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BDCHM Harmonized Variables V1" sheetId="1" r:id="rId4"/>
    <sheet state="visible" name="CURIE Lookup" sheetId="2" r:id="rId5"/>
    <sheet state="visible" name="BDC Mapped Variables V1" sheetId="3" r:id="rId6"/>
    <sheet state="visible" name="BDC Mapped Variables V1 REMOVED" sheetId="4" r:id="rId7"/>
    <sheet state="visible" name="Contextual Variables V1" sheetId="5" r:id="rId8"/>
    <sheet state="visible" name="contextual variables V2" sheetId="6" r:id="rId9"/>
    <sheet state="visible" name="raw variables w bad Null" sheetId="7" r:id="rId10"/>
    <sheet state="visible" name="Resources" sheetId="8" r:id="rId11"/>
    <sheet state="visible" name="suggest_new_vars" sheetId="9" r:id="rId12"/>
  </sheets>
  <definedNames>
    <definedName hidden="1" localSheetId="1" name="_xlnm._FilterDatabase">'CURIE Lookup'!$A$1:$Z$309</definedName>
    <definedName hidden="1" localSheetId="2" name="_xlnm._FilterDatabase">'BDC Mapped Variables V1'!$A$1:$AD$12902</definedName>
    <definedName hidden="1" localSheetId="3" name="_xlnm._FilterDatabase">'BDC Mapped Variables V1 REMOVED'!$A$1:$AD$12296</definedName>
    <definedName hidden="1" localSheetId="5" name="_xlnm._FilterDatabase">'contextual variables V2'!$A$1:$AA$284</definedName>
    <definedName hidden="1" localSheetId="0" name="Z_20840FC7_DE0B_4366_A804_A259686543A7_.wvu.FilterData">'BDCHM Harmonized Variables V1'!$A$1:$AM$158</definedName>
    <definedName hidden="1" localSheetId="8" name="Z_20840FC7_DE0B_4366_A804_A259686543A7_.wvu.FilterData">suggest_new_vars!$A$1:$AM$1</definedName>
  </definedNames>
  <calcPr/>
  <customWorkbookViews>
    <customWorkbookView activeSheetId="0" maximized="1" windowHeight="0" windowWidth="0" guid="{20840FC7-DE0B-4366-A804-A259686543A7}" name="Filter 1"/>
  </customWorkbookViews>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7">
      <text>
        <t xml:space="preserve">mix of decimal and category
	-Anne Thessen</t>
      </text>
    </comment>
    <comment authorId="0" ref="D13">
      <text>
        <t xml:space="preserve">Need to clarify metadata before final approval
	-Anne Thessen</t>
      </text>
    </comment>
    <comment authorId="0" ref="D12">
      <text>
        <t xml:space="preserve">Need to clarify metadata before approval
	-Anne Thessen</t>
      </text>
    </comment>
    <comment authorId="0" ref="D9">
      <text>
        <t xml:space="preserve">Need to clarify metadata before approval
	-Anne Thessen</t>
      </text>
    </comment>
    <comment authorId="0" ref="B7">
      <text>
        <t xml:space="preserve">value_category
	-Anne Thessen</t>
      </text>
    </comment>
    <comment authorId="0" ref="B4">
      <text>
        <t xml:space="preserve">value_category
	-Anne Thessen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9506">
      <text>
        <t xml:space="preserve">Unsure about what to keep in labels about medication
	-James Cavallon</t>
      </text>
    </comment>
    <comment authorId="0" ref="H8999">
      <text>
        <t xml:space="preserve">Unsure about this label
	-James Cavallon</t>
      </text>
    </comment>
    <comment authorId="0" ref="H7869">
      <text>
        <t xml:space="preserve">Since no Gender label, keep all gender here in sex?
	-James Cavallon</t>
      </text>
    </comment>
    <comment authorId="0" ref="H7189">
      <text>
        <t xml:space="preserve">Unsure if to keep granulocytes, bands, segs
	-James Cavallon</t>
      </text>
    </comment>
    <comment authorId="0" ref="H6352">
      <text>
        <t xml:space="preserve">Keep Comments?
	-James Cavallon</t>
      </text>
    </comment>
    <comment authorId="0" ref="H15">
      <text>
        <t xml:space="preserve">Not sure which is follow up
	-James Cavallon</t>
      </text>
    </comment>
    <comment authorId="0" ref="H6905">
      <text>
        <t xml:space="preserve">Keep elements of volume calculation?
	-James Cavallon</t>
      </text>
    </comment>
    <comment authorId="0" ref="H6268">
      <text>
        <t xml:space="preserve">Keep Medication duration?
	-James Cavallon</t>
      </text>
    </comment>
    <comment authorId="0" ref="H3443">
      <text>
        <t xml:space="preserve">All "Fasting lipids" labeled are measurements of time. Keep?
	-James Cavallon</t>
      </text>
    </comment>
  </commentList>
</comments>
</file>

<file path=xl/sharedStrings.xml><?xml version="1.0" encoding="utf-8"?>
<sst xmlns="http://schemas.openxmlformats.org/spreadsheetml/2006/main" count="213345" uniqueCount="36972">
  <si>
    <t>DOMAIN</t>
  </si>
  <si>
    <t>BDCHM.Element.Attribute</t>
  </si>
  <si>
    <t>Element Status</t>
  </si>
  <si>
    <t>AT approve</t>
  </si>
  <si>
    <t>BF approve</t>
  </si>
  <si>
    <t>Variable (Label)</t>
  </si>
  <si>
    <t>Variable (Machine Readable Name)</t>
  </si>
  <si>
    <t>Standardized Data Type</t>
  </si>
  <si>
    <t>Standardized Unit</t>
  </si>
  <si>
    <t>Type/Unit Status</t>
  </si>
  <si>
    <t>OMOP Link</t>
  </si>
  <si>
    <t>OMOP Standard Concept ID</t>
  </si>
  <si>
    <t>target_vocab_id</t>
  </si>
  <si>
    <t>value_as_concept_id</t>
  </si>
  <si>
    <t>qualifier Meas value</t>
  </si>
  <si>
    <t>OMOP UCUM CURIE</t>
  </si>
  <si>
    <t>OMOP mapping_predicate_id</t>
  </si>
  <si>
    <t>OMOP mapping confidence</t>
  </si>
  <si>
    <t>SH approve</t>
  </si>
  <si>
    <t>AT approve 2</t>
  </si>
  <si>
    <t>Previous Harmonization Datasets</t>
  </si>
  <si>
    <t>Number of Harmonized Datasets</t>
  </si>
  <si>
    <t>TOPMed Reference</t>
  </si>
  <si>
    <t>TOPMed Reference doc links</t>
  </si>
  <si>
    <t>AHA Reference</t>
  </si>
  <si>
    <t>CONNECTS Reference</t>
  </si>
  <si>
    <t>C4R Reference</t>
  </si>
  <si>
    <t>N3C Reference</t>
  </si>
  <si>
    <t>UCUM unit</t>
  </si>
  <si>
    <t>OBA CURIE</t>
  </si>
  <si>
    <t>search for addn phv</t>
  </si>
  <si>
    <t>Text definition</t>
  </si>
  <si>
    <t>Notes</t>
  </si>
  <si>
    <t>Comments/ Questions</t>
  </si>
  <si>
    <t>Notes based on information from data</t>
  </si>
  <si>
    <t>MEASUREMENT</t>
  </si>
  <si>
    <t>MeasurementObservation.value_quantity.value_decimal</t>
  </si>
  <si>
    <t>X</t>
  </si>
  <si>
    <t>8-epi-PGF2a in urine</t>
  </si>
  <si>
    <t>isoprostane_8_epi_pgf2a</t>
  </si>
  <si>
    <t>decimal</t>
  </si>
  <si>
    <t>pg/mL</t>
  </si>
  <si>
    <t>LOINC</t>
  </si>
  <si>
    <t>nanogram per gram</t>
  </si>
  <si>
    <t>OMOP:9017</t>
  </si>
  <si>
    <t>AT</t>
  </si>
  <si>
    <t>TM|</t>
  </si>
  <si>
    <t>isoprostane_8_epi_pgf2a_1</t>
  </si>
  <si>
    <t>REQUESTED</t>
  </si>
  <si>
    <t>yc</t>
  </si>
  <si>
    <t>Concentration of 8-epi-prostaglandin F2 alpha in urine</t>
  </si>
  <si>
    <t>can be measured as mass per volume of urine or mass per mass of creatinine</t>
  </si>
  <si>
    <t>new suggestion from TOPMed</t>
  </si>
  <si>
    <t>Activity LP-PLA2 in blood</t>
  </si>
  <si>
    <t>lppla2_act</t>
  </si>
  <si>
    <t>nmol/min/mL</t>
  </si>
  <si>
    <t>nanomole per minute per milliliter</t>
  </si>
  <si>
    <t>OMOP:44777635</t>
  </si>
  <si>
    <t>lppla2_act_1</t>
  </si>
  <si>
    <t xml:space="preserve">Measurement of the activity of the Lp-PLA2 (lipoprotein-associated phospholipase A2) enzyme in serum or plasma. </t>
  </si>
  <si>
    <t>blood vs serum?</t>
  </si>
  <si>
    <t>AHI Apnea-Hypopnea Index</t>
  </si>
  <si>
    <t>apnea_hypop_index</t>
  </si>
  <si>
    <t>events/hr</t>
  </si>
  <si>
    <r>
      <rPr>
        <rFont val="Calibri"/>
        <color rgb="FF1155CC"/>
        <sz val="10.0"/>
        <u/>
      </rPr>
      <t>Apnea Hypopnea Index</t>
    </r>
  </si>
  <si>
    <t>SNOMED</t>
  </si>
  <si>
    <t>TM</t>
  </si>
  <si>
    <t>/h</t>
  </si>
  <si>
    <t>Measurement used to diagnose and assess the severity of sleep apnea. It is calculated by counting the number of apneas and hypopneas that occur per hour of sleep.</t>
  </si>
  <si>
    <t>SH: the number of apneas or hypopneas recorded during the study per hour of sleep. - Apnea-Hypopnea Index</t>
  </si>
  <si>
    <t>This might be in events/hr, events/day, or qualitatively reported as - According to the American Academy of Sleep Medicine (AASM) it is categorized into mild (5-15 events/hour), moderate (15-30 events/hr), and severe (&gt; 30 events/hr) (1)</t>
  </si>
  <si>
    <t>Albumin creatinine ratio in urine</t>
  </si>
  <si>
    <t>albumin_creatinine</t>
  </si>
  <si>
    <t>mg/g</t>
  </si>
  <si>
    <r>
      <rPr>
        <rFont val="Calibri"/>
        <color rgb="FF1155CC"/>
        <sz val="10.0"/>
        <u/>
      </rPr>
      <t>Urine albumin/creatinine ratio measurement</t>
    </r>
  </si>
  <si>
    <t>milligrams albumin per grams creatinine</t>
  </si>
  <si>
    <t>OMOP:9511</t>
  </si>
  <si>
    <t>TM|C4R</t>
  </si>
  <si>
    <t>urine_acr</t>
  </si>
  <si>
    <t>mg/g{creat}</t>
  </si>
  <si>
    <t>Measurement of the ratio of albumin to creatinine in urine. Also known as uACR.</t>
  </si>
  <si>
    <t>Albumin in blood</t>
  </si>
  <si>
    <t>albumin_bld</t>
  </si>
  <si>
    <t>g/dL</t>
  </si>
  <si>
    <t>Albumin measurement in blood</t>
  </si>
  <si>
    <t>CPT-4</t>
  </si>
  <si>
    <t>gram per deciliter</t>
  </si>
  <si>
    <t>OMOP:8713</t>
  </si>
  <si>
    <t>N3C</t>
  </si>
  <si>
    <t>OBA:2050068</t>
  </si>
  <si>
    <t>Measurement of albumin in blood serum</t>
  </si>
  <si>
    <t>DIET</t>
  </si>
  <si>
    <t>MeasurementObservation.value_quantity.value_integer</t>
  </si>
  <si>
    <t>Alcohol</t>
  </si>
  <si>
    <t>alcohol_servings</t>
  </si>
  <si>
    <t>integer</t>
  </si>
  <si>
    <t>servings per week</t>
  </si>
  <si>
    <t>alcohol units consumed per week</t>
  </si>
  <si>
    <t>unit per week</t>
  </si>
  <si>
    <t>AHA</t>
  </si>
  <si>
    <t>ALCOHOL</t>
  </si>
  <si>
    <t>{#}/wk</t>
  </si>
  <si>
    <t>Servings of alcohol consumed per week</t>
  </si>
  <si>
    <r>
      <rPr>
        <rFont val="Calibri"/>
        <color rgb="FF1155CC"/>
        <sz val="10.0"/>
        <u/>
      </rPr>
      <t>https://precision.heart.org/duke-ninds</t>
    </r>
  </si>
  <si>
    <t>SH: is it valid to assume that this  data element is trying to capture the  number of alcoholic drinks that were consumed within the past week. YES</t>
  </si>
  <si>
    <t>ALT SGPT</t>
  </si>
  <si>
    <t>alt_sgpt</t>
  </si>
  <si>
    <t>IU/L</t>
  </si>
  <si>
    <r>
      <rPr>
        <rFont val="Calibri"/>
        <color rgb="FF1155CC"/>
        <sz val="10.0"/>
        <u/>
      </rPr>
      <t>Alanine aminotransferase measurement</t>
    </r>
  </si>
  <si>
    <t>international unit per liter</t>
  </si>
  <si>
    <t>OMOP:8923</t>
  </si>
  <si>
    <t>https://zenodo.org/records/10594634</t>
  </si>
  <si>
    <t>[IU]/L</t>
  </si>
  <si>
    <t>OBA:2050062</t>
  </si>
  <si>
    <t>Concentration of ALT/SGPT in the blood. ALT, or alanine transaminase, is the same as SGPT, which stands for serum glutamic-pyruvic transaminase. Typically measured in serum or plasma.</t>
  </si>
  <si>
    <t>SH: The alanine aminotransferase (ALT) test is a blood test that checks for liver damage. ALT used to be called serum glutamic-pyruvic transaminase (SGPT)</t>
  </si>
  <si>
    <t>DIAGNOSIS</t>
  </si>
  <si>
    <t>Condition.condition_concept</t>
  </si>
  <si>
    <t>Angina</t>
  </si>
  <si>
    <t>angina</t>
  </si>
  <si>
    <t>Uriorcurie</t>
  </si>
  <si>
    <t>NONE</t>
  </si>
  <si>
    <t>Angina pectoris</t>
  </si>
  <si>
    <t>angina_incident_1 | angina_prior_1</t>
  </si>
  <si>
    <t>MEDICATION</t>
  </si>
  <si>
    <t>DrugExposure.drug_concept</t>
  </si>
  <si>
    <t>Aspirin</t>
  </si>
  <si>
    <t>aspirin</t>
  </si>
  <si>
    <r>
      <rPr>
        <rFont val="Calibri"/>
        <color rgb="FF1155CC"/>
        <sz val="10.0"/>
        <u/>
      </rPr>
      <t>aspirin</t>
    </r>
  </si>
  <si>
    <t>RxNorm</t>
  </si>
  <si>
    <t>ASPIRIN</t>
  </si>
  <si>
    <t>AST SGOT</t>
  </si>
  <si>
    <t>ast_sgot</t>
  </si>
  <si>
    <r>
      <rPr>
        <rFont val="Calibri"/>
        <color rgb="FF1155CC"/>
        <sz val="10.0"/>
        <u/>
      </rPr>
      <t>Aspartate aminotransferase measurement</t>
    </r>
  </si>
  <si>
    <t>https://zenodo.org/records/10594641</t>
  </si>
  <si>
    <t>Concentration of AST/SGOT in blood. AST (aspartate aminotransferase), also known as SGOT (Serum Glutamic Oxaloacetic Transaminase), is typically measured in serum or plasma.</t>
  </si>
  <si>
    <t>CONDITION</t>
  </si>
  <si>
    <t>Asthma</t>
  </si>
  <si>
    <t>asthma</t>
  </si>
  <si>
    <r>
      <rPr>
        <rFont val="Calibri"/>
        <color rgb="FF1155CC"/>
        <sz val="10.0"/>
        <u/>
      </rPr>
      <t>Asthma finding</t>
    </r>
  </si>
  <si>
    <t>SH</t>
  </si>
  <si>
    <t>If this means Persistent asthma (disorder) then we can map to  https://athena.ohdsi.org/search-terms/terms/764677|We can map this to a condition and use a severity attribute</t>
  </si>
  <si>
    <t>Atrial fibrillation</t>
  </si>
  <si>
    <t>afib</t>
  </si>
  <si>
    <r>
      <rPr>
        <rFont val="Calibri"/>
        <color rgb="FF1155CC"/>
        <sz val="10.0"/>
        <u/>
      </rPr>
      <t>Atrial fibrillation</t>
    </r>
  </si>
  <si>
    <t>TM|AHA</t>
  </si>
  <si>
    <t>AFIB</t>
  </si>
  <si>
    <t>basophils count</t>
  </si>
  <si>
    <t>basophil_ncnc_bld</t>
  </si>
  <si>
    <t>x10E3/uL</t>
  </si>
  <si>
    <t>thousand per microliter</t>
  </si>
  <si>
    <t>OMOP:8848</t>
  </si>
  <si>
    <t>basophil_ncnc_bld_1</t>
  </si>
  <si>
    <t>10*3/uL</t>
  </si>
  <si>
    <t>OBA:VT0002607</t>
  </si>
  <si>
    <t>Concentration of basophil cells in whole blood</t>
  </si>
  <si>
    <t>Bilirubin Conjugated Direct</t>
  </si>
  <si>
    <t>bilirubin_con</t>
  </si>
  <si>
    <t>mg/dL</t>
  </si>
  <si>
    <r>
      <rPr>
        <rFont val="Calibri"/>
        <color rgb="FF1155CC"/>
        <sz val="10.0"/>
        <u/>
      </rPr>
      <t>Conjugated bilirubin measurement</t>
    </r>
  </si>
  <si>
    <t>milligram per deciliter</t>
  </si>
  <si>
    <t>OMOP:8840</t>
  </si>
  <si>
    <t>Concentration of conjugated (or direct) bilirubin in blood, typically measured in serum or plasma</t>
  </si>
  <si>
    <t>Bilirubin total</t>
  </si>
  <si>
    <t>bilirubin_tot</t>
  </si>
  <si>
    <r>
      <rPr>
        <rFont val="Calibri"/>
        <color rgb="FF1155CC"/>
        <sz val="10.0"/>
        <u/>
      </rPr>
      <t>Bilirubin, total measurement</t>
    </r>
  </si>
  <si>
    <t>Concentration of total bilirubin in blood, typically measured in serum or plasma</t>
  </si>
  <si>
    <t>BMI</t>
  </si>
  <si>
    <t>bmi</t>
  </si>
  <si>
    <t>kg/m2</t>
  </si>
  <si>
    <r>
      <rPr>
        <rFont val="Calibri"/>
        <color rgb="FF1155CC"/>
        <sz val="10.0"/>
        <u/>
      </rPr>
      <t>Body mass index (BMI) [Ratio]</t>
    </r>
  </si>
  <si>
    <t>kilogram per square meter</t>
  </si>
  <si>
    <t>OMOP:9531</t>
  </si>
  <si>
    <t>N3C|TM|AHA|C4R</t>
  </si>
  <si>
    <t>bmi_baseline_1</t>
  </si>
  <si>
    <t>https://zenodo.org/records/11194151</t>
  </si>
  <si>
    <t>OBA:2045455</t>
  </si>
  <si>
    <t>Also known as body mass index: ratio of a person's weight in kilos to the square of their height in meters</t>
  </si>
  <si>
    <t>There are some categorical values here, but we are not sure if we should keep them - we need to decide before final approval</t>
  </si>
  <si>
    <t>BNP</t>
  </si>
  <si>
    <t>bnp</t>
  </si>
  <si>
    <r>
      <rPr>
        <rFont val="Calibri"/>
        <color rgb="FF1155CC"/>
        <sz val="10.0"/>
        <u/>
      </rPr>
      <t>Brain natriuretic peptide measurement</t>
    </r>
  </si>
  <si>
    <t>picogram per milliliter</t>
  </si>
  <si>
    <t>OMOP:8845</t>
  </si>
  <si>
    <t>OBA:2045303</t>
  </si>
  <si>
    <t xml:space="preserve">Concentration of BNP in blood, typically measured in plasma or whole blood. Also known as B-type natriuretic peptide, a hormone. </t>
  </si>
  <si>
    <t>Body weight</t>
  </si>
  <si>
    <t>bdy_wgt</t>
  </si>
  <si>
    <t>kg</t>
  </si>
  <si>
    <r>
      <rPr>
        <rFont val="Calibri"/>
        <color rgb="FF1155CC"/>
        <sz val="10.0"/>
        <u/>
      </rPr>
      <t>Body weight</t>
    </r>
  </si>
  <si>
    <t>kilogram</t>
  </si>
  <si>
    <t>OMOP:9529</t>
  </si>
  <si>
    <t>weight_baseline_1</t>
  </si>
  <si>
    <t>WGT</t>
  </si>
  <si>
    <t>wt_kg</t>
  </si>
  <si>
    <t>https://zenodo.org/records/11194132</t>
  </si>
  <si>
    <t>OBA:VT0001259</t>
  </si>
  <si>
    <t>Mass of a person</t>
  </si>
  <si>
    <t>BUN</t>
  </si>
  <si>
    <t>bun</t>
  </si>
  <si>
    <r>
      <rPr>
        <rFont val="Calibri"/>
        <color rgb="FF1155CC"/>
        <sz val="10.0"/>
        <u/>
      </rPr>
      <t>Blood urea nitrogen measurement</t>
    </r>
  </si>
  <si>
    <t>https://zenodo.org/records/10594644</t>
  </si>
  <si>
    <t>OBA:VT0005265</t>
  </si>
  <si>
    <t>Concentration of blood urea nitrogen in blood, typically measured in serum or plasma</t>
  </si>
  <si>
    <t>BUN Creatinine ratio</t>
  </si>
  <si>
    <t>bun_creatinine</t>
  </si>
  <si>
    <t>ratio</t>
  </si>
  <si>
    <r>
      <rPr>
        <rFont val="Calibri"/>
        <color rgb="FF1155CC"/>
        <sz val="10.0"/>
        <u/>
      </rPr>
      <t>BUN/Creatinine ratio</t>
    </r>
  </si>
  <si>
    <t>OMOP:8523</t>
  </si>
  <si>
    <t>{ratio}</t>
  </si>
  <si>
    <t>Ratio of blood urea nitrogen (BUN) to creatinine in blood, typically measured in serum or plasma</t>
  </si>
  <si>
    <t>c-reactive protein CRP</t>
  </si>
  <si>
    <t>crp</t>
  </si>
  <si>
    <t>mg/L</t>
  </si>
  <si>
    <r>
      <rPr>
        <rFont val="Calibri"/>
        <color rgb="FF1155CC"/>
        <sz val="10.0"/>
        <u/>
      </rPr>
      <t>C-reactive protein measurement</t>
    </r>
  </si>
  <si>
    <t>milligram per liter</t>
  </si>
  <si>
    <t>OMOP:8751</t>
  </si>
  <si>
    <t>N3C|TM</t>
  </si>
  <si>
    <t>crp_1</t>
  </si>
  <si>
    <t>Concentration of c-reactive protein (CRP) in blood, typically measured in serum or plasma</t>
  </si>
  <si>
    <t>CAC Score</t>
  </si>
  <si>
    <t>cac_score</t>
  </si>
  <si>
    <t>Agatston unit</t>
  </si>
  <si>
    <r>
      <rPr>
        <rFont val="Calibri"/>
        <color rgb="FF1155CC"/>
        <sz val="10.0"/>
        <u/>
      </rPr>
      <t>Coronary artery calcium score</t>
    </r>
  </si>
  <si>
    <t>score</t>
  </si>
  <si>
    <t>cac_score_1</t>
  </si>
  <si>
    <t>{score}</t>
  </si>
  <si>
    <t>The Coronary Artery Calcium Score is a measure of the amount of calcium in the arteries of the heart. Measured from a CT Scan.</t>
  </si>
  <si>
    <t>I don't see Agatston units in OMOP. Can we request?</t>
  </si>
  <si>
    <t>CAC volume</t>
  </si>
  <si>
    <t>cac_volume</t>
  </si>
  <si>
    <t>Hounsfield units (HU)</t>
  </si>
  <si>
    <t>calcium volume</t>
  </si>
  <si>
    <t>Hounsfield unit</t>
  </si>
  <si>
    <t>OMOP:9322</t>
  </si>
  <si>
    <t>cac_volume_1</t>
  </si>
  <si>
    <t>Volume of coronarty artery calcium in the arteries of the heart. Measured by CT Scan.</t>
  </si>
  <si>
    <t>Cardiovascular disease</t>
  </si>
  <si>
    <t>cvd</t>
  </si>
  <si>
    <r>
      <rPr>
        <rFont val="Calibri"/>
        <color rgb="FF1155CC"/>
        <sz val="10.0"/>
        <u/>
      </rPr>
      <t>Disorder of cardiovascular system</t>
    </r>
  </si>
  <si>
    <t>BASE_CVD</t>
  </si>
  <si>
    <t>https://athena.ohdsi.org/search-terms/terms/134057</t>
  </si>
  <si>
    <t>This needs to be consolidated with other cardiovascular disease Condition.condition_concept - this one is so generic it might not be useful</t>
  </si>
  <si>
    <t>Carotid IMT</t>
  </si>
  <si>
    <t>carotid_imt</t>
  </si>
  <si>
    <t>mm</t>
  </si>
  <si>
    <t>Carotid intima media thickness</t>
  </si>
  <si>
    <t>millimeter</t>
  </si>
  <si>
    <t>OMOP:8588</t>
  </si>
  <si>
    <t>cimt_1|cimt_2</t>
  </si>
  <si>
    <t>OBA_2050108 or OBA_2050107</t>
  </si>
  <si>
    <t>Carotid intima-media thickness (IMT) measures the thickness of the inner two layers (intima and media layers) of the carotid artery walls - there are many ways to take this measurement</t>
  </si>
  <si>
    <t>Carotid plaque</t>
  </si>
  <si>
    <t>carotid_plaque</t>
  </si>
  <si>
    <t>carotid_plaque_1</t>
  </si>
  <si>
    <t>Do we have a way to say a carotid plaque is absent? Synonyms: carotid atherosclerosis, carotid stenosis</t>
  </si>
  <si>
    <t>MeasurementObservation.value_quantity.value_concept</t>
  </si>
  <si>
    <t>Carotid stenosis right</t>
  </si>
  <si>
    <t>carotid_sten_right</t>
  </si>
  <si>
    <t>%</t>
  </si>
  <si>
    <t>Carotid artery stenosis right</t>
  </si>
  <si>
    <t>carotid_stenosis_1</t>
  </si>
  <si>
    <t>CARSTEN</t>
  </si>
  <si>
    <t>Carotid stenosis left</t>
  </si>
  <si>
    <t>carotid_sten_left</t>
  </si>
  <si>
    <t>Carotid artery stenosis left</t>
  </si>
  <si>
    <t>CD40 in blood</t>
  </si>
  <si>
    <t>cd40</t>
  </si>
  <si>
    <t>cd40_1</t>
  </si>
  <si>
    <t>OBA:2052305</t>
  </si>
  <si>
    <t>Concentration of CD40 (Cluster of differentiation antigen 40) in blood, typically measured in serum or plasma</t>
  </si>
  <si>
    <t>Chloride in blood</t>
  </si>
  <si>
    <t>chloride_bld</t>
  </si>
  <si>
    <t>mmol/L</t>
  </si>
  <si>
    <r>
      <rPr>
        <rFont val="Calibri"/>
        <color rgb="FF1155CC"/>
        <sz val="10.0"/>
        <u/>
      </rPr>
      <t>Chloride measurement</t>
    </r>
  </si>
  <si>
    <t>millimole per liter</t>
  </si>
  <si>
    <t>OMOP:8753</t>
  </si>
  <si>
    <t>OBA:VT0003018</t>
  </si>
  <si>
    <t>Concentration of chloride in blood, also known as serum chloride</t>
  </si>
  <si>
    <t>Observation.value_enum.value_enum</t>
  </si>
  <si>
    <t>Cigarette smoking</t>
  </si>
  <si>
    <t>cig_smok</t>
  </si>
  <si>
    <t>BaseEnum</t>
  </si>
  <si>
    <t>cigarette smoking status</t>
  </si>
  <si>
    <t>TM|AHA|C4R</t>
  </si>
  <si>
    <t>current_smoker_baseline_1|ever_smoker_baseline_1</t>
  </si>
  <si>
    <t>CURRSMK</t>
  </si>
  <si>
    <t>smoking_status or smoking_cigs_perday or smoking_packyears</t>
  </si>
  <si>
    <t>Cigarette smoking status</t>
  </si>
  <si>
    <t>Smokes drugs in cigarette form (finding) if condition then =&gt; 4038706</t>
  </si>
  <si>
    <t>Creatinine in blood</t>
  </si>
  <si>
    <t>creat_bld</t>
  </si>
  <si>
    <t>Creatinine measurement in blood</t>
  </si>
  <si>
    <t>CPT4</t>
  </si>
  <si>
    <t>CREAT</t>
  </si>
  <si>
    <t>creatinine_serum</t>
  </si>
  <si>
    <t>OBA:2050096</t>
  </si>
  <si>
    <t>Concentration of creatinine in blood, typically measured in serum or plasma</t>
  </si>
  <si>
    <t>There are lots of phv # vars only labelled "creatinine" without explanation of if it's blood or urine; these were manually checked in the dbGaP study Documents. Because creatinine is more often measured via blood than urine sample, if checking Documents was not conclusive, the creatinine result is included with blood instead of urine</t>
  </si>
  <si>
    <t>Creatinine in urine</t>
  </si>
  <si>
    <t>creat_urin</t>
  </si>
  <si>
    <t>Creatinine measurement in urine</t>
  </si>
  <si>
    <t>urine_creatinine</t>
  </si>
  <si>
    <t>OBA:VT0010540</t>
  </si>
  <si>
    <t>Concentration of creatinine in urine</t>
  </si>
  <si>
    <t>Need to make sure if this is a 24 hour urine collection or not</t>
  </si>
  <si>
    <t>Cystatin C in blood</t>
  </si>
  <si>
    <t>cysc_bld</t>
  </si>
  <si>
    <r>
      <rPr>
        <rFont val="Calibri"/>
        <color rgb="FF1155CC"/>
        <sz val="10.0"/>
        <u/>
      </rPr>
      <t>Blood cystatin C measurement</t>
    </r>
  </si>
  <si>
    <t>cysc</t>
  </si>
  <si>
    <t>OBA:2052375</t>
  </si>
  <si>
    <t>Concentration of cystatin C in blood, typically measured in serum or plasma</t>
  </si>
  <si>
    <t>D-Dimer</t>
  </si>
  <si>
    <t>d_dimer</t>
  </si>
  <si>
    <t>mg/L FEU</t>
  </si>
  <si>
    <r>
      <rPr>
        <rFont val="Calibri"/>
        <color rgb="FF1155CC"/>
        <sz val="10.0"/>
        <u/>
      </rPr>
      <t>D-dimer level</t>
    </r>
  </si>
  <si>
    <t>Concentration of D-dimer in blood, can be measured in whole blood or plasma</t>
  </si>
  <si>
    <t>milligrams per liter of fibrinogen equivalent units (mg/L FEU) or D-dimer units (DDUs)</t>
  </si>
  <si>
    <t>Diabetes</t>
  </si>
  <si>
    <t>diabetes</t>
  </si>
  <si>
    <r>
      <rPr>
        <rFont val="Calibri"/>
        <color rgb="FF1155CC"/>
        <sz val="10.0"/>
        <u/>
      </rPr>
      <t>Diabetes mellitus</t>
    </r>
  </si>
  <si>
    <t>TM|AHA|CONNECTS|C4R</t>
  </si>
  <si>
    <t>DIAB|DIABP</t>
  </si>
  <si>
    <t>pmh_diabetes_derv</t>
  </si>
  <si>
    <t>Diastolic blood pressure</t>
  </si>
  <si>
    <t>bp_diastolic</t>
  </si>
  <si>
    <t>mmHg</t>
  </si>
  <si>
    <r>
      <rPr>
        <rFont val="Calibri"/>
        <color rgb="FF1155CC"/>
        <sz val="10.0"/>
        <u/>
      </rPr>
      <t>Diastolic blood pressure</t>
    </r>
  </si>
  <si>
    <t>millimeter mercury column</t>
  </si>
  <si>
    <t>OMOP:8876</t>
  </si>
  <si>
    <t>bp_diastolic_1</t>
  </si>
  <si>
    <t>DIABP1|DIABP2</t>
  </si>
  <si>
    <t>mm[Hg]</t>
  </si>
  <si>
    <t>Measurement of pressure in your arteries when your heart is at rest between beats, the bottom number in a blood pressure reading</t>
  </si>
  <si>
    <t>i've always seen BP measured as integers.  should this be an integer?</t>
  </si>
  <si>
    <t>E-selectin in blood</t>
  </si>
  <si>
    <t>eselectin</t>
  </si>
  <si>
    <t>ng/ML</t>
  </si>
  <si>
    <t>nanogram per milliliter</t>
  </si>
  <si>
    <t>OMOP:8842</t>
  </si>
  <si>
    <t>eselectin_1</t>
  </si>
  <si>
    <t>ng/mL</t>
  </si>
  <si>
    <t>OBA:2052778</t>
  </si>
  <si>
    <t>Concentration of E-selectin in blood, typically measured in serum or plasma</t>
  </si>
  <si>
    <t>DEMOGRAPHICS</t>
  </si>
  <si>
    <t>SdohObservation.value_enum.value_enum</t>
  </si>
  <si>
    <t>Education level</t>
  </si>
  <si>
    <t>edu_lvl</t>
  </si>
  <si>
    <r>
      <rPr>
        <rFont val="Calibri"/>
        <color rgb="FF1155CC"/>
        <sz val="10.0"/>
        <u/>
      </rPr>
      <t>Educational achievement</t>
    </r>
  </si>
  <si>
    <t>AHA|C4R</t>
  </si>
  <si>
    <t>EDUCLEV</t>
  </si>
  <si>
    <t>edu_cat4</t>
  </si>
  <si>
    <t>Highest level of education that an individual has completed</t>
  </si>
  <si>
    <r>
      <rPr>
        <rFont val="Calibri"/>
        <sz val="10.0"/>
      </rPr>
      <t xml:space="preserve">definition from </t>
    </r>
    <r>
      <rPr>
        <rFont val="Calibri"/>
        <color rgb="FF1155CC"/>
        <sz val="10.0"/>
        <u/>
      </rPr>
      <t>Census.gov</t>
    </r>
  </si>
  <si>
    <t>EGFR</t>
  </si>
  <si>
    <t>egfr</t>
  </si>
  <si>
    <t>mL/min/1.73m2</t>
  </si>
  <si>
    <r>
      <rPr>
        <rFont val="Calibri"/>
        <color rgb="FF1155CC"/>
        <sz val="10.0"/>
        <u/>
      </rPr>
      <t>Estimated glomerular filtration rate by laboratory calculation</t>
    </r>
  </si>
  <si>
    <t>milliliter per minute per 1.73 square meter</t>
  </si>
  <si>
    <t>OMOP:720870</t>
  </si>
  <si>
    <t>mL/min/{1.73_m2}</t>
  </si>
  <si>
    <t xml:space="preserve">Stands for estimated glomerular filtration rate - calculated from creatinine concentration, age, sex, and body size. </t>
  </si>
  <si>
    <t>Eosinophils count</t>
  </si>
  <si>
    <t>eosinophil_ncnc_bld</t>
  </si>
  <si>
    <t>eosinophil_ncnc_bld_1</t>
  </si>
  <si>
    <t>OBA:VT0002602</t>
  </si>
  <si>
    <t>Concentration of eosinophil cells in whole blood</t>
  </si>
  <si>
    <t>Erythrocyte Sed Rate</t>
  </si>
  <si>
    <t>ery_sed_rate</t>
  </si>
  <si>
    <t>mm/hr</t>
  </si>
  <si>
    <r>
      <rPr>
        <rFont val="Calibri"/>
        <color rgb="FF1155CC"/>
        <sz val="10.0"/>
        <u/>
      </rPr>
      <t>Erythrocyte sedimentation rate measurement</t>
    </r>
  </si>
  <si>
    <t>millimeter per hour</t>
  </si>
  <si>
    <t>OMOP:8752</t>
  </si>
  <si>
    <t>mm/h</t>
  </si>
  <si>
    <t>OBA:2045235</t>
  </si>
  <si>
    <t>Measurement of how quickly red blood cells (erythrocytes) settle to the bottom of a test tube in one hour. Also known as ESR</t>
  </si>
  <si>
    <t>No phv # matches found for "erythrocyte sedimentation rate", "erythrocyte", "sedimentation", "sed rate", or "esr"</t>
  </si>
  <si>
    <t>Demography.ethnicity</t>
  </si>
  <si>
    <t>Ethnicity</t>
  </si>
  <si>
    <t>ethnicity</t>
  </si>
  <si>
    <t>EthnicityEnum</t>
  </si>
  <si>
    <r>
      <rPr>
        <rFont val="Calibri"/>
        <color rgb="FF1155CC"/>
        <sz val="10.0"/>
        <u/>
      </rPr>
      <t>Ethnicity</t>
    </r>
  </si>
  <si>
    <t>TM|CONNECTS</t>
  </si>
  <si>
    <t>A person's cultural heritage or ancestry</t>
  </si>
  <si>
    <r>
      <rPr>
        <rFont val="Calibri"/>
        <sz val="10.0"/>
      </rPr>
      <t xml:space="preserve">definition from </t>
    </r>
    <r>
      <rPr>
        <rFont val="Calibri"/>
        <color rgb="FF1155CC"/>
        <sz val="10.0"/>
        <u/>
      </rPr>
      <t>Census.gov</t>
    </r>
  </si>
  <si>
    <t>Factor VII</t>
  </si>
  <si>
    <t>factor_7</t>
  </si>
  <si>
    <t>% of normal</t>
  </si>
  <si>
    <r>
      <rPr>
        <rFont val="Calibri"/>
        <color rgb="FF1155CC"/>
        <sz val="10.0"/>
        <u/>
      </rPr>
      <t>Clotting factor VII assay</t>
    </r>
  </si>
  <si>
    <t>micrograms per milliliter</t>
  </si>
  <si>
    <t>OMOP:8859</t>
  </si>
  <si>
    <t>%{Normal}</t>
  </si>
  <si>
    <t>OBA:2041535</t>
  </si>
  <si>
    <t>Concentration of Factor VII in blood, typically measured in plasma. Also known as FVII and proconvertin</t>
  </si>
  <si>
    <t>double check that this is concentration and not activity</t>
  </si>
  <si>
    <t>Family history of stroke</t>
  </si>
  <si>
    <t>fam_stroke</t>
  </si>
  <si>
    <r>
      <rPr>
        <rFont val="Calibri"/>
        <color rgb="FF1155CC"/>
        <sz val="10.0"/>
        <u/>
      </rPr>
      <t>Family history of stroke</t>
    </r>
  </si>
  <si>
    <t>FAM_STROKE</t>
  </si>
  <si>
    <t>Family income</t>
  </si>
  <si>
    <t>fam_income</t>
  </si>
  <si>
    <r>
      <rPr>
        <rFont val="Calibri"/>
        <color rgb="FF1155CC"/>
        <sz val="10.0"/>
        <u/>
      </rPr>
      <t>Household income</t>
    </r>
  </si>
  <si>
    <t>FAM_INCOME</t>
  </si>
  <si>
    <t>The sum of the income of all family members 15 years and older living in the household over 12 months, before taxes</t>
  </si>
  <si>
    <t>Variable may or may not be time-bounded (i.e. "what was your family income in last 12 months") and may be split into &gt;1 binary yes/no variables instead of one numeric var (i.e. "was it $35k?", "was it $50k?", etc); definition from Census.gov</t>
  </si>
  <si>
    <t>Fasting blood glucose</t>
  </si>
  <si>
    <t>fast_gluc_bld</t>
  </si>
  <si>
    <r>
      <rPr>
        <rFont val="Calibri"/>
        <color rgb="FF1155CC"/>
        <sz val="10.0"/>
        <u/>
      </rPr>
      <t>Fasting blood glucose measurement</t>
    </r>
  </si>
  <si>
    <t>FASTING_BG</t>
  </si>
  <si>
    <t>fasting_glucose</t>
  </si>
  <si>
    <t>Concentration of glucose in blood after not eating or drinking (except water) for a set period, typically 8-12 hours</t>
  </si>
  <si>
    <t>Ferritin</t>
  </si>
  <si>
    <t>ferritin</t>
  </si>
  <si>
    <r>
      <rPr>
        <rFont val="Calibri"/>
        <color rgb="FF1155CC"/>
        <sz val="10.0"/>
        <u/>
      </rPr>
      <t>Ferritin measurement</t>
    </r>
  </si>
  <si>
    <t>OBA:VT0010513</t>
  </si>
  <si>
    <t>Concentration of ferritin in blood, typically measured in serum or plasma</t>
  </si>
  <si>
    <t>FEV1 - Forced Expiratory Volume in 1 sec</t>
  </si>
  <si>
    <t>fev1</t>
  </si>
  <si>
    <t>L</t>
  </si>
  <si>
    <r>
      <rPr>
        <rFont val="Calibri"/>
        <color rgb="FF1155CC"/>
        <sz val="10.0"/>
        <u/>
      </rPr>
      <t>Forced expired volume in 1 second</t>
    </r>
  </si>
  <si>
    <t>liter</t>
  </si>
  <si>
    <t>OMOP:8519</t>
  </si>
  <si>
    <t>pre_fev1</t>
  </si>
  <si>
    <t>Volume of air a person can exhale forcefully in one second, measured before the administration of bronchodilator medication</t>
  </si>
  <si>
    <t>FEV1 FVC</t>
  </si>
  <si>
    <t>fev1_fvc</t>
  </si>
  <si>
    <r>
      <rPr>
        <rFont val="Calibri"/>
        <color rgb="FF1155CC"/>
        <sz val="10.0"/>
        <u/>
      </rPr>
      <t>FEV1/FVC</t>
    </r>
  </si>
  <si>
    <t>C4R</t>
  </si>
  <si>
    <t>pre_fev1fvc or pre_ratio_lt_70</t>
  </si>
  <si>
    <t>Ratio of the volume of air a person can exhale forcefully in one second (FEV1) to the total volume of air a person can exhale from their lungs after taking the deepest possible breath and then exhaling as forcefully and as completely as possible (FVC), measured before the administration of bronchodilator medication</t>
  </si>
  <si>
    <t>Fibrinogen</t>
  </si>
  <si>
    <t>fibrin</t>
  </si>
  <si>
    <r>
      <rPr>
        <rFont val="Calibri"/>
        <color rgb="FF1155CC"/>
        <sz val="10.0"/>
        <u/>
      </rPr>
      <t>Fibrinogen measurement</t>
    </r>
  </si>
  <si>
    <t>OBA:0000061</t>
  </si>
  <si>
    <t>Concentration of fibrinogen in blood, typically measured in plasma</t>
  </si>
  <si>
    <t>Fruits</t>
  </si>
  <si>
    <t>fruit_serving</t>
  </si>
  <si>
    <t>Fruit servings 24 hour Estimated</t>
  </si>
  <si>
    <t>FRUITS</t>
  </si>
  <si>
    <t>Servings of fruits consumed per week (includes fruit and fruit juice)</t>
  </si>
  <si>
    <t>OMOP has servings per day not per week</t>
  </si>
  <si>
    <t>FVC - Forced Vital Capacity</t>
  </si>
  <si>
    <t>fvc</t>
  </si>
  <si>
    <r>
      <rPr>
        <rFont val="Calibri"/>
        <color rgb="FF1155CC"/>
        <sz val="10.0"/>
        <u/>
      </rPr>
      <t>Forced vital capacity</t>
    </r>
  </si>
  <si>
    <t>pre_fvc</t>
  </si>
  <si>
    <t>Total volume of air a person can exhale from their lungs after taking the deepest possible breath and then exhaling as forcefully and as completely as possible, measured before the administration of bronchodilator medication</t>
  </si>
  <si>
    <t>GFR</t>
  </si>
  <si>
    <t>gfr</t>
  </si>
  <si>
    <t>mL/min/1.73 m2</t>
  </si>
  <si>
    <r>
      <rPr>
        <rFont val="Calibri"/>
        <color rgb="FF1155CC"/>
        <sz val="10.0"/>
        <u/>
      </rPr>
      <t>Glomerular filtration rate</t>
    </r>
  </si>
  <si>
    <t>gfr_mdrd</t>
  </si>
  <si>
    <t>OBA:0003747</t>
  </si>
  <si>
    <t>Stands for glomerular filtration rate: a measure of how much blood passes through the glomeruli</t>
  </si>
  <si>
    <t>Not clear if this is eGFR or mGFR</t>
  </si>
  <si>
    <t>Glucose in blood</t>
  </si>
  <si>
    <t>glucose_bld</t>
  </si>
  <si>
    <t>Glucose measurement</t>
  </si>
  <si>
    <t>N3C|TM|AHA</t>
  </si>
  <si>
    <t>BG|GLUCOSE</t>
  </si>
  <si>
    <t>OBA:VT0000188</t>
  </si>
  <si>
    <t>Concentration of glucose in blood, can be measured in whole blood, serum, or plasma</t>
  </si>
  <si>
    <t>HDL</t>
  </si>
  <si>
    <t>hdl</t>
  </si>
  <si>
    <t>High density lipoprotein measurement</t>
  </si>
  <si>
    <t>hdl_1</t>
  </si>
  <si>
    <t>lipids_hdl</t>
  </si>
  <si>
    <t>OBA:VT0000184</t>
  </si>
  <si>
    <t>Concentration of high-density lipoprotein (HDL) in blood, typically measured in serum</t>
  </si>
  <si>
    <t>Heart rate</t>
  </si>
  <si>
    <t>hrtrt</t>
  </si>
  <si>
    <t>bpm</t>
  </si>
  <si>
    <r>
      <rPr>
        <rFont val="Calibri"/>
        <color rgb="FF1155CC"/>
        <sz val="10.0"/>
        <u/>
      </rPr>
      <t>Heart rate</t>
    </r>
  </si>
  <si>
    <t>{beats}/min</t>
  </si>
  <si>
    <t>OBA:1001087</t>
  </si>
  <si>
    <t>Number of times a heart beats per minute - also known as pulse rate</t>
  </si>
  <si>
    <t>Height</t>
  </si>
  <si>
    <t>bdy_hgt</t>
  </si>
  <si>
    <t>cm</t>
  </si>
  <si>
    <t>Body height</t>
  </si>
  <si>
    <t>centimeter</t>
  </si>
  <si>
    <t>OMOP:8582</t>
  </si>
  <si>
    <t>height_baseline_1</t>
  </si>
  <si>
    <t>HGT_CM</t>
  </si>
  <si>
    <t>ht_cm</t>
  </si>
  <si>
    <t>https://zenodo.org/records/11194145</t>
  </si>
  <si>
    <t>OBA:VT0001253</t>
  </si>
  <si>
    <t>Measure of the vertical distance of a standing person from head to foot</t>
  </si>
  <si>
    <t>Hematocrit</t>
  </si>
  <si>
    <t>hemat</t>
  </si>
  <si>
    <t>percent</t>
  </si>
  <si>
    <r>
      <rPr>
        <rFont val="Calibri"/>
        <color rgb="FF1155CC"/>
        <sz val="10.0"/>
        <u/>
      </rPr>
      <t>Hematocrit determination</t>
    </r>
  </si>
  <si>
    <t>hematocrit_vfr_bld_1</t>
  </si>
  <si>
    <t>OBA:2045381</t>
  </si>
  <si>
    <t>The percentage of whole blood volume that consists of red blood cells - also known as packed cell volume (PCV)</t>
  </si>
  <si>
    <t>unit is L/L ratio of volume of red blood cells to volume of blood</t>
  </si>
  <si>
    <t>Hemoglobin</t>
  </si>
  <si>
    <t>hemo</t>
  </si>
  <si>
    <t>Hemoglobin measurement</t>
  </si>
  <si>
    <t>hemoglobin_mcnc_bld_1</t>
  </si>
  <si>
    <t>OBA:2060175</t>
  </si>
  <si>
    <t>Concentration of hemoglobin (Hb) in whole blood</t>
  </si>
  <si>
    <t>Hemoglobin A1c</t>
  </si>
  <si>
    <t>hemo_a1c</t>
  </si>
  <si>
    <r>
      <rPr>
        <rFont val="Calibri"/>
        <color rgb="FF1155CC"/>
        <sz val="10.0"/>
        <u/>
      </rPr>
      <t>Hemoglobin A1c measurement</t>
    </r>
  </si>
  <si>
    <t>Percentage of hemoglobin in your red blood cells that has glucose attached to it. Also known as HbA1c</t>
  </si>
  <si>
    <t>percentage of red blood cells that have glucose attached to them</t>
  </si>
  <si>
    <t>another unit used is mmol/mol, which can be converted to % using a standard formula</t>
  </si>
  <si>
    <t>Hip circumference</t>
  </si>
  <si>
    <t>hip_circ</t>
  </si>
  <si>
    <r>
      <rPr>
        <rFont val="Calibri"/>
        <color rgb="FF1155CC"/>
        <sz val="10.0"/>
        <u/>
      </rPr>
      <t>Hip circumference</t>
    </r>
  </si>
  <si>
    <t>OBA:1000032</t>
  </si>
  <si>
    <t>Distance measurement taken around the fullest part of the hips</t>
  </si>
  <si>
    <t>History of cardiovascular disease</t>
  </si>
  <si>
    <t>hist_cvd</t>
  </si>
  <si>
    <t>Disorder of cardiovascular system</t>
  </si>
  <si>
    <t>HXCVD</t>
  </si>
  <si>
    <t>distinguishing history of vs ongoing is a different MONDO code</t>
  </si>
  <si>
    <t>Procedure.procedure_concept</t>
  </si>
  <si>
    <t>History of coronary angioplasty</t>
  </si>
  <si>
    <t>hist_cor_angio</t>
  </si>
  <si>
    <r>
      <rPr>
        <rFont val="Calibri"/>
        <color rgb="FF1155CC"/>
        <sz val="10.0"/>
        <u/>
      </rPr>
      <t>Coronary angioplasty</t>
    </r>
  </si>
  <si>
    <t>coronary_angioplasty_prior_1 | coronary_angioplasty_incident_1</t>
  </si>
  <si>
    <t>PROCEDURE</t>
  </si>
  <si>
    <t>History of coronary artery bypass graft</t>
  </si>
  <si>
    <t>hist_cor_bypg</t>
  </si>
  <si>
    <r>
      <rPr>
        <rFont val="Calibri"/>
        <color rgb="FF1155CC"/>
        <sz val="10.0"/>
        <u/>
      </rPr>
      <t>Coronary artery bypass graft</t>
    </r>
  </si>
  <si>
    <t>cabg_prior_1 | cabg_incident_1 | coronary_revascularization_prior_1</t>
  </si>
  <si>
    <t>History of heart disease</t>
  </si>
  <si>
    <t>hist_hrtdis</t>
  </si>
  <si>
    <r>
      <rPr>
        <rFont val="Calibri"/>
        <color rgb="FF1155CC"/>
        <sz val="10.0"/>
        <u/>
      </rPr>
      <t>Heart disease</t>
    </r>
  </si>
  <si>
    <t>HXHRTD</t>
  </si>
  <si>
    <t>History of heart failure</t>
  </si>
  <si>
    <t>hist_hrtfail</t>
  </si>
  <si>
    <r>
      <rPr>
        <rFont val="Calibri"/>
        <color rgb="FF1155CC"/>
        <sz val="10.0"/>
        <u/>
      </rPr>
      <t>Heart failure</t>
    </r>
  </si>
  <si>
    <t>Condition.condtion_concept</t>
  </si>
  <si>
    <t>History of myocardial infarction</t>
  </si>
  <si>
    <t>hist_my_inf</t>
  </si>
  <si>
    <t>History of event</t>
  </si>
  <si>
    <t>mi_prior_1 | mi_incident_1</t>
  </si>
  <si>
    <t>HXMI|HXMI_SR</t>
  </si>
  <si>
    <t>AHA has HXPAD, HXTIA, HXPD - can't tell what these are right now bc the site won't load</t>
  </si>
  <si>
    <t>Hypertension</t>
  </si>
  <si>
    <t>hyperten</t>
  </si>
  <si>
    <t>Essential hypertension</t>
  </si>
  <si>
    <t>HYPT</t>
  </si>
  <si>
    <t>hypertension</t>
  </si>
  <si>
    <t>pmh_htn_derv</t>
  </si>
  <si>
    <t>ICAM1 in blood</t>
  </si>
  <si>
    <t>icam</t>
  </si>
  <si>
    <t>icam1_1</t>
  </si>
  <si>
    <t>Concentration of Intercellular adhesion molecule 1 (ICAM-1) in blood, typically measured in serum or plasma</t>
  </si>
  <si>
    <t>Insulin in blood</t>
  </si>
  <si>
    <t>insulin_blood</t>
  </si>
  <si>
    <t>pmol/L</t>
  </si>
  <si>
    <t>Insulin measurement</t>
  </si>
  <si>
    <t>OMOP:8729</t>
  </si>
  <si>
    <t>OBA:2060174</t>
  </si>
  <si>
    <t>Concentration of insulin in blood, typically measured in serum or plasma</t>
  </si>
  <si>
    <t>Insulin levels in blood are measured in milli-international units per liter (mIU/L) or picomoles per liter (pmol/L)</t>
  </si>
  <si>
    <t>Interleukin 1 beta in blood</t>
  </si>
  <si>
    <t>il1_beta</t>
  </si>
  <si>
    <t>il1_beta_1</t>
  </si>
  <si>
    <t>Concentration of Interleukin-1 beta (IL-1β) in blood, typically measured in serum or plasma</t>
  </si>
  <si>
    <t>Interleukin 10 in blood</t>
  </si>
  <si>
    <t>il10</t>
  </si>
  <si>
    <t>il10_1</t>
  </si>
  <si>
    <t>Concentration of Interleukin-1 beta (IL-10) in blood, typically measured in serum or plasma</t>
  </si>
  <si>
    <t>Interleukin 18 in blood</t>
  </si>
  <si>
    <t>il18</t>
  </si>
  <si>
    <t>il18_1</t>
  </si>
  <si>
    <t>Concentration of Interleukin-1 beta (IL-18) in blood, typically measured in serum or plasma</t>
  </si>
  <si>
    <t>interleukin 6 in blood</t>
  </si>
  <si>
    <t>il6</t>
  </si>
  <si>
    <t>IL-6 assay</t>
  </si>
  <si>
    <t>il6_1</t>
  </si>
  <si>
    <t>OBA:2052890</t>
  </si>
  <si>
    <t>Concentration of Interleukin-1 beta (IL-6) in blood, typically measured in serum or plasma</t>
  </si>
  <si>
    <t>Lactate Dehydrogenase LDH</t>
  </si>
  <si>
    <t>lactate_dehyd</t>
  </si>
  <si>
    <t>U/L</t>
  </si>
  <si>
    <r>
      <rPr>
        <rFont val="Calibri"/>
        <color rgb="FF1155CC"/>
        <sz val="10.0"/>
        <u/>
      </rPr>
      <t>Lactate dehydrogenase measurement</t>
    </r>
  </si>
  <si>
    <t>unit per liter</t>
  </si>
  <si>
    <t>OMOP:8645</t>
  </si>
  <si>
    <t>OBA:VT0010477</t>
  </si>
  <si>
    <t>Concentration of lactate dehydrogenase (LDH) in blood, typically in serum or plasma</t>
  </si>
  <si>
    <t>Lactate in blood</t>
  </si>
  <si>
    <t>lactate_blood</t>
  </si>
  <si>
    <r>
      <rPr>
        <rFont val="Calibri"/>
        <color rgb="FF1155CC"/>
        <sz val="10.0"/>
        <u/>
      </rPr>
      <t>Lactate in blood</t>
    </r>
  </si>
  <si>
    <t>OBA:VT0010616</t>
  </si>
  <si>
    <t>Concentration of lactate in blood, typically measured in whole blood or plasma</t>
  </si>
  <si>
    <t>LDL</t>
  </si>
  <si>
    <t>ldl</t>
  </si>
  <si>
    <r>
      <rPr>
        <rFont val="Calibri"/>
        <color rgb="FF1155CC"/>
        <sz val="10.0"/>
        <u/>
      </rPr>
      <t>Low density lipoprotein measurement</t>
    </r>
  </si>
  <si>
    <t>ldl_1</t>
  </si>
  <si>
    <t>lipids_ldl</t>
  </si>
  <si>
    <t>OBA:VT0000181</t>
  </si>
  <si>
    <t>Concentration of low-density lipoprotein (LDL) in blood, typically measured in serum</t>
  </si>
  <si>
    <r>
      <rPr>
        <rFont val="Calibri"/>
        <sz val="10.0"/>
      </rPr>
      <t xml:space="preserve">Some variables are LDL-C and some are LDL-P (aka LDL-real). These can be measured in the same units. </t>
    </r>
    <r>
      <rPr>
        <rFont val="Calibri"/>
        <color rgb="FF1155CC"/>
        <sz val="10.0"/>
        <u/>
      </rPr>
      <t>Reference</t>
    </r>
  </si>
  <si>
    <t>LVH from EKG</t>
  </si>
  <si>
    <t>lvh_ekg</t>
  </si>
  <si>
    <t>EKG:left ventricle hypertrophy</t>
  </si>
  <si>
    <t>LVH</t>
  </si>
  <si>
    <t>Lymphocytes count</t>
  </si>
  <si>
    <t>lympho_ct</t>
  </si>
  <si>
    <r>
      <rPr>
        <rFont val="Calibri"/>
        <color rgb="FF1155CC"/>
        <sz val="10.0"/>
        <u/>
      </rPr>
      <t>Lymphocyte count in blood</t>
    </r>
  </si>
  <si>
    <t>lymphocyte_ncnc_bld_1</t>
  </si>
  <si>
    <t>OBA:VT0000217</t>
  </si>
  <si>
    <t>Concentration of lymphocytes in whole blood</t>
  </si>
  <si>
    <t>Lymphocytes percent</t>
  </si>
  <si>
    <t>lympho_pct</t>
  </si>
  <si>
    <t>percent of total leukocytes</t>
  </si>
  <si>
    <r>
      <rPr>
        <rFont val="Calibri"/>
        <color rgb="FF1155CC"/>
        <sz val="10.0"/>
        <u/>
      </rPr>
      <t>Lymphocyte percent count in blood</t>
    </r>
  </si>
  <si>
    <t>OMOP:8554</t>
  </si>
  <si>
    <t>Percent of total leukocytes that are lymphocytes</t>
  </si>
  <si>
    <t>per 100 leukocytes</t>
  </si>
  <si>
    <t>Mass LP-PLA2 in blood</t>
  </si>
  <si>
    <t>lppla2_mass</t>
  </si>
  <si>
    <t>lppla2_mass_1</t>
  </si>
  <si>
    <t>Concentration of Lp-PLA2 (lipoprotein-associated phospholipase A2) enzyme in serum or plasma.</t>
  </si>
  <si>
    <t>MCP1 in blood</t>
  </si>
  <si>
    <t>mcp1</t>
  </si>
  <si>
    <t>mcp1_1</t>
  </si>
  <si>
    <t>OBA:2052436</t>
  </si>
  <si>
    <t>Concentration of Monocyte Chemoattractant Protein-1 (MCP-1), also known as CCL2, in blood, typically in serum or plasma</t>
  </si>
  <si>
    <t>Mean arterial pressure</t>
  </si>
  <si>
    <t>mn_art_pres</t>
  </si>
  <si>
    <r>
      <rPr>
        <rFont val="Calibri"/>
        <color rgb="FF1155CC"/>
        <sz val="10.0"/>
        <u/>
      </rPr>
      <t>Mean arterial pressure</t>
    </r>
  </si>
  <si>
    <t>OBA:VT2000000</t>
  </si>
  <si>
    <t>Average pressure in your arteries throughout one complete cardiac cycle, also known as MAP</t>
  </si>
  <si>
    <t>mean corpuscular hemoglobin</t>
  </si>
  <si>
    <t>mch</t>
  </si>
  <si>
    <t>pg/cell</t>
  </si>
  <si>
    <t>picogram per cell</t>
  </si>
  <si>
    <t>OMOP:8704</t>
  </si>
  <si>
    <t>mch_entmass_rbc_1</t>
  </si>
  <si>
    <t>pg/{cell}</t>
  </si>
  <si>
    <t>OBA:2045301</t>
  </si>
  <si>
    <t>Average amount of hemoglobin in each red blood cell, also known as MCH</t>
  </si>
  <si>
    <t>mean corpuscular hemoglobin concentration</t>
  </si>
  <si>
    <t>mchc</t>
  </si>
  <si>
    <t>mchc_mcnc_rbc_1</t>
  </si>
  <si>
    <t>Average concentration of hemoglobin within a single red blood cell, also known as MCHC</t>
  </si>
  <si>
    <t>mean corpuscular volume</t>
  </si>
  <si>
    <t>mcv</t>
  </si>
  <si>
    <t>fL</t>
  </si>
  <si>
    <t>femtoliter</t>
  </si>
  <si>
    <t>OMOP:8583</t>
  </si>
  <si>
    <t>mcv_entvol_rbc_1</t>
  </si>
  <si>
    <t>OBA:0003460</t>
  </si>
  <si>
    <t>Average size/volume of a red blood cell, also known as MCV</t>
  </si>
  <si>
    <t>Also measured in femtoLiters</t>
  </si>
  <si>
    <t>mean platelet volume</t>
  </si>
  <si>
    <t>pmv</t>
  </si>
  <si>
    <t>pmv_entvol_bld_1</t>
  </si>
  <si>
    <t>OBA:0003277</t>
  </si>
  <si>
    <t>Average size/volume of a platelet, also known as MPV</t>
  </si>
  <si>
    <t>MMP9 in blood</t>
  </si>
  <si>
    <t>mmp9</t>
  </si>
  <si>
    <t>mmp9_1</t>
  </si>
  <si>
    <t>OBA:2052397</t>
  </si>
  <si>
    <t>Concentration of Matrix Metalloproteinase-9 (MMP-9) in blood, typically measured in serum or plasma</t>
  </si>
  <si>
    <t>Myeloperoxidase in blood</t>
  </si>
  <si>
    <t>mpo</t>
  </si>
  <si>
    <t>mpo_1</t>
  </si>
  <si>
    <t>OBA:2052389</t>
  </si>
  <si>
    <t>Concentration of Myeloperoxidase (MPO) in blood, typically measured in plasma or serum</t>
  </si>
  <si>
    <t>Neutrophils count</t>
  </si>
  <si>
    <t>neutro_ct</t>
  </si>
  <si>
    <t>Neutrophil count in blood</t>
  </si>
  <si>
    <t>neutrophil_ncnc_bld_1</t>
  </si>
  <si>
    <t>OBA:VT0000222</t>
  </si>
  <si>
    <t>Concentration of neutrophil cells in whole blood</t>
  </si>
  <si>
    <t>Neutrophils percent</t>
  </si>
  <si>
    <t>neutro_pct</t>
  </si>
  <si>
    <r>
      <rPr>
        <rFont val="Calibri"/>
        <color rgb="FF1155CC"/>
        <sz val="10.0"/>
        <u/>
      </rPr>
      <t>Neutrophil percent count in blood</t>
    </r>
  </si>
  <si>
    <t>Percent of total leukocytes that are neutrophils</t>
  </si>
  <si>
    <t>NT pro BNP</t>
  </si>
  <si>
    <t>nt_bnp</t>
  </si>
  <si>
    <r>
      <rPr>
        <rFont val="Calibri"/>
        <color rgb="FF1155CC"/>
        <sz val="10.0"/>
        <u/>
      </rPr>
      <t>N terminal pro-brain natriuretic peptide level</t>
    </r>
  </si>
  <si>
    <t>Concentration of NT-proBNP in blood, typically measured in serum or plasma. Also known as N-terminal prohormone of brain natriuretic peptide</t>
  </si>
  <si>
    <t>Could also use ng/mL and pmol/L</t>
  </si>
  <si>
    <t>Condition.condition_status</t>
  </si>
  <si>
    <t>Obesity</t>
  </si>
  <si>
    <t>obesity</t>
  </si>
  <si>
    <t>ConditionStatusEnum</t>
  </si>
  <si>
    <r>
      <rPr>
        <rFont val="Calibri"/>
        <color rgb="FF1155CC"/>
        <sz val="10.0"/>
        <u/>
      </rPr>
      <t>Obesity</t>
    </r>
  </si>
  <si>
    <t>CONNECTS</t>
  </si>
  <si>
    <t>Osteoprotegerin in blood</t>
  </si>
  <si>
    <t>opg</t>
  </si>
  <si>
    <t>opg_1</t>
  </si>
  <si>
    <t>Concentration of Osteoprotegerin (OPG) in blood, typically measured in serum or plasma</t>
  </si>
  <si>
    <t>P-selectin in blood</t>
  </si>
  <si>
    <t>pselectin</t>
  </si>
  <si>
    <t>pselectin_1</t>
  </si>
  <si>
    <t>OBA:2052701</t>
  </si>
  <si>
    <t>Concentration of P-selectin in blood, typicall measured in plasma</t>
  </si>
  <si>
    <t>peripheral arterial disease</t>
  </si>
  <si>
    <t>pad</t>
  </si>
  <si>
    <t>pad_prior_1 | pad_incident_1</t>
  </si>
  <si>
    <t>pH of blood</t>
  </si>
  <si>
    <t>ph_blood</t>
  </si>
  <si>
    <t>pH</t>
  </si>
  <si>
    <t>pH measurement of blood</t>
  </si>
  <si>
    <t>OMOP:8482</t>
  </si>
  <si>
    <t>[pH]</t>
  </si>
  <si>
    <t>OBA:2045409</t>
  </si>
  <si>
    <t>pH of whole blood</t>
  </si>
  <si>
    <t>no phv matches found</t>
  </si>
  <si>
    <t>Platelet count</t>
  </si>
  <si>
    <t>platelet_ct</t>
  </si>
  <si>
    <t>platelet_ncnc_bld_1</t>
  </si>
  <si>
    <t>Same as platelet quantity?</t>
  </si>
  <si>
    <t>Concentration of platelets in whole blood</t>
  </si>
  <si>
    <t>Potassium in blood</t>
  </si>
  <si>
    <t>potassium</t>
  </si>
  <si>
    <r>
      <rPr>
        <rFont val="Calibri"/>
        <color rgb="FF1155CC"/>
        <sz val="10.0"/>
        <u/>
      </rPr>
      <t>Potassium measurement</t>
    </r>
  </si>
  <si>
    <t>OBA:VT0002668</t>
  </si>
  <si>
    <t>Concentration of potassium in blood, typically measured in whole blood or serum</t>
  </si>
  <si>
    <t>PR interval</t>
  </si>
  <si>
    <t>pr_ekg</t>
  </si>
  <si>
    <t>ms</t>
  </si>
  <si>
    <r>
      <rPr>
        <rFont val="Calibri"/>
        <color rgb="FF1155CC"/>
        <sz val="10.0"/>
        <u/>
      </rPr>
      <t>PR interval - finding</t>
    </r>
  </si>
  <si>
    <t>milliseconds</t>
  </si>
  <si>
    <t>OMOP:9593</t>
  </si>
  <si>
    <t>Time it takes for electrical impulses to travel from the atria to the ventricles of the heart. Measured using ECG/EKG</t>
  </si>
  <si>
    <t>Procalcitonin</t>
  </si>
  <si>
    <t>procal</t>
  </si>
  <si>
    <r>
      <rPr>
        <rFont val="Calibri"/>
        <color rgb="FF1155CC"/>
        <sz val="10.0"/>
        <u/>
      </rPr>
      <t>Procalcitonin measurement</t>
    </r>
  </si>
  <si>
    <t>Concentration of procalcitonin (PCT) in blood, can be measured in serum, plasma, or whole blood</t>
  </si>
  <si>
    <t>QRS interval</t>
  </si>
  <si>
    <t>qrs_ekg</t>
  </si>
  <si>
    <r>
      <rPr>
        <rFont val="Calibri"/>
        <color rgb="FF1155CC"/>
        <sz val="10.0"/>
        <u/>
      </rPr>
      <t>QRS complex - finding</t>
    </r>
  </si>
  <si>
    <t>OBA:1001086</t>
  </si>
  <si>
    <t>Time that elapses from the beginning of the Q wave to the end of the S wave. Measured using ECG/EKG</t>
  </si>
  <si>
    <t xml:space="preserve">Is this QRS: interval, rate, angle, balance, deflection, or something else? Search for "QRS" returns ~830 phv numbers. </t>
  </si>
  <si>
    <t>QT interval</t>
  </si>
  <si>
    <t>qt_ekg</t>
  </si>
  <si>
    <r>
      <rPr>
        <rFont val="Calibri"/>
        <color rgb="FF1155CC"/>
        <sz val="10.0"/>
        <u/>
      </rPr>
      <t>QT interval - finding</t>
    </r>
  </si>
  <si>
    <t>seconds</t>
  </si>
  <si>
    <t>OMOP:8555</t>
  </si>
  <si>
    <t>Time it takes for the ventricles of the heart to depolarize and repolarize. Measured using ECG/EKG</t>
  </si>
  <si>
    <t>DEMOGRAPHIC</t>
  </si>
  <si>
    <t>Demography.race</t>
  </si>
  <si>
    <t>Race</t>
  </si>
  <si>
    <t>race</t>
  </si>
  <si>
    <t>RaceEnum</t>
  </si>
  <si>
    <t>race_us_1</t>
  </si>
  <si>
    <t>RACE_C</t>
  </si>
  <si>
    <t>race_cat</t>
  </si>
  <si>
    <t>Self-reported category reflecting an individual's identity and social understanding of race in the United States</t>
  </si>
  <si>
    <t>Red blood cell count</t>
  </si>
  <si>
    <t>rdbld_ct</t>
  </si>
  <si>
    <t>millions/uL</t>
  </si>
  <si>
    <r>
      <rPr>
        <rFont val="Calibri"/>
        <color rgb="FF1155CC"/>
        <sz val="10.0"/>
        <u/>
      </rPr>
      <t>Red blood cell count</t>
    </r>
  </si>
  <si>
    <t>millions per microliter</t>
  </si>
  <si>
    <t>OMOP:8815</t>
  </si>
  <si>
    <t>rbc_ncnc_bld_1</t>
  </si>
  <si>
    <t>10*6/uL</t>
  </si>
  <si>
    <t>OBA:VT0001586</t>
  </si>
  <si>
    <t>Concentration of red blood cells in whole blood</t>
  </si>
  <si>
    <t>Red cell distribution width</t>
  </si>
  <si>
    <t>rdw</t>
  </si>
  <si>
    <t>rdw_ratio_rbc_1</t>
  </si>
  <si>
    <t>Measure of the variation in the size and volume of red blood cells, also known as RDW. SD or CV?</t>
  </si>
  <si>
    <t xml:space="preserve">RDW-SD (Standard Deviation) and RDW-CV (Coefficient of Variation). RDW-SD is expressed in femtoliters (fL), which is a unit of volume, and RDW-CV is expressed as a percentage. </t>
  </si>
  <si>
    <t>Respiratory rate</t>
  </si>
  <si>
    <t>resp_rt</t>
  </si>
  <si>
    <t>breaths/min</t>
  </si>
  <si>
    <r>
      <rPr>
        <rFont val="Calibri"/>
        <color rgb="FF1155CC"/>
        <sz val="10.0"/>
        <u/>
      </rPr>
      <t>Respiratory rate</t>
    </r>
  </si>
  <si>
    <t>breaths per minute</t>
  </si>
  <si>
    <t>Number of breaths a person takes in one minute</t>
  </si>
  <si>
    <t>Demography.sex</t>
  </si>
  <si>
    <t>Sex</t>
  </si>
  <si>
    <t>sex</t>
  </si>
  <si>
    <t>SexEnum</t>
  </si>
  <si>
    <r>
      <rPr>
        <rFont val="Calibri"/>
        <color rgb="FF1155CC"/>
        <sz val="10.0"/>
        <u/>
      </rPr>
      <t>Sex</t>
    </r>
  </si>
  <si>
    <t>annotated_sex_1</t>
  </si>
  <si>
    <t>SEX_C|SEX_N</t>
  </si>
  <si>
    <t>Biological Sex</t>
  </si>
  <si>
    <t>Self-reported category reflecting an individual's biological sex and/or gender identity</t>
  </si>
  <si>
    <t>Sleep hours</t>
  </si>
  <si>
    <t>sleep_duration_daily</t>
  </si>
  <si>
    <t>hours</t>
  </si>
  <si>
    <t>hour</t>
  </si>
  <si>
    <t>sleep_duration_1</t>
  </si>
  <si>
    <t>h</t>
  </si>
  <si>
    <t>OBA:2040171</t>
  </si>
  <si>
    <t>Cumulative amount of time spent sleeping each night</t>
  </si>
  <si>
    <t>OMOP mapping defined as "How many hours do you normally sleep?"</t>
  </si>
  <si>
    <t>Sodium in blood</t>
  </si>
  <si>
    <t>sodium_blood</t>
  </si>
  <si>
    <r>
      <rPr>
        <rFont val="Calibri"/>
        <color rgb="FF1155CC"/>
        <sz val="10.0"/>
        <u/>
      </rPr>
      <t>Sodium measurement</t>
    </r>
  </si>
  <si>
    <t>OBA:VT0001776</t>
  </si>
  <si>
    <t>Concentration of sodium in blood, typically measured in serum or plasma</t>
  </si>
  <si>
    <t>Sodium intake</t>
  </si>
  <si>
    <t>sodium_intak</t>
  </si>
  <si>
    <t>mg/day</t>
  </si>
  <si>
    <r>
      <rPr>
        <rFont val="Calibri"/>
        <color rgb="FF1155CC"/>
        <sz val="10.0"/>
        <u/>
      </rPr>
      <t>Sodium intake</t>
    </r>
  </si>
  <si>
    <t>milligram per 24 hours</t>
  </si>
  <si>
    <t>OMOP:8909</t>
  </si>
  <si>
    <t>SODIUM</t>
  </si>
  <si>
    <t>mg/d</t>
  </si>
  <si>
    <t>Mass of sodium consumed by an individual per day</t>
  </si>
  <si>
    <t xml:space="preserve">There are 3 main ways to measure sodium among phv variables from priority cohorts: blood tests, urine tests, and calculated guesses of ingested sodium based on dietary info obtained via questionnaire. I treated this last category as sodium intake matches. </t>
  </si>
  <si>
    <t>SpO2</t>
  </si>
  <si>
    <t>spo2</t>
  </si>
  <si>
    <r>
      <rPr>
        <rFont val="Calibri"/>
        <color rgb="FF1155CC"/>
        <sz val="10.0"/>
        <u/>
      </rPr>
      <t>Oxygen saturation measurement</t>
    </r>
  </si>
  <si>
    <t>OBA:2045443</t>
  </si>
  <si>
    <t>Percentage of oxygen-carrying hemoglobin in the blood compared to the total amount of hemoglobin. Also known as oxygen saturation.</t>
  </si>
  <si>
    <t>DrugExposure.drug_concept_id</t>
  </si>
  <si>
    <t>Taking ACE inhibitors</t>
  </si>
  <si>
    <t>tak_aceinhib</t>
  </si>
  <si>
    <t>ACE inhibitors, plain</t>
  </si>
  <si>
    <t>ATC</t>
  </si>
  <si>
    <t>antihypertensive_meds_1</t>
  </si>
  <si>
    <t>This is a classification code therefore, this code subsumes other ace inhibitors</t>
  </si>
  <si>
    <t>Taking aldosterone receptor blockers</t>
  </si>
  <si>
    <t>tak_aldorecepblk</t>
  </si>
  <si>
    <t>Aldosterone receptor antagonist</t>
  </si>
  <si>
    <t>Taking alpha blockers</t>
  </si>
  <si>
    <t>tak_alphablk</t>
  </si>
  <si>
    <t>alpha-Adrenergic Antagonist</t>
  </si>
  <si>
    <t>Taking angiotensin receptor blockers</t>
  </si>
  <si>
    <t>tak_angiorecepblk</t>
  </si>
  <si>
    <t>Angiotensin Receptor Antagonist</t>
  </si>
  <si>
    <t>MeSH</t>
  </si>
  <si>
    <t>Taking beta blockers</t>
  </si>
  <si>
    <t>tak_betablk</t>
  </si>
  <si>
    <t>Beta blocking agents and calcium channel blockers</t>
  </si>
  <si>
    <t>Taking calcium channel blockers</t>
  </si>
  <si>
    <t>tak_calchanblk</t>
  </si>
  <si>
    <r>
      <rPr>
        <rFont val="Calibri"/>
        <color rgb="FF1155CC"/>
        <sz val="10.0"/>
        <u/>
      </rPr>
      <t>Calcium channel blocker</t>
    </r>
  </si>
  <si>
    <t>Taking centrally acting agents</t>
  </si>
  <si>
    <t>tak_cenactag</t>
  </si>
  <si>
    <t>Central Nervous System medications or CNS</t>
  </si>
  <si>
    <t>ATC - check comments</t>
  </si>
  <si>
    <t>21604801 -NERVOUS SYSTEM DRUGS could apply too?</t>
  </si>
  <si>
    <t>Taking diuretics</t>
  </si>
  <si>
    <t>tak_diuret</t>
  </si>
  <si>
    <t>Diuretic</t>
  </si>
  <si>
    <t>Taking insulin</t>
  </si>
  <si>
    <t>tak_insulin</t>
  </si>
  <si>
    <t>INSULIN</t>
  </si>
  <si>
    <t>meds_antidiab or meds_insulin</t>
  </si>
  <si>
    <t>Lots of matches and many are for different time intervals, or have non-descriptive var labels (e.g. "insulins")</t>
  </si>
  <si>
    <t>Taking medication for diabetes</t>
  </si>
  <si>
    <t>tak_med_diab</t>
  </si>
  <si>
    <t>Diabetic on non-insulin injectable medication</t>
  </si>
  <si>
    <t>?</t>
  </si>
  <si>
    <t>Not sure if this expressly excludes insulin</t>
  </si>
  <si>
    <t>Taking non statin medication</t>
  </si>
  <si>
    <t>tak_nstat_med</t>
  </si>
  <si>
    <t>? non statin mean anything but statin, then this should be curated by a concept set, see notes column</t>
  </si>
  <si>
    <t>need to curate through a concept set</t>
  </si>
  <si>
    <t>requires concept set</t>
  </si>
  <si>
    <t>NONSTATIN</t>
  </si>
  <si>
    <t>there can be many statin alternative: Ezetimibe, Fibrates, Bile acid sequestrants, Omega-3 fatty acids, PCSK9 inhibitors, small interfering RNAs (siRNAs), ACL inhibitors</t>
  </si>
  <si>
    <t>Taking oral hypoglycemic agents</t>
  </si>
  <si>
    <t>tak_orlhypoag</t>
  </si>
  <si>
    <t>Oral hypoglycemic</t>
  </si>
  <si>
    <t>meds_ohga</t>
  </si>
  <si>
    <t>oral hypoglycemic agents treat diabetes</t>
  </si>
  <si>
    <t>Taking statin medication</t>
  </si>
  <si>
    <t>tak_statin</t>
  </si>
  <si>
    <t>Low-intensity statin therapy</t>
  </si>
  <si>
    <t>lipid_lowering_medication_1</t>
  </si>
  <si>
    <t>STATIN|STATNONSTAT</t>
  </si>
  <si>
    <t>meds_statin</t>
  </si>
  <si>
    <t>4044716 = taking medication</t>
  </si>
  <si>
    <t>Taking systemic steroids</t>
  </si>
  <si>
    <t>tak_steroid</t>
  </si>
  <si>
    <t>Corticosteroids for systemic use</t>
  </si>
  <si>
    <t>Systemic steroids </t>
  </si>
  <si>
    <t>Let's double check this in CONNECTS</t>
  </si>
  <si>
    <t>Taking vasodilators</t>
  </si>
  <si>
    <t>tak_vasodil</t>
  </si>
  <si>
    <t>PERIPHERAL VASODILATORS</t>
  </si>
  <si>
    <t>TM documentation lists two direct vasodilators - I think we should include peripheral and direct</t>
  </si>
  <si>
    <t>Temperature</t>
  </si>
  <si>
    <t>bdy_temp</t>
  </si>
  <si>
    <t>C</t>
  </si>
  <si>
    <t>body temperature</t>
  </si>
  <si>
    <t>degree Celsius</t>
  </si>
  <si>
    <t>https://zenodo.org/records/10594628</t>
  </si>
  <si>
    <t>Cel</t>
  </si>
  <si>
    <t>OBA:VT0005535</t>
  </si>
  <si>
    <t>An individual's internal body temperature</t>
  </si>
  <si>
    <t>TNFa in blood</t>
  </si>
  <si>
    <t>tnfa</t>
  </si>
  <si>
    <t>tnfa_1</t>
  </si>
  <si>
    <t>OBA:2051979</t>
  </si>
  <si>
    <t>Concentration of TNF in blood, typically measured in serum or plasma. Also known as TNF-alpha, TNFα,  and tumor necrosis factor</t>
  </si>
  <si>
    <t>may need to convert from NPX units (normalized protein expression)</t>
  </si>
  <si>
    <t>TNFa-R1 in blood</t>
  </si>
  <si>
    <t>tnfa_r1</t>
  </si>
  <si>
    <t>tnfa_r1_1</t>
  </si>
  <si>
    <t>OBA:2051975</t>
  </si>
  <si>
    <t>Concentration of TNF receptor 1  in blood, typically measured in serum or plasma. Also known as TNFR1, TNFRSF1A, CD120a, and tumor necrosis factor receptor 1</t>
  </si>
  <si>
    <t>TNFR2 in blood</t>
  </si>
  <si>
    <t>tnfr2</t>
  </si>
  <si>
    <t>CDISC</t>
  </si>
  <si>
    <t>tnfr2_1</t>
  </si>
  <si>
    <t>Concentration of TNFR2 in blood, typically measured in serum or plasma. Also known as tumor Necrosis Factor Receptor 2</t>
  </si>
  <si>
    <t>Total cholesterol in blood</t>
  </si>
  <si>
    <t>tot_chol_bld</t>
  </si>
  <si>
    <r>
      <rPr>
        <rFont val="Calibri"/>
        <color rgb="FF1155CC"/>
        <sz val="10.0"/>
        <u/>
      </rPr>
      <t>Total cholesterol measurement</t>
    </r>
  </si>
  <si>
    <t>total_cholesterol_1</t>
  </si>
  <si>
    <t>TC</t>
  </si>
  <si>
    <t>lipids_tot_chol</t>
  </si>
  <si>
    <t>OBA:VT0000180</t>
  </si>
  <si>
    <t>Concentration of all cholesterol in your blood, including both HDL and LDL</t>
  </si>
  <si>
    <t>Triglycerides in blood</t>
  </si>
  <si>
    <t>triglyc_bld</t>
  </si>
  <si>
    <r>
      <rPr>
        <rFont val="Calibri"/>
        <color rgb="FF1155CC"/>
        <sz val="10.0"/>
        <u/>
      </rPr>
      <t>Triglycerides measurement</t>
    </r>
  </si>
  <si>
    <t>triglycerides_1</t>
  </si>
  <si>
    <t>TRIG</t>
  </si>
  <si>
    <t>lipids_tot_tgl</t>
  </si>
  <si>
    <t>OBA:VT0002644</t>
  </si>
  <si>
    <t>Concentration of triglycerides in blood, typically measured in serum or plasma</t>
  </si>
  <si>
    <t>Troponin all types</t>
  </si>
  <si>
    <t>troponin</t>
  </si>
  <si>
    <r>
      <rPr>
        <rFont val="Calibri"/>
        <color rgb="FF1155CC"/>
        <sz val="10.0"/>
        <u/>
      </rPr>
      <t>Troponin measurement</t>
    </r>
  </si>
  <si>
    <t>Concentration of all types of troponin in blood</t>
  </si>
  <si>
    <t>may need to split this into type I and type T</t>
  </si>
  <si>
    <t>Valvular heart disease</t>
  </si>
  <si>
    <t>valv_hrtdis</t>
  </si>
  <si>
    <r>
      <rPr>
        <rFont val="Calibri"/>
        <color rgb="FF1155CC"/>
        <sz val="10.0"/>
        <u/>
      </rPr>
      <t>Heart valve disorder</t>
    </r>
  </si>
  <si>
    <t>VALVDIS</t>
  </si>
  <si>
    <t>Vegetables</t>
  </si>
  <si>
    <t>vege_serving</t>
  </si>
  <si>
    <r>
      <rPr>
        <rFont val="Calibri"/>
        <color rgb="FF1155CC"/>
        <sz val="10.0"/>
        <u/>
      </rPr>
      <t>Vegetable</t>
    </r>
  </si>
  <si>
    <t>VEGETABLES</t>
  </si>
  <si>
    <t>Servings of vegetables consumed per week</t>
  </si>
  <si>
    <t>Venous thromboembolism</t>
  </si>
  <si>
    <t>ven_thromb</t>
  </si>
  <si>
    <t>Thromboembolism of vein</t>
  </si>
  <si>
    <t>vte_case_status_1|vte_prior_history_1</t>
  </si>
  <si>
    <t>Thromboembolic Disorder </t>
  </si>
  <si>
    <t>CONNECTS asks for thromboembolism disorder</t>
  </si>
  <si>
    <t>von Willebrand factor</t>
  </si>
  <si>
    <t>willeb_fac</t>
  </si>
  <si>
    <t>IU/dL</t>
  </si>
  <si>
    <r>
      <rPr>
        <rFont val="Calibri"/>
        <color rgb="FF1155CC"/>
        <sz val="10.0"/>
        <u/>
      </rPr>
      <t>von Willebrand factor antigen level</t>
    </r>
  </si>
  <si>
    <t>OMOP:9332</t>
  </si>
  <si>
    <t>OBA:2052741</t>
  </si>
  <si>
    <t>Concentration of von willebrand factor in blood</t>
  </si>
  <si>
    <t>Waist circumference</t>
  </si>
  <si>
    <t>waist_circ</t>
  </si>
  <si>
    <r>
      <rPr>
        <rFont val="Calibri"/>
        <color rgb="FF1155CC"/>
        <sz val="10.0"/>
        <u/>
      </rPr>
      <t>Waist circumference</t>
    </r>
  </si>
  <si>
    <t>OBA:1001085</t>
  </si>
  <si>
    <t>Distance measurement taken around the waist, just above the hip bone</t>
  </si>
  <si>
    <t>Waist-hip ratio</t>
  </si>
  <si>
    <t>waist_hip</t>
  </si>
  <si>
    <r>
      <rPr>
        <rFont val="Calibri"/>
        <color rgb="FF1155CC"/>
        <sz val="10.0"/>
        <u/>
      </rPr>
      <t>Waist/hip ratio</t>
    </r>
  </si>
  <si>
    <t>Ratio of the circumference of the waist to the circumference of the hips</t>
  </si>
  <si>
    <t>White blood cell count</t>
  </si>
  <si>
    <t>whtbld_ct</t>
  </si>
  <si>
    <t>wbc_ncnc_bld_1</t>
  </si>
  <si>
    <t>Concentration of white blood cells in whole blood</t>
  </si>
  <si>
    <t>Albumin in urine</t>
  </si>
  <si>
    <t>albumin_urine</t>
  </si>
  <si>
    <t>Albumin measurement in urine</t>
  </si>
  <si>
    <t>milligrams per milliliter</t>
  </si>
  <si>
    <t>OMOP:8861</t>
  </si>
  <si>
    <t>urine_albumin</t>
  </si>
  <si>
    <t>OBA:VT0002871</t>
  </si>
  <si>
    <t>Concentration of albumin in urine</t>
  </si>
  <si>
    <t>CESD score</t>
  </si>
  <si>
    <t>cesd_score</t>
  </si>
  <si>
    <r>
      <rPr>
        <rFont val="Calibri"/>
        <color rgb="FF1155CC"/>
        <sz val="10.0"/>
        <u/>
      </rPr>
      <t>Center for Epidemiologic Studies Depression Scale-Revised total score [CESD-R]</t>
    </r>
  </si>
  <si>
    <t>OMOP:44777566</t>
  </si>
  <si>
    <t>Score from a self-report questionnaire, the CES-D (Center for Epidemiological Studies Depression Scale)</t>
  </si>
  <si>
    <t>Anne to look and see what C4R is giving us exactly</t>
  </si>
  <si>
    <t>This could also be represented as a qualitative category relating to severity of depression</t>
  </si>
  <si>
    <t>COPD</t>
  </si>
  <si>
    <t>copd</t>
  </si>
  <si>
    <r>
      <rPr>
        <rFont val="Calibri"/>
        <color rgb="FF1155CC"/>
        <sz val="10.0"/>
        <u/>
      </rPr>
      <t>Chronic obstructive pulmonary disease monitoring status</t>
    </r>
  </si>
  <si>
    <t>pmh_copd_md</t>
  </si>
  <si>
    <t>Is this the Gold stage? Are there different concept ids for the different stages?</t>
  </si>
  <si>
    <t>Person.vital_status</t>
  </si>
  <si>
    <t>Death</t>
  </si>
  <si>
    <t>death_stat</t>
  </si>
  <si>
    <t>VitalStatusEnum</t>
  </si>
  <si>
    <t>Death Event ( or died = 434489)</t>
  </si>
  <si>
    <t>434489 or 4306655</t>
  </si>
  <si>
    <t>AHA|CONNECTS</t>
  </si>
  <si>
    <t>DEATH_IND|DEATH_IND_T2</t>
  </si>
  <si>
    <t>death status</t>
  </si>
  <si>
    <t>CONNECTS has death date and Death Status</t>
  </si>
  <si>
    <t>~300 vars from phv serarch matching "death" substring search, almost all of which describe a death event (e.g. cod, age at or date of death, etc) rather than the status alive/dead.</t>
  </si>
  <si>
    <t>Factor VIII</t>
  </si>
  <si>
    <t>factor_8</t>
  </si>
  <si>
    <t>IU/mL</t>
  </si>
  <si>
    <r>
      <rPr>
        <rFont val="Calibri"/>
        <color rgb="FF1155CC"/>
        <sz val="10.0"/>
        <u/>
      </rPr>
      <t>Factor VIII assay</t>
    </r>
  </si>
  <si>
    <t>[iU]/mL</t>
  </si>
  <si>
    <t>OBA:2041536</t>
  </si>
  <si>
    <t>Measure of the amount of FVIII activity in a volume of plasma</t>
  </si>
  <si>
    <t>could be a percentage of activity compared to normal levels or a qualitative measure - need to look it up in orginial data set</t>
  </si>
  <si>
    <t>Fasting lipids</t>
  </si>
  <si>
    <t>fast_lipids</t>
  </si>
  <si>
    <t>8 hours</t>
  </si>
  <si>
    <t>fasting_lipids_1</t>
  </si>
  <si>
    <t>FASTING_8HR</t>
  </si>
  <si>
    <t>Concentration of lipids in blood after not eating or drinking (except water) for a set period, typically 8-12 hours</t>
  </si>
  <si>
    <t>Hypertension treatment</t>
  </si>
  <si>
    <t>hypert_trt</t>
  </si>
  <si>
    <t>hypertension treatment started?</t>
  </si>
  <si>
    <t>HRX</t>
  </si>
  <si>
    <t>meds_htn</t>
  </si>
  <si>
    <t>C4R has taking meds for hypertension. Is all "treatment" meds in this context?</t>
  </si>
  <si>
    <t>MeasurementObservation.value_enum.value_enum</t>
  </si>
  <si>
    <t>Medication adherence</t>
  </si>
  <si>
    <t>med_adher</t>
  </si>
  <si>
    <r>
      <rPr>
        <rFont val="Calibri"/>
        <color rgb="FF1155CC"/>
        <sz val="10.0"/>
        <u/>
      </rPr>
      <t>Drug compliance good</t>
    </r>
  </si>
  <si>
    <t>This one is either Adherent, Non-adherent, and Unknown</t>
  </si>
  <si>
    <t>ARIC and WHI use Morisky Med Adherence Scale (MMAS-8), which scores 0-8 and interpreted as L/M/H</t>
  </si>
  <si>
    <t>Pacemaker implant status</t>
  </si>
  <si>
    <t>pacem_stat</t>
  </si>
  <si>
    <r>
      <rPr>
        <rFont val="Calibri"/>
        <color rgb="FF1155CC"/>
        <sz val="10.0"/>
        <u/>
      </rPr>
      <t>Implantable cardiac pacemaker</t>
    </r>
  </si>
  <si>
    <t>Need to figure out if this is a check of the pacemaker or is this having a pacemaker or is this recording a pacemaker implant procedure?</t>
  </si>
  <si>
    <t>Sleep apnea</t>
  </si>
  <si>
    <t>slp_ap</t>
  </si>
  <si>
    <r>
      <rPr>
        <rFont val="Calibri"/>
        <color rgb="FF1155CC"/>
        <sz val="10.0"/>
        <u/>
      </rPr>
      <t>Sleep apnea</t>
    </r>
  </si>
  <si>
    <t>How do we report severity? I think this is severe, moderate, mild. Make sure this is not binary. This should be a Condition.severity</t>
  </si>
  <si>
    <t>The apnea-hypopnea index (AHI) and respiratory disturbance index (RDI) measure severity of sleep disorders. Both produce integer values. The range of the integer values varies based on other parameters of the measurement. Reference: PMID: 30228558
Includes all of: obstructive sleep apnea, central apnea, hypopnea?</t>
  </si>
  <si>
    <t>Stroke</t>
  </si>
  <si>
    <t>stroke</t>
  </si>
  <si>
    <r>
      <rPr>
        <rFont val="Calibri"/>
        <color rgb="FF1155CC"/>
        <sz val="10.0"/>
        <u/>
      </rPr>
      <t>Stroke/transient ischemic attack monitoring status</t>
    </r>
  </si>
  <si>
    <t>need to figure out all the different types of stroke - do they matter? Or is this reporting severity? Is this reporting stroke history?</t>
  </si>
  <si>
    <t>Systolic blood pressure</t>
  </si>
  <si>
    <t>bp_systolic</t>
  </si>
  <si>
    <t>bp_systolic_1</t>
  </si>
  <si>
    <t>SYSBP|SYSBP1|SYSBP2</t>
  </si>
  <si>
    <t>Measurement of pressure in your arteries when your heart pumps blood, the top number in a blood pressure reading</t>
  </si>
  <si>
    <t>Person.cause_of_death</t>
  </si>
  <si>
    <t>Cause of death</t>
  </si>
  <si>
    <t>cause_of_death</t>
  </si>
  <si>
    <t>String</t>
  </si>
  <si>
    <t>chd_death_definite_1 | chd_death_probable_1</t>
  </si>
  <si>
    <t>Do we want this to be an ICD code or something standardized?</t>
  </si>
  <si>
    <t xml:space="preserve">COD may instead be defined in "endpoint" variables - for example, the CARDIA cohort has a death and morbid endpoints dataset containing variables such as "end point - angina". </t>
  </si>
  <si>
    <t>monocytes count</t>
  </si>
  <si>
    <t>monocyte_ncnc_bld</t>
  </si>
  <si>
    <t>10^3cells/uL</t>
  </si>
  <si>
    <t>thousands cells per microliter</t>
  </si>
  <si>
    <t>monocyte_ncnc_bld_1</t>
  </si>
  <si>
    <t>OBA:VT0000223</t>
  </si>
  <si>
    <t>Concentration of monocyte cells in whole blood</t>
  </si>
  <si>
    <t>BDC Label</t>
  </si>
  <si>
    <t>CURIE</t>
  </si>
  <si>
    <t>CURIE label</t>
  </si>
  <si>
    <t>OMOP:3011888</t>
  </si>
  <si>
    <t>Prostaglandin F2 alpha [Mass/volume] in Urine</t>
  </si>
  <si>
    <t>Abdominal aortic anuerysm (AAA)</t>
  </si>
  <si>
    <t>HP:0005112</t>
  </si>
  <si>
    <t>Abdominal aortic aneurysm</t>
  </si>
  <si>
    <t>ace inhibitors</t>
  </si>
  <si>
    <t>RxCUI:C09A</t>
  </si>
  <si>
    <t>OMOP:36305170</t>
  </si>
  <si>
    <t>Lipoprotein associated phospholipase A2 [Enzymatic activity/volume] in Serum or Plasma</t>
  </si>
  <si>
    <t>OMOP:37396400</t>
  </si>
  <si>
    <t>Apnea Hypopnea Index</t>
  </si>
  <si>
    <t>OMOP:4154347</t>
  </si>
  <si>
    <t>Urine albumin/creatinine ratio measurement</t>
  </si>
  <si>
    <t>serum albumin amount</t>
  </si>
  <si>
    <t>urine albumin amount</t>
  </si>
  <si>
    <t>OMOP:35609491</t>
  </si>
  <si>
    <t>aldosterone receptor blocker</t>
  </si>
  <si>
    <t>RxCUI: C03DA</t>
  </si>
  <si>
    <t>alpha 2 agonist</t>
  </si>
  <si>
    <t>RxCUI:N0000009918</t>
  </si>
  <si>
    <t>Adrenergic alpha2-Agonists</t>
  </si>
  <si>
    <t>alpha 2 blocker</t>
  </si>
  <si>
    <t>RxCUI:N0000175553</t>
  </si>
  <si>
    <t>alpha-Adrenergic Blocker</t>
  </si>
  <si>
    <t>alpha blockers</t>
  </si>
  <si>
    <t>RxCUI:CV150</t>
  </si>
  <si>
    <t>ALPHA BLOCKERS/RELATED</t>
  </si>
  <si>
    <t>alpha-1 agonist</t>
  </si>
  <si>
    <t>RxCUI:N0000009917</t>
  </si>
  <si>
    <t>Adrenergic alpha1-Agonists</t>
  </si>
  <si>
    <t>serum alanine aminotransferase amount</t>
  </si>
  <si>
    <t>HP:0001681</t>
  </si>
  <si>
    <t>anti-cholesterol drugs</t>
  </si>
  <si>
    <t>RxCUI:C10A</t>
  </si>
  <si>
    <t>LIPID MODIFYING AGENTS, PLAIN</t>
  </si>
  <si>
    <t>anti-gout or uric acid lowering</t>
  </si>
  <si>
    <t>RxCUI:M04</t>
  </si>
  <si>
    <t>ANTIGOUT PREPARATIONS</t>
  </si>
  <si>
    <t>ANTIARRHYTHMICS</t>
  </si>
  <si>
    <t>C01B</t>
  </si>
  <si>
    <t>ANTIARRHYTHMICS, CLASS I AND III</t>
  </si>
  <si>
    <t>anticoagulant</t>
  </si>
  <si>
    <t>RxCUI:N0000175980</t>
  </si>
  <si>
    <t>Anti-coagulant</t>
  </si>
  <si>
    <t>antihistamines</t>
  </si>
  <si>
    <t>RxCUI:AH000</t>
  </si>
  <si>
    <t>ANTIHISTAMINES</t>
  </si>
  <si>
    <t>ANTIULCER (TAGAMET, RANITIDINE, PROBANTHINE, H-ION INHIBITORS)</t>
  </si>
  <si>
    <t>RxCUI:GA300</t>
  </si>
  <si>
    <t>ANTIULCER AGENTS</t>
  </si>
  <si>
    <t>Arterial embolism and/or thrombosis</t>
  </si>
  <si>
    <t>HP:0004420</t>
  </si>
  <si>
    <t>Arterial thrombosis</t>
  </si>
  <si>
    <t>RxCUI:1191</t>
  </si>
  <si>
    <t>OMOP:4263457</t>
  </si>
  <si>
    <t>Aspartate aminotransferase measurement</t>
  </si>
  <si>
    <t>MONDO:0004979</t>
  </si>
  <si>
    <t>Atherosclerosis of arteries of the lower extremities - hard cardiovascular disease</t>
  </si>
  <si>
    <t>HP:0002621</t>
  </si>
  <si>
    <t>Atherosclerosis</t>
  </si>
  <si>
    <t>MONDO:0004981</t>
  </si>
  <si>
    <t>atrial fibrillation</t>
  </si>
  <si>
    <t>atrial flutter</t>
  </si>
  <si>
    <t>MONDO:0005310</t>
  </si>
  <si>
    <t>AV node ablation</t>
  </si>
  <si>
    <t>OMOP:4323629</t>
  </si>
  <si>
    <t>Ablation of atrioventricular node</t>
  </si>
  <si>
    <t>basophil quantity</t>
  </si>
  <si>
    <t>beta blockers</t>
  </si>
  <si>
    <t>RxCUI:C07A</t>
  </si>
  <si>
    <t>beta blocking agents</t>
  </si>
  <si>
    <t>beta blockers and diuretics</t>
  </si>
  <si>
    <t>RxCUI:C07D</t>
  </si>
  <si>
    <t xml:space="preserve">BETA BLOCKING AGENTS, THIAZIDES AND OTHER DIURETICS </t>
  </si>
  <si>
    <t>OMOP:44805650</t>
  </si>
  <si>
    <t>Conjugated bilirubin measurement</t>
  </si>
  <si>
    <t>OMOP:4230543</t>
  </si>
  <si>
    <t>Bilirubin, total measurement</t>
  </si>
  <si>
    <t>Bilirubin Unconjugated Indirect</t>
  </si>
  <si>
    <t>OBA:VT0001569</t>
  </si>
  <si>
    <t>blood bilirubin amount</t>
  </si>
  <si>
    <t>body mass to height ratio</t>
  </si>
  <si>
    <t>natriuretic peptides B level</t>
  </si>
  <si>
    <t>body mass</t>
  </si>
  <si>
    <t>blood urea nitrogen amount</t>
  </si>
  <si>
    <t>OMOP:4112223</t>
  </si>
  <si>
    <t>BUN/Creatinine ratio</t>
  </si>
  <si>
    <t>OMOP:4208414</t>
  </si>
  <si>
    <t>C-reactive protein measurement</t>
  </si>
  <si>
    <t>OMOP:42872742</t>
  </si>
  <si>
    <t>Coronary artery calcium score</t>
  </si>
  <si>
    <t>OMOP:4166120</t>
  </si>
  <si>
    <t>cardiac glycosides</t>
  </si>
  <si>
    <t>RxCUI:C01A</t>
  </si>
  <si>
    <t>MONDO:0004995</t>
  </si>
  <si>
    <t>cardiovascular disorder</t>
  </si>
  <si>
    <t>Carotid endarterectomy/angioplasty</t>
  </si>
  <si>
    <t>OMOP:1242799</t>
  </si>
  <si>
    <t>Operation on carotid artery</t>
  </si>
  <si>
    <t>OMOP:4138462</t>
  </si>
  <si>
    <t>OMOP:4102124</t>
  </si>
  <si>
    <t>Carotid atherosclerosis</t>
  </si>
  <si>
    <t>OMOP:43020498</t>
  </si>
  <si>
    <t>OMOP:43021859</t>
  </si>
  <si>
    <t>OMOP:4083743</t>
  </si>
  <si>
    <t>amount of CD40 ligand (human) in blood</t>
  </si>
  <si>
    <t>Cerebral embolism</t>
  </si>
  <si>
    <t>MONDO:0006809</t>
  </si>
  <si>
    <t>intracranial embolism</t>
  </si>
  <si>
    <t>OMOP:36303297</t>
  </si>
  <si>
    <t>Center for Epidemiologic Studies Depression Scale-Revised total score [CESD-R]</t>
  </si>
  <si>
    <t>blood chloride amount</t>
  </si>
  <si>
    <t>Chlorpropamide</t>
  </si>
  <si>
    <t>RxCUI:2404</t>
  </si>
  <si>
    <t>OMOP:4282779</t>
  </si>
  <si>
    <t>colchicine</t>
  </si>
  <si>
    <t>RxCUI:2683</t>
  </si>
  <si>
    <t>MONDO:0005002</t>
  </si>
  <si>
    <t>chronic obstructive pulmonary disease</t>
  </si>
  <si>
    <t>corgard</t>
  </si>
  <si>
    <t>RxCUI:151549</t>
  </si>
  <si>
    <t>serum creatinine amount</t>
  </si>
  <si>
    <t>urine creatinine amount</t>
  </si>
  <si>
    <t>CVA (cerebrovascular accident)</t>
  </si>
  <si>
    <t>MONDO:0011057</t>
  </si>
  <si>
    <t>cerebrovascular disorder</t>
  </si>
  <si>
    <t>amount of cystatin-C (human) in blood</t>
  </si>
  <si>
    <t>OMOP:37393605</t>
  </si>
  <si>
    <t>D-dimer level</t>
  </si>
  <si>
    <t>deep vein thrombosis</t>
  </si>
  <si>
    <t>HP:0002625</t>
  </si>
  <si>
    <t>dessicated thyroid - thyroid extract</t>
  </si>
  <si>
    <t>RxCUI:10572</t>
  </si>
  <si>
    <t>thyroid</t>
  </si>
  <si>
    <t>MONDO:0005015</t>
  </si>
  <si>
    <t>diabetes mellitus</t>
  </si>
  <si>
    <t>OMOP:4154790</t>
  </si>
  <si>
    <t>amount of E-selectin (human) in blood</t>
  </si>
  <si>
    <t>OMOP:4022643</t>
  </si>
  <si>
    <t>Educational achievement</t>
  </si>
  <si>
    <t>OMOP:37208635</t>
  </si>
  <si>
    <t>Estimated glomerular filtration rate by laboratory calculation</t>
  </si>
  <si>
    <t>eosinophil quantity</t>
  </si>
  <si>
    <t>blood sedimentation trait</t>
  </si>
  <si>
    <t>estrogen</t>
  </si>
  <si>
    <t>RxCUI:4100</t>
  </si>
  <si>
    <t>estrogens</t>
  </si>
  <si>
    <t>OMOP:44803968</t>
  </si>
  <si>
    <t>level of coagulation factor VII in blood serum</t>
  </si>
  <si>
    <t>level of coagulation factor VIII in blood serum</t>
  </si>
  <si>
    <t>OMOP:4076114</t>
  </si>
  <si>
    <t>Household income</t>
  </si>
  <si>
    <t>OMOP:4156660</t>
  </si>
  <si>
    <t>Fasting blood glucose measurement</t>
  </si>
  <si>
    <t>OMOP:4150326</t>
  </si>
  <si>
    <t>blood ferritin amount</t>
  </si>
  <si>
    <t>OMOP:4241837</t>
  </si>
  <si>
    <t>Forced expired volume in 1 second</t>
  </si>
  <si>
    <t>OMOP:3011505</t>
  </si>
  <si>
    <t>FEV1/FVC</t>
  </si>
  <si>
    <t>Fibric/Nicotinic Acids</t>
  </si>
  <si>
    <t>circulating fibrinogen levels</t>
  </si>
  <si>
    <t>OMOP:21493059</t>
  </si>
  <si>
    <t>OMOP:4176265</t>
  </si>
  <si>
    <t>Forced vital capacity</t>
  </si>
  <si>
    <t>OMOP:4213477</t>
  </si>
  <si>
    <t>Glomerular filtration rate</t>
  </si>
  <si>
    <t>GLIMEPRIRIDE</t>
  </si>
  <si>
    <t>RxCUI:25789</t>
  </si>
  <si>
    <t>glimepiride</t>
  </si>
  <si>
    <t>Glipizide</t>
  </si>
  <si>
    <t>RxCUI:4821</t>
  </si>
  <si>
    <t>OMOP:4149519</t>
  </si>
  <si>
    <t>Glyburide</t>
  </si>
  <si>
    <t>RxCUI:4815</t>
  </si>
  <si>
    <t>hard cardiovascular disease</t>
  </si>
  <si>
    <t>MONDO:0005311</t>
  </si>
  <si>
    <t>blood HDL cholesterol amount</t>
  </si>
  <si>
    <t>heart rate</t>
  </si>
  <si>
    <t>body height</t>
  </si>
  <si>
    <t>hematocrit</t>
  </si>
  <si>
    <t>amount of hemoglobin in blood</t>
  </si>
  <si>
    <t>OMOP:4184637</t>
  </si>
  <si>
    <t>Hemoglobin A1c measurement</t>
  </si>
  <si>
    <t>Hemorrhagic Stroke</t>
  </si>
  <si>
    <t>HP:0001342</t>
  </si>
  <si>
    <t>Cerebral hemorrhage</t>
  </si>
  <si>
    <t>hip circumference</t>
  </si>
  <si>
    <t>hydralazine</t>
  </si>
  <si>
    <t>RxCUI:5470</t>
  </si>
  <si>
    <t>HP:0000822</t>
  </si>
  <si>
    <t>hypoglycemic agent</t>
  </si>
  <si>
    <t>RxCUI:HS509</t>
  </si>
  <si>
    <t>HYPOGLYCEMIC AGENTS,OTHER</t>
  </si>
  <si>
    <t>OMOP:4284103</t>
  </si>
  <si>
    <t>Lymphocyte antigen CD54</t>
  </si>
  <si>
    <t>Impaired glucose tolerance</t>
  </si>
  <si>
    <t>HP:0040270</t>
  </si>
  <si>
    <t>inderal</t>
  </si>
  <si>
    <t>RxCUI:151890</t>
  </si>
  <si>
    <t>amount of insulin in blood</t>
  </si>
  <si>
    <t>insulin or oral hypoglycemic agents</t>
  </si>
  <si>
    <t>RxCUI:HS500</t>
  </si>
  <si>
    <t>BLOOD GLUCOSE REGULATION AGENTS</t>
  </si>
  <si>
    <t>OMOP:3001804</t>
  </si>
  <si>
    <t>Interleukin 1 beta [Mass/volume] in Serum or Plasma</t>
  </si>
  <si>
    <t>OMOP:3004578</t>
  </si>
  <si>
    <t>Interleukin 10 [Mass/volume] in Serum or Plasma</t>
  </si>
  <si>
    <t>OMOP:3043144</t>
  </si>
  <si>
    <t>Interleukin 18 [Mass/volume] in Serum or Plasma</t>
  </si>
  <si>
    <t>amount of interleukin-6 (human) in blood</t>
  </si>
  <si>
    <t>Intracerebral hemorrhage - hemorrhagic stroke</t>
  </si>
  <si>
    <t>MONDO:0013792</t>
  </si>
  <si>
    <t>Intracerebral hemorrhage</t>
  </si>
  <si>
    <t>intracranial hemorrhage</t>
  </si>
  <si>
    <t>HP:0002170</t>
  </si>
  <si>
    <t>Ischemic stroke</t>
  </si>
  <si>
    <t>HP:0002140</t>
  </si>
  <si>
    <t>Ischemic Stroke</t>
  </si>
  <si>
    <t>blood lactate dehydrogenase amount</t>
  </si>
  <si>
    <t>blood lactate amount</t>
  </si>
  <si>
    <t>blood LDL cholesterol amount</t>
  </si>
  <si>
    <t>LONGER ACTING NITRATES</t>
  </si>
  <si>
    <t>RxCUI:N0000175415</t>
  </si>
  <si>
    <t xml:space="preserve">Nitrate Vasodilator </t>
  </si>
  <si>
    <t>LOPRESSOR</t>
  </si>
  <si>
    <t>RxCUI:203344</t>
  </si>
  <si>
    <t>lopressor</t>
  </si>
  <si>
    <t>Lower extremity claudication</t>
  </si>
  <si>
    <t>HP:0004417</t>
  </si>
  <si>
    <t>Intermittent claudication</t>
  </si>
  <si>
    <t>HP:0001712</t>
  </si>
  <si>
    <t>Left ventricular hypertrophy</t>
  </si>
  <si>
    <t>leukocyte quantity</t>
  </si>
  <si>
    <t>OMOP:37208690</t>
  </si>
  <si>
    <t>Lymphocyte percent count in blood</t>
  </si>
  <si>
    <t>OMOP:3041450</t>
  </si>
  <si>
    <t>Lipoprotein associated phospholipase A2 [Mass/volume] in Serum or Plasma</t>
  </si>
  <si>
    <t>amount of C-C motif chemokine 2 (human) in blood</t>
  </si>
  <si>
    <t>arterial blood pressure trait</t>
  </si>
  <si>
    <t>erythrocyte hemoglobin content trait</t>
  </si>
  <si>
    <t>OMOP:37393850</t>
  </si>
  <si>
    <t>MCHC - Mean corpuscular haemoglobin concentration</t>
  </si>
  <si>
    <t>erythrocyte volume</t>
  </si>
  <si>
    <t>platelet volume</t>
  </si>
  <si>
    <t>OMOP:4056965</t>
  </si>
  <si>
    <t>Drug compliance good</t>
  </si>
  <si>
    <t>medication for hypertension</t>
  </si>
  <si>
    <t>RxCUI:C02</t>
  </si>
  <si>
    <t>ANTIHYPERTENSIVES</t>
  </si>
  <si>
    <t>metformin</t>
  </si>
  <si>
    <t>RxCUI:6809</t>
  </si>
  <si>
    <t>methyldopa</t>
  </si>
  <si>
    <t>RxCUI:6876</t>
  </si>
  <si>
    <t>amount of matrix metalloproteinase-9 (human) in blood</t>
  </si>
  <si>
    <t>monocyte quantity</t>
  </si>
  <si>
    <t>amount of myeloperoxidase (human) in blood</t>
  </si>
  <si>
    <t>narcotic analgesic</t>
  </si>
  <si>
    <t>RxCUI:N0000175690</t>
  </si>
  <si>
    <t>opioid agonist</t>
  </si>
  <si>
    <t>neutrophil quantity</t>
  </si>
  <si>
    <t>OMOP:37208698</t>
  </si>
  <si>
    <t>Neutrophil percent count in blood</t>
  </si>
  <si>
    <t>niacin or nicotinic acid</t>
  </si>
  <si>
    <t>RxCUI:N0000175594</t>
  </si>
  <si>
    <t>Nicotinic Acid</t>
  </si>
  <si>
    <t>nitroglycerine</t>
  </si>
  <si>
    <t>RxCUI:4917</t>
  </si>
  <si>
    <t>NON-STEROIDAL ANTI-INFLAMMATORY AGENTS</t>
  </si>
  <si>
    <t>RxCUI:CN104</t>
  </si>
  <si>
    <t>NON-STEROIDAL ANTI-INFLAMMATORY ANALGESICS</t>
  </si>
  <si>
    <t>OMOP:433736</t>
  </si>
  <si>
    <t>Occlusion of cerebral arteries w/infarction - cerebrovascular accident</t>
  </si>
  <si>
    <t>MONDO:0002679</t>
  </si>
  <si>
    <t>cerebral infarction</t>
  </si>
  <si>
    <t>Ophthalmic Beta Blockers</t>
  </si>
  <si>
    <t>RxCUI:OP101</t>
  </si>
  <si>
    <t>BETA-BLOCKERS,TOPICAL OPHTHALMIC</t>
  </si>
  <si>
    <t>oral glucocorticoid</t>
  </si>
  <si>
    <t xml:space="preserve">RxCUI:HS051 </t>
  </si>
  <si>
    <t>GLUCOCORTICOIDS</t>
  </si>
  <si>
    <t>OMOP:1552124</t>
  </si>
  <si>
    <t>Oncology (pancreatic cancer), multiplex immunoassay of C5, C4, cystatin C, factor B, osteoprotegerin (OPG), gelsolin, IGFBP3, CA125 and multiplex electrochemiluminescent immunoassay (ECLIA) for CA19-9, serum, diagnostic algorithm reported qualitatively...</t>
  </si>
  <si>
    <t>amount of P-selectin (human) in blood</t>
  </si>
  <si>
    <t>OMOP:45772840</t>
  </si>
  <si>
    <t>Implantable cardiac pacemaker</t>
  </si>
  <si>
    <t>Percutaneous Transluminal Coronary Angioplasty (PTCA)</t>
  </si>
  <si>
    <t>OMOP:4006788</t>
  </si>
  <si>
    <t>Percutaneous transluminal coronary angioplasty</t>
  </si>
  <si>
    <t>MONDO:0005386</t>
  </si>
  <si>
    <t>peripheral vasodilators</t>
  </si>
  <si>
    <t>RxCUI:C04</t>
  </si>
  <si>
    <t>blood pH</t>
  </si>
  <si>
    <t>OMOP:4267147</t>
  </si>
  <si>
    <t>blood potassium amount</t>
  </si>
  <si>
    <t>potassium supplements</t>
  </si>
  <si>
    <t>RxCUI:8588</t>
  </si>
  <si>
    <t>OMOP:4274406</t>
  </si>
  <si>
    <t>PR interval - finding</t>
  </si>
  <si>
    <t>OMOP:44791466</t>
  </si>
  <si>
    <t>Procalcitonin measurement</t>
  </si>
  <si>
    <t>pulmonary embolism - blood clot in lungs</t>
  </si>
  <si>
    <t>MONDO:0005279</t>
  </si>
  <si>
    <t>pulmonary embolism</t>
  </si>
  <si>
    <t>pulmonary hypertension</t>
  </si>
  <si>
    <t>MONDO:0005149</t>
  </si>
  <si>
    <t>QRS duration</t>
  </si>
  <si>
    <t>OMOP:4273023</t>
  </si>
  <si>
    <t>QT interval - finding</t>
  </si>
  <si>
    <t>OMOP:4013886</t>
  </si>
  <si>
    <t>erythrocyte quantity</t>
  </si>
  <si>
    <t>OMOP:37397924</t>
  </si>
  <si>
    <t>Red blood cell distribution width</t>
  </si>
  <si>
    <t>RENIN-AGIOTENSIN BLOCKING DRUGS</t>
  </si>
  <si>
    <t>RxCUI:N0000175562</t>
  </si>
  <si>
    <t xml:space="preserve">Angiotensin Converting Enzyme Inhibitor </t>
  </si>
  <si>
    <t>REPAGLINIDE</t>
  </si>
  <si>
    <t>RxCUI:73044</t>
  </si>
  <si>
    <t>reserpine derivatives</t>
  </si>
  <si>
    <t>RxCUI:9260</t>
  </si>
  <si>
    <t>reserpine</t>
  </si>
  <si>
    <t>resins</t>
  </si>
  <si>
    <t>RxCUI:N0000180292</t>
  </si>
  <si>
    <t>bile acid sequestrant</t>
  </si>
  <si>
    <t>OMOP:4313591</t>
  </si>
  <si>
    <t>ROSIGLITAZONE</t>
  </si>
  <si>
    <t>RxCUI:84108</t>
  </si>
  <si>
    <t>OMOP:3046965</t>
  </si>
  <si>
    <t>short acting calcium channel blocker</t>
  </si>
  <si>
    <t>RxCUI:N0000175421</t>
  </si>
  <si>
    <t>Dihydropyridine Calcium Channel Blocker</t>
  </si>
  <si>
    <t>HP:0010535</t>
  </si>
  <si>
    <t>sleep duration trait</t>
  </si>
  <si>
    <t>blood sodium amount</t>
  </si>
  <si>
    <t>OMOP:606729</t>
  </si>
  <si>
    <t>oxygen concentration in blood</t>
  </si>
  <si>
    <t>statin</t>
  </si>
  <si>
    <t>RxCUI:N0000175589</t>
  </si>
  <si>
    <t>HMG-CoA Reductase Inhibitor</t>
  </si>
  <si>
    <t>HP:0001297</t>
  </si>
  <si>
    <t>Subarachnoid hemorrhage</t>
  </si>
  <si>
    <t>MONDO:0005099</t>
  </si>
  <si>
    <t>OMOP:4152194</t>
  </si>
  <si>
    <t>body temperature trait</t>
  </si>
  <si>
    <t>tenormin</t>
  </si>
  <si>
    <t>RxCUI:152413</t>
  </si>
  <si>
    <t>thyroxine</t>
  </si>
  <si>
    <t>RxCUI:D013974</t>
  </si>
  <si>
    <t>TIA (Transient Ischemic Attack)</t>
  </si>
  <si>
    <t>MONDO:0005264</t>
  </si>
  <si>
    <t>transient ischemic attack</t>
  </si>
  <si>
    <t>amount of tumor necrosis factor (human) in blood</t>
  </si>
  <si>
    <t>amount of tumor necrosis factor receptor superfamily member 1A (human) in blood</t>
  </si>
  <si>
    <t>OMOP:37543055</t>
  </si>
  <si>
    <t>TNF Receptor 1B</t>
  </si>
  <si>
    <t>blood cholesterol amount</t>
  </si>
  <si>
    <t>Triglitazone</t>
  </si>
  <si>
    <t>RxCUI:72610</t>
  </si>
  <si>
    <t>Troglitazone</t>
  </si>
  <si>
    <t>blood triglyceride amount</t>
  </si>
  <si>
    <t>OMOP:4021291</t>
  </si>
  <si>
    <t>Troponin measurement</t>
  </si>
  <si>
    <t>MONDO:0002869</t>
  </si>
  <si>
    <t>heart valve disorder</t>
  </si>
  <si>
    <t>Vasodilators and diuretics</t>
  </si>
  <si>
    <t>RxCUI:C02L</t>
  </si>
  <si>
    <t>ANTIHYPERTENSIVES AND DIURETICS IN COMBINATION</t>
  </si>
  <si>
    <t>OMOP:4042886</t>
  </si>
  <si>
    <t>Vegetable</t>
  </si>
  <si>
    <t>MONDO:0005399</t>
  </si>
  <si>
    <t>venous thromboembolism</t>
  </si>
  <si>
    <t>amount of von Willebrand factor (human) in blood</t>
  </si>
  <si>
    <t>waist circumference</t>
  </si>
  <si>
    <t>OMOP:4087501</t>
  </si>
  <si>
    <t>Waist/hip ratio</t>
  </si>
  <si>
    <t>MONDO:0005010</t>
  </si>
  <si>
    <t>coronary artery disorder</t>
  </si>
  <si>
    <t>MONDO:0005009</t>
  </si>
  <si>
    <t>congestive heart failure</t>
  </si>
  <si>
    <t>OMOP:4184832</t>
  </si>
  <si>
    <t>Coronary angioplasty</t>
  </si>
  <si>
    <t>OMOP:4336464</t>
  </si>
  <si>
    <t>Coronary artery bypass graft</t>
  </si>
  <si>
    <t>MONDO:0006955</t>
  </si>
  <si>
    <t>rheumatic heart disease</t>
  </si>
  <si>
    <t>MONDO:0001302</t>
  </si>
  <si>
    <t>hypertensive heart disease</t>
  </si>
  <si>
    <t>MONDO:0005453</t>
  </si>
  <si>
    <t>congenital heart disease</t>
  </si>
  <si>
    <t>MONDO:0004911</t>
  </si>
  <si>
    <t>cardiovascular syphilis</t>
  </si>
  <si>
    <t>HP:0031664</t>
  </si>
  <si>
    <t>Systolic heart murmur</t>
  </si>
  <si>
    <t>heart disease</t>
  </si>
  <si>
    <t>MONDO:0005267</t>
  </si>
  <si>
    <t>heart disorder</t>
  </si>
  <si>
    <t>MONDO:0003803</t>
  </si>
  <si>
    <t>aortic valve disorder</t>
  </si>
  <si>
    <t>MONDO:0003767</t>
  </si>
  <si>
    <t>mitral valve disorder</t>
  </si>
  <si>
    <t>MONDO:0005252</t>
  </si>
  <si>
    <t>heart failure</t>
  </si>
  <si>
    <t>MONDO:0005068</t>
  </si>
  <si>
    <t>myocardial infarction</t>
  </si>
  <si>
    <t>MONDO:0006803</t>
  </si>
  <si>
    <t>inferior myocardial infarction</t>
  </si>
  <si>
    <t>MONDO:0042981</t>
  </si>
  <si>
    <t>aortic valve stenosis</t>
  </si>
  <si>
    <t>MONDO:0005648</t>
  </si>
  <si>
    <t>aortic valve insufficiency</t>
  </si>
  <si>
    <t>HP:0001653</t>
  </si>
  <si>
    <t>Mitral regurgitation</t>
  </si>
  <si>
    <t>HP:0001718</t>
  </si>
  <si>
    <t>Mitral stenosis</t>
  </si>
  <si>
    <t>RxCUI:R03AL</t>
  </si>
  <si>
    <t>Adrenergics in combination with anticholinergics incl. triple combinations with corticosteroids</t>
  </si>
  <si>
    <t>RxCUI:C09C</t>
  </si>
  <si>
    <t>ANGIOTENSIN II RECEPTOR BLOCKERS (ARBs), PLAIN</t>
  </si>
  <si>
    <t>RxCUI:C08</t>
  </si>
  <si>
    <t>CALCIUM CHANNEL BLOCKERS</t>
  </si>
  <si>
    <t>RxCUI:C02A</t>
  </si>
  <si>
    <t>ANTIADRENERGIC AGENTS, CENTRALLY ACTING</t>
  </si>
  <si>
    <t>N0000175561</t>
  </si>
  <si>
    <t>RxCUI:C03</t>
  </si>
  <si>
    <t>DIURETICS</t>
  </si>
  <si>
    <t>RxCUI:D007328</t>
  </si>
  <si>
    <t>Insulin</t>
  </si>
  <si>
    <t>RxCUI:A10</t>
  </si>
  <si>
    <t>Drugs used in diabetes</t>
  </si>
  <si>
    <t>RxCUI:HS502</t>
  </si>
  <si>
    <t>ORAL HYPOGLYCEMIC AGENTS,ORAL</t>
  </si>
  <si>
    <t>RxCUI:C01D</t>
  </si>
  <si>
    <t>VASODILATORS USED IN CARDIAC DISEASES</t>
  </si>
  <si>
    <t>RxCUI:29046</t>
  </si>
  <si>
    <t>lisinopril</t>
  </si>
  <si>
    <t>RxCUI:C09BA</t>
  </si>
  <si>
    <t>ACE inhibitors and diuretics</t>
  </si>
  <si>
    <t>RxCUI:N0000175557</t>
  </si>
  <si>
    <t>Aldosterone Antagonist</t>
  </si>
  <si>
    <t>RxCUI:9997</t>
  </si>
  <si>
    <t>spironolactone</t>
  </si>
  <si>
    <t>Angiotensin Converting Enzyme Inhibitor</t>
  </si>
  <si>
    <t>RxCUI:C09DA</t>
  </si>
  <si>
    <t>Angiotensin II receptor blockers (ARBs) and diuretics</t>
  </si>
  <si>
    <t>RxCUI:8787</t>
  </si>
  <si>
    <t>propanolol</t>
  </si>
  <si>
    <t>RxCUI:7226</t>
  </si>
  <si>
    <t>nadolol</t>
  </si>
  <si>
    <t>RxCUI:1202</t>
  </si>
  <si>
    <t>Atenolol</t>
  </si>
  <si>
    <t>RxCUI:6918</t>
  </si>
  <si>
    <t>Metoprolol</t>
  </si>
  <si>
    <t>RxCUI:10600</t>
  </si>
  <si>
    <t>TIMOLOL</t>
  </si>
  <si>
    <t>RxCUI:8332</t>
  </si>
  <si>
    <t>PINDOLOL</t>
  </si>
  <si>
    <t>RxCUI:149</t>
  </si>
  <si>
    <t>ACEBUTOLOL</t>
  </si>
  <si>
    <t>RxCUI:6185</t>
  </si>
  <si>
    <t>LABETALOL</t>
  </si>
  <si>
    <t>RxCUI:11170</t>
  </si>
  <si>
    <t>Verapamil</t>
  </si>
  <si>
    <t>RxCUI:3443</t>
  </si>
  <si>
    <t>Diltiazem</t>
  </si>
  <si>
    <t>RxCUI:7417</t>
  </si>
  <si>
    <t>Nifedipine</t>
  </si>
  <si>
    <t>RxCUI:17767</t>
  </si>
  <si>
    <t>Amlodipine</t>
  </si>
  <si>
    <t>RxCUI:4316</t>
  </si>
  <si>
    <t>Felodipine</t>
  </si>
  <si>
    <t>RxCUI:7435</t>
  </si>
  <si>
    <t>Nisoldipine</t>
  </si>
  <si>
    <t>RxCUI:7396</t>
  </si>
  <si>
    <t>NICARDIPINE</t>
  </si>
  <si>
    <t>RxCUI:33910</t>
  </si>
  <si>
    <t>ISRADIPINE</t>
  </si>
  <si>
    <t>RxCUI:1436</t>
  </si>
  <si>
    <t>BEPRIDIL</t>
  </si>
  <si>
    <t>RxCUI:N0000175554</t>
  </si>
  <si>
    <t>RxCUI:2599</t>
  </si>
  <si>
    <t>clonidine</t>
  </si>
  <si>
    <t>RxCUI:CV702</t>
  </si>
  <si>
    <t>loop diuretic</t>
  </si>
  <si>
    <t>RxCUI:N0000175418</t>
  </si>
  <si>
    <t>K-sparing diuretic</t>
  </si>
  <si>
    <t>RxCUI:N0000175419</t>
  </si>
  <si>
    <t>thiazide diuretic</t>
  </si>
  <si>
    <t>DRUGS USED IN DIABETES</t>
  </si>
  <si>
    <t>NxCUI:C10AB</t>
  </si>
  <si>
    <t>Fibrates</t>
  </si>
  <si>
    <t>impaired fasting glucose (IFG)</t>
  </si>
  <si>
    <t>HP:0025691</t>
  </si>
  <si>
    <t>impaired fasting glucose</t>
  </si>
  <si>
    <t>fasting HDL in plasma</t>
  </si>
  <si>
    <t>OMOP:4041720</t>
  </si>
  <si>
    <t>fasting LDL in plasma</t>
  </si>
  <si>
    <t>OMOP:4041721</t>
  </si>
  <si>
    <t>fasting triglycerides in plasma</t>
  </si>
  <si>
    <t>OMOP:4041722</t>
  </si>
  <si>
    <t>fasting HDL in serum</t>
  </si>
  <si>
    <t>OMOP:4041557</t>
  </si>
  <si>
    <t>fasting LDL in serum</t>
  </si>
  <si>
    <t>OMOP:4042061</t>
  </si>
  <si>
    <t>Fasting total cholesterol in serum</t>
  </si>
  <si>
    <t>OMOP:44791053</t>
  </si>
  <si>
    <t>fasting triglycerides in serum</t>
  </si>
  <si>
    <t>OMOP:4042590</t>
  </si>
  <si>
    <t>MONDO:0000745</t>
  </si>
  <si>
    <t>cardiac arrest</t>
  </si>
  <si>
    <t>brain infarction</t>
  </si>
  <si>
    <t>MONDO:0005394</t>
  </si>
  <si>
    <t>peripheral vascular disease</t>
  </si>
  <si>
    <t>MONDO:0005294</t>
  </si>
  <si>
    <t>total cholesterol in plasma</t>
  </si>
  <si>
    <t>OMOP:4190897</t>
  </si>
  <si>
    <t>24 hour albumin/creatine</t>
  </si>
  <si>
    <t>OMOP:46235897</t>
  </si>
  <si>
    <t>Albumin/Creatinine [Ratio] in 24 hour Urine</t>
  </si>
  <si>
    <t>Obstructive Apnea-Hypopnea Index (OAHI)</t>
  </si>
  <si>
    <t>respiratory disturbance index (RDI)</t>
  </si>
  <si>
    <t>central apnea index (CAI)</t>
  </si>
  <si>
    <t>Original row</t>
  </si>
  <si>
    <t>ph(s×v×t) copula status</t>
  </si>
  <si>
    <t>BDCHM Label</t>
  </si>
  <si>
    <t>BDCHM Variable</t>
  </si>
  <si>
    <t>Cohort</t>
  </si>
  <si>
    <t>TOPMed Harmonized Variable</t>
  </si>
  <si>
    <t>Source Variable name</t>
  </si>
  <si>
    <t>Source Variable description</t>
  </si>
  <si>
    <t>dbGaP Study Accession</t>
  </si>
  <si>
    <t>Variable accession</t>
  </si>
  <si>
    <t>Dataset accession</t>
  </si>
  <si>
    <t>Dataset name</t>
  </si>
  <si>
    <t>Complete</t>
  </si>
  <si>
    <t>Framingham Cohort</t>
  </si>
  <si>
    <t>iso_1</t>
  </si>
  <si>
    <t>8-epi-isoprostane (sample type: urine)</t>
  </si>
  <si>
    <t>phs000007.v33.p14</t>
  </si>
  <si>
    <t>phv00520369.v1.p14</t>
  </si>
  <si>
    <t>pht012880.v1.p14</t>
  </si>
  <si>
    <t>l_inflamm_ex01_3b_1107s</t>
  </si>
  <si>
    <t>iso_8</t>
  </si>
  <si>
    <t>8-epi-isoprostane, average concentration (sample type: urine)</t>
  </si>
  <si>
    <t>phv00520401.v1.p14</t>
  </si>
  <si>
    <t>pht012882.v1.p14</t>
  </si>
  <si>
    <t>l_inflamm_ex08_1b_1106s</t>
  </si>
  <si>
    <t>Multi-Ethnic Study of Atherosclerosis (MESA) Cohort</t>
  </si>
  <si>
    <t>ISOPROST</t>
  </si>
  <si>
    <t>exam 1 isoprostane (pg/ml)</t>
  </si>
  <si>
    <t>phs000209.v13.p3</t>
  </si>
  <si>
    <t>phv00085074.v2.p3</t>
  </si>
  <si>
    <t>pht001116.v10.p3</t>
  </si>
  <si>
    <t>MESA_Exam1Main</t>
  </si>
  <si>
    <t>CARDIA Cohort</t>
  </si>
  <si>
    <t>FLFISOP</t>
  </si>
  <si>
    <t>isoprostane pg/ml</t>
  </si>
  <si>
    <t>phs000285.v3.p2</t>
  </si>
  <si>
    <t>phv00120666.v2.p2</t>
  </si>
  <si>
    <t>pht001847.v2.p2</t>
  </si>
  <si>
    <t>F1ISOP</t>
  </si>
  <si>
    <t>iso_7</t>
  </si>
  <si>
    <t>original isoprostane (sample type: urine)</t>
  </si>
  <si>
    <t>phv00520386.v1.p14</t>
  </si>
  <si>
    <t>pht012881.v1.p14</t>
  </si>
  <si>
    <t>l_inflamm_ex07_1b_1105s</t>
  </si>
  <si>
    <t>isocreat_7</t>
  </si>
  <si>
    <t>urine creatinine corrected isoprostane (sample type: urine)</t>
  </si>
  <si>
    <t>phv00520387.v1.p14</t>
  </si>
  <si>
    <t>FHS</t>
  </si>
  <si>
    <t>age7</t>
  </si>
  <si>
    <t>Age at Exam 7</t>
  </si>
  <si>
    <t>phv00177942.v8.p14</t>
  </si>
  <si>
    <t>pht003099.v8.p14</t>
  </si>
  <si>
    <t>vr_dates_2019_a_1175s</t>
  </si>
  <si>
    <t>age3</t>
  </si>
  <si>
    <t>Age at Exam 3</t>
  </si>
  <si>
    <t>phv00177934.v8.p14</t>
  </si>
  <si>
    <t>age1</t>
  </si>
  <si>
    <t>Age at Exam 1</t>
  </si>
  <si>
    <t>phv00177930.v8.p14</t>
  </si>
  <si>
    <t>idtype</t>
  </si>
  <si>
    <t>Framingham Heart Study cohort identifier</t>
  </si>
  <si>
    <t>phv00177928.v8.p14</t>
  </si>
  <si>
    <t>Cardiovascular Health Study (CHS) Cohort: an NHLBI-funded observational study of risk factors for cardiovascular disease in adults 65 years or older</t>
  </si>
  <si>
    <t>LPPLA2AC</t>
  </si>
  <si>
    <t>baseline lp-pla2 activity (nmols/min/ml)</t>
  </si>
  <si>
    <t>phs000287.v7.p1</t>
  </si>
  <si>
    <t>phv00098770.v1.p1</t>
  </si>
  <si>
    <t>pht001449.v1.p1</t>
  </si>
  <si>
    <t>ADDITIONAL_BIOMARKERS</t>
  </si>
  <si>
    <t>cam1a</t>
  </si>
  <si>
    <t>lipoprotein-associated phospholipase a2: activity</t>
  </si>
  <si>
    <t>phv00165052.v1.p3</t>
  </si>
  <si>
    <t>pht002512.v1.p3</t>
  </si>
  <si>
    <t>MESA_AncilMesaLpPLA2</t>
  </si>
  <si>
    <t>activity_1</t>
  </si>
  <si>
    <t>lp-pla2 activity (sample type: plasma)</t>
  </si>
  <si>
    <t>phv00520364.v1.p14</t>
  </si>
  <si>
    <t>activity_7</t>
  </si>
  <si>
    <t>phv00520378.v1.p14</t>
  </si>
  <si>
    <t>activity_8</t>
  </si>
  <si>
    <t>lp-pla2 activity concentration (sample type: plasma)</t>
  </si>
  <si>
    <t>phv00520397.v1.p14</t>
  </si>
  <si>
    <t>MESA</t>
  </si>
  <si>
    <t>LIPOPROTEIN-ASSOCIATED PHOSPHOLIPASE A2: ACTIVITY</t>
  </si>
  <si>
    <t>CHS</t>
  </si>
  <si>
    <t>agebl</t>
  </si>
  <si>
    <t>CALCULATED AGE AT BASELINE</t>
  </si>
  <si>
    <t>phv00100487.v1.p1</t>
  </si>
  <si>
    <t>pht001452.v1.p1</t>
  </si>
  <si>
    <t>BASEBOTH</t>
  </si>
  <si>
    <t>lppla2ac</t>
  </si>
  <si>
    <t>Baseline LP-PLA2 Activity (nmols/min/mL)</t>
  </si>
  <si>
    <t>age1c</t>
  </si>
  <si>
    <t>AGE</t>
  </si>
  <si>
    <t>phv00084442.v3.p3</t>
  </si>
  <si>
    <t>Age at Follow-up</t>
  </si>
  <si>
    <t>age_followup</t>
  </si>
  <si>
    <t>cad_followup_start_age_1</t>
  </si>
  <si>
    <t>vte_followup_start_age_1</t>
  </si>
  <si>
    <t>WHI</t>
  </si>
  <si>
    <t>age</t>
  </si>
  <si>
    <t>Age at screening</t>
  </si>
  <si>
    <t>phs000200.v12.p3</t>
  </si>
  <si>
    <t>phv00078437.v6.p3</t>
  </si>
  <si>
    <t>pht000998.v6.p3</t>
  </si>
  <si>
    <t>f2_rel1</t>
  </si>
  <si>
    <t>ARIC</t>
  </si>
  <si>
    <t>v1age01</t>
  </si>
  <si>
    <t>Age at visit 1 [Cohort. Visit 1]</t>
  </si>
  <si>
    <t>phs000280.v8.p2</t>
  </si>
  <si>
    <t>phv00204712.v2.p2</t>
  </si>
  <si>
    <t>pht004063.v3.p2</t>
  </si>
  <si>
    <t>DERIVE13</t>
  </si>
  <si>
    <t>No pht, empty field</t>
  </si>
  <si>
    <t>ahiov50</t>
  </si>
  <si>
    <t>AHI &gt; 50</t>
  </si>
  <si>
    <t>phv00198702.v1.p1</t>
  </si>
  <si>
    <t>pht003699.v2.p1</t>
  </si>
  <si>
    <t>SHHS1_PSG</t>
  </si>
  <si>
    <t>AHIov50</t>
  </si>
  <si>
    <t>phv00056501.v6.p14</t>
  </si>
  <si>
    <t>pht000395.v10.p14</t>
  </si>
  <si>
    <t>t_sleephhs_1998_1b_1056s</t>
  </si>
  <si>
    <t>oahi</t>
  </si>
  <si>
    <t>Calculated - obstructive apnea (all desats) hypopnea (4% desat) index</t>
  </si>
  <si>
    <t>phv00200047.v1.p1</t>
  </si>
  <si>
    <t>pht003700.v2.p1</t>
  </si>
  <si>
    <t>SHHS2_PSG</t>
  </si>
  <si>
    <t>Obstructive (all desats) apnea Hypopnea (4% desat) Index)</t>
  </si>
  <si>
    <t>phv00197745.v1.p1</t>
  </si>
  <si>
    <t>phv00057941.v3.p14</t>
  </si>
  <si>
    <t>pht000397.v4.p14</t>
  </si>
  <si>
    <t>t_sleephhs_2003_1b_1058s</t>
  </si>
  <si>
    <t>Obstructive (all desats) apnea; Hypopnea (4% desat) Index</t>
  </si>
  <si>
    <t>phv00055553.v7.p14</t>
  </si>
  <si>
    <t>QS - medical alert - ahi &gt; 50</t>
  </si>
  <si>
    <t>phv00199979.v1.p1</t>
  </si>
  <si>
    <t>QS - Medical Alert - AHI &gt; 50</t>
  </si>
  <si>
    <t>phv00057873.v3.p14</t>
  </si>
  <si>
    <t>No pht, reported phv instead</t>
  </si>
  <si>
    <t>HCHS/SOL</t>
  </si>
  <si>
    <t>AHI_GE15</t>
  </si>
  <si>
    <t>Sleep apnea defined as Apnea/Hypopnea Index (3% desat) greater or equal 15</t>
  </si>
  <si>
    <t>phs000810.v2.p2</t>
  </si>
  <si>
    <t>phv00526228.v1.p2</t>
  </si>
  <si>
    <t>pht004715.v2.p2</t>
  </si>
  <si>
    <t>HCHS_SOL_Cohort_Subject_Phenotypes</t>
  </si>
  <si>
    <t>JHS</t>
  </si>
  <si>
    <t>uacr24h_cresult</t>
  </si>
  <si>
    <t>24 hour albumin creatinine ratio character result: mg/g</t>
  </si>
  <si>
    <t>phs000286.v7.p2</t>
  </si>
  <si>
    <t>phv00403010.v1.p2</t>
  </si>
  <si>
    <t>pht008759.v1.p2</t>
  </si>
  <si>
    <t>locau24h</t>
  </si>
  <si>
    <t>uacr24h</t>
  </si>
  <si>
    <t>24 hour urine albumin creatinine ratio: mg/g</t>
  </si>
  <si>
    <t>phv00403003.v1.p2</t>
  </si>
  <si>
    <t>CARDIA</t>
  </si>
  <si>
    <t>FL1RATIO</t>
  </si>
  <si>
    <t>ALB/CREAT RATIO (mg/g) 1000*(UALB/UCRET)</t>
  </si>
  <si>
    <t>phv00120679.v2.p2</t>
  </si>
  <si>
    <t>pht001849.v2.p2</t>
  </si>
  <si>
    <t>F1MICRO</t>
  </si>
  <si>
    <t>EL8RATIO</t>
  </si>
  <si>
    <t>ALB/CREAT RATIO (mg/g): 1000(UALB/UCRET)</t>
  </si>
  <si>
    <t>phv00119620.v2.p2</t>
  </si>
  <si>
    <t>pht001803.v2.p2</t>
  </si>
  <si>
    <t>E1MICRO</t>
  </si>
  <si>
    <t>ALBCRARN</t>
  </si>
  <si>
    <t>Albumin creatinine ratio results status (A=alert, R=referral, N=normal)</t>
  </si>
  <si>
    <t>phv00506875.v1.p2</t>
  </si>
  <si>
    <t>pht012502.v1.p2</t>
  </si>
  <si>
    <t>CCV7DERV</t>
  </si>
  <si>
    <t>phv00511708.v1.p2</t>
  </si>
  <si>
    <t>pht012811.v1.p2</t>
  </si>
  <si>
    <t>CCV6DERV</t>
  </si>
  <si>
    <t>LABA81</t>
  </si>
  <si>
    <t>Albumin/creatinine ratio (mg/g) (LABA81)</t>
  </si>
  <si>
    <t>phv00226309.v2.p2</t>
  </si>
  <si>
    <t>UABCAT</t>
  </si>
  <si>
    <t>Albuminuria Levels</t>
  </si>
  <si>
    <t>phv00110624.v1.p1</t>
  </si>
  <si>
    <t>pht001495.v1.p1</t>
  </si>
  <si>
    <t>YR9</t>
  </si>
  <si>
    <t>FDI59</t>
  </si>
  <si>
    <t>Frailty deficit index item 59 - Albuminuria</t>
  </si>
  <si>
    <t>phv00515953.v1.p2</t>
  </si>
  <si>
    <t>pht012825.v1.p2</t>
  </si>
  <si>
    <t>FINDEXCOMP51</t>
  </si>
  <si>
    <t>MALBCREATRAT_URINE</t>
  </si>
  <si>
    <t>Microalbumin/creatinine ratio (UACR)</t>
  </si>
  <si>
    <t>phv00462179.v2.p14</t>
  </si>
  <si>
    <t>pht010725.v2.p14</t>
  </si>
  <si>
    <t>l_dbtlab_ex07_1b_1237s</t>
  </si>
  <si>
    <t>UMALCR</t>
  </si>
  <si>
    <t>Ratio of Albumin(mg) to creatinine(g) - mg/g Cr [Visit 6]</t>
  </si>
  <si>
    <t>phv00401721.v1.p2</t>
  </si>
  <si>
    <t>pht008741.v1.p2</t>
  </si>
  <si>
    <t>cenb</t>
  </si>
  <si>
    <t>umalcr</t>
  </si>
  <si>
    <t>Umalcr: Ratio of Albumin(mg) to creatinine(g) - mg/g Cr</t>
  </si>
  <si>
    <t>phv00401740.v1.p2</t>
  </si>
  <si>
    <t>pht008742.v1.p2</t>
  </si>
  <si>
    <t>cenc</t>
  </si>
  <si>
    <t>FL1UDALB</t>
  </si>
  <si>
    <t>UNDETECTABLE ALBUMINURIA, 1=UNDETECTABLE</t>
  </si>
  <si>
    <t>phv00120677.v2.p2</t>
  </si>
  <si>
    <t>ualbcre1</t>
  </si>
  <si>
    <t>URINARY ALBUMIN/CREATININE (mg/g)</t>
  </si>
  <si>
    <t>phv00083437.v1.p3</t>
  </si>
  <si>
    <t>pht001111.v4.p3</t>
  </si>
  <si>
    <t>MESA_AirNRExamMain</t>
  </si>
  <si>
    <t>phv00085746.v2.p3</t>
  </si>
  <si>
    <t>ualbcre2</t>
  </si>
  <si>
    <t>phv00085929.v2.p3</t>
  </si>
  <si>
    <t>pht001118.v8.p3</t>
  </si>
  <si>
    <t>MESA_Exam2Main</t>
  </si>
  <si>
    <t>ualbcre3</t>
  </si>
  <si>
    <t>phv00086412.v2.p3</t>
  </si>
  <si>
    <t>pht001119.v8.p3</t>
  </si>
  <si>
    <t>MESA_Exam3Main</t>
  </si>
  <si>
    <t>ualbcre5</t>
  </si>
  <si>
    <t>phv00175607.v1.p3</t>
  </si>
  <si>
    <t>pht003086.v3.p3</t>
  </si>
  <si>
    <t>MESA_AirNRExam5Main</t>
  </si>
  <si>
    <t>phv00177041.v1.p3</t>
  </si>
  <si>
    <t>pht003091.v3.p3</t>
  </si>
  <si>
    <t>MESA_Exam5Main</t>
  </si>
  <si>
    <t>CHEM10</t>
  </si>
  <si>
    <t>AALB - Albumin (for glycated alb) Numeric Value g/dL [Chemistry Lab, CHEM2]</t>
  </si>
  <si>
    <t>phv00507050.v1.p2</t>
  </si>
  <si>
    <t>pht012503.v1.p2</t>
  </si>
  <si>
    <t>CHEM2</t>
  </si>
  <si>
    <t>A35</t>
  </si>
  <si>
    <t>ALBUMIN</t>
  </si>
  <si>
    <t>phv00007562.v8.p14</t>
  </si>
  <si>
    <t>pht000030.v10.p14</t>
  </si>
  <si>
    <t>ex1_1s</t>
  </si>
  <si>
    <t>B742</t>
  </si>
  <si>
    <t>phv00008089.v8.p14</t>
  </si>
  <si>
    <t>pht000031.v10.p14</t>
  </si>
  <si>
    <t>ex1_2s</t>
  </si>
  <si>
    <t>Albumin</t>
  </si>
  <si>
    <t>phv00081013.v1.p14</t>
  </si>
  <si>
    <t>pht001045.v2.p14</t>
  </si>
  <si>
    <t>laba0_20s</t>
  </si>
  <si>
    <t>CHF057</t>
  </si>
  <si>
    <t>Albumin - Protein Labs date same as onset</t>
  </si>
  <si>
    <t>phv00276863.v2.p14</t>
  </si>
  <si>
    <t>pht006018.v2.p14</t>
  </si>
  <si>
    <t>vr_chfinit_2013_a_0828s</t>
  </si>
  <si>
    <t>CHEM10a</t>
  </si>
  <si>
    <t>Albumin (for glycated alb) result string - AALB [Chemistry Lab, CHEM2]</t>
  </si>
  <si>
    <t>phv00507051.v1.p2</t>
  </si>
  <si>
    <t>ALB44</t>
  </si>
  <si>
    <t>ALBUMIN (g/dl)</t>
  </si>
  <si>
    <t>phv00100046.v1.p1</t>
  </si>
  <si>
    <t>pht001451.v1.p1</t>
  </si>
  <si>
    <t>BASE2</t>
  </si>
  <si>
    <t>phv00100429.v1.p1</t>
  </si>
  <si>
    <t>phv00105868.v1.p1</t>
  </si>
  <si>
    <t>pht001490.v1.p1</t>
  </si>
  <si>
    <t>YR5NEW</t>
  </si>
  <si>
    <t>phv00106995.v1.p1</t>
  </si>
  <si>
    <t>pht001491.v2.p1</t>
  </si>
  <si>
    <t>YR5OLD</t>
  </si>
  <si>
    <t>phv00110487.v1.p1</t>
  </si>
  <si>
    <t>CHMA13</t>
  </si>
  <si>
    <t>Albumin (g/dL). Q13 [Clinical Chemistry Lab. CHMA. Visit 1]</t>
  </si>
  <si>
    <t>phv00203871.v2.p2</t>
  </si>
  <si>
    <t>pht004051.v3.p2</t>
  </si>
  <si>
    <t>CHMA</t>
  </si>
  <si>
    <t>AL3ALBUM</t>
  </si>
  <si>
    <t>ALBUMIN (GM/DL)</t>
  </si>
  <si>
    <t>phv00112409.v2.p2</t>
  </si>
  <si>
    <t>pht001557.v2.p2</t>
  </si>
  <si>
    <t>A4CHEM</t>
  </si>
  <si>
    <t>ALB</t>
  </si>
  <si>
    <t>Albumin (sample type: serum)</t>
  </si>
  <si>
    <t>phv00172164.v5.p14</t>
  </si>
  <si>
    <t>pht002889.v5.p14</t>
  </si>
  <si>
    <t>l_fhslab_2011_m_0656s</t>
  </si>
  <si>
    <t>phv00227048.v4.p14</t>
  </si>
  <si>
    <t>pht004802.v4.p14</t>
  </si>
  <si>
    <t>l_fhslab_ex09_1b_0658s</t>
  </si>
  <si>
    <t>CHF061</t>
  </si>
  <si>
    <t>Albumin labs - Albumin</t>
  </si>
  <si>
    <t>phv00276864.v2.p14</t>
  </si>
  <si>
    <t>E5103MLA</t>
  </si>
  <si>
    <t>ALBUMIN QC SAMPLE, 3 ML. Q 10</t>
  </si>
  <si>
    <t>phv00119467.v2.p2</t>
  </si>
  <si>
    <t>pht001794.v2.p2</t>
  </si>
  <si>
    <t>E1F51</t>
  </si>
  <si>
    <t>albumin</t>
  </si>
  <si>
    <t>Albumin Sample type: serum</t>
  </si>
  <si>
    <t>phv00462190.v1.p14</t>
  </si>
  <si>
    <t>pht010726.v1.p14</t>
  </si>
  <si>
    <t>l_fhslab_ex03_3b_1170s</t>
  </si>
  <si>
    <t>E51TB2A</t>
  </si>
  <si>
    <t>ALBUMIN SAMPLE, 3 ML. Q 9</t>
  </si>
  <si>
    <t>phv00119464.v2.p2</t>
  </si>
  <si>
    <t>_3707_12</t>
  </si>
  <si>
    <t>Albumin: Serum albumin - 3707-12 (P02768) (Sample type: Citrated plasma)</t>
  </si>
  <si>
    <t>phv00422388.v3.p14</t>
  </si>
  <si>
    <t>pht006013.v5.p14</t>
  </si>
  <si>
    <t>l_proapt2_ex05_1_1113s</t>
  </si>
  <si>
    <t>MALB_URINE24</t>
  </si>
  <si>
    <t>24 Hour Urine Albumin</t>
  </si>
  <si>
    <t>phv00462181.v2.p14</t>
  </si>
  <si>
    <t>ualb24_cresult</t>
  </si>
  <si>
    <t>24 hour urine albumin character result: mg/24hr</t>
  </si>
  <si>
    <t>phv00403011.v1.p2</t>
  </si>
  <si>
    <t>UR_ALBUMIN_24HR</t>
  </si>
  <si>
    <t>24 hour urine albumin: mg/24hr</t>
  </si>
  <si>
    <t>phv00403004.v1.p2</t>
  </si>
  <si>
    <t>AlbuminU24hr</t>
  </si>
  <si>
    <t>24-hour urine albumin (mg/24hr)</t>
  </si>
  <si>
    <t>phv00401150.v1.p2</t>
  </si>
  <si>
    <t>pht008729.v2.p2</t>
  </si>
  <si>
    <t>analysis1</t>
  </si>
  <si>
    <t>UR_ALB</t>
  </si>
  <si>
    <t>Albumin (sample type: urine)</t>
  </si>
  <si>
    <t>phv00172161.v5.p14</t>
  </si>
  <si>
    <t>phv00275418.v2.p14</t>
  </si>
  <si>
    <t>pht006011.v2.p14</t>
  </si>
  <si>
    <t>l_fhslab_ex03_7_0267s</t>
  </si>
  <si>
    <t>URALBUMI</t>
  </si>
  <si>
    <t>Albumin, urine</t>
  </si>
  <si>
    <t>phv00071895.v7.p14</t>
  </si>
  <si>
    <t>pht000742.v8.p14</t>
  </si>
  <si>
    <t>fhslab1_8s</t>
  </si>
  <si>
    <t>UMALI</t>
  </si>
  <si>
    <t>Albumin, Urine - mg/L [Visit 6]</t>
  </si>
  <si>
    <t>phv00401722.v1.p2</t>
  </si>
  <si>
    <t>ALBUMIN_I</t>
  </si>
  <si>
    <t>Measurable range indicator for urine albumin</t>
  </si>
  <si>
    <t>phv00219549.v5.p14</t>
  </si>
  <si>
    <t>pht004363.v5.p14</t>
  </si>
  <si>
    <t>l_uralcrea_ex07_1b_0380s</t>
  </si>
  <si>
    <t>UR_ALB_I</t>
  </si>
  <si>
    <t>phv00227069.v4.p14</t>
  </si>
  <si>
    <t>e046</t>
  </si>
  <si>
    <t>Numerical Data - Part II: Urinalysis specimen - Albumin</t>
  </si>
  <si>
    <t>phv00461329.v2.p14</t>
  </si>
  <si>
    <t>pht006006.v5.p14</t>
  </si>
  <si>
    <t>e_exam_ex01_72_0652s</t>
  </si>
  <si>
    <t>g463</t>
  </si>
  <si>
    <t>Numerical Data - Part II: Urinalysis specimen obtained - Albumin</t>
  </si>
  <si>
    <t>phv00251080.v2.p14</t>
  </si>
  <si>
    <t>pht004814.v2.p14</t>
  </si>
  <si>
    <t>e_exam_ex02_7_0003s</t>
  </si>
  <si>
    <t>AlbuminUSpot</t>
  </si>
  <si>
    <t>Random spot urine albumin (mg/dL)</t>
  </si>
  <si>
    <t>phv00401152.v1.p2</t>
  </si>
  <si>
    <t>phv00401329.v1.p2</t>
  </si>
  <si>
    <t>pht008730.v2.p2</t>
  </si>
  <si>
    <t>analysis2</t>
  </si>
  <si>
    <t>phv00401436.v1.p2</t>
  </si>
  <si>
    <t>pht008731.v2.p2</t>
  </si>
  <si>
    <t>analysis3</t>
  </si>
  <si>
    <t>ualb_cresult</t>
  </si>
  <si>
    <t>Spot urine albumin character result</t>
  </si>
  <si>
    <t>phv00127648.v2.p2</t>
  </si>
  <si>
    <t>pht001960.v2.p2</t>
  </si>
  <si>
    <t>locaspot</t>
  </si>
  <si>
    <t>URINE_ALBUMIN</t>
  </si>
  <si>
    <t>Spot urine albumin mg/dL</t>
  </si>
  <si>
    <t>phv00127646.v2.p2</t>
  </si>
  <si>
    <t>CHEM3</t>
  </si>
  <si>
    <t>UALB - Urine Albumin Numeric Value mg/L [Chemistry Lab, CHEM2]</t>
  </si>
  <si>
    <t>phv00506959.v1.p2</t>
  </si>
  <si>
    <t>umali_cresult</t>
  </si>
  <si>
    <t>Umali_cresult: Character Results for Albumin (mg/L)</t>
  </si>
  <si>
    <t>phv00401742.v1.p2</t>
  </si>
  <si>
    <t>Umali_cresult: Character Results for Albumin [Visit 6]</t>
  </si>
  <si>
    <t>phv00401723.v1.p2</t>
  </si>
  <si>
    <t>umali</t>
  </si>
  <si>
    <t>Umali: Albumin, Urine - mg/L</t>
  </si>
  <si>
    <t>phv00401741.v1.p2</t>
  </si>
  <si>
    <t>E046</t>
  </si>
  <si>
    <t>URINALYSIS SPECIMEN - ALBUMIN</t>
  </si>
  <si>
    <t>phv00009568.v8.p14</t>
  </si>
  <si>
    <t>pht000034.v10.p14</t>
  </si>
  <si>
    <t>ex1_5s</t>
  </si>
  <si>
    <t>FA4</t>
  </si>
  <si>
    <t>URINALYSIS: ALBUMIN</t>
  </si>
  <si>
    <t>phv00001039.v1.p14</t>
  </si>
  <si>
    <t>pht000010.v3.p14</t>
  </si>
  <si>
    <t>ex0_8s</t>
  </si>
  <si>
    <t>FB12</t>
  </si>
  <si>
    <t>phv00001192.v1.p14</t>
  </si>
  <si>
    <t>pht000011.v3.p14</t>
  </si>
  <si>
    <t>ex0_9s</t>
  </si>
  <si>
    <t>FC11</t>
  </si>
  <si>
    <t>phv00001369.v1.p14</t>
  </si>
  <si>
    <t>pht000012.v3.p14</t>
  </si>
  <si>
    <t>ex0_10s</t>
  </si>
  <si>
    <t>FD19</t>
  </si>
  <si>
    <t>phv00001566.v1.p14</t>
  </si>
  <si>
    <t>pht000013.v3.p14</t>
  </si>
  <si>
    <t>ex0_11s</t>
  </si>
  <si>
    <t>D422</t>
  </si>
  <si>
    <t>phv00009106.v8.p14</t>
  </si>
  <si>
    <t>pht000033.v11.p14</t>
  </si>
  <si>
    <t>ex1_4s</t>
  </si>
  <si>
    <t>F041</t>
  </si>
  <si>
    <t>phv00009585.v8.p14</t>
  </si>
  <si>
    <t>pht000035.v11.p14</t>
  </si>
  <si>
    <t>ex1_6s</t>
  </si>
  <si>
    <t>G463</t>
  </si>
  <si>
    <t>phv00010517.v8.p14</t>
  </si>
  <si>
    <t>pht000036.v11.p14</t>
  </si>
  <si>
    <t>ex1_7s</t>
  </si>
  <si>
    <t>FG318</t>
  </si>
  <si>
    <t>URINALYSIS: ALBUMIN (DIP STICK) TRACE=10</t>
  </si>
  <si>
    <t>phv00002422.v1.p14</t>
  </si>
  <si>
    <t>pht000016.v3.p14</t>
  </si>
  <si>
    <t>ex0_14s</t>
  </si>
  <si>
    <t>FH342</t>
  </si>
  <si>
    <t>phv00002662.v1.p14</t>
  </si>
  <si>
    <t>pht000017.v3.p14</t>
  </si>
  <si>
    <t>ex0_15s</t>
  </si>
  <si>
    <t>B350</t>
  </si>
  <si>
    <t>URINALYSIS: ALBUMIN (DIPSTICK) TRACE=10</t>
  </si>
  <si>
    <t>phv00007968.v8.p14</t>
  </si>
  <si>
    <t>FG314</t>
  </si>
  <si>
    <t>URINALYSIS: ALBUMIN (QUANTITEST)</t>
  </si>
  <si>
    <t>phv00002418.v1.p14</t>
  </si>
  <si>
    <t>FH338</t>
  </si>
  <si>
    <t>phv00002658.v1.p14</t>
  </si>
  <si>
    <t>B346</t>
  </si>
  <si>
    <t>phv00007964.v8.p14</t>
  </si>
  <si>
    <t>MF49</t>
  </si>
  <si>
    <t>URINALYSIS: ALBUMIN, EXAM 1</t>
  </si>
  <si>
    <t>phv00000522.v1.p14</t>
  </si>
  <si>
    <t>pht000009.v2.p14</t>
  </si>
  <si>
    <t>ex0_7s</t>
  </si>
  <si>
    <t>MF107</t>
  </si>
  <si>
    <t>URINALYSIS: ALBUMIN, EXAM 2</t>
  </si>
  <si>
    <t>phv00000577.v1.p14</t>
  </si>
  <si>
    <t>MF173</t>
  </si>
  <si>
    <t>URINALYSIS: ALBUMIN, EXAM 3</t>
  </si>
  <si>
    <t>phv00000639.v1.p14</t>
  </si>
  <si>
    <t>MF317</t>
  </si>
  <si>
    <t>URINALYSIS: ALBUMIN, EXAM 5</t>
  </si>
  <si>
    <t>phv00000769.v1.p14</t>
  </si>
  <si>
    <t>MF391</t>
  </si>
  <si>
    <t>URINALYSIS: ALBUMIN, EXAM 6</t>
  </si>
  <si>
    <t>phv00000840.v1.p14</t>
  </si>
  <si>
    <t>MF483</t>
  </si>
  <si>
    <t>URINALYSIS: ALBUMIN, EXAM 7</t>
  </si>
  <si>
    <t>phv00000925.v1.p14</t>
  </si>
  <si>
    <t>C425</t>
  </si>
  <si>
    <t>URINALYSIS: ALBUMINE (DIP)</t>
  </si>
  <si>
    <t>phv00008722.v8.p14</t>
  </si>
  <si>
    <t>pht000032.v9.p14</t>
  </si>
  <si>
    <t>ex1_3s</t>
  </si>
  <si>
    <t>C427</t>
  </si>
  <si>
    <t>URINALYSIS: ALBUMINE (QNT)</t>
  </si>
  <si>
    <t>phv00008724.v8.p14</t>
  </si>
  <si>
    <t>FL1UALB</t>
  </si>
  <si>
    <t>URINARY ALBUMIN</t>
  </si>
  <si>
    <t>phv00120678.v2.p2</t>
  </si>
  <si>
    <t>EL8UALB</t>
  </si>
  <si>
    <t>URINARY ALBUMIN (mg/dl)</t>
  </si>
  <si>
    <t>phv00119618.v2.p2</t>
  </si>
  <si>
    <t>ualbumn1</t>
  </si>
  <si>
    <t>phv00083436.v1.p3</t>
  </si>
  <si>
    <t>URINARY ALBUMIN (mg/dL)</t>
  </si>
  <si>
    <t>phv00085745.v2.p3</t>
  </si>
  <si>
    <t>ualbumn2</t>
  </si>
  <si>
    <t>phv00085928.v2.p3</t>
  </si>
  <si>
    <t>ualbumn3</t>
  </si>
  <si>
    <t>phv00086411.v2.p3</t>
  </si>
  <si>
    <t>ualbumnf</t>
  </si>
  <si>
    <t>phv00087529.v1.p3</t>
  </si>
  <si>
    <t>pht001121.v3.p3</t>
  </si>
  <si>
    <t>MESA_FamilyExamMain</t>
  </si>
  <si>
    <t>ualbumn5</t>
  </si>
  <si>
    <t>phv00175605.v1.p3</t>
  </si>
  <si>
    <t>phv00177039.v1.p3</t>
  </si>
  <si>
    <t>Urine albumin</t>
  </si>
  <si>
    <t>phv00219547.v5.p14</t>
  </si>
  <si>
    <t>CHM33</t>
  </si>
  <si>
    <t>Urine albumin - UMALCR [Clinical Chemistry Lab. CHM. Visit 5]</t>
  </si>
  <si>
    <t>phv00295248.v2.p2</t>
  </si>
  <si>
    <t>pht006427.v2.p2</t>
  </si>
  <si>
    <t>CHM</t>
  </si>
  <si>
    <t>CHM39</t>
  </si>
  <si>
    <t>Urine albumin -UMALCR [Clinical Chemistry Lab. CHM. Visit 5]</t>
  </si>
  <si>
    <t>phv00295249.v2.p2</t>
  </si>
  <si>
    <t>URINE ALBUMIN (MG/L)</t>
  </si>
  <si>
    <t>phv00036493.v7.p14</t>
  </si>
  <si>
    <t>pht000313.v8.p14</t>
  </si>
  <si>
    <t>urine3_1s</t>
  </si>
  <si>
    <t>Urine albumin (sample type: urine)</t>
  </si>
  <si>
    <t>phv00227045.v4.p14</t>
  </si>
  <si>
    <t>CHEM3a</t>
  </si>
  <si>
    <t>Urine Albumin Result String - UALB [Chemistry Lab, CHEM2]</t>
  </si>
  <si>
    <t>phv00506960.v1.p2</t>
  </si>
  <si>
    <t>MALB_URINE</t>
  </si>
  <si>
    <t>Urine Microalbumin</t>
  </si>
  <si>
    <t>phv00462175.v2.p14</t>
  </si>
  <si>
    <t>LABA80</t>
  </si>
  <si>
    <t>Urine microalbumin, random (mg/dL) (LABA80)</t>
  </si>
  <si>
    <t>phv00253233.v2.p2</t>
  </si>
  <si>
    <t>drink15</t>
  </si>
  <si>
    <t>***Do you presently drink alcoholic beverages? [var completed for NY sites only; cannot find this variable on NY Health Interview form]</t>
  </si>
  <si>
    <t>phv00197485.v1.p1</t>
  </si>
  <si>
    <t>ALCOH</t>
  </si>
  <si>
    <t># alcoholic beverages/wk</t>
  </si>
  <si>
    <t>phv00106404.v1.p1</t>
  </si>
  <si>
    <t>ADRA1</t>
  </si>
  <si>
    <t>1. Have you ever consumed alcoholic beverages? [Visit 1] [Health Practices: Alcohol and Drug Use, Version A]</t>
  </si>
  <si>
    <t>phv00124669.v2.p2</t>
  </si>
  <si>
    <t>pht001926.v2.p2</t>
  </si>
  <si>
    <t>adra</t>
  </si>
  <si>
    <t>ADRB1</t>
  </si>
  <si>
    <t>1. Since your Jackson Heart Study Exam 1 have you consumed alcoholic beverages? [Visit 9] [Health Practices: Alcohol and Drug Use]</t>
  </si>
  <si>
    <t>phv00400742.v1.p2</t>
  </si>
  <si>
    <t>pht008720.v1.p2</t>
  </si>
  <si>
    <t>adrb</t>
  </si>
  <si>
    <t>ALCOHLOS</t>
  </si>
  <si>
    <t>12 or more drinks of alcohol</t>
  </si>
  <si>
    <t>phv00079349.v6.p3</t>
  </si>
  <si>
    <t>pht001010.v6.p3</t>
  </si>
  <si>
    <t>f42_rel1</t>
  </si>
  <si>
    <t>ADRB2A</t>
  </si>
  <si>
    <t>2. During the past 12 months, on the average, how many days per (weeks, month, or year) consumed any alcoholic beverage? Number of days. [Visit 9] [Health Practices: Alcohol and Drug Use]</t>
  </si>
  <si>
    <t>phv00400743.v1.p2</t>
  </si>
  <si>
    <t>sh328</t>
  </si>
  <si>
    <t>28 glasses of wine per week</t>
  </si>
  <si>
    <t>phv00198833.v1.p1</t>
  </si>
  <si>
    <t>sh329</t>
  </si>
  <si>
    <t>29 can/bottles of beer per week</t>
  </si>
  <si>
    <t>phv00198834.v1.p1</t>
  </si>
  <si>
    <t>ADRA2A</t>
  </si>
  <si>
    <t>2a. During the past 12 months, on the average, how many days per week, month, or year did you drink any alcoholic beverage? Number of days [Visit 1] [Health Practices: Alcohol and Drug Use, Version A]</t>
  </si>
  <si>
    <t>phv00124670.v2.p2</t>
  </si>
  <si>
    <t>ADRB2B</t>
  </si>
  <si>
    <t>2b. During the past 12 months, on the average, how many days per (weeks, month, or year) consumed any alcoholic beverage? Number of days. Per [UNIT OF TIME] [Visit 9] [Health Practices: Alcohol and Drug Use]</t>
  </si>
  <si>
    <t>phv00400744.v1.p2</t>
  </si>
  <si>
    <t>ADRA2B</t>
  </si>
  <si>
    <t>2b. During the past 12 months, on the average, how many days per week, month, or year did you drink any alcoholic beverage? Per-unit of time week/month/year [Visit 1] [Health Practices: Alcohol and Drug Use, Version A]</t>
  </si>
  <si>
    <t>phv00124671.v2.p2</t>
  </si>
  <si>
    <t>sh330</t>
  </si>
  <si>
    <t>30 drinks of hard liquor per week</t>
  </si>
  <si>
    <t>phv00198835.v1.p1</t>
  </si>
  <si>
    <t>ms209a</t>
  </si>
  <si>
    <t>9a glasses of wine (4 oz)</t>
  </si>
  <si>
    <t>phv00198913.v1.p1</t>
  </si>
  <si>
    <t>ms209b</t>
  </si>
  <si>
    <t>9b drinks with hard liquor (1 shot)</t>
  </si>
  <si>
    <t>phv00198914.v1.p1</t>
  </si>
  <si>
    <t>ms209c</t>
  </si>
  <si>
    <t>9c bottles/cans of beer (12 oz)</t>
  </si>
  <si>
    <t>phv00198915.v1.p1</t>
  </si>
  <si>
    <t>PRED_ALC</t>
  </si>
  <si>
    <t>Alcohol - NCI predicted intake, servings/d (ALCOHOL)</t>
  </si>
  <si>
    <t>phv00526153.v1.p2</t>
  </si>
  <si>
    <t>A06ALCHL</t>
  </si>
  <si>
    <t>ALCOHOL (GM)</t>
  </si>
  <si>
    <t>phv00113830.v2.p2</t>
  </si>
  <si>
    <t>pht001591.v2.p2</t>
  </si>
  <si>
    <t>A5F06A</t>
  </si>
  <si>
    <t>AV6ALCHL</t>
  </si>
  <si>
    <t>phv00113924.v2.p2</t>
  </si>
  <si>
    <t>pht001592.v2.p2</t>
  </si>
  <si>
    <t>A5F06VA</t>
  </si>
  <si>
    <t>D06ALCHL</t>
  </si>
  <si>
    <t>phv00117620.v2.p2</t>
  </si>
  <si>
    <t>pht001745.v2.p2</t>
  </si>
  <si>
    <t>D2F06</t>
  </si>
  <si>
    <t>DV6ALCHL</t>
  </si>
  <si>
    <t>phv00117734.v2.p2</t>
  </si>
  <si>
    <t>pht001746.v2.p2</t>
  </si>
  <si>
    <t>D2F06V</t>
  </si>
  <si>
    <t>ALCO65</t>
  </si>
  <si>
    <t>phv00109546.v1.p1</t>
  </si>
  <si>
    <t>pht001494.v1.p1</t>
  </si>
  <si>
    <t>YR8</t>
  </si>
  <si>
    <t>whenal15</t>
  </si>
  <si>
    <t>Alcohol data collected on date?</t>
  </si>
  <si>
    <t>phv00197483.v1.p1</t>
  </si>
  <si>
    <t>alc</t>
  </si>
  <si>
    <t>Alcohol drinking in the past 12 months (Y/N)</t>
  </si>
  <si>
    <t>phv00401089.v1.p2</t>
  </si>
  <si>
    <t>phv00401383.v1.p2</t>
  </si>
  <si>
    <t>ALCOFTEN_6</t>
  </si>
  <si>
    <t>Alcohol how often</t>
  </si>
  <si>
    <t>phv00077953.v6.p3</t>
  </si>
  <si>
    <t>pht000993.v6.p3</t>
  </si>
  <si>
    <t>f146_rel1</t>
  </si>
  <si>
    <t>E53ALC24</t>
  </si>
  <si>
    <t>ALCOHOL IN PAST 24 HRS?</t>
  </si>
  <si>
    <t>phv00119513.v2.p2</t>
  </si>
  <si>
    <t>pht001795.v2.p2</t>
  </si>
  <si>
    <t>E1F53</t>
  </si>
  <si>
    <t>ALC3MO_6</t>
  </si>
  <si>
    <t>Alcohol in past 3 months</t>
  </si>
  <si>
    <t>phv00077952.v6.p3</t>
  </si>
  <si>
    <t>Alcohol intake</t>
  </si>
  <si>
    <t>phv00078827.v6.p3</t>
  </si>
  <si>
    <t>pht001003.v6.p3</t>
  </si>
  <si>
    <t>f34_rel2</t>
  </si>
  <si>
    <t>NOMLDRNK_6</t>
  </si>
  <si>
    <t>Alcohol not with major meal</t>
  </si>
  <si>
    <t>phv00077955.v6.p3</t>
  </si>
  <si>
    <t>ALCOFTEN</t>
  </si>
  <si>
    <t>Alcohol past 3 months, how often</t>
  </si>
  <si>
    <t>phv00282994.v1.p3</t>
  </si>
  <si>
    <t>pht006214.v1.p3</t>
  </si>
  <si>
    <t>f155_rel1</t>
  </si>
  <si>
    <t>ALCSWK</t>
  </si>
  <si>
    <t>Alcohol servings per week</t>
  </si>
  <si>
    <t>phv00078826.v6.p3</t>
  </si>
  <si>
    <t>phv00078866.v6.p3</t>
  </si>
  <si>
    <t>pht001004.v6.p3</t>
  </si>
  <si>
    <t>f35_rel1</t>
  </si>
  <si>
    <t>F60ALCWK</t>
  </si>
  <si>
    <t>phv00156410.v5.p3</t>
  </si>
  <si>
    <t>pht002125.v5.p3</t>
  </si>
  <si>
    <t>f60_nutr_rel1</t>
  </si>
  <si>
    <t>ALCOHOL_USE</t>
  </si>
  <si>
    <t>Alcohol use (1-Never, 2-Former, 3-Current)</t>
  </si>
  <si>
    <t>phv00526205.v1.p2</t>
  </si>
  <si>
    <t>ALCOHOL_USE_LEVEL</t>
  </si>
  <si>
    <t>Alcohol use drinking level</t>
  </si>
  <si>
    <t>phv00526281.v1.p2</t>
  </si>
  <si>
    <t>AHEI11</t>
  </si>
  <si>
    <t>Alcohol, score</t>
  </si>
  <si>
    <t>phv00526165.v1.p2</t>
  </si>
  <si>
    <t>AMT OF ALCOH CONSUMED PER WK</t>
  </si>
  <si>
    <t>phv00101954.v1.p1</t>
  </si>
  <si>
    <t>pht001474.v1.p1</t>
  </si>
  <si>
    <t>YR10</t>
  </si>
  <si>
    <t>BEER</t>
  </si>
  <si>
    <t>AMT OF BEER CONSUMED PER WK</t>
  </si>
  <si>
    <t>phv00101955.v1.p1</t>
  </si>
  <si>
    <t>LIQUO</t>
  </si>
  <si>
    <t>AMT OF LIQUOR CONSUMED PER WK</t>
  </si>
  <si>
    <t>phv00101957.v1.p1</t>
  </si>
  <si>
    <t>WINE</t>
  </si>
  <si>
    <t>AMT OF WINE CONSUMED PER WK</t>
  </si>
  <si>
    <t>phv00101956.v1.p1</t>
  </si>
  <si>
    <t>alcw</t>
  </si>
  <si>
    <t>Average number of drinks per week in the last 12 months</t>
  </si>
  <si>
    <t>phv00401384.v1.p2</t>
  </si>
  <si>
    <t>Average number of drinks per week in the past 12 months</t>
  </si>
  <si>
    <t>phv00401090.v1.p2</t>
  </si>
  <si>
    <t>BEER225</t>
  </si>
  <si>
    <t>phv00100229.v1.p1</t>
  </si>
  <si>
    <t>BEERFREQ</t>
  </si>
  <si>
    <t>Beer - frequency</t>
  </si>
  <si>
    <t>phv00078841.v6.p3</t>
  </si>
  <si>
    <t>BEERSERV</t>
  </si>
  <si>
    <t>Beer - serving size</t>
  </si>
  <si>
    <t>phv00078842.v6.p3</t>
  </si>
  <si>
    <t>A06BVE0100</t>
  </si>
  <si>
    <t>BEER AND ALES</t>
  </si>
  <si>
    <t>phv00112862.v2.p2</t>
  </si>
  <si>
    <t>pht001565.v2.p2</t>
  </si>
  <si>
    <t>A4F06FG</t>
  </si>
  <si>
    <t>D06BVE0100</t>
  </si>
  <si>
    <t>phv00116914.v2.p2</t>
  </si>
  <si>
    <t>pht001712.v2.p2</t>
  </si>
  <si>
    <t>D1F06FG</t>
  </si>
  <si>
    <t>E53BEER</t>
  </si>
  <si>
    <t>BEERS IN PAST 24 HRS</t>
  </si>
  <si>
    <t>phv00119514.v2.p2</t>
  </si>
  <si>
    <t>Cans beer/wk</t>
  </si>
  <si>
    <t>phv00100108.v1.p1</t>
  </si>
  <si>
    <t>phv00102969.v1.p1</t>
  </si>
  <si>
    <t>pht001475.v1.p1</t>
  </si>
  <si>
    <t>YR11</t>
  </si>
  <si>
    <t>phv00104951.v1.p1</t>
  </si>
  <si>
    <t>pht001489.v1.p1</t>
  </si>
  <si>
    <t>YR4</t>
  </si>
  <si>
    <t>phv00106401.v1.p1</t>
  </si>
  <si>
    <t>phv00107277.v1.p1</t>
  </si>
  <si>
    <t>phv00108152.v1.p1</t>
  </si>
  <si>
    <t>pht001492.v1.p1</t>
  </si>
  <si>
    <t>YR6</t>
  </si>
  <si>
    <t>phv00108838.v1.p1</t>
  </si>
  <si>
    <t>pht001493.v1.p1</t>
  </si>
  <si>
    <t>YR7</t>
  </si>
  <si>
    <t>CANS BEER/WK</t>
  </si>
  <si>
    <t>phv00110478.v1.p1</t>
  </si>
  <si>
    <t>A06BVE0400</t>
  </si>
  <si>
    <t>CORDIAL AND LIQUEUR</t>
  </si>
  <si>
    <t>phv00112863.v2.p2</t>
  </si>
  <si>
    <t>D06BVE0400</t>
  </si>
  <si>
    <t>phv00116915.v2.p2</t>
  </si>
  <si>
    <t>FHL112</t>
  </si>
  <si>
    <t>DID YOU DRINK ALCOHOL</t>
  </si>
  <si>
    <t>phv00120701.v2.p2</t>
  </si>
  <si>
    <t>pht001850.v2.p2</t>
  </si>
  <si>
    <t>F1MOOD</t>
  </si>
  <si>
    <t>F60ALC</t>
  </si>
  <si>
    <t>Dietary Alcohol (g)</t>
  </si>
  <si>
    <t>phv00156409.v5.p3</t>
  </si>
  <si>
    <t>A06BVE0300</t>
  </si>
  <si>
    <t>DISTILLED LIQUOR</t>
  </si>
  <si>
    <t>phv00112864.v2.p2</t>
  </si>
  <si>
    <t>D06BVE0300</t>
  </si>
  <si>
    <t>phv00116916.v2.p2</t>
  </si>
  <si>
    <t>BEER25</t>
  </si>
  <si>
    <t>DO YOU DRINK BEER</t>
  </si>
  <si>
    <t>phv00099907.v1.p1</t>
  </si>
  <si>
    <t>phv00105784.v1.p1</t>
  </si>
  <si>
    <t>LIQUOR25</t>
  </si>
  <si>
    <t>DO YOU DRINK LIQUOR</t>
  </si>
  <si>
    <t>phv00099913.v1.p1</t>
  </si>
  <si>
    <t>phv00105790.v1.p1</t>
  </si>
  <si>
    <t>WINE25</t>
  </si>
  <si>
    <t>DO YOU DRINK WINE</t>
  </si>
  <si>
    <t>phv00099910.v1.p1</t>
  </si>
  <si>
    <t>phv00105787.v1.p1</t>
  </si>
  <si>
    <t>ALC12DR</t>
  </si>
  <si>
    <t>Drank 12 alcoholic beverages ever</t>
  </si>
  <si>
    <t>phv00078784.v6.p3</t>
  </si>
  <si>
    <t>B07NODRK</t>
  </si>
  <si>
    <t>DRANK MORE THAN ONCE IN PAST YR. Q 8</t>
  </si>
  <si>
    <t>phv00114313.v2.p2</t>
  </si>
  <si>
    <t>pht001600.v2.p2</t>
  </si>
  <si>
    <t>B2F07</t>
  </si>
  <si>
    <t>ALEA7</t>
  </si>
  <si>
    <t>Drink alcohol - ever (ALEA7)</t>
  </si>
  <si>
    <t>phv00527034.v1.p2</t>
  </si>
  <si>
    <t>ALEA1</t>
  </si>
  <si>
    <t>Drink alcohol - presently (ALEA1)</t>
  </si>
  <si>
    <t>phv00527028.v1.p2</t>
  </si>
  <si>
    <t>SPECOCCS_3</t>
  </si>
  <si>
    <t>Drink alcohol more than usual on special occasions</t>
  </si>
  <si>
    <t>phv00077554.v6.p3</t>
  </si>
  <si>
    <t>pht000990.v6.p3</t>
  </si>
  <si>
    <t>f143_rel1</t>
  </si>
  <si>
    <t>B07DRINK</t>
  </si>
  <si>
    <t>DRINKER. Q 1</t>
  </si>
  <si>
    <t>phv00114306.v2.p2</t>
  </si>
  <si>
    <t>C07DRINK</t>
  </si>
  <si>
    <t>phv00115416.v2.p2</t>
  </si>
  <si>
    <t>pht001655.v2.p2</t>
  </si>
  <si>
    <t>C1F07</t>
  </si>
  <si>
    <t>D07DRINK</t>
  </si>
  <si>
    <t>phv00116946.v2.p2</t>
  </si>
  <si>
    <t>pht001714.v2.p2</t>
  </si>
  <si>
    <t>D1F07</t>
  </si>
  <si>
    <t>E07DRINK</t>
  </si>
  <si>
    <t>phv00118417.v2.p2</t>
  </si>
  <si>
    <t>pht001760.v2.p2</t>
  </si>
  <si>
    <t>E1F07</t>
  </si>
  <si>
    <t>SPECOCCS_6</t>
  </si>
  <si>
    <t>Drinking on special occasions</t>
  </si>
  <si>
    <t>phv00077956.v6.p3</t>
  </si>
  <si>
    <t>B07BEER</t>
  </si>
  <si>
    <t>DRINKS BEER/WEEK. Q 3</t>
  </si>
  <si>
    <t>phv00114308.v2.p2</t>
  </si>
  <si>
    <t>C07BEER</t>
  </si>
  <si>
    <t>phv00115418.v2.p2</t>
  </si>
  <si>
    <t>D07BEER</t>
  </si>
  <si>
    <t>phv00116948.v2.p2</t>
  </si>
  <si>
    <t>E07BEER</t>
  </si>
  <si>
    <t>phv00118419.v2.p2</t>
  </si>
  <si>
    <t>A07PST24</t>
  </si>
  <si>
    <t>DRINKS DURING PAST 24 HRS. Q 5</t>
  </si>
  <si>
    <t>phv00112963.v2.p2</t>
  </si>
  <si>
    <t>pht001568.v2.p2</t>
  </si>
  <si>
    <t>A4F07</t>
  </si>
  <si>
    <t>C07PST24</t>
  </si>
  <si>
    <t>DRINKS IN PAST 24 HRS. Q 5</t>
  </si>
  <si>
    <t>phv00115420.v2.p2</t>
  </si>
  <si>
    <t>D07PST24</t>
  </si>
  <si>
    <t>phv00116950.v2.p2</t>
  </si>
  <si>
    <t>E07PST24</t>
  </si>
  <si>
    <t>DRINKS IN PAST 24 HRS. q 5</t>
  </si>
  <si>
    <t>phv00118421.v2.p2</t>
  </si>
  <si>
    <t>B07PST24</t>
  </si>
  <si>
    <t>DRINKS IN PAST 24 HRS. Q5</t>
  </si>
  <si>
    <t>phv00114310.v2.p2</t>
  </si>
  <si>
    <t>B07LIQR</t>
  </si>
  <si>
    <t>DRINKS LIQUOR/WEEK. Q 4</t>
  </si>
  <si>
    <t>phv00114309.v2.p2</t>
  </si>
  <si>
    <t>C07LIQR</t>
  </si>
  <si>
    <t>phv00115419.v2.p2</t>
  </si>
  <si>
    <t>D07LIQR</t>
  </si>
  <si>
    <t>phv00116949.v2.p2</t>
  </si>
  <si>
    <t>E07LIQR</t>
  </si>
  <si>
    <t>phv00118420.v2.p2</t>
  </si>
  <si>
    <t>DRNKAG14</t>
  </si>
  <si>
    <t>Drinks of alcohol (age 14-17)</t>
  </si>
  <si>
    <t>phv00079350.v6.p3</t>
  </si>
  <si>
    <t>DRNKAG18</t>
  </si>
  <si>
    <t>Drinks of alcohol (age 18-22)</t>
  </si>
  <si>
    <t>phv00079351.v6.p3</t>
  </si>
  <si>
    <t>DRNKAG23</t>
  </si>
  <si>
    <t>Drinks of alcohol (age 23-29)</t>
  </si>
  <si>
    <t>phv00079352.v6.p3</t>
  </si>
  <si>
    <t>DRNKAG30</t>
  </si>
  <si>
    <t>Drinks of alcohol (age 30-49)</t>
  </si>
  <si>
    <t>phv00079353.v6.p3</t>
  </si>
  <si>
    <t>DRNKAG50</t>
  </si>
  <si>
    <t>Drinks of alcohol (age 50)</t>
  </si>
  <si>
    <t>phv00079354.v6.p3</t>
  </si>
  <si>
    <t>A07BEER</t>
  </si>
  <si>
    <t>DRINKS OF BEER/WEEK. Q 3</t>
  </si>
  <si>
    <t>phv00112961.v2.p2</t>
  </si>
  <si>
    <t>A07LIQR</t>
  </si>
  <si>
    <t>DRINKS OF LIQUOR/WEEK. Q 4</t>
  </si>
  <si>
    <t>phv00112962.v2.p2</t>
  </si>
  <si>
    <t>A07WINE</t>
  </si>
  <si>
    <t>DRINKS OF WINE/WEEK. Q 2</t>
  </si>
  <si>
    <t>phv00112960.v2.p2</t>
  </si>
  <si>
    <t>ALEA4</t>
  </si>
  <si>
    <t>Drinks per week - beer (ALEA4)</t>
  </si>
  <si>
    <t>phv00527031.v1.p2</t>
  </si>
  <si>
    <t>ALEA5</t>
  </si>
  <si>
    <t>Drinks per week - liquor (ALEA5)</t>
  </si>
  <si>
    <t>phv00527032.v1.p2</t>
  </si>
  <si>
    <t>ALEA2</t>
  </si>
  <si>
    <t>Drinks per week - red wine (ALEA2)</t>
  </si>
  <si>
    <t>phv00527029.v1.p2</t>
  </si>
  <si>
    <t>ALEA3</t>
  </si>
  <si>
    <t>Drinks per week - white wine (ALEA3)</t>
  </si>
  <si>
    <t>phv00527030.v1.p2</t>
  </si>
  <si>
    <t>B07WINE</t>
  </si>
  <si>
    <t>DRINKS WINE/WEEK. Q 2</t>
  </si>
  <si>
    <t>phv00114307.v2.p2</t>
  </si>
  <si>
    <t>C07WINE</t>
  </si>
  <si>
    <t>phv00115417.v2.p2</t>
  </si>
  <si>
    <t>D07WINE</t>
  </si>
  <si>
    <t>phv00116947.v2.p2</t>
  </si>
  <si>
    <t>E07WINE</t>
  </si>
  <si>
    <t>phv00118418.v2.p2</t>
  </si>
  <si>
    <t>BEER59</t>
  </si>
  <si>
    <t>EVER DRINK BEER</t>
  </si>
  <si>
    <t>phv00101624.v1.p1</t>
  </si>
  <si>
    <t>phv00102804.v1.p1</t>
  </si>
  <si>
    <t>BEER39</t>
  </si>
  <si>
    <t>phv00104880.v1.p1</t>
  </si>
  <si>
    <t>BEER29</t>
  </si>
  <si>
    <t>phv00107232.v1.p1</t>
  </si>
  <si>
    <t>phv00108100.v1.p1</t>
  </si>
  <si>
    <t>phv00108734.v1.p1</t>
  </si>
  <si>
    <t>phv00110133.v1.p1</t>
  </si>
  <si>
    <t>LIQUOR59</t>
  </si>
  <si>
    <t>EVER DRINK LIQUOR</t>
  </si>
  <si>
    <t>phv00101630.v1.p1</t>
  </si>
  <si>
    <t>phv00102810.v1.p1</t>
  </si>
  <si>
    <t>LIQUOR39</t>
  </si>
  <si>
    <t>phv00104886.v1.p1</t>
  </si>
  <si>
    <t>LIQUOR29</t>
  </si>
  <si>
    <t>phv00107238.v1.p1</t>
  </si>
  <si>
    <t>phv00108106.v1.p1</t>
  </si>
  <si>
    <t>phv00108740.v1.p1</t>
  </si>
  <si>
    <t>phv00110139.v1.p1</t>
  </si>
  <si>
    <t>WINE59</t>
  </si>
  <si>
    <t>EVER DRINK WINE</t>
  </si>
  <si>
    <t>phv00101627.v1.p1</t>
  </si>
  <si>
    <t>phv00102807.v1.p1</t>
  </si>
  <si>
    <t>WINE39</t>
  </si>
  <si>
    <t>phv00104883.v1.p1</t>
  </si>
  <si>
    <t>WINE29</t>
  </si>
  <si>
    <t>phv00107235.v1.p1</t>
  </si>
  <si>
    <t>phv00108103.v1.p1</t>
  </si>
  <si>
    <t>phv00108737.v1.p1</t>
  </si>
  <si>
    <t>phv00110136.v1.p1</t>
  </si>
  <si>
    <t>A07DRINK</t>
  </si>
  <si>
    <t>FLAG FOR DRINKER. Q 1</t>
  </si>
  <si>
    <t>phv00112959.v2.p2</t>
  </si>
  <si>
    <t>REDWINE</t>
  </si>
  <si>
    <t>Glasses red wine drank past 3 m</t>
  </si>
  <si>
    <t>phv00079632.v6.p3</t>
  </si>
  <si>
    <t>pht001014.v6.p3</t>
  </si>
  <si>
    <t>f48_rel1</t>
  </si>
  <si>
    <t>WHTWINE</t>
  </si>
  <si>
    <t>Glasses white/rose wine drank past 3 m</t>
  </si>
  <si>
    <t>phv00079633.v6.p3</t>
  </si>
  <si>
    <t>Glasses wine/wk</t>
  </si>
  <si>
    <t>phv00100109.v1.p1</t>
  </si>
  <si>
    <t>phv00102970.v1.p1</t>
  </si>
  <si>
    <t>phv00104952.v1.p1</t>
  </si>
  <si>
    <t>phv00106402.v1.p1</t>
  </si>
  <si>
    <t>phv00107278.v1.p1</t>
  </si>
  <si>
    <t>phv00108153.v1.p1</t>
  </si>
  <si>
    <t>phv00108839.v1.p1</t>
  </si>
  <si>
    <t>GLASSES WINE/WK</t>
  </si>
  <si>
    <t>phv00110479.v1.p1</t>
  </si>
  <si>
    <t>A07NODRK</t>
  </si>
  <si>
    <t>HAS PT HAD ALCOHOL&gt;ONCE/TWICE, PAST YR? Q 8</t>
  </si>
  <si>
    <t>phv00112966.v2.p2</t>
  </si>
  <si>
    <t>beer15</t>
  </si>
  <si>
    <t>How many 12 oz. cans of beer do you usually have per week?</t>
  </si>
  <si>
    <t>phv00197487.v1.p1</t>
  </si>
  <si>
    <t>wine15</t>
  </si>
  <si>
    <t>How many 4 oz. glasses of wine do you usually have per week?</t>
  </si>
  <si>
    <t>phv00197486.v1.p1</t>
  </si>
  <si>
    <t>BEERN25</t>
  </si>
  <si>
    <t>HOW MANY CANS DO YOU DRINK ON 1 OCCASION</t>
  </si>
  <si>
    <t>phv00099909.v1.p1</t>
  </si>
  <si>
    <t>phv00105786.v1.p1</t>
  </si>
  <si>
    <t>BEERN59</t>
  </si>
  <si>
    <t>HOW MANY CANS OF BEER DO YOU DRINK</t>
  </si>
  <si>
    <t>phv00101626.v1.p1</t>
  </si>
  <si>
    <t>phv00102806.v1.p1</t>
  </si>
  <si>
    <t>BEERN29</t>
  </si>
  <si>
    <t>phv00107234.v1.p1</t>
  </si>
  <si>
    <t>phv00108102.v1.p1</t>
  </si>
  <si>
    <t>phv00108736.v1.p1</t>
  </si>
  <si>
    <t>phv00110135.v1.p1</t>
  </si>
  <si>
    <t>LIQUON59</t>
  </si>
  <si>
    <t>HOW MANY DRINKS OF LIQUOR DO YOU DRINK</t>
  </si>
  <si>
    <t>phv00101632.v1.p1</t>
  </si>
  <si>
    <t>phv00102812.v1.p1</t>
  </si>
  <si>
    <t>LIQUON29</t>
  </si>
  <si>
    <t>phv00107240.v1.p1</t>
  </si>
  <si>
    <t>phv00108108.v1.p1</t>
  </si>
  <si>
    <t>phv00108742.v1.p1</t>
  </si>
  <si>
    <t>phv00110141.v1.p1</t>
  </si>
  <si>
    <t>DRNKSDAY_6</t>
  </si>
  <si>
    <t>How many drinks per day</t>
  </si>
  <si>
    <t>phv00077954.v6.p3</t>
  </si>
  <si>
    <t>shots15</t>
  </si>
  <si>
    <t>How many drinks with hard liquor (1 shot) do you usually have per week?</t>
  </si>
  <si>
    <t>phv00197488.v1.p1</t>
  </si>
  <si>
    <t>LIQUON25</t>
  </si>
  <si>
    <t>HOW MANY DRINKS YOU DRINK ON 1 OCCASION</t>
  </si>
  <si>
    <t>phv00099915.v1.p1</t>
  </si>
  <si>
    <t>WINEN25</t>
  </si>
  <si>
    <t>HOW MANY GLASSES DRINK ON 1 OCCASION</t>
  </si>
  <si>
    <t>phv00099912.v1.p1</t>
  </si>
  <si>
    <t>phv00105789.v1.p1</t>
  </si>
  <si>
    <t>WINEN59</t>
  </si>
  <si>
    <t>HOW MANY GLASSES OF WINE DO YOU DRINK</t>
  </si>
  <si>
    <t>phv00101629.v1.p1</t>
  </si>
  <si>
    <t>phv00102809.v1.p1</t>
  </si>
  <si>
    <t>WINEN29</t>
  </si>
  <si>
    <t>phv00107237.v1.p1</t>
  </si>
  <si>
    <t>phv00108105.v1.p1</t>
  </si>
  <si>
    <t>phv00108739.v1.p1</t>
  </si>
  <si>
    <t>phv00110138.v1.p1</t>
  </si>
  <si>
    <t>BEERN39</t>
  </si>
  <si>
    <t>HOW MUCH BEER DO YOU DRINK</t>
  </si>
  <si>
    <t>phv00104882.v1.p1</t>
  </si>
  <si>
    <t>LIQUON39</t>
  </si>
  <si>
    <t>HOW MUCH LIQUOR DO YOU DRINK</t>
  </si>
  <si>
    <t>phv00104888.v1.p1</t>
  </si>
  <si>
    <t>WINEN39</t>
  </si>
  <si>
    <t>HOW MUCH WINE DO YOU DRINK</t>
  </si>
  <si>
    <t>phv00104885.v1.p1</t>
  </si>
  <si>
    <t>BEERF25</t>
  </si>
  <si>
    <t>HOW OFTEN DO YOU DRINK BEER</t>
  </si>
  <si>
    <t>phv00099908.v1.p1</t>
  </si>
  <si>
    <t>phv00105785.v1.p1</t>
  </si>
  <si>
    <t>LIQUOF25</t>
  </si>
  <si>
    <t>HOW OFTEN DO YOU DRINK LIQUOR</t>
  </si>
  <si>
    <t>phv00099914.v1.p1</t>
  </si>
  <si>
    <t>phv00105791.v1.p1</t>
  </si>
  <si>
    <t>WINEF25</t>
  </si>
  <si>
    <t>HOW OFTEN DO YOU DRINK WINE</t>
  </si>
  <si>
    <t>phv00099911.v1.p1</t>
  </si>
  <si>
    <t>phv00105788.v1.p1</t>
  </si>
  <si>
    <t>BEERF59</t>
  </si>
  <si>
    <t>HOW OFTEN DRINK BEER</t>
  </si>
  <si>
    <t>phv00101625.v1.p1</t>
  </si>
  <si>
    <t>phv00102805.v1.p1</t>
  </si>
  <si>
    <t>BEERF39</t>
  </si>
  <si>
    <t>phv00104881.v1.p1</t>
  </si>
  <si>
    <t>BEERF29</t>
  </si>
  <si>
    <t>phv00107233.v1.p1</t>
  </si>
  <si>
    <t>phv00108101.v1.p1</t>
  </si>
  <si>
    <t>phv00108735.v1.p1</t>
  </si>
  <si>
    <t>phv00110134.v1.p1</t>
  </si>
  <si>
    <t>LIQUOF59</t>
  </si>
  <si>
    <t>HOW OFTEN DRINK LIQUOR</t>
  </si>
  <si>
    <t>phv00101631.v1.p1</t>
  </si>
  <si>
    <t>phv00102811.v1.p1</t>
  </si>
  <si>
    <t>LIQUOF39</t>
  </si>
  <si>
    <t>phv00104887.v1.p1</t>
  </si>
  <si>
    <t>LIQUOF29</t>
  </si>
  <si>
    <t>phv00107239.v1.p1</t>
  </si>
  <si>
    <t>phv00108107.v1.p1</t>
  </si>
  <si>
    <t>phv00108741.v1.p1</t>
  </si>
  <si>
    <t>phv00110140.v1.p1</t>
  </si>
  <si>
    <t>SPCOCOFT_3</t>
  </si>
  <si>
    <t>How often drink more alcohol on special occasions</t>
  </si>
  <si>
    <t>phv00077555.v6.p3</t>
  </si>
  <si>
    <t>SPCOCOFT_6</t>
  </si>
  <si>
    <t>How often drink on special occasions</t>
  </si>
  <si>
    <t>phv00077957.v6.p3</t>
  </si>
  <si>
    <t>WINEF59</t>
  </si>
  <si>
    <t>HOW OFTEN DRINK WINE</t>
  </si>
  <si>
    <t>phv00101628.v1.p1</t>
  </si>
  <si>
    <t>phv00102808.v1.p1</t>
  </si>
  <si>
    <t>WINEF39</t>
  </si>
  <si>
    <t>phv00104884.v1.p1</t>
  </si>
  <si>
    <t>WINEF29</t>
  </si>
  <si>
    <t>phv00107236.v1.p1</t>
  </si>
  <si>
    <t>phv00108104.v1.p1</t>
  </si>
  <si>
    <t>phv00108738.v1.p1</t>
  </si>
  <si>
    <t>phv00110137.v1.p1</t>
  </si>
  <si>
    <t>alcldt15</t>
  </si>
  <si>
    <t>If alcohol data collected at clinic, date of clinic visit?</t>
  </si>
  <si>
    <t>phv00197484.v1.p1</t>
  </si>
  <si>
    <t>Item #117: Beer, med serv/day</t>
  </si>
  <si>
    <t>phv00111860.v6.p3</t>
  </si>
  <si>
    <t>pht001517.v6.p3</t>
  </si>
  <si>
    <t>f60_item_rel1</t>
  </si>
  <si>
    <t>Item #118: Wine, med serv/day</t>
  </si>
  <si>
    <t>phv00111861.v6.p3</t>
  </si>
  <si>
    <t>LIQUOR</t>
  </si>
  <si>
    <t>Item #119: Liquor, med serv/day</t>
  </si>
  <si>
    <t>phv00111862.v6.p3</t>
  </si>
  <si>
    <t>LIQ225</t>
  </si>
  <si>
    <t>phv00100231.v1.p1</t>
  </si>
  <si>
    <t>LIQRFREQ</t>
  </si>
  <si>
    <t>Liquor - frequency</t>
  </si>
  <si>
    <t>phv00078845.v6.p3</t>
  </si>
  <si>
    <t>LIQRSERV</t>
  </si>
  <si>
    <t>Liquor - serving size</t>
  </si>
  <si>
    <t>phv00078846.v6.p3</t>
  </si>
  <si>
    <t>E53LIQOR</t>
  </si>
  <si>
    <t>LIQUOR IN PAST 24 HRS</t>
  </si>
  <si>
    <t>phv00119516.v2.p2</t>
  </si>
  <si>
    <t>A06ALCOHOL</t>
  </si>
  <si>
    <t>MAJOR FOOD GROUP FOR ALCOHOL</t>
  </si>
  <si>
    <t>phv00112877.v2.p2</t>
  </si>
  <si>
    <t>pht001566.v2.p2</t>
  </si>
  <si>
    <t>A4F06MJ</t>
  </si>
  <si>
    <t>D06ALCOHOL</t>
  </si>
  <si>
    <t>phv00116929.v2.p2</t>
  </si>
  <si>
    <t>pht001713.v2.p2</t>
  </si>
  <si>
    <t>D1F06MJ</t>
  </si>
  <si>
    <t>B07MLALC</t>
  </si>
  <si>
    <t>MEAN ML OF ABSOLUTE ALCOHOL CONSUMPTION</t>
  </si>
  <si>
    <t>phv00114305.v2.p2</t>
  </si>
  <si>
    <t>C07MLALC</t>
  </si>
  <si>
    <t>MEAN ML OF ALCOHOL CONSUMPTION PER DAY</t>
  </si>
  <si>
    <t>phv00115415.v2.p2</t>
  </si>
  <si>
    <t>D07MLALC</t>
  </si>
  <si>
    <t>phv00116952.v2.p2</t>
  </si>
  <si>
    <t>E07MLALC</t>
  </si>
  <si>
    <t>phv00118425.v2.p2</t>
  </si>
  <si>
    <t>F07MLALC</t>
  </si>
  <si>
    <t>phv00119800.v2.p2</t>
  </si>
  <si>
    <t>pht001810.v2.p2</t>
  </si>
  <si>
    <t>F1F07</t>
  </si>
  <si>
    <t>A07MLALC</t>
  </si>
  <si>
    <t>ML OF ALCOHOL/DAY</t>
  </si>
  <si>
    <t>phv00112974.v2.p2</t>
  </si>
  <si>
    <t>C07NUMDR</t>
  </si>
  <si>
    <t>MOST DRINKS/DAY, LAST MONTH. Q 6</t>
  </si>
  <si>
    <t>phv00115421.v2.p2</t>
  </si>
  <si>
    <t>D07NUMDR</t>
  </si>
  <si>
    <t>phv00116951.v2.p2</t>
  </si>
  <si>
    <t>E07NUMDR</t>
  </si>
  <si>
    <t>phv00118422.v2.p2</t>
  </si>
  <si>
    <t>A_BEV</t>
  </si>
  <si>
    <t>MPED: Total drinks of alcohol</t>
  </si>
  <si>
    <t>phv00283353.v1.p3</t>
  </si>
  <si>
    <t>pht006218.v1.p3</t>
  </si>
  <si>
    <t>f60_mpeds_hei_rel1</t>
  </si>
  <si>
    <t>Number of alcoholic beverages/wk</t>
  </si>
  <si>
    <t>phv00100084.v1.p1</t>
  </si>
  <si>
    <t>phv00100502.v1.p1</t>
  </si>
  <si>
    <t>NUMBER OF alcoholic beverages/wk</t>
  </si>
  <si>
    <t>phv00102972.v1.p1</t>
  </si>
  <si>
    <t>phv00104954.v1.p1</t>
  </si>
  <si>
    <t>phv00107280.v1.p1</t>
  </si>
  <si>
    <t>phv00108155.v1.p1</t>
  </si>
  <si>
    <t>phv00108834.v1.p1</t>
  </si>
  <si>
    <t>Number of ALCOHOLIC BEVERAGES/WK</t>
  </si>
  <si>
    <t>phv00110481.v1.p1</t>
  </si>
  <si>
    <t>C07DAYMO</t>
  </si>
  <si>
    <t>NUMBER OF DAYS HAD C07NUMDR. Q 7</t>
  </si>
  <si>
    <t>phv00115422.v2.p2</t>
  </si>
  <si>
    <t>FHL112B</t>
  </si>
  <si>
    <t>NUMBER OF DRINKS</t>
  </si>
  <si>
    <t>phv00120703.v2.p2</t>
  </si>
  <si>
    <t>ALC3MO_3</t>
  </si>
  <si>
    <t>Past 3 months drank alcohol</t>
  </si>
  <si>
    <t>phv00077550.v6.p3</t>
  </si>
  <si>
    <t>NOMLDRNK_3</t>
  </si>
  <si>
    <t>Past 3 months drinks of alcohol not around major meal</t>
  </si>
  <si>
    <t>phv00077553.v6.p3</t>
  </si>
  <si>
    <t>DRNKSDAY_3</t>
  </si>
  <si>
    <t>Past 3 months drinks of alcohol per day</t>
  </si>
  <si>
    <t>phv00077552.v6.p3</t>
  </si>
  <si>
    <t>ALCOFTEN_3</t>
  </si>
  <si>
    <t>Past 3 months frequency drank alcohol</t>
  </si>
  <si>
    <t>phv00077551.v6.p3</t>
  </si>
  <si>
    <t>B07PSBER</t>
  </si>
  <si>
    <t>PAST CONSUMPTION OF BEER. Q 11</t>
  </si>
  <si>
    <t>phv00114317.v2.p2</t>
  </si>
  <si>
    <t>B07PSWNE</t>
  </si>
  <si>
    <t>PAST CONSUMPTION OF WINE. Q 11</t>
  </si>
  <si>
    <t>phv00114316.v2.p2</t>
  </si>
  <si>
    <t>A07PSBER</t>
  </si>
  <si>
    <t>PREVIOUSLY DRANK BEER (2=YES). Q 11</t>
  </si>
  <si>
    <t>phv00112970.v2.p2</t>
  </si>
  <si>
    <t>A07PSLIQ</t>
  </si>
  <si>
    <t>PREVIOUSLY DRANK LIQUOR (2=YES). Q 11</t>
  </si>
  <si>
    <t>phv00112971.v2.p2</t>
  </si>
  <si>
    <t>A07PSOTH</t>
  </si>
  <si>
    <t>PREVIOUSLY DRANK OTHER (2=YES). Q 11</t>
  </si>
  <si>
    <t>phv00112972.v2.p2</t>
  </si>
  <si>
    <t>A07PSWNE</t>
  </si>
  <si>
    <t>PREVIOUSLY DRANK WINE (2=YES). Q 11</t>
  </si>
  <si>
    <t>phv00112969.v2.p2</t>
  </si>
  <si>
    <t>Shots liquor/wk</t>
  </si>
  <si>
    <t>phv00100110.v1.p1</t>
  </si>
  <si>
    <t>phv00102971.v1.p1</t>
  </si>
  <si>
    <t>phv00104953.v1.p1</t>
  </si>
  <si>
    <t>phv00106403.v1.p1</t>
  </si>
  <si>
    <t>phv00107279.v1.p1</t>
  </si>
  <si>
    <t>phv00108154.v1.p1</t>
  </si>
  <si>
    <t>phv00108840.v1.p1</t>
  </si>
  <si>
    <t>SHOTS LIQUOR/WK</t>
  </si>
  <si>
    <t>phv00110480.v1.p1</t>
  </si>
  <si>
    <t>ALCNOW</t>
  </si>
  <si>
    <t>Still drink alcohol</t>
  </si>
  <si>
    <t>phv00078785.v6.p3</t>
  </si>
  <si>
    <t>TOTALDRINKS_PER_WEEK</t>
  </si>
  <si>
    <t>Total Weekly Alcohol Consumption</t>
  </si>
  <si>
    <t>phv00526251.v1.p2</t>
  </si>
  <si>
    <t>FHL112A</t>
  </si>
  <si>
    <t>TYPE OF ALCOHOL</t>
  </si>
  <si>
    <t>phv00120702.v2.p2</t>
  </si>
  <si>
    <t>A07USNUM</t>
  </si>
  <si>
    <t>USU # DRINKS/WK BEF PT STOPPED DRINKING. Q 10</t>
  </si>
  <si>
    <t>phv00112968.v2.p2</t>
  </si>
  <si>
    <t>B07USNUM</t>
  </si>
  <si>
    <t>USUAL NUMBER OF DRINKS. Q 10</t>
  </si>
  <si>
    <t>phv00114315.v2.p2</t>
  </si>
  <si>
    <t>A06BVE0200</t>
  </si>
  <si>
    <t>phv00112865.v2.p2</t>
  </si>
  <si>
    <t>D06BVE0200</t>
  </si>
  <si>
    <t>phv00116917.v2.p2</t>
  </si>
  <si>
    <t>WINE225</t>
  </si>
  <si>
    <t>phv00100230.v1.p1</t>
  </si>
  <si>
    <t>WINEFREQ</t>
  </si>
  <si>
    <t>Wine - frequency</t>
  </si>
  <si>
    <t>phv00078843.v6.p3</t>
  </si>
  <si>
    <t>WINESERV</t>
  </si>
  <si>
    <t>Wine - serving size</t>
  </si>
  <si>
    <t>phv00078844.v6.p3</t>
  </si>
  <si>
    <t>E53WINE</t>
  </si>
  <si>
    <t>WINE IN PAST 24 HRS</t>
  </si>
  <si>
    <t>phv00119515.v2.p2</t>
  </si>
  <si>
    <t>B07YRAGO</t>
  </si>
  <si>
    <t>YEARS AGO STOPPED DRINKING. Q 9</t>
  </si>
  <si>
    <t>phv00114314.v2.p2</t>
  </si>
  <si>
    <t>ALT</t>
  </si>
  <si>
    <t>Alanine Aminotransferase (ALT) (sample type: serum)</t>
  </si>
  <si>
    <t>phv00172166.v5.p14</t>
  </si>
  <si>
    <t>Alanine aminotransferase (sample type: serum)</t>
  </si>
  <si>
    <t>phv00227050.v4.p14</t>
  </si>
  <si>
    <t>LABA74</t>
  </si>
  <si>
    <t>Alanine aminotransferase (U/L) (LABA74)</t>
  </si>
  <si>
    <t>phv00526580.v1.p2</t>
  </si>
  <si>
    <t>alt</t>
  </si>
  <si>
    <t>Alanine aminotransferase Sample type: serum</t>
  </si>
  <si>
    <t>phv00462188.v1.p14</t>
  </si>
  <si>
    <t>_3709_4</t>
  </si>
  <si>
    <t>ALT: Alanine aminotransferase 1 - 3709-4 (P24298) (Sample type: Citrated plasma)</t>
  </si>
  <si>
    <t>phv00422390.v3.p14</t>
  </si>
  <si>
    <t>ALT_I</t>
  </si>
  <si>
    <t>Measurable range indicator for alanine aminotransferase</t>
  </si>
  <si>
    <t>phv00227066.v4.p14</t>
  </si>
  <si>
    <t>alt_i</t>
  </si>
  <si>
    <t>Measurable range indicator for ALT</t>
  </si>
  <si>
    <t>phv00172202.v5.p14</t>
  </si>
  <si>
    <t>SGPT</t>
  </si>
  <si>
    <t>Serum Glutamic-Pyruvic Transaminase</t>
  </si>
  <si>
    <t>phv00081020.v1.p14</t>
  </si>
  <si>
    <t>B751</t>
  </si>
  <si>
    <t>phv00008098.v8.p14</t>
  </si>
  <si>
    <t>Atherosclerosis Risk in Communities (ARIC) Cohort</t>
  </si>
  <si>
    <t>HHXC1</t>
  </si>
  <si>
    <t>[afu chest pain confirmation]. did the participant report positive rose angina in the annual follow-up call preceding this visit? q1 [health/medical history. hhxc04. visit 3]</t>
  </si>
  <si>
    <t>phv00207159.v2.p2</t>
  </si>
  <si>
    <t>pht004104.v3.p2</t>
  </si>
  <si>
    <t>HHXC04</t>
  </si>
  <si>
    <t>HHXD1</t>
  </si>
  <si>
    <t>[afu chest pain confirmation]. did the participant report positive rose angina in the annual follow-up call preceding this visit? q1 [health/medical history. hhxd04. visit 4]</t>
  </si>
  <si>
    <t>phv00207199.v2.p2</t>
  </si>
  <si>
    <t>pht004106.v3.p2</t>
  </si>
  <si>
    <t>HHXD04</t>
  </si>
  <si>
    <t>PHEB01</t>
  </si>
  <si>
    <t>[afu chest pain conformation]. did the participant report positive rose angina in the annual follow-up call preceding this visit? q1 [physical examination form. pheb. visit 2]</t>
  </si>
  <si>
    <t>phv00208905.v2.p2</t>
  </si>
  <si>
    <t>pht004144.v3.p2</t>
  </si>
  <si>
    <t>PHEB</t>
  </si>
  <si>
    <t>Jackson Heart Study (JHS) Cohort</t>
  </si>
  <si>
    <t>MSRB29C</t>
  </si>
  <si>
    <t>29c. angina or chest pain?</t>
  </si>
  <si>
    <t>phv00403322.v2.p2</t>
  </si>
  <si>
    <t>pht008768.v2.p2</t>
  </si>
  <si>
    <t>msrb</t>
  </si>
  <si>
    <t>MSRC29C</t>
  </si>
  <si>
    <t>phv00403376.v2.p2</t>
  </si>
  <si>
    <t>pht008769.v2.p2</t>
  </si>
  <si>
    <t>msrc</t>
  </si>
  <si>
    <t>ANGINA07</t>
  </si>
  <si>
    <t>phv00099021.v1.p1</t>
  </si>
  <si>
    <t>pht001450.v1.p1</t>
  </si>
  <si>
    <t>BASE1</t>
  </si>
  <si>
    <t>ANG37</t>
  </si>
  <si>
    <t>phv00104043.v1.p1</t>
  </si>
  <si>
    <t>pht001488.v1.p1</t>
  </si>
  <si>
    <t>YR3</t>
  </si>
  <si>
    <t>COPDGene</t>
  </si>
  <si>
    <t>phs000179.v6.p2</t>
  </si>
  <si>
    <t>phv00159608.v4.p2</t>
  </si>
  <si>
    <t>pht002239.v4.p2</t>
  </si>
  <si>
    <t>COPDGene_Subject_Phenotypes</t>
  </si>
  <si>
    <t>Genetic Epidemiology of COPD (COPDGene)</t>
  </si>
  <si>
    <t>anginaf</t>
  </si>
  <si>
    <t>phv00087143.v1.p3</t>
  </si>
  <si>
    <t>Women's Health Initiative</t>
  </si>
  <si>
    <t>ANGINA_3</t>
  </si>
  <si>
    <t>phv00077637.v6.p3</t>
  </si>
  <si>
    <t>ANGINA_4</t>
  </si>
  <si>
    <t>phv00077762.v6.p3</t>
  </si>
  <si>
    <t>pht000991.v6.p3</t>
  </si>
  <si>
    <t>f144_rel1</t>
  </si>
  <si>
    <t>ANGINA_5</t>
  </si>
  <si>
    <t>phv00077872.v6.p3</t>
  </si>
  <si>
    <t>pht000992.v6.p3</t>
  </si>
  <si>
    <t>f145_rel1</t>
  </si>
  <si>
    <t>ANGINA_6</t>
  </si>
  <si>
    <t>phv00078036.v6.p3</t>
  </si>
  <si>
    <t>ANGINA_7</t>
  </si>
  <si>
    <t>phv00078176.v6.p3</t>
  </si>
  <si>
    <t>pht000994.v6.p3</t>
  </si>
  <si>
    <t>f147_rel1</t>
  </si>
  <si>
    <t>ANGINA_8</t>
  </si>
  <si>
    <t>phv00078317.v6.p3</t>
  </si>
  <si>
    <t>pht000995.v6.p3</t>
  </si>
  <si>
    <t>f148_rel1</t>
  </si>
  <si>
    <t>ANGINA</t>
  </si>
  <si>
    <t>phv00192477.v3.p3</t>
  </si>
  <si>
    <t>pht003402.v4.p3</t>
  </si>
  <si>
    <t>outc_cad_rel4</t>
  </si>
  <si>
    <t>phv00192994.v4.p3</t>
  </si>
  <si>
    <t>pht003405.v4.p3</t>
  </si>
  <si>
    <t>outc_cardio_cad_rel4</t>
  </si>
  <si>
    <t>phv00193049.v4.p3</t>
  </si>
  <si>
    <t>pht003406.v4.p3</t>
  </si>
  <si>
    <t>outc_cardio_rel4</t>
  </si>
  <si>
    <t>phv00193145.v3.p3</t>
  </si>
  <si>
    <t>pht003407.v4.p3</t>
  </si>
  <si>
    <t>outc_ct_os_rel4</t>
  </si>
  <si>
    <t>Hispanic Community Health Study /Study of Latinos (HCHS/SOL)</t>
  </si>
  <si>
    <t>MHEA3</t>
  </si>
  <si>
    <t>angina - self (mhea3)</t>
  </si>
  <si>
    <t>phv00526597.v1.p2</t>
  </si>
  <si>
    <t>ANGBASE</t>
  </si>
  <si>
    <t>angina at bl (self-report)</t>
  </si>
  <si>
    <t>phv00100812.v2.p1</t>
  </si>
  <si>
    <t>pht001466.v2.p1</t>
  </si>
  <si>
    <t>CHS_Event16</t>
  </si>
  <si>
    <t>ANG70GT</t>
  </si>
  <si>
    <t>angina based on &gt;= 70% obstruc</t>
  </si>
  <si>
    <t>phv00193027.v4.p3</t>
  </si>
  <si>
    <t>phv00193089.v4.p3</t>
  </si>
  <si>
    <t>Y01ANGOB</t>
  </si>
  <si>
    <t>angina based on current &gt;=70% obstruction - angiography</t>
  </si>
  <si>
    <t>phv00121297.v2.p2</t>
  </si>
  <si>
    <t>pht001869.v2.p2</t>
  </si>
  <si>
    <t>Y1MORB06</t>
  </si>
  <si>
    <t>phv00121514.v2.p2</t>
  </si>
  <si>
    <t>pht001871.v2.p2</t>
  </si>
  <si>
    <t>YM106</t>
  </si>
  <si>
    <t>Y01ANGEC</t>
  </si>
  <si>
    <t>angina based on ecg</t>
  </si>
  <si>
    <t>phv00121300.v2.p2</t>
  </si>
  <si>
    <t>phv00121517.v2.p2</t>
  </si>
  <si>
    <t>ANGECGST</t>
  </si>
  <si>
    <t>angina based on ecg sts</t>
  </si>
  <si>
    <t>phv00193030.v4.p3</t>
  </si>
  <si>
    <t>phv00193092.v4.p3</t>
  </si>
  <si>
    <t>Y01ANGHS</t>
  </si>
  <si>
    <t>angina based on history of cath or revas</t>
  </si>
  <si>
    <t>phv00121295.v2.p2</t>
  </si>
  <si>
    <t>phv00121512.v2.p2</t>
  </si>
  <si>
    <t>Y01ANGST</t>
  </si>
  <si>
    <t>angina based on horizontal/down-slope/abnormal st seg</t>
  </si>
  <si>
    <t>phv00121298.v2.p2</t>
  </si>
  <si>
    <t>phv00121515.v2.p2</t>
  </si>
  <si>
    <t>Y01ANGDR</t>
  </si>
  <si>
    <t>angina based on physician diagnosis</t>
  </si>
  <si>
    <t>phv00121293.v2.p2</t>
  </si>
  <si>
    <t>phv00121510.v2.p2</t>
  </si>
  <si>
    <t>Y01ANGTR</t>
  </si>
  <si>
    <t>angina based on receiving med treat for angina</t>
  </si>
  <si>
    <t>phv00121294.v2.p2</t>
  </si>
  <si>
    <t>phv00121511.v2.p2</t>
  </si>
  <si>
    <t>Y01ANGIS</t>
  </si>
  <si>
    <t>angina based on scintigrapic/echocardio stress test pos</t>
  </si>
  <si>
    <t>phv00121299.v2.p2</t>
  </si>
  <si>
    <t>phv00121516.v2.p2</t>
  </si>
  <si>
    <t>STSEGMNT</t>
  </si>
  <si>
    <t>angina based on st-segment dep</t>
  </si>
  <si>
    <t>phv00193028.v4.p3</t>
  </si>
  <si>
    <t>phv00193090.v4.p3</t>
  </si>
  <si>
    <t>Y01ANGSM</t>
  </si>
  <si>
    <t>angina based on symptoms</t>
  </si>
  <si>
    <t>phv00121292.v2.p2</t>
  </si>
  <si>
    <t>phv00121509.v2.p2</t>
  </si>
  <si>
    <t>ROSEANG</t>
  </si>
  <si>
    <t>angina by rose questionnaire</t>
  </si>
  <si>
    <t>phv00099440.v1.p1</t>
  </si>
  <si>
    <t>phv00100339.v1.p1</t>
  </si>
  <si>
    <t>phv00102982.v1.p1</t>
  </si>
  <si>
    <t>phv00104216.v1.p1</t>
  </si>
  <si>
    <t>phv00104958.v1.p1</t>
  </si>
  <si>
    <t>phv00105881.v1.p1</t>
  </si>
  <si>
    <t>phv00107284.v1.p1</t>
  </si>
  <si>
    <t>phv00108157.v1.p1</t>
  </si>
  <si>
    <t>phv00108837.v1.p1</t>
  </si>
  <si>
    <t>angina ever</t>
  </si>
  <si>
    <t>phv00078560.v6.p3</t>
  </si>
  <si>
    <t>pht000999.v6.p3</t>
  </si>
  <si>
    <t>f30_rel2</t>
  </si>
  <si>
    <t>ANGADMTP</t>
  </si>
  <si>
    <t>angina md diagnosis &amp; treament &amp; cath hist.</t>
  </si>
  <si>
    <t>phv00193025.v4.p3</t>
  </si>
  <si>
    <t>phv00193087.v4.p3</t>
  </si>
  <si>
    <t>ANGADMT</t>
  </si>
  <si>
    <t>angina md diagnosis &amp; treatment this admit</t>
  </si>
  <si>
    <t>phv00193024.v4.p3</t>
  </si>
  <si>
    <t>phv00193086.v4.p3</t>
  </si>
  <si>
    <t>FY096AGA</t>
  </si>
  <si>
    <t>angina or chest pains? - mon 96</t>
  </si>
  <si>
    <t>phv00117945.v2.p2</t>
  </si>
  <si>
    <t>pht001749.v2.p2</t>
  </si>
  <si>
    <t>DFLWUP1</t>
  </si>
  <si>
    <t>ang</t>
  </si>
  <si>
    <t>angina pectoris</t>
  </si>
  <si>
    <t>phv00087859.v6.p3</t>
  </si>
  <si>
    <t>pht001123.v7.p3</t>
  </si>
  <si>
    <t>MESA_ThruYear2011Events</t>
  </si>
  <si>
    <t>Y01ANGIN</t>
  </si>
  <si>
    <t>angina pectoris?</t>
  </si>
  <si>
    <t>phv00121291.v2.p2</t>
  </si>
  <si>
    <t>phv00121508.v2.p2</t>
  </si>
  <si>
    <t>angina status at baseline</t>
  </si>
  <si>
    <t>phv00099447.v1.p1</t>
  </si>
  <si>
    <t>phv00100293.v1.p1</t>
  </si>
  <si>
    <t>phv00105873.v1.p1</t>
  </si>
  <si>
    <t>STRETEST</t>
  </si>
  <si>
    <t>angina stress test positive for ischemia</t>
  </si>
  <si>
    <t>phv00193029.v4.p3</t>
  </si>
  <si>
    <t>phv00193091.v4.p3</t>
  </si>
  <si>
    <t>angtype</t>
  </si>
  <si>
    <t>angina type</t>
  </si>
  <si>
    <t>phv00087860.v6.p3</t>
  </si>
  <si>
    <t>FY108AGA</t>
  </si>
  <si>
    <t>angina? - mon 108</t>
  </si>
  <si>
    <t>phv00117972.v2.p2</t>
  </si>
  <si>
    <t>D08ANGIN</t>
  </si>
  <si>
    <t>angina? q 3</t>
  </si>
  <si>
    <t>phv00116962.v2.p2</t>
  </si>
  <si>
    <t>pht001715.v2.p2</t>
  </si>
  <si>
    <t>D1F08A</t>
  </si>
  <si>
    <t>F08ANGIN</t>
  </si>
  <si>
    <t>phv00119810.v2.p2</t>
  </si>
  <si>
    <t>pht001811.v2.p2</t>
  </si>
  <si>
    <t>F1F08</t>
  </si>
  <si>
    <t>E08ANGIN</t>
  </si>
  <si>
    <t>angina? q 8</t>
  </si>
  <si>
    <t>phv00118436.v2.p2</t>
  </si>
  <si>
    <t>pht001761.v2.p2</t>
  </si>
  <si>
    <t>E1F08</t>
  </si>
  <si>
    <t>C08ANGIN</t>
  </si>
  <si>
    <t>angina. q 3</t>
  </si>
  <si>
    <t>phv00115431.v2.p2</t>
  </si>
  <si>
    <t>pht001656.v2.p2</t>
  </si>
  <si>
    <t>C1F08</t>
  </si>
  <si>
    <t>DTHPREVANGINA</t>
  </si>
  <si>
    <t>f124 coronary death prev angina, mi or revasc</t>
  </si>
  <si>
    <t>phv00193546.v3.p3</t>
  </si>
  <si>
    <t>pht003409.v4.p3</t>
  </si>
  <si>
    <t>outc_death_rel5</t>
  </si>
  <si>
    <t>phv00283433.v2.p3</t>
  </si>
  <si>
    <t>pht006220.v2.p3</t>
  </si>
  <si>
    <t>outc_death_all_discovered_rel1</t>
  </si>
  <si>
    <t>PRECIPMI</t>
  </si>
  <si>
    <t>f136 angina or mi precipating factor</t>
  </si>
  <si>
    <t>phv00283535.v2.p3</t>
  </si>
  <si>
    <t>pht006223.v2.p3</t>
  </si>
  <si>
    <t>unc_hf_rel1</t>
  </si>
  <si>
    <t>ANGINAHX</t>
  </si>
  <si>
    <t>f136 history of angina</t>
  </si>
  <si>
    <t>phv00283515.v2.p3</t>
  </si>
  <si>
    <t>B09ANGIN</t>
  </si>
  <si>
    <t>had angina? q 2</t>
  </si>
  <si>
    <t>phv00114392.v2.p2</t>
  </si>
  <si>
    <t>pht001607.v2.p2</t>
  </si>
  <si>
    <t>B2F09HRT</t>
  </si>
  <si>
    <t>ANGINAEVER</t>
  </si>
  <si>
    <t>has a doctor ever said that you had angina, angina pectoris, or chest pain due to heart disease?</t>
  </si>
  <si>
    <t>phv00400917.v2.p2</t>
  </si>
  <si>
    <t>pht008725.v2.p2</t>
  </si>
  <si>
    <t>afulong</t>
  </si>
  <si>
    <t>A09ANGIN</t>
  </si>
  <si>
    <t>has/had angina?</t>
  </si>
  <si>
    <t>phv00113027.v2.p2</t>
  </si>
  <si>
    <t>pht001570.v2.p2</t>
  </si>
  <si>
    <t>A4F09GEN</t>
  </si>
  <si>
    <t>CORA16</t>
  </si>
  <si>
    <t>history of angina or coronary insuffic. q16 [coroner /medical examiner form]</t>
  </si>
  <si>
    <t>phv00203789.v6.p2</t>
  </si>
  <si>
    <t>pht004047.v6.p2</t>
  </si>
  <si>
    <t>CCORPS18</t>
  </si>
  <si>
    <t>INCANG</t>
  </si>
  <si>
    <t>incident angina</t>
  </si>
  <si>
    <t>phv00100778.v1.p1</t>
  </si>
  <si>
    <t>pht001464.v1.p1</t>
  </si>
  <si>
    <t>EVENT_SUMMARY</t>
  </si>
  <si>
    <t>angina15</t>
  </si>
  <si>
    <t>md said pt had angina?</t>
  </si>
  <si>
    <t>phv00197448.v1.p1</t>
  </si>
  <si>
    <t>ANGINA15</t>
  </si>
  <si>
    <t>phv00055298.v6.p14</t>
  </si>
  <si>
    <t>NEWANG59</t>
  </si>
  <si>
    <t>new angina</t>
  </si>
  <si>
    <t>phv00101490.v1.p1</t>
  </si>
  <si>
    <t>phv00102638.v1.p1</t>
  </si>
  <si>
    <t>NEWANG39</t>
  </si>
  <si>
    <t>phv00104793.v1.p1</t>
  </si>
  <si>
    <t>NEWANG29</t>
  </si>
  <si>
    <t>phv00107007.v1.p1</t>
  </si>
  <si>
    <t>phv00107894.v1.p1</t>
  </si>
  <si>
    <t>phv00108582.v1.p1</t>
  </si>
  <si>
    <t>phv00109350.v1.p1</t>
  </si>
  <si>
    <t>phv00109997.v1.p1</t>
  </si>
  <si>
    <t>AFUcomp11b_L</t>
  </si>
  <si>
    <t>q11b. doctor-angina q11b in aful [annual follow-up questionnaire form. afu. version l]</t>
  </si>
  <si>
    <t>phv00294727.v5.p2</t>
  </si>
  <si>
    <t>pht006416.v5.p2</t>
  </si>
  <si>
    <t>afucomposite30ps1</t>
  </si>
  <si>
    <t>AFUcomp11c_M</t>
  </si>
  <si>
    <t>q11c. doctor-angina since last contact? q11c in afum; q40 in afu v1-v3; q14 in saf v1-v3 [annual follow-up questionnaire form. afu. version m]</t>
  </si>
  <si>
    <t>phv00294787.v5.p2</t>
  </si>
  <si>
    <t>HRAA19H</t>
  </si>
  <si>
    <t>q19h. history angina pectoris/coronary insufficiency [hospital abstraction form. hra. version f]</t>
  </si>
  <si>
    <t>phv00203904.v6.p2</t>
  </si>
  <si>
    <t>pht004053.v6.p2</t>
  </si>
  <si>
    <t>CHRMPS18</t>
  </si>
  <si>
    <t>RANGNA01</t>
  </si>
  <si>
    <t>rose angina [cohort. visit 1]</t>
  </si>
  <si>
    <t>phv00204724.v2.p2</t>
  </si>
  <si>
    <t>HFAA16J</t>
  </si>
  <si>
    <t>section 3: medical history. angina/myocardial infarction [heart failure hospital record abstraction form, hfa]</t>
  </si>
  <si>
    <t>phv00207018.v6.p2</t>
  </si>
  <si>
    <t>pht004102.v6.p2</t>
  </si>
  <si>
    <t>HFCHFAPS18</t>
  </si>
  <si>
    <t>HFAA11A</t>
  </si>
  <si>
    <t>section 3: medical history. cardiovascular. angina [heart failure hospital record abstraction form, hfa]</t>
  </si>
  <si>
    <t>phv00206789.v6.p2</t>
  </si>
  <si>
    <t>ANGINALASTCNTCT</t>
  </si>
  <si>
    <t>since our last contact, has a doctor said that you had angina, angina pectoris, or chest pain due to heart disease?</t>
  </si>
  <si>
    <t>phv00400918.v2.p2</t>
  </si>
  <si>
    <t>A09ANGST</t>
  </si>
  <si>
    <t>status of angina</t>
  </si>
  <si>
    <t>phv00113029.v2.p2</t>
  </si>
  <si>
    <t>B09ANGST</t>
  </si>
  <si>
    <t>status of angina. q 2</t>
  </si>
  <si>
    <t>phv00114394.v2.p2</t>
  </si>
  <si>
    <t>ANEMRG59</t>
  </si>
  <si>
    <t>treated in emergency room for angina</t>
  </si>
  <si>
    <t>phv00108760.v1.p1</t>
  </si>
  <si>
    <t>angina_incident_1</t>
  </si>
  <si>
    <t>endfollowdy</t>
  </si>
  <si>
    <t>Days enrollment to end of followup</t>
  </si>
  <si>
    <t>phv00193505.v4.p3</t>
  </si>
  <si>
    <t>endext1dy</t>
  </si>
  <si>
    <t>Days enrollment to end of Ext1 followup</t>
  </si>
  <si>
    <t>phv00193504.v4.p3</t>
  </si>
  <si>
    <t>anginady</t>
  </si>
  <si>
    <t>Days enrollment to Angina</t>
  </si>
  <si>
    <t>phv00193146.v3.p3</t>
  </si>
  <si>
    <t>ext2mrc</t>
  </si>
  <si>
    <t>Extension 2 MRC Participant</t>
  </si>
  <si>
    <t>phv00192302.v3.p3</t>
  </si>
  <si>
    <t>pht003395.v3.p3</t>
  </si>
  <si>
    <t>ext_rel2</t>
  </si>
  <si>
    <t>cvddate</t>
  </si>
  <si>
    <t>Date of Cardiovascular Disease (CVD) status</t>
  </si>
  <si>
    <t>phv00190823.v10.p14</t>
  </si>
  <si>
    <t>pht003316.v10.p14</t>
  </si>
  <si>
    <t>vr_survcvd_2019_a_1334s</t>
  </si>
  <si>
    <t>angina_prior_1</t>
  </si>
  <si>
    <t>Cardiovascular Disease (CVD) status</t>
  </si>
  <si>
    <t>phv00190817.v10.p14</t>
  </si>
  <si>
    <t>age_enroll</t>
  </si>
  <si>
    <t>Age at enrollment</t>
  </si>
  <si>
    <t>phv00159836.v4.p2</t>
  </si>
  <si>
    <t>anblmod</t>
  </si>
  <si>
    <t>ANG MODIFIED BL STAT</t>
  </si>
  <si>
    <t>phv00100504.v1.p1</t>
  </si>
  <si>
    <t>Angina ever</t>
  </si>
  <si>
    <t>f30days</t>
  </si>
  <si>
    <t>F30 Days since randomization/enrollment</t>
  </si>
  <si>
    <t>phv00078507.v6.p3</t>
  </si>
  <si>
    <t>f2days</t>
  </si>
  <si>
    <t>F2 Days since randomization</t>
  </si>
  <si>
    <t>phv00078436.v6.p3</t>
  </si>
  <si>
    <t>date</t>
  </si>
  <si>
    <t>Date of Event</t>
  </si>
  <si>
    <t>phv00036471.v15.p14</t>
  </si>
  <si>
    <t>pht000309.v16.p14</t>
  </si>
  <si>
    <t>vr_soe_2020_a_1340s</t>
  </si>
  <si>
    <t>event</t>
  </si>
  <si>
    <t>Event Number</t>
  </si>
  <si>
    <t>phv00036469.v15.p14</t>
  </si>
  <si>
    <t>hi202</t>
  </si>
  <si>
    <t>2 aspirin in last 2 weeks</t>
  </si>
  <si>
    <t>phv00198877.v1.p1</t>
  </si>
  <si>
    <t>hi202a</t>
  </si>
  <si>
    <t>2a number of days took aspirin</t>
  </si>
  <si>
    <t>phv00198894.v1.p1</t>
  </si>
  <si>
    <t>MSRB31</t>
  </si>
  <si>
    <t>31. During the past two weeks, did you take any aspirin,</t>
  </si>
  <si>
    <t>phv00403339.v2.p2</t>
  </si>
  <si>
    <t>MSRA32</t>
  </si>
  <si>
    <t>32: Past 2 weeks, take any aspirin..?</t>
  </si>
  <si>
    <t>phv00127943.v3.p2</t>
  </si>
  <si>
    <t>pht001964.v4.p2</t>
  </si>
  <si>
    <t>msra</t>
  </si>
  <si>
    <t>MSRB32</t>
  </si>
  <si>
    <t>32. Are you NOW taking aspirin, or a medicine containing aspirin</t>
  </si>
  <si>
    <t>phv00403340.v2.p2</t>
  </si>
  <si>
    <t>MSRC32</t>
  </si>
  <si>
    <t>32. During the past two weeks, did you take any aspirin, Alka-Seltzer, cold medicine or headache powder?</t>
  </si>
  <si>
    <t>phv00403393.v2.p2</t>
  </si>
  <si>
    <t>MSRA33</t>
  </si>
  <si>
    <t>33: Now taking aspirin?</t>
  </si>
  <si>
    <t>phv00127944.v3.p2</t>
  </si>
  <si>
    <t>MSRC33</t>
  </si>
  <si>
    <t>33. Are you now taking aspirin, or a medicine containing aspirin, on a regular basis? This does not include Tylenol nor Advil</t>
  </si>
  <si>
    <t>phv00403394.v2.p2</t>
  </si>
  <si>
    <t>ASPIRINMEDSAFU</t>
  </si>
  <si>
    <t>Are you now taking aspirin or a medicine containing aspirin on a regular basis? This does not include Tylenol nor Advil.</t>
  </si>
  <si>
    <t>phv00400887.v2.p2</t>
  </si>
  <si>
    <t>asa</t>
  </si>
  <si>
    <t>Aspirin (anti-inflam agents)</t>
  </si>
  <si>
    <t>phv00197526.v1.p1</t>
  </si>
  <si>
    <t>ASPART59</t>
  </si>
  <si>
    <t>Aspirin for arthritis?</t>
  </si>
  <si>
    <t>phv00101666.v1.p1</t>
  </si>
  <si>
    <t>phv00102859.v1.p1</t>
  </si>
  <si>
    <t>ASPCPP59</t>
  </si>
  <si>
    <t>Aspirin for cardio-pulm protection?</t>
  </si>
  <si>
    <t>phv00101667.v1.p1</t>
  </si>
  <si>
    <t>Aspirin for cardiopulm protection?</t>
  </si>
  <si>
    <t>phv00102860.v1.p1</t>
  </si>
  <si>
    <t>ASPHD59</t>
  </si>
  <si>
    <t>Aspirin for headache?</t>
  </si>
  <si>
    <t>phv00101665.v1.p1</t>
  </si>
  <si>
    <t>phv00102858.v1.p1</t>
  </si>
  <si>
    <t>ASPOTH59</t>
  </si>
  <si>
    <t>Aspirin for other aches?</t>
  </si>
  <si>
    <t>phv00101668.v1.p1</t>
  </si>
  <si>
    <t>phv00102861.v1.p1</t>
  </si>
  <si>
    <t>ASA06</t>
  </si>
  <si>
    <t>Aspirin from 280804 (anti-inflam agents)</t>
  </si>
  <si>
    <t>phv00099589.v1.p1</t>
  </si>
  <si>
    <t>phv00105027.v1.p1</t>
  </si>
  <si>
    <t>asa2</t>
  </si>
  <si>
    <t>Aspirin from 280804 (Anti-inflam agents)</t>
  </si>
  <si>
    <t>phv00199044.v1.p1</t>
  </si>
  <si>
    <t>Aspirin from 280804 (anti-inflammatory agents)</t>
  </si>
  <si>
    <t>phv00100528.v1.p1</t>
  </si>
  <si>
    <t>phv00102106.v1.p1</t>
  </si>
  <si>
    <t>phv00103079.v1.p1</t>
  </si>
  <si>
    <t>phv00104397.v1.p1</t>
  </si>
  <si>
    <t>phv00106448.v1.p1</t>
  </si>
  <si>
    <t>phv00107373.v1.p1</t>
  </si>
  <si>
    <t>phv00108234.v1.p1</t>
  </si>
  <si>
    <t>phv00108988.v1.p1</t>
  </si>
  <si>
    <t>phv00109699.v1.p1</t>
  </si>
  <si>
    <t>phv00110641.v1.p1</t>
  </si>
  <si>
    <t>MUEA34</t>
  </si>
  <si>
    <t>Aspirin Products (Other than Previous) (MUEA34)</t>
  </si>
  <si>
    <t>phv00526705.v1.p2</t>
  </si>
  <si>
    <t>ASPIRIN USE &gt; 2 DAYS IN 2 WEEKS</t>
  </si>
  <si>
    <t>phv00108845.v1.p1</t>
  </si>
  <si>
    <t>ASPIRIN USE &gt; 2 DAYS IN 2 WKS</t>
  </si>
  <si>
    <t>phv00099454.v1.p1</t>
  </si>
  <si>
    <t>phv00100437.v1.p1</t>
  </si>
  <si>
    <t>phv00104357.v1.p1</t>
  </si>
  <si>
    <t>phv00105623.v1.p1</t>
  </si>
  <si>
    <t>phv00107348.v1.p1</t>
  </si>
  <si>
    <t>phv00108213.v1.p1</t>
  </si>
  <si>
    <t>phv00109504.v1.p1</t>
  </si>
  <si>
    <t>phv00110185.v1.p1</t>
  </si>
  <si>
    <t>Aspirin use &gt; 2 days in last 2 weeks</t>
  </si>
  <si>
    <t>phv00102005.v1.p1</t>
  </si>
  <si>
    <t>ASPIRIN USE &gt;2 DAYS IN 2 WEEKS</t>
  </si>
  <si>
    <t>phv00102968.v1.p1</t>
  </si>
  <si>
    <t>MED_ASPIRIN</t>
  </si>
  <si>
    <t>Aspirin-containing analgesics</t>
  </si>
  <si>
    <t>phv00226329.v2.p2</t>
  </si>
  <si>
    <t>ASPR06</t>
  </si>
  <si>
    <t>ASPIRIN/ASPIRIN-CONTAINING MEDICINES</t>
  </si>
  <si>
    <t>phv00099556.v1.p1</t>
  </si>
  <si>
    <t>phv00100472.v1.p1</t>
  </si>
  <si>
    <t>ASPR59</t>
  </si>
  <si>
    <t>phv00101609.v1.p1</t>
  </si>
  <si>
    <t>phv00102788.v1.p1</t>
  </si>
  <si>
    <t>phv00104364.v1.p1</t>
  </si>
  <si>
    <t>phv00104770.v1.p1</t>
  </si>
  <si>
    <t>phv00105632.v1.p1</t>
  </si>
  <si>
    <t>phv00106531.v1.p1</t>
  </si>
  <si>
    <t>phv00108073.v1.p1</t>
  </si>
  <si>
    <t>phv00108721.v1.p1</t>
  </si>
  <si>
    <t>phv00109457.v1.p1</t>
  </si>
  <si>
    <t>phv00110117.v1.p1</t>
  </si>
  <si>
    <t>asa15</t>
  </si>
  <si>
    <t>In last two weeks, did you take any aspirin or aspirin containing meds?</t>
  </si>
  <si>
    <t>phv00197495.v1.p1</t>
  </si>
  <si>
    <t>E09ASPNO</t>
  </si>
  <si>
    <t>NUMBER OF ASPIRIN TAKEN PER WEEK. Q 28a</t>
  </si>
  <si>
    <t>phv00118652.v2.p2</t>
  </si>
  <si>
    <t>pht001766.v2.p2</t>
  </si>
  <si>
    <t>E1F09MAP</t>
  </si>
  <si>
    <t>F09ASPNO</t>
  </si>
  <si>
    <t>NUMBER OF ASPIRINS TAKEN PER WEEK. Q 32a</t>
  </si>
  <si>
    <t>phv00119991.v2.p2</t>
  </si>
  <si>
    <t>pht001812.v2.p2</t>
  </si>
  <si>
    <t>F1F09ASP</t>
  </si>
  <si>
    <t>D08ASP</t>
  </si>
  <si>
    <t>TAKE ASPIRIN 3 TIMES/WK? Q 26</t>
  </si>
  <si>
    <t>phv00117068.v2.p2</t>
  </si>
  <si>
    <t>E08ASP</t>
  </si>
  <si>
    <t>TAKE ASPIRIN 3 TIMES/WK? Q 28</t>
  </si>
  <si>
    <t>phv00118548.v2.p2</t>
  </si>
  <si>
    <t>F08ASP</t>
  </si>
  <si>
    <t>TAKE ASPIRIN 3 TIMES/WK? Q 32</t>
  </si>
  <si>
    <t>phv00119943.v2.p2</t>
  </si>
  <si>
    <t>phv00104763.v1.p1</t>
  </si>
  <si>
    <t>AST</t>
  </si>
  <si>
    <t>Aspartate Aminotransferase (AST) (sample type: serum)</t>
  </si>
  <si>
    <t>phv00172165.v5.p14</t>
  </si>
  <si>
    <t>Aspartate aminotransferase (sample type: serum)</t>
  </si>
  <si>
    <t>phv00227049.v4.p14</t>
  </si>
  <si>
    <t>LABA75</t>
  </si>
  <si>
    <t>Aspartate aminotransferase (U/L) (LABA75)</t>
  </si>
  <si>
    <t>phv00526581.v1.p2</t>
  </si>
  <si>
    <t>ast</t>
  </si>
  <si>
    <t>Aspartate aminotransferase Sample type: serum</t>
  </si>
  <si>
    <t>phv00462189.v1.p14</t>
  </si>
  <si>
    <t>AL3_SGOT</t>
  </si>
  <si>
    <t>GLUTAMIC OXALOACETIC TRANSAMINASE (IU/L)</t>
  </si>
  <si>
    <t>phv00112406.v2.p2</t>
  </si>
  <si>
    <t>_4912_17</t>
  </si>
  <si>
    <t>GOT1: Aspartate aminotransferase, cytoplasmic - 4912-17 (P17174) (Sample type: Citrated plasma)</t>
  </si>
  <si>
    <t>phv00422716.v3.p14</t>
  </si>
  <si>
    <t>SGOT</t>
  </si>
  <si>
    <t>Serum Glutamic-Oxalacetic Transaminase</t>
  </si>
  <si>
    <t>phv00081021.v1.p14</t>
  </si>
  <si>
    <t>A40</t>
  </si>
  <si>
    <t>phv00007567.v8.p14</t>
  </si>
  <si>
    <t>B746</t>
  </si>
  <si>
    <t>phv00008093.v8.p14</t>
  </si>
  <si>
    <t>RPAA35</t>
  </si>
  <si>
    <t>[Asthma]. Ever had asthma? Q35 [Respiratory Symptoms and Physical Activity Form. RPAA02. Visit 1]</t>
  </si>
  <si>
    <t>phv00209714.v2.p2</t>
  </si>
  <si>
    <t>pht004161.v3.p2</t>
  </si>
  <si>
    <t>RPAA02</t>
  </si>
  <si>
    <t>RPAA38</t>
  </si>
  <si>
    <t>[Asthma]. Still have asthma? Q38 [Respiratory Symptoms and Physical Activity Form. RPAA02. Visit 1]</t>
  </si>
  <si>
    <t>phv00209717.v2.p2</t>
  </si>
  <si>
    <t>RPAA36</t>
  </si>
  <si>
    <t>[Asthma]. Was asthma confirmed by a doctor? Q36 [Respiratory Symptoms and Physical Activity Form. RPAA02. Visit 1]</t>
  </si>
  <si>
    <t>phv00209715.v2.p2</t>
  </si>
  <si>
    <t>PHXA8M</t>
  </si>
  <si>
    <t>[Medical care]. Asthma? Q8m [Personal History Form. PHXA04. Visit 3]</t>
  </si>
  <si>
    <t>phv00208976.v2.p2</t>
  </si>
  <si>
    <t>pht004145.v3.p2</t>
  </si>
  <si>
    <t>PHXA04</t>
  </si>
  <si>
    <t>HHXB05F</t>
  </si>
  <si>
    <t>[Medical care]. Has a doctor ever said you had any of the following: (read each disease name and code N if No or Never Tested). Q5. Asthma. Q5F [Health/Medical History. HHXB. Visit 2]</t>
  </si>
  <si>
    <t>phv00207069.v2.p2</t>
  </si>
  <si>
    <t>pht004103.v3.p2</t>
  </si>
  <si>
    <t>HHXB</t>
  </si>
  <si>
    <t>PHXB6E</t>
  </si>
  <si>
    <t>[Medical care]. Has a doctor ever said you had any of the following? Asthma. Q6e [Personal History form. PHXB04. Visit 4]</t>
  </si>
  <si>
    <t>phv00209067.v2.p2</t>
  </si>
  <si>
    <t>pht004146.v3.p2</t>
  </si>
  <si>
    <t>PHXB04</t>
  </si>
  <si>
    <t>HHXA16A</t>
  </si>
  <si>
    <t>16a. Asthma</t>
  </si>
  <si>
    <t>phv00402795.v2.p2</t>
  </si>
  <si>
    <t>pht008753.v2.p2</t>
  </si>
  <si>
    <t>hhxa</t>
  </si>
  <si>
    <t>hi201d</t>
  </si>
  <si>
    <t>1d asthma</t>
  </si>
  <si>
    <t>phv00198892.v1.p1</t>
  </si>
  <si>
    <t>hi201e</t>
  </si>
  <si>
    <t>1e still have asthma</t>
  </si>
  <si>
    <t>phv00198893.v1.p1</t>
  </si>
  <si>
    <t>FS525</t>
  </si>
  <si>
    <t>1ST EXAMINER OPINIONS: ASTHMA</t>
  </si>
  <si>
    <t>phv00007085.v1.p14</t>
  </si>
  <si>
    <t>pht000028.v3.p14</t>
  </si>
  <si>
    <t>ex0_26s</t>
  </si>
  <si>
    <t>ASTHMA_C4</t>
  </si>
  <si>
    <t>4-level grouped asthma status</t>
  </si>
  <si>
    <t>phv00526183.v1.p2</t>
  </si>
  <si>
    <t>ASTHMA_C4_MD</t>
  </si>
  <si>
    <t>4-level grouped asthma status - by MD diagnosis</t>
  </si>
  <si>
    <t>phv00526182.v1.p2</t>
  </si>
  <si>
    <t>Y01ASTHM</t>
  </si>
  <si>
    <t>ASTHMA</t>
  </si>
  <si>
    <t>phv00121364.v2.p2</t>
  </si>
  <si>
    <t>phv00121583.v2.p2</t>
  </si>
  <si>
    <t>ATH07</t>
  </si>
  <si>
    <t>phv00099087.v1.p1</t>
  </si>
  <si>
    <t>ATH37</t>
  </si>
  <si>
    <t>phv00104144.v1.p1</t>
  </si>
  <si>
    <t>ASTH57</t>
  </si>
  <si>
    <t>phv00106022.v1.p1</t>
  </si>
  <si>
    <t>B128</t>
  </si>
  <si>
    <t>phv00007778.v8.p14</t>
  </si>
  <si>
    <t>CHF071</t>
  </si>
  <si>
    <t>phv00276870.v2.p14</t>
  </si>
  <si>
    <t>qastha4</t>
  </si>
  <si>
    <t>phv00083530.v1.p3</t>
  </si>
  <si>
    <t>pht001112.v2.p3</t>
  </si>
  <si>
    <t>MESA_AirNRSpirometry</t>
  </si>
  <si>
    <t>phv00083765.v2.p3</t>
  </si>
  <si>
    <t>pht001114.v2.p3</t>
  </si>
  <si>
    <t>MESA_AncilMesaLungSpirometry</t>
  </si>
  <si>
    <t>asthmaf</t>
  </si>
  <si>
    <t>phv00087119.v1.p3</t>
  </si>
  <si>
    <t>phv00087756.v1.p3</t>
  </si>
  <si>
    <t>pht001122.v2.p3</t>
  </si>
  <si>
    <t>MESA_FamilySpirometry</t>
  </si>
  <si>
    <t>phv00175890.v1.p3</t>
  </si>
  <si>
    <t>pht003087.v1.p3</t>
  </si>
  <si>
    <t>MESA_AncilMesaCTRead185</t>
  </si>
  <si>
    <t>ASTHMA_3</t>
  </si>
  <si>
    <t>phv00077634.v6.p3</t>
  </si>
  <si>
    <t>ASTHMA_4</t>
  </si>
  <si>
    <t>phv00077759.v6.p3</t>
  </si>
  <si>
    <t>ASTHMA_5</t>
  </si>
  <si>
    <t>phv00077869.v6.p3</t>
  </si>
  <si>
    <t>ASTHMA_6</t>
  </si>
  <si>
    <t>phv00078033.v6.p3</t>
  </si>
  <si>
    <t>ASTHMA_7</t>
  </si>
  <si>
    <t>phv00078173.v6.p3</t>
  </si>
  <si>
    <t>ASTHMA_8</t>
  </si>
  <si>
    <t>phv00078314.v6.p3</t>
  </si>
  <si>
    <t>Y01ASTDR</t>
  </si>
  <si>
    <t>ASTHMA BASED ON PHYSICIAN DIAGNOSIS</t>
  </si>
  <si>
    <t>phv00121365.v2.p2</t>
  </si>
  <si>
    <t>phv00121584.v2.p2</t>
  </si>
  <si>
    <t>Y01ASTMD</t>
  </si>
  <si>
    <t>ASTHMA BASED ON TAKING ASTHMA MEDS</t>
  </si>
  <si>
    <t>phv00121366.v2.p2</t>
  </si>
  <si>
    <t>phv00121585.v2.p2</t>
  </si>
  <si>
    <t>ASTHMA CONF BY DOCTOR</t>
  </si>
  <si>
    <t>phv00105885.v1.p1</t>
  </si>
  <si>
    <t>ASDR56</t>
  </si>
  <si>
    <t>ASTHMA CONFIRMED BY DOCTOR</t>
  </si>
  <si>
    <t>phv00107851.v1.p1</t>
  </si>
  <si>
    <t>B12ASDOC</t>
  </si>
  <si>
    <t>ASTHMA CONFIRMED BY MD. Q 7C</t>
  </si>
  <si>
    <t>phv00114602.v2.p2</t>
  </si>
  <si>
    <t>pht001626.v2.p2</t>
  </si>
  <si>
    <t>B2F12</t>
  </si>
  <si>
    <t>RSEA34</t>
  </si>
  <si>
    <t>Asthma diagnosed by doctor (RSEA34)</t>
  </si>
  <si>
    <t>phv00226388.v2.p2</t>
  </si>
  <si>
    <t>Asthma ever</t>
  </si>
  <si>
    <t>phv00078512.v6.p3</t>
  </si>
  <si>
    <t>FP146</t>
  </si>
  <si>
    <t>ASTHMA IN INTERIM</t>
  </si>
  <si>
    <t>phv00005665.v1.p14</t>
  </si>
  <si>
    <t>pht000025.v4.p14</t>
  </si>
  <si>
    <t>ex0_23s</t>
  </si>
  <si>
    <t>AsthmaAgeDK</t>
  </si>
  <si>
    <t>Asthma: asthma as a child; age not known</t>
  </si>
  <si>
    <t>phv00159703.v4.p2</t>
  </si>
  <si>
    <t>AsthmaAge</t>
  </si>
  <si>
    <t>Asthma: at about what age did asthma start</t>
  </si>
  <si>
    <t>phv00159702.v4.p2</t>
  </si>
  <si>
    <t>AsthmaDxByDr</t>
  </si>
  <si>
    <t>Asthma: diagnosed by doctor or other health professional</t>
  </si>
  <si>
    <t>phv00159704.v4.p2</t>
  </si>
  <si>
    <t>AsthmaStillHave</t>
  </si>
  <si>
    <t>Asthma: do you still have asthma</t>
  </si>
  <si>
    <t>phv00159705.v4.p2</t>
  </si>
  <si>
    <t>G3A540</t>
  </si>
  <si>
    <t>ASTHMA: DO YOU STILL HAVE IT?</t>
  </si>
  <si>
    <t>phv00021293.v7.p14</t>
  </si>
  <si>
    <t>pht000074.v13.p14</t>
  </si>
  <si>
    <t>ex3_1s</t>
  </si>
  <si>
    <t>H648</t>
  </si>
  <si>
    <t>phv00072489.v7.p14</t>
  </si>
  <si>
    <t>pht000747.v8.p14</t>
  </si>
  <si>
    <t>ex1_8s</t>
  </si>
  <si>
    <t>g3a540</t>
  </si>
  <si>
    <t>Asthma: Do you still have it?</t>
  </si>
  <si>
    <t>phv00274120.v1.p14</t>
  </si>
  <si>
    <t>pht006005.v1.p14</t>
  </si>
  <si>
    <t>e_exam_ex01_2_0813s</t>
  </si>
  <si>
    <t>phv00461208.v1.p14</t>
  </si>
  <si>
    <t>pht004813.v2.p14</t>
  </si>
  <si>
    <t>e_exam_ex01_7_0020s</t>
  </si>
  <si>
    <t>RSEA32</t>
  </si>
  <si>
    <t>Asthma: ever (RSEA32)</t>
  </si>
  <si>
    <t>phv00226387.v2.p2</t>
  </si>
  <si>
    <t>Asthma: has a doctor ever told you that you have asthma?</t>
  </si>
  <si>
    <t>phv00056803.v3.p14</t>
  </si>
  <si>
    <t>Asthma: have you ever had asthma</t>
  </si>
  <si>
    <t>phv00159701.v4.p2</t>
  </si>
  <si>
    <t>RSEA35</t>
  </si>
  <si>
    <t>Asthma: now (RSEA35)</t>
  </si>
  <si>
    <t>phv00226389.v2.p2</t>
  </si>
  <si>
    <t>asthma1</t>
  </si>
  <si>
    <t>ASTHMA: SELF-REPORT</t>
  </si>
  <si>
    <t>phv00082975.v1.p3</t>
  </si>
  <si>
    <t>phv00085211.v2.p3</t>
  </si>
  <si>
    <t>asthma2</t>
  </si>
  <si>
    <t>phv00085936.v2.p3</t>
  </si>
  <si>
    <t>asthma3</t>
  </si>
  <si>
    <t>phv00086418.v2.p3</t>
  </si>
  <si>
    <t>asthma4</t>
  </si>
  <si>
    <t>phv00086870.v2.p3</t>
  </si>
  <si>
    <t>pht001120.v10.p3</t>
  </si>
  <si>
    <t>MESA_Exam4Main</t>
  </si>
  <si>
    <t>asthma5</t>
  </si>
  <si>
    <t>phv00175295.v1.p3</t>
  </si>
  <si>
    <t>phv00175872.v1.p3</t>
  </si>
  <si>
    <t>phv00176718.v1.p3</t>
  </si>
  <si>
    <t>G3A541</t>
  </si>
  <si>
    <t>ASTHMA: WAS IT DIAGNOSED BY A DOCTOR OR OTHER HEALTH PROFESSIONAL?</t>
  </si>
  <si>
    <t>phv00021294.v7.p14</t>
  </si>
  <si>
    <t>H649</t>
  </si>
  <si>
    <t>phv00072490.v7.p14</t>
  </si>
  <si>
    <t>g3a541</t>
  </si>
  <si>
    <t>Asthma: Was it diagnosed by a doctor or other health professional?</t>
  </si>
  <si>
    <t>phv00274121.v1.p14</t>
  </si>
  <si>
    <t>phv00461209.v1.p14</t>
  </si>
  <si>
    <t>E08ASTH</t>
  </si>
  <si>
    <t>ASTHMA? Q 14</t>
  </si>
  <si>
    <t>phv00118519.v2.p2</t>
  </si>
  <si>
    <t>F08ASTH</t>
  </si>
  <si>
    <t>phv00119892.v2.p2</t>
  </si>
  <si>
    <t>D08ASTH</t>
  </si>
  <si>
    <t>ASTHMA. Q 14</t>
  </si>
  <si>
    <t>phv00117045.v2.p2</t>
  </si>
  <si>
    <t>G3A407</t>
  </si>
  <si>
    <t>CDI - ASTHMA</t>
  </si>
  <si>
    <t>phv00021205.v7.p14</t>
  </si>
  <si>
    <t>g3a407</t>
  </si>
  <si>
    <t>CDI - Asthma</t>
  </si>
  <si>
    <t>phv00274028.v1.p14</t>
  </si>
  <si>
    <t>phv00461118.v1.p14</t>
  </si>
  <si>
    <t>FN473</t>
  </si>
  <si>
    <t>CDI-ASTHMA</t>
  </si>
  <si>
    <t>phv00004923.v1.p14</t>
  </si>
  <si>
    <t>pht000023.v4.p14</t>
  </si>
  <si>
    <t>ex0_21s</t>
  </si>
  <si>
    <t>E646</t>
  </si>
  <si>
    <t>phv00009543.v8.p14</t>
  </si>
  <si>
    <t>FL475</t>
  </si>
  <si>
    <t>CDI: ASTHMA</t>
  </si>
  <si>
    <t>phv00004065.v1.p14</t>
  </si>
  <si>
    <t>pht000021.v3.p14</t>
  </si>
  <si>
    <t>ex0_19s</t>
  </si>
  <si>
    <t>C374</t>
  </si>
  <si>
    <t>phv00008701.v8.p14</t>
  </si>
  <si>
    <t>D360</t>
  </si>
  <si>
    <t>phv00009088.v8.p14</t>
  </si>
  <si>
    <t>F641</t>
  </si>
  <si>
    <t>phv00010057.v8.p14</t>
  </si>
  <si>
    <t>G418</t>
  </si>
  <si>
    <t>phv00010489.v8.p14</t>
  </si>
  <si>
    <t>fw286</t>
  </si>
  <si>
    <t>Clinical Diagnostic Impression - Asthma</t>
  </si>
  <si>
    <t>phv00255145.v1.p14</t>
  </si>
  <si>
    <t>pht005142.v1.p14</t>
  </si>
  <si>
    <t>e_exam_ex30_0_0274s</t>
  </si>
  <si>
    <t>FX286</t>
  </si>
  <si>
    <t>phv00274870.v1.p14</t>
  </si>
  <si>
    <t>pht006007.v1.p14</t>
  </si>
  <si>
    <t>e_exam_ex31_0_0738s</t>
  </si>
  <si>
    <t>fy286</t>
  </si>
  <si>
    <t>phv00275228.v1.p14</t>
  </si>
  <si>
    <t>pht006008.v1.p14</t>
  </si>
  <si>
    <t>e_exam_ex32_0_0939s</t>
  </si>
  <si>
    <t>h359</t>
  </si>
  <si>
    <t>Clinical Diagnostic Impression - Part II: Non Cardiovascular Diagnoses First Examiner Opinions: Pulmonary: Asthma</t>
  </si>
  <si>
    <t>phv00251510.v2.p14</t>
  </si>
  <si>
    <t>pht004815.v2.p14</t>
  </si>
  <si>
    <t>e_exam_ex03_7_0426s</t>
  </si>
  <si>
    <t>g418</t>
  </si>
  <si>
    <t>Clinical Diagnostic Impression - Part III - Non Cardiovascular Diagnoses First Examiner Opinions: Asthma</t>
  </si>
  <si>
    <t>phv00251049.v2.p14</t>
  </si>
  <si>
    <t>FP455</t>
  </si>
  <si>
    <t>CLINICAL DIAGNOSTIC IMPRESSION- ASTHMA</t>
  </si>
  <si>
    <t>phv00005912.v1.p14</t>
  </si>
  <si>
    <t>j421</t>
  </si>
  <si>
    <t>Clinical Diagnostic Impression-Part II-Pulmonary: Asthma</t>
  </si>
  <si>
    <t>phv00254260.v4.p14</t>
  </si>
  <si>
    <t>pht005140.v4.p14</t>
  </si>
  <si>
    <t>e_exam_ex09_1b_0844s</t>
  </si>
  <si>
    <t>FM502</t>
  </si>
  <si>
    <t>CLINICAL DIAGNOSTIC IMPRESSION: ASTHMA</t>
  </si>
  <si>
    <t>phv00004487.v1.p14</t>
  </si>
  <si>
    <t>pht000022.v4.p14</t>
  </si>
  <si>
    <t>ex0_20s</t>
  </si>
  <si>
    <t>FO489</t>
  </si>
  <si>
    <t>phv00005285.v1.p14</t>
  </si>
  <si>
    <t>pht000024.v5.p14</t>
  </si>
  <si>
    <t>ex0_22s</t>
  </si>
  <si>
    <t>H359</t>
  </si>
  <si>
    <t>phv00072313.v7.p14</t>
  </si>
  <si>
    <t>g3b0431</t>
  </si>
  <si>
    <t>Clinical Diagnostic Impression: Asthma</t>
  </si>
  <si>
    <t>phv00177516.v5.p14</t>
  </si>
  <si>
    <t>pht003094.v7.p14</t>
  </si>
  <si>
    <t>e_exam_2011_m_0017s</t>
  </si>
  <si>
    <t>fv244</t>
  </si>
  <si>
    <t>Clinical Diagnostic Impression: Non Cardiovascular Diagnoses First Examiner Opinions: Asthma</t>
  </si>
  <si>
    <t>phv00254754.v1.p14</t>
  </si>
  <si>
    <t>pht005141.v1.p14</t>
  </si>
  <si>
    <t>e_exam_ex29_0_0210s</t>
  </si>
  <si>
    <t>G3C0621</t>
  </si>
  <si>
    <t>Clinical Diagnostic Impression: Pulmonary: Asthma</t>
  </si>
  <si>
    <t>phv00461976.v1.p14</t>
  </si>
  <si>
    <t>pht010724.v1.p14</t>
  </si>
  <si>
    <t>e_exam_ex03_3b_1069s</t>
  </si>
  <si>
    <t>e646</t>
  </si>
  <si>
    <t>Clinical Diagnostic Impressions - Part III: Non Cardiovascular Diagnoses - Asthma</t>
  </si>
  <si>
    <t>phv00461735.v2.p14</t>
  </si>
  <si>
    <t>ASTHMA_CURR</t>
  </si>
  <si>
    <t>Current asthma</t>
  </si>
  <si>
    <t>phv00526180.v1.p2</t>
  </si>
  <si>
    <t>ASTHCUR</t>
  </si>
  <si>
    <t>Current asthma confirmed by a doctor</t>
  </si>
  <si>
    <t>phv00108216.v1.p1</t>
  </si>
  <si>
    <t>CURRENT ASTHMA DX BY DOC</t>
  </si>
  <si>
    <t>phv00099466.v1.p1</t>
  </si>
  <si>
    <t>phv00100442.v1.p1</t>
  </si>
  <si>
    <t>phv00106407.v1.p1</t>
  </si>
  <si>
    <t>Current asthma: if hi201d= 1 (yes), do you still have asthma?</t>
  </si>
  <si>
    <t>phv00056804.v3.p14</t>
  </si>
  <si>
    <t>ASTHMA_CURR_MD</t>
  </si>
  <si>
    <t>Currently have asthma with ever MD diagnosis</t>
  </si>
  <si>
    <t>phv00526181.v1.p2</t>
  </si>
  <si>
    <t>RSE14</t>
  </si>
  <si>
    <t>D. Conditions. Q14. Have you ever had asthma? [Respiratory Symptoms Form. RSE. Visit 5]</t>
  </si>
  <si>
    <t>phv00298007.v2.p2</t>
  </si>
  <si>
    <t>pht006479.v2.p2</t>
  </si>
  <si>
    <t>RSE</t>
  </si>
  <si>
    <t>RSE14a</t>
  </si>
  <si>
    <t>D. Conditions. Q14a. Asthma confirmed by doctor [Respiratory Symptoms Form. RSE. Visit 5]</t>
  </si>
  <si>
    <t>phv00298008.v2.p2</t>
  </si>
  <si>
    <t>RSE14c</t>
  </si>
  <si>
    <t>D. Conditions. Q14c. Currently have asthma [Respiratory Symptoms Form. RSE. Visit 5]</t>
  </si>
  <si>
    <t>phv00298010.v2.p2</t>
  </si>
  <si>
    <t>Y00ASTHM</t>
  </si>
  <si>
    <t>DISCHG DIAG - ASTHMA</t>
  </si>
  <si>
    <t>phv00121468.v2.p2</t>
  </si>
  <si>
    <t>pht001870.v2.p2</t>
  </si>
  <si>
    <t>YM006</t>
  </si>
  <si>
    <t>A12ASSTL</t>
  </si>
  <si>
    <t>DOES SUBJECT STILL HAVE ASTHMA</t>
  </si>
  <si>
    <t>phv00113385.v2.p2</t>
  </si>
  <si>
    <t>pht001575.v2.p2</t>
  </si>
  <si>
    <t>A4F12</t>
  </si>
  <si>
    <t>ASTHMA_EVER</t>
  </si>
  <si>
    <t>Ever asthma</t>
  </si>
  <si>
    <t>phv00226252.v2.p2</t>
  </si>
  <si>
    <t>Ever asthma confirmed by a doctor</t>
  </si>
  <si>
    <t>phv00108215.v1.p1</t>
  </si>
  <si>
    <t>A12ASTHM</t>
  </si>
  <si>
    <t>EVER HAD ASTHMA</t>
  </si>
  <si>
    <t>phv00113384.v2.p2</t>
  </si>
  <si>
    <t>ASTHMA56</t>
  </si>
  <si>
    <t>phv00107849.v1.p1</t>
  </si>
  <si>
    <t>RQ014</t>
  </si>
  <si>
    <t>phv00022715.v8.p14</t>
  </si>
  <si>
    <t>pht000107.v9.p14</t>
  </si>
  <si>
    <t>resp1_6s</t>
  </si>
  <si>
    <t>ASTHMA_EVER_MD</t>
  </si>
  <si>
    <t>Ever had asthma with MD diagnosis</t>
  </si>
  <si>
    <t>phv00526179.v1.p2</t>
  </si>
  <si>
    <t>B12ASTHM</t>
  </si>
  <si>
    <t>EVER HAD ASTHMA. Q 7A</t>
  </si>
  <si>
    <t>phv00114600.v2.p2</t>
  </si>
  <si>
    <t>D21ASMA</t>
  </si>
  <si>
    <t>EVER HAD EXERCISE-INDUCED ASTHMA. Q 3</t>
  </si>
  <si>
    <t>phv00117253.v2.p2</t>
  </si>
  <si>
    <t>pht001721.v2.p2</t>
  </si>
  <si>
    <t>D1F21</t>
  </si>
  <si>
    <t>ASTHMAHX</t>
  </si>
  <si>
    <t>F136 History of asthma</t>
  </si>
  <si>
    <t>phv00283509.v2.p3</t>
  </si>
  <si>
    <t>FAMILY COHORT: ASTHMA</t>
  </si>
  <si>
    <t>phv00175954.v1.p3</t>
  </si>
  <si>
    <t>RQ015</t>
  </si>
  <si>
    <t>HAD AN ATTACK OF ASTHMA AT ANY TIME IN THE LAST 12 MONTHS</t>
  </si>
  <si>
    <t>phv00022716.v8.p14</t>
  </si>
  <si>
    <t>ASTHMA59</t>
  </si>
  <si>
    <t>HAD ASTHMA</t>
  </si>
  <si>
    <t>phv00101661.v1.p1</t>
  </si>
  <si>
    <t>phv00102854.v1.p1</t>
  </si>
  <si>
    <t>phv00110173.v1.p1</t>
  </si>
  <si>
    <t>E08ASTYR</t>
  </si>
  <si>
    <t>HAD ASTHMA IN THE PAST YEAR? Q 14</t>
  </si>
  <si>
    <t>phv00118521.v2.p2</t>
  </si>
  <si>
    <t>F08ASTYR</t>
  </si>
  <si>
    <t>phv00119905.v2.p2</t>
  </si>
  <si>
    <t>D08ASTYR</t>
  </si>
  <si>
    <t>HAD ASTHMA IN THE PAST YEAR. Q 14</t>
  </si>
  <si>
    <t>phv00117047.v2.p2</t>
  </si>
  <si>
    <t>HOM10H</t>
  </si>
  <si>
    <t>Has a doctor ever said that you had any of the following: asthma? Q10h [Home Interview. HOM. Visit 1]</t>
  </si>
  <si>
    <t>phv00207318.v2.p2</t>
  </si>
  <si>
    <t>pht004111.v3.p2</t>
  </si>
  <si>
    <t>HOM</t>
  </si>
  <si>
    <t>ASTHMAEVER</t>
  </si>
  <si>
    <t>Has a doctor said that you have asthma?</t>
  </si>
  <si>
    <t>phv00400910.v2.p2</t>
  </si>
  <si>
    <t>G3A539</t>
  </si>
  <si>
    <t>HAVE YOU EVER HAD ASTHMA?</t>
  </si>
  <si>
    <t>phv00021292.v7.p14</t>
  </si>
  <si>
    <t>g3a539</t>
  </si>
  <si>
    <t>Have you ever had asthma?</t>
  </si>
  <si>
    <t>phv00274119.v1.p14</t>
  </si>
  <si>
    <t>phv00461207.v1.p14</t>
  </si>
  <si>
    <t>FS351</t>
  </si>
  <si>
    <t>HAVE YOU HAD ASTHMA IN THE INTERIM?</t>
  </si>
  <si>
    <t>phv00006960.v1.p14</t>
  </si>
  <si>
    <t>FT353</t>
  </si>
  <si>
    <t>phv00007392.v1.p14</t>
  </si>
  <si>
    <t>pht000029.v3.p14</t>
  </si>
  <si>
    <t>ex0_27s</t>
  </si>
  <si>
    <t>G127</t>
  </si>
  <si>
    <t>phv00010270.v8.p14</t>
  </si>
  <si>
    <t>MF10</t>
  </si>
  <si>
    <t>HISTORY OF ALLERGY OR ASTHMA, EXAM 1</t>
  </si>
  <si>
    <t>phv00000484.v1.p14</t>
  </si>
  <si>
    <t>MF246</t>
  </si>
  <si>
    <t>INTERIM HISTORY OF ALLERGIES: ASTHMA, EXAM 4</t>
  </si>
  <si>
    <t>phv00000701.v1.p14</t>
  </si>
  <si>
    <t>FI61</t>
  </si>
  <si>
    <t>INTERIM HISTORY OF RESPIRATORY SYMPTOMS AND CHF COMPLAINTS: TROUBLED WITH WHEEZING-ASTHMA</t>
  </si>
  <si>
    <t>phv00002713.v1.p14</t>
  </si>
  <si>
    <t>pht000018.v4.p14</t>
  </si>
  <si>
    <t>ex0_16s</t>
  </si>
  <si>
    <t>MF135</t>
  </si>
  <si>
    <t>LIFETIME HISTORY OF ALLERGIES: HIVES, HAY FEVER, ASTHMA, EXAM 2</t>
  </si>
  <si>
    <t>phv00000603.v1.p14</t>
  </si>
  <si>
    <t>MF339</t>
  </si>
  <si>
    <t>LIFETIME HISTORY OF HAY FEVER AND ASTHMA, EXAM 5 (IF BOTH PRESENT, ONLY ASTHMA IS CODED)</t>
  </si>
  <si>
    <t>phv00000789.v1.p14</t>
  </si>
  <si>
    <t>asthma15</t>
  </si>
  <si>
    <t>MD said pt had asthma?</t>
  </si>
  <si>
    <t>phv00197463.v1.p1</t>
  </si>
  <si>
    <t>ASTHMA15</t>
  </si>
  <si>
    <t>phv00055304.v6.p14</t>
  </si>
  <si>
    <t>g127</t>
  </si>
  <si>
    <t>Medical History - Respiratory and Heart: Have you had asthma in the interim</t>
  </si>
  <si>
    <t>phv00250838.v2.p14</t>
  </si>
  <si>
    <t>e339</t>
  </si>
  <si>
    <t>Medical History - Respiratory: Wheezing or asthma</t>
  </si>
  <si>
    <t>phv00461498.v2.p14</t>
  </si>
  <si>
    <t>FT530</t>
  </si>
  <si>
    <t>NON CARDIOVASCULAR DIAGNOSTIC 1ST EXAMINER OPINIONS - ASTHMA</t>
  </si>
  <si>
    <t>phv00007519.v1.p14</t>
  </si>
  <si>
    <t>FU242</t>
  </si>
  <si>
    <t>NON CARDIOVASCULAR DIAGNOSTIC 1ST EXAMINER OPINIONS: ASTHMA</t>
  </si>
  <si>
    <t>phv00070545.v1.p14</t>
  </si>
  <si>
    <t>pht000692.v2.p14</t>
  </si>
  <si>
    <t>ex0_28s</t>
  </si>
  <si>
    <t>FR425</t>
  </si>
  <si>
    <t>NON-CARDIOVASCULAR - ASTHMA</t>
  </si>
  <si>
    <t>phv00006650.v1.p14</t>
  </si>
  <si>
    <t>pht000027.v3.p14</t>
  </si>
  <si>
    <t>ex0_25s</t>
  </si>
  <si>
    <t>Y01ASOTH</t>
  </si>
  <si>
    <t>OTHER BASIS FOR ASTHMA DIAGNOSIS</t>
  </si>
  <si>
    <t>phv00121367.v2.p2</t>
  </si>
  <si>
    <t>phv00121586.v2.p2</t>
  </si>
  <si>
    <t>Physician-Diagnosed Asthma</t>
  </si>
  <si>
    <t>phv00401161.v2.p2</t>
  </si>
  <si>
    <t>asth1215</t>
  </si>
  <si>
    <t>Pt had attack of asthma in last 12 months?</t>
  </si>
  <si>
    <t>phv00197464.v1.p1</t>
  </si>
  <si>
    <t>ASTH1215</t>
  </si>
  <si>
    <t>phv00055305.v6.p14</t>
  </si>
  <si>
    <t>A21ASMA</t>
  </si>
  <si>
    <t>PT HAS EXERCISE-INDUCED ASTHMA. Q 3</t>
  </si>
  <si>
    <t>phv00113666.v2.p2</t>
  </si>
  <si>
    <t>pht001584.v2.p2</t>
  </si>
  <si>
    <t>A4F21</t>
  </si>
  <si>
    <t>PFHA10A</t>
  </si>
  <si>
    <t>Q10a. Has doctor said you have asthma? [Visit 1] [Personal and Family Health History Form, PFH]</t>
  </si>
  <si>
    <t>phv00128103.v2.p2</t>
  </si>
  <si>
    <t>pht001967.v2.p2</t>
  </si>
  <si>
    <t>pfha</t>
  </si>
  <si>
    <t>PFHB10A</t>
  </si>
  <si>
    <t>Q10a. Since your last JHS exam has your doctor or health professional ever said you have: asthma? [Visit 9] [Persolan and Family Health History Form, PFH]</t>
  </si>
  <si>
    <t>phv00403643.v1.p2</t>
  </si>
  <si>
    <t>pht008778.v1.p2</t>
  </si>
  <si>
    <t>pfhb</t>
  </si>
  <si>
    <t>RPAA13</t>
  </si>
  <si>
    <t>Q13. D. Asthma. Have you ever had asthma? [Visit 1] [Respiratory Symptoms Form, RPA]</t>
  </si>
  <si>
    <t>phv00128344.v2.p2</t>
  </si>
  <si>
    <t>pht001973.v2.p2</t>
  </si>
  <si>
    <t>rpaa</t>
  </si>
  <si>
    <t>RPAA14</t>
  </si>
  <si>
    <t>Q14. D. Asthma. Have you ever had asthma? Was it confirmed by a doctor? [Visit 1] [Respiratory Symptoms Form, RPA]</t>
  </si>
  <si>
    <t>phv00128345.v2.p2</t>
  </si>
  <si>
    <t>RPAA16</t>
  </si>
  <si>
    <t>Q16. D. Asthma. Do you still have asthma? [Visit 1] [Respiratory Symptoms Form, RPA]</t>
  </si>
  <si>
    <t>phv00128346.v2.p2</t>
  </si>
  <si>
    <t>MCU4</t>
  </si>
  <si>
    <t>Q4. Since last contacted, asthma [Medical Conditions Update Form, MCU]</t>
  </si>
  <si>
    <t>phv00419909.v3.p2</t>
  </si>
  <si>
    <t>pht009479.v3.p2</t>
  </si>
  <si>
    <t>MCUps1</t>
  </si>
  <si>
    <t>MCU4a</t>
  </si>
  <si>
    <t>Q4a. Days since visit 1 of Asthma [Medical Conditions Update Form, MCU]</t>
  </si>
  <si>
    <t>phv00419929.v3.p2</t>
  </si>
  <si>
    <t>h647</t>
  </si>
  <si>
    <t>Respiratory Disease Questionnaire - Technician Administered: Respiratory Diagnoses: Since your last exam have you had asthma?</t>
  </si>
  <si>
    <t>phv00251703.v2.p14</t>
  </si>
  <si>
    <t>j832</t>
  </si>
  <si>
    <t>Respiratory Disease Questionnaire Part 1-Tech administered: Respiratory Diagnosis: Have you ever had asthma?</t>
  </si>
  <si>
    <t>phv00254489.v4.p14</t>
  </si>
  <si>
    <t>g3b0591</t>
  </si>
  <si>
    <t>Respiratory Disease Questionnaire-Technician administered: Since your last exam have you had asthma?</t>
  </si>
  <si>
    <t>phv00177565.v5.p14</t>
  </si>
  <si>
    <t>G3C0834</t>
  </si>
  <si>
    <t>Respiratory Disease: Respiratory Diagnoses - Do you still have asthma?</t>
  </si>
  <si>
    <t>phv00462114.v1.p14</t>
  </si>
  <si>
    <t>G3C0833</t>
  </si>
  <si>
    <t>Respiratory Disease: Respiratory Diagnoses - Since your last exam have you had asthma?</t>
  </si>
  <si>
    <t>phv00462113.v1.p14</t>
  </si>
  <si>
    <t>G3C0835</t>
  </si>
  <si>
    <t>Respiratory Disease: Respiratory Diagnoses - Was the asthma diagnosed by a doctor or other health care professional?</t>
  </si>
  <si>
    <t>phv00462115.v1.p14</t>
  </si>
  <si>
    <t>g670</t>
  </si>
  <si>
    <t>Respiratory Questionnaire - Asthma: Have you even had asthma?</t>
  </si>
  <si>
    <t>phv00251235.v2.p14</t>
  </si>
  <si>
    <t>g671</t>
  </si>
  <si>
    <t>Respiratory Questionnaire - Asthma: Have you had an attack of asthma at any time in the last 12 months?</t>
  </si>
  <si>
    <t>phv00251236.v2.p14</t>
  </si>
  <si>
    <t>FR256</t>
  </si>
  <si>
    <t>RESPIRATORY SYMPTOMS - HAVE YOU HAD ASTHMA IN THE INTERIM?</t>
  </si>
  <si>
    <t>phv00006529.v1.p14</t>
  </si>
  <si>
    <t>FJ71</t>
  </si>
  <si>
    <t>RESPIRATORY SYMPTOMS &amp; CHF COMPLAINTS: ASTHMA-LONG DURATION</t>
  </si>
  <si>
    <t>phv00003014.v1.p14</t>
  </si>
  <si>
    <t>pht000019.v3.p14</t>
  </si>
  <si>
    <t>ex0_17s</t>
  </si>
  <si>
    <t>FJ72</t>
  </si>
  <si>
    <t>RESPIRATORY SYMPTOMS &amp; CHF COMPLAINTS: ASTHMA-SEASONAL</t>
  </si>
  <si>
    <t>phv00003015.v1.p14</t>
  </si>
  <si>
    <t>FJ73</t>
  </si>
  <si>
    <t>RESPIRATORY SYMPTOMS &amp; CHF COMPLAINTS: ASTHMA-WITH RESPIRATORY INFECTION</t>
  </si>
  <si>
    <t>phv00003016.v1.p14</t>
  </si>
  <si>
    <t>FJ70</t>
  </si>
  <si>
    <t>RESPIRATORY SYMPTOMS &amp; CHF COMPLAINTS: TROUBLE WITH WHEEZING-ASTHMA</t>
  </si>
  <si>
    <t>phv00003013.v1.p14</t>
  </si>
  <si>
    <t>G670</t>
  </si>
  <si>
    <t>RESPIRATORY: HAVE YOU EVER HAD ASTHMA?</t>
  </si>
  <si>
    <t>phv00010661.v8.p14</t>
  </si>
  <si>
    <t>G671</t>
  </si>
  <si>
    <t>RESPIRATORY: HAVE YOU HAD AN ATTACK OF ASTHMA AT ANY TIME IN THE LAST 12 MONTHS?</t>
  </si>
  <si>
    <t>phv00010662.v8.p14</t>
  </si>
  <si>
    <t>FK151</t>
  </si>
  <si>
    <t>RESPIRATORY: WHEEZING OR ASTHMA</t>
  </si>
  <si>
    <t>phv00003399.v1.p14</t>
  </si>
  <si>
    <t>pht000020.v3.p14</t>
  </si>
  <si>
    <t>ex0_18s</t>
  </si>
  <si>
    <t>HFAA10A</t>
  </si>
  <si>
    <t>Section 3: Medical History. Respiratory. Asthma [Heart Failure Hospital Record Abstraction Form, HFA]</t>
  </si>
  <si>
    <t>phv00206783.v6.p2</t>
  </si>
  <si>
    <t>INCSELFREPAST61</t>
  </si>
  <si>
    <t>Self-Report Asthma by JAN2018 [Cohort Status Derived Variables. STATUS61. Visit 6]</t>
  </si>
  <si>
    <t>phv00516892.v1.p2</t>
  </si>
  <si>
    <t>pht012840.v1.p2</t>
  </si>
  <si>
    <t>STATUS61</t>
  </si>
  <si>
    <t>INCSELFREPAST71</t>
  </si>
  <si>
    <t>Self-Report Asthma by the End of V7 [Cohort Status Derived Variables. STATUS71. Visit 7]</t>
  </si>
  <si>
    <t>phv00507815.v1.p2</t>
  </si>
  <si>
    <t>pht012518.v1.p2</t>
  </si>
  <si>
    <t>STATUS71</t>
  </si>
  <si>
    <t>INCSELFREPAST51</t>
  </si>
  <si>
    <t>Self-Report Incident Asthma by SEP2013 [Cohort Status Derived Variables. STATUS51. Visit 5]</t>
  </si>
  <si>
    <t>phv00516823.v1.p2</t>
  </si>
  <si>
    <t>pht012839.v1.p2</t>
  </si>
  <si>
    <t>STATUS51</t>
  </si>
  <si>
    <t>ASTHMALASTCNTCT</t>
  </si>
  <si>
    <t>Since our last contact, has a doctor said that you have asthma?</t>
  </si>
  <si>
    <t>phv00400911.v2.p2</t>
  </si>
  <si>
    <t>H647</t>
  </si>
  <si>
    <t>SINCE YOUR LAST EXAM HAVE YOU HAD ASTHMA?</t>
  </si>
  <si>
    <t>phv00072488.v7.p14</t>
  </si>
  <si>
    <t>B12ASSTL</t>
  </si>
  <si>
    <t>STILL HAS ASTHMA. Q 7B</t>
  </si>
  <si>
    <t>phv00114601.v2.p2</t>
  </si>
  <si>
    <t>ASSTIL56</t>
  </si>
  <si>
    <t>STILL HAVE ASTHMA</t>
  </si>
  <si>
    <t>phv00107850.v1.p1</t>
  </si>
  <si>
    <t>ASTHMA32</t>
  </si>
  <si>
    <t>TOLD BY MD YOU HAD ASTHMA</t>
  </si>
  <si>
    <t>phv00103164.v1.p1</t>
  </si>
  <si>
    <t>pht001476.v1.p1</t>
  </si>
  <si>
    <t>YR12ANNUAL</t>
  </si>
  <si>
    <t>phv00103217.v1.p1</t>
  </si>
  <si>
    <t>pht001477.v1.p1</t>
  </si>
  <si>
    <t>YR12PH</t>
  </si>
  <si>
    <t>phv00103269.v1.p1</t>
  </si>
  <si>
    <t>pht001478.v1.p1</t>
  </si>
  <si>
    <t>YR13ANNUAL</t>
  </si>
  <si>
    <t>phv00103322.v1.p1</t>
  </si>
  <si>
    <t>pht001479.v1.p1</t>
  </si>
  <si>
    <t>YR13PH</t>
  </si>
  <si>
    <t>phv00103374.v1.p1</t>
  </si>
  <si>
    <t>pht001480.v1.p1</t>
  </si>
  <si>
    <t>YR14ANNUAL</t>
  </si>
  <si>
    <t>phv00103427.v1.p1</t>
  </si>
  <si>
    <t>pht001481.v1.p1</t>
  </si>
  <si>
    <t>YR14PH</t>
  </si>
  <si>
    <t>phv00103479.v1.p1</t>
  </si>
  <si>
    <t>pht001482.v1.p1</t>
  </si>
  <si>
    <t>YR15ANNUAL</t>
  </si>
  <si>
    <t>phv00103532.v1.p1</t>
  </si>
  <si>
    <t>pht001483.v1.p1</t>
  </si>
  <si>
    <t>YR15PH</t>
  </si>
  <si>
    <t>phv00103584.v1.p1</t>
  </si>
  <si>
    <t>pht001484.v1.p1</t>
  </si>
  <si>
    <t>YR16ANNUAL</t>
  </si>
  <si>
    <t>phv00103637.v1.p1</t>
  </si>
  <si>
    <t>pht001485.v1.p1</t>
  </si>
  <si>
    <t>YR16PH</t>
  </si>
  <si>
    <t>phv00103689.v1.p1</t>
  </si>
  <si>
    <t>pht001486.v1.p1</t>
  </si>
  <si>
    <t>YR17ANNUAL</t>
  </si>
  <si>
    <t>phv00103740.v1.p1</t>
  </si>
  <si>
    <t>pht001487.v1.p1</t>
  </si>
  <si>
    <t>YR17PH</t>
  </si>
  <si>
    <t>A12ASDOC</t>
  </si>
  <si>
    <t>WAS ASTHMA CONFIRMED BY A DOCTOR</t>
  </si>
  <si>
    <t>phv00113386.v2.p2</t>
  </si>
  <si>
    <t>FL212</t>
  </si>
  <si>
    <t>WHEEZING OR ASTHMA</t>
  </si>
  <si>
    <t>phv00003856.v1.p14</t>
  </si>
  <si>
    <t>FM256</t>
  </si>
  <si>
    <t>phv00004292.v1.p14</t>
  </si>
  <si>
    <t>FN197</t>
  </si>
  <si>
    <t>phv00004694.v1.p14</t>
  </si>
  <si>
    <t>FO192</t>
  </si>
  <si>
    <t>phv00005045.v1.p14</t>
  </si>
  <si>
    <t>FQ198</t>
  </si>
  <si>
    <t>phv00006183.v1.p14</t>
  </si>
  <si>
    <t>pht000026.v3.p14</t>
  </si>
  <si>
    <t>ex0_24s</t>
  </si>
  <si>
    <t>C93</t>
  </si>
  <si>
    <t>phv00008468.v8.p14</t>
  </si>
  <si>
    <t>D117</t>
  </si>
  <si>
    <t>phv00008881.v8.p14</t>
  </si>
  <si>
    <t>E339</t>
  </si>
  <si>
    <t>phv00009292.v8.p14</t>
  </si>
  <si>
    <t>F309</t>
  </si>
  <si>
    <t>phv00009799.v8.p14</t>
  </si>
  <si>
    <t>C94</t>
  </si>
  <si>
    <t>WHEEZING OR ASTHMA - OF LONG DURATION</t>
  </si>
  <si>
    <t>phv00008469.v8.p14</t>
  </si>
  <si>
    <t>C95</t>
  </si>
  <si>
    <t>WHEEZING OR ASTHMA - SEASONAL</t>
  </si>
  <si>
    <t>phv00008470.v8.p14</t>
  </si>
  <si>
    <t>C96</t>
  </si>
  <si>
    <t>WHEEZING OR ASTHMA - WITH RESPIRATORY INFECTIONS</t>
  </si>
  <si>
    <t>phv00008471.v8.p14</t>
  </si>
  <si>
    <t>D120</t>
  </si>
  <si>
    <t>WHEEZING OR ASTHMA COMES WITH RESPIRATORY INFECTION?</t>
  </si>
  <si>
    <t>phv00008884.v8.p14</t>
  </si>
  <si>
    <t>FM257</t>
  </si>
  <si>
    <t>WHEEZING OR ASTHMA IS OF LONG DURATION?</t>
  </si>
  <si>
    <t>phv00004293.v1.p14</t>
  </si>
  <si>
    <t>D118</t>
  </si>
  <si>
    <t>phv00008882.v8.p14</t>
  </si>
  <si>
    <t>FM258</t>
  </si>
  <si>
    <t>WHEEZING OR ASTHMA IS SEASONAL?</t>
  </si>
  <si>
    <t>phv00004294.v1.p14</t>
  </si>
  <si>
    <t>D119</t>
  </si>
  <si>
    <t>phv00008883.v8.p14</t>
  </si>
  <si>
    <t>FM259</t>
  </si>
  <si>
    <t>WHEEZING OR ASTHMA WITH RESPIRATORY INFECTION?</t>
  </si>
  <si>
    <t>phv00004295.v1.p14</t>
  </si>
  <si>
    <t>V6IN93</t>
  </si>
  <si>
    <t>afib status</t>
  </si>
  <si>
    <t>phv00519966.v1.p2</t>
  </si>
  <si>
    <t>pht012855.v1.p2</t>
  </si>
  <si>
    <t>V6IN</t>
  </si>
  <si>
    <t>ECGAFIB</t>
  </si>
  <si>
    <t>atrial fib by ecg</t>
  </si>
  <si>
    <t>phv00100069.v1.p1</t>
  </si>
  <si>
    <t>phv00100457.v1.p1</t>
  </si>
  <si>
    <t>phv00101983.v1.p1</t>
  </si>
  <si>
    <t>phv00102608.v1.p1</t>
  </si>
  <si>
    <t>phv00104340.v1.p1</t>
  </si>
  <si>
    <t>phv00104994.v1.p1</t>
  </si>
  <si>
    <t>phv00106361.v1.p1</t>
  </si>
  <si>
    <t>phv00107300.v1.p1</t>
  </si>
  <si>
    <t>phv00108176.v1.p1</t>
  </si>
  <si>
    <t>phv00108798.v1.p1</t>
  </si>
  <si>
    <t>phv00109328.v1.p1</t>
  </si>
  <si>
    <t>phv00109876.v1.p1</t>
  </si>
  <si>
    <t>ATRFIB07</t>
  </si>
  <si>
    <t>phv00099026.v1.p1</t>
  </si>
  <si>
    <t>ATRFIB21</t>
  </si>
  <si>
    <t>phv00099701.v1.p1</t>
  </si>
  <si>
    <t>ATFIB46</t>
  </si>
  <si>
    <t>phv00100273.v1.p1</t>
  </si>
  <si>
    <t>phv00101755.v1.p1</t>
  </si>
  <si>
    <t>phv00102498.v1.p1</t>
  </si>
  <si>
    <t>ATRFIB37</t>
  </si>
  <si>
    <t>phv00104047.v1.p1</t>
  </si>
  <si>
    <t>phv00104316.v1.p1</t>
  </si>
  <si>
    <t>phv00104965.v1.p1</t>
  </si>
  <si>
    <t>phv00106375.v1.p1</t>
  </si>
  <si>
    <t>phv00107311.v1.p1</t>
  </si>
  <si>
    <t>phv00108187.v1.p1</t>
  </si>
  <si>
    <t>phv00108517.v1.p1</t>
  </si>
  <si>
    <t>phv00108917.v1.p1</t>
  </si>
  <si>
    <t>phv00109249.v1.p1</t>
  </si>
  <si>
    <t>phv00110499.v1.p1</t>
  </si>
  <si>
    <t>A158</t>
  </si>
  <si>
    <t>phv00007660.v8.p14</t>
  </si>
  <si>
    <t>Afib</t>
  </si>
  <si>
    <t>phv00401193.v1.p2</t>
  </si>
  <si>
    <t>phv00401458.v1.p2</t>
  </si>
  <si>
    <t>ecgafib1</t>
  </si>
  <si>
    <t>phv00082701.v1.p3</t>
  </si>
  <si>
    <t>ATRIALFB_3</t>
  </si>
  <si>
    <t>phv00077638.v6.p3</t>
  </si>
  <si>
    <t>ATRIALFB_4</t>
  </si>
  <si>
    <t>phv00077763.v6.p3</t>
  </si>
  <si>
    <t>ATRIALFB_5</t>
  </si>
  <si>
    <t>phv00077873.v6.p3</t>
  </si>
  <si>
    <t>ATRIALFB_6</t>
  </si>
  <si>
    <t>phv00078037.v6.p3</t>
  </si>
  <si>
    <t>ATRIALFB_7</t>
  </si>
  <si>
    <t>phv00078177.v6.p3</t>
  </si>
  <si>
    <t>ATRIALFB_8</t>
  </si>
  <si>
    <t>phv00078318.v6.p3</t>
  </si>
  <si>
    <t>ATR_FIBR</t>
  </si>
  <si>
    <t>phv00154930.v5.p3</t>
  </si>
  <si>
    <t>pht002118.v5.p3</t>
  </si>
  <si>
    <t>ecg_rel2</t>
  </si>
  <si>
    <t>AFIBR</t>
  </si>
  <si>
    <t>phv00193051.v4.p3</t>
  </si>
  <si>
    <t>phv00193154.v4.p3</t>
  </si>
  <si>
    <t>MHEA7</t>
  </si>
  <si>
    <t>atrial fibrillation - self (mhea7)</t>
  </si>
  <si>
    <t>phv00526613.v1.p2</t>
  </si>
  <si>
    <t>af</t>
  </si>
  <si>
    <t>atrial fibrillation [atrial fibrillation. atrfib11. visit 1]</t>
  </si>
  <si>
    <t>phv00203303.v2.p2</t>
  </si>
  <si>
    <t>pht004037.v4.p2</t>
  </si>
  <si>
    <t>ATRFIB11</t>
  </si>
  <si>
    <t>atrial fibrillation [atrial fibrillation. atrfib21. visit 2]</t>
  </si>
  <si>
    <t>phv00203306.v2.p2</t>
  </si>
  <si>
    <t>pht004038.v4.p2</t>
  </si>
  <si>
    <t>atrial fibrillation [atrial fibrillation. atrfib31. visit 3]</t>
  </si>
  <si>
    <t>phv00203309.v2.p2</t>
  </si>
  <si>
    <t>pht004039.v4.p2</t>
  </si>
  <si>
    <t>ATRFIB31</t>
  </si>
  <si>
    <t>atrial fibrillation [atrial fibrillation. atrfib41. visit 4]</t>
  </si>
  <si>
    <t>phv00203312.v2.p2</t>
  </si>
  <si>
    <t>pht004040.v4.p2</t>
  </si>
  <si>
    <t>ATRFIB41</t>
  </si>
  <si>
    <t>v1ecg101</t>
  </si>
  <si>
    <t>atrial fibrillation [ecg data. visit 1]</t>
  </si>
  <si>
    <t>phv00215721.v2.p2</t>
  </si>
  <si>
    <t>pht004231.v3.p2</t>
  </si>
  <si>
    <t>V1ECG</t>
  </si>
  <si>
    <t>v2ecg101</t>
  </si>
  <si>
    <t>atrial fibrillation [ecg data. visit 2]</t>
  </si>
  <si>
    <t>phv00216138.v2.p2</t>
  </si>
  <si>
    <t>pht004232.v3.p2</t>
  </si>
  <si>
    <t>V2ECG</t>
  </si>
  <si>
    <t>v3ecg101</t>
  </si>
  <si>
    <t>atrial fibrillation [ecg data. visit 3]</t>
  </si>
  <si>
    <t>phv00216555.v2.p2</t>
  </si>
  <si>
    <t>pht004233.v3.p2</t>
  </si>
  <si>
    <t>V3ECG</t>
  </si>
  <si>
    <t>v4ecg101</t>
  </si>
  <si>
    <t>atrial fibrillation [ecg data. visit 4]</t>
  </si>
  <si>
    <t>phv00216972.v2.p2</t>
  </si>
  <si>
    <t>pht004234.v3.p2</t>
  </si>
  <si>
    <t>V4ECG</t>
  </si>
  <si>
    <t>ecg101</t>
  </si>
  <si>
    <t>atrial fibrillation [ecg machine coding. ecg. visit 5]</t>
  </si>
  <si>
    <t>phv00295870.v2.p2</t>
  </si>
  <si>
    <t>pht006436.v2.p2</t>
  </si>
  <si>
    <t>ECG</t>
  </si>
  <si>
    <t>STRC29C</t>
  </si>
  <si>
    <t>atrial fibrillation 4 wks prior q29c [cohort stroke abstraction form, str]</t>
  </si>
  <si>
    <t>phv00204463.v6.p2</t>
  </si>
  <si>
    <t>pht004061.v6.p2</t>
  </si>
  <si>
    <t>cstrps18</t>
  </si>
  <si>
    <t>afibcd</t>
  </si>
  <si>
    <t>atrial fibrillation code</t>
  </si>
  <si>
    <t>phv00090305.v5.p3</t>
  </si>
  <si>
    <t>pht001217.v5.p3</t>
  </si>
  <si>
    <t>MESA_MesaAfibEvents</t>
  </si>
  <si>
    <t>afiblbl</t>
  </si>
  <si>
    <t>atrial fibrillation code description</t>
  </si>
  <si>
    <t>phv00090306.v5.p3</t>
  </si>
  <si>
    <t>atrial fibrillation diagnosis</t>
  </si>
  <si>
    <t>phv00090303.v5.p3</t>
  </si>
  <si>
    <t>ATRIALFB</t>
  </si>
  <si>
    <t>atrial fibrillation ever</t>
  </si>
  <si>
    <t>phv00078538.v6.p3</t>
  </si>
  <si>
    <t>v1ecg22</t>
  </si>
  <si>
    <t>atrial fibrillation flag [ecg data. visit 1]</t>
  </si>
  <si>
    <t>phv00215644.v2.p2</t>
  </si>
  <si>
    <t>v2ecg22</t>
  </si>
  <si>
    <t>atrial fibrillation flag [ecg data. visit 2]</t>
  </si>
  <si>
    <t>phv00216061.v2.p2</t>
  </si>
  <si>
    <t>v3ecg22</t>
  </si>
  <si>
    <t>atrial fibrillation flag [ecg data. visit 3]</t>
  </si>
  <si>
    <t>phv00216478.v2.p2</t>
  </si>
  <si>
    <t>v4ecg22</t>
  </si>
  <si>
    <t>atrial fibrillation flag [ecg data. visit 4]</t>
  </si>
  <si>
    <t>phv00216895.v2.p2</t>
  </si>
  <si>
    <t>ecg22</t>
  </si>
  <si>
    <t>atrial fibrillation flag [ecg machine coding. ecg. visit 5]</t>
  </si>
  <si>
    <t>phv00295793.v2.p2</t>
  </si>
  <si>
    <t>ecg_af</t>
  </si>
  <si>
    <t>atrial fibrillation noted on resting ecg</t>
  </si>
  <si>
    <t>phv00522605.v1.p14</t>
  </si>
  <si>
    <t>pht012897.v1.p14</t>
  </si>
  <si>
    <t>t_cpetvc02_ex03_3b_1383s</t>
  </si>
  <si>
    <t>ecgafib5</t>
  </si>
  <si>
    <t>confirmed: atrial fibrillation</t>
  </si>
  <si>
    <t>phv00176292.v1.p3</t>
  </si>
  <si>
    <t>scrafibf</t>
  </si>
  <si>
    <t>current atrial fibrillation or a fibrillating heart</t>
  </si>
  <si>
    <t>phv00087141.v1.p3</t>
  </si>
  <si>
    <t>afib1c</t>
  </si>
  <si>
    <t>ecg atrial fibrillation</t>
  </si>
  <si>
    <t>phv00082843.v1.p3</t>
  </si>
  <si>
    <t>CHF094</t>
  </si>
  <si>
    <t>ecg rhythm - atrial fibrillation</t>
  </si>
  <si>
    <t>phv00276820.v2.p14</t>
  </si>
  <si>
    <t>FB191</t>
  </si>
  <si>
    <t>ecg: atrial fibrillation</t>
  </si>
  <si>
    <t>phv00001339.v1.p14</t>
  </si>
  <si>
    <t>FC200</t>
  </si>
  <si>
    <t>phv00001534.v1.p14</t>
  </si>
  <si>
    <t>FD196</t>
  </si>
  <si>
    <t>phv00001725.v1.p14</t>
  </si>
  <si>
    <t>FE277</t>
  </si>
  <si>
    <t>phv00001990.v1.p14</t>
  </si>
  <si>
    <t>pht000014.v3.p14</t>
  </si>
  <si>
    <t>ex0_12s</t>
  </si>
  <si>
    <t>FF240</t>
  </si>
  <si>
    <t>phv00002170.v1.p14</t>
  </si>
  <si>
    <t>pht000015.v3.p14</t>
  </si>
  <si>
    <t>ex0_13s</t>
  </si>
  <si>
    <t>FG248</t>
  </si>
  <si>
    <t>phv00002365.v1.p14</t>
  </si>
  <si>
    <t>FH265</t>
  </si>
  <si>
    <t>phv00002605.v1.p14</t>
  </si>
  <si>
    <t>FI176</t>
  </si>
  <si>
    <t>phv00002811.v1.p14</t>
  </si>
  <si>
    <t>FI236</t>
  </si>
  <si>
    <t>phv00002916.v1.p14</t>
  </si>
  <si>
    <t>FJ291</t>
  </si>
  <si>
    <t>phv00003193.v1.p14</t>
  </si>
  <si>
    <t>FK386</t>
  </si>
  <si>
    <t>phv00003608.v1.p14</t>
  </si>
  <si>
    <t>FL406</t>
  </si>
  <si>
    <t>phv00004014.v1.p14</t>
  </si>
  <si>
    <t>FM445</t>
  </si>
  <si>
    <t>phv00004438.v1.p14</t>
  </si>
  <si>
    <t>B269</t>
  </si>
  <si>
    <t>phv00007901.v8.p14</t>
  </si>
  <si>
    <t>B486</t>
  </si>
  <si>
    <t>phv00008130.v8.p14</t>
  </si>
  <si>
    <t>C302</t>
  </si>
  <si>
    <t>phv00008646.v8.p14</t>
  </si>
  <si>
    <t>D306</t>
  </si>
  <si>
    <t>phv00009042.v8.p14</t>
  </si>
  <si>
    <t>f136 atrial fibrillation</t>
  </si>
  <si>
    <t>phv00283695.v2.p3</t>
  </si>
  <si>
    <t>F33AFIBHSP</t>
  </si>
  <si>
    <t>f33 hospitalized atrial fibrillation</t>
  </si>
  <si>
    <t>phv00193727.v4.p3</t>
  </si>
  <si>
    <t>pht003414.v4.p3</t>
  </si>
  <si>
    <t>outc_self_x2_src_rel1</t>
  </si>
  <si>
    <t>F33AFIBOP</t>
  </si>
  <si>
    <t>f33 outpatient atrial fibrillation</t>
  </si>
  <si>
    <t>phv00193729.v4.p3</t>
  </si>
  <si>
    <t>AFFIRST</t>
  </si>
  <si>
    <t>first dx of atrial fibrillation</t>
  </si>
  <si>
    <t>phv00193129.v4.p3</t>
  </si>
  <si>
    <t>had atrial fibrillation</t>
  </si>
  <si>
    <t>phv00100324.v1.p1</t>
  </si>
  <si>
    <t>AFIB59</t>
  </si>
  <si>
    <t>phv00101531.v1.p1</t>
  </si>
  <si>
    <t>phv00102679.v1.p1</t>
  </si>
  <si>
    <t>AFIB57</t>
  </si>
  <si>
    <t>phv00105967.v1.p1</t>
  </si>
  <si>
    <t>AFIB29</t>
  </si>
  <si>
    <t>phv00107042.v1.p1</t>
  </si>
  <si>
    <t>phv00107949.v1.p1</t>
  </si>
  <si>
    <t>phv00108623.v1.p1</t>
  </si>
  <si>
    <t>phv00109390.v1.p1</t>
  </si>
  <si>
    <t>phv00110052.v1.p1</t>
  </si>
  <si>
    <t>ATRIALFIB</t>
  </si>
  <si>
    <t>has a doctor ever said that you had an irregular heart beat called atrial fibrillation or atrial fibrillation on a heart scan or electrocardiogram tracing?</t>
  </si>
  <si>
    <t>phv00400967.v2.p2</t>
  </si>
  <si>
    <t>H136</t>
  </si>
  <si>
    <t>have you been told you have/had a heart rhythm problem called atrial fibrillation?</t>
  </si>
  <si>
    <t>phv00072165.v7.p14</t>
  </si>
  <si>
    <t>H140</t>
  </si>
  <si>
    <t>have you been told you have/had a heart rhythm problem called atrial fibrillation? - er/hospitalized or saw m.d.</t>
  </si>
  <si>
    <t>phv00072166.v7.p14</t>
  </si>
  <si>
    <t>G3A189</t>
  </si>
  <si>
    <t>have you been told you have/had atrial fibrillation?</t>
  </si>
  <si>
    <t>phv00021037.v7.p14</t>
  </si>
  <si>
    <t>g3a189</t>
  </si>
  <si>
    <t>phv00273871.v1.p14</t>
  </si>
  <si>
    <t>phv00460961.v1.p14</t>
  </si>
  <si>
    <t>ECGA271</t>
  </si>
  <si>
    <t>major6; atrial fibrillation (ecga271)</t>
  </si>
  <si>
    <t>phv00226270.v2.p2</t>
  </si>
  <si>
    <t>MC_83_AF</t>
  </si>
  <si>
    <t>presence of minnesota code 8-3 [atrial fibrillation. atrfib11. visit 1]</t>
  </si>
  <si>
    <t>phv00510496.v1.p2</t>
  </si>
  <si>
    <t>presence of minnesota code 8-3 [atrial fibrillation. atrfib21. visit 2]</t>
  </si>
  <si>
    <t>phv00510497.v1.p2</t>
  </si>
  <si>
    <t>presence of minnesota code 8-3 [atrial fibrillation. atrfib31. visit 3]</t>
  </si>
  <si>
    <t>phv00510498.v1.p2</t>
  </si>
  <si>
    <t>presence of minnesota code 8-3 [atrial fibrillation. atrfib41. visit 4]</t>
  </si>
  <si>
    <t>phv00510499.v1.p2</t>
  </si>
  <si>
    <t>prafib5</t>
  </si>
  <si>
    <t>presence of: atrial fibrillation</t>
  </si>
  <si>
    <t>phv00176281.v1.p3</t>
  </si>
  <si>
    <t>PREVALENT</t>
  </si>
  <si>
    <t>prevalent for afib at baseline</t>
  </si>
  <si>
    <t>phv00100680.v1.p1</t>
  </si>
  <si>
    <t>pht001456.v1.p1</t>
  </si>
  <si>
    <t>CARE_AFIB</t>
  </si>
  <si>
    <t>MCU12</t>
  </si>
  <si>
    <t>q12. since last contacted, atrial fibrillation [medical conditions update form, mcu]</t>
  </si>
  <si>
    <t>phv00419916.v3.p2</t>
  </si>
  <si>
    <t>HFAA16K</t>
  </si>
  <si>
    <t>Section 3: Medical History. Atrial fibrillation/flutter [Heart Failure Hospital Record Abstraction Form, HFA]</t>
  </si>
  <si>
    <t>phv00207019.v6.p2</t>
  </si>
  <si>
    <t>HFAA11B1</t>
  </si>
  <si>
    <t>Section 3: Medical History. Cardiovascular. Arrhythmia: Atrial fibrillation/atrial flutter [Heart Failure Hospital Record Abstraction Form, HFA]</t>
  </si>
  <si>
    <t>phv00206790.v6.p2</t>
  </si>
  <si>
    <t>HFAA26C</t>
  </si>
  <si>
    <t>Section 5: Diagnostic Tests. Q26C - Atrial fibrillation / atrial flutter [Heart Failure Hospital Record Abstraction Form, HFA]</t>
  </si>
  <si>
    <t>phv00206843.v6.p2</t>
  </si>
  <si>
    <t>INCSELFREPAF61</t>
  </si>
  <si>
    <t>self-report atrial fibrillation by jan2018 [cohort status derived variables. status61. visit 6]</t>
  </si>
  <si>
    <t>phv00516895.v1.p2</t>
  </si>
  <si>
    <t>INCSELFREPAF71</t>
  </si>
  <si>
    <t>self-report atrial fibrillation by the end of v7 [cohort status derived variables. status71. visit 7]</t>
  </si>
  <si>
    <t>phv00507818.v1.p2</t>
  </si>
  <si>
    <t>INCSELFREPAF51</t>
  </si>
  <si>
    <t>self-report incident atrial fibrillation by sep2013 [cohort status derived variables. status51. visit 5]</t>
  </si>
  <si>
    <t>phv00516826.v1.p2</t>
  </si>
  <si>
    <t>AFIB32</t>
  </si>
  <si>
    <t>told by md you had atrial fibrillation</t>
  </si>
  <si>
    <t>phv00103165.v1.p1</t>
  </si>
  <si>
    <t>phv00103218.v1.p1</t>
  </si>
  <si>
    <t>phv00103270.v1.p1</t>
  </si>
  <si>
    <t>phv00103323.v1.p1</t>
  </si>
  <si>
    <t>phv00103375.v1.p1</t>
  </si>
  <si>
    <t>phv00103428.v1.p1</t>
  </si>
  <si>
    <t>phv00103480.v1.p1</t>
  </si>
  <si>
    <t>phv00103533.v1.p1</t>
  </si>
  <si>
    <t>phv00103585.v1.p1</t>
  </si>
  <si>
    <t>phv00103638.v1.p1</t>
  </si>
  <si>
    <t>phv00103690.v1.p1</t>
  </si>
  <si>
    <t>phv00103741.v1.p1</t>
  </si>
  <si>
    <t>LABA27</t>
  </si>
  <si>
    <t>Basophil Count (x10e9) (LABA27)</t>
  </si>
  <si>
    <t>phv00226301.v2.p2</t>
  </si>
  <si>
    <t>abbaspha</t>
  </si>
  <si>
    <t>BASOPHIL COUNT x10^3/ul</t>
  </si>
  <si>
    <t>phv00128700.v1.p3</t>
  </si>
  <si>
    <t>pht001984.v1.p3</t>
  </si>
  <si>
    <t>MESA_AncilMesaInflammation</t>
  </si>
  <si>
    <t>BA_NUM</t>
  </si>
  <si>
    <t>Basophil number (sample type: whole blood)</t>
  </si>
  <si>
    <t>phv00172197.v5.p14</t>
  </si>
  <si>
    <t>phv00227044.v4.p14</t>
  </si>
  <si>
    <t>B773</t>
  </si>
  <si>
    <t>BASOPHILS</t>
  </si>
  <si>
    <t>phv00008120.v8.p14</t>
  </si>
  <si>
    <t>HCHS_SOL</t>
  </si>
  <si>
    <t>laba14</t>
  </si>
  <si>
    <t>% Basophils (LABA14)</t>
  </si>
  <si>
    <t>phv00226288.v2.p2</t>
  </si>
  <si>
    <t>laba1</t>
  </si>
  <si>
    <t>White Blood Count (x10e9) (LABA1)</t>
  </si>
  <si>
    <t>phv00226283.v2.p2</t>
  </si>
  <si>
    <t>Age</t>
  </si>
  <si>
    <t>phv00226251.v2.p2</t>
  </si>
  <si>
    <t>basosa5</t>
  </si>
  <si>
    <t>BASOPHIL (ABSOLUTE) (x10E3/uL)</t>
  </si>
  <si>
    <t>phv00219002.v1.p3</t>
  </si>
  <si>
    <t>pht004319.v1.p3</t>
  </si>
  <si>
    <t>MESA_AncilMesaEpigenomicCBC</t>
  </si>
  <si>
    <t>age5c</t>
  </si>
  <si>
    <t>AGE AT EXAM 5</t>
  </si>
  <si>
    <t>phv00176011.v1.p3</t>
  </si>
  <si>
    <t>hmta03</t>
  </si>
  <si>
    <t>White blood count x1000/mm3 (MAV). Q3 [Hematology Form. HMTA. Visit 1]</t>
  </si>
  <si>
    <t>phv00207257.v2.p2</t>
  </si>
  <si>
    <t>pht004107.v3.p2</t>
  </si>
  <si>
    <t>HMTA</t>
  </si>
  <si>
    <t>hmta10</t>
  </si>
  <si>
    <t>Basophils % Q10 [Hematology Form. HMTA. Visit 1]</t>
  </si>
  <si>
    <t>phv00207264.v2.p2</t>
  </si>
  <si>
    <t>hmtb03</t>
  </si>
  <si>
    <t>White blood count x1000/mm3 (MAV). Q3 [Hematology Form. HMTB. Visit 2]</t>
  </si>
  <si>
    <t>phv00207272.v2.p2</t>
  </si>
  <si>
    <t>pht004108.v3.p2</t>
  </si>
  <si>
    <t>HMTB</t>
  </si>
  <si>
    <t>hmtb10</t>
  </si>
  <si>
    <t>Basophils %. Q10 [Hematology Form. HMTB. Visit 2]</t>
  </si>
  <si>
    <t>phv00207279.v2.p2</t>
  </si>
  <si>
    <t>a01age2</t>
  </si>
  <si>
    <t>AGE VERIFY</t>
  </si>
  <si>
    <t>phv00112439.v2.p2</t>
  </si>
  <si>
    <t>pht001559.v2.p2</t>
  </si>
  <si>
    <t>A4F01</t>
  </si>
  <si>
    <t>a05wbc</t>
  </si>
  <si>
    <t>WHITE CELL COUNT (X 1000)</t>
  </si>
  <si>
    <t>phv00112686.v2.p2</t>
  </si>
  <si>
    <t>pht001563.v2.p2</t>
  </si>
  <si>
    <t>A4F05</t>
  </si>
  <si>
    <t>a05baso</t>
  </si>
  <si>
    <t>BASOPHILS (%)</t>
  </si>
  <si>
    <t>phv00112696.v2.p2</t>
  </si>
  <si>
    <t>baso</t>
  </si>
  <si>
    <t>Baso: diff measure % [Visit 1]</t>
  </si>
  <si>
    <t>phv00127620.v2.p2</t>
  </si>
  <si>
    <t>pht001959.v2.p2</t>
  </si>
  <si>
    <t>loca</t>
  </si>
  <si>
    <t>wbc</t>
  </si>
  <si>
    <t>White blood cells TH/CMM [Visit 1]</t>
  </si>
  <si>
    <t>phv00127631.v2.p2</t>
  </si>
  <si>
    <t>B750</t>
  </si>
  <si>
    <t>DIRECT BILIRUBIN</t>
  </si>
  <si>
    <t>phv00008097.v8.p14</t>
  </si>
  <si>
    <t>B743</t>
  </si>
  <si>
    <t>BILIRUBIN</t>
  </si>
  <si>
    <t>phv00008090.v8.p14</t>
  </si>
  <si>
    <t>Bilirubin</t>
  </si>
  <si>
    <t>phv00255363.v4.p14</t>
  </si>
  <si>
    <t>pht005144.v4.p14</t>
  </si>
  <si>
    <t>NBL_QI1144</t>
  </si>
  <si>
    <t>QI1144-bilirubin (Compound - Metabolite)</t>
  </si>
  <si>
    <t>phv00521148.v1.p14</t>
  </si>
  <si>
    <t>pht012889.v1.p14</t>
  </si>
  <si>
    <t>NCH_QI1144</t>
  </si>
  <si>
    <t>phv00521385.v1.p14</t>
  </si>
  <si>
    <t>pht012890.v1.p14</t>
  </si>
  <si>
    <t>A37</t>
  </si>
  <si>
    <t>TOTAL BILIRUBIN</t>
  </si>
  <si>
    <t>phv00007564.v8.p14</t>
  </si>
  <si>
    <t>BILIRUB</t>
  </si>
  <si>
    <t>Total Bilirubin</t>
  </si>
  <si>
    <t>phv00081026.v1.p14</t>
  </si>
  <si>
    <t>AL3TBILI</t>
  </si>
  <si>
    <t>TOTAL BILIRUBIN (MG/DL)</t>
  </si>
  <si>
    <t>phv00112405.v2.p2</t>
  </si>
  <si>
    <t>BILI</t>
  </si>
  <si>
    <t>Total bilirubin (sample type: serum)</t>
  </si>
  <si>
    <t>phv00172167.v5.p14</t>
  </si>
  <si>
    <t>phv00227051.v4.p14</t>
  </si>
  <si>
    <t>phv00159593.v4.p2</t>
  </si>
  <si>
    <t>lbmia4</t>
  </si>
  <si>
    <t>phv00083481.v2.p3</t>
  </si>
  <si>
    <t>phv00083716.v2.p3</t>
  </si>
  <si>
    <t>phv00087707.v2.p3</t>
  </si>
  <si>
    <t>BMIX</t>
  </si>
  <si>
    <t>phv00079867.v6.p3</t>
  </si>
  <si>
    <t>pht001019.v6.p3</t>
  </si>
  <si>
    <t>BMI (kg/m2)</t>
  </si>
  <si>
    <t>phv00226255.v2.p2</t>
  </si>
  <si>
    <t>BMI_s1</t>
  </si>
  <si>
    <t>BMI = weight/((height/100)*(height/100))</t>
  </si>
  <si>
    <t>phv00056588.v7.p14</t>
  </si>
  <si>
    <t>bmi_s2</t>
  </si>
  <si>
    <t>Body Mass Index (BMI = pm202/((pm207/100)*(pm207/100)))</t>
  </si>
  <si>
    <t>phv00056833.v3.p14</t>
  </si>
  <si>
    <t>Body Mass Index [BMI]</t>
  </si>
  <si>
    <t>phv00506861.v1.p2</t>
  </si>
  <si>
    <t>phv00511714.v1.p2</t>
  </si>
  <si>
    <t>Body-mass Index (BMI), kg/m2</t>
  </si>
  <si>
    <t>phv00283344.v1.p3</t>
  </si>
  <si>
    <t>pht006217.v1.p3</t>
  </si>
  <si>
    <t>BMIC</t>
  </si>
  <si>
    <t>phv00283345.v1.p3</t>
  </si>
  <si>
    <t>BNPLAST</t>
  </si>
  <si>
    <t>"F136 BNP last</t>
  </si>
  <si>
    <t>phv00283647.v2.p3</t>
  </si>
  <si>
    <t>BNPULN</t>
  </si>
  <si>
    <t>"F136 BNP Upper limit normal</t>
  </si>
  <si>
    <t>phv00283648.v2.p3</t>
  </si>
  <si>
    <t>BNPWORST</t>
  </si>
  <si>
    <t>"F136 BNP worst</t>
  </si>
  <si>
    <t>phv00283646.v2.p3</t>
  </si>
  <si>
    <t>B-TYPE NATRIURETIC PEPTIDE (PG/ML)</t>
  </si>
  <si>
    <t>phv00055159.v8.p14</t>
  </si>
  <si>
    <t>pht000393.v9.p14</t>
  </si>
  <si>
    <t>asn0027_BNP</t>
  </si>
  <si>
    <t>B-Type Natriuretic Peptide (pg/mL)</t>
  </si>
  <si>
    <t>phv00401563.v2.p2</t>
  </si>
  <si>
    <t>pht008733.v2.p2</t>
  </si>
  <si>
    <t>CHF052</t>
  </si>
  <si>
    <t>BNP - criteria</t>
  </si>
  <si>
    <t>phv00369623.v1.p14</t>
  </si>
  <si>
    <t>pht007776.v1.p14</t>
  </si>
  <si>
    <t>BNP - OLINK CARDIOVASCULAR II(V.5004) - P16860 - OID00455 (Sample type: EDTA plasma)</t>
  </si>
  <si>
    <t>phv00462541.v2.p14</t>
  </si>
  <si>
    <t>pht010727.v2.p14</t>
  </si>
  <si>
    <t>BNP_PF</t>
  </si>
  <si>
    <t>BNP (PF) - OLINK CARDIOVASCULAR II(V.5004) - P16860 - OID00455</t>
  </si>
  <si>
    <t>phv00462542.v2.p14</t>
  </si>
  <si>
    <t>asn0027_bnp_cresult</t>
  </si>
  <si>
    <t>BNP Character Result</t>
  </si>
  <si>
    <t>phv00401564.v2.p2</t>
  </si>
  <si>
    <t>CHF051</t>
  </si>
  <si>
    <t>BNP date</t>
  </si>
  <si>
    <t>phv00369649.v1.p14</t>
  </si>
  <si>
    <t>CHF054</t>
  </si>
  <si>
    <t>BNP lab normal</t>
  </si>
  <si>
    <t>phv00369625.v1.p14</t>
  </si>
  <si>
    <t>CHF053</t>
  </si>
  <si>
    <t>BNP level</t>
  </si>
  <si>
    <t>phv00369624.v1.p14</t>
  </si>
  <si>
    <t>_3723_1</t>
  </si>
  <si>
    <t>BNP-32: Brain natriuretic peptide 32 - 3723-1 (P16860) (Sample type: Citrated plasma)</t>
  </si>
  <si>
    <t>phv00422396.v3.p14</t>
  </si>
  <si>
    <t>BNP_LAST</t>
  </si>
  <si>
    <t>LAST LAB BNP</t>
  </si>
  <si>
    <t>phv00419811.v3.p2</t>
  </si>
  <si>
    <t>pht009477.v3.p2</t>
  </si>
  <si>
    <t>HRAA43CC</t>
  </si>
  <si>
    <t>Q43cc. Range 1: Upper Limit Normal: BNP pg/ml [Hospital Abstraction Form. HRA. Version F]</t>
  </si>
  <si>
    <t>phv00204179.v6.p2</t>
  </si>
  <si>
    <t>HRAA56AB1</t>
  </si>
  <si>
    <t>Q56ab1. BNP First [Hospital Abstraction Form. HRA. Version F]</t>
  </si>
  <si>
    <t>phv00204184.v6.p2</t>
  </si>
  <si>
    <t>HRAA56AB3</t>
  </si>
  <si>
    <t>Q56ab3. BNP Last (if more than one) [Hospital Abstraction Form. HRA. Version F]</t>
  </si>
  <si>
    <t>phv00204185.v6.p2</t>
  </si>
  <si>
    <t>HRAA56AB5</t>
  </si>
  <si>
    <t>Q56ab5. BNP Highest of remaining values [Hospital Abstraction Form. HRA. Version F]</t>
  </si>
  <si>
    <t>phv00204186.v6.p2</t>
  </si>
  <si>
    <t>HFAA39C</t>
  </si>
  <si>
    <t>Section 6: Biochemical Analyses. Q39C - BNP Upper Limit Normal [Heart Failure Hospital Record Abstraction Form, HFA]</t>
  </si>
  <si>
    <t>phv00206948.v6.p2</t>
  </si>
  <si>
    <t>HFAA39A</t>
  </si>
  <si>
    <t>Section 6: Biochemical Analyses. Section 6: Biochemical Analyses. Q39A - BNP Worst [Heart Failure Hospital Record Abstraction Form, HFA]</t>
  </si>
  <si>
    <t>phv00206946.v6.p2</t>
  </si>
  <si>
    <t>HFAA39B</t>
  </si>
  <si>
    <t>Section 6: Biochemical Analyses. Section 6: Biochemical Analyses. Q39B - BNP Last [Heart Failure Hospital Record Abstraction Form, HFA]</t>
  </si>
  <si>
    <t>phv00206947.v6.p2</t>
  </si>
  <si>
    <t>BNP_WORST</t>
  </si>
  <si>
    <t>WORST LAB BNP</t>
  </si>
  <si>
    <t>phv00419810.v3.p2</t>
  </si>
  <si>
    <t>ANTD2</t>
  </si>
  <si>
    <t>[Height and weight]. Weight (to the nearest lb, rounding down). Q2 [Anthropometry Form, ANTD. Visit 4]</t>
  </si>
  <si>
    <t>phv00203187.v2.p2</t>
  </si>
  <si>
    <t>pht004035.v3.p2</t>
  </si>
  <si>
    <t>ANTD05</t>
  </si>
  <si>
    <t>ANTC2</t>
  </si>
  <si>
    <t>[Height and weight]. Weight (to the nearest lb, rounding down). Q2 [Anthropometry Form. ANTC04. exam 3]</t>
  </si>
  <si>
    <t>phv00203176.v2.p2</t>
  </si>
  <si>
    <t>pht004034.v3.p2</t>
  </si>
  <si>
    <t>ANTC04</t>
  </si>
  <si>
    <t>ANTB01</t>
  </si>
  <si>
    <t>[Wait]. Weight (to the nearest lb). Q1 [Anthropometry Form, ANTAB. Visit 2]</t>
  </si>
  <si>
    <t>phv00203166.v2.p2</t>
  </si>
  <si>
    <t>pht004033.v3.p2</t>
  </si>
  <si>
    <t>ANTB</t>
  </si>
  <si>
    <t>bcswtkg5</t>
  </si>
  <si>
    <t>BODY COMPOSITION SCALE: CURRENT BODY WEIGHT (kg)</t>
  </si>
  <si>
    <t>phv00174637.v1.p3</t>
  </si>
  <si>
    <t>phv00176060.v1.p3</t>
  </si>
  <si>
    <t>B13</t>
  </si>
  <si>
    <t>BODY WEIGHT (KG)</t>
  </si>
  <si>
    <t>phv00007676.v8.p14</t>
  </si>
  <si>
    <t>WTCUR_4</t>
  </si>
  <si>
    <t>Current weight lbs</t>
  </si>
  <si>
    <t>phv00077673.v6.p3</t>
  </si>
  <si>
    <t>WTCUR_5</t>
  </si>
  <si>
    <t>phv00077799.v6.p3</t>
  </si>
  <si>
    <t>WTCUR_6</t>
  </si>
  <si>
    <t>phv00077909.v6.p3</t>
  </si>
  <si>
    <t>WTCUR_7</t>
  </si>
  <si>
    <t>phv00078111.v6.p3</t>
  </si>
  <si>
    <t>WTCUR_8</t>
  </si>
  <si>
    <t>phv00078235.v6.p3</t>
  </si>
  <si>
    <t>WEIGHT</t>
  </si>
  <si>
    <t>Current weight, lbs</t>
  </si>
  <si>
    <t>phv00079558.v6.p3</t>
  </si>
  <si>
    <t>WTCUR_X2</t>
  </si>
  <si>
    <t>phv00283190.v1.p3</t>
  </si>
  <si>
    <t>pht006215.v1.p3</t>
  </si>
  <si>
    <t>f156_rel1</t>
  </si>
  <si>
    <t>DDXPTWT</t>
  </si>
  <si>
    <t>PATIENT DATA: WEIGHT (KG)</t>
  </si>
  <si>
    <t>phv00116479.v2.p2</t>
  </si>
  <si>
    <t>pht001706.v2.p2</t>
  </si>
  <si>
    <t>D1DEXA</t>
  </si>
  <si>
    <t>D46X3WGT</t>
  </si>
  <si>
    <t>PPT WEIGHT DURING EXAM 3</t>
  </si>
  <si>
    <t>phv00117442.v2.p2</t>
  </si>
  <si>
    <t>pht001725.v2.p2</t>
  </si>
  <si>
    <t>D1F46</t>
  </si>
  <si>
    <t>D46X4WGT</t>
  </si>
  <si>
    <t>PPT WEIGHT DURING EXAM 4</t>
  </si>
  <si>
    <t>phv00117443.v2.p2</t>
  </si>
  <si>
    <t>E46X4WGT</t>
  </si>
  <si>
    <t>PPT WEIGHT DURING EXAM 4. Q 2</t>
  </si>
  <si>
    <t>phv00119261.v2.p2</t>
  </si>
  <si>
    <t>pht001790.v2.p2</t>
  </si>
  <si>
    <t>E1F46</t>
  </si>
  <si>
    <t>E46X5WGT</t>
  </si>
  <si>
    <t>PPT WEIGHT DURING EXAM 5. Q 2</t>
  </si>
  <si>
    <t>phv00119262.v2.p2</t>
  </si>
  <si>
    <t>ANTA3A_KG</t>
  </si>
  <si>
    <t>Self-reported weight (kg)</t>
  </si>
  <si>
    <t>phv00527027.v1.p2</t>
  </si>
  <si>
    <t>C20WGT</t>
  </si>
  <si>
    <t>SUBJECT'S WEIGHT (LBS). Q 2</t>
  </si>
  <si>
    <t>phv00115857.v2.p2</t>
  </si>
  <si>
    <t>pht001671.v2.p2</t>
  </si>
  <si>
    <t>C1F20</t>
  </si>
  <si>
    <t>D20WGT</t>
  </si>
  <si>
    <t>SUBJECT'S WEIGHT (LBS). Q 2a</t>
  </si>
  <si>
    <t>phv00117231.v2.p2</t>
  </si>
  <si>
    <t>pht001720.v2.p2</t>
  </si>
  <si>
    <t>D1F20A</t>
  </si>
  <si>
    <t>E20WGT</t>
  </si>
  <si>
    <t>phv00119094.v2.p2</t>
  </si>
  <si>
    <t>pht001785.v2.p2</t>
  </si>
  <si>
    <t>E1F20</t>
  </si>
  <si>
    <t>F20WGT</t>
  </si>
  <si>
    <t>phv00120996.v2.p2</t>
  </si>
  <si>
    <t>pht001857.v2.p2</t>
  </si>
  <si>
    <t>F2F20</t>
  </si>
  <si>
    <t>B20WGT</t>
  </si>
  <si>
    <t>SUBJECT'S WEIGHT IN POUNDS. Q 3</t>
  </si>
  <si>
    <t>phv00114831.v2.p2</t>
  </si>
  <si>
    <t>pht001632.v2.p2</t>
  </si>
  <si>
    <t>B2F20</t>
  </si>
  <si>
    <t>WEIGHT13</t>
  </si>
  <si>
    <t>WEIGHT - LBS</t>
  </si>
  <si>
    <t>phv00099349.v1.p1</t>
  </si>
  <si>
    <t>phv00102454.v1.p1</t>
  </si>
  <si>
    <t>phv00105414.v1.p1</t>
  </si>
  <si>
    <t>phv00106776.v1.p1</t>
  </si>
  <si>
    <t>phv00110376.v1.p1</t>
  </si>
  <si>
    <t>FY096WGT</t>
  </si>
  <si>
    <t>WEIGHT - MON 96</t>
  </si>
  <si>
    <t>phv00117926.v2.p2</t>
  </si>
  <si>
    <t>weight</t>
  </si>
  <si>
    <t>Weight (kg)</t>
  </si>
  <si>
    <t>phv00401093.v1.p2</t>
  </si>
  <si>
    <t>phv00401285.v1.p2</t>
  </si>
  <si>
    <t>phv00401386.v1.p2</t>
  </si>
  <si>
    <t>PULP22</t>
  </si>
  <si>
    <t>Weight (kg), WEIGHT [Pulmonary Function Test. PULP &amp; PULB (pre &amp; post bronchodilator). Visit 5]</t>
  </si>
  <si>
    <t>phv00511024.v1.p2</t>
  </si>
  <si>
    <t>pht006468.v2.p2</t>
  </si>
  <si>
    <t>PULP</t>
  </si>
  <si>
    <t>PULB22</t>
  </si>
  <si>
    <t>Weight (kg), Weight [Pulmonary Function Test. PULP and PULB (pre and post bronchodilator). Visit 5]</t>
  </si>
  <si>
    <t>phv00297563.v2.p2</t>
  </si>
  <si>
    <t>pht006467.v2.p2</t>
  </si>
  <si>
    <t>PULB</t>
  </si>
  <si>
    <t>E53WGT</t>
  </si>
  <si>
    <t>WEIGHT (LBS) - FORM 53</t>
  </si>
  <si>
    <t>phv00119573.v2.p2</t>
  </si>
  <si>
    <t>WGT1</t>
  </si>
  <si>
    <t>Weight (pounds), Exam 1</t>
  </si>
  <si>
    <t>phv00277055.v4.p14</t>
  </si>
  <si>
    <t>pht006026.v5.p14</t>
  </si>
  <si>
    <t>vr_wkthru_ex03_3b_1191s</t>
  </si>
  <si>
    <t>WGT2</t>
  </si>
  <si>
    <t>Weight (pounds), Exam 2</t>
  </si>
  <si>
    <t>phv00277056.v4.p14</t>
  </si>
  <si>
    <t>WGT3</t>
  </si>
  <si>
    <t>Weight (pounds), Exam 3</t>
  </si>
  <si>
    <t>phv00520310.v1.p14</t>
  </si>
  <si>
    <t>Weight_KG</t>
  </si>
  <si>
    <t>Weight [kg]</t>
  </si>
  <si>
    <t>phv00159591.v4.p2</t>
  </si>
  <si>
    <t>Weight, Exam 1</t>
  </si>
  <si>
    <t>phv00277227.v4.p14</t>
  </si>
  <si>
    <t>pht006027.v4.p14</t>
  </si>
  <si>
    <t>vr_wkthru_ex09_1_1001s</t>
  </si>
  <si>
    <t>phv00370126.v1.p14</t>
  </si>
  <si>
    <t>pht007777.v3.p14</t>
  </si>
  <si>
    <t>vr_wkthru_ex32_0_0997s</t>
  </si>
  <si>
    <t>phv00423945.v2.p14</t>
  </si>
  <si>
    <t>pht009761.v2.p14</t>
  </si>
  <si>
    <t>vr_wkthru_ex04_7_0917s</t>
  </si>
  <si>
    <t>WGT10</t>
  </si>
  <si>
    <t>Weight, Exam 10</t>
  </si>
  <si>
    <t>phv00370135.v1.p14</t>
  </si>
  <si>
    <t>WGT11</t>
  </si>
  <si>
    <t>Weight, Exam 11</t>
  </si>
  <si>
    <t>phv00370136.v1.p14</t>
  </si>
  <si>
    <t>WGT12</t>
  </si>
  <si>
    <t>Weight, Exam 12</t>
  </si>
  <si>
    <t>phv00370137.v1.p14</t>
  </si>
  <si>
    <t>WGT13</t>
  </si>
  <si>
    <t>Weight, Exam 13</t>
  </si>
  <si>
    <t>phv00370138.v1.p14</t>
  </si>
  <si>
    <t>WGT14</t>
  </si>
  <si>
    <t>Weight, Exam 14</t>
  </si>
  <si>
    <t>phv00370139.v1.p14</t>
  </si>
  <si>
    <t>WGT15</t>
  </si>
  <si>
    <t>Weight, Exam 15</t>
  </si>
  <si>
    <t>phv00370140.v1.p14</t>
  </si>
  <si>
    <t>WGT16</t>
  </si>
  <si>
    <t>Weight, Exam 16</t>
  </si>
  <si>
    <t>phv00370141.v1.p14</t>
  </si>
  <si>
    <t>WGT17</t>
  </si>
  <si>
    <t>Weight, Exam 17</t>
  </si>
  <si>
    <t>phv00370142.v1.p14</t>
  </si>
  <si>
    <t>WGT18</t>
  </si>
  <si>
    <t>Weight, Exam 18</t>
  </si>
  <si>
    <t>phv00370143.v1.p14</t>
  </si>
  <si>
    <t>WGT19</t>
  </si>
  <si>
    <t>Weight, Exam 19</t>
  </si>
  <si>
    <t>phv00370144.v1.p14</t>
  </si>
  <si>
    <t>Weight, Exam 2</t>
  </si>
  <si>
    <t>phv00277228.v4.p14</t>
  </si>
  <si>
    <t>phv00370127.v1.p14</t>
  </si>
  <si>
    <t>phv00423946.v2.p14</t>
  </si>
  <si>
    <t>WGT20</t>
  </si>
  <si>
    <t>Weight, Exam 20</t>
  </si>
  <si>
    <t>phv00370145.v1.p14</t>
  </si>
  <si>
    <t>WGT21</t>
  </si>
  <si>
    <t>Weight, Exam 21</t>
  </si>
  <si>
    <t>phv00370146.v1.p14</t>
  </si>
  <si>
    <t>WGT22</t>
  </si>
  <si>
    <t>Weight, Exam 22</t>
  </si>
  <si>
    <t>phv00370147.v1.p14</t>
  </si>
  <si>
    <t>WGT23</t>
  </si>
  <si>
    <t>Weight, Exam 23</t>
  </si>
  <si>
    <t>phv00370148.v1.p14</t>
  </si>
  <si>
    <t>WGT24</t>
  </si>
  <si>
    <t>Weight, Exam 24</t>
  </si>
  <si>
    <t>phv00370149.v1.p14</t>
  </si>
  <si>
    <t>WGT25</t>
  </si>
  <si>
    <t>Weight, Exam 25</t>
  </si>
  <si>
    <t>phv00370150.v1.p14</t>
  </si>
  <si>
    <t>WGT26</t>
  </si>
  <si>
    <t>Weight, Exam 26</t>
  </si>
  <si>
    <t>phv00370151.v1.p14</t>
  </si>
  <si>
    <t>WGT27</t>
  </si>
  <si>
    <t>Weight, Exam 27</t>
  </si>
  <si>
    <t>phv00370152.v1.p14</t>
  </si>
  <si>
    <t>WGT28</t>
  </si>
  <si>
    <t>Weight, Exam 28</t>
  </si>
  <si>
    <t>phv00370153.v1.p14</t>
  </si>
  <si>
    <t>WGT29</t>
  </si>
  <si>
    <t>Weight, Exam 29</t>
  </si>
  <si>
    <t>phv00370154.v1.p14</t>
  </si>
  <si>
    <t>Weight, Exam 3</t>
  </si>
  <si>
    <t>phv00277229.v4.p14</t>
  </si>
  <si>
    <t>phv00370128.v1.p14</t>
  </si>
  <si>
    <t>phv00423947.v2.p14</t>
  </si>
  <si>
    <t>WGT30</t>
  </si>
  <si>
    <t>Weight, Exam 30</t>
  </si>
  <si>
    <t>phv00370155.v1.p14</t>
  </si>
  <si>
    <t>WGT31</t>
  </si>
  <si>
    <t>Weight, Exam 31</t>
  </si>
  <si>
    <t>phv00370156.v1.p14</t>
  </si>
  <si>
    <t>WGT32</t>
  </si>
  <si>
    <t>Weight, Exam 32</t>
  </si>
  <si>
    <t>phv00370157.v1.p14</t>
  </si>
  <si>
    <t>WGT4</t>
  </si>
  <si>
    <t>Weight, Exam 4</t>
  </si>
  <si>
    <t>phv00277230.v4.p14</t>
  </si>
  <si>
    <t>phv00370129.v1.p14</t>
  </si>
  <si>
    <t>phv00423948.v2.p14</t>
  </si>
  <si>
    <t>WGT5</t>
  </si>
  <si>
    <t>Weight, Exam 5</t>
  </si>
  <si>
    <t>phv00277231.v4.p14</t>
  </si>
  <si>
    <t>phv00370130.v1.p14</t>
  </si>
  <si>
    <t>WGT6</t>
  </si>
  <si>
    <t>Weight, Exam 6</t>
  </si>
  <si>
    <t>phv00277232.v4.p14</t>
  </si>
  <si>
    <t>phv00370131.v1.p14</t>
  </si>
  <si>
    <t>WGT7</t>
  </si>
  <si>
    <t>Weight, Exam 7</t>
  </si>
  <si>
    <t>phv00277233.v4.p14</t>
  </si>
  <si>
    <t>phv00370132.v1.p14</t>
  </si>
  <si>
    <t>WGT8</t>
  </si>
  <si>
    <t>Weight, Exam 8</t>
  </si>
  <si>
    <t>phv00277234.v4.p14</t>
  </si>
  <si>
    <t>phv00370133.v1.p14</t>
  </si>
  <si>
    <t>WGT9</t>
  </si>
  <si>
    <t>Weight, Exam 9</t>
  </si>
  <si>
    <t>phv00277235.v4.p14</t>
  </si>
  <si>
    <t>phv00370134.v1.p14</t>
  </si>
  <si>
    <t>anta4</t>
  </si>
  <si>
    <t>Weight (kg) (ANTA4)</t>
  </si>
  <si>
    <t>phv00253218.v2.p2</t>
  </si>
  <si>
    <t>weight_kg</t>
  </si>
  <si>
    <t>weight13</t>
  </si>
  <si>
    <t>phv00100383.v1.p1</t>
  </si>
  <si>
    <t>wtlbf</t>
  </si>
  <si>
    <t>WEIGHT (lbs)</t>
  </si>
  <si>
    <t>phv00087079.v1.p3</t>
  </si>
  <si>
    <t>agefc</t>
  </si>
  <si>
    <t>phv00087071.v1.p3</t>
  </si>
  <si>
    <t>wtlb1</t>
  </si>
  <si>
    <t>phv00084484.v2.p3</t>
  </si>
  <si>
    <t>phv00082685.v1.p3</t>
  </si>
  <si>
    <t>phv00082639.v2.p3</t>
  </si>
  <si>
    <t>weightx</t>
  </si>
  <si>
    <t>F80 Weight kg</t>
  </si>
  <si>
    <t>phv00079859.v6.p3</t>
  </si>
  <si>
    <t>f80_rel1</t>
  </si>
  <si>
    <t>f80days</t>
  </si>
  <si>
    <t>F80 Days since randomization/enrollment</t>
  </si>
  <si>
    <t>phv00079852.v6.p3</t>
  </si>
  <si>
    <t>f80vy</t>
  </si>
  <si>
    <t>Visit year</t>
  </si>
  <si>
    <t>phv00079851.v6.p3</t>
  </si>
  <si>
    <t>anta04</t>
  </si>
  <si>
    <t>[Height and weight]. Weight (to the nearest lb). Q4 [Anthropometry Form, ANTA. Visit 1]</t>
  </si>
  <si>
    <t>phv00203154.v2.p2</t>
  </si>
  <si>
    <t>pht004032.v3.p2</t>
  </si>
  <si>
    <t>ANTA</t>
  </si>
  <si>
    <t>a20wgt</t>
  </si>
  <si>
    <t>PT'S WGT, LBS. Q 2</t>
  </si>
  <si>
    <t>phv00113635.v2.p2</t>
  </si>
  <si>
    <t>pht001583.v2.p2</t>
  </si>
  <si>
    <t>A4F20</t>
  </si>
  <si>
    <t>antv2</t>
  </si>
  <si>
    <t>A. Height and weight. 2: Weight to nearest kilogram [Visit 1]</t>
  </si>
  <si>
    <t>phv00125861.v2.p2</t>
  </si>
  <si>
    <t>pht001940.v2.p2</t>
  </si>
  <si>
    <t>antv</t>
  </si>
  <si>
    <t>"F136 BUN</t>
  </si>
  <si>
    <t>phv00283660.v2.p3</t>
  </si>
  <si>
    <t>Blood Urea Nitrogen</t>
  </si>
  <si>
    <t>phv00081023.v1.p14</t>
  </si>
  <si>
    <t>A32</t>
  </si>
  <si>
    <t>phv00007559.v8.p14</t>
  </si>
  <si>
    <t>B738</t>
  </si>
  <si>
    <t>phv00008085.v8.p14</t>
  </si>
  <si>
    <t>Bun: Blood Urea Nitrogen - mg/dL</t>
  </si>
  <si>
    <t>phv00401727.v1.p2</t>
  </si>
  <si>
    <t>CHF055</t>
  </si>
  <si>
    <t>Chemistry - Blood Urea Nitrogen - BUN</t>
  </si>
  <si>
    <t>phv00276861.v2.p14</t>
  </si>
  <si>
    <t>CHMA08</t>
  </si>
  <si>
    <t>Urea Nitrogen (mg/dL). Q8 [Clinical Chemistry Lab. CHMA. Visit 1]</t>
  </si>
  <si>
    <t>phv00203866.v2.p2</t>
  </si>
  <si>
    <t>not sure about this</t>
  </si>
  <si>
    <t>uureac1</t>
  </si>
  <si>
    <t>URINE CONCENTRATION OF BLOOD UREA NITROGEN BUN mg/dL</t>
  </si>
  <si>
    <t>phv00175987.v1.p3</t>
  </si>
  <si>
    <t>pht003089.v1.p3</t>
  </si>
  <si>
    <t>UUN24</t>
  </si>
  <si>
    <t>Urine Urea Nitrogen</t>
  </si>
  <si>
    <t>phv00227285.v2.p14</t>
  </si>
  <si>
    <t>pht004809.v2.p14</t>
  </si>
  <si>
    <t>crp1</t>
  </si>
  <si>
    <t>C-REACTIVE PROTEIN (CRP) (mg/L)</t>
  </si>
  <si>
    <t>phv00082967.v1.p3</t>
  </si>
  <si>
    <t>phv00085015.v2.p3</t>
  </si>
  <si>
    <t>CRP</t>
  </si>
  <si>
    <t>C-reactive protein (CRP) (sample type: serum)</t>
  </si>
  <si>
    <t>phv00172177.v5.p14</t>
  </si>
  <si>
    <t>crpf</t>
  </si>
  <si>
    <t>C-REACTIVE PROTEIN (CRP), (mg/L)</t>
  </si>
  <si>
    <t>phv00087661.v1.p3</t>
  </si>
  <si>
    <t>crp4</t>
  </si>
  <si>
    <t>C-REACTIVE PROTEIN (mg/l)</t>
  </si>
  <si>
    <t>phv00086825.v2.p3</t>
  </si>
  <si>
    <t>C-reactive protein (sample type: serum)</t>
  </si>
  <si>
    <t>phv00227060.v4.p14</t>
  </si>
  <si>
    <t>phv00520365.v1.p14</t>
  </si>
  <si>
    <t>crp_7</t>
  </si>
  <si>
    <t>phv00520381.v1.p14</t>
  </si>
  <si>
    <t>crp_8</t>
  </si>
  <si>
    <t>phv00520398.v1.p14</t>
  </si>
  <si>
    <t>FL6CRP</t>
  </si>
  <si>
    <t>C-REACTIVE PROTEIN IN uG PER ML</t>
  </si>
  <si>
    <t>phv00120758.v2.p2</t>
  </si>
  <si>
    <t>pht001853.v2.p2</t>
  </si>
  <si>
    <t>F2CRP</t>
  </si>
  <si>
    <t>C-reactive protein Sample type: serum</t>
  </si>
  <si>
    <t>phv00462196.v1.p14</t>
  </si>
  <si>
    <t>CRPBLORG</t>
  </si>
  <si>
    <t>C-reactive protein, original values (mg/dL)</t>
  </si>
  <si>
    <t>phv00100498.v1.p1</t>
  </si>
  <si>
    <t>CRPYR5</t>
  </si>
  <si>
    <t>C-reactive protein, year5 (mg/L)</t>
  </si>
  <si>
    <t>phv00106421.v1.p1</t>
  </si>
  <si>
    <t>phv00107353.v1.p1</t>
  </si>
  <si>
    <t>CONCENTRATION OF C-REACTIVE PROTEIN, MG/L</t>
  </si>
  <si>
    <t>phv00021690.v8.p14</t>
  </si>
  <si>
    <t>pht000080.v9.p14</t>
  </si>
  <si>
    <t>crp1_2s</t>
  </si>
  <si>
    <t>phv00021693.v8.p14</t>
  </si>
  <si>
    <t>pht000081.v9.p14</t>
  </si>
  <si>
    <t>crp1_6s</t>
  </si>
  <si>
    <t>crp3</t>
  </si>
  <si>
    <t>CRP (mg/L)</t>
  </si>
  <si>
    <t>phv00160534.v1.p3</t>
  </si>
  <si>
    <t>pht002198.v2.p3</t>
  </si>
  <si>
    <t>MESA_AncilMesaAbdBodyComposition</t>
  </si>
  <si>
    <t>_4337_49</t>
  </si>
  <si>
    <t>CRP: C-reactive protein - 4337-49 (P02741) (Sample type: Citrated plasma)</t>
  </si>
  <si>
    <t>phv00422577.v3.p14</t>
  </si>
  <si>
    <t>crphs2_cresult</t>
  </si>
  <si>
    <t>Crphs2_cresult: Character Results for C-Reactive Protein (mg/L)</t>
  </si>
  <si>
    <t>phv00401732.v1.p2</t>
  </si>
  <si>
    <t>crphs2</t>
  </si>
  <si>
    <t>Crphs2: C-Reactive Protein, High Sensitivity - mg/L</t>
  </si>
  <si>
    <t>phv00401731.v1.p2</t>
  </si>
  <si>
    <t>CRPHS2</t>
  </si>
  <si>
    <t>Crphs2: C-Reactive Protein, High Sensitivity - mg/L [Visit 6]</t>
  </si>
  <si>
    <t>phv00401715.v1.p2</t>
  </si>
  <si>
    <t>FDI56</t>
  </si>
  <si>
    <t>Frailty deficit index item 56 - C-reactive protein</t>
  </si>
  <si>
    <t>phv00515950.v1.p2</t>
  </si>
  <si>
    <t>LIP36</t>
  </si>
  <si>
    <t>High Sensitive C-Reactive Protein, freestyle [Central Lab Data]</t>
  </si>
  <si>
    <t>phv00510824.v1.p2</t>
  </si>
  <si>
    <t>pht006444.v2.p2</t>
  </si>
  <si>
    <t>LIP</t>
  </si>
  <si>
    <t>LIP35</t>
  </si>
  <si>
    <t>High Sensitive C-Reactive Protein, string [Central Lab Data]</t>
  </si>
  <si>
    <t>phv00510823.v1.p2</t>
  </si>
  <si>
    <t>hsCRP</t>
  </si>
  <si>
    <t>High Sensitivity C-Reactive Protein (mg/dL)</t>
  </si>
  <si>
    <t>phv00401327.v1.p2</t>
  </si>
  <si>
    <t>phv00401434.v1.p2</t>
  </si>
  <si>
    <t>HSCRP</t>
  </si>
  <si>
    <t>High Sensitivity C-Reactive Protein (Plasma mg/dL)</t>
  </si>
  <si>
    <t>phv00401142.v1.p2</t>
  </si>
  <si>
    <t>LIPF6b</t>
  </si>
  <si>
    <t>HSCRP High Sensitive C-Reactive Protein (mg/L) [Lipid Lab, LIPF]</t>
  </si>
  <si>
    <t>phv00507554.v1.p2</t>
  </si>
  <si>
    <t>pht012511.v1.p2</t>
  </si>
  <si>
    <t>LIPF</t>
  </si>
  <si>
    <t>CRP_RUN1_LEUK</t>
  </si>
  <si>
    <t>RNA levels (cycle threshold): CRP, Run1, Leukocyte</t>
  </si>
  <si>
    <t>phv00463198.v2.p14</t>
  </si>
  <si>
    <t>pht010728.v2.p14</t>
  </si>
  <si>
    <t>l_rnatrans_ex08_1b_1164s</t>
  </si>
  <si>
    <t>CRP_RUN1_PLATE</t>
  </si>
  <si>
    <t>RNA levels (cycle threshold): CRP, Run1, Platelet</t>
  </si>
  <si>
    <t>phv00463150.v2.p14</t>
  </si>
  <si>
    <t>CRP_V4</t>
  </si>
  <si>
    <t>V4 C-Reactive Protein mg/L (hscrp)</t>
  </si>
  <si>
    <t>phv00519822.v1.p2</t>
  </si>
  <si>
    <t>pht012853.v1.p2</t>
  </si>
  <si>
    <t>V1_V5_ANALYTES</t>
  </si>
  <si>
    <t>DL6CRPBN</t>
  </si>
  <si>
    <t>Y7 CRP (BNII Method) in uG per ML</t>
  </si>
  <si>
    <t>phv00116475.v2.p2</t>
  </si>
  <si>
    <t>pht001705.v2.p2</t>
  </si>
  <si>
    <t>D1CRP</t>
  </si>
  <si>
    <t>laba91</t>
  </si>
  <si>
    <t>High-sensitivity C-Reactive Protein (mg/L) (LABA91)</t>
  </si>
  <si>
    <t>phv00258066.v2.p2</t>
  </si>
  <si>
    <t>crpbladj</t>
  </si>
  <si>
    <t>C-reactive protein, adjusted original va</t>
  </si>
  <si>
    <t>phv00100499.v1.p1</t>
  </si>
  <si>
    <t>lip33</t>
  </si>
  <si>
    <t>High sensitive C reactive protein [Central Lab Data]</t>
  </si>
  <si>
    <t>phv00296696.v2.p2</t>
  </si>
  <si>
    <t>ex6_age</t>
  </si>
  <si>
    <t>CALCULATED AGE AT EXAM 6</t>
  </si>
  <si>
    <t>phv00120748.v2.p2</t>
  </si>
  <si>
    <t>pht001851.v2.p2</t>
  </si>
  <si>
    <t>F1REF</t>
  </si>
  <si>
    <t>fl6crpbn</t>
  </si>
  <si>
    <t>RERUN CRP (uG/ml - BNII METHOD)</t>
  </si>
  <si>
    <t>phv00120759.v2.p2</t>
  </si>
  <si>
    <t>hscrp_cresult</t>
  </si>
  <si>
    <t>Character results for Hscrp [Visit 1]</t>
  </si>
  <si>
    <t>phv00125940.v2.p2</t>
  </si>
  <si>
    <t>pht001945.v2.p2</t>
  </si>
  <si>
    <t>cena</t>
  </si>
  <si>
    <t>hscrp</t>
  </si>
  <si>
    <t>Hscrp: high sensitivity C-reactive protein in mg/dL [Visit 1]</t>
  </si>
  <si>
    <t>phv00125941.v2.p2</t>
  </si>
  <si>
    <t>AA</t>
  </si>
  <si>
    <t>AORTIC ARTERY CALCIUM SCORE (AGATSTON)</t>
  </si>
  <si>
    <t>phv00023196.v6.p14</t>
  </si>
  <si>
    <t>pht000144.v7.p14</t>
  </si>
  <si>
    <t>ct3_1s</t>
  </si>
  <si>
    <t>phv00023202.v5.p14</t>
  </si>
  <si>
    <t>pht000145.v6.p14</t>
  </si>
  <si>
    <t>ct1_7s</t>
  </si>
  <si>
    <t>FR3ADJSC</t>
  </si>
  <si>
    <t>AVERAGE ADJUSTED AGASTON SCORE</t>
  </si>
  <si>
    <t>phv00120897.v2.p2</t>
  </si>
  <si>
    <t>pht001854.v2.p2</t>
  </si>
  <si>
    <t>F2EBCT</t>
  </si>
  <si>
    <t>FR3UASCR</t>
  </si>
  <si>
    <t>AVERAGE UNADJUSTED AGATSTON SCORE</t>
  </si>
  <si>
    <t>phv00120896.v2.p2</t>
  </si>
  <si>
    <t>CAC</t>
  </si>
  <si>
    <t>Coronary Artery Calcium Score</t>
  </si>
  <si>
    <t>phv00401333.v1.p2</t>
  </si>
  <si>
    <t>EBCT27</t>
  </si>
  <si>
    <t>CORONARY ARTERY CALCIUM SCORE - SCORE: TOTAL</t>
  </si>
  <si>
    <t>phv00023235.v5.p14</t>
  </si>
  <si>
    <t>pht000147.v6.p14</t>
  </si>
  <si>
    <t>ebct1_7s</t>
  </si>
  <si>
    <t>CAC_S</t>
  </si>
  <si>
    <t>Coronary artery calcium score (Agatston)</t>
  </si>
  <si>
    <t>phv00257670.v4.p14</t>
  </si>
  <si>
    <t>pht005161.v4.p14</t>
  </si>
  <si>
    <t>t_ctthrcac_2011_m_0682s</t>
  </si>
  <si>
    <t>CA1</t>
  </si>
  <si>
    <t>CORONARY ARTERY SCAN 1 CALCIUM SCORE (AGATSTON)</t>
  </si>
  <si>
    <t>phv00023194.v6.p14</t>
  </si>
  <si>
    <t>phv00023200.v5.p14</t>
  </si>
  <si>
    <t>CA2</t>
  </si>
  <si>
    <t>CORONARY ARTERY SCAN 2 CALCIUM SCORE (AGATSTON)</t>
  </si>
  <si>
    <t>phv00023195.v6.p14</t>
  </si>
  <si>
    <t>phv00023201.v5.p14</t>
  </si>
  <si>
    <t>AGATPM2C</t>
  </si>
  <si>
    <t>MEAN TOTAL AGATSTON CALCIUM SCORE, PHANTOM ADJUSTED</t>
  </si>
  <si>
    <t>phv00085813.v2.p3</t>
  </si>
  <si>
    <t>AGATPM3C</t>
  </si>
  <si>
    <t>phv00086313.v2.p3</t>
  </si>
  <si>
    <t>agatpm4c</t>
  </si>
  <si>
    <t>phv00090116.v1.p3</t>
  </si>
  <si>
    <t>pht001205.v1.p3</t>
  </si>
  <si>
    <t>MESA_AncilMesaExam4AbdominalAorticCT</t>
  </si>
  <si>
    <t>AGATUM2C</t>
  </si>
  <si>
    <t>MEAN TOTAL AGATSTON CALCIUM SCORE, UNADJUSTED</t>
  </si>
  <si>
    <t>phv00085810.v2.p3</t>
  </si>
  <si>
    <t>AGATUM3C</t>
  </si>
  <si>
    <t>phv00086310.v2.p3</t>
  </si>
  <si>
    <t>agatum4c</t>
  </si>
  <si>
    <t>phv00090113.v1.p3</t>
  </si>
  <si>
    <t>vospm1c</t>
  </si>
  <si>
    <t>MEAN TOTAL VOLUME SCORE, PHANTOM ADJUSTED</t>
  </si>
  <si>
    <t>phv00082664.v1.p3</t>
  </si>
  <si>
    <t>VOLSUM2C</t>
  </si>
  <si>
    <t>MEAN TOTAL VOLUME SCORE, UNADJUSTED</t>
  </si>
  <si>
    <t>phv00085812.v2.p3</t>
  </si>
  <si>
    <t>VOLSUM3C</t>
  </si>
  <si>
    <t>phv00086312.v2.p3</t>
  </si>
  <si>
    <t>agatpm1c</t>
  </si>
  <si>
    <t>MEAN: AGATSTON CALCIUM SCORE, PHANTOM-ADJUSTED</t>
  </si>
  <si>
    <t>phv00082660.v1.p3</t>
  </si>
  <si>
    <t>phv00084521.v2.p3</t>
  </si>
  <si>
    <t>agatpmfc</t>
  </si>
  <si>
    <t>phv00087105.v1.p3</t>
  </si>
  <si>
    <t>agatum1c</t>
  </si>
  <si>
    <t>MEAN: AGATSTON CALCIUM SCORE, UNADJUSTED</t>
  </si>
  <si>
    <t>phv00082657.v1.p3</t>
  </si>
  <si>
    <t>phv00084517.v2.p3</t>
  </si>
  <si>
    <t>agatumfc</t>
  </si>
  <si>
    <t>phv00087531.v1.p3</t>
  </si>
  <si>
    <t>volsum1c</t>
  </si>
  <si>
    <t>MEAN: TOTAL VOLUME SCORE, UNADJUSTED</t>
  </si>
  <si>
    <t>phv00084519.v2.p3</t>
  </si>
  <si>
    <t>lnagatfc</t>
  </si>
  <si>
    <t>NATURAL LOG-TRANSFORMED PHANTOM-ADJUSTED AGATSTON SCORE (POSITIVE SCORES ONLY)</t>
  </si>
  <si>
    <t>phv00087106.v1.p3</t>
  </si>
  <si>
    <t>agatpm1t</t>
  </si>
  <si>
    <t>NATURAL LOG-TRANSFORMED PHANTOM-ADJUSTED AGATSTON SCORE (POSITIVE SCORES ONLY) - E1</t>
  </si>
  <si>
    <t>phv00082661.v1.p3</t>
  </si>
  <si>
    <t>phv00084522.v2.p3</t>
  </si>
  <si>
    <t>agatpm2t</t>
  </si>
  <si>
    <t>NATURAL LOG-TRANSFORMED PHANTOM-ADJUSTED AGATSTON SCORE (POSITIVE SCORES ONLY) - E2</t>
  </si>
  <si>
    <t>phv00085814.v2.p3</t>
  </si>
  <si>
    <t>agatpm3t</t>
  </si>
  <si>
    <t>NATURAL LOG-TRANSFORMED PHANTOM-ADJUSTED AGATSTON SCORE (POSITIVE SCORES ONLY) - E3</t>
  </si>
  <si>
    <t>phv00086314.v2.p3</t>
  </si>
  <si>
    <t>agatpm4t</t>
  </si>
  <si>
    <t>NATURAL LOG-TRANSFORMED PHANTOM-ADJUSTED AGATSTON SCORE (POSITIVE SCORES ONLY) - E4</t>
  </si>
  <si>
    <t>phv00086769.v2.p3</t>
  </si>
  <si>
    <t>agatpm5t</t>
  </si>
  <si>
    <t>NATURAL LOG-TRANSFORMED PHANTOM-ADJUSTED AGATSTON SCORE (POSITIVE SCORES ONLY) - E5</t>
  </si>
  <si>
    <t>phv00174608.v1.p3</t>
  </si>
  <si>
    <t>phv00176031.v1.p3</t>
  </si>
  <si>
    <t>FR3ADSC1</t>
  </si>
  <si>
    <t>SCAN 1 ADJUSTED AGATSTON SCORE</t>
  </si>
  <si>
    <t>phv00120884.v2.p2</t>
  </si>
  <si>
    <t>FR3PHS11</t>
  </si>
  <si>
    <t>SCAN 1 ARTERY 1 ADJUSTED AGATSTON SCORE</t>
  </si>
  <si>
    <t>phv00120812.v2.p2</t>
  </si>
  <si>
    <t>FR3SCR11</t>
  </si>
  <si>
    <t>SCAN 1 ARTERY 1 UNADJUSTED AGATSTON SCORE</t>
  </si>
  <si>
    <t>phv00120784.v2.p2</t>
  </si>
  <si>
    <t>FR3PHS21</t>
  </si>
  <si>
    <t>SCAN 1 ARTERY 2 ADJUSTED AGATSTON SCORE</t>
  </si>
  <si>
    <t>phv00120813.v2.p2</t>
  </si>
  <si>
    <t>FR3SCR21</t>
  </si>
  <si>
    <t>SCAN 1 ARTERY 2 UNADJUSTED AGATSTON SCORE</t>
  </si>
  <si>
    <t>phv00120785.v2.p2</t>
  </si>
  <si>
    <t>FR3PHS31</t>
  </si>
  <si>
    <t>SCAN 1 ARTERY 3 ADJUSTED AGATSTON SCORE</t>
  </si>
  <si>
    <t>phv00120814.v2.p2</t>
  </si>
  <si>
    <t>FR3SCR31</t>
  </si>
  <si>
    <t>SCAN 1 ARTERY 3 UNADJUSTED AGATSTON SCORE</t>
  </si>
  <si>
    <t>phv00120786.v2.p2</t>
  </si>
  <si>
    <t>FR3PHS41</t>
  </si>
  <si>
    <t>SCAN 1 ARTERY 4 ADJUSTED AGATSTON SCORE</t>
  </si>
  <si>
    <t>phv00120815.v2.p2</t>
  </si>
  <si>
    <t>FR3SCR41</t>
  </si>
  <si>
    <t>SCAN 1 ARTERY 4 UNADJUSTED AGATSTON SCORE</t>
  </si>
  <si>
    <t>phv00120787.v2.p2</t>
  </si>
  <si>
    <t>FR3UASC1</t>
  </si>
  <si>
    <t>SCAN 1 UNADJUSTED AGATSTON SCORE</t>
  </si>
  <si>
    <t>phv00120882.v2.p2</t>
  </si>
  <si>
    <t>agatp11c</t>
  </si>
  <si>
    <t>SCAN 1: AGATSTON CALCIUM SCORE, PHANTOM-ADJUSTED</t>
  </si>
  <si>
    <t>phv00082862.v1.p3</t>
  </si>
  <si>
    <t>phv00084530.v2.p3</t>
  </si>
  <si>
    <t>agatp1fc</t>
  </si>
  <si>
    <t>phv00087544.v1.p3</t>
  </si>
  <si>
    <t>agatu11c</t>
  </si>
  <si>
    <t>SCAN 1: AGATSTON CALCIUM SCORE, UNADJUSTED</t>
  </si>
  <si>
    <t>phv00082856.v1.p3</t>
  </si>
  <si>
    <t>phv00084526.v2.p3</t>
  </si>
  <si>
    <t>agatu1fc</t>
  </si>
  <si>
    <t>phv00087536.v1.p3</t>
  </si>
  <si>
    <t>AGATP12C</t>
  </si>
  <si>
    <t>SCAN 1: TOTAL AGATSTON CALCIUM SCORE, PHANTOM ADJUSTED</t>
  </si>
  <si>
    <t>phv00085825.v2.p3</t>
  </si>
  <si>
    <t>AGATP13C</t>
  </si>
  <si>
    <t>phv00086324.v2.p3</t>
  </si>
  <si>
    <t>AGATP14C</t>
  </si>
  <si>
    <t>phv00086779.v2.p3</t>
  </si>
  <si>
    <t>AGATU12C</t>
  </si>
  <si>
    <t>SCAN 1: TOTAL AGATSTON CALCIUM SCORE, UNADJUSTED</t>
  </si>
  <si>
    <t>phv00085819.v2.p3</t>
  </si>
  <si>
    <t>AGATU13C</t>
  </si>
  <si>
    <t>phv00086318.v2.p3</t>
  </si>
  <si>
    <t>AGATU14C</t>
  </si>
  <si>
    <t>phv00086773.v2.p3</t>
  </si>
  <si>
    <t>VOLSP14C</t>
  </si>
  <si>
    <t>SCAN 1: TOTAL VOLUME SCORE, PHANTOM ADJUSTED</t>
  </si>
  <si>
    <t>phv00086783.v2.p3</t>
  </si>
  <si>
    <t>volsp11c</t>
  </si>
  <si>
    <t>SCAN 1: TOTAL VOLUME SCORE, PHANTOM-ADJUSTED</t>
  </si>
  <si>
    <t>phv00082866.v1.p3</t>
  </si>
  <si>
    <t>phv00084532.v2.p3</t>
  </si>
  <si>
    <t>volsu11c</t>
  </si>
  <si>
    <t>SCAN 1: TOTAL VOLUME SCORE, UNADJUSTED</t>
  </si>
  <si>
    <t>phv00082860.v1.p3</t>
  </si>
  <si>
    <t>phv00084528.v2.p3</t>
  </si>
  <si>
    <t>VOLSU14C</t>
  </si>
  <si>
    <t>phv00086777.v2.p3</t>
  </si>
  <si>
    <t>FR3ADSC2</t>
  </si>
  <si>
    <t>SCAN 2 ADJUSTED AGATSTON SCORE</t>
  </si>
  <si>
    <t>phv00120885.v2.p2</t>
  </si>
  <si>
    <t>FR3PHS12</t>
  </si>
  <si>
    <t>SCAN 2 ARTERY 1 ADJUSTED AGATSTON SCORE</t>
  </si>
  <si>
    <t>phv00120870.v2.p2</t>
  </si>
  <si>
    <t>FR3SCR12</t>
  </si>
  <si>
    <t>SCAN 2 ARTERY 1 UNADJUSTED AGATSTON SCORE</t>
  </si>
  <si>
    <t>phv00120842.v2.p2</t>
  </si>
  <si>
    <t>FR3PHS22</t>
  </si>
  <si>
    <t>SCAN 2 ARTERY 2 ADJUSTED AGATSTON SCORE</t>
  </si>
  <si>
    <t>phv00120871.v2.p2</t>
  </si>
  <si>
    <t>FR3SCR22</t>
  </si>
  <si>
    <t>SCAN 2 ARTERY 2 UNADJUSTED AGATSTON SCORE</t>
  </si>
  <si>
    <t>phv00120843.v2.p2</t>
  </si>
  <si>
    <t>FR3PHS32</t>
  </si>
  <si>
    <t>SCAN 2 ARTERY 3 ADJUSTED AGATSTON SCORE</t>
  </si>
  <si>
    <t>phv00120872.v2.p2</t>
  </si>
  <si>
    <t>FR3SCR32</t>
  </si>
  <si>
    <t>SCAN 2 ARTERY 3 UNADJUSTED AGATSTON SCORE</t>
  </si>
  <si>
    <t>phv00120844.v2.p2</t>
  </si>
  <si>
    <t>FR3PHS42</t>
  </si>
  <si>
    <t>SCAN 2 ARTERY 4 ADJUSTED AGATSTON SCORE</t>
  </si>
  <si>
    <t>phv00120873.v2.p2</t>
  </si>
  <si>
    <t>FR3SCR42</t>
  </si>
  <si>
    <t>SCAN 2 ARTERY 4 UNADJUSTED AGATSTON SCORE</t>
  </si>
  <si>
    <t>phv00120845.v2.p2</t>
  </si>
  <si>
    <t>FR3UASC2</t>
  </si>
  <si>
    <t>SCAN 2 UNADJUSTED AGATSTON SCORE</t>
  </si>
  <si>
    <t>phv00120883.v2.p2</t>
  </si>
  <si>
    <t>agatp21c</t>
  </si>
  <si>
    <t>SCAN 2: AGATSTON CALCIUM SCORE, PHANTOM-ADJUSTED</t>
  </si>
  <si>
    <t>phv00082863.v1.p3</t>
  </si>
  <si>
    <t>phv00084538.v2.p3</t>
  </si>
  <si>
    <t>agatp2fc</t>
  </si>
  <si>
    <t>phv00087545.v1.p3</t>
  </si>
  <si>
    <t>agatu21c</t>
  </si>
  <si>
    <t>SCAN 2: AGATSTON CALCIUM SCORE, UNADJUSTED</t>
  </si>
  <si>
    <t>phv00082857.v1.p3</t>
  </si>
  <si>
    <t>phv00084534.v2.p3</t>
  </si>
  <si>
    <t>agatu2fc</t>
  </si>
  <si>
    <t>phv00087537.v1.p3</t>
  </si>
  <si>
    <t>AGATP22C</t>
  </si>
  <si>
    <t>SCAN 2: TOTAL AGATSTON CALCIUM SCORE, PHANTOM ADJUSTED</t>
  </si>
  <si>
    <t>phv00085826.v2.p3</t>
  </si>
  <si>
    <t>AGATP23C</t>
  </si>
  <si>
    <t>phv00086325.v2.p3</t>
  </si>
  <si>
    <t>AGATP24C</t>
  </si>
  <si>
    <t>phv00086780.v2.p3</t>
  </si>
  <si>
    <t>AGATU22C</t>
  </si>
  <si>
    <t>SCAN 2: TOTAL AGATSTON CALCIUM SCORE, UNADJUSTED</t>
  </si>
  <si>
    <t>phv00085820.v2.p3</t>
  </si>
  <si>
    <t>AGATU23C</t>
  </si>
  <si>
    <t>phv00086319.v2.p3</t>
  </si>
  <si>
    <t>AGATU24C</t>
  </si>
  <si>
    <t>phv00086774.v2.p3</t>
  </si>
  <si>
    <t>VOLSP24C</t>
  </si>
  <si>
    <t>SCAN 2: TOTAL VOLUME SCORE, PHANTOM ADJUSTED</t>
  </si>
  <si>
    <t>phv00086784.v2.p3</t>
  </si>
  <si>
    <t>volsp21c</t>
  </si>
  <si>
    <t>SCAN 2: TOTAL VOLUME SCORE, PHANTOM-ADJUSTED</t>
  </si>
  <si>
    <t>phv00082867.v1.p3</t>
  </si>
  <si>
    <t>phv00084540.v2.p3</t>
  </si>
  <si>
    <t>volsu21c</t>
  </si>
  <si>
    <t>SCAN 2: TOTAL VOLUME SCORE, UNADJUSTED</t>
  </si>
  <si>
    <t>phv00082861.v1.p3</t>
  </si>
  <si>
    <t>phv00084536.v2.p3</t>
  </si>
  <si>
    <t>VOLSU24C</t>
  </si>
  <si>
    <t>phv00086778.v2.p3</t>
  </si>
  <si>
    <t>pagatm5</t>
  </si>
  <si>
    <t>TOTAL AGATSTON CALCIUM SCORE, PHANTOM ADJUSTED</t>
  </si>
  <si>
    <t>phv00174752.v1.p3</t>
  </si>
  <si>
    <t>phv00176175.v1.p3</t>
  </si>
  <si>
    <t>uagatm5</t>
  </si>
  <si>
    <t>TOTAL AGATSTON CALCIUM SCORE, UNADJUSTED</t>
  </si>
  <si>
    <t>phv00174753.v1.p3</t>
  </si>
  <si>
    <t>phv00176176.v1.p3</t>
  </si>
  <si>
    <t>ER2TSCOR</t>
  </si>
  <si>
    <t>Total: Agatston Score</t>
  </si>
  <si>
    <t>phv00118019.v2.p2</t>
  </si>
  <si>
    <t>pht001754.v2.p2</t>
  </si>
  <si>
    <t>E1EBCT</t>
  </si>
  <si>
    <t>scrc1</t>
  </si>
  <si>
    <t>UNADJUSTED CAC SCORE-CIRCUMFLEX</t>
  </si>
  <si>
    <t>phv00082890.v1.p3</t>
  </si>
  <si>
    <t>scrc5</t>
  </si>
  <si>
    <t>phv00174768.v1.p3</t>
  </si>
  <si>
    <t>phv00176191.v1.p3</t>
  </si>
  <si>
    <t>slad1</t>
  </si>
  <si>
    <t>UNADJUSTED CAC SCORE-LAD</t>
  </si>
  <si>
    <t>phv00082889.v1.p3</t>
  </si>
  <si>
    <t>slad5</t>
  </si>
  <si>
    <t>phv00174767.v1.p3</t>
  </si>
  <si>
    <t>phv00176190.v1.p3</t>
  </si>
  <si>
    <t>slft1</t>
  </si>
  <si>
    <t>UNADJUSTED CAC SCORE-LEFT</t>
  </si>
  <si>
    <t>phv00082888.v1.p3</t>
  </si>
  <si>
    <t>slft5</t>
  </si>
  <si>
    <t>phv00174766.v1.p3</t>
  </si>
  <si>
    <t>phv00176189.v1.p3</t>
  </si>
  <si>
    <t>srt1</t>
  </si>
  <si>
    <t>UNADJUSTED CAC SCORE-RIGHT</t>
  </si>
  <si>
    <t>phv00082891.v1.p3</t>
  </si>
  <si>
    <t>srt5</t>
  </si>
  <si>
    <t>phv00174769.v1.p3</t>
  </si>
  <si>
    <t>phv00176192.v1.p3</t>
  </si>
  <si>
    <t>agey11</t>
  </si>
  <si>
    <t>AGE AT YEAR 11</t>
  </si>
  <si>
    <t>phv00102583.v1.p1</t>
  </si>
  <si>
    <t>cacscore</t>
  </si>
  <si>
    <t>Coronary Artery Calcification by electron beam CYT scan</t>
  </si>
  <si>
    <t>phv00100691.v1.p1</t>
  </si>
  <si>
    <t>pht001459.v1.p1</t>
  </si>
  <si>
    <t>CHS_CAC</t>
  </si>
  <si>
    <t>csta24</t>
  </si>
  <si>
    <t>24. Agatston Score All Coronary (does not include others)</t>
  </si>
  <si>
    <t>phv00126002.v2.p2</t>
  </si>
  <si>
    <t>pht001948.v3.p2</t>
  </si>
  <si>
    <t>csta</t>
  </si>
  <si>
    <t>EBCT22</t>
  </si>
  <si>
    <t>CORONARY ARTERY CALCIUM SCORE - VOLUME/W.E.: TOTAL</t>
  </si>
  <si>
    <t>phv00023230.v5.p14</t>
  </si>
  <si>
    <t>VOLPM2C</t>
  </si>
  <si>
    <t>MEAN TOTAL CALCIUM VOLUME, PHANTOM ADJUSTED</t>
  </si>
  <si>
    <t>phv00085816.v2.p3</t>
  </si>
  <si>
    <t>volpm4c</t>
  </si>
  <si>
    <t>phv00090117.v1.p3</t>
  </si>
  <si>
    <t>VOLUM2C</t>
  </si>
  <si>
    <t>MEAN TOTAL CALCIUM VOLUME, UNADJUSTED</t>
  </si>
  <si>
    <t>phv00085811.v2.p3</t>
  </si>
  <si>
    <t>VOLUM3C</t>
  </si>
  <si>
    <t>phv00086311.v2.p3</t>
  </si>
  <si>
    <t>volum4c</t>
  </si>
  <si>
    <t>phv00090114.v1.p3</t>
  </si>
  <si>
    <t>volpm1c</t>
  </si>
  <si>
    <t>MEAN: TOTAL CALCIUM VOLUME, PHANTOM-ADJUSTED</t>
  </si>
  <si>
    <t>phv00082663.v1.p3</t>
  </si>
  <si>
    <t>phv00084524.v2.p3</t>
  </si>
  <si>
    <t>volpmfc</t>
  </si>
  <si>
    <t>phv00087108.v1.p3</t>
  </si>
  <si>
    <t>volum1c</t>
  </si>
  <si>
    <t>MEAN: TOTAL CALCIUM VOLUME, UNADJUSTED</t>
  </si>
  <si>
    <t>phv00082658.v1.p3</t>
  </si>
  <si>
    <t>phv00084518.v2.p3</t>
  </si>
  <si>
    <t>volumfc</t>
  </si>
  <si>
    <t>phv00087532.v1.p3</t>
  </si>
  <si>
    <t>VOLP12C</t>
  </si>
  <si>
    <t>SCAN 1: TOTAL CALCIUM VOLUME, PHANTOM ADJUSTED</t>
  </si>
  <si>
    <t>phv00085827.v2.p3</t>
  </si>
  <si>
    <t>VOLP13C</t>
  </si>
  <si>
    <t>phv00086326.v2.p3</t>
  </si>
  <si>
    <t>VOLP14C</t>
  </si>
  <si>
    <t>phv00086781.v2.p3</t>
  </si>
  <si>
    <t>volp11c</t>
  </si>
  <si>
    <t>SCAN 1: TOTAL CALCIUM VOLUME, PHANTOM-ADJUSTED</t>
  </si>
  <si>
    <t>phv00082864.v1.p3</t>
  </si>
  <si>
    <t>phv00084531.v2.p3</t>
  </si>
  <si>
    <t>volp1fc</t>
  </si>
  <si>
    <t>phv00087546.v1.p3</t>
  </si>
  <si>
    <t>volu11c</t>
  </si>
  <si>
    <t>SCAN 1: TOTAL CALCIUM VOLUME, UNADJUSTED</t>
  </si>
  <si>
    <t>phv00082858.v1.p3</t>
  </si>
  <si>
    <t>phv00084527.v2.p3</t>
  </si>
  <si>
    <t>VOLU12C</t>
  </si>
  <si>
    <t>phv00085821.v2.p3</t>
  </si>
  <si>
    <t>VOLU13C</t>
  </si>
  <si>
    <t>phv00086320.v2.p3</t>
  </si>
  <si>
    <t>VOLU14C</t>
  </si>
  <si>
    <t>phv00086775.v2.p3</t>
  </si>
  <si>
    <t>volu1fc</t>
  </si>
  <si>
    <t>phv00087538.v1.p3</t>
  </si>
  <si>
    <t>VOLP22C</t>
  </si>
  <si>
    <t>SCAN 2: TOTAL CALCIUM VOLUME, PHANTOM ADJUSTED</t>
  </si>
  <si>
    <t>phv00085828.v2.p3</t>
  </si>
  <si>
    <t>VOLP23C</t>
  </si>
  <si>
    <t>phv00086327.v2.p3</t>
  </si>
  <si>
    <t>VOLP24C</t>
  </si>
  <si>
    <t>phv00086782.v2.p3</t>
  </si>
  <si>
    <t>volp21c</t>
  </si>
  <si>
    <t>SCAN 2: TOTAL CALCIUM VOLUME, PHANTOM-ADJUSTED</t>
  </si>
  <si>
    <t>phv00082865.v1.p3</t>
  </si>
  <si>
    <t>phv00084539.v2.p3</t>
  </si>
  <si>
    <t>volp2fc</t>
  </si>
  <si>
    <t>phv00087547.v1.p3</t>
  </si>
  <si>
    <t>volu21c</t>
  </si>
  <si>
    <t>SCAN 2: TOTAL CALCIUM VOLUME, UNADJUSTED</t>
  </si>
  <si>
    <t>phv00082859.v1.p3</t>
  </si>
  <si>
    <t>phv00084535.v2.p3</t>
  </si>
  <si>
    <t>VOLU22C</t>
  </si>
  <si>
    <t>phv00085822.v2.p3</t>
  </si>
  <si>
    <t>VOLU23C</t>
  </si>
  <si>
    <t>phv00086321.v2.p3</t>
  </si>
  <si>
    <t>VOLU24C</t>
  </si>
  <si>
    <t>phv00086776.v2.p3</t>
  </si>
  <si>
    <t>volu2fc</t>
  </si>
  <si>
    <t>phv00087539.v1.p3</t>
  </si>
  <si>
    <t>vscrc1</t>
  </si>
  <si>
    <t>UNADJUSTED CAC VOLUME SCORE-CIRCUMFLEX</t>
  </si>
  <si>
    <t>phv00082894.v1.p3</t>
  </si>
  <si>
    <t>vscrc5</t>
  </si>
  <si>
    <t>phv00174772.v1.p3</t>
  </si>
  <si>
    <t>phv00176195.v1.p3</t>
  </si>
  <si>
    <t>vslad1</t>
  </si>
  <si>
    <t>UNADJUSTED CAC VOLUME SCORE-LAD</t>
  </si>
  <si>
    <t>phv00082893.v1.p3</t>
  </si>
  <si>
    <t>vslad5</t>
  </si>
  <si>
    <t>phv00174771.v1.p3</t>
  </si>
  <si>
    <t>phv00176194.v1.p3</t>
  </si>
  <si>
    <t>vslft1</t>
  </si>
  <si>
    <t>UNADJUSTED CAC VOLUME SCORE-LEFT</t>
  </si>
  <si>
    <t>phv00082892.v1.p3</t>
  </si>
  <si>
    <t>vslft5</t>
  </si>
  <si>
    <t>phv00174770.v1.p3</t>
  </si>
  <si>
    <t>phv00176193.v1.p3</t>
  </si>
  <si>
    <t>vsrt1</t>
  </si>
  <si>
    <t>UNADJUSTED CAC VOLUME SCORE-RIGHT</t>
  </si>
  <si>
    <t>phv00082895.v1.p3</t>
  </si>
  <si>
    <t>vsrt5</t>
  </si>
  <si>
    <t>phv00174773.v1.p3</t>
  </si>
  <si>
    <t>phv00176196.v1.p3</t>
  </si>
  <si>
    <t>vcrc1</t>
  </si>
  <si>
    <t>UNADJUSTED CAC VOLUME-CIRCUMFLEX</t>
  </si>
  <si>
    <t>phv00082886.v1.p3</t>
  </si>
  <si>
    <t>vcrc5</t>
  </si>
  <si>
    <t>phv00174764.v1.p3</t>
  </si>
  <si>
    <t>phv00176187.v1.p3</t>
  </si>
  <si>
    <t>vlad1</t>
  </si>
  <si>
    <t>UNADJUSTED CAC VOLUME-LAD</t>
  </si>
  <si>
    <t>phv00082885.v1.p3</t>
  </si>
  <si>
    <t>vlad5</t>
  </si>
  <si>
    <t>phv00174763.v1.p3</t>
  </si>
  <si>
    <t>phv00176186.v1.p3</t>
  </si>
  <si>
    <t>vrt1</t>
  </si>
  <si>
    <t>UNADJUSTED CAC VOLUME-RIGHT</t>
  </si>
  <si>
    <t>phv00082887.v1.p3</t>
  </si>
  <si>
    <t>vrt5</t>
  </si>
  <si>
    <t>phv00174765.v1.p3</t>
  </si>
  <si>
    <t>phv00176188.v1.p3</t>
  </si>
  <si>
    <t>vlft1</t>
  </si>
  <si>
    <t>UNADJUSTED CORONARY ARTERY CALCIUM (CAC) VOLUME-LEFT</t>
  </si>
  <si>
    <t>phv00082884.v1.p3</t>
  </si>
  <si>
    <t>vlft5</t>
  </si>
  <si>
    <t>phv00174762.v1.p3</t>
  </si>
  <si>
    <t>phv00176185.v1.p3</t>
  </si>
  <si>
    <t>scan_date</t>
  </si>
  <si>
    <t>CT scan date</t>
  </si>
  <si>
    <t>phv00257672.v4.p14</t>
  </si>
  <si>
    <t>cac_v</t>
  </si>
  <si>
    <t>Coronary artery calcium volume</t>
  </si>
  <si>
    <t>phv00257671.v4.p14</t>
  </si>
  <si>
    <t>cardiovascular disease (cvd) status</t>
  </si>
  <si>
    <t>cvda</t>
  </si>
  <si>
    <t>cardiovascular disease (cvd), all</t>
  </si>
  <si>
    <t>phv00087892.v6.p3</t>
  </si>
  <si>
    <t>cvdh</t>
  </si>
  <si>
    <t>cardiovascular disease (cvd), hard</t>
  </si>
  <si>
    <t>phv00087890.v6.p3</t>
  </si>
  <si>
    <t>cvdh1a</t>
  </si>
  <si>
    <t>phv00165065.v1.p3</t>
  </si>
  <si>
    <t>pht002515.v1.p3</t>
  </si>
  <si>
    <t>CVD</t>
  </si>
  <si>
    <t>cardiovascular disease ever</t>
  </si>
  <si>
    <t>phv00078531.v6.p3</t>
  </si>
  <si>
    <t>CVDHx</t>
  </si>
  <si>
    <t>cardiovascular disease history</t>
  </si>
  <si>
    <t>phv00401212.v1.p2</t>
  </si>
  <si>
    <t>phv00401349.v1.p2</t>
  </si>
  <si>
    <t>phv00401477.v1.p2</t>
  </si>
  <si>
    <t>cardiovascular disease yes or no</t>
  </si>
  <si>
    <t>phv00256866.v1.p14</t>
  </si>
  <si>
    <t>pht005147.v1.p14</t>
  </si>
  <si>
    <t>MF18</t>
  </si>
  <si>
    <t>history of other cardiovascular disease, exam 1</t>
  </si>
  <si>
    <t>phv00000492.v1.p14</t>
  </si>
  <si>
    <t>QC1BAV45</t>
  </si>
  <si>
    <t>Average far wall width (first QC repeat scan) [Ultrasound Derived Data. UBME. Visit 2]</t>
  </si>
  <si>
    <t>phv00212613.v2.p2</t>
  </si>
  <si>
    <t>pht004213.v3.p2</t>
  </si>
  <si>
    <t>UBME4</t>
  </si>
  <si>
    <t>QC1DAV45</t>
  </si>
  <si>
    <t>Average far wall width (first QC repeat scan) [Ultrasound Derived Data. UBMG42. Visit 4]</t>
  </si>
  <si>
    <t>phv00213949.v2.p2</t>
  </si>
  <si>
    <t>pht004223.v3.p2</t>
  </si>
  <si>
    <t>UBMG42</t>
  </si>
  <si>
    <t>LBFBAV45</t>
  </si>
  <si>
    <t>Average far wall width (left bifurcation focus-far wall) [Ultrasound Derived Data. UBME. Visit 2]</t>
  </si>
  <si>
    <t>phv00212605.v2.p2</t>
  </si>
  <si>
    <t>LBFDAV45</t>
  </si>
  <si>
    <t>Average far wall width (left bifurcation focus-far wall) [Ultrasound Derived Data. UBMG42. Visit 4]</t>
  </si>
  <si>
    <t>phv00213945.v2.p2</t>
  </si>
  <si>
    <t>LBIBAV45</t>
  </si>
  <si>
    <t>Average far wall width (left bifurcation) [Ultrasound Derived Data. UBME. Visit 2]</t>
  </si>
  <si>
    <t>phv00212604.v2.p2</t>
  </si>
  <si>
    <t>LBIDAV45</t>
  </si>
  <si>
    <t>Average far wall width (left bifurcation) [Ultrasound Derived Data. UBMG42. Visit 4]</t>
  </si>
  <si>
    <t>phv00213943.v2.p2</t>
  </si>
  <si>
    <t>LANBAV45</t>
  </si>
  <si>
    <t>Average far wall width (left common carotid: anterior angle) [Ultrasound Derived Data. UBME. Visit 2]</t>
  </si>
  <si>
    <t>phv00212602.v2.p2</t>
  </si>
  <si>
    <t>LOPBAV45</t>
  </si>
  <si>
    <t>Average far wall width (left common carotid: optimal angle) [Ultrasound Derived Data. UBME. Visit 2] [Ultrasound Derived Data. UBME. Visit 2]</t>
  </si>
  <si>
    <t>phv00212601.v2.p2</t>
  </si>
  <si>
    <t>LOPDAV45</t>
  </si>
  <si>
    <t>Average far wall width (left common carotid: optimal angle) [Ultrasound Derived Data. UBMG42. Visit 4]</t>
  </si>
  <si>
    <t>phv00213941.v2.p2</t>
  </si>
  <si>
    <t>LPOBAV45</t>
  </si>
  <si>
    <t>Average far wall width (left common carotid: posterior angle) [Ultrasound Derived Data. UBME. Visit 2]</t>
  </si>
  <si>
    <t>phv00212603.v2.p2</t>
  </si>
  <si>
    <t>LINBAV45</t>
  </si>
  <si>
    <t>Average far wall width (left internal carotid) [Ultrasound Derived Data. UBME. Visit 2]</t>
  </si>
  <si>
    <t>phv00212606.v2.p2</t>
  </si>
  <si>
    <t>LINDAV45</t>
  </si>
  <si>
    <t>Average far wall width (left internal carotid) [Ultrasound Derived Data. UBMG42. Visit 4]</t>
  </si>
  <si>
    <t>phv00213947.v2.p2</t>
  </si>
  <si>
    <t>QC1AAV45</t>
  </si>
  <si>
    <t>Average far wall width (QC scan 0 1) [Ultrasound Derived Data. UBMD4. Visit 1]</t>
  </si>
  <si>
    <t>phv00211106.v2.p2</t>
  </si>
  <si>
    <t>pht004207.v3.p2</t>
  </si>
  <si>
    <t>UBMD4</t>
  </si>
  <si>
    <t>QC2AAV45</t>
  </si>
  <si>
    <t>Average far wall width (QC scan 02) [Ultrasound Derived Data. UBMD4. Visit 1]</t>
  </si>
  <si>
    <t>phv00211107.v2.p2</t>
  </si>
  <si>
    <t>QC2BAV45</t>
  </si>
  <si>
    <t>Average far wall width (QC scan 02) [Ultrasound Derived Data. UBME. Visit 2]</t>
  </si>
  <si>
    <t>phv00212614.v2.p2</t>
  </si>
  <si>
    <t>QC2DAV45</t>
  </si>
  <si>
    <t>Average far wall width (QC scan 02) [Ultrasound Derived Data. UBMG42. Visit 4]</t>
  </si>
  <si>
    <t>phv00213950.v2.p2</t>
  </si>
  <si>
    <t>RBFBAV45</t>
  </si>
  <si>
    <t>Average far wall width (right bifurcation focus-far wall) [Ultrasound Derived Data. UBME. Visit 2]</t>
  </si>
  <si>
    <t>phv00212611.v2.p2</t>
  </si>
  <si>
    <t>RBFDAV45</t>
  </si>
  <si>
    <t>Average far wall width (right bifurcation focus-far wall) [Ultrasound Derived Data. UBMG42. Visit 4]</t>
  </si>
  <si>
    <t>phv00213946.v2.p2</t>
  </si>
  <si>
    <t>RBIBAV45</t>
  </si>
  <si>
    <t>Average far wall width (right bifurcation) [Ultrasound Derived Data. UBME. Visit 2]</t>
  </si>
  <si>
    <t>phv00212610.v2.p2</t>
  </si>
  <si>
    <t>RBIDAV45</t>
  </si>
  <si>
    <t>Average far wall width (right bifurcation) [Ultrasound Derived Data. UBMG42. Visit 4]</t>
  </si>
  <si>
    <t>phv00213944.v2.p2</t>
  </si>
  <si>
    <t>ROPBAV45</t>
  </si>
  <si>
    <t>Average far wall width (right common carotid: anterior angle) [Ultrasound Derived Data. UBME. Visit 2]</t>
  </si>
  <si>
    <t>phv00212607.v2.p2</t>
  </si>
  <si>
    <t>RANBAV45</t>
  </si>
  <si>
    <t>phv00212608.v2.p2</t>
  </si>
  <si>
    <t>ROPDAV45</t>
  </si>
  <si>
    <t>Average far wall width (right common carotid: anterior angle) [Ultrasound Derived Data. UBMG42. Visit 4]</t>
  </si>
  <si>
    <t>phv00213942.v2.p2</t>
  </si>
  <si>
    <t>RPOBAV45</t>
  </si>
  <si>
    <t>Average far wall width (right common carotid: posterior angle) [Ultrasound Derived Data. UBME. Visit 2]</t>
  </si>
  <si>
    <t>phv00212609.v2.p2</t>
  </si>
  <si>
    <t>RINBAV45</t>
  </si>
  <si>
    <t>Average far wall width (right internal carotid) [Ultrasound Derived Data. UBME. Visit 2]</t>
  </si>
  <si>
    <t>phv00212612.v2.p2</t>
  </si>
  <si>
    <t>RINDAV45</t>
  </si>
  <si>
    <t>Average far wall width (right internal carotid) [Ultrasound Derived Data. UBMG42. Visit 4]</t>
  </si>
  <si>
    <t>phv00213948.v2.p2</t>
  </si>
  <si>
    <t>LBIAAV45</t>
  </si>
  <si>
    <t>Average far wall width, left bifurcation [Ultrasound Derived Data. UBMD4. Visit 1]</t>
  </si>
  <si>
    <t>phv00211098.v2.p2</t>
  </si>
  <si>
    <t>LINAAV45</t>
  </si>
  <si>
    <t>Average far wall width, left internal carotid [Ultrasound Derived Data. UBMD4. Visit 1]</t>
  </si>
  <si>
    <t>phv00211099.v2.p2</t>
  </si>
  <si>
    <t>LPPAAV45</t>
  </si>
  <si>
    <t>Average far wall width, left popliteal [Ultrasound Derived Data. UBMD4. Visit 1]</t>
  </si>
  <si>
    <t>phv00211094.v2.p2</t>
  </si>
  <si>
    <t>RBIAAV45</t>
  </si>
  <si>
    <t>Average far wall width, right bifurcation [Ultrasound Derived Data. UBMD4. Visit 1]</t>
  </si>
  <si>
    <t>phv00211104.v2.p2</t>
  </si>
  <si>
    <t>RINAAV45</t>
  </si>
  <si>
    <t>Average far wall width, right internal carotid [Ultrasound Derived Data. UBMD4. Visit 1]</t>
  </si>
  <si>
    <t>phv00211105.v2.p2</t>
  </si>
  <si>
    <t>RPPAAV45</t>
  </si>
  <si>
    <t>Average far wall width, right popliteal [Ultrasound Derived Data. UBMD4. Visit 1]</t>
  </si>
  <si>
    <t>phv00211100.v2.p2</t>
  </si>
  <si>
    <t>QC1BAV23</t>
  </si>
  <si>
    <t>Average near wall width (first QC repeat scan) [Ultrasound Derived Data. UBME. Visit 2]</t>
  </si>
  <si>
    <t>phv00212585.v2.p2</t>
  </si>
  <si>
    <t>QC1DAV23</t>
  </si>
  <si>
    <t>Average near wall width (first QC repeat scan) [Ultrasound Derived Data. UBMG42. Visit 4]</t>
  </si>
  <si>
    <t>phv00213929.v2.p2</t>
  </si>
  <si>
    <t>LBNBAV23</t>
  </si>
  <si>
    <t>Average near wall width (left bifurcation focus-near wall) [Ultrasound Derived Data. UBME. Visit 2]</t>
  </si>
  <si>
    <t>phv00212577.v2.p2</t>
  </si>
  <si>
    <t>LBNDAV23</t>
  </si>
  <si>
    <t>Average near wall width (left bifurcation focus-near wall) [Ultrasound Derived Data. UBMG42. Visit 4]</t>
  </si>
  <si>
    <t>phv00213925.v2.p2</t>
  </si>
  <si>
    <t>LBIBAV23</t>
  </si>
  <si>
    <t>Average near wall width (left bifurcation) [Ultrasound Derived Data. UBME. Visit 2]</t>
  </si>
  <si>
    <t>phv00212576.v2.p2</t>
  </si>
  <si>
    <t>LBIDAV23</t>
  </si>
  <si>
    <t>Average near wall width (left bifurcation) [Ultrasound Derived Data. UBMG42. Visit 4]</t>
  </si>
  <si>
    <t>phv00213923.v2.p2</t>
  </si>
  <si>
    <t>LANBAV23</t>
  </si>
  <si>
    <t>Average near wall width (left common carotid: anterior angle) [Ultrasound Derived Data. UBME. Visit 2]</t>
  </si>
  <si>
    <t>phv00212574.v2.p2</t>
  </si>
  <si>
    <t>LOPBAV23</t>
  </si>
  <si>
    <t>Average near wall width (left common carotid: optimal angle) [Ultrasound Derived Data. UBME. Visit 2] [Ultrasound Derived Data. UBME. Visit 2]</t>
  </si>
  <si>
    <t>phv00212573.v2.p2</t>
  </si>
  <si>
    <t>LOPDAV23</t>
  </si>
  <si>
    <t>Average near wall width (left common carotid: optimal angle) [Ultrasound Derived Data. UBMG42. Visit 4]</t>
  </si>
  <si>
    <t>phv00213921.v2.p2</t>
  </si>
  <si>
    <t>LPOBAV23</t>
  </si>
  <si>
    <t>Average near wall width (left common carotid: posterior angle) [Ultrasound Derived Data. UBME. Visit 2]</t>
  </si>
  <si>
    <t>phv00212575.v2.p2</t>
  </si>
  <si>
    <t>LINBAV23</t>
  </si>
  <si>
    <t>Average near wall width (left internal carotid) [Ultrasound Derived Data. UBME. Visit 2]</t>
  </si>
  <si>
    <t>phv00212578.v2.p2</t>
  </si>
  <si>
    <t>LINDAV23</t>
  </si>
  <si>
    <t>Average near wall width (left internal carotid) [Ultrasound Derived Data. UBMG42. Visit 4]</t>
  </si>
  <si>
    <t>phv00213927.v2.p2</t>
  </si>
  <si>
    <t>QC1AAV23</t>
  </si>
  <si>
    <t>Average near wall width (QC scan 0 1) [Ultrasound Derived Data. UBMD4. Visit 1]</t>
  </si>
  <si>
    <t>phv00211078.v2.p2</t>
  </si>
  <si>
    <t>QC2AAV23</t>
  </si>
  <si>
    <t>Average near wall width (QC scan 02) [Ultrasound Derived Data. UBMD4. Visit 1]</t>
  </si>
  <si>
    <t>phv00211079.v2.p2</t>
  </si>
  <si>
    <t>QC2BAV23</t>
  </si>
  <si>
    <t>Average near wall width (QC scan 02) [Ultrasound Derived Data. UBME. Visit 2]</t>
  </si>
  <si>
    <t>phv00212586.v2.p2</t>
  </si>
  <si>
    <t>QC2DAV23</t>
  </si>
  <si>
    <t>Average near wall width (QC scan 02) [Ultrasound Derived Data. UBMG42. Visit 4]</t>
  </si>
  <si>
    <t>phv00213930.v2.p2</t>
  </si>
  <si>
    <t>RBNBAV23</t>
  </si>
  <si>
    <t>Average near wall width (right bifurcation focus-near wall) [Ultrasound Derived Data. UBME. Visit 2]</t>
  </si>
  <si>
    <t>phv00212583.v2.p2</t>
  </si>
  <si>
    <t>RBNDAV23</t>
  </si>
  <si>
    <t>Average near wall width (right bifurcation focus-near wall) [Ultrasound Derived Data. UBMG42. Visit 4]</t>
  </si>
  <si>
    <t>phv00213926.v2.p2</t>
  </si>
  <si>
    <t>RBIBAV23</t>
  </si>
  <si>
    <t>Average near wall width (right bifurcation) [Ultrasound Derived Data. UBME. Visit 2]</t>
  </si>
  <si>
    <t>phv00212582.v2.p2</t>
  </si>
  <si>
    <t>RBIDAV23</t>
  </si>
  <si>
    <t>Average near wall width (right bifurcation) [Ultrasound Derived Data. UBMG42. Visit 4]</t>
  </si>
  <si>
    <t>phv00213924.v2.p2</t>
  </si>
  <si>
    <t>ROPBAV23</t>
  </si>
  <si>
    <t>Average near wall width (right common carotid: anterior angle) [Ultrasound Derived Data. UBME. Visit 2]</t>
  </si>
  <si>
    <t>phv00212579.v2.p2</t>
  </si>
  <si>
    <t>RANBAV23</t>
  </si>
  <si>
    <t>phv00212580.v2.p2</t>
  </si>
  <si>
    <t>ROPDAV23</t>
  </si>
  <si>
    <t>Average near wall width (right common carotid: anterior angle) [Ultrasound Derived Data. UBMG42. Visit 4]</t>
  </si>
  <si>
    <t>phv00213922.v2.p2</t>
  </si>
  <si>
    <t>RPOBAV23</t>
  </si>
  <si>
    <t>Average near wall width (right common carotid: posterior angle) [Ultrasound Derived Data. UBME. Visit 2]</t>
  </si>
  <si>
    <t>phv00212581.v2.p2</t>
  </si>
  <si>
    <t>RINBAV23</t>
  </si>
  <si>
    <t>Average near wall width (right internal carotid) [Ultrasound Derived Data. UBME. Visit 2]</t>
  </si>
  <si>
    <t>phv00212584.v2.p2</t>
  </si>
  <si>
    <t>RINDAV23</t>
  </si>
  <si>
    <t>Average near wall width (right internal carotid) [Ultrasound Derived Data. UBMG42. Visit 4]</t>
  </si>
  <si>
    <t>phv00213928.v2.p2</t>
  </si>
  <si>
    <t>LBIAAV23</t>
  </si>
  <si>
    <t>Average near wall width, left bifurcation [Ultrasound Derived Data. UBMD4. Visit 1]</t>
  </si>
  <si>
    <t>phv00211070.v2.p2</t>
  </si>
  <si>
    <t>LANAAV23</t>
  </si>
  <si>
    <t>Average near wall width, left common carotid: anterior angle [Ultrasound Derived Data. UBMD4. Visit 1]</t>
  </si>
  <si>
    <t>phv00211068.v2.p2</t>
  </si>
  <si>
    <t>LOPAAV23</t>
  </si>
  <si>
    <t>Average near wall width, left common carotid: optimal angle [Ultrasound Derived Data. UBMD4. Visit 1]</t>
  </si>
  <si>
    <t>phv00211067.v2.p2</t>
  </si>
  <si>
    <t>LPOAAV23</t>
  </si>
  <si>
    <t>Average near wall width, left common carotid: posterior angle [Ultrasound Derived Data. UBMD4. Visit 1]</t>
  </si>
  <si>
    <t>phv00211069.v2.p2</t>
  </si>
  <si>
    <t>LINAAV23</t>
  </si>
  <si>
    <t>Average near wall width, left internal carotid [Ultrasound Derived Data. UBMD4. Visit 1]</t>
  </si>
  <si>
    <t>phv00211071.v2.p2</t>
  </si>
  <si>
    <t>LPPAAV23</t>
  </si>
  <si>
    <t>Average near wall width, left popliteal [Ultrasound Derived Data. UBMD4. Visit 1]</t>
  </si>
  <si>
    <t>phv00211066.v2.p2</t>
  </si>
  <si>
    <t>RBIAAV23</t>
  </si>
  <si>
    <t>Average near wall width, right bifurcation [Ultrasound Derived Data. UBMD4. Visit 1]</t>
  </si>
  <si>
    <t>phv00211076.v2.p2</t>
  </si>
  <si>
    <t>RANAAV23</t>
  </si>
  <si>
    <t>Average near wall width, right common carotid: anterior angle [Ultrasound Derived Data. UBMD4. Visit 1]</t>
  </si>
  <si>
    <t>phv00211074.v2.p2</t>
  </si>
  <si>
    <t>ROPAAV23</t>
  </si>
  <si>
    <t>Average near wall width, right common carotid: optimal angle [Ultrasound Derived Data. UBMD4. Visit 1]</t>
  </si>
  <si>
    <t>phv00211073.v2.p2</t>
  </si>
  <si>
    <t>RPOAAV23</t>
  </si>
  <si>
    <t>Average near wall width, right common carotid: posterior angle [Ultrasound Derived Data. UBMD4. Visit 1]</t>
  </si>
  <si>
    <t>phv00211075.v2.p2</t>
  </si>
  <si>
    <t>RINAAV23</t>
  </si>
  <si>
    <t>Average near wall width, right internal carotid [Ultrasound Derived Data. UBMD4. Visit 1]</t>
  </si>
  <si>
    <t>phv00211077.v2.p2</t>
  </si>
  <si>
    <t>RPPAAV23</t>
  </si>
  <si>
    <t>Average near wall width, right popliteal [Ultrasound Derived Data. UBMD4. Visit 1]</t>
  </si>
  <si>
    <t>phv00211072.v2.p2</t>
  </si>
  <si>
    <t>LBNCAV23</t>
  </si>
  <si>
    <t>AVG NEAR WALL WIDTH (LBIF FOCUS-NEARWALL)</t>
  </si>
  <si>
    <t>phv00519719.v1.p2</t>
  </si>
  <si>
    <t>pht012850.v1.p2</t>
  </si>
  <si>
    <t>UBMF35</t>
  </si>
  <si>
    <t>LBICAV23</t>
  </si>
  <si>
    <t>AVG NEAR WALL WIDTH (LT BIF)</t>
  </si>
  <si>
    <t>phv00519717.v1.p2</t>
  </si>
  <si>
    <t>LOPCAV23</t>
  </si>
  <si>
    <t>AVG NEAR WALL WIDTH (LT COM CAR: OPT ANG)</t>
  </si>
  <si>
    <t>phv00519715.v1.p2</t>
  </si>
  <si>
    <t>LINCAV23</t>
  </si>
  <si>
    <t>AVG NEAR WALL WIDTH (LT INT CAROTID)</t>
  </si>
  <si>
    <t>phv00519721.v1.p2</t>
  </si>
  <si>
    <t>QC1CAV23</t>
  </si>
  <si>
    <t>AVG NEAR WALL WIDTH (QC SCAN 01)</t>
  </si>
  <si>
    <t>phv00519723.v1.p2</t>
  </si>
  <si>
    <t>QC2CAV23</t>
  </si>
  <si>
    <t>AVG NEAR WALL WIDTH (QC SCAN 02)</t>
  </si>
  <si>
    <t>phv00519724.v1.p2</t>
  </si>
  <si>
    <t>RBNCAV23</t>
  </si>
  <si>
    <t>AVG NEAR WALL WIDTH (RBIF FOCUS-NEARWA LL</t>
  </si>
  <si>
    <t>phv00519720.v1.p2</t>
  </si>
  <si>
    <t>RBICAV23</t>
  </si>
  <si>
    <t>AVG NEAR WALL WIDTH (RT BIF)</t>
  </si>
  <si>
    <t>phv00519718.v1.p2</t>
  </si>
  <si>
    <t>ROPCAV23</t>
  </si>
  <si>
    <t>AVG NEAR WALL WIDTH (RT COM CAR: OPT ANG)</t>
  </si>
  <si>
    <t>phv00519716.v1.p2</t>
  </si>
  <si>
    <t>RINCAV23</t>
  </si>
  <si>
    <t>AVG NEAR WALL WIDTH (RT INT CAROTID)</t>
  </si>
  <si>
    <t>phv00519722.v1.p2</t>
  </si>
  <si>
    <t>FMAX655</t>
  </si>
  <si>
    <t>BL REREAD FAR WALL MAX, L. ANTERIOR</t>
  </si>
  <si>
    <t>phv00101254.v1.p1</t>
  </si>
  <si>
    <t>pht001473.v1.p1</t>
  </si>
  <si>
    <t>ULTRAYR5</t>
  </si>
  <si>
    <t>FMAX755</t>
  </si>
  <si>
    <t>BL REREAD FAR WALL MAX, L. LATERAL</t>
  </si>
  <si>
    <t>phv00101257.v1.p1</t>
  </si>
  <si>
    <t>FMAX855</t>
  </si>
  <si>
    <t>BL REREAD FAR WALL MAX, L. POSTERIOR</t>
  </si>
  <si>
    <t>phv00101260.v1.p1</t>
  </si>
  <si>
    <t>FMAX255</t>
  </si>
  <si>
    <t>BL REREAD FAR WALL MAX, R. ANTERIOR</t>
  </si>
  <si>
    <t>phv00101242.v1.p1</t>
  </si>
  <si>
    <t>FMAX355</t>
  </si>
  <si>
    <t>BL REREAD FAR WALL MAX, R. LATERAL</t>
  </si>
  <si>
    <t>phv00101245.v1.p1</t>
  </si>
  <si>
    <t>FMAX455</t>
  </si>
  <si>
    <t>BL REREAD FAR WALL MAX, R. POSTERIOR</t>
  </si>
  <si>
    <t>phv00101248.v1.p1</t>
  </si>
  <si>
    <t>NMAX655</t>
  </si>
  <si>
    <t>BL REREAD NEAR WALL MAX, L. ANTERIOR</t>
  </si>
  <si>
    <t>phv00101253.v1.p1</t>
  </si>
  <si>
    <t>NMAX755</t>
  </si>
  <si>
    <t>BL REREAD NEAR WALL MAX, L. LATERAL</t>
  </si>
  <si>
    <t>phv00101256.v1.p1</t>
  </si>
  <si>
    <t>NMAX855</t>
  </si>
  <si>
    <t>BL REREAD NEAR WALL MAX, L. POSTERIOR</t>
  </si>
  <si>
    <t>phv00101259.v1.p1</t>
  </si>
  <si>
    <t>NMAX255</t>
  </si>
  <si>
    <t>BL REREAD NEAR WALL MAX, R. ANTERIOR</t>
  </si>
  <si>
    <t>phv00101241.v1.p1</t>
  </si>
  <si>
    <t>NMAX355</t>
  </si>
  <si>
    <t>BL REREAD NEAR WALL MAX, R. LATERAL</t>
  </si>
  <si>
    <t>phv00101244.v1.p1</t>
  </si>
  <si>
    <t>NMAX455</t>
  </si>
  <si>
    <t>BL REREAD NEAR WALL MAX, R. POSTERIOR</t>
  </si>
  <si>
    <t>phv00101247.v1.p1</t>
  </si>
  <si>
    <t>maxcom4c</t>
  </si>
  <si>
    <t>COMMON CAROTID INTIMAL-MEDIAL THICKNESS</t>
  </si>
  <si>
    <t>phv00112125.v1.p3</t>
  </si>
  <si>
    <t>pht001528.v1.p3</t>
  </si>
  <si>
    <t>MESA_AirNRIMT</t>
  </si>
  <si>
    <t>maxcom1c</t>
  </si>
  <si>
    <t>COMMON CAROTID INTIMAL-MEDIAL THICKNESS (mm)</t>
  </si>
  <si>
    <t>phv00084793.v2.p3</t>
  </si>
  <si>
    <t>maxcomfc</t>
  </si>
  <si>
    <t>phv00087109.v1.p3</t>
  </si>
  <si>
    <t>cimtlft5</t>
  </si>
  <si>
    <t>FORM: RESULTS OF LT CAROTID IMT SCAN</t>
  </si>
  <si>
    <t>phv00175790.v1.p3</t>
  </si>
  <si>
    <t>phv00177224.v1.p3</t>
  </si>
  <si>
    <t>cimtrt5</t>
  </si>
  <si>
    <t>FORM: RESULTS OF RT CAROTID IMT SCAN</t>
  </si>
  <si>
    <t>phv00175785.v1.p3</t>
  </si>
  <si>
    <t>phv00177219.v1.p3</t>
  </si>
  <si>
    <t>maxint4c</t>
  </si>
  <si>
    <t>INTERNAL CAROTID INTIMAL-MEDIAL THICKNESS</t>
  </si>
  <si>
    <t>phv00112126.v1.p3</t>
  </si>
  <si>
    <t>maxint1c</t>
  </si>
  <si>
    <t>INTERNAL CAROTID INTIMAL-MEDIAL THICKNESS (mm)</t>
  </si>
  <si>
    <t>phv00084794.v2.p3</t>
  </si>
  <si>
    <t>maxintfc</t>
  </si>
  <si>
    <t>phv00087110.v1.p3</t>
  </si>
  <si>
    <t>lca_av45</t>
  </si>
  <si>
    <t>Left common anterior average far wall in millimeters</t>
  </si>
  <si>
    <t>phv00404196.v1.p2</t>
  </si>
  <si>
    <t>pht008791.v1.p2</t>
  </si>
  <si>
    <t>uldadv</t>
  </si>
  <si>
    <t>lca_av23</t>
  </si>
  <si>
    <t>Left common anterior average near wall in millimeters</t>
  </si>
  <si>
    <t>phv00404216.v1.p2</t>
  </si>
  <si>
    <t>lca_mx45</t>
  </si>
  <si>
    <t>Left common anterior maximum far wall in millimeters</t>
  </si>
  <si>
    <t>phv00404206.v1.p2</t>
  </si>
  <si>
    <t>lca_mx23</t>
  </si>
  <si>
    <t>Left common anterior maximum near wall in millimeters</t>
  </si>
  <si>
    <t>phv00404226.v1.p2</t>
  </si>
  <si>
    <t>lcl_av45</t>
  </si>
  <si>
    <t>Left common lateral average far wall in millimeters</t>
  </si>
  <si>
    <t>phv00404195.v1.p2</t>
  </si>
  <si>
    <t>lcl_av23</t>
  </si>
  <si>
    <t>Left common lateral average near wall in millimeters</t>
  </si>
  <si>
    <t>phv00404215.v1.p2</t>
  </si>
  <si>
    <t>lcl_mx45</t>
  </si>
  <si>
    <t>Left common lateral maximum far wall in millimeters</t>
  </si>
  <si>
    <t>phv00404205.v1.p2</t>
  </si>
  <si>
    <t>lcl_mx23</t>
  </si>
  <si>
    <t>Left common lateral maximum near wall in millimeters</t>
  </si>
  <si>
    <t>phv00404225.v1.p2</t>
  </si>
  <si>
    <t>lcp_av45</t>
  </si>
  <si>
    <t>Left common posterior average far wall in millimeters</t>
  </si>
  <si>
    <t>phv00404197.v1.p2</t>
  </si>
  <si>
    <t>lcp_av23</t>
  </si>
  <si>
    <t>Left common posterior average near wall in millimeters</t>
  </si>
  <si>
    <t>phv00404217.v1.p2</t>
  </si>
  <si>
    <t>lcp_mx45</t>
  </si>
  <si>
    <t>Left common posterior maximum far wall in millimeters</t>
  </si>
  <si>
    <t>phv00404207.v1.p2</t>
  </si>
  <si>
    <t>lcp_mx23</t>
  </si>
  <si>
    <t>Left common posterior maximum near wall in millimeters</t>
  </si>
  <si>
    <t>phv00404227.v1.p2</t>
  </si>
  <si>
    <t>lbmxavg5</t>
  </si>
  <si>
    <t>LT BULB MAX CIMT (mm) AVG</t>
  </si>
  <si>
    <t>phv00175655.v1.p3</t>
  </si>
  <si>
    <t>phv00177089.v1.p3</t>
  </si>
  <si>
    <t>lbmxv15</t>
  </si>
  <si>
    <t>LT BULB MAX CIMT (mm) V1</t>
  </si>
  <si>
    <t>phv00175657.v1.p3</t>
  </si>
  <si>
    <t>phv00177091.v1.p3</t>
  </si>
  <si>
    <t>lbmxv25</t>
  </si>
  <si>
    <t>LT BULB MAX CIMT (mm) V2</t>
  </si>
  <si>
    <t>phv00175659.v1.p3</t>
  </si>
  <si>
    <t>phv00177093.v1.p3</t>
  </si>
  <si>
    <t>lbmxv35</t>
  </si>
  <si>
    <t>LT BULB MAX CIMT (mm) V3</t>
  </si>
  <si>
    <t>phv00175661.v1.p3</t>
  </si>
  <si>
    <t>phv00177095.v1.p3</t>
  </si>
  <si>
    <t>lbmxavgqs5</t>
  </si>
  <si>
    <t>LT BULB MAX CIMT AVG QLTY SCORE</t>
  </si>
  <si>
    <t>phv00175656.v1.p3</t>
  </si>
  <si>
    <t>phv00177090.v1.p3</t>
  </si>
  <si>
    <t>lbmxv1qs5</t>
  </si>
  <si>
    <t>LT BULB MAX CIMT V1 QLTY SCORE</t>
  </si>
  <si>
    <t>phv00175658.v1.p3</t>
  </si>
  <si>
    <t>phv00177092.v1.p3</t>
  </si>
  <si>
    <t>lbmxv2qs5</t>
  </si>
  <si>
    <t>LT BULB MAX CIMT V2 QLTY SCORE</t>
  </si>
  <si>
    <t>phv00175660.v1.p3</t>
  </si>
  <si>
    <t>phv00177094.v1.p3</t>
  </si>
  <si>
    <t>lbmxv3qs5</t>
  </si>
  <si>
    <t>LT BULB MAX CIMT V3 QLTY SCORE</t>
  </si>
  <si>
    <t>phv00175662.v1.p3</t>
  </si>
  <si>
    <t>phv00177096.v1.p3</t>
  </si>
  <si>
    <t>lbmnavg5</t>
  </si>
  <si>
    <t>LT BULB MEAN CIMT (mm) AVG</t>
  </si>
  <si>
    <t>phv00175647.v1.p3</t>
  </si>
  <si>
    <t>phv00177081.v1.p3</t>
  </si>
  <si>
    <t>lbmnv15</t>
  </si>
  <si>
    <t>LT BULB MEAN CIMT (mm) V1</t>
  </si>
  <si>
    <t>phv00175649.v1.p3</t>
  </si>
  <si>
    <t>phv00177083.v1.p3</t>
  </si>
  <si>
    <t>lbmnv25</t>
  </si>
  <si>
    <t>LT BULB MEAN CIMT (mm) V2</t>
  </si>
  <si>
    <t>phv00175651.v1.p3</t>
  </si>
  <si>
    <t>phv00177085.v1.p3</t>
  </si>
  <si>
    <t>lbmnv35</t>
  </si>
  <si>
    <t>LT BULB MEAN CIMT (mm) V3</t>
  </si>
  <si>
    <t>phv00175653.v1.p3</t>
  </si>
  <si>
    <t>phv00177087.v1.p3</t>
  </si>
  <si>
    <t>lbmnavgqs5</t>
  </si>
  <si>
    <t>LT BULB MEAN CIMT AVG QLTY SCORE</t>
  </si>
  <si>
    <t>phv00175648.v1.p3</t>
  </si>
  <si>
    <t>phv00177082.v1.p3</t>
  </si>
  <si>
    <t>lbmnv1qs5</t>
  </si>
  <si>
    <t>LT BULB MEAN CIMT V1 QLTY SCORE</t>
  </si>
  <si>
    <t>phv00175650.v1.p3</t>
  </si>
  <si>
    <t>phv00177084.v1.p3</t>
  </si>
  <si>
    <t>lbmnv2qs5</t>
  </si>
  <si>
    <t>LT BULB MEAN CIMT V2 QLTY SCORE</t>
  </si>
  <si>
    <t>phv00175652.v1.p3</t>
  </si>
  <si>
    <t>phv00177086.v1.p3</t>
  </si>
  <si>
    <t>lbmnv3qs5</t>
  </si>
  <si>
    <t>LT BULB MEAN CIMT V3 QLTY SCORE</t>
  </si>
  <si>
    <t>phv00175654.v1.p3</t>
  </si>
  <si>
    <t>phv00177088.v1.p3</t>
  </si>
  <si>
    <t>ldccamxavg5</t>
  </si>
  <si>
    <t>LT DISTAL CCA MAX CIMT (mm) AVG</t>
  </si>
  <si>
    <t>phv00175623.v1.p3</t>
  </si>
  <si>
    <t>phv00177057.v1.p3</t>
  </si>
  <si>
    <t>ldccamxv15</t>
  </si>
  <si>
    <t>LT DISTAL CCA MAX CIMT (mm) V1</t>
  </si>
  <si>
    <t>phv00175625.v1.p3</t>
  </si>
  <si>
    <t>phv00177059.v1.p3</t>
  </si>
  <si>
    <t>ldccamxv25</t>
  </si>
  <si>
    <t>LT DISTAL CCA MAX CIMT (mm) V2</t>
  </si>
  <si>
    <t>phv00175627.v1.p3</t>
  </si>
  <si>
    <t>phv00177061.v1.p3</t>
  </si>
  <si>
    <t>ldccamxv35</t>
  </si>
  <si>
    <t>LT DISTAL CCA MAX CIMT (mm) V3</t>
  </si>
  <si>
    <t>phv00175629.v1.p3</t>
  </si>
  <si>
    <t>phv00177063.v1.p3</t>
  </si>
  <si>
    <t>ldccamxavgqs5</t>
  </si>
  <si>
    <t>LT DISTAL CCA MAX CIMT AVG QLTY SCORE</t>
  </si>
  <si>
    <t>phv00175624.v1.p3</t>
  </si>
  <si>
    <t>phv00177058.v1.p3</t>
  </si>
  <si>
    <t>ldccamxv1qs5</t>
  </si>
  <si>
    <t>LT DISTAL CCA MAX CIMT V1 QLTY SCORE</t>
  </si>
  <si>
    <t>phv00175626.v1.p3</t>
  </si>
  <si>
    <t>phv00177060.v1.p3</t>
  </si>
  <si>
    <t>ldccamxv2qs5</t>
  </si>
  <si>
    <t>LT DISTAL CCA MAX CIMT V2 QLTY SCORE</t>
  </si>
  <si>
    <t>phv00175628.v1.p3</t>
  </si>
  <si>
    <t>phv00177062.v1.p3</t>
  </si>
  <si>
    <t>ldccamxv3qs5</t>
  </si>
  <si>
    <t>LT DISTAL CCA MAX CIMT V3 QLTY SCORE</t>
  </si>
  <si>
    <t>phv00175630.v1.p3</t>
  </si>
  <si>
    <t>phv00177064.v1.p3</t>
  </si>
  <si>
    <t>ldccamnavg5</t>
  </si>
  <si>
    <t>LT DISTAL CCA MEAN CIMT (mm) AVG</t>
  </si>
  <si>
    <t>phv00175615.v1.p3</t>
  </si>
  <si>
    <t>phv00177049.v1.p3</t>
  </si>
  <si>
    <t>ldccamnv15</t>
  </si>
  <si>
    <t>LT DISTAL CCA MEAN CIMT (mm) V1</t>
  </si>
  <si>
    <t>phv00175617.v1.p3</t>
  </si>
  <si>
    <t>phv00177051.v1.p3</t>
  </si>
  <si>
    <t>ldccamnv25</t>
  </si>
  <si>
    <t>LT DISTAL CCA MEAN CIMT (mm) V2</t>
  </si>
  <si>
    <t>phv00175619.v1.p3</t>
  </si>
  <si>
    <t>phv00177053.v1.p3</t>
  </si>
  <si>
    <t>ldccamnv35</t>
  </si>
  <si>
    <t>LT DISTAL CCA MEAN CIMT (mm) V3</t>
  </si>
  <si>
    <t>phv00175621.v1.p3</t>
  </si>
  <si>
    <t>phv00177055.v1.p3</t>
  </si>
  <si>
    <t>ldccamnavgqs5</t>
  </si>
  <si>
    <t>LT DISTAL CCA MEAN CIMT AVG QLTY SCORE</t>
  </si>
  <si>
    <t>phv00175616.v1.p3</t>
  </si>
  <si>
    <t>phv00177050.v1.p3</t>
  </si>
  <si>
    <t>ldccamnv1qs5</t>
  </si>
  <si>
    <t>LT DISTAL CCA MEAN CIMT V1 QLTY SCORE</t>
  </si>
  <si>
    <t>phv00175618.v1.p3</t>
  </si>
  <si>
    <t>phv00177052.v1.p3</t>
  </si>
  <si>
    <t>ldccamnv2qs5</t>
  </si>
  <si>
    <t>LT DISTAL CCA MEAN CIMT V2 QLTY SCORE</t>
  </si>
  <si>
    <t>phv00175620.v1.p3</t>
  </si>
  <si>
    <t>phv00177054.v1.p3</t>
  </si>
  <si>
    <t>ldccamnv3qs5</t>
  </si>
  <si>
    <t>LT DISTAL CCA MEAN CIMT V3 QLTY SCORE</t>
  </si>
  <si>
    <t>phv00175622.v1.p3</t>
  </si>
  <si>
    <t>phv00177056.v1.p3</t>
  </si>
  <si>
    <t>licamxavg5</t>
  </si>
  <si>
    <t>LT ICA MAX CIMT (mm) AVG</t>
  </si>
  <si>
    <t>phv00175639.v1.p3</t>
  </si>
  <si>
    <t>phv00177073.v1.p3</t>
  </si>
  <si>
    <t>licamxv15</t>
  </si>
  <si>
    <t>LT ICA MAX CIMT (mm) V1</t>
  </si>
  <si>
    <t>phv00175641.v1.p3</t>
  </si>
  <si>
    <t>phv00177075.v1.p3</t>
  </si>
  <si>
    <t>licamxv25</t>
  </si>
  <si>
    <t>LT ICA MAX CIMT (mm) V2</t>
  </si>
  <si>
    <t>phv00175643.v1.p3</t>
  </si>
  <si>
    <t>phv00177077.v1.p3</t>
  </si>
  <si>
    <t>licamxv35</t>
  </si>
  <si>
    <t>LT ICA MAX CIMT (mm) V3</t>
  </si>
  <si>
    <t>phv00175645.v1.p3</t>
  </si>
  <si>
    <t>phv00177079.v1.p3</t>
  </si>
  <si>
    <t>licamxavgqs5</t>
  </si>
  <si>
    <t>LT ICA MAX CIMT AVG QLTY SCORE</t>
  </si>
  <si>
    <t>phv00175640.v1.p3</t>
  </si>
  <si>
    <t>phv00177074.v1.p3</t>
  </si>
  <si>
    <t>licamxv1qs5</t>
  </si>
  <si>
    <t>LT ICA MAX CIMT V1 QLTY SCORE</t>
  </si>
  <si>
    <t>phv00175642.v1.p3</t>
  </si>
  <si>
    <t>phv00177076.v1.p3</t>
  </si>
  <si>
    <t>licamxv2qs5</t>
  </si>
  <si>
    <t>LT ICA MAX CIMT V2 QLTY SCORE</t>
  </si>
  <si>
    <t>phv00175644.v1.p3</t>
  </si>
  <si>
    <t>phv00177078.v1.p3</t>
  </si>
  <si>
    <t>licamxv3qs5</t>
  </si>
  <si>
    <t>LT ICA MAX CIMT V3 QLTY SCORE</t>
  </si>
  <si>
    <t>phv00175646.v1.p3</t>
  </si>
  <si>
    <t>phv00177080.v1.p3</t>
  </si>
  <si>
    <t>licamnavg5</t>
  </si>
  <si>
    <t>LT ICA MEAN CIMT (mm) AVG</t>
  </si>
  <si>
    <t>phv00175631.v1.p3</t>
  </si>
  <si>
    <t>phv00177065.v1.p3</t>
  </si>
  <si>
    <t>licamnv15</t>
  </si>
  <si>
    <t>LT ICA MEAN CIMT (mm) V1</t>
  </si>
  <si>
    <t>phv00175633.v1.p3</t>
  </si>
  <si>
    <t>phv00177067.v1.p3</t>
  </si>
  <si>
    <t>licamnv25</t>
  </si>
  <si>
    <t>LT ICA MEAN CIMT (mm) V2</t>
  </si>
  <si>
    <t>phv00175635.v1.p3</t>
  </si>
  <si>
    <t>phv00177069.v1.p3</t>
  </si>
  <si>
    <t>licamnv35</t>
  </si>
  <si>
    <t>LT ICA MEAN CIMT (mm) V3</t>
  </si>
  <si>
    <t>phv00175637.v1.p3</t>
  </si>
  <si>
    <t>phv00177071.v1.p3</t>
  </si>
  <si>
    <t>licamnavgqs5</t>
  </si>
  <si>
    <t>LT ICA MEAN CIMT AVG QLTY SCORE</t>
  </si>
  <si>
    <t>phv00175632.v1.p3</t>
  </si>
  <si>
    <t>phv00177066.v1.p3</t>
  </si>
  <si>
    <t>licamnv1qs5</t>
  </si>
  <si>
    <t>LT ICA MEAN CIMT V1 QLTY SCORE</t>
  </si>
  <si>
    <t>phv00175634.v1.p3</t>
  </si>
  <si>
    <t>phv00177068.v1.p3</t>
  </si>
  <si>
    <t>licamnv2qs5</t>
  </si>
  <si>
    <t>LT ICA MEAN CIMT V2 QLTY SCORE</t>
  </si>
  <si>
    <t>phv00175636.v1.p3</t>
  </si>
  <si>
    <t>phv00177070.v1.p3</t>
  </si>
  <si>
    <t>licamnv3qs5</t>
  </si>
  <si>
    <t>LT ICA MEAN CIMT V3 QLTY SCORE</t>
  </si>
  <si>
    <t>phv00175638.v1.p3</t>
  </si>
  <si>
    <t>phv00177072.v1.p3</t>
  </si>
  <si>
    <t>LBNCMX23</t>
  </si>
  <si>
    <t>MAX NEAR WALL WIDTH (LBIF FOCUS-NEARWALL)</t>
  </si>
  <si>
    <t>phv00519709.v1.p2</t>
  </si>
  <si>
    <t>LBICMX23</t>
  </si>
  <si>
    <t>MAX NEAR WALL WIDTH (LT BIF)</t>
  </si>
  <si>
    <t>phv00519707.v1.p2</t>
  </si>
  <si>
    <t>LOPCMX23</t>
  </si>
  <si>
    <t>MAX NEAR WALL WIDTH (LT COM CAR: OPT ANG)</t>
  </si>
  <si>
    <t>phv00519705.v1.p2</t>
  </si>
  <si>
    <t>LINCMX23</t>
  </si>
  <si>
    <t>MAX NEAR WALL WIDTH (LT INT CAROTID)</t>
  </si>
  <si>
    <t>phv00519711.v1.p2</t>
  </si>
  <si>
    <t>QC1CMX23</t>
  </si>
  <si>
    <t>MAX NEAR WALL WIDTH (QC SCAN 01)</t>
  </si>
  <si>
    <t>phv00519713.v1.p2</t>
  </si>
  <si>
    <t>QC2CMX23</t>
  </si>
  <si>
    <t>MAX NEAR WALL WIDTH (QC SCAN 02)</t>
  </si>
  <si>
    <t>phv00519714.v1.p2</t>
  </si>
  <si>
    <t>RBNCMX23</t>
  </si>
  <si>
    <t>MAX NEAR WALL WIDTH (RBIF FOCUS-NEARWA LL</t>
  </si>
  <si>
    <t>phv00519710.v1.p2</t>
  </si>
  <si>
    <t>RBICMX23</t>
  </si>
  <si>
    <t>MAX NEAR WALL WIDTH (RT BIF)</t>
  </si>
  <si>
    <t>phv00519708.v1.p2</t>
  </si>
  <si>
    <t>ROPCMX23</t>
  </si>
  <si>
    <t>MAX NEAR WALL WIDTH (RT COM CAR: OPT ANG)</t>
  </si>
  <si>
    <t>phv00519706.v1.p2</t>
  </si>
  <si>
    <t>RINCMX23</t>
  </si>
  <si>
    <t>MAX NEAR WALL WIDTH (RT INT CAROTID)</t>
  </si>
  <si>
    <t>phv00519712.v1.p2</t>
  </si>
  <si>
    <t>QC1BMX23</t>
  </si>
  <si>
    <t>Maximum near wall width (first QC repeat scan) [Ultrasound Derived Data. UBME. Visit 2]</t>
  </si>
  <si>
    <t>phv00212571.v2.p2</t>
  </si>
  <si>
    <t>QC1DMX23</t>
  </si>
  <si>
    <t>Maximum near wall width (first QC repeat scan) [Ultrasound Derived Data. UBMG42. Visit 4]</t>
  </si>
  <si>
    <t>phv00213919.v2.p2</t>
  </si>
  <si>
    <t>LBNBMX23</t>
  </si>
  <si>
    <t>Maximum near wall width (left bifurcation focus-near wall) [Ultrasound Derived Data. UBME. Visit 2]</t>
  </si>
  <si>
    <t>phv00212563.v2.p2</t>
  </si>
  <si>
    <t>LBNDMX23</t>
  </si>
  <si>
    <t>Maximum near wall width (left bifurcation focus-near wall) [Ultrasound Derived Data. UBMG42. Visit 4]</t>
  </si>
  <si>
    <t>phv00213915.v2.p2</t>
  </si>
  <si>
    <t>LBIBMX23</t>
  </si>
  <si>
    <t>Maximum near wall width (left bifurcation) [Ultrasound Derived Data. UBME. Visit 2]</t>
  </si>
  <si>
    <t>phv00212562.v2.p2</t>
  </si>
  <si>
    <t>LBIDMX23</t>
  </si>
  <si>
    <t>Maximum near wall width (left bifurcation) [Ultrasound Derived Data. UBMG42. Visit 4]</t>
  </si>
  <si>
    <t>phv00213913.v2.p2</t>
  </si>
  <si>
    <t>LANBMX23</t>
  </si>
  <si>
    <t>Maximum near wall width (left common carotid: anterior angle)</t>
  </si>
  <si>
    <t>phv00212560.v2.p2</t>
  </si>
  <si>
    <t>LOPBMX23</t>
  </si>
  <si>
    <t>Maximum near wall width (left common carotid: optimal angle) [Ultrasound Derived Data. UBME. Visit 2]</t>
  </si>
  <si>
    <t>phv00212559.v2.p2</t>
  </si>
  <si>
    <t>LOPDMX23</t>
  </si>
  <si>
    <t>Maximum near wall width (left common carotid: optimal angle) [Ultrasound Derived Data. UBMG42. Visit 4]</t>
  </si>
  <si>
    <t>phv00213911.v2.p2</t>
  </si>
  <si>
    <t>LPOBMX23</t>
  </si>
  <si>
    <t>Maximum near wall width (left common carotid: posterior angle) [Ultrasound Derived Data. UBME. Visit 2]</t>
  </si>
  <si>
    <t>phv00212561.v2.p2</t>
  </si>
  <si>
    <t>LINBMX23</t>
  </si>
  <si>
    <t>Maximum near wall width (left internal carotid) [Ultrasound Derived Data. UBME. Visit 2]</t>
  </si>
  <si>
    <t>phv00212564.v2.p2</t>
  </si>
  <si>
    <t>LINDMX23</t>
  </si>
  <si>
    <t>Maximum near wall width (left internal carotid) [Ultrasound Derived Data. UBMG42. Visit 4]</t>
  </si>
  <si>
    <t>phv00213917.v2.p2</t>
  </si>
  <si>
    <t>QC1AMX23</t>
  </si>
  <si>
    <t>Maximum near wall width (QC scan 0 1) [Ultrasound Derived Data. UBMD4. Visit 1]</t>
  </si>
  <si>
    <t>phv00211064.v2.p2</t>
  </si>
  <si>
    <t>QC2AMX23</t>
  </si>
  <si>
    <t>Maximum near wall width (QC scan 02) [Ultrasound Derived Data. UBMD4. Visit 1]</t>
  </si>
  <si>
    <t>phv00211065.v2.p2</t>
  </si>
  <si>
    <t>QC2BMX23</t>
  </si>
  <si>
    <t>Maximum near wall width (QC scan 02) [Ultrasound Derived Data. UBME. Visit 2]</t>
  </si>
  <si>
    <t>phv00212572.v2.p2</t>
  </si>
  <si>
    <t>QC2DMX23</t>
  </si>
  <si>
    <t>Maximum near wall width (QC scan 02) [Ultrasound Derived Data. UBMG42. Visit 4]</t>
  </si>
  <si>
    <t>phv00213920.v2.p2</t>
  </si>
  <si>
    <t>RBNBMX23</t>
  </si>
  <si>
    <t>Maximum near wall width (right bifurcation focus-near wall) [Ultrasound Derived Data. UBME. Visit 2]</t>
  </si>
  <si>
    <t>phv00212569.v2.p2</t>
  </si>
  <si>
    <t>RBNDMX23</t>
  </si>
  <si>
    <t>Maximum near wall width (right bifurcation focus-near wall) [Ultrasound Derived Data. UBMG42. Visit 4]</t>
  </si>
  <si>
    <t>phv00213916.v2.p2</t>
  </si>
  <si>
    <t>RBIBMX23</t>
  </si>
  <si>
    <t>Maximum near wall width (right bifurcation) [Ultrasound Derived Data. UBME. Visit 2]</t>
  </si>
  <si>
    <t>phv00212568.v2.p2</t>
  </si>
  <si>
    <t>RBIDMX23</t>
  </si>
  <si>
    <t>Maximum near wall width (right bifurcation) [Ultrasound Derived Data. UBMG42. Visit 4]</t>
  </si>
  <si>
    <t>phv00213914.v2.p2</t>
  </si>
  <si>
    <t>ROPBMX23</t>
  </si>
  <si>
    <t>Maximum near wall width (right common carotid: anterior angle) [Ultrasound Derived Data. UBME. Visit 2]</t>
  </si>
  <si>
    <t>phv00212565.v2.p2</t>
  </si>
  <si>
    <t>RANBMX23</t>
  </si>
  <si>
    <t>phv00212566.v2.p2</t>
  </si>
  <si>
    <t>ROPDMX23</t>
  </si>
  <si>
    <t>Maximum near wall width (right common carotid: anterior angle) [Ultrasound Derived Data. UBMG42. Visit 4]</t>
  </si>
  <si>
    <t>phv00213912.v2.p2</t>
  </si>
  <si>
    <t>RPOBMX23</t>
  </si>
  <si>
    <t>Maximum near wall width (right common carotid: posterior angle) [Ultrasound Derived Data. UBME. Visit 2]</t>
  </si>
  <si>
    <t>phv00212567.v2.p2</t>
  </si>
  <si>
    <t>RINBMX23</t>
  </si>
  <si>
    <t>Maximum near wall width (right internal carotid) [Ultrasound Derived Data. UBME. Visit 2]</t>
  </si>
  <si>
    <t>phv00212570.v2.p2</t>
  </si>
  <si>
    <t>RINDMX23</t>
  </si>
  <si>
    <t>Maximum near wall width (right internal carotid) [Ultrasound Derived Data. UBMG42. Visit 4]</t>
  </si>
  <si>
    <t>phv00213918.v2.p2</t>
  </si>
  <si>
    <t>LINAMX23</t>
  </si>
  <si>
    <t>Maximum near wall width, left internal carotid [Ultrasound Derived Data. UBMD4. Visit 1]</t>
  </si>
  <si>
    <t>phv00211057.v2.p2</t>
  </si>
  <si>
    <t>RBIAMX23</t>
  </si>
  <si>
    <t>Maximum near wall width, right bifurcation [Ultrasound Derived Data. UBMD4. Visit 1]</t>
  </si>
  <si>
    <t>phv00211062.v2.p2</t>
  </si>
  <si>
    <t>RINAMX23</t>
  </si>
  <si>
    <t>Maximum near wall width, right internal carotid [Ultrasound Derived Data. UBMD4. Visit 1]</t>
  </si>
  <si>
    <t>phv00211063.v2.p2</t>
  </si>
  <si>
    <t>RPPAMX23</t>
  </si>
  <si>
    <t>Maximum near wall width, right popliteal [Ultrasound Derived Data. UBMD4. Visit 1]</t>
  </si>
  <si>
    <t>phv00211058.v2.p2</t>
  </si>
  <si>
    <t>CCS_MEMX</t>
  </si>
  <si>
    <t>MEAN OF MAX IMT FOR BOTH LEFT AND RIGHT COMMON CAROTID ARTERIES IN SYSTOLE (MM)</t>
  </si>
  <si>
    <t>phv00021729.v8.p14</t>
  </si>
  <si>
    <t>pht000083.v9.p14</t>
  </si>
  <si>
    <t>carotid1_6s</t>
  </si>
  <si>
    <t>ccafwm1</t>
  </si>
  <si>
    <t>MEAN OF MEAN FAR WALL IMT FOR COMMON CAROTID ARTERY</t>
  </si>
  <si>
    <t>phv00084966.v2.p3</t>
  </si>
  <si>
    <t>icafwm1</t>
  </si>
  <si>
    <t>MEAN OF MEAN FAR WALL IMT FOR INTERNAL CAROTID ARTERY</t>
  </si>
  <si>
    <t>phv00084967.v2.p3</t>
  </si>
  <si>
    <t>ICA_FWME</t>
  </si>
  <si>
    <t>Mean of the mean far wall intima-media t</t>
  </si>
  <si>
    <t>phv00100865.v1.p1</t>
  </si>
  <si>
    <t>pht001468.v1.p1</t>
  </si>
  <si>
    <t>IMT_POLACK</t>
  </si>
  <si>
    <t>ica_fw_mean_imt</t>
  </si>
  <si>
    <t>Mean of the mean internal carotid IMT far wall both sides</t>
  </si>
  <si>
    <t>phv00076367.v7.p14</t>
  </si>
  <si>
    <t>pht000907.v8.p14</t>
  </si>
  <si>
    <t>imtcarotid1_6s</t>
  </si>
  <si>
    <t>rca_av45</t>
  </si>
  <si>
    <t>Right common anterior average far wall in millimeters</t>
  </si>
  <si>
    <t>phv00404199.v1.p2</t>
  </si>
  <si>
    <t>rca_av23</t>
  </si>
  <si>
    <t>Right common anterior average near wall in millimeters</t>
  </si>
  <si>
    <t>phv00404219.v1.p2</t>
  </si>
  <si>
    <t>rca_mx45</t>
  </si>
  <si>
    <t>Right common anterior maximum far wall in millimeters</t>
  </si>
  <si>
    <t>phv00404209.v1.p2</t>
  </si>
  <si>
    <t>rca_mx23</t>
  </si>
  <si>
    <t>Right common anterior maximum near wall in millimeters</t>
  </si>
  <si>
    <t>phv00404229.v1.p2</t>
  </si>
  <si>
    <t>rcl_av45</t>
  </si>
  <si>
    <t>Right common lateral average far wall in millimeters</t>
  </si>
  <si>
    <t>phv00404198.v1.p2</t>
  </si>
  <si>
    <t>rcl_av23</t>
  </si>
  <si>
    <t>Right common lateral average near wall in millimeters</t>
  </si>
  <si>
    <t>phv00404218.v1.p2</t>
  </si>
  <si>
    <t>rcl_mx45</t>
  </si>
  <si>
    <t>Right common lateral maximum far wall in millimeters</t>
  </si>
  <si>
    <t>phv00404208.v1.p2</t>
  </si>
  <si>
    <t>rcl_mx23</t>
  </si>
  <si>
    <t>Right common lateral maximum near wall in millimeters</t>
  </si>
  <si>
    <t>phv00404228.v1.p2</t>
  </si>
  <si>
    <t>rcp_av45</t>
  </si>
  <si>
    <t>Right common posterior average far wall in millimeters</t>
  </si>
  <si>
    <t>phv00404200.v1.p2</t>
  </si>
  <si>
    <t>rcp_av23</t>
  </si>
  <si>
    <t>Right common posterior average near wall in millimeters</t>
  </si>
  <si>
    <t>phv00404220.v1.p2</t>
  </si>
  <si>
    <t>rcp_mx45</t>
  </si>
  <si>
    <t>Right common posterior maximum far wall in millimeters</t>
  </si>
  <si>
    <t>phv00404210.v1.p2</t>
  </si>
  <si>
    <t>rcp_mx23</t>
  </si>
  <si>
    <t>Right common posterior maximum near wall in millimeters</t>
  </si>
  <si>
    <t>phv00404230.v1.p2</t>
  </si>
  <si>
    <t>rbmxavg5</t>
  </si>
  <si>
    <t>RT BULB MAX CIMT (mm) AVG</t>
  </si>
  <si>
    <t>phv00175715.v1.p3</t>
  </si>
  <si>
    <t>phv00177149.v1.p3</t>
  </si>
  <si>
    <t>rbmxv15</t>
  </si>
  <si>
    <t>RT BULB MAX CIMT (mm) V1</t>
  </si>
  <si>
    <t>phv00175717.v1.p3</t>
  </si>
  <si>
    <t>phv00177151.v1.p3</t>
  </si>
  <si>
    <t>rbmxv25</t>
  </si>
  <si>
    <t>RT BULB MAX CIMT (mm) V2</t>
  </si>
  <si>
    <t>phv00175719.v1.p3</t>
  </si>
  <si>
    <t>phv00177153.v1.p3</t>
  </si>
  <si>
    <t>rbmxv35</t>
  </si>
  <si>
    <t>RT BULB MAX CIMT (mm) V3</t>
  </si>
  <si>
    <t>phv00175721.v1.p3</t>
  </si>
  <si>
    <t>phv00177155.v1.p3</t>
  </si>
  <si>
    <t>rbmxavgqs5</t>
  </si>
  <si>
    <t>RT BULB MAX CIMT AVG QLTY SCORE</t>
  </si>
  <si>
    <t>phv00175716.v1.p3</t>
  </si>
  <si>
    <t>phv00177150.v1.p3</t>
  </si>
  <si>
    <t>rbmxv1qs5</t>
  </si>
  <si>
    <t>RT BULB MAX CIMT V1 QLTY SCORE</t>
  </si>
  <si>
    <t>phv00175718.v1.p3</t>
  </si>
  <si>
    <t>phv00177152.v1.p3</t>
  </si>
  <si>
    <t>rbmxv2qs5</t>
  </si>
  <si>
    <t>RT BULB MAX CIMT V2 QLTY SCORE</t>
  </si>
  <si>
    <t>phv00175720.v1.p3</t>
  </si>
  <si>
    <t>phv00177154.v1.p3</t>
  </si>
  <si>
    <t>rbmxv3qs5</t>
  </si>
  <si>
    <t>RT BULB MAX CIMT V3 QLTY SCORE</t>
  </si>
  <si>
    <t>phv00175722.v1.p3</t>
  </si>
  <si>
    <t>phv00177156.v1.p3</t>
  </si>
  <si>
    <t>rbmnavg5</t>
  </si>
  <si>
    <t>RT BULB MEAN CIMT (mm) AVG</t>
  </si>
  <si>
    <t>phv00175707.v1.p3</t>
  </si>
  <si>
    <t>phv00177141.v1.p3</t>
  </si>
  <si>
    <t>rbmnv15</t>
  </si>
  <si>
    <t>RT BULB MEAN CIMT (mm) V1</t>
  </si>
  <si>
    <t>phv00175709.v1.p3</t>
  </si>
  <si>
    <t>phv00177143.v1.p3</t>
  </si>
  <si>
    <t>rbmnv25</t>
  </si>
  <si>
    <t>RT BULB MEAN CIMT (mm) V2</t>
  </si>
  <si>
    <t>phv00175711.v1.p3</t>
  </si>
  <si>
    <t>phv00177145.v1.p3</t>
  </si>
  <si>
    <t>rbmnv35</t>
  </si>
  <si>
    <t>RT BULB MEAN CIMT (mm) V3</t>
  </si>
  <si>
    <t>phv00175713.v1.p3</t>
  </si>
  <si>
    <t>phv00177147.v1.p3</t>
  </si>
  <si>
    <t>rbmnavgqs5</t>
  </si>
  <si>
    <t>RT BULB MEAN CIMT AVG QLTY SCORE</t>
  </si>
  <si>
    <t>phv00175708.v1.p3</t>
  </si>
  <si>
    <t>phv00177142.v1.p3</t>
  </si>
  <si>
    <t>rbmnv1qs5</t>
  </si>
  <si>
    <t>RT BULB MEAN CIMT V1 QLTY SCORE</t>
  </si>
  <si>
    <t>phv00175710.v1.p3</t>
  </si>
  <si>
    <t>phv00177144.v1.p3</t>
  </si>
  <si>
    <t>rbmnv2qs5</t>
  </si>
  <si>
    <t>RT BULB MEAN CIMT V2 QLTY SCORE</t>
  </si>
  <si>
    <t>phv00175712.v1.p3</t>
  </si>
  <si>
    <t>phv00177146.v1.p3</t>
  </si>
  <si>
    <t>rbmnv3qs5</t>
  </si>
  <si>
    <t>RT BULB MEAN CIMT V3 QLTY SCORE</t>
  </si>
  <si>
    <t>phv00175714.v1.p3</t>
  </si>
  <si>
    <t>phv00177148.v1.p3</t>
  </si>
  <si>
    <t>rdccamxavg5</t>
  </si>
  <si>
    <t>RT DISTAL CCA MAX CIMT (mm) AVG</t>
  </si>
  <si>
    <t>phv00175683.v1.p3</t>
  </si>
  <si>
    <t>phv00177117.v1.p3</t>
  </si>
  <si>
    <t>rdccamxv15</t>
  </si>
  <si>
    <t>RT DISTAL CCA MAX CIMT (mm) V1</t>
  </si>
  <si>
    <t>phv00175685.v1.p3</t>
  </si>
  <si>
    <t>phv00177119.v1.p3</t>
  </si>
  <si>
    <t>rdccamxv25</t>
  </si>
  <si>
    <t>RT DISTAL CCA MAX CIMT (mm) V2</t>
  </si>
  <si>
    <t>phv00175687.v1.p3</t>
  </si>
  <si>
    <t>phv00177121.v1.p3</t>
  </si>
  <si>
    <t>rdccamxv35</t>
  </si>
  <si>
    <t>RT DISTAL CCA MAX CIMT (mm) V3</t>
  </si>
  <si>
    <t>phv00175689.v1.p3</t>
  </si>
  <si>
    <t>phv00177123.v1.p3</t>
  </si>
  <si>
    <t>rdccamxavgqs5</t>
  </si>
  <si>
    <t>RT DISTAL CCA MAX CIMT AVG QLTY SCORE</t>
  </si>
  <si>
    <t>phv00175684.v1.p3</t>
  </si>
  <si>
    <t>phv00177118.v1.p3</t>
  </si>
  <si>
    <t>rdccamxv1qs5</t>
  </si>
  <si>
    <t>RT DISTAL CCA MAX CIMT V1 QLTY SCORE</t>
  </si>
  <si>
    <t>phv00175686.v1.p3</t>
  </si>
  <si>
    <t>phv00177120.v1.p3</t>
  </si>
  <si>
    <t>rdccamxv2qs5</t>
  </si>
  <si>
    <t>RT DISTAL CCA MAX CIMT V2 QLTY SCORE</t>
  </si>
  <si>
    <t>phv00175688.v1.p3</t>
  </si>
  <si>
    <t>phv00177122.v1.p3</t>
  </si>
  <si>
    <t>rdccamxv3qs5</t>
  </si>
  <si>
    <t>RT DISTAL CCA MAX CIMT V3 QLTY SCORE</t>
  </si>
  <si>
    <t>phv00175690.v1.p3</t>
  </si>
  <si>
    <t>phv00177124.v1.p3</t>
  </si>
  <si>
    <t>rdccamnavg5</t>
  </si>
  <si>
    <t>RT DISTAL CCA MEAN CIMT (mm) AVG</t>
  </si>
  <si>
    <t>phv00175675.v1.p3</t>
  </si>
  <si>
    <t>phv00177109.v1.p3</t>
  </si>
  <si>
    <t>rdccamnv15</t>
  </si>
  <si>
    <t>RT DISTAL CCA MEAN CIMT (mm) V1</t>
  </si>
  <si>
    <t>phv00175677.v1.p3</t>
  </si>
  <si>
    <t>phv00177111.v1.p3</t>
  </si>
  <si>
    <t>rdccamnv25</t>
  </si>
  <si>
    <t>RT DISTAL CCA MEAN CIMT (mm) V2</t>
  </si>
  <si>
    <t>phv00175679.v1.p3</t>
  </si>
  <si>
    <t>phv00177113.v1.p3</t>
  </si>
  <si>
    <t>rdccamnv35</t>
  </si>
  <si>
    <t>RT DISTAL CCA MEAN CIMT (mm) V3</t>
  </si>
  <si>
    <t>phv00175681.v1.p3</t>
  </si>
  <si>
    <t>phv00177115.v1.p3</t>
  </si>
  <si>
    <t>rdccamnavgqs5</t>
  </si>
  <si>
    <t>RT DISTAL CCA MEAN CIMT AVG QLTY SCORE</t>
  </si>
  <si>
    <t>phv00175676.v1.p3</t>
  </si>
  <si>
    <t>phv00177110.v1.p3</t>
  </si>
  <si>
    <t>rdccamnv1qs5</t>
  </si>
  <si>
    <t>RT DISTAL CCA MEAN CIMT V1 QLTY SCORE</t>
  </si>
  <si>
    <t>phv00175678.v1.p3</t>
  </si>
  <si>
    <t>phv00177112.v1.p3</t>
  </si>
  <si>
    <t>rdccamnv2qs5</t>
  </si>
  <si>
    <t>RT DISTAL CCA MEAN CIMT V2 QLTY SCORE</t>
  </si>
  <si>
    <t>phv00175680.v1.p3</t>
  </si>
  <si>
    <t>phv00177114.v1.p3</t>
  </si>
  <si>
    <t>rdccamnv3qs5</t>
  </si>
  <si>
    <t>RT DISTAL CCA MEAN CIMT V3 QLTY SCORE</t>
  </si>
  <si>
    <t>phv00175682.v1.p3</t>
  </si>
  <si>
    <t>phv00177116.v1.p3</t>
  </si>
  <si>
    <t>ricamxavg5</t>
  </si>
  <si>
    <t>RT ICA MAX CIMT (mm) AVG</t>
  </si>
  <si>
    <t>phv00175699.v1.p3</t>
  </si>
  <si>
    <t>phv00177133.v1.p3</t>
  </si>
  <si>
    <t>ricamxv15</t>
  </si>
  <si>
    <t>RT ICA MAX CIMT (mm) V1</t>
  </si>
  <si>
    <t>phv00175701.v1.p3</t>
  </si>
  <si>
    <t>phv00177135.v1.p3</t>
  </si>
  <si>
    <t>ricamxv25</t>
  </si>
  <si>
    <t>RT ICA MAX CIMT (mm) V2</t>
  </si>
  <si>
    <t>phv00175703.v1.p3</t>
  </si>
  <si>
    <t>phv00177137.v1.p3</t>
  </si>
  <si>
    <t>ricamxv35</t>
  </si>
  <si>
    <t>RT ICA MAX CIMT (mm) V3</t>
  </si>
  <si>
    <t>phv00175705.v1.p3</t>
  </si>
  <si>
    <t>phv00177139.v1.p3</t>
  </si>
  <si>
    <t>ricamxavgqs5</t>
  </si>
  <si>
    <t>RT ICA MAX CIMT AVG QLTY SCORE</t>
  </si>
  <si>
    <t>phv00175700.v1.p3</t>
  </si>
  <si>
    <t>phv00177134.v1.p3</t>
  </si>
  <si>
    <t>ricamxv1qs5</t>
  </si>
  <si>
    <t>RT ICA MAX CIMT V1 QLTY SCORE</t>
  </si>
  <si>
    <t>phv00175702.v1.p3</t>
  </si>
  <si>
    <t>phv00177136.v1.p3</t>
  </si>
  <si>
    <t>ricamxv2qs5</t>
  </si>
  <si>
    <t>RT ICA MAX CIMT V2 QLTY SCORE</t>
  </si>
  <si>
    <t>phv00175704.v1.p3</t>
  </si>
  <si>
    <t>phv00177138.v1.p3</t>
  </si>
  <si>
    <t>ricamxv3qs5</t>
  </si>
  <si>
    <t>RT ICA MAX CIMT V3 QLTY SCORE</t>
  </si>
  <si>
    <t>phv00175706.v1.p3</t>
  </si>
  <si>
    <t>phv00177140.v1.p3</t>
  </si>
  <si>
    <t>ricamnavg5</t>
  </si>
  <si>
    <t>RT ICA MEAN CIMT (mm) AVG</t>
  </si>
  <si>
    <t>phv00175691.v1.p3</t>
  </si>
  <si>
    <t>phv00177125.v1.p3</t>
  </si>
  <si>
    <t>ricamnv15</t>
  </si>
  <si>
    <t>RT ICA MEAN CIMT (mm) V1</t>
  </si>
  <si>
    <t>phv00175693.v1.p3</t>
  </si>
  <si>
    <t>phv00177127.v1.p3</t>
  </si>
  <si>
    <t>ricamnv25</t>
  </si>
  <si>
    <t>RT ICA MEAN CIMT (mm) V2</t>
  </si>
  <si>
    <t>phv00175695.v1.p3</t>
  </si>
  <si>
    <t>phv00177129.v1.p3</t>
  </si>
  <si>
    <t>ricamnv35</t>
  </si>
  <si>
    <t>RT ICA MEAN CIMT (mm) V3</t>
  </si>
  <si>
    <t>phv00175697.v1.p3</t>
  </si>
  <si>
    <t>phv00177131.v1.p3</t>
  </si>
  <si>
    <t>ricamnavgqs5</t>
  </si>
  <si>
    <t>RT ICA MEAN CIMT AVG QLTY SCORE</t>
  </si>
  <si>
    <t>phv00175692.v1.p3</t>
  </si>
  <si>
    <t>phv00177126.v1.p3</t>
  </si>
  <si>
    <t>ricamnv1qs5</t>
  </si>
  <si>
    <t>RT ICA MEAN CIMT V1 QLTY SCORE</t>
  </si>
  <si>
    <t>phv00175694.v1.p3</t>
  </si>
  <si>
    <t>phv00177128.v1.p3</t>
  </si>
  <si>
    <t>ricamnv2qs5</t>
  </si>
  <si>
    <t>RT ICA MEAN CIMT V2 QLTY SCORE</t>
  </si>
  <si>
    <t>phv00175696.v1.p3</t>
  </si>
  <si>
    <t>phv00177130.v1.p3</t>
  </si>
  <si>
    <t>ricamnv3qs5</t>
  </si>
  <si>
    <t>RT ICA MEAN CIMT V3 QLTY SCORE</t>
  </si>
  <si>
    <t>phv00175698.v1.p3</t>
  </si>
  <si>
    <t>phv00177132.v1.p3</t>
  </si>
  <si>
    <t>cimt_1</t>
  </si>
  <si>
    <t>age6</t>
  </si>
  <si>
    <t>Age at Exam 6</t>
  </si>
  <si>
    <t>phv00177940.v8.p14</t>
  </si>
  <si>
    <t>cimt_2</t>
  </si>
  <si>
    <t>fmax541</t>
  </si>
  <si>
    <t>YEAR 5 FAR WALL MAX, L. COMMON</t>
  </si>
  <si>
    <t>phv00101277.v1.p1</t>
  </si>
  <si>
    <t>nmax541</t>
  </si>
  <si>
    <t>YEAR 5 NEAR WALL MAX, L. COMMON</t>
  </si>
  <si>
    <t>phv00101276.v1.p1</t>
  </si>
  <si>
    <t>fmax141</t>
  </si>
  <si>
    <t>YEAR 5 FAR WALL MAX, R. COMMON</t>
  </si>
  <si>
    <t>phv00101265.v1.p1</t>
  </si>
  <si>
    <t>nmax141</t>
  </si>
  <si>
    <t>YEAR 5 NEAR WALL MAX, R. COMMON</t>
  </si>
  <si>
    <t>phv00101264.v1.p1</t>
  </si>
  <si>
    <t>fmax555</t>
  </si>
  <si>
    <t>BL REREAD FAR WALL MAX, L. COMMON</t>
  </si>
  <si>
    <t>phv00101251.v1.p1</t>
  </si>
  <si>
    <t>nmax555</t>
  </si>
  <si>
    <t>BL REREAD NEAR WALL MAX, L. COMMON</t>
  </si>
  <si>
    <t>phv00101250.v1.p1</t>
  </si>
  <si>
    <t>fmax155</t>
  </si>
  <si>
    <t>BL REREAD FAR WALL MAX, R. COMMON</t>
  </si>
  <si>
    <t>phv00101239.v1.p1</t>
  </si>
  <si>
    <t>nmax155</t>
  </si>
  <si>
    <t>BL REREAD NEAR WALL MAX, R. COMMON</t>
  </si>
  <si>
    <t>phv00101238.v1.p1</t>
  </si>
  <si>
    <t>cca_fwme</t>
  </si>
  <si>
    <t>Mean of the mean far wall intima media t (var=CCA_FWME)</t>
  </si>
  <si>
    <t>phv00100864.v1.p1</t>
  </si>
  <si>
    <t>perstat</t>
  </si>
  <si>
    <t>COHORT</t>
  </si>
  <si>
    <t>phv00100290.v1.p1</t>
  </si>
  <si>
    <t>cca_fw_mean_imt</t>
  </si>
  <si>
    <t>Mean of the mean common carotid IMT far wall of both sides</t>
  </si>
  <si>
    <t>phv00076366.v7.p14</t>
  </si>
  <si>
    <t>ccd_memx</t>
  </si>
  <si>
    <t>MEAN OF MAX IMT FOR BOTH LEFT AND RIGHT COMMON CAROTID ARTERIES IN DIASTOLE (MM)</t>
  </si>
  <si>
    <t>phv00021728.v8.p14</t>
  </si>
  <si>
    <t>lopaav45</t>
  </si>
  <si>
    <t>Average far wall width, left common carotid: optimal angle [Ultrasound Derived Data. UBMD4. Visit 1]</t>
  </si>
  <si>
    <t>phv00211095.v2.p2</t>
  </si>
  <si>
    <t>lanaav45</t>
  </si>
  <si>
    <t>Average far wall width, left common carotid: anterior angle [Ultrasound Derived Data. UBMD4. Visit 1]</t>
  </si>
  <si>
    <t>phv00211096.v2.p2</t>
  </si>
  <si>
    <t>lpoaav45</t>
  </si>
  <si>
    <t>Average far wall width, left common carotid: posterior angle [Ultrasound Derived Data. UBMD4. Visit 1]</t>
  </si>
  <si>
    <t>phv00211097.v2.p2</t>
  </si>
  <si>
    <t>ropaav45</t>
  </si>
  <si>
    <t>Average far wall width, right common carotid: optimal angle [Ultrasound Derived Data. UBMD4. Visit 1]</t>
  </si>
  <si>
    <t>phv00211101.v2.p2</t>
  </si>
  <si>
    <t>ranaav45</t>
  </si>
  <si>
    <t>Average far wall width, right common carotid: anterior angle [Ultrasound Derived Data. UBMD4. Visit 1]</t>
  </si>
  <si>
    <t>phv00211102.v2.p2</t>
  </si>
  <si>
    <t>rpoaav45</t>
  </si>
  <si>
    <t>Average far wall width, right common carotid: posterior angle [Ultrasound Derived Data. UBMD4. Visit 1]</t>
  </si>
  <si>
    <t>phv00211103.v2.p2</t>
  </si>
  <si>
    <t>lopamx23</t>
  </si>
  <si>
    <t>Maximum near wall width, left common carotid: optimal angle [Ultrasound Derived Data. UBMD4. Visit 1]</t>
  </si>
  <si>
    <t>phv00211053.v2.p2</t>
  </si>
  <si>
    <t>lanamx23</t>
  </si>
  <si>
    <t>Maximum near wall width, left common carotid: anterior angle [Ultrasound Derived Data. UBMD4. Visit 1]</t>
  </si>
  <si>
    <t>phv00211054.v2.p2</t>
  </si>
  <si>
    <t>lpoamx23</t>
  </si>
  <si>
    <t>Maximum near wall width, left common carotid: posterior angle [Ultrasound Derived Data. UBMD4. Visit 1]</t>
  </si>
  <si>
    <t>phv00211055.v2.p2</t>
  </si>
  <si>
    <t>ropamx23</t>
  </si>
  <si>
    <t>Maximum near wall width, right common carotid: optimal angle [Ultrasound Derived Data. UBMD4. Visit 1]</t>
  </si>
  <si>
    <t>phv00211059.v2.p2</t>
  </si>
  <si>
    <t>ranamx23</t>
  </si>
  <si>
    <t>Maximum near wall width, right common carotid: anterior angle [Ultrasound Derived Data. UBMD4. Visit 1]</t>
  </si>
  <si>
    <t>phv00211060.v2.p2</t>
  </si>
  <si>
    <t>rpoamx23</t>
  </si>
  <si>
    <t>Maximum near wall width, right common carotid: posterior angle [Ultrasound Derived Data. UBMD4. Visit 1]</t>
  </si>
  <si>
    <t>phv00211061.v2.p2</t>
  </si>
  <si>
    <t>lopamx45</t>
  </si>
  <si>
    <t>Maximum far wall width, left common carotid: optimal angle [Ultrasound Derived Data. UBMD4. Visit 1]</t>
  </si>
  <si>
    <t>phv00211081.v2.p2</t>
  </si>
  <si>
    <t>lanamx45</t>
  </si>
  <si>
    <t>Maximum far wall width, left common carotid: anterior angle [Ultrasound Derived Data. UBMD4. Visit 1]</t>
  </si>
  <si>
    <t>phv00211082.v2.p2</t>
  </si>
  <si>
    <t>lpoamx45</t>
  </si>
  <si>
    <t>Maximum far wall width, left common carotid: posterior angle [Ultrasound Derived Data. UBMD4. Visit 1]</t>
  </si>
  <si>
    <t>phv00211083.v2.p2</t>
  </si>
  <si>
    <t>ropamx45</t>
  </si>
  <si>
    <t>Maximum far wall width, right common carotid: optimal angle [Ultrasound Derived Data. UBMD4. Visit 1]</t>
  </si>
  <si>
    <t>phv00211087.v2.p2</t>
  </si>
  <si>
    <t>ranamx45</t>
  </si>
  <si>
    <t>Maximum far wall width, right common carotid: anterior angle [Ultrasound Derived Data. UBMD4. Visit 1]</t>
  </si>
  <si>
    <t>phv00211088.v2.p2</t>
  </si>
  <si>
    <t>rpoamx45</t>
  </si>
  <si>
    <t>Maximum far wall width, right common carotid: posterior angle [Ultrasound Derived Data. UBMD4. Visit 1]</t>
  </si>
  <si>
    <t>phv00211089.v2.p2</t>
  </si>
  <si>
    <t>plqsdw5c</t>
  </si>
  <si>
    <t>carotid plaque shadowing</t>
  </si>
  <si>
    <t>phv00175614.v1.p3</t>
  </si>
  <si>
    <t>phv00177048.v1.p3</t>
  </si>
  <si>
    <t>PLAQUE03</t>
  </si>
  <si>
    <t>plaque in any carotid site - alternative definition [cohort. visit 1]</t>
  </si>
  <si>
    <t>phv00204792.v2.p2</t>
  </si>
  <si>
    <t>BIFPLQ01</t>
  </si>
  <si>
    <t>plaque in either carotid bifurcation [cohort. visit 1]</t>
  </si>
  <si>
    <t>phv00204776.v2.p2</t>
  </si>
  <si>
    <t>BIFPLQ31</t>
  </si>
  <si>
    <t>plaque in either carotid bifurcation [cohort. visit 3]</t>
  </si>
  <si>
    <t>phv00204881.v2.p2</t>
  </si>
  <si>
    <t>pht004064.v3.p2</t>
  </si>
  <si>
    <t>DERIVE37</t>
  </si>
  <si>
    <t>BIFPLQ41</t>
  </si>
  <si>
    <t>plaque in either carotid bifurcation [derived variable dataset, visit 4]</t>
  </si>
  <si>
    <t>phv00512002.v1.p2</t>
  </si>
  <si>
    <t>pht012813.v1.p2</t>
  </si>
  <si>
    <t>DERIVE48</t>
  </si>
  <si>
    <t>COMPLQ01</t>
  </si>
  <si>
    <t>plaque in either common carotid [cohort. visit 1]</t>
  </si>
  <si>
    <t>phv00204778.v2.p2</t>
  </si>
  <si>
    <t>COMPLQ41</t>
  </si>
  <si>
    <t>plaque in either common carotid [derived variable dataset, visit 4]</t>
  </si>
  <si>
    <t>phv00512004.v1.p2</t>
  </si>
  <si>
    <t>COMPLQ31</t>
  </si>
  <si>
    <t>plaque in either common carotid artery [cohort. visit 3]</t>
  </si>
  <si>
    <t>phv00204883.v2.p2</t>
  </si>
  <si>
    <t>INTPLQ41</t>
  </si>
  <si>
    <t>plaque in either internal carotid [derived variable dataset, visit 4]</t>
  </si>
  <si>
    <t>phv00512003.v1.p2</t>
  </si>
  <si>
    <t>INTPLQ01</t>
  </si>
  <si>
    <t>plaque in either internal carotid artery [cohort. visit 1]</t>
  </si>
  <si>
    <t>phv00204777.v2.p2</t>
  </si>
  <si>
    <t>INTPLQ31</t>
  </si>
  <si>
    <t>plaque in either internal carotid artery [cohort. visit 3]</t>
  </si>
  <si>
    <t>phv00204882.v2.p2</t>
  </si>
  <si>
    <t>COMPS31</t>
  </si>
  <si>
    <t>plaque/shadow in either common carotid [cohort. visit 3]</t>
  </si>
  <si>
    <t>phv00204890.v2.p2</t>
  </si>
  <si>
    <t>PLQSHD01</t>
  </si>
  <si>
    <t>plaque/shadowing (both, 1 w/o other, neither) in any carotid site [cohort. visit 1]</t>
  </si>
  <si>
    <t>phv00204790.v2.p2</t>
  </si>
  <si>
    <t>LPLQSD01</t>
  </si>
  <si>
    <t>plaque/shadowing (both, 1 w/o other, neither) in any left carotid site [cohort. visit 1]</t>
  </si>
  <si>
    <t>phv00204788.v2.p2</t>
  </si>
  <si>
    <t>RPLQSD01</t>
  </si>
  <si>
    <t>plaque/shadowing (both, 1 w/o other, neither) in any right carotid site [cohort. visit 1]</t>
  </si>
  <si>
    <t>phv00204789.v2.p2</t>
  </si>
  <si>
    <t>INTPS01</t>
  </si>
  <si>
    <t>plaque/shadowing (both, 1 w/o other, neither) in either internal carotid [cohort. visit 1]</t>
  </si>
  <si>
    <t>phv00204787.v2.p2</t>
  </si>
  <si>
    <t>LBIFPS01</t>
  </si>
  <si>
    <t>plaque/shadowing (both, 1 w/o other, neither) in the left carotid bifurcation [cohort. visit 1]</t>
  </si>
  <si>
    <t>phv00204781.v2.p2</t>
  </si>
  <si>
    <t>LCOMPS01</t>
  </si>
  <si>
    <t>plaque/shadowing (both, 1 w/o other, neither) in the left common carotid [cohort. visit 1]</t>
  </si>
  <si>
    <t>phv00204779.v2.p2</t>
  </si>
  <si>
    <t>LINTPS01</t>
  </si>
  <si>
    <t>plaque/shadowing (both, 1 w/o other, neither) in the left internal carotid [cohort. visit 1]</t>
  </si>
  <si>
    <t>phv00204784.v2.p2</t>
  </si>
  <si>
    <t>RBIFPS01</t>
  </si>
  <si>
    <t>plaque/shadowing (both, 1 w/o other, neither) in the right carotid bifurcation [cohort. visit 1]</t>
  </si>
  <si>
    <t>phv00204782.v2.p2</t>
  </si>
  <si>
    <t>RCOMPS01</t>
  </si>
  <si>
    <t>plaque/shadowing (both, 1 w/o other, neither) in the right common carotid [cohort. visit 1]</t>
  </si>
  <si>
    <t>phv00204780.v2.p2</t>
  </si>
  <si>
    <t>RINTPS01</t>
  </si>
  <si>
    <t>plaque/shadowing (both, 1 w/o other, neither) in the right internal carotid [cohort. visit 1]</t>
  </si>
  <si>
    <t>phv00204783.v2.p2</t>
  </si>
  <si>
    <t>PLQSHD31</t>
  </si>
  <si>
    <t>plaque/shadowing in any carotid site [cohort. visit 3]</t>
  </si>
  <si>
    <t>phv00204895.v2.p2</t>
  </si>
  <si>
    <t>PLQSHD41</t>
  </si>
  <si>
    <t>plaque/shadowing in any carotid site [derived variable dataset, visit 4]</t>
  </si>
  <si>
    <t>phv00512016.v1.p2</t>
  </si>
  <si>
    <t>LPLQSD31</t>
  </si>
  <si>
    <t>plaque/shadowing in any left carotid site [cohort. visit 3]</t>
  </si>
  <si>
    <t>phv00204893.v2.p2</t>
  </si>
  <si>
    <t>LPLQSD41</t>
  </si>
  <si>
    <t>plaque/shadowing in any left carotid site [derived variable dataset, visit 4]</t>
  </si>
  <si>
    <t>phv00512014.v1.p2</t>
  </si>
  <si>
    <t>RPLQSD31</t>
  </si>
  <si>
    <t>plaque/shadowing in any right carotid site [cohort. visit 3]</t>
  </si>
  <si>
    <t>phv00204894.v2.p2</t>
  </si>
  <si>
    <t>RPLQSD41</t>
  </si>
  <si>
    <t>plaque/shadowing in any right carotid site [derived variable dataset, visit 4]</t>
  </si>
  <si>
    <t>phv00512015.v1.p2</t>
  </si>
  <si>
    <t>BIFPS31</t>
  </si>
  <si>
    <t>plaque/shadowing in either carotid bifurcation [cohort. visit 3]</t>
  </si>
  <si>
    <t>phv00204891.v2.p2</t>
  </si>
  <si>
    <t>INTPS31</t>
  </si>
  <si>
    <t>plaque/shadowing in either internal carotid [cohort. visit 3]</t>
  </si>
  <si>
    <t>phv00204892.v2.p2</t>
  </si>
  <si>
    <t>LBIFPS31</t>
  </si>
  <si>
    <t>plaque/shadowing in left carotid bifurcation [cohort. visit 3]</t>
  </si>
  <si>
    <t>phv00204886.v2.p2</t>
  </si>
  <si>
    <t>LCOMPS31</t>
  </si>
  <si>
    <t>plaque/shadowing in left common carotid [cohort. visit 3]</t>
  </si>
  <si>
    <t>phv00204884.v2.p2</t>
  </si>
  <si>
    <t>LINTPS31</t>
  </si>
  <si>
    <t>plaque/shadowing in left internal carotid [cohort. visit 3]</t>
  </si>
  <si>
    <t>phv00204888.v2.p2</t>
  </si>
  <si>
    <t>LINTPS41</t>
  </si>
  <si>
    <t>plaque/shadowing in left internal carotid [derived variable dataset, visit 4]</t>
  </si>
  <si>
    <t>phv00512010.v1.p2</t>
  </si>
  <si>
    <t>RBIFPS31</t>
  </si>
  <si>
    <t>plaque/shadowing in right carotid bifurcation [cohort. visit 3]</t>
  </si>
  <si>
    <t>phv00204887.v2.p2</t>
  </si>
  <si>
    <t>RBIFPS41</t>
  </si>
  <si>
    <t>plaque/shadowing in right carotid bifurcation [derived variable dataset, visit 4]</t>
  </si>
  <si>
    <t>phv00512008.v1.p2</t>
  </si>
  <si>
    <t>RCOMPS31</t>
  </si>
  <si>
    <t>plaque/shadowing in right common carotid [cohort. visit 3]</t>
  </si>
  <si>
    <t>phv00204885.v2.p2</t>
  </si>
  <si>
    <t>RCOMPS41</t>
  </si>
  <si>
    <t>plaque/shadowing in right common carotid [derived variable dataset, visit 4]</t>
  </si>
  <si>
    <t>phv00512006.v1.p2</t>
  </si>
  <si>
    <t>RINTPS31</t>
  </si>
  <si>
    <t>plaque/shadowing in right internal carotid [cohort. visit 3]</t>
  </si>
  <si>
    <t>phv00204889.v2.p2</t>
  </si>
  <si>
    <t>RINTPS41</t>
  </si>
  <si>
    <t>plaque/shadowing in right internal carotid [derived variable dataset, visit 4]</t>
  </si>
  <si>
    <t>phv00512009.v1.p2</t>
  </si>
  <si>
    <t>plqprs5c</t>
  </si>
  <si>
    <t>presence of carotid plaque</t>
  </si>
  <si>
    <t>phv00175613.v1.p3</t>
  </si>
  <si>
    <t>phv00177047.v1.p3</t>
  </si>
  <si>
    <t>plqscr5c</t>
  </si>
  <si>
    <t>total carotid plaque score</t>
  </si>
  <si>
    <t>phv00175612.v1.p3</t>
  </si>
  <si>
    <t>Numeric, not uriocurie</t>
  </si>
  <si>
    <t>phv00177046.v1.p3</t>
  </si>
  <si>
    <t>pqs01</t>
  </si>
  <si>
    <t>whether or not acoustic shadowing was present and associated with carotid plaque in the 3 cm region around the tip of the flow divider evaluated by sonographer and reader</t>
  </si>
  <si>
    <t>phv00404238.v1.p2</t>
  </si>
  <si>
    <t>pqs01fw</t>
  </si>
  <si>
    <t>whether or not acoustic shadowing was present and associated with far wall carotid plaque in the 3cm region around on the tip of the flow divider</t>
  </si>
  <si>
    <t>phv00404233.v1.p2</t>
  </si>
  <si>
    <t>pqs01nw</t>
  </si>
  <si>
    <t>whether or not acoustic shadowing was present and associated with near wall carotid plaque in the 3cm region around the tip of the flow divider</t>
  </si>
  <si>
    <t>phv00404234.v1.p2</t>
  </si>
  <si>
    <t>plq01</t>
  </si>
  <si>
    <t>whether or not carotid plaque was observed within the 3 cm region around on the tip of the flow divider evaluated by jhs sonographers and readers</t>
  </si>
  <si>
    <t>phv00404237.v1.p2</t>
  </si>
  <si>
    <t>plq01fw</t>
  </si>
  <si>
    <t>whether or not far wall carotid plaque was observed within the 3cm region around on the tip of the flow divider evaluated by jhs sonographers and readers</t>
  </si>
  <si>
    <t>phv00404231.v1.p2</t>
  </si>
  <si>
    <t>plq01nw</t>
  </si>
  <si>
    <t>whether or not near wall carotid plaque was observed within the 3cm region around on the tip of the flow divider evaluated by jhs sonographers and readers</t>
  </si>
  <si>
    <t>phv00404232.v1.p2</t>
  </si>
  <si>
    <t>lmrph255</t>
  </si>
  <si>
    <t>BL REREAD LESION MORPHOLOGY, LFT SIDE</t>
  </si>
  <si>
    <t>phv00101318.v1.p1</t>
  </si>
  <si>
    <t>lmrph155</t>
  </si>
  <si>
    <t>BL REREAD LESION MORPHOLOGY, RT SIDE</t>
  </si>
  <si>
    <t>phv00101317.v1.p1</t>
  </si>
  <si>
    <t>lmrph241</t>
  </si>
  <si>
    <t>YEAR 5 LESION MORPHOLOGY, LFT SIDE</t>
  </si>
  <si>
    <t>phv00101307.v1.p1</t>
  </si>
  <si>
    <t>lmrph141</t>
  </si>
  <si>
    <t>YEAR 5 LESION MORPHOLOGY, RT SIDE</t>
  </si>
  <si>
    <t>phv00101306.v1.p1</t>
  </si>
  <si>
    <t>lmorph1</t>
  </si>
  <si>
    <t>LEFT MORPHOLOGY</t>
  </si>
  <si>
    <t>phv00084802.v2.p3</t>
  </si>
  <si>
    <t>rmorph1</t>
  </si>
  <si>
    <t>RIGHT MORPHOLOGY</t>
  </si>
  <si>
    <t>phv00084797.v2.p3</t>
  </si>
  <si>
    <t>plaque01</t>
  </si>
  <si>
    <t>Plaque (with or without shadowing) in any carotid site [Cohort. Visit 1]</t>
  </si>
  <si>
    <t>phv00204791.v2.p2</t>
  </si>
  <si>
    <t>Carotid stenosis</t>
  </si>
  <si>
    <t>STRC48E</t>
  </si>
  <si>
    <t>c. laboratory tests performed this admission: stenosis left internal carotid q48e [cohort stroke abstraction form, str]</t>
  </si>
  <si>
    <t>phv00204529.v6.p2</t>
  </si>
  <si>
    <t>Categorical var for percentage stenosis, not uriocurie</t>
  </si>
  <si>
    <t>STRC53D1</t>
  </si>
  <si>
    <t>c. laboratory tests performed this admission: stenosis percentage left carotid q53d1 [cohort stroke abstraction form, str]</t>
  </si>
  <si>
    <t>phv00204553.v6.p2</t>
  </si>
  <si>
    <t>STRC53C1</t>
  </si>
  <si>
    <t>c. laboratory tests performed this admission: stenosis percentage right carotid q53c1 [cohort stroke abstraction form, str]</t>
  </si>
  <si>
    <t>phv00204552.v6.p2</t>
  </si>
  <si>
    <t>STRC48D</t>
  </si>
  <si>
    <t>c. laboratory tests performed this admission: stenosis right internal carotid q48d [cohort stroke abstraction form, str]</t>
  </si>
  <si>
    <t>phv00204528.v6.p2</t>
  </si>
  <si>
    <t>maxstn1c</t>
  </si>
  <si>
    <t>maximum carotid stenosis, graded</t>
  </si>
  <si>
    <t>phv00084806.v2.p3</t>
  </si>
  <si>
    <t>maxstnfc</t>
  </si>
  <si>
    <t>phv00087553.v1.p3</t>
  </si>
  <si>
    <t>maxstn4c</t>
  </si>
  <si>
    <t>phv00112121.v1.p3</t>
  </si>
  <si>
    <t>carotid_sten</t>
  </si>
  <si>
    <t>psten255</t>
  </si>
  <si>
    <t>BL REREAD PERCENT STENOSIS, LFT SIDE</t>
  </si>
  <si>
    <t>phv00101314.v1.p1</t>
  </si>
  <si>
    <t>psten155</t>
  </si>
  <si>
    <t>BL REREAD PERCENT STENOSIS, RT SIDE</t>
  </si>
  <si>
    <t>phv00101313.v1.p1</t>
  </si>
  <si>
    <t>psten241</t>
  </si>
  <si>
    <t>YEAR 5 PERCENT STENOSIS, LFT SIDE</t>
  </si>
  <si>
    <t>phv00101303.v1.p1</t>
  </si>
  <si>
    <t>psten141</t>
  </si>
  <si>
    <t>YEAR 5 PERCENT STENOSIS, RT SIDE</t>
  </si>
  <si>
    <t>phv00101302.v1.p1</t>
  </si>
  <si>
    <t>lsten1</t>
  </si>
  <si>
    <t>LEFT STENOSIS</t>
  </si>
  <si>
    <t>phv00084803.v2.p3</t>
  </si>
  <si>
    <t>rsten1</t>
  </si>
  <si>
    <t>RIGHT STENOSIS</t>
  </si>
  <si>
    <t>phv00084798.v2.p3</t>
  </si>
  <si>
    <t>l_steno</t>
  </si>
  <si>
    <t>PERCENT STENOSIS ON THE LEFT</t>
  </si>
  <si>
    <t>phv00021702.v8.p14</t>
  </si>
  <si>
    <t>r_steno</t>
  </si>
  <si>
    <t>PERCENT STENOSIS ON THE RIGHT</t>
  </si>
  <si>
    <t>phv00021700.v8.p14</t>
  </si>
  <si>
    <t>Cause of Death</t>
  </si>
  <si>
    <t>Y01ANGEP</t>
  </si>
  <si>
    <t>endpt - angina</t>
  </si>
  <si>
    <t>phv00121264.v2.p2</t>
  </si>
  <si>
    <t>phv00121480.v2.p2</t>
  </si>
  <si>
    <t>Y01ASTEP</t>
  </si>
  <si>
    <t>ENDPT - ASTHMA</t>
  </si>
  <si>
    <t>phv00121272.v2.p2</t>
  </si>
  <si>
    <t>phv00121488.v2.p2</t>
  </si>
  <si>
    <t>Y01DIBEP</t>
  </si>
  <si>
    <t>ENDPT - DIABETES MELLITUS</t>
  </si>
  <si>
    <t>phv00121271.v2.p2</t>
  </si>
  <si>
    <t>phv00121487.v2.p2</t>
  </si>
  <si>
    <t>Y01CHFEP</t>
  </si>
  <si>
    <t>ENDPT - CONGESTIVE HEART FAILURE</t>
  </si>
  <si>
    <t>phv00121265.v2.p2</t>
  </si>
  <si>
    <t>phv00121481.v2.p2</t>
  </si>
  <si>
    <t>Y01MIEP</t>
  </si>
  <si>
    <t>ENDPT - MYOCARDIAL INFARCTION</t>
  </si>
  <si>
    <t>phv00121263.v2.p2</t>
  </si>
  <si>
    <t>phv00121479.v2.p2</t>
  </si>
  <si>
    <t>Y01HTNEP</t>
  </si>
  <si>
    <t>ENDPT - HYPERTENSION</t>
  </si>
  <si>
    <t>phv00121273.v2.p2</t>
  </si>
  <si>
    <t>phv00121489.v2.p2</t>
  </si>
  <si>
    <t>Y01VTDEP</t>
  </si>
  <si>
    <t>ENDPT - DEEP VEIN THROMB/PULMONARY EMBOL</t>
  </si>
  <si>
    <t>phv00121270.v2.p2</t>
  </si>
  <si>
    <t>phv00121486.v2.p2</t>
  </si>
  <si>
    <t>DTHA19A</t>
  </si>
  <si>
    <t>A. Information from Death Index/Certificate. 1ST DEATH CERTIFICATE ICD CODE Q19A [Death Certificate Form]</t>
  </si>
  <si>
    <t>phv00203820.v6.p2</t>
  </si>
  <si>
    <t>pht004049.v6.p2</t>
  </si>
  <si>
    <t>DTHA19G</t>
  </si>
  <si>
    <t>A. Information from Death Index/Certificate. 7TH DEATH CERTIFICATE ICD CODE Q19G [Death Certificate Form]</t>
  </si>
  <si>
    <t>phv00203821.v6.p2</t>
  </si>
  <si>
    <t>DTHA19B</t>
  </si>
  <si>
    <t>A. Information from Death Index/Certificate. 2ND DEATH CERTIFICATE ICD CODE Q19B [Death Certificate Form]</t>
  </si>
  <si>
    <t>phv00203822.v6.p2</t>
  </si>
  <si>
    <t>DTHA19H</t>
  </si>
  <si>
    <t>A. Information from Death Index/Certificate. 8TH DEATH CERTIFICATE ICD CODE Q19H [Death Certificate Form]</t>
  </si>
  <si>
    <t>phv00203823.v6.p2</t>
  </si>
  <si>
    <t>DTHA19C</t>
  </si>
  <si>
    <t>A. Information from Death Index/Certificate. 3RD DEATH CERTIFICATE ICD CODE Q19C [Death Certificate Form]</t>
  </si>
  <si>
    <t>phv00203824.v6.p2</t>
  </si>
  <si>
    <t>DTHA19I</t>
  </si>
  <si>
    <t>A. Information from Death Index/Certificate. 9TH DEATH CERTIFICATE ICD CODE Q19I [Death Certificate Form]</t>
  </si>
  <si>
    <t>phv00203825.v6.p2</t>
  </si>
  <si>
    <t>DTHA19D</t>
  </si>
  <si>
    <t>A. Information from Death Index/Certificate. 4TH DEATH CERTIFICATE ICD CODE Q19D [Death Certificate Form]</t>
  </si>
  <si>
    <t>phv00203826.v6.p2</t>
  </si>
  <si>
    <t>DTHA19J</t>
  </si>
  <si>
    <t>A. Information from Death Index/Certificate. 10TH DEATH CERTIFICATE ICD CODE Q19J [Death Certificate Form]</t>
  </si>
  <si>
    <t>phv00203827.v6.p2</t>
  </si>
  <si>
    <t>DTHA19E</t>
  </si>
  <si>
    <t>A. Information from Death Index/Certificate. 5TH DEATH CERTIFICATE ICD CODE Q19E [Death Certificate Form]</t>
  </si>
  <si>
    <t>phv00203828.v6.p2</t>
  </si>
  <si>
    <t>DTHA19F</t>
  </si>
  <si>
    <t>A. Information from Death Index/Certificate. 6TH DEATH CERTIFICATE ICD CODE Q19F [Death Certificate Form]</t>
  </si>
  <si>
    <t>phv00203829.v6.p2</t>
  </si>
  <si>
    <t>DTHA10</t>
  </si>
  <si>
    <t>A. Information from Death Index/Certificate. COMPUTED AGE AT DEATH Q10 [Death Certificate Form]</t>
  </si>
  <si>
    <t>phv00203832.v6.p2</t>
  </si>
  <si>
    <t>UCOD</t>
  </si>
  <si>
    <t>Underlying cause of death from death certificate or NDI</t>
  </si>
  <si>
    <t>phv00296651.v5.p2</t>
  </si>
  <si>
    <t>pht006443.v5.p2</t>
  </si>
  <si>
    <t>CELB14A</t>
  </si>
  <si>
    <t>C. Information from Death Index/Certificate. ICD-10 CODE for underlying cause of death Q14A [Cohort Event Eligibility Form, CEL]</t>
  </si>
  <si>
    <t>phv00418163.v3.p2</t>
  </si>
  <si>
    <t>pht004100.v6.p2</t>
  </si>
  <si>
    <t>phv00420020.v3.p2</t>
  </si>
  <si>
    <t>pht004046.v6.p2</t>
  </si>
  <si>
    <t>DTHA18</t>
  </si>
  <si>
    <t>Death Eligibility Check Section. UNDERLYING CAUSE OF DEATH CODE Q18 [Death Certificate Form]</t>
  </si>
  <si>
    <t>phv00420047.v3.p2</t>
  </si>
  <si>
    <t>DEMDTH_RDS</t>
  </si>
  <si>
    <t>Dementia Death Code (0=No, 1=Yes) [Cohort Status Derived Variables. STATUS51. Visit 5]</t>
  </si>
  <si>
    <t>phv00516851.v1.p2</t>
  </si>
  <si>
    <t>ZTDCICD1</t>
  </si>
  <si>
    <t>CAUSE OF DEATH CODE: ICD-9 1</t>
  </si>
  <si>
    <t>phv00117890.v1.p2</t>
  </si>
  <si>
    <t>pht001748.v1.p2</t>
  </si>
  <si>
    <t>ZTDCICD2</t>
  </si>
  <si>
    <t>CAUSE OF DEATH CODE: ICD-9 2</t>
  </si>
  <si>
    <t>phv00117891.v1.p2</t>
  </si>
  <si>
    <t>ZTDCICD3</t>
  </si>
  <si>
    <t>CAUSE OF DEATH CODE: ICD-9 3</t>
  </si>
  <si>
    <t>phv00117892.v1.p2</t>
  </si>
  <si>
    <t>ZTDCICD4</t>
  </si>
  <si>
    <t>CAUSE OF DEATH CODE: ICD-9 4</t>
  </si>
  <si>
    <t>phv00117893.v1.p2</t>
  </si>
  <si>
    <t>ZTDCICD5</t>
  </si>
  <si>
    <t>CAUSE OF DEATH CODE: ICD-9 5</t>
  </si>
  <si>
    <t>phv00117894.v1.p2</t>
  </si>
  <si>
    <t>ZTDCICD6</t>
  </si>
  <si>
    <t>CAUSE OF DEATH CODE: ICD-9 6</t>
  </si>
  <si>
    <t>phv00117895.v1.p2</t>
  </si>
  <si>
    <t>Z33ADOD</t>
  </si>
  <si>
    <t>INITIAL DATE OF DEATH</t>
  </si>
  <si>
    <t>phv00121681.v1.p2</t>
  </si>
  <si>
    <t>pht001872.v1.p2</t>
  </si>
  <si>
    <t>Z33ACOD</t>
  </si>
  <si>
    <t>CAUSE OF DEATH CODE</t>
  </si>
  <si>
    <t>phv00121685.v1.p2</t>
  </si>
  <si>
    <t>Z33ACODD</t>
  </si>
  <si>
    <t>CAUSE OF DEATH - TEXT</t>
  </si>
  <si>
    <t>phv00121686.v1.p2</t>
  </si>
  <si>
    <t>Z33ACTX</t>
  </si>
  <si>
    <t>CAUSE OF DEATH OTHER TEXT</t>
  </si>
  <si>
    <t>phv00121687.v1.p2</t>
  </si>
  <si>
    <t>CAUSE80</t>
  </si>
  <si>
    <t>CAUSE OF DEATH</t>
  </si>
  <si>
    <t>phv00100775.v1.p1</t>
  </si>
  <si>
    <t>phv00100832.v2.p1</t>
  </si>
  <si>
    <t>UNDERLYING CAUSE OF DEATH</t>
  </si>
  <si>
    <t>phv00021941.v1.p14</t>
  </si>
  <si>
    <t>pht000094.v3.p14</t>
  </si>
  <si>
    <t>COD1</t>
  </si>
  <si>
    <t>1ST CONTRIBUTING CAUSE OF DEATH</t>
  </si>
  <si>
    <t>phv00021942.v1.p14</t>
  </si>
  <si>
    <t>COD2</t>
  </si>
  <si>
    <t>2ND CONTRIBUTING CAUSE OF DEATH</t>
  </si>
  <si>
    <t>phv00021943.v1.p14</t>
  </si>
  <si>
    <t>COD3</t>
  </si>
  <si>
    <t>3RD CONTRIBUTING CAUSE OF DEATH</t>
  </si>
  <si>
    <t>phv00021944.v1.p14</t>
  </si>
  <si>
    <t>COD4</t>
  </si>
  <si>
    <t>4TH CONTRIBUTING CAUSE OF DEATH</t>
  </si>
  <si>
    <t>phv00021945.v1.p14</t>
  </si>
  <si>
    <t>COD5</t>
  </si>
  <si>
    <t>5TH CONTRIBUTING CAUSE OF DEATH</t>
  </si>
  <si>
    <t>phv00021946.v1.p14</t>
  </si>
  <si>
    <t>COD6</t>
  </si>
  <si>
    <t>6TH CONTRIBUTING CAUSE OF DEATH</t>
  </si>
  <si>
    <t>phv00021947.v1.p14</t>
  </si>
  <si>
    <t>COD7</t>
  </si>
  <si>
    <t>7TH CONTRIBUTING CAUSE OF DEATH</t>
  </si>
  <si>
    <t>phv00021948.v1.p14</t>
  </si>
  <si>
    <t>COD8</t>
  </si>
  <si>
    <t>8TH CONTRIBUTING CAUSE OF DEATH</t>
  </si>
  <si>
    <t>phv00021949.v1.p14</t>
  </si>
  <si>
    <t>COD9</t>
  </si>
  <si>
    <t>9TH CONTRIBUTING CAUSE OF DEATH</t>
  </si>
  <si>
    <t>phv00021950.v1.p14</t>
  </si>
  <si>
    <t>PAR1</t>
  </si>
  <si>
    <t>1ST CONTRIBUTING CAUSE LISTED</t>
  </si>
  <si>
    <t>phv00021951.v1.p14</t>
  </si>
  <si>
    <t>PAR2</t>
  </si>
  <si>
    <t>2ND CONTRIBUTING CAUSE LISTED</t>
  </si>
  <si>
    <t>phv00021952.v1.p14</t>
  </si>
  <si>
    <t>PAR3</t>
  </si>
  <si>
    <t>3RD CONTRIBUTING CAUSE LISTED</t>
  </si>
  <si>
    <t>phv00021953.v1.p14</t>
  </si>
  <si>
    <t>PAR4</t>
  </si>
  <si>
    <t>4TH CONTRIBUTING CAUSE LISTED</t>
  </si>
  <si>
    <t>phv00021954.v1.p14</t>
  </si>
  <si>
    <t>PAR5</t>
  </si>
  <si>
    <t>5TH CONTRIBUTING CAUSE LISTED</t>
  </si>
  <si>
    <t>phv00021955.v1.p14</t>
  </si>
  <si>
    <t>PAR6</t>
  </si>
  <si>
    <t>6TH CONTRIBUTING CAUSE LISTED</t>
  </si>
  <si>
    <t>phv00021956.v1.p14</t>
  </si>
  <si>
    <t>PAR7</t>
  </si>
  <si>
    <t>7TH CONTRIBUTING CAUSE LISTED</t>
  </si>
  <si>
    <t>phv00021957.v1.p14</t>
  </si>
  <si>
    <t>PAR8</t>
  </si>
  <si>
    <t>8TH CONTRIBUTING CAUSE LISTED</t>
  </si>
  <si>
    <t>phv00021958.v1.p14</t>
  </si>
  <si>
    <t>PAR9</t>
  </si>
  <si>
    <t>9TH CONTRIBUTING CAUSE LISTED</t>
  </si>
  <si>
    <t>phv00021959.v1.p14</t>
  </si>
  <si>
    <t>CVDDEATH</t>
  </si>
  <si>
    <t>Death due to Cardiovascular Disease (CVD)</t>
  </si>
  <si>
    <t>phv00190829.v10.p14</t>
  </si>
  <si>
    <t>pht003317.v10.p14</t>
  </si>
  <si>
    <t>CHDDEATH</t>
  </si>
  <si>
    <t>Death due to Coronary Heart Disease (CHD)</t>
  </si>
  <si>
    <t>phv00190830.v10.p14</t>
  </si>
  <si>
    <t>dthtype</t>
  </si>
  <si>
    <t>DEATH TYPE</t>
  </si>
  <si>
    <t>phv00087883.v6.p3</t>
  </si>
  <si>
    <t>dthtext</t>
  </si>
  <si>
    <t>DEATH TYPE TEXT</t>
  </si>
  <si>
    <t>phv00087884.v6.p3</t>
  </si>
  <si>
    <t>DEATHCAUSE</t>
  </si>
  <si>
    <t>phv00192817.v4.p3</t>
  </si>
  <si>
    <t>phv00193497.v4.p3</t>
  </si>
  <si>
    <t>DTHMI</t>
  </si>
  <si>
    <t>F124 Coronary Death MI</t>
  </si>
  <si>
    <t>phv00193545.v3.p3</t>
  </si>
  <si>
    <t>F124 Coronary Death prev Angina, MI or Revasc</t>
  </si>
  <si>
    <t>DTHCHD</t>
  </si>
  <si>
    <t>F124 Coronary death CHD</t>
  </si>
  <si>
    <t>phv00193547.v3.p3</t>
  </si>
  <si>
    <t>DTHCABGPTCA</t>
  </si>
  <si>
    <t>F124 Coronary Death CABG/PTCA</t>
  </si>
  <si>
    <t>phv00193548.v3.p3</t>
  </si>
  <si>
    <t>DTHOTHER</t>
  </si>
  <si>
    <t>F124 Coronary death other</t>
  </si>
  <si>
    <t>phv00193549.v3.p3</t>
  </si>
  <si>
    <t>DTHCORSUBCLASS</t>
  </si>
  <si>
    <t>F124 Coronary Subclass</t>
  </si>
  <si>
    <t>phv00193550.v3.p3</t>
  </si>
  <si>
    <t>STROKEDEATHCERT</t>
  </si>
  <si>
    <t>Stroke listed on death certificate</t>
  </si>
  <si>
    <t>phv00193813.v4.p3</t>
  </si>
  <si>
    <t>pht003415.v4.p3</t>
  </si>
  <si>
    <t>phv00193834.v4.p3</t>
  </si>
  <si>
    <t>pht003416.v4.p3</t>
  </si>
  <si>
    <t>DEATHALLCAUSE</t>
  </si>
  <si>
    <t>Cause of All Discovered Death</t>
  </si>
  <si>
    <t>phv00283416.v2.p3</t>
  </si>
  <si>
    <t>phv00283432.v2.p3</t>
  </si>
  <si>
    <t>phv00283434.v2.p3</t>
  </si>
  <si>
    <t>phv00283435.v2.p3</t>
  </si>
  <si>
    <t>phv00283436.v2.p3</t>
  </si>
  <si>
    <t>phv00283437.v2.p3</t>
  </si>
  <si>
    <t>Y01STKEP</t>
  </si>
  <si>
    <t>ENDPT - STROKE</t>
  </si>
  <si>
    <t>phv00121266.v2.p2</t>
  </si>
  <si>
    <t>phv00121482.v2.p2</t>
  </si>
  <si>
    <t>ENDPT - ANGINA</t>
  </si>
  <si>
    <t>Y01TIAEP</t>
  </si>
  <si>
    <t>TIA</t>
  </si>
  <si>
    <t>phv00121267.v2.p2</t>
  </si>
  <si>
    <t>Y01CADEP</t>
  </si>
  <si>
    <t>ENDPT - CAROTID ARTERY DISEASE</t>
  </si>
  <si>
    <t>phv00121268.v2.p2</t>
  </si>
  <si>
    <t>Y01PADEP</t>
  </si>
  <si>
    <t>PERIPHERAL ARTERIAL DISEASE ENDPNT</t>
  </si>
  <si>
    <t>phv00121269.v2.p2</t>
  </si>
  <si>
    <t>Y01HCHEP</t>
  </si>
  <si>
    <t>ENDPT - HYPERCHOLESTEROLEMIA</t>
  </si>
  <si>
    <t>phv00121274.v2.p2</t>
  </si>
  <si>
    <t>Y01ERDEP</t>
  </si>
  <si>
    <t>ENDPT - ENDSTAGE RENAL DISEASE</t>
  </si>
  <si>
    <t>phv00121388.v2.p2</t>
  </si>
  <si>
    <t>phv00121483.v2.p2</t>
  </si>
  <si>
    <t>phv00121484.v2.p2</t>
  </si>
  <si>
    <t>phv00121485.v2.p2</t>
  </si>
  <si>
    <t>phv00121490.v2.p2</t>
  </si>
  <si>
    <t>phv00121613.v2.p2</t>
  </si>
  <si>
    <t>chd_death_definite_1</t>
  </si>
  <si>
    <t>deathcause</t>
  </si>
  <si>
    <t>phv00193532.v3.p3</t>
  </si>
  <si>
    <t>chd_death_probable_1</t>
  </si>
  <si>
    <t>death</t>
  </si>
  <si>
    <t>phv00193531.v3.p3</t>
  </si>
  <si>
    <t>deathdy</t>
  </si>
  <si>
    <t>Days enrollment to Death</t>
  </si>
  <si>
    <t>phv00193498.v4.p3</t>
  </si>
  <si>
    <t>CD40</t>
  </si>
  <si>
    <t>CD40 - OLINK INFLAMMATION(V.3012) - P25942 - OID00542 (Sample type: EDTA plasma)</t>
  </si>
  <si>
    <t>phv00462899.v2.p14</t>
  </si>
  <si>
    <t>l_prothf_ex07_1_1148s</t>
  </si>
  <si>
    <t>CD40_PF</t>
  </si>
  <si>
    <t>CD40 (PF) - OLINK INFLAMMATION(V.3012) - P25942 - OID00542</t>
  </si>
  <si>
    <t>phv00462900.v2.p14</t>
  </si>
  <si>
    <t>cd40p_7</t>
  </si>
  <si>
    <t>CD40 ligand - plasma (sample type: plasma)</t>
  </si>
  <si>
    <t>phv00520379.v1.p14</t>
  </si>
  <si>
    <t>cd40_7</t>
  </si>
  <si>
    <t>CD40 ligand (sample type: serum)</t>
  </si>
  <si>
    <t>phv00520380.v1.p14</t>
  </si>
  <si>
    <t>_3534_14</t>
  </si>
  <si>
    <t>CD40 ligand, soluble: CD40 ligand - 3534-14 (P29965) (Sample type: Citrated plasma)</t>
  </si>
  <si>
    <t>phv00422332.v3.p14</t>
  </si>
  <si>
    <t>CD40_L_PF</t>
  </si>
  <si>
    <t>CD40_L (PF) - OLINK CARDIOVASCULAR II(V.5004) - P29965 - OID00382</t>
  </si>
  <si>
    <t>phv00462396.v2.p14</t>
  </si>
  <si>
    <t>CD40_L</t>
  </si>
  <si>
    <t>CD40-L - OLINK CARDIOVASCULAR II(V.5004) - P29965 - OID00382 (Sample type: EDTA plasma)</t>
  </si>
  <si>
    <t>phv00462395.v2.p14</t>
  </si>
  <si>
    <t>CD40_RUN1_LEUK</t>
  </si>
  <si>
    <t>RNA levels (cycle threshold): CD40, Run1, Leukocyte</t>
  </si>
  <si>
    <t>phv00463192.v2.p14</t>
  </si>
  <si>
    <t>CD40_RUN1_PLATE</t>
  </si>
  <si>
    <t>RNA levels (cycle threshold): CD40, Run1, Platelet</t>
  </si>
  <si>
    <t>phv00463144.v2.p14</t>
  </si>
  <si>
    <t>CD40LG_RUN1_LEUK</t>
  </si>
  <si>
    <t>RNA levels (cycle threshold): CD40LG, Run1, Leukocyte</t>
  </si>
  <si>
    <t>phv00463186.v2.p14</t>
  </si>
  <si>
    <t>CD40LG_RUN1_PLATE</t>
  </si>
  <si>
    <t>RNA levels (cycle threshold): CD40LG, Run1, Platelet</t>
  </si>
  <si>
    <t>phv00463138.v2.p14</t>
  </si>
  <si>
    <t>cd40l1</t>
  </si>
  <si>
    <t>CD40 LIGAND (pg/mL)</t>
  </si>
  <si>
    <t>phv00085021.v2.p3</t>
  </si>
  <si>
    <t>CESD10</t>
  </si>
  <si>
    <t>10-item CES-D summary score</t>
  </si>
  <si>
    <t>phv00258051.v2.p2</t>
  </si>
  <si>
    <t>cesd1c</t>
  </si>
  <si>
    <t>CENTER FOR EPIDEMIOLOGIC STUDIES - DEPRESSION SCALE</t>
  </si>
  <si>
    <t>phv00082949.v1.p3</t>
  </si>
  <si>
    <t>phv00084787.v2.p3</t>
  </si>
  <si>
    <t>cesdfc</t>
  </si>
  <si>
    <t>phv00087477.v1.p3</t>
  </si>
  <si>
    <t>CESD_score</t>
  </si>
  <si>
    <t>CENTER FOR EPIDEMIOLOGICAL STUDIES DEPRESSION SCALE</t>
  </si>
  <si>
    <t>phv00023792.v2.p14</t>
  </si>
  <si>
    <t>pht000160.v3.p14</t>
  </si>
  <si>
    <t>phv00023899.v1.p14</t>
  </si>
  <si>
    <t>pht000172.v2.p14</t>
  </si>
  <si>
    <t>cesd5c</t>
  </si>
  <si>
    <t>CES-D CENTER FOR EPIDEMIOLOGICAL STUDIES, DEPRESSION SCALE</t>
  </si>
  <si>
    <t>phv00175236.v1.p3</t>
  </si>
  <si>
    <t>phv00176659.v1.p3</t>
  </si>
  <si>
    <t>cesd3c</t>
  </si>
  <si>
    <t>CES-D--CENTER FOR EPIDEMIOLOGICAL STUDIES, DEPRESSION SCALE</t>
  </si>
  <si>
    <t>phv00086398.v2.p3</t>
  </si>
  <si>
    <t>CESD4C</t>
  </si>
  <si>
    <t>phv00086819.v2.p3</t>
  </si>
  <si>
    <t>CESD61</t>
  </si>
  <si>
    <t>CES-Depression Scale [0 - 19 ( median=2 mean=2.7 std=2.8 )] [Cohort Visit Derived Variables. DERIVE61. Visit 6]</t>
  </si>
  <si>
    <t>phv00512381.v1.p2</t>
  </si>
  <si>
    <t>pht012815.v1.p2</t>
  </si>
  <si>
    <t>CESD51</t>
  </si>
  <si>
    <t>CES-Depression Scale [Cohort Visit Derived Variables. Visit 5]</t>
  </si>
  <si>
    <t>phv00512128.v1.p2</t>
  </si>
  <si>
    <t>pht012814.v1.p2</t>
  </si>
  <si>
    <t>CESD71</t>
  </si>
  <si>
    <t>CES-Depression Scale [Visit 7/NCS Derived Variable Dataset. DERIVE71]</t>
  </si>
  <si>
    <t>phv00507380.v1.p2</t>
  </si>
  <si>
    <t>pht012504.v1.p2</t>
  </si>
  <si>
    <t>G606</t>
  </si>
  <si>
    <t>CESD: I COULD NOT "GET GOING". SEE NOTE ABOVE</t>
  </si>
  <si>
    <t>phv00010605.v8.p14</t>
  </si>
  <si>
    <t>G588</t>
  </si>
  <si>
    <t>CESD: I DID NOT FEEL LIKE EATING; MY APPETITE WAS POOR SEE NOTE ABOVE</t>
  </si>
  <si>
    <t>phv00010587.v8.p14</t>
  </si>
  <si>
    <t>G602</t>
  </si>
  <si>
    <t>CESD: I ENJOYED LIFE. SEE NOTE ABOVE</t>
  </si>
  <si>
    <t>phv00010601.v8.p14</t>
  </si>
  <si>
    <t>G592</t>
  </si>
  <si>
    <t>CESD: I FELT DEPRESSED. SEE NOTE ABOVE</t>
  </si>
  <si>
    <t>phv00010591.v8.p14</t>
  </si>
  <si>
    <t>G596</t>
  </si>
  <si>
    <t>CESD: I FELT FEARFUL. SEE NOTE ABOVE</t>
  </si>
  <si>
    <t>phv00010595.v8.p14</t>
  </si>
  <si>
    <t>G594</t>
  </si>
  <si>
    <t>CESD: I FELT HOPEFUL ABOUT THE FUTURE. SEE NOTE ABOVE</t>
  </si>
  <si>
    <t>phv00010593.v8.p14</t>
  </si>
  <si>
    <t>G589</t>
  </si>
  <si>
    <t>CESD: I FELT LIKE I COULD NOT SHAKE OFF THE BLUES, EVEN WITH HELP FROM MY FAMILY AND FRIENDS. SEE NOTE ABOVE</t>
  </si>
  <si>
    <t>phv00010588.v8.p14</t>
  </si>
  <si>
    <t>G600</t>
  </si>
  <si>
    <t>CESD: I FELT LONELY. SEE NOTE ABOVE</t>
  </si>
  <si>
    <t>phv00010599.v8.p14</t>
  </si>
  <si>
    <t>G604</t>
  </si>
  <si>
    <t>CESD: I FELT SAD. SEE NOTE ABOVE</t>
  </si>
  <si>
    <t>phv00010603.v8.p14</t>
  </si>
  <si>
    <t>G593</t>
  </si>
  <si>
    <t>CESD: I FELT THAT EVERYTHING I DID WAS AN EFFORT. SEE NOTE ABOVE</t>
  </si>
  <si>
    <t>phv00010592.v8.p14</t>
  </si>
  <si>
    <t>G590</t>
  </si>
  <si>
    <t>CESD: I FELT THAT I WAS JUST AS GOOD AS OTHER PEOPLE. SEE NOTE ABOVE</t>
  </si>
  <si>
    <t>phv00010589.v8.p14</t>
  </si>
  <si>
    <t>G605</t>
  </si>
  <si>
    <t>CESD: I FELT THAT PEOPLE DISLIKED ME. SEE NOTE ABOVE</t>
  </si>
  <si>
    <t>phv00010604.v8.p14</t>
  </si>
  <si>
    <t>G603</t>
  </si>
  <si>
    <t>CESD: I HAD CRYING SPELLS. SEE NOTE ABOVE</t>
  </si>
  <si>
    <t>phv00010602.v8.p14</t>
  </si>
  <si>
    <t>G591</t>
  </si>
  <si>
    <t>CESD: I HAD TROUBLE KEEPING MY MIND ON WHAT I WAS DOING. SEE NOTE ABOVE</t>
  </si>
  <si>
    <t>phv00010590.v8.p14</t>
  </si>
  <si>
    <t>G599</t>
  </si>
  <si>
    <t>CESD: I TALKED LESS THAN USUAL. SEE NOTE ABOVE</t>
  </si>
  <si>
    <t>phv00010598.v8.p14</t>
  </si>
  <si>
    <t>G595</t>
  </si>
  <si>
    <t>CESD: I THOUGHT MY LIFE HAD BEEN A FAILURE. SEE NOTE ABOVE</t>
  </si>
  <si>
    <t>phv00010594.v8.p14</t>
  </si>
  <si>
    <t>G587</t>
  </si>
  <si>
    <t>CESD: I WAS BOTHERED BY THINGS THAT USUALLY DON'T BOTHER ME SEE NOTE ABOVE</t>
  </si>
  <si>
    <t>phv00010586.v8.p14</t>
  </si>
  <si>
    <t>G598</t>
  </si>
  <si>
    <t>CESD: I WAS HAPPY. SEE NOTE ABOVE</t>
  </si>
  <si>
    <t>phv00010597.v8.p14</t>
  </si>
  <si>
    <t>G597</t>
  </si>
  <si>
    <t>CESD: MY SLEEP WAS RESTLESS. SEE NOTE ABOVE</t>
  </si>
  <si>
    <t>phv00010596.v8.p14</t>
  </si>
  <si>
    <t>G601</t>
  </si>
  <si>
    <t>CESD: PEOPLE WERE UNFRIENDLY. SEE NOTE ABOVE</t>
  </si>
  <si>
    <t>phv00010600.v8.p14</t>
  </si>
  <si>
    <t>V6IN14</t>
  </si>
  <si>
    <t>CESD51 - CESD depression score V5</t>
  </si>
  <si>
    <t>phv00519890.v1.p2</t>
  </si>
  <si>
    <t>CESDARN</t>
  </si>
  <si>
    <t>Depression results status (A=alert, N=normal)</t>
  </si>
  <si>
    <t>phv00506877.v1.p2</t>
  </si>
  <si>
    <t>phv00511710.v1.p2</t>
  </si>
  <si>
    <t>get_going</t>
  </si>
  <si>
    <t>During the past week, I could not "get going"</t>
  </si>
  <si>
    <t>phv00423842.v3.p14</t>
  </si>
  <si>
    <t>pht009758.v3.p14</t>
  </si>
  <si>
    <t>eat</t>
  </si>
  <si>
    <t>During the past week, I did not feel like eating; my appetite was poor</t>
  </si>
  <si>
    <t>phv00423824.v3.p14</t>
  </si>
  <si>
    <t>enjoy</t>
  </si>
  <si>
    <t>During the past week, I enjoy life</t>
  </si>
  <si>
    <t>phv00423838.v3.p14</t>
  </si>
  <si>
    <t>depre</t>
  </si>
  <si>
    <t>During the past week, I felt depressed</t>
  </si>
  <si>
    <t>phv00423828.v3.p14</t>
  </si>
  <si>
    <t>fearful</t>
  </si>
  <si>
    <t>During the past week, I felt fearful</t>
  </si>
  <si>
    <t>phv00423832.v3.p14</t>
  </si>
  <si>
    <t>hopeful</t>
  </si>
  <si>
    <t>During the past week, I felt hopeful about the future</t>
  </si>
  <si>
    <t>phv00423830.v3.p14</t>
  </si>
  <si>
    <t>lonely</t>
  </si>
  <si>
    <t>During the past week, I felt lonely</t>
  </si>
  <si>
    <t>phv00423836.v3.p14</t>
  </si>
  <si>
    <t>sad</t>
  </si>
  <si>
    <t>During the past week, I felt sad</t>
  </si>
  <si>
    <t>phv00423840.v3.p14</t>
  </si>
  <si>
    <t>effort</t>
  </si>
  <si>
    <t>During the past week, I felt that everything I did was an effort</t>
  </si>
  <si>
    <t>phv00423829.v3.p14</t>
  </si>
  <si>
    <t>blues</t>
  </si>
  <si>
    <t>During the past week, I felt that I could not shake off the blues, even with help from my family and friends</t>
  </si>
  <si>
    <t>phv00423825.v3.p14</t>
  </si>
  <si>
    <t>good</t>
  </si>
  <si>
    <t>During the past week, I felt that I was just as good as other people</t>
  </si>
  <si>
    <t>phv00423826.v3.p14</t>
  </si>
  <si>
    <t>dislike</t>
  </si>
  <si>
    <t>During the past week, I felt that people disliked me</t>
  </si>
  <si>
    <t>phv00423841.v3.p14</t>
  </si>
  <si>
    <t>cry</t>
  </si>
  <si>
    <t>During the past week, I had crying spells</t>
  </si>
  <si>
    <t>phv00423839.v3.p14</t>
  </si>
  <si>
    <t>mind</t>
  </si>
  <si>
    <t>During the past week, I had trouble keeping my mind on what I was doing</t>
  </si>
  <si>
    <t>phv00423827.v3.p14</t>
  </si>
  <si>
    <t>talk</t>
  </si>
  <si>
    <t>During the past week, I talked less than usual</t>
  </si>
  <si>
    <t>phv00423835.v3.p14</t>
  </si>
  <si>
    <t>failure</t>
  </si>
  <si>
    <t>During the past week, I thought my life had been a failure</t>
  </si>
  <si>
    <t>phv00423831.v3.p14</t>
  </si>
  <si>
    <t>bother</t>
  </si>
  <si>
    <t>During the past week, I was bothered by things that usually don't bother me</t>
  </si>
  <si>
    <t>phv00423823.v3.p14</t>
  </si>
  <si>
    <t>happy</t>
  </si>
  <si>
    <t>During the past week, I was happy</t>
  </si>
  <si>
    <t>phv00423834.v3.p14</t>
  </si>
  <si>
    <t>sleep</t>
  </si>
  <si>
    <t>During the past week, my sleep was restless</t>
  </si>
  <si>
    <t>phv00423833.v3.p14</t>
  </si>
  <si>
    <t>unfriend</t>
  </si>
  <si>
    <t>During the past week, people were unfriendly</t>
  </si>
  <si>
    <t>phv00423837.v3.p14</t>
  </si>
  <si>
    <t>B756</t>
  </si>
  <si>
    <t>CHLORIDE</t>
  </si>
  <si>
    <t>phv00008103.v8.p14</t>
  </si>
  <si>
    <t>CL</t>
  </si>
  <si>
    <t>Chloride</t>
  </si>
  <si>
    <t>phv00081017.v1.p14</t>
  </si>
  <si>
    <t>Chloride (mmol/L)</t>
  </si>
  <si>
    <t>phv00519777.v1.p2</t>
  </si>
  <si>
    <t>pht012851.v1.p2</t>
  </si>
  <si>
    <t>Chloride mmol/L [Visit 1]</t>
  </si>
  <si>
    <t>phv00127611.v2.p2</t>
  </si>
  <si>
    <t>clc1</t>
  </si>
  <si>
    <t>SERUM CONCENTRATION OF CHLORIDE mEq/L</t>
  </si>
  <si>
    <t>phv00175983.v1.p3</t>
  </si>
  <si>
    <t>PHXA27</t>
  </si>
  <si>
    <t>[Smoking]. Do you now smoke cigarettes? Q27 [Personal History Form. PHXA04. Visit 3]</t>
  </si>
  <si>
    <t>phv00208998.v2.p2</t>
  </si>
  <si>
    <t>HHXB45</t>
  </si>
  <si>
    <t>[Smoking]. Do you now smoke cigarettes? Q45 [Health/Medical History. HHXB. Visit 2]</t>
  </si>
  <si>
    <t>phv00207120.v2.p2</t>
  </si>
  <si>
    <t>PHXB8</t>
  </si>
  <si>
    <t>[Smoking]. Do you now smoke cigarettes? Q8 [Personal History form. PHXB04. Visit 4]</t>
  </si>
  <si>
    <t>phv00209073.v2.p2</t>
  </si>
  <si>
    <t>HHXB44</t>
  </si>
  <si>
    <t>[Smoking]. Have you ever smoked cigarettes? [Code No if less than 400 cigarettes in a lifetime]. Q44 [Health/Medical History. HHXB. Visit 2]</t>
  </si>
  <si>
    <t>phv00207119.v2.p2</t>
  </si>
  <si>
    <t>PHXA25</t>
  </si>
  <si>
    <t>[Smoking]. Have you ever smoked cigarettes? Q25 [Personal History Form. PHXA04. Visit 3]</t>
  </si>
  <si>
    <t>phv00208996.v2.p2</t>
  </si>
  <si>
    <t>PHXB7</t>
  </si>
  <si>
    <t>[Smoking]. Have you ever smoked cigarettes? Q7 [Personal History form. PHXB04. Visit 4]</t>
  </si>
  <si>
    <t>phv00209072.v2.p2</t>
  </si>
  <si>
    <t>A01SMNUM</t>
  </si>
  <si>
    <t># CIGARETTES SMOKED PER DAY</t>
  </si>
  <si>
    <t>phv00112436.v2.p2</t>
  </si>
  <si>
    <t>IFIA19B</t>
  </si>
  <si>
    <t>A. History. HAVE A HISTORY OF CIGARETTE SMOKING Q19B [Informant Interview Form, IFI]</t>
  </si>
  <si>
    <t>phv00204312.v6.p2</t>
  </si>
  <si>
    <t>pht004054.v6.p2</t>
  </si>
  <si>
    <t>SMK3cat</t>
  </si>
  <si>
    <t>AHA Smoking Categorization</t>
  </si>
  <si>
    <t>phv00401235.v2.p2</t>
  </si>
  <si>
    <t>SMOKE</t>
  </si>
  <si>
    <t>Calculated smoking status at year 4</t>
  </si>
  <si>
    <t>phv00105010.v1.p1</t>
  </si>
  <si>
    <t>FF117</t>
  </si>
  <si>
    <t>CIGARETTE SMOKING ONLY: IF NOW SMOKING: INHALES CIGARETTES</t>
  </si>
  <si>
    <t>phv00002064.v1.p14</t>
  </si>
  <si>
    <t>FE119</t>
  </si>
  <si>
    <t>phv00001849.v1.p14</t>
  </si>
  <si>
    <t>FG109</t>
  </si>
  <si>
    <t>phv00002243.v1.p14</t>
  </si>
  <si>
    <t>FH107</t>
  </si>
  <si>
    <t>phv00002464.v1.p14</t>
  </si>
  <si>
    <t>A10SMOKE</t>
  </si>
  <si>
    <t>CIGARETTE SMOKING STATUS</t>
  </si>
  <si>
    <t>phv00113224.v2.p2</t>
  </si>
  <si>
    <t>pht001573.v2.p2</t>
  </si>
  <si>
    <t>cig1c</t>
  </si>
  <si>
    <t>phv00083241.v1.p3</t>
  </si>
  <si>
    <t>cig1ca4</t>
  </si>
  <si>
    <t>phv00083613.v1.p3</t>
  </si>
  <si>
    <t>phv00083843.v2.p3</t>
  </si>
  <si>
    <t>phv00085545.v2.p3</t>
  </si>
  <si>
    <t>cigfc</t>
  </si>
  <si>
    <t>phv00087082.v1.p3</t>
  </si>
  <si>
    <t>phv00087839.v1.p3</t>
  </si>
  <si>
    <t>phv00175860.v1.p3</t>
  </si>
  <si>
    <t>CIGT62</t>
  </si>
  <si>
    <t>Cigarette Smoking Status [Cohort Visit Derived Variables. DERIVE61. Visit 6]</t>
  </si>
  <si>
    <t>phv00512398.v1.p2</t>
  </si>
  <si>
    <t>CIGT52</t>
  </si>
  <si>
    <t>Cigarette smoking status [Cohort Visit Derived Variables. Visit 5]</t>
  </si>
  <si>
    <t>phv00512115.v1.p2</t>
  </si>
  <si>
    <t>CIGT01</t>
  </si>
  <si>
    <t>Cigarette smoking status [Cohort. Visit 1]</t>
  </si>
  <si>
    <t>phv00204713.v2.p2</t>
  </si>
  <si>
    <t>CIGT41</t>
  </si>
  <si>
    <t>Cigarette Smoking Status [Derived Variable Dataset, visit 4]</t>
  </si>
  <si>
    <t>phv00511992.v1.p2</t>
  </si>
  <si>
    <t>CIGT72</t>
  </si>
  <si>
    <t>Cigarette Smoking Status [Visit 7/NCS Derived Variable Dataset. DERIVE71]</t>
  </si>
  <si>
    <t>phv00507404.v1.p2</t>
  </si>
  <si>
    <t>STATUS1</t>
  </si>
  <si>
    <t>Cigarette Smoking Status, Exam 1</t>
  </si>
  <si>
    <t>phv00525298.v1.p14</t>
  </si>
  <si>
    <t>pht012916.v1.p14</t>
  </si>
  <si>
    <t>STATUS2</t>
  </si>
  <si>
    <t>Cigarette Smoking Status, Exam 2</t>
  </si>
  <si>
    <t>phv00525299.v1.p14</t>
  </si>
  <si>
    <t>STATUS3</t>
  </si>
  <si>
    <t>Cigarette Smoking Status, Exam 3</t>
  </si>
  <si>
    <t>phv00525300.v1.p14</t>
  </si>
  <si>
    <t>STATUS4</t>
  </si>
  <si>
    <t>Cigarette Smoking Status, Exam 4</t>
  </si>
  <si>
    <t>phv00525301.v1.p14</t>
  </si>
  <si>
    <t>cig4c</t>
  </si>
  <si>
    <t>CIGARETTE SMOKING STATUS, EXAM 4</t>
  </si>
  <si>
    <t>phv00087017.v2.p3</t>
  </si>
  <si>
    <t>STATUS5</t>
  </si>
  <si>
    <t>Cigarette Smoking Status, Exam 5</t>
  </si>
  <si>
    <t>phv00525302.v1.p14</t>
  </si>
  <si>
    <t>cig5c</t>
  </si>
  <si>
    <t>CIGARETTE SMOKING STATUS, EXAM 5</t>
  </si>
  <si>
    <t>phv00175450.v1.p3</t>
  </si>
  <si>
    <t>phv00176884.v1.p3</t>
  </si>
  <si>
    <t>STATUS6</t>
  </si>
  <si>
    <t>Cigarette Smoking Status, Exam 6</t>
  </si>
  <si>
    <t>phv00525303.v1.p14</t>
  </si>
  <si>
    <t>STATUS7</t>
  </si>
  <si>
    <t>Cigarette Smoking Status, Exam 7</t>
  </si>
  <si>
    <t>phv00525304.v1.p14</t>
  </si>
  <si>
    <t>STATUS8</t>
  </si>
  <si>
    <t>Cigarette Smoking Status, Exam 8</t>
  </si>
  <si>
    <t>phv00525305.v1.p14</t>
  </si>
  <si>
    <t>STATUS9</t>
  </si>
  <si>
    <t>Cigarette Smoking Status, Exam 9</t>
  </si>
  <si>
    <t>phv00525306.v1.p14</t>
  </si>
  <si>
    <t>A09CGTDY</t>
  </si>
  <si>
    <t>CIGARETTES, # SMOKED/DAY. Q 2.05</t>
  </si>
  <si>
    <t>phv00113174.v2.p2</t>
  </si>
  <si>
    <t>pht001572.v2.p2</t>
  </si>
  <si>
    <t>cig2c</t>
  </si>
  <si>
    <t>CIGARRETTE SMOKING STATUS, EXAM 2</t>
  </si>
  <si>
    <t>phv00086102.v2.p3</t>
  </si>
  <si>
    <t>cig3c</t>
  </si>
  <si>
    <t>CIGARRETTE SMOKING STATUS, EXAM 3</t>
  </si>
  <si>
    <t>phv00086586.v2.p3</t>
  </si>
  <si>
    <t>CURSMK41</t>
  </si>
  <si>
    <t>Current Cigarette Smoker [Derived Variable Dataset, visit 4]</t>
  </si>
  <si>
    <t>phv00511993.v1.p2</t>
  </si>
  <si>
    <t>B379</t>
  </si>
  <si>
    <t>CURRENT CIGARETTE SMOKING</t>
  </si>
  <si>
    <t>phv00007996.v8.p14</t>
  </si>
  <si>
    <t>SMOKE59</t>
  </si>
  <si>
    <t>CURRENT SMOKING STATUS</t>
  </si>
  <si>
    <t>phv00101622.v1.p1</t>
  </si>
  <si>
    <t>phv00102802.v1.p1</t>
  </si>
  <si>
    <t>SMOKE29</t>
  </si>
  <si>
    <t>phv00107229.v1.p1</t>
  </si>
  <si>
    <t>phv00108097.v1.p1</t>
  </si>
  <si>
    <t>phv00108732.v1.p1</t>
  </si>
  <si>
    <t>phv00109464.v1.p1</t>
  </si>
  <si>
    <t>phv00110131.v1.p1</t>
  </si>
  <si>
    <t>smkstat4</t>
  </si>
  <si>
    <t>phv00087012.v2.p3</t>
  </si>
  <si>
    <t>smkstat5</t>
  </si>
  <si>
    <t>phv00175428.v1.p3</t>
  </si>
  <si>
    <t>phv00176862.v1.p3</t>
  </si>
  <si>
    <t>smokstat_s2</t>
  </si>
  <si>
    <t>Current smoking status shhs2 0-never, 1-current, 2-former</t>
  </si>
  <si>
    <t>phv00198810.v1.p1</t>
  </si>
  <si>
    <t>CURRSMK1</t>
  </si>
  <si>
    <t>Current smoking status, Exam 1</t>
  </si>
  <si>
    <t>phv00277032.v4.p14</t>
  </si>
  <si>
    <t>phv00277128.v4.p14</t>
  </si>
  <si>
    <t>phv00369809.v1.p14</t>
  </si>
  <si>
    <t>phv00423898.v2.p14</t>
  </si>
  <si>
    <t>CURRSMK10</t>
  </si>
  <si>
    <t>Current smoking status, Exam 10</t>
  </si>
  <si>
    <t>phv00369817.v1.p14</t>
  </si>
  <si>
    <t>CURRSMK11</t>
  </si>
  <si>
    <t>Current smoking status, Exam 11</t>
  </si>
  <si>
    <t>phv00369818.v1.p14</t>
  </si>
  <si>
    <t>CURRSMK12</t>
  </si>
  <si>
    <t>Current smoking status, Exam 12</t>
  </si>
  <si>
    <t>phv00369819.v1.p14</t>
  </si>
  <si>
    <t>CURRSMK13</t>
  </si>
  <si>
    <t>Current smoking status, Exam 13</t>
  </si>
  <si>
    <t>phv00369820.v1.p14</t>
  </si>
  <si>
    <t>CURRSMK14</t>
  </si>
  <si>
    <t>Current smoking status, Exam 14</t>
  </si>
  <si>
    <t>phv00369821.v1.p14</t>
  </si>
  <si>
    <t>CURRSMK15</t>
  </si>
  <si>
    <t>Current smoking status, Exam 15</t>
  </si>
  <si>
    <t>phv00369822.v1.p14</t>
  </si>
  <si>
    <t>CURRSMK17</t>
  </si>
  <si>
    <t>Current smoking status, Exam 17</t>
  </si>
  <si>
    <t>phv00369823.v1.p14</t>
  </si>
  <si>
    <t>CURRSMK18</t>
  </si>
  <si>
    <t>Current smoking status, Exam 18</t>
  </si>
  <si>
    <t>phv00369824.v1.p14</t>
  </si>
  <si>
    <t>CURRSMK19</t>
  </si>
  <si>
    <t>Current smoking status, Exam 19</t>
  </si>
  <si>
    <t>phv00369825.v1.p14</t>
  </si>
  <si>
    <t>CURRSMK2</t>
  </si>
  <si>
    <t>Current smoking status, Exam 2</t>
  </si>
  <si>
    <t>phv00277033.v4.p14</t>
  </si>
  <si>
    <t>phv00277129.v4.p14</t>
  </si>
  <si>
    <t>phv00369810.v1.p14</t>
  </si>
  <si>
    <t>phv00423899.v2.p14</t>
  </si>
  <si>
    <t>CURRSMK20</t>
  </si>
  <si>
    <t>Current smoking status, Exam 20</t>
  </si>
  <si>
    <t>phv00369826.v1.p14</t>
  </si>
  <si>
    <t>CURRSMK21</t>
  </si>
  <si>
    <t>Current smoking status, Exam 21</t>
  </si>
  <si>
    <t>phv00369827.v1.p14</t>
  </si>
  <si>
    <t>CURRSMK22</t>
  </si>
  <si>
    <t>Current smoking status, Exam 22</t>
  </si>
  <si>
    <t>phv00369828.v1.p14</t>
  </si>
  <si>
    <t>CURRSMK23</t>
  </si>
  <si>
    <t>Current smoking status, Exam 23</t>
  </si>
  <si>
    <t>phv00369829.v1.p14</t>
  </si>
  <si>
    <t>CURRSMK24</t>
  </si>
  <si>
    <t>Current smoking status, Exam 24</t>
  </si>
  <si>
    <t>phv00369830.v1.p14</t>
  </si>
  <si>
    <t>CURRSMK25</t>
  </si>
  <si>
    <t>Current smoking status, Exam 25</t>
  </si>
  <si>
    <t>phv00369831.v1.p14</t>
  </si>
  <si>
    <t>CURRSMK26</t>
  </si>
  <si>
    <t>Current smoking status, Exam 26</t>
  </si>
  <si>
    <t>phv00369832.v1.p14</t>
  </si>
  <si>
    <t>CURRSMK27</t>
  </si>
  <si>
    <t>Current smoking status, Exam 27</t>
  </si>
  <si>
    <t>phv00369833.v1.p14</t>
  </si>
  <si>
    <t>CURRSMK28</t>
  </si>
  <si>
    <t>Current smoking status, Exam 28</t>
  </si>
  <si>
    <t>phv00369834.v1.p14</t>
  </si>
  <si>
    <t>CURRSMK29</t>
  </si>
  <si>
    <t>Current smoking status, Exam 29</t>
  </si>
  <si>
    <t>phv00369835.v1.p14</t>
  </si>
  <si>
    <t>CURRSMK3</t>
  </si>
  <si>
    <t>Current smoking status, Exam 3</t>
  </si>
  <si>
    <t>phv00277130.v4.p14</t>
  </si>
  <si>
    <t>phv00369811.v1.p14</t>
  </si>
  <si>
    <t>phv00423900.v2.p14</t>
  </si>
  <si>
    <t>phv00520295.v1.p14</t>
  </si>
  <si>
    <t>CURRSMK30</t>
  </si>
  <si>
    <t>Current smoking status, Exam 30</t>
  </si>
  <si>
    <t>phv00369836.v1.p14</t>
  </si>
  <si>
    <t>CURRSMK31</t>
  </si>
  <si>
    <t>Current smoking status, Exam 31</t>
  </si>
  <si>
    <t>phv00369837.v1.p14</t>
  </si>
  <si>
    <t>CURRSMK32</t>
  </si>
  <si>
    <t>Current smoking status, Exam 32</t>
  </si>
  <si>
    <t>phv00369838.v1.p14</t>
  </si>
  <si>
    <t>CURRSMK4</t>
  </si>
  <si>
    <t>Current smoking status, Exam 4</t>
  </si>
  <si>
    <t>phv00277131.v4.p14</t>
  </si>
  <si>
    <t>phv00369812.v1.p14</t>
  </si>
  <si>
    <t>phv00423901.v2.p14</t>
  </si>
  <si>
    <t>CURRSMK5</t>
  </si>
  <si>
    <t>Current smoking status, Exam 5</t>
  </si>
  <si>
    <t>phv00277132.v4.p14</t>
  </si>
  <si>
    <t>phv00369813.v1.p14</t>
  </si>
  <si>
    <t>CURRSMK6</t>
  </si>
  <si>
    <t>Current smoking status, Exam 6</t>
  </si>
  <si>
    <t>phv00277133.v4.p14</t>
  </si>
  <si>
    <t>CURRSMK7</t>
  </si>
  <si>
    <t>Current smoking status, Exam 7</t>
  </si>
  <si>
    <t>phv00277134.v4.p14</t>
  </si>
  <si>
    <t>phv00369814.v1.p14</t>
  </si>
  <si>
    <t>CURRSMK8</t>
  </si>
  <si>
    <t>Current smoking status, Exam 8</t>
  </si>
  <si>
    <t>phv00277135.v4.p14</t>
  </si>
  <si>
    <t>phv00369815.v1.p14</t>
  </si>
  <si>
    <t>CURRSMK9</t>
  </si>
  <si>
    <t>Current smoking status, Exam 9</t>
  </si>
  <si>
    <t>phv00277136.v4.p14</t>
  </si>
  <si>
    <t>phv00369816.v1.p14</t>
  </si>
  <si>
    <t>SmokPipeNow</t>
  </si>
  <si>
    <t>Do you now smoke a pipe [as of one month ago]</t>
  </si>
  <si>
    <t>phv00159759.v4.p2</t>
  </si>
  <si>
    <t>H062</t>
  </si>
  <si>
    <t>DO YOU NOW SMOKE CIGARETTES (AS OF 1 MONTH AGO)?</t>
  </si>
  <si>
    <t>phv00072090.v7.p14</t>
  </si>
  <si>
    <t>SmokCigNow</t>
  </si>
  <si>
    <t>Do you now smoke cigarettes [as of one month ago]?</t>
  </si>
  <si>
    <t>phv00159749.v4.p2</t>
  </si>
  <si>
    <t>smknow15</t>
  </si>
  <si>
    <t>Do you now smoke cigarettes?</t>
  </si>
  <si>
    <t>phv00197478.v1.p1</t>
  </si>
  <si>
    <t>SMKNOW15</t>
  </si>
  <si>
    <t>phv00055316.v6.p14</t>
  </si>
  <si>
    <t>SmokCigarNow</t>
  </si>
  <si>
    <t>Do you now smoke cigars [as of one month ago]</t>
  </si>
  <si>
    <t>phv00159765.v4.p2</t>
  </si>
  <si>
    <t>EVERSM</t>
  </si>
  <si>
    <t>EVER SMOKED</t>
  </si>
  <si>
    <t>phv00105889.v1.p1</t>
  </si>
  <si>
    <t>B85</t>
  </si>
  <si>
    <t>phv00007735.v8.p14</t>
  </si>
  <si>
    <t>EVRSMK62</t>
  </si>
  <si>
    <t>Ever smoked Cigarettes [Cohort Visit Derived Variables. DERIVE61. Visit 6]</t>
  </si>
  <si>
    <t>phv00512400.v1.p2</t>
  </si>
  <si>
    <t>EVRSMK52</t>
  </si>
  <si>
    <t>Ever smoked cigarettes [Cohort Visit Derived Variables. Visit 5]</t>
  </si>
  <si>
    <t>phv00512117.v1.p2</t>
  </si>
  <si>
    <t>EVRSMK41</t>
  </si>
  <si>
    <t>Ever Smoked Cigarettes [Derived Variable Dataset, visit 4]</t>
  </si>
  <si>
    <t>phv00511995.v1.p2</t>
  </si>
  <si>
    <t>EVRSMK72</t>
  </si>
  <si>
    <t>Ever smoked Cigarettes [Visit 7/NCS Derived Variable Dataset. DERIVE71]</t>
  </si>
  <si>
    <t>phv00507406.v1.p2</t>
  </si>
  <si>
    <t>B376</t>
  </si>
  <si>
    <t>EVER SMOKED CIGARETTES REGULARLY</t>
  </si>
  <si>
    <t>phv00007994.v8.p14</t>
  </si>
  <si>
    <t>B375</t>
  </si>
  <si>
    <t>EVER SMOKED REGULARLY</t>
  </si>
  <si>
    <t>phv00007993.v8.p14</t>
  </si>
  <si>
    <t>A09YRSQT</t>
  </si>
  <si>
    <t>EX-SMOKER: HOW LONG AGO QUIT SMOKING? Q 2.01</t>
  </si>
  <si>
    <t>phv00113169.v2.p2</t>
  </si>
  <si>
    <t>SMOKERHX</t>
  </si>
  <si>
    <t>F136 History of current smoker</t>
  </si>
  <si>
    <t>phv00283507.v2.p3</t>
  </si>
  <si>
    <t>FAMILY COHORT: CIGARETTE SMOKING STATUS</t>
  </si>
  <si>
    <t>phv00175945.v1.p3</t>
  </si>
  <si>
    <t>FORSMK62</t>
  </si>
  <si>
    <t>Former Cigarette Smoker [Cohort Visit Derived Variables. DERIVE61. Visit 6]</t>
  </si>
  <si>
    <t>phv00512399.v1.p2</t>
  </si>
  <si>
    <t>FORSMK52</t>
  </si>
  <si>
    <t>Former cigarette smoker [Cohort Visit Derived Variables. Visit 5]</t>
  </si>
  <si>
    <t>phv00512116.v1.p2</t>
  </si>
  <si>
    <t>FORSMK41</t>
  </si>
  <si>
    <t>Former Cigarette Smoker [Derived Variable Dataset, visit 4]</t>
  </si>
  <si>
    <t>phv00511994.v1.p2</t>
  </si>
  <si>
    <t>FORSMK72</t>
  </si>
  <si>
    <t>Former Cigarette Smoker [Visit 7/NCS Derived Variable Dataset. DERIVE71]</t>
  </si>
  <si>
    <t>phv00507405.v1.p2</t>
  </si>
  <si>
    <t>FDI25</t>
  </si>
  <si>
    <t>Frailty deficit index item 25 - Smoking</t>
  </si>
  <si>
    <t>phv00515919.v1.p2</t>
  </si>
  <si>
    <t>SmokPipeReg</t>
  </si>
  <si>
    <t>Have you ever smoked a pipe regularly?</t>
  </si>
  <si>
    <t>phv00159757.v4.p2</t>
  </si>
  <si>
    <t>evsmok15</t>
  </si>
  <si>
    <t>Have you ever smoked cigarettes ('ever' = at least 20 packs in lifetime)?</t>
  </si>
  <si>
    <t>phv00197474.v1.p1</t>
  </si>
  <si>
    <t>EVSMOK15</t>
  </si>
  <si>
    <t>phv00055315.v6.p14</t>
  </si>
  <si>
    <t>G3A070</t>
  </si>
  <si>
    <t>HAVE YOU EVER SMOKED CIGARETTES REGULARLY? (NO MEANS LESS THAN</t>
  </si>
  <si>
    <t>phv00020925.v7.p14</t>
  </si>
  <si>
    <t>EverSmokedCig</t>
  </si>
  <si>
    <t>Have you ever smoked cigarettes?</t>
  </si>
  <si>
    <t>phv00159747.v4.p2</t>
  </si>
  <si>
    <t>SmokCigarReg</t>
  </si>
  <si>
    <t>Have you ever smoked cigars regularly?</t>
  </si>
  <si>
    <t>phv00159763.v4.p2</t>
  </si>
  <si>
    <t>CORA22B</t>
  </si>
  <si>
    <t>History OF SMOKING Q22B [Coroner /Medical Examiner Form]</t>
  </si>
  <si>
    <t>phv00203798.v6.p2</t>
  </si>
  <si>
    <t>MF330</t>
  </si>
  <si>
    <t>HISTORY OF SMOKING: PRESENT HABIT, EXAM 5</t>
  </si>
  <si>
    <t>phv00000780.v1.p14</t>
  </si>
  <si>
    <t>HFAA9H</t>
  </si>
  <si>
    <t>History of smoking? [Heart Failure Hospital Record Abstraction Form, HFA]</t>
  </si>
  <si>
    <t>phv00206781.v6.p2</t>
  </si>
  <si>
    <t>g3a072</t>
  </si>
  <si>
    <t>If ever smoked cigarettes regularly: Do you now smoke cigarettes (as of 1 month ago)?</t>
  </si>
  <si>
    <t>phv00273761.v1.p14</t>
  </si>
  <si>
    <t>phv00460851.v1.p14</t>
  </si>
  <si>
    <t>G3A072</t>
  </si>
  <si>
    <t>IF EVER SMOKED CIGS REGULARLY: DO YOU NOW SMOKE CIGARETTS (AS OF 1 MONTH AGO)?</t>
  </si>
  <si>
    <t>phv00020927.v7.p14</t>
  </si>
  <si>
    <t>currentSmoker</t>
  </si>
  <si>
    <t>Indication of participant's current cigarette smoking status</t>
  </si>
  <si>
    <t>phv00401091.v1.p2</t>
  </si>
  <si>
    <t>everSmoker</t>
  </si>
  <si>
    <t>Indication of whether the participant has ever smoked cigarettes</t>
  </si>
  <si>
    <t>phv00401092.v1.p2</t>
  </si>
  <si>
    <t>FE106</t>
  </si>
  <si>
    <t>INTERIM HISTORY OF SMOKING: EVER SMOKED</t>
  </si>
  <si>
    <t>phv00001836.v1.p14</t>
  </si>
  <si>
    <t>FF108</t>
  </si>
  <si>
    <t>phv00002055.v1.p14</t>
  </si>
  <si>
    <t>FD99</t>
  </si>
  <si>
    <t>INTERIM HISTORY OF SMOKING: INHALES CIGARETTE</t>
  </si>
  <si>
    <t>phv00001640.v1.p14</t>
  </si>
  <si>
    <t>FG103</t>
  </si>
  <si>
    <t>INTERIM HISTORY OF SMOKING: SMOKED AT LEAST ONE YR. IN LAST TWO YRS.</t>
  </si>
  <si>
    <t>phv00002237.v1.p14</t>
  </si>
  <si>
    <t>FH101</t>
  </si>
  <si>
    <t>phv00002458.v1.p14</t>
  </si>
  <si>
    <t>FB86</t>
  </si>
  <si>
    <t>INTERIM HISTORY OF SMOKING: SMOKES CIGARETTES</t>
  </si>
  <si>
    <t>phv00001258.v1.p14</t>
  </si>
  <si>
    <t>FC102</t>
  </si>
  <si>
    <t>phv00001452.v1.p14</t>
  </si>
  <si>
    <t>FD95</t>
  </si>
  <si>
    <t>phv00001636.v1.p14</t>
  </si>
  <si>
    <t>h062</t>
  </si>
  <si>
    <t>Medical History - Smoking - Cigarettes: Do you now smoke cigarettes (as of 1 month ago)?</t>
  </si>
  <si>
    <t>phv00251297.v2.p14</t>
  </si>
  <si>
    <t>j064</t>
  </si>
  <si>
    <t>Medical History - Smoking-Cigarettes: Do you now smoke cigarettes (as of 1 month ago)?</t>
  </si>
  <si>
    <t>phv00254043.v4.p14</t>
  </si>
  <si>
    <t>fw025</t>
  </si>
  <si>
    <t>Medical History - Smoking: Do you smoke cigarettes regularly since last exam?</t>
  </si>
  <si>
    <t>phv00255005.v1.p14</t>
  </si>
  <si>
    <t>FX025</t>
  </si>
  <si>
    <t>Medical History - Smoking: Have you smoked cigarettes regularly since last exam?</t>
  </si>
  <si>
    <t>phv00274725.v1.p14</t>
  </si>
  <si>
    <t>fy025</t>
  </si>
  <si>
    <t>phv00275082.v1.p14</t>
  </si>
  <si>
    <t>fv026</t>
  </si>
  <si>
    <t>Medical History - Smoking: Have you smoked cigarettes regularly since your last exam?</t>
  </si>
  <si>
    <t>phv00254617.v1.p14</t>
  </si>
  <si>
    <t>e319</t>
  </si>
  <si>
    <t>Medical History - Smoking: Smoked cigarettes regularly in last year?</t>
  </si>
  <si>
    <t>phv00461478.v2.p14</t>
  </si>
  <si>
    <t>g116</t>
  </si>
  <si>
    <t>Medical History - Smoking: Smoked cigarettes regularly in the last year</t>
  </si>
  <si>
    <t>phv00250827.v2.p14</t>
  </si>
  <si>
    <t>g3b0093</t>
  </si>
  <si>
    <t>Medical History-Smoking: Do you now smoke cigarettes (as of 1 month ago)?</t>
  </si>
  <si>
    <t>phv00177303.v5.p14</t>
  </si>
  <si>
    <t>PRESSM</t>
  </si>
  <si>
    <t>PRESENT SMOKER</t>
  </si>
  <si>
    <t>phv00105888.v1.p1</t>
  </si>
  <si>
    <t>ALC1</t>
  </si>
  <si>
    <t>Q1. Smoking. Smoke cigarettes [Smoking and Alcohol Use Form, ALC]</t>
  </si>
  <si>
    <t>phv00294819.v2.p2</t>
  </si>
  <si>
    <t>pht006417.v2.p2</t>
  </si>
  <si>
    <t>HRAA21D</t>
  </si>
  <si>
    <t>Q21d. Smoking: Current, Past, Smoker NOS, Never, Unknown [Hospital Abstraction Form. HRA. Version F]</t>
  </si>
  <si>
    <t>phv00203911.v6.p2</t>
  </si>
  <si>
    <t>HFAA9G</t>
  </si>
  <si>
    <t>Q9G - Gen his: Ex-smoker [Heart Failure Hospital Record Abstraction Form, HFA]</t>
  </si>
  <si>
    <t>phv00206780.v6.p2</t>
  </si>
  <si>
    <t>g674</t>
  </si>
  <si>
    <t>Respiratory Questionnaire - Smoking: Do you now smoke cigarettes? (i.e. within the last week)</t>
  </si>
  <si>
    <t>phv00251239.v2.p14</t>
  </si>
  <si>
    <t>A96</t>
  </si>
  <si>
    <t>SMOKED AT LEAST 1 YEAR</t>
  </si>
  <si>
    <t>phv00007609.v8.p14</t>
  </si>
  <si>
    <t>A99</t>
  </si>
  <si>
    <t>SMOKES CIGARETTES</t>
  </si>
  <si>
    <t>phv00007612.v8.p14</t>
  </si>
  <si>
    <t>G3C0247</t>
  </si>
  <si>
    <t>Smoking - Do you now smoke cigarettes (as of 1 month ago)?</t>
  </si>
  <si>
    <t>phv00461814.v1.p14</t>
  </si>
  <si>
    <t>FR252</t>
  </si>
  <si>
    <t>SMOKING HISTORY SMOKED CIGARETTES REGULARLY IN THE LAST YEAR?</t>
  </si>
  <si>
    <t>phv00006525.v1.p14</t>
  </si>
  <si>
    <t>FJ41</t>
  </si>
  <si>
    <t>SMOKING HISTORY: AGE STOPPED SMOKING</t>
  </si>
  <si>
    <t>phv00002984.v1.p14</t>
  </si>
  <si>
    <t>FJ38</t>
  </si>
  <si>
    <t>SMOKING HISTORY: EVER SMOKED CIGARETTES REGULARLY</t>
  </si>
  <si>
    <t>phv00002981.v1.p14</t>
  </si>
  <si>
    <t>FK131</t>
  </si>
  <si>
    <t>SMOKING HISTORY: NUMBER OF CIGARETTES SMOKED PER DAY</t>
  </si>
  <si>
    <t>phv00003379.v1.p14</t>
  </si>
  <si>
    <t>FA137</t>
  </si>
  <si>
    <t>SMOKING HISTORY: SMOKES CIGARETTES NOW (1 YEAR OR MORE DURING INTERIM)</t>
  </si>
  <si>
    <t>phv00001143.v1.p14</t>
  </si>
  <si>
    <t>B86</t>
  </si>
  <si>
    <t>SMOKING NOW</t>
  </si>
  <si>
    <t>phv00007736.v8.p14</t>
  </si>
  <si>
    <t>B10SMOKE</t>
  </si>
  <si>
    <t>SMOKING STATUS</t>
  </si>
  <si>
    <t>phv00114582.v2.p2</t>
  </si>
  <si>
    <t>pht001625.v2.p2</t>
  </si>
  <si>
    <t>C10SMOKE</t>
  </si>
  <si>
    <t>phv00115592.v2.p2</t>
  </si>
  <si>
    <t>pht001665.v2.p2</t>
  </si>
  <si>
    <t>D10SMOKE</t>
  </si>
  <si>
    <t>phv00117147.v2.p2</t>
  </si>
  <si>
    <t>pht001717.v2.p2</t>
  </si>
  <si>
    <t>E10SMOKE</t>
  </si>
  <si>
    <t>phv00118780.v2.p2</t>
  </si>
  <si>
    <t>pht001778.v2.p2</t>
  </si>
  <si>
    <t>F10SMOKE</t>
  </si>
  <si>
    <t>phv00120080.v2.p2</t>
  </si>
  <si>
    <t>pht001818.v2.p2</t>
  </si>
  <si>
    <t>phv00099445.v1.p1</t>
  </si>
  <si>
    <t>phv00100466.v1.p1</t>
  </si>
  <si>
    <t>Smoking status</t>
  </si>
  <si>
    <t>phv00104378.v1.p1</t>
  </si>
  <si>
    <t>phv00105886.v1.p1</t>
  </si>
  <si>
    <t>smokstat_s1</t>
  </si>
  <si>
    <t>Smoking Status</t>
  </si>
  <si>
    <t>phv00056589.v6.p14</t>
  </si>
  <si>
    <t>lsmoksa4</t>
  </si>
  <si>
    <t>phv00083473.v1.p3</t>
  </si>
  <si>
    <t>phv00083708.v2.p3</t>
  </si>
  <si>
    <t>smkstat2</t>
  </si>
  <si>
    <t>phv00086096.v2.p3</t>
  </si>
  <si>
    <t>smkstat3</t>
  </si>
  <si>
    <t>phv00086580.v2.p3</t>
  </si>
  <si>
    <t>phv00087699.v1.p3</t>
  </si>
  <si>
    <t>SMOKING</t>
  </si>
  <si>
    <t>phv00078825.v6.p3</t>
  </si>
  <si>
    <t>Smoking status (never=0, current=1, former=2)</t>
  </si>
  <si>
    <t>phv00056725.v3.p14</t>
  </si>
  <si>
    <t>FS347</t>
  </si>
  <si>
    <t>SMOKING: SMOKED CIGARETTES REGULARLY IN THE LAST YEAR?</t>
  </si>
  <si>
    <t>phv00006956.v1.p14</t>
  </si>
  <si>
    <t>FT349</t>
  </si>
  <si>
    <t>phv00007388.v1.p14</t>
  </si>
  <si>
    <t>FU050</t>
  </si>
  <si>
    <t>SMOKING: SMOKED CIGARETTES REGULARLY SINCE YOUR LAST EXAM?</t>
  </si>
  <si>
    <t>phv00070406.v1.p14</t>
  </si>
  <si>
    <t>E09STS3M</t>
  </si>
  <si>
    <t>STARTED SMOKING, PAST 3 MOS? Q 2.02</t>
  </si>
  <si>
    <t>phv00118744.v2.p2</t>
  </si>
  <si>
    <t>pht001777.v2.p2</t>
  </si>
  <si>
    <t>F09STS3M</t>
  </si>
  <si>
    <t>phv00120040.v2.p2</t>
  </si>
  <si>
    <t>pht001817.v2.p2</t>
  </si>
  <si>
    <t>D09STS3M</t>
  </si>
  <si>
    <t>STARTED SMOKING, PAST 3 MOS.? Q 2.02</t>
  </si>
  <si>
    <t>phv00117529.v2.p2</t>
  </si>
  <si>
    <t>pht001735.v2.p2</t>
  </si>
  <si>
    <t>C09STS3M</t>
  </si>
  <si>
    <t>STARTED SMOKING, PAST 3 MOS.? Q 2.04</t>
  </si>
  <si>
    <t>phv00115550.v2.p2</t>
  </si>
  <si>
    <t>pht001664.v2.p2</t>
  </si>
  <si>
    <t>D09SMKNW</t>
  </si>
  <si>
    <t>STILL SMOKE? Q 1.01</t>
  </si>
  <si>
    <t>phv00117528.v2.p2</t>
  </si>
  <si>
    <t>B09SMKNW</t>
  </si>
  <si>
    <t>STILL SMOKE? Q 2.01</t>
  </si>
  <si>
    <t>phv00114541.v2.p2</t>
  </si>
  <si>
    <t>pht001621.v2.p2</t>
  </si>
  <si>
    <t>C09SMKNW</t>
  </si>
  <si>
    <t>phv00115546.v2.p2</t>
  </si>
  <si>
    <t>E09SMKNW</t>
  </si>
  <si>
    <t>phv00118741.v2.p2</t>
  </si>
  <si>
    <t>F09SMKNW</t>
  </si>
  <si>
    <t>phv00120039.v2.p2</t>
  </si>
  <si>
    <t>MF71</t>
  </si>
  <si>
    <t>TOBACCO USED "NOW" OR "EVER"</t>
  </si>
  <si>
    <t>phv00000543.v1.p14</t>
  </si>
  <si>
    <t>CIGT31</t>
  </si>
  <si>
    <t>Version 3, cigarette smoking status [Cohort. Visit 3]</t>
  </si>
  <si>
    <t>phv00204859.v2.p2</t>
  </si>
  <si>
    <t>smoking</t>
  </si>
  <si>
    <t>current_smoker_baseline_1</t>
  </si>
  <si>
    <t>tbea5a</t>
  </si>
  <si>
    <t>Some: Past 30 days - quit smoking 6 months or longer (TBEA5A)</t>
  </si>
  <si>
    <t>phv00258110.v2.p2</t>
  </si>
  <si>
    <t>ever_smoker_baseline_1</t>
  </si>
  <si>
    <t>tbea4</t>
  </si>
  <si>
    <t>Daily: Cigs per Day - Present (TBEA4)</t>
  </si>
  <si>
    <t>phv00258108.v2.p2</t>
  </si>
  <si>
    <t>tbea3</t>
  </si>
  <si>
    <t>Present Smoking Status (TBEA3)</t>
  </si>
  <si>
    <t>phv00258107.v2.p2</t>
  </si>
  <si>
    <t>tbea1</t>
  </si>
  <si>
    <t>Smoke at least 100 cigs in lifetime (TBEA1)</t>
  </si>
  <si>
    <t>phv00258106.v2.p2</t>
  </si>
  <si>
    <t>duration_smoking</t>
  </si>
  <si>
    <t>Duration of smoking [yrs]</t>
  </si>
  <si>
    <t>phv00169388.v3.p2</t>
  </si>
  <si>
    <t>cigsmokhalfhr</t>
  </si>
  <si>
    <t>How many cigarettes have you smoked in the past half hour [cigarettes]</t>
  </si>
  <si>
    <t>phv00159756.v4.p2</t>
  </si>
  <si>
    <t>cigsmok2hrs</t>
  </si>
  <si>
    <t>How many cigarettes have you smoked in the past 2 hours [cigarettes]</t>
  </si>
  <si>
    <t>phv00159755.v4.p2</t>
  </si>
  <si>
    <t>cigsmok24hrs</t>
  </si>
  <si>
    <t>How many cigarettes have you smoked in the past 24 hours [cigarettes]</t>
  </si>
  <si>
    <t>phv00159754.v4.p2</t>
  </si>
  <si>
    <t>cigperdaysmokavg</t>
  </si>
  <si>
    <t>Average for entire time how many cigarettes smoked per day [cigarettes/day]</t>
  </si>
  <si>
    <t>phv00159752.v4.p2</t>
  </si>
  <si>
    <t>cigperdaysmoknow</t>
  </si>
  <si>
    <t>How many cigarettes do you smoke per day now? [Cigarettes/day]</t>
  </si>
  <si>
    <t>phv00159750.v4.p2</t>
  </si>
  <si>
    <t>smokcignow</t>
  </si>
  <si>
    <t>smokstartage</t>
  </si>
  <si>
    <t>How old were you when you first started cigarette smoking? [Years old]</t>
  </si>
  <si>
    <t>phv00159748.v4.p2</t>
  </si>
  <si>
    <t>eversmokedcig</t>
  </si>
  <si>
    <t>smokementhol</t>
  </si>
  <si>
    <t>Do you now or did you smoke menthol cigarettes</t>
  </si>
  <si>
    <t>phv00159641.v4.p2</t>
  </si>
  <si>
    <t>smokesickbed</t>
  </si>
  <si>
    <t>Smoke when so ill you are in bed most of day</t>
  </si>
  <si>
    <t>phv00159640.v4.p2</t>
  </si>
  <si>
    <t>findhardnotsmoke</t>
  </si>
  <si>
    <t>Do you find it hard to not smoke in forbidden places</t>
  </si>
  <si>
    <t>phv00159639.v4.p2</t>
  </si>
  <si>
    <t>cighategiveup</t>
  </si>
  <si>
    <t>Which cigarette would you hate most to give up</t>
  </si>
  <si>
    <t>phv00159638.v4.p2</t>
  </si>
  <si>
    <t>smokemore2hrs</t>
  </si>
  <si>
    <t>Smoke more during first 2 hours of day than rest of day</t>
  </si>
  <si>
    <t>phv00159637.v4.p2</t>
  </si>
  <si>
    <t>howsoonsmoke</t>
  </si>
  <si>
    <t>How soon after waking do you smoke first cigarette</t>
  </si>
  <si>
    <t>phv00159636.v4.p2</t>
  </si>
  <si>
    <t>amount58</t>
  </si>
  <si>
    <t>HOW MANY DID YOU SMOKE PER DAY ON AVER.</t>
  </si>
  <si>
    <t>phv00106200.v1.p1</t>
  </si>
  <si>
    <t>smkage58</t>
  </si>
  <si>
    <t>HOW OLD WHEN YOU STARTED TO SMOKE</t>
  </si>
  <si>
    <t>phv00106198.v1.p1</t>
  </si>
  <si>
    <t>smoke201</t>
  </si>
  <si>
    <t>SMOKED CIGARETTES LAST 30 DAYS</t>
  </si>
  <si>
    <t>phv00105144.v1.p1</t>
  </si>
  <si>
    <t>smoke101</t>
  </si>
  <si>
    <t>SMOKED IN LIFETIME</t>
  </si>
  <si>
    <t>phv00105143.v1.p1</t>
  </si>
  <si>
    <t>amount08</t>
  </si>
  <si>
    <t>HOW MANY DID YOU SMOKE PER DAY ON AVER (99=UNKNOWN)</t>
  </si>
  <si>
    <t>phv00099159.v1.p1</t>
  </si>
  <si>
    <t>smkage08</t>
  </si>
  <si>
    <t>phv00099157.v1.p1</t>
  </si>
  <si>
    <t>phv00098845.v1.p1</t>
  </si>
  <si>
    <t>phv00098844.v1.p1</t>
  </si>
  <si>
    <t>cigsdayf</t>
  </si>
  <si>
    <t>AVERAGE NUMBER OF CIGARETTES SMOKED PER DAY</t>
  </si>
  <si>
    <t>phv00087256.v1.p3</t>
  </si>
  <si>
    <t>cursmkf</t>
  </si>
  <si>
    <t>SMOKED CIGARETTES IN THE LAST 30 DAYS</t>
  </si>
  <si>
    <t>phv00087254.v1.p3</t>
  </si>
  <si>
    <t>evsmkf</t>
  </si>
  <si>
    <t>SMOKED 100+ CIGARETTES IN LIFETIME</t>
  </si>
  <si>
    <t>phv00087252.v1.p3</t>
  </si>
  <si>
    <t>cigsday1</t>
  </si>
  <si>
    <t>CIGARETTES: AVERAGE # SMOKED PER DAY</t>
  </si>
  <si>
    <t>phv00085574.v2.p3</t>
  </si>
  <si>
    <t>cursmk1</t>
  </si>
  <si>
    <t>CIGARETTES: SMOKED IN LAST 30 DAYS</t>
  </si>
  <si>
    <t>phv00085572.v2.p3</t>
  </si>
  <si>
    <t>evsmk1</t>
  </si>
  <si>
    <t>SMOKED AT LEAST 100 CIGARETTES IN LIFETIME</t>
  </si>
  <si>
    <t>phv00085570.v2.p3</t>
  </si>
  <si>
    <t>phv00083247.v1.p3</t>
  </si>
  <si>
    <t>phv00083245.v1.p3</t>
  </si>
  <si>
    <t>phv00083243.v1.p3</t>
  </si>
  <si>
    <t>smoknow</t>
  </si>
  <si>
    <t>Smoke cigarettes now</t>
  </si>
  <si>
    <t>phv00078776.v6.p3</t>
  </si>
  <si>
    <t>smokevr</t>
  </si>
  <si>
    <t>Smoked at least 100 cigarettes ever</t>
  </si>
  <si>
    <t>phv00078774.v6.p3</t>
  </si>
  <si>
    <t>f34days</t>
  </si>
  <si>
    <t>F34 Days since randomization/enrollment</t>
  </si>
  <si>
    <t>phv00078773.v6.p3</t>
  </si>
  <si>
    <t>hom28</t>
  </si>
  <si>
    <t>Have you ever smoked cigarettes? Q28 [Home Interview. HOM. Visit 1]</t>
  </si>
  <si>
    <t>phv00207368.v2.p2</t>
  </si>
  <si>
    <t>hom30</t>
  </si>
  <si>
    <t>Do you now smoke cigarettes? Q30 [Home Interview. HOM. Visit 1]</t>
  </si>
  <si>
    <t>phv00207370.v2.p2</t>
  </si>
  <si>
    <t>hom32</t>
  </si>
  <si>
    <t>Number of cigarettes smoked per day. Q32 [Home Interview. HOM. Visit 1]</t>
  </si>
  <si>
    <t>phv00207372.v2.p2</t>
  </si>
  <si>
    <t>a09smknw</t>
  </si>
  <si>
    <t>STILL SMOKES CIGARETTES REGULARLY? Q 2.01</t>
  </si>
  <si>
    <t>phv00113168.v2.p2</t>
  </si>
  <si>
    <t>A4F09TOB</t>
  </si>
  <si>
    <t>a10cigs</t>
  </si>
  <si>
    <t>SUBJECT HAS SMOKED CIGARETTES. Q 2</t>
  </si>
  <si>
    <t>phv00113213.v2.p2</t>
  </si>
  <si>
    <t>A4F10</t>
  </si>
  <si>
    <t>toba1</t>
  </si>
  <si>
    <t>Q1. Smoked at least 400 cigarettes in your lifetime [Visit 1] [Health Practices: Tobacco Use, TOB]</t>
  </si>
  <si>
    <t>phv00128496.v2.p2</t>
  </si>
  <si>
    <t>pht001977.v2.p2</t>
  </si>
  <si>
    <t>toba</t>
  </si>
  <si>
    <t>toba3</t>
  </si>
  <si>
    <t>Q3. Do you now smoke cigarettes [Visit 1] [Health Practices: Tobacco Use, TOB]</t>
  </si>
  <si>
    <t>phv00128498.v2.p2</t>
  </si>
  <si>
    <t>hom29</t>
  </si>
  <si>
    <t>How old were you when you first started regular cigarette smoking? Q29 [Home Interview. HOM. Visit 1]</t>
  </si>
  <si>
    <t>phv00207369.v2.p2</t>
  </si>
  <si>
    <t>hom35</t>
  </si>
  <si>
    <t>On the average of the entire time you smoked, how many cigarettes did you usually smoke per day? Q35 [Home Interview. HOM. Visit 1]</t>
  </si>
  <si>
    <t>phv00207375.v2.p2</t>
  </si>
  <si>
    <t>hom36</t>
  </si>
  <si>
    <t>(Do/did) you inhale the cigarette smoke? Q36 [Home Interview. HOM. Visit 1]</t>
  </si>
  <si>
    <t>phv00207376.v2.p2</t>
  </si>
  <si>
    <t>toba6</t>
  </si>
  <si>
    <t>Q6. Do you smoke more frequently during the first few hours after awakening than during the rest of the day? [Visit 1] [Health Practices: Tobacco Use, TOB]</t>
  </si>
  <si>
    <t>phv00128502.v2.p2</t>
  </si>
  <si>
    <t>toba7</t>
  </si>
  <si>
    <t>Q7. How soon after you wake up do you smoke your first cigarette? [Visit 1] [Health Practices: Tobacco Use, TOB]</t>
  </si>
  <si>
    <t>phv00128503.v2.p2</t>
  </si>
  <si>
    <t>toba10</t>
  </si>
  <si>
    <t>Q10. Do you smoke if you are so ill that you are in bed most of the day? [Visit 1] [Health Practices: Tobacco Use, TOB]</t>
  </si>
  <si>
    <t>phv00128506.v2.p2</t>
  </si>
  <si>
    <t>toba11</t>
  </si>
  <si>
    <t>Q11. On the average for the entire time you have smoked, how many cigarettes did you smoke usually per day? [Visit 1] [Health Practices: Tobacco Use, TOB]</t>
  </si>
  <si>
    <t>phv00128507.v2.p2</t>
  </si>
  <si>
    <t>COPD status</t>
  </si>
  <si>
    <t>HHXA15A</t>
  </si>
  <si>
    <t>15a. Chronic lung disease (other than asthma)m such as COPD, bronchitis, or emphysema</t>
  </si>
  <si>
    <t>phv00402793.v2.p2</t>
  </si>
  <si>
    <t>RSEA45</t>
  </si>
  <si>
    <t>Age Started: COPD (RSEA45)</t>
  </si>
  <si>
    <t>phv00526887.v1.p2</t>
  </si>
  <si>
    <t>qcopdaa4</t>
  </si>
  <si>
    <t>AGE WITH COPD</t>
  </si>
  <si>
    <t>phv00083546.v1.p3</t>
  </si>
  <si>
    <t>phv00083781.v2.p3</t>
  </si>
  <si>
    <t>phv00087772.v1.p3</t>
  </si>
  <si>
    <t>RSEA48B</t>
  </si>
  <si>
    <t>Chronic Bronch/COPD/emphysema: Father (RSEA48B)</t>
  </si>
  <si>
    <t>phv00526893.v1.p2</t>
  </si>
  <si>
    <t>RSEA48A</t>
  </si>
  <si>
    <t>Chronic Bronch/COPD/emphysema: Mother (RSEA48A)</t>
  </si>
  <si>
    <t>phv00526892.v1.p2</t>
  </si>
  <si>
    <t>RSEA48C</t>
  </si>
  <si>
    <t>Chronic Bronch/COPD/emphysema: Sibling (RSEA48C)</t>
  </si>
  <si>
    <t>phv00526894.v1.p2</t>
  </si>
  <si>
    <t>qcopda4</t>
  </si>
  <si>
    <t>phv00083545.v1.p3</t>
  </si>
  <si>
    <t>phv00083780.v2.p3</t>
  </si>
  <si>
    <t>phv00087771.v1.p3</t>
  </si>
  <si>
    <t>copdlla4</t>
  </si>
  <si>
    <t>COPD - 2005 DEFINITION</t>
  </si>
  <si>
    <t>phv00087846.v1.p3</t>
  </si>
  <si>
    <t>cp2005a4</t>
  </si>
  <si>
    <t>COPD - 2005 PFT</t>
  </si>
  <si>
    <t>phv00083485.v1.p3</t>
  </si>
  <si>
    <t>phv00083720.v2.p3</t>
  </si>
  <si>
    <t>phv00087711.v1.p3</t>
  </si>
  <si>
    <t>copdcha4</t>
  </si>
  <si>
    <t>COPD - CHILDREN</t>
  </si>
  <si>
    <t>phv00083586.v1.p3</t>
  </si>
  <si>
    <t>phv00083816.v2.p3</t>
  </si>
  <si>
    <t>phv00087812.v1.p3</t>
  </si>
  <si>
    <t>copdfaa4</t>
  </si>
  <si>
    <t>COPD - FATHER</t>
  </si>
  <si>
    <t>phv00083598.v1.p3</t>
  </si>
  <si>
    <t>phv00083828.v2.p3</t>
  </si>
  <si>
    <t>phv00087824.v1.p3</t>
  </si>
  <si>
    <t>cpgolda4</t>
  </si>
  <si>
    <t>COPD - GOLD</t>
  </si>
  <si>
    <t>phv00083484.v1.p3</t>
  </si>
  <si>
    <t>phv00083719.v2.p3</t>
  </si>
  <si>
    <t>phv00087710.v1.p3</t>
  </si>
  <si>
    <t>cpmesaa4</t>
  </si>
  <si>
    <t>COPD - MESA</t>
  </si>
  <si>
    <t>phv00083483.v1.p3</t>
  </si>
  <si>
    <t>phv00083718.v2.p3</t>
  </si>
  <si>
    <t>phv00087709.v1.p3</t>
  </si>
  <si>
    <t>copdmoa4</t>
  </si>
  <si>
    <t>COPD - MOTHER</t>
  </si>
  <si>
    <t>phv00083602.v1.p3</t>
  </si>
  <si>
    <t>phv00083832.v2.p3</t>
  </si>
  <si>
    <t>phv00087828.v1.p3</t>
  </si>
  <si>
    <t>copdsba4</t>
  </si>
  <si>
    <t>COPD - SIBLING</t>
  </si>
  <si>
    <t>phv00083590.v1.p3</t>
  </si>
  <si>
    <t>phv00083820.v2.p3</t>
  </si>
  <si>
    <t>phv00087816.v1.p3</t>
  </si>
  <si>
    <t>copdspa4</t>
  </si>
  <si>
    <t>COPD - SPOUSE</t>
  </si>
  <si>
    <t>phv00083594.v1.p3</t>
  </si>
  <si>
    <t>phv00083824.v2.p3</t>
  </si>
  <si>
    <t>phv00087820.v1.p3</t>
  </si>
  <si>
    <t>cpstga4</t>
  </si>
  <si>
    <t>COPD - STAGE</t>
  </si>
  <si>
    <t>phv00083486.v1.p3</t>
  </si>
  <si>
    <t>phv00083721.v2.p3</t>
  </si>
  <si>
    <t>phv00087712.v1.p3</t>
  </si>
  <si>
    <t>COPDBL</t>
  </si>
  <si>
    <t>COPD at baseline</t>
  </si>
  <si>
    <t>phv00100497.v1.p1</t>
  </si>
  <si>
    <t>COPD_BY_BD</t>
  </si>
  <si>
    <t>COPD by BD test (for all valid PRE_BD)</t>
  </si>
  <si>
    <t>phv00258042.v2.p2</t>
  </si>
  <si>
    <t>COPD_BY_BD_ALLPRE</t>
  </si>
  <si>
    <t>phv00526229.v1.p2</t>
  </si>
  <si>
    <t>COPD_MEDS</t>
  </si>
  <si>
    <t>COPD Med Use - self/scanned (ever COPD by MD diag)</t>
  </si>
  <si>
    <t>phv00226260.v2.p2</t>
  </si>
  <si>
    <t>COPD- 2005 DEFINITION</t>
  </si>
  <si>
    <t>phv00083620.v1.p3</t>
  </si>
  <si>
    <t>phv00083850.v2.p3</t>
  </si>
  <si>
    <t>CHF073</t>
  </si>
  <si>
    <t>COPD, PRN user of bronchodilator or steroids</t>
  </si>
  <si>
    <t>phv00276872.v2.p14</t>
  </si>
  <si>
    <t>CHF072</t>
  </si>
  <si>
    <t>COPD, regular bronchodilator or steroid user - not PRN</t>
  </si>
  <si>
    <t>phv00276871.v2.p14</t>
  </si>
  <si>
    <t>G3A556</t>
  </si>
  <si>
    <t>COPD: AGE CONDITION BEGAN</t>
  </si>
  <si>
    <t>phv00021309.v7.p14</t>
  </si>
  <si>
    <t>g3a556</t>
  </si>
  <si>
    <t>COPD: Age condition began</t>
  </si>
  <si>
    <t>phv00274136.v1.p14</t>
  </si>
  <si>
    <t>phv00461224.v1.p14</t>
  </si>
  <si>
    <t>CopdAge</t>
  </si>
  <si>
    <t>COPD: at about what age did COPD start</t>
  </si>
  <si>
    <t>phv00159733.v4.p2</t>
  </si>
  <si>
    <t>CopdDxByDr</t>
  </si>
  <si>
    <t>COPD: diagnosed by doctor or other health professional</t>
  </si>
  <si>
    <t>phv00159732.v4.p2</t>
  </si>
  <si>
    <t>CopdStillHave</t>
  </si>
  <si>
    <t>COPD: do you still have COPD</t>
  </si>
  <si>
    <t>phv00159734.v4.p2</t>
  </si>
  <si>
    <t>RSEA44</t>
  </si>
  <si>
    <t>COPD: Doctor Stated (RSEA44)</t>
  </si>
  <si>
    <t>phv00526886.v1.p2</t>
  </si>
  <si>
    <t>hi201c</t>
  </si>
  <si>
    <t>COPD: has a doctor ever told you that you have COPD (chronic obstructive pulmonary disease)?</t>
  </si>
  <si>
    <t>phv00056802.v3.p14</t>
  </si>
  <si>
    <t>COPD: have you ever had COPD</t>
  </si>
  <si>
    <t>phv00159731.v4.p2</t>
  </si>
  <si>
    <t>G3A555</t>
  </si>
  <si>
    <t>COPD: HEALTH PROFESSIONAL DX?</t>
  </si>
  <si>
    <t>phv00021308.v7.p14</t>
  </si>
  <si>
    <t>g3a555</t>
  </si>
  <si>
    <t>COPD: Health professional dx?</t>
  </si>
  <si>
    <t>phv00274135.v1.p14</t>
  </si>
  <si>
    <t>phv00461223.v1.p14</t>
  </si>
  <si>
    <t>CopdTreat</t>
  </si>
  <si>
    <t>COPD: received medical treatment or used medications/inhaler</t>
  </si>
  <si>
    <t>phv00159735.v4.p2</t>
  </si>
  <si>
    <t>RSE11</t>
  </si>
  <si>
    <t>D. Conditions. Q11. Has a doctor ever told you that you had emphysema or chronic obstructive pulmonary disease (also called COPD)? [Respiratory Symptoms Form. RSE. Visit 5]</t>
  </si>
  <si>
    <t>phv00298000.v2.p2</t>
  </si>
  <si>
    <t>RSE11a</t>
  </si>
  <si>
    <t>D. Conditions. Q11a. Age when informed of emphysema or COPD [Respiratory Symptoms Form. RSE. Visit 5]</t>
  </si>
  <si>
    <t>phv00298001.v2.p2</t>
  </si>
  <si>
    <t>RSE11b</t>
  </si>
  <si>
    <t>D. Conditions. Q11b. Currently have emphysema or COPD [Respiratory Symptoms Form. RSE. Visit 5]</t>
  </si>
  <si>
    <t>phv00298002.v2.p2</t>
  </si>
  <si>
    <t>F33COPDDY</t>
  </si>
  <si>
    <t>Days enrollment to F33 COPD</t>
  </si>
  <si>
    <t>phv00193632.v4.p3</t>
  </si>
  <si>
    <t>pht003413.v4.p3</t>
  </si>
  <si>
    <t>phv00193742.v4.p3</t>
  </si>
  <si>
    <t>emphys5</t>
  </si>
  <si>
    <t>EMPHYSEMA OR COPD: SELF-REPORT</t>
  </si>
  <si>
    <t>phv00175294.v1.p3</t>
  </si>
  <si>
    <t>phv00176717.v1.p3</t>
  </si>
  <si>
    <t>BRONCHITISHX</t>
  </si>
  <si>
    <t>F136 History of chronic bronchitis/COPD</t>
  </si>
  <si>
    <t>phv00283510.v2.p3</t>
  </si>
  <si>
    <t>F33COPD</t>
  </si>
  <si>
    <t>F33 COPD</t>
  </si>
  <si>
    <t>phv00193631.v4.p3</t>
  </si>
  <si>
    <t>phv00193741.v4.p3</t>
  </si>
  <si>
    <t>FathCOPD</t>
  </si>
  <si>
    <t>Father: COPD</t>
  </si>
  <si>
    <t>phv00159789.v4.p2</t>
  </si>
  <si>
    <t>finalGold</t>
  </si>
  <si>
    <t>Final GOLD stage post-QA</t>
  </si>
  <si>
    <t>phv00159570.v4.p2</t>
  </si>
  <si>
    <t>FDI33</t>
  </si>
  <si>
    <t>Frailty deficit index item 33 - COPD Chronic obstructive pulmonary disease, Respiratory disorder</t>
  </si>
  <si>
    <t>phv00515927.v1.p2</t>
  </si>
  <si>
    <t>G3A554</t>
  </si>
  <si>
    <t>HAVE YOU EVER HAD COPD?</t>
  </si>
  <si>
    <t>phv00021307.v7.p14</t>
  </si>
  <si>
    <t>g3a554</t>
  </si>
  <si>
    <t>Have you ever had COPD?</t>
  </si>
  <si>
    <t>phv00274134.v1.p14</t>
  </si>
  <si>
    <t>phv00461222.v1.p14</t>
  </si>
  <si>
    <t>copd15</t>
  </si>
  <si>
    <t>MD said pt had COPD?</t>
  </si>
  <si>
    <t>phv00197462.v1.p1</t>
  </si>
  <si>
    <t>COPD15</t>
  </si>
  <si>
    <t>phv00055303.v6.p14</t>
  </si>
  <si>
    <t>MothCOPD</t>
  </si>
  <si>
    <t>Mother: COPD</t>
  </si>
  <si>
    <t>phv00159790.v4.p2</t>
  </si>
  <si>
    <t>NewGOLD_SGRQ</t>
  </si>
  <si>
    <t>New Gold Classification, using SGRQ for QOL</t>
  </si>
  <si>
    <t>phv00278179.v1.p2</t>
  </si>
  <si>
    <t>Exacerbation_Frequency</t>
  </si>
  <si>
    <t>Number of COPD exacerbations</t>
  </si>
  <si>
    <t>phv00159844.v4.p2</t>
  </si>
  <si>
    <t>ExclusionaryDisease</t>
  </si>
  <si>
    <t>Other primary disease so subject excluded from COPD disease analysis [ILD, Bronchiectasis]</t>
  </si>
  <si>
    <t>phv00169306.v3.p2</t>
  </si>
  <si>
    <t>Study_Phase</t>
  </si>
  <si>
    <t>Phase of COPDGene study: baseline, phase 2</t>
  </si>
  <si>
    <t>phv00278174.v1.p2</t>
  </si>
  <si>
    <t>h663</t>
  </si>
  <si>
    <t>Respiratory Disease Questionnaire - Technician Administered: Respiratory Diagnoses: Age condition began - COPD (Chronic obstructive pulmonary disease)</t>
  </si>
  <si>
    <t>phv00251719.v2.p14</t>
  </si>
  <si>
    <t>h662</t>
  </si>
  <si>
    <t>Respiratory Disease Questionnaire - Technician Administered: Respiratory Diagnoses: Health professional diagnosis - COPD (Chronic obstructive pulmonary disease)</t>
  </si>
  <si>
    <t>phv00251718.v2.p14</t>
  </si>
  <si>
    <t>h661</t>
  </si>
  <si>
    <t>Respiratory Disease Questionnaire - Technician Administered: Respiratory Diagnoses: Since your last exam have you had COPD (Chronic obstructive pulmonary disease)?</t>
  </si>
  <si>
    <t>phv00251717.v2.p14</t>
  </si>
  <si>
    <t>j842</t>
  </si>
  <si>
    <t>Respiratory Disease Questionnaire Part 1-Tech administered: Have you ever had the following condition diagnosed by a doctor or health care professional: COPD</t>
  </si>
  <si>
    <t>phv00254499.v4.p14</t>
  </si>
  <si>
    <t>g3b0600</t>
  </si>
  <si>
    <t>Respiratory Disease Questionnaire-Technician administered: Have you had the following condition diagnosed by a doctor or other health care professional? COPD (Chronic obstructive pulmonary disease)</t>
  </si>
  <si>
    <t>phv00177574.v5.p14</t>
  </si>
  <si>
    <t>G3C0841</t>
  </si>
  <si>
    <t>Respiratory Disease: Respiratory Diagnoses: Have you had any of the following conditions diagnosed by a doctor or other health care professional? - COPD (Chronic Obstructive Pulmonary Disease)</t>
  </si>
  <si>
    <t>phv00462121.v1.p14</t>
  </si>
  <si>
    <t>fw602</t>
  </si>
  <si>
    <t>Respiratory Problems - Since the date of the last FHS exam or health update, have you seen a doctor or other healthcare provider or been hospitalized for: COPD (Chronic Obstructive Pulmonary Disease) Variable appears on Form B only</t>
  </si>
  <si>
    <t>phv00255330.v1.p14</t>
  </si>
  <si>
    <t>FX602</t>
  </si>
  <si>
    <t>Respiratory Problems (Form B) - Since your last FHS exam or health history update, have you seen a doctor or been hospitalized for COPD (Chronic Obstructive Pulmonary Disease)?</t>
  </si>
  <si>
    <t>phv00275055.v1.p14</t>
  </si>
  <si>
    <t>fy602</t>
  </si>
  <si>
    <t>Respiratory Problems (Form B) - Since your last FHS exam or health update, have you seen a doctor or other healthcare provider or been hospitalized for COPD (Chronic Obstructive Pulmonary Disease)?</t>
  </si>
  <si>
    <t>phv00275389.v1.p14</t>
  </si>
  <si>
    <t>HFAA10B</t>
  </si>
  <si>
    <t>Section 3: Medical History. Respiratory. Chronic bronchitis/COPD [Heart Failure Hospital Record Abstraction Form, HFA]</t>
  </si>
  <si>
    <t>phv00206784.v6.p2</t>
  </si>
  <si>
    <t>COPD_SELF</t>
  </si>
  <si>
    <t>Self-report of ever had COPD/Emph</t>
  </si>
  <si>
    <t>phv00526174.v1.p2</t>
  </si>
  <si>
    <t>COPD_EVER</t>
  </si>
  <si>
    <t>Self-report of ever had COPD/Emph or CB</t>
  </si>
  <si>
    <t>phv00526175.v1.p2</t>
  </si>
  <si>
    <t>scpdlla4</t>
  </si>
  <si>
    <t>SEVERITY OF COPDLLN PER ATS/ERS 2005</t>
  </si>
  <si>
    <t>phv00083621.v1.p3</t>
  </si>
  <si>
    <t>phv00083851.v2.p3</t>
  </si>
  <si>
    <t>phv00087847.v1.p3</t>
  </si>
  <si>
    <t>H661</t>
  </si>
  <si>
    <t>SINCE YOUR LAST EXAM HAVE YOU HAD ...COPD (CHRONIC OBSTRUCTIVE PULMONARY DISEASE): CONDITION?</t>
  </si>
  <si>
    <t>phv00072500.v7.p14</t>
  </si>
  <si>
    <t>H663</t>
  </si>
  <si>
    <t>SINCE YOUR LAST EXAM HAVE YOU HAD ...COPD: AGE CONDITION BEGAN</t>
  </si>
  <si>
    <t>phv00072502.v7.p14</t>
  </si>
  <si>
    <t>H662</t>
  </si>
  <si>
    <t>SINCE YOUR LAST EXAM HAVE YOU HAD ...COPD: HEALTH PROFESSIONAL DIAGNOSIS?</t>
  </si>
  <si>
    <t>phv00072501.v7.p14</t>
  </si>
  <si>
    <t>RSEA46</t>
  </si>
  <si>
    <t>Treatment received: COPD (RSEA46)</t>
  </si>
  <si>
    <t>phv00526888.v1.p2</t>
  </si>
  <si>
    <t>FR440</t>
  </si>
  <si>
    <t>blood analysis - creatinine</t>
  </si>
  <si>
    <t>phv00006662.v1.p14</t>
  </si>
  <si>
    <t>FG312</t>
  </si>
  <si>
    <t>blood analysis, creatinine</t>
  </si>
  <si>
    <t>phv00002416.v1.p14</t>
  </si>
  <si>
    <t>FH331</t>
  </si>
  <si>
    <t>blood analysis: creatinine</t>
  </si>
  <si>
    <t>phv00002654.v1.p14</t>
  </si>
  <si>
    <t>SCrCC</t>
  </si>
  <si>
    <t>cc calibrated serum creatinine (mg/dl)</t>
  </si>
  <si>
    <t>phv00401153.v1.p2</t>
  </si>
  <si>
    <t>chemistry - creatinine</t>
  </si>
  <si>
    <t>phv00276860.v2.p14</t>
  </si>
  <si>
    <t>CHEM6</t>
  </si>
  <si>
    <t>cr - serum creatinine numeric value mg/dl [chemistry lab, chem2]</t>
  </si>
  <si>
    <t>phv00506998.v1.p2</t>
  </si>
  <si>
    <t>FQ399</t>
  </si>
  <si>
    <t>creatinine</t>
  </si>
  <si>
    <t>phv00006322.v1.p14</t>
  </si>
  <si>
    <t>phv00081024.v1.p14</t>
  </si>
  <si>
    <t>phv00161767.v5.p14</t>
  </si>
  <si>
    <t>pht002234.v7.p14</t>
  </si>
  <si>
    <t>l_mtbli1_ex05_1_0610s</t>
  </si>
  <si>
    <t>phv00166800.v5.p14</t>
  </si>
  <si>
    <t>pht002566.v5.p14</t>
  </si>
  <si>
    <t>l_mtbli2_ex05_1_0660s</t>
  </si>
  <si>
    <t>phv00172326.v2.p14</t>
  </si>
  <si>
    <t>pht002895.v2.p14</t>
  </si>
  <si>
    <t>l_mtbli3_ex05_1_0707s</t>
  </si>
  <si>
    <t>CHMB08</t>
  </si>
  <si>
    <t>creatinine (mg per dl) dec pt req. q8 [clinical chemistry lab. chmb. visit 2]</t>
  </si>
  <si>
    <t>phv00203883.v2.p2</t>
  </si>
  <si>
    <t>pht004052.v3.p2</t>
  </si>
  <si>
    <t>CHMB</t>
  </si>
  <si>
    <t>LABA76</t>
  </si>
  <si>
    <t>creatinine (mg/dl) (laba76)</t>
  </si>
  <si>
    <t>phv00226307.v2.p2</t>
  </si>
  <si>
    <t>CREAT1</t>
  </si>
  <si>
    <t>creatinine (mg/dl), exam 1</t>
  </si>
  <si>
    <t>phv00277030.v4.p14</t>
  </si>
  <si>
    <t>CREAT2</t>
  </si>
  <si>
    <t>creatinine (mg/dl), exam 2</t>
  </si>
  <si>
    <t>phv00277031.v4.p14</t>
  </si>
  <si>
    <t>CREAT3</t>
  </si>
  <si>
    <t>creatinine (mg/dl), exam 3</t>
  </si>
  <si>
    <t>phv00520294.v1.p14</t>
  </si>
  <si>
    <t>CHMA09</t>
  </si>
  <si>
    <t>creatinine (mg/dl). q9 [clinical chemistry lab. chma. visit 1]</t>
  </si>
  <si>
    <t>phv00203867.v2.p2</t>
  </si>
  <si>
    <t>creatinine (sample type: serum)</t>
  </si>
  <si>
    <t>phv00172175.v5.p14</t>
  </si>
  <si>
    <t>phv00227058.v4.p14</t>
  </si>
  <si>
    <t>phv00255344.v3.p14</t>
  </si>
  <si>
    <t>pht005143.v3.p14</t>
  </si>
  <si>
    <t>l_fhslab_ex01_3b_0800s</t>
  </si>
  <si>
    <t>HIT_CREA</t>
  </si>
  <si>
    <t>phv00275408.v2.p14</t>
  </si>
  <si>
    <t>pht006010.v2.p14</t>
  </si>
  <si>
    <t>l_fhslab_ex02_7_0561s</t>
  </si>
  <si>
    <t>CREATINI</t>
  </si>
  <si>
    <t>phv00275417.v2.p14</t>
  </si>
  <si>
    <t>LIPD6A</t>
  </si>
  <si>
    <t>creatinine (value). q6a [lipid lab. lipd04. visit 4]</t>
  </si>
  <si>
    <t>phv00207682.v2.p2</t>
  </si>
  <si>
    <t>pht004124.v3.p2</t>
  </si>
  <si>
    <t>LIPD04</t>
  </si>
  <si>
    <t>FS532</t>
  </si>
  <si>
    <t>creatinine mg/100ml</t>
  </si>
  <si>
    <t>phv00006665.v1.p14</t>
  </si>
  <si>
    <t>FT542</t>
  </si>
  <si>
    <t>phv00007526.v1.p14</t>
  </si>
  <si>
    <t>CREATININE</t>
  </si>
  <si>
    <t>creatinine mg/dl [visit 1]</t>
  </si>
  <si>
    <t>phv00127612.v2.p2</t>
  </si>
  <si>
    <t>creatinine sample type: serum</t>
  </si>
  <si>
    <t>phv00462191.v1.p14</t>
  </si>
  <si>
    <t>CREAT14</t>
  </si>
  <si>
    <t>creatinine, exam 14</t>
  </si>
  <si>
    <t>phv00369801.v1.p14</t>
  </si>
  <si>
    <t>CREAT15</t>
  </si>
  <si>
    <t>creatinine, exam 15</t>
  </si>
  <si>
    <t>phv00369802.v1.p14</t>
  </si>
  <si>
    <t>creatinine, exam 2</t>
  </si>
  <si>
    <t>phv00277122.v4.p14</t>
  </si>
  <si>
    <t>phv00423895.v2.p14</t>
  </si>
  <si>
    <t>CREAT20</t>
  </si>
  <si>
    <t>creatinine, exam 20</t>
  </si>
  <si>
    <t>phv00369803.v1.p14</t>
  </si>
  <si>
    <t>CREAT24</t>
  </si>
  <si>
    <t>creatinine, exam 24</t>
  </si>
  <si>
    <t>phv00369804.v1.p14</t>
  </si>
  <si>
    <t>CREAT25</t>
  </si>
  <si>
    <t>creatinine, exam 25</t>
  </si>
  <si>
    <t>phv00369805.v1.p14</t>
  </si>
  <si>
    <t>CREAT26</t>
  </si>
  <si>
    <t>creatinine, exam 26</t>
  </si>
  <si>
    <t>phv00369806.v1.p14</t>
  </si>
  <si>
    <t>CREAT27</t>
  </si>
  <si>
    <t>creatinine, exam 27</t>
  </si>
  <si>
    <t>phv00369807.v1.p14</t>
  </si>
  <si>
    <t>CREAT28</t>
  </si>
  <si>
    <t>creatinine, exam 28</t>
  </si>
  <si>
    <t>phv00369808.v1.p14</t>
  </si>
  <si>
    <t>creatinine, exam 3</t>
  </si>
  <si>
    <t>phv00423896.v2.p14</t>
  </si>
  <si>
    <t>CREAT4</t>
  </si>
  <si>
    <t>creatinine, exam 4</t>
  </si>
  <si>
    <t>phv00423897.v2.p14</t>
  </si>
  <si>
    <t>CREAT5</t>
  </si>
  <si>
    <t>creatinine, exam 5</t>
  </si>
  <si>
    <t>phv00277123.v4.p14</t>
  </si>
  <si>
    <t>CREAT6</t>
  </si>
  <si>
    <t>creatinine, exam 6</t>
  </si>
  <si>
    <t>phv00277124.v4.p14</t>
  </si>
  <si>
    <t>CREAT7</t>
  </si>
  <si>
    <t>creatinine, exam 7</t>
  </si>
  <si>
    <t>phv00277125.v4.p14</t>
  </si>
  <si>
    <t>CREAT8</t>
  </si>
  <si>
    <t>creatinine, exam 8</t>
  </si>
  <si>
    <t>phv00277126.v4.p14</t>
  </si>
  <si>
    <t>CREAT9</t>
  </si>
  <si>
    <t>creatinine, exam 9</t>
  </si>
  <si>
    <t>phv00277127.v4.p14</t>
  </si>
  <si>
    <t>G3A717</t>
  </si>
  <si>
    <t>creatinine, mg/dl</t>
  </si>
  <si>
    <t>phv00021396.v7.p14</t>
  </si>
  <si>
    <t>creatinine, serum</t>
  </si>
  <si>
    <t>phv00071894.v7.p14</t>
  </si>
  <si>
    <t>CHM21</t>
  </si>
  <si>
    <t>creatinine, serum [clinical chemistry lab. chm. visit 5]</t>
  </si>
  <si>
    <t>phv00295246.v2.p2</t>
  </si>
  <si>
    <t>creatr</t>
  </si>
  <si>
    <t>creatr: creatinine - mg/dl</t>
  </si>
  <si>
    <t>phv00401730.v1.p2</t>
  </si>
  <si>
    <t>STRC63A1</t>
  </si>
  <si>
    <t>e. additional forms to be filled out: first measurement of serum creatinine q63a1 [cohort stroke abstraction form, str]</t>
  </si>
  <si>
    <t>phv00295525.v5.p2</t>
  </si>
  <si>
    <t>STRC63A3</t>
  </si>
  <si>
    <t>e. additional forms to be filled out: last measurement of serum creatinine q63a3 [cohort stroke abstraction form, str]</t>
  </si>
  <si>
    <t>phv00295526.v5.p2</t>
  </si>
  <si>
    <t>CELB15H1</t>
  </si>
  <si>
    <t>e. serum creatinine. 15h1. first (if more than one) [cohort event eligibility form, cel]</t>
  </si>
  <si>
    <t>phv00295065.v5.p2</t>
  </si>
  <si>
    <t>CCELPS18</t>
  </si>
  <si>
    <t>phv00296341.v5.p2</t>
  </si>
  <si>
    <t>HFCCELPS18</t>
  </si>
  <si>
    <t>CELB15I1</t>
  </si>
  <si>
    <t>e. serum creatinine. 15i1. last (if more than one) [cohort event eligibility form, cel]</t>
  </si>
  <si>
    <t>phv00295066.v5.p2</t>
  </si>
  <si>
    <t>phv00296342.v5.p2</t>
  </si>
  <si>
    <t>CELB15J1</t>
  </si>
  <si>
    <t>e. serum creatinine. 15j1. highest of remaining values (if more than two) [cohort event eligibility form, cel]</t>
  </si>
  <si>
    <t>phv00296343.v5.p2</t>
  </si>
  <si>
    <t>e. serum creatinine. highest of remaining values (if more than two) [cohort event eligibility form, cel]</t>
  </si>
  <si>
    <t>phv00295067.v5.p2</t>
  </si>
  <si>
    <t>SERUMCREAT</t>
  </si>
  <si>
    <t>f136 serum creatinine</t>
  </si>
  <si>
    <t>phv00283659.v2.p3</t>
  </si>
  <si>
    <t>SCrIDMS</t>
  </si>
  <si>
    <t>idms traceable serum creatinine (mg/dl)</t>
  </si>
  <si>
    <t>phv00401154.v1.p2</t>
  </si>
  <si>
    <t>phv00401437.v1.p2</t>
  </si>
  <si>
    <t>FU579</t>
  </si>
  <si>
    <t>lab values: creatinine, mg/dl</t>
  </si>
  <si>
    <t>phv00070734.v1.p14</t>
  </si>
  <si>
    <t>HRAA43DD</t>
  </si>
  <si>
    <t>q43dd. range 1: upper limit normal: serum creatinine [hospital abstraction form. hra. version f]</t>
  </si>
  <si>
    <t>phv00204180.v6.p2</t>
  </si>
  <si>
    <t>HRAA56AD1</t>
  </si>
  <si>
    <t>q56ad1. serum creatinine first [hospital abstraction form. hra. version f]</t>
  </si>
  <si>
    <t>phv00204187.v6.p2</t>
  </si>
  <si>
    <t>HRAA56AD3</t>
  </si>
  <si>
    <t>q56ad3. serum creatinine second [hospital abstraction form. hra. version f]</t>
  </si>
  <si>
    <t>phv00204188.v6.p2</t>
  </si>
  <si>
    <t>HRAA56AD5</t>
  </si>
  <si>
    <t>q56d5. serum creatinine last [hospital abstraction form. hra. version f]</t>
  </si>
  <si>
    <t>phv00204189.v6.p2</t>
  </si>
  <si>
    <t>HFAA44A</t>
  </si>
  <si>
    <t>section 6: biochemical analyses. q44a - serum creatinine worst [heart failure hospital record abstraction form, hfa]</t>
  </si>
  <si>
    <t>phv00206960.v6.p2</t>
  </si>
  <si>
    <t>HFAA44A1</t>
  </si>
  <si>
    <t>section 6: biochemical analyses. q44a1 - serum creatinine first [heart failure hospital record abstraction form, hfa]</t>
  </si>
  <si>
    <t>phv00296595.v5.p2</t>
  </si>
  <si>
    <t>HFAA44B</t>
  </si>
  <si>
    <t>section 6: biochemical analyses. q44b - serum creatinine last [heart failure hospital record abstraction form, hfa]</t>
  </si>
  <si>
    <t>phv00206961.v6.p2</t>
  </si>
  <si>
    <t>HFAA44B1</t>
  </si>
  <si>
    <t>section 6: biochemical analyses. q44b1 - serum creatinine last [heart failure hospital record abstraction form, hfa]</t>
  </si>
  <si>
    <t>phv00296596.v5.p2</t>
  </si>
  <si>
    <t>HFAA44C1</t>
  </si>
  <si>
    <t>section 6: biochemical analyses. q44c1 - serum creatinine highest [heart failure hospital record abstraction form, hfa]</t>
  </si>
  <si>
    <t>phv00296597.v5.p2</t>
  </si>
  <si>
    <t>serum creatinine (mg/100ml)</t>
  </si>
  <si>
    <t>phv00023207.v8.p14</t>
  </si>
  <si>
    <t>pht000146.v9.p14</t>
  </si>
  <si>
    <t>creacys1_7s</t>
  </si>
  <si>
    <t>EL7CREAT</t>
  </si>
  <si>
    <t>serum creatinine (mg/dl)</t>
  </si>
  <si>
    <t>phv00118008.v2.p2</t>
  </si>
  <si>
    <t>pht001753.v2.p2</t>
  </si>
  <si>
    <t>E1CHEM</t>
  </si>
  <si>
    <t>FL7CREAT</t>
  </si>
  <si>
    <t>phv00119692.v2.p2</t>
  </si>
  <si>
    <t>pht001807.v2.p2</t>
  </si>
  <si>
    <t>F1CHEM</t>
  </si>
  <si>
    <t>creatin5</t>
  </si>
  <si>
    <t>phv00175241.v1.p3</t>
  </si>
  <si>
    <t>phv00176664.v1.p3</t>
  </si>
  <si>
    <t>screconc</t>
  </si>
  <si>
    <t>serum creatinine concentration</t>
  </si>
  <si>
    <t>phv00080753.v5.p14</t>
  </si>
  <si>
    <t>pht001039.v6.p14</t>
  </si>
  <si>
    <t>l_cortisol_ex06_1b_0495s</t>
  </si>
  <si>
    <t>SCR_V1</t>
  </si>
  <si>
    <t>v1 calibrated serum creatinine mg/dl</t>
  </si>
  <si>
    <t>phv00519800.v1.p2</t>
  </si>
  <si>
    <t>SCR_V2</t>
  </si>
  <si>
    <t>v2 calibrated serum creatinine mg/dl</t>
  </si>
  <si>
    <t>phv00519801.v1.p2</t>
  </si>
  <si>
    <t>SCR_V4</t>
  </si>
  <si>
    <t>v4 calibrated serum creatinine mg/dl</t>
  </si>
  <si>
    <t>phv00519802.v1.p2</t>
  </si>
  <si>
    <t>SCR_V5</t>
  </si>
  <si>
    <t>v5 serum creatinine mg/dl reference(chm21)</t>
  </si>
  <si>
    <t>phv00519803.v1.p2</t>
  </si>
  <si>
    <t>CREAT_URINE24</t>
  </si>
  <si>
    <t>24 hour urine creatinine</t>
  </si>
  <si>
    <t>phv00462182.v2.p14</t>
  </si>
  <si>
    <t>CreatinineU24hr</t>
  </si>
  <si>
    <t>24-hour urine creatinine (g/24hr)</t>
  </si>
  <si>
    <t>phv00401149.v1.p2</t>
  </si>
  <si>
    <t>mmcreat</t>
  </si>
  <si>
    <t>concentration of urine creatinine, mm</t>
  </si>
  <si>
    <t>phv00070900.v1.p14</t>
  </si>
  <si>
    <t>pht000685.v2.p14</t>
  </si>
  <si>
    <t>crdur</t>
  </si>
  <si>
    <t>crdur: creatinine, urine - mg/dl</t>
  </si>
  <si>
    <t>phv00401729.v1.p2</t>
  </si>
  <si>
    <t>CRDUR</t>
  </si>
  <si>
    <t>crdur: creatinine, urine - mg/dl [visit 6]</t>
  </si>
  <si>
    <t>phv00401714.v1.p2</t>
  </si>
  <si>
    <t>creatinine (hilic) (sample type: urine)</t>
  </si>
  <si>
    <t>phv00219357.v2.p14</t>
  </si>
  <si>
    <t>pht004362.v2.p14</t>
  </si>
  <si>
    <t>UR_CREAT</t>
  </si>
  <si>
    <t>creatinine (sample type: urine)</t>
  </si>
  <si>
    <t>phv00172162.v5.p14</t>
  </si>
  <si>
    <t>URCREAT</t>
  </si>
  <si>
    <t>phv00275419.v2.p14</t>
  </si>
  <si>
    <t>creatinine, urine</t>
  </si>
  <si>
    <t>phv00071896.v7.p14</t>
  </si>
  <si>
    <t>CreatinineUSpot</t>
  </si>
  <si>
    <t>random spot urine creatinine (mg/dl)</t>
  </si>
  <si>
    <t>phv00401151.v1.p2</t>
  </si>
  <si>
    <t>phv00401328.v1.p2</t>
  </si>
  <si>
    <t>phv00401435.v1.p2</t>
  </si>
  <si>
    <t>CHEM4</t>
  </si>
  <si>
    <t>ucr - urine creatinine numeric value mg/dl [chemistry lab, chem2]</t>
  </si>
  <si>
    <t>phv00506972.v1.p2</t>
  </si>
  <si>
    <t>FL1UCRET</t>
  </si>
  <si>
    <t>urinary creatinine</t>
  </si>
  <si>
    <t>phv00120675.v2.p2</t>
  </si>
  <si>
    <t>EL11CRET</t>
  </si>
  <si>
    <t>urinary creatinine (mg)</t>
  </si>
  <si>
    <t>phv00118000.v2.p2</t>
  </si>
  <si>
    <t>pht001752.v2.p2</t>
  </si>
  <si>
    <t>C39CREA1</t>
  </si>
  <si>
    <t>urinary creatinine (mg/24 hr):day 1</t>
  </si>
  <si>
    <t>phv00116126.v2.p2</t>
  </si>
  <si>
    <t>pht001679.v2.p2</t>
  </si>
  <si>
    <t>C39CREA2</t>
  </si>
  <si>
    <t>urinary creatinine (mg/24 hr):day 2</t>
  </si>
  <si>
    <t>phv00116127.v2.p2</t>
  </si>
  <si>
    <t>C39CREA3</t>
  </si>
  <si>
    <t>urinary creatinine (mg/24 hr):day 3</t>
  </si>
  <si>
    <t>phv00116128.v2.p2</t>
  </si>
  <si>
    <t>EL8UCRET</t>
  </si>
  <si>
    <t>urinary creatinine (mg/dl)</t>
  </si>
  <si>
    <t>phv00119619.v2.p2</t>
  </si>
  <si>
    <t>ucreat1</t>
  </si>
  <si>
    <t>phv00083435.v1.p3</t>
  </si>
  <si>
    <t>phv00085748.v2.p3</t>
  </si>
  <si>
    <t>ucreat2</t>
  </si>
  <si>
    <t>phv00085930.v2.p3</t>
  </si>
  <si>
    <t>ucreat3</t>
  </si>
  <si>
    <t>phv00086413.v2.p3</t>
  </si>
  <si>
    <t>ucreatf</t>
  </si>
  <si>
    <t>phv00087530.v1.p3</t>
  </si>
  <si>
    <t>ucreat5</t>
  </si>
  <si>
    <t>phv00175606.v1.p3</t>
  </si>
  <si>
    <t>phv00177040.v1.p3</t>
  </si>
  <si>
    <t>FL1CREAT</t>
  </si>
  <si>
    <t>urinary creatinine (mg/ml)</t>
  </si>
  <si>
    <t>phv00120751.v2.p2</t>
  </si>
  <si>
    <t>pht001852.v2.p2</t>
  </si>
  <si>
    <t>ucreat_7</t>
  </si>
  <si>
    <t>urinary creatinine (sample type: urine)</t>
  </si>
  <si>
    <t>phv00520394.v1.p14</t>
  </si>
  <si>
    <t>RAWCREA1</t>
  </si>
  <si>
    <t>urinary creatinine (unadjusted):day 1</t>
  </si>
  <si>
    <t>phv00116106.v2.p2</t>
  </si>
  <si>
    <t>RAWCREA2</t>
  </si>
  <si>
    <t>urinary creatinine (unadjusted):day 2</t>
  </si>
  <si>
    <t>phv00116110.v2.p2</t>
  </si>
  <si>
    <t>RAWCREA3</t>
  </si>
  <si>
    <t>urinary creatinine (unadjusted):day 3</t>
  </si>
  <si>
    <t>phv00116114.v2.p2</t>
  </si>
  <si>
    <t>urine creatinine</t>
  </si>
  <si>
    <t>phv00219548.v5.p14</t>
  </si>
  <si>
    <t>CREAT_URINE</t>
  </si>
  <si>
    <t>phv00462178.v2.p14</t>
  </si>
  <si>
    <t>CHM50</t>
  </si>
  <si>
    <t>urine creatinine - result status [clinical chemistry lab. chm. visit 5]</t>
  </si>
  <si>
    <t>phv00510539.v1.p2</t>
  </si>
  <si>
    <t>urine creatinine (mg/100ml)</t>
  </si>
  <si>
    <t>phv00036494.v7.p14</t>
  </si>
  <si>
    <t>urine creatinine (sample type: urine)</t>
  </si>
  <si>
    <t>phv00227046.v4.p14</t>
  </si>
  <si>
    <t>CHM45</t>
  </si>
  <si>
    <t>urine creatinine [clinical chemistry lab. chm. visit 5]</t>
  </si>
  <si>
    <t>phv00295250.v2.p2</t>
  </si>
  <si>
    <t>CHM48</t>
  </si>
  <si>
    <t>phv00510537.v1.p2</t>
  </si>
  <si>
    <t>ucre24hr</t>
  </si>
  <si>
    <t>urine creatinine 24 hr total</t>
  </si>
  <si>
    <t>phv00080752.v5.p14</t>
  </si>
  <si>
    <t>Cr24</t>
  </si>
  <si>
    <t>urine creatinine mg/d</t>
  </si>
  <si>
    <t>phv00227286.v2.p14</t>
  </si>
  <si>
    <t>CHEM4a</t>
  </si>
  <si>
    <t>urine creatinine result string - ucr [chemistry lab, chem2]</t>
  </si>
  <si>
    <t>phv00506973.v1.p2</t>
  </si>
  <si>
    <t>LABA79</t>
  </si>
  <si>
    <t>urine creatinine, random (mg/dl) (laba79)</t>
  </si>
  <si>
    <t>phv00253232.v2.p2</t>
  </si>
  <si>
    <t>UR_CREATININE</t>
  </si>
  <si>
    <t>urine creatinine: g/24hr</t>
  </si>
  <si>
    <t>phv00403005.v1.p2</t>
  </si>
  <si>
    <t>cystatinC</t>
  </si>
  <si>
    <t>Concentration of cystatin C (Serum mg/L) [Visit 1]</t>
  </si>
  <si>
    <t>phv00401705.v1.p2</t>
  </si>
  <si>
    <t>CHEM12</t>
  </si>
  <si>
    <t>CYSC - Cystatin C (Gentian) Numeric Value mg/L [Chemistry Lab, CHEM2]</t>
  </si>
  <si>
    <t>phv00507076.v1.p2</t>
  </si>
  <si>
    <t>cys</t>
  </si>
  <si>
    <t>CYSTATIN C (MG/L)</t>
  </si>
  <si>
    <t>phv00023208.v8.p14</t>
  </si>
  <si>
    <t>cystatc1</t>
  </si>
  <si>
    <t>CYSTATIN C (mg/L)</t>
  </si>
  <si>
    <t>phv00084545.v2.p3</t>
  </si>
  <si>
    <t>LABA101</t>
  </si>
  <si>
    <t>Cystatin C (mg/L) (LABA101)</t>
  </si>
  <si>
    <t>phv00526584.v1.p2</t>
  </si>
  <si>
    <t>CYSC3</t>
  </si>
  <si>
    <t>Cystatin C [Cystatin C. Central Lab Data Files. Visit 5]</t>
  </si>
  <si>
    <t>phv00295532.v2.p2</t>
  </si>
  <si>
    <t>pht006428.v2.p2</t>
  </si>
  <si>
    <t>CYSC</t>
  </si>
  <si>
    <t>CYSC7</t>
  </si>
  <si>
    <t>phv00510588.v1.p2</t>
  </si>
  <si>
    <t>CYSC2_FollowUpDays</t>
  </si>
  <si>
    <t>Cystatin C measurement. Follow up days [Cystatin C. Central Lab Data Files. Visit 5]</t>
  </si>
  <si>
    <t>phv00510590.v1.p2</t>
  </si>
  <si>
    <t>CHEM12a</t>
  </si>
  <si>
    <t>Cystatin C Result String - CYSC [Chemistry Lab, CHEM2]</t>
  </si>
  <si>
    <t>phv00507077.v1.p2</t>
  </si>
  <si>
    <t>_2609_59</t>
  </si>
  <si>
    <t>Cystatin C: Cystatin-C - 2609-59 (P01034) (Sample type: Citrated plasma)</t>
  </si>
  <si>
    <t>phv00421868.v3.p14</t>
  </si>
  <si>
    <t>cystatc5</t>
  </si>
  <si>
    <t>CYSTATIN-C (mg/L) AT EXAM 5</t>
  </si>
  <si>
    <t>phv00196280.v1.p3</t>
  </si>
  <si>
    <t>CYSC_V2</t>
  </si>
  <si>
    <t>V2 Cystatin-C mg/L (V2CYS_GENT)</t>
  </si>
  <si>
    <t>phv00519843.v1.p2</t>
  </si>
  <si>
    <t>CYSC_V4</t>
  </si>
  <si>
    <t>V4 Calibrated Cystatin-C mg/L</t>
  </si>
  <si>
    <t>phv00519844.v1.p2</t>
  </si>
  <si>
    <t>CYSC_V5</t>
  </si>
  <si>
    <t>V5 Cystatin-C mg/L Reference (cysc3)</t>
  </si>
  <si>
    <t>phv00519845.v1.p2</t>
  </si>
  <si>
    <t>CYSTATC</t>
  </si>
  <si>
    <t>Year 5 Cystatin C, mg/l</t>
  </si>
  <si>
    <t>phv00100770.v1.p1</t>
  </si>
  <si>
    <t>pht001462.v1.p1</t>
  </si>
  <si>
    <t>CYST_C_YR5</t>
  </si>
  <si>
    <t>phv00106429.v1.p1</t>
  </si>
  <si>
    <t>phv00107354.v1.p1</t>
  </si>
  <si>
    <t>DDIMER</t>
  </si>
  <si>
    <t>Baseline D-Dimer - sample</t>
  </si>
  <si>
    <t>phv00100687.v1.p1</t>
  </si>
  <si>
    <t>pht001457.v1.p1</t>
  </si>
  <si>
    <t>Baseline D-Dimer -sample</t>
  </si>
  <si>
    <t>phv00098765.v1.p1</t>
  </si>
  <si>
    <t>ddimer1</t>
  </si>
  <si>
    <t>D-DIMER (ug/ml)</t>
  </si>
  <si>
    <t>phv00082971.v1.p3</t>
  </si>
  <si>
    <t>D-DIMER (ug/mL)</t>
  </si>
  <si>
    <t>phv00085017.v2.p3</t>
  </si>
  <si>
    <t>ddimer4</t>
  </si>
  <si>
    <t>D-DIMER (UG/ML)</t>
  </si>
  <si>
    <t>phv00086829.v2.p3</t>
  </si>
  <si>
    <t>ddimer</t>
  </si>
  <si>
    <t>D-Dimer ug/ml</t>
  </si>
  <si>
    <t>phv00515959.v1.p2</t>
  </si>
  <si>
    <t>pht012826.v1.p2</t>
  </si>
  <si>
    <t>ddimer_ss</t>
  </si>
  <si>
    <t>D-DIMER UG/ML</t>
  </si>
  <si>
    <t>phv00160521.v1.p3</t>
  </si>
  <si>
    <t>pht002105.v3.p3</t>
  </si>
  <si>
    <t>ddimerf</t>
  </si>
  <si>
    <t>D-DIMER, (ug/mL)</t>
  </si>
  <si>
    <t>phv00087663.v1.p3</t>
  </si>
  <si>
    <t>_4907_56</t>
  </si>
  <si>
    <t>D-dimer: D-dimer - 4907-56 (P02671 P02675 P02679) (Sample type: Citrated plasma)</t>
  </si>
  <si>
    <t>phv00422711.v3.p14</t>
  </si>
  <si>
    <t>D_DIMER</t>
  </si>
  <si>
    <t>FIBRIN DEGRADATION FRAGMENT (NG/ML)</t>
  </si>
  <si>
    <t>phv00021744.v8.p14</t>
  </si>
  <si>
    <t>pht000085.v9.p14</t>
  </si>
  <si>
    <t>Subset (random) D_Dimer</t>
  </si>
  <si>
    <t>phv00098768.v1.p1</t>
  </si>
  <si>
    <t>CELB06</t>
  </si>
  <si>
    <t>A. Identifying Information. Is this event a death Q6 [Cohort Event Eligibility Form, CEL]</t>
  </si>
  <si>
    <t>phv00203670.v6.p2</t>
  </si>
  <si>
    <t>CELB12</t>
  </si>
  <si>
    <t>B. Information from Hospital Discharge Index or Face Sheet. Is this event an in-hospital death Q12 [Cohort Event Eligibility Form, CEL]</t>
  </si>
  <si>
    <t>phv00203674.v6.p2</t>
  </si>
  <si>
    <t>CORA01_DAYS</t>
  </si>
  <si>
    <t>DATE OF DEATH Q1 - Days from Exam 1 [Coroner /Medical Examiner Form]</t>
  </si>
  <si>
    <t>phv00203807.v6.p2</t>
  </si>
  <si>
    <t>CDTHYR</t>
  </si>
  <si>
    <t>Year of Death</t>
  </si>
  <si>
    <t>phv00203844.v6.p2</t>
  </si>
  <si>
    <t>pht004050.v6.p2</t>
  </si>
  <si>
    <t>CDTHAGE</t>
  </si>
  <si>
    <t>Age at Death</t>
  </si>
  <si>
    <t>phv00203853.v6.p2</t>
  </si>
  <si>
    <t>DTHDATE_DAYS</t>
  </si>
  <si>
    <t>Date of Death for an Event - Days from Exam 1</t>
  </si>
  <si>
    <t>phv00203857.v6.p2</t>
  </si>
  <si>
    <t>HRAA00CY</t>
  </si>
  <si>
    <t>Q0c. Year of discharge or death [Hospital Abstraction Form. HRA. Version F]</t>
  </si>
  <si>
    <t>phv00204270.v6.p2</t>
  </si>
  <si>
    <t>HRAA14_DAYS</t>
  </si>
  <si>
    <t>Q14. HRA14. DATE OF DISCHARGE OR DEATH - Days from Exam 1 [Hospital Abstraction Form. HRA. Version F]</t>
  </si>
  <si>
    <t>phv00204271.v6.p2</t>
  </si>
  <si>
    <t>HRAA00C_DAYS</t>
  </si>
  <si>
    <t>Q0c. Date of discharge [for non-fatal case] or death - Days from Exam 1 [Hospital Abstraction Form. HRA. Version F]</t>
  </si>
  <si>
    <t>phv00204275.v6.p2</t>
  </si>
  <si>
    <t>DDYR</t>
  </si>
  <si>
    <t>Death/Discharge Year</t>
  </si>
  <si>
    <t>phv00204391.v6.p2</t>
  </si>
  <si>
    <t>pht004058.v6.p2</t>
  </si>
  <si>
    <t>DDAGE</t>
  </si>
  <si>
    <t>Age at Death/Discharge</t>
  </si>
  <si>
    <t>phv00204395.v6.p2</t>
  </si>
  <si>
    <t>DDATE_DAYS</t>
  </si>
  <si>
    <t>Derived Death/Discharge date - Days from Exam 1</t>
  </si>
  <si>
    <t>phv00204397.v6.p2</t>
  </si>
  <si>
    <t>phv00204399.v6.p2</t>
  </si>
  <si>
    <t>STRC14Y</t>
  </si>
  <si>
    <t>Year of DATE OF DISCHARGE OR DEATH Q14 [Cohort Stroke Abstraction Form, STR]</t>
  </si>
  <si>
    <t>phv00204516.v6.p2</t>
  </si>
  <si>
    <t>FUSTR14</t>
  </si>
  <si>
    <t>Follow Up Days for STRC14 (DATE OF DISCHARGE OR DEATH) from exam 1</t>
  </si>
  <si>
    <t>phv00204591.v6.p2</t>
  </si>
  <si>
    <t>A. Identification Information. Is this event a death Q6 [Cohort Event Eligibility Form, CEL]</t>
  </si>
  <si>
    <t>phv00206667.v6.p2</t>
  </si>
  <si>
    <t>B. Information From Hospital Discharge Index or Face Sheet. Is this event an in-hospital death Q12 [Cohort Event Eligibility Form, CEL]</t>
  </si>
  <si>
    <t>phv00206678.v6.p2</t>
  </si>
  <si>
    <t>CELB04_DAYS</t>
  </si>
  <si>
    <t>A. Identification Information. Date of discharge or death Q4 - Days from Exam 1 [Cohort Event Eligibility Form, CEL]</t>
  </si>
  <si>
    <t>phv00206745.v6.p2</t>
  </si>
  <si>
    <t>AFUcomp3_V1</t>
  </si>
  <si>
    <t>DEATH REPORTED BY Q3 IN AFU V1-V3; Q1 IN DEC V1 [Annual Follow-up Questionnaire Form. AFU. Version V1 - V3]</t>
  </si>
  <si>
    <t>phv00294809.v5.p2</t>
  </si>
  <si>
    <t>DTHA18A</t>
  </si>
  <si>
    <t>Death Eligibility Check Section. dthf18a [Death Certificate Form]</t>
  </si>
  <si>
    <t>phv00295210.v5.p2</t>
  </si>
  <si>
    <t>CFDA0C_DAYS</t>
  </si>
  <si>
    <t>Date of discharge (for nonfatal case) or death Q0C - Days from Exam 1 [Confidential Data Form, CFD]</t>
  </si>
  <si>
    <t>phv00296347.v5.p2</t>
  </si>
  <si>
    <t>pht006439.v5.p2</t>
  </si>
  <si>
    <t>CHIA0C_DAYS</t>
  </si>
  <si>
    <t>Date of discharge or death Q0c - Days from Exam 1 [Common Hospital Information Form, CHI]</t>
  </si>
  <si>
    <t>phv00296579.v5.p2</t>
  </si>
  <si>
    <t>pht006440.v5.p2</t>
  </si>
  <si>
    <t>Date of discharge or death Q0c -- Days from Exam 1 [Common Hospital Information Form, CHI]</t>
  </si>
  <si>
    <t>phv00418993.v3.p2</t>
  </si>
  <si>
    <t>pht009464.v3.p2</t>
  </si>
  <si>
    <t>CYEARDOD</t>
  </si>
  <si>
    <t>Year of date of discharge/death</t>
  </si>
  <si>
    <t>phv00419789.v3.p2</t>
  </si>
  <si>
    <t>Age at discharge/death for cohort event use V5 DOB</t>
  </si>
  <si>
    <t>phv00419796.v3.p2</t>
  </si>
  <si>
    <t>LOS</t>
  </si>
  <si>
    <t>Length of Stay: number of days from hospital arrival to discharge or death</t>
  </si>
  <si>
    <t>phv00419807.v3.p2</t>
  </si>
  <si>
    <t>YRDTH18</t>
  </si>
  <si>
    <t>Year of Death by 2018</t>
  </si>
  <si>
    <t>phv00506167.v1.p2</t>
  </si>
  <si>
    <t>DEATHSTAT</t>
  </si>
  <si>
    <t>Death Status based on ADER, DEC2, AFU2, and SAF2 (1=Dead, 0=Alive)</t>
  </si>
  <si>
    <t>phv00506881.v1.p2</t>
  </si>
  <si>
    <t>DATEOFDEATH_FollowUpDays</t>
  </si>
  <si>
    <t>Days of follow up from visit 1 to Date of Death [Cohort Status Derived Variables. STATUS71. Visit 7]</t>
  </si>
  <si>
    <t>phv00507852.v1.p2</t>
  </si>
  <si>
    <t>Days of follow up from visit 1 to Date of Death [Cohort Status Derived Variables. STATUS51. Visit 5]</t>
  </si>
  <si>
    <t>phv00516863.v1.p2</t>
  </si>
  <si>
    <t>DEMENTEDDTH_DATE_FollowUpDays</t>
  </si>
  <si>
    <t>Days of follow up from visit 1 to Date of death for PPT with a dementia code [Cohort Status Derived Variables. STATUS51. Visit 5]</t>
  </si>
  <si>
    <t>phv00516869.v1.p2</t>
  </si>
  <si>
    <t>STATUSDATE21_FollowUpDays</t>
  </si>
  <si>
    <t>Days of follow up from visit 1 to Either death date, date of visit 2 exam OR 05Feb1990 [Cohort Status Derived Variables. STATUS51. Visit 5]</t>
  </si>
  <si>
    <t>phv00516879.v1.p2</t>
  </si>
  <si>
    <t>STATUSDATE31_FollowUpDays</t>
  </si>
  <si>
    <t>Days of follow up from visit 1 to Either death date, date of visit 3 exam OR 16Mar1993 [Cohort Status Derived Variables. STATUS51. Visit 5]</t>
  </si>
  <si>
    <t>phv00516880.v1.p2</t>
  </si>
  <si>
    <t>STATUSDATE41_FollowUpDays</t>
  </si>
  <si>
    <t>Days of follow up from visit 1 to Either death date, date of visit 4 exam OR 01Feb1996 [Cohort Status Derived Variables. STATUS51. Visit 5]</t>
  </si>
  <si>
    <t>phv00516881.v1.p2</t>
  </si>
  <si>
    <t>STATUSDATE51_FollowUpDays</t>
  </si>
  <si>
    <t>Days of follow up from visit 1 to Either death date, date of visit 5 exam OR 01Jun2011 [Cohort Status Derived Variables. STATUS51. Visit 5]</t>
  </si>
  <si>
    <t>phv00516882.v1.p2</t>
  </si>
  <si>
    <t>Days of follow up from visit 1 to Date of Death [Cohort Status Derived Variables. STATUS61. Visit 6]</t>
  </si>
  <si>
    <t>phv00516920.v1.p2</t>
  </si>
  <si>
    <t>Days of follow up from visit 1 to Either death date, date of visit 2 exam OR 05Feb1990 [Cohort Status Derived Variables. STATUS61. Visit 6]</t>
  </si>
  <si>
    <t>phv00516936.v1.p2</t>
  </si>
  <si>
    <t>Days of follow up from visit 1 to Either death date, date of visit 3 exam, OR 16Mar1993 [Cohort Status Derived Variables. STATUS61. Visit 6]</t>
  </si>
  <si>
    <t>phv00516937.v1.p2</t>
  </si>
  <si>
    <t>Days of follow up from visit 1 to Either death date, date of visit 4 exam, OR 01Feb1996 [Cohort Status Derived Variables. STATUS61. Visit 6]</t>
  </si>
  <si>
    <t>phv00516938.v1.p2</t>
  </si>
  <si>
    <t>Days of follow up from visit 1 to Either death date, date of visit 5 exam, OR 01Jun2011 [Cohort Status Derived Variables. STATUS61. Visit 6]</t>
  </si>
  <si>
    <t>phv00516939.v1.p2</t>
  </si>
  <si>
    <t>STATUSDATE61_FollowUpDays</t>
  </si>
  <si>
    <t>Days of follow up from visit 1 to Either death date, date of visit 6 exam, OR 15Jun2016 [Cohort Status Derived Variables. STATUS61. Visit 6]</t>
  </si>
  <si>
    <t>phv00516940.v1.p2</t>
  </si>
  <si>
    <t>ZTKNDHDT</t>
  </si>
  <si>
    <t>DATE CARDIA STAFF LEARNED OF DEATH</t>
  </si>
  <si>
    <t>phv00117879.v1.p2</t>
  </si>
  <si>
    <t>ZTSTAT</t>
  </si>
  <si>
    <t>DEATH TRACKING CODE</t>
  </si>
  <si>
    <t>phv00117880.v1.p2</t>
  </si>
  <si>
    <t>ZTSTATDT</t>
  </si>
  <si>
    <t>DEATH TRACKING DATE</t>
  </si>
  <si>
    <t>phv00117881.v1.p2</t>
  </si>
  <si>
    <t>ZTSTATCM</t>
  </si>
  <si>
    <t>DEATH TRACKING COMMENTS</t>
  </si>
  <si>
    <t>phv00117882.v1.p2</t>
  </si>
  <si>
    <t>ZTDCTC</t>
  </si>
  <si>
    <t>DEATH CERTIFICATE TRACKING CODE</t>
  </si>
  <si>
    <t>phv00117883.v1.p2</t>
  </si>
  <si>
    <t>ZTDCDT</t>
  </si>
  <si>
    <t>DEATH CERTIFICATE TRACKING DATE</t>
  </si>
  <si>
    <t>phv00117884.v1.p2</t>
  </si>
  <si>
    <t>ZTDCCM</t>
  </si>
  <si>
    <t>DEATH CERTIFICATE TRACKING COMMENTS</t>
  </si>
  <si>
    <t>phv00117885.v1.p2</t>
  </si>
  <si>
    <t>Z33BDOD</t>
  </si>
  <si>
    <t>FINAL DATE OF DEATH</t>
  </si>
  <si>
    <t>phv00121691.v1.p2</t>
  </si>
  <si>
    <t>pht001873.v1.p2</t>
  </si>
  <si>
    <t>DEATH</t>
  </si>
  <si>
    <t>DEATH INDICATOR</t>
  </si>
  <si>
    <t>phv00100774.v1.p1</t>
  </si>
  <si>
    <t>TTODTH</t>
  </si>
  <si>
    <t>TIME TO DEATH</t>
  </si>
  <si>
    <t>phv00100776.v1.p1</t>
  </si>
  <si>
    <t>phv00100823.v2.p1</t>
  </si>
  <si>
    <t>age_dth</t>
  </si>
  <si>
    <t>phv00141916.v2.p14</t>
  </si>
  <si>
    <t>pht002075.v4.p14</t>
  </si>
  <si>
    <t>DATEDTH</t>
  </si>
  <si>
    <t>Date of death</t>
  </si>
  <si>
    <t>phv00190831.v10.p14</t>
  </si>
  <si>
    <t>CHF114</t>
  </si>
  <si>
    <t>Death occurred?</t>
  </si>
  <si>
    <t>phv00276841.v2.p14</t>
  </si>
  <si>
    <t>CFATALDX</t>
  </si>
  <si>
    <t>Death classification of an event</t>
  </si>
  <si>
    <t>phv00401056.v2.p2</t>
  </si>
  <si>
    <t>pht008726.v2.p2</t>
  </si>
  <si>
    <t>dth</t>
  </si>
  <si>
    <t>phv00087882.v6.p3</t>
  </si>
  <si>
    <t>phv00192816.v4.p3</t>
  </si>
  <si>
    <t>phv00193496.v4.p3</t>
  </si>
  <si>
    <t>DEATHALL</t>
  </si>
  <si>
    <t>All Discovered Death</t>
  </si>
  <si>
    <t>phv00283413.v2.p3</t>
  </si>
  <si>
    <t>HRAA19A</t>
  </si>
  <si>
    <t>Q19a. Was the patient dead on arrival or did she/he die in emergency room Q19A [Hospital Abstraction Form. HRA. Version F]</t>
  </si>
  <si>
    <t>phv00203900.v6.p2</t>
  </si>
  <si>
    <t>STRC15</t>
  </si>
  <si>
    <t>A. Hospital Information. DISCHARGED ALIVE OR DEAD ? Q15 [Cohort Stroke Abstraction Form, STR]</t>
  </si>
  <si>
    <t>phv00204451.v6.p2</t>
  </si>
  <si>
    <t>HFAA0F</t>
  </si>
  <si>
    <t>Deceased. Was the patient either dead on arrival or did he/she die in the ER? [Heart Failure Hospital Record Abstraction Form, HFA]</t>
  </si>
  <si>
    <t>phv00206752.v6.p2</t>
  </si>
  <si>
    <t>DEAD18</t>
  </si>
  <si>
    <t>Dead by 2018 from DTH/NDI/AFU</t>
  </si>
  <si>
    <t>phv00506161.v1.p2</t>
  </si>
  <si>
    <t>KNWNDEADBYVISIT21</t>
  </si>
  <si>
    <t>Participant is known to be dead at visit 2 [Cohort Status Derived Variables. STATUS71. Visit 7]</t>
  </si>
  <si>
    <t>phv00507820.v1.p2</t>
  </si>
  <si>
    <t>KNWNDEADBYVISIT31</t>
  </si>
  <si>
    <t>Participant is known to be dead at visit 3 [Cohort Status Derived Variables. STATUS71. Visit 7]</t>
  </si>
  <si>
    <t>phv00507821.v1.p2</t>
  </si>
  <si>
    <t>KNWNDEADBYVISIT41</t>
  </si>
  <si>
    <t>Participant is known to be dead at visit 4 [Cohort Status Derived Variables. STATUS71. Visit 7]</t>
  </si>
  <si>
    <t>phv00507822.v1.p2</t>
  </si>
  <si>
    <t>KNWNDEADBYVISIT51</t>
  </si>
  <si>
    <t>Participant is known to be dead at visit 5 [Cohort Status Derived Variables. STATUS71. Visit 7]</t>
  </si>
  <si>
    <t>phv00507823.v1.p2</t>
  </si>
  <si>
    <t>KNWNDEADBYVISIT61</t>
  </si>
  <si>
    <t>Participant is known to be dead at visit 6 [Cohort Status Derived Variables. STATUS71. Visit 7]</t>
  </si>
  <si>
    <t>phv00507824.v1.p2</t>
  </si>
  <si>
    <t>KNWNDEADBYVISIT71</t>
  </si>
  <si>
    <t>Participant is known to be dead at visit 7 [Cohort Status Derived Variables. STATUS71. Visit 7]</t>
  </si>
  <si>
    <t>phv00507825.v1.p2</t>
  </si>
  <si>
    <t>Participant is known to be dead at visit 2 [Cohort Status Derived Variables. STATUS51. Visit 5]</t>
  </si>
  <si>
    <t>phv00516798.v1.p2</t>
  </si>
  <si>
    <t>Participant is known to be dead at visit 3 [Cohort Status Derived Variables. STATUS51. Visit 5]</t>
  </si>
  <si>
    <t>phv00516799.v1.p2</t>
  </si>
  <si>
    <t>Participant is known to be dead at visit 4 [Cohort Status Derived Variables. STATUS51. Visit 5]</t>
  </si>
  <si>
    <t>phv00516800.v1.p2</t>
  </si>
  <si>
    <t>Participant is known to be dead at visit 5 [Cohort Status Derived Variables. STATUS51. Visit 5]</t>
  </si>
  <si>
    <t>phv00516801.v1.p2</t>
  </si>
  <si>
    <t>Participant is known to be dead at visit 2 [Cohort Status Derived Variables. STATUS61. Visit 6]</t>
  </si>
  <si>
    <t>phv00516897.v1.p2</t>
  </si>
  <si>
    <t>Participant is known to be dead at visit 3 [Cohort Status Derived Variables. STATUS61. Visit 6]</t>
  </si>
  <si>
    <t>phv00516898.v1.p2</t>
  </si>
  <si>
    <t>Participant is known to be dead at visit 4 [Cohort Status Derived Variables. STATUS61. Visit 6]</t>
  </si>
  <si>
    <t>phv00516899.v1.p2</t>
  </si>
  <si>
    <t>Participant is known to be dead at visit 5 [Cohort Status Derived Variables. STATUS61. Visit 6]</t>
  </si>
  <si>
    <t>phv00516900.v1.p2</t>
  </si>
  <si>
    <t>Participant is known to be dead at visit 6 [Cohort Status Derived Variables. STATUS61. Visit 6]</t>
  </si>
  <si>
    <t>phv00516901.v1.p2</t>
  </si>
  <si>
    <t>DEAD</t>
  </si>
  <si>
    <t>Participant deceased during period</t>
  </si>
  <si>
    <t>phv00282963.v1.p3</t>
  </si>
  <si>
    <t>pht006212.v1.p3</t>
  </si>
  <si>
    <t>phv00282974.v1.p3</t>
  </si>
  <si>
    <t>pht006213.v1.p3</t>
  </si>
  <si>
    <t>PHXA8K</t>
  </si>
  <si>
    <t>[Medical care]. Diabetes (sugar in the blood)? Q8k [Personal History Form. PHXA04. Visit 3]</t>
  </si>
  <si>
    <t>phv00208974.v2.p2</t>
  </si>
  <si>
    <t>HHXB05D</t>
  </si>
  <si>
    <t>[Medical care]. Has a doctor ever said you had any of the following: (read each disease name and code N if No or Never Tested). Q5. Diabetes (sugar in the blood). Q5D [Health/Medical History. HHXB. Visit 2]</t>
  </si>
  <si>
    <t>phv00207067.v2.p2</t>
  </si>
  <si>
    <t>PHXB6C</t>
  </si>
  <si>
    <t>[Medical care]. Has a doctor ever said you had any of the following? Diabetes (sugar in the blood). Q6c [Personal History form. PHXB04. Visit 4]</t>
  </si>
  <si>
    <t>phv00209065.v2.p2</t>
  </si>
  <si>
    <t>DIABADA</t>
  </si>
  <si>
    <t>1 'Normal' 2 'IFG' 3 'New Diabetes' 4 'K</t>
  </si>
  <si>
    <t>phv00106406.v1.p1</t>
  </si>
  <si>
    <t>HHXA12A</t>
  </si>
  <si>
    <t>12a. Sugar in the blood or diabetes?</t>
  </si>
  <si>
    <t>phv00402803.v2.p2</t>
  </si>
  <si>
    <t>MSRB29G</t>
  </si>
  <si>
    <t>29g. Diabetes or high blood sugar?</t>
  </si>
  <si>
    <t>phv00403326.v2.p2</t>
  </si>
  <si>
    <t>MSRC29G</t>
  </si>
  <si>
    <t>phv00403380.v2.p2</t>
  </si>
  <si>
    <t>DIABETES2</t>
  </si>
  <si>
    <t>3-level grouped diabetes - ADA</t>
  </si>
  <si>
    <t>phv00226261.v2.p2</t>
  </si>
  <si>
    <t>DIABETES_LAB</t>
  </si>
  <si>
    <t>3-level grouped diabetes - Lab</t>
  </si>
  <si>
    <t>phv00258040.v2.p2</t>
  </si>
  <si>
    <t>IFIA19C</t>
  </si>
  <si>
    <t>A. History. HAVE A HISTORY OF DIABETES? Q19C [Informant Interview Form, IFI]</t>
  </si>
  <si>
    <t>phv00204313.v6.p2</t>
  </si>
  <si>
    <t>REX3</t>
  </si>
  <si>
    <t>A. Ophthalmic History. Q3. Doctor diagnosed diabetes [Retinal Examination Form. REX. Visit 5]</t>
  </si>
  <si>
    <t>phv00297898.v2.p2</t>
  </si>
  <si>
    <t>pht006477.v2.p2</t>
  </si>
  <si>
    <t>G3C0142</t>
  </si>
  <si>
    <t>Aspirin, Diagnoses and Treatment Questions - Have you been TOLD by your doctor you have high blood sugar or diabetes?</t>
  </si>
  <si>
    <t>phv00461772.v1.p14</t>
  </si>
  <si>
    <t>CURR_DIAB1</t>
  </si>
  <si>
    <t>Current Diabetes status (using 200 mg/dL), Exam 1</t>
  </si>
  <si>
    <t>phv00080829.v2.p14</t>
  </si>
  <si>
    <t>pht000040.v5.p14</t>
  </si>
  <si>
    <t>CURR_DIAB10</t>
  </si>
  <si>
    <t>Current Diabetes status (using 200 mg/dL), Exam 10</t>
  </si>
  <si>
    <t>phv00080838.v2.p14</t>
  </si>
  <si>
    <t>CURR_DIAB11</t>
  </si>
  <si>
    <t>Current Diabetes status (using 200 mg/dL), Exam 11</t>
  </si>
  <si>
    <t>phv00080839.v2.p14</t>
  </si>
  <si>
    <t>CURR_DIAB12</t>
  </si>
  <si>
    <t>Current Diabetes status (using 200 mg/dL), Exam 12</t>
  </si>
  <si>
    <t>phv00080840.v2.p14</t>
  </si>
  <si>
    <t>CURR_DIAB13</t>
  </si>
  <si>
    <t>Current Diabetes status (using 200 mg/dL), Exam 13</t>
  </si>
  <si>
    <t>phv00080841.v2.p14</t>
  </si>
  <si>
    <t>CURR_DIAB14</t>
  </si>
  <si>
    <t>Current Diabetes status (using 200 mg/dL), Exam 14</t>
  </si>
  <si>
    <t>phv00080842.v2.p14</t>
  </si>
  <si>
    <t>CURR_DIAB15</t>
  </si>
  <si>
    <t>Current Diabetes status (using 200 mg/dL), Exam 15</t>
  </si>
  <si>
    <t>phv00080843.v2.p14</t>
  </si>
  <si>
    <t>CURR_DIAB16</t>
  </si>
  <si>
    <t>Current Diabetes status (using 200 mg/dL), Exam 16</t>
  </si>
  <si>
    <t>phv00080844.v2.p14</t>
  </si>
  <si>
    <t>CURR_DIAB17</t>
  </si>
  <si>
    <t>Current Diabetes status (using 200 mg/dL), Exam 17</t>
  </si>
  <si>
    <t>phv00080845.v2.p14</t>
  </si>
  <si>
    <t>CURR_DIAB18</t>
  </si>
  <si>
    <t>Current Diabetes status (using 200 mg/dL), Exam 18</t>
  </si>
  <si>
    <t>phv00080846.v2.p14</t>
  </si>
  <si>
    <t>CURR_DIAB19</t>
  </si>
  <si>
    <t>Current Diabetes status (using 200 mg/dL), Exam 19</t>
  </si>
  <si>
    <t>phv00080847.v2.p14</t>
  </si>
  <si>
    <t>CURR_DIAB2</t>
  </si>
  <si>
    <t>Current Diabetes status (using 200 mg/dL), Exam 2</t>
  </si>
  <si>
    <t>phv00080830.v2.p14</t>
  </si>
  <si>
    <t>CURR_DIAB20</t>
  </si>
  <si>
    <t>Current Diabetes status (using 200 mg/dL), Exam 20</t>
  </si>
  <si>
    <t>phv00080848.v2.p14</t>
  </si>
  <si>
    <t>CURR_DIAB21</t>
  </si>
  <si>
    <t>Current Diabetes status (using 200 mg/dL), Exam 21</t>
  </si>
  <si>
    <t>phv00080849.v2.p14</t>
  </si>
  <si>
    <t>CURR_DIAB22</t>
  </si>
  <si>
    <t>Current Diabetes status (using 200 mg/dL), Exam 22</t>
  </si>
  <si>
    <t>phv00080850.v2.p14</t>
  </si>
  <si>
    <t>CURR_DIAB23</t>
  </si>
  <si>
    <t>Current Diabetes status (using 200 mg/dL), Exam 23</t>
  </si>
  <si>
    <t>phv00080851.v2.p14</t>
  </si>
  <si>
    <t>CURR_DIAB24</t>
  </si>
  <si>
    <t>Current Diabetes status (using 200 mg/dL), Exam 24</t>
  </si>
  <si>
    <t>phv00080852.v2.p14</t>
  </si>
  <si>
    <t>CURR_DIAB25</t>
  </si>
  <si>
    <t>Current Diabetes status (using 200 mg/dL), Exam 25</t>
  </si>
  <si>
    <t>phv00080853.v2.p14</t>
  </si>
  <si>
    <t>CURR_DIAB26</t>
  </si>
  <si>
    <t>Current Diabetes status (using 200 mg/dL), Exam 26</t>
  </si>
  <si>
    <t>phv00080854.v2.p14</t>
  </si>
  <si>
    <t>CURR_DIAB27</t>
  </si>
  <si>
    <t>Current Diabetes status (using 200 mg/dL), Exam 27</t>
  </si>
  <si>
    <t>phv00080855.v2.p14</t>
  </si>
  <si>
    <t>CURR_DIAB28</t>
  </si>
  <si>
    <t>Current Diabetes status (using 200 mg/dL), Exam 28</t>
  </si>
  <si>
    <t>phv00369402.v1.p14</t>
  </si>
  <si>
    <t>CURR_DIAB3</t>
  </si>
  <si>
    <t>Current Diabetes status (using 200 mg/dL), Exam 3</t>
  </si>
  <si>
    <t>phv00080831.v2.p14</t>
  </si>
  <si>
    <t>CURR_DIAB4</t>
  </si>
  <si>
    <t>Current Diabetes status (using 200 mg/dL), Exam 4</t>
  </si>
  <si>
    <t>phv00080832.v2.p14</t>
  </si>
  <si>
    <t>CURR_DIAB5</t>
  </si>
  <si>
    <t>Current Diabetes status (using 200 mg/dL), Exam 5</t>
  </si>
  <si>
    <t>phv00080833.v2.p14</t>
  </si>
  <si>
    <t>CURR_DIAB6</t>
  </si>
  <si>
    <t>Current Diabetes status (using 200 mg/dL), Exam 6</t>
  </si>
  <si>
    <t>phv00080834.v2.p14</t>
  </si>
  <si>
    <t>CURR_DIAB7</t>
  </si>
  <si>
    <t>Current Diabetes status (using 200 mg/dL), Exam 7</t>
  </si>
  <si>
    <t>phv00080835.v2.p14</t>
  </si>
  <si>
    <t>CURR_DIAB8</t>
  </si>
  <si>
    <t>Current Diabetes status (using 200 mg/dL), Exam 8</t>
  </si>
  <si>
    <t>phv00080836.v2.p14</t>
  </si>
  <si>
    <t>CURR_DIAB9</t>
  </si>
  <si>
    <t>Current Diabetes status (using 200 mg/dL), Exam 9</t>
  </si>
  <si>
    <t>phv00080837.v2.p14</t>
  </si>
  <si>
    <t>Current Diabetes status, Exam 1</t>
  </si>
  <si>
    <t>phv00010791.v8.p14</t>
  </si>
  <si>
    <t>pht000041.v9.p14</t>
  </si>
  <si>
    <t>Current Diabetes status, Exam 2</t>
  </si>
  <si>
    <t>phv00010792.v8.p14</t>
  </si>
  <si>
    <t>Current Diabetes status, Exam 3</t>
  </si>
  <si>
    <t>phv00010793.v8.p14</t>
  </si>
  <si>
    <t>Current Diabetes status, Exam 4</t>
  </si>
  <si>
    <t>phv00010794.v8.p14</t>
  </si>
  <si>
    <t>Current Diabetes status, Exam 5</t>
  </si>
  <si>
    <t>phv00010795.v8.p14</t>
  </si>
  <si>
    <t>Current Diabetes status, Exam 6</t>
  </si>
  <si>
    <t>phv00010796.v8.p14</t>
  </si>
  <si>
    <t>Current Diabetes status, Exam 7</t>
  </si>
  <si>
    <t>phv00010797.v8.p14</t>
  </si>
  <si>
    <t>Current Diabetes status, Exam 8</t>
  </si>
  <si>
    <t>phv00369406.v3.p14</t>
  </si>
  <si>
    <t>Current Diabetes status, Exam 9</t>
  </si>
  <si>
    <t>phv00369407.v3.p14</t>
  </si>
  <si>
    <t>A08DIAB</t>
  </si>
  <si>
    <t>DIABETES</t>
  </si>
  <si>
    <t>phv00112995.v2.p2</t>
  </si>
  <si>
    <t>pht001569.v2.p2</t>
  </si>
  <si>
    <t>DIABET12</t>
  </si>
  <si>
    <t>phv00101785.v1.p1</t>
  </si>
  <si>
    <t>phv00102446.v1.p1</t>
  </si>
  <si>
    <t>DIABET37</t>
  </si>
  <si>
    <t>phv00104107.v1.p1</t>
  </si>
  <si>
    <t>DIABET39</t>
  </si>
  <si>
    <t>phv00104826.v1.p1</t>
  </si>
  <si>
    <t>DIAB01</t>
  </si>
  <si>
    <t>phv00105137.v1.p1</t>
  </si>
  <si>
    <t>DIABET57</t>
  </si>
  <si>
    <t>phv00105964.v1.p1</t>
  </si>
  <si>
    <t>phv00110345.v1.p1</t>
  </si>
  <si>
    <t>phv00159611.v4.p2</t>
  </si>
  <si>
    <t>diabetf</t>
  </si>
  <si>
    <t>phv00087159.v1.p3</t>
  </si>
  <si>
    <t>phv00175888.v1.p3</t>
  </si>
  <si>
    <t>DIABTS76</t>
  </si>
  <si>
    <t>Diabetes - Hemoglobin A1C, cut point 6.5% [Visit 7/NCS Derived Variable Dataset. DERIVE71]</t>
  </si>
  <si>
    <t>phv00507397.v1.p2</t>
  </si>
  <si>
    <t>DIABTS66</t>
  </si>
  <si>
    <t>Diabetes - Hemoglobin A1C, cutpoint 6.5% [Cohort Visit Derived Variables. DERIVE61. Visit 6]</t>
  </si>
  <si>
    <t>phv00512378.v1.p2</t>
  </si>
  <si>
    <t>DIABTS56</t>
  </si>
  <si>
    <t>Diabetes - Hemoglobin A1C, cutpoint 6.5% [Cohort Visit Derived Variables. Visit 5]</t>
  </si>
  <si>
    <t>phv00512063.v1.p2</t>
  </si>
  <si>
    <t>DIABTS75</t>
  </si>
  <si>
    <t>Diabetes - Lab and Meds Only, Cut point 126 mg/dL [Visit 7/NCS Derived Variable Dataset. DERIVE71]</t>
  </si>
  <si>
    <t>phv00507396.v1.p2</t>
  </si>
  <si>
    <t>DIABTS65</t>
  </si>
  <si>
    <t>Diabetes - Lab and Meds Only, Cutpoint 126 mg/dL [Cohort Visit Derived Variables. DERIVE61. Visit 6]</t>
  </si>
  <si>
    <t>phv00512377.v1.p2</t>
  </si>
  <si>
    <t>DIABTS55</t>
  </si>
  <si>
    <t>Diabetes - Lab and Meds Only, Cutpoint 126 mg/dL [Cohort Visit Derived Variables. Visit 5]</t>
  </si>
  <si>
    <t>phv00512062.v1.p2</t>
  </si>
  <si>
    <t>DIABTS03</t>
  </si>
  <si>
    <t>Diabetes - lower cut point 126 [mg/dL] [Cohort. Visit 1]</t>
  </si>
  <si>
    <t>phv00204753.v2.p2</t>
  </si>
  <si>
    <t>DIABTS74</t>
  </si>
  <si>
    <t>Diabetes - Lower Cut point 126 mg/dL [Visit 7/NCS Derived Variable Dataset. DERIVE71]</t>
  </si>
  <si>
    <t>phv00507395.v1.p2</t>
  </si>
  <si>
    <t>DIABTS02</t>
  </si>
  <si>
    <t>Diabetes - lower cut point 140 [mg/dL] [Cohort. Visit 1]</t>
  </si>
  <si>
    <t>phv00204752.v2.p2</t>
  </si>
  <si>
    <t>DIABTS73</t>
  </si>
  <si>
    <t>Diabetes - Lower Cut point 140 mg/dL [Visit 7/NCS Derived Variable Dataset. DERIVE71]</t>
  </si>
  <si>
    <t>phv00507394.v1.p2</t>
  </si>
  <si>
    <t>DIABTS64</t>
  </si>
  <si>
    <t>Diabetes - Lower Cutpoint 126 mg/dL [Cohort Visit Derived Variables. DERIVE61. Visit 6]</t>
  </si>
  <si>
    <t>phv00512376.v1.p2</t>
  </si>
  <si>
    <t>DIABTS54</t>
  </si>
  <si>
    <t>Diabetes - Lower Cutpoint 126 mg/dL [Cohort Visit Derived Variables. Visit 5]</t>
  </si>
  <si>
    <t>phv00512061.v1.p2</t>
  </si>
  <si>
    <t>DIABTS63</t>
  </si>
  <si>
    <t>Diabetes - Lower Cutpoint 140 mg/dL [Cohort Visit Derived Variables. DERIVE61. Visit 6]</t>
  </si>
  <si>
    <t>phv00512375.v1.p2</t>
  </si>
  <si>
    <t>DIABTS53</t>
  </si>
  <si>
    <t>Diabetes - Lower Cutpoint 140 mg/dL [Cohort Visit Derived Variables. Visit 5]</t>
  </si>
  <si>
    <t>phv00512060.v1.p2</t>
  </si>
  <si>
    <t>MHEA16</t>
  </si>
  <si>
    <t>Diabetes - Self (MHEA16)</t>
  </si>
  <si>
    <t>phv00226357.v2.p2</t>
  </si>
  <si>
    <t>DIABETES_SELF</t>
  </si>
  <si>
    <t>Diabetes - self report only</t>
  </si>
  <si>
    <t>phv00258041.v2.p2</t>
  </si>
  <si>
    <t>DIABTS67</t>
  </si>
  <si>
    <t>Diabetes (DM medications or DM reported on AFU) [Cohort Visit Derived Variables. DERIVE61. Visit 6]</t>
  </si>
  <si>
    <t>phv00512379.v1.p2</t>
  </si>
  <si>
    <t>DIABTS57</t>
  </si>
  <si>
    <t>Diabetes (DM medications or DM reported on AFU) [Cohort Visit Derived Variables. Visit 5]</t>
  </si>
  <si>
    <t>phv00512095.v1.p2</t>
  </si>
  <si>
    <t>DIABTS77</t>
  </si>
  <si>
    <t>Diabetes (DM medications or DM reported on AFU) [Visit 7/NCS Derived Variable Dataset. DERIVE71]</t>
  </si>
  <si>
    <t>phv00507398.v1.p2</t>
  </si>
  <si>
    <t>dm035c</t>
  </si>
  <si>
    <t>DIABETES 2003 ADA FASTING CRITERIA</t>
  </si>
  <si>
    <t>phv00174594.v1.p3</t>
  </si>
  <si>
    <t>phv00176017.v1.p3</t>
  </si>
  <si>
    <t>Y01DMOGT</t>
  </si>
  <si>
    <t>DIABETES BASED ON ABNORMAL OGTT</t>
  </si>
  <si>
    <t>phv00121358.v2.p2</t>
  </si>
  <si>
    <t>phv00121577.v2.p2</t>
  </si>
  <si>
    <t>Y01DMFBS</t>
  </si>
  <si>
    <t>DIABETES BASED ON FASTING BLOOD SUGAR &gt;=126 MG/DL</t>
  </si>
  <si>
    <t>phv00121357.v2.p2</t>
  </si>
  <si>
    <t>phv00121576.v2.p2</t>
  </si>
  <si>
    <t>Y01DMOTH</t>
  </si>
  <si>
    <t>DIABETES BASED ON OTHER</t>
  </si>
  <si>
    <t>phv00121360.v2.p2</t>
  </si>
  <si>
    <t>phv00121579.v2.p2</t>
  </si>
  <si>
    <t>Y01DMGLU</t>
  </si>
  <si>
    <t>DIABETES BASED ON OTHER GLUCOSE MEASUREMENT &gt;200 MG/DL</t>
  </si>
  <si>
    <t>phv00121359.v2.p2</t>
  </si>
  <si>
    <t>phv00121578.v2.p2</t>
  </si>
  <si>
    <t>Y01DMDR</t>
  </si>
  <si>
    <t>DIABETES BASED ON PHYSICIAN DIAGNOSIS</t>
  </si>
  <si>
    <t>phv00121355.v2.p2</t>
  </si>
  <si>
    <t>phv00121574.v2.p2</t>
  </si>
  <si>
    <t>Y01DMMED</t>
  </si>
  <si>
    <t>DIABETES BASED ON RECEIVING MEDS FOR DIABETES</t>
  </si>
  <si>
    <t>phv00121356.v2.p2</t>
  </si>
  <si>
    <t>phv00121575.v2.p2</t>
  </si>
  <si>
    <t>diab3cat</t>
  </si>
  <si>
    <t>Diabetes Categorization</t>
  </si>
  <si>
    <t>phv00401131.v2.p2</t>
  </si>
  <si>
    <t>phv00401319.v2.p2</t>
  </si>
  <si>
    <t>phv00401422.v2.p2</t>
  </si>
  <si>
    <t>HASDIABDX</t>
  </si>
  <si>
    <t>Diabetes dx derived from DQF5a and 5c</t>
  </si>
  <si>
    <t>phv00506870.v1.p2</t>
  </si>
  <si>
    <t>phv00511685.v1.p2</t>
  </si>
  <si>
    <t>DIAB</t>
  </si>
  <si>
    <t>Diabetes ever</t>
  </si>
  <si>
    <t>phv00078464.v6.p3</t>
  </si>
  <si>
    <t>DIABETES from eligibility questionnaire</t>
  </si>
  <si>
    <t>phv00098820.v1.p1</t>
  </si>
  <si>
    <t>DIABET07</t>
  </si>
  <si>
    <t>DIABETES from med hx</t>
  </si>
  <si>
    <t>phv00099025.v1.p1</t>
  </si>
  <si>
    <t>DIABETES from self rpt at blood draw</t>
  </si>
  <si>
    <t>phv00099345.v1.p1</t>
  </si>
  <si>
    <t>DIABETES2_INDICATOR</t>
  </si>
  <si>
    <t>Diabetes indicator - ADA</t>
  </si>
  <si>
    <t>phv00226262.v2.p2</t>
  </si>
  <si>
    <t>Y01DIAB</t>
  </si>
  <si>
    <t>DIABETES MELLITUS</t>
  </si>
  <si>
    <t>phv00121354.v2.p2</t>
  </si>
  <si>
    <t>phv00121573.v2.p2</t>
  </si>
  <si>
    <t>dm03fc</t>
  </si>
  <si>
    <t>DIABETES MELLITUS BY 2003 ADA FASTING CRITERIA ALGORITHM</t>
  </si>
  <si>
    <t>phv00087089.v1.p3</t>
  </si>
  <si>
    <t>Diabetes Mellitus Status, Exam 1</t>
  </si>
  <si>
    <t>phv00369583.v3.p14</t>
  </si>
  <si>
    <t>pht007775.v4.p14</t>
  </si>
  <si>
    <t>phv00523493.v1.p14</t>
  </si>
  <si>
    <t>pht012905.v1.p14</t>
  </si>
  <si>
    <t>Diabetes Mellitus Status, Exam 2</t>
  </si>
  <si>
    <t>phv00369584.v3.p14</t>
  </si>
  <si>
    <t>phv00523494.v1.p14</t>
  </si>
  <si>
    <t>Diabetes Mellitus Status, Exam 3</t>
  </si>
  <si>
    <t>phv00520312.v1.p14</t>
  </si>
  <si>
    <t>phv00523495.v1.p14</t>
  </si>
  <si>
    <t>Diabetes Mellitus Status, Exam 4</t>
  </si>
  <si>
    <t>phv00523496.v1.p14</t>
  </si>
  <si>
    <t>DIABNW</t>
  </si>
  <si>
    <t>Diabetes now</t>
  </si>
  <si>
    <t>phv00078471.v6.p3</t>
  </si>
  <si>
    <t>Diabetes Status (ADA 2010)</t>
  </si>
  <si>
    <t>phv00401130.v1.p2</t>
  </si>
  <si>
    <t>phv00401318.v1.p2</t>
  </si>
  <si>
    <t>phv00401421.v1.p2</t>
  </si>
  <si>
    <t>DIABTS34</t>
  </si>
  <si>
    <t>Diabetes using lower cut point 126 [mg/dL] [Cohort. Visit 3]</t>
  </si>
  <si>
    <t>phv00204899.v2.p2</t>
  </si>
  <si>
    <t>DIABTS42</t>
  </si>
  <si>
    <t>Diabetes Using Lower Cut point 126 Mg/dL [Derived Variable Dataset, visit 4]</t>
  </si>
  <si>
    <t>phv00511979.v1.p2</t>
  </si>
  <si>
    <t>DIABTS33</t>
  </si>
  <si>
    <t>Diabetes using lower cut point 140 [mg/dL] [Cohort. Visit 3]</t>
  </si>
  <si>
    <t>phv00204898.v2.p2</t>
  </si>
  <si>
    <t>DIABTS41</t>
  </si>
  <si>
    <t>Diabetes Using Lower Cut point 140 Mg/dL [Derived Variable Dataset, visit 4]</t>
  </si>
  <si>
    <t>phv00511978.v1.p2</t>
  </si>
  <si>
    <t>eydiab2</t>
  </si>
  <si>
    <t>DIABETES, OR HIGH BLOOD SUGAR OR SUGAR IN YOUR URINE</t>
  </si>
  <si>
    <t>phv00085837.v2.p3</t>
  </si>
  <si>
    <t>diab5</t>
  </si>
  <si>
    <t>DIABETES: DEVELOPED SINCE LAST MESA VISIT</t>
  </si>
  <si>
    <t>phv00175291.v1.p3</t>
  </si>
  <si>
    <t>phv00176714.v1.p3</t>
  </si>
  <si>
    <t>diabet1</t>
  </si>
  <si>
    <t>DIABETES: SELF-REPORT</t>
  </si>
  <si>
    <t>phv00083005.v1.p3</t>
  </si>
  <si>
    <t>phv00085242.v2.p3</t>
  </si>
  <si>
    <t>FY108DBT</t>
  </si>
  <si>
    <t>DIABETES? - MON 108</t>
  </si>
  <si>
    <t>phv00117969.v2.p2</t>
  </si>
  <si>
    <t>FY096DBT</t>
  </si>
  <si>
    <t>DIABETES? - MON 96</t>
  </si>
  <si>
    <t>phv00117939.v2.p2</t>
  </si>
  <si>
    <t>D08DIAB</t>
  </si>
  <si>
    <t>DIABETES? Q 4</t>
  </si>
  <si>
    <t>phv00116970.v2.p2</t>
  </si>
  <si>
    <t>E08DIAB</t>
  </si>
  <si>
    <t>phv00118444.v2.p2</t>
  </si>
  <si>
    <t>F08DIAB</t>
  </si>
  <si>
    <t>phv00119805.v2.p2</t>
  </si>
  <si>
    <t>C08DIAB</t>
  </si>
  <si>
    <t>DIABETES. Q 4</t>
  </si>
  <si>
    <t>phv00115439.v2.p2</t>
  </si>
  <si>
    <t>B08DIAB</t>
  </si>
  <si>
    <t>DIABETES. Q 6</t>
  </si>
  <si>
    <t>phv00114343.v2.p2</t>
  </si>
  <si>
    <t>pht001601.v2.p2</t>
  </si>
  <si>
    <t>F134DIAB</t>
  </si>
  <si>
    <t>Diabetes/high blood sugar ever</t>
  </si>
  <si>
    <t>phv00111545.v6.p3</t>
  </si>
  <si>
    <t>pht001514.v6.p3</t>
  </si>
  <si>
    <t>E418</t>
  </si>
  <si>
    <t>DIAGNOSIS OF FOUR MAJOR CONDITIONS AS CLASSIFIED IN FES MONOGRAPH, BY PERSON DIAGNOSIS OF RETINOPATHY WITH OR WITHOUT DIABETES MELLITUS, PERSON STATUS</t>
  </si>
  <si>
    <t>phv00055018.v1.p14</t>
  </si>
  <si>
    <t>pht000390.v2.p14</t>
  </si>
  <si>
    <t>F705</t>
  </si>
  <si>
    <t>DID YOU EVER HAVE DIABETES MELLITUS</t>
  </si>
  <si>
    <t>phv00010095.v8.p14</t>
  </si>
  <si>
    <t>Y00DIAB</t>
  </si>
  <si>
    <t>DISCHG DIAG - DIABETES MELLITUS</t>
  </si>
  <si>
    <t>phv00121467.v2.p2</t>
  </si>
  <si>
    <t>DIAB74</t>
  </si>
  <si>
    <t>Dr said you had diabetes</t>
  </si>
  <si>
    <t>phv00101793.v1.p1</t>
  </si>
  <si>
    <t>dm031c</t>
  </si>
  <si>
    <t>EXAM 1 DIABETES MELLITUS BY 2003 ADA FASTING CRITERIA ALGORITHM</t>
  </si>
  <si>
    <t>phv00082652.v1.p3</t>
  </si>
  <si>
    <t>phv00084456.v2.p3</t>
  </si>
  <si>
    <t>dm032c</t>
  </si>
  <si>
    <t>EXAM 2 DIABETES MELLITUS BY 2003 ADA FASTING CRITERIA ALGORITHM</t>
  </si>
  <si>
    <t>phv00085794.v2.p3</t>
  </si>
  <si>
    <t>dm033c</t>
  </si>
  <si>
    <t>EXAM 3 DIABETES MELLITUS BY 2003 ADA FASTING CRITERIA ALGORITHM</t>
  </si>
  <si>
    <t>phv00086279.v2.p3</t>
  </si>
  <si>
    <t>dm034c</t>
  </si>
  <si>
    <t>EXAM 4 DIABETES MELLITUS BY 2003 ADA FASTING CRITERIA ALGORITHM</t>
  </si>
  <si>
    <t>phv00086746.v2.p3</t>
  </si>
  <si>
    <t>DIABHX</t>
  </si>
  <si>
    <t>F136 History of diabetes</t>
  </si>
  <si>
    <t>phv00283531.v2.p3</t>
  </si>
  <si>
    <t>DIABF38</t>
  </si>
  <si>
    <t>FOR DIABETES</t>
  </si>
  <si>
    <t>phv00104230.v1.p1</t>
  </si>
  <si>
    <t>DIABO38</t>
  </si>
  <si>
    <t>phv00104260.v1.p1</t>
  </si>
  <si>
    <t>DIABF58</t>
  </si>
  <si>
    <t>phv00106145.v1.p1</t>
  </si>
  <si>
    <t>FDI2</t>
  </si>
  <si>
    <t>Frailty deficit index item 2 - Diabetes</t>
  </si>
  <si>
    <t>phv00515896.v1.p2</t>
  </si>
  <si>
    <t>HOM10E</t>
  </si>
  <si>
    <t>Has a doctor ever said that you had any of the following: diabetes (sugar in the blood)? Q10e [Home Interview. HOM. Visit 1]</t>
  </si>
  <si>
    <t>phv00207315.v2.p2</t>
  </si>
  <si>
    <t>AMHA1</t>
  </si>
  <si>
    <t>Has a doctor ever said you had diabetes, or sugar in the blood? Q1 [AFU Medical History Form. AMHA02. Visit 3]</t>
  </si>
  <si>
    <t>phv00203040.v2.p2</t>
  </si>
  <si>
    <t>pht004031.v3.p2</t>
  </si>
  <si>
    <t>REXA2A</t>
  </si>
  <si>
    <t>Has a doctor ever told you that you had sugar diabetes? Q2a [Retinal Examination Form. Visit 3]</t>
  </si>
  <si>
    <t>phv00209125.v2.p2</t>
  </si>
  <si>
    <t>pht004149.v3.p2</t>
  </si>
  <si>
    <t>DMEVER</t>
  </si>
  <si>
    <t>Has a doctor said that you have diabetes or sugar in the blood?</t>
  </si>
  <si>
    <t>phv00400921.v2.p2</t>
  </si>
  <si>
    <t>REXB2A</t>
  </si>
  <si>
    <t>Has your doctor ever told you that you had diabetes? Q2A [Retinal Examination Form. REXB04. Visit 4]</t>
  </si>
  <si>
    <t>phv00209161.v2.p2</t>
  </si>
  <si>
    <t>pht004150.v3.p2</t>
  </si>
  <si>
    <t>DIABET59</t>
  </si>
  <si>
    <t>HAVE DIABETES</t>
  </si>
  <si>
    <t>phv00101530.v1.p1</t>
  </si>
  <si>
    <t>phv00102678.v1.p1</t>
  </si>
  <si>
    <t>DIABET29</t>
  </si>
  <si>
    <t>phv00107092.v1.p1</t>
  </si>
  <si>
    <t>phv00107948.v1.p1</t>
  </si>
  <si>
    <t>phv00108622.v1.p1</t>
  </si>
  <si>
    <t>phv00109389.v1.p1</t>
  </si>
  <si>
    <t>phv00110051.v1.p1</t>
  </si>
  <si>
    <t>HX_DIAB1</t>
  </si>
  <si>
    <t>History of diabetes (using 200 mg/dL), Exam 1</t>
  </si>
  <si>
    <t>phv00080856.v2.p14</t>
  </si>
  <si>
    <t>HX_DIAB10</t>
  </si>
  <si>
    <t>History of diabetes (using 200 mg/dL), Exam 10</t>
  </si>
  <si>
    <t>phv00080865.v2.p14</t>
  </si>
  <si>
    <t>HX_DIAB11</t>
  </si>
  <si>
    <t>History of diabetes (using 200 mg/dL), Exam 11</t>
  </si>
  <si>
    <t>phv00080866.v2.p14</t>
  </si>
  <si>
    <t>HX_DIAB12</t>
  </si>
  <si>
    <t>History of diabetes (using 200 mg/dL), Exam 12</t>
  </si>
  <si>
    <t>phv00080867.v2.p14</t>
  </si>
  <si>
    <t>HX_DIAB13</t>
  </si>
  <si>
    <t>History of diabetes (using 200 mg/dL), Exam 13</t>
  </si>
  <si>
    <t>phv00080868.v2.p14</t>
  </si>
  <si>
    <t>HX_DIAB14</t>
  </si>
  <si>
    <t>History of diabetes (using 200 mg/dL), Exam 14</t>
  </si>
  <si>
    <t>phv00080869.v2.p14</t>
  </si>
  <si>
    <t>HX_DIAB15</t>
  </si>
  <si>
    <t>History of diabetes (using 200 mg/dL), Exam 15</t>
  </si>
  <si>
    <t>phv00080870.v2.p14</t>
  </si>
  <si>
    <t>HX_DIAB16</t>
  </si>
  <si>
    <t>History of diabetes (using 200 mg/dL), Exam 16</t>
  </si>
  <si>
    <t>phv00080871.v2.p14</t>
  </si>
  <si>
    <t>HX_DIAB17</t>
  </si>
  <si>
    <t>History of diabetes (using 200 mg/dL), Exam 17</t>
  </si>
  <si>
    <t>phv00080872.v2.p14</t>
  </si>
  <si>
    <t>HX_DIAB18</t>
  </si>
  <si>
    <t>History of diabetes (using 200 mg/dL), Exam 18</t>
  </si>
  <si>
    <t>phv00080873.v2.p14</t>
  </si>
  <si>
    <t>HX_DIAB19</t>
  </si>
  <si>
    <t>History of diabetes (using 200 mg/dL), Exam 19</t>
  </si>
  <si>
    <t>phv00080874.v2.p14</t>
  </si>
  <si>
    <t>HX_DIAB2</t>
  </si>
  <si>
    <t>History of diabetes (using 200 mg/dL), Exam 2</t>
  </si>
  <si>
    <t>phv00080857.v2.p14</t>
  </si>
  <si>
    <t>HX_DIAB20</t>
  </si>
  <si>
    <t>History of diabetes (using 200 mg/dL), Exam 20</t>
  </si>
  <si>
    <t>phv00080875.v2.p14</t>
  </si>
  <si>
    <t>HX_DIAB21</t>
  </si>
  <si>
    <t>History of diabetes (using 200 mg/dL), Exam 21</t>
  </si>
  <si>
    <t>phv00080876.v2.p14</t>
  </si>
  <si>
    <t>HX_DIAB22</t>
  </si>
  <si>
    <t>History of diabetes (using 200 mg/dL), Exam 22</t>
  </si>
  <si>
    <t>phv00080877.v2.p14</t>
  </si>
  <si>
    <t>HX_DIAB23</t>
  </si>
  <si>
    <t>History of diabetes (using 200 mg/dL), Exam 23</t>
  </si>
  <si>
    <t>phv00080878.v2.p14</t>
  </si>
  <si>
    <t>HX_DIAB24</t>
  </si>
  <si>
    <t>History of diabetes (using 200 mg/dL), Exam 24</t>
  </si>
  <si>
    <t>phv00080879.v2.p14</t>
  </si>
  <si>
    <t>HX_DIAB25</t>
  </si>
  <si>
    <t>History of diabetes (using 200 mg/dL), Exam 25</t>
  </si>
  <si>
    <t>phv00080880.v2.p14</t>
  </si>
  <si>
    <t>HX_DIAB26</t>
  </si>
  <si>
    <t>History of diabetes (using 200 mg/dL), Exam 26</t>
  </si>
  <si>
    <t>phv00080881.v2.p14</t>
  </si>
  <si>
    <t>HX_DIAB27</t>
  </si>
  <si>
    <t>History of diabetes (using 200 mg/dL), Exam 27</t>
  </si>
  <si>
    <t>phv00080882.v2.p14</t>
  </si>
  <si>
    <t>HX_DIAB28</t>
  </si>
  <si>
    <t>History of diabetes (using 200 mg/dL), Exam 28</t>
  </si>
  <si>
    <t>phv00369403.v1.p14</t>
  </si>
  <si>
    <t>HX_DIAB3</t>
  </si>
  <si>
    <t>History of diabetes (using 200 mg/dL), Exam 3</t>
  </si>
  <si>
    <t>phv00080858.v2.p14</t>
  </si>
  <si>
    <t>HX_DIAB4</t>
  </si>
  <si>
    <t>History of diabetes (using 200 mg/dL), Exam 4</t>
  </si>
  <si>
    <t>phv00080859.v2.p14</t>
  </si>
  <si>
    <t>HX_DIAB5</t>
  </si>
  <si>
    <t>History of diabetes (using 200 mg/dL), Exam 5</t>
  </si>
  <si>
    <t>phv00080860.v2.p14</t>
  </si>
  <si>
    <t>HX_DIAB6</t>
  </si>
  <si>
    <t>History of diabetes (using 200 mg/dL), Exam 6</t>
  </si>
  <si>
    <t>phv00080861.v2.p14</t>
  </si>
  <si>
    <t>HX_DIAB7</t>
  </si>
  <si>
    <t>History of diabetes (using 200 mg/dL), Exam 7</t>
  </si>
  <si>
    <t>phv00080862.v2.p14</t>
  </si>
  <si>
    <t>HX_DIAB8</t>
  </si>
  <si>
    <t>History of diabetes (using 200 mg/dL), Exam 8</t>
  </si>
  <si>
    <t>phv00080863.v2.p14</t>
  </si>
  <si>
    <t>HX_DIAB9</t>
  </si>
  <si>
    <t>History of diabetes (using 200 mg/dL), Exam 9</t>
  </si>
  <si>
    <t>phv00080864.v2.p14</t>
  </si>
  <si>
    <t>fhxdb2</t>
  </si>
  <si>
    <t>HISTORY OF DIABETES INDICATOR</t>
  </si>
  <si>
    <t>phv00085764.v3.p3</t>
  </si>
  <si>
    <t>pht001117.v3.p3</t>
  </si>
  <si>
    <t>History of Diabetes Mellitus, Exam 1</t>
  </si>
  <si>
    <t>phv00369585.v3.p14</t>
  </si>
  <si>
    <t>phv00523497.v1.p14</t>
  </si>
  <si>
    <t>History of Diabetes Mellitus, Exam 2</t>
  </si>
  <si>
    <t>phv00369586.v3.p14</t>
  </si>
  <si>
    <t>phv00523498.v1.p14</t>
  </si>
  <si>
    <t>History of Diabetes Mellitus, Exam 3</t>
  </si>
  <si>
    <t>phv00520313.v1.p14</t>
  </si>
  <si>
    <t>phv00523499.v1.p14</t>
  </si>
  <si>
    <t>History of Diabetes Mellitus, Exam 4</t>
  </si>
  <si>
    <t>phv00523500.v1.p14</t>
  </si>
  <si>
    <t>CORA22A</t>
  </si>
  <si>
    <t>History OF DIABETES Q22A [Coroner /Medical Examiner Form]</t>
  </si>
  <si>
    <t>phv00203797.v6.p2</t>
  </si>
  <si>
    <t>History of diabetes, Exam 1</t>
  </si>
  <si>
    <t>phv00010784.v8.p14</t>
  </si>
  <si>
    <t>History of diabetes, Exam 2</t>
  </si>
  <si>
    <t>phv00010785.v8.p14</t>
  </si>
  <si>
    <t>History of diabetes, Exam 3</t>
  </si>
  <si>
    <t>phv00010786.v8.p14</t>
  </si>
  <si>
    <t>History of diabetes, Exam 4</t>
  </si>
  <si>
    <t>phv00010787.v8.p14</t>
  </si>
  <si>
    <t>History of diabetes, Exam 5</t>
  </si>
  <si>
    <t>phv00010788.v8.p14</t>
  </si>
  <si>
    <t>History of diabetes, Exam 6</t>
  </si>
  <si>
    <t>phv00010789.v8.p14</t>
  </si>
  <si>
    <t>History of diabetes, Exam 7</t>
  </si>
  <si>
    <t>phv00010790.v8.p14</t>
  </si>
  <si>
    <t>History of diabetes, Exam 8</t>
  </si>
  <si>
    <t>phv00369408.v3.p14</t>
  </si>
  <si>
    <t>History of diabetes, Exam 9</t>
  </si>
  <si>
    <t>phv00369409.v3.p14</t>
  </si>
  <si>
    <t>indm1a</t>
  </si>
  <si>
    <t>INCIDENT DIABETES MELLITUS EXAM 2, 3, 4</t>
  </si>
  <si>
    <t>phv00165067.v1.p3</t>
  </si>
  <si>
    <t>diabet15</t>
  </si>
  <si>
    <t>MD said pt had diabetes? (no observations)</t>
  </si>
  <si>
    <t>phv00197453.v1.p1</t>
  </si>
  <si>
    <t>dmoe</t>
  </si>
  <si>
    <t>OBSERVED DIABETES (UNTREATED AND TREATED) AT ANY MESA EXAM</t>
  </si>
  <si>
    <t>phv00197119.v1.p3</t>
  </si>
  <si>
    <t>pht003659.v1.p3</t>
  </si>
  <si>
    <t>MCU2</t>
  </si>
  <si>
    <t>Q2. Since last contacted, diabetes or sugar in blood [Medical Conditions Update Form, MCU]</t>
  </si>
  <si>
    <t>phv00419905.v3.p2</t>
  </si>
  <si>
    <t>MCU2b</t>
  </si>
  <si>
    <t>Q2b. CY of Diabetes [Medical Conditions Update Form, MCU]</t>
  </si>
  <si>
    <t>phv00419906.v3.p2</t>
  </si>
  <si>
    <t>HRAA38B</t>
  </si>
  <si>
    <t>Q38b. Patient have diabetes (high blood sugar), either history or diagnosed this hospitalization [Hospital Abstraction Form. HRA. Version F]</t>
  </si>
  <si>
    <t>phv00203983.v6.p2</t>
  </si>
  <si>
    <t>PFHA6A</t>
  </si>
  <si>
    <t>Q6a. Had doctor said you had sugar in blood or diabetes? [Visit 1] [Personal and Family Health History Form, PFH]</t>
  </si>
  <si>
    <t>phv00128095.v2.p2</t>
  </si>
  <si>
    <t>PFHB6A</t>
  </si>
  <si>
    <t>Q6a. Since your last JHS exam has your doctor or health professional ever said you have: sugar in the blood or diabetes? [Visit 9] [Persolan and Family Health History Form, PFH]</t>
  </si>
  <si>
    <t>phv00403636.v1.p2</t>
  </si>
  <si>
    <t>DIABET</t>
  </si>
  <si>
    <t>RPDT HISTORY OF DIABETES</t>
  </si>
  <si>
    <t>phv00100338.v1.p1</t>
  </si>
  <si>
    <t>HFAA12A</t>
  </si>
  <si>
    <t>Section 3: Medical History. Gastrointestinal/Endocrine: Diabetes [Heart Failure Hospital Record Abstraction Form, HFA]</t>
  </si>
  <si>
    <t>phv00206810.v6.p2</t>
  </si>
  <si>
    <t>INCSELFREPDM61</t>
  </si>
  <si>
    <t>Self-Report Diabetes Mellitus by JAN2018 [Cohort Status Derived Variables. STATUS61. Visit 6]</t>
  </si>
  <si>
    <t>phv00516890.v1.p2</t>
  </si>
  <si>
    <t>INCSELFREPDM71</t>
  </si>
  <si>
    <t>Self-Report Diabetes Mellitus by the End of V7 [Cohort Status Derived Variables. STATUS71. Visit 7]</t>
  </si>
  <si>
    <t>phv00507813.v1.p2</t>
  </si>
  <si>
    <t>INCSELFREPDM51</t>
  </si>
  <si>
    <t>Self-Report Incident Diabetes Mellitus by SEP2013 [Cohort Status Derived Variables. STATUS51. Visit 5]</t>
  </si>
  <si>
    <t>phv00516821.v1.p2</t>
  </si>
  <si>
    <t>H016</t>
  </si>
  <si>
    <t>SINCE YOUR LAST EXAM HAVE YOU BEEN TOLD BY A DOCTOR YOU HAVE HIGH BLOOD SUGAR OR DIABETES?</t>
  </si>
  <si>
    <t>phv00072059.v7.p14</t>
  </si>
  <si>
    <t>A09DIBST</t>
  </si>
  <si>
    <t>STATUS OF DIABETES</t>
  </si>
  <si>
    <t>phv00113060.v2.p2</t>
  </si>
  <si>
    <t>B09DIBST</t>
  </si>
  <si>
    <t>STATUS OF DIABETES. Q 1.04B</t>
  </si>
  <si>
    <t>phv00114378.v2.p2</t>
  </si>
  <si>
    <t>pht001604.v2.p2</t>
  </si>
  <si>
    <t>DIABET32</t>
  </si>
  <si>
    <t>TOLD BY MD YOU HAD DIABETES</t>
  </si>
  <si>
    <t>phv00103169.v1.p1</t>
  </si>
  <si>
    <t>phv00103222.v1.p1</t>
  </si>
  <si>
    <t>phv00103274.v1.p1</t>
  </si>
  <si>
    <t>phv00103327.v1.p1</t>
  </si>
  <si>
    <t>phv00103379.v1.p1</t>
  </si>
  <si>
    <t>phv00103432.v1.p1</t>
  </si>
  <si>
    <t>phv00103484.v1.p1</t>
  </si>
  <si>
    <t>phv00103537.v1.p1</t>
  </si>
  <si>
    <t>phv00103589.v1.p1</t>
  </si>
  <si>
    <t>phv00103642.v1.p1</t>
  </si>
  <si>
    <t>phv00103694.v1.p1</t>
  </si>
  <si>
    <t>phv00103745.v1.p1</t>
  </si>
  <si>
    <t>DIAS</t>
  </si>
  <si>
    <t>"f136 diastolic blood pressure at onset</t>
  </si>
  <si>
    <t>phv00283537.v2.p3</t>
  </si>
  <si>
    <t>STDDIA16</t>
  </si>
  <si>
    <t>(stand reading) blood pressure: diastolic</t>
  </si>
  <si>
    <t>phv00105467.v1.p1</t>
  </si>
  <si>
    <t>phv00106829.v1.p1</t>
  </si>
  <si>
    <t>phv00100400.v1.p1</t>
  </si>
  <si>
    <t>phv00099392.v1.p1</t>
  </si>
  <si>
    <t>SUPDIA16</t>
  </si>
  <si>
    <t>(supine reading)blood pressure: diastolic</t>
  </si>
  <si>
    <t>phv00099385.v1.p1</t>
  </si>
  <si>
    <t>(suping reading) blood pressure: diastolic</t>
  </si>
  <si>
    <t>phv00106822.v1.p1</t>
  </si>
  <si>
    <t>phv00100397.v1.p1</t>
  </si>
  <si>
    <t>phv00105460.v1.p1</t>
  </si>
  <si>
    <t>SBPC23</t>
  </si>
  <si>
    <t>[computed net average of second and third blood pressure measurements]. 2nd and 3rd diastolic blood pressure average. q23 [sitting blood pressure. sbpc04_02. visit 3]</t>
  </si>
  <si>
    <t>phv00210341.v2.p2</t>
  </si>
  <si>
    <t>pht004194.v3.p2</t>
  </si>
  <si>
    <t>SBPA13</t>
  </si>
  <si>
    <t>[first blood pressure measurement]. 1st diastolic. q13 [siting blood pressure. sbpa. visit 1]</t>
  </si>
  <si>
    <t>phv00210282.v2.p2</t>
  </si>
  <si>
    <t>pht004192.v3.p2</t>
  </si>
  <si>
    <t>SBPA22</t>
  </si>
  <si>
    <t>[third blood pressure measurement]. 2nd and 3rd diastolic. q22 [siting blood pressure. sbpa. visit 1]</t>
  </si>
  <si>
    <t>phv00210291.v2.p2</t>
  </si>
  <si>
    <t>BAPA10B</t>
  </si>
  <si>
    <t>10b. correlation using t-tube connector. sphygmomanometer (diastolic blood pressure) [visit 1] [pre abpm form]</t>
  </si>
  <si>
    <t>phv00125877.v2.p2</t>
  </si>
  <si>
    <t>pht001941.v2.p2</t>
  </si>
  <si>
    <t>BAPA10D</t>
  </si>
  <si>
    <t>10d. correlation using t-tube connector. ambulatory monitor (diastolic blood pressure) [visit 1] [pre abpm form]</t>
  </si>
  <si>
    <t>phv00125879.v2.p2</t>
  </si>
  <si>
    <t>BAPA11B</t>
  </si>
  <si>
    <t>11b. correlation using t-tube connector. sphygmomanometer (diastolic blood pressure) [visit 1] [pre abpm form]</t>
  </si>
  <si>
    <t>phv00125882.v2.p2</t>
  </si>
  <si>
    <t>BAPA11D</t>
  </si>
  <si>
    <t>11d. correlation using t-tube connector. ambulatory monitor (diastolic blood pressure) [visit 1] [pre abpm form]</t>
  </si>
  <si>
    <t>phv00125884.v2.p2</t>
  </si>
  <si>
    <t>BAPA12B</t>
  </si>
  <si>
    <t>12b. correlation using t-tube connector. sphygmomanometer (diastolic blood pressure) [visit 1] [pre abpm form]</t>
  </si>
  <si>
    <t>phv00125887.v2.p2</t>
  </si>
  <si>
    <t>BAPA12D</t>
  </si>
  <si>
    <t>12d. correlation using t-tube connector. ambulatory monitor (diastolic blood pressure) [visit 1] [pre abpm form]</t>
  </si>
  <si>
    <t>phv00125889.v2.p2</t>
  </si>
  <si>
    <t>BAPA13B</t>
  </si>
  <si>
    <t>13b. correlation using t-tube connector. sphygmomanometer (diastolic blood pressure) [visit 1] [pre abpm form]</t>
  </si>
  <si>
    <t>phv00125892.v2.p2</t>
  </si>
  <si>
    <t>BAPA13D</t>
  </si>
  <si>
    <t>13d. correlation using t-tube connector. ambulatory monitor (diastolic blood pressure) [visit 1] [pre abpm form]</t>
  </si>
  <si>
    <t>phv00125894.v2.p2</t>
  </si>
  <si>
    <t>BAPA14B</t>
  </si>
  <si>
    <t>14b. correlation using t-tube connector. sphygmomanometer (mean accepted diastolic blood pressure) [visit 1] [pre abpm form]</t>
  </si>
  <si>
    <t>phv00125897.v2.p2</t>
  </si>
  <si>
    <t>BAPA14C</t>
  </si>
  <si>
    <t>14c. correlation using t-tube connector. ambulatory monitor (mean accepted diastolic blood pressure) [visit 1] [pre abpm form]</t>
  </si>
  <si>
    <t>phv00125898.v2.p2</t>
  </si>
  <si>
    <t>BAPA14D</t>
  </si>
  <si>
    <t>14d. correlation using t-tube connector. ambulatory monitor (mean accepted diastolic blood pressure) [visit 1] [pre abpm form]</t>
  </si>
  <si>
    <t>phv00125899.v2.p2</t>
  </si>
  <si>
    <t>SBPD20</t>
  </si>
  <si>
    <t>1st and 2nd diastolic blood pressure average. q20 [sitting blood pressure. sbpd04_02. visit 4]</t>
  </si>
  <si>
    <t>phv00210364.v2.p2</t>
  </si>
  <si>
    <t>pht004195.v3.p2</t>
  </si>
  <si>
    <t>SBPC14</t>
  </si>
  <si>
    <t>1st diastolic blood pressure measurement, diastolic. q14 [sitting blood pressure. sbpc04_02. visit 3]</t>
  </si>
  <si>
    <t>phv00210332.v2.p2</t>
  </si>
  <si>
    <t>SBPD14</t>
  </si>
  <si>
    <t>1st diastolic blood pressure measurement. q14 [sitting blood pressure. sbpd04_02. visit 4]</t>
  </si>
  <si>
    <t>phv00210358.v2.p2</t>
  </si>
  <si>
    <t>SBPC17</t>
  </si>
  <si>
    <t>2nd diastolic blood pressure measurement, diastolic. q17 [sitting blood pressure. sbpc04_02. visit 3]</t>
  </si>
  <si>
    <t>phv00210335.v2.p2</t>
  </si>
  <si>
    <t>SBPD17</t>
  </si>
  <si>
    <t>2nd diastolic blood pressure measurement. q17 [sitting blood pressure. sbpd04_02. visit 4]</t>
  </si>
  <si>
    <t>phv00210361.v2.p2</t>
  </si>
  <si>
    <t>SBPC20</t>
  </si>
  <si>
    <t>3rd diastolic blood pressure measurement, diastolic. q20 [sitting blood pressure. sbpc04_02. visit 3]</t>
  </si>
  <si>
    <t>phv00210338.v2.p2</t>
  </si>
  <si>
    <t>BAPA9B</t>
  </si>
  <si>
    <t>9b. correlation using t-tube connector. sphygmomanometer (diastolic blood pressure) [visit 1] [pre abpm form]</t>
  </si>
  <si>
    <t>phv00125872.v2.p2</t>
  </si>
  <si>
    <t>BAPA9D</t>
  </si>
  <si>
    <t>9d. correlation using t-tube connector. ambulatory monitor (diastolic blood pressure) [visit 1] [pre abpm form]</t>
  </si>
  <si>
    <t>phv00125874.v2.p2</t>
  </si>
  <si>
    <t>BPUA03</t>
  </si>
  <si>
    <t>ankle diastolic blood pressure [ankle brachial bp (blood pressure - ultrasound work station). visit 3]</t>
  </si>
  <si>
    <t>phv00203335.v2.p2</t>
  </si>
  <si>
    <t>pht004042.v3.p2</t>
  </si>
  <si>
    <t>BPUB03</t>
  </si>
  <si>
    <t>ankle diastolic blood pressure [ankle brachial bp (blood pressure - ultrasound work station). visit 4]</t>
  </si>
  <si>
    <t>phv00203359.v2.p2</t>
  </si>
  <si>
    <t>pht004043.v3.p2</t>
  </si>
  <si>
    <t>avgDias</t>
  </si>
  <si>
    <t>average diastolic blood pressure</t>
  </si>
  <si>
    <t>phv00520258.v1.p14</t>
  </si>
  <si>
    <t>pht000396.v5.p14</t>
  </si>
  <si>
    <t>C1MDBP</t>
  </si>
  <si>
    <t>average diastolic blood pressure (mmhg)</t>
  </si>
  <si>
    <t>phv00115204.v2.p2</t>
  </si>
  <si>
    <t>pht001650.v2.p2</t>
  </si>
  <si>
    <t>DBP1</t>
  </si>
  <si>
    <t>average diastolic blood pressure (mmhg), exam 1</t>
  </si>
  <si>
    <t>phv00277034.v4.p14</t>
  </si>
  <si>
    <t>DBP2</t>
  </si>
  <si>
    <t>average diastolic blood pressure (mmhg), exam 2</t>
  </si>
  <si>
    <t>phv00277035.v4.p14</t>
  </si>
  <si>
    <t>DBP3</t>
  </si>
  <si>
    <t>average diastolic blood pressure (mmhg), exam 3</t>
  </si>
  <si>
    <t>phv00520296.v1.p14</t>
  </si>
  <si>
    <t>average diastolic blood pressure, exam 1</t>
  </si>
  <si>
    <t>phv00369839.v1.p14</t>
  </si>
  <si>
    <t>phv00423902.v2.p14</t>
  </si>
  <si>
    <t>phv00277137.v4.p14</t>
  </si>
  <si>
    <t>DBP10</t>
  </si>
  <si>
    <t>average diastolic blood pressure, exam 10</t>
  </si>
  <si>
    <t>phv00369848.v1.p14</t>
  </si>
  <si>
    <t>DBP11</t>
  </si>
  <si>
    <t>average diastolic blood pressure, exam 11</t>
  </si>
  <si>
    <t>phv00369849.v1.p14</t>
  </si>
  <si>
    <t>DBP12</t>
  </si>
  <si>
    <t>average diastolic blood pressure, exam 12</t>
  </si>
  <si>
    <t>phv00369850.v1.p14</t>
  </si>
  <si>
    <t>DBP13</t>
  </si>
  <si>
    <t>average diastolic blood pressure, exam 13</t>
  </si>
  <si>
    <t>phv00369851.v1.p14</t>
  </si>
  <si>
    <t>DBP14</t>
  </si>
  <si>
    <t>average diastolic blood pressure, exam 14</t>
  </si>
  <si>
    <t>phv00369852.v1.p14</t>
  </si>
  <si>
    <t>DBP15</t>
  </si>
  <si>
    <t>average diastolic blood pressure, exam 15</t>
  </si>
  <si>
    <t>phv00369853.v1.p14</t>
  </si>
  <si>
    <t>DBP16</t>
  </si>
  <si>
    <t>average diastolic blood pressure, exam 16</t>
  </si>
  <si>
    <t>phv00369854.v1.p14</t>
  </si>
  <si>
    <t>DBP17</t>
  </si>
  <si>
    <t>average diastolic blood pressure, exam 17</t>
  </si>
  <si>
    <t>phv00369855.v1.p14</t>
  </si>
  <si>
    <t>DBP18</t>
  </si>
  <si>
    <t>average diastolic blood pressure, exam 18</t>
  </si>
  <si>
    <t>phv00369856.v1.p14</t>
  </si>
  <si>
    <t>DBP19</t>
  </si>
  <si>
    <t>average diastolic blood pressure, exam 19</t>
  </si>
  <si>
    <t>phv00369857.v1.p14</t>
  </si>
  <si>
    <t>average diastolic blood pressure, exam 2</t>
  </si>
  <si>
    <t>phv00277138.v4.p14</t>
  </si>
  <si>
    <t>phv00423903.v2.p14</t>
  </si>
  <si>
    <t>phv00369840.v1.p14</t>
  </si>
  <si>
    <t>DBP20</t>
  </si>
  <si>
    <t>average diastolic blood pressure, exam 20</t>
  </si>
  <si>
    <t>phv00369858.v1.p14</t>
  </si>
  <si>
    <t>DBP21</t>
  </si>
  <si>
    <t>average diastolic blood pressure, exam 21</t>
  </si>
  <si>
    <t>phv00369859.v1.p14</t>
  </si>
  <si>
    <t>DBP22</t>
  </si>
  <si>
    <t>average diastolic blood pressure, exam 22</t>
  </si>
  <si>
    <t>phv00369860.v1.p14</t>
  </si>
  <si>
    <t>DBP23</t>
  </si>
  <si>
    <t>average diastolic blood pressure, exam 23</t>
  </si>
  <si>
    <t>phv00369861.v1.p14</t>
  </si>
  <si>
    <t>DBP24</t>
  </si>
  <si>
    <t>average diastolic blood pressure, exam 24</t>
  </si>
  <si>
    <t>phv00369862.v1.p14</t>
  </si>
  <si>
    <t>DBP25</t>
  </si>
  <si>
    <t>average diastolic blood pressure, exam 25</t>
  </si>
  <si>
    <t>phv00369863.v1.p14</t>
  </si>
  <si>
    <t>DBP26</t>
  </si>
  <si>
    <t>average diastolic blood pressure, exam 26</t>
  </si>
  <si>
    <t>phv00369864.v1.p14</t>
  </si>
  <si>
    <t>DBP27</t>
  </si>
  <si>
    <t>average diastolic blood pressure, exam 27</t>
  </si>
  <si>
    <t>phv00369865.v1.p14</t>
  </si>
  <si>
    <t>DBP28</t>
  </si>
  <si>
    <t>average diastolic blood pressure, exam 28</t>
  </si>
  <si>
    <t>phv00369866.v1.p14</t>
  </si>
  <si>
    <t>DBP29</t>
  </si>
  <si>
    <t>average diastolic blood pressure, exam 29</t>
  </si>
  <si>
    <t>phv00369867.v1.p14</t>
  </si>
  <si>
    <t>average diastolic blood pressure, exam 3</t>
  </si>
  <si>
    <t>phv00423904.v2.p14</t>
  </si>
  <si>
    <t>phv00277139.v4.p14</t>
  </si>
  <si>
    <t>phv00369841.v1.p14</t>
  </si>
  <si>
    <t>DBP30</t>
  </si>
  <si>
    <t>average diastolic blood pressure, exam 30</t>
  </si>
  <si>
    <t>phv00369868.v1.p14</t>
  </si>
  <si>
    <t>DBP31</t>
  </si>
  <si>
    <t>average diastolic blood pressure, exam 31</t>
  </si>
  <si>
    <t>phv00369869.v1.p14</t>
  </si>
  <si>
    <t>DBP32</t>
  </si>
  <si>
    <t>average diastolic blood pressure, exam 32</t>
  </si>
  <si>
    <t>phv00369870.v1.p14</t>
  </si>
  <si>
    <t>DBP4</t>
  </si>
  <si>
    <t>average diastolic blood pressure, exam 4</t>
  </si>
  <si>
    <t>phv00369842.v1.p14</t>
  </si>
  <si>
    <t>phv00423905.v2.p14</t>
  </si>
  <si>
    <t>phv00277140.v4.p14</t>
  </si>
  <si>
    <t>DBP5</t>
  </si>
  <si>
    <t>average diastolic blood pressure, exam 5</t>
  </si>
  <si>
    <t>phv00369843.v1.p14</t>
  </si>
  <si>
    <t>phv00277141.v4.p14</t>
  </si>
  <si>
    <t>DBP6</t>
  </si>
  <si>
    <t>average diastolic blood pressure, exam 6</t>
  </si>
  <si>
    <t>phv00369844.v1.p14</t>
  </si>
  <si>
    <t>phv00277142.v4.p14</t>
  </si>
  <si>
    <t>DBP7</t>
  </si>
  <si>
    <t>average diastolic blood pressure, exam 7</t>
  </si>
  <si>
    <t>phv00277143.v4.p14</t>
  </si>
  <si>
    <t>phv00369845.v1.p14</t>
  </si>
  <si>
    <t>DBP8</t>
  </si>
  <si>
    <t>average diastolic blood pressure, exam 8</t>
  </si>
  <si>
    <t>phv00277144.v4.p14</t>
  </si>
  <si>
    <t>phv00369846.v1.p14</t>
  </si>
  <si>
    <t>DBP9</t>
  </si>
  <si>
    <t>average diastolic blood pressure, exam 9</t>
  </si>
  <si>
    <t>phv00277145.v4.p14</t>
  </si>
  <si>
    <t>phv00369847.v1.p14</t>
  </si>
  <si>
    <t>SBP6</t>
  </si>
  <si>
    <t>b. first blood pressure/ pulse rate. q6.1st: diastolic [sitting blood pressure form, sbp]</t>
  </si>
  <si>
    <t>phv00298035.v2.p2</t>
  </si>
  <si>
    <t>pht006480.v2.p2</t>
  </si>
  <si>
    <t>brdbp</t>
  </si>
  <si>
    <t>baseline diastolic blood pressure (renamed from ef24)</t>
  </si>
  <si>
    <t>phv00024457.v8.p14</t>
  </si>
  <si>
    <t>pht000195.v9.p14</t>
  </si>
  <si>
    <t>FK69</t>
  </si>
  <si>
    <t>blood pressure, diastolic</t>
  </si>
  <si>
    <t>phv00003317.v1.p14</t>
  </si>
  <si>
    <t>FK56</t>
  </si>
  <si>
    <t>blood pressure, diastolic-nurse</t>
  </si>
  <si>
    <t>phv00003307.v1.p14</t>
  </si>
  <si>
    <t>FJ367</t>
  </si>
  <si>
    <t>blood pressure, diastolic, by nurse</t>
  </si>
  <si>
    <t>phv00003247.v1.p14</t>
  </si>
  <si>
    <t>B25</t>
  </si>
  <si>
    <t>blood pressure, diastolic, first physician</t>
  </si>
  <si>
    <t>phv00007686.v8.p14</t>
  </si>
  <si>
    <t>FD23</t>
  </si>
  <si>
    <t>blood pressure, diastolic, first reading taken by physician</t>
  </si>
  <si>
    <t>phv00001570.v1.p14</t>
  </si>
  <si>
    <t>FE76</t>
  </si>
  <si>
    <t>phv00001812.v1.p14</t>
  </si>
  <si>
    <t>FF72</t>
  </si>
  <si>
    <t>phv00002027.v1.p14</t>
  </si>
  <si>
    <t>FG71</t>
  </si>
  <si>
    <t>phv00002211.v1.p14</t>
  </si>
  <si>
    <t>FH71</t>
  </si>
  <si>
    <t>phv00002432.v1.p14</t>
  </si>
  <si>
    <t>FJ5</t>
  </si>
  <si>
    <t>phv00002948.v1.p14</t>
  </si>
  <si>
    <t>FC15</t>
  </si>
  <si>
    <t>blood pressure, diastolic, first reading taken by physician (mm hg)</t>
  </si>
  <si>
    <t>phv00001373.v1.p14</t>
  </si>
  <si>
    <t>FI24</t>
  </si>
  <si>
    <t>blood pressure, diastolic, first taken by physician (mm hg)</t>
  </si>
  <si>
    <t>phv00002676.v1.p14</t>
  </si>
  <si>
    <t>FD25</t>
  </si>
  <si>
    <t>blood pressure, diastolic, second reading taken by physician</t>
  </si>
  <si>
    <t>phv00001572.v1.p14</t>
  </si>
  <si>
    <t>FE78</t>
  </si>
  <si>
    <t>phv00001814.v1.p14</t>
  </si>
  <si>
    <t>FF74</t>
  </si>
  <si>
    <t>phv00002029.v1.p14</t>
  </si>
  <si>
    <t>FG73</t>
  </si>
  <si>
    <t>phv00002213.v1.p14</t>
  </si>
  <si>
    <t>FH73</t>
  </si>
  <si>
    <t>phv00002434.v1.p14</t>
  </si>
  <si>
    <t>FC17</t>
  </si>
  <si>
    <t>blood pressure, diastolic, second reading taken by physician (mm hg)</t>
  </si>
  <si>
    <t>phv00001375.v1.p14</t>
  </si>
  <si>
    <t>B27</t>
  </si>
  <si>
    <t>blood pressure, diastolic, second taken by physician</t>
  </si>
  <si>
    <t>phv00007688.v8.p14</t>
  </si>
  <si>
    <t>FI26</t>
  </si>
  <si>
    <t>blood pressure, diastolic, second taken by physician (mm hg)</t>
  </si>
  <si>
    <t>phv00002678.v1.p14</t>
  </si>
  <si>
    <t>B23</t>
  </si>
  <si>
    <t>blood pressure, diastolic, taken by nurse</t>
  </si>
  <si>
    <t>phv00007684.v8.p14</t>
  </si>
  <si>
    <t>FD21</t>
  </si>
  <si>
    <t>phv00001568.v1.p14</t>
  </si>
  <si>
    <t>FE74</t>
  </si>
  <si>
    <t>phv00001810.v1.p14</t>
  </si>
  <si>
    <t>FF70</t>
  </si>
  <si>
    <t>phv00002025.v1.p14</t>
  </si>
  <si>
    <t>FG69</t>
  </si>
  <si>
    <t>phv00002209.v1.p14</t>
  </si>
  <si>
    <t>FH69</t>
  </si>
  <si>
    <t>phv00002430.v1.p14</t>
  </si>
  <si>
    <t>FC13</t>
  </si>
  <si>
    <t>blood pressure, diastolic, taken by nurse (mm hg)</t>
  </si>
  <si>
    <t>phv00001371.v1.p14</t>
  </si>
  <si>
    <t>FI22</t>
  </si>
  <si>
    <t>phv00002674.v1.p14</t>
  </si>
  <si>
    <t>G3C0508</t>
  </si>
  <si>
    <t>blood pressure: 2nd reading: diastolic</t>
  </si>
  <si>
    <t>phv00461939.v1.p14</t>
  </si>
  <si>
    <t>MF57</t>
  </si>
  <si>
    <t>blood pressure: admission, diastolic, exam 1</t>
  </si>
  <si>
    <t>phv00000529.v1.p14</t>
  </si>
  <si>
    <t>MF155</t>
  </si>
  <si>
    <t>blood pressure: admission, diastolic, exam 2</t>
  </si>
  <si>
    <t>phv00000621.v1.p14</t>
  </si>
  <si>
    <t>MF175</t>
  </si>
  <si>
    <t>blood pressure: admission, diastolic, exam 3</t>
  </si>
  <si>
    <t>phv00000641.v1.p14</t>
  </si>
  <si>
    <t>MF306</t>
  </si>
  <si>
    <t>blood pressure: admission, diastolic, exam 5</t>
  </si>
  <si>
    <t>phv00000758.v1.p14</t>
  </si>
  <si>
    <t>MF385</t>
  </si>
  <si>
    <t>blood pressure: admission, diastolic, exam 6</t>
  </si>
  <si>
    <t>phv00000834.v1.p14</t>
  </si>
  <si>
    <t>MF477</t>
  </si>
  <si>
    <t>blood pressure: admission, diastolic, exam 7</t>
  </si>
  <si>
    <t>phv00000919.v1.p14</t>
  </si>
  <si>
    <t>FO330</t>
  </si>
  <si>
    <t>blood pressure: diastolic - 1st m.d. reading</t>
  </si>
  <si>
    <t>phv00005139.v1.p14</t>
  </si>
  <si>
    <t>E486</t>
  </si>
  <si>
    <t>blood pressure: diastolic - 1st md reading</t>
  </si>
  <si>
    <t>phv00009396.v8.p14</t>
  </si>
  <si>
    <t>FN311</t>
  </si>
  <si>
    <t>phv00004547.v1.p14</t>
  </si>
  <si>
    <t>FP297</t>
  </si>
  <si>
    <t>phv00005767.v1.p14</t>
  </si>
  <si>
    <t>E582</t>
  </si>
  <si>
    <t>blood pressure: diastolic - 2nd md reading</t>
  </si>
  <si>
    <t>phv00009487.v8.p14</t>
  </si>
  <si>
    <t>FN405</t>
  </si>
  <si>
    <t>phv00004549.v1.p14</t>
  </si>
  <si>
    <t>FO425</t>
  </si>
  <si>
    <t>phv00005229.v1.p14</t>
  </si>
  <si>
    <t>FP391</t>
  </si>
  <si>
    <t>phv00005856.v1.p14</t>
  </si>
  <si>
    <t>FK370</t>
  </si>
  <si>
    <t>blood pressure: diastolic - 2nd physician</t>
  </si>
  <si>
    <t>phv00003592.v1.p14</t>
  </si>
  <si>
    <t>FJ275</t>
  </si>
  <si>
    <t>blood pressure: diastolic - 2nd reading by physician</t>
  </si>
  <si>
    <t>phv00003177.v1.p14</t>
  </si>
  <si>
    <t>FJ273</t>
  </si>
  <si>
    <t>blood pressure: diastolic - standing</t>
  </si>
  <si>
    <t>phv00003175.v1.p14</t>
  </si>
  <si>
    <t>FJ271</t>
  </si>
  <si>
    <t>blood pressure: diastolic - supine</t>
  </si>
  <si>
    <t>phv00003173.v1.p14</t>
  </si>
  <si>
    <t>FB21</t>
  </si>
  <si>
    <t>blood pressure: diastolic, physician's first reading</t>
  </si>
  <si>
    <t>phv00001198.v1.p14</t>
  </si>
  <si>
    <t>FB23</t>
  </si>
  <si>
    <t>blood pressure: diastolic, physician's second reading</t>
  </si>
  <si>
    <t>phv00001200.v1.p14</t>
  </si>
  <si>
    <t>FB19</t>
  </si>
  <si>
    <t>blood pressure: diastolic, taken by nurse</t>
  </si>
  <si>
    <t>phv00001196.v1.p14</t>
  </si>
  <si>
    <t>MF59</t>
  </si>
  <si>
    <t>blood pressure: first examiner, diastolic, exam 1</t>
  </si>
  <si>
    <t>phv00000531.v1.p14</t>
  </si>
  <si>
    <t>MF157</t>
  </si>
  <si>
    <t>blood pressure: first examiner, diastolic, exam 2</t>
  </si>
  <si>
    <t>phv00000623.v1.p14</t>
  </si>
  <si>
    <t>MF177</t>
  </si>
  <si>
    <t>blood pressure: first examiner, diastolic, exam 3</t>
  </si>
  <si>
    <t>phv00000643.v1.p14</t>
  </si>
  <si>
    <t>MF265</t>
  </si>
  <si>
    <t>blood pressure: first examiner, diastolic, exam 4</t>
  </si>
  <si>
    <t>phv00000720.v1.p14</t>
  </si>
  <si>
    <t>MF308</t>
  </si>
  <si>
    <t>blood pressure: first examiner, diastolic, exam 5</t>
  </si>
  <si>
    <t>phv00000760.v1.p14</t>
  </si>
  <si>
    <t>MF387</t>
  </si>
  <si>
    <t>blood pressure: first examiner, diastolic, exam 6</t>
  </si>
  <si>
    <t>phv00000836.v1.p14</t>
  </si>
  <si>
    <t>MF479</t>
  </si>
  <si>
    <t>blood pressure: first examiner, diastolic, exam 7</t>
  </si>
  <si>
    <t>phv00000921.v1.p14</t>
  </si>
  <si>
    <t>G3C0324</t>
  </si>
  <si>
    <t>blood pressure: first reading - diastolic</t>
  </si>
  <si>
    <t>phv00461870.v1.p14</t>
  </si>
  <si>
    <t>fv020</t>
  </si>
  <si>
    <t>blood pressure: first reading - diastolic (nearest 2mm hg)</t>
  </si>
  <si>
    <t>phv00254611.v1.p14</t>
  </si>
  <si>
    <t>MF61</t>
  </si>
  <si>
    <t>blood pressure: second examiner, diastolic, exam 1</t>
  </si>
  <si>
    <t>phv00000533.v1.p14</t>
  </si>
  <si>
    <t>MF159</t>
  </si>
  <si>
    <t>blood pressure: second examiner, diastolic, exam 2</t>
  </si>
  <si>
    <t>phv00000625.v1.p14</t>
  </si>
  <si>
    <t>MF179</t>
  </si>
  <si>
    <t>blood pressure: second examiner, diastolic, exam 3</t>
  </si>
  <si>
    <t>phv00000645.v1.p14</t>
  </si>
  <si>
    <t>MF267</t>
  </si>
  <si>
    <t>blood pressure: second examiner, diastolic, exam 4</t>
  </si>
  <si>
    <t>phv00000722.v1.p14</t>
  </si>
  <si>
    <t>MF310</t>
  </si>
  <si>
    <t>blood pressure: second examiner, diastolic, exam 5</t>
  </si>
  <si>
    <t>phv00000762.v1.p14</t>
  </si>
  <si>
    <t>MF389</t>
  </si>
  <si>
    <t>blood pressure: second examiner, diastolic, exam 6</t>
  </si>
  <si>
    <t>phv00000838.v1.p14</t>
  </si>
  <si>
    <t>MF481</t>
  </si>
  <si>
    <t>blood pressure: second examiner, diastolic, exam 7</t>
  </si>
  <si>
    <t>phv00000923.v1.p14</t>
  </si>
  <si>
    <t>fv154</t>
  </si>
  <si>
    <t>blood pressure: second reading - diastolic blood pressure to nearest 2 mm hg</t>
  </si>
  <si>
    <t>phv00254708.v1.p14</t>
  </si>
  <si>
    <t>SBP9</t>
  </si>
  <si>
    <t>c. second blood pressure/pulse rate. q9. 2nd: diastolic [sitting blood pressure form, sbp]</t>
  </si>
  <si>
    <t>phv00298038.v2.p2</t>
  </si>
  <si>
    <t>SBPB22</t>
  </si>
  <si>
    <t>computed net average of second and third blood pressure measurements, diastolic. q22 [sitting blood pressure. sbpb02. visit 2]</t>
  </si>
  <si>
    <t>phv00210317.v2.p2</t>
  </si>
  <si>
    <t>pht004193.v3.p2</t>
  </si>
  <si>
    <t>SBP12</t>
  </si>
  <si>
    <t>d. third blood pressure/pulse rate. q12. 3rd: diastolic [sitting blood pressure form, sbp]</t>
  </si>
  <si>
    <t>phv00298041.v2.p2</t>
  </si>
  <si>
    <t>C40DBP</t>
  </si>
  <si>
    <t>diastolic blood pressure</t>
  </si>
  <si>
    <t>phv00116136.v2.p2</t>
  </si>
  <si>
    <t>pht001680.v2.p2</t>
  </si>
  <si>
    <t>DIASBP1</t>
  </si>
  <si>
    <t>phv00283298.v1.p3</t>
  </si>
  <si>
    <t>DIASBP2</t>
  </si>
  <si>
    <t>phv00283300.v1.p3</t>
  </si>
  <si>
    <t>FU020</t>
  </si>
  <si>
    <t>diastolic blood pressure - 1st reading (to nearest 2 mm hg)</t>
  </si>
  <si>
    <t>phv00070376.v1.p14</t>
  </si>
  <si>
    <t>FT484</t>
  </si>
  <si>
    <t>diastolic blood pressure - 2nd reading (to nearest 2 mm hg)</t>
  </si>
  <si>
    <t>phv00007475.v1.p14</t>
  </si>
  <si>
    <t>FU196</t>
  </si>
  <si>
    <t>diastolic blood pressure - 2nd reading(to nearest 2 mm hg)</t>
  </si>
  <si>
    <t>phv00070501.v1.p14</t>
  </si>
  <si>
    <t>E036</t>
  </si>
  <si>
    <t>diastolic blood pressure - nurse</t>
  </si>
  <si>
    <t>phv00009559.v8.p14</t>
  </si>
  <si>
    <t>FN22</t>
  </si>
  <si>
    <t>phv00004534.v1.p14</t>
  </si>
  <si>
    <t>FP026</t>
  </si>
  <si>
    <t>phv00005935.v1.p14</t>
  </si>
  <si>
    <t>F027</t>
  </si>
  <si>
    <t>diastolic blood pressure - nurse (to nearest 2mm hg)</t>
  </si>
  <si>
    <t>phv00010123.v8.p14</t>
  </si>
  <si>
    <t>G451</t>
  </si>
  <si>
    <t>diastolic blood pressure - technician (to nearest 2 mm hg)</t>
  </si>
  <si>
    <t>phv00010508.v8.p14</t>
  </si>
  <si>
    <t>FS016</t>
  </si>
  <si>
    <t>diastolic blood pressure - technician (to nearest 2mm hg)</t>
  </si>
  <si>
    <t>phv00006681.v1.p14</t>
  </si>
  <si>
    <t>dbpcp1</t>
  </si>
  <si>
    <t>diastolic blood pressure (from oscillometric cuff), (mmhg)</t>
  </si>
  <si>
    <t>phv00085704.v2.p3</t>
  </si>
  <si>
    <t>dbpwp1</t>
  </si>
  <si>
    <t>diastolic blood pressure (from waveform analysis), (mmhg)</t>
  </si>
  <si>
    <t>phv00085709.v2.p3</t>
  </si>
  <si>
    <t>dbp</t>
  </si>
  <si>
    <t>diastolic blood pressure (mmhg)</t>
  </si>
  <si>
    <t>phv00401119.v1.p2</t>
  </si>
  <si>
    <t>phv00401410.v1.p2</t>
  </si>
  <si>
    <t>phv00401309.v1.p2</t>
  </si>
  <si>
    <t>UDTA06</t>
  </si>
  <si>
    <t>diastolic blood pressure [bp] 1 [carotid distensibility. udta. visit 1]</t>
  </si>
  <si>
    <t>phv00215413.v2.p2</t>
  </si>
  <si>
    <t>pht004229.v3.p2</t>
  </si>
  <si>
    <t>UDTB06</t>
  </si>
  <si>
    <t>diastolic blood pressure [bp] 1 [carotid distensibility. udtb. visit 2]</t>
  </si>
  <si>
    <t>phv00215521.v2.p2</t>
  </si>
  <si>
    <t>pht004230.v3.p2</t>
  </si>
  <si>
    <t>UDTA08</t>
  </si>
  <si>
    <t>diastolic blood pressure [bp] 2 [carotid distensibility. udta. visit 1]</t>
  </si>
  <si>
    <t>phv00215415.v2.p2</t>
  </si>
  <si>
    <t>UDTB08</t>
  </si>
  <si>
    <t>diastolic blood pressure [bp] 2 [carotid distensibility. udtb. visit 2]</t>
  </si>
  <si>
    <t>phv00215523.v2.p2</t>
  </si>
  <si>
    <t>diasBP</t>
  </si>
  <si>
    <t>Diastolic blood pressure [mmHg]</t>
  </si>
  <si>
    <t>phv00159583.v4.p2</t>
  </si>
  <si>
    <t>abda6</t>
  </si>
  <si>
    <t>diastolic blood pressure [visit 1]</t>
  </si>
  <si>
    <t>phv00124609.v2.p2</t>
  </si>
  <si>
    <t>pht001922.v2.p2</t>
  </si>
  <si>
    <t>ECHA8</t>
  </si>
  <si>
    <t>diastolic blood pressure 8 [cohort (jackson only), exam 3]</t>
  </si>
  <si>
    <t>phv00205848.v2.p2</t>
  </si>
  <si>
    <t>pht004079.v3.p2</t>
  </si>
  <si>
    <t>postdia1</t>
  </si>
  <si>
    <t>diastolic blood pressure after series 7 mri</t>
  </si>
  <si>
    <t>phv00084497.v2.p3</t>
  </si>
  <si>
    <t>dbp_75</t>
  </si>
  <si>
    <t>diastolic blood pressure at 75 watts</t>
  </si>
  <si>
    <t>phv00522554.v1.p14</t>
  </si>
  <si>
    <t>peak_dbp</t>
  </si>
  <si>
    <t>diastolic blood pressure at peak exercise</t>
  </si>
  <si>
    <t>phv00522568.v1.p14</t>
  </si>
  <si>
    <t>predia1</t>
  </si>
  <si>
    <t>diastolic blood pressure before series 7 mri</t>
  </si>
  <si>
    <t>phv00084495.v2.p3</t>
  </si>
  <si>
    <t>DBP</t>
  </si>
  <si>
    <t>diastolic blood pressure entered by technician</t>
  </si>
  <si>
    <t>phv00066713.v7.p14</t>
  </si>
  <si>
    <t>pht000673.v8.p14</t>
  </si>
  <si>
    <t>phv00072660.v7.p14</t>
  </si>
  <si>
    <t>pht000748.v8.p14</t>
  </si>
  <si>
    <t>FQ305</t>
  </si>
  <si>
    <t>diastolic blood pressure-2nd examiner (first reading) to nearest 2 mm hg</t>
  </si>
  <si>
    <t>phv00006251.v1.p14</t>
  </si>
  <si>
    <t>FQ014</t>
  </si>
  <si>
    <t>diastolic blood pressure-numerical data i (first reading) to nearest 2 mm hg</t>
  </si>
  <si>
    <t>phv00006042.v1.p14</t>
  </si>
  <si>
    <t>FQ018</t>
  </si>
  <si>
    <t>diastolic blood pressure-numerical data i (second reading) to nearest 2 mm hg</t>
  </si>
  <si>
    <t>phv00006044.v1.p14</t>
  </si>
  <si>
    <t>D414</t>
  </si>
  <si>
    <t>diastolic blood pressure-nurse</t>
  </si>
  <si>
    <t>phv00008771.v8.p14</t>
  </si>
  <si>
    <t>FL022</t>
  </si>
  <si>
    <t>phv00003676.v1.p14</t>
  </si>
  <si>
    <t>FM32</t>
  </si>
  <si>
    <t>phv00004092.v1.p14</t>
  </si>
  <si>
    <t>FA10</t>
  </si>
  <si>
    <t>diastolic blood pressure, first examiner (mm hg)</t>
  </si>
  <si>
    <t>phv00001044.v1.p14</t>
  </si>
  <si>
    <t>FA8</t>
  </si>
  <si>
    <t>diastolic blood pressure, nurse (mm hg)</t>
  </si>
  <si>
    <t>phv00001042.v1.p14</t>
  </si>
  <si>
    <t>FA12</t>
  </si>
  <si>
    <t>diastolic blood pressure, second examiner (mm hg)</t>
  </si>
  <si>
    <t>phv00001046.v1.p14</t>
  </si>
  <si>
    <t>diastolic1</t>
  </si>
  <si>
    <t>diastolic blood pressure: first reading</t>
  </si>
  <si>
    <t>phv00520252.v1.p14</t>
  </si>
  <si>
    <t>g3a291</t>
  </si>
  <si>
    <t>diastolic blood pressure: physician's first reading</t>
  </si>
  <si>
    <t>phv00273915.v1.p14</t>
  </si>
  <si>
    <t>phv00461005.v1.p14</t>
  </si>
  <si>
    <t>G3A291</t>
  </si>
  <si>
    <t>diastolic blood pressure: physician's first reading (to nearest 2mm hg)</t>
  </si>
  <si>
    <t>phv00021093.v7.p14</t>
  </si>
  <si>
    <t>g3a348</t>
  </si>
  <si>
    <t>diastolic blood pressure: physician's second reading</t>
  </si>
  <si>
    <t>phv00461060.v1.p14</t>
  </si>
  <si>
    <t>phv00273970.v1.p14</t>
  </si>
  <si>
    <t>G3A348</t>
  </si>
  <si>
    <t>diastolic blood pressure: physician's second reading (to nearest 2mm hg)</t>
  </si>
  <si>
    <t>phv00021148.v7.p14</t>
  </si>
  <si>
    <t>diastolic2</t>
  </si>
  <si>
    <t>diastolic blood pressure: second reading</t>
  </si>
  <si>
    <t>phv00520254.v1.p14</t>
  </si>
  <si>
    <t>G3A457</t>
  </si>
  <si>
    <t>diastolic blood pressure: technician's reading</t>
  </si>
  <si>
    <t>phv00021240.v7.p14</t>
  </si>
  <si>
    <t>g3a457</t>
  </si>
  <si>
    <t>phv00274062.v1.p14</t>
  </si>
  <si>
    <t>phv00461150.v1.p14</t>
  </si>
  <si>
    <t>diastolic3</t>
  </si>
  <si>
    <t>diastolic blood pressure: third reading</t>
  </si>
  <si>
    <t>phv00520256.v1.p14</t>
  </si>
  <si>
    <t>E40DBP</t>
  </si>
  <si>
    <t>diastolic blood pressure. q 3</t>
  </si>
  <si>
    <t>phv00119239.v2.p2</t>
  </si>
  <si>
    <t>pht001789.v2.p2</t>
  </si>
  <si>
    <t>FO021</t>
  </si>
  <si>
    <t>diastolic nurse's blood pressure</t>
  </si>
  <si>
    <t>phv00005549.v1.p14</t>
  </si>
  <si>
    <t>SBP15</t>
  </si>
  <si>
    <t>e. average blood pressure/pulse rate. q15. avg: diastolic [sitting blood pressure form, sbp]</t>
  </si>
  <si>
    <t>phv00298044.v2.p2</t>
  </si>
  <si>
    <t>BPUA06</t>
  </si>
  <si>
    <t>first arm diastolic blood pressure [ankle brachial bp (blood pressure - ultrasound work station). visit 3]</t>
  </si>
  <si>
    <t>phv00203337.v2.p2</t>
  </si>
  <si>
    <t>BPUB06</t>
  </si>
  <si>
    <t>first arm diastolic blood pressure [ankle brachial bp (blood pressure - ultrasound work station). visit 4]</t>
  </si>
  <si>
    <t>phv00203361.v2.p2</t>
  </si>
  <si>
    <t>SBPB13</t>
  </si>
  <si>
    <t>first blood pressure measurement, diastolic q13 [sitting blood pressure. sbpb02. visit 2]</t>
  </si>
  <si>
    <t>phv00210308.v2.p2</t>
  </si>
  <si>
    <t>C185</t>
  </si>
  <si>
    <t>first diastolic blood pressure by physician</t>
  </si>
  <si>
    <t>phv00008540.v8.p14</t>
  </si>
  <si>
    <t>BPUA18</t>
  </si>
  <si>
    <t>first standing diastolic blood pressure [ankle brachial bp (blood pressure - ultrasound work station). visit 3]</t>
  </si>
  <si>
    <t>phv00203345.v2.p2</t>
  </si>
  <si>
    <t>BPUB18</t>
  </si>
  <si>
    <t>first standing diastolic blood pressure [ankle brachial bp (blood pressure - ultrasound work station). visit 4]</t>
  </si>
  <si>
    <t>phv00203369.v2.p2</t>
  </si>
  <si>
    <t>usd1bp5</t>
  </si>
  <si>
    <t>form: dias blood pressure: 1st measure</t>
  </si>
  <si>
    <t>phv00177188.v1.p3</t>
  </si>
  <si>
    <t>phv00175754.v1.p3</t>
  </si>
  <si>
    <t>usd2bp5</t>
  </si>
  <si>
    <t>form: dias blood pressure: 2nd measure</t>
  </si>
  <si>
    <t>phv00175757.v1.p3</t>
  </si>
  <si>
    <t>phv00177191.v1.p3</t>
  </si>
  <si>
    <t>usd3bp5</t>
  </si>
  <si>
    <t>form: dias blood pressure: 3rd measure</t>
  </si>
  <si>
    <t>phv00175760.v1.p3</t>
  </si>
  <si>
    <t>phv00177194.v1.p3</t>
  </si>
  <si>
    <t>avgdias5</t>
  </si>
  <si>
    <t>form: dias blood pressure: average</t>
  </si>
  <si>
    <t>phv00177197.v1.p3</t>
  </si>
  <si>
    <t>phv00175763.v1.p3</t>
  </si>
  <si>
    <t>ABI31</t>
  </si>
  <si>
    <t>left ankle diastolic blood pressure, ladia [ankle brachial bp index. abi. visit 5]</t>
  </si>
  <si>
    <t>phv00294517.v2.p2</t>
  </si>
  <si>
    <t>pht006414.v2.p2</t>
  </si>
  <si>
    <t>left ankle diastolic blood pressure, ladia [ankle brachial index - derived. abi_derv. visit 5]</t>
  </si>
  <si>
    <t>phv00294579.v2.p2</t>
  </si>
  <si>
    <t>pht006415.v2.p2</t>
  </si>
  <si>
    <t>ABI25</t>
  </si>
  <si>
    <t>left brachial diastolic blood pressure, lbdia [ankle brachial bp index. abi. visit 5]</t>
  </si>
  <si>
    <t>phv00294511.v2.p2</t>
  </si>
  <si>
    <t>left brachial diastolic blood pressure, lbdia [ankle brachial index - derived. abi_derv. visit 5]</t>
  </si>
  <si>
    <t>phv00294573.v2.p2</t>
  </si>
  <si>
    <t>ABHA22</t>
  </si>
  <si>
    <t>maximum diastolic blood pressure [visit 1]</t>
  </si>
  <si>
    <t>phv00124630.v2.p2</t>
  </si>
  <si>
    <t>pht001923.v2.p2</t>
  </si>
  <si>
    <t>UDTA10</t>
  </si>
  <si>
    <t>mean diastolic blood pressure [bp] [carotid distensibility. udta. visit 1]</t>
  </si>
  <si>
    <t>phv00215417.v2.p2</t>
  </si>
  <si>
    <t>UDTB10</t>
  </si>
  <si>
    <t>mean diastolic blood pressure [bp] [carotid distensibility. udtb. visit 2]</t>
  </si>
  <si>
    <t>phv00215525.v2.p2</t>
  </si>
  <si>
    <t>dbpfc</t>
  </si>
  <si>
    <t>mean: seated diastolic blood pressure (mmhg)</t>
  </si>
  <si>
    <t>phv00087085.v1.p3</t>
  </si>
  <si>
    <t>ABHA21</t>
  </si>
  <si>
    <t>minimum diastolic blood pressure [visit 1]</t>
  </si>
  <si>
    <t>phv00124629.v2.p2</t>
  </si>
  <si>
    <t>e036</t>
  </si>
  <si>
    <t>numerical data - part i: nurse's blood pressure - diastolic (nearest 2mm hg)</t>
  </si>
  <si>
    <t>phv00461320.v2.p14</t>
  </si>
  <si>
    <t>g451</t>
  </si>
  <si>
    <t>numerical data - part i: technician's blood pressure - diastolic (nearest 2 mm hg)</t>
  </si>
  <si>
    <t>phv00251071.v2.p14</t>
  </si>
  <si>
    <t>A54</t>
  </si>
  <si>
    <t>nurse diastolic blood pressure</t>
  </si>
  <si>
    <t>phv00007573.v8.p14</t>
  </si>
  <si>
    <t>j118</t>
  </si>
  <si>
    <t>physical exam - blood pressure: physician blood pressure first reading - diastolic</t>
  </si>
  <si>
    <t>phv00254089.v4.p14</t>
  </si>
  <si>
    <t>j257</t>
  </si>
  <si>
    <t>physical exam - blood pressure: physician blood pressure second reading - diastolic</t>
  </si>
  <si>
    <t>phv00254156.v4.p14</t>
  </si>
  <si>
    <t>g355</t>
  </si>
  <si>
    <t>physical exam - final blood pressure: physician blood pressure (second reading) - diastolic (nearest 2 mm hg)</t>
  </si>
  <si>
    <t>phv00250995.v2.p14</t>
  </si>
  <si>
    <t>g272</t>
  </si>
  <si>
    <t>physical exam - head, neck and respiratory: physician blood pressure (first reading), diastolic (nearest 2 mm hg)</t>
  </si>
  <si>
    <t>phv00250916.v2.p14</t>
  </si>
  <si>
    <t>FX022</t>
  </si>
  <si>
    <t>physical exam - physician blood pressure 1st reading - diastolic (nearest 2mm hg)</t>
  </si>
  <si>
    <t>phv00274723.v1.p14</t>
  </si>
  <si>
    <t>fw022</t>
  </si>
  <si>
    <t>phv00255003.v1.p14</t>
  </si>
  <si>
    <t>fy022</t>
  </si>
  <si>
    <t>phv00275080.v1.p14</t>
  </si>
  <si>
    <t>FX176</t>
  </si>
  <si>
    <t>physical exam - physician blood pressure 2nd reading - diastolic (nearest 2mm hg)</t>
  </si>
  <si>
    <t>phv00274824.v1.p14</t>
  </si>
  <si>
    <t>fw176</t>
  </si>
  <si>
    <t>phv00255099.v1.p14</t>
  </si>
  <si>
    <t>fy176</t>
  </si>
  <si>
    <t>phv00275181.v1.p14</t>
  </si>
  <si>
    <t>e486</t>
  </si>
  <si>
    <t>physical exam - physician blood pressure first reading - diastolic (nearest 2mm hg)</t>
  </si>
  <si>
    <t>phv00461588.v2.p14</t>
  </si>
  <si>
    <t>e582</t>
  </si>
  <si>
    <t>physical exam - physician blood pressure second reading - diastolic (nearest 2mm hg)</t>
  </si>
  <si>
    <t>phv00461679.v2.p14</t>
  </si>
  <si>
    <t>g3b0151</t>
  </si>
  <si>
    <t>physical exam-blood pressure: physician blood pressure first reading - diastolic</t>
  </si>
  <si>
    <t>phv00177354.v5.p14</t>
  </si>
  <si>
    <t>g3b0282</t>
  </si>
  <si>
    <t>physical exam-blood pressure: physician blood pressure second reading - diastolic</t>
  </si>
  <si>
    <t>phv00177419.v5.p14</t>
  </si>
  <si>
    <t>D193</t>
  </si>
  <si>
    <t>physician - diastolic blood pressure - 1st reading</t>
  </si>
  <si>
    <t>phv00008757.v8.p14</t>
  </si>
  <si>
    <t>D289</t>
  </si>
  <si>
    <t>physician - diastolic blood pressure - 2nd reading</t>
  </si>
  <si>
    <t>phv00008759.v8.p14</t>
  </si>
  <si>
    <t>FR240</t>
  </si>
  <si>
    <t>physician blood pressure (first reading) diastolic (to nearest 2 mm hg)</t>
  </si>
  <si>
    <t>phv00006513.v1.p14</t>
  </si>
  <si>
    <t>FR381</t>
  </si>
  <si>
    <t>physician blood pressure (second reading) diastolic (to nearest 2 mm hg)</t>
  </si>
  <si>
    <t>phv00006608.v1.p14</t>
  </si>
  <si>
    <t>h112</t>
  </si>
  <si>
    <t>physician blood pressure first reading - diastolic (nearest 2 mm hg)</t>
  </si>
  <si>
    <t>phv00251342.v2.p14</t>
  </si>
  <si>
    <t>h234</t>
  </si>
  <si>
    <t>physician blood pressure second reading - diastolic (nearest 2 mm hg)</t>
  </si>
  <si>
    <t>phv00251409.v2.p14</t>
  </si>
  <si>
    <t>H234</t>
  </si>
  <si>
    <t>physician blood pressure, 2nd reading: diastolic blood pressure (to nearest 2mm hg)</t>
  </si>
  <si>
    <t>phv00072213.v7.p14</t>
  </si>
  <si>
    <t>H112</t>
  </si>
  <si>
    <t>physician blood pressure, first reading: diastolic blood pressure (to nearest 2mm hg)</t>
  </si>
  <si>
    <t>phv00072139.v7.p14</t>
  </si>
  <si>
    <t>FS313</t>
  </si>
  <si>
    <t>physician diastolic blood pressure - 1st reading (to nearest 2mm hg)</t>
  </si>
  <si>
    <t>phv00006922.v1.p14</t>
  </si>
  <si>
    <t>FS480</t>
  </si>
  <si>
    <t>physician diastolic blood pressure - 2nd reading (to nearest 2 mm hg)</t>
  </si>
  <si>
    <t>phv00007042.v1.p14</t>
  </si>
  <si>
    <t>G272</t>
  </si>
  <si>
    <t>physician diastolic blood pressure - first reading (to nearest 2 mm hg)</t>
  </si>
  <si>
    <t>phv00010361.v8.p14</t>
  </si>
  <si>
    <t>F477</t>
  </si>
  <si>
    <t>physician diastolic blood pressure - first reading (to nearest 2mm hg)</t>
  </si>
  <si>
    <t>phv00009906.v8.p14</t>
  </si>
  <si>
    <t>G355</t>
  </si>
  <si>
    <t>physician diastolic blood pressure - second reading (to nearest 2 mm hg)</t>
  </si>
  <si>
    <t>phv00010434.v8.p14</t>
  </si>
  <si>
    <t>F577</t>
  </si>
  <si>
    <t>physician diastolic blood pressure - second reading (to nearest 2mm hg)</t>
  </si>
  <si>
    <t>phv00010001.v8.p14</t>
  </si>
  <si>
    <t>A56</t>
  </si>
  <si>
    <t>physician diastolic blood pressure, first</t>
  </si>
  <si>
    <t>phv00007575.v8.p14</t>
  </si>
  <si>
    <t>A58</t>
  </si>
  <si>
    <t>physician diastolic blood pressure, second</t>
  </si>
  <si>
    <t>phv00007577.v8.p14</t>
  </si>
  <si>
    <t>EF35</t>
  </si>
  <si>
    <t>post diastolic blood pressure</t>
  </si>
  <si>
    <t>phv00024462.v8.p14</t>
  </si>
  <si>
    <t>q14. e. first omron blood pressure measurement. diastolic reading [visit 1] [sitting blood pressure form, sbp]</t>
  </si>
  <si>
    <t>phv00403849.v1.p2</t>
  </si>
  <si>
    <t>pht008783.v1.p2</t>
  </si>
  <si>
    <t>SBPB17</t>
  </si>
  <si>
    <t>q17. e. first random zero blood pressure measurement. diastolic (1st random zero measurement) [visit 6] [sitting blood pressure form, sbp]</t>
  </si>
  <si>
    <t>phv00403814.v1.p2</t>
  </si>
  <si>
    <t>pht008782.v1.p2</t>
  </si>
  <si>
    <t>q17. f. second omron blood pressure measurement. 2nd diastolic reading [visit 1] [sitting blood pressure form, sbp]</t>
  </si>
  <si>
    <t>phv00403852.v1.p2</t>
  </si>
  <si>
    <t>SBPA20</t>
  </si>
  <si>
    <t>q20. e. second blood pressure measurement. diastolic (computed net average) [visit 1] [sitting blood pressure form, sbp]</t>
  </si>
  <si>
    <t>phv00128377.v2.p2</t>
  </si>
  <si>
    <t>pht001974.v2.p2</t>
  </si>
  <si>
    <t>SBPB20</t>
  </si>
  <si>
    <t>q20. f. second random zero blood pressure measurement. diastolic (2nd random zero measurement) [visit 6] [sitting blood pressure form, sbp]</t>
  </si>
  <si>
    <t>phv00403817.v1.p2</t>
  </si>
  <si>
    <t>q20. g. computed net average of first and second omron blood pressure measurements. computed diastolic [visit 1] [sitting blood pressure form, sbp]</t>
  </si>
  <si>
    <t>phv00403855.v1.p2</t>
  </si>
  <si>
    <t>SBPB23</t>
  </si>
  <si>
    <t>q23. g. computed net average of first and second random zero blood pressure measurements. diastolic (net average random zero measurement) [visit 6] [sitting blood pressure form, sbp]</t>
  </si>
  <si>
    <t>phv00403820.v1.p2</t>
  </si>
  <si>
    <t>SBPB26</t>
  </si>
  <si>
    <t>q26. i. first omron blood pressure measurement. diastolic (1st omiron measurement) [visit 6] [sitting blood pressure form, sbp]</t>
  </si>
  <si>
    <t>phv00403823.v1.p2</t>
  </si>
  <si>
    <t>SBPB28</t>
  </si>
  <si>
    <t>q28. j. second omron blood pressure measurement. diastolic (2nd omiron measurement) [visit 6] [sitting blood pressure form, sbp]</t>
  </si>
  <si>
    <t>phv00403825.v1.p2</t>
  </si>
  <si>
    <t>SBPB30</t>
  </si>
  <si>
    <t>q30. k. computed net average of first and second omron blood pressure measurements. diastolic (net average omiron measurement) [visit 6] [sitting blood pressure form, sbp]</t>
  </si>
  <si>
    <t>phv00403827.v1.p2</t>
  </si>
  <si>
    <t>rest_dbp</t>
  </si>
  <si>
    <t>resting diastolic blood pressure</t>
  </si>
  <si>
    <t>phv00522549.v1.p14</t>
  </si>
  <si>
    <t>ABI28</t>
  </si>
  <si>
    <t>right ankle diastolic blood pressure, radia [ankle brachial bp index. abi. visit 5]</t>
  </si>
  <si>
    <t>phv00294514.v2.p2</t>
  </si>
  <si>
    <t>right ankle diastolic blood pressure, radia [ankle brachial index - derived. abi_derv. visit 5]</t>
  </si>
  <si>
    <t>phv00294576.v2.p2</t>
  </si>
  <si>
    <t>ABI22</t>
  </si>
  <si>
    <t>right brachial diastolic blood pressure, rbdia [ankle brachial bp index. abi. visit 5]</t>
  </si>
  <si>
    <t>phv00294508.v2.p2</t>
  </si>
  <si>
    <t>right brachial diastolic blood pressure, rbdia [ankle brachial index - derived. abi_derv. visit 5]</t>
  </si>
  <si>
    <t>phv00294570.v2.p2</t>
  </si>
  <si>
    <t>DiasBP</t>
  </si>
  <si>
    <t>seated diastolic blood pressure</t>
  </si>
  <si>
    <t>phv00055257.v7.p14</t>
  </si>
  <si>
    <t>dbp1c</t>
  </si>
  <si>
    <t>seated diastolic blood pressure (mmhg)</t>
  </si>
  <si>
    <t>phv00083411.v1.p3</t>
  </si>
  <si>
    <t>phv00085741.v2.p3</t>
  </si>
  <si>
    <t>dbp2c</t>
  </si>
  <si>
    <t>phv00086225.v2.p3</t>
  </si>
  <si>
    <t>dbp3c</t>
  </si>
  <si>
    <t>phv00086708.v2.p3</t>
  </si>
  <si>
    <t>dbp4c</t>
  </si>
  <si>
    <t>phv00087030.v2.p3</t>
  </si>
  <si>
    <t>dbp5c</t>
  </si>
  <si>
    <t>phv00175602.v1.p3</t>
  </si>
  <si>
    <t>phv00177036.v1.p3</t>
  </si>
  <si>
    <t>BPUA09</t>
  </si>
  <si>
    <t>second arm diastolic blood pressure [ankle brachial bp (blood pressure - ultrasound work station). visit 3]</t>
  </si>
  <si>
    <t>phv00203339.v2.p2</t>
  </si>
  <si>
    <t>BPUB09</t>
  </si>
  <si>
    <t>second arm diastolic blood pressure [ankle brachial bp (blood pressure - ultrasound work station). visit 4]</t>
  </si>
  <si>
    <t>phv00203363.v2.p2</t>
  </si>
  <si>
    <t>SBPB16</t>
  </si>
  <si>
    <t>second blood pressure measurement, diastolic. q16 [sitting blood pressure. sbpb02. visit 2]</t>
  </si>
  <si>
    <t>phv00210311.v2.p2</t>
  </si>
  <si>
    <t>C287</t>
  </si>
  <si>
    <t>second diastolic blood pressure by physician</t>
  </si>
  <si>
    <t>phv00008631.v8.p14</t>
  </si>
  <si>
    <t>BPUA21</t>
  </si>
  <si>
    <t>second standing diastolic blood pressure [ankle brachial bp (blood pressure - ultrasound work station). visit 3]</t>
  </si>
  <si>
    <t>phv00203347.v2.p2</t>
  </si>
  <si>
    <t>BPUB21</t>
  </si>
  <si>
    <t>second standing diastolic blood pressure [ankle brachial bp (blood pressure - ultrasound work station). visit 4]</t>
  </si>
  <si>
    <t>phv00203371.v2.p2</t>
  </si>
  <si>
    <t>BPUA15</t>
  </si>
  <si>
    <t>sitting diastolic blood pressure [ankle brachial bp (blood pressure - ultrasound work station). visit 3]</t>
  </si>
  <si>
    <t>phv00203343.v2.p2</t>
  </si>
  <si>
    <t>BPUB15</t>
  </si>
  <si>
    <t>sitting diastolic blood pressure [ankle brachial bp (blood pressure - ultrasound work station). visit 4]</t>
  </si>
  <si>
    <t>phv00203367.v2.p2</t>
  </si>
  <si>
    <t>FR014</t>
  </si>
  <si>
    <t>technician diastolic blood pressure (to nearest 2mm hg) were not done</t>
  </si>
  <si>
    <t>phv00006337.v1.p14</t>
  </si>
  <si>
    <t>fv264</t>
  </si>
  <si>
    <t>technician's blood pressure (clinic only) - diastolic (nearest 2 mm hg)</t>
  </si>
  <si>
    <t>phv00254769.v1.p14</t>
  </si>
  <si>
    <t>FT019</t>
  </si>
  <si>
    <t>technicians's diastolic blood pressure (to nearest 2mm hg)</t>
  </si>
  <si>
    <t>phv00007111.v1.p14</t>
  </si>
  <si>
    <t>FU271</t>
  </si>
  <si>
    <t>phv00070558.v1.p14</t>
  </si>
  <si>
    <t>BPUA12</t>
  </si>
  <si>
    <t>third arm diastolic blood pressure [ankle brachial bp (blood pressure - ultrasound work station). visit 3]</t>
  </si>
  <si>
    <t>phv00203341.v2.p2</t>
  </si>
  <si>
    <t>BPUB12</t>
  </si>
  <si>
    <t>third arm diastolic blood pressure [ankle brachial bp (blood pressure - ultrasound work station). visit 4]</t>
  </si>
  <si>
    <t>phv00203365.v2.p2</t>
  </si>
  <si>
    <t>SBPB19</t>
  </si>
  <si>
    <t>third blood pressure measurement, diastolic. q19 [sitting blood pressure. sbpb02. visit 2]</t>
  </si>
  <si>
    <t>phv00210314.v2.p2</t>
  </si>
  <si>
    <t>CHF036</t>
  </si>
  <si>
    <t>vital signs - diastolic blood pressure</t>
  </si>
  <si>
    <t>phv00276848.v2.p14</t>
  </si>
  <si>
    <t>sbpa6</t>
  </si>
  <si>
    <t>Average Diastolic (SBPA6)</t>
  </si>
  <si>
    <t>phv00226391.v2.p2</t>
  </si>
  <si>
    <t>sbpa5</t>
  </si>
  <si>
    <t>Average Systolic (SBPA5)</t>
  </si>
  <si>
    <t>phv00226390.v2.p2</t>
  </si>
  <si>
    <t>sysbp</t>
  </si>
  <si>
    <t>Systolic blood pressure [mmHg]</t>
  </si>
  <si>
    <t>phv00159590.v4.p2</t>
  </si>
  <si>
    <t>diasbp</t>
  </si>
  <si>
    <t>avzmdia</t>
  </si>
  <si>
    <t>AVE ZERO MUD DIASTOL-adj (mm Hg)</t>
  </si>
  <si>
    <t>phv00100436.v1.p1</t>
  </si>
  <si>
    <t>avzmsys</t>
  </si>
  <si>
    <t>AVE ZERO MUD SYSTOL (mm Hg)</t>
  </si>
  <si>
    <t>phv00100435.v1.p1</t>
  </si>
  <si>
    <t>d3bpf</t>
  </si>
  <si>
    <t>3RD READING: SEATED DIASTOLIC BP (mmHg)</t>
  </si>
  <si>
    <t>phv00087513.v1.p3</t>
  </si>
  <si>
    <t>s3bpf</t>
  </si>
  <si>
    <t>3RD READING: SEATED SYSTOLIC BP (mmHg)</t>
  </si>
  <si>
    <t>phv00087512.v1.p3</t>
  </si>
  <si>
    <t>d2bpf</t>
  </si>
  <si>
    <t>2ND READING: SEATED DIASTOLIC BP (mmHg)</t>
  </si>
  <si>
    <t>phv00087510.v1.p3</t>
  </si>
  <si>
    <t>s2bpf</t>
  </si>
  <si>
    <t>2ND READING: SEATED SYSTOLIC BP (mmHg)</t>
  </si>
  <si>
    <t>phv00087509.v1.p3</t>
  </si>
  <si>
    <t>d3bp1</t>
  </si>
  <si>
    <t>SEATED BP: DIASTOLIC 3RD READING (mmHg)</t>
  </si>
  <si>
    <t>phv00085738.v2.p3</t>
  </si>
  <si>
    <t>s3bp1</t>
  </si>
  <si>
    <t>SEATED BP: SYSTOLIC 3RD READING (mmHg)</t>
  </si>
  <si>
    <t>phv00085737.v2.p3</t>
  </si>
  <si>
    <t>d2bp1</t>
  </si>
  <si>
    <t>SEATED BP: DIASTOLIC 2ND READING (mmHg)</t>
  </si>
  <si>
    <t>phv00085736.v2.p3</t>
  </si>
  <si>
    <t>s2bp1</t>
  </si>
  <si>
    <t>SEATED BP: SYSTOLIC 2ND READING (mmHg)</t>
  </si>
  <si>
    <t>phv00085735.v2.p3</t>
  </si>
  <si>
    <t>phv00083407.v1.p3</t>
  </si>
  <si>
    <t>phv00083406.v1.p3</t>
  </si>
  <si>
    <t>phv00083404.v1.p3</t>
  </si>
  <si>
    <t>phv00083403.v1.p3</t>
  </si>
  <si>
    <t>diasbp2</t>
  </si>
  <si>
    <t>Diastolic blood pressure (2nd reading)</t>
  </si>
  <si>
    <t>phv00079857.v6.p3</t>
  </si>
  <si>
    <t>systbp2</t>
  </si>
  <si>
    <t>Systolic blood pressure (2nd reading)</t>
  </si>
  <si>
    <t>phv00079856.v6.p3</t>
  </si>
  <si>
    <t>diasbp1</t>
  </si>
  <si>
    <t>Diastolic blood pressure (1st reading)</t>
  </si>
  <si>
    <t>phv00079855.v6.p3</t>
  </si>
  <si>
    <t>systbp1</t>
  </si>
  <si>
    <t>Systolic blood pressure (1st reading)</t>
  </si>
  <si>
    <t>phv00079854.v6.p3</t>
  </si>
  <si>
    <t>f80vtyp</t>
  </si>
  <si>
    <t>Visit Type</t>
  </si>
  <si>
    <t>phv00079850.v6.p3</t>
  </si>
  <si>
    <t>sbpa15</t>
  </si>
  <si>
    <t>[Second blood pressure measurement]. 2nd systolic. Q15 [Siting Blood Pressure. SBPA. Visit 1]</t>
  </si>
  <si>
    <t>phv00210284.v2.p2</t>
  </si>
  <si>
    <t>SBPA02</t>
  </si>
  <si>
    <t>sbpa16</t>
  </si>
  <si>
    <t>[Second blood pressure measurement]. 2nd diastolic. Q16 [Siting Blood Pressure. SBPA. Visit 1]</t>
  </si>
  <si>
    <t>phv00210285.v2.p2</t>
  </si>
  <si>
    <t>sbpa17</t>
  </si>
  <si>
    <t>[Second blood pressure measurement]. 2nd zero reading. Q17 [Siting Blood Pressure. SBPA. Visit 1]</t>
  </si>
  <si>
    <t>phv00210286.v2.p2</t>
  </si>
  <si>
    <t>sbpa18</t>
  </si>
  <si>
    <t>[Third blood pressure measurement]. 3rd systolic. Q18 [Siting Blood Pressure. SBPA. Visit 1]</t>
  </si>
  <si>
    <t>phv00210287.v2.p2</t>
  </si>
  <si>
    <t>sbpa19</t>
  </si>
  <si>
    <t>[Third blood pressure measurement]. 3rd diastolic. Q19 [Siting Blood Pressure. SBPA. Visit 1]</t>
  </si>
  <si>
    <t>phv00210288.v2.p2</t>
  </si>
  <si>
    <t>sbpa20</t>
  </si>
  <si>
    <t>[Third blood pressure measurement]. 3rd zero reading. Q20 [Siting Blood Pressure. SBPA. Visit 1]</t>
  </si>
  <si>
    <t>phv00210289.v2.p2</t>
  </si>
  <si>
    <t>a02r2s</t>
  </si>
  <si>
    <t>SECOND READING SBP</t>
  </si>
  <si>
    <t>phv00112481.v2.p2</t>
  </si>
  <si>
    <t>pht001560.v2.p2</t>
  </si>
  <si>
    <t>A4F02</t>
  </si>
  <si>
    <t>a02r2d</t>
  </si>
  <si>
    <t>SECOND READING DBP</t>
  </si>
  <si>
    <t>phv00112482.v2.p2</t>
  </si>
  <si>
    <t>a02rz2s</t>
  </si>
  <si>
    <t>RZ2 SBP</t>
  </si>
  <si>
    <t>phv00112483.v2.p2</t>
  </si>
  <si>
    <t>a02rz2d</t>
  </si>
  <si>
    <t>RZ2 DBP</t>
  </si>
  <si>
    <t>phv00112484.v2.p2</t>
  </si>
  <si>
    <t>a02r3s</t>
  </si>
  <si>
    <t>THIRD READING SBP</t>
  </si>
  <si>
    <t>phv00112487.v2.p2</t>
  </si>
  <si>
    <t>a02r3d</t>
  </si>
  <si>
    <t>THIRD READING DBP</t>
  </si>
  <si>
    <t>phv00112488.v2.p2</t>
  </si>
  <si>
    <t>a02rz3s</t>
  </si>
  <si>
    <t>RZ3 SBP</t>
  </si>
  <si>
    <t>phv00112489.v2.p2</t>
  </si>
  <si>
    <t>a02rz3d</t>
  </si>
  <si>
    <t>RZ3 DBP</t>
  </si>
  <si>
    <t>phv00112490.v2.p2</t>
  </si>
  <si>
    <t>examage</t>
  </si>
  <si>
    <t>AGE AT EXAM 1 (VERIFIED AT EXAM 2)</t>
  </si>
  <si>
    <t>phv00115119.v2.p2</t>
  </si>
  <si>
    <t>pht001645.v2.p2</t>
  </si>
  <si>
    <t>B2REF</t>
  </si>
  <si>
    <t>sbpa13</t>
  </si>
  <si>
    <t>Q13. D. First blood pressure measurement. Systolic (first BP) [Visit 1] [Sitting Blood Pressure Form, SBP]</t>
  </si>
  <si>
    <t>phv00128370.v2.p2</t>
  </si>
  <si>
    <t>sbpa</t>
  </si>
  <si>
    <t>sbpa14</t>
  </si>
  <si>
    <t>Q14. D. First blood pressure measurement. Diastolic (first BP) [Visit 1] [Sitting Blood Pressure Form, SBP]</t>
  </si>
  <si>
    <t>phv00128371.v2.p2</t>
  </si>
  <si>
    <t>Q15. D. First blood pressure measurement. Zero reading (first BP) [Visit 1] [Sitting Blood Pressure Form, SBP]</t>
  </si>
  <si>
    <t>phv00128372.v2.p2</t>
  </si>
  <si>
    <t>Q16. E. Second blood pressure measurement. Systolic (second BP) [Visit 1] [Sitting Blood Pressure Form, SBP]</t>
  </si>
  <si>
    <t>phv00128373.v2.p2</t>
  </si>
  <si>
    <t>Q17. E. Second blood pressure measurement. Diastolic (second BP) [Visit 1] [Sitting Blood Pressure Form, SBP]</t>
  </si>
  <si>
    <t>phv00128374.v2.p2</t>
  </si>
  <si>
    <t>Q18. E. Second blood pressure measurement. Zero Reading (second BP) [Visit 1] [Sitting Blood Pressure Form, SBP]</t>
  </si>
  <si>
    <t>phv00128375.v2.p2</t>
  </si>
  <si>
    <t>eSelectin</t>
  </si>
  <si>
    <t>e-selectin</t>
  </si>
  <si>
    <t>phv00401432.v1.p2</t>
  </si>
  <si>
    <t>eselct4</t>
  </si>
  <si>
    <t>e-selectin (ng/l)</t>
  </si>
  <si>
    <t>phv00086827.v2.p3</t>
  </si>
  <si>
    <t>mp_cd62e</t>
  </si>
  <si>
    <t>total number of cd62e+ endothelial microparticles in events (sample: platelet poor plasma - citrate)</t>
  </si>
  <si>
    <t>phv00163434.v3.p14</t>
  </si>
  <si>
    <t>pht002425.v3.p14</t>
  </si>
  <si>
    <t>l_emppmp_ex08_1_0489s</t>
  </si>
  <si>
    <t>eselect1</t>
  </si>
  <si>
    <t>E-SELECTIN (ng/mL)</t>
  </si>
  <si>
    <t>phv00085022.v2.p3</t>
  </si>
  <si>
    <t>phv00082969.v1.p3</t>
  </si>
  <si>
    <t>eselect1m</t>
  </si>
  <si>
    <t>E-SELECTIN MISSING VALUE</t>
  </si>
  <si>
    <t>phv00082970.v1.p3</t>
  </si>
  <si>
    <t>GRADE01</t>
  </si>
  <si>
    <t>education</t>
  </si>
  <si>
    <t>phv00098802.v1.p1</t>
  </si>
  <si>
    <t>phv00100301.v1.p1</t>
  </si>
  <si>
    <t>phv00105119.v1.p1</t>
  </si>
  <si>
    <t>MF5</t>
  </si>
  <si>
    <t>phv00000480.v1.p14</t>
  </si>
  <si>
    <t>edu3cat</t>
  </si>
  <si>
    <t>education attainment categorization</t>
  </si>
  <si>
    <t>phv00401231.v2.p2</t>
  </si>
  <si>
    <t>education level</t>
  </si>
  <si>
    <t>phv00523524.v1.p14</t>
  </si>
  <si>
    <t>pht012908.v1.p14</t>
  </si>
  <si>
    <t>ELEVEL02</t>
  </si>
  <si>
    <t>education level, definition 2 [cohort. visit 1]</t>
  </si>
  <si>
    <t>phv00204746.v2.p2</t>
  </si>
  <si>
    <t>ELEVEL01</t>
  </si>
  <si>
    <t>education levels, d\definition 1 [cohort. visit 1]</t>
  </si>
  <si>
    <t>phv00204745.v2.p2</t>
  </si>
  <si>
    <t>EDUCATION_C3</t>
  </si>
  <si>
    <t>education status (3 levels)</t>
  </si>
  <si>
    <t>phv00226276.v2.p2</t>
  </si>
  <si>
    <t>educ1</t>
  </si>
  <si>
    <t>education: highest level completed</t>
  </si>
  <si>
    <t>phv00083223.v1.p3</t>
  </si>
  <si>
    <t>phv00085554.v2.p3</t>
  </si>
  <si>
    <t>phv00175873.v1.p3</t>
  </si>
  <si>
    <t>education: highest level completed at baseline mesa exam</t>
  </si>
  <si>
    <t>phv00219019.v1.p3</t>
  </si>
  <si>
    <t>pht004326.v1.p3</t>
  </si>
  <si>
    <t>Educat</t>
  </si>
  <si>
    <t>educational level: number of years</t>
  </si>
  <si>
    <t>phv00055251.v7.p14</t>
  </si>
  <si>
    <t>Educg</t>
  </si>
  <si>
    <t>encoded value that represents the participant's level of education</t>
  </si>
  <si>
    <t>phv00522460.v1.p14</t>
  </si>
  <si>
    <t>pht012896.v1.p14</t>
  </si>
  <si>
    <t>A03ED</t>
  </si>
  <si>
    <t>exam 1 education</t>
  </si>
  <si>
    <t>phv00113713.v2.p2</t>
  </si>
  <si>
    <t>pht001589.v2.p2</t>
  </si>
  <si>
    <t>phv00115118.v2.p2</t>
  </si>
  <si>
    <t>phv00116377.v2.p2</t>
  </si>
  <si>
    <t>pht001697.v2.p2</t>
  </si>
  <si>
    <t>phv00117578.v2.p2</t>
  </si>
  <si>
    <t>pht001744.v2.p2</t>
  </si>
  <si>
    <t>phv00119630.v2.p2</t>
  </si>
  <si>
    <t>pht001804.v2.p2</t>
  </si>
  <si>
    <t>phv00120738.v2.p2</t>
  </si>
  <si>
    <t>A01ED1</t>
  </si>
  <si>
    <t>exam 1 education, telephone interview</t>
  </si>
  <si>
    <t>phv00112423.v2.p2</t>
  </si>
  <si>
    <t>C03ED</t>
  </si>
  <si>
    <t>exam 3 education</t>
  </si>
  <si>
    <t>phv00116386.v2.p2</t>
  </si>
  <si>
    <t>D03ED</t>
  </si>
  <si>
    <t>exam 4 education</t>
  </si>
  <si>
    <t>phv00117587.v2.p2</t>
  </si>
  <si>
    <t>E03ED</t>
  </si>
  <si>
    <t>exam 5 education</t>
  </si>
  <si>
    <t>phv00119626.v2.p2</t>
  </si>
  <si>
    <t>F03ED</t>
  </si>
  <si>
    <t>exam 6 education</t>
  </si>
  <si>
    <t>phv00120734.v2.p2</t>
  </si>
  <si>
    <t>SchoolCompleted</t>
  </si>
  <si>
    <t>Highest degree or level of school completed</t>
  </si>
  <si>
    <t>phv00159773.v4.p2</t>
  </si>
  <si>
    <t>KAEDUC</t>
  </si>
  <si>
    <t>highest education level achieved</t>
  </si>
  <si>
    <t>phv00254006.v1.p14</t>
  </si>
  <si>
    <t>pht004375.v2.p14</t>
  </si>
  <si>
    <t>EDUCATION_B1</t>
  </si>
  <si>
    <t>highest education level completed (collected from np battery1)</t>
  </si>
  <si>
    <t>phv00220823.v7.p14</t>
  </si>
  <si>
    <t>pht004374.v7.p14</t>
  </si>
  <si>
    <t>EDUCATION_B2</t>
  </si>
  <si>
    <t>highest education level completed (collected from np battery2)</t>
  </si>
  <si>
    <t>phv00220824.v7.p14</t>
  </si>
  <si>
    <t>B43</t>
  </si>
  <si>
    <t>years education</t>
  </si>
  <si>
    <t>phv00007693.v8.p14</t>
  </si>
  <si>
    <t>CKD</t>
  </si>
  <si>
    <t>Chronic kidney disease using eGFR only (NIDDK)</t>
  </si>
  <si>
    <t>phv00226259.v2.p2</t>
  </si>
  <si>
    <t>GFRSCR</t>
  </si>
  <si>
    <t>EGFR based on serum creatinine, gender, age and race</t>
  </si>
  <si>
    <t>phv00526286.v1.p2</t>
  </si>
  <si>
    <t>GFRSCYS</t>
  </si>
  <si>
    <t>EGFR based on serum cystatin C w/o demographics</t>
  </si>
  <si>
    <t>phv00526284.v1.p2</t>
  </si>
  <si>
    <t>GFRSCYS_SCR</t>
  </si>
  <si>
    <t>EGFR based on serum cystatin C, serum creatinine, gender, age, and race</t>
  </si>
  <si>
    <t>phv00526285.v1.p2</t>
  </si>
  <si>
    <t>EGFRCKD</t>
  </si>
  <si>
    <t>EGFR CKD Epi</t>
  </si>
  <si>
    <t>phv00253222.v2.p2</t>
  </si>
  <si>
    <t>eGFRckdepi</t>
  </si>
  <si>
    <t>EGFR CKD-Epi</t>
  </si>
  <si>
    <t>phv00401156.v2.p2</t>
  </si>
  <si>
    <t>EGFR2</t>
  </si>
  <si>
    <t>EGFR Estimated Glomerular Filtration Rate</t>
  </si>
  <si>
    <t>phv00507454.v1.p2</t>
  </si>
  <si>
    <t>pht012505.v1.p2</t>
  </si>
  <si>
    <t>EGFRMDRD</t>
  </si>
  <si>
    <t>EGFR MDRD</t>
  </si>
  <si>
    <t>phv00253223.v2.p2</t>
  </si>
  <si>
    <t>eGFRmdrd</t>
  </si>
  <si>
    <t>phv00401155.v2.p2</t>
  </si>
  <si>
    <t>EGFRARN</t>
  </si>
  <si>
    <t>EGFR results status (A=alert, R=referral, N=normal)</t>
  </si>
  <si>
    <t>phv00506876.v1.p2</t>
  </si>
  <si>
    <t>phv00511709.v1.p2</t>
  </si>
  <si>
    <t>egfr5m</t>
  </si>
  <si>
    <t>EGFR: MISSING CODE</t>
  </si>
  <si>
    <t>phv00174603.v1.p3</t>
  </si>
  <si>
    <t>phv00176026.v1.p3</t>
  </si>
  <si>
    <t>EGFRCYSC61</t>
  </si>
  <si>
    <t>Estimated glomerular filtration rate (mL/min /1.73m2) (CKD-EPI cystatin equation 2012) [4 - 142 ( median=56 mean=56.7 std=18.8 )] [Cohort Visit Derived Variables. DERIVE61. Visit 6]</t>
  </si>
  <si>
    <t>phv00512303.v1.p2</t>
  </si>
  <si>
    <t>DERIVE61</t>
  </si>
  <si>
    <t>EGFRCYSC71</t>
  </si>
  <si>
    <t>Estimated glomerular filtration rate (mL/min /1.73m2) (CKD-EPI cystatin equation 2012) [Visit 7/NCS Derived Variable Dataset. DERIVE71]</t>
  </si>
  <si>
    <t>phv00507389.v1.p2</t>
  </si>
  <si>
    <t>DERIVE71</t>
  </si>
  <si>
    <t>EGFRCR61</t>
  </si>
  <si>
    <t>Estimated glomerular filtration rate (mL/min/1.73m2) (CKD-EPI creatinine 2009) [3 - 116 ( median=68 mean=66.5 std=17.6 )] [Cohort Visit Derived Variables. DERIVE61. Visit 6]</t>
  </si>
  <si>
    <t>phv00512302.v1.p2</t>
  </si>
  <si>
    <t>EGFRCR51</t>
  </si>
  <si>
    <t>Estimated glomerular filtration rate (mL/min/1.73m2) (CKD-EPI creatinine 2009) [Cohort Visit Derived Variables. Visit 5]</t>
  </si>
  <si>
    <t>phv00512178.v1.p2</t>
  </si>
  <si>
    <t>DERIVE53</t>
  </si>
  <si>
    <t>EGFRCR71</t>
  </si>
  <si>
    <t>Estimated glomerular filtration rate (mL/min/1.73m2) (CKD-EPI creatinine 2009) [Visit 7/NCS Derived Variable Dataset. DERIVE71]</t>
  </si>
  <si>
    <t>phv00507388.v1.p2</t>
  </si>
  <si>
    <t>EGFR61</t>
  </si>
  <si>
    <t>Estimated glomerular filtration rate (mL/min/1.73m2) (CKD-EPI creatinine-cystatin equation 2012) [4 - 128 ( median=63 mean=61.7 std=18.0 )] [Cohort Visit Derived Variables. DERIVE61. Visit 6]</t>
  </si>
  <si>
    <t>phv00512298.v1.p2</t>
  </si>
  <si>
    <t>EGFR51</t>
  </si>
  <si>
    <t>Estimated glomerular filtration rate (mL/min/1.73m2) (CKD-EPI creatinine-cystatin equation 2012) [Cohort Visit Derived Variables. Visit 5]</t>
  </si>
  <si>
    <t>phv00512177.v1.p2</t>
  </si>
  <si>
    <t>EGFR71</t>
  </si>
  <si>
    <t>Estimated glomerular filtration rate (mL/min/1.73m2) (CKD-EPI creatinine-cystatin equation 2012) [Visit 7/NCS Derived Variable Dataset. DERIVE71]</t>
  </si>
  <si>
    <t>phv00507312.v1.p2</t>
  </si>
  <si>
    <t>EGFRCYSC51</t>
  </si>
  <si>
    <t>Estimated glomerular filtration rate (mL/min/1.73m2) (CKD-EPI cystatin equation 2012) [Cohort Visit Derived Variables. Visit 5]</t>
  </si>
  <si>
    <t>phv00512179.v1.p2</t>
  </si>
  <si>
    <t>egfr1c</t>
  </si>
  <si>
    <t>ESTIMATED GLOMERULAR FILTRATION RATE BY SIMPLIFIED MDRD EQUATION</t>
  </si>
  <si>
    <t>phv00082961.v2.p3</t>
  </si>
  <si>
    <t>phv00084464.v3.p3</t>
  </si>
  <si>
    <t>egfrfc</t>
  </si>
  <si>
    <t>phv00087096.v1.p3</t>
  </si>
  <si>
    <t>cepgfr1c</t>
  </si>
  <si>
    <t>EXAM 1 (CALIBRATED CR) EGFR USING CKD-EPI EQUATION</t>
  </si>
  <si>
    <t>phv00111943.v3.p3</t>
  </si>
  <si>
    <t>EXAM 1 EGFR USING CKD-EPI EQUATION (ML/MIN/1.73 M2) (GFR)</t>
  </si>
  <si>
    <t>phv00195567.v1.p3</t>
  </si>
  <si>
    <t>cepgfr3c</t>
  </si>
  <si>
    <t>EXAM 3 (CALIBRATED CR) eGFR USING CKD-EPI EQUATION</t>
  </si>
  <si>
    <t>phv00111948.v5.p3</t>
  </si>
  <si>
    <t>egfr3c</t>
  </si>
  <si>
    <t>EXAM 3 GLOMERULAR FILTRATION RATE (GFR)</t>
  </si>
  <si>
    <t>phv00086284.v5.p3</t>
  </si>
  <si>
    <t>cepgfr4c</t>
  </si>
  <si>
    <t>EXAM 4 (CALIBRATED CR) EGFR USING CKD-EPI EQUATION</t>
  </si>
  <si>
    <t>phv00111952.v4.p3</t>
  </si>
  <si>
    <t>cepgfr5c</t>
  </si>
  <si>
    <t>EXAM 5 eGFR USING CKD-EPI EQUATION (mL/min/1.73 m2) (GFR)</t>
  </si>
  <si>
    <t>phv00174604.v2.p3</t>
  </si>
  <si>
    <t>phv00176027.v1.p3</t>
  </si>
  <si>
    <t>egfr5c</t>
  </si>
  <si>
    <t>EXAM 5 eGFR USING MDRD EQUATION (mL/min/1.73 m2) (GFR)</t>
  </si>
  <si>
    <t>phv00174602.v1.p3</t>
  </si>
  <si>
    <t>phv00176025.v1.p3</t>
  </si>
  <si>
    <t>htn5c</t>
  </si>
  <si>
    <t>HYPERTENSION BY JNC VI (1997) CRITERIA, EXAM 5</t>
  </si>
  <si>
    <t>phv00174605.v1.p3</t>
  </si>
  <si>
    <t>EGFRSCR_V1</t>
  </si>
  <si>
    <t>V1 eGFR-Creatinine (mL/min/1.73 m2)(calibrated serum creatinine)</t>
  </si>
  <si>
    <t>phv00519846.v1.p2</t>
  </si>
  <si>
    <t>EGFRSCR_V2</t>
  </si>
  <si>
    <t>V2 eGFR-Creatinine (mL/min/1.73 m2)(calibrated serum creatinine)</t>
  </si>
  <si>
    <t>phv00519847.v1.p2</t>
  </si>
  <si>
    <t>EGFRSCRCYSC_V2</t>
  </si>
  <si>
    <t>V2 eGFR-Creatinine and Cystatin-C (mL/min/1.73 m2)(calibrated serum creatinine and uncalibrated cystatin c)</t>
  </si>
  <si>
    <t>phv00519853.v1.p2</t>
  </si>
  <si>
    <t>EGFRCYSC_V2</t>
  </si>
  <si>
    <t>V2 eGFR-Cystatin-C (mL/min/1.73 m2)(uncalibrated cystatin c)</t>
  </si>
  <si>
    <t>phv00519850.v1.p2</t>
  </si>
  <si>
    <t>EGFRSCR_V4</t>
  </si>
  <si>
    <t>V4 eGFR-Creatinine (mL/min/1.73 m2)(calibrated serum creatinine)</t>
  </si>
  <si>
    <t>phv00519848.v1.p2</t>
  </si>
  <si>
    <t>EGFRSCRCYSC_V4</t>
  </si>
  <si>
    <t>V4 eGFR-Creatinine and Cystatin-C (mL/min/1.73 m2)(calibrated serum creatinine and calibrated cystatin c)</t>
  </si>
  <si>
    <t>phv00519854.v1.p2</t>
  </si>
  <si>
    <t>EGFRCYSC_V4</t>
  </si>
  <si>
    <t>V4 eGFR-Cystatin- C (mL/min/1.73 m2)(calibrated cystatin c)</t>
  </si>
  <si>
    <t>phv00519851.v1.p2</t>
  </si>
  <si>
    <t>EGFRSCR_V5</t>
  </si>
  <si>
    <t>V5 eGFR-Creatinine (mL/min/1.73 m2)(reference serum creatinine)</t>
  </si>
  <si>
    <t>phv00519849.v1.p2</t>
  </si>
  <si>
    <t>EGFRCYSC_V5</t>
  </si>
  <si>
    <t>V5 eGFR-Cystatin-C (mL/min/1.73 m2)(reference cystatin c)</t>
  </si>
  <si>
    <t>phv00519852.v1.p2</t>
  </si>
  <si>
    <t>EGFRSCRCYSC_V5</t>
  </si>
  <si>
    <t>V5 V5 eGFR- Creatinine and Cystatin-C (mL/min/1.73 m2)(reference serum creatinine and reference cystatin c)</t>
  </si>
  <si>
    <t>phv00519855.v1.p2</t>
  </si>
  <si>
    <t>V7 Estimated glomerular filtration rate (mL/min/1.73m2) (CKD-EPI creatinine-cystatin equation 2012)</t>
  </si>
  <si>
    <t>phv00506868.v1.p2</t>
  </si>
  <si>
    <t>eosinophils count</t>
  </si>
  <si>
    <t>LABA26</t>
  </si>
  <si>
    <t>Eosinophil Count (x10e9) (LABA26)</t>
  </si>
  <si>
    <t>phv00226300.v2.p2</t>
  </si>
  <si>
    <t>abeospha</t>
  </si>
  <si>
    <t>EOSINOPHIL COUNT x10^3/ul</t>
  </si>
  <si>
    <t>phv00128702.v1.p3</t>
  </si>
  <si>
    <t>EO_NUM</t>
  </si>
  <si>
    <t>Eosinophil number (sample type: whole blood)</t>
  </si>
  <si>
    <t>phv00172196.v5.p14</t>
  </si>
  <si>
    <t>phv00227043.v4.p14</t>
  </si>
  <si>
    <t>B772</t>
  </si>
  <si>
    <t>EOSINOPHILS</t>
  </si>
  <si>
    <t>phv00008119.v8.p14</t>
  </si>
  <si>
    <t>laba13</t>
  </si>
  <si>
    <t>% Eosiniphils (LABA13)</t>
  </si>
  <si>
    <t>phv00226287.v2.p2</t>
  </si>
  <si>
    <t>eosa5</t>
  </si>
  <si>
    <t>EOSINOPHILS (ABSOLUTE) (x10E3/uL)</t>
  </si>
  <si>
    <t>phv00219001.v1.p3</t>
  </si>
  <si>
    <t>hmta09</t>
  </si>
  <si>
    <t>Eosinophils % Q9 [Hematology Form. HMTA. Visit 1]</t>
  </si>
  <si>
    <t>phv00207263.v2.p2</t>
  </si>
  <si>
    <t>hmtb09</t>
  </si>
  <si>
    <t>Eosinophils %. Q9 [Hematology Form. HMTB. Visit 2]</t>
  </si>
  <si>
    <t>phv00207278.v2.p2</t>
  </si>
  <si>
    <t>a05eosin</t>
  </si>
  <si>
    <t>EOSINPHILS (%)</t>
  </si>
  <si>
    <t>phv00112693.v2.p2</t>
  </si>
  <si>
    <t>eosin</t>
  </si>
  <si>
    <t>Eosin: diff measure % [Visit 1]</t>
  </si>
  <si>
    <t>phv00127621.v2.p2</t>
  </si>
  <si>
    <t>REGION</t>
  </si>
  <si>
    <t>6-Groups for Hispanic/Latino background, plus 1 "unknown" group for missing or other</t>
  </si>
  <si>
    <t>phv00253242.v2.p2</t>
  </si>
  <si>
    <t>cuban1</t>
  </si>
  <si>
    <t>CUBAN</t>
  </si>
  <si>
    <t>phv00085779.v2.p3</t>
  </si>
  <si>
    <t>phv00086265.v2.p3</t>
  </si>
  <si>
    <t>phv00086733.v2.p3</t>
  </si>
  <si>
    <t>dominic1</t>
  </si>
  <si>
    <t>DOMINICAN</t>
  </si>
  <si>
    <t>phv00085777.v2.p3</t>
  </si>
  <si>
    <t>phv00086263.v2.p3</t>
  </si>
  <si>
    <t>phv00086731.v2.p3</t>
  </si>
  <si>
    <t>ETHIS</t>
  </si>
  <si>
    <t>Ethnic identity score</t>
  </si>
  <si>
    <t>phv00526199.v1.p2</t>
  </si>
  <si>
    <t>racefc</t>
  </si>
  <si>
    <t>FAMILY COHORT: RACE AND ETHNICITY</t>
  </si>
  <si>
    <t>phv00175941.v1.p3</t>
  </si>
  <si>
    <t>HISP01</t>
  </si>
  <si>
    <t>HISPANIC ORIGIN</t>
  </si>
  <si>
    <t>phv00099434.v1.p1</t>
  </si>
  <si>
    <t>phv00105652.v1.p1</t>
  </si>
  <si>
    <t>mexican1</t>
  </si>
  <si>
    <t>MEXICAN, CHICANO, MEXICAN-AMERICAN</t>
  </si>
  <si>
    <t>phv00085776.v2.p3</t>
  </si>
  <si>
    <t>phv00086262.v2.p3</t>
  </si>
  <si>
    <t>phv00086730.v2.p3</t>
  </si>
  <si>
    <t>othhisp1</t>
  </si>
  <si>
    <t>OTHER HISPANIC</t>
  </si>
  <si>
    <t>phv00085780.v2.p3</t>
  </si>
  <si>
    <t>phv00086266.v2.p3</t>
  </si>
  <si>
    <t>phv00086734.v2.p3</t>
  </si>
  <si>
    <t>DDXPTETH</t>
  </si>
  <si>
    <t>PATIENT DATA: ETHNIC</t>
  </si>
  <si>
    <t>phv00116486.v2.p2</t>
  </si>
  <si>
    <t>puert1</t>
  </si>
  <si>
    <t>PUERTO RICAN</t>
  </si>
  <si>
    <t>phv00085778.v2.p3</t>
  </si>
  <si>
    <t>phv00086264.v2.p3</t>
  </si>
  <si>
    <t>phv00086732.v2.p3</t>
  </si>
  <si>
    <t>race1c</t>
  </si>
  <si>
    <t>RACE / ETHNICITY</t>
  </si>
  <si>
    <t>phv00084444.v2.p3</t>
  </si>
  <si>
    <t>phv00085775.v2.p3</t>
  </si>
  <si>
    <t>phv00086261.v2.p3</t>
  </si>
  <si>
    <t>phv00086729.v2.p3</t>
  </si>
  <si>
    <t>phv00174585.v1.p3</t>
  </si>
  <si>
    <t>phv00176008.v1.p3</t>
  </si>
  <si>
    <t>RACE AND ETHNICITY</t>
  </si>
  <si>
    <t>phv00087074.v1.p3</t>
  </si>
  <si>
    <t>STRX10</t>
  </si>
  <si>
    <t>RACE OR ETHNIC GROUP Q10 [Cohort Stroke Abstraction Form, STR]</t>
  </si>
  <si>
    <t>phv00204568.v6.p2</t>
  </si>
  <si>
    <t>h700</t>
  </si>
  <si>
    <t>Sociodemographic Questions - Part I - Self-administered: Which of the following best describes your ethnicity (check which applies): Hispanic or Latino</t>
  </si>
  <si>
    <t>phv00251746.v2.p14</t>
  </si>
  <si>
    <t>h701</t>
  </si>
  <si>
    <t>Sociodemographic Questions - Part I - Self-administered: Which of the following best describes your ethnicity (check which applies): Not Hispanic or Latino</t>
  </si>
  <si>
    <t>phv00251747.v2.p14</t>
  </si>
  <si>
    <t>g3b0624</t>
  </si>
  <si>
    <t>Sociodemographic questions-Self administered: Which of the following best describes your ethnicity (check ONE)?</t>
  </si>
  <si>
    <t>phv00177597.v5.p14</t>
  </si>
  <si>
    <t>scrhispf</t>
  </si>
  <si>
    <t>SPANISH/HISPANIC/LATINO</t>
  </si>
  <si>
    <t>phv00087659.v1.p3</t>
  </si>
  <si>
    <t>H700</t>
  </si>
  <si>
    <t>WHICH OF THE FOLLOWING BEST DESCRIBES YOU - ETHNICITY HISPANIC OR LATINO</t>
  </si>
  <si>
    <t>phv00072538.v7.p14</t>
  </si>
  <si>
    <t>H701</t>
  </si>
  <si>
    <t>WHICH OF THE FOLLOWING BEST DESCRIBES YOU - ETHNICITY NOT HISPANIC OR LATINO</t>
  </si>
  <si>
    <t>phv00072539.v7.p14</t>
  </si>
  <si>
    <t>Which of the following best describes you? (missing left as missing or NO). ETHNICITY (check ONE) - Hispanic or Latino</t>
  </si>
  <si>
    <t>phv00520314.v1.p14</t>
  </si>
  <si>
    <t>pht009760.v3.p14</t>
  </si>
  <si>
    <t>vr_raceall_2011_a_1257s</t>
  </si>
  <si>
    <t>Which of the following best describes you? ETHNICITY (check which applies) - Hispanic or Latino</t>
  </si>
  <si>
    <t>phv00423856.v3.p14</t>
  </si>
  <si>
    <t>Which of the following best describes you? ETHNICITY (check which applies) - Not Hispanic or Latino</t>
  </si>
  <si>
    <t>phv00423857.v3.p14</t>
  </si>
  <si>
    <t>ethnic</t>
  </si>
  <si>
    <t>Your ethnic background</t>
  </si>
  <si>
    <t>phv00159573.v4.p2</t>
  </si>
  <si>
    <t>_3184_25</t>
  </si>
  <si>
    <t>Coagulation Factor VII: Coagulation factor VII - 3184-25 (P08709) (Sample type: Citrated plasma)</t>
  </si>
  <si>
    <t>phv00422150.v3.p14</t>
  </si>
  <si>
    <t>COREF7AG</t>
  </si>
  <si>
    <t>Core Factor VII Antigen, activity (%)</t>
  </si>
  <si>
    <t>phv00077381.v6.p3</t>
  </si>
  <si>
    <t>pht000987.v6.p3</t>
  </si>
  <si>
    <t>core_rel2</t>
  </si>
  <si>
    <t>COREF7C</t>
  </si>
  <si>
    <t>Core Factor VII concentration (%)</t>
  </si>
  <si>
    <t>phv00077382.v6.p3</t>
  </si>
  <si>
    <t>HEMA12_year</t>
  </si>
  <si>
    <t>Date Factor VII Test Made [Hemostasis Lab. HEMA. Visit 1]</t>
  </si>
  <si>
    <t>phv00510761.v1.p2</t>
  </si>
  <si>
    <t>pht004098.v3.p2</t>
  </si>
  <si>
    <t>HEMA</t>
  </si>
  <si>
    <t>FACTOR7</t>
  </si>
  <si>
    <t>phv00227096.v2.p14</t>
  </si>
  <si>
    <t>pht004806.v2.p14</t>
  </si>
  <si>
    <t>l_platagg_ex01_7_0236s</t>
  </si>
  <si>
    <t>BLEFACT7</t>
  </si>
  <si>
    <t>FACTOR VII (%)</t>
  </si>
  <si>
    <t>phv00115090.v2.p2</t>
  </si>
  <si>
    <t>pht001642.v2.p2</t>
  </si>
  <si>
    <t>B2HEMO</t>
  </si>
  <si>
    <t>CLEFACT7</t>
  </si>
  <si>
    <t>phv00116361.v2.p2</t>
  </si>
  <si>
    <t>pht001694.v2.p2</t>
  </si>
  <si>
    <t>C1HEMO</t>
  </si>
  <si>
    <t>DLEFACT7</t>
  </si>
  <si>
    <t>phv00117556.v2.p2</t>
  </si>
  <si>
    <t>pht001739.v2.p2</t>
  </si>
  <si>
    <t>D1HEMO</t>
  </si>
  <si>
    <t>F744</t>
  </si>
  <si>
    <t>phv00100038.v1.p1</t>
  </si>
  <si>
    <t>phv00100424.v1.p1</t>
  </si>
  <si>
    <t>F7NC</t>
  </si>
  <si>
    <t>phv00100503.v1.p1</t>
  </si>
  <si>
    <t>phv00105863.v1.p1</t>
  </si>
  <si>
    <t>phv00106988.v1.p1</t>
  </si>
  <si>
    <t>phv00024570.v8.p14</t>
  </si>
  <si>
    <t>pht000198.v9.p14</t>
  </si>
  <si>
    <t>hemostatic1_5s</t>
  </si>
  <si>
    <t>DLEF7ANT</t>
  </si>
  <si>
    <t>FACTOR VII ANTIGEN (%)</t>
  </si>
  <si>
    <t>phv00117563.v2.p2</t>
  </si>
  <si>
    <t>HEMA11</t>
  </si>
  <si>
    <t>Factor VII value [Hemostasis Lab. HEMA. Visit 1]</t>
  </si>
  <si>
    <t>phv00206651.v2.p2</t>
  </si>
  <si>
    <t>HEMC01</t>
  </si>
  <si>
    <t>Factor VII value [Hemostasis Lab. HEMC31. Visit 3]</t>
  </si>
  <si>
    <t>phv00206657.v2.p2</t>
  </si>
  <si>
    <t>pht004099.v3.p2</t>
  </si>
  <si>
    <t>HEMC31</t>
  </si>
  <si>
    <t>_4487_1</t>
  </si>
  <si>
    <t>FGF7: Fibroblast growth factor 7 - 4487-1 (P21781) (Sample type: Citrated plasma)</t>
  </si>
  <si>
    <t>phv00422621.v3.p14</t>
  </si>
  <si>
    <t>f81c</t>
  </si>
  <si>
    <t>CALIBRATED FACTOR VIII (%)</t>
  </si>
  <si>
    <t>phv00084463.v2.p3</t>
  </si>
  <si>
    <t>HEMA08_year</t>
  </si>
  <si>
    <t>Date Factor VIII C Test Made [Hemostasis Lab. HEMA. Visit 1]</t>
  </si>
  <si>
    <t>phv00510759.v1.p2</t>
  </si>
  <si>
    <t>CLEFACT8</t>
  </si>
  <si>
    <t>FACTOR VIII (%)</t>
  </si>
  <si>
    <t>phv00116362.v2.p2</t>
  </si>
  <si>
    <t>DLEFACT8</t>
  </si>
  <si>
    <t>phv00117557.v2.p2</t>
  </si>
  <si>
    <t>F844</t>
  </si>
  <si>
    <t>phv00100039.v1.p1</t>
  </si>
  <si>
    <t>f81</t>
  </si>
  <si>
    <t>phv00085019.v2.p3</t>
  </si>
  <si>
    <t>fviii_ss</t>
  </si>
  <si>
    <t>FACTOR VIII %</t>
  </si>
  <si>
    <t>phv00160522.v1.p3</t>
  </si>
  <si>
    <t>MESA_AncilMesaStressCortisol</t>
  </si>
  <si>
    <t>HEMA07</t>
  </si>
  <si>
    <t>Factor VIII C value [Hemostasis Lab. HEMA. Visit 1]</t>
  </si>
  <si>
    <t>phv00206649.v2.p2</t>
  </si>
  <si>
    <t>_4394_71</t>
  </si>
  <si>
    <t>FGF-8A: Fibroblast growth factor 8 isoform A - 4394-71 (P55075) (Sample type: Citrated plasma)</t>
  </si>
  <si>
    <t>phv00422586.v3.p14</t>
  </si>
  <si>
    <t>_2443_10</t>
  </si>
  <si>
    <t>FGF-8B: Fibroblast growth factor 8 isoform B - 2443-10 (P55075) (Sample type: Citrated plasma)</t>
  </si>
  <si>
    <t>phv00421833.v3.p14</t>
  </si>
  <si>
    <t>_14583_49</t>
  </si>
  <si>
    <t>Myostatin: Growth/differentiation factor 8 - 14583-49 (O14793) (Sample type: Citrated plasma)</t>
  </si>
  <si>
    <t>phv00423043.v3.p14</t>
  </si>
  <si>
    <t>A11BSTRK</t>
  </si>
  <si>
    <t># of pt's brothers that had a stroke. q 3</t>
  </si>
  <si>
    <t>phv00113252.v2.p2</t>
  </si>
  <si>
    <t>pht001574.v2.p2</t>
  </si>
  <si>
    <t>C11BSTRK</t>
  </si>
  <si>
    <t># of pt's brothers that had a stroke. q 4c</t>
  </si>
  <si>
    <t>phv00115616.v2.p2</t>
  </si>
  <si>
    <t>pht001666.v2.p2</t>
  </si>
  <si>
    <t>E11BSTRK</t>
  </si>
  <si>
    <t>phv00118806.v2.p2</t>
  </si>
  <si>
    <t>pht001779.v2.p2</t>
  </si>
  <si>
    <t>E11SSTRK</t>
  </si>
  <si>
    <t># of pt's sisters that had a stroke</t>
  </si>
  <si>
    <t>phv00118813.v2.p2</t>
  </si>
  <si>
    <t>A11SSTRK</t>
  </si>
  <si>
    <t># of pt's sisters that had a stroke. q 3</t>
  </si>
  <si>
    <t>phv00113253.v2.p2</t>
  </si>
  <si>
    <t>C11SSTRK</t>
  </si>
  <si>
    <t># of pt's sisters that had a stroke. q 4c</t>
  </si>
  <si>
    <t>phv00115617.v2.p2</t>
  </si>
  <si>
    <t>FHXA14</t>
  </si>
  <si>
    <t>did (name) ever have a stroke? q14 [family history form. fhxa. visit 2]</t>
  </si>
  <si>
    <t>phv00206548.v2.p2</t>
  </si>
  <si>
    <t>pht004090.v3.p2</t>
  </si>
  <si>
    <t>FHXA23</t>
  </si>
  <si>
    <t>did (name) ever have a stroke? q23 [family history form. fhxa. visit 2]</t>
  </si>
  <si>
    <t>phv00206556.v2.p2</t>
  </si>
  <si>
    <t>FHXA32</t>
  </si>
  <si>
    <t>did (name) ever have a stroke? q32 [family history form. fhxa. visit 2]</t>
  </si>
  <si>
    <t>phv00206564.v2.p2</t>
  </si>
  <si>
    <t>FHXA41</t>
  </si>
  <si>
    <t>did (name) ever have a stroke? q41 [family history form. fhxa. visit 2]</t>
  </si>
  <si>
    <t>phv00206572.v2.p2</t>
  </si>
  <si>
    <t>FHXA50</t>
  </si>
  <si>
    <t>did (name) ever have a stroke? q50 [family history form. fhxa. visit 2]</t>
  </si>
  <si>
    <t>phv00206580.v2.p2</t>
  </si>
  <si>
    <t>F692</t>
  </si>
  <si>
    <t>did your father have a stroke before age 65</t>
  </si>
  <si>
    <t>phv00010084.v8.p14</t>
  </si>
  <si>
    <t>F701</t>
  </si>
  <si>
    <t>did your mother have a stroke before age 65</t>
  </si>
  <si>
    <t>phv00010091.v8.p14</t>
  </si>
  <si>
    <t>HOM23D</t>
  </si>
  <si>
    <t>did your natural father ever have any of the following diseases? stroke? q23d [home interview. hom. visit 1]</t>
  </si>
  <si>
    <t>phv00207350.v2.p2</t>
  </si>
  <si>
    <t>HOM26D</t>
  </si>
  <si>
    <t>did your natural father ever have or does he now have any of the following diseases: stroke? q26d [home interview. hom. visit 1]</t>
  </si>
  <si>
    <t>phv00207361.v2.p2</t>
  </si>
  <si>
    <t>HOM15D</t>
  </si>
  <si>
    <t>did your natural mother ever have any of the following diseases? stroke? q15d [home interview. hom. visit 1]</t>
  </si>
  <si>
    <t>phv00207326.v2.p2</t>
  </si>
  <si>
    <t>HOM18D</t>
  </si>
  <si>
    <t>did your natural mother ever have or does she now have any of the following diseases? stroke? q18d [home interview. hom. visit 1]</t>
  </si>
  <si>
    <t>phv00207337.v2.p2</t>
  </si>
  <si>
    <t>FHSTK</t>
  </si>
  <si>
    <t>family history of stroke</t>
  </si>
  <si>
    <t>phv00098773.v1.p1</t>
  </si>
  <si>
    <t>phv00100287.v1.p1</t>
  </si>
  <si>
    <t>phv00105101.v1.p1</t>
  </si>
  <si>
    <t>FH_STROKE</t>
  </si>
  <si>
    <t>phv00526238.v1.p2</t>
  </si>
  <si>
    <t>fhstk2</t>
  </si>
  <si>
    <t>phv00085862.v2.p3</t>
  </si>
  <si>
    <t>cstk1</t>
  </si>
  <si>
    <t>family history of stroke: children</t>
  </si>
  <si>
    <t>phv00085319.v2.p3</t>
  </si>
  <si>
    <t>pstk1</t>
  </si>
  <si>
    <t>family history of stroke: parent</t>
  </si>
  <si>
    <t>phv00085314.v2.p3</t>
  </si>
  <si>
    <t>sstk1</t>
  </si>
  <si>
    <t>family history of stroke: sibling</t>
  </si>
  <si>
    <t>phv00085316.v2.p3</t>
  </si>
  <si>
    <t>A11FSTRK</t>
  </si>
  <si>
    <t>has pt's father ever had a stroke? q 2</t>
  </si>
  <si>
    <t>phv00113241.v2.p2</t>
  </si>
  <si>
    <t>C11FSTRK</t>
  </si>
  <si>
    <t>has pt's father ever had a stroke? q 2.1b</t>
  </si>
  <si>
    <t>phv00115607.v2.p2</t>
  </si>
  <si>
    <t>E11FSTRK</t>
  </si>
  <si>
    <t>has pt's father ever had a stroke? q 2c</t>
  </si>
  <si>
    <t>phv00118798.v2.p2</t>
  </si>
  <si>
    <t>A11MSTRK</t>
  </si>
  <si>
    <t>has pt's mother ever had a stroke? q 1</t>
  </si>
  <si>
    <t>phv00113231.v2.p2</t>
  </si>
  <si>
    <t>C11MSTRK</t>
  </si>
  <si>
    <t>has pt's mother ever had a stroke? q 1b</t>
  </si>
  <si>
    <t>phv00115599.v2.p2</t>
  </si>
  <si>
    <t>E11MSTRK</t>
  </si>
  <si>
    <t>has pt's mother ever had a stroke? q 1c</t>
  </si>
  <si>
    <t>phv00118787.v2.p2</t>
  </si>
  <si>
    <t>PFHA20A</t>
  </si>
  <si>
    <t>q20a. did your mother have [or does she have] stroke? [visit 1] [personal and family health history form, pfh]</t>
  </si>
  <si>
    <t>phv00128118.v2.p2</t>
  </si>
  <si>
    <t>PFHB27A</t>
  </si>
  <si>
    <t>q27a. c. health behaviors. since your jackson health study exam 1 has your mother had any of the following disease: stroke? [visit 9] [persolan and family health history form, pfh]</t>
  </si>
  <si>
    <t>phv00403667.v1.p2</t>
  </si>
  <si>
    <t>PFHA29A</t>
  </si>
  <si>
    <t>q29a. doctor said father had stroke [visit 1] [personal and family health history form, pfh]</t>
  </si>
  <si>
    <t>phv00128131.v2.p2</t>
  </si>
  <si>
    <t>PFHA35A</t>
  </si>
  <si>
    <t>q35a. have siblings had stroke? [visit 1] [personal and family health history form, pfh]</t>
  </si>
  <si>
    <t>phv00128148.v2.p2</t>
  </si>
  <si>
    <t>PFHB36A</t>
  </si>
  <si>
    <t>q36a. c. health behaviors. since your jackson health study exam 1 has your mother had any of the following disease: stroke? [visit 9] [persolan and family health history form, pfh]</t>
  </si>
  <si>
    <t>phv00403682.v1.p2</t>
  </si>
  <si>
    <t>PFHA41A</t>
  </si>
  <si>
    <t>q41a. have kids been told they had stroke? [visit 1] [personal and family health history form, pfh]</t>
  </si>
  <si>
    <t>phv00128165.v2.p2</t>
  </si>
  <si>
    <t>PFHB42A</t>
  </si>
  <si>
    <t>q42a. c. health behaviors. since your jhs exam 1 have you any of your brother of sisters had any of the following: stroke? [visit 9] [persolan and family health history form, pfh]</t>
  </si>
  <si>
    <t>phv00403702.v1.p2</t>
  </si>
  <si>
    <t>PFHB48A</t>
  </si>
  <si>
    <t>q48a. c. health behaviors. have any of your adult (age 18 or older) natural children ever been told they have: stroke? [visit 9] [persolan and family health history form, pfh]</t>
  </si>
  <si>
    <t>phv00403718.v1.p2</t>
  </si>
  <si>
    <t>PFHA5A</t>
  </si>
  <si>
    <t>q5a. has doctor said you had stroke? [visit 1] [personal and family health history form, pfh]</t>
  </si>
  <si>
    <t>phv00128093.v2.p2</t>
  </si>
  <si>
    <t>MHEA10B</t>
  </si>
  <si>
    <t>stroke - father (mhea10b)</t>
  </si>
  <si>
    <t>phv00526621.v1.p2</t>
  </si>
  <si>
    <t>MHEA10A</t>
  </si>
  <si>
    <t>stroke - mother (mhea10a)</t>
  </si>
  <si>
    <t>phv00526620.v1.p2</t>
  </si>
  <si>
    <t>MHEA10C</t>
  </si>
  <si>
    <t>stroke - sibling (mhea10c)</t>
  </si>
  <si>
    <t>phv00526622.v1.p2</t>
  </si>
  <si>
    <t>PHXA60</t>
  </si>
  <si>
    <t>[occupation]. please look at this card. which of these income groups represents your total combined family income for the past 12 months? include income from all sources such as wages, salaries, social security or retirement benefits, help from relatives, rent from property, and so forth. please tell me the letter only. q60 [personal history form. phxa04. visit 3]</t>
  </si>
  <si>
    <t>phv00209018.v2.p2</t>
  </si>
  <si>
    <t>INCOME59</t>
  </si>
  <si>
    <t>combined family income (us$)</t>
  </si>
  <si>
    <t>phv00108778.v1.p1</t>
  </si>
  <si>
    <t>phv00109486.v1.p1</t>
  </si>
  <si>
    <t>phv00110162.v1.p1</t>
  </si>
  <si>
    <t>INCOME_3</t>
  </si>
  <si>
    <t>family income</t>
  </si>
  <si>
    <t>phv00077579.v6.p3</t>
  </si>
  <si>
    <t>fmlyinc</t>
  </si>
  <si>
    <t>family income classification</t>
  </si>
  <si>
    <t>phv00401228.v2.p2</t>
  </si>
  <si>
    <t>phv00401479.v2.p2</t>
  </si>
  <si>
    <t>C03INCOM</t>
  </si>
  <si>
    <t>family income. q 12</t>
  </si>
  <si>
    <t>phv00115383.v2.p2</t>
  </si>
  <si>
    <t>pht001653.v2.p2</t>
  </si>
  <si>
    <t>D03INCOM</t>
  </si>
  <si>
    <t>phv00116607.v2.p2</t>
  </si>
  <si>
    <t>pht001708.v2.p2</t>
  </si>
  <si>
    <t>E03INCOM</t>
  </si>
  <si>
    <t>phv00118339.v2.p2</t>
  </si>
  <si>
    <t>pht001758.v2.p2</t>
  </si>
  <si>
    <t>F03INCOM</t>
  </si>
  <si>
    <t>phv00120947.v2.p2</t>
  </si>
  <si>
    <t>pht001855.v2.p2</t>
  </si>
  <si>
    <t>G3C0893</t>
  </si>
  <si>
    <t>general information (sociodemographic): please select the income group that best represents your combined family income for the past 12 months.</t>
  </si>
  <si>
    <t>phv00462128.v1.p14</t>
  </si>
  <si>
    <t>G3A497</t>
  </si>
  <si>
    <t>please select which income group best represents your combined family income for the past 12 months.</t>
  </si>
  <si>
    <t>phv00021256.v7.p14</t>
  </si>
  <si>
    <t>g3a497</t>
  </si>
  <si>
    <t>phv00274078.v1.p14</t>
  </si>
  <si>
    <t>phv00461166.v1.p14</t>
  </si>
  <si>
    <t>PDSB27B</t>
  </si>
  <si>
    <t>q27b. you may not be able to give me an exact range for your family income. did your family received $35k or more? [visit 9] [personal data - socioeconomic status, pds]</t>
  </si>
  <si>
    <t>phv00403608.v1.p2</t>
  </si>
  <si>
    <t>pht008776.v1.p2</t>
  </si>
  <si>
    <t>PDSB27C</t>
  </si>
  <si>
    <t>q27c. you may not be able to give me an exact range for your family income. did your family receive $ 50k or above? [visit 9] [personal data - socioeconomic status, pds]</t>
  </si>
  <si>
    <t>phv00403609.v1.p2</t>
  </si>
  <si>
    <t>PDSB27D</t>
  </si>
  <si>
    <t>q27d. you may not be able to give me an exact range for your family income. did your family receive $ 75k or above? [visit 9] [personal data - socioeconomic status, pds]</t>
  </si>
  <si>
    <t>phv00403610.v1.p2</t>
  </si>
  <si>
    <t>PDSB27E</t>
  </si>
  <si>
    <t>q27e. you may not be able to give me an exact range for your family income. did your family receive $ 100k or above? [visit 9] [personal data - socioeconomic status, pds]</t>
  </si>
  <si>
    <t>phv00403611.v1.p2</t>
  </si>
  <si>
    <t>PDSB27F</t>
  </si>
  <si>
    <t>q27f. you may not be able to give me an exact range for your family income. did your family receive $ 10k or above? [visit 9] [personal data - socioeconomic status, pds]</t>
  </si>
  <si>
    <t>phv00403612.v1.p2</t>
  </si>
  <si>
    <t>PDSB27G</t>
  </si>
  <si>
    <t>q27g. you may not be able to give me an exact range for your family income. did your family receive $ 25k or above [visit 9] [personal data - socioeconomic status, pds]</t>
  </si>
  <si>
    <t>phv00403613.v1.p2</t>
  </si>
  <si>
    <t>PDSA28A</t>
  </si>
  <si>
    <t>q28a. what was total combined family income in past year? [visit 1] [personal data - socioeconomic status, pds]</t>
  </si>
  <si>
    <t>phv00128078.v2.p2</t>
  </si>
  <si>
    <t>pht001966.v2.p2</t>
  </si>
  <si>
    <t>g3b0636</t>
  </si>
  <si>
    <t>sociodemographic questions-self administered: please select which income group that best represents your combined family income for the past 12 months. (check one)</t>
  </si>
  <si>
    <t>phv00177608.v5.p14</t>
  </si>
  <si>
    <t>incomef</t>
  </si>
  <si>
    <t>total combined family income for past 12 months</t>
  </si>
  <si>
    <t>phv00087238.v1.p3</t>
  </si>
  <si>
    <t>HOM62</t>
  </si>
  <si>
    <t>total combined family income for the past 12 months. q62 [home interview. hom. visit 1]</t>
  </si>
  <si>
    <t>phv00207402.v2.p2</t>
  </si>
  <si>
    <t>INCOME_6</t>
  </si>
  <si>
    <t>total family income</t>
  </si>
  <si>
    <t>phv00078072.v6.p3</t>
  </si>
  <si>
    <t>INCOME</t>
  </si>
  <si>
    <t>total family income (before taxes)</t>
  </si>
  <si>
    <t>phv00078409.v6.p3</t>
  </si>
  <si>
    <t>pht000997.v6.p3</t>
  </si>
  <si>
    <t>income2</t>
  </si>
  <si>
    <t>total gross family income</t>
  </si>
  <si>
    <t>phv00086087.v2.p3</t>
  </si>
  <si>
    <t>income3</t>
  </si>
  <si>
    <t>phv00086569.v2.p3</t>
  </si>
  <si>
    <t>income5</t>
  </si>
  <si>
    <t>phv00175446.v1.p3</t>
  </si>
  <si>
    <t>phv00176880.v1.p3</t>
  </si>
  <si>
    <t>income1</t>
  </si>
  <si>
    <t>total gross family income, past 12 months</t>
  </si>
  <si>
    <t>phv00083226.v1.p3</t>
  </si>
  <si>
    <t>phv00085558.v2.p3</t>
  </si>
  <si>
    <t>total gross family income, past 12 months exam 3</t>
  </si>
  <si>
    <t>phv00160523.v1.p3</t>
  </si>
  <si>
    <t>PY125</t>
  </si>
  <si>
    <t>what is your current total family income per year before taxes?</t>
  </si>
  <si>
    <t>phv00022428.v8.p14</t>
  </si>
  <si>
    <t>pht000100.v9.p14</t>
  </si>
  <si>
    <t>PY127</t>
  </si>
  <si>
    <t>would you say your chances of keeping or achieving the total family income you would like to have within the next 5 to 10 years are:</t>
  </si>
  <si>
    <t>phv00022430.v8.p14</t>
  </si>
  <si>
    <t>Fasting</t>
  </si>
  <si>
    <t>fasting_lipids</t>
  </si>
  <si>
    <t>glucos1c</t>
  </si>
  <si>
    <t>exam 1 fasting glucose- calibrated</t>
  </si>
  <si>
    <t>phv00084969.v2.p3</t>
  </si>
  <si>
    <t>glucosfc</t>
  </si>
  <si>
    <t>phv00087088.v1.p3</t>
  </si>
  <si>
    <t>phv00175863.v1.p3</t>
  </si>
  <si>
    <t>glucos1u</t>
  </si>
  <si>
    <t>exam 1 fasting glucose- original</t>
  </si>
  <si>
    <t>phv00084970.v2.p3</t>
  </si>
  <si>
    <t>glucos2c</t>
  </si>
  <si>
    <t>exam 2 fasting glucose- calibrated</t>
  </si>
  <si>
    <t>phv00085932.v2.p3</t>
  </si>
  <si>
    <t>glucos3c</t>
  </si>
  <si>
    <t>exam 3 fasting glucose- calibrated</t>
  </si>
  <si>
    <t>phv00086415.v2.p3</t>
  </si>
  <si>
    <t>glucos4c</t>
  </si>
  <si>
    <t>exam 4 fasting glucose- calibrated</t>
  </si>
  <si>
    <t>phv00086834.v2.p3</t>
  </si>
  <si>
    <t>family cohort: exam 1 fasting glucose- calibrated</t>
  </si>
  <si>
    <t>phv00175948.v1.p3</t>
  </si>
  <si>
    <t>FASTING_BG1</t>
  </si>
  <si>
    <t>fasting (&gt;= 8 hours) blood glucose (mg/dl), exam 1</t>
  </si>
  <si>
    <t>phv00277038.v4.p14</t>
  </si>
  <si>
    <t>FASTING_BG2</t>
  </si>
  <si>
    <t>fasting (&gt;= 8 hours) blood glucose (mg/dl), exam 2</t>
  </si>
  <si>
    <t>phv00277039.v4.p14</t>
  </si>
  <si>
    <t>FASTING_BG3</t>
  </si>
  <si>
    <t>fasting (&gt;= 8 hours) blood glucose (mg/dl), exam 3</t>
  </si>
  <si>
    <t>phv00520299.v1.p14</t>
  </si>
  <si>
    <t>fasting blood glucose, exam 1 (&gt;= 8 hours)</t>
  </si>
  <si>
    <t>phv00423910.v2.p14</t>
  </si>
  <si>
    <t>fasting blood glucose, exam 2 (&gt;= 8 hours)</t>
  </si>
  <si>
    <t>phv00423911.v2.p14</t>
  </si>
  <si>
    <t>fasting blood glucose, exam 3 (&gt;= 8 hours)</t>
  </si>
  <si>
    <t>phv00277155.v4.p14</t>
  </si>
  <si>
    <t>phv00423912.v2.p14</t>
  </si>
  <si>
    <t>FASTING_BG4</t>
  </si>
  <si>
    <t>fasting blood glucose, exam 4 (&gt;= 8 hours)</t>
  </si>
  <si>
    <t>phv00277156.v4.p14</t>
  </si>
  <si>
    <t>phv00423913.v2.p14</t>
  </si>
  <si>
    <t>FASTING_BG5</t>
  </si>
  <si>
    <t>fasting blood glucose, exam 5 (&gt;= 8 hours)</t>
  </si>
  <si>
    <t>phv00277157.v4.p14</t>
  </si>
  <si>
    <t>FASTING_BG6</t>
  </si>
  <si>
    <t>fasting blood glucose, exam 6 (&gt;= 8 hours)</t>
  </si>
  <si>
    <t>phv00277158.v4.p14</t>
  </si>
  <si>
    <t>FASTING_BG7</t>
  </si>
  <si>
    <t>fasting blood glucose, exam 7 (&gt;= 8 hours)</t>
  </si>
  <si>
    <t>phv00277159.v4.p14</t>
  </si>
  <si>
    <t>FASTING_BG8</t>
  </si>
  <si>
    <t>fasting blood glucose, exam 8 (&gt;= 8 hours)</t>
  </si>
  <si>
    <t>phv00277160.v4.p14</t>
  </si>
  <si>
    <t>FASTING_BG9</t>
  </si>
  <si>
    <t>fasting blood glucose, exam 9 (&gt;= 8 hours)</t>
  </si>
  <si>
    <t>phv00277161.v4.p14</t>
  </si>
  <si>
    <t>FL7GLU</t>
  </si>
  <si>
    <t>fasting glucose (mg/dl)</t>
  </si>
  <si>
    <t>phv00120661.v2.p2</t>
  </si>
  <si>
    <t>pht001845.v2.p2</t>
  </si>
  <si>
    <t>GLU44</t>
  </si>
  <si>
    <t>phv00110485.v1.p1</t>
  </si>
  <si>
    <t>glucose5</t>
  </si>
  <si>
    <t>phv00175240.v1.p3</t>
  </si>
  <si>
    <t>phv00176663.v1.p3</t>
  </si>
  <si>
    <t>LIPD4B</t>
  </si>
  <si>
    <t>fasting glucose (run). q4b [lipid lab. lipd04. visit 4]</t>
  </si>
  <si>
    <t>phv00207671.v2.p2</t>
  </si>
  <si>
    <t>GLUC</t>
  </si>
  <si>
    <t>fasting glucose (sample type: plasma)</t>
  </si>
  <si>
    <t>phv00172173.v5.p14</t>
  </si>
  <si>
    <t>LIPD4A</t>
  </si>
  <si>
    <t>fasting glucose (value). q4a [lipid lab. lipd04. visit 4]</t>
  </si>
  <si>
    <t>phv00207678.v2.p2</t>
  </si>
  <si>
    <t>LIP23</t>
  </si>
  <si>
    <t>fasting glucose [central lab data]</t>
  </si>
  <si>
    <t>phv00296695.v2.p2</t>
  </si>
  <si>
    <t>LIP25</t>
  </si>
  <si>
    <t>phv00510821.v1.p2</t>
  </si>
  <si>
    <t>fasting glucose calibrated (mg/dl)</t>
  </si>
  <si>
    <t>phv00082953.v1.p3</t>
  </si>
  <si>
    <t>GLUSIU51</t>
  </si>
  <si>
    <t>fasting glucose in si units [cohort visit derived variables. visit 5]</t>
  </si>
  <si>
    <t>phv00512077.v1.p2</t>
  </si>
  <si>
    <t>GLUSIU62</t>
  </si>
  <si>
    <t>fasting glucose in si units, fasting at least 8 hours (bio7a=yes) [2.33142 - 29.64234 ( median=5.43998 mean=5.862499 std=1.428736 )] [cohort visit derived variables. derive61. visit 6]</t>
  </si>
  <si>
    <t>phv00512301.v1.p2</t>
  </si>
  <si>
    <t>GLUSIU72</t>
  </si>
  <si>
    <t>fasting glucose in si units, fasting at least 8 hours (bio7a=yes) [visit 7/ncs derived variable dataset. derive71]</t>
  </si>
  <si>
    <t>phv00507387.v1.p2</t>
  </si>
  <si>
    <t>fasting glucose original (mg/dl)</t>
  </si>
  <si>
    <t>phv00082954.v1.p3</t>
  </si>
  <si>
    <t>glucossc</t>
  </si>
  <si>
    <t>fasting glucose- calibrated at mesa stress exam</t>
  </si>
  <si>
    <t>phv00219026.v1.p3</t>
  </si>
  <si>
    <t>LIP26</t>
  </si>
  <si>
    <t>fasting glucose, freestyle [central lab data]</t>
  </si>
  <si>
    <t>phv00510822.v1.p2</t>
  </si>
  <si>
    <t>FPG</t>
  </si>
  <si>
    <t>fasting plasma glucose level (mg/dl)</t>
  </si>
  <si>
    <t>phv00401124.v1.p2</t>
  </si>
  <si>
    <t>phv00401313.v1.p2</t>
  </si>
  <si>
    <t>phv00401415.v1.p2</t>
  </si>
  <si>
    <t>LABA70</t>
  </si>
  <si>
    <t>glucose, fasting (mg/dl) (laba70)</t>
  </si>
  <si>
    <t>phv00253229.v2.p2</t>
  </si>
  <si>
    <t>GLUSIU41</t>
  </si>
  <si>
    <t>v4 fasting glucose in si units [derived variable dataset, visit 4]</t>
  </si>
  <si>
    <t>phv00511990.v1.p2</t>
  </si>
  <si>
    <t>EL7GLU</t>
  </si>
  <si>
    <t>year 10 fasting glucose (mg/dl)</t>
  </si>
  <si>
    <t>phv00119598.v2.p2</t>
  </si>
  <si>
    <t>pht001799.v2.p2</t>
  </si>
  <si>
    <t>B354</t>
  </si>
  <si>
    <t>BLOOD ANALYSIS-FASTING LIPIDS ALPHA CHOLESTEROL BOTTOM FRACTION</t>
  </si>
  <si>
    <t>phv00007972.v8.p14</t>
  </si>
  <si>
    <t>B362</t>
  </si>
  <si>
    <t>BLOOD ANALYSIS-FASTING LIPIDS BETA TOP FRACTION</t>
  </si>
  <si>
    <t>phv00007980.v8.p14</t>
  </si>
  <si>
    <t>B355</t>
  </si>
  <si>
    <t>BLOOD ANALYSIS-FASTING LIPIDS HDL CHOLESTEROL - ALSO KNOWN AS ALPHA CHOLESTEROL - MEASURED BY ELECTROPHORESIS</t>
  </si>
  <si>
    <t>phv00007973.v8.p14</t>
  </si>
  <si>
    <t>B366</t>
  </si>
  <si>
    <t>BLOOD ANALYSIS-FASTING LIPIDS INFRANATE AFTER 12 HRS. AT 4 DEGREE</t>
  </si>
  <si>
    <t>phv00007984.v8.p14</t>
  </si>
  <si>
    <t>B357</t>
  </si>
  <si>
    <t>BLOOD ANALYSIS-FASTING LIPIDS LDL CHOLESTEROL</t>
  </si>
  <si>
    <t>phv00007975.v8.p14</t>
  </si>
  <si>
    <t>B361</t>
  </si>
  <si>
    <t>BLOOD ANALYSIS-FASTING LIPIDS ORIGIN TOP FRACTION (1.006)</t>
  </si>
  <si>
    <t>phv00007979.v8.p14</t>
  </si>
  <si>
    <t>B359</t>
  </si>
  <si>
    <t>BLOOD ANALYSIS-FASTING LIPIDS ORIGIN WHOLE PLASMA</t>
  </si>
  <si>
    <t>phv00007977.v8.p14</t>
  </si>
  <si>
    <t>B364</t>
  </si>
  <si>
    <t>BLOOD ANALYSIS-FASTING LIPIDS PRE-BETA BOTTOM FRACTION</t>
  </si>
  <si>
    <t>phv00007982.v8.p14</t>
  </si>
  <si>
    <t>B363</t>
  </si>
  <si>
    <t>BLOOD ANALYSIS-FASTING LIPIDS PRE-BETA TOP FRACTION</t>
  </si>
  <si>
    <t>phv00007981.v8.p14</t>
  </si>
  <si>
    <t>B352</t>
  </si>
  <si>
    <t>BLOOD ANALYSIS-FASTING LIPIDS TOTAL CHOLESTEROL</t>
  </si>
  <si>
    <t>phv00007970.v8.p14</t>
  </si>
  <si>
    <t>B353</t>
  </si>
  <si>
    <t>BLOOD ANALYSIS-FASTING LIPIDS TOTAL CHOLESTEROL BOTTOM FRACTION</t>
  </si>
  <si>
    <t>phv00007971.v8.p14</t>
  </si>
  <si>
    <t>B358</t>
  </si>
  <si>
    <t>BLOOD ANALYSIS-FASTING LIPIDS TRIGLYCERIDE</t>
  </si>
  <si>
    <t>phv00007976.v8.p14</t>
  </si>
  <si>
    <t>B356</t>
  </si>
  <si>
    <t>BLOOD ANALYSIS-FASTING LIPIDS VLDL CHOLESTEROL</t>
  </si>
  <si>
    <t>phv00007974.v8.p14</t>
  </si>
  <si>
    <t>B365</t>
  </si>
  <si>
    <t>BLOOD ANALYSIS-FASTING LIPIDS WHOLE PLASMA APPEARANCE</t>
  </si>
  <si>
    <t>phv00007983.v8.p14</t>
  </si>
  <si>
    <t>B360</t>
  </si>
  <si>
    <t>BLOOD ANALYSIS-FASTING LIPIDS WHOLE PLASMA PRE-BETA</t>
  </si>
  <si>
    <t>phv00007978.v8.p14</t>
  </si>
  <si>
    <t>B369</t>
  </si>
  <si>
    <t>BLOOD ANALYSIS-FASTING LIPIDS: CONFIRMATION TYPE 3</t>
  </si>
  <si>
    <t>phv00007987.v8.p14</t>
  </si>
  <si>
    <t>B367</t>
  </si>
  <si>
    <t>BLOOD ANALYSIS-FASTING LIPIDS: CREAM AFTER 12 HRS. OR MORE</t>
  </si>
  <si>
    <t>phv00007985.v8.p14</t>
  </si>
  <si>
    <t>B368</t>
  </si>
  <si>
    <t>BLOOD ANALYSIS-FASTING LIPIDS: FASTING 12 HRS. OR MORE</t>
  </si>
  <si>
    <t>phv00007986.v8.p14</t>
  </si>
  <si>
    <t>B372</t>
  </si>
  <si>
    <t>BLOOD ANALYSIS-FASTING LIPIDS: FREDRICKSON CLASSIFICATION</t>
  </si>
  <si>
    <t>phv00007990.v8.p14</t>
  </si>
  <si>
    <t>B370</t>
  </si>
  <si>
    <t>BLOOD ANALYSIS-FASTING LIPIDS: PRE-BETA BAND</t>
  </si>
  <si>
    <t>phv00007988.v8.p14</t>
  </si>
  <si>
    <t>B371</t>
  </si>
  <si>
    <t>BLOOD ANALYSIS-FASTING LIPIDS: SINKING PRE-BETA BAND</t>
  </si>
  <si>
    <t>phv00007989.v8.p14</t>
  </si>
  <si>
    <t>FD47</t>
  </si>
  <si>
    <t>BLOOD ANALYSIS, FASTING LIPIDS RE-CODE: SERUM VS PLASMA UNITS FOR CHOLESTEROL IN DECK 141</t>
  </si>
  <si>
    <t>phv00001592.v1.p14</t>
  </si>
  <si>
    <t>FD37</t>
  </si>
  <si>
    <t>BLOOD ANALYSIS, FASTING: ALPHA CHOLESTEROL (SEE VARIABLE #40 FOR DECK 132 CHOLESTEROL VALUES RECORDED IN SERUM OR PLASMA UNITS.)</t>
  </si>
  <si>
    <t>phv00001582.v1.p14</t>
  </si>
  <si>
    <t>FD39</t>
  </si>
  <si>
    <t>BLOOD ANALYSIS, FASTING: BETA CHOLESTEROL (SEE VARIABLE #40 FOR DECK 132 CHOLESTEROL VALUES RECORDED IN SERUM OR PLASMA UNITS.)</t>
  </si>
  <si>
    <t>phv00001584.v1.p14</t>
  </si>
  <si>
    <t>FD36</t>
  </si>
  <si>
    <t>BLOOD ANALYSIS, FASTING: TOTAL CHOLESTEROL SERUM &amp; PLASMA (SEE VARIABLE #40 FOR DECK 132 CHOLESTEROL VALUES RECORDED IN SERUM OR PLASMA UNITS.)</t>
  </si>
  <si>
    <t>phv00001581.v1.p14</t>
  </si>
  <si>
    <t>FD48</t>
  </si>
  <si>
    <t>BLOOD ANALYSIS, FASTING: TRIGLYCERIDE</t>
  </si>
  <si>
    <t>phv00001593.v1.p14</t>
  </si>
  <si>
    <t>FD38</t>
  </si>
  <si>
    <t>BLOOD ANALYSIS, FASTING: VLDL CHOLESTEROL (SEE VARIABLE #40 FOR DECK 132 CHOLESTEROL VALUES RECORDED IN SERUM OR PLASMA UNITS.)</t>
  </si>
  <si>
    <t>phv00001583.v1.p14</t>
  </si>
  <si>
    <t>FD40</t>
  </si>
  <si>
    <t>BLOOD ANALYSIS, RECODE:</t>
  </si>
  <si>
    <t>phv00001585.v1.p14</t>
  </si>
  <si>
    <t>FD44</t>
  </si>
  <si>
    <t>BLOOD ANALYSIS: FASTING LIPIDS, CHOLESTEROL - ALPHA (SEE VARIABLE #47 FOR DECK 141 CHOLESTEROL VALUES RECORDED IN SERUM OR PLASMA UNITS.)</t>
  </si>
  <si>
    <t>phv00001589.v1.p14</t>
  </si>
  <si>
    <t>FD46</t>
  </si>
  <si>
    <t>BLOOD ANALYSIS: FASTING LIPIDS, CHOLESTEROL - BETA (SEE VARIABLE #47 FOR DECK 141 CHOLESTEROL VALUES RECORDED IN SERUM OR PLASMA UNITS.)</t>
  </si>
  <si>
    <t>phv00001591.v1.p14</t>
  </si>
  <si>
    <t>BLOOD ANALYSIS: FASTING LIPIDS, CHOLESTEROL - BOTTOM FRACTION (ALPHA + BETA) (SEE VARIABLE #47 FOR DECK 141 CHOLESTEROL VALUES RECORDED IN SERUM OR PLASMA UNITS.)</t>
  </si>
  <si>
    <t>phv00001587.v1.p14</t>
  </si>
  <si>
    <t>FD42</t>
  </si>
  <si>
    <t>FD43</t>
  </si>
  <si>
    <t>BLOOD ANALYSIS: FASTING LIPIDS, CHOLESTEROL - BOTTOM FRACTION IDENTICAL TO VARIABLE 42 (SEE VARIABLE #47 FOR DECK 141 CHOLESTEROL VALUES RECORDED IN SERUM OR PLASMA UNITS.)</t>
  </si>
  <si>
    <t>phv00001588.v1.p14</t>
  </si>
  <si>
    <t>BLOOD ANALYSIS: FASTING LIPIDS, CHOLESTEROL - TOTAL SERUM &amp; PLASMA (SEE VARIABLE #47 FOR DECK 141 CHOLESTEROL VALUES RECORDED IN SERUM OR PLASMA UNITS.)</t>
  </si>
  <si>
    <t>phv00001586.v1.p14</t>
  </si>
  <si>
    <t>FD41</t>
  </si>
  <si>
    <t>FD45</t>
  </si>
  <si>
    <t>BLOOD ANALYSIS: FASTING LIPIDS, CHOLESTEROL - VLDL (TOP FRACTION) (SEE VARIABLE #47 FOR DECK 141 CHOLESTEROL VALUES RECORDED IN SERUM OR PLASMA UNITS.)</t>
  </si>
  <si>
    <t>phv00001590.v1.p14</t>
  </si>
  <si>
    <t>FD49</t>
  </si>
  <si>
    <t>BLOOD ANALYSIS: FASTING LIPIDS, TRIGLYCERIDE</t>
  </si>
  <si>
    <t>phv00001594.v1.p14</t>
  </si>
  <si>
    <t>fasttime</t>
  </si>
  <si>
    <t>Fasting time (hrs.)</t>
  </si>
  <si>
    <t>phv00253225.v2.p2</t>
  </si>
  <si>
    <t>fast30</t>
  </si>
  <si>
    <t>HOURS SINCE LAST ATE OR DRANK</t>
  </si>
  <si>
    <t>phv00099923.v1.p1</t>
  </si>
  <si>
    <t>lastdrkf</t>
  </si>
  <si>
    <t>HOW LONG AGO LAST DRINK OR EAT? (hrs)</t>
  </si>
  <si>
    <t>phv00087524.v1.p3</t>
  </si>
  <si>
    <t>lastdrk1</t>
  </si>
  <si>
    <t>HOW LONG AGO LAST DRINK OR EAT? (HRS)</t>
  </si>
  <si>
    <t>phv00084980.v2.p3</t>
  </si>
  <si>
    <t>phv00083303.v1.p3</t>
  </si>
  <si>
    <t>fast0802</t>
  </si>
  <si>
    <t>Fasting time of 8 hours or more [Cohort. Visit 1]</t>
  </si>
  <si>
    <t>phv00204732.v2.p2</t>
  </si>
  <si>
    <t>a05fast</t>
  </si>
  <si>
    <t>12 HR FAST BEFORE BLOOD DRAWN</t>
  </si>
  <si>
    <t>phv00112661.v2.p2</t>
  </si>
  <si>
    <t>LABA103</t>
  </si>
  <si>
    <t>ferritin (ug/l) (laba103)</t>
  </si>
  <si>
    <t>phv00258067.v2.p2</t>
  </si>
  <si>
    <t>_3031_66</t>
  </si>
  <si>
    <t>ferritin: ferritin - 3031-66 (p02794 p02792) (sample type: citrated plasma)</t>
  </si>
  <si>
    <t>phv00422088.v3.p14</t>
  </si>
  <si>
    <t>unclear if this is a match</t>
  </si>
  <si>
    <t>_5934_1</t>
  </si>
  <si>
    <t>ferritin: ferritin - 5934-1 (p02794 p02792) (sample type: citrated plasma)</t>
  </si>
  <si>
    <t>phv00423118.v3.p14</t>
  </si>
  <si>
    <t>ferritin: serum ferritin concentration in ng/ml [visit 1]</t>
  </si>
  <si>
    <t>phv00125944.v2.p2</t>
  </si>
  <si>
    <t>PPFEV151</t>
  </si>
  <si>
    <t>% Predicted forced expiratory volume in 1 second [Cohort Visit Derived Variables. Visit 5]</t>
  </si>
  <si>
    <t>phv00512108.v1.p2</t>
  </si>
  <si>
    <t>pula18</t>
  </si>
  <si>
    <t>BEST_FEV1 - Forced expiratory volume in 1 second, FEV1.0 from the best curve: measured in liters</t>
  </si>
  <si>
    <t>phv00128210.v2.p2</t>
  </si>
  <si>
    <t>pht001969.v2.p2</t>
  </si>
  <si>
    <t>pula</t>
  </si>
  <si>
    <t>FEV01PP</t>
  </si>
  <si>
    <t>Derived FEV1 % predicted</t>
  </si>
  <si>
    <t>phv00128243.v2.p2</t>
  </si>
  <si>
    <t>A12FE1TM</t>
  </si>
  <si>
    <t>EXHAL. TIME OF MAX FEV1 TRIAL</t>
  </si>
  <si>
    <t>phv00113407.v2.p2</t>
  </si>
  <si>
    <t>B12FE1TM</t>
  </si>
  <si>
    <t>phv00114699.v2.p2</t>
  </si>
  <si>
    <t>pht001627.v2.p2</t>
  </si>
  <si>
    <t>B2F12PF</t>
  </si>
  <si>
    <t>C12FE1TM</t>
  </si>
  <si>
    <t>phv00115692.v2.p2</t>
  </si>
  <si>
    <t>pht001667.v2.p2</t>
  </si>
  <si>
    <t>C1F12PF</t>
  </si>
  <si>
    <t>E12FE1TM</t>
  </si>
  <si>
    <t>EXHAL. TIME OF MAX FEV1 TRIAL (5 TRIALS)</t>
  </si>
  <si>
    <t>phv00118946.v2.p2</t>
  </si>
  <si>
    <t>pht001781.v2.p2</t>
  </si>
  <si>
    <t>E1F12PF</t>
  </si>
  <si>
    <t>E128E1TM</t>
  </si>
  <si>
    <t>EXHAL. TIME OF MAX FEV1 TRIAL (8 TRIALS)</t>
  </si>
  <si>
    <t>phv00118975.v2.p2</t>
  </si>
  <si>
    <t>pht001782.v2.p2</t>
  </si>
  <si>
    <t>E1F12PF8</t>
  </si>
  <si>
    <t>PULP31</t>
  </si>
  <si>
    <t>FEV 1 (mL), FEV1 [Pulmonary Function Test. PULP &amp; PULB (pre &amp; post bronchodilator). Visit 5]</t>
  </si>
  <si>
    <t>phv00297618.v2.p2</t>
  </si>
  <si>
    <t>PULB31</t>
  </si>
  <si>
    <t>FEV 1 (mL), FEV1 [Pulmonary Function Test. PULP and PULB (pre and post bronchodilator). Visit 5]</t>
  </si>
  <si>
    <t>phv00297572.v2.p2</t>
  </si>
  <si>
    <t>FEV118</t>
  </si>
  <si>
    <t>FEV1 (L)</t>
  </si>
  <si>
    <t>phv00099665.v1.p1</t>
  </si>
  <si>
    <t>phv00107763.v1.p1</t>
  </si>
  <si>
    <t>phv00110365.v1.p1</t>
  </si>
  <si>
    <t>PRBA29</t>
  </si>
  <si>
    <t>FEV1 (mL) (PRBA29)</t>
  </si>
  <si>
    <t>phv00226384.v2.p2</t>
  </si>
  <si>
    <t>FEV1pp_post</t>
  </si>
  <si>
    <t>FEV1 % pred post-bronch</t>
  </si>
  <si>
    <t>phv00159848.v4.p2</t>
  </si>
  <si>
    <t>FEV1PP</t>
  </si>
  <si>
    <t>FEV1 % Predicted</t>
  </si>
  <si>
    <t>phv00401165.v2.p2</t>
  </si>
  <si>
    <t>ppfev1a4</t>
  </si>
  <si>
    <t>FEV1 PCT PREDICTED</t>
  </si>
  <si>
    <t>phv00083610.v2.p3</t>
  </si>
  <si>
    <t>phv00083840.v2.p3</t>
  </si>
  <si>
    <t>phv00087836.v2.p3</t>
  </si>
  <si>
    <t>FEV1_post</t>
  </si>
  <si>
    <t>FEV1 post-bronch</t>
  </si>
  <si>
    <t>phv00159851.v4.p2</t>
  </si>
  <si>
    <t>FEV1_pre</t>
  </si>
  <si>
    <t>FEV1 pre-bronch</t>
  </si>
  <si>
    <t>phv00159853.v4.p2</t>
  </si>
  <si>
    <t>PULB6</t>
  </si>
  <si>
    <t>FEV1 quality attribute, Qfev1 [Pulmonary Function Test. PULP and PULB (pre and post bronchodilator). Visit 5]</t>
  </si>
  <si>
    <t>phv00297551.v2.p2</t>
  </si>
  <si>
    <t>B12FEV11</t>
  </si>
  <si>
    <t>FORCED EXPIRATORY VOL/1 SECOND, TRIAL #1</t>
  </si>
  <si>
    <t>phv00114616.v2.p2</t>
  </si>
  <si>
    <t>C12FEV11</t>
  </si>
  <si>
    <t>phv00115621.v2.p2</t>
  </si>
  <si>
    <t>E12FEV11</t>
  </si>
  <si>
    <t>phv00118840.v2.p2</t>
  </si>
  <si>
    <t>B12FEV12</t>
  </si>
  <si>
    <t>FORCED EXPIRATORY VOL/1 SECOND, TRIAL #2</t>
  </si>
  <si>
    <t>phv00114628.v2.p2</t>
  </si>
  <si>
    <t>C12FEV12</t>
  </si>
  <si>
    <t>phv00115633.v2.p2</t>
  </si>
  <si>
    <t>E12FEV12</t>
  </si>
  <si>
    <t>phv00118852.v2.p2</t>
  </si>
  <si>
    <t>B12FEV13</t>
  </si>
  <si>
    <t>FORCED EXPIRATORY VOL/1 SECOND, TRIAL #3</t>
  </si>
  <si>
    <t>phv00114640.v2.p2</t>
  </si>
  <si>
    <t>C12FEV13</t>
  </si>
  <si>
    <t>phv00115645.v2.p2</t>
  </si>
  <si>
    <t>E12FEV13</t>
  </si>
  <si>
    <t>phv00118864.v2.p2</t>
  </si>
  <si>
    <t>B12FEV14</t>
  </si>
  <si>
    <t>FORCED EXPIRATORY VOL/1 SECOND, TRIAL #4</t>
  </si>
  <si>
    <t>phv00114652.v2.p2</t>
  </si>
  <si>
    <t>C12FEV14</t>
  </si>
  <si>
    <t>phv00115657.v2.p2</t>
  </si>
  <si>
    <t>E12FEV14</t>
  </si>
  <si>
    <t>phv00118876.v2.p2</t>
  </si>
  <si>
    <t>B12FEV15</t>
  </si>
  <si>
    <t>FORCED EXPIRATORY VOL/1 SECOND, TRIAL #5</t>
  </si>
  <si>
    <t>phv00114664.v2.p2</t>
  </si>
  <si>
    <t>C12FEV15</t>
  </si>
  <si>
    <t>phv00115669.v2.p2</t>
  </si>
  <si>
    <t>E12FEV15</t>
  </si>
  <si>
    <t>phv00118888.v2.p2</t>
  </si>
  <si>
    <t>B12FEV16</t>
  </si>
  <si>
    <t>FORCED EXPIRATORY VOL/1 SECOND, TRIAL #6</t>
  </si>
  <si>
    <t>phv00114676.v2.p2</t>
  </si>
  <si>
    <t>E12FEV16</t>
  </si>
  <si>
    <t>phv00118900.v2.p2</t>
  </si>
  <si>
    <t>E12FEV17</t>
  </si>
  <si>
    <t>FORCED EXPIRATORY VOL/1 SECOND, TRIAL #7</t>
  </si>
  <si>
    <t>phv00118912.v2.p2</t>
  </si>
  <si>
    <t>E12FEV18</t>
  </si>
  <si>
    <t>FORCED EXPIRATORY VOL/1 SECOND, TRIAL #8</t>
  </si>
  <si>
    <t>phv00118924.v2.p2</t>
  </si>
  <si>
    <t>B_FEV1</t>
  </si>
  <si>
    <t>FORCED EXPIRATORY VOLUME - SUMMARY IN 1.0 SECONDS</t>
  </si>
  <si>
    <t>phv00022652.v1.p14</t>
  </si>
  <si>
    <t>pht000103.v3.p14</t>
  </si>
  <si>
    <t>pft0_19s</t>
  </si>
  <si>
    <t>FEV1_A</t>
  </si>
  <si>
    <t>FORCED EXPIRATORY VOLUME - TRIAL 1 IN 1.0 SECONDS</t>
  </si>
  <si>
    <t>phv00022586.v1.p14</t>
  </si>
  <si>
    <t>FEV1_B</t>
  </si>
  <si>
    <t>phv00022598.v1.p14</t>
  </si>
  <si>
    <t>FEV1_C</t>
  </si>
  <si>
    <t>FORCED EXPIRATORY VOLUME - TRIAL 3 IN 1.0 SECONDS</t>
  </si>
  <si>
    <t>phv00022611.v1.p14</t>
  </si>
  <si>
    <t>FEV1_D</t>
  </si>
  <si>
    <t>FORCED EXPIRATORY VOLUME - TRIAL 4 IN 1.0 SECONDS</t>
  </si>
  <si>
    <t>phv00022624.v1.p14</t>
  </si>
  <si>
    <t>FEV1_E</t>
  </si>
  <si>
    <t>FORCED EXPIRATORY VOLUME - TRIAL 5 IN 1.0 SECONDS</t>
  </si>
  <si>
    <t>phv00022637.v1.p14</t>
  </si>
  <si>
    <t>FV1_1_7</t>
  </si>
  <si>
    <t>Forced expiratory volume at 1 second - best effort</t>
  </si>
  <si>
    <t>phv00465033.v2.p14</t>
  </si>
  <si>
    <t>pht010740.v2.p14</t>
  </si>
  <si>
    <t>t_pft_ex01_7_0731s</t>
  </si>
  <si>
    <t>FV1_2_7</t>
  </si>
  <si>
    <t>phv00465047.v2.p14</t>
  </si>
  <si>
    <t>pht010741.v2.p14</t>
  </si>
  <si>
    <t>t_pft_ex02_7_0732s</t>
  </si>
  <si>
    <t>fv1_8_1</t>
  </si>
  <si>
    <t>Forced expiratory volume at 1 second - highest value among acceptable maneuvers</t>
  </si>
  <si>
    <t>phv00073829.v7.p14</t>
  </si>
  <si>
    <t>pht000832.v8.p14</t>
  </si>
  <si>
    <t>pft1_8s</t>
  </si>
  <si>
    <t>fv1_2</t>
  </si>
  <si>
    <t>Forced Expiratory Volume at 1 second (FEV1) - Highest value among acceptable maneuvers</t>
  </si>
  <si>
    <t>phv00196549.v5.p14</t>
  </si>
  <si>
    <t>pht003632.v5.p14</t>
  </si>
  <si>
    <t>t_pftprealb_2011_m_0646s</t>
  </si>
  <si>
    <t>fv1_1</t>
  </si>
  <si>
    <t>phv00257850.v3.p14</t>
  </si>
  <si>
    <t>pht005170.v3.p14</t>
  </si>
  <si>
    <t>t_pftprealb_2005_m_0759s</t>
  </si>
  <si>
    <t>fv1_3</t>
  </si>
  <si>
    <t>phv00465060.v2.p14</t>
  </si>
  <si>
    <t>pht010742.v2.p14</t>
  </si>
  <si>
    <t>t_pftprealb_ex03_7_0817s</t>
  </si>
  <si>
    <t>fv1_1_3</t>
  </si>
  <si>
    <t>FORCED EXPIRATORY VOLUME AT 1 SECOND (LITERS)  - BEST EFFORT</t>
  </si>
  <si>
    <t>phv00022569.v7.p14</t>
  </si>
  <si>
    <t>pht000102.v9.p14</t>
  </si>
  <si>
    <t>pft3_1s</t>
  </si>
  <si>
    <t>FV1_5_1</t>
  </si>
  <si>
    <t>FORCED EXPIRATORY VOLUME AT 1 SECOND (LITERS) - BEST EFFORT</t>
  </si>
  <si>
    <t>phv00022556.v8.p14</t>
  </si>
  <si>
    <t>pht000101.v9.p14</t>
  </si>
  <si>
    <t>pft1_5s</t>
  </si>
  <si>
    <t>FV1_6_1</t>
  </si>
  <si>
    <t>phv00022665.v8.p14</t>
  </si>
  <si>
    <t>pht000104.v9.p14</t>
  </si>
  <si>
    <t>pft1_6s</t>
  </si>
  <si>
    <t>FV1_3_1</t>
  </si>
  <si>
    <t>phv00022679.v8.p14</t>
  </si>
  <si>
    <t>pht000105.v9.p14</t>
  </si>
  <si>
    <t>pft1_3s</t>
  </si>
  <si>
    <t>FV1_7_1</t>
  </si>
  <si>
    <t>phv00022690.v8.p14</t>
  </si>
  <si>
    <t>pht000106.v9.p14</t>
  </si>
  <si>
    <t>pft1_7s</t>
  </si>
  <si>
    <t>FV1_9_1</t>
  </si>
  <si>
    <t>Forced Expiratory Volume at 1 second (liters) - Highest value among acceptable maneuvers</t>
  </si>
  <si>
    <t>phv00257835.v3.p14</t>
  </si>
  <si>
    <t>pht005169.v3.p14</t>
  </si>
  <si>
    <t>t_pftpreal_ex09_1b_0867s</t>
  </si>
  <si>
    <t>fev1a4</t>
  </si>
  <si>
    <t>FORCED EXPIRATORY VOLUME AT 1 SECOND (ml/sec)</t>
  </si>
  <si>
    <t>phv00083475.v2.p3</t>
  </si>
  <si>
    <t>phv00083710.v2.p3</t>
  </si>
  <si>
    <t>phv00087701.v1.p3</t>
  </si>
  <si>
    <t>FEV1</t>
  </si>
  <si>
    <t>Forced Expiratory Volume in 1 Second (L)</t>
  </si>
  <si>
    <t>phv00401163.v1.p2</t>
  </si>
  <si>
    <t>FEV1L51</t>
  </si>
  <si>
    <t>Forced expiratory volume in 1 second, liters [Cohort Visit Derived Variables. Visit 5]</t>
  </si>
  <si>
    <t>phv00512105.v1.p2</t>
  </si>
  <si>
    <t>Forced Expiratory Volume in One Second (Litres)</t>
  </si>
  <si>
    <t>phv00055265.v7.p14</t>
  </si>
  <si>
    <t>E12FE1</t>
  </si>
  <si>
    <t>MAXIMUM FEV1 (5 TRIALS)</t>
  </si>
  <si>
    <t>phv00118942.v2.p2</t>
  </si>
  <si>
    <t>E128E1</t>
  </si>
  <si>
    <t>MAXIMUM FEV1 (8 TRIALS)</t>
  </si>
  <si>
    <t>phv00118971.v2.p2</t>
  </si>
  <si>
    <t>pula28</t>
  </si>
  <si>
    <t>SCND_FEV1 - Forced expiratory volume in 1 second, FEV1.0 from the 2nd best curve: measured in liters</t>
  </si>
  <si>
    <t>phv00128220.v2.p2</t>
  </si>
  <si>
    <t>pula38</t>
  </si>
  <si>
    <t>THRD_FEV1 - Forced expiratory volume in 1 second, FEV1.0 from the 3rd best curve: measured in liters</t>
  </si>
  <si>
    <t>phv00128230.v2.p2</t>
  </si>
  <si>
    <t>FEV1_FVC_post</t>
  </si>
  <si>
    <t>FEV1/FVC post-bronch</t>
  </si>
  <si>
    <t>phv00159850.v4.p2</t>
  </si>
  <si>
    <t>fev1/fvc post-bronch</t>
  </si>
  <si>
    <t>FEV1_FVC_pre</t>
  </si>
  <si>
    <t>FEV1/FVC pre-bronch</t>
  </si>
  <si>
    <t>phv00159855.v4.p2</t>
  </si>
  <si>
    <t>fev1/fvc pre-bronch</t>
  </si>
  <si>
    <t>pf1fvca4</t>
  </si>
  <si>
    <t>fev1/fvc predicted</t>
  </si>
  <si>
    <t>phv00087833.v2.p3</t>
  </si>
  <si>
    <t>fevfvca4</t>
  </si>
  <si>
    <t>fev1/fvc ratio</t>
  </si>
  <si>
    <t>phv00087708.v1.p3</t>
  </si>
  <si>
    <t>lfev1fa4</t>
  </si>
  <si>
    <t>lower limit of normal: fev1/fvc ratio</t>
  </si>
  <si>
    <t>phv00087687.v1.p3</t>
  </si>
  <si>
    <t>FO734</t>
  </si>
  <si>
    <t>BLOOD ANALYSIS - FIBRINOGEN</t>
  </si>
  <si>
    <t>phv00005553.v1.p14</t>
  </si>
  <si>
    <t>FP598</t>
  </si>
  <si>
    <t>phv00006029.v1.p14</t>
  </si>
  <si>
    <t>FC26</t>
  </si>
  <si>
    <t>BLOOD ANALYSIS: FIBRINOGEN (MG/100 ML)</t>
  </si>
  <si>
    <t>phv00001384.v1.p14</t>
  </si>
  <si>
    <t>COREFIBR</t>
  </si>
  <si>
    <t>Core Fibrinogen (mg/dl)</t>
  </si>
  <si>
    <t>phv00077383.v6.p3</t>
  </si>
  <si>
    <t>FIBRIN</t>
  </si>
  <si>
    <t>phv00227093.v2.p14</t>
  </si>
  <si>
    <t>FIBRINOGEN (MG/100ML)</t>
  </si>
  <si>
    <t>phv00021745.v8.p14</t>
  </si>
  <si>
    <t>fib1_6s</t>
  </si>
  <si>
    <t>BLEFIBR</t>
  </si>
  <si>
    <t>FIBRINOGEN (MG/DL)</t>
  </si>
  <si>
    <t>phv00115091.v2.p2</t>
  </si>
  <si>
    <t>CLEFIBR</t>
  </si>
  <si>
    <t>phv00116363.v2.p2</t>
  </si>
  <si>
    <t>DLEFIBR</t>
  </si>
  <si>
    <t>phv00117558.v2.p2</t>
  </si>
  <si>
    <t>FIB44</t>
  </si>
  <si>
    <t>FIBRINOGEN (mg/dl)</t>
  </si>
  <si>
    <t>phv00100037.v1.p1</t>
  </si>
  <si>
    <t>phv00100423.v1.p1</t>
  </si>
  <si>
    <t>phv00105862.v1.p1</t>
  </si>
  <si>
    <t>phv00106987.v1.p1</t>
  </si>
  <si>
    <t>fibrgn3</t>
  </si>
  <si>
    <t>FIBRINOGEN (mg/dL)</t>
  </si>
  <si>
    <t>phv00160532.v1.p3</t>
  </si>
  <si>
    <t>fibrngen_7</t>
  </si>
  <si>
    <t>Fibrinogen (sample type: plasma)</t>
  </si>
  <si>
    <t>phv00520382.v1.p14</t>
  </si>
  <si>
    <t>fibrngen_1</t>
  </si>
  <si>
    <t>Fibrinogen (sample type: serum)</t>
  </si>
  <si>
    <t>phv00520366.v1.p14</t>
  </si>
  <si>
    <t>fib1</t>
  </si>
  <si>
    <t>FIBRINOGEN ANTIGEN (mg/dl)</t>
  </si>
  <si>
    <t>phv00082965.v1.p3</t>
  </si>
  <si>
    <t>phv00085014.v2.p3</t>
  </si>
  <si>
    <t>fib4</t>
  </si>
  <si>
    <t>phv00086823.v2.p3</t>
  </si>
  <si>
    <t>FIB</t>
  </si>
  <si>
    <t>FIBRINOGEN IN MG/DL - FIBRINOGEN LEVELS WERE PERFORMED FROM CITRATED PLASMA ON AN ELECTRA 800 AUTOMATIC COAGULATION TIMER (MEDICAL LABORATORY AUTOMATION, INC., PLEASANTVILLE, N.Y.) USING COMMERCIAL REAGENTS.</t>
  </si>
  <si>
    <t>phv00021747.v1.p14</t>
  </si>
  <si>
    <t>pht000086.v3.p14</t>
  </si>
  <si>
    <t>fib0_21s</t>
  </si>
  <si>
    <t>QBC</t>
  </si>
  <si>
    <t>FIBRINOGEN IN MG/DL- QBC METHOD</t>
  </si>
  <si>
    <t>phv00021748.v1.p14</t>
  </si>
  <si>
    <t>G3A718</t>
  </si>
  <si>
    <t>FIBRINOGEN MG/DL</t>
  </si>
  <si>
    <t>phv00021397.v7.p14</t>
  </si>
  <si>
    <t>FIBRINOG</t>
  </si>
  <si>
    <t>FIBRINOGEN VALUE</t>
  </si>
  <si>
    <t>phv00021740.v8.p14</t>
  </si>
  <si>
    <t>pht000084.v9.p14</t>
  </si>
  <si>
    <t>fib1_5s</t>
  </si>
  <si>
    <t>HEMA09</t>
  </si>
  <si>
    <t>Fibrinogen value [Hemostasis Lab. HEMA. Visit 1]</t>
  </si>
  <si>
    <t>phv00206650.v2.p2</t>
  </si>
  <si>
    <t>HEMC03</t>
  </si>
  <si>
    <t>Fibrinogen value [Hemostasis Lab. HEMC31. Visit 3]</t>
  </si>
  <si>
    <t>phv00206658.v2.p2</t>
  </si>
  <si>
    <t>_2796_62</t>
  </si>
  <si>
    <t>Fibrinogen: Fibrinogen - 2796-62 (P02671 P02675 P02679) (Sample type: Citrated plasma)</t>
  </si>
  <si>
    <t>phv00421971.v3.p14</t>
  </si>
  <si>
    <t>CL6FIBR</t>
  </si>
  <si>
    <t>PLASMA FIBRINOGEN (MG/DL)</t>
  </si>
  <si>
    <t>phv00116349.v2.p2</t>
  </si>
  <si>
    <t>pht001692.v2.p2</t>
  </si>
  <si>
    <t>C1FIBR</t>
  </si>
  <si>
    <t>DLEFIBR2</t>
  </si>
  <si>
    <t>Y7 FIBRINOGEN (MG/DL) - 2003 RUN</t>
  </si>
  <si>
    <t>phv00117550.v2.p2</t>
  </si>
  <si>
    <t>pht001736.v2.p2</t>
  </si>
  <si>
    <t>D1FIBR</t>
  </si>
  <si>
    <t>DTIA13</t>
  </si>
  <si>
    <t>[Fruits]. In the past year, how often on average did you consume... Bananas; 1. Q13 [Dietary Intake Form. DTIA. Visit 1]</t>
  </si>
  <si>
    <t>phv00205072.v2.p2</t>
  </si>
  <si>
    <t>pht004068.v3.p2</t>
  </si>
  <si>
    <t>dtia</t>
  </si>
  <si>
    <t>DTIB13</t>
  </si>
  <si>
    <t>[Fruits]. In the past year, how often on average did you consume... Bananas; 1. Q13 [Dietary Intake Form. DTIB. Visit 2]</t>
  </si>
  <si>
    <t>phv00205193.v2.p2</t>
  </si>
  <si>
    <t>pht004069.v3.p2</t>
  </si>
  <si>
    <t>DTIB</t>
  </si>
  <si>
    <t>DTIC13</t>
  </si>
  <si>
    <t>[Fruits]. In the past year, how often on average did you consume... Bananas; 1. Q13 [Dietary Intake Form. DTIC04. Visit 3]</t>
  </si>
  <si>
    <t>phv00205292.v2.p2</t>
  </si>
  <si>
    <t>pht004070.v3.p2</t>
  </si>
  <si>
    <t>DTIC04</t>
  </si>
  <si>
    <t>DTIA09</t>
  </si>
  <si>
    <t>[Fruits]. In the past year, how often on average did you consume... Fresh apples or pears; 1. Q9 [Dietary Intake Form. DTIA. Visit 1]</t>
  </si>
  <si>
    <t>phv00205068.v2.p2</t>
  </si>
  <si>
    <t>DTIB09</t>
  </si>
  <si>
    <t>[Fruits]. In the past year, how often on average did you consume... Fresh apples or pears; 1. Q9 [Dietary Intake Form. DTIB. Visit 2]</t>
  </si>
  <si>
    <t>phv00205189.v2.p2</t>
  </si>
  <si>
    <t>DTIC9</t>
  </si>
  <si>
    <t>[Fruits]. In the past year, how often on average did you consume... Fresh apples or pears; 1. Q9 [Dietary Intake Form. DTIC04. Visit 3]</t>
  </si>
  <si>
    <t>phv00205288.v2.p2</t>
  </si>
  <si>
    <t>DTIA11</t>
  </si>
  <si>
    <t>[Fruits]. In the past year, how often on average did you consume... Orange or grapefruit juice; small glass. Q11 [Dietary Intake Form. DTIA. Visit 1]</t>
  </si>
  <si>
    <t>phv00205070.v2.p2</t>
  </si>
  <si>
    <t>DTIB11</t>
  </si>
  <si>
    <t>[Fruits]. In the past year, how often on average did you consume... Orange or grapefruit juice; small glass. Q11 [Dietary Intake Form. DTIB. Visit 2]</t>
  </si>
  <si>
    <t>phv00205191.v2.p2</t>
  </si>
  <si>
    <t>DTIC11</t>
  </si>
  <si>
    <t>[Fruits]. In the past year, how often on average did you consume... Orange or grapefruit juice; small glass. Q11 [Dietary Intake Form. DTIC04. Visit 3]</t>
  </si>
  <si>
    <t>phv00205290.v2.p2</t>
  </si>
  <si>
    <t>DTIA10</t>
  </si>
  <si>
    <t>[Fruits]. In the past year, how often on average did you consume... Oranges; 1. Q10 [Dietary Intake Form. DTIA. Visit 1]</t>
  </si>
  <si>
    <t>phv00205069.v2.p2</t>
  </si>
  <si>
    <t>DTIB10</t>
  </si>
  <si>
    <t>[Fruits]. In the past year, how often on average did you consume... Oranges; 1. Q10 [Dietary Intake Form. DTIB. Visit 2]</t>
  </si>
  <si>
    <t>phv00205190.v2.p2</t>
  </si>
  <si>
    <t>DTIC10</t>
  </si>
  <si>
    <t>[Fruits]. In the past year, how often on average did you consume... Oranges; 1. Q10 [Dietary Intake Form. DTIC04. Visit 3]</t>
  </si>
  <si>
    <t>phv00205289.v2.p2</t>
  </si>
  <si>
    <t>DTIA14</t>
  </si>
  <si>
    <t>[Fruits]. In the past year, how often on average did you consume... Other fruits; 1 fresh or 1/2 c. canned, including fruit cocktail. Q14 [Dietary Intake Form. DTIA. Visit 1]</t>
  </si>
  <si>
    <t>phv00205073.v2.p2</t>
  </si>
  <si>
    <t>DTIB14</t>
  </si>
  <si>
    <t>[Fruits]. In the past year, how often on average did you consume... Other fruits; 1 fresh or 1/2 c. canned, including fruit cocktail. Q14 [Dietary Intake Form. DTIB. Visit 2]</t>
  </si>
  <si>
    <t>phv00205194.v2.p2</t>
  </si>
  <si>
    <t>DTIC14</t>
  </si>
  <si>
    <t>[Fruits]. In the past year, how often on average did you consume... Other fruits; 1 fresh or 1/2 c. canned, including fruit cocktail. Q14 [Dietary Intake Form. DTIC04. Visit 3]</t>
  </si>
  <si>
    <t>phv00205293.v2.p2</t>
  </si>
  <si>
    <t>DTIC12</t>
  </si>
  <si>
    <t>[Fruits]. In the past year, how often on average did you consume... Peaches, apricots or plums; 1 fresh or 1/2 c. canned or dried. Q12 [Dietary Intake Form. DTIC04. Visit 3]</t>
  </si>
  <si>
    <t>phv00205291.v2.p2</t>
  </si>
  <si>
    <t>DTIA12</t>
  </si>
  <si>
    <t>[Fruits]. In the past year, how often on average did you consume... Peaches, apricots, plums; 1 fresh or 1/2 c. canned or dried. Q12 [Dietary Intake Form. DTIA. Visit 1]</t>
  </si>
  <si>
    <t>phv00205071.v2.p2</t>
  </si>
  <si>
    <t>DTIB12</t>
  </si>
  <si>
    <t>[Fruits]. In the past year, how often on average did you consume... Peaches, apricots, plums; 1 fresh or 1/2 c. canned or dried. Q12 [Dietary Intake Form. DTIB. Visit 2]</t>
  </si>
  <si>
    <t>phv00205192.v2.p2</t>
  </si>
  <si>
    <t>OTHFRT25</t>
  </si>
  <si>
    <t>ANY OTHER FRUIT(INCLUDE BERRIES, COCKTAIL</t>
  </si>
  <si>
    <t>phv00100155.v1.p1</t>
  </si>
  <si>
    <t>PCALOR36</t>
  </si>
  <si>
    <t>APPLE JUICE: % OF 'CALOR' INTAKE (org)</t>
  </si>
  <si>
    <t>phv00524725.v1.p14</t>
  </si>
  <si>
    <t>pht012911.v1.p14</t>
  </si>
  <si>
    <t>vr_ffreqkc_ex03_3b_1347s</t>
  </si>
  <si>
    <t>phv00524913.v1.p14</t>
  </si>
  <si>
    <t>pht012912.v1.p14</t>
  </si>
  <si>
    <t>vr_ffreqkc_ex09_1_1160s</t>
  </si>
  <si>
    <t>FFD36</t>
  </si>
  <si>
    <t>APPLE JUICE/CIDER</t>
  </si>
  <si>
    <t>phv00523878.v1.p14</t>
  </si>
  <si>
    <t>pht012909.v1.p14</t>
  </si>
  <si>
    <t>vr_ffreq_ex02_7_1301s</t>
  </si>
  <si>
    <t>APPLE JUICE/CIDER: (servings/week)</t>
  </si>
  <si>
    <t>phv00172960.v5.p14</t>
  </si>
  <si>
    <t>pht002900.v5.p14</t>
  </si>
  <si>
    <t>vr_ffreq_ex02_3b_1345s</t>
  </si>
  <si>
    <t>phv00479147.v2.p14</t>
  </si>
  <si>
    <t>pht010754.v2.p14</t>
  </si>
  <si>
    <t>vr_ffreq_ex09_1b_1636s</t>
  </si>
  <si>
    <t>phv00524534.v1.p14</t>
  </si>
  <si>
    <t>pht012910.v1.p14</t>
  </si>
  <si>
    <t>vr_ffreq_ex03_3b_1344s</t>
  </si>
  <si>
    <t>PCALOR35</t>
  </si>
  <si>
    <t>APPLE: % OF 'CALOR' INTAKE (org)</t>
  </si>
  <si>
    <t>phv00524724.v1.p14</t>
  </si>
  <si>
    <t>phv00524912.v1.p14</t>
  </si>
  <si>
    <t>APPLE25</t>
  </si>
  <si>
    <t>APPLES, APPLESAUCE, PEARS</t>
  </si>
  <si>
    <t>phv00100143.v1.p1</t>
  </si>
  <si>
    <t>FFD35</t>
  </si>
  <si>
    <t>APPLES/PEARS, FRESH</t>
  </si>
  <si>
    <t>phv00523877.v1.p14</t>
  </si>
  <si>
    <t>APPLES/PEARS, FRESH: (servings/week)</t>
  </si>
  <si>
    <t>phv00172959.v5.p14</t>
  </si>
  <si>
    <t>phv00479146.v2.p14</t>
  </si>
  <si>
    <t>phv00524533.v1.p14</t>
  </si>
  <si>
    <t>FFD44B</t>
  </si>
  <si>
    <t>APRICOTS: (servings/week)</t>
  </si>
  <si>
    <t>phv00172969.v5.p14</t>
  </si>
  <si>
    <t>phv00479156.v2.p14</t>
  </si>
  <si>
    <t>phv00524543.v1.p14</t>
  </si>
  <si>
    <t>PCALOR44B</t>
  </si>
  <si>
    <t>APRICOTS: % OF 'CALOR' INTAKE (org)</t>
  </si>
  <si>
    <t>phv00524734.v1.p14</t>
  </si>
  <si>
    <t>phv00524922.v1.p14</t>
  </si>
  <si>
    <t>A06FRU0500</t>
  </si>
  <si>
    <t>AVOCADO AND SIMILAR</t>
  </si>
  <si>
    <t>phv00112714.v2.p2</t>
  </si>
  <si>
    <t>D06FRU0500</t>
  </si>
  <si>
    <t>phv00116766.v2.p2</t>
  </si>
  <si>
    <t>FFD149</t>
  </si>
  <si>
    <t>AVOCADO: (servings/week)</t>
  </si>
  <si>
    <t>phv00172958.v5.p14</t>
  </si>
  <si>
    <t>phv00479145.v2.p14</t>
  </si>
  <si>
    <t>phv00524532.v1.p14</t>
  </si>
  <si>
    <t>PCALOR149</t>
  </si>
  <si>
    <t>AVOCADO: % OF 'CALOR' INTAKE (org)</t>
  </si>
  <si>
    <t>phv00524723.v1.p14</t>
  </si>
  <si>
    <t>phv00524911.v1.p14</t>
  </si>
  <si>
    <t>BANANA25</t>
  </si>
  <si>
    <t>BANANAS</t>
  </si>
  <si>
    <t>phv00100144.v1.p1</t>
  </si>
  <si>
    <t>FFD32</t>
  </si>
  <si>
    <t>phv00523874.v1.p14</t>
  </si>
  <si>
    <t>BANANAS (1)</t>
  </si>
  <si>
    <t>phv00070793.v7.p14</t>
  </si>
  <si>
    <t>pht000689.v8.p14</t>
  </si>
  <si>
    <t>ffreq1_3s</t>
  </si>
  <si>
    <t>BANANAS: (servings/week)</t>
  </si>
  <si>
    <t>phv00172956.v5.p14</t>
  </si>
  <si>
    <t>phv00479143.v2.p14</t>
  </si>
  <si>
    <t>phv00524530.v1.p14</t>
  </si>
  <si>
    <t>PCALOR32</t>
  </si>
  <si>
    <t>BANANAS: % OF 'CALOR' INTAKE (org)</t>
  </si>
  <si>
    <t>phv00524721.v1.p14</t>
  </si>
  <si>
    <t>phv00524909.v1.p14</t>
  </si>
  <si>
    <t>FFD43</t>
  </si>
  <si>
    <t>BLUEBERRIES</t>
  </si>
  <si>
    <t>phv00523885.v1.p14</t>
  </si>
  <si>
    <t>BLUEBERRIES: (servings/week)</t>
  </si>
  <si>
    <t>phv00172967.v5.p14</t>
  </si>
  <si>
    <t>phv00479154.v2.p14</t>
  </si>
  <si>
    <t>phv00524541.v1.p14</t>
  </si>
  <si>
    <t>PCALOR43</t>
  </si>
  <si>
    <t>BLUEBERRIES: % OF 'CALOR' INTAKE (org)</t>
  </si>
  <si>
    <t>phv00524732.v1.p14</t>
  </si>
  <si>
    <t>phv00524920.v1.p14</t>
  </si>
  <si>
    <t>PCALOR33</t>
  </si>
  <si>
    <t>CANTALOPE: % OF 'CALOR' INTAKE (org)</t>
  </si>
  <si>
    <t>phv00524722.v1.p14</t>
  </si>
  <si>
    <t>phv00524910.v1.p14</t>
  </si>
  <si>
    <t>FFD33</t>
  </si>
  <si>
    <t>CANTALOUPE</t>
  </si>
  <si>
    <t>phv00523875.v1.p14</t>
  </si>
  <si>
    <t>CANTALOUPE: (servings/week)</t>
  </si>
  <si>
    <t>phv00172957.v5.p14</t>
  </si>
  <si>
    <t>phv00479144.v2.p14</t>
  </si>
  <si>
    <t>phv00524531.v1.p14</t>
  </si>
  <si>
    <t>CANTAL25</t>
  </si>
  <si>
    <t>CANTALOUPE(IN SEASON)</t>
  </si>
  <si>
    <t>phv00100147.v1.p1</t>
  </si>
  <si>
    <t>MELON</t>
  </si>
  <si>
    <t>CANTELOUPE OR HONEYDEW MELON (SMALL SLICE)</t>
  </si>
  <si>
    <t>phv00070796.v7.p14</t>
  </si>
  <si>
    <t>A06FRU0300</t>
  </si>
  <si>
    <t>CITRUS FRUIT</t>
  </si>
  <si>
    <t>phv00112712.v2.p2</t>
  </si>
  <si>
    <t>D06FRU0300</t>
  </si>
  <si>
    <t>phv00116764.v2.p2</t>
  </si>
  <si>
    <t>Computed food group: Fruits, med serv/day</t>
  </si>
  <si>
    <t>phv00111870.v6.p3</t>
  </si>
  <si>
    <t>BLACKBER</t>
  </si>
  <si>
    <t>CUP OF BLACKBERRIES, BLUEBERRIES, RASPBERRIES</t>
  </si>
  <si>
    <t>phv00070795.v7.p14</t>
  </si>
  <si>
    <t>CHERRIES</t>
  </si>
  <si>
    <t>CUP OF FRESH OR CANNED CHERRIES</t>
  </si>
  <si>
    <t>phv00070799.v7.p14</t>
  </si>
  <si>
    <t>STRAWBER</t>
  </si>
  <si>
    <t>CUP OF FRESH, FROZEN OR CANNED STRAWBERRIES</t>
  </si>
  <si>
    <t>phv00070794.v7.p14</t>
  </si>
  <si>
    <t>F60FRUIT</t>
  </si>
  <si>
    <t>Daily Fruit Consumption (med portion)</t>
  </si>
  <si>
    <t>phv00156402.v5.p3</t>
  </si>
  <si>
    <t>DERIVED FIELD: SERVINGS PER WEEK - APPLE JUICE/CIDER</t>
  </si>
  <si>
    <t>phv00068479.v7.p14</t>
  </si>
  <si>
    <t>pht000681.v8.p14</t>
  </si>
  <si>
    <t>ffreq1_6s</t>
  </si>
  <si>
    <t>phv00069048.v7.p14</t>
  </si>
  <si>
    <t>pht000682.v8.p14</t>
  </si>
  <si>
    <t>ffreq1_7s</t>
  </si>
  <si>
    <t>phv00070072.v7.p14</t>
  </si>
  <si>
    <t>pht000680.v8.p14</t>
  </si>
  <si>
    <t>ffreq1_5s</t>
  </si>
  <si>
    <t>phv00157623.v1.p14</t>
  </si>
  <si>
    <t>pht002151.v2.p14</t>
  </si>
  <si>
    <t>ffreq0_20s</t>
  </si>
  <si>
    <t>phv00158426.v1.p14</t>
  </si>
  <si>
    <t>pht002153.v2.p14</t>
  </si>
  <si>
    <t>ffreq0_22s</t>
  </si>
  <si>
    <t>DERIVED FIELD: SERVINGS PER WEEK - APPLES/PEARS, FRESH</t>
  </si>
  <si>
    <t>phv00068478.v7.p14</t>
  </si>
  <si>
    <t>phv00069047.v7.p14</t>
  </si>
  <si>
    <t>phv00070071.v7.p14</t>
  </si>
  <si>
    <t>phv00157622.v1.p14</t>
  </si>
  <si>
    <t>phv00158425.v1.p14</t>
  </si>
  <si>
    <t>DERIVED FIELD: SERVINGS PER WEEK - BANANAS</t>
  </si>
  <si>
    <t>phv00068475.v7.p14</t>
  </si>
  <si>
    <t>phv00069044.v7.p14</t>
  </si>
  <si>
    <t>phv00070068.v7.p14</t>
  </si>
  <si>
    <t>phv00157619.v1.p14</t>
  </si>
  <si>
    <t>phv00158422.v1.p14</t>
  </si>
  <si>
    <t>DERIVED FIELD: SERVINGS PER WEEK - BLUEBERRIES</t>
  </si>
  <si>
    <t>phv00068486.v7.p14</t>
  </si>
  <si>
    <t>phv00069055.v7.p14</t>
  </si>
  <si>
    <t>phv00070079.v7.p14</t>
  </si>
  <si>
    <t>phv00157630.v1.p14</t>
  </si>
  <si>
    <t>phv00158433.v1.p14</t>
  </si>
  <si>
    <t>DERIVED FIELD: SERVINGS PER WEEK - CANTALOUPE</t>
  </si>
  <si>
    <t>phv00068476.v7.p14</t>
  </si>
  <si>
    <t>phv00069045.v7.p14</t>
  </si>
  <si>
    <t>phv00070069.v7.p14</t>
  </si>
  <si>
    <t>phv00157620.v1.p14</t>
  </si>
  <si>
    <t>phv00158423.v1.p14</t>
  </si>
  <si>
    <t>FFD39</t>
  </si>
  <si>
    <t>DERIVED FIELD: SERVINGS PER WEEK - GRAPEFRUIT</t>
  </si>
  <si>
    <t>phv00068482.v7.p14</t>
  </si>
  <si>
    <t>phv00069051.v7.p14</t>
  </si>
  <si>
    <t>phv00070075.v7.p14</t>
  </si>
  <si>
    <t>phv00157626.v1.p14</t>
  </si>
  <si>
    <t>phv00158429.v1.p14</t>
  </si>
  <si>
    <t>FFD40</t>
  </si>
  <si>
    <t>DERIVED FIELD: SERVINGS PER WEEK - GRAPEFRUIT JUICE</t>
  </si>
  <si>
    <t>phv00068483.v7.p14</t>
  </si>
  <si>
    <t>phv00069052.v7.p14</t>
  </si>
  <si>
    <t>phv00070076.v7.p14</t>
  </si>
  <si>
    <t>phv00157627.v1.p14</t>
  </si>
  <si>
    <t>phv00158430.v1.p14</t>
  </si>
  <si>
    <t>FFD38</t>
  </si>
  <si>
    <t>DERIVED FIELD: SERVINGS PER WEEK - ORANGE JUICE</t>
  </si>
  <si>
    <t>phv00068481.v7.p14</t>
  </si>
  <si>
    <t>phv00069050.v7.p14</t>
  </si>
  <si>
    <t>phv00070074.v7.p14</t>
  </si>
  <si>
    <t>phv00157625.v1.p14</t>
  </si>
  <si>
    <t>phv00158428.v1.p14</t>
  </si>
  <si>
    <t>FFD37</t>
  </si>
  <si>
    <t>DERIVED FIELD: SERVINGS PER WEEK - ORANGES</t>
  </si>
  <si>
    <t>phv00068480.v7.p14</t>
  </si>
  <si>
    <t>phv00069049.v7.p14</t>
  </si>
  <si>
    <t>phv00070073.v7.p14</t>
  </si>
  <si>
    <t>phv00157624.v1.p14</t>
  </si>
  <si>
    <t>phv00158427.v1.p14</t>
  </si>
  <si>
    <t>FFD41</t>
  </si>
  <si>
    <t>DERIVED FIELD: SERVINGS PER WEEK - OTHER FRUIT JUICE</t>
  </si>
  <si>
    <t>phv00068484.v7.p14</t>
  </si>
  <si>
    <t>phv00069053.v7.p14</t>
  </si>
  <si>
    <t>phv00070077.v7.p14</t>
  </si>
  <si>
    <t>phv00157628.v1.p14</t>
  </si>
  <si>
    <t>phv00158431.v1.p14</t>
  </si>
  <si>
    <t>FFD44</t>
  </si>
  <si>
    <t>DERIVED FIELD: SERVINGS PER WEEK - PEACHES</t>
  </si>
  <si>
    <t>phv00068487.v7.p14</t>
  </si>
  <si>
    <t>phv00069056.v7.p14</t>
  </si>
  <si>
    <t>phv00070080.v7.p14</t>
  </si>
  <si>
    <t>phv00157631.v1.p14</t>
  </si>
  <si>
    <t>phv00158434.v1.p14</t>
  </si>
  <si>
    <t>FFD31</t>
  </si>
  <si>
    <t>DERIVED FIELD: SERVINGS PER WEEK - PRUNES</t>
  </si>
  <si>
    <t>phv00068474.v7.p14</t>
  </si>
  <si>
    <t>phv00069043.v7.p14</t>
  </si>
  <si>
    <t>phv00070067.v7.p14</t>
  </si>
  <si>
    <t>phv00157618.v1.p14</t>
  </si>
  <si>
    <t>phv00158421.v1.p14</t>
  </si>
  <si>
    <t>FFD30</t>
  </si>
  <si>
    <t>DERIVED FIELD: SERVINGS PER WEEK - RAISINS</t>
  </si>
  <si>
    <t>phv00068473.v7.p14</t>
  </si>
  <si>
    <t>phv00069042.v7.p14</t>
  </si>
  <si>
    <t>phv00070066.v7.p14</t>
  </si>
  <si>
    <t>phv00157617.v1.p14</t>
  </si>
  <si>
    <t>phv00158420.v1.p14</t>
  </si>
  <si>
    <t>FFD42</t>
  </si>
  <si>
    <t>DERIVED FIELD: SERVINGS PER WEEK - STRAWBERRIES</t>
  </si>
  <si>
    <t>phv00068485.v7.p14</t>
  </si>
  <si>
    <t>phv00069054.v7.p14</t>
  </si>
  <si>
    <t>phv00070078.v7.p14</t>
  </si>
  <si>
    <t>phv00157629.v1.p14</t>
  </si>
  <si>
    <t>phv00158432.v1.p14</t>
  </si>
  <si>
    <t>FFD34</t>
  </si>
  <si>
    <t>DERIVED FIELD: SERVINGS PER WEEK - WATERMELON</t>
  </si>
  <si>
    <t>phv00068477.v7.p14</t>
  </si>
  <si>
    <t>phv00069046.v7.p14</t>
  </si>
  <si>
    <t>phv00070070.v7.p14</t>
  </si>
  <si>
    <t>phv00157621.v1.p14</t>
  </si>
  <si>
    <t>phv00158424.v1.p14</t>
  </si>
  <si>
    <t>DERIVED FIELD:APPLE JUICE/CIDER</t>
  </si>
  <si>
    <t>phv00157182.v5.p14</t>
  </si>
  <si>
    <t>pht002150.v6.p14</t>
  </si>
  <si>
    <t>vr_ffreq_ex01_3_0587s</t>
  </si>
  <si>
    <t>phv00162560.v7.p14</t>
  </si>
  <si>
    <t>pht002350.v7.p14</t>
  </si>
  <si>
    <t>vr_ffreq_ex08_1_0615s</t>
  </si>
  <si>
    <t>phv00477371.v1.p14</t>
  </si>
  <si>
    <t>pht010751.v2.p14</t>
  </si>
  <si>
    <t>vr_ffreq_ex01_2_0984s</t>
  </si>
  <si>
    <t>phv00477934.v1.p14</t>
  </si>
  <si>
    <t>pht010752.v2.p14</t>
  </si>
  <si>
    <t>vr_ffreq_ex01_72_0975s</t>
  </si>
  <si>
    <t>phv00478495.v2.p14</t>
  </si>
  <si>
    <t>pht010753.v2.p14</t>
  </si>
  <si>
    <t>vr_ffreq_ex03_7_0973s</t>
  </si>
  <si>
    <t>DERIVED FIELD:APPLES/PEARS, FRESH</t>
  </si>
  <si>
    <t>phv00157181.v5.p14</t>
  </si>
  <si>
    <t>phv00162559.v7.p14</t>
  </si>
  <si>
    <t>phv00477370.v1.p14</t>
  </si>
  <si>
    <t>phv00477933.v1.p14</t>
  </si>
  <si>
    <t>phv00478494.v2.p14</t>
  </si>
  <si>
    <t>DERIVED FIELD:BANANAS</t>
  </si>
  <si>
    <t>phv00157178.v5.p14</t>
  </si>
  <si>
    <t>phv00162556.v7.p14</t>
  </si>
  <si>
    <t>phv00477367.v1.p14</t>
  </si>
  <si>
    <t>phv00477930.v1.p14</t>
  </si>
  <si>
    <t>phv00478491.v2.p14</t>
  </si>
  <si>
    <t>DERIVED FIELD:BLUEBERRIES</t>
  </si>
  <si>
    <t>phv00157189.v5.p14</t>
  </si>
  <si>
    <t>phv00162567.v7.p14</t>
  </si>
  <si>
    <t>phv00477378.v1.p14</t>
  </si>
  <si>
    <t>phv00477941.v1.p14</t>
  </si>
  <si>
    <t>phv00478502.v2.p14</t>
  </si>
  <si>
    <t>DERIVED FIELD:CANTALOUPE</t>
  </si>
  <si>
    <t>phv00157179.v5.p14</t>
  </si>
  <si>
    <t>phv00162557.v7.p14</t>
  </si>
  <si>
    <t>phv00477368.v1.p14</t>
  </si>
  <si>
    <t>phv00477931.v1.p14</t>
  </si>
  <si>
    <t>phv00478492.v2.p14</t>
  </si>
  <si>
    <t>DERIVED FIELD:GRAPEFRUIT</t>
  </si>
  <si>
    <t>phv00157185.v5.p14</t>
  </si>
  <si>
    <t>phv00162563.v7.p14</t>
  </si>
  <si>
    <t>phv00477374.v1.p14</t>
  </si>
  <si>
    <t>phv00477937.v1.p14</t>
  </si>
  <si>
    <t>phv00478498.v2.p14</t>
  </si>
  <si>
    <t>DERIVED FIELD:GRAPEFRUIT JUICE</t>
  </si>
  <si>
    <t>phv00157186.v5.p14</t>
  </si>
  <si>
    <t>phv00162564.v7.p14</t>
  </si>
  <si>
    <t>phv00477375.v1.p14</t>
  </si>
  <si>
    <t>phv00477938.v1.p14</t>
  </si>
  <si>
    <t>phv00478499.v2.p14</t>
  </si>
  <si>
    <t>DERIVED FIELD:ORANGE JUICE</t>
  </si>
  <si>
    <t>phv00157184.v5.p14</t>
  </si>
  <si>
    <t>phv00162562.v7.p14</t>
  </si>
  <si>
    <t>phv00477373.v1.p14</t>
  </si>
  <si>
    <t>phv00477936.v1.p14</t>
  </si>
  <si>
    <t>phv00478497.v2.p14</t>
  </si>
  <si>
    <t>DERIVED FIELD:ORANGES</t>
  </si>
  <si>
    <t>phv00157183.v5.p14</t>
  </si>
  <si>
    <t>phv00162561.v7.p14</t>
  </si>
  <si>
    <t>phv00477372.v1.p14</t>
  </si>
  <si>
    <t>phv00477935.v1.p14</t>
  </si>
  <si>
    <t>phv00478496.v2.p14</t>
  </si>
  <si>
    <t>DERIVED FIELD:OTHER FRUIT JUICE</t>
  </si>
  <si>
    <t>phv00157187.v5.p14</t>
  </si>
  <si>
    <t>phv00162565.v7.p14</t>
  </si>
  <si>
    <t>phv00477376.v1.p14</t>
  </si>
  <si>
    <t>phv00477939.v1.p14</t>
  </si>
  <si>
    <t>phv00478500.v2.p14</t>
  </si>
  <si>
    <t>DERIVED FIELD:PEACHES</t>
  </si>
  <si>
    <t>phv00157190.v5.p14</t>
  </si>
  <si>
    <t>phv00162568.v7.p14</t>
  </si>
  <si>
    <t>phv00477379.v1.p14</t>
  </si>
  <si>
    <t>phv00477942.v1.p14</t>
  </si>
  <si>
    <t>phv00478503.v2.p14</t>
  </si>
  <si>
    <t>DERIVED FIELD:PRUNES</t>
  </si>
  <si>
    <t>phv00157177.v5.p14</t>
  </si>
  <si>
    <t>phv00162555.v7.p14</t>
  </si>
  <si>
    <t>phv00477366.v1.p14</t>
  </si>
  <si>
    <t>phv00477929.v1.p14</t>
  </si>
  <si>
    <t>phv00478490.v2.p14</t>
  </si>
  <si>
    <t>DERIVED FIELD:RAISINS</t>
  </si>
  <si>
    <t>phv00157176.v5.p14</t>
  </si>
  <si>
    <t>phv00162554.v7.p14</t>
  </si>
  <si>
    <t>phv00477365.v1.p14</t>
  </si>
  <si>
    <t>phv00477928.v1.p14</t>
  </si>
  <si>
    <t>phv00478489.v2.p14</t>
  </si>
  <si>
    <t>DERIVED FIELD:STRAWBERRIES</t>
  </si>
  <si>
    <t>phv00157188.v5.p14</t>
  </si>
  <si>
    <t>phv00162566.v7.p14</t>
  </si>
  <si>
    <t>phv00477377.v1.p14</t>
  </si>
  <si>
    <t>phv00477940.v1.p14</t>
  </si>
  <si>
    <t>phv00478501.v2.p14</t>
  </si>
  <si>
    <t>DERIVED FIELD:WATERMELON</t>
  </si>
  <si>
    <t>phv00157180.v5.p14</t>
  </si>
  <si>
    <t>phv00162558.v7.p14</t>
  </si>
  <si>
    <t>phv00477369.v1.p14</t>
  </si>
  <si>
    <t>phv00477932.v1.p14</t>
  </si>
  <si>
    <t>phv00478493.v2.p14</t>
  </si>
  <si>
    <t>juice</t>
  </si>
  <si>
    <t>Did you eat or drink the following products in the last 7 days?: Fruit juice (orange, apple, cranberry, prune, etc.)</t>
  </si>
  <si>
    <t>phv00522375.v1.p14</t>
  </si>
  <si>
    <t>pht012893.v1.p14</t>
  </si>
  <si>
    <t>q_mbiome_ex03_3b_1604s</t>
  </si>
  <si>
    <t>fruit</t>
  </si>
  <si>
    <t>Did you eat or drink the following products in the last 7 days?: Fruits (no juice) (Apples, raisins, bananas, oranges, strawberries, blueberries, etc. (frozen or fresh)</t>
  </si>
  <si>
    <t>phv00522381.v1.p14</t>
  </si>
  <si>
    <t>ifruit_2010</t>
  </si>
  <si>
    <t>ES FRUIT COMPONENT SCORE</t>
  </si>
  <si>
    <t>phv00369433.v3.p14</t>
  </si>
  <si>
    <t>pht007770.v3.p14</t>
  </si>
  <si>
    <t>vr_dgai2010_ex01_3_1078s</t>
  </si>
  <si>
    <t>phv00369463.v3.p14</t>
  </si>
  <si>
    <t>pht007771.v3.p14</t>
  </si>
  <si>
    <t>vr_dgai2010_ex02_3_0996s</t>
  </si>
  <si>
    <t>phv00369493.v3.p14</t>
  </si>
  <si>
    <t>pht007772.v3.p14</t>
  </si>
  <si>
    <t>vr_dgai2010_ex05_1_1013s</t>
  </si>
  <si>
    <t>phv00369523.v3.p14</t>
  </si>
  <si>
    <t>pht007773.v3.p14</t>
  </si>
  <si>
    <t>vr_dgai2010_ex07_1_1108s</t>
  </si>
  <si>
    <t>phv00369553.v3.p14</t>
  </si>
  <si>
    <t>pht007774.v3.p14</t>
  </si>
  <si>
    <t>vr_dgai2010_ex08_1_1009s</t>
  </si>
  <si>
    <t>A_J</t>
  </si>
  <si>
    <t>FFQ: APPLE JUICE OR CIDER</t>
  </si>
  <si>
    <t>phv00156813.v5.p14</t>
  </si>
  <si>
    <t>phv00162173.v7.p14</t>
  </si>
  <si>
    <t>phv00476982.v1.p14</t>
  </si>
  <si>
    <t>phv00477545.v1.p14</t>
  </si>
  <si>
    <t>FFQ: APPLE JUICE OR CIDER (SMALL GLASS)</t>
  </si>
  <si>
    <t>phv00068302.v7.p14</t>
  </si>
  <si>
    <t>phv00068870.v7.p14</t>
  </si>
  <si>
    <t>phv00069912.v7.p14</t>
  </si>
  <si>
    <t>phv00157446.v1.p14</t>
  </si>
  <si>
    <t>phv00157923.v1.p14</t>
  </si>
  <si>
    <t>pht002152.v2.p14</t>
  </si>
  <si>
    <t>ffreq0_21s</t>
  </si>
  <si>
    <t>phv00158240.v1.p14</t>
  </si>
  <si>
    <t>phv00172500.v5.p14</t>
  </si>
  <si>
    <t>phv00478108.v2.p14</t>
  </si>
  <si>
    <t>phv00478716.v2.p14</t>
  </si>
  <si>
    <t>phv00523707.v1.p14</t>
  </si>
  <si>
    <t>a_j</t>
  </si>
  <si>
    <t>phv00524069.v1.p14</t>
  </si>
  <si>
    <t>APRICOT</t>
  </si>
  <si>
    <t>FFQ: APRICOTS (1 FRESH, 1/2 CUP CANNED, OR 5 DRIED)</t>
  </si>
  <si>
    <t>phv00172509.v5.p14</t>
  </si>
  <si>
    <t>phv00478725.v2.p14</t>
  </si>
  <si>
    <t>apricot</t>
  </si>
  <si>
    <t>phv00524078.v1.p14</t>
  </si>
  <si>
    <t>AVOCADO</t>
  </si>
  <si>
    <t>FFQ: AVOCADO (1/2 FRUIT OR 1/2 CUP)</t>
  </si>
  <si>
    <t>phv00172498.v5.p14</t>
  </si>
  <si>
    <t>phv00478714.v2.p14</t>
  </si>
  <si>
    <t>avocado</t>
  </si>
  <si>
    <t>phv00524067.v1.p14</t>
  </si>
  <si>
    <t>BAN</t>
  </si>
  <si>
    <t>FFQ: BANANAS</t>
  </si>
  <si>
    <t>phv00156809.v5.p14</t>
  </si>
  <si>
    <t>phv00162169.v7.p14</t>
  </si>
  <si>
    <t>phv00476978.v1.p14</t>
  </si>
  <si>
    <t>phv00477541.v1.p14</t>
  </si>
  <si>
    <t>FFQ: BANANAS (1)</t>
  </si>
  <si>
    <t>phv00068298.v7.p14</t>
  </si>
  <si>
    <t>phv00068866.v7.p14</t>
  </si>
  <si>
    <t>phv00069909.v7.p14</t>
  </si>
  <si>
    <t>phv00157442.v1.p14</t>
  </si>
  <si>
    <t>phv00157919.v1.p14</t>
  </si>
  <si>
    <t>phv00158236.v1.p14</t>
  </si>
  <si>
    <t>phv00172496.v5.p14</t>
  </si>
  <si>
    <t>phv00478104.v2.p14</t>
  </si>
  <si>
    <t>phv00478712.v2.p14</t>
  </si>
  <si>
    <t>phv00523703.v1.p14</t>
  </si>
  <si>
    <t>ban</t>
  </si>
  <si>
    <t>phv00524065.v1.p14</t>
  </si>
  <si>
    <t>BLUE</t>
  </si>
  <si>
    <t>FFQ: BLUEBERRIES</t>
  </si>
  <si>
    <t>phv00156820.v5.p14</t>
  </si>
  <si>
    <t>phv00162180.v7.p14</t>
  </si>
  <si>
    <t>phv00476989.v1.p14</t>
  </si>
  <si>
    <t>phv00477552.v1.p14</t>
  </si>
  <si>
    <t>FFQ: BLUEBERRIES (1/2 CUP)</t>
  </si>
  <si>
    <t>phv00068309.v7.p14</t>
  </si>
  <si>
    <t>phv00068877.v7.p14</t>
  </si>
  <si>
    <t>phv00069919.v7.p14</t>
  </si>
  <si>
    <t>phv00157453.v1.p14</t>
  </si>
  <si>
    <t>phv00157930.v1.p14</t>
  </si>
  <si>
    <t>phv00158247.v1.p14</t>
  </si>
  <si>
    <t>phv00172507.v5.p14</t>
  </si>
  <si>
    <t>phv00478115.v2.p14</t>
  </si>
  <si>
    <t>phv00478723.v2.p14</t>
  </si>
  <si>
    <t>phv00523714.v1.p14</t>
  </si>
  <si>
    <t>blue</t>
  </si>
  <si>
    <t>phv00524076.v1.p14</t>
  </si>
  <si>
    <t>O_J_CA_D</t>
  </si>
  <si>
    <t>FFQ: CALCIUM FORTIFIED OJ (SMALL GLASS)</t>
  </si>
  <si>
    <t>phv00172502.v5.p14</t>
  </si>
  <si>
    <t>phv00478718.v2.p14</t>
  </si>
  <si>
    <t>o_j_ca_d</t>
  </si>
  <si>
    <t>phv00524071.v1.p14</t>
  </si>
  <si>
    <t>CANT</t>
  </si>
  <si>
    <t>FFQ: CANTALOUPE</t>
  </si>
  <si>
    <t>phv00156810.v5.p14</t>
  </si>
  <si>
    <t>phv00162170.v7.p14</t>
  </si>
  <si>
    <t>phv00476979.v1.p14</t>
  </si>
  <si>
    <t>phv00477542.v1.p14</t>
  </si>
  <si>
    <t>FFQ: CANTALOUPE (1/4 MELON)</t>
  </si>
  <si>
    <t>phv00068299.v7.p14</t>
  </si>
  <si>
    <t>phv00068867.v7.p14</t>
  </si>
  <si>
    <t>phv00069910.v7.p14</t>
  </si>
  <si>
    <t>phv00157443.v1.p14</t>
  </si>
  <si>
    <t>phv00157920.v1.p14</t>
  </si>
  <si>
    <t>phv00158237.v1.p14</t>
  </si>
  <si>
    <t>phv00172497.v5.p14</t>
  </si>
  <si>
    <t>phv00478105.v2.p14</t>
  </si>
  <si>
    <t>phv00478713.v2.p14</t>
  </si>
  <si>
    <t>phv00523704.v1.p14</t>
  </si>
  <si>
    <t>cant</t>
  </si>
  <si>
    <t>phv00524066.v1.p14</t>
  </si>
  <si>
    <t>APPLE</t>
  </si>
  <si>
    <t>FFQ: FRESH APPLES OR PEARS</t>
  </si>
  <si>
    <t>phv00156812.v5.p14</t>
  </si>
  <si>
    <t>phv00162172.v7.p14</t>
  </si>
  <si>
    <t>phv00476981.v1.p14</t>
  </si>
  <si>
    <t>phv00477544.v1.p14</t>
  </si>
  <si>
    <t>FFQ: FRESH APPLES OR PEARS (1)</t>
  </si>
  <si>
    <t>phv00068301.v7.p14</t>
  </si>
  <si>
    <t>phv00068869.v7.p14</t>
  </si>
  <si>
    <t>phv00157445.v1.p14</t>
  </si>
  <si>
    <t>phv00157922.v1.p14</t>
  </si>
  <si>
    <t>phv00158239.v1.p14</t>
  </si>
  <si>
    <t>phv00172499.v5.p14</t>
  </si>
  <si>
    <t>phv00478107.v2.p14</t>
  </si>
  <si>
    <t>phv00478715.v2.p14</t>
  </si>
  <si>
    <t>phv00523706.v1.p14</t>
  </si>
  <si>
    <t>apple</t>
  </si>
  <si>
    <t>phv00524068.v1.p14</t>
  </si>
  <si>
    <t>FRUITPT</t>
  </si>
  <si>
    <t>FFQ: FRUIT SECTION PASS THROUGH INDICATOR</t>
  </si>
  <si>
    <t>phv00068311.v7.p14</t>
  </si>
  <si>
    <t>phv00068879.v7.p14</t>
  </si>
  <si>
    <t>phv00069921.v7.p14</t>
  </si>
  <si>
    <t>FFQ: Fruit section pass through indicator</t>
  </si>
  <si>
    <t>phv00156822.v5.p14</t>
  </si>
  <si>
    <t>phv00157455.v1.p14</t>
  </si>
  <si>
    <t>phv00157932.v1.p14</t>
  </si>
  <si>
    <t>phv00158249.v1.p14</t>
  </si>
  <si>
    <t>phv00162182.v7.p14</t>
  </si>
  <si>
    <t>phv00476991.v1.p14</t>
  </si>
  <si>
    <t>phv00477554.v1.p14</t>
  </si>
  <si>
    <t>phv00478117.v2.p14</t>
  </si>
  <si>
    <t>FPT</t>
  </si>
  <si>
    <t>FFQ: FRUITS PASS THROUGH BUBBLE</t>
  </si>
  <si>
    <t>phv00172492.v5.p14</t>
  </si>
  <si>
    <t>phv00478708.v2.p14</t>
  </si>
  <si>
    <t>fpt</t>
  </si>
  <si>
    <t>phv00524225.v1.p14</t>
  </si>
  <si>
    <t>GRFRT</t>
  </si>
  <si>
    <t>FFQ: GRAPEFRUIT</t>
  </si>
  <si>
    <t>phv00156816.v5.p14</t>
  </si>
  <si>
    <t>phv00162176.v7.p14</t>
  </si>
  <si>
    <t>phv00476985.v1.p14</t>
  </si>
  <si>
    <t>phv00477548.v1.p14</t>
  </si>
  <si>
    <t>FFQ: GRAPEFRUIT (1/2 FRUIT) OR JUICE (SMALL GLASS)</t>
  </si>
  <si>
    <t>phv00172504.v5.p14</t>
  </si>
  <si>
    <t>phv00478720.v2.p14</t>
  </si>
  <si>
    <t>grfrt</t>
  </si>
  <si>
    <t>phv00524073.v1.p14</t>
  </si>
  <si>
    <t>FFQ: GRAPEFRUIT (1/2)</t>
  </si>
  <si>
    <t>phv00068305.v7.p14</t>
  </si>
  <si>
    <t>phv00068873.v7.p14</t>
  </si>
  <si>
    <t>phv00069915.v7.p14</t>
  </si>
  <si>
    <t>phv00157449.v1.p14</t>
  </si>
  <si>
    <t>phv00157926.v1.p14</t>
  </si>
  <si>
    <t>phv00158243.v1.p14</t>
  </si>
  <si>
    <t>phv00478111.v2.p14</t>
  </si>
  <si>
    <t>phv00523710.v1.p14</t>
  </si>
  <si>
    <t>GRFRT_J</t>
  </si>
  <si>
    <t>FFQ: GRAPEFRUIT JUICE</t>
  </si>
  <si>
    <t>phv00156817.v5.p14</t>
  </si>
  <si>
    <t>phv00162177.v7.p14</t>
  </si>
  <si>
    <t>phv00476986.v1.p14</t>
  </si>
  <si>
    <t>phv00477549.v1.p14</t>
  </si>
  <si>
    <t>FFQ: GRAPEFRUIT JUICE (SMALL GLASS)</t>
  </si>
  <si>
    <t>phv00068306.v7.p14</t>
  </si>
  <si>
    <t>phv00068874.v7.p14</t>
  </si>
  <si>
    <t>phv00069916.v7.p14</t>
  </si>
  <si>
    <t>phv00157450.v2.p14</t>
  </si>
  <si>
    <t>phv00157927.v1.p14</t>
  </si>
  <si>
    <t>phv00158244.v1.p14</t>
  </si>
  <si>
    <t>phv00478112.v2.p14</t>
  </si>
  <si>
    <t>phv00523711.v1.p14</t>
  </si>
  <si>
    <t>O_J</t>
  </si>
  <si>
    <t>FFQ: ORANGE JUICE</t>
  </si>
  <si>
    <t>phv00156815.v5.p14</t>
  </si>
  <si>
    <t>phv00162175.v7.p14</t>
  </si>
  <si>
    <t>phv00476984.v1.p14</t>
  </si>
  <si>
    <t>phv00477547.v1.p14</t>
  </si>
  <si>
    <t>FFQ: ORANGE JUICE (SMALL GLASS)</t>
  </si>
  <si>
    <t>phv00068304.v7.p14</t>
  </si>
  <si>
    <t>phv00068872.v7.p14</t>
  </si>
  <si>
    <t>phv00069914.v7.p14</t>
  </si>
  <si>
    <t>phv00157448.v1.p14</t>
  </si>
  <si>
    <t>phv00157925.v1.p14</t>
  </si>
  <si>
    <t>phv00158242.v1.p14</t>
  </si>
  <si>
    <t>phv00478110.v2.p14</t>
  </si>
  <si>
    <t>phv00523709.v1.p14</t>
  </si>
  <si>
    <t>ORANG</t>
  </si>
  <si>
    <t>FFQ: ORANGES</t>
  </si>
  <si>
    <t>phv00156814.v5.p14</t>
  </si>
  <si>
    <t>phv00162174.v7.p14</t>
  </si>
  <si>
    <t>phv00476983.v1.p14</t>
  </si>
  <si>
    <t>phv00477546.v1.p14</t>
  </si>
  <si>
    <t>FFQ: ORANGES (1)</t>
  </si>
  <si>
    <t>phv00068303.v7.p14</t>
  </si>
  <si>
    <t>phv00068871.v7.p14</t>
  </si>
  <si>
    <t>phv00069913.v7.p14</t>
  </si>
  <si>
    <t>phv00157447.v1.p14</t>
  </si>
  <si>
    <t>phv00157924.v1.p14</t>
  </si>
  <si>
    <t>phv00158241.v1.p14</t>
  </si>
  <si>
    <t>phv00172501.v5.p14</t>
  </si>
  <si>
    <t>phv00478109.v2.p14</t>
  </si>
  <si>
    <t>phv00478717.v2.p14</t>
  </si>
  <si>
    <t>phv00523708.v1.p14</t>
  </si>
  <si>
    <t>orang</t>
  </si>
  <si>
    <t>phv00524070.v1.p14</t>
  </si>
  <si>
    <t>OTH_F_J</t>
  </si>
  <si>
    <t>FFQ: OTHER FRUIT JUICE</t>
  </si>
  <si>
    <t>phv00156818.v5.p14</t>
  </si>
  <si>
    <t>phv00162178.v7.p14</t>
  </si>
  <si>
    <t>phv00476987.v1.p14</t>
  </si>
  <si>
    <t>phv00477550.v1.p14</t>
  </si>
  <si>
    <t>FFQ: OTHER FRUIT JUICE (SMALL GLASS)</t>
  </si>
  <si>
    <t>phv00068307.v7.p14</t>
  </si>
  <si>
    <t>phv00068875.v7.p14</t>
  </si>
  <si>
    <t>phv00069917.v7.p14</t>
  </si>
  <si>
    <t>phv00157451.v1.p14</t>
  </si>
  <si>
    <t>phv00157928.v1.p14</t>
  </si>
  <si>
    <t>phv00158245.v1.p14</t>
  </si>
  <si>
    <t>phv00478113.v2.p14</t>
  </si>
  <si>
    <t>phv00523712.v1.p14</t>
  </si>
  <si>
    <t>FFQ: OTHER FRUIT JUICES (SMALL GLASS)</t>
  </si>
  <si>
    <t>phv00172505.v5.p14</t>
  </si>
  <si>
    <t>phv00478721.v2.p14</t>
  </si>
  <si>
    <t>oth_f_j</t>
  </si>
  <si>
    <t>phv00524074.v1.p14</t>
  </si>
  <si>
    <t>PEACHES</t>
  </si>
  <si>
    <t>FFQ: PEACHES OR PLUMS (1 FRESH OR 1/2 CUP CANNED)</t>
  </si>
  <si>
    <t>phv00172508.v5.p14</t>
  </si>
  <si>
    <t>phv00478724.v2.p14</t>
  </si>
  <si>
    <t>peaches</t>
  </si>
  <si>
    <t>phv00524077.v1.p14</t>
  </si>
  <si>
    <t>PEACH_CN</t>
  </si>
  <si>
    <t>FFQ: PEACHES, APRI OR PLUMS (1 OR 1/2 C)</t>
  </si>
  <si>
    <t>phv00523715.v1.p14</t>
  </si>
  <si>
    <t>FFQ: PEACHES, APRICOTS OR PLUMS</t>
  </si>
  <si>
    <t>phv00156821.v5.p14</t>
  </si>
  <si>
    <t>phv00162181.v7.p14</t>
  </si>
  <si>
    <t>phv00476990.v1.p14</t>
  </si>
  <si>
    <t>phv00477553.v1.p14</t>
  </si>
  <si>
    <t>FFQ: PEACHES, APRICOTS OR PLUMS (1 OR 1/2 C)</t>
  </si>
  <si>
    <t>phv00068310.v7.p14</t>
  </si>
  <si>
    <t>phv00068878.v7.p14</t>
  </si>
  <si>
    <t>phv00069920.v7.p14</t>
  </si>
  <si>
    <t>phv00157454.v1.p14</t>
  </si>
  <si>
    <t>phv00157931.v1.p14</t>
  </si>
  <si>
    <t>phv00158248.v1.p14</t>
  </si>
  <si>
    <t>phv00478116.v2.p14</t>
  </si>
  <si>
    <t>PRUN_J</t>
  </si>
  <si>
    <t>FFQ: PRUNE JUICE (SMALL GLASS)</t>
  </si>
  <si>
    <t>phv00172495.v5.p14</t>
  </si>
  <si>
    <t>phv00478711.v2.p14</t>
  </si>
  <si>
    <t>prun_j</t>
  </si>
  <si>
    <t>phv00524064.v1.p14</t>
  </si>
  <si>
    <t>PRUN</t>
  </si>
  <si>
    <t>FFQ: PRUNES</t>
  </si>
  <si>
    <t>phv00156808.v5.p14</t>
  </si>
  <si>
    <t>phv00162168.v7.p14</t>
  </si>
  <si>
    <t>phv00476977.v1.p14</t>
  </si>
  <si>
    <t>phv00477540.v1.p14</t>
  </si>
  <si>
    <t>FFQ: PRUNES (1/2 CUP)</t>
  </si>
  <si>
    <t>phv00068297.v7.p14</t>
  </si>
  <si>
    <t>phv00068865.v7.p14</t>
  </si>
  <si>
    <t>phv00069908.v7.p14</t>
  </si>
  <si>
    <t>phv00157441.v1.p14</t>
  </si>
  <si>
    <t>phv00157918.v1.p14</t>
  </si>
  <si>
    <t>phv00158235.v1.p14</t>
  </si>
  <si>
    <t>phv00478103.v2.p14</t>
  </si>
  <si>
    <t>phv00523702.v1.p14</t>
  </si>
  <si>
    <t>FFQ: PRUNES OR DRIED PLUMS (6 PRUNES OR 1/4 CUP)</t>
  </si>
  <si>
    <t>phv00172494.v5.p14</t>
  </si>
  <si>
    <t>phv00478710.v2.p14</t>
  </si>
  <si>
    <t>prun</t>
  </si>
  <si>
    <t>phv00524063.v1.p14</t>
  </si>
  <si>
    <t>RAISGRP</t>
  </si>
  <si>
    <t>FFQ: RAISINS (1 OZ OR SMALL PACK) OR GRAPES (1/2 CUP)</t>
  </si>
  <si>
    <t>phv00172493.v5.p14</t>
  </si>
  <si>
    <t>phv00478709.v2.p14</t>
  </si>
  <si>
    <t>raisgrp</t>
  </si>
  <si>
    <t>phv00524062.v1.p14</t>
  </si>
  <si>
    <t>RAIS</t>
  </si>
  <si>
    <t>FFQ: RAISINS (1 OZ.) OR GRAPES</t>
  </si>
  <si>
    <t>phv00068296.v7.p14</t>
  </si>
  <si>
    <t>phv00068864.v7.p14</t>
  </si>
  <si>
    <t>phv00069907.v7.p14</t>
  </si>
  <si>
    <t>phv00157440.v1.p14</t>
  </si>
  <si>
    <t>phv00157917.v1.p14</t>
  </si>
  <si>
    <t>phv00158234.v1.p14</t>
  </si>
  <si>
    <t>phv00523701.v1.p14</t>
  </si>
  <si>
    <t>FFQ: RAISINS (1 OZ)OR GRAPES</t>
  </si>
  <si>
    <t>phv00478102.v2.p14</t>
  </si>
  <si>
    <t>FFQ: RAISINS OR GRAPES</t>
  </si>
  <si>
    <t>phv00156807.v5.p14</t>
  </si>
  <si>
    <t>phv00162167.v7.p14</t>
  </si>
  <si>
    <t>phv00476976.v1.p14</t>
  </si>
  <si>
    <t>phv00477539.v1.p14</t>
  </si>
  <si>
    <t>FFQ: REGULAR OJ (SMALL GLASS)</t>
  </si>
  <si>
    <t>phv00172503.v5.p14</t>
  </si>
  <si>
    <t>phv00478719.v2.p14</t>
  </si>
  <si>
    <t>o_j</t>
  </si>
  <si>
    <t>phv00524072.v1.p14</t>
  </si>
  <si>
    <t>STRAW</t>
  </si>
  <si>
    <t>FFQ: STRAWBERRIES</t>
  </si>
  <si>
    <t>phv00156819.v5.p14</t>
  </si>
  <si>
    <t>phv00162179.v7.p14</t>
  </si>
  <si>
    <t>phv00476988.v1.p14</t>
  </si>
  <si>
    <t>phv00477551.v1.p14</t>
  </si>
  <si>
    <t>FFQ: STRAWBERRIES (1/2 CUP)</t>
  </si>
  <si>
    <t>phv00068308.v7.p14</t>
  </si>
  <si>
    <t>phv00068876.v7.p14</t>
  </si>
  <si>
    <t>phv00069918.v7.p14</t>
  </si>
  <si>
    <t>phv00157452.v1.p14</t>
  </si>
  <si>
    <t>phv00157929.v1.p14</t>
  </si>
  <si>
    <t>phv00158246.v1.p14</t>
  </si>
  <si>
    <t>phv00478114.v2.p14</t>
  </si>
  <si>
    <t>phv00478722.v2.p14</t>
  </si>
  <si>
    <t>phv00523713.v1.p14</t>
  </si>
  <si>
    <t>straw</t>
  </si>
  <si>
    <t>phv00524075.v1.p14</t>
  </si>
  <si>
    <t>H20MEL</t>
  </si>
  <si>
    <t>FFQ: WATERMELON</t>
  </si>
  <si>
    <t>phv00156811.v5.p14</t>
  </si>
  <si>
    <t>phv00162171.v7.p14</t>
  </si>
  <si>
    <t>phv00476980.v1.p14</t>
  </si>
  <si>
    <t>phv00477543.v1.p14</t>
  </si>
  <si>
    <t>FFQ: WATERMELON (1 SLICE)</t>
  </si>
  <si>
    <t>phv00068300.v7.p14</t>
  </si>
  <si>
    <t>phv00068868.v7.p14</t>
  </si>
  <si>
    <t>phv00069911.v7.p14</t>
  </si>
  <si>
    <t>phv00157444.v1.p14</t>
  </si>
  <si>
    <t>phv00157921.v1.p14</t>
  </si>
  <si>
    <t>phv00158238.v1.p14</t>
  </si>
  <si>
    <t>phv00478106.v2.p14</t>
  </si>
  <si>
    <t>phv00523705.v1.p14</t>
  </si>
  <si>
    <t>fgfruit5c</t>
  </si>
  <si>
    <t>FOOD GROUP 1 : FRUIT</t>
  </si>
  <si>
    <t>phv00218767.v1.p3</t>
  </si>
  <si>
    <t>pht004317.v1.p3</t>
  </si>
  <si>
    <t>MESA_exam5dietnutrients</t>
  </si>
  <si>
    <t>fgfruitjuice5c</t>
  </si>
  <si>
    <t>FOOD GROUP 2 : FRUITJUICE</t>
  </si>
  <si>
    <t>phv00218768.v1.p3</t>
  </si>
  <si>
    <t>frqpeach5</t>
  </si>
  <si>
    <t>FREQ1 : PEACHES</t>
  </si>
  <si>
    <t>phv00218307.v1.p3</t>
  </si>
  <si>
    <t>frqcantaloupe5</t>
  </si>
  <si>
    <t>FREQ2 : CANTALOUPE</t>
  </si>
  <si>
    <t>phv00218310.v1.p3</t>
  </si>
  <si>
    <t>frqstrawberries5</t>
  </si>
  <si>
    <t>FREQ3 : STRAWBERRIES</t>
  </si>
  <si>
    <t>phv00218313.v1.p3</t>
  </si>
  <si>
    <t>frqapple5</t>
  </si>
  <si>
    <t>FREQ4 : APPLES</t>
  </si>
  <si>
    <t>phv00218316.v1.p3</t>
  </si>
  <si>
    <t>frqbanana5</t>
  </si>
  <si>
    <t>FREQ5 : BANANAS</t>
  </si>
  <si>
    <t>phv00218319.v1.p3</t>
  </si>
  <si>
    <t>frqorange5</t>
  </si>
  <si>
    <t>FREQ6 : ORANGES</t>
  </si>
  <si>
    <t>phv00218322.v1.p3</t>
  </si>
  <si>
    <t>frqdriedfruit5</t>
  </si>
  <si>
    <t>FREQ7 : DRIED FRUIT</t>
  </si>
  <si>
    <t>phv00218325.v1.p3</t>
  </si>
  <si>
    <t>frqotherfruit5</t>
  </si>
  <si>
    <t>FREQ8 : OTHER FRUIT</t>
  </si>
  <si>
    <t>phv00218328.v1.p3</t>
  </si>
  <si>
    <t>frqorangejuice5</t>
  </si>
  <si>
    <t>FREQ9 : ORANGE JUICE</t>
  </si>
  <si>
    <t>phv00218331.v1.p3</t>
  </si>
  <si>
    <t>FRESH APPLE OR PEAR (1)</t>
  </si>
  <si>
    <t>phv00070783.v7.p14</t>
  </si>
  <si>
    <t>PINEAPPL</t>
  </si>
  <si>
    <t>FRESH OR CANNED PINEAPPLE (1/2 CUP)</t>
  </si>
  <si>
    <t>phv00070798.v7.p14</t>
  </si>
  <si>
    <t>A06FRU0600</t>
  </si>
  <si>
    <t>FRIED FRUITS</t>
  </si>
  <si>
    <t>phv00112715.v2.p2</t>
  </si>
  <si>
    <t>D06FRU0600</t>
  </si>
  <si>
    <t>phv00116767.v2.p2</t>
  </si>
  <si>
    <t>A06FRU0400</t>
  </si>
  <si>
    <t>FRUIT EXCLUDING CITRUS FRUIT</t>
  </si>
  <si>
    <t>phv00112713.v2.p2</t>
  </si>
  <si>
    <t>D06FRU0400</t>
  </si>
  <si>
    <t>phv00116765.v2.p2</t>
  </si>
  <si>
    <t>FRUIT SECTION PASS THROUGH INDICATOR</t>
  </si>
  <si>
    <t>phv00523716.v1.p14</t>
  </si>
  <si>
    <t>A06FRU0700</t>
  </si>
  <si>
    <t>FRUIT-BASED SAVORY SNACK</t>
  </si>
  <si>
    <t>phv00112716.v2.p2</t>
  </si>
  <si>
    <t>D06FRU0700</t>
  </si>
  <si>
    <t>phv00116768.v2.p2</t>
  </si>
  <si>
    <t>GRAPEF25</t>
  </si>
  <si>
    <t>GRAPEFRUIT</t>
  </si>
  <si>
    <t>phv00100152.v1.p1</t>
  </si>
  <si>
    <t>phv00523881.v1.p14</t>
  </si>
  <si>
    <t>GRAPEFRUIT JUICE</t>
  </si>
  <si>
    <t>phv00523882.v1.p14</t>
  </si>
  <si>
    <t>FFD39A</t>
  </si>
  <si>
    <t>GRAPEFRUIT OR GRAPEFRUIT JUICE: (servings/week)</t>
  </si>
  <si>
    <t>phv00172964.v5.p14</t>
  </si>
  <si>
    <t>phv00479151.v2.p14</t>
  </si>
  <si>
    <t>phv00524538.v1.p14</t>
  </si>
  <si>
    <t>PCALOR39A</t>
  </si>
  <si>
    <t>GRAPEFRUIT OR JUICE: % OF 'CALOR' INTAKE (org)</t>
  </si>
  <si>
    <t>phv00524729.v1.p14</t>
  </si>
  <si>
    <t>phv00524917.v1.p14</t>
  </si>
  <si>
    <t>APPLSAUC</t>
  </si>
  <si>
    <t>HALF CUP OF APPLE SAUCE</t>
  </si>
  <si>
    <t>phv00070785.v7.p14</t>
  </si>
  <si>
    <t>DATES</t>
  </si>
  <si>
    <t>HALF CUP OF DATES OR FIGS</t>
  </si>
  <si>
    <t>phv00070792.v7.p14</t>
  </si>
  <si>
    <t>PAPAYAS</t>
  </si>
  <si>
    <t>HALF CUP OF PAPAYAS</t>
  </si>
  <si>
    <t>phv00070800.v7.p14</t>
  </si>
  <si>
    <t>PRUNES</t>
  </si>
  <si>
    <t>HALF CUP OF PRUNES OR DRY APRICOTS</t>
  </si>
  <si>
    <t>phv00070791.v7.p14</t>
  </si>
  <si>
    <t>GRAPFRUT</t>
  </si>
  <si>
    <t>HALF GRAPEFRUIT OR GLASS JUICE</t>
  </si>
  <si>
    <t>phv00070788.v7.p14</t>
  </si>
  <si>
    <t>iwffruit_2010</t>
  </si>
  <si>
    <t>HC WHOLE FRUIT COMPONENT SCORE</t>
  </si>
  <si>
    <t>phv00369445.v3.p14</t>
  </si>
  <si>
    <t>phv00369475.v3.p14</t>
  </si>
  <si>
    <t>phv00369505.v3.p14</t>
  </si>
  <si>
    <t>phv00369535.v3.p14</t>
  </si>
  <si>
    <t>phv00369565.v3.p14</t>
  </si>
  <si>
    <t>HEI1</t>
  </si>
  <si>
    <t>HEI COMPONENT TOTAL FRUIT</t>
  </si>
  <si>
    <t>phv00283389.v1.p3</t>
  </si>
  <si>
    <t>HEI2</t>
  </si>
  <si>
    <t>HEI COMPONENT WHOLE FRUIT</t>
  </si>
  <si>
    <t>phv00283390.v1.p3</t>
  </si>
  <si>
    <t>FRUITF25</t>
  </si>
  <si>
    <t>HOW MANY FRUITS DO YOU EAT PER DAY</t>
  </si>
  <si>
    <t>phv00099896.v1.p1</t>
  </si>
  <si>
    <t>phv00105773.v1.p1</t>
  </si>
  <si>
    <t>FRUIT25</t>
  </si>
  <si>
    <t>HOW OFTEN DO YOU USE CANNED FRUITS</t>
  </si>
  <si>
    <t>phv00099876.v1.p1</t>
  </si>
  <si>
    <t>phv00105754.v1.p1</t>
  </si>
  <si>
    <t>Item #1: Apples and pears, med serv/day</t>
  </si>
  <si>
    <t>phv00111744.v6.p3</t>
  </si>
  <si>
    <t>Item #10: Strawberries and kiwi, med serv/day</t>
  </si>
  <si>
    <t>phv00111753.v6.p3</t>
  </si>
  <si>
    <t>OTHFRUIT</t>
  </si>
  <si>
    <t>Item #11: Other fruit, med serv/day</t>
  </si>
  <si>
    <t>phv00111754.v6.p3</t>
  </si>
  <si>
    <t>OJ</t>
  </si>
  <si>
    <t>Item #12: Orange or grapefruit juice, med serv/day</t>
  </si>
  <si>
    <t>phv00111755.v6.p3</t>
  </si>
  <si>
    <t>FRUTSUMM</t>
  </si>
  <si>
    <t>Item #126: Fruit summary</t>
  </si>
  <si>
    <t>phv00111869.v6.p3</t>
  </si>
  <si>
    <t>BANANA</t>
  </si>
  <si>
    <t>Item #2: Bananas, med serv/day</t>
  </si>
  <si>
    <t>phv00111745.v6.p3</t>
  </si>
  <si>
    <t>PEACH</t>
  </si>
  <si>
    <t>Item #3: Peaches, nectarines and plums, med serv/day</t>
  </si>
  <si>
    <t>phv00111746.v6.p3</t>
  </si>
  <si>
    <t>CANTALOP</t>
  </si>
  <si>
    <t>Item #4: Cantaloupe, orange melon, etc, med serv/day</t>
  </si>
  <si>
    <t>phv00111747.v6.p3</t>
  </si>
  <si>
    <t>WATERMEL</t>
  </si>
  <si>
    <t>Item #5: Watermelon and red melon, med serv/day</t>
  </si>
  <si>
    <t>phv00111748.v6.p3</t>
  </si>
  <si>
    <t>OTHMELON</t>
  </si>
  <si>
    <t>Item #6: Other melons, med serv/day</t>
  </si>
  <si>
    <t>phv00111749.v6.p3</t>
  </si>
  <si>
    <t>Item #7: Apricots (fresh, canned or dried), med serv/day</t>
  </si>
  <si>
    <t>phv00111750.v6.p3</t>
  </si>
  <si>
    <t>DRYFRUIT</t>
  </si>
  <si>
    <t>Item #8: Dried fruit, med serv/day</t>
  </si>
  <si>
    <t>phv00111751.v6.p3</t>
  </si>
  <si>
    <t>ORANGE</t>
  </si>
  <si>
    <t>Item #9: Oranges, grapefruit and tangerines, med serv/day</t>
  </si>
  <si>
    <t>phv00111752.v6.p3</t>
  </si>
  <si>
    <t>A06FRUIT</t>
  </si>
  <si>
    <t>MAJOR FOOD GROUP FOR FRUIT</t>
  </si>
  <si>
    <t>phv00112878.v2.p2</t>
  </si>
  <si>
    <t>D06FRUIT</t>
  </si>
  <si>
    <t>phv00116930.v2.p2</t>
  </si>
  <si>
    <t>F_CITMLB</t>
  </si>
  <si>
    <t>MPED: Number of citrus, melon, berry cup equivalents</t>
  </si>
  <si>
    <t>phv00283360.v1.p3</t>
  </si>
  <si>
    <t>F_NJ_CITMLB</t>
  </si>
  <si>
    <t>MPED: Number of non-juice citrus, melon, berry cup equivalents</t>
  </si>
  <si>
    <t>phv00283361.v1.p3</t>
  </si>
  <si>
    <t>F_OTHER</t>
  </si>
  <si>
    <t>MPED: Number of other fruit cup equivalents</t>
  </si>
  <si>
    <t>phv00283364.v1.p3</t>
  </si>
  <si>
    <t>F_NJ_OTHER</t>
  </si>
  <si>
    <t>MPED: Number of other non-juice fruit cup equivalents</t>
  </si>
  <si>
    <t>phv00283362.v1.p3</t>
  </si>
  <si>
    <t>F_TOTAL</t>
  </si>
  <si>
    <t>MPED: Total number of fruit cup equivalents</t>
  </si>
  <si>
    <t>phv00283365.v1.p3</t>
  </si>
  <si>
    <t>F_NJ_TOTAL</t>
  </si>
  <si>
    <t>MPED: Total number of non-juice fruit cup equivalents</t>
  </si>
  <si>
    <t>phv00283363.v1.p3</t>
  </si>
  <si>
    <t>PCALOR38A</t>
  </si>
  <si>
    <t>OJ, CALCIUM FORTIFIED: % OF 'CALOR' INTAKE (org)</t>
  </si>
  <si>
    <t>phv00524727.v1.p14</t>
  </si>
  <si>
    <t>phv00524915.v1.p14</t>
  </si>
  <si>
    <t>PCALOR38B</t>
  </si>
  <si>
    <t>OJ, REGULAR: % OF 'CALOR' INTAKE (org)</t>
  </si>
  <si>
    <t>phv00524728.v1.p14</t>
  </si>
  <si>
    <t>phv00524916.v1.p14</t>
  </si>
  <si>
    <t>AVOCADOS</t>
  </si>
  <si>
    <t>ONE QUARTER OF AN AVOCADO</t>
  </si>
  <si>
    <t>phv00070801.v7.p14</t>
  </si>
  <si>
    <t>ORANGE JUICE</t>
  </si>
  <si>
    <t>phv00523880.v1.p14</t>
  </si>
  <si>
    <t>FFD38A</t>
  </si>
  <si>
    <t>ORANGE JUICE - CALCIUM FORTIFIED: (servings/week)</t>
  </si>
  <si>
    <t>phv00172962.v5.p14</t>
  </si>
  <si>
    <t>phv00479149.v2.p14</t>
  </si>
  <si>
    <t>phv00524536.v1.p14</t>
  </si>
  <si>
    <t>FFD38B</t>
  </si>
  <si>
    <t>ORANGE JUICE - REGULAR: (servings/week)</t>
  </si>
  <si>
    <t>phv00172963.v5.p14</t>
  </si>
  <si>
    <t>phv00479150.v2.p14</t>
  </si>
  <si>
    <t>phv00524537.v1.p14</t>
  </si>
  <si>
    <t>ORANJU25</t>
  </si>
  <si>
    <t>ORANGE JUICE OR GRAPEFRUIT JUICE</t>
  </si>
  <si>
    <t>phv00100151.v1.p1</t>
  </si>
  <si>
    <t>ORANGE OR TANGERINE (1)</t>
  </si>
  <si>
    <t>phv00070786.v7.p14</t>
  </si>
  <si>
    <t>PCALOR37</t>
  </si>
  <si>
    <t>ORANGE: % OF 'CALOR' INTAKE (org)</t>
  </si>
  <si>
    <t>phv00524726.v1.p14</t>
  </si>
  <si>
    <t>phv00524914.v1.p14</t>
  </si>
  <si>
    <t>ORANGE25</t>
  </si>
  <si>
    <t>ORANGES</t>
  </si>
  <si>
    <t>phv00100150.v1.p1</t>
  </si>
  <si>
    <t>phv00523879.v1.p14</t>
  </si>
  <si>
    <t>ORANGES: (servings/week)</t>
  </si>
  <si>
    <t>phv00172961.v5.p14</t>
  </si>
  <si>
    <t>phv00479148.v2.p14</t>
  </si>
  <si>
    <t>phv00524535.v1.p14</t>
  </si>
  <si>
    <t>orgncfrt5</t>
  </si>
  <si>
    <t>ORGANICALLY-GROWN FRESH FRUIT OR FRUIT JUICE</t>
  </si>
  <si>
    <t>phv00218760.v1.p3</t>
  </si>
  <si>
    <t>OTHER FRUIT JUICE</t>
  </si>
  <si>
    <t>phv00523883.v1.p14</t>
  </si>
  <si>
    <t>OTHER FRUIT JUICE: (servings/week)</t>
  </si>
  <si>
    <t>phv00172965.v5.p14</t>
  </si>
  <si>
    <t>phv00479152.v2.p14</t>
  </si>
  <si>
    <t>phv00524539.v1.p14</t>
  </si>
  <si>
    <t>OTHJUI25</t>
  </si>
  <si>
    <t>OTHER FRUIT JUICES, FORTIFIED FRUIT DRINK</t>
  </si>
  <si>
    <t>phv00100154.v1.p1</t>
  </si>
  <si>
    <t>PCALOR41</t>
  </si>
  <si>
    <t>OTHER FRUIT JUICES: % OF 'CALOR' INTAKE (org)</t>
  </si>
  <si>
    <t>phv00524730.v1.p14</t>
  </si>
  <si>
    <t>phv00524918.v1.p14</t>
  </si>
  <si>
    <t>phv00523886.v1.p14</t>
  </si>
  <si>
    <t>FFD44A</t>
  </si>
  <si>
    <t>PEACHES OR PLUMS: (servings/week)</t>
  </si>
  <si>
    <t>phv00172968.v5.p14</t>
  </si>
  <si>
    <t>phv00479155.v2.p14</t>
  </si>
  <si>
    <t>phv00524542.v1.p14</t>
  </si>
  <si>
    <t>PCALOR44A</t>
  </si>
  <si>
    <t>PEACHES OR PLUMS: % OF 'CALOR' INTAKE (org)</t>
  </si>
  <si>
    <t>phv00524733.v1.p14</t>
  </si>
  <si>
    <t>phv00524921.v1.p14</t>
  </si>
  <si>
    <t>PEACHF25</t>
  </si>
  <si>
    <t>PEACHES, APRICOTS, NECTARINES(IN SEASON)</t>
  </si>
  <si>
    <t>phv00100146.v1.p1</t>
  </si>
  <si>
    <t>PEACHES, APRICOTS, PLUMS, NECTARINES (PIECE OR 1/2 CUP)</t>
  </si>
  <si>
    <t>phv00070789.v7.p14</t>
  </si>
  <si>
    <t>PEACHC25</t>
  </si>
  <si>
    <t>PEACHES, APRICOTS(CANNED, FROZEN, WHOLE YR)</t>
  </si>
  <si>
    <t>phv00100145.v1.p1</t>
  </si>
  <si>
    <t>FFD31B</t>
  </si>
  <si>
    <t>PRUNE JUICE (servings/week)</t>
  </si>
  <si>
    <t>phv00172955.v5.p14</t>
  </si>
  <si>
    <t>phv00479142.v2.p14</t>
  </si>
  <si>
    <t>phv00524529.v1.p14</t>
  </si>
  <si>
    <t>PCALOR31B</t>
  </si>
  <si>
    <t>PRUNE JUICE: % OF 'CALOR' INTAKE (org)</t>
  </si>
  <si>
    <t>phv00524720.v1.p14</t>
  </si>
  <si>
    <t>phv00524908.v1.p14</t>
  </si>
  <si>
    <t>phv00523873.v1.p14</t>
  </si>
  <si>
    <t>FFD31A</t>
  </si>
  <si>
    <t>PRUNES OR DRIED PLUMS (servings/week)</t>
  </si>
  <si>
    <t>phv00172954.v5.p14</t>
  </si>
  <si>
    <t>phv00479141.v2.p14</t>
  </si>
  <si>
    <t>phv00524528.v1.p14</t>
  </si>
  <si>
    <t>PCALOR31A</t>
  </si>
  <si>
    <t>PRUNES OR DRIED PLUMS: % OF 'CALOR' INTAKE (org)</t>
  </si>
  <si>
    <t>phv00524719.v1.p14</t>
  </si>
  <si>
    <t>phv00524907.v1.p14</t>
  </si>
  <si>
    <t>RAISINS</t>
  </si>
  <si>
    <t>phv00523872.v1.p14</t>
  </si>
  <si>
    <t>PCALOR30</t>
  </si>
  <si>
    <t>RAISINS OR GRAPES: % OF 'CALOR' INTAKE (org)</t>
  </si>
  <si>
    <t>phv00524718.v1.p14</t>
  </si>
  <si>
    <t>phv00524906.v1.p14</t>
  </si>
  <si>
    <t>RAISINS: (servings/week)</t>
  </si>
  <si>
    <t>phv00172953.v5.p14</t>
  </si>
  <si>
    <t>phv00479140.v2.p14</t>
  </si>
  <si>
    <t>phv00524527.v1.p14</t>
  </si>
  <si>
    <t>srvpeach5</t>
  </si>
  <si>
    <t>SERV1 : PEACHES</t>
  </si>
  <si>
    <t>phv00218308.v1.p3</t>
  </si>
  <si>
    <t>srvcantaloupe5</t>
  </si>
  <si>
    <t>SERV2 : CANTALOUPE</t>
  </si>
  <si>
    <t>phv00218311.v1.p3</t>
  </si>
  <si>
    <t>srvstrawberries5</t>
  </si>
  <si>
    <t>SERV3 : STRAWBERRIES</t>
  </si>
  <si>
    <t>phv00218314.v1.p3</t>
  </si>
  <si>
    <t>srvapple5</t>
  </si>
  <si>
    <t>SERV4 : APPLES</t>
  </si>
  <si>
    <t>phv00218317.v1.p3</t>
  </si>
  <si>
    <t>srvbanana5</t>
  </si>
  <si>
    <t>SERV5 : BANANAS</t>
  </si>
  <si>
    <t>phv00218320.v1.p3</t>
  </si>
  <si>
    <t>srvorange5</t>
  </si>
  <si>
    <t>SERV6 : ORANGES</t>
  </si>
  <si>
    <t>phv00218323.v1.p3</t>
  </si>
  <si>
    <t>srvdriedfruit5</t>
  </si>
  <si>
    <t>SERV7 : DRIED FRUIT</t>
  </si>
  <si>
    <t>phv00218326.v1.p3</t>
  </si>
  <si>
    <t>srvotherfruit5</t>
  </si>
  <si>
    <t>SERV8 : OTHER FRUIT</t>
  </si>
  <si>
    <t>phv00218329.v1.p3</t>
  </si>
  <si>
    <t>srvorangejuice5</t>
  </si>
  <si>
    <t>SERV9 : ORANGE JUICE</t>
  </si>
  <si>
    <t>phv00218332.v1.p3</t>
  </si>
  <si>
    <t>SLICE OF WATERMELON</t>
  </si>
  <si>
    <t>phv00070797.v7.p14</t>
  </si>
  <si>
    <t>CIDER</t>
  </si>
  <si>
    <t>SMALL GLASS APPLE JUICE OR CIDER</t>
  </si>
  <si>
    <t>phv00070784.v7.p14</t>
  </si>
  <si>
    <t>ORNGJUIC</t>
  </si>
  <si>
    <t>SMALL GLASS ORANGE JUICE</t>
  </si>
  <si>
    <t>phv00070787.v7.p14</t>
  </si>
  <si>
    <t>SMALL PACK OF RAISINS OR SMALL BUNCH OF GRAPES</t>
  </si>
  <si>
    <t>phv00070790.v7.p14</t>
  </si>
  <si>
    <t>STRAWBERRIES</t>
  </si>
  <si>
    <t>phv00523884.v1.p14</t>
  </si>
  <si>
    <t>STRAWBERRIES: (servings/week)</t>
  </si>
  <si>
    <t>phv00172966.v5.p14</t>
  </si>
  <si>
    <t>phv00479153.v2.p14</t>
  </si>
  <si>
    <t>phv00524540.v1.p14</t>
  </si>
  <si>
    <t>PCALOR42</t>
  </si>
  <si>
    <t>STRAWBERRIES: % OF 'CALOR' INTAKE (org)</t>
  </si>
  <si>
    <t>phv00524731.v1.p14</t>
  </si>
  <si>
    <t>phv00524919.v1.p14</t>
  </si>
  <si>
    <t>STRAWB25</t>
  </si>
  <si>
    <t>STRAWBERRIES(FRESH, IN SEASON)</t>
  </si>
  <si>
    <t>phv00100149.v1.p1</t>
  </si>
  <si>
    <t>svdpeach5c</t>
  </si>
  <si>
    <t>SVD1 : PEACHES</t>
  </si>
  <si>
    <t>phv00218309.v1.p3</t>
  </si>
  <si>
    <t>svdcantaloupe5c</t>
  </si>
  <si>
    <t>SVD2 : CANTALOUPE</t>
  </si>
  <si>
    <t>phv00218312.v1.p3</t>
  </si>
  <si>
    <t>svdstrawberries5c</t>
  </si>
  <si>
    <t>SVD3 : STRAWBERRIES</t>
  </si>
  <si>
    <t>phv00218315.v1.p3</t>
  </si>
  <si>
    <t>svdapple5c</t>
  </si>
  <si>
    <t>SVD4 : APPLES</t>
  </si>
  <si>
    <t>phv00218318.v1.p3</t>
  </si>
  <si>
    <t>svdbanana5c</t>
  </si>
  <si>
    <t>SVD5 : BANANAS</t>
  </si>
  <si>
    <t>phv00218321.v1.p3</t>
  </si>
  <si>
    <t>svdorange5c</t>
  </si>
  <si>
    <t>SVD6 : ORANGES</t>
  </si>
  <si>
    <t>phv00218324.v1.p3</t>
  </si>
  <si>
    <t>svddriedfruit5c</t>
  </si>
  <si>
    <t>SVD7 : DRIED FRUIT</t>
  </si>
  <si>
    <t>phv00218327.v1.p3</t>
  </si>
  <si>
    <t>svdotherfruit5c</t>
  </si>
  <si>
    <t>SVD8 : OTHER FRUIT</t>
  </si>
  <si>
    <t>phv00218330.v1.p3</t>
  </si>
  <si>
    <t>svdorangejuice5c</t>
  </si>
  <si>
    <t>SVD9 : ORANGE JUICE</t>
  </si>
  <si>
    <t>phv00218333.v1.p3</t>
  </si>
  <si>
    <t>TANG25</t>
  </si>
  <si>
    <t>TANG, START BREAKFAST DRINKS</t>
  </si>
  <si>
    <t>phv00100153.v1.p1</t>
  </si>
  <si>
    <t>WATERMELON</t>
  </si>
  <si>
    <t>phv00523876.v1.p14</t>
  </si>
  <si>
    <t>WATERM25</t>
  </si>
  <si>
    <t>WATERMELON(IN SEASON)</t>
  </si>
  <si>
    <t>phv00100148.v1.p1</t>
  </si>
  <si>
    <t>PRED_FRUIT_WHL</t>
  </si>
  <si>
    <t>Whole Fruit - NCI predicted intake, servings/d (FRUIT_ALL_WOJUICE)</t>
  </si>
  <si>
    <t>phv00526149.v1.p2</t>
  </si>
  <si>
    <t>AHEI2</t>
  </si>
  <si>
    <t>Whole fruit, score</t>
  </si>
  <si>
    <t>phv00526156.v1.p2</t>
  </si>
  <si>
    <t>PPFVC51</t>
  </si>
  <si>
    <t>% Predicted forced vital capacity [Cohort Visit Derived Variables. Visit 5]</t>
  </si>
  <si>
    <t>phv00512107.v1.p2</t>
  </si>
  <si>
    <t>pula17</t>
  </si>
  <si>
    <t>BEST_FVC - Best forced vital capacity from best curve (best curve is an acceptable curve that has Max [FVC + FEV1 ] ): measured in liters</t>
  </si>
  <si>
    <t>phv00128209.v2.p2</t>
  </si>
  <si>
    <t>FVC01PP</t>
  </si>
  <si>
    <t>Derived FVC % predicted</t>
  </si>
  <si>
    <t>phv00128242.v2.p2</t>
  </si>
  <si>
    <t>FVC_1_7</t>
  </si>
  <si>
    <t>Forced vital capacity - best effort</t>
  </si>
  <si>
    <t>phv00465032.v2.p14</t>
  </si>
  <si>
    <t>FVC_2_7</t>
  </si>
  <si>
    <t>phv00465046.v2.p14</t>
  </si>
  <si>
    <t>FVC_5_1</t>
  </si>
  <si>
    <t>FORCED VITAL CAPACITY - BEST EFFORT (LITERS)</t>
  </si>
  <si>
    <t>phv00022555.v8.p14</t>
  </si>
  <si>
    <t>fvc_1_3</t>
  </si>
  <si>
    <t>phv00022571.v7.p14</t>
  </si>
  <si>
    <t>FVC_6_1</t>
  </si>
  <si>
    <t>phv00022664.v8.p14</t>
  </si>
  <si>
    <t>FVC_3_1</t>
  </si>
  <si>
    <t>phv00022678.v8.p14</t>
  </si>
  <si>
    <t>FVC_7_1</t>
  </si>
  <si>
    <t>phv00022689.v8.p14</t>
  </si>
  <si>
    <t>fvc_8_1</t>
  </si>
  <si>
    <t>Forced vital capacity - highest value among acceptable maneuvers</t>
  </si>
  <si>
    <t>phv00073832.v7.p14</t>
  </si>
  <si>
    <t>B_FVC</t>
  </si>
  <si>
    <t>FORCED VITAL CAPACITY - SUMMARY</t>
  </si>
  <si>
    <t>phv00022651.v1.p14</t>
  </si>
  <si>
    <t>FVC_A</t>
  </si>
  <si>
    <t>FORCED VITAL CAPACITY - TRIAL 1</t>
  </si>
  <si>
    <t>phv00022584.v1.p14</t>
  </si>
  <si>
    <t>FVC_B</t>
  </si>
  <si>
    <t>phv00022597.v1.p14</t>
  </si>
  <si>
    <t>FVC_C</t>
  </si>
  <si>
    <t>FORCED VITAL CAPACITY - TRIAL 3</t>
  </si>
  <si>
    <t>phv00022610.v1.p14</t>
  </si>
  <si>
    <t>FVC_D</t>
  </si>
  <si>
    <t>FORCED VITAL CAPACITY - TRIAL 4</t>
  </si>
  <si>
    <t>phv00022623.v1.p14</t>
  </si>
  <si>
    <t>FVC_E</t>
  </si>
  <si>
    <t>FORCED VITAL CAPACITY - TRIAL 5</t>
  </si>
  <si>
    <t>phv00022636.v1.p14</t>
  </si>
  <si>
    <t>fvc_2</t>
  </si>
  <si>
    <t>Forced Vital Capacity (FVC) - Highest value among acceptable maneuvers</t>
  </si>
  <si>
    <t>phv00196552.v5.p14</t>
  </si>
  <si>
    <t>fvc_1</t>
  </si>
  <si>
    <t>phv00257853.v3.p14</t>
  </si>
  <si>
    <t>fvc_3</t>
  </si>
  <si>
    <t>phv00465063.v2.p14</t>
  </si>
  <si>
    <t>FVC</t>
  </si>
  <si>
    <t>Forced Vital Capacity (L)</t>
  </si>
  <si>
    <t>phv00401162.v1.p2</t>
  </si>
  <si>
    <t>FVC_9_1</t>
  </si>
  <si>
    <t>Forced Vital Capacity (liters) - Highest value among acceptable maneuvers</t>
  </si>
  <si>
    <t>phv00257838.v3.p14</t>
  </si>
  <si>
    <t>Forced Vital Capacity (Litres)</t>
  </si>
  <si>
    <t>phv00055266.v7.p14</t>
  </si>
  <si>
    <t>fvca4</t>
  </si>
  <si>
    <t>FORCED VITAL CAPACITY (ml)</t>
  </si>
  <si>
    <t>phv00083474.v1.p3</t>
  </si>
  <si>
    <t>phv00083709.v2.p3</t>
  </si>
  <si>
    <t>phv00087700.v1.p3</t>
  </si>
  <si>
    <t>FVCL51</t>
  </si>
  <si>
    <t>Forced vital capacity, liters [Cohort Visit Derived Variables. Visit 5]</t>
  </si>
  <si>
    <t>phv00512104.v1.p2</t>
  </si>
  <si>
    <t>B12FVC1</t>
  </si>
  <si>
    <t>FORCED VITAL CAPACITY, TRIAL #1</t>
  </si>
  <si>
    <t>phv00114615.v2.p2</t>
  </si>
  <si>
    <t>C12FVC1</t>
  </si>
  <si>
    <t>phv00115620.v2.p2</t>
  </si>
  <si>
    <t>E12FVC1</t>
  </si>
  <si>
    <t>phv00118839.v2.p2</t>
  </si>
  <si>
    <t>B12FVC2</t>
  </si>
  <si>
    <t>FORCED VITAL CAPACITY, TRIAL #2</t>
  </si>
  <si>
    <t>phv00114627.v2.p2</t>
  </si>
  <si>
    <t>C12FVC2</t>
  </si>
  <si>
    <t>phv00115632.v2.p2</t>
  </si>
  <si>
    <t>E12FVC2</t>
  </si>
  <si>
    <t>phv00118851.v2.p2</t>
  </si>
  <si>
    <t>B12FVC3</t>
  </si>
  <si>
    <t>FORCED VITAL CAPACITY, TRIAL #3</t>
  </si>
  <si>
    <t>phv00114639.v2.p2</t>
  </si>
  <si>
    <t>C12FVC3</t>
  </si>
  <si>
    <t>phv00115644.v2.p2</t>
  </si>
  <si>
    <t>E12FVC3</t>
  </si>
  <si>
    <t>phv00118863.v2.p2</t>
  </si>
  <si>
    <t>B12FVC4</t>
  </si>
  <si>
    <t>FORCED VITAL CAPACITY, TRIAL #4</t>
  </si>
  <si>
    <t>phv00114651.v2.p2</t>
  </si>
  <si>
    <t>C12FVC4</t>
  </si>
  <si>
    <t>phv00115656.v2.p2</t>
  </si>
  <si>
    <t>E12FVC4</t>
  </si>
  <si>
    <t>phv00118875.v2.p2</t>
  </si>
  <si>
    <t>B12FVC5</t>
  </si>
  <si>
    <t>FORCED VITAL CAPACITY, TRIAL #5</t>
  </si>
  <si>
    <t>phv00114663.v2.p2</t>
  </si>
  <si>
    <t>C12FVC5</t>
  </si>
  <si>
    <t>phv00115668.v2.p2</t>
  </si>
  <si>
    <t>E12FVC5</t>
  </si>
  <si>
    <t>phv00118887.v2.p2</t>
  </si>
  <si>
    <t>B12FVC6</t>
  </si>
  <si>
    <t>FORCED VITAL CAPACITY, TRIAL #6</t>
  </si>
  <si>
    <t>phv00114675.v2.p2</t>
  </si>
  <si>
    <t>E12FVC6</t>
  </si>
  <si>
    <t>phv00118899.v2.p2</t>
  </si>
  <si>
    <t>E12FVC7</t>
  </si>
  <si>
    <t>FORCED VITAL CAPACITY, TRIAL #7</t>
  </si>
  <si>
    <t>phv00118911.v2.p2</t>
  </si>
  <si>
    <t>E12FVC8</t>
  </si>
  <si>
    <t>FORCED VITAL CAPACITY, TRIAL #8</t>
  </si>
  <si>
    <t>phv00118923.v2.p2</t>
  </si>
  <si>
    <t>FVC18</t>
  </si>
  <si>
    <t>phv00110364.v1.p1</t>
  </si>
  <si>
    <t>FVC (L)</t>
  </si>
  <si>
    <t>phv00099664.v1.p1</t>
  </si>
  <si>
    <t>phv00107762.v1.p1</t>
  </si>
  <si>
    <t>PFTB24</t>
  </si>
  <si>
    <t>FVC (liters) [Pulmonary Function Test. PFTB. Visit 2]</t>
  </si>
  <si>
    <t>phv00516615.v1.p2</t>
  </si>
  <si>
    <t>pht012835.v1.p2</t>
  </si>
  <si>
    <t>PFTB</t>
  </si>
  <si>
    <t>PFTA24</t>
  </si>
  <si>
    <t>FVC (liters) [Pulmonary Function Test. Visit 1]</t>
  </si>
  <si>
    <t>phv00208817.v2.p2</t>
  </si>
  <si>
    <t>pht004142.v3.p2</t>
  </si>
  <si>
    <t>PFTA</t>
  </si>
  <si>
    <t>PRBA25</t>
  </si>
  <si>
    <t>FVC (mL) (PRBA25)</t>
  </si>
  <si>
    <t>phv00226383.v2.p2</t>
  </si>
  <si>
    <t>PULP27</t>
  </si>
  <si>
    <t>FVC (mL), FVC [Pulmonary Function Test. PULP &amp; PULB (pre &amp; post bronchodilator). Visit 5]</t>
  </si>
  <si>
    <t>phv00297614.v2.p2</t>
  </si>
  <si>
    <t>PULB27</t>
  </si>
  <si>
    <t>FVC (mL), FVC [Pulmonary Function Test. PULP and PULB (pre and post bronchodilator). Visit 5]</t>
  </si>
  <si>
    <t>phv00297568.v2.p2</t>
  </si>
  <si>
    <t>FVCpp_post</t>
  </si>
  <si>
    <t>FVC % pred post-bronch</t>
  </si>
  <si>
    <t>phv00159849.v4.p2</t>
  </si>
  <si>
    <t>FVCPP</t>
  </si>
  <si>
    <t>FVC % Predicted</t>
  </si>
  <si>
    <t>phv00401166.v2.p2</t>
  </si>
  <si>
    <t>DLC1a</t>
  </si>
  <si>
    <t>FVC or SVC Trial 1 [DLCO Management Form. Visit 5]</t>
  </si>
  <si>
    <t>phv00295693.v2.p2</t>
  </si>
  <si>
    <t>pht006432.v2.p2</t>
  </si>
  <si>
    <t>DLC</t>
  </si>
  <si>
    <t>ppfvca4</t>
  </si>
  <si>
    <t>FVC PCT PREDICTED</t>
  </si>
  <si>
    <t>phv00083609.v2.p3</t>
  </si>
  <si>
    <t>phv00083839.v2.p3</t>
  </si>
  <si>
    <t>phv00087835.v2.p3</t>
  </si>
  <si>
    <t>FVCPCT18</t>
  </si>
  <si>
    <t>FVC PERCENT PREDICTED</t>
  </si>
  <si>
    <t>phv00099667.v1.p1</t>
  </si>
  <si>
    <t>FVC_post</t>
  </si>
  <si>
    <t>FVC post-bronch</t>
  </si>
  <si>
    <t>phv00159852.v4.p2</t>
  </si>
  <si>
    <t>FVC_pre</t>
  </si>
  <si>
    <t>FVC pre-bronch</t>
  </si>
  <si>
    <t>phv00159854.v4.p2</t>
  </si>
  <si>
    <t>pfvca4</t>
  </si>
  <si>
    <t>FVC PREDICTED</t>
  </si>
  <si>
    <t>phv00083605.v1.p3</t>
  </si>
  <si>
    <t>phv00083835.v2.p3</t>
  </si>
  <si>
    <t>phv00087831.v1.p3</t>
  </si>
  <si>
    <t>FVCPRD18</t>
  </si>
  <si>
    <t>FVC PREDICTED (L)</t>
  </si>
  <si>
    <t>phv00107764.v1.p1</t>
  </si>
  <si>
    <t>phv00110359.v1.p1</t>
  </si>
  <si>
    <t>FVC01</t>
  </si>
  <si>
    <t>FVC predicted (Liters) [Pulmonary Predicted Function. PULM. Visit 1]</t>
  </si>
  <si>
    <t>phv00209100.v2.p2</t>
  </si>
  <si>
    <t>pht004147.v3.p2</t>
  </si>
  <si>
    <t>PULM</t>
  </si>
  <si>
    <t>FVC22</t>
  </si>
  <si>
    <t>FVC predicted (liters) [Pulmonary Predicted Function. PULM21. Visit 2]</t>
  </si>
  <si>
    <t>phv00209121.v2.p2</t>
  </si>
  <si>
    <t>pht004148.v3.p2</t>
  </si>
  <si>
    <t>PULM21</t>
  </si>
  <si>
    <t>FVC PREDICTED VALUE</t>
  </si>
  <si>
    <t>phv00099670.v1.p1</t>
  </si>
  <si>
    <t>FI30</t>
  </si>
  <si>
    <t>LUNG-FUNCTION: FORCED VITAL CAPACITY</t>
  </si>
  <si>
    <t>phv00002682.v1.p14</t>
  </si>
  <si>
    <t>FJ369</t>
  </si>
  <si>
    <t>phv00003249.v1.p14</t>
  </si>
  <si>
    <t>A12FVC</t>
  </si>
  <si>
    <t>MAXIMUM FVC</t>
  </si>
  <si>
    <t>phv00113402.v2.p2</t>
  </si>
  <si>
    <t>B12FVC</t>
  </si>
  <si>
    <t>phv00114694.v2.p2</t>
  </si>
  <si>
    <t>C12FVC</t>
  </si>
  <si>
    <t>phv00115687.v2.p2</t>
  </si>
  <si>
    <t>E12FVC</t>
  </si>
  <si>
    <t>MAXIMUM FVC (5 TRIALS)</t>
  </si>
  <si>
    <t>phv00118941.v2.p2</t>
  </si>
  <si>
    <t>E128VC</t>
  </si>
  <si>
    <t>MAXIMUM FVC (8 TRIALS)</t>
  </si>
  <si>
    <t>phv00118970.v2.p2</t>
  </si>
  <si>
    <t>PRBA36</t>
  </si>
  <si>
    <t>Predicted FVC (mL) (recalculated) (PRBA36)</t>
  </si>
  <si>
    <t>phv00258076.v2.p2</t>
  </si>
  <si>
    <t>PULP38</t>
  </si>
  <si>
    <t>Predicted FVC (mL), PFVC [Pulmonary Function Test. PULP &amp; PULB (pre &amp; post bronchodilator). Visit 5]</t>
  </si>
  <si>
    <t>phv00297625.v2.p2</t>
  </si>
  <si>
    <t>PULB38</t>
  </si>
  <si>
    <t>Predicted FVC (mL), PFVC [Pulmonary Function Test. PULP and PULB (pre and post bronchodilator). Visit 5]</t>
  </si>
  <si>
    <t>phv00297579.v2.p2</t>
  </si>
  <si>
    <t>pula27</t>
  </si>
  <si>
    <t>SCND_FVC - Best forced vital capacity from 2nd best curve (Second best curve is second highest [FVC + FEV1 ] ): measured in liters</t>
  </si>
  <si>
    <t>phv00128219.v2.p2</t>
  </si>
  <si>
    <t>pula37</t>
  </si>
  <si>
    <t>THRD_FVC - Best forced vital capacity from 3rd best curve (Third best curve is third highest [ FVC + FEV1 ] ): measured in liters</t>
  </si>
  <si>
    <t>phv00128229.v2.p2</t>
  </si>
  <si>
    <t>Geographic Site</t>
  </si>
  <si>
    <t>deid_center</t>
  </si>
  <si>
    <t>De-identified site code</t>
  </si>
  <si>
    <t>phv00159569.v4.p2</t>
  </si>
  <si>
    <t>site</t>
  </si>
  <si>
    <t>geographic_site_1</t>
  </si>
  <si>
    <t>center</t>
  </si>
  <si>
    <t>Center</t>
  </si>
  <si>
    <t>phv00226256.v2.p2</t>
  </si>
  <si>
    <t>clinic</t>
  </si>
  <si>
    <t>CHS CLINIC</t>
  </si>
  <si>
    <t>phv00100291.v1.p1</t>
  </si>
  <si>
    <t>region</t>
  </si>
  <si>
    <t>U. S. Region</t>
  </si>
  <si>
    <t>phv00080435.v6.p3</t>
  </si>
  <si>
    <t>pht001031.v7.p3</t>
  </si>
  <si>
    <t>rand_rel2</t>
  </si>
  <si>
    <t>centerid</t>
  </si>
  <si>
    <t>Recoded Center ID [Cohort. Visit 1]</t>
  </si>
  <si>
    <t>phv00204813.v2.p2</t>
  </si>
  <si>
    <t>center_care</t>
  </si>
  <si>
    <t>CENTER FOR CARE PROJECT</t>
  </si>
  <si>
    <t>phv00116398.v2.p2</t>
  </si>
  <si>
    <t>pht001700.v2.p2</t>
  </si>
  <si>
    <t>CENTER</t>
  </si>
  <si>
    <t>egfr4c</t>
  </si>
  <si>
    <t>GLOMERULAR FILTRATION RATE (GFR)</t>
  </si>
  <si>
    <t>phv00111951.v4.p3</t>
  </si>
  <si>
    <t>D05TB1E</t>
  </si>
  <si>
    <t>13ML RED TUBE, 1.3 ML SERUM (GLUCOSE)</t>
  </si>
  <si>
    <t>phv00116638.v2.p2</t>
  </si>
  <si>
    <t>pht001709.v2.p2</t>
  </si>
  <si>
    <t>D1F05A</t>
  </si>
  <si>
    <t>D0506MLB</t>
  </si>
  <si>
    <t>6 ML RED TUBE, 1.3 ML SERUM (GLUCOSE)</t>
  </si>
  <si>
    <t>phv00116651.v2.p2</t>
  </si>
  <si>
    <t>BASELINE GLUCOSE (mg/dl)</t>
  </si>
  <si>
    <t>phv00100045.v1.p1</t>
  </si>
  <si>
    <t>phv00100427.v1.p1</t>
  </si>
  <si>
    <t>phv00105867.v1.p1</t>
  </si>
  <si>
    <t>phv00106994.v1.p1</t>
  </si>
  <si>
    <t>FM543</t>
  </si>
  <si>
    <t>BLOOD ANALYSIS - GLUCOSE</t>
  </si>
  <si>
    <t>phv00004517.v1.p14</t>
  </si>
  <si>
    <t>FN510</t>
  </si>
  <si>
    <t>phv00004937.v1.p14</t>
  </si>
  <si>
    <t>FP597</t>
  </si>
  <si>
    <t>BLOOD ANALYSIS - GLUCOSE - (NON-FASTING)</t>
  </si>
  <si>
    <t>phv00006026.v1.p14</t>
  </si>
  <si>
    <t>E671</t>
  </si>
  <si>
    <t>BLOOD ANALYSIS - GLUCOSE - BASELINE</t>
  </si>
  <si>
    <t>phv00009577.v8.p14</t>
  </si>
  <si>
    <t>F724</t>
  </si>
  <si>
    <t>phv00010133.v8.p14</t>
  </si>
  <si>
    <t>FO733</t>
  </si>
  <si>
    <t>BLOOD ANALYSIS - GLUCOSE (NON-FASTING)</t>
  </si>
  <si>
    <t>phv00005550.v1.p14</t>
  </si>
  <si>
    <t>FL523</t>
  </si>
  <si>
    <t>BLOOD ANALYSIS-GLUCOSE</t>
  </si>
  <si>
    <t>phv00004081.v1.p14</t>
  </si>
  <si>
    <t>BG1</t>
  </si>
  <si>
    <t>Blood glucose (mg/dL) (includes fasting and non-fasting), Exam 1</t>
  </si>
  <si>
    <t>phv00277022.v4.p14</t>
  </si>
  <si>
    <t>BG2</t>
  </si>
  <si>
    <t>Blood glucose (mg/dL) (includes fasting and non-fasting), Exam 2</t>
  </si>
  <si>
    <t>phv00277023.v4.p14</t>
  </si>
  <si>
    <t>BG3</t>
  </si>
  <si>
    <t>Blood glucose (mg/dL) (includes fasting and non-fasting), Exam 3</t>
  </si>
  <si>
    <t>phv00520290.v1.p14</t>
  </si>
  <si>
    <t>Blood glucose, Exam 1</t>
  </si>
  <si>
    <t>phv00080784.v2.p14</t>
  </si>
  <si>
    <t>vr_diab_ex28_0_0601s</t>
  </si>
  <si>
    <t>phv00369718.v1.p14</t>
  </si>
  <si>
    <t>Blood glucose, Exam 1 (includes fasting and non-fasting)</t>
  </si>
  <si>
    <t>phv00277086.v4.p14</t>
  </si>
  <si>
    <t>bg1</t>
  </si>
  <si>
    <t>phv00423879.v2.p14</t>
  </si>
  <si>
    <t>BG10</t>
  </si>
  <si>
    <t>Blood glucose, Exam 10</t>
  </si>
  <si>
    <t>phv00080791.v2.p14</t>
  </si>
  <si>
    <t>phv00369725.v1.p14</t>
  </si>
  <si>
    <t>BG13</t>
  </si>
  <si>
    <t>Blood glucose, Exam 13</t>
  </si>
  <si>
    <t>phv00080792.v2.p14</t>
  </si>
  <si>
    <t>phv00369726.v1.p14</t>
  </si>
  <si>
    <t>BG14</t>
  </si>
  <si>
    <t>Blood glucose, Exam 14</t>
  </si>
  <si>
    <t>phv00080793.v2.p14</t>
  </si>
  <si>
    <t>phv00369727.v1.p14</t>
  </si>
  <si>
    <t>BG15</t>
  </si>
  <si>
    <t>Blood glucose, Exam 15</t>
  </si>
  <si>
    <t>phv00080794.v2.p14</t>
  </si>
  <si>
    <t>phv00369728.v1.p14</t>
  </si>
  <si>
    <t>BG16</t>
  </si>
  <si>
    <t>Blood glucose, Exam 16</t>
  </si>
  <si>
    <t>phv00080795.v2.p14</t>
  </si>
  <si>
    <t>phv00369729.v1.p14</t>
  </si>
  <si>
    <t>BG17</t>
  </si>
  <si>
    <t>Blood glucose, Exam 17</t>
  </si>
  <si>
    <t>phv00080796.v2.p14</t>
  </si>
  <si>
    <t>phv00369730.v1.p14</t>
  </si>
  <si>
    <t>BG18</t>
  </si>
  <si>
    <t>Blood glucose, Exam 18</t>
  </si>
  <si>
    <t>phv00080797.v2.p14</t>
  </si>
  <si>
    <t>phv00369731.v1.p14</t>
  </si>
  <si>
    <t>BG19</t>
  </si>
  <si>
    <t>Blood glucose, Exam 19</t>
  </si>
  <si>
    <t>phv00080798.v2.p14</t>
  </si>
  <si>
    <t>phv00369732.v1.p14</t>
  </si>
  <si>
    <t>Blood glucose, Exam 2</t>
  </si>
  <si>
    <t>phv00080785.v2.p14</t>
  </si>
  <si>
    <t>phv00369719.v1.p14</t>
  </si>
  <si>
    <t>Blood glucose, Exam 2 (includes fasting and non-fasting)</t>
  </si>
  <si>
    <t>phv00277087.v4.p14</t>
  </si>
  <si>
    <t>bg2</t>
  </si>
  <si>
    <t>phv00423880.v2.p14</t>
  </si>
  <si>
    <t>BG20</t>
  </si>
  <si>
    <t>Blood glucose, Exam 20</t>
  </si>
  <si>
    <t>phv00080799.v2.p14</t>
  </si>
  <si>
    <t>phv00369733.v1.p14</t>
  </si>
  <si>
    <t>BG21</t>
  </si>
  <si>
    <t>Blood glucose, Exam 21</t>
  </si>
  <si>
    <t>phv00080781.v2.p14</t>
  </si>
  <si>
    <t>phv00369734.v1.p14</t>
  </si>
  <si>
    <t>BG22</t>
  </si>
  <si>
    <t>Blood glucose, Exam 22</t>
  </si>
  <si>
    <t>phv00080782.v2.p14</t>
  </si>
  <si>
    <t>phv00369735.v1.p14</t>
  </si>
  <si>
    <t>BG23</t>
  </si>
  <si>
    <t>Blood glucose, Exam 23</t>
  </si>
  <si>
    <t>phv00080783.v2.p14</t>
  </si>
  <si>
    <t>phv00369736.v1.p14</t>
  </si>
  <si>
    <t>BG26</t>
  </si>
  <si>
    <t>Blood glucose, Exam 26</t>
  </si>
  <si>
    <t>phv00080800.v2.p14</t>
  </si>
  <si>
    <t>phv00369737.v1.p14</t>
  </si>
  <si>
    <t>BG27</t>
  </si>
  <si>
    <t>Blood glucose, Exam 27</t>
  </si>
  <si>
    <t>phv00080801.v2.p14</t>
  </si>
  <si>
    <t>phv00369738.v1.p14</t>
  </si>
  <si>
    <t>BG28</t>
  </si>
  <si>
    <t>Blood glucose, Exam 28</t>
  </si>
  <si>
    <t>phv00369401.v1.p14</t>
  </si>
  <si>
    <t>phv00369739.v1.p14</t>
  </si>
  <si>
    <t>Blood glucose, Exam 3</t>
  </si>
  <si>
    <t>phv00080786.v2.p14</t>
  </si>
  <si>
    <t>phv00369720.v1.p14</t>
  </si>
  <si>
    <t>Blood glucose, Exam 3 (includes fasting and non-fasting)</t>
  </si>
  <si>
    <t>phv00277088.v4.p14</t>
  </si>
  <si>
    <t>bg3</t>
  </si>
  <si>
    <t>phv00423881.v2.p14</t>
  </si>
  <si>
    <t>BG4</t>
  </si>
  <si>
    <t>Blood glucose, Exam 4</t>
  </si>
  <si>
    <t>phv00080787.v2.p14</t>
  </si>
  <si>
    <t>phv00369721.v1.p14</t>
  </si>
  <si>
    <t>Blood glucose, Exam 4 (includes fasting and non-fasting)</t>
  </si>
  <si>
    <t>phv00277089.v4.p14</t>
  </si>
  <si>
    <t>bg4</t>
  </si>
  <si>
    <t>phv00423882.v2.p14</t>
  </si>
  <si>
    <t>BG5</t>
  </si>
  <si>
    <t>Blood glucose, Exam 5 (includes fasting and non-fasting)</t>
  </si>
  <si>
    <t>phv00277090.v4.p14</t>
  </si>
  <si>
    <t>BG6</t>
  </si>
  <si>
    <t>Blood glucose, Exam 6</t>
  </si>
  <si>
    <t>phv00080788.v2.p14</t>
  </si>
  <si>
    <t>phv00369722.v1.p14</t>
  </si>
  <si>
    <t>Blood glucose, Exam 6 (includes fasting and non-fasting)</t>
  </si>
  <si>
    <t>phv00277091.v4.p14</t>
  </si>
  <si>
    <t>BG7</t>
  </si>
  <si>
    <t>Blood glucose, Exam 7 (includes fasting and non-fasting)</t>
  </si>
  <si>
    <t>phv00277092.v4.p14</t>
  </si>
  <si>
    <t>BG8</t>
  </si>
  <si>
    <t>Blood glucose, Exam 8</t>
  </si>
  <si>
    <t>phv00080789.v2.p14</t>
  </si>
  <si>
    <t>phv00369723.v1.p14</t>
  </si>
  <si>
    <t>Blood glucose, Exam 8 (includes fasting and non-fasting)</t>
  </si>
  <si>
    <t>phv00277093.v4.p14</t>
  </si>
  <si>
    <t>BG9</t>
  </si>
  <si>
    <t>Blood glucose, Exam 9</t>
  </si>
  <si>
    <t>phv00080790.v2.p14</t>
  </si>
  <si>
    <t>phv00369724.v1.p14</t>
  </si>
  <si>
    <t>Blood glucose, Exam 9 (includes fasting and non-fasting)</t>
  </si>
  <si>
    <t>phv00277094.v4.p14</t>
  </si>
  <si>
    <t>CHF056</t>
  </si>
  <si>
    <t>Chemistry - Glucose</t>
  </si>
  <si>
    <t>phv00276862.v2.p14</t>
  </si>
  <si>
    <t>COREGLUC</t>
  </si>
  <si>
    <t>Core Glucose (Mg/dl)</t>
  </si>
  <si>
    <t>phv00077384.v6.p3</t>
  </si>
  <si>
    <t>GLUCOS01</t>
  </si>
  <si>
    <t>DERIVED GLUCOSE VALUE in mg/dl</t>
  </si>
  <si>
    <t>phv00519794.v1.p2</t>
  </si>
  <si>
    <t>Derived glucose value in mg/dL [Cohort. Visit 1]</t>
  </si>
  <si>
    <t>phv00204730.v2.p2</t>
  </si>
  <si>
    <t>CHEM5</t>
  </si>
  <si>
    <t>GLU - Glucose Numeric Value mg/dL [Chemistry Lab, CHEM2]</t>
  </si>
  <si>
    <t>phv00506985.v1.p2</t>
  </si>
  <si>
    <t>GLUC72</t>
  </si>
  <si>
    <t>GLUCOSE</t>
  </si>
  <si>
    <t>phv00110621.v1.p1</t>
  </si>
  <si>
    <t>A31</t>
  </si>
  <si>
    <t>phv00007558.v8.p14</t>
  </si>
  <si>
    <t>B737</t>
  </si>
  <si>
    <t>phv00008084.v8.p14</t>
  </si>
  <si>
    <t>D452</t>
  </si>
  <si>
    <t>phv00009125.v8.p14</t>
  </si>
  <si>
    <t>Glucose</t>
  </si>
  <si>
    <t>phv00255372.v4.p14</t>
  </si>
  <si>
    <t>l_mtbnegam1_ex01_3_0956s</t>
  </si>
  <si>
    <t>glucose</t>
  </si>
  <si>
    <t>phv00175887.v1.p3</t>
  </si>
  <si>
    <t>glur</t>
  </si>
  <si>
    <t>Glucose - mg/dL</t>
  </si>
  <si>
    <t>phv00401733.v1.p2</t>
  </si>
  <si>
    <t>GLUR</t>
  </si>
  <si>
    <t>Glucose - mg/dL [Visit 6]</t>
  </si>
  <si>
    <t>phv00401716.v1.p2</t>
  </si>
  <si>
    <t>CHMB07</t>
  </si>
  <si>
    <t>Glucose (mg Per dL) Dec Pt Req. Q7 [Clinical Chemistry Lab. CHMB. Visit 2]</t>
  </si>
  <si>
    <t>phv00203882.v2.p2</t>
  </si>
  <si>
    <t>AL3_GLU</t>
  </si>
  <si>
    <t>GLUCOSE (MG/100 ML)</t>
  </si>
  <si>
    <t>phv00112414.v2.p2</t>
  </si>
  <si>
    <t>LIPC4B</t>
  </si>
  <si>
    <t>Glucose (run). Q4b [Lipid Lab. LIPC04. Visit 3]</t>
  </si>
  <si>
    <t>phv00207659.v2.p2</t>
  </si>
  <si>
    <t>pht004123.v3.p2</t>
  </si>
  <si>
    <t>LIPC04</t>
  </si>
  <si>
    <t>Glucose (Sample type - EDTA plasma)</t>
  </si>
  <si>
    <t>phv00227016.v2.p14</t>
  </si>
  <si>
    <t>pht004801.v3.p14</t>
  </si>
  <si>
    <t>l_fhslab_ex01_7_0270s</t>
  </si>
  <si>
    <t>Glucose (sample type: EDTA plasma)</t>
  </si>
  <si>
    <t>phv00227057.v4.p14</t>
  </si>
  <si>
    <t>phv00275404.v2.p14</t>
  </si>
  <si>
    <t>Glucose (sample type: plasma)</t>
  </si>
  <si>
    <t>phv00255343.v3.p14</t>
  </si>
  <si>
    <t>phv00275416.v2.p14</t>
  </si>
  <si>
    <t>LIPC4A</t>
  </si>
  <si>
    <t>Glucose (value in mg/dL) Q4a [Lipid Lab. LIPC04. Visit 3]</t>
  </si>
  <si>
    <t>phv00207663.v2.p2</t>
  </si>
  <si>
    <t>C434</t>
  </si>
  <si>
    <t>GLUCOSE IN BLOOD</t>
  </si>
  <si>
    <t>phv00008731.v8.p14</t>
  </si>
  <si>
    <t>GLUSIU71</t>
  </si>
  <si>
    <t>Glucose in SI Units [Visit 7/NCS Derived Variable Dataset. DERIVE71]</t>
  </si>
  <si>
    <t>phv00507386.v1.p2</t>
  </si>
  <si>
    <t>FS533</t>
  </si>
  <si>
    <t>GLUCOSE MG/100ML</t>
  </si>
  <si>
    <t>phv00006666.v1.p14</t>
  </si>
  <si>
    <t>FT543</t>
  </si>
  <si>
    <t>phv00007527.v1.p14</t>
  </si>
  <si>
    <t>G705</t>
  </si>
  <si>
    <t>phv00010143.v8.p14</t>
  </si>
  <si>
    <t>Glucose mg/dL [Visit 1]</t>
  </si>
  <si>
    <t>phv00127613.v2.p2</t>
  </si>
  <si>
    <t>CHEM5a</t>
  </si>
  <si>
    <t>Glucose Result String - GLU [Chemistry Lab, CHEM2]</t>
  </si>
  <si>
    <t>phv00506986.v1.p2</t>
  </si>
  <si>
    <t>Glucose Sample type: EDTA plasma</t>
  </si>
  <si>
    <t>phv00462195.v1.p14</t>
  </si>
  <si>
    <t>G3A715</t>
  </si>
  <si>
    <t>GLUCOSE, MG/DL</t>
  </si>
  <si>
    <t>phv00021394.v7.p14</t>
  </si>
  <si>
    <t>Glucose, plasma</t>
  </si>
  <si>
    <t>phv00071893.v7.p14</t>
  </si>
  <si>
    <t>FU578</t>
  </si>
  <si>
    <t>LAB VALUES: GLUCOSE, MG/DL</t>
  </si>
  <si>
    <t>phv00070730.v1.p14</t>
  </si>
  <si>
    <t>FSTA5</t>
  </si>
  <si>
    <t>Q5. B. Glucose. Glucose [Visit 6] [Finger Stick, FST]</t>
  </si>
  <si>
    <t>phv00402738.v1.p2</t>
  </si>
  <si>
    <t>pht008748.v1.p2</t>
  </si>
  <si>
    <t>fsta</t>
  </si>
  <si>
    <t>GLUSIU01</t>
  </si>
  <si>
    <t>Recalibrated glucose in SI units [Cohort. Visit 1]</t>
  </si>
  <si>
    <t>phv00204734.v2.p2</t>
  </si>
  <si>
    <t>GLUC_V1</t>
  </si>
  <si>
    <t>V1 Total Glucose mg/dL (glucos01)</t>
  </si>
  <si>
    <t>phv00519817.v1.p2</t>
  </si>
  <si>
    <t>GLUC_V2</t>
  </si>
  <si>
    <t>V2 Total Glucose mg/dL (chmb07)</t>
  </si>
  <si>
    <t>phv00519818.v1.p2</t>
  </si>
  <si>
    <t>GLUC_V3</t>
  </si>
  <si>
    <t>V3 Total Glucose mg/dL (lipc4a)</t>
  </si>
  <si>
    <t>phv00519819.v1.p2</t>
  </si>
  <si>
    <t>GLUC_V4</t>
  </si>
  <si>
    <t>V4 Total Glucose mg/dL (lipd4a)</t>
  </si>
  <si>
    <t>phv00519820.v1.p2</t>
  </si>
  <si>
    <t>GLUC_V5</t>
  </si>
  <si>
    <t>V5 Total Glucose mg/dL Reference (lip23)</t>
  </si>
  <si>
    <t>phv00519821.v1.p2</t>
  </si>
  <si>
    <t>DL7GLU</t>
  </si>
  <si>
    <t>YEAR 7 GLUCOSE (ug/dL)</t>
  </si>
  <si>
    <t>phv00117552.v2.p2</t>
  </si>
  <si>
    <t>pht001737.v2.p2</t>
  </si>
  <si>
    <t>D1GLU</t>
  </si>
  <si>
    <t>BL1HDL</t>
  </si>
  <si>
    <t>phv00115100.v2.p2</t>
  </si>
  <si>
    <t>pht001644.v2.p2</t>
  </si>
  <si>
    <t>BL1HDL2</t>
  </si>
  <si>
    <t>phv00115102.v2.p2</t>
  </si>
  <si>
    <t>BL1HDL3</t>
  </si>
  <si>
    <t>phv00115103.v2.p2</t>
  </si>
  <si>
    <t>FM544</t>
  </si>
  <si>
    <t>BLOOD ANALYSIS - HDL CHOLESTEROL</t>
  </si>
  <si>
    <t>phv00004519.v1.p14</t>
  </si>
  <si>
    <t>FO732</t>
  </si>
  <si>
    <t>phv00005552.v1.p14</t>
  </si>
  <si>
    <t>FP596</t>
  </si>
  <si>
    <t>phv00006028.v1.p14</t>
  </si>
  <si>
    <t>FR438</t>
  </si>
  <si>
    <t>phv00006660.v1.p14</t>
  </si>
  <si>
    <t>E668</t>
  </si>
  <si>
    <t>phv00009574.v8.p14</t>
  </si>
  <si>
    <t>E669</t>
  </si>
  <si>
    <t>BLOOD ANALYSIS - HDL-3 CHOLESTEROL</t>
  </si>
  <si>
    <t>phv00009575.v8.p14</t>
  </si>
  <si>
    <t>FH333</t>
  </si>
  <si>
    <t>BLOOD ANALYSIS: HDL CHOLESTEROL</t>
  </si>
  <si>
    <t>phv00002656.v1.p14</t>
  </si>
  <si>
    <t>F725</t>
  </si>
  <si>
    <t>BLOOD ANAYLSIS - HDL CHOLESTEROL</t>
  </si>
  <si>
    <t>phv00010134.v8.p14</t>
  </si>
  <si>
    <t>nhdlc31c</t>
  </si>
  <si>
    <t>CALCULATED HDL CHOLESTEROL (mg/dL) FROM NMR LIPOPROFILE-3 SPECTRAL ANALYSIS</t>
  </si>
  <si>
    <t>phv00160506.v1.p3</t>
  </si>
  <si>
    <t>COREHDLC</t>
  </si>
  <si>
    <t>Core HDL Cholesterol (Mg/dl)</t>
  </si>
  <si>
    <t>phv00077388.v6.p3</t>
  </si>
  <si>
    <t>COREHDL2</t>
  </si>
  <si>
    <t>Core High-Density Lipoprotein-2 (Mg/dl)</t>
  </si>
  <si>
    <t>phv00077386.v6.p3</t>
  </si>
  <si>
    <t>COREHDL3</t>
  </si>
  <si>
    <t>Core High-Density Lipoprotein-3 (Mg/dl)</t>
  </si>
  <si>
    <t>phv00077387.v6.p3</t>
  </si>
  <si>
    <t>Fasting HDL Cholesterol Level (mg/dL)</t>
  </si>
  <si>
    <t>phv00401135.v1.p2</t>
  </si>
  <si>
    <t>phv00401321.v1.p2</t>
  </si>
  <si>
    <t>phv00401426.v1.p2</t>
  </si>
  <si>
    <t>asn0035_HDL</t>
  </si>
  <si>
    <t>phv00401577.v1.p2</t>
  </si>
  <si>
    <t>pht008734.v2.p2</t>
  </si>
  <si>
    <t>FDI57</t>
  </si>
  <si>
    <t>Frailty deficit index item 57 - Low HDL</t>
  </si>
  <si>
    <t>phv00515951.v1.p2</t>
  </si>
  <si>
    <t>HDL44</t>
  </si>
  <si>
    <t>HDL (mg/dl)</t>
  </si>
  <si>
    <t>phv00100042.v1.p1</t>
  </si>
  <si>
    <t>phv00105865.v1.p1</t>
  </si>
  <si>
    <t>phv00106991.v1.p1</t>
  </si>
  <si>
    <t>FQ397</t>
  </si>
  <si>
    <t>HDL CHOLESTEROL</t>
  </si>
  <si>
    <t>phv00006320.v1.p14</t>
  </si>
  <si>
    <t>C431</t>
  </si>
  <si>
    <t>phv00008728.v8.p14</t>
  </si>
  <si>
    <t>D449</t>
  </si>
  <si>
    <t>phv00009122.v8.p14</t>
  </si>
  <si>
    <t>HDL Cholesterol</t>
  </si>
  <si>
    <t>phv00423781.v1.p14</t>
  </si>
  <si>
    <t>pht009755.v1.p14</t>
  </si>
  <si>
    <t>HDL cholesterol (mg/dl)</t>
  </si>
  <si>
    <t>phv00055263.v7.p14</t>
  </si>
  <si>
    <t>hdl2</t>
  </si>
  <si>
    <t>HDL CHOLESTEROL (mg/dl)</t>
  </si>
  <si>
    <t>phv00085920.v2.p3</t>
  </si>
  <si>
    <t>hdl3</t>
  </si>
  <si>
    <t>phv00086402.v2.p3</t>
  </si>
  <si>
    <t>hdl4</t>
  </si>
  <si>
    <t>phv00086833.v2.p3</t>
  </si>
  <si>
    <t>HDL1</t>
  </si>
  <si>
    <t>HDL cholesterol (mg/dL), Exam 1</t>
  </si>
  <si>
    <t>phv00277040.v4.p14</t>
  </si>
  <si>
    <t>HDL2</t>
  </si>
  <si>
    <t>HDL cholesterol (mg/dL), Exam 2</t>
  </si>
  <si>
    <t>phv00277041.v4.p14</t>
  </si>
  <si>
    <t>HDL3</t>
  </si>
  <si>
    <t>HDL cholesterol (mg/dL), Exam 3</t>
  </si>
  <si>
    <t>phv00520300.v1.p14</t>
  </si>
  <si>
    <t>LIPC3B</t>
  </si>
  <si>
    <t>HDL cholesterol (run) Q3b [Lipid Lab. LIPC04. Visit 3]</t>
  </si>
  <si>
    <t>phv00207658.v2.p2</t>
  </si>
  <si>
    <t>LIPB03B</t>
  </si>
  <si>
    <t>HDL cholesterol (run). Q3b [Lipid Lab. LIPB. Visit 2]</t>
  </si>
  <si>
    <t>phv00207652.v2.p2</t>
  </si>
  <si>
    <t>pht004122.v3.p2</t>
  </si>
  <si>
    <t>LIPD3B</t>
  </si>
  <si>
    <t>HDL cholesterol (run). Q3b [Lipid Lab. LIPD04. Visit 4]</t>
  </si>
  <si>
    <t>phv00207670.v2.p2</t>
  </si>
  <si>
    <t>HDL cholesterol (Sample type - EDTA plasma)</t>
  </si>
  <si>
    <t>phv00227018.v2.p14</t>
  </si>
  <si>
    <t>HDL cholesterol (sample type: EDTA plasma)</t>
  </si>
  <si>
    <t>phv00227059.v4.p14</t>
  </si>
  <si>
    <t>phv00275405.v2.p14</t>
  </si>
  <si>
    <t>HDL cholesterol (sample type: plasma)</t>
  </si>
  <si>
    <t>phv00172176.v5.p14</t>
  </si>
  <si>
    <t>HDL Cholesterol (sample type: plasma)</t>
  </si>
  <si>
    <t>phv00255345.v3.p14</t>
  </si>
  <si>
    <t>HDL_CHOL</t>
  </si>
  <si>
    <t>phv00275414.v2.p14</t>
  </si>
  <si>
    <t>LIPC3A</t>
  </si>
  <si>
    <t>HDL cholesterol (value in mg/dL) Q3a [Lipid Lab. LIPC04. Visit 3]</t>
  </si>
  <si>
    <t>phv00207662.v2.p2</t>
  </si>
  <si>
    <t>LIPB03A</t>
  </si>
  <si>
    <t>HDL cholesterol (value). Q3a [Lipid Lab. LIPB. Visit 2]</t>
  </si>
  <si>
    <t>phv00207651.v2.p2</t>
  </si>
  <si>
    <t>LIPD3A</t>
  </si>
  <si>
    <t>HDL cholesterol (value). Q3a [Lipid Lab. LIPD04. Visit 4]</t>
  </si>
  <si>
    <t>phv00207677.v2.p2</t>
  </si>
  <si>
    <t>HDLSIU61</t>
  </si>
  <si>
    <t>HDL Cholesterol in SI Units [0.43962 - 3.2325 ( median=1.293 mean=1.3502 std=0.3620 )] [Cohort Visit Derived Variables. DERIVE61. Visit 6]</t>
  </si>
  <si>
    <t>phv00512244.v1.p2</t>
  </si>
  <si>
    <t>HDLSIU51</t>
  </si>
  <si>
    <t>HDL Cholesterol in SI Units [Cohort Visit Derived Variables. Visit 5]</t>
  </si>
  <si>
    <t>phv00512074.v1.p2</t>
  </si>
  <si>
    <t>HDLSIU71</t>
  </si>
  <si>
    <t>HDL Cholesterol in SI Units [Visit 7/NCS Derived Variable Dataset. DERIVE71]</t>
  </si>
  <si>
    <t>phv00507329.v1.p2</t>
  </si>
  <si>
    <t>FS534</t>
  </si>
  <si>
    <t>HDL CHOLESTEROL MG/100ML</t>
  </si>
  <si>
    <t>phv00006667.v1.p14</t>
  </si>
  <si>
    <t>FT544</t>
  </si>
  <si>
    <t>phv00007528.v1.p14</t>
  </si>
  <si>
    <t>G703</t>
  </si>
  <si>
    <t>phv00010141.v8.p14</t>
  </si>
  <si>
    <t>HDL cholesterol Sample type: EDTA plasma</t>
  </si>
  <si>
    <t>phv00462193.v1.p14</t>
  </si>
  <si>
    <t>HDL cholesterol, Exam 1</t>
  </si>
  <si>
    <t>phv00277162.v4.p14</t>
  </si>
  <si>
    <t>phv00423914.v2.p14</t>
  </si>
  <si>
    <t>HDL15</t>
  </si>
  <si>
    <t>HDL cholesterol, Exam 15</t>
  </si>
  <si>
    <t>phv00369935.v1.p14</t>
  </si>
  <si>
    <t>HDL cholesterol, Exam 2</t>
  </si>
  <si>
    <t>phv00277163.v4.p14</t>
  </si>
  <si>
    <t>phv00423915.v2.p14</t>
  </si>
  <si>
    <t>HDL20</t>
  </si>
  <si>
    <t>HDL cholesterol, Exam 20</t>
  </si>
  <si>
    <t>phv00369936.v1.p14</t>
  </si>
  <si>
    <t>HDL22</t>
  </si>
  <si>
    <t>HDL cholesterol, Exam 22</t>
  </si>
  <si>
    <t>phv00369937.v1.p14</t>
  </si>
  <si>
    <t>HDL23</t>
  </si>
  <si>
    <t>HDL cholesterol, Exam 23</t>
  </si>
  <si>
    <t>phv00369938.v1.p14</t>
  </si>
  <si>
    <t>HDL24</t>
  </si>
  <si>
    <t>HDL cholesterol, Exam 24</t>
  </si>
  <si>
    <t>phv00369939.v1.p14</t>
  </si>
  <si>
    <t>HDL25</t>
  </si>
  <si>
    <t>HDL cholesterol, Exam 25</t>
  </si>
  <si>
    <t>phv00369940.v1.p14</t>
  </si>
  <si>
    <t>HDL26</t>
  </si>
  <si>
    <t>HDL cholesterol, Exam 26</t>
  </si>
  <si>
    <t>phv00369941.v1.p14</t>
  </si>
  <si>
    <t>HDL27</t>
  </si>
  <si>
    <t>HDL cholesterol, Exam 27</t>
  </si>
  <si>
    <t>phv00369942.v1.p14</t>
  </si>
  <si>
    <t>HDL28</t>
  </si>
  <si>
    <t>HDL cholesterol, Exam 28</t>
  </si>
  <si>
    <t>phv00369943.v1.p14</t>
  </si>
  <si>
    <t>HDL cholesterol, Exam 3</t>
  </si>
  <si>
    <t>phv00277164.v4.p14</t>
  </si>
  <si>
    <t>phv00423916.v2.p14</t>
  </si>
  <si>
    <t>HDL4</t>
  </si>
  <si>
    <t>HDL cholesterol, Exam 4</t>
  </si>
  <si>
    <t>phv00277165.v4.p14</t>
  </si>
  <si>
    <t>phv00423917.v2.p14</t>
  </si>
  <si>
    <t>HDL5</t>
  </si>
  <si>
    <t>HDL cholesterol, Exam 5</t>
  </si>
  <si>
    <t>phv00277166.v4.p14</t>
  </si>
  <si>
    <t>HDL6</t>
  </si>
  <si>
    <t>HDL cholesterol, Exam 6</t>
  </si>
  <si>
    <t>phv00277167.v4.p14</t>
  </si>
  <si>
    <t>HDL7</t>
  </si>
  <si>
    <t>HDL cholesterol, Exam 7</t>
  </si>
  <si>
    <t>phv00277168.v4.p14</t>
  </si>
  <si>
    <t>HDL8</t>
  </si>
  <si>
    <t>HDL cholesterol, Exam 8</t>
  </si>
  <si>
    <t>phv00277169.v4.p14</t>
  </si>
  <si>
    <t>HDL9</t>
  </si>
  <si>
    <t>HDL cholesterol, Exam 9</t>
  </si>
  <si>
    <t>phv00277170.v4.p14</t>
  </si>
  <si>
    <t>G3A713</t>
  </si>
  <si>
    <t>HDL CHOLESTEROL, MG/DL</t>
  </si>
  <si>
    <t>phv00021392.v7.p14</t>
  </si>
  <si>
    <t>HDL cholesterol, plasma</t>
  </si>
  <si>
    <t>phv00071891.v7.p14</t>
  </si>
  <si>
    <t>A10</t>
  </si>
  <si>
    <t>HDL CHOLESTROL</t>
  </si>
  <si>
    <t>phv00007537.v8.p14</t>
  </si>
  <si>
    <t>hdl5</t>
  </si>
  <si>
    <t>HDL CHOLESTROL (mg/dl)</t>
  </si>
  <si>
    <t>phv00175239.v1.p3</t>
  </si>
  <si>
    <t>phv00176662.v1.p3</t>
  </si>
  <si>
    <t>hdl1md1</t>
  </si>
  <si>
    <t>HDL-1 (mg/dL)</t>
  </si>
  <si>
    <t>phv00085057.v2.p3</t>
  </si>
  <si>
    <t>hdl2md1</t>
  </si>
  <si>
    <t>HDL-2 (mg/dL)</t>
  </si>
  <si>
    <t>phv00085058.v2.p3</t>
  </si>
  <si>
    <t>hdl3md1</t>
  </si>
  <si>
    <t>HDL-3 (mg/dL)</t>
  </si>
  <si>
    <t>phv00085059.v2.p3</t>
  </si>
  <si>
    <t>HDL3_CHO</t>
  </si>
  <si>
    <t>HDL-3 cholesterol (Sample type - EDTA plasma)</t>
  </si>
  <si>
    <t>phv00227022.v2.p14</t>
  </si>
  <si>
    <t>hdl4md1</t>
  </si>
  <si>
    <t>HDL-4 (mg/dL)</t>
  </si>
  <si>
    <t>phv00085060.v2.p3</t>
  </si>
  <si>
    <t>hdl5md1</t>
  </si>
  <si>
    <t>HDL-5 (mg/dL)</t>
  </si>
  <si>
    <t>phv00085061.v2.p3</t>
  </si>
  <si>
    <t>hdl6md1</t>
  </si>
  <si>
    <t>HDL-6 (mg/dL)</t>
  </si>
  <si>
    <t>phv00085062.v2.p3</t>
  </si>
  <si>
    <t>hdl7md1</t>
  </si>
  <si>
    <t>HDL-7 (mg/dL)</t>
  </si>
  <si>
    <t>phv00085063.v2.p3</t>
  </si>
  <si>
    <t>hdl8md1</t>
  </si>
  <si>
    <t>HDL-8 (mg/dL)</t>
  </si>
  <si>
    <t>phv00085064.v2.p3</t>
  </si>
  <si>
    <t>HDLC</t>
  </si>
  <si>
    <t>HDL-C</t>
  </si>
  <si>
    <t>phv00404244.v1.p2</t>
  </si>
  <si>
    <t>pht008792.v2.p2</t>
  </si>
  <si>
    <t>LIPF2b</t>
  </si>
  <si>
    <t>HDL-C Cholesterol (mg/dL) [Lipid Lab, LIPF]</t>
  </si>
  <si>
    <t>phv00507550.v1.p2</t>
  </si>
  <si>
    <t>LIPB04B</t>
  </si>
  <si>
    <t>HDL(3) cholesterol (run). Q4b [Lipid Lab. LIPB. Visit 2]</t>
  </si>
  <si>
    <t>phv00207654.v2.p2</t>
  </si>
  <si>
    <t>LIPB04A</t>
  </si>
  <si>
    <t>HDL(3) cholesterol (value). Q4a [Lipid Lab. LIPB. Visit 2]</t>
  </si>
  <si>
    <t>phv00207653.v2.p2</t>
  </si>
  <si>
    <t>AL1HDL2</t>
  </si>
  <si>
    <t>HDL2 CHOLESTEROL (MG/DL)</t>
  </si>
  <si>
    <t>phv00113704.v2.p2</t>
  </si>
  <si>
    <t>pht001588.v2.p2</t>
  </si>
  <si>
    <t>HDL201</t>
  </si>
  <si>
    <t>HDL2 cholesterol (recalibrated lipid) [Cohort. Visit 1]</t>
  </si>
  <si>
    <t>phv00204763.v2.p2</t>
  </si>
  <si>
    <t>HDL2C</t>
  </si>
  <si>
    <t>HDL2-C</t>
  </si>
  <si>
    <t>phv00404245.v1.p2</t>
  </si>
  <si>
    <t>C432</t>
  </si>
  <si>
    <t>phv00008729.v8.p14</t>
  </si>
  <si>
    <t>D450</t>
  </si>
  <si>
    <t>HDL3 CHOLESTEROL</t>
  </si>
  <si>
    <t>phv00009123.v8.p14</t>
  </si>
  <si>
    <t>AL1HDL3</t>
  </si>
  <si>
    <t>HDL3 CHOLESTEROL (MG/DL)</t>
  </si>
  <si>
    <t>phv00113705.v2.p2</t>
  </si>
  <si>
    <t>HDL301</t>
  </si>
  <si>
    <t>HDL3 cholesterol (recalibrated lipid) [Cohort. Visit 1]</t>
  </si>
  <si>
    <t>phv00204762.v2.p2</t>
  </si>
  <si>
    <t>HDL3C</t>
  </si>
  <si>
    <t>HDL3-C</t>
  </si>
  <si>
    <t>phv00404246.v1.p2</t>
  </si>
  <si>
    <t>LIP13</t>
  </si>
  <si>
    <t>HDLC cholesterol [Central Lab Data]</t>
  </si>
  <si>
    <t>phv00296693.v2.p2</t>
  </si>
  <si>
    <t>LIP15</t>
  </si>
  <si>
    <t>HDLC string [Central Lab Data]</t>
  </si>
  <si>
    <t>phv00510818.v1.p2</t>
  </si>
  <si>
    <t>hdlc</t>
  </si>
  <si>
    <t>Hdlc: HDL Cholesterol - mg/dL</t>
  </si>
  <si>
    <t>phv00401735.v1.p2</t>
  </si>
  <si>
    <t>Hdlc: HDL Cholesterol - mg/dL [Visit 6]</t>
  </si>
  <si>
    <t>phv00401718.v1.p2</t>
  </si>
  <si>
    <t>FU577</t>
  </si>
  <si>
    <t>LAB VALUES: HDL CHOLESTEROL, MG/DL</t>
  </si>
  <si>
    <t>phv00070732.v1.p14</t>
  </si>
  <si>
    <t>LDLC</t>
  </si>
  <si>
    <t>Ldlc: HDL cholesterol - mg/dL [Visit 1]</t>
  </si>
  <si>
    <t>phv00125931.v2.p2</t>
  </si>
  <si>
    <t>FSTA8</t>
  </si>
  <si>
    <t>Q8. C. Lipids. HDL [Visit 6] [Finger Stick, FST]</t>
  </si>
  <si>
    <t>phv00402741.v1.p2</t>
  </si>
  <si>
    <t>HDLSIU31</t>
  </si>
  <si>
    <t>Re-calibrated HDL cholesterol in mmol/L [Cohort. Visit 3]</t>
  </si>
  <si>
    <t>phv00204867.v2.p2</t>
  </si>
  <si>
    <t>HDLSIU41</t>
  </si>
  <si>
    <t>Re-Calibrated HDL Cholesterol In mmol/L [Derived Variable Dataset, visit 4]</t>
  </si>
  <si>
    <t>phv00511987.v1.p2</t>
  </si>
  <si>
    <t>HD2SIU02</t>
  </si>
  <si>
    <t>Re-calibrated HDL(2) cholesterol in SI units [Cohort. Visit 1]</t>
  </si>
  <si>
    <t>phv00204767.v2.p2</t>
  </si>
  <si>
    <t>HD3SIU02</t>
  </si>
  <si>
    <t>Re-calibrated HDL(3) cholesterol in SI units [Cohort. Visit 1]</t>
  </si>
  <si>
    <t>phv00204766.v2.p2</t>
  </si>
  <si>
    <t>HDLSIU02</t>
  </si>
  <si>
    <t>Recalibrated HDL cholesterol in SI units [Cohort. Visit 1]</t>
  </si>
  <si>
    <t>phv00204765.v2.p2</t>
  </si>
  <si>
    <t>CL1HDL</t>
  </si>
  <si>
    <t>TOTAL HDL CHOLESTEROL (MG/DL)</t>
  </si>
  <si>
    <t>phv00116371.v2.p2</t>
  </si>
  <si>
    <t>pht001695.v2.p2</t>
  </si>
  <si>
    <t>DL1HDL</t>
  </si>
  <si>
    <t>phv00117572.v2.p2</t>
  </si>
  <si>
    <t>pht001742.v2.p2</t>
  </si>
  <si>
    <t>EL1HDL</t>
  </si>
  <si>
    <t>TOTAL HDL CHOLESTEROL (mg/dL)</t>
  </si>
  <si>
    <t>phv00119613.v2.p2</t>
  </si>
  <si>
    <t>pht001802.v2.p2</t>
  </si>
  <si>
    <t>FL1HDL</t>
  </si>
  <si>
    <t>phv00120670.v2.p2</t>
  </si>
  <si>
    <t>pht001848.v2.p2</t>
  </si>
  <si>
    <t>HDL_V1</t>
  </si>
  <si>
    <t>V1 HDL mg/dL (hdl01 in derived data set)</t>
  </si>
  <si>
    <t>phv00519824.v1.p2</t>
  </si>
  <si>
    <t>HDL_V2</t>
  </si>
  <si>
    <t>V2 HDL mg/dL (lipb03a)</t>
  </si>
  <si>
    <t>phv00519825.v1.p2</t>
  </si>
  <si>
    <t>HDL_V3</t>
  </si>
  <si>
    <t>V3 HDL mg/dL (lipc3a)</t>
  </si>
  <si>
    <t>phv00519826.v1.p2</t>
  </si>
  <si>
    <t>HDL_V4</t>
  </si>
  <si>
    <t>V4 HDL mg/dL (lipd3a)</t>
  </si>
  <si>
    <t>phv00519827.v1.p2</t>
  </si>
  <si>
    <t>HDL_V5</t>
  </si>
  <si>
    <t>V5 HDL mg/dL Reference *ASSAY METHOD CHANGE* (lip13)</t>
  </si>
  <si>
    <t>phv00519828.v1.p2</t>
  </si>
  <si>
    <t>laba68</t>
  </si>
  <si>
    <t>HDL-cholesterol (mg/dL) (LABA68)</t>
  </si>
  <si>
    <t>phv00253239.v2.p2</t>
  </si>
  <si>
    <t>hdl44</t>
  </si>
  <si>
    <t>phv00100426.v1.p1</t>
  </si>
  <si>
    <t>hdlf</t>
  </si>
  <si>
    <t>phv00087099.v1.p3</t>
  </si>
  <si>
    <t>hdl1</t>
  </si>
  <si>
    <t>phv00084972.v2.p3</t>
  </si>
  <si>
    <t>phv00082952.v1.p3</t>
  </si>
  <si>
    <t>hdl01</t>
  </si>
  <si>
    <t>HDL cholesterol (recalibrated lipid) [Cohort. Visit 1]</t>
  </si>
  <si>
    <t>phv00204761.v2.p2</t>
  </si>
  <si>
    <t>al1hdl</t>
  </si>
  <si>
    <t>phv00113702.v2.p2</t>
  </si>
  <si>
    <t>A4LIP</t>
  </si>
  <si>
    <t>Hdlc: HDL cholesterol - mg/dL [Visit 1]</t>
  </si>
  <si>
    <t>phv00125930.v2.p2</t>
  </si>
  <si>
    <t>Heart failure</t>
  </si>
  <si>
    <t>GOTHENBURG</t>
  </si>
  <si>
    <t>Gothenburg Criteria: 0=Absent 1=Latent 2=Manifest 3=Grade 3 4=HF death 5=Unknown</t>
  </si>
  <si>
    <t>phv00419792.v3.p2</t>
  </si>
  <si>
    <t>HEARTRATE</t>
  </si>
  <si>
    <t>"F136 Heart rate at onset</t>
  </si>
  <si>
    <t>phv00283538.v2.p3</t>
  </si>
  <si>
    <t>SBPD8</t>
  </si>
  <si>
    <t>[Preliminary measurement]. Heart rate (30 seconds). Q8 [Sitting Blood Pressure. SBPD04_02. Visit 4]</t>
  </si>
  <si>
    <t>phv00210353.v2.p2</t>
  </si>
  <si>
    <t>SBPC8</t>
  </si>
  <si>
    <t>[Preliminary measurements]. Heart rate (30 seconds). Q8 [Sitting Blood Pressure. SBPC04_02. Visit 3]</t>
  </si>
  <si>
    <t>phv00210327.v2.p2</t>
  </si>
  <si>
    <t>AVGHR46</t>
  </si>
  <si>
    <t>AVERAGE HEART RATE</t>
  </si>
  <si>
    <t>phv00108926.v1.p1</t>
  </si>
  <si>
    <t>Ton_HR</t>
  </si>
  <si>
    <t>Average Heart rate during brachial, radial and femoral tonometry</t>
  </si>
  <si>
    <t>phv00024764.v8.p14</t>
  </si>
  <si>
    <t>pht000209.v9.p14</t>
  </si>
  <si>
    <t>phv00024810.v7.p14</t>
  </si>
  <si>
    <t>pht000210.v8.p14</t>
  </si>
  <si>
    <t>Average heart rate during brachial, radial and femoral tonometry</t>
  </si>
  <si>
    <t>phv00024852.v2.p14</t>
  </si>
  <si>
    <t>pht000211.v5.p14</t>
  </si>
  <si>
    <t>phv00476569.v1.p14</t>
  </si>
  <si>
    <t>pht010744.v1.p14</t>
  </si>
  <si>
    <t>phv00476644.v2.p14</t>
  </si>
  <si>
    <t>pht010745.v2.p14</t>
  </si>
  <si>
    <t>phv00476766.v2.p14</t>
  </si>
  <si>
    <t>pht010746.v2.p14</t>
  </si>
  <si>
    <t>havbnbh</t>
  </si>
  <si>
    <t>Avg. heart rate (nREM, back, 3% desat) (bpm)</t>
  </si>
  <si>
    <t>phv00199761.v1.p1</t>
  </si>
  <si>
    <t>savbnbh</t>
  </si>
  <si>
    <t>Avg. heart rate (nREM, back, all desats) (bpm)</t>
  </si>
  <si>
    <t>phv00199737.v1.p1</t>
  </si>
  <si>
    <t>havbnoh</t>
  </si>
  <si>
    <t>Avg. heart rate (nREM, other, 3% desat) (bpm)</t>
  </si>
  <si>
    <t>phv00199764.v1.p1</t>
  </si>
  <si>
    <t>savbnoh</t>
  </si>
  <si>
    <t>Avg. heart rate (nREM, other, all desats) (bpm)</t>
  </si>
  <si>
    <t>phv00199740.v1.p1</t>
  </si>
  <si>
    <t>havbrbh</t>
  </si>
  <si>
    <t>Avg. heart rate (REM, back, 3% desat) (bpm)</t>
  </si>
  <si>
    <t>phv00199755.v1.p1</t>
  </si>
  <si>
    <t>savbrbh</t>
  </si>
  <si>
    <t>Avg. heart rate (REM, back, all desats) (bpm)</t>
  </si>
  <si>
    <t>phv00199731.v1.p1</t>
  </si>
  <si>
    <t>havbroh</t>
  </si>
  <si>
    <t>Avg. heart rate (REM, other, 3% desat) (bpm)</t>
  </si>
  <si>
    <t>phv00199758.v1.p1</t>
  </si>
  <si>
    <t>savbroh</t>
  </si>
  <si>
    <t>Avg. heart rate (REM, other, all desats) (bpm)</t>
  </si>
  <si>
    <t>phv00199734.v1.p1</t>
  </si>
  <si>
    <t>davbnbh</t>
  </si>
  <si>
    <t>Avg. heart rate with arousal (nREM, back, 3% desat) (bpm)</t>
  </si>
  <si>
    <t>phv00199773.v1.p1</t>
  </si>
  <si>
    <t>aavbnbh</t>
  </si>
  <si>
    <t>Avg. heart rate with arousal (nREM, back, all desats) (bpm)</t>
  </si>
  <si>
    <t>phv00199749.v1.p1</t>
  </si>
  <si>
    <t>davbnoh</t>
  </si>
  <si>
    <t>Avg. heart rate with arousal (nREM, other, 3% desat) (bpm)</t>
  </si>
  <si>
    <t>phv00199776.v1.p1</t>
  </si>
  <si>
    <t>aavbnoh</t>
  </si>
  <si>
    <t>Avg. heart rate with arousal (nREM, other, all desats) (bpm)</t>
  </si>
  <si>
    <t>phv00199752.v1.p1</t>
  </si>
  <si>
    <t>davbrbh</t>
  </si>
  <si>
    <t>Avg. heart rate with arousal (REM, back, 3% desat) (bpm)</t>
  </si>
  <si>
    <t>phv00199767.v1.p1</t>
  </si>
  <si>
    <t>aavbrbh</t>
  </si>
  <si>
    <t>Avg. heart rate with arousal (REM, back, all desats) (bpm)</t>
  </si>
  <si>
    <t>phv00199743.v1.p1</t>
  </si>
  <si>
    <t>davbroh</t>
  </si>
  <si>
    <t>Avg. heart rate with arousal (REM, other, 3% desat) (bpm)</t>
  </si>
  <si>
    <t>phv00199770.v1.p1</t>
  </si>
  <si>
    <t>aavbroh</t>
  </si>
  <si>
    <t>Avg. heart rate with arousal (REM, other, all desats) (bpm)</t>
  </si>
  <si>
    <t>phv00199746.v1.p1</t>
  </si>
  <si>
    <t>bhr</t>
  </si>
  <si>
    <t>Baseline Heart rate</t>
  </si>
  <si>
    <t>phv00024796.v8.p14</t>
  </si>
  <si>
    <t>phv00024804.v7.p14</t>
  </si>
  <si>
    <t>HR</t>
  </si>
  <si>
    <t>Baseline heart rate</t>
  </si>
  <si>
    <t>phv00066705.v7.p14</t>
  </si>
  <si>
    <t>hr</t>
  </si>
  <si>
    <t>phv00072652.v7.p14</t>
  </si>
  <si>
    <t>phv00476887.v1.p14</t>
  </si>
  <si>
    <t>pht010747.v1.p14</t>
  </si>
  <si>
    <t>CEBD141</t>
  </si>
  <si>
    <t>Condition codes and ED/EV Patterns (serial change?). HEART RATE-1ST ECG-BEATS PER MINUTE [Post-V4 ECG Data Management System - Form Display, CEBD]</t>
  </si>
  <si>
    <t>phv00203655.v6.p2</t>
  </si>
  <si>
    <t>pht004045.v6.p2</t>
  </si>
  <si>
    <t>CEAD141</t>
  </si>
  <si>
    <t>Condition codes and ED/EV Patterns (serial change?). HEART RATE-1ST ECG-BEATS PER MINUTE [Post-V4 ECG Data Management System -Form Display]</t>
  </si>
  <si>
    <t>phv00203507.v6.p2</t>
  </si>
  <si>
    <t>pht004044.v6.p2</t>
  </si>
  <si>
    <t>CEBD142</t>
  </si>
  <si>
    <t>Condition codes and ED/EV Patterns (serial change?). HEART RATE-FUP ECG-BEATS PER MINUTE [Post-V4 ECG Data Management System - Form Display, CEBD]</t>
  </si>
  <si>
    <t>phv00203656.v6.p2</t>
  </si>
  <si>
    <t>CEAD142</t>
  </si>
  <si>
    <t>Condition codes and ED/EV Patterns (serial change?). HEART RATE-FUP ECG-BEATS PER MINUTE [Post-V4 ECG Data Management System -Form Display]</t>
  </si>
  <si>
    <t>phv00203508.v6.p2</t>
  </si>
  <si>
    <t>dhr</t>
  </si>
  <si>
    <t>Deflation Heart rate</t>
  </si>
  <si>
    <t>phv00024797.v8.p14</t>
  </si>
  <si>
    <t>phv00024805.v7.p14</t>
  </si>
  <si>
    <t>phv00476895.v1.p14</t>
  </si>
  <si>
    <t>usratefrst5</t>
  </si>
  <si>
    <t>FORM: HEART RATE: 1ST MEASURE</t>
  </si>
  <si>
    <t>phv00175755.v1.p3</t>
  </si>
  <si>
    <t>phv00177189.v1.p3</t>
  </si>
  <si>
    <t>usratescnd5</t>
  </si>
  <si>
    <t>FORM: HEART RATE: 2ND MEASURE</t>
  </si>
  <si>
    <t>phv00175758.v1.p3</t>
  </si>
  <si>
    <t>phv00177192.v1.p3</t>
  </si>
  <si>
    <t>usratethrd5</t>
  </si>
  <si>
    <t>FORM: HEART RATE: 3RD MEASURE</t>
  </si>
  <si>
    <t>phv00175761.v1.p3</t>
  </si>
  <si>
    <t>phv00177195.v1.p3</t>
  </si>
  <si>
    <t>avgrate5</t>
  </si>
  <si>
    <t>FORM: HEART RATE: AVERAGE</t>
  </si>
  <si>
    <t>phv00175764.v1.p3</t>
  </si>
  <si>
    <t>phv00177198.v1.p3</t>
  </si>
  <si>
    <t>A22HRS1</t>
  </si>
  <si>
    <t>GXT STAGE 1: HEART RATE</t>
  </si>
  <si>
    <t>phv00114009.v2.p2</t>
  </si>
  <si>
    <t>pht001593.v2.p2</t>
  </si>
  <si>
    <t>D22HRS1</t>
  </si>
  <si>
    <t>phv00117832.v2.p2</t>
  </si>
  <si>
    <t>pht001747.v2.p2</t>
  </si>
  <si>
    <t>A22HRS2</t>
  </si>
  <si>
    <t>GXT STAGE 2: HEART RATE</t>
  </si>
  <si>
    <t>phv00114012.v2.p2</t>
  </si>
  <si>
    <t>D22HRS2</t>
  </si>
  <si>
    <t>phv00117836.v2.p2</t>
  </si>
  <si>
    <t>A22HRS3</t>
  </si>
  <si>
    <t>GXT STAGE 3: HEART RATE</t>
  </si>
  <si>
    <t>phv00114016.v2.p2</t>
  </si>
  <si>
    <t>D22HRS3</t>
  </si>
  <si>
    <t>phv00117840.v2.p2</t>
  </si>
  <si>
    <t>A22HRS4</t>
  </si>
  <si>
    <t>GXT STAGE 4: HEART RATE</t>
  </si>
  <si>
    <t>phv00114020.v2.p2</t>
  </si>
  <si>
    <t>D22HRS4</t>
  </si>
  <si>
    <t>phv00117844.v2.p2</t>
  </si>
  <si>
    <t>A22HRS5</t>
  </si>
  <si>
    <t>GXT STAGE 5: HEART RATE</t>
  </si>
  <si>
    <t>phv00114024.v2.p2</t>
  </si>
  <si>
    <t>D22HRS5</t>
  </si>
  <si>
    <t>phv00117848.v2.p2</t>
  </si>
  <si>
    <t>A22HRS6</t>
  </si>
  <si>
    <t>GXT STAGE 6: HEART RATE</t>
  </si>
  <si>
    <t>phv00114028.v2.p2</t>
  </si>
  <si>
    <t>D22HRS6</t>
  </si>
  <si>
    <t>phv00117852.v2.p2</t>
  </si>
  <si>
    <t>A22HRS7</t>
  </si>
  <si>
    <t>GXT STAGE 7: HEART RATE</t>
  </si>
  <si>
    <t>phv00114032.v2.p2</t>
  </si>
  <si>
    <t>D22HRS7</t>
  </si>
  <si>
    <t>phv00117856.v2.p2</t>
  </si>
  <si>
    <t>A22HRS8</t>
  </si>
  <si>
    <t>GXT STAGE 8: HEART RATE</t>
  </si>
  <si>
    <t>phv00114036.v2.p2</t>
  </si>
  <si>
    <t>D22HRS8</t>
  </si>
  <si>
    <t>phv00117860.v2.p2</t>
  </si>
  <si>
    <t>A22HRS9</t>
  </si>
  <si>
    <t>GXT STAGE 9: HEART RATE</t>
  </si>
  <si>
    <t>phv00114040.v2.p2</t>
  </si>
  <si>
    <t>D22HRS9</t>
  </si>
  <si>
    <t>phv00117864.v2.p2</t>
  </si>
  <si>
    <t>HRATE42</t>
  </si>
  <si>
    <t>HEART RATE</t>
  </si>
  <si>
    <t>phv00100054.v1.p1</t>
  </si>
  <si>
    <t>phv00101969.v1.p1</t>
  </si>
  <si>
    <t>phv00102591.v1.p1</t>
  </si>
  <si>
    <t>phv00104326.v1.p1</t>
  </si>
  <si>
    <t>phv00104980.v1.p1</t>
  </si>
  <si>
    <t>phv00106347.v1.p1</t>
  </si>
  <si>
    <t>phv00107286.v1.p1</t>
  </si>
  <si>
    <t>phv00108162.v1.p1</t>
  </si>
  <si>
    <t>phv00108784.v1.p1</t>
  </si>
  <si>
    <t>phv00109315.v1.p1</t>
  </si>
  <si>
    <t>Heart Rate</t>
  </si>
  <si>
    <t>phv00109861.v1.p1</t>
  </si>
  <si>
    <t>CMR23</t>
  </si>
  <si>
    <t>phv00024534.v6.p14</t>
  </si>
  <si>
    <t>pht000196.v7.p14</t>
  </si>
  <si>
    <t>pq_hr</t>
  </si>
  <si>
    <t>phv00437640.v1.p14</t>
  </si>
  <si>
    <t>phv00476607.v1.p14</t>
  </si>
  <si>
    <t>phv00476682.v2.p14</t>
  </si>
  <si>
    <t>phv00476804.v2.p14</t>
  </si>
  <si>
    <t>heartrt1</t>
  </si>
  <si>
    <t>phv00159096.v2.p3</t>
  </si>
  <si>
    <t>pht002195.v2.p3</t>
  </si>
  <si>
    <t>B639</t>
  </si>
  <si>
    <t>HEART RATE - 1 MIN.</t>
  </si>
  <si>
    <t>phv00008283.v8.p14</t>
  </si>
  <si>
    <t>B651</t>
  </si>
  <si>
    <t>HEART RATE - 2 MIN.</t>
  </si>
  <si>
    <t>phv00008295.v8.p14</t>
  </si>
  <si>
    <t>B663</t>
  </si>
  <si>
    <t>HEART RATE - 3 MIN.</t>
  </si>
  <si>
    <t>phv00008307.v8.p14</t>
  </si>
  <si>
    <t>B590</t>
  </si>
  <si>
    <t>HEART RATE - 3, 3.4/14%</t>
  </si>
  <si>
    <t>phv00008234.v8.p14</t>
  </si>
  <si>
    <t>B675</t>
  </si>
  <si>
    <t>HEART RATE - 4 MIN.</t>
  </si>
  <si>
    <t>phv00008319.v8.p14</t>
  </si>
  <si>
    <t>B602</t>
  </si>
  <si>
    <t>HEART RATE - 4, 42/16%</t>
  </si>
  <si>
    <t>phv00008246.v8.p14</t>
  </si>
  <si>
    <t>B687</t>
  </si>
  <si>
    <t>HEART RATE - ADDITION.</t>
  </si>
  <si>
    <t>phv00008331.v8.p14</t>
  </si>
  <si>
    <t>HEART RATE - BASELINE (BPM)</t>
  </si>
  <si>
    <t>phv00024408.v7.p14</t>
  </si>
  <si>
    <t>pht000194.v9.p14</t>
  </si>
  <si>
    <t>phv00024486.v8.p14</t>
  </si>
  <si>
    <t>HEART RATE - DEFLATION (BPM)</t>
  </si>
  <si>
    <t>phv00024494.v8.p14</t>
  </si>
  <si>
    <t>phv00024409.v7.p14</t>
  </si>
  <si>
    <t>B627</t>
  </si>
  <si>
    <t>HEART RATE - IMMED.</t>
  </si>
  <si>
    <t>phv00008271.v8.p14</t>
  </si>
  <si>
    <t>HRATEA17</t>
  </si>
  <si>
    <t>HEART RATE (30 SEC) AFTER CHAIR STANDS</t>
  </si>
  <si>
    <t>phv00099429.v1.p1</t>
  </si>
  <si>
    <t>HRATEB17</t>
  </si>
  <si>
    <t>HEART RATE (30 SEC) PRIOR TO CHAIR STANDS</t>
  </si>
  <si>
    <t>phv00099427.v1.p1</t>
  </si>
  <si>
    <t>BEAT14</t>
  </si>
  <si>
    <t>HEART RATE (30 SECONDS)</t>
  </si>
  <si>
    <t>phv00099357.v1.p1</t>
  </si>
  <si>
    <t>phv00100389.v1.p1</t>
  </si>
  <si>
    <t>phv00101773.v1.p1</t>
  </si>
  <si>
    <t>phv00102470.v1.p1</t>
  </si>
  <si>
    <t>phv00104009.v1.p1</t>
  </si>
  <si>
    <t>phv00104686.v1.p1</t>
  </si>
  <si>
    <t>phv00105423.v1.p1</t>
  </si>
  <si>
    <t>phv00106785.v1.p1</t>
  </si>
  <si>
    <t>phv00107753.v1.p1</t>
  </si>
  <si>
    <t>phv00108484.v1.p1</t>
  </si>
  <si>
    <t>phv00110268.v1.p1</t>
  </si>
  <si>
    <t>hrtrate5</t>
  </si>
  <si>
    <t>HEART RATE (60 SECOND):</t>
  </si>
  <si>
    <t>phv00176280.v1.p3</t>
  </si>
  <si>
    <t>PULSE21</t>
  </si>
  <si>
    <t>HEART RATE (60 SECONDS)</t>
  </si>
  <si>
    <t>phv00099700.v1.p1</t>
  </si>
  <si>
    <t>phv00101754.v1.p1</t>
  </si>
  <si>
    <t>phv00102497.v1.p1</t>
  </si>
  <si>
    <t>phv00104315.v1.p1</t>
  </si>
  <si>
    <t>phv00104964.v1.p1</t>
  </si>
  <si>
    <t>phv00106374.v1.p1</t>
  </si>
  <si>
    <t>phv00107310.v1.p1</t>
  </si>
  <si>
    <t>phv00108186.v1.p1</t>
  </si>
  <si>
    <t>phv00108516.v1.p1</t>
  </si>
  <si>
    <t>phv00109248.v1.p1</t>
  </si>
  <si>
    <t>phv00110498.v1.p1</t>
  </si>
  <si>
    <t>C40HR</t>
  </si>
  <si>
    <t>HEART RATE (BEATS PER MINUTE</t>
  </si>
  <si>
    <t>phv00116137.v2.p2</t>
  </si>
  <si>
    <t>hrtrate1</t>
  </si>
  <si>
    <t>HEART RATE (beats/min)</t>
  </si>
  <si>
    <t>phv00082700.v1.p3</t>
  </si>
  <si>
    <t>HEART RATE (BEATS/MIN)</t>
  </si>
  <si>
    <t>phv00084546.v3.p3</t>
  </si>
  <si>
    <t>HEART_RT</t>
  </si>
  <si>
    <t>Heart rate (beats/minute)</t>
  </si>
  <si>
    <t>phv00155154.v5.p3</t>
  </si>
  <si>
    <t>ton_hr</t>
  </si>
  <si>
    <t>HEART RATE (BPM)</t>
  </si>
  <si>
    <t>phv00024410.v7.p14</t>
  </si>
  <si>
    <t>car_hr</t>
  </si>
  <si>
    <t>phv00024411.v7.p14</t>
  </si>
  <si>
    <t>ecgHR</t>
  </si>
  <si>
    <t>Heart Rate (bpm)</t>
  </si>
  <si>
    <t>phv00401176.v1.p2</t>
  </si>
  <si>
    <t>phv00401441.v1.p2</t>
  </si>
  <si>
    <t>rchrtrt1</t>
  </si>
  <si>
    <t>phv00085482.v2.p3</t>
  </si>
  <si>
    <t>HEART RATE (BPM) (FROM MACHINE)</t>
  </si>
  <si>
    <t>phv00024477.v8.p14</t>
  </si>
  <si>
    <t>phv00024478.v8.p14</t>
  </si>
  <si>
    <t>ABI32</t>
  </si>
  <si>
    <t>Heart rate (via ECG), HR [Ankle Brachial BP Index. ABI. Visit 5]</t>
  </si>
  <si>
    <t>phv00294518.v2.p2</t>
  </si>
  <si>
    <t>Heart rate (Via ECG), Hr [Ankle Brachial Index - Derived. ABI_DERV. Visit 5]</t>
  </si>
  <si>
    <t>phv00294580.v2.p2</t>
  </si>
  <si>
    <t>Heart rate [bpm]</t>
  </si>
  <si>
    <t>phv00159584.v4.p2</t>
  </si>
  <si>
    <t>ECGMA31</t>
  </si>
  <si>
    <t>Heart rate [ECG Composite 12 Lead (with adjudications as needed. ECGMA03. Visit 1]</t>
  </si>
  <si>
    <t>phv00205617.v2.p2</t>
  </si>
  <si>
    <t>pht004074.v3.p2</t>
  </si>
  <si>
    <t>ECGMB31</t>
  </si>
  <si>
    <t>Heart rate [ECG Composite 12 Lead (with adjudications as needed. ECGMB22. Visit 2]</t>
  </si>
  <si>
    <t>phv00205674.v2.p2</t>
  </si>
  <si>
    <t>pht004075.v3.p2</t>
  </si>
  <si>
    <t>ECGMD31</t>
  </si>
  <si>
    <t>Heart rate [ECG Composite 12 Lead (with adjudications as needed. ECGMD41. Visit 4]</t>
  </si>
  <si>
    <t>phv00205779.v2.p2</t>
  </si>
  <si>
    <t>pht004077.v3.p2</t>
  </si>
  <si>
    <t>ECGMC31</t>
  </si>
  <si>
    <t>Heart rate [ECG Composite 12 Lead (with adjudications as needed). ECGMC35. Visit 3]</t>
  </si>
  <si>
    <t>phv00205722.v2.p2</t>
  </si>
  <si>
    <t>pht004076.v3.p2</t>
  </si>
  <si>
    <t>v1ecg6</t>
  </si>
  <si>
    <t>Heart rate [ECG data. Visit 1]</t>
  </si>
  <si>
    <t>phv00215630.v2.p2</t>
  </si>
  <si>
    <t>v2ecg6</t>
  </si>
  <si>
    <t>Heart rate [ECG data. Visit 2]</t>
  </si>
  <si>
    <t>phv00216047.v2.p2</t>
  </si>
  <si>
    <t>v3ecg6</t>
  </si>
  <si>
    <t>Heart rate [ECG data. Visit 3]</t>
  </si>
  <si>
    <t>phv00216464.v2.p2</t>
  </si>
  <si>
    <t>v4ecg6</t>
  </si>
  <si>
    <t>Heart rate [ECG data. Visit 4]</t>
  </si>
  <si>
    <t>phv00216881.v2.p2</t>
  </si>
  <si>
    <t>ecg6</t>
  </si>
  <si>
    <t>Heart rate [ECG Machine Coding. ECG. Visit 5]</t>
  </si>
  <si>
    <t>phv00295777.v2.p2</t>
  </si>
  <si>
    <t>ECGC31</t>
  </si>
  <si>
    <t>Heart rate [ECG Machine Coding. ECGC. Visit 2]</t>
  </si>
  <si>
    <t>phv00205414.v2.p2</t>
  </si>
  <si>
    <t>pht004071.v3.p2</t>
  </si>
  <si>
    <t>ECGD31</t>
  </si>
  <si>
    <t>Heart rate [ECG Machine Coding. ECGD04. Visit 3]</t>
  </si>
  <si>
    <t>phv00205505.v2.p2</t>
  </si>
  <si>
    <t>pht004072.v3.p2</t>
  </si>
  <si>
    <t>ECGE31</t>
  </si>
  <si>
    <t>Heart rate [ECG Machine Coding. ECGE04. Visit 4]</t>
  </si>
  <si>
    <t>phv00205564.v2.p2</t>
  </si>
  <si>
    <t>pht004073.v3.p2</t>
  </si>
  <si>
    <t>ECGB31</t>
  </si>
  <si>
    <t>Heart rate [ECG Machine Coding. ECGX02. Visit 1]</t>
  </si>
  <si>
    <t>phv00205820.v2.p2</t>
  </si>
  <si>
    <t>pht004078.v3.p2</t>
  </si>
  <si>
    <t>ECGRA078</t>
  </si>
  <si>
    <t>Heart rate [ECG Raw Epicare. ECGPWAV12. Visit 1]</t>
  </si>
  <si>
    <t>phv00513210.v1.p2</t>
  </si>
  <si>
    <t>pht012821.v1.p2</t>
  </si>
  <si>
    <t>Heart rate [ECG Raw Epicare. ECGPWAV22. Visit 2]</t>
  </si>
  <si>
    <t>phv00514035.v1.p2</t>
  </si>
  <si>
    <t>pht012822.v1.p2</t>
  </si>
  <si>
    <t>Heart rate [ECG Raw Epicare. ECGPWAV32. Visit 3]</t>
  </si>
  <si>
    <t>phv00514861.v1.p2</t>
  </si>
  <si>
    <t>pht012823.v1.p2</t>
  </si>
  <si>
    <t>Heart rate [ECG Raw Epicare. ECGPWAV42. Visit 4]</t>
  </si>
  <si>
    <t>phv00515687.v1.p2</t>
  </si>
  <si>
    <t>pht012824.v1.p2</t>
  </si>
  <si>
    <t>abda7</t>
  </si>
  <si>
    <t>Heart rate [Visit 1]</t>
  </si>
  <si>
    <t>phv00124610.v2.p2</t>
  </si>
  <si>
    <t>hr1dina1</t>
  </si>
  <si>
    <t>HEART RATE 1ST READING</t>
  </si>
  <si>
    <t>phv00083401.v1.p3</t>
  </si>
  <si>
    <t>hr1dina2</t>
  </si>
  <si>
    <t>phv00086239.v2.p3</t>
  </si>
  <si>
    <t>hr1dina3</t>
  </si>
  <si>
    <t>phv00086723.v2.p3</t>
  </si>
  <si>
    <t>hr1dina4</t>
  </si>
  <si>
    <t>phv00087045.v2.p3</t>
  </si>
  <si>
    <t>hr1dina5</t>
  </si>
  <si>
    <t>phv00175589.v1.p3</t>
  </si>
  <si>
    <t>phv00177023.v1.p3</t>
  </si>
  <si>
    <t>hr2dina1</t>
  </si>
  <si>
    <t>HEART RATE 2ND READING</t>
  </si>
  <si>
    <t>phv00083405.v1.p3</t>
  </si>
  <si>
    <t>hr2dina2</t>
  </si>
  <si>
    <t>phv00086240.v2.p3</t>
  </si>
  <si>
    <t>hr2dina3</t>
  </si>
  <si>
    <t>phv00086724.v2.p3</t>
  </si>
  <si>
    <t>hr2dina4</t>
  </si>
  <si>
    <t>phv00087046.v2.p3</t>
  </si>
  <si>
    <t>hr2dina5</t>
  </si>
  <si>
    <t>phv00175593.v1.p3</t>
  </si>
  <si>
    <t>phv00177027.v1.p3</t>
  </si>
  <si>
    <t>hr3dina1</t>
  </si>
  <si>
    <t>HEART RATE 3RD READING</t>
  </si>
  <si>
    <t>phv00083408.v1.p3</t>
  </si>
  <si>
    <t>hr3dina2</t>
  </si>
  <si>
    <t>phv00086241.v2.p3</t>
  </si>
  <si>
    <t>hr3dina3</t>
  </si>
  <si>
    <t>phv00086725.v2.p3</t>
  </si>
  <si>
    <t>hr3dina4</t>
  </si>
  <si>
    <t>phv00087047.v2.p3</t>
  </si>
  <si>
    <t>hr3dina5</t>
  </si>
  <si>
    <t>phv00175596.v1.p3</t>
  </si>
  <si>
    <t>phv00177030.v1.p3</t>
  </si>
  <si>
    <t>peak_hr</t>
  </si>
  <si>
    <t>Heart rate at peak exercise</t>
  </si>
  <si>
    <t>phv00522555.v1.p14</t>
  </si>
  <si>
    <t>A22HRPRE</t>
  </si>
  <si>
    <t>HEART RATE BEFORE GXT</t>
  </si>
  <si>
    <t>phv00114006.v2.p2</t>
  </si>
  <si>
    <t>D22HRPRE</t>
  </si>
  <si>
    <t>phv00117829.v2.p2</t>
  </si>
  <si>
    <t>ECHA62</t>
  </si>
  <si>
    <t>Heart rate during aortic Doppler study 62 [Cohort (Jackson only), Exam 3]</t>
  </si>
  <si>
    <t>phv00205900.v2.p2</t>
  </si>
  <si>
    <t>Heart rate during aortic outflow Doppler study [Visit 1]</t>
  </si>
  <si>
    <t>phv00127504.v2.p2</t>
  </si>
  <si>
    <t>pht001955.v2.p2</t>
  </si>
  <si>
    <t>Car_HR</t>
  </si>
  <si>
    <t>Heart rate during carotid tonometry</t>
  </si>
  <si>
    <t>phv00024765.v8.p14</t>
  </si>
  <si>
    <t>phv00024811.v7.p14</t>
  </si>
  <si>
    <t>phv00437611.v1.p14</t>
  </si>
  <si>
    <t>phv00476570.v1.p14</t>
  </si>
  <si>
    <t>phv00476645.v2.p14</t>
  </si>
  <si>
    <t>phv00476767.v2.p14</t>
  </si>
  <si>
    <t>ECHA77</t>
  </si>
  <si>
    <t>Heart rate during Doppler study 77 [Cohort (Jackson only), Exam 3]</t>
  </si>
  <si>
    <t>phv00205915.v2.p2</t>
  </si>
  <si>
    <t>ECHA69</t>
  </si>
  <si>
    <t>Heart rate during mitral inflow Doppler study [Visit 1]</t>
  </si>
  <si>
    <t>phv00127511.v2.p2</t>
  </si>
  <si>
    <t>FRSHR1</t>
  </si>
  <si>
    <t>HEART RATE IN BPM, #1</t>
  </si>
  <si>
    <t>phv00121035.v2.p2</t>
  </si>
  <si>
    <t>pht001860.v2.p2</t>
  </si>
  <si>
    <t>FRSHR2</t>
  </si>
  <si>
    <t>HEART RATE IN BPM, #2</t>
  </si>
  <si>
    <t>phv00121041.v2.p2</t>
  </si>
  <si>
    <t>ECAA26</t>
  </si>
  <si>
    <t>HEART RATE PER MINUTE Q26</t>
  </si>
  <si>
    <t>phv00512492.v1.p2</t>
  </si>
  <si>
    <t>pht012817.v1.p2</t>
  </si>
  <si>
    <t>ECAB26</t>
  </si>
  <si>
    <t>phv00512521.v1.p2</t>
  </si>
  <si>
    <t>pht012818.v1.p2</t>
  </si>
  <si>
    <t>ECAC26</t>
  </si>
  <si>
    <t>phv00512549.v1.p2</t>
  </si>
  <si>
    <t>pht012819.v1.p2</t>
  </si>
  <si>
    <t>ECAD26</t>
  </si>
  <si>
    <t>phv00512580.v1.p2</t>
  </si>
  <si>
    <t>pht012820.v1.p2</t>
  </si>
  <si>
    <t>ERHA21</t>
  </si>
  <si>
    <t>Heart rate per minute. Q21 [ECG Rhythm Strip. ERHA. Visit 1]</t>
  </si>
  <si>
    <t>phv00205946.v2.p2</t>
  </si>
  <si>
    <t>pht004080.v3.p2</t>
  </si>
  <si>
    <t>ETLB26</t>
  </si>
  <si>
    <t>Heart rate per minute. Q26 [ECG Minnesota Visual Coded ETLB. Visit 2]</t>
  </si>
  <si>
    <t>phv00206471.v2.p2</t>
  </si>
  <si>
    <t>pht004087.v3.p2</t>
  </si>
  <si>
    <t>ETLA26</t>
  </si>
  <si>
    <t>Heart rate per minute. Q26 [ECG Minnesota Visual Coded. ETLA. Visit 1]</t>
  </si>
  <si>
    <t>phv00206444.v2.p2</t>
  </si>
  <si>
    <t>pht004086.v3.p2</t>
  </si>
  <si>
    <t>ETLC26</t>
  </si>
  <si>
    <t>Heart rate per minute. Q26 [ECG Minnesota Visual Coded. ETLC04. Visit 3]</t>
  </si>
  <si>
    <t>phv00206495.v2.p2</t>
  </si>
  <si>
    <t>pht004088.v3.p2</t>
  </si>
  <si>
    <t>ETLD26</t>
  </si>
  <si>
    <t>Heart rate per minute. Q26 [ECG Minnesota Visual Coded. ETLD04. Visit 4]</t>
  </si>
  <si>
    <t>phv00206521.v2.p2</t>
  </si>
  <si>
    <t>pht004089.v3.p2</t>
  </si>
  <si>
    <t>B578</t>
  </si>
  <si>
    <t>HEART RATE- 2, 2.5/12%</t>
  </si>
  <si>
    <t>phv00008222.v8.p14</t>
  </si>
  <si>
    <t>B614</t>
  </si>
  <si>
    <t>HEART RATE- 5, 5.0/18%</t>
  </si>
  <si>
    <t>phv00008258.v8.p14</t>
  </si>
  <si>
    <t>B542</t>
  </si>
  <si>
    <t>HEART RATE-0, 1.7/0</t>
  </si>
  <si>
    <t>phv00008186.v8.p14</t>
  </si>
  <si>
    <t>B566</t>
  </si>
  <si>
    <t>HEART RATE-1, 1.7/10%</t>
  </si>
  <si>
    <t>phv00008210.v8.p14</t>
  </si>
  <si>
    <t>ESMA141</t>
  </si>
  <si>
    <t>Heart rate-1st ECG-beats per minute [ECG Serial Change. ESMA04. Visit 2]</t>
  </si>
  <si>
    <t>phv00206106.v2.p2</t>
  </si>
  <si>
    <t>pht004083.v3.p2</t>
  </si>
  <si>
    <t>ESMB141</t>
  </si>
  <si>
    <t>Heart rate-1st ECG-beats per minute [ECG Serial Change. ESMB07. Visit 3]</t>
  </si>
  <si>
    <t>phv00206255.v2.p2</t>
  </si>
  <si>
    <t>pht004084.v3.p2</t>
  </si>
  <si>
    <t>ESMC141</t>
  </si>
  <si>
    <t>Heart rate-1st ECG-beats per minute [ECG Serial Change. ESMC03. Visit 4]</t>
  </si>
  <si>
    <t>phv00206405.v2.p2</t>
  </si>
  <si>
    <t>pht004085.v3.p2</t>
  </si>
  <si>
    <t>ESMA142</t>
  </si>
  <si>
    <t>Heart rate-follow up ECG-beats per minute [ECG Serial Change. ESMA04. Visit 2]</t>
  </si>
  <si>
    <t>phv00206107.v2.p2</t>
  </si>
  <si>
    <t>ESMB142</t>
  </si>
  <si>
    <t>Heart rate-fup ECG-beats per minute [ECG Serial Change. ESMB07. Visit 3]</t>
  </si>
  <si>
    <t>phv00206256.v2.p2</t>
  </si>
  <si>
    <t>ESMC142</t>
  </si>
  <si>
    <t>Heart rate-fup ECG-beats per minute [ECG Serial Change. ESMC03. Visit 4]</t>
  </si>
  <si>
    <t>phv00206406.v2.p2</t>
  </si>
  <si>
    <t>B530</t>
  </si>
  <si>
    <t>HEART RATE-RESTING, P-HYVENT</t>
  </si>
  <si>
    <t>phv00008174.v8.p14</t>
  </si>
  <si>
    <t>B518</t>
  </si>
  <si>
    <t>HEART RATE-RESTING, SIT</t>
  </si>
  <si>
    <t>phv00008162.v8.p14</t>
  </si>
  <si>
    <t>B554</t>
  </si>
  <si>
    <t>phv00008198.v8.p14</t>
  </si>
  <si>
    <t>C42_HRTE</t>
  </si>
  <si>
    <t>HEART RATE, ABP MONITOR</t>
  </si>
  <si>
    <t>phv00116216.v2.p2</t>
  </si>
  <si>
    <t>pht001684.v2.p2</t>
  </si>
  <si>
    <t>ECGA7</t>
  </si>
  <si>
    <t>Heart Rate, Atrial</t>
  </si>
  <si>
    <t>phv00226274.v2.p2</t>
  </si>
  <si>
    <t>atrialrt5</t>
  </si>
  <si>
    <t>HEART RATE, ATRIAL</t>
  </si>
  <si>
    <t>phv00174882.v1.p3</t>
  </si>
  <si>
    <t>phv00176305.v1.p3</t>
  </si>
  <si>
    <t>hrdina2c</t>
  </si>
  <si>
    <t>HEART RATE, SEATED BP, MEAN OF 2ND AND 3RD READINGS</t>
  </si>
  <si>
    <t>phv00086227.v2.p3</t>
  </si>
  <si>
    <t>ECGA8</t>
  </si>
  <si>
    <t>Heart Rate, Ventricular</t>
  </si>
  <si>
    <t>phv00258056.v2.p2</t>
  </si>
  <si>
    <t>ventrrt5</t>
  </si>
  <si>
    <t>HEART RATE, VENTRICULAR</t>
  </si>
  <si>
    <t>phv00174883.v1.p3</t>
  </si>
  <si>
    <t>phv00176306.v1.p3</t>
  </si>
  <si>
    <t>E40HR</t>
  </si>
  <si>
    <t>HEART RATE. Q 3</t>
  </si>
  <si>
    <t>phv00119240.v2.p2</t>
  </si>
  <si>
    <t>POST27</t>
  </si>
  <si>
    <t>HEART RATE(30 SEC) AFTER CHAIR STANDS</t>
  </si>
  <si>
    <t>phv00101730.v1.p1</t>
  </si>
  <si>
    <t>phv00102550.v1.p1</t>
  </si>
  <si>
    <t>phv00104742.v1.p1</t>
  </si>
  <si>
    <t>phv00105841.v1.p1</t>
  </si>
  <si>
    <t>phv00106965.v1.p1</t>
  </si>
  <si>
    <t>phv00107483.v1.p1</t>
  </si>
  <si>
    <t>phv00109305.v1.p1</t>
  </si>
  <si>
    <t>phv00110318.v1.p1</t>
  </si>
  <si>
    <t>PRE27</t>
  </si>
  <si>
    <t>HEART RATE(30 SEC) PRIOR TO CHAIR STANDS</t>
  </si>
  <si>
    <t>phv00101728.v1.p1</t>
  </si>
  <si>
    <t>phv00102548.v1.p1</t>
  </si>
  <si>
    <t>phv00104740.v1.p1</t>
  </si>
  <si>
    <t>phv00105839.v1.p1</t>
  </si>
  <si>
    <t>phv00106963.v1.p1</t>
  </si>
  <si>
    <t>phv00107485.v1.p1</t>
  </si>
  <si>
    <t>phv00109303.v1.p1</t>
  </si>
  <si>
    <t>phv00110316.v1.p1</t>
  </si>
  <si>
    <t>hrv_s_mnsphr</t>
  </si>
  <si>
    <t>HRV SPECTRAL MEAN HEART RATE (BEATS PER MINUTE)</t>
  </si>
  <si>
    <t>phv00024549.v7.p14</t>
  </si>
  <si>
    <t>pht000197.v9.p14</t>
  </si>
  <si>
    <t>x139</t>
  </si>
  <si>
    <t>M-MODE MEASUREMENT Heart Rate - average (Mmode_LVandRV_HR_avg)</t>
  </si>
  <si>
    <t>phv00167051.v9.p14</t>
  </si>
  <si>
    <t>pht002572.v9.p14</t>
  </si>
  <si>
    <t>phv00167182.v4.p14</t>
  </si>
  <si>
    <t>pht002573.v4.p14</t>
  </si>
  <si>
    <t>x139std</t>
  </si>
  <si>
    <t>M-MODE MEASUREMENT Heart Rate - standard deviation (Mmode_LVandRV_HR_std)</t>
  </si>
  <si>
    <t>phv00167083.v9.p14</t>
  </si>
  <si>
    <t>FRSHRAVG</t>
  </si>
  <si>
    <t>MEAN AVERAGE OF FRSHR1 &amp; FRSHR2, HEART RATE IN BPM</t>
  </si>
  <si>
    <t>phv00121046.v2.p2</t>
  </si>
  <si>
    <t>HR_MM</t>
  </si>
  <si>
    <t>Mean Heart Rate - Mitral Doppler</t>
  </si>
  <si>
    <t>phv00073814.v1.p14</t>
  </si>
  <si>
    <t>pht000830.v2.p14</t>
  </si>
  <si>
    <t>SLPA113</t>
  </si>
  <si>
    <t>Mean Heart Rate (SLPA113)</t>
  </si>
  <si>
    <t>phv00527012.v1.p2</t>
  </si>
  <si>
    <t>fv311</t>
  </si>
  <si>
    <t>Observed Performance: Repeated Chair Stands: Post-repeated chair stand 30 second heart rate</t>
  </si>
  <si>
    <t>phv00254794.v1.p14</t>
  </si>
  <si>
    <t>SBPB10</t>
  </si>
  <si>
    <t>Q10. C. Preliminary measurement. Heart rate in 30 seconds [Visit 6] [Sitting Blood Pressure Form, SBP]</t>
  </si>
  <si>
    <t>phv00403806.v1.p2</t>
  </si>
  <si>
    <t>SBPC10</t>
  </si>
  <si>
    <t>Q10. C. Preliminary measurements. Heart rate (30 seconds) [Visit 1] [Sitting Blood Pressure Form, SBP]</t>
  </si>
  <si>
    <t>phv00403844.v1.p2</t>
  </si>
  <si>
    <t>SBPC15</t>
  </si>
  <si>
    <t>Q15. E. First Omron blood pressure measurement. Heart rate reading [Visit 1] [Sitting Blood Pressure Form, SBP]</t>
  </si>
  <si>
    <t>phv00403850.v1.p2</t>
  </si>
  <si>
    <t>SBPC18</t>
  </si>
  <si>
    <t>Q18. F. Second Omron blood pressure measurement. 2nd Heart Rate reading [Visit 1] [Sitting Blood Pressure Form, SBP]</t>
  </si>
  <si>
    <t>phv00403853.v1.p2</t>
  </si>
  <si>
    <t>SBPC21</t>
  </si>
  <si>
    <t>Q21. G. Computed net average of first and second Omron blood pressure measurements. Computed heart rate [Visit 1] [Sitting Blood Pressure Form, SBP]</t>
  </si>
  <si>
    <t>phv00403856.v1.p2</t>
  </si>
  <si>
    <t>SBPA8</t>
  </si>
  <si>
    <t>Q8. C. Preliminary measurements. Heart rate (30 sec) [Visit 1] [Sitting Blood Pressure Form, SBP]</t>
  </si>
  <si>
    <t>phv00128364.v2.p2</t>
  </si>
  <si>
    <t>WT057</t>
  </si>
  <si>
    <t>RECOVERY 3 MINUTES HEART RATE</t>
  </si>
  <si>
    <t>phv00055229.v7.p14</t>
  </si>
  <si>
    <t>pht000394.v10.p14</t>
  </si>
  <si>
    <t>WT064</t>
  </si>
  <si>
    <t>RECOVERY 5 MINUTES HEART RATE</t>
  </si>
  <si>
    <t>phv00055236.v7.p14</t>
  </si>
  <si>
    <t>WT050</t>
  </si>
  <si>
    <t>RECOVERY IMMEDIATE HEART RATE</t>
  </si>
  <si>
    <t>phv00055222.v7.p14</t>
  </si>
  <si>
    <t>FT221</t>
  </si>
  <si>
    <t>REPEATED CHAIR STANDS: 30 SECOND HEART RATE FOR POST-REPEATED CHAIR STAND</t>
  </si>
  <si>
    <t>phv00007263.v1.p14</t>
  </si>
  <si>
    <t>FU538A</t>
  </si>
  <si>
    <t>phv00070718.v1.p14</t>
  </si>
  <si>
    <t>FS228</t>
  </si>
  <si>
    <t>REPEATED CHAIR STANDS: POST-REPEATED CHAIR STAND 30 SECOND HEART RATE</t>
  </si>
  <si>
    <t>phv00006839.v1.p14</t>
  </si>
  <si>
    <t>rest_hr</t>
  </si>
  <si>
    <t>Resting heart rate</t>
  </si>
  <si>
    <t>phv00522545.v1.p14</t>
  </si>
  <si>
    <t>hrdina3c</t>
  </si>
  <si>
    <t>SEATED HEART RATE (BEATS PER MIN)</t>
  </si>
  <si>
    <t>phv00086710.v2.p3</t>
  </si>
  <si>
    <t>hrdina4c</t>
  </si>
  <si>
    <t>phv00087032.v2.p3</t>
  </si>
  <si>
    <t>hrdina1c</t>
  </si>
  <si>
    <t>SEATED HEART RATE (BEATS PER MINUTE)</t>
  </si>
  <si>
    <t>phv00083412.v1.p3</t>
  </si>
  <si>
    <t>hrdina5c</t>
  </si>
  <si>
    <t>phv00175604.v1.p3</t>
  </si>
  <si>
    <t>phv00177038.v1.p3</t>
  </si>
  <si>
    <t>HFAA18A</t>
  </si>
  <si>
    <t>Section 4: Physical Exam - Vital Signs. Q18A - Heart Rate at admission [Heart Failure Hospital Record Abstraction Form, HFA]</t>
  </si>
  <si>
    <t>phv00206854.v6.p2</t>
  </si>
  <si>
    <t>WT035</t>
  </si>
  <si>
    <t>STAGE 1 HEART RATE</t>
  </si>
  <si>
    <t>phv00055203.v7.p14</t>
  </si>
  <si>
    <t>WT042</t>
  </si>
  <si>
    <t>STAGE 2 / PEAK EXERCISE HEART RATE</t>
  </si>
  <si>
    <t>phv00055210.v7.p14</t>
  </si>
  <si>
    <t>WT027</t>
  </si>
  <si>
    <t>STANDING HEART RATE</t>
  </si>
  <si>
    <t>phv00055191.v7.p14</t>
  </si>
  <si>
    <t>STDPUL16</t>
  </si>
  <si>
    <t>STANDING READING: 30 SECOND HEART RATE</t>
  </si>
  <si>
    <t>phv00099387.v1.p1</t>
  </si>
  <si>
    <t>phv00100399.v1.p1</t>
  </si>
  <si>
    <t>phv00105462.v1.p1</t>
  </si>
  <si>
    <t>phv00106824.v1.p1</t>
  </si>
  <si>
    <t>D22SUPIN</t>
  </si>
  <si>
    <t>SUPINE HEART RATE</t>
  </si>
  <si>
    <t>phv00117822.v2.p2</t>
  </si>
  <si>
    <t>WT020</t>
  </si>
  <si>
    <t>phv00055184.v7.p14</t>
  </si>
  <si>
    <t>SUPPUL16</t>
  </si>
  <si>
    <t>SUPINE READING: 30 SECOND HEART RATE</t>
  </si>
  <si>
    <t>phv00099380.v1.p1</t>
  </si>
  <si>
    <t>phv00100396.v1.p1</t>
  </si>
  <si>
    <t>phv00105455.v1.p1</t>
  </si>
  <si>
    <t>phv00106817.v1.p1</t>
  </si>
  <si>
    <t>CHF038</t>
  </si>
  <si>
    <t>Vital Signs - Heart Rate</t>
  </si>
  <si>
    <t>phv00276850.v2.p14</t>
  </si>
  <si>
    <t>HEIGHT</t>
  </si>
  <si>
    <t>"F136 Height</t>
  </si>
  <si>
    <t>phv00283539.v2.p3</t>
  </si>
  <si>
    <t>ANTD1</t>
  </si>
  <si>
    <t>[Height and weight]. Standing height (to the nearest cm, rounding down). Q1 [Anthropometry Form, ANTD. Visit 4]</t>
  </si>
  <si>
    <t>phv00203193.v2.p2</t>
  </si>
  <si>
    <t>ANTC1</t>
  </si>
  <si>
    <t>[Height and weight]. Standing height (to the nearest cm, rounding down). Q1 [Anthropometry Form. ANTC04. exam 3]</t>
  </si>
  <si>
    <t>phv00203175.v2.p2</t>
  </si>
  <si>
    <t>BCFV12</t>
  </si>
  <si>
    <t>12. D. Tanita measurement. Height (Tanita) in centimeters (cm) [Visit 9]</t>
  </si>
  <si>
    <t>phv00401635.v1.p2</t>
  </si>
  <si>
    <t>pht008738.v1.p2</t>
  </si>
  <si>
    <t>BCFA12A</t>
  </si>
  <si>
    <t>12a. D. Tanita measurements. Height in feet (Tanita) [Visit 6] [Body Composition Form, BCF]</t>
  </si>
  <si>
    <t>phv00401596.v1.p2</t>
  </si>
  <si>
    <t>pht008737.v1.p2</t>
  </si>
  <si>
    <t>BCFA12B</t>
  </si>
  <si>
    <t>12b. D. Tanita measurements. Height in inches (Tanita) [Visit 6] [Body Composition Form, BCF]</t>
  </si>
  <si>
    <t>phv00401597.v1.p2</t>
  </si>
  <si>
    <t>pm206</t>
  </si>
  <si>
    <t>6 height collected within window</t>
  </si>
  <si>
    <t>phv00198932.v1.p1</t>
  </si>
  <si>
    <t>pm207</t>
  </si>
  <si>
    <t>7 height in cm (multiply by 10)</t>
  </si>
  <si>
    <t>phv00198933.v1.p1</t>
  </si>
  <si>
    <t>BCFV8</t>
  </si>
  <si>
    <t>8. C. Balance beam / wall measurement. Standing height to the nearest tenth of a centimeter (cm) [Visit 9]</t>
  </si>
  <si>
    <t>phv00401631.v1.p2</t>
  </si>
  <si>
    <t>BCFA8A</t>
  </si>
  <si>
    <t>8a. C. Balance beam / wall measurement. Standing height (Balance Beam) [Visit 6] [Body Composition Form, BCF]</t>
  </si>
  <si>
    <t>phv00401616.v1.p2</t>
  </si>
  <si>
    <t>BCFA8B</t>
  </si>
  <si>
    <t>8b. C. Balance beam / wall measurement. Height in inches (Balance Beam) [Visit 6] [Body Composition Form, BCF]</t>
  </si>
  <si>
    <t>phv00401618.v1.p2</t>
  </si>
  <si>
    <t>g3b0483</t>
  </si>
  <si>
    <t>Anthropometry: Height</t>
  </si>
  <si>
    <t>phv00177539.v6.p14</t>
  </si>
  <si>
    <t>A51</t>
  </si>
  <si>
    <t>BODY HEIGHT</t>
  </si>
  <si>
    <t>phv00007570.v8.p14</t>
  </si>
  <si>
    <t>B14</t>
  </si>
  <si>
    <t>BODY HEIGHT (CM)</t>
  </si>
  <si>
    <t>phv00007677.v8.p14</t>
  </si>
  <si>
    <t>B16</t>
  </si>
  <si>
    <t>BODY HEIGHT (INCHES)</t>
  </si>
  <si>
    <t>phv00007679.v8.p14</t>
  </si>
  <si>
    <t>ABI5</t>
  </si>
  <si>
    <t>Body height, height [Ankle Brachial BP Index. ABI. Visit 5]</t>
  </si>
  <si>
    <t>phv00294492.v2.p2</t>
  </si>
  <si>
    <t>Body height, height [Ankle Brachial Index - Derived. ABI_DERV. Visit 5]</t>
  </si>
  <si>
    <t>phv00294562.v2.p2</t>
  </si>
  <si>
    <t>G3C0691</t>
  </si>
  <si>
    <t>Demographic and Anthropometrics: Anthropometry: Height</t>
  </si>
  <si>
    <t>phv00462000.v1.p14</t>
  </si>
  <si>
    <t>htcmf</t>
  </si>
  <si>
    <t>FAMILY COHORT: HEIGHT (cm)</t>
  </si>
  <si>
    <t>phv00175943.v1.p3</t>
  </si>
  <si>
    <t>EHT</t>
  </si>
  <si>
    <t>phv00118136.v2.p2</t>
  </si>
  <si>
    <t>pht001755.v2.p2</t>
  </si>
  <si>
    <t>phv00118250.v2.p2</t>
  </si>
  <si>
    <t>pht001756.v2.p2</t>
  </si>
  <si>
    <t>FL010</t>
  </si>
  <si>
    <t>phv00003669.v1.p14</t>
  </si>
  <si>
    <t>g3a446</t>
  </si>
  <si>
    <t>phv00274053.v1.p14</t>
  </si>
  <si>
    <t>phv00461141.v1.p14</t>
  </si>
  <si>
    <t>height</t>
  </si>
  <si>
    <t>Height (cm)</t>
  </si>
  <si>
    <t>phv00401094.v1.p2</t>
  </si>
  <si>
    <t>phv00401286.v1.p2</t>
  </si>
  <si>
    <t>phv00401387.v1.p2</t>
  </si>
  <si>
    <t>lunghta4</t>
  </si>
  <si>
    <t>HEIGHT (cm)</t>
  </si>
  <si>
    <t>phv00083471.v1.p3</t>
  </si>
  <si>
    <t>phv00083706.v2.p3</t>
  </si>
  <si>
    <t>htcm2</t>
  </si>
  <si>
    <t>phv00085799.v2.p3</t>
  </si>
  <si>
    <t>htcm3</t>
  </si>
  <si>
    <t>phv00086298.v2.p3</t>
  </si>
  <si>
    <t>htcm4</t>
  </si>
  <si>
    <t>phv00086751.v2.p3</t>
  </si>
  <si>
    <t>phv00087697.v1.p3</t>
  </si>
  <si>
    <t>htcm5</t>
  </si>
  <si>
    <t>phv00174630.v1.p3</t>
  </si>
  <si>
    <t>htcm1</t>
  </si>
  <si>
    <t>phv00175858.v1.p3</t>
  </si>
  <si>
    <t>phv00176053.v1.p3</t>
  </si>
  <si>
    <t>PULP21</t>
  </si>
  <si>
    <t>Height (cm), HEIGHT [Pulmonary Function Test. PULP &amp; PULB (pre &amp; post bronchodilator). Visit 5]</t>
  </si>
  <si>
    <t>phv00511023.v1.p2</t>
  </si>
  <si>
    <t>PULB21</t>
  </si>
  <si>
    <t>Height (cm), Height [Pulmonary Function Test. PULP and PULB (pre and post bronchodilator). Visit 5]</t>
  </si>
  <si>
    <t>phv00297562.v2.p2</t>
  </si>
  <si>
    <t>FEET01</t>
  </si>
  <si>
    <t>HEIGHT (FEET)</t>
  </si>
  <si>
    <t>phv00098846.v1.p1</t>
  </si>
  <si>
    <t>phv00105145.v1.p1</t>
  </si>
  <si>
    <t>FM20</t>
  </si>
  <si>
    <t>HEIGHT (IN INCHES TO NEXT LOWER 1/4 INCH)</t>
  </si>
  <si>
    <t>phv00004085.v1.p14</t>
  </si>
  <si>
    <t>D402</t>
  </si>
  <si>
    <t>phv00008763.v8.p14</t>
  </si>
  <si>
    <t>E53HEIGT</t>
  </si>
  <si>
    <t>HEIGHT (IN) - FORM 53</t>
  </si>
  <si>
    <t>phv00119506.v2.p2</t>
  </si>
  <si>
    <t>FN9</t>
  </si>
  <si>
    <t>HEIGHT (INCHES, TO NEXT LOWER 1/4 INCH)</t>
  </si>
  <si>
    <t>phv00004527.v1.p14</t>
  </si>
  <si>
    <t>FO008</t>
  </si>
  <si>
    <t>phv00005542.v1.p14</t>
  </si>
  <si>
    <t>FP008</t>
  </si>
  <si>
    <t>phv00005922.v1.p14</t>
  </si>
  <si>
    <t>FQ006</t>
  </si>
  <si>
    <t>phv00006034.v1.p14</t>
  </si>
  <si>
    <t>FR006</t>
  </si>
  <si>
    <t>phv00006329.v1.p14</t>
  </si>
  <si>
    <t>FS008</t>
  </si>
  <si>
    <t>phv00006673.v1.p14</t>
  </si>
  <si>
    <t>FT008</t>
  </si>
  <si>
    <t>phv00007101.v1.p14</t>
  </si>
  <si>
    <t>E025</t>
  </si>
  <si>
    <t>phv00009553.v8.p14</t>
  </si>
  <si>
    <t>F008</t>
  </si>
  <si>
    <t>phv00010109.v8.p14</t>
  </si>
  <si>
    <t>G441</t>
  </si>
  <si>
    <t>phv00010499.v8.p14</t>
  </si>
  <si>
    <t>G3A446</t>
  </si>
  <si>
    <t>phv00021231.v8.p14</t>
  </si>
  <si>
    <t>FU258</t>
  </si>
  <si>
    <t>phv00070555.v1.p14</t>
  </si>
  <si>
    <t>H399</t>
  </si>
  <si>
    <t>phv00072337.v7.p14</t>
  </si>
  <si>
    <t>INCHES01</t>
  </si>
  <si>
    <t>HEIGHT (INCHES)</t>
  </si>
  <si>
    <t>phv00098847.v1.p1</t>
  </si>
  <si>
    <t>phv00105146.v1.p1</t>
  </si>
  <si>
    <t>FJ361</t>
  </si>
  <si>
    <t>phv00003245.v1.p14</t>
  </si>
  <si>
    <t>FK48</t>
  </si>
  <si>
    <t>phv00003303.v1.p14</t>
  </si>
  <si>
    <t>HGT1</t>
  </si>
  <si>
    <t>Height (inches), Exam 1</t>
  </si>
  <si>
    <t>phv00277042.v4.p14</t>
  </si>
  <si>
    <t>HGT2</t>
  </si>
  <si>
    <t>Height (inches), Exam 2</t>
  </si>
  <si>
    <t>phv00277043.v4.p14</t>
  </si>
  <si>
    <t>HGT3</t>
  </si>
  <si>
    <t>Height (inches), Exam 3</t>
  </si>
  <si>
    <t>phv00520301.v1.p14</t>
  </si>
  <si>
    <t>PFTB03</t>
  </si>
  <si>
    <t>Height (inches). Q03 [Pulmonary Function Test. PFTB. Visit 2]</t>
  </si>
  <si>
    <t>phv00516590.v1.p2</t>
  </si>
  <si>
    <t>Height_CM</t>
  </si>
  <si>
    <t>Height [cm]</t>
  </si>
  <si>
    <t>phv00159592.v4.p2</t>
  </si>
  <si>
    <t>ECHA2</t>
  </si>
  <si>
    <t>Height [Cohort (Jackson only), Exam 3]</t>
  </si>
  <si>
    <t>phv00510684.v1.p2</t>
  </si>
  <si>
    <t>ECGRA278</t>
  </si>
  <si>
    <t>Height [ECG Raw Epicare. ECGPWAV12. Visit 1]</t>
  </si>
  <si>
    <t>phv00513386.v1.p2</t>
  </si>
  <si>
    <t>Height [ECG Raw Epicare. ECGPWAV22. Visit 2]</t>
  </si>
  <si>
    <t>phv00514211.v1.p2</t>
  </si>
  <si>
    <t>Height [ECG Raw Epicare. ECGPWAV32. Visit 3]</t>
  </si>
  <si>
    <t>phv00515037.v1.p2</t>
  </si>
  <si>
    <t>Height [ECG Raw Epicare. ECGPWAV42. Visit 4]</t>
  </si>
  <si>
    <t>phv00515863.v1.p2</t>
  </si>
  <si>
    <t>Height in centimeters</t>
  </si>
  <si>
    <t>phv00055258.v7.p14</t>
  </si>
  <si>
    <t>height_cm</t>
  </si>
  <si>
    <t>phv00522533.v1.p14</t>
  </si>
  <si>
    <t>Height in cm</t>
  </si>
  <si>
    <t>phv00056840.v3.p14</t>
  </si>
  <si>
    <t>C12HGT</t>
  </si>
  <si>
    <t>HEIGHT IN INCHES</t>
  </si>
  <si>
    <t>phv00115704.v2.p2</t>
  </si>
  <si>
    <t>E12HGT</t>
  </si>
  <si>
    <t>phv00118957.v2.p2</t>
  </si>
  <si>
    <t>C417</t>
  </si>
  <si>
    <t>phv00008714.v8.p14</t>
  </si>
  <si>
    <t>height_m</t>
  </si>
  <si>
    <t>Height in meters</t>
  </si>
  <si>
    <t>phv00522532.v1.p14</t>
  </si>
  <si>
    <t>ECHA3</t>
  </si>
  <si>
    <t>Height Units (Always cm) [Cohort (Jackson only), Exam 3]</t>
  </si>
  <si>
    <t>phv00510685.v1.p2</t>
  </si>
  <si>
    <t>Height, Exam 1</t>
  </si>
  <si>
    <t>phv00277171.v4.p14</t>
  </si>
  <si>
    <t>phv00369944.v1.p14</t>
  </si>
  <si>
    <t>phv00423918.v2.p14</t>
  </si>
  <si>
    <t>HGT10</t>
  </si>
  <si>
    <t>Height, Exam 10</t>
  </si>
  <si>
    <t>phv00369947.v1.p14</t>
  </si>
  <si>
    <t>HGT11</t>
  </si>
  <si>
    <t>Height, Exam 11</t>
  </si>
  <si>
    <t>phv00369948.v1.p14</t>
  </si>
  <si>
    <t>HGT12</t>
  </si>
  <si>
    <t>Height, Exam 12</t>
  </si>
  <si>
    <t>phv00369949.v1.p14</t>
  </si>
  <si>
    <t>HGT13</t>
  </si>
  <si>
    <t>Height, Exam 13</t>
  </si>
  <si>
    <t>phv00369950.v1.p14</t>
  </si>
  <si>
    <t>HGT14</t>
  </si>
  <si>
    <t>Height, Exam 14</t>
  </si>
  <si>
    <t>phv00369951.v1.p14</t>
  </si>
  <si>
    <t>HGT15</t>
  </si>
  <si>
    <t>Height, Exam 15</t>
  </si>
  <si>
    <t>phv00369952.v1.p14</t>
  </si>
  <si>
    <t>HGT16</t>
  </si>
  <si>
    <t>Height, Exam 16</t>
  </si>
  <si>
    <t>phv00369953.v1.p14</t>
  </si>
  <si>
    <t>HGT17</t>
  </si>
  <si>
    <t>Height, Exam 17</t>
  </si>
  <si>
    <t>phv00369954.v1.p14</t>
  </si>
  <si>
    <t>HGT18</t>
  </si>
  <si>
    <t>Height, Exam 18</t>
  </si>
  <si>
    <t>phv00369955.v1.p14</t>
  </si>
  <si>
    <t>HGT19</t>
  </si>
  <si>
    <t>Height, Exam 19</t>
  </si>
  <si>
    <t>phv00369956.v1.p14</t>
  </si>
  <si>
    <t>Height, Exam 2</t>
  </si>
  <si>
    <t>phv00277172.v4.p14</t>
  </si>
  <si>
    <t>phv00423919.v2.p14</t>
  </si>
  <si>
    <t>HGT20</t>
  </si>
  <si>
    <t>Height, Exam 20</t>
  </si>
  <si>
    <t>phv00369957.v1.p14</t>
  </si>
  <si>
    <t>HGT21</t>
  </si>
  <si>
    <t>Height, Exam 21</t>
  </si>
  <si>
    <t>phv00369958.v1.p14</t>
  </si>
  <si>
    <t>HGT22</t>
  </si>
  <si>
    <t>Height, Exam 22</t>
  </si>
  <si>
    <t>phv00369959.v1.p14</t>
  </si>
  <si>
    <t>HGT23</t>
  </si>
  <si>
    <t>Height, Exam 23</t>
  </si>
  <si>
    <t>phv00369960.v1.p14</t>
  </si>
  <si>
    <t>HGT24</t>
  </si>
  <si>
    <t>Height, Exam 24</t>
  </si>
  <si>
    <t>phv00369961.v1.p14</t>
  </si>
  <si>
    <t>HGT25</t>
  </si>
  <si>
    <t>Height, Exam 25</t>
  </si>
  <si>
    <t>phv00369962.v1.p14</t>
  </si>
  <si>
    <t>HGT26</t>
  </si>
  <si>
    <t>Height, Exam 26</t>
  </si>
  <si>
    <t>phv00369963.v1.p14</t>
  </si>
  <si>
    <t>HGT27</t>
  </si>
  <si>
    <t>Height, Exam 27</t>
  </si>
  <si>
    <t>phv00369964.v1.p14</t>
  </si>
  <si>
    <t>HGT28</t>
  </si>
  <si>
    <t>Height, Exam 28</t>
  </si>
  <si>
    <t>phv00369965.v1.p14</t>
  </si>
  <si>
    <t>HGT29</t>
  </si>
  <si>
    <t>Height, Exam 29</t>
  </si>
  <si>
    <t>phv00369966.v1.p14</t>
  </si>
  <si>
    <t>Height, Exam 3</t>
  </si>
  <si>
    <t>phv00277173.v4.p14</t>
  </si>
  <si>
    <t>phv00423920.v2.p14</t>
  </si>
  <si>
    <t>HGT30</t>
  </si>
  <si>
    <t>Height, Exam 30</t>
  </si>
  <si>
    <t>phv00369967.v1.p14</t>
  </si>
  <si>
    <t>HGT31</t>
  </si>
  <si>
    <t>Height, Exam 31</t>
  </si>
  <si>
    <t>phv00369968.v1.p14</t>
  </si>
  <si>
    <t>HGT32</t>
  </si>
  <si>
    <t>Height, Exam 32</t>
  </si>
  <si>
    <t>phv00369969.v1.p14</t>
  </si>
  <si>
    <t>HGT4</t>
  </si>
  <si>
    <t>Height, Exam 4</t>
  </si>
  <si>
    <t>phv00277174.v4.p14</t>
  </si>
  <si>
    <t>phv00369945.v1.p14</t>
  </si>
  <si>
    <t>phv00423921.v2.p14</t>
  </si>
  <si>
    <t>HGT5</t>
  </si>
  <si>
    <t>Height, Exam 5</t>
  </si>
  <si>
    <t>phv00277175.v4.p14</t>
  </si>
  <si>
    <t>phv00369946.v1.p14</t>
  </si>
  <si>
    <t>HGT6</t>
  </si>
  <si>
    <t>Height, Exam 6</t>
  </si>
  <si>
    <t>phv00277176.v4.p14</t>
  </si>
  <si>
    <t>HGT7</t>
  </si>
  <si>
    <t>Height, Exam 7</t>
  </si>
  <si>
    <t>phv00277177.v4.p14</t>
  </si>
  <si>
    <t>HGT8</t>
  </si>
  <si>
    <t>Height, Exam 8</t>
  </si>
  <si>
    <t>phv00277178.v4.p14</t>
  </si>
  <si>
    <t>HGT9</t>
  </si>
  <si>
    <t>Height, Exam 9</t>
  </si>
  <si>
    <t>phv00277179.v4.p14</t>
  </si>
  <si>
    <t>Height, in</t>
  </si>
  <si>
    <t>phv00283311.v1.p3</t>
  </si>
  <si>
    <t>FI15</t>
  </si>
  <si>
    <t>HEIGHT, INCHES</t>
  </si>
  <si>
    <t>phv00002671.v1.p14</t>
  </si>
  <si>
    <t>FC7</t>
  </si>
  <si>
    <t>HEIGHT, TO NEXT LOWER QUARTER INCH</t>
  </si>
  <si>
    <t>phv00001367.v1.p14</t>
  </si>
  <si>
    <t>FD13</t>
  </si>
  <si>
    <t>phv00001564.v1.p14</t>
  </si>
  <si>
    <t>FE68</t>
  </si>
  <si>
    <t>phv00001808.v1.p14</t>
  </si>
  <si>
    <t>FF64</t>
  </si>
  <si>
    <t>phv00002023.v1.p14</t>
  </si>
  <si>
    <t>FG63</t>
  </si>
  <si>
    <t>HEIGHT, TO NEXT LOWER QUARTER INCH (INCHES X 100; FOR USE DIVIDE BY 100)</t>
  </si>
  <si>
    <t>phv00002207.v1.p14</t>
  </si>
  <si>
    <t>FH63</t>
  </si>
  <si>
    <t>phv00002428.v1.p14</t>
  </si>
  <si>
    <t>MF67</t>
  </si>
  <si>
    <t>HEIGHT: FULL INCHES, EXAM 1</t>
  </si>
  <si>
    <t>phv00000539.v1.p14</t>
  </si>
  <si>
    <t>MF290</t>
  </si>
  <si>
    <t>HEIGHT: FULL INCHES, EXAM 5</t>
  </si>
  <si>
    <t>phv00000744.v1.p14</t>
  </si>
  <si>
    <t>B12HGT</t>
  </si>
  <si>
    <t>HT, IN INCHES</t>
  </si>
  <si>
    <t>phv00114609.v2.p2</t>
  </si>
  <si>
    <t>g441</t>
  </si>
  <si>
    <t>Numerical Data - Part I - Basic Information: Height (to next lower 1/4 inch)</t>
  </si>
  <si>
    <t>phv00251062.v2.p14</t>
  </si>
  <si>
    <t>h399</t>
  </si>
  <si>
    <t>Numerical Data - Part I: Basic Information: Height (nearest 1/4 inch)</t>
  </si>
  <si>
    <t>phv00251535.v2.p14</t>
  </si>
  <si>
    <t>e025</t>
  </si>
  <si>
    <t>Numerical Data - Part I: Height</t>
  </si>
  <si>
    <t>phv00461314.v2.p14</t>
  </si>
  <si>
    <t>fv260</t>
  </si>
  <si>
    <t>Numerical Data (Anthropometry) - Basic Information: Height</t>
  </si>
  <si>
    <t>phv00254766.v1.p14</t>
  </si>
  <si>
    <t>fw305</t>
  </si>
  <si>
    <t>Numerical Data: Basic Information: Height</t>
  </si>
  <si>
    <t>phv00255158.v1.p14</t>
  </si>
  <si>
    <t>FX305</t>
  </si>
  <si>
    <t>phv00274883.v1.p14</t>
  </si>
  <si>
    <t>fy305</t>
  </si>
  <si>
    <t>phv00275241.v1.p14</t>
  </si>
  <si>
    <t>j472</t>
  </si>
  <si>
    <t>Numerical Data/Anthropometry: Height</t>
  </si>
  <si>
    <t>phv00254284.v4.p14</t>
  </si>
  <si>
    <t>DDXPTHT</t>
  </si>
  <si>
    <t>PATIENT DATA: HEIGHT (CM)</t>
  </si>
  <si>
    <t>phv00116480.v2.p2</t>
  </si>
  <si>
    <t>PWV1</t>
  </si>
  <si>
    <t>Q1. Height (from ANT 3C) [Pulse Wave Velocity/Ankle-Brachial Index Data Sheet, PWV]</t>
  </si>
  <si>
    <t>phv00297646.v2.p2</t>
  </si>
  <si>
    <t>pht006469.v2.p2</t>
  </si>
  <si>
    <t>ANT3</t>
  </si>
  <si>
    <t>Q3. Measured height, weight, and bio-impedance. Standing height [Anthropometry Form, ANT]</t>
  </si>
  <si>
    <t>phv00294838.v2.p2</t>
  </si>
  <si>
    <t>pht006419.v2.p2</t>
  </si>
  <si>
    <t>HFAA19A1</t>
  </si>
  <si>
    <t>Section 4: Physical Exam - Vital Signs. Admission height units of measure [Heart Failure Hospital Record Abstraction Form, HFA]</t>
  </si>
  <si>
    <t>phv00206817.v6.p2</t>
  </si>
  <si>
    <t>HFAA19A</t>
  </si>
  <si>
    <t>Section 4: Physical Exam - Vital Signs. Q19A - Height at admission (value) [Heart Failure Hospital Record Abstraction Form, HFA]</t>
  </si>
  <si>
    <t>phv00206855.v6.p2</t>
  </si>
  <si>
    <t>STHT13</t>
  </si>
  <si>
    <t>STANDING HEIGHT - CM</t>
  </si>
  <si>
    <t>phv00099550.v1.p1</t>
  </si>
  <si>
    <t>phv00105412.v1.p1</t>
  </si>
  <si>
    <t>phv00106775.v1.p1</t>
  </si>
  <si>
    <t>phv00110375.v1.p1</t>
  </si>
  <si>
    <t>MF217</t>
  </si>
  <si>
    <t>STANDING HEIGHT: FULL INCHES, EXAM 4</t>
  </si>
  <si>
    <t>phv00000680.v1.p14</t>
  </si>
  <si>
    <t>C20HGT</t>
  </si>
  <si>
    <t>SUBJECT'S HEIGHT STANDING (CM). Q 1</t>
  </si>
  <si>
    <t>phv00115856.v2.p2</t>
  </si>
  <si>
    <t>D20HGT</t>
  </si>
  <si>
    <t>SUBJECT'S HEIGHT STANDING (CM). Q 1a</t>
  </si>
  <si>
    <t>phv00117230.v2.p2</t>
  </si>
  <si>
    <t>E20HGT</t>
  </si>
  <si>
    <t>phv00119093.v2.p2</t>
  </si>
  <si>
    <t>F20HGT</t>
  </si>
  <si>
    <t>phv00120994.v2.p2</t>
  </si>
  <si>
    <t>B20HGT</t>
  </si>
  <si>
    <t>SUBJECT'S HEIGHT STANDING IN CM. Q 1</t>
  </si>
  <si>
    <t>phv00114829.v2.p2</t>
  </si>
  <si>
    <t>V6IN129</t>
  </si>
  <si>
    <t>TBD G - Last measured height in cm</t>
  </si>
  <si>
    <t>phv00520006.v1.p2</t>
  </si>
  <si>
    <t>hgt</t>
  </si>
  <si>
    <t>Height (corrected)</t>
  </si>
  <si>
    <t>phv00226281.v2.p2</t>
  </si>
  <si>
    <t>stht13</t>
  </si>
  <si>
    <t>phv00100382.v1.p1</t>
  </si>
  <si>
    <t>phv00087078.v1.p3</t>
  </si>
  <si>
    <t>phv00084482.v2.p3</t>
  </si>
  <si>
    <t>phv00082683.v1.p3</t>
  </si>
  <si>
    <t>heightx</t>
  </si>
  <si>
    <t>F80 Height cm</t>
  </si>
  <si>
    <t>phv00079858.v6.p3</t>
  </si>
  <si>
    <t>anta01</t>
  </si>
  <si>
    <t>[Height and weight]. Standing height (to the nearest cm). Q1 [Anthropometry Form, ANTA. Visit 1]</t>
  </si>
  <si>
    <t>phv00203151.v2.p2</t>
  </si>
  <si>
    <t>a20hgt</t>
  </si>
  <si>
    <t>PT'S HGT, CM. Q 1</t>
  </si>
  <si>
    <t>phv00113634.v2.p2</t>
  </si>
  <si>
    <t>antv1</t>
  </si>
  <si>
    <t>A. Height and weight. 1: Standing height to nearest cm [Visit 1]</t>
  </si>
  <si>
    <t>phv00125860.v2.p2</t>
  </si>
  <si>
    <t>FM542</t>
  </si>
  <si>
    <t>blood analysis - hematocrit</t>
  </si>
  <si>
    <t>phv00004516.v1.p14</t>
  </si>
  <si>
    <t>FN511</t>
  </si>
  <si>
    <t>phv00004936.v1.p14</t>
  </si>
  <si>
    <t>FL522</t>
  </si>
  <si>
    <t>blood analysis-hematocrit</t>
  </si>
  <si>
    <t>phv00004080.v1.p14</t>
  </si>
  <si>
    <t>FD34</t>
  </si>
  <si>
    <t>blood analysis, hematocrit</t>
  </si>
  <si>
    <t>phv00001579.v1.p14</t>
  </si>
  <si>
    <t>FE81</t>
  </si>
  <si>
    <t>phv00001815.v1.p14</t>
  </si>
  <si>
    <t>FF77</t>
  </si>
  <si>
    <t>phv00002030.v1.p14</t>
  </si>
  <si>
    <t>FG310</t>
  </si>
  <si>
    <t>phv00002414.v1.p14</t>
  </si>
  <si>
    <t>FI27</t>
  </si>
  <si>
    <t>blood analysis, hematocrit (%)</t>
  </si>
  <si>
    <t>phv00002679.v1.p14</t>
  </si>
  <si>
    <t>B334</t>
  </si>
  <si>
    <t>blood analysis: hematocrit</t>
  </si>
  <si>
    <t>phv00007952.v8.p14</t>
  </si>
  <si>
    <t>FB25</t>
  </si>
  <si>
    <t>phv00001202.v1.p14</t>
  </si>
  <si>
    <t>FH329</t>
  </si>
  <si>
    <t>phv00002652.v1.p14</t>
  </si>
  <si>
    <t>FJ380</t>
  </si>
  <si>
    <t>blood analysis: hematocrit (%)</t>
  </si>
  <si>
    <t>phv00003258.v1.p14</t>
  </si>
  <si>
    <t>FK455</t>
  </si>
  <si>
    <t>phv00003664.v1.p14</t>
  </si>
  <si>
    <t>MF213</t>
  </si>
  <si>
    <t>blood analysis: hematocrit, exam 4</t>
  </si>
  <si>
    <t>phv00000677.v1.p14</t>
  </si>
  <si>
    <t>MF313</t>
  </si>
  <si>
    <t>blood analysis: hematocrit, exam 5</t>
  </si>
  <si>
    <t>phv00000765.v1.p14</t>
  </si>
  <si>
    <t>MF393</t>
  </si>
  <si>
    <t>blood analysis: hematocrit, exam 6</t>
  </si>
  <si>
    <t>phv00000842.v1.p14</t>
  </si>
  <si>
    <t>MF487</t>
  </si>
  <si>
    <t>blood analysis: hematocrit, exam 7</t>
  </si>
  <si>
    <t>phv00000929.v1.p14</t>
  </si>
  <si>
    <t>HEMATOCRIT</t>
  </si>
  <si>
    <t>f136 hematocrit</t>
  </si>
  <si>
    <t>phv00283662.v2.p3</t>
  </si>
  <si>
    <t>CHEM23</t>
  </si>
  <si>
    <t>hct - hematocrit - numeric value % [chemistry lab, chem2]</t>
  </si>
  <si>
    <t>phv00507192.v1.p2</t>
  </si>
  <si>
    <t>A28</t>
  </si>
  <si>
    <t>phv00007555.v8.p14</t>
  </si>
  <si>
    <t>FC18</t>
  </si>
  <si>
    <t>phv00001376.v1.p14</t>
  </si>
  <si>
    <t>HCT</t>
  </si>
  <si>
    <t>phv00081031.v1.p14</t>
  </si>
  <si>
    <t>HEMATO23</t>
  </si>
  <si>
    <t>hematocrit (%)</t>
  </si>
  <si>
    <t>phv00099860.v1.p1</t>
  </si>
  <si>
    <t>phv00105618.v1.p1</t>
  </si>
  <si>
    <t>phv00106920.v1.p1</t>
  </si>
  <si>
    <t>FA13</t>
  </si>
  <si>
    <t>hematocrit (percent)</t>
  </si>
  <si>
    <t>phv00001047.v1.p14</t>
  </si>
  <si>
    <t>hematocrit (sample type: whole blood)</t>
  </si>
  <si>
    <t>phv00172181.v5.p14</t>
  </si>
  <si>
    <t>phv00227028.v4.p14</t>
  </si>
  <si>
    <t>hctdifa</t>
  </si>
  <si>
    <t>hematocrit from cbc differential, %</t>
  </si>
  <si>
    <t>phv00128724.v1.p3</t>
  </si>
  <si>
    <t>HFAA38A</t>
  </si>
  <si>
    <t>Section 6: Biochemical Analyses. Section 6: Biochemical Analyses. Q38A - Hematocrit Worst [Heart Failure Hospital Record Abstraction Form, HFA]</t>
  </si>
  <si>
    <t>phv00206944.v6.p2</t>
  </si>
  <si>
    <t>section 6: biochemical analyses. section 6: biochemical analyses. q38a - hematocrit worst [heart failure hospital record abstraction form, hfa]</t>
  </si>
  <si>
    <t>HFAA38B</t>
  </si>
  <si>
    <t>Section 6: Biochemical Analyses. Section 6: Biochemical Analyses. Q38B - Hematocrit Last [Heart Failure Hospital Record Abstraction Form, HFA]</t>
  </si>
  <si>
    <t>phv00206945.v6.p2</t>
  </si>
  <si>
    <t>section 6: biochemical analyses. section 6: biochemical analyses. q38b - hematocrit last [heart failure hospital record abstraction form, hfa]</t>
  </si>
  <si>
    <t>laba4</t>
  </si>
  <si>
    <t>% Hematocrit (LABA4)</t>
  </si>
  <si>
    <t>phv00226303.v2.p2</t>
  </si>
  <si>
    <t>hct5</t>
  </si>
  <si>
    <t>HEMATOCRIT (%)</t>
  </si>
  <si>
    <t>phv00218992.v1.p3</t>
  </si>
  <si>
    <t>hemato23</t>
  </si>
  <si>
    <t>phv00100413.v1.p1</t>
  </si>
  <si>
    <t>hematocr</t>
  </si>
  <si>
    <t>Hematocrit (%)</t>
  </si>
  <si>
    <t>phv00077365.v6.p3</t>
  </si>
  <si>
    <t>pht000986.v6.p3</t>
  </si>
  <si>
    <t>cbc_rel1</t>
  </si>
  <si>
    <t>cbcdays</t>
  </si>
  <si>
    <t>CBC Days since randomization/enrollment</t>
  </si>
  <si>
    <t>phv00077363.v6.p3</t>
  </si>
  <si>
    <t>cbcvy</t>
  </si>
  <si>
    <t>CBC Visit year</t>
  </si>
  <si>
    <t>phv00077362.v6.p3</t>
  </si>
  <si>
    <t>v3age31</t>
  </si>
  <si>
    <t>Age at visit 3 [Cohort. Visit 3]</t>
  </si>
  <si>
    <t>phv00204871.v2.p2</t>
  </si>
  <si>
    <t>hmta01</t>
  </si>
  <si>
    <t>Hematocrit % (MAV). Q1 [Hematology Form. HMTA. Visit 1]</t>
  </si>
  <si>
    <t>phv00207255.v2.p2</t>
  </si>
  <si>
    <t>hmtb01</t>
  </si>
  <si>
    <t>Hematocrit % (MAV). Q1 [Hematology Form. HMTB. Visit 2]</t>
  </si>
  <si>
    <t>phv00207270.v2.p2</t>
  </si>
  <si>
    <t>hmtc5</t>
  </si>
  <si>
    <t>Hematocrit. Q5 [Hematology Lab. HMTCV301. Visit 3]</t>
  </si>
  <si>
    <t>phv00207289.v2.p2</t>
  </si>
  <si>
    <t>pht004109.v3.p2</t>
  </si>
  <si>
    <t>HMTCV301</t>
  </si>
  <si>
    <t>Hematocrit. Q5 [Hematology Lab. HMTCV401. Visit 4]</t>
  </si>
  <si>
    <t>phv00207301.v2.p2</t>
  </si>
  <si>
    <t>pht004110.v3.p2</t>
  </si>
  <si>
    <t>HMTCV401</t>
  </si>
  <si>
    <t>cbc6</t>
  </si>
  <si>
    <t>Hematocrit, Hct [Complete Blood Count, CBC, Visit 5]</t>
  </si>
  <si>
    <t>phv00294957.v2.p2</t>
  </si>
  <si>
    <t>pht006422.v2.p2</t>
  </si>
  <si>
    <t>CBC</t>
  </si>
  <si>
    <t>a05hct</t>
  </si>
  <si>
    <t>phv00112689.v2.p2</t>
  </si>
  <si>
    <t>Hematocrit % [Visit 1]</t>
  </si>
  <si>
    <t>phv00127614.v2.p2</t>
  </si>
  <si>
    <t>MF63</t>
  </si>
  <si>
    <t>blood analysis: hemoglobin, exam 1</t>
  </si>
  <si>
    <t>phv00000535.v1.p14</t>
  </si>
  <si>
    <t>MF161</t>
  </si>
  <si>
    <t>blood analysis: hemoglobin, exam 2</t>
  </si>
  <si>
    <t>phv00000627.v1.p14</t>
  </si>
  <si>
    <t>MF168</t>
  </si>
  <si>
    <t>blood analysis: hemoglobin, exam 3</t>
  </si>
  <si>
    <t>phv00000634.v1.p14</t>
  </si>
  <si>
    <t>MF209</t>
  </si>
  <si>
    <t>blood analysis: hemoglobin, exam 4</t>
  </si>
  <si>
    <t>phv00000673.v1.p14</t>
  </si>
  <si>
    <t>MF312</t>
  </si>
  <si>
    <t>blood analysis: hemoglobin, exam 5</t>
  </si>
  <si>
    <t>phv00000764.v1.p14</t>
  </si>
  <si>
    <t>MF392</t>
  </si>
  <si>
    <t>blood analysis: hemoglobin, exam 6</t>
  </si>
  <si>
    <t>phv00000841.v1.p14</t>
  </si>
  <si>
    <t>HEMOGLOBIN</t>
  </si>
  <si>
    <t>f136 hemoglobin</t>
  </si>
  <si>
    <t>phv00283661.v2.p3</t>
  </si>
  <si>
    <t>HGB</t>
  </si>
  <si>
    <t>hemoglobin</t>
  </si>
  <si>
    <t>phv00081032.v1.p14</t>
  </si>
  <si>
    <t>HEMOGL23</t>
  </si>
  <si>
    <t>hemoglobin (g/dl)</t>
  </si>
  <si>
    <t>phv00099859.v1.p1</t>
  </si>
  <si>
    <t>phv00105617.v1.p1</t>
  </si>
  <si>
    <t>phv00106919.v1.p1</t>
  </si>
  <si>
    <t>hemoglobin (sample type: whole blood)</t>
  </si>
  <si>
    <t>phv00172180.v5.p14</t>
  </si>
  <si>
    <t>phv00227027.v4.p14</t>
  </si>
  <si>
    <t>hgbdifa</t>
  </si>
  <si>
    <t>hemoglobin from cbc differential, gm/dl</t>
  </si>
  <si>
    <t>phv00128727.v1.p3</t>
  </si>
  <si>
    <t>CHEM19</t>
  </si>
  <si>
    <t>hgb hemoglobin - numeric value g/dl [chemistry lab, chem2]</t>
  </si>
  <si>
    <t>phv00507167.v1.p2</t>
  </si>
  <si>
    <t>HFAA37A</t>
  </si>
  <si>
    <t>section 6: biochemical analyses. section 6: biochemical analyses. q37a - hemoglobin worst [heart failure hospital record abstraction form, hfa]</t>
  </si>
  <si>
    <t>phv00206942.v6.p2</t>
  </si>
  <si>
    <t>HFAA37B</t>
  </si>
  <si>
    <t>section 6: biochemical analyses. section 6: biochemical analyses. q37b - hemoglobin last [heart failure hospital record abstraction form, hfa]</t>
  </si>
  <si>
    <t>phv00206943.v6.p2</t>
  </si>
  <si>
    <t>hemogl2</t>
  </si>
  <si>
    <t>serum hemoglobin</t>
  </si>
  <si>
    <t>phv00085933.v2.p3</t>
  </si>
  <si>
    <t>laba3</t>
  </si>
  <si>
    <t>Hemoglobin (g/dL) (LABA3)</t>
  </si>
  <si>
    <t>phv00226302.v2.p2</t>
  </si>
  <si>
    <t>hgb5</t>
  </si>
  <si>
    <t>HEMOGLOBIN (g/dL)</t>
  </si>
  <si>
    <t>phv00218993.v1.p3</t>
  </si>
  <si>
    <t>hemogl23</t>
  </si>
  <si>
    <t>HEMOGLOBIN (g/dl)</t>
  </si>
  <si>
    <t>phv00100412.v1.p1</t>
  </si>
  <si>
    <t>hemoglbn</t>
  </si>
  <si>
    <t>Hemoglobin (gm/dl)</t>
  </si>
  <si>
    <t>phv00077366.v6.p3</t>
  </si>
  <si>
    <t>hmta02</t>
  </si>
  <si>
    <t>Hemoglobin g/dL (MAV). Q2 [Hematology Form. HMTA. Visit 1]</t>
  </si>
  <si>
    <t>phv00207256.v2.p2</t>
  </si>
  <si>
    <t>hmtb02</t>
  </si>
  <si>
    <t>Hemoglobin g/dL (MAV). Q2 [Hematology Form. HMTB. Visit 2]</t>
  </si>
  <si>
    <t>phv00207271.v2.p2</t>
  </si>
  <si>
    <t>hmtc4</t>
  </si>
  <si>
    <t>Hemoglobin. Q4 [Hematology Lab. HMTCV301. Visit 3]</t>
  </si>
  <si>
    <t>phv00207288.v2.p2</t>
  </si>
  <si>
    <t>Hemoglobin. Q4 [Hematology Lab. HMTCV401. Visit 4]</t>
  </si>
  <si>
    <t>phv00207300.v2.p2</t>
  </si>
  <si>
    <t>cbc5</t>
  </si>
  <si>
    <t>Hemoglobin, Hgb [Complete Blood Count, CBC, Visit 5]</t>
  </si>
  <si>
    <t>phv00294956.v2.p2</t>
  </si>
  <si>
    <t>a05hgb</t>
  </si>
  <si>
    <t>HEMOGLOBIN (G/DL)</t>
  </si>
  <si>
    <t>phv00112688.v2.p2</t>
  </si>
  <si>
    <t>Hemoglobin G/DL [Visit 1]</t>
  </si>
  <si>
    <t>phv00127615.v2.p2</t>
  </si>
  <si>
    <t>LABA72</t>
  </si>
  <si>
    <t>% glycosylated hemoglobin (laba72)</t>
  </si>
  <si>
    <t>phv00253231.v2.p2</t>
  </si>
  <si>
    <t>CHEM1</t>
  </si>
  <si>
    <t>glyhb - hba1c numeric value % [chemistry lab, chem2]</t>
  </si>
  <si>
    <t>phv00506933.v1.p2</t>
  </si>
  <si>
    <t>glyhb</t>
  </si>
  <si>
    <t>glyhb: hemoglobin a1c - %</t>
  </si>
  <si>
    <t>phv00401734.v1.p2</t>
  </si>
  <si>
    <t>GLYHB</t>
  </si>
  <si>
    <t>glyhb: hemoglobin a1c - % [visit 1]</t>
  </si>
  <si>
    <t>phv00125929.v2.p2</t>
  </si>
  <si>
    <t>glyhb: hemoglobin a1c - % [visit 6]</t>
  </si>
  <si>
    <t>phv00401717.v1.p2</t>
  </si>
  <si>
    <t>CHM15</t>
  </si>
  <si>
    <t>hba1c [clinical chemistry lab. chm. visit 5]</t>
  </si>
  <si>
    <t>phv00295245.v2.p2</t>
  </si>
  <si>
    <t>CHM17</t>
  </si>
  <si>
    <t>phv00510516.v1.p2</t>
  </si>
  <si>
    <t>CHM18</t>
  </si>
  <si>
    <t>phv00510517.v1.p2</t>
  </si>
  <si>
    <t>HBA1C</t>
  </si>
  <si>
    <t>hemoglobin a1c</t>
  </si>
  <si>
    <t>phv00462165.v2.p14</t>
  </si>
  <si>
    <t>hemoglobin a1c (sample type: whole blood)</t>
  </si>
  <si>
    <t>phv00172163.v5.p14</t>
  </si>
  <si>
    <t>phv00227047.v4.p14</t>
  </si>
  <si>
    <t>A1C</t>
  </si>
  <si>
    <t>phv00275420.v2.p14</t>
  </si>
  <si>
    <t>hba1c</t>
  </si>
  <si>
    <t>hemoglobin a1c sample type: whole blood</t>
  </si>
  <si>
    <t>phv00462187.v1.p14</t>
  </si>
  <si>
    <t>hemoglobin a1c, whole blood</t>
  </si>
  <si>
    <t>phv00071897.v7.p14</t>
  </si>
  <si>
    <t>HbA1cIFCC</t>
  </si>
  <si>
    <t>ifcc hemoglobin a1c (mmol/mol)</t>
  </si>
  <si>
    <t>phv00401127.v1.p2</t>
  </si>
  <si>
    <t>phv00401316.v1.p2</t>
  </si>
  <si>
    <t>phv00401418.v1.p2</t>
  </si>
  <si>
    <t>HbA1c</t>
  </si>
  <si>
    <t>ngsp hemoglobin a1c (%)</t>
  </si>
  <si>
    <t>phv00401123.v1.p2</t>
  </si>
  <si>
    <t>phv00401312.v1.p2</t>
  </si>
  <si>
    <t>phv00401414.v1.p2</t>
  </si>
  <si>
    <t>asn0035_A1C</t>
  </si>
  <si>
    <t>ngsp hemoglobin hba1c (%)</t>
  </si>
  <si>
    <t>phv00401573.v1.p2</t>
  </si>
  <si>
    <t>asn0035_retinopathy</t>
  </si>
  <si>
    <t>hba1c2</t>
  </si>
  <si>
    <t>serum hemoglobin a1c</t>
  </si>
  <si>
    <t>phv00174583.v1.p3</t>
  </si>
  <si>
    <t>hba1c5</t>
  </si>
  <si>
    <t>phv00175243.v1.p3</t>
  </si>
  <si>
    <t>phv00176666.v1.p3</t>
  </si>
  <si>
    <t>ANTB04B</t>
  </si>
  <si>
    <t>[Body size]. Hip girth (nearest cm). Q4b [Anthropometry Form, ANTAB. Visit 2]</t>
  </si>
  <si>
    <t>phv00203172.v2.p2</t>
  </si>
  <si>
    <t>ANTA07B</t>
  </si>
  <si>
    <t>[Body size]. Hip girth (to the nearest cm). Q7b [Anthropometry Form, ANTA. Visit 1]</t>
  </si>
  <si>
    <t>phv00203160.v2.p2</t>
  </si>
  <si>
    <t>ANTC3B</t>
  </si>
  <si>
    <t>[Body size].Hip girth (to the nearest cm, rounding down). Q3b [Anthropometry Form. ANTC04. exam 3]</t>
  </si>
  <si>
    <t>phv00203178.v2.p2</t>
  </si>
  <si>
    <t>ANTD3B</t>
  </si>
  <si>
    <t>[Height and weight]. Hip girth (to the nearest cm, rounding down). Q3b [Anthropometry Form, ANTD. Visit 4]</t>
  </si>
  <si>
    <t>phv00203189.v2.p2</t>
  </si>
  <si>
    <t>BCFV6</t>
  </si>
  <si>
    <t>6. B. Girth Measurement. Hip girth to the nearest tenth of a centimeter (cm) [Visit 9]</t>
  </si>
  <si>
    <t>phv00401629.v1.p2</t>
  </si>
  <si>
    <t>BCFA6</t>
  </si>
  <si>
    <t>6. B. Girth measurements. Hip girth (to the nearest inch) [Visit 6] [Body Composition Form, BCF]</t>
  </si>
  <si>
    <t>phv00401614.v1.p2</t>
  </si>
  <si>
    <t>g3b0489</t>
  </si>
  <si>
    <t>Anthropometry: Hip girth</t>
  </si>
  <si>
    <t>phv00177545.v5.p14</t>
  </si>
  <si>
    <t>g3b0490</t>
  </si>
  <si>
    <t>Anthropometry: Hip girth - protocol modification</t>
  </si>
  <si>
    <t>phv00177546.v5.p14</t>
  </si>
  <si>
    <t>G3C0697</t>
  </si>
  <si>
    <t>Demographic and Anthropometrics: Anthropometry: Hip girth</t>
  </si>
  <si>
    <t>phv00462004.v1.p14</t>
  </si>
  <si>
    <t>G3C0698</t>
  </si>
  <si>
    <t>Demographic and Anthropometrics: Anthropometry: Protocol modification - Hip girth</t>
  </si>
  <si>
    <t>phv00462005.v1.p14</t>
  </si>
  <si>
    <t>HIPX</t>
  </si>
  <si>
    <t>F80 Hip circumference cm</t>
  </si>
  <si>
    <t>phv00079861.v6.p3</t>
  </si>
  <si>
    <t>HIP13</t>
  </si>
  <si>
    <t>HIP CIRCUMFERENCE - CM</t>
  </si>
  <si>
    <t>phv00099350.v1.p1</t>
  </si>
  <si>
    <t>phv00100384.v1.p1</t>
  </si>
  <si>
    <t>phv00105415.v1.p1</t>
  </si>
  <si>
    <t>phv00106777.v1.p1</t>
  </si>
  <si>
    <t>hip</t>
  </si>
  <si>
    <t>Hip Circumference (cm)</t>
  </si>
  <si>
    <t>phv00401288.v1.p2</t>
  </si>
  <si>
    <t>phv00401389.v1.p2</t>
  </si>
  <si>
    <t>hipcm1</t>
  </si>
  <si>
    <t>HIP CIRCUMFERENCE (cm)</t>
  </si>
  <si>
    <t>phv00082688.v1.p3</t>
  </si>
  <si>
    <t>HIP CIRCUMFERENCE (CM)</t>
  </si>
  <si>
    <t>phv00084489.v2.p3</t>
  </si>
  <si>
    <t>hipcm2</t>
  </si>
  <si>
    <t>phv00085802.v2.p3</t>
  </si>
  <si>
    <t>hipcm3</t>
  </si>
  <si>
    <t>phv00086300.v2.p3</t>
  </si>
  <si>
    <t>hipcm4</t>
  </si>
  <si>
    <t>phv00086753.v2.p3</t>
  </si>
  <si>
    <t>hipcm5</t>
  </si>
  <si>
    <t>phv00174635.v1.p3</t>
  </si>
  <si>
    <t>phv00176058.v1.p3</t>
  </si>
  <si>
    <t>FL019</t>
  </si>
  <si>
    <t>HIP GIRTH</t>
  </si>
  <si>
    <t>phv00003673.v1.p14</t>
  </si>
  <si>
    <t>ANTA10B</t>
  </si>
  <si>
    <t>Hip Girth (cm) (ANTA10B)</t>
  </si>
  <si>
    <t>phv00253220.v2.p2</t>
  </si>
  <si>
    <t>C20HIPS1</t>
  </si>
  <si>
    <t>HIP GIRTH (CM), Q 4c</t>
  </si>
  <si>
    <t>phv00115860.v2.p2</t>
  </si>
  <si>
    <t>FM29</t>
  </si>
  <si>
    <t>HIP GIRTH (INCHES WITH 2 DECIMALS)</t>
  </si>
  <si>
    <t>phv00004089.v1.p14</t>
  </si>
  <si>
    <t>FN18</t>
  </si>
  <si>
    <t>phv00004531.v1.p14</t>
  </si>
  <si>
    <t>D411</t>
  </si>
  <si>
    <t>phv00008768.v8.p14</t>
  </si>
  <si>
    <t>FO017</t>
  </si>
  <si>
    <t>HIP GIRTH (INCHES, TO NEXT LOWER 1/4 INCH)</t>
  </si>
  <si>
    <t>phv00005545.v1.p14</t>
  </si>
  <si>
    <t>FP016</t>
  </si>
  <si>
    <t>phv00005925.v1.p14</t>
  </si>
  <si>
    <t>E033</t>
  </si>
  <si>
    <t>phv00009556.v8.p14</t>
  </si>
  <si>
    <t>F017</t>
  </si>
  <si>
    <t>phv00010113.v8.p14</t>
  </si>
  <si>
    <t>HIP2</t>
  </si>
  <si>
    <t>Hip girth (inches), Exam 2</t>
  </si>
  <si>
    <t>phv00277044.v4.p14</t>
  </si>
  <si>
    <t>HIP3</t>
  </si>
  <si>
    <t>Hip girth (inches), Exam 3</t>
  </si>
  <si>
    <t>phv00520302.v1.p14</t>
  </si>
  <si>
    <t>D20HIPS1</t>
  </si>
  <si>
    <t>HIP GIRTH 1 (CM). Q 4b</t>
  </si>
  <si>
    <t>phv00117235.v2.p2</t>
  </si>
  <si>
    <t>E20HIPS1</t>
  </si>
  <si>
    <t>phv00119097.v2.p2</t>
  </si>
  <si>
    <t>D20HIPS2</t>
  </si>
  <si>
    <t>HIP GIRTH 2 (CM). Q 4b</t>
  </si>
  <si>
    <t>phv00117236.v2.p2</t>
  </si>
  <si>
    <t>E20HIPS2</t>
  </si>
  <si>
    <t>phv00119098.v2.p2</t>
  </si>
  <si>
    <t>HIP1</t>
  </si>
  <si>
    <t>Hip girth, Exam 1</t>
  </si>
  <si>
    <t>phv00423922.v2.p14</t>
  </si>
  <si>
    <t>HIP19</t>
  </si>
  <si>
    <t>Hip girth, Exam 19</t>
  </si>
  <si>
    <t>phv00369970.v1.p14</t>
  </si>
  <si>
    <t>Hip girth, Exam 2</t>
  </si>
  <si>
    <t>phv00423923.v2.p14</t>
  </si>
  <si>
    <t>HIP20</t>
  </si>
  <si>
    <t>Hip girth, Exam 20</t>
  </si>
  <si>
    <t>phv00369971.v1.p14</t>
  </si>
  <si>
    <t>HIP21</t>
  </si>
  <si>
    <t>Hip girth, Exam 21</t>
  </si>
  <si>
    <t>phv00369972.v1.p14</t>
  </si>
  <si>
    <t>HIP22</t>
  </si>
  <si>
    <t>Hip girth, Exam 22</t>
  </si>
  <si>
    <t>phv00369973.v1.p14</t>
  </si>
  <si>
    <t>HIP23</t>
  </si>
  <si>
    <t>Hip girth, Exam 23</t>
  </si>
  <si>
    <t>phv00369974.v1.p14</t>
  </si>
  <si>
    <t>HIP4</t>
  </si>
  <si>
    <t>Hip girth, Exam 4</t>
  </si>
  <si>
    <t>phv00277180.v4.p14</t>
  </si>
  <si>
    <t>phv00423924.v2.p14</t>
  </si>
  <si>
    <t>HIP5</t>
  </si>
  <si>
    <t>Hip girth, Exam 5</t>
  </si>
  <si>
    <t>phv00277181.v4.p14</t>
  </si>
  <si>
    <t>HIP6</t>
  </si>
  <si>
    <t>Hip girth, Exam 6</t>
  </si>
  <si>
    <t>phv00277182.v4.p14</t>
  </si>
  <si>
    <t>HIP7</t>
  </si>
  <si>
    <t>Hip girth, Exam 7</t>
  </si>
  <si>
    <t>phv00277183.v4.p14</t>
  </si>
  <si>
    <t>HIP9</t>
  </si>
  <si>
    <t>Hip girth, Exam 9</t>
  </si>
  <si>
    <t>phv00277184.v4.p14</t>
  </si>
  <si>
    <t>D20HIP</t>
  </si>
  <si>
    <t>MEAN (D20HIPS1, D20HIPS2) (CM)</t>
  </si>
  <si>
    <t>phv00117248.v2.p2</t>
  </si>
  <si>
    <t>E20HIP</t>
  </si>
  <si>
    <t>MEAN (E20HIPS1, E20HIPS2) (CM)</t>
  </si>
  <si>
    <t>phv00119118.v2.p2</t>
  </si>
  <si>
    <t>A20HIP</t>
  </si>
  <si>
    <t>MEAN HIP GIRTH, CM</t>
  </si>
  <si>
    <t>phv00113658.v2.p2</t>
  </si>
  <si>
    <t>A20HIPS1</t>
  </si>
  <si>
    <t>MEAS. 1: HIP GIRTH, CM. Q 4</t>
  </si>
  <si>
    <t>phv00113648.v2.p2</t>
  </si>
  <si>
    <t>A20HIPS2</t>
  </si>
  <si>
    <t>MEAS. 2: HIP GIRTH, CM. Q 4</t>
  </si>
  <si>
    <t>phv00113649.v2.p2</t>
  </si>
  <si>
    <t>g446</t>
  </si>
  <si>
    <t>Numerical Data - Part I - Regional Anthropometry: Hip girth (to next lower 1/4 inch)</t>
  </si>
  <si>
    <t>phv00251066.v2.p14</t>
  </si>
  <si>
    <t>e033</t>
  </si>
  <si>
    <t>Numerical Data - Part I: Hip girth</t>
  </si>
  <si>
    <t>phv00461317.v2.p14</t>
  </si>
  <si>
    <t>j482</t>
  </si>
  <si>
    <t>Numerical Data/Anthropometry: Hip girth</t>
  </si>
  <si>
    <t>phv00254293.v4.p14</t>
  </si>
  <si>
    <t>j483</t>
  </si>
  <si>
    <t>Numerical Data/Anthropometry: Hip girth - protocol modification</t>
  </si>
  <si>
    <t>phv00254294.v4.p14</t>
  </si>
  <si>
    <t>ANT10b</t>
  </si>
  <si>
    <t>Q10b. D. Body size. Hip girth [Anthropometry Form, ANT]</t>
  </si>
  <si>
    <t>phv00294846.v2.p2</t>
  </si>
  <si>
    <t>G446</t>
  </si>
  <si>
    <t>REGIONAL ANTHROPOMETRY - HIP GIRTH (INCHES) (TO NEXT LOWER 1/4 INCH)</t>
  </si>
  <si>
    <t>phv00010503.v8.p14</t>
  </si>
  <si>
    <t>[AFU chest pain confirmation]. Did the participant report positive Rose angina in the Annual Follow-up call preceding this visit? Q1 [Health/Medical History. HHXC04. Visit 3]</t>
  </si>
  <si>
    <t>[AFU chest pain confirmation]. Did the participant report positive Rose angina in the Annual Follow-up call preceding this visit? Q1 [Health/Medical History. HHXD04. Visit 4]</t>
  </si>
  <si>
    <t>[AFU chest pain conformation]. Did the participant report positive rose angina in the annual follow-up call preceding this visit? Q1 [Physical Examination Form. PHEB. Visit 2]</t>
  </si>
  <si>
    <t>PHXB6B</t>
  </si>
  <si>
    <t>[Medical care]. Has a doctor ever said you had any of the following? Heart failure or congestive heart failure. Q6b [Personal History form. PHXB04. Visit 4]</t>
  </si>
  <si>
    <t>phv00209064.v2.p2</t>
  </si>
  <si>
    <t>PHXA8J</t>
  </si>
  <si>
    <t>[Medical care]. Heart failure or congestive heart failure? Q8j [Personal History Form. PHXA04. Visit 3]</t>
  </si>
  <si>
    <t>phv00208973.v2.p2</t>
  </si>
  <si>
    <t>ANGINA PECTORIS</t>
  </si>
  <si>
    <t>ANGINA PECTORIS?</t>
  </si>
  <si>
    <t>CARDIOVASCULAR DISEASE (CVD), ALL</t>
  </si>
  <si>
    <t>CARDIOVASCULAR DISEASE (CVD), HARD</t>
  </si>
  <si>
    <t>Cardiovascular disease ever</t>
  </si>
  <si>
    <t>Cardiovascular Disease History</t>
  </si>
  <si>
    <t>Cardiovascular disease yes or no</t>
  </si>
  <si>
    <t>HRTFLR07</t>
  </si>
  <si>
    <t>CONGESTIVE HEART FAILURE</t>
  </si>
  <si>
    <t>phv00099017.v1.p1</t>
  </si>
  <si>
    <t>CHF37</t>
  </si>
  <si>
    <t>phv00104041.v1.p1</t>
  </si>
  <si>
    <t>chf</t>
  </si>
  <si>
    <t>Congestive Heart Failure (CHF) status</t>
  </si>
  <si>
    <t>phv00190816.v10.p14</t>
  </si>
  <si>
    <t>chd</t>
  </si>
  <si>
    <t>Coronary Heart Disease (CHD) status</t>
  </si>
  <si>
    <t>phv00190820.v10.p14</t>
  </si>
  <si>
    <t>chfdate</t>
  </si>
  <si>
    <t>Date of Congestive Heart Failure (CHF) status</t>
  </si>
  <si>
    <t>phv00190822.v10.p14</t>
  </si>
  <si>
    <t>chddate</t>
  </si>
  <si>
    <t>Date of Coronary Heart Disease (CHD) Status</t>
  </si>
  <si>
    <t>phv00190821.v10.p14</t>
  </si>
  <si>
    <t>Y00CHF</t>
  </si>
  <si>
    <t>DISCHG DIAG - CONGESTIVE HEART FAILURE</t>
  </si>
  <si>
    <t>phv00121462.v2.p2</t>
  </si>
  <si>
    <t>D21CARD5</t>
  </si>
  <si>
    <t>EXCLUSION - HX OF CVD CONDITIONS. Q 5</t>
  </si>
  <si>
    <t>phv00117256.v2.p2</t>
  </si>
  <si>
    <t>F136 History of angina</t>
  </si>
  <si>
    <t>CHDEVERHX</t>
  </si>
  <si>
    <t>F136 History of CHD ever</t>
  </si>
  <si>
    <t>phv00283525.v2.p3</t>
  </si>
  <si>
    <t>CHDYRHX</t>
  </si>
  <si>
    <t>F136 History of CHD within 1 year</t>
  </si>
  <si>
    <t>phv00283524.v2.p3</t>
  </si>
  <si>
    <t>MIHX</t>
  </si>
  <si>
    <t>F136 History of MI</t>
  </si>
  <si>
    <t>phv00283527.v2.p3</t>
  </si>
  <si>
    <t>PVDHX</t>
  </si>
  <si>
    <t>F136 History of peripheral vascular disease</t>
  </si>
  <si>
    <t>phv00283529.v2.p3</t>
  </si>
  <si>
    <t>PEHX</t>
  </si>
  <si>
    <t>F136 History of pulmonary embolus</t>
  </si>
  <si>
    <t>phv00283512.v2.p3</t>
  </si>
  <si>
    <t>VALVHDHX</t>
  </si>
  <si>
    <t>F136 History of valvular heart disease</t>
  </si>
  <si>
    <t>phv00283530.v2.p3</t>
  </si>
  <si>
    <t>Has a doctor ever said that you had angina, angina pectoris, or chest pain due to heart disease?</t>
  </si>
  <si>
    <t>A09CHF</t>
  </si>
  <si>
    <t>HAS/HAD CONGESTIVE HEART FAILURE</t>
  </si>
  <si>
    <t>phv00113052.v2.p2</t>
  </si>
  <si>
    <t>mi</t>
  </si>
  <si>
    <t>MYOCARDIAL INFARCTION (MI)</t>
  </si>
  <si>
    <t>phv00087853.v6.p3</t>
  </si>
  <si>
    <t>NEWCHF59</t>
  </si>
  <si>
    <t>NEW CONGESTIVE HEART FAILURE</t>
  </si>
  <si>
    <t>phv00101495.v1.p1</t>
  </si>
  <si>
    <t>phv00102643.v1.p1</t>
  </si>
  <si>
    <t>PRVCHD51</t>
  </si>
  <si>
    <t>Prevalent CHD before Visit 5 [Cohort Visit Derived Variables. Visit 5]</t>
  </si>
  <si>
    <t>phv00512125.v1.p2</t>
  </si>
  <si>
    <t>PRVCHD61</t>
  </si>
  <si>
    <t>Prevalent CHD before Visit 6 [Cohort Visit Derived Variables. DERIVE61. Visit 6]</t>
  </si>
  <si>
    <t>phv00512395.v1.p2</t>
  </si>
  <si>
    <t>PRVCHD71</t>
  </si>
  <si>
    <t>Prevalent CHD before Visit 7 [Visit 7/NCS Derived Variable Dataset. DERIVE71]</t>
  </si>
  <si>
    <t>phv00507407.v1.p2</t>
  </si>
  <si>
    <t>PRVCHD53</t>
  </si>
  <si>
    <t>Prevalent CHD by end of Visit 5 [Cohort Visit Derived Variables. Visit 5]</t>
  </si>
  <si>
    <t>phv00512126.v1.p2</t>
  </si>
  <si>
    <t>PRVCHD63</t>
  </si>
  <si>
    <t>Prevalent CHD by end of Visit 6 [Cohort Visit Derived Variables. DERIVE61. Visit 6]</t>
  </si>
  <si>
    <t>phv00512396.v1.p2</t>
  </si>
  <si>
    <t>PRVCHD73</t>
  </si>
  <si>
    <t>Prevalent CHD by end of Visit 7 [Visit 7/NCS Derived Variable Dataset. DERIVE71]</t>
  </si>
  <si>
    <t>phv00507408.v1.p2</t>
  </si>
  <si>
    <t>PRVCHD64</t>
  </si>
  <si>
    <t>Prevalent CHD-unverified [Cohort Visit Derived Variables. DERIVE61. Visit 6]</t>
  </si>
  <si>
    <t>phv00512297.v1.p2</t>
  </si>
  <si>
    <t>PRVCHD54</t>
  </si>
  <si>
    <t>Prevalent CHD-unverified [Cohort Visit Derived Variables. Visit 5]</t>
  </si>
  <si>
    <t>phv00512123.v1.p2</t>
  </si>
  <si>
    <t>PRVCHD74</t>
  </si>
  <si>
    <t>Prevalent CHD-unverified [Visit 7/NCS Derived Variable Dataset. DERIVE71]</t>
  </si>
  <si>
    <t>phv00507337.v1.p2</t>
  </si>
  <si>
    <t>PRVCHD05</t>
  </si>
  <si>
    <t>PREVALENT CORONARY HEART DISEASE</t>
  </si>
  <si>
    <t>phv00506159.v1.p2</t>
  </si>
  <si>
    <t>PRECHD_NO_ANGINA</t>
  </si>
  <si>
    <t>Prevalent Coronary Heart Disease</t>
  </si>
  <si>
    <t>phv00526213.v1.p2</t>
  </si>
  <si>
    <t>Prevalent coronary heart disease [Cohort. Visit 1]</t>
  </si>
  <si>
    <t>phv00204706.v2.p2</t>
  </si>
  <si>
    <t>PRVCHD43</t>
  </si>
  <si>
    <t>Prevalent Coronary Heart Disease At V4, Definition 3 [Derived Variable Dataset, visit 4]</t>
  </si>
  <si>
    <t>phv00512028.v1.p2</t>
  </si>
  <si>
    <t>PRVCHD33</t>
  </si>
  <si>
    <t>Prevalent coronary heart disease at visit 3, definition 3 [Cohort. Visit 3]</t>
  </si>
  <si>
    <t>phv00204911.v2.p2</t>
  </si>
  <si>
    <t>Q19h. History angina pectoris/coronary insufficiency [Hospital Abstraction Form. HRA. Version F]</t>
  </si>
  <si>
    <t>rca</t>
  </si>
  <si>
    <t>RESUSCITATED CARDIAC ARREST</t>
  </si>
  <si>
    <t>phv00087856.v5.p3</t>
  </si>
  <si>
    <t>Rose angina [Cohort. Visit 1]</t>
  </si>
  <si>
    <t>ROSEIC03</t>
  </si>
  <si>
    <t>Rose intermittent claudication [Cohort. Visit 1]</t>
  </si>
  <si>
    <t>phv00204747.v2.p2</t>
  </si>
  <si>
    <t>HFAA11H</t>
  </si>
  <si>
    <t>Section 3: Medical History. Coronary heart disease (ever) [Heart Failure Hospital Record Abstraction Form, HFA]</t>
  </si>
  <si>
    <t>phv00206802.v6.p2</t>
  </si>
  <si>
    <t>HFAA11G</t>
  </si>
  <si>
    <t>Section 3: Medical History. Coronary heart disease (within year) [Heart Failure Hospital Record Abstraction Form, HFA]</t>
  </si>
  <si>
    <t>phv00206801.v6.p2</t>
  </si>
  <si>
    <t>HFAA11M</t>
  </si>
  <si>
    <t>Section 3: Medical History. Peripheral vascular disease [Heart Failure Hospital Record Abstraction Form, HFA]</t>
  </si>
  <si>
    <t>phv00206807.v6.p2</t>
  </si>
  <si>
    <t>HFAA28L</t>
  </si>
  <si>
    <t>Section 5: Diagnostic Tests. Congestive heart failure/ Pulmonary vascular congestion [Heart Failure Hospital Record Abstraction Form, HFA]</t>
  </si>
  <si>
    <t>phv00207050.v6.p2</t>
  </si>
  <si>
    <t>HFAA28F</t>
  </si>
  <si>
    <t>Section 5: Diagnostic Tests. Q28F - Chest X-ray: Congestive heart failure [Heart Failure Hospital Record Abstraction Form, HFA]</t>
  </si>
  <si>
    <t>phv00206864.v6.p2</t>
  </si>
  <si>
    <t>AFUcomp4_SAFV1</t>
  </si>
  <si>
    <t>TRACING SHEET INDICATE DOCTOR-HEART FAILURE OR CONGESTIVE HEART FAILURE? Q4 IN SAFV1 [Annual Follow-up Questionnaire Form. AFU. Version V1]</t>
  </si>
  <si>
    <t>phv00294814.v5.p2</t>
  </si>
  <si>
    <t>PRVCHD42</t>
  </si>
  <si>
    <t>V4 Prevalent Coronary Heart Disease - Unverified [Derived Variable Dataset, visit 4]</t>
  </si>
  <si>
    <t>phv00511958.v1.p2</t>
  </si>
  <si>
    <t>PRVCHD31</t>
  </si>
  <si>
    <t>Visit 3, prevalent coronary heart disease [Cohort. Visit 3]</t>
  </si>
  <si>
    <t>phv00204833.v2.p2</t>
  </si>
  <si>
    <t>PRVCHD32</t>
  </si>
  <si>
    <t>Visit 3, prevalent coronary heart disease, unverified [Cohort. Visit 3]</t>
  </si>
  <si>
    <t>phv00204834.v2.p2</t>
  </si>
  <si>
    <t>HHXD7A</t>
  </si>
  <si>
    <t>[Invasive procedures]. Did you have: angioplasty of the coronary arteries: Q7a [Health/Medical History. HHXD04. Visit 4]</t>
  </si>
  <si>
    <t>phv00207215.v2.p2</t>
  </si>
  <si>
    <t>HHXC7A</t>
  </si>
  <si>
    <t>[Invasive procedures]. PROBE FOR TYPE OF PROCEDURE. Angioplasty of the coronary arteries: Q7a [Health/Medical History. HHXC04. Visit 3]</t>
  </si>
  <si>
    <t>phv00207175.v2.p2</t>
  </si>
  <si>
    <t>MHXB54A</t>
  </si>
  <si>
    <t>54a. F. Invasive procedures. Did you have angioplasty of the coronary arteries [Visit 6]</t>
  </si>
  <si>
    <t>phv00403122.v1.p2</t>
  </si>
  <si>
    <t>pht008764.v1.p2</t>
  </si>
  <si>
    <t>CORART07</t>
  </si>
  <si>
    <t>AN ANGIOPLASTY OF THE CORONARY ARTER (IES)</t>
  </si>
  <si>
    <t>phv00099038.v1.p1</t>
  </si>
  <si>
    <t>CORART57</t>
  </si>
  <si>
    <t>AN ANGIOPLASTY OF THE CORONARY ARTERIES</t>
  </si>
  <si>
    <t>phv00105981.v1.p1</t>
  </si>
  <si>
    <t>Angioplasty</t>
  </si>
  <si>
    <t>Angioplasty or cardiac stents placed</t>
  </si>
  <si>
    <t>phv00159632.v4.p2</t>
  </si>
  <si>
    <t>FR342</t>
  </si>
  <si>
    <t>CARDIOVASCULAR PROCEDURES (IN THE INTERIM ONLY, NOT LIFETIME) CORONARY ARTERY ANGIOPLASTY (IF YES OR MAYBE, FILL IN FR343 AND FR344)</t>
  </si>
  <si>
    <t>phv00006598.v1.p14</t>
  </si>
  <si>
    <t>CAROTID</t>
  </si>
  <si>
    <t>Carotid endarterectomy/angioplasty ever</t>
  </si>
  <si>
    <t>phv00078537.v6.p3</t>
  </si>
  <si>
    <t>FS441</t>
  </si>
  <si>
    <t>CORONARY ARTERY ANGIOPLASTY</t>
  </si>
  <si>
    <t>phv00007032.v1.p14</t>
  </si>
  <si>
    <t>FT445</t>
  </si>
  <si>
    <t>phv00007465.v1.p14</t>
  </si>
  <si>
    <t>F428</t>
  </si>
  <si>
    <t>phv00009896.v8.p14</t>
  </si>
  <si>
    <t>G233</t>
  </si>
  <si>
    <t>phv00010351.v8.p14</t>
  </si>
  <si>
    <t>FU157</t>
  </si>
  <si>
    <t>phv00070491.v1.p14</t>
  </si>
  <si>
    <t>FQ219</t>
  </si>
  <si>
    <t>CORONARY ARTERY ANGIOPLASTY - INTERIM</t>
  </si>
  <si>
    <t>phv00006202.v1.p14</t>
  </si>
  <si>
    <t>CORARTBL</t>
  </si>
  <si>
    <t>CORONARY ARTERY ANGIOPLASTY AT BL</t>
  </si>
  <si>
    <t>phv00100782.v1.p1</t>
  </si>
  <si>
    <t>H212</t>
  </si>
  <si>
    <t>CORONARY ARTERY ANGIOPLASTY/STENT/PCI</t>
  </si>
  <si>
    <t>phv00072203.v7.p14</t>
  </si>
  <si>
    <t>CARDIACANGIOCORONARY</t>
  </si>
  <si>
    <t>Did you have angioplasty of the coronary arteries?</t>
  </si>
  <si>
    <t>phv00400937.v2.p2</t>
  </si>
  <si>
    <t>CORA20</t>
  </si>
  <si>
    <t>History OF CORONARY ANGIOPLASTY Q20 [Coroner /Medical Examiner Form]</t>
  </si>
  <si>
    <t>phv00203793.v6.p2</t>
  </si>
  <si>
    <t>FO230</t>
  </si>
  <si>
    <t>HISTORY OF CORONARY ARTERY ANGIOPLASTY</t>
  </si>
  <si>
    <t>phv00005072.v1.p14</t>
  </si>
  <si>
    <t>E453</t>
  </si>
  <si>
    <t>phv00009388.v8.p14</t>
  </si>
  <si>
    <t>FN297</t>
  </si>
  <si>
    <t>HISTORY OF CORONARY ARTERY ANIGIOPLASTY</t>
  </si>
  <si>
    <t>phv00004772.v1.p14</t>
  </si>
  <si>
    <t>ca15</t>
  </si>
  <si>
    <t>MD said pt had coronary angioplasty?</t>
  </si>
  <si>
    <t>phv00197455.v1.p1</t>
  </si>
  <si>
    <t>CA15</t>
  </si>
  <si>
    <t>phv00055299.v6.p14</t>
  </si>
  <si>
    <t>HRAA29C</t>
  </si>
  <si>
    <t>Q29c. special procedures/operations during stay: Coronary angioplasty [Hospital Abstraction Form. HRA. Version F]</t>
  </si>
  <si>
    <t>phv00203945.v6.p2</t>
  </si>
  <si>
    <t>HRAA37</t>
  </si>
  <si>
    <t>Q37. History of coronary angioplasty prior to event [Hospital Abstraction Form. HRA. Version F]</t>
  </si>
  <si>
    <t>phv00203981.v6.p2</t>
  </si>
  <si>
    <t>MHXC47A</t>
  </si>
  <si>
    <t>Q47a. E. Invasive procedures. Did you have angioplasty of the coronary arteries? [Visit 9] [Medical History Form, MHX]</t>
  </si>
  <si>
    <t>phv00403197.v1.p2</t>
  </si>
  <si>
    <t>pht008765.v1.p2</t>
  </si>
  <si>
    <t>CarotidAngioHx</t>
  </si>
  <si>
    <t>Self-Reported history of Carotid Angioplasty</t>
  </si>
  <si>
    <t>phv00401211.v1.p2</t>
  </si>
  <si>
    <t>phv00401348.v1.p2</t>
  </si>
  <si>
    <t>phv00401476.v1.p2</t>
  </si>
  <si>
    <t>hist_coran</t>
  </si>
  <si>
    <t>coronary_angioplasty_incident_1</t>
  </si>
  <si>
    <t>ptcady</t>
  </si>
  <si>
    <t>Days enrollment to PTCA</t>
  </si>
  <si>
    <t>phv00193200.v4.p3</t>
  </si>
  <si>
    <t>ptca</t>
  </si>
  <si>
    <t>PTCA</t>
  </si>
  <si>
    <t>phv00193199.v4.p3</t>
  </si>
  <si>
    <t>coronary_angioplasty_prior_1</t>
  </si>
  <si>
    <t>angioplasty</t>
  </si>
  <si>
    <t>corart</t>
  </si>
  <si>
    <t>phv00100322.v1.p1</t>
  </si>
  <si>
    <t>Angioplasty of coronary arteries ever</t>
  </si>
  <si>
    <t>phv00078536.v6.p3</t>
  </si>
  <si>
    <t>phea06</t>
  </si>
  <si>
    <t>[Invasive procedures]. Have you ever had surgery on your heart, or on the arteries of your neck or legs, excluding surgery for vericose veins? Q6 [Physical Examination Form. PHEA. Visit 1]</t>
  </si>
  <si>
    <t>phv00208845.v2.p2</t>
  </si>
  <si>
    <t>pht004143.v3.p2</t>
  </si>
  <si>
    <t>PHEA</t>
  </si>
  <si>
    <t>phea08</t>
  </si>
  <si>
    <t>[Invasive procedures]. Have you ever had a balloon angioplasty on the arteries of your heart or legs? Q8 [Physical Examination Form. PHEA. Visit 1]</t>
  </si>
  <si>
    <t>phv00208853.v2.p2</t>
  </si>
  <si>
    <t>phea09a</t>
  </si>
  <si>
    <t>[Invasive procedures]. [Probe for type of procedure]. Angioplasty of coronary artery(ies)? Q9a [Physical Examination Form. PHEA. Visit 1]</t>
  </si>
  <si>
    <t>phv00208854.v2.p2</t>
  </si>
  <si>
    <t>mhxa51</t>
  </si>
  <si>
    <t>Q51. F. Invasive procedures. Ever had surgery on heart, arteries of neck or legs? [Visit 1] [Medical History Form, MHX]</t>
  </si>
  <si>
    <t>phv00127727.v2.p2</t>
  </si>
  <si>
    <t>pht001963.v2.p2</t>
  </si>
  <si>
    <t>mhxa</t>
  </si>
  <si>
    <t>mhxa52c</t>
  </si>
  <si>
    <t>Q52c. F. Invasive procedures. Have you had carotid endarterectomy? [Visit 1] [Medical History Form, MHX]</t>
  </si>
  <si>
    <t>phv00127731.v2.p2</t>
  </si>
  <si>
    <t>mhxa52e1</t>
  </si>
  <si>
    <t>Q52e1. F. Invasive procedures. Had other revascularization or bypass? [Visit 1] [Medical History Form, MHX]</t>
  </si>
  <si>
    <t>phv00127733.v2.p2</t>
  </si>
  <si>
    <t>mhxa54a</t>
  </si>
  <si>
    <t>Q54a. F. Invasive procedures. Ever had angioplasty of coronary arteries? [Visit 1] [Medical History Form, MHX]</t>
  </si>
  <si>
    <t>phv00127737.v2.p2</t>
  </si>
  <si>
    <t>mhxa55a</t>
  </si>
  <si>
    <t>Q55a. F. Invasive procedures. Ever had heart catheterization? [Visit 1] [Medical History Form, MHX]</t>
  </si>
  <si>
    <t>phv00127740.v2.p2</t>
  </si>
  <si>
    <t>PHEB05A</t>
  </si>
  <si>
    <t>[Invasive procedure]. [Probe for type of invasive procedure]. Coronary Bypass Q5A [Physical Examination Form. PHEB. Visit 2]</t>
  </si>
  <si>
    <t>phv00208914.v2.p2</t>
  </si>
  <si>
    <t>HHXD5A</t>
  </si>
  <si>
    <t>[Invasive procedures]. Did you have: coronary bypass: Q5a [Health/Medical History. HHXD04. Visit 4]</t>
  </si>
  <si>
    <t>phv00207208.v2.p2</t>
  </si>
  <si>
    <t>HHXC5A</t>
  </si>
  <si>
    <t>[Invasive procedures]. PROBE FOR TYPE OF INVASIVE PROCEDURE. Coronary bypass: Q5a [Health/Medical History. HHXC04. Visit 3]</t>
  </si>
  <si>
    <t>phv00207168.v2.p2</t>
  </si>
  <si>
    <t>MHXB52A</t>
  </si>
  <si>
    <t>52a. F. Invasive procedures. Did you have: coronary bypass [Visit 6]</t>
  </si>
  <si>
    <t>phv00403115.v1.p2</t>
  </si>
  <si>
    <t>CSTA93</t>
  </si>
  <si>
    <t>93. Coronary Artery bypass Graft (y/n)</t>
  </si>
  <si>
    <t>phv00401900.v1.p2</t>
  </si>
  <si>
    <t>FR345</t>
  </si>
  <si>
    <t>CARDIOVASCULAR PROCEDURES (IN THE INTERIM ONLY, NOT LIFETIME) CORONARY BYPASS SURGERY (IF YES, FILL IN FR346)</t>
  </si>
  <si>
    <t>phv00006600.v1.p14</t>
  </si>
  <si>
    <t>Y01BAPAS</t>
  </si>
  <si>
    <t>CORONARY ARTERY BYPASS GRAFT?</t>
  </si>
  <si>
    <t>phv00121381.v2.p2</t>
  </si>
  <si>
    <t>phv00121601.v2.p2</t>
  </si>
  <si>
    <t>CABG</t>
  </si>
  <si>
    <t>Coronary artery bypass surgery [CABG]</t>
  </si>
  <si>
    <t>phv00159631.v4.p2</t>
  </si>
  <si>
    <t>coronct1</t>
  </si>
  <si>
    <t>CORONARY BYPASS AT ANY TIME IN THE PAST?</t>
  </si>
  <si>
    <t>phv00082876.v1.p3</t>
  </si>
  <si>
    <t>coronct4</t>
  </si>
  <si>
    <t>phv00090120.v1.p3</t>
  </si>
  <si>
    <t>coronct5</t>
  </si>
  <si>
    <t>phv00174750.v1.p3</t>
  </si>
  <si>
    <t>phv00176173.v1.p3</t>
  </si>
  <si>
    <t>cbg</t>
  </si>
  <si>
    <t>CORONARY BYPASS GRAFT (CBG)</t>
  </si>
  <si>
    <t>phv00087865.v6.p3</t>
  </si>
  <si>
    <t>BPSSUR07</t>
  </si>
  <si>
    <t>CORONARY BYPASS SURGERY</t>
  </si>
  <si>
    <t>phv00099031.v1.p1</t>
  </si>
  <si>
    <t>BPSSUR</t>
  </si>
  <si>
    <t>phv00100321.v1.p1</t>
  </si>
  <si>
    <t>BPSSUR57</t>
  </si>
  <si>
    <t>phv00105974.v1.p1</t>
  </si>
  <si>
    <t>FP183</t>
  </si>
  <si>
    <t>phv00005692.v1.p14</t>
  </si>
  <si>
    <t>FS444</t>
  </si>
  <si>
    <t>phv00007034.v1.p14</t>
  </si>
  <si>
    <t>FT448</t>
  </si>
  <si>
    <t>phv00007467.v1.p14</t>
  </si>
  <si>
    <t>F431</t>
  </si>
  <si>
    <t>phv00009898.v8.p14</t>
  </si>
  <si>
    <t>G236</t>
  </si>
  <si>
    <t>phv00010353.v8.p14</t>
  </si>
  <si>
    <t>FU160</t>
  </si>
  <si>
    <t>phv00070493.v1.p14</t>
  </si>
  <si>
    <t>corobyf</t>
  </si>
  <si>
    <t>phv00087146.v1.p3</t>
  </si>
  <si>
    <t>FQ220</t>
  </si>
  <si>
    <t>CORONARY BYPASS SURGERY - INTERIM</t>
  </si>
  <si>
    <t>phv00006203.v1.p14</t>
  </si>
  <si>
    <t>CARDIACSURGERYBYPASS</t>
  </si>
  <si>
    <t>Did you have coronary bypass?</t>
  </si>
  <si>
    <t>phv00400930.v2.p2</t>
  </si>
  <si>
    <t>COROBYPASS</t>
  </si>
  <si>
    <t>F136 Coronary bypass grafts</t>
  </si>
  <si>
    <t>phv00283623.v2.p3</t>
  </si>
  <si>
    <t>CORA19</t>
  </si>
  <si>
    <t>History OF CORONARY BYPASS Q19 [Coroner /Medical Examiner Form]</t>
  </si>
  <si>
    <t>phv00203792.v6.p2</t>
  </si>
  <si>
    <t>FN300</t>
  </si>
  <si>
    <t>HISTORY OF CORONARY BYPASS SURGERY</t>
  </si>
  <si>
    <t>phv00004774.v1.p14</t>
  </si>
  <si>
    <t>FO233</t>
  </si>
  <si>
    <t>phv00005074.v1.p14</t>
  </si>
  <si>
    <t>E456</t>
  </si>
  <si>
    <t>phv00009390.v8.p14</t>
  </si>
  <si>
    <t>AFUcomp13a_G</t>
  </si>
  <si>
    <t>Q13e. CORONARY BYPASS Q13A IN AFUG-K; Q42A IN AFUL-M; Q63 IN AFU V1-V3; Q31A IN SAF V1-V3 [Annual Follow-up Questionnaire Form. AFU. Version G - K]</t>
  </si>
  <si>
    <t>phv00294685.v5.p2</t>
  </si>
  <si>
    <t>HRAA29F</t>
  </si>
  <si>
    <t>Q29f. special procedures/operations during stay: Coronary bypass surgery [Hospital Abstraction Form. HRA. Version F]</t>
  </si>
  <si>
    <t>phv00203951.v6.p2</t>
  </si>
  <si>
    <t>HRAA36</t>
  </si>
  <si>
    <t>Q36. History of coronary bypass surgery prior to event [Hospital Abstraction Form. HRA. Version F]</t>
  </si>
  <si>
    <t>phv00203980.v6.p2</t>
  </si>
  <si>
    <t>MHXC45A</t>
  </si>
  <si>
    <t>Q45a. E. Invasive procedures. Did you have coronary bypass? [Visit 9] [Medical History Form, MHX]</t>
  </si>
  <si>
    <t>phv00403190.v1.p2</t>
  </si>
  <si>
    <t>HFAA51</t>
  </si>
  <si>
    <t>Q51 - Interventions: Coronary Artery Bypass Graft [Heart Failure Hospital Record Abstraction Form, HFA]</t>
  </si>
  <si>
    <t>phv00206912.v6.p2</t>
  </si>
  <si>
    <t>HFAA32B3</t>
  </si>
  <si>
    <t>Section 5: Diagnostic Tests. Were coronary bypass grafts present? [Heart Failure Hospital Record Abstraction Form, HFA]</t>
  </si>
  <si>
    <t>phv00206900.v6.p2</t>
  </si>
  <si>
    <t>hist_corartby</t>
  </si>
  <si>
    <t>cabg_incident_1</t>
  </si>
  <si>
    <t>cabgdy</t>
  </si>
  <si>
    <t>Days enrollment to CABG</t>
  </si>
  <si>
    <t>phv00193158.v4.p3</t>
  </si>
  <si>
    <t>cabg</t>
  </si>
  <si>
    <t>phv00193157.v4.p3</t>
  </si>
  <si>
    <t>cabg_prior_1</t>
  </si>
  <si>
    <t>vessel</t>
  </si>
  <si>
    <t>Coronary Artery Bypass Graft (CABG) - Number of vessels bypassed - PROCNUM = 141</t>
  </si>
  <si>
    <t>phv00163410.v10.p14</t>
  </si>
  <si>
    <t>pht000389.v13.p14</t>
  </si>
  <si>
    <t>vr_cvdproc_2020_a_1313s</t>
  </si>
  <si>
    <t>bpssurbl</t>
  </si>
  <si>
    <t>CORONARY BYPASS SURGERY AT BL</t>
  </si>
  <si>
    <t>phv00100785.v1.p1</t>
  </si>
  <si>
    <t>Coronary bypass surgery ever</t>
  </si>
  <si>
    <t>phv00078535.v6.p3</t>
  </si>
  <si>
    <t>procdate</t>
  </si>
  <si>
    <t>Date of cardiovascular procedure</t>
  </si>
  <si>
    <t>phv00054697.v11.p14</t>
  </si>
  <si>
    <t>coronary_revascularization_prior_1</t>
  </si>
  <si>
    <t>phea07a</t>
  </si>
  <si>
    <t>[Invasive procedures]. Have you ever had surgery on your heart, or on the arteries of your neck or legs, excluding surgery for vericose veins? Coronary bypass. Q7a [Physical Examination Form. PHEA. Visit 1]</t>
  </si>
  <si>
    <t>phv00208846.v2.p2</t>
  </si>
  <si>
    <t>mhxa52a</t>
  </si>
  <si>
    <t>Q52a. F. Invasive procedures. Did you have a coronary bypass? [Visit 1] [Medical History Form, MHX]</t>
  </si>
  <si>
    <t>phv00127728.v2.p2</t>
  </si>
  <si>
    <t>IFIA17</t>
  </si>
  <si>
    <t>A. History. EVER HAD OTHER HEART DISEASE Q17 [Informant Interview Form, IFI]</t>
  </si>
  <si>
    <t>phv00204309.v6.p2</t>
  </si>
  <si>
    <t>G3A390</t>
  </si>
  <si>
    <t>CDI - OTHER HEART DISEASE (INCLUDES CONGENITAL)</t>
  </si>
  <si>
    <t>phv00021190.v7.p14</t>
  </si>
  <si>
    <t>g3a390</t>
  </si>
  <si>
    <t>CDI - Other heart disease (includes congenital)</t>
  </si>
  <si>
    <t>phv00274012.v1.p14</t>
  </si>
  <si>
    <t>phv00461102.v1.p14</t>
  </si>
  <si>
    <t>G3A387</t>
  </si>
  <si>
    <t>CDI - RHEUMATIC HEART DISEASE</t>
  </si>
  <si>
    <t>phv00021187.v7.p14</t>
  </si>
  <si>
    <t>g3a387</t>
  </si>
  <si>
    <t>CDI - Rheumatic heart disease</t>
  </si>
  <si>
    <t>phv00274009.v1.p14</t>
  </si>
  <si>
    <t>phv00461099.v1.p14</t>
  </si>
  <si>
    <t>FN453</t>
  </si>
  <si>
    <t>CDI-OTHER HEART DISEASE (INCLUDES CONGENITAL)</t>
  </si>
  <si>
    <t>phv00004908.v1.p14</t>
  </si>
  <si>
    <t>E625</t>
  </si>
  <si>
    <t>phv00009527.v8.p14</t>
  </si>
  <si>
    <t>FN450</t>
  </si>
  <si>
    <t>CDI-RHEUMATIC HEART DISEASE</t>
  </si>
  <si>
    <t>phv00004905.v1.p14</t>
  </si>
  <si>
    <t>E622</t>
  </si>
  <si>
    <t>phv00009524.v8.p14</t>
  </si>
  <si>
    <t>C334</t>
  </si>
  <si>
    <t>CDI: HYPERTENSIVE HEART DISEASE</t>
  </si>
  <si>
    <t>phv00008678.v8.p14</t>
  </si>
  <si>
    <t>C335</t>
  </si>
  <si>
    <t>CDI: HYPERTENSIVE HEART DISEASE (DX OUTSIDE CRITERIA)</t>
  </si>
  <si>
    <t>phv00008679.v8.p14</t>
  </si>
  <si>
    <t>FL446</t>
  </si>
  <si>
    <t>CDI: OTHER HEART DISEASE (INCLUDES CONGENITAL)</t>
  </si>
  <si>
    <t>phv00004049.v1.p14</t>
  </si>
  <si>
    <t>C342</t>
  </si>
  <si>
    <t>phv00008683.v8.p14</t>
  </si>
  <si>
    <t>D342</t>
  </si>
  <si>
    <t>phv00009075.v8.p14</t>
  </si>
  <si>
    <t>F620</t>
  </si>
  <si>
    <t>phv00010041.v8.p14</t>
  </si>
  <si>
    <t>G399</t>
  </si>
  <si>
    <t>phv00010474.v8.p14</t>
  </si>
  <si>
    <t>FL443</t>
  </si>
  <si>
    <t>CDI: RHEUMATIC HEART DISEASE</t>
  </si>
  <si>
    <t>phv00004046.v1.p14</t>
  </si>
  <si>
    <t>C339</t>
  </si>
  <si>
    <t>phv00008680.v8.p14</t>
  </si>
  <si>
    <t>D339</t>
  </si>
  <si>
    <t>phv00009072.v8.p14</t>
  </si>
  <si>
    <t>F617</t>
  </si>
  <si>
    <t>phv00010038.v8.p14</t>
  </si>
  <si>
    <t>G396</t>
  </si>
  <si>
    <t>phv00010471.v8.p14</t>
  </si>
  <si>
    <t>g399</t>
  </si>
  <si>
    <t>Clinical Diagnostic Impression - Part I - Other Heart Diagnoses First Examiners Opinions: Other heart disease (includes congenital)</t>
  </si>
  <si>
    <t>phv00251035.v2.p14</t>
  </si>
  <si>
    <t>g396</t>
  </si>
  <si>
    <t>Clinical Diagnostic Impression - Part I - Other Heart Diagnoses First Examiners Opinions: Rheumatic heart disease</t>
  </si>
  <si>
    <t>phv00251032.v2.p14</t>
  </si>
  <si>
    <t>h342</t>
  </si>
  <si>
    <t>Clinical Diagnostic Impression - Part I: Heart Diagnoses First Examiner Opinions: Other Heart Disease (includes congenital)</t>
  </si>
  <si>
    <t>phv00251495.v2.p14</t>
  </si>
  <si>
    <t>h339</t>
  </si>
  <si>
    <t>Clinical Diagnostic Impression - Part I: Heart Diagnoses First Examiner Opinions: Rheumatic Heart Disease</t>
  </si>
  <si>
    <t>phv00251492.v2.p14</t>
  </si>
  <si>
    <t>FP434</t>
  </si>
  <si>
    <t>CLINICAL DIAGNOSTIC IMPRESSION- OTHER HEART DISEASE (INCLUDES CONGENITAL)</t>
  </si>
  <si>
    <t>phv00005896.v1.p14</t>
  </si>
  <si>
    <t>FP431</t>
  </si>
  <si>
    <t>CLINICAL DIAGNOSTIC IMPRESSION- RHEUMATIC HEART DISEASE</t>
  </si>
  <si>
    <t>phv00005893.v1.p14</t>
  </si>
  <si>
    <t>j398</t>
  </si>
  <si>
    <t>Clinical Diagnostic Impression-Part I: Heart Diagnoses: Other Heart Disease (includes congenital)</t>
  </si>
  <si>
    <t>phv00254245.v4.p14</t>
  </si>
  <si>
    <t>j394</t>
  </si>
  <si>
    <t>Clinical Diagnostic Impression-Part I: Heart Diagnoses: Rheumatic Heart Disease</t>
  </si>
  <si>
    <t>phv00254241.v4.p14</t>
  </si>
  <si>
    <t>FB230</t>
  </si>
  <si>
    <t>CLINICAL DIAGNOSTIC IMPRESSION: CONGENITAL HEART DISEASE</t>
  </si>
  <si>
    <t>phv00001350.v1.p14</t>
  </si>
  <si>
    <t>FC219</t>
  </si>
  <si>
    <t>phv00001546.v1.p14</t>
  </si>
  <si>
    <t>FF253</t>
  </si>
  <si>
    <t>CLINICAL DIAGNOSTIC IMPRESSION: DIAGNOSIS OF HYPERTENSIVE HEART DISEASE IS OUTSIDE OF CRITERIA</t>
  </si>
  <si>
    <t>phv00002183.v1.p14</t>
  </si>
  <si>
    <t>FG261</t>
  </si>
  <si>
    <t>phv00002378.v1.p14</t>
  </si>
  <si>
    <t>FF252</t>
  </si>
  <si>
    <t>CLINICAL DIAGNOSTIC IMPRESSION: HYPERTENSIVE HEART DISEASE</t>
  </si>
  <si>
    <t>phv00002182.v1.p14</t>
  </si>
  <si>
    <t>FG260</t>
  </si>
  <si>
    <t>phv00002377.v1.p14</t>
  </si>
  <si>
    <t>FB231</t>
  </si>
  <si>
    <t>CLINICAL DIAGNOSTIC IMPRESSION: OTHER HEART DISEASE</t>
  </si>
  <si>
    <t>phv00001351.v1.p14</t>
  </si>
  <si>
    <t>FC220</t>
  </si>
  <si>
    <t>phv00001547.v1.p14</t>
  </si>
  <si>
    <t>FD269</t>
  </si>
  <si>
    <t>CLINICAL DIAGNOSTIC IMPRESSION: OTHER HEART DISEASE (INCLUDES CONGENITAL)</t>
  </si>
  <si>
    <t>phv00001773.v1.p14</t>
  </si>
  <si>
    <t>FE327</t>
  </si>
  <si>
    <t>phv00002004.v1.p14</t>
  </si>
  <si>
    <t>FF260</t>
  </si>
  <si>
    <t>phv00002187.v1.p14</t>
  </si>
  <si>
    <t>FG268</t>
  </si>
  <si>
    <t>phv00002382.v1.p14</t>
  </si>
  <si>
    <t>FH285</t>
  </si>
  <si>
    <t>phv00002619.v1.p14</t>
  </si>
  <si>
    <t>FI196</t>
  </si>
  <si>
    <t>phv00002825.v1.p14</t>
  </si>
  <si>
    <t>FM481</t>
  </si>
  <si>
    <t>phv00004471.v1.p14</t>
  </si>
  <si>
    <t>FO468</t>
  </si>
  <si>
    <t>phv00005269.v1.p14</t>
  </si>
  <si>
    <t>H342</t>
  </si>
  <si>
    <t>phv00072299.v7.p14</t>
  </si>
  <si>
    <t>g3b0408</t>
  </si>
  <si>
    <t>Clinical Diagnostic Impression: Other Heart Disease (includes congenital)</t>
  </si>
  <si>
    <t>phv00177501.v5.p14</t>
  </si>
  <si>
    <t>FD270</t>
  </si>
  <si>
    <t>CLINICAL DIAGNOSTIC IMPRESSION: OTHER HEART DISEASE: AORTIC VALVE DISEASE</t>
  </si>
  <si>
    <t>phv00001774.v1.p14</t>
  </si>
  <si>
    <t>FD271</t>
  </si>
  <si>
    <t>CLINICAL DIAGNOSTIC IMPRESSION: OTHER HEART DISEASE: MITRAL VALVE DISEASE</t>
  </si>
  <si>
    <t>phv00001775.v1.p14</t>
  </si>
  <si>
    <t>FC217</t>
  </si>
  <si>
    <t>CLINICAL DIAGNOSTIC IMPRESSION: OTHER RHEUMATIC HEART DISEASE</t>
  </si>
  <si>
    <t>phv00001544.v1.p14</t>
  </si>
  <si>
    <t>FD268</t>
  </si>
  <si>
    <t>phv00001772.v1.p14</t>
  </si>
  <si>
    <t>FD265</t>
  </si>
  <si>
    <t>CLINICAL DIAGNOSTIC IMPRESSION: RHEUMATIC HEART DISEASE</t>
  </si>
  <si>
    <t>phv00001769.v1.p14</t>
  </si>
  <si>
    <t>FE324</t>
  </si>
  <si>
    <t>phv00002001.v1.p14</t>
  </si>
  <si>
    <t>FF257</t>
  </si>
  <si>
    <t>phv00002184.v1.p14</t>
  </si>
  <si>
    <t>FG265</t>
  </si>
  <si>
    <t>phv00002379.v1.p14</t>
  </si>
  <si>
    <t>FH282</t>
  </si>
  <si>
    <t>phv00002616.v1.p14</t>
  </si>
  <si>
    <t>FI193</t>
  </si>
  <si>
    <t>phv00002822.v1.p14</t>
  </si>
  <si>
    <t>FM478</t>
  </si>
  <si>
    <t>phv00004468.v1.p14</t>
  </si>
  <si>
    <t>FO465</t>
  </si>
  <si>
    <t>phv00005266.v1.p14</t>
  </si>
  <si>
    <t>H339</t>
  </si>
  <si>
    <t>phv00072296.v7.p14</t>
  </si>
  <si>
    <t>g3b0404</t>
  </si>
  <si>
    <t>Clinical Diagnostic Impression: Rheumatic Heart Disease</t>
  </si>
  <si>
    <t>phv00177497.v5.p14</t>
  </si>
  <si>
    <t>e625</t>
  </si>
  <si>
    <t>Clinical Diagnostic Impressions - Part I: Other Heart Diagnoses in Interim - Other heart disease (includes congenital)</t>
  </si>
  <si>
    <t>phv00461719.v2.p14</t>
  </si>
  <si>
    <t>e622</t>
  </si>
  <si>
    <t>Clinical Diagnostic Impressions - Part I: Other Heart Diagnoses in Interim - Rheumatic heart disease</t>
  </si>
  <si>
    <t>phv00461716.v2.p14</t>
  </si>
  <si>
    <t>A09CHD</t>
  </si>
  <si>
    <t>CONGENITAL HEART DISEASE</t>
  </si>
  <si>
    <t>phv00113042.v2.p2</t>
  </si>
  <si>
    <t>B09CHD</t>
  </si>
  <si>
    <t>CONGENITAL HEART DISEASE. Q 7</t>
  </si>
  <si>
    <t>phv00114408.v2.p2</t>
  </si>
  <si>
    <t>CORA06B</t>
  </si>
  <si>
    <t>Coronary heart disease/ischemic/atherosclerotic heart disease OTHER THAN myocardial infarction? Q6B [Coroner /Medical Examiner Form]</t>
  </si>
  <si>
    <t>phv00203750.v6.p2</t>
  </si>
  <si>
    <t>RHDEXAM</t>
  </si>
  <si>
    <t>EXAM OF FIRST RHEUMATIC HEART DISEASE</t>
  </si>
  <si>
    <t>phv00022727.v1.p14</t>
  </si>
  <si>
    <t>pht000108.v3.p14</t>
  </si>
  <si>
    <t>FA189</t>
  </si>
  <si>
    <t>FDI: OTHER HEART DISEASE (CURRENT DIAGNOSIS ONLY)</t>
  </si>
  <si>
    <t>phv00001184.v1.p14</t>
  </si>
  <si>
    <t>FA183</t>
  </si>
  <si>
    <t>FDI: RHEUMATIC HEART DISEASE</t>
  </si>
  <si>
    <t>phv00001182.v1.p14</t>
  </si>
  <si>
    <t>FDI3</t>
  </si>
  <si>
    <t>Frailty deficit index item 3 - Heart Disease</t>
  </si>
  <si>
    <t>phv00515897.v1.p2</t>
  </si>
  <si>
    <t>DSRA4</t>
  </si>
  <si>
    <t>Has a doctor ever told you that you have any of the following? Congenital heart disease. Q4 [Dental Screening Form. DSRA04. Visit 4]</t>
  </si>
  <si>
    <t>phv00205042.v2.p2</t>
  </si>
  <si>
    <t>pht004067.v3.p2</t>
  </si>
  <si>
    <t>DSRA5</t>
  </si>
  <si>
    <t>Has a doctor ever told you that you have any of the following? Rheumatic heart disease. Q5 [Dental Screening Form. DSRA04. Visit 4]</t>
  </si>
  <si>
    <t>phv00205043.v2.p2</t>
  </si>
  <si>
    <t>B09RHD</t>
  </si>
  <si>
    <t>HAS/-D RHEUMATIC HEART DISEASE. Q 5</t>
  </si>
  <si>
    <t>phv00114401.v2.p2</t>
  </si>
  <si>
    <t>B09VHD</t>
  </si>
  <si>
    <t>HAS/-D VALVULAR HEART DISEASE? Q 6</t>
  </si>
  <si>
    <t>phv00114404.v2.p2</t>
  </si>
  <si>
    <t>A09RHD</t>
  </si>
  <si>
    <t>HAS/HAD RHEUMATIC HEART DISEASE?</t>
  </si>
  <si>
    <t>phv00113035.v2.p2</t>
  </si>
  <si>
    <t>A09VHD</t>
  </si>
  <si>
    <t>HAS/HAD VALVULAR HEART DISEASE?</t>
  </si>
  <si>
    <t>phv00113038.v2.p2</t>
  </si>
  <si>
    <t>HEART01</t>
  </si>
  <si>
    <t>HEART DISEASE</t>
  </si>
  <si>
    <t>phv00098819.v1.p1</t>
  </si>
  <si>
    <t>phv00105136.v1.p1</t>
  </si>
  <si>
    <t>FK414</t>
  </si>
  <si>
    <t>HEART: HYPERTENSIVE HEART DISEASE</t>
  </si>
  <si>
    <t>phv00003636.v1.p14</t>
  </si>
  <si>
    <t>FK422</t>
  </si>
  <si>
    <t>HEART: OTHER HEART DISEASE</t>
  </si>
  <si>
    <t>phv00003641.v1.p14</t>
  </si>
  <si>
    <t>FJ327</t>
  </si>
  <si>
    <t>HEART: OTHER HEART DISEASE (INCLUDES CONGENITAL)</t>
  </si>
  <si>
    <t>phv00003223.v1.p14</t>
  </si>
  <si>
    <t>FJ324</t>
  </si>
  <si>
    <t>HEART: RHEUMATIC HEART DISEASE</t>
  </si>
  <si>
    <t>phv00003220.v1.p14</t>
  </si>
  <si>
    <t>FK419</t>
  </si>
  <si>
    <t>phv00003638.v1.p14</t>
  </si>
  <si>
    <t>CORA17</t>
  </si>
  <si>
    <t>History OF OTHER CHRONIC ISCHEMIC heart disease. Q17 [Coroner /Medical Examiner Form]</t>
  </si>
  <si>
    <t>phv00203790.v6.p2</t>
  </si>
  <si>
    <t>fhxhd2</t>
  </si>
  <si>
    <t>HISTORY OF OTHER HEART DISEASE INDICATOR</t>
  </si>
  <si>
    <t>phv00085768.v3.p3</t>
  </si>
  <si>
    <t>FA64</t>
  </si>
  <si>
    <t>HOSPITALIZED SINCE LAST EXAM FOR RHEUMATIC HEART DISEASE</t>
  </si>
  <si>
    <t>phv00001088.v1.p14</t>
  </si>
  <si>
    <t>B296</t>
  </si>
  <si>
    <t>HYPERTENSIVE HEART DISEASE</t>
  </si>
  <si>
    <t>phv00007928.v8.p14</t>
  </si>
  <si>
    <t>CORA06C</t>
  </si>
  <si>
    <t>HYPERTENSIVE HEART DISEASE? Q6C [Coroner /Medical Examiner Form]</t>
  </si>
  <si>
    <t>phv00203751.v6.p2</t>
  </si>
  <si>
    <t>B304</t>
  </si>
  <si>
    <t>OTHER HEART DISEASE</t>
  </si>
  <si>
    <t>phv00007932.v8.p14</t>
  </si>
  <si>
    <t>D08OTHHT</t>
  </si>
  <si>
    <t>OTHER HEART DISEASE? Q 3</t>
  </si>
  <si>
    <t>phv00116968.v2.p2</t>
  </si>
  <si>
    <t>F08OTHHT</t>
  </si>
  <si>
    <t>phv00119813.v2.p2</t>
  </si>
  <si>
    <t>E08OTHHT</t>
  </si>
  <si>
    <t>OTHER HEART DISEASE? Q 8</t>
  </si>
  <si>
    <t>phv00118442.v2.p2</t>
  </si>
  <si>
    <t>CORA06E</t>
  </si>
  <si>
    <t>OTHER HEART DISEASE? Q6E [Coroner /Medical Examiner Form]</t>
  </si>
  <si>
    <t>phv00203753.v6.p2</t>
  </si>
  <si>
    <t>C08OTHHT</t>
  </si>
  <si>
    <t>OTHER TYPE OF HEART DISEASE. Q 3</t>
  </si>
  <si>
    <t>phv00115437.v2.p2</t>
  </si>
  <si>
    <t>HRAA19I</t>
  </si>
  <si>
    <t>Q19i. History of any other chronic ischemic heart disease [Hospital Abstraction Form. HRA. Version F]</t>
  </si>
  <si>
    <t>phv00203905.v6.p2</t>
  </si>
  <si>
    <t>HRAA33</t>
  </si>
  <si>
    <t>Q33. History of other chronic ischemic heart disease [Hospital Abstraction Form. HRA. Version F]</t>
  </si>
  <si>
    <t>phv00203976.v6.p2</t>
  </si>
  <si>
    <t>HRAA34A</t>
  </si>
  <si>
    <t>Q34a. History of any other chronic ischemic heart disease [Hospital Abstraction Form. HRA. Version F]</t>
  </si>
  <si>
    <t>phv00203977.v6.p2</t>
  </si>
  <si>
    <t>B301</t>
  </si>
  <si>
    <t>RHEUMATIC HEART DISEASE</t>
  </si>
  <si>
    <t>phv00007929.v8.p14</t>
  </si>
  <si>
    <t>rheuhvf</t>
  </si>
  <si>
    <t>RHEUMATIC HEART DISEASE OR HEART VALVE PROBLEMS</t>
  </si>
  <si>
    <t>phv00087129.v1.p3</t>
  </si>
  <si>
    <t>rheuhv1</t>
  </si>
  <si>
    <t>RHEUMATIC HEART DISEASE: SELF-REPORT</t>
  </si>
  <si>
    <t>phv00082985.v1.p3</t>
  </si>
  <si>
    <t>phv00085221.v2.p3</t>
  </si>
  <si>
    <t>rheuhv2</t>
  </si>
  <si>
    <t>phv00085938.v2.p3</t>
  </si>
  <si>
    <t>rheuhv3</t>
  </si>
  <si>
    <t>phv00086420.v2.p3</t>
  </si>
  <si>
    <t>D08RHD</t>
  </si>
  <si>
    <t>RHEUMATIC HEART DISEASE? Q 3</t>
  </si>
  <si>
    <t>phv00116964.v2.p2</t>
  </si>
  <si>
    <t>F08RHD</t>
  </si>
  <si>
    <t>phv00119811.v2.p2</t>
  </si>
  <si>
    <t>E08RHD</t>
  </si>
  <si>
    <t>RHEUMATIC HEART DISEASE? Q 8</t>
  </si>
  <si>
    <t>phv00118438.v2.p2</t>
  </si>
  <si>
    <t>C08RHD</t>
  </si>
  <si>
    <t>RHEUMATIC HEART DISEASE. Q 3</t>
  </si>
  <si>
    <t>phv00115433.v2.p2</t>
  </si>
  <si>
    <t>HFAA16P</t>
  </si>
  <si>
    <t>Section 3: Medical History. HFA16p. Precipitating fact: Valvular heart disease [Heart Failure Hospital Record Abstraction Form, HFA]</t>
  </si>
  <si>
    <t>phv00207024.v6.p2</t>
  </si>
  <si>
    <t>HFAA11F</t>
  </si>
  <si>
    <t>Section 3: Medical History. Q11F - Cardio his: Congenital heart disease [Heart Failure Hospital Record Abstraction Form, HFA]</t>
  </si>
  <si>
    <t>phv00206800.v6.p2</t>
  </si>
  <si>
    <t>HFAA11N</t>
  </si>
  <si>
    <t>Section 3: Medical History. Q11N - Cardio his: Rheumatic heart disease [Heart Failure Hospital Record Abstraction Form, HFA]</t>
  </si>
  <si>
    <t>phv00206808.v6.p2</t>
  </si>
  <si>
    <t>HFAA11O</t>
  </si>
  <si>
    <t>Section 3: Medical History. Valvular heart disease [Heart Failure Hospital Record Abstraction Form, HFA]</t>
  </si>
  <si>
    <t>phv00206809.v6.p2</t>
  </si>
  <si>
    <t>SYMCHD03</t>
  </si>
  <si>
    <t>Symptomatic coronary heart disease [Cohort. Visit 1]</t>
  </si>
  <si>
    <t>phv00204751.v2.p2</t>
  </si>
  <si>
    <t>B387</t>
  </si>
  <si>
    <t>UNCOMPENSATED VALVULAR HEART DISEASE</t>
  </si>
  <si>
    <t>phv00008002.v8.p14</t>
  </si>
  <si>
    <t>FA92</t>
  </si>
  <si>
    <t>UNDER MEDICAL CARE BUT NOT HOSPITALIZED SINCE LAST EXAM FOR RHEUMATIC HEART DISEASE</t>
  </si>
  <si>
    <t>phv00001108.v1.p14</t>
  </si>
  <si>
    <t>CHF018</t>
  </si>
  <si>
    <t>Valvular Heart Disease</t>
  </si>
  <si>
    <t>phv00276878.v2.p14</t>
  </si>
  <si>
    <t>CHF027</t>
  </si>
  <si>
    <t>Valvular Heart Disease - Aortic Insufficiency</t>
  </si>
  <si>
    <t>phv00276881.v2.p14</t>
  </si>
  <si>
    <t>CHF028</t>
  </si>
  <si>
    <t>Valvular Heart Disease - Aortic Stenosis</t>
  </si>
  <si>
    <t>phv00276882.v2.p14</t>
  </si>
  <si>
    <t>CHF029</t>
  </si>
  <si>
    <t>Valvular Heart Disease - Mitral Regurgitation</t>
  </si>
  <si>
    <t>phv00276883.v2.p14</t>
  </si>
  <si>
    <t>CHF030</t>
  </si>
  <si>
    <t>Valvular Heart Disease - Mitral Stenosis</t>
  </si>
  <si>
    <t>phv00276884.v2.p14</t>
  </si>
  <si>
    <t>CORA06D</t>
  </si>
  <si>
    <t>VALVULAR HEART DISEASE? Q6D [Coroner /Medical Examiner Form]</t>
  </si>
  <si>
    <t>phv00203752.v6.p2</t>
  </si>
  <si>
    <t>MSRC29E</t>
  </si>
  <si>
    <t>29e. Heart failure or fluid on the lungs?</t>
  </si>
  <si>
    <t>phv00403378.v2.p2</t>
  </si>
  <si>
    <t>MSRB29E</t>
  </si>
  <si>
    <t>29e. Heart failure?</t>
  </si>
  <si>
    <t>phv00403324.v2.p2</t>
  </si>
  <si>
    <t>FS360</t>
  </si>
  <si>
    <t>BEEN HOSPITALIZED FOR HEART FAILURE IN INTERIM</t>
  </si>
  <si>
    <t>phv00006969.v1.p14</t>
  </si>
  <si>
    <t>FT362</t>
  </si>
  <si>
    <t>phv00007401.v1.p14</t>
  </si>
  <si>
    <t>G136</t>
  </si>
  <si>
    <t>BEEN HOSPITALIZED FOR HEART FAILURE IN THE INTERIM</t>
  </si>
  <si>
    <t>phv00010279.v8.p14</t>
  </si>
  <si>
    <t>G135</t>
  </si>
  <si>
    <t>BEEN TOLD THAT YOU HAVE HAD HEART FAILURE OR CONGESTIVE HEART FAILURE IN THE INTERIM</t>
  </si>
  <si>
    <t>phv00010278.v8.p14</t>
  </si>
  <si>
    <t>FS359</t>
  </si>
  <si>
    <t>BEEN TOLD YOU HAVE HAD HEART FAILURE OR CONGESTIVE HEART FAILURE IN THE INTERIM</t>
  </si>
  <si>
    <t>phv00006968.v1.p14</t>
  </si>
  <si>
    <t>FT361</t>
  </si>
  <si>
    <t>phv00007400.v1.p14</t>
  </si>
  <si>
    <t>CongestHeartFail</t>
  </si>
  <si>
    <t>Congestive heart failure</t>
  </si>
  <si>
    <t>phv00159609.v4.p2</t>
  </si>
  <si>
    <t>CONGESTIVE HEART FAILURE (CHF)</t>
  </si>
  <si>
    <t>phv00087870.v6.p3</t>
  </si>
  <si>
    <t>CHF_F30</t>
  </si>
  <si>
    <t>Congestive heart failure ever</t>
  </si>
  <si>
    <t>phv00078533.v6.p3</t>
  </si>
  <si>
    <t>F33CHFHOSPDY</t>
  </si>
  <si>
    <t>Days enrollment to F33 Hospitalized Heart Failure</t>
  </si>
  <si>
    <t>phv00193704.v4.p3</t>
  </si>
  <si>
    <t>HFDIAG</t>
  </si>
  <si>
    <t>F135 Heart failure diagnosis</t>
  </si>
  <si>
    <t>phv00283463.v2.p3</t>
  </si>
  <si>
    <t>PRIORDIAG</t>
  </si>
  <si>
    <t>F136 Prior diagnosis of heart failure</t>
  </si>
  <si>
    <t>phv00283495.v2.p3</t>
  </si>
  <si>
    <t>F33CHF</t>
  </si>
  <si>
    <t>F33 Congestive Heart Failure</t>
  </si>
  <si>
    <t>phv00202363.v3.p3</t>
  </si>
  <si>
    <t>pht002769.v5.p3</t>
  </si>
  <si>
    <t>phv00202375.v3.p3</t>
  </si>
  <si>
    <t>pht002770.v5.p3</t>
  </si>
  <si>
    <t>F33CHFHOSP</t>
  </si>
  <si>
    <t>F33 Hospitalized Heart Failure</t>
  </si>
  <si>
    <t>phv00193703.v4.p3</t>
  </si>
  <si>
    <t>FDI21</t>
  </si>
  <si>
    <t>Frailty deficit index item 21 - Heart Failure</t>
  </si>
  <si>
    <t>phv00515915.v1.p2</t>
  </si>
  <si>
    <t>HFEVER</t>
  </si>
  <si>
    <t>Has a doctor said that you have heart failure or congestive heart failure?</t>
  </si>
  <si>
    <t>phv00400957.v2.p2</t>
  </si>
  <si>
    <t>G3A166</t>
  </si>
  <si>
    <t>HAVE YOU BEEN HOSPITALIZED FOR HEART FAILURE?</t>
  </si>
  <si>
    <t>phv00021021.v7.p14</t>
  </si>
  <si>
    <t>g3a166</t>
  </si>
  <si>
    <t>Have you been hospitalized for heart failure?</t>
  </si>
  <si>
    <t>phv00273855.v1.p14</t>
  </si>
  <si>
    <t>phv00460945.v1.p14</t>
  </si>
  <si>
    <t>HFHOSPEVER</t>
  </si>
  <si>
    <t>phv00400958.v2.p2</t>
  </si>
  <si>
    <t>G3A165</t>
  </si>
  <si>
    <t>HAVE YOU BEEN TOLD YOU HAD HEART FAILURE OR CONGESTIVE HEART FAILURE?</t>
  </si>
  <si>
    <t>phv00021020.v7.p14</t>
  </si>
  <si>
    <t>g3a165</t>
  </si>
  <si>
    <t>Have you been told you had heart failure or congestive heart failure?</t>
  </si>
  <si>
    <t>phv00273854.v1.p14</t>
  </si>
  <si>
    <t>phv00460944.v1.p14</t>
  </si>
  <si>
    <t>hfailf</t>
  </si>
  <si>
    <t>HEART FAILURE</t>
  </si>
  <si>
    <t>phv00087140.v1.p3</t>
  </si>
  <si>
    <t>CHF_3</t>
  </si>
  <si>
    <t>phv00077636.v6.p3</t>
  </si>
  <si>
    <t>CHF_4</t>
  </si>
  <si>
    <t>phv00077761.v6.p3</t>
  </si>
  <si>
    <t>CHF_5</t>
  </si>
  <si>
    <t>phv00077871.v6.p3</t>
  </si>
  <si>
    <t>CHF_6</t>
  </si>
  <si>
    <t>Heart Failure</t>
  </si>
  <si>
    <t>phv00078035.v6.p3</t>
  </si>
  <si>
    <t>CHF_7</t>
  </si>
  <si>
    <t>phv00078175.v6.p3</t>
  </si>
  <si>
    <t>CHF_8</t>
  </si>
  <si>
    <t>phv00078316.v6.p3</t>
  </si>
  <si>
    <t>MHEA5</t>
  </si>
  <si>
    <t>Heart Failure - Self (MHEA5)</t>
  </si>
  <si>
    <t>phv00226365.v2.p2</t>
  </si>
  <si>
    <t>CHF_F2</t>
  </si>
  <si>
    <t>Heart failure ever</t>
  </si>
  <si>
    <t>phv00078486.v6.p3</t>
  </si>
  <si>
    <t>fw583</t>
  </si>
  <si>
    <t>Heart Problems - Since the date of the last FHS exam or health update, have you seen a doctor or other healthcare provider or been hospitalized for: Heart failure or congestive heart failure or CHF Variable appears on Form B only</t>
  </si>
  <si>
    <t>phv00255313.v1.p14</t>
  </si>
  <si>
    <t>FX583</t>
  </si>
  <si>
    <t>Heart Problems (Form B) - Since last exam or medical history update, have you seen a doctor or other healthcare provider or been hospitalized for heart failure or congestive heart failure or CHF?</t>
  </si>
  <si>
    <t>phv00275038.v1.p14</t>
  </si>
  <si>
    <t>fy583</t>
  </si>
  <si>
    <t>Heart Problems (Form B) - Since your last Framingham Heart Study exam or health update, have you seen a doctor or other healthcare provider or been hospitalized for heart failure or congestive heart failure or CHF ?</t>
  </si>
  <si>
    <t>phv00275372.v1.p14</t>
  </si>
  <si>
    <t>HF_HX</t>
  </si>
  <si>
    <t>History of hospitalized HF (from HFAA7B)</t>
  </si>
  <si>
    <t>phv00419797.v3.p2</t>
  </si>
  <si>
    <t>HOSP2</t>
  </si>
  <si>
    <t>Hospitalization for heart failure</t>
  </si>
  <si>
    <t>phv00276986.v2.p14</t>
  </si>
  <si>
    <t>pht006025.v2.p14</t>
  </si>
  <si>
    <t>HF</t>
  </si>
  <si>
    <t>Incidence Heart Failure</t>
  </si>
  <si>
    <t>phv00402847.v1.p2</t>
  </si>
  <si>
    <t>pht008755.v2.p2</t>
  </si>
  <si>
    <t>INCHF18</t>
  </si>
  <si>
    <t>Incident of heart failure (from discharge codes)</t>
  </si>
  <si>
    <t>phv00506150.v1.p2</t>
  </si>
  <si>
    <t>hf15</t>
  </si>
  <si>
    <t>MD said pt had heart failure?</t>
  </si>
  <si>
    <t>phv00197451.v1.p1</t>
  </si>
  <si>
    <t>g136</t>
  </si>
  <si>
    <t>Medical History - Respiratory and Heart: Been hospitalized for heart failure in interim</t>
  </si>
  <si>
    <t>phv00250846.v2.p14</t>
  </si>
  <si>
    <t>h109</t>
  </si>
  <si>
    <t>Medical History - Respiratory Symptoms - Part II - Shortness of breath: Since your last exam have you been hospitalized for heart failure?</t>
  </si>
  <si>
    <t>phv00251340.v2.p14</t>
  </si>
  <si>
    <t>j114</t>
  </si>
  <si>
    <t>Medical History - Respiratory Symptoms, Part II-Shortness of breath: Since your last exam: Have you been hospitalized for heart failure?</t>
  </si>
  <si>
    <t>phv00254086.v4.p14</t>
  </si>
  <si>
    <t>FX064</t>
  </si>
  <si>
    <t>Medical History - Respiratory Symptoms: Have you been hospitalized for heart failure?</t>
  </si>
  <si>
    <t>phv00274758.v1.p14</t>
  </si>
  <si>
    <t>fy064</t>
  </si>
  <si>
    <t>phv00275115.v1.p14</t>
  </si>
  <si>
    <t>fw064</t>
  </si>
  <si>
    <t>Medical History - Respiratory Symptoms: Have you been hospitalized for heart failure? Variable appears on Form A only</t>
  </si>
  <si>
    <t>phv00255037.v1.p14</t>
  </si>
  <si>
    <t>FX060</t>
  </si>
  <si>
    <t>Medical History - Respiratory Symptoms: Have you been told by your doctor you had heart failure or congestive heart failure?</t>
  </si>
  <si>
    <t>phv00274757.v1.p14</t>
  </si>
  <si>
    <t>fy060</t>
  </si>
  <si>
    <t>phv00275114.v1.p14</t>
  </si>
  <si>
    <t>fv063</t>
  </si>
  <si>
    <t>Medical History - Respiratory Symptoms: Have you since your last exam been hospitalized for heart failure?</t>
  </si>
  <si>
    <t>phv00254649.v1.p14</t>
  </si>
  <si>
    <t>g3b0147</t>
  </si>
  <si>
    <t>Medical History-Respiratory Symptoms: Have you been hospitalized for heart failure?</t>
  </si>
  <si>
    <t>phv00177351.v5.p14</t>
  </si>
  <si>
    <t>NEWCHF39</t>
  </si>
  <si>
    <t>phv00104798.v1.p1</t>
  </si>
  <si>
    <t>NEWCHF29</t>
  </si>
  <si>
    <t>phv00107012.v1.p1</t>
  </si>
  <si>
    <t>phv00107899.v1.p1</t>
  </si>
  <si>
    <t>phv00108587.v1.p1</t>
  </si>
  <si>
    <t>phv00109355.v1.p1</t>
  </si>
  <si>
    <t>phv00110002.v1.p1</t>
  </si>
  <si>
    <t>PREVDEFHF61</t>
  </si>
  <si>
    <t>Prevalent Definite Heart Failure for Closed Event Years [Cohort Visit Derived Variables. DERIVE61. Visit 6]</t>
  </si>
  <si>
    <t>phv00512406.v1.p2</t>
  </si>
  <si>
    <t>PREVDEFHF51</t>
  </si>
  <si>
    <t>Prevalent Definite Heart Failure for Closed Event Years [Cohort Visit Derived Variables. Visit 5]</t>
  </si>
  <si>
    <t>phv00512120.v1.p2</t>
  </si>
  <si>
    <t>PREVDEFHF71</t>
  </si>
  <si>
    <t>Prevalent Definite Heart Failure for Closed Event Years [Visit 7/NCS Derived Variable Dataset. DERIVE71]</t>
  </si>
  <si>
    <t>phv00507449.v1.p2</t>
  </si>
  <si>
    <t>PREVDEFPOSSHF61</t>
  </si>
  <si>
    <t>Prevalent Definite OR Possible Heart Failure for Closed Event Years [Cohort Visit Derived Variables. DERIVE61. Visit 6]</t>
  </si>
  <si>
    <t>phv00512407.v1.p2</t>
  </si>
  <si>
    <t>PREVDEFPOSSHF51</t>
  </si>
  <si>
    <t>Prevalent Definite OR Possible Heart Failure for Closed Event Years [Cohort Visit Derived Variables. Visit 5]</t>
  </si>
  <si>
    <t>phv00512121.v1.p2</t>
  </si>
  <si>
    <t>PREVDEFPOSSHF71</t>
  </si>
  <si>
    <t>Prevalent Definite OR Possible Heart Failure for Closed Event Years [Visit 7/NCS Derived Variable Dataset. DERIVE71]</t>
  </si>
  <si>
    <t>phv00507450.v1.p2</t>
  </si>
  <si>
    <t>PREVHF01</t>
  </si>
  <si>
    <t>Prevalent heart failure at baseline [Cohort. Visit 1]</t>
  </si>
  <si>
    <t>phv00204697.v2.p2</t>
  </si>
  <si>
    <t>Prevalent heart failure at Visit 1</t>
  </si>
  <si>
    <t>phv00506149.v1.p2</t>
  </si>
  <si>
    <t>MCU6</t>
  </si>
  <si>
    <t>Q6. Since last contacted, heart failure or congestive heart failure [Medical Conditions Update Form, MCU]</t>
  </si>
  <si>
    <t>phv00419913.v3.p2</t>
  </si>
  <si>
    <t>AFUcomp8f_L</t>
  </si>
  <si>
    <t>Q8f. HOSPITALIZED FOR HEART FAILURE? (LAST SAW DOCTOR FOR HF) Q8F IN AFUL-M [Annual Follow-up Questionnaire Form. AFU. Version L -M]</t>
  </si>
  <si>
    <t>phv00294721.v5.p2</t>
  </si>
  <si>
    <t>FR265</t>
  </si>
  <si>
    <t>RESPIRATORY SYMPTOMS - BEEN HOSPITALIZED FOR HEART FAILURE IN INTERIM</t>
  </si>
  <si>
    <t>phv00006538.v1.p14</t>
  </si>
  <si>
    <t>FR264</t>
  </si>
  <si>
    <t>RESPIRATORY SYMPTOMS - BEEN TOLD THAT YOU HAVE HAD HEART FAILURE OR CONGESTIVE HEART FAILURE IN THE INTERIM</t>
  </si>
  <si>
    <t>phv00006537.v1.p14</t>
  </si>
  <si>
    <t>HFAA7A</t>
  </si>
  <si>
    <t>Section 2: History of Heart Failure. Prior history of diagnosis of heart failure? [Heart Failure Hospital Record Abstraction Form, HFA]</t>
  </si>
  <si>
    <t>phv00206768.v6.p2</t>
  </si>
  <si>
    <t>INCSELFREPHF61</t>
  </si>
  <si>
    <t>Self-Report Heart Failure by JAN2018 [Cohort Status Derived Variables. STATUS61. Visit 6]</t>
  </si>
  <si>
    <t>phv00516894.v1.p2</t>
  </si>
  <si>
    <t>INCSELFREPHF71</t>
  </si>
  <si>
    <t>Self-Report Heart Failure by the End of V7 [Cohort Status Derived Variables. STATUS71. Visit 7]</t>
  </si>
  <si>
    <t>phv00507817.v1.p2</t>
  </si>
  <si>
    <t>INCSELFREPHF51</t>
  </si>
  <si>
    <t>Self-Report Incident Heart Failure by SEP2013 [Cohort Status Derived Variables. STATUS51. Visit 5]</t>
  </si>
  <si>
    <t>phv00516825.v1.p2</t>
  </si>
  <si>
    <t>FU078</t>
  </si>
  <si>
    <t>SHORTNESS OF BREATH: HAVE YOU SINCE YOUR LAST EXAM BEEN HOSPITALIZED FOR HEART FAILURE?</t>
  </si>
  <si>
    <t>phv00070434.v1.p14</t>
  </si>
  <si>
    <t>FU077</t>
  </si>
  <si>
    <t>SHORTNESS OF BREATH: HAVE YOU SINCE YOUR LAST EXAM BEEN TOLD YOU HAD HEART FAILURE OR CONGESTIVE HEART FAILURE?</t>
  </si>
  <si>
    <t>phv00070433.v1.p14</t>
  </si>
  <si>
    <t>HFLASTCNTCT</t>
  </si>
  <si>
    <t>Since our last contact, has a doctor said that you had heart failure or congestive heart failure?</t>
  </si>
  <si>
    <t>phv00400959.v2.p2</t>
  </si>
  <si>
    <t>H109</t>
  </si>
  <si>
    <t>SINCE YOUR LAST EXAM HAVE YOU BEEN HOSPITALIZED FOR HEART FAILURE?</t>
  </si>
  <si>
    <t>phv00072132.v7.p14</t>
  </si>
  <si>
    <t>H108</t>
  </si>
  <si>
    <t>SINCE YOUR LAST EXAM HAVE YOU BEEN TOLD YOU HAD HEART FAILURE OR CONGESTIVE HEART FAILURE?</t>
  </si>
  <si>
    <t>phv00072131.v7.p14</t>
  </si>
  <si>
    <t>PREVHFDEF_STATUS51</t>
  </si>
  <si>
    <t>V5 Prevalent Definite Heart Failure up to visit 5 (nonresponders) or through visit 5 (responders) [Cohort Status Derived Variables. STATUS51. Visit 5]</t>
  </si>
  <si>
    <t>phv00516818.v1.p2</t>
  </si>
  <si>
    <t>PREVHFDEFPOSS_STATUS51</t>
  </si>
  <si>
    <t>V5 Prevalent Definite or Possible Heart Failure up to visit 5 (nonresponders) or through visit 5 (responders) [Cohort Status Derived Variables. STATUS51. Visit 5]</t>
  </si>
  <si>
    <t>phv00516819.v1.p2</t>
  </si>
  <si>
    <t>PREVHF52</t>
  </si>
  <si>
    <t>Visit 5 Prevalent Heart Failure (HFRC Recommended Definition as of 2018) [Cohort Visit Derived Variables. Visit 5]</t>
  </si>
  <si>
    <t>phv00512148.v1.p2</t>
  </si>
  <si>
    <t>HFHOSPLASTCNTCT</t>
  </si>
  <si>
    <t>Were you hospitalized for heart failure at that time?</t>
  </si>
  <si>
    <t>phv00400960.v2.p2</t>
  </si>
  <si>
    <t>HHXB05C</t>
  </si>
  <si>
    <t>[Medical care]. Has a doctor ever said you had any of the following: (read each disease name and code N if No or Never Tested.). Q5. Heart attack. Q5C [Health/Medical History. HHXB. Visit 2]</t>
  </si>
  <si>
    <t>phv00207066.v2.p2</t>
  </si>
  <si>
    <t>PHXB6A</t>
  </si>
  <si>
    <t>[Medical care]. Has a doctor ever said you had any of the following? Heart attack. Q6a [Personal History form. PHXB04. Visit 4]</t>
  </si>
  <si>
    <t>phv00209063.v2.p2</t>
  </si>
  <si>
    <t>PHXA8I</t>
  </si>
  <si>
    <t>[Medical care]. Heart attack? Q8i [Personal History Form. PHXA04. Visit 3]</t>
  </si>
  <si>
    <t>phv00208972.v2.p2</t>
  </si>
  <si>
    <t>MHXA28</t>
  </si>
  <si>
    <t>[Possible infraction]. Have you ever had a heart attack for which you were hospitalized one week or more? Q28 [Medical History Form. MHXA02. Visit 1]</t>
  </si>
  <si>
    <t>phv00207776.v2.p2</t>
  </si>
  <si>
    <t>pht004126.v3.p2</t>
  </si>
  <si>
    <t>MHXA29</t>
  </si>
  <si>
    <t>[Possible infraction]. Number of Q28 [have you ever had a heart attack for which you were hospitalized on week or more?] type heart attacks. Q29 [Medical History Form. MHXA02. Visit 1]</t>
  </si>
  <si>
    <t>phv00207777.v2.p2</t>
  </si>
  <si>
    <t>HHXA10A</t>
  </si>
  <si>
    <t>10a. Heart attack?</t>
  </si>
  <si>
    <t>phv00402799.v2.p2</t>
  </si>
  <si>
    <t>MHXB32</t>
  </si>
  <si>
    <t>32. C. Possible infraction. Have you ever had a heart attack for which you were hospitalized one week or more? [Visit 6]</t>
  </si>
  <si>
    <t>phv00403095.v1.p2</t>
  </si>
  <si>
    <t>IFIA15</t>
  </si>
  <si>
    <t>A. History. EVER HOSPITALIZED FOR HEART ATTACK Q15 [Informant Interview Form, IFI]</t>
  </si>
  <si>
    <t>phv00204307.v6.p2</t>
  </si>
  <si>
    <t>IFIA14</t>
  </si>
  <si>
    <t>A. History. EVER TOLD BY M.D. HAD HEART ATTACK Q14 [Informant Interview Form, IFI]</t>
  </si>
  <si>
    <t>phv00204306.v6.p2</t>
  </si>
  <si>
    <t>IFIA06A</t>
  </si>
  <si>
    <t>A. History. HOSPITALIZED FOR HEART ATTACK Q6A [Informant Interview Form, IFI]</t>
  </si>
  <si>
    <t>phv00204300.v6.p2</t>
  </si>
  <si>
    <t>STRC28</t>
  </si>
  <si>
    <t>A. Hospital Information. HISTORY OF MI PRIOR TO EVENT Q28 [Cohort Stroke Abstraction Form, STR]</t>
  </si>
  <si>
    <t>phv00204460.v6.p2</t>
  </si>
  <si>
    <t>G3C0348</t>
  </si>
  <si>
    <t>Chest Discomfort and CHD Opinion: Since you last provided medical information: Have you been to a hospital or visited the ER for a heart attack, myocardial infarction or angina?</t>
  </si>
  <si>
    <t>phv00461885.v1.p14</t>
  </si>
  <si>
    <t>CORA06A</t>
  </si>
  <si>
    <t>CORONER REPORTS RECENT myocardial infarction? Q6A [Coroner /Medical Examiner Form]</t>
  </si>
  <si>
    <t>phv00203749.v6.p2</t>
  </si>
  <si>
    <t>Y00MI</t>
  </si>
  <si>
    <t>DISCHG DIAG - MYOCARDIAL INFARCTION</t>
  </si>
  <si>
    <t>phv00121461.v2.p2</t>
  </si>
  <si>
    <t>FL413</t>
  </si>
  <si>
    <t>ECG: ANTERIOR MYOCARDIAL INFARCTION</t>
  </si>
  <si>
    <t>phv00004021.v1.p14</t>
  </si>
  <si>
    <t>FM452</t>
  </si>
  <si>
    <t>phv00004445.v1.p14</t>
  </si>
  <si>
    <t>D313</t>
  </si>
  <si>
    <t>phv00009049.v8.p14</t>
  </si>
  <si>
    <t>FL414</t>
  </si>
  <si>
    <t>ECG: INFERIOR MYOCARDIAL INFARCTION</t>
  </si>
  <si>
    <t>phv00004022.v1.p14</t>
  </si>
  <si>
    <t>FM453</t>
  </si>
  <si>
    <t>phv00004446.v1.p14</t>
  </si>
  <si>
    <t>D314</t>
  </si>
  <si>
    <t>phv00009050.v8.p14</t>
  </si>
  <si>
    <t>FN428</t>
  </si>
  <si>
    <t>ECG: MYOCARDIAL INFARCT-ANTERIOR</t>
  </si>
  <si>
    <t>phv00004886.v1.p14</t>
  </si>
  <si>
    <t>FO442</t>
  </si>
  <si>
    <t>phv00005246.v1.p14</t>
  </si>
  <si>
    <t>FP408</t>
  </si>
  <si>
    <t>phv00005873.v1.p14</t>
  </si>
  <si>
    <t>E599</t>
  </si>
  <si>
    <t>phv00009504.v8.p14</t>
  </si>
  <si>
    <t>FN429</t>
  </si>
  <si>
    <t>ECG: MYOCARDIAL INFARCT-INFERIOR</t>
  </si>
  <si>
    <t>phv00004887.v1.p14</t>
  </si>
  <si>
    <t>FO443</t>
  </si>
  <si>
    <t>phv00005247.v1.p14</t>
  </si>
  <si>
    <t>FP409</t>
  </si>
  <si>
    <t>phv00005874.v1.p14</t>
  </si>
  <si>
    <t>E600</t>
  </si>
  <si>
    <t>phv00009505.v8.p14</t>
  </si>
  <si>
    <t>FN430</t>
  </si>
  <si>
    <t>ECG: MYOCARDIAL INFARCT-TRUE POSTERIOR</t>
  </si>
  <si>
    <t>phv00004888.v1.p14</t>
  </si>
  <si>
    <t>FO444</t>
  </si>
  <si>
    <t>phv00005248.v1.p14</t>
  </si>
  <si>
    <t>FP410</t>
  </si>
  <si>
    <t>phv00005875.v1.p14</t>
  </si>
  <si>
    <t>E601</t>
  </si>
  <si>
    <t>phv00009506.v8.p14</t>
  </si>
  <si>
    <t>FA170</t>
  </si>
  <si>
    <t>ECG: MYOCARDIAL INFARCTION</t>
  </si>
  <si>
    <t>phv00001170.v1.p14</t>
  </si>
  <si>
    <t>FB184</t>
  </si>
  <si>
    <t>phv00001332.v1.p14</t>
  </si>
  <si>
    <t>FC193</t>
  </si>
  <si>
    <t>phv00001527.v1.p14</t>
  </si>
  <si>
    <t>FD189</t>
  </si>
  <si>
    <t>phv00001718.v1.p14</t>
  </si>
  <si>
    <t>FE282</t>
  </si>
  <si>
    <t>phv00001995.v1.p14</t>
  </si>
  <si>
    <t>FF245</t>
  </si>
  <si>
    <t>phv00002175.v1.p14</t>
  </si>
  <si>
    <t>FG253</t>
  </si>
  <si>
    <t>phv00002370.v1.p14</t>
  </si>
  <si>
    <t>FH270</t>
  </si>
  <si>
    <t>phv00002610.v1.p14</t>
  </si>
  <si>
    <t>FI181</t>
  </si>
  <si>
    <t>phv00002816.v1.p14</t>
  </si>
  <si>
    <t>FJ297</t>
  </si>
  <si>
    <t>phv00003199.v1.p14</t>
  </si>
  <si>
    <t>FK392</t>
  </si>
  <si>
    <t>phv00003614.v1.p14</t>
  </si>
  <si>
    <t>B274</t>
  </si>
  <si>
    <t>phv00007906.v8.p14</t>
  </si>
  <si>
    <t>FS498</t>
  </si>
  <si>
    <t>ECG: MYOCARDIAL INFARCTION LOCATION: ANTERIOR</t>
  </si>
  <si>
    <t>phv00007059.v1.p14</t>
  </si>
  <si>
    <t>FT504</t>
  </si>
  <si>
    <t>phv00007494.v1.p14</t>
  </si>
  <si>
    <t>G372</t>
  </si>
  <si>
    <t>phv00010451.v8.p14</t>
  </si>
  <si>
    <t>G3A367</t>
  </si>
  <si>
    <t>phv00021167.v7.p14</t>
  </si>
  <si>
    <t>FU216</t>
  </si>
  <si>
    <t>phv00070520.v1.p14</t>
  </si>
  <si>
    <t>g3a367</t>
  </si>
  <si>
    <t>ECG: Myocardial infarction location: Anterior</t>
  </si>
  <si>
    <t>phv00273989.v1.p14</t>
  </si>
  <si>
    <t>phv00461079.v1.p14</t>
  </si>
  <si>
    <t>G3C0592</t>
  </si>
  <si>
    <t>ECG: Myocardial Infarction Location: Anterior</t>
  </si>
  <si>
    <t>phv00461954.v1.p14</t>
  </si>
  <si>
    <t>FS499</t>
  </si>
  <si>
    <t>ECG: MYOCARDIAL INFARCTION LOCATION: INFERIOR</t>
  </si>
  <si>
    <t>phv00007060.v1.p14</t>
  </si>
  <si>
    <t>FT505</t>
  </si>
  <si>
    <t>phv00007495.v1.p14</t>
  </si>
  <si>
    <t>G373</t>
  </si>
  <si>
    <t>phv00010452.v8.p14</t>
  </si>
  <si>
    <t>G3A368</t>
  </si>
  <si>
    <t>phv00021168.v7.p14</t>
  </si>
  <si>
    <t>FU217</t>
  </si>
  <si>
    <t>phv00070521.v1.p14</t>
  </si>
  <si>
    <t>g3a368</t>
  </si>
  <si>
    <t>ECG: Myocardial infarction location: Inferior</t>
  </si>
  <si>
    <t>phv00273990.v1.p14</t>
  </si>
  <si>
    <t>phv00461080.v1.p14</t>
  </si>
  <si>
    <t>G3C0593</t>
  </si>
  <si>
    <t>ECG: Myocardial Infarction Location: Inferior</t>
  </si>
  <si>
    <t>phv00461955.v1.p14</t>
  </si>
  <si>
    <t>FS500</t>
  </si>
  <si>
    <t>ECG: MYOCARDIAL INFARCTION LOCATION: TRUE POSTERIOR</t>
  </si>
  <si>
    <t>phv00007061.v1.p14</t>
  </si>
  <si>
    <t>FT506</t>
  </si>
  <si>
    <t>phv00007496.v1.p14</t>
  </si>
  <si>
    <t>G374</t>
  </si>
  <si>
    <t>phv00010453.v8.p14</t>
  </si>
  <si>
    <t>G3A369</t>
  </si>
  <si>
    <t>phv00021169.v7.p14</t>
  </si>
  <si>
    <t>FU218</t>
  </si>
  <si>
    <t>phv00070522.v1.p14</t>
  </si>
  <si>
    <t>g3a369</t>
  </si>
  <si>
    <t>ECG: Myocardial infarction location: True posterior</t>
  </si>
  <si>
    <t>phv00273991.v1.p14</t>
  </si>
  <si>
    <t>phv00461081.v1.p14</t>
  </si>
  <si>
    <t>G3C0594</t>
  </si>
  <si>
    <t>ECG: Myocardial Infarction Location: True posterior</t>
  </si>
  <si>
    <t>phv00461956.v1.p14</t>
  </si>
  <si>
    <t>C309</t>
  </si>
  <si>
    <t>ECG: MYOCARDIAL INFARCTION--ANTERIOR</t>
  </si>
  <si>
    <t>phv00008653.v8.p14</t>
  </si>
  <si>
    <t>C310</t>
  </si>
  <si>
    <t>ECG: MYOCARDIAL INFARCTION--INFERIOR</t>
  </si>
  <si>
    <t>phv00008654.v8.p14</t>
  </si>
  <si>
    <t>C311</t>
  </si>
  <si>
    <t>ECG: MYOCARDIAL INFARCTION--TRUE POSTERIOR</t>
  </si>
  <si>
    <t>phv00008655.v8.p14</t>
  </si>
  <si>
    <t>MF43</t>
  </si>
  <si>
    <t>ECG: MYOCARDIAL INFARCTION, EXAM 1</t>
  </si>
  <si>
    <t>phv00000517.v1.p14</t>
  </si>
  <si>
    <t>MF101</t>
  </si>
  <si>
    <t>ECG: MYOCARDIAL INFARCTION, EXAM 2</t>
  </si>
  <si>
    <t>phv00000571.v1.p14</t>
  </si>
  <si>
    <t>MF184</t>
  </si>
  <si>
    <t>ECG: MYOCARDIAL INFARCTION, EXAM 3</t>
  </si>
  <si>
    <t>phv00000649.v1.p14</t>
  </si>
  <si>
    <t>MF279</t>
  </si>
  <si>
    <t>ECG: MYOCARDIAL INFARCTION, EXAM 4</t>
  </si>
  <si>
    <t>phv00000734.v1.p14</t>
  </si>
  <si>
    <t>MF367</t>
  </si>
  <si>
    <t>ECG: MYOCARDIAL INFARCTION, EXAM 5</t>
  </si>
  <si>
    <t>phv00000817.v1.p14</t>
  </si>
  <si>
    <t>MF437</t>
  </si>
  <si>
    <t>ECG: MYOCARDIAL INFARCTION, EXAM 6</t>
  </si>
  <si>
    <t>phv00000883.v1.p14</t>
  </si>
  <si>
    <t>MF567</t>
  </si>
  <si>
    <t>ECG: MYOCARDIAL INFARCTION, EXAM 7</t>
  </si>
  <si>
    <t>phv00001007.v1.p14</t>
  </si>
  <si>
    <t>FL415</t>
  </si>
  <si>
    <t>ECG: TRUE POSTERIOR MYOCARDIAL INFARCTION</t>
  </si>
  <si>
    <t>phv00004023.v1.p14</t>
  </si>
  <si>
    <t>FM454</t>
  </si>
  <si>
    <t>phv00004447.v1.p14</t>
  </si>
  <si>
    <t>D315</t>
  </si>
  <si>
    <t>phv00009051.v8.p14</t>
  </si>
  <si>
    <t>g372</t>
  </si>
  <si>
    <t>Electrocardiograph - Part II - Myocardial Infarction Location: Anterior</t>
  </si>
  <si>
    <t>phv00251012.v2.p14</t>
  </si>
  <si>
    <t>g373</t>
  </si>
  <si>
    <t>Electrocardiograph - Part II - Myocardial Infarction Location: Inferior</t>
  </si>
  <si>
    <t>phv00251013.v2.p14</t>
  </si>
  <si>
    <t>g374</t>
  </si>
  <si>
    <t>Electrocardiograph - Part II - Myocardial Infarction Location: True posterior</t>
  </si>
  <si>
    <t>phv00251014.v2.p14</t>
  </si>
  <si>
    <t>e599</t>
  </si>
  <si>
    <t>Electrocardiograph - Part II: Myocardial Infarction Location - Anterior</t>
  </si>
  <si>
    <t>phv00461696.v2.p14</t>
  </si>
  <si>
    <t>e600</t>
  </si>
  <si>
    <t>Electrocardiograph - Part II: Myocardial Infarction Location- Inferior</t>
  </si>
  <si>
    <t>phv00461697.v2.p14</t>
  </si>
  <si>
    <t>e601</t>
  </si>
  <si>
    <t>Electrocardiograph - Part II: Myocardial Infarction Location- True Posterior</t>
  </si>
  <si>
    <t>phv00461698.v2.p14</t>
  </si>
  <si>
    <t>h319</t>
  </si>
  <si>
    <t>Electrocardiograph - Part II: Myocardial Infarction Location: Anterior</t>
  </si>
  <si>
    <t>phv00251472.v2.p14</t>
  </si>
  <si>
    <t>h320</t>
  </si>
  <si>
    <t>Electrocardiograph - Part II: Myocardial Infarction Location: Inferior</t>
  </si>
  <si>
    <t>phv00251473.v2.p14</t>
  </si>
  <si>
    <t>h321</t>
  </si>
  <si>
    <t>Electrocardiograph - Part II: Myocardial Infarction Location: True Posterior</t>
  </si>
  <si>
    <t>phv00251474.v2.p14</t>
  </si>
  <si>
    <t>j374</t>
  </si>
  <si>
    <t>Electrocardiograph-Part II: Myocardial Infarction Location: Anterior</t>
  </si>
  <si>
    <t>phv00254221.v4.p14</t>
  </si>
  <si>
    <t>j375</t>
  </si>
  <si>
    <t>Electrocardiograph-Part II: Myocardial Infarction Location: Inferior</t>
  </si>
  <si>
    <t>phv00254222.v4.p14</t>
  </si>
  <si>
    <t>j376</t>
  </si>
  <si>
    <t>Electrocardiograph-Part II: Myocardial Infarction Location: True Posterior</t>
  </si>
  <si>
    <t>phv00254223.v4.p14</t>
  </si>
  <si>
    <t>fw259</t>
  </si>
  <si>
    <t>Electrocardiograph: Myocardial Infarction Location - Anterior</t>
  </si>
  <si>
    <t>phv00255120.v1.p14</t>
  </si>
  <si>
    <t>FX259</t>
  </si>
  <si>
    <t>phv00274845.v1.p14</t>
  </si>
  <si>
    <t>fy259</t>
  </si>
  <si>
    <t>phv00275203.v1.p14</t>
  </si>
  <si>
    <t>fw260</t>
  </si>
  <si>
    <t>Electrocardiograph: Myocardial Infarction Location - Inferior</t>
  </si>
  <si>
    <t>phv00255121.v1.p14</t>
  </si>
  <si>
    <t>FX260</t>
  </si>
  <si>
    <t>phv00274846.v1.p14</t>
  </si>
  <si>
    <t>fy260</t>
  </si>
  <si>
    <t>phv00275204.v1.p14</t>
  </si>
  <si>
    <t>fw261</t>
  </si>
  <si>
    <t>Electrocardiograph: Myocardial Infarction Location - True Posterior</t>
  </si>
  <si>
    <t>phv00255122.v1.p14</t>
  </si>
  <si>
    <t>FX261</t>
  </si>
  <si>
    <t>phv00274847.v1.p14</t>
  </si>
  <si>
    <t>fy261</t>
  </si>
  <si>
    <t>phv00275205.v1.p14</t>
  </si>
  <si>
    <t>g3b0384</t>
  </si>
  <si>
    <t>Electrocardiograph: Myocardial Infarction Location: Anterior</t>
  </si>
  <si>
    <t>phv00177477.v5.p14</t>
  </si>
  <si>
    <t>fv218</t>
  </si>
  <si>
    <t>phv00254729.v1.p14</t>
  </si>
  <si>
    <t>g3b0385</t>
  </si>
  <si>
    <t>Electrocardiograph: Myocardial Infarction Location: Inferior</t>
  </si>
  <si>
    <t>phv00177478.v5.p14</t>
  </si>
  <si>
    <t>fv219</t>
  </si>
  <si>
    <t>phv00254730.v1.p14</t>
  </si>
  <si>
    <t>g3b0386</t>
  </si>
  <si>
    <t>Electrocardiograph: Myocardial Infarction Location: True Posterior</t>
  </si>
  <si>
    <t>phv00177479.v5.p14</t>
  </si>
  <si>
    <t>fv220</t>
  </si>
  <si>
    <t>phv00254731.v1.p14</t>
  </si>
  <si>
    <t>HEART69</t>
  </si>
  <si>
    <t>HAD HEART ATTACK, ANGIO., SURGERY</t>
  </si>
  <si>
    <t>phv00110399.v1.p1</t>
  </si>
  <si>
    <t>B09HRTAK</t>
  </si>
  <si>
    <t>HAD HEART ATTACK? Q 1</t>
  </si>
  <si>
    <t>phv00114389.v2.p2</t>
  </si>
  <si>
    <t>HOM10C</t>
  </si>
  <si>
    <t>Has a doctor ever said that you had any of the following: heart attack? Q10c [Home Interview. HOM. Visit 1]</t>
  </si>
  <si>
    <t>phv00207313.v2.p2</t>
  </si>
  <si>
    <t>MIEVER</t>
  </si>
  <si>
    <t>Has a doctor said that you have had a heart attack?</t>
  </si>
  <si>
    <t>phv00400914.v2.p2</t>
  </si>
  <si>
    <t>A09HRTAK</t>
  </si>
  <si>
    <t>HAS/HAD HEART ATTACK?</t>
  </si>
  <si>
    <t>phv00113025.v2.p2</t>
  </si>
  <si>
    <t>G3A184</t>
  </si>
  <si>
    <t>HAVE YOU EVER BEEN TOLD BY A DOCTOR YOU HAD A HEART ATTACK OR MYOCARDIAL INFARCTION?</t>
  </si>
  <si>
    <t>phv00021036.v7.p14</t>
  </si>
  <si>
    <t>g3a184</t>
  </si>
  <si>
    <t>Have you ever been told by a doctor you had a heart attack or myocardial infarction?</t>
  </si>
  <si>
    <t>phv00273870.v1.p14</t>
  </si>
  <si>
    <t>phv00460960.v1.p14</t>
  </si>
  <si>
    <t>heartaf</t>
  </si>
  <si>
    <t>HEART ATTACK</t>
  </si>
  <si>
    <t>phv00087142.v1.p3</t>
  </si>
  <si>
    <t>MHEA4</t>
  </si>
  <si>
    <t>Heart Attack - Self (MHEA4)</t>
  </si>
  <si>
    <t>phv00258068.v2.p2</t>
  </si>
  <si>
    <t>HeartAttack</t>
  </si>
  <si>
    <t>Heart attack [MI]</t>
  </si>
  <si>
    <t>phv00159615.v4.p2</t>
  </si>
  <si>
    <t>sphaa4</t>
  </si>
  <si>
    <t>HEART ATTACK IN PAST MONTH</t>
  </si>
  <si>
    <t>phv00083492.v1.p3</t>
  </si>
  <si>
    <t>phv00083727.v2.p3</t>
  </si>
  <si>
    <t>phv00087718.v1.p3</t>
  </si>
  <si>
    <t>FY108HAK</t>
  </si>
  <si>
    <t>HEART ATTACK? - MON 108</t>
  </si>
  <si>
    <t>phv00117973.v2.p2</t>
  </si>
  <si>
    <t>FY096HAK</t>
  </si>
  <si>
    <t>HEART ATTACK? - MON 96</t>
  </si>
  <si>
    <t>phv00117946.v2.p2</t>
  </si>
  <si>
    <t>D08HRTAK</t>
  </si>
  <si>
    <t>HEART ATTACK? Q 3</t>
  </si>
  <si>
    <t>phv00116960.v2.p2</t>
  </si>
  <si>
    <t>F08HRTAK</t>
  </si>
  <si>
    <t>phv00119809.v2.p2</t>
  </si>
  <si>
    <t>E08HRTAK</t>
  </si>
  <si>
    <t>HEART ATTACK? Q 8</t>
  </si>
  <si>
    <t>phv00118434.v2.p2</t>
  </si>
  <si>
    <t>C08HRTAK</t>
  </si>
  <si>
    <t>HEART ATTACK. Q 3</t>
  </si>
  <si>
    <t>phv00115429.v2.p2</t>
  </si>
  <si>
    <t>fw582</t>
  </si>
  <si>
    <t>Heart Problems - Since the date of the last FHS exam or health update, have you seen a doctor or other healthcare provider or been hospitalized for: Heart attack or myocardial infarction or MI Variable appears on Form B only</t>
  </si>
  <si>
    <t>phv00255312.v1.p14</t>
  </si>
  <si>
    <t>FX582</t>
  </si>
  <si>
    <t>Heart Problems (Form B) - Since last exam or medical history update, have you seen a doctor or other healthcare provider or been hospitalized for heart attack or myocardial infarction or MI ?</t>
  </si>
  <si>
    <t>phv00275037.v1.p14</t>
  </si>
  <si>
    <t>fy582</t>
  </si>
  <si>
    <t>Heart Problems (Form B) - Since your last Framingham Heart Study exam or health update, have you seen a doctor or other healthcare provider or been hospitalized for heart attack or myocardial infarction or MI?</t>
  </si>
  <si>
    <t>phv00275371.v1.p14</t>
  </si>
  <si>
    <t>fhxmi2</t>
  </si>
  <si>
    <t>HISTORY OF HEART ATTACK INDICATOR</t>
  </si>
  <si>
    <t>phv00085756.v3.p3</t>
  </si>
  <si>
    <t>HXOFMI62</t>
  </si>
  <si>
    <t>History of Myocardial Infarction [Cohort Visit Derived Variables. DERIVE61. Visit 6]</t>
  </si>
  <si>
    <t>phv00512289.v1.p2</t>
  </si>
  <si>
    <t>HXOFMI52</t>
  </si>
  <si>
    <t>History of Myocardial Infarction [Cohort Visit Derived Variables. Visit 5]</t>
  </si>
  <si>
    <t>phv00512122.v1.p2</t>
  </si>
  <si>
    <t>HXOFMI02</t>
  </si>
  <si>
    <t>History of myocardial infarction [Cohort. Visit 1]</t>
  </si>
  <si>
    <t>phv00204749.v2.p2</t>
  </si>
  <si>
    <t>HXOFMI72</t>
  </si>
  <si>
    <t>History of Myocardial Infarction [Visit 7/NCS Derived Variable Dataset. DERIVE71]</t>
  </si>
  <si>
    <t>phv00507336.v1.p2</t>
  </si>
  <si>
    <t>CORA15A</t>
  </si>
  <si>
    <t>History OF myocardial infarction Q15A [Coroner /Medical Examiner Form]</t>
  </si>
  <si>
    <t>phv00203786.v6.p2</t>
  </si>
  <si>
    <t>HOSP4</t>
  </si>
  <si>
    <t>Hospitalization for myocardial infarction</t>
  </si>
  <si>
    <t>phv00276988.v2.p14</t>
  </si>
  <si>
    <t>AFUcomp7_V1</t>
  </si>
  <si>
    <t>HOSPITALIZED FOR HEART ATTACK SINCE LAST CONTACT (DECEASED PARTICIPANTS) Q7 IN AFU V1-V3; Q6 IN DEC V1</t>
  </si>
  <si>
    <t>phv00294812.v5.p2</t>
  </si>
  <si>
    <t>CORA15C</t>
  </si>
  <si>
    <t>HOSPITALIZED FOR myocardial infarction IN LAST 4 WEEKS Q15C [Coroner /Medical Examiner Form]</t>
  </si>
  <si>
    <t>phv00203788.v6.p2</t>
  </si>
  <si>
    <t>major21</t>
  </si>
  <si>
    <t>MAJOR ABNORMALITY 2 PER MINNESOTA CODE: MAJOR Q WAVE ABNORMALITIES [OLD MYOCARDIAL INFARCTION (MI)]</t>
  </si>
  <si>
    <t>phv00174566.v1.p3</t>
  </si>
  <si>
    <t>v1ecg97</t>
  </si>
  <si>
    <t>Major Q wave abnormalities [old myocardial infarcion (MI)] [ECG data. Visit 1]</t>
  </si>
  <si>
    <t>phv00215717.v2.p2</t>
  </si>
  <si>
    <t>v2ecg97</t>
  </si>
  <si>
    <t>Major Q wave abnormalities [old myocardial infarcion (MI)] [ECG data. Visit 2]</t>
  </si>
  <si>
    <t>phv00216134.v2.p2</t>
  </si>
  <si>
    <t>v3ecg97</t>
  </si>
  <si>
    <t>Major Q wave abnormalities [old myocardial infarcion (MI)] [ECG data. Visit 3]</t>
  </si>
  <si>
    <t>phv00216551.v2.p2</t>
  </si>
  <si>
    <t>v4ecg97</t>
  </si>
  <si>
    <t>Major Q wave abnormalities [old myocardial infarcion (MI)] [ECG data. Visit 4]</t>
  </si>
  <si>
    <t>phv00216968.v2.p2</t>
  </si>
  <si>
    <t>major25</t>
  </si>
  <si>
    <t>MAJOR Q WAVE ABNORMALITIES [OLD MYOCARDIAL INFARCTION (MI)]</t>
  </si>
  <si>
    <t>phv00175077.v1.p3</t>
  </si>
  <si>
    <t>phv00176500.v1.p3</t>
  </si>
  <si>
    <t>ecg97</t>
  </si>
  <si>
    <t>Major Q Wave abnormalities [old Myocardial Infarction (MI)] [ECG Machine Coding. ECG. Visit 5]</t>
  </si>
  <si>
    <t>phv00295866.v2.p2</t>
  </si>
  <si>
    <t>ECGA267</t>
  </si>
  <si>
    <t>Major2; Major Q Wave abnormalities [old Myocardial Infarction (MI)] (ECGA267)</t>
  </si>
  <si>
    <t>phv00258062.v2.p2</t>
  </si>
  <si>
    <t>MDDXMI62</t>
  </si>
  <si>
    <t>MD Diagnosed Myocardial Infarction [Cohort Visit Derived Variables. DERIVE61. Visit 6]</t>
  </si>
  <si>
    <t>phv00512288.v1.p2</t>
  </si>
  <si>
    <t>MDDXMI52</t>
  </si>
  <si>
    <t>MD Diagnosed Myocardial Infarction [Cohort Visit Derived Variables. Visit 5]</t>
  </si>
  <si>
    <t>phv00512072.v1.p2</t>
  </si>
  <si>
    <t>MDDXMI02</t>
  </si>
  <si>
    <t>MD diagnosed myocardial infarction [Cohort. Visit 1]</t>
  </si>
  <si>
    <t>phv00204748.v2.p2</t>
  </si>
  <si>
    <t>MDDXMI72</t>
  </si>
  <si>
    <t>MD Diagnosed Myocardial Infarction [Visit 7/NCS Derived Variable Dataset. DERIVE71]</t>
  </si>
  <si>
    <t>phv00507335.v1.p2</t>
  </si>
  <si>
    <t>mi15</t>
  </si>
  <si>
    <t>MD said pt had heart attack?</t>
  </si>
  <si>
    <t>phv00197449.v1.p1</t>
  </si>
  <si>
    <t>FX085</t>
  </si>
  <si>
    <t>Medical History - Chest Discomfort: Have you since your last exam been told by your doctor you have/had a heart attack or myocardial infarction?</t>
  </si>
  <si>
    <t>phv00274773.v1.p14</t>
  </si>
  <si>
    <t>fy085</t>
  </si>
  <si>
    <t>phv00275130.v1.p14</t>
  </si>
  <si>
    <t>A163</t>
  </si>
  <si>
    <t>MYOCARDIAL INFARCTION</t>
  </si>
  <si>
    <t>phv00007665.v8.p14</t>
  </si>
  <si>
    <t>MI_ECG</t>
  </si>
  <si>
    <t>Myocardial infarction defined by ECG results</t>
  </si>
  <si>
    <t>phv00226366.v2.p2</t>
  </si>
  <si>
    <t>CORA15B</t>
  </si>
  <si>
    <t>Myocardial infarction IN LAST FOUR WEEKS Q15B [Coroner /Medical Examiner Form]</t>
  </si>
  <si>
    <t>phv00203787.v6.p2</t>
  </si>
  <si>
    <t>F594</t>
  </si>
  <si>
    <t>MYOCARDIAL INFARCTION LOCATION: ANTERIOR</t>
  </si>
  <si>
    <t>phv00010018.v8.p14</t>
  </si>
  <si>
    <t>F595</t>
  </si>
  <si>
    <t>MYOCARDIAL INFARCTION LOCATION: INFERIOR</t>
  </si>
  <si>
    <t>phv00010019.v8.p14</t>
  </si>
  <si>
    <t>F596</t>
  </si>
  <si>
    <t>MYOCARDIAL INFARCTION LOCATION: TRUE POSTERIOR</t>
  </si>
  <si>
    <t>phv00010020.v8.p14</t>
  </si>
  <si>
    <t>MI07</t>
  </si>
  <si>
    <t>MYOCARDIAL INFARCTION OR HEART ATTACK</t>
  </si>
  <si>
    <t>phv00099015.v1.p1</t>
  </si>
  <si>
    <t>MI37</t>
  </si>
  <si>
    <t>phv00104040.v1.p1</t>
  </si>
  <si>
    <t>v1ecg21</t>
  </si>
  <si>
    <t>Myocardial infarction, by Minnesota code [ECG data. Visit 1]</t>
  </si>
  <si>
    <t>phv00215643.v2.p2</t>
  </si>
  <si>
    <t>v2ecg21</t>
  </si>
  <si>
    <t>Myocardial infarction, by Minnesota code [ECG data. Visit 2]</t>
  </si>
  <si>
    <t>phv00216060.v2.p2</t>
  </si>
  <si>
    <t>v3ecg21</t>
  </si>
  <si>
    <t>Myocardial infarction, by Minnesota code [ECG data. Visit 3]</t>
  </si>
  <si>
    <t>phv00216477.v2.p2</t>
  </si>
  <si>
    <t>v4ecg21</t>
  </si>
  <si>
    <t>Myocardial infarction, by Minnesota code [ECG data. Visit 4]</t>
  </si>
  <si>
    <t>phv00216894.v2.p2</t>
  </si>
  <si>
    <t>ecg21</t>
  </si>
  <si>
    <t>Myocardial infarction, by Minnesota Code [ECG Machine Coding. ECG. Visit 5]</t>
  </si>
  <si>
    <t>phv00295792.v2.p2</t>
  </si>
  <si>
    <t>Y01MI</t>
  </si>
  <si>
    <t>MYOCARDIAL INFARCTION?</t>
  </si>
  <si>
    <t>phv00121288.v2.p2</t>
  </si>
  <si>
    <t>phv00121505.v2.p2</t>
  </si>
  <si>
    <t>STRC29A</t>
  </si>
  <si>
    <t>Myocardial infraction 4 WKS PRIOR Q29A [Cohort Stroke Abstraction Form, STR]</t>
  </si>
  <si>
    <t>phv00204461.v6.p2</t>
  </si>
  <si>
    <t>CMIDX</t>
  </si>
  <si>
    <t>Myocardial infraction classification of an event</t>
  </si>
  <si>
    <t>phv00203841.v6.p2</t>
  </si>
  <si>
    <t>NEWMI59</t>
  </si>
  <si>
    <t>NEW MYOCARDIAL INFARCTION</t>
  </si>
  <si>
    <t>phv00101485.v1.p1</t>
  </si>
  <si>
    <t>phv00102633.v1.p1</t>
  </si>
  <si>
    <t>NEWMI39</t>
  </si>
  <si>
    <t>phv00104788.v1.p1</t>
  </si>
  <si>
    <t>NEWMI29</t>
  </si>
  <si>
    <t>phv00107002.v1.p1</t>
  </si>
  <si>
    <t>phv00107889.v1.p1</t>
  </si>
  <si>
    <t>phv00108577.v1.p1</t>
  </si>
  <si>
    <t>phv00109345.v1.p1</t>
  </si>
  <si>
    <t>phv00109992.v1.p1</t>
  </si>
  <si>
    <t>CNSTEMI</t>
  </si>
  <si>
    <t>Non-ST-Segment Elevation myocardial infraction:1 for yes, 0 for No</t>
  </si>
  <si>
    <t>phv00295238.v5.p2</t>
  </si>
  <si>
    <t>NOVA5</t>
  </si>
  <si>
    <t>Novacode 5 for Myocardial Infarction / Ischemia, i.e. Q_ST abnormalities (0-8)</t>
  </si>
  <si>
    <t>phv00155222.v5.p3</t>
  </si>
  <si>
    <t>ECGA165</t>
  </si>
  <si>
    <t>Novacode 5: prevalent myocardial infarction/ischemia; by software (ECGA165)</t>
  </si>
  <si>
    <t>phv00526415.v1.p2</t>
  </si>
  <si>
    <t>ECGA176</t>
  </si>
  <si>
    <t>Novacode 5: prevalent myocardial infarction/ischemia; by Visual (ECGA176)</t>
  </si>
  <si>
    <t>phv00526426.v1.p2</t>
  </si>
  <si>
    <t>v1ecg56</t>
  </si>
  <si>
    <t>Novacode prevalent myocardial infarction/ischemia; by software [ECG data. Visit 1]</t>
  </si>
  <si>
    <t>phv00215676.v2.p2</t>
  </si>
  <si>
    <t>v2ecg56</t>
  </si>
  <si>
    <t>Novacode prevalent myocardial infarction/ischemia; by software [ECG data. Visit 2]</t>
  </si>
  <si>
    <t>phv00216093.v2.p2</t>
  </si>
  <si>
    <t>v3ecg56</t>
  </si>
  <si>
    <t>Novacode prevalent myocardial infarction/ischemia; by software [ECG data. Visit 3]</t>
  </si>
  <si>
    <t>phv00216510.v2.p2</t>
  </si>
  <si>
    <t>v4ecg56</t>
  </si>
  <si>
    <t>Novacode prevalent myocardial infarction/ischemia; by software [ECG data. Visit 4]</t>
  </si>
  <si>
    <t>phv00216927.v2.p2</t>
  </si>
  <si>
    <t>ecg56</t>
  </si>
  <si>
    <t>Novacode prevalent myocardial infarction/ischemia; by software [ECG Machine Coding. ECG. Visit 5]</t>
  </si>
  <si>
    <t>phv00295825.v2.p2</t>
  </si>
  <si>
    <t>MACHMI31</t>
  </si>
  <si>
    <t>Pre myocardial infarction from machine coded ECG [Cohort. Visit 3]</t>
  </si>
  <si>
    <t>phv00204842.v2.p2</t>
  </si>
  <si>
    <t>Prevalent heart attacks</t>
  </si>
  <si>
    <t>phv00197703.v1.p1</t>
  </si>
  <si>
    <t>ECGMI32</t>
  </si>
  <si>
    <t>Prevalent myocardial infarction from adjudicated ECG [Cohort. Visit 3]</t>
  </si>
  <si>
    <t>phv00204841.v2.p2</t>
  </si>
  <si>
    <t>ECGMI41</t>
  </si>
  <si>
    <t>Prevalent Myocardial Infarction from Adjudicated ECG [Derived Variable Dataset, visit 4]</t>
  </si>
  <si>
    <t>phv00511964.v1.p2</t>
  </si>
  <si>
    <t>ECGMI51</t>
  </si>
  <si>
    <t>Prevalent Myocardial Infarction from Adjudicated Electrocardiograms [Cohort Visit Derived Variables. Visit 5]</t>
  </si>
  <si>
    <t>phv00512099.v1.p2</t>
  </si>
  <si>
    <t>ECGMI04</t>
  </si>
  <si>
    <t>Prevalent myocardial infarction from adjudicated electrocardiograms [Cohort. Visit 1]</t>
  </si>
  <si>
    <t>phv00204704.v2.p2</t>
  </si>
  <si>
    <t>MACHMI02</t>
  </si>
  <si>
    <t>Prevalent myocardial infarction from original machine coded ECGs [Cohort. Visit 1]</t>
  </si>
  <si>
    <t>phv00204709.v2.p2</t>
  </si>
  <si>
    <t>AFUcomp11a_M</t>
  </si>
  <si>
    <t>Q11aDOCTOR-HEART ATTACK SINCE LAST CONTACT? Q11A IN AFUM; Q36 IN AFU V1-V3; Q10 IN SAF V1-V3 [Annual Follow-up Questionnaire Form. AFU. Version M]</t>
  </si>
  <si>
    <t>phv00294786.v5.p2</t>
  </si>
  <si>
    <t>HRAA19F</t>
  </si>
  <si>
    <t>Q19f. History of MI prior to onset of this event [Hospital Abstraction Form. HRA. Version F]</t>
  </si>
  <si>
    <t>phv00203902.v6.p2</t>
  </si>
  <si>
    <t>MHXC25</t>
  </si>
  <si>
    <t>Q25. B. Possible infraction. Since your last Jackson Heart Study exam, have you ever had a heart attack for which you were hospitalized one week or more? [Visit 9] [Medical History Form, MHX]</t>
  </si>
  <si>
    <t>phv00403170.v1.p2</t>
  </si>
  <si>
    <t>AFUcomp30_deceased_A</t>
  </si>
  <si>
    <t>Q30. DECEASED HOSPITALIZED FOR HEART ATTACK SINCE LAST CONTACT Q30 IN AFUA-F; Q9 IN AFUG-K, Q23 IN AFUL-M [Annual Follow-up Questionnaire Form. AFU. Version A - F]</t>
  </si>
  <si>
    <t>phv00294654.v5.p2</t>
  </si>
  <si>
    <t>AFUcomp30non_deceased_A</t>
  </si>
  <si>
    <t>Q30. NON-DECEASED HOSPITALIZED FOR HEART ATTACK SINCE LAST CONTACT Q30 IN AFUA-F; Q9 IN AFUG-K, Q23 IN AFUL-M; Q37 in AFU V1-V3; Q11 IN SAF V1-V3 [Annual Follow-up Questionnaire Form. AFU. Version A - F]</t>
  </si>
  <si>
    <t>phv00294655.v5.p2</t>
  </si>
  <si>
    <t>MHXA32</t>
  </si>
  <si>
    <t>Q32. C. Possible infraction. Have you ever had a heart attack for which you were hospitalized one week or more? [Visit 1] [Medical History Form, MHX]</t>
  </si>
  <si>
    <t>phv00127708.v2.p2</t>
  </si>
  <si>
    <t>HRAA32</t>
  </si>
  <si>
    <t>Q32. History of myocardial infraction prior to the onset of event [Hospital Abstraction Form. HRA. Version F]</t>
  </si>
  <si>
    <t>phv00203975.v6.p2</t>
  </si>
  <si>
    <t>PFHA4A</t>
  </si>
  <si>
    <t>Q4a. Has doctor said you had heart attack? [Visit 1] [Personal and Family Health History Form, PFH]</t>
  </si>
  <si>
    <t>phv00128091.v2.p2</t>
  </si>
  <si>
    <t>PFHB4A</t>
  </si>
  <si>
    <t>Q4a. Since your last JHS exam has your doctor or health professional ever said you have: heart attack? [Visit 9] [Persolan and Family Health History Form, PFH]</t>
  </si>
  <si>
    <t>phv00403632.v1.p2</t>
  </si>
  <si>
    <t>HFAA76</t>
  </si>
  <si>
    <t>Q76 - Myocardial infarction [Heart Failure Hospital Record Abstraction Form, HFA]</t>
  </si>
  <si>
    <t>phv00206999.v6.p2</t>
  </si>
  <si>
    <t>AFUcomp7a_G</t>
  </si>
  <si>
    <t>Q7a. DOCTOR ( HEART ATTACK Q11A IN AFUL, Q7A IN AFUG-K; Q11A IN AFUL [Annual Follow-up Questionnaire Form. AFU. Version G - K]</t>
  </si>
  <si>
    <t>phv00294675.v5.p2</t>
  </si>
  <si>
    <t>RPOSMI01</t>
  </si>
  <si>
    <t>Rose possible myocardial infarction [Cohort. Visit 1]</t>
  </si>
  <si>
    <t>phv00204740.v2.p2</t>
  </si>
  <si>
    <t>Section 3: Medical History. Angina/Myocardial infarction [Heart Failure Hospital Record Abstraction Form, HFA]</t>
  </si>
  <si>
    <t>HFAA11K</t>
  </si>
  <si>
    <t>Section 3: Medical History. Myocardial infarction [Heart Failure Hospital Record Abstraction Form, HFA]</t>
  </si>
  <si>
    <t>phv00206805.v6.p2</t>
  </si>
  <si>
    <t>HFAA26A</t>
  </si>
  <si>
    <t>Section 5: Diagnostic Tests. Q26A - MI (age undetermined) [Heart Failure Hospital Record Abstraction Form, HFA]</t>
  </si>
  <si>
    <t>phv00206841.v6.p2</t>
  </si>
  <si>
    <t>MIHx</t>
  </si>
  <si>
    <t>Self-Reported History of MI</t>
  </si>
  <si>
    <t>phv00401208.v1.p2</t>
  </si>
  <si>
    <t>phv00401346.v1.p2</t>
  </si>
  <si>
    <t>phv00401473.v1.p2</t>
  </si>
  <si>
    <t>MILASTCNTCT</t>
  </si>
  <si>
    <t>Since our last contact, has a doctor said you had a heart attack?</t>
  </si>
  <si>
    <t>phv00400915.v2.p2</t>
  </si>
  <si>
    <t>H131</t>
  </si>
  <si>
    <t>SINCE YOUR LAST EXAM, HAVE YOU BEEN TOLD BY A DOCTOR YOU HAD A HEART ATTACK OR MYOCARDIAL INFARCTION?</t>
  </si>
  <si>
    <t>phv00072156.v7.p14</t>
  </si>
  <si>
    <t>CSTEMI</t>
  </si>
  <si>
    <t>ST-Segment Elevation myocardial infraction:1 for yes, 0 for No</t>
  </si>
  <si>
    <t>phv00295237.v5.p2</t>
  </si>
  <si>
    <t>HXOFMI41</t>
  </si>
  <si>
    <t>V4 History Of Myocardial Infarction [Derived Variable Dataset, visit 4]</t>
  </si>
  <si>
    <t>phv00511957.v1.p2</t>
  </si>
  <si>
    <t>MDDXMI41</t>
  </si>
  <si>
    <t>V4 MD Diagnosed Myocardial Infarction [Derived Variable Dataset, visit 4]</t>
  </si>
  <si>
    <t>phv00511956.v1.p2</t>
  </si>
  <si>
    <t>HXOFMI31</t>
  </si>
  <si>
    <t>Visit 3, history of myocardial infarction [Cohort. Visit 3]</t>
  </si>
  <si>
    <t>phv00204832.v2.p2</t>
  </si>
  <si>
    <t>MDDXMI31</t>
  </si>
  <si>
    <t>Visit 3, MD diagnosed myocardial infarction [Cohort. Visit 3]</t>
  </si>
  <si>
    <t>phv00204831.v2.p2</t>
  </si>
  <si>
    <t>MIHOSPLASTCNTCT</t>
  </si>
  <si>
    <t>Were you hospitalized for a heart attack since our last contact?</t>
  </si>
  <si>
    <t>phv00400916.v2.p2</t>
  </si>
  <si>
    <t>hist_myoinf</t>
  </si>
  <si>
    <t>mi_incident_1</t>
  </si>
  <si>
    <t>midy</t>
  </si>
  <si>
    <t>Days enrollment to Clinical MI</t>
  </si>
  <si>
    <t>phv00193170.v4.p3</t>
  </si>
  <si>
    <t>Clinical MI</t>
  </si>
  <si>
    <t>phv00193169.v4.p3</t>
  </si>
  <si>
    <t>mi_prior_1</t>
  </si>
  <si>
    <t>heartattack</t>
  </si>
  <si>
    <t>miblmod</t>
  </si>
  <si>
    <t>MI MODIFIED BL STAT</t>
  </si>
  <si>
    <t>phv00100508.v1.p1</t>
  </si>
  <si>
    <t>MI ever</t>
  </si>
  <si>
    <t>phv00078482.v6.p3</t>
  </si>
  <si>
    <t>prevmi05</t>
  </si>
  <si>
    <t>Prevalent MI from ECG or medical history [Cohort. Visit 1]</t>
  </si>
  <si>
    <t>phv00204705.v2.p2</t>
  </si>
  <si>
    <t>Hospitalization</t>
  </si>
  <si>
    <t>ERLungProb</t>
  </si>
  <si>
    <t>Been to emergency room or hospitalized for lung problems</t>
  </si>
  <si>
    <t>phv00159693.v4.p2</t>
  </si>
  <si>
    <t>HHXB05A</t>
  </si>
  <si>
    <t>[Medical care]. Has a doctor ever said you had any of the following: (read each disease name and code N if No or never tested.) Q5 High blood pressure or hypertension (high blood). Q5A [Health/Medical History. HHXB. Visit 2]</t>
  </si>
  <si>
    <t>phv00207064.v2.p2</t>
  </si>
  <si>
    <t>PHXA8A</t>
  </si>
  <si>
    <t>[Medical care]. Has a doctor ever said you had high blood pressure or hypertension (high blood). Q8a [Personal History Form. PHXA04. Visit 3]</t>
  </si>
  <si>
    <t>phv00208966.v2.p2</t>
  </si>
  <si>
    <t>MSRB29A</t>
  </si>
  <si>
    <t>29a. High blood pressure?</t>
  </si>
  <si>
    <t>phv00403320.v2.p2</t>
  </si>
  <si>
    <t>MSRC29A</t>
  </si>
  <si>
    <t>phv00403374.v2.p2</t>
  </si>
  <si>
    <t>HHXA8A</t>
  </si>
  <si>
    <t>8a.High blood pressure or hypertension</t>
  </si>
  <si>
    <t>phv00402789.v2.p2</t>
  </si>
  <si>
    <t>G3C0138</t>
  </si>
  <si>
    <t>Aspirin, Diagnoses and Treatment Questions - Have you been TOLD by your doctor you have high blood pressure or hypertension?</t>
  </si>
  <si>
    <t>phv00461768.v1.p14</t>
  </si>
  <si>
    <t>FL436</t>
  </si>
  <si>
    <t>CDI: HYPERTENSION</t>
  </si>
  <si>
    <t>phv00004044.v1.p14</t>
  </si>
  <si>
    <t>C332</t>
  </si>
  <si>
    <t>phv00008676.v8.p14</t>
  </si>
  <si>
    <t>htnderv_s2</t>
  </si>
  <si>
    <t>Classified as having hypertension shhs2 1-yes, 2-no</t>
  </si>
  <si>
    <t>phv00198927.v1.p1</t>
  </si>
  <si>
    <t>FF250</t>
  </si>
  <si>
    <t>CLINICAL DIAGNOSTIC IMPRESSION: HYPERTENSIVE STATUS (BASED ON TWO BLOOD PRESSURE READINGS TAKEN BY PHYSICIAN)</t>
  </si>
  <si>
    <t>phv00002180.v1.p14</t>
  </si>
  <si>
    <t>FG258</t>
  </si>
  <si>
    <t>phv00002375.v1.p14</t>
  </si>
  <si>
    <t>F703</t>
  </si>
  <si>
    <t>DID YOU EVER HAVE HIGH BLOOD PRESSURE</t>
  </si>
  <si>
    <t>phv00010093.v8.p14</t>
  </si>
  <si>
    <t>Y00HTN</t>
  </si>
  <si>
    <t>DISCHG DIAG - HYPERTENSION</t>
  </si>
  <si>
    <t>phv00121469.v2.p2</t>
  </si>
  <si>
    <t>BP57</t>
  </si>
  <si>
    <t>DOCTOR TOLD YOU HAD HIGH BLOOD PRESSURE</t>
  </si>
  <si>
    <t>phv00105909.v1.p1</t>
  </si>
  <si>
    <t>HYPERTNHX</t>
  </si>
  <si>
    <t>F136 History of hypertension</t>
  </si>
  <si>
    <t>phv00283526.v2.p3</t>
  </si>
  <si>
    <t>PULMHTNHX</t>
  </si>
  <si>
    <t>F136 History of pulmonary hypertension</t>
  </si>
  <si>
    <t>phv00283528.v2.p3</t>
  </si>
  <si>
    <t>FDI1</t>
  </si>
  <si>
    <t>Frailty deficit index item 1 - Hypertension</t>
  </si>
  <si>
    <t>phv00515895.v1.p2</t>
  </si>
  <si>
    <t>HIBP59</t>
  </si>
  <si>
    <t>HAD HIGH BLOOD PRESSURE</t>
  </si>
  <si>
    <t>phv00101529.v1.p1</t>
  </si>
  <si>
    <t>phv00102677.v1.p1</t>
  </si>
  <si>
    <t>HIBP29</t>
  </si>
  <si>
    <t>phv00107046.v1.p1</t>
  </si>
  <si>
    <t>phv00107947.v1.p1</t>
  </si>
  <si>
    <t>phv00108621.v1.p1</t>
  </si>
  <si>
    <t>phv00109388.v1.p1</t>
  </si>
  <si>
    <t>phv00110050.v1.p1</t>
  </si>
  <si>
    <t>HOM10A</t>
  </si>
  <si>
    <t>Has a doctor ever said that you had any of the following: high blood pressure or hypertension? Q10a [Home Interview. HOM. Visit 1]</t>
  </si>
  <si>
    <t>phv00207311.v2.p2</t>
  </si>
  <si>
    <t>HTNEVER</t>
  </si>
  <si>
    <t>Has a doctor said that you have high blood pressure?</t>
  </si>
  <si>
    <t>phv00400919.v2.p2</t>
  </si>
  <si>
    <t>MHEA1</t>
  </si>
  <si>
    <t>HBP/Hypertension - Self (MHEA1)</t>
  </si>
  <si>
    <t>phv00526588.v1.p2</t>
  </si>
  <si>
    <t>FK412</t>
  </si>
  <si>
    <t>HEART: HYPERTENSIVE STATUS</t>
  </si>
  <si>
    <t>phv00003634.v1.p14</t>
  </si>
  <si>
    <t>A08HBP</t>
  </si>
  <si>
    <t>HIGH BLOOD PRESSURE</t>
  </si>
  <si>
    <t>phv00112992.v2.p2</t>
  </si>
  <si>
    <t>HIBP01</t>
  </si>
  <si>
    <t>phv00098815.v1.p1</t>
  </si>
  <si>
    <t>BP07</t>
  </si>
  <si>
    <t>phv00099023.v1.p1</t>
  </si>
  <si>
    <t>BP37</t>
  </si>
  <si>
    <t>phv00104051.v1.p1</t>
  </si>
  <si>
    <t>BP39</t>
  </si>
  <si>
    <t>phv00105095.v1.p1</t>
  </si>
  <si>
    <t>phv00105132.v1.p1</t>
  </si>
  <si>
    <t>HighBloodPres</t>
  </si>
  <si>
    <t>High blood pressure</t>
  </si>
  <si>
    <t>phv00159612.v4.p2</t>
  </si>
  <si>
    <t>highbpf</t>
  </si>
  <si>
    <t>HIGH BLOOD PRESSURE OR HYPERTENSION</t>
  </si>
  <si>
    <t>phv00087153.v1.p3</t>
  </si>
  <si>
    <t>FY108HBP</t>
  </si>
  <si>
    <t>HIGH BLOOD PRESSURE? - MON 108</t>
  </si>
  <si>
    <t>phv00117967.v2.p2</t>
  </si>
  <si>
    <t>FY096HBP</t>
  </si>
  <si>
    <t>HIGH BLOOD PRESSURE? - MON 96</t>
  </si>
  <si>
    <t>phv00117935.v2.p2</t>
  </si>
  <si>
    <t>D08HBP</t>
  </si>
  <si>
    <t>HIGH BLOOD PRESSURE? Q 1</t>
  </si>
  <si>
    <t>phv00116954.v2.p2</t>
  </si>
  <si>
    <t>E08HBP</t>
  </si>
  <si>
    <t>phv00118428.v2.p2</t>
  </si>
  <si>
    <t>F08HBP</t>
  </si>
  <si>
    <t>phv00119802.v2.p2</t>
  </si>
  <si>
    <t>C08HBP</t>
  </si>
  <si>
    <t>HIGH BLOOD PRESSURE. Q 1</t>
  </si>
  <si>
    <t>phv00115424.v2.p2</t>
  </si>
  <si>
    <t>B08HBP</t>
  </si>
  <si>
    <t>HIGH BLOOD PRESSURE. Q 6</t>
  </si>
  <si>
    <t>phv00114340.v2.p2</t>
  </si>
  <si>
    <t>PFTB45A</t>
  </si>
  <si>
    <t>History of aneurysm or high blood pressure. Q45a [Pulmonary Function Test. PFTB. Visit 2]</t>
  </si>
  <si>
    <t>phv00516637.v1.p2</t>
  </si>
  <si>
    <t>A70</t>
  </si>
  <si>
    <t>HISTORY OF HYPERTENSION</t>
  </si>
  <si>
    <t>phv00007583.v8.p14</t>
  </si>
  <si>
    <t>fhxhbp2</t>
  </si>
  <si>
    <t>HISTORY OF HYPERTENSION INDICATOR</t>
  </si>
  <si>
    <t>phv00085762.v3.p3</t>
  </si>
  <si>
    <t>CORA22</t>
  </si>
  <si>
    <t>History OF HYPERTENSION Q22 [Coroner /Medical Examiner Form]</t>
  </si>
  <si>
    <t>phv00203796.v6.p2</t>
  </si>
  <si>
    <t>MF13</t>
  </si>
  <si>
    <t>HISTORY OF HYPERTENSION, EXAM 1</t>
  </si>
  <si>
    <t>phv00000487.v1.p14</t>
  </si>
  <si>
    <t>Y01HTN</t>
  </si>
  <si>
    <t>HYPERTENSION</t>
  </si>
  <si>
    <t>phv00121368.v2.p2</t>
  </si>
  <si>
    <t>phv00121587.v2.p2</t>
  </si>
  <si>
    <t>HTNTRT</t>
  </si>
  <si>
    <t>phv00078602.v6.p3</t>
  </si>
  <si>
    <t>Y01HTNOT</t>
  </si>
  <si>
    <t>HYPERTENSION BASE ON OTHER</t>
  </si>
  <si>
    <t>phv00121373.v2.p2</t>
  </si>
  <si>
    <t>phv00121592.v2.p2</t>
  </si>
  <si>
    <t>Y01HTNMD</t>
  </si>
  <si>
    <t>HYPERTENSION BASED ON BP LOWERING MEDICATION</t>
  </si>
  <si>
    <t>phv00121370.v2.p2</t>
  </si>
  <si>
    <t>phv00121589.v2.p2</t>
  </si>
  <si>
    <t>Y01DBP</t>
  </si>
  <si>
    <t>HYPERTENSION BASED ON DBP&gt; 90 MMHG</t>
  </si>
  <si>
    <t>phv00121372.v2.p2</t>
  </si>
  <si>
    <t>phv00121591.v2.p2</t>
  </si>
  <si>
    <t>Y01HTNDR</t>
  </si>
  <si>
    <t>HYPERTENSION BASED ON PHYSICIAN DIAGNOSIS</t>
  </si>
  <si>
    <t>phv00121369.v2.p2</t>
  </si>
  <si>
    <t>phv00121588.v2.p2</t>
  </si>
  <si>
    <t>Y01SBP</t>
  </si>
  <si>
    <t>HYPERTENSION BASED ON SPB&gt; 140 MMHG</t>
  </si>
  <si>
    <t>phv00121371.v2.p2</t>
  </si>
  <si>
    <t>phv00121590.v2.p2</t>
  </si>
  <si>
    <t>htn1c</t>
  </si>
  <si>
    <t>HYPERTENSION BY JNC VI (1997) CRITERIA</t>
  </si>
  <si>
    <t>phv00082655.v1.p3</t>
  </si>
  <si>
    <t>phv00084459.v2.p3</t>
  </si>
  <si>
    <t>htnfc</t>
  </si>
  <si>
    <t>phv00087094.v1.p3</t>
  </si>
  <si>
    <t>phv00175865.v1.p3</t>
  </si>
  <si>
    <t>htn2c</t>
  </si>
  <si>
    <t>HYPERTENSION BY JNC VI (1997) CRITERIA, EXAM 2</t>
  </si>
  <si>
    <t>phv00085797.v2.p3</t>
  </si>
  <si>
    <t>htn3c</t>
  </si>
  <si>
    <t>HYPERTENSION BY JNC VI (1997) CRITERIA, EXAM 3</t>
  </si>
  <si>
    <t>phv00086282.v2.p3</t>
  </si>
  <si>
    <t>htn4c</t>
  </si>
  <si>
    <t>HYPERTENSION BY JNC VI (1997) CRITERIA, EXAM 4</t>
  </si>
  <si>
    <t>phv00086749.v2.p3</t>
  </si>
  <si>
    <t>phv00176028.v1.p3</t>
  </si>
  <si>
    <t>Hypertension ever</t>
  </si>
  <si>
    <t>phv00078556.v6.p3</t>
  </si>
  <si>
    <t>htnstg1c</t>
  </si>
  <si>
    <t>HYPERTENSION STAGE</t>
  </si>
  <si>
    <t>phv00082656.v1.p3</t>
  </si>
  <si>
    <t>phv00084460.v2.p3</t>
  </si>
  <si>
    <t>htnstg2c</t>
  </si>
  <si>
    <t>phv00085798.v2.p3</t>
  </si>
  <si>
    <t>htnstg3c</t>
  </si>
  <si>
    <t>phv00086283.v2.p3</t>
  </si>
  <si>
    <t>htnstg4c</t>
  </si>
  <si>
    <t>phv00086750.v2.p3</t>
  </si>
  <si>
    <t>htnstg5c</t>
  </si>
  <si>
    <t>phv00174595.v1.p3</t>
  </si>
  <si>
    <t>phv00176018.v1.p3</t>
  </si>
  <si>
    <t>htnstgfc</t>
  </si>
  <si>
    <t>HYPERTENSION STAGE BY JNC VI (1997) CRITERIA; REFERENCE 2</t>
  </si>
  <si>
    <t>phv00087095.v1.p3</t>
  </si>
  <si>
    <t>HTN</t>
  </si>
  <si>
    <t>Hypertension Status</t>
  </si>
  <si>
    <t>phv00401121.v1.p2</t>
  </si>
  <si>
    <t>phv00401311.v1.p2</t>
  </si>
  <si>
    <t>phv00401412.v1.p2</t>
  </si>
  <si>
    <t>asn0035_HTN</t>
  </si>
  <si>
    <t>phv00401575.v1.p2</t>
  </si>
  <si>
    <t>HYPERTENSION2</t>
  </si>
  <si>
    <t>Hypertension using NHANES definition</t>
  </si>
  <si>
    <t>phv00526206.v1.p2</t>
  </si>
  <si>
    <t>B373</t>
  </si>
  <si>
    <t>HYPERTENSION-ON TREAT OR ELEVATED BP</t>
  </si>
  <si>
    <t>phv00007991.v8.p14</t>
  </si>
  <si>
    <t>HYPERT44</t>
  </si>
  <si>
    <t>Hypertension, Definition 4 [Derived Variable Dataset, visit 4]</t>
  </si>
  <si>
    <t>phv00511966.v1.p2</t>
  </si>
  <si>
    <t>HYPERT04</t>
  </si>
  <si>
    <t>Hypertension, definition 4; replaces HYPERT01 [Cohort. Visit 1]</t>
  </si>
  <si>
    <t>phv00204727.v2.p2</t>
  </si>
  <si>
    <t>HYPERT45</t>
  </si>
  <si>
    <t>Hypertension, Definition 5 [Derived Variable Dataset, visit 4]</t>
  </si>
  <si>
    <t>phv00511967.v1.p2</t>
  </si>
  <si>
    <t>HYPERT05</t>
  </si>
  <si>
    <t>Hypertension, definition 5; replaces HYPER02 [Cohort. Visit 1]</t>
  </si>
  <si>
    <t>phv00204728.v2.p2</t>
  </si>
  <si>
    <t>HYPERT46</t>
  </si>
  <si>
    <t>Hypertension, Definition 6 [Derived Variable Dataset, visit 4]</t>
  </si>
  <si>
    <t>phv00511968.v1.p2</t>
  </si>
  <si>
    <t>HYPERT06</t>
  </si>
  <si>
    <t>Hypertension, definition 6; replaces HYPERT03 [Cohort. Visit 1]</t>
  </si>
  <si>
    <t>phv00204729.v2.p2</t>
  </si>
  <si>
    <t>highbp1</t>
  </si>
  <si>
    <t>HYPERTENSION: SELF-REPORT</t>
  </si>
  <si>
    <t>phv00082997.v1.p3</t>
  </si>
  <si>
    <t>phv00085233.v2.p3</t>
  </si>
  <si>
    <t>B294</t>
  </si>
  <si>
    <t>HYPERTENSIVE STATUS</t>
  </si>
  <si>
    <t>phv00007926.v8.p14</t>
  </si>
  <si>
    <t>htn15</t>
  </si>
  <si>
    <t>MD said pt had hypertension? (no observations)</t>
  </si>
  <si>
    <t>phv00197452.v1.p1</t>
  </si>
  <si>
    <t>g3b0013</t>
  </si>
  <si>
    <t>Medical History - Medications: Since your last exam have you been told by doctor you have high blood pressure or hypertension?</t>
  </si>
  <si>
    <t>phv00177249.v5.p14</t>
  </si>
  <si>
    <t>j014</t>
  </si>
  <si>
    <t>phv00254023.v4.p14</t>
  </si>
  <si>
    <t>ECH58</t>
  </si>
  <si>
    <t>Moderate or greater pulmonary hypertension</t>
  </si>
  <si>
    <t>phv00296245.v2.p2</t>
  </si>
  <si>
    <t>pht006437.v2.p2</t>
  </si>
  <si>
    <t>MCU1</t>
  </si>
  <si>
    <t>Q1. Since last contacted, high blood pressure [Medical Conditions Update Form, MCU]</t>
  </si>
  <si>
    <t>phv00419903.v3.p2</t>
  </si>
  <si>
    <t>PFHA2A</t>
  </si>
  <si>
    <t>Q2a. Has doctor said you have high blood pressure? [Visit 1] [Personal and Family Health History Form, PFH]</t>
  </si>
  <si>
    <t>phv00128087.v2.p2</t>
  </si>
  <si>
    <t>PFHB2A</t>
  </si>
  <si>
    <t>Q2a. Since this time last year, would you say your health is: high blood pressure or hypertension? [Visit 9] [Persolan and Family Health History Form, PFH]</t>
  </si>
  <si>
    <t>phv00403628.v1.p2</t>
  </si>
  <si>
    <t>HRAA38</t>
  </si>
  <si>
    <t>Q38. History of hypertension prior to this event [Hospital Abstraction Form. HRA. Version F]</t>
  </si>
  <si>
    <t>phv00203982.v6.p2</t>
  </si>
  <si>
    <t>HFAA11J</t>
  </si>
  <si>
    <t>Section 3: Medical History. Hypertension [Heart Failure Hospital Record Abstraction Form, HFA]</t>
  </si>
  <si>
    <t>phv00206804.v6.p2</t>
  </si>
  <si>
    <t>HFAA11L</t>
  </si>
  <si>
    <t>Section 3: Medical History. Pulmonary hypertension [Heart Failure Hospital Record Abstraction Form, HFA]</t>
  </si>
  <si>
    <t>phv00206806.v6.p2</t>
  </si>
  <si>
    <t>HFAA29D10</t>
  </si>
  <si>
    <t>Section 5: Diagnostic Tests. Pulmonary hypertension [Heart Failure Hospital Record Abstraction Form, HFA]</t>
  </si>
  <si>
    <t>phv00206881.v6.p2</t>
  </si>
  <si>
    <t>INCSELFREPHBP61</t>
  </si>
  <si>
    <t>Self-Report Incident High Blood Pressure by JAN2018 [Cohort Status Derived Variables. STATUS61. Visit 6]</t>
  </si>
  <si>
    <t>phv00516889.v1.p2</t>
  </si>
  <si>
    <t>INCSELFREPHBP51</t>
  </si>
  <si>
    <t>Self-Report Incident High Blood Pressure by SEP2013 [Cohort Status Derived Variables. STATUS51. Visit 5]</t>
  </si>
  <si>
    <t>phv00516820.v1.p2</t>
  </si>
  <si>
    <t>INCSELFREPHBP71</t>
  </si>
  <si>
    <t>Self-Report Incident High Blood Pressure by the End of V7 [Cohort Status Derived Variables. STATUS71. Visit 7]</t>
  </si>
  <si>
    <t>phv00507812.v1.p2</t>
  </si>
  <si>
    <t>SRHype</t>
  </si>
  <si>
    <t>Self-Reported Hypertension</t>
  </si>
  <si>
    <t>phv00055253.v6.p14</t>
  </si>
  <si>
    <t>HTNLASTCNTCT</t>
  </si>
  <si>
    <t>Since our last contact, has a doctor said you have high blood pressure?</t>
  </si>
  <si>
    <t>phv00400920.v2.p2</t>
  </si>
  <si>
    <t>HIGHBP32</t>
  </si>
  <si>
    <t>TOLD BY MD YOU HAD HIGH BLOOD PRESSURE</t>
  </si>
  <si>
    <t>phv00103163.v1.p1</t>
  </si>
  <si>
    <t>phv00103216.v1.p1</t>
  </si>
  <si>
    <t>phv00103268.v1.p1</t>
  </si>
  <si>
    <t>phv00103321.v1.p1</t>
  </si>
  <si>
    <t>phv00103373.v1.p1</t>
  </si>
  <si>
    <t>phv00103426.v1.p1</t>
  </si>
  <si>
    <t>phv00103478.v1.p1</t>
  </si>
  <si>
    <t>phv00103531.v1.p1</t>
  </si>
  <si>
    <t>phv00103583.v1.p1</t>
  </si>
  <si>
    <t>phv00103636.v1.p1</t>
  </si>
  <si>
    <t>phv00103688.v1.p1</t>
  </si>
  <si>
    <t>phv00103739.v1.p1</t>
  </si>
  <si>
    <t>Y01HTNTP</t>
  </si>
  <si>
    <t>TYPE OF HYPERTENSION</t>
  </si>
  <si>
    <t>phv00121374.v2.p2</t>
  </si>
  <si>
    <t>phv00121593.v2.p2</t>
  </si>
  <si>
    <t>HYPERT34</t>
  </si>
  <si>
    <t>Visit 3, hypertension, definition 4 [Cohort. Visit 3]</t>
  </si>
  <si>
    <t>phv00204855.v2.p2</t>
  </si>
  <si>
    <t>HYPERT35</t>
  </si>
  <si>
    <t>Visit 3, hypertension, definition 5 [Cohort. Visit 3]</t>
  </si>
  <si>
    <t>phv00204856.v2.p2</t>
  </si>
  <si>
    <t>HYPERT36</t>
  </si>
  <si>
    <t>Visit 3, hypertension, definition 6 [Cohort. Visit 3]</t>
  </si>
  <si>
    <t>phv00204857.v2.p2</t>
  </si>
  <si>
    <t>MSRA08A</t>
  </si>
  <si>
    <t>[Interview]. Were any of the medications you took during the past two weeks for: High blood pressure? Q8a [Medication Survey Form. MSRA. Visit 1]</t>
  </si>
  <si>
    <t>phv00207913.v2.p2</t>
  </si>
  <si>
    <t>pht004129.v3.p2</t>
  </si>
  <si>
    <t>MSRB24A</t>
  </si>
  <si>
    <t>[Interview]. Were any of the medications you took during the past two weeks for: high blood pressure. Q24A [Medication Survey Form. MSRB. Visit 2]</t>
  </si>
  <si>
    <t>phv00208001.v2.p2</t>
  </si>
  <si>
    <t>pht004130.v3.p2</t>
  </si>
  <si>
    <t>MSRC24A</t>
  </si>
  <si>
    <t>[Interview]. Were any of the medications you took during the past two weeks for: high blood pressure. Q24a [Medication Survey Form. MSRC04. Visit 3]</t>
  </si>
  <si>
    <t>phv00208067.v2.p2</t>
  </si>
  <si>
    <t>pht004131.v3.p2</t>
  </si>
  <si>
    <t>MSRD24A</t>
  </si>
  <si>
    <t>[Interview]. Were any of the medications you took during the past two weeks for: high blood pressure. Q24a [Medication Survey Form. MSRD04. Visit 4]</t>
  </si>
  <si>
    <t>phv00208296.v2.p2</t>
  </si>
  <si>
    <t>pht004136.v3.p2</t>
  </si>
  <si>
    <t>PHXB4</t>
  </si>
  <si>
    <t>[Medical care]. Have you ever been treated by a doctor for high blood pressure? Q4 [Personal History form. PHXB04. Visit 4]</t>
  </si>
  <si>
    <t>phv00209061.v2.p2</t>
  </si>
  <si>
    <t>MSRA30A</t>
  </si>
  <si>
    <t>30a: Past 2 wks took high blood pressure medications?</t>
  </si>
  <si>
    <t>phv00127922.v3.p2</t>
  </si>
  <si>
    <t>HYPERTENSION_C4</t>
  </si>
  <si>
    <t>4-level grouped hypertension (none/pre/treated/untreated)</t>
  </si>
  <si>
    <t>phv00526287.v1.p2</t>
  </si>
  <si>
    <t>htnmed2</t>
  </si>
  <si>
    <t>Any Anti-hypertensive medication</t>
  </si>
  <si>
    <t>phv00199111.v1.p1</t>
  </si>
  <si>
    <t>HTNMED2</t>
  </si>
  <si>
    <t>Any antihypertensive medication</t>
  </si>
  <si>
    <t>phv00057006.v3.p14</t>
  </si>
  <si>
    <t>HTNMED06</t>
  </si>
  <si>
    <t>Any hypertension medication</t>
  </si>
  <si>
    <t>phv00099656.v1.p1</t>
  </si>
  <si>
    <t>phv00102173.v1.p1</t>
  </si>
  <si>
    <t>phv00103146.v1.p1</t>
  </si>
  <si>
    <t>phv00104464.v1.p1</t>
  </si>
  <si>
    <t>phv00105094.v1.p1</t>
  </si>
  <si>
    <t>phv00106515.v1.p1</t>
  </si>
  <si>
    <t>phv00107440.v1.p1</t>
  </si>
  <si>
    <t>phv00108301.v1.p1</t>
  </si>
  <si>
    <t>phv00109055.v1.p1</t>
  </si>
  <si>
    <t>phv00109766.v1.p1</t>
  </si>
  <si>
    <t>phv00110708.v1.p1</t>
  </si>
  <si>
    <t>htnmed3c</t>
  </si>
  <si>
    <t>ANY HYPERTENSION MEDICATION</t>
  </si>
  <si>
    <t>phv00086496.v2.p3</t>
  </si>
  <si>
    <t>htnmed4c</t>
  </si>
  <si>
    <t>phv00086933.v2.p3</t>
  </si>
  <si>
    <t>htnmed5c</t>
  </si>
  <si>
    <t>phv00175410.v1.p3</t>
  </si>
  <si>
    <t>phv00176833.v1.p3</t>
  </si>
  <si>
    <t>htnmed</t>
  </si>
  <si>
    <t>Any hypertension meds</t>
  </si>
  <si>
    <t>phv00197516.v1.p1</t>
  </si>
  <si>
    <t>HTNMED1</t>
  </si>
  <si>
    <t>phv00055341.v7.p14</t>
  </si>
  <si>
    <t>G3C0139</t>
  </si>
  <si>
    <t>Aspirin, Diagnoses and Treatment Questions - Are you CURRENTLY TAKING MEDICATION for high blood pressure or hypertension?</t>
  </si>
  <si>
    <t>phv00461769.v1.p14</t>
  </si>
  <si>
    <t>FR205</t>
  </si>
  <si>
    <t>CARDIOVASCULAR MEDICATIONS - OTHER ANTI-HYPERTENSIVES (SPECIFY)</t>
  </si>
  <si>
    <t>phv00006478.v1.p14</t>
  </si>
  <si>
    <t>FS260</t>
  </si>
  <si>
    <t>CARDIOVASCULAR MEDICATIONS: OTHER ANTI-HYPERTENSIVES</t>
  </si>
  <si>
    <t>phv00006869.v1.p14</t>
  </si>
  <si>
    <t>FT267</t>
  </si>
  <si>
    <t>phv00007306.v1.p14</t>
  </si>
  <si>
    <t>F204</t>
  </si>
  <si>
    <t>phv00009694.v8.p14</t>
  </si>
  <si>
    <t>G032</t>
  </si>
  <si>
    <t>phv00010175.v8.p14</t>
  </si>
  <si>
    <t>C333</t>
  </si>
  <si>
    <t>CDI: ON HYPERTENSIVE THERAPY</t>
  </si>
  <si>
    <t>phv00008677.v8.p14</t>
  </si>
  <si>
    <t>FL437</t>
  </si>
  <si>
    <t>phv00004045.v1.p14</t>
  </si>
  <si>
    <t>THERAPY</t>
  </si>
  <si>
    <t>phv00009117.v8.p14</t>
  </si>
  <si>
    <t>FB221</t>
  </si>
  <si>
    <t>CLINICAL DIAGNOSTIC IMPRESSION: UNDER TREATMENT FOR HYPERTENSION</t>
  </si>
  <si>
    <t>phv00001346.v1.p14</t>
  </si>
  <si>
    <t>FC209</t>
  </si>
  <si>
    <t>phv00001541.v1.p14</t>
  </si>
  <si>
    <t>FD259</t>
  </si>
  <si>
    <t>phv00001768.v1.p14</t>
  </si>
  <si>
    <t>FE318</t>
  </si>
  <si>
    <t>phv00002000.v1.p14</t>
  </si>
  <si>
    <t>FF251</t>
  </si>
  <si>
    <t>phv00002181.v1.p14</t>
  </si>
  <si>
    <t>FG259</t>
  </si>
  <si>
    <t>phv00002376.v1.p14</t>
  </si>
  <si>
    <t>FH276</t>
  </si>
  <si>
    <t>phv00002615.v1.p14</t>
  </si>
  <si>
    <t>FI187</t>
  </si>
  <si>
    <t>phv00002821.v1.p14</t>
  </si>
  <si>
    <t>FM474A</t>
  </si>
  <si>
    <t>phv00004520.v1.p14</t>
  </si>
  <si>
    <t>FQ132</t>
  </si>
  <si>
    <t>CURRENTLY RECEIVING MEDICATION FOR HYPERTENSION?</t>
  </si>
  <si>
    <t>phv00006117.v1.p14</t>
  </si>
  <si>
    <t>E221</t>
  </si>
  <si>
    <t>CURRENTLY RECEIVING MEDICATION FOR THE TREATMENT OF HYPERTENSION</t>
  </si>
  <si>
    <t>phv00009174.v8.p14</t>
  </si>
  <si>
    <t>F184</t>
  </si>
  <si>
    <t>phv00009674.v8.p14</t>
  </si>
  <si>
    <t>FO093</t>
  </si>
  <si>
    <t>CURRENTLY RECEIVING MEDICATION FOR THE TREATMENT OF HYPERTENSION?</t>
  </si>
  <si>
    <t>phv00004946.v1.p14</t>
  </si>
  <si>
    <t>FP047</t>
  </si>
  <si>
    <t>phv00005566.v1.p14</t>
  </si>
  <si>
    <t>FR184</t>
  </si>
  <si>
    <t>phv00006457.v1.p14</t>
  </si>
  <si>
    <t>FS236</t>
  </si>
  <si>
    <t>phv00006845.v1.p14</t>
  </si>
  <si>
    <t>BPTRTC57</t>
  </si>
  <si>
    <t>CURRENTLY TAKING MED. FOR BP</t>
  </si>
  <si>
    <t>phv00105912.v1.p1</t>
  </si>
  <si>
    <t>B374</t>
  </si>
  <si>
    <t>CURRENTLY TAKING MEDICATION FOR HYPERTENSION</t>
  </si>
  <si>
    <t>phv00007992.v8.p14</t>
  </si>
  <si>
    <t>BPMEDSAFU</t>
  </si>
  <si>
    <t>Did you take any medication for high blood pressure in the past two weeks?</t>
  </si>
  <si>
    <t>phv00400884.v2.p2</t>
  </si>
  <si>
    <t>B59</t>
  </si>
  <si>
    <t>DIURETICS-HYPERTENSION</t>
  </si>
  <si>
    <t>phv00007709.v8.p14</t>
  </si>
  <si>
    <t>BPTRT57</t>
  </si>
  <si>
    <t>EVER TREATED WITH MED. FOR BP</t>
  </si>
  <si>
    <t>phv00105911.v1.p1</t>
  </si>
  <si>
    <t>F33PILLSHYP</t>
  </si>
  <si>
    <t>F33 Pills For Hypertension</t>
  </si>
  <si>
    <t>phv00170607.v5.p3</t>
  </si>
  <si>
    <t>phv00170689.v5.p3</t>
  </si>
  <si>
    <t>F33 Pills for Hypertension</t>
  </si>
  <si>
    <t>phv00193667.v4.p3</t>
  </si>
  <si>
    <t>phv00193779.v4.p3</t>
  </si>
  <si>
    <t>FDHIBP29</t>
  </si>
  <si>
    <t>FOLLOWING DIET FOR HIGH BLOOD PRESSURE</t>
  </si>
  <si>
    <t>phv00107151.v1.p1</t>
  </si>
  <si>
    <t>HBPF38</t>
  </si>
  <si>
    <t>FOR HIGH BLOOD PRESSURE</t>
  </si>
  <si>
    <t>phv00104236.v1.p1</t>
  </si>
  <si>
    <t>HBPO38</t>
  </si>
  <si>
    <t>phv00104266.v1.p1</t>
  </si>
  <si>
    <t>HBPF58</t>
  </si>
  <si>
    <t>phv00106151.v1.p1</t>
  </si>
  <si>
    <t>G3A012</t>
  </si>
  <si>
    <t>HAVE YOU EVER TAKEN MEDICATION FOR HYPERTENSION/HIGH BLOOD PRESSURE?</t>
  </si>
  <si>
    <t>phv00020877.v7.p14</t>
  </si>
  <si>
    <t>g3a012</t>
  </si>
  <si>
    <t>Have you ever taken medication for hypertension/high blood pressure?</t>
  </si>
  <si>
    <t>phv00273711.v1.p14</t>
  </si>
  <si>
    <t>phv00460801.v1.p14</t>
  </si>
  <si>
    <t>FJ318</t>
  </si>
  <si>
    <t>HEART: UNDER TREATMENT FOR HYPERTENSION</t>
  </si>
  <si>
    <t>phv00003219.v1.p14</t>
  </si>
  <si>
    <t>FK413</t>
  </si>
  <si>
    <t>phv00003635.v1.p14</t>
  </si>
  <si>
    <t>HYPTMDCODE61</t>
  </si>
  <si>
    <t>Hypertension Lowering Medication in past 4 weeks - Using Medi-Span GPI Code [Cohort Visit Derived Variables. DERIVE61. Visit 6]</t>
  </si>
  <si>
    <t>phv00512253.v1.p2</t>
  </si>
  <si>
    <t>HYPTMDCODE52</t>
  </si>
  <si>
    <t>Hypertension Lowering Medication in past 4 weeks - Using Medi-Span GPI Code [Cohort Visit Derived Variables. Visit 5]</t>
  </si>
  <si>
    <t>phv00512189.v1.p2</t>
  </si>
  <si>
    <t>HYPTMDCODE72</t>
  </si>
  <si>
    <t>Hypertension Lowering Medication in past 4 weeks - Using Medi-Span GPI Code [Visit 7/NCS Derived Variable Dataset. DERIVE71]</t>
  </si>
  <si>
    <t>phv00507345.v1.p2</t>
  </si>
  <si>
    <t>HYPTMDCODE41</t>
  </si>
  <si>
    <t>Hypertension Lowering Medication Within Past 2 Weeks (V4) [Derived Variable Dataset, visit 4]</t>
  </si>
  <si>
    <t>phv00512030.v1.p2</t>
  </si>
  <si>
    <t>HYPTMDCODE31</t>
  </si>
  <si>
    <t>Hypertension lowering medication within past 2 weeks (visit 3) [Cohort. Visit 3]</t>
  </si>
  <si>
    <t>phv00204913.v2.p2</t>
  </si>
  <si>
    <t>HYPTMDCODE01</t>
  </si>
  <si>
    <t>Hypertension lowering medication within past 2 weeks [Cohort. Visit 1]</t>
  </si>
  <si>
    <t>phv00204798.v2.p2</t>
  </si>
  <si>
    <t>htnmed2c</t>
  </si>
  <si>
    <t>HYPERTENSION MEDICATION</t>
  </si>
  <si>
    <t>phv00086014.v2.p3</t>
  </si>
  <si>
    <t>htnmed1c</t>
  </si>
  <si>
    <t>phv00175864.v1.p3</t>
  </si>
  <si>
    <t>HYPTMD61</t>
  </si>
  <si>
    <t>Hypertension Medications in past 4 weeks: Self-reported [Cohort Visit Derived Variables. DERIVE61. Visit 6]</t>
  </si>
  <si>
    <t>phv00512252.v1.p2</t>
  </si>
  <si>
    <t>HYPTMD51</t>
  </si>
  <si>
    <t>Hypertension Medications in past 4 weeks: Self-reported [Cohort Visit Derived Variables. Visit 5]</t>
  </si>
  <si>
    <t>phv00512187.v1.p2</t>
  </si>
  <si>
    <t>HYPTMD71</t>
  </si>
  <si>
    <t>Hypertension Medications in past 4 weeks: Self-reported [Visit 7/NCS Derived Variable Dataset. DERIVE71]</t>
  </si>
  <si>
    <t>phv00507343.v1.p2</t>
  </si>
  <si>
    <t>FU009</t>
  </si>
  <si>
    <t>HYPERTENSION: SINCE YOUR LAST EXAM HAVE YOU TAKEN MEDICATION FOR THE TREATMENT OF HYPERTENSION? (HIGH BLOOD PRESSURE)</t>
  </si>
  <si>
    <t>phv00070370.v1.p14</t>
  </si>
  <si>
    <t>FT243</t>
  </si>
  <si>
    <t>IN THE INTERIM HAVE YOU TAKEN MEDICATION FOR THE TREATMENT OF HYPERTENSION?</t>
  </si>
  <si>
    <t>phv00007282.v1.p14</t>
  </si>
  <si>
    <t>G008</t>
  </si>
  <si>
    <t>phv00010151.v8.p14</t>
  </si>
  <si>
    <t>FG88</t>
  </si>
  <si>
    <t>INTERIM HISTORY OF MEDICINE USED: DIURETICS-HYPERTENSION</t>
  </si>
  <si>
    <t>phv00002223.v1.p14</t>
  </si>
  <si>
    <t>FH89</t>
  </si>
  <si>
    <t>phv00002446.v1.p14</t>
  </si>
  <si>
    <t>FI48</t>
  </si>
  <si>
    <t>phv00002700.v1.p14</t>
  </si>
  <si>
    <t>FJ22</t>
  </si>
  <si>
    <t>INTERIM HISTORY OF MEDICINE USED: UNKNOWN HYPERTENSIVE MEDICATIONS</t>
  </si>
  <si>
    <t>phv00002965.v1.p14</t>
  </si>
  <si>
    <t>e221</t>
  </si>
  <si>
    <t>Medical History - Cardiovascular Medications: Currently receiving medication for the treatment of hypertension?</t>
  </si>
  <si>
    <t>phv00461384.v2.p14</t>
  </si>
  <si>
    <t>g008</t>
  </si>
  <si>
    <t>Medical History - Cardiovascular Medications: In the interim have you taken medication for the treatment of hypertension?</t>
  </si>
  <si>
    <t>phv00250725.v2.p14</t>
  </si>
  <si>
    <t>e240</t>
  </si>
  <si>
    <t>Medical History - Cardiovascular Medications: Other anti-hypertensives</t>
  </si>
  <si>
    <t>phv00461403.v2.p14</t>
  </si>
  <si>
    <t>g032</t>
  </si>
  <si>
    <t>Medical History - Cardiovascular Medications: Other anti-hypertensives (Losartan etc.)</t>
  </si>
  <si>
    <t>phv00250749.v2.p14</t>
  </si>
  <si>
    <t>fw008</t>
  </si>
  <si>
    <t>Medical History - Medications - Hypertension: Have you taken medication for the treatment of hypertension since last exam?</t>
  </si>
  <si>
    <t>phv00254996.v1.p14</t>
  </si>
  <si>
    <t>FX008</t>
  </si>
  <si>
    <t>phv00274716.v1.p14</t>
  </si>
  <si>
    <t>fy008</t>
  </si>
  <si>
    <t>Medical History - Medications : Have you taken medication for the treatment of hypertension since last exam?</t>
  </si>
  <si>
    <t>phv00275071.v1.p14</t>
  </si>
  <si>
    <t>g3b0014</t>
  </si>
  <si>
    <t>Medical History - Medications: Since your last exam have you taken medication for high blood pressure of hypertension?</t>
  </si>
  <si>
    <t>phv00177250.v5.p14</t>
  </si>
  <si>
    <t>j015</t>
  </si>
  <si>
    <t>phv00254024.v4.p14</t>
  </si>
  <si>
    <t>h014</t>
  </si>
  <si>
    <t>Medical History - Medications: Since your last exam have you taken medication for high blood pressure or hypertension?</t>
  </si>
  <si>
    <t>phv00251275.v2.p14</t>
  </si>
  <si>
    <t>fv010</t>
  </si>
  <si>
    <t>Medical History - Medications: Since your last exam have you taken medication for the treatment of hypertension? (high blood pressure)</t>
  </si>
  <si>
    <t>phv00254605.v1.p14</t>
  </si>
  <si>
    <t>MSR33d</t>
  </si>
  <si>
    <t>Medication taken for high blood pressure or hypertension [Medication Survey Form, MSR]</t>
  </si>
  <si>
    <t>phv00506313.v1.p2</t>
  </si>
  <si>
    <t>pht006453.v2.p2</t>
  </si>
  <si>
    <t>FQ153</t>
  </si>
  <si>
    <t>MEDICATION USE - OTHER ANTI-HYPERTENSIVES</t>
  </si>
  <si>
    <t>phv00006138.v1.p14</t>
  </si>
  <si>
    <t>FO113</t>
  </si>
  <si>
    <t>MEDICATION USE: OTHER ANTI-HYPERTENSIVES</t>
  </si>
  <si>
    <t>phv00004966.v1.p14</t>
  </si>
  <si>
    <t>FP067</t>
  </si>
  <si>
    <t>phv00005586.v1.p14</t>
  </si>
  <si>
    <t>FK100</t>
  </si>
  <si>
    <t>MEDICINE USE: HYPERTENSIVE MEDICATIONS</t>
  </si>
  <si>
    <t>phv00003348.v1.p14</t>
  </si>
  <si>
    <t>FM175</t>
  </si>
  <si>
    <t>MEDICINE USE: OTHER ANTI-HYPERTENSIVES</t>
  </si>
  <si>
    <t>phv00004217.v1.p14</t>
  </si>
  <si>
    <t>ODHIBP29</t>
  </si>
  <si>
    <t>OFF DIET FOR HIGH BLOOD PRESSURE</t>
  </si>
  <si>
    <t>phv00107182.v1.p1</t>
  </si>
  <si>
    <t>C16</t>
  </si>
  <si>
    <t>OTHER ANTI-HYPERTENSIVE DRUGS</t>
  </si>
  <si>
    <t>phv00008391.v8.p14</t>
  </si>
  <si>
    <t>FL137</t>
  </si>
  <si>
    <t>OTHER ANTI-HYPERTENSIVES</t>
  </si>
  <si>
    <t>phv00003782.v1.p14</t>
  </si>
  <si>
    <t>FN111</t>
  </si>
  <si>
    <t>phv00004610.v1.p14</t>
  </si>
  <si>
    <t>D028</t>
  </si>
  <si>
    <t>phv00008798.v8.p14</t>
  </si>
  <si>
    <t>E240</t>
  </si>
  <si>
    <t>phv00009193.v8.p14</t>
  </si>
  <si>
    <t>HYPTPILL</t>
  </si>
  <si>
    <t>Pills for hypertension ever</t>
  </si>
  <si>
    <t>phv00078558.v6.p3</t>
  </si>
  <si>
    <t>HYPTPILN</t>
  </si>
  <si>
    <t>Pills for hypertension now</t>
  </si>
  <si>
    <t>phv00078559.v6.p3</t>
  </si>
  <si>
    <t>SBPC7</t>
  </si>
  <si>
    <t>Q7. B. Tobacco and caffeine use, physical activity, and medication. Do you take any medications for high blood pressure? [Visit 1] [Sitting Blood Pressure Form, SBP]</t>
  </si>
  <si>
    <t>phv00403840.v1.p2</t>
  </si>
  <si>
    <t>SBPB7</t>
  </si>
  <si>
    <t>Q7. B. Tobacco and caffeine use, physical activity, and medication. Do you take any medications for high blood pressure? [Visit 6] [Sitting Blood Pressure Form, SBP]</t>
  </si>
  <si>
    <t>phv00403802.v1.p2</t>
  </si>
  <si>
    <t>MUEA33D</t>
  </si>
  <si>
    <t>Self-report Medication Use: High blood pressure/hypertension (MUEA33D)</t>
  </si>
  <si>
    <t>phv00526696.v1.p2</t>
  </si>
  <si>
    <t>H014</t>
  </si>
  <si>
    <t>SINCE YOUR LAST EXAM HAVE YOU TAKEN MEDICATION FOR HYPERTENSION/HIGH BLOOD PRESSURE?</t>
  </si>
  <si>
    <t>phv00072052.v7.p14</t>
  </si>
  <si>
    <t>MEDBP59</t>
  </si>
  <si>
    <t>TAKING MEDS FOR HIGH BLOOD PRESSURE</t>
  </si>
  <si>
    <t>phv00101536.v1.p1</t>
  </si>
  <si>
    <t>phv00102684.v1.p1</t>
  </si>
  <si>
    <t>MEDBP29</t>
  </si>
  <si>
    <t>phv00107086.v1.p1</t>
  </si>
  <si>
    <t>phv00107954.v1.p1</t>
  </si>
  <si>
    <t>phv00108628.v1.p1</t>
  </si>
  <si>
    <t>phv00109395.v1.p1</t>
  </si>
  <si>
    <t>phv00110057.v1.p1</t>
  </si>
  <si>
    <t>bpmed1</t>
  </si>
  <si>
    <t>TAKING MEDS FOR HYPERTENSION</t>
  </si>
  <si>
    <t>phv00082998.v1.p3</t>
  </si>
  <si>
    <t>phv00085236.v2.p3</t>
  </si>
  <si>
    <t>bpmeds</t>
  </si>
  <si>
    <t>Treated for high blood pressure with meds since sleep study</t>
  </si>
  <si>
    <t>phv00056701.v3.p14</t>
  </si>
  <si>
    <t>HRX1</t>
  </si>
  <si>
    <t>Treated for hypertension, Exam 1</t>
  </si>
  <si>
    <t>phv00277059.v4.p14</t>
  </si>
  <si>
    <t>phv00277245.v4.p14</t>
  </si>
  <si>
    <t>phv00423953.v2.p14</t>
  </si>
  <si>
    <t>HRX10</t>
  </si>
  <si>
    <t>Treated for hypertension, Exam 10</t>
  </si>
  <si>
    <t>phv00369981.v1.p14</t>
  </si>
  <si>
    <t>HRX11</t>
  </si>
  <si>
    <t>Treated for hypertension, Exam 11</t>
  </si>
  <si>
    <t>phv00369982.v1.p14</t>
  </si>
  <si>
    <t>HRX12</t>
  </si>
  <si>
    <t>Treated for hypertension, Exam 12</t>
  </si>
  <si>
    <t>phv00369983.v1.p14</t>
  </si>
  <si>
    <t>HRX13</t>
  </si>
  <si>
    <t>Treated for hypertension, Exam 13</t>
  </si>
  <si>
    <t>phv00369984.v1.p14</t>
  </si>
  <si>
    <t>HRX14</t>
  </si>
  <si>
    <t>Treated for hypertension, Exam 14</t>
  </si>
  <si>
    <t>phv00369985.v1.p14</t>
  </si>
  <si>
    <t>HRX15</t>
  </si>
  <si>
    <t>Treated for hypertension, Exam 15</t>
  </si>
  <si>
    <t>phv00369986.v1.p14</t>
  </si>
  <si>
    <t>HRX16</t>
  </si>
  <si>
    <t>Treated for hypertension, Exam 16</t>
  </si>
  <si>
    <t>phv00369987.v1.p14</t>
  </si>
  <si>
    <t>HRX17</t>
  </si>
  <si>
    <t>Treated for hypertension, Exam 17</t>
  </si>
  <si>
    <t>phv00369988.v1.p14</t>
  </si>
  <si>
    <t>HRX18</t>
  </si>
  <si>
    <t>Treated for hypertension, Exam 18</t>
  </si>
  <si>
    <t>phv00369989.v1.p14</t>
  </si>
  <si>
    <t>HRX19</t>
  </si>
  <si>
    <t>Treated for hypertension, Exam 19</t>
  </si>
  <si>
    <t>phv00369990.v1.p14</t>
  </si>
  <si>
    <t>HRX2</t>
  </si>
  <si>
    <t>Treated for hypertension, Exam 2</t>
  </si>
  <si>
    <t>phv00277060.v4.p14</t>
  </si>
  <si>
    <t>phv00277246.v4.p14</t>
  </si>
  <si>
    <t>phv00423954.v2.p14</t>
  </si>
  <si>
    <t>HRX20</t>
  </si>
  <si>
    <t>Treated for hypertension, Exam 20</t>
  </si>
  <si>
    <t>phv00369991.v1.p14</t>
  </si>
  <si>
    <t>HRX21</t>
  </si>
  <si>
    <t>Treated for hypertension, Exam 21</t>
  </si>
  <si>
    <t>phv00369992.v1.p14</t>
  </si>
  <si>
    <t>HRX22</t>
  </si>
  <si>
    <t>Treated for hypertension, Exam 22</t>
  </si>
  <si>
    <t>phv00369993.v1.p14</t>
  </si>
  <si>
    <t>HRX23</t>
  </si>
  <si>
    <t>Treated for hypertension, Exam 23</t>
  </si>
  <si>
    <t>phv00369994.v1.p14</t>
  </si>
  <si>
    <t>HRX24</t>
  </si>
  <si>
    <t>Treated for hypertension, Exam 24</t>
  </si>
  <si>
    <t>phv00369995.v1.p14</t>
  </si>
  <si>
    <t>HRX25</t>
  </si>
  <si>
    <t>Treated for hypertension, Exam 25</t>
  </si>
  <si>
    <t>phv00369996.v1.p14</t>
  </si>
  <si>
    <t>HRX26</t>
  </si>
  <si>
    <t>Treated for hypertension, Exam 26</t>
  </si>
  <si>
    <t>phv00369997.v1.p14</t>
  </si>
  <si>
    <t>HRX27</t>
  </si>
  <si>
    <t>Treated for hypertension, Exam 27</t>
  </si>
  <si>
    <t>phv00369998.v1.p14</t>
  </si>
  <si>
    <t>HRX28</t>
  </si>
  <si>
    <t>Treated for hypertension, Exam 28</t>
  </si>
  <si>
    <t>phv00369999.v1.p14</t>
  </si>
  <si>
    <t>HRX29</t>
  </si>
  <si>
    <t>Treated for hypertension, Exam 29</t>
  </si>
  <si>
    <t>phv00370000.v1.p14</t>
  </si>
  <si>
    <t>HRX3</t>
  </si>
  <si>
    <t>Treated for hypertension, Exam 3</t>
  </si>
  <si>
    <t>phv00277247.v4.p14</t>
  </si>
  <si>
    <t>HRx3</t>
  </si>
  <si>
    <t>phv00423955.v2.p14</t>
  </si>
  <si>
    <t>phv00520303.v1.p14</t>
  </si>
  <si>
    <t>HRX30</t>
  </si>
  <si>
    <t>Treated for hypertension, Exam 30</t>
  </si>
  <si>
    <t>phv00370001.v1.p14</t>
  </si>
  <si>
    <t>HRX31</t>
  </si>
  <si>
    <t>Treated for hypertension, Exam 31</t>
  </si>
  <si>
    <t>phv00370002.v1.p14</t>
  </si>
  <si>
    <t>HRX32</t>
  </si>
  <si>
    <t>Treated for hypertension, Exam 32</t>
  </si>
  <si>
    <t>phv00370003.v1.p14</t>
  </si>
  <si>
    <t>HRX4</t>
  </si>
  <si>
    <t>Treated for hypertension, Exam 4</t>
  </si>
  <si>
    <t>phv00277248.v4.p14</t>
  </si>
  <si>
    <t>phv00369975.v1.p14</t>
  </si>
  <si>
    <t>phv00423956.v2.p14</t>
  </si>
  <si>
    <t>HRX5</t>
  </si>
  <si>
    <t>Treated for hypertension, Exam 5</t>
  </si>
  <si>
    <t>phv00277249.v4.p14</t>
  </si>
  <si>
    <t>phv00369976.v1.p14</t>
  </si>
  <si>
    <t>HRX6</t>
  </si>
  <si>
    <t>Treated for hypertension, Exam 6</t>
  </si>
  <si>
    <t>phv00277250.v4.p14</t>
  </si>
  <si>
    <t>phv00369977.v1.p14</t>
  </si>
  <si>
    <t>HRX7</t>
  </si>
  <si>
    <t>Treated for hypertension, Exam 7</t>
  </si>
  <si>
    <t>phv00277251.v4.p14</t>
  </si>
  <si>
    <t>phv00369978.v1.p14</t>
  </si>
  <si>
    <t>HRX8</t>
  </si>
  <si>
    <t>Treated for hypertension, Exam 8</t>
  </si>
  <si>
    <t>phv00277252.v4.p14</t>
  </si>
  <si>
    <t>phv00369979.v1.p14</t>
  </si>
  <si>
    <t>HRX9</t>
  </si>
  <si>
    <t>Treated for hypertension, Exam 9</t>
  </si>
  <si>
    <t>phv00277253.v4.p14</t>
  </si>
  <si>
    <t>phv00369980.v1.p14</t>
  </si>
  <si>
    <t>B295</t>
  </si>
  <si>
    <t>TREATMENT FOR HYPERTENSION</t>
  </si>
  <si>
    <t>phv00007927.v8.p14</t>
  </si>
  <si>
    <t>HYPERT_TREATMENT</t>
  </si>
  <si>
    <t>Treatment of Hypertension - NHANES</t>
  </si>
  <si>
    <t>phv00258039.v2.p2</t>
  </si>
  <si>
    <t>FK101</t>
  </si>
  <si>
    <t>TYPE OF HYPERTENSIVE MEDICATIONS</t>
  </si>
  <si>
    <t>phv00003349.v1.p14</t>
  </si>
  <si>
    <t>HYPTMD41</t>
  </si>
  <si>
    <t>V3 Hypertension Medications, Definition 1 [Derived Variable Dataset, visit 4]</t>
  </si>
  <si>
    <t>phv00511981.v1.p2</t>
  </si>
  <si>
    <t>HYPTMDCODE62</t>
  </si>
  <si>
    <t>V6 Hypertension Lowering Medication In Past 4 Weeks - Using Medi-Span Gpi Code [Cohort Visit Derived Variables. DERIVE61. Visit 6]</t>
  </si>
  <si>
    <t>phv00512254.v1.p2</t>
  </si>
  <si>
    <t>HYPTMD31</t>
  </si>
  <si>
    <t>Visit 3, hypertension medications, definition 1 [Cohort. Visit 3]</t>
  </si>
  <si>
    <t>phv00204858.v2.p2</t>
  </si>
  <si>
    <t>ELEVATED_BP_PLUSMEDS</t>
  </si>
  <si>
    <t>Elevated BP or antihypert med use</t>
  </si>
  <si>
    <t>phv00258052.v2.p2</t>
  </si>
  <si>
    <t>ELEVATED_BP_SELFMEDS</t>
  </si>
  <si>
    <t>Elevated BP or self-reported antihypert med use</t>
  </si>
  <si>
    <t>phv00258055.v2.p2</t>
  </si>
  <si>
    <t>HOM15C</t>
  </si>
  <si>
    <t>Did your natural mother ever have any of the following diseases? High blood pressure or hypertension (high blood)? Q15c [Home Interview. HOM. Visit 1]</t>
  </si>
  <si>
    <t>phv00207325.v2.p2</t>
  </si>
  <si>
    <t>HOM18C</t>
  </si>
  <si>
    <t>Did your natural mother ever have or does she now have any of the following diseases? High blood pressure or hypertension (high blood)? Q18c [Home Interview. HOM. Visit 1]</t>
  </si>
  <si>
    <t>phv00207336.v2.p2</t>
  </si>
  <si>
    <t>HYPTMDCODE71</t>
  </si>
  <si>
    <t>DO NOT USE V7. Hypertension Lowering Medication in past 4 weeks - Using Medi-Span GPI Code [Visit 7/NCS Derived Variable Dataset. DERIVE71]</t>
  </si>
  <si>
    <t>phv00507344.v1.p2</t>
  </si>
  <si>
    <t>HYPTMDCODE51</t>
  </si>
  <si>
    <t>DO NOT USE Hypertension Lowering Medication in past 4 weeks - Using Medi-Span GPI Code [Cohort Visit Derived Variables. Visit 5]</t>
  </si>
  <si>
    <t>phv00512188.v1.p2</t>
  </si>
  <si>
    <t>A11BHBP</t>
  </si>
  <si>
    <t># OF PT'S BROTHERS WITH HYPERTENSION. Q 3</t>
  </si>
  <si>
    <t>phv00113250.v2.p2</t>
  </si>
  <si>
    <t>A11SHBP</t>
  </si>
  <si>
    <t># OF PT'S SISTERS WITH HYPERTENSION. Q 3</t>
  </si>
  <si>
    <t>phv00113251.v2.p2</t>
  </si>
  <si>
    <t>C11BHBP</t>
  </si>
  <si>
    <t># OF PT'S BROTHERS WITH HYPERTENSION. Q 4b</t>
  </si>
  <si>
    <t>phv00115614.v2.p2</t>
  </si>
  <si>
    <t>C11SHBP</t>
  </si>
  <si>
    <t># OF PT'S SISTERS WITH HYPERTENSION. Q 4b</t>
  </si>
  <si>
    <t>phv00115615.v2.p2</t>
  </si>
  <si>
    <t>D08HBPPR</t>
  </si>
  <si>
    <t>WAS HYPERTENSION DURING PREGNANCY? Q 1</t>
  </si>
  <si>
    <t>phv00116955.v2.p2</t>
  </si>
  <si>
    <t>E08HBPPR</t>
  </si>
  <si>
    <t>phv00118429.v2.p2</t>
  </si>
  <si>
    <t>E11BHBP</t>
  </si>
  <si>
    <t>phv00118805.v2.p2</t>
  </si>
  <si>
    <t>E11SHBP</t>
  </si>
  <si>
    <t># OF PT'S SISTERS WITH HYPERTENSION</t>
  </si>
  <si>
    <t>phv00118812.v2.p2</t>
  </si>
  <si>
    <t>F08HBPPR</t>
  </si>
  <si>
    <t>WAS HYPERTENSION DURING PREGNANCY?</t>
  </si>
  <si>
    <t>phv00119808.v2.p2</t>
  </si>
  <si>
    <t>Y01HOTXT</t>
  </si>
  <si>
    <t>TEXT FOR OTHER BASIS FOR HYPERTENSION DIAGNOSIS</t>
  </si>
  <si>
    <t>phv00121611.v2.p2</t>
  </si>
  <si>
    <t>G3A681</t>
  </si>
  <si>
    <t>1ST NP BIO PARENT - DID YOUR PARENT EVER HAVE HYPERTENSION (HIGH BLOOD PRESSURE)?</t>
  </si>
  <si>
    <t>phv00021387.v7.p14</t>
  </si>
  <si>
    <t>G3A744</t>
  </si>
  <si>
    <t>2ND NP BIOLOGICAL PARENT: DID YOUR PARENT EVER HAVE HYPERTENSION (HIGH BLOOD PRESSURE)?</t>
  </si>
  <si>
    <t>phv00021424.v7.p14</t>
  </si>
  <si>
    <t>BW11</t>
  </si>
  <si>
    <t>WHILE YOUR MOTHER WAS PREGNANT WITH YOU, DID SHE HAVE HYPERTENSION OR HIGH BLOOD PRESSURE?</t>
  </si>
  <si>
    <t>phv00021614.v8.p14</t>
  </si>
  <si>
    <t>pht000078.v9.p14</t>
  </si>
  <si>
    <t>srhypedt</t>
  </si>
  <si>
    <t>Self-Reported Hypertension Date</t>
  </si>
  <si>
    <t>phv00056625.v7.p14</t>
  </si>
  <si>
    <t>j036</t>
  </si>
  <si>
    <t>Medical History - Female Reproductive History, Part 1: Since your last exam, during any of these pregnancies, were you told you had high blood pressure or hypertension?</t>
  </si>
  <si>
    <t>phv00254036.v4.p14</t>
  </si>
  <si>
    <t>g3a038</t>
  </si>
  <si>
    <t>If ever been pregnant: During any of these pregnancies, were you told you had hypertension (high blood pressure)?</t>
  </si>
  <si>
    <t>phv00273732.v1.p14</t>
  </si>
  <si>
    <t>g3a681</t>
  </si>
  <si>
    <t>Did your parent ever have hypertension (high blood pressure)?</t>
  </si>
  <si>
    <t>phv00461302.v1.p14</t>
  </si>
  <si>
    <t>G3C0201</t>
  </si>
  <si>
    <t>Female Reproductive History - Pregnancy: During any of these pregnancies, were you told you had high blood pressure or hypertension?</t>
  </si>
  <si>
    <t>phv00461785.v1.p14</t>
  </si>
  <si>
    <t>HYPERT_AWARENESS</t>
  </si>
  <si>
    <t>Awareness of Hypertension - NHANES</t>
  </si>
  <si>
    <t>phv00526207.v1.p2</t>
  </si>
  <si>
    <t>HYPERT_CONTROL</t>
  </si>
  <si>
    <t>Control of Hypertension - NHANES</t>
  </si>
  <si>
    <t>phv00526208.v1.p2</t>
  </si>
  <si>
    <t>MHEA1B</t>
  </si>
  <si>
    <t>HBP/Hypertension - Mother (MHEA1B)</t>
  </si>
  <si>
    <t>phv00526590.v1.p2</t>
  </si>
  <si>
    <t>MHEA1C</t>
  </si>
  <si>
    <t>HBP/Hypertension - Father (MHEA1C)</t>
  </si>
  <si>
    <t>phv00526591.v1.p2</t>
  </si>
  <si>
    <t>MHEA1D</t>
  </si>
  <si>
    <t>HBP/Hypertension - Sibling (MHEA1D)</t>
  </si>
  <si>
    <t>phv00526592.v1.p2</t>
  </si>
  <si>
    <t>PFHA34A</t>
  </si>
  <si>
    <t>Q34a. Have siblings had high blood pressure [hypertension]? [Visit 1] [Personal and Family Health History Form, PFH]</t>
  </si>
  <si>
    <t>phv00128145.v2.p2</t>
  </si>
  <si>
    <t>PFHA34B</t>
  </si>
  <si>
    <t>Q34b. Number of siblings with high blood pressure [hypertension]? [Visit 1] [Personal and Family Health History Form, PFH]</t>
  </si>
  <si>
    <t>phv00128146.v2.p2</t>
  </si>
  <si>
    <t>PFHA40A</t>
  </si>
  <si>
    <t>Q40a. Have kids told they had hypertension? [Visit 1] [Personal and Family Health History Form, PFH]</t>
  </si>
  <si>
    <t>phv00128162.v2.p2</t>
  </si>
  <si>
    <t>PFHA40B</t>
  </si>
  <si>
    <t>Q40b. Number of kids 18 age or older told had hypertension? [Visit 1] [Personal and Family Health History Form, PFH]</t>
  </si>
  <si>
    <t>phv00128163.v2.p2</t>
  </si>
  <si>
    <t>8b.How old were you when you were told tha t you had high BP or hypertension</t>
  </si>
  <si>
    <t>phv00402790.v1.p2</t>
  </si>
  <si>
    <t>Q2b. How old were when told that you had high blood pressure or hypertension? [Visit 9] [Persolan and Family Health History Form, PFH]</t>
  </si>
  <si>
    <t>phv00403629.v1.p2</t>
  </si>
  <si>
    <t>Q26a. C. Health behaviors. Since your Jackson Health Study Exam 1 has your mother had any of the following disease: high blood pressure or hypertension? [Visit 9] [Persolan and Family Health History Form, PFH]</t>
  </si>
  <si>
    <t>phv00403665.v1.p2</t>
  </si>
  <si>
    <t>Q26b. C. Health behaviors. How old was she told that she had high blood pressure or hypertension? [Visit 9] [Persolan and Family Health History Form, PFH]</t>
  </si>
  <si>
    <t>phv00403666.v1.p2</t>
  </si>
  <si>
    <t>Q35a. C. Health behaviors. Since your Jackson Health Study Exam 1 has your mother had any of the following disease: high blood pressure or hypertension? [Visit 9] [Persolan and Family Health History Form, PFH]</t>
  </si>
  <si>
    <t>phv00403680.v1.p2</t>
  </si>
  <si>
    <t>Q35b. C. Health behaviors. How old was he when he was told that he had high blood pressure or hypertension? [Visit 9] [Persolan and Family Health History Form, PFH]</t>
  </si>
  <si>
    <t>phv00403681.v1.p2</t>
  </si>
  <si>
    <t>HYPERTENSION MEDS, AGE STARTED USE</t>
  </si>
  <si>
    <t>phv00082999.v1.p3</t>
  </si>
  <si>
    <t>HYPERTENSION MEDS, AGE STARTED UNKNOWN</t>
  </si>
  <si>
    <t>phv00083000.v1.p3</t>
  </si>
  <si>
    <t>phv00085237.v2.p3</t>
  </si>
  <si>
    <t>phv00085238.v2.p3</t>
  </si>
  <si>
    <t>AGE OF FIRST HYPERTENSION DX</t>
  </si>
  <si>
    <t>phv00085763.v3.p3</t>
  </si>
  <si>
    <t>htnmedfc</t>
  </si>
  <si>
    <t>FAMILY COHORT: ANY HYPERTENSION MEDICATION</t>
  </si>
  <si>
    <t>phv00175949.v1.p3</t>
  </si>
  <si>
    <t>FAMILY COHORT: HIGH BLOOD PRESSURE OR HYPERTENSION</t>
  </si>
  <si>
    <t>phv00175955.v1.p3</t>
  </si>
  <si>
    <t>HYPTAGE</t>
  </si>
  <si>
    <t>Age told of hypertension</t>
  </si>
  <si>
    <t>phv00078557.v6.p3</t>
  </si>
  <si>
    <t>F33PILLSHYPDY</t>
  </si>
  <si>
    <t>Days enrollment to F33 Pills For Hypertension</t>
  </si>
  <si>
    <t>phv00170608.v5.p3</t>
  </si>
  <si>
    <t>phv00170690.v5.p3</t>
  </si>
  <si>
    <t>phv00193668.v4.p3</t>
  </si>
  <si>
    <t>phv00193780.v4.p3</t>
  </si>
  <si>
    <t>TTEPULMHTN</t>
  </si>
  <si>
    <t>F136 TTE pulmonary hypertension</t>
  </si>
  <si>
    <t>phv00283592.v2.p3</t>
  </si>
  <si>
    <t>med_antihypert</t>
  </si>
  <si>
    <t>Antihypertensives</t>
  </si>
  <si>
    <t>phv00226324.v2.p2</t>
  </si>
  <si>
    <t>tccode</t>
  </si>
  <si>
    <t>F44 Medication Therapeutic Class Code</t>
  </si>
  <si>
    <t>phv00169611.v4.p3</t>
  </si>
  <si>
    <t>pht002754.v4.p3</t>
  </si>
  <si>
    <t>f44_rel1</t>
  </si>
  <si>
    <t>adultdy</t>
  </si>
  <si>
    <t>F44 Adult duration of medication use (days)</t>
  </si>
  <si>
    <t>phv00169608.v4.p3</t>
  </si>
  <si>
    <t>f44days</t>
  </si>
  <si>
    <t>F44 Days since randomization/enrollment</t>
  </si>
  <si>
    <t>phv00169605.v4.p3</t>
  </si>
  <si>
    <t>f44vtyp</t>
  </si>
  <si>
    <t>phv00169603.v4.p3</t>
  </si>
  <si>
    <t>htnmed06</t>
  </si>
  <si>
    <t>phv00100595.v1.p1</t>
  </si>
  <si>
    <t>phv00087093.v1.p3</t>
  </si>
  <si>
    <t>phv00085324.v2.p3</t>
  </si>
  <si>
    <t>phv00083163.v1.p3</t>
  </si>
  <si>
    <t>hyptmd01</t>
  </si>
  <si>
    <t>Blood pressure lowering medications in the past 2 weeks [Cohort. Visit 1]</t>
  </si>
  <si>
    <t>phv00204754.v2.p2</t>
  </si>
  <si>
    <t>a08bpmed</t>
  </si>
  <si>
    <t>EVER TAKEN MEDS FOR HIGH BLOOD PRESSURE</t>
  </si>
  <si>
    <t>phv00113012.v2.p2</t>
  </si>
  <si>
    <t>A4F08</t>
  </si>
  <si>
    <t>a09mdtyp</t>
  </si>
  <si>
    <t>MEDIC'N FOLL'UP PAGE NAME (MED TYPE)</t>
  </si>
  <si>
    <t>phv00113154.v2.p2</t>
  </si>
  <si>
    <t>pht001571.v2.p2</t>
  </si>
  <si>
    <t>A4F09MED</t>
  </si>
  <si>
    <t>a09mdnow</t>
  </si>
  <si>
    <t>TAKING MED NOW?</t>
  </si>
  <si>
    <t>phv00113155.v2.p2</t>
  </si>
  <si>
    <t>ICAM1</t>
  </si>
  <si>
    <t>ICAM1 - OLINK CARDIOMETABOLIC(V.3602) - P05362 - OID01230 (Sample type: EDTA plasma)</t>
  </si>
  <si>
    <t>phv00462209.v2.p14</t>
  </si>
  <si>
    <t>ICAM1_PF</t>
  </si>
  <si>
    <t>ICAM1 (PF) - OLINK CARDIOMETABOLIC(V.3602) - P05362 - OID01230</t>
  </si>
  <si>
    <t>phv00462210.v2.p14</t>
  </si>
  <si>
    <t>icam_1</t>
  </si>
  <si>
    <t>Intercellular adhesion molecule 1 (sample type: serum)</t>
  </si>
  <si>
    <t>phv00520367.v1.p14</t>
  </si>
  <si>
    <t>icam_7</t>
  </si>
  <si>
    <t>phv00520383.v1.p14</t>
  </si>
  <si>
    <t>icam_8</t>
  </si>
  <si>
    <t>phv00520399.v1.p14</t>
  </si>
  <si>
    <t>icam1</t>
  </si>
  <si>
    <t>SICAM (ng/mL)</t>
  </si>
  <si>
    <t>phv00082963.v1.p3</t>
  </si>
  <si>
    <t>phv00085117.v2.p3</t>
  </si>
  <si>
    <t>_4342_10</t>
  </si>
  <si>
    <t>SICAM-1: Intercellular adhesion molecule 1 - 4342-10 (P05362) (Sample type: Citrated plasma)</t>
  </si>
  <si>
    <t>phv00422578.v3.p14</t>
  </si>
  <si>
    <t>icam4</t>
  </si>
  <si>
    <t>SOLUBLE INTERCELLULAR ADHESION MOLECULE-1 (ng/ml)</t>
  </si>
  <si>
    <t>phv00086821.v2.p3</t>
  </si>
  <si>
    <t>icam1m</t>
  </si>
  <si>
    <t>SOLUBLE INTERCELLULAR ADHESION MOLECULE-1 MISSING VALUE</t>
  </si>
  <si>
    <t>phv00082964.v1.p3</t>
  </si>
  <si>
    <t>icam4m</t>
  </si>
  <si>
    <t>phv00086822.v2.p3</t>
  </si>
  <si>
    <t>BASELINE ICAM-1 -sample</t>
  </si>
  <si>
    <t>phv00098764.v1.p1</t>
  </si>
  <si>
    <t>ex3_age</t>
  </si>
  <si>
    <t>CALCULATED AGE AT EXAM 3</t>
  </si>
  <si>
    <t>phv00116390.v2.p2</t>
  </si>
  <si>
    <t>C1REF</t>
  </si>
  <si>
    <t>sicam1</t>
  </si>
  <si>
    <t>SICAM1</t>
  </si>
  <si>
    <t>phv00116396.v2.p2</t>
  </si>
  <si>
    <t>pht001699.v2.p2</t>
  </si>
  <si>
    <t>CARE_ICAM</t>
  </si>
  <si>
    <t>INS44</t>
  </si>
  <si>
    <t>BASELINE INSULIN (IU/ml)</t>
  </si>
  <si>
    <t>phv00100044.v1.p1</t>
  </si>
  <si>
    <t>phv00100428.v1.p1</t>
  </si>
  <si>
    <t>phv00105866.v1.p1</t>
  </si>
  <si>
    <t>phv00106993.v1.p1</t>
  </si>
  <si>
    <t>COREINSU2</t>
  </si>
  <si>
    <t>Core Insulin (uIU/ml) (automated ES300 method)</t>
  </si>
  <si>
    <t>phv00077390.v6.p3</t>
  </si>
  <si>
    <t>COREINSU</t>
  </si>
  <si>
    <t>Core Insulin (uIU/ml) (RIA method)</t>
  </si>
  <si>
    <t>phv00077389.v6.p3</t>
  </si>
  <si>
    <t>ins_cresult</t>
  </si>
  <si>
    <t>Ins_cresult: Character Results for Insulin (mU/L)</t>
  </si>
  <si>
    <t>phv00401737.v1.p2</t>
  </si>
  <si>
    <t>ins</t>
  </si>
  <si>
    <t>Ins: Insulin - mU/L</t>
  </si>
  <si>
    <t>phv00401736.v1.p2</t>
  </si>
  <si>
    <t>insr_cresult</t>
  </si>
  <si>
    <t>Insr_cresult: Character Results for Insulin (pmol/L)</t>
  </si>
  <si>
    <t>phv00401744.v1.p2</t>
  </si>
  <si>
    <t>insr</t>
  </si>
  <si>
    <t>Insr: Insulin - pmol/L</t>
  </si>
  <si>
    <t>phv00401743.v1.p2</t>
  </si>
  <si>
    <t>insln3</t>
  </si>
  <si>
    <t>INSULIN (pg/mL)</t>
  </si>
  <si>
    <t>phv00160542.v1.p3</t>
  </si>
  <si>
    <t>LIPD7B</t>
  </si>
  <si>
    <t>Insulin (run). Q7b [Lipid Lab. LIPD04. Visit 4]</t>
  </si>
  <si>
    <t>phv00207674.v2.p2</t>
  </si>
  <si>
    <t>Insulin (sample type: EDTA plasma)</t>
  </si>
  <si>
    <t>phv00227080.v3.p14</t>
  </si>
  <si>
    <t>pht004804.v3.p14</t>
  </si>
  <si>
    <t>Insulin (sample: EDTA plasma)</t>
  </si>
  <si>
    <t>phv00201991.v5.p14</t>
  </si>
  <si>
    <t>pht003901.v5.p14</t>
  </si>
  <si>
    <t>phv00201995.v5.p14</t>
  </si>
  <si>
    <t>pht003902.v5.p14</t>
  </si>
  <si>
    <t>phv00227085.v4.p14</t>
  </si>
  <si>
    <t>pht004805.v4.p14</t>
  </si>
  <si>
    <t>AL4INS</t>
  </si>
  <si>
    <t>INSULIN (uU/ML)</t>
  </si>
  <si>
    <t>phv00113698.v2.p2</t>
  </si>
  <si>
    <t>pht001587.v2.p2</t>
  </si>
  <si>
    <t>LIPD7A</t>
  </si>
  <si>
    <t>Insulin (value). Q7a [Lipid Lab. LIPD04. Visit 4]</t>
  </si>
  <si>
    <t>phv00207683.v2.p2</t>
  </si>
  <si>
    <t>LIP48</t>
  </si>
  <si>
    <t>Insulin [Central Lab Data]</t>
  </si>
  <si>
    <t>phv00296699.v2.p2</t>
  </si>
  <si>
    <t>LIP50</t>
  </si>
  <si>
    <t>phv00510829.v1.p2</t>
  </si>
  <si>
    <t>CHMA16</t>
  </si>
  <si>
    <t>Insulin AmIU/mL. Q16 [Clinical Chemistry Lab. CHMA. Visit 1]</t>
  </si>
  <si>
    <t>phv00203874.v2.p2</t>
  </si>
  <si>
    <t>INSSIU01</t>
  </si>
  <si>
    <t>Insulin in SI Units [Cohort. Visit 1]</t>
  </si>
  <si>
    <t>phv00204739.v2.p2</t>
  </si>
  <si>
    <t>LIP51</t>
  </si>
  <si>
    <t>Insulin, freestyle [Central Lab Data]</t>
  </si>
  <si>
    <t>phv00510830.v1.p2</t>
  </si>
  <si>
    <t>insulin</t>
  </si>
  <si>
    <t>INSULIN, PMOL/L (ELISA RESULTS WERE MULTIPLIED BY A FACTOR OF 6 TO GET PMOL/L UNITS FOR INSULIN)</t>
  </si>
  <si>
    <t>phv00070362.v7.p14</t>
  </si>
  <si>
    <t>pht000688.v8.p14</t>
  </si>
  <si>
    <t>_4883_56</t>
  </si>
  <si>
    <t>Insulin: Insulin - 4883-56 (P01308) (Sample type: Citrated plasma)</t>
  </si>
  <si>
    <t>phv00422701.v3.p14</t>
  </si>
  <si>
    <t>Insulin: the concentration of insulin in IU/mL [Visit 1]</t>
  </si>
  <si>
    <t>phv00125954.v2.p2</t>
  </si>
  <si>
    <t>INSLN_PF_DPC</t>
  </si>
  <si>
    <t>Plasma Insulin (DPC)</t>
  </si>
  <si>
    <t>phv00462163.v2.p14</t>
  </si>
  <si>
    <t>INSLN_PF_LNC</t>
  </si>
  <si>
    <t>Plasma Insulin (Linco)</t>
  </si>
  <si>
    <t>phv00462169.v2.p14</t>
  </si>
  <si>
    <t>insulin5</t>
  </si>
  <si>
    <t>SERUM INSULIN (mU/L)</t>
  </si>
  <si>
    <t>phv00175251.v1.p3</t>
  </si>
  <si>
    <t>phv00176674.v1.p3</t>
  </si>
  <si>
    <t>inslnr1t</t>
  </si>
  <si>
    <t>SERUM INSULIN RECODED TO E5 ELECSYS SCALE (MU/L)</t>
  </si>
  <si>
    <t>phv00160488.v1.p3</t>
  </si>
  <si>
    <t>DL7INS0</t>
  </si>
  <si>
    <t>YEAR 0 INSULIN (uU/ML)</t>
  </si>
  <si>
    <t>phv00117565.v2.p2</t>
  </si>
  <si>
    <t>pht001740.v2.p2</t>
  </si>
  <si>
    <t>DL7INS7</t>
  </si>
  <si>
    <t>YEAR 7 INSULIN (uU/ML)</t>
  </si>
  <si>
    <t>phv00117566.v2.p2</t>
  </si>
  <si>
    <t>_3037_62</t>
  </si>
  <si>
    <t>IL-1b: Interleukin-1 beta - 3037-62 (P01584) (Sample type: Citrated plasma)</t>
  </si>
  <si>
    <t>phv00422093.v3.p14</t>
  </si>
  <si>
    <t>IL18_CV</t>
  </si>
  <si>
    <t>IL18 - OLINK CARDIOVASCULAR II(V.5004) - Q14116 - OID00409 (Sample type: EDTA plasma)</t>
  </si>
  <si>
    <t>phv00462449.v2.p14</t>
  </si>
  <si>
    <t>IL18_INF</t>
  </si>
  <si>
    <t>IL18 - OLINK INFLAMMATION(V.3012) - Q14116 - OID00501 (Sample type: EDTA plasma)</t>
  </si>
  <si>
    <t>phv00462817.v2.p14</t>
  </si>
  <si>
    <t>IL18_CV_PF</t>
  </si>
  <si>
    <t>IL18_CV (PF) - OLINK CARDIOVASCULAR II(V.5004) - Q14116 - OID00409</t>
  </si>
  <si>
    <t>phv00462450.v2.p14</t>
  </si>
  <si>
    <t>IL18_INF_PF</t>
  </si>
  <si>
    <t>IL18_INF (PF) - OLINK INFLAMMATION(V.3012) - Q14116 - OID00501</t>
  </si>
  <si>
    <t>phv00462818.v2.p14</t>
  </si>
  <si>
    <t>il10_ss</t>
  </si>
  <si>
    <t>IL-10 RESULTS (PG/ML)</t>
  </si>
  <si>
    <t>phv00160519.v1.p3</t>
  </si>
  <si>
    <t>_2773_50</t>
  </si>
  <si>
    <t>IL-10: Interleukin-10 - 2773-50 (P22301) (Sample type: Citrated plasma)</t>
  </si>
  <si>
    <t>phv00421958.v3.p14</t>
  </si>
  <si>
    <t>IL10</t>
  </si>
  <si>
    <t>IL10 - OLINK INFLAMMATION(V.3012) - P22301 - OID00528 (Sample type: EDTA plasma)</t>
  </si>
  <si>
    <t>phv00462871.v2.p14</t>
  </si>
  <si>
    <t>IL10_PF</t>
  </si>
  <si>
    <t>IL10 (PF) - OLINK INFLAMMATION(V.3012) - P22301 - OID00528</t>
  </si>
  <si>
    <t>phv00462872.v2.p14</t>
  </si>
  <si>
    <t>il10a1m</t>
  </si>
  <si>
    <t>MISSING INTERLEUKIN-10 VALUE: REASON</t>
  </si>
  <si>
    <t>phv00142667.v2.p3</t>
  </si>
  <si>
    <t>pht002099.v2.p3</t>
  </si>
  <si>
    <t>MESA_AncilMesaIL10</t>
  </si>
  <si>
    <t>il10a1</t>
  </si>
  <si>
    <t>INTERLEUKIN-10</t>
  </si>
  <si>
    <t>phv00142666.v2.p3</t>
  </si>
  <si>
    <t>il18_7</t>
  </si>
  <si>
    <t>Interleukin-18 (sample type: serum)</t>
  </si>
  <si>
    <t>phv00520385.v1.p14</t>
  </si>
  <si>
    <t>FL6IL6F</t>
  </si>
  <si>
    <t>FLAG(=1) FOR UNDETECTABLE IL-6</t>
  </si>
  <si>
    <t>phv00121068.v2.p2</t>
  </si>
  <si>
    <t>pht001862.v2.p2</t>
  </si>
  <si>
    <t>_4673_13</t>
  </si>
  <si>
    <t>IL-6: Interleukin-6 - 4673-13 (P05231) (Sample type: Citrated plasma)</t>
  </si>
  <si>
    <t>phv00422661.v3.p14</t>
  </si>
  <si>
    <t>IL6_CV</t>
  </si>
  <si>
    <t>IL6 - OLINK CARDIOVASCULAR II(V.5004) - P05231 - OID00390 (Sample type: EDTA plasma)</t>
  </si>
  <si>
    <t>phv00462411.v2.p14</t>
  </si>
  <si>
    <t>IL6_INF</t>
  </si>
  <si>
    <t>IL6 - OLINK INFLAMMATION(V.3012) - P05231 - OID00482 (Sample type: EDTA plasma)</t>
  </si>
  <si>
    <t>phv00462779.v2.p14</t>
  </si>
  <si>
    <t>il6_ss</t>
  </si>
  <si>
    <t>IL6 (PG/ML)</t>
  </si>
  <si>
    <t>phv00160518.v1.p3</t>
  </si>
  <si>
    <t>il63</t>
  </si>
  <si>
    <t>IL6 (pg/mL)</t>
  </si>
  <si>
    <t>phv00160530.v1.p3</t>
  </si>
  <si>
    <t>IL6 RESULTS (PG/ML)</t>
  </si>
  <si>
    <t>phv00219027.v1.p3</t>
  </si>
  <si>
    <t>IL6_CV_PF</t>
  </si>
  <si>
    <t>IL6_CV (PF) - OLINK CARDIOVASCULAR II(V.5004) - P05231 - OID00390</t>
  </si>
  <si>
    <t>phv00462412.v2.p14</t>
  </si>
  <si>
    <t>IL6_INF_PF</t>
  </si>
  <si>
    <t>IL6_INF (PF) - OLINK INFLAMMATION(V.3012) - P05231 - OID00482</t>
  </si>
  <si>
    <t>phv00462780.v2.p14</t>
  </si>
  <si>
    <t>Interleukin-6 (sample type: serum)</t>
  </si>
  <si>
    <t>phv00520368.v1.p14</t>
  </si>
  <si>
    <t>il6_7</t>
  </si>
  <si>
    <t>phv00520384.v1.p14</t>
  </si>
  <si>
    <t>il6_8</t>
  </si>
  <si>
    <t>phv00520400.v1.p14</t>
  </si>
  <si>
    <t>il61t</t>
  </si>
  <si>
    <t>NATURAL LOG TRANSFORMED INTERLEUKIN-6 (IL-6)</t>
  </si>
  <si>
    <t>phv00085011.v2.p3</t>
  </si>
  <si>
    <t>il6bl</t>
  </si>
  <si>
    <t>IL-6 at baseline (pg/ml)</t>
  </si>
  <si>
    <t>phv00100500.v1.p1</t>
  </si>
  <si>
    <t>il61m</t>
  </si>
  <si>
    <t>EXCEPTIONAL MISSING IL61</t>
  </si>
  <si>
    <t>phv00085010.v2.p3</t>
  </si>
  <si>
    <t>il61</t>
  </si>
  <si>
    <t>INTERLEUKIN-6 (IL-6) (pg/mL)</t>
  </si>
  <si>
    <t>phv00085009.v2.p3</t>
  </si>
  <si>
    <t>fl6il6</t>
  </si>
  <si>
    <t>IL6 PG/ML</t>
  </si>
  <si>
    <t>phv00121064.v2.p2</t>
  </si>
  <si>
    <t>F2IGFIL</t>
  </si>
  <si>
    <t>fl6il6cm</t>
  </si>
  <si>
    <t>IL6 COMMENTS</t>
  </si>
  <si>
    <t>phv00121065.v2.p2</t>
  </si>
  <si>
    <t>Lactate</t>
  </si>
  <si>
    <t>cmh_lactate</t>
  </si>
  <si>
    <t>lactate</t>
  </si>
  <si>
    <t>phv00166732.v6.p14</t>
  </si>
  <si>
    <t>pht002565.v6.p14</t>
  </si>
  <si>
    <t>phv00172259.v2.p14</t>
  </si>
  <si>
    <t>pht002894.v2.p14</t>
  </si>
  <si>
    <t>phv00255391.v4.p14</t>
  </si>
  <si>
    <t>NCH_QI41</t>
  </si>
  <si>
    <t>qi41 - lactate (compound - metabolite)</t>
  </si>
  <si>
    <t>phv00521118.v1.p14</t>
  </si>
  <si>
    <t>pht012888.v1.p14</t>
  </si>
  <si>
    <t>NBL_QI41</t>
  </si>
  <si>
    <t>qi41-lactate (compound - metabolite)</t>
  </si>
  <si>
    <t>phv00521044.v1.p14</t>
  </si>
  <si>
    <t>pht012887.v1.p14</t>
  </si>
  <si>
    <t>LDH</t>
  </si>
  <si>
    <t>lactate dehydrogenase</t>
  </si>
  <si>
    <t>phv00081018.v1.p14</t>
  </si>
  <si>
    <t>_3890_8</t>
  </si>
  <si>
    <t>ldh-h 1: l-lactate dehydrogenase b chain - 3890-8 (p07195) (sample type: citrated plasma)</t>
  </si>
  <si>
    <t>phv00422475.v3.p14</t>
  </si>
  <si>
    <t>SERUMLDH</t>
  </si>
  <si>
    <t>serum lactate dehydrogenase</t>
  </si>
  <si>
    <t>phv00193015.v4.p3</t>
  </si>
  <si>
    <t>phv00193073.v4.p3</t>
  </si>
  <si>
    <t>LDLADJ</t>
  </si>
  <si>
    <t>adjusted ldl (mg/dl)</t>
  </si>
  <si>
    <t>phv00106416.v1.p1</t>
  </si>
  <si>
    <t>phv00100282.v1.p1</t>
  </si>
  <si>
    <t>phv00107344.v1.p1</t>
  </si>
  <si>
    <t>phv00100492.v1.p1</t>
  </si>
  <si>
    <t>BL1LDL</t>
  </si>
  <si>
    <t>bl1ldl</t>
  </si>
  <si>
    <t>phv00115101.v2.p2</t>
  </si>
  <si>
    <t>blood analysis-fasting lipids ldl cholesterol</t>
  </si>
  <si>
    <t>LDLUNADJ</t>
  </si>
  <si>
    <t>calculated ldl (mg/dl)</t>
  </si>
  <si>
    <t>phv00106992.v1.p1</t>
  </si>
  <si>
    <t>CALC_LDL1</t>
  </si>
  <si>
    <t>calculated ldl cholesterol (mg/dl), exam 1</t>
  </si>
  <si>
    <t>phv00277026.v4.p14</t>
  </si>
  <si>
    <t>CALC_LDL2</t>
  </si>
  <si>
    <t>calculated ldl cholesterol (mg/dl), exam 2</t>
  </si>
  <si>
    <t>phv00277027.v4.p14</t>
  </si>
  <si>
    <t>CALC_LDL3</t>
  </si>
  <si>
    <t>calculated ldl cholesterol (mg/dl), exam 3</t>
  </si>
  <si>
    <t>phv00520292.v1.p14</t>
  </si>
  <si>
    <t>calculated ldl cholesterol, exam 1</t>
  </si>
  <si>
    <t>phv00277104.v4.p14</t>
  </si>
  <si>
    <t>phv00423887.v2.p14</t>
  </si>
  <si>
    <t>calculated ldl cholesterol, exam 2</t>
  </si>
  <si>
    <t>phv00423888.v2.p14</t>
  </si>
  <si>
    <t>phv00277105.v4.p14</t>
  </si>
  <si>
    <t>CALC_LDL24</t>
  </si>
  <si>
    <t>calculated ldl cholesterol, exam 24</t>
  </si>
  <si>
    <t>phv00369766.v1.p14</t>
  </si>
  <si>
    <t>CALC_LDL25</t>
  </si>
  <si>
    <t>calculated ldl cholesterol, exam 25</t>
  </si>
  <si>
    <t>phv00369767.v1.p14</t>
  </si>
  <si>
    <t>CALC_LDL26</t>
  </si>
  <si>
    <t>calculated ldl cholesterol, exam 26</t>
  </si>
  <si>
    <t>phv00369768.v1.p14</t>
  </si>
  <si>
    <t>CALC_LDL27</t>
  </si>
  <si>
    <t>calculated ldl cholesterol, exam 27</t>
  </si>
  <si>
    <t>phv00369769.v1.p14</t>
  </si>
  <si>
    <t>CALC_LDL28</t>
  </si>
  <si>
    <t>calculated ldl cholesterol, exam 28</t>
  </si>
  <si>
    <t>phv00369770.v1.p14</t>
  </si>
  <si>
    <t>calculated ldl cholesterol, exam 3</t>
  </si>
  <si>
    <t>phv00277106.v4.p14</t>
  </si>
  <si>
    <t>phv00423889.v2.p14</t>
  </si>
  <si>
    <t>CALC_LDL4</t>
  </si>
  <si>
    <t>calculated ldl cholesterol, exam 4</t>
  </si>
  <si>
    <t>phv00423890.v2.p14</t>
  </si>
  <si>
    <t>phv00277107.v4.p14</t>
  </si>
  <si>
    <t>CALC_LDL5</t>
  </si>
  <si>
    <t>calculated ldl cholesterol, exam 5</t>
  </si>
  <si>
    <t>phv00277108.v4.p14</t>
  </si>
  <si>
    <t>CALC_LDL6</t>
  </si>
  <si>
    <t>calculated ldl cholesterol, exam 6</t>
  </si>
  <si>
    <t>phv00277109.v4.p14</t>
  </si>
  <si>
    <t>CALC_LDL7</t>
  </si>
  <si>
    <t>calculated ldl cholesterol, exam 7</t>
  </si>
  <si>
    <t>phv00277110.v4.p14</t>
  </si>
  <si>
    <t>CALC_LDL8</t>
  </si>
  <si>
    <t>calculated ldl cholesterol, exam 8</t>
  </si>
  <si>
    <t>phv00277111.v4.p14</t>
  </si>
  <si>
    <t>CALC_LDL9</t>
  </si>
  <si>
    <t>calculated ldl cholesterol, exam 9</t>
  </si>
  <si>
    <t>phv00277112.v4.p14</t>
  </si>
  <si>
    <t>CORELDLC</t>
  </si>
  <si>
    <t>core ldl cholesterol (mg/dl)</t>
  </si>
  <si>
    <t>phv00077391.v6.p3</t>
  </si>
  <si>
    <t>ldlf</t>
  </si>
  <si>
    <t>family cohort: ldl cholesterol (mg/dl)</t>
  </si>
  <si>
    <t>phv00175950.v1.p3</t>
  </si>
  <si>
    <t>asn0035_LDL</t>
  </si>
  <si>
    <t>fasting ldl cholesterol level (mg/dl)</t>
  </si>
  <si>
    <t>phv00401578.v1.p2</t>
  </si>
  <si>
    <t>phv00401134.v1.p2</t>
  </si>
  <si>
    <t>phv00401425.v1.p2</t>
  </si>
  <si>
    <t>phv00401320.v1.p2</t>
  </si>
  <si>
    <t>C442</t>
  </si>
  <si>
    <t>phv00008733.v8.p14</t>
  </si>
  <si>
    <t>phv00175885.v1.p3</t>
  </si>
  <si>
    <t>A12</t>
  </si>
  <si>
    <t>ldl cholesterol</t>
  </si>
  <si>
    <t>phv00007539.v8.p14</t>
  </si>
  <si>
    <t>phv00423782.v1.p14</t>
  </si>
  <si>
    <t>AL1LDL</t>
  </si>
  <si>
    <t>ldl cholesterol (mg/dl)</t>
  </si>
  <si>
    <t>phv00113703.v2.p2</t>
  </si>
  <si>
    <t>CL1LDL</t>
  </si>
  <si>
    <t>phv00116372.v2.p2</t>
  </si>
  <si>
    <t>DL1LDL</t>
  </si>
  <si>
    <t>phv00117573.v2.p2</t>
  </si>
  <si>
    <t>EL1LDL</t>
  </si>
  <si>
    <t>phv00119616.v2.p2</t>
  </si>
  <si>
    <t>FL1LDL</t>
  </si>
  <si>
    <t>phv00120671.v2.p2</t>
  </si>
  <si>
    <t>ldl1</t>
  </si>
  <si>
    <t>phv00082951.v1.p3</t>
  </si>
  <si>
    <t>phv00084971.v2.p3</t>
  </si>
  <si>
    <t>phv00175866.v1.p3</t>
  </si>
  <si>
    <t>ldl2</t>
  </si>
  <si>
    <t>phv00085919.v2.p3</t>
  </si>
  <si>
    <t>ldl3</t>
  </si>
  <si>
    <t>phv00086401.v2.p3</t>
  </si>
  <si>
    <t>ldl4</t>
  </si>
  <si>
    <t>phv00086832.v2.p3</t>
  </si>
  <si>
    <t>ldl5</t>
  </si>
  <si>
    <t>phv00175238.v1.p3</t>
  </si>
  <si>
    <t>phv00176661.v1.p3</t>
  </si>
  <si>
    <t>phv00087098.v1.p3</t>
  </si>
  <si>
    <t>LIPC5</t>
  </si>
  <si>
    <t>ldl cholesterol (value in mg/dl) q5 [lipid lab. lipc04. visit 3]</t>
  </si>
  <si>
    <t>phv00207664.v2.p2</t>
  </si>
  <si>
    <t>LIPF4b</t>
  </si>
  <si>
    <t>ldl cholesterol calculated (mg/dl) [lipid lab, lipf]</t>
  </si>
  <si>
    <t>phv00507552.v1.p2</t>
  </si>
  <si>
    <t>LIPD8</t>
  </si>
  <si>
    <t>ldl cholesterol. q8 [lipid lab. lipd04. visit 4]</t>
  </si>
  <si>
    <t>phv00207680.v2.p2</t>
  </si>
  <si>
    <t>ldl-c</t>
  </si>
  <si>
    <t>phv00404248.v1.p2</t>
  </si>
  <si>
    <t>LABA69</t>
  </si>
  <si>
    <t>ldl-cholesterol (mg/dl) (laba69)</t>
  </si>
  <si>
    <t>phv00253241.v2.p2</t>
  </si>
  <si>
    <t>LDLREAL</t>
  </si>
  <si>
    <t>ldl-real</t>
  </si>
  <si>
    <t>phv00404249.v1.p2</t>
  </si>
  <si>
    <t>LDL1C</t>
  </si>
  <si>
    <t>ldl1-c</t>
  </si>
  <si>
    <t>phv00404258.v1.p2</t>
  </si>
  <si>
    <t>LDL2C</t>
  </si>
  <si>
    <t>ldl2-c</t>
  </si>
  <si>
    <t>phv00404257.v1.p2</t>
  </si>
  <si>
    <t>LDL3C</t>
  </si>
  <si>
    <t>ldl3-c</t>
  </si>
  <si>
    <t>phv00404256.v1.p2</t>
  </si>
  <si>
    <t>LDL4C</t>
  </si>
  <si>
    <t>ldl4-c</t>
  </si>
  <si>
    <t>phv00404255.v1.p2</t>
  </si>
  <si>
    <t>ldlc</t>
  </si>
  <si>
    <t>ldlc: ldl cholesterol - mg/dl</t>
  </si>
  <si>
    <t>phv00401738.v1.p2</t>
  </si>
  <si>
    <t>LIP18</t>
  </si>
  <si>
    <t>ldlcc cholesterol calculated [central lab data]</t>
  </si>
  <si>
    <t>phv00296694.v2.p2</t>
  </si>
  <si>
    <t>FSTA9</t>
  </si>
  <si>
    <t>q9. c. lipids. ldl [visit 6] [finger stick, fst]</t>
  </si>
  <si>
    <t>phv00402742.v1.p2</t>
  </si>
  <si>
    <t>LDL61</t>
  </si>
  <si>
    <t>recalculated ldl cholesterol [4.2 - 390.8 ( median=95.4 mean=99.09 std=33.47 )] [cohort visit derived variables. derive61. visit 6]</t>
  </si>
  <si>
    <t>phv00512247.v1.p2</t>
  </si>
  <si>
    <t>LDL51</t>
  </si>
  <si>
    <t>recalculated ldl cholesterol [cohort visit derived variables. visit 5]</t>
  </si>
  <si>
    <t>phv00512071.v1.p2</t>
  </si>
  <si>
    <t>LDL71</t>
  </si>
  <si>
    <t>recalculated ldl cholesterol [visit 7/ncs derived variable dataset. derive71]</t>
  </si>
  <si>
    <t>phv00507332.v1.p2</t>
  </si>
  <si>
    <t>unadjusted calculated ldl (mg/dl)</t>
  </si>
  <si>
    <t>phv00100043.v1.p1</t>
  </si>
  <si>
    <t>phv00106415.v1.p1</t>
  </si>
  <si>
    <t>LDL_V1</t>
  </si>
  <si>
    <t>v1 ldl mg/dl (ldl02 in derived data set)</t>
  </si>
  <si>
    <t>phv00519834.v1.p2</t>
  </si>
  <si>
    <t>LDL_V2</t>
  </si>
  <si>
    <t>v2 ldl mg/dl (ldl22 in derived data set)</t>
  </si>
  <si>
    <t>phv00519835.v1.p2</t>
  </si>
  <si>
    <t>LDL_V3</t>
  </si>
  <si>
    <t>v3 ldl mg/dl (ldl32 in derived data set)</t>
  </si>
  <si>
    <t>phv00519836.v1.p2</t>
  </si>
  <si>
    <t>LDL_V4</t>
  </si>
  <si>
    <t>v4 ldl mg/dl (ldl41 in derived data set)</t>
  </si>
  <si>
    <t>phv00519837.v1.p2</t>
  </si>
  <si>
    <t>LDL_V5</t>
  </si>
  <si>
    <t>v5 ldl mg/dl reference (ldl51 in derived data set)</t>
  </si>
  <si>
    <t>phv00519838.v1.p2</t>
  </si>
  <si>
    <t>FG297</t>
  </si>
  <si>
    <t>ABNORMALITY NOTED BY RADIOLOGIST LEFT VENTRICULAR HYPERTROPHY</t>
  </si>
  <si>
    <t>phv00002402.v1.p14</t>
  </si>
  <si>
    <t>LVHSCR01</t>
  </si>
  <si>
    <t>Absolute value of ECGRA198 plus ECGRA170 Cornell voltage in Uv (S In V3+r In Avl) [Cohort. Visit 1]</t>
  </si>
  <si>
    <t>phv00204698.v2.p2</t>
  </si>
  <si>
    <t>cv5</t>
  </si>
  <si>
    <t>CORNELL VOLTAGE</t>
  </si>
  <si>
    <t>phv00218149.v1.p3</t>
  </si>
  <si>
    <t>CV</t>
  </si>
  <si>
    <t>Cornell Voltage (microvolts)</t>
  </si>
  <si>
    <t>phv00401199.v1.p2</t>
  </si>
  <si>
    <t>phv00401464.v1.p2</t>
  </si>
  <si>
    <t>Cornell Voltage (uV)</t>
  </si>
  <si>
    <t>phv00155149.v5.p3</t>
  </si>
  <si>
    <t>v1ecg24</t>
  </si>
  <si>
    <t>Cornell voltage [ECG data. Visit 1]</t>
  </si>
  <si>
    <t>phv00215646.v2.p2</t>
  </si>
  <si>
    <t>v2ecg24</t>
  </si>
  <si>
    <t>Cornell voltage [ECG data. Visit 2]</t>
  </si>
  <si>
    <t>phv00216063.v2.p2</t>
  </si>
  <si>
    <t>v3ecg24</t>
  </si>
  <si>
    <t>Cornell voltage [ECG data. Visit 3]</t>
  </si>
  <si>
    <t>phv00216480.v2.p2</t>
  </si>
  <si>
    <t>v4ecg24</t>
  </si>
  <si>
    <t>Cornell voltage [ECG data. Visit 4]</t>
  </si>
  <si>
    <t>phv00216897.v2.p2</t>
  </si>
  <si>
    <t>ecg24</t>
  </si>
  <si>
    <t>Cornell voltage [ECG Machine Coding. ECG. Visit 5]</t>
  </si>
  <si>
    <t>phv00295795.v2.p2</t>
  </si>
  <si>
    <t>LVHcv</t>
  </si>
  <si>
    <t>Cornell Voltage Criteria</t>
  </si>
  <si>
    <t>phv00401200.v2.p2</t>
  </si>
  <si>
    <t>phv00401465.v2.p2</t>
  </si>
  <si>
    <t>NLVHSC51</t>
  </si>
  <si>
    <t>Cornell Voltage in mm [Cohort Visit Derived Variables. Visit 5]</t>
  </si>
  <si>
    <t>phv00512101.v1.p2</t>
  </si>
  <si>
    <t>NLVHSC31</t>
  </si>
  <si>
    <t>Cornell voltage in mm [Cohort. Visit 3]</t>
  </si>
  <si>
    <t>phv00204829.v2.p2</t>
  </si>
  <si>
    <t>NLVHSC41</t>
  </si>
  <si>
    <t>Cornell Voltage In mm [Derived Variable Dataset, visit 4]</t>
  </si>
  <si>
    <t>phv00511954.v1.p2</t>
  </si>
  <si>
    <t>NLVHSC01</t>
  </si>
  <si>
    <t>Cornell voltage in nm [Cohort. Visit 1]</t>
  </si>
  <si>
    <t>phv00204699.v2.p2</t>
  </si>
  <si>
    <t>LVHSCR51</t>
  </si>
  <si>
    <t>Cornell Voltage in UV (S in V3 + R in AVL) [Cohort Visit Derived Variables. Visit 5]</t>
  </si>
  <si>
    <t>phv00512100.v1.p2</t>
  </si>
  <si>
    <t>LVHSCR31</t>
  </si>
  <si>
    <t>Cornell voltage in UV (S in V3+r in AVL) [Cohort. Visit 3]</t>
  </si>
  <si>
    <t>phv00204828.v2.p2</t>
  </si>
  <si>
    <t>LVHSCR41</t>
  </si>
  <si>
    <t>Cornell Voltage In UV (S In V3+r In AVL) [Derived Variable Dataset, visit 4]</t>
  </si>
  <si>
    <t>phv00511953.v1.p2</t>
  </si>
  <si>
    <t>CV_QRS</t>
  </si>
  <si>
    <t>Cornell Voltage Production (uV)</t>
  </si>
  <si>
    <t>phv00155150.v5.p3</t>
  </si>
  <si>
    <t>DLVH1</t>
  </si>
  <si>
    <t>Definite left ventricular hypertrophy, Exam 1</t>
  </si>
  <si>
    <t>phv00277036.v4.p14</t>
  </si>
  <si>
    <t>phv00277146.v4.p14</t>
  </si>
  <si>
    <t>phv00369871.v1.p14</t>
  </si>
  <si>
    <t>phv00423906.v2.p14</t>
  </si>
  <si>
    <t>DLVH10</t>
  </si>
  <si>
    <t>Definite left ventricular hypertrophy, Exam 10</t>
  </si>
  <si>
    <t>phv00369880.v1.p14</t>
  </si>
  <si>
    <t>DLVH11</t>
  </si>
  <si>
    <t>Definite left ventricular hypertrophy, Exam 11</t>
  </si>
  <si>
    <t>phv00369881.v1.p14</t>
  </si>
  <si>
    <t>DLVH12</t>
  </si>
  <si>
    <t>Definite left ventricular hypertrophy, Exam 12</t>
  </si>
  <si>
    <t>phv00369882.v1.p14</t>
  </si>
  <si>
    <t>DLVH13</t>
  </si>
  <si>
    <t>Definite left ventricular hypertrophy, Exam 13</t>
  </si>
  <si>
    <t>phv00369883.v1.p14</t>
  </si>
  <si>
    <t>DLVH14</t>
  </si>
  <si>
    <t>Definite left ventricular hypertrophy, Exam 14</t>
  </si>
  <si>
    <t>phv00369884.v1.p14</t>
  </si>
  <si>
    <t>DLVH15</t>
  </si>
  <si>
    <t>Definite left ventricular hypertrophy, Exam 15</t>
  </si>
  <si>
    <t>phv00369885.v1.p14</t>
  </si>
  <si>
    <t>DLVH16</t>
  </si>
  <si>
    <t>Definite left ventricular hypertrophy, Exam 16</t>
  </si>
  <si>
    <t>phv00369886.v1.p14</t>
  </si>
  <si>
    <t>DLVH17</t>
  </si>
  <si>
    <t>Definite left ventricular hypertrophy, Exam 17</t>
  </si>
  <si>
    <t>phv00369887.v1.p14</t>
  </si>
  <si>
    <t>DLVH18</t>
  </si>
  <si>
    <t>Definite left ventricular hypertrophy, Exam 18</t>
  </si>
  <si>
    <t>phv00369888.v1.p14</t>
  </si>
  <si>
    <t>DLVH19</t>
  </si>
  <si>
    <t>Definite left ventricular hypertrophy, Exam 19</t>
  </si>
  <si>
    <t>phv00369889.v1.p14</t>
  </si>
  <si>
    <t>DLVH2</t>
  </si>
  <si>
    <t>Definite left ventricular hypertrophy, Exam 2</t>
  </si>
  <si>
    <t>phv00277037.v4.p14</t>
  </si>
  <si>
    <t>phv00277147.v4.p14</t>
  </si>
  <si>
    <t>phv00369872.v1.p14</t>
  </si>
  <si>
    <t>phv00423907.v2.p14</t>
  </si>
  <si>
    <t>DLVH20</t>
  </si>
  <si>
    <t>Definite left ventricular hypertrophy, Exam 20</t>
  </si>
  <si>
    <t>phv00369890.v1.p14</t>
  </si>
  <si>
    <t>DLVH21</t>
  </si>
  <si>
    <t>Definite left ventricular hypertrophy, Exam 21</t>
  </si>
  <si>
    <t>phv00369891.v1.p14</t>
  </si>
  <si>
    <t>DLVH22</t>
  </si>
  <si>
    <t>Definite left ventricular hypertrophy, Exam 22</t>
  </si>
  <si>
    <t>phv00369892.v1.p14</t>
  </si>
  <si>
    <t>DLVH23</t>
  </si>
  <si>
    <t>Definite left ventricular hypertrophy, Exam 23</t>
  </si>
  <si>
    <t>phv00369893.v1.p14</t>
  </si>
  <si>
    <t>DLVH24</t>
  </si>
  <si>
    <t>Definite left ventricular hypertrophy, Exam 24</t>
  </si>
  <si>
    <t>phv00369894.v1.p14</t>
  </si>
  <si>
    <t>DLVH25</t>
  </si>
  <si>
    <t>Definite left ventricular hypertrophy, Exam 25</t>
  </si>
  <si>
    <t>phv00369895.v1.p14</t>
  </si>
  <si>
    <t>DLVH26</t>
  </si>
  <si>
    <t>Definite left ventricular hypertrophy, Exam 26</t>
  </si>
  <si>
    <t>phv00369896.v1.p14</t>
  </si>
  <si>
    <t>DLVH27</t>
  </si>
  <si>
    <t>Definite left ventricular hypertrophy, Exam 27</t>
  </si>
  <si>
    <t>phv00369897.v1.p14</t>
  </si>
  <si>
    <t>DLVH28</t>
  </si>
  <si>
    <t>Definite left ventricular hypertrophy, Exam 28</t>
  </si>
  <si>
    <t>phv00369898.v1.p14</t>
  </si>
  <si>
    <t>DLVH29</t>
  </si>
  <si>
    <t>Definite left ventricular hypertrophy, Exam 29</t>
  </si>
  <si>
    <t>phv00369899.v1.p14</t>
  </si>
  <si>
    <t>DLVH3</t>
  </si>
  <si>
    <t>Definite left ventricular hypertrophy, Exam 3</t>
  </si>
  <si>
    <t>phv00277148.v4.p14</t>
  </si>
  <si>
    <t>phv00369873.v1.p14</t>
  </si>
  <si>
    <t>phv00423908.v2.p14</t>
  </si>
  <si>
    <t>phv00520297.v1.p14</t>
  </si>
  <si>
    <t>DLVH30</t>
  </si>
  <si>
    <t>Definite left ventricular hypertrophy, Exam 30</t>
  </si>
  <si>
    <t>phv00369900.v1.p14</t>
  </si>
  <si>
    <t>DLVH31</t>
  </si>
  <si>
    <t>Definite left ventricular hypertrophy, Exam 31</t>
  </si>
  <si>
    <t>phv00369901.v1.p14</t>
  </si>
  <si>
    <t>DLVH32</t>
  </si>
  <si>
    <t>Definite left ventricular hypertrophy, Exam 32</t>
  </si>
  <si>
    <t>phv00369902.v1.p14</t>
  </si>
  <si>
    <t>DLVH4</t>
  </si>
  <si>
    <t>Definite left ventricular hypertrophy, Exam 4</t>
  </si>
  <si>
    <t>phv00277149.v4.p14</t>
  </si>
  <si>
    <t>phv00369874.v1.p14</t>
  </si>
  <si>
    <t>phv00423909.v2.p14</t>
  </si>
  <si>
    <t>DLVH5</t>
  </si>
  <si>
    <t>Definite left ventricular hypertrophy, Exam 5</t>
  </si>
  <si>
    <t>phv00277150.v4.p14</t>
  </si>
  <si>
    <t>phv00369875.v1.p14</t>
  </si>
  <si>
    <t>DLVH6</t>
  </si>
  <si>
    <t>Definite left ventricular hypertrophy, Exam 6</t>
  </si>
  <si>
    <t>phv00277151.v4.p14</t>
  </si>
  <si>
    <t>phv00369876.v1.p14</t>
  </si>
  <si>
    <t>DLVH7</t>
  </si>
  <si>
    <t>Definite left ventricular hypertrophy, Exam 7</t>
  </si>
  <si>
    <t>phv00277152.v4.p14</t>
  </si>
  <si>
    <t>phv00369877.v1.p14</t>
  </si>
  <si>
    <t>DLVH8</t>
  </si>
  <si>
    <t>Definite left ventricular hypertrophy, Exam 8</t>
  </si>
  <si>
    <t>phv00277153.v4.p14</t>
  </si>
  <si>
    <t>phv00369878.v1.p14</t>
  </si>
  <si>
    <t>DLVH9</t>
  </si>
  <si>
    <t>Definite left ventricular hypertrophy, Exam 9</t>
  </si>
  <si>
    <t>phv00277154.v4.p14</t>
  </si>
  <si>
    <t>phv00369879.v1.p14</t>
  </si>
  <si>
    <t>FR417</t>
  </si>
  <si>
    <t>ECG - LVH</t>
  </si>
  <si>
    <t>phv00006643.v1.p14</t>
  </si>
  <si>
    <t>FR411</t>
  </si>
  <si>
    <t>ECG - LVH - INTRINSICOID DELFECTION &gt;= .05 SEC.</t>
  </si>
  <si>
    <t>phv00006637.v1.p14</t>
  </si>
  <si>
    <t>FR405</t>
  </si>
  <si>
    <t>ECG - LVH - MEASURED VOLTAGE - R AVL IN MM (AT 1MV = 10MM STANDARD) BE SURE TO CODE THESE VOLTAGES</t>
  </si>
  <si>
    <t>phv00006631.v1.p14</t>
  </si>
  <si>
    <t>FR406</t>
  </si>
  <si>
    <t>ECG - LVH - MEASURED VOLTAGE - S V3 IN MM (AT 1MV = 10MM STANDARD) BE SURE TO CODE THESE VOLTAGES</t>
  </si>
  <si>
    <t>phv00006632.v1.p14</t>
  </si>
  <si>
    <t>FR404</t>
  </si>
  <si>
    <t>ECG - LVH - R IN LEAD I PLUS S&gt;= 25MM IN LEAD III</t>
  </si>
  <si>
    <t>phv00006630.v1.p14</t>
  </si>
  <si>
    <t>FR410</t>
  </si>
  <si>
    <t>ECG - LVH - R IN V5 OR V6 - S IN V1 OR V2: R + S&gt;= 35MM</t>
  </si>
  <si>
    <t>phv00006636.v1.p14</t>
  </si>
  <si>
    <t>FR409</t>
  </si>
  <si>
    <t>ECG - LVH - R IN V5 OR V6 - S IN V1 OR V2: R OR S&gt;= 30MM</t>
  </si>
  <si>
    <t>phv00006635.v1.p14</t>
  </si>
  <si>
    <t>FR407</t>
  </si>
  <si>
    <t>ECG - LVH - R IN V5 OR V6 - S IN V1 OR V2: R&gt;= 25MM</t>
  </si>
  <si>
    <t>phv00006633.v1.p14</t>
  </si>
  <si>
    <t>FR408</t>
  </si>
  <si>
    <t>ECG - LVH - R IN V5 OR V6 - S IN V1 OR V2: S&gt;= 25MM</t>
  </si>
  <si>
    <t>phv00006634.v1.p14</t>
  </si>
  <si>
    <t>FR403</t>
  </si>
  <si>
    <t>ECG - LVH - R&gt;11MM IN AVL</t>
  </si>
  <si>
    <t>phv00006629.v1.p14</t>
  </si>
  <si>
    <t>FR402</t>
  </si>
  <si>
    <t>ECG - LVH - R&gt;20MM IN ANY LIMB LEAD</t>
  </si>
  <si>
    <t>phv00006628.v1.p14</t>
  </si>
  <si>
    <t>ecglvh1c</t>
  </si>
  <si>
    <t>ECG LEFT VENTRICULAR HYPERTROPHY</t>
  </si>
  <si>
    <t>phv00082842.v1.p3</t>
  </si>
  <si>
    <t>ecglvh5c</t>
  </si>
  <si>
    <t>ECG LEFT VENTRICULAR HYPERTROPHY BY NOVACODE</t>
  </si>
  <si>
    <t>phv00175124.v1.p3</t>
  </si>
  <si>
    <t>phv00176547.v1.p3</t>
  </si>
  <si>
    <t>FS510</t>
  </si>
  <si>
    <t>ECG LVH: INTRINSICOID DEFLECTION &gt;= 0.05 SEC</t>
  </si>
  <si>
    <t>phv00007071.v1.p14</t>
  </si>
  <si>
    <t>FT516</t>
  </si>
  <si>
    <t>phv00007506.v1.p14</t>
  </si>
  <si>
    <t>G384</t>
  </si>
  <si>
    <t>phv00010463.v8.p14</t>
  </si>
  <si>
    <t>FU228</t>
  </si>
  <si>
    <t>phv00070532.v1.p14</t>
  </si>
  <si>
    <t>FS504</t>
  </si>
  <si>
    <t>ECG LVH: MEASURED VOLTAGE R AVL IN MM (1 MV = 10 MM STANDARD)</t>
  </si>
  <si>
    <t>phv00007065.v1.p14</t>
  </si>
  <si>
    <t>FT510</t>
  </si>
  <si>
    <t>phv00007500.v1.p14</t>
  </si>
  <si>
    <t>G378</t>
  </si>
  <si>
    <t>phv00010457.v8.p14</t>
  </si>
  <si>
    <t>FU222</t>
  </si>
  <si>
    <t>phv00070526.v1.p14</t>
  </si>
  <si>
    <t>FS505</t>
  </si>
  <si>
    <t>ECG LVH: MEASURED VOLTAGE S V3 IN MM (1 MV = 10 MM STANDARD)</t>
  </si>
  <si>
    <t>phv00007066.v1.p14</t>
  </si>
  <si>
    <t>FT511</t>
  </si>
  <si>
    <t>phv00007501.v1.p14</t>
  </si>
  <si>
    <t>G379</t>
  </si>
  <si>
    <t>phv00010458.v8.p14</t>
  </si>
  <si>
    <t>FU223</t>
  </si>
  <si>
    <t>phv00070527.v1.p14</t>
  </si>
  <si>
    <t>FS502</t>
  </si>
  <si>
    <t>ECG LVH: R &gt; 11 MM IN AVL</t>
  </si>
  <si>
    <t>phv00007063.v1.p14</t>
  </si>
  <si>
    <t>FT508</t>
  </si>
  <si>
    <t>phv00007498.v1.p14</t>
  </si>
  <si>
    <t>G376</t>
  </si>
  <si>
    <t>phv00010455.v8.p14</t>
  </si>
  <si>
    <t>FU220</t>
  </si>
  <si>
    <t>phv00070524.v1.p14</t>
  </si>
  <si>
    <t>FS501</t>
  </si>
  <si>
    <t>ECG LVH: R &gt; 20 MM IN ANY LIMB LEAD</t>
  </si>
  <si>
    <t>phv00007062.v1.p14</t>
  </si>
  <si>
    <t>FT507</t>
  </si>
  <si>
    <t>phv00007497.v1.p14</t>
  </si>
  <si>
    <t>G375</t>
  </si>
  <si>
    <t>phv00010454.v8.p14</t>
  </si>
  <si>
    <t>FU219</t>
  </si>
  <si>
    <t>phv00070523.v1.p14</t>
  </si>
  <si>
    <t>FS503</t>
  </si>
  <si>
    <t>ECG LVH: R IN LEAD I PLUS S &gt;= 25 MM IN LEAD III</t>
  </si>
  <si>
    <t>phv00007064.v1.p14</t>
  </si>
  <si>
    <t>FT509</t>
  </si>
  <si>
    <t>phv00007499.v1.p14</t>
  </si>
  <si>
    <t>G377</t>
  </si>
  <si>
    <t>phv00010456.v8.p14</t>
  </si>
  <si>
    <t>FU221</t>
  </si>
  <si>
    <t>phv00070525.v1.p14</t>
  </si>
  <si>
    <t>FS509</t>
  </si>
  <si>
    <t>ECG LVH: R IN V5 OR V6: S IN V1 OR V2: R + S &gt;= 35 MM</t>
  </si>
  <si>
    <t>phv00007070.v1.p14</t>
  </si>
  <si>
    <t>FT515</t>
  </si>
  <si>
    <t>phv00007505.v1.p14</t>
  </si>
  <si>
    <t>G383</t>
  </si>
  <si>
    <t>phv00010462.v8.p14</t>
  </si>
  <si>
    <t>FU227</t>
  </si>
  <si>
    <t>phv00070531.v1.p14</t>
  </si>
  <si>
    <t>FS506</t>
  </si>
  <si>
    <t>ECG LVH: R IN V5 OR V6: S IN V1 OR V2: R &gt;= 25 MM</t>
  </si>
  <si>
    <t>phv00007067.v1.p14</t>
  </si>
  <si>
    <t>FT512</t>
  </si>
  <si>
    <t>phv00007502.v1.p14</t>
  </si>
  <si>
    <t>G380</t>
  </si>
  <si>
    <t>phv00010459.v8.p14</t>
  </si>
  <si>
    <t>FU224</t>
  </si>
  <si>
    <t>phv00070528.v1.p14</t>
  </si>
  <si>
    <t>FS508</t>
  </si>
  <si>
    <t>ECG LVH: R IN V5 OR V6: S IN V1 OR V2: R OR S &gt;= 30 MM</t>
  </si>
  <si>
    <t>phv00007069.v1.p14</t>
  </si>
  <si>
    <t>FT514</t>
  </si>
  <si>
    <t>phv00007504.v1.p14</t>
  </si>
  <si>
    <t>G382</t>
  </si>
  <si>
    <t>phv00010461.v8.p14</t>
  </si>
  <si>
    <t>FU226</t>
  </si>
  <si>
    <t>phv00070530.v1.p14</t>
  </si>
  <si>
    <t>FS507</t>
  </si>
  <si>
    <t>ECG LVH: R IN V5 OR V6: S IN V1 OR V2: S &gt;= 25 MM</t>
  </si>
  <si>
    <t>phv00007068.v1.p14</t>
  </si>
  <si>
    <t>FT513</t>
  </si>
  <si>
    <t>phv00007503.v1.p14</t>
  </si>
  <si>
    <t>G381</t>
  </si>
  <si>
    <t>phv00010460.v8.p14</t>
  </si>
  <si>
    <t>FU225</t>
  </si>
  <si>
    <t>phv00070529.v1.p14</t>
  </si>
  <si>
    <t>FS511</t>
  </si>
  <si>
    <t>ECG LVH: S-T DEPRESSION (STRAIN PATTERN)</t>
  </si>
  <si>
    <t>phv00007072.v1.p14</t>
  </si>
  <si>
    <t>FT517</t>
  </si>
  <si>
    <t>phv00007507.v1.p14</t>
  </si>
  <si>
    <t>G385</t>
  </si>
  <si>
    <t>phv00010464.v8.p14</t>
  </si>
  <si>
    <t>FU229</t>
  </si>
  <si>
    <t>phv00070533.v1.p14</t>
  </si>
  <si>
    <t>G3C0599</t>
  </si>
  <si>
    <t>ECG: Hypertrophy, Enlargement, and Other ECG Diagnoses: LVH</t>
  </si>
  <si>
    <t>phv00461961.v1.p14</t>
  </si>
  <si>
    <t>C321</t>
  </si>
  <si>
    <t>ECG: INTRINSICOID DEFLECTION GREATER THAN OR EQUAL TO .05 SEC (R IN V5 OR 6) LVH CRITERIA</t>
  </si>
  <si>
    <t>phv00008665.v8.p14</t>
  </si>
  <si>
    <t>C323</t>
  </si>
  <si>
    <t>ECG: LEFT AXIS DEVIATION LESS THAN OR EQUAL TO -30 DEGREES LVH CRITERIA</t>
  </si>
  <si>
    <t>phv00008667.v8.p14</t>
  </si>
  <si>
    <t>FA172</t>
  </si>
  <si>
    <t>ECG: LEFT VENTRICULAR HYPERTROPHY</t>
  </si>
  <si>
    <t>phv00001172.v1.p14</t>
  </si>
  <si>
    <t>FB185</t>
  </si>
  <si>
    <t>phv00001333.v1.p14</t>
  </si>
  <si>
    <t>FC194</t>
  </si>
  <si>
    <t>phv00001528.v1.p14</t>
  </si>
  <si>
    <t>FD190</t>
  </si>
  <si>
    <t>phv00001719.v1.p14</t>
  </si>
  <si>
    <t>FE283</t>
  </si>
  <si>
    <t>phv00001996.v1.p14</t>
  </si>
  <si>
    <t>FF246</t>
  </si>
  <si>
    <t>phv00002176.v1.p14</t>
  </si>
  <si>
    <t>FG254</t>
  </si>
  <si>
    <t>phv00002371.v1.p14</t>
  </si>
  <si>
    <t>FH271</t>
  </si>
  <si>
    <t>phv00002611.v1.p14</t>
  </si>
  <si>
    <t>FI182</t>
  </si>
  <si>
    <t>phv00002817.v1.p14</t>
  </si>
  <si>
    <t>FK394</t>
  </si>
  <si>
    <t>phv00003616.v1.p14</t>
  </si>
  <si>
    <t>FL434</t>
  </si>
  <si>
    <t>phv00004042.v1.p14</t>
  </si>
  <si>
    <t>FM473</t>
  </si>
  <si>
    <t>phv00004466.v1.p14</t>
  </si>
  <si>
    <t>FN445</t>
  </si>
  <si>
    <t>phv00004903.v1.p14</t>
  </si>
  <si>
    <t>FO461</t>
  </si>
  <si>
    <t>phv00005265.v1.p14</t>
  </si>
  <si>
    <t>FP427</t>
  </si>
  <si>
    <t>phv00005892.v1.p14</t>
  </si>
  <si>
    <t>B275</t>
  </si>
  <si>
    <t>phv00007907.v8.p14</t>
  </si>
  <si>
    <t>C330</t>
  </si>
  <si>
    <t>phv00008674.v8.p14</t>
  </si>
  <si>
    <t>D334</t>
  </si>
  <si>
    <t>phv00009070.v8.p14</t>
  </si>
  <si>
    <t>E618</t>
  </si>
  <si>
    <t>phv00009523.v8.p14</t>
  </si>
  <si>
    <t>FO454</t>
  </si>
  <si>
    <t>ECG: LEFT VENTRICULAR HYPERTROPHY CRITERIA INTRINSICOID DEFLECTION &gt;= .05 SEC</t>
  </si>
  <si>
    <t>phv00005258.v1.p14</t>
  </si>
  <si>
    <t>FP420</t>
  </si>
  <si>
    <t>ECG: LEFT VENTRICULAR HYPERTROPHY CRITERIA INTRINSICOID DEFLECTION &gt;= .05 SECOND</t>
  </si>
  <si>
    <t>phv00005885.v1.p14</t>
  </si>
  <si>
    <t>FN436</t>
  </si>
  <si>
    <t>ECG: LEFT VENTRICULAR HYPERTROPHY CRITERIA R + S &gt;= 25MM STD LEADS</t>
  </si>
  <si>
    <t>phv00004894.v1.p14</t>
  </si>
  <si>
    <t>FN435</t>
  </si>
  <si>
    <t>ECG: LEFT VENTRICULAR HYPERTROPHY CRITERIA R + S &gt;= 35MM PRECOR LEADS</t>
  </si>
  <si>
    <t>phv00004893.v1.p14</t>
  </si>
  <si>
    <t>FN433</t>
  </si>
  <si>
    <t>ECG: LEFT VENTRICULAR HYPERTROPHY CRITERIA R &gt;= 25MM PRECOR LEADS</t>
  </si>
  <si>
    <t>phv00004891.v1.p14</t>
  </si>
  <si>
    <t>FO448</t>
  </si>
  <si>
    <t>ECG: LEFT VENTRICULAR HYPERTROPHY CRITERIA R AVL IN MM (AT 1 MV = 10 MM STANDARD)</t>
  </si>
  <si>
    <t>phv00005252.v1.p14</t>
  </si>
  <si>
    <t>FP414</t>
  </si>
  <si>
    <t>phv00005879.v1.p14</t>
  </si>
  <si>
    <t>FO447</t>
  </si>
  <si>
    <t>ECG: LEFT VENTRICULAR HYPERTROPHY CRITERIA R IN LEAD I PLUS S IN LEAD III &gt;= 25MM</t>
  </si>
  <si>
    <t>phv00005251.v1.p14</t>
  </si>
  <si>
    <t>FP413</t>
  </si>
  <si>
    <t>phv00005878.v1.p14</t>
  </si>
  <si>
    <t>FN434</t>
  </si>
  <si>
    <t>ECG: LEFT VENTRICULAR HYPERTROPHY CRITERIA R OR S &gt;= 30</t>
  </si>
  <si>
    <t>phv00004892.v1.p14</t>
  </si>
  <si>
    <t>FO452</t>
  </si>
  <si>
    <t>ECG: LEFT VENTRICULAR HYPERTROPHY CRITERIA R OR S&gt;=30MM, (R IN V5 OR V6) OR (S IN V1 OR V2)</t>
  </si>
  <si>
    <t>phv00005256.v1.p14</t>
  </si>
  <si>
    <t>FP418</t>
  </si>
  <si>
    <t>phv00005883.v1.p14</t>
  </si>
  <si>
    <t>FO453</t>
  </si>
  <si>
    <t>ECG: LEFT VENTRICULAR HYPERTROPHY CRITERIA R+S &gt;= 35MM, (R IN V5 OR V6) OR (S IN V1 OR V2)</t>
  </si>
  <si>
    <t>phv00005257.v1.p14</t>
  </si>
  <si>
    <t>FP419</t>
  </si>
  <si>
    <t>phv00005884.v1.p14</t>
  </si>
  <si>
    <t>FO450</t>
  </si>
  <si>
    <t>ECG: LEFT VENTRICULAR HYPERTROPHY CRITERIA R&gt;=25MM, (R IN V5 OR V6) OR (S IN V1 OR V2)</t>
  </si>
  <si>
    <t>phv00005254.v1.p14</t>
  </si>
  <si>
    <t>FP416</t>
  </si>
  <si>
    <t>phv00005881.v1.p14</t>
  </si>
  <si>
    <t>FO446</t>
  </si>
  <si>
    <t>ECG: LEFT VENTRICULAR HYPERTROPHY CRITERIA R&gt;11 MM IN AVL</t>
  </si>
  <si>
    <t>phv00005250.v1.p14</t>
  </si>
  <si>
    <t>FP412</t>
  </si>
  <si>
    <t>phv00005877.v1.p14</t>
  </si>
  <si>
    <t>FN432</t>
  </si>
  <si>
    <t>ECG: LEFT VENTRICULAR HYPERTROPHY CRITERIA R&gt;11MM AV LEAD</t>
  </si>
  <si>
    <t>phv00004890.v1.p14</t>
  </si>
  <si>
    <t>FO445</t>
  </si>
  <si>
    <t>ECG: LEFT VENTRICULAR HYPERTROPHY CRITERIA R&gt;20 MM IN ANY LIMB LEAD</t>
  </si>
  <si>
    <t>phv00005249.v1.p14</t>
  </si>
  <si>
    <t>FP411</t>
  </si>
  <si>
    <t>phv00005876.v1.p14</t>
  </si>
  <si>
    <t>FN431</t>
  </si>
  <si>
    <t>ECG: LEFT VENTRICULAR HYPERTROPHY CRITERIA R&gt;20MM STD LEAD</t>
  </si>
  <si>
    <t>phv00004889.v1.p14</t>
  </si>
  <si>
    <t>FO449</t>
  </si>
  <si>
    <t>ECG: LEFT VENTRICULAR HYPERTROPHY CRITERIA S V3 IN MM (AT 1 MV = 10 MM STANDARD)</t>
  </si>
  <si>
    <t>phv00005253.v1.p14</t>
  </si>
  <si>
    <t>FP415</t>
  </si>
  <si>
    <t>phv00005880.v1.p14</t>
  </si>
  <si>
    <t>FN437</t>
  </si>
  <si>
    <t>ECG: LEFT VENTRICULAR HYPERTROPHY CRITERIA S-T DEPRESSION (STRAIN PATTERN, WITH DOWN SLOPING S-T)</t>
  </si>
  <si>
    <t>phv00004895.v1.p14</t>
  </si>
  <si>
    <t>FO451</t>
  </si>
  <si>
    <t>ECG: LEFT VENTRICULAR HYPERTROPHY CRITERIA S&gt;=25MM, (R IN V5 OR V6) OR (S IN V1 OR V2)</t>
  </si>
  <si>
    <t>phv00005255.v1.p14</t>
  </si>
  <si>
    <t>FP417</t>
  </si>
  <si>
    <t>phv00005882.v1.p14</t>
  </si>
  <si>
    <t>FP421</t>
  </si>
  <si>
    <t>ECG: LEFT VENTRICULAR HYPERTROPHY CRITERIA ST DEPRESSION (STRAIN PATTERN, WITH DOWN SLOPING S-T)</t>
  </si>
  <si>
    <t>phv00005886.v1.p14</t>
  </si>
  <si>
    <t>FO455</t>
  </si>
  <si>
    <t>ECG: LEFT VENTRICULAR HYPERTROPHY CRITERIA ST DEPRESSION (STRAIN PATTERN, WITH DOWN SLOPING ST)</t>
  </si>
  <si>
    <t>phv00005259.v1.p14</t>
  </si>
  <si>
    <t>FJ299</t>
  </si>
  <si>
    <t>ECG: LEFT VENTRICULAR HYPERTROPHY DEF.-INVERTED T PLUS ANY VOLTAGE POSS.-VOLTAGE BUT FLAT T</t>
  </si>
  <si>
    <t>phv00003201.v1.p14</t>
  </si>
  <si>
    <t>MF97</t>
  </si>
  <si>
    <t>ECG: LEFT VENTRICULAR HYPERTROPHY, EXAM 2</t>
  </si>
  <si>
    <t>phv00000567.v1.p14</t>
  </si>
  <si>
    <t>MF185</t>
  </si>
  <si>
    <t>ECG: LEFT VENTRICULAR HYPERTROPHY, EXAM 3</t>
  </si>
  <si>
    <t>phv00000650.v1.p14</t>
  </si>
  <si>
    <t>MF280</t>
  </si>
  <si>
    <t>ECG: LEFT VENTRICULAR HYPERTROPHY, EXAM 4</t>
  </si>
  <si>
    <t>phv00000735.v1.p14</t>
  </si>
  <si>
    <t>MF368</t>
  </si>
  <si>
    <t>ECG: LEFT VENTRICULAR HYPERTROPHY, EXAM 5</t>
  </si>
  <si>
    <t>phv00000818.v1.p14</t>
  </si>
  <si>
    <t>MF438</t>
  </si>
  <si>
    <t>ECG: LEFT VENTRICULAR HYPERTROPHY, EXAM 6</t>
  </si>
  <si>
    <t>phv00000884.v1.p14</t>
  </si>
  <si>
    <t>MF569</t>
  </si>
  <si>
    <t>ECG: LEFT VENTRICULAR HYPERTROPHY, EXAM 7</t>
  </si>
  <si>
    <t>phv00001009.v1.p14</t>
  </si>
  <si>
    <t>g3a386</t>
  </si>
  <si>
    <t>ECG: LVH</t>
  </si>
  <si>
    <t>phv00274008.v1.p14</t>
  </si>
  <si>
    <t>phv00461098.v1.p14</t>
  </si>
  <si>
    <t>FS517</t>
  </si>
  <si>
    <t>ECG: LVH (IF COMPLETE LBBB PRESENT, LVH = UNKNOWN)</t>
  </si>
  <si>
    <t>phv00007078.v1.p14</t>
  </si>
  <si>
    <t>FT523</t>
  </si>
  <si>
    <t>phv00007513.v1.p14</t>
  </si>
  <si>
    <t>G391</t>
  </si>
  <si>
    <t>phv00010470.v8.p14</t>
  </si>
  <si>
    <t>G3A386</t>
  </si>
  <si>
    <t>phv00021186.v7.p14</t>
  </si>
  <si>
    <t>FU235</t>
  </si>
  <si>
    <t>phv00070539.v1.p14</t>
  </si>
  <si>
    <t>H338</t>
  </si>
  <si>
    <t>ECG: LVH (IF COMPLETE LBBB PRESENT, RVH = UNKNOWN)</t>
  </si>
  <si>
    <t>phv00072295.v7.p14</t>
  </si>
  <si>
    <t>C319</t>
  </si>
  <si>
    <t>ECG: MORRIS P (DEPTH,DUR &gt;=.04 MM-SEC) LVH CRITERIA</t>
  </si>
  <si>
    <t>phv00008663.v8.p14</t>
  </si>
  <si>
    <t>C315</t>
  </si>
  <si>
    <t>ECG: QRS DURATION BETWEEN .09 AND .11 SECONDS LVH CRITERIA (.09 &lt;= QRS DUR &lt;= .11)</t>
  </si>
  <si>
    <t>phv00008659.v8.p14</t>
  </si>
  <si>
    <t>C314</t>
  </si>
  <si>
    <t>ECG: R GREATER THAN 11 MM IN AV LEAD LVH CRITERIA</t>
  </si>
  <si>
    <t>phv00008658.v8.p14</t>
  </si>
  <si>
    <t>C312</t>
  </si>
  <si>
    <t>ECG: R GREATER THAN 20 MM IN STANDARD LEAD--LVH CRITERIA</t>
  </si>
  <si>
    <t>phv00008656.v8.p14</t>
  </si>
  <si>
    <t>C316</t>
  </si>
  <si>
    <t>ECG: R GREATER THAN OR EQUAL TO 25 MM IN PRECORDIAL LEAD LVH CRITERIA</t>
  </si>
  <si>
    <t>phv00008660.v8.p14</t>
  </si>
  <si>
    <t>C313</t>
  </si>
  <si>
    <t>ECG: R OR S GREATER THAN OR EQUAL TO 20 MM IN AV LEAD LVH CRITERIA</t>
  </si>
  <si>
    <t>phv00008657.v8.p14</t>
  </si>
  <si>
    <t>C318</t>
  </si>
  <si>
    <t>ECG: R OR S GREATER THAN OR EQUAL TO 30 (R IN V5 OR V6) (S IN V1 OR V2) LEAD LVH CRITERIA</t>
  </si>
  <si>
    <t>phv00008662.v8.p14</t>
  </si>
  <si>
    <t>C322</t>
  </si>
  <si>
    <t>ECG: R PLUS S GREATER THAN OR EQUAL TO 25 MM IN STD LEADS LVH CRITERIA</t>
  </si>
  <si>
    <t>phv00008666.v8.p14</t>
  </si>
  <si>
    <t>C320</t>
  </si>
  <si>
    <t>ECG: R PLUS S GREATER THAN OR EQUAL TO 35 MM IN PRECORDIAL LEAD LVH CRITERIA</t>
  </si>
  <si>
    <t>phv00008664.v8.p14</t>
  </si>
  <si>
    <t>C317</t>
  </si>
  <si>
    <t>ECG: S GREATER THAN OR EQUAL TO 25 MM IN PRECORDIAL LEAD LVH CRITERIA</t>
  </si>
  <si>
    <t>phv00008661.v8.p14</t>
  </si>
  <si>
    <t>C324</t>
  </si>
  <si>
    <t>ECG: ST DEPRESSION (STRAIN PATTERN, WITH DOWN SLOPING ST) LVH CRITERIA</t>
  </si>
  <si>
    <t>phv00008668.v8.p14</t>
  </si>
  <si>
    <t>g391</t>
  </si>
  <si>
    <t>Electrocardiograph - Part II - Hypertrophy, enlargement, and other ECG Diagnoses: LVH</t>
  </si>
  <si>
    <t>phv00251031.v2.p14</t>
  </si>
  <si>
    <t>g376</t>
  </si>
  <si>
    <t>Electrocardiograph - Part II - Left Ventricular Hypertrophy Criteria: R &gt; 11mm in AVL</t>
  </si>
  <si>
    <t>phv00251016.v2.p14</t>
  </si>
  <si>
    <t>g375</t>
  </si>
  <si>
    <t>Electrocardiograph - Part II - Left Ventricular Hypertrophy Criteria: R &gt; 20mm in any limb lead</t>
  </si>
  <si>
    <t>phv00251015.v2.p14</t>
  </si>
  <si>
    <t>g377</t>
  </si>
  <si>
    <t>Electrocardiograph - Part II - Left Ventricular Hypertrophy Criteria: R in lead I plus S &gt;=25mm in lead III</t>
  </si>
  <si>
    <t>phv00251017.v2.p14</t>
  </si>
  <si>
    <t>g385</t>
  </si>
  <si>
    <t>Electrocardiograph - Part II - LVH Criteria - : S-T depression (strain pattern)</t>
  </si>
  <si>
    <t>phv00251025.v2.p14</t>
  </si>
  <si>
    <t>g384</t>
  </si>
  <si>
    <t>Electrocardiograph - Part II - LVH Criteria - R in V5 or V6 --- S in V1 or V2: Intrinsicold deflection &gt;= .05sec</t>
  </si>
  <si>
    <t>phv00251024.v2.p14</t>
  </si>
  <si>
    <t>g383</t>
  </si>
  <si>
    <t>Electrocardiograph - Part II - LVH Criteria - R in V5 or V6 --- S in V1 or V2: R + S &gt;=35mm</t>
  </si>
  <si>
    <t>phv00251023.v2.p14</t>
  </si>
  <si>
    <t>g380</t>
  </si>
  <si>
    <t>Electrocardiograph - Part II - LVH Criteria - R in V5 or V6 --- S in V1 or V2: R &gt;=25mm</t>
  </si>
  <si>
    <t>phv00251020.v2.p14</t>
  </si>
  <si>
    <t>g382</t>
  </si>
  <si>
    <t>Electrocardiograph - Part II - LVH Criteria - R in V5 or V6 --- S in V1 or V2: R or S &gt;=30mm</t>
  </si>
  <si>
    <t>phv00251022.v2.p14</t>
  </si>
  <si>
    <t>g381</t>
  </si>
  <si>
    <t>Electrocardiograph - Part II - LVH Criteria - R in V5 or V6 --- S in V1 or V2: S &gt;=25mm</t>
  </si>
  <si>
    <t>phv00251021.v2.p14</t>
  </si>
  <si>
    <t>e618</t>
  </si>
  <si>
    <t>Electrocardiograph - Part II: Hypertrophy, enlargement, and other ECG Diagnoses: Left ventricular hypertrophy</t>
  </si>
  <si>
    <t>phv00461715.v2.p14</t>
  </si>
  <si>
    <t>h338</t>
  </si>
  <si>
    <t>Electrocardiograph - Part II: Hypertrophy, enlargement, and other ECG Diagnoses: LVH</t>
  </si>
  <si>
    <t>phv00251491.v2.p14</t>
  </si>
  <si>
    <t>h323</t>
  </si>
  <si>
    <t>Electrocardiograph - Part II: Left Ventricular Hypertrophy Criteria: R &gt; 11mm in AVL</t>
  </si>
  <si>
    <t>phv00251476.v2.p14</t>
  </si>
  <si>
    <t>h322</t>
  </si>
  <si>
    <t>Electrocardiograph - Part II: Left Ventricular Hypertrophy Criteria: R &gt; 20mm in any limb lead</t>
  </si>
  <si>
    <t>phv00251475.v2.p14</t>
  </si>
  <si>
    <t>e604</t>
  </si>
  <si>
    <t>Electrocardiograph - Part II: Left Ventricular Hypertrophy Criteria: R in lead I plus S &gt;= 25mm in lead III</t>
  </si>
  <si>
    <t>phv00461701.v2.p14</t>
  </si>
  <si>
    <t>h324</t>
  </si>
  <si>
    <t>Electrocardiograph - Part II: Left Ventricular Hypertrophy Criteria: R in lead I plus S in lead III &gt;= 25mm</t>
  </si>
  <si>
    <t>phv00251477.v2.p14</t>
  </si>
  <si>
    <t>e603</t>
  </si>
  <si>
    <t>Electrocardiograph - Part II: Left Ventricular Hypertrophy Criteria: R&gt;11 mm in AV:</t>
  </si>
  <si>
    <t>phv00461700.v2.p14</t>
  </si>
  <si>
    <t>e602</t>
  </si>
  <si>
    <t>Electrocardiograph - Part II: Left Ventricular Hypertrophy Criteria: R&gt;20 mm in any limb lead</t>
  </si>
  <si>
    <t>phv00461699.v2.p14</t>
  </si>
  <si>
    <t>j393</t>
  </si>
  <si>
    <t>Electrocardiograph-Part II: Hypertrophy, enlargement, and other ECG Diagnoses: LVH</t>
  </si>
  <si>
    <t>phv00254240.v4.p14</t>
  </si>
  <si>
    <t>j386</t>
  </si>
  <si>
    <t>Electrocardiograph-Part II: Left Ventricular Hypertrophy Criteria: Intrinsicoid deflection &gt;= .05 sec</t>
  </si>
  <si>
    <t>phv00254233.v4.p14</t>
  </si>
  <si>
    <t>j385</t>
  </si>
  <si>
    <t>Electrocardiograph-Part II: Left Ventricular Hypertrophy Criteria: R + S &gt;= 35mm</t>
  </si>
  <si>
    <t>phv00254232.v4.p14</t>
  </si>
  <si>
    <t>j378</t>
  </si>
  <si>
    <t>Electrocardiograph-Part II: Left Ventricular Hypertrophy Criteria: R &gt; 11mm in AVL</t>
  </si>
  <si>
    <t>phv00254225.v4.p14</t>
  </si>
  <si>
    <t>j377</t>
  </si>
  <si>
    <t>Electrocardiograph-Part II: Left Ventricular Hypertrophy Criteria: R &gt; 20mm in any limb lead</t>
  </si>
  <si>
    <t>phv00254224.v4.p14</t>
  </si>
  <si>
    <t>j382</t>
  </si>
  <si>
    <t>Electrocardiograph-Part II: Left Ventricular Hypertrophy Criteria: R &gt;= 25mm</t>
  </si>
  <si>
    <t>phv00254229.v4.p14</t>
  </si>
  <si>
    <t>j380</t>
  </si>
  <si>
    <t>Electrocardiograph-Part II: Left Ventricular Hypertrophy Criteria: R AVL in mm (at 1 mv = 10 mm standard)</t>
  </si>
  <si>
    <t>phv00254227.v4.p14</t>
  </si>
  <si>
    <t>j379</t>
  </si>
  <si>
    <t>Electrocardiograph-Part II: Left Ventricular Hypertrophy Criteria: R in lead I plus S in lead III &gt;= 25mm</t>
  </si>
  <si>
    <t>phv00254226.v4.p14</t>
  </si>
  <si>
    <t>j384</t>
  </si>
  <si>
    <t>Electrocardiograph-Part II: Left Ventricular Hypertrophy Criteria: R or S &gt;= 30mm</t>
  </si>
  <si>
    <t>phv00254231.v4.p14</t>
  </si>
  <si>
    <t>j383</t>
  </si>
  <si>
    <t>Electrocardiograph-Part II: Left Ventricular Hypertrophy Criteria: S &gt;= 25mm</t>
  </si>
  <si>
    <t>phv00254230.v4.p14</t>
  </si>
  <si>
    <t>j381</t>
  </si>
  <si>
    <t>Electrocardiograph-Part II: Left Ventricular Hypertrophy Criteria: S V3 in mm (at 1 mv = 10 mm standard)</t>
  </si>
  <si>
    <t>phv00254228.v4.p14</t>
  </si>
  <si>
    <t>j387</t>
  </si>
  <si>
    <t>Electrocardiograph-Part II: Left Ventricular Hypertrophy Criteria: S-T depression (strain pattern)</t>
  </si>
  <si>
    <t>phv00254234.v4.p14</t>
  </si>
  <si>
    <t>fw278</t>
  </si>
  <si>
    <t>Electrocardiograph: Hypertrophy, enlargement, and other ECG Diagnoses - LVH</t>
  </si>
  <si>
    <t>phv00255139.v1.p14</t>
  </si>
  <si>
    <t>FX278</t>
  </si>
  <si>
    <t>phv00274864.v1.p14</t>
  </si>
  <si>
    <t>fy278</t>
  </si>
  <si>
    <t>phv00275222.v1.p14</t>
  </si>
  <si>
    <t>g3b0403</t>
  </si>
  <si>
    <t>Electrocardiograph: Hypertrophy, enlargement, and other ECG Diagnoses: LVH</t>
  </si>
  <si>
    <t>phv00177496.v5.p14</t>
  </si>
  <si>
    <t>fv237</t>
  </si>
  <si>
    <t>phv00254748.v1.p14</t>
  </si>
  <si>
    <t>fw263</t>
  </si>
  <si>
    <t>Electrocardiograph: Left Ventricular Hypertrophy Criteria - R &gt; 11 mm in AVL</t>
  </si>
  <si>
    <t>phv00255124.v1.p14</t>
  </si>
  <si>
    <t>FX263</t>
  </si>
  <si>
    <t>phv00274849.v1.p14</t>
  </si>
  <si>
    <t>fy263</t>
  </si>
  <si>
    <t>phv00275207.v1.p14</t>
  </si>
  <si>
    <t>fw262</t>
  </si>
  <si>
    <t>Electrocardiograph: Left Ventricular Hypertrophy Criteria - R &gt; 20 mm in any limb lead</t>
  </si>
  <si>
    <t>phv00255123.v1.p14</t>
  </si>
  <si>
    <t>FX262</t>
  </si>
  <si>
    <t>phv00274848.v1.p14</t>
  </si>
  <si>
    <t>fy262</t>
  </si>
  <si>
    <t>phv00275206.v1.p14</t>
  </si>
  <si>
    <t>fw264</t>
  </si>
  <si>
    <t>Electrocardiograph: Left Ventricular Hypertrophy Criteria - R in lead I plus S &gt;=25mm in lead III</t>
  </si>
  <si>
    <t>phv00255125.v1.p14</t>
  </si>
  <si>
    <t>FX264</t>
  </si>
  <si>
    <t>phv00274850.v1.p14</t>
  </si>
  <si>
    <t>fy264</t>
  </si>
  <si>
    <t>phv00275208.v1.p14</t>
  </si>
  <si>
    <t>g3b0388</t>
  </si>
  <si>
    <t>Electrocardiograph: Left Ventricular Hypertrophy Criteria: R &gt; 11mm in AVL</t>
  </si>
  <si>
    <t>phv00177481.v5.p14</t>
  </si>
  <si>
    <t>fv222</t>
  </si>
  <si>
    <t>phv00254733.v1.p14</t>
  </si>
  <si>
    <t>g3b0387</t>
  </si>
  <si>
    <t>Electrocardiograph: Left Ventricular Hypertrophy Criteria: R &gt; 20mm in any limb lead</t>
  </si>
  <si>
    <t>phv00177480.v5.p14</t>
  </si>
  <si>
    <t>fv221</t>
  </si>
  <si>
    <t>phv00254732.v1.p14</t>
  </si>
  <si>
    <t>fv223</t>
  </si>
  <si>
    <t>Electrocardiograph: Left Ventricular Hypertrophy Criteria: R in lead I plus S &gt;= 25mm in lead III</t>
  </si>
  <si>
    <t>phv00254734.v1.p14</t>
  </si>
  <si>
    <t>g3b0389</t>
  </si>
  <si>
    <t>Electrocardiograph: Left Ventricular Hypertrophy Criteria: R in lead I plus S in lead III &gt;= 25mm</t>
  </si>
  <si>
    <t>phv00177482.v5.p14</t>
  </si>
  <si>
    <t>TTELVH</t>
  </si>
  <si>
    <t>F136 TTE LVH</t>
  </si>
  <si>
    <t>phv00283580.v2.p3</t>
  </si>
  <si>
    <t>ecga11</t>
  </si>
  <si>
    <t>HRVCVOLT - Cornell Voltage Criteria [Visit 1]</t>
  </si>
  <si>
    <t>phv00402049.v1.p2</t>
  </si>
  <si>
    <t>pht008746.v1.p2</t>
  </si>
  <si>
    <t>v1ecg26</t>
  </si>
  <si>
    <t>Left ventricular hpertrophy, by Cornell voltage product [ECG data. Visit 1]</t>
  </si>
  <si>
    <t>phv00215648.v2.p2</t>
  </si>
  <si>
    <t>v2ecg26</t>
  </si>
  <si>
    <t>Left ventricular hpertrophy, by Cornell voltage product [ECG data. Visit 2]</t>
  </si>
  <si>
    <t>phv00216065.v2.p2</t>
  </si>
  <si>
    <t>v3ecg26</t>
  </si>
  <si>
    <t>Left ventricular hpertrophy, by Cornell voltage product [ECG data. Visit 3]</t>
  </si>
  <si>
    <t>phv00216482.v2.p2</t>
  </si>
  <si>
    <t>v4ecg26</t>
  </si>
  <si>
    <t>Left ventricular hpertrophy, by Cornell voltage product [ECG data. Visit 4]</t>
  </si>
  <si>
    <t>phv00216899.v2.p2</t>
  </si>
  <si>
    <t>ecg26</t>
  </si>
  <si>
    <t>Left ventricular hpertrophy, by Cornell voltage product [ECG Machine Coding. ECG. Visit 5]</t>
  </si>
  <si>
    <t>phv00295797.v2.p2</t>
  </si>
  <si>
    <t>A164</t>
  </si>
  <si>
    <t>LEFT VENTRICULAR HYPERTROPHY</t>
  </si>
  <si>
    <t>phv00007666.v8.p14</t>
  </si>
  <si>
    <t>Left Ventricular Hypertrophy</t>
  </si>
  <si>
    <t>phv00401172.v2.p2</t>
  </si>
  <si>
    <t>major55</t>
  </si>
  <si>
    <t>phv00175080.v1.p3</t>
  </si>
  <si>
    <t>phv00176503.v1.p3</t>
  </si>
  <si>
    <t>lvh3_1</t>
  </si>
  <si>
    <t>Left ventricular hypertrophy (LVH) Voltage (MN code 3-1)</t>
  </si>
  <si>
    <t>phv00197326.v1.p1</t>
  </si>
  <si>
    <t>pht003697.v2.p1</t>
  </si>
  <si>
    <t>phv00197361.v1.p1</t>
  </si>
  <si>
    <t>pht003698.v2.p1</t>
  </si>
  <si>
    <t>lvh3_3</t>
  </si>
  <si>
    <t>Left ventricular hypertrophy (LVH) Voltage (MN code 3-3)</t>
  </si>
  <si>
    <t>phv00197327.v1.p1</t>
  </si>
  <si>
    <t>phv00197362.v1.p1</t>
  </si>
  <si>
    <t>lvh3_1_s1</t>
  </si>
  <si>
    <t>Left ventricular hypertrophy (LVH) Voltage for first sleep study</t>
  </si>
  <si>
    <t>phv00071950.v3.p14</t>
  </si>
  <si>
    <t>pht000745.v4.p14</t>
  </si>
  <si>
    <t>lvh3_3_s1</t>
  </si>
  <si>
    <t>phv00071951.v3.p14</t>
  </si>
  <si>
    <t>lvh3_1_s2</t>
  </si>
  <si>
    <t>Left ventricular hypertrophy (LVH) Voltage for second sleep study</t>
  </si>
  <si>
    <t>phv00071982.v3.p14</t>
  </si>
  <si>
    <t>lvh3_3_s2</t>
  </si>
  <si>
    <t>phv00071983.v3.p14</t>
  </si>
  <si>
    <t>lvhst</t>
  </si>
  <si>
    <t>Left ventricular hypertrophy (LVH) with ST, T-wave abnormality</t>
  </si>
  <si>
    <t>phv00197330.v1.p1</t>
  </si>
  <si>
    <t>phv00197365.v1.p1</t>
  </si>
  <si>
    <t>lvhst_s1</t>
  </si>
  <si>
    <t>Left ventricular hypertrophy (LVH) with ST,T-wave abnormality for first sleep study</t>
  </si>
  <si>
    <t>phv00071954.v3.p14</t>
  </si>
  <si>
    <t>lvhst_s2</t>
  </si>
  <si>
    <t>Left ventricular hypertrophy (LVH) with ST,T-wave abnormality for second sleep study</t>
  </si>
  <si>
    <t>phv00071986.v3.p14</t>
  </si>
  <si>
    <t>ECHA12</t>
  </si>
  <si>
    <t>Left ventricular hypertrophy 12 [Cohort (Jackson only), Exam 3]</t>
  </si>
  <si>
    <t>phv00205852.v2.p2</t>
  </si>
  <si>
    <t>LEFT VENTRICULAR HYPERTROPHY BY NOVACODE</t>
  </si>
  <si>
    <t>phv00084552.v2.p3</t>
  </si>
  <si>
    <t>F598</t>
  </si>
  <si>
    <t>LEFT VENTRICULAR HYPERTROPHY CRITERIA: R &gt; 11 MM IN AVL</t>
  </si>
  <si>
    <t>phv00010022.v8.p14</t>
  </si>
  <si>
    <t>F597</t>
  </si>
  <si>
    <t>LEFT VENTRICULAR HYPERTROPHY CRITERIA: R &gt; 20 MM IN ANY LIMB LEAD</t>
  </si>
  <si>
    <t>phv00010021.v8.p14</t>
  </si>
  <si>
    <t>F599</t>
  </si>
  <si>
    <t>LEFT VENTRICULAR HYPERTROPHY CRITERIA: R IN LEAD I PLUS S &gt;= 25 MM IN LEAD III</t>
  </si>
  <si>
    <t>phv00010023.v8.p14</t>
  </si>
  <si>
    <t>LVHI</t>
  </si>
  <si>
    <t>Left Ventricular Hypertrophy Index</t>
  </si>
  <si>
    <t>phv00155170.v5.p3</t>
  </si>
  <si>
    <t>LVHI_CAT</t>
  </si>
  <si>
    <t>Left Ventricular Hypertrophy Index &gt; 120 (1,0)</t>
  </si>
  <si>
    <t>phv00155171.v5.p3</t>
  </si>
  <si>
    <t>ecg_lvh</t>
  </si>
  <si>
    <t>Left ventricular hypertrophy noted on resting ECG</t>
  </si>
  <si>
    <t>phv00522603.v1.p14</t>
  </si>
  <si>
    <t>v1ecg100</t>
  </si>
  <si>
    <t>Left ventricular hypertrophy plus major STT change [ECG data. Visit 1]</t>
  </si>
  <si>
    <t>phv00215720.v2.p2</t>
  </si>
  <si>
    <t>v2ecg100</t>
  </si>
  <si>
    <t>Left ventricular hypertrophy plus major STT change [ECG data. Visit 2]</t>
  </si>
  <si>
    <t>phv00216137.v2.p2</t>
  </si>
  <si>
    <t>v3ecg100</t>
  </si>
  <si>
    <t>Left ventricular hypertrophy plus major STT change [ECG data. Visit 3]</t>
  </si>
  <si>
    <t>phv00216554.v2.p2</t>
  </si>
  <si>
    <t>v4ecg100</t>
  </si>
  <si>
    <t>Left ventricular hypertrophy plus major STT change [ECG data. Visit 4]</t>
  </si>
  <si>
    <t>phv00216971.v2.p2</t>
  </si>
  <si>
    <t>ecg100</t>
  </si>
  <si>
    <t>Left ventricular hypertrophy plus major STT change [ECG Machine Coding. ECG. Visit 5]</t>
  </si>
  <si>
    <t>phv00295869.v2.p2</t>
  </si>
  <si>
    <t>lvhcv5</t>
  </si>
  <si>
    <t>LEFT VENTRICULAR HYPERTROPHY, BY CORNELL VOLTAGE</t>
  </si>
  <si>
    <t>phv00218150.v1.p3</t>
  </si>
  <si>
    <t>v1ecg25</t>
  </si>
  <si>
    <t>Left ventricular hypertrophy, by Cornell voltage [ECG data. Visit 1]</t>
  </si>
  <si>
    <t>phv00215647.v2.p2</t>
  </si>
  <si>
    <t>v2ecg25</t>
  </si>
  <si>
    <t>Left ventricular hypertrophy, by Cornell voltage [ECG data. Visit 2]</t>
  </si>
  <si>
    <t>phv00216064.v2.p2</t>
  </si>
  <si>
    <t>v3ecg25</t>
  </si>
  <si>
    <t>Left ventricular hypertrophy, by Cornell voltage [ECG data. Visit 3]</t>
  </si>
  <si>
    <t>phv00216481.v2.p2</t>
  </si>
  <si>
    <t>v4ecg25</t>
  </si>
  <si>
    <t>Left ventricular hypertrophy, by Cornell voltage [ECG data. Visit 4]</t>
  </si>
  <si>
    <t>phv00216898.v2.p2</t>
  </si>
  <si>
    <t>ecg25</t>
  </si>
  <si>
    <t>Left ventricular hypertrophy, by Cornell voltage [ECG Machine Coding. ECG. Visit 5]</t>
  </si>
  <si>
    <t>phv00295796.v2.p2</t>
  </si>
  <si>
    <t>v1ecg27</t>
  </si>
  <si>
    <t>Left ventricular hypertrophy, by Minnesota code [ECG data. Visit 1]</t>
  </si>
  <si>
    <t>phv00215649.v2.p2</t>
  </si>
  <si>
    <t>v2ecg27</t>
  </si>
  <si>
    <t>Left ventricular hypertrophy, by Minnesota code [ECG data. Visit 2]</t>
  </si>
  <si>
    <t>phv00216066.v2.p2</t>
  </si>
  <si>
    <t>v3ecg27</t>
  </si>
  <si>
    <t>Left ventricular hypertrophy, by Minnesota code [ECG data. Visit 3]</t>
  </si>
  <si>
    <t>phv00216483.v2.p2</t>
  </si>
  <si>
    <t>v4ecg27</t>
  </si>
  <si>
    <t>Left ventricular hypertrophy, by Minnesota code [ECG data. Visit 4]</t>
  </si>
  <si>
    <t>phv00216900.v2.p2</t>
  </si>
  <si>
    <t>ecg27</t>
  </si>
  <si>
    <t>Left ventricular hypertrophy, by Minnesota Code [ECG Machine Coding. ECG. Visit 5]</t>
  </si>
  <si>
    <t>phv00295798.v2.p2</t>
  </si>
  <si>
    <t>v1ecg28</t>
  </si>
  <si>
    <t>Left ventricular hypertrophy, by Sokolow-Lyon [ECG data. Visit 1]</t>
  </si>
  <si>
    <t>phv00215650.v2.p2</t>
  </si>
  <si>
    <t>v2ecg28</t>
  </si>
  <si>
    <t>Left ventricular hypertrophy, by Sokolow-Lyon [ECG data. Visit 2]</t>
  </si>
  <si>
    <t>phv00216067.v2.p2</t>
  </si>
  <si>
    <t>v3ecg28</t>
  </si>
  <si>
    <t>Left ventricular hypertrophy, by Sokolow-Lyon [ECG data. Visit 3]</t>
  </si>
  <si>
    <t>phv00216484.v2.p2</t>
  </si>
  <si>
    <t>v4ecg28</t>
  </si>
  <si>
    <t>Left ventricular hypertrophy, by Sokolow-Lyon [ECG data. Visit 4]</t>
  </si>
  <si>
    <t>phv00216901.v2.p2</t>
  </si>
  <si>
    <t>ecg28</t>
  </si>
  <si>
    <t>Left ventricular hypertrophy, by Sokolow-Lyon [ECG Machine Coding. ECG. Visit 5]</t>
  </si>
  <si>
    <t>phv00295799.v2.p2</t>
  </si>
  <si>
    <t>ECGLVH</t>
  </si>
  <si>
    <t>LV HYPERTROPHY BY ECG</t>
  </si>
  <si>
    <t>phv00100067.v1.p1</t>
  </si>
  <si>
    <t>phv00100455.v1.p1</t>
  </si>
  <si>
    <t>phv00101981.v1.p1</t>
  </si>
  <si>
    <t>phv00102606.v1.p1</t>
  </si>
  <si>
    <t>phv00104338.v1.p1</t>
  </si>
  <si>
    <t>phv00104992.v1.p1</t>
  </si>
  <si>
    <t>phv00106359.v1.p1</t>
  </si>
  <si>
    <t>phv00107298.v1.p1</t>
  </si>
  <si>
    <t>phv00108174.v1.p1</t>
  </si>
  <si>
    <t>phv00108796.v1.p1</t>
  </si>
  <si>
    <t>phv00109326.v1.p1</t>
  </si>
  <si>
    <t>phv00109874.v1.p1</t>
  </si>
  <si>
    <t>FQ301</t>
  </si>
  <si>
    <t>phv00006249.v1.p14</t>
  </si>
  <si>
    <t>F613</t>
  </si>
  <si>
    <t>LVH (IF COMPLETE LBBB PRESENT, LVH=UNKNOWN)</t>
  </si>
  <si>
    <t>phv00010037.v8.p14</t>
  </si>
  <si>
    <t>lvh1</t>
  </si>
  <si>
    <t>LVH ALERT</t>
  </si>
  <si>
    <t>phv00085470.v2.p3</t>
  </si>
  <si>
    <t>LVH_MINN</t>
  </si>
  <si>
    <t>LVH by Minnesota Code</t>
  </si>
  <si>
    <t>phv00155172.v5.p3</t>
  </si>
  <si>
    <t>CLVH51</t>
  </si>
  <si>
    <t>LVH Present by Cornell Definition [Cohort Visit Derived Variables. Visit 5]</t>
  </si>
  <si>
    <t>phv00512103.v1.p2</t>
  </si>
  <si>
    <t>CLVH01</t>
  </si>
  <si>
    <t>LVH present by Cornell definition [Cohort. Visit 1]</t>
  </si>
  <si>
    <t>phv00204700.v2.p2</t>
  </si>
  <si>
    <t>CLVH31</t>
  </si>
  <si>
    <t>LVH present by Cornell definition [Cohort. Visit 3]</t>
  </si>
  <si>
    <t>phv00204830.v2.p2</t>
  </si>
  <si>
    <t>CLVH41</t>
  </si>
  <si>
    <t>LVH Present By Cornell Definition [Derived Variable Dataset, visit 4]</t>
  </si>
  <si>
    <t>phv00511955.v1.p2</t>
  </si>
  <si>
    <t>major51</t>
  </si>
  <si>
    <t>MAJOR ABNORMALITY 5 PER MINNESOTA CODE: LEFT VENTRICULAR HYPERTROPHY</t>
  </si>
  <si>
    <t>phv00174569.v1.p3</t>
  </si>
  <si>
    <t>ECGA270</t>
  </si>
  <si>
    <t>Major5; Left Ventricular Hypertrophy with Strain (ECGA270)</t>
  </si>
  <si>
    <t>phv00526531.v1.p2</t>
  </si>
  <si>
    <t>ECGMA29</t>
  </si>
  <si>
    <t>Minnesota code E7 (duration criteria for R-E score for LVH) [ECG Composite 12 Lead (with adjudications as needed. ECGMA03. Visit 1]</t>
  </si>
  <si>
    <t>phv00205616.v2.p2</t>
  </si>
  <si>
    <t>ECGC29</t>
  </si>
  <si>
    <t>Minnesota code E7 (duration criteria for R-E score for LVH) [ECG Machine Coding. ECGC. Visit 2]</t>
  </si>
  <si>
    <t>phv00205412.v2.p2</t>
  </si>
  <si>
    <t>ECGD29</t>
  </si>
  <si>
    <t>Minnesota code E7 (duration criteria for R-E score for LVH) [ECG Machine Coding. ECGD04. Visit 3]</t>
  </si>
  <si>
    <t>phv00205451.v2.p2</t>
  </si>
  <si>
    <t>ECGE29</t>
  </si>
  <si>
    <t>Minnesota code E7 (duration criteria for R-E score for LVH) [ECG Machine Coding. ECGE04. Visit 4]</t>
  </si>
  <si>
    <t>phv00205516.v2.p2</t>
  </si>
  <si>
    <t>ECGB29</t>
  </si>
  <si>
    <t>Minnesota code E7 (duration criteria for R-E score for LVH) [ECG Machine Coding. ECGX02. Visit 1]</t>
  </si>
  <si>
    <t>phv00205818.v2.p2</t>
  </si>
  <si>
    <t>ECGA166</t>
  </si>
  <si>
    <t>Novacode 6: left ventricular hypertrophy; by software (ECGA166)</t>
  </si>
  <si>
    <t>phv00526416.v1.p2</t>
  </si>
  <si>
    <t>ECGA177</t>
  </si>
  <si>
    <t>Novacode 6: left ventricular hypertrophy; by Visual (ECGA177)</t>
  </si>
  <si>
    <t>phv00526427.v1.p2</t>
  </si>
  <si>
    <t>v1ecg57</t>
  </si>
  <si>
    <t>Novacode left ventricular hypertrophy; by software [ECG data. Visit 1]</t>
  </si>
  <si>
    <t>phv00215677.v2.p2</t>
  </si>
  <si>
    <t>v2ecg57</t>
  </si>
  <si>
    <t>Novacode left ventricular hypertrophy; by software [ECG data. Visit 2]</t>
  </si>
  <si>
    <t>phv00216094.v2.p2</t>
  </si>
  <si>
    <t>v3ecg57</t>
  </si>
  <si>
    <t>Novacode left ventricular hypertrophy; by software [ECG data. Visit 3]</t>
  </si>
  <si>
    <t>phv00216511.v2.p2</t>
  </si>
  <si>
    <t>v4ecg57</t>
  </si>
  <si>
    <t>Novacode left ventricular hypertrophy; by software [ECG data. Visit 4]</t>
  </si>
  <si>
    <t>phv00216928.v2.p2</t>
  </si>
  <si>
    <t>ecg57</t>
  </si>
  <si>
    <t>Novacode left ventricular hypertrophy; by software [ECG Machine Coding. ECG. Visit 5]</t>
  </si>
  <si>
    <t>phv00295826.v2.p2</t>
  </si>
  <si>
    <t>B723</t>
  </si>
  <si>
    <t>POST-EXERCISE ECG: LEFT VENTRICULAR HYPERTROPHY</t>
  </si>
  <si>
    <t>phv00008367.v8.p14</t>
  </si>
  <si>
    <t>B404</t>
  </si>
  <si>
    <t>PRE-EXERCISE ECG: LEFT VENTRICULAR HYPERTROPHY</t>
  </si>
  <si>
    <t>phv00008017.v8.p14</t>
  </si>
  <si>
    <t>HFAA29D1</t>
  </si>
  <si>
    <t>Section 5: Diagnostic Tests. Left ventricular hypertrophy (LVH) [Heart Failure Hospital Record Abstraction Form, HFA]</t>
  </si>
  <si>
    <t>phv00206873.v6.p2</t>
  </si>
  <si>
    <t>HFAA26D</t>
  </si>
  <si>
    <t>Section 5: Diagnostic Tests. Q26D - Left ventricular hypertrophy [Heart Failure Hospital Record Abstraction Form, HFA]</t>
  </si>
  <si>
    <t>phv00206845.v6.p2</t>
  </si>
  <si>
    <t>B281</t>
  </si>
  <si>
    <t>X RAY: LEFT VENTRICULAR HYPERTROPHY</t>
  </si>
  <si>
    <t>phv00007913.v8.p14</t>
  </si>
  <si>
    <t>FB53</t>
  </si>
  <si>
    <t>X-RAY: (AFTER) LEFT VENTRICULAR HYPERTROPHY</t>
  </si>
  <si>
    <t>phv00001230.v1.p14</t>
  </si>
  <si>
    <t>FC69</t>
  </si>
  <si>
    <t>phv00001425.v1.p14</t>
  </si>
  <si>
    <t>FD247</t>
  </si>
  <si>
    <t>phv00001757.v1.p14</t>
  </si>
  <si>
    <t>FB35</t>
  </si>
  <si>
    <t>X-RAY: (BEFORE) LEFT VENTRICULAR HYPERTROPHY</t>
  </si>
  <si>
    <t>phv00001212.v1.p14</t>
  </si>
  <si>
    <t>FC51</t>
  </si>
  <si>
    <t>phv00001407.v1.p14</t>
  </si>
  <si>
    <t>FD230</t>
  </si>
  <si>
    <t>phv00001740.v1.p14</t>
  </si>
  <si>
    <t>MF457</t>
  </si>
  <si>
    <t>X-RAY: (BEFORE) LEFT VENTRICULAR HYPERTROPHY, EXAM 2</t>
  </si>
  <si>
    <t>phv00000902.v1.p14</t>
  </si>
  <si>
    <t>MF657</t>
  </si>
  <si>
    <t>phv00001024.v1.p14</t>
  </si>
  <si>
    <t>MF463</t>
  </si>
  <si>
    <t>X-RAY: (BEFORE) LEFT VENTRICULAR HYPERTROPHY, EXAM 3</t>
  </si>
  <si>
    <t>phv00000908.v1.p14</t>
  </si>
  <si>
    <t>MF658</t>
  </si>
  <si>
    <t>phv00001025.v1.p14</t>
  </si>
  <si>
    <t>MF467</t>
  </si>
  <si>
    <t>X-RAY: (BEFORE) LEFT VENTRICULAR HYPERTROPHY, EXAM 4</t>
  </si>
  <si>
    <t>phv00000912.v1.p14</t>
  </si>
  <si>
    <t>MF659</t>
  </si>
  <si>
    <t>phv00001026.v1.p14</t>
  </si>
  <si>
    <t>MF353</t>
  </si>
  <si>
    <t>X-RAY: (BEFORE) LEFT VENTRICULAR HYPERTROPHY, EXAM 5</t>
  </si>
  <si>
    <t>phv00000803.v1.p14</t>
  </si>
  <si>
    <t>MF404</t>
  </si>
  <si>
    <t>X-RAY: (BEFORE) LEFT VENTRICULAR HYPERTROPHY, EXAM 6</t>
  </si>
  <si>
    <t>phv00000853.v1.p14</t>
  </si>
  <si>
    <t>MF495</t>
  </si>
  <si>
    <t>X-RAY: (BEFORE) LEFT VENTRICULAR HYPERTROPHY, EXAM 7</t>
  </si>
  <si>
    <t>phv00000937.v1.p14</t>
  </si>
  <si>
    <t>FA43</t>
  </si>
  <si>
    <t>X-RAY: AFTER, LEFT VENTRICULAR HYPERTROPHY</t>
  </si>
  <si>
    <t>phv00001073.v1.p14</t>
  </si>
  <si>
    <t>FA35</t>
  </si>
  <si>
    <t>X-RAY: BEFORE, LEFT VENTRICULAR HYPERTROPHY</t>
  </si>
  <si>
    <t>phv00001065.v1.p14</t>
  </si>
  <si>
    <t>MF31</t>
  </si>
  <si>
    <t>X-RAY: LEFT VENTRICULAR HYPERTROPHY, EXAM 1</t>
  </si>
  <si>
    <t>phv00000505.v1.p14</t>
  </si>
  <si>
    <t>MF85</t>
  </si>
  <si>
    <t>X-RAY: LEFT VENTRICULAR HYPERTROPHY, EXAM 2</t>
  </si>
  <si>
    <t>phv00000555.v1.p14</t>
  </si>
  <si>
    <t>MF199</t>
  </si>
  <si>
    <t>X-RAY: LEFT VENTRICULAR HYPERTROPHY, EXAM 3</t>
  </si>
  <si>
    <t>phv00000663.v1.p14</t>
  </si>
  <si>
    <t>MF270</t>
  </si>
  <si>
    <t>X-RAY: LEFT VENTRICULAR HYPERTROPHY, EXAM 4</t>
  </si>
  <si>
    <t>phv00000725.v1.p14</t>
  </si>
  <si>
    <t>FH316</t>
  </si>
  <si>
    <t>X-RAY:LEFT VENTRICULAR HYPERTROPHY</t>
  </si>
  <si>
    <t>phv00002640.v1.p14</t>
  </si>
  <si>
    <t>B770</t>
  </si>
  <si>
    <t>lymphocytes</t>
  </si>
  <si>
    <t>phv00008117.v8.p14</t>
  </si>
  <si>
    <t>lymphsa5</t>
  </si>
  <si>
    <t>lymphocytes (absolute) (x10e3/ul)</t>
  </si>
  <si>
    <t>phv00218998.v1.p3</t>
  </si>
  <si>
    <t>laba11</t>
  </si>
  <si>
    <t>% Lymphocytes (LABA11)</t>
  </si>
  <si>
    <t>phv00226285.v2.p2</t>
  </si>
  <si>
    <t>LYMPHOCYTES (ABSOLUTE) (x10E3/uL)</t>
  </si>
  <si>
    <t>hmta07</t>
  </si>
  <si>
    <t>Lymphocytes % Q7 [Hematology Form. HMTA. Visit 1]</t>
  </si>
  <si>
    <t>phv00207261.v2.p2</t>
  </si>
  <si>
    <t>hmtb07</t>
  </si>
  <si>
    <t>Lymphocytes %. Q7 [Hematology Form. HMTB. Visit 2]</t>
  </si>
  <si>
    <t>phv00207276.v2.p2</t>
  </si>
  <si>
    <t>cbc3</t>
  </si>
  <si>
    <t>White blood cell count, Wbc [Complete Blood Count, CBC, Visit 5]</t>
  </si>
  <si>
    <t>phv00294954.v2.p2</t>
  </si>
  <si>
    <t>cbc13</t>
  </si>
  <si>
    <t>Lymphocyte percentage, Ly [Complete Blood Count, CBC, Visit 5]</t>
  </si>
  <si>
    <t>phv00294964.v2.p2</t>
  </si>
  <si>
    <t>a05lymph</t>
  </si>
  <si>
    <t>LYMPHOCYTE COUNT</t>
  </si>
  <si>
    <t>phv00112691.v2.p2</t>
  </si>
  <si>
    <t>lymphs</t>
  </si>
  <si>
    <t>Lymphs: diff measure % [Visit 1]</t>
  </si>
  <si>
    <t>phv00127622.v2.p2</t>
  </si>
  <si>
    <t>LABA11</t>
  </si>
  <si>
    <t>% lymphocytes (laba11)</t>
  </si>
  <si>
    <t>HMTA07</t>
  </si>
  <si>
    <t>lymphocytes % q7 [hematology form. hmta. visit 1]</t>
  </si>
  <si>
    <t>HMTB07</t>
  </si>
  <si>
    <t>lymphocytes %. q7 [hematology form. hmtb. visit 2]</t>
  </si>
  <si>
    <t>pccd4a</t>
  </si>
  <si>
    <t>percent lymphocytes in whole blood that are cd4+</t>
  </si>
  <si>
    <t>phv00128734.v1.p3</t>
  </si>
  <si>
    <t>cbal1a</t>
  </si>
  <si>
    <t>CBAL NUMBER</t>
  </si>
  <si>
    <t>phv00165047.v1.p3</t>
  </si>
  <si>
    <t>cam1m</t>
  </si>
  <si>
    <t>LP-PLA2 ACTIVITY: MISSING VALUE REASON</t>
  </si>
  <si>
    <t>phv00165053.v1.p3</t>
  </si>
  <si>
    <t>mass_1</t>
  </si>
  <si>
    <t>LP-PLA2 Mass (sample type: plasma)</t>
  </si>
  <si>
    <t>phv00520370.v1.p14</t>
  </si>
  <si>
    <t>mass_7</t>
  </si>
  <si>
    <t>LP-PLA2 MASS (sample type: plasma)</t>
  </si>
  <si>
    <t>phv00520388.v1.p14</t>
  </si>
  <si>
    <t>mass_8</t>
  </si>
  <si>
    <t>Lp-PLA2 MASS Concentration (sample type: plasma)</t>
  </si>
  <si>
    <t>phv00520404.v1.p14</t>
  </si>
  <si>
    <t>plac1m</t>
  </si>
  <si>
    <t>LP-PLA2 MASS: MISSING VALUE REASON</t>
  </si>
  <si>
    <t>phv00165051.v1.p3</t>
  </si>
  <si>
    <t>plate1a</t>
  </si>
  <si>
    <t>PLATE NUMBER</t>
  </si>
  <si>
    <t>phv00165048.v1.p3</t>
  </si>
  <si>
    <t>sidno</t>
  </si>
  <si>
    <t>SHARE ID NUMBER</t>
  </si>
  <si>
    <t>phv00165046.v1.p3</t>
  </si>
  <si>
    <t>well1a</t>
  </si>
  <si>
    <t>WELL NUMBER</t>
  </si>
  <si>
    <t>phv00165049.v1.p3</t>
  </si>
  <si>
    <t>plac1a</t>
  </si>
  <si>
    <t>LIPOPROTEIN-ASSOCIATED PHOSPHOLIPASE A2: MASS</t>
  </si>
  <si>
    <t>phv00165050.v1.p3</t>
  </si>
  <si>
    <t>lppla2</t>
  </si>
  <si>
    <t>Baseline LP-PLA2 Mass (ng/ml)</t>
  </si>
  <si>
    <t>phv00098769.v1.p1</t>
  </si>
  <si>
    <t>MCP_1_CV_PF</t>
  </si>
  <si>
    <t>MCP_1_CV (PF) - OLINK CARDIOVASCULAR III(V.6112) - P13500 - OID00576</t>
  </si>
  <si>
    <t>phv00462600.v2.p14</t>
  </si>
  <si>
    <t>MCP_1_INF_PF</t>
  </si>
  <si>
    <t>MCP_1_INF (PF) - OLINK INFLAMMATION(V.3012) - P13500 - OID00484</t>
  </si>
  <si>
    <t>phv00462784.v2.p14</t>
  </si>
  <si>
    <t>MCP_1_CV</t>
  </si>
  <si>
    <t>MCP-1 - OLINK CARDIOVASCULAR III(V.6112) - P13500 - OID00576 (Sample type: EDTA plasma)</t>
  </si>
  <si>
    <t>phv00462599.v2.p14</t>
  </si>
  <si>
    <t>MCP_1_INF</t>
  </si>
  <si>
    <t>MCP-1 - OLINK INFLAMMATION(V.3012) - P13500 - OID00484 (Sample type: EDTA plasma)</t>
  </si>
  <si>
    <t>phv00462783.v2.p14</t>
  </si>
  <si>
    <t>_2578_67</t>
  </si>
  <si>
    <t>MCP-1: C-C motif chemokine 2 - 2578-67 (P13500) (Sample type: Citrated plasma)</t>
  </si>
  <si>
    <t>phv00421856.v3.p14</t>
  </si>
  <si>
    <t>Monocyte chemoattractant protein 1 (sample type: serum)</t>
  </si>
  <si>
    <t>phv00520371.v1.p14</t>
  </si>
  <si>
    <t>mcp1_7</t>
  </si>
  <si>
    <t>phv00520389.v1.p14</t>
  </si>
  <si>
    <t>mcp1_8</t>
  </si>
  <si>
    <t>Monocyte chemotactic protein 1 (sample type: serum)</t>
  </si>
  <si>
    <t>phv00520402.v1.p14</t>
  </si>
  <si>
    <t>HFAA31B2A</t>
  </si>
  <si>
    <t>hfa31b2a. rt.cath measures: pulmonary arterial pressure [heart failure hospital record abstraction form, hfa]</t>
  </si>
  <si>
    <t>phv00206893.v6.p2</t>
  </si>
  <si>
    <t>maybe a match</t>
  </si>
  <si>
    <t>MAP</t>
  </si>
  <si>
    <t>mean arterial pressure</t>
  </si>
  <si>
    <t>phv00024780.v8.p14</t>
  </si>
  <si>
    <t>phv00024826.v7.p14</t>
  </si>
  <si>
    <t>phv00024867.v2.p14</t>
  </si>
  <si>
    <t>phv00476585.v1.p14</t>
  </si>
  <si>
    <t>phv00476660.v2.p14</t>
  </si>
  <si>
    <t>mean arterial pressure - mmhg</t>
  </si>
  <si>
    <t>phv00476782.v2.p14</t>
  </si>
  <si>
    <t>mnapcp1</t>
  </si>
  <si>
    <t>mean arterial pressure (from oscillometric cuff), (mmhg)</t>
  </si>
  <si>
    <t>phv00085705.v2.p3</t>
  </si>
  <si>
    <t>mnapwp1</t>
  </si>
  <si>
    <t>mean arterial pressure (from waveform analysis), (mmhg)</t>
  </si>
  <si>
    <t>phv00085710.v2.p3</t>
  </si>
  <si>
    <t>map</t>
  </si>
  <si>
    <t>mean arterial pressure (mmhg)</t>
  </si>
  <si>
    <t>phv00024414.v7.p14</t>
  </si>
  <si>
    <t>phv00024481.v8.p14</t>
  </si>
  <si>
    <t>HFAA31B2</t>
  </si>
  <si>
    <t>q31b2 - rt.cath measures: pulmonary arterial pressure(value) [heart failure hospital record abstraction form, hfa]</t>
  </si>
  <si>
    <t>phv00206929.v6.p2</t>
  </si>
  <si>
    <t>CHEM25</t>
  </si>
  <si>
    <t>MCH - Mean corpuscular hemoglobin - Numeric Value pg [Chemistry Lab, CHEM2]</t>
  </si>
  <si>
    <t>phv00507200.v1.p2</t>
  </si>
  <si>
    <t>B766</t>
  </si>
  <si>
    <t>MCH (MEAN CORPUSCULAR HEMOGLOBIN)</t>
  </si>
  <si>
    <t>phv00008113.v8.p14</t>
  </si>
  <si>
    <t>MCH</t>
  </si>
  <si>
    <t>Mean Corpuscular Hemoglobin</t>
  </si>
  <si>
    <t>phv00081035.v1.p14</t>
  </si>
  <si>
    <t>mch5</t>
  </si>
  <si>
    <t>MEAN CORPUSCULAR HEMOGLOBIN (MCH) (pg)</t>
  </si>
  <si>
    <t>phv00218994.v1.p3</t>
  </si>
  <si>
    <t>Mean corpuscular hemoglobin (sample type: whole blood)</t>
  </si>
  <si>
    <t>phv00227030.v4.p14</t>
  </si>
  <si>
    <t>CHEM25c</t>
  </si>
  <si>
    <t>Result Status - MCH [Chemistry Lab, CHEM2]</t>
  </si>
  <si>
    <t>phv00507202.v1.p2</t>
  </si>
  <si>
    <t>CHEM25a</t>
  </si>
  <si>
    <t>String Result - MCH [Chemistry Lab, CHEM2]</t>
  </si>
  <si>
    <t>phv00507201.v1.p2</t>
  </si>
  <si>
    <t>CHEM25e</t>
  </si>
  <si>
    <t>Units - MCH [Chemistry Lab, CHEM2]</t>
  </si>
  <si>
    <t>phv00507203.v1.p2</t>
  </si>
  <si>
    <t>laba6</t>
  </si>
  <si>
    <t>Mean Corpuscular Hemoglobin (pg) (LABA6)</t>
  </si>
  <si>
    <t>phv00226305.v2.p2</t>
  </si>
  <si>
    <t>rbc5</t>
  </si>
  <si>
    <t>RED BLOOD CELL (RBC) (x10E6/uL)</t>
  </si>
  <si>
    <t>phv00218990.v1.p3</t>
  </si>
  <si>
    <t>hmtc7</t>
  </si>
  <si>
    <t>MCH. Q7 [Hematology Lab. HMTCV301. Visit 3]</t>
  </si>
  <si>
    <t>phv00207290.v2.p2</t>
  </si>
  <si>
    <t>MCH. Q7 [Hematology Lab. HMTCV401. Visit 4]</t>
  </si>
  <si>
    <t>phv00207302.v2.p2</t>
  </si>
  <si>
    <t>cbc9</t>
  </si>
  <si>
    <t>Mean corpuscular hemoglobin, Mch [Complete Blood Count, CBC, Visit 5]</t>
  </si>
  <si>
    <t>phv00294960.v2.p2</t>
  </si>
  <si>
    <t>a05rbc</t>
  </si>
  <si>
    <t>RED CELL COUNT (X 1,000,000)</t>
  </si>
  <si>
    <t>phv00112687.v2.p2</t>
  </si>
  <si>
    <t>MCH PG [Visit 1]</t>
  </si>
  <si>
    <t>phv00127623.v2.p2</t>
  </si>
  <si>
    <t>CHEM26</t>
  </si>
  <si>
    <t>MCHC - Mean corpuscular hemoglobin concentration - Numeric Value g/dL [Chemistry Lab, CHEM2]</t>
  </si>
  <si>
    <t>phv00507204.v1.p2</t>
  </si>
  <si>
    <t>B767</t>
  </si>
  <si>
    <t>MCHC (MEAN CORPUSCULAR HEMOGLOBIN CONCENTRATION)</t>
  </si>
  <si>
    <t>phv00008114.v8.p14</t>
  </si>
  <si>
    <t>HMTC8</t>
  </si>
  <si>
    <t>MCHC. Q8 [Hematology Lab. HMTCV301. Visit 3]</t>
  </si>
  <si>
    <t>phv00207291.v2.p2</t>
  </si>
  <si>
    <t>MCHC. Q8 [Hematology Lab. HMTCV401. Visit 4]</t>
  </si>
  <si>
    <t>phv00207303.v2.p2</t>
  </si>
  <si>
    <t>MCHC</t>
  </si>
  <si>
    <t>Mean Corpuscular Hemoglobin Concentration</t>
  </si>
  <si>
    <t>phv00081036.v1.p14</t>
  </si>
  <si>
    <t>mchc5</t>
  </si>
  <si>
    <t>MEAN CORPUSCULAR HEMOGLOBIN CONCENTRATION (MCHC) (g/dL)</t>
  </si>
  <si>
    <t>phv00218995.v1.p3</t>
  </si>
  <si>
    <t>Mean corpuscular hemoglobin concentration (sample type: whole blood)</t>
  </si>
  <si>
    <t>phv00172184.v5.p14</t>
  </si>
  <si>
    <t>phv00227031.v4.p14</t>
  </si>
  <si>
    <t>CBC10</t>
  </si>
  <si>
    <t>Mean corpuscular hemoglobin concentration, Mchc [Complete Blood Count, CBC, Visit 5]</t>
  </si>
  <si>
    <t>phv00294961.v2.p2</t>
  </si>
  <si>
    <t>CHEM26c</t>
  </si>
  <si>
    <t>Result Status - MCHC [Chemistry Lab, CHEM2]</t>
  </si>
  <si>
    <t>phv00507206.v1.p2</t>
  </si>
  <si>
    <t>CHEM26a</t>
  </si>
  <si>
    <t>String Result - MCHC [Chemistry Lab, CHEM2]</t>
  </si>
  <si>
    <t>phv00507205.v1.p2</t>
  </si>
  <si>
    <t>CHEM26e</t>
  </si>
  <si>
    <t>Units - MCHC [Chemistry Lab, CHEM2]</t>
  </si>
  <si>
    <t>phv00507207.v1.p2</t>
  </si>
  <si>
    <t>laba7</t>
  </si>
  <si>
    <t>Mean Corpuscular Hemoglobin Concentration (g/dL)(LABA7)</t>
  </si>
  <si>
    <t>phv00226306.v2.p2</t>
  </si>
  <si>
    <t>Mchc % [Visit 1]</t>
  </si>
  <si>
    <t>phv00127624.v2.p2</t>
  </si>
  <si>
    <t>CHEM24</t>
  </si>
  <si>
    <t>MCV - Mean cell volume - Numeric Value fL [Chemistry Lab, CHEM2]</t>
  </si>
  <si>
    <t>phv00507196.v1.p2</t>
  </si>
  <si>
    <t>B765</t>
  </si>
  <si>
    <t>MCV (MEAN CORPUSCULAR VOLUME)</t>
  </si>
  <si>
    <t>phv00008112.v8.p14</t>
  </si>
  <si>
    <t>MCV</t>
  </si>
  <si>
    <t>Mean Corpuscular Volume</t>
  </si>
  <si>
    <t>phv00081033.v1.p14</t>
  </si>
  <si>
    <t>mcv5</t>
  </si>
  <si>
    <t>MEAN CORPUSCULAR VOLUME (MCV) (fL)</t>
  </si>
  <si>
    <t>phv00218996.v1.p3</t>
  </si>
  <si>
    <t>Mean corpuscular volume (sample type: whole blood)</t>
  </si>
  <si>
    <t>phv00172182.v5.p14</t>
  </si>
  <si>
    <t>phv00227029.v4.p14</t>
  </si>
  <si>
    <t>CHEM24c</t>
  </si>
  <si>
    <t>Result Status - MCV [Chemistry Lab, CHEM2]</t>
  </si>
  <si>
    <t>phv00507198.v1.p2</t>
  </si>
  <si>
    <t>CHEM24a</t>
  </si>
  <si>
    <t>String Result - MCV [Chemistry Lab, CHEM2]</t>
  </si>
  <si>
    <t>phv00507197.v1.p2</t>
  </si>
  <si>
    <t>CHEM24e</t>
  </si>
  <si>
    <t>Units - MCV [Chemistry Lab, CHEM2]</t>
  </si>
  <si>
    <t>phv00507199.v1.p2</t>
  </si>
  <si>
    <t>laba5</t>
  </si>
  <si>
    <t>Mean Corpuscular Volume (fl) (LABA5)</t>
  </si>
  <si>
    <t>phv00226304.v2.p2</t>
  </si>
  <si>
    <t>hmtb13</t>
  </si>
  <si>
    <t>Mean corpuscular volume (MCV) (to nearest whole unit). Q13 [Hematology Form. HMTB. Visit 2]</t>
  </si>
  <si>
    <t>phv00207282.v2.p2</t>
  </si>
  <si>
    <t>hmtc6</t>
  </si>
  <si>
    <t>MCV. Q6 [Hematology Lab. HMTCV301. Visit 3]</t>
  </si>
  <si>
    <t>phv00207293.v2.p2</t>
  </si>
  <si>
    <t>MCV. Q6 [Hematology Lab. HMTCV401. Visit 4]</t>
  </si>
  <si>
    <t>phv00207305.v2.p2</t>
  </si>
  <si>
    <t>cbc8</t>
  </si>
  <si>
    <t>Mean cell volume, Mcv [Complete Blood Count, CBC, Visit 5]</t>
  </si>
  <si>
    <t>phv00294959.v2.p2</t>
  </si>
  <si>
    <t>Mcv FL [Visit 1]</t>
  </si>
  <si>
    <t>phv00127625.v2.p2</t>
  </si>
  <si>
    <t>MPV</t>
  </si>
  <si>
    <t>Mean platelet volume (sample type: whole blood)</t>
  </si>
  <si>
    <t>phv00172187.v5.p14</t>
  </si>
  <si>
    <t>phv00227034.v4.p14</t>
  </si>
  <si>
    <t>CHEM28</t>
  </si>
  <si>
    <t>MPV - Mean platelet volume - Numeric Value fL [Chemistry Lab, CHEM2]</t>
  </si>
  <si>
    <t>phv00507212.v1.p2</t>
  </si>
  <si>
    <t>CHEM28c</t>
  </si>
  <si>
    <t>Result Status - MPV [Chemistry Lab, CHEM2]</t>
  </si>
  <si>
    <t>phv00507214.v1.p2</t>
  </si>
  <si>
    <t>CHEM28a</t>
  </si>
  <si>
    <t>String Result - MPV [Chemistry Lab, CHEM2]</t>
  </si>
  <si>
    <t>phv00507213.v1.p2</t>
  </si>
  <si>
    <t>CHEM28e</t>
  </si>
  <si>
    <t>Units - MPV [Chemistry Lab, CHEM2]</t>
  </si>
  <si>
    <t>phv00507215.v1.p2</t>
  </si>
  <si>
    <t>Y01STMPV</t>
  </si>
  <si>
    <t>phv00121426.v2.p2</t>
  </si>
  <si>
    <t>phv00121650.v2.p2</t>
  </si>
  <si>
    <t>cbc12</t>
  </si>
  <si>
    <t>Mean platelet volume, Mpv [Complete Blood Count, CBC, Visit 5]</t>
  </si>
  <si>
    <t>phv00294963.v2.p2</t>
  </si>
  <si>
    <t>mpv</t>
  </si>
  <si>
    <t>Mpv FL [Visit 1]</t>
  </si>
  <si>
    <t>phv00127627.v2.p2</t>
  </si>
  <si>
    <t>MORISKY51</t>
  </si>
  <si>
    <t>Medication Adherence, Morisky Score [Cohort Visit Derived Variables. Visit 5]</t>
  </si>
  <si>
    <t>phv00512093.v1.p2</t>
  </si>
  <si>
    <t>MEDAD51</t>
  </si>
  <si>
    <t>Medication Adherence, Morisky Scale [Cohort Visit Derived Variables. Visit 5]</t>
  </si>
  <si>
    <t>phv00512094.v1.p2</t>
  </si>
  <si>
    <t>ADHRATE</t>
  </si>
  <si>
    <t>CaD medication adherence rate for the period</t>
  </si>
  <si>
    <t>phv00282958.v1.p3</t>
  </si>
  <si>
    <t>HRT medication adherence rate for the period</t>
  </si>
  <si>
    <t>phv00282969.v1.p3</t>
  </si>
  <si>
    <t>TAKEMEDS</t>
  </si>
  <si>
    <t>Can you keep track of and take your medicines</t>
  </si>
  <si>
    <t>phv00283017.v1.p3</t>
  </si>
  <si>
    <t>j884</t>
  </si>
  <si>
    <t>Medication Questionnaire-Self administered (Offsite-tech administered): Referring to medication recommended to you by your doctor or health care provider: Did you ever forget to take your medicine?</t>
  </si>
  <si>
    <t>phv00254536.v4.p14</t>
  </si>
  <si>
    <t>j885</t>
  </si>
  <si>
    <t>Medication Questionnaire-Self administered (Offsite-tech administered): Referring to medication recommended to you by your doctor or health care provider: Are you careless at times about taking your medicine?</t>
  </si>
  <si>
    <t>phv00254537.v4.p14</t>
  </si>
  <si>
    <t>j886</t>
  </si>
  <si>
    <t>Medication Questionnaire-Self administered (Offsite-tech administered): Referring to medication recommended to you by your doctor or health care provider: When you feel better do you stop taking your medicine?</t>
  </si>
  <si>
    <t>phv00254538.v4.p14</t>
  </si>
  <si>
    <t>j887</t>
  </si>
  <si>
    <t>Medication Questionnaire-Self administered (Offsite-tech administered): Referring to medication recommended to you by your doctor or health care provider: Sometimes if you feel worse when you take the medicine, do you stop taking it?</t>
  </si>
  <si>
    <t>phv00254539.v4.p14</t>
  </si>
  <si>
    <t>j888</t>
  </si>
  <si>
    <t>Medication Questionnaire-Self administered (Offsite-tech administered): Referring to medication recommended to you by your doctor or health care provider: How often do you forget to take your medicine?</t>
  </si>
  <si>
    <t>phv00254540.v4.p14</t>
  </si>
  <si>
    <t>G3C0907</t>
  </si>
  <si>
    <t>Health Insurance and Medications: Medication - Did you ever forget to take your medicine?</t>
  </si>
  <si>
    <t>phv00462142.v1.p14</t>
  </si>
  <si>
    <t>G3C0908</t>
  </si>
  <si>
    <t>Health Insurance and Medications: Medication - Are you careless at times about taking your medicine?</t>
  </si>
  <si>
    <t>phv00462143.v1.p14</t>
  </si>
  <si>
    <t>G3C0909</t>
  </si>
  <si>
    <t>Health Insurance and Medications: Medication - When you feel better do you stop taking your medicine?</t>
  </si>
  <si>
    <t>phv00462144.v1.p14</t>
  </si>
  <si>
    <t>G3C0910</t>
  </si>
  <si>
    <t>Health Insurance and Medications: Medication - Sometimes if you feel worse when you take the medicine, do you stop taking it?</t>
  </si>
  <si>
    <t>phv00462145.v1.p14</t>
  </si>
  <si>
    <t>G3C0911</t>
  </si>
  <si>
    <t>Health Insurance and Medications: Medication - How often do you forget to take your medicine?</t>
  </si>
  <si>
    <t>phv00462146.v1.p14</t>
  </si>
  <si>
    <t>phv00192330.v4.p3</t>
  </si>
  <si>
    <t>pht003396.v4.p3</t>
  </si>
  <si>
    <t>MSRC31A</t>
  </si>
  <si>
    <t>31a. Did you ever forget to take you medicine?</t>
  </si>
  <si>
    <t>phv00403400.v2.p2</t>
  </si>
  <si>
    <t>MSRC31B</t>
  </si>
  <si>
    <t>31b. Are you careless at times about taking your medicine?</t>
  </si>
  <si>
    <t>phv00403401.v2.p2</t>
  </si>
  <si>
    <t>MSRC31C</t>
  </si>
  <si>
    <t>31c. When you feel better do you sometimes stop taking your medicine?</t>
  </si>
  <si>
    <t>phv00403402.v2.p2</t>
  </si>
  <si>
    <t>MSRC31D</t>
  </si>
  <si>
    <t>31d. Sometimes if you feel worse when you take medicine , do you stop taking it?</t>
  </si>
  <si>
    <t>phv00403403.v2.p2</t>
  </si>
  <si>
    <t>MSRB30A</t>
  </si>
  <si>
    <t>30a. You were in a hurry, too busy, or forgot</t>
  </si>
  <si>
    <t>phv00403329.v2.p2</t>
  </si>
  <si>
    <t>MSRB30B</t>
  </si>
  <si>
    <t>30b. It was inconvenient, for example, the medication needed to be refrigerated</t>
  </si>
  <si>
    <t>phv00403330.v2.p2</t>
  </si>
  <si>
    <t>MSRB30C</t>
  </si>
  <si>
    <t>30c. You thought the medication wouldn't do you any good</t>
  </si>
  <si>
    <t>phv00403331.v2.p2</t>
  </si>
  <si>
    <t>MSRB30D</t>
  </si>
  <si>
    <t>30d. The medication made you feel bad</t>
  </si>
  <si>
    <t>phv00403332.v2.p2</t>
  </si>
  <si>
    <t>MSRB30E</t>
  </si>
  <si>
    <t>30e. If you took the medication, you wouldn't be able to carry out your normal activities</t>
  </si>
  <si>
    <t>phv00403333.v2.p2</t>
  </si>
  <si>
    <t>MSRB30F</t>
  </si>
  <si>
    <t>30f. You thought you might become addicted or hooked on the medication</t>
  </si>
  <si>
    <t>phv00403334.v2.p2</t>
  </si>
  <si>
    <t>MSRB30G</t>
  </si>
  <si>
    <t>30g. You don't like to take medicine</t>
  </si>
  <si>
    <t>phv00403335.v2.p2</t>
  </si>
  <si>
    <t>MSRB30H</t>
  </si>
  <si>
    <t>30h. You were trying to do without it</t>
  </si>
  <si>
    <t>phv00403336.v2.p2</t>
  </si>
  <si>
    <t>MSRB30J</t>
  </si>
  <si>
    <t>30j. You did not have the medication available</t>
  </si>
  <si>
    <t>phv00403337.v2.p2</t>
  </si>
  <si>
    <t>MSRB30K</t>
  </si>
  <si>
    <t>30k. Are there any other reasons why you haven't taken the prescribed medication</t>
  </si>
  <si>
    <t>phv00403338.v2.p2</t>
  </si>
  <si>
    <t>MSRC30A</t>
  </si>
  <si>
    <t>phv00403383.v2.p2</t>
  </si>
  <si>
    <t>MSRC30B</t>
  </si>
  <si>
    <t>30b. It was inconvenient, for example, the medication needed to be refrigerated, or had to be taken with food</t>
  </si>
  <si>
    <t>phv00403384.v2.p2</t>
  </si>
  <si>
    <t>MSRC30C</t>
  </si>
  <si>
    <t>phv00403385.v2.p2</t>
  </si>
  <si>
    <t>MSRC30D</t>
  </si>
  <si>
    <t>phv00403386.v2.p2</t>
  </si>
  <si>
    <t>MSRC30E</t>
  </si>
  <si>
    <t>30e. If you took the medication, you wouldn't be able to carry out your normal activities-for example, driving</t>
  </si>
  <si>
    <t>phv00403387.v2.p2</t>
  </si>
  <si>
    <t>MSRC30F</t>
  </si>
  <si>
    <t>phv00403388.v2.p2</t>
  </si>
  <si>
    <t>MSRC30G</t>
  </si>
  <si>
    <t>phv00403389.v2.p2</t>
  </si>
  <si>
    <t>MSRC30H</t>
  </si>
  <si>
    <t>phv00403390.v2.p2</t>
  </si>
  <si>
    <t>MSRC30J</t>
  </si>
  <si>
    <t>30j. Did not have the medication available</t>
  </si>
  <si>
    <t>phv00403391.v2.p2</t>
  </si>
  <si>
    <t>MSRC30K</t>
  </si>
  <si>
    <t>30k. Are there any other reasons why you haven't taken a prescribed medication?</t>
  </si>
  <si>
    <t>phv00403392.v2.p2</t>
  </si>
  <si>
    <t>E09MDFGT</t>
  </si>
  <si>
    <t>EVER FORGET TO TAKE PILLS?</t>
  </si>
  <si>
    <t>phv00118645.v2.p2</t>
  </si>
  <si>
    <t>pht001765.v2.p2</t>
  </si>
  <si>
    <t>E09MDCLS</t>
  </si>
  <si>
    <t>EVER CARELESS IN TAKING PILLS?</t>
  </si>
  <si>
    <t>phv00118646.v2.p2</t>
  </si>
  <si>
    <t>E09MDBTR</t>
  </si>
  <si>
    <t>MISS TAKING PILLS WHEN FEELING BETTER?</t>
  </si>
  <si>
    <t>phv00118647.v2.p2</t>
  </si>
  <si>
    <t>E09MDSCK</t>
  </si>
  <si>
    <t>MISS TAKING PILLS WHEN FEELING SICK?</t>
  </si>
  <si>
    <t>phv00118648.v2.p2</t>
  </si>
  <si>
    <t>E09MDOTH</t>
  </si>
  <si>
    <t>MISS TAKING PILLS FOR ANY REASON?</t>
  </si>
  <si>
    <t>phv00118649.v2.p2</t>
  </si>
  <si>
    <t>F09MDFGT</t>
  </si>
  <si>
    <t>phv00120987.v2.p2</t>
  </si>
  <si>
    <t>pht001856.v2.p2</t>
  </si>
  <si>
    <t>F09MDCLS</t>
  </si>
  <si>
    <t>phv00120988.v2.p2</t>
  </si>
  <si>
    <t>F09MDBTR</t>
  </si>
  <si>
    <t>phv00120989.v2.p2</t>
  </si>
  <si>
    <t>F09MDSCK</t>
  </si>
  <si>
    <t>phv00120990.v2.p2</t>
  </si>
  <si>
    <t>F09MDOTH</t>
  </si>
  <si>
    <t>phv00120991.v2.p2</t>
  </si>
  <si>
    <t>HFAA16E</t>
  </si>
  <si>
    <t>Section 3: Medical History. Noncompliance with medication [Heart Failure Hospital Record Abstraction Form, HFA]</t>
  </si>
  <si>
    <t>phv00207013.v6.p2</t>
  </si>
  <si>
    <t>Medication use</t>
  </si>
  <si>
    <t>AsthmaTreat</t>
  </si>
  <si>
    <t>Asthma: received medical treatment or used medications/inhaler</t>
  </si>
  <si>
    <t>phv00159708.v4.p2</t>
  </si>
  <si>
    <t>ChronBroncTreat</t>
  </si>
  <si>
    <t>Chronic bronchitis: received medical treatment or used medications/inhaler</t>
  </si>
  <si>
    <t>phv00169346.v3.p2</t>
  </si>
  <si>
    <t>CurrentMedUse</t>
  </si>
  <si>
    <t>Currently do you use medications to treat breathing problem</t>
  </si>
  <si>
    <t>phv00159648.v4.p2</t>
  </si>
  <si>
    <t>EmphTreat</t>
  </si>
  <si>
    <t>Emphysema: received medical treatment or used medications/inhaler</t>
  </si>
  <si>
    <t>phv00169349.v3.p2</t>
  </si>
  <si>
    <t>MedorTreatAttack</t>
  </si>
  <si>
    <t>Have you ever required medicine/treatment for attacks</t>
  </si>
  <si>
    <t>phv00159676.v4.p2</t>
  </si>
  <si>
    <t>HayFevTreat</t>
  </si>
  <si>
    <t>Hayfever: received medical treatment or used medications/nasal spray</t>
  </si>
  <si>
    <t>phv00159716.v4.p2</t>
  </si>
  <si>
    <t>Medication Use</t>
  </si>
  <si>
    <t>Framington Cohort</t>
  </si>
  <si>
    <t>FO095</t>
  </si>
  <si>
    <t>MEDICATION USE: CARDIAC GLYCOSIDES</t>
  </si>
  <si>
    <t>phv00004948.v1.p14</t>
  </si>
  <si>
    <t>FO096</t>
  </si>
  <si>
    <t>MEDICATION USE: NITROGLYCERINE</t>
  </si>
  <si>
    <t>phv00004949.v1.p14</t>
  </si>
  <si>
    <t>FO097</t>
  </si>
  <si>
    <t>MEDICATION USE: LONGER ACTING NITRATES (ISORDIL, CARDILATE, ETC.)</t>
  </si>
  <si>
    <t>phv00004950.v1.p14</t>
  </si>
  <si>
    <t>FO098</t>
  </si>
  <si>
    <t>MEDICATION USE: CALCIUM CHANNEL BLOCKERS (NIFIDIPINE, VERAPAMIL, DILTIAZEM)</t>
  </si>
  <si>
    <t>phv00004951.v1.p14</t>
  </si>
  <si>
    <t>FO099</t>
  </si>
  <si>
    <t>MEDICATION USE: BETA BLOCKERS</t>
  </si>
  <si>
    <t>phv00004952.v1.p14</t>
  </si>
  <si>
    <t>FO100</t>
  </si>
  <si>
    <t>MEDICATION USE: BETA BLOCKERS GROUP</t>
  </si>
  <si>
    <t>phv00004953.v1.p14</t>
  </si>
  <si>
    <t>FO101</t>
  </si>
  <si>
    <t>MEDICATION USE: BETA BLOCKERS DOSE (MG/DAY)</t>
  </si>
  <si>
    <t>phv00004954.v1.p14</t>
  </si>
  <si>
    <t>FO102</t>
  </si>
  <si>
    <t>MEDICATION USE: LOOP DIURETICS (LASIX, ETC.)</t>
  </si>
  <si>
    <t>phv00004955.v1.p14</t>
  </si>
  <si>
    <t>FO103</t>
  </si>
  <si>
    <t>MEDICATION USE: THIAZIDE/K-SPARING DIURETICS (DYAZIDE, MAXIDE, ETC.)</t>
  </si>
  <si>
    <t>phv00004956.v1.p14</t>
  </si>
  <si>
    <t>FO104</t>
  </si>
  <si>
    <t>MEDICATION USE: THIAZIDE DIURETICS</t>
  </si>
  <si>
    <t>phv00004957.v1.p14</t>
  </si>
  <si>
    <t>FO105</t>
  </si>
  <si>
    <t>MEDICATION USE: K-SPARING DIURETICS (ALDACTONE, TRIAMTERENE, AMILORIDE)</t>
  </si>
  <si>
    <t>phv00004958.v1.p14</t>
  </si>
  <si>
    <t>FO106</t>
  </si>
  <si>
    <t>MEDICATION USE: POTASSIUM SUPPLEMENTS</t>
  </si>
  <si>
    <t>phv00004959.v1.p14</t>
  </si>
  <si>
    <t>FO107</t>
  </si>
  <si>
    <t>MEDICATION USE: RESERPINE DERIVATIVES</t>
  </si>
  <si>
    <t>phv00004960.v1.p14</t>
  </si>
  <si>
    <t>FO108</t>
  </si>
  <si>
    <t>MEDICATION USE: METHYLDOPA (ALDOMET)</t>
  </si>
  <si>
    <t>phv00004961.v1.p14</t>
  </si>
  <si>
    <t>FO109</t>
  </si>
  <si>
    <t>MEDICATION USE: ALPHA-1 AGONIST (CLONIDINE, WYTENSIN, GUANABENZ)</t>
  </si>
  <si>
    <t>phv00004962.v1.p14</t>
  </si>
  <si>
    <t>FO110</t>
  </si>
  <si>
    <t>MEDICATION USE: ALPHA-2 BLOCKERS (PRAZOSIN, TERAZOSIN)</t>
  </si>
  <si>
    <t>phv00004963.v1.p14</t>
  </si>
  <si>
    <t>FO111</t>
  </si>
  <si>
    <t>MEDICATION USE: RENIN-ANGIOTENSIN BLOCKING DRUGS (CAPTOPRIL, ENALAPRIL, LISINOPRIL)</t>
  </si>
  <si>
    <t>phv00004964.v1.p14</t>
  </si>
  <si>
    <t>FO112</t>
  </si>
  <si>
    <t>MEDICATION USE: PERIPHERAL VASODILATORS (HYDRALAZINE, MINOXIDIL, ETC.)</t>
  </si>
  <si>
    <t>phv00004965.v1.p14</t>
  </si>
  <si>
    <t>FO114</t>
  </si>
  <si>
    <t>MEDICATION USE: ANTIARRHYTHMICS (QUINIDINE, PROCAINAMIDE, NORPACE, DISOPYRAMIDE, ETC.)</t>
  </si>
  <si>
    <t>phv00004967.v1.p14</t>
  </si>
  <si>
    <t>FO115</t>
  </si>
  <si>
    <t>MEDICATION USE: ANTIPLATELET (ANTURANE, PERSANTINE, ETC.)</t>
  </si>
  <si>
    <t>phv00004968.v1.p14</t>
  </si>
  <si>
    <t>FO116</t>
  </si>
  <si>
    <t>MEDICATION USE: ANTICOAGULANTS (COUMADIN, WARFARIN, ETC.)</t>
  </si>
  <si>
    <t>phv00004969.v1.p14</t>
  </si>
  <si>
    <t>FO117</t>
  </si>
  <si>
    <t>MEDICATION USE: OTHER CARDIAC MEDICATION</t>
  </si>
  <si>
    <t>phv00004970.v1.p14</t>
  </si>
  <si>
    <t>FO119</t>
  </si>
  <si>
    <t>MEDICATION USE: ANTI CHOLESTEROL DRUGS (RESINS -- E.G. QUESTRAN, COLESTID)</t>
  </si>
  <si>
    <t>phv00004972.v1.p14</t>
  </si>
  <si>
    <t>FO120</t>
  </si>
  <si>
    <t>MEDICATION USE: ANTI CHOLESTEROL DRUGS (NIACIN OR NICOTINIC ACID)</t>
  </si>
  <si>
    <t>phv00004973.v1.p14</t>
  </si>
  <si>
    <t>FO121</t>
  </si>
  <si>
    <t>MEDICATION USE: ANTI CHOLESTEROL DRUGS (FIBRATES -- E.G. GEMFIBROZIL)</t>
  </si>
  <si>
    <t>phv00004974.v1.p14</t>
  </si>
  <si>
    <t>FO122</t>
  </si>
  <si>
    <t>MEDICATION USE: ANTI CHOLESTEROL DRUGS (STATINS -- E.G. LOVASTATIN, PRAVASTATIN)</t>
  </si>
  <si>
    <t>phv00004975.v1.p14</t>
  </si>
  <si>
    <t>FO123</t>
  </si>
  <si>
    <t>MEDICATION USE: ANTI CHOLESTEROL DRUGS (OTHER)</t>
  </si>
  <si>
    <t>phv00004976.v1.p14</t>
  </si>
  <si>
    <t>FO124</t>
  </si>
  <si>
    <t>MEDICATION USE: ANTIGOUT--URIC ACID LOWERING (ALLOPURINOL, PROBENECID, ETC.)</t>
  </si>
  <si>
    <t>phv00004977.v1.p14</t>
  </si>
  <si>
    <t>FO125</t>
  </si>
  <si>
    <t>MEDICATION USE: ANTIGOUT (COLCHICINE)</t>
  </si>
  <si>
    <t>phv00004978.v1.p14</t>
  </si>
  <si>
    <t>FO126</t>
  </si>
  <si>
    <t>MEDICATION USE: THYROID EXTRACT (DESSICATED THYROID)</t>
  </si>
  <si>
    <t>phv00004979.v1.p14</t>
  </si>
  <si>
    <t>FO127</t>
  </si>
  <si>
    <t>MEDICATION USE: THYROXINE (SYNTHROID, ETC.)</t>
  </si>
  <si>
    <t>phv00004980.v1.p14</t>
  </si>
  <si>
    <t>FO128</t>
  </si>
  <si>
    <t>MEDICATION USE: INSULIN</t>
  </si>
  <si>
    <t>phv00004981.v1.p14</t>
  </si>
  <si>
    <t>FO129</t>
  </si>
  <si>
    <t>MEDICATION USE: TOTAL UNITS OF INSULIN PER DAY</t>
  </si>
  <si>
    <t>phv00004982.v1.p14</t>
  </si>
  <si>
    <t>FO130</t>
  </si>
  <si>
    <t>MEDICATION USE: ORAL HYPOGLYCEMICS</t>
  </si>
  <si>
    <t>phv00004983.v1.p14</t>
  </si>
  <si>
    <t>FO131</t>
  </si>
  <si>
    <t>MEDICATION USE: ORAL/PATCH ESTROGEN (FOR WOMEN USERS ALSO SEE ESTROGEN SECTION)</t>
  </si>
  <si>
    <t>phv00004984.v1.p14</t>
  </si>
  <si>
    <t>FO132</t>
  </si>
  <si>
    <t>MEDICATION USE: ORAL GLUCOCORTICOIDS (PREDNISONE, CORTISONE, ETC.)</t>
  </si>
  <si>
    <t>phv00004985.v1.p14</t>
  </si>
  <si>
    <t>FO133</t>
  </si>
  <si>
    <t>MEDICATION USE: NON-STEROIDAL ANTI-INFLAMMATORY AGENTS (MOTRIN, IBUPROFEN, NAPROSYN, INDOCIN, CLINORIL)</t>
  </si>
  <si>
    <t>phv00004986.v1.p14</t>
  </si>
  <si>
    <t>FO134</t>
  </si>
  <si>
    <t>MEDICATION USE: IF TAKING NON-STEROIDAL ANTI-INFLAMMATORY AGENTS, DO YOU TAKE THEM EVERY DAY?</t>
  </si>
  <si>
    <t>phv00004987.v1.p14</t>
  </si>
  <si>
    <t>FO135</t>
  </si>
  <si>
    <t>MEDICATION USE: ANALGESIC-NARCOTICS (DEMEROL, CODEINE, DILAUDID, ETC.)</t>
  </si>
  <si>
    <t>phv00004988.v1.p14</t>
  </si>
  <si>
    <t>FO136</t>
  </si>
  <si>
    <t>MEDICATION USE: ANALGESIC-NON-NARCOTICS (ACETAMINOPHEN, ETC.)</t>
  </si>
  <si>
    <t>phv00004989.v1.p14</t>
  </si>
  <si>
    <t>FO137</t>
  </si>
  <si>
    <t>MEDICATION USE: BRONCHODILATORS, AEROSOLS, ETC</t>
  </si>
  <si>
    <t>phv00004990.v1.p14</t>
  </si>
  <si>
    <t>FO138</t>
  </si>
  <si>
    <t>MEDICATION USE: ANTIHISTAMINES</t>
  </si>
  <si>
    <t>phv00004991.v1.p14</t>
  </si>
  <si>
    <t>FO139</t>
  </si>
  <si>
    <t>MEDICATION USE: ANTIULCER (TAGAMET, RANITIDINE, PROBANTHINE, H-ION INHIBITORS)</t>
  </si>
  <si>
    <t>phv00004992.v1.p14</t>
  </si>
  <si>
    <t>FO140</t>
  </si>
  <si>
    <t>MEDICATION USE: ANTI-ANXIETY,SEDATIVE/HYPNOTICS ETC. (LIBRIUM, VALIUM, ETC.)</t>
  </si>
  <si>
    <t>phv00004993.v1.p14</t>
  </si>
  <si>
    <t>FO141</t>
  </si>
  <si>
    <t>MEDICATION USE: SLEEPING PILLS</t>
  </si>
  <si>
    <t>phv00004994.v1.p14</t>
  </si>
  <si>
    <t>FO142</t>
  </si>
  <si>
    <t>MEDICATION USE: ANTI-DEPRESSANTS</t>
  </si>
  <si>
    <t>phv00004995.v1.p14</t>
  </si>
  <si>
    <t>FO143</t>
  </si>
  <si>
    <t>MEDICATION USE: EYEDROPS</t>
  </si>
  <si>
    <t>phv00004996.v1.p14</t>
  </si>
  <si>
    <t>FO144</t>
  </si>
  <si>
    <t>MEDICATION USE: ANTIBIOTICS</t>
  </si>
  <si>
    <t>phv00004997.v1.p14</t>
  </si>
  <si>
    <t>FO145</t>
  </si>
  <si>
    <t>MEDICATION USE: ANTI-PARKINSON DRUGS (SINEMET, L-DOPA, SYMMETREL, COGENTIN, ETC.)</t>
  </si>
  <si>
    <t>phv00004998.v1.p14</t>
  </si>
  <si>
    <t>FO146</t>
  </si>
  <si>
    <t>MEDICATION USE: ANTICONVULSANTS (DILANTIN, PHENOBARB, TEGRETOL, MYSOLINE, ETC.)</t>
  </si>
  <si>
    <t>phv00004999.v1.p14</t>
  </si>
  <si>
    <t>FO147</t>
  </si>
  <si>
    <t>MEDICATION USE: NON-CARDIOVASCULAR MEDICATION - OTHER</t>
  </si>
  <si>
    <t>phv00005000.v1.p14</t>
  </si>
  <si>
    <t>FP049</t>
  </si>
  <si>
    <t>phv00005568.v1.p14</t>
  </si>
  <si>
    <t>FP050</t>
  </si>
  <si>
    <t>phv00005569.v1.p14</t>
  </si>
  <si>
    <t>FP051</t>
  </si>
  <si>
    <t>phv00005570.v1.p14</t>
  </si>
  <si>
    <t>FP052</t>
  </si>
  <si>
    <t>phv00005571.v1.p14</t>
  </si>
  <si>
    <t>FP053</t>
  </si>
  <si>
    <t>phv00005572.v1.p14</t>
  </si>
  <si>
    <t>FP054</t>
  </si>
  <si>
    <t>phv00005573.v1.p14</t>
  </si>
  <si>
    <t>FP055</t>
  </si>
  <si>
    <t>phv00005574.v1.p14</t>
  </si>
  <si>
    <t>FP056</t>
  </si>
  <si>
    <t>phv00005575.v1.p14</t>
  </si>
  <si>
    <t>FP057</t>
  </si>
  <si>
    <t>phv00005576.v1.p14</t>
  </si>
  <si>
    <t>FP058</t>
  </si>
  <si>
    <t>phv00005577.v1.p14</t>
  </si>
  <si>
    <t>FP059</t>
  </si>
  <si>
    <t>phv00005578.v1.p14</t>
  </si>
  <si>
    <t>FP060</t>
  </si>
  <si>
    <t>phv00005579.v1.p14</t>
  </si>
  <si>
    <t>FP061</t>
  </si>
  <si>
    <t>phv00005580.v1.p14</t>
  </si>
  <si>
    <t>FP062</t>
  </si>
  <si>
    <t>phv00005581.v1.p14</t>
  </si>
  <si>
    <t>FP063</t>
  </si>
  <si>
    <t>MEDICATION USE: ALPHA AGONIST (CLONIDINE, WYTENSIN, GUANABENZ)</t>
  </si>
  <si>
    <t>phv00005582.v1.p14</t>
  </si>
  <si>
    <t>FP064</t>
  </si>
  <si>
    <t>MEDICATION USE: ALPHA BLOCKERS (PRAZOSIN, TERAZOSIN)</t>
  </si>
  <si>
    <t>phv00005583.v1.p14</t>
  </si>
  <si>
    <t>FP065</t>
  </si>
  <si>
    <t>phv00005584.v1.p14</t>
  </si>
  <si>
    <t>FP066</t>
  </si>
  <si>
    <t>phv00005585.v1.p14</t>
  </si>
  <si>
    <t>FP068</t>
  </si>
  <si>
    <t>phv00005587.v1.p14</t>
  </si>
  <si>
    <t>FP069</t>
  </si>
  <si>
    <t>phv00005588.v1.p14</t>
  </si>
  <si>
    <t>FP070</t>
  </si>
  <si>
    <t>MEDICATION USE: ANITCOAGULANTS (COUMADIN, WARFARIN, ETC.)</t>
  </si>
  <si>
    <t>phv00005589.v1.p14</t>
  </si>
  <si>
    <t>FP071</t>
  </si>
  <si>
    <t>phv00005590.v1.p14</t>
  </si>
  <si>
    <t>FP073</t>
  </si>
  <si>
    <t>MEDICATION USE: ANTI CHOLESTEROL DRUGS (RESINS--E.G. QUESTRAN, COLESTID)</t>
  </si>
  <si>
    <t>phv00005592.v1.p14</t>
  </si>
  <si>
    <t>FP074</t>
  </si>
  <si>
    <t>phv00005593.v1.p14</t>
  </si>
  <si>
    <t>FP075</t>
  </si>
  <si>
    <t>MEDICATION USE: ANTI CHOLESTEROL DRUGS (FIBRATES--E.G. GEMFIBROZIL)</t>
  </si>
  <si>
    <t>phv00005594.v1.p14</t>
  </si>
  <si>
    <t>FP076</t>
  </si>
  <si>
    <t>MEDICATION USE: ANTI CHOLESTEROL DRUGS (STATINS--E.G. LOVASTATIN, PRAVASTATIN)</t>
  </si>
  <si>
    <t>phv00005595.v1.p14</t>
  </si>
  <si>
    <t>FP077</t>
  </si>
  <si>
    <t>MEDICATION USE: ANTI CHOLESTEROL DRUGS--OTHER</t>
  </si>
  <si>
    <t>phv00005596.v1.p14</t>
  </si>
  <si>
    <t>FP078</t>
  </si>
  <si>
    <t>MEDICATION USE: ANTIGOUT--URIC ACID LOWERING (ALLOPURINOL, PROBENECID ETC.)</t>
  </si>
  <si>
    <t>phv00005597.v1.p14</t>
  </si>
  <si>
    <t>FP079</t>
  </si>
  <si>
    <t>MEDICATION USE: ANTIGOUT--(COLCHICINE)</t>
  </si>
  <si>
    <t>phv00005598.v1.p14</t>
  </si>
  <si>
    <t>FP080</t>
  </si>
  <si>
    <t>phv00005599.v1.p14</t>
  </si>
  <si>
    <t>FP081</t>
  </si>
  <si>
    <t>MEDICATION USE: THYROXINE (SYNTHROID ETC.)</t>
  </si>
  <si>
    <t>phv00005600.v1.p14</t>
  </si>
  <si>
    <t>FP082</t>
  </si>
  <si>
    <t>phv00005601.v1.p14</t>
  </si>
  <si>
    <t>FP083</t>
  </si>
  <si>
    <t>MEDICATION USE: INSULIN/TOTAL UNITS PER DAY</t>
  </si>
  <si>
    <t>phv00005602.v1.p14</t>
  </si>
  <si>
    <t>FP084</t>
  </si>
  <si>
    <t>phv00005603.v1.p14</t>
  </si>
  <si>
    <t>FP085</t>
  </si>
  <si>
    <t>MEDICATION USE: ORAL/PATCH ESTROGEN</t>
  </si>
  <si>
    <t>phv00005604.v1.p14</t>
  </si>
  <si>
    <t>FP086</t>
  </si>
  <si>
    <t>phv00005605.v1.p14</t>
  </si>
  <si>
    <t>FP087</t>
  </si>
  <si>
    <t>phv00005606.v1.p14</t>
  </si>
  <si>
    <t>FP088</t>
  </si>
  <si>
    <t>phv00005607.v1.p14</t>
  </si>
  <si>
    <t>FP089</t>
  </si>
  <si>
    <t>MEDICATION USE: ANALGESIC--NARCOTICS (DEMEROL, CODEINE, DILAUDID, ETC.)</t>
  </si>
  <si>
    <t>phv00005608.v1.p14</t>
  </si>
  <si>
    <t>FP090</t>
  </si>
  <si>
    <t>MEDICATION USE: ANALGESIC--NON-NARCOTICS (ACETAMINOPHEN ETC.)</t>
  </si>
  <si>
    <t>phv00005609.v1.p14</t>
  </si>
  <si>
    <t>FP091</t>
  </si>
  <si>
    <t>phv00005610.v1.p14</t>
  </si>
  <si>
    <t>FP092</t>
  </si>
  <si>
    <t>phv00005611.v1.p14</t>
  </si>
  <si>
    <t>FP093</t>
  </si>
  <si>
    <t>MEDICATION USE: ANTIULCER (TAGAMET, RANITIDINE, PROBANTHINE, H ION INHIBITORS)</t>
  </si>
  <si>
    <t>phv00005612.v1.p14</t>
  </si>
  <si>
    <t>FP094</t>
  </si>
  <si>
    <t>MEDICATION USE: ANTI-ANXIETY,SEDATIVE/HYPNOTICS ETC. (LIBRIUM, VALIUM ETC.)</t>
  </si>
  <si>
    <t>phv00005613.v1.p14</t>
  </si>
  <si>
    <t>FP095</t>
  </si>
  <si>
    <t>phv00005614.v1.p14</t>
  </si>
  <si>
    <t>FP096</t>
  </si>
  <si>
    <t>phv00005615.v1.p14</t>
  </si>
  <si>
    <t>FP097</t>
  </si>
  <si>
    <t>phv00005616.v1.p14</t>
  </si>
  <si>
    <t>FP098</t>
  </si>
  <si>
    <t>phv00005617.v1.p14</t>
  </si>
  <si>
    <t>FP099</t>
  </si>
  <si>
    <t>phv00005618.v1.p14</t>
  </si>
  <si>
    <t>FP100</t>
  </si>
  <si>
    <t>MEDICATION USE: ANTICONVULSANTS (DILANTIN, PHENOBARB, TEGRETOL, MYSOLINE ETC.)</t>
  </si>
  <si>
    <t>phv00005619.v1.p14</t>
  </si>
  <si>
    <t>FP101</t>
  </si>
  <si>
    <t>MEDICATION USE: MEDICATIONS - OTHERS (INCLUDING VITAMINS)</t>
  </si>
  <si>
    <t>phv00005620.v1.p14</t>
  </si>
  <si>
    <t>FQ134</t>
  </si>
  <si>
    <t>MEDICATION USE - CARDIAC GLYCOSIDES</t>
  </si>
  <si>
    <t>phv00006119.v1.p14</t>
  </si>
  <si>
    <t>FQ135</t>
  </si>
  <si>
    <t>MEDICATION USE - NITROGLYCERINE</t>
  </si>
  <si>
    <t>phv00006120.v1.p14</t>
  </si>
  <si>
    <t>FQ136</t>
  </si>
  <si>
    <t>MEDICATION USE - LONGER ACTING NITRATES (ISORDIL, CARDILATE, ETC)</t>
  </si>
  <si>
    <t>phv00006121.v1.p14</t>
  </si>
  <si>
    <t>FQ137</t>
  </si>
  <si>
    <t>MEDICATION USE - CALCIUM CHANNEL BLOCKERS (NIFEDIPINE, VERAPAMIL, DILTIAZEM)</t>
  </si>
  <si>
    <t>phv00006122.v1.p14</t>
  </si>
  <si>
    <t>FQ138</t>
  </si>
  <si>
    <t>MEDICATION USE - SHORT OR LONG ACTING CALCIUM CHANNEL BLOCKERS</t>
  </si>
  <si>
    <t>phv00006123.v1.p14</t>
  </si>
  <si>
    <t>FQ139</t>
  </si>
  <si>
    <t>MEDICATION USE - BETA BLOCKERS</t>
  </si>
  <si>
    <t>phv00006124.v1.p14</t>
  </si>
  <si>
    <t>FQ140</t>
  </si>
  <si>
    <t>MEDICATION USE - BETA BLOCKER GROUP</t>
  </si>
  <si>
    <t>phv00006125.v1.p14</t>
  </si>
  <si>
    <t>FQ141</t>
  </si>
  <si>
    <t>MEDICATION USE - DOSE OF BETA BLOCKER</t>
  </si>
  <si>
    <t>phv00006126.v1.p14</t>
  </si>
  <si>
    <t>FQ142</t>
  </si>
  <si>
    <t>MEDICATION USE - LOOP DIURECTICS (LASIX)</t>
  </si>
  <si>
    <t>phv00006127.v1.p14</t>
  </si>
  <si>
    <t>FQ143</t>
  </si>
  <si>
    <t>MEDICATION USE - THIAZIDE/K-SPARING DIURETICS (DYAZIDE, MAXIDE)</t>
  </si>
  <si>
    <t>phv00006128.v1.p14</t>
  </si>
  <si>
    <t>FQ144</t>
  </si>
  <si>
    <t>MEDICATION USE - THIAZIDE DIURETICS</t>
  </si>
  <si>
    <t>phv00006129.v1.p14</t>
  </si>
  <si>
    <t>FQ145</t>
  </si>
  <si>
    <t>MEDICATION USE - K-SPARING DIURETICS (ALDACTONE, TRIAMTERENE)</t>
  </si>
  <si>
    <t>phv00006130.v1.p14</t>
  </si>
  <si>
    <t>FQ146</t>
  </si>
  <si>
    <t>MEDICATION USE - POTASSIUM SUPPLEMENTS</t>
  </si>
  <si>
    <t>phv00006131.v1.p14</t>
  </si>
  <si>
    <t>FQ147</t>
  </si>
  <si>
    <t>MEDICATION USE - RESERPINE DERIVATIVES</t>
  </si>
  <si>
    <t>phv00006132.v1.p14</t>
  </si>
  <si>
    <t>FQ148</t>
  </si>
  <si>
    <t>MEDICATION USE - METHYLDOPA (ALDOMET)</t>
  </si>
  <si>
    <t>phv00006133.v1.p14</t>
  </si>
  <si>
    <t>FQ149</t>
  </si>
  <si>
    <t>MEDICATION USE - ALPHA-1 AGONIST (CLONIDINE, WYTENSIN, GUANABENZ)</t>
  </si>
  <si>
    <t>phv00006134.v1.p14</t>
  </si>
  <si>
    <t>FQ150</t>
  </si>
  <si>
    <t>MEDICATION USE - ALPHA-2 AGONIST (PRAZOSIN, TERAZOSIN, DOXAZOSIN)</t>
  </si>
  <si>
    <t>phv00006135.v1.p14</t>
  </si>
  <si>
    <t>FQ151</t>
  </si>
  <si>
    <t>MEDICATION USE - RENIN-ANGIOTENSIN BLOCKING DRUGS (ACE) (CAPTOPRIL, ENALAPRIL, LISINOPRIL)</t>
  </si>
  <si>
    <t>phv00006136.v1.p14</t>
  </si>
  <si>
    <t>FQ152</t>
  </si>
  <si>
    <t>MEDICATION USE - PERIPHERAL VASODILATORS (HYDRALAZINE, MINOXIDIL, ETC)</t>
  </si>
  <si>
    <t>phv00006137.v1.p14</t>
  </si>
  <si>
    <t>FQ154</t>
  </si>
  <si>
    <t>MEDICATION USE - ANTIARRHYTHMICS (QUINIDINE, PROCAINAMIDE, NORPACE, DISOPYRAMIDE)</t>
  </si>
  <si>
    <t>phv00006139.v1.p14</t>
  </si>
  <si>
    <t>FQ155</t>
  </si>
  <si>
    <t>MEDICATION USE - ANTIPLATELET (ANTURANE, PERSANTINE)</t>
  </si>
  <si>
    <t>phv00006140.v1.p14</t>
  </si>
  <si>
    <t>FQ156</t>
  </si>
  <si>
    <t>MEDICATION USE - ANTICOAGUALANTS (COUMADIN, WARFARIN)</t>
  </si>
  <si>
    <t>phv00006141.v1.p14</t>
  </si>
  <si>
    <t>FQ157</t>
  </si>
  <si>
    <t>MEDICATION USE - OTHER CARDIAC MEDICATION</t>
  </si>
  <si>
    <t>phv00006142.v1.p14</t>
  </si>
  <si>
    <t>FQ158</t>
  </si>
  <si>
    <t>MEDICATION USE - ANTI CHOLESTEROL DRUGS, (RESINS - E.G. QUESTRAN, COLESTID)</t>
  </si>
  <si>
    <t>phv00006143.v1.p14</t>
  </si>
  <si>
    <t>FQ159</t>
  </si>
  <si>
    <t>MEDICATION USE - ANTI CHOLESTEROL DRUGS (NIACIN OR NICOTINIC ACID)</t>
  </si>
  <si>
    <t>phv00006144.v1.p14</t>
  </si>
  <si>
    <t>FQ160</t>
  </si>
  <si>
    <t>MEDICATION USE - ANTI CHOLESTEROL DRUGS, (FILBRATES- E.G. GEMFIBROZIL)</t>
  </si>
  <si>
    <t>phv00006145.v1.p14</t>
  </si>
  <si>
    <t>FQ161</t>
  </si>
  <si>
    <t>MEDICATION USE - ANTI CHOLESTEROL DRUGS, (STATINS - E.G. LOVASTATIN, PRAVASTATIN)</t>
  </si>
  <si>
    <t>phv00006146.v1.p14</t>
  </si>
  <si>
    <t>FQ162</t>
  </si>
  <si>
    <t>MEDICATION USE - ANTI CHOLESTEROL DRUGS (OTHER)</t>
  </si>
  <si>
    <t>phv00006147.v1.p14</t>
  </si>
  <si>
    <t>FQ163</t>
  </si>
  <si>
    <t>MEDICATION USE - ANTIGOUT - URIC ACID LOWERING (ALLOPURINOL, PROBENECID, ETC)</t>
  </si>
  <si>
    <t>phv00006148.v1.p14</t>
  </si>
  <si>
    <t>FQ164</t>
  </si>
  <si>
    <t>MEDICATION USE - ANTIGOUT (COLCHICINE)</t>
  </si>
  <si>
    <t>phv00006149.v1.p14</t>
  </si>
  <si>
    <t>FQ165</t>
  </si>
  <si>
    <t>MEDICATION USE - THYROID EXTRACT (DESSICATED THYROID)</t>
  </si>
  <si>
    <t>phv00006150.v1.p14</t>
  </si>
  <si>
    <t>FQ166</t>
  </si>
  <si>
    <t>MEDICATION USE - THYROXINE (SYNTHROID, ETC)</t>
  </si>
  <si>
    <t>phv00006151.v1.p14</t>
  </si>
  <si>
    <t>FQ167</t>
  </si>
  <si>
    <t>MEDICATION USE - INSULIN</t>
  </si>
  <si>
    <t>phv00006152.v1.p14</t>
  </si>
  <si>
    <t>FQ168</t>
  </si>
  <si>
    <t>MEDICATION USE - IF YES (TO FQ167), HOW MANY UNITS OF INSULIN / DAY</t>
  </si>
  <si>
    <t>phv00006153.v1.p14</t>
  </si>
  <si>
    <t>FQ169</t>
  </si>
  <si>
    <t>MEDICATION USE - ORAL HYPOGLYCEMICS</t>
  </si>
  <si>
    <t>phv00006154.v1.p14</t>
  </si>
  <si>
    <t>FQ170</t>
  </si>
  <si>
    <t>MEDICATION USE - ORAL/PATCH ESTROGEN (FOR WOMEN USERS ALSO SEE ESTROGEN SECTION)</t>
  </si>
  <si>
    <t>phv00006155.v1.p14</t>
  </si>
  <si>
    <t>FQ171</t>
  </si>
  <si>
    <t>MEDICATION USE - ORAL GLUCOCORTICOIDS (PREDNISONE, CORTISONE, ETC)</t>
  </si>
  <si>
    <t>phv00006156.v1.p14</t>
  </si>
  <si>
    <t>FQ172</t>
  </si>
  <si>
    <t>MEDICATION USE - NON-STERIODAL ANTI-INFLAMMATORY AGENTS (NSAIDS) (MOTRIN, IBUPROFEN, NAPROSYN, INDOCIN, CLINORIL)</t>
  </si>
  <si>
    <t>phv00006157.v1.p14</t>
  </si>
  <si>
    <t>FQ173</t>
  </si>
  <si>
    <t>MEDICATION USE - ANALGESIC-NARCOTICS (DEMEROL, CODEINE, DILAUDID, ETC)</t>
  </si>
  <si>
    <t>phv00006158.v1.p14</t>
  </si>
  <si>
    <t>FQ174</t>
  </si>
  <si>
    <t>MEDICATION USE - ANALGESTIC-NON-NARCOTICS (ACETAMINOPHEN, ETC)</t>
  </si>
  <si>
    <t>phv00006159.v1.p14</t>
  </si>
  <si>
    <t>FQ175</t>
  </si>
  <si>
    <t>MEDICATION USE - ANTIHISTAMINES</t>
  </si>
  <si>
    <t>phv00006160.v1.p14</t>
  </si>
  <si>
    <t>FQ176</t>
  </si>
  <si>
    <t>MEDICATION USE - ANTIULCER (TAGAMET, RANITIDINE, PROBANTHINE, H ION INHIBITORS)</t>
  </si>
  <si>
    <t>phv00006161.v1.p14</t>
  </si>
  <si>
    <t>FQ177</t>
  </si>
  <si>
    <t>MEDICATION USE - ANTI-ANXIETY, SEDATIVE/HYPNOTICS (LIBRIUM, VALIUM, ETC)</t>
  </si>
  <si>
    <t>phv00006162.v1.p14</t>
  </si>
  <si>
    <t>FQ178</t>
  </si>
  <si>
    <t>MEDICATION USE - SLEEPING PILLS</t>
  </si>
  <si>
    <t>phv00006163.v1.p14</t>
  </si>
  <si>
    <t>FQ179</t>
  </si>
  <si>
    <t>MEDICATION USE - ANTI-DEPRESSANTS</t>
  </si>
  <si>
    <t>phv00006164.v1.p14</t>
  </si>
  <si>
    <t>FQ180</t>
  </si>
  <si>
    <t>MEDICATION USE - EYEDROPS</t>
  </si>
  <si>
    <t>phv00006165.v1.p14</t>
  </si>
  <si>
    <t>FQ181</t>
  </si>
  <si>
    <t>MEDICATION USE - ANTIBIOTICS</t>
  </si>
  <si>
    <t>phv00006166.v1.p14</t>
  </si>
  <si>
    <t>FQ182</t>
  </si>
  <si>
    <t>MEDICATION USE - ANTI-PARKINSON DRUGS (SINEMET, L-DOPA, SYMETREL, COGENTIN, ETC)</t>
  </si>
  <si>
    <t>phv00006167.v1.p14</t>
  </si>
  <si>
    <t>FQ183</t>
  </si>
  <si>
    <t>MEDICATION USE - ANTICONVULSANTS (DILANTIN, PHENOBARBITAL, TEGRETOL, MYSOLINE, ETC)</t>
  </si>
  <si>
    <t>phv00006168.v1.p14</t>
  </si>
  <si>
    <t>FQ184</t>
  </si>
  <si>
    <t>MEDICATION USE - BRONCHODILATORS &amp; AEROSOLS</t>
  </si>
  <si>
    <t>phv00006169.v1.p14</t>
  </si>
  <si>
    <t>MUEA33A</t>
  </si>
  <si>
    <t>Self-report Medication Use: Asthma (MUEA33A)</t>
  </si>
  <si>
    <t>phv00526693.v1.p2</t>
  </si>
  <si>
    <t>MUEA33B</t>
  </si>
  <si>
    <t>Self-report Medication Use: Chronic bronchitis (MUEA33B)</t>
  </si>
  <si>
    <t>phv00526694.v1.p2</t>
  </si>
  <si>
    <t>MUEA33C</t>
  </si>
  <si>
    <t>Self-report Medication Use: High blood sugar/diabetes (MUEA33C)</t>
  </si>
  <si>
    <t>phv00526695.v1.p2</t>
  </si>
  <si>
    <t>MUEA33E</t>
  </si>
  <si>
    <t>Self-report Medication Use: High blood cholesterol (MUEA33E)</t>
  </si>
  <si>
    <t>phv00526697.v1.p2</t>
  </si>
  <si>
    <t>MUEA33F</t>
  </si>
  <si>
    <t>Self-report Medication Use: Chest pain or angina (MUEA33F)</t>
  </si>
  <si>
    <t>phv00526698.v1.p2</t>
  </si>
  <si>
    <t>MUEA33G</t>
  </si>
  <si>
    <t>Self-report Medication Use:. Abnormal heart rhythm (MUEA33G)</t>
  </si>
  <si>
    <t>phv00526699.v1.p2</t>
  </si>
  <si>
    <t>MUEA33H</t>
  </si>
  <si>
    <t>Self-report Medication Use: Heart failure (MUEA33H)</t>
  </si>
  <si>
    <t>phv00526700.v1.p2</t>
  </si>
  <si>
    <t>MUEA33I</t>
  </si>
  <si>
    <t>Self-report Medication Use: Blood thinning (MUEA33I)</t>
  </si>
  <si>
    <t>phv00526701.v1.p2</t>
  </si>
  <si>
    <t>MUEA33J</t>
  </si>
  <si>
    <t>Self-report Medication Use: Stroke (MUEA33J)</t>
  </si>
  <si>
    <t>phv00526702.v1.p2</t>
  </si>
  <si>
    <t>MUEA33K</t>
  </si>
  <si>
    <t>Self-report Medication Use: Mini-stroke or TIA (MUEA33K)</t>
  </si>
  <si>
    <t>phv00526703.v1.p2</t>
  </si>
  <si>
    <t>MUEA33L</t>
  </si>
  <si>
    <t>Self-report Medication Use: Leg pain while walking (MUEA33L)</t>
  </si>
  <si>
    <t>phv00526704.v1.p2</t>
  </si>
  <si>
    <t>_3795_6</t>
  </si>
  <si>
    <t>ADAM 9: Disintegrin and metalloproteinase domain-containing protein 9 - 3795-6 (Q13443) (Sample type: Citrated plasma)</t>
  </si>
  <si>
    <t>phv00422412.v3.p14</t>
  </si>
  <si>
    <t>MMP_9_PF</t>
  </si>
  <si>
    <t>MMP_9 (PF) - OLINK CARDIOVASCULAR III(V.6112) - P14780 - OID00568</t>
  </si>
  <si>
    <t>phv00462584.v2.p14</t>
  </si>
  <si>
    <t>MMP_9</t>
  </si>
  <si>
    <t>MMP-9 - OLINK CARDIOVASCULAR III(V.6112) - P14780 - OID00568 (Sample type: EDTA plasma)</t>
  </si>
  <si>
    <t>phv00462583.v2.p14</t>
  </si>
  <si>
    <t>_2579_17</t>
  </si>
  <si>
    <t>MMP-9: Matrix metalloproteinase-9 - 2579-17 (P14780) (Sample type: Citrated plasma)</t>
  </si>
  <si>
    <t>phv00421857.v3.p14</t>
  </si>
  <si>
    <t>mmp91t</t>
  </si>
  <si>
    <t>NATURAL LOG TRANSFORMED MATRIX METALLOPROTEINASE 9</t>
  </si>
  <si>
    <t>phv00085028.v2.p3</t>
  </si>
  <si>
    <t>mmp91</t>
  </si>
  <si>
    <t>MATRIX METALLOPROTEINASE 9 (ng/mL)</t>
  </si>
  <si>
    <t>phv00085027.v2.p3</t>
  </si>
  <si>
    <t>CBC17</t>
  </si>
  <si>
    <t>Monocyte absolute number, Mon number [Complete Blood Count, CBC, Visit 5]</t>
  </si>
  <si>
    <t>phv00294968.v2.p2</t>
  </si>
  <si>
    <t>LABA25</t>
  </si>
  <si>
    <t>Monocyte Count (x10e9) (LABA25)</t>
  </si>
  <si>
    <t>phv00226299.v2.p2</t>
  </si>
  <si>
    <t>abmoncya</t>
  </si>
  <si>
    <t>MONOCYTE COUNT x10^3/ul</t>
  </si>
  <si>
    <t>phv00128706.v1.p3</t>
  </si>
  <si>
    <t>MO_NUM</t>
  </si>
  <si>
    <t>Monocyte number (sample type: whole blood)</t>
  </si>
  <si>
    <t>phv00172195.v5.p14</t>
  </si>
  <si>
    <t>phv00227042.v4.p14</t>
  </si>
  <si>
    <t>MO_PER</t>
  </si>
  <si>
    <t>Monocyte percent (sample type: whole blood)</t>
  </si>
  <si>
    <t>phv00172190.v5.p14</t>
  </si>
  <si>
    <t>phv00227037.v4.p14</t>
  </si>
  <si>
    <t>B771</t>
  </si>
  <si>
    <t>MONOCYTES</t>
  </si>
  <si>
    <t>phv00008118.v8.p14</t>
  </si>
  <si>
    <t>pctmonsa</t>
  </si>
  <si>
    <t>PERCENT OF TOTAL CELLS THAT ARE MONOCYTES IN LPS STIMULATED EXPRESSION ASSAY</t>
  </si>
  <si>
    <t>phv00128752.v1.p3</t>
  </si>
  <si>
    <t>pctmonua</t>
  </si>
  <si>
    <t>PERCENT OF TOTAL CELLS THAT ARE MONOCYTES IN UNSTIMULATED EXPRESSION ASSAY</t>
  </si>
  <si>
    <t>phv00128754.v1.p3</t>
  </si>
  <si>
    <t>abmoncym</t>
  </si>
  <si>
    <t>REASON FOR MISSING DATA: MONOCYTE COUNT x10^3/ul</t>
  </si>
  <si>
    <t>phv00128707.v1.p3</t>
  </si>
  <si>
    <t>pctmonsm</t>
  </si>
  <si>
    <t>REASON FOR MISSING DATA: PERCENT OF TOTAL CELLS THAT ARE MONOCYTES IN LPS STIMULATED EXPRESSION ASSAY</t>
  </si>
  <si>
    <t>phv00128753.v1.p3</t>
  </si>
  <si>
    <t>pctmonum</t>
  </si>
  <si>
    <t>REASON FOR MISSING DATA: PERCENT OF TOTAL CELLS THAT ARE MONOCYTES IN UNSTIMULATED EXPRESSION ASSAY</t>
  </si>
  <si>
    <t>phv00128755.v1.p3</t>
  </si>
  <si>
    <t>laba12</t>
  </si>
  <si>
    <t>% Monocytes (LABA12)</t>
  </si>
  <si>
    <t>phv00226286.v2.p2</t>
  </si>
  <si>
    <t>monosa5</t>
  </si>
  <si>
    <t>MONOCYTES(ABSOLUTE) (x10E3/uL)</t>
  </si>
  <si>
    <t>phv00219000.v1.p3</t>
  </si>
  <si>
    <t>hmta08</t>
  </si>
  <si>
    <t>Monocytes % Q8 [Hematology Form. HMTA. Visit 1]</t>
  </si>
  <si>
    <t>phv00207262.v2.p2</t>
  </si>
  <si>
    <t>hmtb08</t>
  </si>
  <si>
    <t>Monocytes %. Q8 [Hematology Form. HMTB. Visit 2]</t>
  </si>
  <si>
    <t>phv00207277.v2.p2</t>
  </si>
  <si>
    <t>cbc14</t>
  </si>
  <si>
    <t>Monocyte percentage, Mo [Complete Blood Count, CBC, Visit 5]</t>
  </si>
  <si>
    <t>phv00294965.v2.p2</t>
  </si>
  <si>
    <t>a05mono</t>
  </si>
  <si>
    <t>MONOCYTES (%)</t>
  </si>
  <si>
    <t>phv00112692.v2.p2</t>
  </si>
  <si>
    <t>monos</t>
  </si>
  <si>
    <t>Monos: diff % [Visit 1]</t>
  </si>
  <si>
    <t>phv00127626.v2.p2</t>
  </si>
  <si>
    <t>MPO</t>
  </si>
  <si>
    <t>MPO - OLINK CARDIOVASCULAR III(V.6112) - P05164 - OID00600 (Sample type: EDTA plasma)</t>
  </si>
  <si>
    <t>phv00462647.v2.p14</t>
  </si>
  <si>
    <t>MPO_PF</t>
  </si>
  <si>
    <t>MPO (PF) - OLINK CARDIOVASCULAR III(V.6112) - P05164 - OID00600</t>
  </si>
  <si>
    <t>phv00462648.v2.p14</t>
  </si>
  <si>
    <t>_2580_83</t>
  </si>
  <si>
    <t>Myeloperoxidase: Myeloperoxidase - 2580-83 (P05164) (Sample type: Citrated plasma)</t>
  </si>
  <si>
    <t>phv00421858.v3.p14</t>
  </si>
  <si>
    <t>mpo_7</t>
  </si>
  <si>
    <t>Myeloperozidase (sample type: serum)</t>
  </si>
  <si>
    <t>phv00520390.v1.p14</t>
  </si>
  <si>
    <t>polysa5</t>
  </si>
  <si>
    <t>neutrophils (absolute) (x10e3/ul)</t>
  </si>
  <si>
    <t>phv00218999.v1.p3</t>
  </si>
  <si>
    <t>laba10</t>
  </si>
  <si>
    <t>% Neutrophils (LABA10)</t>
  </si>
  <si>
    <t>phv00226284.v2.p2</t>
  </si>
  <si>
    <t>NEUTROPHILS (ABSOLUTE) (x10E3/uL)</t>
  </si>
  <si>
    <t>hmta05</t>
  </si>
  <si>
    <t>Neutrophils % Q5 [Hematology Form. HMTA. Visit 1]</t>
  </si>
  <si>
    <t>phv00207259.v2.p2</t>
  </si>
  <si>
    <t>hmta06</t>
  </si>
  <si>
    <t>Neutrophil Bands % Q6 [Hematology Form. HMTA. Visit 1]</t>
  </si>
  <si>
    <t>phv00207260.v2.p2</t>
  </si>
  <si>
    <t>hmtb05</t>
  </si>
  <si>
    <t>Neutrophils % Q5. Q5 [Hematology Form. HMTB. Visit 2]</t>
  </si>
  <si>
    <t>phv00207274.v2.p2</t>
  </si>
  <si>
    <t>hmtb06</t>
  </si>
  <si>
    <t>Neutrophil Bands %.Q6 [Hematology Form. HMTB. Visit 2]</t>
  </si>
  <si>
    <t>phv00207275.v2.p2</t>
  </si>
  <si>
    <t>a05neutr</t>
  </si>
  <si>
    <t>NEUTROPHILS (%)</t>
  </si>
  <si>
    <t>phv00112694.v2.p2</t>
  </si>
  <si>
    <t>a05gran</t>
  </si>
  <si>
    <t>GRANULOCYTES (%)</t>
  </si>
  <si>
    <t>phv00112695.v2.p2</t>
  </si>
  <si>
    <t>a05bands</t>
  </si>
  <si>
    <t>BANDS (%)</t>
  </si>
  <si>
    <t>phv00112697.v2.p2</t>
  </si>
  <si>
    <t>a05segs</t>
  </si>
  <si>
    <t>SEGS (%)</t>
  </si>
  <si>
    <t>phv00112698.v2.p2</t>
  </si>
  <si>
    <t>segs</t>
  </si>
  <si>
    <t>Segs: diff measure % [Visit 1]</t>
  </si>
  <si>
    <t>phv00127630.v2.p2</t>
  </si>
  <si>
    <t>bands</t>
  </si>
  <si>
    <t>Bands: diff measure % [Visit 1]</t>
  </si>
  <si>
    <t>phv00127632.v2.p2</t>
  </si>
  <si>
    <t>LABA10</t>
  </si>
  <si>
    <t>% neutrophils (laba10)</t>
  </si>
  <si>
    <t>A05NEUTR</t>
  </si>
  <si>
    <t>neutrophils (%)</t>
  </si>
  <si>
    <t>HMTA05</t>
  </si>
  <si>
    <t>neutrophils % q5 [hematology form. hmta. visit 1]</t>
  </si>
  <si>
    <t>HMTB05</t>
  </si>
  <si>
    <t>neutrophils % q5. q5 [hematology form. hmtb. visit 2]</t>
  </si>
  <si>
    <t>PROBNPLAST</t>
  </si>
  <si>
    <t>"F136 ProBNP Last</t>
  </si>
  <si>
    <t>phv00283650.v2.p3</t>
  </si>
  <si>
    <t>PROBNPULN</t>
  </si>
  <si>
    <t>"F136 ProBNP Upper limit normal</t>
  </si>
  <si>
    <t>phv00283651.v2.p3</t>
  </si>
  <si>
    <t>PROBNPWORST</t>
  </si>
  <si>
    <t>"F136 ProBNP Worst</t>
  </si>
  <si>
    <t>phv00283649.v2.p3</t>
  </si>
  <si>
    <t>ntprbnp1</t>
  </si>
  <si>
    <t>EXAM 1 NT-proBNP</t>
  </si>
  <si>
    <t>phv00156621.v2.p3</t>
  </si>
  <si>
    <t>pht002140.v2.p3</t>
  </si>
  <si>
    <t>ntprbnp3</t>
  </si>
  <si>
    <t>EXAM 3 NT-proBNP</t>
  </si>
  <si>
    <t>phv00156622.v2.p3</t>
  </si>
  <si>
    <t>_7655_11</t>
  </si>
  <si>
    <t>N-terminal pro-BNP: N-terminal pro-BNP - 7655-11 (P16860) (Sample type: Citrated plasma)</t>
  </si>
  <si>
    <t>phv00423136.v3.p14</t>
  </si>
  <si>
    <t>LIP43</t>
  </si>
  <si>
    <t>NT proBNP [Central Lab Data]</t>
  </si>
  <si>
    <t>phv00296698.v2.p2</t>
  </si>
  <si>
    <t>NT_PROBNP_PF</t>
  </si>
  <si>
    <t>NT_PROBNP (PF) - OLINK CARDIOVASCULAR III(V.6112) - NA - OID00131</t>
  </si>
  <si>
    <t>phv00462608.v2.p14</t>
  </si>
  <si>
    <t>NT_PROBNP</t>
  </si>
  <si>
    <t>NT-PROBNP - OLINK CARDIOVASCULAR III(V.6112) - NA - OID00131 (Sample type: EDTA plasma)</t>
  </si>
  <si>
    <t>phv00462607.v2.p14</t>
  </si>
  <si>
    <t>LIP45</t>
  </si>
  <si>
    <t>NT-proBNP [Central Lab Data]</t>
  </si>
  <si>
    <t>phv00510827.v1.p2</t>
  </si>
  <si>
    <t>LIP46</t>
  </si>
  <si>
    <t>NT-proBNP, freestyle [Central Lab Data]</t>
  </si>
  <si>
    <t>phv00510828.v1.p2</t>
  </si>
  <si>
    <t>ntbnp</t>
  </si>
  <si>
    <t>NT-proBNP: N-terminal pro-B-type natriuretic peptide</t>
  </si>
  <si>
    <t>phv00073727.v6.p14</t>
  </si>
  <si>
    <t>pht000823.v7.p14</t>
  </si>
  <si>
    <t>HRAA43EE</t>
  </si>
  <si>
    <t>Q43ee. Range 1: Upper Limit of Normal: Pro-BNP [Hospital Abstraction Form. HRA. Version F]</t>
  </si>
  <si>
    <t>phv00204190.v6.p2</t>
  </si>
  <si>
    <t>HRAA56AF</t>
  </si>
  <si>
    <t>Q56af. Was pro-BNP measured Q56AF [Hospital Abstraction Form. HRA. Version F]</t>
  </si>
  <si>
    <t>phv00204191.v6.p2</t>
  </si>
  <si>
    <t>HRAA56AG1</t>
  </si>
  <si>
    <t>Q56ag1. Pro-BNP: First Q56AG1 [Hospital Abstraction Form. HRA. Version F]</t>
  </si>
  <si>
    <t>phv00204192.v6.p2</t>
  </si>
  <si>
    <t>HRAA56AG3</t>
  </si>
  <si>
    <t>Q56ag3. Pro-BNP: Last(if more than one) QAG3 [Hospital Abstraction Form. HRA. Version F]</t>
  </si>
  <si>
    <t>phv00204193.v6.p2</t>
  </si>
  <si>
    <t>HRAA56AG5</t>
  </si>
  <si>
    <t>Q56ag5. Pro-BNP: Highest of remaining values QAG5 [Hospital Abstraction Form. HRA. Version F]</t>
  </si>
  <si>
    <t>phv00204194.v6.p2</t>
  </si>
  <si>
    <t>HFAA40A</t>
  </si>
  <si>
    <t>Section 6: Biochemical Analyses. Q40A - ProBNP Worst [Heart Failure Hospital Record Abstraction Form, HFA]</t>
  </si>
  <si>
    <t>phv00206949.v6.p2</t>
  </si>
  <si>
    <t>HFAA40B</t>
  </si>
  <si>
    <t>Section 6: Biochemical Analyses. Q40B - ProBNP Last [Heart Failure Hospital Record Abstraction Form, HFA]</t>
  </si>
  <si>
    <t>phv00206950.v6.p2</t>
  </si>
  <si>
    <t>HFAA40C</t>
  </si>
  <si>
    <t>Section 6: Biochemical Analyses. Q40C - ProBNP Upper Limit Normal [Heart Failure Hospital Record Abstraction Form, HFA]</t>
  </si>
  <si>
    <t>phv00206951.v6.p2</t>
  </si>
  <si>
    <t>PRO_BNP_V4</t>
  </si>
  <si>
    <t>V4 ProBNP pg/mL (pro_bnp)</t>
  </si>
  <si>
    <t>phv00519839.v1.p2</t>
  </si>
  <si>
    <t>PRO_BNP_V5</t>
  </si>
  <si>
    <t>V5 ProBNP pg/mL Reference(lip43)</t>
  </si>
  <si>
    <t>phv00519840.v1.p2</t>
  </si>
  <si>
    <t>ABDOMINAL_OBESITY_NCEP</t>
  </si>
  <si>
    <t>Abdominal obesity (waist circ) - NCEP</t>
  </si>
  <si>
    <t>phv00526194.v1.p2</t>
  </si>
  <si>
    <t>OBESITY3cat</t>
  </si>
  <si>
    <t>AHA BMI Categorization</t>
  </si>
  <si>
    <t>phv00401099.v2.p2</t>
  </si>
  <si>
    <t>phv00401291.v2.p2</t>
  </si>
  <si>
    <t>phv00401392.v2.p2</t>
  </si>
  <si>
    <t>FC141</t>
  </si>
  <si>
    <t>BODY EXAMINATION: DEGREE OF OBESITY</t>
  </si>
  <si>
    <t>phv00001479.v1.p14</t>
  </si>
  <si>
    <t>FD133</t>
  </si>
  <si>
    <t>phv00001664.v1.p14</t>
  </si>
  <si>
    <t>FL481</t>
  </si>
  <si>
    <t>CDI: OBESITY</t>
  </si>
  <si>
    <t>phv00004071.v1.p14</t>
  </si>
  <si>
    <t>C366</t>
  </si>
  <si>
    <t>phv00008694.v8.p14</t>
  </si>
  <si>
    <t>FD290</t>
  </si>
  <si>
    <t>CLINICAL DIAGNOSTIC IMPRESSION: NON-CVD, OBESITY</t>
  </si>
  <si>
    <t>phv00001786.v1.p14</t>
  </si>
  <si>
    <t>FE348</t>
  </si>
  <si>
    <t>phv00002017.v1.p14</t>
  </si>
  <si>
    <t>FF282</t>
  </si>
  <si>
    <t>phv00002201.v1.p14</t>
  </si>
  <si>
    <t>FG292</t>
  </si>
  <si>
    <t>phv00002398.v1.p14</t>
  </si>
  <si>
    <t>FH311</t>
  </si>
  <si>
    <t>phv00002636.v1.p14</t>
  </si>
  <si>
    <t>FI222</t>
  </si>
  <si>
    <t>phv00002842.v1.p14</t>
  </si>
  <si>
    <t>MorbidObese</t>
  </si>
  <si>
    <t>Morbid obesity (BMI more or equal to 40) [Ankle Brachial Index - Derived. ABI_DERV. Visit 5]</t>
  </si>
  <si>
    <t>phv00294619.v2.p2</t>
  </si>
  <si>
    <t>FJ353</t>
  </si>
  <si>
    <t>NON-CARDIOVASCULAR DIAGNOSIS: OBESITY</t>
  </si>
  <si>
    <t>phv00003241.v1.p14</t>
  </si>
  <si>
    <t>FK451</t>
  </si>
  <si>
    <t>NON-CARDIOVASCULAR DISEASE: OBESITY</t>
  </si>
  <si>
    <t>phv00003662.v1.p14</t>
  </si>
  <si>
    <t>B330</t>
  </si>
  <si>
    <t>OBESITY</t>
  </si>
  <si>
    <t>phv00007949.v8.p14</t>
  </si>
  <si>
    <t>OVRWT120</t>
  </si>
  <si>
    <t>OBESITY &gt; 120% IDEAL</t>
  </si>
  <si>
    <t>phv00100097.v1.p1</t>
  </si>
  <si>
    <t>phv00100387.v1.p1</t>
  </si>
  <si>
    <t>phv00105307.v1.p1</t>
  </si>
  <si>
    <t>phv00106841.v1.p1</t>
  </si>
  <si>
    <t>phv00110613.v1.p1</t>
  </si>
  <si>
    <t>OVRWT130</t>
  </si>
  <si>
    <t>OBESITY &gt; 130% IDEAL</t>
  </si>
  <si>
    <t>phv00100098.v1.p1</t>
  </si>
  <si>
    <t>phv00100388.v1.p1</t>
  </si>
  <si>
    <t>phv00105308.v1.p1</t>
  </si>
  <si>
    <t>phv00106842.v1.p1</t>
  </si>
  <si>
    <t>phv00110614.v1.p1</t>
  </si>
  <si>
    <t>OPG_CV</t>
  </si>
  <si>
    <t>OPG - OLINK CARDIOVASCULAR III(V.6112) - O00300 - OID00571 (Sample type: EDTA plasma)</t>
  </si>
  <si>
    <t>phv00462589.v2.p14</t>
  </si>
  <si>
    <t>OPG_INF</t>
  </si>
  <si>
    <t>OPG - OLINK INFLAMMATION(V.3012) - O00300 - OID00479 (Sample type: EDTA plasma)</t>
  </si>
  <si>
    <t>phv00462773.v2.p14</t>
  </si>
  <si>
    <t>OPG_CV_PF</t>
  </si>
  <si>
    <t>OPG_CV (PF) - OLINK CARDIOVASCULAR III(V.6112) - O00300 - OID00571</t>
  </si>
  <si>
    <t>phv00462590.v2.p14</t>
  </si>
  <si>
    <t>OPG_INF_PF</t>
  </si>
  <si>
    <t>OPG_INF (PF) - OLINK INFLAMMATION(V.3012) - O00300 - OID00479</t>
  </si>
  <si>
    <t>phv00462774.v2.p14</t>
  </si>
  <si>
    <t>_2526_53</t>
  </si>
  <si>
    <t>OPG: Tumor necrosis factor receptor superfamily member 11B - 2526-53 (O00300) (Sample type: Citrated plasma)</t>
  </si>
  <si>
    <t>phv00421850.v3.p14</t>
  </si>
  <si>
    <t>Osteoprotegerin (sample type: plasma)</t>
  </si>
  <si>
    <t>phv00520372.v1.p14</t>
  </si>
  <si>
    <t>opg_7</t>
  </si>
  <si>
    <t>phv00520391.v1.p14</t>
  </si>
  <si>
    <t>opg_8</t>
  </si>
  <si>
    <t>phv00520403.v1.p14</t>
  </si>
  <si>
    <t>pSelectin</t>
  </si>
  <si>
    <t>p-selectin</t>
  </si>
  <si>
    <t>phv00401433.v1.p2</t>
  </si>
  <si>
    <t>p-selectin (plasma ng/ml)</t>
  </si>
  <si>
    <t>phv00401746.v1.p2</t>
  </si>
  <si>
    <t>p-selectin (sample type: plasma)</t>
  </si>
  <si>
    <t>phv00520374.v1.p14</t>
  </si>
  <si>
    <t>pselectin_7</t>
  </si>
  <si>
    <t>phv00520392.v1.p14</t>
  </si>
  <si>
    <t>pselectin_8</t>
  </si>
  <si>
    <t>phv00520405.v1.p14</t>
  </si>
  <si>
    <t>MSCA4</t>
  </si>
  <si>
    <t>[Exclusion]. Do you have a cardiac pacemaker or a heart valve prosthesis? Q4 [MRI Screening Form. MSCA04. Visit 3]</t>
  </si>
  <si>
    <t>phv00207815.v2.p2</t>
  </si>
  <si>
    <t>pht004128.v3.p2</t>
  </si>
  <si>
    <t>v1ecg78</t>
  </si>
  <si>
    <t>Artificial pacemaker; by Visual flag [ECG data. Visit 1]</t>
  </si>
  <si>
    <t>phv00215698.v2.p2</t>
  </si>
  <si>
    <t>v2ecg78</t>
  </si>
  <si>
    <t>Artificial pacemaker; by Visual flag [ECG data. Visit 2]</t>
  </si>
  <si>
    <t>phv00216115.v2.p2</t>
  </si>
  <si>
    <t>v3ecg78</t>
  </si>
  <si>
    <t>Artificial pacemaker; by Visual flag [ECG data. Visit 3]</t>
  </si>
  <si>
    <t>phv00216532.v2.p2</t>
  </si>
  <si>
    <t>v4ecg78</t>
  </si>
  <si>
    <t>Artificial pacemaker; by Visual flag [ECG data. Visit 4]</t>
  </si>
  <si>
    <t>phv00216949.v2.p2</t>
  </si>
  <si>
    <t>ecg78</t>
  </si>
  <si>
    <t>Artificial pacemaker; by visual flag [ECG Machine Coding. ECG. Visit 5]</t>
  </si>
  <si>
    <t>phv00295847.v2.p2</t>
  </si>
  <si>
    <t>AFPACEMKR</t>
  </si>
  <si>
    <t>AV node ablation and pacemaker</t>
  </si>
  <si>
    <t>phv00193137.v4.p3</t>
  </si>
  <si>
    <t>g3a667</t>
  </si>
  <si>
    <t>Did your parent ever have any other heart problem (pacemaker, valve, aorta, etc.)?</t>
  </si>
  <si>
    <t>phv00461288.v1.p14</t>
  </si>
  <si>
    <t>DSRA9</t>
  </si>
  <si>
    <t>Do you have a cardiac pacemaker? Q9 [Dental Screening Form. DSRA04. Visit 4]</t>
  </si>
  <si>
    <t>phv00205047.v2.p2</t>
  </si>
  <si>
    <t>ELE_PACE</t>
  </si>
  <si>
    <t>Electronic pacemaker</t>
  </si>
  <si>
    <t>phv00155223.v5.p3</t>
  </si>
  <si>
    <t>v1ecg43</t>
  </si>
  <si>
    <t>Electronic pacemaker, by visual flag [ECG data. Visit 1]</t>
  </si>
  <si>
    <t>phv00215663.v2.p2</t>
  </si>
  <si>
    <t>v2ecg43</t>
  </si>
  <si>
    <t>Electronic pacemaker, by visual flag [ECG data. Visit 2]</t>
  </si>
  <si>
    <t>phv00216080.v2.p2</t>
  </si>
  <si>
    <t>v3ecg43</t>
  </si>
  <si>
    <t>Electronic pacemaker, by visual flag [ECG data. Visit 3]</t>
  </si>
  <si>
    <t>phv00216497.v2.p2</t>
  </si>
  <si>
    <t>v4ecg43</t>
  </si>
  <si>
    <t>Electronic pacemaker, by visual flag [ECG data. Visit 4]</t>
  </si>
  <si>
    <t>phv00216914.v2.p2</t>
  </si>
  <si>
    <t>ecg43</t>
  </si>
  <si>
    <t>Electronic pacemaker, by visual flag [ECG Machine Coding. ECG. Visit 5]</t>
  </si>
  <si>
    <t>phv00295812.v2.p2</t>
  </si>
  <si>
    <t>PACEMKRHX</t>
  </si>
  <si>
    <t>F136 History of pacemaker</t>
  </si>
  <si>
    <t>phv00283522.v2.p3</t>
  </si>
  <si>
    <t>FX588</t>
  </si>
  <si>
    <t>Heart Problems (Form B) - Since your last FHS exam or health history update, have you seen a doctor or been hospitalized for other heart problems (pacemaker, valve problem, aorta surgery, rhythm problem) ?</t>
  </si>
  <si>
    <t>phv00275043.v1.p14</t>
  </si>
  <si>
    <t>fy588</t>
  </si>
  <si>
    <t>Heart Problems (Form B) - Since your last Framingham Heart Study exam or health update, have you seen a doctor or other healthcare provider or been hospitalized for other heart problems (pacemaker, valve problem, aorta surgery, rhythm problem)?</t>
  </si>
  <si>
    <t>phv00275377.v1.p14</t>
  </si>
  <si>
    <t>ECGA274</t>
  </si>
  <si>
    <t>Major7c; A-V dissociation with ventricular pacemaker (with/without capture) (ECGA274)</t>
  </si>
  <si>
    <t>phv00526533.v1.p2</t>
  </si>
  <si>
    <t>ECGA88</t>
  </si>
  <si>
    <t>Novacode 0.6; Ventricular or dual-chamber pacemaker, by software (ECGA88)</t>
  </si>
  <si>
    <t>phv00526298.v1.p2</t>
  </si>
  <si>
    <t>ECGA99</t>
  </si>
  <si>
    <t>Novacode 0.6; Ventricular or dual-chamber pacemaker, by visual flag (ECGA99)</t>
  </si>
  <si>
    <t>phv00526309.v1.p2</t>
  </si>
  <si>
    <t>ECGA110</t>
  </si>
  <si>
    <t>Novacode 1.6; Electronic pacemaker, by visual flag (ECGA110)</t>
  </si>
  <si>
    <t>phv00526319.v1.p2</t>
  </si>
  <si>
    <t>HFAA50</t>
  </si>
  <si>
    <t>Q50 - Interventions: Biventricular pacemaker (CRT) [Heart Failure Hospital Record Abstraction Form, HFA]</t>
  </si>
  <si>
    <t>phv00206911.v6.p2</t>
  </si>
  <si>
    <t>v1ecg35</t>
  </si>
  <si>
    <t>Ventricular or dual-chamber pacemaker, by visual flag [ECG data. Visit 1]</t>
  </si>
  <si>
    <t>phv00215655.v2.p2</t>
  </si>
  <si>
    <t>v2ecg35</t>
  </si>
  <si>
    <t>Ventricular or dual-chamber pacemaker, by visual flag [ECG data. Visit 2]</t>
  </si>
  <si>
    <t>phv00216072.v2.p2</t>
  </si>
  <si>
    <t>v3ecg35</t>
  </si>
  <si>
    <t>Ventricular or dual-chamber pacemaker, by visual flag [ECG data. Visit 3]</t>
  </si>
  <si>
    <t>phv00216489.v2.p2</t>
  </si>
  <si>
    <t>v4ecg35</t>
  </si>
  <si>
    <t>Ventricular or dual-chamber pacemaker, by visual flag [ECG data. Visit 4]</t>
  </si>
  <si>
    <t>phv00216906.v2.p2</t>
  </si>
  <si>
    <t>ecg35</t>
  </si>
  <si>
    <t>Ventricular or dual-chamber pacemaker, by visual flag [ECG Machine Coding. ECG. Visit 5]</t>
  </si>
  <si>
    <t>phv00295804.v2.p2</t>
  </si>
  <si>
    <t>ECG5_FollowUpDays</t>
  </si>
  <si>
    <t>Ventricular or dual-chamber pacemaker, by visual flag. Follow up days [ECG Machine Coding. ECG. Visit 5]</t>
  </si>
  <si>
    <t>phv00510647.v1.p2</t>
  </si>
  <si>
    <t>v1ecg38</t>
  </si>
  <si>
    <t>Wandering atrial pacemaker, by visual flag [ECG data. Visit 1]</t>
  </si>
  <si>
    <t>phv00215658.v2.p2</t>
  </si>
  <si>
    <t>v2ecg38</t>
  </si>
  <si>
    <t>Wandering atrial pacemaker, by visual flag [ECG data. Visit 2]</t>
  </si>
  <si>
    <t>phv00216075.v2.p2</t>
  </si>
  <si>
    <t>v3ecg38</t>
  </si>
  <si>
    <t>Wandering atrial pacemaker, by visual flag [ECG data. Visit 3]</t>
  </si>
  <si>
    <t>phv00216492.v2.p2</t>
  </si>
  <si>
    <t>v4ecg38</t>
  </si>
  <si>
    <t>Wandering atrial pacemaker, by visual flag [ECG data. Visit 4]</t>
  </si>
  <si>
    <t>phv00216909.v2.p2</t>
  </si>
  <si>
    <t>Y01PADDG</t>
  </si>
  <si>
    <t>DIAGNOSIS FOR PERIPHERAL ARTERIAL DISEASE</t>
  </si>
  <si>
    <t>phv00121330.v2.p2</t>
  </si>
  <si>
    <t>phv00121549.v2.p2</t>
  </si>
  <si>
    <t>Y00PAD</t>
  </si>
  <si>
    <t>DISCHG DIAG - PERIPHERAL ARTERIAL DISEASE</t>
  </si>
  <si>
    <t>phv00121465.v2.p2</t>
  </si>
  <si>
    <t>PAD</t>
  </si>
  <si>
    <t>F136 Peripheral arterial disease</t>
  </si>
  <si>
    <t>phv00283704.v2.p3</t>
  </si>
  <si>
    <t>F33PADHSP</t>
  </si>
  <si>
    <t>F33 Hospitalized Peripheral Arterial Disease</t>
  </si>
  <si>
    <t>phv00193719.v4.p3</t>
  </si>
  <si>
    <t>F33PADOP</t>
  </si>
  <si>
    <t>F33 Outpatient Peripheral Arterial Disease</t>
  </si>
  <si>
    <t>phv00193721.v4.p3</t>
  </si>
  <si>
    <t>PADEVER</t>
  </si>
  <si>
    <t>Has a doctor ever said that you have peripheral vascular disease or intermittent claudication?</t>
  </si>
  <si>
    <t>phv00400971.v2.p2</t>
  </si>
  <si>
    <t>H199</t>
  </si>
  <si>
    <t>HAVE YOU EVER BEEN TOLD BY A DOCTOR THAT YOU HAVE INTERMITTENT CLAUDICATION OR PERIPHERAL ARTERIAL DISEASE?</t>
  </si>
  <si>
    <t>phv00072198.v7.p14</t>
  </si>
  <si>
    <t>INCPAD</t>
  </si>
  <si>
    <t>Incident Pad At V3 Or V4 [Derived Variable Dataset, visit 4]</t>
  </si>
  <si>
    <t>phv00512027.v1.p2</t>
  </si>
  <si>
    <t>INCPAD4</t>
  </si>
  <si>
    <t>Incident Pad At V4 [Derived Variable Dataset, visit 4]</t>
  </si>
  <si>
    <t>phv00512026.v1.p2</t>
  </si>
  <si>
    <t>INCPAD3</t>
  </si>
  <si>
    <t>Incident PAD at visit 3 [Cohort. Visit 3]</t>
  </si>
  <si>
    <t>phv00204910.v2.p2</t>
  </si>
  <si>
    <t>incpad3</t>
  </si>
  <si>
    <t>Incident peripheral artery disease at visit 3 [Ankle Brachial BP Index. ABI34. Visit 3]</t>
  </si>
  <si>
    <t>phv00202860.v2.p2</t>
  </si>
  <si>
    <t>pht004028.v3.p2</t>
  </si>
  <si>
    <t>incpad</t>
  </si>
  <si>
    <t>Incident peripheral artery disease at visit 3 or visit 4 [Ankle Brachial BP Index. ABI44. Visit 4]</t>
  </si>
  <si>
    <t>phv00202872.v2.p2</t>
  </si>
  <si>
    <t>pht004029.v3.p2</t>
  </si>
  <si>
    <t>incpad4</t>
  </si>
  <si>
    <t>Incident peripheral artery disease at visit 4 [Ankle Brachial BP Index. ABI44. Visit 4]</t>
  </si>
  <si>
    <t>phv00202871.v2.p2</t>
  </si>
  <si>
    <t>PERIPH</t>
  </si>
  <si>
    <t>phv00192510.v3.p3</t>
  </si>
  <si>
    <t>phv00192999.v4.p3</t>
  </si>
  <si>
    <t>phv00193057.v4.p3</t>
  </si>
  <si>
    <t>MHEA14</t>
  </si>
  <si>
    <t>PAD - Self (MHEA14)</t>
  </si>
  <si>
    <t>phv00526629.v1.p2</t>
  </si>
  <si>
    <t>Y01PADPL</t>
  </si>
  <si>
    <t>PAD BASED ON ABSENCE OF PULSE BY DOPPLER</t>
  </si>
  <si>
    <t>phv00121333.v2.p2</t>
  </si>
  <si>
    <t>phv00121552.v2.p2</t>
  </si>
  <si>
    <t>Y01PADAM</t>
  </si>
  <si>
    <t>PAD BASED ON AMPUTATION BECAUSE OF ISCHEMIA OR GANGRENE</t>
  </si>
  <si>
    <t>phv00121336.v2.p2</t>
  </si>
  <si>
    <t>phv00121555.v2.p2</t>
  </si>
  <si>
    <t>Y01PADBP</t>
  </si>
  <si>
    <t>PAD BASED ON ANKLE-ARM SYSTOLIC BP RATIO &lt;=0.8</t>
  </si>
  <si>
    <t>phv00121338.v2.p2</t>
  </si>
  <si>
    <t>phv00121557.v2.p2</t>
  </si>
  <si>
    <t>Y01PADLG</t>
  </si>
  <si>
    <t>PAD BASED ON EXERTIOAL LEG PIN RELIEVED BY REST</t>
  </si>
  <si>
    <t>phv00121337.v2.p2</t>
  </si>
  <si>
    <t>phv00121556.v2.p2</t>
  </si>
  <si>
    <t>Y01PADDR</t>
  </si>
  <si>
    <t>PAD BASED ON PHYSICIAN DIAGNOSIS</t>
  </si>
  <si>
    <t>phv00121331.v2.p2</t>
  </si>
  <si>
    <t>phv00121550.v2.p2</t>
  </si>
  <si>
    <t>Y01PADEX</t>
  </si>
  <si>
    <t>PAD BASED ON POS EXERCISE TEST</t>
  </si>
  <si>
    <t>phv00121334.v2.p2</t>
  </si>
  <si>
    <t>phv00121553.v2.p2</t>
  </si>
  <si>
    <t>Y01PADAN</t>
  </si>
  <si>
    <t>PAD BASED ON SURG/VASC PROCEDURE FOR ABDOMINAL AORTIC ANEURYSM</t>
  </si>
  <si>
    <t>phv00121340.v2.p2</t>
  </si>
  <si>
    <t>phv00121559.v2.p2</t>
  </si>
  <si>
    <t>Y01PADSG</t>
  </si>
  <si>
    <t>PAD BASED ON SURGERY, ANGIOPLASTY, OR THROMBOLYSIS</t>
  </si>
  <si>
    <t>phv00121335.v2.p2</t>
  </si>
  <si>
    <t>phv00121554.v2.p2</t>
  </si>
  <si>
    <t>Y01PADAO</t>
  </si>
  <si>
    <t>PAD BASED ON ULTRASOUND/ANGIOGRAM - ABNORMAL AORTIC ANEURYSM</t>
  </si>
  <si>
    <t>phv00121339.v2.p2</t>
  </si>
  <si>
    <t>phv00121558.v2.p2</t>
  </si>
  <si>
    <t>Y01PADUT</t>
  </si>
  <si>
    <t>PAD BASED ON ULTRASOUND/ANGIOGRAM - OBSTRUCT/ULCERATED ILIAC ARTERIES OR BELOW</t>
  </si>
  <si>
    <t>phv00121332.v2.p2</t>
  </si>
  <si>
    <t>phv00121551.v2.p2</t>
  </si>
  <si>
    <t>PADDX</t>
  </si>
  <si>
    <t>PAD diagnosis</t>
  </si>
  <si>
    <t>phv00193037.v4.p3</t>
  </si>
  <si>
    <t>PAD42</t>
  </si>
  <si>
    <t>Pad V4, Definition 2 (Same For Both Genders) [Derived Variable Dataset, visit 4]</t>
  </si>
  <si>
    <t>phv00512021.v1.p2</t>
  </si>
  <si>
    <t>PAD32</t>
  </si>
  <si>
    <t>PAD visit 3, definition 2 (same for both genders) [Cohort. Visit 3]</t>
  </si>
  <si>
    <t>phv00204906.v2.p2</t>
  </si>
  <si>
    <t>pad01</t>
  </si>
  <si>
    <t>Pad01 (peripheral artery disease, visit 1, definition 1) [Ankle Brachial BP Index. ABI04. Visit 1]</t>
  </si>
  <si>
    <t>phv00202848.v2.p2</t>
  </si>
  <si>
    <t>pht004027.v3.p2</t>
  </si>
  <si>
    <t>pad02</t>
  </si>
  <si>
    <t>Pad02 (peripheral artery disease, visit 1, definition 2, Ankle Brachial Index &lt;.9 for both genders) [Ankle Brachial BP Index. ABI04. Visit 1]</t>
  </si>
  <si>
    <t>phv00202847.v2.p2</t>
  </si>
  <si>
    <t>pad41</t>
  </si>
  <si>
    <t>PAD41 [peripheral artery disease, version 4 (definition 1)] [Ankle Brachial BP Index. ABI44. Visit 4]</t>
  </si>
  <si>
    <t>phv00202867.v2.p2</t>
  </si>
  <si>
    <t>pad42</t>
  </si>
  <si>
    <t>PAD42 [peripheral artery disease, visit 4 (definition 2) , Ankle Brachial Index less than .9 for both genders] [Ankle Brachial BP Index. ABI44. Visit 4]</t>
  </si>
  <si>
    <t>phv00202866.v2.p2</t>
  </si>
  <si>
    <t>Y01PAD</t>
  </si>
  <si>
    <t>PERIPHERAL ARTERIAL DISEASE</t>
  </si>
  <si>
    <t>phv00121329.v2.p2</t>
  </si>
  <si>
    <t>phv00121548.v2.p2</t>
  </si>
  <si>
    <t>PAD41</t>
  </si>
  <si>
    <t>Peripheral Artery Disease V4, Definition 1 [Derived Variable Dataset, visit 4]</t>
  </si>
  <si>
    <t>phv00512022.v1.p2</t>
  </si>
  <si>
    <t>PAD01</t>
  </si>
  <si>
    <t>Peripheral artery disease visit 1, definition 1 [Cohort. Visit 1]</t>
  </si>
  <si>
    <t>phv00204796.v2.p2</t>
  </si>
  <si>
    <t>PAD31</t>
  </si>
  <si>
    <t>Peripheral artery disease visit 3, definition 1 [Cohort. Visit 3]</t>
  </si>
  <si>
    <t>phv00204907.v2.p2</t>
  </si>
  <si>
    <t>pad32</t>
  </si>
  <si>
    <t>Peripheral artery disease, version 3 (definition 2), Ankle Brachial Index less than 0.9 for both genders [Ankle Brachial BP Index. ABI34. Visit 3]</t>
  </si>
  <si>
    <t>phv00202856.v2.p2</t>
  </si>
  <si>
    <t>pad31</t>
  </si>
  <si>
    <t>Peripheral artery disease, visit 3 (definition 1) [Ankle Brachial BP Index. ABI34. Visit 3]</t>
  </si>
  <si>
    <t>phv00202857.v2.p2</t>
  </si>
  <si>
    <t>PeriphVascular</t>
  </si>
  <si>
    <t>Peripheral vascular disease</t>
  </si>
  <si>
    <t>phv00159618.v4.p2</t>
  </si>
  <si>
    <t>pad_incident_1</t>
  </si>
  <si>
    <t>periphdy</t>
  </si>
  <si>
    <t>Days enrollment to PAD</t>
  </si>
  <si>
    <t>phv00193191.v4.p3</t>
  </si>
  <si>
    <t>periph</t>
  </si>
  <si>
    <t>phv00193190.v4.p3</t>
  </si>
  <si>
    <t>padleg</t>
  </si>
  <si>
    <t>Exertional leg pain</t>
  </si>
  <si>
    <t>phv00193107.v4.p3</t>
  </si>
  <si>
    <t>padamp</t>
  </si>
  <si>
    <t>PAD Amputation of one or more toes</t>
  </si>
  <si>
    <t>phv00193106.v4.p3</t>
  </si>
  <si>
    <t>padsurg</t>
  </si>
  <si>
    <t>Surgery, angioplasty or thromb</t>
  </si>
  <si>
    <t>phv00193105.v4.p3</t>
  </si>
  <si>
    <t>padexer</t>
  </si>
  <si>
    <t>Positive exercise test</t>
  </si>
  <si>
    <t>phv00193104.v4.p3</t>
  </si>
  <si>
    <t>padabdop</t>
  </si>
  <si>
    <t>No Doppler pulse in vessels</t>
  </si>
  <si>
    <t>phv00193103.v4.p3</t>
  </si>
  <si>
    <t>padplaq</t>
  </si>
  <si>
    <t>Ultrasonography or angiography</t>
  </si>
  <si>
    <t>phv00193102.v4.p3</t>
  </si>
  <si>
    <t>paddx</t>
  </si>
  <si>
    <t>phv00193101.v4.p3</t>
  </si>
  <si>
    <t>pad_prior_1</t>
  </si>
  <si>
    <t>periphvascular</t>
  </si>
  <si>
    <t>clblmod</t>
  </si>
  <si>
    <t>CLD MODIFIED BL STAT</t>
  </si>
  <si>
    <t>phv00100507.v1.p1</t>
  </si>
  <si>
    <t>extart</t>
  </si>
  <si>
    <t>LOW EXTREM ANGIOPLASTY</t>
  </si>
  <si>
    <t>phv00100333.v1.p1</t>
  </si>
  <si>
    <t>abtleg</t>
  </si>
  <si>
    <t>LEG ARTERY BYPASS</t>
  </si>
  <si>
    <t>phv00100330.v1.p1</t>
  </si>
  <si>
    <t>Peripheral arterial disease ever</t>
  </si>
  <si>
    <t>phv00078562.v6.p3</t>
  </si>
  <si>
    <t>Peripheral artery disease visit 1, definition 2 - same for both genders [Cohort. Visit 1]</t>
  </si>
  <si>
    <t>phv00204795.v2.p2</t>
  </si>
  <si>
    <t>abba7</t>
  </si>
  <si>
    <t>7. B. Measures. First brachial Doppler blood pressure (mm Hg) [Visit 1] [Ankle-Brachial Blood Pressure]</t>
  </si>
  <si>
    <t>phv00124562.v2.p2</t>
  </si>
  <si>
    <t>pht001921.v2.p2</t>
  </si>
  <si>
    <t>abba</t>
  </si>
  <si>
    <t>abba8</t>
  </si>
  <si>
    <t>8. B. Measures. First right posterior tibia blood pressure (mm Hg) [Visit 1] [Ankle-Brachial Blood Pressure]</t>
  </si>
  <si>
    <t>phv00124563.v2.p2</t>
  </si>
  <si>
    <t>abba9</t>
  </si>
  <si>
    <t>9. B. Measures. First left posterior tibia blood pressure (mm Hg) [Visit 1] [Ankle-Brachial Blood Pressure]</t>
  </si>
  <si>
    <t>phv00124564.v2.p2</t>
  </si>
  <si>
    <t>abba10</t>
  </si>
  <si>
    <t>10. B. Measures. Second left posterior tibia [Visit 1] [Ankle-Brachial Blood Pressure]</t>
  </si>
  <si>
    <t>phv00124565.v2.p2</t>
  </si>
  <si>
    <t>abba11</t>
  </si>
  <si>
    <t>11. B. Measures. Second right posterior tibia blood pressure (mm Hg) [Visit 1] [Ankle-Brachial Blood Pressure]</t>
  </si>
  <si>
    <t>phv00124566.v2.p2</t>
  </si>
  <si>
    <t>abba12</t>
  </si>
  <si>
    <t>12. B. Measures. Second brachial blood pressure (mm Hg) [Visit 1] [Ankle-Brachial Blood Pressure]</t>
  </si>
  <si>
    <t>phv00124567.v2.p2</t>
  </si>
  <si>
    <t>PLATELET</t>
  </si>
  <si>
    <t>Platelet Count</t>
  </si>
  <si>
    <t>phv00081034.v1.p14</t>
  </si>
  <si>
    <t>PLATE23</t>
  </si>
  <si>
    <t>PLATELET COUNT (/cc.mm)</t>
  </si>
  <si>
    <t>phv00099861.v1.p1</t>
  </si>
  <si>
    <t>phv00105619.v1.p1</t>
  </si>
  <si>
    <t>phv00106921.v1.p1</t>
  </si>
  <si>
    <t>PLT</t>
  </si>
  <si>
    <t>Platelet count (sample type: whole blood)</t>
  </si>
  <si>
    <t>phv00172186.v5.p14</t>
  </si>
  <si>
    <t>phv00227033.v4.p14</t>
  </si>
  <si>
    <t>PRPPC</t>
  </si>
  <si>
    <t>Platelet count on platelet-rich plasma</t>
  </si>
  <si>
    <t>phv00227102.v2.p14</t>
  </si>
  <si>
    <t>PLATELET COUNT ON PLATELET-RICH PLASMA  (NOT WHOLE BLOOD)</t>
  </si>
  <si>
    <t>phv00024567.v8.p14</t>
  </si>
  <si>
    <t>pltca</t>
  </si>
  <si>
    <t>PLATELET COUNT x10^3/ul</t>
  </si>
  <si>
    <t>phv00128760.v1.p3</t>
  </si>
  <si>
    <t>CHEM20</t>
  </si>
  <si>
    <t>PLT Platelets - Numeric Value x10e9/L [Chemistry Lab, CHEM2]</t>
  </si>
  <si>
    <t>phv00507180.v1.p2</t>
  </si>
  <si>
    <t>PLTP</t>
  </si>
  <si>
    <t>PLTP - OLINK CARDIOMETABOLIC(V.3602) - P55058 - OID01275 (Sample type: EDTA plasma)</t>
  </si>
  <si>
    <t>phv00462217.v2.p14</t>
  </si>
  <si>
    <t>PLTP_PF</t>
  </si>
  <si>
    <t>PLTP (PF) - OLINK CARDIOMETABOLIC(V.3602) - P55058 - OID01275</t>
  </si>
  <si>
    <t>phv00462218.v2.p14</t>
  </si>
  <si>
    <t>CHEM20c</t>
  </si>
  <si>
    <t>Result Status - PLT [Chemistry Lab, CHEM2]</t>
  </si>
  <si>
    <t>phv00507182.v1.p2</t>
  </si>
  <si>
    <t>CHEM20a</t>
  </si>
  <si>
    <t>String Result - PLT [Chemistry Lab, CHEM2]</t>
  </si>
  <si>
    <t>phv00507181.v1.p2</t>
  </si>
  <si>
    <t>CHEM20e</t>
  </si>
  <si>
    <t>Units - PLT [Chemistry Lab, CHEM2]</t>
  </si>
  <si>
    <t>phv00507183.v1.p2</t>
  </si>
  <si>
    <t>laba9</t>
  </si>
  <si>
    <t>Platelet Count (x10e9) (LABA9)</t>
  </si>
  <si>
    <t>phv00226310.v2.p2</t>
  </si>
  <si>
    <t>plt5</t>
  </si>
  <si>
    <t>PLATELETS (x10E3/uL)</t>
  </si>
  <si>
    <t>phv00218991.v1.p3</t>
  </si>
  <si>
    <t>plate23</t>
  </si>
  <si>
    <t>phv00100414.v1.p1</t>
  </si>
  <si>
    <t>platelet</t>
  </si>
  <si>
    <t>Platelet count (Kcell/microliter)</t>
  </si>
  <si>
    <t>phv00077367.v6.p3</t>
  </si>
  <si>
    <t>hmta04</t>
  </si>
  <si>
    <t>Platelet count x1000/mm3 (MAV). Q4 [Hematology Form. HMTA. Visit 1]</t>
  </si>
  <si>
    <t>phv00207258.v2.p2</t>
  </si>
  <si>
    <t>hmtb04</t>
  </si>
  <si>
    <t>Platelet count x1000/mm3 (MAV). Q4 [Hematology Form. HMTB. Visit 2]</t>
  </si>
  <si>
    <t>phv00207273.v2.p2</t>
  </si>
  <si>
    <t>hmtc10</t>
  </si>
  <si>
    <t>Platelet count Q10 [Hematology Lab. HMTCV301. Visit 3]</t>
  </si>
  <si>
    <t>phv00207294.v2.p2</t>
  </si>
  <si>
    <t>Platelet count. Q10 [Hematology Lab. HMTCV401. Visit 4]</t>
  </si>
  <si>
    <t>phv00207306.v2.p2</t>
  </si>
  <si>
    <t>cbc7</t>
  </si>
  <si>
    <t>Platelet count, Plt [Complete Blood Count, CBC, Visit 5]</t>
  </si>
  <si>
    <t>phv00294958.v2.p2</t>
  </si>
  <si>
    <t>a05platl</t>
  </si>
  <si>
    <t>PLATELET COUNT</t>
  </si>
  <si>
    <t>phv00112690.v2.p2</t>
  </si>
  <si>
    <t>Platelet TH/CMM [Visit 1]</t>
  </si>
  <si>
    <t>phv00127616.v2.p2</t>
  </si>
  <si>
    <t>FH335</t>
  </si>
  <si>
    <t>blood analysis: serum potassium</t>
  </si>
  <si>
    <t>phv00002665.v1.p14</t>
  </si>
  <si>
    <t>B337</t>
  </si>
  <si>
    <t>phv00007955.v8.p14</t>
  </si>
  <si>
    <t>potas4c</t>
  </si>
  <si>
    <t>blood potassium value</t>
  </si>
  <si>
    <t>phv00191191.v1.p3</t>
  </si>
  <si>
    <t>potasex4</t>
  </si>
  <si>
    <t>exam of potassium blood draw</t>
  </si>
  <si>
    <t>phv00191192.v1.p3</t>
  </si>
  <si>
    <t>CHEM15</t>
  </si>
  <si>
    <t>k - potassium numeric value mmol/l [chemistry lab, chem2]</t>
  </si>
  <si>
    <t>phv00507115.v1.p2</t>
  </si>
  <si>
    <t>CHMB06</t>
  </si>
  <si>
    <t>potassium (mmol per l) dec pt req. q6 [clinical chemistry lab. chmb. visit 2]</t>
  </si>
  <si>
    <t>phv00203881.v2.p2</t>
  </si>
  <si>
    <t>K44</t>
  </si>
  <si>
    <t>potassium (mmol//l)</t>
  </si>
  <si>
    <t>phv00105869.v1.p1</t>
  </si>
  <si>
    <t>potassium (mmol/dl)</t>
  </si>
  <si>
    <t>phv00100430.v1.p1</t>
  </si>
  <si>
    <t>Potassium</t>
  </si>
  <si>
    <t>potassium (mmol/l)</t>
  </si>
  <si>
    <t>phv00519775.v1.p2</t>
  </si>
  <si>
    <t>phv00100047.v1.p1</t>
  </si>
  <si>
    <t>phv00106996.v1.p1</t>
  </si>
  <si>
    <t>CHMA06</t>
  </si>
  <si>
    <t>potassium (mmol/l). q6 [clinical chemistry lab. chma. visit 1]</t>
  </si>
  <si>
    <t>phv00203864.v2.p2</t>
  </si>
  <si>
    <t>POTASSIUM</t>
  </si>
  <si>
    <t>potassium mmol/l [visit 1]</t>
  </si>
  <si>
    <t>phv00127617.v2.p2</t>
  </si>
  <si>
    <t>kc1</t>
  </si>
  <si>
    <t>serum concentration of potassium meq/l</t>
  </si>
  <si>
    <t>phv00175982.v1.p3</t>
  </si>
  <si>
    <t>SPOTARN</t>
  </si>
  <si>
    <t>serum potassium results status (a=alert, n=normal)</t>
  </si>
  <si>
    <t>phv00506873.v1.p2</t>
  </si>
  <si>
    <t>phv00511706.v1.p2</t>
  </si>
  <si>
    <t>MF192</t>
  </si>
  <si>
    <t>ECG: PR INTERVAL LESS THAN 0.12 SECOND, EXAM 3</t>
  </si>
  <si>
    <t>phv00000657.v1.p14</t>
  </si>
  <si>
    <t>MF286</t>
  </si>
  <si>
    <t>ECG: PR INTERVAL LESS THAN 0.12 SECOND, EXAM 4</t>
  </si>
  <si>
    <t>phv00000741.v1.p14</t>
  </si>
  <si>
    <t>MF373</t>
  </si>
  <si>
    <t>ECG: PR INTERVAL LESS THAN 0.12 SECOND, EXAM 5</t>
  </si>
  <si>
    <t>phv00000823.v1.p14</t>
  </si>
  <si>
    <t>MF443</t>
  </si>
  <si>
    <t>ECG: PR INTERVAL LESS THAN 0.12 SECOND, EXAM 6</t>
  </si>
  <si>
    <t>phv00000889.v1.p14</t>
  </si>
  <si>
    <t>MF574</t>
  </si>
  <si>
    <t>ECG: PR INTERVAL LESS THAN 0.12 SECOND, EXAM 7</t>
  </si>
  <si>
    <t>phv00001014.v1.p14</t>
  </si>
  <si>
    <t>MF103</t>
  </si>
  <si>
    <t>ECG: PR INTERVAL UNDER 0.12 SECOND, EXAM 2</t>
  </si>
  <si>
    <t>phv00000573.v1.p14</t>
  </si>
  <si>
    <t>minor71</t>
  </si>
  <si>
    <t>MINOR ABNORMALITY 7 PER MINNESOTA CODE: SHORT PR</t>
  </si>
  <si>
    <t>phv00174554.v1.p3</t>
  </si>
  <si>
    <t>ECGA290</t>
  </si>
  <si>
    <t>Minor7; Short PR (ECGA290)</t>
  </si>
  <si>
    <t>phv00526547.v1.p2</t>
  </si>
  <si>
    <t>ECGA9</t>
  </si>
  <si>
    <t>PR duration (ECGA9)</t>
  </si>
  <si>
    <t>phv00226275.v2.p2</t>
  </si>
  <si>
    <t>v1ecg7</t>
  </si>
  <si>
    <t>PR duration [ECG data. Visit 1]</t>
  </si>
  <si>
    <t>phv00215631.v2.p2</t>
  </si>
  <si>
    <t>v2ecg7</t>
  </si>
  <si>
    <t>PR duration [ECG data. Visit 2]</t>
  </si>
  <si>
    <t>phv00216048.v2.p2</t>
  </si>
  <si>
    <t>v3ecg7</t>
  </si>
  <si>
    <t>PR duration [ECG data. Visit 3]</t>
  </si>
  <si>
    <t>phv00216465.v2.p2</t>
  </si>
  <si>
    <t>v4ecg7</t>
  </si>
  <si>
    <t>PR duration [ECG data. Visit 4]</t>
  </si>
  <si>
    <t>phv00216882.v2.p2</t>
  </si>
  <si>
    <t>ecg7</t>
  </si>
  <si>
    <t>PR Duration [ECG Machine Coding. ECG. Visit 5]</t>
  </si>
  <si>
    <t>phv00295778.v2.p2</t>
  </si>
  <si>
    <t>ECGB150</t>
  </si>
  <si>
    <t>PR Duration in lead AVF</t>
  </si>
  <si>
    <t>phv00402520.v1.p2</t>
  </si>
  <si>
    <t>pht008747.v2.p2</t>
  </si>
  <si>
    <t>ECGB149</t>
  </si>
  <si>
    <t>PR Duration in lead AVL</t>
  </si>
  <si>
    <t>phv00402519.v1.p2</t>
  </si>
  <si>
    <t>ECGB148</t>
  </si>
  <si>
    <t>PR Duration in lead AVR</t>
  </si>
  <si>
    <t>phv00402518.v1.p2</t>
  </si>
  <si>
    <t>ECGB145</t>
  </si>
  <si>
    <t>PR Duration in lead I</t>
  </si>
  <si>
    <t>phv00402515.v1.p2</t>
  </si>
  <si>
    <t>ECGB146</t>
  </si>
  <si>
    <t>PR Duration in lead II</t>
  </si>
  <si>
    <t>phv00402516.v1.p2</t>
  </si>
  <si>
    <t>ECGB147</t>
  </si>
  <si>
    <t>PR Duration in lead III</t>
  </si>
  <si>
    <t>phv00402517.v1.p2</t>
  </si>
  <si>
    <t>ECGB151</t>
  </si>
  <si>
    <t>PR Duration in lead V1</t>
  </si>
  <si>
    <t>phv00402521.v1.p2</t>
  </si>
  <si>
    <t>ECGB152</t>
  </si>
  <si>
    <t>PR Duration in lead V2</t>
  </si>
  <si>
    <t>phv00402522.v1.p2</t>
  </si>
  <si>
    <t>ECGB153</t>
  </si>
  <si>
    <t>PR Duration in lead V3</t>
  </si>
  <si>
    <t>phv00402523.v1.p2</t>
  </si>
  <si>
    <t>ECGB154</t>
  </si>
  <si>
    <t>PR Duration in lead V4</t>
  </si>
  <si>
    <t>phv00402524.v1.p2</t>
  </si>
  <si>
    <t>ECGB155</t>
  </si>
  <si>
    <t>PR Duration in lead V5</t>
  </si>
  <si>
    <t>phv00402525.v1.p2</t>
  </si>
  <si>
    <t>ECGB156</t>
  </si>
  <si>
    <t>PR Duration in lead V6</t>
  </si>
  <si>
    <t>phv00402526.v1.p2</t>
  </si>
  <si>
    <t>printerval</t>
  </si>
  <si>
    <t>PR Interval</t>
  </si>
  <si>
    <t>phv00522747.v1.p14</t>
  </si>
  <si>
    <t>pht012900.v1.p14</t>
  </si>
  <si>
    <t>prdur1</t>
  </si>
  <si>
    <t>phv00159097.v2.p3</t>
  </si>
  <si>
    <t>PR INTERVAL (msec)</t>
  </si>
  <si>
    <t>phv00082714.v1.p3</t>
  </si>
  <si>
    <t>PR INTERVAL (MSEC)</t>
  </si>
  <si>
    <t>phv00084566.v2.p3</t>
  </si>
  <si>
    <t>prdur5</t>
  </si>
  <si>
    <t>phv00174884.v1.p3</t>
  </si>
  <si>
    <t>phv00176307.v1.p3</t>
  </si>
  <si>
    <t>PR_DUR</t>
  </si>
  <si>
    <t>PR Interval (msec)</t>
  </si>
  <si>
    <t>phv00155286.v5.p3</t>
  </si>
  <si>
    <t>prdur1c</t>
  </si>
  <si>
    <t>PR INTERVAL (msec) - WITH 0=SUPRESSED RECODED TO MISSING</t>
  </si>
  <si>
    <t>phv00082837.v1.p3</t>
  </si>
  <si>
    <t>PR INTERVAL (MSEC) - WITH 0=SUPRESSED RECODED TO MISSING</t>
  </si>
  <si>
    <t>phv00084689.v2.p3</t>
  </si>
  <si>
    <t>prdur5c</t>
  </si>
  <si>
    <t>phv00175123.v1.p3</t>
  </si>
  <si>
    <t>phv00176546.v1.p3</t>
  </si>
  <si>
    <t>DIGECG_PR1</t>
  </si>
  <si>
    <t>PR INTERVAL CYCLE 1 LEAD II (MS) (INTERVAL FROM P-WAVE ONSET TO QRS ONSET)</t>
  </si>
  <si>
    <t>phv00036357.v12.p14</t>
  </si>
  <si>
    <t>pht000299.v13.p14</t>
  </si>
  <si>
    <t>DIGECG_PR3</t>
  </si>
  <si>
    <t>PR INTERVAL CYCLE 1 LEAD V2 (MS) (INTERVAL FROM P-WAVE ONSET TO QRS ONSET), DONE ON GEN 3 ONLY</t>
  </si>
  <si>
    <t>phv00036359.v12.p14</t>
  </si>
  <si>
    <t>DIGECG_PR4</t>
  </si>
  <si>
    <t>PR INTERVAL CYCLE 1 LEAD V5 (MS) (INTERVAL FROM P-WAVE ONSET TO QRS ONSET), DONE ON GEN 3 ONLY</t>
  </si>
  <si>
    <t>phv00036360.v12.p14</t>
  </si>
  <si>
    <t>DIGECG_PR2</t>
  </si>
  <si>
    <t>PR INTERVAL CYCLE 2 LEAD II (MS) (INTERVAL FROM P-WAVE ONSET TO QRS ONSET)</t>
  </si>
  <si>
    <t>phv00036358.v12.p14</t>
  </si>
  <si>
    <t>ecga175</t>
  </si>
  <si>
    <t>PRDURAVF - PR Duration in lead AVF [Visit 1]</t>
  </si>
  <si>
    <t>phv00402213.v1.p2</t>
  </si>
  <si>
    <t>ecga174</t>
  </si>
  <si>
    <t>PRDURAVL - PR Duration in lead AVL [Visit 1]</t>
  </si>
  <si>
    <t>phv00402212.v1.p2</t>
  </si>
  <si>
    <t>ecga173</t>
  </si>
  <si>
    <t>PRDURAVR - PR Duration in lead AVR [Visit 1]</t>
  </si>
  <si>
    <t>phv00402211.v1.p2</t>
  </si>
  <si>
    <t>ecga170</t>
  </si>
  <si>
    <t>PRDURI - PR Duration in lead I [Visit 1]</t>
  </si>
  <si>
    <t>phv00402208.v1.p2</t>
  </si>
  <si>
    <t>ecga171</t>
  </si>
  <si>
    <t>PRDURII - PR Duration in lead II [Visit 1]</t>
  </si>
  <si>
    <t>phv00402209.v1.p2</t>
  </si>
  <si>
    <t>ecga172</t>
  </si>
  <si>
    <t>PRDURIII - PR Duration in lead III [Visit 1]</t>
  </si>
  <si>
    <t>phv00402210.v1.p2</t>
  </si>
  <si>
    <t>ecga176</t>
  </si>
  <si>
    <t>PRDURV1 - PR Duration in lead V1 [Visit 1]</t>
  </si>
  <si>
    <t>phv00402214.v1.p2</t>
  </si>
  <si>
    <t>ecga177</t>
  </si>
  <si>
    <t>PRDURV2 - PR Duration in lead V2 [Visit 1]</t>
  </si>
  <si>
    <t>phv00402215.v1.p2</t>
  </si>
  <si>
    <t>ecga178</t>
  </si>
  <si>
    <t>PRDURV3 - PR Duration in lead V3 [Visit 1]</t>
  </si>
  <si>
    <t>phv00402216.v1.p2</t>
  </si>
  <si>
    <t>ecga179</t>
  </si>
  <si>
    <t>PRDURV4 - PR Duration in lead V4 [Visit 1]</t>
  </si>
  <si>
    <t>phv00402217.v1.p2</t>
  </si>
  <si>
    <t>ecga180</t>
  </si>
  <si>
    <t>PRDURV5 - PR Duration in lead V5 [Visit 1]</t>
  </si>
  <si>
    <t>phv00402218.v1.p2</t>
  </si>
  <si>
    <t>ecga181</t>
  </si>
  <si>
    <t>PRDURV6 - PR Duration in lead V6 [Visit 1]</t>
  </si>
  <si>
    <t>phv00402219.v1.p2</t>
  </si>
  <si>
    <t>PROLO_PR</t>
  </si>
  <si>
    <t>Prolonged PR interval</t>
  </si>
  <si>
    <t>phv00155285.v5.p3</t>
  </si>
  <si>
    <t>SPR</t>
  </si>
  <si>
    <t>SHORT PR</t>
  </si>
  <si>
    <t>phv00100078.v1.p1</t>
  </si>
  <si>
    <t>phv00101992.v1.p1</t>
  </si>
  <si>
    <t>phv00102617.v1.p1</t>
  </si>
  <si>
    <t>phv00104353.v1.p1</t>
  </si>
  <si>
    <t>phv00105006.v1.p1</t>
  </si>
  <si>
    <t>phv00106397.v1.p1</t>
  </si>
  <si>
    <t>phv00107333.v1.p1</t>
  </si>
  <si>
    <t>phv00108209.v1.p1</t>
  </si>
  <si>
    <t>phv00108807.v1.p1</t>
  </si>
  <si>
    <t>phv00109337.v1.p1</t>
  </si>
  <si>
    <t>phv00109885.v1.p1</t>
  </si>
  <si>
    <t>spr1c</t>
  </si>
  <si>
    <t>phv00082852.v1.p3</t>
  </si>
  <si>
    <t>minor75</t>
  </si>
  <si>
    <t>phv00175100.v1.p3</t>
  </si>
  <si>
    <t>phv00176523.v1.p3</t>
  </si>
  <si>
    <t>v1ecg120</t>
  </si>
  <si>
    <t>Short PR [ECG data. Visit 1]</t>
  </si>
  <si>
    <t>phv00215740.v2.p2</t>
  </si>
  <si>
    <t>v2ecg120</t>
  </si>
  <si>
    <t>Short PR [ECG data. Visit 2]</t>
  </si>
  <si>
    <t>phv00216157.v2.p2</t>
  </si>
  <si>
    <t>v3ecg120</t>
  </si>
  <si>
    <t>Short PR [ECG data. Visit 3]</t>
  </si>
  <si>
    <t>phv00216574.v2.p2</t>
  </si>
  <si>
    <t>v4ecg120</t>
  </si>
  <si>
    <t>Short PR [ECG data. Visit 4]</t>
  </si>
  <si>
    <t>phv00216991.v2.p2</t>
  </si>
  <si>
    <t>ecg120</t>
  </si>
  <si>
    <t>Short PR [ECG Machine Coding. ECG. Visit 5]</t>
  </si>
  <si>
    <t>phv00295889.v2.p2</t>
  </si>
  <si>
    <t>SHPRINT</t>
  </si>
  <si>
    <t>Short PR interval</t>
  </si>
  <si>
    <t>phv00155444.v5.p3</t>
  </si>
  <si>
    <t>FR386</t>
  </si>
  <si>
    <t>ECG - QRS INTERVAL (HUNDREDTHS OF A SECOND)</t>
  </si>
  <si>
    <t>phv00006612.v1.p14</t>
  </si>
  <si>
    <t>FQ269</t>
  </si>
  <si>
    <t>ECG - QRS INTERVAL (HUNDREDTHS OF SECOND)</t>
  </si>
  <si>
    <t>phv00006217.v1.p14</t>
  </si>
  <si>
    <t>FQ271</t>
  </si>
  <si>
    <t>phv00006219.v1.p14</t>
  </si>
  <si>
    <t>FR392</t>
  </si>
  <si>
    <t>ECG - VENTRICULAR CONDUCTION ABNORMALITIES IV BLOCK - COMPLETE (QRS INTERVAL = .12 SECONDS OR GREATER)</t>
  </si>
  <si>
    <t>phv00006618.v1.p14</t>
  </si>
  <si>
    <t>FR393</t>
  </si>
  <si>
    <t>ECG - VENTRICULAR CONDUCTION ABNORMALITIES IV BLOCK- INCOMPLETE (QRS INTERVAL = .10 OR .11 SECONDS)</t>
  </si>
  <si>
    <t>phv00006619.v1.p14</t>
  </si>
  <si>
    <t>CHF099</t>
  </si>
  <si>
    <t>ECG QRS duration - Automated</t>
  </si>
  <si>
    <t>phv00276825.v2.p14</t>
  </si>
  <si>
    <t>CHF100</t>
  </si>
  <si>
    <t>ECG QRS duration - II (w/calipers)</t>
  </si>
  <si>
    <t>phv00276826.v2.p14</t>
  </si>
  <si>
    <t>CHF101</t>
  </si>
  <si>
    <t>ECG QRS duration - V5 (w/calipers)</t>
  </si>
  <si>
    <t>phv00276827.v2.p14</t>
  </si>
  <si>
    <t>FT491</t>
  </si>
  <si>
    <t>ECG RATES AND INTERVALS: QRS INTERVAL (HUNDREDTHS OF A SECOND)</t>
  </si>
  <si>
    <t>phv00007481.v1.p14</t>
  </si>
  <si>
    <t>FU203</t>
  </si>
  <si>
    <t>phv00070507.v1.p14</t>
  </si>
  <si>
    <t>FA174</t>
  </si>
  <si>
    <t>ECG: QRS INTERVAL</t>
  </si>
  <si>
    <t>phv00001174.v1.p14</t>
  </si>
  <si>
    <t>FC192</t>
  </si>
  <si>
    <t>phv00001526.v1.p14</t>
  </si>
  <si>
    <t>FD188</t>
  </si>
  <si>
    <t>phv00001717.v1.p14</t>
  </si>
  <si>
    <t>FE265</t>
  </si>
  <si>
    <t>phv00001978.v1.p14</t>
  </si>
  <si>
    <t>FF228</t>
  </si>
  <si>
    <t>phv00002158.v1.p14</t>
  </si>
  <si>
    <t>FG236</t>
  </si>
  <si>
    <t>phv00002353.v1.p14</t>
  </si>
  <si>
    <t>FH253</t>
  </si>
  <si>
    <t>phv00002593.v1.p14</t>
  </si>
  <si>
    <t>FI166</t>
  </si>
  <si>
    <t>phv00002801.v1.p14</t>
  </si>
  <si>
    <t>FJ278</t>
  </si>
  <si>
    <t>phv00003180.v1.p14</t>
  </si>
  <si>
    <t>FK373</t>
  </si>
  <si>
    <t>phv00003595.v1.p14</t>
  </si>
  <si>
    <t>B257</t>
  </si>
  <si>
    <t>phv00007889.v8.p14</t>
  </si>
  <si>
    <t>C291</t>
  </si>
  <si>
    <t>phv00008635.v8.p14</t>
  </si>
  <si>
    <t>g3a354</t>
  </si>
  <si>
    <t>ECG: QRS interval</t>
  </si>
  <si>
    <t>phv00273976.v1.p14</t>
  </si>
  <si>
    <t>phv00461066.v1.p14</t>
  </si>
  <si>
    <t>FS485</t>
  </si>
  <si>
    <t>ECG: QRS INTERVAL (HUNDREDTHS OF A SECOND)</t>
  </si>
  <si>
    <t>phv00007046.v1.p14</t>
  </si>
  <si>
    <t>G359</t>
  </si>
  <si>
    <t>phv00010438.v8.p14</t>
  </si>
  <si>
    <t>G3A354</t>
  </si>
  <si>
    <t>phv00021154.v7.p14</t>
  </si>
  <si>
    <t>FL394</t>
  </si>
  <si>
    <t>ECG: QRS INTERVAL (HUNDREDTHS OF SECOND)</t>
  </si>
  <si>
    <t>phv00004003.v1.p14</t>
  </si>
  <si>
    <t>FM433</t>
  </si>
  <si>
    <t>phv00004427.v1.p14</t>
  </si>
  <si>
    <t>FN410</t>
  </si>
  <si>
    <t>phv00004869.v1.p14</t>
  </si>
  <si>
    <t>FO429</t>
  </si>
  <si>
    <t>phv00005233.v1.p14</t>
  </si>
  <si>
    <t>FP395</t>
  </si>
  <si>
    <t>phv00005860.v1.p14</t>
  </si>
  <si>
    <t>D294</t>
  </si>
  <si>
    <t>phv00009031.v8.p14</t>
  </si>
  <si>
    <t>E586</t>
  </si>
  <si>
    <t>phv00009491.v8.p14</t>
  </si>
  <si>
    <t>H306</t>
  </si>
  <si>
    <t>phv00072263.v7.p14</t>
  </si>
  <si>
    <t>G3C1078</t>
  </si>
  <si>
    <t>ECG: Rates and Intervals: QRS Interval</t>
  </si>
  <si>
    <t>phv00461942.v1.p14</t>
  </si>
  <si>
    <t>FS491</t>
  </si>
  <si>
    <t>ECG: VENTRICULAR CONDUCTION ABNORMALITIES: COMPLETE (QRS INTERVAL = 0.12 SEC OR GREATER)</t>
  </si>
  <si>
    <t>phv00007052.v1.p14</t>
  </si>
  <si>
    <t>FT497</t>
  </si>
  <si>
    <t>phv00007487.v1.p14</t>
  </si>
  <si>
    <t>FS492</t>
  </si>
  <si>
    <t>ECG: VENTRICULAR CONDUCTION ABNORMALITIES: INCOMPLETE (QRS INTERVAL = 0.10 OR 0.11 SEC)</t>
  </si>
  <si>
    <t>phv00007053.v1.p14</t>
  </si>
  <si>
    <t>FT498</t>
  </si>
  <si>
    <t>phv00007488.v1.p14</t>
  </si>
  <si>
    <t>g359</t>
  </si>
  <si>
    <t>Electrocardiograph - Part I - Rates and Intervals: QRS interval</t>
  </si>
  <si>
    <t>phv00250999.v2.p14</t>
  </si>
  <si>
    <t>h306</t>
  </si>
  <si>
    <t>Electrocardiograph - Part I: Rates and Intervals: QRS interval</t>
  </si>
  <si>
    <t>phv00251459.v2.p14</t>
  </si>
  <si>
    <t>e586</t>
  </si>
  <si>
    <t>phv00461683.v2.p14</t>
  </si>
  <si>
    <t>j361</t>
  </si>
  <si>
    <t>Electrocardiograph-Part I: Rates and Intervals: QRS interval</t>
  </si>
  <si>
    <t>phv00254208.v4.p14</t>
  </si>
  <si>
    <t>g3b0371</t>
  </si>
  <si>
    <t>Electrocardiograph: Rates and Intervals: QRS interval</t>
  </si>
  <si>
    <t>phv00177464.v5.p14</t>
  </si>
  <si>
    <t>fv205</t>
  </si>
  <si>
    <t>phv00254716.v1.p14</t>
  </si>
  <si>
    <t>fw245</t>
  </si>
  <si>
    <t>Electrocardiograph: Rates and Intervals: QRS Interval (milliseconds)</t>
  </si>
  <si>
    <t>phv00255106.v1.p14</t>
  </si>
  <si>
    <t>FX245</t>
  </si>
  <si>
    <t>phv00274831.v1.p14</t>
  </si>
  <si>
    <t>fy245</t>
  </si>
  <si>
    <t>phv00275189.v1.p14</t>
  </si>
  <si>
    <t>qrsduration</t>
  </si>
  <si>
    <t>phv00522748.v1.p14</t>
  </si>
  <si>
    <t>QRSduration</t>
  </si>
  <si>
    <t>phv00402047.v1.p2</t>
  </si>
  <si>
    <t>ECGB42</t>
  </si>
  <si>
    <t>QRS Duration</t>
  </si>
  <si>
    <t>phv00402413.v1.p2</t>
  </si>
  <si>
    <t>qrsdur1</t>
  </si>
  <si>
    <t>phv00159098.v2.p3</t>
  </si>
  <si>
    <t>ECGA10</t>
  </si>
  <si>
    <t>QRS duration (ECGA10)</t>
  </si>
  <si>
    <t>phv00226263.v2.p2</t>
  </si>
  <si>
    <t>v1ecg8</t>
  </si>
  <si>
    <t>QRS duration [ECG data. Visit 1]</t>
  </si>
  <si>
    <t>phv00215632.v2.p2</t>
  </si>
  <si>
    <t>v2ecg8</t>
  </si>
  <si>
    <t>QRS duration [ECG data. Visit 2]</t>
  </si>
  <si>
    <t>phv00216049.v2.p2</t>
  </si>
  <si>
    <t>v3ecg8</t>
  </si>
  <si>
    <t>QRS duration [ECG data. Visit 3]</t>
  </si>
  <si>
    <t>phv00216466.v2.p2</t>
  </si>
  <si>
    <t>v4ecg8</t>
  </si>
  <si>
    <t>QRS duration [ECG data. Visit 4]</t>
  </si>
  <si>
    <t>phv00216883.v2.p2</t>
  </si>
  <si>
    <t>ecg8</t>
  </si>
  <si>
    <t>QRS duration [ECG Machine Coding. ECG. Visit 5]</t>
  </si>
  <si>
    <t>phv00295779.v2.p2</t>
  </si>
  <si>
    <t>A147</t>
  </si>
  <si>
    <t>QRS INTERVAL</t>
  </si>
  <si>
    <t>phv00007649.v8.p14</t>
  </si>
  <si>
    <t>DG7</t>
  </si>
  <si>
    <t>phv00023257.v7.p14</t>
  </si>
  <si>
    <t>pht000149.v8.p14</t>
  </si>
  <si>
    <t>F581</t>
  </si>
  <si>
    <t>QRS INTERVAL (HUNDREDTHS OF A SECOND)</t>
  </si>
  <si>
    <t>phv00010005.v8.p14</t>
  </si>
  <si>
    <t>QRS</t>
  </si>
  <si>
    <t>QRS Interval (msec)</t>
  </si>
  <si>
    <t>phv00401177.v1.p2</t>
  </si>
  <si>
    <t>phv00401442.v1.p2</t>
  </si>
  <si>
    <t>QRS INTERVAL (msec)</t>
  </si>
  <si>
    <t>phv00082715.v1.p3</t>
  </si>
  <si>
    <t>QRS INTERVAL (MSEC)</t>
  </si>
  <si>
    <t>phv00084567.v2.p3</t>
  </si>
  <si>
    <t>qrsdur5</t>
  </si>
  <si>
    <t>phv00174885.v1.p3</t>
  </si>
  <si>
    <t>phv00176308.v1.p3</t>
  </si>
  <si>
    <t>ECGMA54</t>
  </si>
  <si>
    <t>QRS interval [ECG Composite 12 Lead (with adjudications as needed. ECGMA03. Visit 1]</t>
  </si>
  <si>
    <t>phv00205595.v2.p2</t>
  </si>
  <si>
    <t>ECGMB54</t>
  </si>
  <si>
    <t>QRS interval [ECG Composite 12 Lead (with adjudications as needed. ECGMB22. Visit 2]</t>
  </si>
  <si>
    <t>phv00205649.v2.p2</t>
  </si>
  <si>
    <t>ECGMD54</t>
  </si>
  <si>
    <t>QRS interval [ECG Composite 12 Lead (with adjudications as needed. ECGMD41. Visit 4]</t>
  </si>
  <si>
    <t>phv00205780.v2.p2</t>
  </si>
  <si>
    <t>ECGMC54</t>
  </si>
  <si>
    <t>QRS interval [ECG Composite 12 Lead (with adjudications as needed). ECGMC35. Visit 3]</t>
  </si>
  <si>
    <t>phv00205723.v2.p2</t>
  </si>
  <si>
    <t>ECGC54</t>
  </si>
  <si>
    <t>QRS interval [ECG Machine Coding. ECGC. Visit 2]</t>
  </si>
  <si>
    <t>phv00205437.v2.p2</t>
  </si>
  <si>
    <t>ECGD54</t>
  </si>
  <si>
    <t>QRS interval [ECG Machine Coding. ECGD04. Visit 3]</t>
  </si>
  <si>
    <t>phv00205506.v2.p2</t>
  </si>
  <si>
    <t>ECGE54</t>
  </si>
  <si>
    <t>QRS interval [ECG Machine Coding. ECGE04. Visit 4]</t>
  </si>
  <si>
    <t>phv00205565.v2.p2</t>
  </si>
  <si>
    <t>ECGB54</t>
  </si>
  <si>
    <t>QRS interval [ECG Machine Coding. ECGX02. Visit 1]</t>
  </si>
  <si>
    <t>phv00205843.v2.p2</t>
  </si>
  <si>
    <t>ECGRA277</t>
  </si>
  <si>
    <t>QRS interval [ECG Raw Epicare. ECGPWAV12. Visit 1]</t>
  </si>
  <si>
    <t>phv00513385.v1.p2</t>
  </si>
  <si>
    <t>QRS interval [ECG Raw Epicare. ECGPWAV22. Visit 2]</t>
  </si>
  <si>
    <t>phv00514210.v1.p2</t>
  </si>
  <si>
    <t>QRS interval [ECG Raw Epicare. ECGPWAV32. Visit 3]</t>
  </si>
  <si>
    <t>phv00515036.v1.p2</t>
  </si>
  <si>
    <t>QRS interval [ECG Raw Epicare. ECGPWAV42. Visit 4]</t>
  </si>
  <si>
    <t>phv00515862.v1.p2</t>
  </si>
  <si>
    <t>DIGECG_QRS1</t>
  </si>
  <si>
    <t>QRS INTERVAL CYCLE 1 LEAD II (MS)(INTERVAL FROM QRS ONSET TO QRS OFFSET)</t>
  </si>
  <si>
    <t>phv00036361.v12.p14</t>
  </si>
  <si>
    <t>DIGECG_QRS3</t>
  </si>
  <si>
    <t>QRS INTERVAL CYCLE 1 LEAD V2 (MS) (INTERVAL FROM QRS ONSET TO QRS OFFSET), DONE ON GEN 3 ONLY</t>
  </si>
  <si>
    <t>phv00036363.v12.p14</t>
  </si>
  <si>
    <t>DIGECG_QRS4</t>
  </si>
  <si>
    <t>QRS INTERVAL CYCLE 1 LEAD V5 (MS) (INTERVAL FROM QRS ONSET TO QRS OFFSET), DONE ON GEN 3 ONLY</t>
  </si>
  <si>
    <t>phv00036364.v12.p14</t>
  </si>
  <si>
    <t>DIGECG_QRS2</t>
  </si>
  <si>
    <t>QRS INTERVAL CYCLE 2 LEAD II (MS) (INTERVAL FROM QRS ONSET TO QRS OFFSET)</t>
  </si>
  <si>
    <t>phv00036362.v12.p14</t>
  </si>
  <si>
    <t>QRS_DUR</t>
  </si>
  <si>
    <t>QRS Interval Duration (ms)</t>
  </si>
  <si>
    <t>phv00155364.v5.p3</t>
  </si>
  <si>
    <t>QRSINT42</t>
  </si>
  <si>
    <t>QRS INTERVAL, MSEC</t>
  </si>
  <si>
    <t>phv00100061.v1.p1</t>
  </si>
  <si>
    <t>phv00100451.v1.p1</t>
  </si>
  <si>
    <t>phv00101976.v1.p1</t>
  </si>
  <si>
    <t>phv00102977.v1.p1</t>
  </si>
  <si>
    <t>phv00104332.v1.p1</t>
  </si>
  <si>
    <t>phv00104986.v1.p1</t>
  </si>
  <si>
    <t>phv00106353.v1.p1</t>
  </si>
  <si>
    <t>phv00107292.v1.p1</t>
  </si>
  <si>
    <t>phv00108168.v1.p1</t>
  </si>
  <si>
    <t>phv00108791.v1.p1</t>
  </si>
  <si>
    <t>phv00109322.v1.p1</t>
  </si>
  <si>
    <t>phv00109868.v1.p1</t>
  </si>
  <si>
    <t>ecga307</t>
  </si>
  <si>
    <t>QRSDAVF - QRS Duration in lead AVF [Visit 1]</t>
  </si>
  <si>
    <t>phv00402345.v1.p2</t>
  </si>
  <si>
    <t>ecga306</t>
  </si>
  <si>
    <t>QRSDAVL - QRS Duration in lead AVL [Visit 1]</t>
  </si>
  <si>
    <t>phv00402344.v1.p2</t>
  </si>
  <si>
    <t>ecga305</t>
  </si>
  <si>
    <t>QRSDAVR - QRS Duration in lead AVR [Visit 1]</t>
  </si>
  <si>
    <t>phv00402343.v1.p2</t>
  </si>
  <si>
    <t>ecga302</t>
  </si>
  <si>
    <t>QRSDI - QRS Duration in lead I [Visit 1]</t>
  </si>
  <si>
    <t>phv00402340.v1.p2</t>
  </si>
  <si>
    <t>ecga303</t>
  </si>
  <si>
    <t>QRSDII - QRS Duration in lead II [Visit 1]</t>
  </si>
  <si>
    <t>phv00402341.v1.p2</t>
  </si>
  <si>
    <t>ecga304</t>
  </si>
  <si>
    <t>QRSDIII - QRS Duration in lead III [Visit 1]</t>
  </si>
  <si>
    <t>phv00402342.v1.p2</t>
  </si>
  <si>
    <t>ecga43</t>
  </si>
  <si>
    <t>QRSDUR - QRS Duration [Visit 1]</t>
  </si>
  <si>
    <t>phv00402081.v1.p2</t>
  </si>
  <si>
    <t>ecga308</t>
  </si>
  <si>
    <t>QRSDV1 - QRS Duration in lead V1 [Visit 1]</t>
  </si>
  <si>
    <t>phv00402346.v1.p2</t>
  </si>
  <si>
    <t>ecga309</t>
  </si>
  <si>
    <t>QRSDV2 - QRS Duration in lead V2 [Visit 1]</t>
  </si>
  <si>
    <t>phv00402347.v1.p2</t>
  </si>
  <si>
    <t>ecga310</t>
  </si>
  <si>
    <t>QRSDV3 - QRS Duration in lead V3 [Visit 1]</t>
  </si>
  <si>
    <t>phv00402348.v1.p2</t>
  </si>
  <si>
    <t>ecga311</t>
  </si>
  <si>
    <t>QRSDV4 - QRS Duration in lead V4 [Visit 1]</t>
  </si>
  <si>
    <t>phv00402349.v1.p2</t>
  </si>
  <si>
    <t>ecga312</t>
  </si>
  <si>
    <t>QRSDV5 - QRS Duration in lead V5 [Visit 1]</t>
  </si>
  <si>
    <t>phv00402350.v1.p2</t>
  </si>
  <si>
    <t>ecga313</t>
  </si>
  <si>
    <t>QRSDV6 - QRS Duration in lead V6 [Visit 1]</t>
  </si>
  <si>
    <t>phv00402351.v1.p2</t>
  </si>
  <si>
    <t>QTcBaz</t>
  </si>
  <si>
    <t>Bazett Corrected QT Interval (msec)</t>
  </si>
  <si>
    <t>phv00401196.v1.p2</t>
  </si>
  <si>
    <t>phv00401461.v1.p2</t>
  </si>
  <si>
    <t>QTC_DUR</t>
  </si>
  <si>
    <t>Bazett's Heart Rate-Corrected QT Interval (ms)</t>
  </si>
  <si>
    <t>phv00155365.v5.p3</t>
  </si>
  <si>
    <t>FE266</t>
  </si>
  <si>
    <t>ECG: QT INTERVAL</t>
  </si>
  <si>
    <t>phv00001979.v1.p14</t>
  </si>
  <si>
    <t>FF229</t>
  </si>
  <si>
    <t>phv00002159.v1.p14</t>
  </si>
  <si>
    <t>FG237</t>
  </si>
  <si>
    <t>phv00002354.v1.p14</t>
  </si>
  <si>
    <t>FH254</t>
  </si>
  <si>
    <t>phv00002594.v1.p14</t>
  </si>
  <si>
    <t>FJ279</t>
  </si>
  <si>
    <t>phv00003181.v1.p14</t>
  </si>
  <si>
    <t>FK374</t>
  </si>
  <si>
    <t>phv00003596.v1.p14</t>
  </si>
  <si>
    <t>B258</t>
  </si>
  <si>
    <t>phv00007890.v8.p14</t>
  </si>
  <si>
    <t>C292</t>
  </si>
  <si>
    <t>phv00008636.v8.p14</t>
  </si>
  <si>
    <t>QTcFram</t>
  </si>
  <si>
    <t>Framingham Corrected QT Interval (msec)</t>
  </si>
  <si>
    <t>phv00401195.v1.p2</t>
  </si>
  <si>
    <t>phv00401460.v1.p2</t>
  </si>
  <si>
    <t>QTcFrid</t>
  </si>
  <si>
    <t>Fridericia Corrected QT Interval (msec)</t>
  </si>
  <si>
    <t>phv00401198.v1.p2</t>
  </si>
  <si>
    <t>phv00401463.v1.p2</t>
  </si>
  <si>
    <t>QTcHod</t>
  </si>
  <si>
    <t>Hodge Corrected QT Interval (msec)</t>
  </si>
  <si>
    <t>phv00401197.v1.p2</t>
  </si>
  <si>
    <t>phv00401462.v1.p2</t>
  </si>
  <si>
    <t>LQT</t>
  </si>
  <si>
    <t>LONG QT INTERVAL</t>
  </si>
  <si>
    <t>phv00100077.v1.p1</t>
  </si>
  <si>
    <t>phv00101991.v1.p1</t>
  </si>
  <si>
    <t>phv00102616.v1.p1</t>
  </si>
  <si>
    <t>phv00104352.v1.p1</t>
  </si>
  <si>
    <t>phv00105005.v1.p1</t>
  </si>
  <si>
    <t>phv00106396.v1.p1</t>
  </si>
  <si>
    <t>phv00107332.v1.p1</t>
  </si>
  <si>
    <t>phv00108208.v1.p1</t>
  </si>
  <si>
    <t>phv00108806.v1.p1</t>
  </si>
  <si>
    <t>phv00109336.v1.p1</t>
  </si>
  <si>
    <t>phv00109884.v1.p1</t>
  </si>
  <si>
    <t>lqt1c</t>
  </si>
  <si>
    <t>phv00082851.v1.p3</t>
  </si>
  <si>
    <t>ECGB46</t>
  </si>
  <si>
    <t>QT Duration</t>
  </si>
  <si>
    <t>phv00402416.v1.p2</t>
  </si>
  <si>
    <t>ECGA11</t>
  </si>
  <si>
    <t>QT duration (ECGA11)</t>
  </si>
  <si>
    <t>phv00226265.v2.p2</t>
  </si>
  <si>
    <t>ERHA18</t>
  </si>
  <si>
    <t>QT duration (Millisec). Q18 [ECG Rhythm Strip. ERHA. Visit 1]</t>
  </si>
  <si>
    <t>phv00205943.v2.p2</t>
  </si>
  <si>
    <t>v1ecg9</t>
  </si>
  <si>
    <t>QT duration [ECG data. Visit 1]</t>
  </si>
  <si>
    <t>phv00215633.v2.p2</t>
  </si>
  <si>
    <t>v2ecg9</t>
  </si>
  <si>
    <t>QT duration [ECG data. Visit 2]</t>
  </si>
  <si>
    <t>phv00216050.v2.p2</t>
  </si>
  <si>
    <t>v3ecg9</t>
  </si>
  <si>
    <t>QT duration [ECG data. Visit 3]</t>
  </si>
  <si>
    <t>phv00216467.v2.p2</t>
  </si>
  <si>
    <t>v4ecg9</t>
  </si>
  <si>
    <t>QT duration [ECG data. Visit 4]</t>
  </si>
  <si>
    <t>phv00216884.v2.p2</t>
  </si>
  <si>
    <t>ecg9</t>
  </si>
  <si>
    <t>QT duration [ECG Machine Coding. ECG. Visit 5]</t>
  </si>
  <si>
    <t>phv00295780.v2.p2</t>
  </si>
  <si>
    <t>A148</t>
  </si>
  <si>
    <t>QT INTERVAL</t>
  </si>
  <si>
    <t>phv00007650.v8.p14</t>
  </si>
  <si>
    <t>DG8</t>
  </si>
  <si>
    <t>phv00023258.v7.p14</t>
  </si>
  <si>
    <t>qtinterval</t>
  </si>
  <si>
    <t>phv00522749.v1.p14</t>
  </si>
  <si>
    <t>QT</t>
  </si>
  <si>
    <t>QT Interval (msec)</t>
  </si>
  <si>
    <t>phv00401178.v1.p2</t>
  </si>
  <si>
    <t>phv00401443.v1.p2</t>
  </si>
  <si>
    <t>qtdur1</t>
  </si>
  <si>
    <t>QT INTERVAL (msec)</t>
  </si>
  <si>
    <t>phv00082716.v1.p3</t>
  </si>
  <si>
    <t>QT INTERVAL (MSEC)</t>
  </si>
  <si>
    <t>phv00084568.v2.p3</t>
  </si>
  <si>
    <t>qtdur5</t>
  </si>
  <si>
    <t>phv00174886.v1.p3</t>
  </si>
  <si>
    <t>phv00176309.v1.p3</t>
  </si>
  <si>
    <t>DIGECG_QT1</t>
  </si>
  <si>
    <t>QT INTERVAL CYCLE 1 LEAD II (MS) (INTERVAL FROM QRS ONSET TO T-WAVE OFFSET)</t>
  </si>
  <si>
    <t>phv00036353.v12.p14</t>
  </si>
  <si>
    <t>DIGECG_QT3</t>
  </si>
  <si>
    <t>QT INTERVAL CYCLE 1 LEAD V2 (MS) (INTERVAL FROM QRS ONSET TO T-WAVE OFFSET)</t>
  </si>
  <si>
    <t>phv00036355.v12.p14</t>
  </si>
  <si>
    <t>DIGECG_QT4</t>
  </si>
  <si>
    <t>QT INTERVAL CYCLE 1 LEAD V5 (MS) (INTERVAL FROM QRS ONSET TO T-WAVE OFFSET)</t>
  </si>
  <si>
    <t>phv00036356.v12.p14</t>
  </si>
  <si>
    <t>DIGECG_QT2</t>
  </si>
  <si>
    <t>QT INTERVAL CYCLE 2 LEAD II (MS) (INTERVAL FROM QRS ONSET TO T-WAVE OFFSET)</t>
  </si>
  <si>
    <t>phv00036354.v12.p14</t>
  </si>
  <si>
    <t>QT_DUR</t>
  </si>
  <si>
    <t>QT Interval Duration (ms)</t>
  </si>
  <si>
    <t>phv00155366.v5.p3</t>
  </si>
  <si>
    <t>ecga47</t>
  </si>
  <si>
    <t>QTDUR - QT Duration [Visit 1]</t>
  </si>
  <si>
    <t>phv00402085.v1.p2</t>
  </si>
  <si>
    <t>DTHZ05</t>
  </si>
  <si>
    <t>A. Information from Death Index/Certificate. RACE Q5 [Death Certificate Form]</t>
  </si>
  <si>
    <t>phv00295220.v5.p2</t>
  </si>
  <si>
    <t>C12RACE</t>
  </si>
  <si>
    <t>phv00115702.v2.p2</t>
  </si>
  <si>
    <t>RACEGRP51</t>
  </si>
  <si>
    <t>Corrected Race (V1CORRA1)</t>
  </si>
  <si>
    <t>phv00519790.v1.p2</t>
  </si>
  <si>
    <t>RACEGRP61</t>
  </si>
  <si>
    <t>Corrected Race (V1CORRA1) [Cohort Visit Derived Variables. DERIVE61. Visit 6]</t>
  </si>
  <si>
    <t>phv00512228.v1.p2</t>
  </si>
  <si>
    <t>Corrected Race (V1CORRA1) [Cohort Visit Derived Variables. Visit 5]</t>
  </si>
  <si>
    <t>phv00512047.v1.p2</t>
  </si>
  <si>
    <t>RACEGRP71</t>
  </si>
  <si>
    <t>Corrected Race (V1CORRA1) [Visit 7/NCS Derived Variable Dataset. DERIVE71]</t>
  </si>
  <si>
    <t>phv00507306.v1.p2</t>
  </si>
  <si>
    <t>A01RACE1</t>
  </si>
  <si>
    <t>EXAM 1 RACE, TELEPHONE INTERVIEW</t>
  </si>
  <si>
    <t>phv00112422.v2.p2</t>
  </si>
  <si>
    <t>FRCpp_race_adjusted</t>
  </si>
  <si>
    <t>FRC percent predicted race-adjusted</t>
  </si>
  <si>
    <t>phv00169387.v3.p2</t>
  </si>
  <si>
    <t>FRCpred_race_adjusted</t>
  </si>
  <si>
    <t>FRC predicted race-adjusted</t>
  </si>
  <si>
    <t>phv00169385.v3.p2</t>
  </si>
  <si>
    <t>IRACE</t>
  </si>
  <si>
    <t>INDICATOR FOR WHITE</t>
  </si>
  <si>
    <t>phv00121165.v2.p2</t>
  </si>
  <si>
    <t>pht001865.v2.p2</t>
  </si>
  <si>
    <t>HRAZ09</t>
  </si>
  <si>
    <t>Q9. RACE [Hospital Abstraction Form. HRA. Version F]</t>
  </si>
  <si>
    <t>phv00204215.v6.p2</t>
  </si>
  <si>
    <t>RACE01</t>
  </si>
  <si>
    <t>RACE</t>
  </si>
  <si>
    <t>phv00099569.v1.p1</t>
  </si>
  <si>
    <t>phv00100488.v1.p1</t>
  </si>
  <si>
    <t>phv00100837.v2.p1</t>
  </si>
  <si>
    <t>phv00105645.v1.p1</t>
  </si>
  <si>
    <t>phv00159572.v4.p2</t>
  </si>
  <si>
    <t>phv00055250.v6.p14</t>
  </si>
  <si>
    <t>phv00082641.v1.p3</t>
  </si>
  <si>
    <t>phv00175855.v1.p3</t>
  </si>
  <si>
    <t>phv00175876.v1.p3</t>
  </si>
  <si>
    <t>phv00219021.v1.p3</t>
  </si>
  <si>
    <t>RACEATOMNI1</t>
  </si>
  <si>
    <t>RACE - Early race variable for Omni Cohort 1</t>
  </si>
  <si>
    <t>phv00423866.v3.p14</t>
  </si>
  <si>
    <t>E12RACE</t>
  </si>
  <si>
    <t>RACE - SPIROMETER</t>
  </si>
  <si>
    <t>phv00118960.v2.p2</t>
  </si>
  <si>
    <t>RACEGRP</t>
  </si>
  <si>
    <t>RACE (from FTRA23)</t>
  </si>
  <si>
    <t>phv00519792.v1.p2</t>
  </si>
  <si>
    <t>RACE (from FTRA23) [Cohort Visit Derived Variables. Visit 5]</t>
  </si>
  <si>
    <t>phv00512051.v1.p2</t>
  </si>
  <si>
    <t>RACE (from FTRA23) [Common Hospital Information Form]</t>
  </si>
  <si>
    <t>phv00296578.v5.p2</t>
  </si>
  <si>
    <t>Race (From FTRA23) [Derived Variable Dataset, visit 4]</t>
  </si>
  <si>
    <t>phv00511983.v1.p2</t>
  </si>
  <si>
    <t>RACE (from FTRA23) [Ultrasound Raw Data. UBME. Visit 2]</t>
  </si>
  <si>
    <t>phv00519669.v1.p2</t>
  </si>
  <si>
    <t>pht012849.v1.p2</t>
  </si>
  <si>
    <t>RACE (VERIFIED AT PPTS LAST EXAM)</t>
  </si>
  <si>
    <t>phv00119632.v2.p2</t>
  </si>
  <si>
    <t>phv00120740.v2.p2</t>
  </si>
  <si>
    <t>RACE (VERIFIED AY EXAM 2)</t>
  </si>
  <si>
    <t>phv00113715.v2.p2</t>
  </si>
  <si>
    <t>phv00116379.v2.p2</t>
  </si>
  <si>
    <t>phv00117580.v2.p2</t>
  </si>
  <si>
    <t>Race [Cohort Visit Derived Variables, Visit 5]</t>
  </si>
  <si>
    <t>phv00511866.v1.p2</t>
  </si>
  <si>
    <t>pht012812.v1.p2</t>
  </si>
  <si>
    <t>Race [Cohort Visit Derived Variables. DERIVE61. Visit 6]</t>
  </si>
  <si>
    <t>phv00512227.v1.p2</t>
  </si>
  <si>
    <t>Race [Cohort. Visit 3]</t>
  </si>
  <si>
    <t>phv00510593.v1.p2</t>
  </si>
  <si>
    <t>ECGRA282</t>
  </si>
  <si>
    <t>Race [ECG Raw Epicare. ECGPWAV12. Visit 1]</t>
  </si>
  <si>
    <t>phv00513390.v1.p2</t>
  </si>
  <si>
    <t>Race [ECG Raw Epicare. ECGPWAV22. Visit 2]</t>
  </si>
  <si>
    <t>phv00514215.v1.p2</t>
  </si>
  <si>
    <t>Race [ECG Raw Epicare. ECGPWAV32. Visit 3]</t>
  </si>
  <si>
    <t>phv00515041.v1.p2</t>
  </si>
  <si>
    <t>Race [ECG Raw Epicare. ECGPWAV42. Visit 4]</t>
  </si>
  <si>
    <t>phv00515867.v1.p2</t>
  </si>
  <si>
    <t>PULP24</t>
  </si>
  <si>
    <t>Race [Pulmonary Function Test. PULP &amp; PULB (pre &amp; post bronchodilator). Visit 5]</t>
  </si>
  <si>
    <t>phv00511026.v1.p2</t>
  </si>
  <si>
    <t>PULB24</t>
  </si>
  <si>
    <t>Race [Pulmonary Function Test. PULP and PULB (pre and post bronchodilator). Visit 5]</t>
  </si>
  <si>
    <t>phv00297565.v2.p2</t>
  </si>
  <si>
    <t>Race [Pulmonary Predicted Function. PULM21. Visit 2]</t>
  </si>
  <si>
    <t>phv00511017.v1.p2</t>
  </si>
  <si>
    <t>Race [Visit 7/NCS Derived Variable Dataset. DERIVE71]</t>
  </si>
  <si>
    <t>phv00507305.v1.p2</t>
  </si>
  <si>
    <t>RACE_CODE</t>
  </si>
  <si>
    <t>RACE and ETHNICITY - Summary code string from combining responses given at different exams</t>
  </si>
  <si>
    <t>phv00423849.v3.p14</t>
  </si>
  <si>
    <t>B12RACE</t>
  </si>
  <si>
    <t>RACE CODE</t>
  </si>
  <si>
    <t>phv00114607.v2.p2</t>
  </si>
  <si>
    <t>racegrp</t>
  </si>
  <si>
    <t>RACE GROUP</t>
  </si>
  <si>
    <t>phv00175967.v1.p3</t>
  </si>
  <si>
    <t>pht003088.v1.p3</t>
  </si>
  <si>
    <t>A01RACE2</t>
  </si>
  <si>
    <t>RACE VERIFY</t>
  </si>
  <si>
    <t>phv00112440.v2.p2</t>
  </si>
  <si>
    <t>PFTB12</t>
  </si>
  <si>
    <t>Race. Q12 [Pulmonary Function Test. PFTB. Visit 2]</t>
  </si>
  <si>
    <t>phv00516613.v1.p2</t>
  </si>
  <si>
    <t>h703</t>
  </si>
  <si>
    <t>Sociodemographic Questions - Part I - Self-administered: Which of the following best describes your race (check ALL that apply): African-American or black</t>
  </si>
  <si>
    <t>phv00251749.v2.p14</t>
  </si>
  <si>
    <t>h706</t>
  </si>
  <si>
    <t>Sociodemographic Questions - Part I - Self-administered: Which of the following best describes your race (check ALL that apply): American Indian or Alaska native</t>
  </si>
  <si>
    <t>phv00251752.v2.p14</t>
  </si>
  <si>
    <t>h704</t>
  </si>
  <si>
    <t>Sociodemographic Questions - Part I - Self-administered: Which of the following best describes your race (check ALL that apply): Asian</t>
  </si>
  <si>
    <t>phv00251750.v2.p14</t>
  </si>
  <si>
    <t>h702</t>
  </si>
  <si>
    <t>Sociodemographic Questions - Part I - Self-administered: Which of the following best describes your race (check ALL that apply): Caucasian or white</t>
  </si>
  <si>
    <t>phv00251748.v2.p14</t>
  </si>
  <si>
    <t>h705</t>
  </si>
  <si>
    <t>Sociodemographic Questions - Part I - Self-administered: Which of the following best describes your race (check ALL that apply): Native Hawaiian or other Pacific Islander</t>
  </si>
  <si>
    <t>phv00251751.v2.p14</t>
  </si>
  <si>
    <t>h707</t>
  </si>
  <si>
    <t>Sociodemographic Questions - Part I - Self-administered: Which of the following best describes your race (check ALL that apply): prefer not to answer</t>
  </si>
  <si>
    <t>phv00251753.v2.p14</t>
  </si>
  <si>
    <t>g3b0626</t>
  </si>
  <si>
    <t>Sociodemographic questions-Self administered: Which of the following best describes your race (check ALL that apply): African-American or Black</t>
  </si>
  <si>
    <t>phv00177599.v5.p14</t>
  </si>
  <si>
    <t>g3b0629</t>
  </si>
  <si>
    <t>Sociodemographic questions-Self administered: Which of the following best describes your race (check ALL that apply): American Indian or Alaska native</t>
  </si>
  <si>
    <t>phv00177602.v5.p14</t>
  </si>
  <si>
    <t>g3b0627</t>
  </si>
  <si>
    <t>Sociodemographic questions-Self administered: Which of the following best describes your race (check ALL that apply): Asian</t>
  </si>
  <si>
    <t>phv00177600.v5.p14</t>
  </si>
  <si>
    <t>g3b0625</t>
  </si>
  <si>
    <t>Sociodemographic questions-Self administered: Which of the following best describes your race (check ALL that apply): Caucasian or White</t>
  </si>
  <si>
    <t>phv00177598.v5.p14</t>
  </si>
  <si>
    <t>g3b0628</t>
  </si>
  <si>
    <t>Sociodemographic questions-Self administered: Which of the following best describes your race (check ALL that apply): Native Hawaiian or other Pacific Islander</t>
  </si>
  <si>
    <t>phv00177601.v5.p14</t>
  </si>
  <si>
    <t>g3b0630</t>
  </si>
  <si>
    <t>Sociodemographic questions-Self administered: Which of the following best describes your race (check ALL that apply): prefer not to answer</t>
  </si>
  <si>
    <t>phv00177603.v5.p14</t>
  </si>
  <si>
    <t>ROTHER01</t>
  </si>
  <si>
    <t>SPECIFY OTHER RACE</t>
  </si>
  <si>
    <t>phv00098800.v1.p1</t>
  </si>
  <si>
    <t>phv00105117.v1.p1</t>
  </si>
  <si>
    <t>TLCpp_race_adjusted</t>
  </si>
  <si>
    <t>TLC percent predicted race-adjusted</t>
  </si>
  <si>
    <t>phv00169386.v3.p2</t>
  </si>
  <si>
    <t>TLCpred_race_adjusted</t>
  </si>
  <si>
    <t>TLC predicted race-adjusted</t>
  </si>
  <si>
    <t>phv00169384.v3.p2</t>
  </si>
  <si>
    <t>H703</t>
  </si>
  <si>
    <t>WHICH OF THE FOLLOWING BEST DESCRIBES YOU - RACE AFRICAN AMERICAN OR BLACK</t>
  </si>
  <si>
    <t>phv00072531.v7.p14</t>
  </si>
  <si>
    <t>H706</t>
  </si>
  <si>
    <t>WHICH OF THE FOLLOWING BEST DESCRIBES YOU - RACE AMERICAN INDIAN OR ALASKA NATIVE</t>
  </si>
  <si>
    <t>phv00072534.v7.p14</t>
  </si>
  <si>
    <t>H704</t>
  </si>
  <si>
    <t>WHICH OF THE FOLLOWING BEST DESCRIBES YOU - RACE ASIAN</t>
  </si>
  <si>
    <t>phv00072532.v7.p14</t>
  </si>
  <si>
    <t>H702</t>
  </si>
  <si>
    <t>WHICH OF THE FOLLOWING BEST DESCRIBES YOU - RACE CAUCASIAN OR WHITE</t>
  </si>
  <si>
    <t>phv00072530.v7.p14</t>
  </si>
  <si>
    <t>H705</t>
  </si>
  <si>
    <t>WHICH OF THE FOLLOWING BEST DESCRIBES YOU - RACE NATIVE HAWAIIAN OR OTHER PACIFIC ISLANDER</t>
  </si>
  <si>
    <t>phv00072533.v7.p14</t>
  </si>
  <si>
    <t>H707</t>
  </si>
  <si>
    <t>WHICH OF THE FOLLOWING BEST DESCRIBES YOU - RACE PREFER NOT TO ANSWER</t>
  </si>
  <si>
    <t>phv00072537.v7.p14</t>
  </si>
  <si>
    <t>G3A485</t>
  </si>
  <si>
    <t>WHICH OF THE FOLLOWING BEST DESCRIBES YOU? (CHECK ALL THAT APPLY): AFRICAN-AMERICAN OR BLACK</t>
  </si>
  <si>
    <t>phv00021246.v7.p14</t>
  </si>
  <si>
    <t>G3A488</t>
  </si>
  <si>
    <t>WHICH OF THE FOLLOWING BEST DESCRIBES YOU? (CHECK ALL THAT APPLY): AMERICAN INDIAN OR ALASKA NATIVE</t>
  </si>
  <si>
    <t>phv00021249.v7.p14</t>
  </si>
  <si>
    <t>G3A486</t>
  </si>
  <si>
    <t>WHICH OF THE FOLLOWING BEST DESCRIBES YOU? (CHECK ALL THAT APPLY): ASIAN</t>
  </si>
  <si>
    <t>phv00021247.v7.p14</t>
  </si>
  <si>
    <t>G3A483</t>
  </si>
  <si>
    <t>WHICH OF THE FOLLOWING BEST DESCRIBES YOU? (CHECK ALL THAT APPLY): CAUCASIAN OR WHITE</t>
  </si>
  <si>
    <t>phv00021244.v7.p14</t>
  </si>
  <si>
    <t>G3A487</t>
  </si>
  <si>
    <t>WHICH OF THE FOLLOWING BEST DESCRIBES YOU? (CHECK ALL THAT APPLY): NATIVE HAWAIIAN OR OTHER PACIFIC ISLANDER</t>
  </si>
  <si>
    <t>phv00021248.v7.p14</t>
  </si>
  <si>
    <t>G3A489</t>
  </si>
  <si>
    <t>WHICH OF THE FOLLOWING BEST DESCRIBES YOU? (CHECK ALL THAT APPLY): OTHER</t>
  </si>
  <si>
    <t>phv00021250.v7.p14</t>
  </si>
  <si>
    <t>G3A490</t>
  </si>
  <si>
    <t>WHICH OF THE FOLLOWING BEST DESCRIBES YOU? (CHECK ALL THAT APPLY): PREFER NOT TO ANSWER</t>
  </si>
  <si>
    <t>phv00021251.v7.p14</t>
  </si>
  <si>
    <t>G3A484</t>
  </si>
  <si>
    <t>WHICH OF THE FOLLOWING BEST DESCRIBES YOU? (CHECK ALL THAT APPLY): SPANISH/HISPANIC/LATINO</t>
  </si>
  <si>
    <t>phv00021245.v7.p14</t>
  </si>
  <si>
    <t>g3a485</t>
  </si>
  <si>
    <t>Which of the following best describes you? (check all that apply). RACE - African-American or Black</t>
  </si>
  <si>
    <t>phv00423860.v3.p14</t>
  </si>
  <si>
    <t>g3a488</t>
  </si>
  <si>
    <t>Which of the following best describes you? (check all that apply). RACE - American Indian or Alaska Native</t>
  </si>
  <si>
    <t>phv00423863.v3.p14</t>
  </si>
  <si>
    <t>g3a486</t>
  </si>
  <si>
    <t>Which of the following best describes you? (check all that apply). RACE - Asian</t>
  </si>
  <si>
    <t>phv00423861.v3.p14</t>
  </si>
  <si>
    <t>g3a483</t>
  </si>
  <si>
    <t>Which of the following best describes you? (check ALL that apply). RACE - Caucasian or White</t>
  </si>
  <si>
    <t>phv00423858.v3.p14</t>
  </si>
  <si>
    <t>g3a487</t>
  </si>
  <si>
    <t>Which of the following best describes you? (check all that apply). RACE - Native Hawaiian or Other Pacific</t>
  </si>
  <si>
    <t>phv00423862.v3.p14</t>
  </si>
  <si>
    <t>g3a489</t>
  </si>
  <si>
    <t>Which of the following best describes you? (check all that apply). RACE - Other, specify</t>
  </si>
  <si>
    <t>phv00423864.v3.p14</t>
  </si>
  <si>
    <t>g3a490</t>
  </si>
  <si>
    <t>Which of the following best describes you? (check all that apply). RACE - Prefer not to answer</t>
  </si>
  <si>
    <t>phv00423865.v3.p14</t>
  </si>
  <si>
    <t>g3a484</t>
  </si>
  <si>
    <t>Which of the following best describes you? (check all that apply). RACE - Spanish/Hispanic/Latino</t>
  </si>
  <si>
    <t>phv00423859.v3.p14</t>
  </si>
  <si>
    <t>Which of the following best describes you? (missing left as missing or NO). RACE (check ALL that apply) - African-American or Black</t>
  </si>
  <si>
    <t>phv00520316.v1.p14</t>
  </si>
  <si>
    <t>Which of the following best describes you? (missing left as missing or NO). RACE (check ALL that apply) - American Indian or Alaska native</t>
  </si>
  <si>
    <t>phv00520319.v1.p14</t>
  </si>
  <si>
    <t>Which of the following best describes you? (missing left as missing or NO). RACE (check ALL that apply) - Asian</t>
  </si>
  <si>
    <t>phv00520317.v1.p14</t>
  </si>
  <si>
    <t>Which of the following best describes you? (missing left as missing or NO). RACE (check ALL that apply) - Caucasian or White</t>
  </si>
  <si>
    <t>phv00520315.v1.p14</t>
  </si>
  <si>
    <t>Which of the following best describes you? (missing left as missing or NO). RACE (check ALL that apply) - Native Hawaiian or other Pacific Islander</t>
  </si>
  <si>
    <t>phv00520318.v1.p14</t>
  </si>
  <si>
    <t>Which of the following best describes you? (missing left as missing or NO). RACE (check ALL that apply) - Prefer not to answer</t>
  </si>
  <si>
    <t>phv00520320.v1.p14</t>
  </si>
  <si>
    <t>Which of the following best describes you? RACE (check ALL that apply) - African-American or Black</t>
  </si>
  <si>
    <t>phv00423851.v3.p14</t>
  </si>
  <si>
    <t>Which of the following best describes you? RACE (check ALL that apply) - American Indian or Alaska native</t>
  </si>
  <si>
    <t>phv00423854.v3.p14</t>
  </si>
  <si>
    <t>Which of the following best describes you? RACE (check ALL that apply) - Asian</t>
  </si>
  <si>
    <t>phv00423852.v3.p14</t>
  </si>
  <si>
    <t>Which of the following best describes you? RACE (check ALL that apply) - Caucasian or White</t>
  </si>
  <si>
    <t>phv00423850.v3.p14</t>
  </si>
  <si>
    <t>Which of the following best describes you? RACE (check ALL that apply) - Native Hawaiian or Other Pacific</t>
  </si>
  <si>
    <t>phv00423853.v3.p14</t>
  </si>
  <si>
    <t>Which of the following best describes you? RACE (check ALL that apply) - Prefer not to answer</t>
  </si>
  <si>
    <t>phv00423855.v3.p14</t>
  </si>
  <si>
    <t>consent</t>
  </si>
  <si>
    <t>Consent group</t>
  </si>
  <si>
    <t>phv00226241.v2.p2</t>
  </si>
  <si>
    <t>pht004713.v2.p2</t>
  </si>
  <si>
    <t>HCHS_SOL_Cohort_Subject</t>
  </si>
  <si>
    <t>otherrace</t>
  </si>
  <si>
    <t>Some other race</t>
  </si>
  <si>
    <t>phv00079331.v6.p3</t>
  </si>
  <si>
    <t>pht001009.v6.p3</t>
  </si>
  <si>
    <t>f41_rel1</t>
  </si>
  <si>
    <t>othrpacisl</t>
  </si>
  <si>
    <t>Other Pacific Islander</t>
  </si>
  <si>
    <t>phv00079330.v6.p3</t>
  </si>
  <si>
    <t>samoan</t>
  </si>
  <si>
    <t>Samoan</t>
  </si>
  <si>
    <t>phv00079329.v6.p3</t>
  </si>
  <si>
    <t>guamanian</t>
  </si>
  <si>
    <t>Guamanian or Chamorro</t>
  </si>
  <si>
    <t>phv00079328.v6.p3</t>
  </si>
  <si>
    <t>hawaiian</t>
  </si>
  <si>
    <t>Native Hawaiian</t>
  </si>
  <si>
    <t>phv00079327.v6.p3</t>
  </si>
  <si>
    <t>otherasian</t>
  </si>
  <si>
    <t>Other Asian</t>
  </si>
  <si>
    <t>phv00079326.v6.p3</t>
  </si>
  <si>
    <t>vietnamese</t>
  </si>
  <si>
    <t>Vietnamese</t>
  </si>
  <si>
    <t>phv00079325.v6.p3</t>
  </si>
  <si>
    <t>korean</t>
  </si>
  <si>
    <t>Korean</t>
  </si>
  <si>
    <t>phv00079324.v6.p3</t>
  </si>
  <si>
    <t>japanese</t>
  </si>
  <si>
    <t>Japanese</t>
  </si>
  <si>
    <t>phv00079323.v6.p3</t>
  </si>
  <si>
    <t>filipino</t>
  </si>
  <si>
    <t>Filipino</t>
  </si>
  <si>
    <t>phv00079322.v6.p3</t>
  </si>
  <si>
    <t>chinese</t>
  </si>
  <si>
    <t>Chinese</t>
  </si>
  <si>
    <t>phv00079321.v6.p3</t>
  </si>
  <si>
    <t>asiaindian</t>
  </si>
  <si>
    <t>Asian Indian</t>
  </si>
  <si>
    <t>phv00079320.v6.p3</t>
  </si>
  <si>
    <t>amerindian</t>
  </si>
  <si>
    <t>American Indian or Alaskan Native</t>
  </si>
  <si>
    <t>phv00079319.v6.p3</t>
  </si>
  <si>
    <t>black</t>
  </si>
  <si>
    <t>Black, African-American, or Negro</t>
  </si>
  <si>
    <t>phv00079318.v6.p3</t>
  </si>
  <si>
    <t>white</t>
  </si>
  <si>
    <t>White</t>
  </si>
  <si>
    <t>phv00079317.v6.p3</t>
  </si>
  <si>
    <t>Racial or ethnic group</t>
  </si>
  <si>
    <t>phv00078450.v6.p3</t>
  </si>
  <si>
    <t>Race (from FTRA23) [Cohort. Visit 1]</t>
  </si>
  <si>
    <t>phv00204710.v2.p2</t>
  </si>
  <si>
    <t>RACE (VERIFIED AT EXAM 2)</t>
  </si>
  <si>
    <t>phv00115113.v2.p2</t>
  </si>
  <si>
    <t>Consent group as determined by DAC</t>
  </si>
  <si>
    <t>phv00124546.v4.p2</t>
  </si>
  <si>
    <t>pht001920.v6.p2</t>
  </si>
  <si>
    <t>JHS_Subject</t>
  </si>
  <si>
    <t>Red blood cell count volume</t>
  </si>
  <si>
    <t>B762</t>
  </si>
  <si>
    <t>rbc</t>
  </si>
  <si>
    <t>phv00008109.v8.p14</t>
  </si>
  <si>
    <t>CHEM22</t>
  </si>
  <si>
    <t>rbc - red blood cells - numeric value x10e12/l [chemistry lab, chem2]</t>
  </si>
  <si>
    <t>phv00507188.v1.p2</t>
  </si>
  <si>
    <t>RBC</t>
  </si>
  <si>
    <t>red blood cell count</t>
  </si>
  <si>
    <t>phv00081029.v1.p14</t>
  </si>
  <si>
    <t>red blood cell count (sample type: whole blood)</t>
  </si>
  <si>
    <t>phv00227026.v4.p14</t>
  </si>
  <si>
    <t>rbcdifa</t>
  </si>
  <si>
    <t>red blood cell count from cbc differential, m/cmm</t>
  </si>
  <si>
    <t>phv00128762.v1.p3</t>
  </si>
  <si>
    <t>laba2</t>
  </si>
  <si>
    <t>Red Blood Count (x10e12) (LABA2)</t>
  </si>
  <si>
    <t>phv00226294.v2.p2</t>
  </si>
  <si>
    <t>hmtc3</t>
  </si>
  <si>
    <t>Red blood count. Q3 [Hematology Lab. HMTCV301. Visit 3]</t>
  </si>
  <si>
    <t>phv00207287.v2.p2</t>
  </si>
  <si>
    <t>Red blood count. Q3 [Hematology Lab. HMTCV401. Visit 4]</t>
  </si>
  <si>
    <t>phv00207299.v2.p2</t>
  </si>
  <si>
    <t>cbc4</t>
  </si>
  <si>
    <t>Red blood cell count, Rbc [Complete Blood Count, CBC, Visit 5]</t>
  </si>
  <si>
    <t>phv00294955.v2.p2</t>
  </si>
  <si>
    <t>red_cell_count</t>
  </si>
  <si>
    <t>Red cell count M/CMM [Visit 1]</t>
  </si>
  <si>
    <t>phv00127629.v2.p2</t>
  </si>
  <si>
    <t>red cell distribution width</t>
  </si>
  <si>
    <t>CHEM27</t>
  </si>
  <si>
    <t>rdw - red cell distribution width - numeric value % [chemistry lab, chem2]</t>
  </si>
  <si>
    <t>phv00507208.v1.p2</t>
  </si>
  <si>
    <t>RDW</t>
  </si>
  <si>
    <t>red cell distribution width (sample type: whole blood)</t>
  </si>
  <si>
    <t>phv00172185.v5.p14</t>
  </si>
  <si>
    <t>laba8</t>
  </si>
  <si>
    <t>% Red Cell Distribution Width (LABA8)</t>
  </si>
  <si>
    <t>phv00226308.v2.p2</t>
  </si>
  <si>
    <t>hmtc9</t>
  </si>
  <si>
    <t>RBC distribution width. Q9 [Hematology Lab. HMTCV301. Visit 3]</t>
  </si>
  <si>
    <t>phv00207292.v2.p2</t>
  </si>
  <si>
    <t>RBC distribution width. Q9 [Hematology Lab. HMTCV401. Visit 4]</t>
  </si>
  <si>
    <t>phv00207304.v2.p2</t>
  </si>
  <si>
    <t>cbc11</t>
  </si>
  <si>
    <t>Red cell distribution width, Rdw [Complete Blood Count, CBC, Visit 5]</t>
  </si>
  <si>
    <t>phv00294962.v2.p2</t>
  </si>
  <si>
    <t>RDW [Visit 1]</t>
  </si>
  <si>
    <t>phv00127628.v2.p2</t>
  </si>
  <si>
    <t>peak_rr</t>
  </si>
  <si>
    <t>Peak respiratory rate</t>
  </si>
  <si>
    <t>phv00522564.v1.p14</t>
  </si>
  <si>
    <t>rest_rr</t>
  </si>
  <si>
    <t>Resting respiratory rate</t>
  </si>
  <si>
    <t>phv00522542.v1.p14</t>
  </si>
  <si>
    <t>gender</t>
  </si>
  <si>
    <t>Gender</t>
  </si>
  <si>
    <t>phv00159571.v4.p2</t>
  </si>
  <si>
    <t>HHXB10</t>
  </si>
  <si>
    <t>[Reproductive history]. Sex of participant. Q10 [Health/Medical History. HHXB. Visit 2]</t>
  </si>
  <si>
    <t>phv00207078.v2.p2</t>
  </si>
  <si>
    <t>PFTA02</t>
  </si>
  <si>
    <t>Sex (M, F) [Pulmonary Function Test. Visit 1]</t>
  </si>
  <si>
    <t>phv00208795.v2.p2</t>
  </si>
  <si>
    <t>CHIA3</t>
  </si>
  <si>
    <t>Section 1: Discharge Codes, Transfer Status, Demographic Data. Sex Q3 [Common Hospital Information Form, CHI]</t>
  </si>
  <si>
    <t>phv00296480.v5.p2</t>
  </si>
  <si>
    <t>PULB23</t>
  </si>
  <si>
    <t>Sex (male or female), Gender [Pulmonary Function Test. PULP and PULB (pre and post bronchodilator). Visit 5]</t>
  </si>
  <si>
    <t>phv00297564.v2.p2</t>
  </si>
  <si>
    <t>phv00418983.v3.p2</t>
  </si>
  <si>
    <t>SEX</t>
  </si>
  <si>
    <t>phv00419795.v3.p2</t>
  </si>
  <si>
    <t>GENDER</t>
  </si>
  <si>
    <t>Sex [Visit 7/NCS Derived Variable Dataset. DERIVE71]</t>
  </si>
  <si>
    <t>phv00507303.v1.p2</t>
  </si>
  <si>
    <t>MHXA47</t>
  </si>
  <si>
    <t>Sex of participant [Medical History Form] [Medical History Form. MHXA02. Visit 1]</t>
  </si>
  <si>
    <t>phv00510858.v1.p2</t>
  </si>
  <si>
    <t>PULP23</t>
  </si>
  <si>
    <t>Sex (Male or Female), GENDER [Pulmonary Function Test. PULP &amp; PULB (pre &amp; post bronchodilator). Visit 5]</t>
  </si>
  <si>
    <t>phv00511025.v1.p2</t>
  </si>
  <si>
    <t>Sex [Cohort Visit Derived Variables, Visit 6]</t>
  </si>
  <si>
    <t>phv00511867.v1.p2</t>
  </si>
  <si>
    <t>Sex (From FTRA22) [Derived Variable Dataset, visit 4]</t>
  </si>
  <si>
    <t>phv00511984.v1.p2</t>
  </si>
  <si>
    <t>SEX (from FTRA22) [Cohort Visit Derived Variables. Visit 5]</t>
  </si>
  <si>
    <t>phv00512052.v1.p2</t>
  </si>
  <si>
    <t>Sex [Cohort Visit Derived Variables. DERIVE61. Visit 6]</t>
  </si>
  <si>
    <t>phv00512225.v1.p2</t>
  </si>
  <si>
    <t>ECGRA281</t>
  </si>
  <si>
    <t>Sex [ECG Raw Epicare. ECGPWAV12. Visit 1]</t>
  </si>
  <si>
    <t>phv00513389.v1.p2</t>
  </si>
  <si>
    <t>Sex [ECG Raw Epicare. ECGPWAV22. Visit 2]</t>
  </si>
  <si>
    <t>phv00514214.v1.p2</t>
  </si>
  <si>
    <t>Sex [ECG Raw Epicare. ECGPWAV32. Visit 3]</t>
  </si>
  <si>
    <t>phv00515040.v1.p2</t>
  </si>
  <si>
    <t>Sex [ECG Raw Epicare. ECGPWAV42. Visit 4]</t>
  </si>
  <si>
    <t>phv00515866.v1.p2</t>
  </si>
  <si>
    <t>SEX (from FTRA22) [Ultrasound Raw Data. UBME. Visit 2]</t>
  </si>
  <si>
    <t>phv00519670.v1.p2</t>
  </si>
  <si>
    <t>SEX (from FTRA22)</t>
  </si>
  <si>
    <t>phv00519793.v1.p2</t>
  </si>
  <si>
    <t>A01SEX</t>
  </si>
  <si>
    <t>EXAM 1 SEX, TELEPHONE INTERVIEW</t>
  </si>
  <si>
    <t>phv00112420.v2.p2</t>
  </si>
  <si>
    <t>SEX (VERIFIED AT EXAM 2)</t>
  </si>
  <si>
    <t>phv00113152.v2.p2</t>
  </si>
  <si>
    <t>phv00113716.v2.p2</t>
  </si>
  <si>
    <t>B12SEX</t>
  </si>
  <si>
    <t>SEX OF SUBJECT</t>
  </si>
  <si>
    <t>phv00114611.v2.p2</t>
  </si>
  <si>
    <t>C12SEX</t>
  </si>
  <si>
    <t>phv00115706.v2.p2</t>
  </si>
  <si>
    <t>phv00116380.v2.p2</t>
  </si>
  <si>
    <t>DDXPTSEX</t>
  </si>
  <si>
    <t>PATIENT DATA: SEX</t>
  </si>
  <si>
    <t>phv00116485.v2.p2</t>
  </si>
  <si>
    <t>phv00117581.v2.p2</t>
  </si>
  <si>
    <t>E12SEX</t>
  </si>
  <si>
    <t>SEX - SPIROMETER</t>
  </si>
  <si>
    <t>phv00118961.v2.p2</t>
  </si>
  <si>
    <t>E53SEX</t>
  </si>
  <si>
    <t>SEX - FORM 53</t>
  </si>
  <si>
    <t>phv00119473.v2.p2</t>
  </si>
  <si>
    <t>SEX (VERIFIED AT PPTS LAST EXAM)</t>
  </si>
  <si>
    <t>phv00119633.v2.p2</t>
  </si>
  <si>
    <t>phv00120741.v2.p2</t>
  </si>
  <si>
    <t>ISEX</t>
  </si>
  <si>
    <t>INDICATOR FOR FEMALE OR MALE TO FEMALE CHNAGE</t>
  </si>
  <si>
    <t>phv00121166.v2.p2</t>
  </si>
  <si>
    <t>G3A440</t>
  </si>
  <si>
    <t>SEX OF PARTICIPANT</t>
  </si>
  <si>
    <t>phv00021228.v7.p14</t>
  </si>
  <si>
    <t>phv00024071.v6.p14</t>
  </si>
  <si>
    <t>pht000183.v13.p14</t>
  </si>
  <si>
    <t>Sex of the participant</t>
  </si>
  <si>
    <t>phv00253990.v5.p14</t>
  </si>
  <si>
    <t>Participant gender</t>
  </si>
  <si>
    <t>phv00277017.v4.p14</t>
  </si>
  <si>
    <t>Sex of participant</t>
  </si>
  <si>
    <t>phv00277067.v4.p14</t>
  </si>
  <si>
    <t>phv00369653.v1.p14</t>
  </si>
  <si>
    <t>phv00423870.v2.p14</t>
  </si>
  <si>
    <t>phv00526143.v1.p2</t>
  </si>
  <si>
    <t>ECGA14</t>
  </si>
  <si>
    <t>Sex (ECGA14)</t>
  </si>
  <si>
    <t>phv00526324.v1.p2</t>
  </si>
  <si>
    <t>phv00156606.v5.p2</t>
  </si>
  <si>
    <t>pht002139.v5.p2</t>
  </si>
  <si>
    <t>Participant Sex</t>
  </si>
  <si>
    <t>phv00401086.v1.p2</t>
  </si>
  <si>
    <t>male</t>
  </si>
  <si>
    <t>Male Indicator</t>
  </si>
  <si>
    <t>phv00401087.v2.p2</t>
  </si>
  <si>
    <t>phv00401283.v1.p2</t>
  </si>
  <si>
    <t>phv00401284.v2.p2</t>
  </si>
  <si>
    <t>phv00401380.v1.p2</t>
  </si>
  <si>
    <t>phv00401381.v2.p2</t>
  </si>
  <si>
    <t>phv00541325.v1.p2</t>
  </si>
  <si>
    <t>phv00082632.v1.p3</t>
  </si>
  <si>
    <t>pht001109.v1.p3</t>
  </si>
  <si>
    <t>STRC9</t>
  </si>
  <si>
    <t>A. Hospital Information. GENDER Q9 [Cohort Stroke Abstraction Form, STR]</t>
  </si>
  <si>
    <t>phv00204449.v6.p2</t>
  </si>
  <si>
    <t>AFUcomp18_G</t>
  </si>
  <si>
    <t>Q18. GENDER OF PARTICIPANT Q18 IN AFUG-K [Annual Follow-up Questionnaire Form. AFU. Version G - K]</t>
  </si>
  <si>
    <t>phv00294700.v5.p2</t>
  </si>
  <si>
    <t>WMRN2</t>
  </si>
  <si>
    <t>phv00298674.v3.p2</t>
  </si>
  <si>
    <t>pht006489.v3.p2</t>
  </si>
  <si>
    <t>GENDER71</t>
  </si>
  <si>
    <t>Corrected Gender (V1CORGE1) [Visit 7/NCS Derived Variable Dataset. DERIVE71]</t>
  </si>
  <si>
    <t>phv00507304.v1.p2</t>
  </si>
  <si>
    <t>AMHA9</t>
  </si>
  <si>
    <t>Gender of participant [AFU Medical History Form. AMHA02. Visit 3]</t>
  </si>
  <si>
    <t>phv00510468.v1.p2</t>
  </si>
  <si>
    <t>ANTD4</t>
  </si>
  <si>
    <t>Gender of participant</t>
  </si>
  <si>
    <t>phv00510488.v1.p2</t>
  </si>
  <si>
    <t>Gender [Cohort. Visit 3]</t>
  </si>
  <si>
    <t>phv00510594.v1.p2</t>
  </si>
  <si>
    <t>Gender [Pulmonary Predicted Function. PULM21. Visit 2]</t>
  </si>
  <si>
    <t>phv00511016.v1.p2</t>
  </si>
  <si>
    <t>GENDER51</t>
  </si>
  <si>
    <t>Corrected Gender (V1CORGE1) [Cohort Visit Derived Variables. Visit 5]</t>
  </si>
  <si>
    <t>phv00512046.v1.p2</t>
  </si>
  <si>
    <t>GENDER61</t>
  </si>
  <si>
    <t>Corrected Gender (V1CORGE1) [Cohort Visit Derived Variables. DERIVE61. Visit 6]</t>
  </si>
  <si>
    <t>phv00512226.v1.p2</t>
  </si>
  <si>
    <t>Corrected Gender (V1CORGE1)</t>
  </si>
  <si>
    <t>phv00519791.v1.p2</t>
  </si>
  <si>
    <t>GEND01</t>
  </si>
  <si>
    <t>phv00098797.v1.p1</t>
  </si>
  <si>
    <t>phv00100810.v2.p1</t>
  </si>
  <si>
    <t>phv00101950.v1.p1</t>
  </si>
  <si>
    <t>phv00105644.v1.p1</t>
  </si>
  <si>
    <t>phv00106545.v1.p1</t>
  </si>
  <si>
    <t>phv00108393.v1.p1</t>
  </si>
  <si>
    <t>phv00109144.v1.p1</t>
  </si>
  <si>
    <t>phv00109854.v1.p1</t>
  </si>
  <si>
    <t>agender</t>
  </si>
  <si>
    <t>Gender from a-variables table</t>
  </si>
  <si>
    <t>phv00197398.v1.p1</t>
  </si>
  <si>
    <t>phv00197400.v1.p1</t>
  </si>
  <si>
    <t>GENDERNUM</t>
  </si>
  <si>
    <t>Gender (0=Female, 1=Male)</t>
  </si>
  <si>
    <t>phv00253224.v2.p2</t>
  </si>
  <si>
    <t>asn0035_GENDER</t>
  </si>
  <si>
    <t>Participant Gender</t>
  </si>
  <si>
    <t>phv00401570.v1.p2</t>
  </si>
  <si>
    <t>gender1</t>
  </si>
  <si>
    <t>phv00082643.v1.p3</t>
  </si>
  <si>
    <t>phv00084446.v2.p3</t>
  </si>
  <si>
    <t>phv00085782.v2.p3</t>
  </si>
  <si>
    <t>phv00086268.v2.p3</t>
  </si>
  <si>
    <t>phv00086736.v2.p3</t>
  </si>
  <si>
    <t>genderf</t>
  </si>
  <si>
    <t>phv00087073.v1.p3</t>
  </si>
  <si>
    <t>phv00174586.v1.p3</t>
  </si>
  <si>
    <t>phv00175856.v1.p3</t>
  </si>
  <si>
    <t>phv00175877.v1.p3</t>
  </si>
  <si>
    <t>FAMILY COHORT: GENDER</t>
  </si>
  <si>
    <t>phv00175940.v1.p3</t>
  </si>
  <si>
    <t>phv00176009.v1.p3</t>
  </si>
  <si>
    <t>phv00219022.v1.p3</t>
  </si>
  <si>
    <t>g3b0028</t>
  </si>
  <si>
    <t>Medical History-Female Reproductive History: Male Participant (if male skip to Smoking Questionnaire/MD07)</t>
  </si>
  <si>
    <t>phv00177257.v5.p14</t>
  </si>
  <si>
    <t>j030</t>
  </si>
  <si>
    <t>Medical History - Female Reproductive History, Part 1: Check if Male Participant (if male skip to Smoking Questions page MD08)</t>
  </si>
  <si>
    <t>phv00254030.v4.p14</t>
  </si>
  <si>
    <t>Gender (F=Female, M=Male)</t>
  </si>
  <si>
    <t>phv00226279.v2.p2</t>
  </si>
  <si>
    <t>phv00177929.v8.p14</t>
  </si>
  <si>
    <t>gend01</t>
  </si>
  <si>
    <t>phv00100302.v1.p1</t>
  </si>
  <si>
    <t>WHI dbGaP Consent Group</t>
  </si>
  <si>
    <t>phv00077315.v8.p3</t>
  </si>
  <si>
    <t>pht000982.v8.p3</t>
  </si>
  <si>
    <t>WHI_Subject</t>
  </si>
  <si>
    <t>Sex (uncorrected from FTRA22) [Cohort. Visit 1]</t>
  </si>
  <si>
    <t>phv00204711.v2.p2</t>
  </si>
  <si>
    <t>phv00115114.v2.p2</t>
  </si>
  <si>
    <t>Sleep apnea status</t>
  </si>
  <si>
    <t>SleepApDxByDr</t>
  </si>
  <si>
    <t>Sleep apnea: diagnosed by doctor or other health professional</t>
  </si>
  <si>
    <t>phv00159737.v4.p2</t>
  </si>
  <si>
    <t>SleepApStillHav</t>
  </si>
  <si>
    <t>Sleep apnea: do you still have sleep apnea</t>
  </si>
  <si>
    <t>phv00159739.v4.p2</t>
  </si>
  <si>
    <t>SleepApnea</t>
  </si>
  <si>
    <t>Sleep apnea: have you ever had sleep apnea</t>
  </si>
  <si>
    <t>phv00159736.v4.p2</t>
  </si>
  <si>
    <t>cai0p</t>
  </si>
  <si>
    <t>calculated - central apnea index all desats</t>
  </si>
  <si>
    <t>phv00200061.v1.p1</t>
  </si>
  <si>
    <t>cai4p</t>
  </si>
  <si>
    <t>calculated - central apnea index at 4% desats</t>
  </si>
  <si>
    <t>phv00200062.v1.p1</t>
  </si>
  <si>
    <t>cai4pa</t>
  </si>
  <si>
    <t>calculated - central apnea index at 4% or arousal</t>
  </si>
  <si>
    <t>phv00200063.v1.p1</t>
  </si>
  <si>
    <t>calculated - obstructive apnea (all desats) hypopnea (4% desat) index</t>
  </si>
  <si>
    <t>oai0p</t>
  </si>
  <si>
    <t>calculated - obstructive apnea index all desats</t>
  </si>
  <si>
    <t>phv00200058.v1.p1</t>
  </si>
  <si>
    <t>oai4p</t>
  </si>
  <si>
    <t>calculated - obstructive apnea index at 4% desats</t>
  </si>
  <si>
    <t>phv00200059.v1.p1</t>
  </si>
  <si>
    <t>oai4pa</t>
  </si>
  <si>
    <t>calculated - obstructive apnea index at 4% or arousal</t>
  </si>
  <si>
    <t>phv00200060.v1.p1</t>
  </si>
  <si>
    <t>central apnea index 4% desats</t>
  </si>
  <si>
    <t>phv00197760.v1.p1</t>
  </si>
  <si>
    <t>central apnea index 4% or arousal</t>
  </si>
  <si>
    <t>phv00197761.v1.p1</t>
  </si>
  <si>
    <t>central apnea index all desats</t>
  </si>
  <si>
    <t>phv00197759.v1.p1</t>
  </si>
  <si>
    <t>obstructive (all desats) apnea hypopnea (4% desat) index)</t>
  </si>
  <si>
    <t>obstructive apnea index 4% desats</t>
  </si>
  <si>
    <t>phv00197757.v1.p1</t>
  </si>
  <si>
    <t>obstructive apnea index 4% or arousal</t>
  </si>
  <si>
    <t>phv00197758.v1.p1</t>
  </si>
  <si>
    <t>obstructive apnea index all desats</t>
  </si>
  <si>
    <t>phv00197756.v1.p1</t>
  </si>
  <si>
    <t>phv00057956.v3.p14</t>
  </si>
  <si>
    <t>phv00055568.v6.p14</t>
  </si>
  <si>
    <t>phv00057957.v3.p14</t>
  </si>
  <si>
    <t>phv00055569.v6.p14</t>
  </si>
  <si>
    <t>phv00055567.v6.p14</t>
  </si>
  <si>
    <t>phv00057955.v3.p14</t>
  </si>
  <si>
    <t>obstructive (all desats) apnea; hypopnea (4% desat) index</t>
  </si>
  <si>
    <t>phv00055565.v7.p14</t>
  </si>
  <si>
    <t>phv00057953.v3.p14</t>
  </si>
  <si>
    <t>phv00057954.v3.p14</t>
  </si>
  <si>
    <t>phv00055566.v7.p14</t>
  </si>
  <si>
    <t>phv00057952.v3.p14</t>
  </si>
  <si>
    <t>phv00055564.v7.p14</t>
  </si>
  <si>
    <t>SLPA72</t>
  </si>
  <si>
    <t>apnea index (all desats) (slpa72)</t>
  </si>
  <si>
    <t>phv00526971.v1.p2</t>
  </si>
  <si>
    <t>SLPA73</t>
  </si>
  <si>
    <t>apnea index (all desats, non-supine) (slpa73)</t>
  </si>
  <si>
    <t>phv00526972.v1.p2</t>
  </si>
  <si>
    <t>SLPA74</t>
  </si>
  <si>
    <t>apnea index (all desats, supine) (slpa74)</t>
  </si>
  <si>
    <t>phv00526973.v1.p2</t>
  </si>
  <si>
    <t>SLPA45</t>
  </si>
  <si>
    <t>apnea/hypopnea index (1% desat) (slpa45)</t>
  </si>
  <si>
    <t>phv00526948.v1.p2</t>
  </si>
  <si>
    <t>SLPA46</t>
  </si>
  <si>
    <t>apnea/hypopnea index (1% desat, non-supine) (slpa46)</t>
  </si>
  <si>
    <t>phv00526949.v1.p2</t>
  </si>
  <si>
    <t>SLPA47</t>
  </si>
  <si>
    <t>apnea/hypopnea index (1% desat, supine) (slpa47)</t>
  </si>
  <si>
    <t>phv00526950.v1.p2</t>
  </si>
  <si>
    <t>SLPA54</t>
  </si>
  <si>
    <t>apnea/hypopnea index (3% desat) (slpa54)</t>
  </si>
  <si>
    <t>phv00226392.v2.p2</t>
  </si>
  <si>
    <t>SLPA55</t>
  </si>
  <si>
    <t>apnea/hypopnea index (3% desat, non-supine) (slpa55)</t>
  </si>
  <si>
    <t>phv00526956.v1.p2</t>
  </si>
  <si>
    <t>SLPA56</t>
  </si>
  <si>
    <t>apnea/hypopnea index (3% desat, supine) (slpa56)</t>
  </si>
  <si>
    <t>phv00526957.v1.p2</t>
  </si>
  <si>
    <t>SLPA63</t>
  </si>
  <si>
    <t>apnea/hypopnea index (4% desat) (slpa63)</t>
  </si>
  <si>
    <t>phv00526962.v1.p2</t>
  </si>
  <si>
    <t>SLPA64</t>
  </si>
  <si>
    <t>apnea/hypopnea index (4% desat, non-supine) (slpa64)</t>
  </si>
  <si>
    <t>phv00526963.v1.p2</t>
  </si>
  <si>
    <t>SLPA65</t>
  </si>
  <si>
    <t>apnea/hypopnea index (4% desat, supine) (slpa65)</t>
  </si>
  <si>
    <t>phv00526964.v1.p2</t>
  </si>
  <si>
    <t>SLPA36</t>
  </si>
  <si>
    <t>apnea/hypopnea index (all desats) (slpa36)</t>
  </si>
  <si>
    <t>phv00526939.v1.p2</t>
  </si>
  <si>
    <t>SLPA37</t>
  </si>
  <si>
    <t>apnea/hypopnea index (all desats, non-supine) (slpa37)</t>
  </si>
  <si>
    <t>phv00526940.v1.p2</t>
  </si>
  <si>
    <t>SLPA38</t>
  </si>
  <si>
    <t>apnea/hypopnea index (all desats, supine) (slpa38)</t>
  </si>
  <si>
    <t>phv00526941.v1.p2</t>
  </si>
  <si>
    <t>SLPA81</t>
  </si>
  <si>
    <t>central apnea index (all desats) (slpa81)</t>
  </si>
  <si>
    <t>phv00526980.v1.p2</t>
  </si>
  <si>
    <t>SLPA82</t>
  </si>
  <si>
    <t>central apnea index (all desats, non-supine) (slpa82)</t>
  </si>
  <si>
    <t>phv00526981.v1.p2</t>
  </si>
  <si>
    <t>SLPA83</t>
  </si>
  <si>
    <t>central apnea index (all desats, supine) (slpa83)</t>
  </si>
  <si>
    <t>phv00526982.v1.p2</t>
  </si>
  <si>
    <t>rdinr0p</t>
  </si>
  <si>
    <t>calculated - overall non-rem rdi at 0% desat</t>
  </si>
  <si>
    <t>phv00200053.v1.p1</t>
  </si>
  <si>
    <t>rdinr2p</t>
  </si>
  <si>
    <t>calculated - overall non-rem rdi at 2% desat</t>
  </si>
  <si>
    <t>phv00200054.v1.p1</t>
  </si>
  <si>
    <t>rdinr3p</t>
  </si>
  <si>
    <t>calculated - overall non-rem rdi at 3% desat</t>
  </si>
  <si>
    <t>phv00200055.v1.p1</t>
  </si>
  <si>
    <t>rdinr4p</t>
  </si>
  <si>
    <t>calculated - overall non-rem rdi at 4% desat</t>
  </si>
  <si>
    <t>phv00200056.v1.p1</t>
  </si>
  <si>
    <t>rdinr5p</t>
  </si>
  <si>
    <t>calculated - overall non-rem rdi at 5% desat</t>
  </si>
  <si>
    <t>phv00200057.v1.p1</t>
  </si>
  <si>
    <t>rdi0pns</t>
  </si>
  <si>
    <t>calculated - overall non-supine rdi at 0% desat</t>
  </si>
  <si>
    <t>phv00200042.v1.p1</t>
  </si>
  <si>
    <t>rdi2pns</t>
  </si>
  <si>
    <t>calculated - overall non-supine rdi at 2% desat</t>
  </si>
  <si>
    <t>phv00200043.v1.p1</t>
  </si>
  <si>
    <t>rdi3pns</t>
  </si>
  <si>
    <t>calculated - overall non-supine rdi at 3% desat</t>
  </si>
  <si>
    <t>phv00200044.v1.p1</t>
  </si>
  <si>
    <t>rdi4pns</t>
  </si>
  <si>
    <t>calculated - overall non-supine rdi at 4% desat</t>
  </si>
  <si>
    <t>phv00200045.v1.p1</t>
  </si>
  <si>
    <t>rdi5pns</t>
  </si>
  <si>
    <t>calculated - overall non-supine rdi at 5% desat</t>
  </si>
  <si>
    <t>phv00200046.v1.p1</t>
  </si>
  <si>
    <t>rdi0p</t>
  </si>
  <si>
    <t>calculated - overall rdi at 0% desat</t>
  </si>
  <si>
    <t>phv00200027.v1.p1</t>
  </si>
  <si>
    <t>rdi0pa</t>
  </si>
  <si>
    <t>calculated - overall rdi at 0% desat or arousal</t>
  </si>
  <si>
    <t>phv00200032.v1.p1</t>
  </si>
  <si>
    <t>rdi2p</t>
  </si>
  <si>
    <t>calculated - overall rdi at 2% desat</t>
  </si>
  <si>
    <t>phv00200028.v1.p1</t>
  </si>
  <si>
    <t>rdi2pa</t>
  </si>
  <si>
    <t>calculated - overall rdi at 2% desat or arousal</t>
  </si>
  <si>
    <t>phv00200033.v1.p1</t>
  </si>
  <si>
    <t>rdi3p</t>
  </si>
  <si>
    <t>calculated - overall rdi at 3% desat</t>
  </si>
  <si>
    <t>phv00200029.v1.p1</t>
  </si>
  <si>
    <t>rdi3pa</t>
  </si>
  <si>
    <t>calculated - overall rdi at 3% desat or arousal</t>
  </si>
  <si>
    <t>phv00200034.v1.p1</t>
  </si>
  <si>
    <t>rdi4p</t>
  </si>
  <si>
    <t>calculated - overall rdi at 4% desat</t>
  </si>
  <si>
    <t>phv00200030.v1.p1</t>
  </si>
  <si>
    <t>rdi4pa</t>
  </si>
  <si>
    <t>calculated - overall rdi at 4% desat or arousal</t>
  </si>
  <si>
    <t>phv00200035.v1.p1</t>
  </si>
  <si>
    <t>rdi5p</t>
  </si>
  <si>
    <t>calculated - overall rdi at 5% desat</t>
  </si>
  <si>
    <t>phv00200031.v1.p1</t>
  </si>
  <si>
    <t>rdi5pa</t>
  </si>
  <si>
    <t>calculated - overall rdi at 5% desat or arousal</t>
  </si>
  <si>
    <t>phv00200036.v1.p1</t>
  </si>
  <si>
    <t>rdirem0p</t>
  </si>
  <si>
    <t>calculated - overall rem rdi at 0% desat</t>
  </si>
  <si>
    <t>phv00200048.v1.p1</t>
  </si>
  <si>
    <t>rdirem2p</t>
  </si>
  <si>
    <t>calculated - overall rem rdi at 2% desat</t>
  </si>
  <si>
    <t>phv00200049.v1.p1</t>
  </si>
  <si>
    <t>rdirem3p</t>
  </si>
  <si>
    <t>calculated - overall rem rdi at 3% desat</t>
  </si>
  <si>
    <t>phv00200050.v1.p1</t>
  </si>
  <si>
    <t>rdirem4p</t>
  </si>
  <si>
    <t>calculated - overall rem rdi at 4% desat</t>
  </si>
  <si>
    <t>phv00200051.v1.p1</t>
  </si>
  <si>
    <t>rdirem5p</t>
  </si>
  <si>
    <t>calculated - overall rem rdi at 5% desat</t>
  </si>
  <si>
    <t>phv00200052.v1.p1</t>
  </si>
  <si>
    <t>rdi0ps</t>
  </si>
  <si>
    <t>calculated - overall supine rdi at 0% desat</t>
  </si>
  <si>
    <t>phv00200037.v1.p1</t>
  </si>
  <si>
    <t>rdi2ps</t>
  </si>
  <si>
    <t>calculated - overall supine rdi at 2% desat</t>
  </si>
  <si>
    <t>phv00200038.v1.p1</t>
  </si>
  <si>
    <t>rdi3ps</t>
  </si>
  <si>
    <t>calculated - overall supine rdi at 3% desat</t>
  </si>
  <si>
    <t>phv00200039.v1.p1</t>
  </si>
  <si>
    <t>rdi4ps</t>
  </si>
  <si>
    <t>calculated - overall supine rdi at 4% desat</t>
  </si>
  <si>
    <t>phv00200040.v1.p1</t>
  </si>
  <si>
    <t>rdi5ps</t>
  </si>
  <si>
    <t>calculated - overall supine rdi at 5% desat</t>
  </si>
  <si>
    <t>phv00200041.v1.p1</t>
  </si>
  <si>
    <t>cardnbp2</t>
  </si>
  <si>
    <t>central apnea rdi in nrem (back position) 2% desaturation</t>
  </si>
  <si>
    <t>phv00198122.v1.p1</t>
  </si>
  <si>
    <t>cardnba2</t>
  </si>
  <si>
    <t>central apnea rdi in nrem (back position) 2% desaturation or arousal</t>
  </si>
  <si>
    <t>phv00198194.v1.p1</t>
  </si>
  <si>
    <t>cardnbp3</t>
  </si>
  <si>
    <t>central apnea rdi in nrem (back position) 3% desaturation</t>
  </si>
  <si>
    <t>phv00198266.v1.p1</t>
  </si>
  <si>
    <t>cardnba3</t>
  </si>
  <si>
    <t>central apnea rdi in nrem (back position) 3% desaturation or arousal</t>
  </si>
  <si>
    <t>phv00198338.v1.p1</t>
  </si>
  <si>
    <t>cardnbp4</t>
  </si>
  <si>
    <t>central apnea rdi in nrem (back position) 4% desaturation</t>
  </si>
  <si>
    <t>phv00198410.v1.p1</t>
  </si>
  <si>
    <t>cardnba4</t>
  </si>
  <si>
    <t>central apnea rdi in nrem (back position) 4% desaturation or arousal</t>
  </si>
  <si>
    <t>phv00198482.v1.p1</t>
  </si>
  <si>
    <t>cardnbp5</t>
  </si>
  <si>
    <t>central apnea rdi in nrem (back position) 5% desaturation</t>
  </si>
  <si>
    <t>phv00198554.v1.p1</t>
  </si>
  <si>
    <t>cardnba5</t>
  </si>
  <si>
    <t>central apnea rdi in nrem (back position) 5% desaturation or arousal</t>
  </si>
  <si>
    <t>phv00198626.v1.p1</t>
  </si>
  <si>
    <t>cardnba</t>
  </si>
  <si>
    <t>central apnea rdi in nrem (back position) associated with arousal</t>
  </si>
  <si>
    <t>phv00198023.v1.p1</t>
  </si>
  <si>
    <t>cardnbp</t>
  </si>
  <si>
    <t>central apnea rdi in nrem (back position) overall</t>
  </si>
  <si>
    <t>phv00197951.v1.p1</t>
  </si>
  <si>
    <t>cardnop2</t>
  </si>
  <si>
    <t>central apnea rdi in nrem (other position) 2% desaturation</t>
  </si>
  <si>
    <t>phv00198127.v1.p1</t>
  </si>
  <si>
    <t>cardnoa2</t>
  </si>
  <si>
    <t>central apnea rdi in nrem (other position) 2% desaturation or arousal</t>
  </si>
  <si>
    <t>phv00198199.v1.p1</t>
  </si>
  <si>
    <t>cardnop3</t>
  </si>
  <si>
    <t>central apnea rdi in nrem (other position) 3% desaturation</t>
  </si>
  <si>
    <t>phv00198271.v1.p1</t>
  </si>
  <si>
    <t>cardnoa3</t>
  </si>
  <si>
    <t>central apnea rdi in nrem (other position) 3% desaturation or arousal</t>
  </si>
  <si>
    <t>phv00198343.v1.p1</t>
  </si>
  <si>
    <t>cardnop4</t>
  </si>
  <si>
    <t>central apnea rdi in nrem (other position) 4% desaturation</t>
  </si>
  <si>
    <t>phv00198415.v1.p1</t>
  </si>
  <si>
    <t>cardnoa4</t>
  </si>
  <si>
    <t>central apnea rdi in nrem (other position) 4% desaturation or arousal</t>
  </si>
  <si>
    <t>phv00198487.v1.p1</t>
  </si>
  <si>
    <t>cardnop5</t>
  </si>
  <si>
    <t>central apnea rdi in nrem (other position) 5% desaturation</t>
  </si>
  <si>
    <t>phv00198559.v1.p1</t>
  </si>
  <si>
    <t>cardnoa5</t>
  </si>
  <si>
    <t>central apnea rdi in nrem (other position) 5% desaturation or arousal</t>
  </si>
  <si>
    <t>phv00198631.v1.p1</t>
  </si>
  <si>
    <t>cardnoa</t>
  </si>
  <si>
    <t>central apnea rdi in nrem (other position) associated with arousal</t>
  </si>
  <si>
    <t>phv00198028.v1.p1</t>
  </si>
  <si>
    <t>cardnop</t>
  </si>
  <si>
    <t>central apnea rdi in nrem (other position) overall</t>
  </si>
  <si>
    <t>phv00197956.v1.p1</t>
  </si>
  <si>
    <t>cardrbp2</t>
  </si>
  <si>
    <t>central apnea rdi in rem (back position) 2% desaturation</t>
  </si>
  <si>
    <t>phv00198112.v1.p1</t>
  </si>
  <si>
    <t>cardrba2</t>
  </si>
  <si>
    <t>central apnea rdi in rem (back position) 2% desaturation or arousal</t>
  </si>
  <si>
    <t>phv00198184.v1.p1</t>
  </si>
  <si>
    <t>cardrbp3</t>
  </si>
  <si>
    <t>central apnea rdi in rem (back position) 3% desaturation</t>
  </si>
  <si>
    <t>phv00198256.v1.p1</t>
  </si>
  <si>
    <t>cardrba3</t>
  </si>
  <si>
    <t>central apnea rdi in rem (back position) 3% desaturation or arousal</t>
  </si>
  <si>
    <t>phv00198328.v1.p1</t>
  </si>
  <si>
    <t>cardrbp4</t>
  </si>
  <si>
    <t>central apnea rdi in rem (back position) 4% desaturation</t>
  </si>
  <si>
    <t>phv00198400.v1.p1</t>
  </si>
  <si>
    <t>cardrba4</t>
  </si>
  <si>
    <t>central apnea rdi in rem (back position) 4% desaturation or arousal</t>
  </si>
  <si>
    <t>phv00198472.v1.p1</t>
  </si>
  <si>
    <t>cardrbp5</t>
  </si>
  <si>
    <t>central apnea rdi in rem (back position) 5% desaturation</t>
  </si>
  <si>
    <t>phv00198544.v1.p1</t>
  </si>
  <si>
    <t>cardrba5</t>
  </si>
  <si>
    <t>central apnea rdi in rem (back position) 5% desaturation or arousal</t>
  </si>
  <si>
    <t>phv00198616.v1.p1</t>
  </si>
  <si>
    <t>cardrba</t>
  </si>
  <si>
    <t>central apnea rdi in rem (back position) associated with arousal</t>
  </si>
  <si>
    <t>phv00198013.v1.p1</t>
  </si>
  <si>
    <t>cardrbp</t>
  </si>
  <si>
    <t>central apnea rdi in rem (back position) overall</t>
  </si>
  <si>
    <t>phv00197941.v1.p1</t>
  </si>
  <si>
    <t>cardrop2</t>
  </si>
  <si>
    <t>central apnea rdi in rem (other position) 2% desaturation</t>
  </si>
  <si>
    <t>phv00198117.v1.p1</t>
  </si>
  <si>
    <t>cardroa2</t>
  </si>
  <si>
    <t>central apnea rdi in rem (other position) 2% desaturation or arousal</t>
  </si>
  <si>
    <t>phv00198189.v1.p1</t>
  </si>
  <si>
    <t>cardrop3</t>
  </si>
  <si>
    <t>central apnea rdi in rem (other position) 3% desaturation</t>
  </si>
  <si>
    <t>phv00198261.v1.p1</t>
  </si>
  <si>
    <t>cardroa3</t>
  </si>
  <si>
    <t>central apnea rdi in rem (other position) 3% desaturation or arousal</t>
  </si>
  <si>
    <t>phv00198333.v1.p1</t>
  </si>
  <si>
    <t>cardrop4</t>
  </si>
  <si>
    <t>central apnea rdi in rem (other position) 4% desaturation</t>
  </si>
  <si>
    <t>phv00198405.v1.p1</t>
  </si>
  <si>
    <t>cardroa4</t>
  </si>
  <si>
    <t>central apnea rdi in rem (other position) 4% desaturation or arousal</t>
  </si>
  <si>
    <t>phv00198477.v1.p1</t>
  </si>
  <si>
    <t>cardrop5</t>
  </si>
  <si>
    <t>central apnea rdi in rem (other position) 5% desaturation</t>
  </si>
  <si>
    <t>phv00198549.v1.p1</t>
  </si>
  <si>
    <t>cardroa5</t>
  </si>
  <si>
    <t>central apnea rdi in rem (other position) 5% desaturation or arousal</t>
  </si>
  <si>
    <t>phv00198621.v1.p1</t>
  </si>
  <si>
    <t>cardroa</t>
  </si>
  <si>
    <t>central apnea rdi in rem (other position) associated with arousal</t>
  </si>
  <si>
    <t>phv00198018.v1.p1</t>
  </si>
  <si>
    <t>cardrop</t>
  </si>
  <si>
    <t>central apnea rdi in rem (other position) overall</t>
  </si>
  <si>
    <t>phv00197946.v1.p1</t>
  </si>
  <si>
    <t>rdinbp2</t>
  </si>
  <si>
    <t>hypopnea rdi in nrem (back position) 2% desaturation</t>
  </si>
  <si>
    <t>phv00198102.v1.p1</t>
  </si>
  <si>
    <t>rdinba2</t>
  </si>
  <si>
    <t>hypopnea rdi in nrem (back position) 2% desaturation or arousal</t>
  </si>
  <si>
    <t>phv00198174.v1.p1</t>
  </si>
  <si>
    <t>rdinbp3</t>
  </si>
  <si>
    <t>hypopnea rdi in nrem (back position) 3% desaturation</t>
  </si>
  <si>
    <t>phv00198246.v1.p1</t>
  </si>
  <si>
    <t>rdinba3</t>
  </si>
  <si>
    <t>hypopnea rdi in nrem (back position) 3% desaturation or arousal</t>
  </si>
  <si>
    <t>phv00198318.v1.p1</t>
  </si>
  <si>
    <t>rdinbp4</t>
  </si>
  <si>
    <t>hypopnea rdi in nrem (back position) 4% desaturation</t>
  </si>
  <si>
    <t>phv00198390.v1.p1</t>
  </si>
  <si>
    <t>rdinba4</t>
  </si>
  <si>
    <t>hypopnea rdi in nrem (back position) 4% desaturation or arousal</t>
  </si>
  <si>
    <t>phv00198462.v1.p1</t>
  </si>
  <si>
    <t>rdinbp5</t>
  </si>
  <si>
    <t>hypopnea rdi in nrem (back position) 5% desaturation</t>
  </si>
  <si>
    <t>phv00198534.v1.p1</t>
  </si>
  <si>
    <t>rdinba5</t>
  </si>
  <si>
    <t>hypopnea rdi in nrem (back position) 5% desaturation or arousal</t>
  </si>
  <si>
    <t>phv00198606.v1.p1</t>
  </si>
  <si>
    <t>rdinba</t>
  </si>
  <si>
    <t>hypopnea rdi in nrem (back position) associated with arousal</t>
  </si>
  <si>
    <t>phv00198003.v1.p1</t>
  </si>
  <si>
    <t>rdinbp</t>
  </si>
  <si>
    <t>hypopnea rdi in nrem (back position) overall</t>
  </si>
  <si>
    <t>phv00197931.v1.p1</t>
  </si>
  <si>
    <t>rdinop2</t>
  </si>
  <si>
    <t>hypopnea rdi in nrem (other position) 2% desaturation</t>
  </si>
  <si>
    <t>phv00198107.v1.p1</t>
  </si>
  <si>
    <t>rdinoa2</t>
  </si>
  <si>
    <t>hypopnea rdi in nrem (other position) 2% desaturation or arousal</t>
  </si>
  <si>
    <t>phv00198179.v1.p1</t>
  </si>
  <si>
    <t>rdinop3</t>
  </si>
  <si>
    <t>hypopnea rdi in nrem (other position) 3% desaturation</t>
  </si>
  <si>
    <t>phv00198251.v1.p1</t>
  </si>
  <si>
    <t>rdinoa3</t>
  </si>
  <si>
    <t>hypopnea rdi in nrem (other position) 3% desaturation or arousal</t>
  </si>
  <si>
    <t>phv00198323.v1.p1</t>
  </si>
  <si>
    <t>rdinop4</t>
  </si>
  <si>
    <t>hypopnea rdi in nrem (other position) 4% desaturation</t>
  </si>
  <si>
    <t>phv00198395.v1.p1</t>
  </si>
  <si>
    <t>rdinoa4</t>
  </si>
  <si>
    <t>hypopnea rdi in nrem (other position) 4% desaturation or arousal</t>
  </si>
  <si>
    <t>phv00198467.v1.p1</t>
  </si>
  <si>
    <t>rdinop5</t>
  </si>
  <si>
    <t>hypopnea rdi in nrem (other position) 5% desaturation</t>
  </si>
  <si>
    <t>phv00198539.v1.p1</t>
  </si>
  <si>
    <t>rdinoa5</t>
  </si>
  <si>
    <t>hypopnea rdi in nrem (other position) 5% desaturation or arousal</t>
  </si>
  <si>
    <t>phv00198611.v1.p1</t>
  </si>
  <si>
    <t>rdinoa</t>
  </si>
  <si>
    <t>hypopnea rdi in nrem (other position) associated with arousal</t>
  </si>
  <si>
    <t>phv00198008.v1.p1</t>
  </si>
  <si>
    <t>rdinop</t>
  </si>
  <si>
    <t>hypopnea rdi in nrem (other position) overall</t>
  </si>
  <si>
    <t>phv00197936.v1.p1</t>
  </si>
  <si>
    <t>rdirbp2</t>
  </si>
  <si>
    <t>hypopnea rdi in rem (back position) 2% desaturation</t>
  </si>
  <si>
    <t>phv00198092.v1.p1</t>
  </si>
  <si>
    <t>rdirba2</t>
  </si>
  <si>
    <t>hypopnea rdi in rem (back position) 2% desaturation or arousal</t>
  </si>
  <si>
    <t>phv00198164.v1.p1</t>
  </si>
  <si>
    <t>rdirbp3</t>
  </si>
  <si>
    <t>hypopnea rdi in rem (back position) 3% desaturation</t>
  </si>
  <si>
    <t>phv00198236.v1.p1</t>
  </si>
  <si>
    <t>rdirba3</t>
  </si>
  <si>
    <t>hypopnea rdi in rem (back position) 3% desaturation or arousal</t>
  </si>
  <si>
    <t>phv00198308.v1.p1</t>
  </si>
  <si>
    <t>rdirbp4</t>
  </si>
  <si>
    <t>hypopnea rdi in rem (back position) 4% desaturation</t>
  </si>
  <si>
    <t>phv00198380.v1.p1</t>
  </si>
  <si>
    <t>rdirba4</t>
  </si>
  <si>
    <t>hypopnea rdi in rem (back position) 4% desaturation or arousal</t>
  </si>
  <si>
    <t>phv00198452.v1.p1</t>
  </si>
  <si>
    <t>rdirbp5</t>
  </si>
  <si>
    <t>hypopnea rdi in rem (back position) 5% desaturation</t>
  </si>
  <si>
    <t>phv00198524.v1.p1</t>
  </si>
  <si>
    <t>rdirba5</t>
  </si>
  <si>
    <t>hypopnea rdi in rem (back position) 5% desaturation or arousal</t>
  </si>
  <si>
    <t>phv00198596.v1.p1</t>
  </si>
  <si>
    <t>rdirba</t>
  </si>
  <si>
    <t>hypopnea rdi in rem (back position) associated with arousal</t>
  </si>
  <si>
    <t>phv00197993.v1.p1</t>
  </si>
  <si>
    <t>rdirbp</t>
  </si>
  <si>
    <t>hypopnea rdi in rem (back position) overall</t>
  </si>
  <si>
    <t>phv00197921.v1.p1</t>
  </si>
  <si>
    <t>rdirop2</t>
  </si>
  <si>
    <t>hypopnea rdi in rem (other position) 2% desaturation</t>
  </si>
  <si>
    <t>phv00198097.v1.p1</t>
  </si>
  <si>
    <t>rdiroa2</t>
  </si>
  <si>
    <t>hypopnea rdi in rem (other position) 2% desaturation or arousal</t>
  </si>
  <si>
    <t>phv00198169.v1.p1</t>
  </si>
  <si>
    <t>rdirop3</t>
  </si>
  <si>
    <t>hypopnea rdi in rem (other position) 3% desaturation</t>
  </si>
  <si>
    <t>phv00198241.v1.p1</t>
  </si>
  <si>
    <t>rdiroa3</t>
  </si>
  <si>
    <t>hypopnea rdi in rem (other position) 3% desaturation or arousal</t>
  </si>
  <si>
    <t>phv00198313.v1.p1</t>
  </si>
  <si>
    <t>rdirop4</t>
  </si>
  <si>
    <t>hypopnea rdi in rem (other position) 4% desaturation</t>
  </si>
  <si>
    <t>phv00198385.v1.p1</t>
  </si>
  <si>
    <t>rdiroa4</t>
  </si>
  <si>
    <t>hypopnea rdi in rem (other position) 4% desaturation or arousal</t>
  </si>
  <si>
    <t>phv00198457.v1.p1</t>
  </si>
  <si>
    <t>rdirop5</t>
  </si>
  <si>
    <t>hypopnea rdi in rem (other position) 5% desaturation</t>
  </si>
  <si>
    <t>phv00198529.v1.p1</t>
  </si>
  <si>
    <t>rdiroa5</t>
  </si>
  <si>
    <t>hypopnea rdi in rem (other position) 5% desaturation or arousal</t>
  </si>
  <si>
    <t>phv00198601.v1.p1</t>
  </si>
  <si>
    <t>rdiroa</t>
  </si>
  <si>
    <t>hypopnea rdi in rem (other position) associated with arousal</t>
  </si>
  <si>
    <t>phv00197998.v1.p1</t>
  </si>
  <si>
    <t>rdirop</t>
  </si>
  <si>
    <t>hypopnea rdi in rem (other position) overall</t>
  </si>
  <si>
    <t>phv00197926.v1.p1</t>
  </si>
  <si>
    <t>oardnbp2</t>
  </si>
  <si>
    <t>obstructive apnea rdi in nrem (back position) 2% desaturation</t>
  </si>
  <si>
    <t>phv00198142.v1.p1</t>
  </si>
  <si>
    <t>oardnba2</t>
  </si>
  <si>
    <t>obstructive apnea rdi in nrem (back position) 2% desaturation or arousal</t>
  </si>
  <si>
    <t>phv00198214.v1.p1</t>
  </si>
  <si>
    <t>oardnbp3</t>
  </si>
  <si>
    <t>obstructive apnea rdi in nrem (back position) 3% desaturation</t>
  </si>
  <si>
    <t>phv00198286.v1.p1</t>
  </si>
  <si>
    <t>oardnba3</t>
  </si>
  <si>
    <t>obstructive apnea rdi in nrem (back position) 3% desaturation or arousal</t>
  </si>
  <si>
    <t>phv00198358.v1.p1</t>
  </si>
  <si>
    <t>oardnbp4</t>
  </si>
  <si>
    <t>obstructive apnea rdi in nrem (back position) 4% desaturation</t>
  </si>
  <si>
    <t>phv00198430.v1.p1</t>
  </si>
  <si>
    <t>oardnba4</t>
  </si>
  <si>
    <t>obstructive apnea rdi in nrem (back position) 4% desaturation or arousal</t>
  </si>
  <si>
    <t>phv00198502.v1.p1</t>
  </si>
  <si>
    <t>oardnbp5</t>
  </si>
  <si>
    <t>obstructive apnea rdi in nrem (back position) 5% desaturation</t>
  </si>
  <si>
    <t>phv00198574.v1.p1</t>
  </si>
  <si>
    <t>oardnba5</t>
  </si>
  <si>
    <t>obstructive apnea rdi in nrem (back position) 5% desaturation or arousal</t>
  </si>
  <si>
    <t>phv00198646.v1.p1</t>
  </si>
  <si>
    <t>oardnba</t>
  </si>
  <si>
    <t>obstructive apnea rdi in nrem (back position) associated with arousal</t>
  </si>
  <si>
    <t>phv00198043.v1.p1</t>
  </si>
  <si>
    <t>oardnbp</t>
  </si>
  <si>
    <t>obstructive apnea rdi in nrem (back position) overall</t>
  </si>
  <si>
    <t>phv00197971.v1.p1</t>
  </si>
  <si>
    <t>oardnop2</t>
  </si>
  <si>
    <t>obstructive apnea rdi in nrem (other position) 2% desaturation</t>
  </si>
  <si>
    <t>phv00198147.v1.p1</t>
  </si>
  <si>
    <t>oardnoa2</t>
  </si>
  <si>
    <t>obstructive apnea rdi in nrem (other position) 2% desaturation or arousal</t>
  </si>
  <si>
    <t>phv00198219.v1.p1</t>
  </si>
  <si>
    <t>oardnop3</t>
  </si>
  <si>
    <t>obstructive apnea rdi in nrem (other position) 3% desaturation</t>
  </si>
  <si>
    <t>phv00198291.v1.p1</t>
  </si>
  <si>
    <t>oardnoa3</t>
  </si>
  <si>
    <t>obstructive apnea rdi in nrem (other position) 3% desaturation or arousal</t>
  </si>
  <si>
    <t>phv00198363.v1.p1</t>
  </si>
  <si>
    <t>oardnop4</t>
  </si>
  <si>
    <t>obstructive apnea rdi in nrem (other position) 4% desaturation</t>
  </si>
  <si>
    <t>phv00198435.v1.p1</t>
  </si>
  <si>
    <t>oardnoa4</t>
  </si>
  <si>
    <t>obstructive apnea rdi in nrem (other position) 4% desaturation or arousal</t>
  </si>
  <si>
    <t>phv00198507.v1.p1</t>
  </si>
  <si>
    <t>oardnop5</t>
  </si>
  <si>
    <t>obstructive apnea rdi in nrem (other position) 5% desaturation</t>
  </si>
  <si>
    <t>phv00198579.v1.p1</t>
  </si>
  <si>
    <t>oardnoa5</t>
  </si>
  <si>
    <t>obstructive apnea rdi in nrem (other position) 5% desaturation or arousal</t>
  </si>
  <si>
    <t>phv00198651.v1.p1</t>
  </si>
  <si>
    <t>oardnoa</t>
  </si>
  <si>
    <t>obstructive apnea rdi in nrem (other position) associated with arousal</t>
  </si>
  <si>
    <t>phv00198048.v1.p1</t>
  </si>
  <si>
    <t>oardnop</t>
  </si>
  <si>
    <t>obstructive apnea rdi in nrem (other position) overall</t>
  </si>
  <si>
    <t>phv00197976.v1.p1</t>
  </si>
  <si>
    <t>oardrbp2</t>
  </si>
  <si>
    <t>obstructive apnea rdi in rem (back position) 2% desaturation</t>
  </si>
  <si>
    <t>phv00198132.v1.p1</t>
  </si>
  <si>
    <t>oardrba2</t>
  </si>
  <si>
    <t>obstructive apnea rdi in rem (back position) 2% desaturation or arousal</t>
  </si>
  <si>
    <t>phv00198204.v1.p1</t>
  </si>
  <si>
    <t>oardrbp3</t>
  </si>
  <si>
    <t>obstructive apnea rdi in rem (back position) 3% desaturation</t>
  </si>
  <si>
    <t>phv00198276.v1.p1</t>
  </si>
  <si>
    <t>oardrba3</t>
  </si>
  <si>
    <t>obstructive apnea rdi in rem (back position) 3% desaturation or arousal</t>
  </si>
  <si>
    <t>phv00198348.v1.p1</t>
  </si>
  <si>
    <t>oardrbp4</t>
  </si>
  <si>
    <t>obstructive apnea rdi in rem (back position) 4% desaturation</t>
  </si>
  <si>
    <t>phv00198420.v1.p1</t>
  </si>
  <si>
    <t>oardrba4</t>
  </si>
  <si>
    <t>obstructive apnea rdi in rem (back position) 4% desaturation or arousal</t>
  </si>
  <si>
    <t>phv00198492.v1.p1</t>
  </si>
  <si>
    <t>oardrbp5</t>
  </si>
  <si>
    <t>obstructive apnea rdi in rem (back position) 5% desaturation</t>
  </si>
  <si>
    <t>phv00198564.v1.p1</t>
  </si>
  <si>
    <t>oardrba5</t>
  </si>
  <si>
    <t>obstructive apnea rdi in rem (back position) 5% desaturation or arousal</t>
  </si>
  <si>
    <t>phv00198636.v1.p1</t>
  </si>
  <si>
    <t>oardrba</t>
  </si>
  <si>
    <t>obstructive apnea rdi in rem (back position) associated with arousal</t>
  </si>
  <si>
    <t>phv00198033.v1.p1</t>
  </si>
  <si>
    <t>oardrbp</t>
  </si>
  <si>
    <t>obstructive apnea rdi in rem (back position) overall</t>
  </si>
  <si>
    <t>phv00197961.v1.p1</t>
  </si>
  <si>
    <t>oardrop2</t>
  </si>
  <si>
    <t>obstructive apnea rdi in rem (other position) 2% desaturation</t>
  </si>
  <si>
    <t>phv00198137.v1.p1</t>
  </si>
  <si>
    <t>oardroa2</t>
  </si>
  <si>
    <t>obstructive apnea rdi in rem (other position) 2% desaturation or arousal</t>
  </si>
  <si>
    <t>phv00198209.v1.p1</t>
  </si>
  <si>
    <t>oardrop3</t>
  </si>
  <si>
    <t>obstructive apnea rdi in rem (other position) 3% desaturation</t>
  </si>
  <si>
    <t>phv00198281.v1.p1</t>
  </si>
  <si>
    <t>oardroa3</t>
  </si>
  <si>
    <t>obstructive apnea rdi in rem (other position) 3% desaturation or arousal</t>
  </si>
  <si>
    <t>phv00198353.v1.p1</t>
  </si>
  <si>
    <t>oardrop4</t>
  </si>
  <si>
    <t>obstructive apnea rdi in rem (other position) 4% desaturation</t>
  </si>
  <si>
    <t>phv00198425.v1.p1</t>
  </si>
  <si>
    <t>oardroa4</t>
  </si>
  <si>
    <t>obstructive apnea rdi in rem (other position) 4% desaturation or arousal</t>
  </si>
  <si>
    <t>phv00198497.v1.p1</t>
  </si>
  <si>
    <t>oardrop5</t>
  </si>
  <si>
    <t>obstructive apnea rdi in rem (other position) 5% desaturation</t>
  </si>
  <si>
    <t>phv00198569.v1.p1</t>
  </si>
  <si>
    <t>oardroa5</t>
  </si>
  <si>
    <t>obstructive apnea rdi in rem (other position) 5% desaturation or arousal</t>
  </si>
  <si>
    <t>phv00198641.v1.p1</t>
  </si>
  <si>
    <t>oardroa</t>
  </si>
  <si>
    <t>obstructive apnea rdi in rem (other position) associated with arousal</t>
  </si>
  <si>
    <t>phv00198038.v1.p1</t>
  </si>
  <si>
    <t>oardrop</t>
  </si>
  <si>
    <t>obstructive apnea rdi in rem (other position) overall</t>
  </si>
  <si>
    <t>phv00197966.v1.p1</t>
  </si>
  <si>
    <t>overall non-rem rdi at 0% desat</t>
  </si>
  <si>
    <t>phv00197751.v1.p1</t>
  </si>
  <si>
    <t>overall non-rem rdi at 2% desat</t>
  </si>
  <si>
    <t>phv00197752.v1.p1</t>
  </si>
  <si>
    <t>overall non-rem rdi at 3% desat</t>
  </si>
  <si>
    <t>phv00197753.v1.p1</t>
  </si>
  <si>
    <t>overall non-rem rdi at 4% desat</t>
  </si>
  <si>
    <t>phv00197754.v1.p1</t>
  </si>
  <si>
    <t>overall non-rem rdi at 5% desat</t>
  </si>
  <si>
    <t>phv00197755.v1.p1</t>
  </si>
  <si>
    <t>overall non-supine rdi at 0% desat</t>
  </si>
  <si>
    <t>phv00197740.v1.p1</t>
  </si>
  <si>
    <t>overall non-supine rdi at 2% desat</t>
  </si>
  <si>
    <t>phv00197741.v1.p1</t>
  </si>
  <si>
    <t>overall non-supine rdi at 3% desat</t>
  </si>
  <si>
    <t>phv00197742.v1.p1</t>
  </si>
  <si>
    <t>overall non-supine rdi at 4% desat</t>
  </si>
  <si>
    <t>phv00197743.v1.p1</t>
  </si>
  <si>
    <t>overall non-supine rdi at 5% desat</t>
  </si>
  <si>
    <t>phv00197744.v1.p1</t>
  </si>
  <si>
    <t>overall rdi at 0% desat</t>
  </si>
  <si>
    <t>phv00197725.v1.p1</t>
  </si>
  <si>
    <t>overall rdi at 0% desat or arousal</t>
  </si>
  <si>
    <t>phv00197730.v1.p1</t>
  </si>
  <si>
    <t>overall rdi at 2% desat</t>
  </si>
  <si>
    <t>phv00197726.v1.p1</t>
  </si>
  <si>
    <t>overall rdi at 2% desat or arousal</t>
  </si>
  <si>
    <t>phv00197731.v1.p1</t>
  </si>
  <si>
    <t>overall rdi at 3% desat</t>
  </si>
  <si>
    <t>phv00197727.v1.p1</t>
  </si>
  <si>
    <t>overall rdi at 3% desat or arousal</t>
  </si>
  <si>
    <t>phv00197732.v1.p1</t>
  </si>
  <si>
    <t>overall rdi at 4% desat</t>
  </si>
  <si>
    <t>phv00197728.v1.p1</t>
  </si>
  <si>
    <t>overall rdi at 4% desat or arousal</t>
  </si>
  <si>
    <t>phv00197733.v1.p1</t>
  </si>
  <si>
    <t>overall rdi at 5% desat</t>
  </si>
  <si>
    <t>phv00197729.v1.p1</t>
  </si>
  <si>
    <t>overall rdi at 5% desat or arousal</t>
  </si>
  <si>
    <t>phv00197734.v1.p1</t>
  </si>
  <si>
    <t>overall rem rdi at 0% desat</t>
  </si>
  <si>
    <t>phv00197746.v1.p1</t>
  </si>
  <si>
    <t>overall rem rdi at 2% desat</t>
  </si>
  <si>
    <t>phv00197747.v1.p1</t>
  </si>
  <si>
    <t>overall rem rdi at 3% desat</t>
  </si>
  <si>
    <t>phv00197748.v1.p1</t>
  </si>
  <si>
    <t>overall rem rdi at 4% desat</t>
  </si>
  <si>
    <t>phv00197749.v1.p1</t>
  </si>
  <si>
    <t>overall rem rdi at 5% desat</t>
  </si>
  <si>
    <t>phv00197750.v1.p1</t>
  </si>
  <si>
    <t>overall supine rdi at 0% desat</t>
  </si>
  <si>
    <t>phv00197735.v1.p1</t>
  </si>
  <si>
    <t>overall supine rdi at 2% desat</t>
  </si>
  <si>
    <t>phv00197736.v1.p1</t>
  </si>
  <si>
    <t>overall supine rdi at 3% desat</t>
  </si>
  <si>
    <t>phv00197737.v1.p1</t>
  </si>
  <si>
    <t>overall supine rdi at 4% desat</t>
  </si>
  <si>
    <t>phv00197738.v1.p1</t>
  </si>
  <si>
    <t>overall supine rdi at 5% desat</t>
  </si>
  <si>
    <t>phv00197739.v1.p1</t>
  </si>
  <si>
    <t>CARDNBP2</t>
  </si>
  <si>
    <t>phv00055927.v6.p14</t>
  </si>
  <si>
    <t>phv00057743.v3.p14</t>
  </si>
  <si>
    <t>CARDNBA2</t>
  </si>
  <si>
    <t>phv00055999.v6.p14</t>
  </si>
  <si>
    <t>phv00057755.v3.p14</t>
  </si>
  <si>
    <t>CARDNBP3</t>
  </si>
  <si>
    <t>phv00056071.v6.p14</t>
  </si>
  <si>
    <t>phv00057767.v3.p14</t>
  </si>
  <si>
    <t>CARDNBA3</t>
  </si>
  <si>
    <t>phv00056143.v6.p14</t>
  </si>
  <si>
    <t>phv00057779.v3.p14</t>
  </si>
  <si>
    <t>CARDNBP4</t>
  </si>
  <si>
    <t>phv00056215.v6.p14</t>
  </si>
  <si>
    <t>phv00057791.v3.p14</t>
  </si>
  <si>
    <t>CARDNBA4</t>
  </si>
  <si>
    <t>phv00056287.v6.p14</t>
  </si>
  <si>
    <t>phv00057803.v3.p14</t>
  </si>
  <si>
    <t>CARDNBP5</t>
  </si>
  <si>
    <t>phv00056359.v6.p14</t>
  </si>
  <si>
    <t>phv00057815.v3.p14</t>
  </si>
  <si>
    <t>CARDNBA5</t>
  </si>
  <si>
    <t>phv00056431.v6.p14</t>
  </si>
  <si>
    <t>phv00057827.v3.p14</t>
  </si>
  <si>
    <t>CARDNBA</t>
  </si>
  <si>
    <t>phv00055831.v6.p14</t>
  </si>
  <si>
    <t>phv00057731.v3.p14</t>
  </si>
  <si>
    <t>CARDNBP</t>
  </si>
  <si>
    <t>phv00055759.v6.p14</t>
  </si>
  <si>
    <t>phv00057719.v3.p14</t>
  </si>
  <si>
    <t>CARDNOP2</t>
  </si>
  <si>
    <t>phv00055932.v6.p14</t>
  </si>
  <si>
    <t>phv00057744.v3.p14</t>
  </si>
  <si>
    <t>CARDNOA2</t>
  </si>
  <si>
    <t>phv00056004.v6.p14</t>
  </si>
  <si>
    <t>phv00057756.v3.p14</t>
  </si>
  <si>
    <t>CARDNOP3</t>
  </si>
  <si>
    <t>phv00056076.v6.p14</t>
  </si>
  <si>
    <t>phv00057768.v3.p14</t>
  </si>
  <si>
    <t>CARDNOA3</t>
  </si>
  <si>
    <t>phv00056148.v6.p14</t>
  </si>
  <si>
    <t>phv00057780.v3.p14</t>
  </si>
  <si>
    <t>CARDNOP4</t>
  </si>
  <si>
    <t>phv00056220.v6.p14</t>
  </si>
  <si>
    <t>phv00057792.v3.p14</t>
  </si>
  <si>
    <t>CARDNOA4</t>
  </si>
  <si>
    <t>phv00056292.v6.p14</t>
  </si>
  <si>
    <t>phv00057804.v3.p14</t>
  </si>
  <si>
    <t>CARDNOP5</t>
  </si>
  <si>
    <t>phv00056364.v6.p14</t>
  </si>
  <si>
    <t>phv00057816.v3.p14</t>
  </si>
  <si>
    <t>CARDNOA5</t>
  </si>
  <si>
    <t>phv00056436.v6.p14</t>
  </si>
  <si>
    <t>phv00057828.v3.p14</t>
  </si>
  <si>
    <t>CARDNOA</t>
  </si>
  <si>
    <t>phv00055836.v6.p14</t>
  </si>
  <si>
    <t>phv00057732.v3.p14</t>
  </si>
  <si>
    <t>CARDNOP</t>
  </si>
  <si>
    <t>phv00055764.v6.p14</t>
  </si>
  <si>
    <t>phv00057720.v3.p14</t>
  </si>
  <si>
    <t>CARDRBP2</t>
  </si>
  <si>
    <t>phv00055917.v6.p14</t>
  </si>
  <si>
    <t>phv00057741.v3.p14</t>
  </si>
  <si>
    <t>CARDRBA2</t>
  </si>
  <si>
    <t>phv00055989.v6.p14</t>
  </si>
  <si>
    <t>phv00057753.v3.p14</t>
  </si>
  <si>
    <t>CARDRBP3</t>
  </si>
  <si>
    <t>phv00056061.v6.p14</t>
  </si>
  <si>
    <t>phv00057765.v3.p14</t>
  </si>
  <si>
    <t>CARDRBA3</t>
  </si>
  <si>
    <t>phv00056133.v6.p14</t>
  </si>
  <si>
    <t>phv00057777.v3.p14</t>
  </si>
  <si>
    <t>CARDRBP4</t>
  </si>
  <si>
    <t>phv00056205.v6.p14</t>
  </si>
  <si>
    <t>phv00057789.v3.p14</t>
  </si>
  <si>
    <t>CARDRBA4</t>
  </si>
  <si>
    <t>phv00056277.v6.p14</t>
  </si>
  <si>
    <t>phv00057801.v3.p14</t>
  </si>
  <si>
    <t>CARDRBP5</t>
  </si>
  <si>
    <t>phv00056349.v6.p14</t>
  </si>
  <si>
    <t>phv00057813.v3.p14</t>
  </si>
  <si>
    <t>CARDRBA5</t>
  </si>
  <si>
    <t>phv00056421.v6.p14</t>
  </si>
  <si>
    <t>phv00057825.v3.p14</t>
  </si>
  <si>
    <t>CARDRBA</t>
  </si>
  <si>
    <t>phv00055821.v6.p14</t>
  </si>
  <si>
    <t>phv00057729.v3.p14</t>
  </si>
  <si>
    <t>CARDRBP</t>
  </si>
  <si>
    <t>phv00055749.v6.p14</t>
  </si>
  <si>
    <t>phv00057717.v3.p14</t>
  </si>
  <si>
    <t>CARDROP2</t>
  </si>
  <si>
    <t>phv00055922.v6.p14</t>
  </si>
  <si>
    <t>phv00057742.v3.p14</t>
  </si>
  <si>
    <t>CARDROA2</t>
  </si>
  <si>
    <t>phv00055994.v6.p14</t>
  </si>
  <si>
    <t>phv00057754.v3.p14</t>
  </si>
  <si>
    <t>CARDROP3</t>
  </si>
  <si>
    <t>phv00056066.v6.p14</t>
  </si>
  <si>
    <t>phv00057766.v3.p14</t>
  </si>
  <si>
    <t>CARDROA3</t>
  </si>
  <si>
    <t>phv00056138.v6.p14</t>
  </si>
  <si>
    <t>phv00057778.v3.p14</t>
  </si>
  <si>
    <t>CARDROP4</t>
  </si>
  <si>
    <t>phv00056210.v6.p14</t>
  </si>
  <si>
    <t>phv00057790.v3.p14</t>
  </si>
  <si>
    <t>CARDROA4</t>
  </si>
  <si>
    <t>phv00056282.v6.p14</t>
  </si>
  <si>
    <t>phv00057802.v3.p14</t>
  </si>
  <si>
    <t>CARDROP5</t>
  </si>
  <si>
    <t>phv00056354.v6.p14</t>
  </si>
  <si>
    <t>phv00057814.v3.p14</t>
  </si>
  <si>
    <t>CARDROA5</t>
  </si>
  <si>
    <t>phv00056426.v6.p14</t>
  </si>
  <si>
    <t>phv00057826.v3.p14</t>
  </si>
  <si>
    <t>CARDROA</t>
  </si>
  <si>
    <t>phv00055826.v6.p14</t>
  </si>
  <si>
    <t>phv00057730.v3.p14</t>
  </si>
  <si>
    <t>CARDROP</t>
  </si>
  <si>
    <t>phv00055754.v6.p14</t>
  </si>
  <si>
    <t>phv00057718.v3.p14</t>
  </si>
  <si>
    <t>RDINBP2</t>
  </si>
  <si>
    <t>phv00055907.v7.p14</t>
  </si>
  <si>
    <t>phv00057739.v3.p14</t>
  </si>
  <si>
    <t>RDINBA2</t>
  </si>
  <si>
    <t>phv00055979.v7.p14</t>
  </si>
  <si>
    <t>phv00057751.v3.p14</t>
  </si>
  <si>
    <t>RDINBP3</t>
  </si>
  <si>
    <t>phv00056051.v7.p14</t>
  </si>
  <si>
    <t>phv00057763.v3.p14</t>
  </si>
  <si>
    <t>RDINBA3</t>
  </si>
  <si>
    <t>phv00056123.v7.p14</t>
  </si>
  <si>
    <t>phv00057775.v3.p14</t>
  </si>
  <si>
    <t>RDINBP4</t>
  </si>
  <si>
    <t>phv00056195.v7.p14</t>
  </si>
  <si>
    <t>phv00057787.v3.p14</t>
  </si>
  <si>
    <t>RDINBA4</t>
  </si>
  <si>
    <t>phv00056267.v7.p14</t>
  </si>
  <si>
    <t>phv00057799.v3.p14</t>
  </si>
  <si>
    <t>RDINBP5</t>
  </si>
  <si>
    <t>phv00056339.v7.p14</t>
  </si>
  <si>
    <t>phv00057811.v3.p14</t>
  </si>
  <si>
    <t>RDINBA5</t>
  </si>
  <si>
    <t>phv00056411.v7.p14</t>
  </si>
  <si>
    <t>phv00057823.v3.p14</t>
  </si>
  <si>
    <t>RDINBA</t>
  </si>
  <si>
    <t>phv00055811.v7.p14</t>
  </si>
  <si>
    <t>phv00057727.v3.p14</t>
  </si>
  <si>
    <t>RDINBP</t>
  </si>
  <si>
    <t>phv00055739.v7.p14</t>
  </si>
  <si>
    <t>phv00057715.v3.p14</t>
  </si>
  <si>
    <t>RDINOP2</t>
  </si>
  <si>
    <t>phv00055912.v7.p14</t>
  </si>
  <si>
    <t>phv00057740.v3.p14</t>
  </si>
  <si>
    <t>RDINOA2</t>
  </si>
  <si>
    <t>phv00055984.v7.p14</t>
  </si>
  <si>
    <t>phv00057752.v3.p14</t>
  </si>
  <si>
    <t>RDINOP3</t>
  </si>
  <si>
    <t>phv00056056.v7.p14</t>
  </si>
  <si>
    <t>phv00057764.v3.p14</t>
  </si>
  <si>
    <t>RDINOA3</t>
  </si>
  <si>
    <t>phv00056128.v7.p14</t>
  </si>
  <si>
    <t>phv00057776.v3.p14</t>
  </si>
  <si>
    <t>RDINOP4</t>
  </si>
  <si>
    <t>phv00056200.v7.p14</t>
  </si>
  <si>
    <t>phv00057788.v3.p14</t>
  </si>
  <si>
    <t>RDINOA4</t>
  </si>
  <si>
    <t>phv00056272.v7.p14</t>
  </si>
  <si>
    <t>phv00057800.v3.p14</t>
  </si>
  <si>
    <t>RDINOP5</t>
  </si>
  <si>
    <t>phv00056344.v7.p14</t>
  </si>
  <si>
    <t>phv00057812.v3.p14</t>
  </si>
  <si>
    <t>RDINOA5</t>
  </si>
  <si>
    <t>phv00056416.v7.p14</t>
  </si>
  <si>
    <t>phv00057824.v3.p14</t>
  </si>
  <si>
    <t>RDINOA</t>
  </si>
  <si>
    <t>phv00055816.v7.p14</t>
  </si>
  <si>
    <t>phv00057728.v3.p14</t>
  </si>
  <si>
    <t>RDINOP</t>
  </si>
  <si>
    <t>phv00055744.v7.p14</t>
  </si>
  <si>
    <t>phv00057716.v3.p14</t>
  </si>
  <si>
    <t>RDIRBP2</t>
  </si>
  <si>
    <t>phv00055897.v7.p14</t>
  </si>
  <si>
    <t>phv00057737.v3.p14</t>
  </si>
  <si>
    <t>RDIRBA2</t>
  </si>
  <si>
    <t>phv00055969.v7.p14</t>
  </si>
  <si>
    <t>phv00057749.v3.p14</t>
  </si>
  <si>
    <t>RDIRBP3</t>
  </si>
  <si>
    <t>phv00056041.v7.p14</t>
  </si>
  <si>
    <t>phv00057761.v3.p14</t>
  </si>
  <si>
    <t>RDIRBA3</t>
  </si>
  <si>
    <t>phv00056113.v7.p14</t>
  </si>
  <si>
    <t>phv00057773.v3.p14</t>
  </si>
  <si>
    <t>RDIRBP4</t>
  </si>
  <si>
    <t>phv00056185.v7.p14</t>
  </si>
  <si>
    <t>phv00057785.v3.p14</t>
  </si>
  <si>
    <t>RDIRBA4</t>
  </si>
  <si>
    <t>phv00056257.v7.p14</t>
  </si>
  <si>
    <t>phv00057797.v3.p14</t>
  </si>
  <si>
    <t>RDIRBP5</t>
  </si>
  <si>
    <t>phv00056329.v7.p14</t>
  </si>
  <si>
    <t>phv00057809.v3.p14</t>
  </si>
  <si>
    <t>RDIRBA5</t>
  </si>
  <si>
    <t>phv00056401.v7.p14</t>
  </si>
  <si>
    <t>phv00057821.v3.p14</t>
  </si>
  <si>
    <t>RDIRBA</t>
  </si>
  <si>
    <t>phv00055801.v7.p14</t>
  </si>
  <si>
    <t>phv00057725.v3.p14</t>
  </si>
  <si>
    <t>RDIRBP</t>
  </si>
  <si>
    <t>phv00055729.v7.p14</t>
  </si>
  <si>
    <t>phv00057713.v3.p14</t>
  </si>
  <si>
    <t>RDIROP2</t>
  </si>
  <si>
    <t>phv00055902.v7.p14</t>
  </si>
  <si>
    <t>phv00057738.v3.p14</t>
  </si>
  <si>
    <t>RDIROA2</t>
  </si>
  <si>
    <t>phv00055974.v7.p14</t>
  </si>
  <si>
    <t>phv00057750.v3.p14</t>
  </si>
  <si>
    <t>RDIROP3</t>
  </si>
  <si>
    <t>phv00056046.v7.p14</t>
  </si>
  <si>
    <t>phv00057762.v3.p14</t>
  </si>
  <si>
    <t>RDIROA3</t>
  </si>
  <si>
    <t>phv00056118.v7.p14</t>
  </si>
  <si>
    <t>phv00057774.v3.p14</t>
  </si>
  <si>
    <t>RDIROP4</t>
  </si>
  <si>
    <t>phv00056190.v7.p14</t>
  </si>
  <si>
    <t>phv00057786.v3.p14</t>
  </si>
  <si>
    <t>RDIROA4</t>
  </si>
  <si>
    <t>phv00056262.v7.p14</t>
  </si>
  <si>
    <t>phv00057798.v3.p14</t>
  </si>
  <si>
    <t>RDIROP5</t>
  </si>
  <si>
    <t>phv00056334.v7.p14</t>
  </si>
  <si>
    <t>phv00057810.v3.p14</t>
  </si>
  <si>
    <t>RDIROA5</t>
  </si>
  <si>
    <t>phv00056406.v7.p14</t>
  </si>
  <si>
    <t>phv00057822.v3.p14</t>
  </si>
  <si>
    <t>RDIROA</t>
  </si>
  <si>
    <t>phv00055806.v7.p14</t>
  </si>
  <si>
    <t>phv00057726.v3.p14</t>
  </si>
  <si>
    <t>RDIROP</t>
  </si>
  <si>
    <t>phv00055734.v7.p14</t>
  </si>
  <si>
    <t>phv00057714.v3.p14</t>
  </si>
  <si>
    <t>OARDNBP2</t>
  </si>
  <si>
    <t>phv00055947.v7.p14</t>
  </si>
  <si>
    <t>phv00057747.v3.p14</t>
  </si>
  <si>
    <t>OARDNBA2</t>
  </si>
  <si>
    <t>phv00056019.v7.p14</t>
  </si>
  <si>
    <t>phv00057759.v3.p14</t>
  </si>
  <si>
    <t>OARDNBP3</t>
  </si>
  <si>
    <t>phv00056091.v7.p14</t>
  </si>
  <si>
    <t>phv00057771.v3.p14</t>
  </si>
  <si>
    <t>OARDNBA3</t>
  </si>
  <si>
    <t>phv00056163.v7.p14</t>
  </si>
  <si>
    <t>phv00057783.v3.p14</t>
  </si>
  <si>
    <t>OARDNBP4</t>
  </si>
  <si>
    <t>phv00056235.v7.p14</t>
  </si>
  <si>
    <t>phv00057795.v3.p14</t>
  </si>
  <si>
    <t>OARDNBA4</t>
  </si>
  <si>
    <t>phv00056307.v7.p14</t>
  </si>
  <si>
    <t>phv00057807.v3.p14</t>
  </si>
  <si>
    <t>OARDNBP5</t>
  </si>
  <si>
    <t>phv00056379.v7.p14</t>
  </si>
  <si>
    <t>phv00057819.v3.p14</t>
  </si>
  <si>
    <t>OARDNBA5</t>
  </si>
  <si>
    <t>phv00056451.v7.p14</t>
  </si>
  <si>
    <t>phv00057831.v3.p14</t>
  </si>
  <si>
    <t>OARDNBA</t>
  </si>
  <si>
    <t>phv00055851.v7.p14</t>
  </si>
  <si>
    <t>phv00057735.v3.p14</t>
  </si>
  <si>
    <t>OARDNBP</t>
  </si>
  <si>
    <t>phv00055779.v7.p14</t>
  </si>
  <si>
    <t>phv00057723.v3.p14</t>
  </si>
  <si>
    <t>OARDNOP2</t>
  </si>
  <si>
    <t>phv00055952.v7.p14</t>
  </si>
  <si>
    <t>phv00057748.v3.p14</t>
  </si>
  <si>
    <t>OARDNOA2</t>
  </si>
  <si>
    <t>phv00056024.v7.p14</t>
  </si>
  <si>
    <t>phv00057760.v3.p14</t>
  </si>
  <si>
    <t>OARDNOP3</t>
  </si>
  <si>
    <t>phv00056096.v7.p14</t>
  </si>
  <si>
    <t>phv00057772.v3.p14</t>
  </si>
  <si>
    <t>OARDNOA3</t>
  </si>
  <si>
    <t>phv00056168.v7.p14</t>
  </si>
  <si>
    <t>phv00057784.v3.p14</t>
  </si>
  <si>
    <t>OARDNOP4</t>
  </si>
  <si>
    <t>phv00056240.v6.p14</t>
  </si>
  <si>
    <t>phv00057796.v3.p14</t>
  </si>
  <si>
    <t>OARDNOA4</t>
  </si>
  <si>
    <t>phv00056312.v7.p14</t>
  </si>
  <si>
    <t>phv00057808.v3.p14</t>
  </si>
  <si>
    <t>OARDNOP5</t>
  </si>
  <si>
    <t>phv00056384.v6.p14</t>
  </si>
  <si>
    <t>phv00057820.v3.p14</t>
  </si>
  <si>
    <t>OARDNOA5</t>
  </si>
  <si>
    <t>phv00056456.v7.p14</t>
  </si>
  <si>
    <t>phv00057832.v3.p14</t>
  </si>
  <si>
    <t>OARDNOA</t>
  </si>
  <si>
    <t>phv00055856.v7.p14</t>
  </si>
  <si>
    <t>phv00057736.v3.p14</t>
  </si>
  <si>
    <t>OARDNOP</t>
  </si>
  <si>
    <t>phv00055784.v7.p14</t>
  </si>
  <si>
    <t>phv00057724.v3.p14</t>
  </si>
  <si>
    <t>OARDRBP2</t>
  </si>
  <si>
    <t>phv00055937.v7.p14</t>
  </si>
  <si>
    <t>phv00057745.v3.p14</t>
  </si>
  <si>
    <t>OARDRBA2</t>
  </si>
  <si>
    <t>phv00056009.v7.p14</t>
  </si>
  <si>
    <t>phv00057757.v3.p14</t>
  </si>
  <si>
    <t>OARDRBP3</t>
  </si>
  <si>
    <t>phv00056081.v7.p14</t>
  </si>
  <si>
    <t>phv00057769.v3.p14</t>
  </si>
  <si>
    <t>OARDRBA3</t>
  </si>
  <si>
    <t>phv00056153.v7.p14</t>
  </si>
  <si>
    <t>phv00057781.v3.p14</t>
  </si>
  <si>
    <t>OARDRBP4</t>
  </si>
  <si>
    <t>phv00056225.v7.p14</t>
  </si>
  <si>
    <t>phv00057793.v3.p14</t>
  </si>
  <si>
    <t>OARDRBA4</t>
  </si>
  <si>
    <t>phv00056297.v7.p14</t>
  </si>
  <si>
    <t>phv00057805.v3.p14</t>
  </si>
  <si>
    <t>OARDRBP5</t>
  </si>
  <si>
    <t>phv00056369.v7.p14</t>
  </si>
  <si>
    <t>phv00057817.v3.p14</t>
  </si>
  <si>
    <t>OARDRBA5</t>
  </si>
  <si>
    <t>phv00056441.v7.p14</t>
  </si>
  <si>
    <t>phv00057829.v3.p14</t>
  </si>
  <si>
    <t>OARDRBA</t>
  </si>
  <si>
    <t>phv00055841.v7.p14</t>
  </si>
  <si>
    <t>phv00057733.v3.p14</t>
  </si>
  <si>
    <t>OARDRBP</t>
  </si>
  <si>
    <t>phv00055769.v7.p14</t>
  </si>
  <si>
    <t>phv00057721.v3.p14</t>
  </si>
  <si>
    <t>OARDROP2</t>
  </si>
  <si>
    <t>phv00055942.v7.p14</t>
  </si>
  <si>
    <t>phv00057746.v3.p14</t>
  </si>
  <si>
    <t>OARDROA2</t>
  </si>
  <si>
    <t>phv00056014.v7.p14</t>
  </si>
  <si>
    <t>phv00057758.v3.p14</t>
  </si>
  <si>
    <t>OARDROP3</t>
  </si>
  <si>
    <t>phv00056086.v7.p14</t>
  </si>
  <si>
    <t>phv00057770.v3.p14</t>
  </si>
  <si>
    <t>OARDROA3</t>
  </si>
  <si>
    <t>phv00056158.v7.p14</t>
  </si>
  <si>
    <t>phv00057782.v3.p14</t>
  </si>
  <si>
    <t>OARDROP4</t>
  </si>
  <si>
    <t>phv00056230.v7.p14</t>
  </si>
  <si>
    <t>phv00057794.v3.p14</t>
  </si>
  <si>
    <t>OARDROA4</t>
  </si>
  <si>
    <t>phv00056302.v7.p14</t>
  </si>
  <si>
    <t>phv00057806.v3.p14</t>
  </si>
  <si>
    <t>OARDROP5</t>
  </si>
  <si>
    <t>phv00056374.v7.p14</t>
  </si>
  <si>
    <t>phv00057818.v3.p14</t>
  </si>
  <si>
    <t>OARDROA5</t>
  </si>
  <si>
    <t>phv00056446.v7.p14</t>
  </si>
  <si>
    <t>phv00057830.v3.p14</t>
  </si>
  <si>
    <t>OARDROA</t>
  </si>
  <si>
    <t>phv00055846.v6.p14</t>
  </si>
  <si>
    <t>phv00057734.v3.p14</t>
  </si>
  <si>
    <t>OARDROP</t>
  </si>
  <si>
    <t>phv00055774.v7.p14</t>
  </si>
  <si>
    <t>phv00057722.v3.p14</t>
  </si>
  <si>
    <t>phv00055559.v7.p14</t>
  </si>
  <si>
    <t>phv00057947.v3.p14</t>
  </si>
  <si>
    <t>phv00057948.v3.p14</t>
  </si>
  <si>
    <t>phv00055560.v7.p14</t>
  </si>
  <si>
    <t>phv00057949.v3.p14</t>
  </si>
  <si>
    <t>phv00055561.v7.p14</t>
  </si>
  <si>
    <t>phv00057950.v3.p14</t>
  </si>
  <si>
    <t>phv00055562.v7.p14</t>
  </si>
  <si>
    <t>phv00055563.v7.p14</t>
  </si>
  <si>
    <t>phv00057951.v3.p14</t>
  </si>
  <si>
    <t>phv00055548.v7.p14</t>
  </si>
  <si>
    <t>phv00057936.v3.p14</t>
  </si>
  <si>
    <t>phv00055549.v7.p14</t>
  </si>
  <si>
    <t>phv00057937.v3.p14</t>
  </si>
  <si>
    <t>phv00057938.v3.p14</t>
  </si>
  <si>
    <t>phv00055550.v7.p14</t>
  </si>
  <si>
    <t>phv00055551.v7.p14</t>
  </si>
  <si>
    <t>phv00057939.v3.p14</t>
  </si>
  <si>
    <t>phv00055552.v7.p14</t>
  </si>
  <si>
    <t>phv00057940.v3.p14</t>
  </si>
  <si>
    <t>phv00055533.v7.p14</t>
  </si>
  <si>
    <t>phv00057921.v3.p14</t>
  </si>
  <si>
    <t>phv00057926.v3.p14</t>
  </si>
  <si>
    <t>phv00055538.v7.p14</t>
  </si>
  <si>
    <t>phv00057922.v3.p14</t>
  </si>
  <si>
    <t>phv00055534.v7.p14</t>
  </si>
  <si>
    <t>phv00057927.v3.p14</t>
  </si>
  <si>
    <t>phv00055539.v7.p14</t>
  </si>
  <si>
    <t>phv00057923.v3.p14</t>
  </si>
  <si>
    <t>phv00055535.v7.p14</t>
  </si>
  <si>
    <t>phv00055540.v7.p14</t>
  </si>
  <si>
    <t>phv00057928.v3.p14</t>
  </si>
  <si>
    <t>phv00055536.v7.p14</t>
  </si>
  <si>
    <t>phv00057924.v3.p14</t>
  </si>
  <si>
    <t>phv00055541.v7.p14</t>
  </si>
  <si>
    <t>phv00057929.v3.p14</t>
  </si>
  <si>
    <t>phv00055537.v7.p14</t>
  </si>
  <si>
    <t>phv00057925.v3.p14</t>
  </si>
  <si>
    <t>phv00057930.v3.p14</t>
  </si>
  <si>
    <t>phv00055542.v7.p14</t>
  </si>
  <si>
    <t>phv00055554.v7.p14</t>
  </si>
  <si>
    <t>phv00057942.v3.p14</t>
  </si>
  <si>
    <t>phv00055555.v7.p14</t>
  </si>
  <si>
    <t>phv00057943.v3.p14</t>
  </si>
  <si>
    <t>phv00055556.v7.p14</t>
  </si>
  <si>
    <t>phv00057944.v3.p14</t>
  </si>
  <si>
    <t>phv00055557.v7.p14</t>
  </si>
  <si>
    <t>phv00057945.v3.p14</t>
  </si>
  <si>
    <t>phv00055558.v7.p14</t>
  </si>
  <si>
    <t>phv00057946.v3.p14</t>
  </si>
  <si>
    <t>phv00057931.v3.p14</t>
  </si>
  <si>
    <t>phv00055543.v7.p14</t>
  </si>
  <si>
    <t>phv00055544.v7.p14</t>
  </si>
  <si>
    <t>phv00057932.v3.p14</t>
  </si>
  <si>
    <t>phv00057933.v3.p14</t>
  </si>
  <si>
    <t>phv00055545.v7.p14</t>
  </si>
  <si>
    <t>phv00055546.v7.p14</t>
  </si>
  <si>
    <t>phv00057934.v3.p14</t>
  </si>
  <si>
    <t>phv00055547.v7.p14</t>
  </si>
  <si>
    <t>phv00057935.v3.p14</t>
  </si>
  <si>
    <t>rdinr4p5</t>
  </si>
  <si>
    <t>phv00196305.v1.p3</t>
  </si>
  <si>
    <t>pht003379.v1.p3</t>
  </si>
  <si>
    <t>rdi3pns5</t>
  </si>
  <si>
    <t>phv00196300.v1.p3</t>
  </si>
  <si>
    <t>rdi4pns5</t>
  </si>
  <si>
    <t>phv00196303.v1.p3</t>
  </si>
  <si>
    <t>rdi4p5</t>
  </si>
  <si>
    <t>phv00196301.v1.p3</t>
  </si>
  <si>
    <t>rdirem4p5</t>
  </si>
  <si>
    <t>phv00196304.v1.p3</t>
  </si>
  <si>
    <t>rdi3ps5</t>
  </si>
  <si>
    <t>phv00196299.v1.p3</t>
  </si>
  <si>
    <t>rdi4ps5</t>
  </si>
  <si>
    <t>phv00196302.v1.p3</t>
  </si>
  <si>
    <t>MHXB7</t>
  </si>
  <si>
    <t>7. a. sleep. during the past month, excluding naps, how many hours of actual sleep did you get at night (or day, if you work at night) on average? [visit 6]</t>
  </si>
  <si>
    <t>phv00403066.v1.p2</t>
  </si>
  <si>
    <t>slp_rdi</t>
  </si>
  <si>
    <t>calculated - sleep time in minutes used for calculating rdi only and arousal index</t>
  </si>
  <si>
    <t>phv00200009.v1.p1</t>
  </si>
  <si>
    <t>slp_time</t>
  </si>
  <si>
    <t>calculated - total sleep time</t>
  </si>
  <si>
    <t>phv00200010.v1.p1</t>
  </si>
  <si>
    <t>C42CHOUR</t>
  </si>
  <si>
    <t>hours sleep in a normal night</t>
  </si>
  <si>
    <t>phv00116294.v2.p2</t>
  </si>
  <si>
    <t>pht001687.v2.p2</t>
  </si>
  <si>
    <t>D426</t>
  </si>
  <si>
    <t>hours sleep per day</t>
  </si>
  <si>
    <t>phv00009109.v8.p14</t>
  </si>
  <si>
    <t>FM94</t>
  </si>
  <si>
    <t>hours sleep per day (self reported data - use with caution fm94 - fm99; for each individual whose sum of hours was between 22-26, all activity values were kept. if sum&lt;22 or sum&gt;26, hours of sleep was kept and fm95-fm98 were set to missing.)</t>
  </si>
  <si>
    <t>phv00004158.v1.p14</t>
  </si>
  <si>
    <t>SLEEPING_3</t>
  </si>
  <si>
    <t>hours sleeping or lying down</t>
  </si>
  <si>
    <t>phv00077490.v6.p3</t>
  </si>
  <si>
    <t>SLEEPING_6</t>
  </si>
  <si>
    <t>phv00077943.v6.p3</t>
  </si>
  <si>
    <t>hwlghr10</t>
  </si>
  <si>
    <t>how long did you sleep last night, # of hours</t>
  </si>
  <si>
    <t>phv00197566.v1.p1</t>
  </si>
  <si>
    <t>HWLGHR10</t>
  </si>
  <si>
    <t>phv00055390.v7.p14</t>
  </si>
  <si>
    <t>HRSSLP</t>
  </si>
  <si>
    <t>how many hours of sleep</t>
  </si>
  <si>
    <t>phv00283093.v1.p3</t>
  </si>
  <si>
    <t>phv00079193.v6.p3</t>
  </si>
  <si>
    <t>pht001006.v6.p3</t>
  </si>
  <si>
    <t>hrswd02</t>
  </si>
  <si>
    <t>how many hours of sleep do you usually get at night (or your main sleep period) on weekdays or workdays?</t>
  </si>
  <si>
    <t>phv00197658.v1.p1</t>
  </si>
  <si>
    <t>HrsWD02</t>
  </si>
  <si>
    <t>phv00055471.v7.p14</t>
  </si>
  <si>
    <t>HRSWE02</t>
  </si>
  <si>
    <t>how many hours of sleep do you usually get at night (or your main sleep period) on weekends or your non-workdays?</t>
  </si>
  <si>
    <t>phv00100713.v1.p1</t>
  </si>
  <si>
    <t>pht001460.v1.p1</t>
  </si>
  <si>
    <t>hrswe02</t>
  </si>
  <si>
    <t>phv00197659.v1.p1</t>
  </si>
  <si>
    <t>HrsWE02</t>
  </si>
  <si>
    <t>phv00055472.v7.p14</t>
  </si>
  <si>
    <t>H726</t>
  </si>
  <si>
    <t>how much sleep do you usually get at night (or your main sleep period) on weekdays or work days (number of hours)</t>
  </si>
  <si>
    <t>phv00072556.v7.p14</t>
  </si>
  <si>
    <t>EH_10A</t>
  </si>
  <si>
    <t>number of hours of sleep each day</t>
  </si>
  <si>
    <t>phv00022090.v8.p14</t>
  </si>
  <si>
    <t>pht000098.v9.p14</t>
  </si>
  <si>
    <t>SLEEPING</t>
  </si>
  <si>
    <t>number of hours spent sleeping</t>
  </si>
  <si>
    <t>phv00079391.v6.p3</t>
  </si>
  <si>
    <t>G3C0748</t>
  </si>
  <si>
    <t>physical activity index (pai): sleep: number of hours that you typically sleep?</t>
  </si>
  <si>
    <t>phv00462040.v1.p14</t>
  </si>
  <si>
    <t>g689</t>
  </si>
  <si>
    <t>physical activity questionnaire - rest and activity for a typical day: sleep - number of hours that you typically sleep?</t>
  </si>
  <si>
    <t>phv00251253.v2.p14</t>
  </si>
  <si>
    <t>h480</t>
  </si>
  <si>
    <t>physical activity questionnaire - tech-administered: rest and activity for a typical day (activities must equal 24 hours): sleep</t>
  </si>
  <si>
    <t>phv00251570.v2.p14</t>
  </si>
  <si>
    <t>j628</t>
  </si>
  <si>
    <t>physical activity questionnaire-part 1-tech-administered: rest and activity for a typical day over the past year: sleep - number of hours that you typically sleep?</t>
  </si>
  <si>
    <t>phv00254343.v4.p14</t>
  </si>
  <si>
    <t>g3b0703</t>
  </si>
  <si>
    <t>physical activity questionnaire-technician administered: sleep - number of hours that you typically sleep.</t>
  </si>
  <si>
    <t>phv00177686.v5.p14</t>
  </si>
  <si>
    <t>rptelaptimslpwak</t>
  </si>
  <si>
    <t>reported elapsed time between sleep and wakening</t>
  </si>
  <si>
    <t>phv00198903.v1.p1</t>
  </si>
  <si>
    <t>RptElapTimSlpWak</t>
  </si>
  <si>
    <t>phv00056812.v3.p14</t>
  </si>
  <si>
    <t>FE186</t>
  </si>
  <si>
    <t>rest and activity (average hours per day) sleep</t>
  </si>
  <si>
    <t>phv00001902.v1.p14</t>
  </si>
  <si>
    <t>H480</t>
  </si>
  <si>
    <t>sleep - number of hours that you typically sleep</t>
  </si>
  <si>
    <t>phv00072369.v7.p14</t>
  </si>
  <si>
    <t>G689</t>
  </si>
  <si>
    <t>sleep - number of hours you typically sleep?</t>
  </si>
  <si>
    <t>phv00010680.v8.p14</t>
  </si>
  <si>
    <t>h726</t>
  </si>
  <si>
    <t>sleep questionnaire - part 1 - self-administered: how much sleep do you usually get at night (or your main sleep period) on weekdays or work days? (number of hours)</t>
  </si>
  <si>
    <t>phv00251771.v2.p14</t>
  </si>
  <si>
    <t>j921</t>
  </si>
  <si>
    <t>sleep questionnaire part 2-self administered: during the past month: how much actual sleep did you get at night: hours part of time</t>
  </si>
  <si>
    <t>phv00254569.v4.p14</t>
  </si>
  <si>
    <t>slpprdp</t>
  </si>
  <si>
    <t>sleep time (minutes)</t>
  </si>
  <si>
    <t>phv00199793.v1.p1</t>
  </si>
  <si>
    <t>sleep time in minutes used for calculating rdi only and arousal index</t>
  </si>
  <si>
    <t>phv00197706.v1.p1</t>
  </si>
  <si>
    <t>phv00057903.v3.p14</t>
  </si>
  <si>
    <t>phv00055514.v7.p14</t>
  </si>
  <si>
    <t>sleep time in minutes when entire sleep was captured</t>
  </si>
  <si>
    <t>phv00197707.v1.p1</t>
  </si>
  <si>
    <t>phv00055515.v7.p14</t>
  </si>
  <si>
    <t>phv00057904.v3.p14</t>
  </si>
  <si>
    <t>G3A596</t>
  </si>
  <si>
    <t>sleep: number of hours that you typically sleep?</t>
  </si>
  <si>
    <t>phv00021348.v7.p14</t>
  </si>
  <si>
    <t>g3a596</t>
  </si>
  <si>
    <t>phv00274175.v1.p14</t>
  </si>
  <si>
    <t>phv00461263.v1.p14</t>
  </si>
  <si>
    <t>B104</t>
  </si>
  <si>
    <t>sleeping hours</t>
  </si>
  <si>
    <t>phv00007754.v8.p14</t>
  </si>
  <si>
    <t>SlpTime</t>
  </si>
  <si>
    <t>total sleep time</t>
  </si>
  <si>
    <t>phv00056473.v7.p14</t>
  </si>
  <si>
    <t>tst</t>
  </si>
  <si>
    <t>total sleep time (min)</t>
  </si>
  <si>
    <t>phv00523317.v1.p14</t>
  </si>
  <si>
    <t>pht012902.v1.p14</t>
  </si>
  <si>
    <t>SLPDUR_WKDAY</t>
  </si>
  <si>
    <t>weekday sleep duration (hours)</t>
  </si>
  <si>
    <t>phv00526259.v1.p2</t>
  </si>
  <si>
    <t>hrsWKDay</t>
  </si>
  <si>
    <t>weekday/workday: usual hours of sleep</t>
  </si>
  <si>
    <t>phv00056652.v3.p14</t>
  </si>
  <si>
    <t>SLPDUR_WKEND</t>
  </si>
  <si>
    <t>weekend sleep duration (hours)</t>
  </si>
  <si>
    <t>phv00526260.v1.p2</t>
  </si>
  <si>
    <t>hrsWKEnd</t>
  </si>
  <si>
    <t>weekend/non-workday: usual hours of sleep</t>
  </si>
  <si>
    <t>phv00056653.v3.p14</t>
  </si>
  <si>
    <t>slpdur</t>
  </si>
  <si>
    <t>Average sleep duration (hours)</t>
  </si>
  <si>
    <t>phv00258046.v2.p2</t>
  </si>
  <si>
    <t>How many hours of sleep do you usually get at night (or your main sleep period) on weekdays or workdays?</t>
  </si>
  <si>
    <t>phv00100712.v1.p1</t>
  </si>
  <si>
    <t>CHS_SHHS1_15K</t>
  </si>
  <si>
    <t>age_s1</t>
  </si>
  <si>
    <t>Age = StdyDtqa - DOB</t>
  </si>
  <si>
    <t>phv00100694.v1.p1</t>
  </si>
  <si>
    <t>slpwkhr4</t>
  </si>
  <si>
    <t>NIGHT SLEEP HOURS ON WEEKDAY OR WORKDAY</t>
  </si>
  <si>
    <t>phv00087048.v2.p3</t>
  </si>
  <si>
    <t>age4c</t>
  </si>
  <si>
    <t>AGE AT EXAM 4</t>
  </si>
  <si>
    <t>phv00086727.v3.p3</t>
  </si>
  <si>
    <t>hrsslp</t>
  </si>
  <si>
    <t>How many hours of sleep</t>
  </si>
  <si>
    <t>phv00079041.v6.p3</t>
  </si>
  <si>
    <t>pht001005.v6.p3</t>
  </si>
  <si>
    <t>f37_rel1</t>
  </si>
  <si>
    <t>f37days</t>
  </si>
  <si>
    <t>F37 Days since randomization/enrollment</t>
  </si>
  <si>
    <t>phv00078870.v6.p3</t>
  </si>
  <si>
    <t>f37vy</t>
  </si>
  <si>
    <t>phv00078869.v6.p3</t>
  </si>
  <si>
    <t>rse21</t>
  </si>
  <si>
    <t>F. Sleep. Q21. Hours of sleep in past month [Respiratory Symptoms Form. RSE. Visit 5]</t>
  </si>
  <si>
    <t>phv00298019.v2.p2</t>
  </si>
  <si>
    <t>f67slphr</t>
  </si>
  <si>
    <t>PAST MONTH AVG SLEEPING HOURS. Q 7</t>
  </si>
  <si>
    <t>phv00120534.v2.p2</t>
  </si>
  <si>
    <t>pht001839.v2.p2</t>
  </si>
  <si>
    <t>F1F67</t>
  </si>
  <si>
    <t>mhxa7</t>
  </si>
  <si>
    <t>Q7. A. Sleep. During the past month, excluding naps, how many hours of actual sleep did you get at night (or day, if you work at night) on average (Hours)? [Visit 1] [Medical History Form, MHX]</t>
  </si>
  <si>
    <t>phv00127678.v2.p2</t>
  </si>
  <si>
    <t>"F136 Sodium</t>
  </si>
  <si>
    <t>phv00283658.v2.p3</t>
  </si>
  <si>
    <t>FH334</t>
  </si>
  <si>
    <t>BLOOD ANALYSIS: SERUM SODIUM</t>
  </si>
  <si>
    <t>phv00002664.v1.p14</t>
  </si>
  <si>
    <t>FH336</t>
  </si>
  <si>
    <t>blood analysis: red cell sodium</t>
  </si>
  <si>
    <t>phv00002666.v1.p14</t>
  </si>
  <si>
    <t>B336</t>
  </si>
  <si>
    <t>phv00007954.v8.p14</t>
  </si>
  <si>
    <t>Chemistry - Sodium</t>
  </si>
  <si>
    <t>phv00276858.v2.p14</t>
  </si>
  <si>
    <t>HFAA43A</t>
  </si>
  <si>
    <t>Section 6: Biochemical Analyses. Q43A - Sodium Worst [Heart Failure Hospital Record Abstraction Form, HFA]</t>
  </si>
  <si>
    <t>phv00206958.v6.p2</t>
  </si>
  <si>
    <t>HFAA43B</t>
  </si>
  <si>
    <t>Section 6: Biochemical Analyses. Q43B - Sodium Last [Heart Failure Hospital Record Abstraction Form, HFA]</t>
  </si>
  <si>
    <t>phv00206959.v6.p2</t>
  </si>
  <si>
    <t>nac1</t>
  </si>
  <si>
    <t>SERUM CONCENTRATION OF SODIUM mEq/L</t>
  </si>
  <si>
    <t>phv00175981.v1.p3</t>
  </si>
  <si>
    <t>B754</t>
  </si>
  <si>
    <t>phv00008101.v8.p14</t>
  </si>
  <si>
    <t>CHMB05</t>
  </si>
  <si>
    <t>Sodium (mmol Per L) Dec Pt Req. Q5 [Clinical Chemistry Lab. CHMB. Visit 2]</t>
  </si>
  <si>
    <t>phv00203880.v2.p2</t>
  </si>
  <si>
    <t>Sodium</t>
  </si>
  <si>
    <t>Sodium (mmol/L)</t>
  </si>
  <si>
    <t>phv00519776.v1.p2</t>
  </si>
  <si>
    <t>CHMA05</t>
  </si>
  <si>
    <t>Sodium (mmol/L). Q5 [Clinical Chemistry Lab. CHMA. Visit 1]</t>
  </si>
  <si>
    <t>phv00203863.v2.p2</t>
  </si>
  <si>
    <t>Sodium mmol/L [Visit 1]</t>
  </si>
  <si>
    <t>phv00127618.v2.p2</t>
  </si>
  <si>
    <t>NUT_SODIUM</t>
  </si>
  <si>
    <t>derived field: nutrient value - sodium</t>
  </si>
  <si>
    <t>phv00162361.v7.p14</t>
  </si>
  <si>
    <t>nut_sodium</t>
  </si>
  <si>
    <t>phv00478295.v2.p14</t>
  </si>
  <si>
    <t>phv00477169.v1.p14</t>
  </si>
  <si>
    <t>phv00157001.v5.p14</t>
  </si>
  <si>
    <t>phv00477732.v1.p14</t>
  </si>
  <si>
    <t>derived field: nutrient value - sodium, (mg)</t>
  </si>
  <si>
    <t>phv00070229.v7.p14</t>
  </si>
  <si>
    <t>phv00068753.v7.p14</t>
  </si>
  <si>
    <t>phv00068636.v7.p14</t>
  </si>
  <si>
    <t>SCORE39</t>
  </si>
  <si>
    <t>phv00157809.v1.p14</t>
  </si>
  <si>
    <t>phv00158129.v1.p14</t>
  </si>
  <si>
    <t>phv00157335.v1.p14</t>
  </si>
  <si>
    <t>A06SODUM</t>
  </si>
  <si>
    <t>dietary sodium (mg)</t>
  </si>
  <si>
    <t>phv00113867.v2.p2</t>
  </si>
  <si>
    <t>AV6SODUM</t>
  </si>
  <si>
    <t>phv00113961.v2.p2</t>
  </si>
  <si>
    <t>D06SODUM</t>
  </si>
  <si>
    <t>phv00117628.v2.p2</t>
  </si>
  <si>
    <t>DV6SODUM</t>
  </si>
  <si>
    <t>phv00117742.v2.p2</t>
  </si>
  <si>
    <t>F60SODUM</t>
  </si>
  <si>
    <t>phv00156452.v5.p3</t>
  </si>
  <si>
    <t>BN_NA</t>
  </si>
  <si>
    <t>est daily sodium intake (mg)</t>
  </si>
  <si>
    <t>phv00115050.v2.p2</t>
  </si>
  <si>
    <t>pht001638.v2.p2</t>
  </si>
  <si>
    <t>nan5c</t>
  </si>
  <si>
    <t>nutrients: sodium (mg)</t>
  </si>
  <si>
    <t>phv00218866.v1.p3</t>
  </si>
  <si>
    <t>PRED_SODIUM</t>
  </si>
  <si>
    <t>sodium - nci predicted intake, mg/d (dtia67)</t>
  </si>
  <si>
    <t>phv00526145.v1.p2</t>
  </si>
  <si>
    <t>SODIUM65</t>
  </si>
  <si>
    <t>sodium (mg)</t>
  </si>
  <si>
    <t>phv00109552.v1.p1</t>
  </si>
  <si>
    <t>phv00523566.v1.p14</t>
  </si>
  <si>
    <t>YRNA</t>
  </si>
  <si>
    <t>sodium (mg) daily avg over whole yr</t>
  </si>
  <si>
    <t>phv00100131.v1.p1</t>
  </si>
  <si>
    <t>SODI</t>
  </si>
  <si>
    <t>sodium [mg] [nutrients, anut. visit 1]</t>
  </si>
  <si>
    <t>phv00203258.v2.p2</t>
  </si>
  <si>
    <t>pht004036.v3.p2</t>
  </si>
  <si>
    <t>sodium [mg] [nutrients. visit 2]</t>
  </si>
  <si>
    <t>phv00208361.v2.p2</t>
  </si>
  <si>
    <t>pht004137.v3.p2</t>
  </si>
  <si>
    <t>sodium [mg] [nutrients. visit 3]</t>
  </si>
  <si>
    <t>phv00208588.v2.p2</t>
  </si>
  <si>
    <t>pht004139.v3.p2</t>
  </si>
  <si>
    <t>sodium mg</t>
  </si>
  <si>
    <t>phv00478925.v2.p14</t>
  </si>
  <si>
    <t>phv00172710.v5.p14</t>
  </si>
  <si>
    <t>phv00524306.v1.p14</t>
  </si>
  <si>
    <t>E34_30</t>
  </si>
  <si>
    <t>% Events at SpO2 Level 34-30</t>
  </si>
  <si>
    <t>phv00523416.v1.p14</t>
  </si>
  <si>
    <t>pht012903.v1.p14</t>
  </si>
  <si>
    <t>E39_35</t>
  </si>
  <si>
    <t>% Events at SpO2 Level 39-35</t>
  </si>
  <si>
    <t>phv00523418.v1.p14</t>
  </si>
  <si>
    <t>E44_40</t>
  </si>
  <si>
    <t>% Events at SpO2 Level 44-40</t>
  </si>
  <si>
    <t>phv00523413.v1.p14</t>
  </si>
  <si>
    <t>E49_45</t>
  </si>
  <si>
    <t>% Events at SpO2 Level 49-45</t>
  </si>
  <si>
    <t>phv00523410.v1.p14</t>
  </si>
  <si>
    <t>E54_50</t>
  </si>
  <si>
    <t>% Events at SpO2 Level 54-50</t>
  </si>
  <si>
    <t>phv00523411.v1.p14</t>
  </si>
  <si>
    <t>E59_55</t>
  </si>
  <si>
    <t>% Events at SpO2 Level 59-55</t>
  </si>
  <si>
    <t>phv00523408.v1.p14</t>
  </si>
  <si>
    <t>E64_60</t>
  </si>
  <si>
    <t>% Events at SpO2 Level 64-60</t>
  </si>
  <si>
    <t>phv00523405.v1.p14</t>
  </si>
  <si>
    <t>E69_65</t>
  </si>
  <si>
    <t>% Events at SpO2 Level 69-65</t>
  </si>
  <si>
    <t>phv00523404.v1.p14</t>
  </si>
  <si>
    <t>E74_70</t>
  </si>
  <si>
    <t>% Events at SpO2 Level 74-70</t>
  </si>
  <si>
    <t>phv00523401.v1.p14</t>
  </si>
  <si>
    <t>E79_75</t>
  </si>
  <si>
    <t>% Events at SpO2 Level 79-75</t>
  </si>
  <si>
    <t>phv00523380.v1.p14</t>
  </si>
  <si>
    <t>E84_80</t>
  </si>
  <si>
    <t>% Events at SpO2 Level 84-80</t>
  </si>
  <si>
    <t>phv00523379.v1.p14</t>
  </si>
  <si>
    <t>E89_85</t>
  </si>
  <si>
    <t>% Events at SpO2 Level 89-85</t>
  </si>
  <si>
    <t>phv00523378.v1.p14</t>
  </si>
  <si>
    <t>E94_90</t>
  </si>
  <si>
    <t>% Events at SpO2 Level 94-90</t>
  </si>
  <si>
    <t>phv00523422.v1.p14</t>
  </si>
  <si>
    <t>E99_95</t>
  </si>
  <si>
    <t>% Events at SpO2 Level 99-95</t>
  </si>
  <si>
    <t>phv00523420.v1.p14</t>
  </si>
  <si>
    <t>TIME100</t>
  </si>
  <si>
    <t>% Time Below SpO2 Level 100</t>
  </si>
  <si>
    <t>phv00523424.v1.p14</t>
  </si>
  <si>
    <t>TIME35</t>
  </si>
  <si>
    <t>% Time Below SpO2 Level 35</t>
  </si>
  <si>
    <t>phv00523474.v1.p14</t>
  </si>
  <si>
    <t>TIME40</t>
  </si>
  <si>
    <t>% Time Below SpO2 Level 40</t>
  </si>
  <si>
    <t>phv00523473.v1.p14</t>
  </si>
  <si>
    <t>TIME45</t>
  </si>
  <si>
    <t>% Time Below SpO2 Level 45</t>
  </si>
  <si>
    <t>phv00523472.v1.p14</t>
  </si>
  <si>
    <t>TIME50</t>
  </si>
  <si>
    <t>% Time Below SpO2 Level 50</t>
  </si>
  <si>
    <t>phv00523438.v1.p14</t>
  </si>
  <si>
    <t>TIME55</t>
  </si>
  <si>
    <t>% Time Below SpO2 Level 55</t>
  </si>
  <si>
    <t>phv00523436.v1.p14</t>
  </si>
  <si>
    <t>TIME60</t>
  </si>
  <si>
    <t>% Time Below SpO2 Level 60</t>
  </si>
  <si>
    <t>phv00523431.v1.p14</t>
  </si>
  <si>
    <t>TIME65</t>
  </si>
  <si>
    <t>% Time Below SpO2 Level 65</t>
  </si>
  <si>
    <t>phv00523434.v1.p14</t>
  </si>
  <si>
    <t>TIME70</t>
  </si>
  <si>
    <t>% Time Below SpO2 Level 70</t>
  </si>
  <si>
    <t>phv00523430.v1.p14</t>
  </si>
  <si>
    <t>TIME75</t>
  </si>
  <si>
    <t>% Time Below SpO2 Level 75</t>
  </si>
  <si>
    <t>phv00523428.v1.p14</t>
  </si>
  <si>
    <t>TIME80</t>
  </si>
  <si>
    <t>% Time Below SpO2 Level 80</t>
  </si>
  <si>
    <t>phv00523383.v1.p14</t>
  </si>
  <si>
    <t>TIME85</t>
  </si>
  <si>
    <t>% Time Below SpO2 Level 85</t>
  </si>
  <si>
    <t>phv00523382.v1.p14</t>
  </si>
  <si>
    <t>TIME90</t>
  </si>
  <si>
    <t>% Time Below SpO2 Level 90</t>
  </si>
  <si>
    <t>phv00523381.v1.p14</t>
  </si>
  <si>
    <t>TIME95</t>
  </si>
  <si>
    <t>% Time Below SpO2 Level 95</t>
  </si>
  <si>
    <t>phv00523426.v1.p14</t>
  </si>
  <si>
    <t>SLP</t>
  </si>
  <si>
    <t>Average Low % SpO2</t>
  </si>
  <si>
    <t>phv00523461.v1.p14</t>
  </si>
  <si>
    <t>SL88</t>
  </si>
  <si>
    <t>Average Low % SpO2 &lt; 88%</t>
  </si>
  <si>
    <t>phv00523462.v1.p14</t>
  </si>
  <si>
    <t>ESDUR</t>
  </si>
  <si>
    <t>Average SpO2 Event Duration (sec)</t>
  </si>
  <si>
    <t>phv00523452.v1.p14</t>
  </si>
  <si>
    <t>SBP</t>
  </si>
  <si>
    <t>Basal % SpO2</t>
  </si>
  <si>
    <t>phv00523440.v1.p14</t>
  </si>
  <si>
    <t>BLSPO269</t>
  </si>
  <si>
    <t>BASELINE Sp02</t>
  </si>
  <si>
    <t>phv00110402.v1.p1</t>
  </si>
  <si>
    <t>SLPA90</t>
  </si>
  <si>
    <t>Baseline SpO2 (SLPA90)</t>
  </si>
  <si>
    <t>phv00526989.v1.p2</t>
  </si>
  <si>
    <t>EXSPO269</t>
  </si>
  <si>
    <t>EXERCISE SpO2</t>
  </si>
  <si>
    <t>phv00110418.v1.p1</t>
  </si>
  <si>
    <t>SLPA94</t>
  </si>
  <si>
    <t>Mean SpO2 (non-supine) (SLPA94)</t>
  </si>
  <si>
    <t>phv00526992.v1.p2</t>
  </si>
  <si>
    <t>SLPA92</t>
  </si>
  <si>
    <t>Mean SpO2 (SLPA92)</t>
  </si>
  <si>
    <t>phv00226395.v2.p2</t>
  </si>
  <si>
    <t>SLPA95</t>
  </si>
  <si>
    <t>Mean SpO2 (supine) (SLPA95)</t>
  </si>
  <si>
    <t>phv00526993.v1.p2</t>
  </si>
  <si>
    <t>SLPA106</t>
  </si>
  <si>
    <t>Mean SpO2 desaturation (non-supine) (SLPA106)</t>
  </si>
  <si>
    <t>phv00527005.v1.p2</t>
  </si>
  <si>
    <t>SLPA105</t>
  </si>
  <si>
    <t>Mean SpO2 desaturation (SLPA105)</t>
  </si>
  <si>
    <t>phv00527004.v1.p2</t>
  </si>
  <si>
    <t>SLPA107</t>
  </si>
  <si>
    <t>Mean SpO2 desaturation (supine) (SLPA107)</t>
  </si>
  <si>
    <t>phv00527006.v1.p2</t>
  </si>
  <si>
    <t>SLPA108</t>
  </si>
  <si>
    <t>Mean SpO2 desaturation nadir (SLPA108)</t>
  </si>
  <si>
    <t>phv00527007.v1.p2</t>
  </si>
  <si>
    <t>SLPA110</t>
  </si>
  <si>
    <t>Mean SpO2 desaturation recovery (SLPA110)</t>
  </si>
  <si>
    <t>phv00527009.v1.p2</t>
  </si>
  <si>
    <t>SLPA109</t>
  </si>
  <si>
    <t>Mean SpO2 desaturation starting SpO2 (SLPA109)</t>
  </si>
  <si>
    <t>phv00527008.v1.p2</t>
  </si>
  <si>
    <t>SMINP</t>
  </si>
  <si>
    <t>Minimum SpO2 (%)</t>
  </si>
  <si>
    <t>phv00523377.v1.p14</t>
  </si>
  <si>
    <t>SLPA91</t>
  </si>
  <si>
    <t>Minimum SpO2 (SLPA91)</t>
  </si>
  <si>
    <t>phv00526990.v1.p2</t>
  </si>
  <si>
    <t>oxyund70</t>
  </si>
  <si>
    <t>Oxygen saturation &lt; 70% for &gt; 10% TST</t>
  </si>
  <si>
    <t>phv00198701.v1.p1</t>
  </si>
  <si>
    <t>OXYund70</t>
  </si>
  <si>
    <t>phv00056500.v6.p14</t>
  </si>
  <si>
    <t>phv00057872.v3.p14</t>
  </si>
  <si>
    <t>SLPA104</t>
  </si>
  <si>
    <t>Percent of time with artifact SpO2 (SLPA104)</t>
  </si>
  <si>
    <t>phv00527003.v1.p2</t>
  </si>
  <si>
    <t>SLPA101</t>
  </si>
  <si>
    <t>Percent Time SpO2 less than 70 (SLPA101)</t>
  </si>
  <si>
    <t>phv00527000.v1.p2</t>
  </si>
  <si>
    <t>SLPA100</t>
  </si>
  <si>
    <t>Percent Time SpO2 less than 75 (SLPA100)</t>
  </si>
  <si>
    <t>phv00526999.v1.p2</t>
  </si>
  <si>
    <t>SLPA99</t>
  </si>
  <si>
    <t>Percent Time SpO2 less than 80 (SLPA99)</t>
  </si>
  <si>
    <t>phv00526997.v1.p2</t>
  </si>
  <si>
    <t>SLPA98</t>
  </si>
  <si>
    <t>Percent Time SpO2 less than 85 (SLPA98)</t>
  </si>
  <si>
    <t>phv00526996.v1.p2</t>
  </si>
  <si>
    <t>SLPA97</t>
  </si>
  <si>
    <t>Percent Time SpO2 less than 90 (SLPA97)</t>
  </si>
  <si>
    <t>phv00526995.v1.p2</t>
  </si>
  <si>
    <t>SLPA96</t>
  </si>
  <si>
    <t>Percent Time SpO2 less than 95 (SLPA96)</t>
  </si>
  <si>
    <t>phv00526994.v1.p2</t>
  </si>
  <si>
    <t>Resting_SaO2</t>
  </si>
  <si>
    <t>Resting SaO2 %</t>
  </si>
  <si>
    <t>phv00159589.v4.p2</t>
  </si>
  <si>
    <t>E34_30_2</t>
  </si>
  <si>
    <t>Second % Events at SpO2 Level 34-30</t>
  </si>
  <si>
    <t>phv00523415.v1.p14</t>
  </si>
  <si>
    <t>E39_35_2</t>
  </si>
  <si>
    <t>Second % Events at SpO2 Level 39-35</t>
  </si>
  <si>
    <t>phv00523417.v1.p14</t>
  </si>
  <si>
    <t>E44_40_2</t>
  </si>
  <si>
    <t>Second % Events at SpO2 Level 44-40</t>
  </si>
  <si>
    <t>phv00523414.v1.p14</t>
  </si>
  <si>
    <t>E49_45_2</t>
  </si>
  <si>
    <t>Second % Events at SpO2 Level 49-45</t>
  </si>
  <si>
    <t>phv00523409.v1.p14</t>
  </si>
  <si>
    <t>E54_50_2</t>
  </si>
  <si>
    <t>Second % Events at SpO2 Level 54-50</t>
  </si>
  <si>
    <t>phv00523412.v1.p14</t>
  </si>
  <si>
    <t>E59_55_2</t>
  </si>
  <si>
    <t>Second % Events at SpO2 Level 59-55</t>
  </si>
  <si>
    <t>phv00523407.v1.p14</t>
  </si>
  <si>
    <t>E64_60_2</t>
  </si>
  <si>
    <t>Second % Events at SpO2 Level 64-60</t>
  </si>
  <si>
    <t>phv00523406.v1.p14</t>
  </si>
  <si>
    <t>E69_65_2</t>
  </si>
  <si>
    <t>Second % Events at SpO2 Level 69-65</t>
  </si>
  <si>
    <t>phv00523403.v1.p14</t>
  </si>
  <si>
    <t>E74_70_2</t>
  </si>
  <si>
    <t>Second % Events at SpO2 Level 74-70</t>
  </si>
  <si>
    <t>phv00523402.v1.p14</t>
  </si>
  <si>
    <t>E79_75_2</t>
  </si>
  <si>
    <t>Second % Events at SpO2 Level 79-75</t>
  </si>
  <si>
    <t>phv00523386.v1.p14</t>
  </si>
  <si>
    <t>E84_80_2</t>
  </si>
  <si>
    <t>Second % Events at SpO2 Level 84-80</t>
  </si>
  <si>
    <t>phv00523387.v1.p14</t>
  </si>
  <si>
    <t>E89_85_2</t>
  </si>
  <si>
    <t>Second % Events at SpO2 Level 89-85</t>
  </si>
  <si>
    <t>phv00523388.v1.p14</t>
  </si>
  <si>
    <t>E94_90_2</t>
  </si>
  <si>
    <t>Second % Events at SpO2 Level 94-90</t>
  </si>
  <si>
    <t>phv00523421.v1.p14</t>
  </si>
  <si>
    <t>E99_95_2</t>
  </si>
  <si>
    <t>Second % Events at SpO2 Level 99-95</t>
  </si>
  <si>
    <t>phv00523419.v1.p14</t>
  </si>
  <si>
    <t>time100_2</t>
  </si>
  <si>
    <t>Second % Time Below SpO2 Level 100</t>
  </si>
  <si>
    <t>phv00523423.v1.p14</t>
  </si>
  <si>
    <t>TIME35_2</t>
  </si>
  <si>
    <t>Second % Time Below SpO2 Level 35</t>
  </si>
  <si>
    <t>phv00523471.v1.p14</t>
  </si>
  <si>
    <t>TIME40_2</t>
  </si>
  <si>
    <t>Second % Time Below SpO2 Level 40</t>
  </si>
  <si>
    <t>phv00523470.v1.p14</t>
  </si>
  <si>
    <t>TIME45_2</t>
  </si>
  <si>
    <t>Second % Time Below SpO2 Level 45</t>
  </si>
  <si>
    <t>phv00523469.v1.p14</t>
  </si>
  <si>
    <t>TIME50_2</t>
  </si>
  <si>
    <t>Second % Time Below SpO2 Level 50</t>
  </si>
  <si>
    <t>phv00523437.v1.p14</t>
  </si>
  <si>
    <t>TIME55_2</t>
  </si>
  <si>
    <t>Second % Time Below SpO2 Level 55</t>
  </si>
  <si>
    <t>phv00523435.v1.p14</t>
  </si>
  <si>
    <t>TIME60_2</t>
  </si>
  <si>
    <t>Second % Time Below SpO2 Level 60</t>
  </si>
  <si>
    <t>phv00523432.v1.p14</t>
  </si>
  <si>
    <t>TIME65_2</t>
  </si>
  <si>
    <t>Second % Time Below SpO2 Level 65</t>
  </si>
  <si>
    <t>phv00523433.v1.p14</t>
  </si>
  <si>
    <t>TIME70_2</t>
  </si>
  <si>
    <t>Second % Time Below SpO2 Level 70</t>
  </si>
  <si>
    <t>phv00523429.v1.p14</t>
  </si>
  <si>
    <t>TIME75_2</t>
  </si>
  <si>
    <t>Second % Time Below SpO2 Level 75</t>
  </si>
  <si>
    <t>phv00523427.v1.p14</t>
  </si>
  <si>
    <t>TIME80_2</t>
  </si>
  <si>
    <t>Second % Time Below SpO2 Level 80</t>
  </si>
  <si>
    <t>phv00523398.v1.p14</t>
  </si>
  <si>
    <t>TIME85_2</t>
  </si>
  <si>
    <t>Second % Time Below SpO2 Level 85</t>
  </si>
  <si>
    <t>phv00523399.v1.p14</t>
  </si>
  <si>
    <t>TIME90_2</t>
  </si>
  <si>
    <t>Second % Time Below SpO2 Level 90</t>
  </si>
  <si>
    <t>phv00523400.v1.p14</t>
  </si>
  <si>
    <t>TIME95_2</t>
  </si>
  <si>
    <t>Second % Time Below SpO2 Level 95</t>
  </si>
  <si>
    <t>phv00523425.v1.p14</t>
  </si>
  <si>
    <t>SLP_2</t>
  </si>
  <si>
    <t>Second Average Low % SpO2</t>
  </si>
  <si>
    <t>phv00523468.v1.p14</t>
  </si>
  <si>
    <t>SL88_2</t>
  </si>
  <si>
    <t>Second Average Low % SpO2 &lt; 88%</t>
  </si>
  <si>
    <t>phv00523463.v1.p14</t>
  </si>
  <si>
    <t>ESDUR_2</t>
  </si>
  <si>
    <t>Second Average SpO2 Event Duration (sec)</t>
  </si>
  <si>
    <t>phv00523451.v1.p14</t>
  </si>
  <si>
    <t>SBP_2</t>
  </si>
  <si>
    <t>Second Basal % SpO2</t>
  </si>
  <si>
    <t>phv00523439.v1.p14</t>
  </si>
  <si>
    <t>SMINP_2</t>
  </si>
  <si>
    <t>Second Minimum SpO2 (%)</t>
  </si>
  <si>
    <t>phv00523391.v1.p14</t>
  </si>
  <si>
    <t>ESART_2</t>
  </si>
  <si>
    <t>Second SpO2 % Artifact</t>
  </si>
  <si>
    <t>phv00523392.v1.p14</t>
  </si>
  <si>
    <t>ESAINX_2</t>
  </si>
  <si>
    <t>Second SpO2 Adjusted Index (1/hr)</t>
  </si>
  <si>
    <t>phv00523455.v1.p14</t>
  </si>
  <si>
    <t>SE88_2</t>
  </si>
  <si>
    <t>Second SpO2 Event &lt; 88%</t>
  </si>
  <si>
    <t>phv00523441.v1.p14</t>
  </si>
  <si>
    <t>ESINX_2</t>
  </si>
  <si>
    <t>Second SpO2 Index 1/hr</t>
  </si>
  <si>
    <t>phv00523393.v1.p14</t>
  </si>
  <si>
    <t>STIME88_2</t>
  </si>
  <si>
    <t>Second SpO2 Time (min) &lt; 88%</t>
  </si>
  <si>
    <t>phv00523390.v1.p14</t>
  </si>
  <si>
    <t>ESTIME_2</t>
  </si>
  <si>
    <t>Second Time in SpO2 Events (min)</t>
  </si>
  <si>
    <t>phv00523447.v1.p14</t>
  </si>
  <si>
    <t>ESTOT_2</t>
  </si>
  <si>
    <t>Second Total SpO2 Events</t>
  </si>
  <si>
    <t>phv00523394.v1.p14</t>
  </si>
  <si>
    <t>ESART</t>
  </si>
  <si>
    <t>SpO2 % Artifact</t>
  </si>
  <si>
    <t>phv00523374.v1.p14</t>
  </si>
  <si>
    <t>ESAINX</t>
  </si>
  <si>
    <t>SpO2 Adjusted Index (1/hr)</t>
  </si>
  <si>
    <t>phv00523456.v1.p14</t>
  </si>
  <si>
    <t>SE88</t>
  </si>
  <si>
    <t>SpO2 Event &lt; 88%</t>
  </si>
  <si>
    <t>phv00523442.v1.p14</t>
  </si>
  <si>
    <t>ESINX</t>
  </si>
  <si>
    <t>SpO2 Index 1/hr</t>
  </si>
  <si>
    <t>phv00523372.v1.p14</t>
  </si>
  <si>
    <t>SPLT9069</t>
  </si>
  <si>
    <t>SpO2 LESS THAN 90%</t>
  </si>
  <si>
    <t>phv00110401.v1.p1</t>
  </si>
  <si>
    <t>STIME88</t>
  </si>
  <si>
    <t>SpO2 Time (min) &lt; 88%</t>
  </si>
  <si>
    <t>phv00523376.v1.p14</t>
  </si>
  <si>
    <t>SLPA93</t>
  </si>
  <si>
    <t>Standard Deviation SpO2 (SLPA93)</t>
  </si>
  <si>
    <t>phv00526991.v1.p2</t>
  </si>
  <si>
    <t>ESTIME</t>
  </si>
  <si>
    <t>Time in SpO2 Events (min)</t>
  </si>
  <si>
    <t>phv00523448.v1.p14</t>
  </si>
  <si>
    <t>ESTOT</t>
  </si>
  <si>
    <t>Total SpO2 Events</t>
  </si>
  <si>
    <t>phv00523370.v1.p14</t>
  </si>
  <si>
    <t>SLPA102</t>
  </si>
  <si>
    <t>Total time of artifact SpO2 (hours) (SLPA102)</t>
  </si>
  <si>
    <t>phv00527001.v1.p2</t>
  </si>
  <si>
    <t>SLPA103</t>
  </si>
  <si>
    <t>Total time of poor SpO2 (hours) (SLPA103)</t>
  </si>
  <si>
    <t>phv00527002.v1.p2</t>
  </si>
  <si>
    <t>CHF039</t>
  </si>
  <si>
    <t>Vital Signs - Oxygen Saturation (lowest)</t>
  </si>
  <si>
    <t>phv00276851.v2.p14</t>
  </si>
  <si>
    <t>Stroke status</t>
  </si>
  <si>
    <t>STROKEHX</t>
  </si>
  <si>
    <t>F136 History of stroke/TIA</t>
  </si>
  <si>
    <t>phv00283533.v2.p3</t>
  </si>
  <si>
    <t>HFAA16Q</t>
  </si>
  <si>
    <t>Section 3: Medical History. HFA16q. Precipitating fact: Stroke/TIA [Heart Failure Hospital Record Abstraction Form, HFA]</t>
  </si>
  <si>
    <t>phv00207025.v6.p2</t>
  </si>
  <si>
    <t>phv00159619.v4.p2</t>
  </si>
  <si>
    <t>TIA [transient ischemic attack]</t>
  </si>
  <si>
    <t>phv00159620.v4.p2</t>
  </si>
  <si>
    <t>STRKBASE</t>
  </si>
  <si>
    <t>STROKE STATUS AT BASELINE</t>
  </si>
  <si>
    <t>phv00099451.v1.p1</t>
  </si>
  <si>
    <t>phv00100296.v1.p1</t>
  </si>
  <si>
    <t>phv00105876.v1.p1</t>
  </si>
  <si>
    <t>phv00276965.v5.p14</t>
  </si>
  <si>
    <t>pht006023.v5.p14</t>
  </si>
  <si>
    <t>CORA06F</t>
  </si>
  <si>
    <t>RECENT CEREBRAL HEMORRHAGE? Q6F [Coroner /Medical Examiner Form]</t>
  </si>
  <si>
    <t>phv00203754.v6.p2</t>
  </si>
  <si>
    <t>CORA06G</t>
  </si>
  <si>
    <t>RECENT CEREBRAL INFARCTION? Q6G [Coroner /Medical Examiner Form]</t>
  </si>
  <si>
    <t>phv00203755.v6.p2</t>
  </si>
  <si>
    <t>CORA06H</t>
  </si>
  <si>
    <t>RECENT CEREBRAL EMBOLUS? Q6H [Coroner /Medical Examiner Form]</t>
  </si>
  <si>
    <t>phv00203756.v6.p2</t>
  </si>
  <si>
    <t>CORA06I</t>
  </si>
  <si>
    <t>RECENT SUBARACHNOID HEMORRHAGE? Q6I [Coroner /Medical Examiner Form]</t>
  </si>
  <si>
    <t>phv00203757.v6.p2</t>
  </si>
  <si>
    <t>CORA06J</t>
  </si>
  <si>
    <t>RECENT STROKE, OTHER OR UNSPECIFIED? Q6J [Coroner /Medical Examiner Form]</t>
  </si>
  <si>
    <t>phv00203758.v6.p2</t>
  </si>
  <si>
    <t>CORA21A</t>
  </si>
  <si>
    <t>History OF STROKE Q21A [Coroner /Medical Examiner Form]</t>
  </si>
  <si>
    <t>phv00203794.v6.p2</t>
  </si>
  <si>
    <t>CORA21B</t>
  </si>
  <si>
    <t>STROKE IN LAST FOUR WEEKS Q21B [Coroner /Medical Examiner Form]</t>
  </si>
  <si>
    <t>phv00203795.v6.p2</t>
  </si>
  <si>
    <t>HRAA28G</t>
  </si>
  <si>
    <t>Q28g. Mentioned during stay: Stroke [Hospital Abstraction Form. HRA. Version F]</t>
  </si>
  <si>
    <t>phv00203941.v6.p2</t>
  </si>
  <si>
    <t>HRAA39</t>
  </si>
  <si>
    <t>Q39. Is there a history of stroke prior to event [Hospital Abstraction Form. HRA. Version F]</t>
  </si>
  <si>
    <t>phv00203984.v6.p2</t>
  </si>
  <si>
    <t>HRAA40</t>
  </si>
  <si>
    <t>Q40. Did a Stroke occur within 4 weeks prior to this event [Hospital Abstraction Form. HRA. Version F]</t>
  </si>
  <si>
    <t>phv00203985.v6.p2</t>
  </si>
  <si>
    <t>IFIA18</t>
  </si>
  <si>
    <t>A. History. EVER HAD STROKE Q18 [Informant Interview Form, IFI]</t>
  </si>
  <si>
    <t>phv00204310.v6.p2</t>
  </si>
  <si>
    <t>IFIA19A</t>
  </si>
  <si>
    <t>A. History. STROKE IN FOUR WEEKS BEFORE DEATH Q19A [Informant Interview Form, IFI]</t>
  </si>
  <si>
    <t>phv00204311.v6.p2</t>
  </si>
  <si>
    <t>IFIA19</t>
  </si>
  <si>
    <t>A. History. IFI19. STROKE IN FOUR WEEKS BEFORE DEATH [Informant Interview Form, IFI]</t>
  </si>
  <si>
    <t>phv00204347.v6.p2</t>
  </si>
  <si>
    <t>STRC23</t>
  </si>
  <si>
    <t>A. Hospital Information. HISTORY OF PRIOR STROKE Q23 [Cohort Stroke Abstraction Form, STR]</t>
  </si>
  <si>
    <t>phv00204458.v6.p2</t>
  </si>
  <si>
    <t>STRC24Y</t>
  </si>
  <si>
    <t>Year of DATE OF FIRST STROKE Q24 [Cohort Stroke Abstraction Form, STR]</t>
  </si>
  <si>
    <t>phv00204563.v6.p2</t>
  </si>
  <si>
    <t>STRC25Y</t>
  </si>
  <si>
    <t>Year of DATE OF MOST RECENT STROKE Q25 [Cohort Stroke Abstraction Form, STR]</t>
  </si>
  <si>
    <t>phv00204564.v6.p2</t>
  </si>
  <si>
    <t>STRC27AY</t>
  </si>
  <si>
    <t>Year of DATE OF FIRST TIA Q27A [Cohort Stroke Abstraction Form, STR]</t>
  </si>
  <si>
    <t>phv00204565.v6.p2</t>
  </si>
  <si>
    <t>STRC27BY</t>
  </si>
  <si>
    <t>Year of DATE OF MOST RECENT TIA Q27B [Cohort Stroke Abstraction Form, STR]</t>
  </si>
  <si>
    <t>phv00204566.v6.p2</t>
  </si>
  <si>
    <t>FUSTR24</t>
  </si>
  <si>
    <t>Follow Up Days for STRC24 (DATE OF FIRST STROKE) from exam 1</t>
  </si>
  <si>
    <t>phv00204602.v6.p2</t>
  </si>
  <si>
    <t>FUSTR25</t>
  </si>
  <si>
    <t>Follow Up Days for STRC25 (DATE OF MOST RECENT STROKE) from exam 1</t>
  </si>
  <si>
    <t>phv00204603.v6.p2</t>
  </si>
  <si>
    <t>FUSTR27A</t>
  </si>
  <si>
    <t>Follow Up Days for STRC27A (DATE OF FIRST TIA) from exam 1</t>
  </si>
  <si>
    <t>phv00204604.v6.p2</t>
  </si>
  <si>
    <t>FUSTR27B</t>
  </si>
  <si>
    <t>Follow Up Days for STRC27B (DATE OF MOST RECENT TIA) from exam 1</t>
  </si>
  <si>
    <t>phv00204605.v6.p2</t>
  </si>
  <si>
    <t>PRVSTR31</t>
  </si>
  <si>
    <t>Prevalent stroke at visit 3 [Cohort. Visit 3]</t>
  </si>
  <si>
    <t>phv00204912.v2.p2</t>
  </si>
  <si>
    <t>CELB11B</t>
  </si>
  <si>
    <t>B. Information From Hospital Discharge Index or Face Sheet. Are stroke diagnosis codes listed Q11b [Cohort Event Eligibility Form, CEL]</t>
  </si>
  <si>
    <t>phv00206672.v6.p2</t>
  </si>
  <si>
    <t>CELB11B1</t>
  </si>
  <si>
    <t>B. Information From Hospital Discharge Index or Face Sheet. Are stroke procedure codes listed Q11b1 [Cohort Event Eligibility Form, CEL]</t>
  </si>
  <si>
    <t>phv00206673.v6.p2</t>
  </si>
  <si>
    <t>CELB11B2</t>
  </si>
  <si>
    <t>B. Information From Hospital Discharge Index or Face Sheet. Any flowing mentioned in the diagnosis sum: Stroke/TIA? Q11B2 [Cohort Event Eligibility Form, CEL]</t>
  </si>
  <si>
    <t>phv00206674.v6.p2</t>
  </si>
  <si>
    <t>CELB15B</t>
  </si>
  <si>
    <t>D. Forms to Abstract. Needs hospitalized stroke abstraction (CFD cpy STR) Q15B [Cohort Event Eligibility Form, CEL]</t>
  </si>
  <si>
    <t>phv00206681.v6.p2</t>
  </si>
  <si>
    <t>HFAA14A</t>
  </si>
  <si>
    <t>Section 3: Medical History. Neurology: Stroke/TIA [Heart Failure Hospital Record Abstraction Form, HFA]</t>
  </si>
  <si>
    <t>phv00206814.v6.p2</t>
  </si>
  <si>
    <t>HFAA75</t>
  </si>
  <si>
    <t>Q75 - Stroke [Heart Failure Hospital Record Abstraction Form, HFA]</t>
  </si>
  <si>
    <t>phv00206998.v6.p2</t>
  </si>
  <si>
    <t>HOM10D</t>
  </si>
  <si>
    <t>Has a doctor ever said that you had any of the following: stroke? Q10d [Home Interview. HOM. Visit 1]</t>
  </si>
  <si>
    <t>phv00207314.v2.p2</t>
  </si>
  <si>
    <t>TIALC01</t>
  </si>
  <si>
    <t>Transient ischemic attack [TIA]-left carotid [Stroke. Visit 1]</t>
  </si>
  <si>
    <t>phv00210399.v2.p2</t>
  </si>
  <si>
    <t>pht004197.v3.p2</t>
  </si>
  <si>
    <t>TIARC01</t>
  </si>
  <si>
    <t>Transient ischemic attack [TIA]-right carotid [Stroke. Visit 1]</t>
  </si>
  <si>
    <t>phv00210400.v2.p2</t>
  </si>
  <si>
    <t>TIAVB01</t>
  </si>
  <si>
    <t>Transient ischemic attack [TIA]-VBI [Stroke. Visit 1]</t>
  </si>
  <si>
    <t>phv00210401.v2.p2</t>
  </si>
  <si>
    <t>STKLC01</t>
  </si>
  <si>
    <t>Stroke-left carotid [Stroke. Visit 1]</t>
  </si>
  <si>
    <t>phv00210402.v2.p2</t>
  </si>
  <si>
    <t>STKRC01</t>
  </si>
  <si>
    <t>Stroke-right carotid [Stroke. Visit 1]</t>
  </si>
  <si>
    <t>phv00210403.v2.p2</t>
  </si>
  <si>
    <t>STKVB01</t>
  </si>
  <si>
    <t>Stroke-vertebrobasilar system [VBI] [Stroke. Visit 1]</t>
  </si>
  <si>
    <t>phv00210404.v2.p2</t>
  </si>
  <si>
    <t>STIALC01</t>
  </si>
  <si>
    <t>Stroke or transient ischemic attack [TIA] left carotid [Stroke. Visit 1]</t>
  </si>
  <si>
    <t>phv00210405.v2.p2</t>
  </si>
  <si>
    <t>STIARC01</t>
  </si>
  <si>
    <t>Stroke or transient ischemic attack [TIA] right carotid [Stroke. Visit 1]</t>
  </si>
  <si>
    <t>phv00210406.v2.p2</t>
  </si>
  <si>
    <t>STIAVB01</t>
  </si>
  <si>
    <t>Stroke or transient ischemic attack [TIA] vertebrobasilar system [VBI] [Stroke. Visit 1]</t>
  </si>
  <si>
    <t>phv00210407.v2.p2</t>
  </si>
  <si>
    <t>TIA01</t>
  </si>
  <si>
    <t>Transient ischemic attack [TIA] [Stroke. Visit 1]</t>
  </si>
  <si>
    <t>phv00210408.v2.p2</t>
  </si>
  <si>
    <t>STROKE01</t>
  </si>
  <si>
    <t>Stroke [Stroke. Visit 1]</t>
  </si>
  <si>
    <t>phv00210409.v2.p2</t>
  </si>
  <si>
    <t>STIA01</t>
  </si>
  <si>
    <t>Stroke or transient ischemic attack [TIA] [Stroke. Visit 1]</t>
  </si>
  <si>
    <t>phv00210410.v2.p2</t>
  </si>
  <si>
    <t>TIALC21</t>
  </si>
  <si>
    <t>Transient ischemic attack [TIA] - left carotid [Stroke. Visit 2]</t>
  </si>
  <si>
    <t>phv00210418.v2.p2</t>
  </si>
  <si>
    <t>pht004198.v3.p2</t>
  </si>
  <si>
    <t>TIARC21</t>
  </si>
  <si>
    <t>Transient ischemic attack [TIA] - right carotid [Stroke. Visit 2]</t>
  </si>
  <si>
    <t>phv00210419.v2.p2</t>
  </si>
  <si>
    <t>TIAVB21</t>
  </si>
  <si>
    <t>Transient ischemic attack [TIA] -vertebrobasilar system [VBI] [Stroke. Visit 2]</t>
  </si>
  <si>
    <t>phv00210420.v2.p2</t>
  </si>
  <si>
    <t>STKLC21</t>
  </si>
  <si>
    <t>Stroke-left carotid [Stroke. Visit 2]</t>
  </si>
  <si>
    <t>phv00210421.v2.p2</t>
  </si>
  <si>
    <t>STKRC21</t>
  </si>
  <si>
    <t>Stroke-right carotid [Stroke. Visit 2]</t>
  </si>
  <si>
    <t>phv00210422.v2.p2</t>
  </si>
  <si>
    <t>STKVB21</t>
  </si>
  <si>
    <t>Stroke-vertebrobasilar system [VBI] [Stroke. Visit 2]</t>
  </si>
  <si>
    <t>phv00210423.v2.p2</t>
  </si>
  <si>
    <t>STIALC21</t>
  </si>
  <si>
    <t>Stroke or transient ischemic attack [TIA] left carotid [Stroke. Visit 2]</t>
  </si>
  <si>
    <t>phv00210424.v2.p2</t>
  </si>
  <si>
    <t>STIARC21</t>
  </si>
  <si>
    <t>Stroke or transient ischemic attack [TIA] right carotid [Stroke. Visit 2]</t>
  </si>
  <si>
    <t>phv00210425.v2.p2</t>
  </si>
  <si>
    <t>STIAVB21</t>
  </si>
  <si>
    <t>Stroke or transient ischemic attack [TIA] vertebrobasilar system [VBI] [Stroke. Visit 2]</t>
  </si>
  <si>
    <t>phv00210426.v2.p2</t>
  </si>
  <si>
    <t>TIA21</t>
  </si>
  <si>
    <t>Transient ischemic attack [TIA] [Stroke. Visit 2]</t>
  </si>
  <si>
    <t>phv00210427.v2.p2</t>
  </si>
  <si>
    <t>STROKE21</t>
  </si>
  <si>
    <t>Stroke [Stroke. Visit 2]</t>
  </si>
  <si>
    <t>phv00210428.v2.p2</t>
  </si>
  <si>
    <t>STIA21</t>
  </si>
  <si>
    <t>Stroke or transient ischemic attack [TIA] [Stroke. Visit 2]</t>
  </si>
  <si>
    <t>phv00210429.v2.p2</t>
  </si>
  <si>
    <t>TIALC31</t>
  </si>
  <si>
    <t>Transient ischemic attack [TIA]-left carotid [Stroke. Visit 3]</t>
  </si>
  <si>
    <t>phv00210437.v2.p2</t>
  </si>
  <si>
    <t>pht004199.v3.p2</t>
  </si>
  <si>
    <t>TIARC31</t>
  </si>
  <si>
    <t>Transient ischemic attack [TIA]-right carotid [Stroke. Visit 3]</t>
  </si>
  <si>
    <t>phv00210438.v2.p2</t>
  </si>
  <si>
    <t>TIAVB31</t>
  </si>
  <si>
    <t>Transient ischemic attack [TIA]-vertebrobasilar system [VBI] [Stroke. Visit 3]</t>
  </si>
  <si>
    <t>phv00210439.v2.p2</t>
  </si>
  <si>
    <t>STKLC31</t>
  </si>
  <si>
    <t>Stroke-left carotid [Stroke. Visit 3]</t>
  </si>
  <si>
    <t>phv00210440.v2.p2</t>
  </si>
  <si>
    <t>STKRC31</t>
  </si>
  <si>
    <t>Stroke-right carotid [Stroke. Visit 3]</t>
  </si>
  <si>
    <t>phv00210441.v2.p2</t>
  </si>
  <si>
    <t>STKVB31</t>
  </si>
  <si>
    <t>Stroke-vertebrobasilar system [VBI] [Stroke. Visit 3]</t>
  </si>
  <si>
    <t>phv00210442.v2.p2</t>
  </si>
  <si>
    <t>STIALC31</t>
  </si>
  <si>
    <t>Stroke or transient ischemic attack [TIA] left carotid [Stroke. Visit 3]</t>
  </si>
  <si>
    <t>phv00210443.v2.p2</t>
  </si>
  <si>
    <t>STIARC31</t>
  </si>
  <si>
    <t>Stroke or transient ischemic attack [TIA] right carotid [Stroke. Visit 3]</t>
  </si>
  <si>
    <t>phv00210444.v2.p2</t>
  </si>
  <si>
    <t>STIAVB31</t>
  </si>
  <si>
    <t>Stroke or transient ischemic attack [TIA] vertebrobasilar system [VBI] [Stroke. Visit 3]</t>
  </si>
  <si>
    <t>phv00210445.v2.p2</t>
  </si>
  <si>
    <t>TIA31</t>
  </si>
  <si>
    <t>Transient ischemic attack [TIA] [Stroke. Visit 3]</t>
  </si>
  <si>
    <t>phv00210446.v2.p2</t>
  </si>
  <si>
    <t>STROKE31</t>
  </si>
  <si>
    <t>Stroke [Stroke. Visit 3]</t>
  </si>
  <si>
    <t>phv00210447.v2.p2</t>
  </si>
  <si>
    <t>STIA31</t>
  </si>
  <si>
    <t>Stroke or transient ischemic attack [TIA] [Stroke. Visit 3]</t>
  </si>
  <si>
    <t>phv00210448.v2.p2</t>
  </si>
  <si>
    <t>TIALC41</t>
  </si>
  <si>
    <t>Transient ischemic attack [TIA]-left carotid [Stroke. Visit 4]</t>
  </si>
  <si>
    <t>phv00210456.v2.p2</t>
  </si>
  <si>
    <t>pht004200.v3.p2</t>
  </si>
  <si>
    <t>TIARC41</t>
  </si>
  <si>
    <t>Transient ischemic attack [TIA]-right carotid [Stroke. Visit 4]</t>
  </si>
  <si>
    <t>phv00210457.v2.p2</t>
  </si>
  <si>
    <t>TIAVB41</t>
  </si>
  <si>
    <t>Transient ischemic attack [TIA]-vertebrobasilar system [VBI] [Stroke. Visit 4]</t>
  </si>
  <si>
    <t>phv00210458.v2.p2</t>
  </si>
  <si>
    <t>STKLC41</t>
  </si>
  <si>
    <t>Stroke-left carotid [Stroke. Visit 4]</t>
  </si>
  <si>
    <t>phv00210459.v2.p2</t>
  </si>
  <si>
    <t>STKRC41</t>
  </si>
  <si>
    <t>Stroke-right carotid [Stroke. Visit 4]</t>
  </si>
  <si>
    <t>phv00210460.v2.p2</t>
  </si>
  <si>
    <t>STKVB41</t>
  </si>
  <si>
    <t>Stroke-vertebrobasilar system [VBI] [Stroke. Visit 4]</t>
  </si>
  <si>
    <t>phv00210461.v2.p2</t>
  </si>
  <si>
    <t>STIALC41</t>
  </si>
  <si>
    <t>Stroke or transient ischemic attack [TIA] left carotid [Stroke. Visit 4]</t>
  </si>
  <si>
    <t>phv00210462.v2.p2</t>
  </si>
  <si>
    <t>STIARC41</t>
  </si>
  <si>
    <t>Stroke or transient ischemic attack [TIA] right carotid [Stroke. Visit 4]</t>
  </si>
  <si>
    <t>phv00210463.v2.p2</t>
  </si>
  <si>
    <t>STIAVB41</t>
  </si>
  <si>
    <t>Stroke or transient ischemic attack [TIA] vertebrobasilar system [VBI] [Stroke. Visit 4]</t>
  </si>
  <si>
    <t>phv00210464.v2.p2</t>
  </si>
  <si>
    <t>TIA41</t>
  </si>
  <si>
    <t>Transient ischemic attack [TIA] [Stroke. Visit 4]</t>
  </si>
  <si>
    <t>phv00210465.v2.p2</t>
  </si>
  <si>
    <t>STROKE41</t>
  </si>
  <si>
    <t>Stroke [Stroke. Visit 4]</t>
  </si>
  <si>
    <t>phv00210466.v2.p2</t>
  </si>
  <si>
    <t>STIA41</t>
  </si>
  <si>
    <t>Stroke or transient ischemic attack [TIA] [Stroke. Visit 4]</t>
  </si>
  <si>
    <t>phv00210467.v2.p2</t>
  </si>
  <si>
    <t>TIABFLAG</t>
  </si>
  <si>
    <t>Flag indicating presence of transient ischemic attack [TIA/Stroke. TIAB03. Visit 1]</t>
  </si>
  <si>
    <t>phv00210469.v2.p2</t>
  </si>
  <si>
    <t>pht004201.v3.p2</t>
  </si>
  <si>
    <t>TIAB01</t>
  </si>
  <si>
    <t>[Medical history]. Have you ever been told by a physician that you had a stroke, slight stroke, transient ischemic attack or transient ischemic attack [TIA]? Q1 [TIA/Stroke. TIAB03. Visit 1]</t>
  </si>
  <si>
    <t>phv00210471.v2.p2</t>
  </si>
  <si>
    <t>TIAC01</t>
  </si>
  <si>
    <t>[Medical history]. Since the last ARIC visit, have you been told by a physician that you had a stroke, slight stroke, transient ischemic attack or transient ischemic attack [TIA]? Q1 [TIA/Stroke. TIAC. Visit 2]</t>
  </si>
  <si>
    <t>phv00210597.v2.p2</t>
  </si>
  <si>
    <t>pht004202.v3.p2</t>
  </si>
  <si>
    <t>TIAD1</t>
  </si>
  <si>
    <t>[Medical history]. Since the last ARIC visit, have you been told by a physician that you had a stroke, slight stroke, transient ischemic attack or transient ischemic attack [TIA]? Q1 [TIA/Stroke. TIAD. Visit 3]</t>
  </si>
  <si>
    <t>phv00210786.v2.p2</t>
  </si>
  <si>
    <t>pht004203.v3.p2</t>
  </si>
  <si>
    <t>TIAE1</t>
  </si>
  <si>
    <t>[Medical history]. Since the last ARIC visit, have you been told by a physician that you had a stroke, slight stroke, transient ischemic attack or transient ischemic attack [TIA]? Q1 [TIA/Stroke Form, Cohort Visit 4]</t>
  </si>
  <si>
    <t>phv00210840.v2.p2</t>
  </si>
  <si>
    <t>pht004204.v3.p2</t>
  </si>
  <si>
    <t>AFUcomp29_A</t>
  </si>
  <si>
    <t>Q29. DOCTOR -STROKE, TIA SINCE LAST CONTACT Q29 IN AFUA-F; Q8 IN AFUG-J; Q8A IN AFUK; Q22A IN AFUL-M; Q48 IN AFU V1-V3; Q16 IN SAF V1-V3 [Annual Follow-up Questionnaire Form. AFU. Version A - F]</t>
  </si>
  <si>
    <t>phv00294651.v5.p2</t>
  </si>
  <si>
    <t>AFUcomp8b_K</t>
  </si>
  <si>
    <t>HOSPITALIZED FOR STROKE, TIA Q8B IN AFUK; Q22B IN AFUL-M; Q49 IN AFU V1-V3; Q17 IN SAF V1-V3</t>
  </si>
  <si>
    <t>phv00294718.v5.p2</t>
  </si>
  <si>
    <t>DRD28</t>
  </si>
  <si>
    <t>Other Neurologic History. Q28. Did he/she ever have a stroke? [Dementia Rating Interview Deceased Participant. DRD. Visit 5]</t>
  </si>
  <si>
    <t>phv00295741.v2.p2</t>
  </si>
  <si>
    <t>pht006434.v2.p2</t>
  </si>
  <si>
    <t>HIS3</t>
  </si>
  <si>
    <t>Q3. Hachinski history of stroke [Hachinski Ischemic Scale Form. HIS. Visit 5]</t>
  </si>
  <si>
    <t>phv00296601.v2.p2</t>
  </si>
  <si>
    <t>pht006441.v2.p2</t>
  </si>
  <si>
    <t>NHX4d</t>
  </si>
  <si>
    <t>Q4d. Stroke or cerebrovascular accident [Neurological History Form. NHX]</t>
  </si>
  <si>
    <t>phv00297378.v2.p2</t>
  </si>
  <si>
    <t>pht006457.v2.p2</t>
  </si>
  <si>
    <t>INDP18</t>
  </si>
  <si>
    <t>Def/Prob Incident Stroke by Censoring Date</t>
  </si>
  <si>
    <t>phv00506139.v1.p2</t>
  </si>
  <si>
    <t>INDPP18</t>
  </si>
  <si>
    <t>Def/Prob/Poss Inc. Stroke by Censoring Date</t>
  </si>
  <si>
    <t>phv00506140.v1.p2</t>
  </si>
  <si>
    <t>INISC18</t>
  </si>
  <si>
    <t>Def/Prob Ischemic Inc. Stroke by Censoring Date</t>
  </si>
  <si>
    <t>phv00506141.v1.p2</t>
  </si>
  <si>
    <t>INHEM18</t>
  </si>
  <si>
    <t>Def/Prob Hemorrhagic Inc. Stroke by Censoring Date</t>
  </si>
  <si>
    <t>phv00506142.v1.p2</t>
  </si>
  <si>
    <t>INCHM18</t>
  </si>
  <si>
    <t>Def/Prob Combined Hemm Inc. Stroke by Censoring Date</t>
  </si>
  <si>
    <t>phv00506143.v1.p2</t>
  </si>
  <si>
    <t>FT18DP</t>
  </si>
  <si>
    <t>Follow-up DP Strokes</t>
  </si>
  <si>
    <t>phv00506144.v1.p2</t>
  </si>
  <si>
    <t>FTDPP18</t>
  </si>
  <si>
    <t>Follow-up DPP Strokes</t>
  </si>
  <si>
    <t>phv00506145.v1.p2</t>
  </si>
  <si>
    <t>FTISC18</t>
  </si>
  <si>
    <t>Follow-up ISC Strokes</t>
  </si>
  <si>
    <t>phv00506146.v1.p2</t>
  </si>
  <si>
    <t>FTHEM18</t>
  </si>
  <si>
    <t>Follow-up HEM Strokes</t>
  </si>
  <si>
    <t>phv00506147.v1.p2</t>
  </si>
  <si>
    <t>FT18CHM</t>
  </si>
  <si>
    <t>Follow-up CHM Strokes</t>
  </si>
  <si>
    <t>phv00506148.v1.p2</t>
  </si>
  <si>
    <t>TOLD BY PHYSICIAN HAD STROKE-TIA Q1</t>
  </si>
  <si>
    <t>phv00506160.v1.p2</t>
  </si>
  <si>
    <t>PRVSTR72</t>
  </si>
  <si>
    <t>Prevalent Stroke-unverified [Visit 7/NCS Derived Variable Dataset. DERIVE71]</t>
  </si>
  <si>
    <t>phv00507338.v1.p2</t>
  </si>
  <si>
    <t>PRVSTR71</t>
  </si>
  <si>
    <t>Prevalent Stroke by the end of Visit 7 [Visit 7/NCS Derived Variable Dataset. DERIVE71]</t>
  </si>
  <si>
    <t>phv00507409.v1.p2</t>
  </si>
  <si>
    <t>INCSELFREPSTK71</t>
  </si>
  <si>
    <t>Self-Report Stroke by the End of V7 [Cohort Status Derived Variables. STATUS71. Visit 7]</t>
  </si>
  <si>
    <t>phv00507819.v1.p2</t>
  </si>
  <si>
    <t>INCSELFREPSTK_DATE7_FollowUpDays</t>
  </si>
  <si>
    <t>Days of follow up from visit 1 to Self-Report Stroke Date or Earliest Date from Last Follow-up, Death or End of V7 Data Collection [Cohort Status Derived Variables. STATUS71. Visit 7]</t>
  </si>
  <si>
    <t>phv00507866.v1.p2</t>
  </si>
  <si>
    <t>TIAB02M</t>
  </si>
  <si>
    <t>Month of first stroke [TIA/Stroke. TIAB03. Visit 1]</t>
  </si>
  <si>
    <t>phv00511166.v1.p2</t>
  </si>
  <si>
    <t>TIAB02Y</t>
  </si>
  <si>
    <t>Year of first stroke [TIA/Stroke. TIAB03. Visit 1]</t>
  </si>
  <si>
    <t>phv00511167.v1.p2</t>
  </si>
  <si>
    <t>TIAD2A</t>
  </si>
  <si>
    <t>TIAD2A [TIA/Stroke. TIAD. Visit 3]</t>
  </si>
  <si>
    <t>phv00511178.v1.p2</t>
  </si>
  <si>
    <t>TIAD2B</t>
  </si>
  <si>
    <t>TIAD2B [TIA/Stroke. TIAD. Visit 3]</t>
  </si>
  <si>
    <t>phv00511179.v1.p2</t>
  </si>
  <si>
    <t>TIAE2A</t>
  </si>
  <si>
    <t>During this time, when did the (first) stroke or TIA occur? [TIA/Stroke Form, Cohort Visit 4]</t>
  </si>
  <si>
    <t>phv00511184.v1.p2</t>
  </si>
  <si>
    <t>TIAE2B</t>
  </si>
  <si>
    <t>phv00511185.v1.p2</t>
  </si>
  <si>
    <t>TIBE48</t>
  </si>
  <si>
    <t>TIBE48 [TIA/Stroke Form, Cohort Visit 4]</t>
  </si>
  <si>
    <t>phv00511256.v1.p2</t>
  </si>
  <si>
    <t>pht004205.v3.p2</t>
  </si>
  <si>
    <t>TIBE49</t>
  </si>
  <si>
    <t>phv00511257.v1.p2</t>
  </si>
  <si>
    <t>PRVSTR41</t>
  </si>
  <si>
    <t>Prevalent Stroke At V4 [Derived Variable Dataset, visit 4]</t>
  </si>
  <si>
    <t>phv00512029.v1.p2</t>
  </si>
  <si>
    <t>PRVSTR52</t>
  </si>
  <si>
    <t>Prevalent Stroke-unverified [Cohort Visit Derived Variables. Visit 5]</t>
  </si>
  <si>
    <t>phv00512124.v1.p2</t>
  </si>
  <si>
    <t>PRVSTR51</t>
  </si>
  <si>
    <t>Prevalent Stroke by the end of Visit 5 [Cohort Visit Derived Variables. Visit 5]</t>
  </si>
  <si>
    <t>phv00512127.v1.p2</t>
  </si>
  <si>
    <t>PRVSTR62</t>
  </si>
  <si>
    <t>Prevalent Stroke-unverified [Cohort Visit Derived Variables. DERIVE61. Visit 6]</t>
  </si>
  <si>
    <t>phv00512290.v1.p2</t>
  </si>
  <si>
    <t>PRVSTR61</t>
  </si>
  <si>
    <t>Prevalent Stroke by the end of Visit 6 [Cohort Visit Derived Variables. DERIVE61. Visit 6]</t>
  </si>
  <si>
    <t>phv00512397.v1.p2</t>
  </si>
  <si>
    <t>DRL28</t>
  </si>
  <si>
    <t>Did he/she ever have a stroke? [Dementia Rating Interview Living Participant, DRL. Visit 5]</t>
  </si>
  <si>
    <t>phv00512446.v1.p2</t>
  </si>
  <si>
    <t>pht012816.v1.p2</t>
  </si>
  <si>
    <t>FDI4</t>
  </si>
  <si>
    <t>Frailty deficit index item 4 - Stroke</t>
  </si>
  <si>
    <t>phv00515898.v1.p2</t>
  </si>
  <si>
    <t>INCSELFREPSTK51</t>
  </si>
  <si>
    <t>Self-Report Incident Stroke by SEP2013 [Cohort Status Derived Variables. STATUS51. Visit 5]</t>
  </si>
  <si>
    <t>phv00516827.v1.p2</t>
  </si>
  <si>
    <t>INCSELFREPSTK_DATE5_FollowUpDays</t>
  </si>
  <si>
    <t>Days of follow up from visit 1 to Self-Reported Incident Stroke Date or Last Follow-up Date [Cohort Status Derived Variables. STATUS51. Visit 5]</t>
  </si>
  <si>
    <t>phv00516877.v1.p2</t>
  </si>
  <si>
    <t>INCSELFREPSTK61</t>
  </si>
  <si>
    <t>Self-Report Stroke by JAN2018 [Cohort Status Derived Variables. STATUS61. Visit 6]</t>
  </si>
  <si>
    <t>phv00516896.v1.p2</t>
  </si>
  <si>
    <t>INCSELFREPSTK_DATE6_FollowUpDays</t>
  </si>
  <si>
    <t>Days of follow up from visit 1 to Self-Report Stroke Date or Last Follow-up Date [Cohort Status Derived Variables. STATUS61. Visit 6]</t>
  </si>
  <si>
    <t>phv00516934.v1.p2</t>
  </si>
  <si>
    <t>TSRA07</t>
  </si>
  <si>
    <t>MED REV WAS THIS TIA-STROKE? Q7 [TIA/Stroke Summary. TSRA. Visit 1]</t>
  </si>
  <si>
    <t>phv00516957.v1.p2</t>
  </si>
  <si>
    <t>pht012841.v1.p2</t>
  </si>
  <si>
    <t>TSRA15</t>
  </si>
  <si>
    <t>PHYSICIAN WAS THIS A TIA-STROKE? Q15 [TIA/Stroke Summary. TSRA. Visit 1]</t>
  </si>
  <si>
    <t>phv00516964.v1.p2</t>
  </si>
  <si>
    <t>TSRB07</t>
  </si>
  <si>
    <t>MED REV WAS THIS A TIA,STROKE? Q7 [TIA/Stroke Summary. TSRB. Visit 2]</t>
  </si>
  <si>
    <t>phv00516974.v1.p2</t>
  </si>
  <si>
    <t>pht012842.v1.p2</t>
  </si>
  <si>
    <t>TSRB15</t>
  </si>
  <si>
    <t>PHYSICIAN WAS THIS A TIA, STROKE? Q15 [TIA/Stroke Summary. TSRB. Visit 2]</t>
  </si>
  <si>
    <t>phv00516982.v1.p2</t>
  </si>
  <si>
    <t>D08TIA</t>
  </si>
  <si>
    <t>STROKE OR TIA. Q 19</t>
  </si>
  <si>
    <t>phv00117058.v2.p2</t>
  </si>
  <si>
    <t>FY096TIA</t>
  </si>
  <si>
    <t>STROKE OR TIA - MON 108</t>
  </si>
  <si>
    <t>phv00117941.v2.p2</t>
  </si>
  <si>
    <t>FY108TIA</t>
  </si>
  <si>
    <t>phv00117970.v2.p2</t>
  </si>
  <si>
    <t>E08TIA</t>
  </si>
  <si>
    <t>STROKE OR TIA? Q 21</t>
  </si>
  <si>
    <t>phv00118538.v2.p2</t>
  </si>
  <si>
    <t>F08TIA</t>
  </si>
  <si>
    <t>STROKE OR TIA? Q22</t>
  </si>
  <si>
    <t>phv00119916.v2.p2</t>
  </si>
  <si>
    <t>F08TIAYR</t>
  </si>
  <si>
    <t>HAD STROKE IN THE PAST YEAR? Q 22</t>
  </si>
  <si>
    <t>phv00119927.v2.p2</t>
  </si>
  <si>
    <t>Y01STROK</t>
  </si>
  <si>
    <t>STROKE</t>
  </si>
  <si>
    <t>phv00121307.v2.p2</t>
  </si>
  <si>
    <t>Y01STKDG</t>
  </si>
  <si>
    <t>STROKE DIAGNOSIS TYPE</t>
  </si>
  <si>
    <t>phv00121308.v2.p2</t>
  </si>
  <si>
    <t>Y01STKDF</t>
  </si>
  <si>
    <t>STROKE BASED ON NEURO DEFICIT W/DURATION &gt;=24 HR</t>
  </si>
  <si>
    <t>phv00121309.v2.p2</t>
  </si>
  <si>
    <t>Y01STKON</t>
  </si>
  <si>
    <t>STROKE BASED ON RAPID ONSET OF NEURO DEFICIT</t>
  </si>
  <si>
    <t>phv00121310.v2.p2</t>
  </si>
  <si>
    <t>Y01STKSG</t>
  </si>
  <si>
    <t>STROKE BASED ON SURG EVIDENCE OF BRAIN ISCHEMIC INFARCTION</t>
  </si>
  <si>
    <t>phv00121311.v2.p2</t>
  </si>
  <si>
    <t>Y01STKSM</t>
  </si>
  <si>
    <t>STROKE BASED ON CT/MI - BLOOD IN SUBARACHNOID SPACE</t>
  </si>
  <si>
    <t>phv00121312.v2.p2</t>
  </si>
  <si>
    <t>Y01STKLP</t>
  </si>
  <si>
    <t>STROKE BASED ON POSITIVE LUMBAR PUNCTURE</t>
  </si>
  <si>
    <t>phv00121313.v2.p2</t>
  </si>
  <si>
    <t>Y01STKCS</t>
  </si>
  <si>
    <t>STROKE BASED ON SURGICAL EVIDENCE OF HEMORRHAGE</t>
  </si>
  <si>
    <t>phv00121314.v2.p2</t>
  </si>
  <si>
    <t>Y01STKOC</t>
  </si>
  <si>
    <t>STROKE - OTHER KNOWN CAUSES OF DEFICIT RULED OUT</t>
  </si>
  <si>
    <t>phv00121315.v2.p2</t>
  </si>
  <si>
    <t>Y01STKOT</t>
  </si>
  <si>
    <t>OTHER BASIS FOR STROKE DIAGNOSIS - TEXT</t>
  </si>
  <si>
    <t>phv00121316.v2.p2</t>
  </si>
  <si>
    <t>Y01TIA</t>
  </si>
  <si>
    <t>TRANSIENT ISCHEMIC ATTACK</t>
  </si>
  <si>
    <t>phv00121317.v2.p2</t>
  </si>
  <si>
    <t>Y01TIADF</t>
  </si>
  <si>
    <t>TIA BASED ON EPISODE OF FOCAL NEUROLOGIC DEFICIT</t>
  </si>
  <si>
    <t>phv00121318.v2.p2</t>
  </si>
  <si>
    <t>Y01TIA30</t>
  </si>
  <si>
    <t>TIA BASED ON EPISODE LASTING &gt;30 SEC, &lt;= 24 HRS</t>
  </si>
  <si>
    <t>phv00121319.v2.p2</t>
  </si>
  <si>
    <t>Y01TIA5M</t>
  </si>
  <si>
    <t>TIA BASED ON RAPID EVOLUTION OF SYMPTOMS (MAX &lt; 5 MIN)</t>
  </si>
  <si>
    <t>phv00121320.v2.p2</t>
  </si>
  <si>
    <t>Y01TIARS</t>
  </si>
  <si>
    <t>TIA BASED ON COMPLETE RESOLUTION</t>
  </si>
  <si>
    <t>phv00121321.v2.p2</t>
  </si>
  <si>
    <t>Y01TIAOT</t>
  </si>
  <si>
    <t>TIA BASED ON OTHER CAUSES RULED OUT</t>
  </si>
  <si>
    <t>phv00121322.v2.p2</t>
  </si>
  <si>
    <t>Y01TIAEV</t>
  </si>
  <si>
    <t>TIA BASED ON NO EVIDENCE OF CLONIC JERK, ETC</t>
  </si>
  <si>
    <t>phv00121323.v2.p2</t>
  </si>
  <si>
    <t>Y01STKSS</t>
  </si>
  <si>
    <t>STROKE BASED ON SIGNS WITHOUT CT OR MRI OR LUMBAR PUNCTURE EVIDENCE OF BLOOD</t>
  </si>
  <si>
    <t>phv00121390.v2.p2</t>
  </si>
  <si>
    <t>Y01STKSE</t>
  </si>
  <si>
    <t>STROKE BASED ON LUMBAR PUCTURE DONE, WAS TRAUMATIC OR YIELD CLEAR SPINAL FLUID</t>
  </si>
  <si>
    <t>phv00121392.v2.p2</t>
  </si>
  <si>
    <t>Y00STROK</t>
  </si>
  <si>
    <t>DISCHG DIAG - STROKE, TIA</t>
  </si>
  <si>
    <t>phv00121463.v2.p2</t>
  </si>
  <si>
    <t>phv00121524.v2.p2</t>
  </si>
  <si>
    <t>phv00121525.v2.p2</t>
  </si>
  <si>
    <t>Y01STKDR</t>
  </si>
  <si>
    <t>STROKE BASED ON PHYSICIAN DIAGNOSIS</t>
  </si>
  <si>
    <t>phv00121526.v2.p2</t>
  </si>
  <si>
    <t>Y01STKCT</t>
  </si>
  <si>
    <t>STROKE BASED ON CT OR MRI - FOCAL BRAIN LESION</t>
  </si>
  <si>
    <t>phv00121527.v2.p2</t>
  </si>
  <si>
    <t>phv00121528.v2.p2</t>
  </si>
  <si>
    <t>phv00121529.v2.p2</t>
  </si>
  <si>
    <t>phv00121530.v2.p2</t>
  </si>
  <si>
    <t>phv00121531.v2.p2</t>
  </si>
  <si>
    <t>phv00121532.v2.p2</t>
  </si>
  <si>
    <t>phv00121533.v2.p2</t>
  </si>
  <si>
    <t>phv00121534.v2.p2</t>
  </si>
  <si>
    <t>phv00121535.v2.p2</t>
  </si>
  <si>
    <t>phv00121536.v2.p2</t>
  </si>
  <si>
    <t>phv00121537.v2.p2</t>
  </si>
  <si>
    <t>phv00121538.v2.p2</t>
  </si>
  <si>
    <t>phv00121539.v2.p2</t>
  </si>
  <si>
    <t>phv00121540.v2.p2</t>
  </si>
  <si>
    <t>phv00121541.v2.p2</t>
  </si>
  <si>
    <t>phv00121542.v2.p2</t>
  </si>
  <si>
    <t>Y01OSTXT</t>
  </si>
  <si>
    <t>TEXT FOR OTHER BASIS OF STROKE DIAGNOSIS</t>
  </si>
  <si>
    <t>phv00121606.v2.p2</t>
  </si>
  <si>
    <t>phv00121615.v2.p2</t>
  </si>
  <si>
    <t>phv00121616.v2.p2</t>
  </si>
  <si>
    <t>Z33ESTRK</t>
  </si>
  <si>
    <t>phv00121729.v1.p2</t>
  </si>
  <si>
    <t>pht001874.v1.p2</t>
  </si>
  <si>
    <t>Z33ESTYP</t>
  </si>
  <si>
    <t>STROKE TYPE</t>
  </si>
  <si>
    <t>phv00121730.v1.p2</t>
  </si>
  <si>
    <t>phv00098822.v1.p1</t>
  </si>
  <si>
    <t>CBD</t>
  </si>
  <si>
    <t>SELF-RPT STROKE, TIA CAR ENDAR</t>
  </si>
  <si>
    <t>phv00099461.v1.p1</t>
  </si>
  <si>
    <t>STK22</t>
  </si>
  <si>
    <t>HISTORY OF STROKE</t>
  </si>
  <si>
    <t>phv00099711.v1.p1</t>
  </si>
  <si>
    <t>HSSTK22</t>
  </si>
  <si>
    <t>EVER HOSPITALIZED FOR STROKE</t>
  </si>
  <si>
    <t>phv00099712.v1.p1</t>
  </si>
  <si>
    <t>SELF-RPT STROKE, TIA, CAR ENDAR</t>
  </si>
  <si>
    <t>phv00100299.v1.p1</t>
  </si>
  <si>
    <t>INCSTRK</t>
  </si>
  <si>
    <t>INCIDENT STROKE</t>
  </si>
  <si>
    <t>phv00100792.v1.p1</t>
  </si>
  <si>
    <t>STKBASE</t>
  </si>
  <si>
    <t>STROKE AT BL (SELF-REPORT)</t>
  </si>
  <si>
    <t>phv00100815.v2.p1</t>
  </si>
  <si>
    <t>STKTYPE</t>
  </si>
  <si>
    <t>phv00100830.v2.p1</t>
  </si>
  <si>
    <t>STLOC</t>
  </si>
  <si>
    <t>LOCATION OR STROKE OR TIA</t>
  </si>
  <si>
    <t>phv00100831.v2.p1</t>
  </si>
  <si>
    <t>NEWSTK59</t>
  </si>
  <si>
    <t>NEW STROKE</t>
  </si>
  <si>
    <t>phv00101505.v1.p1</t>
  </si>
  <si>
    <t>STKMD59</t>
  </si>
  <si>
    <t>NUMBER TIMES SAW MD FOR STROKE</t>
  </si>
  <si>
    <t>phv00101506.v1.p1</t>
  </si>
  <si>
    <t>STHOSP59</t>
  </si>
  <si>
    <t>HOSPITALIZED FOR STROKE</t>
  </si>
  <si>
    <t>phv00101507.v1.p1</t>
  </si>
  <si>
    <t>STTIME59</t>
  </si>
  <si>
    <t>NUMBER TIMES HOSPITALIZED FOR STROKE</t>
  </si>
  <si>
    <t>phv00101508.v1.p1</t>
  </si>
  <si>
    <t>phv00102653.v1.p1</t>
  </si>
  <si>
    <t>phv00102654.v1.p1</t>
  </si>
  <si>
    <t>phv00102655.v1.p1</t>
  </si>
  <si>
    <t>phv00102656.v1.p1</t>
  </si>
  <si>
    <t>STK37</t>
  </si>
  <si>
    <t>STROKE OR CEREBROVASCULAR ACCIDENT</t>
  </si>
  <si>
    <t>phv00104044.v1.p1</t>
  </si>
  <si>
    <t>TIA37</t>
  </si>
  <si>
    <t>TRANSIENT ISCHEMIC ATTACK OR TIA</t>
  </si>
  <si>
    <t>phv00104045.v1.p1</t>
  </si>
  <si>
    <t>NEWSTK39</t>
  </si>
  <si>
    <t>phv00104808.v1.p1</t>
  </si>
  <si>
    <t>STKMD39</t>
  </si>
  <si>
    <t>NUMBER/TIMES SAW MD FOR STROKE</t>
  </si>
  <si>
    <t>phv00104809.v1.p1</t>
  </si>
  <si>
    <t>STHOSP39</t>
  </si>
  <si>
    <t>phv00104810.v1.p1</t>
  </si>
  <si>
    <t>STTIME39</t>
  </si>
  <si>
    <t>NUMBER/TIMES HOSPITALIZED FOR STROKE</t>
  </si>
  <si>
    <t>phv00104811.v1.p1</t>
  </si>
  <si>
    <t>phv00105139.v1.p1</t>
  </si>
  <si>
    <t>phv00105470.v1.p1</t>
  </si>
  <si>
    <t>phv00105471.v1.p1</t>
  </si>
  <si>
    <t>TIABASE</t>
  </si>
  <si>
    <t>TIA STATUS AT BASELINE</t>
  </si>
  <si>
    <t>phv00105877.v1.p1</t>
  </si>
  <si>
    <t>phv00105879.v1.p1</t>
  </si>
  <si>
    <t>NEWSTK29</t>
  </si>
  <si>
    <t>phv00107022.v1.p1</t>
  </si>
  <si>
    <t>STKMD29</t>
  </si>
  <si>
    <t>phv00107023.v1.p1</t>
  </si>
  <si>
    <t>STHOSP29</t>
  </si>
  <si>
    <t>phv00107024.v1.p1</t>
  </si>
  <si>
    <t>STTIME29</t>
  </si>
  <si>
    <t>phv00107025.v1.p1</t>
  </si>
  <si>
    <t>phv00107909.v1.p1</t>
  </si>
  <si>
    <t>phv00107910.v1.p1</t>
  </si>
  <si>
    <t>phv00107911.v1.p1</t>
  </si>
  <si>
    <t>phv00107912.v1.p1</t>
  </si>
  <si>
    <t>phv00108597.v1.p1</t>
  </si>
  <si>
    <t>phv00108598.v1.p1</t>
  </si>
  <si>
    <t>phv00108599.v1.p1</t>
  </si>
  <si>
    <t>phv00108600.v1.p1</t>
  </si>
  <si>
    <t>NEWTIA59</t>
  </si>
  <si>
    <t>NEW TRANSIENT ISCHEMIC ATTACK</t>
  </si>
  <si>
    <t>phv00108602.v1.p1</t>
  </si>
  <si>
    <t>TIAMD59</t>
  </si>
  <si>
    <t>NUMBER TIMES SAW MD FOR TIA</t>
  </si>
  <si>
    <t>phv00108603.v1.p1</t>
  </si>
  <si>
    <t>TIHOSP59</t>
  </si>
  <si>
    <t>HOSPITALIZED FOR TIA</t>
  </si>
  <si>
    <t>phv00108604.v1.p1</t>
  </si>
  <si>
    <t>TITIME59</t>
  </si>
  <si>
    <t>NUMBER TIMES HOSPITALIZED FOR TIA</t>
  </si>
  <si>
    <t>phv00108605.v1.p1</t>
  </si>
  <si>
    <t>TIDAYS59</t>
  </si>
  <si>
    <t>NUMBER DAYS IN HOSPITAL FOR TIA</t>
  </si>
  <si>
    <t>phv00108606.v1.p1</t>
  </si>
  <si>
    <t>STEMRG59</t>
  </si>
  <si>
    <t>TREATED IN EMERGENCY ROOM FOR STROKE</t>
  </si>
  <si>
    <t>phv00108762.v1.p1</t>
  </si>
  <si>
    <t>TIEMRG59</t>
  </si>
  <si>
    <t>TREATED IN EMERGENCY ROOM FOR TIA</t>
  </si>
  <si>
    <t>phv00108763.v1.p1</t>
  </si>
  <si>
    <t>phv00109365.v1.p1</t>
  </si>
  <si>
    <t>phv00109366.v1.p1</t>
  </si>
  <si>
    <t>phv00109367.v1.p1</t>
  </si>
  <si>
    <t>phv00109368.v1.p1</t>
  </si>
  <si>
    <t>STDAYS59</t>
  </si>
  <si>
    <t>NUMBER DAYS IN HOSPITAL FOR STROKE</t>
  </si>
  <si>
    <t>phv00109369.v1.p1</t>
  </si>
  <si>
    <t>phv00109370.v1.p1</t>
  </si>
  <si>
    <t>phv00109371.v1.p1</t>
  </si>
  <si>
    <t>phv00109372.v1.p1</t>
  </si>
  <si>
    <t>phv00109373.v1.p1</t>
  </si>
  <si>
    <t>phv00109374.v1.p1</t>
  </si>
  <si>
    <t>phv00110012.v1.p1</t>
  </si>
  <si>
    <t>phv00110013.v1.p1</t>
  </si>
  <si>
    <t>phv00110014.v1.p1</t>
  </si>
  <si>
    <t>phv00110015.v1.p1</t>
  </si>
  <si>
    <t>phv00110016.v1.p1</t>
  </si>
  <si>
    <t>phv00110017.v1.p1</t>
  </si>
  <si>
    <t>phv00110018.v1.p1</t>
  </si>
  <si>
    <t>phv00110019.v1.p1</t>
  </si>
  <si>
    <t>phv00110020.v1.p1</t>
  </si>
  <si>
    <t>phv00110021.v1.p1</t>
  </si>
  <si>
    <t>stroke15</t>
  </si>
  <si>
    <t>STROKE15</t>
  </si>
  <si>
    <t>phv00197450.v1.p1</t>
  </si>
  <si>
    <t>Prevalent stroke</t>
  </si>
  <si>
    <t>phv00197704.v1.p1</t>
  </si>
  <si>
    <t>FQ375</t>
  </si>
  <si>
    <t>SECOND EXAMINER OPINION - OTHER STROKE/TIA/PARKINSON'S DISEASE IN INTERIM</t>
  </si>
  <si>
    <t>phv00006304.v1.p14</t>
  </si>
  <si>
    <t>F708</t>
  </si>
  <si>
    <t>DID YOU HAVE A STROKE BEFORE AGE 65</t>
  </si>
  <si>
    <t>phv00010098.v8.p14</t>
  </si>
  <si>
    <t>G3A229</t>
  </si>
  <si>
    <t>IF TIA/STROKE: HOSPITALIZED OR SAW M.D.</t>
  </si>
  <si>
    <t>phv00021064.v7.p14</t>
  </si>
  <si>
    <t>datestro</t>
  </si>
  <si>
    <t>DATE OF STROKE, NUMBER OF DAYS SINCE EXAM 1</t>
  </si>
  <si>
    <t>phv00023793.v2.p14</t>
  </si>
  <si>
    <t>STNO</t>
  </si>
  <si>
    <t>STROKE NUMBER (NTH STROKE)</t>
  </si>
  <si>
    <t>phv00023895.v1.p14</t>
  </si>
  <si>
    <t>phv00023900.v1.p14</t>
  </si>
  <si>
    <t>H180</t>
  </si>
  <si>
    <t>TIA OR STROKE TOOK PLACE - HOSPITALIZED OR SAW M.D.</t>
  </si>
  <si>
    <t>phv00072180.v7.p14</t>
  </si>
  <si>
    <t>ex2_prevstrk</t>
  </si>
  <si>
    <t>Exclude for prevalent Stroke</t>
  </si>
  <si>
    <t>phv00195499.v4.p14</t>
  </si>
  <si>
    <t>pht003463.v4.p14</t>
  </si>
  <si>
    <t>fw141</t>
  </si>
  <si>
    <t>Medical History - Cerebrovascular Disease: Examiner's opinion that TIA or stroke took place in interim - Hospitalized or saw M. D. Variable appears on Form A only</t>
  </si>
  <si>
    <t>phv00255077.v1.p14</t>
  </si>
  <si>
    <t>fw591</t>
  </si>
  <si>
    <t>Circulatory Problems - Since the date of the last FHS exam or health update, have you seen a doctor or other healthcare provider or been hospitalized for: Stroke, TIA Variable appears on Form B only</t>
  </si>
  <si>
    <t>phv00255320.v1.p14</t>
  </si>
  <si>
    <t>g3a229</t>
  </si>
  <si>
    <t>If TIA/stroke: Hospitalized or saw M.D.</t>
  </si>
  <si>
    <t>phv00273897.v1.p14</t>
  </si>
  <si>
    <t>g3a394</t>
  </si>
  <si>
    <t>CDI - Stroke/TIA</t>
  </si>
  <si>
    <t>phv00274016.v1.p14</t>
  </si>
  <si>
    <t>FX131</t>
  </si>
  <si>
    <t>Medical History - Cerebrovascular Disease: Have you been told by a doctor you had a stroke or TIA?</t>
  </si>
  <si>
    <t>phv00274797.v1.p14</t>
  </si>
  <si>
    <t>FX141</t>
  </si>
  <si>
    <t>Medical History - Cerebrovascular Disease: Examiner's opinion that TIA or stroke took place in interim - Hospitalized or saw M. D.</t>
  </si>
  <si>
    <t>phv00274801.v1.p14</t>
  </si>
  <si>
    <t>FX591</t>
  </si>
  <si>
    <t>Circulatory Problems (Form B) - Since your last FHS exam or health history update, have you seen a doctor or been hospitalized for Stroke, TIA ?</t>
  </si>
  <si>
    <t>phv00275045.v1.p14</t>
  </si>
  <si>
    <t>fy131</t>
  </si>
  <si>
    <t>phv00275154.v1.p14</t>
  </si>
  <si>
    <t>fy141</t>
  </si>
  <si>
    <t>phv00275158.v1.p14</t>
  </si>
  <si>
    <t>fy591</t>
  </si>
  <si>
    <t>Circulatory Problems (Form B) - Since your last FHS exam or health update, have you seen a doctor or other healthcare provider or been hospitalized for stroke, TIA?</t>
  </si>
  <si>
    <t>phv00275379.v1.p14</t>
  </si>
  <si>
    <t>stroke_type</t>
  </si>
  <si>
    <t>Stroke type</t>
  </si>
  <si>
    <t>phv00276966.v5.p14</t>
  </si>
  <si>
    <t>stroke_tia</t>
  </si>
  <si>
    <t>Stroke/TIA status</t>
  </si>
  <si>
    <t>phv00276971.v5.p14</t>
  </si>
  <si>
    <t>pht006024.v5.p14</t>
  </si>
  <si>
    <t>stroketia_type</t>
  </si>
  <si>
    <t>Stroke/TIA type</t>
  </si>
  <si>
    <t>phv00276972.v5.p14</t>
  </si>
  <si>
    <t>HOSP5</t>
  </si>
  <si>
    <t>Hospitalization for stroke</t>
  </si>
  <si>
    <t>phv00276989.v2.p14</t>
  </si>
  <si>
    <t>demrv119</t>
  </si>
  <si>
    <t>Dementia characterization - Clinical Stroke Documented</t>
  </si>
  <si>
    <t>phv00437830.v1.p14</t>
  </si>
  <si>
    <t>pht004368.v5.p14</t>
  </si>
  <si>
    <t>phv00460987.v1.p14</t>
  </si>
  <si>
    <t>phv00461106.v1.p14</t>
  </si>
  <si>
    <t>G3C0443</t>
  </si>
  <si>
    <t>Cerebrovascular Disease and Opinion: First Examiner Opinion: Hospitalized, ER, or saw M.D. for TIA or Stroke</t>
  </si>
  <si>
    <t>phv00461917.v1.p14</t>
  </si>
  <si>
    <t>StrokeTIA</t>
  </si>
  <si>
    <t>Stroke or TIA during interval since the prior parent exam</t>
  </si>
  <si>
    <t>phv00520261.v1.p14</t>
  </si>
  <si>
    <t>Prevalent Stroke, self report</t>
  </si>
  <si>
    <t>phv00526214.v1.p2</t>
  </si>
  <si>
    <t>STROKE_TIA</t>
  </si>
  <si>
    <t>Prevalent Stroke or TIA, self report</t>
  </si>
  <si>
    <t>phv00526215.v1.p2</t>
  </si>
  <si>
    <t>MHEA10</t>
  </si>
  <si>
    <t>Stroke - Self (MHEA10)</t>
  </si>
  <si>
    <t>phv00526619.v1.p2</t>
  </si>
  <si>
    <t>MHEA11</t>
  </si>
  <si>
    <t>Mini-Stroke/TIA - Self (MHEA11)</t>
  </si>
  <si>
    <t>phv00526623.v1.p2</t>
  </si>
  <si>
    <t>Q5a. Has doctor said you had stroke? [Visit 1] [Personal and Family Health History Form, PFH]</t>
  </si>
  <si>
    <t>SSFA1</t>
  </si>
  <si>
    <t>Q1. A. Stroke history. Told by a physician you had a stroke [Visit 1] [Stroke Symptoms Form, SSF]</t>
  </si>
  <si>
    <t>phv00128395.v2.p2</t>
  </si>
  <si>
    <t>pht001976.v2.p2</t>
  </si>
  <si>
    <t>STROKELASTCNTCT</t>
  </si>
  <si>
    <t>Since our last contact, have you been told by a physician that you had a stroke, slight stroke, transient ischemic attack, or TIA?</t>
  </si>
  <si>
    <t>phv00400912.v2.p2</t>
  </si>
  <si>
    <t>Definite/Probable Stroke</t>
  </si>
  <si>
    <t>phv00401072.v1.p2</t>
  </si>
  <si>
    <t>pht008728.v2.p2</t>
  </si>
  <si>
    <t>EIB</t>
  </si>
  <si>
    <t>Definite/Probable Brain Infarction, Non-carotid Embolic (EIB)</t>
  </si>
  <si>
    <t>phv00401073.v2.p2</t>
  </si>
  <si>
    <t>TIB</t>
  </si>
  <si>
    <t>Definite/Probable Brain Infarction, Thrombotic (TIB)</t>
  </si>
  <si>
    <t>phv00401074.v2.p2</t>
  </si>
  <si>
    <t>IPH</t>
  </si>
  <si>
    <t>Definite/Probable Brain Hemorrhage (IPH)</t>
  </si>
  <si>
    <t>phv00401075.v2.p2</t>
  </si>
  <si>
    <t>SAH</t>
  </si>
  <si>
    <t>Definite/Probable Subarachnoid Hemorrhage (SAH)</t>
  </si>
  <si>
    <t>phv00401076.v1.p2</t>
  </si>
  <si>
    <t>OHDStroke</t>
  </si>
  <si>
    <t>Out of Hospital Deaths with Stroke Codes</t>
  </si>
  <si>
    <t>phv00401077.v1.p2</t>
  </si>
  <si>
    <t>strokeHx</t>
  </si>
  <si>
    <t>History of Stroke</t>
  </si>
  <si>
    <t>phv00401207.v1.p2</t>
  </si>
  <si>
    <t>phv00401345.v1.p2</t>
  </si>
  <si>
    <t>phv00401472.v1.p2</t>
  </si>
  <si>
    <t>HHXA11A</t>
  </si>
  <si>
    <t>11a. Stroke</t>
  </si>
  <si>
    <t>phv00402801.v2.p2</t>
  </si>
  <si>
    <t>Incidence Stroke</t>
  </si>
  <si>
    <t>phv00402849.v1.p2</t>
  </si>
  <si>
    <t>pht008756.v2.p2</t>
  </si>
  <si>
    <t>MSRB29H</t>
  </si>
  <si>
    <t>29h. Stroke?</t>
  </si>
  <si>
    <t>phv00403327.v2.p2</t>
  </si>
  <si>
    <t>MSRC29H</t>
  </si>
  <si>
    <t>phv00403381.v2.p2</t>
  </si>
  <si>
    <t>PFHB5A</t>
  </si>
  <si>
    <t>Q5a. C. Health behaviors. Since your last JHS exam has your doctor or health professional ever said you have: stroke? [Visit 9] [Persolan and Family Health History Form, PFH]</t>
  </si>
  <si>
    <t>phv00403634.v1.p2</t>
  </si>
  <si>
    <t>SSFB1</t>
  </si>
  <si>
    <t>Q1. A. Stroke history. Since the last JHS Exam in (mm/dd/yyyy) have you been told by a physician that you had a stroke [Visit 1] [Stroke Symptoms Form, SSF]</t>
  </si>
  <si>
    <t>phv00403887.v1.p2</t>
  </si>
  <si>
    <t>pht008785.v1.p2</t>
  </si>
  <si>
    <t>SSFC1</t>
  </si>
  <si>
    <t>Q1. A. Stroke history. Since your last Jackson Heart Study exam in (mm/dd/yyyy), have you been told by a physician that you had a stroke? [Visit 9] [Stroke Symptomes Form, SSF]</t>
  </si>
  <si>
    <t>phv00403990.v1.p2</t>
  </si>
  <si>
    <t>pht008786.v1.p2</t>
  </si>
  <si>
    <t>fhxstk2</t>
  </si>
  <si>
    <t>HISTORY OF STROKE INDICATOR</t>
  </si>
  <si>
    <t>phv00085760.v3.p3</t>
  </si>
  <si>
    <t>strokef</t>
  </si>
  <si>
    <t>phv00087144.v1.p3</t>
  </si>
  <si>
    <t>tiaf</t>
  </si>
  <si>
    <t>TIA OR SMALL STROKE</t>
  </si>
  <si>
    <t>phv00087145.v1.p3</t>
  </si>
  <si>
    <t>strk</t>
  </si>
  <si>
    <t>phv00087876.v6.p3</t>
  </si>
  <si>
    <t>strktype</t>
  </si>
  <si>
    <t>phv00087877.v6.p3</t>
  </si>
  <si>
    <t>tia</t>
  </si>
  <si>
    <t>TRANSIENT ISCHEMIC ATTACK (TIA)</t>
  </si>
  <si>
    <t>phv00087879.v6.p3</t>
  </si>
  <si>
    <t>tiatype</t>
  </si>
  <si>
    <t>TIA TYPE</t>
  </si>
  <si>
    <t>phv00087880.v6.p3</t>
  </si>
  <si>
    <t>Stroke ever</t>
  </si>
  <si>
    <t>phv00078478.v6.p3</t>
  </si>
  <si>
    <t>STROKE6M</t>
  </si>
  <si>
    <t>Stroke last 6 months</t>
  </si>
  <si>
    <t>phv00078479.v6.p3</t>
  </si>
  <si>
    <t>TIA ever</t>
  </si>
  <si>
    <t>phv00078480.v6.p3</t>
  </si>
  <si>
    <t>TIA6M</t>
  </si>
  <si>
    <t>TIA last 6 months</t>
  </si>
  <si>
    <t>phv00078481.v6.p3</t>
  </si>
  <si>
    <t>STRKHEMO</t>
  </si>
  <si>
    <t>phv00192504.v3.p3</t>
  </si>
  <si>
    <t>STRKISCH</t>
  </si>
  <si>
    <t>phv00192507.v4.p3</t>
  </si>
  <si>
    <t>phv00192522.v3.p3</t>
  </si>
  <si>
    <t>phv00192525.v3.p3</t>
  </si>
  <si>
    <t>AFEMBOSTRK</t>
  </si>
  <si>
    <t>Embolic stroke</t>
  </si>
  <si>
    <t>phv00193140.v4.p3</t>
  </si>
  <si>
    <t>phv00193184.v4.p3</t>
  </si>
  <si>
    <t>phv00193187.v4.p3</t>
  </si>
  <si>
    <t>phv00193202.v4.p3</t>
  </si>
  <si>
    <t>phv00193205.v3.p3</t>
  </si>
  <si>
    <t>F33STRKHSP</t>
  </si>
  <si>
    <t>F33 Hospitalized Stroke</t>
  </si>
  <si>
    <t>phv00193735.v4.p3</t>
  </si>
  <si>
    <t>F33STRKOP</t>
  </si>
  <si>
    <t>F33 Outpatient Stroke</t>
  </si>
  <si>
    <t>phv00193737.v4.p3</t>
  </si>
  <si>
    <t>phv00193801.v4.p3</t>
  </si>
  <si>
    <t>phv00193802.v4.p3</t>
  </si>
  <si>
    <t>phv00193803.v4.p3</t>
  </si>
  <si>
    <t>STROKEDX</t>
  </si>
  <si>
    <t>Stroke diagnosis</t>
  </si>
  <si>
    <t>phv00193804.v4.p3</t>
  </si>
  <si>
    <t>STROKEPROC</t>
  </si>
  <si>
    <t>Stroke occurred during or resulted from a procedure</t>
  </si>
  <si>
    <t>phv00193805.v4.p3</t>
  </si>
  <si>
    <t>STROKEOUTPAT</t>
  </si>
  <si>
    <t>F132 Stroke diagnosed or managed as outpatient</t>
  </si>
  <si>
    <t>phv00193806.v3.p3</t>
  </si>
  <si>
    <t>STROKEOXFORD</t>
  </si>
  <si>
    <t>Oxfordshire Classification</t>
  </si>
  <si>
    <t>phv00193807.v4.p3</t>
  </si>
  <si>
    <t>STROKETOAST</t>
  </si>
  <si>
    <t>TOAST Classification</t>
  </si>
  <si>
    <t>phv00193808.v4.p3</t>
  </si>
  <si>
    <t>STROKEBASE</t>
  </si>
  <si>
    <t>Stroke diagnosis based on</t>
  </si>
  <si>
    <t>phv00193809.v4.p3</t>
  </si>
  <si>
    <t>STROKE28DEATH</t>
  </si>
  <si>
    <t>Hospitalized stroke within 28 days of death</t>
  </si>
  <si>
    <t>phv00193810.v4.p3</t>
  </si>
  <si>
    <t>STROKEPREV</t>
  </si>
  <si>
    <t>Previous stroke and no other lethal disease</t>
  </si>
  <si>
    <t>phv00193811.v3.p3</t>
  </si>
  <si>
    <t>STROKEPOSTMORT</t>
  </si>
  <si>
    <t>Stroke diagnosed at post-mortem</t>
  </si>
  <si>
    <t>phv00193812.v4.p3</t>
  </si>
  <si>
    <t>STROKEGLASGOW</t>
  </si>
  <si>
    <t>Glascow stroke outcome scale</t>
  </si>
  <si>
    <t>phv00193814.v4.p3</t>
  </si>
  <si>
    <t>phv00193822.v4.p3</t>
  </si>
  <si>
    <t>phv00193823.v4.p3</t>
  </si>
  <si>
    <t>phv00193824.v4.p3</t>
  </si>
  <si>
    <t>phv00193825.v4.p3</t>
  </si>
  <si>
    <t>phv00193826.v4.p3</t>
  </si>
  <si>
    <t>phv00193827.v4.p3</t>
  </si>
  <si>
    <t>phv00193828.v4.p3</t>
  </si>
  <si>
    <t>phv00193829.v4.p3</t>
  </si>
  <si>
    <t>phv00193830.v4.p3</t>
  </si>
  <si>
    <t>phv00193831.v4.p3</t>
  </si>
  <si>
    <t>phv00193832.v4.p3</t>
  </si>
  <si>
    <t>phv00193833.v4.p3</t>
  </si>
  <si>
    <t>phv00193835.v4.p3</t>
  </si>
  <si>
    <t>F136 Stroke</t>
  </si>
  <si>
    <t>phv00283705.v2.p3</t>
  </si>
  <si>
    <t>phv00101510.v1.p1</t>
  </si>
  <si>
    <t>phv00101511.v1.p1</t>
  </si>
  <si>
    <t>phv00101512.v1.p1</t>
  </si>
  <si>
    <t>phv00101513.v1.p1</t>
  </si>
  <si>
    <t>phv00101514.v1.p1</t>
  </si>
  <si>
    <t>phv00102658.v1.p1</t>
  </si>
  <si>
    <t>phv00102659.v1.p1</t>
  </si>
  <si>
    <t>phv00102660.v1.p1</t>
  </si>
  <si>
    <t>phv00102661.v1.p1</t>
  </si>
  <si>
    <t>phv00102662.v1.p1</t>
  </si>
  <si>
    <t>NEWTIA39</t>
  </si>
  <si>
    <t>NEW TIA</t>
  </si>
  <si>
    <t>phv00104813.v1.p1</t>
  </si>
  <si>
    <t>TIAMD39</t>
  </si>
  <si>
    <t>NUMBER/TIMES SAW MD FOR TIA</t>
  </si>
  <si>
    <t>phv00104814.v1.p1</t>
  </si>
  <si>
    <t>TIHOSP39</t>
  </si>
  <si>
    <t>phv00104815.v1.p1</t>
  </si>
  <si>
    <t>TITIME39</t>
  </si>
  <si>
    <t>NUMBER/TIMES HOSPITALIZED FOR TIA</t>
  </si>
  <si>
    <t>phv00104816.v1.p1</t>
  </si>
  <si>
    <t>NEWTIA29</t>
  </si>
  <si>
    <t>phv00107027.v1.p1</t>
  </si>
  <si>
    <t>TIAMD29</t>
  </si>
  <si>
    <t>phv00107028.v1.p1</t>
  </si>
  <si>
    <t>TIHOSP29</t>
  </si>
  <si>
    <t>phv00107029.v1.p1</t>
  </si>
  <si>
    <t>TITIME29</t>
  </si>
  <si>
    <t>NUMBER TIMES HOPITALIZED FOR TIA</t>
  </si>
  <si>
    <t>phv00107030.v1.p1</t>
  </si>
  <si>
    <t>TIDAYS29</t>
  </si>
  <si>
    <t>phv00107031.v1.p1</t>
  </si>
  <si>
    <t>phv00107914.v1.p1</t>
  </si>
  <si>
    <t>phv00107915.v1.p1</t>
  </si>
  <si>
    <t>phv00107916.v1.p1</t>
  </si>
  <si>
    <t>phv00107917.v1.p1</t>
  </si>
  <si>
    <t>phv00107918.v1.p1</t>
  </si>
  <si>
    <t>Study cohort designation</t>
  </si>
  <si>
    <t>cohort</t>
  </si>
  <si>
    <t>subcohort_1</t>
  </si>
  <si>
    <t>phv00159560.v3.p2</t>
  </si>
  <si>
    <t>pht002237.v3.p2</t>
  </si>
  <si>
    <t>COPDGene_Subject</t>
  </si>
  <si>
    <t>osflag</t>
  </si>
  <si>
    <t>OS Participant</t>
  </si>
  <si>
    <t>phv00080425.v6.p3</t>
  </si>
  <si>
    <t>ctflag</t>
  </si>
  <si>
    <t>CT Participant</t>
  </si>
  <si>
    <t>phv00080424.v6.p3</t>
  </si>
  <si>
    <t>Restriction on Use/Storage of DNA and Other</t>
  </si>
  <si>
    <t>phv00098580.v5.p2</t>
  </si>
  <si>
    <t>pht001440.v6.p2</t>
  </si>
  <si>
    <t>ARIC_Subject</t>
  </si>
  <si>
    <t>phv00112395.v2.p2</t>
  </si>
  <si>
    <t>pht001554.v3.p2</t>
  </si>
  <si>
    <t>CARDIA_Cohort_Subject</t>
  </si>
  <si>
    <t>SYST</t>
  </si>
  <si>
    <t>"f136 systolic blood pressure at onset</t>
  </si>
  <si>
    <t>phv00283536.v2.p3</t>
  </si>
  <si>
    <t>STDSYS16</t>
  </si>
  <si>
    <t>(stand reading) blood pressure: systolic</t>
  </si>
  <si>
    <t>phv00100401.v1.p1</t>
  </si>
  <si>
    <t>phv00099391.v1.p1</t>
  </si>
  <si>
    <t>(stand reading) blood pressure: systolic (</t>
  </si>
  <si>
    <t>phv00105466.v1.p1</t>
  </si>
  <si>
    <t>phv00106828.v1.p1</t>
  </si>
  <si>
    <t>SUPSYS16</t>
  </si>
  <si>
    <t>(supine reading)blood pressure: systolic</t>
  </si>
  <si>
    <t>phv00099384.v1.p1</t>
  </si>
  <si>
    <t>(suping reading) blood pressure: systolic</t>
  </si>
  <si>
    <t>phv00106821.v1.p1</t>
  </si>
  <si>
    <t>phv00105459.v1.p1</t>
  </si>
  <si>
    <t>phv00100398.v1.p1</t>
  </si>
  <si>
    <t>SBPA21</t>
  </si>
  <si>
    <t>[computed net average of second and third blood pressure measurement]. 2nd and 3rd systolic. q21 [siting blood pressure. sbpa. visit 1]</t>
  </si>
  <si>
    <t>phv00210290.v2.p2</t>
  </si>
  <si>
    <t>SBPC22</t>
  </si>
  <si>
    <t>[computed net average of second and third blood pressure measurements]. 2nd and 3rd systolic blood pressure average. q22 [sitting blood pressure. sbpc04_02. visit 3]</t>
  </si>
  <si>
    <t>phv00210340.v2.p2</t>
  </si>
  <si>
    <t>SBPA12</t>
  </si>
  <si>
    <t>[first blood pressure measurement]. 1st systolic. q12 [siting blood pressure. sbpa. visit 1]</t>
  </si>
  <si>
    <t>phv00210281.v2.p2</t>
  </si>
  <si>
    <t>BAPA10A</t>
  </si>
  <si>
    <t>10a. correlation using t-tube connector. sphygmomanometer (systolic blood pressure) [visit 1] [pre abpm form]</t>
  </si>
  <si>
    <t>phv00125876.v2.p2</t>
  </si>
  <si>
    <t>BAPA10C</t>
  </si>
  <si>
    <t>10c. correlation using t-tube connector. ambulatory monitor (systolic blood pressure) [visit 1] [pre abpm form]</t>
  </si>
  <si>
    <t>phv00125878.v2.p2</t>
  </si>
  <si>
    <t>BAPA11A</t>
  </si>
  <si>
    <t>11a. correlation using t-tube connector. sphygmomanometer (systolic blood pressure) [visit 1] [pre abpm form]</t>
  </si>
  <si>
    <t>phv00125881.v2.p2</t>
  </si>
  <si>
    <t>BAPA11C</t>
  </si>
  <si>
    <t>11c. correlation using t-tube connector. ambulatory monitor (systolic blood pressure) [visit 1] [pre abpm form]</t>
  </si>
  <si>
    <t>phv00125883.v2.p2</t>
  </si>
  <si>
    <t>BAPA12A</t>
  </si>
  <si>
    <t>12a. correlation using t-tube connector. sphygmomanometer (systolic blood pressure) [visit 1] [pre abpm form]</t>
  </si>
  <si>
    <t>phv00125886.v2.p2</t>
  </si>
  <si>
    <t>BAPA12C</t>
  </si>
  <si>
    <t>12c. correlation using t-tube connector. ambulatory monitor (systolic blood pressure) [visit 1] [pre abpm form]</t>
  </si>
  <si>
    <t>phv00125888.v2.p2</t>
  </si>
  <si>
    <t>BAPA13A</t>
  </si>
  <si>
    <t>13a. correlation using t-tube connector. sphygmomanometer (systolic blood pressure) [visit 1] [pre abpm form]</t>
  </si>
  <si>
    <t>phv00125891.v2.p2</t>
  </si>
  <si>
    <t>BAPA13C</t>
  </si>
  <si>
    <t>13c. correlation using t-tube connector. ambulatory monitor (systolic blood pressure) [visit 1] [pre abpm form]</t>
  </si>
  <si>
    <t>phv00125893.v2.p2</t>
  </si>
  <si>
    <t>BAPA14A</t>
  </si>
  <si>
    <t>14a. correlation using t-tube connector. sphygmomanometer (mean accepted systolic blood pressure) [visit 1] [pre abpm form]</t>
  </si>
  <si>
    <t>phv00125896.v2.p2</t>
  </si>
  <si>
    <t>SBPD19</t>
  </si>
  <si>
    <t>1st and 2nd systolic blood pressure average. q19 [sitting blood pressure. sbpd04_02. visit 4]</t>
  </si>
  <si>
    <t>phv00210363.v2.p2</t>
  </si>
  <si>
    <t>ANKSBP01</t>
  </si>
  <si>
    <t>1st ankle systolic blood pressure reading [ankle brachial bp (blood pressure - ultrasound work station). visit 1]</t>
  </si>
  <si>
    <t>phv00203315.v2.p2</t>
  </si>
  <si>
    <t>pht004041.v3.p2</t>
  </si>
  <si>
    <t>ARMSBP01</t>
  </si>
  <si>
    <t>1st brachial systolic blood pressure reading [ankle brachial bp (blood pressure - ultrasound work station). visit 1]</t>
  </si>
  <si>
    <t>phv00203319.v2.p2</t>
  </si>
  <si>
    <t>SBPC13</t>
  </si>
  <si>
    <t>1st systolic blood pressure measurement, systolic. q13 [sitting blood pressure. sbpc04_02. visit 3]</t>
  </si>
  <si>
    <t>phv00210331.v2.p2</t>
  </si>
  <si>
    <t>SBPD13</t>
  </si>
  <si>
    <t>1st systolic blood pressure measurement. q13 [sitting blood pressure. sbpd04_02. visit 4]</t>
  </si>
  <si>
    <t>phv00210357.v2.p2</t>
  </si>
  <si>
    <t>ANKSBP02</t>
  </si>
  <si>
    <t>2nd ankle systolic blood pressure reading [ankle brachial bp (blood pressure - ultrasound work station). visit 1]</t>
  </si>
  <si>
    <t>phv00203316.v2.p2</t>
  </si>
  <si>
    <t>ARMSBP02</t>
  </si>
  <si>
    <t>2nd brachial systolic blood pressure reading [ankle brachial bp (blood pressure - ultrasound work station). visit 1]</t>
  </si>
  <si>
    <t>phv00203320.v2.p2</t>
  </si>
  <si>
    <t>SBPC16</t>
  </si>
  <si>
    <t>2nd systolic blood pressure measurement, systolic. q16 [sitting blood pressure. sbpc04_02. visit 3]</t>
  </si>
  <si>
    <t>phv00210334.v2.p2</t>
  </si>
  <si>
    <t>SBPD16</t>
  </si>
  <si>
    <t>2nd systolic blood pressure measurement. q16 [sitting blood pressure. sbpd04_02. visit 4]</t>
  </si>
  <si>
    <t>phv00210360.v2.p2</t>
  </si>
  <si>
    <t>ANKSBP03</t>
  </si>
  <si>
    <t>3rd ankle systolic blood pressure reading [ankle brachial bp (blood pressure - ultrasound work station). visit 1]</t>
  </si>
  <si>
    <t>phv00203317.v2.p2</t>
  </si>
  <si>
    <t>SBPC19</t>
  </si>
  <si>
    <t>3rd systolic blood pressure measurement, systolic. q19 [sitting blood pressure. sbpc04_02. visit 3]</t>
  </si>
  <si>
    <t>phv00210337.v2.p2</t>
  </si>
  <si>
    <t>ANKSBP04</t>
  </si>
  <si>
    <t>4th ankle systolic blood pressure reading [ankle brachial bp (blood pressure - ultrasound work station). visit 1]</t>
  </si>
  <si>
    <t>phv00203318.v2.p2</t>
  </si>
  <si>
    <t>ABBB5</t>
  </si>
  <si>
    <t>5. b. measures. doppler systolic [visit 9] [ankle-brachial blood pressure]</t>
  </si>
  <si>
    <t>phv00400693.v1.p2</t>
  </si>
  <si>
    <t>pht008719.v1.p2</t>
  </si>
  <si>
    <t>ABBA5</t>
  </si>
  <si>
    <t>5. b. measures. doppler systolic blood pressure (mm hg) [visit 1] [ankle-brachial blood pressure]</t>
  </si>
  <si>
    <t>phv00124560.v2.p2</t>
  </si>
  <si>
    <t>BAPA9A</t>
  </si>
  <si>
    <t>9a. correlation using t-tube connector. sphygmomanometer (systolic blood pressure) [visit 1] [pre abpm form]</t>
  </si>
  <si>
    <t>phv00125871.v2.p2</t>
  </si>
  <si>
    <t>BAPA9C</t>
  </si>
  <si>
    <t>9c. correlation using t-tube connector. ambulatory monitor (systolic blood pressure) [visit 1] [pre abpm form]</t>
  </si>
  <si>
    <t>phv00125873.v2.p2</t>
  </si>
  <si>
    <t>G3B0553</t>
  </si>
  <si>
    <t>ankle brachial blood pressure measurements: first systolic blood pressure, left ankle</t>
  </si>
  <si>
    <t>phv00257542.v4.p14</t>
  </si>
  <si>
    <t>pht005149.v4.p14</t>
  </si>
  <si>
    <t>j809</t>
  </si>
  <si>
    <t>phv00257563.v4.p14</t>
  </si>
  <si>
    <t>pht005150.v4.p14</t>
  </si>
  <si>
    <t>G3B0554</t>
  </si>
  <si>
    <t>ankle brachial blood pressure measurements: first systolic blood pressure, left arm</t>
  </si>
  <si>
    <t>phv00257543.v4.p14</t>
  </si>
  <si>
    <t>j810</t>
  </si>
  <si>
    <t>phv00257564.v4.p14</t>
  </si>
  <si>
    <t>G3B0552</t>
  </si>
  <si>
    <t>ankle brachial blood pressure measurements: first systolic blood pressure, right ankle</t>
  </si>
  <si>
    <t>phv00257541.v4.p14</t>
  </si>
  <si>
    <t>j808</t>
  </si>
  <si>
    <t>phv00257562.v4.p14</t>
  </si>
  <si>
    <t>G3B0551</t>
  </si>
  <si>
    <t>ankle brachial blood pressure measurements: first systolic blood pressure, right arm</t>
  </si>
  <si>
    <t>phv00257540.v4.p14</t>
  </si>
  <si>
    <t>j807</t>
  </si>
  <si>
    <t>phv00257561.v4.p14</t>
  </si>
  <si>
    <t>G3B0556</t>
  </si>
  <si>
    <t>ankle brachial blood pressure measurements: repeat systolic blood pressure, left ankle</t>
  </si>
  <si>
    <t>phv00257545.v4.p14</t>
  </si>
  <si>
    <t>j812</t>
  </si>
  <si>
    <t>phv00257566.v4.p14</t>
  </si>
  <si>
    <t>G3B0555</t>
  </si>
  <si>
    <t>ankle brachial blood pressure measurements: repeat systolic blood pressure, left arm</t>
  </si>
  <si>
    <t>phv00257544.v4.p14</t>
  </si>
  <si>
    <t>j811</t>
  </si>
  <si>
    <t>phv00257565.v4.p14</t>
  </si>
  <si>
    <t>G3B0557</t>
  </si>
  <si>
    <t>ankle brachial blood pressure measurements: repeat systolic blood pressure, right ankle</t>
  </si>
  <si>
    <t>phv00257546.v4.p14</t>
  </si>
  <si>
    <t>j813</t>
  </si>
  <si>
    <t>phv00257567.v4.p14</t>
  </si>
  <si>
    <t>G3B0558</t>
  </si>
  <si>
    <t>ankle brachial blood pressure measurements: repeat systolic blood pressure, right arm</t>
  </si>
  <si>
    <t>phv00257547.v4.p14</t>
  </si>
  <si>
    <t>j814</t>
  </si>
  <si>
    <t>phv00257568.v4.p14</t>
  </si>
  <si>
    <t>G3B0561</t>
  </si>
  <si>
    <t>ankle brachial blood pressure measurements: third systolic blood pressure, left ankle</t>
  </si>
  <si>
    <t>phv00257549.v4.p14</t>
  </si>
  <si>
    <t>j817</t>
  </si>
  <si>
    <t>phv00257571.v4.p14</t>
  </si>
  <si>
    <t>G3B0562</t>
  </si>
  <si>
    <t>ankle brachial blood pressure measurements: third systolic blood pressure, left arm</t>
  </si>
  <si>
    <t>phv00257548.v4.p14</t>
  </si>
  <si>
    <t>j818</t>
  </si>
  <si>
    <t>phv00257572.v4.p14</t>
  </si>
  <si>
    <t>G3B0560</t>
  </si>
  <si>
    <t>ankle brachial blood pressure measurements: third systolic blood pressure, right ankle</t>
  </si>
  <si>
    <t>phv00257550.v4.p14</t>
  </si>
  <si>
    <t>j816</t>
  </si>
  <si>
    <t>phv00257570.v4.p14</t>
  </si>
  <si>
    <t>G3B0559</t>
  </si>
  <si>
    <t>ankle brachial blood pressure measurements: third systolic blood pressure, right arm</t>
  </si>
  <si>
    <t>phv00257551.v4.p14</t>
  </si>
  <si>
    <t>j815</t>
  </si>
  <si>
    <t>phv00257569.v4.p14</t>
  </si>
  <si>
    <t>BPUA02</t>
  </si>
  <si>
    <t>ankle systolic blood pressure [ankle brachial bp (blood pressure - ultrasound work station). visit 3]</t>
  </si>
  <si>
    <t>phv00203334.v2.p2</t>
  </si>
  <si>
    <t>BPUB02</t>
  </si>
  <si>
    <t>ankle systolic blood pressure [ankle brachial bp (blood pressure - ultrasound work station). visit 4]</t>
  </si>
  <si>
    <t>phv00203358.v2.p2</t>
  </si>
  <si>
    <t>ankle systolic blood pressure [ankle brachial bp index. abi34. visit 3]</t>
  </si>
  <si>
    <t>phv00202852.v2.p2</t>
  </si>
  <si>
    <t>ankle systolic blood pressure [ankle brachial bp index. abi44. visit 4]</t>
  </si>
  <si>
    <t>phv00202862.v2.p2</t>
  </si>
  <si>
    <t>ANBPAV01</t>
  </si>
  <si>
    <t>average ankle systolic blood pressure [ankle brachial bp (blood pressure - ultrasound work station). visit 1]</t>
  </si>
  <si>
    <t>phv00203322.v2.p2</t>
  </si>
  <si>
    <t>ARBPAV01</t>
  </si>
  <si>
    <t>average brachial systolic blood pressure [ankle brachial bp (blood pressure - ultrasound work station). visit 1]</t>
  </si>
  <si>
    <t>phv00203321.v2.p2</t>
  </si>
  <si>
    <t>avgSys</t>
  </si>
  <si>
    <t>average systolic blood pressure</t>
  </si>
  <si>
    <t>phv00520257.v1.p14</t>
  </si>
  <si>
    <t>C1MSBP</t>
  </si>
  <si>
    <t>average systolic blood pressure (mmhg)</t>
  </si>
  <si>
    <t>phv00115205.v2.p2</t>
  </si>
  <si>
    <t>SBP1</t>
  </si>
  <si>
    <t>average systolic blood pressure (mmhg), exam 1</t>
  </si>
  <si>
    <t>phv00277045.v4.p14</t>
  </si>
  <si>
    <t>SBP2</t>
  </si>
  <si>
    <t>average systolic blood pressure (mmhg), exam 2</t>
  </si>
  <si>
    <t>phv00277046.v4.p14</t>
  </si>
  <si>
    <t>SBP3</t>
  </si>
  <si>
    <t>average systolic blood pressure (mmhg), exam 3</t>
  </si>
  <si>
    <t>phv00520305.v1.p14</t>
  </si>
  <si>
    <t>average systolic blood pressure, exam 1</t>
  </si>
  <si>
    <t>phv00423925.v2.p14</t>
  </si>
  <si>
    <t>phv00370031.v1.p14</t>
  </si>
  <si>
    <t>phv00277185.v4.p14</t>
  </si>
  <si>
    <t>SBP10</t>
  </si>
  <si>
    <t>average systolic blood pressure, exam 10</t>
  </si>
  <si>
    <t>phv00370040.v1.p14</t>
  </si>
  <si>
    <t>SBP11</t>
  </si>
  <si>
    <t>average systolic blood pressure, exam 11</t>
  </si>
  <si>
    <t>phv00370041.v1.p14</t>
  </si>
  <si>
    <t>average systolic blood pressure, exam 12</t>
  </si>
  <si>
    <t>phv00370042.v1.p14</t>
  </si>
  <si>
    <t>SBP13</t>
  </si>
  <si>
    <t>average systolic blood pressure, exam 13</t>
  </si>
  <si>
    <t>phv00370043.v1.p14</t>
  </si>
  <si>
    <t>SBP14</t>
  </si>
  <si>
    <t>average systolic blood pressure, exam 14</t>
  </si>
  <si>
    <t>phv00370044.v1.p14</t>
  </si>
  <si>
    <t>average systolic blood pressure, exam 15</t>
  </si>
  <si>
    <t>phv00370045.v1.p14</t>
  </si>
  <si>
    <t>SBP16</t>
  </si>
  <si>
    <t>average systolic blood pressure, exam 16</t>
  </si>
  <si>
    <t>phv00370046.v1.p14</t>
  </si>
  <si>
    <t>SBP17</t>
  </si>
  <si>
    <t>average systolic blood pressure, exam 17</t>
  </si>
  <si>
    <t>phv00370047.v1.p14</t>
  </si>
  <si>
    <t>SBP18</t>
  </si>
  <si>
    <t>average systolic blood pressure, exam 18</t>
  </si>
  <si>
    <t>phv00370048.v1.p14</t>
  </si>
  <si>
    <t>SBP19</t>
  </si>
  <si>
    <t>average systolic blood pressure, exam 19</t>
  </si>
  <si>
    <t>phv00370049.v1.p14</t>
  </si>
  <si>
    <t>average systolic blood pressure, exam 2</t>
  </si>
  <si>
    <t>phv00370032.v1.p14</t>
  </si>
  <si>
    <t>phv00277186.v4.p14</t>
  </si>
  <si>
    <t>phv00423926.v2.p14</t>
  </si>
  <si>
    <t>SBP20</t>
  </si>
  <si>
    <t>average systolic blood pressure, exam 20</t>
  </si>
  <si>
    <t>phv00370050.v1.p14</t>
  </si>
  <si>
    <t>SBP21</t>
  </si>
  <si>
    <t>average systolic blood pressure, exam 21</t>
  </si>
  <si>
    <t>phv00370051.v1.p14</t>
  </si>
  <si>
    <t>SBP22</t>
  </si>
  <si>
    <t>average systolic blood pressure, exam 22</t>
  </si>
  <si>
    <t>phv00370052.v1.p14</t>
  </si>
  <si>
    <t>SBP23</t>
  </si>
  <si>
    <t>average systolic blood pressure, exam 23</t>
  </si>
  <si>
    <t>phv00370053.v1.p14</t>
  </si>
  <si>
    <t>SBP24</t>
  </si>
  <si>
    <t>average systolic blood pressure, exam 24</t>
  </si>
  <si>
    <t>phv00370054.v1.p14</t>
  </si>
  <si>
    <t>SBP25</t>
  </si>
  <si>
    <t>average systolic blood pressure, exam 25</t>
  </si>
  <si>
    <t>phv00370055.v1.p14</t>
  </si>
  <si>
    <t>SBP26</t>
  </si>
  <si>
    <t>average systolic blood pressure, exam 26</t>
  </si>
  <si>
    <t>phv00370056.v1.p14</t>
  </si>
  <si>
    <t>SBP27</t>
  </si>
  <si>
    <t>average systolic blood pressure, exam 27</t>
  </si>
  <si>
    <t>phv00370057.v1.p14</t>
  </si>
  <si>
    <t>SBP28</t>
  </si>
  <si>
    <t>average systolic blood pressure, exam 28</t>
  </si>
  <si>
    <t>phv00370058.v1.p14</t>
  </si>
  <si>
    <t>SBP29</t>
  </si>
  <si>
    <t>average systolic blood pressure, exam 29</t>
  </si>
  <si>
    <t>phv00370059.v1.p14</t>
  </si>
  <si>
    <t>average systolic blood pressure, exam 3</t>
  </si>
  <si>
    <t>phv00277187.v4.p14</t>
  </si>
  <si>
    <t>phv00423927.v2.p14</t>
  </si>
  <si>
    <t>phv00370033.v1.p14</t>
  </si>
  <si>
    <t>SBP30</t>
  </si>
  <si>
    <t>average systolic blood pressure, exam 30</t>
  </si>
  <si>
    <t>phv00370060.v1.p14</t>
  </si>
  <si>
    <t>SBP31</t>
  </si>
  <si>
    <t>average systolic blood pressure, exam 31</t>
  </si>
  <si>
    <t>phv00370061.v1.p14</t>
  </si>
  <si>
    <t>SBP32</t>
  </si>
  <si>
    <t>average systolic blood pressure, exam 32</t>
  </si>
  <si>
    <t>phv00370062.v1.p14</t>
  </si>
  <si>
    <t>SBP4</t>
  </si>
  <si>
    <t>average systolic blood pressure, exam 4</t>
  </si>
  <si>
    <t>phv00423928.v2.p14</t>
  </si>
  <si>
    <t>phv00277188.v4.p14</t>
  </si>
  <si>
    <t>phv00370034.v1.p14</t>
  </si>
  <si>
    <t>SBP5</t>
  </si>
  <si>
    <t>average systolic blood pressure, exam 5</t>
  </si>
  <si>
    <t>phv00277189.v4.p14</t>
  </si>
  <si>
    <t>phv00370035.v1.p14</t>
  </si>
  <si>
    <t>average systolic blood pressure, exam 6</t>
  </si>
  <si>
    <t>phv00370036.v1.p14</t>
  </si>
  <si>
    <t>phv00277190.v4.p14</t>
  </si>
  <si>
    <t>SBP7</t>
  </si>
  <si>
    <t>average systolic blood pressure, exam 7</t>
  </si>
  <si>
    <t>phv00370037.v1.p14</t>
  </si>
  <si>
    <t>phv00277191.v4.p14</t>
  </si>
  <si>
    <t>SBP8</t>
  </si>
  <si>
    <t>average systolic blood pressure, exam 8</t>
  </si>
  <si>
    <t>phv00370038.v1.p14</t>
  </si>
  <si>
    <t>phv00277192.v4.p14</t>
  </si>
  <si>
    <t>average systolic blood pressure, exam 9</t>
  </si>
  <si>
    <t>phv00277193.v4.p14</t>
  </si>
  <si>
    <t>phv00370039.v1.p14</t>
  </si>
  <si>
    <t>b. first blood pressure/ pulse rate. q5. 1st: systolic [sitting blood pressure form, sbp]</t>
  </si>
  <si>
    <t>phv00298034.v2.p2</t>
  </si>
  <si>
    <t>brsbp</t>
  </si>
  <si>
    <t>baseline systolic blood pressure (renamed from ef23)</t>
  </si>
  <si>
    <t>phv00024456.v8.p14</t>
  </si>
  <si>
    <t>FK68</t>
  </si>
  <si>
    <t>blood pressure, systolic</t>
  </si>
  <si>
    <t>phv00003316.v1.p14</t>
  </si>
  <si>
    <t>FK55</t>
  </si>
  <si>
    <t>blood pressure, systolic-nurse</t>
  </si>
  <si>
    <t>phv00003306.v1.p14</t>
  </si>
  <si>
    <t>FJ366</t>
  </si>
  <si>
    <t>blood pressure, systolic, by nurse</t>
  </si>
  <si>
    <t>phv00003246.v1.p14</t>
  </si>
  <si>
    <t>B24</t>
  </si>
  <si>
    <t>blood pressure, systolic, first physician</t>
  </si>
  <si>
    <t>phv00007685.v8.p14</t>
  </si>
  <si>
    <t>FD22</t>
  </si>
  <si>
    <t>blood pressure, systolic, first reading taken by physician</t>
  </si>
  <si>
    <t>phv00001569.v1.p14</t>
  </si>
  <si>
    <t>FE75</t>
  </si>
  <si>
    <t>phv00001811.v1.p14</t>
  </si>
  <si>
    <t>FF71</t>
  </si>
  <si>
    <t>phv00002026.v1.p14</t>
  </si>
  <si>
    <t>FG70</t>
  </si>
  <si>
    <t>phv00002210.v1.p14</t>
  </si>
  <si>
    <t>FH70</t>
  </si>
  <si>
    <t>phv00002431.v1.p14</t>
  </si>
  <si>
    <t>FJ4</t>
  </si>
  <si>
    <t>phv00002947.v1.p14</t>
  </si>
  <si>
    <t>FC14</t>
  </si>
  <si>
    <t>blood pressure, systolic, first reading taken by physician (mm hg)</t>
  </si>
  <si>
    <t>phv00001372.v1.p14</t>
  </si>
  <si>
    <t>FI23</t>
  </si>
  <si>
    <t>blood pressure, systolic, first taken by physician (mm hg)</t>
  </si>
  <si>
    <t>phv00002675.v1.p14</t>
  </si>
  <si>
    <t>B26</t>
  </si>
  <si>
    <t>blood pressure, systolic, second physician</t>
  </si>
  <si>
    <t>phv00007687.v8.p14</t>
  </si>
  <si>
    <t>FD24</t>
  </si>
  <si>
    <t>blood pressure, systolic, second reading taken by physician</t>
  </si>
  <si>
    <t>phv00001571.v1.p14</t>
  </si>
  <si>
    <t>FE77</t>
  </si>
  <si>
    <t>phv00001813.v1.p14</t>
  </si>
  <si>
    <t>FF73</t>
  </si>
  <si>
    <t>phv00002028.v1.p14</t>
  </si>
  <si>
    <t>FG72</t>
  </si>
  <si>
    <t>phv00002212.v1.p14</t>
  </si>
  <si>
    <t>FH72</t>
  </si>
  <si>
    <t>phv00002433.v1.p14</t>
  </si>
  <si>
    <t>FC16</t>
  </si>
  <si>
    <t>blood pressure, systolic, second reading taken by physician (mm hg)</t>
  </si>
  <si>
    <t>phv00001374.v1.p14</t>
  </si>
  <si>
    <t>FI25</t>
  </si>
  <si>
    <t>blood pressure, systolic, second taken by physician</t>
  </si>
  <si>
    <t>phv00002677.v1.p14</t>
  </si>
  <si>
    <t>B22</t>
  </si>
  <si>
    <t>blood pressure, systolic, taken by nurse</t>
  </si>
  <si>
    <t>phv00007683.v8.p14</t>
  </si>
  <si>
    <t>FD20</t>
  </si>
  <si>
    <t>phv00001567.v1.p14</t>
  </si>
  <si>
    <t>FE73</t>
  </si>
  <si>
    <t>phv00001809.v1.p14</t>
  </si>
  <si>
    <t>FF69</t>
  </si>
  <si>
    <t>phv00002024.v1.p14</t>
  </si>
  <si>
    <t>FG68</t>
  </si>
  <si>
    <t>phv00002208.v1.p14</t>
  </si>
  <si>
    <t>FH68</t>
  </si>
  <si>
    <t>phv00002429.v1.p14</t>
  </si>
  <si>
    <t>FC12</t>
  </si>
  <si>
    <t>blood pressure, systolic, taken by nurse (mm hg)</t>
  </si>
  <si>
    <t>phv00001370.v1.p14</t>
  </si>
  <si>
    <t>FI21</t>
  </si>
  <si>
    <t>phv00002673.v1.p14</t>
  </si>
  <si>
    <t>G3C0507</t>
  </si>
  <si>
    <t>blood pressure: 2nd reading: systolic</t>
  </si>
  <si>
    <t>phv00461938.v1.p14</t>
  </si>
  <si>
    <t>MF56</t>
  </si>
  <si>
    <t>blood pressure: admission, systolic, exam 1</t>
  </si>
  <si>
    <t>phv00000528.v1.p14</t>
  </si>
  <si>
    <t>MF154</t>
  </si>
  <si>
    <t>blood pressure: admission, systolic, exam 2</t>
  </si>
  <si>
    <t>phv00000620.v1.p14</t>
  </si>
  <si>
    <t>MF174</t>
  </si>
  <si>
    <t>blood pressure: admission, systolic, exam 3</t>
  </si>
  <si>
    <t>phv00000640.v1.p14</t>
  </si>
  <si>
    <t>MF305</t>
  </si>
  <si>
    <t>blood pressure: admission, systolic, exam 5</t>
  </si>
  <si>
    <t>phv00000757.v1.p14</t>
  </si>
  <si>
    <t>MF384</t>
  </si>
  <si>
    <t>blood pressure: admission, systolic, exam 6</t>
  </si>
  <si>
    <t>phv00000833.v1.p14</t>
  </si>
  <si>
    <t>MF476</t>
  </si>
  <si>
    <t>blood pressure: admission, systolic, exam 7</t>
  </si>
  <si>
    <t>phv00000918.v1.p14</t>
  </si>
  <si>
    <t>MF58</t>
  </si>
  <si>
    <t>blood pressure: first examiner, systolic, exam 1</t>
  </si>
  <si>
    <t>phv00000530.v1.p14</t>
  </si>
  <si>
    <t>MF156</t>
  </si>
  <si>
    <t>blood pressure: first examiner, systolic, exam 2</t>
  </si>
  <si>
    <t>phv00000622.v1.p14</t>
  </si>
  <si>
    <t>MF176</t>
  </si>
  <si>
    <t>blood pressure: first examiner, systolic, exam 3</t>
  </si>
  <si>
    <t>phv00000642.v1.p14</t>
  </si>
  <si>
    <t>MF264</t>
  </si>
  <si>
    <t>blood pressure: first examiner, systolic, exam 4</t>
  </si>
  <si>
    <t>phv00000719.v1.p14</t>
  </si>
  <si>
    <t>MF307</t>
  </si>
  <si>
    <t>blood pressure: first examiner, systolic, exam 5</t>
  </si>
  <si>
    <t>phv00000759.v1.p14</t>
  </si>
  <si>
    <t>MF386</t>
  </si>
  <si>
    <t>blood pressure: first examiner, systolic, exam 6</t>
  </si>
  <si>
    <t>phv00000835.v1.p14</t>
  </si>
  <si>
    <t>MF478</t>
  </si>
  <si>
    <t>blood pressure: first examiner, systolic, exam 7</t>
  </si>
  <si>
    <t>phv00000920.v1.p14</t>
  </si>
  <si>
    <t>G3C0323</t>
  </si>
  <si>
    <t>blood pressure: first reading - systolic</t>
  </si>
  <si>
    <t>phv00461869.v1.p14</t>
  </si>
  <si>
    <t>fv019</t>
  </si>
  <si>
    <t>blood pressure: first reading - systolic (nearest 2mm hg)</t>
  </si>
  <si>
    <t>phv00254610.v1.p14</t>
  </si>
  <si>
    <t>MF60</t>
  </si>
  <si>
    <t>blood pressure: second examiner, systolic, exam 1</t>
  </si>
  <si>
    <t>phv00000532.v1.p14</t>
  </si>
  <si>
    <t>MF158</t>
  </si>
  <si>
    <t>blood pressure: second examiner, systolic, exam 2</t>
  </si>
  <si>
    <t>phv00000624.v1.p14</t>
  </si>
  <si>
    <t>MF178</t>
  </si>
  <si>
    <t>blood pressure: second examiner, systolic, exam 3</t>
  </si>
  <si>
    <t>phv00000644.v1.p14</t>
  </si>
  <si>
    <t>MF266</t>
  </si>
  <si>
    <t>blood pressure: second examiner, systolic, exam 4</t>
  </si>
  <si>
    <t>phv00000721.v1.p14</t>
  </si>
  <si>
    <t>MF309</t>
  </si>
  <si>
    <t>blood pressure: second examiner, systolic, exam 5</t>
  </si>
  <si>
    <t>phv00000761.v1.p14</t>
  </si>
  <si>
    <t>MF388</t>
  </si>
  <si>
    <t>blood pressure: second examiner, systolic, exam 6</t>
  </si>
  <si>
    <t>phv00000837.v1.p14</t>
  </si>
  <si>
    <t>MF480</t>
  </si>
  <si>
    <t>blood pressure: second examiner, systolic, exam 7</t>
  </si>
  <si>
    <t>phv00000922.v1.p14</t>
  </si>
  <si>
    <t>fv153</t>
  </si>
  <si>
    <t>blood pressure: second reading - systolic blood pressure to nearest 2 mm hg</t>
  </si>
  <si>
    <t>phv00254707.v1.p14</t>
  </si>
  <si>
    <t>FO329</t>
  </si>
  <si>
    <t>blood pressure: systolic - 1st m.d. reading</t>
  </si>
  <si>
    <t>phv00005138.v1.p14</t>
  </si>
  <si>
    <t>E485</t>
  </si>
  <si>
    <t>blood pressure: systolic - 1st md reading</t>
  </si>
  <si>
    <t>phv00009395.v8.p14</t>
  </si>
  <si>
    <t>FN310</t>
  </si>
  <si>
    <t>phv00004546.v1.p14</t>
  </si>
  <si>
    <t>FP296</t>
  </si>
  <si>
    <t>phv00005766.v1.p14</t>
  </si>
  <si>
    <t>E581</t>
  </si>
  <si>
    <t>blood pressure: systolic - 2nd md reading</t>
  </si>
  <si>
    <t>phv00009486.v8.p14</t>
  </si>
  <si>
    <t>FN404</t>
  </si>
  <si>
    <t>phv00004548.v1.p14</t>
  </si>
  <si>
    <t>FO424</t>
  </si>
  <si>
    <t>phv00005228.v1.p14</t>
  </si>
  <si>
    <t>FP390</t>
  </si>
  <si>
    <t>phv00005855.v1.p14</t>
  </si>
  <si>
    <t>FK369</t>
  </si>
  <si>
    <t>blood pressure: systolic - 2nd physician</t>
  </si>
  <si>
    <t>phv00003591.v1.p14</t>
  </si>
  <si>
    <t>FJ274</t>
  </si>
  <si>
    <t>blood pressure: systolic - 2nd reading by physician</t>
  </si>
  <si>
    <t>phv00003176.v1.p14</t>
  </si>
  <si>
    <t>FJ272</t>
  </si>
  <si>
    <t>blood pressure: systolic - standing</t>
  </si>
  <si>
    <t>phv00003174.v1.p14</t>
  </si>
  <si>
    <t>FJ270</t>
  </si>
  <si>
    <t>blood pressure: systolic - supine</t>
  </si>
  <si>
    <t>phv00003172.v1.p14</t>
  </si>
  <si>
    <t>FB20</t>
  </si>
  <si>
    <t>blood pressure: systolic, physician's first reading</t>
  </si>
  <si>
    <t>phv00001197.v1.p14</t>
  </si>
  <si>
    <t>FB22</t>
  </si>
  <si>
    <t>blood pressure: systolic, physician's second reading</t>
  </si>
  <si>
    <t>phv00001199.v1.p14</t>
  </si>
  <si>
    <t>FB18</t>
  </si>
  <si>
    <t>blood pressure: systolic, taken by nurse</t>
  </si>
  <si>
    <t>phv00001195.v1.p14</t>
  </si>
  <si>
    <t>c. second blood pressure/pulse rate. q8. 2nd: systolic [sitting blood pressure form, sbp]</t>
  </si>
  <si>
    <t>phv00298037.v2.p2</t>
  </si>
  <si>
    <t>SBPB21</t>
  </si>
  <si>
    <t>computed net average of second and third blood pressure measurements, systolic. q21 [sitting blood pressure. sbpb02. visit 2]</t>
  </si>
  <si>
    <t>phv00210316.v2.p2</t>
  </si>
  <si>
    <t>d. third blood pressure/pulse rate. q11. 3rd: systolic [sitting blood pressure form, sbp]</t>
  </si>
  <si>
    <t>phv00298040.v2.p2</t>
  </si>
  <si>
    <t>h632</t>
  </si>
  <si>
    <t>doppler ankle brachial blood pressure measurements - tech obtained: repeat systolic blood pressure measurements (reverse order) - left ankle</t>
  </si>
  <si>
    <t>phv00251693.v2.p14</t>
  </si>
  <si>
    <t>h633</t>
  </si>
  <si>
    <t>doppler ankle brachial blood pressure measurements - tech obtained: repeat systolic blood pressure measurements (reverse order) - right ankle</t>
  </si>
  <si>
    <t>phv00251694.v2.p14</t>
  </si>
  <si>
    <t>h634</t>
  </si>
  <si>
    <t>doppler ankle brachial blood pressure measurements - tech obtained: repeat systolic blood pressure measurements (reverse order) - right arm</t>
  </si>
  <si>
    <t>phv00251695.v2.p14</t>
  </si>
  <si>
    <t>h629</t>
  </si>
  <si>
    <t>doppler ankle brachial blood pressure measurements - tech obtained: systolic blood pressures by doppler, to be taken in the following order with participant supine after 5 minutes of rest - left ankle</t>
  </si>
  <si>
    <t>phv00251690.v2.p14</t>
  </si>
  <si>
    <t>h630</t>
  </si>
  <si>
    <t>doppler ankle brachial blood pressure measurements - tech obtained: systolic blood pressures by doppler, to be taken in the following order with participant supine after 5 minutes of rest - left arm</t>
  </si>
  <si>
    <t>phv00251691.v2.p14</t>
  </si>
  <si>
    <t>h631</t>
  </si>
  <si>
    <t>phv00251692.v2.p14</t>
  </si>
  <si>
    <t>h628</t>
  </si>
  <si>
    <t>doppler ankle brachial blood pressure measurements - tech obtained: systolic blood pressures by doppler, to be taken in the following order with participant supine after 5 minutes of rest - right ankle</t>
  </si>
  <si>
    <t>phv00251689.v2.p14</t>
  </si>
  <si>
    <t>h627</t>
  </si>
  <si>
    <t>doppler ankle brachial blood pressure measurements - tech obtained: systolic blood pressures by doppler, to be taken in the following order with participant supine after 5 minutes of rest - right arm</t>
  </si>
  <si>
    <t>phv00251688.v2.p14</t>
  </si>
  <si>
    <t>h636</t>
  </si>
  <si>
    <t>doppler ankle brachial blood pressure measurements - tech obtained: third systolic blood pressure measurement (order as in repeat sbp) - left ankle</t>
  </si>
  <si>
    <t>phv00251697.v2.p14</t>
  </si>
  <si>
    <t>h635</t>
  </si>
  <si>
    <t>doppler ankle brachial blood pressure measurements - tech obtained: third systolic blood pressure measurement (order as in repeat sbp) - left arm</t>
  </si>
  <si>
    <t>phv00251696.v2.p14</t>
  </si>
  <si>
    <t>h637</t>
  </si>
  <si>
    <t>doppler ankle brachial blood pressure measurements - tech obtained: third systolic blood pressure measurement (order as in repeat sbp) - right ankle</t>
  </si>
  <si>
    <t>phv00251698.v2.p14</t>
  </si>
  <si>
    <t>h638</t>
  </si>
  <si>
    <t>doppler ankle brachial blood pressure measurements - tech obtained: third systolic blood pressure measurement (order as in repeat sbp) - right arm</t>
  </si>
  <si>
    <t>phv00251699.v2.p14</t>
  </si>
  <si>
    <t>e. average blood pressure/pulse rate. q14. avg: systolic [sitting blood pressure form, sbp]</t>
  </si>
  <si>
    <t>phv00298043.v2.p2</t>
  </si>
  <si>
    <t>sbpfc</t>
  </si>
  <si>
    <t>family cohort: mean: seated systolic blood pressure (mmhg)</t>
  </si>
  <si>
    <t>phv00175947.v1.p3</t>
  </si>
  <si>
    <t>BPUA05</t>
  </si>
  <si>
    <t>first arm systolic blood pressure [ankle brachial bp (blood pressure - ultrasound work station). visit 3]</t>
  </si>
  <si>
    <t>phv00203336.v2.p2</t>
  </si>
  <si>
    <t>BPUB05</t>
  </si>
  <si>
    <t>first arm systolic blood pressure [ankle brachial bp (blood pressure - ultrasound work station). visit 4]</t>
  </si>
  <si>
    <t>phv00203360.v2.p2</t>
  </si>
  <si>
    <t>SBPB12</t>
  </si>
  <si>
    <t>first blood pressure measurement, systolic. q12 [sitting blood pressure. sbpb02. visit 2]</t>
  </si>
  <si>
    <t>phv00210307.v2.p2</t>
  </si>
  <si>
    <t>BPUA17</t>
  </si>
  <si>
    <t>first standing systolic blood pressure [ankle brachial bp (blood pressure - ultrasound work station). visit 3]</t>
  </si>
  <si>
    <t>phv00203344.v2.p2</t>
  </si>
  <si>
    <t>BPUB17</t>
  </si>
  <si>
    <t>first standing systolic blood pressure [ankle brachial bp (blood pressure - ultrasound work station). visit 4]</t>
  </si>
  <si>
    <t>phv00203368.v2.p2</t>
  </si>
  <si>
    <t>C184</t>
  </si>
  <si>
    <t>first systolic blood pressure by physician</t>
  </si>
  <si>
    <t>phv00008539.v8.p14</t>
  </si>
  <si>
    <t>uss1bp5</t>
  </si>
  <si>
    <t>form: sys blood pressure: 1st measure</t>
  </si>
  <si>
    <t>phv00177187.v1.p3</t>
  </si>
  <si>
    <t>phv00175753.v1.p3</t>
  </si>
  <si>
    <t>uss2bp5</t>
  </si>
  <si>
    <t>form: sys blood pressure: 2nd measure</t>
  </si>
  <si>
    <t>phv00177190.v1.p3</t>
  </si>
  <si>
    <t>phv00175756.v1.p3</t>
  </si>
  <si>
    <t>uss3bp5</t>
  </si>
  <si>
    <t>form: sys blood pressure: 3rd measure</t>
  </si>
  <si>
    <t>phv00177193.v1.p3</t>
  </si>
  <si>
    <t>phv00175759.v1.p3</t>
  </si>
  <si>
    <t>avgsys5</t>
  </si>
  <si>
    <t>form: sys blood pressure: average</t>
  </si>
  <si>
    <t>phv00177196.v1.p3</t>
  </si>
  <si>
    <t>phv00175762.v1.p3</t>
  </si>
  <si>
    <t>L_ANK_DP</t>
  </si>
  <si>
    <t>if dorsalis pedis used: systolic blood pressure by doppler in left ankle</t>
  </si>
  <si>
    <t>phv00021597.v8.p14</t>
  </si>
  <si>
    <t>pht000077.v9.p14</t>
  </si>
  <si>
    <t>L_AN_DP</t>
  </si>
  <si>
    <t>phv00021578.v8.p14</t>
  </si>
  <si>
    <t>pht000076.v9.p14</t>
  </si>
  <si>
    <t>if dorsalis pedis used: systolic blood pressure by doppler in left arm</t>
  </si>
  <si>
    <t>phv00023137.v1.p14</t>
  </si>
  <si>
    <t>pht000138.v3.p14</t>
  </si>
  <si>
    <t>R_ANK_DP</t>
  </si>
  <si>
    <t>if dorsalis pedis used: systolic blood pressure by doppler in right ankle</t>
  </si>
  <si>
    <t>phv00021596.v8.p14</t>
  </si>
  <si>
    <t>R_AN_DP</t>
  </si>
  <si>
    <t>phv00021577.v8.p14</t>
  </si>
  <si>
    <t>if dorsalis pedis used: systolic blood pressure by doppler in right arm</t>
  </si>
  <si>
    <t>phv00023136.v1.p14</t>
  </si>
  <si>
    <t>ABI29</t>
  </si>
  <si>
    <t>left ankle systolic blood pressure, lasys [ankle brachial bp index. abi. visit 5]</t>
  </si>
  <si>
    <t>phv00294515.v2.p2</t>
  </si>
  <si>
    <t>left ankle systolic blood pressure, lasys [ankle brachial index - derived. abi_derv. visit 5]</t>
  </si>
  <si>
    <t>phv00294577.v2.p2</t>
  </si>
  <si>
    <t>ABI23</t>
  </si>
  <si>
    <t>left brachial systolic blood pressure, lbsys [ankle brachial bp index. abi. visit 5]</t>
  </si>
  <si>
    <t>phv00294509.v2.p2</t>
  </si>
  <si>
    <t>left brachial systolic blood pressure, lbsys [ankle brachial index - derived. abi_derv. visit 5]</t>
  </si>
  <si>
    <t>phv00294571.v2.p2</t>
  </si>
  <si>
    <t>ABHA20</t>
  </si>
  <si>
    <t>maximum systolic blood pressure [visit 1]</t>
  </si>
  <si>
    <t>phv00124628.v2.p2</t>
  </si>
  <si>
    <t>BR05</t>
  </si>
  <si>
    <t>mean systolic baseline blood pressure, mmhg</t>
  </si>
  <si>
    <t>phv00024374.v7.p14</t>
  </si>
  <si>
    <t>UDTA09</t>
  </si>
  <si>
    <t>mean systolic blood pressure [bp] [carotid distensibility. udta. visit 1]</t>
  </si>
  <si>
    <t>phv00215416.v2.p2</t>
  </si>
  <si>
    <t>UDTB09</t>
  </si>
  <si>
    <t>mean systolic blood pressure [bp] [carotid distensibility. udtb. visit 2]</t>
  </si>
  <si>
    <t>phv00215524.v2.p2</t>
  </si>
  <si>
    <t>mean: seated systolic blood pressure (mmhg)</t>
  </si>
  <si>
    <t>phv00087084.v1.p3</t>
  </si>
  <si>
    <t>ABHA19</t>
  </si>
  <si>
    <t>minimum systolic blood pressure [visit 1]</t>
  </si>
  <si>
    <t>phv00124627.v2.p2</t>
  </si>
  <si>
    <t>e035</t>
  </si>
  <si>
    <t>numerical data - part i: nurse's blood pressure - systolic (nearest 2mm hg)</t>
  </si>
  <si>
    <t>phv00461319.v2.p14</t>
  </si>
  <si>
    <t>g450</t>
  </si>
  <si>
    <t>numerical data - part i: technician's blood pressure - systolic (nearest 2 mm hg)</t>
  </si>
  <si>
    <t>phv00251070.v2.p14</t>
  </si>
  <si>
    <t>A53</t>
  </si>
  <si>
    <t>nurse systolic blood pressure</t>
  </si>
  <si>
    <t>phv00007572.v8.p14</t>
  </si>
  <si>
    <t>PALP15</t>
  </si>
  <si>
    <t>palpated systolic blood pressure</t>
  </si>
  <si>
    <t>phv00105434.v1.p1</t>
  </si>
  <si>
    <t>phv00102471.v1.p1</t>
  </si>
  <si>
    <t>phv00106796.v1.p1</t>
  </si>
  <si>
    <t>phv00099369.v1.p1</t>
  </si>
  <si>
    <t>PALP16</t>
  </si>
  <si>
    <t>phv00105453.v1.p1</t>
  </si>
  <si>
    <t>phv00106815.v1.p1</t>
  </si>
  <si>
    <t>phv00099378.v1.p1</t>
  </si>
  <si>
    <t>j116</t>
  </si>
  <si>
    <t>physical exam - blood pressure: physician blood pressure first reading - systolic</t>
  </si>
  <si>
    <t>phv00254087.v4.p14</t>
  </si>
  <si>
    <t>j255</t>
  </si>
  <si>
    <t>physical exam - blood pressure: physician blood pressure second reading - systolic</t>
  </si>
  <si>
    <t>phv00254154.v4.p14</t>
  </si>
  <si>
    <t>g354</t>
  </si>
  <si>
    <t>physical exam - final blood pressure: physician blood pressure (second reading) - systolic (nearest 2 mm hg)</t>
  </si>
  <si>
    <t>phv00250994.v2.p14</t>
  </si>
  <si>
    <t>g271</t>
  </si>
  <si>
    <t>physical exam - head, neck and respiratory: physician blood pressure (first reading), systolic (nearest 2mm hg)</t>
  </si>
  <si>
    <t>phv00250915.v2.p14</t>
  </si>
  <si>
    <t>FX020</t>
  </si>
  <si>
    <t>physical exam - physician blood pressure 1st reading - systolic (nearest 2mm hg)</t>
  </si>
  <si>
    <t>phv00274721.v1.p14</t>
  </si>
  <si>
    <t>fw020</t>
  </si>
  <si>
    <t>phv00255001.v1.p14</t>
  </si>
  <si>
    <t>fy020</t>
  </si>
  <si>
    <t>phv00275078.v1.p14</t>
  </si>
  <si>
    <t>FX174</t>
  </si>
  <si>
    <t>physical exam - physician blood pressure 2nd reading - systolic (nearest 2mm hg)</t>
  </si>
  <si>
    <t>phv00274822.v1.p14</t>
  </si>
  <si>
    <t>fw174</t>
  </si>
  <si>
    <t>phv00255097.v1.p14</t>
  </si>
  <si>
    <t>fy174</t>
  </si>
  <si>
    <t>phv00275179.v1.p14</t>
  </si>
  <si>
    <t>e485</t>
  </si>
  <si>
    <t>physical exam - physician blood pressure first reading - systolic (nearest 2mm hg)</t>
  </si>
  <si>
    <t>phv00461587.v2.p14</t>
  </si>
  <si>
    <t>e581</t>
  </si>
  <si>
    <t>physical exam - physician blood pressure second reading - systolic (nearest 2mm hg)</t>
  </si>
  <si>
    <t>phv00461678.v2.p14</t>
  </si>
  <si>
    <t>g3b0149</t>
  </si>
  <si>
    <t>physical exam-blood pressure: physician blood pressure first reading - systolic</t>
  </si>
  <si>
    <t>phv00177352.v5.p14</t>
  </si>
  <si>
    <t>g3b0280</t>
  </si>
  <si>
    <t>physical exam-blood pressure: physician blood pressure second reading - systolic</t>
  </si>
  <si>
    <t>phv00177417.v5.p14</t>
  </si>
  <si>
    <t>D192</t>
  </si>
  <si>
    <t>physician - systolic blood pressure - 1st reading</t>
  </si>
  <si>
    <t>phv00008756.v8.p14</t>
  </si>
  <si>
    <t>D288</t>
  </si>
  <si>
    <t>physician - systolic blood pressure - 2nd reading</t>
  </si>
  <si>
    <t>phv00008758.v8.p14</t>
  </si>
  <si>
    <t>FR239</t>
  </si>
  <si>
    <t>physician blood pressure (first reading) systolic (to nearest 2 mm hg)</t>
  </si>
  <si>
    <t>phv00006512.v1.p14</t>
  </si>
  <si>
    <t>FR380</t>
  </si>
  <si>
    <t>physician blood pressure (second reading) systolic (to nearest 2 mm hg)</t>
  </si>
  <si>
    <t>phv00006607.v1.p14</t>
  </si>
  <si>
    <t>h111</t>
  </si>
  <si>
    <t>physician blood pressure first reading - systolic (nearest 2 mm hg)</t>
  </si>
  <si>
    <t>phv00251341.v2.p14</t>
  </si>
  <si>
    <t>h233</t>
  </si>
  <si>
    <t>physician blood pressure second reading - systolic (nearest 2 mm hg)</t>
  </si>
  <si>
    <t>phv00251408.v2.p14</t>
  </si>
  <si>
    <t>H233</t>
  </si>
  <si>
    <t>physician blood pressure, 2nd reading: systolic blood pressure (to nearest 2mm hg)</t>
  </si>
  <si>
    <t>phv00072212.v7.p14</t>
  </si>
  <si>
    <t>H111</t>
  </si>
  <si>
    <t>physician blood pressure, first reading: systolic blood pressure (to nearest 2mm hg)</t>
  </si>
  <si>
    <t>phv00072138.v7.p14</t>
  </si>
  <si>
    <t>FS312</t>
  </si>
  <si>
    <t>physician systolic blood pressure - 1st reading (to nearest 2mm hg)</t>
  </si>
  <si>
    <t>phv00006921.v1.p14</t>
  </si>
  <si>
    <t>FS479</t>
  </si>
  <si>
    <t>physician systolic blood pressure - 2nd reading (to nearest 2 mm hg)</t>
  </si>
  <si>
    <t>phv00007041.v1.p14</t>
  </si>
  <si>
    <t>G271</t>
  </si>
  <si>
    <t>physician systolic blood pressure - first reading (to nearest 2 mm hg)</t>
  </si>
  <si>
    <t>phv00010360.v8.p14</t>
  </si>
  <si>
    <t>F476</t>
  </si>
  <si>
    <t>physician systolic blood pressure - first reading (to nearest 2mm hg)</t>
  </si>
  <si>
    <t>phv00009905.v8.p14</t>
  </si>
  <si>
    <t>G354</t>
  </si>
  <si>
    <t>physician systolic blood pressure - second reading (to nearest 2 mm hg)</t>
  </si>
  <si>
    <t>phv00010433.v8.p14</t>
  </si>
  <si>
    <t>F576</t>
  </si>
  <si>
    <t>physician systolic blood pressure - second reading (to nearest 2mm hg)</t>
  </si>
  <si>
    <t>phv00010000.v8.p14</t>
  </si>
  <si>
    <t>A55</t>
  </si>
  <si>
    <t>physician systolic blood pressure, first</t>
  </si>
  <si>
    <t>phv00007574.v8.p14</t>
  </si>
  <si>
    <t>A57</t>
  </si>
  <si>
    <t>physician systolic blood pressure, second</t>
  </si>
  <si>
    <t>phv00007576.v8.p14</t>
  </si>
  <si>
    <t>EF34</t>
  </si>
  <si>
    <t>post systolic blood pressure</t>
  </si>
  <si>
    <t>phv00024461.v8.p14</t>
  </si>
  <si>
    <t>q13. e. first omron blood pressure measurement. systolic reading [visit 1] [sitting blood pressure form, sbp]</t>
  </si>
  <si>
    <t>phv00403848.v1.p2</t>
  </si>
  <si>
    <t>q16. e. first random zero blood pressure measurement. systolic (1st random zero measurement) [visit 6] [sitting blood pressure form, sbp]</t>
  </si>
  <si>
    <t>phv00403813.v1.p2</t>
  </si>
  <si>
    <t>q16. f. second omron blood pressure measurement. 2nd systolic reading [visit 1] [sitting blood pressure form, sbp]</t>
  </si>
  <si>
    <t>phv00403851.v1.p2</t>
  </si>
  <si>
    <t>SBPA19</t>
  </si>
  <si>
    <t>q19. f. computed net average of first and second blood pressure measurement. systolic (computed net average) [visit 1] [sitting blood pressure form, sbp]</t>
  </si>
  <si>
    <t>phv00128376.v2.p2</t>
  </si>
  <si>
    <t>q19. f. second random zero blood pressure measurement. systolic (2nd random zero measurement) [visit 6] [sitting blood pressure form, sbp]</t>
  </si>
  <si>
    <t>phv00403816.v1.p2</t>
  </si>
  <si>
    <t>q19. g. computed net average of first and second omron blood pressure measurements. computed systolic [visit 1] [sitting blood pressure form, sbp]</t>
  </si>
  <si>
    <t>phv00403854.v1.p2</t>
  </si>
  <si>
    <t>q22. g. computed net average of first and second random zero blood pressure measurements. systolic (net average random zero measurement) [visit 6] [sitting blood pressure form, sbp]</t>
  </si>
  <si>
    <t>phv00403819.v1.p2</t>
  </si>
  <si>
    <t>SBPB25</t>
  </si>
  <si>
    <t>q25. i. first omron blood pressure measurement. systolic (1st omiron measurement) [visit 6] [sitting blood pressure form, sbp]</t>
  </si>
  <si>
    <t>phv00403822.v1.p2</t>
  </si>
  <si>
    <t>SBPB27</t>
  </si>
  <si>
    <t>q27. j. second omron blood pressure measurement. systolic (2nd omiron measurement) [visit 6] [sitting blood pressure form, sbp]</t>
  </si>
  <si>
    <t>phv00403824.v1.p2</t>
  </si>
  <si>
    <t>SBPB29</t>
  </si>
  <si>
    <t>q29. k. computed net average of first and second omron blood pressure measurements. systolic (net average omiron measurement) [visit 6] [sitting blood pressure form, sbp]</t>
  </si>
  <si>
    <t>phv00403826.v1.p2</t>
  </si>
  <si>
    <t>ANKSBP13</t>
  </si>
  <si>
    <t>redefined supine ankle systolic blood pressure [ankle brachial bp index. abi04. visit 1]</t>
  </si>
  <si>
    <t>phv00202843.v2.p2</t>
  </si>
  <si>
    <t>ARMSBP13</t>
  </si>
  <si>
    <t>redefined supine brachial systolic blood pressure [ankle brachial bp index. abi04. visit 1]</t>
  </si>
  <si>
    <t>phv00202844.v2.p2</t>
  </si>
  <si>
    <t>ARMSBP33</t>
  </si>
  <si>
    <t>redefined supine brachial systolic blood pressure [ankle brachial bp index. abi34. visit 3]</t>
  </si>
  <si>
    <t>phv00202853.v2.p2</t>
  </si>
  <si>
    <t>ARMSBP43</t>
  </si>
  <si>
    <t>redefined supine brachial systolic blood pressure [ankle brachial bp index. abi44. visit 4]</t>
  </si>
  <si>
    <t>phv00202863.v2.p2</t>
  </si>
  <si>
    <t>L_AN_REP</t>
  </si>
  <si>
    <t>repeat systolic blood pressure measurement by doppler in left ankle</t>
  </si>
  <si>
    <t>phv00021579.v8.p14</t>
  </si>
  <si>
    <t>phv00023138.v1.p14</t>
  </si>
  <si>
    <t>L_AR_REP</t>
  </si>
  <si>
    <t>repeat systolic blood pressure measurement by doppler in left arm</t>
  </si>
  <si>
    <t>phv00023140.v1.p14</t>
  </si>
  <si>
    <t>phv00021581.v8.p14</t>
  </si>
  <si>
    <t>R_AN_REP</t>
  </si>
  <si>
    <t>repeat systolic blood pressure measurement by doppler in right ankle</t>
  </si>
  <si>
    <t>phv00023139.v1.p14</t>
  </si>
  <si>
    <t>phv00021580.v8.p14</t>
  </si>
  <si>
    <t>rest_sbp</t>
  </si>
  <si>
    <t>resting systolic blood pressure</t>
  </si>
  <si>
    <t>phv00522548.v1.p14</t>
  </si>
  <si>
    <t>ABI26</t>
  </si>
  <si>
    <t>right ankle systolic blood pressure, rasys [ankle brachial bp index. abi. visit 5]</t>
  </si>
  <si>
    <t>phv00294512.v2.p2</t>
  </si>
  <si>
    <t>right ankle systolic blood pressure, rasys [ankle brachial index - derived. abi_derv. visit 5]</t>
  </si>
  <si>
    <t>phv00294574.v2.p2</t>
  </si>
  <si>
    <t>ABI20</t>
  </si>
  <si>
    <t>right brachial systolic blood pressure, rbsys [ankle brachial bp index. abi. visit 5]</t>
  </si>
  <si>
    <t>phv00294506.v2.p2</t>
  </si>
  <si>
    <t>right brachial systolic blood pressure, rbsys [ankle brachial index - derived. abi_derv. visit 5]</t>
  </si>
  <si>
    <t>phv00294568.v2.p2</t>
  </si>
  <si>
    <t>SystBP</t>
  </si>
  <si>
    <t>seated systolic blood pressure</t>
  </si>
  <si>
    <t>phv00055256.v7.p14</t>
  </si>
  <si>
    <t>sbp1c</t>
  </si>
  <si>
    <t>seated systolic blood pressure (mmhg)</t>
  </si>
  <si>
    <t>phv00083410.v1.p3</t>
  </si>
  <si>
    <t>phv00085740.v2.p3</t>
  </si>
  <si>
    <t>phv00175862.v1.p3</t>
  </si>
  <si>
    <t>sbp2c</t>
  </si>
  <si>
    <t>phv00086224.v2.p3</t>
  </si>
  <si>
    <t>sbp3c</t>
  </si>
  <si>
    <t>phv00086707.v2.p3</t>
  </si>
  <si>
    <t>sbp4c</t>
  </si>
  <si>
    <t>phv00087029.v2.p3</t>
  </si>
  <si>
    <t>sbp5c</t>
  </si>
  <si>
    <t>phv00175601.v1.p3</t>
  </si>
  <si>
    <t>phv00177035.v1.p3</t>
  </si>
  <si>
    <t>BPUA08</t>
  </si>
  <si>
    <t>second arm systolic blood pressure [ankle brachial bp (blood pressure - ultrasound work station). visit 3]</t>
  </si>
  <si>
    <t>phv00203338.v2.p2</t>
  </si>
  <si>
    <t>BPUB08</t>
  </si>
  <si>
    <t>second arm systolic blood pressure [ankle brachial bp (blood pressure - ultrasound work station). visit 4]</t>
  </si>
  <si>
    <t>phv00203362.v2.p2</t>
  </si>
  <si>
    <t>SBPB15</t>
  </si>
  <si>
    <t>second blood pressure measurement, systolic. q15 [sitting blood pressure. sbpb02. visit 2]</t>
  </si>
  <si>
    <t>phv00210310.v2.p2</t>
  </si>
  <si>
    <t>BPUA20</t>
  </si>
  <si>
    <t>second standing systolic blood pressure [ankle brachial bp (blood pressure - ultrasound work station). visit 3]</t>
  </si>
  <si>
    <t>phv00203346.v2.p2</t>
  </si>
  <si>
    <t>BPUB20</t>
  </si>
  <si>
    <t>second standing systolic blood pressure [ankle brachial bp (blood pressure - ultrasound work station). visit 4]</t>
  </si>
  <si>
    <t>phv00203370.v2.p2</t>
  </si>
  <si>
    <t>C286</t>
  </si>
  <si>
    <t>second systolic blood pressure by physician</t>
  </si>
  <si>
    <t>phv00008630.v8.p14</t>
  </si>
  <si>
    <t>BPUA14</t>
  </si>
  <si>
    <t>sitting systolic blood pressure [ankle brachial bp (blood pressure - ultrasound work station). visit 3]</t>
  </si>
  <si>
    <t>phv00203342.v2.p2</t>
  </si>
  <si>
    <t>BPUB14</t>
  </si>
  <si>
    <t>sitting systolic blood pressure [ankle brachial bp (blood pressure - ultrasound work station). visit 4]</t>
  </si>
  <si>
    <t>phv00203366.v2.p2</t>
  </si>
  <si>
    <t>C40SBP</t>
  </si>
  <si>
    <t>systolic blood pressure</t>
  </si>
  <si>
    <t>phv00116135.v2.p2</t>
  </si>
  <si>
    <t>FU019</t>
  </si>
  <si>
    <t>systolic blood pressure - 1st reading (to nearest 2 mm hg)</t>
  </si>
  <si>
    <t>phv00070375.v1.p14</t>
  </si>
  <si>
    <t>FT483</t>
  </si>
  <si>
    <t>systolic blood pressure - 2nd reading (to nearest 2 mm hg)</t>
  </si>
  <si>
    <t>phv00007474.v1.p14</t>
  </si>
  <si>
    <t>FU195</t>
  </si>
  <si>
    <t>systolic blood pressure - 2nd reading(to nearest 2 mm hg)</t>
  </si>
  <si>
    <t>phv00070500.v1.p14</t>
  </si>
  <si>
    <t>E035</t>
  </si>
  <si>
    <t>systolic blood pressure - nurse</t>
  </si>
  <si>
    <t>phv00009558.v8.p14</t>
  </si>
  <si>
    <t>FN21</t>
  </si>
  <si>
    <t>phv00004533.v1.p14</t>
  </si>
  <si>
    <t>FP025</t>
  </si>
  <si>
    <t>phv00005934.v1.p14</t>
  </si>
  <si>
    <t>F026</t>
  </si>
  <si>
    <t>systolic blood pressure - nurse (to nearest 2mm hg)</t>
  </si>
  <si>
    <t>phv00010122.v8.p14</t>
  </si>
  <si>
    <t>G450</t>
  </si>
  <si>
    <t>systolic blood pressure - technician (to nearest 2 mm hg)</t>
  </si>
  <si>
    <t>phv00010507.v8.p14</t>
  </si>
  <si>
    <t>FS015</t>
  </si>
  <si>
    <t>systolic blood pressure - technician (to nearest 2mm hg)</t>
  </si>
  <si>
    <t>phv00006680.v1.p14</t>
  </si>
  <si>
    <t>SYSTBP1</t>
  </si>
  <si>
    <t>systolic blood pressure (1st reading)</t>
  </si>
  <si>
    <t>phv00283297.v1.p3</t>
  </si>
  <si>
    <t>SYSTBP2</t>
  </si>
  <si>
    <t>systolic blood pressure (2nd reading)</t>
  </si>
  <si>
    <t>phv00283299.v1.p3</t>
  </si>
  <si>
    <t>sbpcp1</t>
  </si>
  <si>
    <t>systolic blood pressure (from oscillometric cuff), (mmhg)</t>
  </si>
  <si>
    <t>phv00085703.v2.p3</t>
  </si>
  <si>
    <t>sbpwp1</t>
  </si>
  <si>
    <t>systolic blood pressure (from waveform analysis), (mmhg)</t>
  </si>
  <si>
    <t>phv00085708.v2.p3</t>
  </si>
  <si>
    <t>sbp</t>
  </si>
  <si>
    <t>systolic blood pressure (mmhg)</t>
  </si>
  <si>
    <t>phv00401118.v1.p2</t>
  </si>
  <si>
    <t>phv00401308.v1.p2</t>
  </si>
  <si>
    <t>phv00401409.v1.p2</t>
  </si>
  <si>
    <t>UDTA05</t>
  </si>
  <si>
    <t>systolic blood pressure [bp] 1 [carotid distensibility. udta. visit 1]</t>
  </si>
  <si>
    <t>phv00215412.v2.p2</t>
  </si>
  <si>
    <t>UDTB05</t>
  </si>
  <si>
    <t>systolic blood pressure [bp] 1 [carotid distensibility. udtb. visit 2]</t>
  </si>
  <si>
    <t>phv00215520.v2.p2</t>
  </si>
  <si>
    <t>UDTA07</t>
  </si>
  <si>
    <t>systolic blood pressure [bp] 2 [carotid distensibility. udta. visit 1]</t>
  </si>
  <si>
    <t>phv00215414.v2.p2</t>
  </si>
  <si>
    <t>UDTB07</t>
  </si>
  <si>
    <t>systolic blood pressure [bp] 2 [carotid distensibility. udtb. visit 2]</t>
  </si>
  <si>
    <t>phv00215522.v2.p2</t>
  </si>
  <si>
    <t>abda4</t>
  </si>
  <si>
    <t>systolic blood pressure [visit 1]</t>
  </si>
  <si>
    <t>phv00124606.v2.p2</t>
  </si>
  <si>
    <t>ECHA7</t>
  </si>
  <si>
    <t>systolic blood pressure 7 [cohort (jackson only), exam 3]</t>
  </si>
  <si>
    <t>phv00205847.v2.p2</t>
  </si>
  <si>
    <t>postsys1</t>
  </si>
  <si>
    <t>systolic blood pressure after series 7 mri</t>
  </si>
  <si>
    <t>phv00084496.v2.p3</t>
  </si>
  <si>
    <t>sbp_75</t>
  </si>
  <si>
    <t>systolic blood pressure at 75 watts</t>
  </si>
  <si>
    <t>phv00522553.v1.p14</t>
  </si>
  <si>
    <t>peak_sbp</t>
  </si>
  <si>
    <t>systolic blood pressure at peak exercise</t>
  </si>
  <si>
    <t>phv00522567.v1.p14</t>
  </si>
  <si>
    <t>presys1</t>
  </si>
  <si>
    <t>systolic blood pressure before series 7 mri</t>
  </si>
  <si>
    <t>phv00084494.v2.p3</t>
  </si>
  <si>
    <t>L_ANKLE</t>
  </si>
  <si>
    <t>systolic blood pressure by doppler in left ankle</t>
  </si>
  <si>
    <t>phv00021595.v8.p14</t>
  </si>
  <si>
    <t>phv00023135.v1.p14</t>
  </si>
  <si>
    <t>phv00021576.v8.p14</t>
  </si>
  <si>
    <t>L_ARM</t>
  </si>
  <si>
    <t>systolic blood pressure by doppler in left arm</t>
  </si>
  <si>
    <t>phv00021592.v8.p14</t>
  </si>
  <si>
    <t>phv00021573.v8.p14</t>
  </si>
  <si>
    <t>phv00023132.v1.p14</t>
  </si>
  <si>
    <t>R_ANKLE</t>
  </si>
  <si>
    <t>systolic blood pressure by doppler in right ankle</t>
  </si>
  <si>
    <t>phv00023134.v1.p14</t>
  </si>
  <si>
    <t>phv00021575.v8.p14</t>
  </si>
  <si>
    <t>phv00021594.v8.p14</t>
  </si>
  <si>
    <t>R_ARM</t>
  </si>
  <si>
    <t>systolic blood pressure by doppler in right arm</t>
  </si>
  <si>
    <t>phv00021572.v8.p14</t>
  </si>
  <si>
    <t>phv00023131.v1.p14</t>
  </si>
  <si>
    <t>phv00021591.v8.p14</t>
  </si>
  <si>
    <t>systolic blood pressure entered by technician</t>
  </si>
  <si>
    <t>phv00072661.v7.p14</t>
  </si>
  <si>
    <t>FQ304</t>
  </si>
  <si>
    <t>systolic blood pressure-2nd examiner (first reading) to nearest 2 mm hg</t>
  </si>
  <si>
    <t>phv00006250.v1.p14</t>
  </si>
  <si>
    <t>FQ308</t>
  </si>
  <si>
    <t>systolic blood pressure-2nd examiner (second reading) to nearest 2 mm hg</t>
  </si>
  <si>
    <t>phv00006252.v1.p14</t>
  </si>
  <si>
    <t>FQ013</t>
  </si>
  <si>
    <t>systolic blood pressure-numerical data i (first reading) to nearest 2 mm hg</t>
  </si>
  <si>
    <t>phv00006041.v1.p14</t>
  </si>
  <si>
    <t>FQ017</t>
  </si>
  <si>
    <t>systolic blood pressure-numerical data i (second reading) to nearest 2 mm hg</t>
  </si>
  <si>
    <t>phv00006043.v1.p14</t>
  </si>
  <si>
    <t>D413</t>
  </si>
  <si>
    <t>systolic blood pressure-nurse</t>
  </si>
  <si>
    <t>phv00008770.v8.p14</t>
  </si>
  <si>
    <t>FL021</t>
  </si>
  <si>
    <t>phv00003675.v1.p14</t>
  </si>
  <si>
    <t>FM31</t>
  </si>
  <si>
    <t>phv00004091.v1.p14</t>
  </si>
  <si>
    <t>FA9</t>
  </si>
  <si>
    <t>systolic blood pressure, first examiner (mm hg)</t>
  </si>
  <si>
    <t>phv00001043.v1.p14</t>
  </si>
  <si>
    <t>FA7</t>
  </si>
  <si>
    <t>systolic blood pressure, nurse (mm hg)</t>
  </si>
  <si>
    <t>phv00001041.v1.p14</t>
  </si>
  <si>
    <t>FA11</t>
  </si>
  <si>
    <t>systolic blood pressure, second examiner (mm hg)</t>
  </si>
  <si>
    <t>phv00001045.v1.p14</t>
  </si>
  <si>
    <t>systolic1</t>
  </si>
  <si>
    <t>systolic blood pressure: first reading</t>
  </si>
  <si>
    <t>phv00520251.v1.p14</t>
  </si>
  <si>
    <t>g3a290</t>
  </si>
  <si>
    <t>systolic blood pressure: physician's first reading</t>
  </si>
  <si>
    <t>phv00273914.v1.p14</t>
  </si>
  <si>
    <t>phv00461004.v1.p14</t>
  </si>
  <si>
    <t>G3A290</t>
  </si>
  <si>
    <t>systolic blood pressure: physician's first reading (to nearest 2mm hg)</t>
  </si>
  <si>
    <t>phv00021092.v7.p14</t>
  </si>
  <si>
    <t>g3a347</t>
  </si>
  <si>
    <t>systolic blood pressure: physician's second reading</t>
  </si>
  <si>
    <t>phv00461059.v1.p14</t>
  </si>
  <si>
    <t>phv00273969.v1.p14</t>
  </si>
  <si>
    <t>G3A347</t>
  </si>
  <si>
    <t>systolic blood pressure: physician's second reading (to nearest 2mm hg)</t>
  </si>
  <si>
    <t>phv00021147.v7.p14</t>
  </si>
  <si>
    <t>systolic2</t>
  </si>
  <si>
    <t>systolic blood pressure: second reading</t>
  </si>
  <si>
    <t>phv00520253.v1.p14</t>
  </si>
  <si>
    <t>G3A456</t>
  </si>
  <si>
    <t>systolic blood pressure: technician's reading</t>
  </si>
  <si>
    <t>phv00021239.v7.p14</t>
  </si>
  <si>
    <t>g3a456</t>
  </si>
  <si>
    <t>phv00461149.v1.p14</t>
  </si>
  <si>
    <t>phv00274061.v1.p14</t>
  </si>
  <si>
    <t>systolic3</t>
  </si>
  <si>
    <t>systolic blood pressure: third reading</t>
  </si>
  <si>
    <t>phv00520255.v1.p14</t>
  </si>
  <si>
    <t>E40SBP</t>
  </si>
  <si>
    <t>systolic blood pressure. q 3</t>
  </si>
  <si>
    <t>phv00119238.v2.p2</t>
  </si>
  <si>
    <t>FO020</t>
  </si>
  <si>
    <t>systolic nurse's blood pressure</t>
  </si>
  <si>
    <t>phv00005548.v1.p14</t>
  </si>
  <si>
    <t>FR013</t>
  </si>
  <si>
    <t>technician systolic blood pressure (to nearest 2mm hg) were not done</t>
  </si>
  <si>
    <t>phv00006336.v1.p14</t>
  </si>
  <si>
    <t>fv263</t>
  </si>
  <si>
    <t>technician's blood pressure (clinic only) - systolic (nearest 2 mm hg)</t>
  </si>
  <si>
    <t>phv00254768.v1.p14</t>
  </si>
  <si>
    <t>FT018</t>
  </si>
  <si>
    <t>technician's systolic blood pressure (to nearest 2mm hg)</t>
  </si>
  <si>
    <t>phv00007110.v1.p14</t>
  </si>
  <si>
    <t>FU270</t>
  </si>
  <si>
    <t>phv00070557.v1.p14</t>
  </si>
  <si>
    <t>BPUA11</t>
  </si>
  <si>
    <t>third arm systolic blood pressure [ankle brachial bp (blood pressure - ultrasound work station). visit 3]</t>
  </si>
  <si>
    <t>phv00203340.v2.p2</t>
  </si>
  <si>
    <t>BPUB11</t>
  </si>
  <si>
    <t>third arm systolic blood pressure [ankle brachial bp (blood pressure - ultrasound work station). visit 4]</t>
  </si>
  <si>
    <t>phv00203364.v2.p2</t>
  </si>
  <si>
    <t>SBPB18</t>
  </si>
  <si>
    <t>third blood pressure measurement, systolic. q18 [sitting blood pressure. sbpb02. visit 2]</t>
  </si>
  <si>
    <t>phv00210313.v2.p2</t>
  </si>
  <si>
    <t>CHF035</t>
  </si>
  <si>
    <t>vital signs - systolic blood pressure</t>
  </si>
  <si>
    <t>phv00276847.v2.p14</t>
  </si>
  <si>
    <t>PSBP</t>
  </si>
  <si>
    <t>worksheet - mean systolic baseline blood pressure</t>
  </si>
  <si>
    <t>phv00072632.v7.p14</t>
  </si>
  <si>
    <t xml:space="preserve">Systolic blood pressure </t>
  </si>
  <si>
    <t>sysBP</t>
  </si>
  <si>
    <t>Taking ACE inhibitor</t>
  </si>
  <si>
    <t>CHF076</t>
  </si>
  <si>
    <t>Discharge medication - ACEI</t>
  </si>
  <si>
    <t>phv00276805.v2.p14</t>
  </si>
  <si>
    <t>ANYACE</t>
  </si>
  <si>
    <t>ANY ACE INHIBITOR</t>
  </si>
  <si>
    <t>phv00099457.v1.p1</t>
  </si>
  <si>
    <t>ACE06</t>
  </si>
  <si>
    <t>ACE Inhibitors without diuretics</t>
  </si>
  <si>
    <t>phv00099576.v1.p1</t>
  </si>
  <si>
    <t>ACED06</t>
  </si>
  <si>
    <t>ACE Inhibitors with diuretics</t>
  </si>
  <si>
    <t>phv00099577.v1.p1</t>
  </si>
  <si>
    <t>HFAA59</t>
  </si>
  <si>
    <t>Section 9: Medications. Ace inhibitors [Heart Failure Hospital Record Abstraction Form, HFA]</t>
  </si>
  <si>
    <t>phv00206919.v6.p2</t>
  </si>
  <si>
    <t>HFAA59A</t>
  </si>
  <si>
    <t>Section 6: Biochemical Analyses. ACE inhibitors at hospital discharge? [Heart Failure Hospital Record Abstraction Form, HFA]</t>
  </si>
  <si>
    <t>phv00206920.v6.p2</t>
  </si>
  <si>
    <t>phv00100441.v1.p1</t>
  </si>
  <si>
    <t>phv00100515.v1.p1</t>
  </si>
  <si>
    <t>phv00100516.v1.p1</t>
  </si>
  <si>
    <t>phv00102002.v1.p1</t>
  </si>
  <si>
    <t>phv00102093.v1.p1</t>
  </si>
  <si>
    <t>phv00102094.v1.p1</t>
  </si>
  <si>
    <t>phv00102627.v1.p1</t>
  </si>
  <si>
    <t>phv00103066.v1.p1</t>
  </si>
  <si>
    <t>phv00103067.v1.p1</t>
  </si>
  <si>
    <t>phv00104361.v1.p1</t>
  </si>
  <si>
    <t>phv00104384.v1.p1</t>
  </si>
  <si>
    <t>phv00104385.v1.p1</t>
  </si>
  <si>
    <t>phv00104767.v1.p1</t>
  </si>
  <si>
    <t>phv00105014.v1.p1</t>
  </si>
  <si>
    <t>phv00105015.v1.p1</t>
  </si>
  <si>
    <t>phv00105627.v1.p1</t>
  </si>
  <si>
    <t>phv00106435.v1.p1</t>
  </si>
  <si>
    <t>phv00106436.v1.p1</t>
  </si>
  <si>
    <t>phv00107352.v1.p1</t>
  </si>
  <si>
    <t>phv00107360.v1.p1</t>
  </si>
  <si>
    <t>phv00107361.v1.p1</t>
  </si>
  <si>
    <t>phv00107782.v1.p1</t>
  </si>
  <si>
    <t>phv00108221.v1.p1</t>
  </si>
  <si>
    <t>phv00108222.v1.p1</t>
  </si>
  <si>
    <t>phv00108841.v1.p1</t>
  </si>
  <si>
    <t>phv00108975.v1.p1</t>
  </si>
  <si>
    <t>phv00108976.v1.p1</t>
  </si>
  <si>
    <t>phv00109508.v1.p1</t>
  </si>
  <si>
    <t>phv00109686.v1.p1</t>
  </si>
  <si>
    <t>phv00109687.v1.p1</t>
  </si>
  <si>
    <t>phv00110189.v1.p1</t>
  </si>
  <si>
    <t>phv00110628.v1.p1</t>
  </si>
  <si>
    <t>phv00110629.v1.p1</t>
  </si>
  <si>
    <t>ace</t>
  </si>
  <si>
    <t>Ace inhibitors</t>
  </si>
  <si>
    <t>phv00197552.v1.p1</t>
  </si>
  <si>
    <t>aced</t>
  </si>
  <si>
    <t>Ace inhibitors and diuretics</t>
  </si>
  <si>
    <t>phv00197553.v1.p1</t>
  </si>
  <si>
    <t>ace2</t>
  </si>
  <si>
    <t>Ace inhibitors without diuretics</t>
  </si>
  <si>
    <t>phv00199031.v1.p1</t>
  </si>
  <si>
    <t>aced2</t>
  </si>
  <si>
    <t>Ace inhibitors with diuretics</t>
  </si>
  <si>
    <t>phv00199032.v1.p1</t>
  </si>
  <si>
    <t>ACE1</t>
  </si>
  <si>
    <t>phv00055377.v6.p14</t>
  </si>
  <si>
    <t>ACED1</t>
  </si>
  <si>
    <t>phv00055378.v6.p14</t>
  </si>
  <si>
    <t>ACE2</t>
  </si>
  <si>
    <t>ACE inhibitors without diuretics</t>
  </si>
  <si>
    <t>phv00056926.v3.p14</t>
  </si>
  <si>
    <t>ACED2</t>
  </si>
  <si>
    <t>ACE inhibitors with diuretics</t>
  </si>
  <si>
    <t>phv00056927.v3.p14</t>
  </si>
  <si>
    <t>HCHS\SOL</t>
  </si>
  <si>
    <t>MED_ANTIHYPERT_ACEI</t>
  </si>
  <si>
    <t>ACE Inhibitors</t>
  </si>
  <si>
    <t>phv00226325.v2.p2</t>
  </si>
  <si>
    <t>ace1c</t>
  </si>
  <si>
    <t>ACE INHIBITORS WITHOUT DIURETICS</t>
  </si>
  <si>
    <t>phv00083083.v1.p3</t>
  </si>
  <si>
    <t>aced1c</t>
  </si>
  <si>
    <t>ACE INHIBITORS WITH DIURETICS</t>
  </si>
  <si>
    <t>phv00083084.v1.p3</t>
  </si>
  <si>
    <t>phv00085328.v2.p3</t>
  </si>
  <si>
    <t>phv00085329.v2.p3</t>
  </si>
  <si>
    <t>ace2c</t>
  </si>
  <si>
    <t>phv00086001.v2.p3</t>
  </si>
  <si>
    <t>aced2c</t>
  </si>
  <si>
    <t>phv00086002.v2.p3</t>
  </si>
  <si>
    <t>ace3c</t>
  </si>
  <si>
    <t>phv00086483.v2.p3</t>
  </si>
  <si>
    <t>aced3c</t>
  </si>
  <si>
    <t>phv00086484.v2.p3</t>
  </si>
  <si>
    <t>ace4c</t>
  </si>
  <si>
    <t>phv00086920.v2.p3</t>
  </si>
  <si>
    <t>aced4c</t>
  </si>
  <si>
    <t>phv00086921.v2.p3</t>
  </si>
  <si>
    <t>acefc</t>
  </si>
  <si>
    <t>phv00087304.v1.p3</t>
  </si>
  <si>
    <t>acedfc</t>
  </si>
  <si>
    <t>phv00087305.v1.p3</t>
  </si>
  <si>
    <t>ace5c</t>
  </si>
  <si>
    <t>phv00175329.v1.p3</t>
  </si>
  <si>
    <t>aced5c</t>
  </si>
  <si>
    <t>phv00175330.v1.p3</t>
  </si>
  <si>
    <t>phv00176752.v1.p3</t>
  </si>
  <si>
    <t>phv00176753.v1.p3</t>
  </si>
  <si>
    <t>ACEINHIBPRIOR</t>
  </si>
  <si>
    <t>F136 ACE Inhibitors prior</t>
  </si>
  <si>
    <t>phv00283673.v2.p3</t>
  </si>
  <si>
    <t>ACEINHIBDSCH</t>
  </si>
  <si>
    <t>F136 ACE inhibitors discharge</t>
  </si>
  <si>
    <t>phv00283674.v2.p3</t>
  </si>
  <si>
    <t>ANGINHMDCODE71</t>
  </si>
  <si>
    <t>DO NOT USE V7. V7. Angiotensin converting enzyme inhibitor in past 4 weeks - Using Medi-Span GPI Code [Visit 7/NCS Derived Variable Dataset. DERIVE71]</t>
  </si>
  <si>
    <t>phv00507366.v1.p2</t>
  </si>
  <si>
    <t>ANGINHMDCODE72</t>
  </si>
  <si>
    <t>Angiotensin converting enzyme inhibitor in past 4 weeks - Using Medi-Span GPI Code [Visit 7/NCS Derived Variable Dataset. DERIVE71]</t>
  </si>
  <si>
    <t>phv00507367.v1.p2</t>
  </si>
  <si>
    <t>ANGINHMDCODE51</t>
  </si>
  <si>
    <t>DO NOT USE Angiotensin converting enzyme inhibitor in past 4 weeks - Using Medi-Span GPI Code [Cohort Visit Derived Variables. Visit 5]</t>
  </si>
  <si>
    <t>phv00512210.v1.p2</t>
  </si>
  <si>
    <t>ANGINHMDCODE52</t>
  </si>
  <si>
    <t>Angiotensin converting enzyme inhibitor in past 4 weeks - Using Medi-Span GPI Code [Cohort Visit Derived Variables. Visit 5]</t>
  </si>
  <si>
    <t>phv00512211.v1.p2</t>
  </si>
  <si>
    <t>ANGINHMDCODE61</t>
  </si>
  <si>
    <t>Angiotensin converting enzyme inhibitor in past 4 weeks - Using Medi-Span GPI Code [Cohort Visit Derived Variables. DERIVE61. Visit 6]</t>
  </si>
  <si>
    <t>phv00512275.v1.p2</t>
  </si>
  <si>
    <t>ANGINHMDCODE62</t>
  </si>
  <si>
    <t>V6 Angiotensin Converting Enzyme Inhibitor In Past 4 Weeks - Using Medi-Span Gpi Code [Cohort Visit Derived Variables. DERIVE61. Visit 6]</t>
  </si>
  <si>
    <t>phv00512276.v1.p2</t>
  </si>
  <si>
    <t>FL135</t>
  </si>
  <si>
    <t>RENIN-AGIOTENSIN BLOCKING DRUGS (CAPTOPRIL)</t>
  </si>
  <si>
    <t>phv00003780.v1.p14</t>
  </si>
  <si>
    <t>FM173</t>
  </si>
  <si>
    <t>MEDICINE USE: RENIN-ANGIOTENSIN BLOCKING DRUGS (CAPTOPRIL)</t>
  </si>
  <si>
    <t>phv00004215.v1.p14</t>
  </si>
  <si>
    <t>FN109</t>
  </si>
  <si>
    <t>RENIN-ANGIOTENSIN BLOCKING DRUGS (CAPTOPRIL, ENALAPRIL, LISINOPRIL)</t>
  </si>
  <si>
    <t>phv00004608.v1.p14</t>
  </si>
  <si>
    <t>FR203</t>
  </si>
  <si>
    <t>CARDIOVASCULAR MEDICATIONS - RENIN-ANGIOTENSIN BLOCKING DRUGS (ACE) (CAPTOPRIL, ENALAPRIL, LISINOPRIL)</t>
  </si>
  <si>
    <t>phv00006476.v1.p14</t>
  </si>
  <si>
    <t>FS257</t>
  </si>
  <si>
    <t>CARDIOVASCULAR MEDICATIONS: RENIN-ANGIOTENSIN BLOCKING DRUGS (CAPTOPRIL, ENALAPRIL, LISINOPRIL)</t>
  </si>
  <si>
    <t>phv00006866.v1.p14</t>
  </si>
  <si>
    <t>FT264</t>
  </si>
  <si>
    <t>CARDIOVASCULAR MEDICATIONS: RENIN-ANGIOTENSIN BLOCKING DRUGS (ACE) (CAPTOPRIL, ENALAPRIL, LISINOPRIL)</t>
  </si>
  <si>
    <t>phv00007303.v1.p14</t>
  </si>
  <si>
    <t>C25</t>
  </si>
  <si>
    <t>RENIN-ANGIOTENSIN BLOCKING DRUGS (CAPTOPRIL)</t>
  </si>
  <si>
    <t>phv00008400.v8.p14</t>
  </si>
  <si>
    <t>D026</t>
  </si>
  <si>
    <t>phv00008796.v8.p14</t>
  </si>
  <si>
    <t>F202</t>
  </si>
  <si>
    <t>phv00009692.v8.p14</t>
  </si>
  <si>
    <t>G029</t>
  </si>
  <si>
    <t>phv00010172.v8.p14</t>
  </si>
  <si>
    <t>g029</t>
  </si>
  <si>
    <t>Medical History - Cardiovascular Medications: Renin-angiotensin blocking drugs (ACE) (Captopril, Enalapril, Lisinopril)</t>
  </si>
  <si>
    <t>phv00250746.v2.p14</t>
  </si>
  <si>
    <t>e238</t>
  </si>
  <si>
    <t>Medical History - Cardiovascular Medications: Renin-angiotensin blocking drugs (Captopril, Enalapril, Lisinopril)</t>
  </si>
  <si>
    <t>phv00461401.v2.p14</t>
  </si>
  <si>
    <t>Lisinopril</t>
  </si>
  <si>
    <t>phv00255422.v4.p14</t>
  </si>
  <si>
    <t>ALDANTMDCODE71</t>
  </si>
  <si>
    <t>DO NOT USE V7. Aldosterone Antagonist in past 4 weeks - Using Medi-Span GPI Code [Visit 7/NCS Derived Variable Dataset. DERIVE71]</t>
  </si>
  <si>
    <t>phv00507370.v1.p2</t>
  </si>
  <si>
    <t>ALDANTMDCODE72</t>
  </si>
  <si>
    <t>Aldosterone Antagonist in past 4 weeks - Using Medi-Span GPI Code [Visit 7/NCS Derived Variable Dataset. DERIVE71]</t>
  </si>
  <si>
    <t>phv00507371.v1.p2</t>
  </si>
  <si>
    <t>ALDANTMDCODE51</t>
  </si>
  <si>
    <t>DO NOT USE Aldosterone Antagonist in past 4 weeks - Using Medi-Span GPI Code [Cohort Visit Derived Variables. Visit 5]</t>
  </si>
  <si>
    <t>phv00512214.v1.p2</t>
  </si>
  <si>
    <t>ALDANTMDCODE52</t>
  </si>
  <si>
    <t>Aldosterone Antagonist in past 4 weeks - Using Medi-Span GPI Code [Cohort Visit Derived Variables. Visit 5]</t>
  </si>
  <si>
    <t>phv00512215.v1.p2</t>
  </si>
  <si>
    <t>ALDANTMDCODE61</t>
  </si>
  <si>
    <t>Aldosterone Antagonist in past 4 weeks - Using Medi-Span GPI Code [Cohort Visit Derived Variables. DERIVE61. Visit 6]</t>
  </si>
  <si>
    <t>phv00512279.v1.p2</t>
  </si>
  <si>
    <t>ALDANTMDCODE62</t>
  </si>
  <si>
    <t>V6 Aldosterone Antagonist In Past 4 Weeks - Using Medi-Span Gpi Code [Cohort Visit Derived Variables. DERIVE61. Visit 6]</t>
  </si>
  <si>
    <t>phv00512280.v1.p2</t>
  </si>
  <si>
    <t>FH88</t>
  </si>
  <si>
    <t>INTERIM HISTORY OF MEDICINE USED: SPIRONOLACTONE</t>
  </si>
  <si>
    <t>phv00002445.v1.p14</t>
  </si>
  <si>
    <t>FI47</t>
  </si>
  <si>
    <t>phv00002699.v1.p14</t>
  </si>
  <si>
    <t>B58</t>
  </si>
  <si>
    <t>SPIRONOLACTONE</t>
  </si>
  <si>
    <t>phv00007708.v8.p14</t>
  </si>
  <si>
    <t>CHF079</t>
  </si>
  <si>
    <t>Discharge medication - Spironolactone</t>
  </si>
  <si>
    <t>phv00276808.v2.p14</t>
  </si>
  <si>
    <t>e232</t>
  </si>
  <si>
    <t>Medical History - Cardiovascular Medications: K-sparing diuretics (Aldactone, Triamterene)</t>
  </si>
  <si>
    <t>phv00461395.v2.p14</t>
  </si>
  <si>
    <t>FL129</t>
  </si>
  <si>
    <t>K-SPARING DIURETICS (ALDACTONE, TRIAMTERENE)</t>
  </si>
  <si>
    <t>phv00003774.v1.p14</t>
  </si>
  <si>
    <t>FM167</t>
  </si>
  <si>
    <t>MEDICINE USE: K-SPARING DIURETICS (ALDACTONE, TRIAMTERENE)</t>
  </si>
  <si>
    <t>phv00004209.v1.p14</t>
  </si>
  <si>
    <t>FN103</t>
  </si>
  <si>
    <t>K-SPARING DIURETICS (ALDACTONE, TRIAMTERENE, AMILORIDE)</t>
  </si>
  <si>
    <t>phv00004602.v1.p14</t>
  </si>
  <si>
    <t>FR199</t>
  </si>
  <si>
    <t>CARDIOVASCULAR MEDICATIONS - K-SPARING DIURECTICS (ALDACTONE, TRIAMTERENE)</t>
  </si>
  <si>
    <t>phv00006472.v1.p14</t>
  </si>
  <si>
    <t>FS251</t>
  </si>
  <si>
    <t>CARDIOVASCULAR MEDICATIONS: K-SPARING DIURETICS (ALDACTONE, TRIAMTERENE)</t>
  </si>
  <si>
    <t>phv00006860.v1.p14</t>
  </si>
  <si>
    <t>FT258</t>
  </si>
  <si>
    <t>phv00007297.v1.p14</t>
  </si>
  <si>
    <t>C19</t>
  </si>
  <si>
    <t>POTASSIUM SPARING DIURETICS (ALDACTONE, TRIAMTERENE)</t>
  </si>
  <si>
    <t>phv00008394.v8.p14</t>
  </si>
  <si>
    <t>D020</t>
  </si>
  <si>
    <t>phv00008790.v8.p14</t>
  </si>
  <si>
    <t>F196</t>
  </si>
  <si>
    <t>phv00009686.v8.p14</t>
  </si>
  <si>
    <t>G023</t>
  </si>
  <si>
    <t>phv00010166.v8.p14</t>
  </si>
  <si>
    <t>g023</t>
  </si>
  <si>
    <t>phv00250740.v2.p14</t>
  </si>
  <si>
    <t>FN108</t>
  </si>
  <si>
    <t>ALPHA-2 BLOCKERS (PRAZOSIN, TERAZOSIN)</t>
  </si>
  <si>
    <t>phv00004607.v1.p14</t>
  </si>
  <si>
    <t>FR202</t>
  </si>
  <si>
    <t>CARDIOVASCULAR MEDICATIONS - ALPHA-2 BLOCKERS (PRAZOSIN, TERAZOSIN, DOXAZOSIN)</t>
  </si>
  <si>
    <t>phv00006475.v1.p14</t>
  </si>
  <si>
    <t>FS256</t>
  </si>
  <si>
    <t>CARDIOVASCULAR MEDICATIONS: ALPHA-2 BLOCKERS (PRAZOSIN, TERAZOSIN, DOXAZOSIN)</t>
  </si>
  <si>
    <t>phv00006865.v1.p14</t>
  </si>
  <si>
    <t>FT263</t>
  </si>
  <si>
    <t>phv00007302.v1.p14</t>
  </si>
  <si>
    <t>F201</t>
  </si>
  <si>
    <t>phv00009691.v8.p14</t>
  </si>
  <si>
    <t>G028</t>
  </si>
  <si>
    <t>phv00010171.v8.p14</t>
  </si>
  <si>
    <t>g028</t>
  </si>
  <si>
    <t>Medical History - Cardiovascular Medications: Alpha-2 blockers (Prazosin, Terazosin, Doxazosin)</t>
  </si>
  <si>
    <t>phv00250745.v2.p14</t>
  </si>
  <si>
    <t>e237</t>
  </si>
  <si>
    <t>phv00461400.v2.p14</t>
  </si>
  <si>
    <t>ALPHA06</t>
  </si>
  <si>
    <t>Alpha-blockers without diuretics</t>
  </si>
  <si>
    <t>phv00099580.v1.p1</t>
  </si>
  <si>
    <t>ALPHAD06</t>
  </si>
  <si>
    <t>Alpha-blockers with diuretics</t>
  </si>
  <si>
    <t>phv00099581.v1.p1</t>
  </si>
  <si>
    <t>phv00100519.v1.p1</t>
  </si>
  <si>
    <t>phv00100520.v1.p1</t>
  </si>
  <si>
    <t>phv00102097.v1.p1</t>
  </si>
  <si>
    <t>phv00102098.v1.p1</t>
  </si>
  <si>
    <t>phv00103070.v1.p1</t>
  </si>
  <si>
    <t>phv00103071.v1.p1</t>
  </si>
  <si>
    <t>phv00104388.v1.p1</t>
  </si>
  <si>
    <t>phv00104389.v1.p1</t>
  </si>
  <si>
    <t>phv00105018.v1.p1</t>
  </si>
  <si>
    <t>phv00105019.v1.p1</t>
  </si>
  <si>
    <t>phv00106439.v1.p1</t>
  </si>
  <si>
    <t>phv00106440.v1.p1</t>
  </si>
  <si>
    <t>phv00107364.v1.p1</t>
  </si>
  <si>
    <t>phv00107365.v1.p1</t>
  </si>
  <si>
    <t>phv00108225.v1.p1</t>
  </si>
  <si>
    <t>phv00108226.v1.p1</t>
  </si>
  <si>
    <t>phv00108979.v1.p1</t>
  </si>
  <si>
    <t>phv00108980.v1.p1</t>
  </si>
  <si>
    <t>phv00109690.v1.p1</t>
  </si>
  <si>
    <t>phv00109691.v1.p1</t>
  </si>
  <si>
    <t>phv00110632.v1.p1</t>
  </si>
  <si>
    <t>phv00110633.v1.p1</t>
  </si>
  <si>
    <t>alpha</t>
  </si>
  <si>
    <t>Alpha-blockers w-o diuretics</t>
  </si>
  <si>
    <t>phv00197538.v1.p1</t>
  </si>
  <si>
    <t>alphad</t>
  </si>
  <si>
    <t>phv00197539.v1.p1</t>
  </si>
  <si>
    <t>alpha2</t>
  </si>
  <si>
    <t>phv00199035.v1.p1</t>
  </si>
  <si>
    <t>alphad2</t>
  </si>
  <si>
    <t>phv00199036.v1.p1</t>
  </si>
  <si>
    <t>ALPHA1</t>
  </si>
  <si>
    <t>Alpha-blockers w/o diuretics</t>
  </si>
  <si>
    <t>phv00055363.v6.p14</t>
  </si>
  <si>
    <t>ALPHAD1</t>
  </si>
  <si>
    <t>phv00055364.v6.p14</t>
  </si>
  <si>
    <t>ALPHA2</t>
  </si>
  <si>
    <t>phv00056930.v3.p14</t>
  </si>
  <si>
    <t>ALPHAD2</t>
  </si>
  <si>
    <t>phv00056931.v3.p14</t>
  </si>
  <si>
    <t>alpha1c</t>
  </si>
  <si>
    <t>ALPHA-BLOCKERS WITHOUT DIURETICS</t>
  </si>
  <si>
    <t>phv00083087.v1.p3</t>
  </si>
  <si>
    <t>alphad1c</t>
  </si>
  <si>
    <t>ALPHA-BLOCKERS WITH DIURETICS</t>
  </si>
  <si>
    <t>phv00083088.v1.p3</t>
  </si>
  <si>
    <t>phv00085332.v2.p3</t>
  </si>
  <si>
    <t>phv00085333.v2.p3</t>
  </si>
  <si>
    <t>alpha2c</t>
  </si>
  <si>
    <t>phv00086019.v2.p3</t>
  </si>
  <si>
    <t>alphad2c</t>
  </si>
  <si>
    <t>phv00086020.v2.p3</t>
  </si>
  <si>
    <t>alpha3c</t>
  </si>
  <si>
    <t>phv00086501.v2.p3</t>
  </si>
  <si>
    <t>alphad3c</t>
  </si>
  <si>
    <t>phv00086502.v2.p3</t>
  </si>
  <si>
    <t>alpha4c</t>
  </si>
  <si>
    <t>phv00086938.v2.p3</t>
  </si>
  <si>
    <t>alphad4c</t>
  </si>
  <si>
    <t>phv00086939.v2.p3</t>
  </si>
  <si>
    <t>alphafc</t>
  </si>
  <si>
    <t>phv00087308.v1.p3</t>
  </si>
  <si>
    <t>alphadfc</t>
  </si>
  <si>
    <t>phv00087309.v1.p3</t>
  </si>
  <si>
    <t>alpha5c</t>
  </si>
  <si>
    <t>phv00175333.v1.p3</t>
  </si>
  <si>
    <t>alphad5c</t>
  </si>
  <si>
    <t>phv00175334.v1.p3</t>
  </si>
  <si>
    <t>phv00176756.v1.p3</t>
  </si>
  <si>
    <t>phv00176757.v1.p3</t>
  </si>
  <si>
    <t>CHF080</t>
  </si>
  <si>
    <t>Discharge medication - Angiotensin Receptor Blocker</t>
  </si>
  <si>
    <t>phv00276809.v2.p14</t>
  </si>
  <si>
    <t>MED_ANTIHYPERT_AT2RAS</t>
  </si>
  <si>
    <t>Angiotensin II Receptor Antaognists</t>
  </si>
  <si>
    <t>phv00226326.v2.p2</t>
  </si>
  <si>
    <t>CORA23E</t>
  </si>
  <si>
    <t>Patient taking ACE or angiotensin II inhibitors in last month. Q23E [Coroner /Medical Examiner Form]</t>
  </si>
  <si>
    <t>phv00203803.v6.p2</t>
  </si>
  <si>
    <t>HRAA31H</t>
  </si>
  <si>
    <t>Q31h. Drugs during hospitalization/after discharge: ACE/angiotensin II inhibitors [Hospital Abstraction Form. HRA. Version F]</t>
  </si>
  <si>
    <t>phv00203973.v6.p2</t>
  </si>
  <si>
    <t>HFAA60</t>
  </si>
  <si>
    <t>Section 9: Medications. Angiotensin II receptor blockers [Heart Failure Hospital Record Abstraction Form, HFA]</t>
  </si>
  <si>
    <t>phv00206921.v6.p2</t>
  </si>
  <si>
    <t>HFAA60A</t>
  </si>
  <si>
    <t>Section 6: Biochemical Analyses. Angiotensin II receptor blockers at hospital discharge? [Heart Failure Hospital Record Abstraction Form, HFA]</t>
  </si>
  <si>
    <t>phv00206964.v6.p2</t>
  </si>
  <si>
    <t>ANGIANTMDCODE71</t>
  </si>
  <si>
    <t>DO NOT USE V7. V7. Angiotensin II receptor antagonists in past 4 weeks - Using Medi-Span GPI Code [Visit 7/NCS Derived Variable Dataset. DERIVE71]</t>
  </si>
  <si>
    <t>phv00507368.v1.p2</t>
  </si>
  <si>
    <t>ANGIANTMDCODE72</t>
  </si>
  <si>
    <t>Angiotensin II receptor antagonists in past 4 weeks - Using Medi-Span GPI Code [Visit 7/NCS Derived Variable Dataset. DERIVE71]</t>
  </si>
  <si>
    <t>phv00507369.v1.p2</t>
  </si>
  <si>
    <t>ANGIANTMDCODE51</t>
  </si>
  <si>
    <t>DO NOT USE Angiotensin II receptor antagonists in past 4 weeks - Using Medi-Span GPI Code [Cohort Visit Derived Variables. Visit 5]</t>
  </si>
  <si>
    <t>phv00512212.v1.p2</t>
  </si>
  <si>
    <t>ANGIANTMDCODE52</t>
  </si>
  <si>
    <t>Angiotensin II receptor antagonists in past 4 weeks - Using Medi-Span GPI Code [Cohort Visit Derived Variables. Visit 5]</t>
  </si>
  <si>
    <t>phv00512213.v1.p2</t>
  </si>
  <si>
    <t>ANGIANTMDCODE61</t>
  </si>
  <si>
    <t>Angiotensin II receptor antagonists in past 4 weeks - Using Medi-Span GPI Code [Cohort Visit Derived Variables. DERIVE61. Visit 6]</t>
  </si>
  <si>
    <t>phv00512277.v1.p2</t>
  </si>
  <si>
    <t>ANGIANTMDCODE62</t>
  </si>
  <si>
    <t>V6 Angiotensin Ii Receptor Antagonists In Past 4 Weeks - Using Medi-Span Gpi Code [Cohort Visit Derived Variables. DERIVE61. Visit 6]</t>
  </si>
  <si>
    <t>phv00512278.v1.p2</t>
  </si>
  <si>
    <t>A2AD06</t>
  </si>
  <si>
    <t>Combinations of angiotensin II antagonists</t>
  </si>
  <si>
    <t>phv00099575.v1.p1</t>
  </si>
  <si>
    <t>Combinations of angiotensin II antagonis</t>
  </si>
  <si>
    <t>phv00100514.v1.p1</t>
  </si>
  <si>
    <t>phv00102092.v1.p1</t>
  </si>
  <si>
    <t>phv00103065.v1.p1</t>
  </si>
  <si>
    <t>Combinations of angiotensin II antagonist</t>
  </si>
  <si>
    <t>phv00104383.v1.p1</t>
  </si>
  <si>
    <t>phv00105013.v1.p1</t>
  </si>
  <si>
    <t>phv00106434.v1.p1</t>
  </si>
  <si>
    <t>phv00107359.v1.p1</t>
  </si>
  <si>
    <t>phv00108220.v1.p1</t>
  </si>
  <si>
    <t>phv00108974.v1.p1</t>
  </si>
  <si>
    <t>phv00109685.v1.p1</t>
  </si>
  <si>
    <t>phv00110627.v1.p1</t>
  </si>
  <si>
    <t>a2ad2</t>
  </si>
  <si>
    <t>Combinations of angiotensin ii antagonists plus diuretics</t>
  </si>
  <si>
    <t>phv00199030.v1.p1</t>
  </si>
  <si>
    <t>FS259</t>
  </si>
  <si>
    <t>CARDIOVASCULAR MEDICATIONS: ANGIOTENSIN II ANTAGONISTS (LOSARTAN, ETC)</t>
  </si>
  <si>
    <t>phv00006868.v1.p14</t>
  </si>
  <si>
    <t>FT266</t>
  </si>
  <si>
    <t>phv00007305.v1.p14</t>
  </si>
  <si>
    <t>G031</t>
  </si>
  <si>
    <t>CARDIOVASCULAR MEDICATIONS: ANGIOTENSIN II ANTAGONISTS (LOSARTAN, ETC.)</t>
  </si>
  <si>
    <t>phv00010174.v8.p14</t>
  </si>
  <si>
    <t>A2AD2</t>
  </si>
  <si>
    <t>Combinations of angiotensin II antagonists plus diuretics</t>
  </si>
  <si>
    <t>phv00056925.v3.p14</t>
  </si>
  <si>
    <t>g031</t>
  </si>
  <si>
    <t>Medical History - Cardiovascular Medications: Angiotensin II antagonists (Losartan etc.)</t>
  </si>
  <si>
    <t>phv00250748.v2.p14</t>
  </si>
  <si>
    <t>a2ad1c</t>
  </si>
  <si>
    <t>COMBINATIONS OF ANGIOTENSIN II ANTAGONISTS PLUS DIURETICS</t>
  </si>
  <si>
    <t>phv00083082.v1.p3</t>
  </si>
  <si>
    <t>phv00085327.v2.p3</t>
  </si>
  <si>
    <t>a2ad2c</t>
  </si>
  <si>
    <t>phv00086016.v2.p3</t>
  </si>
  <si>
    <t>a2ad3c</t>
  </si>
  <si>
    <t>phv00086498.v2.p3</t>
  </si>
  <si>
    <t>a2ad4c</t>
  </si>
  <si>
    <t>phv00086935.v2.p3</t>
  </si>
  <si>
    <t>a2adfc</t>
  </si>
  <si>
    <t>phv00087303.v1.p3</t>
  </si>
  <si>
    <t>a2afc</t>
  </si>
  <si>
    <t>ANGIOTENSIN TYPE 2 ANTAGONISTS</t>
  </si>
  <si>
    <t>phv00087302.v1.p3</t>
  </si>
  <si>
    <t>a2a5c</t>
  </si>
  <si>
    <t>phv00175327.v1.p3</t>
  </si>
  <si>
    <t>a2ad5c</t>
  </si>
  <si>
    <t>phv00175328.v1.p3</t>
  </si>
  <si>
    <t>phv00176750.v1.p3</t>
  </si>
  <si>
    <t>phv00176751.v1.p3</t>
  </si>
  <si>
    <t>ANGIOTENSINPRIOR</t>
  </si>
  <si>
    <t>F136 Angiotensin II receptor blockers prior</t>
  </si>
  <si>
    <t>phv00283675.v2.p3</t>
  </si>
  <si>
    <t>ANGIOTENSINDSCH</t>
  </si>
  <si>
    <t>F136 Angiotensin II receptor blockers discharge</t>
  </si>
  <si>
    <t>phv00283676.v2.p3</t>
  </si>
  <si>
    <t>A2A06</t>
  </si>
  <si>
    <t>Angiotensin type 2 antagonists</t>
  </si>
  <si>
    <t>phv00099574.v1.p1</t>
  </si>
  <si>
    <t>phv00100513.v1.p1</t>
  </si>
  <si>
    <t>phv00102091.v1.p1</t>
  </si>
  <si>
    <t>phv00103064.v1.p1</t>
  </si>
  <si>
    <t>phv00104382.v1.p1</t>
  </si>
  <si>
    <t>phv00105012.v1.p1</t>
  </si>
  <si>
    <t>phv00106433.v1.p1</t>
  </si>
  <si>
    <t>phv00107358.v1.p1</t>
  </si>
  <si>
    <t>phv00108219.v1.p1</t>
  </si>
  <si>
    <t>phv00108973.v1.p1</t>
  </si>
  <si>
    <t>phv00109684.v1.p1</t>
  </si>
  <si>
    <t>phv00110626.v1.p1</t>
  </si>
  <si>
    <t>a2a2</t>
  </si>
  <si>
    <t>phv00199029.v1.p1</t>
  </si>
  <si>
    <t>A2A2</t>
  </si>
  <si>
    <t>phv00056924.v3.p14</t>
  </si>
  <si>
    <t>a2a1c</t>
  </si>
  <si>
    <t>phv00083081.v1.p3</t>
  </si>
  <si>
    <t>phv00085326.v2.p3</t>
  </si>
  <si>
    <t>a2a2c</t>
  </si>
  <si>
    <t>phv00086015.v2.p3</t>
  </si>
  <si>
    <t>a2a3c</t>
  </si>
  <si>
    <t>phv00086497.v2.p3</t>
  </si>
  <si>
    <t>a2a4c</t>
  </si>
  <si>
    <t>phv00086934.v2.p3</t>
  </si>
  <si>
    <t>Taking beta blocker</t>
  </si>
  <si>
    <t>CHF077</t>
  </si>
  <si>
    <t>Discharge medication - Beta Blocker</t>
  </si>
  <si>
    <t>phv00276806.v2.p14</t>
  </si>
  <si>
    <t>e226</t>
  </si>
  <si>
    <t>Medical History - Cardiovascular Medications: Beta Blockers</t>
  </si>
  <si>
    <t>phv00461389.v2.p14</t>
  </si>
  <si>
    <t>e227</t>
  </si>
  <si>
    <t>Medical History - Cardiovascular Medications: Beta Blockers Group</t>
  </si>
  <si>
    <t>phv00461390.v2.p14</t>
  </si>
  <si>
    <t>e228</t>
  </si>
  <si>
    <t>Medical History - Cardiovascular Medications: Beta Blockers dose</t>
  </si>
  <si>
    <t>phv00461391.v2.p14</t>
  </si>
  <si>
    <t>MED_BB</t>
  </si>
  <si>
    <t>Beta Blockers</t>
  </si>
  <si>
    <t>phv00226330.v2.p2</t>
  </si>
  <si>
    <t>MED_BB_OPHTHALMIC</t>
  </si>
  <si>
    <t>phv00226331.v2.p2</t>
  </si>
  <si>
    <t>ORAL_BB</t>
  </si>
  <si>
    <t>Oral/Parental Beta Blockers: 1=Reported Taking Oral/Parental Beta Blockers, 0=Not Exposed</t>
  </si>
  <si>
    <t>phv00258120.v2.p2</t>
  </si>
  <si>
    <t>betaBlkMeds</t>
  </si>
  <si>
    <t>Beta Blocker Medication Status (Y/N)</t>
  </si>
  <si>
    <t>phv00401106.v1.p2</t>
  </si>
  <si>
    <t>phv00401298.v1.p2</t>
  </si>
  <si>
    <t>phv00401399.v1.p2</t>
  </si>
  <si>
    <t>BETABPRIOR</t>
  </si>
  <si>
    <t>F136 Beta blockers prior</t>
  </si>
  <si>
    <t>phv00283677.v2.p3</t>
  </si>
  <si>
    <t>BETABDSCH</t>
  </si>
  <si>
    <t>F136 Beta blockers discharge</t>
  </si>
  <si>
    <t>phv00283678.v2.p3</t>
  </si>
  <si>
    <t>FG86</t>
  </si>
  <si>
    <t>INTERIM HISTORY OF MEDICINE USE: PROPRANOLOL</t>
  </si>
  <si>
    <t>phv00002221.v1.p14</t>
  </si>
  <si>
    <t>FH84</t>
  </si>
  <si>
    <t>phv00002441.v1.p14</t>
  </si>
  <si>
    <t>FI43</t>
  </si>
  <si>
    <t>phv00002695.v1.p14</t>
  </si>
  <si>
    <t>B54</t>
  </si>
  <si>
    <t>PROPRANOLOL</t>
  </si>
  <si>
    <t>phv00007704.v8.p14</t>
  </si>
  <si>
    <t>CombcCSBagon</t>
  </si>
  <si>
    <t>Combination inhaled corticosteroid and beta-agonist</t>
  </si>
  <si>
    <t>phv00159644.v4.p2</t>
  </si>
  <si>
    <t>bagonist</t>
  </si>
  <si>
    <t>Inhaled short-acting beta-agonist</t>
  </si>
  <si>
    <t>phv00159642.v4.p2</t>
  </si>
  <si>
    <t>bagonistlongact</t>
  </si>
  <si>
    <t>Long-acting beta-agonist</t>
  </si>
  <si>
    <t>phv00159643.v4.p2</t>
  </si>
  <si>
    <t>HFAA65</t>
  </si>
  <si>
    <t>Section 9: Medications. Beta blockers [Heart Failure Hospital Record Abstraction Form, HFA]</t>
  </si>
  <si>
    <t>phv00206977.v6.p2</t>
  </si>
  <si>
    <t>HFAA65A</t>
  </si>
  <si>
    <t>Section 6: Biochemical Analyses. Beta blockers at hospital discharge? [Heart Failure Hospital Record Abstraction Form, HFA]</t>
  </si>
  <si>
    <t>phv00206978.v6.p2</t>
  </si>
  <si>
    <t>BETAIN11</t>
  </si>
  <si>
    <t>BETA BLOCKER PILL FOR HIGH BLOOD PRESS.</t>
  </si>
  <si>
    <t>phv00099332.v1.p1</t>
  </si>
  <si>
    <t>BETA11</t>
  </si>
  <si>
    <t>TYPE OF BETA BLOCKER</t>
  </si>
  <si>
    <t>phv00099333.v1.p1</t>
  </si>
  <si>
    <t>ANYBETA</t>
  </si>
  <si>
    <t>ANY BETA BLOCKER</t>
  </si>
  <si>
    <t>phv00099455.v1.p1</t>
  </si>
  <si>
    <t>phv00100439.v1.p1</t>
  </si>
  <si>
    <t>phv00102000.v1.p1</t>
  </si>
  <si>
    <t>phv00102628.v1.p1</t>
  </si>
  <si>
    <t>phv00104359.v1.p1</t>
  </si>
  <si>
    <t>phv00104765.v1.p1</t>
  </si>
  <si>
    <t>phv00105625.v1.p1</t>
  </si>
  <si>
    <t>phv00107350.v1.p1</t>
  </si>
  <si>
    <t>phv00107783.v1.p1</t>
  </si>
  <si>
    <t>phv00108842.v1.p1</t>
  </si>
  <si>
    <t>phv00109506.v1.p1</t>
  </si>
  <si>
    <t>phv00110187.v1.p1</t>
  </si>
  <si>
    <t>beta</t>
  </si>
  <si>
    <t>Beta blockers</t>
  </si>
  <si>
    <t>phv00197549.v1.p1</t>
  </si>
  <si>
    <t>betad</t>
  </si>
  <si>
    <t>Beta blockers and diuretics</t>
  </si>
  <si>
    <t>phv00197550.v1.p1</t>
  </si>
  <si>
    <t>FJ12</t>
  </si>
  <si>
    <t>INTERIM HISTORY OF MEDICINE USED: BETA BLOCKER</t>
  </si>
  <si>
    <t>phv00002955.v1.p14</t>
  </si>
  <si>
    <t>FK80</t>
  </si>
  <si>
    <t>MEDICINE USE: BETA BLOCKERS</t>
  </si>
  <si>
    <t>phv00003328.v1.p14</t>
  </si>
  <si>
    <t>FK81</t>
  </si>
  <si>
    <t>TYPE OF BETA BLOCKERS</t>
  </si>
  <si>
    <t>phv00003329.v1.p14</t>
  </si>
  <si>
    <t>FL123</t>
  </si>
  <si>
    <t>BETA BLOCKERS</t>
  </si>
  <si>
    <t>phv00003768.v1.p14</t>
  </si>
  <si>
    <t>FM161</t>
  </si>
  <si>
    <t>phv00004203.v1.p14</t>
  </si>
  <si>
    <t>FN99</t>
  </si>
  <si>
    <t>phv00004598.v1.p14</t>
  </si>
  <si>
    <t>FR193</t>
  </si>
  <si>
    <t>CARDIOVASCULAR MEDICATIONS - BETA BLOCKERS (SPECIFY)</t>
  </si>
  <si>
    <t>phv00006466.v1.p14</t>
  </si>
  <si>
    <t>FR194</t>
  </si>
  <si>
    <t>CARDIOVASCULAR MEDICATIONS - BETA BLOCKER GROUP</t>
  </si>
  <si>
    <t>phv00006467.v1.p14</t>
  </si>
  <si>
    <t>FR195</t>
  </si>
  <si>
    <t>CARDIOVASCULAR MEDICATIONS - DOSE OF BETA BLOCKER</t>
  </si>
  <si>
    <t>phv00006468.v1.p14</t>
  </si>
  <si>
    <t>FS245</t>
  </si>
  <si>
    <t>CARDIOVASCULAR MEDICATIONS: BETA BLOCKERS</t>
  </si>
  <si>
    <t>phv00006854.v1.p14</t>
  </si>
  <si>
    <t>FS246</t>
  </si>
  <si>
    <t>BETA BLOCKER GROUP</t>
  </si>
  <si>
    <t>phv00006855.v1.p14</t>
  </si>
  <si>
    <t>FS247</t>
  </si>
  <si>
    <t>BETA BLOCKER: DOSE (MG/DAY) OF BETA BLOCKERS</t>
  </si>
  <si>
    <t>phv00006856.v1.p14</t>
  </si>
  <si>
    <t>FT252</t>
  </si>
  <si>
    <t>phv00007291.v1.p14</t>
  </si>
  <si>
    <t>FT253</t>
  </si>
  <si>
    <t>phv00007292.v1.p14</t>
  </si>
  <si>
    <t>FT254</t>
  </si>
  <si>
    <t>phv00007293.v1.p14</t>
  </si>
  <si>
    <t>C12</t>
  </si>
  <si>
    <t>phv00008387.v8.p14</t>
  </si>
  <si>
    <t>D014</t>
  </si>
  <si>
    <t>phv00008784.v8.p14</t>
  </si>
  <si>
    <t>E226</t>
  </si>
  <si>
    <t>phv00009179.v8.p14</t>
  </si>
  <si>
    <t>E227</t>
  </si>
  <si>
    <t>BETA BLOCKERS GROUP</t>
  </si>
  <si>
    <t>phv00009180.v8.p14</t>
  </si>
  <si>
    <t>E228</t>
  </si>
  <si>
    <t>BETA BLOCKERS DOSE (MG/DAY)</t>
  </si>
  <si>
    <t>phv00009181.v8.p14</t>
  </si>
  <si>
    <t>F190</t>
  </si>
  <si>
    <t>CARDIOVASCULAR MEDICATIONS : BETA BLOCKERS</t>
  </si>
  <si>
    <t>phv00009680.v8.p14</t>
  </si>
  <si>
    <t>F191</t>
  </si>
  <si>
    <t>phv00009681.v8.p14</t>
  </si>
  <si>
    <t>F192</t>
  </si>
  <si>
    <t>DOSE (MG/DAY) OF BETA BLOCKER</t>
  </si>
  <si>
    <t>phv00009682.v8.p14</t>
  </si>
  <si>
    <t>G017</t>
  </si>
  <si>
    <t>phv00010160.v8.p14</t>
  </si>
  <si>
    <t>G018</t>
  </si>
  <si>
    <t>phv00010161.v8.p14</t>
  </si>
  <si>
    <t>G019</t>
  </si>
  <si>
    <t>BETA BLOCKER GROUP: DOSE (MG/DAY) OF BETA BLOCKER</t>
  </si>
  <si>
    <t>phv00010162.v8.p14</t>
  </si>
  <si>
    <t>BETA1</t>
  </si>
  <si>
    <t>phv00055374.v7.p14</t>
  </si>
  <si>
    <t>BETAD1</t>
  </si>
  <si>
    <t>phv00055375.v6.p14</t>
  </si>
  <si>
    <t>g017</t>
  </si>
  <si>
    <t>Medical History - Cardiovascular Medications: Beta blockers (specify)</t>
  </si>
  <si>
    <t>phv00250734.v2.p14</t>
  </si>
  <si>
    <t>g018</t>
  </si>
  <si>
    <t>Medical History - Cardiovascular Medications: Beta blocker group</t>
  </si>
  <si>
    <t>phv00250735.v2.p14</t>
  </si>
  <si>
    <t>g019</t>
  </si>
  <si>
    <t>Medical History - Cardiovascular Medications: Dose of beta blocker</t>
  </si>
  <si>
    <t>phv00250736.v2.p14</t>
  </si>
  <si>
    <t>G013</t>
  </si>
  <si>
    <t>CARDIOVASCULAR MEDICATIONS: CALCIUM CHANNEL BLOCKERS (NIFEDIPINE, VERAPAMIL, DILTIAZEM)</t>
  </si>
  <si>
    <t>phv00010156.v8.p14</t>
  </si>
  <si>
    <t>CORA23B</t>
  </si>
  <si>
    <t>Patient taking calcium channel blockers last month. Q23B [Coroner /Medical Examiner Form]</t>
  </si>
  <si>
    <t>phv00203800.v6.p2</t>
  </si>
  <si>
    <t>HRAA31B</t>
  </si>
  <si>
    <t>Q31b. Drugs during hospitalization/after discharge: Calcium channel blockers [Hospital Abstraction Form. HRA. Version F]</t>
  </si>
  <si>
    <t>phv00203967.v6.p2</t>
  </si>
  <si>
    <t>HFAA66</t>
  </si>
  <si>
    <t>Q66 - Calcium channel blockers prior to hospitalization/in hospital [Heart Failure Hospital Record Abstraction Form, HFA]</t>
  </si>
  <si>
    <t>phv00206979.v6.p2</t>
  </si>
  <si>
    <t>HFAA66A</t>
  </si>
  <si>
    <t>Q66A - Calcium channel blockers at discharge [Heart Failure Hospital Record Abstraction Form, HFA]</t>
  </si>
  <si>
    <t>phv00206980.v6.p2</t>
  </si>
  <si>
    <t>ccb</t>
  </si>
  <si>
    <t>Any calcium channel blocker</t>
  </si>
  <si>
    <t>phv00197551.v1.p1</t>
  </si>
  <si>
    <t>FJ11</t>
  </si>
  <si>
    <t>INTERIM HISTORY OF MEDICINE USED: CALCIUM CHANNEL BLOCKERS</t>
  </si>
  <si>
    <t>phv00002954.v1.p14</t>
  </si>
  <si>
    <t>FK78</t>
  </si>
  <si>
    <t>MEDICINE USE: CALCIUM CHANNEL BLOCKERS</t>
  </si>
  <si>
    <t>phv00003326.v1.p14</t>
  </si>
  <si>
    <t>FK79</t>
  </si>
  <si>
    <t>TYPE OF CALCIUM CHANNEL BLOCKERS</t>
  </si>
  <si>
    <t>phv00003327.v1.p14</t>
  </si>
  <si>
    <t>FL122</t>
  </si>
  <si>
    <t>phv00003767.v1.p14</t>
  </si>
  <si>
    <t>FM160</t>
  </si>
  <si>
    <t>phv00004202.v1.p14</t>
  </si>
  <si>
    <t>FN98</t>
  </si>
  <si>
    <t>CALCIUM CHANNEL BLOCKERS (NIFEDIPINE, VERAPAMIL, DILTIAZEM)</t>
  </si>
  <si>
    <t>phv00004597.v1.p14</t>
  </si>
  <si>
    <t>FR189</t>
  </si>
  <si>
    <t>CARDIOVASCULAR MEDICATIONS - CALCIUM CHANNEL BLOCKERS (SPECIFY)</t>
  </si>
  <si>
    <t>phv00006462.v1.p14</t>
  </si>
  <si>
    <t>FR190</t>
  </si>
  <si>
    <t>CARDIOVASCULAR MEDICATIONS - CALCIUM CHANNEL BLOCKER GROUP</t>
  </si>
  <si>
    <t>phv00006463.v1.p14</t>
  </si>
  <si>
    <t>FR191</t>
  </si>
  <si>
    <t>CARDIOVASCULAR MEDICATIONS - TABLET SIZE OF CALCIUM CHANNEL BLOCKER (MG)</t>
  </si>
  <si>
    <t>phv00006464.v1.p14</t>
  </si>
  <si>
    <t>FR192</t>
  </si>
  <si>
    <t>CARDIOVASCULAR MEDICATIONS - NUMBER OF TIMES CALCIUM CHANNEL BLOCKER TAKEN PER DAY</t>
  </si>
  <si>
    <t>phv00006465.v1.p14</t>
  </si>
  <si>
    <t>FS241</t>
  </si>
  <si>
    <t>CARDIOVASCULAR MEDICATIONS: CALCIUM CHANNEL BLOCKERS</t>
  </si>
  <si>
    <t>phv00006850.v1.p14</t>
  </si>
  <si>
    <t>FS242</t>
  </si>
  <si>
    <t>CALCIUM CHANNEL BLOCKER GROUP</t>
  </si>
  <si>
    <t>phv00006851.v1.p14</t>
  </si>
  <si>
    <t>FS243</t>
  </si>
  <si>
    <t>CALCIUM CHANNEL BLOCKER: TABLET SIZE OF CALCIUM CHANNEL BLOCKER (MG)</t>
  </si>
  <si>
    <t>phv00006852.v1.p14</t>
  </si>
  <si>
    <t>FS244</t>
  </si>
  <si>
    <t>CALCIUM CHANNEL BLOCKER: NUMBER OF TIMES CALCIUM CHANNEL BLOCKER TAKEN PER DAY</t>
  </si>
  <si>
    <t>phv00006853.v1.p14</t>
  </si>
  <si>
    <t>FT248</t>
  </si>
  <si>
    <t>phv00007287.v1.p14</t>
  </si>
  <si>
    <t>FT249</t>
  </si>
  <si>
    <t>phv00007288.v1.p14</t>
  </si>
  <si>
    <t>FT250</t>
  </si>
  <si>
    <t>phv00007289.v1.p14</t>
  </si>
  <si>
    <t>FT251</t>
  </si>
  <si>
    <t>phv00007290.v1.p14</t>
  </si>
  <si>
    <t>C11</t>
  </si>
  <si>
    <t>phv00008386.v8.p14</t>
  </si>
  <si>
    <t>D013</t>
  </si>
  <si>
    <t>phv00008783.v8.p14</t>
  </si>
  <si>
    <t>E225</t>
  </si>
  <si>
    <t>phv00009178.v8.p14</t>
  </si>
  <si>
    <t>F189</t>
  </si>
  <si>
    <t>CARDIOVASCULAR MEDICATIONS : CALCIUM CHANNEL BLOCKERS (NIFEDIPINE, VERAPAMIL, DILTIAZEM)</t>
  </si>
  <si>
    <t>phv00009679.v8.p14</t>
  </si>
  <si>
    <t>G014</t>
  </si>
  <si>
    <t>phv00010157.v8.p14</t>
  </si>
  <si>
    <t>G015</t>
  </si>
  <si>
    <t>CALCIUM CHANNEL BLOCKER: TABLET SIZE OF CALCIUM CHANNEL BLOCKER (NUMBER OF MG)</t>
  </si>
  <si>
    <t>phv00010158.v8.p14</t>
  </si>
  <si>
    <t>G016</t>
  </si>
  <si>
    <t>phv00010159.v8.p14</t>
  </si>
  <si>
    <t>CCB1</t>
  </si>
  <si>
    <t>phv00055376.v6.p14</t>
  </si>
  <si>
    <t>g013</t>
  </si>
  <si>
    <t>Medical History - Cardiovascular Medications: Calcium channel blockers (specify)</t>
  </si>
  <si>
    <t>phv00250730.v2.p14</t>
  </si>
  <si>
    <t>g014</t>
  </si>
  <si>
    <t>Medical History - Cardiovascular Medications: Calcium channel blocker group</t>
  </si>
  <si>
    <t>phv00250731.v2.p14</t>
  </si>
  <si>
    <t>g015</t>
  </si>
  <si>
    <t>Medical History - Cardiovascular Medications: Tablet size of calcium channel broker</t>
  </si>
  <si>
    <t>phv00250732.v2.p14</t>
  </si>
  <si>
    <t>g016</t>
  </si>
  <si>
    <t>Medical History - Cardiovascular Medications: Number of times calcium channel blocker taken per day</t>
  </si>
  <si>
    <t>phv00250733.v2.p14</t>
  </si>
  <si>
    <t>e225</t>
  </si>
  <si>
    <t>Medical History - Cardiovascular Medications: Calcium Channel Blockers (Nifedipine, Verapamil, Diltiazem)</t>
  </si>
  <si>
    <t>phv00461388.v2.p14</t>
  </si>
  <si>
    <t>MED_CACB</t>
  </si>
  <si>
    <t>Calcium Channel Blockers</t>
  </si>
  <si>
    <t>phv00226332.v2.p2</t>
  </si>
  <si>
    <t>calBlkMeds</t>
  </si>
  <si>
    <t>Calcium Channel Blocker Medication Status (Y/N)</t>
  </si>
  <si>
    <t>phv00401107.v1.p2</t>
  </si>
  <si>
    <t>phv00401299.v1.p2</t>
  </si>
  <si>
    <t>phv00401400.v1.p2</t>
  </si>
  <si>
    <t>DIHIR06</t>
  </si>
  <si>
    <t>Immediate-release dihydropyridines other</t>
  </si>
  <si>
    <t>phv00099601.v1.p1</t>
  </si>
  <si>
    <t>DIHSR06</t>
  </si>
  <si>
    <t>Slow-release dihydropyridines other than</t>
  </si>
  <si>
    <t>phv00099602.v1.p1</t>
  </si>
  <si>
    <t>Immediate-release dihyropyridines other</t>
  </si>
  <si>
    <t>phv00100540.v1.p1</t>
  </si>
  <si>
    <t>phv00100541.v1.p1</t>
  </si>
  <si>
    <t>phv00102118.v1.p1</t>
  </si>
  <si>
    <t>phv00102119.v1.p1</t>
  </si>
  <si>
    <t>phv00103091.v1.p1</t>
  </si>
  <si>
    <t>phv00103092.v1.p1</t>
  </si>
  <si>
    <t>phv00104409.v1.p1</t>
  </si>
  <si>
    <t>phv00104410.v1.p1</t>
  </si>
  <si>
    <t>phv00105039.v1.p1</t>
  </si>
  <si>
    <t>phv00105040.v1.p1</t>
  </si>
  <si>
    <t>phv00106460.v1.p1</t>
  </si>
  <si>
    <t>phv00106461.v1.p1</t>
  </si>
  <si>
    <t>phv00107385.v1.p1</t>
  </si>
  <si>
    <t>phv00107386.v1.p1</t>
  </si>
  <si>
    <t>phv00108246.v1.p1</t>
  </si>
  <si>
    <t>phv00108247.v1.p1</t>
  </si>
  <si>
    <t>phv00109000.v1.p1</t>
  </si>
  <si>
    <t>phv00109001.v1.p1</t>
  </si>
  <si>
    <t>phv00109711.v1.p1</t>
  </si>
  <si>
    <t>phv00109712.v1.p1</t>
  </si>
  <si>
    <t>phv00110653.v1.p1</t>
  </si>
  <si>
    <t>phv00110654.v1.p1</t>
  </si>
  <si>
    <t>dihir2</t>
  </si>
  <si>
    <t>Immediate-release dihyropryidines other than nifedipine</t>
  </si>
  <si>
    <t>phv00199056.v1.p1</t>
  </si>
  <si>
    <t>dihsr2</t>
  </si>
  <si>
    <t>Slow-release dihydropyridines other than nifedipine or amlopidine</t>
  </si>
  <si>
    <t>phv00199057.v1.p1</t>
  </si>
  <si>
    <t>DIHIR2</t>
  </si>
  <si>
    <t>Immediate-release dihyroprydines other than nifedipine</t>
  </si>
  <si>
    <t>phv00056951.v3.p14</t>
  </si>
  <si>
    <t>DIHSR2</t>
  </si>
  <si>
    <t>Slow-release dihydropyridines other than nifedipine or amlodipine</t>
  </si>
  <si>
    <t>phv00056952.v3.p14</t>
  </si>
  <si>
    <t>dihir1c</t>
  </si>
  <si>
    <t>IMMEDIATE-RELEASE DIHYDROPYRIDINES OTHER THAN NIFEDIPINE</t>
  </si>
  <si>
    <t>phv00083108.v1.p3</t>
  </si>
  <si>
    <t>dihsr1c</t>
  </si>
  <si>
    <t>SLOW-RELEASE DIHYDROPYRIDINES OTHER THAN NIFEDIPINE OR AMLOPIDINE</t>
  </si>
  <si>
    <t>phv00083109.v1.p3</t>
  </si>
  <si>
    <t>phv00085353.v2.p3</t>
  </si>
  <si>
    <t>phv00085354.v2.p3</t>
  </si>
  <si>
    <t>dihir2c</t>
  </si>
  <si>
    <t>phv00086035.v2.p3</t>
  </si>
  <si>
    <t>dihsr2c</t>
  </si>
  <si>
    <t>phv00086036.v2.p3</t>
  </si>
  <si>
    <t>dihir3c</t>
  </si>
  <si>
    <t>phv00086517.v2.p3</t>
  </si>
  <si>
    <t>dihsr3c</t>
  </si>
  <si>
    <t>phv00086518.v2.p3</t>
  </si>
  <si>
    <t>dihir4c</t>
  </si>
  <si>
    <t>phv00086954.v2.p3</t>
  </si>
  <si>
    <t>dihsr4c</t>
  </si>
  <si>
    <t>phv00086955.v2.p3</t>
  </si>
  <si>
    <t>dihirfc</t>
  </si>
  <si>
    <t>phv00087329.v1.p3</t>
  </si>
  <si>
    <t>dihsrfc</t>
  </si>
  <si>
    <t>phv00087330.v1.p3</t>
  </si>
  <si>
    <t>dihir5c</t>
  </si>
  <si>
    <t>IMMEDIATE-RELEASE DIHYROPYRIDINES OTHER THAN NIFEDIPINE</t>
  </si>
  <si>
    <t>phv00175354.v1.p3</t>
  </si>
  <si>
    <t>dihsr5c</t>
  </si>
  <si>
    <t>phv00175355.v1.p3</t>
  </si>
  <si>
    <t>phv00176777.v1.p3</t>
  </si>
  <si>
    <t>phv00176778.v1.p3</t>
  </si>
  <si>
    <t>DLTIR06</t>
  </si>
  <si>
    <t>Immediate-release diltiazem</t>
  </si>
  <si>
    <t>phv00099603.v1.p1</t>
  </si>
  <si>
    <t>DLTSR06</t>
  </si>
  <si>
    <t>Slow-release diltiazem</t>
  </si>
  <si>
    <t>phv00099604.v1.p1</t>
  </si>
  <si>
    <t>phv00100542.v1.p1</t>
  </si>
  <si>
    <t>phv00100543.v1.p1</t>
  </si>
  <si>
    <t>phv00102120.v1.p1</t>
  </si>
  <si>
    <t>phv00102121.v1.p1</t>
  </si>
  <si>
    <t>phv00103093.v1.p1</t>
  </si>
  <si>
    <t>phv00103094.v1.p1</t>
  </si>
  <si>
    <t>phv00104411.v1.p1</t>
  </si>
  <si>
    <t>phv00104412.v1.p1</t>
  </si>
  <si>
    <t>phv00105041.v1.p1</t>
  </si>
  <si>
    <t>phv00105042.v1.p1</t>
  </si>
  <si>
    <t>phv00106462.v1.p1</t>
  </si>
  <si>
    <t>phv00106463.v1.p1</t>
  </si>
  <si>
    <t>phv00107387.v1.p1</t>
  </si>
  <si>
    <t>phv00107388.v1.p1</t>
  </si>
  <si>
    <t>phv00108248.v1.p1</t>
  </si>
  <si>
    <t>phv00108249.v1.p1</t>
  </si>
  <si>
    <t>phv00109002.v1.p1</t>
  </si>
  <si>
    <t>phv00109003.v1.p1</t>
  </si>
  <si>
    <t>phv00109713.v1.p1</t>
  </si>
  <si>
    <t>phv00109714.v1.p1</t>
  </si>
  <si>
    <t>phv00110655.v1.p1</t>
  </si>
  <si>
    <t>phv00110656.v1.p1</t>
  </si>
  <si>
    <t>dltir2</t>
  </si>
  <si>
    <t>phv00199058.v1.p1</t>
  </si>
  <si>
    <t>dltsr2</t>
  </si>
  <si>
    <t>phv00199059.v1.p1</t>
  </si>
  <si>
    <t>DLTIR2</t>
  </si>
  <si>
    <t>phv00056953.v3.p14</t>
  </si>
  <si>
    <t>DLTSR2</t>
  </si>
  <si>
    <t>phv00056954.v3.p14</t>
  </si>
  <si>
    <t>DILTIAZEM</t>
  </si>
  <si>
    <t>Diltiazem: 1-Reported Taking diltiazem, 0-Not Exposed</t>
  </si>
  <si>
    <t>phv00258121.v2.p2</t>
  </si>
  <si>
    <t>dltir1c</t>
  </si>
  <si>
    <t>IMMEDIATE-RELEASE DILTIAZEM</t>
  </si>
  <si>
    <t>phv00083110.v1.p3</t>
  </si>
  <si>
    <t>dltsr1c</t>
  </si>
  <si>
    <t>SLOW-RELEASE DILTIAZEM</t>
  </si>
  <si>
    <t>phv00083111.v1.p3</t>
  </si>
  <si>
    <t>phv00085355.v2.p3</t>
  </si>
  <si>
    <t>phv00085356.v2.p3</t>
  </si>
  <si>
    <t>dltir2c</t>
  </si>
  <si>
    <t>phv00086037.v2.p3</t>
  </si>
  <si>
    <t>dltsr2c</t>
  </si>
  <si>
    <t>phv00086038.v2.p3</t>
  </si>
  <si>
    <t>dltir3c</t>
  </si>
  <si>
    <t>phv00086519.v2.p3</t>
  </si>
  <si>
    <t>dltsr3c</t>
  </si>
  <si>
    <t>phv00086520.v2.p3</t>
  </si>
  <si>
    <t>dltir4c</t>
  </si>
  <si>
    <t>phv00086956.v2.p3</t>
  </si>
  <si>
    <t>dltsr4c</t>
  </si>
  <si>
    <t>phv00086957.v2.p3</t>
  </si>
  <si>
    <t>dltirfc</t>
  </si>
  <si>
    <t>phv00087331.v1.p3</t>
  </si>
  <si>
    <t>dltsrfc</t>
  </si>
  <si>
    <t>phv00087332.v1.p3</t>
  </si>
  <si>
    <t>dltir5c</t>
  </si>
  <si>
    <t>phv00175356.v1.p3</t>
  </si>
  <si>
    <t>dltsr5c</t>
  </si>
  <si>
    <t>phv00175357.v1.p3</t>
  </si>
  <si>
    <t>phv00176779.v1.p3</t>
  </si>
  <si>
    <t>phv00176780.v1.p3</t>
  </si>
  <si>
    <t>VERIR06</t>
  </si>
  <si>
    <t>Immediate-release verapamil</t>
  </si>
  <si>
    <t>phv00099649.v1.p1</t>
  </si>
  <si>
    <t>VERSR06</t>
  </si>
  <si>
    <t>Slow-release verapamil</t>
  </si>
  <si>
    <t>phv00099650.v1.p1</t>
  </si>
  <si>
    <t>phv00100588.v1.p1</t>
  </si>
  <si>
    <t>phv00100589.v1.p1</t>
  </si>
  <si>
    <t>phv00102166.v1.p1</t>
  </si>
  <si>
    <t>phv00102167.v1.p1</t>
  </si>
  <si>
    <t>phv00103139.v1.p1</t>
  </si>
  <si>
    <t>phv00103140.v1.p1</t>
  </si>
  <si>
    <t>phv00104457.v1.p1</t>
  </si>
  <si>
    <t>phv00104458.v1.p1</t>
  </si>
  <si>
    <t>phv00105087.v1.p1</t>
  </si>
  <si>
    <t>phv00105088.v1.p1</t>
  </si>
  <si>
    <t>phv00106508.v1.p1</t>
  </si>
  <si>
    <t>phv00106509.v1.p1</t>
  </si>
  <si>
    <t>phv00107433.v1.p1</t>
  </si>
  <si>
    <t>phv00107434.v1.p1</t>
  </si>
  <si>
    <t>phv00108294.v1.p1</t>
  </si>
  <si>
    <t>phv00108295.v1.p1</t>
  </si>
  <si>
    <t>phv00109048.v1.p1</t>
  </si>
  <si>
    <t>phv00109049.v1.p1</t>
  </si>
  <si>
    <t>phv00109759.v1.p1</t>
  </si>
  <si>
    <t>phv00109760.v1.p1</t>
  </si>
  <si>
    <t>phv00110701.v1.p1</t>
  </si>
  <si>
    <t>phv00110702.v1.p1</t>
  </si>
  <si>
    <t>verir2</t>
  </si>
  <si>
    <t>phv00199104.v1.p1</t>
  </si>
  <si>
    <t>versr2</t>
  </si>
  <si>
    <t>phv00199105.v1.p1</t>
  </si>
  <si>
    <t>VERIR2</t>
  </si>
  <si>
    <t>phv00056999.v3.p14</t>
  </si>
  <si>
    <t>VERSR2</t>
  </si>
  <si>
    <t>phv00057000.v3.p14</t>
  </si>
  <si>
    <t>VERAPAMIL</t>
  </si>
  <si>
    <t>Verapamil: 1=Reported Taking verapamil, 0=Not Exposed</t>
  </si>
  <si>
    <t>phv00258122.v2.p2</t>
  </si>
  <si>
    <t>verir1c</t>
  </si>
  <si>
    <t>IMMEDIATE-RELEASE VERAPAMIL</t>
  </si>
  <si>
    <t>phv00083156.v1.p3</t>
  </si>
  <si>
    <t>versr1c</t>
  </si>
  <si>
    <t>SLOW-RELEASE VERAPAMIL</t>
  </si>
  <si>
    <t>phv00083157.v1.p3</t>
  </si>
  <si>
    <t>phv00085401.v2.p3</t>
  </si>
  <si>
    <t>phv00085402.v2.p3</t>
  </si>
  <si>
    <t>verir2c</t>
  </si>
  <si>
    <t>phv00086079.v2.p3</t>
  </si>
  <si>
    <t>versr2c</t>
  </si>
  <si>
    <t>phv00086080.v2.p3</t>
  </si>
  <si>
    <t>verir3c</t>
  </si>
  <si>
    <t>phv00086561.v2.p3</t>
  </si>
  <si>
    <t>versr3c</t>
  </si>
  <si>
    <t>phv00086562.v2.p3</t>
  </si>
  <si>
    <t>verir4c</t>
  </si>
  <si>
    <t>phv00086998.v2.p3</t>
  </si>
  <si>
    <t>versr4c</t>
  </si>
  <si>
    <t>phv00086999.v2.p3</t>
  </si>
  <si>
    <t>verirfc</t>
  </si>
  <si>
    <t>phv00087376.v1.p3</t>
  </si>
  <si>
    <t>versrfc</t>
  </si>
  <si>
    <t>phv00087377.v1.p3</t>
  </si>
  <si>
    <t>verir5c</t>
  </si>
  <si>
    <t>phv00175403.v1.p3</t>
  </si>
  <si>
    <t>versr5c</t>
  </si>
  <si>
    <t>phv00175404.v1.p3</t>
  </si>
  <si>
    <t>phv00176826.v1.p3</t>
  </si>
  <si>
    <t>phv00176827.v1.p3</t>
  </si>
  <si>
    <t>AMLOD06</t>
  </si>
  <si>
    <t>phv00099583.v1.p1</t>
  </si>
  <si>
    <t>phv00100522.v1.p1</t>
  </si>
  <si>
    <t>phv00102100.v1.p1</t>
  </si>
  <si>
    <t>phv00103073.v1.p1</t>
  </si>
  <si>
    <t>phv00104391.v1.p1</t>
  </si>
  <si>
    <t>phv00105021.v1.p1</t>
  </si>
  <si>
    <t>phv00106442.v1.p1</t>
  </si>
  <si>
    <t>phv00107367.v1.p1</t>
  </si>
  <si>
    <t>phv00108228.v1.p1</t>
  </si>
  <si>
    <t>phv00108982.v1.p1</t>
  </si>
  <si>
    <t>phv00109693.v1.p1</t>
  </si>
  <si>
    <t>phv00110635.v1.p1</t>
  </si>
  <si>
    <t>amlod2</t>
  </si>
  <si>
    <t>phv00199038.v1.p1</t>
  </si>
  <si>
    <t>AMLOD2</t>
  </si>
  <si>
    <t>phv00056933.v3.p14</t>
  </si>
  <si>
    <t>amlod1c</t>
  </si>
  <si>
    <t>AMLODIPINE</t>
  </si>
  <si>
    <t>phv00083090.v1.p3</t>
  </si>
  <si>
    <t>phv00085335.v2.p3</t>
  </si>
  <si>
    <t>amlod2c</t>
  </si>
  <si>
    <t>phv00086022.v2.p3</t>
  </si>
  <si>
    <t>amlod3c</t>
  </si>
  <si>
    <t>phv00086504.v2.p3</t>
  </si>
  <si>
    <t>amlod4c</t>
  </si>
  <si>
    <t>phv00086941.v2.p3</t>
  </si>
  <si>
    <t>amlodfc</t>
  </si>
  <si>
    <t>phv00087311.v1.p3</t>
  </si>
  <si>
    <t>amlod5c</t>
  </si>
  <si>
    <t>phv00175336.v1.p3</t>
  </si>
  <si>
    <t>phv00176759.v1.p3</t>
  </si>
  <si>
    <t>FJ19</t>
  </si>
  <si>
    <t>INTERIM HISTORY OF MEDICINE USED: CLONIDINE</t>
  </si>
  <si>
    <t>phv00002962.v1.p14</t>
  </si>
  <si>
    <t>FK94</t>
  </si>
  <si>
    <t>MEDICINE USE: CLONIDINE</t>
  </si>
  <si>
    <t>phv00003342.v1.p14</t>
  </si>
  <si>
    <t>FK95</t>
  </si>
  <si>
    <t>TYPE OF CLONIDINE</t>
  </si>
  <si>
    <t>phv00003343.v1.p14</t>
  </si>
  <si>
    <t>FL132</t>
  </si>
  <si>
    <t>CLONIDINE (CATAPRES)</t>
  </si>
  <si>
    <t>phv00003777.v1.p14</t>
  </si>
  <si>
    <t>FM170</t>
  </si>
  <si>
    <t>MEDICINE USE: CLONIDINE (CATAPRES)</t>
  </si>
  <si>
    <t>phv00004212.v1.p14</t>
  </si>
  <si>
    <t>FN107</t>
  </si>
  <si>
    <t>ALPHA-1 AGONIST (CLONIDINE, WYTENSIN, GUANABENZ)</t>
  </si>
  <si>
    <t>phv00004606.v1.p14</t>
  </si>
  <si>
    <t>FR201</t>
  </si>
  <si>
    <t>CARDIOVASCULAR MEDICATIONS - ALPHA-1 AGONIST (CLONIDINE, WYTENSIN, GUANABENZ)</t>
  </si>
  <si>
    <t>phv00006474.v1.p14</t>
  </si>
  <si>
    <t>FS255</t>
  </si>
  <si>
    <t>CARDIOVASCULAR MEDICATIONS: ALPHA-1 AGONIST (CLONIDINE, WYTENSIN, GUANABENZ)</t>
  </si>
  <si>
    <t>phv00006864.v1.p14</t>
  </si>
  <si>
    <t>FT262</t>
  </si>
  <si>
    <t>phv00007301.v1.p14</t>
  </si>
  <si>
    <t>C22</t>
  </si>
  <si>
    <t>phv00008397.v8.p14</t>
  </si>
  <si>
    <t>D023</t>
  </si>
  <si>
    <t>phv00008793.v8.p14</t>
  </si>
  <si>
    <t>F200</t>
  </si>
  <si>
    <t>phv00009690.v8.p14</t>
  </si>
  <si>
    <t>G027</t>
  </si>
  <si>
    <t>phv00010170.v8.p14</t>
  </si>
  <si>
    <t>g027</t>
  </si>
  <si>
    <t>Medical History - Cardiovascular Medications: Alpha-1 agonist (Clonidine, Wytensin, Guanabenz)</t>
  </si>
  <si>
    <t>phv00250744.v2.p14</t>
  </si>
  <si>
    <t>e236</t>
  </si>
  <si>
    <t>phv00461399.v2.p14</t>
  </si>
  <si>
    <t>FJ18</t>
  </si>
  <si>
    <t>INTERIM HISTORY OF MEDICINE USED: METHYLDOPA</t>
  </si>
  <si>
    <t>phv00002961.v1.p14</t>
  </si>
  <si>
    <t>FK92</t>
  </si>
  <si>
    <t>MEDICINE USE: METHYLDOPA</t>
  </si>
  <si>
    <t>phv00003340.v1.p14</t>
  </si>
  <si>
    <t>FK93</t>
  </si>
  <si>
    <t>TYPE OF METHYLDOPA</t>
  </si>
  <si>
    <t>phv00003341.v1.p14</t>
  </si>
  <si>
    <t>FL131</t>
  </si>
  <si>
    <t>METHYLDOPA (ALDOMET)</t>
  </si>
  <si>
    <t>phv00003776.v1.p14</t>
  </si>
  <si>
    <t>FM169</t>
  </si>
  <si>
    <t>MEDICINE USE: METHYLDOPA (ALDOMET)</t>
  </si>
  <si>
    <t>phv00004211.v1.p14</t>
  </si>
  <si>
    <t>FN106</t>
  </si>
  <si>
    <t>phv00004605.v1.p14</t>
  </si>
  <si>
    <t>FS254</t>
  </si>
  <si>
    <t>CARDIOVASCULAR MEDICATIONS: METHYLDOPA (ALDOMET)</t>
  </si>
  <si>
    <t>phv00006863.v1.p14</t>
  </si>
  <si>
    <t>FT261</t>
  </si>
  <si>
    <t>phv00007300.v1.p14</t>
  </si>
  <si>
    <t>C21</t>
  </si>
  <si>
    <t>phv00008396.v8.p14</t>
  </si>
  <si>
    <t>D022</t>
  </si>
  <si>
    <t>phv00008792.v8.p14</t>
  </si>
  <si>
    <t>E235</t>
  </si>
  <si>
    <t>METHYLDOPA</t>
  </si>
  <si>
    <t>phv00009188.v8.p14</t>
  </si>
  <si>
    <t>F199</t>
  </si>
  <si>
    <t>phv00009689.v8.p14</t>
  </si>
  <si>
    <t>G026</t>
  </si>
  <si>
    <t>phv00010169.v8.p14</t>
  </si>
  <si>
    <t>g026</t>
  </si>
  <si>
    <t>Medical History - Cardiovascular Medications: Methyldopa (Aldomet)</t>
  </si>
  <si>
    <t>phv00250743.v2.p14</t>
  </si>
  <si>
    <t>e235</t>
  </si>
  <si>
    <t>phv00461398.v2.p14</t>
  </si>
  <si>
    <t>Taking diuretic</t>
  </si>
  <si>
    <t>HFAA68</t>
  </si>
  <si>
    <t>Section 9: Medications. Diuretics [Heart Failure Hospital Record Abstraction Form, HFA]</t>
  </si>
  <si>
    <t>phv00206983.v6.p2</t>
  </si>
  <si>
    <t>HFAA68A</t>
  </si>
  <si>
    <t>Section 6: Biochemical Analyses. Diuretics at hospital discharge? [Heart Failure Hospital Record Abstraction Form, HFA]</t>
  </si>
  <si>
    <t>phv00206984.v6.p2</t>
  </si>
  <si>
    <t>HFAA73B</t>
  </si>
  <si>
    <t>Section 6: Biochemical Analyses. IV diuretics during hospitalization? [Heart Failure Hospital Record Abstraction Form, HFA]</t>
  </si>
  <si>
    <t>phv00206996.v6.p2</t>
  </si>
  <si>
    <t>LOOPDIUMDCODE71</t>
  </si>
  <si>
    <t>DO NOT USE V7. Loop Diuretic in past 4 weeks - Using Medi-Span GPI Code [Visit 7/NCS Derived Variable Dataset. DERIVE71]</t>
  </si>
  <si>
    <t>phv00507372.v1.p2</t>
  </si>
  <si>
    <t>LOOPDIUMDCODE72</t>
  </si>
  <si>
    <t>Loop Diuretic in past 4 weeks - Using Medi-Span GPI Code [Visit 7/NCS Derived Variable Dataset. DERIVE71]</t>
  </si>
  <si>
    <t>phv00507373.v1.p2</t>
  </si>
  <si>
    <t>LOOPDIUMDCODE51</t>
  </si>
  <si>
    <t>DO NOT USE Loop Diuretic in past 4 weeks - Using Medi-Span GPI Code [Cohort Visit Derived Variables. Visit 5]</t>
  </si>
  <si>
    <t>phv00512216.v1.p2</t>
  </si>
  <si>
    <t>LOOPDIUMDCODE52</t>
  </si>
  <si>
    <t>Loop Diuretic in past 4 weeks - Using Medi-Span GPI Code [Cohort Visit Derived Variables. Visit 5]</t>
  </si>
  <si>
    <t>phv00512217.v1.p2</t>
  </si>
  <si>
    <t>LOOPDIUMDCODE61</t>
  </si>
  <si>
    <t>Loop Diuretic in past 4 weeks - Using Medi-Span GPI Code [Cohort Visit Derived Variables. DERIVE61. Visit 6]</t>
  </si>
  <si>
    <t>phv00512281.v1.p2</t>
  </si>
  <si>
    <t>LOOPDIUMDCODE62</t>
  </si>
  <si>
    <t>V6 Loop Diuretic In Past 4 Weeks - Using Medi-Span Gpi Code [Cohort Visit Derived Variables. DERIVE61. Visit 6]</t>
  </si>
  <si>
    <t>phv00512282.v1.p2</t>
  </si>
  <si>
    <t>ANYDIUR</t>
  </si>
  <si>
    <t>ANY DIURETIC</t>
  </si>
  <si>
    <t>phv00099458.v1.p1</t>
  </si>
  <si>
    <t>E50DIUR</t>
  </si>
  <si>
    <t>DOUBLE DIURETICS TO LOSE WEIGHT. Q 12</t>
  </si>
  <si>
    <t>phv00119422.v2.p2</t>
  </si>
  <si>
    <t>pht001793.v2.p2</t>
  </si>
  <si>
    <t>E50DIUFR</t>
  </si>
  <si>
    <t>HOW OFTEN DOUBLE DIURETICS. Q 12</t>
  </si>
  <si>
    <t>phv00119423.v2.p2</t>
  </si>
  <si>
    <t>HCTZ06</t>
  </si>
  <si>
    <t>Thiazide diuretics without k-sparing age</t>
  </si>
  <si>
    <t>phv00099609.v1.p1</t>
  </si>
  <si>
    <t>HCTZK06</t>
  </si>
  <si>
    <t>Thiazide diuretics with k-sparing agents</t>
  </si>
  <si>
    <t>phv00099610.v1.p1</t>
  </si>
  <si>
    <t>LOOP06</t>
  </si>
  <si>
    <t>Loop diuretics</t>
  </si>
  <si>
    <t>phv00099618.v1.p1</t>
  </si>
  <si>
    <t>DIURET06</t>
  </si>
  <si>
    <t>Any diuretic</t>
  </si>
  <si>
    <t>phv00099654.v1.p1</t>
  </si>
  <si>
    <t>phv00100438.v1.p1</t>
  </si>
  <si>
    <t>phv00100548.v1.p1</t>
  </si>
  <si>
    <t>phv00100549.v1.p1</t>
  </si>
  <si>
    <t>phv00100557.v1.p1</t>
  </si>
  <si>
    <t>phv00100593.v1.p1</t>
  </si>
  <si>
    <t>phv00101999.v1.p1</t>
  </si>
  <si>
    <t>phv00102126.v1.p1</t>
  </si>
  <si>
    <t>phv00102127.v1.p1</t>
  </si>
  <si>
    <t>phv00102135.v1.p1</t>
  </si>
  <si>
    <t>phv00102171.v1.p1</t>
  </si>
  <si>
    <t>phv00102630.v1.p1</t>
  </si>
  <si>
    <t>phv00103099.v1.p1</t>
  </si>
  <si>
    <t>phv00103100.v1.p1</t>
  </si>
  <si>
    <t>phv00103108.v1.p1</t>
  </si>
  <si>
    <t>phv00103144.v1.p1</t>
  </si>
  <si>
    <t>phv00104358.v1.p1</t>
  </si>
  <si>
    <t>phv00104417.v1.p1</t>
  </si>
  <si>
    <t>phv00104418.v1.p1</t>
  </si>
  <si>
    <t>phv00104426.v1.p1</t>
  </si>
  <si>
    <t>phv00104462.v1.p1</t>
  </si>
  <si>
    <t>phv00104764.v1.p1</t>
  </si>
  <si>
    <t>phv00105047.v1.p1</t>
  </si>
  <si>
    <t>phv00105048.v1.p1</t>
  </si>
  <si>
    <t>phv00105056.v1.p1</t>
  </si>
  <si>
    <t>phv00105092.v1.p1</t>
  </si>
  <si>
    <t>phv00105624.v1.p1</t>
  </si>
  <si>
    <t>phv00106468.v1.p1</t>
  </si>
  <si>
    <t>phv00106469.v1.p1</t>
  </si>
  <si>
    <t>phv00106477.v1.p1</t>
  </si>
  <si>
    <t>phv00106513.v1.p1</t>
  </si>
  <si>
    <t>phv00107349.v1.p1</t>
  </si>
  <si>
    <t>phv00107393.v1.p1</t>
  </si>
  <si>
    <t>phv00107394.v1.p1</t>
  </si>
  <si>
    <t>phv00107402.v1.p1</t>
  </si>
  <si>
    <t>phv00107438.v1.p1</t>
  </si>
  <si>
    <t>phv00107785.v1.p1</t>
  </si>
  <si>
    <t>phv00108254.v1.p1</t>
  </si>
  <si>
    <t>phv00108255.v1.p1</t>
  </si>
  <si>
    <t>phv00108263.v1.p1</t>
  </si>
  <si>
    <t>phv00108299.v1.p1</t>
  </si>
  <si>
    <t>phv00108844.v1.p1</t>
  </si>
  <si>
    <t>phv00109008.v1.p1</t>
  </si>
  <si>
    <t>phv00109009.v1.p1</t>
  </si>
  <si>
    <t>phv00109017.v1.p1</t>
  </si>
  <si>
    <t>phv00109053.v1.p1</t>
  </si>
  <si>
    <t>phv00109505.v1.p1</t>
  </si>
  <si>
    <t>phv00109719.v1.p1</t>
  </si>
  <si>
    <t>phv00109720.v1.p1</t>
  </si>
  <si>
    <t>phv00109728.v1.p1</t>
  </si>
  <si>
    <t>phv00109764.v1.p1</t>
  </si>
  <si>
    <t>phv00110186.v1.p1</t>
  </si>
  <si>
    <t>phv00110661.v1.p1</t>
  </si>
  <si>
    <t>phv00110662.v1.p1</t>
  </si>
  <si>
    <t>phv00110670.v1.p1</t>
  </si>
  <si>
    <t>phv00110706.v1.p1</t>
  </si>
  <si>
    <t>loop</t>
  </si>
  <si>
    <t>phv00197533.v1.p1</t>
  </si>
  <si>
    <t>hctz</t>
  </si>
  <si>
    <t>Thiazide diuretics w-o K-sparing</t>
  </si>
  <si>
    <t>phv00197534.v1.p1</t>
  </si>
  <si>
    <t>hctzk</t>
  </si>
  <si>
    <t>Thiazide diuretics with K-sparing</t>
  </si>
  <si>
    <t>phv00197535.v1.p1</t>
  </si>
  <si>
    <t>diuret</t>
  </si>
  <si>
    <t>phv00197556.v1.p1</t>
  </si>
  <si>
    <t>hctz2</t>
  </si>
  <si>
    <t>Thiazide diuretics without k-sparing agents</t>
  </si>
  <si>
    <t>phv00199064.v1.p1</t>
  </si>
  <si>
    <t>hctzk2</t>
  </si>
  <si>
    <t>phv00199065.v1.p1</t>
  </si>
  <si>
    <t>loop2</t>
  </si>
  <si>
    <t>phv00199073.v1.p1</t>
  </si>
  <si>
    <t>diur2</t>
  </si>
  <si>
    <t>phv00199109.v1.p1</t>
  </si>
  <si>
    <t>MF418</t>
  </si>
  <si>
    <t>INTERIM HISTORY OF DRUGS TAKEN: DIURETIC, EXAM 6</t>
  </si>
  <si>
    <t>phv00000867.v1.p14</t>
  </si>
  <si>
    <t>MF510</t>
  </si>
  <si>
    <t>INTERIM HISTORY OF DRUGS TAKEN: DIURETIC, EXAM 7</t>
  </si>
  <si>
    <t>phv00000952.v1.p14</t>
  </si>
  <si>
    <t>FA119</t>
  </si>
  <si>
    <t>MEDICINE TAKEN DURING INTERIM: DIURETIC</t>
  </si>
  <si>
    <t>phv00001130.v1.p14</t>
  </si>
  <si>
    <t>FB68</t>
  </si>
  <si>
    <t>INTERIM HISTORY OF MEDICINE: DIURETICS</t>
  </si>
  <si>
    <t>phv00001245.v1.p14</t>
  </si>
  <si>
    <t>FC85</t>
  </si>
  <si>
    <t>INTERIM HISTORY OF MEDICINE USED: DIURETICS</t>
  </si>
  <si>
    <t>phv00001439.v1.p14</t>
  </si>
  <si>
    <t>FD77</t>
  </si>
  <si>
    <t>phv00001622.v1.p14</t>
  </si>
  <si>
    <t>FE88</t>
  </si>
  <si>
    <t>phv00001822.v1.p14</t>
  </si>
  <si>
    <t>FF90</t>
  </si>
  <si>
    <t>phv00002041.v1.p14</t>
  </si>
  <si>
    <t>FG89</t>
  </si>
  <si>
    <t>INTERIM HISTORY OF MEDICINE USED: DIURETICS-OTHER</t>
  </si>
  <si>
    <t>phv00002224.v1.p14</t>
  </si>
  <si>
    <t>FH90</t>
  </si>
  <si>
    <t>phv00002447.v1.p14</t>
  </si>
  <si>
    <t>FI49</t>
  </si>
  <si>
    <t>phv00002701.v1.p14</t>
  </si>
  <si>
    <t>FJ15</t>
  </si>
  <si>
    <t>phv00002958.v1.p14</t>
  </si>
  <si>
    <t>FJ16</t>
  </si>
  <si>
    <t>INTERIM HISTORY OF MEDICINE USED: K-SPARING DIURETICS</t>
  </si>
  <si>
    <t>phv00002959.v1.p14</t>
  </si>
  <si>
    <t>FK86</t>
  </si>
  <si>
    <t>MEDICINE USE: DIURETICS</t>
  </si>
  <si>
    <t>phv00003334.v1.p14</t>
  </si>
  <si>
    <t>FK87</t>
  </si>
  <si>
    <t>TYPE OF DIURETICS</t>
  </si>
  <si>
    <t>phv00003335.v1.p14</t>
  </si>
  <si>
    <t>FK88</t>
  </si>
  <si>
    <t>MEDICINE USE: K-SPARING DIURETICS</t>
  </si>
  <si>
    <t>phv00003336.v1.p14</t>
  </si>
  <si>
    <t>FK89</t>
  </si>
  <si>
    <t>TYPE OF K-SPARING DIURETICS</t>
  </si>
  <si>
    <t>phv00003337.v1.p14</t>
  </si>
  <si>
    <t>FL127</t>
  </si>
  <si>
    <t>THIAZIDE DIURETICS</t>
  </si>
  <si>
    <t>phv00003772.v1.p14</t>
  </si>
  <si>
    <t>FL128</t>
  </si>
  <si>
    <t>LOOP DIURETICS (LASIX, ETC.)</t>
  </si>
  <si>
    <t>phv00003773.v1.p14</t>
  </si>
  <si>
    <t>FM165</t>
  </si>
  <si>
    <t>MEDICINE USE: THIAZIDE DIURETICS</t>
  </si>
  <si>
    <t>phv00004207.v1.p14</t>
  </si>
  <si>
    <t>FM166</t>
  </si>
  <si>
    <t>MEDICINE USE: LOOP DIURETICS (LASIX, ETC.)</t>
  </si>
  <si>
    <t>phv00004208.v1.p14</t>
  </si>
  <si>
    <t>FN100</t>
  </si>
  <si>
    <t>phv00004599.v1.p14</t>
  </si>
  <si>
    <t>FN101</t>
  </si>
  <si>
    <t>THIAZIDE/K-SPARING DIURETICS (DYAZIDE, MAXIDE, ETC.)</t>
  </si>
  <si>
    <t>phv00004600.v1.p14</t>
  </si>
  <si>
    <t>FN102</t>
  </si>
  <si>
    <t>phv00004601.v1.p14</t>
  </si>
  <si>
    <t>FR196</t>
  </si>
  <si>
    <t>CARDIOVASCULAR MEDICATIONS - LOOP DIURETICS (LASIX, ETC)</t>
  </si>
  <si>
    <t>phv00006469.v1.p14</t>
  </si>
  <si>
    <t>FR197</t>
  </si>
  <si>
    <t>CARDIOVASCULAR MEDICATIONS - THIAZIDE/K-SPARING DIURETICS (DYAZIDE, MAXIDE, ETC.)</t>
  </si>
  <si>
    <t>phv00006470.v1.p14</t>
  </si>
  <si>
    <t>FR198</t>
  </si>
  <si>
    <t>CARDIOVASCULAR MEDICATIONS - THIAZIDE DIURETICS</t>
  </si>
  <si>
    <t>phv00006471.v1.p14</t>
  </si>
  <si>
    <t>FS248</t>
  </si>
  <si>
    <t>CARDIOVASCULAR MEDICATIONS: LOOP DIURETICS (LASIX, ETC)</t>
  </si>
  <si>
    <t>phv00006857.v1.p14</t>
  </si>
  <si>
    <t>FS249</t>
  </si>
  <si>
    <t>CARDIOVASCULAR MEDICATIONS: THIAZIDE/K-SPARING DIURETICS (DYAZIDE, MAXIDE, ETC)</t>
  </si>
  <si>
    <t>phv00006858.v1.p14</t>
  </si>
  <si>
    <t>FS250</t>
  </si>
  <si>
    <t>CARDIOVASCULAR MEDICATIONS: THIAZIDE DIURETICS</t>
  </si>
  <si>
    <t>phv00006859.v1.p14</t>
  </si>
  <si>
    <t>FT255</t>
  </si>
  <si>
    <t>phv00007294.v1.p14</t>
  </si>
  <si>
    <t>FT256</t>
  </si>
  <si>
    <t>phv00007295.v1.p14</t>
  </si>
  <si>
    <t>FT257</t>
  </si>
  <si>
    <t>phv00007296.v1.p14</t>
  </si>
  <si>
    <t>A77</t>
  </si>
  <si>
    <t>DIURETICS FOR FLUID RETENTION</t>
  </si>
  <si>
    <t>phv00007590.v8.p14</t>
  </si>
  <si>
    <t>A78</t>
  </si>
  <si>
    <t>DIURETICS FOR BLOOD PRESSURE</t>
  </si>
  <si>
    <t>phv00007591.v8.p14</t>
  </si>
  <si>
    <t>B60</t>
  </si>
  <si>
    <t>DIURETICS-OTHER</t>
  </si>
  <si>
    <t>phv00007710.v8.p14</t>
  </si>
  <si>
    <t>C17</t>
  </si>
  <si>
    <t>DIURETICS (THIAZIDES, LASIX, ETC.)</t>
  </si>
  <si>
    <t>phv00008392.v8.p14</t>
  </si>
  <si>
    <t>D018</t>
  </si>
  <si>
    <t>phv00008788.v8.p14</t>
  </si>
  <si>
    <t>D019</t>
  </si>
  <si>
    <t>phv00008789.v8.p14</t>
  </si>
  <si>
    <t>E229</t>
  </si>
  <si>
    <t>LOOP DIURETICS</t>
  </si>
  <si>
    <t>phv00009182.v8.p14</t>
  </si>
  <si>
    <t>E230</t>
  </si>
  <si>
    <t>THIAZIDE/K-SPARING DIURETICS</t>
  </si>
  <si>
    <t>phv00009183.v8.p14</t>
  </si>
  <si>
    <t>E231</t>
  </si>
  <si>
    <t>phv00009184.v8.p14</t>
  </si>
  <si>
    <t>E232</t>
  </si>
  <si>
    <t>K-SPARING DIURETICS</t>
  </si>
  <si>
    <t>phv00009185.v8.p14</t>
  </si>
  <si>
    <t>F194</t>
  </si>
  <si>
    <t>CARDIOVASCULAR MEDICATIONS: THIAZIDE/K-SPARING DIURECTICS (DYAZIDE, MAXIDE, ETC)</t>
  </si>
  <si>
    <t>phv00009684.v8.p14</t>
  </si>
  <si>
    <t>F195</t>
  </si>
  <si>
    <t>phv00009685.v8.p14</t>
  </si>
  <si>
    <t>G020</t>
  </si>
  <si>
    <t>CARDIOVASCULAR MEDICATIONS: LOOP DIURETICS (LASIX, ETC.)</t>
  </si>
  <si>
    <t>phv00010163.v8.p14</t>
  </si>
  <si>
    <t>G021</t>
  </si>
  <si>
    <t>CARDIOVASCULAR MEDICATIONS: THIAZIDE/K-SPARING DIURETICS (DYAZIDE, MAXIDE, ETC.)</t>
  </si>
  <si>
    <t>phv00010164.v8.p14</t>
  </si>
  <si>
    <t>G022</t>
  </si>
  <si>
    <t>phv00010165.v8.p14</t>
  </si>
  <si>
    <t>LOOP1</t>
  </si>
  <si>
    <t>phv00055358.v6.p14</t>
  </si>
  <si>
    <t>HCTZ1</t>
  </si>
  <si>
    <t>Thiazide diuretics w/o k-sparing</t>
  </si>
  <si>
    <t>phv00055359.v6.p14</t>
  </si>
  <si>
    <t>HCTZK1</t>
  </si>
  <si>
    <t>Thiazide diuretics with k-sparing</t>
  </si>
  <si>
    <t>phv00055360.v6.p14</t>
  </si>
  <si>
    <t>DIURET1</t>
  </si>
  <si>
    <t>phv00055381.v6.p14</t>
  </si>
  <si>
    <t>HCTZ2</t>
  </si>
  <si>
    <t>phv00056959.v3.p14</t>
  </si>
  <si>
    <t>HCTZK2</t>
  </si>
  <si>
    <t>phv00056960.v3.p14</t>
  </si>
  <si>
    <t>LOOP2</t>
  </si>
  <si>
    <t>phv00056968.v3.p14</t>
  </si>
  <si>
    <t>DIUR2</t>
  </si>
  <si>
    <t>phv00057004.v3.p14</t>
  </si>
  <si>
    <t>g020</t>
  </si>
  <si>
    <t>Medical History - Cardiovascular Medications: Loop diuretics (Lasix, etc.)</t>
  </si>
  <si>
    <t>phv00250737.v2.p14</t>
  </si>
  <si>
    <t>g021</t>
  </si>
  <si>
    <t>Medical History - Cardiovascular Medications: Thiazide/K-sparing diuretics (Dyazide, Maxide, etc.)</t>
  </si>
  <si>
    <t>phv00250738.v2.p14</t>
  </si>
  <si>
    <t>g022</t>
  </si>
  <si>
    <t>Medical History - Cardiovascular Medications: Thiazide diuretics</t>
  </si>
  <si>
    <t>phv00250739.v2.p14</t>
  </si>
  <si>
    <t>e229</t>
  </si>
  <si>
    <t>phv00461392.v2.p14</t>
  </si>
  <si>
    <t>e230</t>
  </si>
  <si>
    <t>phv00461393.v2.p14</t>
  </si>
  <si>
    <t>e231</t>
  </si>
  <si>
    <t>phv00461394.v2.p14</t>
  </si>
  <si>
    <t>MED_DIURETIC</t>
  </si>
  <si>
    <t>Diuretics</t>
  </si>
  <si>
    <t>phv00226339.v2.p2</t>
  </si>
  <si>
    <t>MED_DIURETIC_THIAZIDE</t>
  </si>
  <si>
    <t>Thiazide Diuretics</t>
  </si>
  <si>
    <t>phv00226340.v2.p2</t>
  </si>
  <si>
    <t>THIAZIDE</t>
  </si>
  <si>
    <t>Thiazide Diuretic: 1=Reported Taking Thiazide Diuretic, 0=Not Exposed</t>
  </si>
  <si>
    <t>phv00258117.v2.p2</t>
  </si>
  <si>
    <t>diureticMeds</t>
  </si>
  <si>
    <t>Diuretic Medication Status (Y/N)</t>
  </si>
  <si>
    <t>phv00401108.v1.p2</t>
  </si>
  <si>
    <t>phv00401300.v1.p2</t>
  </si>
  <si>
    <t>phv00401401.v1.p2</t>
  </si>
  <si>
    <t>hctz1c</t>
  </si>
  <si>
    <t>THIAZIDE DIURETICS WITHOUT K-SPARING AGENTS</t>
  </si>
  <si>
    <t>phv00083116.v1.p3</t>
  </si>
  <si>
    <t>hctzk1c</t>
  </si>
  <si>
    <t>THIAZIDE DIURETICS WITH K-SPARING AGENTS</t>
  </si>
  <si>
    <t>phv00083117.v1.p3</t>
  </si>
  <si>
    <t>loop1c</t>
  </si>
  <si>
    <t>phv00083125.v1.p3</t>
  </si>
  <si>
    <t>diur1c</t>
  </si>
  <si>
    <t>phv00083161.v1.p3</t>
  </si>
  <si>
    <t>phv00085361.v2.p3</t>
  </si>
  <si>
    <t>phv00085362.v2.p3</t>
  </si>
  <si>
    <t>phv00085370.v2.p3</t>
  </si>
  <si>
    <t>phv00085406.v2.p3</t>
  </si>
  <si>
    <t>diur2c</t>
  </si>
  <si>
    <t>phv00086012.v2.p3</t>
  </si>
  <si>
    <t>hctz2c</t>
  </si>
  <si>
    <t>phv00086043.v2.p3</t>
  </si>
  <si>
    <t>hctzk2c</t>
  </si>
  <si>
    <t>phv00086044.v2.p3</t>
  </si>
  <si>
    <t>loop2c</t>
  </si>
  <si>
    <t>phv00086050.v2.p3</t>
  </si>
  <si>
    <t>diur3c</t>
  </si>
  <si>
    <t>phv00086494.v2.p3</t>
  </si>
  <si>
    <t>hctz3c</t>
  </si>
  <si>
    <t>phv00086525.v2.p3</t>
  </si>
  <si>
    <t>hctzk3c</t>
  </si>
  <si>
    <t>phv00086526.v2.p3</t>
  </si>
  <si>
    <t>loop3c</t>
  </si>
  <si>
    <t>phv00086532.v2.p3</t>
  </si>
  <si>
    <t>diur4c</t>
  </si>
  <si>
    <t>phv00086931.v2.p3</t>
  </si>
  <si>
    <t>hctz4c</t>
  </si>
  <si>
    <t>phv00086962.v2.p3</t>
  </si>
  <si>
    <t>hctzk4c</t>
  </si>
  <si>
    <t>phv00086963.v2.p3</t>
  </si>
  <si>
    <t>loop4c</t>
  </si>
  <si>
    <t>phv00086969.v2.p3</t>
  </si>
  <si>
    <t>hctzfc</t>
  </si>
  <si>
    <t>phv00087337.v1.p3</t>
  </si>
  <si>
    <t>hctzkfc</t>
  </si>
  <si>
    <t>phv00087338.v1.p3</t>
  </si>
  <si>
    <t>loopfc</t>
  </si>
  <si>
    <t>phv00087346.v1.p3</t>
  </si>
  <si>
    <t>diurfc</t>
  </si>
  <si>
    <t>phv00087381.v1.p3</t>
  </si>
  <si>
    <t>hctz5c</t>
  </si>
  <si>
    <t>phv00175363.v1.p3</t>
  </si>
  <si>
    <t>hctzk5c</t>
  </si>
  <si>
    <t>phv00175364.v1.p3</t>
  </si>
  <si>
    <t>loop5c</t>
  </si>
  <si>
    <t>phv00175372.v1.p3</t>
  </si>
  <si>
    <t>diur5c</t>
  </si>
  <si>
    <t>phv00175408.v1.p3</t>
  </si>
  <si>
    <t>phv00176786.v1.p3</t>
  </si>
  <si>
    <t>phv00176787.v1.p3</t>
  </si>
  <si>
    <t>phv00176795.v1.p3</t>
  </si>
  <si>
    <t>phv00176831.v1.p3</t>
  </si>
  <si>
    <t>DIURETICPRIOR</t>
  </si>
  <si>
    <t>F136 Diuretics prior</t>
  </si>
  <si>
    <t>phv00283681.v2.p3</t>
  </si>
  <si>
    <t>DIURETICDSCH</t>
  </si>
  <si>
    <t>F136 Diuretics discharge</t>
  </si>
  <si>
    <t>phv00283682.v2.p3</t>
  </si>
  <si>
    <t>IVDIURETICS</t>
  </si>
  <si>
    <t>F136 IV Diuretics</t>
  </si>
  <si>
    <t>phv00283694.v2.p3</t>
  </si>
  <si>
    <t>E05INSUL</t>
  </si>
  <si>
    <t>currently taking insulin or oral drugs? q 14</t>
  </si>
  <si>
    <t>phv00118386.v2.p2</t>
  </si>
  <si>
    <t>pht001759.v2.p2</t>
  </si>
  <si>
    <t>MHEA16D</t>
  </si>
  <si>
    <t>diabetes - insulin trt for diab self (mhea16d)</t>
  </si>
  <si>
    <t>phv00226361.v2.p2</t>
  </si>
  <si>
    <t>MHEA16C</t>
  </si>
  <si>
    <t>diabetes - insulin trtself (mhea16c)</t>
  </si>
  <si>
    <t>phv00226360.v2.p2</t>
  </si>
  <si>
    <t>asn0035_INSULIN</t>
  </si>
  <si>
    <t>diabetic insulin medication status</t>
  </si>
  <si>
    <t>phv00401574.v1.p2</t>
  </si>
  <si>
    <t>DMmedsIns</t>
  </si>
  <si>
    <t>diabetic insulin medication status (y/n)</t>
  </si>
  <si>
    <t>phv00401102.v1.p2</t>
  </si>
  <si>
    <t>phv00401294.v1.p2</t>
  </si>
  <si>
    <t>phv00401395.v1.p2</t>
  </si>
  <si>
    <t>F33DIABINSULIN</t>
  </si>
  <si>
    <t>f33 diabetes insulin</t>
  </si>
  <si>
    <t>phv00170601.v5.p3</t>
  </si>
  <si>
    <t>phv00170683.v5.p3</t>
  </si>
  <si>
    <t>phv00193671.v4.p3</t>
  </si>
  <si>
    <t>phv00193783.v4.p3</t>
  </si>
  <si>
    <t>insuln</t>
  </si>
  <si>
    <t>phv00197520.v1.p1</t>
  </si>
  <si>
    <t>FL144</t>
  </si>
  <si>
    <t>phv00003789.v1.p14</t>
  </si>
  <si>
    <t>FN121</t>
  </si>
  <si>
    <t>phv00004620.v1.p14</t>
  </si>
  <si>
    <t>B68</t>
  </si>
  <si>
    <t>phv00007718.v8.p14</t>
  </si>
  <si>
    <t>C29</t>
  </si>
  <si>
    <t>phv00008404.v8.p14</t>
  </si>
  <si>
    <t>D035</t>
  </si>
  <si>
    <t>phv00008805.v8.p14</t>
  </si>
  <si>
    <t>E254</t>
  </si>
  <si>
    <t>phv00009207.v8.p14</t>
  </si>
  <si>
    <t>INSULN1</t>
  </si>
  <si>
    <t>phv00055345.v6.p14</t>
  </si>
  <si>
    <t>insulin [central lab data]</t>
  </si>
  <si>
    <t>diabins4</t>
  </si>
  <si>
    <t>insulin / oral hypoglycemic for diabetes</t>
  </si>
  <si>
    <t>phv00086841.v2.p3</t>
  </si>
  <si>
    <t>diabins5</t>
  </si>
  <si>
    <t>insulin or hypoglycemics for diabetes</t>
  </si>
  <si>
    <t>phv00175455.v1.p3</t>
  </si>
  <si>
    <t>phv00176889.v1.p3</t>
  </si>
  <si>
    <t>diabins1</t>
  </si>
  <si>
    <t>insulin or oral hypoglycemics for diabetes?</t>
  </si>
  <si>
    <t>phv00083302.v1.p3</t>
  </si>
  <si>
    <t>phv00084979.v2.p3</t>
  </si>
  <si>
    <t>diabins2</t>
  </si>
  <si>
    <t>phv00085926.v2.p3</t>
  </si>
  <si>
    <t>diabins3</t>
  </si>
  <si>
    <t>phv00086409.v2.p3</t>
  </si>
  <si>
    <t>insulin shots ever</t>
  </si>
  <si>
    <t>phv00078468.v6.p3</t>
  </si>
  <si>
    <t>INSULINW</t>
  </si>
  <si>
    <t>insulin shots now</t>
  </si>
  <si>
    <t>phv00078469.v6.p3</t>
  </si>
  <si>
    <t>insulin, freestyle [central lab data]</t>
  </si>
  <si>
    <t>INSULN06</t>
  </si>
  <si>
    <t>insulins</t>
  </si>
  <si>
    <t>phv00099612.v1.p1</t>
  </si>
  <si>
    <t>phv00100551.v1.p1</t>
  </si>
  <si>
    <t>phv00102129.v1.p1</t>
  </si>
  <si>
    <t>phv00103102.v1.p1</t>
  </si>
  <si>
    <t>phv00104420.v1.p1</t>
  </si>
  <si>
    <t>phv00105050.v1.p1</t>
  </si>
  <si>
    <t>phv00106471.v1.p1</t>
  </si>
  <si>
    <t>phv00107396.v1.p1</t>
  </si>
  <si>
    <t>phv00108257.v1.p1</t>
  </si>
  <si>
    <t>phv00109011.v1.p1</t>
  </si>
  <si>
    <t>phv00109722.v1.p1</t>
  </si>
  <si>
    <t>phv00110664.v1.p1</t>
  </si>
  <si>
    <t>insln2</t>
  </si>
  <si>
    <t>phv00199067.v1.p1</t>
  </si>
  <si>
    <t>INSLN2</t>
  </si>
  <si>
    <t>phv00056962.v3.p14</t>
  </si>
  <si>
    <t>MED_INSULIN</t>
  </si>
  <si>
    <t>phv00226345.v2.p2</t>
  </si>
  <si>
    <t>insln1c</t>
  </si>
  <si>
    <t>phv00083119.v1.p3</t>
  </si>
  <si>
    <t>phv00085364.v2.p3</t>
  </si>
  <si>
    <t>insln2c</t>
  </si>
  <si>
    <t>phv00086008.v2.p3</t>
  </si>
  <si>
    <t>insln3c</t>
  </si>
  <si>
    <t>phv00086490.v2.p3</t>
  </si>
  <si>
    <t>insln4c</t>
  </si>
  <si>
    <t>phv00086927.v2.p3</t>
  </si>
  <si>
    <t>inslnfc</t>
  </si>
  <si>
    <t>phv00087340.v1.p3</t>
  </si>
  <si>
    <t>insln5c</t>
  </si>
  <si>
    <t>phv00175366.v1.p3</t>
  </si>
  <si>
    <t>phv00176789.v1.p3</t>
  </si>
  <si>
    <t>FE93</t>
  </si>
  <si>
    <t>interim history of medicine used: insulin</t>
  </si>
  <si>
    <t>phv00001827.v1.p14</t>
  </si>
  <si>
    <t>FF95</t>
  </si>
  <si>
    <t>phv00002046.v1.p14</t>
  </si>
  <si>
    <t>FG94</t>
  </si>
  <si>
    <t>phv00002229.v1.p14</t>
  </si>
  <si>
    <t>FH94</t>
  </si>
  <si>
    <t>phv00002451.v1.p14</t>
  </si>
  <si>
    <t>FI53</t>
  </si>
  <si>
    <t>phv00002705.v1.p14</t>
  </si>
  <si>
    <t>FJ27</t>
  </si>
  <si>
    <t>phv00002970.v1.p14</t>
  </si>
  <si>
    <t>g050</t>
  </si>
  <si>
    <t>medical history - interim non-cardiovascular medications i: insulin</t>
  </si>
  <si>
    <t>phv00250767.v2.p14</t>
  </si>
  <si>
    <t>e254</t>
  </si>
  <si>
    <t>medical history - other medications: insulin</t>
  </si>
  <si>
    <t>phv00461417.v2.p14</t>
  </si>
  <si>
    <t>medication use - insulin</t>
  </si>
  <si>
    <t>medication use: insulin</t>
  </si>
  <si>
    <t>F218</t>
  </si>
  <si>
    <t>medications: insulin</t>
  </si>
  <si>
    <t>phv00009708.v8.p14</t>
  </si>
  <si>
    <t>FK110</t>
  </si>
  <si>
    <t>medicine use: insulin</t>
  </si>
  <si>
    <t>phv00003358.v1.p14</t>
  </si>
  <si>
    <t>FM182</t>
  </si>
  <si>
    <t>phv00004224.v1.p14</t>
  </si>
  <si>
    <t>G050</t>
  </si>
  <si>
    <t>non-cardiovascular medications: insulin</t>
  </si>
  <si>
    <t>phv00010193.v8.p14</t>
  </si>
  <si>
    <t>FS278</t>
  </si>
  <si>
    <t>noncardiovascular medications: insulin</t>
  </si>
  <si>
    <t>phv00006887.v1.p14</t>
  </si>
  <si>
    <t>FT285</t>
  </si>
  <si>
    <t>phv00007324.v1.p14</t>
  </si>
  <si>
    <t>FR219</t>
  </si>
  <si>
    <t>other medications - insulin</t>
  </si>
  <si>
    <t>phv00006492.v1.p14</t>
  </si>
  <si>
    <t>INSUL12</t>
  </si>
  <si>
    <t>take insulin</t>
  </si>
  <si>
    <t>phv00099346.v1.p1</t>
  </si>
  <si>
    <t>phv00100380.v1.p1</t>
  </si>
  <si>
    <t>G3C0143</t>
  </si>
  <si>
    <t>Aspirin, Diagnoses and Treatment Questions - Are you CURRENTLY TAKING MEDICATION for high blood sugar or diabetes?</t>
  </si>
  <si>
    <t>phv00461773.v1.p14</t>
  </si>
  <si>
    <t>diabhx5</t>
  </si>
  <si>
    <t>DIABETES: TAKING MEDICATION</t>
  </si>
  <si>
    <t>phv00175292.v1.p3</t>
  </si>
  <si>
    <t>phv00176715.v1.p3</t>
  </si>
  <si>
    <t>diabhxf</t>
  </si>
  <si>
    <t>DIABETES: TAKING MEDICINE</t>
  </si>
  <si>
    <t>phv00087115.v1.p3</t>
  </si>
  <si>
    <t>DMMEDSAFU</t>
  </si>
  <si>
    <t>Did you take any medication for diabetes or high blood sugar in the past two weeks?</t>
  </si>
  <si>
    <t>phv00400885.v2.p2</t>
  </si>
  <si>
    <t>GTSB2</t>
  </si>
  <si>
    <t>Do you regularly take medication to control diabetes (high blood sugar)? Q2 [Oral Glucose Tolerance Screening, Version B. GTSB04. Visit 4]</t>
  </si>
  <si>
    <t>phv00206636.v2.p2</t>
  </si>
  <si>
    <t>pht004097.v3.p2</t>
  </si>
  <si>
    <t>GTSA2</t>
  </si>
  <si>
    <t>Do you regularly take medication to control diabetes? Q2 [Oral Glucose Tolerance Screening Form. GTSA04. Visit 4]</t>
  </si>
  <si>
    <t>phv00206628.v2.p2</t>
  </si>
  <si>
    <t>pht004096.v3.p2</t>
  </si>
  <si>
    <t>G3A016</t>
  </si>
  <si>
    <t>HAVE YOU EVER TAKEN MEDICATION FOR HIGH BLOOD SUGAR OR DIABETES?</t>
  </si>
  <si>
    <t>phv00020881.v8.p14</t>
  </si>
  <si>
    <t>g3a016</t>
  </si>
  <si>
    <t>Have you ever taken medication for high blood sugar or diabetes?</t>
  </si>
  <si>
    <t>phv00273715.v1.p14</t>
  </si>
  <si>
    <t>phv00460805.v1.p14</t>
  </si>
  <si>
    <t>fy621</t>
  </si>
  <si>
    <t>Medical History - Medications : Have you taken medication for the treatment of high blood sugar or diabetes?</t>
  </si>
  <si>
    <t>phv00275073.v1.p14</t>
  </si>
  <si>
    <t>g3b0018</t>
  </si>
  <si>
    <t>Medical History - Medications: Since your last exam have you taken medication for high blood sugar or diabetes?</t>
  </si>
  <si>
    <t>phv00177254.v5.p14</t>
  </si>
  <si>
    <t>j019</t>
  </si>
  <si>
    <t>phv00254028.v4.p14</t>
  </si>
  <si>
    <t>MEDDIA59</t>
  </si>
  <si>
    <t>TAKING MEDS FOR DIABETES</t>
  </si>
  <si>
    <t>phv00101537.v1.p1</t>
  </si>
  <si>
    <t>phv00102685.v1.p1</t>
  </si>
  <si>
    <t>MEDDIA57</t>
  </si>
  <si>
    <t>phv00105966.v1.p1</t>
  </si>
  <si>
    <t>MEDDIA29</t>
  </si>
  <si>
    <t>phv00107087.v1.p1</t>
  </si>
  <si>
    <t>phv00107955.v1.p1</t>
  </si>
  <si>
    <t>phv00108629.v1.p1</t>
  </si>
  <si>
    <t>phv00109396.v1.p1</t>
  </si>
  <si>
    <t>phv00110058.v1.p1</t>
  </si>
  <si>
    <t>diabhx1</t>
  </si>
  <si>
    <t>phv00083006.v1.p3</t>
  </si>
  <si>
    <t>phv00085234.v2.p3</t>
  </si>
  <si>
    <t>phv00175870.v1.p3</t>
  </si>
  <si>
    <t>MF419</t>
  </si>
  <si>
    <t>INTERIM HISTORY OF DRUGS TAKEN: ANTI-CHOLESTEROL REGIME, EXAM 6</t>
  </si>
  <si>
    <t>phv00000868.v1.p14</t>
  </si>
  <si>
    <t>FC87</t>
  </si>
  <si>
    <t>INTERIM HISTORY OF MEDICINE USED: ANTI-CHOLESTEROL AGENTS</t>
  </si>
  <si>
    <t>phv00001441.v1.p14</t>
  </si>
  <si>
    <t>FD79</t>
  </si>
  <si>
    <t>phv00001624.v1.p14</t>
  </si>
  <si>
    <t>FE90</t>
  </si>
  <si>
    <t>phv00001824.v1.p14</t>
  </si>
  <si>
    <t>FF92</t>
  </si>
  <si>
    <t>phv00002043.v1.p14</t>
  </si>
  <si>
    <t>FG91</t>
  </si>
  <si>
    <t>phv00002226.v1.p14</t>
  </si>
  <si>
    <t>FH91</t>
  </si>
  <si>
    <t>phv00002448.v1.p14</t>
  </si>
  <si>
    <t>FI50</t>
  </si>
  <si>
    <t>phv00002702.v1.p14</t>
  </si>
  <si>
    <t>A80</t>
  </si>
  <si>
    <t>ANTI-CHOLESTEROL AGENTS</t>
  </si>
  <si>
    <t>phv00007593.v8.p14</t>
  </si>
  <si>
    <t>B61</t>
  </si>
  <si>
    <t>ANTI-CHOLESTEROL AGENT</t>
  </si>
  <si>
    <t>phv00007711.v8.p14</t>
  </si>
  <si>
    <t>G041</t>
  </si>
  <si>
    <t>NON-CARDIOVASCULAR MEDICATIONS: ANTI-CHOLESTEROL DRUGS (RESINS - E.G. QUESTRAN, COLESTID)</t>
  </si>
  <si>
    <t>phv00010184.v8.p14</t>
  </si>
  <si>
    <t>G042</t>
  </si>
  <si>
    <t>NON-CARDIOVASCULAR MEDICATIONS: ANTI-CHOLESTEROL DRUGS (NIACIN OR NICOTINIC ACID)</t>
  </si>
  <si>
    <t>phv00010185.v8.p14</t>
  </si>
  <si>
    <t>G043</t>
  </si>
  <si>
    <t>NON-CARDIOVASCULAR MEDICATIONS: ANTI-CHOLESTEROL DRUGS (FIBRATES - E.G. GEMFIBROZIL)</t>
  </si>
  <si>
    <t>phv00010186.v8.p14</t>
  </si>
  <si>
    <t>G045</t>
  </si>
  <si>
    <t>NON-CARDIOVASCULAR MEDICATIONS: ANTI-CHOLESTEROL DRUGS (OTHER - SPECIFY)</t>
  </si>
  <si>
    <t>phv00010188.v8.p14</t>
  </si>
  <si>
    <t>FL139</t>
  </si>
  <si>
    <t>ANTI CHOLESTEROL DRUGS (RESINS, FIBRATES, ETC.)</t>
  </si>
  <si>
    <t>phv00003784.v1.p14</t>
  </si>
  <si>
    <t>FM177</t>
  </si>
  <si>
    <t>MEDICINE USE: ANTI CHOLESTEROL DRUGS (RESINS, FIBRATES, ETC.)</t>
  </si>
  <si>
    <t>phv00004219.v1.p14</t>
  </si>
  <si>
    <t>FN116</t>
  </si>
  <si>
    <t>ANTI CHOLESTEROL DRUGS (RESINS, FIBRATES, LOVASTATIN, ETC.)</t>
  </si>
  <si>
    <t>phv00004615.v1.p14</t>
  </si>
  <si>
    <t>FR210</t>
  </si>
  <si>
    <t>OTHER MEDICATIONS - ANTI CHOLESTEROL DRUGS (RESINS -- E.G. QUESTRAN, COLESTID)</t>
  </si>
  <si>
    <t>phv00006483.v1.p14</t>
  </si>
  <si>
    <t>FR211</t>
  </si>
  <si>
    <t>OTHER MEDICATIONS - ANTI CHOLESTEROL DRUGS (NIACIN OR NICOTINIS ACID)</t>
  </si>
  <si>
    <t>phv00006484.v1.p14</t>
  </si>
  <si>
    <t>FR212</t>
  </si>
  <si>
    <t>OTHER MEDICATIONS - ANTI CHOLESTEROL DRUGS (FIBRATES -- E.G. GEMFIBROZIL)</t>
  </si>
  <si>
    <t>phv00006485.v1.p14</t>
  </si>
  <si>
    <t>FR214</t>
  </si>
  <si>
    <t>OTHER MEDICATIONS - ANTI CHOLESTEROL DRUGS (OTHER-SPECIFY)</t>
  </si>
  <si>
    <t>phv00006487.v1.p14</t>
  </si>
  <si>
    <t>FS269</t>
  </si>
  <si>
    <t>NONCARDIOVASCULAR MEDICATIONS: ANTI CHOLESTEROL DRUGS (RESINS - E.G. QUESTRAN, COLESTID)</t>
  </si>
  <si>
    <t>phv00006878.v1.p14</t>
  </si>
  <si>
    <t>FS270</t>
  </si>
  <si>
    <t>NONCARDIOVASCULAR MEDICATIONS: ANTI CHOLESTEROL DRUGS (NIACIN OR NICOTINIC ACID)</t>
  </si>
  <si>
    <t>phv00006879.v1.p14</t>
  </si>
  <si>
    <t>FS271</t>
  </si>
  <si>
    <t>NONCARDIOVASCULAR MEDICATIONS: ANTI CHOLESTEROL DRUGS (FIBRATES - E.G. GEMFIBROZIL)</t>
  </si>
  <si>
    <t>phv00006880.v1.p14</t>
  </si>
  <si>
    <t>FS273</t>
  </si>
  <si>
    <t>NONCARDIOVASCULAR MEDICATIONS: ANTI CHOLESTEROL DRUGS (OTHER)</t>
  </si>
  <si>
    <t>phv00006882.v1.p14</t>
  </si>
  <si>
    <t>FT276</t>
  </si>
  <si>
    <t>phv00007315.v1.p14</t>
  </si>
  <si>
    <t>FT277</t>
  </si>
  <si>
    <t>phv00007316.v1.p14</t>
  </si>
  <si>
    <t>FT278</t>
  </si>
  <si>
    <t>phv00007317.v1.p14</t>
  </si>
  <si>
    <t>FT280</t>
  </si>
  <si>
    <t>phv00007319.v1.p14</t>
  </si>
  <si>
    <t>C26</t>
  </si>
  <si>
    <t>phv00008401.v8.p14</t>
  </si>
  <si>
    <t>D030</t>
  </si>
  <si>
    <t>phv00008800.v8.p14</t>
  </si>
  <si>
    <t>E245</t>
  </si>
  <si>
    <t>ANTI CHOLESTEROL DRUGS-RESINS</t>
  </si>
  <si>
    <t>phv00009198.v8.p14</t>
  </si>
  <si>
    <t>E246</t>
  </si>
  <si>
    <t>ANTI CHOLESTEROL DRUGS-NIACIN</t>
  </si>
  <si>
    <t>phv00009199.v8.p14</t>
  </si>
  <si>
    <t>E247</t>
  </si>
  <si>
    <t>ANTI CHOLESTEROL DRUGS-FIBRATES</t>
  </si>
  <si>
    <t>phv00009200.v8.p14</t>
  </si>
  <si>
    <t>E249</t>
  </si>
  <si>
    <t>ANTI CHOLESTEROL DRUGS-OTHER</t>
  </si>
  <si>
    <t>phv00009202.v8.p14</t>
  </si>
  <si>
    <t>F209</t>
  </si>
  <si>
    <t>MEDICATIONS: ANTI CHOLESTEROL DRUGS (RESINS - E.G. QUESTRAN, COLESTID)</t>
  </si>
  <si>
    <t>phv00009699.v8.p14</t>
  </si>
  <si>
    <t>F210</t>
  </si>
  <si>
    <t>MEDICATIONS: ANTI CHOLESTEROL DRUGS (NIACIN OR NICOTINIC ACID)</t>
  </si>
  <si>
    <t>phv00009700.v8.p14</t>
  </si>
  <si>
    <t>F211</t>
  </si>
  <si>
    <t>MEDICATIONS: ANTI CHOLESTEROL DRUGS (FIBRATES - E.G. GEMFIBROZIL)</t>
  </si>
  <si>
    <t>phv00009701.v8.p14</t>
  </si>
  <si>
    <t>F213</t>
  </si>
  <si>
    <t>MEDICATIONS: ANTI CHOLESTEROL DRUGS - OTHER</t>
  </si>
  <si>
    <t>phv00009703.v8.p14</t>
  </si>
  <si>
    <t>g041</t>
  </si>
  <si>
    <t>Medical History - Interim Non-cardiovascular Medications I: Anti cholesterol drugs (Resins-e.g. Questran, Colestid)</t>
  </si>
  <si>
    <t>phv00250758.v2.p14</t>
  </si>
  <si>
    <t>g042</t>
  </si>
  <si>
    <t>Medical History - Interim Non-cardiovascular Medications I: Anti cholesterol drugs (Niacin or Nicotinic acid)</t>
  </si>
  <si>
    <t>phv00250759.v2.p14</t>
  </si>
  <si>
    <t>g043</t>
  </si>
  <si>
    <t>Medical History - Interim Non-cardiovascular Medications I: Anti cholesterol drugs (Fibrates-e.g. Gemfibrozil)</t>
  </si>
  <si>
    <t>phv00250760.v2.p14</t>
  </si>
  <si>
    <t>g045</t>
  </si>
  <si>
    <t>Medical History - Interim Non-cardiovascular Medications I: Anti cholesterol drugs (other-specify)</t>
  </si>
  <si>
    <t>phv00250762.v2.p14</t>
  </si>
  <si>
    <t>e245</t>
  </si>
  <si>
    <t>Medical History - Other Medications: Anti cholesterol drugs (Resins, e.g. Questran, Colestid)</t>
  </si>
  <si>
    <t>phv00461408.v2.p14</t>
  </si>
  <si>
    <t>e246</t>
  </si>
  <si>
    <t>Medical History - Other Medications: Anti cholesterol drugs (Niacin or Nicotinic Acid)</t>
  </si>
  <si>
    <t>phv00461409.v2.p14</t>
  </si>
  <si>
    <t>e247</t>
  </si>
  <si>
    <t>Medical History - Other Medications: Anti cholesterol drugs (Fibrates, e.g. Gemfibrozil)</t>
  </si>
  <si>
    <t>phv00461410.v2.p14</t>
  </si>
  <si>
    <t>e249</t>
  </si>
  <si>
    <t>Medical History - Other Medications: Anti cholesterol drugs (Other)</t>
  </si>
  <si>
    <t>phv00461412.v2.p14</t>
  </si>
  <si>
    <t>FIBR06</t>
  </si>
  <si>
    <t>phv00099607.v1.p1</t>
  </si>
  <si>
    <t>phv00100546.v1.p1</t>
  </si>
  <si>
    <t>phv00102124.v1.p1</t>
  </si>
  <si>
    <t>phv00103097.v1.p1</t>
  </si>
  <si>
    <t>phv00104415.v1.p1</t>
  </si>
  <si>
    <t>phv00105045.v1.p1</t>
  </si>
  <si>
    <t>phv00106466.v1.p1</t>
  </si>
  <si>
    <t>phv00107391.v1.p1</t>
  </si>
  <si>
    <t>phv00108252.v1.p1</t>
  </si>
  <si>
    <t>phv00109006.v1.p1</t>
  </si>
  <si>
    <t>phv00109717.v1.p1</t>
  </si>
  <si>
    <t>phv00110659.v1.p1</t>
  </si>
  <si>
    <t>fibr2</t>
  </si>
  <si>
    <t>phv00199062.v1.p1</t>
  </si>
  <si>
    <t>FIBR2</t>
  </si>
  <si>
    <t>phv00056957.v3.p14</t>
  </si>
  <si>
    <t>fibr1c</t>
  </si>
  <si>
    <t>FIBRATES</t>
  </si>
  <si>
    <t>phv00083114.v1.p3</t>
  </si>
  <si>
    <t>phv00085359.v2.p3</t>
  </si>
  <si>
    <t>fibr2c</t>
  </si>
  <si>
    <t>phv00086041.v2.p3</t>
  </si>
  <si>
    <t>fibr3c</t>
  </si>
  <si>
    <t>phv00086523.v2.p3</t>
  </si>
  <si>
    <t>fibr4c</t>
  </si>
  <si>
    <t>phv00086960.v2.p3</t>
  </si>
  <si>
    <t>fibrfc</t>
  </si>
  <si>
    <t>phv00087335.v1.p3</t>
  </si>
  <si>
    <t>fibr5c</t>
  </si>
  <si>
    <t>phv00175360.v1.p3</t>
  </si>
  <si>
    <t>phv00176783.v1.p3</t>
  </si>
  <si>
    <t>BASQ06</t>
  </si>
  <si>
    <t>Bile-acid sequestrants</t>
  </si>
  <si>
    <t>phv00099590.v1.p1</t>
  </si>
  <si>
    <t>phv00100529.v1.p1</t>
  </si>
  <si>
    <t>phv00102107.v1.p1</t>
  </si>
  <si>
    <t>phv00103080.v1.p1</t>
  </si>
  <si>
    <t>phv00104398.v1.p1</t>
  </si>
  <si>
    <t>phv00105028.v1.p1</t>
  </si>
  <si>
    <t>phv00106449.v1.p1</t>
  </si>
  <si>
    <t>phv00107374.v1.p1</t>
  </si>
  <si>
    <t>phv00108235.v1.p1</t>
  </si>
  <si>
    <t>phv00108989.v1.p1</t>
  </si>
  <si>
    <t>phv00109700.v1.p1</t>
  </si>
  <si>
    <t>phv00110642.v1.p1</t>
  </si>
  <si>
    <t>basq</t>
  </si>
  <si>
    <t>phv00197544.v1.p1</t>
  </si>
  <si>
    <t>basq2</t>
  </si>
  <si>
    <t>phv00199045.v1.p1</t>
  </si>
  <si>
    <t>BASQ1</t>
  </si>
  <si>
    <t>phv00055369.v6.p14</t>
  </si>
  <si>
    <t>BASQ2</t>
  </si>
  <si>
    <t>phv00056940.v3.p14</t>
  </si>
  <si>
    <t>basq1c</t>
  </si>
  <si>
    <t>BILE-ACID SEQUESTRANTS</t>
  </si>
  <si>
    <t>phv00083097.v1.p3</t>
  </si>
  <si>
    <t>phv00085342.v2.p3</t>
  </si>
  <si>
    <t>basq2c</t>
  </si>
  <si>
    <t>phv00086028.v2.p3</t>
  </si>
  <si>
    <t>basq3c</t>
  </si>
  <si>
    <t>phv00086510.v2.p3</t>
  </si>
  <si>
    <t>basq4c</t>
  </si>
  <si>
    <t>phv00086947.v2.p3</t>
  </si>
  <si>
    <t>basqfc</t>
  </si>
  <si>
    <t>phv00087318.v1.p3</t>
  </si>
  <si>
    <t>basq5c</t>
  </si>
  <si>
    <t>phv00175343.v1.p3</t>
  </si>
  <si>
    <t>phv00176766.v1.p3</t>
  </si>
  <si>
    <t>NIAC06</t>
  </si>
  <si>
    <t>Niacin and nicotinic acid</t>
  </si>
  <si>
    <t>phv00099621.v1.p1</t>
  </si>
  <si>
    <t>phv00100560.v1.p1</t>
  </si>
  <si>
    <t>phv00102138.v1.p1</t>
  </si>
  <si>
    <t>phv00103111.v1.p1</t>
  </si>
  <si>
    <t>phv00104429.v1.p1</t>
  </si>
  <si>
    <t>phv00105059.v1.p1</t>
  </si>
  <si>
    <t>phv00106480.v1.p1</t>
  </si>
  <si>
    <t>phv00107405.v1.p1</t>
  </si>
  <si>
    <t>phv00108266.v1.p1</t>
  </si>
  <si>
    <t>phv00109020.v1.p1</t>
  </si>
  <si>
    <t>phv00109731.v1.p1</t>
  </si>
  <si>
    <t>phv00110673.v1.p1</t>
  </si>
  <si>
    <t>niac</t>
  </si>
  <si>
    <t>phv00197545.v1.p1</t>
  </si>
  <si>
    <t>niac2</t>
  </si>
  <si>
    <t>phv00199076.v1.p1</t>
  </si>
  <si>
    <t>NIAC1</t>
  </si>
  <si>
    <t>phv00055370.v6.p14</t>
  </si>
  <si>
    <t>NIAC2</t>
  </si>
  <si>
    <t>phv00056971.v3.p14</t>
  </si>
  <si>
    <t>niac1c</t>
  </si>
  <si>
    <t>NIACIN AND NICOTINIC ACID</t>
  </si>
  <si>
    <t>phv00083128.v1.p3</t>
  </si>
  <si>
    <t>phv00085373.v2.p3</t>
  </si>
  <si>
    <t>niac2c</t>
  </si>
  <si>
    <t>phv00086052.v2.p3</t>
  </si>
  <si>
    <t>niac3c</t>
  </si>
  <si>
    <t>phv00086534.v2.p3</t>
  </si>
  <si>
    <t>niac4c</t>
  </si>
  <si>
    <t>phv00086971.v2.p3</t>
  </si>
  <si>
    <t>niacfc</t>
  </si>
  <si>
    <t>NIACIN AND NICTOTINIC ACID</t>
  </si>
  <si>
    <t>phv00087349.v1.p3</t>
  </si>
  <si>
    <t>niac5c</t>
  </si>
  <si>
    <t>phv00175375.v1.p3</t>
  </si>
  <si>
    <t>phv00176798.v1.p3</t>
  </si>
  <si>
    <t>MED_FIBARES_NICOACID</t>
  </si>
  <si>
    <t>Fibric/Nicotinic Acids (trt of TG and HDL)</t>
  </si>
  <si>
    <t>phv00226344.v2.p2</t>
  </si>
  <si>
    <t>HIGH_TRIG_PLUSMEDS</t>
  </si>
  <si>
    <t>High Triglycerides or Fibares Nicoacid med use</t>
  </si>
  <si>
    <t>phv00258053.v2.p2</t>
  </si>
  <si>
    <t>LOW_HDL_PLUSMEDS</t>
  </si>
  <si>
    <t>Low HDL or Fibares Nicoacid med use</t>
  </si>
  <si>
    <t>phv00258054.v2.p2</t>
  </si>
  <si>
    <t>A84</t>
  </si>
  <si>
    <t>HYPOGLYCEMIC AGENTS (SPECIFY)</t>
  </si>
  <si>
    <t>phv00007597.v8.p14</t>
  </si>
  <si>
    <t>FT294</t>
  </si>
  <si>
    <t>HYPOGLYCEMICS: CHLORPROPAMIDE</t>
  </si>
  <si>
    <t>phv00007333.v1.p14</t>
  </si>
  <si>
    <t>INSULIN / ORAL HYPOGLYCEMIC FOR DIABETES</t>
  </si>
  <si>
    <t>INSULIN OR HYPOGLYCEMICS FOR DIABETES</t>
  </si>
  <si>
    <t>INSULIN OR ORAL HYPOGLYCEMICS FOR DIABETES?</t>
  </si>
  <si>
    <t>FC91</t>
  </si>
  <si>
    <t>INTERIM HISTORY OF MEDICINE USED: HYPOGLYCEMIC AGENTS</t>
  </si>
  <si>
    <t>phv00001445.v1.p14</t>
  </si>
  <si>
    <t>FD83</t>
  </si>
  <si>
    <t>phv00001628.v1.p14</t>
  </si>
  <si>
    <t>FG95</t>
  </si>
  <si>
    <t>INTERIM HISTORY OF MEDICINE USED: ORAL HYPOGLYCEMIC AGENTS</t>
  </si>
  <si>
    <t>phv00002230.v1.p14</t>
  </si>
  <si>
    <t>FH95</t>
  </si>
  <si>
    <t>phv00002452.v1.p14</t>
  </si>
  <si>
    <t>FI54</t>
  </si>
  <si>
    <t>phv00002706.v1.p14</t>
  </si>
  <si>
    <t>FJ26</t>
  </si>
  <si>
    <t>INTERIM HISTORY OF MEDICINE USED: ORAL HYPOGLYCEMICS</t>
  </si>
  <si>
    <t>phv00002969.v1.p14</t>
  </si>
  <si>
    <t>FE95</t>
  </si>
  <si>
    <t>INTERIM HISTORY OF MEDICINE USED: OTHER HYPOGLYCEMIC AGENTS</t>
  </si>
  <si>
    <t>phv00001829.v1.p14</t>
  </si>
  <si>
    <t>FF97</t>
  </si>
  <si>
    <t>phv00002048.v1.p14</t>
  </si>
  <si>
    <t>g057</t>
  </si>
  <si>
    <t>Medical History - Interim Non-cardiovascular Medications I: Oral Hypoglycemic: Chlorpropamide</t>
  </si>
  <si>
    <t>phv00250774.v2.p14</t>
  </si>
  <si>
    <t>g055</t>
  </si>
  <si>
    <t>Medical History - Interim Non-cardiovascular Medications I: Oral Hypoglycemic: Glipizide</t>
  </si>
  <si>
    <t>phv00250772.v2.p14</t>
  </si>
  <si>
    <t>g056</t>
  </si>
  <si>
    <t>Medical History - Interim Non-cardiovascular Medications I: Oral Hypoglycemic: Glyburide</t>
  </si>
  <si>
    <t>phv00250773.v2.p14</t>
  </si>
  <si>
    <t>g053</t>
  </si>
  <si>
    <t>Medical History - Interim Non-cardiovascular Medications I: Oral Hypoglycemic: Metformin</t>
  </si>
  <si>
    <t>phv00250770.v2.p14</t>
  </si>
  <si>
    <t>g058</t>
  </si>
  <si>
    <t>Medical History - Interim Non-cardiovascular Medications I: Oral Hypoglycemic: Other (specify)</t>
  </si>
  <si>
    <t>phv00250775.v2.p14</t>
  </si>
  <si>
    <t>g054</t>
  </si>
  <si>
    <t>Medical History - Interim Non-cardiovascular Medications I: Oral Hypoglycemic: Triglitazone</t>
  </si>
  <si>
    <t>phv00250771.v2.p14</t>
  </si>
  <si>
    <t>g059</t>
  </si>
  <si>
    <t>Medical History - Interim Non-cardiovascular Medications I: Oral Hypoglycemic: Unknown</t>
  </si>
  <si>
    <t>phv00250776.v2.p14</t>
  </si>
  <si>
    <t>g052</t>
  </si>
  <si>
    <t>Medical History - Interim Non-cardiovascular Medications I: Oral hypoglycemics</t>
  </si>
  <si>
    <t>phv00250769.v2.p14</t>
  </si>
  <si>
    <t>e256</t>
  </si>
  <si>
    <t>Medical History - Other Medications: Oral hypoglycemics</t>
  </si>
  <si>
    <t>phv00461419.v2.p14</t>
  </si>
  <si>
    <t>F220</t>
  </si>
  <si>
    <t>MEDICATIONS: ORAL HYPOGLYCEMICS</t>
  </si>
  <si>
    <t>phv00009710.v8.p14</t>
  </si>
  <si>
    <t>FK108</t>
  </si>
  <si>
    <t>MEDICINE USE: ORAL HYPOGLYCEMICS</t>
  </si>
  <si>
    <t>phv00003356.v1.p14</t>
  </si>
  <si>
    <t>FM184</t>
  </si>
  <si>
    <t>phv00004225.v1.p14</t>
  </si>
  <si>
    <t>G052</t>
  </si>
  <si>
    <t>NON-CARDIOVASCULAR MEDICATIONS: ORAL HYPOGLYCEMICS</t>
  </si>
  <si>
    <t>phv00010195.v8.p14</t>
  </si>
  <si>
    <t>FS280</t>
  </si>
  <si>
    <t>NONCARDIOVASCULAR MEDICATIONS: ORAL HYPOGLYCEMICS</t>
  </si>
  <si>
    <t>phv00006889.v1.p14</t>
  </si>
  <si>
    <t>FT287</t>
  </si>
  <si>
    <t>phv00007326.v1.p14</t>
  </si>
  <si>
    <t>OHGA06</t>
  </si>
  <si>
    <t>Oral hypoglycemic agents</t>
  </si>
  <si>
    <t>phv00099628.v1.p1</t>
  </si>
  <si>
    <t>phv00100567.v1.p1</t>
  </si>
  <si>
    <t>phv00102145.v1.p1</t>
  </si>
  <si>
    <t>phv00103118.v1.p1</t>
  </si>
  <si>
    <t>phv00104436.v1.p1</t>
  </si>
  <si>
    <t>phv00105066.v1.p1</t>
  </si>
  <si>
    <t>phv00106487.v1.p1</t>
  </si>
  <si>
    <t>phv00107412.v1.p1</t>
  </si>
  <si>
    <t>phv00108273.v1.p1</t>
  </si>
  <si>
    <t>phv00109027.v1.p1</t>
  </si>
  <si>
    <t>phv00109738.v1.p1</t>
  </si>
  <si>
    <t>phv00110680.v1.p1</t>
  </si>
  <si>
    <t>ohga2</t>
  </si>
  <si>
    <t>phv00199083.v1.p1</t>
  </si>
  <si>
    <t>B65</t>
  </si>
  <si>
    <t>ORAL HYPOGLYCEMIC AGENTS</t>
  </si>
  <si>
    <t>phv00007715.v8.p14</t>
  </si>
  <si>
    <t>OHGA2</t>
  </si>
  <si>
    <t>phv00056978.v3.p14</t>
  </si>
  <si>
    <t>ohga3c</t>
  </si>
  <si>
    <t>phv00086493.v2.p3</t>
  </si>
  <si>
    <t>ohga4c</t>
  </si>
  <si>
    <t>phv00086930.v2.p3</t>
  </si>
  <si>
    <t>ohgafc</t>
  </si>
  <si>
    <t>phv00087103.v1.p3</t>
  </si>
  <si>
    <t>ohga5c</t>
  </si>
  <si>
    <t>phv00175382.v1.p3</t>
  </si>
  <si>
    <t>phv00176805.v1.p3</t>
  </si>
  <si>
    <t>ohga1c</t>
  </si>
  <si>
    <t>ORAL HYPOGLYCEMIC AGENTS-NOW CONSTRUCTED FROM:</t>
  </si>
  <si>
    <t>phv00085380.v2.p3</t>
  </si>
  <si>
    <t>ORAL HYPOGLYCEMIC AGENTS-NOW CONTRUCTED FROM:</t>
  </si>
  <si>
    <t>phv00083135.v1.p3</t>
  </si>
  <si>
    <t>ohga2c</t>
  </si>
  <si>
    <t>phv00086011.v2.p3</t>
  </si>
  <si>
    <t>ohga</t>
  </si>
  <si>
    <t>Oral hypoglycemics</t>
  </si>
  <si>
    <t>phv00197519.v1.p1</t>
  </si>
  <si>
    <t>FL146</t>
  </si>
  <si>
    <t>ORAL HYPOGLYCEMICS</t>
  </si>
  <si>
    <t>phv00003790.v1.p14</t>
  </si>
  <si>
    <t>FN123</t>
  </si>
  <si>
    <t>phv00004621.v1.p14</t>
  </si>
  <si>
    <t>C30</t>
  </si>
  <si>
    <t>phv00008405.v8.p14</t>
  </si>
  <si>
    <t>D037</t>
  </si>
  <si>
    <t>phv00008806.v8.p14</t>
  </si>
  <si>
    <t>E256</t>
  </si>
  <si>
    <t>phv00009209.v8.p14</t>
  </si>
  <si>
    <t>FS285</t>
  </si>
  <si>
    <t>ORAL HYPOGLYCEMICS: CHLORPROPAMIDE</t>
  </si>
  <si>
    <t>phv00006894.v1.p14</t>
  </si>
  <si>
    <t>G057</t>
  </si>
  <si>
    <t>phv00010200.v8.p14</t>
  </si>
  <si>
    <t>FS287</t>
  </si>
  <si>
    <t>ORAL HYPOGLYCEMICS: GLIMEPRIRIDE</t>
  </si>
  <si>
    <t>phv00006896.v1.p14</t>
  </si>
  <si>
    <t>FT293</t>
  </si>
  <si>
    <t>phv00007332.v1.p14</t>
  </si>
  <si>
    <t>FS283</t>
  </si>
  <si>
    <t>ORAL HYPOGLYCEMICS: GLIPIZIDE</t>
  </si>
  <si>
    <t>phv00006892.v1.p14</t>
  </si>
  <si>
    <t>FT290</t>
  </si>
  <si>
    <t>phv00007329.v1.p14</t>
  </si>
  <si>
    <t>G055</t>
  </si>
  <si>
    <t>phv00010198.v8.p14</t>
  </si>
  <si>
    <t>FS284</t>
  </si>
  <si>
    <t>ORAL HYPOGLYCEMICS: GLYBURIDE</t>
  </si>
  <si>
    <t>phv00006893.v1.p14</t>
  </si>
  <si>
    <t>FT291</t>
  </si>
  <si>
    <t>phv00007330.v1.p14</t>
  </si>
  <si>
    <t>G056</t>
  </si>
  <si>
    <t>phv00010199.v8.p14</t>
  </si>
  <si>
    <t>FS281</t>
  </si>
  <si>
    <t>ORAL HYPOGLYCEMICS: METFORMIN</t>
  </si>
  <si>
    <t>phv00006890.v1.p14</t>
  </si>
  <si>
    <t>FT288</t>
  </si>
  <si>
    <t>phv00007327.v1.p14</t>
  </si>
  <si>
    <t>G053</t>
  </si>
  <si>
    <t>phv00010196.v8.p14</t>
  </si>
  <si>
    <t>FS288</t>
  </si>
  <si>
    <t>ORAL HYPOGLYCEMICS: OTHER</t>
  </si>
  <si>
    <t>phv00006897.v1.p14</t>
  </si>
  <si>
    <t>FT295</t>
  </si>
  <si>
    <t>phv00007334.v1.p14</t>
  </si>
  <si>
    <t>G058</t>
  </si>
  <si>
    <t>ORAL HYPOGLYCEMICS: OTHER (SPECIFY)</t>
  </si>
  <si>
    <t>phv00010201.v8.p14</t>
  </si>
  <si>
    <t>FS286</t>
  </si>
  <si>
    <t>ORAL HYPOGLYCEMICS: REPAGLINIDE</t>
  </si>
  <si>
    <t>phv00006895.v1.p14</t>
  </si>
  <si>
    <t>FT292</t>
  </si>
  <si>
    <t>phv00007331.v1.p14</t>
  </si>
  <si>
    <t>FS282</t>
  </si>
  <si>
    <t>ORAL HYPOGLYCEMICS: ROSIGLITAZONE</t>
  </si>
  <si>
    <t>phv00006891.v1.p14</t>
  </si>
  <si>
    <t>FT289</t>
  </si>
  <si>
    <t>phv00007328.v1.p14</t>
  </si>
  <si>
    <t>G054</t>
  </si>
  <si>
    <t>ORAL HYPOGLYCEMICS: TRIGLITAZONE</t>
  </si>
  <si>
    <t>phv00010197.v8.p14</t>
  </si>
  <si>
    <t>FS289</t>
  </si>
  <si>
    <t>ORAL HYPOGLYCEMICS: UNKNOWN</t>
  </si>
  <si>
    <t>phv00006898.v1.p14</t>
  </si>
  <si>
    <t>FT296</t>
  </si>
  <si>
    <t>phv00007335.v1.p14</t>
  </si>
  <si>
    <t>G059</t>
  </si>
  <si>
    <t>phv00010202.v8.p14</t>
  </si>
  <si>
    <t>FR221</t>
  </si>
  <si>
    <t>OTHER MEDICATIONS - ORAL HYPOGLYCEMICS (SPECIFY BRAND)</t>
  </si>
  <si>
    <t>phv00006494.v1.p14</t>
  </si>
  <si>
    <t>CHF083</t>
  </si>
  <si>
    <t>discharge medication - statin</t>
  </si>
  <si>
    <t>phv00276812.v2.p14</t>
  </si>
  <si>
    <t>STATINCODE51</t>
  </si>
  <si>
    <t>do not use statin use in past 4 weeks - using medi-span gpi code [cohort visit derived variables. visit 5]</t>
  </si>
  <si>
    <t>phv00512190.v1.p2</t>
  </si>
  <si>
    <t>STATINCODE71</t>
  </si>
  <si>
    <t>do not use v7. statin use in past 4 weeks - using medi-span gpi code [visit 7/ncs derived variable dataset. derive71]</t>
  </si>
  <si>
    <t>phv00507346.v1.p2</t>
  </si>
  <si>
    <t>g044</t>
  </si>
  <si>
    <t>medical history - interim non-cardiovascular medications i: anti cholesterol drugs (statins-e.g. lovastatin, pravastatin)</t>
  </si>
  <si>
    <t>phv00250761.v2.p14</t>
  </si>
  <si>
    <t>e248</t>
  </si>
  <si>
    <t>medical history - other medications: anti cholesterol drugs (statins, e.g. lovastatin, pravastatin)</t>
  </si>
  <si>
    <t>phv00461411.v2.p14</t>
  </si>
  <si>
    <t>medication use - anti cholesterol drugs, (statins - e.g. lovastatin, pravastatin)</t>
  </si>
  <si>
    <t>medication use: anti cholesterol drugs (statins -- e.g. lovastatin, pravastatin)</t>
  </si>
  <si>
    <t>medication use: anti cholesterol drugs (statins--e.g. lovastatin, pravastatin)</t>
  </si>
  <si>
    <t>F212</t>
  </si>
  <si>
    <t>medications: anti cholesterol drugs (statins - e.g. lovastatin, pravastatin)</t>
  </si>
  <si>
    <t>phv00009702.v8.p14</t>
  </si>
  <si>
    <t>G044</t>
  </si>
  <si>
    <t>non-cardiovascular medications: anti-cholesterol drugs (statins - e.g. lovastatin, pravastatin)</t>
  </si>
  <si>
    <t>phv00010187.v8.p14</t>
  </si>
  <si>
    <t>FS272</t>
  </si>
  <si>
    <t>noncardiovascular medications: anti cholesterol drugs (statins - e.g. lovastatin, pravastatin)</t>
  </si>
  <si>
    <t>phv00006881.v1.p14</t>
  </si>
  <si>
    <t>FT279</t>
  </si>
  <si>
    <t>phv00007318.v1.p14</t>
  </si>
  <si>
    <t>FR213</t>
  </si>
  <si>
    <t>other medications - anti cholesterol drugs (statins -- e.g. lovastatin, pravastatin)</t>
  </si>
  <si>
    <t>phv00006486.v1.p14</t>
  </si>
  <si>
    <t>HRAA31L</t>
  </si>
  <si>
    <t>q31l. drugs during hospitalization/after discharge: lipid lowering medications (statins, niacin, other) [hospital abstraction form. hra. version f]</t>
  </si>
  <si>
    <t>phv00204156.v6.p2</t>
  </si>
  <si>
    <t>statinMedsSelf</t>
  </si>
  <si>
    <t>self-reported statin medication status (y/n)</t>
  </si>
  <si>
    <t>phv00401114.v1.p2</t>
  </si>
  <si>
    <t>phv00401306.v1.p2</t>
  </si>
  <si>
    <t>phv00401407.v1.p2</t>
  </si>
  <si>
    <t>statinMeds</t>
  </si>
  <si>
    <t>statin medication status (y/n)</t>
  </si>
  <si>
    <t>phv00401104.v1.p2</t>
  </si>
  <si>
    <t>phv00401296.v1.p2</t>
  </si>
  <si>
    <t>phv00401397.v1.p2</t>
  </si>
  <si>
    <t>STATINCODE61</t>
  </si>
  <si>
    <t>statin use in past 4 weeks - using medi-span gpi code [cohort visit derived variables. derive61. visit 6]</t>
  </si>
  <si>
    <t>phv00512255.v1.p2</t>
  </si>
  <si>
    <t>STATINCODE52</t>
  </si>
  <si>
    <t>statin use in past 4 weeks - using medi-span gpi code [cohort visit derived variables. visit 5]</t>
  </si>
  <si>
    <t>phv00512191.v1.p2</t>
  </si>
  <si>
    <t>STATINCODE72</t>
  </si>
  <si>
    <t>statin use in past 4 weeks - using medi-span gpi code [visit 7/ncs derived variable dataset. derive71]</t>
  </si>
  <si>
    <t>phv00507347.v1.p2</t>
  </si>
  <si>
    <t>STATINCODE01</t>
  </si>
  <si>
    <t>statin use in the past 2 weeks based on 2004 medication codes [cohort. visit 1]</t>
  </si>
  <si>
    <t>phv00204695.v2.p2</t>
  </si>
  <si>
    <t>STATINCODE31</t>
  </si>
  <si>
    <t>used statin (at visit 3) last 2 weeks (0=no, 1=yes) based on 2004 med. code [cohort. visit 3]</t>
  </si>
  <si>
    <t>phv00204826.v2.p2</t>
  </si>
  <si>
    <t>STATINCODE41</t>
  </si>
  <si>
    <t>used statin (at visit 4) last 2 weeks (0=no, 1=yes) based on 2004 med code [derived variable dataset, visit 4]</t>
  </si>
  <si>
    <t>phv00511951.v1.p2</t>
  </si>
  <si>
    <t>STATINCODE62</t>
  </si>
  <si>
    <t>v6 statin use in past 4 weeks - using medi-span gpi code. [cohort visit derived variables. derive61. visit 6]</t>
  </si>
  <si>
    <t>phv00512256.v1.p2</t>
  </si>
  <si>
    <t>med_lld</t>
  </si>
  <si>
    <t>Lipid lowering drugs/Antihyperlipidemics (LLD)</t>
  </si>
  <si>
    <t>phv00226349.v2.p2</t>
  </si>
  <si>
    <t>lipid06</t>
  </si>
  <si>
    <t>Any lipid-lowering medication</t>
  </si>
  <si>
    <t>phv00100594.v1.p1</t>
  </si>
  <si>
    <t>lipidfc</t>
  </si>
  <si>
    <t>ANY LIPID-LOWERING MEDICATION</t>
  </si>
  <si>
    <t>phv00087104.v1.p3</t>
  </si>
  <si>
    <t>lipid1c</t>
  </si>
  <si>
    <t>phv00085407.v2.p3</t>
  </si>
  <si>
    <t>phv00083162.v1.p3</t>
  </si>
  <si>
    <t>cholmdcode01</t>
  </si>
  <si>
    <t>Cholesterol lowering medication in past 2 weeks: using 2004 Med. code, visit 1 [Cohort. Visit 1]</t>
  </si>
  <si>
    <t>phv00204802.v2.p2</t>
  </si>
  <si>
    <t>Taking steroids</t>
  </si>
  <si>
    <t>TreatSteroids</t>
  </si>
  <si>
    <t>Been treated with steroid pills or injections</t>
  </si>
  <si>
    <t>phv00169342.v3.p2</t>
  </si>
  <si>
    <t>Cortsterinhal</t>
  </si>
  <si>
    <t>Inhaled corticosteroids</t>
  </si>
  <si>
    <t>phv00159646.v4.p2</t>
  </si>
  <si>
    <t>CortsterOral</t>
  </si>
  <si>
    <t>Oral corticosteroids</t>
  </si>
  <si>
    <t>phv00159647.v4.p2</t>
  </si>
  <si>
    <t>CORT</t>
  </si>
  <si>
    <t>F44 Oral daily use of a glucocorticosteroid</t>
  </si>
  <si>
    <t>phv00169610.v4.p3</t>
  </si>
  <si>
    <t>PVDL06</t>
  </si>
  <si>
    <t>Peripheral vasodilators, exclude dipyrid</t>
  </si>
  <si>
    <t>phv00099637.v1.p1</t>
  </si>
  <si>
    <t>VASO06</t>
  </si>
  <si>
    <t>Vasodilators, a mixed group</t>
  </si>
  <si>
    <t>phv00099647.v1.p1</t>
  </si>
  <si>
    <t>VASOD06</t>
  </si>
  <si>
    <t>Vasodilators with diuretics, a mixed group</t>
  </si>
  <si>
    <t>phv00099648.v1.p1</t>
  </si>
  <si>
    <t>phv00100576.v1.p1</t>
  </si>
  <si>
    <t>phv00100586.v1.p1</t>
  </si>
  <si>
    <t>Vasodilators with diuretics, a mixed gro</t>
  </si>
  <si>
    <t>phv00100587.v1.p1</t>
  </si>
  <si>
    <t>phv00102154.v1.p1</t>
  </si>
  <si>
    <t>phv00102164.v1.p1</t>
  </si>
  <si>
    <t>phv00102165.v1.p1</t>
  </si>
  <si>
    <t>phv00103127.v1.p1</t>
  </si>
  <si>
    <t>phv00103137.v1.p1</t>
  </si>
  <si>
    <t>phv00103138.v1.p1</t>
  </si>
  <si>
    <t>phv00104445.v1.p1</t>
  </si>
  <si>
    <t>phv00104455.v1.p1</t>
  </si>
  <si>
    <t>phv00104456.v1.p1</t>
  </si>
  <si>
    <t>phv00105075.v1.p1</t>
  </si>
  <si>
    <t>phv00105085.v1.p1</t>
  </si>
  <si>
    <t>phv00105086.v1.p1</t>
  </si>
  <si>
    <t>phv00106496.v1.p1</t>
  </si>
  <si>
    <t>phv00106506.v1.p1</t>
  </si>
  <si>
    <t>phv00106507.v1.p1</t>
  </si>
  <si>
    <t>phv00107421.v1.p1</t>
  </si>
  <si>
    <t>phv00107431.v1.p1</t>
  </si>
  <si>
    <t>phv00107432.v1.p1</t>
  </si>
  <si>
    <t>phv00108282.v1.p1</t>
  </si>
  <si>
    <t>phv00108292.v1.p1</t>
  </si>
  <si>
    <t>phv00108293.v1.p1</t>
  </si>
  <si>
    <t>phv00109036.v1.p1</t>
  </si>
  <si>
    <t>phv00109046.v1.p1</t>
  </si>
  <si>
    <t>phv00109047.v1.p1</t>
  </si>
  <si>
    <t>phv00109747.v1.p1</t>
  </si>
  <si>
    <t>phv00109757.v1.p1</t>
  </si>
  <si>
    <t>phv00109758.v1.p1</t>
  </si>
  <si>
    <t>phv00110689.v1.p1</t>
  </si>
  <si>
    <t>phv00110699.v1.p1</t>
  </si>
  <si>
    <t>phv00110700.v1.p1</t>
  </si>
  <si>
    <t>pvdl</t>
  </si>
  <si>
    <t>Peripheral vasodilators</t>
  </si>
  <si>
    <t>phv00197543.v1.p1</t>
  </si>
  <si>
    <t>vaso</t>
  </si>
  <si>
    <t>Vasodilators (including alpha)</t>
  </si>
  <si>
    <t>phv00197554.v1.p1</t>
  </si>
  <si>
    <t>vasod</t>
  </si>
  <si>
    <t>Vasodilators and diuretics (including alphad)</t>
  </si>
  <si>
    <t>phv00197555.v1.p1</t>
  </si>
  <si>
    <t>pvdl2</t>
  </si>
  <si>
    <t>Peripheral vasodilators, exclude dipyridamole</t>
  </si>
  <si>
    <t>phv00199092.v1.p1</t>
  </si>
  <si>
    <t>vaso2</t>
  </si>
  <si>
    <t>phv00199102.v1.p1</t>
  </si>
  <si>
    <t>vasod2</t>
  </si>
  <si>
    <t>phv00199103.v1.p1</t>
  </si>
  <si>
    <t>FJ21</t>
  </si>
  <si>
    <t>INTERIM HISTORY OF MEDICINE USED: PERIPHERAL VASODILATORS</t>
  </si>
  <si>
    <t>phv00002964.v1.p14</t>
  </si>
  <si>
    <t>FK98</t>
  </si>
  <si>
    <t>MEDICINE USE: PERIPHERAL VASODILATORS</t>
  </si>
  <si>
    <t>phv00003346.v1.p14</t>
  </si>
  <si>
    <t>FK99</t>
  </si>
  <si>
    <t>TYPE OF PERIPHERAL VASODILATORS</t>
  </si>
  <si>
    <t>phv00003347.v1.p14</t>
  </si>
  <si>
    <t>FL136</t>
  </si>
  <si>
    <t>PERIPHERAL VASODILATORS (HYDRALZINE, MINIPRES, MINOXIDIL, ETC.)</t>
  </si>
  <si>
    <t>phv00003781.v1.p14</t>
  </si>
  <si>
    <t>FM174</t>
  </si>
  <si>
    <t>MEDICINE USE: PERIPHERAL VASODILATORS (HYDRALAZINE, MINIPRES, MINOXIDIL, ETC.)</t>
  </si>
  <si>
    <t>phv00004216.v1.p14</t>
  </si>
  <si>
    <t>FN110</t>
  </si>
  <si>
    <t>PERIPHERAL VASODILATORS (HYDRALAZINE, MINOXIDIL, ETC.)</t>
  </si>
  <si>
    <t>phv00004609.v1.p14</t>
  </si>
  <si>
    <t>FR204</t>
  </si>
  <si>
    <t>CARDIOVASCULAR MEDICATIONS - PERIPHERAL VASODILATORS (HYDRALAZINE, MINOXIDIL,ETC)</t>
  </si>
  <si>
    <t>phv00006477.v1.p14</t>
  </si>
  <si>
    <t>FS258</t>
  </si>
  <si>
    <t>CARDIOVASCULAR MEDICATIONS: PERIPHERAL VASODILATORS (HYDRALAZINE, MINOXIDIL, ETC)</t>
  </si>
  <si>
    <t>phv00006867.v1.p14</t>
  </si>
  <si>
    <t>FT265</t>
  </si>
  <si>
    <t>phv00007304.v1.p14</t>
  </si>
  <si>
    <t>C14</t>
  </si>
  <si>
    <t>PERIPHERAL VASODILATORS (HYDRALZINE, MINIPRES, MONOXIDIL, ETC.)</t>
  </si>
  <si>
    <t>phv00008389.v8.p14</t>
  </si>
  <si>
    <t>D027</t>
  </si>
  <si>
    <t>PERIPHERAL VASODILATORS (HYDRALAZINE, MINIPRES, MINOXIDIL, ETC.)</t>
  </si>
  <si>
    <t>phv00008797.v8.p14</t>
  </si>
  <si>
    <t>E239</t>
  </si>
  <si>
    <t>phv00009192.v8.p14</t>
  </si>
  <si>
    <t>F203</t>
  </si>
  <si>
    <t>phv00009693.v8.p14</t>
  </si>
  <si>
    <t>G030</t>
  </si>
  <si>
    <t>CARDIOVASCULAR MEDICATIONS: PERIPHERAL VASODILATORS (HYDRALAZINE, MINOXIDIL, ETC.)</t>
  </si>
  <si>
    <t>phv00010173.v8.p14</t>
  </si>
  <si>
    <t>PVDL1</t>
  </si>
  <si>
    <t>phv00055368.v6.p14</t>
  </si>
  <si>
    <t>VASO1</t>
  </si>
  <si>
    <t>phv00055379.v6.p14</t>
  </si>
  <si>
    <t>VASOD1</t>
  </si>
  <si>
    <t>phv00055380.v6.p14</t>
  </si>
  <si>
    <t>PVDL2</t>
  </si>
  <si>
    <t>phv00056987.v3.p14</t>
  </si>
  <si>
    <t>VASO2</t>
  </si>
  <si>
    <t>phv00056997.v3.p14</t>
  </si>
  <si>
    <t>VASOD2</t>
  </si>
  <si>
    <t>phv00056998.v3.p14</t>
  </si>
  <si>
    <t>g030</t>
  </si>
  <si>
    <t>Medical History - Cardiovascular Medications: Peripheral vasodilators (Hydralazine, Minoxidil, etc.)</t>
  </si>
  <si>
    <t>phv00250747.v2.p14</t>
  </si>
  <si>
    <t>e239</t>
  </si>
  <si>
    <t>phv00461402.v2.p14</t>
  </si>
  <si>
    <t>pvdl1c</t>
  </si>
  <si>
    <t>PERIPHERAL VASODILATORS, EXCLUDE DIPYRIDAMOLE</t>
  </si>
  <si>
    <t>phv00083144.v1.p3</t>
  </si>
  <si>
    <t>vaso1c</t>
  </si>
  <si>
    <t>VASODILATORS, A MIXED GROUP</t>
  </si>
  <si>
    <t>phv00083154.v1.p3</t>
  </si>
  <si>
    <t>vasod1c</t>
  </si>
  <si>
    <t>VASODILATORS WITH DIURETICS, A MIXED GROUP</t>
  </si>
  <si>
    <t>phv00083155.v1.p3</t>
  </si>
  <si>
    <t>phv00085389.v2.p3</t>
  </si>
  <si>
    <t>phv00085399.v2.p3</t>
  </si>
  <si>
    <t>phv00085400.v2.p3</t>
  </si>
  <si>
    <t>pvdl2c</t>
  </si>
  <si>
    <t>phv00086067.v2.p3</t>
  </si>
  <si>
    <t>vaso2c</t>
  </si>
  <si>
    <t>phv00086077.v2.p3</t>
  </si>
  <si>
    <t>vasod2c</t>
  </si>
  <si>
    <t>phv00086078.v2.p3</t>
  </si>
  <si>
    <t>pvdl3c</t>
  </si>
  <si>
    <t>phv00086549.v2.p3</t>
  </si>
  <si>
    <t>vaso3c</t>
  </si>
  <si>
    <t>phv00086559.v2.p3</t>
  </si>
  <si>
    <t>vasod3c</t>
  </si>
  <si>
    <t>phv00086560.v2.p3</t>
  </si>
  <si>
    <t>pvdl4c</t>
  </si>
  <si>
    <t>phv00086986.v2.p3</t>
  </si>
  <si>
    <t>vaso4c</t>
  </si>
  <si>
    <t>phv00086996.v2.p3</t>
  </si>
  <si>
    <t>vasod4c</t>
  </si>
  <si>
    <t>phv00086997.v2.p3</t>
  </si>
  <si>
    <t>pvdlfc</t>
  </si>
  <si>
    <t>phv00087364.v1.p3</t>
  </si>
  <si>
    <t>vasofc</t>
  </si>
  <si>
    <t>phv00087374.v1.p3</t>
  </si>
  <si>
    <t>vasodfc</t>
  </si>
  <si>
    <t>phv00087375.v1.p3</t>
  </si>
  <si>
    <t>pvdl5c</t>
  </si>
  <si>
    <t>phv00175391.v1.p3</t>
  </si>
  <si>
    <t>vaso5c</t>
  </si>
  <si>
    <t>phv00175401.v1.p3</t>
  </si>
  <si>
    <t>vasod5c</t>
  </si>
  <si>
    <t>phv00175402.v1.p3</t>
  </si>
  <si>
    <t>phv00176814.v1.p3</t>
  </si>
  <si>
    <t>phv00176824.v1.p3</t>
  </si>
  <si>
    <t>phv00176825.v1.p3</t>
  </si>
  <si>
    <t>HFAA72</t>
  </si>
  <si>
    <t>Section 9: Medications. Hydralazine [Heart Failure Hospital Record Abstraction Form, HFA]</t>
  </si>
  <si>
    <t>phv00206993.v6.p2</t>
  </si>
  <si>
    <t>HFAA72A</t>
  </si>
  <si>
    <t>Section 6: Biochemical Analyses. Hydralazine at hospital discharge [Heart Failure Hospital Record Abstraction Form, HFA]</t>
  </si>
  <si>
    <t>phv00206994.v6.p2</t>
  </si>
  <si>
    <t>CHF082</t>
  </si>
  <si>
    <t>Discharge medication - Hydralazine</t>
  </si>
  <si>
    <t>phv00276811.v2.p14</t>
  </si>
  <si>
    <t>HYDRALAZINEPRIOR</t>
  </si>
  <si>
    <t>F136 Hydralazine prior</t>
  </si>
  <si>
    <t>phv00283691.v2.p3</t>
  </si>
  <si>
    <t>HYDRALAZINEDSCH</t>
  </si>
  <si>
    <t>F136 Hydralazine discharge</t>
  </si>
  <si>
    <t>phv00283692.v2.p3</t>
  </si>
  <si>
    <t>HFAA73C</t>
  </si>
  <si>
    <t>Section 6: Biochemical Analyses. HFA73c. IV vasodilators [Heart Failure Hospital Record Abstraction Form, HFA]</t>
  </si>
  <si>
    <t>phv00207048.v6.p2</t>
  </si>
  <si>
    <t>B12TEMP</t>
  </si>
  <si>
    <t>DEGREE CENTIGRADE</t>
  </si>
  <si>
    <t>phv00114608.v2.p2</t>
  </si>
  <si>
    <t>tempca4</t>
  </si>
  <si>
    <t>TEMP IN CELCIUS</t>
  </si>
  <si>
    <t>phv00083676.v2.p3</t>
  </si>
  <si>
    <t>C12TEMP</t>
  </si>
  <si>
    <t>DEGREES CENTIGRADE</t>
  </si>
  <si>
    <t>phv00115703.v2.p2</t>
  </si>
  <si>
    <t>A12TEMP</t>
  </si>
  <si>
    <t>DEGREES CENTIGRADE 19-30</t>
  </si>
  <si>
    <t>phv00113394.v2.p2</t>
  </si>
  <si>
    <t>E12TEMP</t>
  </si>
  <si>
    <t>phv00118956.v2.p2</t>
  </si>
  <si>
    <t>TNFA</t>
  </si>
  <si>
    <t>high sensitivity tnf-alpha</t>
  </si>
  <si>
    <t>phv00462168.v2.p14</t>
  </si>
  <si>
    <t>TNF_RUN1_PLATE</t>
  </si>
  <si>
    <t>rna levels (cycle threshold): tnf, run1, platelet</t>
  </si>
  <si>
    <t>phv00463142.v2.p14</t>
  </si>
  <si>
    <t>TNF</t>
  </si>
  <si>
    <t>tnf - olink inflammation(v.3012) - p01375 - oid00529 (sample type: edta plasma)</t>
  </si>
  <si>
    <t>phv00462873.v2.p14</t>
  </si>
  <si>
    <t>tnfa_ss</t>
  </si>
  <si>
    <t>tnf alpha (pg/ml)</t>
  </si>
  <si>
    <t>phv00219028.v1.p3</t>
  </si>
  <si>
    <t>tnf-a (pg/ml)</t>
  </si>
  <si>
    <t>phv00160520.v1.p3</t>
  </si>
  <si>
    <t>_3722_49</t>
  </si>
  <si>
    <t>tnf-a: tumor necrosis factor - 3722-49 (p01375) (sample type: citrated plasma)</t>
  </si>
  <si>
    <t>phv00422395.v3.p14</t>
  </si>
  <si>
    <t>_5936_53</t>
  </si>
  <si>
    <t>tnf-a: tumor necrosis factor - 5936-53 (p01375) (sample type: citrated plasma)</t>
  </si>
  <si>
    <t>phv00423119.v3.p14</t>
  </si>
  <si>
    <t>tnfa3m</t>
  </si>
  <si>
    <t>TNFa (MISSING VALUE REASON)</t>
  </si>
  <si>
    <t>phv00160541.v1.p3</t>
  </si>
  <si>
    <t>tnfa3</t>
  </si>
  <si>
    <t>TNFa (pg/mL)</t>
  </si>
  <si>
    <t>phv00160540.v1.p3</t>
  </si>
  <si>
    <t>exam3</t>
  </si>
  <si>
    <t>EXAM</t>
  </si>
  <si>
    <t>phv00160529.v1.p3</t>
  </si>
  <si>
    <t>age3c</t>
  </si>
  <si>
    <t>AGE AT EXAM3</t>
  </si>
  <si>
    <t>phv00086259.v4.p3</t>
  </si>
  <si>
    <t>age2c</t>
  </si>
  <si>
    <t>AGE AT EXAM 2</t>
  </si>
  <si>
    <t>phv00085773.v3.p3</t>
  </si>
  <si>
    <t>TNF_R1</t>
  </si>
  <si>
    <t>tnf-r1 - olink cardiovascular iii(v.6112) - p19438 - oid00649 (sample type: edta plasma)</t>
  </si>
  <si>
    <t>phv00462745.v2.p14</t>
  </si>
  <si>
    <t>tnfri1</t>
  </si>
  <si>
    <t>TUMOR NECROSIS FACTOR-A SOLUBLE RECEPTORS (pg/ml)</t>
  </si>
  <si>
    <t>phv00085029.v3.p3</t>
  </si>
  <si>
    <t>TNF_R2</t>
  </si>
  <si>
    <t>tnf-r2 - olink cardiovascular iii(v.6112) - p20333 - oid00567 (sample type: edta plasma)</t>
  </si>
  <si>
    <t>phv00462581.v2.p14</t>
  </si>
  <si>
    <t>tumor necrosis factor receptor ii (sample type: plasma)</t>
  </si>
  <si>
    <t>phv00520375.v1.p14</t>
  </si>
  <si>
    <t>tnfr2_7</t>
  </si>
  <si>
    <t>phv00520393.v1.p14</t>
  </si>
  <si>
    <t>tnfr2_8</t>
  </si>
  <si>
    <t>phv00520406.v1.p14</t>
  </si>
  <si>
    <t>TCHSIU31</t>
  </si>
  <si>
    <t>Total cholesterol in SI units [Cohort. Visit 3]</t>
  </si>
  <si>
    <t>phv00204875.v2.p2</t>
  </si>
  <si>
    <t>LIPA01</t>
  </si>
  <si>
    <t>Total cholesterol (mg/dL) [Lipid Lab. LIPA. Visit 1]</t>
  </si>
  <si>
    <t>phv00207635.v2.p2</t>
  </si>
  <si>
    <t>pht004121.v3.p2</t>
  </si>
  <si>
    <t>LIP3</t>
  </si>
  <si>
    <t>Total cholesterol [Central Lab Data]</t>
  </si>
  <si>
    <t>phv00296691.v2.p2</t>
  </si>
  <si>
    <t>TCHSIU71</t>
  </si>
  <si>
    <t>Total Cholesterol in SI Units [Visit 7/NCS Derived Variable Dataset. DERIVE71]</t>
  </si>
  <si>
    <t>phv00507328.v1.p2</t>
  </si>
  <si>
    <t>LIPF1b</t>
  </si>
  <si>
    <t>Total Cholesterol (mg/dL) [Lipid Lab, LIPF]</t>
  </si>
  <si>
    <t>phv00507549.v1.p2</t>
  </si>
  <si>
    <t>LIP5</t>
  </si>
  <si>
    <t>Total Cholesterol string [Central Lab Data]</t>
  </si>
  <si>
    <t>phv00510816.v1.p2</t>
  </si>
  <si>
    <t>TCHSIU41</t>
  </si>
  <si>
    <t>V4 Total Cholesterol In SI Units [Derived Variable Dataset, visit 4]</t>
  </si>
  <si>
    <t>phv00511986.v1.p2</t>
  </si>
  <si>
    <t>TCHSIU51</t>
  </si>
  <si>
    <t>Total Cholesterol in SI Units [Cohort Visit Derived Variables. Visit 5]</t>
  </si>
  <si>
    <t>phv00512073.v1.p2</t>
  </si>
  <si>
    <t>TCHSIU61</t>
  </si>
  <si>
    <t>Total Cholesterol in SI Units [1.83606 - 12.69726 ( median=4.42206 mean=4.504464 std=1.043148 )] [Cohort Visit Derived Variables. DERIVE61. Visit 6]</t>
  </si>
  <si>
    <t>phv00512243.v1.p2</t>
  </si>
  <si>
    <t>TOTCHOL_V1</t>
  </si>
  <si>
    <t>V1 Total Cholesterol mg/dL (lip01)</t>
  </si>
  <si>
    <t>phv00519812.v1.p2</t>
  </si>
  <si>
    <t>TOTCHOL_V2</t>
  </si>
  <si>
    <t>V2 Total Cholesterol mg/dL (lipb01a)</t>
  </si>
  <si>
    <t>phv00519813.v1.p2</t>
  </si>
  <si>
    <t>TOTCHOL_V3</t>
  </si>
  <si>
    <t>V3 Total Cholesterol mg/dL (lipc1a)</t>
  </si>
  <si>
    <t>phv00519814.v1.p2</t>
  </si>
  <si>
    <t>TOTCHOL_V4</t>
  </si>
  <si>
    <t>V4 Total Cholesterol mg/dL (lipd1a)</t>
  </si>
  <si>
    <t>phv00519815.v1.p2</t>
  </si>
  <si>
    <t>TOTCHOL_V5</t>
  </si>
  <si>
    <t>V5 Total Cholesterol mg/dL Reference (lip3)</t>
  </si>
  <si>
    <t>phv00519816.v1.p2</t>
  </si>
  <si>
    <t>CL1CHOL</t>
  </si>
  <si>
    <t>TOTAL CHOLESTEROL (MG/DL)</t>
  </si>
  <si>
    <t>phv00116369.v2.p2</t>
  </si>
  <si>
    <t>FC22</t>
  </si>
  <si>
    <t>BLOOD ANALYSIS: TOTAL CHOLESTEROL (MG/100 ML)</t>
  </si>
  <si>
    <t>phv00001380.v1.p14</t>
  </si>
  <si>
    <t>FC42</t>
  </si>
  <si>
    <t>BLOOD ANALYSIS, FASTING: TOTAL CHOLESTEROL (MG/100 ML)</t>
  </si>
  <si>
    <t>phv00001398.v1.p14</t>
  </si>
  <si>
    <t>FM545</t>
  </si>
  <si>
    <t>BLOOD ANALYSIS - TOTAL CHOLESTEROL</t>
  </si>
  <si>
    <t>phv00004518.v1.p14</t>
  </si>
  <si>
    <t>FO731</t>
  </si>
  <si>
    <t>phv00005551.v1.p14</t>
  </si>
  <si>
    <t>FP595</t>
  </si>
  <si>
    <t>phv00006027.v1.p14</t>
  </si>
  <si>
    <t>FQ396</t>
  </si>
  <si>
    <t>TOTAL CHOLESTEROL</t>
  </si>
  <si>
    <t>phv00006319.v1.p14</t>
  </si>
  <si>
    <t>FR437</t>
  </si>
  <si>
    <t>BLOOD ANALYSYS - TOTAL CHOLESTEROL</t>
  </si>
  <si>
    <t>phv00006659.v1.p14</t>
  </si>
  <si>
    <t>FS535</t>
  </si>
  <si>
    <t>TOTAL CHOLESTEROL MG/100ML</t>
  </si>
  <si>
    <t>phv00006668.v1.p14</t>
  </si>
  <si>
    <t>FT545</t>
  </si>
  <si>
    <t>phv00007529.v1.p14</t>
  </si>
  <si>
    <t>A9</t>
  </si>
  <si>
    <t>phv00007536.v8.p14</t>
  </si>
  <si>
    <t>C429</t>
  </si>
  <si>
    <t>phv00008726.v8.p14</t>
  </si>
  <si>
    <t>D448</t>
  </si>
  <si>
    <t>phv00009121.v8.p14</t>
  </si>
  <si>
    <t>E667</t>
  </si>
  <si>
    <t>phv00009573.v8.p14</t>
  </si>
  <si>
    <t>F726</t>
  </si>
  <si>
    <t>phv00010135.v8.p14</t>
  </si>
  <si>
    <t>G704</t>
  </si>
  <si>
    <t>phv00010142.v8.p14</t>
  </si>
  <si>
    <t>G3A712</t>
  </si>
  <si>
    <t>TOTAL CHOLESTEROL, MG/DL</t>
  </si>
  <si>
    <t>phv00021391.v7.p14</t>
  </si>
  <si>
    <t>FU575</t>
  </si>
  <si>
    <t>LAB VALUES: TOTAL CHOLESTEROL, MG/DL</t>
  </si>
  <si>
    <t>phv00070731.v1.p14</t>
  </si>
  <si>
    <t>TOT_CHOL</t>
  </si>
  <si>
    <t>Total cholesterol, plasma</t>
  </si>
  <si>
    <t>phv00071890.v7.p14</t>
  </si>
  <si>
    <t>CHOL</t>
  </si>
  <si>
    <t>Total cholesterol (Sample type - EDTA plasma)</t>
  </si>
  <si>
    <t>phv00227014.v2.p14</t>
  </si>
  <si>
    <t>Total Cholesterol (sample type: plasma)</t>
  </si>
  <si>
    <t>phv00255341.v3.p14</t>
  </si>
  <si>
    <t>Total Cholesterol (sample type: EDTA plasma)</t>
  </si>
  <si>
    <t>phv00275402.v2.p14</t>
  </si>
  <si>
    <t>Total cholesterol (sample type: plasma)</t>
  </si>
  <si>
    <t>phv00275413.v2.p14</t>
  </si>
  <si>
    <t>TC1</t>
  </si>
  <si>
    <t>Total cholesterol (mg/dL), Exam 1</t>
  </si>
  <si>
    <t>phv00277047.v4.p14</t>
  </si>
  <si>
    <t>TC2</t>
  </si>
  <si>
    <t>Total cholesterol (mg/dL), Exam 2</t>
  </si>
  <si>
    <t>phv00277048.v4.p14</t>
  </si>
  <si>
    <t>Total cholesterol, Exam 1</t>
  </si>
  <si>
    <t>phv00277194.v4.p14</t>
  </si>
  <si>
    <t>Total cholesterol, Exam 2</t>
  </si>
  <si>
    <t>phv00277195.v4.p14</t>
  </si>
  <si>
    <t>TC3</t>
  </si>
  <si>
    <t>Total cholesterol, Exam 3</t>
  </si>
  <si>
    <t>phv00277196.v4.p14</t>
  </si>
  <si>
    <t>TC4</t>
  </si>
  <si>
    <t>Total cholesterol, Exam 4</t>
  </si>
  <si>
    <t>phv00277197.v4.p14</t>
  </si>
  <si>
    <t>TC5</t>
  </si>
  <si>
    <t>Total cholesterol, Exam 5</t>
  </si>
  <si>
    <t>phv00277198.v4.p14</t>
  </si>
  <si>
    <t>TC6</t>
  </si>
  <si>
    <t>Total cholesterol, Exam 6</t>
  </si>
  <si>
    <t>phv00277199.v4.p14</t>
  </si>
  <si>
    <t>TC7</t>
  </si>
  <si>
    <t>Total cholesterol, Exam 7</t>
  </si>
  <si>
    <t>phv00277200.v4.p14</t>
  </si>
  <si>
    <t>TC8</t>
  </si>
  <si>
    <t>Total cholesterol, Exam 8</t>
  </si>
  <si>
    <t>phv00277201.v4.p14</t>
  </si>
  <si>
    <t>TC9</t>
  </si>
  <si>
    <t>Total cholesterol, Exam 9</t>
  </si>
  <si>
    <t>phv00277202.v4.p14</t>
  </si>
  <si>
    <t>phv00370063.v1.p14</t>
  </si>
  <si>
    <t>phv00370064.v1.p14</t>
  </si>
  <si>
    <t>phv00370065.v1.p14</t>
  </si>
  <si>
    <t>phv00370066.v1.p14</t>
  </si>
  <si>
    <t>phv00370067.v1.p14</t>
  </si>
  <si>
    <t>phv00370068.v1.p14</t>
  </si>
  <si>
    <t>phv00370069.v1.p14</t>
  </si>
  <si>
    <t>phv00370070.v1.p14</t>
  </si>
  <si>
    <t>TC13</t>
  </si>
  <si>
    <t>Total cholesterol, Exam 13</t>
  </si>
  <si>
    <t>phv00370071.v1.p14</t>
  </si>
  <si>
    <t>TC14</t>
  </si>
  <si>
    <t>Total cholesterol, Exam 14</t>
  </si>
  <si>
    <t>phv00370072.v1.p14</t>
  </si>
  <si>
    <t>TC15</t>
  </si>
  <si>
    <t>Total cholesterol, Exam 15</t>
  </si>
  <si>
    <t>phv00370073.v1.p14</t>
  </si>
  <si>
    <t>TC20</t>
  </si>
  <si>
    <t>Total cholesterol, Exam 20</t>
  </si>
  <si>
    <t>phv00370074.v1.p14</t>
  </si>
  <si>
    <t>TC22</t>
  </si>
  <si>
    <t>Total cholesterol, Exam 22</t>
  </si>
  <si>
    <t>phv00370075.v1.p14</t>
  </si>
  <si>
    <t>TC23</t>
  </si>
  <si>
    <t>Total cholesterol, Exam 23</t>
  </si>
  <si>
    <t>phv00370076.v1.p14</t>
  </si>
  <si>
    <t>TC24</t>
  </si>
  <si>
    <t>Total cholesterol, Exam 24</t>
  </si>
  <si>
    <t>phv00370077.v1.p14</t>
  </si>
  <si>
    <t>TC25</t>
  </si>
  <si>
    <t>Total cholesterol, Exam 25</t>
  </si>
  <si>
    <t>phv00370078.v1.p14</t>
  </si>
  <si>
    <t>TC26</t>
  </si>
  <si>
    <t>Total cholesterol, Exam 26</t>
  </si>
  <si>
    <t>phv00370079.v1.p14</t>
  </si>
  <si>
    <t>TC27</t>
  </si>
  <si>
    <t>Total cholesterol, Exam 27</t>
  </si>
  <si>
    <t>phv00370080.v1.p14</t>
  </si>
  <si>
    <t>TC28</t>
  </si>
  <si>
    <t>Total cholesterol, Exam 28</t>
  </si>
  <si>
    <t>phv00370081.v1.p14</t>
  </si>
  <si>
    <t>TOTAL</t>
  </si>
  <si>
    <t>Total Cholesterol</t>
  </si>
  <si>
    <t>phv00423784.v1.p14</t>
  </si>
  <si>
    <t>phv00423929.v2.p14</t>
  </si>
  <si>
    <t>phv00423930.v2.p14</t>
  </si>
  <si>
    <t>phv00423931.v2.p14</t>
  </si>
  <si>
    <t>phv00423932.v2.p14</t>
  </si>
  <si>
    <t>Total cholesterol (mg/dL), Exam 3</t>
  </si>
  <si>
    <t>phv00520306.v1.p14</t>
  </si>
  <si>
    <t>TOTAL_CHOL_C3</t>
  </si>
  <si>
    <t>Total Cholesterol - 1=Normal Cholesterol, 2=Borderline High Cholesterol, 3=High Cholesterol</t>
  </si>
  <si>
    <t>phv00526264.v1.p2</t>
  </si>
  <si>
    <t>totchol</t>
  </si>
  <si>
    <t>Fasting Total Cholesterol (mg/dL)</t>
  </si>
  <si>
    <t>phv00401137.v1.p2</t>
  </si>
  <si>
    <t>totChol3cat</t>
  </si>
  <si>
    <t>AHA Total Cholesterol Categorization</t>
  </si>
  <si>
    <t>phv00401241.v2.p2</t>
  </si>
  <si>
    <t>phv00401323.v1.p2</t>
  </si>
  <si>
    <t>phv00401352.v2.p2</t>
  </si>
  <si>
    <t>phv00401428.v1.p2</t>
  </si>
  <si>
    <t>phv00401484.v2.p2</t>
  </si>
  <si>
    <t>asn0035_TCH</t>
  </si>
  <si>
    <t>phv00401580.v1.p2</t>
  </si>
  <si>
    <t>CHR</t>
  </si>
  <si>
    <t>Chr: Total Cholesterol - mg/dL [Visit 6]</t>
  </si>
  <si>
    <t>phv00401713.v1.p2</t>
  </si>
  <si>
    <t>chr</t>
  </si>
  <si>
    <t>Chr: Total Cholesterol - mg/dL</t>
  </si>
  <si>
    <t>phv00401728.v1.p2</t>
  </si>
  <si>
    <t>phv00404243.v1.p2</t>
  </si>
  <si>
    <t>chlcat1c</t>
  </si>
  <si>
    <t>TOTAL CHOLESTEROL, NCEP CATEGORIES</t>
  </si>
  <si>
    <t>phv00082957.v1.p3</t>
  </si>
  <si>
    <t>phv00084975.v2.p3</t>
  </si>
  <si>
    <t>chol2</t>
  </si>
  <si>
    <t>TOTAL CHOLESTEROL (mg/dl)</t>
  </si>
  <si>
    <t>phv00085921.v2.p3</t>
  </si>
  <si>
    <t>chlcat2c</t>
  </si>
  <si>
    <t>phv00085922.v2.p3</t>
  </si>
  <si>
    <t>chol3</t>
  </si>
  <si>
    <t>phv00086404.v2.p3</t>
  </si>
  <si>
    <t>CHLCAT3C</t>
  </si>
  <si>
    <t>phv00086405.v2.p3</t>
  </si>
  <si>
    <t>chol4</t>
  </si>
  <si>
    <t>phv00086836.v2.p3</t>
  </si>
  <si>
    <t>chlcat4c</t>
  </si>
  <si>
    <t>phv00086837.v2.p3</t>
  </si>
  <si>
    <t>chlcatfc</t>
  </si>
  <si>
    <t>phv00087525.v1.p3</t>
  </si>
  <si>
    <t>chol5</t>
  </si>
  <si>
    <t>phv00175242.v1.p3</t>
  </si>
  <si>
    <t>cholcmt5</t>
  </si>
  <si>
    <t>TOTAL CHOLESTEROL LAB COMMENTS</t>
  </si>
  <si>
    <t>phv00175249.v1.p3</t>
  </si>
  <si>
    <t>chlcat5c</t>
  </si>
  <si>
    <t>phv00175253.v1.p3</t>
  </si>
  <si>
    <t>chol1</t>
  </si>
  <si>
    <t>phv00175867.v1.p3</t>
  </si>
  <si>
    <t>cholf</t>
  </si>
  <si>
    <t>FAMILY COHORT: TOTAL CHOLESTEROL (mg/dl)</t>
  </si>
  <si>
    <t>phv00175951.v1.p3</t>
  </si>
  <si>
    <t>phv00176665.v1.p3</t>
  </si>
  <si>
    <t>phv00176672.v1.p3</t>
  </si>
  <si>
    <t>phv00176676.v1.p3</t>
  </si>
  <si>
    <t>CORETCHO</t>
  </si>
  <si>
    <t>Core Total Cholesterol (Mg/dl)</t>
  </si>
  <si>
    <t>phv00077396.v6.p3</t>
  </si>
  <si>
    <t>laba66</t>
  </si>
  <si>
    <t>Total cholesterol (mg/dL) (LABA66)</t>
  </si>
  <si>
    <t>phv00253238.v2.p2</t>
  </si>
  <si>
    <t>choladj</t>
  </si>
  <si>
    <t>Adjusted Cholesterol (mg/dl)</t>
  </si>
  <si>
    <t>phv00100491.v1.p1</t>
  </si>
  <si>
    <t>phv00087100.v1.p3</t>
  </si>
  <si>
    <t>phv00084974.v2.p3</t>
  </si>
  <si>
    <t>phv00082956.v1.p3</t>
  </si>
  <si>
    <t>tchsiu01</t>
  </si>
  <si>
    <t>Total cholesterol in SI units [Cohort. Visit 1]</t>
  </si>
  <si>
    <t>phv00204735.v2.p2</t>
  </si>
  <si>
    <t>al1chol</t>
  </si>
  <si>
    <t>phv00113700.v2.p2</t>
  </si>
  <si>
    <t>Chr: total cholesterol - mg/dL [Visit 1]</t>
  </si>
  <si>
    <t>phv00125927.v2.p2</t>
  </si>
  <si>
    <t>TGLEFH01</t>
  </si>
  <si>
    <t>Triglycerides &lt;= 400 mg/dL [Cohort. Visit 1]</t>
  </si>
  <si>
    <t>phv00204731.v2.p2</t>
  </si>
  <si>
    <t>TGLEFH31</t>
  </si>
  <si>
    <t>Triglycerides &lt;= 400 mg/dL [Cohort. Visit 3]</t>
  </si>
  <si>
    <t>phv00204876.v2.p2</t>
  </si>
  <si>
    <t>TRGSIU31</t>
  </si>
  <si>
    <t>Triglycerides in SI units [Cohort. Visit 3]</t>
  </si>
  <si>
    <t>phv00204877.v2.p2</t>
  </si>
  <si>
    <t>LIPA02</t>
  </si>
  <si>
    <t>Total Triglycerides (mg/dL) [Lipid Lab. LIPA. Visit 1]</t>
  </si>
  <si>
    <t>phv00207636.v2.p2</t>
  </si>
  <si>
    <t>LIPB02A</t>
  </si>
  <si>
    <t>Triglyceride (value). Q2a [Lipid Lab. LIPB. Visit 2]</t>
  </si>
  <si>
    <t>phv00207649.v2.p2</t>
  </si>
  <si>
    <t>LIPB02B</t>
  </si>
  <si>
    <t>Triglyceride (run). Q2b [Lipid Lab. LIPB. Visit 2]</t>
  </si>
  <si>
    <t>phv00207650.v2.p2</t>
  </si>
  <si>
    <t>LIPC2B</t>
  </si>
  <si>
    <t>Triglyceride (run). Q2b [Lipid Lab. LIPC04. Visit 3]</t>
  </si>
  <si>
    <t>phv00207657.v2.p2</t>
  </si>
  <si>
    <t>LIPC2A</t>
  </si>
  <si>
    <t>Triglyceride (value in mg/dL). Q2a [Lipid Lab. LIPC04. Visit 3]</t>
  </si>
  <si>
    <t>phv00207661.v2.p2</t>
  </si>
  <si>
    <t>LIPD2B</t>
  </si>
  <si>
    <t>Triglyceride (run). Q2b [Lipid Lab. LIPD04. Visit 4]</t>
  </si>
  <si>
    <t>phv00207669.v2.p2</t>
  </si>
  <si>
    <t>LIPD2A</t>
  </si>
  <si>
    <t>Triglyceride (value). Q2a [Lipid Lab. LIPD04. Visit 4]</t>
  </si>
  <si>
    <t>phv00207676.v2.p2</t>
  </si>
  <si>
    <t>LIP8</t>
  </si>
  <si>
    <t>Total triglycerides [Central Lab Data]</t>
  </si>
  <si>
    <t>phv00296692.v2.p2</t>
  </si>
  <si>
    <t>TRIGARN</t>
  </si>
  <si>
    <t>Triglycerides results status (A=alert, R=referral, N=normal)</t>
  </si>
  <si>
    <t>phv00506878.v1.p2</t>
  </si>
  <si>
    <t>TGLEFH71</t>
  </si>
  <si>
    <t>Triglycerides less than or equal to 400 mg/dL [Visit 7/NCS Derived Variable Dataset. DERIVE71]</t>
  </si>
  <si>
    <t>phv00507327.v1.p2</t>
  </si>
  <si>
    <t>TRGSIU71</t>
  </si>
  <si>
    <t>Triglycerides in SI Units [Visit 7/NCS Derived Variable Dataset. DERIVE71]</t>
  </si>
  <si>
    <t>phv00507331.v1.p2</t>
  </si>
  <si>
    <t>LIPF3b</t>
  </si>
  <si>
    <t>Total Triglycerides (mg/dL) [Lipid Lab, LIPF]</t>
  </si>
  <si>
    <t>phv00507551.v1.p2</t>
  </si>
  <si>
    <t>LIP10</t>
  </si>
  <si>
    <t>Total Triglycerides string [Central Lab Data]</t>
  </si>
  <si>
    <t>phv00510817.v1.p2</t>
  </si>
  <si>
    <t>phv00511704.v1.p2</t>
  </si>
  <si>
    <t>TRGSIU41</t>
  </si>
  <si>
    <t>V4 Triglycerides In SI Units [Derived Variable Dataset, visit 4]</t>
  </si>
  <si>
    <t>phv00511989.v1.p2</t>
  </si>
  <si>
    <t>TGLEFH41</t>
  </si>
  <si>
    <t>Triglycerides &lt;= 400 Mg/dL [Derived Variable Dataset, visit 4]</t>
  </si>
  <si>
    <t>phv00511997.v1.p2</t>
  </si>
  <si>
    <t>TRGSIU51</t>
  </si>
  <si>
    <t>Triglycerides in SI Units [Cohort Visit Derived Variables. Visit 5]</t>
  </si>
  <si>
    <t>phv00512076.v1.p2</t>
  </si>
  <si>
    <t>TGLEFH51</t>
  </si>
  <si>
    <t>Triglycerides less than or equal to 400 mg/dL [Cohort Visit Derived Variables. Visit 5]</t>
  </si>
  <si>
    <t>phv00512102.v1.p2</t>
  </si>
  <si>
    <t>TGLEFH61</t>
  </si>
  <si>
    <t>Triglycerides less than or equal to 400 mg/dL [Cohort Visit Derived Variables. DERIVE61. Visit 6]</t>
  </si>
  <si>
    <t>phv00512242.v1.p2</t>
  </si>
  <si>
    <t>TRGSIU61</t>
  </si>
  <si>
    <t>Triglycerides in SI Units [Cohort Visit Derived Variables. DERIVE61. Visit 6]</t>
  </si>
  <si>
    <t>phv00512246.v1.p2</t>
  </si>
  <si>
    <t>AL1TRGDT</t>
  </si>
  <si>
    <t>TRIGLYCERIDES ANALYSIS DATE</t>
  </si>
  <si>
    <t>phv00113709.v2.p2</t>
  </si>
  <si>
    <t>CL1NTRIG</t>
  </si>
  <si>
    <t>TRIGLYCERIDES (MG/DL)</t>
  </si>
  <si>
    <t>phv00116373.v2.p2</t>
  </si>
  <si>
    <t>DL1NTRIG</t>
  </si>
  <si>
    <t>phv00117574.v2.p2</t>
  </si>
  <si>
    <t>EL1NTRIG</t>
  </si>
  <si>
    <t>TRIGLYCERIDES (mg/dL)</t>
  </si>
  <si>
    <t>phv00119614.v2.p2</t>
  </si>
  <si>
    <t>FL1NTRIG</t>
  </si>
  <si>
    <t>phv00120668.v2.p2</t>
  </si>
  <si>
    <t>TRIG44</t>
  </si>
  <si>
    <t>TRIGLYCERIDE (mg/dl)</t>
  </si>
  <si>
    <t>phv00100041.v1.p1</t>
  </si>
  <si>
    <t>phv00105864.v1.p1</t>
  </si>
  <si>
    <t>phv00106990.v1.p1</t>
  </si>
  <si>
    <t>MF489</t>
  </si>
  <si>
    <t>BLOOD ANALYSIS: TRIGLYCERIDES, WHOLE SERUM, EXAM 7</t>
  </si>
  <si>
    <t>phv00000931.v1.p14</t>
  </si>
  <si>
    <t>FA18</t>
  </si>
  <si>
    <t>BLOOD ANALYSIS: TRIGLYCERIDES, CENTRIFUGED (MG PER 100 ML)</t>
  </si>
  <si>
    <t>phv00001052.v1.p14</t>
  </si>
  <si>
    <t>FA19</t>
  </si>
  <si>
    <t>phv00001053.v1.p14</t>
  </si>
  <si>
    <t>FA20</t>
  </si>
  <si>
    <t>BLOOD ANALYSIS: TRIGLYCERIDES, WHOLE SERUM</t>
  </si>
  <si>
    <t>phv00001054.v1.p14</t>
  </si>
  <si>
    <t>FB32</t>
  </si>
  <si>
    <t>BLOOD ANALYSIS: TRIGLYCERIDE, WHOLE SERUM</t>
  </si>
  <si>
    <t>phv00001209.v1.p14</t>
  </si>
  <si>
    <t>FC32</t>
  </si>
  <si>
    <t>BLOOD ANALYSIS: TRIGLYCERIDE (EQ/HL)</t>
  </si>
  <si>
    <t>phv00001390.v1.p14</t>
  </si>
  <si>
    <t>FC46</t>
  </si>
  <si>
    <t>BLOOD ANALYSIS: FASTING: TRIGLYCERIDE</t>
  </si>
  <si>
    <t>phv00001402.v1.p14</t>
  </si>
  <si>
    <t>FQ398</t>
  </si>
  <si>
    <t>TRIGLYCERIDE</t>
  </si>
  <si>
    <t>phv00006321.v1.p14</t>
  </si>
  <si>
    <t>FS536</t>
  </si>
  <si>
    <t>TRIGLYCERIDES MG/100ML</t>
  </si>
  <si>
    <t>phv00006669.v1.p14</t>
  </si>
  <si>
    <t>FT546</t>
  </si>
  <si>
    <t>phv00007530.v1.p14</t>
  </si>
  <si>
    <t>A13</t>
  </si>
  <si>
    <t>TRIGLYCERIDES</t>
  </si>
  <si>
    <t>phv00007540.v8.p14</t>
  </si>
  <si>
    <t>B758</t>
  </si>
  <si>
    <t>phv00008105.v8.p14</t>
  </si>
  <si>
    <t>C433</t>
  </si>
  <si>
    <t>phv00008730.v8.p14</t>
  </si>
  <si>
    <t>D451</t>
  </si>
  <si>
    <t>phv00009124.v8.p14</t>
  </si>
  <si>
    <t>E670</t>
  </si>
  <si>
    <t>BLOOD ANALYSIS - TRIGLYCERIDES</t>
  </si>
  <si>
    <t>phv00009576.v8.p14</t>
  </si>
  <si>
    <t>F727</t>
  </si>
  <si>
    <t>phv00010136.v8.p14</t>
  </si>
  <si>
    <t>G706</t>
  </si>
  <si>
    <t>phv00010144.v8.p14</t>
  </si>
  <si>
    <t>G3A714</t>
  </si>
  <si>
    <t>TRIGLYCERIDES, MG/DL</t>
  </si>
  <si>
    <t>phv00021393.v7.p14</t>
  </si>
  <si>
    <t>Trig</t>
  </si>
  <si>
    <t>Triglycerides mg/dl</t>
  </si>
  <si>
    <t>phv00055264.v7.p14</t>
  </si>
  <si>
    <t>choldt</t>
  </si>
  <si>
    <t>Cholesterol/HDL/Triglycerides Date</t>
  </si>
  <si>
    <t>phv00056610.v7.p14</t>
  </si>
  <si>
    <t>FU576</t>
  </si>
  <si>
    <t>LAB VALUES: TRIGLYCERIDES, MG/DL</t>
  </si>
  <si>
    <t>phv00070733.v1.p14</t>
  </si>
  <si>
    <t>Triglycerides, plasma</t>
  </si>
  <si>
    <t>phv00071892.v7.p14</t>
  </si>
  <si>
    <t>TG</t>
  </si>
  <si>
    <t>Plasma Total Triglycerides</t>
  </si>
  <si>
    <t>phv00081038.v1.p14</t>
  </si>
  <si>
    <t>Triglycerides (sample type: plasma)</t>
  </si>
  <si>
    <t>phv00172172.v5.p14</t>
  </si>
  <si>
    <t>Triglycerides (Sample type - EDTA plasma)</t>
  </si>
  <si>
    <t>phv00227015.v2.p14</t>
  </si>
  <si>
    <t>Triglycerides (sample type: EDTA plasma)</t>
  </si>
  <si>
    <t>phv00227056.v4.p14</t>
  </si>
  <si>
    <t>phv00255342.v3.p14</t>
  </si>
  <si>
    <t>Triglyceride (sample type: EDTA plasma)</t>
  </si>
  <si>
    <t>phv00275403.v2.p14</t>
  </si>
  <si>
    <t>phv00275415.v2.p14</t>
  </si>
  <si>
    <t>TRIG1</t>
  </si>
  <si>
    <t>Triglycerides (mg/dL), Exam 1</t>
  </si>
  <si>
    <t>phv00277049.v4.p14</t>
  </si>
  <si>
    <t>TRIG2</t>
  </si>
  <si>
    <t>Triglycerides (mg/dL), Exam 2</t>
  </si>
  <si>
    <t>phv00277050.v4.p14</t>
  </si>
  <si>
    <t>Triglycerides, Exam 1</t>
  </si>
  <si>
    <t>phv00277203.v4.p14</t>
  </si>
  <si>
    <t>Triglycerides, Exam 2</t>
  </si>
  <si>
    <t>phv00277204.v4.p14</t>
  </si>
  <si>
    <t>TRIG3</t>
  </si>
  <si>
    <t>Triglycerides, Exam 3</t>
  </si>
  <si>
    <t>phv00277205.v4.p14</t>
  </si>
  <si>
    <t>TRIG4</t>
  </si>
  <si>
    <t>Triglycerides, Exam 4</t>
  </si>
  <si>
    <t>phv00277206.v4.p14</t>
  </si>
  <si>
    <t>TRIG5</t>
  </si>
  <si>
    <t>Triglycerides, Exam 5</t>
  </si>
  <si>
    <t>phv00277207.v4.p14</t>
  </si>
  <si>
    <t>TRIG6</t>
  </si>
  <si>
    <t>Triglycerides, Exam 6</t>
  </si>
  <si>
    <t>phv00277208.v4.p14</t>
  </si>
  <si>
    <t>TRIG7</t>
  </si>
  <si>
    <t>Triglycerides, Exam 7</t>
  </si>
  <si>
    <t>phv00277209.v4.p14</t>
  </si>
  <si>
    <t>TRIG8</t>
  </si>
  <si>
    <t>Triglycerides, Exam 8</t>
  </si>
  <si>
    <t>phv00277210.v4.p14</t>
  </si>
  <si>
    <t>TRIG9</t>
  </si>
  <si>
    <t>Triglycerides, Exam 9</t>
  </si>
  <si>
    <t>phv00277211.v4.p14</t>
  </si>
  <si>
    <t>phv00370082.v1.p14</t>
  </si>
  <si>
    <t>phv00370083.v1.p14</t>
  </si>
  <si>
    <t>TRIG24</t>
  </si>
  <si>
    <t>Triglycerides, Exam 24</t>
  </si>
  <si>
    <t>phv00370084.v1.p14</t>
  </si>
  <si>
    <t>TRIG25</t>
  </si>
  <si>
    <t>Triglycerides, Exam 25</t>
  </si>
  <si>
    <t>phv00370085.v1.p14</t>
  </si>
  <si>
    <t>TRIG26</t>
  </si>
  <si>
    <t>Triglycerides, Exam 26</t>
  </si>
  <si>
    <t>phv00370086.v1.p14</t>
  </si>
  <si>
    <t>TRIG27</t>
  </si>
  <si>
    <t>Triglycerides, Exam 27</t>
  </si>
  <si>
    <t>phv00370087.v1.p14</t>
  </si>
  <si>
    <t>TRIG28</t>
  </si>
  <si>
    <t>Triglycerides, Exam 28</t>
  </si>
  <si>
    <t>phv00370088.v1.p14</t>
  </si>
  <si>
    <t>Triglycerides</t>
  </si>
  <si>
    <t>phv00423783.v1.p14</t>
  </si>
  <si>
    <t>phv00423933.v2.p14</t>
  </si>
  <si>
    <t>phv00423934.v2.p14</t>
  </si>
  <si>
    <t>phv00423935.v2.p14</t>
  </si>
  <si>
    <t>phv00423936.v2.p14</t>
  </si>
  <si>
    <t>triglycerides</t>
  </si>
  <si>
    <t>Triglycerides Sample type: EDTA plasma</t>
  </si>
  <si>
    <t>phv00462194.v1.p14</t>
  </si>
  <si>
    <t>Triglycerides (mg/dL), Exam 3</t>
  </si>
  <si>
    <t>phv00520307.v1.p14</t>
  </si>
  <si>
    <t>HIGH_TRIG</t>
  </si>
  <si>
    <t>High Triglycerides (greater or equal to 150 mg/dL)</t>
  </si>
  <si>
    <t>phv00526193.v1.p2</t>
  </si>
  <si>
    <t>trigs</t>
  </si>
  <si>
    <t>Fasting Triglyceride Level (mg/dL)</t>
  </si>
  <si>
    <t>phv00401136.v1.p2</t>
  </si>
  <si>
    <t>trigs4cat</t>
  </si>
  <si>
    <t>Fasting Triglyceride Categorization</t>
  </si>
  <si>
    <t>phv00401140.v2.p2</t>
  </si>
  <si>
    <t>phv00401322.v1.p2</t>
  </si>
  <si>
    <t>phv00401326.v2.p2</t>
  </si>
  <si>
    <t>phv00401427.v1.p2</t>
  </si>
  <si>
    <t>phv00401431.v2.p2</t>
  </si>
  <si>
    <t>asn0035_TRG</t>
  </si>
  <si>
    <t>phv00401579.v1.p2</t>
  </si>
  <si>
    <t>TRR</t>
  </si>
  <si>
    <t>Trr: Triglyceride - mg/dL [Visit 6]</t>
  </si>
  <si>
    <t>phv00401720.v1.p2</t>
  </si>
  <si>
    <t>trr</t>
  </si>
  <si>
    <t>Trr: Triglyceride - mg/dL</t>
  </si>
  <si>
    <t>phv00401739.v1.p2</t>
  </si>
  <si>
    <t>FSTA7</t>
  </si>
  <si>
    <t>Q7. C. Lipids. Triglycerides [Visit 6] [Finger Stick, FST]</t>
  </si>
  <si>
    <t>phv00402740.v1.p2</t>
  </si>
  <si>
    <t>phv00404253.v1.p2</t>
  </si>
  <si>
    <t>trgcat1c</t>
  </si>
  <si>
    <t>TRIGLYCERIDES, NCEP CATEGORIES</t>
  </si>
  <si>
    <t>phv00082960.v1.p3</t>
  </si>
  <si>
    <t>phv00084978.v2.p3</t>
  </si>
  <si>
    <t>trig2</t>
  </si>
  <si>
    <t>TRIGLYCERIDES (mg/dl)</t>
  </si>
  <si>
    <t>phv00085918.v2.p3</t>
  </si>
  <si>
    <t>trigcat2c</t>
  </si>
  <si>
    <t>phv00085925.v2.p3</t>
  </si>
  <si>
    <t>trig3</t>
  </si>
  <si>
    <t>phv00086400.v2.p3</t>
  </si>
  <si>
    <t>TRIGCAT3C</t>
  </si>
  <si>
    <t>phv00086408.v2.p3</t>
  </si>
  <si>
    <t>trig4</t>
  </si>
  <si>
    <t>phv00086831.v2.p3</t>
  </si>
  <si>
    <t>tricat4c</t>
  </si>
  <si>
    <t>phv00086840.v2.p3</t>
  </si>
  <si>
    <t>trgcatfc</t>
  </si>
  <si>
    <t>phv00087528.v1.p3</t>
  </si>
  <si>
    <t>ntrg31c</t>
  </si>
  <si>
    <t>CALCULATED TOTAL TRIGLYCERIDES (mg/dL) FROM NMR LIPOPROFILE-3 SPECTRAL ANALYSIS</t>
  </si>
  <si>
    <t>phv00160504.v1.p3</t>
  </si>
  <si>
    <t>nvtrg31c</t>
  </si>
  <si>
    <t>CALCULATED VLDL TRIGLYCERIDES (mg/dL) FROM NMR LIPOPROFILE-3 SPECTRAL ANALYSIS</t>
  </si>
  <si>
    <t>phv00160505.v1.p3</t>
  </si>
  <si>
    <t>trig5</t>
  </si>
  <si>
    <t>phv00175237.v1.p3</t>
  </si>
  <si>
    <t>trigcmt5</t>
  </si>
  <si>
    <t>TRIGLYCERIDES LAB COMMENTS</t>
  </si>
  <si>
    <t>phv00175244.v1.p3</t>
  </si>
  <si>
    <t>tricat5c</t>
  </si>
  <si>
    <t>phv00175256.v1.p3</t>
  </si>
  <si>
    <t>phv00176660.v1.p3</t>
  </si>
  <si>
    <t>phv00176667.v1.p3</t>
  </si>
  <si>
    <t>phv00176679.v1.p3</t>
  </si>
  <si>
    <t>CORETRI</t>
  </si>
  <si>
    <t>Core Triglyceride (Mg/dl)</t>
  </si>
  <si>
    <t>phv00077397.v6.p3</t>
  </si>
  <si>
    <t>laba67</t>
  </si>
  <si>
    <t>Triglycerides (mg/dL) (LABA67)</t>
  </si>
  <si>
    <t>phv00253240.v2.p2</t>
  </si>
  <si>
    <t>trig44</t>
  </si>
  <si>
    <t>phv00100425.v1.p1</t>
  </si>
  <si>
    <t>trigf</t>
  </si>
  <si>
    <t>phv00087101.v1.p3</t>
  </si>
  <si>
    <t>trig1</t>
  </si>
  <si>
    <t>phv00084968.v2.p3</t>
  </si>
  <si>
    <t>phv00082950.v1.p3</t>
  </si>
  <si>
    <t>trgsiu01</t>
  </si>
  <si>
    <t>Total triglycerides In SI units [Cohort. Visit 1]</t>
  </si>
  <si>
    <t>phv00204738.v2.p2</t>
  </si>
  <si>
    <t>al1ntrig</t>
  </si>
  <si>
    <t>phv00113701.v2.p2</t>
  </si>
  <si>
    <t>Trr: triglyceride - mg/dL [Visit 1]</t>
  </si>
  <si>
    <t>phv00125933.v2.p2</t>
  </si>
  <si>
    <t>LIP37_FollowUpDays</t>
  </si>
  <si>
    <t>Date of High Sensitive Troponin-T test run. Follow Up Days [Central Lab Data]</t>
  </si>
  <si>
    <t>phv00510845.v1.p2</t>
  </si>
  <si>
    <t>TROPTYPE</t>
  </si>
  <si>
    <t>F136 Troponin type</t>
  </si>
  <si>
    <t>phv00283656.v2.p3</t>
  </si>
  <si>
    <t>TROPULN</t>
  </si>
  <si>
    <t>F136 Troponin/cardiac enzymes upper limit normal less than</t>
  </si>
  <si>
    <t>phv00283654.v2.p3</t>
  </si>
  <si>
    <t>TROPULNVAL</t>
  </si>
  <si>
    <t>F136 Troponin/cardiac enzymes upper limit normal value</t>
  </si>
  <si>
    <t>phv00283655.v2.p3</t>
  </si>
  <si>
    <t>TROPWORST</t>
  </si>
  <si>
    <t>F136 Troponin/cardiac enzymes worst less than</t>
  </si>
  <si>
    <t>phv00283652.v2.p3</t>
  </si>
  <si>
    <t>TROPWORSTVAL</t>
  </si>
  <si>
    <t>F136 Troponin/cardiac enzymes worst value</t>
  </si>
  <si>
    <t>phv00283653.v2.p3</t>
  </si>
  <si>
    <t>LIP38</t>
  </si>
  <si>
    <t>High sensitive Troponin T, [Central Lab Data]</t>
  </si>
  <si>
    <t>phv00296697.v2.p2</t>
  </si>
  <si>
    <t>LIP40</t>
  </si>
  <si>
    <t>High Sensitive Troponin-T [Central Lab Data]</t>
  </si>
  <si>
    <t>phv00510825.v1.p2</t>
  </si>
  <si>
    <t>LIP41</t>
  </si>
  <si>
    <t>High Sensitive Troponin-T, freestyle [Central Lab Data]</t>
  </si>
  <si>
    <t>phv00510826.v1.p2</t>
  </si>
  <si>
    <t>CTNI</t>
  </si>
  <si>
    <t>High-sensitivity cardiac troponin I (cTnI)(sample: citrated plasma)</t>
  </si>
  <si>
    <t>phv00141866.v7.p14</t>
  </si>
  <si>
    <t>pht002072.v8.p14</t>
  </si>
  <si>
    <t>TROPONINI_LAST</t>
  </si>
  <si>
    <t>LAST LAB TROPONIN I</t>
  </si>
  <si>
    <t>phv00419815.v3.p2</t>
  </si>
  <si>
    <t>TROPONINT_LAST</t>
  </si>
  <si>
    <t>LAST LAB TROPONIN T</t>
  </si>
  <si>
    <t>phv00419813.v3.p2</t>
  </si>
  <si>
    <t>HRAA43AA</t>
  </si>
  <si>
    <t>Q43aa. Range 2: Upper Limit Normal: Troponin T [Hospital Abstraction Form. HRA. Version F]</t>
  </si>
  <si>
    <t>phv00204116.v6.p2</t>
  </si>
  <si>
    <t>HRAA43BB</t>
  </si>
  <si>
    <t>Q43bb. Range 2: Upper Limit Normal: Troponin T [Hospital Abstraction Form. HRA. Version F]</t>
  </si>
  <si>
    <t>phv00204113.v6.p2</t>
  </si>
  <si>
    <t>HRAA43U</t>
  </si>
  <si>
    <t>Q43u. Range 1: Upper Limit of Normal: Troponin I [Hospital Abstraction Form. HRA. Version F]</t>
  </si>
  <si>
    <t>phv00204109.v6.p2</t>
  </si>
  <si>
    <t>HRAA43V</t>
  </si>
  <si>
    <t>Q43v. Range 1: Special Units: Troponin I [Hospital Abstraction Form. HRA. Version F]</t>
  </si>
  <si>
    <t>phv00204110.v6.p2</t>
  </si>
  <si>
    <t>HRAA43W</t>
  </si>
  <si>
    <t>Q43w. Range 1: Upper Limit of Normal: Troponin T [Hospital Abstraction Form. HRA. Version F]</t>
  </si>
  <si>
    <t>phv00204111.v6.p2</t>
  </si>
  <si>
    <t>HRAA43X</t>
  </si>
  <si>
    <t>Q43x. Range 1: Special Units: Troponin T [Hospital Abstraction Form. HRA. Version F]</t>
  </si>
  <si>
    <t>phv00204112.v6.p2</t>
  </si>
  <si>
    <t>HRAA43Y</t>
  </si>
  <si>
    <t>Q43y. Range 2: Upper Limit Normal: Troponin I [Hospital Abstraction Form. HRA. Version F]</t>
  </si>
  <si>
    <t>phv00204114.v6.p2</t>
  </si>
  <si>
    <t>HRAA43Z</t>
  </si>
  <si>
    <t>Q43z. Range 2: Special Units: Troponin I [Hospital Abstraction Form. HRA. Version F]</t>
  </si>
  <si>
    <t>phv00204115.v6.p2</t>
  </si>
  <si>
    <t>HRAA45M</t>
  </si>
  <si>
    <t>Q45m. BIOMARKERS: DAY ONE: Value: Troponin I [Hospital Abstraction Form. HRA. Version F]</t>
  </si>
  <si>
    <t>phv00204107.v6.p2</t>
  </si>
  <si>
    <t>HRAA45N</t>
  </si>
  <si>
    <t>Q45n. BIOMARKERS: DAY ONE: Range Set: Troponin I [Hospital Abstraction Form. HRA. Version F]</t>
  </si>
  <si>
    <t>phv00204117.v6.p2</t>
  </si>
  <si>
    <t>HRAA45O</t>
  </si>
  <si>
    <t>Q45o. BIOMARKERS: DAY ONE: Value: Troponin T [Hospital Abstraction Form. HRA. Version F]</t>
  </si>
  <si>
    <t>phv00204108.v6.p2</t>
  </si>
  <si>
    <t>HRAA45P</t>
  </si>
  <si>
    <t>Q45p. BIOMARKERS: DAY ONE: Range Set: Troponin T [Hospital Abstraction Form. HRA. Version F]</t>
  </si>
  <si>
    <t>phv00204118.v6.p2</t>
  </si>
  <si>
    <t>HRAA46M</t>
  </si>
  <si>
    <t>Q46m. BIOMARKERS: DAY ONE: Value: Troponin I [Hospital Abstraction Form. HRA. Version F]</t>
  </si>
  <si>
    <t>phv00204119.v6.p2</t>
  </si>
  <si>
    <t>HRAA46N</t>
  </si>
  <si>
    <t>Q46n. BIOMARKERS: DAY ONE: Range Set: Troponin I [Hospital Abstraction Form. HRA. Version F]</t>
  </si>
  <si>
    <t>phv00204132.v6.p2</t>
  </si>
  <si>
    <t>HRAA46O</t>
  </si>
  <si>
    <t>Q46o. BIOMARKERS: DAY ONE: Value: Troponin T [Hospital Abstraction Form. HRA. Version F]</t>
  </si>
  <si>
    <t>phv00204120.v6.p2</t>
  </si>
  <si>
    <t>HRAA46P</t>
  </si>
  <si>
    <t>Q46p. BIOMARKERS: DAY ONE: Range Set: Troponin T [Hospital Abstraction Form. HRA. Version F]</t>
  </si>
  <si>
    <t>phv00204133.v6.p2</t>
  </si>
  <si>
    <t>HRAA47M</t>
  </si>
  <si>
    <t>Q47m. BIOMARKERS: DAY ONE: Value: Troponin I [Hospital Abstraction Form. HRA. Version F]</t>
  </si>
  <si>
    <t>phv00204121.v6.p2</t>
  </si>
  <si>
    <t>HRAA47N</t>
  </si>
  <si>
    <t>Q47n. BIOMARKERS: DAY ONE: Range Set: Troponin I [Hospital Abstraction Form. HRA. Version F]</t>
  </si>
  <si>
    <t>phv00204134.v6.p2</t>
  </si>
  <si>
    <t>HRAA47O</t>
  </si>
  <si>
    <t>Q47o. BIOMARKERS: DAY ONE: Value: Troponin T [Hospital Abstraction Form. HRA. Version F]</t>
  </si>
  <si>
    <t>phv00204122.v6.p2</t>
  </si>
  <si>
    <t>HRAA47P</t>
  </si>
  <si>
    <t>Q47p. BIOMARKERS: DAY ONE: Range Set: Troponin T [Hospital Abstraction Form. HRA. Version F]</t>
  </si>
  <si>
    <t>phv00204135.v6.p2</t>
  </si>
  <si>
    <t>HRAA49M</t>
  </si>
  <si>
    <t>Q49m. BIOMARKERS: DAY TWO: Value: Troponin I [Hospital Abstraction Form. HRA. Version F]</t>
  </si>
  <si>
    <t>phv00204123.v6.p2</t>
  </si>
  <si>
    <t>HRAA49N</t>
  </si>
  <si>
    <t>Q49n. BIOMARKERS: DAY TWO: Range Set: Troponin I [Hospital Abstraction Form. HRA. Version F]</t>
  </si>
  <si>
    <t>phv00204136.v6.p2</t>
  </si>
  <si>
    <t>HRAA49O</t>
  </si>
  <si>
    <t>Q49o. BIOMARKERS: DAY TWO: Value: Troponin T [Hospital Abstraction Form. HRA. Version F]</t>
  </si>
  <si>
    <t>phv00204124.v6.p2</t>
  </si>
  <si>
    <t>HRAA49P</t>
  </si>
  <si>
    <t>Q49p. BIOMARKERS: DAY TWO: Range Set: Troponin T [Hospital Abstraction Form. HRA. Version F]</t>
  </si>
  <si>
    <t>phv00204137.v6.p2</t>
  </si>
  <si>
    <t>HRAA50M</t>
  </si>
  <si>
    <t>Q50m. BIOMARKERS: DAY TWO: Value: Troponin I [Hospital Abstraction Form. HRA. Version F]</t>
  </si>
  <si>
    <t>phv00204125.v6.p2</t>
  </si>
  <si>
    <t>HRAA50N</t>
  </si>
  <si>
    <t>Q50n. BIOMARKERS: DAY TWO: Range Set: Troponin I [Hospital Abstraction Form. HRA. Version F]</t>
  </si>
  <si>
    <t>phv00204138.v6.p2</t>
  </si>
  <si>
    <t>HRAA50O</t>
  </si>
  <si>
    <t>Q50o. BIOMARKERS: DAY TWO: Value: Troponin T [Hospital Abstraction Form. HRA. Version F]</t>
  </si>
  <si>
    <t>phv00204126.v6.p2</t>
  </si>
  <si>
    <t>HRAA50P</t>
  </si>
  <si>
    <t>Q50p. BIOMARKERS: DAY TWO: Range Set: Troponin T [Hospital Abstraction Form. HRA. Version F]</t>
  </si>
  <si>
    <t>phv00204139.v6.p2</t>
  </si>
  <si>
    <t>HRAA52M</t>
  </si>
  <si>
    <t>Q52m. BIOMARKERS: DAY THREE: Value: Troponin I [Hospital Abstraction Form. HRA. Version F]</t>
  </si>
  <si>
    <t>phv00204127.v6.p2</t>
  </si>
  <si>
    <t>HRAA52N</t>
  </si>
  <si>
    <t>Q52n. BIOMARKERS: DAY THREE: Range Set: Troponin I [Hospital Abstraction Form. HRA. Version F]</t>
  </si>
  <si>
    <t>phv00204140.v6.p2</t>
  </si>
  <si>
    <t>HRAA52O</t>
  </si>
  <si>
    <t>Q52o. BIOMARKERS: DAY THREE: Value: Troponin T [Hospital Abstraction Form. HRA. Version F]</t>
  </si>
  <si>
    <t>phv00204128.v6.p2</t>
  </si>
  <si>
    <t>HRAA52P</t>
  </si>
  <si>
    <t>Q52p. BIOMARKERS: DAY THREE: Range Set: Troponin T [Hospital Abstraction Form. HRA. Version F]</t>
  </si>
  <si>
    <t>phv00204141.v6.p2</t>
  </si>
  <si>
    <t>HRAA53M</t>
  </si>
  <si>
    <t>Q53m. BIOMARKERS: DAY THREE: Value: Troponin I [Hospital Abstraction Form. HRA. Version F]</t>
  </si>
  <si>
    <t>phv00204129.v6.p2</t>
  </si>
  <si>
    <t>HRAA53N</t>
  </si>
  <si>
    <t>Q53n. BIOMARKERS: DAY THREE: Range Set: Troponin I [Hospital Abstraction Form. HRA. Version F]</t>
  </si>
  <si>
    <t>phv00204142.v6.p2</t>
  </si>
  <si>
    <t>HRAA53O</t>
  </si>
  <si>
    <t>Q53o. BIOMARKERS: DAY THREE: Value: Troponin T [Hospital Abstraction Form. HRA. Version F]</t>
  </si>
  <si>
    <t>phv00204130.v6.p2</t>
  </si>
  <si>
    <t>HRAA53P</t>
  </si>
  <si>
    <t>Q53p. BIOMARKERS: DAY THREE: Range Set: Troponin T [Hospital Abstraction Form. HRA. Version F]</t>
  </si>
  <si>
    <t>phv00204143.v6.p2</t>
  </si>
  <si>
    <t>HRAA55M</t>
  </si>
  <si>
    <t>Q55m. BIOMARKERS: DAY FOUR: Value: Troponin I [Hospital Abstraction Form. HRA. Version F]</t>
  </si>
  <si>
    <t>phv00204131.v6.p2</t>
  </si>
  <si>
    <t>HRAA55N</t>
  </si>
  <si>
    <t>Q55n. BIOMARKERS: DAY FOUR: Range Set: Troponin I [Hospital Abstraction Form. HRA. Version F]</t>
  </si>
  <si>
    <t>phv00204144.v6.p2</t>
  </si>
  <si>
    <t>HRAA55O</t>
  </si>
  <si>
    <t>Q55o. BIOMARKERS: DAY FOUR: Value: Troponin T [Hospital Abstraction Form. HRA. Version F]</t>
  </si>
  <si>
    <t>phv00204145.v6.p2</t>
  </si>
  <si>
    <t>HRAA55P</t>
  </si>
  <si>
    <t>Q55p. BIOMARKERS: DAY FOUR: Range Set: Troponin T [Hospital Abstraction Form. HRA. Version F]</t>
  </si>
  <si>
    <t>phv00204148.v6.p2</t>
  </si>
  <si>
    <t>HRAA56M</t>
  </si>
  <si>
    <t>Q56m. BIOMARKERS: DAY FOUR: Value: Troponin I [Hospital Abstraction Form. HRA. Version F]</t>
  </si>
  <si>
    <t>phv00204146.v6.p2</t>
  </si>
  <si>
    <t>HRAA56N</t>
  </si>
  <si>
    <t>Q56n. BIOMARKERS: DAY FOUR: Range Set: Troponin I [Hospital Abstraction Form. HRA. Version F]</t>
  </si>
  <si>
    <t>phv00204149.v6.p2</t>
  </si>
  <si>
    <t>HRAA56O</t>
  </si>
  <si>
    <t>Q56o. BIOMARKERS: DAY FOUR: Value: Troponin T [Hospital Abstraction Form. HRA. Version F]</t>
  </si>
  <si>
    <t>phv00204147.v6.p2</t>
  </si>
  <si>
    <t>HRAA56P</t>
  </si>
  <si>
    <t>Q56p. BIOMARKERS: DAY FOUR: Range Set: Troponin T [Hospital Abstraction Form. HRA. Version F]</t>
  </si>
  <si>
    <t>phv00204150.v6.p2</t>
  </si>
  <si>
    <t>HFAA41A</t>
  </si>
  <si>
    <t>Section 6: Biochemical Analyses. Q41A - Troponin T Worst [Heart Failure Hospital Record Abstraction Form, HFA]</t>
  </si>
  <si>
    <t>phv00206952.v6.p2</t>
  </si>
  <si>
    <t>HFAA41B</t>
  </si>
  <si>
    <t>Section 6: Biochemical Analyses. Q41B - Troponin T Last [Heart Failure Hospital Record Abstraction Form, HFA]</t>
  </si>
  <si>
    <t>phv00206953.v6.p2</t>
  </si>
  <si>
    <t>HFAA41C</t>
  </si>
  <si>
    <t>Section 6: Biochemical Analyses. Q41C - Troponin T Upper Limit Normal [Heart Failure Hospital Record Abstraction Form, HFA]</t>
  </si>
  <si>
    <t>phv00206954.v6.p2</t>
  </si>
  <si>
    <t>HFAA42A</t>
  </si>
  <si>
    <t>Section 6: Biochemical Analyses. Q42A - Troponin I Worst [Heart Failure Hospital Record Abstraction Form, HFA]</t>
  </si>
  <si>
    <t>phv00206955.v6.p2</t>
  </si>
  <si>
    <t>HFAA42B</t>
  </si>
  <si>
    <t>Section 6: Biochemical Analyses. Q42B - Troponin I Last [Heart Failure Hospital Record Abstraction Form, HFA]</t>
  </si>
  <si>
    <t>phv00206956.v6.p2</t>
  </si>
  <si>
    <t>HFAA42C</t>
  </si>
  <si>
    <t>Section 6: Biochemical Analyses. Q42C - Troponin I Upper Limit Normal [Heart Failure Hospital Record Abstraction Form, HFA]</t>
  </si>
  <si>
    <t>phv00206957.v6.p2</t>
  </si>
  <si>
    <t>_5440_26</t>
  </si>
  <si>
    <t>Troponin I, skeletal, fast twitch: Troponin I, fast skeletal muscle - 5440-26 (P48788) (Sample type: Citrated plasma)</t>
  </si>
  <si>
    <t>phv00422930.v3.p14</t>
  </si>
  <si>
    <t>_5441_67</t>
  </si>
  <si>
    <t>Troponin I: Troponin I, cardiac muscle - 5441-67 (P19429) (Sample type: Citrated plasma)</t>
  </si>
  <si>
    <t>phv00422931.v3.p14</t>
  </si>
  <si>
    <t>CHF070</t>
  </si>
  <si>
    <t>Troponin lab normal units - IU or ug/L or ng/mL</t>
  </si>
  <si>
    <t>phv00276804.v2.p14</t>
  </si>
  <si>
    <t>TROPLRES</t>
  </si>
  <si>
    <t>Troponin Lab Results</t>
  </si>
  <si>
    <t>phv00193017.v4.p3</t>
  </si>
  <si>
    <t>phv00193075.v4.p3</t>
  </si>
  <si>
    <t>TROPLTES</t>
  </si>
  <si>
    <t>Troponin Lab Test</t>
  </si>
  <si>
    <t>phv00193016.v4.p3</t>
  </si>
  <si>
    <t>phv00193074.v4.p3</t>
  </si>
  <si>
    <t>Y01TROPR</t>
  </si>
  <si>
    <t>TROPONIN LAB TEST RESULTS</t>
  </si>
  <si>
    <t>phv00121285.v2.p2</t>
  </si>
  <si>
    <t>phv00121501.v2.p2</t>
  </si>
  <si>
    <t>Y01TROPT</t>
  </si>
  <si>
    <t>TROPONIN LAB TEST TYPE</t>
  </si>
  <si>
    <t>phv00121284.v2.p2</t>
  </si>
  <si>
    <t>phv00121500.v2.p2</t>
  </si>
  <si>
    <t>_5315_22</t>
  </si>
  <si>
    <t>Troponin T: Troponin T, cardiac muscle - 5315-22 (P45379) (Sample type: Citrated plasma)</t>
  </si>
  <si>
    <t>phv00423054.v3.p14</t>
  </si>
  <si>
    <t>TROP_V4</t>
  </si>
  <si>
    <t>V4 HS Troponin T mcg/L (hs_tnt)</t>
  </si>
  <si>
    <t>phv00519841.v1.p2</t>
  </si>
  <si>
    <t>TROP_V5</t>
  </si>
  <si>
    <t>V5 HS Troponin T mcg/L Reference (lip38)</t>
  </si>
  <si>
    <t>phv00519842.v1.p2</t>
  </si>
  <si>
    <t>TROPONINI_WORST</t>
  </si>
  <si>
    <t>WORST LAB TROPONIN I</t>
  </si>
  <si>
    <t>phv00419814.v3.p2</t>
  </si>
  <si>
    <t>TROPONINT_WORST</t>
  </si>
  <si>
    <t>WORST LAB TROPONIN T</t>
  </si>
  <si>
    <t>phv00419812.v3.p2</t>
  </si>
  <si>
    <t>CHF019</t>
  </si>
  <si>
    <t>Valvular Heart Disease level</t>
  </si>
  <si>
    <t>phv00276879.v2.p14</t>
  </si>
  <si>
    <t>CHF026</t>
  </si>
  <si>
    <t>Year Valvular Heart Disease</t>
  </si>
  <si>
    <t>phv00276893.v2.p14</t>
  </si>
  <si>
    <t>CHF037</t>
  </si>
  <si>
    <t>Valvular Heart Disease - criteria AI</t>
  </si>
  <si>
    <t>phv00369617.v1.p14</t>
  </si>
  <si>
    <t>Valvular Heart Disease - criteria AS</t>
  </si>
  <si>
    <t>phv00369618.v1.p14</t>
  </si>
  <si>
    <t>Valvular Heart Disease - criteria MR</t>
  </si>
  <si>
    <t>phv00369619.v1.p14</t>
  </si>
  <si>
    <t>CHF040</t>
  </si>
  <si>
    <t>Valvular Heart Disease - criteria MS</t>
  </si>
  <si>
    <t>phv00369620.v1.p14</t>
  </si>
  <si>
    <t>CHF041</t>
  </si>
  <si>
    <t>Valvular Heart Disease - criteria other</t>
  </si>
  <si>
    <t>phv00369621.v1.p14</t>
  </si>
  <si>
    <t>CHF041S</t>
  </si>
  <si>
    <t>Valvular Heart Disease - criteria other (specify)</t>
  </si>
  <si>
    <t>phv00369622.v1.p14</t>
  </si>
  <si>
    <t>Valvular Heart Disease date</t>
  </si>
  <si>
    <t>phv00369646.v1.p14</t>
  </si>
  <si>
    <t>DTIC24</t>
  </si>
  <si>
    <t>[Fruits]. In the past year, how often on average did you consume... Beans or lentils, dried cooked, or canned, such as pinto, black eye, baked beans; 1/2 c. Q24 [Dietary Intake Form. DTIC04. Visit 3]</t>
  </si>
  <si>
    <t>phv00205303.v2.p2</t>
  </si>
  <si>
    <t>DTIC16</t>
  </si>
  <si>
    <t>[Fruits]. In the past year, how often on average did you consume... Broccoli; 1/2 c. Q16 [Dietary Intake Form. DTIC04. Visit 3]</t>
  </si>
  <si>
    <t>phv00205295.v2.p2</t>
  </si>
  <si>
    <t>DTIC17</t>
  </si>
  <si>
    <t>[Fruits]. In the past year, how often on average did you consume... Cabbage, cauliflower, Brussels sprouts; 1/2 c. Q17 [Dietary Intake Form. DTIC04. Visit 3]</t>
  </si>
  <si>
    <t>phv00205296.v2.p2</t>
  </si>
  <si>
    <t>DTIC18</t>
  </si>
  <si>
    <t>[Fruits]. In the past year, how often on average did you consume... Carrots; 1 whole or 1/2 c. cooked. Q18 [Dietary Intake Form. DTIC04. Visit 3]</t>
  </si>
  <si>
    <t>phv00205297.v2.p2</t>
  </si>
  <si>
    <t>DTIC19</t>
  </si>
  <si>
    <t>[Fruits]. In the past year, how often on average did you consume... Corn; 1 ear or 1/2 c. Q19 [Dietary Intake Form. DTIC04. Visit 3]</t>
  </si>
  <si>
    <t>phv00205298.v2.p2</t>
  </si>
  <si>
    <t>DTIC22</t>
  </si>
  <si>
    <t>[Fruits]. In the past year, how often on average did you consume... Dark yellow, winter squash such as acorn, butternut; 1/2 c. Q22 [Dietary Intake Form. DTIC04. Visit 3]</t>
  </si>
  <si>
    <t>phv00205301.v2.p2</t>
  </si>
  <si>
    <t>DTIC21</t>
  </si>
  <si>
    <t>[Fruits]. In the past year, how often on average did you consume... Peas or lima beans; 1/2 c. fresh, frozen or canned. Q21 [Dietary Intake Form. DTIC04. Visit 3]</t>
  </si>
  <si>
    <t>phv00205300.v2.p2</t>
  </si>
  <si>
    <t>DTIC20</t>
  </si>
  <si>
    <t>[Fruits]. In the past year, how often on average did you consume... Spinach, collards or other greens, but do not include lettuce; 1/2 c. Q20 [Dietary Intake Form. DTIC04. Visit 3]</t>
  </si>
  <si>
    <t>phv00205299.v2.p2</t>
  </si>
  <si>
    <t>DTIC15</t>
  </si>
  <si>
    <t>[Fruits]. In the past year, how often on average did you consume... String beans or green beans; 1/2 c. Q15 [Dietary Intake Form. DTIC04. Visit 3]</t>
  </si>
  <si>
    <t>phv00205294.v2.p2</t>
  </si>
  <si>
    <t>DTIC23</t>
  </si>
  <si>
    <t>[Fruits]. In the past year, how often on average did you consume... Sweet potatoes; 1/2 c. Q23 [Dietary Intake Form. DTIC04. Visit 3]</t>
  </si>
  <si>
    <t>phv00205302.v2.p2</t>
  </si>
  <si>
    <t>DTIC25</t>
  </si>
  <si>
    <t>[Fruits]. In the past year, how often on average did you consume... Tomatoes; 1, or tomato juice; 4 oz. Q25 [Dietary Intake Form. DTIC04. Visit 3]</t>
  </si>
  <si>
    <t>phv00205304.v2.p2</t>
  </si>
  <si>
    <t>DTIA24</t>
  </si>
  <si>
    <t>[Vegetables]. In the past year, how often on average did you consume... Baked beans or lentils, dried cooked or canned, such as pinto, black eye, baked beans; 1/2 c. Q24 [Dietary Intake Form. DTIA. Visit 1]</t>
  </si>
  <si>
    <t>phv00205083.v2.p2</t>
  </si>
  <si>
    <t>DTIB24</t>
  </si>
  <si>
    <t>[Vegetables]. In the past year, how often on average did you consume... Baked beans or lentils, dried cooked or canned, such as pinto, black eye, baked beans; 1/2 c. Q24 [Dietary Intake Form. DTIB. Visit 2]</t>
  </si>
  <si>
    <t>phv00205204.v2.p2</t>
  </si>
  <si>
    <t>DTIA16</t>
  </si>
  <si>
    <t>[Vegetables]. In the past year, how often on average did you consume... Broccoli; 1/2 c. Q16 [Dietary Intake Form. DTIA. Visit 1]</t>
  </si>
  <si>
    <t>phv00205075.v2.p2</t>
  </si>
  <si>
    <t>DTIB16</t>
  </si>
  <si>
    <t>[Vegetables]. In the past year, how often on average did you consume... Broccoli; 1/2 c. Q16 [Dietary Intake Form. DTIB. Visit 2]</t>
  </si>
  <si>
    <t>phv00205196.v2.p2</t>
  </si>
  <si>
    <t>DTIA17</t>
  </si>
  <si>
    <t>[Vegetables]. In the past year, how often on average did you consume... Cabbage, cauliflower, brussels sprouts; 1/2 c. Q17 [Dietary Intake Form. DTIA. Visit 1]</t>
  </si>
  <si>
    <t>phv00205076.v2.p2</t>
  </si>
  <si>
    <t>DTIB17</t>
  </si>
  <si>
    <t>[Vegetables]. In the past year, how often on average did you consume... Cabbage, cauliflower, Brussels sprouts; 1/2 c. Q17 [Dietary Intake Form. DTIB. Visit 2]</t>
  </si>
  <si>
    <t>phv00205197.v2.p2</t>
  </si>
  <si>
    <t>DTIA18</t>
  </si>
  <si>
    <t>[Vegetables]. In the past year, how often on average did you consume... Carrots; 1 whole or 1/2 c. cooked. Q18 [Dietary Intake Form. DTIA. Visit 1]</t>
  </si>
  <si>
    <t>phv00205077.v2.p2</t>
  </si>
  <si>
    <t>DTIB18</t>
  </si>
  <si>
    <t>[Vegetables]. In the past year, how often on average did you consume... Carrots; 1 whole or 1/2 c. cooked. Q18 [Dietary Intake Form. DTIB. Visit 2]</t>
  </si>
  <si>
    <t>phv00205198.v2.p2</t>
  </si>
  <si>
    <t>DTIA19</t>
  </si>
  <si>
    <t>[Vegetables]. In the past year, how often on average did you consume... Corn; 1 ear or 1/2 c. Q19 [Dietary Intake Form. DTIA. Visit 1]</t>
  </si>
  <si>
    <t>phv00205078.v2.p2</t>
  </si>
  <si>
    <t>DTIB19</t>
  </si>
  <si>
    <t>[Vegetables]. In the past year, how often on average did you consume... Corn; 1 ear or 1/2 c. Q19 [Dietary Intake Form. DTIB. Visit 2]</t>
  </si>
  <si>
    <t>phv00205199.v2.p2</t>
  </si>
  <si>
    <t>DTIA22</t>
  </si>
  <si>
    <t>[Vegetables]. In the past year, how often on average did you consume... Dark yellow, winter squash such as acorn, butternut; 1/2 c. Q22 [Dietary Intake Form. DTIA. Visit 1]</t>
  </si>
  <si>
    <t>phv00205081.v2.p2</t>
  </si>
  <si>
    <t>DTIB22</t>
  </si>
  <si>
    <t>[Vegetables]. In the past year, how often on average did you consume... Dark yellow, winter squash such as acorn, butternut; 1/2 c. Q22 [Dietary Intake Form. DTIB. Visit 2]</t>
  </si>
  <si>
    <t>phv00205202.v2.p2</t>
  </si>
  <si>
    <t>DTIA21</t>
  </si>
  <si>
    <t>[Vegetables]. In the past year, how often on average did you consume... Peas or lima beans; 1/2 c. fresh, frozen or canned. Q21 [Dietary Intake Form. DTIA. Visit 1]</t>
  </si>
  <si>
    <t>phv00205080.v2.p2</t>
  </si>
  <si>
    <t>DTIB21</t>
  </si>
  <si>
    <t>[Vegetables]. In the past year, how often on average did you consume... Peas or lima beans; 1/2 c. fresh, frozen or canned. Q21 [Dietary Intake Form. DTIB. Visit 2]</t>
  </si>
  <si>
    <t>phv00205201.v2.p2</t>
  </si>
  <si>
    <t>DTIA20</t>
  </si>
  <si>
    <t>[Vegetables]. In the past year, how often on average did you consume... Spinach, collards, or other greens, but do not include lettuce; 1/2 c. Q20 [Dietary Intake Form. DTIA. Visit 1]</t>
  </si>
  <si>
    <t>phv00205079.v2.p2</t>
  </si>
  <si>
    <t>DTIB20</t>
  </si>
  <si>
    <t>[Vegetables]. In the past year, how often on average did you consume... Spinach, collards, or other greens, but do not include lettuce; 1/2 c. Q20 [Dietary Intake Form. DTIB. Visit 2]</t>
  </si>
  <si>
    <t>phv00205200.v2.p2</t>
  </si>
  <si>
    <t>DTIA15</t>
  </si>
  <si>
    <t>[Vegetables]. In the past year, how often on average did you consume... String or green beans; 1/2 c. Q15 [Dietary Intake Form. DTIA. Visit 1]</t>
  </si>
  <si>
    <t>phv00205074.v2.p2</t>
  </si>
  <si>
    <t>DTIB15</t>
  </si>
  <si>
    <t>[Vegetables]. In the past year, how often on average did you consume... String or green beans; 1/2 c. Q15 [Dietary Intake Form. DTIB. Visit 2]</t>
  </si>
  <si>
    <t>phv00205195.v2.p2</t>
  </si>
  <si>
    <t>DTIA23</t>
  </si>
  <si>
    <t>[Vegetables]. In the past year, how often on average did you consume... Sweet potatoes; 1/2 c. Q23 [Dietary Intake Form. DTIA. Visit 1]</t>
  </si>
  <si>
    <t>phv00205082.v2.p2</t>
  </si>
  <si>
    <t>DTIB23</t>
  </si>
  <si>
    <t>[Vegetables]. In the past year, how often on average did you consume... Sweet potatoes; 1/2 c. Q23 [Dietary Intake Form. DTIB. Visit 2]</t>
  </si>
  <si>
    <t>phv00205203.v2.p2</t>
  </si>
  <si>
    <t>DTIA25</t>
  </si>
  <si>
    <t>[Vegetables]. In the past year, how often on average did you consume... Tomatoes; 1, or tomato juice; 4 oz. Q25 [Dietary Intake Form. DTIA. Visit 1]</t>
  </si>
  <si>
    <t>phv00205084.v2.p2</t>
  </si>
  <si>
    <t>DTIB25</t>
  </si>
  <si>
    <t>[Vegetables]. In the past year, how often on average did you consume... Tomatoes; 1, or tomato juice; 4 oz. Q25 [Dietary Intake Form. DTIB. Visit 2]</t>
  </si>
  <si>
    <t>phv00205205.v2.p2</t>
  </si>
  <si>
    <t>FFD71</t>
  </si>
  <si>
    <t>ALFALFA SPROUTS</t>
  </si>
  <si>
    <t>phv00523913.v1.p14</t>
  </si>
  <si>
    <t>FFD60</t>
  </si>
  <si>
    <t>BEANS/LENTILS</t>
  </si>
  <si>
    <t>phv00523902.v1.p14</t>
  </si>
  <si>
    <t>BEANS/LENTILS: (servings/week)</t>
  </si>
  <si>
    <t>phv00172975.v5.p14</t>
  </si>
  <si>
    <t>phv00479162.v2.p14</t>
  </si>
  <si>
    <t>phv00524549.v1.p14</t>
  </si>
  <si>
    <t>FFD70</t>
  </si>
  <si>
    <t>BEETS</t>
  </si>
  <si>
    <t>phv00523912.v1.p14</t>
  </si>
  <si>
    <t>BROCCO25</t>
  </si>
  <si>
    <t>BROCCOLI</t>
  </si>
  <si>
    <t>phv00100164.v1.p1</t>
  </si>
  <si>
    <t>FFD51</t>
  </si>
  <si>
    <t>phv00523893.v1.p14</t>
  </si>
  <si>
    <t>BROCCOLI: (servings/week)</t>
  </si>
  <si>
    <t>phv00172978.v5.p14</t>
  </si>
  <si>
    <t>phv00479165.v2.p14</t>
  </si>
  <si>
    <t>phv00524552.v1.p14</t>
  </si>
  <si>
    <t>FFD54</t>
  </si>
  <si>
    <t>BRUSSELS SPROUTS</t>
  </si>
  <si>
    <t>phv00523896.v1.p14</t>
  </si>
  <si>
    <t>BRUSSELS SPROUTS: (servings/week)</t>
  </si>
  <si>
    <t>phv00172981.v5.p14</t>
  </si>
  <si>
    <t>phv00479168.v2.p14</t>
  </si>
  <si>
    <t>phv00524555.v1.p14</t>
  </si>
  <si>
    <t>FFD52</t>
  </si>
  <si>
    <t>CABBAGE/COLE SLAW</t>
  </si>
  <si>
    <t>phv00523894.v1.p14</t>
  </si>
  <si>
    <t>CABBAGE/COLE SLAW: (servings/week)</t>
  </si>
  <si>
    <t>phv00172980.v5.p14</t>
  </si>
  <si>
    <t>phv00479167.v2.p14</t>
  </si>
  <si>
    <t>phv00524554.v1.p14</t>
  </si>
  <si>
    <t>FFD56</t>
  </si>
  <si>
    <t>CARROTS, COOKED</t>
  </si>
  <si>
    <t>phv00523898.v1.p14</t>
  </si>
  <si>
    <t>CARROTS, COOKED: (servings/week)</t>
  </si>
  <si>
    <t>phv00172983.v5.p14</t>
  </si>
  <si>
    <t>phv00479170.v2.p14</t>
  </si>
  <si>
    <t>phv00524557.v1.p14</t>
  </si>
  <si>
    <t>FFD55</t>
  </si>
  <si>
    <t>CARROTS, RAW</t>
  </si>
  <si>
    <t>phv00523897.v1.p14</t>
  </si>
  <si>
    <t>CARROTS, RAW: (servings/week)</t>
  </si>
  <si>
    <t>phv00172982.v5.p14</t>
  </si>
  <si>
    <t>phv00479169.v2.p14</t>
  </si>
  <si>
    <t>phv00524556.v1.p14</t>
  </si>
  <si>
    <t>CARROT25</t>
  </si>
  <si>
    <t>CARROTS/MIXED VEGETABLES CONTAINS CARROT</t>
  </si>
  <si>
    <t>phv00100170.v1.p1</t>
  </si>
  <si>
    <t>FFD53</t>
  </si>
  <si>
    <t>CAULIFLOWER</t>
  </si>
  <si>
    <t>phv00523895.v1.p14</t>
  </si>
  <si>
    <t>SPROUT25</t>
  </si>
  <si>
    <t>CAULIFLOWER OR BRUSSEL SPROUTS</t>
  </si>
  <si>
    <t>phv00100165.v1.p1</t>
  </si>
  <si>
    <t>CAULIFLOWER: (servings/week)</t>
  </si>
  <si>
    <t>phv00172979.v5.p14</t>
  </si>
  <si>
    <t>phv00479166.v2.p14</t>
  </si>
  <si>
    <t>phv00524553.v1.p14</t>
  </si>
  <si>
    <t>FFD69</t>
  </si>
  <si>
    <t>CELERY</t>
  </si>
  <si>
    <t>phv00523911.v1.p14</t>
  </si>
  <si>
    <t>CELERY: (servings/week)</t>
  </si>
  <si>
    <t>phv00172994.v5.p14</t>
  </si>
  <si>
    <t>phv00479181.v2.p14</t>
  </si>
  <si>
    <t>phv00524568.v1.p14</t>
  </si>
  <si>
    <t>CHILIB25</t>
  </si>
  <si>
    <t>CHILI WITH BEANS</t>
  </si>
  <si>
    <t>phv00100158.v1.p1</t>
  </si>
  <si>
    <t>CABAGE25</t>
  </si>
  <si>
    <t>COLE SLAW, CABBAGE, SAUERKRAUT</t>
  </si>
  <si>
    <t>phv00100169.v1.p1</t>
  </si>
  <si>
    <t>VEGTABLS</t>
  </si>
  <si>
    <t>Computed food group: Vegetables, med serv/day</t>
  </si>
  <si>
    <t>phv00111871.v6.p3</t>
  </si>
  <si>
    <t>CORN25</t>
  </si>
  <si>
    <t>CORN</t>
  </si>
  <si>
    <t>phv00100160.v1.p1</t>
  </si>
  <si>
    <t>FFD57</t>
  </si>
  <si>
    <t>phv00523899.v1.p14</t>
  </si>
  <si>
    <t>CORN: (servings/week)</t>
  </si>
  <si>
    <t>phv00172984.v5.p14</t>
  </si>
  <si>
    <t>phv00479171.v2.p14</t>
  </si>
  <si>
    <t>phv00524558.v1.p14</t>
  </si>
  <si>
    <t>darkgrnVeg</t>
  </si>
  <si>
    <t>Daily Serving of Dark-green Vegetables</t>
  </si>
  <si>
    <t>phv00401250.v2.p2</t>
  </si>
  <si>
    <t>A06VEG0100</t>
  </si>
  <si>
    <t>DARK-GREEN VEGETABLES</t>
  </si>
  <si>
    <t>phv00112717.v2.p2</t>
  </si>
  <si>
    <t>D06VEG0100</t>
  </si>
  <si>
    <t>phv00116769.v2.p2</t>
  </si>
  <si>
    <t>A06VEG0200</t>
  </si>
  <si>
    <t>DEEP-YELLOW VEGETABLES</t>
  </si>
  <si>
    <t>phv00112718.v2.p2</t>
  </si>
  <si>
    <t>D06VEG0200</t>
  </si>
  <si>
    <t>phv00116770.v2.p2</t>
  </si>
  <si>
    <t>DERIVED FIELD: SERVINGS PER WEEK - ALFALFA SPROUTS</t>
  </si>
  <si>
    <t>phv00068514.v7.p14</t>
  </si>
  <si>
    <t>phv00069083.v7.p14</t>
  </si>
  <si>
    <t>phv00070107.v7.p14</t>
  </si>
  <si>
    <t>phv00157658.v1.p14</t>
  </si>
  <si>
    <t>phv00158461.v1.p14</t>
  </si>
  <si>
    <t>DERIVED FIELD: SERVINGS PER WEEK - BEANS/LENTILS</t>
  </si>
  <si>
    <t>phv00068503.v7.p14</t>
  </si>
  <si>
    <t>phv00069072.v7.p14</t>
  </si>
  <si>
    <t>phv00070096.v7.p14</t>
  </si>
  <si>
    <t>phv00157647.v1.p14</t>
  </si>
  <si>
    <t>phv00158450.v1.p14</t>
  </si>
  <si>
    <t>DERIVED FIELD: SERVINGS PER WEEK - BEETS</t>
  </si>
  <si>
    <t>phv00068513.v7.p14</t>
  </si>
  <si>
    <t>phv00069082.v7.p14</t>
  </si>
  <si>
    <t>phv00070106.v7.p14</t>
  </si>
  <si>
    <t>phv00157657.v1.p14</t>
  </si>
  <si>
    <t>phv00158460.v1.p14</t>
  </si>
  <si>
    <t>DERIVED FIELD: SERVINGS PER WEEK - BROCCOLI</t>
  </si>
  <si>
    <t>phv00068494.v7.p14</t>
  </si>
  <si>
    <t>phv00069063.v7.p14</t>
  </si>
  <si>
    <t>phv00070087.v7.p14</t>
  </si>
  <si>
    <t>phv00157638.v1.p14</t>
  </si>
  <si>
    <t>phv00158441.v1.p14</t>
  </si>
  <si>
    <t>DERIVED FIELD: SERVINGS PER WEEK - BRUSSELS SPROUTS</t>
  </si>
  <si>
    <t>phv00068497.v7.p14</t>
  </si>
  <si>
    <t>phv00069066.v7.p14</t>
  </si>
  <si>
    <t>phv00070090.v7.p14</t>
  </si>
  <si>
    <t>phv00157641.v1.p14</t>
  </si>
  <si>
    <t>phv00158444.v1.p14</t>
  </si>
  <si>
    <t>DERIVED FIELD: SERVINGS PER WEEK - CABBAGE/COLE SLAW</t>
  </si>
  <si>
    <t>phv00068495.v7.p14</t>
  </si>
  <si>
    <t>phv00069064.v7.p14</t>
  </si>
  <si>
    <t>phv00070088.v7.p14</t>
  </si>
  <si>
    <t>phv00157639.v1.p14</t>
  </si>
  <si>
    <t>phv00158442.v1.p14</t>
  </si>
  <si>
    <t>DERIVED FIELD: SERVINGS PER WEEK - CARROTS, COOKED</t>
  </si>
  <si>
    <t>phv00068499.v7.p14</t>
  </si>
  <si>
    <t>phv00069068.v7.p14</t>
  </si>
  <si>
    <t>phv00070092.v7.p14</t>
  </si>
  <si>
    <t>phv00157643.v1.p14</t>
  </si>
  <si>
    <t>phv00158446.v1.p14</t>
  </si>
  <si>
    <t>DERIVED FIELD: SERVINGS PER WEEK - CARROTS, RAW</t>
  </si>
  <si>
    <t>phv00068498.v7.p14</t>
  </si>
  <si>
    <t>phv00069067.v7.p14</t>
  </si>
  <si>
    <t>phv00070091.v7.p14</t>
  </si>
  <si>
    <t>phv00157642.v1.p14</t>
  </si>
  <si>
    <t>phv00158445.v1.p14</t>
  </si>
  <si>
    <t>DERIVED FIELD: SERVINGS PER WEEK - CAULIFLOWER</t>
  </si>
  <si>
    <t>phv00068496.v7.p14</t>
  </si>
  <si>
    <t>phv00069065.v7.p14</t>
  </si>
  <si>
    <t>phv00070089.v7.p14</t>
  </si>
  <si>
    <t>phv00157640.v1.p14</t>
  </si>
  <si>
    <t>phv00158443.v1.p14</t>
  </si>
  <si>
    <t>DERIVED FIELD: SERVINGS PER WEEK - CELERY</t>
  </si>
  <si>
    <t>phv00068512.v7.p14</t>
  </si>
  <si>
    <t>phv00069081.v7.p14</t>
  </si>
  <si>
    <t>phv00070105.v7.p14</t>
  </si>
  <si>
    <t>phv00157656.v1.p14</t>
  </si>
  <si>
    <t>phv00158459.v1.p14</t>
  </si>
  <si>
    <t>DERIVED FIELD: SERVINGS PER WEEK - CORN</t>
  </si>
  <si>
    <t>phv00068500.v7.p14</t>
  </si>
  <si>
    <t>phv00069069.v7.p14</t>
  </si>
  <si>
    <t>phv00070093.v7.p14</t>
  </si>
  <si>
    <t>phv00157644.v1.p14</t>
  </si>
  <si>
    <t>phv00158447.v1.p14</t>
  </si>
  <si>
    <t>FFD72</t>
  </si>
  <si>
    <t>DERIVED FIELD: SERVINGS PER WEEK - GARLIC</t>
  </si>
  <si>
    <t>phv00068515.v7.p14</t>
  </si>
  <si>
    <t>phv00069084.v7.p14</t>
  </si>
  <si>
    <t>phv00070108.v7.p14</t>
  </si>
  <si>
    <t>phv00157659.v1.p14</t>
  </si>
  <si>
    <t>phv00158462.v1.p14</t>
  </si>
  <si>
    <t>FFD67</t>
  </si>
  <si>
    <t>DERIVED FIELD: SERVINGS PER WEEK - ICEBERG/HEAD LETTUCE</t>
  </si>
  <si>
    <t>phv00068510.v7.p14</t>
  </si>
  <si>
    <t>phv00069079.v7.p14</t>
  </si>
  <si>
    <t>phv00070103.v7.p14</t>
  </si>
  <si>
    <t>phv00157654.v1.p14</t>
  </si>
  <si>
    <t>phv00158457.v1.p14</t>
  </si>
  <si>
    <t>FFD66</t>
  </si>
  <si>
    <t>DERIVED FIELD: SERVINGS PER WEEK - KALE/MUSTARD/CHARD</t>
  </si>
  <si>
    <t>phv00068509.v7.p14</t>
  </si>
  <si>
    <t>phv00069078.v7.p14</t>
  </si>
  <si>
    <t>phv00070102.v7.p14</t>
  </si>
  <si>
    <t>phv00157653.v1.p14</t>
  </si>
  <si>
    <t>phv00158456.v1.p14</t>
  </si>
  <si>
    <t>FFD59</t>
  </si>
  <si>
    <t>DERIVED FIELD: SERVINGS PER WEEK - MIXED VEGETABLES</t>
  </si>
  <si>
    <t>phv00068502.v7.p14</t>
  </si>
  <si>
    <t>phv00069071.v7.p14</t>
  </si>
  <si>
    <t>phv00070095.v7.p14</t>
  </si>
  <si>
    <t>phv00157646.v1.p14</t>
  </si>
  <si>
    <t>phv00158449.v1.p14</t>
  </si>
  <si>
    <t>FFD58</t>
  </si>
  <si>
    <t>DERIVED FIELD: SERVINGS PER WEEK - PEAS/LIMA BEANS</t>
  </si>
  <si>
    <t>phv00068501.v7.p14</t>
  </si>
  <si>
    <t>phv00069070.v7.p14</t>
  </si>
  <si>
    <t>phv00070094.v7.p14</t>
  </si>
  <si>
    <t>phv00157645.v1.p14</t>
  </si>
  <si>
    <t>phv00158448.v1.p14</t>
  </si>
  <si>
    <t>FFD48</t>
  </si>
  <si>
    <t>DERIVED FIELD: SERVINGS PER WEEK - RED CHILI SAUCE</t>
  </si>
  <si>
    <t>phv00068491.v7.p14</t>
  </si>
  <si>
    <t>phv00069060.v7.p14</t>
  </si>
  <si>
    <t>phv00070084.v7.p14</t>
  </si>
  <si>
    <t>phv00157635.v1.p14</t>
  </si>
  <si>
    <t>phv00158438.v1.p14</t>
  </si>
  <si>
    <t>FFD68</t>
  </si>
  <si>
    <t>DERIVED FIELD: SERVINGS PER WEEK - ROMAINE/LEAF LETTUCE</t>
  </si>
  <si>
    <t>phv00068511.v7.p14</t>
  </si>
  <si>
    <t>phv00069080.v7.p14</t>
  </si>
  <si>
    <t>phv00070104.v7.p14</t>
  </si>
  <si>
    <t>phv00157655.v1.p14</t>
  </si>
  <si>
    <t>phv00158458.v1.p14</t>
  </si>
  <si>
    <t>FFD64</t>
  </si>
  <si>
    <t>DERIVED FIELD: SERVINGS PER WEEK - SPINACH, COOKED</t>
  </si>
  <si>
    <t>phv00068507.v7.p14</t>
  </si>
  <si>
    <t>phv00069076.v7.p14</t>
  </si>
  <si>
    <t>phv00070100.v7.p14</t>
  </si>
  <si>
    <t>phv00157651.v1.p14</t>
  </si>
  <si>
    <t>phv00158454.v1.p14</t>
  </si>
  <si>
    <t>FFD65</t>
  </si>
  <si>
    <t>DERIVED FIELD: SERVINGS PER WEEK - SPINACH, RAW</t>
  </si>
  <si>
    <t>phv00068508.v7.p14</t>
  </si>
  <si>
    <t>phv00069077.v7.p14</t>
  </si>
  <si>
    <t>phv00070101.v7.p14</t>
  </si>
  <si>
    <t>phv00157652.v1.p14</t>
  </si>
  <si>
    <t>phv00158455.v1.p14</t>
  </si>
  <si>
    <t>FFD50</t>
  </si>
  <si>
    <t>DERIVED FIELD: SERVINGS PER WEEK - STRING BEANS</t>
  </si>
  <si>
    <t>phv00068493.v7.p14</t>
  </si>
  <si>
    <t>phv00069062.v7.p14</t>
  </si>
  <si>
    <t>phv00070086.v7.p14</t>
  </si>
  <si>
    <t>phv00157637.v1.p14</t>
  </si>
  <si>
    <t>phv00158440.v1.p14</t>
  </si>
  <si>
    <t>FFD62</t>
  </si>
  <si>
    <t>DERIVED FIELD: SERVINGS PER WEEK - SUMMER SQUASH</t>
  </si>
  <si>
    <t>phv00068505.v7.p14</t>
  </si>
  <si>
    <t>phv00069074.v7.p14</t>
  </si>
  <si>
    <t>phv00070098.v7.p14</t>
  </si>
  <si>
    <t>phv00157649.v1.p14</t>
  </si>
  <si>
    <t>phv00158452.v1.p14</t>
  </si>
  <si>
    <t>FFD49</t>
  </si>
  <si>
    <t>DERIVED FIELD: SERVINGS PER WEEK - TOFU OR SOYBEANS</t>
  </si>
  <si>
    <t>phv00068492.v7.p14</t>
  </si>
  <si>
    <t>phv00069061.v7.p14</t>
  </si>
  <si>
    <t>phv00070085.v7.p14</t>
  </si>
  <si>
    <t>phv00157636.v1.p14</t>
  </si>
  <si>
    <t>phv00158439.v1.p14</t>
  </si>
  <si>
    <t>FFD46</t>
  </si>
  <si>
    <t>DERIVED FIELD: SERVINGS PER WEEK - TOMATO JUICE</t>
  </si>
  <si>
    <t>phv00068489.v7.p14</t>
  </si>
  <si>
    <t>phv00069058.v7.p14</t>
  </si>
  <si>
    <t>phv00070082.v7.p14</t>
  </si>
  <si>
    <t>phv00157633.v1.p14</t>
  </si>
  <si>
    <t>phv00158436.v1.p14</t>
  </si>
  <si>
    <t>FFD47</t>
  </si>
  <si>
    <t>DERIVED FIELD: SERVINGS PER WEEK - TOMATO SAUCE</t>
  </si>
  <si>
    <t>phv00068490.v7.p14</t>
  </si>
  <si>
    <t>phv00069059.v7.p14</t>
  </si>
  <si>
    <t>phv00070083.v7.p14</t>
  </si>
  <si>
    <t>phv00157634.v1.p14</t>
  </si>
  <si>
    <t>phv00158437.v1.p14</t>
  </si>
  <si>
    <t>FFD45</t>
  </si>
  <si>
    <t>DERIVED FIELD: SERVINGS PER WEEK - TOMATOES</t>
  </si>
  <si>
    <t>phv00068488.v7.p14</t>
  </si>
  <si>
    <t>phv00069057.v7.p14</t>
  </si>
  <si>
    <t>phv00070081.v7.p14</t>
  </si>
  <si>
    <t>phv00157632.v1.p14</t>
  </si>
  <si>
    <t>phv00158435.v1.p14</t>
  </si>
  <si>
    <t>FFD61</t>
  </si>
  <si>
    <t>DERIVED FIELD: SERVINGS PER WEEK - WINTER SQUASH</t>
  </si>
  <si>
    <t>phv00068504.v7.p14</t>
  </si>
  <si>
    <t>phv00069073.v7.p14</t>
  </si>
  <si>
    <t>phv00070097.v7.p14</t>
  </si>
  <si>
    <t>phv00157648.v1.p14</t>
  </si>
  <si>
    <t>phv00158451.v1.p14</t>
  </si>
  <si>
    <t>FFD63</t>
  </si>
  <si>
    <t>DERIVED FIELD: SERVINGS PER WEEK - YAMS/SWEET POTATOES</t>
  </si>
  <si>
    <t>phv00068506.v7.p14</t>
  </si>
  <si>
    <t>phv00069075.v7.p14</t>
  </si>
  <si>
    <t>phv00070099.v7.p14</t>
  </si>
  <si>
    <t>phv00157650.v1.p14</t>
  </si>
  <si>
    <t>phv00158453.v1.p14</t>
  </si>
  <si>
    <t>DERIVED FIELD:ALFALFA SPROUTS</t>
  </si>
  <si>
    <t>phv00157217.v5.p14</t>
  </si>
  <si>
    <t>phv00162595.v7.p14</t>
  </si>
  <si>
    <t>phv00477406.v1.p14</t>
  </si>
  <si>
    <t>phv00477969.v1.p14</t>
  </si>
  <si>
    <t>phv00478530.v2.p14</t>
  </si>
  <si>
    <t>DERIVED FIELD:BEANS/LENTILS</t>
  </si>
  <si>
    <t>phv00157206.v5.p14</t>
  </si>
  <si>
    <t>phv00162584.v7.p14</t>
  </si>
  <si>
    <t>phv00477395.v1.p14</t>
  </si>
  <si>
    <t>phv00477958.v1.p14</t>
  </si>
  <si>
    <t>phv00478519.v2.p14</t>
  </si>
  <si>
    <t>DERIVED FIELD:BEETS</t>
  </si>
  <si>
    <t>phv00157216.v5.p14</t>
  </si>
  <si>
    <t>phv00162594.v7.p14</t>
  </si>
  <si>
    <t>phv00477405.v1.p14</t>
  </si>
  <si>
    <t>phv00477968.v1.p14</t>
  </si>
  <si>
    <t>phv00478529.v2.p14</t>
  </si>
  <si>
    <t>DERIVED FIELD:BROCCOLI</t>
  </si>
  <si>
    <t>phv00157197.v5.p14</t>
  </si>
  <si>
    <t>phv00162575.v7.p14</t>
  </si>
  <si>
    <t>phv00477386.v1.p14</t>
  </si>
  <si>
    <t>phv00477949.v1.p14</t>
  </si>
  <si>
    <t>phv00478510.v2.p14</t>
  </si>
  <si>
    <t>DERIVED FIELD:BRUSSELS SPROUTS</t>
  </si>
  <si>
    <t>phv00157200.v5.p14</t>
  </si>
  <si>
    <t>phv00162578.v7.p14</t>
  </si>
  <si>
    <t>phv00477389.v1.p14</t>
  </si>
  <si>
    <t>phv00477952.v1.p14</t>
  </si>
  <si>
    <t>phv00478513.v2.p14</t>
  </si>
  <si>
    <t>DERIVED FIELD:CABBAGE/COLE SLAW</t>
  </si>
  <si>
    <t>phv00157198.v5.p14</t>
  </si>
  <si>
    <t>phv00162576.v7.p14</t>
  </si>
  <si>
    <t>phv00477387.v1.p14</t>
  </si>
  <si>
    <t>phv00477950.v1.p14</t>
  </si>
  <si>
    <t>phv00478511.v2.p14</t>
  </si>
  <si>
    <t>DERIVED FIELD:CARROTS, COOKED</t>
  </si>
  <si>
    <t>phv00157202.v5.p14</t>
  </si>
  <si>
    <t>phv00162580.v7.p14</t>
  </si>
  <si>
    <t>phv00477391.v1.p14</t>
  </si>
  <si>
    <t>phv00477954.v1.p14</t>
  </si>
  <si>
    <t>phv00478515.v2.p14</t>
  </si>
  <si>
    <t>DERIVED FIELD:CARROTS, RAW</t>
  </si>
  <si>
    <t>phv00157201.v5.p14</t>
  </si>
  <si>
    <t>phv00162579.v7.p14</t>
  </si>
  <si>
    <t>phv00477390.v1.p14</t>
  </si>
  <si>
    <t>phv00477953.v1.p14</t>
  </si>
  <si>
    <t>phv00478514.v2.p14</t>
  </si>
  <si>
    <t>DERIVED FIELD:CAULIFLOWER</t>
  </si>
  <si>
    <t>phv00157199.v5.p14</t>
  </si>
  <si>
    <t>phv00162577.v7.p14</t>
  </si>
  <si>
    <t>phv00477388.v1.p14</t>
  </si>
  <si>
    <t>phv00477951.v1.p14</t>
  </si>
  <si>
    <t>phv00478512.v2.p14</t>
  </si>
  <si>
    <t>DERIVED FIELD:CELERY</t>
  </si>
  <si>
    <t>phv00157215.v5.p14</t>
  </si>
  <si>
    <t>phv00162593.v7.p14</t>
  </si>
  <si>
    <t>phv00477404.v1.p14</t>
  </si>
  <si>
    <t>phv00477967.v1.p14</t>
  </si>
  <si>
    <t>phv00478528.v2.p14</t>
  </si>
  <si>
    <t>DERIVED FIELD:CORN</t>
  </si>
  <si>
    <t>phv00157203.v5.p14</t>
  </si>
  <si>
    <t>phv00162581.v7.p14</t>
  </si>
  <si>
    <t>phv00477392.v1.p14</t>
  </si>
  <si>
    <t>phv00477955.v1.p14</t>
  </si>
  <si>
    <t>phv00478516.v2.p14</t>
  </si>
  <si>
    <t>DERIVED FIELD:GARLIC</t>
  </si>
  <si>
    <t>phv00157218.v5.p14</t>
  </si>
  <si>
    <t>phv00162596.v7.p14</t>
  </si>
  <si>
    <t>phv00477407.v1.p14</t>
  </si>
  <si>
    <t>phv00477970.v1.p14</t>
  </si>
  <si>
    <t>phv00478531.v2.p14</t>
  </si>
  <si>
    <t>DERIVED FIELD:ICEBERG/HEAD LETTUCE</t>
  </si>
  <si>
    <t>phv00157213.v5.p14</t>
  </si>
  <si>
    <t>phv00162591.v7.p14</t>
  </si>
  <si>
    <t>phv00477402.v1.p14</t>
  </si>
  <si>
    <t>phv00477965.v1.p14</t>
  </si>
  <si>
    <t>phv00478526.v2.p14</t>
  </si>
  <si>
    <t>DERIVED FIELD:KALE/MUSTARD/CHARD</t>
  </si>
  <si>
    <t>phv00157212.v5.p14</t>
  </si>
  <si>
    <t>phv00162590.v7.p14</t>
  </si>
  <si>
    <t>phv00477401.v1.p14</t>
  </si>
  <si>
    <t>phv00477964.v1.p14</t>
  </si>
  <si>
    <t>phv00478525.v2.p14</t>
  </si>
  <si>
    <t>DERIVED FIELD:MIXED VEGETABLES</t>
  </si>
  <si>
    <t>phv00157205.v5.p14</t>
  </si>
  <si>
    <t>phv00162583.v7.p14</t>
  </si>
  <si>
    <t>phv00477394.v1.p14</t>
  </si>
  <si>
    <t>phv00477957.v1.p14</t>
  </si>
  <si>
    <t>phv00478518.v2.p14</t>
  </si>
  <si>
    <t>DERIVED FIELD:PEAS/LIMA BEANS</t>
  </si>
  <si>
    <t>phv00157204.v5.p14</t>
  </si>
  <si>
    <t>phv00162582.v7.p14</t>
  </si>
  <si>
    <t>phv00477393.v1.p14</t>
  </si>
  <si>
    <t>phv00477956.v1.p14</t>
  </si>
  <si>
    <t>phv00478517.v2.p14</t>
  </si>
  <si>
    <t>DERIVED FIELD:RED CHILI SAUCE</t>
  </si>
  <si>
    <t>phv00157194.v5.p14</t>
  </si>
  <si>
    <t>phv00162572.v7.p14</t>
  </si>
  <si>
    <t>phv00477383.v1.p14</t>
  </si>
  <si>
    <t>phv00477946.v1.p14</t>
  </si>
  <si>
    <t>phv00478507.v2.p14</t>
  </si>
  <si>
    <t>DERIVED FIELD:ROMAINE/LEAF LETTUCE</t>
  </si>
  <si>
    <t>phv00157214.v5.p14</t>
  </si>
  <si>
    <t>phv00162592.v7.p14</t>
  </si>
  <si>
    <t>phv00477403.v1.p14</t>
  </si>
  <si>
    <t>phv00477966.v1.p14</t>
  </si>
  <si>
    <t>phv00478527.v2.p14</t>
  </si>
  <si>
    <t>DERIVED FIELD:SPANACH, RAW</t>
  </si>
  <si>
    <t>phv00157211.v5.p14</t>
  </si>
  <si>
    <t>phv00162589.v7.p14</t>
  </si>
  <si>
    <t>phv00477400.v1.p14</t>
  </si>
  <si>
    <t>phv00477963.v1.p14</t>
  </si>
  <si>
    <t>phv00478524.v2.p14</t>
  </si>
  <si>
    <t>DERIVED FIELD:SPINACH, COOKED</t>
  </si>
  <si>
    <t>phv00157210.v5.p14</t>
  </si>
  <si>
    <t>phv00162588.v7.p14</t>
  </si>
  <si>
    <t>phv00477399.v1.p14</t>
  </si>
  <si>
    <t>phv00477962.v1.p14</t>
  </si>
  <si>
    <t>phv00478523.v2.p14</t>
  </si>
  <si>
    <t>DERIVED FIELD:STRING BEANS</t>
  </si>
  <si>
    <t>phv00157196.v5.p14</t>
  </si>
  <si>
    <t>phv00162574.v7.p14</t>
  </si>
  <si>
    <t>phv00477385.v1.p14</t>
  </si>
  <si>
    <t>phv00477948.v1.p14</t>
  </si>
  <si>
    <t>phv00478509.v2.p14</t>
  </si>
  <si>
    <t>DERIVED FIELD:SUMMER SQUASH</t>
  </si>
  <si>
    <t>phv00157208.v5.p14</t>
  </si>
  <si>
    <t>phv00162586.v7.p14</t>
  </si>
  <si>
    <t>phv00477397.v1.p14</t>
  </si>
  <si>
    <t>phv00477960.v1.p14</t>
  </si>
  <si>
    <t>phv00478521.v2.p14</t>
  </si>
  <si>
    <t>DERIVED FIELD:TOFU OR SOYBEANS</t>
  </si>
  <si>
    <t>phv00157195.v5.p14</t>
  </si>
  <si>
    <t>phv00162573.v7.p14</t>
  </si>
  <si>
    <t>phv00477384.v1.p14</t>
  </si>
  <si>
    <t>phv00477947.v1.p14</t>
  </si>
  <si>
    <t>phv00478508.v2.p14</t>
  </si>
  <si>
    <t>DERIVED FIELD:TOMATO JUICE</t>
  </si>
  <si>
    <t>phv00157192.v5.p14</t>
  </si>
  <si>
    <t>phv00162570.v7.p14</t>
  </si>
  <si>
    <t>phv00477381.v1.p14</t>
  </si>
  <si>
    <t>phv00477944.v1.p14</t>
  </si>
  <si>
    <t>phv00478505.v2.p14</t>
  </si>
  <si>
    <t>DERIVED FIELD:TOMATO SAUCE</t>
  </si>
  <si>
    <t>phv00157193.v5.p14</t>
  </si>
  <si>
    <t>phv00162571.v7.p14</t>
  </si>
  <si>
    <t>phv00477382.v1.p14</t>
  </si>
  <si>
    <t>phv00477945.v1.p14</t>
  </si>
  <si>
    <t>phv00478506.v2.p14</t>
  </si>
  <si>
    <t>DERIVED FIELD:TOMATOES</t>
  </si>
  <si>
    <t>phv00157191.v5.p14</t>
  </si>
  <si>
    <t>phv00162569.v7.p14</t>
  </si>
  <si>
    <t>phv00477380.v1.p14</t>
  </si>
  <si>
    <t>phv00477943.v1.p14</t>
  </si>
  <si>
    <t>phv00478504.v2.p14</t>
  </si>
  <si>
    <t>DERIVED FIELD:WINTER SQUASH</t>
  </si>
  <si>
    <t>phv00157207.v5.p14</t>
  </si>
  <si>
    <t>phv00162585.v7.p14</t>
  </si>
  <si>
    <t>phv00477396.v1.p14</t>
  </si>
  <si>
    <t>phv00477959.v1.p14</t>
  </si>
  <si>
    <t>phv00478520.v2.p14</t>
  </si>
  <si>
    <t>DERIVED FIELD:YAMS/SWEET POTATOES</t>
  </si>
  <si>
    <t>phv00157209.v5.p14</t>
  </si>
  <si>
    <t>phv00162587.v7.p14</t>
  </si>
  <si>
    <t>phv00477398.v1.p14</t>
  </si>
  <si>
    <t>phv00477961.v1.p14</t>
  </si>
  <si>
    <t>phv00478522.v2.p14</t>
  </si>
  <si>
    <t>veg</t>
  </si>
  <si>
    <t>Did you eat or drink the following products in the last 7 days?: Vegetables (salad, tomatoes, onions, greens, carrots, peppers, green beans, etc.)</t>
  </si>
  <si>
    <t>phv00522382.v1.p14</t>
  </si>
  <si>
    <t>ALF_SPRT</t>
  </si>
  <si>
    <t>FFQ: ALFALFA SPROUTS</t>
  </si>
  <si>
    <t>phv00156849.v5.p14</t>
  </si>
  <si>
    <t>phv00162209.v7.p14</t>
  </si>
  <si>
    <t>phv00477018.v1.p14</t>
  </si>
  <si>
    <t>phv00477581.v1.p14</t>
  </si>
  <si>
    <t>FFQ: ALFALFA SPROUTS (1/2 CUP)</t>
  </si>
  <si>
    <t>phv00068338.v7.p14</t>
  </si>
  <si>
    <t>phv00068906.v7.p14</t>
  </si>
  <si>
    <t>phv00069943.v7.p14</t>
  </si>
  <si>
    <t>phv00157482.v1.p14</t>
  </si>
  <si>
    <t>phv00157959.v1.p14</t>
  </si>
  <si>
    <t>phv00158276.v1.p14</t>
  </si>
  <si>
    <t>phv00478144.v2.p14</t>
  </si>
  <si>
    <t>phv00523743.v1.p14</t>
  </si>
  <si>
    <t>BEANS</t>
  </si>
  <si>
    <t>FFQ: BEANS OR LENTILS</t>
  </si>
  <si>
    <t>phv00156838.v5.p14</t>
  </si>
  <si>
    <t>phv00162198.v7.p14</t>
  </si>
  <si>
    <t>phv00477007.v1.p14</t>
  </si>
  <si>
    <t>phv00477570.v1.p14</t>
  </si>
  <si>
    <t>FFQ: BEANS OR LENTILS (1/2 CUP)</t>
  </si>
  <si>
    <t>phv00068327.v7.p14</t>
  </si>
  <si>
    <t>phv00068895.v7.p14</t>
  </si>
  <si>
    <t>phv00069934.v7.p14</t>
  </si>
  <si>
    <t>phv00157471.v1.p14</t>
  </si>
  <si>
    <t>phv00157948.v1.p14</t>
  </si>
  <si>
    <t>phv00158265.v1.p14</t>
  </si>
  <si>
    <t>phv00172516.v5.p14</t>
  </si>
  <si>
    <t>phv00478133.v2.p14</t>
  </si>
  <si>
    <t>phv00478732.v2.p14</t>
  </si>
  <si>
    <t>phv00523732.v1.p14</t>
  </si>
  <si>
    <t>BEET</t>
  </si>
  <si>
    <t>FFQ: BEETS</t>
  </si>
  <si>
    <t>phv00156848.v5.p14</t>
  </si>
  <si>
    <t>phv00162208.v7.p14</t>
  </si>
  <si>
    <t>phv00477017.v1.p14</t>
  </si>
  <si>
    <t>phv00477580.v1.p14</t>
  </si>
  <si>
    <t>FFQ: BEETS (1/2 CUP)</t>
  </si>
  <si>
    <t>phv00068337.v7.p14</t>
  </si>
  <si>
    <t>phv00068905.v7.p14</t>
  </si>
  <si>
    <t>phv00069942.v7.p14</t>
  </si>
  <si>
    <t>phv00157481.v1.p14</t>
  </si>
  <si>
    <t>phv00157958.v1.p14</t>
  </si>
  <si>
    <t>phv00158275.v1.p14</t>
  </si>
  <si>
    <t>phv00478143.v2.p14</t>
  </si>
  <si>
    <t>phv00523742.v1.p14</t>
  </si>
  <si>
    <t>BROC</t>
  </si>
  <si>
    <t>FFQ: BROCCOLI</t>
  </si>
  <si>
    <t>phv00156829.v5.p14</t>
  </si>
  <si>
    <t>phv00162189.v7.p14</t>
  </si>
  <si>
    <t>phv00476998.v1.p14</t>
  </si>
  <si>
    <t>phv00477561.v1.p14</t>
  </si>
  <si>
    <t>FFQ: BROCCOLI (1/2 CUP)</t>
  </si>
  <si>
    <t>phv00068318.v7.p14</t>
  </si>
  <si>
    <t>phv00068886.v7.p14</t>
  </si>
  <si>
    <t>phv00069927.v7.p14</t>
  </si>
  <si>
    <t>phv00157462.v1.p14</t>
  </si>
  <si>
    <t>phv00157939.v1.p14</t>
  </si>
  <si>
    <t>phv00158256.v1.p14</t>
  </si>
  <si>
    <t>phv00172519.v5.p14</t>
  </si>
  <si>
    <t>phv00478124.v2.p14</t>
  </si>
  <si>
    <t>phv00478735.v2.p14</t>
  </si>
  <si>
    <t>phv00523723.v1.p14</t>
  </si>
  <si>
    <t>BRUSL</t>
  </si>
  <si>
    <t>FFQ: BRUSSELS SPROUTS</t>
  </si>
  <si>
    <t>phv00156832.v5.p14</t>
  </si>
  <si>
    <t>phv00162192.v7.p14</t>
  </si>
  <si>
    <t>phv00477001.v1.p14</t>
  </si>
  <si>
    <t>phv00477564.v1.p14</t>
  </si>
  <si>
    <t>FFQ: BRUSSELS SPROUTS (1/2 CUP)</t>
  </si>
  <si>
    <t>phv00068321.v7.p14</t>
  </si>
  <si>
    <t>phv00068889.v7.p14</t>
  </si>
  <si>
    <t>phv00069930.v7.p14</t>
  </si>
  <si>
    <t>phv00157465.v1.p14</t>
  </si>
  <si>
    <t>phv00157942.v1.p14</t>
  </si>
  <si>
    <t>phv00158259.v1.p14</t>
  </si>
  <si>
    <t>phv00172522.v5.p14</t>
  </si>
  <si>
    <t>phv00478127.v2.p14</t>
  </si>
  <si>
    <t>phv00478738.v2.p14</t>
  </si>
  <si>
    <t>phv00523726.v1.p14</t>
  </si>
  <si>
    <t>CABB</t>
  </si>
  <si>
    <t>FFQ: CABBAGE OR COLE SLAW</t>
  </si>
  <si>
    <t>phv00156830.v5.p14</t>
  </si>
  <si>
    <t>phv00162190.v7.p14</t>
  </si>
  <si>
    <t>phv00476999.v1.p14</t>
  </si>
  <si>
    <t>phv00477562.v1.p14</t>
  </si>
  <si>
    <t>FFQ: CABBAGE OR COLE SLAW (1/2 CUP)</t>
  </si>
  <si>
    <t>phv00068319.v7.p14</t>
  </si>
  <si>
    <t>phv00068887.v7.p14</t>
  </si>
  <si>
    <t>phv00069928.v7.p14</t>
  </si>
  <si>
    <t>phv00157463.v1.p14</t>
  </si>
  <si>
    <t>phv00157940.v1.p14</t>
  </si>
  <si>
    <t>phv00158257.v1.p14</t>
  </si>
  <si>
    <t>phv00478125.v2.p14</t>
  </si>
  <si>
    <t>phv00523724.v1.p14</t>
  </si>
  <si>
    <t>FFQ: CABBAGE OR COLESLAW (1/2 CUP)</t>
  </si>
  <si>
    <t>phv00172521.v5.p14</t>
  </si>
  <si>
    <t>phv00478737.v2.p14</t>
  </si>
  <si>
    <t>CARROT_C</t>
  </si>
  <si>
    <t>FFQ: CARROTS, COOKED</t>
  </si>
  <si>
    <t>phv00156834.v5.p14</t>
  </si>
  <si>
    <t>phv00162194.v7.p14</t>
  </si>
  <si>
    <t>phv00477003.v1.p14</t>
  </si>
  <si>
    <t>phv00477566.v1.p14</t>
  </si>
  <si>
    <t>FFQ: CARROTS, COOKED (1/2 CUP)</t>
  </si>
  <si>
    <t>phv00068323.v7.p14</t>
  </si>
  <si>
    <t>phv00068891.v7.p14</t>
  </si>
  <si>
    <t>phv00069932.v7.p14</t>
  </si>
  <si>
    <t>phv00157467.v1.p14</t>
  </si>
  <si>
    <t>phv00157944.v1.p14</t>
  </si>
  <si>
    <t>phv00158261.v1.p14</t>
  </si>
  <si>
    <t>phv00478129.v2.p14</t>
  </si>
  <si>
    <t>phv00523728.v1.p14</t>
  </si>
  <si>
    <t>FFQ: CARROTS, COOKED (1/2 CUP) OR JUICE (2 - 3 OZ)</t>
  </si>
  <si>
    <t>phv00172524.v5.p14</t>
  </si>
  <si>
    <t>phv00478740.v2.p14</t>
  </si>
  <si>
    <t>CARROT_R</t>
  </si>
  <si>
    <t>FFQ: CARROTS, RAW</t>
  </si>
  <si>
    <t>phv00156833.v5.p14</t>
  </si>
  <si>
    <t>phv00162193.v7.p14</t>
  </si>
  <si>
    <t>phv00477002.v1.p14</t>
  </si>
  <si>
    <t>phv00477565.v1.p14</t>
  </si>
  <si>
    <t>FFQ: CARROTS, RAW (1/2 CARROT OR 2 - 4 STICKS)</t>
  </si>
  <si>
    <t>phv00172523.v5.p14</t>
  </si>
  <si>
    <t>phv00478739.v2.p14</t>
  </si>
  <si>
    <t>FFQ: CARROTS, RAW (1/2 OR 2-4 STICKS)</t>
  </si>
  <si>
    <t>phv00068322.v7.p14</t>
  </si>
  <si>
    <t>phv00068890.v7.p14</t>
  </si>
  <si>
    <t>phv00069931.v7.p14</t>
  </si>
  <si>
    <t>phv00157466.v1.p14</t>
  </si>
  <si>
    <t>phv00157943.v1.p14</t>
  </si>
  <si>
    <t>phv00158260.v1.p14</t>
  </si>
  <si>
    <t>phv00478128.v2.p14</t>
  </si>
  <si>
    <t>phv00523727.v1.p14</t>
  </si>
  <si>
    <t>CAUL</t>
  </si>
  <si>
    <t>FFQ: CAULIFLOWER</t>
  </si>
  <si>
    <t>phv00156831.v5.p14</t>
  </si>
  <si>
    <t>phv00162191.v7.p14</t>
  </si>
  <si>
    <t>phv00477000.v1.p14</t>
  </si>
  <si>
    <t>phv00477563.v1.p14</t>
  </si>
  <si>
    <t>FFQ: CAULIFLOWER (1/2 CUP)</t>
  </si>
  <si>
    <t>phv00068320.v7.p14</t>
  </si>
  <si>
    <t>phv00068888.v7.p14</t>
  </si>
  <si>
    <t>phv00069929.v7.p14</t>
  </si>
  <si>
    <t>phv00157464.v1.p14</t>
  </si>
  <si>
    <t>phv00157941.v1.p14</t>
  </si>
  <si>
    <t>phv00158258.v1.p14</t>
  </si>
  <si>
    <t>phv00172520.v5.p14</t>
  </si>
  <si>
    <t>phv00478126.v2.p14</t>
  </si>
  <si>
    <t>phv00478736.v2.p14</t>
  </si>
  <si>
    <t>phv00523725.v1.p14</t>
  </si>
  <si>
    <t>FFQ: CELERY</t>
  </si>
  <si>
    <t>phv00156847.v5.p14</t>
  </si>
  <si>
    <t>phv00162207.v7.p14</t>
  </si>
  <si>
    <t>phv00477016.v1.p14</t>
  </si>
  <si>
    <t>phv00477579.v1.p14</t>
  </si>
  <si>
    <t>FFQ: CELERY (2 - 3 STICKS)</t>
  </si>
  <si>
    <t>phv00172535.v5.p14</t>
  </si>
  <si>
    <t>phv00478751.v2.p14</t>
  </si>
  <si>
    <t>FFQ: CELERY (4 STICK)</t>
  </si>
  <si>
    <t>phv00069941.v7.p14</t>
  </si>
  <si>
    <t>FFQ: CELERY (4" STICK)</t>
  </si>
  <si>
    <t>phv00068336.v7.p14</t>
  </si>
  <si>
    <t>phv00068904.v7.p14</t>
  </si>
  <si>
    <t>phv00157480.v1.p14</t>
  </si>
  <si>
    <t>phv00157957.v1.p14</t>
  </si>
  <si>
    <t>phv00158274.v1.p14</t>
  </si>
  <si>
    <t>phv00478142.v2.p14</t>
  </si>
  <si>
    <t>phv00523741.v1.p14</t>
  </si>
  <si>
    <t>FFQ: CORN</t>
  </si>
  <si>
    <t>phv00156835.v5.p14</t>
  </si>
  <si>
    <t>phv00162195.v7.p14</t>
  </si>
  <si>
    <t>phv00477004.v1.p14</t>
  </si>
  <si>
    <t>phv00477567.v1.p14</t>
  </si>
  <si>
    <t>FFQ: CORN (1 EAR OR 1/2 CUP)</t>
  </si>
  <si>
    <t>phv00068324.v7.p14</t>
  </si>
  <si>
    <t>phv00068892.v7.p14</t>
  </si>
  <si>
    <t>phv00157468.v1.p14</t>
  </si>
  <si>
    <t>phv00157945.v1.p14</t>
  </si>
  <si>
    <t>phv00158262.v1.p14</t>
  </si>
  <si>
    <t>phv00172525.v5.p14</t>
  </si>
  <si>
    <t>phv00478130.v2.p14</t>
  </si>
  <si>
    <t>phv00478741.v2.p14</t>
  </si>
  <si>
    <t>phv00523729.v1.p14</t>
  </si>
  <si>
    <t>YEL_SQS</t>
  </si>
  <si>
    <t>FFQ: DARK ORANGE (WINTER) SQUASH (1/2 CUP)</t>
  </si>
  <si>
    <t>phv00172528.v5.p14</t>
  </si>
  <si>
    <t>phv00478744.v2.p14</t>
  </si>
  <si>
    <t>ZUKE</t>
  </si>
  <si>
    <t>FFQ: EGGPLANT, ZUCCHINI, SUMMER SQUASH (1/2 CUP)</t>
  </si>
  <si>
    <t>phv00068329.v7.p14</t>
  </si>
  <si>
    <t>phv00068897.v7.p14</t>
  </si>
  <si>
    <t>phv00069936.v7.p14</t>
  </si>
  <si>
    <t>phv00157473.v1.p14</t>
  </si>
  <si>
    <t>phv00157950.v1.p14</t>
  </si>
  <si>
    <t>phv00158267.v1.p14</t>
  </si>
  <si>
    <t>FFQ: EGGPLANT, ZUKE, SUMMER SQUASH (1/2 CUP)</t>
  </si>
  <si>
    <t>phv00172529.v5.p14</t>
  </si>
  <si>
    <t>phv00478745.v2.p14</t>
  </si>
  <si>
    <t>FFQ: EGGPLNT, ZUCCHINI, SUM SQ (1/2 CUP)</t>
  </si>
  <si>
    <t>phv00523734.v1.p14</t>
  </si>
  <si>
    <t>FFQ: EGGPLNT, ZUCCHINI, SUMMER SQUASH</t>
  </si>
  <si>
    <t>phv00156840.v5.p14</t>
  </si>
  <si>
    <t>zuke</t>
  </si>
  <si>
    <t>phv00162200.v7.p14</t>
  </si>
  <si>
    <t>phv00477009.v1.p14</t>
  </si>
  <si>
    <t>phv00477572.v1.p14</t>
  </si>
  <si>
    <t>FFQ: EGGPLNT, ZUCCHINI, SUMMER SQUASH (1/2 CUP)</t>
  </si>
  <si>
    <t>phv00478135.v2.p14</t>
  </si>
  <si>
    <t>GARLIC</t>
  </si>
  <si>
    <t>FFQ: GARLIC</t>
  </si>
  <si>
    <t>phv00156850.v5.p14</t>
  </si>
  <si>
    <t>phv00162210.v7.p14</t>
  </si>
  <si>
    <t>phv00477019.v1.p14</t>
  </si>
  <si>
    <t>phv00477582.v1.p14</t>
  </si>
  <si>
    <t>FFQ: GARLIC (1 CLOVE OR SHAKE)</t>
  </si>
  <si>
    <t>phv00068339.v7.p14</t>
  </si>
  <si>
    <t>phv00068907.v7.p14</t>
  </si>
  <si>
    <t>phv00069944.v7.p14</t>
  </si>
  <si>
    <t>phv00157483.v1.p14</t>
  </si>
  <si>
    <t>phv00157960.v1.p14</t>
  </si>
  <si>
    <t>phv00158277.v1.p14</t>
  </si>
  <si>
    <t>phv00478145.v2.p14</t>
  </si>
  <si>
    <t>phv00523744.v1.p14</t>
  </si>
  <si>
    <t>ICE_LET</t>
  </si>
  <si>
    <t>FFQ: ICEBERG OR HEAD LETTUCE</t>
  </si>
  <si>
    <t>phv00156845.v5.p14</t>
  </si>
  <si>
    <t>phv00162205.v7.p14</t>
  </si>
  <si>
    <t>phv00477014.v1.p14</t>
  </si>
  <si>
    <t>phv00477577.v1.p14</t>
  </si>
  <si>
    <t>FFQ: ICEBERG OR HEAD LETTUCE (1 SERVING)</t>
  </si>
  <si>
    <t>phv00172533.v5.p14</t>
  </si>
  <si>
    <t>phv00478749.v2.p14</t>
  </si>
  <si>
    <t>FFQ: ICEBERG OR HEAD LETTUCE (SERVING)</t>
  </si>
  <si>
    <t>phv00068334.v7.p14</t>
  </si>
  <si>
    <t>phv00068902.v7.p14</t>
  </si>
  <si>
    <t>phv00069939.v7.p14</t>
  </si>
  <si>
    <t>phv00157478.v1.p14</t>
  </si>
  <si>
    <t>phv00157955.v1.p14</t>
  </si>
  <si>
    <t>phv00158272.v1.p14</t>
  </si>
  <si>
    <t>phv00478140.v2.p14</t>
  </si>
  <si>
    <t>phv00523739.v1.p14</t>
  </si>
  <si>
    <t>KALE</t>
  </si>
  <si>
    <t>FFQ: KALE, MSTRD, CHARD GREENS (1/2 CUP)</t>
  </si>
  <si>
    <t>phv00523738.v1.p14</t>
  </si>
  <si>
    <t>FFQ: KALE, MUSTARD GREENS, OR CHARD (1/2 CUP)</t>
  </si>
  <si>
    <t>phv00172530.v5.p14</t>
  </si>
  <si>
    <t>phv00478746.v2.p14</t>
  </si>
  <si>
    <t>FFQ: KALE, MUSTARD, CHARD GREENS</t>
  </si>
  <si>
    <t>phv00156844.v5.p14</t>
  </si>
  <si>
    <t>phv00162204.v7.p14</t>
  </si>
  <si>
    <t>phv00477013.v1.p14</t>
  </si>
  <si>
    <t>phv00477576.v1.p14</t>
  </si>
  <si>
    <t>FFQ: KALE, MUSTARD, CHARD GREENS (1/2 CUP)</t>
  </si>
  <si>
    <t>phv00068333.v7.p14</t>
  </si>
  <si>
    <t>phv00068901.v7.p14</t>
  </si>
  <si>
    <t>phv00157477.v1.p14</t>
  </si>
  <si>
    <t>phv00157954.v1.p14</t>
  </si>
  <si>
    <t>phv00158271.v1.p14</t>
  </si>
  <si>
    <t>phv00478139.v2.p14</t>
  </si>
  <si>
    <t>MIX_VEG</t>
  </si>
  <si>
    <t>FFQ: MIXED OR STIR FRY VEGGIES (1/2 CUP), VEG. SOUP (1 CUP)</t>
  </si>
  <si>
    <t>phv00172526.v5.p14</t>
  </si>
  <si>
    <t>phv00478742.v2.p14</t>
  </si>
  <si>
    <t>FFQ: MIXED VEGETABLES</t>
  </si>
  <si>
    <t>phv00156837.v5.p14</t>
  </si>
  <si>
    <t>phv00162197.v7.p14</t>
  </si>
  <si>
    <t>phv00477006.v1.p14</t>
  </si>
  <si>
    <t>phv00477569.v1.p14</t>
  </si>
  <si>
    <t>FFQ: MIXED VEGETABLES (1/2 CUP)</t>
  </si>
  <si>
    <t>phv00068326.v7.p14</t>
  </si>
  <si>
    <t>phv00068894.v7.p14</t>
  </si>
  <si>
    <t>phv00069933.v7.p14</t>
  </si>
  <si>
    <t>phv00157470.v1.p14</t>
  </si>
  <si>
    <t>phv00157947.v1.p14</t>
  </si>
  <si>
    <t>phv00158264.v1.p14</t>
  </si>
  <si>
    <t>phv00478132.v2.p14</t>
  </si>
  <si>
    <t>phv00523731.v1.p14</t>
  </si>
  <si>
    <t>ONIONS</t>
  </si>
  <si>
    <t>FFQ: ONIONS AS GARNISH OR IN SALAD (1 SLICE)</t>
  </si>
  <si>
    <t>phv00172537.v5.p14</t>
  </si>
  <si>
    <t>phv00478753.v2.p14</t>
  </si>
  <si>
    <t>ONIONS1</t>
  </si>
  <si>
    <t>FFQ: ONIONS, COOKED (1/2 CUP)</t>
  </si>
  <si>
    <t>phv00172538.v5.p14</t>
  </si>
  <si>
    <t>phv00478754.v2.p14</t>
  </si>
  <si>
    <t>PEAS</t>
  </si>
  <si>
    <t>FFQ: PEAS OR LIMA BEANS</t>
  </si>
  <si>
    <t>phv00156836.v5.p14</t>
  </si>
  <si>
    <t>phv00162196.v7.p14</t>
  </si>
  <si>
    <t>phv00477005.v1.p14</t>
  </si>
  <si>
    <t>phv00477568.v1.p14</t>
  </si>
  <si>
    <t>FFQ: PEAS OR LIMA BEANS (1/2 CUP)</t>
  </si>
  <si>
    <t>phv00068325.v7.p14</t>
  </si>
  <si>
    <t>phv00068893.v7.p14</t>
  </si>
  <si>
    <t>phv00157469.v1.p14</t>
  </si>
  <si>
    <t>phv00157946.v1.p14</t>
  </si>
  <si>
    <t>phv00158263.v1.p14</t>
  </si>
  <si>
    <t>phv00172518.v5.p14</t>
  </si>
  <si>
    <t>phv00478131.v2.p14</t>
  </si>
  <si>
    <t>phv00478734.v2.p14</t>
  </si>
  <si>
    <t>phv00523730.v1.p14</t>
  </si>
  <si>
    <t>PEPPERS</t>
  </si>
  <si>
    <t>FFQ: PEPPERS (3 SLICES)</t>
  </si>
  <si>
    <t>phv00172536.v5.p14</t>
  </si>
  <si>
    <t>phv00478752.v2.p14</t>
  </si>
  <si>
    <t>CHIL_SCE</t>
  </si>
  <si>
    <t>FFQ: RED CHILI SAUCE</t>
  </si>
  <si>
    <t>phv00156826.v5.p14</t>
  </si>
  <si>
    <t>phv00162186.v7.p14</t>
  </si>
  <si>
    <t>phv00476995.v1.p14</t>
  </si>
  <si>
    <t>phv00477558.v1.p14</t>
  </si>
  <si>
    <t>FFQ: RED CHILI SAUCE (1 TBS)</t>
  </si>
  <si>
    <t>phv00068315.v7.p14</t>
  </si>
  <si>
    <t>phv00068883.v7.p14</t>
  </si>
  <si>
    <t>phv00069925.v7.p14</t>
  </si>
  <si>
    <t>phv00157459.v1.p14</t>
  </si>
  <si>
    <t>phv00157936.v1.p14</t>
  </si>
  <si>
    <t>phv00158253.v1.p14</t>
  </si>
  <si>
    <t>phv00478121.v2.p14</t>
  </si>
  <si>
    <t>phv00523720.v1.p14</t>
  </si>
  <si>
    <t>ROM_LET</t>
  </si>
  <si>
    <t>FFQ: ROMAINE OR LEAF LETTUCE</t>
  </si>
  <si>
    <t>phv00156846.v5.p14</t>
  </si>
  <si>
    <t>phv00162206.v7.p14</t>
  </si>
  <si>
    <t>phv00477015.v1.p14</t>
  </si>
  <si>
    <t>phv00477578.v1.p14</t>
  </si>
  <si>
    <t>FFQ: ROMAINE OR LEAF LETTUCE (1 SERVING)</t>
  </si>
  <si>
    <t>phv00172534.v5.p14</t>
  </si>
  <si>
    <t>phv00478750.v2.p14</t>
  </si>
  <si>
    <t>FFQ: ROMAINE OR LEAF LETTUCE (SERVING)</t>
  </si>
  <si>
    <t>phv00068335.v7.p14</t>
  </si>
  <si>
    <t>phv00068903.v7.p14</t>
  </si>
  <si>
    <t>phv00069940.v7.p14</t>
  </si>
  <si>
    <t>phv00157479.v1.p14</t>
  </si>
  <si>
    <t>phv00157956.v1.p14</t>
  </si>
  <si>
    <t>phv00158273.v1.p14</t>
  </si>
  <si>
    <t>phv00478141.v2.p14</t>
  </si>
  <si>
    <t>phv00523740.v1.p14</t>
  </si>
  <si>
    <t>SALSA</t>
  </si>
  <si>
    <t>FFQ: SALSA, PICANTE, TACO SAUCE (1/4 CUP)</t>
  </si>
  <si>
    <t>phv00172514.v5.p14</t>
  </si>
  <si>
    <t>phv00478730.v2.p14</t>
  </si>
  <si>
    <t>SPIN_CKD</t>
  </si>
  <si>
    <t>FFQ: SPINACH, COOKED</t>
  </si>
  <si>
    <t>phv00156842.v5.p14</t>
  </si>
  <si>
    <t>phv00162202.v7.p14</t>
  </si>
  <si>
    <t>phv00477011.v1.p14</t>
  </si>
  <si>
    <t>phv00477574.v1.p14</t>
  </si>
  <si>
    <t>FFQ: SPINACH, COOKED (1/2 CUP)</t>
  </si>
  <si>
    <t>phv00068331.v7.p14</t>
  </si>
  <si>
    <t>phv00068899.v7.p14</t>
  </si>
  <si>
    <t>phv00069937.v7.p14</t>
  </si>
  <si>
    <t>phv00157475.v1.p14</t>
  </si>
  <si>
    <t>phv00157952.v1.p14</t>
  </si>
  <si>
    <t>phv00158269.v1.p14</t>
  </si>
  <si>
    <t>phv00172531.v5.p14</t>
  </si>
  <si>
    <t>phv00478137.v2.p14</t>
  </si>
  <si>
    <t>phv00478747.v2.p14</t>
  </si>
  <si>
    <t>phv00523736.v1.p14</t>
  </si>
  <si>
    <t>SPIN_RAW</t>
  </si>
  <si>
    <t>FFQ: SPINACH, RAW</t>
  </si>
  <si>
    <t>phv00156843.v5.p14</t>
  </si>
  <si>
    <t>phv00162203.v7.p14</t>
  </si>
  <si>
    <t>phv00477012.v1.p14</t>
  </si>
  <si>
    <t>phv00477575.v1.p14</t>
  </si>
  <si>
    <t>FFQ: SPINACH, RAW (1/2 CUP)</t>
  </si>
  <si>
    <t>phv00068332.v7.p14</t>
  </si>
  <si>
    <t>phv00068900.v7.p14</t>
  </si>
  <si>
    <t>phv00069938.v7.p14</t>
  </si>
  <si>
    <t>phv00157476.v1.p14</t>
  </si>
  <si>
    <t>phv00157953.v1.p14</t>
  </si>
  <si>
    <t>phv00158270.v1.p14</t>
  </si>
  <si>
    <t>phv00478138.v2.p14</t>
  </si>
  <si>
    <t>phv00523737.v1.p14</t>
  </si>
  <si>
    <t>FFQ: SPINACH, RAW AS IN SALAD (1 CUP)</t>
  </si>
  <si>
    <t>phv00172532.v5.p14</t>
  </si>
  <si>
    <t>phv00478748.v2.p14</t>
  </si>
  <si>
    <t>phv00172515.v5.p14</t>
  </si>
  <si>
    <t>ST_BEANS</t>
  </si>
  <si>
    <t>FFQ: STRING BEANS</t>
  </si>
  <si>
    <t>phv00156828.v5.p14</t>
  </si>
  <si>
    <t>phv00162188.v7.p14</t>
  </si>
  <si>
    <t>phv00476997.v1.p14</t>
  </si>
  <si>
    <t>phv00477560.v1.p14</t>
  </si>
  <si>
    <t>FFQ: STRING BEANS (1/2 CUP)</t>
  </si>
  <si>
    <t>phv00068317.v7.p14</t>
  </si>
  <si>
    <t>phv00068885.v7.p14</t>
  </si>
  <si>
    <t>phv00069926.v7.p14</t>
  </si>
  <si>
    <t>phv00157461.v1.p14</t>
  </si>
  <si>
    <t>phv00157938.v1.p14</t>
  </si>
  <si>
    <t>phv00158255.v1.p14</t>
  </si>
  <si>
    <t>phv00478123.v2.p14</t>
  </si>
  <si>
    <t>phv00478731.v2.p14</t>
  </si>
  <si>
    <t>phv00523722.v1.p14</t>
  </si>
  <si>
    <t>TOFU</t>
  </si>
  <si>
    <t>FFQ: TOFU OR SOYBEANS</t>
  </si>
  <si>
    <t>phv00156827.v5.p14</t>
  </si>
  <si>
    <t>phv00162187.v7.p14</t>
  </si>
  <si>
    <t>phv00476996.v1.p14</t>
  </si>
  <si>
    <t>phv00477559.v1.p14</t>
  </si>
  <si>
    <t>FFQ: TOFU OR SOYBEANS (3-4 OZ)</t>
  </si>
  <si>
    <t>phv00068316.v7.p14</t>
  </si>
  <si>
    <t>phv00068884.v7.p14</t>
  </si>
  <si>
    <t>phv00157460.v1.p14</t>
  </si>
  <si>
    <t>phv00157937.v1.p14</t>
  </si>
  <si>
    <t>phv00158254.v1.p14</t>
  </si>
  <si>
    <t>phv00478122.v2.p14</t>
  </si>
  <si>
    <t>phv00523721.v1.p14</t>
  </si>
  <si>
    <t>FFQ: TOFU, SOY PRODUCTS, MISO</t>
  </si>
  <si>
    <t>phv00172517.v5.p14</t>
  </si>
  <si>
    <t>phv00478733.v2.p14</t>
  </si>
  <si>
    <t>TOM_J</t>
  </si>
  <si>
    <t>FFQ: TOMATO JUICE</t>
  </si>
  <si>
    <t>phv00156824.v5.p14</t>
  </si>
  <si>
    <t>phv00162184.v7.p14</t>
  </si>
  <si>
    <t>phv00476993.v1.p14</t>
  </si>
  <si>
    <t>phv00477556.v1.p14</t>
  </si>
  <si>
    <t>FFQ: TOMATO JUICE (SMALL GLASS)</t>
  </si>
  <si>
    <t>phv00068313.v7.p14</t>
  </si>
  <si>
    <t>phv00068881.v7.p14</t>
  </si>
  <si>
    <t>phv00069923.v7.p14</t>
  </si>
  <si>
    <t>phv00157457.v1.p14</t>
  </si>
  <si>
    <t>phv00157934.v1.p14</t>
  </si>
  <si>
    <t>phv00158251.v1.p14</t>
  </si>
  <si>
    <t>phv00478119.v2.p14</t>
  </si>
  <si>
    <t>phv00523718.v1.p14</t>
  </si>
  <si>
    <t>FFQ: TOMATO OR V8 JUICE (SMALL GLASS)</t>
  </si>
  <si>
    <t>phv00172512.v5.p14</t>
  </si>
  <si>
    <t>phv00478728.v2.p14</t>
  </si>
  <si>
    <t>TOM_S</t>
  </si>
  <si>
    <t>FFQ: TOMATO SAUCE</t>
  </si>
  <si>
    <t>phv00156825.v5.p14</t>
  </si>
  <si>
    <t>phv00162185.v7.p14</t>
  </si>
  <si>
    <t>phv00476994.v1.p14</t>
  </si>
  <si>
    <t>phv00477557.v1.p14</t>
  </si>
  <si>
    <t>FFQ: TOMATO SAUCE (1 TBS)</t>
  </si>
  <si>
    <t>phv00478120.v2.p14</t>
  </si>
  <si>
    <t>FFQ: TOMATO SAUCE (1/2 CUP)</t>
  </si>
  <si>
    <t>phv00068314.v7.p14</t>
  </si>
  <si>
    <t>phv00068882.v7.p14</t>
  </si>
  <si>
    <t>phv00069924.v7.p14</t>
  </si>
  <si>
    <t>phv00157458.v1.p14</t>
  </si>
  <si>
    <t>phv00157935.v1.p14</t>
  </si>
  <si>
    <t>phv00158252.v1.p14</t>
  </si>
  <si>
    <t>phv00172513.v5.p14</t>
  </si>
  <si>
    <t>phv00478729.v2.p14</t>
  </si>
  <si>
    <t>phv00523719.v1.p14</t>
  </si>
  <si>
    <t>TOM</t>
  </si>
  <si>
    <t>FFQ: TOMATOES</t>
  </si>
  <si>
    <t>phv00156823.v5.p14</t>
  </si>
  <si>
    <t>phv00162183.v7.p14</t>
  </si>
  <si>
    <t>phv00476992.v1.p14</t>
  </si>
  <si>
    <t>phv00477555.v1.p14</t>
  </si>
  <si>
    <t>FFQ: TOMATOES (1)</t>
  </si>
  <si>
    <t>phv00068312.v7.p14</t>
  </si>
  <si>
    <t>phv00068880.v7.p14</t>
  </si>
  <si>
    <t>phv00069922.v7.p14</t>
  </si>
  <si>
    <t>phv00157456.v1.p14</t>
  </si>
  <si>
    <t>phv00157933.v1.p14</t>
  </si>
  <si>
    <t>phv00158250.v1.p14</t>
  </si>
  <si>
    <t>phv00478118.v2.p14</t>
  </si>
  <si>
    <t>phv00523717.v1.p14</t>
  </si>
  <si>
    <t>FFQ: TOMATOES (2 SLICES)</t>
  </si>
  <si>
    <t>phv00172511.v5.p14</t>
  </si>
  <si>
    <t>phv00478727.v2.p14</t>
  </si>
  <si>
    <t>VEGPT</t>
  </si>
  <si>
    <t>FFQ: VEGETABLE SECTION PASS THROUGH INDICATOR</t>
  </si>
  <si>
    <t>phv00068340.v7.p14</t>
  </si>
  <si>
    <t>phv00068908.v7.p14</t>
  </si>
  <si>
    <t>phv00069945.v7.p14</t>
  </si>
  <si>
    <t>FFQ: Vegetable section pass through indicator</t>
  </si>
  <si>
    <t>phv00156851.v5.p14</t>
  </si>
  <si>
    <t>phv00157484.v1.p14</t>
  </si>
  <si>
    <t>phv00157961.v1.p14</t>
  </si>
  <si>
    <t>phv00158278.v1.p14</t>
  </si>
  <si>
    <t>phv00162211.v7.p14</t>
  </si>
  <si>
    <t>phv00477020.v1.p14</t>
  </si>
  <si>
    <t>phv00477583.v1.p14</t>
  </si>
  <si>
    <t>phv00478146.v2.p14</t>
  </si>
  <si>
    <t>VPT</t>
  </si>
  <si>
    <t>FFQ: VEGETABLES PASS THROUGH BUBBLE</t>
  </si>
  <si>
    <t>phv00172510.v5.p14</t>
  </si>
  <si>
    <t>phv00478726.v2.p14</t>
  </si>
  <si>
    <t>vpt</t>
  </si>
  <si>
    <t>phv00524245.v1.p14</t>
  </si>
  <si>
    <t>YAMS</t>
  </si>
  <si>
    <t>FFQ: YAMS OR SWEET POTATOES</t>
  </si>
  <si>
    <t>phv00156841.v5.p14</t>
  </si>
  <si>
    <t>phv00162201.v7.p14</t>
  </si>
  <si>
    <t>phv00477010.v1.p14</t>
  </si>
  <si>
    <t>phv00477573.v1.p14</t>
  </si>
  <si>
    <t>FFQ: YAMS OR SWEET POTATOES (1/2 CUP)</t>
  </si>
  <si>
    <t>phv00068330.v7.p14</t>
  </si>
  <si>
    <t>phv00068898.v7.p14</t>
  </si>
  <si>
    <t>phv00157474.v1.p14</t>
  </si>
  <si>
    <t>phv00157951.v1.p14</t>
  </si>
  <si>
    <t>phv00158268.v1.p14</t>
  </si>
  <si>
    <t>SWT_POT</t>
  </si>
  <si>
    <t>phv00172527.v5.p14</t>
  </si>
  <si>
    <t>phv00478136.v2.p14</t>
  </si>
  <si>
    <t>phv00478743.v2.p14</t>
  </si>
  <si>
    <t>phv00523735.v1.p14</t>
  </si>
  <si>
    <t>FFQ: YELLOW (WINTER) SQUASH</t>
  </si>
  <si>
    <t>phv00156839.v5.p14</t>
  </si>
  <si>
    <t>phv00162199.v7.p14</t>
  </si>
  <si>
    <t>phv00477008.v1.p14</t>
  </si>
  <si>
    <t>phv00477571.v1.p14</t>
  </si>
  <si>
    <t>FFQ: YELLOW (WINTER) SQUASH (1/2 CUP)</t>
  </si>
  <si>
    <t>phv00068328.v7.p14</t>
  </si>
  <si>
    <t>phv00068896.v7.p14</t>
  </si>
  <si>
    <t>phv00069935.v7.p14</t>
  </si>
  <si>
    <t>phv00157472.v1.p14</t>
  </si>
  <si>
    <t>phv00157949.v1.p14</t>
  </si>
  <si>
    <t>phv00158266.v1.p14</t>
  </si>
  <si>
    <t>phv00478134.v2.p14</t>
  </si>
  <si>
    <t>phv00523733.v1.p14</t>
  </si>
  <si>
    <t>fgvgreenleafy5c</t>
  </si>
  <si>
    <t>FOOD GROUP 21 : GREEN LEAFY VEGETABLES = SVD37</t>
  </si>
  <si>
    <t>phv00218787.v1.p3</t>
  </si>
  <si>
    <t>fgvcrucifer5c</t>
  </si>
  <si>
    <t>FOOD GROUP 22 : CRUCIFEROUS VEGETABLES</t>
  </si>
  <si>
    <t>phv00218788.v1.p3</t>
  </si>
  <si>
    <t>fgvdyellow5c</t>
  </si>
  <si>
    <t>FOOD GROUP 23 : DARK YELLOW VEGETABLES</t>
  </si>
  <si>
    <t>phv00218789.v1.p3</t>
  </si>
  <si>
    <t>fgvpotato5c</t>
  </si>
  <si>
    <t>FOOD GROUP 24 : POTATO (VEGETABLES)</t>
  </si>
  <si>
    <t>phv00218790.v1.p3</t>
  </si>
  <si>
    <t>fgvother5c</t>
  </si>
  <si>
    <t>FOOD GROUP 25 : OTHER VEGETABLES</t>
  </si>
  <si>
    <t>phv00218791.v1.p3</t>
  </si>
  <si>
    <t>fgavocado5c</t>
  </si>
  <si>
    <t>FOOD GROUP 26 : AVOCADO = SVD39</t>
  </si>
  <si>
    <t>phv00218792.v1.p3</t>
  </si>
  <si>
    <t>fgtomato5c</t>
  </si>
  <si>
    <t>FOOD GROUP 27 : TOMATO</t>
  </si>
  <si>
    <t>phv00218793.v1.p3</t>
  </si>
  <si>
    <t>FRIES25</t>
  </si>
  <si>
    <t>FRENCH FRIES AND FRIED POTATOES</t>
  </si>
  <si>
    <t>phv00100173.v1.p1</t>
  </si>
  <si>
    <t>frqlettuce5</t>
  </si>
  <si>
    <t>FREQ36 : LETTUCE SALAD</t>
  </si>
  <si>
    <t>phv00218414.v1.p3</t>
  </si>
  <si>
    <t>frqspinach5</t>
  </si>
  <si>
    <t>FREQ37 : SPINACH SALAD</t>
  </si>
  <si>
    <t>phv00218417.v1.p3</t>
  </si>
  <si>
    <t>frqtomato5</t>
  </si>
  <si>
    <t>FREQ38 : TOMATOES</t>
  </si>
  <si>
    <t>phv00218420.v1.p3</t>
  </si>
  <si>
    <t>frqavocado5</t>
  </si>
  <si>
    <t>FREQ39 : AVOCADO</t>
  </si>
  <si>
    <t>phv00218423.v1.p3</t>
  </si>
  <si>
    <t>frqcarrot5</t>
  </si>
  <si>
    <t>FREQ40 : CARROTS</t>
  </si>
  <si>
    <t>phv00218426.v1.p3</t>
  </si>
  <si>
    <t>frqbroccoli5</t>
  </si>
  <si>
    <t>FREQ41 : BROCCOLI</t>
  </si>
  <si>
    <t>phv00218429.v1.p3</t>
  </si>
  <si>
    <t>frqgreenbean5</t>
  </si>
  <si>
    <t>FREQ42 : GREEN BEANS</t>
  </si>
  <si>
    <t>phv00218432.v1.p3</t>
  </si>
  <si>
    <t>frqhominy5</t>
  </si>
  <si>
    <t>FREQ43 : HOMINY</t>
  </si>
  <si>
    <t>phv00218435.v1.p3</t>
  </si>
  <si>
    <t>frqsquash5</t>
  </si>
  <si>
    <t>FREQ44 : SQUASH</t>
  </si>
  <si>
    <t>phv00218438.v1.p3</t>
  </si>
  <si>
    <t>frqbean5</t>
  </si>
  <si>
    <t>FREQ45 : BEANS</t>
  </si>
  <si>
    <t>phv00218441.v1.p3</t>
  </si>
  <si>
    <t>frqotherveg5</t>
  </si>
  <si>
    <t>FREQ46 : OTHER VEGETABLES</t>
  </si>
  <si>
    <t>phv00218444.v1.p3</t>
  </si>
  <si>
    <t>A06VEG0800</t>
  </si>
  <si>
    <t>FRIED POTATOES</t>
  </si>
  <si>
    <t>phv00112721.v2.p2</t>
  </si>
  <si>
    <t>D06VEG0800</t>
  </si>
  <si>
    <t>phv00116773.v2.p2</t>
  </si>
  <si>
    <t>A06VEG0900</t>
  </si>
  <si>
    <t>FRIED VEGETABLES</t>
  </si>
  <si>
    <t>phv00112725.v2.p2</t>
  </si>
  <si>
    <t>D06VEG0900</t>
  </si>
  <si>
    <t>phv00116777.v2.p2</t>
  </si>
  <si>
    <t>phv00523914.v1.p14</t>
  </si>
  <si>
    <t>SALADG25</t>
  </si>
  <si>
    <t>GREEN SALAD</t>
  </si>
  <si>
    <t>phv00100171.v1.p1</t>
  </si>
  <si>
    <t>HEI4</t>
  </si>
  <si>
    <t>HEI COMPONENT DARK GREEN &amp; ORANGE VEG &amp; LEGUMES</t>
  </si>
  <si>
    <t>phv00283396.v1.p3</t>
  </si>
  <si>
    <t>HEI3</t>
  </si>
  <si>
    <t>HEI COMPONENT TOTAL VEGETABLES</t>
  </si>
  <si>
    <t>phv00283395.v1.p3</t>
  </si>
  <si>
    <t>VEG25</t>
  </si>
  <si>
    <t>HOW OFTEN DO YOU USE CANNED VEGETABLES</t>
  </si>
  <si>
    <t>phv00099875.v1.p1</t>
  </si>
  <si>
    <t>phv00105753.v1.p1</t>
  </si>
  <si>
    <t>ICEBERG/HEAD LETTUCE</t>
  </si>
  <si>
    <t>phv00523909.v1.p14</t>
  </si>
  <si>
    <t>ICEBERG/HEAD LETTUCE: (servings/week)</t>
  </si>
  <si>
    <t>phv00172992.v5.p14</t>
  </si>
  <si>
    <t>phv00479179.v2.p14</t>
  </si>
  <si>
    <t>phv00524566.v1.p14</t>
  </si>
  <si>
    <t>KALE/MUSTARD/CHARD</t>
  </si>
  <si>
    <t>phv00523908.v1.p14</t>
  </si>
  <si>
    <t>KALE/MUSTARD/CHARD: (servings/week)</t>
  </si>
  <si>
    <t>phv00172989.v5.p14</t>
  </si>
  <si>
    <t>phv00479176.v2.p14</t>
  </si>
  <si>
    <t>phv00524563.v1.p14</t>
  </si>
  <si>
    <t>A06VEG0700</t>
  </si>
  <si>
    <t>LEGUMES (COOKED DRIED BEANS)</t>
  </si>
  <si>
    <t>phv00112723.v2.p2</t>
  </si>
  <si>
    <t>D06VEG0700</t>
  </si>
  <si>
    <t>phv00116775.v2.p2</t>
  </si>
  <si>
    <t>MIXED VEGETABLES</t>
  </si>
  <si>
    <t>phv00523901.v1.p14</t>
  </si>
  <si>
    <t>MIXED VEGETABLES: (servings/week)</t>
  </si>
  <si>
    <t>phv00172985.v5.p14</t>
  </si>
  <si>
    <t>phv00479172.v2.p14</t>
  </si>
  <si>
    <t>phv00524559.v1.p14</t>
  </si>
  <si>
    <t>COLARD25</t>
  </si>
  <si>
    <t>MUSTARD GREENS, TURNIP GREENS, COLLARDS</t>
  </si>
  <si>
    <t>phv00100168.v1.p1</t>
  </si>
  <si>
    <t>FFD153</t>
  </si>
  <si>
    <t>ONIONS - COOKED, RINGS, SOUP: (servings/week)</t>
  </si>
  <si>
    <t>phv00172997.v5.p14</t>
  </si>
  <si>
    <t>phv00479184.v2.p14</t>
  </si>
  <si>
    <t>phv00524571.v1.p14</t>
  </si>
  <si>
    <t>FFD152</t>
  </si>
  <si>
    <t>ONIONS - GARNISH, SALAD: (servings/week)</t>
  </si>
  <si>
    <t>phv00172996.v5.p14</t>
  </si>
  <si>
    <t>phv00479183.v2.p14</t>
  </si>
  <si>
    <t>phv00524570.v1.p14</t>
  </si>
  <si>
    <t>OTHBN25</t>
  </si>
  <si>
    <t>OTHER BEANS(BAKED BEANS, PINTOS, KIDNEY BN</t>
  </si>
  <si>
    <t>phv00100159.v1.p1</t>
  </si>
  <si>
    <t>OTHPOT25</t>
  </si>
  <si>
    <t>OTHER POTATOES, INCLUDING BOILED, BAKED</t>
  </si>
  <si>
    <t>phv00100175.v1.p1</t>
  </si>
  <si>
    <t>A06VEG0450</t>
  </si>
  <si>
    <t>OTHER STARCHY VEGETABLES</t>
  </si>
  <si>
    <t>phv00112722.v2.p2</t>
  </si>
  <si>
    <t>D06VEG0450</t>
  </si>
  <si>
    <t>phv00116774.v2.p2</t>
  </si>
  <si>
    <t>OTHVEG25</t>
  </si>
  <si>
    <t>OTHER VEG, INCLUDING ONIONS, SUMMER SQUASH</t>
  </si>
  <si>
    <t>phv00100177.v1.p1</t>
  </si>
  <si>
    <t>A06VEG0600</t>
  </si>
  <si>
    <t>OTHER VEGETABLES</t>
  </si>
  <si>
    <t>phv00112724.v2.p2</t>
  </si>
  <si>
    <t>D06VEG0600</t>
  </si>
  <si>
    <t>phv00116776.v2.p2</t>
  </si>
  <si>
    <t>PEAS25</t>
  </si>
  <si>
    <t>phv00100157.v1.p1</t>
  </si>
  <si>
    <t>PEAS/LIMA BEANS</t>
  </si>
  <si>
    <t>phv00523900.v1.p14</t>
  </si>
  <si>
    <t>PEAS/LIMA BEANS: (servings/week)</t>
  </si>
  <si>
    <t>phv00172977.v5.p14</t>
  </si>
  <si>
    <t>phv00479164.v2.p14</t>
  </si>
  <si>
    <t>phv00524551.v1.p14</t>
  </si>
  <si>
    <t>FFD151</t>
  </si>
  <si>
    <t>PEPPERS: (servings/week)</t>
  </si>
  <si>
    <t>phv00172995.v5.p14</t>
  </si>
  <si>
    <t>phv00479182.v2.p14</t>
  </si>
  <si>
    <t>phv00524569.v1.p14</t>
  </si>
  <si>
    <t>RED CHILI SAUCE</t>
  </si>
  <si>
    <t>phv00523890.v1.p14</t>
  </si>
  <si>
    <t>SALSA25</t>
  </si>
  <si>
    <t>RED CHILI SAUCE, TACO SAUCE, SALSA PICANTE</t>
  </si>
  <si>
    <t>phv00100163.v1.p1</t>
  </si>
  <si>
    <t>RICE25</t>
  </si>
  <si>
    <t>RICE</t>
  </si>
  <si>
    <t>phv00100176.v1.p1</t>
  </si>
  <si>
    <t>ROMAINE/LEAF LETTUCE</t>
  </si>
  <si>
    <t>phv00523910.v1.p14</t>
  </si>
  <si>
    <t>ROMAINE/LEAF LETTUCE: (servings/week)</t>
  </si>
  <si>
    <t>phv00172993.v5.p14</t>
  </si>
  <si>
    <t>phv00479180.v2.p14</t>
  </si>
  <si>
    <t>phv00524567.v1.p14</t>
  </si>
  <si>
    <t>SALADD25</t>
  </si>
  <si>
    <t>SALAD DRESSING, MAYONNAISE</t>
  </si>
  <si>
    <t>phv00100172.v1.p1</t>
  </si>
  <si>
    <t>FFD150</t>
  </si>
  <si>
    <t>SALSA: (servings/week)</t>
  </si>
  <si>
    <t>phv00172973.v5.p14</t>
  </si>
  <si>
    <t>phv00479160.v2.p14</t>
  </si>
  <si>
    <t>phv00524547.v1.p14</t>
  </si>
  <si>
    <t>srvlettuce5</t>
  </si>
  <si>
    <t>SERV36 : LETTUCE SALAD</t>
  </si>
  <si>
    <t>phv00218415.v1.p3</t>
  </si>
  <si>
    <t>srvspinach5</t>
  </si>
  <si>
    <t>SERV37 : SPINACH SALAD</t>
  </si>
  <si>
    <t>phv00218418.v1.p3</t>
  </si>
  <si>
    <t>srvtomato5</t>
  </si>
  <si>
    <t>SERV38 : TOMATOES</t>
  </si>
  <si>
    <t>phv00218421.v1.p3</t>
  </si>
  <si>
    <t>srvavocado5</t>
  </si>
  <si>
    <t>SERV39 : AVOCADO</t>
  </si>
  <si>
    <t>phv00218424.v1.p3</t>
  </si>
  <si>
    <t>srvcarrot5</t>
  </si>
  <si>
    <t>SERV40 : CARROTS</t>
  </si>
  <si>
    <t>phv00218427.v1.p3</t>
  </si>
  <si>
    <t>srvbroccoli5</t>
  </si>
  <si>
    <t>SERV41 : BROCCOLI</t>
  </si>
  <si>
    <t>phv00218430.v1.p3</t>
  </si>
  <si>
    <t>srvgreenbean5</t>
  </si>
  <si>
    <t>SERV42 : GREEN BEANS</t>
  </si>
  <si>
    <t>phv00218433.v1.p3</t>
  </si>
  <si>
    <t>srvhominy5</t>
  </si>
  <si>
    <t>SERV43 : HOMINY</t>
  </si>
  <si>
    <t>phv00218436.v1.p3</t>
  </si>
  <si>
    <t>srvsquash5</t>
  </si>
  <si>
    <t>SERV44 : SQUASH</t>
  </si>
  <si>
    <t>phv00218439.v1.p3</t>
  </si>
  <si>
    <t>srvbean5</t>
  </si>
  <si>
    <t>SERV45 : BEANS</t>
  </si>
  <si>
    <t>phv00218442.v1.p3</t>
  </si>
  <si>
    <t>srvotherveg5</t>
  </si>
  <si>
    <t>SERV46 : OTHER VEGETABLES</t>
  </si>
  <si>
    <t>phv00218445.v1.p3</t>
  </si>
  <si>
    <t>SPANACH, RAW</t>
  </si>
  <si>
    <t>phv00523907.v1.p14</t>
  </si>
  <si>
    <t>SPANACH, RAW: (servings/week)</t>
  </si>
  <si>
    <t>phv00172991.v5.p14</t>
  </si>
  <si>
    <t>phv00479178.v2.p14</t>
  </si>
  <si>
    <t>phv00524565.v1.p14</t>
  </si>
  <si>
    <t>SPINACH, COOKED</t>
  </si>
  <si>
    <t>phv00523906.v1.p14</t>
  </si>
  <si>
    <t>SPINACH, COOKED: (servings/week)</t>
  </si>
  <si>
    <t>phv00172990.v5.p14</t>
  </si>
  <si>
    <t>phv00479177.v2.p14</t>
  </si>
  <si>
    <t>phv00524564.v1.p14</t>
  </si>
  <si>
    <t>SPINC25</t>
  </si>
  <si>
    <t>SPINACH(COOKED)</t>
  </si>
  <si>
    <t>phv00100167.v1.p1</t>
  </si>
  <si>
    <t>SPINR25</t>
  </si>
  <si>
    <t>SPINACH(RAW)</t>
  </si>
  <si>
    <t>phv00100166.v1.p1</t>
  </si>
  <si>
    <t>STRING BEANS</t>
  </si>
  <si>
    <t>phv00523892.v1.p14</t>
  </si>
  <si>
    <t>BEANS25</t>
  </si>
  <si>
    <t>STRING BEANS, GREEN BEANS</t>
  </si>
  <si>
    <t>phv00100156.v1.p1</t>
  </si>
  <si>
    <t>STRING BEANS: (servings/week)</t>
  </si>
  <si>
    <t>phv00172974.v5.p14</t>
  </si>
  <si>
    <t>phv00479161.v2.p14</t>
  </si>
  <si>
    <t>phv00524548.v1.p14</t>
  </si>
  <si>
    <t>SUMMER SQUASH</t>
  </si>
  <si>
    <t>phv00523904.v1.p14</t>
  </si>
  <si>
    <t>SUMMER SQUASH: (servings/week)</t>
  </si>
  <si>
    <t>phv00172988.v5.p14</t>
  </si>
  <si>
    <t>phv00479175.v2.p14</t>
  </si>
  <si>
    <t>phv00524562.v1.p14</t>
  </si>
  <si>
    <t>svdlettuce5c</t>
  </si>
  <si>
    <t>SVD36 : LETTUCE SALAD</t>
  </si>
  <si>
    <t>phv00218416.v1.p3</t>
  </si>
  <si>
    <t>svdspinach5c</t>
  </si>
  <si>
    <t>SVD37 : SPINACH SALAD</t>
  </si>
  <si>
    <t>phv00218419.v1.p3</t>
  </si>
  <si>
    <t>svdtomato5c</t>
  </si>
  <si>
    <t>SVD38 : TOMATOES</t>
  </si>
  <si>
    <t>phv00218422.v1.p3</t>
  </si>
  <si>
    <t>svdavocado5c</t>
  </si>
  <si>
    <t>SVD39 : AVOCADO</t>
  </si>
  <si>
    <t>phv00218425.v1.p3</t>
  </si>
  <si>
    <t>svdcarrot5c</t>
  </si>
  <si>
    <t>SVD40 : CARROTS</t>
  </si>
  <si>
    <t>phv00218428.v1.p3</t>
  </si>
  <si>
    <t>svdbroccoli5c</t>
  </si>
  <si>
    <t>SVD41 : BROCCOLI</t>
  </si>
  <si>
    <t>phv00218431.v1.p3</t>
  </si>
  <si>
    <t>svdgreenbean5c</t>
  </si>
  <si>
    <t>SVD42 : GREEN BEANS</t>
  </si>
  <si>
    <t>phv00218434.v1.p3</t>
  </si>
  <si>
    <t>svdhominy5c</t>
  </si>
  <si>
    <t>SVD43 : HOMINY</t>
  </si>
  <si>
    <t>phv00218437.v1.p3</t>
  </si>
  <si>
    <t>svdsquash5c</t>
  </si>
  <si>
    <t>SVD44 : SQUASH</t>
  </si>
  <si>
    <t>phv00218440.v1.p3</t>
  </si>
  <si>
    <t>svdbean5c</t>
  </si>
  <si>
    <t>SVD45 : BEANS</t>
  </si>
  <si>
    <t>phv00218443.v1.p3</t>
  </si>
  <si>
    <t>svdotherveg5c</t>
  </si>
  <si>
    <t>SVD46 : OTHER VEGETABLES</t>
  </si>
  <si>
    <t>phv00218446.v1.p3</t>
  </si>
  <si>
    <t>POTATO25</t>
  </si>
  <si>
    <t>SWEET POTATOES, YAMS</t>
  </si>
  <si>
    <t>phv00100174.v1.p1</t>
  </si>
  <si>
    <t>TOFU OR SOYBEANS</t>
  </si>
  <si>
    <t>phv00523891.v1.p14</t>
  </si>
  <si>
    <t>FFD49A</t>
  </si>
  <si>
    <t>TOFU, SOY BURGER, SOYBEANS, MISO, SOY PROTEIN: (servings/week)</t>
  </si>
  <si>
    <t>phv00172976.v5.p14</t>
  </si>
  <si>
    <t>phv00479163.v2.p14</t>
  </si>
  <si>
    <t>phv00524550.v1.p14</t>
  </si>
  <si>
    <t>A06VEG0300</t>
  </si>
  <si>
    <t>TOMATO</t>
  </si>
  <si>
    <t>phv00112719.v2.p2</t>
  </si>
  <si>
    <t>D06VEG0300</t>
  </si>
  <si>
    <t>phv00116771.v2.p2</t>
  </si>
  <si>
    <t>TOMATO JUICE</t>
  </si>
  <si>
    <t>phv00523888.v1.p14</t>
  </si>
  <si>
    <t>TOMATO JUICE: (servings/week)</t>
  </si>
  <si>
    <t>phv00172971.v5.p14</t>
  </si>
  <si>
    <t>phv00479158.v2.p14</t>
  </si>
  <si>
    <t>phv00524545.v1.p14</t>
  </si>
  <si>
    <t>TOMATO SAUCE</t>
  </si>
  <si>
    <t>phv00523889.v1.p14</t>
  </si>
  <si>
    <t>TOMATO SAUCE: (servings/week)</t>
  </si>
  <si>
    <t>phv00172972.v5.p14</t>
  </si>
  <si>
    <t>phv00479159.v2.p14</t>
  </si>
  <si>
    <t>phv00524546.v1.p14</t>
  </si>
  <si>
    <t>TOMATOES</t>
  </si>
  <si>
    <t>phv00523887.v1.p14</t>
  </si>
  <si>
    <t>TOMATO25</t>
  </si>
  <si>
    <t>TOMATOES,TOMATOJUICE</t>
  </si>
  <si>
    <t>phv00100162.v1.p1</t>
  </si>
  <si>
    <t>TOMATOES: (servings/week)</t>
  </si>
  <si>
    <t>phv00172970.v5.p14</t>
  </si>
  <si>
    <t>phv00479157.v2.p14</t>
  </si>
  <si>
    <t>phv00524544.v1.p14</t>
  </si>
  <si>
    <t>A06VEG0500</t>
  </si>
  <si>
    <t>VEGETABLE JUICE</t>
  </si>
  <si>
    <t>phv00112726.v2.p2</t>
  </si>
  <si>
    <t>D06VEG0500</t>
  </si>
  <si>
    <t>phv00116778.v2.p2</t>
  </si>
  <si>
    <t>VEGETABLE SECTION PASS THROUGH INDICATOR</t>
  </si>
  <si>
    <t>phv00523745.v1.p14</t>
  </si>
  <si>
    <t>A06FMC0100</t>
  </si>
  <si>
    <t>VEGETABLE-BASED SAVORY SNACK</t>
  </si>
  <si>
    <t>phv00112727.v2.p2</t>
  </si>
  <si>
    <t>D06FMC0100</t>
  </si>
  <si>
    <t>phv00116779.v2.p2</t>
  </si>
  <si>
    <t>A06VEG0400</t>
  </si>
  <si>
    <t>WHITE POTATOES</t>
  </si>
  <si>
    <t>phv00112720.v2.p2</t>
  </si>
  <si>
    <t>D06VEG0400</t>
  </si>
  <si>
    <t>phv00116772.v2.p2</t>
  </si>
  <si>
    <t>WINTER SQUASH</t>
  </si>
  <si>
    <t>phv00523903.v1.p14</t>
  </si>
  <si>
    <t>SQUASH25</t>
  </si>
  <si>
    <t>WINTER SQUASH,BAKED SQUASH</t>
  </si>
  <si>
    <t>phv00100161.v1.p1</t>
  </si>
  <si>
    <t>WINTER SQUASH: (servings/week)</t>
  </si>
  <si>
    <t>phv00172987.v5.p14</t>
  </si>
  <si>
    <t>phv00479174.v2.p14</t>
  </si>
  <si>
    <t>phv00524561.v1.p14</t>
  </si>
  <si>
    <t>YAMS/SWEET POTATOES</t>
  </si>
  <si>
    <t>phv00523905.v1.p14</t>
  </si>
  <si>
    <t>YAMS/SWEET POTATOES: (servings/week)</t>
  </si>
  <si>
    <t>phv00172986.v5.p14</t>
  </si>
  <si>
    <t>phv00479173.v2.p14</t>
  </si>
  <si>
    <t>phv00524560.v1.p14</t>
  </si>
  <si>
    <t>AFUcomp45_V1</t>
  </si>
  <si>
    <t>BLOOD CLOT IN LUNGS OR A PULMONARY EMBOLUS SINCE LAST CONTACT Q45 IN AFU V1-V3; Q15A IN SAF V2-V3 [Annual Follow-up Questionnaire Form. AFU. Version V2 - V3]</t>
  </si>
  <si>
    <t>phv00294793.v5.p2</t>
  </si>
  <si>
    <t>G404</t>
  </si>
  <si>
    <t>CDI: DEEP VEIN THROMBOSIS</t>
  </si>
  <si>
    <t>phv00010478.v8.p14</t>
  </si>
  <si>
    <t>DVTDY</t>
  </si>
  <si>
    <t>Days enrollment to DVT</t>
  </si>
  <si>
    <t>phv00192502.v3.p3</t>
  </si>
  <si>
    <t>phv00193179.v4.p3</t>
  </si>
  <si>
    <t>F33DVTDY</t>
  </si>
  <si>
    <t>Days enrollment to F33 Deep Vein Thrombosis</t>
  </si>
  <si>
    <t>phv00170568.v5.p3</t>
  </si>
  <si>
    <t>phv00170650.v5.p3</t>
  </si>
  <si>
    <t>F33VTEHOSPDY</t>
  </si>
  <si>
    <t>Days enrollment to F33 Hospitalized Blood Clot</t>
  </si>
  <si>
    <t>phv00193696.v4.p3</t>
  </si>
  <si>
    <t>F33PEHSPDY</t>
  </si>
  <si>
    <t>Days enrollment to F33 Hospitalized Pulmonary Embolism</t>
  </si>
  <si>
    <t>phv00193692.v4.p3</t>
  </si>
  <si>
    <t>F33VTEOPDY</t>
  </si>
  <si>
    <t>Days enrollment to F33 Outpatient DVT or PE</t>
  </si>
  <si>
    <t>phv00193698.v4.p3</t>
  </si>
  <si>
    <t>F33PEOPDY</t>
  </si>
  <si>
    <t>Days enrollment to F33 Outpatient Pulmonary Embolism</t>
  </si>
  <si>
    <t>phv00193694.v4.p3</t>
  </si>
  <si>
    <t>F33PEDY</t>
  </si>
  <si>
    <t>Days enrollment to F33 Pulmonary Embolism</t>
  </si>
  <si>
    <t>phv00170570.v5.p3</t>
  </si>
  <si>
    <t>phv00170652.v5.p3</t>
  </si>
  <si>
    <t>THROMB</t>
  </si>
  <si>
    <t>DEEP VEIN THROMBOSIS</t>
  </si>
  <si>
    <t>phv00100325.v1.p1</t>
  </si>
  <si>
    <t>pe011</t>
  </si>
  <si>
    <t>DEEP VENOUS THROMBOSIS: Date of clinical occurrence</t>
  </si>
  <si>
    <t>phv00071942.v4.p14</t>
  </si>
  <si>
    <t>pht000744.v6.p14</t>
  </si>
  <si>
    <t>CLTLEG07</t>
  </si>
  <si>
    <t>DEEP VENOUS THROMBOSIS/BLOOD CLOT IN LEG</t>
  </si>
  <si>
    <t>phv00099027.v1.p1</t>
  </si>
  <si>
    <t>Y01DVTDG</t>
  </si>
  <si>
    <t>DIAGNOSIS FOR DEEP VEIN THROMBOSIS</t>
  </si>
  <si>
    <t>phv00121342.v2.p2</t>
  </si>
  <si>
    <t>phv00121561.v2.p2</t>
  </si>
  <si>
    <t>Y01PEDG</t>
  </si>
  <si>
    <t>DIAGNOSIS FOR PULMONARY EMBOLISM</t>
  </si>
  <si>
    <t>phv00121349.v2.p2</t>
  </si>
  <si>
    <t>phv00121568.v2.p2</t>
  </si>
  <si>
    <t>Y00VT_PE</t>
  </si>
  <si>
    <t>DISCHG DIAG - VENOUS THROMB/PULMONARY EMBOL</t>
  </si>
  <si>
    <t>phv00121466.v2.p2</t>
  </si>
  <si>
    <t>DVT</t>
  </si>
  <si>
    <t>phv00192501.v3.p3</t>
  </si>
  <si>
    <t>phv00193178.v4.p3</t>
  </si>
  <si>
    <t>phv00193554.v4.p3</t>
  </si>
  <si>
    <t>pht003410.v4.p3</t>
  </si>
  <si>
    <t>DVTACC1M</t>
  </si>
  <si>
    <t>DVT 1 month after accident</t>
  </si>
  <si>
    <t>phv00078474.v6.p3</t>
  </si>
  <si>
    <t>DVTSRC</t>
  </si>
  <si>
    <t>DVT ascertainment source</t>
  </si>
  <si>
    <t>phv00192503.v3.p3</t>
  </si>
  <si>
    <t>phv00193180.v4.p3</t>
  </si>
  <si>
    <t>Y01DVTDR</t>
  </si>
  <si>
    <t>DVT BASED ON DISCHARGE SUMMARY WITH DIAGNOSIS</t>
  </si>
  <si>
    <t>phv00121343.v2.p2</t>
  </si>
  <si>
    <t>phv00121562.v2.p2</t>
  </si>
  <si>
    <t>Y01DVTDD</t>
  </si>
  <si>
    <t>DVT BASED ON POS DOPPLER, ULTRASOUND, SONOGRAM</t>
  </si>
  <si>
    <t>phv00121346.v2.p2</t>
  </si>
  <si>
    <t>phv00121565.v2.p2</t>
  </si>
  <si>
    <t>Y01DVTPG</t>
  </si>
  <si>
    <t>DVT BASED ON POS FIND - IMPEDANCE PLETHYSMOGRAPHY</t>
  </si>
  <si>
    <t>phv00121345.v2.p2</t>
  </si>
  <si>
    <t>phv00121564.v2.p2</t>
  </si>
  <si>
    <t>Y01DVTIS</t>
  </si>
  <si>
    <t>DVT BASED ON POS ISOTOPE SCAN</t>
  </si>
  <si>
    <t>phv00121347.v2.p2</t>
  </si>
  <si>
    <t>phv00121566.v2.p2</t>
  </si>
  <si>
    <t>Y01DVTVG</t>
  </si>
  <si>
    <t>DVT BASED ON POS VENOGRAM</t>
  </si>
  <si>
    <t>phv00121344.v2.p2</t>
  </si>
  <si>
    <t>phv00121563.v2.p2</t>
  </si>
  <si>
    <t>DVT ever</t>
  </si>
  <si>
    <t>phv00078472.v6.p3</t>
  </si>
  <si>
    <t>PE032</t>
  </si>
  <si>
    <t>DVT FINAL DIAGNOSTIC SUMMARY: Other DVT 1</t>
  </si>
  <si>
    <t>phv00071931.v3.p14</t>
  </si>
  <si>
    <t>PE033</t>
  </si>
  <si>
    <t>DVT FINAL DIAGNOSTIC SUMMARY: Other DVT 3</t>
  </si>
  <si>
    <t>phv00071932.v3.p14</t>
  </si>
  <si>
    <t>PE034</t>
  </si>
  <si>
    <t>DVT FINAL DIAGNOSTIC SUMMARY: Other DVT 4</t>
  </si>
  <si>
    <t>phv00071933.v3.p14</t>
  </si>
  <si>
    <t>PE031</t>
  </si>
  <si>
    <t>DVT FINAL DIAGNOSTIC SUMMARY: SOE 114</t>
  </si>
  <si>
    <t>phv00071930.v3.p14</t>
  </si>
  <si>
    <t>DVT6M</t>
  </si>
  <si>
    <t>DVT last 6 months</t>
  </si>
  <si>
    <t>phv00078473.v6.p3</t>
  </si>
  <si>
    <t>DVTPLETH</t>
  </si>
  <si>
    <t>DVT positive findings impedance plethysmography</t>
  </si>
  <si>
    <t>phv00193559.v4.p3</t>
  </si>
  <si>
    <t>pe018</t>
  </si>
  <si>
    <t>DVT, impedance plethysmography, test date</t>
  </si>
  <si>
    <t>phv00071945.v3.p14</t>
  </si>
  <si>
    <t>PE037</t>
  </si>
  <si>
    <t>DVT: CT: Location</t>
  </si>
  <si>
    <t>phv00071935.v3.p14</t>
  </si>
  <si>
    <t>PE036</t>
  </si>
  <si>
    <t>DVT: CT: Result</t>
  </si>
  <si>
    <t>phv00071934.v3.p14</t>
  </si>
  <si>
    <t>pe035</t>
  </si>
  <si>
    <t>DVT: CT: Test date</t>
  </si>
  <si>
    <t>phv00071947.v3.p14</t>
  </si>
  <si>
    <t>PE017</t>
  </si>
  <si>
    <t>DVT: Doppler ultrasound: Location</t>
  </si>
  <si>
    <t>phv00071918.v4.p14</t>
  </si>
  <si>
    <t>PE016</t>
  </si>
  <si>
    <t>DVT: Doppler ultrasound: Result</t>
  </si>
  <si>
    <t>phv00071917.v3.p14</t>
  </si>
  <si>
    <t>pe015</t>
  </si>
  <si>
    <t>DVT: Doppler ultrasound: Test date</t>
  </si>
  <si>
    <t>phv00071944.v3.p14</t>
  </si>
  <si>
    <t>PE023</t>
  </si>
  <si>
    <t>DVT: Fibrinogen leg scan: Location</t>
  </si>
  <si>
    <t>phv00071922.v3.p14</t>
  </si>
  <si>
    <t>PE022</t>
  </si>
  <si>
    <t>DVT: Fibrinogen leg scan: Result</t>
  </si>
  <si>
    <t>phv00071921.v3.p14</t>
  </si>
  <si>
    <t>pe021</t>
  </si>
  <si>
    <t>DVT: Fibrinogen leg scan: Test date</t>
  </si>
  <si>
    <t>phv00071946.v3.p14</t>
  </si>
  <si>
    <t>PE020</t>
  </si>
  <si>
    <t>DVT: Impedance plethysmography: Location</t>
  </si>
  <si>
    <t>phv00071920.v3.p14</t>
  </si>
  <si>
    <t>PE019</t>
  </si>
  <si>
    <t>DVT: Impedance plethysmography: Result</t>
  </si>
  <si>
    <t>phv00071919.v3.p14</t>
  </si>
  <si>
    <t>PE014</t>
  </si>
  <si>
    <t>DVT: Venogram: Location</t>
  </si>
  <si>
    <t>phv00071916.v3.p14</t>
  </si>
  <si>
    <t>PE013</t>
  </si>
  <si>
    <t>DVT: Venogram: Result</t>
  </si>
  <si>
    <t>phv00071915.v3.p14</t>
  </si>
  <si>
    <t>pe012</t>
  </si>
  <si>
    <t>DVT: Venogram: Test date</t>
  </si>
  <si>
    <t>phv00071943.v3.p14</t>
  </si>
  <si>
    <t>DVTRPSRC</t>
  </si>
  <si>
    <t>F126 diagnosis DVT report source</t>
  </si>
  <si>
    <t>phv00193562.v4.p3</t>
  </si>
  <si>
    <t>DVTDISCH</t>
  </si>
  <si>
    <t>F126 DVT based on hospital discharge summary</t>
  </si>
  <si>
    <t>phv00193557.v4.p3</t>
  </si>
  <si>
    <t>DVTVENOG</t>
  </si>
  <si>
    <t>F126 DVT based on positive findings on venogram</t>
  </si>
  <si>
    <t>phv00193558.v4.p3</t>
  </si>
  <si>
    <t>DVTDX</t>
  </si>
  <si>
    <t>F126 DVT diagnosis</t>
  </si>
  <si>
    <t>phv00193556.v4.p3</t>
  </si>
  <si>
    <t>DVTDOPPL</t>
  </si>
  <si>
    <t>F126 DVT positive findings on doppler</t>
  </si>
  <si>
    <t>phv00193560.v4.p3</t>
  </si>
  <si>
    <t>DVTISOTP</t>
  </si>
  <si>
    <t>F126 DVT positive findings on isotope</t>
  </si>
  <si>
    <t>phv00193561.v4.p3</t>
  </si>
  <si>
    <t>PEGE1DVT</t>
  </si>
  <si>
    <t>F126 PE based on &gt;=1 DVT + PE signs/symptoms</t>
  </si>
  <si>
    <t>phv00193568.v4.p3</t>
  </si>
  <si>
    <t>PEDISCH</t>
  </si>
  <si>
    <t>F126 PE based on hospital discharge summary</t>
  </si>
  <si>
    <t>phv00193565.v4.p3</t>
  </si>
  <si>
    <t>PEOTHER</t>
  </si>
  <si>
    <t>F126 PE based on other, including autopsy</t>
  </si>
  <si>
    <t>phv00193569.v4.p3</t>
  </si>
  <si>
    <t>PEDX</t>
  </si>
  <si>
    <t>F126 PE diagnosis</t>
  </si>
  <si>
    <t>phv00193564.v4.p3</t>
  </si>
  <si>
    <t>PEANGIO</t>
  </si>
  <si>
    <t>F126 PE positive pulmonary angiogram</t>
  </si>
  <si>
    <t>phv00193567.v4.p3</t>
  </si>
  <si>
    <t>PEVENTPR</t>
  </si>
  <si>
    <t>F126 PE positive ventilation-perfusion</t>
  </si>
  <si>
    <t>phv00193566.v4.p3</t>
  </si>
  <si>
    <t>PEWORKUP</t>
  </si>
  <si>
    <t>F126 PE work up done</t>
  </si>
  <si>
    <t>phv00193563.v4.p3</t>
  </si>
  <si>
    <t>F136 DVT</t>
  </si>
  <si>
    <t>phv00283701.v2.p3</t>
  </si>
  <si>
    <t>PE</t>
  </si>
  <si>
    <t>F136 Pulmonary embolism</t>
  </si>
  <si>
    <t>phv00283703.v2.p3</t>
  </si>
  <si>
    <t>F33 Days enrollment to F33 Deep Vein Thrombosis</t>
  </si>
  <si>
    <t>phv00202395.v3.p3</t>
  </si>
  <si>
    <t>F33DVT</t>
  </si>
  <si>
    <t>F33 Deep Vein Thrombosis</t>
  </si>
  <si>
    <t>phv00170567.v5.p3</t>
  </si>
  <si>
    <t>phv00170649.v5.p3</t>
  </si>
  <si>
    <t>phv00202394.v3.p3</t>
  </si>
  <si>
    <t>F33VTEHOSP</t>
  </si>
  <si>
    <t>F33 Hospitalized Blood Clot (DVT or PE)</t>
  </si>
  <si>
    <t>phv00193695.v4.p3</t>
  </si>
  <si>
    <t>F33PEHSP</t>
  </si>
  <si>
    <t>F33 Hospitalized Pulmonary Embolism</t>
  </si>
  <si>
    <t>phv00193691.v4.p3</t>
  </si>
  <si>
    <t>F33VTEOP</t>
  </si>
  <si>
    <t>F33 Outpatient DVT or PE</t>
  </si>
  <si>
    <t>phv00193697.v4.p3</t>
  </si>
  <si>
    <t>F33PEOP</t>
  </si>
  <si>
    <t>F33 Outpatient Pulmonary Embolism</t>
  </si>
  <si>
    <t>phv00193693.v4.p3</t>
  </si>
  <si>
    <t>F33PE</t>
  </si>
  <si>
    <t>F33 Pulmonary Embolism</t>
  </si>
  <si>
    <t>phv00170569.v5.p3</t>
  </si>
  <si>
    <t>phv00170651.v5.p3</t>
  </si>
  <si>
    <t>THROMB57</t>
  </si>
  <si>
    <t>HAD DEEP VEIN THROMBOSIS</t>
  </si>
  <si>
    <t>phv00105969.v1.p1</t>
  </si>
  <si>
    <t>THROMB59</t>
  </si>
  <si>
    <t>phv00101532.v1.p1</t>
  </si>
  <si>
    <t>phv00102680.v1.p1</t>
  </si>
  <si>
    <t>THROMB29</t>
  </si>
  <si>
    <t>phv00107043.v1.p1</t>
  </si>
  <si>
    <t>phv00107950.v1.p1</t>
  </si>
  <si>
    <t>phv00108624.v1.p1</t>
  </si>
  <si>
    <t>phv00109391.v1.p1</t>
  </si>
  <si>
    <t>phv00110053.v1.p1</t>
  </si>
  <si>
    <t>MHQA9A</t>
  </si>
  <si>
    <t>Has a doctor ever told you that you had a blood clot in a leg (deep vein thrombosis)? This does not include varicose veins or phlebitis. Q9A [Medical History Questionnaire. MHQA04. Visit 4]</t>
  </si>
  <si>
    <t>phv00207698.v2.p2</t>
  </si>
  <si>
    <t>pht004125.v3.p2</t>
  </si>
  <si>
    <t>MHQA10A</t>
  </si>
  <si>
    <t>Has a doctor ever told you that you had a blood clot in your lungs (pulmonary embolus)? Q10A [Medical History Questionnaire. MHQA04. Visit 4]</t>
  </si>
  <si>
    <t>phv00207699.v2.p2</t>
  </si>
  <si>
    <t>DVTEVER</t>
  </si>
  <si>
    <t>Has a doctor said that you have a blood clot in a leg or deep vein thrombosis?</t>
  </si>
  <si>
    <t>phv00400923.v2.p2</t>
  </si>
  <si>
    <t>PEEVER</t>
  </si>
  <si>
    <t>Has a doctor said that you have a blood clot in your lungs or pulmonary embolus?</t>
  </si>
  <si>
    <t>phv00400926.v2.p2</t>
  </si>
  <si>
    <t>G3A230</t>
  </si>
  <si>
    <t>HAVE YOU EVER HAD A DEEP VEIN THROMBOSIS (BLOOD IN LEG OR ARMS)</t>
  </si>
  <si>
    <t>phv00021065.v7.p14</t>
  </si>
  <si>
    <t>g3a230</t>
  </si>
  <si>
    <t>Have you ever had a deep vein thrombosis (blood in leg or arms)</t>
  </si>
  <si>
    <t>phv00273898.v1.p14</t>
  </si>
  <si>
    <t>phv00460988.v1.p14</t>
  </si>
  <si>
    <t>G3A231</t>
  </si>
  <si>
    <t>HAVE YOU EVER HAD A PULMONARY EMBOLUS (BLOOD CLOT IN LUNGS)</t>
  </si>
  <si>
    <t>phv00021066.v7.p14</t>
  </si>
  <si>
    <t>g3a231</t>
  </si>
  <si>
    <t>Have you ever had a pulmonary embolus (blood clot in lungs)</t>
  </si>
  <si>
    <t>phv00273899.v1.p14</t>
  </si>
  <si>
    <t>phv00460989.v1.p14</t>
  </si>
  <si>
    <t>FA81</t>
  </si>
  <si>
    <t>HOSPITALIZED SINCE LAST EXAM FOR PULMONARY EMBOLUS</t>
  </si>
  <si>
    <t>phv00001100.v1.p14</t>
  </si>
  <si>
    <t>second</t>
  </si>
  <si>
    <t>LITE: primary or secondary VTE by MD review (through dec01)</t>
  </si>
  <si>
    <t>phv00273568.v1.p1</t>
  </si>
  <si>
    <t>pht005981.v1.p1</t>
  </si>
  <si>
    <t>phv00193555.v4.p3</t>
  </si>
  <si>
    <t>Y01DVTPE</t>
  </si>
  <si>
    <t>PE BASED ON &gt;=1 DVT CRITERIA IN 11.2 PLUS SIGNS</t>
  </si>
  <si>
    <t>phv00121353.v2.p2</t>
  </si>
  <si>
    <t>phv00121572.v2.p2</t>
  </si>
  <si>
    <t>Y01PEDR</t>
  </si>
  <si>
    <t>PE BASED ON HOSP DISCHARGE SUMMARY DIAGNOSIS</t>
  </si>
  <si>
    <t>phv00121350.v2.p2</t>
  </si>
  <si>
    <t>phv00121569.v2.p2</t>
  </si>
  <si>
    <t>Y01PEANG</t>
  </si>
  <si>
    <t>PE BASED ON POS PULMONARY ANGIOGRAM</t>
  </si>
  <si>
    <t>phv00121352.v2.p2</t>
  </si>
  <si>
    <t>phv00121571.v2.p2</t>
  </si>
  <si>
    <t>Y01PESCN</t>
  </si>
  <si>
    <t>PE BASED ON POS VENTILATION-PERFUSION LUNG SCAN</t>
  </si>
  <si>
    <t>phv00121351.v2.p2</t>
  </si>
  <si>
    <t>phv00121570.v2.p2</t>
  </si>
  <si>
    <t>PE028</t>
  </si>
  <si>
    <t>PE FINAL DIAGNOSTIC SUMMARY: Other PE 1</t>
  </si>
  <si>
    <t>phv00071927.v3.p14</t>
  </si>
  <si>
    <t>PE029</t>
  </si>
  <si>
    <t>PE FINAL DIAGNOSTIC SUMMARY: Other PE 2</t>
  </si>
  <si>
    <t>phv00071928.v3.p14</t>
  </si>
  <si>
    <t>PE030</t>
  </si>
  <si>
    <t>PE FINAL DIAGNOSTIC SUMMARY: Other PE 4</t>
  </si>
  <si>
    <t>phv00071929.v3.p14</t>
  </si>
  <si>
    <t>PE024</t>
  </si>
  <si>
    <t>PE FINAL DIAGNOSTIC SUMMARY: SOE 110</t>
  </si>
  <si>
    <t>phv00071923.v3.p14</t>
  </si>
  <si>
    <t>PE025</t>
  </si>
  <si>
    <t>PE FINAL DIAGNOSTIC SUMMARY: SOE 111</t>
  </si>
  <si>
    <t>phv00071924.v3.p14</t>
  </si>
  <si>
    <t>PE026</t>
  </si>
  <si>
    <t>PE FINAL DIAGNOSTIC SUMMARY: SOE 112</t>
  </si>
  <si>
    <t>phv00071925.v3.p14</t>
  </si>
  <si>
    <t>PE027</t>
  </si>
  <si>
    <t>PE FINAL DIAGNOSTIC SUMMARY: SOE 113</t>
  </si>
  <si>
    <t>phv00071926.v3.p14</t>
  </si>
  <si>
    <t>PE008</t>
  </si>
  <si>
    <t>PE: Autopsy: Result / location of abnormality</t>
  </si>
  <si>
    <t>phv00071913.v4.p14</t>
  </si>
  <si>
    <t>pe007</t>
  </si>
  <si>
    <t>PE: Autopsy: Test date</t>
  </si>
  <si>
    <t>phv00071940.v3.p14</t>
  </si>
  <si>
    <t>PE006A</t>
  </si>
  <si>
    <t>PE: CTPA: Result / location of abnormality</t>
  </si>
  <si>
    <t>phv00071910.v3.p14</t>
  </si>
  <si>
    <t>pe005a</t>
  </si>
  <si>
    <t>PE: CTPA: Test date</t>
  </si>
  <si>
    <t>phv00071938.v3.p14</t>
  </si>
  <si>
    <t>PE006B</t>
  </si>
  <si>
    <t>PE: MRI: Result / location of abnormality</t>
  </si>
  <si>
    <t>phv00071911.v3.p14</t>
  </si>
  <si>
    <t>pe005b</t>
  </si>
  <si>
    <t>PE: MRI: Test date</t>
  </si>
  <si>
    <t>phv00071939.v3.p14</t>
  </si>
  <si>
    <t>PE006</t>
  </si>
  <si>
    <t>PE: Pulmonary arteriography: Result / location of abnormality</t>
  </si>
  <si>
    <t>phv00071912.v4.p14</t>
  </si>
  <si>
    <t>pe005</t>
  </si>
  <si>
    <t>PE: Pulmonary arteriography: Test date</t>
  </si>
  <si>
    <t>phv00071937.v3.p14</t>
  </si>
  <si>
    <t>pe009</t>
  </si>
  <si>
    <t>PE: Ventilation / perfusion,V/Q scan: Test date</t>
  </si>
  <si>
    <t>phv00071941.v3.p14</t>
  </si>
  <si>
    <t>PE010</t>
  </si>
  <si>
    <t>PE: Ventilation/perfusion V/Q scan: Result (PIOPED criteria)</t>
  </si>
  <si>
    <t>phv00071914.v4.p14</t>
  </si>
  <si>
    <t>PEACC1M</t>
  </si>
  <si>
    <t>Pulmonary embolism 1 mo after accident</t>
  </si>
  <si>
    <t>phv00078477.v6.p3</t>
  </si>
  <si>
    <t>Pulmonary embolism ever</t>
  </si>
  <si>
    <t>phv00078475.v6.p3</t>
  </si>
  <si>
    <t>PE6M</t>
  </si>
  <si>
    <t>Pulmonary embolism last 6 months</t>
  </si>
  <si>
    <t>phv00078476.v6.p3</t>
  </si>
  <si>
    <t>pe004</t>
  </si>
  <si>
    <t>PULMONARY EMBOLUS: Date of clinical occurrence</t>
  </si>
  <si>
    <t>phv00071936.v4.p14</t>
  </si>
  <si>
    <t>CLTLUN07</t>
  </si>
  <si>
    <t>PULMONARY EMBOLUS/BLOOD CLOTS IN LUNGS</t>
  </si>
  <si>
    <t>phv00099028.v1.p1</t>
  </si>
  <si>
    <t>CLTLUN</t>
  </si>
  <si>
    <t>phv00100326.v1.p1</t>
  </si>
  <si>
    <t>CLTLUN57</t>
  </si>
  <si>
    <t>phv00105971.v1.p1</t>
  </si>
  <si>
    <t>HRAA28F</t>
  </si>
  <si>
    <t>Q28f. Mentioned during stay: Pulmonary embolus [Hospital Abstraction Form. HRA. Version F]</t>
  </si>
  <si>
    <t>phv00203940.v6.p2</t>
  </si>
  <si>
    <t>HFAA16I</t>
  </si>
  <si>
    <t>Section 3: Medical History. HFA16i. Precipitating fact: Pulmonary embolus [Heart Failure Hospital Record Abstraction Form, HFA]</t>
  </si>
  <si>
    <t>phv00207017.v6.p2</t>
  </si>
  <si>
    <t>HFAA10D</t>
  </si>
  <si>
    <t>Section 3: Medical History. Respiratory. Pulmonary embolus [Heart Failure Hospital Record Abstraction Form, HFA]</t>
  </si>
  <si>
    <t>phv00206786.v6.p2</t>
  </si>
  <si>
    <t>DVTLASTCNTCT</t>
  </si>
  <si>
    <t>Since our last contact, has a doctor said that you have a blood clot in a leg or deep vein thrombosis?</t>
  </si>
  <si>
    <t>phv00400924.v2.p2</t>
  </si>
  <si>
    <t>PELASTCNTCT</t>
  </si>
  <si>
    <t>Since our last contact, has a doctor said that you have a blood clot in your lungs or a pulmonary embolus?</t>
  </si>
  <si>
    <t>phv00400927.v2.p2</t>
  </si>
  <si>
    <t>DVT32</t>
  </si>
  <si>
    <t>TOLD BY MD YOU HAD DEEP VEIN THROMBOSIS</t>
  </si>
  <si>
    <t>phv00103166.v1.p1</t>
  </si>
  <si>
    <t>phv00103219.v1.p1</t>
  </si>
  <si>
    <t>phv00103271.v1.p1</t>
  </si>
  <si>
    <t>phv00103324.v1.p1</t>
  </si>
  <si>
    <t>phv00103376.v1.p1</t>
  </si>
  <si>
    <t>phv00103429.v1.p1</t>
  </si>
  <si>
    <t>phv00103481.v1.p1</t>
  </si>
  <si>
    <t>phv00103534.v1.p1</t>
  </si>
  <si>
    <t>phv00103586.v1.p1</t>
  </si>
  <si>
    <t>phv00103639.v1.p1</t>
  </si>
  <si>
    <t>phv00103691.v1.p1</t>
  </si>
  <si>
    <t>phv00103742.v1.p1</t>
  </si>
  <si>
    <t>G3C0452</t>
  </si>
  <si>
    <t>Venous and Peripheral Arterial Disease and Intermittent Claudication Opinion: Since your last provided medical information have you had: Deep vein thrombosis - DVT (blood clots in legs or arms)?</t>
  </si>
  <si>
    <t>phv00461918.v1.p14</t>
  </si>
  <si>
    <t>G3C0453</t>
  </si>
  <si>
    <t>Venous and Peripheral Arterial Disease and Intermittent Claudication Opinion: Since your last provided medical information have you had: Pulmonary embolus - PE (blood clot in lungs)?</t>
  </si>
  <si>
    <t>phv00461919.v1.p14</t>
  </si>
  <si>
    <t>FT437</t>
  </si>
  <si>
    <t>VENOUS DISEASE: DEEP VEIN THROMBOSIS (BLOOD CLOTS IN LEGS OR ARMS)</t>
  </si>
  <si>
    <t>phv00007461.v1.p14</t>
  </si>
  <si>
    <t>FS434</t>
  </si>
  <si>
    <t>VENOUS DISEASE: DEEP VEIN THROMBOSIS (BLOOD CLOTS IN LEGS OR ARMS) - LEFT</t>
  </si>
  <si>
    <t>phv00007028.v1.p14</t>
  </si>
  <si>
    <t>G220</t>
  </si>
  <si>
    <t>phv00010342.v8.p14</t>
  </si>
  <si>
    <t>FS435</t>
  </si>
  <si>
    <t>VENOUS DISEASE: DEEP VEIN THROMBOSIS (BLOOD CLOTS IN LEGS OR ARMS) - RIGHT</t>
  </si>
  <si>
    <t>phv00007029.v1.p14</t>
  </si>
  <si>
    <t>G221</t>
  </si>
  <si>
    <t>phv00010343.v8.p14</t>
  </si>
  <si>
    <t>FU149</t>
  </si>
  <si>
    <t>VENOUS DISEASE: SINCE LAST EXAM HAVE YOU HAD A DEEP VEIN THROMBOSIS (BLOOD CLOTS IN LEGS OR ARMS)</t>
  </si>
  <si>
    <t>phv00070486.v1.p14</t>
  </si>
  <si>
    <t>FU150</t>
  </si>
  <si>
    <t>VENOUS DISEASE: SINCE LAST EXAM HAVE YOU HAD A PULMONARY EMBOLUS (BLOOD CLOTS IN LUNGS)</t>
  </si>
  <si>
    <t>phv00070487.v1.p14</t>
  </si>
  <si>
    <t>Y01VTD</t>
  </si>
  <si>
    <t>VENOUS THROMBOEMBOLIC DISEASE</t>
  </si>
  <si>
    <t>phv00121560.v2.p2</t>
  </si>
  <si>
    <t>phv00121341.v2.p2</t>
  </si>
  <si>
    <t>DVTHOSP</t>
  </si>
  <si>
    <t>Were you hospitalized for a blood clot in a leg or deep vein thrombosis at that time?</t>
  </si>
  <si>
    <t>phv00400925.v2.p2</t>
  </si>
  <si>
    <t>PEHOSP</t>
  </si>
  <si>
    <t>Were you hospitalized for a blood clot in your lungs or a pulmonary embolus at that time?</t>
  </si>
  <si>
    <t>phv00400928.v2.p2</t>
  </si>
  <si>
    <t>Y01PE</t>
  </si>
  <si>
    <t>WORK UP FOR PULOMNARY EMBOLISM PERFORMED?</t>
  </si>
  <si>
    <t>phv00121567.v2.p2</t>
  </si>
  <si>
    <t>vte_case_status_1</t>
  </si>
  <si>
    <t>vtpehx01</t>
  </si>
  <si>
    <t>LITE : Self-report of DVT or PE at baseline</t>
  </si>
  <si>
    <t>phv00273567.v1.p1</t>
  </si>
  <si>
    <t>CHS_VTE_data</t>
  </si>
  <si>
    <t>vte_prior_history_1</t>
  </si>
  <si>
    <t>ttoevent</t>
  </si>
  <si>
    <t>Days from baseline to VT or censoring (through dec01)</t>
  </si>
  <si>
    <t>phv00273566.v1.p1</t>
  </si>
  <si>
    <t>vt</t>
  </si>
  <si>
    <t>Lite: VT case (through dec01)</t>
  </si>
  <si>
    <t>phv00273565.v1.p1</t>
  </si>
  <si>
    <t>vwf1</t>
  </si>
  <si>
    <t>PERCENT VON WILLEBRAND FACTOR (vWF)</t>
  </si>
  <si>
    <t>phv00085076.v2.p3</t>
  </si>
  <si>
    <t>CLEVWACT</t>
  </si>
  <si>
    <t>VON WILLEBRAND ACTIVITY (%)</t>
  </si>
  <si>
    <t>phv00116365.v2.p2</t>
  </si>
  <si>
    <t>DLEVWACT</t>
  </si>
  <si>
    <t>phv00117560.v2.p2</t>
  </si>
  <si>
    <t>BLEVWANT</t>
  </si>
  <si>
    <t>VON WILLEBRAND ANTIGEN (%)</t>
  </si>
  <si>
    <t>phv00115092.v2.p2</t>
  </si>
  <si>
    <t>CLEVWANT</t>
  </si>
  <si>
    <t>phv00116364.v2.p2</t>
  </si>
  <si>
    <t>DLEVWANT</t>
  </si>
  <si>
    <t>phv00117559.v2.p2</t>
  </si>
  <si>
    <t>vwf</t>
  </si>
  <si>
    <t>Von Willebrand factor</t>
  </si>
  <si>
    <t>phv00227097.v2.p14</t>
  </si>
  <si>
    <t>HEMA17</t>
  </si>
  <si>
    <t>Von Willebrand Factor - Antigen value [Hemostasis Lab. HEMA. Visit 1]</t>
  </si>
  <si>
    <t>phv00206654.v2.p2</t>
  </si>
  <si>
    <t>VW_FACTO</t>
  </si>
  <si>
    <t>VON WILLEBRAND FACTOR (%)</t>
  </si>
  <si>
    <t>phv00024571.v8.p14</t>
  </si>
  <si>
    <t>VWF</t>
  </si>
  <si>
    <t>VWF - OLINK CARDIOVASCULAR III(V.6112) - P04275 - OID00651 (Sample type: EDTA plasma)</t>
  </si>
  <si>
    <t>phv00462749.v2.p14</t>
  </si>
  <si>
    <t>VWF_PF</t>
  </si>
  <si>
    <t>VWF (PF) - OLINK CARDIOVASCULAR III(V.6112) - P04275 - OID00651</t>
  </si>
  <si>
    <t>phv00462750.v2.p14</t>
  </si>
  <si>
    <t>_3050_7</t>
  </si>
  <si>
    <t>VWF: von Willebrand factor - 3050-7 (P04275) (Sample type: Citrated plasma)</t>
  </si>
  <si>
    <t>phv00422103.v3.p14</t>
  </si>
  <si>
    <t>ANTB04A</t>
  </si>
  <si>
    <t>[Body size]. Waist girth (nearest cm). Q4a [Anthropometry Form, ANTAB. Visit 2]</t>
  </si>
  <si>
    <t>phv00203171.v2.p2</t>
  </si>
  <si>
    <t>ANTD3A</t>
  </si>
  <si>
    <t>[Body size]. Waist girth (to the nearest cm, rounding down). Q3a [Anthropometry Form, ANTD. Visit 4]</t>
  </si>
  <si>
    <t>phv00203188.v2.p2</t>
  </si>
  <si>
    <t>ANTC3A</t>
  </si>
  <si>
    <t>[Body size]. Waist girth (to the nearest cm, rounding down). Q3a [Anthropometry Form. ANTC04. exam 3]</t>
  </si>
  <si>
    <t>phv00203177.v2.p2</t>
  </si>
  <si>
    <t>ANTA07A</t>
  </si>
  <si>
    <t>[Body size]. Waist girth (to the nearest cm). Q7a [Anthropometry Form, ANTA. Visit 1]</t>
  </si>
  <si>
    <t>phv00203159.v2.p2</t>
  </si>
  <si>
    <t>BCFV5</t>
  </si>
  <si>
    <t>5. B. Girth Measurement. Waist girth to the nearest tenth of a centimeter (cm) [Visit 9]</t>
  </si>
  <si>
    <t>phv00401628.v1.p2</t>
  </si>
  <si>
    <t>BCFA5</t>
  </si>
  <si>
    <t>5. B. Girth measurements. Waist girth (to the nearest inch) [Visit 6] [Body Composition Form, BCF]</t>
  </si>
  <si>
    <t>phv00401613.v1.p2</t>
  </si>
  <si>
    <t>g3b0487</t>
  </si>
  <si>
    <t>Anthropometry: Waist girth at umbilicus</t>
  </si>
  <si>
    <t>phv00177543.v5.p14</t>
  </si>
  <si>
    <t>g3b0488</t>
  </si>
  <si>
    <t>Anthropometry: Waist girth at umbilicus - protocol modification</t>
  </si>
  <si>
    <t>phv00177544.v5.p14</t>
  </si>
  <si>
    <t>G3C0695</t>
  </si>
  <si>
    <t>Demographic and Anthropometrics: Anthropometry: Protocol modification - Waist girth</t>
  </si>
  <si>
    <t>phv00462003.v1.p14</t>
  </si>
  <si>
    <t>G3C0694</t>
  </si>
  <si>
    <t>Demographic and Anthropometrics: Anthropometry: Waist girth at umbilicus</t>
  </si>
  <si>
    <t>phv00462002.v1.p14</t>
  </si>
  <si>
    <t>WAISTX</t>
  </si>
  <si>
    <t>F80 Waist circumference cm</t>
  </si>
  <si>
    <t>phv00079860.v6.p3</t>
  </si>
  <si>
    <t>A20WST</t>
  </si>
  <si>
    <t>MEAN WAIST GIRTH, CM</t>
  </si>
  <si>
    <t>phv00113659.v2.p2</t>
  </si>
  <si>
    <t>A20WST1</t>
  </si>
  <si>
    <t>MEAS. 1: WAIST GIRTH, CM. Q 4</t>
  </si>
  <si>
    <t>phv00113650.v2.p2</t>
  </si>
  <si>
    <t>A20WST2</t>
  </si>
  <si>
    <t>MEAS. 2: WAIST GIRTH, CM. Q 4</t>
  </si>
  <si>
    <t>phv00113651.v2.p2</t>
  </si>
  <si>
    <t>g445</t>
  </si>
  <si>
    <t>Numerical Data - Part I - Regional Anthropometry: Waist girth (to next lower 1/4 inch)</t>
  </si>
  <si>
    <t>phv00251065.v2.p14</t>
  </si>
  <si>
    <t>h406</t>
  </si>
  <si>
    <t>Numerical Data - Part I: Regional Anthropometry: Waist Girth at iliac crest - Protocol modification</t>
  </si>
  <si>
    <t>phv00251541.v2.p14</t>
  </si>
  <si>
    <t>h405</t>
  </si>
  <si>
    <t>Numerical Data - Part I: Regional Anthropometry: Waist Girth at iliac crest (to next lower 1/4 inch)</t>
  </si>
  <si>
    <t>phv00251540.v2.p14</t>
  </si>
  <si>
    <t>h404</t>
  </si>
  <si>
    <t>Numerical Data - Part I: Regional Anthropometry: Waist Girth at umbilicus - Protocol modification</t>
  </si>
  <si>
    <t>phv00251539.v2.p14</t>
  </si>
  <si>
    <t>h403</t>
  </si>
  <si>
    <t>Numerical Data - Part I: Regional Anthropometry: Waist Girth at umbilicus (to next lower 1/4 inch)</t>
  </si>
  <si>
    <t>phv00251538.v2.p14</t>
  </si>
  <si>
    <t>e032</t>
  </si>
  <si>
    <t>Numerical Data - Part I: Waist girth</t>
  </si>
  <si>
    <t>phv00461316.v2.p14</t>
  </si>
  <si>
    <t>j480</t>
  </si>
  <si>
    <t>Numerical Data/Anthropometry: Waist girth at umbilicus</t>
  </si>
  <si>
    <t>phv00254291.v4.p14</t>
  </si>
  <si>
    <t>j481</t>
  </si>
  <si>
    <t>Numerical Data/Anthropometry: Waist girth at umbilicus - protocol modification</t>
  </si>
  <si>
    <t>phv00254292.v4.p14</t>
  </si>
  <si>
    <t>G3A452</t>
  </si>
  <si>
    <t>PROTOCOL MODIFICATION FOR WAIST GIRTH</t>
  </si>
  <si>
    <t>phv00021236.v7.p14</t>
  </si>
  <si>
    <t>g3a452</t>
  </si>
  <si>
    <t>Protocol modification for waist girth</t>
  </si>
  <si>
    <t>phv00274058.v1.p14</t>
  </si>
  <si>
    <t>phv00461146.v1.p14</t>
  </si>
  <si>
    <t>H406</t>
  </si>
  <si>
    <t>PROTOCOL MODIFICATION FOR WAIST GIRTH AT ILIAC CREST</t>
  </si>
  <si>
    <t>phv00072345.v7.p14</t>
  </si>
  <si>
    <t>H404</t>
  </si>
  <si>
    <t>PROTOCOL MODIFICATION FOR WAIST GIRTH AT UMBILICUS</t>
  </si>
  <si>
    <t>phv00072344.v7.p14</t>
  </si>
  <si>
    <t>ANT10a</t>
  </si>
  <si>
    <t>Q10.a D. Body size. Waist girth [Anthropometry Form, ANT]</t>
  </si>
  <si>
    <t>phv00294845.v2.p2</t>
  </si>
  <si>
    <t>G445</t>
  </si>
  <si>
    <t>REGIONAL ANTHROPOMETRY - WAIST GIRTH (INCHES) (TO NEXT LOWER 1/4 INCH)</t>
  </si>
  <si>
    <t>phv00010502.v8.p14</t>
  </si>
  <si>
    <t>WAIST13</t>
  </si>
  <si>
    <t>WAIST CIRCUMFERENCE - CM</t>
  </si>
  <si>
    <t>phv00099351.v1.p1</t>
  </si>
  <si>
    <t>phv00100385.v1.p1</t>
  </si>
  <si>
    <t>phv00102455.v1.p1</t>
  </si>
  <si>
    <t>phv00105416.v1.p1</t>
  </si>
  <si>
    <t>phv00106778.v1.p1</t>
  </si>
  <si>
    <t>phv00110377.v1.p1</t>
  </si>
  <si>
    <t>waist</t>
  </si>
  <si>
    <t>Waist Circumference (cm)</t>
  </si>
  <si>
    <t>phv00401095.v1.p2</t>
  </si>
  <si>
    <t>phv00401287.v1.p2</t>
  </si>
  <si>
    <t>phv00401388.v1.p2</t>
  </si>
  <si>
    <t>waistcm1</t>
  </si>
  <si>
    <t>WAIST CIRCUMFERENCE (cm)</t>
  </si>
  <si>
    <t>phv00082687.v1.p3</t>
  </si>
  <si>
    <t>phv00084486.v2.p3</t>
  </si>
  <si>
    <t>waistcm2</t>
  </si>
  <si>
    <t>phv00085801.v2.p3</t>
  </si>
  <si>
    <t>waistcm3</t>
  </si>
  <si>
    <t>phv00086301.v2.p3</t>
  </si>
  <si>
    <t>waistcm4</t>
  </si>
  <si>
    <t>phv00086754.v2.p3</t>
  </si>
  <si>
    <t>waistcm5</t>
  </si>
  <si>
    <t>phv00174634.v1.p3</t>
  </si>
  <si>
    <t>phv00176057.v1.p3</t>
  </si>
  <si>
    <t>WAIST</t>
  </si>
  <si>
    <t>Waist circumference, in</t>
  </si>
  <si>
    <t>phv00283313.v1.p3</t>
  </si>
  <si>
    <t>WAIST CIRCUMFERENCE, MM</t>
  </si>
  <si>
    <t>phv00023150.v5.p14</t>
  </si>
  <si>
    <t>pht000139.v6.p14</t>
  </si>
  <si>
    <t>phv00023159.v6.p14</t>
  </si>
  <si>
    <t>pht000140.v7.p14</t>
  </si>
  <si>
    <t>H405</t>
  </si>
  <si>
    <t>WAIST GIRT AT ILIAC CREST (INCHES, TO NEXT LOWER 1/4 INCH</t>
  </si>
  <si>
    <t>phv00072342.v7.p14</t>
  </si>
  <si>
    <t>FL018</t>
  </si>
  <si>
    <t>WAIST GIRTH</t>
  </si>
  <si>
    <t>phv00003672.v1.p14</t>
  </si>
  <si>
    <t>g3a451</t>
  </si>
  <si>
    <t>Waist girth</t>
  </si>
  <si>
    <t>phv00274057.v1.p14</t>
  </si>
  <si>
    <t>phv00461145.v1.p14</t>
  </si>
  <si>
    <t>ANTA10A</t>
  </si>
  <si>
    <t>Waist Girth (cm) (ANTA10A)</t>
  </si>
  <si>
    <t>phv00253219.v2.p2</t>
  </si>
  <si>
    <t>C20WST1</t>
  </si>
  <si>
    <t>WAIST GIRTH (CM). Q 4b</t>
  </si>
  <si>
    <t>phv00115859.v2.p2</t>
  </si>
  <si>
    <t>FM28</t>
  </si>
  <si>
    <t>WAIST GIRTH (INCHES WITH 2 DECIMALS)</t>
  </si>
  <si>
    <t>phv00004088.v1.p14</t>
  </si>
  <si>
    <t>FN17</t>
  </si>
  <si>
    <t>phv00004530.v1.p14</t>
  </si>
  <si>
    <t>D410</t>
  </si>
  <si>
    <t>phv00008767.v8.p14</t>
  </si>
  <si>
    <t>FO016</t>
  </si>
  <si>
    <t>WAIST GIRTH (INCHES, TO NEXT LOWER 1/4 INCH)</t>
  </si>
  <si>
    <t>phv00005544.v1.p14</t>
  </si>
  <si>
    <t>FP015</t>
  </si>
  <si>
    <t>phv00005924.v1.p14</t>
  </si>
  <si>
    <t>E032</t>
  </si>
  <si>
    <t>phv00009555.v8.p14</t>
  </si>
  <si>
    <t>F016</t>
  </si>
  <si>
    <t>phv00010112.v8.p14</t>
  </si>
  <si>
    <t>G3A451</t>
  </si>
  <si>
    <t>phv00021235.v7.p14</t>
  </si>
  <si>
    <t>WAIST1</t>
  </si>
  <si>
    <t>Waist girth (inches), Exam 1</t>
  </si>
  <si>
    <t>phv00277053.v4.p14</t>
  </si>
  <si>
    <t>WAIST2</t>
  </si>
  <si>
    <t>Waist girth (inches), Exam 2</t>
  </si>
  <si>
    <t>phv00277054.v4.p14</t>
  </si>
  <si>
    <t>WAIST3</t>
  </si>
  <si>
    <t>Waist girth (inches), Exam 3</t>
  </si>
  <si>
    <t>phv00520309.v1.p14</t>
  </si>
  <si>
    <t>F20WST1</t>
  </si>
  <si>
    <t>WAIST GIRTH 1 (CM). Q 3a</t>
  </si>
  <si>
    <t>phv00120998.v2.p2</t>
  </si>
  <si>
    <t>D20WST1</t>
  </si>
  <si>
    <t>WAIST GIRTH 1 (CM). Q 4a</t>
  </si>
  <si>
    <t>phv00117233.v2.p2</t>
  </si>
  <si>
    <t>E20WST1</t>
  </si>
  <si>
    <t>phv00119095.v2.p2</t>
  </si>
  <si>
    <t>D20WST2</t>
  </si>
  <si>
    <t>WAIST GIRTH 2 (CM). Q 4a</t>
  </si>
  <si>
    <t>phv00117234.v2.p2</t>
  </si>
  <si>
    <t>E20WST2</t>
  </si>
  <si>
    <t>phv00119096.v2.p2</t>
  </si>
  <si>
    <t>H403</t>
  </si>
  <si>
    <t>WAIST GIRTH AT UMBILICUS (INCHES, TO NEXT LOWER 1/4 INCH)</t>
  </si>
  <si>
    <t>phv00072341.v7.p14</t>
  </si>
  <si>
    <t>Waist girth, Exam 1</t>
  </si>
  <si>
    <t>phv00423941.v2.p14</t>
  </si>
  <si>
    <t>WAIST19</t>
  </si>
  <si>
    <t>Waist girth, Exam 19</t>
  </si>
  <si>
    <t>phv00370121.v1.p14</t>
  </si>
  <si>
    <t>Waist girth, Exam 2</t>
  </si>
  <si>
    <t>phv00423942.v2.p14</t>
  </si>
  <si>
    <t>WAIST20</t>
  </si>
  <si>
    <t>Waist girth, Exam 20</t>
  </si>
  <si>
    <t>phv00370122.v1.p14</t>
  </si>
  <si>
    <t>WAIST21</t>
  </si>
  <si>
    <t>Waist girth, Exam 21</t>
  </si>
  <si>
    <t>phv00370123.v1.p14</t>
  </si>
  <si>
    <t>WAIST22</t>
  </si>
  <si>
    <t>Waist girth, Exam 22</t>
  </si>
  <si>
    <t>phv00370124.v1.p14</t>
  </si>
  <si>
    <t>WAIST23</t>
  </si>
  <si>
    <t>Waist girth, Exam 23</t>
  </si>
  <si>
    <t>phv00370125.v1.p14</t>
  </si>
  <si>
    <t>Waist girth, Exam 3</t>
  </si>
  <si>
    <t>phv00423943.v2.p14</t>
  </si>
  <si>
    <t>WAIST4</t>
  </si>
  <si>
    <t>Waist girth, Exam 4</t>
  </si>
  <si>
    <t>phv00277221.v4.p14</t>
  </si>
  <si>
    <t>phv00370119.v1.p14</t>
  </si>
  <si>
    <t>phv00423944.v2.p14</t>
  </si>
  <si>
    <t>WAIST5</t>
  </si>
  <si>
    <t>Waist girth, Exam 5</t>
  </si>
  <si>
    <t>phv00277222.v4.p14</t>
  </si>
  <si>
    <t>phv00370120.v1.p14</t>
  </si>
  <si>
    <t>WAIST6</t>
  </si>
  <si>
    <t>Waist girth, Exam 6</t>
  </si>
  <si>
    <t>phv00277223.v4.p14</t>
  </si>
  <si>
    <t>WAIST7</t>
  </si>
  <si>
    <t>Waist girth, Exam 7</t>
  </si>
  <si>
    <t>phv00277224.v4.p14</t>
  </si>
  <si>
    <t>WAIST8</t>
  </si>
  <si>
    <t>Waist girth, Exam 8</t>
  </si>
  <si>
    <t>phv00277225.v4.p14</t>
  </si>
  <si>
    <t>WAIST9</t>
  </si>
  <si>
    <t>Waist girth, Exam 9</t>
  </si>
  <si>
    <t>phv00277226.v4.p14</t>
  </si>
  <si>
    <t>WHRX</t>
  </si>
  <si>
    <t>Waist hip ratio</t>
  </si>
  <si>
    <t>phv00079869.v6.p3</t>
  </si>
  <si>
    <t>WAIST_HIP</t>
  </si>
  <si>
    <t>Waist to Hip Ratio</t>
  </si>
  <si>
    <t>phv00226399.v2.p2</t>
  </si>
  <si>
    <t>WSTHPR61</t>
  </si>
  <si>
    <t>Waist-to-Hip Ratio [Cohort Visit Derived Variables. DERIVE61. Visit 6]</t>
  </si>
  <si>
    <t>phv00512232.v1.p2</t>
  </si>
  <si>
    <t>WSTHPR51</t>
  </si>
  <si>
    <t>Waist-to-Hip Ratio [Cohort Visit Derived Variables. Visit 5]</t>
  </si>
  <si>
    <t>phv00512059.v1.p2</t>
  </si>
  <si>
    <t>WSTHPR01</t>
  </si>
  <si>
    <t>Waist-to-hip ratio [Cohort. Visit 1]</t>
  </si>
  <si>
    <t>phv00204723.v2.p2</t>
  </si>
  <si>
    <t>WSTHPR31</t>
  </si>
  <si>
    <t>Waist-to-hip ratio [Cohort. Visit 3]</t>
  </si>
  <si>
    <t>phv00204872.v2.p2</t>
  </si>
  <si>
    <t>WSTHPR41</t>
  </si>
  <si>
    <t>Waist-To-Hip Ratio [Derived Variable Dataset, visit 4]</t>
  </si>
  <si>
    <t>phv00511974.v1.p2</t>
  </si>
  <si>
    <t>WSTHPR71</t>
  </si>
  <si>
    <t>Waist-to-Hip Ratio [Visit 7/NCS Derived Variable Dataset. DERIVE71]</t>
  </si>
  <si>
    <t>phv00507315.v1.p2</t>
  </si>
  <si>
    <t>wbc5</t>
  </si>
  <si>
    <t>WHITE BLOOD CELL COUNT (x10E3/uL)</t>
  </si>
  <si>
    <t>phv00218997.v1.p3</t>
  </si>
  <si>
    <t>wbld23</t>
  </si>
  <si>
    <t>WHITE BLOOD COUNT (x1, 000/cubic mm)</t>
  </si>
  <si>
    <t>phv00100411.v1.p1</t>
  </si>
  <si>
    <t>White blood cell (Kcell/microliter)</t>
  </si>
  <si>
    <t>phv00077368.v6.p3</t>
  </si>
  <si>
    <t>hmtc2</t>
  </si>
  <si>
    <t>White blood count. Q2 [Hematology Lab. HMTCV301. Visit 3]</t>
  </si>
  <si>
    <t>phv00207286.v2.p2</t>
  </si>
  <si>
    <t>White blood count. Q2 [Hematology Lab. HMTCV401. Visit 4]</t>
  </si>
  <si>
    <t>phv00207298.v2.p2</t>
  </si>
  <si>
    <t xml:space="preserve">White blood cell count </t>
  </si>
  <si>
    <t>CHEM21</t>
  </si>
  <si>
    <t>WBC - White Blood Cells - Numeric Value x10e9/L [Chemistry Lab, CHEM2]</t>
  </si>
  <si>
    <t>phv00507184.v1.p2</t>
  </si>
  <si>
    <t>CHEM21a</t>
  </si>
  <si>
    <t>String Result - WBC [Chemistry Lab, CHEM2]</t>
  </si>
  <si>
    <t>phv00507185.v1.p2</t>
  </si>
  <si>
    <t>CHEM21c</t>
  </si>
  <si>
    <t>Result Status - WBC [Chemistry Lab, CHEM2]</t>
  </si>
  <si>
    <t>phv00507186.v1.p2</t>
  </si>
  <si>
    <t>CHEM21e</t>
  </si>
  <si>
    <t>Units - WBC [Chemistry Lab, CHEM2]</t>
  </si>
  <si>
    <t>phv00507187.v1.p2</t>
  </si>
  <si>
    <t>B761</t>
  </si>
  <si>
    <t>WBC</t>
  </si>
  <si>
    <t>phv00008108.v8.p14</t>
  </si>
  <si>
    <t>White Blood Cell Count</t>
  </si>
  <si>
    <t>phv00081030.v1.p14</t>
  </si>
  <si>
    <t>White blood count (sample type: whole blood)</t>
  </si>
  <si>
    <t>phv00172178.v5.p14</t>
  </si>
  <si>
    <t>wbc_p</t>
  </si>
  <si>
    <t>Abnormal population indicator for WBC</t>
  </si>
  <si>
    <t>phv00172207.v5.p14</t>
  </si>
  <si>
    <t>White blood cell count (sample type: whole blood)</t>
  </si>
  <si>
    <t>phv00227025.v4.p14</t>
  </si>
  <si>
    <t>WBC_P</t>
  </si>
  <si>
    <t>Abnormal population indicator for white blood cell count</t>
  </si>
  <si>
    <t>phv00227063.v4.p14</t>
  </si>
  <si>
    <t>CHF046</t>
  </si>
  <si>
    <t>Hematologic - WBC</t>
  </si>
  <si>
    <t>phv00276855.v2.p14</t>
  </si>
  <si>
    <t>wbca</t>
  </si>
  <si>
    <t>WHITE BLOOD CELL COUNT x10^3/ul</t>
  </si>
  <si>
    <t>phv00128764.v1.p3</t>
  </si>
  <si>
    <t>Study</t>
  </si>
  <si>
    <t>Variable name</t>
  </si>
  <si>
    <t>Variable description</t>
  </si>
  <si>
    <t>STUDY</t>
  </si>
  <si>
    <t>Study ID</t>
  </si>
  <si>
    <t>phv00182563.v7.p2</t>
  </si>
  <si>
    <t>pht001441.v8.p2</t>
  </si>
  <si>
    <t>ARIC_Sample</t>
  </si>
  <si>
    <t>STUDYNUM</t>
  </si>
  <si>
    <t>SIR study # at CSCC [Ultrasound Raw Data. UBMDALL. Visit 1]</t>
  </si>
  <si>
    <t>phv00211174.v2.p2</t>
  </si>
  <si>
    <t>pht004208.v3.p2</t>
  </si>
  <si>
    <t>UBMDALL</t>
  </si>
  <si>
    <t>STUDYTYP</t>
  </si>
  <si>
    <t>Type of study = sub study, transcription [Ultrasound Raw Data. UBMDALL. Visit 1]</t>
  </si>
  <si>
    <t>phv00211179.v2.p2</t>
  </si>
  <si>
    <t>STUDYNUM [Carotid Distensibility. UDTA. Visit 1]</t>
  </si>
  <si>
    <t>phv00511340.v1.p2</t>
  </si>
  <si>
    <t>UDTA</t>
  </si>
  <si>
    <t>TYPE OF STUDY = SUBSTUDY, TRANSCRIPTION [Ultrasound Raw Data. UBME. Visit 2]</t>
  </si>
  <si>
    <t>phv00518253.v1.p2</t>
  </si>
  <si>
    <t>UBME</t>
  </si>
  <si>
    <t>SUBJECT_ID</t>
  </si>
  <si>
    <t>De-identified ARIC subject ID</t>
  </si>
  <si>
    <t>phv00098579.v6.p2</t>
  </si>
  <si>
    <t>SUBJECT_SOURCE</t>
  </si>
  <si>
    <t>Subject source</t>
  </si>
  <si>
    <t>phv00098581.v6.p2</t>
  </si>
  <si>
    <t>SOURCE_SUBJECT_ID</t>
  </si>
  <si>
    <t>Source subject ID</t>
  </si>
  <si>
    <t>phv00098582.v6.p2</t>
  </si>
  <si>
    <t>phv00098583.v7.p2</t>
  </si>
  <si>
    <t>De-identified ARIC subject ID [Ankle Brachial BP Index. ABI04. Visit 1]</t>
  </si>
  <si>
    <t>phv00202851.v3.p2</t>
  </si>
  <si>
    <t>ABI04</t>
  </si>
  <si>
    <t>De-identified ARIC participant ID [Ankle Brachial BP Index. ABI34. Visit 3]</t>
  </si>
  <si>
    <t>phv00202861.v3.p2</t>
  </si>
  <si>
    <t>ABI34</t>
  </si>
  <si>
    <t>De-identified ARIC participant ID [Ankle Brachial BP Index. ABI44. Visit 4]</t>
  </si>
  <si>
    <t>phv00202873.v3.p2</t>
  </si>
  <si>
    <t>ABI44</t>
  </si>
  <si>
    <t>De-identified ARIC participant ID [AFU Medical History Form. AMHA02. Visit 3]</t>
  </si>
  <si>
    <t>phv00203148.v3.p2</t>
  </si>
  <si>
    <t>AMHA02</t>
  </si>
  <si>
    <t>De-identified ARIC subject ID [Anthropometry Form, ANTA. Visit 1]</t>
  </si>
  <si>
    <t>phv00203163.v3.p2</t>
  </si>
  <si>
    <t>De-identified ARIC participant ID [Anthropometry Form, ANTAB. Visit 2]</t>
  </si>
  <si>
    <t>phv00203174.v3.p2</t>
  </si>
  <si>
    <t>De-identified ARIC participant ID [Anthropometry Form. ANTC04. exam 3]</t>
  </si>
  <si>
    <t>phv00203181.v3.p2</t>
  </si>
  <si>
    <t>De-identified ARIC participant ID [Anthropometry Form, ANTD. Visit 4]</t>
  </si>
  <si>
    <t>phv00203194.v3.p2</t>
  </si>
  <si>
    <t>De-identified ARIC participant ID [Nutrients, ANUT. Visit 1]</t>
  </si>
  <si>
    <t>phv00203302.v3.p2</t>
  </si>
  <si>
    <t>ANUT2</t>
  </si>
  <si>
    <t>De-identified ARIC subject ID [Atrial Fibrillation. ATRFIB11. Visit 1]</t>
  </si>
  <si>
    <t>phv00203305.v3.p2</t>
  </si>
  <si>
    <t>De-identified ARIC subject ID [Atrial Fibrillation. ATRFIB21. Visit 2]</t>
  </si>
  <si>
    <t>phv00203308.v3.p2</t>
  </si>
  <si>
    <t>De-identified ARIC subject ID [Atrial Fibrillation. ATRFIB31. Visit 3]</t>
  </si>
  <si>
    <t>phv00203311.v3.p2</t>
  </si>
  <si>
    <t>De-identified ARIC subject ID [Atrial Fibrillation. ATRFIB41. Visit 4]</t>
  </si>
  <si>
    <t>phv00203314.v3.p2</t>
  </si>
  <si>
    <t>De-identified ARIC subject ID [Ankle Brachial BP (Blood Pressure - ultrasound work station). Visit 1]</t>
  </si>
  <si>
    <t>phv00203324.v3.p2</t>
  </si>
  <si>
    <t>BPU01</t>
  </si>
  <si>
    <t>De-identified ARIC participant ID [Ankle Brachial BP (Blood Pressure - ultrasound work station). Visit 3]</t>
  </si>
  <si>
    <t>phv00203348.v3.p2</t>
  </si>
  <si>
    <t>De-identified ARIC participant ID [Ankle Brachial BP (Blood Pressure - ultrasound work station). Visit 4]</t>
  </si>
  <si>
    <t>phv00203372.v3.p2</t>
  </si>
  <si>
    <t>BPUB04</t>
  </si>
  <si>
    <t>De-identified ARIC subject ID [Post-V4 ECG Data Management System -Form Display]</t>
  </si>
  <si>
    <t>phv00203520.v6.p2</t>
  </si>
  <si>
    <t>CCEAPS18</t>
  </si>
  <si>
    <t>De-identified ARIC subject ID [Post-V4 ECG Data Management System - Form Display, CEBD]</t>
  </si>
  <si>
    <t>phv00203668.v6.p2</t>
  </si>
  <si>
    <t>CCEBPS18</t>
  </si>
  <si>
    <t>De-identified ARIC subject ID [Cohort Event Eligibility Form, CEL]</t>
  </si>
  <si>
    <t>phv00203746.v6.p2</t>
  </si>
  <si>
    <t>De-identified ARIC subject ID [Coroner /Medical Examiner Form]</t>
  </si>
  <si>
    <t>phv00203808.v6.p2</t>
  </si>
  <si>
    <t>phv00203816.v6.p2</t>
  </si>
  <si>
    <t>pht004048.v6.p2</t>
  </si>
  <si>
    <t>cderps18</t>
  </si>
  <si>
    <t>De-identified ARIC subject ID [Death Certificate Form]</t>
  </si>
  <si>
    <t>phv00203839.v6.p2</t>
  </si>
  <si>
    <t>CDTHPS18</t>
  </si>
  <si>
    <t>phv00203858.v6.p2</t>
  </si>
  <si>
    <t>CEVTPS18</t>
  </si>
  <si>
    <t>De-identified ARIC subject ID [Clinical Chemistry Lab. CHMA. Visit 1]</t>
  </si>
  <si>
    <t>phv00203875.v3.p2</t>
  </si>
  <si>
    <t>De-identified ARIC subject ID [Clinical Chemistry Lab. CHMB. Visit 2]</t>
  </si>
  <si>
    <t>phv00203886.v3.p2</t>
  </si>
  <si>
    <t>De-identified ARIC subject ID [Hospital Abstraction Form. HRA. Version F]</t>
  </si>
  <si>
    <t>phv00204295.v6.p2</t>
  </si>
  <si>
    <t>De-identified ARIC subject ID [Informant Interview Form, IFI]</t>
  </si>
  <si>
    <t>phv00204350.v6.p2</t>
  </si>
  <si>
    <t>CIFIPS18</t>
  </si>
  <si>
    <t>De-identified ARIC subject ID [Cognitive Function Form. CNF. Visit 2]</t>
  </si>
  <si>
    <t>phv00204357.v3.p2</t>
  </si>
  <si>
    <t>pht004055.v3.p2</t>
  </si>
  <si>
    <t>CNFA</t>
  </si>
  <si>
    <t>De-identified ARIC participant ID [Cognitive Function Form. CNFB04. Visit 3]</t>
  </si>
  <si>
    <t>phv00204364.v3.p2</t>
  </si>
  <si>
    <t>pht004056.v3.p2</t>
  </si>
  <si>
    <t>CNFB04</t>
  </si>
  <si>
    <t>De-identified ARIC participant ID [Cognitive Function Form. CNFC04. Visit 4]</t>
  </si>
  <si>
    <t>phv00204371.v3.p2</t>
  </si>
  <si>
    <t>pht004057.v3.p2</t>
  </si>
  <si>
    <t>CNFC04</t>
  </si>
  <si>
    <t>phv00204401.v6.p2</t>
  </si>
  <si>
    <t>COCCPS18</t>
  </si>
  <si>
    <t>phv00204606.v6.p2</t>
  </si>
  <si>
    <t>De-identified ARIC subject ID [Cohort. Visit 1]</t>
  </si>
  <si>
    <t>phv00204812.v3.p2</t>
  </si>
  <si>
    <t>De-identified ARIC subject ID [Cohort. Visit 3]</t>
  </si>
  <si>
    <t>phv00204919.v3.p2</t>
  </si>
  <si>
    <t>De-identified ARIC participant ID [Dental History Form. DHSA04. Visit 4]</t>
  </si>
  <si>
    <t>phv00205038.v3.p2</t>
  </si>
  <si>
    <t>pht004066.v3.p2</t>
  </si>
  <si>
    <t>DHSA04</t>
  </si>
  <si>
    <t>De-identified ARIC participant ID [Dental Screening Form. DSRA04. Visit 4]</t>
  </si>
  <si>
    <t>phv00205057.v3.p2</t>
  </si>
  <si>
    <t>DSRA04</t>
  </si>
  <si>
    <t>De-identified ARIC subject ID [Dietary Intake Form. DTIA. Visit 1]</t>
  </si>
  <si>
    <t>phv00205178.v3.p2</t>
  </si>
  <si>
    <t>De-identified ARIC subject ID [Dietary Intake Form. DTIB. Visit 2]</t>
  </si>
  <si>
    <t>phv00205279.v3.p2</t>
  </si>
  <si>
    <t>De-identified ARIC participant ID [Dietary Intake Form. DTIC04. Visit 3]</t>
  </si>
  <si>
    <t>phv00205385.v3.p2</t>
  </si>
  <si>
    <t>De-identified ARIC subject ID [ECG Machine Coding. ECGC. Visit 2]</t>
  </si>
  <si>
    <t>phv00205444.v3.p2</t>
  </si>
  <si>
    <t>ECGC</t>
  </si>
  <si>
    <t>De-identified ARIC participant ID [ECG Machine Coding. ECGD04. Visit 3]</t>
  </si>
  <si>
    <t>phv00205509.v3.p2</t>
  </si>
  <si>
    <t>ECGD04</t>
  </si>
  <si>
    <t>De-identified ARIC participant ID [ECG Machine Coding. ECGE04. Visit 4]</t>
  </si>
  <si>
    <t>phv00205568.v3.p2</t>
  </si>
  <si>
    <t>ECGE04</t>
  </si>
  <si>
    <t>De-identified ARIC subject ID [ECG Composite 12 Lead (with adjudications as needed. ECGMA03. Visit 1]</t>
  </si>
  <si>
    <t>phv00205621.v3.p2</t>
  </si>
  <si>
    <t>ECGMA03</t>
  </si>
  <si>
    <t>De-identified ARIC subject ID [ECG Composite 12 Lead (with adjudications as needed. ECGMB22. Visit 2]</t>
  </si>
  <si>
    <t>phv00205676.v3.p2</t>
  </si>
  <si>
    <t>ECGMB22</t>
  </si>
  <si>
    <t>De-identified ARIC participant ID [ECG Composite 12 Lead (with adjudications as needed). ECGMC35. Visit 3]</t>
  </si>
  <si>
    <t>phv00205731.v3.p2</t>
  </si>
  <si>
    <t>ECGMC35</t>
  </si>
  <si>
    <t>De-identified ARIC participant ID [ECG Composite 12 Lead (with adjudications as needed. ECGMD41. Visit 4]</t>
  </si>
  <si>
    <t>phv00205788.v3.p2</t>
  </si>
  <si>
    <t>ECGMD41</t>
  </si>
  <si>
    <t>De-identified ARIC subject ID [ECG Machine Coding. ECGX02. Visit 1]</t>
  </si>
  <si>
    <t>phv00205844.v3.p2</t>
  </si>
  <si>
    <t>ECGX02</t>
  </si>
  <si>
    <t>De-identified ARIC participant ID [Cohort (Jackson only), Exam 3]</t>
  </si>
  <si>
    <t>phv00205920.v3.p2</t>
  </si>
  <si>
    <t>ECHA04</t>
  </si>
  <si>
    <t>De-identified ARIC subject ID [ECG Rhythm Strip. ERHA. Visit 1]</t>
  </si>
  <si>
    <t>phv00205949.v3.p2</t>
  </si>
  <si>
    <t>ERHA</t>
  </si>
  <si>
    <t>De-identified ARIC subject ID [Evolving Diagnostic ECG Criteria. ESHA. Visit 2]</t>
  </si>
  <si>
    <t>phv00205960.v3.p2</t>
  </si>
  <si>
    <t>pht004081.v3.p2</t>
  </si>
  <si>
    <t>ESHA</t>
  </si>
  <si>
    <t>phv00205971.v3.p2</t>
  </si>
  <si>
    <t>pht004082.v3.p2</t>
  </si>
  <si>
    <t>ESHB04</t>
  </si>
  <si>
    <t>De-identified ARIC participant ID [ECG Serial Change. ESMA04. Visit 2]</t>
  </si>
  <si>
    <t>phv00206121.v3.p2</t>
  </si>
  <si>
    <t>ESMA04</t>
  </si>
  <si>
    <t>De-identified ARIC participant ID [ECG Serial Change. ESMB07. Visit 3]</t>
  </si>
  <si>
    <t>phv00206272.v3.p2</t>
  </si>
  <si>
    <t>ESMB07</t>
  </si>
  <si>
    <t>De-identified ARIC participant ID [ECG Serial Change. ESMC03. Visit 4]</t>
  </si>
  <si>
    <t>phv00206422.v3.p2</t>
  </si>
  <si>
    <t>ESMC03</t>
  </si>
  <si>
    <t>De-identified ARIC subject ID [ECG Minnesota Visual Coded. ETLA. Visit 1]</t>
  </si>
  <si>
    <t>phv00206448.v3.p2</t>
  </si>
  <si>
    <t>ETLA</t>
  </si>
  <si>
    <t>De-identified ARIC subject ID [ECG Minnesota Visual Coded ETLB. Visit 2]</t>
  </si>
  <si>
    <t>phv00206475.v3.p2</t>
  </si>
  <si>
    <t>ETLB</t>
  </si>
  <si>
    <t>De-identified ARIC participant ID [ECG Minnesota Visual Coded. ETLC04. Visit 3]</t>
  </si>
  <si>
    <t>phv00206501.v3.p2</t>
  </si>
  <si>
    <t>ETLC04</t>
  </si>
  <si>
    <t>De-identified ARIC participant ID [ECG Minnesota Visual Coded. ETLD04. Visit 4]</t>
  </si>
  <si>
    <t>phv00206527.v3.p2</t>
  </si>
  <si>
    <t>ETLD04</t>
  </si>
  <si>
    <t>De-identified ARIC subject ID [Family History Form. FHXA. Visit 2]</t>
  </si>
  <si>
    <t>phv00206582.v3.p2</t>
  </si>
  <si>
    <t>FHXA</t>
  </si>
  <si>
    <t>De-identified ARIC subject ID [Fasting/Tracking Form. FTRA02. Visit 1]</t>
  </si>
  <si>
    <t>phv00206598.v3.p2</t>
  </si>
  <si>
    <t>pht004091.v3.p2</t>
  </si>
  <si>
    <t>FTRA02</t>
  </si>
  <si>
    <t>De-identified ARIC subject ID [Fasting/Tracking Form. FTRB02. Visit 2]</t>
  </si>
  <si>
    <t>phv00206606.v3.p2</t>
  </si>
  <si>
    <t>pht004092.v3.p2</t>
  </si>
  <si>
    <t>FTRB02</t>
  </si>
  <si>
    <t>De-identified ARIC participant ID [Fasting/Tracking Form. FTRC04_02. Visit 3]</t>
  </si>
  <si>
    <t>phv00206611.v3.p2</t>
  </si>
  <si>
    <t>pht004093.v3.p2</t>
  </si>
  <si>
    <t>FTRC04_02</t>
  </si>
  <si>
    <t>De-identified ARIC participant ID [Fasting/Tracking Form. FTRD04_02. Visit 4]</t>
  </si>
  <si>
    <t>phv00206619.v3.p2</t>
  </si>
  <si>
    <t>pht004094.v3.p2</t>
  </si>
  <si>
    <t>FTRD04_02</t>
  </si>
  <si>
    <t>De-identified ARIC participant ID [Oral Glucose Tolerance Administration Form. GTAA04_02. Visit 4]</t>
  </si>
  <si>
    <t>phv00206626.v3.p2</t>
  </si>
  <si>
    <t>pht004095.v3.p2</t>
  </si>
  <si>
    <t>GTAA04_02</t>
  </si>
  <si>
    <t>De-identified ARIC participant ID [Oral Glucose Tolerance Screening Form. GTSA04. Visit 4]</t>
  </si>
  <si>
    <t>phv00206634.v3.p2</t>
  </si>
  <si>
    <t>GTSA04</t>
  </si>
  <si>
    <t>De-identified ARIC participant ID [Oral Glucose Tolerance Screening, Version B. GTSB04. Visit 4]</t>
  </si>
  <si>
    <t>phv00206643.v3.p2</t>
  </si>
  <si>
    <t>GTSB04</t>
  </si>
  <si>
    <t>De-identified ARIC subject ID [Hemostasis Lab. HEMA. Visit 1]</t>
  </si>
  <si>
    <t>phv00206655.v3.p2</t>
  </si>
  <si>
    <t>De-identified ARIC subject ID [Hemostasis Lab. HEMC31. Visit 3]</t>
  </si>
  <si>
    <t>phv00206665.v3.p2</t>
  </si>
  <si>
    <t>phv00206746.v6.p2</t>
  </si>
  <si>
    <t>De-identified ARIC subject ID [Heart Failure Hospital Record Abstraction Form, HFA]</t>
  </si>
  <si>
    <t>phv00207055.v6.p2</t>
  </si>
  <si>
    <t>De-identified ARIC subject ID [Health/Medical History. HHXB. Visit 2]</t>
  </si>
  <si>
    <t>phv00207155.v3.p2</t>
  </si>
  <si>
    <t>De-identified ARIC participant ID [Health/Medical History. HHXC04. Visit 3]</t>
  </si>
  <si>
    <t>phv00207191.v3.p2</t>
  </si>
  <si>
    <t>De-identified ARIC subject ID [Hormone Names and Codes. HHXCOD22. Visit 2]</t>
  </si>
  <si>
    <t>phv00207198.v3.p2</t>
  </si>
  <si>
    <t>pht004105.v3.p2</t>
  </si>
  <si>
    <t>HHXCOD22</t>
  </si>
  <si>
    <t>De-identified ARIC participant ID [Health/Medical History. HHXD04. Visit 4]</t>
  </si>
  <si>
    <t>phv00207252.v3.p2</t>
  </si>
  <si>
    <t>De-identified ARIC subject ID [Hematology Form. HMTA. Visit 1]</t>
  </si>
  <si>
    <t>phv00207267.v3.p2</t>
  </si>
  <si>
    <t>De-identified ARIC subject ID [Hematology Form. HMTB. Visit 2]</t>
  </si>
  <si>
    <t>phv00207283.v3.p2</t>
  </si>
  <si>
    <t>De-identified ARIC participant ID [Hematology Lab. HMTCV301. Visit 3]</t>
  </si>
  <si>
    <t>phv00207295.v3.p2</t>
  </si>
  <si>
    <t>De-identified ARIC participant ID [Hematology Lab. HMTCV401. Visit 4]</t>
  </si>
  <si>
    <t>phv00207307.v3.p2</t>
  </si>
  <si>
    <t>De-identified ARIC subject ID [Home Interview. HOM. Visit 1]</t>
  </si>
  <si>
    <t>phv00207407.v3.p2</t>
  </si>
  <si>
    <t>De-identified ARIC subject ID [Health and Life Profile (Interpersonal Support Evaluation List and Lubben Social Network Scale). HPAA. Visit2]</t>
  </si>
  <si>
    <t>phv00207440.v3.p2</t>
  </si>
  <si>
    <t>pht004112.v3.p2</t>
  </si>
  <si>
    <t>HPAA</t>
  </si>
  <si>
    <t>De-identified ARIC subject ID [Health and Life Profile (Interpersonal Support Evaluation List and Lubben Social Network Scale). HPBA. Visit 2]</t>
  </si>
  <si>
    <t>phv00207465.v3.p2</t>
  </si>
  <si>
    <t>pht004113.v3.p2</t>
  </si>
  <si>
    <t>HPBA</t>
  </si>
  <si>
    <t>De-identified ARIC subject ID [Health and Life Profile (Spielberger Trait Anger Scale). HPCA. Visit 2]</t>
  </si>
  <si>
    <t>phv00207479.v3.p2</t>
  </si>
  <si>
    <t>pht004114.v3.p2</t>
  </si>
  <si>
    <t>HPCA</t>
  </si>
  <si>
    <t>De-identified ARIC participant ID [Health and Life Profile (Spielberger Trait Anger Scale). HPCB04. Visit 4]</t>
  </si>
  <si>
    <t>phv00207492.v3.p2</t>
  </si>
  <si>
    <t>pht004115.v3.p2</t>
  </si>
  <si>
    <t>HPCB04</t>
  </si>
  <si>
    <t>De-identified ARIC participant ID [Informed Consent Tracking Form. ICTA04. Visit 4]</t>
  </si>
  <si>
    <t>phv00207559.v3.p2</t>
  </si>
  <si>
    <t>pht004117.v3.p2</t>
  </si>
  <si>
    <t>ICTA04</t>
  </si>
  <si>
    <t>De-identified ARIC participant ID [Inflammation Form. INFA04. Visit 4]</t>
  </si>
  <si>
    <t>phv00207611.v3.p2</t>
  </si>
  <si>
    <t>pht004119.v3.p2</t>
  </si>
  <si>
    <t>INFA04</t>
  </si>
  <si>
    <t>De-identified ARIC subject ID [Lipid Lab. LIPA. Visit 1]</t>
  </si>
  <si>
    <t>phv00207644.v3.p2</t>
  </si>
  <si>
    <t>LIPA</t>
  </si>
  <si>
    <t>De-identified ARIC subject ID [Lipid Lab. LIPB. Visit 2]</t>
  </si>
  <si>
    <t>phv00207655.v3.p2</t>
  </si>
  <si>
    <t>LIPB</t>
  </si>
  <si>
    <t>De-identified ARIC participant ID [Lipid Lab. LIPC04. Visit 3]</t>
  </si>
  <si>
    <t>phv00207667.v3.p2</t>
  </si>
  <si>
    <t>De-identified ARIC participant ID [Lipid Lab. LIPD04. Visit 4]</t>
  </si>
  <si>
    <t>phv00207685.v3.p2</t>
  </si>
  <si>
    <t>De-identified ARIC participant ID [Medical History Questionnaire. MHQA04. Visit 4]</t>
  </si>
  <si>
    <t>phv00207742.v3.p2</t>
  </si>
  <si>
    <t>MHQA04</t>
  </si>
  <si>
    <t>De-identified ARIC subject ID [Medical History Form. MHXA02. Visit 1]</t>
  </si>
  <si>
    <t>phv00207799.v3.p2</t>
  </si>
  <si>
    <t>MHXA02</t>
  </si>
  <si>
    <t>De-identified ARIC participant ID [MRI Procedure Form. MPRA04. Visit 3]</t>
  </si>
  <si>
    <t>phv00207811.v3.p2</t>
  </si>
  <si>
    <t>pht004127.v3.p2</t>
  </si>
  <si>
    <t>MPRA04</t>
  </si>
  <si>
    <t>De-identified ARIC participant ID [MRI Screening Form. MSCA04. Visit 3]</t>
  </si>
  <si>
    <t>phv00207836.v3.p2</t>
  </si>
  <si>
    <t>MSCA04</t>
  </si>
  <si>
    <t>Deidentified Aric subject ID [Medication Survey Form. MSRA. Visit 1]</t>
  </si>
  <si>
    <t>phv00207923.v3.p2</t>
  </si>
  <si>
    <t>MSRA</t>
  </si>
  <si>
    <t>De-identified ARIC subject ID [Medication Survey Form. MSRB. Visit 2]</t>
  </si>
  <si>
    <t>phv00208012.v3.p2</t>
  </si>
  <si>
    <t>MSRB</t>
  </si>
  <si>
    <t>De-identified ARIC participant ID [Medication Survey Form. MSRC04. Visit 3]</t>
  </si>
  <si>
    <t>phv00208084.v3.p2</t>
  </si>
  <si>
    <t>MSRC04</t>
  </si>
  <si>
    <t>De-identified ARIC subject ID [Medication Codes. MSRCOD07. Visit 1]</t>
  </si>
  <si>
    <t>phv00208119.v3.p2</t>
  </si>
  <si>
    <t>pht004132.v3.p2</t>
  </si>
  <si>
    <t>MSRCOD07</t>
  </si>
  <si>
    <t>De-identified ARIC subject ID [Medication Codes. MSRCOD26. Visit 2]</t>
  </si>
  <si>
    <t>phv00208154.v3.p2</t>
  </si>
  <si>
    <t>pht004133.v3.p2</t>
  </si>
  <si>
    <t>MSRCOD26</t>
  </si>
  <si>
    <t>De-identified ARIC participant ID [Medication Codes. MSRCOD36. Visit 3]</t>
  </si>
  <si>
    <t>phv00208189.v3.p2</t>
  </si>
  <si>
    <t>pht004134.v3.p2</t>
  </si>
  <si>
    <t>MSRCOD36</t>
  </si>
  <si>
    <t>De-identified ARIC subject ID [Medication Codes. MSRCOD43. Visit 4]</t>
  </si>
  <si>
    <t>phv00208224.v3.p2</t>
  </si>
  <si>
    <t>pht004135.v3.p2</t>
  </si>
  <si>
    <t>MSRCOD43</t>
  </si>
  <si>
    <t>De-identified ARIC subject ID [Medication Survey Form. MSRD04. Visit 4]</t>
  </si>
  <si>
    <t>phv00208322.v3.p2</t>
  </si>
  <si>
    <t>MSRD04</t>
  </si>
  <si>
    <t>De-identified ARIC subject ID [Nutrients. Visit 2]</t>
  </si>
  <si>
    <t>phv00208436.v3.p2</t>
  </si>
  <si>
    <t>NUTV2</t>
  </si>
  <si>
    <t>De-identified ARIC participant ID [Nutrients. Visit 3]</t>
  </si>
  <si>
    <t>phv00208660.v3.p2</t>
  </si>
  <si>
    <t>NUTV3</t>
  </si>
  <si>
    <t>De-identified ARIC subject ID [Physical Ability Questionnaire. PAQA04. Visit 4]</t>
  </si>
  <si>
    <t>phv00208792.v3.p2</t>
  </si>
  <si>
    <t>pht004141.v3.p2</t>
  </si>
  <si>
    <t>PAQA04</t>
  </si>
  <si>
    <t>De-identified ARIC subject ID [Pulmonary Function Test. Visit 1]</t>
  </si>
  <si>
    <t>phv00208835.v3.p2</t>
  </si>
  <si>
    <t>De-identified ARIC subject ID [Physical Examination Form. PHEA. Visit 1]</t>
  </si>
  <si>
    <t>phv00208902.v3.p2</t>
  </si>
  <si>
    <t>De-identified ARIC subject ID [Physical Examination Form. PHEB. Visit 2]</t>
  </si>
  <si>
    <t>phv00208956.v3.p2</t>
  </si>
  <si>
    <t>De-identified ARIC participant ID [Personal History Form. PHXA04. Visit 3]</t>
  </si>
  <si>
    <t>phv00209045.v3.p2</t>
  </si>
  <si>
    <t>De-identified ARIC participant ID [Personal History form. PHXB04. Visit 4]</t>
  </si>
  <si>
    <t>phv00209097.v3.p2</t>
  </si>
  <si>
    <t>De-identified ARIC subject ID [Pulmonary Predicted Function. PULM. Visit 1]</t>
  </si>
  <si>
    <t>phv00209111.v3.p2</t>
  </si>
  <si>
    <t>De-identified ARIC subject ID [Pulmonary Predicted Function. PULM21. Visit 2]</t>
  </si>
  <si>
    <t>phv00209123.v3.p2</t>
  </si>
  <si>
    <t>De-identified ARIC participant ID [Retinal Examination Form. Visit 3]</t>
  </si>
  <si>
    <t>phv00209159.v3.p2</t>
  </si>
  <si>
    <t>REXA04</t>
  </si>
  <si>
    <t>De-identified ARIC participant ID [Retinal Examination Form. REXB04. Visit 4]</t>
  </si>
  <si>
    <t>phv00209195.v3.p2</t>
  </si>
  <si>
    <t>REXB04</t>
  </si>
  <si>
    <t>De-identified ARIC subject ID [Reproductive History Form. RHXA. Visit 3]</t>
  </si>
  <si>
    <t>phv00209248.v3.p2</t>
  </si>
  <si>
    <t>pht004151.v3.p2</t>
  </si>
  <si>
    <t>RHXA</t>
  </si>
  <si>
    <t>De-identified ARIC participant ID [Reproductive History Form. RHXB. Visit 3]</t>
  </si>
  <si>
    <t>phv00209302.v3.p2</t>
  </si>
  <si>
    <t>pht004152.v3.p2</t>
  </si>
  <si>
    <t>RHXB04</t>
  </si>
  <si>
    <t>De-identified ARIC participant ID [Reproductive History Form. RHXC04. Visit 4]</t>
  </si>
  <si>
    <t>phv00209357.v3.p2</t>
  </si>
  <si>
    <t>pht004153.v3.p2</t>
  </si>
  <si>
    <t>RHXC04</t>
  </si>
  <si>
    <t>De-identified ARIC subject ID [Hormone Names and Codes. RHXCOD05. Visit 1]</t>
  </si>
  <si>
    <t>phv00209371.v3.p2</t>
  </si>
  <si>
    <t>pht004154.v3.p2</t>
  </si>
  <si>
    <t>RHXCOD05</t>
  </si>
  <si>
    <t>De-identified ARIC participant ID [Hormone Names and Codes. Visit 3]</t>
  </si>
  <si>
    <t>phv00209378.v3.p2</t>
  </si>
  <si>
    <t>pht004155.v3.p2</t>
  </si>
  <si>
    <t>RHXCOD32</t>
  </si>
  <si>
    <t>De-identified ARIC participant ID [Hormone Names and Codes. Visit 4]</t>
  </si>
  <si>
    <t>phv00209385.v3.p2</t>
  </si>
  <si>
    <t>pht004156.v3.p2</t>
  </si>
  <si>
    <t>RHXCOD42</t>
  </si>
  <si>
    <t>De-identified ARIC subject ID [Apolipoprotein A-I in Plasma by Radioimmunoassay, Cohort. RIAA. Visit 2]</t>
  </si>
  <si>
    <t>phv00209392.v3.p2</t>
  </si>
  <si>
    <t>pht004157.v3.p2</t>
  </si>
  <si>
    <t>RIAA</t>
  </si>
  <si>
    <t>De-identified ARIC participant ID [Retinal Vessel Measurements, exam 3]</t>
  </si>
  <si>
    <t>phv00209494.v3.p2</t>
  </si>
  <si>
    <t>pht004158.v3.p2</t>
  </si>
  <si>
    <t>RIPA04</t>
  </si>
  <si>
    <t>De-identified ARIC participant ID [Retinal Vessel Measurements, exam 4]</t>
  </si>
  <si>
    <t>phv00209596.v3.p2</t>
  </si>
  <si>
    <t>pht004159.v3.p2</t>
  </si>
  <si>
    <t>RIPB02</t>
  </si>
  <si>
    <t>De-identified ARIC subject ID [Retinal Exam Light Box, exam 3]</t>
  </si>
  <si>
    <t>phv00209677.v3.p2</t>
  </si>
  <si>
    <t>pht004160.v3.p2</t>
  </si>
  <si>
    <t>RLBA04</t>
  </si>
  <si>
    <t>De-identified ARIC subject ID [Respiratory Symptoms and Physical Activity Form. RPAA02. Visit 1]</t>
  </si>
  <si>
    <t>phv00209758.v3.p2</t>
  </si>
  <si>
    <t>De-identified ARIC subject ID [Respiratory Symptoms Form. RPAB. Visit 2]</t>
  </si>
  <si>
    <t>phv00209781.v3.p2</t>
  </si>
  <si>
    <t>pht004162.v3.p2</t>
  </si>
  <si>
    <t>RPAB</t>
  </si>
  <si>
    <t>De-identified ARIC participant ID [Physical Activity Form. RPAC04. Visit 3]</t>
  </si>
  <si>
    <t>phv00209826.v3.p2</t>
  </si>
  <si>
    <t>pht004163.v3.p2</t>
  </si>
  <si>
    <t>RPAC04</t>
  </si>
  <si>
    <t>De-identified ARIC subject ID [Reader-trend-adjusted ultrasound, black females. Visit 1]</t>
  </si>
  <si>
    <t>phv00209842.v3.p2</t>
  </si>
  <si>
    <t>pht004164.v3.p2</t>
  </si>
  <si>
    <t>RTABF03</t>
  </si>
  <si>
    <t>De-identified ARIC subject ID [Reader-trend-adjusted ultrasound, black females. Visit 2]</t>
  </si>
  <si>
    <t>phv00209858.v3.p2</t>
  </si>
  <si>
    <t>pht004165.v3.p2</t>
  </si>
  <si>
    <t>RTABF25</t>
  </si>
  <si>
    <t>De-identified ARIC subject ID [Reader-trend-adjusted ultrasound, black females. Visit 3]</t>
  </si>
  <si>
    <t>phv00209872.v3.p2</t>
  </si>
  <si>
    <t>pht004166.v3.p2</t>
  </si>
  <si>
    <t>RTABF34</t>
  </si>
  <si>
    <t>De-identified ARIC subject ID [Reader-trend-adjusted ultrasound, black females. Visit 4]</t>
  </si>
  <si>
    <t>phv00209888.v3.p2</t>
  </si>
  <si>
    <t>pht004167.v3.p2</t>
  </si>
  <si>
    <t>RTABF42</t>
  </si>
  <si>
    <t>De-identified ARIC subject ID [Reader-trend-adjusted ultrasound, black males. Visit 1]</t>
  </si>
  <si>
    <t>phv00209904.v3.p2</t>
  </si>
  <si>
    <t>pht004168.v3.p2</t>
  </si>
  <si>
    <t>RTABM03</t>
  </si>
  <si>
    <t>De-identified ARIC subject ID [Reader-trend-adjusted ultrasound, black males. Visit 2]</t>
  </si>
  <si>
    <t>phv00209920.v3.p2</t>
  </si>
  <si>
    <t>pht004169.v3.p2</t>
  </si>
  <si>
    <t>RTABM25</t>
  </si>
  <si>
    <t>De-identified ARIC subject ID [Reader-trend-adjusted ultrasound, black males. Visit 3]</t>
  </si>
  <si>
    <t>phv00209934.v3.p2</t>
  </si>
  <si>
    <t>pht004170.v3.p2</t>
  </si>
  <si>
    <t>RTABM34</t>
  </si>
  <si>
    <t>De-identified ARIC subject ID [Reader-trend-adjusted ultrasound, black males. Visit 4]</t>
  </si>
  <si>
    <t>phv00209950.v3.p2</t>
  </si>
  <si>
    <t>pht004171.v3.p2</t>
  </si>
  <si>
    <t>RTABM42</t>
  </si>
  <si>
    <t>De-identified ARIC subject ID [Reader-trend-shift-adjusted ultrasound, black females. Visit 2]</t>
  </si>
  <si>
    <t>phv00209967.v3.p2</t>
  </si>
  <si>
    <t>pht004172.v3.p2</t>
  </si>
  <si>
    <t>RTASBF24</t>
  </si>
  <si>
    <t>De-identified ARIC subject ID [Reader-trend-shift-adjusted ultrasound, black females. Visit 3]</t>
  </si>
  <si>
    <t>phv00209982.v3.p2</t>
  </si>
  <si>
    <t>pht004173.v3.p2</t>
  </si>
  <si>
    <t>RTASBF33</t>
  </si>
  <si>
    <t>De-identified ARIC subject ID [Reader-trend-shift-adjusted ultrasound, black females. Visit 4]</t>
  </si>
  <si>
    <t>phv00209999.v3.p2</t>
  </si>
  <si>
    <t>pht004174.v3.p2</t>
  </si>
  <si>
    <t>RTASBF42</t>
  </si>
  <si>
    <t>De-identified ARIC subject ID [Reader-trend-shift-adjusted ultrasound, black male. Visit 2]</t>
  </si>
  <si>
    <t>phv00210016.v3.p2</t>
  </si>
  <si>
    <t>pht004175.v3.p2</t>
  </si>
  <si>
    <t>RTASBM24</t>
  </si>
  <si>
    <t>De-identified ARIC subject ID [Reader-trend-shift-adjusted ultrasound, black male. Visit 3]</t>
  </si>
  <si>
    <t>phv00210031.v3.p2</t>
  </si>
  <si>
    <t>pht004176.v3.p2</t>
  </si>
  <si>
    <t>RTASBM33</t>
  </si>
  <si>
    <t>De-identified ARIC subject ID [Reader-trend-shift-adjusted ultrasound, black male. Visit 4]</t>
  </si>
  <si>
    <t>phv00210048.v3.p2</t>
  </si>
  <si>
    <t>pht004177.v3.p2</t>
  </si>
  <si>
    <t>RTASBM42</t>
  </si>
  <si>
    <t>De-identified ARIC subject ID [Reader-trend-shift-adjusted ultrasound, white females. Visit 2]</t>
  </si>
  <si>
    <t>phv00210065.v3.p2</t>
  </si>
  <si>
    <t>pht004178.v3.p2</t>
  </si>
  <si>
    <t>RTASWF24</t>
  </si>
  <si>
    <t>De-identified ARIC subject ID [Reader-trend-shift-adjusted ultrasound, white females. Visit 3]</t>
  </si>
  <si>
    <t>phv00210080.v3.p2</t>
  </si>
  <si>
    <t>pht004179.v3.p2</t>
  </si>
  <si>
    <t>RTASWF33</t>
  </si>
  <si>
    <t>De-identified ARIC subject ID [Reader-trend-shift-adjusted ultrasound, white females. Visit 4]</t>
  </si>
  <si>
    <t>phv00210097.v3.p2</t>
  </si>
  <si>
    <t>pht004180.v3.p2</t>
  </si>
  <si>
    <t>RTASWF42</t>
  </si>
  <si>
    <t>De-identified ARIC subject ID [Reader-trend-shift-adjusted ultrasound, white males. Visit 2]</t>
  </si>
  <si>
    <t>phv00210114.v3.p2</t>
  </si>
  <si>
    <t>pht004181.v3.p2</t>
  </si>
  <si>
    <t>RTASWM24</t>
  </si>
  <si>
    <t>De-identified ARIC subject ID [Reader-trend-shift-adjusted ultrasound, white males. Visit 3]</t>
  </si>
  <si>
    <t>phv00210129.v3.p2</t>
  </si>
  <si>
    <t>pht004182.v3.p2</t>
  </si>
  <si>
    <t>RTASWM33</t>
  </si>
  <si>
    <t>De-identified ARIC subject ID [Reader-trend-shift-adjusted ultrasound, white males. Visit 4]</t>
  </si>
  <si>
    <t>phv00210146.v3.p2</t>
  </si>
  <si>
    <t>pht004183.v3.p2</t>
  </si>
  <si>
    <t>RTASWM42</t>
  </si>
  <si>
    <t>De-identified ARIC subject ID [Reader-trend-adjusted ultrasound, white females. Visit 1]</t>
  </si>
  <si>
    <t>phv00210162.v3.p2</t>
  </si>
  <si>
    <t>pht004184.v3.p2</t>
  </si>
  <si>
    <t>RTAWF03</t>
  </si>
  <si>
    <t>De-identified ARIC subject ID [Reader-trend-adjusted ultrasound, white females. Visit 2]</t>
  </si>
  <si>
    <t>phv00210178.v3.p2</t>
  </si>
  <si>
    <t>pht004185.v3.p2</t>
  </si>
  <si>
    <t>RTAWF25</t>
  </si>
  <si>
    <t>De-identified ARIC subject ID [Reader-trend-adjusted ultrasound, white females. Visit 3]</t>
  </si>
  <si>
    <t>phv00210192.v3.p2</t>
  </si>
  <si>
    <t>pht004186.v3.p2</t>
  </si>
  <si>
    <t>RTAWF34</t>
  </si>
  <si>
    <t>De-identified ARIC subject ID [Reader-trend-adjusted ultrasound, white females. Visit 4]</t>
  </si>
  <si>
    <t>phv00210208.v3.p2</t>
  </si>
  <si>
    <t>pht004187.v3.p2</t>
  </si>
  <si>
    <t>RTAWF42</t>
  </si>
  <si>
    <t>De-identified ARIC subject ID [Reader-trend-adjusted ultrasound, white males. Visit 1]</t>
  </si>
  <si>
    <t>phv00210224.v3.p2</t>
  </si>
  <si>
    <t>pht004188.v3.p2</t>
  </si>
  <si>
    <t>RTAWM03</t>
  </si>
  <si>
    <t>De-identified ARIC subject ID [Reader-trend-adjusted ultrasound, white males. Visit 2]</t>
  </si>
  <si>
    <t>phv00210240.v3.p2</t>
  </si>
  <si>
    <t>pht004189.v3.p2</t>
  </si>
  <si>
    <t>RTAWM25</t>
  </si>
  <si>
    <t>De-identified ARIC subject ID [Reader-trend-adjusted ultrasound, white males. Visit 3]</t>
  </si>
  <si>
    <t>phv00210254.v3.p2</t>
  </si>
  <si>
    <t>pht004190.v3.p2</t>
  </si>
  <si>
    <t>RTAWM34</t>
  </si>
  <si>
    <t>De-identified ARIC subject ID [Reader-trend-adjusted ultrasound, white males. Visit 4]</t>
  </si>
  <si>
    <t>phv00210270.v3.p2</t>
  </si>
  <si>
    <t>pht004191.v3.p2</t>
  </si>
  <si>
    <t>RTAWM42</t>
  </si>
  <si>
    <t>De-identified ARIC subject ID [Siting Blood Pressure. SBPA. Visit 1]</t>
  </si>
  <si>
    <t>phv00210296.v3.p2</t>
  </si>
  <si>
    <t>De-identified ARIC subject ID [Sitting Blood Pressure. SBPB02. Visit 2]</t>
  </si>
  <si>
    <t>phv00210321.v3.p2</t>
  </si>
  <si>
    <t>SBPB02</t>
  </si>
  <si>
    <t>De-identified ARIC participant ID [Sitting Blood Pressure. SBPC04_02. Visit 3]</t>
  </si>
  <si>
    <t>phv00210347.v3.p2</t>
  </si>
  <si>
    <t>SBPC04_02</t>
  </si>
  <si>
    <t>De-identified ARIC participant ID [Sitting Blood Pressure. SBPD04_02. Visit 4]</t>
  </si>
  <si>
    <t>phv00210370.v3.p2</t>
  </si>
  <si>
    <t>SBPD04_02</t>
  </si>
  <si>
    <t>De-identified ARIC subject ID [Stroke. Visit 1]</t>
  </si>
  <si>
    <t>phv00210411.v3.p2</t>
  </si>
  <si>
    <t>De-identified ARIC subject ID [Stroke. Visit 2]</t>
  </si>
  <si>
    <t>phv00210430.v3.p2</t>
  </si>
  <si>
    <t>STROKE2</t>
  </si>
  <si>
    <t>De-identified ARIC participant ID [Stroke. Visit 3]</t>
  </si>
  <si>
    <t>phv00210449.v3.p2</t>
  </si>
  <si>
    <t>STROKE32</t>
  </si>
  <si>
    <t>De-identified ARIC participant ID [Stroke. Visit 4]</t>
  </si>
  <si>
    <t>phv00210468.v3.p2</t>
  </si>
  <si>
    <t>De-identified ARIC subject ID [TIA/Stroke. TIAB03. Visit 1]</t>
  </si>
  <si>
    <t>phv00210593.v3.p2</t>
  </si>
  <si>
    <t>TIAB03</t>
  </si>
  <si>
    <t>De-identified ARIC subject ID [TIA/Stroke. TIAC. Visit 2]</t>
  </si>
  <si>
    <t>phv00210717.v3.p2</t>
  </si>
  <si>
    <t>TIAC</t>
  </si>
  <si>
    <t>De-identified ARIC participant ID [TIA/Stroke. TIAD. Visit 3]</t>
  </si>
  <si>
    <t>phv00210839.v3.p2</t>
  </si>
  <si>
    <t>TIAD04</t>
  </si>
  <si>
    <t>De-identified ARIC participant ID [TIA/Stroke Form, Cohort Visit 4]</t>
  </si>
  <si>
    <t>phv00210895.v3.p2</t>
  </si>
  <si>
    <t>TIAE04</t>
  </si>
  <si>
    <t>De-identified ARIC participant ID. [TIA/Stroke Form, Cohort Visit 4]</t>
  </si>
  <si>
    <t>phv00210964.v3.p2</t>
  </si>
  <si>
    <t>TIBE04</t>
  </si>
  <si>
    <t>De-identified ARIC subject ID [Ultrasound Derived Data. UBMD4. Visit 1]</t>
  </si>
  <si>
    <t>phv00211150.v3.p2</t>
  </si>
  <si>
    <t>De-identified ARIC subject ID [Ultrasound Raw Data. UBMDALL. Visit 1]</t>
  </si>
  <si>
    <t>phv00212479.v3.p2</t>
  </si>
  <si>
    <t>De-identified ARIC subject ID [Ultrasound Imputed Values, black females. UBMDBF02. Visit 1]</t>
  </si>
  <si>
    <t>phv00212498.v3.p2</t>
  </si>
  <si>
    <t>pht004209.v3.p2</t>
  </si>
  <si>
    <t>UBMDBF02</t>
  </si>
  <si>
    <t>De-identified ARIC subject ID [Ultrasound Imputed Values, black males. UBMDBM02. Visit 1]</t>
  </si>
  <si>
    <t>phv00212517.v3.p2</t>
  </si>
  <si>
    <t>pht004210.v3.p2</t>
  </si>
  <si>
    <t>UBMDBM02</t>
  </si>
  <si>
    <t>De-identified ARIC subject ID [Ultrasound Imputed Values, white females. UBMDWF02. Visit 1]</t>
  </si>
  <si>
    <t>phv00212536.v3.p2</t>
  </si>
  <si>
    <t>pht004211.v3.p2</t>
  </si>
  <si>
    <t>UBMDWF02</t>
  </si>
  <si>
    <t>De-identified ARIC subject ID [Ultrasound Imputed Values, white males. UBMDWM02. Visit 1]</t>
  </si>
  <si>
    <t>phv00212555.v3.p2</t>
  </si>
  <si>
    <t>pht004212.v3.p2</t>
  </si>
  <si>
    <t>UBMDWM02</t>
  </si>
  <si>
    <t>De-identified ARIC subject ID [Ultrasound Derived Data. UBME. Visit 2]</t>
  </si>
  <si>
    <t>phv00212653.v3.p2</t>
  </si>
  <si>
    <t>De-identified ARIC subject ID [Ultrasound Imputed Values, black females. UBMEBF4. Visit 2]</t>
  </si>
  <si>
    <t>phv00212671.v3.p2</t>
  </si>
  <si>
    <t>pht004214.v3.p2</t>
  </si>
  <si>
    <t>UBMEBF4</t>
  </si>
  <si>
    <t>De-identified ARIC subject ID [Ultrasound Imputed Values, black males. UBMEBM4. Visit 2]</t>
  </si>
  <si>
    <t>phv00212689.v3.p2</t>
  </si>
  <si>
    <t>pht004215.v3.p2</t>
  </si>
  <si>
    <t>UBMEBM4</t>
  </si>
  <si>
    <t>De-identified ARIC subject ID [Ultrasound Imputed Values, white females. UBMEWF4. Visit 2]</t>
  </si>
  <si>
    <t>phv00212707.v3.p2</t>
  </si>
  <si>
    <t>pht004216.v3.p2</t>
  </si>
  <si>
    <t>UBMEWF4</t>
  </si>
  <si>
    <t>De-identified ARIC subject ID [Ultrasound Imputed Values, white males. UBMEWM4. Visit 2]</t>
  </si>
  <si>
    <t>phv00212725.v3.p2</t>
  </si>
  <si>
    <t>pht004217.v3.p2</t>
  </si>
  <si>
    <t>UBMEWM4</t>
  </si>
  <si>
    <t>De-identified ARIC subject ID [Ultrasound Raw Data. UBMF04, Visit 3]</t>
  </si>
  <si>
    <t>phv00213830.v3.p2</t>
  </si>
  <si>
    <t>pht004218.v3.p2</t>
  </si>
  <si>
    <t>UBMF04</t>
  </si>
  <si>
    <t>De-identified ARIC subject ID [Ultrasound Imputed Values, black females. UBMFBF02. Visit 3]</t>
  </si>
  <si>
    <t>phv00213848.v3.p2</t>
  </si>
  <si>
    <t>pht004219.v3.p2</t>
  </si>
  <si>
    <t>UBMFBF02</t>
  </si>
  <si>
    <t>De-identified ARIC subject ID [Ultrasound Imputed values, black males. UBMFBM02. Visit 3]</t>
  </si>
  <si>
    <t>phv00213866.v3.p2</t>
  </si>
  <si>
    <t>pht004220.v3.p2</t>
  </si>
  <si>
    <t>UBMFBM02</t>
  </si>
  <si>
    <t>De-identified ARIC subject ID [Ultrasound Imputed Values, white females. UBMFWF02. Visit 3]</t>
  </si>
  <si>
    <t>phv00213884.v3.p2</t>
  </si>
  <si>
    <t>pht004221.v3.p2</t>
  </si>
  <si>
    <t>UBMFWF02</t>
  </si>
  <si>
    <t>De-identified ARIC subject ID [Ultrasound Imputed Values, white males. UBMFWM02. Visit 3]</t>
  </si>
  <si>
    <t>phv00213902.v3.p2</t>
  </si>
  <si>
    <t>pht004222.v3.p2</t>
  </si>
  <si>
    <t>UBMFWM02</t>
  </si>
  <si>
    <t>De-identified ARIC participant ID [Ultrasound Derived Data. UBMG42. Visit 4]</t>
  </si>
  <si>
    <t>phv00213977.v3.p2</t>
  </si>
  <si>
    <t>De-identified ARIC subject ID [Ultrasound Imputed Values, black females. UBMGBF01. Visit 4]</t>
  </si>
  <si>
    <t>phv00213995.v3.p2</t>
  </si>
  <si>
    <t>pht004224.v3.p2</t>
  </si>
  <si>
    <t>UBMGBF01</t>
  </si>
  <si>
    <t>De-identified ARIC subject ID [Ultrasound Imputed Values, black males. UBMGBM01. Visit 4]</t>
  </si>
  <si>
    <t>phv00214013.v3.p2</t>
  </si>
  <si>
    <t>pht004225.v3.p2</t>
  </si>
  <si>
    <t>UBMGBM01</t>
  </si>
  <si>
    <t>De-identified ARIC subject ID [Ultrasound Imputed Values, white females. UBMGWF01. Visit 4]</t>
  </si>
  <si>
    <t>phv00214031.v3.p2</t>
  </si>
  <si>
    <t>pht004226.v3.p2</t>
  </si>
  <si>
    <t>UBMGWF01</t>
  </si>
  <si>
    <t>De-identified ARIC subject ID [Ultrasound Imputed Values, white males. UBMGWM01. Visit 4]</t>
  </si>
  <si>
    <t>phv00214049.v3.p2</t>
  </si>
  <si>
    <t>pht004227.v3.p2</t>
  </si>
  <si>
    <t>UBMGWM01</t>
  </si>
  <si>
    <t>De-identified ARIC subject ID [Carotid Distensibility. UDTA. Visit 1]</t>
  </si>
  <si>
    <t>phv00215518.v3.p2</t>
  </si>
  <si>
    <t>De-identified ARIC subject ID [Carotid Distensibility. UDTB. Visit 2]</t>
  </si>
  <si>
    <t>phv00215626.v3.p2</t>
  </si>
  <si>
    <t>UDTB</t>
  </si>
  <si>
    <t>De-identified ARIC subject ID [ECG data. Visit 1]</t>
  </si>
  <si>
    <t>phv00216043.v3.p2</t>
  </si>
  <si>
    <t>De-identified ARIC subject ID [ECG data. Visit 2]</t>
  </si>
  <si>
    <t>phv00216460.v3.p2</t>
  </si>
  <si>
    <t>De-identified ARIC subject ID [ECG data. Visit 3]</t>
  </si>
  <si>
    <t>phv00216877.v3.p2</t>
  </si>
  <si>
    <t>De-identified ARIC subject ID [ECG data. Visit 4]</t>
  </si>
  <si>
    <t>phv00217294.v3.p2</t>
  </si>
  <si>
    <t>De-identified ARIC subject ID [Venipuncture Form, VENA, Cohort Visit 1]</t>
  </si>
  <si>
    <t>phv00217306.v3.p2</t>
  </si>
  <si>
    <t>pht004235.v3.p2</t>
  </si>
  <si>
    <t>VENA02</t>
  </si>
  <si>
    <t>De-identified ARIC participant ID [Venipuncture Form, VENC, Cohort Visit 3]</t>
  </si>
  <si>
    <t>phv00217331.v3.p2</t>
  </si>
  <si>
    <t>pht004237.v3.p2</t>
  </si>
  <si>
    <t>VENC04_02</t>
  </si>
  <si>
    <t>De-identified ARIC participant ID [Vitamin Survey Form. VITA03. Visit 3]</t>
  </si>
  <si>
    <t>phv00217397.v3.p2</t>
  </si>
  <si>
    <t>pht004238.v3.p2</t>
  </si>
  <si>
    <t>VITA03</t>
  </si>
  <si>
    <t>De-identified ARIC subject ID [Vitamin and Nutrient Measurements. VITNUT01. Visit 3]</t>
  </si>
  <si>
    <t>phv00217482.v3.p2</t>
  </si>
  <si>
    <t>pht004239.v3.p2</t>
  </si>
  <si>
    <t>VITNUT01</t>
  </si>
  <si>
    <t>De-identified ARIC subject ID [Abdominal Aorta Aneurysm - Derived, AAA_DERV. Visit 5]</t>
  </si>
  <si>
    <t>phv00294409.v2.p2</t>
  </si>
  <si>
    <t>pht006411.v2.p2</t>
  </si>
  <si>
    <t>AAA_DERV</t>
  </si>
  <si>
    <t>De-identified ARIC subject ID [AAA Over-Reader Data Collection Form, AAO. Visit 5]</t>
  </si>
  <si>
    <t>phv00294436.v2.p2</t>
  </si>
  <si>
    <t>pht006412.v2.p2</t>
  </si>
  <si>
    <t>AAO</t>
  </si>
  <si>
    <t>De-identified ARIC subject ID [AAA Technologist Data Collection Form, AAT. Visit 5]</t>
  </si>
  <si>
    <t>phv00294464.v2.p2</t>
  </si>
  <si>
    <t>pht006413.v2.p2</t>
  </si>
  <si>
    <t>AAT</t>
  </si>
  <si>
    <t>De-identified ARIC subject ID [Ankle Brachial BP Index. ABI. Visit 5]</t>
  </si>
  <si>
    <t>phv00294489.v2.p2</t>
  </si>
  <si>
    <t>ABI</t>
  </si>
  <si>
    <t>De-identified ARIC subject ID [Ankle Brachial Index - Derived. ABI_DERV. Visit 5]</t>
  </si>
  <si>
    <t>phv00294559.v2.p2</t>
  </si>
  <si>
    <t>ABI_DERV</t>
  </si>
  <si>
    <t>De-identified ARIC subject ID [Annual Follow-up Questionnaire Form. AFU]</t>
  </si>
  <si>
    <t>phv00294620.v5.p2</t>
  </si>
  <si>
    <t>De-identified ARIC subject ID [Smoking and Alcohol Use Form, ALC]</t>
  </si>
  <si>
    <t>phv00294818.v2.p2</t>
  </si>
  <si>
    <t>ALC</t>
  </si>
  <si>
    <t>phv00294831.v2.p2</t>
  </si>
  <si>
    <t>pht006418.v2.p2</t>
  </si>
  <si>
    <t>AMY</t>
  </si>
  <si>
    <t>De-identified ARIC subject ID [Anthropometry Form, ANT]</t>
  </si>
  <si>
    <t>phv00294834.v2.p2</t>
  </si>
  <si>
    <t>ANT</t>
  </si>
  <si>
    <t>De-identified ARIC subject ID [Access and Quality of Care. AQC. Visit 5]</t>
  </si>
  <si>
    <t>phv00294848.v2.p2</t>
  </si>
  <si>
    <t>pht006420.v2.p2</t>
  </si>
  <si>
    <t>AQC</t>
  </si>
  <si>
    <t>De-identified ARIC subject ID [Complete Blood Count, CBC, Visit 5]</t>
  </si>
  <si>
    <t>phv00294953.v2.p2</t>
  </si>
  <si>
    <t>De-identified ARIC subject ID [Clinical Dementia Rating Informant Interview, CDI]</t>
  </si>
  <si>
    <t>phv00295083.v2.p2</t>
  </si>
  <si>
    <t>pht006423.v2.p2</t>
  </si>
  <si>
    <t>CDI</t>
  </si>
  <si>
    <t>De-identified ARIC subject ID [Clinical Dementia Rating Subject Interview, CDP]</t>
  </si>
  <si>
    <t>phv00295153.v2.p2</t>
  </si>
  <si>
    <t>pht006424.v2.p2</t>
  </si>
  <si>
    <t>CDP</t>
  </si>
  <si>
    <t>De-identified ARIC subject ID [Clinical Dementia Rating Summary, CDS]</t>
  </si>
  <si>
    <t>phv00295196.v2.p2</t>
  </si>
  <si>
    <t>pht006425.v2.p2</t>
  </si>
  <si>
    <t>CDS</t>
  </si>
  <si>
    <t>De-identified ARIC subject ID [CES Depression Form]</t>
  </si>
  <si>
    <t>phv00295221.v2.p2</t>
  </si>
  <si>
    <t>pht006426.v2.p2</t>
  </si>
  <si>
    <t>CES</t>
  </si>
  <si>
    <t>De-identified ARIC subject ID [Clinical Chemistry Lab. CHM. Visit 5]</t>
  </si>
  <si>
    <t>phv00295244.v2.p2</t>
  </si>
  <si>
    <t>De-identified ARIC subject ID [Cystatin C. Central Lab Data Files. Visit 5]</t>
  </si>
  <si>
    <t>phv00295531.v2.p2</t>
  </si>
  <si>
    <t>De-identified ARIC subject ID [Diagnostic Classification Form]</t>
  </si>
  <si>
    <t>phv00295534.v2.p2</t>
  </si>
  <si>
    <t>pht006429.v2.p2</t>
  </si>
  <si>
    <t>DCF</t>
  </si>
  <si>
    <t>De-identified ARIC subject ID [DLCO Management Form. Visit 5]</t>
  </si>
  <si>
    <t>phv00295692.v2.p2</t>
  </si>
  <si>
    <t>De-identified ARIC subject ID [DLCO Reading Center Form. DLR. Visit 5]</t>
  </si>
  <si>
    <t>phv00295705.v2.p2</t>
  </si>
  <si>
    <t>pht006433.v2.p2</t>
  </si>
  <si>
    <t>DLR</t>
  </si>
  <si>
    <t>De-identified ARIC subject ID [Dementia Rating Interview Deceased Participant. DRD. Visit 5]</t>
  </si>
  <si>
    <t>phv00295710.v2.p2</t>
  </si>
  <si>
    <t>DRD</t>
  </si>
  <si>
    <t>De-identified ARIC subject ID [Echocardiography Alerts Notification Form. ECA. Visit 5]</t>
  </si>
  <si>
    <t>phv00295765.v2.p2</t>
  </si>
  <si>
    <t>pht006435.v2.p2</t>
  </si>
  <si>
    <t>ECA</t>
  </si>
  <si>
    <t>De-identified ARIC subject ID [ECG Machine Coding. ECG. Visit 5]</t>
  </si>
  <si>
    <t>phv00295776.v2.p2</t>
  </si>
  <si>
    <t>phv00296190.v2.p2</t>
  </si>
  <si>
    <t>ECH</t>
  </si>
  <si>
    <t>phv00296248.v2.p2</t>
  </si>
  <si>
    <t>pht006438.v2.p2</t>
  </si>
  <si>
    <t>ECO</t>
  </si>
  <si>
    <t>De-identified ARIC subject ID [Confidential Data Form, CFD]</t>
  </si>
  <si>
    <t>phv00296348.v5.p2</t>
  </si>
  <si>
    <t>HFCCFDPS18</t>
  </si>
  <si>
    <t>De-identified ARIC subject ID [Common Hospital Information Form]</t>
  </si>
  <si>
    <t>phv00296583.v5.p2</t>
  </si>
  <si>
    <t>HFCCHIPS18</t>
  </si>
  <si>
    <t>De-identified ARIC subject ID [Hachinski Ischemic Scale Form. HIS. Visit 5]</t>
  </si>
  <si>
    <t>phv00296598.v2.p2</t>
  </si>
  <si>
    <t>HIS</t>
  </si>
  <si>
    <t>phv00296689.v5.p2</t>
  </si>
  <si>
    <t>INCps18</t>
  </si>
  <si>
    <t>De-identified ARIC subject ID [Central Lab Data]</t>
  </si>
  <si>
    <t>phv00296690.v2.p2</t>
  </si>
  <si>
    <t>De-identified ARIC subject ID [Mini-Mental State Exam Form, MME, visit 5]</t>
  </si>
  <si>
    <t>phv00296701.v2.p2</t>
  </si>
  <si>
    <t>pht006445.v2.p2</t>
  </si>
  <si>
    <t>MME</t>
  </si>
  <si>
    <t>phv00296735.v2.p2</t>
  </si>
  <si>
    <t>pht006446.v2.p2</t>
  </si>
  <si>
    <t>MRD_FINAL</t>
  </si>
  <si>
    <t>phv00296746.v2.p2</t>
  </si>
  <si>
    <t>pht006447.v2.p2</t>
  </si>
  <si>
    <t>MRF_FINAL</t>
  </si>
  <si>
    <t>phv00296760.v2.p2</t>
  </si>
  <si>
    <t>pht006449.v2.p2</t>
  </si>
  <si>
    <t>MRM_FINAL</t>
  </si>
  <si>
    <t>De-identified ARIC subject ID [MRI Report Referral Form. Visit 5]</t>
  </si>
  <si>
    <t>phv00296770.v2.p2</t>
  </si>
  <si>
    <t>pht006450.v2.p2</t>
  </si>
  <si>
    <t>MRR</t>
  </si>
  <si>
    <t>phv00296799.v2.p2</t>
  </si>
  <si>
    <t>pht006451.v2.p2</t>
  </si>
  <si>
    <t>MRS</t>
  </si>
  <si>
    <t>phv00296927.v2.p2</t>
  </si>
  <si>
    <t>pht006452.v2.p2</t>
  </si>
  <si>
    <t>MRW</t>
  </si>
  <si>
    <t>De-identified ARIC subject ID [Medication Survey Form, MSR]</t>
  </si>
  <si>
    <t>phv00296935.v2.p2</t>
  </si>
  <si>
    <t>MSR</t>
  </si>
  <si>
    <t>De-identified ARIC subject ID [Medication Codes. MSRCOD51. Visit 5]</t>
  </si>
  <si>
    <t>phv00297138.v2.p2</t>
  </si>
  <si>
    <t>pht006454.v2.p2</t>
  </si>
  <si>
    <t>MSRCOD51</t>
  </si>
  <si>
    <t>De-identified ARIC subject ID [Neurocognitive Battery Summary Scores Form, NCS]</t>
  </si>
  <si>
    <t>phv00297189.v2.p2</t>
  </si>
  <si>
    <t>pht006455.v2.p2</t>
  </si>
  <si>
    <t>NCS</t>
  </si>
  <si>
    <t>De-identified ARIC subject ID [Neurologic Family History Form. NFH. Visit 5]</t>
  </si>
  <si>
    <t>phv00297279.v2.p2</t>
  </si>
  <si>
    <t>pht006456.v2.p2</t>
  </si>
  <si>
    <t>NFH</t>
  </si>
  <si>
    <t>De-identified ARIC subject ID [Neurological History Form. NHX]</t>
  </si>
  <si>
    <t>phv00297336.v2.p2</t>
  </si>
  <si>
    <t>NHX</t>
  </si>
  <si>
    <t>De-identified ARIC subject ID [Neuropsychiatric Inventory Questionnaire Form. NPI]</t>
  </si>
  <si>
    <t>phv00297380.v2.p2</t>
  </si>
  <si>
    <t>pht006458.v2.p2</t>
  </si>
  <si>
    <t>NPI</t>
  </si>
  <si>
    <t>De-identified ARIC subject ID [NSS Stage 2-3 Selection Form. NSS. Visit 5]</t>
  </si>
  <si>
    <t>phv00297406.v2.p2</t>
  </si>
  <si>
    <t>pht006459.v2.p2</t>
  </si>
  <si>
    <t>NSS</t>
  </si>
  <si>
    <t>De-identified ARIC subject ID [Neurocognitive Test Repeat Form. NTR. Visit 5]</t>
  </si>
  <si>
    <t>phv00297422.v2.p2</t>
  </si>
  <si>
    <t>pht006460.v2.p2</t>
  </si>
  <si>
    <t>NTR</t>
  </si>
  <si>
    <t>De-identified ARIC subject ID [Physical Activity Form. PAC]</t>
  </si>
  <si>
    <t>phv00297436.v2.p2</t>
  </si>
  <si>
    <t>pht006461.v2.p2</t>
  </si>
  <si>
    <t>PAC</t>
  </si>
  <si>
    <t>De-identified ARIC subject ID [Physical Exam Form. PEX. Visit 5]</t>
  </si>
  <si>
    <t>phv00297461.v2.p2</t>
  </si>
  <si>
    <t>pht006462.v2.p2</t>
  </si>
  <si>
    <t>PEX</t>
  </si>
  <si>
    <t>De-identified ARIC subject ID [Physical Function Tests, PFX]</t>
  </si>
  <si>
    <t>phv00297469.v2.p2</t>
  </si>
  <si>
    <t>pht006463.v2.p2</t>
  </si>
  <si>
    <t>PFX</t>
  </si>
  <si>
    <t>De-identified ARIC subject ID [Personal History Form, PHX]</t>
  </si>
  <si>
    <t>phv00297508.v2.p2</t>
  </si>
  <si>
    <t>pht006464.v2.p2</t>
  </si>
  <si>
    <t>PHX</t>
  </si>
  <si>
    <t>De-identified ARIC subject ID [Physical and Neurological Exam. PNE. Visit 5]</t>
  </si>
  <si>
    <t>phv00297514.v2.p2</t>
  </si>
  <si>
    <t>pht006465.v2.p2</t>
  </si>
  <si>
    <t>PNE</t>
  </si>
  <si>
    <t>De-identified ARIC subject ID [Pulmonary Function Test. PULP and PULB (pre and post bronchodilator). Visit 5]</t>
  </si>
  <si>
    <t>phv00297546.v2.p2</t>
  </si>
  <si>
    <t>De-identified ARIC subject ID [Pulmonary Function Test. PULP &amp; PULB (pre &amp; post bronchodilator). Visit 5]</t>
  </si>
  <si>
    <t>phv00297599.v2.p2</t>
  </si>
  <si>
    <t>De-identified ARIC subject ID [Pulse Wave Velocity/Ankle-Brachial Index Data Sheet, PWV]</t>
  </si>
  <si>
    <t>phv00297645.v2.p2</t>
  </si>
  <si>
    <t>PWV</t>
  </si>
  <si>
    <t>phv00297661.v2.p2</t>
  </si>
  <si>
    <t>pht006472.v2.p2</t>
  </si>
  <si>
    <t>RETF0</t>
  </si>
  <si>
    <t>phv00297745.v2.p2</t>
  </si>
  <si>
    <t>pht006473.v2.p2</t>
  </si>
  <si>
    <t>RETF1</t>
  </si>
  <si>
    <t>phv00297829.v2.p2</t>
  </si>
  <si>
    <t>pht006474.v2.p2</t>
  </si>
  <si>
    <t>RETP1</t>
  </si>
  <si>
    <t>phv00297850.v2.p2</t>
  </si>
  <si>
    <t>pht006475.v2.p2</t>
  </si>
  <si>
    <t>RETV0</t>
  </si>
  <si>
    <t>phv00297872.v2.p2</t>
  </si>
  <si>
    <t>pht006476.v2.p2</t>
  </si>
  <si>
    <t>RETV1</t>
  </si>
  <si>
    <t>De-identified ARIC subject ID [Retinal Examination Form. REX. Visit 5]</t>
  </si>
  <si>
    <t>phv00297894.v2.p2</t>
  </si>
  <si>
    <t>REX</t>
  </si>
  <si>
    <t>De-identified ARIC subject ID [Retinal Pathology Notification Form, RPN, visit 5]</t>
  </si>
  <si>
    <t>phv00297937.v2.p2</t>
  </si>
  <si>
    <t>pht006478.v2.p2</t>
  </si>
  <si>
    <t>RPN</t>
  </si>
  <si>
    <t>De-identified ARIC subject ID [Respiratory Symptoms Form. RSE. Visit 5]</t>
  </si>
  <si>
    <t>phv00297979.v2.p2</t>
  </si>
  <si>
    <t>De-identified ARIC subject ID [Sitting Blood Pressure Form, SBP]</t>
  </si>
  <si>
    <t>phv00298028.v2.p2</t>
  </si>
  <si>
    <t>De-identified ARIC subject ID [Modified Version of SF-12v2 Health Survey. SFE]</t>
  </si>
  <si>
    <t>phv00298047.v2.p2</t>
  </si>
  <si>
    <t>pht006481.v2.p2</t>
  </si>
  <si>
    <t>SFE</t>
  </si>
  <si>
    <t>De-identified ARIC subject ID [Subjective Memory Form, SMF. Visit 5]</t>
  </si>
  <si>
    <t>phv00298061.v2.p2</t>
  </si>
  <si>
    <t>pht006482.v2.p2</t>
  </si>
  <si>
    <t>SMF</t>
  </si>
  <si>
    <t>De-identified ARIC subject ID [Thyroid Panel. Central Lab Data Files. Visit 5]</t>
  </si>
  <si>
    <t>phv00298067.v2.p2</t>
  </si>
  <si>
    <t>pht006483.v2.p2</t>
  </si>
  <si>
    <t>THYR</t>
  </si>
  <si>
    <t>De-identified ARIC subject ID [Telephone Interview for Cognitive Status. TIC]</t>
  </si>
  <si>
    <t>phv00298073.v2.p2</t>
  </si>
  <si>
    <t>pht006484.v2.p2</t>
  </si>
  <si>
    <t>TIC</t>
  </si>
  <si>
    <t>phv00298253.v2.p2</t>
  </si>
  <si>
    <t>pht006488.v2.p2</t>
  </si>
  <si>
    <t>WMRL</t>
  </si>
  <si>
    <t>phv00298673.v3.p2</t>
  </si>
  <si>
    <t>WMRN</t>
  </si>
  <si>
    <t>De-identified ARIC subject ID [AD8 Dementia Screening Interview, ADS]</t>
  </si>
  <si>
    <t>phv00418191.v3.p2</t>
  </si>
  <si>
    <t>pht009459.v3.p2</t>
  </si>
  <si>
    <t>ADSps1</t>
  </si>
  <si>
    <t>De-identified ARIC subject ID [Common Hospital Information Form, CHI]</t>
  </si>
  <si>
    <t>phv00418997.v3.p2</t>
  </si>
  <si>
    <t>CCHIPS18</t>
  </si>
  <si>
    <t>A. General Interview. De-identified ARIC subject ID [Semi-Annual Follow-Up General Interview, GEN]</t>
  </si>
  <si>
    <t>phv00419603.v2.p2</t>
  </si>
  <si>
    <t>pht009472.v2.p2</t>
  </si>
  <si>
    <t>GENps1</t>
  </si>
  <si>
    <t>De-identified ARIC subject ID [Semi-Annual Follow-Up General Interview, GNB]</t>
  </si>
  <si>
    <t>phv00419668.v2.p2</t>
  </si>
  <si>
    <t>pht009473.v2.p2</t>
  </si>
  <si>
    <t>GNBps1</t>
  </si>
  <si>
    <t>De-identified ARIC subject ID [Semi-Annual Follow-Up General Interview, GNC]</t>
  </si>
  <si>
    <t>phv00419706.v2.p2</t>
  </si>
  <si>
    <t>pht009474.v2.p2</t>
  </si>
  <si>
    <t>GNCps1</t>
  </si>
  <si>
    <t>De-identified ARIC subject ID [Semi-Annual Follow-Up General Interview, GND]</t>
  </si>
  <si>
    <t>phv00419733.v2.p2</t>
  </si>
  <si>
    <t>pht009475.v2.p2</t>
  </si>
  <si>
    <t>GNDps1</t>
  </si>
  <si>
    <t>De-identified ARIC subject ID [Semi-Annual Follow-Up General Interview, GNE]</t>
  </si>
  <si>
    <t>phv00419757.v2.p2</t>
  </si>
  <si>
    <t>pht009476.v2.p2</t>
  </si>
  <si>
    <t>GNEps1</t>
  </si>
  <si>
    <t>phv00419825.v3.p2</t>
  </si>
  <si>
    <t>HFCOCCPS18</t>
  </si>
  <si>
    <t>De-identified ARIC subject ID [Medical Conditions Update Form, MCU]</t>
  </si>
  <si>
    <t>phv00419900.v3.p2</t>
  </si>
  <si>
    <t>De-identified ARIC subject ID [Six Item Screener (SIS), SIS]</t>
  </si>
  <si>
    <t>phv00419938.v3.p2</t>
  </si>
  <si>
    <t>pht009480.v3.p2</t>
  </si>
  <si>
    <t>SISps1</t>
  </si>
  <si>
    <t>De-identified ARIC subject ID [Audiology Assessment, AUD]</t>
  </si>
  <si>
    <t>phv00506621.v1.p2</t>
  </si>
  <si>
    <t>pht012500.v1.p2</t>
  </si>
  <si>
    <t>AUD</t>
  </si>
  <si>
    <t>De-identified subject ID [Biospecimen Collection Form. BIO]</t>
  </si>
  <si>
    <t>phv00506690.v1.p2</t>
  </si>
  <si>
    <t>pht012501.v1.p2</t>
  </si>
  <si>
    <t>BIO</t>
  </si>
  <si>
    <t>phv00506823.v1.p2</t>
  </si>
  <si>
    <t>De-identified ARIC subject ID [Chemistry Lab, CHEM2]</t>
  </si>
  <si>
    <t>phv00506928.v1.p2</t>
  </si>
  <si>
    <t>De-identified ARIC subject ID [Visit 7/NCS Derived Variable Dataset. DERIVE71]</t>
  </si>
  <si>
    <t>phv00507300.v1.p2</t>
  </si>
  <si>
    <t>phv00507453.v1.p2</t>
  </si>
  <si>
    <t>De-identified ARIC subject ID [ESS Epworth Sleepiness Scale, ESS]</t>
  </si>
  <si>
    <t>phv00507455.v1.p2</t>
  </si>
  <si>
    <t>pht012506.v1.p2</t>
  </si>
  <si>
    <t>ESS</t>
  </si>
  <si>
    <t>De-identified ARIC subject ID [Ensuring Speech Understanding ESU, visit 7]</t>
  </si>
  <si>
    <t>phv00507468.v1.p2</t>
  </si>
  <si>
    <t>pht012507.v1.p2</t>
  </si>
  <si>
    <t>ESU</t>
  </si>
  <si>
    <t>De-identified ARIC subject ID [Semi-annual Follow-up General Interview, GNF]</t>
  </si>
  <si>
    <t>phv00507489.v1.p2</t>
  </si>
  <si>
    <t>pht012508.v1.p2</t>
  </si>
  <si>
    <t>GNFps1</t>
  </si>
  <si>
    <t>De-identified ARIC subject ID [Hearing Handicap Inventory for the Elderly. HHI. Visit 6]</t>
  </si>
  <si>
    <t>phv00507506.v1.p2</t>
  </si>
  <si>
    <t>pht012509.v1.p2</t>
  </si>
  <si>
    <t>HHI</t>
  </si>
  <si>
    <t>De-identified ARIC subject ID [Self Reporting Hearing and Noise Exposure Form, HNE]</t>
  </si>
  <si>
    <t>phv00507518.v1.p2</t>
  </si>
  <si>
    <t>pht012510.v1.p2</t>
  </si>
  <si>
    <t>HNE</t>
  </si>
  <si>
    <t>De-identified ARIC subject ID [Lipid Lab, LIPF]</t>
  </si>
  <si>
    <t>phv00507546.v1.p2</t>
  </si>
  <si>
    <t>De-identified ARIC subject ID [Medication Codes. MSRCOD71. Visit 7]</t>
  </si>
  <si>
    <t>phv00507561.v1.p2</t>
  </si>
  <si>
    <t>pht012512.v1.p2</t>
  </si>
  <si>
    <t>MSRCOD71</t>
  </si>
  <si>
    <t>De-identified ARIC subject ID [Physical Ability Questionnaire. PAQ. Visit 6]</t>
  </si>
  <si>
    <t>phv00507612.v1.p2</t>
  </si>
  <si>
    <t>pht012513.v1.p2</t>
  </si>
  <si>
    <t>PAQ</t>
  </si>
  <si>
    <t>De-identified ARIC subject ID [Phantom Form. PHT]</t>
  </si>
  <si>
    <t>phv00507643.v1.p2</t>
  </si>
  <si>
    <t>pht012514.v1.p2</t>
  </si>
  <si>
    <t>PHT</t>
  </si>
  <si>
    <t>phv00507792.v1.p2</t>
  </si>
  <si>
    <t>pht012517.v1.p2</t>
  </si>
  <si>
    <t>SIX7</t>
  </si>
  <si>
    <t>De-identified ARIC subject ID [Cohort Status Derived Variables. STATUS71. Visit 7]</t>
  </si>
  <si>
    <t>phv00507808.v1.p2</t>
  </si>
  <si>
    <t>De-identified ARIC subject ID [Two Minute Walk Form, TMW]</t>
  </si>
  <si>
    <t>phv00507875.v1.p2</t>
  </si>
  <si>
    <t>pht012519.v1.p2</t>
  </si>
  <si>
    <t>TMW</t>
  </si>
  <si>
    <t>De-identified ARIC subject ID [Analytic Factor Scores - Longitudinal. Neurocognitive test scores collected from V2 through V7. V2_V7_CNF. Visit 7]</t>
  </si>
  <si>
    <t>phv00507891.v1.p2</t>
  </si>
  <si>
    <t>pht012520.v1.p2</t>
  </si>
  <si>
    <t>V2_V7_CNF</t>
  </si>
  <si>
    <t>De-identified ARIC subject ID [NCS Cognitive Derived Variable Dataset - Analysis Dataset. V6NCSCOG61. Visit 6 ]</t>
  </si>
  <si>
    <t>phv00507903.v1.p2</t>
  </si>
  <si>
    <t>pht012521.v1.p2</t>
  </si>
  <si>
    <t>V6NCSCOG61</t>
  </si>
  <si>
    <t>De-identified ARIC subject ID [Visit 7, Cognitive Derived Variable Dataset, V7NCSCOG]</t>
  </si>
  <si>
    <t>phv00507946.v1.p2</t>
  </si>
  <si>
    <t>pht012522.v1.p2</t>
  </si>
  <si>
    <t>V7NCSCOG</t>
  </si>
  <si>
    <t>De-identified ARIC subject ID [NCS Cognitive Derived Variable Dataset. V7NCSCOG71. Visit 7]</t>
  </si>
  <si>
    <t>phv00508010.v1.p2</t>
  </si>
  <si>
    <t>pht012523.v1.p2</t>
  </si>
  <si>
    <t>V7NCSCOG71</t>
  </si>
  <si>
    <t>phv00511468.v1.p2</t>
  </si>
  <si>
    <t>pht012807.v1.p2</t>
  </si>
  <si>
    <t>AMY3</t>
  </si>
  <si>
    <t>phv00511488.v1.p2</t>
  </si>
  <si>
    <t>pht012808.v1.p2</t>
  </si>
  <si>
    <t>BMRB</t>
  </si>
  <si>
    <t>phv00511494.v1.p2</t>
  </si>
  <si>
    <t>pht012809.v1.p2</t>
  </si>
  <si>
    <t>BMRS</t>
  </si>
  <si>
    <t>phv00511626.v1.p2</t>
  </si>
  <si>
    <t>pht012810.v1.p2</t>
  </si>
  <si>
    <t>BMRW</t>
  </si>
  <si>
    <t>phv00511637.v1.p2</t>
  </si>
  <si>
    <t>De-identified ARIC subject ID [Cohort NCS Derived Variables - DERIVE_NCS51. Visit 5]</t>
  </si>
  <si>
    <t>phv00511863.v1.p2</t>
  </si>
  <si>
    <t>DERIVE_NCS51</t>
  </si>
  <si>
    <t>ARIC Participant ID [Derived Variable Dataset, visit 4]</t>
  </si>
  <si>
    <t>phv00511942.v1.p2</t>
  </si>
  <si>
    <t>De-identified ARIC subject ID [Cohort Visit Derived Variables. Visit 5]</t>
  </si>
  <si>
    <t>phv00512039.v1.p2</t>
  </si>
  <si>
    <t>De-identified ARIC subject ID [Cohort Visit Derived Variables. DERIVE61. Visit 6]</t>
  </si>
  <si>
    <t>phv00512222.v1.p2</t>
  </si>
  <si>
    <t>De-identified ARIC subject ID [Dementia Rating Interview Living Participant, DRL. Visit 5]</t>
  </si>
  <si>
    <t>phv00512410.v1.p2</t>
  </si>
  <si>
    <t>DRL</t>
  </si>
  <si>
    <t>phv00512470.v1.p2</t>
  </si>
  <si>
    <t>ECAA</t>
  </si>
  <si>
    <t>phv00512499.v1.p2</t>
  </si>
  <si>
    <t>ECAB</t>
  </si>
  <si>
    <t>phv00512528.v1.p2</t>
  </si>
  <si>
    <t>ECAC04</t>
  </si>
  <si>
    <t>phv00512559.v1.p2</t>
  </si>
  <si>
    <t>ECAD01</t>
  </si>
  <si>
    <t>De-identified ARIC subject ID [ECG Raw Epicare. ECGPWAV12. Visit 1]</t>
  </si>
  <si>
    <t>phv00512590.v1.p2</t>
  </si>
  <si>
    <t>ECGPWAV12</t>
  </si>
  <si>
    <t>De-identified ARIC subject ID [ECG Raw Epicare. ECGPWAV22. Visit 2]</t>
  </si>
  <si>
    <t>phv00513413.v1.p2</t>
  </si>
  <si>
    <t>ECGPWAV22</t>
  </si>
  <si>
    <t>De-identified ARIC subject ID [ECG Raw Epicare. ECGPWAV32. Visit 3]</t>
  </si>
  <si>
    <t>phv00514239.v1.p2</t>
  </si>
  <si>
    <t>ECGPWAV32</t>
  </si>
  <si>
    <t>De-identified ARIC subject ID [ECG Raw Epicare. ECGPWAV42. Visit 4]</t>
  </si>
  <si>
    <t>phv00515065.v1.p2</t>
  </si>
  <si>
    <t>ECGPWAV42</t>
  </si>
  <si>
    <t>phv00515894.v1.p2</t>
  </si>
  <si>
    <t>phv00515956.v1.p2</t>
  </si>
  <si>
    <t>FXI_GAMMA_DDIMER_ARIC_V3</t>
  </si>
  <si>
    <t>De-identified ARIC subject ID [Lung Sound Reviewer Form, LSR. Visit 5]</t>
  </si>
  <si>
    <t>phv00515963.v1.p2</t>
  </si>
  <si>
    <t>pht012827.v1.p2</t>
  </si>
  <si>
    <t>LSR</t>
  </si>
  <si>
    <t>De-identified ARIC subject ID [Mini-Mental State Exam Form, MME, visit 6]</t>
  </si>
  <si>
    <t>phv00515985.v1.p2</t>
  </si>
  <si>
    <t>pht012828.v1.p2</t>
  </si>
  <si>
    <t>MME6</t>
  </si>
  <si>
    <t>De-identified ARIC subject ID [MRI data -adjudications (Forsyth and Jackson only). Central Lab Data Files. Visit 3]</t>
  </si>
  <si>
    <t>phv00516025.v1.p2</t>
  </si>
  <si>
    <t>pht012829.v1.p2</t>
  </si>
  <si>
    <t>MRAA04</t>
  </si>
  <si>
    <t>phv00516110.v1.p2</t>
  </si>
  <si>
    <t>pht012830.v1.p2</t>
  </si>
  <si>
    <t>MRB</t>
  </si>
  <si>
    <t>De-identified ARIC subject ID [MRI data - other (Forsyth &amp; Jackson only). MRCB01. Visit 3]</t>
  </si>
  <si>
    <t>phv00516116.v1.p2</t>
  </si>
  <si>
    <t>pht012831.v1.p2</t>
  </si>
  <si>
    <t>MRCB01</t>
  </si>
  <si>
    <t>De-identified ARIC subject ID [MRI data (Forsyth &amp; Jackson only). MRIA04. Visit 3]</t>
  </si>
  <si>
    <t>phv00516277.v1.p2</t>
  </si>
  <si>
    <t>pht012832.v1.p2</t>
  </si>
  <si>
    <t>MRIA04</t>
  </si>
  <si>
    <t>De-identified ARIC subject ID [Medication Codes. MSRCOD61. Visit 6]</t>
  </si>
  <si>
    <t>phv00516438.v1.p2</t>
  </si>
  <si>
    <t>pht012833.v1.p2</t>
  </si>
  <si>
    <t>MSRCOD61</t>
  </si>
  <si>
    <t>De-identified ARIC subject ID [Nutrients. NUTV2. Visit 2]</t>
  </si>
  <si>
    <t>phv00516489.v1.p2</t>
  </si>
  <si>
    <t>pht012834.v1.p2</t>
  </si>
  <si>
    <t>NUTRV2</t>
  </si>
  <si>
    <t>De-identified ARIC subject ID [Pulmonary Function Test. PFTB. Visit 2]</t>
  </si>
  <si>
    <t>phv00516587.v1.p2</t>
  </si>
  <si>
    <t>phv00516665.v1.p2</t>
  </si>
  <si>
    <t>pht012836.v1.p2</t>
  </si>
  <si>
    <t>RETP0</t>
  </si>
  <si>
    <t>phv00516693.v1.p2</t>
  </si>
  <si>
    <t>pht012837.v1.p2</t>
  </si>
  <si>
    <t>RLBB02</t>
  </si>
  <si>
    <t>De-identified ARIC subject ID [Six Item Screener, SIX]</t>
  </si>
  <si>
    <t>phv00516781.v1.p2</t>
  </si>
  <si>
    <t>pht012838.v1.p2</t>
  </si>
  <si>
    <t>SIX</t>
  </si>
  <si>
    <t>De-identified ARIC subject ID [Cohort Status Derived Variables. STATUS51. Visit 5]</t>
  </si>
  <si>
    <t>phv00516796.v1.p2</t>
  </si>
  <si>
    <t>De-identified ARIC subject ID [Cohort Status Derived Variables. STATUS61. Visit 6]</t>
  </si>
  <si>
    <t>phv00516885.v1.p2</t>
  </si>
  <si>
    <t>De-identified ARIC subject ID [TIA/Stroke Summary. TSRA. Visit 1]</t>
  </si>
  <si>
    <t>phv00516948.v1.p2</t>
  </si>
  <si>
    <t>TSRA</t>
  </si>
  <si>
    <t>De-identified ARIC subject ID [TIA/Stroke Summary. TSRB. Visit 2]</t>
  </si>
  <si>
    <t>phv00516965.v1.p2</t>
  </si>
  <si>
    <t>TSRB</t>
  </si>
  <si>
    <t>De-identified ARIC subject ID [Ultrasound Raw Data - Common Optimal. UBAB04. Visit 4]</t>
  </si>
  <si>
    <t>phv00516985.v1.p2</t>
  </si>
  <si>
    <t>pht012843.v1.p2</t>
  </si>
  <si>
    <t>UBAB04</t>
  </si>
  <si>
    <t>De-identified ARIC subject ID [Ultrasound Raw Data - Bifurcation. UBBB04. Visit 4]</t>
  </si>
  <si>
    <t>phv00517192.v1.p2</t>
  </si>
  <si>
    <t>pht012844.v1.p2</t>
  </si>
  <si>
    <t>UBBB04</t>
  </si>
  <si>
    <t>De-identified ARIC subject ID [Ultrasound Raw Data - Focused Bifurcation Far Wall. UBCB04. Visit 4]</t>
  </si>
  <si>
    <t>phv00517399.v1.p2</t>
  </si>
  <si>
    <t>pht012845.v1.p2</t>
  </si>
  <si>
    <t>UBCB04</t>
  </si>
  <si>
    <t>De-identified ARIC subject ID [Ultrasound Raw Data - Focused Bifurcation Near Wall. UBDB04. Visit 4]</t>
  </si>
  <si>
    <t>phv00517606.v1.p2</t>
  </si>
  <si>
    <t>pht012846.v1.p2</t>
  </si>
  <si>
    <t>UBDB04</t>
  </si>
  <si>
    <t>De-identified ARIC subject ID [Ultrasound Raw Data - Internal. UBEB04. Visit 4]</t>
  </si>
  <si>
    <t>phv00517813.v1.p2</t>
  </si>
  <si>
    <t>pht012847.v1.p2</t>
  </si>
  <si>
    <t>UBEB04</t>
  </si>
  <si>
    <t>De-identified ARIC subject ID [Ultrasound Raw Data - QC. UBFB04. Visit 4]</t>
  </si>
  <si>
    <t>phv00518020.v1.p2</t>
  </si>
  <si>
    <t>pht012848.v1.p2</t>
  </si>
  <si>
    <t>UBFB04</t>
  </si>
  <si>
    <t>De-identified ARIC subject ID [Ultrasound Raw Data. UBME. Visit 2]</t>
  </si>
  <si>
    <t>phv00518227.v1.p2</t>
  </si>
  <si>
    <t>phv00519695.v1.p2</t>
  </si>
  <si>
    <t>phv00519771.v1.p2</t>
  </si>
  <si>
    <t>UC7236_V5_ELECTROLYTES_P</t>
  </si>
  <si>
    <t>phv00519779.v1.p2</t>
  </si>
  <si>
    <t>pht012852.v1.p2</t>
  </si>
  <si>
    <t>V1_AB_Index</t>
  </si>
  <si>
    <t>phv00519789.v1.p2</t>
  </si>
  <si>
    <t>De-identified ARIC subject ID [Analytic Factor Scores - Longitudinal. V2_V5_CNF. Visit 5]</t>
  </si>
  <si>
    <t>phv00519861.v1.p2</t>
  </si>
  <si>
    <t>pht012854.v1.p2</t>
  </si>
  <si>
    <t>V2_V5_CNF</t>
  </si>
  <si>
    <t>phv00519876.v1.p2</t>
  </si>
  <si>
    <t>De-identified ARIC subject ID [NCS Cognitive Derived Variable Dataset. Visit 6]</t>
  </si>
  <si>
    <t>phv00520026.v1.p2</t>
  </si>
  <si>
    <t>pht012856.v1.p2</t>
  </si>
  <si>
    <t>V6NCSCOG</t>
  </si>
  <si>
    <t>phv00520093.v1.p2</t>
  </si>
  <si>
    <t>pht012857.v1.p2</t>
  </si>
  <si>
    <t>VISITS1_3_5_DERVPAVAR_5</t>
  </si>
  <si>
    <t>CEVTAGE</t>
  </si>
  <si>
    <t>Age at event</t>
  </si>
  <si>
    <t>phv00203851.v6.p2</t>
  </si>
  <si>
    <t>CMIAGE</t>
  </si>
  <si>
    <t>Age at myocardial infraction</t>
  </si>
  <si>
    <t>phv00203852.v6.p2</t>
  </si>
  <si>
    <t>HSPAGE</t>
  </si>
  <si>
    <t>Age hospitalized</t>
  </si>
  <si>
    <t>phv00204396.v6.p2</t>
  </si>
  <si>
    <t>V1AGE01</t>
  </si>
  <si>
    <t>V3AGE31</t>
  </si>
  <si>
    <t>Age at Contact [Annual Follow-up Questionnaire Form. AFU]</t>
  </si>
  <si>
    <t>phv00294816.v5.p2</t>
  </si>
  <si>
    <t>AGEINCHF18</t>
  </si>
  <si>
    <t>Age for INCHF18</t>
  </si>
  <si>
    <t>phv00506187.v1.p2</t>
  </si>
  <si>
    <t>V7AGE71</t>
  </si>
  <si>
    <t>Visit 7 Age [Visit 7/NCS Derived Variable Dataset. DERIVE71]</t>
  </si>
  <si>
    <t>phv00507307.v1.p2</t>
  </si>
  <si>
    <t>V7AGE72</t>
  </si>
  <si>
    <t>Corrected Visit 7 Age [Visit 7/NCS Derived Variable Dataset. DERIVE71]</t>
  </si>
  <si>
    <t>phv00507308.v1.p2</t>
  </si>
  <si>
    <t>AGE75V7</t>
  </si>
  <si>
    <t>Centered V7 (or ACHIEVE) age [Visit 7, Cognitive Derived Variable Dataset, V7NCSCOG]</t>
  </si>
  <si>
    <t>phv00507948.v1.p2</t>
  </si>
  <si>
    <t>V5AGE51</t>
  </si>
  <si>
    <t>Visit 5 Age [Cohort Visit Derived Variables, Visit 5]</t>
  </si>
  <si>
    <t>phv00511865.v1.p2</t>
  </si>
  <si>
    <t>V4AGE41</t>
  </si>
  <si>
    <t>Age At Visit 4 [Derived Variable Dataset, visit 4]</t>
  </si>
  <si>
    <t>phv00511996.v1.p2</t>
  </si>
  <si>
    <t>Visit 5 age [Cohort Visit Derived Variables. Visit 5]</t>
  </si>
  <si>
    <t>phv00512050.v1.p2</t>
  </si>
  <si>
    <t>V5AGE52</t>
  </si>
  <si>
    <t>Corrected Visit 5 age [Cohort Visit Derived Variables. Visit 5]</t>
  </si>
  <si>
    <t>phv00512053.v1.p2</t>
  </si>
  <si>
    <t>V6AGE61</t>
  </si>
  <si>
    <t>Visit 6 Age [Cohort Visit Derived Variables. DERIVE61. Visit 6]</t>
  </si>
  <si>
    <t>phv00512229.v1.p2</t>
  </si>
  <si>
    <t>V6AGE62</t>
  </si>
  <si>
    <t>Corrected Visit 6 Age [Cohort Visit Derived Variables. DERIVE61. Visit 6]</t>
  </si>
  <si>
    <t>phv00512230.v1.p2</t>
  </si>
  <si>
    <t>AGE_V1</t>
  </si>
  <si>
    <t>V1 Age in years (not rounded)</t>
  </si>
  <si>
    <t>phv00519795.v1.p2</t>
  </si>
  <si>
    <t>AGE_V2</t>
  </si>
  <si>
    <t>V2 Age in years (not rounded)</t>
  </si>
  <si>
    <t>phv00519796.v1.p2</t>
  </si>
  <si>
    <t>AGE_V3</t>
  </si>
  <si>
    <t>V3 Age in years (not rounded)</t>
  </si>
  <si>
    <t>phv00519797.v1.p2</t>
  </si>
  <si>
    <t>AGE_V4</t>
  </si>
  <si>
    <t>V4 Age in years (not rounded)</t>
  </si>
  <si>
    <t>phv00519798.v1.p2</t>
  </si>
  <si>
    <t>AGE_V5</t>
  </si>
  <si>
    <t>V5 Age in years (not rounded)</t>
  </si>
  <si>
    <t>phv00519799.v1.p2</t>
  </si>
  <si>
    <t>CESFDATE_DAYS</t>
  </si>
  <si>
    <t>Earliest Date of Cohort Event - Days from Exam 1</t>
  </si>
  <si>
    <t>phv00203854.v6.p2</t>
  </si>
  <si>
    <t>CMIDATE_DAYS</t>
  </si>
  <si>
    <t>Date of myocardial infraction for Cohort Event - Days from Exam 1</t>
  </si>
  <si>
    <t>phv00203856.v6.p2</t>
  </si>
  <si>
    <t>DDATE0_DAYS</t>
  </si>
  <si>
    <t>Derived Earliest date - Days from Exam 1</t>
  </si>
  <si>
    <t>phv00204398.v6.p2</t>
  </si>
  <si>
    <t>HSPDATE_DAYS</t>
  </si>
  <si>
    <t>Derived Hospital date - Days from Exam 1</t>
  </si>
  <si>
    <t>phv00204400.v6.p2</t>
  </si>
  <si>
    <t>EVTDATE_DAYS</t>
  </si>
  <si>
    <t>EVTDATE - Days from Exam 1</t>
  </si>
  <si>
    <t>phv00295243.v5.p2</t>
  </si>
  <si>
    <t>CHEMDATE_FollowUpDays</t>
  </si>
  <si>
    <t>Days of follow up from visit 1 to CHEM results date (for use in mgmt. report)</t>
  </si>
  <si>
    <t>phv00506912.v1.p2</t>
  </si>
  <si>
    <t>EGFRDATE71_FollowUpDays</t>
  </si>
  <si>
    <t>Days of follow up from visit 1 to V7 EGFR Result Date</t>
  </si>
  <si>
    <t>phv00506914.v1.p2</t>
  </si>
  <si>
    <t>LIPFDATE_FollowUpDays</t>
  </si>
  <si>
    <t>Days of follow up from visit 1 to LIPF results date (for use in mgmt. report)</t>
  </si>
  <si>
    <t>phv00506917.v1.p2</t>
  </si>
  <si>
    <t>PKTASSIGNDATE1_FollowUpDays</t>
  </si>
  <si>
    <t>Days of follow up from visit 1 to Date Reviewer Packet Loaded to CDART 1</t>
  </si>
  <si>
    <t>phv00506918.v1.p2</t>
  </si>
  <si>
    <t>PKTASSIGNDATE2_FollowUpDays</t>
  </si>
  <si>
    <t>Days of follow up from visit 1 to Date Reviewer Packet Loaded to CDART 2</t>
  </si>
  <si>
    <t>phv00506919.v1.p2</t>
  </si>
  <si>
    <t>PKTASSIGNDATEA_FollowUpDays</t>
  </si>
  <si>
    <t>Days of follow up from visit 1 to Date Reviewer Packet Loaded to CDART Adj</t>
  </si>
  <si>
    <t>phv00506920.v1.p2</t>
  </si>
  <si>
    <t>VISITDATE_FollowUpDays</t>
  </si>
  <si>
    <t>Days of follow up from visit 1 to Exam visit date (MM/DD/YY)</t>
  </si>
  <si>
    <t>phv00506927.v1.p2</t>
  </si>
  <si>
    <t>V7DATE71_FollowUpDays</t>
  </si>
  <si>
    <t>V7 Stage 1 Exam Date. Follow up days [Visit 7/NCS Derived Variable Dataset. DERIVE71]</t>
  </si>
  <si>
    <t>phv00507452.v1.p2</t>
  </si>
  <si>
    <t>COXDATE_DEMDXL3_71_FollowUpDays</t>
  </si>
  <si>
    <t>Days of follow up from visit 1 to Adjusted date of censored level 3 dementia diagnosis [Cohort Status Derived Variables. STATUS71. Visit 7]</t>
  </si>
  <si>
    <t>phv00507851.v1.p2</t>
  </si>
  <si>
    <t>DATE_DEMDXL1_71_FollowUpDays</t>
  </si>
  <si>
    <t>Days of follow up from visit 1 to Date for dementia diagnosis level 1 [Cohort Status Derived Variables. STATUS71. Visit 7]</t>
  </si>
  <si>
    <t>phv00507853.v1.p2</t>
  </si>
  <si>
    <t>DATE_DEMDXL2A_72_FollowUpDays</t>
  </si>
  <si>
    <t>Days of follow up from visit 1 to Date for dementia diagnosis level 2a [Cohort Status Derived Variables. STATUS71. Visit 7]</t>
  </si>
  <si>
    <t>phv00507854.v1.p2</t>
  </si>
  <si>
    <t>DATE_DEMDXL2B_72_FollowUpDays</t>
  </si>
  <si>
    <t>Days of follow up from visit 1 to Date for dementia diagnosis level 2b [Cohort Status Derived Variables. STATUS71. Visit 7]</t>
  </si>
  <si>
    <t>phv00507855.v1.p2</t>
  </si>
  <si>
    <t>DATE_DEMDXL2C_72_FollowUpDays</t>
  </si>
  <si>
    <t>Days of follow up from visit 1 to Date for dementia diagnosis level 2c [Cohort Status Derived Variables. STATUS71. Visit 7]</t>
  </si>
  <si>
    <t>phv00507856.v1.p2</t>
  </si>
  <si>
    <t>DATE_DEMDXL3CENS_71_FollowUpDays</t>
  </si>
  <si>
    <t>Days of follow up from visit 1 to Date for censored level 3 dementia diagnosis [Cohort Status Derived Variables. STATUS71. Visit 7]</t>
  </si>
  <si>
    <t>phv00507857.v1.p2</t>
  </si>
  <si>
    <t>DATE_DEMDXL3_71_FollowUpDays</t>
  </si>
  <si>
    <t>Days of follow up from visit 1 to Date for dementia diagnosis level 3 [Cohort Status Derived Variables. STATUS71. Visit 7]</t>
  </si>
  <si>
    <t>phv00507858.v1.p2</t>
  </si>
  <si>
    <t>INCSELFREPAF_DATE71_FollowUpDays</t>
  </si>
  <si>
    <t>Days of follow up from visit 1 to Self-Report Atrial Fibrillation Date or Earliest Date from Last Follow-up, Death or End of V7 Data Collection [Cohort Status Derived Variables. STATUS71. Visit 7]</t>
  </si>
  <si>
    <t>phv00507859.v1.p2</t>
  </si>
  <si>
    <t>INCSELFREPAST_DATE7_FollowUpDays</t>
  </si>
  <si>
    <t>Days of follow up from visit 1 to Self-Report Asthma Date or or Earliest Date from Last Follow-up, Death or End of V7 Data Collection [Cohort Status Derived Variables. STATUS71. Visit 7]</t>
  </si>
  <si>
    <t>phv00507860.v1.p2</t>
  </si>
  <si>
    <t>INCSELFREPCLD_DATE7_FollowUpDays</t>
  </si>
  <si>
    <t>Days of follow up from visit 1 to Self-Report Incident PVD or Claudication Date or or Earliest Date from Last Follow-up, Death or End of V7 Data Collection [Cohort Status Derived Variables. STATUS71. Visit 7]</t>
  </si>
  <si>
    <t>phv00507861.v1.p2</t>
  </si>
  <si>
    <t>INCSELFREPDM_DATE71_FollowUpDays</t>
  </si>
  <si>
    <t>Days of follow up from visit 1 to Self-Report Diabetes Mellitus Date or Earliest Date from Last Follow-up, Death or End of V7 Data Collection [Cohort Status Derived Variables. STATUS71. Visit 7]</t>
  </si>
  <si>
    <t>phv00507862.v1.p2</t>
  </si>
  <si>
    <t>INCSELFREPHBP_DATE7_FollowUpDays</t>
  </si>
  <si>
    <t>Days of follow up from visit 1 to Self-Report Incident High Blood Pressure Date or Earliest Date from Last Follow-up, Death or End of V7 Data Collection [Cohort Status Derived Variables. STATUS71. Visit 7]</t>
  </si>
  <si>
    <t>phv00507863.v1.p2</t>
  </si>
  <si>
    <t>INCSELFREPHF_DATE71_FollowUpDays</t>
  </si>
  <si>
    <t>Days of follow up from visit 1 to Self-Report Heart failure Date or or Earliest Date from Last Follow-up, Death or End of V7 Data Collection [Cohort Status Derived Variables. STATUS71. Visit 7]</t>
  </si>
  <si>
    <t>phv00507864.v1.p2</t>
  </si>
  <si>
    <t>INCSELFREPLUNG_DATE_FollowUpDays</t>
  </si>
  <si>
    <t>Days of follow up from visit 1 to Self-Report Chronic Lung Disease Date or Earliest Date from Last Follow-up, Death or End of V7 Data Collection [Cohort Status Derived Variables. STATUS71. Visit 7]</t>
  </si>
  <si>
    <t>phv00507865.v1.p2</t>
  </si>
  <si>
    <t>LASTFUINTERVIEWDATE_FollowUpDays</t>
  </si>
  <si>
    <t>Days of follow up from visit 1 to Date of last completed follow-up interview by 15NOV2019 [Cohort Status Derived Variables. STATUS71. Visit 7]</t>
  </si>
  <si>
    <t>phv00507867.v1.p2</t>
  </si>
  <si>
    <t>Days of follow up from visit 1 to Either death date, date of visit 2 exam OR 05Feb1990 [Cohort Status Derived Variables. STATUS71. Visit 7]</t>
  </si>
  <si>
    <t>phv00507868.v1.p2</t>
  </si>
  <si>
    <t>Days of follow up from visit 1 to Either death date, date of visit 3 exam, OR 16Mar1993 [Cohort Status Derived Variables. STATUS71. Visit 7]</t>
  </si>
  <si>
    <t>phv00507869.v1.p2</t>
  </si>
  <si>
    <t>Days of follow up from visit 1 to Either death date, date of visit 4 exam, OR 01Feb1996 [Cohort Status Derived Variables. STATUS71. Visit 7]</t>
  </si>
  <si>
    <t>phv00507870.v1.p2</t>
  </si>
  <si>
    <t>Days of follow up from visit 1 to Either death date, date of visit 5 exam, OR 01Jun2011 [Cohort Status Derived Variables. STATUS71. Visit 7]</t>
  </si>
  <si>
    <t>phv00507871.v1.p2</t>
  </si>
  <si>
    <t>Days of follow up from visit 1 to Either death date, date of visit 6 exam, OR 15Jun2016 [Cohort Status Derived Variables. STATUS71. Visit 7]</t>
  </si>
  <si>
    <t>phv00507872.v1.p2</t>
  </si>
  <si>
    <t>STATUSDATE71_FollowUpDays</t>
  </si>
  <si>
    <t>Days of follow up from visit 1 to Either death date, date of visit 7 exam, OR 01Feb2018 [Cohort Status Derived Variables. STATUS71. Visit 7]</t>
  </si>
  <si>
    <t>phv00507873.v1.p2</t>
  </si>
  <si>
    <t>STATUSHFDATE71_FollowUpDays</t>
  </si>
  <si>
    <t>Days of follow up from visit 1 to Either date of visit 7 exam OR 01FEB2018 [Cohort Status Derived Variables. STATUS71. Visit 7]</t>
  </si>
  <si>
    <t>phv00507874.v1.p2</t>
  </si>
  <si>
    <t>VDATE_FollowUpDays</t>
  </si>
  <si>
    <t>Days from V1 Date to Visit date [Analytic Factor Scores - Longitudinal. Neurocognitive test scores collected from V2 through V7. V2_V7_CNF. Visit 7]</t>
  </si>
  <si>
    <t>phv00507902.v1.p2</t>
  </si>
  <si>
    <t>MEASURMENT_DATE_FollowUpDays</t>
  </si>
  <si>
    <t>MEASURMENT DATE. Follow Up Days [Ankle Brachial Index - Derived. ABI_DERV. Visit 5]</t>
  </si>
  <si>
    <t>phv00510467.v1.p2</t>
  </si>
  <si>
    <t>V3DATE31_FollowUpDays</t>
  </si>
  <si>
    <t>Follow up days</t>
  </si>
  <si>
    <t>phv00510595.v1.p2</t>
  </si>
  <si>
    <t>DATE_FollowUpDays</t>
  </si>
  <si>
    <t>Study Date. Follow up days[Cohort (Jackson only), Exam 3]</t>
  </si>
  <si>
    <t>phv00510688.v1.p2</t>
  </si>
  <si>
    <t>READDATE_FollowUpDays</t>
  </si>
  <si>
    <t>Reading Date. Follow up days[Cohort (Jackson only), Exam 3]</t>
  </si>
  <si>
    <t>phv00510689.v1.p2</t>
  </si>
  <si>
    <t>DATE01_year</t>
  </si>
  <si>
    <t>Date Case Added To SIR CDB [Ultrasound Raw Data. UBMDALL. Visit 1]</t>
  </si>
  <si>
    <t>phv00511283.v1.p2</t>
  </si>
  <si>
    <t>DATE02_year</t>
  </si>
  <si>
    <t>DATE02 [Ultrasound Raw Data. UBMDALL. Visit 1]</t>
  </si>
  <si>
    <t>phv00511284.v1.p2</t>
  </si>
  <si>
    <t>DATE03_year</t>
  </si>
  <si>
    <t>DATE03 [Ultrasound Raw Data. UBMDALL. Visit 1]</t>
  </si>
  <si>
    <t>phv00511285.v1.p2</t>
  </si>
  <si>
    <t>DATE04_year</t>
  </si>
  <si>
    <t>Date UDT Rec Added To SIR CDB [Ultrasound Raw Data. UBMDALL. Visit 1]</t>
  </si>
  <si>
    <t>phv00511286.v1.p2</t>
  </si>
  <si>
    <t>DATE05_year</t>
  </si>
  <si>
    <t>Date UDQ Rec Added [Ultrasound Raw Data. UBMDALL. Visit 1]</t>
  </si>
  <si>
    <t>phv00511287.v1.p2</t>
  </si>
  <si>
    <t>DATE06_year</t>
  </si>
  <si>
    <t>Date 1st Rev. B-Mode Rec -&gt;V2B [Ultrasound Raw Data. UBMDALL. Visit 1]</t>
  </si>
  <si>
    <t>phv00511288.v1.p2</t>
  </si>
  <si>
    <t>DATE07_year</t>
  </si>
  <si>
    <t>Date UBMD Rec Added To V2B DB [Ultrasound Raw Data. UBMDALL. Visit 1]</t>
  </si>
  <si>
    <t>phv00511289.v1.p2</t>
  </si>
  <si>
    <t>DATE08_year</t>
  </si>
  <si>
    <t>Date UBQD Rec Added To V2B DB [Ultrasound Raw Data. UBMDALL. Visit 1]</t>
  </si>
  <si>
    <t>phv00511290.v1.p2</t>
  </si>
  <si>
    <t>DATE09_year</t>
  </si>
  <si>
    <t>Date UBSA Rec Added To V2B DB [Ultrasound Raw Data. UBMDALL. Visit 1]</t>
  </si>
  <si>
    <t>phv00511291.v1.p2</t>
  </si>
  <si>
    <t>DATE10_year</t>
  </si>
  <si>
    <t>DATE10 [Ultrasound Raw Data. UBMDALL. Visit 1]</t>
  </si>
  <si>
    <t>phv00511292.v1.p2</t>
  </si>
  <si>
    <t>DATE11_year</t>
  </si>
  <si>
    <t>DATE11 [Ultrasound Raw Data. UBMDALL. Visit 1]</t>
  </si>
  <si>
    <t>phv00511293.v1.p2</t>
  </si>
  <si>
    <t>DATE12_year</t>
  </si>
  <si>
    <t>DATE12 [Ultrasound Raw Data. UBMDALL. Visit 1]</t>
  </si>
  <si>
    <t>phv00511294.v1.p2</t>
  </si>
  <si>
    <t>DATE13_year</t>
  </si>
  <si>
    <t>DATE13 [Ultrasound Raw Data. UBMDALL. Visit 1]</t>
  </si>
  <si>
    <t>phv00511295.v1.p2</t>
  </si>
  <si>
    <t>DATE14_year</t>
  </si>
  <si>
    <t>DATE14 [Ultrasound Raw Data. UBMDALL. Visit 1]</t>
  </si>
  <si>
    <t>phv00511296.v1.p2</t>
  </si>
  <si>
    <t>DATE15_year</t>
  </si>
  <si>
    <t>DATE15 [Ultrasound Raw Data. UBMDALL. Visit 1]</t>
  </si>
  <si>
    <t>phv00511297.v1.p2</t>
  </si>
  <si>
    <t>DATE16_year</t>
  </si>
  <si>
    <t>DATE16 [Ultrasound Raw Data. UBMDALL. Visit 1]</t>
  </si>
  <si>
    <t>phv00511298.v1.p2</t>
  </si>
  <si>
    <t>DATE17_year</t>
  </si>
  <si>
    <t>DATE17 [Ultrasound Raw Data. UBMDALL. Visit 1]</t>
  </si>
  <si>
    <t>phv00511299.v1.p2</t>
  </si>
  <si>
    <t>DATE18_year</t>
  </si>
  <si>
    <t>DATE18 [Ultrasound Raw Data. UBMDALL. Visit 1]</t>
  </si>
  <si>
    <t>phv00511300.v1.p2</t>
  </si>
  <si>
    <t>DATE19_year</t>
  </si>
  <si>
    <t>DATE19 [Ultrasound Raw Data. UBMDALL. Visit 1]</t>
  </si>
  <si>
    <t>phv00511301.v1.p2</t>
  </si>
  <si>
    <t>DATE20_year</t>
  </si>
  <si>
    <t>DATE20 [Ultrasound Raw Data. UBMDALL. Visit 1]</t>
  </si>
  <si>
    <t>phv00511302.v1.p2</t>
  </si>
  <si>
    <t>phv00511846.v1.p2</t>
  </si>
  <si>
    <t>phv00511851.v1.p2</t>
  </si>
  <si>
    <t>phv00511852.v1.p2</t>
  </si>
  <si>
    <t>phv00511853.v1.p2</t>
  </si>
  <si>
    <t>PKTASSIGNDATE3_FollowUpDays</t>
  </si>
  <si>
    <t>Days of follow up from visit 1 to Date Reviewer Packet Loaded to CDART 3</t>
  </si>
  <si>
    <t>phv00511854.v1.p2</t>
  </si>
  <si>
    <t>phv00511855.v1.p2</t>
  </si>
  <si>
    <t>phv00511860.v1.p2</t>
  </si>
  <si>
    <t>V4DATE41_FollowUpDays</t>
  </si>
  <si>
    <t>V4DATE41_FollowUpDays [Derived Variable Dataset, visit 4]</t>
  </si>
  <si>
    <t>phv00512038.v1.p2</t>
  </si>
  <si>
    <t>V5DATE51_FollowUpDays</t>
  </si>
  <si>
    <t>Days of follow up from visit 1 to Visit 5 Date, NCS Stage 1 [Cohort Visit Derived Variables. Visit 5]</t>
  </si>
  <si>
    <t>phv00512221.v1.p2</t>
  </si>
  <si>
    <t>V6DATE61_FollowUpDays</t>
  </si>
  <si>
    <t>Follow up days [Cohort Visit Derived Variables. DERIVE61. Visit 6]</t>
  </si>
  <si>
    <t>phv00512409.v1.p2</t>
  </si>
  <si>
    <t>COXDATE_DEMDXL3_FollowUpDays</t>
  </si>
  <si>
    <t>Days of follow up from visit 1 to Adjusted date of censored Level 3 dementia dx [Cohort Status Derived Variables. STATUS51. Visit 5]</t>
  </si>
  <si>
    <t>phv00516862.v1.p2</t>
  </si>
  <si>
    <t>DATE_DEMDXL1_51_FollowUpDays</t>
  </si>
  <si>
    <t>Days of follow up from visit 1 to Date for dementia diagnosis level 1 [Cohort Status Derived Variables. STATUS51. Visit 5]</t>
  </si>
  <si>
    <t>phv00516864.v1.p2</t>
  </si>
  <si>
    <t>DATE_DEMDXL2_51_FollowUpDays</t>
  </si>
  <si>
    <t>Days of follow up from visit 1 to Date for dementia diagnosis level 2 [Cohort Status Derived Variables. STATUS51. Visit 5]</t>
  </si>
  <si>
    <t>phv00516865.v1.p2</t>
  </si>
  <si>
    <t>DATE_DEMDXL3CENS_FollowUpDays</t>
  </si>
  <si>
    <t>Days of follow up from visit 1 to Date of censored Level 3 dementia dx [Cohort Status Derived Variables. STATUS51. Visit 5]</t>
  </si>
  <si>
    <t>phv00516866.v1.p2</t>
  </si>
  <si>
    <t>DATE_DEMDXL3_51_FollowUpDays</t>
  </si>
  <si>
    <t>Days of follow up from visit 1 to Date for dementia diagnosis level 3 [Cohort Status Derived Variables. STATUS51. Visit 5]</t>
  </si>
  <si>
    <t>phv00516867.v1.p2</t>
  </si>
  <si>
    <t>DEMENTEDCEL_DATE_FollowUpDays</t>
  </si>
  <si>
    <t>Days of follow up from visit 1 to Date of the first occurrence of a CEL with dementia code [Cohort Status Derived Variables. STATUS51. Visit 5]</t>
  </si>
  <si>
    <t>phv00516868.v1.p2</t>
  </si>
  <si>
    <t>INCSELFREPAF_DATE51_FollowUpDays</t>
  </si>
  <si>
    <t>Days of follow up from visit 1 to Self-Reported Incident Atrial Fibrillation Date or Last Follow-up Date [Cohort Status Derived Variables. STATUS51. Visit 5]</t>
  </si>
  <si>
    <t>phv00516870.v1.p2</t>
  </si>
  <si>
    <t>INCSELFREPAST_DATE5_FollowUpDays</t>
  </si>
  <si>
    <t>Days of follow up from visit 1 to Self-Reported Incident Asthma Date or Last Follow-up Date [Cohort Status Derived Variables. STATUS51. Visit 5]</t>
  </si>
  <si>
    <t>phv00516871.v1.p2</t>
  </si>
  <si>
    <t>INCSELFREPCLD_DATE5_FollowUpDays</t>
  </si>
  <si>
    <t>Days of follow up from visit 1 to Self-Reported Incident PVD or Claudication Date or Last Follow-up Date [Cohort Status Derived Variables. STATUS51. Visit 5]</t>
  </si>
  <si>
    <t>phv00516872.v1.p2</t>
  </si>
  <si>
    <t>INCSELFREPDM_DATE51_FollowUpDays</t>
  </si>
  <si>
    <t>Days of follow up from visit 1 to Self-Reported Incident Diabetes Mellitus Date or Last Follow-up Date [Cohort Status Derived Variables. STATUS51. Visit 5]</t>
  </si>
  <si>
    <t>phv00516873.v1.p2</t>
  </si>
  <si>
    <t>INCSELFREPHBP_DATE5_FollowUpDays</t>
  </si>
  <si>
    <t>Days of follow up from visit 1 to Self-Report Incident High Blood Pressure Date or Last Follow-up Date [Cohort Status Derived Variables. STATUS51. Visit 5]</t>
  </si>
  <si>
    <t>phv00516874.v1.p2</t>
  </si>
  <si>
    <t>INCSELFREPHF_DATE51_FollowUpDays</t>
  </si>
  <si>
    <t>Days of follow up from visit 1 to Self-Reported Incident Heart Failure Date or Last Follow-up Date [Cohort Status Derived Variables. STATUS51. Visit 5]</t>
  </si>
  <si>
    <t>phv00516875.v1.p2</t>
  </si>
  <si>
    <t>Days of follow up from visit 1 to Self-Reported Incident Chronic Lung Disease Date or Last Follow-up Date [Cohort Status Derived Variables. STATUS51. Visit 5]</t>
  </si>
  <si>
    <t>phv00516876.v1.p2</t>
  </si>
  <si>
    <t>STATUSHFDATE51_FollowUpDays</t>
  </si>
  <si>
    <t>Days of follow up from visit 1 to Either date of visit 5 exam OR 01Jun2011 [Cohort Status Derived Variables. STATUS51. Visit 5]</t>
  </si>
  <si>
    <t>phv00516883.v1.p2</t>
  </si>
  <si>
    <t>TICS_DATE_FollowUpDays</t>
  </si>
  <si>
    <t>Days of follow up from visit 1 to TICS date [Cohort Status Derived Variables. STATUS51. Visit 5]</t>
  </si>
  <si>
    <t>phv00516884.v1.p2</t>
  </si>
  <si>
    <t>COXDATE_DEMDXL3_61_FollowUpDays</t>
  </si>
  <si>
    <t>Days of follow up from visit 1 to Adjusted date of censored level 3 dementia diagnosis [Cohort Status Derived Variables. STATUS61. Visit 6]</t>
  </si>
  <si>
    <t>phv00516919.v1.p2</t>
  </si>
  <si>
    <t>DATE_DEMDXL1_61_FollowUpDays</t>
  </si>
  <si>
    <t>Days of follow up from visit 1 to Date for dementia diagnosis level 1 [Cohort Status Derived Variables. STATUS61. Visit 6]</t>
  </si>
  <si>
    <t>phv00516921.v1.p2</t>
  </si>
  <si>
    <t>DATE_DEMDXL2A_62_FollowUpDays</t>
  </si>
  <si>
    <t>Days of follow up from visit 1 to Date for dementia diagnosis level 2a [Cohort Status Derived Variables. STATUS61. Visit 6]</t>
  </si>
  <si>
    <t>phv00516922.v1.p2</t>
  </si>
  <si>
    <t>DATE_DEMDXL2B_62_FollowUpDays</t>
  </si>
  <si>
    <t>Days of follow up from visit 1 to Date for dementia diagnosis level 2b [Cohort Status Derived Variables. STATUS61. Visit 6]</t>
  </si>
  <si>
    <t>phv00516923.v1.p2</t>
  </si>
  <si>
    <t>DATE_DEMDXL2C_62_FollowUpDays</t>
  </si>
  <si>
    <t>Days of follow up from visit 1 to Date for dementia diagnosis level 2c [Cohort Status Derived Variables. STATUS61. Visit 6]</t>
  </si>
  <si>
    <t>phv00516924.v1.p2</t>
  </si>
  <si>
    <t>DATE_DEMDXL3CENS_61_FollowUpDays</t>
  </si>
  <si>
    <t>Days of follow up from visit 1 to Date for censored level 3 dementia diagnosis [Cohort Status Derived Variables. STATUS61. Visit 6]</t>
  </si>
  <si>
    <t>phv00516925.v1.p2</t>
  </si>
  <si>
    <t>DATE_DEMDXL3_61_FollowUpDays</t>
  </si>
  <si>
    <t>Days of follow up from visit 1 to Date for dementia diagnosis level 3 [Cohort Status Derived Variables. STATUS61. Visit 6]</t>
  </si>
  <si>
    <t>phv00516926.v1.p2</t>
  </si>
  <si>
    <t>INCSELFREPAF_DATE61_FollowUpDays</t>
  </si>
  <si>
    <t>Days of follow up from visit 1 to Self-Report Atrial Fibrillation Date or Last Follow-up Date [Cohort Status Derived Variables. STATUS61. Visit 6]</t>
  </si>
  <si>
    <t>phv00516927.v1.p2</t>
  </si>
  <si>
    <t>INCSELFREPAST_DATE6_FollowUpDays</t>
  </si>
  <si>
    <t>Days of follow up from visit 1 to Self-Report Asthma Date or Last Follow-up Date [Cohort Status Derived Variables. STATUS61. Visit 6]</t>
  </si>
  <si>
    <t>phv00516928.v1.p2</t>
  </si>
  <si>
    <t>INCSELFREPCLD_DATE6_FollowUpDays</t>
  </si>
  <si>
    <t>Days of follow up from visit 1 to Self-Report Incident PVD or Claudication Date or Last Follow-up Date [Cohort Status Derived Variables. STATUS61. Visit 6]</t>
  </si>
  <si>
    <t>phv00516929.v1.p2</t>
  </si>
  <si>
    <t>INCSELFREPDM_DATE61_FollowUpDays</t>
  </si>
  <si>
    <t>Days of follow up from visit 1 to Self-Report Diabetes Mellitus Date or Last Follow-up Date [Cohort Status Derived Variables. STATUS61. Visit 6]</t>
  </si>
  <si>
    <t>phv00516930.v1.p2</t>
  </si>
  <si>
    <t>INCSELFREPHBP_DATE6_FollowUpDays</t>
  </si>
  <si>
    <t>Days of follow up from visit 1 to Self-Report Incident High Blood Pressure Date or Last Follow-up Date [Cohort Status Derived Variables. STATUS61. Visit 6]</t>
  </si>
  <si>
    <t>phv00516931.v1.p2</t>
  </si>
  <si>
    <t>INCSELFREPHF_DATE61_FollowUpDays</t>
  </si>
  <si>
    <t>Days of follow up from visit 1 to Self-Report Heart failure Date or Last Follow-up Date [Cohort Status Derived Variables. STATUS61. Visit 6]</t>
  </si>
  <si>
    <t>phv00516932.v1.p2</t>
  </si>
  <si>
    <t>Days of follow up from visit 1 to Self-Report Chronic Lung Disease Date or Last Follow-up Date [Cohort Status Derived Variables. STATUS61. Visit 6]</t>
  </si>
  <si>
    <t>phv00516933.v1.p2</t>
  </si>
  <si>
    <t>STATUSHFDATE61_FollowUpDays</t>
  </si>
  <si>
    <t>Days of follow up from visit 1 to Either date of visit 6 exam OR 15Jun2016 [Cohort Status Derived Variables. STATUS61. Visit 6]</t>
  </si>
  <si>
    <t>phv00516941.v1.p2</t>
  </si>
  <si>
    <t>DATE01_FollowUpDays</t>
  </si>
  <si>
    <t>Days of follow up from visit 1 to DATE CASE ADDED TO SIR CDB (CIR) [Ultrasound Raw Data. UBME. Visit 2]</t>
  </si>
  <si>
    <t>phv00519671.v1.p2</t>
  </si>
  <si>
    <t>DATE15_FollowUpDays</t>
  </si>
  <si>
    <t>Days of follow up from visit 1 to DATE CASE ADDED TO NEW V2 CDB (CIR) [Ultrasound Raw Data. UBME. Visit 2]</t>
  </si>
  <si>
    <t>phv00519672.v1.p2</t>
  </si>
  <si>
    <t>DATE16_FollowUpDays</t>
  </si>
  <si>
    <t>Days of follow up from visit 1 to DATE UBME REC ADDED - NEW V2 DB(CIR) [Ultrasound Raw Data. UBME. Visit 2]</t>
  </si>
  <si>
    <t>phv00519673.v1.p2</t>
  </si>
  <si>
    <t>DATE17_FollowUpDays</t>
  </si>
  <si>
    <t>Days of follow up from visit 1 to DATE UBQE REC ADDED -NEW V2 CDB (CIR) [Ultrasound Raw Data. UBME. Visit 2]</t>
  </si>
  <si>
    <t>phv00519674.v1.p2</t>
  </si>
  <si>
    <t>DATE18_FollowUpDays</t>
  </si>
  <si>
    <t>Days of follow up from visit 1 to DATE UBSB REC ADDED - NEW V2 DB(CIR) [Ultrasound Raw Data. UBME. Visit 2]</t>
  </si>
  <si>
    <t>phv00519675.v1.p2</t>
  </si>
  <si>
    <t>DATE19_FollowUpDays</t>
  </si>
  <si>
    <t>Days of follow up from visit 1 to DATE UDT REC ADDED TO NEW V2(B) DB(CIR) [Ultrasound Raw Data. UBME. Visit 2]</t>
  </si>
  <si>
    <t>phv00519676.v1.p2</t>
  </si>
  <si>
    <t>DATE20_FollowUpDays</t>
  </si>
  <si>
    <t>Days of follow up from visit 1 to DATE UDQB REC ADDED TO NEW V2 CDB (CIR) [Ultrasound Raw Data. UBME. Visit 2]</t>
  </si>
  <si>
    <t>phv00519677.v1.p2</t>
  </si>
  <si>
    <t>ASSAY_DATE_FollowUpDays</t>
  </si>
  <si>
    <t>Days of follow up from visit 1 to Assay Date</t>
  </si>
  <si>
    <t>phv00519778.v1.p2</t>
  </si>
  <si>
    <t>Days of follow up from visit 1 to Test date [Analytic Factor Scores - Longitudinal. V2_V5_CNF. Visit 5]</t>
  </si>
  <si>
    <t>phv00519875.v1.p2</t>
  </si>
  <si>
    <t>RUNDATE_FollowUpDays</t>
  </si>
  <si>
    <t>Days of follow up from visit 1 to RUNDATE [NCS Cognitive Derived Variable Dataset. Visit 6]</t>
  </si>
  <si>
    <t>phv00520065.v1.p2</t>
  </si>
  <si>
    <t>Rundate. Follow up days [NCS Cognitive Derived Variable Dataset - Analysis Dataset. V6NCSCOG61. Visit 6 ]</t>
  </si>
  <si>
    <t>phv00520092.v1.p2</t>
  </si>
  <si>
    <t>VISIT</t>
  </si>
  <si>
    <t>VISIT [ECG Raw Epicare. ECGPWAV22. Visit 2]</t>
  </si>
  <si>
    <t>phv00513992.v1.p2</t>
  </si>
  <si>
    <t>VISIT [ECG Raw Epicare. ECGPWAV32. Visit 3]</t>
  </si>
  <si>
    <t>phv00514818.v1.p2</t>
  </si>
  <si>
    <t>VISIT [ECG Raw Epicare. ECGPWAV42. Visit 4]</t>
  </si>
  <si>
    <t>phv00515644.v1.p2</t>
  </si>
  <si>
    <t>SAMPLE_ID</t>
  </si>
  <si>
    <t>Sample ID</t>
  </si>
  <si>
    <t>phv00098584.v7.p2</t>
  </si>
  <si>
    <t>AAA_SAMPLE</t>
  </si>
  <si>
    <t>1=Selected to random normal sample, 2= Extra over-read, 0=Not selected to random normal sample [Abdominal Aorta Aneurysm - Derived, AAA_DERV. Visit 5]</t>
  </si>
  <si>
    <t>phv00294434.v2.p2</t>
  </si>
  <si>
    <t>CONSENT</t>
  </si>
  <si>
    <t>ESTUDY</t>
  </si>
  <si>
    <t>phv00118041.v2.p2</t>
  </si>
  <si>
    <t>E1ECHY05</t>
  </si>
  <si>
    <t>phv00118155.v2.p2</t>
  </si>
  <si>
    <t>E1ECHY10</t>
  </si>
  <si>
    <t>Study accession ID</t>
  </si>
  <si>
    <t>phv00190546.v1.p2</t>
  </si>
  <si>
    <t>pht001555.v3.p2</t>
  </si>
  <si>
    <t>CARDIA_Cohort_Sample</t>
  </si>
  <si>
    <t>Individual_ID</t>
  </si>
  <si>
    <t>Subject Identifier</t>
  </si>
  <si>
    <t>phv00112398.v2.p2</t>
  </si>
  <si>
    <t>pht001556.v2.p2</t>
  </si>
  <si>
    <t>A4ABTAPE</t>
  </si>
  <si>
    <t>phv00112401.v2.p2</t>
  </si>
  <si>
    <t>phv00112415.v2.p2</t>
  </si>
  <si>
    <t>pht001558.v2.p2</t>
  </si>
  <si>
    <t>A4COT</t>
  </si>
  <si>
    <t>phv00112417.v2.p2</t>
  </si>
  <si>
    <t>phv00112462.v2.p2</t>
  </si>
  <si>
    <t>phv00112496.v2.p2</t>
  </si>
  <si>
    <t>pht001561.v2.p2</t>
  </si>
  <si>
    <t>A4F03</t>
  </si>
  <si>
    <t>phv00112584.v2.p2</t>
  </si>
  <si>
    <t>pht001562.v2.p2</t>
  </si>
  <si>
    <t>A4F04</t>
  </si>
  <si>
    <t>phv00112654.v2.p2</t>
  </si>
  <si>
    <t>phv00112699.v2.p2</t>
  </si>
  <si>
    <t>pht001564.v2.p2</t>
  </si>
  <si>
    <t>A4F06BH</t>
  </si>
  <si>
    <t>phv00112709.v2.p2</t>
  </si>
  <si>
    <t>phv00112876.v2.p2</t>
  </si>
  <si>
    <t>phv00112893.v2.p2</t>
  </si>
  <si>
    <t>pht001567.v2.p2</t>
  </si>
  <si>
    <t>A4F06Q18</t>
  </si>
  <si>
    <t>phv00112958.v2.p2</t>
  </si>
  <si>
    <t>phv00112975.v2.p2</t>
  </si>
  <si>
    <t>phv00113019.v2.p2</t>
  </si>
  <si>
    <t>phv00113153.v2.p2</t>
  </si>
  <si>
    <t>phv00113167.v2.p2</t>
  </si>
  <si>
    <t>phv00113211.v2.p2</t>
  </si>
  <si>
    <t>phv00113225.v2.p2</t>
  </si>
  <si>
    <t>A4F11</t>
  </si>
  <si>
    <t>phv00113261.v2.p2</t>
  </si>
  <si>
    <t>phv00113415.v2.p2</t>
  </si>
  <si>
    <t>pht001576.v2.p2</t>
  </si>
  <si>
    <t>A4F13</t>
  </si>
  <si>
    <t>phv00113480.v2.p2</t>
  </si>
  <si>
    <t>pht001577.v2.p2</t>
  </si>
  <si>
    <t>A4F14</t>
  </si>
  <si>
    <t>phv00113520.v2.p2</t>
  </si>
  <si>
    <t>pht001578.v2.p2</t>
  </si>
  <si>
    <t>A4F15</t>
  </si>
  <si>
    <t>phv00113535.v2.p2</t>
  </si>
  <si>
    <t>pht001579.v2.p2</t>
  </si>
  <si>
    <t>A4F16</t>
  </si>
  <si>
    <t>phv00113560.v2.p2</t>
  </si>
  <si>
    <t>pht001580.v2.p2</t>
  </si>
  <si>
    <t>A4F17</t>
  </si>
  <si>
    <t>phv00113567.v2.p2</t>
  </si>
  <si>
    <t>pht001581.v2.p2</t>
  </si>
  <si>
    <t>A4F18</t>
  </si>
  <si>
    <t>phv00113613.v2.p2</t>
  </si>
  <si>
    <t>pht001582.v2.p2</t>
  </si>
  <si>
    <t>A4F19</t>
  </si>
  <si>
    <t>phv00113633.v2.p2</t>
  </si>
  <si>
    <t>phv00113663.v2.p2</t>
  </si>
  <si>
    <t>phv00113679.v2.p2</t>
  </si>
  <si>
    <t>pht001585.v2.p2</t>
  </si>
  <si>
    <t>A4F25</t>
  </si>
  <si>
    <t>phv00113695.v2.p2</t>
  </si>
  <si>
    <t>pht001586.v2.p2</t>
  </si>
  <si>
    <t>A4HCY</t>
  </si>
  <si>
    <t>phv00113697.v2.p2</t>
  </si>
  <si>
    <t>A4INS</t>
  </si>
  <si>
    <t>phv00113699.v2.p2</t>
  </si>
  <si>
    <t>phv00113712.v2.p2</t>
  </si>
  <si>
    <t>A4REF</t>
  </si>
  <si>
    <t>phv00113725.v2.p2</t>
  </si>
  <si>
    <t>pht001590.v2.p2</t>
  </si>
  <si>
    <t>A5F03</t>
  </si>
  <si>
    <t>phv00113813.v2.p2</t>
  </si>
  <si>
    <t>phv00113907.v2.p2</t>
  </si>
  <si>
    <t>phv00114001.v2.p2</t>
  </si>
  <si>
    <t>A7F22</t>
  </si>
  <si>
    <t>phv00114054.v2.p2</t>
  </si>
  <si>
    <t>pht001594.v2.p2</t>
  </si>
  <si>
    <t>AFLWUP1</t>
  </si>
  <si>
    <t>phv00114086.v2.p2</t>
  </si>
  <si>
    <t>pht001595.v2.p2</t>
  </si>
  <si>
    <t>AFLWUPT1</t>
  </si>
  <si>
    <t>phv00114099.v2.p2</t>
  </si>
  <si>
    <t>pht001596.v2.p2</t>
  </si>
  <si>
    <t>B2F02</t>
  </si>
  <si>
    <t>phv00114143.v2.p2</t>
  </si>
  <si>
    <t>pht001597.v2.p2</t>
  </si>
  <si>
    <t>B2F03</t>
  </si>
  <si>
    <t>phv00114207.v2.p2</t>
  </si>
  <si>
    <t>pht001598.v2.p2</t>
  </si>
  <si>
    <t>B2F04</t>
  </si>
  <si>
    <t>phv00114277.v2.p2</t>
  </si>
  <si>
    <t>pht001599.v2.p2</t>
  </si>
  <si>
    <t>B2F05</t>
  </si>
  <si>
    <t>phv00114304.v2.p2</t>
  </si>
  <si>
    <t>phv00114324.v2.p2</t>
  </si>
  <si>
    <t>B2F08</t>
  </si>
  <si>
    <t>phv00114366.v2.p2</t>
  </si>
  <si>
    <t>pht001602.v2.p2</t>
  </si>
  <si>
    <t>B2F09BRD</t>
  </si>
  <si>
    <t>phv00114373.v2.p2</t>
  </si>
  <si>
    <t>pht001603.v2.p2</t>
  </si>
  <si>
    <t>B2F09CHL</t>
  </si>
  <si>
    <t>phv00114376.v2.p2</t>
  </si>
  <si>
    <t>B2F09DIB</t>
  </si>
  <si>
    <t>phv00114379.v2.p2</t>
  </si>
  <si>
    <t>pht001605.v2.p2</t>
  </si>
  <si>
    <t>B2F09GAL</t>
  </si>
  <si>
    <t>phv00114384.v2.p2</t>
  </si>
  <si>
    <t>pht001606.v2.p2</t>
  </si>
  <si>
    <t>B2F09HBP</t>
  </si>
  <si>
    <t>phv00114388.v2.p2</t>
  </si>
  <si>
    <t>phv00114425.v2.p2</t>
  </si>
  <si>
    <t>pht001608.v2.p2</t>
  </si>
  <si>
    <t>B2F09HYS</t>
  </si>
  <si>
    <t>phv00114428.v2.p2</t>
  </si>
  <si>
    <t>pht001609.v2.p2</t>
  </si>
  <si>
    <t>B2F09KID</t>
  </si>
  <si>
    <t>phv00114436.v2.p2</t>
  </si>
  <si>
    <t>pht001610.v2.p2</t>
  </si>
  <si>
    <t>B2F09LIV</t>
  </si>
  <si>
    <t>phv00114447.v2.p2</t>
  </si>
  <si>
    <t>pht001611.v2.p2</t>
  </si>
  <si>
    <t>B2F09MBC</t>
  </si>
  <si>
    <t>phv00114461.v2.p2</t>
  </si>
  <si>
    <t>pht001612.v2.p2</t>
  </si>
  <si>
    <t>B2F09MHB</t>
  </si>
  <si>
    <t>phv00114473.v2.p2</t>
  </si>
  <si>
    <t>pht001613.v2.p2</t>
  </si>
  <si>
    <t>B2F09MHM</t>
  </si>
  <si>
    <t>phv00114486.v2.p2</t>
  </si>
  <si>
    <t>pht001614.v2.p2</t>
  </si>
  <si>
    <t>B2F09MHT</t>
  </si>
  <si>
    <t>phv00114498.v2.p2</t>
  </si>
  <si>
    <t>pht001615.v2.p2</t>
  </si>
  <si>
    <t>B2F09MOT</t>
  </si>
  <si>
    <t>phv00114511.v2.p2</t>
  </si>
  <si>
    <t>pht001616.v2.p2</t>
  </si>
  <si>
    <t>B2F09NER</t>
  </si>
  <si>
    <t>phv00114515.v2.p2</t>
  </si>
  <si>
    <t>pht001617.v2.p2</t>
  </si>
  <si>
    <t>B2F09OTH</t>
  </si>
  <si>
    <t>phv00114520.v2.p2</t>
  </si>
  <si>
    <t>pht001618.v2.p2</t>
  </si>
  <si>
    <t>B2F09PER</t>
  </si>
  <si>
    <t>phv00114524.v2.p2</t>
  </si>
  <si>
    <t>pht001619.v2.p2</t>
  </si>
  <si>
    <t>B2F09SIC</t>
  </si>
  <si>
    <t>phv00114526.v2.p2</t>
  </si>
  <si>
    <t>pht001620.v2.p2</t>
  </si>
  <si>
    <t>B2F09THY</t>
  </si>
  <si>
    <t>phv00114540.v2.p2</t>
  </si>
  <si>
    <t>B2F09TOB</t>
  </si>
  <si>
    <t>phv00114556.v2.p2</t>
  </si>
  <si>
    <t>pht001622.v2.p2</t>
  </si>
  <si>
    <t>B2F09TUM</t>
  </si>
  <si>
    <t>phv00114561.v2.p2</t>
  </si>
  <si>
    <t>pht001623.v2.p2</t>
  </si>
  <si>
    <t>B2F09ULC</t>
  </si>
  <si>
    <t>phv00114568.v1.p2</t>
  </si>
  <si>
    <t>pht001624.v1.p2</t>
  </si>
  <si>
    <t>B2F09VAS</t>
  </si>
  <si>
    <t>phv00114570.v2.p2</t>
  </si>
  <si>
    <t>B2F10</t>
  </si>
  <si>
    <t>phv00114583.v2.p2</t>
  </si>
  <si>
    <t>phv00114613.v2.p2</t>
  </si>
  <si>
    <t>phv00114707.v2.p2</t>
  </si>
  <si>
    <t>pht001628.v2.p2</t>
  </si>
  <si>
    <t>B2F14</t>
  </si>
  <si>
    <t>phv00114748.v2.p2</t>
  </si>
  <si>
    <t>pht001629.v2.p2</t>
  </si>
  <si>
    <t>B2F16</t>
  </si>
  <si>
    <t>phv00114766.v2.p2</t>
  </si>
  <si>
    <t>pht001630.v2.p2</t>
  </si>
  <si>
    <t>B2F17</t>
  </si>
  <si>
    <t>phv00114784.v2.p2</t>
  </si>
  <si>
    <t>pht001631.v2.p2</t>
  </si>
  <si>
    <t>B2F18</t>
  </si>
  <si>
    <t>phv00114828.v2.p2</t>
  </si>
  <si>
    <t>phv00114865.v2.p2</t>
  </si>
  <si>
    <t>pht001633.v2.p2</t>
  </si>
  <si>
    <t>B2F28</t>
  </si>
  <si>
    <t>phv00114964.v2.p2</t>
  </si>
  <si>
    <t>pht001634.v2.p2</t>
  </si>
  <si>
    <t>B2F29</t>
  </si>
  <si>
    <t>phv00114985.v2.p2</t>
  </si>
  <si>
    <t>pht001635.v2.p2</t>
  </si>
  <si>
    <t>B2F30</t>
  </si>
  <si>
    <t>phv00114999.v2.p2</t>
  </si>
  <si>
    <t>pht001636.v2.p2</t>
  </si>
  <si>
    <t>B2F31</t>
  </si>
  <si>
    <t>phv00115008.v2.p2</t>
  </si>
  <si>
    <t>pht001637.v2.p2</t>
  </si>
  <si>
    <t>B2F32</t>
  </si>
  <si>
    <t>phv00115030.v2.p2</t>
  </si>
  <si>
    <t>B2F34</t>
  </si>
  <si>
    <t>phv00115067.v2.p2</t>
  </si>
  <si>
    <t>pht001639.v2.p2</t>
  </si>
  <si>
    <t>B2F9PRG1</t>
  </si>
  <si>
    <t>phv00115070.v2.p2</t>
  </si>
  <si>
    <t>pht001640.v2.p2</t>
  </si>
  <si>
    <t>B2F9PRG2</t>
  </si>
  <si>
    <t>phv00115082.v2.p2</t>
  </si>
  <si>
    <t>pht001641.v2.p2</t>
  </si>
  <si>
    <t>B2F9PRG3</t>
  </si>
  <si>
    <t>phv00115089.v2.p2</t>
  </si>
  <si>
    <t>phv00115095.v2.p2</t>
  </si>
  <si>
    <t>pht001643.v2.p2</t>
  </si>
  <si>
    <t>B2LEPTIN</t>
  </si>
  <si>
    <t>phv00115097.v2.p2</t>
  </si>
  <si>
    <t>B2LIP</t>
  </si>
  <si>
    <t>phv00115110.v2.p2</t>
  </si>
  <si>
    <t>phv00115120.v2.p2</t>
  </si>
  <si>
    <t>pht001646.v2.p2</t>
  </si>
  <si>
    <t>BFLWUP1</t>
  </si>
  <si>
    <t>phv00115160.v2.p2</t>
  </si>
  <si>
    <t>pht001647.v2.p2</t>
  </si>
  <si>
    <t>BFLWUPT1</t>
  </si>
  <si>
    <t>phv00115183.v2.p2</t>
  </si>
  <si>
    <t>pht001648.v2.p2</t>
  </si>
  <si>
    <t>C1APOB</t>
  </si>
  <si>
    <t>phv00115185.v2.p2</t>
  </si>
  <si>
    <t>pht001649.v2.p2</t>
  </si>
  <si>
    <t>C1BIOIMP</t>
  </si>
  <si>
    <t>phv00115203.v2.p2</t>
  </si>
  <si>
    <t>C1CARTDA</t>
  </si>
  <si>
    <t>phv00115241.v2.p2</t>
  </si>
  <si>
    <t>pht001651.v2.p2</t>
  </si>
  <si>
    <t>C1ECHO</t>
  </si>
  <si>
    <t>phv00115316.v2.p2</t>
  </si>
  <si>
    <t>pht001652.v2.p2</t>
  </si>
  <si>
    <t>C1F02</t>
  </si>
  <si>
    <t>phv00115353.v2.p2</t>
  </si>
  <si>
    <t>C1F03A</t>
  </si>
  <si>
    <t>phv00115385.v2.p2</t>
  </si>
  <si>
    <t>pht001654.v2.p2</t>
  </si>
  <si>
    <t>C1F05</t>
  </si>
  <si>
    <t>phv00115414.v2.p2</t>
  </si>
  <si>
    <t>phv00115423.v2.p2</t>
  </si>
  <si>
    <t>phv00115488.v2.p2</t>
  </si>
  <si>
    <t>pht001657.v2.p2</t>
  </si>
  <si>
    <t>C1F09MAS</t>
  </si>
  <si>
    <t>phv00115496.v2.p2</t>
  </si>
  <si>
    <t>pht001658.v2.p2</t>
  </si>
  <si>
    <t>C1F09MBC</t>
  </si>
  <si>
    <t>phv00115507.v1.p2</t>
  </si>
  <si>
    <t>pht001659.v1.p2</t>
  </si>
  <si>
    <t>C1F09MCH</t>
  </si>
  <si>
    <t>phv00115515.v2.p2</t>
  </si>
  <si>
    <t>pht001660.v2.p2</t>
  </si>
  <si>
    <t>C1F09MHB</t>
  </si>
  <si>
    <t>phv00115523.v1.p2</t>
  </si>
  <si>
    <t>pht001661.v1.p2</t>
  </si>
  <si>
    <t>C1F09MHM</t>
  </si>
  <si>
    <t>phv00115531.v2.p2</t>
  </si>
  <si>
    <t>pht001662.v2.p2</t>
  </si>
  <si>
    <t>C1F09MOT</t>
  </si>
  <si>
    <t>phv00115539.v2.p2</t>
  </si>
  <si>
    <t>pht001663.v2.p2</t>
  </si>
  <si>
    <t>C1F09PER</t>
  </si>
  <si>
    <t>phv00115543.v2.p2</t>
  </si>
  <si>
    <t>C1F09TOB</t>
  </si>
  <si>
    <t>phv00115580.v2.p2</t>
  </si>
  <si>
    <t>C1F10</t>
  </si>
  <si>
    <t>phv00115593.v2.p2</t>
  </si>
  <si>
    <t>C1F11</t>
  </si>
  <si>
    <t>phv00115618.v2.p2</t>
  </si>
  <si>
    <t>phv00115708.v2.p2</t>
  </si>
  <si>
    <t>pht001668.v2.p2</t>
  </si>
  <si>
    <t>C1F13</t>
  </si>
  <si>
    <t>phv00115760.v2.p2</t>
  </si>
  <si>
    <t>pht001669.v2.p2</t>
  </si>
  <si>
    <t>C1F17</t>
  </si>
  <si>
    <t>phv00115784.v2.p2</t>
  </si>
  <si>
    <t>pht001670.v2.p2</t>
  </si>
  <si>
    <t>C1F18A</t>
  </si>
  <si>
    <t>phv00115849.v2.p2</t>
  </si>
  <si>
    <t>phv00115871.v2.p2</t>
  </si>
  <si>
    <t>pht001672.v2.p2</t>
  </si>
  <si>
    <t>C1F31</t>
  </si>
  <si>
    <t>phv00115880.v2.p2</t>
  </si>
  <si>
    <t>pht001673.v2.p2</t>
  </si>
  <si>
    <t>C1F31AC</t>
  </si>
  <si>
    <t>phv00115932.v2.p2</t>
  </si>
  <si>
    <t>pht001674.v2.p2</t>
  </si>
  <si>
    <t>C1F31B</t>
  </si>
  <si>
    <t>phv00115956.v2.p2</t>
  </si>
  <si>
    <t>pht001675.v2.p2</t>
  </si>
  <si>
    <t>C1F35</t>
  </si>
  <si>
    <t>phv00115979.v2.p2</t>
  </si>
  <si>
    <t>pht001676.v2.p2</t>
  </si>
  <si>
    <t>C1F36</t>
  </si>
  <si>
    <t>phv00116001.v2.p2</t>
  </si>
  <si>
    <t>pht001677.v2.p2</t>
  </si>
  <si>
    <t>C1F37</t>
  </si>
  <si>
    <t>phv00116023.v2.p2</t>
  </si>
  <si>
    <t>pht001678.v2.p2</t>
  </si>
  <si>
    <t>C1F38</t>
  </si>
  <si>
    <t>phv00116028.v2.p2</t>
  </si>
  <si>
    <t>C1F39</t>
  </si>
  <si>
    <t>phv00116132.v2.p2</t>
  </si>
  <si>
    <t>C1F40</t>
  </si>
  <si>
    <t>phv00116148.v2.p2</t>
  </si>
  <si>
    <t>pht001681.v2.p2</t>
  </si>
  <si>
    <t>C1F41</t>
  </si>
  <si>
    <t>phv00116171.v2.p2</t>
  </si>
  <si>
    <t>pht001682.v2.p2</t>
  </si>
  <si>
    <t>C1F41AU</t>
  </si>
  <si>
    <t>phv00116189.v2.p2</t>
  </si>
  <si>
    <t>pht001683.v2.p2</t>
  </si>
  <si>
    <t>C1F41RS</t>
  </si>
  <si>
    <t>phv00116206.v2.p2</t>
  </si>
  <si>
    <t>C1F42</t>
  </si>
  <si>
    <t>phv00116223.v2.p2</t>
  </si>
  <si>
    <t>pht001685.v2.p2</t>
  </si>
  <si>
    <t>C1F42A</t>
  </si>
  <si>
    <t>phv00116281.v2.p2</t>
  </si>
  <si>
    <t>pht001686.v2.p2</t>
  </si>
  <si>
    <t>C1F42B</t>
  </si>
  <si>
    <t>phv00116293.v2.p2</t>
  </si>
  <si>
    <t>C1F42C</t>
  </si>
  <si>
    <t>phv00116307.v2.p2</t>
  </si>
  <si>
    <t>pht001688.v2.p2</t>
  </si>
  <si>
    <t>C1F43</t>
  </si>
  <si>
    <t>phv00116330.v2.p2</t>
  </si>
  <si>
    <t>pht001689.v2.p2</t>
  </si>
  <si>
    <t>C1F9PRG1</t>
  </si>
  <si>
    <t>phv00116333.v2.p2</t>
  </si>
  <si>
    <t>pht001690.v2.p2</t>
  </si>
  <si>
    <t>C1F9PRG2</t>
  </si>
  <si>
    <t>phv00116342.v2.p2</t>
  </si>
  <si>
    <t>pht001691.v2.p2</t>
  </si>
  <si>
    <t>C1F9PRG3</t>
  </si>
  <si>
    <t>phv00116348.v2.p2</t>
  </si>
  <si>
    <t>phv00116350.v2.p2</t>
  </si>
  <si>
    <t>pht001693.v2.p2</t>
  </si>
  <si>
    <t>C1GMP</t>
  </si>
  <si>
    <t>phv00116360.v2.p2</t>
  </si>
  <si>
    <t>phv00116368.v2.p2</t>
  </si>
  <si>
    <t>C1LIP</t>
  </si>
  <si>
    <t>phv00116374.v2.p2</t>
  </si>
  <si>
    <t>pht001696.v2.p2</t>
  </si>
  <si>
    <t>C1LPA</t>
  </si>
  <si>
    <t>phv00116376.v2.p2</t>
  </si>
  <si>
    <t>phv00116391.v2.p2</t>
  </si>
  <si>
    <t>pht001698.v2.p2</t>
  </si>
  <si>
    <t>CARE_BIRTHYR</t>
  </si>
  <si>
    <t>phv00116393.v2.p2</t>
  </si>
  <si>
    <t>phv00116397.v2.p2</t>
  </si>
  <si>
    <t>phv00116399.v2.p2</t>
  </si>
  <si>
    <t>pht001701.v2.p2</t>
  </si>
  <si>
    <t>CFLWUP1A</t>
  </si>
  <si>
    <t>phv00116417.v2.p2</t>
  </si>
  <si>
    <t>pht001702.v2.p2</t>
  </si>
  <si>
    <t>CFLWUPT1</t>
  </si>
  <si>
    <t>phv00116432.v2.p2</t>
  </si>
  <si>
    <t>pht001703.v2.p2</t>
  </si>
  <si>
    <t>D1APOE</t>
  </si>
  <si>
    <t>phv00116434.v2.p2</t>
  </si>
  <si>
    <t>pht001704.v2.p2</t>
  </si>
  <si>
    <t>D1CATECH</t>
  </si>
  <si>
    <t>phv00116474.v2.p2</t>
  </si>
  <si>
    <t>phv00116476.v2.p2</t>
  </si>
  <si>
    <t>phv00116539.v2.p2</t>
  </si>
  <si>
    <t>pht001707.v2.p2</t>
  </si>
  <si>
    <t>D1F02</t>
  </si>
  <si>
    <t>phv00116576.v2.p2</t>
  </si>
  <si>
    <t>D1F03</t>
  </si>
  <si>
    <t>phv00116624.v2.p2</t>
  </si>
  <si>
    <t>phv00116652.v2.p2</t>
  </si>
  <si>
    <t>pht001710.v2.p2</t>
  </si>
  <si>
    <t>D1F06AC</t>
  </si>
  <si>
    <t>phv00116751.v2.p2</t>
  </si>
  <si>
    <t>pht001711.v2.p2</t>
  </si>
  <si>
    <t>D1F06BH</t>
  </si>
  <si>
    <t>phv00116761.v2.p2</t>
  </si>
  <si>
    <t>phv00116928.v2.p2</t>
  </si>
  <si>
    <t>phv00116945.v2.p2</t>
  </si>
  <si>
    <t>phv00116953.v2.p2</t>
  </si>
  <si>
    <t>phv00117129.v2.p2</t>
  </si>
  <si>
    <t>pht001716.v2.p2</t>
  </si>
  <si>
    <t>D1F09PER</t>
  </si>
  <si>
    <t>phv00117134.v2.p2</t>
  </si>
  <si>
    <t>D1F10</t>
  </si>
  <si>
    <t>phv00117148.v2.p2</t>
  </si>
  <si>
    <t>pht001718.v2.p2</t>
  </si>
  <si>
    <t>D1F17</t>
  </si>
  <si>
    <t>phv00117168.v2.p2</t>
  </si>
  <si>
    <t>pht001719.v2.p2</t>
  </si>
  <si>
    <t>D1F18</t>
  </si>
  <si>
    <t>phv00117221.v2.p2</t>
  </si>
  <si>
    <t>phv00117250.v2.p2</t>
  </si>
  <si>
    <t>phv00117265.v2.p2</t>
  </si>
  <si>
    <t>pht001722.v2.p2</t>
  </si>
  <si>
    <t>D1F31A</t>
  </si>
  <si>
    <t>phv00117334.v2.p2</t>
  </si>
  <si>
    <t>pht001723.v2.p2</t>
  </si>
  <si>
    <t>D1F44</t>
  </si>
  <si>
    <t>phv00117377.v2.p2</t>
  </si>
  <si>
    <t>pht001724.v2.p2</t>
  </si>
  <si>
    <t>D1F45</t>
  </si>
  <si>
    <t>phv00117441.v2.p2</t>
  </si>
  <si>
    <t>phv00117447.v2.p2</t>
  </si>
  <si>
    <t>pht001726.v2.p2</t>
  </si>
  <si>
    <t>D1F9MASA</t>
  </si>
  <si>
    <t>phv00117456.v2.p2</t>
  </si>
  <si>
    <t>pht001727.v2.p2</t>
  </si>
  <si>
    <t>D1F9MBCA</t>
  </si>
  <si>
    <t>phv00117468.v1.p2</t>
  </si>
  <si>
    <t>pht001728.v1.p2</t>
  </si>
  <si>
    <t>D1F9MCHA</t>
  </si>
  <si>
    <t>phv00117477.v2.p2</t>
  </si>
  <si>
    <t>pht001729.v2.p2</t>
  </si>
  <si>
    <t>D1F9MHBA</t>
  </si>
  <si>
    <t>phv00117486.v2.p2</t>
  </si>
  <si>
    <t>pht001730.v2.p2</t>
  </si>
  <si>
    <t>D1F9MHMA</t>
  </si>
  <si>
    <t>phv00117495.v2.p2</t>
  </si>
  <si>
    <t>pht001731.v2.p2</t>
  </si>
  <si>
    <t>D1F9MOTA</t>
  </si>
  <si>
    <t>phv00117505.v2.p2</t>
  </si>
  <si>
    <t>pht001732.v2.p2</t>
  </si>
  <si>
    <t>D1F9PRG1</t>
  </si>
  <si>
    <t>phv00117508.v2.p2</t>
  </si>
  <si>
    <t>pht001733.v2.p2</t>
  </si>
  <si>
    <t>D1F9PRG2</t>
  </si>
  <si>
    <t>phv00117519.v2.p2</t>
  </si>
  <si>
    <t>pht001734.v2.p2</t>
  </si>
  <si>
    <t>D1F9PRG3</t>
  </si>
  <si>
    <t>phv00117525.v2.p2</t>
  </si>
  <si>
    <t>D1F9TOBA</t>
  </si>
  <si>
    <t>phv00117549.v2.p2</t>
  </si>
  <si>
    <t>phv00117551.v2.p2</t>
  </si>
  <si>
    <t>phv00117553.v2.p2</t>
  </si>
  <si>
    <t>pht001738.v2.p2</t>
  </si>
  <si>
    <t>D1HCY</t>
  </si>
  <si>
    <t>phv00117555.v2.p2</t>
  </si>
  <si>
    <t>phv00117564.v2.p2</t>
  </si>
  <si>
    <t>D1INS</t>
  </si>
  <si>
    <t>phv00117567.v2.p2</t>
  </si>
  <si>
    <t>pht001741.v2.p2</t>
  </si>
  <si>
    <t>D1LEPTIN</t>
  </si>
  <si>
    <t>phv00117569.v2.p2</t>
  </si>
  <si>
    <t>D1LIP</t>
  </si>
  <si>
    <t>phv00117575.v2.p2</t>
  </si>
  <si>
    <t>pht001743.v2.p2</t>
  </si>
  <si>
    <t>D1PROINS</t>
  </si>
  <si>
    <t>phv00117577.v2.p2</t>
  </si>
  <si>
    <t>D1REFA</t>
  </si>
  <si>
    <t>phv00117593.v2.p2</t>
  </si>
  <si>
    <t>phv00117707.v2.p2</t>
  </si>
  <si>
    <t>phv00117821.v2.p2</t>
  </si>
  <si>
    <t>D2F22</t>
  </si>
  <si>
    <t>phv00117878.v1.p2</t>
  </si>
  <si>
    <t>DEATH06</t>
  </si>
  <si>
    <t>phv00117898.v2.p2</t>
  </si>
  <si>
    <t>phv00117986.v2.p2</t>
  </si>
  <si>
    <t>pht001750.v2.p2</t>
  </si>
  <si>
    <t>DFLWUPT1</t>
  </si>
  <si>
    <t>phv00117994.v2.p2</t>
  </si>
  <si>
    <t>pht001751.v2.p2</t>
  </si>
  <si>
    <t>E1APOB</t>
  </si>
  <si>
    <t>phv00117996.v2.p2</t>
  </si>
  <si>
    <t>E1CATECH</t>
  </si>
  <si>
    <t>phv00118005.v2.p2</t>
  </si>
  <si>
    <t>phv00118009.v2.p2</t>
  </si>
  <si>
    <t>phv00118039.v2.p2</t>
  </si>
  <si>
    <t>phv00118153.v2.p2</t>
  </si>
  <si>
    <t>phv00118267.v2.p2</t>
  </si>
  <si>
    <t>pht001757.v2.p2</t>
  </si>
  <si>
    <t>E1F02</t>
  </si>
  <si>
    <t>phv00118304.v2.p2</t>
  </si>
  <si>
    <t>E1F03</t>
  </si>
  <si>
    <t>phv00118359.v2.p2</t>
  </si>
  <si>
    <t>E1F05</t>
  </si>
  <si>
    <t>phv00118416.v2.p2</t>
  </si>
  <si>
    <t>phv00118426.v2.p2</t>
  </si>
  <si>
    <t>phv00118618.v2.p2</t>
  </si>
  <si>
    <t>pht001762.v2.p2</t>
  </si>
  <si>
    <t>E1F08CP</t>
  </si>
  <si>
    <t>phv00118634.v2.p2</t>
  </si>
  <si>
    <t>pht001763.v2.p2</t>
  </si>
  <si>
    <t>E1F09ANG</t>
  </si>
  <si>
    <t>phv00118639.v2.p2</t>
  </si>
  <si>
    <t>pht001764.v2.p2</t>
  </si>
  <si>
    <t>E1F09CT</t>
  </si>
  <si>
    <t>phv00118644.v2.p2</t>
  </si>
  <si>
    <t>E1F09MAD</t>
  </si>
  <si>
    <t>phv00118651.v2.p2</t>
  </si>
  <si>
    <t>phv00118655.v2.p2</t>
  </si>
  <si>
    <t>pht001767.v2.p2</t>
  </si>
  <si>
    <t>E1F09MAS</t>
  </si>
  <si>
    <t>phv00118664.v1.p2</t>
  </si>
  <si>
    <t>pht001768.v1.p2</t>
  </si>
  <si>
    <t>E1F09MCH</t>
  </si>
  <si>
    <t>phv00118673.v1.p2</t>
  </si>
  <si>
    <t>pht001769.v1.p2</t>
  </si>
  <si>
    <t>E1F09MCP</t>
  </si>
  <si>
    <t>phv00118682.v2.p2</t>
  </si>
  <si>
    <t>pht001770.v2.p2</t>
  </si>
  <si>
    <t>E1F09MHB</t>
  </si>
  <si>
    <t>phv00118691.v2.p2</t>
  </si>
  <si>
    <t>pht001771.v2.p2</t>
  </si>
  <si>
    <t>E1F09MHM</t>
  </si>
  <si>
    <t>phv00118700.v2.p2</t>
  </si>
  <si>
    <t>pht001772.v2.p2</t>
  </si>
  <si>
    <t>E1F09MOC</t>
  </si>
  <si>
    <t>phv00118713.v2.p2</t>
  </si>
  <si>
    <t>pht001773.v2.p2</t>
  </si>
  <si>
    <t>E1F09MOT</t>
  </si>
  <si>
    <t>phv00118723.v2.p2</t>
  </si>
  <si>
    <t>pht001774.v2.p2</t>
  </si>
  <si>
    <t>E1F09MRI</t>
  </si>
  <si>
    <t>phv00118728.v2.p2</t>
  </si>
  <si>
    <t>pht001775.v2.p2</t>
  </si>
  <si>
    <t>E1F09PER</t>
  </si>
  <si>
    <t>phv00118733.v2.p2</t>
  </si>
  <si>
    <t>pht001776.v2.p2</t>
  </si>
  <si>
    <t>E1F09TB</t>
  </si>
  <si>
    <t>phv00118738.v2.p2</t>
  </si>
  <si>
    <t>E1F09TOB</t>
  </si>
  <si>
    <t>phv00118763.v2.p2</t>
  </si>
  <si>
    <t>E1F10</t>
  </si>
  <si>
    <t>phv00118781.v2.p2</t>
  </si>
  <si>
    <t>E1F11</t>
  </si>
  <si>
    <t>phv00118819.v2.p2</t>
  </si>
  <si>
    <t>pht001780.v2.p2</t>
  </si>
  <si>
    <t>E1F12</t>
  </si>
  <si>
    <t>phv00118837.v2.p2</t>
  </si>
  <si>
    <t>phv00118962.v2.p2</t>
  </si>
  <si>
    <t>phv00118983.v2.p2</t>
  </si>
  <si>
    <t>pht001783.v2.p2</t>
  </si>
  <si>
    <t>E1F17</t>
  </si>
  <si>
    <t>phv00119021.v2.p2</t>
  </si>
  <si>
    <t>pht001784.v2.p2</t>
  </si>
  <si>
    <t>E1F18</t>
  </si>
  <si>
    <t>phv00119092.v2.p2</t>
  </si>
  <si>
    <t>phv00119121.v2.p2</t>
  </si>
  <si>
    <t>pht001786.v2.p2</t>
  </si>
  <si>
    <t>E1F29</t>
  </si>
  <si>
    <t>phv00119143.v2.p2</t>
  </si>
  <si>
    <t>pht001787.v2.p2</t>
  </si>
  <si>
    <t>E1F31</t>
  </si>
  <si>
    <t>phv00119209.v2.p2</t>
  </si>
  <si>
    <t>pht001788.v2.p2</t>
  </si>
  <si>
    <t>E1F36</t>
  </si>
  <si>
    <t>phv00119232.v2.p2</t>
  </si>
  <si>
    <t>E1F40</t>
  </si>
  <si>
    <t>phv00119258.v2.p2</t>
  </si>
  <si>
    <t>phv00119266.v2.p2</t>
  </si>
  <si>
    <t>pht001791.v2.p2</t>
  </si>
  <si>
    <t>E1F48</t>
  </si>
  <si>
    <t>phv00119361.v2.p2</t>
  </si>
  <si>
    <t>pht001792.v2.p2</t>
  </si>
  <si>
    <t>E1F49</t>
  </si>
  <si>
    <t>phv00119399.v2.p2</t>
  </si>
  <si>
    <t>E1F50</t>
  </si>
  <si>
    <t>phv00119451.v2.p2</t>
  </si>
  <si>
    <t>phv00119471.v2.p2</t>
  </si>
  <si>
    <t>phv00119574.v2.p2</t>
  </si>
  <si>
    <t>pht001796.v2.p2</t>
  </si>
  <si>
    <t>E1F9PRG1</t>
  </si>
  <si>
    <t>phv00119579.v2.p2</t>
  </si>
  <si>
    <t>pht001797.v2.p2</t>
  </si>
  <si>
    <t>E1F9PRG2</t>
  </si>
  <si>
    <t>phv00119589.v2.p2</t>
  </si>
  <si>
    <t>pht001798.v2.p2</t>
  </si>
  <si>
    <t>E1F9PRG3</t>
  </si>
  <si>
    <t>phv00119597.v2.p2</t>
  </si>
  <si>
    <t>E1GLU</t>
  </si>
  <si>
    <t>phv00119603.v2.p2</t>
  </si>
  <si>
    <t>pht001800.v2.p2</t>
  </si>
  <si>
    <t>E1INS</t>
  </si>
  <si>
    <t>phv00119609.v2.p2</t>
  </si>
  <si>
    <t>pht001801.v2.p2</t>
  </si>
  <si>
    <t>E1LEPTIN</t>
  </si>
  <si>
    <t>phv00119611.v2.p2</t>
  </si>
  <si>
    <t>E1LIP</t>
  </si>
  <si>
    <t>phv00119617.v2.p2</t>
  </si>
  <si>
    <t>phv00119621.v2.p2</t>
  </si>
  <si>
    <t>E1REF</t>
  </si>
  <si>
    <t>phv00119638.v2.p2</t>
  </si>
  <si>
    <t>pht001805.v2.p2</t>
  </si>
  <si>
    <t>E1RENALD</t>
  </si>
  <si>
    <t>phv00119643.v2.p2</t>
  </si>
  <si>
    <t>pht001806.v2.p2</t>
  </si>
  <si>
    <t>EFLWUP1</t>
  </si>
  <si>
    <t>phv00119689.v2.p2</t>
  </si>
  <si>
    <t>phv00119693.v2.p2</t>
  </si>
  <si>
    <t>pht001808.v2.p2</t>
  </si>
  <si>
    <t>F1F02</t>
  </si>
  <si>
    <t>phv00119730.v2.p2</t>
  </si>
  <si>
    <t>pht001809.v2.p2</t>
  </si>
  <si>
    <t>F1F05</t>
  </si>
  <si>
    <t>phv00119790.v2.p2</t>
  </si>
  <si>
    <t>phv00119801.v2.p2</t>
  </si>
  <si>
    <t>phv00119990.v2.p2</t>
  </si>
  <si>
    <t>phv00119994.v2.p2</t>
  </si>
  <si>
    <t>pht001813.v2.p2</t>
  </si>
  <si>
    <t>F1F09BCP</t>
  </si>
  <si>
    <t>phv00120013.v2.p2</t>
  </si>
  <si>
    <t>pht001814.v2.p2</t>
  </si>
  <si>
    <t>F1F09MED</t>
  </si>
  <si>
    <t>phv00120024.v2.p2</t>
  </si>
  <si>
    <t>pht001815.v2.p2</t>
  </si>
  <si>
    <t>F1F09OVA</t>
  </si>
  <si>
    <t>phv00120033.v2.p2</t>
  </si>
  <si>
    <t>pht001816.v2.p2</t>
  </si>
  <si>
    <t>F1F09TB</t>
  </si>
  <si>
    <t>phv00120038.v2.p2</t>
  </si>
  <si>
    <t>F1F09TOB</t>
  </si>
  <si>
    <t>phv00120063.v2.p2</t>
  </si>
  <si>
    <t>F1F10</t>
  </si>
  <si>
    <t>phv00120081.v2.p2</t>
  </si>
  <si>
    <t>pht001819.v2.p2</t>
  </si>
  <si>
    <t>F1F12</t>
  </si>
  <si>
    <t>phv00120092.v2.p2</t>
  </si>
  <si>
    <t>pht001820.v2.p2</t>
  </si>
  <si>
    <t>F1F17</t>
  </si>
  <si>
    <t>phv00120115.v2.p2</t>
  </si>
  <si>
    <t>pht001821.v2.p2</t>
  </si>
  <si>
    <t>F1F18</t>
  </si>
  <si>
    <t>phv00120170.v2.p2</t>
  </si>
  <si>
    <t>pht001822.v2.p2</t>
  </si>
  <si>
    <t>F1F18R</t>
  </si>
  <si>
    <t>phv00120236.v2.p2</t>
  </si>
  <si>
    <t>pht001823.v2.p2</t>
  </si>
  <si>
    <t>F1F31</t>
  </si>
  <si>
    <t>phv00120303.v2.p2</t>
  </si>
  <si>
    <t>pht001824.v2.p2</t>
  </si>
  <si>
    <t>F1F36</t>
  </si>
  <si>
    <t>phv00120326.v2.p2</t>
  </si>
  <si>
    <t>pht001825.v2.p2</t>
  </si>
  <si>
    <t>F1F48</t>
  </si>
  <si>
    <t>phv00120404.v2.p2</t>
  </si>
  <si>
    <t>pht001826.v2.p2</t>
  </si>
  <si>
    <t>F1F51</t>
  </si>
  <si>
    <t>phv00120418.v2.p2</t>
  </si>
  <si>
    <t>pht001827.v2.p2</t>
  </si>
  <si>
    <t>F1F55</t>
  </si>
  <si>
    <t>phv00120424.v2.p2</t>
  </si>
  <si>
    <t>pht001828.v2.p2</t>
  </si>
  <si>
    <t>F1F56</t>
  </si>
  <si>
    <t>phv00120431.v2.p2</t>
  </si>
  <si>
    <t>pht001829.v2.p2</t>
  </si>
  <si>
    <t>F1F57</t>
  </si>
  <si>
    <t>phv00120440.v2.p2</t>
  </si>
  <si>
    <t>pht001830.v2.p2</t>
  </si>
  <si>
    <t>F1F58</t>
  </si>
  <si>
    <t>phv00120451.v2.p2</t>
  </si>
  <si>
    <t>pht001831.v2.p2</t>
  </si>
  <si>
    <t>F1F59</t>
  </si>
  <si>
    <t>phv00120459.v2.p2</t>
  </si>
  <si>
    <t>pht001832.v2.p2</t>
  </si>
  <si>
    <t>F1F60</t>
  </si>
  <si>
    <t>phv00120469.v2.p2</t>
  </si>
  <si>
    <t>pht001833.v2.p2</t>
  </si>
  <si>
    <t>F1F61</t>
  </si>
  <si>
    <t>phv00120478.v2.p2</t>
  </si>
  <si>
    <t>pht001834.v2.p2</t>
  </si>
  <si>
    <t>F1F62</t>
  </si>
  <si>
    <t>phv00120488.v2.p2</t>
  </si>
  <si>
    <t>pht001835.v2.p2</t>
  </si>
  <si>
    <t>F1F63</t>
  </si>
  <si>
    <t>phv00120500.v2.p2</t>
  </si>
  <si>
    <t>pht001836.v2.p2</t>
  </si>
  <si>
    <t>F1F64</t>
  </si>
  <si>
    <t>phv00120507.v2.p2</t>
  </si>
  <si>
    <t>pht001837.v2.p2</t>
  </si>
  <si>
    <t>F1F65</t>
  </si>
  <si>
    <t>phv00120521.v2.p2</t>
  </si>
  <si>
    <t>pht001838.v2.p2</t>
  </si>
  <si>
    <t>F1F66</t>
  </si>
  <si>
    <t>phv00120525.v2.p2</t>
  </si>
  <si>
    <t>phv00120536.v2.p2</t>
  </si>
  <si>
    <t>pht001840.v2.p2</t>
  </si>
  <si>
    <t>F1F68</t>
  </si>
  <si>
    <t>phv00120616.v2.p2</t>
  </si>
  <si>
    <t>pht001841.v2.p2</t>
  </si>
  <si>
    <t>F1F69</t>
  </si>
  <si>
    <t>phv00120638.v2.p2</t>
  </si>
  <si>
    <t>pht001842.v2.p2</t>
  </si>
  <si>
    <t>F1F9PRG1</t>
  </si>
  <si>
    <t>phv00120642.v2.p2</t>
  </si>
  <si>
    <t>pht001843.v2.p2</t>
  </si>
  <si>
    <t>F1F9PRG2</t>
  </si>
  <si>
    <t>phv00120652.v2.p2</t>
  </si>
  <si>
    <t>pht001844.v2.p2</t>
  </si>
  <si>
    <t>F1F9PRG3</t>
  </si>
  <si>
    <t>phv00120660.v2.p2</t>
  </si>
  <si>
    <t>F1GLU</t>
  </si>
  <si>
    <t>phv00120662.v2.p2</t>
  </si>
  <si>
    <t>pht001846.v2.p2</t>
  </si>
  <si>
    <t>F1INS</t>
  </si>
  <si>
    <t>phv00120665.v2.p2</t>
  </si>
  <si>
    <t>phv00120667.v2.p2</t>
  </si>
  <si>
    <t>F1LIP</t>
  </si>
  <si>
    <t>phv00120674.v2.p2</t>
  </si>
  <si>
    <t>phv00120680.v2.p2</t>
  </si>
  <si>
    <t>phv00120733.v2.p2</t>
  </si>
  <si>
    <t>phv00120749.v2.p2</t>
  </si>
  <si>
    <t>F2CATECH</t>
  </si>
  <si>
    <t>phv00120757.v2.p2</t>
  </si>
  <si>
    <t>phv00120763.v2.p2</t>
  </si>
  <si>
    <t>phv00120930.v2.p2</t>
  </si>
  <si>
    <t>F2F03</t>
  </si>
  <si>
    <t>phv00120986.v2.p2</t>
  </si>
  <si>
    <t>F2F09MAD</t>
  </si>
  <si>
    <t>phv00120993.v2.p2</t>
  </si>
  <si>
    <t>phv00121004.v2.p2</t>
  </si>
  <si>
    <t>pht001858.v2.p2</t>
  </si>
  <si>
    <t>F2F65</t>
  </si>
  <si>
    <t>phv00121020.v2.p2</t>
  </si>
  <si>
    <t>pht001859.v2.p2</t>
  </si>
  <si>
    <t>F2HCY</t>
  </si>
  <si>
    <t>phv00121033.v2.p2</t>
  </si>
  <si>
    <t>F2HRV</t>
  </si>
  <si>
    <t>phv00121057.v2.p2</t>
  </si>
  <si>
    <t>pht001861.v2.p2</t>
  </si>
  <si>
    <t>F2IGE</t>
  </si>
  <si>
    <t>phv00121060.v2.p2</t>
  </si>
  <si>
    <t>phv00121069.v2.p2</t>
  </si>
  <si>
    <t>pht001863.v2.p2</t>
  </si>
  <si>
    <t>F2UCORT</t>
  </si>
  <si>
    <t>phv00121073.v2.p2</t>
  </si>
  <si>
    <t>pht001864.v2.p2</t>
  </si>
  <si>
    <t>F3SCORT</t>
  </si>
  <si>
    <t>phv00121109.v2.p2</t>
  </si>
  <si>
    <t>F4F44</t>
  </si>
  <si>
    <t>phv00121167.v2.p2</t>
  </si>
  <si>
    <t>pht001866.v2.p2</t>
  </si>
  <si>
    <t>LTSMK</t>
  </si>
  <si>
    <t>phv00121180.v2.p2</t>
  </si>
  <si>
    <t>pht001867.v2.p2</t>
  </si>
  <si>
    <t>MORBID06</t>
  </si>
  <si>
    <t>phv00121255.v2.p2</t>
  </si>
  <si>
    <t>pht001868.v2.p2</t>
  </si>
  <si>
    <t>PACKYEARSY0</t>
  </si>
  <si>
    <t>phv00121257.v2.p2</t>
  </si>
  <si>
    <t>phv00121454.v2.p2</t>
  </si>
  <si>
    <t>phv00121473.v2.p2</t>
  </si>
  <si>
    <t>phv00121679.v1.p2</t>
  </si>
  <si>
    <t>Z33A06</t>
  </si>
  <si>
    <t>phv00121688.v1.p2</t>
  </si>
  <si>
    <t>Z33B06</t>
  </si>
  <si>
    <t>phv00121724.v1.p2</t>
  </si>
  <si>
    <t>Z33E06</t>
  </si>
  <si>
    <t>phv00121739.v2.p2</t>
  </si>
  <si>
    <t>pht001875.v2.p2</t>
  </si>
  <si>
    <t>B2F09MAS</t>
  </si>
  <si>
    <t>A01AGE1</t>
  </si>
  <si>
    <t>EXAM 1 AGE, TELEPHONE INTERVIEW</t>
  </si>
  <si>
    <t>phv00112421.v2.p2</t>
  </si>
  <si>
    <t>A01AGE2</t>
  </si>
  <si>
    <t>A12HFAGE</t>
  </si>
  <si>
    <t>AGE OF FIRST HAY FEVER ATTACK</t>
  </si>
  <si>
    <t>phv00113375.v2.p2</t>
  </si>
  <si>
    <t>A12CBAGE</t>
  </si>
  <si>
    <t>AGE WHEN CHRONIC BRONCHITIS STARTED</t>
  </si>
  <si>
    <t>phv00113379.v2.p2</t>
  </si>
  <si>
    <t>A12EMAGE</t>
  </si>
  <si>
    <t>AGE WHEN EMPHYSEMA STARTED</t>
  </si>
  <si>
    <t>phv00113383.v2.p2</t>
  </si>
  <si>
    <t>A12ASAGE</t>
  </si>
  <si>
    <t>AGE WHEN ASTHMA STARTED</t>
  </si>
  <si>
    <t>phv00113387.v2.p2</t>
  </si>
  <si>
    <t>EXAMAGE</t>
  </si>
  <si>
    <t>CALCULATED AGE AT EXAM 1</t>
  </si>
  <si>
    <t>phv00113714.v2.p2</t>
  </si>
  <si>
    <t>A03MRAGE</t>
  </si>
  <si>
    <t>MARITAL STATUS. Q 12</t>
  </si>
  <si>
    <t>phv00113744.v2.p2</t>
  </si>
  <si>
    <t>B12WHAGE</t>
  </si>
  <si>
    <t>AGE FIRST ATTACK. Q 4B</t>
  </si>
  <si>
    <t>phv00114594.v2.p2</t>
  </si>
  <si>
    <t>B12ASAGE</t>
  </si>
  <si>
    <t>AGE OF ONSET OF ASTHMA. Q 7D</t>
  </si>
  <si>
    <t>phv00114603.v2.p2</t>
  </si>
  <si>
    <t>B12AGE</t>
  </si>
  <si>
    <t>AGE OF SUBJECT</t>
  </si>
  <si>
    <t>phv00114610.v2.p2</t>
  </si>
  <si>
    <t>C12AGE</t>
  </si>
  <si>
    <t>phv00115705.v2.p2</t>
  </si>
  <si>
    <t>phv00116378.v2.p2</t>
  </si>
  <si>
    <t>EX3_AGE</t>
  </si>
  <si>
    <t>DDXSPAGE</t>
  </si>
  <si>
    <t>SPINE: AGE AT EXAM</t>
  </si>
  <si>
    <t>phv00116478.v2.p2</t>
  </si>
  <si>
    <t>DDXHPAGE</t>
  </si>
  <si>
    <t>HIP: AGE AT EXAM</t>
  </si>
  <si>
    <t>phv00116492.v2.p2</t>
  </si>
  <si>
    <t>DDXWBAGE</t>
  </si>
  <si>
    <t>WHOLE BODY: AGE AT EXAM</t>
  </si>
  <si>
    <t>phv00116506.v2.p2</t>
  </si>
  <si>
    <t>DDXLTAGE</t>
  </si>
  <si>
    <t>LATERAL: AGE AT EXAM</t>
  </si>
  <si>
    <t>phv00116526.v2.p2</t>
  </si>
  <si>
    <t>phv00117579.v2.p2</t>
  </si>
  <si>
    <t>EX4_AGE</t>
  </si>
  <si>
    <t>CALCULATED AGE AT EXAM 4</t>
  </si>
  <si>
    <t>phv00117592.v2.p2</t>
  </si>
  <si>
    <t>EAGE</t>
  </si>
  <si>
    <t>phv00118135.v2.p2</t>
  </si>
  <si>
    <t>phv00118249.v2.p2</t>
  </si>
  <si>
    <t>E12WHAGE</t>
  </si>
  <si>
    <t>AGE FIRST ATTACK. Q 3D</t>
  </si>
  <si>
    <t>phv00118831.v2.p2</t>
  </si>
  <si>
    <t>E12AGE</t>
  </si>
  <si>
    <t>AGE - SPIROMETER</t>
  </si>
  <si>
    <t>phv00118959.v2.p2</t>
  </si>
  <si>
    <t>E53AGE</t>
  </si>
  <si>
    <t>AGE - FORM 53</t>
  </si>
  <si>
    <t>phv00119507.v2.p2</t>
  </si>
  <si>
    <t>phv00119631.v2.p2</t>
  </si>
  <si>
    <t>EX5_AGE</t>
  </si>
  <si>
    <t>CALCULATED AGE AT EXAM 5</t>
  </si>
  <si>
    <t>phv00119637.v2.p2</t>
  </si>
  <si>
    <t>F08POAGE</t>
  </si>
  <si>
    <t>AGE DIAGNOSED-POLYCYSTIC OVARIAN DISEAS. Q 39a</t>
  </si>
  <si>
    <t>phv00119967.v2.p2</t>
  </si>
  <si>
    <t>F12WHAGE</t>
  </si>
  <si>
    <t>AGE FIRST ATTACK. Q 1d</t>
  </si>
  <si>
    <t>phv00120086.v2.p2</t>
  </si>
  <si>
    <t>phv00120739.v2.p2</t>
  </si>
  <si>
    <t>EX6_AGE</t>
  </si>
  <si>
    <t>X2DATE</t>
  </si>
  <si>
    <t>DATE OF EXAM 2</t>
  </si>
  <si>
    <t>phv00115117.v2.p2</t>
  </si>
  <si>
    <t>ECHODATE</t>
  </si>
  <si>
    <t>DATE ECHO WAS CONDUCTED</t>
  </si>
  <si>
    <t>phv00115243.v2.p2</t>
  </si>
  <si>
    <t>DATEREAD</t>
  </si>
  <si>
    <t>DATE ECHO WAS READ AT ERC</t>
  </si>
  <si>
    <t>phv00115244.v2.p2</t>
  </si>
  <si>
    <t>C39RDATE</t>
  </si>
  <si>
    <t>DATE OF APPT FOR URINE RETURN</t>
  </si>
  <si>
    <t>phv00116074.v2.p2</t>
  </si>
  <si>
    <t>C39MDATE</t>
  </si>
  <si>
    <t>DATE OF APPT FOR MISSING BOTTLES RETURN</t>
  </si>
  <si>
    <t>phv00116087.v2.p2</t>
  </si>
  <si>
    <t>C42_DATE</t>
  </si>
  <si>
    <t>OBS DATE, ABP MONITOR (SAS FMT)</t>
  </si>
  <si>
    <t>phv00116209.v2.p2</t>
  </si>
  <si>
    <t>C42SDATE</t>
  </si>
  <si>
    <t>START DATE OF AMU OBSERVATIONS</t>
  </si>
  <si>
    <t>phv00116287.v2.p2</t>
  </si>
  <si>
    <t>C42EDATE</t>
  </si>
  <si>
    <t>END DATE OF AMU OBSERVATIONS</t>
  </si>
  <si>
    <t>phv00116288.v2.p2</t>
  </si>
  <si>
    <t>C42ODATE</t>
  </si>
  <si>
    <t>DATE OF OBSERVATION</t>
  </si>
  <si>
    <t>phv00116289.v2.p2</t>
  </si>
  <si>
    <t>X3DATE</t>
  </si>
  <si>
    <t>EXAM DATE, SCHEDULING DATE OR PENDING DA</t>
  </si>
  <si>
    <t>phv00116385.v2.p2</t>
  </si>
  <si>
    <t>B02DATE</t>
  </si>
  <si>
    <t>phv00116388.v2.p2</t>
  </si>
  <si>
    <t>C02DATE</t>
  </si>
  <si>
    <t>DATE OF EXAM 3</t>
  </si>
  <si>
    <t>phv00116389.v2.p2</t>
  </si>
  <si>
    <t>D06DATE</t>
  </si>
  <si>
    <t>DATE DIET FORM WAS COMPLETED</t>
  </si>
  <si>
    <t>phv00116750.v2.p2</t>
  </si>
  <si>
    <t>X4DATE</t>
  </si>
  <si>
    <t>phv00117586.v2.p2</t>
  </si>
  <si>
    <t>phv00117589.v2.p2</t>
  </si>
  <si>
    <t>phv00117590.v2.p2</t>
  </si>
  <si>
    <t>D02DATE</t>
  </si>
  <si>
    <t>DATE OF EXAM 4</t>
  </si>
  <si>
    <t>phv00117591.v2.p2</t>
  </si>
  <si>
    <t>D22DATE</t>
  </si>
  <si>
    <t>DATE FORM WAS COMPLETED</t>
  </si>
  <si>
    <t>phv00117825.v2.p2</t>
  </si>
  <si>
    <t>FYPDATE</t>
  </si>
  <si>
    <t>HOSPITALIZATION DATE (YYMMDD)</t>
  </si>
  <si>
    <t>phv00117990.v2.p2</t>
  </si>
  <si>
    <t>EL11DATE</t>
  </si>
  <si>
    <t>CATECHOLAMINE ASSAY DATE</t>
  </si>
  <si>
    <t>phv00118004.v2.p2</t>
  </si>
  <si>
    <t>TRANDATE</t>
  </si>
  <si>
    <t>TRANSMISSION DATE</t>
  </si>
  <si>
    <t>phv00118152.v2.p2</t>
  </si>
  <si>
    <t>phv00118266.v2.p2</t>
  </si>
  <si>
    <t>E02DATE</t>
  </si>
  <si>
    <t>DATE OF EXAM 5</t>
  </si>
  <si>
    <t>phv00119628.v2.p2</t>
  </si>
  <si>
    <t>X5DATE</t>
  </si>
  <si>
    <t>EXAM DATE, SCHEDULING OR PENDING DATE</t>
  </si>
  <si>
    <t>phv00119629.v2.p2</t>
  </si>
  <si>
    <t>phv00119634.v2.p2</t>
  </si>
  <si>
    <t>phv00119635.v2.p2</t>
  </si>
  <si>
    <t>phv00119636.v2.p2</t>
  </si>
  <si>
    <t>f09stpdate</t>
  </si>
  <si>
    <t>F09stpdate</t>
  </si>
  <si>
    <t>phv00119995.v2.p2</t>
  </si>
  <si>
    <t>phv00120737.v2.p2</t>
  </si>
  <si>
    <t>phv00120742.v2.p2</t>
  </si>
  <si>
    <t>phv00120743.v2.p2</t>
  </si>
  <si>
    <t>phv00120744.v2.p2</t>
  </si>
  <si>
    <t>F02DATE</t>
  </si>
  <si>
    <t>DATE OF EXAM 6</t>
  </si>
  <si>
    <t>phv00120745.v2.p2</t>
  </si>
  <si>
    <t>SAMPLE_USE</t>
  </si>
  <si>
    <t>Sample Use</t>
  </si>
  <si>
    <t>phv00190545.v1.p2</t>
  </si>
  <si>
    <t>Consent</t>
  </si>
  <si>
    <t>ANYCONSENT</t>
  </si>
  <si>
    <t>ANY DNA CONSENT FOR YEAR 15 OR 20</t>
  </si>
  <si>
    <t>phv00113722.v2.p2</t>
  </si>
  <si>
    <t>CARDIACONS</t>
  </si>
  <si>
    <t>DNA CONSENT FOR CARDIA RESEARCHERS AT YEAR 15 OR 20</t>
  </si>
  <si>
    <t>phv00113723.v2.p2</t>
  </si>
  <si>
    <t>UNRISTCONS</t>
  </si>
  <si>
    <t>DNA CONSENT FOR NON-CARDIA RESEARCHERS (UNRESTRICTED) AT YEAR 15 OR 20</t>
  </si>
  <si>
    <t>phv00113724.v2.p2</t>
  </si>
  <si>
    <t>E53CONS</t>
  </si>
  <si>
    <t>CONSENT SIGNED?</t>
  </si>
  <si>
    <t>phv00119501.v2.p2</t>
  </si>
  <si>
    <t>STUDY43</t>
  </si>
  <si>
    <t>TYPE OF STUDY</t>
  </si>
  <si>
    <t>phv00108900.v1.p1</t>
  </si>
  <si>
    <t>DbGaP substudy accessions that belong to parent study phs000287: phs000226=substudy; phs000301=substudy; phs000377=substudy; phs000400=substudy; phs000667=substudy; phs001144=substudy;</t>
  </si>
  <si>
    <t>phv00171005.v6.p1</t>
  </si>
  <si>
    <t>pht001448.v7.p1</t>
  </si>
  <si>
    <t>CHS_Sample</t>
  </si>
  <si>
    <t>parentstudy</t>
  </si>
  <si>
    <t>Parent Study</t>
  </si>
  <si>
    <t>phv00197395.v1.p1</t>
  </si>
  <si>
    <t>Assigned parent cohort id</t>
  </si>
  <si>
    <t>phv00200074.v1.p1</t>
  </si>
  <si>
    <t>Subject ID</t>
  </si>
  <si>
    <t>phv00098755.v4.p1</t>
  </si>
  <si>
    <t>pht001447.v4.p1</t>
  </si>
  <si>
    <t>CHS_Subject</t>
  </si>
  <si>
    <t>phv00098759.v7.p1</t>
  </si>
  <si>
    <t>phv00098763.v1.p1</t>
  </si>
  <si>
    <t>phv00098771.v1.p1</t>
  </si>
  <si>
    <t>phv00099663.v1.p1</t>
  </si>
  <si>
    <t>phv00100285.v1.p1</t>
  </si>
  <si>
    <t>phv00100599.v1.p1</t>
  </si>
  <si>
    <t>pht001453.v1.p1</t>
  </si>
  <si>
    <t>BONE_DENSITY_BASE_YR7</t>
  </si>
  <si>
    <t>phv00100633.v1.p1</t>
  </si>
  <si>
    <t>pht001454.v1.p1</t>
  </si>
  <si>
    <t>BONE_DENSITY_FOLLOWUP</t>
  </si>
  <si>
    <t>phv00100672.v1.p1</t>
  </si>
  <si>
    <t>pht001455.v1.p1</t>
  </si>
  <si>
    <t>CARE_ADIPONECTIN</t>
  </si>
  <si>
    <t>phv00100677.v1.p1</t>
  </si>
  <si>
    <t>phv00100683.v1.p1</t>
  </si>
  <si>
    <t>CARE_DDDIMER_WEIGHTS_1_10</t>
  </si>
  <si>
    <t>phv00100688.v1.p1</t>
  </si>
  <si>
    <t>pht001458.v1.p1</t>
  </si>
  <si>
    <t>CARE_DOB_CAT</t>
  </si>
  <si>
    <t>phv00100690.v1.p1</t>
  </si>
  <si>
    <t>phv00100693.v1.p1</t>
  </si>
  <si>
    <t>phv00100758.v1.p1</t>
  </si>
  <si>
    <t>pht001461.v1.p1</t>
  </si>
  <si>
    <t>CHS_YR9_BIRTHYEAR</t>
  </si>
  <si>
    <t>phv00100768.v1.p1</t>
  </si>
  <si>
    <t>phv00100771.v1.p1</t>
  </si>
  <si>
    <t>pht001463.v1.p1</t>
  </si>
  <si>
    <t>DNA_DRAW_YEAR</t>
  </si>
  <si>
    <t>phv00100773.v1.p1</t>
  </si>
  <si>
    <t>phv00100805.v1.p1</t>
  </si>
  <si>
    <t>pht001465.v1.p1</t>
  </si>
  <si>
    <t>EVENT_TIME_TO_CENSUS</t>
  </si>
  <si>
    <t>phv00100808.v2.p1</t>
  </si>
  <si>
    <t>phv00100838.v1.p1</t>
  </si>
  <si>
    <t>pht001467.v1.p1</t>
  </si>
  <si>
    <t>ICD9</t>
  </si>
  <si>
    <t>phv00100863.v1.p1</t>
  </si>
  <si>
    <t>phv00100866.v1.p1</t>
  </si>
  <si>
    <t>pht001469.v1.p1</t>
  </si>
  <si>
    <t>MRI1RECS</t>
  </si>
  <si>
    <t>phv00100999.v1.p1</t>
  </si>
  <si>
    <t>pht001470.v1.p1</t>
  </si>
  <si>
    <t>MRI2RECS</t>
  </si>
  <si>
    <t>phv00101124.v1.p1</t>
  </si>
  <si>
    <t>pht001471.v1.p1</t>
  </si>
  <si>
    <t>ULTRABL</t>
  </si>
  <si>
    <t>phv00101182.v1.p1</t>
  </si>
  <si>
    <t>pht001472.v1.p1</t>
  </si>
  <si>
    <t>ULTRAY11</t>
  </si>
  <si>
    <t>phv00101233.v1.p1</t>
  </si>
  <si>
    <t>phv00101324.v1.p1</t>
  </si>
  <si>
    <t>phv00102174.v1.p1</t>
  </si>
  <si>
    <t>phv00103155.v1.p1</t>
  </si>
  <si>
    <t>phv00103207.v1.p1</t>
  </si>
  <si>
    <t>phv00103260.v1.p1</t>
  </si>
  <si>
    <t>phv00103312.v1.p1</t>
  </si>
  <si>
    <t>phv00103365.v1.p1</t>
  </si>
  <si>
    <t>phv00103417.v1.p1</t>
  </si>
  <si>
    <t>phv00103470.v1.p1</t>
  </si>
  <si>
    <t>phv00103522.v1.p1</t>
  </si>
  <si>
    <t>phv00103575.v1.p1</t>
  </si>
  <si>
    <t>phv00103627.v1.p1</t>
  </si>
  <si>
    <t>phv00103680.v1.p1</t>
  </si>
  <si>
    <t>phv00103730.v1.p1</t>
  </si>
  <si>
    <t>phv00103781.v1.p1</t>
  </si>
  <si>
    <t>phv00104468.v1.p1</t>
  </si>
  <si>
    <t>phv00105099.v1.p1</t>
  </si>
  <si>
    <t>phv00106520.v1.p1</t>
  </si>
  <si>
    <t>phv00107443.v1.p1</t>
  </si>
  <si>
    <t>phv00108303.v1.p1</t>
  </si>
  <si>
    <t>phv00109056.v1.p1</t>
  </si>
  <si>
    <t>phv00109768.v1.p1</t>
  </si>
  <si>
    <t>Participant ID</t>
  </si>
  <si>
    <t>phv00197325.v2.p1</t>
  </si>
  <si>
    <t>SHHS1_ecg</t>
  </si>
  <si>
    <t>phv00197360.v2.p1</t>
  </si>
  <si>
    <t>SHHS2_ecg</t>
  </si>
  <si>
    <t>Pptid, numeric</t>
  </si>
  <si>
    <t>phv00197394.v2.p1</t>
  </si>
  <si>
    <t>Participant identification</t>
  </si>
  <si>
    <t>phv00198805.v2.p1</t>
  </si>
  <si>
    <t>phv00200076.v2.p1</t>
  </si>
  <si>
    <t>pht003701.v2.p1</t>
  </si>
  <si>
    <t>CHS_Mineral_Metablism_and_Vit_D</t>
  </si>
  <si>
    <t>Cardiovascular Health Study participant ID key</t>
  </si>
  <si>
    <t>phv00261074.v1.p1</t>
  </si>
  <si>
    <t>pht005388.v1.p1</t>
  </si>
  <si>
    <t>nsrr_chs_id_link2</t>
  </si>
  <si>
    <t>Subject Id number</t>
  </si>
  <si>
    <t>phv00273564.v1.p1</t>
  </si>
  <si>
    <t>AGE01</t>
  </si>
  <si>
    <t>SELF-REPORTED AGE AT BASELINE</t>
  </si>
  <si>
    <t>phv00098799.v1.p1</t>
  </si>
  <si>
    <t>AGEBL</t>
  </si>
  <si>
    <t>phv00099568.v1.p1</t>
  </si>
  <si>
    <t>AGE_S1</t>
  </si>
  <si>
    <t>AGE2</t>
  </si>
  <si>
    <t>AGE (BASELINE) IN 2-YEAR CATEGORIES</t>
  </si>
  <si>
    <t>phv00100836.v2.p1</t>
  </si>
  <si>
    <t>AGEY10</t>
  </si>
  <si>
    <t>Age at visit</t>
  </si>
  <si>
    <t>phv00102006.v1.p1</t>
  </si>
  <si>
    <t>AGEY11</t>
  </si>
  <si>
    <t>AGEY3</t>
  </si>
  <si>
    <t>CALCULATED AGE AT YR 3 VISIT</t>
  </si>
  <si>
    <t>phv00104377.v1.p1</t>
  </si>
  <si>
    <t>AGEY4</t>
  </si>
  <si>
    <t>CALCULATED AGE AT YR 4 VISIT</t>
  </si>
  <si>
    <t>phv00104783.v1.p1</t>
  </si>
  <si>
    <t>phv00105116.v1.p1</t>
  </si>
  <si>
    <t>CALCULATED AGE AT BASELINE VISIT</t>
  </si>
  <si>
    <t>phv00105622.v1.p1</t>
  </si>
  <si>
    <t>AGEY5</t>
  </si>
  <si>
    <t>CALCULATED AGE AT YR 5 VISIT</t>
  </si>
  <si>
    <t>phv00106844.v1.p1</t>
  </si>
  <si>
    <t>AGEY6</t>
  </si>
  <si>
    <t>CALCULATED AGE AT YR 6 VISIT</t>
  </si>
  <si>
    <t>phv00107780.v1.p1</t>
  </si>
  <si>
    <t>AGEY7</t>
  </si>
  <si>
    <t>CALCULATED AGE AT YR 7 VISIT</t>
  </si>
  <si>
    <t>phv00108813.v1.p1</t>
  </si>
  <si>
    <t>AGEY8</t>
  </si>
  <si>
    <t>CALCULATED AGE AT YR 8 VISIT</t>
  </si>
  <si>
    <t>phv00109604.v1.p1</t>
  </si>
  <si>
    <t>AGEY9</t>
  </si>
  <si>
    <t>CALCULATED AGE AT YR 9 VISIT</t>
  </si>
  <si>
    <t>phv00109855.v1.p1</t>
  </si>
  <si>
    <t>age_s2</t>
  </si>
  <si>
    <t>Calculated age shhs2</t>
  </si>
  <si>
    <t>phv00198807.v1.p1</t>
  </si>
  <si>
    <t>DATE310</t>
  </si>
  <si>
    <t>WHAT IS THE DATE</t>
  </si>
  <si>
    <t>phv00099488.v1.p1</t>
  </si>
  <si>
    <t>rsdate51</t>
  </si>
  <si>
    <t>Rescheduled study date (no observations)</t>
  </si>
  <si>
    <t>phv00198783.v1.p1</t>
  </si>
  <si>
    <t>VISIT33</t>
  </si>
  <si>
    <t>VISIT AT CLINIC OR HOME</t>
  </si>
  <si>
    <t>phv00104030.v1.p1</t>
  </si>
  <si>
    <t>phv00104760.v1.p1</t>
  </si>
  <si>
    <t>phv00105859.v1.p1</t>
  </si>
  <si>
    <t>phv00106984.v1.p1</t>
  </si>
  <si>
    <t>phv00108570.v1.p1</t>
  </si>
  <si>
    <t>phv00110384.v1.p1</t>
  </si>
  <si>
    <t>visit_sh</t>
  </si>
  <si>
    <t>Visit id code (SH)</t>
  </si>
  <si>
    <t>phv00198808.v1.p1</t>
  </si>
  <si>
    <t>visit_hi</t>
  </si>
  <si>
    <t>Visit id code (HI)</t>
  </si>
  <si>
    <t>phv00198871.v1.p1</t>
  </si>
  <si>
    <t>visit_ms</t>
  </si>
  <si>
    <t>Visit id code (MS)</t>
  </si>
  <si>
    <t>phv00198898.v1.p1</t>
  </si>
  <si>
    <t>visit_pm</t>
  </si>
  <si>
    <t>Visit id code (PM)</t>
  </si>
  <si>
    <t>phv00198923.v1.p1</t>
  </si>
  <si>
    <t>visit_ql</t>
  </si>
  <si>
    <t>Visit id code (QL)</t>
  </si>
  <si>
    <t>phv00198973.v1.p1</t>
  </si>
  <si>
    <t>SampleYear</t>
  </si>
  <si>
    <t>Year sample taken</t>
  </si>
  <si>
    <t>phv00100772.v1.p1</t>
  </si>
  <si>
    <t>SAMPLE71</t>
  </si>
  <si>
    <t>WAS URINE SAMPLE COLLECTED</t>
  </si>
  <si>
    <t>phv00110427.v1.p1</t>
  </si>
  <si>
    <t>gencons</t>
  </si>
  <si>
    <t>phv00098756.v4.p1</t>
  </si>
  <si>
    <t>studydat</t>
  </si>
  <si>
    <t>DATE OF TEST, NUMBER OF DAYS SINCE EXAM 1</t>
  </si>
  <si>
    <t>phv00023197.v6.p14</t>
  </si>
  <si>
    <t>phv00023203.v5.p14</t>
  </si>
  <si>
    <t>STUDY_TY</t>
  </si>
  <si>
    <t>STUDY TYPE</t>
  </si>
  <si>
    <t>phv00055167.v7.p14</t>
  </si>
  <si>
    <t>wktest1_7s</t>
  </si>
  <si>
    <t>study_da</t>
  </si>
  <si>
    <t>DATE WALKTEST COMPLETED, NUMBER OF DAYS SINCE EXAM 1</t>
  </si>
  <si>
    <t>phv00055248.v7.p14</t>
  </si>
  <si>
    <t>DATE OF TEST</t>
  </si>
  <si>
    <t>phv00156710.v3.p14</t>
  </si>
  <si>
    <t>pht002147.v3.p14</t>
  </si>
  <si>
    <t>t_ctspdsc_2005_m_0586s</t>
  </si>
  <si>
    <t>DbGaP top-level study or substudy accession</t>
  </si>
  <si>
    <t>phv00159482.v19.p14</t>
  </si>
  <si>
    <t>pht001415.v21.p14</t>
  </si>
  <si>
    <t>Framingham_Sample</t>
  </si>
  <si>
    <t>Date of CT test</t>
  </si>
  <si>
    <t>phv00162093.v3.p14</t>
  </si>
  <si>
    <t>pht002347.v3.p14</t>
  </si>
  <si>
    <t>t_ctfacet_2005_m_0618s</t>
  </si>
  <si>
    <t>phv00166998.v3.p14</t>
  </si>
  <si>
    <t>pht002571.v3.p14</t>
  </si>
  <si>
    <t>t_ctsps_2005_m_0664s</t>
  </si>
  <si>
    <t>study_date</t>
  </si>
  <si>
    <t>M1 Study Date</t>
  </si>
  <si>
    <t>phv00523361.v1.p14</t>
  </si>
  <si>
    <t>t_sleepm1_2016_1b_0903s</t>
  </si>
  <si>
    <t>study_date_2</t>
  </si>
  <si>
    <t>Second M1 Study Date</t>
  </si>
  <si>
    <t>phv00523363.v1.p14</t>
  </si>
  <si>
    <t>AGEYRS</t>
  </si>
  <si>
    <t>AGE AT KNEE X_RAY FILMS</t>
  </si>
  <si>
    <t>phv00024639.v1.p14</t>
  </si>
  <si>
    <t>pht000201.v2.p14</t>
  </si>
  <si>
    <t>knee0_18s</t>
  </si>
  <si>
    <t>phv00056587.v7.p14</t>
  </si>
  <si>
    <t>Age (age = formdate - DOB)</t>
  </si>
  <si>
    <t>phv00056723.v3.p14</t>
  </si>
  <si>
    <t>phv00064594.v1.p14</t>
  </si>
  <si>
    <t>pht000603.v2.p14</t>
  </si>
  <si>
    <t>knoa0_18s</t>
  </si>
  <si>
    <t>phv00064599.v5.p14</t>
  </si>
  <si>
    <t>pht000604.v6.p14</t>
  </si>
  <si>
    <t>knoa1_5s</t>
  </si>
  <si>
    <t>OSSage</t>
  </si>
  <si>
    <t>AGE AT X-RAY</t>
  </si>
  <si>
    <t>phv00065292.v5.p14</t>
  </si>
  <si>
    <t>pht000609.v6.p14</t>
  </si>
  <si>
    <t>oss_1995s</t>
  </si>
  <si>
    <t>t_autbr_2011_m_0709s</t>
  </si>
  <si>
    <t>age2</t>
  </si>
  <si>
    <t>Age at Exam 2</t>
  </si>
  <si>
    <t>phv00177932.v8.p14</t>
  </si>
  <si>
    <t>age4</t>
  </si>
  <si>
    <t>Age at Exam 4</t>
  </si>
  <si>
    <t>phv00177936.v8.p14</t>
  </si>
  <si>
    <t>age5</t>
  </si>
  <si>
    <t>Age at Exam 5</t>
  </si>
  <si>
    <t>phv00177938.v8.p14</t>
  </si>
  <si>
    <t>age8</t>
  </si>
  <si>
    <t>Age at Exam 8</t>
  </si>
  <si>
    <t>phv00177944.v8.p14</t>
  </si>
  <si>
    <t>age9</t>
  </si>
  <si>
    <t>Age at Exam 9</t>
  </si>
  <si>
    <t>phv00177946.v8.p14</t>
  </si>
  <si>
    <t>age10</t>
  </si>
  <si>
    <t>Age at Exam 10</t>
  </si>
  <si>
    <t>phv00177948.v8.p14</t>
  </si>
  <si>
    <t>age11</t>
  </si>
  <si>
    <t>Age at Exam 11</t>
  </si>
  <si>
    <t>phv00177950.v8.p14</t>
  </si>
  <si>
    <t>age12</t>
  </si>
  <si>
    <t>Age at Exam 12</t>
  </si>
  <si>
    <t>phv00177952.v8.p14</t>
  </si>
  <si>
    <t>age13</t>
  </si>
  <si>
    <t>Age at Exam 13</t>
  </si>
  <si>
    <t>phv00177954.v8.p14</t>
  </si>
  <si>
    <t>age14</t>
  </si>
  <si>
    <t>Age at Exam 14</t>
  </si>
  <si>
    <t>phv00177956.v8.p14</t>
  </si>
  <si>
    <t>age15</t>
  </si>
  <si>
    <t>Age at Exam 15</t>
  </si>
  <si>
    <t>phv00177958.v8.p14</t>
  </si>
  <si>
    <t>age16</t>
  </si>
  <si>
    <t>Age at Exam 16</t>
  </si>
  <si>
    <t>phv00177960.v8.p14</t>
  </si>
  <si>
    <t>age17</t>
  </si>
  <si>
    <t>Age at Exam 17</t>
  </si>
  <si>
    <t>phv00177962.v8.p14</t>
  </si>
  <si>
    <t>age18</t>
  </si>
  <si>
    <t>Age at Exam 18</t>
  </si>
  <si>
    <t>phv00177964.v8.p14</t>
  </si>
  <si>
    <t>age19</t>
  </si>
  <si>
    <t>Age at Exam 19</t>
  </si>
  <si>
    <t>phv00177966.v8.p14</t>
  </si>
  <si>
    <t>age20</t>
  </si>
  <si>
    <t>Age at Exam 20</t>
  </si>
  <si>
    <t>phv00177968.v8.p14</t>
  </si>
  <si>
    <t>age21</t>
  </si>
  <si>
    <t>Age at Exam 21</t>
  </si>
  <si>
    <t>phv00177970.v8.p14</t>
  </si>
  <si>
    <t>age22</t>
  </si>
  <si>
    <t>Age at Exam 22</t>
  </si>
  <si>
    <t>phv00177972.v8.p14</t>
  </si>
  <si>
    <t>age23</t>
  </si>
  <si>
    <t>Age at Exam 23</t>
  </si>
  <si>
    <t>phv00177974.v8.p14</t>
  </si>
  <si>
    <t>age24</t>
  </si>
  <si>
    <t>Age at Exam 24</t>
  </si>
  <si>
    <t>phv00177976.v8.p14</t>
  </si>
  <si>
    <t>age25</t>
  </si>
  <si>
    <t>Age at Exam 25</t>
  </si>
  <si>
    <t>phv00177978.v8.p14</t>
  </si>
  <si>
    <t>age26</t>
  </si>
  <si>
    <t>Age at Exam 26</t>
  </si>
  <si>
    <t>phv00177980.v8.p14</t>
  </si>
  <si>
    <t>age27</t>
  </si>
  <si>
    <t>Age at Exam 27</t>
  </si>
  <si>
    <t>phv00177982.v8.p14</t>
  </si>
  <si>
    <t>age28</t>
  </si>
  <si>
    <t>Age at Exam 28</t>
  </si>
  <si>
    <t>phv00177984.v8.p14</t>
  </si>
  <si>
    <t>age29</t>
  </si>
  <si>
    <t>Age at Exam 29</t>
  </si>
  <si>
    <t>phv00226999.v5.p14</t>
  </si>
  <si>
    <t>age30</t>
  </si>
  <si>
    <t>Age at Exam 30</t>
  </si>
  <si>
    <t>phv00227002.v5.p14</t>
  </si>
  <si>
    <t>age31</t>
  </si>
  <si>
    <t>Age at Exam 31</t>
  </si>
  <si>
    <t>phv00227005.v5.p14</t>
  </si>
  <si>
    <t>age32</t>
  </si>
  <si>
    <t>Age at Exam 32</t>
  </si>
  <si>
    <t>phv00227008.v5.p14</t>
  </si>
  <si>
    <t>Age of participant at the time of the neuropsychological test</t>
  </si>
  <si>
    <t>phv00253991.v5.p14</t>
  </si>
  <si>
    <t>vr_np_2018_a_1185s</t>
  </si>
  <si>
    <t>AGE1</t>
  </si>
  <si>
    <t>phv00277020.v4.p14</t>
  </si>
  <si>
    <t>phv00277021.v4.p14</t>
  </si>
  <si>
    <t>phv00277077.v4.p14</t>
  </si>
  <si>
    <t>phv00277078.v4.p14</t>
  </si>
  <si>
    <t>AGE3</t>
  </si>
  <si>
    <t>phv00277079.v4.p14</t>
  </si>
  <si>
    <t>AGE4</t>
  </si>
  <si>
    <t>phv00277080.v4.p14</t>
  </si>
  <si>
    <t>AGE5</t>
  </si>
  <si>
    <t>phv00277081.v4.p14</t>
  </si>
  <si>
    <t>AGE6</t>
  </si>
  <si>
    <t>phv00277082.v4.p14</t>
  </si>
  <si>
    <t>AGE7</t>
  </si>
  <si>
    <t>phv00277083.v4.p14</t>
  </si>
  <si>
    <t>AGE8</t>
  </si>
  <si>
    <t>phv00277084.v4.p14</t>
  </si>
  <si>
    <t>AGE9</t>
  </si>
  <si>
    <t>phv00277085.v4.p14</t>
  </si>
  <si>
    <t>phv00369654.v1.p14</t>
  </si>
  <si>
    <t>phv00369655.v1.p14</t>
  </si>
  <si>
    <t>phv00369656.v1.p14</t>
  </si>
  <si>
    <t>phv00369657.v1.p14</t>
  </si>
  <si>
    <t>phv00369658.v1.p14</t>
  </si>
  <si>
    <t>phv00369659.v1.p14</t>
  </si>
  <si>
    <t>phv00369660.v1.p14</t>
  </si>
  <si>
    <t>phv00369661.v1.p14</t>
  </si>
  <si>
    <t>phv00369662.v1.p14</t>
  </si>
  <si>
    <t>AGE10</t>
  </si>
  <si>
    <t>phv00369663.v1.p14</t>
  </si>
  <si>
    <t>AGE11</t>
  </si>
  <si>
    <t>phv00369664.v1.p14</t>
  </si>
  <si>
    <t>AGE12</t>
  </si>
  <si>
    <t>phv00369665.v1.p14</t>
  </si>
  <si>
    <t>AGE13</t>
  </si>
  <si>
    <t>phv00369666.v1.p14</t>
  </si>
  <si>
    <t>AGE14</t>
  </si>
  <si>
    <t>phv00369667.v1.p14</t>
  </si>
  <si>
    <t>AGE15</t>
  </si>
  <si>
    <t>phv00369668.v1.p14</t>
  </si>
  <si>
    <t>AGE16</t>
  </si>
  <si>
    <t>phv00369669.v1.p14</t>
  </si>
  <si>
    <t>AGE17</t>
  </si>
  <si>
    <t>phv00369670.v1.p14</t>
  </si>
  <si>
    <t>AGE18</t>
  </si>
  <si>
    <t>phv00369671.v1.p14</t>
  </si>
  <si>
    <t>AGE19</t>
  </si>
  <si>
    <t>phv00369672.v1.p14</t>
  </si>
  <si>
    <t>AGE20</t>
  </si>
  <si>
    <t>phv00369673.v1.p14</t>
  </si>
  <si>
    <t>AGE21</t>
  </si>
  <si>
    <t>phv00369674.v1.p14</t>
  </si>
  <si>
    <t>AGE22</t>
  </si>
  <si>
    <t>phv00369675.v1.p14</t>
  </si>
  <si>
    <t>AGE23</t>
  </si>
  <si>
    <t>phv00369676.v1.p14</t>
  </si>
  <si>
    <t>AGE24</t>
  </si>
  <si>
    <t>phv00369677.v1.p14</t>
  </si>
  <si>
    <t>AGE25</t>
  </si>
  <si>
    <t>phv00369678.v1.p14</t>
  </si>
  <si>
    <t>AGE26</t>
  </si>
  <si>
    <t>phv00369679.v1.p14</t>
  </si>
  <si>
    <t>AGE27</t>
  </si>
  <si>
    <t>phv00369680.v1.p14</t>
  </si>
  <si>
    <t>AGE28</t>
  </si>
  <si>
    <t>phv00369681.v1.p14</t>
  </si>
  <si>
    <t>AGE29</t>
  </si>
  <si>
    <t>phv00369682.v1.p14</t>
  </si>
  <si>
    <t>AGE30</t>
  </si>
  <si>
    <t>phv00369683.v1.p14</t>
  </si>
  <si>
    <t>AGE31</t>
  </si>
  <si>
    <t>phv00369684.v1.p14</t>
  </si>
  <si>
    <t>AGE32</t>
  </si>
  <si>
    <t>phv00369685.v1.p14</t>
  </si>
  <si>
    <t>phv00423875.v2.p14</t>
  </si>
  <si>
    <t>phv00423876.v2.p14</t>
  </si>
  <si>
    <t>phv00423877.v2.p14</t>
  </si>
  <si>
    <t>phv00423878.v2.p14</t>
  </si>
  <si>
    <t>phv00520288.v1.p14</t>
  </si>
  <si>
    <t>age_at_sample</t>
  </si>
  <si>
    <t>Age at stool sample</t>
  </si>
  <si>
    <t>phv00522396.v1.p14</t>
  </si>
  <si>
    <t>DATE OF CRP MEASUREMENT, NUMBER OF DAYS SINCE EXAM 1</t>
  </si>
  <si>
    <t>phv00021691.v8.p14</t>
  </si>
  <si>
    <t>date_d</t>
  </si>
  <si>
    <t>DATE BLOOD DRAWN, NUMBER OF DAYS SINCE EXAM 1</t>
  </si>
  <si>
    <t>phv00021750.v1.p14</t>
  </si>
  <si>
    <t>date_t</t>
  </si>
  <si>
    <t>phv00021751.v1.p14</t>
  </si>
  <si>
    <t>examdate</t>
  </si>
  <si>
    <t>DATE OF FILLING QUESTIONNAIRE, NUMBER OF DAYS FROM EXAM 1</t>
  </si>
  <si>
    <t>phv00021871.v7.p14</t>
  </si>
  <si>
    <t>pht000089.v8.p14</t>
  </si>
  <si>
    <t>hearo1_6s</t>
  </si>
  <si>
    <t>edate</t>
  </si>
  <si>
    <t>DATE OF EXAM, NUMBER OF DAYS FROM EXAM 1</t>
  </si>
  <si>
    <t>phv00021923.v1.p14</t>
  </si>
  <si>
    <t>pht000090.v2.p14</t>
  </si>
  <si>
    <t>hearq0_22s</t>
  </si>
  <si>
    <t>TEST DATE, NUMBER OF DAYS SINCE EXAM 1</t>
  </si>
  <si>
    <t>phv00021936.v8.p14</t>
  </si>
  <si>
    <t>pht000092.v9.p14</t>
  </si>
  <si>
    <t>homocys1_2s</t>
  </si>
  <si>
    <t>ctdate</t>
  </si>
  <si>
    <t>CT SCAN DATE, NUMBER OF DAYS SINCE EXAM 1</t>
  </si>
  <si>
    <t>phv00023156.v5.p14</t>
  </si>
  <si>
    <t>abdomct1_7s</t>
  </si>
  <si>
    <t>CTDATE</t>
  </si>
  <si>
    <t>DATE OF CT TEST , NUMBER OF DAYS SINCE EXAM 1</t>
  </si>
  <si>
    <t>phv00023165.v6.p14</t>
  </si>
  <si>
    <t>abdomct3_1s</t>
  </si>
  <si>
    <t>SDATE</t>
  </si>
  <si>
    <t>Study Date</t>
  </si>
  <si>
    <t>phv00023551.v8.p14</t>
  </si>
  <si>
    <t>pht000150.v9.p14</t>
  </si>
  <si>
    <t>t_echo_ex06_1b_0207s</t>
  </si>
  <si>
    <t>DRAWDATE</t>
  </si>
  <si>
    <t>phv00023555.v8.p14</t>
  </si>
  <si>
    <t>pht000151.v9.p14</t>
  </si>
  <si>
    <t>eisoform1_4s</t>
  </si>
  <si>
    <t>date22</t>
  </si>
  <si>
    <t>COLLECTION DATE FOR EXAM 22 HBA, NUMBER OF DAYS SINCE EXAM 1</t>
  </si>
  <si>
    <t>phv00023627.v1.p14</t>
  </si>
  <si>
    <t>pht000155.v2.p14</t>
  </si>
  <si>
    <t>hba0_23s</t>
  </si>
  <si>
    <t>date1920</t>
  </si>
  <si>
    <t>COLLECTION DATE FOR EXAM 19/20 HBA, NUMBER OF DAYS SINCE EXAM 1</t>
  </si>
  <si>
    <t>phv00023628.v1.p14</t>
  </si>
  <si>
    <t>edate_a</t>
  </si>
  <si>
    <t>DATE OF EXAM - PART A, NUMBER OF DAYS FROM EXAM 1 DATE</t>
  </si>
  <si>
    <t>phv00023772.v1.p14</t>
  </si>
  <si>
    <t>pht000158.v2.p14</t>
  </si>
  <si>
    <t>heard0_22s</t>
  </si>
  <si>
    <t>edate_b</t>
  </si>
  <si>
    <t>DATE OF EXAM - PART B, NUMBER OF DAYS FROM EXAM 1 DATE</t>
  </si>
  <si>
    <t>phv00023773.v1.p14</t>
  </si>
  <si>
    <t>psipi_2003s</t>
  </si>
  <si>
    <t>psipr_2003s</t>
  </si>
  <si>
    <t>ALDODATE</t>
  </si>
  <si>
    <t>Date sample obtained</t>
  </si>
  <si>
    <t>phv00024370.v8.p14</t>
  </si>
  <si>
    <t>pht000193.v9.p14</t>
  </si>
  <si>
    <t>l_aldost_ex06_1b_0046s</t>
  </si>
  <si>
    <t>sdate</t>
  </si>
  <si>
    <t>STUDY DATE, DAYS SINCE EXAM 1</t>
  </si>
  <si>
    <t>phv00024436.v7.p14</t>
  </si>
  <si>
    <t>brach3_1s</t>
  </si>
  <si>
    <t>DATE OF SCAN, DAYS SINCE EXAM 1</t>
  </si>
  <si>
    <t>phv00024509.v8.p14</t>
  </si>
  <si>
    <t>brach1_7s</t>
  </si>
  <si>
    <t>DATE1</t>
  </si>
  <si>
    <t>Cardiac MRI scan date entered onto paper form</t>
  </si>
  <si>
    <t>phv00024535.v6.p14</t>
  </si>
  <si>
    <t>t_mrcdlvh_2006_1b_0907s</t>
  </si>
  <si>
    <t>phv00024575.v8.p14</t>
  </si>
  <si>
    <t>sample_date</t>
  </si>
  <si>
    <t>IGF BLOOD DRAW DATE, NUMBER OF DAYS SINE EXAM 1</t>
  </si>
  <si>
    <t>phv00024587.v3.p14</t>
  </si>
  <si>
    <t>pht000200.v4.p14</t>
  </si>
  <si>
    <t>igf1_6s</t>
  </si>
  <si>
    <t>mridate</t>
  </si>
  <si>
    <t>Date of observed performance test / NP battery</t>
  </si>
  <si>
    <t>phv00024754.v7.p14</t>
  </si>
  <si>
    <t>pht000207.v8.p14</t>
  </si>
  <si>
    <t>t_obsper_2005_m_0162s</t>
  </si>
  <si>
    <t>Scan date</t>
  </si>
  <si>
    <t>phv00024801.v8.p14</t>
  </si>
  <si>
    <t>t_tonla_ex07_1b_1231s</t>
  </si>
  <si>
    <t>phv00024845.v7.p14</t>
  </si>
  <si>
    <t>t_tonla_ex01_3b_1234s</t>
  </si>
  <si>
    <t>phv00024906.v2.p14</t>
  </si>
  <si>
    <t>t_tonla_ex26_0_1229s</t>
  </si>
  <si>
    <t>sampdate</t>
  </si>
  <si>
    <t>DATE ECG DONE, NUMBER OF DAYS SINCE EXAM 1</t>
  </si>
  <si>
    <t>phv00036378.v12.p14</t>
  </si>
  <si>
    <t>ecg_alls</t>
  </si>
  <si>
    <t>DATE</t>
  </si>
  <si>
    <t>labdate</t>
  </si>
  <si>
    <t>DATE WHEN SPECIMEN WERE COLLECTED, NUMBER OF DAYS SINCE EXAM 1</t>
  </si>
  <si>
    <t>phv00036495.v7.p14</t>
  </si>
  <si>
    <t>date_approx</t>
  </si>
  <si>
    <t>DATE APPROXIMATION</t>
  </si>
  <si>
    <t>phv00054654.v3.p14</t>
  </si>
  <si>
    <t>pht000386.v4.p14</t>
  </si>
  <si>
    <t>vr_cabg_2007_m_0007s</t>
  </si>
  <si>
    <t>Procedure date</t>
  </si>
  <si>
    <t>phv00054659.v3.p14</t>
  </si>
  <si>
    <t>scandate</t>
  </si>
  <si>
    <t>DATE OF THE SCAN, NUMBER OF DAYS SINCE EXAM 1</t>
  </si>
  <si>
    <t>phv00054674.v4.p14</t>
  </si>
  <si>
    <t>pht000387.v5.p14</t>
  </si>
  <si>
    <t>liverct1_7s</t>
  </si>
  <si>
    <t>DATE OF THE CT SCAN, NUMBER OF DAYS SINCE EXAM 1</t>
  </si>
  <si>
    <t>phv00054690.v6.p14</t>
  </si>
  <si>
    <t>pht000388.v7.p14</t>
  </si>
  <si>
    <t>liverct3_1s</t>
  </si>
  <si>
    <t>examdate1</t>
  </si>
  <si>
    <t>EXAM DATE PART I, NUMBER OF DAYS SINCE EXAM 1</t>
  </si>
  <si>
    <t>phv00055022.v1.p14</t>
  </si>
  <si>
    <t>eye0_1975s</t>
  </si>
  <si>
    <t>examdate2</t>
  </si>
  <si>
    <t>EXAM DATE PART II, NUMBER OF DAYS SINCE EXAM 1</t>
  </si>
  <si>
    <t>phv00055023.v1.p14</t>
  </si>
  <si>
    <t>examdate3</t>
  </si>
  <si>
    <t>EXAM DATE PART III, NUMBER OF DAYS SINCE EXAM 1</t>
  </si>
  <si>
    <t>phv00055024.v1.p14</t>
  </si>
  <si>
    <t>EYE EXAMINATION DATE</t>
  </si>
  <si>
    <t>phv00055088.v1.p14</t>
  </si>
  <si>
    <t>pht000391.v2.p14</t>
  </si>
  <si>
    <t>eye0_1989s</t>
  </si>
  <si>
    <t>date10</t>
  </si>
  <si>
    <t>Date questionnaire was completed</t>
  </si>
  <si>
    <t>phv00056611.v7.p14</t>
  </si>
  <si>
    <t>date15</t>
  </si>
  <si>
    <t>Date form completed</t>
  </si>
  <si>
    <t>phv00056612.v7.p14</t>
  </si>
  <si>
    <t>date20</t>
  </si>
  <si>
    <t>phv00056613.v7.p14</t>
  </si>
  <si>
    <t>date50</t>
  </si>
  <si>
    <t>Date of Study</t>
  </si>
  <si>
    <t>phv00056614.v7.p14</t>
  </si>
  <si>
    <t>date51</t>
  </si>
  <si>
    <t>phv00056615.v7.p14</t>
  </si>
  <si>
    <t>dateae</t>
  </si>
  <si>
    <t>Date adverse event reported</t>
  </si>
  <si>
    <t>phv00056616.v6.p14</t>
  </si>
  <si>
    <t>date02</t>
  </si>
  <si>
    <t>Date form filled out</t>
  </si>
  <si>
    <t>phv00056617.v7.p14</t>
  </si>
  <si>
    <t>rdate10</t>
  </si>
  <si>
    <t>Interview/review date</t>
  </si>
  <si>
    <t>phv00056624.v7.p14</t>
  </si>
  <si>
    <t>stdatep</t>
  </si>
  <si>
    <t>PSG start date</t>
  </si>
  <si>
    <t>phv00056627.v7.p14</t>
  </si>
  <si>
    <t>Date Test Administered</t>
  </si>
  <si>
    <t>phv00056634.v7.p14</t>
  </si>
  <si>
    <t>formdate_hi</t>
  </si>
  <si>
    <t>Date form initiated (Health Interview)</t>
  </si>
  <si>
    <t>phv00057969.v3.p14</t>
  </si>
  <si>
    <t>formdate_ms</t>
  </si>
  <si>
    <t>Date form initiated (Morning Survery)</t>
  </si>
  <si>
    <t>phv00057970.v3.p14</t>
  </si>
  <si>
    <t>formdate_pm</t>
  </si>
  <si>
    <t>Date form initiated (Physical Measurements, blood presure, ankle-arm index, ECG)</t>
  </si>
  <si>
    <t>phv00057971.v3.p14</t>
  </si>
  <si>
    <t>formdate_ql</t>
  </si>
  <si>
    <t>Date questionnaire completed (Quality of Life Survey)</t>
  </si>
  <si>
    <t>phv00057972.v3.p14</t>
  </si>
  <si>
    <t>formdate_sh</t>
  </si>
  <si>
    <t>Date form initiated (Sleep Habits and Lifestyle Questionnaire)</t>
  </si>
  <si>
    <t>phv00057973.v3.p14</t>
  </si>
  <si>
    <t>phv00057981.v3.p14</t>
  </si>
  <si>
    <t>Cardiac MRI scan date</t>
  </si>
  <si>
    <t>phv00064606.v5.p14</t>
  </si>
  <si>
    <t>pht000605.v6.p14</t>
  </si>
  <si>
    <t>t_mrcdafat_2005_1b_0905s</t>
  </si>
  <si>
    <t>phv00064617.v5.p14</t>
  </si>
  <si>
    <t>pht000606.v6.p14</t>
  </si>
  <si>
    <t>t_mrcdefat_2005_1b_0906s</t>
  </si>
  <si>
    <t>CARDIAC MRI SCAN DATE, NUMBER OF DAYS SINCE EXAM 1</t>
  </si>
  <si>
    <t>phv00065269.v5.p14</t>
  </si>
  <si>
    <t>pht000607.v6.p14</t>
  </si>
  <si>
    <t>cmrplaq1_2006s</t>
  </si>
  <si>
    <t>phv00065288.v2.p14</t>
  </si>
  <si>
    <t>pht000608.v3.p14</t>
  </si>
  <si>
    <t>t_mrcdwma_2006_1b_0909s</t>
  </si>
  <si>
    <t>phv00066764.v7.p14</t>
  </si>
  <si>
    <t>t_pat_2005_m_0259s</t>
  </si>
  <si>
    <t>BLOOD DRAWN DATE, NUMBER OF DAYS SINCE EXAM 1</t>
  </si>
  <si>
    <t>phv00066803.v7.p14</t>
  </si>
  <si>
    <t>pht000674.v8.p14</t>
  </si>
  <si>
    <t>platagg1_5s</t>
  </si>
  <si>
    <t>DATE OF CT SCAN, NUMBER OF DAYS SINCE EXAM 1</t>
  </si>
  <si>
    <t>phv00066818.v4.p14</t>
  </si>
  <si>
    <t>pht000675.v5.p14</t>
  </si>
  <si>
    <t>avmv1_7s</t>
  </si>
  <si>
    <t>drawdate</t>
  </si>
  <si>
    <t>BLOOD DRAW DATE, NUMBER OF DAYS SINCE EXAM 1</t>
  </si>
  <si>
    <t>phv00069674.v7.p14</t>
  </si>
  <si>
    <t>pht000686.v8.p14</t>
  </si>
  <si>
    <t>vitk1_7s</t>
  </si>
  <si>
    <t>rundate</t>
  </si>
  <si>
    <t>DATE OF LABORATORY ANALYSIS, NUMBER OF DAYS SINCE EXAM 1</t>
  </si>
  <si>
    <t>phv00069675.v7.p14</t>
  </si>
  <si>
    <t>gfibdate</t>
  </si>
  <si>
    <t>phv00069853.v7.p14</t>
  </si>
  <si>
    <t>pht000687.v8.p14</t>
  </si>
  <si>
    <t>fibringam1_7s</t>
  </si>
  <si>
    <t>DATE OF BLOOD DRAWN DATE, NUMBER OF DAYS SINCE EXAM 1</t>
  </si>
  <si>
    <t>phv00070894.v7.p14</t>
  </si>
  <si>
    <t>pht000683.v8.p14</t>
  </si>
  <si>
    <t>ostcal1_7s</t>
  </si>
  <si>
    <t>DATE OF LABORATORY TESTING, NUMBER OF DAYS SINCE EXAM 1</t>
  </si>
  <si>
    <t>phv00070895.v7.p14</t>
  </si>
  <si>
    <t>phv00070901.v1.p14</t>
  </si>
  <si>
    <t>ntx1_7s</t>
  </si>
  <si>
    <t>LABORATORY ANALYSIS DATE, NUMBER OF DAYS SINCE EXAM 1</t>
  </si>
  <si>
    <t>phv00070902.v1.p14</t>
  </si>
  <si>
    <t>Date blood drawn or urine sample obtained</t>
  </si>
  <si>
    <t>phv00071898.v7.p14</t>
  </si>
  <si>
    <t>mri_date</t>
  </si>
  <si>
    <t>Date of brain MRI scan</t>
  </si>
  <si>
    <t>phv00071906.v4.p14</t>
  </si>
  <si>
    <t>pht000743.v6.p14</t>
  </si>
  <si>
    <t>cva_2005s</t>
  </si>
  <si>
    <t>ecgdate_s1</t>
  </si>
  <si>
    <t>Date of ECG for first sleep study</t>
  </si>
  <si>
    <t>phv00072014.v3.p14</t>
  </si>
  <si>
    <t>t_sleepecg_2003_1b_0364s</t>
  </si>
  <si>
    <t>ecgdate_s2</t>
  </si>
  <si>
    <t>Date of ECG for second sleep study</t>
  </si>
  <si>
    <t>phv00072015.v3.p14</t>
  </si>
  <si>
    <t>psgdate_s1</t>
  </si>
  <si>
    <t>Date of PSG for first sleep study</t>
  </si>
  <si>
    <t>phv00072016.v3.p14</t>
  </si>
  <si>
    <t>psgdate_s2</t>
  </si>
  <si>
    <t>Date of PSG for second sleep study</t>
  </si>
  <si>
    <t>phv00072017.v3.p14</t>
  </si>
  <si>
    <t>pdate</t>
  </si>
  <si>
    <t>Worksheet - Date of PAT scan</t>
  </si>
  <si>
    <t>phv00072714.v7.p14</t>
  </si>
  <si>
    <t>t_pat_ex08_1b_0230s</t>
  </si>
  <si>
    <t>dopdate</t>
  </si>
  <si>
    <t>Doppler Test Interpretation date</t>
  </si>
  <si>
    <t>phv00073818.v1.p14</t>
  </si>
  <si>
    <t>dopecho0_20s</t>
  </si>
  <si>
    <t>Date of CT Scan</t>
  </si>
  <si>
    <t>phv00076334.v4.p14</t>
  </si>
  <si>
    <t>pht000903.v5.p14</t>
  </si>
  <si>
    <t>ctaopulm1_2005s</t>
  </si>
  <si>
    <t>phv00076346.v6.p14</t>
  </si>
  <si>
    <t>pht000904.v7.p14</t>
  </si>
  <si>
    <t>ctaopulm3_2005s</t>
  </si>
  <si>
    <t>CT Scan Date</t>
  </si>
  <si>
    <t>phv00076357.v4.p14</t>
  </si>
  <si>
    <t>pht000905.v5.p14</t>
  </si>
  <si>
    <t>ctpericard1_2005s</t>
  </si>
  <si>
    <t>phv00076363.v6.p14</t>
  </si>
  <si>
    <t>pht000906.v7.p14</t>
  </si>
  <si>
    <t>ctpericard3_2005s</t>
  </si>
  <si>
    <t>carvdate</t>
  </si>
  <si>
    <t>Cardioversion date</t>
  </si>
  <si>
    <t>phv00076385.v10.p14</t>
  </si>
  <si>
    <t>pht000908.v11.p14</t>
  </si>
  <si>
    <t>vr_afcum_2021_a_1366s</t>
  </si>
  <si>
    <t>ecgdate</t>
  </si>
  <si>
    <t>Date of ECG</t>
  </si>
  <si>
    <t>phv00076387.v10.p14</t>
  </si>
  <si>
    <t>of67quad_date</t>
  </si>
  <si>
    <t>Quadriceps Strength: Measurement Date</t>
  </si>
  <si>
    <t>phv00076396.v5.p14</t>
  </si>
  <si>
    <t>pht000909.v6.p14</t>
  </si>
  <si>
    <t>quad1_7s</t>
  </si>
  <si>
    <t>d_date</t>
  </si>
  <si>
    <t>Diagnosis date of tumor or cancer</t>
  </si>
  <si>
    <t>phv00080780.v10.p14</t>
  </si>
  <si>
    <t>pht000039.v14.p14</t>
  </si>
  <si>
    <t>vr_cancer_2019_a_1162s</t>
  </si>
  <si>
    <t>of_FxDate</t>
  </si>
  <si>
    <t>Fracture date</t>
  </si>
  <si>
    <t>phv00081010.v8.p14</t>
  </si>
  <si>
    <t>pht001044.v9.p14</t>
  </si>
  <si>
    <t>vr_fxrev_2018_m_1176s</t>
  </si>
  <si>
    <t>fxdate</t>
  </si>
  <si>
    <t>Date of hip fracture</t>
  </si>
  <si>
    <t>phv00089418.v2.p14</t>
  </si>
  <si>
    <t>pht001183.v3.p14</t>
  </si>
  <si>
    <t>vr_fxrev_2012_0_0746s</t>
  </si>
  <si>
    <t>phv00090345.v4.p14</t>
  </si>
  <si>
    <t>pht001224.v5.p14</t>
  </si>
  <si>
    <t>ctpaof1_2005s</t>
  </si>
  <si>
    <t>phv00090351.v5.p14</t>
  </si>
  <si>
    <t>pht001225.v6.p14</t>
  </si>
  <si>
    <t>ctpaof3_2005s</t>
  </si>
  <si>
    <t>phv00090355.v4.p14</t>
  </si>
  <si>
    <t>pht001226.v5.p14</t>
  </si>
  <si>
    <t>ctkidney1_2005s</t>
  </si>
  <si>
    <t>phv00090359.v5.p14</t>
  </si>
  <si>
    <t>pht001227.v6.p14</t>
  </si>
  <si>
    <t>ctkidney3_2005s</t>
  </si>
  <si>
    <t>QCT image scan date</t>
  </si>
  <si>
    <t>phv00121955.v7.p14</t>
  </si>
  <si>
    <t>pht001893.v9.p14</t>
  </si>
  <si>
    <t>t_ctbonevbd_2005_m_0544s</t>
  </si>
  <si>
    <t>QCT Image Scan Date</t>
  </si>
  <si>
    <t>phv00121971.v6.p14</t>
  </si>
  <si>
    <t>pht001894.v7.p14</t>
  </si>
  <si>
    <t>qctvfx_2005s</t>
  </si>
  <si>
    <t>psgdate</t>
  </si>
  <si>
    <t>Date of Polysomnogram</t>
  </si>
  <si>
    <t>phv00141875.v4.p14</t>
  </si>
  <si>
    <t>pht002073.v5.p14</t>
  </si>
  <si>
    <t>t_ecgcc_1998_m_0551s</t>
  </si>
  <si>
    <t>xdate10</t>
  </si>
  <si>
    <t>Date of Baseline X-ray</t>
  </si>
  <si>
    <t>phv00142459.v1.p14</t>
  </si>
  <si>
    <t>pht002080.v2.p14</t>
  </si>
  <si>
    <t>t_xrbonefxv_1993_0_0554s</t>
  </si>
  <si>
    <t>Date of Follow-up X-ray</t>
  </si>
  <si>
    <t>phv00142460.v1.p14</t>
  </si>
  <si>
    <t>exdate</t>
  </si>
  <si>
    <t>Date of foot study call back exam</t>
  </si>
  <si>
    <t>phv00159558.v5.p14</t>
  </si>
  <si>
    <t>pht002236.v6.p14</t>
  </si>
  <si>
    <t>vr_foot_2008_m_0611s</t>
  </si>
  <si>
    <t>date_est</t>
  </si>
  <si>
    <t>Was the date of the procedure estimated?</t>
  </si>
  <si>
    <t>phv00163415.v10.p14</t>
  </si>
  <si>
    <t>g3ex2date</t>
  </si>
  <si>
    <t>Quadriceps strength measure date</t>
  </si>
  <si>
    <t>phv00163499.v4.p14</t>
  </si>
  <si>
    <t>pht002430.v4.p14</t>
  </si>
  <si>
    <t>t_quadstr_ex02_3_0643s</t>
  </si>
  <si>
    <t>Foot study date</t>
  </si>
  <si>
    <t>phv00163508.v5.p14</t>
  </si>
  <si>
    <t>pht002431.v6.p14</t>
  </si>
  <si>
    <t>vr_foot2_2008_m_0651s</t>
  </si>
  <si>
    <t>Osteoporosis study questionnaire date</t>
  </si>
  <si>
    <t>phv00163512.v4.p14</t>
  </si>
  <si>
    <t>pht002432.v4.p14</t>
  </si>
  <si>
    <t>vr_pase_ex02_3_0642s</t>
  </si>
  <si>
    <t>DATETYPE</t>
  </si>
  <si>
    <t>phv00167001.v9.p14</t>
  </si>
  <si>
    <t>t_echo_2008_m_0549s</t>
  </si>
  <si>
    <t>STUDY DATE</t>
  </si>
  <si>
    <t>phv00167130.v9.p14</t>
  </si>
  <si>
    <t>phv00167133.v4.p14</t>
  </si>
  <si>
    <t>t_echo_ex01_3_0042s</t>
  </si>
  <si>
    <t>phv00167261.v4.p14</t>
  </si>
  <si>
    <t>CT Scan date</t>
  </si>
  <si>
    <t>phv00171910.v5.p14</t>
  </si>
  <si>
    <t>pht002854.v5.p14</t>
  </si>
  <si>
    <t>t_ctlung_2005_m_0696s</t>
  </si>
  <si>
    <t>Framingham Heart Study Exam date (blood draw date)</t>
  </si>
  <si>
    <t>phv00172208.v5.p14</t>
  </si>
  <si>
    <t>adate1</t>
  </si>
  <si>
    <t>Acquisition date time</t>
  </si>
  <si>
    <t>phv00177891.v7.p14</t>
  </si>
  <si>
    <t>pht003097.v7.p14</t>
  </si>
  <si>
    <t>t_ecgpwm_2005_m_0718s</t>
  </si>
  <si>
    <t>date2</t>
  </si>
  <si>
    <t>Exam date for Exam 2</t>
  </si>
  <si>
    <t>phv00177985.v8.p14</t>
  </si>
  <si>
    <t>date3</t>
  </si>
  <si>
    <t>Exam date for Exam 3</t>
  </si>
  <si>
    <t>phv00177986.v8.p14</t>
  </si>
  <si>
    <t>date4</t>
  </si>
  <si>
    <t>Exam date for Exam 4</t>
  </si>
  <si>
    <t>phv00177987.v8.p14</t>
  </si>
  <si>
    <t>date5</t>
  </si>
  <si>
    <t>Exam date for Exam 5</t>
  </si>
  <si>
    <t>phv00177988.v8.p14</t>
  </si>
  <si>
    <t>date6</t>
  </si>
  <si>
    <t>Exam date for Exam 6</t>
  </si>
  <si>
    <t>phv00177989.v8.p14</t>
  </si>
  <si>
    <t>date7</t>
  </si>
  <si>
    <t>Exam date for Exam 7</t>
  </si>
  <si>
    <t>phv00177990.v8.p14</t>
  </si>
  <si>
    <t>date8</t>
  </si>
  <si>
    <t>Exam date for Exam 8</t>
  </si>
  <si>
    <t>phv00177991.v8.p14</t>
  </si>
  <si>
    <t>date9</t>
  </si>
  <si>
    <t>Exam date for Exam 9</t>
  </si>
  <si>
    <t>phv00177992.v8.p14</t>
  </si>
  <si>
    <t>Exam date for Exam 10</t>
  </si>
  <si>
    <t>phv00177993.v8.p14</t>
  </si>
  <si>
    <t>date11</t>
  </si>
  <si>
    <t>Exam date for Exam 11</t>
  </si>
  <si>
    <t>phv00177994.v8.p14</t>
  </si>
  <si>
    <t>date12</t>
  </si>
  <si>
    <t>Exam date for Exam 12</t>
  </si>
  <si>
    <t>phv00177995.v8.p14</t>
  </si>
  <si>
    <t>date13</t>
  </si>
  <si>
    <t>Exam date for Exam 13</t>
  </si>
  <si>
    <t>phv00177996.v8.p14</t>
  </si>
  <si>
    <t>date14</t>
  </si>
  <si>
    <t>Exam date for Exam 14</t>
  </si>
  <si>
    <t>phv00177997.v8.p14</t>
  </si>
  <si>
    <t>Exam date for Exam 15</t>
  </si>
  <si>
    <t>phv00177998.v8.p14</t>
  </si>
  <si>
    <t>date16</t>
  </si>
  <si>
    <t>Exam date for Exam 16</t>
  </si>
  <si>
    <t>phv00177999.v8.p14</t>
  </si>
  <si>
    <t>date17</t>
  </si>
  <si>
    <t>Exam date for Exam 17</t>
  </si>
  <si>
    <t>phv00178000.v8.p14</t>
  </si>
  <si>
    <t>date18</t>
  </si>
  <si>
    <t>Exam date for Exam 18</t>
  </si>
  <si>
    <t>phv00178001.v8.p14</t>
  </si>
  <si>
    <t>date19</t>
  </si>
  <si>
    <t>Exam date for Exam 19</t>
  </si>
  <si>
    <t>phv00178002.v8.p14</t>
  </si>
  <si>
    <t>Exam date for Exam 20</t>
  </si>
  <si>
    <t>phv00178003.v8.p14</t>
  </si>
  <si>
    <t>date21</t>
  </si>
  <si>
    <t>Exam date for Exam 21</t>
  </si>
  <si>
    <t>phv00178004.v8.p14</t>
  </si>
  <si>
    <t>Exam date for Exam 22</t>
  </si>
  <si>
    <t>phv00178005.v8.p14</t>
  </si>
  <si>
    <t>date23</t>
  </si>
  <si>
    <t>Exam date for Exam 23</t>
  </si>
  <si>
    <t>phv00178006.v8.p14</t>
  </si>
  <si>
    <t>date24</t>
  </si>
  <si>
    <t>Exam date for Exam 24</t>
  </si>
  <si>
    <t>phv00178007.v8.p14</t>
  </si>
  <si>
    <t>date25</t>
  </si>
  <si>
    <t>Exam date for Exam 25</t>
  </si>
  <si>
    <t>phv00178008.v8.p14</t>
  </si>
  <si>
    <t>date26</t>
  </si>
  <si>
    <t>Exam date for Exam 26</t>
  </si>
  <si>
    <t>phv00178009.v8.p14</t>
  </si>
  <si>
    <t>date27</t>
  </si>
  <si>
    <t>Exam date for Exam 27</t>
  </si>
  <si>
    <t>phv00178010.v8.p14</t>
  </si>
  <si>
    <t>date28</t>
  </si>
  <si>
    <t>Exam date for Exam 28</t>
  </si>
  <si>
    <t>phv00178011.v8.p14</t>
  </si>
  <si>
    <t>AFIDATE</t>
  </si>
  <si>
    <t>Date of atrial fibrillation/atrial flutter status</t>
  </si>
  <si>
    <t>phv00190813.v10.p14</t>
  </si>
  <si>
    <t>pht003315.v10.p14</t>
  </si>
  <si>
    <t>vr_survaf_2019_a_1338s</t>
  </si>
  <si>
    <t>vr_survdth_2019_a_1337s</t>
  </si>
  <si>
    <t>Date of CT scan</t>
  </si>
  <si>
    <t>phv00195453.v4.p14</t>
  </si>
  <si>
    <t>pht003459.v4.p14</t>
  </si>
  <si>
    <t>t_ctlung_2011_m_0829s</t>
  </si>
  <si>
    <t>Date of round 2 CT scan</t>
  </si>
  <si>
    <t>phv00196517.v4.p14</t>
  </si>
  <si>
    <t>pht003629.v4.p14</t>
  </si>
  <si>
    <t>t_ctinlngab_2011_m_0835s</t>
  </si>
  <si>
    <t>g3_FxDate</t>
  </si>
  <si>
    <t>phv00201101.v2.p14</t>
  </si>
  <si>
    <t>pht003782.v3.p14</t>
  </si>
  <si>
    <t>vr_fxrev_2018_3b_1177s</t>
  </si>
  <si>
    <t>SCAN_DATE1</t>
  </si>
  <si>
    <t>Round 1 CT Dates</t>
  </si>
  <si>
    <t>phv00202016.v6.p14</t>
  </si>
  <si>
    <t>pht003904.v6.p14</t>
  </si>
  <si>
    <t>vr_ctdates_2011_m_0715s</t>
  </si>
  <si>
    <t>SCAN_DATE2</t>
  </si>
  <si>
    <t>Round 2 CT Dates</t>
  </si>
  <si>
    <t>phv00202017.v6.p14</t>
  </si>
  <si>
    <t>MRI_DATE</t>
  </si>
  <si>
    <t>Date of MRI scan</t>
  </si>
  <si>
    <t>phv00202020.v7.p14</t>
  </si>
  <si>
    <t>pht003905.v7.p14</t>
  </si>
  <si>
    <t>vr_mrbdates_2019_a_1228s</t>
  </si>
  <si>
    <t>Date of MRI Scan</t>
  </si>
  <si>
    <t>phv00202028.v8.p14</t>
  </si>
  <si>
    <t>pht003906.v8.p14</t>
  </si>
  <si>
    <t>t_mrbrcbi_2019_a_1327s</t>
  </si>
  <si>
    <t>NP_DATE</t>
  </si>
  <si>
    <t>NP battery date</t>
  </si>
  <si>
    <t>phv00202067.v7.p14</t>
  </si>
  <si>
    <t>pht003910.v7.p14</t>
  </si>
  <si>
    <t>vr_npdates_2019_a_1249s</t>
  </si>
  <si>
    <t>Framingham Heart Study exam date (blood draw date)</t>
  </si>
  <si>
    <t>phv00219227.v5.p14</t>
  </si>
  <si>
    <t>pht004361.v5.p14</t>
  </si>
  <si>
    <t>l_bamyl_ex02_3b_0818s</t>
  </si>
  <si>
    <t>Scan Date of MRI</t>
  </si>
  <si>
    <t>phv00220687.v2.p14</t>
  </si>
  <si>
    <t>pht004364.v2.p14</t>
  </si>
  <si>
    <t>t_mrbrfs_2010_1_0900s</t>
  </si>
  <si>
    <t>Date of Brain MRI Scan</t>
  </si>
  <si>
    <t>phv00220701.v6.p14</t>
  </si>
  <si>
    <t>pht004365.v6.p14</t>
  </si>
  <si>
    <t>t_mrbrwmh_2019_a_1328s</t>
  </si>
  <si>
    <t>MRI Scan Date</t>
  </si>
  <si>
    <t>phv00220742.v2.p14</t>
  </si>
  <si>
    <t>pht004367.v2.p14</t>
  </si>
  <si>
    <t>t_mrbrput_2005_1_0904s</t>
  </si>
  <si>
    <t>Date of the neuropsychological test (MMDDYY)</t>
  </si>
  <si>
    <t>phv00220862.v7.p14</t>
  </si>
  <si>
    <t>KADATE</t>
  </si>
  <si>
    <t>Date of Kaplan Albert exam</t>
  </si>
  <si>
    <t>phv00220874.v2.p14</t>
  </si>
  <si>
    <t>vr_npka_1978_0_0872s</t>
  </si>
  <si>
    <t>date29</t>
  </si>
  <si>
    <t>Exam date for Exam 29</t>
  </si>
  <si>
    <t>phv00226998.v5.p14</t>
  </si>
  <si>
    <t>date30</t>
  </si>
  <si>
    <t>Exam date for Exam 30</t>
  </si>
  <si>
    <t>phv00227001.v5.p14</t>
  </si>
  <si>
    <t>date31</t>
  </si>
  <si>
    <t>Exam date for Exam 31</t>
  </si>
  <si>
    <t>phv00227004.v5.p14</t>
  </si>
  <si>
    <t>date32</t>
  </si>
  <si>
    <t>Exam date for Exam 32</t>
  </si>
  <si>
    <t>phv00227007.v5.p14</t>
  </si>
  <si>
    <t>EDATE</t>
  </si>
  <si>
    <t>Blood draw date</t>
  </si>
  <si>
    <t>phv00227019.v2.p14</t>
  </si>
  <si>
    <t>EXDATE</t>
  </si>
  <si>
    <t>phv00227061.v4.p14</t>
  </si>
  <si>
    <t>phv00227101.v2.p14</t>
  </si>
  <si>
    <t>DateComplete</t>
  </si>
  <si>
    <t>Date assay completed</t>
  </si>
  <si>
    <t>phv00227265.v2.p14</t>
  </si>
  <si>
    <t>l_urine24_ex09_1b_0857s</t>
  </si>
  <si>
    <t>DateReceived</t>
  </si>
  <si>
    <t>Lab receipt date</t>
  </si>
  <si>
    <t>phv00227266.v2.p14</t>
  </si>
  <si>
    <t>CollectionDate</t>
  </si>
  <si>
    <t>Urine collection date</t>
  </si>
  <si>
    <t>phv00227267.v2.p14</t>
  </si>
  <si>
    <t>awcdate</t>
  </si>
  <si>
    <t>Header Start Date (K8) v: awcdate</t>
  </si>
  <si>
    <t>phv00238804.v5.p14</t>
  </si>
  <si>
    <t>pht004811.v5.p14</t>
  </si>
  <si>
    <t>t_physactf_ex02_3b_0914s</t>
  </si>
  <si>
    <t>phv00250279.v3.p14</t>
  </si>
  <si>
    <t>pht004812.v4.p14</t>
  </si>
  <si>
    <t>t_physactf_ex09_1b_0833s</t>
  </si>
  <si>
    <t>Exam date</t>
  </si>
  <si>
    <t>phv00255346.v3.p14</t>
  </si>
  <si>
    <t>CT SCAN DATE</t>
  </si>
  <si>
    <t>phv00257591.v4.p14</t>
  </si>
  <si>
    <t>pht005152.v4.p14</t>
  </si>
  <si>
    <t>t_ctabaac_2011_m_0668s</t>
  </si>
  <si>
    <t>CT_DATE</t>
  </si>
  <si>
    <t>phv00257598.v4.p14</t>
  </si>
  <si>
    <t>pht005153.v4.p14</t>
  </si>
  <si>
    <t>t_ctabfat_2011_m_0669s</t>
  </si>
  <si>
    <t>phv00257604.v4.p14</t>
  </si>
  <si>
    <t>pht005154.v4.p14</t>
  </si>
  <si>
    <t>t_ctabrac_2011_m_0670s</t>
  </si>
  <si>
    <t>phv00257624.v3.p14</t>
  </si>
  <si>
    <t>pht005156.v3.p14</t>
  </si>
  <si>
    <t>t_ctiliac_2005_1_0614s</t>
  </si>
  <si>
    <t>LI_INDATE</t>
  </si>
  <si>
    <t>Left iliac interpreter date</t>
  </si>
  <si>
    <t>phv00257625.v3.p14</t>
  </si>
  <si>
    <t>RI_INDATE</t>
  </si>
  <si>
    <t>Right iliac interpreter date</t>
  </si>
  <si>
    <t>phv00257626.v3.p14</t>
  </si>
  <si>
    <t>phv00257639.v4.p14</t>
  </si>
  <si>
    <t>pht005157.v4.p14</t>
  </si>
  <si>
    <t>t_ctlivfat_2011_m_0672s</t>
  </si>
  <si>
    <t>phv00257650.v4.p14</t>
  </si>
  <si>
    <t>pht005158.v4.p14</t>
  </si>
  <si>
    <t>t_ctperfat_2011_m_0671s</t>
  </si>
  <si>
    <t>phv00257661.v5.p14</t>
  </si>
  <si>
    <t>pht005159.v5.p14</t>
  </si>
  <si>
    <t>t_cttac_2005_m_0013s</t>
  </si>
  <si>
    <t>INDATE3</t>
  </si>
  <si>
    <t>First thoracic aortic calcification reading - Interpreter date</t>
  </si>
  <si>
    <t>phv00257662.v5.p14</t>
  </si>
  <si>
    <t>INDATE6</t>
  </si>
  <si>
    <t>Second thoracic aortic calcification reading - Interpreter date</t>
  </si>
  <si>
    <t>phv00257663.v5.p14</t>
  </si>
  <si>
    <t>phv00257667.v4.p14</t>
  </si>
  <si>
    <t>pht005160.v4.p14</t>
  </si>
  <si>
    <t>t_ctthravc_2011_m_0685s</t>
  </si>
  <si>
    <t>phv00257676.v4.p14</t>
  </si>
  <si>
    <t>pht005162.v4.p14</t>
  </si>
  <si>
    <t>t_ctthrmvc_2011_m_0684s</t>
  </si>
  <si>
    <t>phv00257682.v4.p14</t>
  </si>
  <si>
    <t>pht005163.v4.p14</t>
  </si>
  <si>
    <t>t_ctthrtac_2011_m_0683s</t>
  </si>
  <si>
    <t>Date of MRI</t>
  </si>
  <si>
    <t>phv00257714.v3.p14</t>
  </si>
  <si>
    <t>pht003313.v4.p14</t>
  </si>
  <si>
    <t>t_mrimcbl_2009_m_0971s</t>
  </si>
  <si>
    <t>MRI date</t>
  </si>
  <si>
    <t>phv00257780.v5.p14</t>
  </si>
  <si>
    <t>pht005165.v5.p14</t>
  </si>
  <si>
    <t>t_mrtbss_2014_m_0961s</t>
  </si>
  <si>
    <t>EXAM DATE</t>
  </si>
  <si>
    <t>phv00257949.v4.p14</t>
  </si>
  <si>
    <t>pht005174.v4.p14</t>
  </si>
  <si>
    <t>vr_mmse_ex09_1b_0943s</t>
  </si>
  <si>
    <t>phv00257971.v1.p14</t>
  </si>
  <si>
    <t>pht005175.v1.p14</t>
  </si>
  <si>
    <t>vr_mmse_ex32_0_0945s</t>
  </si>
  <si>
    <t>revdate</t>
  </si>
  <si>
    <t>Review date of ECG</t>
  </si>
  <si>
    <t>phv00273697.v5.p14</t>
  </si>
  <si>
    <t>Date procedure was reviewed</t>
  </si>
  <si>
    <t>phv00273698.v5.p14</t>
  </si>
  <si>
    <t>phv00275409.v2.p14</t>
  </si>
  <si>
    <t>phv00275421.v2.p14</t>
  </si>
  <si>
    <t>Scan Date</t>
  </si>
  <si>
    <t>phv00276582.v3.p14</t>
  </si>
  <si>
    <t>pht006014.v3.p14</t>
  </si>
  <si>
    <t>t_ctbonert2_2016_m_0875s</t>
  </si>
  <si>
    <t>LOGDATE</t>
  </si>
  <si>
    <t>Log date from data file (date file analyzed)</t>
  </si>
  <si>
    <t>phv00276639.v5.p14</t>
  </si>
  <si>
    <t>pht006015.v5.p14</t>
  </si>
  <si>
    <t>t_doppvasc_2008_m_0756s</t>
  </si>
  <si>
    <t>Study date</t>
  </si>
  <si>
    <t>phv00276640.v5.p14</t>
  </si>
  <si>
    <t>phv00276647.v5.p14</t>
  </si>
  <si>
    <t>pht006016.v5.p14</t>
  </si>
  <si>
    <t>t_mrbrcomm_2015_a_0994s</t>
  </si>
  <si>
    <t>strokedate</t>
  </si>
  <si>
    <t>Date of stroke</t>
  </si>
  <si>
    <t>phv00276968.v5.p14</t>
  </si>
  <si>
    <t>vr_svstk_2019_a_1335s</t>
  </si>
  <si>
    <t>stroketiadate</t>
  </si>
  <si>
    <t>Date of stroke/TIA</t>
  </si>
  <si>
    <t>phv00276974.v5.p14</t>
  </si>
  <si>
    <t>vr_svstktia_2019_a_1336s</t>
  </si>
  <si>
    <t>FDATE</t>
  </si>
  <si>
    <t>phv00277009.v2.p14</t>
  </si>
  <si>
    <t>vr_vte_2014_a_0913s</t>
  </si>
  <si>
    <t>HDATE</t>
  </si>
  <si>
    <t>Hospitalization date</t>
  </si>
  <si>
    <t>phv00277010.v2.p14</t>
  </si>
  <si>
    <t>IDATE</t>
  </si>
  <si>
    <t>Immobilization date</t>
  </si>
  <si>
    <t>phv00277011.v2.p14</t>
  </si>
  <si>
    <t>REVDATE</t>
  </si>
  <si>
    <t>Abstraction review date</t>
  </si>
  <si>
    <t>phv00277012.v2.p14</t>
  </si>
  <si>
    <t>Surgery date</t>
  </si>
  <si>
    <t>phv00277013.v2.p14</t>
  </si>
  <si>
    <t>Exam date for Exam 1</t>
  </si>
  <si>
    <t>phv00277063.v4.p14</t>
  </si>
  <si>
    <t>DATE2</t>
  </si>
  <si>
    <t>phv00277064.v4.p14</t>
  </si>
  <si>
    <t>Date of Exam 1</t>
  </si>
  <si>
    <t>phv00277263.v4.p14</t>
  </si>
  <si>
    <t>Date of Exam 2</t>
  </si>
  <si>
    <t>phv00277264.v4.p14</t>
  </si>
  <si>
    <t>DATE3</t>
  </si>
  <si>
    <t>Date of Exam 3</t>
  </si>
  <si>
    <t>phv00277265.v4.p14</t>
  </si>
  <si>
    <t>DATE4</t>
  </si>
  <si>
    <t>Date of Exam 4</t>
  </si>
  <si>
    <t>phv00277266.v4.p14</t>
  </si>
  <si>
    <t>DATE5</t>
  </si>
  <si>
    <t>Date of Exam 5</t>
  </si>
  <si>
    <t>phv00277267.v4.p14</t>
  </si>
  <si>
    <t>DATE6</t>
  </si>
  <si>
    <t>Date of Exam 6</t>
  </si>
  <si>
    <t>phv00277268.v4.p14</t>
  </si>
  <si>
    <t>DATE7</t>
  </si>
  <si>
    <t>Date of Exam 7</t>
  </si>
  <si>
    <t>phv00277269.v4.p14</t>
  </si>
  <si>
    <t>DATE8</t>
  </si>
  <si>
    <t>Date of Exam 8</t>
  </si>
  <si>
    <t>phv00277270.v4.p14</t>
  </si>
  <si>
    <t>DATE9</t>
  </si>
  <si>
    <t>Date of Exam 9</t>
  </si>
  <si>
    <t>phv00277271.v4.p14</t>
  </si>
  <si>
    <t>Scan Date (DXA)</t>
  </si>
  <si>
    <t>phv00369426.v2.p14</t>
  </si>
  <si>
    <t>pht007768.v2.p14</t>
  </si>
  <si>
    <t>t_hipshape_2001_m_1082s</t>
  </si>
  <si>
    <t>phv00369430.v4.p14</t>
  </si>
  <si>
    <t>pht007769.v4.p14</t>
  </si>
  <si>
    <t>t_mrbrnm3_2019_a_1906s</t>
  </si>
  <si>
    <t>EVENTDATE</t>
  </si>
  <si>
    <t>Event date - Date of CHF</t>
  </si>
  <si>
    <t>phv00369640.v1.p14</t>
  </si>
  <si>
    <t>vr_soechf_2016_a_1070s</t>
  </si>
  <si>
    <t>FORM_REVDATE</t>
  </si>
  <si>
    <t>Review date on form</t>
  </si>
  <si>
    <t>phv00369641.v1.p14</t>
  </si>
  <si>
    <t>phv00370158.v1.p14</t>
  </si>
  <si>
    <t>phv00370159.v1.p14</t>
  </si>
  <si>
    <t>phv00370160.v1.p14</t>
  </si>
  <si>
    <t>phv00370161.v1.p14</t>
  </si>
  <si>
    <t>phv00370162.v1.p14</t>
  </si>
  <si>
    <t>phv00370163.v1.p14</t>
  </si>
  <si>
    <t>phv00370164.v1.p14</t>
  </si>
  <si>
    <t>phv00370165.v1.p14</t>
  </si>
  <si>
    <t>phv00370166.v1.p14</t>
  </si>
  <si>
    <t>DATE10</t>
  </si>
  <si>
    <t>Date of Exam 10</t>
  </si>
  <si>
    <t>phv00370167.v1.p14</t>
  </si>
  <si>
    <t>DATE11</t>
  </si>
  <si>
    <t>Date of Exam 11</t>
  </si>
  <si>
    <t>phv00370168.v1.p14</t>
  </si>
  <si>
    <t>DATE12</t>
  </si>
  <si>
    <t>Date of Exam 12</t>
  </si>
  <si>
    <t>phv00370169.v1.p14</t>
  </si>
  <si>
    <t>DATE13</t>
  </si>
  <si>
    <t>Date of Exam 13</t>
  </si>
  <si>
    <t>phv00370170.v1.p14</t>
  </si>
  <si>
    <t>DATE14</t>
  </si>
  <si>
    <t>Date of Exam 14</t>
  </si>
  <si>
    <t>phv00370171.v1.p14</t>
  </si>
  <si>
    <t>DATE15</t>
  </si>
  <si>
    <t>Date of Exam 15</t>
  </si>
  <si>
    <t>phv00370172.v1.p14</t>
  </si>
  <si>
    <t>DATE16</t>
  </si>
  <si>
    <t>Date of Exam 16</t>
  </si>
  <si>
    <t>phv00370173.v1.p14</t>
  </si>
  <si>
    <t>DATE17</t>
  </si>
  <si>
    <t>Date of Exam 17</t>
  </si>
  <si>
    <t>phv00370174.v1.p14</t>
  </si>
  <si>
    <t>DATE18</t>
  </si>
  <si>
    <t>Date of Exam 18</t>
  </si>
  <si>
    <t>phv00370175.v1.p14</t>
  </si>
  <si>
    <t>DATE19</t>
  </si>
  <si>
    <t>Date of Exam 19</t>
  </si>
  <si>
    <t>phv00370176.v1.p14</t>
  </si>
  <si>
    <t>DATE20</t>
  </si>
  <si>
    <t>Date of Exam 20</t>
  </si>
  <si>
    <t>phv00370177.v1.p14</t>
  </si>
  <si>
    <t>DATE21</t>
  </si>
  <si>
    <t>Date of Exam 21</t>
  </si>
  <si>
    <t>phv00370178.v1.p14</t>
  </si>
  <si>
    <t>DATE22</t>
  </si>
  <si>
    <t>Date of Exam 22</t>
  </si>
  <si>
    <t>phv00370179.v1.p14</t>
  </si>
  <si>
    <t>DATE23</t>
  </si>
  <si>
    <t>Date of Exam 23</t>
  </si>
  <si>
    <t>phv00370180.v1.p14</t>
  </si>
  <si>
    <t>DATE24</t>
  </si>
  <si>
    <t>Date of Exam 24</t>
  </si>
  <si>
    <t>phv00370181.v1.p14</t>
  </si>
  <si>
    <t>DATE25</t>
  </si>
  <si>
    <t>Date of Exam 25</t>
  </si>
  <si>
    <t>phv00370182.v1.p14</t>
  </si>
  <si>
    <t>DATE26</t>
  </si>
  <si>
    <t>Date of Exam 26</t>
  </si>
  <si>
    <t>phv00370183.v1.p14</t>
  </si>
  <si>
    <t>DATE27</t>
  </si>
  <si>
    <t>Date of Exam 27</t>
  </si>
  <si>
    <t>phv00370184.v1.p14</t>
  </si>
  <si>
    <t>DATE28</t>
  </si>
  <si>
    <t>Date of Exam 28</t>
  </si>
  <si>
    <t>phv00370185.v1.p14</t>
  </si>
  <si>
    <t>DATE29</t>
  </si>
  <si>
    <t>Date of Exam 29</t>
  </si>
  <si>
    <t>phv00370186.v1.p14</t>
  </si>
  <si>
    <t>DATE30</t>
  </si>
  <si>
    <t>Date of Exam 30</t>
  </si>
  <si>
    <t>phv00370187.v1.p14</t>
  </si>
  <si>
    <t>DATE31</t>
  </si>
  <si>
    <t>Date of Exam 31</t>
  </si>
  <si>
    <t>phv00370188.v1.p14</t>
  </si>
  <si>
    <t>DATE32</t>
  </si>
  <si>
    <t>Date of Exam 32</t>
  </si>
  <si>
    <t>phv00370189.v1.p14</t>
  </si>
  <si>
    <t>EX_DATE</t>
  </si>
  <si>
    <t>Exam Blood Drawn</t>
  </si>
  <si>
    <t>phv00423780.v1.p14</t>
  </si>
  <si>
    <t>l_lipids_ex12_0_0342s</t>
  </si>
  <si>
    <t>testdate</t>
  </si>
  <si>
    <t>Date scale filled out</t>
  </si>
  <si>
    <t>phv00423843.v3.p14</t>
  </si>
  <si>
    <t>q_cesd_2009_m_0570s</t>
  </si>
  <si>
    <t>date1</t>
  </si>
  <si>
    <t>phv00423961.v2.p14</t>
  </si>
  <si>
    <t>phv00423962.v2.p14</t>
  </si>
  <si>
    <t>phv00423963.v2.p14</t>
  </si>
  <si>
    <t>phv00423964.v2.p14</t>
  </si>
  <si>
    <t>Framingham Heart Study blood draw date</t>
  </si>
  <si>
    <t>phv00462202.v1.p14</t>
  </si>
  <si>
    <t>phv00464359.v1.p14</t>
  </si>
  <si>
    <t>pht010733.v1.p14</t>
  </si>
  <si>
    <t>t_echodop_ex01_3b_0989s</t>
  </si>
  <si>
    <t>phv00464406.v2.p14</t>
  </si>
  <si>
    <t>pht010734.v2.p14</t>
  </si>
  <si>
    <t>t_echodop_ex08_1b_0988s</t>
  </si>
  <si>
    <t>Date participant underwent VCTE (date only)</t>
  </si>
  <si>
    <t>phv00464425.v1.p14</t>
  </si>
  <si>
    <t>pht010735.v1.p14</t>
  </si>
  <si>
    <t>t_livrvcte_ex03_3b_1253s</t>
  </si>
  <si>
    <t>amy_date</t>
  </si>
  <si>
    <t>Date of PET Scan</t>
  </si>
  <si>
    <t>phv00464428.v1.p14</t>
  </si>
  <si>
    <t>pht010736.v1.p14</t>
  </si>
  <si>
    <t>t_petamy_2020_3_1284s</t>
  </si>
  <si>
    <t>PET scan date</t>
  </si>
  <si>
    <t>phv00464578.v1.p14</t>
  </si>
  <si>
    <t>pht010737.v1.p14</t>
  </si>
  <si>
    <t>t_petamyc_2020_3_1283s</t>
  </si>
  <si>
    <t>tau_date</t>
  </si>
  <si>
    <t>Pet Scan Date</t>
  </si>
  <si>
    <t>phv00464728.v1.p14</t>
  </si>
  <si>
    <t>pht010738.v1.p14</t>
  </si>
  <si>
    <t>t_pettau_2020_3_1286s</t>
  </si>
  <si>
    <t>phv00464881.v1.p14</t>
  </si>
  <si>
    <t>pht010739.v1.p14</t>
  </si>
  <si>
    <t>t_pettauc_2020_3_1285s</t>
  </si>
  <si>
    <t>phv00476554.v2.p14</t>
  </si>
  <si>
    <t>pht010743.v2.p14</t>
  </si>
  <si>
    <t>t_physactf_ex03_3b_1007s</t>
  </si>
  <si>
    <t>phv00476564.v1.p14</t>
  </si>
  <si>
    <t>t_tonla_ex02_3b_1235s</t>
  </si>
  <si>
    <t>phv00476639.v2.p14</t>
  </si>
  <si>
    <t>t_tonla_ex08_1b_1232s</t>
  </si>
  <si>
    <t>phv00476761.v2.p14</t>
  </si>
  <si>
    <t>t_tonla_ex09_1b_1233s</t>
  </si>
  <si>
    <t>phv00476883.v1.p14</t>
  </si>
  <si>
    <t>t_tonla_ex28_0_1230s</t>
  </si>
  <si>
    <t>CMRDATE</t>
  </si>
  <si>
    <t>Date of CMRI scan</t>
  </si>
  <si>
    <t>phv00476903.v2.p14</t>
  </si>
  <si>
    <t>pht010748.v2.p14</t>
  </si>
  <si>
    <t>vr_cmrdate_2006_1b_0777s</t>
  </si>
  <si>
    <t>EXAMDATE</t>
  </si>
  <si>
    <t>Date of testing</t>
  </si>
  <si>
    <t>phv00476914.v1.p14</t>
  </si>
  <si>
    <t>pht010749.v1.p14</t>
  </si>
  <si>
    <t>vr_cogtest_ex03_3b_1241s</t>
  </si>
  <si>
    <t>Date that the exam was administered</t>
  </si>
  <si>
    <t>phv00479521.v2.p14</t>
  </si>
  <si>
    <t>pht010757.v2.p14</t>
  </si>
  <si>
    <t>vr_npqerror_2018_a_1278s</t>
  </si>
  <si>
    <t>Date stool sample collected</t>
  </si>
  <si>
    <t>phv00522398.v1.p14</t>
  </si>
  <si>
    <t>Ns2Date</t>
  </si>
  <si>
    <t>OP questionnaire date</t>
  </si>
  <si>
    <t>phv00522427.v1.p14</t>
  </si>
  <si>
    <t>pht012894.v1.p14</t>
  </si>
  <si>
    <t>q_osteo_ex02_2_1242s</t>
  </si>
  <si>
    <t>OII2Date</t>
  </si>
  <si>
    <t>phv00522456.v1.p14</t>
  </si>
  <si>
    <t>pht012895.v1.p14</t>
  </si>
  <si>
    <t>q_osteo_ex02_72_1244s</t>
  </si>
  <si>
    <t>phv00523290.v1.p14</t>
  </si>
  <si>
    <t>t_ecgclinic_2011_a_0706s</t>
  </si>
  <si>
    <t>analysis_date</t>
  </si>
  <si>
    <t>M1 Analysis Date</t>
  </si>
  <si>
    <t>phv00523362.v1.p14</t>
  </si>
  <si>
    <t>analysis_date_2</t>
  </si>
  <si>
    <t>Second Analysis Date</t>
  </si>
  <si>
    <t>phv00523364.v1.p14</t>
  </si>
  <si>
    <t>DATEOX</t>
  </si>
  <si>
    <t>Ox Date</t>
  </si>
  <si>
    <t>phv00523475.v1.p14</t>
  </si>
  <si>
    <t>t_sleepox_2016_1b_1351s</t>
  </si>
  <si>
    <t>DATEOX_2</t>
  </si>
  <si>
    <t>Second Ox Date</t>
  </si>
  <si>
    <t>phv00523476.v1.p14</t>
  </si>
  <si>
    <t>clinic_exam_date2</t>
  </si>
  <si>
    <t>FHS Exam 2 date</t>
  </si>
  <si>
    <t>phv00523489.v1.p14</t>
  </si>
  <si>
    <t>pht012904.v1.p14</t>
  </si>
  <si>
    <t>t_wbdxavat_ex03_3b_1305s</t>
  </si>
  <si>
    <t>clinic_exam_date3</t>
  </si>
  <si>
    <t>Bone Study Exam 3 scan dates</t>
  </si>
  <si>
    <t>phv00523490.v1.p14</t>
  </si>
  <si>
    <t>daterange</t>
  </si>
  <si>
    <t>Clinic exam date range</t>
  </si>
  <si>
    <t>phv00523518.v1.p14</t>
  </si>
  <si>
    <t>pht012907.v1.p14</t>
  </si>
  <si>
    <t>vr_ecgrhy_2011_a_0816s</t>
  </si>
  <si>
    <t>actical_date</t>
  </si>
  <si>
    <t>Initialization date(First day that Actical starts recording cnts/min or steps/min)</t>
  </si>
  <si>
    <t>phv00525238.v1.p14</t>
  </si>
  <si>
    <t>pht012914.v1.p14</t>
  </si>
  <si>
    <t>vr_physactd_2019_m_1255s</t>
  </si>
  <si>
    <t>day_date</t>
  </si>
  <si>
    <t>Date of wear day</t>
  </si>
  <si>
    <t>phv00525239.v1.p14</t>
  </si>
  <si>
    <t>ACTICAL_DATE</t>
  </si>
  <si>
    <t>Initialization date (First day that Actical starts recording cnts/min)</t>
  </si>
  <si>
    <t>phv00525295.v1.p14</t>
  </si>
  <si>
    <t>pht012915.v1.p14</t>
  </si>
  <si>
    <t>vr_physacts_2019_m_1256s</t>
  </si>
  <si>
    <t>VISIT NUMBER</t>
  </si>
  <si>
    <t>phv00023789.v2.p14</t>
  </si>
  <si>
    <t>VISIT NUMBER (NTH VISIT)</t>
  </si>
  <si>
    <t>phv00023896.v1.p14</t>
  </si>
  <si>
    <t>visitdt</t>
  </si>
  <si>
    <t>Date of Follow-up visit</t>
  </si>
  <si>
    <t>phv00056720.v3.p14</t>
  </si>
  <si>
    <t>t_sleephhs_1999_1b_1057s</t>
  </si>
  <si>
    <t>Sample ID number</t>
  </si>
  <si>
    <t>phv00098392.v16.p14</t>
  </si>
  <si>
    <t>SAMPLE_URINE</t>
  </si>
  <si>
    <t>Sample</t>
  </si>
  <si>
    <t>phv00462177.v2.p14</t>
  </si>
  <si>
    <t>CONSENT ON FILE</t>
  </si>
  <si>
    <t>phv00023715.v1.p14</t>
  </si>
  <si>
    <t>consent_1221</t>
  </si>
  <si>
    <t>Subject consent for true Framingham participants. Consents are missing for non-participants.</t>
  </si>
  <si>
    <t>phv00073457.v12.p14</t>
  </si>
  <si>
    <t>pht000182.v16.p14</t>
  </si>
  <si>
    <t>Framingham_Subject</t>
  </si>
  <si>
    <t>De-identified subject ID</t>
  </si>
  <si>
    <t>phv00159559.v3.p2</t>
  </si>
  <si>
    <t>Subject ID used in the Source Repository</t>
  </si>
  <si>
    <t>phv00159562.v3.p2</t>
  </si>
  <si>
    <t>phv00159564.v6.p2</t>
  </si>
  <si>
    <t>pht002238.v6.p2</t>
  </si>
  <si>
    <t>COPDGene_Sample</t>
  </si>
  <si>
    <t>phv00160268.v3.p2</t>
  </si>
  <si>
    <t>pht002259.v3.p2</t>
  </si>
  <si>
    <t>COPDGene_Subject_Images</t>
  </si>
  <si>
    <t>phv00159565.v6.p2</t>
  </si>
  <si>
    <t>SOURCE_SAMPLE_ID</t>
  </si>
  <si>
    <t>Sample ID used in the Source Repository</t>
  </si>
  <si>
    <t>phv00159567.v6.p2</t>
  </si>
  <si>
    <t>Dbgap_id</t>
  </si>
  <si>
    <t>phv00159568.v4.p2</t>
  </si>
  <si>
    <t>phv00169305.v5.p2</t>
  </si>
  <si>
    <t>Visit_Year</t>
  </si>
  <si>
    <t>Year of visit, to use for longitudinal analysis</t>
  </si>
  <si>
    <t>phv00278175.v1.p2</t>
  </si>
  <si>
    <t>Age_Enroll</t>
  </si>
  <si>
    <t>phv00226248.v2.p2</t>
  </si>
  <si>
    <t>pht004714.v2.p2</t>
  </si>
  <si>
    <t>HCHS_SOL_Cohort_Sample</t>
  </si>
  <si>
    <t>phv00226240.v2.p2</t>
  </si>
  <si>
    <t>Source repository where subjects originate</t>
  </si>
  <si>
    <t>phv00226242.v2.p2</t>
  </si>
  <si>
    <t>Subject source ID</t>
  </si>
  <si>
    <t>phv00226243.v2.p2</t>
  </si>
  <si>
    <t>phv00226244.v2.p2</t>
  </si>
  <si>
    <t>phv00226250.v2.p2</t>
  </si>
  <si>
    <t>CLINDATE_YR</t>
  </si>
  <si>
    <t>Year of baseline clinic visit</t>
  </si>
  <si>
    <t>phv00253221.v2.p2</t>
  </si>
  <si>
    <t>INSULIN_DATE</t>
  </si>
  <si>
    <t>Date of Insulin Measures - ALL</t>
  </si>
  <si>
    <t>phv00526219.v1.p2</t>
  </si>
  <si>
    <t>DOCTOR_VISIT</t>
  </si>
  <si>
    <t>Doctor/HCP number of visits in past 12 months (1=0, 2=once, 3=2-3 times, 4=more than 3 times)</t>
  </si>
  <si>
    <t>phv00526283.v1.p2</t>
  </si>
  <si>
    <t>phv00226245.v2.p2</t>
  </si>
  <si>
    <t>DbGaP substudy accession</t>
  </si>
  <si>
    <t>phv00172038.v5.p2</t>
  </si>
  <si>
    <t>pht001983.v7.p2</t>
  </si>
  <si>
    <t>JHS_Sample</t>
  </si>
  <si>
    <t>phv00124545.v4.p2</t>
  </si>
  <si>
    <t>phv00124547.v5.p2</t>
  </si>
  <si>
    <t>phv00124548.v5.p2</t>
  </si>
  <si>
    <t>Subject identifier [Visit 1] [Ankle-Brachial Blood Pressure]</t>
  </si>
  <si>
    <t>phv00124549.v2.p2</t>
  </si>
  <si>
    <t>Subject identifier [Visit 1]</t>
  </si>
  <si>
    <t>phv00124604.v2.p2</t>
  </si>
  <si>
    <t>abda</t>
  </si>
  <si>
    <t>phv00124614.v2.p2</t>
  </si>
  <si>
    <t>abha</t>
  </si>
  <si>
    <t>Subject identifier [Visit 1] [Post ABPM Form, Version A]</t>
  </si>
  <si>
    <t>phv00124636.v2.p2</t>
  </si>
  <si>
    <t>pht001924.v2.p2</t>
  </si>
  <si>
    <t>abpa</t>
  </si>
  <si>
    <t>Subject identifier [Visit 1] [Health Practices: Alcohol and Drug Use, Version A]</t>
  </si>
  <si>
    <t>phv00124667.v2.p2</t>
  </si>
  <si>
    <t>C. Administrative information. Subject identifier [Visit 1]</t>
  </si>
  <si>
    <t>phv00125856.v2.p2</t>
  </si>
  <si>
    <t>Subject identifier [Visit 1] [Pre ABPM Form]</t>
  </si>
  <si>
    <t>phv00125864.v2.p2</t>
  </si>
  <si>
    <t>bapa</t>
  </si>
  <si>
    <t>Subject identifier [Visit 1] [Pre Physical Activity Moitoring Form, BPA]</t>
  </si>
  <si>
    <t>phv00125909.v2.p2</t>
  </si>
  <si>
    <t>pht001942.v2.p2</t>
  </si>
  <si>
    <t>bpaa</t>
  </si>
  <si>
    <t>phv00125925.v2.p2</t>
  </si>
  <si>
    <t>Subject identifier [Visit 1] [Hassles and Moods B]</t>
  </si>
  <si>
    <t>phv00125961.v2.p2</t>
  </si>
  <si>
    <t>pht001946.v2.p2</t>
  </si>
  <si>
    <t>cesa</t>
  </si>
  <si>
    <t>Subject Identifier [Visit 1] [Approach to Lite B]</t>
  </si>
  <si>
    <t>phv00125983.v2.p2</t>
  </si>
  <si>
    <t>pht001947.v2.p2</t>
  </si>
  <si>
    <t>csia</t>
  </si>
  <si>
    <t>PARTICIPANT ID</t>
  </si>
  <si>
    <t>phv00126001.v2.p2</t>
  </si>
  <si>
    <t>PARTICIPANT ID [Visit 1] [Discrimination Form]</t>
  </si>
  <si>
    <t>phv00126149.v2.p2</t>
  </si>
  <si>
    <t>pht001950.v2.p2</t>
  </si>
  <si>
    <t>disa</t>
  </si>
  <si>
    <t>phv00127457.v2.p2</t>
  </si>
  <si>
    <t>echa</t>
  </si>
  <si>
    <t>Subject identifier [Visit 1] [Health Care Access and Utilization]</t>
  </si>
  <si>
    <t>phv00127577.v2.p2</t>
  </si>
  <si>
    <t>pht001957.v2.p2</t>
  </si>
  <si>
    <t>hcaa</t>
  </si>
  <si>
    <t>Subject identifier [Visit 1] [Approach to Lite A]</t>
  </si>
  <si>
    <t>phv00127591.v2.p2</t>
  </si>
  <si>
    <t>pht001958.v2.p2</t>
  </si>
  <si>
    <t>isla</t>
  </si>
  <si>
    <t>phv00127609.v2.p2</t>
  </si>
  <si>
    <t>Subject identifier</t>
  </si>
  <si>
    <t>phv00127641.v2.p2</t>
  </si>
  <si>
    <t>Subject identifier [Visit 1] [Medical History Form, MHX]</t>
  </si>
  <si>
    <t>phv00127670.v2.p2</t>
  </si>
  <si>
    <t>phv00127753.v2.p2</t>
  </si>
  <si>
    <t>Subject identifier [Visit 1] [Physical Activity Form, PAC]</t>
  </si>
  <si>
    <t>phv00127984.v2.p2</t>
  </si>
  <si>
    <t>pht001965.v2.p2</t>
  </si>
  <si>
    <t>paca</t>
  </si>
  <si>
    <t>Subject Identifier [Visit 1] [Personal Data - Socioeconomic Status, PDS]</t>
  </si>
  <si>
    <t>phv00128026.v2.p2</t>
  </si>
  <si>
    <t>pdsa</t>
  </si>
  <si>
    <t>Subject identifier [Visit 1] [Personal and Family Health History Form, PFH]</t>
  </si>
  <si>
    <t>phv00128084.v2.p2</t>
  </si>
  <si>
    <t>phv00128197.v2.p2</t>
  </si>
  <si>
    <t>Subject Identifier [Visit 1] [Approach to Life C, RCP]</t>
  </si>
  <si>
    <t>phv00128244.v2.p2</t>
  </si>
  <si>
    <t>pht001970.v2.p2</t>
  </si>
  <si>
    <t>rcpa</t>
  </si>
  <si>
    <t>Subject Identifier [Visit 1] [Reproductive History Form, RHX]</t>
  </si>
  <si>
    <t>phv00128257.v2.p2</t>
  </si>
  <si>
    <t>pht001971.v2.p2</t>
  </si>
  <si>
    <t>rhxa</t>
  </si>
  <si>
    <t>phv00128324.v2.p2</t>
  </si>
  <si>
    <t>pht001972.v3.p2</t>
  </si>
  <si>
    <t>rhxacodes</t>
  </si>
  <si>
    <t>Subject Identifier [Visit 1] [Respiratory Symptoms Form, RPA]</t>
  </si>
  <si>
    <t>phv00128330.v2.p2</t>
  </si>
  <si>
    <t>Subject identifier [Visit 1] [Sitting Blood Pressure Form, SBP]</t>
  </si>
  <si>
    <t>phv00128355.v2.p2</t>
  </si>
  <si>
    <t>Subject identifier [Visit1] [Social Support Form, SOC]</t>
  </si>
  <si>
    <t>phv00128381.v2.p2</t>
  </si>
  <si>
    <t>pht001975.v2.p2</t>
  </si>
  <si>
    <t>soca</t>
  </si>
  <si>
    <t>Subject identifier [Visit 1] [Stroke Symptoms Form, SSF]</t>
  </si>
  <si>
    <t>phv00128393.v2.p2</t>
  </si>
  <si>
    <t>ssfa</t>
  </si>
  <si>
    <t>Subject identifier [Visit 1] [Health Practices: Tobacco Use, TOB]</t>
  </si>
  <si>
    <t>phv00128494.v2.p2</t>
  </si>
  <si>
    <t>Subject identifier [Visit 1] [Hassles and Moods A, WSIA]</t>
  </si>
  <si>
    <t>phv00128603.v2.p2</t>
  </si>
  <si>
    <t>pht001982.v2.p2</t>
  </si>
  <si>
    <t>wsia</t>
  </si>
  <si>
    <t>phv00128692.v7.p2</t>
  </si>
  <si>
    <t>Unique subject ID</t>
  </si>
  <si>
    <t>phv00156603.v3.p2</t>
  </si>
  <si>
    <t>JHS_Pedigree</t>
  </si>
  <si>
    <t>SUBJECT_SOURCE2</t>
  </si>
  <si>
    <t>Source repository where subjects originate2</t>
  </si>
  <si>
    <t>phv00400680.v1.p2</t>
  </si>
  <si>
    <t>SOURCE_SUBJECT_ID2</t>
  </si>
  <si>
    <t>Subject ID used in the Source Repository2</t>
  </si>
  <si>
    <t>phv00400681.v1.p2</t>
  </si>
  <si>
    <t>Participant ID [Visit 9] [Ankle-Brachial Blood Pressure]</t>
  </si>
  <si>
    <t>phv00400683.v1.p2</t>
  </si>
  <si>
    <t>abbb</t>
  </si>
  <si>
    <t>Participant ID [Visit 9] [Health Practices: Alcohol and Drug Use]</t>
  </si>
  <si>
    <t>phv00400740.v1.p2</t>
  </si>
  <si>
    <t>PARTICIPANT ID [Visit 2] [First Year Questionnaire, AF1]</t>
  </si>
  <si>
    <t>phv00400753.v1.p2</t>
  </si>
  <si>
    <t>pht008721.v1.p2</t>
  </si>
  <si>
    <t>af1</t>
  </si>
  <si>
    <t>PARTICIPANT ID [Visit 3] [Second Year Questionnaire, AF2]</t>
  </si>
  <si>
    <t>phv00400784.v1.p2</t>
  </si>
  <si>
    <t>pht008722.v1.p2</t>
  </si>
  <si>
    <t>af2</t>
  </si>
  <si>
    <t>PARTICIPANT ID [Visit 4] [Third Year Questionnaire, AF3]</t>
  </si>
  <si>
    <t>phv00400812.v1.p2</t>
  </si>
  <si>
    <t>pht008723.v1.p2</t>
  </si>
  <si>
    <t>af3</t>
  </si>
  <si>
    <t>PARTICIPANT ID [Visit 0] [Annual Follow-Up Extra, AFE]</t>
  </si>
  <si>
    <t>phv00400844.v1.p2</t>
  </si>
  <si>
    <t>pht008724.v1.p2</t>
  </si>
  <si>
    <t>afea</t>
  </si>
  <si>
    <t>phv00400849.v2.p2</t>
  </si>
  <si>
    <t>phv00401054.v1.p2</t>
  </si>
  <si>
    <t>allevtchd</t>
  </si>
  <si>
    <t>phv00401062.v1.p2</t>
  </si>
  <si>
    <t>pht008727.v2.p2</t>
  </si>
  <si>
    <t>allevthf</t>
  </si>
  <si>
    <t>phv00401067.v1.p2</t>
  </si>
  <si>
    <t>allevtstroke</t>
  </si>
  <si>
    <t>phv00401078.v1.p2</t>
  </si>
  <si>
    <t>phv00401273.v1.p2</t>
  </si>
  <si>
    <t>phv00401370.v1.p2</t>
  </si>
  <si>
    <t>phv00401494.v1.p2</t>
  </si>
  <si>
    <t>pht008732.v2.p2</t>
  </si>
  <si>
    <t>asn006_hearing</t>
  </si>
  <si>
    <t>phv00401561.v2.p2</t>
  </si>
  <si>
    <t>asn0027_bnp</t>
  </si>
  <si>
    <t>phv00401565.v1.p2</t>
  </si>
  <si>
    <t>phv00401581.v1.p2</t>
  </si>
  <si>
    <t>pht008735.v1.p2</t>
  </si>
  <si>
    <t>asn0041</t>
  </si>
  <si>
    <t>phv00401583.v1.p2</t>
  </si>
  <si>
    <t>pht008736.v2.p2</t>
  </si>
  <si>
    <t>asn0095</t>
  </si>
  <si>
    <t>PARTICIPANT ID [Visit 6] [Body Composition Form, BCF]</t>
  </si>
  <si>
    <t>phv00401588.v1.p2</t>
  </si>
  <si>
    <t>bcfa</t>
  </si>
  <si>
    <t>PARTICIPANT ID [Visit 9]</t>
  </si>
  <si>
    <t>phv00401621.v1.p2</t>
  </si>
  <si>
    <t>bcfv</t>
  </si>
  <si>
    <t>PARTICIPANT ID [Chronic Burden Form, CBFA]</t>
  </si>
  <si>
    <t>phv00401684.v1.p2</t>
  </si>
  <si>
    <t>pht008740.v1.p2</t>
  </si>
  <si>
    <t>cbfa</t>
  </si>
  <si>
    <t>PARTICIPANT ID [Visit 6]</t>
  </si>
  <si>
    <t>phv00401710.v1.p2</t>
  </si>
  <si>
    <t>phv00401725.v1.p2</t>
  </si>
  <si>
    <t>PARTICIPANT ID [Visit 1] [Hassles and Moods C]</t>
  </si>
  <si>
    <t>phv00401783.v1.p2</t>
  </si>
  <si>
    <t>pht008744.v1.p2</t>
  </si>
  <si>
    <t>choa</t>
  </si>
  <si>
    <t>PARTICIPANT ID [Visit 9] [Discrimination Form]</t>
  </si>
  <si>
    <t>phv00401994.v1.p2</t>
  </si>
  <si>
    <t>pht008745.v1.p2</t>
  </si>
  <si>
    <t>disb</t>
  </si>
  <si>
    <t>PARTICIPANT ID [Visit 1]</t>
  </si>
  <si>
    <t>phv00402039.v1.p2</t>
  </si>
  <si>
    <t>ecga_adj</t>
  </si>
  <si>
    <t>phv00402377.v1.p2</t>
  </si>
  <si>
    <t>ecgb</t>
  </si>
  <si>
    <t>PARTICIPANT ID [Visit 6] [Finger Stick, FST]</t>
  </si>
  <si>
    <t>phv00402732.v1.p2</t>
  </si>
  <si>
    <t>PARTICIPANT ID [Fasting Form, FTR]</t>
  </si>
  <si>
    <t>phv00402746.v1.p2</t>
  </si>
  <si>
    <t>pht008749.v1.p2</t>
  </si>
  <si>
    <t>ftra</t>
  </si>
  <si>
    <t>PARTICIPANT ID [Fasting Form]</t>
  </si>
  <si>
    <t>phv00402748.v1.p2</t>
  </si>
  <si>
    <t>pht008750.v1.p2</t>
  </si>
  <si>
    <t>ftrd</t>
  </si>
  <si>
    <t>phv00402751.v1.p2</t>
  </si>
  <si>
    <t>pht008751.v1.p2</t>
  </si>
  <si>
    <t>ftrv</t>
  </si>
  <si>
    <t>phv00402754.v1.p2</t>
  </si>
  <si>
    <t>pht008752.v1.p2</t>
  </si>
  <si>
    <t>hcta</t>
  </si>
  <si>
    <t>phv00402777.v1.p2</t>
  </si>
  <si>
    <t>phv00402825.v1.p2</t>
  </si>
  <si>
    <t>pht008754.v2.p2</t>
  </si>
  <si>
    <t>incevtchd</t>
  </si>
  <si>
    <t>phv00402839.v1.p2</t>
  </si>
  <si>
    <t>incevthfder</t>
  </si>
  <si>
    <t>phv00402848.v1.p2</t>
  </si>
  <si>
    <t>incevtstroke</t>
  </si>
  <si>
    <t>phv00402990.v1.p2</t>
  </si>
  <si>
    <t>pht008758.v2.p2</t>
  </si>
  <si>
    <t>liverattenuation</t>
  </si>
  <si>
    <t>phv00403002.v1.p2</t>
  </si>
  <si>
    <t>PARTICIPANT ID [Visit 9] [Major Depressive Episode Form, MDE]</t>
  </si>
  <si>
    <t>phv00403015.v1.p2</t>
  </si>
  <si>
    <t>pht008760.v1.p2</t>
  </si>
  <si>
    <t>mdea</t>
  </si>
  <si>
    <t>phv00403041.v1.p2</t>
  </si>
  <si>
    <t>pht008761.v1.p2</t>
  </si>
  <si>
    <t>medcodesV1</t>
  </si>
  <si>
    <t>phv00403048.v1.p2</t>
  </si>
  <si>
    <t>pht008762.v1.p2</t>
  </si>
  <si>
    <t>medcodesV2</t>
  </si>
  <si>
    <t>phv00403053.v1.p2</t>
  </si>
  <si>
    <t>pht008763.v1.p2</t>
  </si>
  <si>
    <t>medcodesV3</t>
  </si>
  <si>
    <t>phv00403058.v1.p2</t>
  </si>
  <si>
    <t>mhxb</t>
  </si>
  <si>
    <t>PARTICIPANT ID [Visit 9] [Medical History Form, MHX]</t>
  </si>
  <si>
    <t>phv00403140.v1.p2</t>
  </si>
  <si>
    <t>mhxc</t>
  </si>
  <si>
    <t>phv00403216.v1.p2</t>
  </si>
  <si>
    <t>pht008766.v2.p2</t>
  </si>
  <si>
    <t>mribv2</t>
  </si>
  <si>
    <t>phv00403265.v1.p2</t>
  </si>
  <si>
    <t>pht008767.v2.p2</t>
  </si>
  <si>
    <t>mribv3</t>
  </si>
  <si>
    <t>phv00403315.v1.p2</t>
  </si>
  <si>
    <t>phv00403369.v1.p2</t>
  </si>
  <si>
    <t>phv00403514.v1.p2</t>
  </si>
  <si>
    <t>pht008774.v1.p2</t>
  </si>
  <si>
    <t>occode_dv</t>
  </si>
  <si>
    <t>PARTICIPANT ID [Visit 9] [Physical Activity Form]</t>
  </si>
  <si>
    <t>phv00403531.v1.p2</t>
  </si>
  <si>
    <t>pht008775.v1.p2</t>
  </si>
  <si>
    <t>pacb</t>
  </si>
  <si>
    <t>PARTICIPANT ID [Visit 9] [Personal Data - Socioeconomic Status, PDS]</t>
  </si>
  <si>
    <t>phv00403571.v1.p2</t>
  </si>
  <si>
    <t>pdsb</t>
  </si>
  <si>
    <t>phv00403621.v2.p2</t>
  </si>
  <si>
    <t>pht008777.v2.p2</t>
  </si>
  <si>
    <t>pericardialfat</t>
  </si>
  <si>
    <t>PARTICIPANT ID [Visit 9] [Persolan and Family Health History Form, PFH]</t>
  </si>
  <si>
    <t>phv00403624.v1.p2</t>
  </si>
  <si>
    <t>PARTICIPANT ID [Visit 6] [Renal Disease Form, RDF]</t>
  </si>
  <si>
    <t>phv00403726.v1.p2</t>
  </si>
  <si>
    <t>pht008779.v1.p2</t>
  </si>
  <si>
    <t>rdfa</t>
  </si>
  <si>
    <t>PARTICIPANT ID [Visit 9] [Renal Disease Form, RDF]</t>
  </si>
  <si>
    <t>phv00403754.v1.p2</t>
  </si>
  <si>
    <t>pht008780.v1.p2</t>
  </si>
  <si>
    <t>rdfb</t>
  </si>
  <si>
    <t>phv00403779.v1.p2</t>
  </si>
  <si>
    <t>pht008781.v1.p2</t>
  </si>
  <si>
    <t>rhxb</t>
  </si>
  <si>
    <t>PARTICIPANT ID [Visit 6] [Sitting Blood Pressure Form, SBP]</t>
  </si>
  <si>
    <t>phv00403792.v1.p2</t>
  </si>
  <si>
    <t>sbpb</t>
  </si>
  <si>
    <t>PARTICIPANT ID [Visit 1] [Sitting Blood Pressure Form, SBP]</t>
  </si>
  <si>
    <t>phv00403830.v1.p2</t>
  </si>
  <si>
    <t>sbpc</t>
  </si>
  <si>
    <t>phv00403859.v1.p2</t>
  </si>
  <si>
    <t>pht008784.v1.p2</t>
  </si>
  <si>
    <t>slea</t>
  </si>
  <si>
    <t>PARTICIPANT ID [Visit 1] [Stroke Symptoms Form, SSF]</t>
  </si>
  <si>
    <t>phv00403885.v1.p2</t>
  </si>
  <si>
    <t>ssfb</t>
  </si>
  <si>
    <t>PARTICIPANT ID [Visit 9] [Stroke Symptomes Form, SSF]</t>
  </si>
  <si>
    <t>phv00403988.v1.p2</t>
  </si>
  <si>
    <t>ssfc</t>
  </si>
  <si>
    <t>PARTICIPANT ID [Visit 1] [Stress, STS]</t>
  </si>
  <si>
    <t>phv00404092.v1.p2</t>
  </si>
  <si>
    <t>pht008787.v1.p2</t>
  </si>
  <si>
    <t>stsa</t>
  </si>
  <si>
    <t>PARTICIPANT ID [Visit 1] [Hassles and Moods D, STX]</t>
  </si>
  <si>
    <t>phv00404102.v1.p2</t>
  </si>
  <si>
    <t>pht008788.v1.p2</t>
  </si>
  <si>
    <t>stxa</t>
  </si>
  <si>
    <t>PARTICIPANT ID [Visit 9] [Hassles and Moods D, STX]</t>
  </si>
  <si>
    <t>phv00404120.v1.p2</t>
  </si>
  <si>
    <t>pht008789.v1.p2</t>
  </si>
  <si>
    <t>stxb</t>
  </si>
  <si>
    <t>PARTICIPANT ID [Visit 9] [Health Practices: Tobacco Use, TOB]</t>
  </si>
  <si>
    <t>phv00404140.v1.p2</t>
  </si>
  <si>
    <t>pht008790.v1.p2</t>
  </si>
  <si>
    <t>tobb</t>
  </si>
  <si>
    <t>phv00404188.v1.p2</t>
  </si>
  <si>
    <t>phv00404241.v1.p2</t>
  </si>
  <si>
    <t>vap</t>
  </si>
  <si>
    <t>FAMAGE1</t>
  </si>
  <si>
    <t>What was the age at death?</t>
  </si>
  <si>
    <t>phv00401029.v2.p2</t>
  </si>
  <si>
    <t>FAMAGE2</t>
  </si>
  <si>
    <t>phv00401032.v2.p2</t>
  </si>
  <si>
    <t>FAMAGE3</t>
  </si>
  <si>
    <t>phv00401035.v2.p2</t>
  </si>
  <si>
    <t>FAMAGE4</t>
  </si>
  <si>
    <t>phv00401038.v2.p2</t>
  </si>
  <si>
    <t>FAMNEWDIAGAGE1</t>
  </si>
  <si>
    <t>Age at diagnosis?</t>
  </si>
  <si>
    <t>phv00401042.v2.p2</t>
  </si>
  <si>
    <t>FAMNEWDIAGAGE2</t>
  </si>
  <si>
    <t>phv00401045.v2.p2</t>
  </si>
  <si>
    <t>FAMNEWDIAGAGE3</t>
  </si>
  <si>
    <t>phv00401048.v2.p2</t>
  </si>
  <si>
    <t>FAMNEWDIAGAGE4</t>
  </si>
  <si>
    <t>phv00401051.v2.p2</t>
  </si>
  <si>
    <t>ageIneligible</t>
  </si>
  <si>
    <t>Outside of Original Target Enrollment Age</t>
  </si>
  <si>
    <t>phv00401083.v1.p2</t>
  </si>
  <si>
    <t>Age in Years</t>
  </si>
  <si>
    <t>phv00401085.v2.p2</t>
  </si>
  <si>
    <t>phv00401280.v1.p2</t>
  </si>
  <si>
    <t>phv00401282.v2.p2</t>
  </si>
  <si>
    <t>phv00401377.v1.p2</t>
  </si>
  <si>
    <t>phv00401379.v2.p2</t>
  </si>
  <si>
    <t>asn0035_age_eyevisit</t>
  </si>
  <si>
    <t>Age at Eye Examination</t>
  </si>
  <si>
    <t>phv00401572.v1.p2</t>
  </si>
  <si>
    <t>Date of Interview</t>
  </si>
  <si>
    <t>phv00400850.v2.p2</t>
  </si>
  <si>
    <t>V1DATE</t>
  </si>
  <si>
    <t>V1DATE: Date of Exam 1 Clinic Visit</t>
  </si>
  <si>
    <t>phv00400851.v2.p2</t>
  </si>
  <si>
    <t>V2DATE</t>
  </si>
  <si>
    <t>V2DATE: Date of Exam 2 Clinic Visit</t>
  </si>
  <si>
    <t>phv00400853.v2.p2</t>
  </si>
  <si>
    <t>V3DATE</t>
  </si>
  <si>
    <t>V3DATE: Date of Exam 3 Clinic Visit</t>
  </si>
  <si>
    <t>phv00400854.v2.p2</t>
  </si>
  <si>
    <t>VISITDATE</t>
  </si>
  <si>
    <t>Date of Visit</t>
  </si>
  <si>
    <t>phv00401080.v2.p2</t>
  </si>
  <si>
    <t>phv00401275.v2.p2</t>
  </si>
  <si>
    <t>phv00401372.v2.p2</t>
  </si>
  <si>
    <t>ASN0027_ASSAY_DATE</t>
  </si>
  <si>
    <t>Assay Date</t>
  </si>
  <si>
    <t>phv00401562.v2.p2</t>
  </si>
  <si>
    <t>ASN0035_DATE_EYEVISIT</t>
  </si>
  <si>
    <t>Date of Eye Examination</t>
  </si>
  <si>
    <t>phv00401566.v2.p2</t>
  </si>
  <si>
    <t>ASSAY_DATE</t>
  </si>
  <si>
    <t>Assay date</t>
  </si>
  <si>
    <t>phv00401585.v2.p2</t>
  </si>
  <si>
    <t>V1date</t>
  </si>
  <si>
    <t>phv00402827.v2.p2</t>
  </si>
  <si>
    <t>phv00402840.v2.p2</t>
  </si>
  <si>
    <t>Incidence Assessment Start Point</t>
  </si>
  <si>
    <t>phv00402841.v2.p2</t>
  </si>
  <si>
    <t>phv00402850.v2.p2</t>
  </si>
  <si>
    <t>R_SCANNED_DATE</t>
  </si>
  <si>
    <t>Date of Scan</t>
  </si>
  <si>
    <t>phv00402991.v2.p2</t>
  </si>
  <si>
    <t>DateDiff</t>
  </si>
  <si>
    <t>Days between clinic visit date and 24 urine collection</t>
  </si>
  <si>
    <t>phv00403014.v1.p2</t>
  </si>
  <si>
    <t>SCAN_DATE</t>
  </si>
  <si>
    <t>phv00403622.v2.p2</t>
  </si>
  <si>
    <t>RUNDATE</t>
  </si>
  <si>
    <t>Assay Date of lipoprotein measures</t>
  </si>
  <si>
    <t>phv00404242.v2.p2</t>
  </si>
  <si>
    <t>Contact occasion [Visit 1] [Ankle-Brachial Blood Pressure]</t>
  </si>
  <si>
    <t>phv00124550.v2.p2</t>
  </si>
  <si>
    <t>CONTACT OCCASION [Visit 1]</t>
  </si>
  <si>
    <t>phv00124605.v2.p2</t>
  </si>
  <si>
    <t>Contact occasion [Visit 1]</t>
  </si>
  <si>
    <t>phv00124615.v2.p2</t>
  </si>
  <si>
    <t>Contact occasion [Visit 1] [Post ABPM Form, Version A]</t>
  </si>
  <si>
    <t>phv00124637.v2.p2</t>
  </si>
  <si>
    <t>Contact occasion [Visit 1] [Health Practices: Alcohol and Drug Use, Version A]</t>
  </si>
  <si>
    <t>phv00124668.v2.p2</t>
  </si>
  <si>
    <t>phv00125857.v2.p2</t>
  </si>
  <si>
    <t>CONTACT OCCASION [Visit 1] [Pre ABPM Form]</t>
  </si>
  <si>
    <t>phv00125865.v2.p2</t>
  </si>
  <si>
    <t>CONTACT OCCASION [Visit 1] [Pre Physical Activity Moitoring Form, BPA]</t>
  </si>
  <si>
    <t>phv00125910.v2.p2</t>
  </si>
  <si>
    <t>phv00125926.v2.p2</t>
  </si>
  <si>
    <t>CONTACT OCCASION [Visit 1] [Hassles and Moods B]</t>
  </si>
  <si>
    <t>phv00125962.v2.p2</t>
  </si>
  <si>
    <t>CONTACT OCCASION [Visit 1] [Approach to Lite B]</t>
  </si>
  <si>
    <t>phv00125984.v2.p2</t>
  </si>
  <si>
    <t>CONTACT OCCASION [Visit 1] [Discrimination Form]</t>
  </si>
  <si>
    <t>phv00126150.v2.p2</t>
  </si>
  <si>
    <t>phv00127458.v2.p2</t>
  </si>
  <si>
    <t>CONTACT OCCASION [Visit 1] [Health Care Access and Utilization]</t>
  </si>
  <si>
    <t>phv00127578.v2.p2</t>
  </si>
  <si>
    <t>CONTACT OCCASION [Visit 1] [Approach to Lite A]</t>
  </si>
  <si>
    <t>phv00127592.v2.p2</t>
  </si>
  <si>
    <t>phv00127610.v2.p2</t>
  </si>
  <si>
    <t>CONTACT OCCASION [Visit 1] [Medical History Form, MHX]</t>
  </si>
  <si>
    <t>phv00127671.v2.p2</t>
  </si>
  <si>
    <t>CONTACT OCCASION</t>
  </si>
  <si>
    <t>phv00127754.v2.p2</t>
  </si>
  <si>
    <t>CONTACT OCCASION [visit 1] [Visit 1] [Physical Activity Form, PAC]</t>
  </si>
  <si>
    <t>phv00127985.v2.p2</t>
  </si>
  <si>
    <t>CONTACT OCCASION [Visit 1] [Personal Data - Socioeconomic Status, PDS]</t>
  </si>
  <si>
    <t>phv00128027.v2.p2</t>
  </si>
  <si>
    <t>CONTACT OCCASION [Visit 1] [Personal and Family Health History Form, PFH]</t>
  </si>
  <si>
    <t>phv00128085.v2.p2</t>
  </si>
  <si>
    <t>CONTACT OCCASION [Visit 1] [Approach to Life C, RCP]</t>
  </si>
  <si>
    <t>phv00128245.v2.p2</t>
  </si>
  <si>
    <t>CONTACT OCCASION [Visit 1] [Reproductive History Form, RHX]</t>
  </si>
  <si>
    <t>phv00128258.v2.p2</t>
  </si>
  <si>
    <t>CONTACT OCCASION [Visit 1] [Respiratory Symptoms Form, RPA]</t>
  </si>
  <si>
    <t>phv00128331.v2.p2</t>
  </si>
  <si>
    <t>CONTACT OCCASION [Visit 1] [Sitting Blood Pressure Form, SBP]</t>
  </si>
  <si>
    <t>phv00128356.v2.p2</t>
  </si>
  <si>
    <t>CONTACT OCCASION [Visit1] [Social Support Form, SOC]</t>
  </si>
  <si>
    <t>phv00128382.v2.p2</t>
  </si>
  <si>
    <t>CONTACT OCCASION [Visit 1] [Stroke Symptoms Form, SSF]</t>
  </si>
  <si>
    <t>phv00128394.v2.p2</t>
  </si>
  <si>
    <t>CONTACT OCCASION [Visit 1] [Health Practices: Tobacco Use, TOB]</t>
  </si>
  <si>
    <t>phv00128495.v2.p2</t>
  </si>
  <si>
    <t>CONTACT OCCASION [Visit 1] [Hassles and Moods A, WSIA]</t>
  </si>
  <si>
    <t>phv00128604.v2.p2</t>
  </si>
  <si>
    <t>Contact occasion [Visit 9] [Ankle-Brachial Blood Pressure]</t>
  </si>
  <si>
    <t>phv00400684.v1.p2</t>
  </si>
  <si>
    <t>Contact occasion [Visit 9] [Health Practices: Alcohol and Drug Use]</t>
  </si>
  <si>
    <t>phv00400741.v1.p2</t>
  </si>
  <si>
    <t>CONTACT OCCASION [Visit 2] [First Year Questionnaire, AF1]</t>
  </si>
  <si>
    <t>phv00400754.v1.p2</t>
  </si>
  <si>
    <t>CONTACT OCCASION [Visit 3] [Second Year Questionnaire, AF2]</t>
  </si>
  <si>
    <t>phv00400785.v1.p2</t>
  </si>
  <si>
    <t>CONTACT OCCASION [Visit 4] [Third Year Questionnaire, AF3]</t>
  </si>
  <si>
    <t>phv00400813.v1.p2</t>
  </si>
  <si>
    <t>CONTACT OCCASION [Visit 0] [Annual Follow-Up Extra, AFE]</t>
  </si>
  <si>
    <t>phv00400845.v1.p2</t>
  </si>
  <si>
    <t>visit</t>
  </si>
  <si>
    <t>JHS Exam Visit Number</t>
  </si>
  <si>
    <t>phv00401079.v1.p2</t>
  </si>
  <si>
    <t>phv00401274.v1.p2</t>
  </si>
  <si>
    <t>phv00401371.v1.p2</t>
  </si>
  <si>
    <t>CONTACT OCCASION [Visit 6] [Body Composition Form, BCF]</t>
  </si>
  <si>
    <t>phv00401589.v1.p2</t>
  </si>
  <si>
    <t>CONTACT OCCASION [Visit 9]</t>
  </si>
  <si>
    <t>phv00401622.v1.p2</t>
  </si>
  <si>
    <t>CONTACT OCCASION [Chronic Burden Form, CBFA]</t>
  </si>
  <si>
    <t>phv00401685.v1.p2</t>
  </si>
  <si>
    <t>CONTACT OCCASION [Visit 6]</t>
  </si>
  <si>
    <t>phv00401711.v1.p2</t>
  </si>
  <si>
    <t>CONTACT OCCASION [Visit 1] [Hassles and Moods C]</t>
  </si>
  <si>
    <t>phv00401784.v1.p2</t>
  </si>
  <si>
    <t>phv00401812.v1.p2</t>
  </si>
  <si>
    <t>CONTACT OCCASION [Visit 9] [Discrimination Form]</t>
  </si>
  <si>
    <t>phv00401995.v1.p2</t>
  </si>
  <si>
    <t>phv00402040.v1.p2</t>
  </si>
  <si>
    <t>phv00402378.v1.p2</t>
  </si>
  <si>
    <t>CONTACT OCCASION [Visit 6] [Finger Stick, FST]</t>
  </si>
  <si>
    <t>phv00402733.v1.p2</t>
  </si>
  <si>
    <t>phv00402755.v1.p2</t>
  </si>
  <si>
    <t>phv00402778.v1.p2</t>
  </si>
  <si>
    <t>CONTACT OCCASION [Visit 9] [Major Depressive Episode Form, MDE]</t>
  </si>
  <si>
    <t>phv00403016.v1.p2</t>
  </si>
  <si>
    <t>phv00403047.v1.p2</t>
  </si>
  <si>
    <t>phv00403059.v1.p2</t>
  </si>
  <si>
    <t>CONTACT OCCASION [Visit 9] [Medical History Form, MHX]</t>
  </si>
  <si>
    <t>phv00403141.v1.p2</t>
  </si>
  <si>
    <t>phv00403217.v1.p2</t>
  </si>
  <si>
    <t>phv00403266.v1.p2</t>
  </si>
  <si>
    <t>phv00403316.v1.p2</t>
  </si>
  <si>
    <t>phv00403370.v1.p2</t>
  </si>
  <si>
    <t>CONTACT OCCASION [Visit 9] [Physical Activity Form]</t>
  </si>
  <si>
    <t>phv00403532.v1.p2</t>
  </si>
  <si>
    <t>CONTACT OCCASION [Visit 9] [Personal Data - Socioeconomic Status, PDS]</t>
  </si>
  <si>
    <t>phv00403572.v1.p2</t>
  </si>
  <si>
    <t>CONTACT OCCASION [Visit 9] [Persolan and Family Health History Form, PFH]</t>
  </si>
  <si>
    <t>phv00403625.v1.p2</t>
  </si>
  <si>
    <t>CONTACT OCCASION [Visit 6] [Renal Disease Form, RDF]</t>
  </si>
  <si>
    <t>phv00403727.v1.p2</t>
  </si>
  <si>
    <t>CONTACT OCCASION [Visit 9] [Renal Disease Form, RDF]</t>
  </si>
  <si>
    <t>phv00403755.v1.p2</t>
  </si>
  <si>
    <t>phv00403780.v1.p2</t>
  </si>
  <si>
    <t>CONTACT OCCASION [Visit 6] [Sitting Blood Pressure Form, SBP]</t>
  </si>
  <si>
    <t>phv00403793.v1.p2</t>
  </si>
  <si>
    <t>phv00403831.v1.p2</t>
  </si>
  <si>
    <t>phv00403860.v1.p2</t>
  </si>
  <si>
    <t>phv00403886.v1.p2</t>
  </si>
  <si>
    <t>CONTACT OCCASION [Visit 9] [Stroke Symptomes Form, SSF]</t>
  </si>
  <si>
    <t>phv00403989.v1.p2</t>
  </si>
  <si>
    <t>CONTACT OCCASION [Visit 1] [Stress, STS]</t>
  </si>
  <si>
    <t>phv00404093.v1.p2</t>
  </si>
  <si>
    <t>CONTACT OCCASION [Visit 1] [Hassles and Moods D, STX]</t>
  </si>
  <si>
    <t>phv00404103.v1.p2</t>
  </si>
  <si>
    <t>CONTACT OCCASION [Visit 9] [Hassles and Moods D, STX]</t>
  </si>
  <si>
    <t>phv00404121.v1.p2</t>
  </si>
  <si>
    <t>CONTACT OCCASION [Visit 9] [Health Practices: Tobacco Use, TOB]</t>
  </si>
  <si>
    <t>phv00404141.v1.p2</t>
  </si>
  <si>
    <t>phv00128693.v7.p2</t>
  </si>
  <si>
    <t>DbGaP top-level study or substudy accession: phs000420.v2.p2 MESA SHARe and phs000283.v3.p2 MESA CARe</t>
  </si>
  <si>
    <t>phv00163181.v6.p3</t>
  </si>
  <si>
    <t>pht001110.v8.p3</t>
  </si>
  <si>
    <t>MESA_Sample</t>
  </si>
  <si>
    <t>agecat1c</t>
  </si>
  <si>
    <t>AGE CATEGORIES</t>
  </si>
  <si>
    <t>phv00082640.v2.p3</t>
  </si>
  <si>
    <t>bphxage1</t>
  </si>
  <si>
    <t>bpmageu1</t>
  </si>
  <si>
    <t>cholage1</t>
  </si>
  <si>
    <t>CHOLESTEROL MEDS, AGE STARTED USE</t>
  </si>
  <si>
    <t>phv00083003.v1.p3</t>
  </si>
  <si>
    <t>chlageu1</t>
  </si>
  <si>
    <t>CHOLESTEROL MEDS, AGE STARTED UNKNOWN</t>
  </si>
  <si>
    <t>phv00083004.v1.p3</t>
  </si>
  <si>
    <t>dbage1</t>
  </si>
  <si>
    <t>DIABETES MEDS, AGE STARTED USE</t>
  </si>
  <si>
    <t>phv00083008.v1.p3</t>
  </si>
  <si>
    <t>dbageu1</t>
  </si>
  <si>
    <t>DIABETES MEDS, AGE STARTED UNKNOWN</t>
  </si>
  <si>
    <t>phv00083009.v1.p3</t>
  </si>
  <si>
    <t>hrmrage1</t>
  </si>
  <si>
    <t>HORMONE REPLACEMENT THERAPY, AGE STARTED USE (CURRENT USER)</t>
  </si>
  <si>
    <t>phv00083037.v1.p3</t>
  </si>
  <si>
    <t>hrmsage1</t>
  </si>
  <si>
    <t>HORMONE REPLACEMENT THERAPY, AGE STARTED USE (FORMER USER)</t>
  </si>
  <si>
    <t>phv00083038.v1.p3</t>
  </si>
  <si>
    <t>hrmage1c</t>
  </si>
  <si>
    <t>AGE STARTED HRT USE, CURRENT AND FORMER USERS</t>
  </si>
  <si>
    <t>phv00083039.v1.p3</t>
  </si>
  <si>
    <t>hrmqage1</t>
  </si>
  <si>
    <t>HORMONE REPLACEMENT THERAPY, AGE STOPPED USE</t>
  </si>
  <si>
    <t>phv00083040.v1.p3</t>
  </si>
  <si>
    <t>aspsage1</t>
  </si>
  <si>
    <t>ASPIRIN: AGE STARTED REGULAR USE</t>
  </si>
  <si>
    <t>phv00083068.v1.p3</t>
  </si>
  <si>
    <t>aspeage1</t>
  </si>
  <si>
    <t>ASPIRIN: AGE STOPPED USING REGULARLY</t>
  </si>
  <si>
    <t>phv00083071.v1.p3</t>
  </si>
  <si>
    <t>lagea4</t>
  </si>
  <si>
    <t>AGE AT SPIROMETRY</t>
  </si>
  <si>
    <t>phv00083452.v1.p3</t>
  </si>
  <si>
    <t>phv00083687.v2.p3</t>
  </si>
  <si>
    <t>phv00084443.v3.p3</t>
  </si>
  <si>
    <t>phv00085240.v2.p3</t>
  </si>
  <si>
    <t>phv00085241.v2.p3</t>
  </si>
  <si>
    <t>phv00085244.v2.p3</t>
  </si>
  <si>
    <t>phv00085245.v2.p3</t>
  </si>
  <si>
    <t>phv00085270.v2.p3</t>
  </si>
  <si>
    <t>phv00085271.v2.p3</t>
  </si>
  <si>
    <t>phv00085272.v2.p3</t>
  </si>
  <si>
    <t>phv00085273.v2.p3</t>
  </si>
  <si>
    <t>phv00085305.v2.p3</t>
  </si>
  <si>
    <t>phv00085308.v2.p3</t>
  </si>
  <si>
    <t>agecat2c</t>
  </si>
  <si>
    <t>AGE CATEGORIES EXAM 2</t>
  </si>
  <si>
    <t>phv00085774.v3.p3</t>
  </si>
  <si>
    <t>hrmrage2</t>
  </si>
  <si>
    <t>phv00085969.v2.p3</t>
  </si>
  <si>
    <t>hrmsage2</t>
  </si>
  <si>
    <t>phv00085970.v2.p3</t>
  </si>
  <si>
    <t>hrmqage2</t>
  </si>
  <si>
    <t>phv00085971.v2.p3</t>
  </si>
  <si>
    <t>agecat3c</t>
  </si>
  <si>
    <t>AGE CATEGORIES EXAM3</t>
  </si>
  <si>
    <t>phv00086260.v4.p3</t>
  </si>
  <si>
    <t>hrmrage3</t>
  </si>
  <si>
    <t>phv00086451.v2.p3</t>
  </si>
  <si>
    <t>hrmsage3</t>
  </si>
  <si>
    <t>phv00086452.v2.p3</t>
  </si>
  <si>
    <t>hrmqage3</t>
  </si>
  <si>
    <t>HORMONE REPLACEMENT THERAPY, AGE STOPPED USE (FORMER USER)</t>
  </si>
  <si>
    <t>phv00086453.v2.p3</t>
  </si>
  <si>
    <t>agecat4c</t>
  </si>
  <si>
    <t>AGE CATEGORIES EXAM 4</t>
  </si>
  <si>
    <t>phv00086728.v3.p3</t>
  </si>
  <si>
    <t>hrmrage4</t>
  </si>
  <si>
    <t>phv00086895.v2.p3</t>
  </si>
  <si>
    <t>hrmsage4</t>
  </si>
  <si>
    <t>phv00086896.v2.p3</t>
  </si>
  <si>
    <t>hrmqage4</t>
  </si>
  <si>
    <t>phv00086897.v2.p3</t>
  </si>
  <si>
    <t>agecatfc</t>
  </si>
  <si>
    <t>AGE CATEGORY AT BASELINE</t>
  </si>
  <si>
    <t>phv00087072.v1.p3</t>
  </si>
  <si>
    <t>bphxagef</t>
  </si>
  <si>
    <t>HIGH BP MEDS: AGE STARTED USE</t>
  </si>
  <si>
    <t>phv00087154.v1.p3</t>
  </si>
  <si>
    <t>bpmageuf</t>
  </si>
  <si>
    <t>HIGH BP MEDS: DONT KNOW AGE</t>
  </si>
  <si>
    <t>phv00087155.v1.p3</t>
  </si>
  <si>
    <t>cholagef</t>
  </si>
  <si>
    <t>HIGH BLOOD CHOLESTEROL MEDS: AGE FIRST TREATED</t>
  </si>
  <si>
    <t>phv00087157.v1.p3</t>
  </si>
  <si>
    <t>chlageuf</t>
  </si>
  <si>
    <t>HIGH BLOOD CHOLESTEROL MEDS: DONT KNOW AGE</t>
  </si>
  <si>
    <t>phv00087158.v1.p3</t>
  </si>
  <si>
    <t>dbagef</t>
  </si>
  <si>
    <t>DIABETES: AGE FIRST TREATED</t>
  </si>
  <si>
    <t>phv00087161.v1.p3</t>
  </si>
  <si>
    <t>dbageuf</t>
  </si>
  <si>
    <t>DIABETES: DONT KNOW AGE FIRST TREATED</t>
  </si>
  <si>
    <t>phv00087162.v1.p3</t>
  </si>
  <si>
    <t>phv00087678.v1.p3</t>
  </si>
  <si>
    <t>phv00174588.v1.p3</t>
  </si>
  <si>
    <t>agecat5c</t>
  </si>
  <si>
    <t>AGE CATEGORIES EXAM 5</t>
  </si>
  <si>
    <t>phv00174589.v1.p3</t>
  </si>
  <si>
    <t>ageans5</t>
  </si>
  <si>
    <t>Q3) HOW OLD ARE YOU? (PPT RESPONSE)</t>
  </si>
  <si>
    <t>phv00174654.v1.p3</t>
  </si>
  <si>
    <t>Q3) HOW OLD ARE YOU?</t>
  </si>
  <si>
    <t>phv00174655.v1.p3</t>
  </si>
  <si>
    <t>hrmrage5</t>
  </si>
  <si>
    <t>phv00175321.v1.p3</t>
  </si>
  <si>
    <t>hrmsage5</t>
  </si>
  <si>
    <t>phv00175322.v1.p3</t>
  </si>
  <si>
    <t>hrmage5</t>
  </si>
  <si>
    <t>phv00175323.v1.p3</t>
  </si>
  <si>
    <t>hrmqage5</t>
  </si>
  <si>
    <t>phv00175324.v1.p3</t>
  </si>
  <si>
    <t>phv00175854.v1.p3</t>
  </si>
  <si>
    <t>phv00175875.v1.p3</t>
  </si>
  <si>
    <t>phv00176012.v1.p3</t>
  </si>
  <si>
    <t>phv00176077.v1.p3</t>
  </si>
  <si>
    <t>phv00176078.v1.p3</t>
  </si>
  <si>
    <t>mriage5</t>
  </si>
  <si>
    <t>AGE AT EXAM 5 MRI</t>
  </si>
  <si>
    <t>phv00176846.v1.p3</t>
  </si>
  <si>
    <t>dmage</t>
  </si>
  <si>
    <t>AGE AT DIABETES DIAGNOSIS</t>
  </si>
  <si>
    <t>phv00197115.v1.p3</t>
  </si>
  <si>
    <t>MESA_TimeToDiabetes</t>
  </si>
  <si>
    <t>dmagem</t>
  </si>
  <si>
    <t>AGE OF DIABETES DIAGNOSIS AT EXAM 1: MISSING VALUE</t>
  </si>
  <si>
    <t>phv00197116.v1.p3</t>
  </si>
  <si>
    <t>DIETARY AGE CATEGORY EXAM 5</t>
  </si>
  <si>
    <t>phv00218304.v1.p3</t>
  </si>
  <si>
    <t>agesc</t>
  </si>
  <si>
    <t>AGE AT STRESS EXAM</t>
  </si>
  <si>
    <t>phv00219024.v1.p3</t>
  </si>
  <si>
    <t>MESA_AncilMesaStressWave1</t>
  </si>
  <si>
    <t>nowdate5</t>
  </si>
  <si>
    <t>Q10C) WHAT IS TODAY'S DATE? DAY</t>
  </si>
  <si>
    <t>phv00174680.v1.p3</t>
  </si>
  <si>
    <t>phv00176103.v1.p3</t>
  </si>
  <si>
    <t>VISIT OF STRESS STUDY</t>
  </si>
  <si>
    <t>phv00159291.v2.p3</t>
  </si>
  <si>
    <t>MESA EXAM INDICATOR AT WHICH STRESS STUDY COMPLETED</t>
  </si>
  <si>
    <t>phv00219020.v1.p3</t>
  </si>
  <si>
    <t>sample</t>
  </si>
  <si>
    <t>SAMPLE #</t>
  </si>
  <si>
    <t>phv00150383.v2.p3</t>
  </si>
  <si>
    <t>pht002106.v3.p3</t>
  </si>
  <si>
    <t>MESA_AncilMesaStressCortisolLong</t>
  </si>
  <si>
    <t>Sample use Array_SNP: SNP genotypes obtained using standard or custom microarrays Seq_DNA_SNP: SNP genotypes derived from sequence data Seq_DNA_WholeExome: Whole exome sequencing</t>
  </si>
  <si>
    <t>phv00163182.v4.p3</t>
  </si>
  <si>
    <t>phv00082625.v4.p3</t>
  </si>
  <si>
    <t>pht001108.v4.p3</t>
  </si>
  <si>
    <t>MESA_Subject</t>
  </si>
  <si>
    <t>phv00161362.v7.p3</t>
  </si>
  <si>
    <t>pht001032.v9.p3</t>
  </si>
  <si>
    <t>WHI_Sample</t>
  </si>
  <si>
    <t>STUDYID</t>
  </si>
  <si>
    <t>phv00193841.v4.p3</t>
  </si>
  <si>
    <t>pht003417.v4.p3</t>
  </si>
  <si>
    <t>spec_case_control_types_rel3</t>
  </si>
  <si>
    <t>phv00193861.v4.p3</t>
  </si>
  <si>
    <t>pht003419.v4.p3</t>
  </si>
  <si>
    <t>spec_results_rel4</t>
  </si>
  <si>
    <t>Source repository where subjects originate (Coriell HapMap)</t>
  </si>
  <si>
    <t>phv00080742.v8.p3</t>
  </si>
  <si>
    <t>phv00080743.v8.p3</t>
  </si>
  <si>
    <t>MIAGE</t>
  </si>
  <si>
    <t>Age first had MI</t>
  </si>
  <si>
    <t>phv00078483.v6.p3</t>
  </si>
  <si>
    <t>AGER</t>
  </si>
  <si>
    <t>Age group at screening</t>
  </si>
  <si>
    <t>phv00078502.v6.p3</t>
  </si>
  <si>
    <t>F43AGE</t>
  </si>
  <si>
    <t>Age when completed Form 43</t>
  </si>
  <si>
    <t>phv00079440.v6.p3</t>
  </si>
  <si>
    <t>pht001011.v6.p3</t>
  </si>
  <si>
    <t>f43_rel1</t>
  </si>
  <si>
    <t>AGESTRAT</t>
  </si>
  <si>
    <t>Age stratum at randomization or enrollment</t>
  </si>
  <si>
    <t>phv00080434.v6.p3</t>
  </si>
  <si>
    <t>VISITYR</t>
  </si>
  <si>
    <t>Visit Year</t>
  </si>
  <si>
    <t>phv00283350.v1.p3</t>
  </si>
  <si>
    <t>WHI Sample ID</t>
  </si>
  <si>
    <t>phv00080443.v6.p3</t>
  </si>
  <si>
    <t>SAMPLE_SOURCE</t>
  </si>
  <si>
    <t>Source repository where samples originate (Coriell HapMap)</t>
  </si>
  <si>
    <t>phv00080744.v6.p3</t>
  </si>
  <si>
    <t>phv00080745.v6.p3</t>
  </si>
  <si>
    <t>data table pht</t>
  </si>
  <si>
    <t>data table name</t>
  </si>
  <si>
    <t>participant ID phv</t>
  </si>
  <si>
    <t>associated visit</t>
  </si>
  <si>
    <t>pht000009</t>
  </si>
  <si>
    <t>phv00001036</t>
  </si>
  <si>
    <t>FHS ORIGINAL EXAM 1-7</t>
  </si>
  <si>
    <t>will need to look in variable description for specific exam</t>
  </si>
  <si>
    <t>pht000010</t>
  </si>
  <si>
    <t>phv00001187</t>
  </si>
  <si>
    <t>FHS ORIGINAL EXAM 8</t>
  </si>
  <si>
    <t>pht000011</t>
  </si>
  <si>
    <t>phv00001363</t>
  </si>
  <si>
    <t>FHS ORIGINAL EXAM 9</t>
  </si>
  <si>
    <t>pht000012</t>
  </si>
  <si>
    <t>phv00001559</t>
  </si>
  <si>
    <t>FHS ORIGINAL EXAM 10</t>
  </si>
  <si>
    <t>pht000013</t>
  </si>
  <si>
    <t>phv00001803</t>
  </si>
  <si>
    <t>FHS ORIGINAL EXAM 11</t>
  </si>
  <si>
    <t>pht000014</t>
  </si>
  <si>
    <t>phv00002020</t>
  </si>
  <si>
    <t>FHS ORIGINAL EXAM 12</t>
  </si>
  <si>
    <t>pht000015</t>
  </si>
  <si>
    <t>phv00002204</t>
  </si>
  <si>
    <t>FHS ORIGINAL EXAM 13</t>
  </si>
  <si>
    <t>pht000016</t>
  </si>
  <si>
    <t>phv00002425</t>
  </si>
  <si>
    <t>FHS ORIGINAL EXAM 14</t>
  </si>
  <si>
    <t>pht000017</t>
  </si>
  <si>
    <t>phv00002668</t>
  </si>
  <si>
    <t>FHS ORIGINAL EXAM 15</t>
  </si>
  <si>
    <t>pht000018</t>
  </si>
  <si>
    <t>phv00002946</t>
  </si>
  <si>
    <t>FHS ORIGINAL EXAM 16</t>
  </si>
  <si>
    <t>pht000019</t>
  </si>
  <si>
    <t>phv00003261</t>
  </si>
  <si>
    <t>FHS ORIGINAL EXAM 17</t>
  </si>
  <si>
    <t>pht000020</t>
  </si>
  <si>
    <t>phv00003667</t>
  </si>
  <si>
    <t>FHS ORIGINAL EXAM 18</t>
  </si>
  <si>
    <t>pht000021</t>
  </si>
  <si>
    <t>phv00004083</t>
  </si>
  <si>
    <t>FHS ORIGINAL EXAM 19</t>
  </si>
  <si>
    <t>pht000022</t>
  </si>
  <si>
    <t>phv00004525</t>
  </si>
  <si>
    <t>FHS ORIGINAL EXAM 20</t>
  </si>
  <si>
    <t>pht000023</t>
  </si>
  <si>
    <t>phv00004939</t>
  </si>
  <si>
    <t>FHS ORIGINAL EXAM 21</t>
  </si>
  <si>
    <t>pht000024</t>
  </si>
  <si>
    <t>phv00005557</t>
  </si>
  <si>
    <t>FHS ORIGINAL EXAM 22</t>
  </si>
  <si>
    <t>pht000025</t>
  </si>
  <si>
    <t>phv00006030</t>
  </si>
  <si>
    <t>FHS ORIGINAL EXAM 23</t>
  </si>
  <si>
    <t>pht000026</t>
  </si>
  <si>
    <t>phv00006325</t>
  </si>
  <si>
    <t>FHS ORIGINAL EXAM 24</t>
  </si>
  <si>
    <t>pht000027</t>
  </si>
  <si>
    <t>phv00006663</t>
  </si>
  <si>
    <t>FHS ORIGINAL EXAM 25</t>
  </si>
  <si>
    <t>pht000028</t>
  </si>
  <si>
    <t>phv00007095</t>
  </si>
  <si>
    <t>FHS ORIGINAL EXAM 26</t>
  </si>
  <si>
    <t>pht000029</t>
  </si>
  <si>
    <t>phv00007534</t>
  </si>
  <si>
    <t>FHS ORIGINAL EXAM 27</t>
  </si>
  <si>
    <t>pht000030</t>
  </si>
  <si>
    <t>phv00007675</t>
  </si>
  <si>
    <t>FHS OFFSPRING EXAM 1</t>
  </si>
  <si>
    <t>pht000031</t>
  </si>
  <si>
    <t>phv00008379</t>
  </si>
  <si>
    <t>FHS OFFSPRING EXAM 2</t>
  </si>
  <si>
    <t>pht000032</t>
  </si>
  <si>
    <t>phv00008743</t>
  </si>
  <si>
    <t>FHS OFFSPRING EXAM 3</t>
  </si>
  <si>
    <t>pht000033</t>
  </si>
  <si>
    <t>phv00009127</t>
  </si>
  <si>
    <t>FHS OFFSPRING EXAM 4</t>
  </si>
  <si>
    <t>pht000034</t>
  </si>
  <si>
    <t>phv00009579</t>
  </si>
  <si>
    <t>FHS OFFSPRING EXAM 5</t>
  </si>
  <si>
    <t>pht000035</t>
  </si>
  <si>
    <t>phv00010138</t>
  </si>
  <si>
    <t>FHS OFFSPRING EXAM 6</t>
  </si>
  <si>
    <t>pht000036</t>
  </si>
  <si>
    <t>phv00010694</t>
  </si>
  <si>
    <t>FHS OFFSPRING EXAM 7</t>
  </si>
  <si>
    <t>pht000040</t>
  </si>
  <si>
    <t>phv00010783</t>
  </si>
  <si>
    <t>FHS ORIGINAL EXAM 1-28</t>
  </si>
  <si>
    <t>pht000041</t>
  </si>
  <si>
    <t>vr_diab_ex10_1b_1489s</t>
  </si>
  <si>
    <t>phv00010804</t>
  </si>
  <si>
    <t>FHS OFFSPRING EXAM 1-10, OMNI 1 EXAM 1-5</t>
  </si>
  <si>
    <t>pht000074</t>
  </si>
  <si>
    <t>phv00021427</t>
  </si>
  <si>
    <t>FHS GENERATION 3 EXAM 1</t>
  </si>
  <si>
    <t>pht000076</t>
  </si>
  <si>
    <t>ankle1_7s</t>
  </si>
  <si>
    <t>phv00021587</t>
  </si>
  <si>
    <t>FHS OFFSPRING COHORT EXAM 7</t>
  </si>
  <si>
    <t>pht000077</t>
  </si>
  <si>
    <t>ankle1_6s</t>
  </si>
  <si>
    <t>phv00021606</t>
  </si>
  <si>
    <t>FHS OFFSPRING COHORT EXAM 6</t>
  </si>
  <si>
    <t>pht000080</t>
  </si>
  <si>
    <t>phv00021692</t>
  </si>
  <si>
    <t>pht000081</t>
  </si>
  <si>
    <t>phv00021695</t>
  </si>
  <si>
    <t>pht000083</t>
  </si>
  <si>
    <t>phv00021738</t>
  </si>
  <si>
    <t>pht000084</t>
  </si>
  <si>
    <t>phv00021741</t>
  </si>
  <si>
    <t>pht000085</t>
  </si>
  <si>
    <t>phv00021746</t>
  </si>
  <si>
    <t>pht000086</t>
  </si>
  <si>
    <t>phv00021752</t>
  </si>
  <si>
    <t>FHS ORIGINAL EXAM 20-21</t>
  </si>
  <si>
    <t>pht000094</t>
  </si>
  <si>
    <t>icd0_19s</t>
  </si>
  <si>
    <t>phv00021961</t>
  </si>
  <si>
    <t>FHS ORIGINAL EXAM 2-19</t>
  </si>
  <si>
    <t>pht000098</t>
  </si>
  <si>
    <t>act1_5s</t>
  </si>
  <si>
    <t>phv00022305</t>
  </si>
  <si>
    <t>pht000100</t>
  </si>
  <si>
    <t>psych1_3s</t>
  </si>
  <si>
    <t>phv00022553</t>
  </si>
  <si>
    <t>pht000101</t>
  </si>
  <si>
    <t>phv00022566</t>
  </si>
  <si>
    <t>FHS OFFFSPRING EXAM 5</t>
  </si>
  <si>
    <t>pht000102</t>
  </si>
  <si>
    <t>phv00022579</t>
  </si>
  <si>
    <t>pht000104</t>
  </si>
  <si>
    <t>phv00022675</t>
  </si>
  <si>
    <t>pht000105</t>
  </si>
  <si>
    <t>phv00022687</t>
  </si>
  <si>
    <t>pht000106</t>
  </si>
  <si>
    <t>phv00022700</t>
  </si>
  <si>
    <t>pht000107</t>
  </si>
  <si>
    <t>phv00022726</t>
  </si>
  <si>
    <t>FHS OFFSPRING EXAM 5-6</t>
  </si>
  <si>
    <t>look at phv00022702 for specific visit</t>
  </si>
  <si>
    <t>pht000138</t>
  </si>
  <si>
    <t>ank0_23s</t>
  </si>
  <si>
    <t>phv00023146</t>
  </si>
  <si>
    <t>FHS ORIGINAL COHORT EXAM 23</t>
  </si>
  <si>
    <t>pht000144</t>
  </si>
  <si>
    <t>phv00023198</t>
  </si>
  <si>
    <t>pht000145</t>
  </si>
  <si>
    <t>phv00023204</t>
  </si>
  <si>
    <t>pht000146</t>
  </si>
  <si>
    <t>phv00023209</t>
  </si>
  <si>
    <t>pht000147</t>
  </si>
  <si>
    <t>phv00023247</t>
  </si>
  <si>
    <t>FHS OFFSPRING EXAM 6-7</t>
  </si>
  <si>
    <t>not sure how to separate exam 6 and 7</t>
  </si>
  <si>
    <t>pht000149</t>
  </si>
  <si>
    <t>ecgdigital_18s</t>
  </si>
  <si>
    <t>phv00023494</t>
  </si>
  <si>
    <t>FHS ORIGINAL EXAM 16-18, OFFSPRING EXAM 2</t>
  </si>
  <si>
    <t>need to look at phv00023254 to get visit</t>
  </si>
  <si>
    <t>pht000160</t>
  </si>
  <si>
    <t>phv00023794</t>
  </si>
  <si>
    <t>FHS PSIP ORIGINAL, OFFSPRING</t>
  </si>
  <si>
    <t>pht000172</t>
  </si>
  <si>
    <t>phv00023901</t>
  </si>
  <si>
    <t>pht000183</t>
  </si>
  <si>
    <t>Framingham_Pedigree</t>
  </si>
  <si>
    <t>phv00024068</t>
  </si>
  <si>
    <t>FHS SHARE</t>
  </si>
  <si>
    <t>pht000194</t>
  </si>
  <si>
    <t>phv00024437</t>
  </si>
  <si>
    <t>pht000195</t>
  </si>
  <si>
    <t>phv00024510</t>
  </si>
  <si>
    <t>pht000197</t>
  </si>
  <si>
    <t>hrv_1987s</t>
  </si>
  <si>
    <t>phv00024558</t>
  </si>
  <si>
    <t>FHS HRV ORIGINAL, OFFSPRING</t>
  </si>
  <si>
    <t>look at phv00024556 to pick the visit</t>
  </si>
  <si>
    <t>pht000198</t>
  </si>
  <si>
    <t>phv00024576</t>
  </si>
  <si>
    <t>pht000209</t>
  </si>
  <si>
    <t>phv00024802</t>
  </si>
  <si>
    <t>FHS OFFSPRING EXAM 7, OMNI 1 EXAM 2</t>
  </si>
  <si>
    <t>look at phv00437615 to pick the visit</t>
  </si>
  <si>
    <t>pht000210</t>
  </si>
  <si>
    <t>phv00024846</t>
  </si>
  <si>
    <t>pht000211</t>
  </si>
  <si>
    <t>phv00024907</t>
  </si>
  <si>
    <t>pht000299</t>
  </si>
  <si>
    <t>phv00036379</t>
  </si>
  <si>
    <t>FHS ORIGINAL EXAM 11, OFFSPRING EXAM 1, GENERATION 3 EXAM 1</t>
  </si>
  <si>
    <t>need to look at phv00036348 to get visit</t>
  </si>
  <si>
    <t>pht000313</t>
  </si>
  <si>
    <t>phv00036496</t>
  </si>
  <si>
    <t>pht000393</t>
  </si>
  <si>
    <t>natpep1_6s</t>
  </si>
  <si>
    <t>phv00055163</t>
  </si>
  <si>
    <t>pht000394</t>
  </si>
  <si>
    <t>phv00055249</t>
  </si>
  <si>
    <t>pht000395</t>
  </si>
  <si>
    <t>phv00056635</t>
  </si>
  <si>
    <t>FHS OFFSPRING BASELINE</t>
  </si>
  <si>
    <t>pht000396</t>
  </si>
  <si>
    <t>phv00056722</t>
  </si>
  <si>
    <t>FHS SHHS OFFSPRING</t>
  </si>
  <si>
    <t>pht000397</t>
  </si>
  <si>
    <t>phv00057982</t>
  </si>
  <si>
    <t>this is "second follow up" - same as exam 2?</t>
  </si>
  <si>
    <t>pht000673</t>
  </si>
  <si>
    <t>phv00066765</t>
  </si>
  <si>
    <t>FHS ORIGINAL EXAM 28, GENERATION 3 EXAM 1, NEW OFFSPRING SPOUSE EXAM 1, OMNI 2 EXAM 1</t>
  </si>
  <si>
    <t>look at phv00066749 to pick the visit</t>
  </si>
  <si>
    <t>pht000680</t>
  </si>
  <si>
    <t>phv00068241</t>
  </si>
  <si>
    <t>pht000681</t>
  </si>
  <si>
    <t>phv00068713</t>
  </si>
  <si>
    <t>pht000682</t>
  </si>
  <si>
    <t>phv00069162</t>
  </si>
  <si>
    <t>pht000685</t>
  </si>
  <si>
    <t>phv00069668</t>
  </si>
  <si>
    <t>pht000688</t>
  </si>
  <si>
    <t>insulin3_1s</t>
  </si>
  <si>
    <t>phv00069685</t>
  </si>
  <si>
    <t>Generation 3 Cohort Exam 1</t>
  </si>
  <si>
    <t>pht000692</t>
  </si>
  <si>
    <t>phv00070736</t>
  </si>
  <si>
    <t>FHS ORIGINAL EXAM 28</t>
  </si>
  <si>
    <t>pht000742</t>
  </si>
  <si>
    <t>phv00071899</t>
  </si>
  <si>
    <t>FHS OFFSPRING EXAM 8</t>
  </si>
  <si>
    <t>pht000744</t>
  </si>
  <si>
    <t>phv00071949</t>
  </si>
  <si>
    <t>FHS DVT ORIGINAL, OFFSPRING, NEW OFFSPRING SPOUSE, GENERATION 3, OMNI1, OMNI2</t>
  </si>
  <si>
    <t>pht000747</t>
  </si>
  <si>
    <t>phv00072580</t>
  </si>
  <si>
    <t>pht000748</t>
  </si>
  <si>
    <t>phv00072715</t>
  </si>
  <si>
    <t>FHS OFFSPRING EXAM 8, OMNI 1 EXAM 3</t>
  </si>
  <si>
    <t>pht000823</t>
  </si>
  <si>
    <t>bnp3_1s</t>
  </si>
  <si>
    <t>phv00073729</t>
  </si>
  <si>
    <t>pht000830</t>
  </si>
  <si>
    <t>phv00073819</t>
  </si>
  <si>
    <t>pht000832</t>
  </si>
  <si>
    <t>phv00073843</t>
  </si>
  <si>
    <t>pht000907</t>
  </si>
  <si>
    <t>phv00076368</t>
  </si>
  <si>
    <t>pht000982</t>
  </si>
  <si>
    <t>phv00077314</t>
  </si>
  <si>
    <t>WHI CON</t>
  </si>
  <si>
    <t>pht000986</t>
  </si>
  <si>
    <t>phv00077360</t>
  </si>
  <si>
    <t>WHI CBC</t>
  </si>
  <si>
    <t>pht000987</t>
  </si>
  <si>
    <t>phv00077369</t>
  </si>
  <si>
    <t>WHI CORE</t>
  </si>
  <si>
    <t>pht000990</t>
  </si>
  <si>
    <t>phv00077450</t>
  </si>
  <si>
    <t>WHI YEAR 3</t>
  </si>
  <si>
    <t>pht000991</t>
  </si>
  <si>
    <t>phv00077671</t>
  </si>
  <si>
    <t>WHI YEAR 4</t>
  </si>
  <si>
    <t>pht000992</t>
  </si>
  <si>
    <t>phv00077797</t>
  </si>
  <si>
    <t>WHI YEAR 5</t>
  </si>
  <si>
    <t>pht000993</t>
  </si>
  <si>
    <t>phv00077907</t>
  </si>
  <si>
    <t>WHI YEAR 6</t>
  </si>
  <si>
    <t>pht000994</t>
  </si>
  <si>
    <t>phv00078109</t>
  </si>
  <si>
    <t>WHI YEAR 7</t>
  </si>
  <si>
    <t>pht000995</t>
  </si>
  <si>
    <t>phv00078233</t>
  </si>
  <si>
    <t>WHI YEAR 8</t>
  </si>
  <si>
    <t>pht000997</t>
  </si>
  <si>
    <t>phv00078385</t>
  </si>
  <si>
    <t>WHI PI 20</t>
  </si>
  <si>
    <t>pht000998</t>
  </si>
  <si>
    <t>phv00078435</t>
  </si>
  <si>
    <t>WHI ELIGIBILITY</t>
  </si>
  <si>
    <t>pht000999</t>
  </si>
  <si>
    <t>phv00078506</t>
  </si>
  <si>
    <t>WHI FORM 30 - MEDICAL HISTORY QUESTIONNAIRE</t>
  </si>
  <si>
    <t>pht001003</t>
  </si>
  <si>
    <t>phv00078772</t>
  </si>
  <si>
    <t>WHI PH 34</t>
  </si>
  <si>
    <t>pht001004</t>
  </si>
  <si>
    <t>phv00082638</t>
  </si>
  <si>
    <t>WHI PH 35</t>
  </si>
  <si>
    <t>pht001005</t>
  </si>
  <si>
    <t>phv00078867</t>
  </si>
  <si>
    <t>WHI TF 37</t>
  </si>
  <si>
    <t>pht001006</t>
  </si>
  <si>
    <t>phv00079085</t>
  </si>
  <si>
    <t>WHI DL 38</t>
  </si>
  <si>
    <t>pht001009</t>
  </si>
  <si>
    <t>phv00079312</t>
  </si>
  <si>
    <t>WHI PI 41</t>
  </si>
  <si>
    <t>pht001010</t>
  </si>
  <si>
    <t>phv00079332</t>
  </si>
  <si>
    <t>WHI OS 42</t>
  </si>
  <si>
    <t>pht001014</t>
  </si>
  <si>
    <t>phv00079556</t>
  </si>
  <si>
    <t>WHI YEAR 1</t>
  </si>
  <si>
    <t>pht001019</t>
  </si>
  <si>
    <t>phv00079849</t>
  </si>
  <si>
    <t>WHI PM 80</t>
  </si>
  <si>
    <t>pht001031</t>
  </si>
  <si>
    <t>phv00080423</t>
  </si>
  <si>
    <t>WHI RE</t>
  </si>
  <si>
    <t>pht001039</t>
  </si>
  <si>
    <t>phv00080759</t>
  </si>
  <si>
    <t>Offspring Exams 5, 6, and Omni 1 Exam 1</t>
  </si>
  <si>
    <t>need to look at phv00080751 to separate by exam</t>
  </si>
  <si>
    <t>pht001045</t>
  </si>
  <si>
    <t>phv00081012</t>
  </si>
  <si>
    <t>FHS ORIGINAL EXAM 20 AND EXAM 21</t>
  </si>
  <si>
    <t>need to look at phv00081047 to see which is 20 and which is 21</t>
  </si>
  <si>
    <t>pht001109</t>
  </si>
  <si>
    <t>phv00082629</t>
  </si>
  <si>
    <t>MESA PEDIGREE</t>
  </si>
  <si>
    <t>pht001111</t>
  </si>
  <si>
    <t>MESA AIR EXAM</t>
  </si>
  <si>
    <t>pht001112</t>
  </si>
  <si>
    <t>phv00083440</t>
  </si>
  <si>
    <t>MESA AIR SPIROMETRY</t>
  </si>
  <si>
    <t>pht001114</t>
  </si>
  <si>
    <t>phv00083675</t>
  </si>
  <si>
    <t>MESA LUNG SPIROMETRY</t>
  </si>
  <si>
    <t>pht001116</t>
  </si>
  <si>
    <t>phv00084441</t>
  </si>
  <si>
    <t>MESA CLASSIC EXAM 1</t>
  </si>
  <si>
    <t>pht001117</t>
  </si>
  <si>
    <t>phv00085751</t>
  </si>
  <si>
    <t>MESA CLASSIC EXAM 2</t>
  </si>
  <si>
    <t>pht001118</t>
  </si>
  <si>
    <t>phv00085772</t>
  </si>
  <si>
    <t>pht001119</t>
  </si>
  <si>
    <t>phv00086258</t>
  </si>
  <si>
    <t>MESA CLASSIC EXAM 3</t>
  </si>
  <si>
    <t>pht001120</t>
  </si>
  <si>
    <t>phv00086726</t>
  </si>
  <si>
    <t>MESA CLASSIC EXAM 4</t>
  </si>
  <si>
    <t>pht001121</t>
  </si>
  <si>
    <t>phv00087070</t>
  </si>
  <si>
    <t>MESA FAMILY</t>
  </si>
  <si>
    <t>pht001122</t>
  </si>
  <si>
    <t>phv00087666</t>
  </si>
  <si>
    <t>MESA FAMILY SPIROMETRY</t>
  </si>
  <si>
    <t>pht001123</t>
  </si>
  <si>
    <t>phv00087848</t>
  </si>
  <si>
    <t>MESA CLASSIC CVE</t>
  </si>
  <si>
    <t>pht001205</t>
  </si>
  <si>
    <t>phv00090067</t>
  </si>
  <si>
    <t>pht001217</t>
  </si>
  <si>
    <t>phv00090301</t>
  </si>
  <si>
    <t>MESA AFIB</t>
  </si>
  <si>
    <t>pht001449</t>
  </si>
  <si>
    <t>phv00098763</t>
  </si>
  <si>
    <t>CHS BASELINE</t>
  </si>
  <si>
    <t>pht001450</t>
  </si>
  <si>
    <t>phv00098771</t>
  </si>
  <si>
    <t>CHS BASELINE 2</t>
  </si>
  <si>
    <t>pht001451</t>
  </si>
  <si>
    <t>phv00099663</t>
  </si>
  <si>
    <t>pht001452</t>
  </si>
  <si>
    <t>phv00100285</t>
  </si>
  <si>
    <t>CHS BASELINE BOTH</t>
  </si>
  <si>
    <t>pht001456</t>
  </si>
  <si>
    <t>phv00100677</t>
  </si>
  <si>
    <t>ATRIAL FIBRILLATION DATA</t>
  </si>
  <si>
    <t>pht001457</t>
  </si>
  <si>
    <t>phv00100683</t>
  </si>
  <si>
    <t>CHS DDIM</t>
  </si>
  <si>
    <t>pht001459</t>
  </si>
  <si>
    <t>phv00100690</t>
  </si>
  <si>
    <t>CHS CAC</t>
  </si>
  <si>
    <t>pht001460</t>
  </si>
  <si>
    <t>phv00100693</t>
  </si>
  <si>
    <t>CHS SHHS 1</t>
  </si>
  <si>
    <t>pht001462</t>
  </si>
  <si>
    <t>phv00100768</t>
  </si>
  <si>
    <t>CHS YEAR 5</t>
  </si>
  <si>
    <t>pht001464</t>
  </si>
  <si>
    <t>phv00100773</t>
  </si>
  <si>
    <t>CHS SUMMARY</t>
  </si>
  <si>
    <t>pht001466</t>
  </si>
  <si>
    <t>phv00100808</t>
  </si>
  <si>
    <t>CHS EVENTS</t>
  </si>
  <si>
    <t>pht001468</t>
  </si>
  <si>
    <t>phv00100863</t>
  </si>
  <si>
    <t>CHS IMT</t>
  </si>
  <si>
    <t>pht001473</t>
  </si>
  <si>
    <t>phv00101233</t>
  </si>
  <si>
    <t>pht001474</t>
  </si>
  <si>
    <t>phv00101324</t>
  </si>
  <si>
    <t>CHS YEAR 10</t>
  </si>
  <si>
    <t>pht001475</t>
  </si>
  <si>
    <t>phv00102174</t>
  </si>
  <si>
    <t>CHS YEAR 11</t>
  </si>
  <si>
    <t>pht001476</t>
  </si>
  <si>
    <t>phv00103155</t>
  </si>
  <si>
    <t>CHS YEAR 12</t>
  </si>
  <si>
    <t>pht001477</t>
  </si>
  <si>
    <t>phv00103207</t>
  </si>
  <si>
    <t>pht001478</t>
  </si>
  <si>
    <t>phv00103260</t>
  </si>
  <si>
    <t>CHS YEAR 13</t>
  </si>
  <si>
    <t>pht001479</t>
  </si>
  <si>
    <t>phv00103312</t>
  </si>
  <si>
    <t>pht001480</t>
  </si>
  <si>
    <t>phv00103365</t>
  </si>
  <si>
    <t>CHS YEAR 14</t>
  </si>
  <si>
    <t>pht001481</t>
  </si>
  <si>
    <t>phv00103417</t>
  </si>
  <si>
    <t>pht001482</t>
  </si>
  <si>
    <t>phv00103470</t>
  </si>
  <si>
    <t>CHS YEAR 15</t>
  </si>
  <si>
    <t>pht001483</t>
  </si>
  <si>
    <t>phv00103522</t>
  </si>
  <si>
    <t>pht001484</t>
  </si>
  <si>
    <t>phv00103575</t>
  </si>
  <si>
    <t>CHS YEAR 16</t>
  </si>
  <si>
    <t>pht001485</t>
  </si>
  <si>
    <t>phv00103627</t>
  </si>
  <si>
    <t>pht001486</t>
  </si>
  <si>
    <t>phv00103680</t>
  </si>
  <si>
    <t>CHS YEAR 17</t>
  </si>
  <si>
    <t>pht001487</t>
  </si>
  <si>
    <t>phv00103730</t>
  </si>
  <si>
    <t>pht001488</t>
  </si>
  <si>
    <t>phv00103781</t>
  </si>
  <si>
    <t>CHS YEAR 3</t>
  </si>
  <si>
    <t>pht001489</t>
  </si>
  <si>
    <t>phv00104468</t>
  </si>
  <si>
    <t>CHS YEAR 4</t>
  </si>
  <si>
    <t>pht001490</t>
  </si>
  <si>
    <t>phv00105099</t>
  </si>
  <si>
    <t>CHS YEAR 5 NEW</t>
  </si>
  <si>
    <t>pht001491</t>
  </si>
  <si>
    <t>phv00106520</t>
  </si>
  <si>
    <t>CHS YEAR 5 OLD</t>
  </si>
  <si>
    <t>pht001492</t>
  </si>
  <si>
    <t>phv00107443</t>
  </si>
  <si>
    <t>CHS YEAR 6</t>
  </si>
  <si>
    <t>pht001493</t>
  </si>
  <si>
    <t>phv00108303</t>
  </si>
  <si>
    <t>CHS YEAR 7</t>
  </si>
  <si>
    <t>pht001494</t>
  </si>
  <si>
    <t>phv00109056</t>
  </si>
  <si>
    <t>CHS YEAR 8</t>
  </si>
  <si>
    <t>pht001495</t>
  </si>
  <si>
    <t>phv00109768</t>
  </si>
  <si>
    <t>CHS YEAR 9</t>
  </si>
  <si>
    <t>pht001514</t>
  </si>
  <si>
    <t>phv00111539</t>
  </si>
  <si>
    <t>WHI MH 134</t>
  </si>
  <si>
    <t>pht001517</t>
  </si>
  <si>
    <t>phv00111654</t>
  </si>
  <si>
    <t>WHI FG 60 1</t>
  </si>
  <si>
    <t>pht001984</t>
  </si>
  <si>
    <t>phv00128699</t>
  </si>
  <si>
    <t>MESA INFLAMMATION</t>
  </si>
  <si>
    <t>pht002105</t>
  </si>
  <si>
    <t>phv00150369</t>
  </si>
  <si>
    <t>MESA STRESS</t>
  </si>
  <si>
    <t>pht002118</t>
  </si>
  <si>
    <t>phv00154925</t>
  </si>
  <si>
    <t>WHI ELECTROCARDIOGRAM -MYOCARDIAL INFARCTION NOVACODE FOLLOW-UP</t>
  </si>
  <si>
    <t>pht002125</t>
  </si>
  <si>
    <t>phv00156379</t>
  </si>
  <si>
    <t>WHI FG 60 2</t>
  </si>
  <si>
    <t>pht002150</t>
  </si>
  <si>
    <t>phv00157296</t>
  </si>
  <si>
    <t>pht002151</t>
  </si>
  <si>
    <t>phv00157771</t>
  </si>
  <si>
    <t>pht002153</t>
  </si>
  <si>
    <t>phv00158540</t>
  </si>
  <si>
    <t>pht002195</t>
  </si>
  <si>
    <t>phv00159095</t>
  </si>
  <si>
    <t>pht002198</t>
  </si>
  <si>
    <t>phv00159198</t>
  </si>
  <si>
    <t>MESA CLASSIC EXAM 2-3</t>
  </si>
  <si>
    <t>look up phv00160529 to get exam</t>
  </si>
  <si>
    <t>pht002234</t>
  </si>
  <si>
    <t>phv00159494</t>
  </si>
  <si>
    <t>pht002350</t>
  </si>
  <si>
    <t>phv00162112</t>
  </si>
  <si>
    <t>pht002425</t>
  </si>
  <si>
    <t>phv00163426</t>
  </si>
  <si>
    <t>pht002512</t>
  </si>
  <si>
    <t>phv00165046</t>
  </si>
  <si>
    <t>MESA ANCILLARY</t>
  </si>
  <si>
    <t>pht002515</t>
  </si>
  <si>
    <t>phv00165061</t>
  </si>
  <si>
    <t>MESA ANCILLARY FET</t>
  </si>
  <si>
    <t>pht002565</t>
  </si>
  <si>
    <t>l_mtblcmhi1_ex05_1_0662s</t>
  </si>
  <si>
    <t>phv00166712</t>
  </si>
  <si>
    <t>OFFSPRING EXAM 5</t>
  </si>
  <si>
    <t>pht002566</t>
  </si>
  <si>
    <t>phv00166779</t>
  </si>
  <si>
    <t>pht002572</t>
  </si>
  <si>
    <t>phv00166999</t>
  </si>
  <si>
    <t>FHS OFFSPRING EXAM 8, NEW OFFSPRING SPOUSE EXAM 1, OMNI 1 EXAM 3, OMNI 2 EXAM 1</t>
  </si>
  <si>
    <t>look at phv00167000 to pick the visit</t>
  </si>
  <si>
    <t>pht002573</t>
  </si>
  <si>
    <t>phv00167131</t>
  </si>
  <si>
    <t>pht002754</t>
  </si>
  <si>
    <t>phv00169602</t>
  </si>
  <si>
    <t>WHI MAIN 44</t>
  </si>
  <si>
    <t>pht002769</t>
  </si>
  <si>
    <t>phv00170566</t>
  </si>
  <si>
    <t>WHI CAD</t>
  </si>
  <si>
    <t>pht002770</t>
  </si>
  <si>
    <t>phv00170648</t>
  </si>
  <si>
    <t>WHI CTOS</t>
  </si>
  <si>
    <t>pht002889</t>
  </si>
  <si>
    <t>phv00172159</t>
  </si>
  <si>
    <t>FHS GENERATION 3, NEW OFFSPRING SPOUSE, OMNI 2 EXAM 2</t>
  </si>
  <si>
    <t>pht002894</t>
  </si>
  <si>
    <t>l_mtblcmhi2_ex05_1_0708s</t>
  </si>
  <si>
    <t>phv00172242</t>
  </si>
  <si>
    <t>pht002895</t>
  </si>
  <si>
    <t>phv00172304</t>
  </si>
  <si>
    <t>pht002900</t>
  </si>
  <si>
    <t>phv00172393</t>
  </si>
  <si>
    <t>pht003086</t>
  </si>
  <si>
    <t>phv00174584</t>
  </si>
  <si>
    <t>MESA AIR EXAM 5</t>
  </si>
  <si>
    <t>pht003087</t>
  </si>
  <si>
    <t>phv00175794</t>
  </si>
  <si>
    <t>MESA LUNG CT</t>
  </si>
  <si>
    <t>pht003088</t>
  </si>
  <si>
    <t>phv00175966</t>
  </si>
  <si>
    <t>MESA LUNG</t>
  </si>
  <si>
    <t>pht003089</t>
  </si>
  <si>
    <t>phv00175973</t>
  </si>
  <si>
    <t>MESA Ancillary</t>
  </si>
  <si>
    <t>pht003091</t>
  </si>
  <si>
    <t>phv00176007</t>
  </si>
  <si>
    <t>MESA CLASSIC EXAM 5</t>
  </si>
  <si>
    <t>pht003094</t>
  </si>
  <si>
    <t>e_exam_ex02_3b_0017s</t>
  </si>
  <si>
    <t>phv00177237</t>
  </si>
  <si>
    <t>pht003099</t>
  </si>
  <si>
    <t>vr_dates_2022_a_1487s</t>
  </si>
  <si>
    <t>phv00177926</t>
  </si>
  <si>
    <t>pht003316</t>
  </si>
  <si>
    <t>vr_survcvd_2021_a_1453s</t>
  </si>
  <si>
    <t>phv00190814</t>
  </si>
  <si>
    <t>FHS FOLLOW UP ORIGINAL, OFFSPRING, GENERATION 3, NEW OFFSPRING SPOUSE, OMNI 1, OMNI 2</t>
  </si>
  <si>
    <t>pht003317</t>
  </si>
  <si>
    <t>vr_survdth_2021_a_1452s</t>
  </si>
  <si>
    <t>phv00190826</t>
  </si>
  <si>
    <t>FHS SURVIVAL ORIGINAL, OFFSPRING, GENERATION 3, NEW OFFSPRING SPOUSE, OMNI1, OMNI 2</t>
  </si>
  <si>
    <t>pht003395</t>
  </si>
  <si>
    <t>phv00192296</t>
  </si>
  <si>
    <t>WHI EXT</t>
  </si>
  <si>
    <t>pht003396</t>
  </si>
  <si>
    <t>phv00192304</t>
  </si>
  <si>
    <t>WHI ADL 151</t>
  </si>
  <si>
    <t>pht003402</t>
  </si>
  <si>
    <t>phv00192476</t>
  </si>
  <si>
    <t>pht003405</t>
  </si>
  <si>
    <t>phv00192992</t>
  </si>
  <si>
    <t>WHI CAD 121</t>
  </si>
  <si>
    <t>pht003406</t>
  </si>
  <si>
    <t>phv00193046</t>
  </si>
  <si>
    <t>pht003407</t>
  </si>
  <si>
    <t>phv00193141</t>
  </si>
  <si>
    <t>WHI OUTCOMES - CLINICAL TRIALS + OBSERVATIONAL STUDY ADJUDICATED</t>
  </si>
  <si>
    <t>pht003409</t>
  </si>
  <si>
    <t>phv00193529</t>
  </si>
  <si>
    <t>WHI DEATH 124</t>
  </si>
  <si>
    <t>pht003410</t>
  </si>
  <si>
    <t>phv00193552</t>
  </si>
  <si>
    <t>WHI DVTPE</t>
  </si>
  <si>
    <t>pht003413</t>
  </si>
  <si>
    <t>outc_self_x2_mrc_rel1</t>
  </si>
  <si>
    <t>phv00193628</t>
  </si>
  <si>
    <t>WHI EXTENSION STUDY 2 MRC</t>
  </si>
  <si>
    <t>Variable Name: SUBJID, Variable Description:WHI dbGaP Subject ID, Dataset description: Extension Study 2, Self Reported, Non-Adjudicated Outcomes for MRC Participants</t>
  </si>
  <si>
    <t>pht003414</t>
  </si>
  <si>
    <t>phv00193686</t>
  </si>
  <si>
    <t>WHI EXTENSION STUDY 2 SRC</t>
  </si>
  <si>
    <t>Variable Name: SUBJID, Variable Description:WHI dbGaP Subject ID, Dataset description: Extension Study 2, Self Reported, Non-Adjudicated Outcomes for SRC Participants</t>
  </si>
  <si>
    <t>pht003415</t>
  </si>
  <si>
    <t>phv00193798</t>
  </si>
  <si>
    <t>WHI SCAD</t>
  </si>
  <si>
    <t>pht003416</t>
  </si>
  <si>
    <t>phv00193819</t>
  </si>
  <si>
    <t>WHI SCAD 4</t>
  </si>
  <si>
    <t>pht003632</t>
  </si>
  <si>
    <t>phv00196546</t>
  </si>
  <si>
    <t>pht003634</t>
  </si>
  <si>
    <t>phv00003637</t>
  </si>
  <si>
    <t>Original Cohort Exam 18</t>
  </si>
  <si>
    <t>pht003659</t>
  </si>
  <si>
    <t>phv00197114</t>
  </si>
  <si>
    <t>MESA TTD</t>
  </si>
  <si>
    <t>pht003697</t>
  </si>
  <si>
    <t>phv00197325</t>
  </si>
  <si>
    <t>pht003699</t>
  </si>
  <si>
    <t>phv00197394</t>
  </si>
  <si>
    <t>CHS PSG 1</t>
  </si>
  <si>
    <t>pht003700</t>
  </si>
  <si>
    <t>phv00198805</t>
  </si>
  <si>
    <t>CHS PSG 2</t>
  </si>
  <si>
    <t>pht003901</t>
  </si>
  <si>
    <t>l_insulin_2008_m_0704s</t>
  </si>
  <si>
    <t>phv00201989</t>
  </si>
  <si>
    <t>Offspring Exam 8 and Omni 1 Exam 3</t>
  </si>
  <si>
    <t>pht003902</t>
  </si>
  <si>
    <t>l_insulin_2011_m_0703s</t>
  </si>
  <si>
    <t>phv00201993</t>
  </si>
  <si>
    <t>Generation 3 Exam 2, New Offspring Spouse Exam 2, Omni 2 Exam 2</t>
  </si>
  <si>
    <t>pht004051</t>
  </si>
  <si>
    <t>phv00203875</t>
  </si>
  <si>
    <t>ARIC VISIT 1</t>
  </si>
  <si>
    <t>pht004317</t>
  </si>
  <si>
    <t>phv00218303</t>
  </si>
  <si>
    <t>MESA DIET EXAM 5</t>
  </si>
  <si>
    <t>pht004319</t>
  </si>
  <si>
    <t>phv00218989</t>
  </si>
  <si>
    <t>MESA EPIGENOMICS</t>
  </si>
  <si>
    <t>pht004326</t>
  </si>
  <si>
    <t>phv00219018</t>
  </si>
  <si>
    <t>pht004362</t>
  </si>
  <si>
    <t>l_umtbl_ex06_1_0742s</t>
  </si>
  <si>
    <t>phv00219228</t>
  </si>
  <si>
    <t>pht004363</t>
  </si>
  <si>
    <t>phv00219544</t>
  </si>
  <si>
    <t>pht004374</t>
  </si>
  <si>
    <t>vr_npd_2022_a_1471s</t>
  </si>
  <si>
    <t>phv00220821</t>
  </si>
  <si>
    <t>FHS NEURO ORIGINAL, OFFSPRING, GENERATION 3, NEW OFFSPRING SPOUSE, OMNI 1, OMNI 2</t>
  </si>
  <si>
    <t>pht004375</t>
  </si>
  <si>
    <t>phv00220863</t>
  </si>
  <si>
    <t>FHS ORIGINAL EXAM 14-15</t>
  </si>
  <si>
    <t>pht004715</t>
  </si>
  <si>
    <t>phv00226250</t>
  </si>
  <si>
    <t>HCHS EXAM</t>
  </si>
  <si>
    <t>pht004801</t>
  </si>
  <si>
    <t>phv00227012</t>
  </si>
  <si>
    <t>FHS OMNI 1 EXAM 1</t>
  </si>
  <si>
    <t>pht004802</t>
  </si>
  <si>
    <t>phv00227023</t>
  </si>
  <si>
    <t>FHS OFFSPRING EXAM 9, OMNI 1 EXAM 4</t>
  </si>
  <si>
    <t>pht004804</t>
  </si>
  <si>
    <t>l_insulin_ex01_72_0937s</t>
  </si>
  <si>
    <t>phv00227079</t>
  </si>
  <si>
    <t>Omni 2 Exam 1</t>
  </si>
  <si>
    <t>pht004805</t>
  </si>
  <si>
    <t>l_insulin_ex09_1b_0882s</t>
  </si>
  <si>
    <t>phv00227082</t>
  </si>
  <si>
    <t>Offspring Exam 9 and Omni 1 Exam 4</t>
  </si>
  <si>
    <t>pht004806</t>
  </si>
  <si>
    <t>phv00227087</t>
  </si>
  <si>
    <t>pht004809</t>
  </si>
  <si>
    <t>phv00227261</t>
  </si>
  <si>
    <t>pht004814</t>
  </si>
  <si>
    <t>phv00250718</t>
  </si>
  <si>
    <t>FHS OMNI 1 EXAM 2</t>
  </si>
  <si>
    <t>pht004815</t>
  </si>
  <si>
    <t>phv00251262</t>
  </si>
  <si>
    <t>FHS OMNI 1 EXAM 3</t>
  </si>
  <si>
    <t>pht005140</t>
  </si>
  <si>
    <t>phv00254010</t>
  </si>
  <si>
    <t>pht005141</t>
  </si>
  <si>
    <t>phv00254596</t>
  </si>
  <si>
    <t>FHS ORIGINAL EXAM 29</t>
  </si>
  <si>
    <t>pht005142</t>
  </si>
  <si>
    <t>phv00254989</t>
  </si>
  <si>
    <t>FHS ORIGINAL EXAM 30</t>
  </si>
  <si>
    <t>pht005143</t>
  </si>
  <si>
    <t>phv00255339</t>
  </si>
  <si>
    <t>FHS NEW OFFSPRING SPOUSE, OMNI 2 EXAM 1</t>
  </si>
  <si>
    <t>pht005144</t>
  </si>
  <si>
    <t>phv00255349</t>
  </si>
  <si>
    <t>pht005147</t>
  </si>
  <si>
    <t>l_rnapilot_ex08_1_0918s</t>
  </si>
  <si>
    <t>phv00255463</t>
  </si>
  <si>
    <t>pht005161</t>
  </si>
  <si>
    <t>phv00257668</t>
  </si>
  <si>
    <t>FHS OFFSPRING, GENERATION 3, OMNI 1, OMNI 2</t>
  </si>
  <si>
    <t>pht005169</t>
  </si>
  <si>
    <t>phv00257829</t>
  </si>
  <si>
    <t>pht005170</t>
  </si>
  <si>
    <t>phv00257846</t>
  </si>
  <si>
    <t>pht005981</t>
  </si>
  <si>
    <t>phv00273564</t>
  </si>
  <si>
    <t>CHS VTE</t>
  </si>
  <si>
    <t>pht006005</t>
  </si>
  <si>
    <t>phv00273700</t>
  </si>
  <si>
    <t>FHS NEW OFFSPRING SPOUSE EXAM 1</t>
  </si>
  <si>
    <t>pht006007</t>
  </si>
  <si>
    <t>phv00274708</t>
  </si>
  <si>
    <t>FHS ORIGINAL EXAM 31</t>
  </si>
  <si>
    <t>pht006008</t>
  </si>
  <si>
    <t>phv00275063</t>
  </si>
  <si>
    <t>FHS ORIGINAL EXAM 32</t>
  </si>
  <si>
    <t>pht006010</t>
  </si>
  <si>
    <t>phv00275400</t>
  </si>
  <si>
    <t>pht006011</t>
  </si>
  <si>
    <t>phv00275410</t>
  </si>
  <si>
    <t>pht006013</t>
  </si>
  <si>
    <t>phv00275427</t>
  </si>
  <si>
    <t>pht006018</t>
  </si>
  <si>
    <t>phv00276803</t>
  </si>
  <si>
    <t>FHS ORIGINAL, OFFSPRING, GENERATION 3, NEW OFFSPRING SPOUSE, OMNI 1, OMNI 2 CASE REVIEW</t>
  </si>
  <si>
    <t>pht006023</t>
  </si>
  <si>
    <t>vr_svstk_2021_a_1455s</t>
  </si>
  <si>
    <t>phv00276963</t>
  </si>
  <si>
    <t>FHS STROKE 1 ORIGINAL, OFFSPRING, GENERATION 3, NEW OFFSPRING SPOUSE, OMNI 1, OMNI 2</t>
  </si>
  <si>
    <t>pht006024</t>
  </si>
  <si>
    <t>vr_svstktia_2021_a_1451s</t>
  </si>
  <si>
    <t>phv00276969</t>
  </si>
  <si>
    <t>FHS STROKE 2 ORIGINAL, OFFSPRING, GENERATION 3, NEW OFFSPRING SPOUSE, OMNI 1, OMNI 2</t>
  </si>
  <si>
    <t>pht006025</t>
  </si>
  <si>
    <t>vr_vte_2020_a_1330s</t>
  </si>
  <si>
    <t>phv00276975</t>
  </si>
  <si>
    <t>FHS DVT REVIEW ORIGINAL, OFFSPRING, GENERATION 3, NEW OFFSPRING SPOUSE, OMNI 1, OMNI 2</t>
  </si>
  <si>
    <t>pht006026</t>
  </si>
  <si>
    <t>phv00277015</t>
  </si>
  <si>
    <t>FHS GENERATION 3, NEW OFFSPRING SPOUSE, OMNI 2 EXAM 1-3</t>
  </si>
  <si>
    <t>pht006027</t>
  </si>
  <si>
    <t>cannot find this table in dbGAP</t>
  </si>
  <si>
    <t>pht006212</t>
  </si>
  <si>
    <t>phv00282951</t>
  </si>
  <si>
    <t>WHI CAD MED</t>
  </si>
  <si>
    <t>pht006213</t>
  </si>
  <si>
    <t>phv00282964</t>
  </si>
  <si>
    <t>WHI HRT MED</t>
  </si>
  <si>
    <t>pht006214</t>
  </si>
  <si>
    <t>phv00282977</t>
  </si>
  <si>
    <t>WHI LQ 155</t>
  </si>
  <si>
    <t>pht006215</t>
  </si>
  <si>
    <t>phv00283183</t>
  </si>
  <si>
    <t>WHI EXT 156</t>
  </si>
  <si>
    <t>pht006217</t>
  </si>
  <si>
    <t>phv00283284</t>
  </si>
  <si>
    <t>WHI LLS</t>
  </si>
  <si>
    <t>pht006218</t>
  </si>
  <si>
    <t>phv00283348</t>
  </si>
  <si>
    <t>WHI BASELINE</t>
  </si>
  <si>
    <t>pht006220</t>
  </si>
  <si>
    <t>phv00283412</t>
  </si>
  <si>
    <t>WHI ADDO</t>
  </si>
  <si>
    <t>pht006223</t>
  </si>
  <si>
    <t>phv00283451</t>
  </si>
  <si>
    <t>WHI UNC HEART FAILURE DETAILS</t>
  </si>
  <si>
    <t>Dataset description: UNC Heart Failure Details (Main, Ext1, Ext2)</t>
  </si>
  <si>
    <t>pht007775</t>
  </si>
  <si>
    <t>vr_diab_ex03_3b_1312s</t>
  </si>
  <si>
    <t>phv00369581</t>
  </si>
  <si>
    <t>FHS GENERATION 3, NEW OFFSPRING SPOUSE, OMNI 2 EXAM 1-2</t>
  </si>
  <si>
    <t>pht007776</t>
  </si>
  <si>
    <t>phv00369587</t>
  </si>
  <si>
    <t>FHS EVENT REVIEW ORIGINAL, OFFSPRING, GENERATION 3, NEW OFFSPRING SPOUSE, OMNI 1, OMNI 2</t>
  </si>
  <si>
    <t>pht007777</t>
  </si>
  <si>
    <t>phv00369651</t>
  </si>
  <si>
    <t>FHS ORIGINAL EXAM 1-32</t>
  </si>
  <si>
    <t>pht009755</t>
  </si>
  <si>
    <t>phv00423778</t>
  </si>
  <si>
    <t>FHS ORIGINAL EXAM 10-12</t>
  </si>
  <si>
    <t>not sure how to disambiguate exam number</t>
  </si>
  <si>
    <t>pht009760</t>
  </si>
  <si>
    <t>phv00423847</t>
  </si>
  <si>
    <t>FHS RE ORIGINAL, OFFSPRING, GENERATION 3, NEW OFFSPRING SPOUSE, OMNI 1, OMNI 2</t>
  </si>
  <si>
    <t>pht009761</t>
  </si>
  <si>
    <t>vr_wkthru_ex10_1b_1488s</t>
  </si>
  <si>
    <t>phv00423868</t>
  </si>
  <si>
    <t>FHS OMNI 1 EXAM 1-4</t>
  </si>
  <si>
    <t>pht010725</t>
  </si>
  <si>
    <t>phv00462160</t>
  </si>
  <si>
    <t>Offspring Exams 5, 6, 7 and Omni 1 Exams 1, 2</t>
  </si>
  <si>
    <t>pht010726</t>
  </si>
  <si>
    <t>phv00462185</t>
  </si>
  <si>
    <t>FHS EXAM LAB ASSAYS, GENERATION 3 EXAM 3, NEW OFFSPRING SPOUSE EXAM 3, OMNI 2 EXAM 3</t>
  </si>
  <si>
    <t>pht010727</t>
  </si>
  <si>
    <t>phv00462203</t>
  </si>
  <si>
    <t>Offspring Exam 7</t>
  </si>
  <si>
    <t>pht010744</t>
  </si>
  <si>
    <t>phv00476561</t>
  </si>
  <si>
    <t>Generation 3 Exam 2, Omni 2 Exam 2, and New Offspring Spouse Exam 2</t>
  </si>
  <si>
    <t>pht010745</t>
  </si>
  <si>
    <t>phv00476636</t>
  </si>
  <si>
    <t>pht010746</t>
  </si>
  <si>
    <t>phv00476758</t>
  </si>
  <si>
    <t>pht012503</t>
  </si>
  <si>
    <t>phv00506928</t>
  </si>
  <si>
    <t>ARIC CHEM2</t>
  </si>
  <si>
    <t>pht012880</t>
  </si>
  <si>
    <t>phv00520362</t>
  </si>
  <si>
    <t>Generation 3 Exam 1, New Offspring Spouse Exam 1, and Omni 2 Exam 1</t>
  </si>
  <si>
    <t>pht012881</t>
  </si>
  <si>
    <t>phv00520376</t>
  </si>
  <si>
    <t>Offspring Exam 7 and Omni 1 Exam 2</t>
  </si>
  <si>
    <t>pht012882</t>
  </si>
  <si>
    <t>phv00520395</t>
  </si>
  <si>
    <t>pht012887</t>
  </si>
  <si>
    <t>l_mt1e2hnb_ex03_3_1200s</t>
  </si>
  <si>
    <t>phv00520993</t>
  </si>
  <si>
    <t>Generation 3 Exam 3</t>
  </si>
  <si>
    <t>pht012888</t>
  </si>
  <si>
    <t>l_mt1e2hnc_ex03_3_1203s</t>
  </si>
  <si>
    <t>phv00521067</t>
  </si>
  <si>
    <t>pht002099</t>
  </si>
  <si>
    <t>phv00142665</t>
  </si>
  <si>
    <t>MESA CLASSIC 1-5</t>
  </si>
  <si>
    <t>variable phv</t>
  </si>
  <si>
    <t>phv00081013</t>
  </si>
  <si>
    <t>phv00172164</t>
  </si>
  <si>
    <t>phv00227048</t>
  </si>
  <si>
    <t>phv00422388</t>
  </si>
  <si>
    <t>phv00276864</t>
  </si>
  <si>
    <t>phv00071895</t>
  </si>
  <si>
    <t>phv00172161</t>
  </si>
  <si>
    <t>phv00219547</t>
  </si>
  <si>
    <t>phv00227045</t>
  </si>
  <si>
    <t>phv00275418</t>
  </si>
  <si>
    <t>phv00081020</t>
  </si>
  <si>
    <t>phv00422390</t>
  </si>
  <si>
    <t>phv00081021</t>
  </si>
  <si>
    <t>phv00422716</t>
  </si>
  <si>
    <t>phv00172197</t>
  </si>
  <si>
    <t>phv00227044</t>
  </si>
  <si>
    <t>phv00081026</t>
  </si>
  <si>
    <t>phv00172167</t>
  </si>
  <si>
    <t>phv00227051</t>
  </si>
  <si>
    <t>phv00255363</t>
  </si>
  <si>
    <t>phv00422396</t>
  </si>
  <si>
    <t>phv00369624</t>
  </si>
  <si>
    <t>phv00081023</t>
  </si>
  <si>
    <t>phv00227285</t>
  </si>
  <si>
    <t>phv00172177</t>
  </si>
  <si>
    <t>phv00227060</t>
  </si>
  <si>
    <t>phv00422577</t>
  </si>
  <si>
    <t>phv00023194</t>
  </si>
  <si>
    <t>phv00023195</t>
  </si>
  <si>
    <t>phv00023196</t>
  </si>
  <si>
    <t>phv00023200</t>
  </si>
  <si>
    <t>phv00023201</t>
  </si>
  <si>
    <t>phv00023202</t>
  </si>
  <si>
    <t>phv00257670</t>
  </si>
  <si>
    <t>phv00257671</t>
  </si>
  <si>
    <t>phv00021728</t>
  </si>
  <si>
    <t>phv00021729</t>
  </si>
  <si>
    <t>phv00076366</t>
  </si>
  <si>
    <t>phv00076367</t>
  </si>
  <si>
    <t>phv00422332</t>
  </si>
  <si>
    <t>phv00023792</t>
  </si>
  <si>
    <t>phv00081017</t>
  </si>
  <si>
    <t>phv00006322</t>
  </si>
  <si>
    <t>phv00006662</t>
  </si>
  <si>
    <t>phv00006665</t>
  </si>
  <si>
    <t>phv00007526</t>
  </si>
  <si>
    <t>phv00021396</t>
  </si>
  <si>
    <t>phv00070734</t>
  </si>
  <si>
    <t>phv00071894</t>
  </si>
  <si>
    <t>phv00080753</t>
  </si>
  <si>
    <t>phv00081024</t>
  </si>
  <si>
    <t>phv00172175</t>
  </si>
  <si>
    <t>phv00227058</t>
  </si>
  <si>
    <t>phv00255344</t>
  </si>
  <si>
    <t>phv00275408</t>
  </si>
  <si>
    <t>phv00275417</t>
  </si>
  <si>
    <t>phv00276860</t>
  </si>
  <si>
    <t>phv00277030</t>
  </si>
  <si>
    <t>phv00277031</t>
  </si>
  <si>
    <t>phv00277122</t>
  </si>
  <si>
    <t>phv00277123</t>
  </si>
  <si>
    <t>phv00277124</t>
  </si>
  <si>
    <t>phv00277125</t>
  </si>
  <si>
    <t>phv00277126</t>
  </si>
  <si>
    <t>phv00277127</t>
  </si>
  <si>
    <t>phv00369801</t>
  </si>
  <si>
    <t>phv00369802</t>
  </si>
  <si>
    <t>phv00369803</t>
  </si>
  <si>
    <t>phv00369804</t>
  </si>
  <si>
    <t>phv00369805</t>
  </si>
  <si>
    <t>phv00369806</t>
  </si>
  <si>
    <t>phv00369807</t>
  </si>
  <si>
    <t>phv00369808</t>
  </si>
  <si>
    <t>phv00423895</t>
  </si>
  <si>
    <t>phv00423896</t>
  </si>
  <si>
    <t>phv00423897</t>
  </si>
  <si>
    <t>phv00071896</t>
  </si>
  <si>
    <t>phv00172162</t>
  </si>
  <si>
    <t>phv00219357</t>
  </si>
  <si>
    <t>phv00219548</t>
  </si>
  <si>
    <t>phv00227046</t>
  </si>
  <si>
    <t>phv00227286</t>
  </si>
  <si>
    <t>phv00275419</t>
  </si>
  <si>
    <t>phv00421868</t>
  </si>
  <si>
    <t>phv00422711</t>
  </si>
  <si>
    <t>phv00277137</t>
  </si>
  <si>
    <t>phv00277138</t>
  </si>
  <si>
    <t>phv00277139</t>
  </si>
  <si>
    <t>phv00277140</t>
  </si>
  <si>
    <t>phv00277141</t>
  </si>
  <si>
    <t>phv00277143</t>
  </si>
  <si>
    <t>phv00277144</t>
  </si>
  <si>
    <t>phv00172196</t>
  </si>
  <si>
    <t>phv00227043</t>
  </si>
  <si>
    <t>phv00024570</t>
  </si>
  <si>
    <t>phv00227096</t>
  </si>
  <si>
    <t>phv00422150</t>
  </si>
  <si>
    <t>phv00422621</t>
  </si>
  <si>
    <t>phv00421833</t>
  </si>
  <si>
    <t>phv00422586</t>
  </si>
  <si>
    <t>phv00423043</t>
  </si>
  <si>
    <t>phv00422088</t>
  </si>
  <si>
    <t>phv00423118</t>
  </si>
  <si>
    <t>phv00073829</t>
  </si>
  <si>
    <t>phv00257835</t>
  </si>
  <si>
    <t>phv00257850</t>
  </si>
  <si>
    <t>phv00227093</t>
  </si>
  <si>
    <t>phv00421971</t>
  </si>
  <si>
    <t>phv00070066</t>
  </si>
  <si>
    <t>phv00070067</t>
  </si>
  <si>
    <t>phv00070068</t>
  </si>
  <si>
    <t>phv00070069</t>
  </si>
  <si>
    <t>phv00070070</t>
  </si>
  <si>
    <t>phv00070071</t>
  </si>
  <si>
    <t>phv00070072</t>
  </si>
  <si>
    <t>phv00070073</t>
  </si>
  <si>
    <t>phv00070074</t>
  </si>
  <si>
    <t>phv00070075</t>
  </si>
  <si>
    <t>phv00070076</t>
  </si>
  <si>
    <t>phv00070077</t>
  </si>
  <si>
    <t>phv00070078</t>
  </si>
  <si>
    <t>phv00070079</t>
  </si>
  <si>
    <t>phv00070080</t>
  </si>
  <si>
    <t>phv00068473</t>
  </si>
  <si>
    <t>phv00068474</t>
  </si>
  <si>
    <t>phv00068475</t>
  </si>
  <si>
    <t>phv00068476</t>
  </si>
  <si>
    <t>phv00068477</t>
  </si>
  <si>
    <t>phv00068478</t>
  </si>
  <si>
    <t>phv00068479</t>
  </si>
  <si>
    <t>phv00068480</t>
  </si>
  <si>
    <t>phv00068481</t>
  </si>
  <si>
    <t>phv00068482</t>
  </si>
  <si>
    <t>phv00068483</t>
  </si>
  <si>
    <t>phv00068484</t>
  </si>
  <si>
    <t>phv00068485</t>
  </si>
  <si>
    <t>phv00068486</t>
  </si>
  <si>
    <t>phv00068487</t>
  </si>
  <si>
    <t>phv00069042</t>
  </si>
  <si>
    <t>phv00069043</t>
  </si>
  <si>
    <t>phv00069044</t>
  </si>
  <si>
    <t>phv00069045</t>
  </si>
  <si>
    <t>phv00069046</t>
  </si>
  <si>
    <t>phv00069047</t>
  </si>
  <si>
    <t>phv00069048</t>
  </si>
  <si>
    <t>phv00069049</t>
  </si>
  <si>
    <t>phv00069050</t>
  </si>
  <si>
    <t>phv00069051</t>
  </si>
  <si>
    <t>phv00069052</t>
  </si>
  <si>
    <t>phv00069053</t>
  </si>
  <si>
    <t>phv00069054</t>
  </si>
  <si>
    <t>phv00069055</t>
  </si>
  <si>
    <t>phv00069056</t>
  </si>
  <si>
    <t>phv00157176</t>
  </si>
  <si>
    <t>phv00157177</t>
  </si>
  <si>
    <t>phv00157178</t>
  </si>
  <si>
    <t>phv00157179</t>
  </si>
  <si>
    <t>phv00157180</t>
  </si>
  <si>
    <t>phv00157181</t>
  </si>
  <si>
    <t>phv00157182</t>
  </si>
  <si>
    <t>phv00157183</t>
  </si>
  <si>
    <t>phv00157184</t>
  </si>
  <si>
    <t>phv00157185</t>
  </si>
  <si>
    <t>phv00157186</t>
  </si>
  <si>
    <t>phv00157187</t>
  </si>
  <si>
    <t>phv00157188</t>
  </si>
  <si>
    <t>phv00157189</t>
  </si>
  <si>
    <t>phv00157190</t>
  </si>
  <si>
    <t>phv00157617</t>
  </si>
  <si>
    <t>phv00157618</t>
  </si>
  <si>
    <t>phv00157619</t>
  </si>
  <si>
    <t>phv00157620</t>
  </si>
  <si>
    <t>phv00157621</t>
  </si>
  <si>
    <t>phv00157622</t>
  </si>
  <si>
    <t>phv00157623</t>
  </si>
  <si>
    <t>phv00157624</t>
  </si>
  <si>
    <t>phv00157625</t>
  </si>
  <si>
    <t>phv00157626</t>
  </si>
  <si>
    <t>phv00157627</t>
  </si>
  <si>
    <t>phv00157628</t>
  </si>
  <si>
    <t>phv00157629</t>
  </si>
  <si>
    <t>phv00157630</t>
  </si>
  <si>
    <t>phv00157631</t>
  </si>
  <si>
    <t>phv00158420</t>
  </si>
  <si>
    <t>phv00158421</t>
  </si>
  <si>
    <t>phv00158422</t>
  </si>
  <si>
    <t>phv00158423</t>
  </si>
  <si>
    <t>phv00158424</t>
  </si>
  <si>
    <t>phv00158425</t>
  </si>
  <si>
    <t>phv00158426</t>
  </si>
  <si>
    <t>phv00158427</t>
  </si>
  <si>
    <t>phv00158428</t>
  </si>
  <si>
    <t>phv00158429</t>
  </si>
  <si>
    <t>phv00158430</t>
  </si>
  <si>
    <t>phv00158431</t>
  </si>
  <si>
    <t>phv00158432</t>
  </si>
  <si>
    <t>phv00158433</t>
  </si>
  <si>
    <t>phv00158434</t>
  </si>
  <si>
    <t>phv00162554</t>
  </si>
  <si>
    <t>phv00162555</t>
  </si>
  <si>
    <t>phv00162556</t>
  </si>
  <si>
    <t>phv00162557</t>
  </si>
  <si>
    <t>phv00162558</t>
  </si>
  <si>
    <t>phv00162559</t>
  </si>
  <si>
    <t>phv00162560</t>
  </si>
  <si>
    <t>phv00162561</t>
  </si>
  <si>
    <t>phv00162562</t>
  </si>
  <si>
    <t>phv00162563</t>
  </si>
  <si>
    <t>phv00162564</t>
  </si>
  <si>
    <t>phv00162565</t>
  </si>
  <si>
    <t>phv00162566</t>
  </si>
  <si>
    <t>phv00162567</t>
  </si>
  <si>
    <t>phv00162568</t>
  </si>
  <si>
    <t>phv00172953</t>
  </si>
  <si>
    <t>phv00172954</t>
  </si>
  <si>
    <t>phv00172955</t>
  </si>
  <si>
    <t>phv00172956</t>
  </si>
  <si>
    <t>phv00172957</t>
  </si>
  <si>
    <t>phv00172958</t>
  </si>
  <si>
    <t>phv00172959</t>
  </si>
  <si>
    <t>phv00172960</t>
  </si>
  <si>
    <t>phv00172961</t>
  </si>
  <si>
    <t>phv00172962</t>
  </si>
  <si>
    <t>phv00172963</t>
  </si>
  <si>
    <t>phv00172964</t>
  </si>
  <si>
    <t>phv00172965</t>
  </si>
  <si>
    <t>phv00172966</t>
  </si>
  <si>
    <t>phv00172967</t>
  </si>
  <si>
    <t>phv00172968</t>
  </si>
  <si>
    <t>phv00172969</t>
  </si>
  <si>
    <t>phv00369433</t>
  </si>
  <si>
    <t>phv00369445</t>
  </si>
  <si>
    <t>phv00369463</t>
  </si>
  <si>
    <t>phv00369475</t>
  </si>
  <si>
    <t>phv00369493</t>
  </si>
  <si>
    <t>phv00369505</t>
  </si>
  <si>
    <t>phv00369523</t>
  </si>
  <si>
    <t>phv00369535</t>
  </si>
  <si>
    <t>phv00369553</t>
  </si>
  <si>
    <t>phv00369565</t>
  </si>
  <si>
    <t>phv00073832</t>
  </si>
  <si>
    <t>phv00257838</t>
  </si>
  <si>
    <t>phv00257853</t>
  </si>
  <si>
    <t>phv00255372</t>
  </si>
  <si>
    <t>phv00024408</t>
  </si>
  <si>
    <t>phv00024409</t>
  </si>
  <si>
    <t>phv00024410</t>
  </si>
  <si>
    <t>phv00024411</t>
  </si>
  <si>
    <t>phv00024477</t>
  </si>
  <si>
    <t>phv00024478</t>
  </si>
  <si>
    <t>phv00024486</t>
  </si>
  <si>
    <t>phv00024494</t>
  </si>
  <si>
    <t>phv00024764</t>
  </si>
  <si>
    <t>phv00024765</t>
  </si>
  <si>
    <t>phv00024796</t>
  </si>
  <si>
    <t>phv00024797</t>
  </si>
  <si>
    <t>phv00024804</t>
  </si>
  <si>
    <t>phv00024805</t>
  </si>
  <si>
    <t>phv00024810</t>
  </si>
  <si>
    <t>phv00024811</t>
  </si>
  <si>
    <t>phv00024852</t>
  </si>
  <si>
    <t>phv00073814</t>
  </si>
  <si>
    <t>phv00167051</t>
  </si>
  <si>
    <t>phv00167083</t>
  </si>
  <si>
    <t>phv00167182</t>
  </si>
  <si>
    <t>phv00003303</t>
  </si>
  <si>
    <t>phv00003669</t>
  </si>
  <si>
    <t>phv00004085</t>
  </si>
  <si>
    <t>phv00004527</t>
  </si>
  <si>
    <t>phv00005542</t>
  </si>
  <si>
    <t>phv00005922</t>
  </si>
  <si>
    <t>phv00006034</t>
  </si>
  <si>
    <t>phv00006329</t>
  </si>
  <si>
    <t>phv00006673</t>
  </si>
  <si>
    <t>phv00007101</t>
  </si>
  <si>
    <t>phv00007677</t>
  </si>
  <si>
    <t>phv00008714</t>
  </si>
  <si>
    <t>phv00008763</t>
  </si>
  <si>
    <t>phv00009553</t>
  </si>
  <si>
    <t>phv00010109</t>
  </si>
  <si>
    <t>phv00010499</t>
  </si>
  <si>
    <t>phv00021231</t>
  </si>
  <si>
    <t>phv00070555</t>
  </si>
  <si>
    <t>phv00072337</t>
  </si>
  <si>
    <t>phv00177539</t>
  </si>
  <si>
    <t>phv00251062</t>
  </si>
  <si>
    <t>phv00251535</t>
  </si>
  <si>
    <t>phv00254284</t>
  </si>
  <si>
    <t>phv00254766</t>
  </si>
  <si>
    <t>phv00255158</t>
  </si>
  <si>
    <t>phv00274053</t>
  </si>
  <si>
    <t>phv00274883</t>
  </si>
  <si>
    <t>phv00275241</t>
  </si>
  <si>
    <t>phv00277042</t>
  </si>
  <si>
    <t>phv00277043</t>
  </si>
  <si>
    <t>phv00277171</t>
  </si>
  <si>
    <t>phv00277172</t>
  </si>
  <si>
    <t>phv00277173</t>
  </si>
  <si>
    <t>phv00277174</t>
  </si>
  <si>
    <t>phv00277175</t>
  </si>
  <si>
    <t>phv00277176</t>
  </si>
  <si>
    <t>phv00277177</t>
  </si>
  <si>
    <t>phv00277178</t>
  </si>
  <si>
    <t>phv00277179</t>
  </si>
  <si>
    <t>phv00369944</t>
  </si>
  <si>
    <t>phv00369945</t>
  </si>
  <si>
    <t>phv00369946</t>
  </si>
  <si>
    <t>phv00369947</t>
  </si>
  <si>
    <t>phv00369948</t>
  </si>
  <si>
    <t>phv00369949</t>
  </si>
  <si>
    <t>phv00369950</t>
  </si>
  <si>
    <t>phv00369951</t>
  </si>
  <si>
    <t>phv00369952</t>
  </si>
  <si>
    <t>phv00369953</t>
  </si>
  <si>
    <t>phv00369954</t>
  </si>
  <si>
    <t>phv00369955</t>
  </si>
  <si>
    <t>phv00369956</t>
  </si>
  <si>
    <t>phv00369957</t>
  </si>
  <si>
    <t>phv00369958</t>
  </si>
  <si>
    <t>phv00369959</t>
  </si>
  <si>
    <t>phv00369960</t>
  </si>
  <si>
    <t>phv00369961</t>
  </si>
  <si>
    <t>phv00369962</t>
  </si>
  <si>
    <t>phv00369963</t>
  </si>
  <si>
    <t>phv00369964</t>
  </si>
  <si>
    <t>phv00369965</t>
  </si>
  <si>
    <t>phv00369966</t>
  </si>
  <si>
    <t>phv00369967</t>
  </si>
  <si>
    <t>phv00369968</t>
  </si>
  <si>
    <t>phv00369969</t>
  </si>
  <si>
    <t>phv00423918</t>
  </si>
  <si>
    <t>phv00423919</t>
  </si>
  <si>
    <t>phv00423920</t>
  </si>
  <si>
    <t>phv00423921</t>
  </si>
  <si>
    <t>phv00081031</t>
  </si>
  <si>
    <t>phv00172181</t>
  </si>
  <si>
    <t>phv00227028</t>
  </si>
  <si>
    <t>phv00081032</t>
  </si>
  <si>
    <t>phv00172180</t>
  </si>
  <si>
    <t>phv00227027</t>
  </si>
  <si>
    <t>phv00071897</t>
  </si>
  <si>
    <t>phv00172163</t>
  </si>
  <si>
    <t>phv00227047</t>
  </si>
  <si>
    <t>phv00275420</t>
  </si>
  <si>
    <t>phv00003673</t>
  </si>
  <si>
    <t>phv00004089</t>
  </si>
  <si>
    <t>phv00004531</t>
  </si>
  <si>
    <t>phv00005545</t>
  </si>
  <si>
    <t>phv00005925</t>
  </si>
  <si>
    <t>phv00008768</t>
  </si>
  <si>
    <t>phv00009556</t>
  </si>
  <si>
    <t>phv00010113</t>
  </si>
  <si>
    <t>phv00010503</t>
  </si>
  <si>
    <t>phv00177545</t>
  </si>
  <si>
    <t>phv00251066</t>
  </si>
  <si>
    <t>phv00254293</t>
  </si>
  <si>
    <t>phv00277044</t>
  </si>
  <si>
    <t>phv00277180</t>
  </si>
  <si>
    <t>phv00277181</t>
  </si>
  <si>
    <t>phv00277182</t>
  </si>
  <si>
    <t>phv00277183</t>
  </si>
  <si>
    <t>phv00277184</t>
  </si>
  <si>
    <t>phv00369970</t>
  </si>
  <si>
    <t>phv00369971</t>
  </si>
  <si>
    <t>phv00369972</t>
  </si>
  <si>
    <t>phv00369973</t>
  </si>
  <si>
    <t>phv00369974</t>
  </si>
  <si>
    <t>phv00423922</t>
  </si>
  <si>
    <t>phv00423923</t>
  </si>
  <si>
    <t>phv00423924</t>
  </si>
  <si>
    <t>phv00422578</t>
  </si>
  <si>
    <t>phv00070362</t>
  </si>
  <si>
    <t>phv00201991</t>
  </si>
  <si>
    <t>phv00201995</t>
  </si>
  <si>
    <t>phv00227080</t>
  </si>
  <si>
    <t>phv00227085</t>
  </si>
  <si>
    <t>phv00422701</t>
  </si>
  <si>
    <t>phv00422093</t>
  </si>
  <si>
    <t>phv00421958</t>
  </si>
  <si>
    <t>phv00422661</t>
  </si>
  <si>
    <t>phv00255391</t>
  </si>
  <si>
    <t>phv00081018</t>
  </si>
  <si>
    <t>phv00422475</t>
  </si>
  <si>
    <t>phv00369766</t>
  </si>
  <si>
    <t>phv00369767</t>
  </si>
  <si>
    <t>phv00369768</t>
  </si>
  <si>
    <t>phv00369769</t>
  </si>
  <si>
    <t>phv00369770</t>
  </si>
  <si>
    <t>phv00421856</t>
  </si>
  <si>
    <t>phv00081035</t>
  </si>
  <si>
    <t>phv00227030</t>
  </si>
  <si>
    <t>phv00081036</t>
  </si>
  <si>
    <t>phv00172184</t>
  </si>
  <si>
    <t>phv00227031</t>
  </si>
  <si>
    <t>phv00081033</t>
  </si>
  <si>
    <t>phv00172182</t>
  </si>
  <si>
    <t>phv00227029</t>
  </si>
  <si>
    <t>phv00172187</t>
  </si>
  <si>
    <t>phv00227034</t>
  </si>
  <si>
    <t>phv00421857</t>
  </si>
  <si>
    <t>phv00422412</t>
  </si>
  <si>
    <t>phv00172190</t>
  </si>
  <si>
    <t>phv00172195</t>
  </si>
  <si>
    <t>phv00227037</t>
  </si>
  <si>
    <t>phv00227042</t>
  </si>
  <si>
    <t>phv00421858</t>
  </si>
  <si>
    <t>phv00423136</t>
  </si>
  <si>
    <t>phv00421850</t>
  </si>
  <si>
    <t>phv00081029</t>
  </si>
  <si>
    <t>phv00227026</t>
  </si>
  <si>
    <t>phv00172185</t>
  </si>
  <si>
    <t>phv00070229</t>
  </si>
  <si>
    <t>phv00068636</t>
  </si>
  <si>
    <t>phv00068753</t>
  </si>
  <si>
    <t>phv00157335</t>
  </si>
  <si>
    <t>phv00157809</t>
  </si>
  <si>
    <t>phv00158129</t>
  </si>
  <si>
    <t>phv00172710</t>
  </si>
  <si>
    <t>phv00277185</t>
  </si>
  <si>
    <t>phv00277186</t>
  </si>
  <si>
    <t>phv00277187</t>
  </si>
  <si>
    <t>phv00277188</t>
  </si>
  <si>
    <t>phv00277189</t>
  </si>
  <si>
    <t>phv00255422</t>
  </si>
  <si>
    <t>phv00422395</t>
  </si>
  <si>
    <t>phv00423119</t>
  </si>
  <si>
    <t>phv00141866</t>
  </si>
  <si>
    <t>phv00422930</t>
  </si>
  <si>
    <t>phv00422931</t>
  </si>
  <si>
    <t>phv00423054</t>
  </si>
  <si>
    <t>phv00070081</t>
  </si>
  <si>
    <t>phv00070082</t>
  </si>
  <si>
    <t>phv00070083</t>
  </si>
  <si>
    <t>phv00070084</t>
  </si>
  <si>
    <t>phv00070085</t>
  </si>
  <si>
    <t>phv00070086</t>
  </si>
  <si>
    <t>phv00070087</t>
  </si>
  <si>
    <t>phv00070088</t>
  </si>
  <si>
    <t>phv00070089</t>
  </si>
  <si>
    <t>phv00070090</t>
  </si>
  <si>
    <t>phv00070091</t>
  </si>
  <si>
    <t>phv00070092</t>
  </si>
  <si>
    <t>phv00070093</t>
  </si>
  <si>
    <t>phv00070094</t>
  </si>
  <si>
    <t>phv00070095</t>
  </si>
  <si>
    <t>phv00070096</t>
  </si>
  <si>
    <t>phv00070097</t>
  </si>
  <si>
    <t>phv00070098</t>
  </si>
  <si>
    <t>phv00070099</t>
  </si>
  <si>
    <t>phv00070100</t>
  </si>
  <si>
    <t>phv00070101</t>
  </si>
  <si>
    <t>phv00070102</t>
  </si>
  <si>
    <t>phv00070103</t>
  </si>
  <si>
    <t>phv00070104</t>
  </si>
  <si>
    <t>phv00070105</t>
  </si>
  <si>
    <t>phv00070106</t>
  </si>
  <si>
    <t>phv00070107</t>
  </si>
  <si>
    <t>phv00070108</t>
  </si>
  <si>
    <t>phv00068488</t>
  </si>
  <si>
    <t>phv00068489</t>
  </si>
  <si>
    <t>phv00068490</t>
  </si>
  <si>
    <t>phv00068491</t>
  </si>
  <si>
    <t>phv00068492</t>
  </si>
  <si>
    <t>phv00068493</t>
  </si>
  <si>
    <t>phv00068494</t>
  </si>
  <si>
    <t>phv00068495</t>
  </si>
  <si>
    <t>phv00068496</t>
  </si>
  <si>
    <t>phv00068497</t>
  </si>
  <si>
    <t>phv00068498</t>
  </si>
  <si>
    <t>phv00068499</t>
  </si>
  <si>
    <t>phv00068500</t>
  </si>
  <si>
    <t>phv00068501</t>
  </si>
  <si>
    <t>phv00068502</t>
  </si>
  <si>
    <t>phv00068503</t>
  </si>
  <si>
    <t>phv00068504</t>
  </si>
  <si>
    <t>phv00068505</t>
  </si>
  <si>
    <t>phv00068506</t>
  </si>
  <si>
    <t>phv00068507</t>
  </si>
  <si>
    <t>phv00068508</t>
  </si>
  <si>
    <t>phv00068509</t>
  </si>
  <si>
    <t>phv00068510</t>
  </si>
  <si>
    <t>phv00068511</t>
  </si>
  <si>
    <t>phv00068512</t>
  </si>
  <si>
    <t>phv00068513</t>
  </si>
  <si>
    <t>phv00068514</t>
  </si>
  <si>
    <t>phv00068515</t>
  </si>
  <si>
    <t>phv00069057</t>
  </si>
  <si>
    <t>phv00069058</t>
  </si>
  <si>
    <t>phv00069059</t>
  </si>
  <si>
    <t>phv00069060</t>
  </si>
  <si>
    <t>phv00069061</t>
  </si>
  <si>
    <t>phv00069062</t>
  </si>
  <si>
    <t>phv00069063</t>
  </si>
  <si>
    <t>phv00069064</t>
  </si>
  <si>
    <t>phv00069065</t>
  </si>
  <si>
    <t>phv00069066</t>
  </si>
  <si>
    <t>phv00069067</t>
  </si>
  <si>
    <t>phv00069068</t>
  </si>
  <si>
    <t>phv00069069</t>
  </si>
  <si>
    <t>phv00069070</t>
  </si>
  <si>
    <t>phv00069071</t>
  </si>
  <si>
    <t>phv00069072</t>
  </si>
  <si>
    <t>phv00069073</t>
  </si>
  <si>
    <t>phv00069074</t>
  </si>
  <si>
    <t>phv00069075</t>
  </si>
  <si>
    <t>phv00069076</t>
  </si>
  <si>
    <t>phv00069077</t>
  </si>
  <si>
    <t>phv00069078</t>
  </si>
  <si>
    <t>phv00069079</t>
  </si>
  <si>
    <t>phv00069080</t>
  </si>
  <si>
    <t>phv00069081</t>
  </si>
  <si>
    <t>phv00069082</t>
  </si>
  <si>
    <t>phv00069083</t>
  </si>
  <si>
    <t>phv00069084</t>
  </si>
  <si>
    <t>phv00157191</t>
  </si>
  <si>
    <t>phv00157192</t>
  </si>
  <si>
    <t>phv00157193</t>
  </si>
  <si>
    <t>phv00157194</t>
  </si>
  <si>
    <t>phv00157195</t>
  </si>
  <si>
    <t>phv00157196</t>
  </si>
  <si>
    <t>phv00157197</t>
  </si>
  <si>
    <t>phv00157198</t>
  </si>
  <si>
    <t>phv00157199</t>
  </si>
  <si>
    <t>phv00157200</t>
  </si>
  <si>
    <t>phv00157201</t>
  </si>
  <si>
    <t>phv00157202</t>
  </si>
  <si>
    <t>phv00157203</t>
  </si>
  <si>
    <t>phv00157204</t>
  </si>
  <si>
    <t>phv00157205</t>
  </si>
  <si>
    <t>phv00157206</t>
  </si>
  <si>
    <t>phv00157207</t>
  </si>
  <si>
    <t>phv00157208</t>
  </si>
  <si>
    <t>phv00157209</t>
  </si>
  <si>
    <t>phv00157210</t>
  </si>
  <si>
    <t>phv00157211</t>
  </si>
  <si>
    <t>phv00157212</t>
  </si>
  <si>
    <t>phv00157213</t>
  </si>
  <si>
    <t>phv00157214</t>
  </si>
  <si>
    <t>phv00157215</t>
  </si>
  <si>
    <t>phv00157216</t>
  </si>
  <si>
    <t>phv00157217</t>
  </si>
  <si>
    <t>phv00157218</t>
  </si>
  <si>
    <t>phv00157632</t>
  </si>
  <si>
    <t>phv00157633</t>
  </si>
  <si>
    <t>phv00157634</t>
  </si>
  <si>
    <t>phv00157635</t>
  </si>
  <si>
    <t>phv00157636</t>
  </si>
  <si>
    <t>phv00157637</t>
  </si>
  <si>
    <t>phv00157638</t>
  </si>
  <si>
    <t>phv00157639</t>
  </si>
  <si>
    <t>phv00157640</t>
  </si>
  <si>
    <t>phv00157641</t>
  </si>
  <si>
    <t>phv00157642</t>
  </si>
  <si>
    <t>phv00157643</t>
  </si>
  <si>
    <t>phv00157644</t>
  </si>
  <si>
    <t>phv00157645</t>
  </si>
  <si>
    <t>phv00157646</t>
  </si>
  <si>
    <t>phv00157647</t>
  </si>
  <si>
    <t>phv00157648</t>
  </si>
  <si>
    <t>phv00157649</t>
  </si>
  <si>
    <t>phv00157650</t>
  </si>
  <si>
    <t>phv00157651</t>
  </si>
  <si>
    <t>phv00157652</t>
  </si>
  <si>
    <t>phv00157653</t>
  </si>
  <si>
    <t>phv00157654</t>
  </si>
  <si>
    <t>phv00157655</t>
  </si>
  <si>
    <t>phv00157656</t>
  </si>
  <si>
    <t>phv00157657</t>
  </si>
  <si>
    <t>phv00157658</t>
  </si>
  <si>
    <t>phv00157659</t>
  </si>
  <si>
    <t>phv00158435</t>
  </si>
  <si>
    <t>phv00158436</t>
  </si>
  <si>
    <t>phv00158437</t>
  </si>
  <si>
    <t>phv00158438</t>
  </si>
  <si>
    <t>phv00158439</t>
  </si>
  <si>
    <t>phv00158440</t>
  </si>
  <si>
    <t>phv00158441</t>
  </si>
  <si>
    <t>phv00158442</t>
  </si>
  <si>
    <t>phv00158443</t>
  </si>
  <si>
    <t>phv00158444</t>
  </si>
  <si>
    <t>phv00158445</t>
  </si>
  <si>
    <t>phv00158446</t>
  </si>
  <si>
    <t>phv00158447</t>
  </si>
  <si>
    <t>phv00158448</t>
  </si>
  <si>
    <t>phv00158449</t>
  </si>
  <si>
    <t>phv00158450</t>
  </si>
  <si>
    <t>phv00158451</t>
  </si>
  <si>
    <t>phv00158452</t>
  </si>
  <si>
    <t>phv00158453</t>
  </si>
  <si>
    <t>phv00158454</t>
  </si>
  <si>
    <t>phv00158455</t>
  </si>
  <si>
    <t>phv00158456</t>
  </si>
  <si>
    <t>phv00158457</t>
  </si>
  <si>
    <t>phv00158458</t>
  </si>
  <si>
    <t>phv00158459</t>
  </si>
  <si>
    <t>phv00158460</t>
  </si>
  <si>
    <t>phv00158461</t>
  </si>
  <si>
    <t>phv00158462</t>
  </si>
  <si>
    <t>phv00162569</t>
  </si>
  <si>
    <t>phv00162570</t>
  </si>
  <si>
    <t>phv00162571</t>
  </si>
  <si>
    <t>phv00162572</t>
  </si>
  <si>
    <t>phv00162573</t>
  </si>
  <si>
    <t>phv00162574</t>
  </si>
  <si>
    <t>phv00162575</t>
  </si>
  <si>
    <t>phv00162576</t>
  </si>
  <si>
    <t>phv00162577</t>
  </si>
  <si>
    <t>phv00162578</t>
  </si>
  <si>
    <t>phv00162579</t>
  </si>
  <si>
    <t>phv00162580</t>
  </si>
  <si>
    <t>phv00162581</t>
  </si>
  <si>
    <t>phv00162582</t>
  </si>
  <si>
    <t>phv00162583</t>
  </si>
  <si>
    <t>phv00162584</t>
  </si>
  <si>
    <t>phv00162585</t>
  </si>
  <si>
    <t>phv00162586</t>
  </si>
  <si>
    <t>phv00162587</t>
  </si>
  <si>
    <t>phv00162588</t>
  </si>
  <si>
    <t>phv00162589</t>
  </si>
  <si>
    <t>phv00162590</t>
  </si>
  <si>
    <t>phv00162591</t>
  </si>
  <si>
    <t>phv00162592</t>
  </si>
  <si>
    <t>phv00162593</t>
  </si>
  <si>
    <t>phv00162594</t>
  </si>
  <si>
    <t>phv00162595</t>
  </si>
  <si>
    <t>phv00162596</t>
  </si>
  <si>
    <t>phv00172970</t>
  </si>
  <si>
    <t>phv00172971</t>
  </si>
  <si>
    <t>phv00172972</t>
  </si>
  <si>
    <t>phv00172973</t>
  </si>
  <si>
    <t>phv00172974</t>
  </si>
  <si>
    <t>phv00172975</t>
  </si>
  <si>
    <t>phv00172976</t>
  </si>
  <si>
    <t>phv00172977</t>
  </si>
  <si>
    <t>phv00172978</t>
  </si>
  <si>
    <t>phv00172979</t>
  </si>
  <si>
    <t>phv00172980</t>
  </si>
  <si>
    <t>phv00172981</t>
  </si>
  <si>
    <t>phv00172982</t>
  </si>
  <si>
    <t>phv00172983</t>
  </si>
  <si>
    <t>phv00172984</t>
  </si>
  <si>
    <t>phv00172985</t>
  </si>
  <si>
    <t>phv00172986</t>
  </si>
  <si>
    <t>phv00172987</t>
  </si>
  <si>
    <t>phv00172988</t>
  </si>
  <si>
    <t>phv00172989</t>
  </si>
  <si>
    <t>phv00172990</t>
  </si>
  <si>
    <t>phv00172991</t>
  </si>
  <si>
    <t>phv00172992</t>
  </si>
  <si>
    <t>phv00172993</t>
  </si>
  <si>
    <t>phv00172994</t>
  </si>
  <si>
    <t>phv00172995</t>
  </si>
  <si>
    <t>phv00172996</t>
  </si>
  <si>
    <t>phv00172997</t>
  </si>
  <si>
    <t>phv00024571</t>
  </si>
  <si>
    <t>phv00227097</t>
  </si>
  <si>
    <t>phv00422103</t>
  </si>
  <si>
    <t>phv00003672</t>
  </si>
  <si>
    <t>phv00004088</t>
  </si>
  <si>
    <t>phv00004530</t>
  </si>
  <si>
    <t>phv00005544</t>
  </si>
  <si>
    <t>phv00005924</t>
  </si>
  <si>
    <t>phv00008767</t>
  </si>
  <si>
    <t>phv00009555</t>
  </si>
  <si>
    <t>phv00010112</t>
  </si>
  <si>
    <t>phv00010502</t>
  </si>
  <si>
    <t>phv00021235</t>
  </si>
  <si>
    <t>phv00023150</t>
  </si>
  <si>
    <t>phv00023159</t>
  </si>
  <si>
    <t>phv00072341</t>
  </si>
  <si>
    <t>phv00072342</t>
  </si>
  <si>
    <t>phv00177543</t>
  </si>
  <si>
    <t>phv00251065</t>
  </si>
  <si>
    <t>phv00251538</t>
  </si>
  <si>
    <t>phv00251540</t>
  </si>
  <si>
    <t>phv00254291</t>
  </si>
  <si>
    <t>phv00274057</t>
  </si>
  <si>
    <t>phv00277053</t>
  </si>
  <si>
    <t>phv00277054</t>
  </si>
  <si>
    <t>phv00277221</t>
  </si>
  <si>
    <t>phv00277222</t>
  </si>
  <si>
    <t>phv00277223</t>
  </si>
  <si>
    <t>phv00277224</t>
  </si>
  <si>
    <t>phv00277225</t>
  </si>
  <si>
    <t>phv00277226</t>
  </si>
  <si>
    <t>phv00370119</t>
  </si>
  <si>
    <t>phv00370120</t>
  </si>
  <si>
    <t>phv00370121</t>
  </si>
  <si>
    <t>phv00370122</t>
  </si>
  <si>
    <t>phv00370123</t>
  </si>
  <si>
    <t>phv00370124</t>
  </si>
  <si>
    <t>phv00370125</t>
  </si>
  <si>
    <t>phv00423941</t>
  </si>
  <si>
    <t>phv00423942</t>
  </si>
  <si>
    <t>phv00423943</t>
  </si>
  <si>
    <t>phv00423944</t>
  </si>
  <si>
    <t>phv00081030</t>
  </si>
  <si>
    <t>phv00172178</t>
  </si>
  <si>
    <t>phv00227025</t>
  </si>
  <si>
    <t>phv00276855</t>
  </si>
  <si>
    <t>phv00007562</t>
  </si>
  <si>
    <t>phv00008089</t>
  </si>
  <si>
    <t>phv00002418</t>
  </si>
  <si>
    <t>phv00002422</t>
  </si>
  <si>
    <t>phv00002658</t>
  </si>
  <si>
    <t>phv00002662</t>
  </si>
  <si>
    <t>phv00007964</t>
  </si>
  <si>
    <t>phv00007968</t>
  </si>
  <si>
    <t>phv00008098</t>
  </si>
  <si>
    <t>phv00172166</t>
  </si>
  <si>
    <t>phv00227050</t>
  </si>
  <si>
    <t>phv00007567</t>
  </si>
  <si>
    <t>phv00008093</t>
  </si>
  <si>
    <t>phv00172165</t>
  </si>
  <si>
    <t>phv00227049</t>
  </si>
  <si>
    <t>phv00008120</t>
  </si>
  <si>
    <t>phv00008097</t>
  </si>
  <si>
    <t>phv00007564</t>
  </si>
  <si>
    <t>phv00008090</t>
  </si>
  <si>
    <t>phv00369625</t>
  </si>
  <si>
    <t>phv00369649</t>
  </si>
  <si>
    <t>phv00277055</t>
  </si>
  <si>
    <t>phv00277056</t>
  </si>
  <si>
    <t>phv00277227</t>
  </si>
  <si>
    <t>phv00277228</t>
  </si>
  <si>
    <t>phv00277229</t>
  </si>
  <si>
    <t>phv00277230</t>
  </si>
  <si>
    <t>phv00277231</t>
  </si>
  <si>
    <t>phv00277232</t>
  </si>
  <si>
    <t>phv00277233</t>
  </si>
  <si>
    <t>phv00277234</t>
  </si>
  <si>
    <t>phv00277235</t>
  </si>
  <si>
    <t>phv00370126</t>
  </si>
  <si>
    <t>phv00370127</t>
  </si>
  <si>
    <t>phv00370128</t>
  </si>
  <si>
    <t>phv00370129</t>
  </si>
  <si>
    <t>phv00370130</t>
  </si>
  <si>
    <t>phv00370131</t>
  </si>
  <si>
    <t>phv00370132</t>
  </si>
  <si>
    <t>phv00370133</t>
  </si>
  <si>
    <t>phv00370134</t>
  </si>
  <si>
    <t>phv00370135</t>
  </si>
  <si>
    <t>phv00370136</t>
  </si>
  <si>
    <t>phv00370137</t>
  </si>
  <si>
    <t>phv00370138</t>
  </si>
  <si>
    <t>phv00370139</t>
  </si>
  <si>
    <t>phv00370140</t>
  </si>
  <si>
    <t>phv00370141</t>
  </si>
  <si>
    <t>phv00370142</t>
  </si>
  <si>
    <t>phv00370143</t>
  </si>
  <si>
    <t>phv00370144</t>
  </si>
  <si>
    <t>phv00370145</t>
  </si>
  <si>
    <t>phv00370146</t>
  </si>
  <si>
    <t>phv00370147</t>
  </si>
  <si>
    <t>phv00370148</t>
  </si>
  <si>
    <t>phv00370149</t>
  </si>
  <si>
    <t>phv00370150</t>
  </si>
  <si>
    <t>phv00370151</t>
  </si>
  <si>
    <t>phv00370152</t>
  </si>
  <si>
    <t>phv00370153</t>
  </si>
  <si>
    <t>phv00370154</t>
  </si>
  <si>
    <t>phv00370155</t>
  </si>
  <si>
    <t>phv00370156</t>
  </si>
  <si>
    <t>phv00370157</t>
  </si>
  <si>
    <t>phv00423945</t>
  </si>
  <si>
    <t>phv00423946</t>
  </si>
  <si>
    <t>phv00423947</t>
  </si>
  <si>
    <t>phv00423948</t>
  </si>
  <si>
    <t>phv00007559</t>
  </si>
  <si>
    <t>phv00008085</t>
  </si>
  <si>
    <t>phv00276861</t>
  </si>
  <si>
    <t>phv00257672</t>
  </si>
  <si>
    <t>phv00008103</t>
  </si>
  <si>
    <t>phv00002416</t>
  </si>
  <si>
    <t>phv00002654</t>
  </si>
  <si>
    <t>phv00080752</t>
  </si>
  <si>
    <t>phv00002025</t>
  </si>
  <si>
    <t>phv00002027</t>
  </si>
  <si>
    <t>phv00002029</t>
  </si>
  <si>
    <t>phv00002209</t>
  </si>
  <si>
    <t>phv00002211</t>
  </si>
  <si>
    <t>phv00002213</t>
  </si>
  <si>
    <t>phv00002430</t>
  </si>
  <si>
    <t>phv00002432</t>
  </si>
  <si>
    <t>phv00002434</t>
  </si>
  <si>
    <t>phv00002674</t>
  </si>
  <si>
    <t>phv00002676</t>
  </si>
  <si>
    <t>phv00002678</t>
  </si>
  <si>
    <t>phv00002948</t>
  </si>
  <si>
    <t>phv00003173</t>
  </si>
  <si>
    <t>phv00003175</t>
  </si>
  <si>
    <t>phv00003177</t>
  </si>
  <si>
    <t>phv00003247</t>
  </si>
  <si>
    <t>phv00003307</t>
  </si>
  <si>
    <t>phv00003317</t>
  </si>
  <si>
    <t>phv00003592</t>
  </si>
  <si>
    <t>phv00003676</t>
  </si>
  <si>
    <t>phv00004092</t>
  </si>
  <si>
    <t>phv00004534</t>
  </si>
  <si>
    <t>phv00004547</t>
  </si>
  <si>
    <t>phv00004549</t>
  </si>
  <si>
    <t>phv00005139</t>
  </si>
  <si>
    <t>phv00005229</t>
  </si>
  <si>
    <t>phv00005549</t>
  </si>
  <si>
    <t>phv00005767</t>
  </si>
  <si>
    <t>phv00005856</t>
  </si>
  <si>
    <t>phv00005935</t>
  </si>
  <si>
    <t>phv00006042</t>
  </si>
  <si>
    <t>phv00006044</t>
  </si>
  <si>
    <t>phv00006251</t>
  </si>
  <si>
    <t>phv00006337</t>
  </si>
  <si>
    <t>phv00006513</t>
  </si>
  <si>
    <t>phv00006608</t>
  </si>
  <si>
    <t>phv00006681</t>
  </si>
  <si>
    <t>phv00006922</t>
  </si>
  <si>
    <t>phv00007042</t>
  </si>
  <si>
    <t>phv00007111</t>
  </si>
  <si>
    <t>phv00007475</t>
  </si>
  <si>
    <t>phv00007573</t>
  </si>
  <si>
    <t>phv00007575</t>
  </si>
  <si>
    <t>phv00007577</t>
  </si>
  <si>
    <t>phv00007684</t>
  </si>
  <si>
    <t>phv00007686</t>
  </si>
  <si>
    <t>phv00007688</t>
  </si>
  <si>
    <t>phv00008540</t>
  </si>
  <si>
    <t>phv00008631</t>
  </si>
  <si>
    <t>phv00008757</t>
  </si>
  <si>
    <t>phv00008759</t>
  </si>
  <si>
    <t>phv00008771</t>
  </si>
  <si>
    <t>phv00009396</t>
  </si>
  <si>
    <t>phv00009487</t>
  </si>
  <si>
    <t>phv00009559</t>
  </si>
  <si>
    <t>phv00009906</t>
  </si>
  <si>
    <t>phv00010001</t>
  </si>
  <si>
    <t>phv00010123</t>
  </si>
  <si>
    <t>phv00010361</t>
  </si>
  <si>
    <t>phv00010434</t>
  </si>
  <si>
    <t>phv00010508</t>
  </si>
  <si>
    <t>phv00021093</t>
  </si>
  <si>
    <t>phv00021148</t>
  </si>
  <si>
    <t>phv00021240</t>
  </si>
  <si>
    <t>phv00024457</t>
  </si>
  <si>
    <t>phv00024462</t>
  </si>
  <si>
    <t>phv00066713</t>
  </si>
  <si>
    <t>phv00070376</t>
  </si>
  <si>
    <t>phv00070501</t>
  </si>
  <si>
    <t>phv00070558</t>
  </si>
  <si>
    <t>phv00072139</t>
  </si>
  <si>
    <t>phv00072213</t>
  </si>
  <si>
    <t>phv00072660</t>
  </si>
  <si>
    <t>phv00177354</t>
  </si>
  <si>
    <t>phv00177419</t>
  </si>
  <si>
    <t>phv00250916</t>
  </si>
  <si>
    <t>phv00251071</t>
  </si>
  <si>
    <t>phv00251342</t>
  </si>
  <si>
    <t>phv00251409</t>
  </si>
  <si>
    <t>phv00254089</t>
  </si>
  <si>
    <t>phv00254156</t>
  </si>
  <si>
    <t>phv00254611</t>
  </si>
  <si>
    <t>phv00254708</t>
  </si>
  <si>
    <t>phv00254769</t>
  </si>
  <si>
    <t>phv00255003</t>
  </si>
  <si>
    <t>phv00255099</t>
  </si>
  <si>
    <t>phv00273915</t>
  </si>
  <si>
    <t>phv00273970</t>
  </si>
  <si>
    <t>phv00274062</t>
  </si>
  <si>
    <t>phv00274723</t>
  </si>
  <si>
    <t>phv00274824</t>
  </si>
  <si>
    <t>phv00275080</t>
  </si>
  <si>
    <t>phv00275181</t>
  </si>
  <si>
    <t>phv00276848</t>
  </si>
  <si>
    <t>phv00277034</t>
  </si>
  <si>
    <t>phv00277035</t>
  </si>
  <si>
    <t>phv00277142</t>
  </si>
  <si>
    <t>phv00277145</t>
  </si>
  <si>
    <t>phv00369839</t>
  </si>
  <si>
    <t>phv00369840</t>
  </si>
  <si>
    <t>phv00369841</t>
  </si>
  <si>
    <t>phv00369842</t>
  </si>
  <si>
    <t>phv00369843</t>
  </si>
  <si>
    <t>phv00369844</t>
  </si>
  <si>
    <t>phv00369845</t>
  </si>
  <si>
    <t>phv00369846</t>
  </si>
  <si>
    <t>phv00369847</t>
  </si>
  <si>
    <t>phv00369848</t>
  </si>
  <si>
    <t>phv00369849</t>
  </si>
  <si>
    <t>phv00369850</t>
  </si>
  <si>
    <t>phv00369851</t>
  </si>
  <si>
    <t>phv00369852</t>
  </si>
  <si>
    <t>phv00369853</t>
  </si>
  <si>
    <t>phv00369854</t>
  </si>
  <si>
    <t>phv00369855</t>
  </si>
  <si>
    <t>phv00369856</t>
  </si>
  <si>
    <t>phv00369857</t>
  </si>
  <si>
    <t>phv00369858</t>
  </si>
  <si>
    <t>phv00369859</t>
  </si>
  <si>
    <t>phv00369860</t>
  </si>
  <si>
    <t>phv00369861</t>
  </si>
  <si>
    <t>phv00369862</t>
  </si>
  <si>
    <t>phv00369863</t>
  </si>
  <si>
    <t>phv00369864</t>
  </si>
  <si>
    <t>phv00369865</t>
  </si>
  <si>
    <t>phv00369866</t>
  </si>
  <si>
    <t>phv00369867</t>
  </si>
  <si>
    <t>phv00369868</t>
  </si>
  <si>
    <t>phv00369869</t>
  </si>
  <si>
    <t>phv00369870</t>
  </si>
  <si>
    <t>phv00423902</t>
  </si>
  <si>
    <t>phv00423903</t>
  </si>
  <si>
    <t>phv00423904</t>
  </si>
  <si>
    <t>phv00423905</t>
  </si>
  <si>
    <t>phv00008119</t>
  </si>
  <si>
    <t>phv00172173</t>
  </si>
  <si>
    <t>phv00277038</t>
  </si>
  <si>
    <t>phv00277039</t>
  </si>
  <si>
    <t>phv00277155</t>
  </si>
  <si>
    <t>phv00277156</t>
  </si>
  <si>
    <t>phv00277157</t>
  </si>
  <si>
    <t>phv00277158</t>
  </si>
  <si>
    <t>phv00277159</t>
  </si>
  <si>
    <t>phv00277160</t>
  </si>
  <si>
    <t>phv00277161</t>
  </si>
  <si>
    <t>phv00423910</t>
  </si>
  <si>
    <t>phv00423911</t>
  </si>
  <si>
    <t>phv00423912</t>
  </si>
  <si>
    <t>phv00423913</t>
  </si>
  <si>
    <t>phv00007971</t>
  </si>
  <si>
    <t>phv00007972</t>
  </si>
  <si>
    <t>phv00007974</t>
  </si>
  <si>
    <t>phv00005553</t>
  </si>
  <si>
    <t>phv00006029</t>
  </si>
  <si>
    <t>phv00021397</t>
  </si>
  <si>
    <t>phv00002682</t>
  </si>
  <si>
    <t>phv00003249</t>
  </si>
  <si>
    <t>phv00004081</t>
  </si>
  <si>
    <t>phv00004517</t>
  </si>
  <si>
    <t>phv00004937</t>
  </si>
  <si>
    <t>phv00005550</t>
  </si>
  <si>
    <t>phv00006026</t>
  </si>
  <si>
    <t>phv00006666</t>
  </si>
  <si>
    <t>phv00007527</t>
  </si>
  <si>
    <t>phv00007558</t>
  </si>
  <si>
    <t>phv00008084</t>
  </si>
  <si>
    <t>phv00008731</t>
  </si>
  <si>
    <t>phv00009125</t>
  </si>
  <si>
    <t>phv00009577</t>
  </si>
  <si>
    <t>phv00010133</t>
  </si>
  <si>
    <t>phv00010143</t>
  </si>
  <si>
    <t>phv00080781</t>
  </si>
  <si>
    <t>phv00080782</t>
  </si>
  <si>
    <t>phv00080783</t>
  </si>
  <si>
    <t>phv00080784</t>
  </si>
  <si>
    <t>phv00080785</t>
  </si>
  <si>
    <t>phv00080786</t>
  </si>
  <si>
    <t>phv00080787</t>
  </si>
  <si>
    <t>phv00080788</t>
  </si>
  <si>
    <t>phv00080789</t>
  </si>
  <si>
    <t>phv00080790</t>
  </si>
  <si>
    <t>phv00080791</t>
  </si>
  <si>
    <t>phv00080792</t>
  </si>
  <si>
    <t>phv00080793</t>
  </si>
  <si>
    <t>phv00080794</t>
  </si>
  <si>
    <t>phv00080795</t>
  </si>
  <si>
    <t>phv00080796</t>
  </si>
  <si>
    <t>phv00080797</t>
  </si>
  <si>
    <t>phv00080798</t>
  </si>
  <si>
    <t>phv00080799</t>
  </si>
  <si>
    <t>phv00080800</t>
  </si>
  <si>
    <t>phv00080801</t>
  </si>
  <si>
    <t>phv00369401</t>
  </si>
  <si>
    <t>phv00021394</t>
  </si>
  <si>
    <t>phv00070730</t>
  </si>
  <si>
    <t>phv00071893</t>
  </si>
  <si>
    <t>phv00227057</t>
  </si>
  <si>
    <t>phv00255343</t>
  </si>
  <si>
    <t>phv00275404</t>
  </si>
  <si>
    <t>phv00275416</t>
  </si>
  <si>
    <t>phv00276862</t>
  </si>
  <si>
    <t>phv00277022</t>
  </si>
  <si>
    <t>phv00277023</t>
  </si>
  <si>
    <t>phv00277086</t>
  </si>
  <si>
    <t>phv00277087</t>
  </si>
  <si>
    <t>phv00277088</t>
  </si>
  <si>
    <t>phv00277089</t>
  </si>
  <si>
    <t>phv00277090</t>
  </si>
  <si>
    <t>phv00277091</t>
  </si>
  <si>
    <t>phv00277092</t>
  </si>
  <si>
    <t>phv00277093</t>
  </si>
  <si>
    <t>phv00277094</t>
  </si>
  <si>
    <t>phv00369718</t>
  </si>
  <si>
    <t>phv00369719</t>
  </si>
  <si>
    <t>phv00369720</t>
  </si>
  <si>
    <t>phv00369721</t>
  </si>
  <si>
    <t>phv00369722</t>
  </si>
  <si>
    <t>phv00369723</t>
  </si>
  <si>
    <t>phv00369724</t>
  </si>
  <si>
    <t>phv00369725</t>
  </si>
  <si>
    <t>phv00369726</t>
  </si>
  <si>
    <t>phv00369727</t>
  </si>
  <si>
    <t>phv00369728</t>
  </si>
  <si>
    <t>phv00369729</t>
  </si>
  <si>
    <t>phv00369730</t>
  </si>
  <si>
    <t>phv00369731</t>
  </si>
  <si>
    <t>phv00369732</t>
  </si>
  <si>
    <t>phv00369733</t>
  </si>
  <si>
    <t>phv00369734</t>
  </si>
  <si>
    <t>phv00369735</t>
  </si>
  <si>
    <t>phv00369736</t>
  </si>
  <si>
    <t>phv00369737</t>
  </si>
  <si>
    <t>phv00369738</t>
  </si>
  <si>
    <t>phv00369739</t>
  </si>
  <si>
    <t>phv00423879</t>
  </si>
  <si>
    <t>phv00423880</t>
  </si>
  <si>
    <t>phv00423881</t>
  </si>
  <si>
    <t>phv00423882</t>
  </si>
  <si>
    <t>phv00002656</t>
  </si>
  <si>
    <t>phv00004519</t>
  </si>
  <si>
    <t>phv00005552</t>
  </si>
  <si>
    <t>phv00006028</t>
  </si>
  <si>
    <t>phv00006320</t>
  </si>
  <si>
    <t>phv00006660</t>
  </si>
  <si>
    <t>phv00006667</t>
  </si>
  <si>
    <t>phv00007528</t>
  </si>
  <si>
    <t>phv00007537</t>
  </si>
  <si>
    <t>phv00008728</t>
  </si>
  <si>
    <t>phv00008729</t>
  </si>
  <si>
    <t>phv00009122</t>
  </si>
  <si>
    <t>phv00009123</t>
  </si>
  <si>
    <t>phv00009574</t>
  </si>
  <si>
    <t>phv00009575</t>
  </si>
  <si>
    <t>phv00010134</t>
  </si>
  <si>
    <t>phv00010141</t>
  </si>
  <si>
    <t>phv00021392</t>
  </si>
  <si>
    <t>phv00070732</t>
  </si>
  <si>
    <t>phv00071891</t>
  </si>
  <si>
    <t>phv00172176</t>
  </si>
  <si>
    <t>phv00227018</t>
  </si>
  <si>
    <t>phv00227022</t>
  </si>
  <si>
    <t>phv00227059</t>
  </si>
  <si>
    <t>phv00255345</t>
  </si>
  <si>
    <t>phv00275405</t>
  </si>
  <si>
    <t>phv00275414</t>
  </si>
  <si>
    <t>phv00277040</t>
  </si>
  <si>
    <t>phv00277041</t>
  </si>
  <si>
    <t>phv00277162</t>
  </si>
  <si>
    <t>phv00277163</t>
  </si>
  <si>
    <t>phv00277164</t>
  </si>
  <si>
    <t>phv00277165</t>
  </si>
  <si>
    <t>phv00277166</t>
  </si>
  <si>
    <t>phv00277167</t>
  </si>
  <si>
    <t>phv00277168</t>
  </si>
  <si>
    <t>phv00277169</t>
  </si>
  <si>
    <t>phv00277170</t>
  </si>
  <si>
    <t>phv00369935</t>
  </si>
  <si>
    <t>phv00369936</t>
  </si>
  <si>
    <t>phv00369937</t>
  </si>
  <si>
    <t>phv00369938</t>
  </si>
  <si>
    <t>phv00369939</t>
  </si>
  <si>
    <t>phv00369940</t>
  </si>
  <si>
    <t>phv00369941</t>
  </si>
  <si>
    <t>phv00369942</t>
  </si>
  <si>
    <t>phv00369943</t>
  </si>
  <si>
    <t>phv00423781</t>
  </si>
  <si>
    <t>phv00423914</t>
  </si>
  <si>
    <t>phv00423915</t>
  </si>
  <si>
    <t>phv00423916</t>
  </si>
  <si>
    <t>phv00423917</t>
  </si>
  <si>
    <t>phv00006839</t>
  </si>
  <si>
    <t>phv00007263</t>
  </si>
  <si>
    <t>phv00008162</t>
  </si>
  <si>
    <t>phv00008174</t>
  </si>
  <si>
    <t>phv00024549</t>
  </si>
  <si>
    <t>phv00055184</t>
  </si>
  <si>
    <t>phv00055191</t>
  </si>
  <si>
    <t>phv00055203</t>
  </si>
  <si>
    <t>phv00055210</t>
  </si>
  <si>
    <t>phv00055222</t>
  </si>
  <si>
    <t>phv00055229</t>
  </si>
  <si>
    <t>phv00055236</t>
  </si>
  <si>
    <t>phv00066705</t>
  </si>
  <si>
    <t>phv00070718</t>
  </si>
  <si>
    <t>phv00072652</t>
  </si>
  <si>
    <t>phv00254794</t>
  </si>
  <si>
    <t>phv00276850</t>
  </si>
  <si>
    <t>phv00002023</t>
  </si>
  <si>
    <t>phv00002207</t>
  </si>
  <si>
    <t>phv00002428</t>
  </si>
  <si>
    <t>phv00002671</t>
  </si>
  <si>
    <t>phv00003245</t>
  </si>
  <si>
    <t>phv00007570</t>
  </si>
  <si>
    <t>phv00007679</t>
  </si>
  <si>
    <t>phv00002030</t>
  </si>
  <si>
    <t>phv00002414</t>
  </si>
  <si>
    <t>phv00002652</t>
  </si>
  <si>
    <t>phv00002679</t>
  </si>
  <si>
    <t>phv00003258</t>
  </si>
  <si>
    <t>phv00003664</t>
  </si>
  <si>
    <t>phv00004080</t>
  </si>
  <si>
    <t>phv00004516</t>
  </si>
  <si>
    <t>phv00004936</t>
  </si>
  <si>
    <t>phv00007555</t>
  </si>
  <si>
    <t>phv00007539</t>
  </si>
  <si>
    <t>phv00008733</t>
  </si>
  <si>
    <t>phv00277026</t>
  </si>
  <si>
    <t>phv00277027</t>
  </si>
  <si>
    <t>phv00277104</t>
  </si>
  <si>
    <t>phv00277105</t>
  </si>
  <si>
    <t>phv00277106</t>
  </si>
  <si>
    <t>phv00277107</t>
  </si>
  <si>
    <t>phv00277108</t>
  </si>
  <si>
    <t>phv00277109</t>
  </si>
  <si>
    <t>phv00277110</t>
  </si>
  <si>
    <t>phv00277111</t>
  </si>
  <si>
    <t>phv00277112</t>
  </si>
  <si>
    <t>phv00423782</t>
  </si>
  <si>
    <t>phv00423887</t>
  </si>
  <si>
    <t>phv00423888</t>
  </si>
  <si>
    <t>phv00423889</t>
  </si>
  <si>
    <t>phv00423890</t>
  </si>
  <si>
    <t>phv00254228</t>
  </si>
  <si>
    <t>phv00008117</t>
  </si>
  <si>
    <t>phv00024414</t>
  </si>
  <si>
    <t>phv00024481</t>
  </si>
  <si>
    <t>phv00024780</t>
  </si>
  <si>
    <t>phv00024826</t>
  </si>
  <si>
    <t>phv00024867</t>
  </si>
  <si>
    <t>phv00008113</t>
  </si>
  <si>
    <t>phv00008114</t>
  </si>
  <si>
    <t>phv00008112</t>
  </si>
  <si>
    <t>phv00008118</t>
  </si>
  <si>
    <t>phv00024567</t>
  </si>
  <si>
    <t>phv00081034</t>
  </si>
  <si>
    <t>phv00172186</t>
  </si>
  <si>
    <t>phv00227033</t>
  </si>
  <si>
    <t>phv00227102</t>
  </si>
  <si>
    <t>phv00002158</t>
  </si>
  <si>
    <t>phv00002353</t>
  </si>
  <si>
    <t>phv00002593</t>
  </si>
  <si>
    <t>phv00002801</t>
  </si>
  <si>
    <t>phv00003180</t>
  </si>
  <si>
    <t>phv00003595</t>
  </si>
  <si>
    <t>phv00004003</t>
  </si>
  <si>
    <t>phv00004427</t>
  </si>
  <si>
    <t>phv00004869</t>
  </si>
  <si>
    <t>phv00005233</t>
  </si>
  <si>
    <t>phv00005860</t>
  </si>
  <si>
    <t>phv00006217</t>
  </si>
  <si>
    <t>phv00006219</t>
  </si>
  <si>
    <t>phv00006612</t>
  </si>
  <si>
    <t>phv00007046</t>
  </si>
  <si>
    <t>phv00007481</t>
  </si>
  <si>
    <t>phv00007649</t>
  </si>
  <si>
    <t>phv00007889</t>
  </si>
  <si>
    <t>phv00008635</t>
  </si>
  <si>
    <t>phv00009031</t>
  </si>
  <si>
    <t>phv00009491</t>
  </si>
  <si>
    <t>phv00010005</t>
  </si>
  <si>
    <t>phv00010438</t>
  </si>
  <si>
    <t>phv00021154</t>
  </si>
  <si>
    <t>phv00070507</t>
  </si>
  <si>
    <t>phv00072263</t>
  </si>
  <si>
    <t>phv00177464</t>
  </si>
  <si>
    <t>phv00250999</t>
  </si>
  <si>
    <t>phv00251459</t>
  </si>
  <si>
    <t>phv00254208</t>
  </si>
  <si>
    <t>phv00254716</t>
  </si>
  <si>
    <t>phv00255106</t>
  </si>
  <si>
    <t>phv00273976</t>
  </si>
  <si>
    <t>phv00274831</t>
  </si>
  <si>
    <t>phv00275189</t>
  </si>
  <si>
    <t>phv00276825</t>
  </si>
  <si>
    <t>phv00276826</t>
  </si>
  <si>
    <t>phv00276827</t>
  </si>
  <si>
    <t>phv00002159</t>
  </si>
  <si>
    <t>phv00002354</t>
  </si>
  <si>
    <t>phv00002594</t>
  </si>
  <si>
    <t>phv00003181</t>
  </si>
  <si>
    <t>phv00003596</t>
  </si>
  <si>
    <t>phv00007650</t>
  </si>
  <si>
    <t>phv00007890</t>
  </si>
  <si>
    <t>phv00008636</t>
  </si>
  <si>
    <t>phv00008109</t>
  </si>
  <si>
    <t>phv00004158</t>
  </si>
  <si>
    <t>phv00007754</t>
  </si>
  <si>
    <t>phv00009109</t>
  </si>
  <si>
    <t>phv00010680</t>
  </si>
  <si>
    <t>phv00021348</t>
  </si>
  <si>
    <t>phv00022090</t>
  </si>
  <si>
    <t>phv00072369</t>
  </si>
  <si>
    <t>phv00008101</t>
  </si>
  <si>
    <t>phv00276858</t>
  </si>
  <si>
    <t>phv00276851</t>
  </si>
  <si>
    <t>phv00002024</t>
  </si>
  <si>
    <t>phv00002026</t>
  </si>
  <si>
    <t>phv00002028</t>
  </si>
  <si>
    <t>phv00002208</t>
  </si>
  <si>
    <t>phv00002210</t>
  </si>
  <si>
    <t>phv00002212</t>
  </si>
  <si>
    <t>phv00002429</t>
  </si>
  <si>
    <t>phv00002431</t>
  </si>
  <si>
    <t>phv00002433</t>
  </si>
  <si>
    <t>phv00002673</t>
  </si>
  <si>
    <t>phv00002675</t>
  </si>
  <si>
    <t>phv00002677</t>
  </si>
  <si>
    <t>phv00002947</t>
  </si>
  <si>
    <t>phv00003172</t>
  </si>
  <si>
    <t>phv00003174</t>
  </si>
  <si>
    <t>phv00003176</t>
  </si>
  <si>
    <t>phv00003246</t>
  </si>
  <si>
    <t>phv00003306</t>
  </si>
  <si>
    <t>phv00003316</t>
  </si>
  <si>
    <t>phv00003591</t>
  </si>
  <si>
    <t>phv00003675</t>
  </si>
  <si>
    <t>phv00004091</t>
  </si>
  <si>
    <t>phv00004533</t>
  </si>
  <si>
    <t>phv00004546</t>
  </si>
  <si>
    <t>phv00004548</t>
  </si>
  <si>
    <t>phv00005138</t>
  </si>
  <si>
    <t>phv00005228</t>
  </si>
  <si>
    <t>phv00005548</t>
  </si>
  <si>
    <t>phv00005766</t>
  </si>
  <si>
    <t>phv00005855</t>
  </si>
  <si>
    <t>phv00005934</t>
  </si>
  <si>
    <t>phv00006041</t>
  </si>
  <si>
    <t>phv00006043</t>
  </si>
  <si>
    <t>phv00006250</t>
  </si>
  <si>
    <t>phv00006252</t>
  </si>
  <si>
    <t>phv00006336</t>
  </si>
  <si>
    <t>phv00006512</t>
  </si>
  <si>
    <t>phv00006607</t>
  </si>
  <si>
    <t>phv00006680</t>
  </si>
  <si>
    <t>phv00006921</t>
  </si>
  <si>
    <t>phv00007041</t>
  </si>
  <si>
    <t>phv00007110</t>
  </si>
  <si>
    <t>phv00007474</t>
  </si>
  <si>
    <t>phv00007572</t>
  </si>
  <si>
    <t>phv00007574</t>
  </si>
  <si>
    <t>phv00007576</t>
  </si>
  <si>
    <t>phv00007683</t>
  </si>
  <si>
    <t>phv00007685</t>
  </si>
  <si>
    <t>phv00007687</t>
  </si>
  <si>
    <t>phv00008539</t>
  </si>
  <si>
    <t>phv00008630</t>
  </si>
  <si>
    <t>phv00008756</t>
  </si>
  <si>
    <t>phv00008758</t>
  </si>
  <si>
    <t>phv00008770</t>
  </si>
  <si>
    <t>phv00009395</t>
  </si>
  <si>
    <t>phv00009486</t>
  </si>
  <si>
    <t>phv00009558</t>
  </si>
  <si>
    <t>phv00009905</t>
  </si>
  <si>
    <t>phv00010000</t>
  </si>
  <si>
    <t>phv00010122</t>
  </si>
  <si>
    <t>phv00010360</t>
  </si>
  <si>
    <t>phv00010433</t>
  </si>
  <si>
    <t>phv00010507</t>
  </si>
  <si>
    <t>phv00021092</t>
  </si>
  <si>
    <t>phv00021147</t>
  </si>
  <si>
    <t>phv00021239</t>
  </si>
  <si>
    <t>phv00021572</t>
  </si>
  <si>
    <t>phv00021573</t>
  </si>
  <si>
    <t>phv00021575</t>
  </si>
  <si>
    <t>phv00021576</t>
  </si>
  <si>
    <t>phv00021577</t>
  </si>
  <si>
    <t>phv00021578</t>
  </si>
  <si>
    <t>phv00021579</t>
  </si>
  <si>
    <t>phv00021580</t>
  </si>
  <si>
    <t>phv00021581</t>
  </si>
  <si>
    <t>phv00021591</t>
  </si>
  <si>
    <t>phv00021592</t>
  </si>
  <si>
    <t>phv00021594</t>
  </si>
  <si>
    <t>phv00021595</t>
  </si>
  <si>
    <t>phv00021596</t>
  </si>
  <si>
    <t>phv00021597</t>
  </si>
  <si>
    <t>phv00023131</t>
  </si>
  <si>
    <t>phv00023132</t>
  </si>
  <si>
    <t>phv00023134</t>
  </si>
  <si>
    <t>phv00023135</t>
  </si>
  <si>
    <t>phv00023136</t>
  </si>
  <si>
    <t>phv00023137</t>
  </si>
  <si>
    <t>phv00023138</t>
  </si>
  <si>
    <t>phv00023139</t>
  </si>
  <si>
    <t>phv00023140</t>
  </si>
  <si>
    <t>phv00024374</t>
  </si>
  <si>
    <t>phv00024456</t>
  </si>
  <si>
    <t>phv00024461</t>
  </si>
  <si>
    <t>phv00070375</t>
  </si>
  <si>
    <t>phv00070500</t>
  </si>
  <si>
    <t>phv00070557</t>
  </si>
  <si>
    <t>phv00072138</t>
  </si>
  <si>
    <t>phv00072212</t>
  </si>
  <si>
    <t>phv00072632</t>
  </si>
  <si>
    <t>phv00072661</t>
  </si>
  <si>
    <t>phv00177352</t>
  </si>
  <si>
    <t>phv00177417</t>
  </si>
  <si>
    <t>phv00250915</t>
  </si>
  <si>
    <t>phv00251070</t>
  </si>
  <si>
    <t>phv00251341</t>
  </si>
  <si>
    <t>phv00251408</t>
  </si>
  <si>
    <t>phv00251688</t>
  </si>
  <si>
    <t>phv00251689</t>
  </si>
  <si>
    <t>phv00251690</t>
  </si>
  <si>
    <t>phv00251691</t>
  </si>
  <si>
    <t>phv00251692</t>
  </si>
  <si>
    <t>phv00251693</t>
  </si>
  <si>
    <t>phv00251694</t>
  </si>
  <si>
    <t>phv00251695</t>
  </si>
  <si>
    <t>phv00251696</t>
  </si>
  <si>
    <t>phv00251697</t>
  </si>
  <si>
    <t>phv00251698</t>
  </si>
  <si>
    <t>phv00251699</t>
  </si>
  <si>
    <t>phv00254087</t>
  </si>
  <si>
    <t>phv00254154</t>
  </si>
  <si>
    <t>phv00254610</t>
  </si>
  <si>
    <t>phv00254707</t>
  </si>
  <si>
    <t>phv00254768</t>
  </si>
  <si>
    <t>phv00255001</t>
  </si>
  <si>
    <t>phv00255097</t>
  </si>
  <si>
    <t>phv00257540</t>
  </si>
  <si>
    <t>phv00257541</t>
  </si>
  <si>
    <t>phv00257542</t>
  </si>
  <si>
    <t>phv00257543</t>
  </si>
  <si>
    <t>phv00257544</t>
  </si>
  <si>
    <t>phv00257545</t>
  </si>
  <si>
    <t>phv00257546</t>
  </si>
  <si>
    <t>phv00257547</t>
  </si>
  <si>
    <t>phv00257548</t>
  </si>
  <si>
    <t>phv00257549</t>
  </si>
  <si>
    <t>phv00257550</t>
  </si>
  <si>
    <t>phv00257551</t>
  </si>
  <si>
    <t>phv00257561</t>
  </si>
  <si>
    <t>phv00257562</t>
  </si>
  <si>
    <t>phv00257563</t>
  </si>
  <si>
    <t>phv00257564</t>
  </si>
  <si>
    <t>phv00257565</t>
  </si>
  <si>
    <t>phv00257566</t>
  </si>
  <si>
    <t>phv00257567</t>
  </si>
  <si>
    <t>phv00257568</t>
  </si>
  <si>
    <t>phv00257569</t>
  </si>
  <si>
    <t>phv00257570</t>
  </si>
  <si>
    <t>phv00257571</t>
  </si>
  <si>
    <t>phv00257572</t>
  </si>
  <si>
    <t>phv00273914</t>
  </si>
  <si>
    <t>phv00273969</t>
  </si>
  <si>
    <t>phv00274061</t>
  </si>
  <si>
    <t>phv00274721</t>
  </si>
  <si>
    <t>phv00274822</t>
  </si>
  <si>
    <t>phv00275078</t>
  </si>
  <si>
    <t>phv00275179</t>
  </si>
  <si>
    <t>phv00276847</t>
  </si>
  <si>
    <t>phv00277045</t>
  </si>
  <si>
    <t>phv00277046</t>
  </si>
  <si>
    <t>phv00277190</t>
  </si>
  <si>
    <t>phv00277191</t>
  </si>
  <si>
    <t>phv00277192</t>
  </si>
  <si>
    <t>phv00277193</t>
  </si>
  <si>
    <t>phv00370031</t>
  </si>
  <si>
    <t>phv00370032</t>
  </si>
  <si>
    <t>phv00370033</t>
  </si>
  <si>
    <t>phv00370034</t>
  </si>
  <si>
    <t>phv00370035</t>
  </si>
  <si>
    <t>phv00370036</t>
  </si>
  <si>
    <t>phv00370037</t>
  </si>
  <si>
    <t>phv00370038</t>
  </si>
  <si>
    <t>phv00370039</t>
  </si>
  <si>
    <t>phv00370040</t>
  </si>
  <si>
    <t>phv00370041</t>
  </si>
  <si>
    <t>phv00370042</t>
  </si>
  <si>
    <t>phv00370043</t>
  </si>
  <si>
    <t>phv00370044</t>
  </si>
  <si>
    <t>phv00370045</t>
  </si>
  <si>
    <t>phv00370046</t>
  </si>
  <si>
    <t>phv00370047</t>
  </si>
  <si>
    <t>phv00370048</t>
  </si>
  <si>
    <t>phv00370049</t>
  </si>
  <si>
    <t>phv00370050</t>
  </si>
  <si>
    <t>phv00370051</t>
  </si>
  <si>
    <t>phv00370052</t>
  </si>
  <si>
    <t>phv00370053</t>
  </si>
  <si>
    <t>phv00370054</t>
  </si>
  <si>
    <t>phv00370055</t>
  </si>
  <si>
    <t>phv00370056</t>
  </si>
  <si>
    <t>phv00370057</t>
  </si>
  <si>
    <t>phv00370058</t>
  </si>
  <si>
    <t>phv00370059</t>
  </si>
  <si>
    <t>phv00370060</t>
  </si>
  <si>
    <t>phv00370061</t>
  </si>
  <si>
    <t>phv00370062</t>
  </si>
  <si>
    <t>phv00423925</t>
  </si>
  <si>
    <t>phv00423926</t>
  </si>
  <si>
    <t>phv00423927</t>
  </si>
  <si>
    <t>phv00423928</t>
  </si>
  <si>
    <t>phv00250733</t>
  </si>
  <si>
    <t>phv00004518</t>
  </si>
  <si>
    <t>phv00005551</t>
  </si>
  <si>
    <t>phv00006027</t>
  </si>
  <si>
    <t>phv00006319</t>
  </si>
  <si>
    <t>phv00006659</t>
  </si>
  <si>
    <t>phv00006668</t>
  </si>
  <si>
    <t>phv00007529</t>
  </si>
  <si>
    <t>phv00007536</t>
  </si>
  <si>
    <t>phv00008726</t>
  </si>
  <si>
    <t>phv00009121</t>
  </si>
  <si>
    <t>phv00009573</t>
  </si>
  <si>
    <t>phv00010135</t>
  </si>
  <si>
    <t>phv00010142</t>
  </si>
  <si>
    <t>phv00021391</t>
  </si>
  <si>
    <t>phv00070731</t>
  </si>
  <si>
    <t>phv00071890</t>
  </si>
  <si>
    <t>phv00255341</t>
  </si>
  <si>
    <t>phv00275402</t>
  </si>
  <si>
    <t>phv00275413</t>
  </si>
  <si>
    <t>phv00277047</t>
  </si>
  <si>
    <t>phv00277048</t>
  </si>
  <si>
    <t>phv00277194</t>
  </si>
  <si>
    <t>phv00277195</t>
  </si>
  <si>
    <t>phv00277196</t>
  </si>
  <si>
    <t>phv00277197</t>
  </si>
  <si>
    <t>phv00277198</t>
  </si>
  <si>
    <t>phv00277199</t>
  </si>
  <si>
    <t>phv00277200</t>
  </si>
  <si>
    <t>phv00277201</t>
  </si>
  <si>
    <t>phv00277202</t>
  </si>
  <si>
    <t>phv00370063</t>
  </si>
  <si>
    <t>phv00370064</t>
  </si>
  <si>
    <t>phv00370065</t>
  </si>
  <si>
    <t>phv00370066</t>
  </si>
  <si>
    <t>phv00370067</t>
  </si>
  <si>
    <t>phv00370068</t>
  </si>
  <si>
    <t>phv00370069</t>
  </si>
  <si>
    <t>phv00370070</t>
  </si>
  <si>
    <t>phv00370071</t>
  </si>
  <si>
    <t>phv00370072</t>
  </si>
  <si>
    <t>phv00370073</t>
  </si>
  <si>
    <t>phv00370074</t>
  </si>
  <si>
    <t>phv00370075</t>
  </si>
  <si>
    <t>phv00370076</t>
  </si>
  <si>
    <t>phv00370077</t>
  </si>
  <si>
    <t>phv00370078</t>
  </si>
  <si>
    <t>phv00370079</t>
  </si>
  <si>
    <t>phv00370080</t>
  </si>
  <si>
    <t>phv00370081</t>
  </si>
  <si>
    <t>phv00423784</t>
  </si>
  <si>
    <t>phv00423929</t>
  </si>
  <si>
    <t>phv00423930</t>
  </si>
  <si>
    <t>phv00423931</t>
  </si>
  <si>
    <t>phv00423932</t>
  </si>
  <si>
    <t>phv00006321</t>
  </si>
  <si>
    <t>phv00006669</t>
  </si>
  <si>
    <t>phv00007530</t>
  </si>
  <si>
    <t>phv00007540</t>
  </si>
  <si>
    <t>phv00008105</t>
  </si>
  <si>
    <t>phv00008730</t>
  </si>
  <si>
    <t>phv00009124</t>
  </si>
  <si>
    <t>phv00009576</t>
  </si>
  <si>
    <t>phv00010136</t>
  </si>
  <si>
    <t>phv00010144</t>
  </si>
  <si>
    <t>phv00021393</t>
  </si>
  <si>
    <t>phv00070733</t>
  </si>
  <si>
    <t>phv00071892</t>
  </si>
  <si>
    <t>phv00081038</t>
  </si>
  <si>
    <t>phv00172172</t>
  </si>
  <si>
    <t>phv00227056</t>
  </si>
  <si>
    <t>phv00255342</t>
  </si>
  <si>
    <t>phv00275403</t>
  </si>
  <si>
    <t>phv00275415</t>
  </si>
  <si>
    <t>phv00277049</t>
  </si>
  <si>
    <t>phv00277050</t>
  </si>
  <si>
    <t>phv00277203</t>
  </si>
  <si>
    <t>phv00277204</t>
  </si>
  <si>
    <t>phv00277205</t>
  </si>
  <si>
    <t>phv00277206</t>
  </si>
  <si>
    <t>phv00277207</t>
  </si>
  <si>
    <t>phv00277208</t>
  </si>
  <si>
    <t>phv00277209</t>
  </si>
  <si>
    <t>phv00277210</t>
  </si>
  <si>
    <t>phv00277211</t>
  </si>
  <si>
    <t>phv00370082</t>
  </si>
  <si>
    <t>phv00370083</t>
  </si>
  <si>
    <t>phv00370084</t>
  </si>
  <si>
    <t>phv00370085</t>
  </si>
  <si>
    <t>phv00370086</t>
  </si>
  <si>
    <t>phv00370087</t>
  </si>
  <si>
    <t>phv00370088</t>
  </si>
  <si>
    <t>phv00423783</t>
  </si>
  <si>
    <t>phv00423933</t>
  </si>
  <si>
    <t>phv00423934</t>
  </si>
  <si>
    <t>phv00423935</t>
  </si>
  <si>
    <t>phv00423936</t>
  </si>
  <si>
    <t>phv00008108</t>
  </si>
  <si>
    <t>phv00001174</t>
  </si>
  <si>
    <t>phv00001053</t>
  </si>
  <si>
    <t>phv00001376</t>
  </si>
  <si>
    <t>phv00001579</t>
  </si>
  <si>
    <t>phv00001815</t>
  </si>
  <si>
    <t>phv00001526</t>
  </si>
  <si>
    <t>phv00001717</t>
  </si>
  <si>
    <t>phv00001978</t>
  </si>
  <si>
    <t>phv00001979</t>
  </si>
  <si>
    <t>phv00001371</t>
  </si>
  <si>
    <t>phv00001375</t>
  </si>
  <si>
    <t>phv00001568</t>
  </si>
  <si>
    <t>phv00001570</t>
  </si>
  <si>
    <t>phv00001572</t>
  </si>
  <si>
    <t>phv00001810</t>
  </si>
  <si>
    <t>phv00001812</t>
  </si>
  <si>
    <t>phv00001814</t>
  </si>
  <si>
    <t>phv00001582</t>
  </si>
  <si>
    <t>phv00001583</t>
  </si>
  <si>
    <t>phv00001584</t>
  </si>
  <si>
    <t>phv00001588</t>
  </si>
  <si>
    <t>phv00001589</t>
  </si>
  <si>
    <t>phv00001590</t>
  </si>
  <si>
    <t>phv00001591</t>
  </si>
  <si>
    <t>phv00001384</t>
  </si>
  <si>
    <t>phv00001370</t>
  </si>
  <si>
    <t>phv00001374</t>
  </si>
  <si>
    <t>phv00001567</t>
  </si>
  <si>
    <t>phv00001569</t>
  </si>
  <si>
    <t>phv00001571</t>
  </si>
  <si>
    <t>phv00001809</t>
  </si>
  <si>
    <t>phv00001811</t>
  </si>
  <si>
    <t>phv00001813</t>
  </si>
  <si>
    <t>phv00001380</t>
  </si>
  <si>
    <t>phv00001398</t>
  </si>
  <si>
    <t>phv00000621</t>
  </si>
  <si>
    <t>phv00000623</t>
  </si>
  <si>
    <t>phv00000625</t>
  </si>
  <si>
    <t>phv00000641</t>
  </si>
  <si>
    <t>phv00000643</t>
  </si>
  <si>
    <t>phv00000645</t>
  </si>
  <si>
    <t>phv00000720</t>
  </si>
  <si>
    <t>phv00000722</t>
  </si>
  <si>
    <t>phv00000758</t>
  </si>
  <si>
    <t>phv00000760</t>
  </si>
  <si>
    <t>phv00000762</t>
  </si>
  <si>
    <t>phv00000834</t>
  </si>
  <si>
    <t>phv00000836</t>
  </si>
  <si>
    <t>phv00000838</t>
  </si>
  <si>
    <t>phv00000919</t>
  </si>
  <si>
    <t>phv00000921</t>
  </si>
  <si>
    <t>phv00000923</t>
  </si>
  <si>
    <t>phv00000680</t>
  </si>
  <si>
    <t>phv00000744</t>
  </si>
  <si>
    <t>phv00000677</t>
  </si>
  <si>
    <t>phv00000765</t>
  </si>
  <si>
    <t>phv00000842</t>
  </si>
  <si>
    <t>phv00000929</t>
  </si>
  <si>
    <t>phv00000627</t>
  </si>
  <si>
    <t>phv00000634</t>
  </si>
  <si>
    <t>phv00000673</t>
  </si>
  <si>
    <t>phv00000764</t>
  </si>
  <si>
    <t>phv00000841</t>
  </si>
  <si>
    <t>phv00000622</t>
  </si>
  <si>
    <t>phv00000624</t>
  </si>
  <si>
    <t>phv00000640</t>
  </si>
  <si>
    <t>phv00000642</t>
  </si>
  <si>
    <t>phv00000644</t>
  </si>
  <si>
    <t>phv00000719</t>
  </si>
  <si>
    <t>phv00000721</t>
  </si>
  <si>
    <t>phv00000757</t>
  </si>
  <si>
    <t>phv00000759</t>
  </si>
  <si>
    <t>phv00000761</t>
  </si>
  <si>
    <t>phv00000833</t>
  </si>
  <si>
    <t>phv00000835</t>
  </si>
  <si>
    <t>phv00000837</t>
  </si>
  <si>
    <t>phv00000918</t>
  </si>
  <si>
    <t>phv00000920</t>
  </si>
  <si>
    <t>phv00000922</t>
  </si>
  <si>
    <t>phv00000931</t>
  </si>
  <si>
    <t>phv00000529</t>
  </si>
  <si>
    <t>phv00000533</t>
  </si>
  <si>
    <t>phv00001042</t>
  </si>
  <si>
    <t>phv00001044</t>
  </si>
  <si>
    <t>phv00001046</t>
  </si>
  <si>
    <t>phv00001196</t>
  </si>
  <si>
    <t>phv00001198</t>
  </si>
  <si>
    <t>phv00001200</t>
  </si>
  <si>
    <t>phv00001367</t>
  </si>
  <si>
    <t>phv00001564</t>
  </si>
  <si>
    <t>phv00001808</t>
  </si>
  <si>
    <t>phv00001047</t>
  </si>
  <si>
    <t>phv00001202</t>
  </si>
  <si>
    <t>phv00000535</t>
  </si>
  <si>
    <t>phv00000528</t>
  </si>
  <si>
    <t>phv00000532</t>
  </si>
  <si>
    <t>phv00000620</t>
  </si>
  <si>
    <t>phv00001041</t>
  </si>
  <si>
    <t>phv00001043</t>
  </si>
  <si>
    <t>phv00001045</t>
  </si>
  <si>
    <t>phv00001195</t>
  </si>
  <si>
    <t>phv00001197</t>
  </si>
  <si>
    <t>phv00001199</t>
  </si>
  <si>
    <t>phv00001054</t>
  </si>
  <si>
    <t>phv00001209</t>
  </si>
  <si>
    <t>phv00001390</t>
  </si>
  <si>
    <t>phv00001402</t>
  </si>
  <si>
    <t>https://docs.google.com/document/d/1V6525gCQlxRZiBaEp2WDZ0m0X2rzYm5P1AoipcIrfiI/edit?tab=t.0</t>
  </si>
  <si>
    <t>suggested</t>
  </si>
  <si>
    <t>RDI Respiratory Disturbance Index</t>
  </si>
  <si>
    <t>resp_dist_index</t>
  </si>
  <si>
    <t>Respiratory disturbance index</t>
  </si>
  <si>
    <t>90566-1</t>
  </si>
  <si>
    <t>Measurement used to quantify the frequency of breathing disruptions during sleep. It is calculated by counting the number of apneas hypopneas &amp; RERAs that occur per hour of sleep.</t>
  </si>
  <si>
    <t>[SM] Suggested addition - is different index from the AHI.</t>
  </si>
</sst>
</file>

<file path=xl/styles.xml><?xml version="1.0" encoding="utf-8"?>
<styleSheet xmlns="http://schemas.openxmlformats.org/spreadsheetml/2006/main" xmlns:x14ac="http://schemas.microsoft.com/office/spreadsheetml/2009/9/ac" xmlns:mc="http://schemas.openxmlformats.org/markup-compatibility/2006">
  <fonts count="54">
    <font>
      <sz val="10.0"/>
      <color rgb="FF000000"/>
      <name val="Arial"/>
      <scheme val="minor"/>
    </font>
    <font>
      <color theme="1"/>
      <name val="Arial"/>
      <scheme val="minor"/>
    </font>
    <font>
      <b/>
      <sz val="11.0"/>
      <color theme="1"/>
      <name val="Arial"/>
    </font>
    <font>
      <b/>
      <color theme="1"/>
      <name val="Arial"/>
      <scheme val="minor"/>
    </font>
    <font>
      <sz val="10.0"/>
      <color theme="1"/>
      <name val="Calibri"/>
    </font>
    <font>
      <b/>
      <sz val="10.0"/>
      <color theme="1"/>
      <name val="Arial"/>
    </font>
    <font>
      <b/>
      <color theme="1"/>
      <name val="Arial"/>
    </font>
    <font>
      <sz val="9.0"/>
      <color theme="1"/>
      <name val="Calibri"/>
    </font>
    <font>
      <u/>
      <sz val="10.0"/>
      <color rgb="FF0000FF"/>
      <name val="Calibri"/>
    </font>
    <font>
      <sz val="10.0"/>
      <color theme="1"/>
      <name val="Arial"/>
      <scheme val="minor"/>
    </font>
    <font>
      <u/>
      <color rgb="FF0000FF"/>
    </font>
    <font>
      <u/>
      <color rgb="FF0000FF"/>
      <name val="Arial"/>
    </font>
    <font>
      <color theme="1"/>
      <name val="Arial"/>
    </font>
    <font>
      <u/>
      <sz val="9.0"/>
      <color rgb="FF0000FF"/>
      <name val="Calibri"/>
    </font>
    <font>
      <u/>
      <sz val="10.0"/>
      <color rgb="FF0000FF"/>
      <name val="Calibri"/>
    </font>
    <font>
      <sz val="9.0"/>
      <color rgb="FF474747"/>
      <name val="Calibri"/>
    </font>
    <font>
      <sz val="10.0"/>
      <color rgb="FF000000"/>
      <name val="Calibri"/>
    </font>
    <font>
      <sz val="10.0"/>
      <color rgb="FF474747"/>
      <name val="Calibri"/>
    </font>
    <font>
      <sz val="11.0"/>
      <color theme="1"/>
      <name val="Calibri"/>
    </font>
    <font>
      <u/>
      <sz val="10.0"/>
      <color rgb="FF0000FF"/>
      <name val="Calibri"/>
    </font>
    <font>
      <u/>
      <sz val="10.0"/>
      <color rgb="FF0000FF"/>
    </font>
    <font>
      <sz val="12.0"/>
      <color theme="1"/>
      <name val="Calibri"/>
    </font>
    <font>
      <u/>
      <sz val="10.0"/>
      <color rgb="FF0000FF"/>
      <name val="Calibri"/>
    </font>
    <font>
      <u/>
      <sz val="10.0"/>
      <color rgb="FF0000FF"/>
      <name val="Calibri"/>
    </font>
    <font>
      <u/>
      <sz val="10.0"/>
      <color rgb="FF0000FF"/>
      <name val="Calibri"/>
    </font>
    <font>
      <sz val="9.0"/>
      <color rgb="FF000000"/>
      <name val="Calibri"/>
    </font>
    <font>
      <sz val="9.0"/>
      <color rgb="FF1B1B1B"/>
      <name val="Calibri"/>
    </font>
    <font>
      <u/>
      <color rgb="FF1155CC"/>
      <name val="Arial"/>
    </font>
    <font>
      <color rgb="FF000000"/>
      <name val="Arial"/>
    </font>
    <font>
      <sz val="10.0"/>
      <color rgb="FF1B1B1B"/>
      <name val="Calibri"/>
    </font>
    <font>
      <u/>
      <sz val="10.0"/>
      <color rgb="FF0000FF"/>
      <name val="Calibri"/>
    </font>
    <font>
      <u/>
      <color rgb="FF0000FF"/>
      <name val="Arial"/>
    </font>
    <font>
      <sz val="11.0"/>
      <color rgb="FF464646"/>
      <name val="HelveticaNeue"/>
    </font>
    <font>
      <u/>
      <sz val="10.0"/>
      <color rgb="FF0000FF"/>
      <name val="Calibri"/>
    </font>
    <font>
      <u/>
      <sz val="10.0"/>
      <color rgb="FF0000FF"/>
      <name val="Calibri"/>
    </font>
    <font>
      <u/>
      <sz val="10.0"/>
      <color rgb="FF0000FF"/>
    </font>
    <font>
      <sz val="10.0"/>
      <color rgb="FF464646"/>
      <name val="Arial"/>
      <scheme val="minor"/>
    </font>
    <font>
      <b/>
      <u/>
      <sz val="10.0"/>
      <color rgb="FF0000FF"/>
      <name val="Calibri"/>
    </font>
    <font>
      <u/>
      <sz val="10.0"/>
      <color rgb="FF0000FF"/>
      <name val="Calibri"/>
    </font>
    <font>
      <sz val="10.0"/>
      <color rgb="FF464646"/>
      <name val="Arial"/>
    </font>
    <font>
      <b/>
      <u/>
      <sz val="10.0"/>
      <color theme="1"/>
      <name val="Arial"/>
    </font>
    <font>
      <b/>
      <u/>
      <sz val="10.0"/>
      <color theme="1"/>
      <name val="Arial"/>
    </font>
    <font>
      <b/>
      <u/>
      <color theme="1"/>
      <name val="Arial"/>
    </font>
    <font>
      <b/>
      <u/>
      <color theme="1"/>
      <name val="Arial"/>
    </font>
    <font>
      <u/>
      <sz val="10.0"/>
      <color rgb="FF0000FF"/>
      <name val="Calibri"/>
    </font>
    <font>
      <sz val="11.0"/>
      <color rgb="FF464646"/>
      <name val="Arial"/>
    </font>
    <font>
      <u/>
      <sz val="10.0"/>
      <color rgb="FF0000FF"/>
    </font>
    <font>
      <b/>
      <sz val="10.0"/>
      <color theme="1"/>
      <name val="Calibri"/>
    </font>
    <font>
      <sz val="14.0"/>
      <color rgb="FF586A75"/>
      <name val="&quot;Helvetica Neue&quot;"/>
    </font>
    <font>
      <sz val="11.0"/>
      <color rgb="FF000000"/>
      <name val="&quot;Aptos Narrow&quot;"/>
    </font>
    <font>
      <sz val="10.0"/>
      <color rgb="FF000000"/>
      <name val="&quot;Aptos Narrow&quot;"/>
    </font>
    <font>
      <sz val="11.0"/>
      <color rgb="FF000000"/>
      <name val="Arial"/>
    </font>
    <font>
      <sz val="11.0"/>
      <color rgb="FF000000"/>
      <name val="Calibri"/>
    </font>
    <font>
      <color rgb="FF000000"/>
      <name val="Verdana"/>
    </font>
  </fonts>
  <fills count="11">
    <fill>
      <patternFill patternType="none"/>
    </fill>
    <fill>
      <patternFill patternType="lightGray"/>
    </fill>
    <fill>
      <patternFill patternType="solid">
        <fgColor rgb="FFD8D8D8"/>
        <bgColor rgb="FFD8D8D8"/>
      </patternFill>
    </fill>
    <fill>
      <patternFill patternType="solid">
        <fgColor rgb="FFFFFFFF"/>
        <bgColor rgb="FFFFFFFF"/>
      </patternFill>
    </fill>
    <fill>
      <patternFill patternType="solid">
        <fgColor rgb="FFFFFF00"/>
        <bgColor rgb="FFFFFF00"/>
      </patternFill>
    </fill>
    <fill>
      <patternFill patternType="solid">
        <fgColor rgb="FFF8F8F8"/>
        <bgColor rgb="FFF8F8F8"/>
      </patternFill>
    </fill>
    <fill>
      <patternFill patternType="solid">
        <fgColor theme="0"/>
        <bgColor theme="0"/>
      </patternFill>
    </fill>
    <fill>
      <patternFill patternType="solid">
        <fgColor rgb="FFF6F6F6"/>
        <bgColor rgb="FFF6F6F6"/>
      </patternFill>
    </fill>
    <fill>
      <patternFill patternType="solid">
        <fgColor rgb="FFD9EAD3"/>
        <bgColor rgb="FFD9EAD3"/>
      </patternFill>
    </fill>
    <fill>
      <patternFill patternType="solid">
        <fgColor rgb="FFF4CCCC"/>
        <bgColor rgb="FFF4CCCC"/>
      </patternFill>
    </fill>
    <fill>
      <patternFill patternType="solid">
        <fgColor rgb="FFFFF2CC"/>
        <bgColor rgb="FFFFF2C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7">
    <xf borderId="0" fillId="0" fontId="0" numFmtId="0" xfId="0" applyAlignment="1" applyFont="1">
      <alignment readingOrder="0" shrinkToFit="0" vertical="bottom" wrapText="0"/>
    </xf>
    <xf borderId="0" fillId="0" fontId="1" numFmtId="0" xfId="0" applyAlignment="1" applyFont="1">
      <alignment readingOrder="0" shrinkToFit="0" wrapText="1"/>
    </xf>
    <xf borderId="1" fillId="2" fontId="2" numFmtId="0" xfId="0" applyAlignment="1" applyBorder="1" applyFill="1" applyFont="1">
      <alignment readingOrder="0" shrinkToFit="0" vertical="bottom" wrapText="1"/>
    </xf>
    <xf borderId="0" fillId="0" fontId="3" numFmtId="0" xfId="0" applyAlignment="1" applyFont="1">
      <alignment readingOrder="0" shrinkToFit="0" wrapText="1"/>
    </xf>
    <xf borderId="0" fillId="0" fontId="1" numFmtId="0" xfId="0" applyAlignment="1" applyFont="1">
      <alignment readingOrder="0" shrinkToFit="0" textRotation="90" wrapText="1"/>
    </xf>
    <xf borderId="0" fillId="0" fontId="4" numFmtId="0" xfId="0" applyAlignment="1" applyFont="1">
      <alignment readingOrder="0" shrinkToFit="0" wrapText="1"/>
    </xf>
    <xf borderId="0" fillId="0" fontId="4" numFmtId="0" xfId="0" applyAlignment="1" applyFont="1">
      <alignment horizontal="right" readingOrder="0" shrinkToFit="0" wrapText="1"/>
    </xf>
    <xf borderId="0" fillId="0" fontId="5" numFmtId="0" xfId="0" applyAlignment="1" applyFont="1">
      <alignment readingOrder="0" shrinkToFit="0" vertical="bottom" wrapText="1"/>
    </xf>
    <xf borderId="0" fillId="0" fontId="6" numFmtId="0" xfId="0" applyAlignment="1" applyFont="1">
      <alignment readingOrder="0" shrinkToFit="0" vertical="bottom" wrapText="1"/>
    </xf>
    <xf borderId="0" fillId="0" fontId="7" numFmtId="0" xfId="0" applyAlignment="1" applyFont="1">
      <alignment readingOrder="0" shrinkToFit="0" wrapText="1"/>
    </xf>
    <xf borderId="0" fillId="0" fontId="6" numFmtId="0" xfId="0" applyAlignment="1" applyFont="1">
      <alignment readingOrder="0" shrinkToFit="0" textRotation="90" vertical="bottom" wrapText="1"/>
    </xf>
    <xf borderId="0" fillId="0" fontId="1" numFmtId="0" xfId="0" applyAlignment="1" applyFont="1">
      <alignment shrinkToFit="0" wrapText="1"/>
    </xf>
    <xf borderId="0" fillId="0" fontId="1" numFmtId="0" xfId="0" applyAlignment="1" applyFont="1">
      <alignment readingOrder="0"/>
    </xf>
    <xf borderId="0" fillId="0" fontId="4" numFmtId="0" xfId="0" applyAlignment="1" applyFont="1">
      <alignment readingOrder="0"/>
    </xf>
    <xf borderId="0" fillId="0" fontId="8" numFmtId="0" xfId="0" applyAlignment="1" applyFont="1">
      <alignment horizontal="right" readingOrder="0"/>
    </xf>
    <xf borderId="0" fillId="0" fontId="9" numFmtId="0" xfId="0" applyAlignment="1" applyFont="1">
      <alignment readingOrder="0"/>
    </xf>
    <xf borderId="0" fillId="0" fontId="10" numFmtId="0" xfId="0" applyAlignment="1" applyFont="1">
      <alignment readingOrder="0"/>
    </xf>
    <xf borderId="0" fillId="0" fontId="7" numFmtId="0" xfId="0" applyAlignment="1" applyFont="1">
      <alignment readingOrder="0"/>
    </xf>
    <xf borderId="0" fillId="0" fontId="9" numFmtId="0" xfId="0" applyFont="1"/>
    <xf borderId="0" fillId="0" fontId="11" numFmtId="0" xfId="0" applyAlignment="1" applyFont="1">
      <alignment readingOrder="0" vertical="bottom"/>
    </xf>
    <xf borderId="0" fillId="0" fontId="12" numFmtId="0" xfId="0" applyAlignment="1" applyFont="1">
      <alignment readingOrder="0" vertical="bottom"/>
    </xf>
    <xf borderId="0" fillId="0" fontId="12" numFmtId="0" xfId="0" applyAlignment="1" applyFont="1">
      <alignment vertical="bottom"/>
    </xf>
    <xf borderId="0" fillId="0" fontId="7" numFmtId="0" xfId="0" applyAlignment="1" applyFont="1">
      <alignment readingOrder="0"/>
    </xf>
    <xf borderId="0" fillId="0" fontId="13" numFmtId="0" xfId="0" applyAlignment="1" applyFont="1">
      <alignment readingOrder="0"/>
    </xf>
    <xf borderId="0" fillId="0" fontId="4" numFmtId="0" xfId="0" applyAlignment="1" applyFont="1">
      <alignment readingOrder="0"/>
    </xf>
    <xf borderId="1" fillId="0" fontId="7" numFmtId="0" xfId="0" applyAlignment="1" applyBorder="1" applyFont="1">
      <alignment readingOrder="0"/>
    </xf>
    <xf borderId="0" fillId="0" fontId="14" numFmtId="0" xfId="0" applyAlignment="1" applyFont="1">
      <alignment readingOrder="0" shrinkToFit="0" vertical="bottom" wrapText="0"/>
    </xf>
    <xf borderId="0" fillId="0" fontId="9" numFmtId="0" xfId="0" applyAlignment="1" applyFont="1">
      <alignment vertical="bottom"/>
    </xf>
    <xf borderId="0" fillId="3" fontId="15" numFmtId="0" xfId="0" applyAlignment="1" applyFill="1" applyFont="1">
      <alignment readingOrder="0"/>
    </xf>
    <xf borderId="0" fillId="0" fontId="12" numFmtId="0" xfId="0" applyAlignment="1" applyFont="1">
      <alignment vertical="bottom"/>
    </xf>
    <xf borderId="0" fillId="3" fontId="16" numFmtId="0" xfId="0" applyAlignment="1" applyFont="1">
      <alignment readingOrder="0" shrinkToFit="0" wrapText="1"/>
    </xf>
    <xf borderId="0" fillId="3" fontId="17" numFmtId="0" xfId="0" applyAlignment="1" applyFont="1">
      <alignment readingOrder="0"/>
    </xf>
    <xf borderId="0" fillId="3" fontId="18" numFmtId="0" xfId="0" applyAlignment="1" applyFont="1">
      <alignment shrinkToFit="0" vertical="top" wrapText="1"/>
    </xf>
    <xf borderId="0" fillId="3" fontId="18" numFmtId="0" xfId="0" applyAlignment="1" applyFont="1">
      <alignment vertical="top"/>
    </xf>
    <xf borderId="0" fillId="4" fontId="19" numFmtId="0" xfId="0" applyAlignment="1" applyFill="1" applyFont="1">
      <alignment readingOrder="0" shrinkToFit="0" vertical="bottom" wrapText="0"/>
    </xf>
    <xf borderId="0" fillId="0" fontId="20" numFmtId="0" xfId="0" applyAlignment="1" applyFont="1">
      <alignment readingOrder="0"/>
    </xf>
    <xf borderId="0" fillId="0" fontId="1" numFmtId="0" xfId="0" applyFont="1"/>
    <xf borderId="0" fillId="0" fontId="4" numFmtId="0" xfId="0" applyFont="1"/>
    <xf borderId="0" fillId="0" fontId="7" numFmtId="0" xfId="0" applyFont="1"/>
    <xf borderId="0" fillId="0" fontId="21" numFmtId="0" xfId="0" applyAlignment="1" applyFont="1">
      <alignment shrinkToFit="0" vertical="bottom" wrapText="1"/>
    </xf>
    <xf borderId="0" fillId="0" fontId="21" numFmtId="0" xfId="0" applyAlignment="1" applyFont="1">
      <alignment vertical="bottom"/>
    </xf>
    <xf borderId="0" fillId="4" fontId="22" numFmtId="0" xfId="0" applyAlignment="1" applyFont="1">
      <alignment readingOrder="0" shrinkToFit="0" vertical="bottom" wrapText="0"/>
    </xf>
    <xf borderId="0" fillId="4" fontId="23" numFmtId="0" xfId="0" applyAlignment="1" applyFont="1">
      <alignment horizontal="right" readingOrder="0"/>
    </xf>
    <xf borderId="0" fillId="4" fontId="9" numFmtId="0" xfId="0" applyAlignment="1" applyFont="1">
      <alignment readingOrder="0"/>
    </xf>
    <xf borderId="0" fillId="0" fontId="24" numFmtId="0" xfId="0" applyAlignment="1" applyFont="1">
      <alignment readingOrder="0"/>
    </xf>
    <xf borderId="0" fillId="3" fontId="25" numFmtId="0" xfId="0" applyAlignment="1" applyFont="1">
      <alignment readingOrder="0"/>
    </xf>
    <xf borderId="0" fillId="0" fontId="26" numFmtId="0" xfId="0" applyAlignment="1" applyFont="1">
      <alignment readingOrder="0"/>
    </xf>
    <xf borderId="0" fillId="0" fontId="27" numFmtId="0" xfId="0" applyAlignment="1" applyFont="1">
      <alignment vertical="bottom"/>
    </xf>
    <xf borderId="0" fillId="0" fontId="28" numFmtId="0" xfId="0" applyAlignment="1" applyFont="1">
      <alignment readingOrder="0" vertical="bottom"/>
    </xf>
    <xf borderId="0" fillId="0" fontId="29" numFmtId="0" xfId="0" applyAlignment="1" applyFont="1">
      <alignment readingOrder="0" shrinkToFit="0" wrapText="1"/>
    </xf>
    <xf borderId="0" fillId="5" fontId="29" numFmtId="0" xfId="0" applyAlignment="1" applyFill="1" applyFont="1">
      <alignment readingOrder="0"/>
    </xf>
    <xf borderId="0" fillId="0" fontId="30" numFmtId="0" xfId="0" applyAlignment="1" applyFont="1">
      <alignment readingOrder="0"/>
    </xf>
    <xf borderId="0" fillId="0" fontId="1" numFmtId="0" xfId="0" applyAlignment="1" applyFont="1">
      <alignment readingOrder="0"/>
    </xf>
    <xf borderId="0" fillId="0" fontId="4" numFmtId="0" xfId="0" applyAlignment="1" applyFont="1">
      <alignment shrinkToFit="0" wrapText="1"/>
    </xf>
    <xf borderId="0" fillId="5" fontId="26" numFmtId="0" xfId="0" applyAlignment="1" applyFont="1">
      <alignment readingOrder="0"/>
    </xf>
    <xf borderId="0" fillId="0" fontId="12" numFmtId="0" xfId="0" applyAlignment="1" applyFont="1">
      <alignment readingOrder="0"/>
    </xf>
    <xf borderId="0" fillId="0" fontId="21" numFmtId="0" xfId="0" applyAlignment="1" applyFont="1">
      <alignment readingOrder="0" shrinkToFit="0" vertical="bottom" wrapText="1"/>
    </xf>
    <xf borderId="0" fillId="0" fontId="21" numFmtId="0" xfId="0" applyAlignment="1" applyFont="1">
      <alignment readingOrder="0" vertical="bottom"/>
    </xf>
    <xf borderId="0" fillId="0" fontId="31" numFmtId="0" xfId="0" applyAlignment="1" applyFont="1">
      <alignment vertical="bottom"/>
    </xf>
    <xf borderId="0" fillId="3" fontId="32" numFmtId="0" xfId="0" applyAlignment="1" applyFont="1">
      <alignment horizontal="left" readingOrder="0"/>
    </xf>
    <xf borderId="0" fillId="6" fontId="7" numFmtId="0" xfId="0" applyAlignment="1" applyFill="1" applyFont="1">
      <alignment readingOrder="0"/>
    </xf>
    <xf borderId="0" fillId="0" fontId="4" numFmtId="0" xfId="0" applyAlignment="1" applyFont="1">
      <alignment horizontal="right" readingOrder="0"/>
    </xf>
    <xf borderId="0" fillId="0" fontId="33" numFmtId="0" xfId="0" applyAlignment="1" applyFont="1">
      <alignment readingOrder="0" shrinkToFit="0" vertical="bottom" wrapText="0"/>
    </xf>
    <xf borderId="0" fillId="4" fontId="7" numFmtId="0" xfId="0" applyAlignment="1" applyFont="1">
      <alignment readingOrder="0"/>
    </xf>
    <xf borderId="0" fillId="4" fontId="34" numFmtId="0" xfId="0" applyAlignment="1" applyFont="1">
      <alignment readingOrder="0"/>
    </xf>
    <xf borderId="0" fillId="0" fontId="18" numFmtId="0" xfId="0" applyAlignment="1" applyFont="1">
      <alignment shrinkToFit="0" vertical="top" wrapText="1"/>
    </xf>
    <xf borderId="0" fillId="0" fontId="18" numFmtId="0" xfId="0" applyAlignment="1" applyFont="1">
      <alignment vertical="top"/>
    </xf>
    <xf borderId="0" fillId="0" fontId="35" numFmtId="0" xfId="0" applyAlignment="1" applyFont="1">
      <alignment readingOrder="0" vertical="bottom"/>
    </xf>
    <xf borderId="0" fillId="0" fontId="9" numFmtId="0" xfId="0" applyAlignment="1" applyFont="1">
      <alignment readingOrder="0" vertical="bottom"/>
    </xf>
    <xf borderId="0" fillId="0" fontId="1" numFmtId="0" xfId="0" applyFont="1"/>
    <xf borderId="0" fillId="0" fontId="36" numFmtId="0" xfId="0" applyAlignment="1" applyFont="1">
      <alignment readingOrder="0"/>
    </xf>
    <xf borderId="0" fillId="0" fontId="1" numFmtId="0" xfId="0" applyAlignment="1" applyFont="1">
      <alignment horizontal="left" readingOrder="0"/>
    </xf>
    <xf borderId="0" fillId="4" fontId="9" numFmtId="0" xfId="0" applyAlignment="1" applyFont="1">
      <alignment readingOrder="0" vertical="bottom"/>
    </xf>
    <xf borderId="0" fillId="4" fontId="16" numFmtId="0" xfId="0" applyAlignment="1" applyFont="1">
      <alignment shrinkToFit="0" vertical="bottom" wrapText="0"/>
    </xf>
    <xf borderId="0" fillId="4" fontId="32" numFmtId="0" xfId="0" applyAlignment="1" applyFont="1">
      <alignment horizontal="left" readingOrder="0"/>
    </xf>
    <xf borderId="0" fillId="4" fontId="37" numFmtId="0" xfId="0" applyAlignment="1" applyFont="1">
      <alignment readingOrder="0"/>
    </xf>
    <xf borderId="0" fillId="4" fontId="38" numFmtId="0" xfId="0" applyAlignment="1" applyFont="1">
      <alignment readingOrder="0"/>
    </xf>
    <xf borderId="0" fillId="3" fontId="39" numFmtId="0" xfId="0" applyAlignment="1" applyFont="1">
      <alignment horizontal="left" readingOrder="0" shrinkToFit="0" wrapText="1"/>
    </xf>
    <xf borderId="0" fillId="3" fontId="39" numFmtId="0" xfId="0" applyAlignment="1" applyFont="1">
      <alignment horizontal="left" readingOrder="0"/>
    </xf>
    <xf borderId="0" fillId="4" fontId="16" numFmtId="0" xfId="0" applyAlignment="1" applyFont="1">
      <alignment readingOrder="0" shrinkToFit="0" vertical="bottom" wrapText="0"/>
    </xf>
    <xf borderId="0" fillId="4" fontId="4" numFmtId="0" xfId="0" applyAlignment="1" applyFont="1">
      <alignment horizontal="right" readingOrder="0"/>
    </xf>
    <xf borderId="0" fillId="0" fontId="40" numFmtId="0" xfId="0" applyAlignment="1" applyFont="1">
      <alignment readingOrder="0" shrinkToFit="0" vertical="bottom" wrapText="1"/>
    </xf>
    <xf borderId="0" fillId="0" fontId="41" numFmtId="0" xfId="0" applyAlignment="1" applyFont="1">
      <alignment readingOrder="0" vertical="bottom"/>
    </xf>
    <xf borderId="0" fillId="0" fontId="42" numFmtId="0" xfId="0" applyAlignment="1" applyFont="1">
      <alignment vertical="bottom"/>
    </xf>
    <xf borderId="0" fillId="0" fontId="43" numFmtId="0" xfId="0" applyAlignment="1" applyFont="1">
      <alignment shrinkToFit="0" vertical="bottom" wrapText="1"/>
    </xf>
    <xf borderId="0" fillId="3" fontId="44" numFmtId="0" xfId="0" applyAlignment="1" applyFont="1">
      <alignment horizontal="right" readingOrder="0"/>
    </xf>
    <xf borderId="0" fillId="7" fontId="45" numFmtId="0" xfId="0" applyAlignment="1" applyFill="1" applyFont="1">
      <alignment readingOrder="0"/>
    </xf>
    <xf borderId="0" fillId="7" fontId="39" numFmtId="0" xfId="0" applyAlignment="1" applyFont="1">
      <alignment readingOrder="0" shrinkToFit="0" wrapText="1"/>
    </xf>
    <xf borderId="0" fillId="7" fontId="39" numFmtId="0" xfId="0" applyAlignment="1" applyFont="1">
      <alignment readingOrder="0"/>
    </xf>
    <xf borderId="0" fillId="4" fontId="0" numFmtId="0" xfId="0" applyAlignment="1" applyFont="1">
      <alignment readingOrder="0" vertical="bottom"/>
    </xf>
    <xf borderId="0" fillId="0" fontId="9" numFmtId="0" xfId="0" applyAlignment="1" applyFont="1">
      <alignment vertical="bottom"/>
    </xf>
    <xf borderId="0" fillId="4" fontId="46" numFmtId="0" xfId="0" applyAlignment="1" applyFont="1">
      <alignment readingOrder="0"/>
    </xf>
    <xf borderId="0" fillId="0" fontId="4" numFmtId="0" xfId="0" applyAlignment="1" applyFont="1">
      <alignment horizontal="left" readingOrder="0"/>
    </xf>
    <xf borderId="0" fillId="0" fontId="4" numFmtId="0" xfId="0" applyAlignment="1" applyFont="1">
      <alignment horizontal="left" readingOrder="0"/>
    </xf>
    <xf borderId="0" fillId="0" fontId="4" numFmtId="0" xfId="0" applyAlignment="1" applyFont="1">
      <alignment readingOrder="0" shrinkToFit="0" vertical="bottom" wrapText="0"/>
    </xf>
    <xf borderId="0" fillId="0" fontId="7" numFmtId="0" xfId="0" applyAlignment="1" applyFont="1">
      <alignment horizontal="left" readingOrder="0"/>
    </xf>
    <xf borderId="0" fillId="0" fontId="4" numFmtId="0" xfId="0" applyAlignment="1" applyFont="1">
      <alignment readingOrder="0" shrinkToFit="0" vertical="bottom" wrapText="0"/>
    </xf>
    <xf borderId="0" fillId="0" fontId="26" numFmtId="0" xfId="0" applyAlignment="1" applyFont="1">
      <alignment horizontal="left" readingOrder="0"/>
    </xf>
    <xf borderId="0" fillId="0" fontId="7" numFmtId="0" xfId="0" applyAlignment="1" applyFont="1">
      <alignment horizontal="left" readingOrder="0"/>
    </xf>
    <xf borderId="0" fillId="0" fontId="7" numFmtId="0" xfId="0" applyAlignment="1" applyFont="1">
      <alignment horizontal="left" readingOrder="0"/>
    </xf>
    <xf borderId="0" fillId="0" fontId="18" numFmtId="0" xfId="0" applyAlignment="1" applyFont="1">
      <alignment horizontal="left" readingOrder="0"/>
    </xf>
    <xf borderId="0" fillId="0" fontId="1" numFmtId="0" xfId="0" applyAlignment="1" applyFont="1">
      <alignment horizontal="left"/>
    </xf>
    <xf borderId="0" fillId="0" fontId="47" numFmtId="0" xfId="0" applyAlignment="1" applyFont="1">
      <alignment readingOrder="0"/>
    </xf>
    <xf borderId="0" fillId="0" fontId="4" numFmtId="0" xfId="0" applyAlignment="1" applyFont="1">
      <alignment horizontal="left" readingOrder="0"/>
    </xf>
    <xf borderId="0" fillId="0" fontId="16" numFmtId="0" xfId="0" applyAlignment="1" applyFont="1">
      <alignment readingOrder="0" shrinkToFit="0" vertical="bottom" wrapText="0"/>
    </xf>
    <xf borderId="0" fillId="0" fontId="1" numFmtId="0" xfId="0" applyAlignment="1" applyFont="1">
      <alignment horizontal="left"/>
    </xf>
    <xf borderId="0" fillId="3" fontId="48" numFmtId="0" xfId="0" applyAlignment="1" applyFont="1">
      <alignment readingOrder="0"/>
    </xf>
    <xf borderId="0" fillId="0" fontId="9" numFmtId="46" xfId="0" applyAlignment="1" applyFont="1" applyNumberFormat="1">
      <alignment vertical="bottom"/>
    </xf>
    <xf borderId="0" fillId="8" fontId="9" numFmtId="0" xfId="0" applyAlignment="1" applyFill="1" applyFont="1">
      <alignment readingOrder="0"/>
    </xf>
    <xf borderId="0" fillId="8" fontId="9" numFmtId="0" xfId="0" applyAlignment="1" applyFont="1">
      <alignment readingOrder="0" vertical="bottom"/>
    </xf>
    <xf borderId="0" fillId="8" fontId="9" numFmtId="46" xfId="0" applyAlignment="1" applyFont="1" applyNumberFormat="1">
      <alignment readingOrder="0" vertical="bottom"/>
    </xf>
    <xf borderId="0" fillId="8" fontId="9" numFmtId="0" xfId="0" applyFont="1"/>
    <xf borderId="0" fillId="8" fontId="9" numFmtId="46" xfId="0" applyAlignment="1" applyFont="1" applyNumberFormat="1">
      <alignment readingOrder="0"/>
    </xf>
    <xf borderId="0" fillId="0" fontId="9" numFmtId="0" xfId="0" applyAlignment="1" applyFont="1">
      <alignment readingOrder="0"/>
    </xf>
    <xf borderId="0" fillId="0" fontId="1" numFmtId="46" xfId="0" applyAlignment="1" applyFont="1" applyNumberFormat="1">
      <alignment readingOrder="0"/>
    </xf>
    <xf borderId="0" fillId="8" fontId="0" numFmtId="0" xfId="0" applyAlignment="1" applyFont="1">
      <alignment readingOrder="0" shrinkToFit="0" vertical="bottom" wrapText="0"/>
    </xf>
    <xf borderId="0" fillId="8" fontId="0" numFmtId="46" xfId="0" applyAlignment="1" applyFont="1" applyNumberFormat="1">
      <alignment readingOrder="0" shrinkToFit="0" vertical="bottom" wrapText="0"/>
    </xf>
    <xf borderId="0" fillId="0" fontId="0" numFmtId="0" xfId="0" applyAlignment="1" applyFont="1">
      <alignment horizontal="right" readingOrder="0" shrinkToFit="0" vertical="bottom" wrapText="0"/>
    </xf>
    <xf borderId="0" fillId="8" fontId="0" numFmtId="0" xfId="0" applyAlignment="1" applyFont="1">
      <alignment horizontal="right" readingOrder="0" shrinkToFit="0" vertical="bottom" wrapText="0"/>
    </xf>
    <xf borderId="0" fillId="9" fontId="9" numFmtId="0" xfId="0" applyAlignment="1" applyFill="1" applyFont="1">
      <alignment readingOrder="0"/>
    </xf>
    <xf borderId="0" fillId="9" fontId="1" numFmtId="0" xfId="0" applyAlignment="1" applyFont="1">
      <alignment readingOrder="0"/>
    </xf>
    <xf borderId="0" fillId="9" fontId="12" numFmtId="0" xfId="0" applyAlignment="1" applyFont="1">
      <alignment vertical="bottom"/>
    </xf>
    <xf borderId="0" fillId="9" fontId="12" numFmtId="46" xfId="0" applyAlignment="1" applyFont="1" applyNumberFormat="1">
      <alignment vertical="bottom"/>
    </xf>
    <xf borderId="0" fillId="9" fontId="12" numFmtId="0" xfId="0" applyAlignment="1" applyFont="1">
      <alignment readingOrder="0" vertical="bottom"/>
    </xf>
    <xf borderId="0" fillId="9" fontId="9" numFmtId="0" xfId="0" applyFont="1"/>
    <xf borderId="0" fillId="9" fontId="9" numFmtId="46" xfId="0" applyAlignment="1" applyFont="1" applyNumberFormat="1">
      <alignment readingOrder="0"/>
    </xf>
    <xf borderId="0" fillId="10" fontId="9" numFmtId="0" xfId="0" applyAlignment="1" applyFill="1" applyFont="1">
      <alignment readingOrder="0"/>
    </xf>
    <xf borderId="0" fillId="10" fontId="1" numFmtId="0" xfId="0" applyAlignment="1" applyFont="1">
      <alignment readingOrder="0"/>
    </xf>
    <xf borderId="0" fillId="10" fontId="12" numFmtId="0" xfId="0" applyAlignment="1" applyFont="1">
      <alignment vertical="bottom"/>
    </xf>
    <xf borderId="0" fillId="10" fontId="12" numFmtId="46" xfId="0" applyAlignment="1" applyFont="1" applyNumberFormat="1">
      <alignment vertical="bottom"/>
    </xf>
    <xf borderId="0" fillId="10" fontId="12" numFmtId="0" xfId="0" applyAlignment="1" applyFont="1">
      <alignment readingOrder="0" vertical="bottom"/>
    </xf>
    <xf borderId="0" fillId="10" fontId="9" numFmtId="0" xfId="0" applyFont="1"/>
    <xf borderId="0" fillId="9" fontId="9" numFmtId="0" xfId="0" applyAlignment="1" applyFont="1">
      <alignment vertical="bottom"/>
    </xf>
    <xf borderId="0" fillId="9" fontId="9" numFmtId="46" xfId="0" applyAlignment="1" applyFont="1" applyNumberFormat="1">
      <alignment vertical="bottom"/>
    </xf>
    <xf borderId="0" fillId="9" fontId="9" numFmtId="0" xfId="0" applyAlignment="1" applyFont="1">
      <alignment readingOrder="0" vertical="bottom"/>
    </xf>
    <xf borderId="0" fillId="9" fontId="0" numFmtId="0" xfId="0" applyAlignment="1" applyFont="1">
      <alignment readingOrder="0" shrinkToFit="0" vertical="bottom" wrapText="0"/>
    </xf>
    <xf borderId="0" fillId="9" fontId="0" numFmtId="46" xfId="0" applyAlignment="1" applyFont="1" applyNumberFormat="1">
      <alignment readingOrder="0" shrinkToFit="0" vertical="bottom" wrapText="0"/>
    </xf>
    <xf borderId="0" fillId="8" fontId="9" numFmtId="0" xfId="0" applyAlignment="1" applyFont="1">
      <alignment vertical="bottom"/>
    </xf>
    <xf borderId="0" fillId="8" fontId="1" numFmtId="0" xfId="0" applyFont="1"/>
    <xf borderId="0" fillId="8" fontId="9" numFmtId="46" xfId="0" applyAlignment="1" applyFont="1" applyNumberFormat="1">
      <alignment vertical="bottom"/>
    </xf>
    <xf borderId="0" fillId="9" fontId="9" numFmtId="0" xfId="0" applyAlignment="1" applyFont="1">
      <alignment vertical="bottom"/>
    </xf>
    <xf borderId="0" fillId="8" fontId="12" numFmtId="0" xfId="0" applyAlignment="1" applyFont="1">
      <alignment readingOrder="0" vertical="bottom"/>
    </xf>
    <xf borderId="0" fillId="8" fontId="12" numFmtId="0" xfId="0" applyAlignment="1" applyFont="1">
      <alignment vertical="bottom"/>
    </xf>
    <xf borderId="0" fillId="8" fontId="12" numFmtId="46" xfId="0" applyAlignment="1" applyFont="1" applyNumberFormat="1">
      <alignment vertical="bottom"/>
    </xf>
    <xf borderId="0" fillId="10" fontId="1" numFmtId="46" xfId="0" applyAlignment="1" applyFont="1" applyNumberFormat="1">
      <alignment readingOrder="0"/>
    </xf>
    <xf borderId="0" fillId="10" fontId="1" numFmtId="0" xfId="0" applyFont="1"/>
    <xf borderId="0" fillId="9" fontId="1" numFmtId="46" xfId="0" applyAlignment="1" applyFont="1" applyNumberFormat="1">
      <alignment readingOrder="0"/>
    </xf>
    <xf borderId="0" fillId="9" fontId="1" numFmtId="0" xfId="0" applyFont="1"/>
    <xf borderId="0" fillId="0" fontId="12" numFmtId="46" xfId="0" applyAlignment="1" applyFont="1" applyNumberFormat="1">
      <alignment vertical="bottom"/>
    </xf>
    <xf borderId="0" fillId="0" fontId="28" numFmtId="0" xfId="0" applyAlignment="1" applyFont="1">
      <alignment readingOrder="0" shrinkToFit="0" vertical="bottom" wrapText="0"/>
    </xf>
    <xf borderId="0" fillId="0" fontId="28" numFmtId="46" xfId="0" applyAlignment="1" applyFont="1" applyNumberFormat="1">
      <alignment readingOrder="0" shrinkToFit="0" vertical="bottom" wrapText="0"/>
    </xf>
    <xf borderId="0" fillId="0" fontId="1" numFmtId="46" xfId="0" applyFont="1" applyNumberFormat="1"/>
    <xf borderId="0" fillId="9" fontId="9" numFmtId="46" xfId="0" applyFont="1" applyNumberFormat="1"/>
    <xf borderId="0" fillId="8" fontId="1" numFmtId="0" xfId="0" applyAlignment="1" applyFont="1">
      <alignment readingOrder="0"/>
    </xf>
    <xf borderId="0" fillId="8" fontId="1" numFmtId="46" xfId="0" applyAlignment="1" applyFont="1" applyNumberFormat="1">
      <alignment readingOrder="0"/>
    </xf>
    <xf borderId="0" fillId="8" fontId="12" numFmtId="46" xfId="0" applyAlignment="1" applyFont="1" applyNumberFormat="1">
      <alignment readingOrder="0" vertical="bottom"/>
    </xf>
    <xf borderId="0" fillId="9" fontId="12" numFmtId="46" xfId="0" applyAlignment="1" applyFont="1" applyNumberFormat="1">
      <alignment readingOrder="0" vertical="bottom"/>
    </xf>
    <xf borderId="0" fillId="0" fontId="49" numFmtId="0" xfId="0" applyAlignment="1" applyFont="1">
      <alignment readingOrder="0" shrinkToFit="0" vertical="bottom" wrapText="0"/>
    </xf>
    <xf borderId="0" fillId="0" fontId="49" numFmtId="46" xfId="0" applyAlignment="1" applyFont="1" applyNumberFormat="1">
      <alignment readingOrder="0" shrinkToFit="0" vertical="bottom" wrapText="0"/>
    </xf>
    <xf borderId="0" fillId="8" fontId="50" numFmtId="0" xfId="0" applyAlignment="1" applyFont="1">
      <alignment readingOrder="0" shrinkToFit="0" vertical="bottom" wrapText="0"/>
    </xf>
    <xf borderId="0" fillId="8" fontId="50" numFmtId="46" xfId="0" applyAlignment="1" applyFont="1" applyNumberFormat="1">
      <alignment readingOrder="0" shrinkToFit="0" vertical="bottom" wrapText="0"/>
    </xf>
    <xf borderId="0" fillId="4" fontId="0" numFmtId="0" xfId="0" applyAlignment="1" applyFont="1">
      <alignment readingOrder="0" shrinkToFit="0" vertical="bottom" wrapText="0"/>
    </xf>
    <xf borderId="0" fillId="0" fontId="12" numFmtId="46" xfId="0" applyAlignment="1" applyFont="1" applyNumberFormat="1">
      <alignment readingOrder="0" vertical="bottom"/>
    </xf>
    <xf borderId="0" fillId="0" fontId="51" numFmtId="0" xfId="0" applyAlignment="1" applyFont="1">
      <alignment readingOrder="0" shrinkToFit="0" vertical="bottom" wrapText="0"/>
    </xf>
    <xf borderId="0" fillId="0" fontId="51" numFmtId="0" xfId="0" applyAlignment="1" applyFont="1">
      <alignment readingOrder="0" vertical="bottom"/>
    </xf>
    <xf borderId="0" fillId="0" fontId="52" numFmtId="0" xfId="0" applyAlignment="1" applyFont="1">
      <alignment readingOrder="0" shrinkToFit="0" vertical="bottom" wrapText="0"/>
    </xf>
    <xf borderId="0" fillId="0" fontId="53" numFmtId="46" xfId="0" applyAlignment="1" applyFont="1" applyNumberFormat="1">
      <alignment readingOrder="0"/>
    </xf>
    <xf borderId="0" fillId="0" fontId="18" numFmtId="0" xfId="0" applyAlignment="1" applyFont="1">
      <alignment horizontal="left"/>
    </xf>
    <xf borderId="0" fillId="0" fontId="53" numFmtId="0" xfId="0" applyAlignment="1" applyFont="1">
      <alignment readingOrder="0"/>
    </xf>
    <xf borderId="0" fillId="0" fontId="18" numFmtId="46" xfId="0" applyAlignment="1" applyFont="1" applyNumberFormat="1">
      <alignment horizontal="left"/>
    </xf>
    <xf borderId="0" fillId="0" fontId="18" numFmtId="46" xfId="0" applyAlignment="1" applyFont="1" applyNumberFormat="1">
      <alignment horizontal="left" readingOrder="0"/>
    </xf>
    <xf borderId="0" fillId="0" fontId="1" numFmtId="0" xfId="0" applyAlignment="1" applyFont="1">
      <alignment readingOrder="0"/>
    </xf>
    <xf borderId="0" fillId="0" fontId="18" numFmtId="0" xfId="0" applyAlignment="1" applyFont="1">
      <alignment vertical="bottom"/>
    </xf>
    <xf borderId="0" fillId="0" fontId="16" numFmtId="0" xfId="0" applyAlignment="1" applyFont="1">
      <alignment readingOrder="0" shrinkToFit="0" vertical="bottom" wrapText="0"/>
    </xf>
    <xf borderId="0" fillId="0" fontId="15" numFmtId="0" xfId="0" applyAlignment="1" applyFont="1">
      <alignment readingOrder="0"/>
    </xf>
    <xf borderId="0" fillId="0" fontId="16" numFmtId="0" xfId="0" applyAlignment="1" applyFont="1">
      <alignment readingOrder="0" shrinkToFit="0" wrapText="1"/>
    </xf>
    <xf borderId="0" fillId="0" fontId="17"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ontobee.org/ontology/OBA?iri=http://purl.obolibrary.org/obo/OBA_VT0001253" TargetMode="External"/><Relationship Id="rId194" Type="http://schemas.openxmlformats.org/officeDocument/2006/relationships/hyperlink" Target="https://athena.ohdsi.org/search-terms/terms/4094758" TargetMode="External"/><Relationship Id="rId193" Type="http://schemas.openxmlformats.org/officeDocument/2006/relationships/hyperlink" Target="https://ontobee.org/ontology/OBA?iri=http://purl.obolibrary.org/obo/OBA_2045381" TargetMode="External"/><Relationship Id="rId192" Type="http://schemas.openxmlformats.org/officeDocument/2006/relationships/hyperlink" Target="https://athena.ohdsi.org/search-terms/terms/4151358" TargetMode="External"/><Relationship Id="rId191" Type="http://schemas.openxmlformats.org/officeDocument/2006/relationships/hyperlink" Target="https://athena.ohdsi.org/search-terms/terms/4151358" TargetMode="External"/><Relationship Id="rId187" Type="http://schemas.openxmlformats.org/officeDocument/2006/relationships/hyperlink" Target="https://athena.ohdsi.org/search-terms/terms/607590" TargetMode="External"/><Relationship Id="rId186" Type="http://schemas.openxmlformats.org/officeDocument/2006/relationships/hyperlink" Target="https://athena.ohdsi.org/search-terms/terms/607590" TargetMode="External"/><Relationship Id="rId185" Type="http://schemas.openxmlformats.org/officeDocument/2006/relationships/hyperlink" Target="https://ontobee.org/ontology/OBA?iri=http://purl.obolibrary.org/obo/OBA_1001087" TargetMode="External"/><Relationship Id="rId184" Type="http://schemas.openxmlformats.org/officeDocument/2006/relationships/hyperlink" Target="https://athena.ohdsi.org/search-terms/terms/3027018" TargetMode="External"/><Relationship Id="rId189" Type="http://schemas.openxmlformats.org/officeDocument/2006/relationships/hyperlink" Target="https://zenodo.org/records/11194145" TargetMode="External"/><Relationship Id="rId188" Type="http://schemas.openxmlformats.org/officeDocument/2006/relationships/hyperlink" Target="https://athena.ohdsi.org/search-terms/terms/8582" TargetMode="External"/><Relationship Id="rId183" Type="http://schemas.openxmlformats.org/officeDocument/2006/relationships/hyperlink" Target="https://athena.ohdsi.org/search-terms/terms/3027018" TargetMode="External"/><Relationship Id="rId182" Type="http://schemas.openxmlformats.org/officeDocument/2006/relationships/hyperlink" Target="https://athena.ohdsi.org/search-terms/terms/8840" TargetMode="External"/><Relationship Id="rId181" Type="http://schemas.openxmlformats.org/officeDocument/2006/relationships/hyperlink" Target="https://athena.ohdsi.org/search-terms/terms/4076704" TargetMode="External"/><Relationship Id="rId180" Type="http://schemas.openxmlformats.org/officeDocument/2006/relationships/hyperlink" Target="https://athena.ohdsi.org/search-terms/terms/4076704" TargetMode="External"/><Relationship Id="rId176" Type="http://schemas.openxmlformats.org/officeDocument/2006/relationships/hyperlink" Target="https://athena.ohdsi.org/search-terms/terms/4149519" TargetMode="External"/><Relationship Id="rId297" Type="http://schemas.openxmlformats.org/officeDocument/2006/relationships/hyperlink" Target="https://athena.ohdsi.org/search-terms/terms/433736" TargetMode="External"/><Relationship Id="rId175" Type="http://schemas.openxmlformats.org/officeDocument/2006/relationships/hyperlink" Target="https://ontobee.org/ontology/OBA?iri=http://purl.obolibrary.org/obo/OBA_0003747" TargetMode="External"/><Relationship Id="rId296" Type="http://schemas.openxmlformats.org/officeDocument/2006/relationships/hyperlink" Target="https://athena.ohdsi.org/search-terms/terms/433736" TargetMode="External"/><Relationship Id="rId174" Type="http://schemas.openxmlformats.org/officeDocument/2006/relationships/hyperlink" Target="https://athena.ohdsi.org/search-terms/terms/720870" TargetMode="External"/><Relationship Id="rId295" Type="http://schemas.openxmlformats.org/officeDocument/2006/relationships/hyperlink" Target="https://ontobee.org/ontology/OBA?iri=http://purl.obolibrary.org/obo/OBA_2045303" TargetMode="External"/><Relationship Id="rId173" Type="http://schemas.openxmlformats.org/officeDocument/2006/relationships/hyperlink" Target="https://athena.ohdsi.org/search-terms/terms/4213477" TargetMode="External"/><Relationship Id="rId294" Type="http://schemas.openxmlformats.org/officeDocument/2006/relationships/hyperlink" Target="https://athena.ohdsi.org/search-terms/terms/8845" TargetMode="External"/><Relationship Id="rId179" Type="http://schemas.openxmlformats.org/officeDocument/2006/relationships/hyperlink" Target="https://ontobee.org/ontology/OBA?iri=http://purl.obolibrary.org/obo/OBA_VT0000188" TargetMode="External"/><Relationship Id="rId178" Type="http://schemas.openxmlformats.org/officeDocument/2006/relationships/hyperlink" Target="https://athena.ohdsi.org/search-terms/terms/8840" TargetMode="External"/><Relationship Id="rId299" Type="http://schemas.openxmlformats.org/officeDocument/2006/relationships/hyperlink" Target="https://athena.ohdsi.org/search-terms/terms/8842" TargetMode="External"/><Relationship Id="rId177" Type="http://schemas.openxmlformats.org/officeDocument/2006/relationships/hyperlink" Target="https://athena.ohdsi.org/search-terms/terms/4149519" TargetMode="External"/><Relationship Id="rId298" Type="http://schemas.openxmlformats.org/officeDocument/2006/relationships/hyperlink" Target="https://athena.ohdsi.org/search-terms/terms/1552124" TargetMode="External"/><Relationship Id="rId198" Type="http://schemas.openxmlformats.org/officeDocument/2006/relationships/hyperlink" Target="https://athena.ohdsi.org/search-terms/terms/4184637" TargetMode="External"/><Relationship Id="rId197" Type="http://schemas.openxmlformats.org/officeDocument/2006/relationships/hyperlink" Target="https://ontobee.org/ontology/OBA?iri=http://purl.obolibrary.org/obo/OBA_2060175" TargetMode="External"/><Relationship Id="rId196" Type="http://schemas.openxmlformats.org/officeDocument/2006/relationships/hyperlink" Target="https://athena.ohdsi.org/search-terms/terms/8713" TargetMode="External"/><Relationship Id="rId195" Type="http://schemas.openxmlformats.org/officeDocument/2006/relationships/hyperlink" Target="https://athena.ohdsi.org/search-terms/terms/4094758" TargetMode="External"/><Relationship Id="rId199" Type="http://schemas.openxmlformats.org/officeDocument/2006/relationships/hyperlink" Target="https://athena.ohdsi.org/search-terms/terms/4184637" TargetMode="External"/><Relationship Id="rId150" Type="http://schemas.openxmlformats.org/officeDocument/2006/relationships/hyperlink" Target="https://athena.ohdsi.org/search-terms/terms/4176561" TargetMode="External"/><Relationship Id="rId271" Type="http://schemas.openxmlformats.org/officeDocument/2006/relationships/hyperlink" Target="https://athena.ohdsi.org/search-terms/terms/37398674" TargetMode="External"/><Relationship Id="rId392" Type="http://schemas.openxmlformats.org/officeDocument/2006/relationships/hyperlink" Target="https://athena.ohdsi.org/search-terms/terms/8845" TargetMode="External"/><Relationship Id="rId270" Type="http://schemas.openxmlformats.org/officeDocument/2006/relationships/hyperlink" Target="https://ontobee.org/ontology/OBA?iri=http://purl.obolibrary.org/obo/OBA_VT2000000" TargetMode="External"/><Relationship Id="rId391" Type="http://schemas.openxmlformats.org/officeDocument/2006/relationships/hyperlink" Target="https://athena.ohdsi.org/search-terms/terms/3004282" TargetMode="External"/><Relationship Id="rId390" Type="http://schemas.openxmlformats.org/officeDocument/2006/relationships/hyperlink" Target="https://ontobee.org/ontology/OBA?iri=http://purl.obolibrary.org/obo/OBA_VT0005535" TargetMode="External"/><Relationship Id="rId1" Type="http://schemas.openxmlformats.org/officeDocument/2006/relationships/comments" Target="../comments1.xml"/><Relationship Id="rId2" Type="http://schemas.openxmlformats.org/officeDocument/2006/relationships/hyperlink" Target="https://athena.ohdsi.org/search-terms/terms/3011888" TargetMode="External"/><Relationship Id="rId3" Type="http://schemas.openxmlformats.org/officeDocument/2006/relationships/hyperlink" Target="https://athena.ohdsi.org/search-terms/terms/8701" TargetMode="External"/><Relationship Id="rId149" Type="http://schemas.openxmlformats.org/officeDocument/2006/relationships/hyperlink" Target="https://github.com/obophenotype/bio-attribute-ontology/issues/302" TargetMode="External"/><Relationship Id="rId4" Type="http://schemas.openxmlformats.org/officeDocument/2006/relationships/hyperlink" Target="https://github.com/obophenotype/bio-attribute-ontology/issues/364" TargetMode="External"/><Relationship Id="rId148" Type="http://schemas.openxmlformats.org/officeDocument/2006/relationships/hyperlink" Target="https://athena.ohdsi.org/search-terms/terms/8840" TargetMode="External"/><Relationship Id="rId269" Type="http://schemas.openxmlformats.org/officeDocument/2006/relationships/hyperlink" Target="https://athena.ohdsi.org/search-terms/terms/8876" TargetMode="External"/><Relationship Id="rId9" Type="http://schemas.openxmlformats.org/officeDocument/2006/relationships/hyperlink" Target="https://athena.ohdsi.org/search-terms/terms/37396400" TargetMode="External"/><Relationship Id="rId143" Type="http://schemas.openxmlformats.org/officeDocument/2006/relationships/hyperlink" Target="https://athena.ohdsi.org/search-terms/terms/4169009" TargetMode="External"/><Relationship Id="rId264" Type="http://schemas.openxmlformats.org/officeDocument/2006/relationships/hyperlink" Target="https://github.com/obophenotype/bio-attribute-ontology/issues/302" TargetMode="External"/><Relationship Id="rId385" Type="http://schemas.openxmlformats.org/officeDocument/2006/relationships/hyperlink" Target="https://athena.ohdsi.org/search-terms/terms/21601560" TargetMode="External"/><Relationship Id="rId142" Type="http://schemas.openxmlformats.org/officeDocument/2006/relationships/hyperlink" Target="https://athena.ohdsi.org/search-terms/terms/4169009" TargetMode="External"/><Relationship Id="rId263" Type="http://schemas.openxmlformats.org/officeDocument/2006/relationships/hyperlink" Target="https://athena.ohdsi.org/search-terms/terms/8842" TargetMode="External"/><Relationship Id="rId384" Type="http://schemas.openxmlformats.org/officeDocument/2006/relationships/hyperlink" Target="https://athena.ohdsi.org/search-terms/terms/21601560" TargetMode="External"/><Relationship Id="rId141" Type="http://schemas.openxmlformats.org/officeDocument/2006/relationships/hyperlink" Target="https://athena.ohdsi.org/search-terms/terms/8859" TargetMode="External"/><Relationship Id="rId262" Type="http://schemas.openxmlformats.org/officeDocument/2006/relationships/hyperlink" Target="https://athena.ohdsi.org/search-terms/terms/3041450" TargetMode="External"/><Relationship Id="rId383" Type="http://schemas.openxmlformats.org/officeDocument/2006/relationships/hyperlink" Target="https://athena.ohdsi.org/search-terms/terms/21602722" TargetMode="External"/><Relationship Id="rId140" Type="http://schemas.openxmlformats.org/officeDocument/2006/relationships/hyperlink" Target="https://athena.ohdsi.org/search-terms/terms/4217630" TargetMode="External"/><Relationship Id="rId261" Type="http://schemas.openxmlformats.org/officeDocument/2006/relationships/hyperlink" Target="https://github.com/obophenotype/bio-attribute-ontology/issues/162" TargetMode="External"/><Relationship Id="rId382" Type="http://schemas.openxmlformats.org/officeDocument/2006/relationships/hyperlink" Target="https://athena.ohdsi.org/search-terms/terms/21602722" TargetMode="External"/><Relationship Id="rId5" Type="http://schemas.openxmlformats.org/officeDocument/2006/relationships/hyperlink" Target="https://athena.ohdsi.org/search-terms/terms/36305170" TargetMode="External"/><Relationship Id="rId147" Type="http://schemas.openxmlformats.org/officeDocument/2006/relationships/hyperlink" Target="https://athena.ohdsi.org/search-terms/terms/4156660" TargetMode="External"/><Relationship Id="rId268" Type="http://schemas.openxmlformats.org/officeDocument/2006/relationships/hyperlink" Target="https://athena.ohdsi.org/search-terms/terms/37168599" TargetMode="External"/><Relationship Id="rId389" Type="http://schemas.openxmlformats.org/officeDocument/2006/relationships/hyperlink" Target="https://zenodo.org/records/10594628" TargetMode="External"/><Relationship Id="rId6" Type="http://schemas.openxmlformats.org/officeDocument/2006/relationships/hyperlink" Target="https://athena.ohdsi.org/search-terms/terms/44777635" TargetMode="External"/><Relationship Id="rId146" Type="http://schemas.openxmlformats.org/officeDocument/2006/relationships/hyperlink" Target="https://athena.ohdsi.org/search-terms/terms/4156660" TargetMode="External"/><Relationship Id="rId267" Type="http://schemas.openxmlformats.org/officeDocument/2006/relationships/hyperlink" Target="https://athena.ohdsi.org/search-terms/terms/37168599" TargetMode="External"/><Relationship Id="rId388" Type="http://schemas.openxmlformats.org/officeDocument/2006/relationships/hyperlink" Target="https://athena.ohdsi.org/search-terms/terms/586323" TargetMode="External"/><Relationship Id="rId7" Type="http://schemas.openxmlformats.org/officeDocument/2006/relationships/hyperlink" Target="https://github.com/obophenotype/bio-attribute-ontology/issues/364" TargetMode="External"/><Relationship Id="rId145" Type="http://schemas.openxmlformats.org/officeDocument/2006/relationships/hyperlink" Target="https://athena.ohdsi.org/search-terms/terms/4076114" TargetMode="External"/><Relationship Id="rId266" Type="http://schemas.openxmlformats.org/officeDocument/2006/relationships/hyperlink" Target="https://athena.ohdsi.org/search-terms/terms/8845" TargetMode="External"/><Relationship Id="rId387" Type="http://schemas.openxmlformats.org/officeDocument/2006/relationships/hyperlink" Target="https://athena.ohdsi.org/search-terms/terms/4302666" TargetMode="External"/><Relationship Id="rId8" Type="http://schemas.openxmlformats.org/officeDocument/2006/relationships/hyperlink" Target="https://athena.ohdsi.org/search-terms/terms/37396400" TargetMode="External"/><Relationship Id="rId144" Type="http://schemas.openxmlformats.org/officeDocument/2006/relationships/hyperlink" Target="https://athena.ohdsi.org/search-terms/terms/4076114" TargetMode="External"/><Relationship Id="rId265" Type="http://schemas.openxmlformats.org/officeDocument/2006/relationships/hyperlink" Target="https://athena.ohdsi.org/search-terms/terms/1617307" TargetMode="External"/><Relationship Id="rId386" Type="http://schemas.openxmlformats.org/officeDocument/2006/relationships/hyperlink" Target="https://athena.ohdsi.org/search-terms/terms/4302666" TargetMode="External"/><Relationship Id="rId260" Type="http://schemas.openxmlformats.org/officeDocument/2006/relationships/hyperlink" Target="https://athena.ohdsi.org/search-terms/terms/8554" TargetMode="External"/><Relationship Id="rId381" Type="http://schemas.openxmlformats.org/officeDocument/2006/relationships/hyperlink" Target="https://athena.ohdsi.org/search-terms/terms/604501" TargetMode="External"/><Relationship Id="rId380" Type="http://schemas.openxmlformats.org/officeDocument/2006/relationships/hyperlink" Target="https://athena.ohdsi.org/search-terms/terms/604501" TargetMode="External"/><Relationship Id="rId139" Type="http://schemas.openxmlformats.org/officeDocument/2006/relationships/hyperlink" Target="https://athena.ohdsi.org/search-terms/terms/4217630" TargetMode="External"/><Relationship Id="rId138" Type="http://schemas.openxmlformats.org/officeDocument/2006/relationships/hyperlink" Target="http://census.gov/" TargetMode="External"/><Relationship Id="rId259" Type="http://schemas.openxmlformats.org/officeDocument/2006/relationships/hyperlink" Target="https://athena.ohdsi.org/search-terms/terms/37208690" TargetMode="External"/><Relationship Id="rId137" Type="http://schemas.openxmlformats.org/officeDocument/2006/relationships/hyperlink" Target="https://athena.ohdsi.org/search-terms/terms/44803968" TargetMode="External"/><Relationship Id="rId258" Type="http://schemas.openxmlformats.org/officeDocument/2006/relationships/hyperlink" Target="https://athena.ohdsi.org/search-terms/terms/37208690" TargetMode="External"/><Relationship Id="rId379" Type="http://schemas.openxmlformats.org/officeDocument/2006/relationships/hyperlink" Target="https://athena.ohdsi.org/search-terms/terms/4162568" TargetMode="External"/><Relationship Id="rId132" Type="http://schemas.openxmlformats.org/officeDocument/2006/relationships/hyperlink" Target="https://athena.ohdsi.org/search-terms/terms/8848" TargetMode="External"/><Relationship Id="rId253" Type="http://schemas.openxmlformats.org/officeDocument/2006/relationships/hyperlink" Target="https://athena.ohdsi.org/search-terms/terms/4065282" TargetMode="External"/><Relationship Id="rId374" Type="http://schemas.openxmlformats.org/officeDocument/2006/relationships/hyperlink" Target="https://athena.ohdsi.org/search-terms/terms/45882625" TargetMode="External"/><Relationship Id="rId131" Type="http://schemas.openxmlformats.org/officeDocument/2006/relationships/hyperlink" Target="https://athena.ohdsi.org/search-terms/terms/3013115" TargetMode="External"/><Relationship Id="rId252" Type="http://schemas.openxmlformats.org/officeDocument/2006/relationships/hyperlink" Target="https://pmc.ncbi.nlm.nih.gov/articles/PMC3070150/" TargetMode="External"/><Relationship Id="rId373" Type="http://schemas.openxmlformats.org/officeDocument/2006/relationships/hyperlink" Target="https://athena.ohdsi.org/search-terms/terms/21601461" TargetMode="External"/><Relationship Id="rId130" Type="http://schemas.openxmlformats.org/officeDocument/2006/relationships/hyperlink" Target="https://github.com/obophenotype/bio-attribute-ontology/issues/364" TargetMode="External"/><Relationship Id="rId251" Type="http://schemas.openxmlformats.org/officeDocument/2006/relationships/hyperlink" Target="https://athena.ohdsi.org/search-terms/terms/8840" TargetMode="External"/><Relationship Id="rId372" Type="http://schemas.openxmlformats.org/officeDocument/2006/relationships/hyperlink" Target="https://athena.ohdsi.org/search-terms/terms/21601461" TargetMode="External"/><Relationship Id="rId250" Type="http://schemas.openxmlformats.org/officeDocument/2006/relationships/hyperlink" Target="https://athena.ohdsi.org/search-terms/terms/4331302" TargetMode="External"/><Relationship Id="rId371" Type="http://schemas.openxmlformats.org/officeDocument/2006/relationships/hyperlink" Target="https://athena.ohdsi.org/search-terms/terms/21602722" TargetMode="External"/><Relationship Id="rId136" Type="http://schemas.openxmlformats.org/officeDocument/2006/relationships/hyperlink" Target="https://athena.ohdsi.org/search-terms/terms/44803968" TargetMode="External"/><Relationship Id="rId257" Type="http://schemas.openxmlformats.org/officeDocument/2006/relationships/hyperlink" Target="https://athena.ohdsi.org/search-terms/terms/8848" TargetMode="External"/><Relationship Id="rId378" Type="http://schemas.openxmlformats.org/officeDocument/2006/relationships/hyperlink" Target="https://athena.ohdsi.org/search-terms/terms/4162568" TargetMode="External"/><Relationship Id="rId135" Type="http://schemas.openxmlformats.org/officeDocument/2006/relationships/hyperlink" Target="https://athena.ohdsi.org/search-terms/terms/8752" TargetMode="External"/><Relationship Id="rId256" Type="http://schemas.openxmlformats.org/officeDocument/2006/relationships/hyperlink" Target="https://athena.ohdsi.org/search-terms/terms/37208689" TargetMode="External"/><Relationship Id="rId377" Type="http://schemas.openxmlformats.org/officeDocument/2006/relationships/hyperlink" Target="https://athena.ohdsi.org/search-terms/terms/21600765" TargetMode="External"/><Relationship Id="rId134" Type="http://schemas.openxmlformats.org/officeDocument/2006/relationships/hyperlink" Target="https://athena.ohdsi.org/search-terms/terms/4212065" TargetMode="External"/><Relationship Id="rId255" Type="http://schemas.openxmlformats.org/officeDocument/2006/relationships/hyperlink" Target="https://athena.ohdsi.org/search-terms/terms/37208689" TargetMode="External"/><Relationship Id="rId376" Type="http://schemas.openxmlformats.org/officeDocument/2006/relationships/hyperlink" Target="https://athena.ohdsi.org/search-terms/terms/21600765" TargetMode="External"/><Relationship Id="rId133" Type="http://schemas.openxmlformats.org/officeDocument/2006/relationships/hyperlink" Target="https://athena.ohdsi.org/search-terms/terms/4212065" TargetMode="External"/><Relationship Id="rId254" Type="http://schemas.openxmlformats.org/officeDocument/2006/relationships/hyperlink" Target="https://athena.ohdsi.org/search-terms/terms/4065282" TargetMode="External"/><Relationship Id="rId375" Type="http://schemas.openxmlformats.org/officeDocument/2006/relationships/hyperlink" Target="https://athena.ohdsi.org/search-terms/terms/45882625" TargetMode="External"/><Relationship Id="rId172" Type="http://schemas.openxmlformats.org/officeDocument/2006/relationships/hyperlink" Target="https://athena.ohdsi.org/search-terms/terms/4213477" TargetMode="External"/><Relationship Id="rId293" Type="http://schemas.openxmlformats.org/officeDocument/2006/relationships/hyperlink" Target="https://athena.ohdsi.org/search-terms/terms/4189511" TargetMode="External"/><Relationship Id="rId171" Type="http://schemas.openxmlformats.org/officeDocument/2006/relationships/hyperlink" Target="https://github.com/obophenotype/bio-attribute-ontology/issues/364" TargetMode="External"/><Relationship Id="rId292" Type="http://schemas.openxmlformats.org/officeDocument/2006/relationships/hyperlink" Target="https://athena.ohdsi.org/search-terms/terms/4189511" TargetMode="External"/><Relationship Id="rId170" Type="http://schemas.openxmlformats.org/officeDocument/2006/relationships/hyperlink" Target="https://athena.ohdsi.org/search-terms/terms/8519" TargetMode="External"/><Relationship Id="rId291" Type="http://schemas.openxmlformats.org/officeDocument/2006/relationships/hyperlink" Target="https://github.com/obophenotype/bio-attribute-ontology/issues/162" TargetMode="External"/><Relationship Id="rId290" Type="http://schemas.openxmlformats.org/officeDocument/2006/relationships/hyperlink" Target="https://athena.ohdsi.org/search-terms/terms/8554" TargetMode="External"/><Relationship Id="rId165" Type="http://schemas.openxmlformats.org/officeDocument/2006/relationships/hyperlink" Target="https://athena.ohdsi.org/search-terms/terms/21493059" TargetMode="External"/><Relationship Id="rId286" Type="http://schemas.openxmlformats.org/officeDocument/2006/relationships/hyperlink" Target="https://athena.ohdsi.org/search-terms/terms/8848" TargetMode="External"/><Relationship Id="rId164" Type="http://schemas.openxmlformats.org/officeDocument/2006/relationships/hyperlink" Target="https://athena.ohdsi.org/search-terms/terms/21493059" TargetMode="External"/><Relationship Id="rId285" Type="http://schemas.openxmlformats.org/officeDocument/2006/relationships/hyperlink" Target="https://athena.ohdsi.org/search-terms/terms/37208699" TargetMode="External"/><Relationship Id="rId163" Type="http://schemas.openxmlformats.org/officeDocument/2006/relationships/hyperlink" Target="https://athena.ohdsi.org/search-terms/terms/8845" TargetMode="External"/><Relationship Id="rId284" Type="http://schemas.openxmlformats.org/officeDocument/2006/relationships/hyperlink" Target="https://athena.ohdsi.org/search-terms/terms/37208699" TargetMode="External"/><Relationship Id="rId162" Type="http://schemas.openxmlformats.org/officeDocument/2006/relationships/hyperlink" Target="https://athena.ohdsi.org/search-terms/terms/4094436" TargetMode="External"/><Relationship Id="rId283" Type="http://schemas.openxmlformats.org/officeDocument/2006/relationships/hyperlink" Target="https://athena.ohdsi.org/search-terms/terms/8842" TargetMode="External"/><Relationship Id="rId169" Type="http://schemas.openxmlformats.org/officeDocument/2006/relationships/hyperlink" Target="https://athena.ohdsi.org/search-terms/terms/4176265" TargetMode="External"/><Relationship Id="rId168" Type="http://schemas.openxmlformats.org/officeDocument/2006/relationships/hyperlink" Target="https://athena.ohdsi.org/search-terms/terms/4176265" TargetMode="External"/><Relationship Id="rId289" Type="http://schemas.openxmlformats.org/officeDocument/2006/relationships/hyperlink" Target="https://athena.ohdsi.org/search-terms/terms/37208698" TargetMode="External"/><Relationship Id="rId167" Type="http://schemas.openxmlformats.org/officeDocument/2006/relationships/hyperlink" Target="https://github.com/obophenotype/bio-attribute-ontology/issues/364" TargetMode="External"/><Relationship Id="rId288" Type="http://schemas.openxmlformats.org/officeDocument/2006/relationships/hyperlink" Target="https://athena.ohdsi.org/search-terms/terms/37208698" TargetMode="External"/><Relationship Id="rId166" Type="http://schemas.openxmlformats.org/officeDocument/2006/relationships/hyperlink" Target="https://athena.ohdsi.org/search-terms/terms/710238" TargetMode="External"/><Relationship Id="rId287" Type="http://schemas.openxmlformats.org/officeDocument/2006/relationships/hyperlink" Target="https://ontobee.org/ontology/OBA?iri=http://purl.obolibrary.org/obo/OBA_VT0000222" TargetMode="External"/><Relationship Id="rId161" Type="http://schemas.openxmlformats.org/officeDocument/2006/relationships/hyperlink" Target="https://athena.ohdsi.org/search-terms/terms/4094436" TargetMode="External"/><Relationship Id="rId282" Type="http://schemas.openxmlformats.org/officeDocument/2006/relationships/hyperlink" Target="https://athena.ohdsi.org/search-terms/terms/1988928" TargetMode="External"/><Relationship Id="rId160" Type="http://schemas.openxmlformats.org/officeDocument/2006/relationships/hyperlink" Target="https://github.com/obophenotype/bio-attribute-ontology/issues/364" TargetMode="External"/><Relationship Id="rId281" Type="http://schemas.openxmlformats.org/officeDocument/2006/relationships/hyperlink" Target="https://athena.ohdsi.org/search-terms/terms/8842" TargetMode="External"/><Relationship Id="rId280" Type="http://schemas.openxmlformats.org/officeDocument/2006/relationships/hyperlink" Target="https://athena.ohdsi.org/search-terms/terms/40761106" TargetMode="External"/><Relationship Id="rId159" Type="http://schemas.openxmlformats.org/officeDocument/2006/relationships/hyperlink" Target="https://athena.ohdsi.org/search-terms/terms/8523" TargetMode="External"/><Relationship Id="rId154" Type="http://schemas.openxmlformats.org/officeDocument/2006/relationships/hyperlink" Target="https://athena.ohdsi.org/search-terms/terms/4241837" TargetMode="External"/><Relationship Id="rId275" Type="http://schemas.openxmlformats.org/officeDocument/2006/relationships/hyperlink" Target="https://github.com/obophenotype/bio-attribute-ontology/issues/162" TargetMode="External"/><Relationship Id="rId396" Type="http://schemas.openxmlformats.org/officeDocument/2006/relationships/hyperlink" Target="https://athena.ohdsi.org/search-terms/terms/8842" TargetMode="External"/><Relationship Id="rId153" Type="http://schemas.openxmlformats.org/officeDocument/2006/relationships/hyperlink" Target="https://athena.ohdsi.org/search-terms/terms/4241837" TargetMode="External"/><Relationship Id="rId274" Type="http://schemas.openxmlformats.org/officeDocument/2006/relationships/hyperlink" Target="https://athena.ohdsi.org/search-terms/terms/8840" TargetMode="External"/><Relationship Id="rId395" Type="http://schemas.openxmlformats.org/officeDocument/2006/relationships/hyperlink" Target="https://athena.ohdsi.org/search-terms/terms/37543055" TargetMode="External"/><Relationship Id="rId152" Type="http://schemas.openxmlformats.org/officeDocument/2006/relationships/hyperlink" Target="https://athena.ohdsi.org/search-terms/terms/8842" TargetMode="External"/><Relationship Id="rId273" Type="http://schemas.openxmlformats.org/officeDocument/2006/relationships/hyperlink" Target="https://athena.ohdsi.org/search-terms/terms/37393850" TargetMode="External"/><Relationship Id="rId394" Type="http://schemas.openxmlformats.org/officeDocument/2006/relationships/hyperlink" Target="https://athena.ohdsi.org/search-terms/terms/8842" TargetMode="External"/><Relationship Id="rId151" Type="http://schemas.openxmlformats.org/officeDocument/2006/relationships/hyperlink" Target="https://athena.ohdsi.org/search-terms/terms/4176561" TargetMode="External"/><Relationship Id="rId272" Type="http://schemas.openxmlformats.org/officeDocument/2006/relationships/hyperlink" Target="https://athena.ohdsi.org/search-terms/terms/8704" TargetMode="External"/><Relationship Id="rId393" Type="http://schemas.openxmlformats.org/officeDocument/2006/relationships/hyperlink" Target="https://athena.ohdsi.org/search-terms/terms/46235360" TargetMode="External"/><Relationship Id="rId158" Type="http://schemas.openxmlformats.org/officeDocument/2006/relationships/hyperlink" Target="https://athena.ohdsi.org/search-terms/terms/3011505" TargetMode="External"/><Relationship Id="rId279" Type="http://schemas.openxmlformats.org/officeDocument/2006/relationships/hyperlink" Target="https://athena.ohdsi.org/search-terms/terms/8583" TargetMode="External"/><Relationship Id="rId157" Type="http://schemas.openxmlformats.org/officeDocument/2006/relationships/hyperlink" Target="https://athena.ohdsi.org/search-terms/terms/3011505" TargetMode="External"/><Relationship Id="rId278" Type="http://schemas.openxmlformats.org/officeDocument/2006/relationships/hyperlink" Target="https://athena.ohdsi.org/search-terms/terms/37397923" TargetMode="External"/><Relationship Id="rId399" Type="http://schemas.openxmlformats.org/officeDocument/2006/relationships/hyperlink" Target="https://athena.ohdsi.org/search-terms/terms/4008265" TargetMode="External"/><Relationship Id="rId156" Type="http://schemas.openxmlformats.org/officeDocument/2006/relationships/hyperlink" Target="https://github.com/obophenotype/bio-attribute-ontology/issues/97" TargetMode="External"/><Relationship Id="rId277" Type="http://schemas.openxmlformats.org/officeDocument/2006/relationships/hyperlink" Target="https://athena.ohdsi.org/search-terms/terms/8583" TargetMode="External"/><Relationship Id="rId398" Type="http://schemas.openxmlformats.org/officeDocument/2006/relationships/hyperlink" Target="https://athena.ohdsi.org/search-terms/terms/4008265" TargetMode="External"/><Relationship Id="rId155" Type="http://schemas.openxmlformats.org/officeDocument/2006/relationships/hyperlink" Target="https://athena.ohdsi.org/search-terms/terms/8519" TargetMode="External"/><Relationship Id="rId276" Type="http://schemas.openxmlformats.org/officeDocument/2006/relationships/hyperlink" Target="https://athena.ohdsi.org/search-terms/terms/37393851" TargetMode="External"/><Relationship Id="rId397" Type="http://schemas.openxmlformats.org/officeDocument/2006/relationships/hyperlink" Target="https://github.com/obophenotype/bio-attribute-ontology/issues/162" TargetMode="External"/><Relationship Id="rId40" Type="http://schemas.openxmlformats.org/officeDocument/2006/relationships/hyperlink" Target="https://athena.ohdsi.org/search-terms/terms/3006315" TargetMode="External"/><Relationship Id="rId42" Type="http://schemas.openxmlformats.org/officeDocument/2006/relationships/hyperlink" Target="https://athena.ohdsi.org/search-terms/terms/44805650" TargetMode="External"/><Relationship Id="rId41" Type="http://schemas.openxmlformats.org/officeDocument/2006/relationships/hyperlink" Target="https://athena.ohdsi.org/search-terms/terms/8848" TargetMode="External"/><Relationship Id="rId44" Type="http://schemas.openxmlformats.org/officeDocument/2006/relationships/hyperlink" Target="https://athena.ohdsi.org/search-terms/terms/8840" TargetMode="External"/><Relationship Id="rId43" Type="http://schemas.openxmlformats.org/officeDocument/2006/relationships/hyperlink" Target="https://athena.ohdsi.org/search-terms/terms/44805650" TargetMode="External"/><Relationship Id="rId46" Type="http://schemas.openxmlformats.org/officeDocument/2006/relationships/hyperlink" Target="https://athena.ohdsi.org/search-terms/terms/4230543" TargetMode="External"/><Relationship Id="rId45" Type="http://schemas.openxmlformats.org/officeDocument/2006/relationships/hyperlink" Target="https://github.com/obophenotype/bio-attribute-ontology/issues/302" TargetMode="External"/><Relationship Id="rId48" Type="http://schemas.openxmlformats.org/officeDocument/2006/relationships/hyperlink" Target="https://athena.ohdsi.org/search-terms/terms/8840" TargetMode="External"/><Relationship Id="rId47" Type="http://schemas.openxmlformats.org/officeDocument/2006/relationships/hyperlink" Target="https://athena.ohdsi.org/search-terms/terms/4230543" TargetMode="External"/><Relationship Id="rId49" Type="http://schemas.openxmlformats.org/officeDocument/2006/relationships/hyperlink" Target="https://github.com/obophenotype/bio-attribute-ontology/issues/302" TargetMode="External"/><Relationship Id="rId31" Type="http://schemas.openxmlformats.org/officeDocument/2006/relationships/hyperlink" Target="https://athena.ohdsi.org/search-terms/terms/4263457" TargetMode="External"/><Relationship Id="rId30" Type="http://schemas.openxmlformats.org/officeDocument/2006/relationships/hyperlink" Target="https://athena.ohdsi.org/search-terms/terms/1112807" TargetMode="External"/><Relationship Id="rId33" Type="http://schemas.openxmlformats.org/officeDocument/2006/relationships/hyperlink" Target="https://athena.ohdsi.org/search-terms/terms/8923" TargetMode="External"/><Relationship Id="rId32" Type="http://schemas.openxmlformats.org/officeDocument/2006/relationships/hyperlink" Target="https://athena.ohdsi.org/search-terms/terms/4263457" TargetMode="External"/><Relationship Id="rId35" Type="http://schemas.openxmlformats.org/officeDocument/2006/relationships/hyperlink" Target="https://github.com/obophenotype/bio-attribute-ontology/issues/364" TargetMode="External"/><Relationship Id="rId34" Type="http://schemas.openxmlformats.org/officeDocument/2006/relationships/hyperlink" Target="https://zenodo.org/records/10594641" TargetMode="External"/><Relationship Id="rId37" Type="http://schemas.openxmlformats.org/officeDocument/2006/relationships/hyperlink" Target="https://athena.ohdsi.org/search-terms/terms/4308356" TargetMode="External"/><Relationship Id="rId36" Type="http://schemas.openxmlformats.org/officeDocument/2006/relationships/hyperlink" Target="https://athena.ohdsi.org/search-terms/terms/4308356" TargetMode="External"/><Relationship Id="rId39" Type="http://schemas.openxmlformats.org/officeDocument/2006/relationships/hyperlink" Target="https://athena.ohdsi.org/search-terms/terms/313217" TargetMode="External"/><Relationship Id="rId38" Type="http://schemas.openxmlformats.org/officeDocument/2006/relationships/hyperlink" Target="https://athena.ohdsi.org/search-terms/terms/313217" TargetMode="External"/><Relationship Id="rId20" Type="http://schemas.openxmlformats.org/officeDocument/2006/relationships/hyperlink" Target="https://athena.ohdsi.org/search-terms/terms/710238" TargetMode="External"/><Relationship Id="rId22" Type="http://schemas.openxmlformats.org/officeDocument/2006/relationships/hyperlink" Target="https://precision.heart.org/duke-ninds" TargetMode="External"/><Relationship Id="rId21" Type="http://schemas.openxmlformats.org/officeDocument/2006/relationships/hyperlink" Target="https://github.com/obophenotype/bio-attribute-ontology/issues/364" TargetMode="External"/><Relationship Id="rId24" Type="http://schemas.openxmlformats.org/officeDocument/2006/relationships/hyperlink" Target="https://athena.ohdsi.org/search-terms/terms/4146380" TargetMode="External"/><Relationship Id="rId23" Type="http://schemas.openxmlformats.org/officeDocument/2006/relationships/hyperlink" Target="https://athena.ohdsi.org/search-terms/terms/4146380" TargetMode="External"/><Relationship Id="rId409" Type="http://schemas.openxmlformats.org/officeDocument/2006/relationships/hyperlink" Target="https://athena.ohdsi.org/search-terms/terms/4281749" TargetMode="External"/><Relationship Id="rId404" Type="http://schemas.openxmlformats.org/officeDocument/2006/relationships/hyperlink" Target="https://athena.ohdsi.org/search-terms/terms/8840" TargetMode="External"/><Relationship Id="rId403" Type="http://schemas.openxmlformats.org/officeDocument/2006/relationships/hyperlink" Target="https://athena.ohdsi.org/search-terms/terms/4032789" TargetMode="External"/><Relationship Id="rId402" Type="http://schemas.openxmlformats.org/officeDocument/2006/relationships/hyperlink" Target="https://athena.ohdsi.org/search-terms/terms/4032789" TargetMode="External"/><Relationship Id="rId401" Type="http://schemas.openxmlformats.org/officeDocument/2006/relationships/hyperlink" Target="https://ontobee.org/ontology/OBA?iri=http://purl.obolibrary.org/obo/OBA_VT0000180" TargetMode="External"/><Relationship Id="rId408" Type="http://schemas.openxmlformats.org/officeDocument/2006/relationships/hyperlink" Target="https://github.com/obophenotype/bio-attribute-ontology/issues/364" TargetMode="External"/><Relationship Id="rId407" Type="http://schemas.openxmlformats.org/officeDocument/2006/relationships/hyperlink" Target="https://athena.ohdsi.org/search-terms/terms/8842" TargetMode="External"/><Relationship Id="rId406" Type="http://schemas.openxmlformats.org/officeDocument/2006/relationships/hyperlink" Target="https://athena.ohdsi.org/search-terms/terms/4021291" TargetMode="External"/><Relationship Id="rId405" Type="http://schemas.openxmlformats.org/officeDocument/2006/relationships/hyperlink" Target="https://athena.ohdsi.org/search-terms/terms/4021291" TargetMode="External"/><Relationship Id="rId26" Type="http://schemas.openxmlformats.org/officeDocument/2006/relationships/hyperlink" Target="https://zenodo.org/records/10594634" TargetMode="External"/><Relationship Id="rId25" Type="http://schemas.openxmlformats.org/officeDocument/2006/relationships/hyperlink" Target="https://athena.ohdsi.org/search-terms/terms/8923" TargetMode="External"/><Relationship Id="rId28" Type="http://schemas.openxmlformats.org/officeDocument/2006/relationships/hyperlink" Target="https://athena.ohdsi.org/search-terms/terms/321318" TargetMode="External"/><Relationship Id="rId27" Type="http://schemas.openxmlformats.org/officeDocument/2006/relationships/hyperlink" Target="https://athena.ohdsi.org/search-terms/terms/321318" TargetMode="External"/><Relationship Id="rId400" Type="http://schemas.openxmlformats.org/officeDocument/2006/relationships/hyperlink" Target="https://athena.ohdsi.org/search-terms/terms/8840" TargetMode="External"/><Relationship Id="rId29" Type="http://schemas.openxmlformats.org/officeDocument/2006/relationships/hyperlink" Target="https://athena.ohdsi.org/search-terms/terms/1112807" TargetMode="External"/><Relationship Id="rId11" Type="http://schemas.openxmlformats.org/officeDocument/2006/relationships/hyperlink" Target="https://athena.ohdsi.org/search-terms/terms/4154347" TargetMode="External"/><Relationship Id="rId10" Type="http://schemas.openxmlformats.org/officeDocument/2006/relationships/hyperlink" Target="https://github.com/obophenotype/bio-attribute-ontology/issues/364" TargetMode="External"/><Relationship Id="rId13" Type="http://schemas.openxmlformats.org/officeDocument/2006/relationships/hyperlink" Target="https://athena.ohdsi.org/search-terms/terms/9511" TargetMode="External"/><Relationship Id="rId12" Type="http://schemas.openxmlformats.org/officeDocument/2006/relationships/hyperlink" Target="https://athena.ohdsi.org/search-terms/terms/4154347" TargetMode="External"/><Relationship Id="rId15" Type="http://schemas.openxmlformats.org/officeDocument/2006/relationships/hyperlink" Target="https://athena.ohdsi.org/search-terms/terms/2212186" TargetMode="External"/><Relationship Id="rId14" Type="http://schemas.openxmlformats.org/officeDocument/2006/relationships/hyperlink" Target="https://github.com/obophenotype/bio-attribute-ontology/issues/364" TargetMode="External"/><Relationship Id="rId17" Type="http://schemas.openxmlformats.org/officeDocument/2006/relationships/hyperlink" Target="https://athena.ohdsi.org/search-terms/terms/8713" TargetMode="External"/><Relationship Id="rId16" Type="http://schemas.openxmlformats.org/officeDocument/2006/relationships/hyperlink" Target="https://athena.ohdsi.org/search-terms/terms/2212186" TargetMode="External"/><Relationship Id="rId19" Type="http://schemas.openxmlformats.org/officeDocument/2006/relationships/hyperlink" Target="https://athena.ohdsi.org/search-terms/terms/35609491" TargetMode="External"/><Relationship Id="rId18" Type="http://schemas.openxmlformats.org/officeDocument/2006/relationships/hyperlink" Target="https://athena.ohdsi.org/search-terms/terms/35609491" TargetMode="External"/><Relationship Id="rId84" Type="http://schemas.openxmlformats.org/officeDocument/2006/relationships/hyperlink" Target="https://athena.ohdsi.org/search-terms/terms/134057" TargetMode="External"/><Relationship Id="rId83" Type="http://schemas.openxmlformats.org/officeDocument/2006/relationships/hyperlink" Target="https://athena.ohdsi.org/search-terms/terms/134057" TargetMode="External"/><Relationship Id="rId86" Type="http://schemas.openxmlformats.org/officeDocument/2006/relationships/hyperlink" Target="https://athena.ohdsi.org/search-terms/terms/4138462" TargetMode="External"/><Relationship Id="rId85" Type="http://schemas.openxmlformats.org/officeDocument/2006/relationships/hyperlink" Target="https://athena.ohdsi.org/search-terms/terms/4138462" TargetMode="External"/><Relationship Id="rId88" Type="http://schemas.openxmlformats.org/officeDocument/2006/relationships/hyperlink" Target="https://athena.ohdsi.org/search-terms/terms/4102124" TargetMode="External"/><Relationship Id="rId87" Type="http://schemas.openxmlformats.org/officeDocument/2006/relationships/hyperlink" Target="https://athena.ohdsi.org/search-terms/terms/8588" TargetMode="External"/><Relationship Id="rId89" Type="http://schemas.openxmlformats.org/officeDocument/2006/relationships/hyperlink" Target="https://athena.ohdsi.org/search-terms/terms/43021859" TargetMode="External"/><Relationship Id="rId80" Type="http://schemas.openxmlformats.org/officeDocument/2006/relationships/hyperlink" Target="https://athena.ohdsi.org/search-terms/terms/9322" TargetMode="External"/><Relationship Id="rId82" Type="http://schemas.openxmlformats.org/officeDocument/2006/relationships/hyperlink" Target="https://athena.ohdsi.org/search-terms/terms/134057" TargetMode="External"/><Relationship Id="rId81" Type="http://schemas.openxmlformats.org/officeDocument/2006/relationships/hyperlink" Target="https://github.com/obophenotype/bio-attribute-ontology/issues/364" TargetMode="External"/><Relationship Id="rId73" Type="http://schemas.openxmlformats.org/officeDocument/2006/relationships/hyperlink" Target="https://athena.ohdsi.org/search-terms/terms/8751" TargetMode="External"/><Relationship Id="rId72" Type="http://schemas.openxmlformats.org/officeDocument/2006/relationships/hyperlink" Target="https://athena.ohdsi.org/search-terms/terms/4208414" TargetMode="External"/><Relationship Id="rId75" Type="http://schemas.openxmlformats.org/officeDocument/2006/relationships/hyperlink" Target="https://athena.ohdsi.org/search-terms/terms/42872742" TargetMode="External"/><Relationship Id="rId74" Type="http://schemas.openxmlformats.org/officeDocument/2006/relationships/hyperlink" Target="https://github.com/obophenotype/bio-attribute-ontology/issues/302" TargetMode="External"/><Relationship Id="rId77" Type="http://schemas.openxmlformats.org/officeDocument/2006/relationships/hyperlink" Target="https://athena.ohdsi.org/search-terms/terms/44777566" TargetMode="External"/><Relationship Id="rId76" Type="http://schemas.openxmlformats.org/officeDocument/2006/relationships/hyperlink" Target="https://athena.ohdsi.org/search-terms/terms/42872742" TargetMode="External"/><Relationship Id="rId79" Type="http://schemas.openxmlformats.org/officeDocument/2006/relationships/hyperlink" Target="https://athena.ohdsi.org/search-terms/terms/4166120" TargetMode="External"/><Relationship Id="rId78" Type="http://schemas.openxmlformats.org/officeDocument/2006/relationships/hyperlink" Target="https://github.com/obophenotype/bio-attribute-ontology/issues/364" TargetMode="External"/><Relationship Id="rId71" Type="http://schemas.openxmlformats.org/officeDocument/2006/relationships/hyperlink" Target="https://athena.ohdsi.org/search-terms/terms/4208414" TargetMode="External"/><Relationship Id="rId70" Type="http://schemas.openxmlformats.org/officeDocument/2006/relationships/hyperlink" Target="https://github.com/obophenotype/bio-attribute-ontology/issues/364" TargetMode="External"/><Relationship Id="rId62" Type="http://schemas.openxmlformats.org/officeDocument/2006/relationships/hyperlink" Target="https://ontobee.org/ontology/OBA?iri=http://purl.obolibrary.org/obo/OBA_VT0001259" TargetMode="External"/><Relationship Id="rId61" Type="http://schemas.openxmlformats.org/officeDocument/2006/relationships/hyperlink" Target="https://zenodo.org/records/11194132" TargetMode="External"/><Relationship Id="rId64" Type="http://schemas.openxmlformats.org/officeDocument/2006/relationships/hyperlink" Target="https://athena.ohdsi.org/search-terms/terms/4017361" TargetMode="External"/><Relationship Id="rId63" Type="http://schemas.openxmlformats.org/officeDocument/2006/relationships/hyperlink" Target="https://athena.ohdsi.org/search-terms/terms/4017361" TargetMode="External"/><Relationship Id="rId66" Type="http://schemas.openxmlformats.org/officeDocument/2006/relationships/hyperlink" Target="https://zenodo.org/records/10594644" TargetMode="External"/><Relationship Id="rId65" Type="http://schemas.openxmlformats.org/officeDocument/2006/relationships/hyperlink" Target="https://athena.ohdsi.org/search-terms/terms/8840" TargetMode="External"/><Relationship Id="rId68" Type="http://schemas.openxmlformats.org/officeDocument/2006/relationships/hyperlink" Target="https://athena.ohdsi.org/search-terms/terms/4112223" TargetMode="External"/><Relationship Id="rId67" Type="http://schemas.openxmlformats.org/officeDocument/2006/relationships/hyperlink" Target="https://athena.ohdsi.org/search-terms/terms/4112223" TargetMode="External"/><Relationship Id="rId60" Type="http://schemas.openxmlformats.org/officeDocument/2006/relationships/hyperlink" Target="https://athena.ohdsi.org/search-terms/terms/9529" TargetMode="External"/><Relationship Id="rId69" Type="http://schemas.openxmlformats.org/officeDocument/2006/relationships/hyperlink" Target="https://athena.ohdsi.org/search-terms/terms/8523" TargetMode="External"/><Relationship Id="rId51" Type="http://schemas.openxmlformats.org/officeDocument/2006/relationships/hyperlink" Target="https://athena.ohdsi.org/search-terms/terms/3038553" TargetMode="External"/><Relationship Id="rId50" Type="http://schemas.openxmlformats.org/officeDocument/2006/relationships/hyperlink" Target="https://athena.ohdsi.org/search-terms/terms/3038553" TargetMode="External"/><Relationship Id="rId53" Type="http://schemas.openxmlformats.org/officeDocument/2006/relationships/hyperlink" Target="https://zenodo.org/records/11194151" TargetMode="External"/><Relationship Id="rId52" Type="http://schemas.openxmlformats.org/officeDocument/2006/relationships/hyperlink" Target="https://athena.ohdsi.org/search-terms/terms/9531" TargetMode="External"/><Relationship Id="rId55" Type="http://schemas.openxmlformats.org/officeDocument/2006/relationships/hyperlink" Target="https://athena.ohdsi.org/search-terms/terms/4307029" TargetMode="External"/><Relationship Id="rId54" Type="http://schemas.openxmlformats.org/officeDocument/2006/relationships/hyperlink" Target="https://ontobee.org/ontology/OBA?iri=http://purl.obolibrary.org/obo/OBA_2045455" TargetMode="External"/><Relationship Id="rId57" Type="http://schemas.openxmlformats.org/officeDocument/2006/relationships/hyperlink" Target="https://athena.ohdsi.org/search-terms/terms/8845" TargetMode="External"/><Relationship Id="rId56" Type="http://schemas.openxmlformats.org/officeDocument/2006/relationships/hyperlink" Target="https://athena.ohdsi.org/search-terms/terms/4307029" TargetMode="External"/><Relationship Id="rId59" Type="http://schemas.openxmlformats.org/officeDocument/2006/relationships/hyperlink" Target="https://athena.ohdsi.org/search-terms/terms/4099154" TargetMode="External"/><Relationship Id="rId58" Type="http://schemas.openxmlformats.org/officeDocument/2006/relationships/hyperlink" Target="https://athena.ohdsi.org/search-terms/terms/4099154" TargetMode="External"/><Relationship Id="rId107" Type="http://schemas.openxmlformats.org/officeDocument/2006/relationships/hyperlink" Target="https://ontobee.org/ontology/OBA?iri=http://purl.obolibrary.org/obo/OBA_VT0010540" TargetMode="External"/><Relationship Id="rId228" Type="http://schemas.openxmlformats.org/officeDocument/2006/relationships/hyperlink" Target="https://athena.ohdsi.org/search-terms/terms/3001804" TargetMode="External"/><Relationship Id="rId349" Type="http://schemas.openxmlformats.org/officeDocument/2006/relationships/hyperlink" Target="https://ontobee.org/ontology/OBA?iri=http://purl.obolibrary.org/obo/OBA_VT0001776" TargetMode="External"/><Relationship Id="rId106" Type="http://schemas.openxmlformats.org/officeDocument/2006/relationships/hyperlink" Target="https://athena.ohdsi.org/search-terms/terms/8840" TargetMode="External"/><Relationship Id="rId227" Type="http://schemas.openxmlformats.org/officeDocument/2006/relationships/hyperlink" Target="https://ontobee.org/ontology/OBA?iri=http://purl.obolibrary.org/obo/OBA_2060174" TargetMode="External"/><Relationship Id="rId348" Type="http://schemas.openxmlformats.org/officeDocument/2006/relationships/hyperlink" Target="https://athena.ohdsi.org/search-terms/terms/8753" TargetMode="External"/><Relationship Id="rId469" Type="http://schemas.openxmlformats.org/officeDocument/2006/relationships/vmlDrawing" Target="../drawings/vmlDrawing1.vml"/><Relationship Id="rId105" Type="http://schemas.openxmlformats.org/officeDocument/2006/relationships/hyperlink" Target="https://athena.ohdsi.org/search-terms/terms/3007081" TargetMode="External"/><Relationship Id="rId226" Type="http://schemas.openxmlformats.org/officeDocument/2006/relationships/hyperlink" Target="https://athena.ohdsi.org/search-terms/terms/8729" TargetMode="External"/><Relationship Id="rId347" Type="http://schemas.openxmlformats.org/officeDocument/2006/relationships/hyperlink" Target="https://athena.ohdsi.org/search-terms/terms/4097430" TargetMode="External"/><Relationship Id="rId468" Type="http://schemas.openxmlformats.org/officeDocument/2006/relationships/drawing" Target="../drawings/drawing1.xml"/><Relationship Id="rId104" Type="http://schemas.openxmlformats.org/officeDocument/2006/relationships/hyperlink" Target="https://athena.ohdsi.org/search-terms/terms/3007081" TargetMode="External"/><Relationship Id="rId225" Type="http://schemas.openxmlformats.org/officeDocument/2006/relationships/hyperlink" Target="https://athena.ohdsi.org/search-terms/terms/4060873" TargetMode="External"/><Relationship Id="rId346" Type="http://schemas.openxmlformats.org/officeDocument/2006/relationships/hyperlink" Target="https://athena.ohdsi.org/search-terms/terms/4097430" TargetMode="External"/><Relationship Id="rId467" Type="http://schemas.openxmlformats.org/officeDocument/2006/relationships/hyperlink" Target="https://athena.ohdsi.org/search-terms/terms/8784" TargetMode="External"/><Relationship Id="rId109" Type="http://schemas.openxmlformats.org/officeDocument/2006/relationships/hyperlink" Target="https://athena.ohdsi.org/search-terms/terms/4136584" TargetMode="External"/><Relationship Id="rId108" Type="http://schemas.openxmlformats.org/officeDocument/2006/relationships/hyperlink" Target="https://athena.ohdsi.org/search-terms/terms/4136584" TargetMode="External"/><Relationship Id="rId229" Type="http://schemas.openxmlformats.org/officeDocument/2006/relationships/hyperlink" Target="https://athena.ohdsi.org/search-terms/terms/8845" TargetMode="External"/><Relationship Id="rId220" Type="http://schemas.openxmlformats.org/officeDocument/2006/relationships/hyperlink" Target="https://athena.ohdsi.org/search-terms/terms/320128" TargetMode="External"/><Relationship Id="rId341" Type="http://schemas.openxmlformats.org/officeDocument/2006/relationships/hyperlink" Target="https://github.com/obophenotype/bio-attribute-ontology/issues/25" TargetMode="External"/><Relationship Id="rId462" Type="http://schemas.openxmlformats.org/officeDocument/2006/relationships/hyperlink" Target="https://athena.ohdsi.org/search-terms/terms/8876" TargetMode="External"/><Relationship Id="rId340" Type="http://schemas.openxmlformats.org/officeDocument/2006/relationships/hyperlink" Target="https://athena.ohdsi.org/search-terms/terms/4313591" TargetMode="External"/><Relationship Id="rId461" Type="http://schemas.openxmlformats.org/officeDocument/2006/relationships/hyperlink" Target="https://athena.ohdsi.org/search-terms/terms/4152194" TargetMode="External"/><Relationship Id="rId460" Type="http://schemas.openxmlformats.org/officeDocument/2006/relationships/hyperlink" Target="https://athena.ohdsi.org/search-terms/terms/4152194" TargetMode="External"/><Relationship Id="rId103" Type="http://schemas.openxmlformats.org/officeDocument/2006/relationships/hyperlink" Target="https://athena.ohdsi.org/search-terms/terms/8840" TargetMode="External"/><Relationship Id="rId224" Type="http://schemas.openxmlformats.org/officeDocument/2006/relationships/hyperlink" Target="https://athena.ohdsi.org/search-terms/terms/4060873" TargetMode="External"/><Relationship Id="rId345" Type="http://schemas.openxmlformats.org/officeDocument/2006/relationships/hyperlink" Target="https://athena.ohdsi.org/search-terms/terms/8505" TargetMode="External"/><Relationship Id="rId466" Type="http://schemas.openxmlformats.org/officeDocument/2006/relationships/hyperlink" Target="https://athena.ohdsi.org/search-terms/terms/3001604" TargetMode="External"/><Relationship Id="rId102" Type="http://schemas.openxmlformats.org/officeDocument/2006/relationships/hyperlink" Target="https://athena.ohdsi.org/search-terms/terms/2212294" TargetMode="External"/><Relationship Id="rId223" Type="http://schemas.openxmlformats.org/officeDocument/2006/relationships/hyperlink" Target="https://github.com/obophenotype/bio-attribute-ontology/issues/364" TargetMode="External"/><Relationship Id="rId344" Type="http://schemas.openxmlformats.org/officeDocument/2006/relationships/hyperlink" Target="https://athena.ohdsi.org/search-terms/terms/40768653" TargetMode="External"/><Relationship Id="rId465" Type="http://schemas.openxmlformats.org/officeDocument/2006/relationships/hyperlink" Target="https://www.cardia.dopm.uab.edu/study-information/nhlbi-data-repository-data/cardia-documentation/deaths-and-morbid-endpoints" TargetMode="External"/><Relationship Id="rId101" Type="http://schemas.openxmlformats.org/officeDocument/2006/relationships/hyperlink" Target="https://athena.ohdsi.org/search-terms/terms/2212294" TargetMode="External"/><Relationship Id="rId222" Type="http://schemas.openxmlformats.org/officeDocument/2006/relationships/hyperlink" Target="https://athena.ohdsi.org/search-terms/terms/8842" TargetMode="External"/><Relationship Id="rId343" Type="http://schemas.openxmlformats.org/officeDocument/2006/relationships/hyperlink" Target="https://athena.ohdsi.org/search-terms/terms/3046965" TargetMode="External"/><Relationship Id="rId464" Type="http://schemas.openxmlformats.org/officeDocument/2006/relationships/hyperlink" Target="https://athena.ohdsi.org/search-terms/terms/4083743" TargetMode="External"/><Relationship Id="rId100" Type="http://schemas.openxmlformats.org/officeDocument/2006/relationships/hyperlink" Target="https://github.com/obophenotype/bio-attribute-ontology/issues/364" TargetMode="External"/><Relationship Id="rId221" Type="http://schemas.openxmlformats.org/officeDocument/2006/relationships/hyperlink" Target="https://athena.ohdsi.org/search-terms/terms/4284103" TargetMode="External"/><Relationship Id="rId342" Type="http://schemas.openxmlformats.org/officeDocument/2006/relationships/hyperlink" Target="https://athena.ohdsi.org/search-terms/terms/3046965" TargetMode="External"/><Relationship Id="rId463" Type="http://schemas.openxmlformats.org/officeDocument/2006/relationships/hyperlink" Target="https://github.com/obophenotype/bio-attribute-ontology/issues/162" TargetMode="External"/><Relationship Id="rId217" Type="http://schemas.openxmlformats.org/officeDocument/2006/relationships/hyperlink" Target="https://athena.ohdsi.org/search-terms/terms/1340204" TargetMode="External"/><Relationship Id="rId338" Type="http://schemas.openxmlformats.org/officeDocument/2006/relationships/hyperlink" Target="https://github.com/obophenotype/bio-attribute-ontology/issues/364" TargetMode="External"/><Relationship Id="rId459" Type="http://schemas.openxmlformats.org/officeDocument/2006/relationships/hyperlink" Target="https://athena.ohdsi.org/search-terms/terms/4212690" TargetMode="External"/><Relationship Id="rId216" Type="http://schemas.openxmlformats.org/officeDocument/2006/relationships/hyperlink" Target="https://athena.ohdsi.org/search-terms/terms/1340204" TargetMode="External"/><Relationship Id="rId337" Type="http://schemas.openxmlformats.org/officeDocument/2006/relationships/hyperlink" Target="https://athena.ohdsi.org/search-terms/terms/8583" TargetMode="External"/><Relationship Id="rId458" Type="http://schemas.openxmlformats.org/officeDocument/2006/relationships/hyperlink" Target="https://athena.ohdsi.org/search-terms/terms/4212690" TargetMode="External"/><Relationship Id="rId215" Type="http://schemas.openxmlformats.org/officeDocument/2006/relationships/hyperlink" Target="https://athena.ohdsi.org/search-terms/terms/316139" TargetMode="External"/><Relationship Id="rId336" Type="http://schemas.openxmlformats.org/officeDocument/2006/relationships/hyperlink" Target="https://athena.ohdsi.org/search-terms/terms/37397924" TargetMode="External"/><Relationship Id="rId457" Type="http://schemas.openxmlformats.org/officeDocument/2006/relationships/hyperlink" Target="https://athena.ohdsi.org/search-terms/terms/313459" TargetMode="External"/><Relationship Id="rId214" Type="http://schemas.openxmlformats.org/officeDocument/2006/relationships/hyperlink" Target="https://athena.ohdsi.org/search-terms/terms/316139" TargetMode="External"/><Relationship Id="rId335" Type="http://schemas.openxmlformats.org/officeDocument/2006/relationships/hyperlink" Target="https://ontobee.org/ontology/OBA?iri=http://purl.obolibrary.org/obo/OBA_VT0001586" TargetMode="External"/><Relationship Id="rId456" Type="http://schemas.openxmlformats.org/officeDocument/2006/relationships/hyperlink" Target="https://athena.ohdsi.org/search-terms/terms/313459" TargetMode="External"/><Relationship Id="rId219" Type="http://schemas.openxmlformats.org/officeDocument/2006/relationships/hyperlink" Target="https://athena.ohdsi.org/search-terms/terms/320128" TargetMode="External"/><Relationship Id="rId218" Type="http://schemas.openxmlformats.org/officeDocument/2006/relationships/hyperlink" Target="https://athena.ohdsi.org/search-terms/terms/4329847" TargetMode="External"/><Relationship Id="rId339" Type="http://schemas.openxmlformats.org/officeDocument/2006/relationships/hyperlink" Target="https://athena.ohdsi.org/search-terms/terms/4313591" TargetMode="External"/><Relationship Id="rId330" Type="http://schemas.openxmlformats.org/officeDocument/2006/relationships/hyperlink" Target="https://athena.ohdsi.org/search-terms/terms/4013886" TargetMode="External"/><Relationship Id="rId451" Type="http://schemas.openxmlformats.org/officeDocument/2006/relationships/hyperlink" Target="https://athena.ohdsi.org/search-terms/terms/4056965" TargetMode="External"/><Relationship Id="rId450" Type="http://schemas.openxmlformats.org/officeDocument/2006/relationships/hyperlink" Target="https://athena.ohdsi.org/search-terms/terms/4015732" TargetMode="External"/><Relationship Id="rId213" Type="http://schemas.openxmlformats.org/officeDocument/2006/relationships/hyperlink" Target="https://athena.ohdsi.org/search-terms/terms/321588" TargetMode="External"/><Relationship Id="rId334" Type="http://schemas.openxmlformats.org/officeDocument/2006/relationships/hyperlink" Target="https://athena.ohdsi.org/search-terms/terms/8815" TargetMode="External"/><Relationship Id="rId455" Type="http://schemas.openxmlformats.org/officeDocument/2006/relationships/hyperlink" Target="https://athena.ohdsi.org/search-terms/terms/45772840" TargetMode="External"/><Relationship Id="rId212" Type="http://schemas.openxmlformats.org/officeDocument/2006/relationships/hyperlink" Target="https://athena.ohdsi.org/search-terms/terms/321588" TargetMode="External"/><Relationship Id="rId333" Type="http://schemas.openxmlformats.org/officeDocument/2006/relationships/hyperlink" Target="https://athena.ohdsi.org/search-terms/terms/4030871" TargetMode="External"/><Relationship Id="rId454" Type="http://schemas.openxmlformats.org/officeDocument/2006/relationships/hyperlink" Target="https://athena.ohdsi.org/search-terms/terms/45772840" TargetMode="External"/><Relationship Id="rId211" Type="http://schemas.openxmlformats.org/officeDocument/2006/relationships/hyperlink" Target="https://athena.ohdsi.org/search-terms/terms/4336464" TargetMode="External"/><Relationship Id="rId332" Type="http://schemas.openxmlformats.org/officeDocument/2006/relationships/hyperlink" Target="https://athena.ohdsi.org/search-terms/terms/4030871" TargetMode="External"/><Relationship Id="rId453" Type="http://schemas.openxmlformats.org/officeDocument/2006/relationships/hyperlink" Target="https://github.com/obophenotype/bio-attribute-ontology/issues/364" TargetMode="External"/><Relationship Id="rId210" Type="http://schemas.openxmlformats.org/officeDocument/2006/relationships/hyperlink" Target="https://athena.ohdsi.org/search-terms/terms/4336464" TargetMode="External"/><Relationship Id="rId331" Type="http://schemas.openxmlformats.org/officeDocument/2006/relationships/hyperlink" Target="https://athena.ohdsi.org/search-terms/terms/4013886" TargetMode="External"/><Relationship Id="rId452" Type="http://schemas.openxmlformats.org/officeDocument/2006/relationships/hyperlink" Target="https://athena.ohdsi.org/search-terms/terms/4056965" TargetMode="External"/><Relationship Id="rId370" Type="http://schemas.openxmlformats.org/officeDocument/2006/relationships/hyperlink" Target="https://athena.ohdsi.org/search-terms/terms/21602722" TargetMode="External"/><Relationship Id="rId129" Type="http://schemas.openxmlformats.org/officeDocument/2006/relationships/hyperlink" Target="https://athena.ohdsi.org/search-terms/terms/720870" TargetMode="External"/><Relationship Id="rId128" Type="http://schemas.openxmlformats.org/officeDocument/2006/relationships/hyperlink" Target="https://athena.ohdsi.org/search-terms/terms/37208635" TargetMode="External"/><Relationship Id="rId249" Type="http://schemas.openxmlformats.org/officeDocument/2006/relationships/hyperlink" Target="https://athena.ohdsi.org/search-terms/terms/4331302" TargetMode="External"/><Relationship Id="rId127" Type="http://schemas.openxmlformats.org/officeDocument/2006/relationships/hyperlink" Target="https://athena.ohdsi.org/search-terms/terms/37208635" TargetMode="External"/><Relationship Id="rId248" Type="http://schemas.openxmlformats.org/officeDocument/2006/relationships/hyperlink" Target="https://ontobee.org/ontology/OBA?iri=http://purl.obolibrary.org/obo/OBA_VT0010616" TargetMode="External"/><Relationship Id="rId369" Type="http://schemas.openxmlformats.org/officeDocument/2006/relationships/hyperlink" Target="https://athena.ohdsi.org/search-terms/terms/21601744Calcium%20channel%20blocker" TargetMode="External"/><Relationship Id="rId126" Type="http://schemas.openxmlformats.org/officeDocument/2006/relationships/hyperlink" Target="http://census.gov/" TargetMode="External"/><Relationship Id="rId247" Type="http://schemas.openxmlformats.org/officeDocument/2006/relationships/hyperlink" Target="https://athena.ohdsi.org/search-terms/terms/8645" TargetMode="External"/><Relationship Id="rId368" Type="http://schemas.openxmlformats.org/officeDocument/2006/relationships/hyperlink" Target="https://athena.ohdsi.org/search-terms/terms/4159947" TargetMode="External"/><Relationship Id="rId121" Type="http://schemas.openxmlformats.org/officeDocument/2006/relationships/hyperlink" Target="https://github.com/obophenotype/bio-attribute-ontology/issues/162" TargetMode="External"/><Relationship Id="rId242" Type="http://schemas.openxmlformats.org/officeDocument/2006/relationships/hyperlink" Target="https://athena.ohdsi.org/search-terms/terms/4012918" TargetMode="External"/><Relationship Id="rId363" Type="http://schemas.openxmlformats.org/officeDocument/2006/relationships/hyperlink" Target="https://athena.ohdsi.org/search-terms/terms/4333403" TargetMode="External"/><Relationship Id="rId120" Type="http://schemas.openxmlformats.org/officeDocument/2006/relationships/hyperlink" Target="https://athena.ohdsi.org/search-terms/terms/8876" TargetMode="External"/><Relationship Id="rId241" Type="http://schemas.openxmlformats.org/officeDocument/2006/relationships/hyperlink" Target="https://athena.ohdsi.org/search-terms/terms/4012918" TargetMode="External"/><Relationship Id="rId362" Type="http://schemas.openxmlformats.org/officeDocument/2006/relationships/hyperlink" Target="https://athena.ohdsi.org/search-terms/terms/4333403" TargetMode="External"/><Relationship Id="rId240" Type="http://schemas.openxmlformats.org/officeDocument/2006/relationships/hyperlink" Target="https://ontobee.org/ontology/OBA?iri=http://purl.obolibrary.org/obo/OBA_2052890" TargetMode="External"/><Relationship Id="rId361" Type="http://schemas.openxmlformats.org/officeDocument/2006/relationships/hyperlink" Target="https://athena.ohdsi.org/search-terms/terms/4156739" TargetMode="External"/><Relationship Id="rId360" Type="http://schemas.openxmlformats.org/officeDocument/2006/relationships/hyperlink" Target="https://athena.ohdsi.org/search-terms/terms/4156739" TargetMode="External"/><Relationship Id="rId125" Type="http://schemas.openxmlformats.org/officeDocument/2006/relationships/hyperlink" Target="https://athena.ohdsi.org/search-terms/terms/4022643" TargetMode="External"/><Relationship Id="rId246" Type="http://schemas.openxmlformats.org/officeDocument/2006/relationships/hyperlink" Target="https://athena.ohdsi.org/search-terms/terms/1246795" TargetMode="External"/><Relationship Id="rId367" Type="http://schemas.openxmlformats.org/officeDocument/2006/relationships/hyperlink" Target="https://athena.ohdsi.org/search-terms/terms/21601741" TargetMode="External"/><Relationship Id="rId124" Type="http://schemas.openxmlformats.org/officeDocument/2006/relationships/hyperlink" Target="https://athena.ohdsi.org/search-terms/terms/4022643" TargetMode="External"/><Relationship Id="rId245" Type="http://schemas.openxmlformats.org/officeDocument/2006/relationships/hyperlink" Target="https://athena.ohdsi.org/search-terms/terms/1246795" TargetMode="External"/><Relationship Id="rId366" Type="http://schemas.openxmlformats.org/officeDocument/2006/relationships/hyperlink" Target="https://athena.ohdsi.org/search-terms/terms/21601741" TargetMode="External"/><Relationship Id="rId123" Type="http://schemas.openxmlformats.org/officeDocument/2006/relationships/hyperlink" Target="https://athena.ohdsi.org/search-terms/terms/8842" TargetMode="External"/><Relationship Id="rId244" Type="http://schemas.openxmlformats.org/officeDocument/2006/relationships/hyperlink" Target="https://ontobee.org/ontology/OBA?iri=http://purl.obolibrary.org/obo/OBA_VT0010477" TargetMode="External"/><Relationship Id="rId365" Type="http://schemas.openxmlformats.org/officeDocument/2006/relationships/hyperlink" Target="https://athena.ohdsi.org/search-terms/terms/19402372" TargetMode="External"/><Relationship Id="rId122" Type="http://schemas.openxmlformats.org/officeDocument/2006/relationships/hyperlink" Target="https://athena.ohdsi.org/search-terms/terms/3010372" TargetMode="External"/><Relationship Id="rId243" Type="http://schemas.openxmlformats.org/officeDocument/2006/relationships/hyperlink" Target="https://athena.ohdsi.org/search-terms/terms/8645" TargetMode="External"/><Relationship Id="rId364" Type="http://schemas.openxmlformats.org/officeDocument/2006/relationships/hyperlink" Target="https://athena.ohdsi.org/search-terms/terms/19402372" TargetMode="External"/><Relationship Id="rId95" Type="http://schemas.openxmlformats.org/officeDocument/2006/relationships/hyperlink" Target="https://athena.ohdsi.org/search-terms/terms/4188066" TargetMode="External"/><Relationship Id="rId94" Type="http://schemas.openxmlformats.org/officeDocument/2006/relationships/hyperlink" Target="https://athena.ohdsi.org/search-terms/terms/8845" TargetMode="External"/><Relationship Id="rId97" Type="http://schemas.openxmlformats.org/officeDocument/2006/relationships/hyperlink" Target="https://athena.ohdsi.org/search-terms/terms/8753" TargetMode="External"/><Relationship Id="rId96" Type="http://schemas.openxmlformats.org/officeDocument/2006/relationships/hyperlink" Target="https://athena.ohdsi.org/search-terms/terms/4188066" TargetMode="External"/><Relationship Id="rId99" Type="http://schemas.openxmlformats.org/officeDocument/2006/relationships/hyperlink" Target="https://athena.ohdsi.org/search-terms/terms/4282779" TargetMode="External"/><Relationship Id="rId98" Type="http://schemas.openxmlformats.org/officeDocument/2006/relationships/hyperlink" Target="https://athena.ohdsi.org/search-terms/terms/4282779" TargetMode="External"/><Relationship Id="rId91" Type="http://schemas.openxmlformats.org/officeDocument/2006/relationships/hyperlink" Target="https://athena.ohdsi.org/search-terms/terms/43020498" TargetMode="External"/><Relationship Id="rId90" Type="http://schemas.openxmlformats.org/officeDocument/2006/relationships/hyperlink" Target="https://athena.ohdsi.org/search-terms/terms/43021859" TargetMode="External"/><Relationship Id="rId93" Type="http://schemas.openxmlformats.org/officeDocument/2006/relationships/hyperlink" Target="https://athena.ohdsi.org/search-terms/terms/4209737" TargetMode="External"/><Relationship Id="rId92" Type="http://schemas.openxmlformats.org/officeDocument/2006/relationships/hyperlink" Target="https://athena.ohdsi.org/search-terms/terms/43020498" TargetMode="External"/><Relationship Id="rId118" Type="http://schemas.openxmlformats.org/officeDocument/2006/relationships/hyperlink" Target="https://athena.ohdsi.org/search-terms/terms/4154790" TargetMode="External"/><Relationship Id="rId239" Type="http://schemas.openxmlformats.org/officeDocument/2006/relationships/hyperlink" Target="https://athena.ohdsi.org/search-terms/terms/8845" TargetMode="External"/><Relationship Id="rId117" Type="http://schemas.openxmlformats.org/officeDocument/2006/relationships/hyperlink" Target="https://athena.ohdsi.org/search-terms/terms/201820" TargetMode="External"/><Relationship Id="rId238" Type="http://schemas.openxmlformats.org/officeDocument/2006/relationships/hyperlink" Target="https://athena.ohdsi.org/search-terms/terms/4332015" TargetMode="External"/><Relationship Id="rId359" Type="http://schemas.openxmlformats.org/officeDocument/2006/relationships/hyperlink" Target="https://athena.ohdsi.org/search-terms/terms/21601784" TargetMode="External"/><Relationship Id="rId116" Type="http://schemas.openxmlformats.org/officeDocument/2006/relationships/hyperlink" Target="https://athena.ohdsi.org/search-terms/terms/201820" TargetMode="External"/><Relationship Id="rId237" Type="http://schemas.openxmlformats.org/officeDocument/2006/relationships/hyperlink" Target="https://athena.ohdsi.org/search-terms/terms/4332015" TargetMode="External"/><Relationship Id="rId358" Type="http://schemas.openxmlformats.org/officeDocument/2006/relationships/hyperlink" Target="https://athena.ohdsi.org/search-terms/terms/21601784" TargetMode="External"/><Relationship Id="rId115" Type="http://schemas.openxmlformats.org/officeDocument/2006/relationships/hyperlink" Target="https://github.com/obophenotype/bio-attribute-ontology/issues/364" TargetMode="External"/><Relationship Id="rId236" Type="http://schemas.openxmlformats.org/officeDocument/2006/relationships/hyperlink" Target="https://github.com/obophenotype/bio-attribute-ontology/issues/364" TargetMode="External"/><Relationship Id="rId357" Type="http://schemas.openxmlformats.org/officeDocument/2006/relationships/hyperlink" Target="https://ontobee.org/ontology/OBA?iri=http://purl.obolibrary.org/obo/OBA_2045443" TargetMode="External"/><Relationship Id="rId119" Type="http://schemas.openxmlformats.org/officeDocument/2006/relationships/hyperlink" Target="https://athena.ohdsi.org/search-terms/terms/4154790" TargetMode="External"/><Relationship Id="rId110" Type="http://schemas.openxmlformats.org/officeDocument/2006/relationships/hyperlink" Target="https://athena.ohdsi.org/search-terms/terms/8840" TargetMode="External"/><Relationship Id="rId231" Type="http://schemas.openxmlformats.org/officeDocument/2006/relationships/hyperlink" Target="https://athena.ohdsi.org/search-terms/terms/3004578" TargetMode="External"/><Relationship Id="rId352" Type="http://schemas.openxmlformats.org/officeDocument/2006/relationships/hyperlink" Target="https://athena.ohdsi.org/search-terms/terms/8909" TargetMode="External"/><Relationship Id="rId230" Type="http://schemas.openxmlformats.org/officeDocument/2006/relationships/hyperlink" Target="https://github.com/obophenotype/bio-attribute-ontology/issues/302" TargetMode="External"/><Relationship Id="rId351" Type="http://schemas.openxmlformats.org/officeDocument/2006/relationships/hyperlink" Target="https://athena.ohdsi.org/search-terms/terms/606729" TargetMode="External"/><Relationship Id="rId350" Type="http://schemas.openxmlformats.org/officeDocument/2006/relationships/hyperlink" Target="https://athena.ohdsi.org/search-terms/terms/606729" TargetMode="External"/><Relationship Id="rId114" Type="http://schemas.openxmlformats.org/officeDocument/2006/relationships/hyperlink" Target="https://athena.ohdsi.org/search-terms/terms/8751" TargetMode="External"/><Relationship Id="rId235" Type="http://schemas.openxmlformats.org/officeDocument/2006/relationships/hyperlink" Target="https://athena.ohdsi.org/search-terms/terms/8845" TargetMode="External"/><Relationship Id="rId356" Type="http://schemas.openxmlformats.org/officeDocument/2006/relationships/hyperlink" Target="https://athena.ohdsi.org/search-terms/terms/8554" TargetMode="External"/><Relationship Id="rId113" Type="http://schemas.openxmlformats.org/officeDocument/2006/relationships/hyperlink" Target="https://athena.ohdsi.org/search-terms/terms/37393605" TargetMode="External"/><Relationship Id="rId234" Type="http://schemas.openxmlformats.org/officeDocument/2006/relationships/hyperlink" Target="https://athena.ohdsi.org/search-terms/terms/3043144" TargetMode="External"/><Relationship Id="rId355" Type="http://schemas.openxmlformats.org/officeDocument/2006/relationships/hyperlink" Target="https://athena.ohdsi.org/search-terms/terms/4020553" TargetMode="External"/><Relationship Id="rId112" Type="http://schemas.openxmlformats.org/officeDocument/2006/relationships/hyperlink" Target="https://athena.ohdsi.org/search-terms/terms/37393605" TargetMode="External"/><Relationship Id="rId233" Type="http://schemas.openxmlformats.org/officeDocument/2006/relationships/hyperlink" Target="https://github.com/obophenotype/bio-attribute-ontology/issues/364" TargetMode="External"/><Relationship Id="rId354" Type="http://schemas.openxmlformats.org/officeDocument/2006/relationships/hyperlink" Target="https://athena.ohdsi.org/search-terms/terms/4020553" TargetMode="External"/><Relationship Id="rId111" Type="http://schemas.openxmlformats.org/officeDocument/2006/relationships/hyperlink" Target="https://ontobee.org/ontology/OBA?iri=http://purl.obolibrary.org/obo/OBA_2052375" TargetMode="External"/><Relationship Id="rId232" Type="http://schemas.openxmlformats.org/officeDocument/2006/relationships/hyperlink" Target="https://athena.ohdsi.org/search-terms/terms/8845" TargetMode="External"/><Relationship Id="rId353" Type="http://schemas.openxmlformats.org/officeDocument/2006/relationships/hyperlink" Target="https://github.com/obophenotype/bio-attribute-ontology/issues/364" TargetMode="External"/><Relationship Id="rId305" Type="http://schemas.openxmlformats.org/officeDocument/2006/relationships/hyperlink" Target="https://athena.ohdsi.org/search-terms/terms/3010421" TargetMode="External"/><Relationship Id="rId426" Type="http://schemas.openxmlformats.org/officeDocument/2006/relationships/hyperlink" Target="https://athena.ohdsi.org/search-terms/terms/4087501" TargetMode="External"/><Relationship Id="rId304" Type="http://schemas.openxmlformats.org/officeDocument/2006/relationships/hyperlink" Target="https://athena.ohdsi.org/search-terms/terms/3010421" TargetMode="External"/><Relationship Id="rId425" Type="http://schemas.openxmlformats.org/officeDocument/2006/relationships/hyperlink" Target="https://athena.ohdsi.org/search-terms/terms/4087501" TargetMode="External"/><Relationship Id="rId303" Type="http://schemas.openxmlformats.org/officeDocument/2006/relationships/hyperlink" Target="https://athena.ohdsi.org/search-terms/terms/3654996" TargetMode="External"/><Relationship Id="rId424" Type="http://schemas.openxmlformats.org/officeDocument/2006/relationships/hyperlink" Target="https://ontobee.org/ontology/OBA?iri=http://purl.obolibrary.org/obo/OBA_1001085" TargetMode="External"/><Relationship Id="rId302" Type="http://schemas.openxmlformats.org/officeDocument/2006/relationships/hyperlink" Target="https://athena.ohdsi.org/search-terms/terms/8842" TargetMode="External"/><Relationship Id="rId423" Type="http://schemas.openxmlformats.org/officeDocument/2006/relationships/hyperlink" Target="https://athena.ohdsi.org/search-terms/terms/8582" TargetMode="External"/><Relationship Id="rId309" Type="http://schemas.openxmlformats.org/officeDocument/2006/relationships/hyperlink" Target="https://athena.ohdsi.org/search-terms/terms/4267147" TargetMode="External"/><Relationship Id="rId308" Type="http://schemas.openxmlformats.org/officeDocument/2006/relationships/hyperlink" Target="https://athena.ohdsi.org/search-terms/terms/4267147" TargetMode="External"/><Relationship Id="rId429" Type="http://schemas.openxmlformats.org/officeDocument/2006/relationships/hyperlink" Target="https://athena.ohdsi.org/search-terms/terms/4298431" TargetMode="External"/><Relationship Id="rId307" Type="http://schemas.openxmlformats.org/officeDocument/2006/relationships/hyperlink" Target="https://ontobee.org/ontology/OBA?iri=http://purl.obolibrary.org/obo/OBA_2045409" TargetMode="External"/><Relationship Id="rId428" Type="http://schemas.openxmlformats.org/officeDocument/2006/relationships/hyperlink" Target="https://github.com/obophenotype/bio-attribute-ontology/issues/364" TargetMode="External"/><Relationship Id="rId306" Type="http://schemas.openxmlformats.org/officeDocument/2006/relationships/hyperlink" Target="https://athena.ohdsi.org/search-terms/terms/8482" TargetMode="External"/><Relationship Id="rId427" Type="http://schemas.openxmlformats.org/officeDocument/2006/relationships/hyperlink" Target="https://athena.ohdsi.org/search-terms/terms/8523" TargetMode="External"/><Relationship Id="rId301" Type="http://schemas.openxmlformats.org/officeDocument/2006/relationships/hyperlink" Target="https://athena.ohdsi.org/search-terms/terms/3007356" TargetMode="External"/><Relationship Id="rId422" Type="http://schemas.openxmlformats.org/officeDocument/2006/relationships/hyperlink" Target="https://athena.ohdsi.org/search-terms/terms/4172830" TargetMode="External"/><Relationship Id="rId300" Type="http://schemas.openxmlformats.org/officeDocument/2006/relationships/hyperlink" Target="https://github.com/obophenotype/bio-attribute-ontology/issues/162" TargetMode="External"/><Relationship Id="rId421" Type="http://schemas.openxmlformats.org/officeDocument/2006/relationships/hyperlink" Target="https://athena.ohdsi.org/search-terms/terms/4172830" TargetMode="External"/><Relationship Id="rId420" Type="http://schemas.openxmlformats.org/officeDocument/2006/relationships/hyperlink" Target="https://ontobee.org/ontology/OBA?iri=http://purl.obolibrary.org/obo/OBA_2052741" TargetMode="External"/><Relationship Id="rId415" Type="http://schemas.openxmlformats.org/officeDocument/2006/relationships/hyperlink" Target="https://athena.ohdsi.org/search-terms/terms/4327889" TargetMode="External"/><Relationship Id="rId414" Type="http://schemas.openxmlformats.org/officeDocument/2006/relationships/hyperlink" Target="https://github.com/obophenotype/bio-attribute-ontology/issues/364" TargetMode="External"/><Relationship Id="rId413" Type="http://schemas.openxmlformats.org/officeDocument/2006/relationships/hyperlink" Target="https://athena.ohdsi.org/search-terms/terms/710238" TargetMode="External"/><Relationship Id="rId412" Type="http://schemas.openxmlformats.org/officeDocument/2006/relationships/hyperlink" Target="https://athena.ohdsi.org/search-terms/terms/4042886" TargetMode="External"/><Relationship Id="rId419" Type="http://schemas.openxmlformats.org/officeDocument/2006/relationships/hyperlink" Target="https://athena.ohdsi.org/search-terms/terms/9332" TargetMode="External"/><Relationship Id="rId418" Type="http://schemas.openxmlformats.org/officeDocument/2006/relationships/hyperlink" Target="https://athena.ohdsi.org/search-terms/terms/4252203" TargetMode="External"/><Relationship Id="rId417" Type="http://schemas.openxmlformats.org/officeDocument/2006/relationships/hyperlink" Target="https://athena.ohdsi.org/search-terms/terms/4252203" TargetMode="External"/><Relationship Id="rId416" Type="http://schemas.openxmlformats.org/officeDocument/2006/relationships/hyperlink" Target="https://athena.ohdsi.org/search-terms/terms/4327889" TargetMode="External"/><Relationship Id="rId411" Type="http://schemas.openxmlformats.org/officeDocument/2006/relationships/hyperlink" Target="https://athena.ohdsi.org/search-terms/terms/4042886" TargetMode="External"/><Relationship Id="rId410" Type="http://schemas.openxmlformats.org/officeDocument/2006/relationships/hyperlink" Target="https://athena.ohdsi.org/search-terms/terms/4281749" TargetMode="External"/><Relationship Id="rId206" Type="http://schemas.openxmlformats.org/officeDocument/2006/relationships/hyperlink" Target="https://athena.ohdsi.org/search-terms/terms/134057" TargetMode="External"/><Relationship Id="rId327" Type="http://schemas.openxmlformats.org/officeDocument/2006/relationships/hyperlink" Target="https://athena.ohdsi.org/search-terms/terms/4273023" TargetMode="External"/><Relationship Id="rId448" Type="http://schemas.openxmlformats.org/officeDocument/2006/relationships/hyperlink" Target="https://github.com/obophenotype/bio-attribute-ontology/issues/364" TargetMode="External"/><Relationship Id="rId205" Type="http://schemas.openxmlformats.org/officeDocument/2006/relationships/hyperlink" Target="https://ontobee.org/ontology/OBA?iri=http://purl.obolibrary.org/obo/OBA_1000032" TargetMode="External"/><Relationship Id="rId326" Type="http://schemas.openxmlformats.org/officeDocument/2006/relationships/hyperlink" Target="https://athena.ohdsi.org/search-terms/terms/4273023" TargetMode="External"/><Relationship Id="rId447" Type="http://schemas.openxmlformats.org/officeDocument/2006/relationships/hyperlink" Target="https://athena.ohdsi.org/search-terms/terms/4048383" TargetMode="External"/><Relationship Id="rId204" Type="http://schemas.openxmlformats.org/officeDocument/2006/relationships/hyperlink" Target="https://athena.ohdsi.org/search-terms/terms/8582" TargetMode="External"/><Relationship Id="rId325" Type="http://schemas.openxmlformats.org/officeDocument/2006/relationships/hyperlink" Target="https://athena.ohdsi.org/search-terms/terms/9593" TargetMode="External"/><Relationship Id="rId446" Type="http://schemas.openxmlformats.org/officeDocument/2006/relationships/hyperlink" Target="https://athena.ohdsi.org/search-terms/terms/4150326" TargetMode="External"/><Relationship Id="rId203" Type="http://schemas.openxmlformats.org/officeDocument/2006/relationships/hyperlink" Target="https://athena.ohdsi.org/search-terms/terms/4111665" TargetMode="External"/><Relationship Id="rId324" Type="http://schemas.openxmlformats.org/officeDocument/2006/relationships/hyperlink" Target="https://athena.ohdsi.org/search-terms/terms/4273021" TargetMode="External"/><Relationship Id="rId445" Type="http://schemas.openxmlformats.org/officeDocument/2006/relationships/hyperlink" Target="https://athena.ohdsi.org/search-terms/terms/4150326" TargetMode="External"/><Relationship Id="rId209" Type="http://schemas.openxmlformats.org/officeDocument/2006/relationships/hyperlink" Target="https://athena.ohdsi.org/search-terms/terms/4184832" TargetMode="External"/><Relationship Id="rId208" Type="http://schemas.openxmlformats.org/officeDocument/2006/relationships/hyperlink" Target="https://athena.ohdsi.org/search-terms/terms/4184832" TargetMode="External"/><Relationship Id="rId329" Type="http://schemas.openxmlformats.org/officeDocument/2006/relationships/hyperlink" Target="https://github.com/obophenotype/bio-attribute-ontology/issues/364" TargetMode="External"/><Relationship Id="rId207" Type="http://schemas.openxmlformats.org/officeDocument/2006/relationships/hyperlink" Target="https://athena.ohdsi.org/search-terms/terms/134057" TargetMode="External"/><Relationship Id="rId328" Type="http://schemas.openxmlformats.org/officeDocument/2006/relationships/hyperlink" Target="https://athena.ohdsi.org/search-terms/terms/8555" TargetMode="External"/><Relationship Id="rId449" Type="http://schemas.openxmlformats.org/officeDocument/2006/relationships/hyperlink" Target="https://athena.ohdsi.org/search-terms/terms/4015732" TargetMode="External"/><Relationship Id="rId440" Type="http://schemas.openxmlformats.org/officeDocument/2006/relationships/hyperlink" Target="https://athena.ohdsi.org/search-terms/terms/44788836" TargetMode="External"/><Relationship Id="rId202" Type="http://schemas.openxmlformats.org/officeDocument/2006/relationships/hyperlink" Target="https://athena.ohdsi.org/search-terms/terms/4111665" TargetMode="External"/><Relationship Id="rId323" Type="http://schemas.openxmlformats.org/officeDocument/2006/relationships/hyperlink" Target="https://athena.ohdsi.org/search-terms/terms/4273021" TargetMode="External"/><Relationship Id="rId444" Type="http://schemas.openxmlformats.org/officeDocument/2006/relationships/hyperlink" Target="https://athena.ohdsi.org/search-terms/terms/4148587" TargetMode="External"/><Relationship Id="rId201" Type="http://schemas.openxmlformats.org/officeDocument/2006/relationships/hyperlink" Target="https://github.com/obophenotype/bio-attribute-ontology/issues/364" TargetMode="External"/><Relationship Id="rId322" Type="http://schemas.openxmlformats.org/officeDocument/2006/relationships/hyperlink" Target="https://github.com/obophenotype/bio-attribute-ontology/issues/302" TargetMode="External"/><Relationship Id="rId443" Type="http://schemas.openxmlformats.org/officeDocument/2006/relationships/hyperlink" Target="https://athena.ohdsi.org/search-terms/terms/4148587" TargetMode="External"/><Relationship Id="rId200" Type="http://schemas.openxmlformats.org/officeDocument/2006/relationships/hyperlink" Target="https://athena.ohdsi.org/search-terms/terms/8554" TargetMode="External"/><Relationship Id="rId321" Type="http://schemas.openxmlformats.org/officeDocument/2006/relationships/hyperlink" Target="https://athena.ohdsi.org/search-terms/terms/8842" TargetMode="External"/><Relationship Id="rId442" Type="http://schemas.openxmlformats.org/officeDocument/2006/relationships/hyperlink" Target="https://athena.ohdsi.org/search-terms/terms/4306655" TargetMode="External"/><Relationship Id="rId320" Type="http://schemas.openxmlformats.org/officeDocument/2006/relationships/hyperlink" Target="https://athena.ohdsi.org/search-terms/terms/44791466" TargetMode="External"/><Relationship Id="rId441" Type="http://schemas.openxmlformats.org/officeDocument/2006/relationships/hyperlink" Target="https://athena.ohdsi.org/search-terms/terms/4306655" TargetMode="External"/><Relationship Id="rId316" Type="http://schemas.openxmlformats.org/officeDocument/2006/relationships/hyperlink" Target="https://athena.ohdsi.org/search-terms/terms/4274406" TargetMode="External"/><Relationship Id="rId437" Type="http://schemas.openxmlformats.org/officeDocument/2006/relationships/hyperlink" Target="https://athena.ohdsi.org/search-terms/terms/44777566" TargetMode="External"/><Relationship Id="rId315" Type="http://schemas.openxmlformats.org/officeDocument/2006/relationships/hyperlink" Target="https://athena.ohdsi.org/search-terms/terms/4274406" TargetMode="External"/><Relationship Id="rId436" Type="http://schemas.openxmlformats.org/officeDocument/2006/relationships/hyperlink" Target="https://athena.ohdsi.org/search-terms/terms/36303297" TargetMode="External"/><Relationship Id="rId314" Type="http://schemas.openxmlformats.org/officeDocument/2006/relationships/hyperlink" Target="https://ontobee.org/ontology/OBA?iri=http://purl.obolibrary.org/obo/OBA_VT0002668" TargetMode="External"/><Relationship Id="rId435" Type="http://schemas.openxmlformats.org/officeDocument/2006/relationships/hyperlink" Target="https://athena.ohdsi.org/search-terms/terms/36303297" TargetMode="External"/><Relationship Id="rId313" Type="http://schemas.openxmlformats.org/officeDocument/2006/relationships/hyperlink" Target="https://athena.ohdsi.org/search-terms/terms/8753" TargetMode="External"/><Relationship Id="rId434" Type="http://schemas.openxmlformats.org/officeDocument/2006/relationships/hyperlink" Target="https://athena.ohdsi.org/search-terms/terms/8861" TargetMode="External"/><Relationship Id="rId319" Type="http://schemas.openxmlformats.org/officeDocument/2006/relationships/hyperlink" Target="https://athena.ohdsi.org/search-terms/terms/44791466" TargetMode="External"/><Relationship Id="rId318" Type="http://schemas.openxmlformats.org/officeDocument/2006/relationships/hyperlink" Target="https://github.com/obophenotype/bio-attribute-ontology/issues/364" TargetMode="External"/><Relationship Id="rId439" Type="http://schemas.openxmlformats.org/officeDocument/2006/relationships/hyperlink" Target="https://athena.ohdsi.org/search-terms/terms/44788836" TargetMode="External"/><Relationship Id="rId317" Type="http://schemas.openxmlformats.org/officeDocument/2006/relationships/hyperlink" Target="https://athena.ohdsi.org/search-terms/terms/9593" TargetMode="External"/><Relationship Id="rId438" Type="http://schemas.openxmlformats.org/officeDocument/2006/relationships/hyperlink" Target="https://github.com/obophenotype/bio-attribute-ontology/issues/364" TargetMode="External"/><Relationship Id="rId312" Type="http://schemas.openxmlformats.org/officeDocument/2006/relationships/hyperlink" Target="https://athena.ohdsi.org/search-terms/terms/4245152" TargetMode="External"/><Relationship Id="rId433" Type="http://schemas.openxmlformats.org/officeDocument/2006/relationships/hyperlink" Target="https://athena.ohdsi.org/search-terms/terms/2212188" TargetMode="External"/><Relationship Id="rId311" Type="http://schemas.openxmlformats.org/officeDocument/2006/relationships/hyperlink" Target="https://athena.ohdsi.org/search-terms/terms/4245152" TargetMode="External"/><Relationship Id="rId432" Type="http://schemas.openxmlformats.org/officeDocument/2006/relationships/hyperlink" Target="https://athena.ohdsi.org/search-terms/terms/2212188" TargetMode="External"/><Relationship Id="rId310" Type="http://schemas.openxmlformats.org/officeDocument/2006/relationships/hyperlink" Target="https://athena.ohdsi.org/search-terms/terms/8848" TargetMode="External"/><Relationship Id="rId431" Type="http://schemas.openxmlformats.org/officeDocument/2006/relationships/hyperlink" Target="https://athena.ohdsi.org/search-terms/terms/8848" TargetMode="External"/><Relationship Id="rId430" Type="http://schemas.openxmlformats.org/officeDocument/2006/relationships/hyperlink" Target="https://athena.ohdsi.org/search-terms/terms/429843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document/d/1V6525gCQlxRZiBaEp2WDZ0m0X2rzYm5P1AoipcIrfiI/edit?tab=t.0"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athena.ohdsi.org/search-terms/terms/1175351" TargetMode="External"/><Relationship Id="rId2" Type="http://schemas.openxmlformats.org/officeDocument/2006/relationships/hyperlink" Target="https://loinc.org/search/?t=1&amp;s=90566-1" TargetMode="External"/><Relationship Id="rId3"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63"/>
    <col customWidth="1" min="2" max="2" width="54.88"/>
    <col customWidth="1" min="3" max="3" width="15.5"/>
    <col customWidth="1" min="4" max="4" width="3.63"/>
    <col customWidth="1" min="5" max="5" width="3.75"/>
    <col customWidth="1" min="6" max="6" width="30.88"/>
    <col customWidth="1" min="7" max="7" width="29.13"/>
    <col customWidth="1" min="8" max="10" width="18.75"/>
    <col customWidth="1" min="11" max="11" width="25.63"/>
    <col customWidth="1" min="12" max="12" width="22.38"/>
    <col customWidth="1" min="13" max="13" width="18.0"/>
    <col customWidth="1" min="14" max="14" width="13.25"/>
    <col customWidth="1" hidden="1" min="15" max="15" width="24.5"/>
    <col customWidth="1" hidden="1" min="16" max="16" width="13.88"/>
    <col customWidth="1" hidden="1" min="17" max="17" width="20.75"/>
    <col customWidth="1" hidden="1" min="18" max="18" width="10.0"/>
    <col customWidth="1" hidden="1" min="19" max="19" width="4.75"/>
    <col customWidth="1" hidden="1" min="20" max="20" width="4.88"/>
    <col customWidth="1" hidden="1" min="21" max="21" width="14.88"/>
    <col customWidth="1" hidden="1" min="22" max="22" width="13.88"/>
    <col customWidth="1" min="23" max="24" width="13.88"/>
    <col customWidth="1" hidden="1" min="25" max="28" width="13.88"/>
    <col customWidth="1" min="29" max="29" width="13.88"/>
    <col customWidth="1" min="30" max="30" width="30.25"/>
    <col customWidth="1" hidden="1" min="31" max="31" width="13.88"/>
    <col customWidth="1" min="32" max="33" width="59.13"/>
    <col customWidth="1" min="34" max="34" width="40.0"/>
    <col customWidth="1" min="35" max="39" width="33.63"/>
  </cols>
  <sheetData>
    <row r="1" ht="57.0" customHeight="1">
      <c r="A1" s="1" t="s">
        <v>0</v>
      </c>
      <c r="B1" s="2" t="s">
        <v>1</v>
      </c>
      <c r="C1" s="3" t="s">
        <v>2</v>
      </c>
      <c r="D1" s="4" t="s">
        <v>3</v>
      </c>
      <c r="E1" s="4" t="s">
        <v>4</v>
      </c>
      <c r="F1" s="1" t="s">
        <v>5</v>
      </c>
      <c r="G1" s="1" t="s">
        <v>6</v>
      </c>
      <c r="H1" s="1" t="s">
        <v>7</v>
      </c>
      <c r="I1" s="1" t="s">
        <v>8</v>
      </c>
      <c r="J1" s="1" t="s">
        <v>9</v>
      </c>
      <c r="K1" s="5" t="s">
        <v>10</v>
      </c>
      <c r="L1" s="6" t="s">
        <v>11</v>
      </c>
      <c r="M1" s="7" t="s">
        <v>12</v>
      </c>
      <c r="N1" s="8" t="s">
        <v>13</v>
      </c>
      <c r="O1" s="8" t="s">
        <v>14</v>
      </c>
      <c r="P1" s="9" t="s">
        <v>15</v>
      </c>
      <c r="Q1" s="8" t="s">
        <v>16</v>
      </c>
      <c r="R1" s="8" t="s">
        <v>17</v>
      </c>
      <c r="S1" s="10" t="s">
        <v>18</v>
      </c>
      <c r="T1" s="10" t="s">
        <v>19</v>
      </c>
      <c r="U1" s="1" t="s">
        <v>20</v>
      </c>
      <c r="V1" s="1" t="s">
        <v>21</v>
      </c>
      <c r="W1" s="8" t="s">
        <v>22</v>
      </c>
      <c r="X1" s="8" t="s">
        <v>23</v>
      </c>
      <c r="Y1" s="8" t="s">
        <v>24</v>
      </c>
      <c r="Z1" s="8" t="s">
        <v>25</v>
      </c>
      <c r="AA1" s="8" t="s">
        <v>26</v>
      </c>
      <c r="AB1" s="8" t="s">
        <v>27</v>
      </c>
      <c r="AC1" s="9" t="s">
        <v>28</v>
      </c>
      <c r="AD1" s="9" t="s">
        <v>29</v>
      </c>
      <c r="AE1" s="9" t="s">
        <v>30</v>
      </c>
      <c r="AF1" s="5" t="s">
        <v>31</v>
      </c>
      <c r="AG1" s="5" t="s">
        <v>32</v>
      </c>
      <c r="AH1" s="9" t="s">
        <v>33</v>
      </c>
      <c r="AI1" s="1" t="s">
        <v>34</v>
      </c>
      <c r="AJ1" s="11"/>
      <c r="AK1" s="11"/>
      <c r="AL1" s="11"/>
      <c r="AM1" s="11"/>
    </row>
    <row r="2">
      <c r="A2" s="12" t="s">
        <v>35</v>
      </c>
      <c r="B2" s="12" t="s">
        <v>36</v>
      </c>
      <c r="D2" s="12" t="s">
        <v>37</v>
      </c>
      <c r="F2" s="12" t="s">
        <v>38</v>
      </c>
      <c r="G2" s="12" t="s">
        <v>39</v>
      </c>
      <c r="H2" s="12" t="s">
        <v>40</v>
      </c>
      <c r="I2" s="12" t="s">
        <v>41</v>
      </c>
      <c r="K2" s="13"/>
      <c r="L2" s="14">
        <v>3011888.0</v>
      </c>
      <c r="M2" s="15" t="s">
        <v>42</v>
      </c>
      <c r="N2" s="16">
        <v>8701.0</v>
      </c>
      <c r="O2" s="12" t="s">
        <v>43</v>
      </c>
      <c r="P2" s="17" t="s">
        <v>44</v>
      </c>
      <c r="Q2" s="12"/>
      <c r="R2" s="12"/>
      <c r="S2" s="12"/>
      <c r="T2" s="12" t="s">
        <v>45</v>
      </c>
      <c r="U2" s="15" t="s">
        <v>46</v>
      </c>
      <c r="V2" s="18"/>
      <c r="W2" s="12" t="s">
        <v>47</v>
      </c>
      <c r="X2" s="19" t="str">
        <f>HYPERLINK("https://github.com/RTIInternational/NHLBI-BDC-DMC-HM/blob/main/resources/human-readable-harmonized-variable-documentation/generated-doc-pages/inflammation.md#isoprostane_8_epi_pgf2a_1", "isoprostane_8_epi_pgf2a_1")</f>
        <v>isoprostane_8_epi_pgf2a_1</v>
      </c>
      <c r="Y2" s="20"/>
      <c r="Z2" s="21"/>
      <c r="AA2" s="21"/>
      <c r="AB2" s="21"/>
      <c r="AC2" s="22" t="s">
        <v>41</v>
      </c>
      <c r="AD2" s="23" t="s">
        <v>48</v>
      </c>
      <c r="AE2" s="17" t="s">
        <v>49</v>
      </c>
      <c r="AF2" s="5" t="s">
        <v>50</v>
      </c>
      <c r="AG2" s="24" t="s">
        <v>51</v>
      </c>
      <c r="AH2" s="17" t="s">
        <v>52</v>
      </c>
      <c r="AI2" s="11"/>
    </row>
    <row r="3">
      <c r="A3" s="12" t="s">
        <v>35</v>
      </c>
      <c r="B3" s="12" t="s">
        <v>36</v>
      </c>
      <c r="D3" s="12" t="s">
        <v>37</v>
      </c>
      <c r="F3" s="12" t="s">
        <v>53</v>
      </c>
      <c r="G3" s="12" t="s">
        <v>54</v>
      </c>
      <c r="H3" s="12" t="s">
        <v>40</v>
      </c>
      <c r="I3" s="12" t="s">
        <v>55</v>
      </c>
      <c r="K3" s="13"/>
      <c r="L3" s="14">
        <v>3.630517E7</v>
      </c>
      <c r="M3" s="15" t="s">
        <v>42</v>
      </c>
      <c r="N3" s="16">
        <v>4.4777635E7</v>
      </c>
      <c r="O3" s="12" t="s">
        <v>56</v>
      </c>
      <c r="P3" s="17" t="s">
        <v>57</v>
      </c>
      <c r="Q3" s="12"/>
      <c r="R3" s="12"/>
      <c r="S3" s="12"/>
      <c r="T3" s="12" t="s">
        <v>45</v>
      </c>
      <c r="U3" s="15" t="s">
        <v>46</v>
      </c>
      <c r="V3" s="18"/>
      <c r="W3" s="12" t="s">
        <v>58</v>
      </c>
      <c r="X3" s="19" t="str">
        <f>HYPERLINK("https://github.com/RTIInternational/NHLBI-BDC-DMC-HM/blob/main/resources/human-readable-harmonized-variable-documentation/generated-doc-pages/inflammation.md#lppla2_act_1", "lppla2_act_1")</f>
        <v>lppla2_act_1</v>
      </c>
      <c r="Y3" s="20"/>
      <c r="Z3" s="21"/>
      <c r="AA3" s="21"/>
      <c r="AB3" s="21"/>
      <c r="AC3" s="22" t="s">
        <v>55</v>
      </c>
      <c r="AD3" s="23" t="s">
        <v>48</v>
      </c>
      <c r="AE3" s="17" t="s">
        <v>49</v>
      </c>
      <c r="AF3" s="5" t="s">
        <v>59</v>
      </c>
      <c r="AG3" s="24" t="s">
        <v>60</v>
      </c>
      <c r="AH3" s="25" t="s">
        <v>52</v>
      </c>
      <c r="AI3" s="11"/>
    </row>
    <row r="4">
      <c r="A4" s="12" t="s">
        <v>35</v>
      </c>
      <c r="B4" s="12" t="s">
        <v>36</v>
      </c>
      <c r="F4" s="12" t="s">
        <v>61</v>
      </c>
      <c r="G4" s="12" t="s">
        <v>62</v>
      </c>
      <c r="H4" s="12" t="s">
        <v>40</v>
      </c>
      <c r="I4" s="12" t="s">
        <v>63</v>
      </c>
      <c r="K4" s="26" t="s">
        <v>64</v>
      </c>
      <c r="L4" s="14">
        <v>3.73964E7</v>
      </c>
      <c r="M4" s="15" t="s">
        <v>65</v>
      </c>
      <c r="N4" s="27"/>
      <c r="O4" s="27"/>
      <c r="P4" s="28"/>
      <c r="Q4" s="20"/>
      <c r="R4" s="20">
        <v>1.0</v>
      </c>
      <c r="S4" s="20"/>
      <c r="T4" s="20" t="s">
        <v>45</v>
      </c>
      <c r="U4" s="15" t="s">
        <v>66</v>
      </c>
      <c r="V4" s="18">
        <f t="shared" ref="V4:V8" si="1">LEN(U4)-LEN(SUBSTITUTE(U4,"|",""))+1</f>
        <v>1</v>
      </c>
      <c r="W4" s="29"/>
      <c r="X4" s="29"/>
      <c r="Y4" s="29"/>
      <c r="Z4" s="29"/>
      <c r="AA4" s="29"/>
      <c r="AB4" s="29"/>
      <c r="AC4" s="22" t="s">
        <v>67</v>
      </c>
      <c r="AD4" s="23" t="s">
        <v>48</v>
      </c>
      <c r="AE4" s="28" t="s">
        <v>49</v>
      </c>
      <c r="AF4" s="30" t="s">
        <v>68</v>
      </c>
      <c r="AG4" s="31" t="s">
        <v>69</v>
      </c>
      <c r="AH4" s="17" t="s">
        <v>70</v>
      </c>
      <c r="AI4" s="32"/>
      <c r="AJ4" s="33"/>
      <c r="AK4" s="33"/>
      <c r="AL4" s="33"/>
      <c r="AM4" s="33"/>
    </row>
    <row r="5">
      <c r="A5" s="12" t="s">
        <v>35</v>
      </c>
      <c r="B5" s="12" t="s">
        <v>36</v>
      </c>
      <c r="D5" s="12" t="s">
        <v>37</v>
      </c>
      <c r="F5" s="12" t="s">
        <v>71</v>
      </c>
      <c r="G5" s="12" t="s">
        <v>72</v>
      </c>
      <c r="H5" s="12" t="s">
        <v>40</v>
      </c>
      <c r="I5" s="12" t="s">
        <v>73</v>
      </c>
      <c r="K5" s="34" t="s">
        <v>74</v>
      </c>
      <c r="L5" s="14">
        <v>4154347.0</v>
      </c>
      <c r="M5" s="15" t="s">
        <v>65</v>
      </c>
      <c r="N5" s="35">
        <v>9511.0</v>
      </c>
      <c r="O5" s="15" t="s">
        <v>75</v>
      </c>
      <c r="P5" s="17" t="s">
        <v>76</v>
      </c>
      <c r="Q5" s="20"/>
      <c r="R5" s="20">
        <v>1.0</v>
      </c>
      <c r="S5" s="29"/>
      <c r="T5" s="20" t="s">
        <v>45</v>
      </c>
      <c r="U5" s="15" t="s">
        <v>77</v>
      </c>
      <c r="V5" s="18">
        <f t="shared" si="1"/>
        <v>2</v>
      </c>
      <c r="W5" s="29"/>
      <c r="X5" s="29"/>
      <c r="Y5" s="29"/>
      <c r="Z5" s="29"/>
      <c r="AA5" s="36" t="s">
        <v>78</v>
      </c>
      <c r="AB5" s="29"/>
      <c r="AC5" s="22" t="s">
        <v>79</v>
      </c>
      <c r="AD5" s="23" t="s">
        <v>48</v>
      </c>
      <c r="AE5" s="17" t="s">
        <v>49</v>
      </c>
      <c r="AF5" s="5" t="s">
        <v>80</v>
      </c>
      <c r="AG5" s="37"/>
      <c r="AH5" s="38"/>
      <c r="AI5" s="39"/>
      <c r="AJ5" s="40"/>
      <c r="AK5" s="40"/>
      <c r="AL5" s="40"/>
      <c r="AM5" s="40"/>
    </row>
    <row r="6">
      <c r="A6" s="12" t="s">
        <v>35</v>
      </c>
      <c r="B6" s="12" t="s">
        <v>36</v>
      </c>
      <c r="D6" s="12" t="s">
        <v>37</v>
      </c>
      <c r="F6" s="12" t="s">
        <v>81</v>
      </c>
      <c r="G6" s="12" t="s">
        <v>82</v>
      </c>
      <c r="H6" s="12" t="s">
        <v>40</v>
      </c>
      <c r="I6" s="12" t="s">
        <v>83</v>
      </c>
      <c r="K6" s="41" t="s">
        <v>84</v>
      </c>
      <c r="L6" s="14">
        <v>2212186.0</v>
      </c>
      <c r="M6" s="15" t="s">
        <v>85</v>
      </c>
      <c r="N6" s="35">
        <v>8713.0</v>
      </c>
      <c r="O6" s="15" t="s">
        <v>86</v>
      </c>
      <c r="P6" s="17" t="s">
        <v>87</v>
      </c>
      <c r="Q6" s="20"/>
      <c r="R6" s="20">
        <v>1.0</v>
      </c>
      <c r="S6" s="21"/>
      <c r="T6" s="20" t="s">
        <v>45</v>
      </c>
      <c r="U6" s="15" t="s">
        <v>88</v>
      </c>
      <c r="V6" s="18">
        <f t="shared" si="1"/>
        <v>1</v>
      </c>
      <c r="W6" s="21"/>
      <c r="X6" s="21"/>
      <c r="Y6" s="21"/>
      <c r="Z6" s="21"/>
      <c r="AB6" s="21"/>
      <c r="AC6" s="17" t="s">
        <v>83</v>
      </c>
      <c r="AD6" s="17" t="s">
        <v>89</v>
      </c>
      <c r="AE6" s="17" t="s">
        <v>49</v>
      </c>
      <c r="AF6" s="5" t="s">
        <v>90</v>
      </c>
      <c r="AG6" s="24"/>
      <c r="AH6" s="38"/>
      <c r="AI6" s="32"/>
      <c r="AJ6" s="33"/>
      <c r="AK6" s="33"/>
      <c r="AL6" s="33"/>
      <c r="AM6" s="33"/>
    </row>
    <row r="7">
      <c r="A7" s="12" t="s">
        <v>91</v>
      </c>
      <c r="B7" s="12" t="s">
        <v>92</v>
      </c>
      <c r="F7" s="12" t="s">
        <v>93</v>
      </c>
      <c r="G7" s="12" t="s">
        <v>94</v>
      </c>
      <c r="H7" s="12" t="s">
        <v>95</v>
      </c>
      <c r="I7" s="12" t="s">
        <v>96</v>
      </c>
      <c r="K7" s="41" t="s">
        <v>97</v>
      </c>
      <c r="L7" s="42">
        <v>3.5609491E7</v>
      </c>
      <c r="M7" s="43" t="s">
        <v>65</v>
      </c>
      <c r="N7" s="16">
        <v>710238.0</v>
      </c>
      <c r="O7" s="12" t="s">
        <v>98</v>
      </c>
      <c r="P7" s="17"/>
      <c r="Q7" s="20"/>
      <c r="R7" s="20">
        <v>0.75</v>
      </c>
      <c r="S7" s="29"/>
      <c r="T7" s="20" t="s">
        <v>45</v>
      </c>
      <c r="U7" s="15" t="s">
        <v>99</v>
      </c>
      <c r="V7" s="18">
        <f t="shared" si="1"/>
        <v>1</v>
      </c>
      <c r="W7" s="29"/>
      <c r="X7" s="20"/>
      <c r="Y7" s="20" t="s">
        <v>100</v>
      </c>
      <c r="Z7" s="29"/>
      <c r="AA7" s="29"/>
      <c r="AB7" s="29"/>
      <c r="AC7" s="22" t="s">
        <v>101</v>
      </c>
      <c r="AD7" s="23" t="s">
        <v>48</v>
      </c>
      <c r="AE7" s="17" t="s">
        <v>49</v>
      </c>
      <c r="AF7" s="5" t="s">
        <v>102</v>
      </c>
      <c r="AG7" s="44" t="s">
        <v>103</v>
      </c>
      <c r="AH7" s="45" t="s">
        <v>104</v>
      </c>
      <c r="AI7" s="39"/>
      <c r="AJ7" s="40"/>
      <c r="AK7" s="40"/>
      <c r="AL7" s="40"/>
      <c r="AM7" s="40"/>
    </row>
    <row r="8">
      <c r="A8" s="12" t="s">
        <v>35</v>
      </c>
      <c r="B8" s="12" t="s">
        <v>36</v>
      </c>
      <c r="D8" s="12" t="s">
        <v>37</v>
      </c>
      <c r="F8" s="12" t="s">
        <v>105</v>
      </c>
      <c r="G8" s="12" t="s">
        <v>106</v>
      </c>
      <c r="H8" s="12" t="s">
        <v>40</v>
      </c>
      <c r="I8" s="12" t="s">
        <v>107</v>
      </c>
      <c r="K8" s="26" t="s">
        <v>108</v>
      </c>
      <c r="L8" s="14">
        <v>4146380.0</v>
      </c>
      <c r="M8" s="15" t="s">
        <v>65</v>
      </c>
      <c r="N8" s="35">
        <v>8923.0</v>
      </c>
      <c r="O8" s="15" t="s">
        <v>109</v>
      </c>
      <c r="P8" s="46" t="s">
        <v>110</v>
      </c>
      <c r="Q8" s="20"/>
      <c r="R8" s="20">
        <v>1.0</v>
      </c>
      <c r="S8" s="47"/>
      <c r="T8" s="48" t="s">
        <v>45</v>
      </c>
      <c r="U8" s="15" t="s">
        <v>88</v>
      </c>
      <c r="V8" s="18">
        <f t="shared" si="1"/>
        <v>1</v>
      </c>
      <c r="W8" s="47"/>
      <c r="X8" s="47"/>
      <c r="Y8" s="47"/>
      <c r="Z8" s="47"/>
      <c r="AA8" s="47"/>
      <c r="AB8" s="47" t="s">
        <v>111</v>
      </c>
      <c r="AC8" s="46" t="s">
        <v>112</v>
      </c>
      <c r="AD8" s="46" t="s">
        <v>113</v>
      </c>
      <c r="AE8" s="46" t="s">
        <v>49</v>
      </c>
      <c r="AF8" s="49" t="s">
        <v>114</v>
      </c>
      <c r="AG8" s="50" t="s">
        <v>115</v>
      </c>
      <c r="AH8" s="38"/>
      <c r="AI8" s="39"/>
      <c r="AJ8" s="40"/>
      <c r="AK8" s="40"/>
      <c r="AL8" s="40"/>
      <c r="AM8" s="40"/>
    </row>
    <row r="9">
      <c r="A9" s="12" t="s">
        <v>116</v>
      </c>
      <c r="B9" s="12" t="s">
        <v>117</v>
      </c>
      <c r="F9" s="12" t="s">
        <v>118</v>
      </c>
      <c r="G9" s="12" t="s">
        <v>119</v>
      </c>
      <c r="H9" s="12" t="s">
        <v>120</v>
      </c>
      <c r="I9" s="12" t="s">
        <v>121</v>
      </c>
      <c r="K9" s="51" t="s">
        <v>122</v>
      </c>
      <c r="L9" s="14">
        <v>321318.0</v>
      </c>
      <c r="M9" s="15" t="s">
        <v>65</v>
      </c>
      <c r="N9" s="52"/>
      <c r="O9" s="12"/>
      <c r="P9" s="17"/>
      <c r="Q9" s="12"/>
      <c r="R9" s="12"/>
      <c r="S9" s="12"/>
      <c r="T9" s="12" t="s">
        <v>45</v>
      </c>
      <c r="U9" s="15" t="s">
        <v>46</v>
      </c>
      <c r="V9" s="18"/>
      <c r="W9" s="12" t="s">
        <v>123</v>
      </c>
      <c r="X9" s="20" t="str">
        <f>CONCATENATE(HYPERLINK("https://github.com/RTIInternational/NHLBI-BDC-DMC-HM/blob/main/resources/human-readable-harmonized-variable-documentation/generated-doc-pages/atherosclerosis_events_incident.md#angina_incident_1", "angina_incident_1"), " | ", HYPERLINK("https://github.com/RTIInternational/NHLBI-BDC-DMC-HM/blob/main/resources/human-readable-harmonized-variable-documentation/generated-doc-pages/atherosclerosis_events_prior.md#angina_prior_1", "angina_prior_1"))</f>
        <v>angina_incident_1 | angina_prior_1</v>
      </c>
      <c r="Y9" s="20"/>
      <c r="Z9" s="21"/>
      <c r="AA9" s="21"/>
      <c r="AB9" s="21"/>
      <c r="AC9" s="17"/>
      <c r="AD9" s="17"/>
      <c r="AE9" s="17" t="s">
        <v>49</v>
      </c>
      <c r="AF9" s="11"/>
      <c r="AG9" s="24"/>
      <c r="AH9" s="17" t="s">
        <v>52</v>
      </c>
      <c r="AI9" s="11"/>
    </row>
    <row r="10">
      <c r="A10" s="12" t="s">
        <v>124</v>
      </c>
      <c r="B10" s="12" t="s">
        <v>125</v>
      </c>
      <c r="D10" s="12" t="s">
        <v>37</v>
      </c>
      <c r="F10" s="12" t="s">
        <v>126</v>
      </c>
      <c r="G10" s="12" t="s">
        <v>127</v>
      </c>
      <c r="H10" s="12" t="s">
        <v>120</v>
      </c>
      <c r="I10" s="12" t="s">
        <v>121</v>
      </c>
      <c r="K10" s="26" t="s">
        <v>128</v>
      </c>
      <c r="L10" s="14">
        <v>1112807.0</v>
      </c>
      <c r="M10" s="15" t="s">
        <v>129</v>
      </c>
      <c r="N10" s="27"/>
      <c r="O10" s="27"/>
      <c r="P10" s="38"/>
      <c r="Q10" s="20"/>
      <c r="R10" s="20">
        <v>1.0</v>
      </c>
      <c r="S10" s="29"/>
      <c r="T10" s="20" t="s">
        <v>45</v>
      </c>
      <c r="U10" s="15" t="s">
        <v>99</v>
      </c>
      <c r="V10" s="18">
        <f t="shared" ref="V10:V13" si="2">LEN(U10)-LEN(SUBSTITUTE(U10,"|",""))+1</f>
        <v>1</v>
      </c>
      <c r="W10" s="29"/>
      <c r="X10" s="20"/>
      <c r="Y10" s="20" t="s">
        <v>130</v>
      </c>
      <c r="Z10" s="29"/>
      <c r="AA10" s="29"/>
      <c r="AB10" s="29"/>
      <c r="AC10" s="38"/>
      <c r="AD10" s="38"/>
      <c r="AE10" s="17" t="s">
        <v>49</v>
      </c>
      <c r="AF10" s="53"/>
      <c r="AG10" s="37"/>
      <c r="AH10" s="38"/>
      <c r="AI10" s="39"/>
      <c r="AJ10" s="40"/>
      <c r="AK10" s="40"/>
      <c r="AL10" s="40"/>
      <c r="AM10" s="40"/>
    </row>
    <row r="11">
      <c r="A11" s="12" t="s">
        <v>35</v>
      </c>
      <c r="B11" s="12" t="s">
        <v>36</v>
      </c>
      <c r="D11" s="12" t="s">
        <v>37</v>
      </c>
      <c r="F11" s="12" t="s">
        <v>131</v>
      </c>
      <c r="G11" s="12" t="s">
        <v>132</v>
      </c>
      <c r="H11" s="12" t="s">
        <v>40</v>
      </c>
      <c r="I11" s="12" t="s">
        <v>107</v>
      </c>
      <c r="K11" s="26" t="s">
        <v>133</v>
      </c>
      <c r="L11" s="14">
        <v>4263457.0</v>
      </c>
      <c r="M11" s="15" t="s">
        <v>65</v>
      </c>
      <c r="N11" s="35">
        <v>8923.0</v>
      </c>
      <c r="O11" s="15" t="s">
        <v>109</v>
      </c>
      <c r="P11" s="54" t="s">
        <v>110</v>
      </c>
      <c r="Q11" s="20"/>
      <c r="R11" s="20">
        <v>1.0</v>
      </c>
      <c r="S11" s="47"/>
      <c r="T11" s="48" t="s">
        <v>45</v>
      </c>
      <c r="U11" s="15" t="s">
        <v>88</v>
      </c>
      <c r="V11" s="18">
        <f t="shared" si="2"/>
        <v>1</v>
      </c>
      <c r="W11" s="47"/>
      <c r="X11" s="47"/>
      <c r="Y11" s="47"/>
      <c r="Z11" s="47"/>
      <c r="AA11" s="47"/>
      <c r="AB11" s="47" t="s">
        <v>134</v>
      </c>
      <c r="AC11" s="46" t="s">
        <v>112</v>
      </c>
      <c r="AD11" s="23" t="s">
        <v>48</v>
      </c>
      <c r="AE11" s="17" t="s">
        <v>49</v>
      </c>
      <c r="AF11" s="5" t="s">
        <v>135</v>
      </c>
      <c r="AG11" s="37"/>
      <c r="AH11" s="38"/>
      <c r="AI11" s="39"/>
      <c r="AJ11" s="40"/>
      <c r="AK11" s="40"/>
      <c r="AL11" s="40"/>
      <c r="AM11" s="40"/>
    </row>
    <row r="12">
      <c r="A12" s="12" t="s">
        <v>136</v>
      </c>
      <c r="B12" s="12" t="s">
        <v>117</v>
      </c>
      <c r="F12" s="12" t="s">
        <v>137</v>
      </c>
      <c r="G12" s="12" t="s">
        <v>138</v>
      </c>
      <c r="H12" s="12" t="s">
        <v>120</v>
      </c>
      <c r="I12" s="12" t="s">
        <v>121</v>
      </c>
      <c r="K12" s="26" t="s">
        <v>139</v>
      </c>
      <c r="L12" s="14">
        <v>4308356.0</v>
      </c>
      <c r="M12" s="15" t="s">
        <v>65</v>
      </c>
      <c r="N12" s="27"/>
      <c r="O12" s="27"/>
      <c r="P12" s="38"/>
      <c r="Q12" s="20"/>
      <c r="R12" s="20">
        <v>1.0</v>
      </c>
      <c r="S12" s="55" t="s">
        <v>140</v>
      </c>
      <c r="T12" s="20" t="s">
        <v>45</v>
      </c>
      <c r="U12" s="15" t="s">
        <v>66</v>
      </c>
      <c r="V12" s="18">
        <f t="shared" si="2"/>
        <v>1</v>
      </c>
      <c r="W12" s="29"/>
      <c r="X12" s="29"/>
      <c r="Y12" s="29"/>
      <c r="Z12" s="29"/>
      <c r="AA12" s="29"/>
      <c r="AB12" s="29"/>
      <c r="AC12" s="38"/>
      <c r="AD12" s="38"/>
      <c r="AE12" s="17" t="s">
        <v>49</v>
      </c>
      <c r="AF12" s="53"/>
      <c r="AG12" s="37"/>
      <c r="AH12" s="55" t="s">
        <v>141</v>
      </c>
      <c r="AI12" s="56"/>
      <c r="AJ12" s="57"/>
      <c r="AK12" s="57"/>
      <c r="AL12" s="57"/>
      <c r="AM12" s="57"/>
    </row>
    <row r="13">
      <c r="A13" s="12" t="s">
        <v>116</v>
      </c>
      <c r="B13" s="12" t="s">
        <v>117</v>
      </c>
      <c r="F13" s="12" t="s">
        <v>142</v>
      </c>
      <c r="G13" s="12" t="s">
        <v>143</v>
      </c>
      <c r="H13" s="12" t="s">
        <v>120</v>
      </c>
      <c r="I13" s="12" t="s">
        <v>121</v>
      </c>
      <c r="K13" s="26" t="s">
        <v>144</v>
      </c>
      <c r="L13" s="14">
        <v>313217.0</v>
      </c>
      <c r="M13" s="15" t="s">
        <v>65</v>
      </c>
      <c r="N13" s="27"/>
      <c r="O13" s="27"/>
      <c r="P13" s="38"/>
      <c r="Q13" s="20"/>
      <c r="R13" s="20">
        <v>1.0</v>
      </c>
      <c r="S13" s="29"/>
      <c r="T13" s="20" t="s">
        <v>45</v>
      </c>
      <c r="U13" s="15" t="s">
        <v>145</v>
      </c>
      <c r="V13" s="18">
        <f t="shared" si="2"/>
        <v>2</v>
      </c>
      <c r="W13" s="29"/>
      <c r="X13" s="20"/>
      <c r="Y13" s="20" t="s">
        <v>146</v>
      </c>
      <c r="Z13" s="29"/>
      <c r="AA13" s="29"/>
      <c r="AB13" s="29"/>
      <c r="AC13" s="38"/>
      <c r="AD13" s="38"/>
      <c r="AE13" s="17" t="s">
        <v>49</v>
      </c>
      <c r="AF13" s="53"/>
      <c r="AG13" s="37"/>
      <c r="AH13" s="38"/>
      <c r="AI13" s="39"/>
      <c r="AJ13" s="40"/>
      <c r="AK13" s="40"/>
      <c r="AL13" s="40"/>
      <c r="AM13" s="40"/>
    </row>
    <row r="14">
      <c r="A14" s="12" t="s">
        <v>35</v>
      </c>
      <c r="B14" s="12" t="s">
        <v>36</v>
      </c>
      <c r="D14" s="12" t="s">
        <v>37</v>
      </c>
      <c r="F14" s="12" t="s">
        <v>147</v>
      </c>
      <c r="G14" s="12" t="s">
        <v>148</v>
      </c>
      <c r="H14" s="12" t="s">
        <v>40</v>
      </c>
      <c r="I14" s="12" t="s">
        <v>149</v>
      </c>
      <c r="K14" s="13"/>
      <c r="L14" s="14">
        <v>3006315.0</v>
      </c>
      <c r="M14" s="15" t="s">
        <v>42</v>
      </c>
      <c r="N14" s="16">
        <v>8848.0</v>
      </c>
      <c r="O14" s="12" t="s">
        <v>150</v>
      </c>
      <c r="P14" s="17" t="s">
        <v>151</v>
      </c>
      <c r="Q14" s="12"/>
      <c r="S14" s="12"/>
      <c r="T14" s="12" t="s">
        <v>45</v>
      </c>
      <c r="U14" s="15" t="s">
        <v>46</v>
      </c>
      <c r="V14" s="18"/>
      <c r="W14" s="12" t="s">
        <v>152</v>
      </c>
      <c r="X14" s="58" t="str">
        <f>HYPERLINK("https://github.com/RTIInternational/NHLBI-BDC-DMC-HM/blob/main/resources/human-readable-harmonized-variable-documentation/generated-doc-pages/blood_cell_count.md#basophil_ncnc_bld_1", "basophil_ncnc_bld_1")</f>
        <v>basophil_ncnc_bld_1</v>
      </c>
      <c r="Y14" s="29"/>
      <c r="Z14" s="29"/>
      <c r="AA14" s="29"/>
      <c r="AB14" s="29"/>
      <c r="AC14" s="17" t="s">
        <v>153</v>
      </c>
      <c r="AD14" s="17" t="s">
        <v>154</v>
      </c>
      <c r="AE14" s="17" t="s">
        <v>49</v>
      </c>
      <c r="AF14" s="5" t="s">
        <v>155</v>
      </c>
      <c r="AG14" s="37"/>
      <c r="AH14" s="17" t="s">
        <v>52</v>
      </c>
      <c r="AI14" s="11"/>
    </row>
    <row r="15">
      <c r="A15" s="12" t="s">
        <v>35</v>
      </c>
      <c r="B15" s="12" t="s">
        <v>36</v>
      </c>
      <c r="D15" s="12" t="s">
        <v>37</v>
      </c>
      <c r="F15" s="12" t="s">
        <v>156</v>
      </c>
      <c r="G15" s="12" t="s">
        <v>157</v>
      </c>
      <c r="H15" s="12" t="s">
        <v>40</v>
      </c>
      <c r="I15" s="12" t="s">
        <v>158</v>
      </c>
      <c r="K15" s="26" t="s">
        <v>159</v>
      </c>
      <c r="L15" s="14">
        <v>4.480565E7</v>
      </c>
      <c r="M15" s="15" t="s">
        <v>65</v>
      </c>
      <c r="N15" s="35">
        <v>8840.0</v>
      </c>
      <c r="O15" s="15" t="s">
        <v>160</v>
      </c>
      <c r="P15" s="17" t="s">
        <v>161</v>
      </c>
      <c r="Q15" s="20"/>
      <c r="R15" s="20">
        <v>1.0</v>
      </c>
      <c r="S15" s="29"/>
      <c r="T15" s="20" t="s">
        <v>45</v>
      </c>
      <c r="U15" s="15" t="s">
        <v>88</v>
      </c>
      <c r="V15" s="18">
        <f t="shared" ref="V15:V23" si="3">LEN(U15)-LEN(SUBSTITUTE(U15,"|",""))+1</f>
        <v>1</v>
      </c>
      <c r="W15" s="29"/>
      <c r="X15" s="29"/>
      <c r="Y15" s="29"/>
      <c r="Z15" s="29"/>
      <c r="AA15" s="29"/>
      <c r="AB15" s="29"/>
      <c r="AC15" s="22" t="s">
        <v>158</v>
      </c>
      <c r="AD15" s="23" t="s">
        <v>48</v>
      </c>
      <c r="AE15" s="17" t="s">
        <v>49</v>
      </c>
      <c r="AF15" s="5" t="s">
        <v>162</v>
      </c>
      <c r="AG15" s="37"/>
      <c r="AH15" s="38"/>
      <c r="AI15" s="39"/>
      <c r="AJ15" s="40"/>
      <c r="AK15" s="40"/>
      <c r="AL15" s="40"/>
      <c r="AM15" s="40"/>
    </row>
    <row r="16">
      <c r="A16" s="12" t="s">
        <v>35</v>
      </c>
      <c r="B16" s="12" t="s">
        <v>36</v>
      </c>
      <c r="D16" s="12" t="s">
        <v>37</v>
      </c>
      <c r="F16" s="12" t="s">
        <v>163</v>
      </c>
      <c r="G16" s="12" t="s">
        <v>164</v>
      </c>
      <c r="H16" s="12" t="s">
        <v>40</v>
      </c>
      <c r="I16" s="12" t="s">
        <v>158</v>
      </c>
      <c r="K16" s="26" t="s">
        <v>165</v>
      </c>
      <c r="L16" s="14">
        <v>4230543.0</v>
      </c>
      <c r="M16" s="15" t="s">
        <v>65</v>
      </c>
      <c r="N16" s="35">
        <v>8840.0</v>
      </c>
      <c r="O16" s="15" t="s">
        <v>160</v>
      </c>
      <c r="P16" s="17" t="s">
        <v>161</v>
      </c>
      <c r="Q16" s="20"/>
      <c r="R16" s="20">
        <v>1.0</v>
      </c>
      <c r="S16" s="29"/>
      <c r="T16" s="20" t="s">
        <v>45</v>
      </c>
      <c r="U16" s="15" t="s">
        <v>88</v>
      </c>
      <c r="V16" s="18">
        <f t="shared" si="3"/>
        <v>1</v>
      </c>
      <c r="W16" s="29"/>
      <c r="X16" s="29"/>
      <c r="Y16" s="29"/>
      <c r="Z16" s="29"/>
      <c r="AA16" s="29"/>
      <c r="AB16" s="29"/>
      <c r="AC16" s="22" t="s">
        <v>158</v>
      </c>
      <c r="AD16" s="23" t="s">
        <v>48</v>
      </c>
      <c r="AE16" s="17" t="s">
        <v>49</v>
      </c>
      <c r="AF16" s="5" t="s">
        <v>166</v>
      </c>
      <c r="AG16" s="37"/>
      <c r="AH16" s="38"/>
      <c r="AI16" s="39"/>
      <c r="AJ16" s="40"/>
      <c r="AK16" s="40"/>
      <c r="AL16" s="40"/>
      <c r="AM16" s="40"/>
    </row>
    <row r="17">
      <c r="A17" s="12"/>
      <c r="B17" s="12" t="s">
        <v>36</v>
      </c>
      <c r="F17" s="12" t="s">
        <v>167</v>
      </c>
      <c r="G17" s="12" t="s">
        <v>168</v>
      </c>
      <c r="H17" s="12" t="s">
        <v>40</v>
      </c>
      <c r="I17" s="12" t="s">
        <v>169</v>
      </c>
      <c r="K17" s="26" t="s">
        <v>170</v>
      </c>
      <c r="L17" s="14">
        <v>3038553.0</v>
      </c>
      <c r="M17" s="59" t="s">
        <v>42</v>
      </c>
      <c r="N17" s="16">
        <v>9531.0</v>
      </c>
      <c r="O17" s="12" t="s">
        <v>171</v>
      </c>
      <c r="P17" s="17" t="s">
        <v>172</v>
      </c>
      <c r="Q17" s="12"/>
      <c r="R17" s="12">
        <v>1.0</v>
      </c>
      <c r="T17" s="12" t="s">
        <v>45</v>
      </c>
      <c r="U17" s="15" t="s">
        <v>173</v>
      </c>
      <c r="V17" s="18">
        <f t="shared" si="3"/>
        <v>4</v>
      </c>
      <c r="W17" s="36" t="s">
        <v>174</v>
      </c>
      <c r="X17" s="19" t="str">
        <f>HYPERLINK("https://github.com/RTIInternational/NHLBI-BDC-DMC-HM/blob/main/resources/human-readable-harmonized-variable-documentation/generated-doc-pages/baseline_common_covariates.md#bmi_baseline_1", "bmi_baseline_1")</f>
        <v>bmi_baseline_1</v>
      </c>
      <c r="Y17" s="20" t="s">
        <v>167</v>
      </c>
      <c r="Z17" s="47"/>
      <c r="AA17" s="36" t="s">
        <v>168</v>
      </c>
      <c r="AB17" s="47" t="s">
        <v>175</v>
      </c>
      <c r="AC17" s="22" t="s">
        <v>169</v>
      </c>
      <c r="AD17" s="23" t="s">
        <v>176</v>
      </c>
      <c r="AE17" s="60" t="s">
        <v>49</v>
      </c>
      <c r="AF17" s="5" t="s">
        <v>177</v>
      </c>
      <c r="AG17" s="37"/>
      <c r="AH17" s="38"/>
      <c r="AI17" s="56" t="s">
        <v>178</v>
      </c>
      <c r="AJ17" s="40"/>
      <c r="AK17" s="40"/>
      <c r="AL17" s="40"/>
      <c r="AM17" s="40"/>
    </row>
    <row r="18">
      <c r="A18" s="12" t="s">
        <v>35</v>
      </c>
      <c r="B18" s="12" t="s">
        <v>36</v>
      </c>
      <c r="F18" s="12" t="s">
        <v>179</v>
      </c>
      <c r="G18" s="12" t="s">
        <v>180</v>
      </c>
      <c r="H18" s="12" t="s">
        <v>40</v>
      </c>
      <c r="I18" s="12" t="s">
        <v>41</v>
      </c>
      <c r="K18" s="26" t="s">
        <v>181</v>
      </c>
      <c r="L18" s="14">
        <v>4307029.0</v>
      </c>
      <c r="M18" s="15" t="s">
        <v>65</v>
      </c>
      <c r="N18" s="35">
        <v>8845.0</v>
      </c>
      <c r="O18" s="15" t="s">
        <v>182</v>
      </c>
      <c r="P18" s="17" t="s">
        <v>183</v>
      </c>
      <c r="Q18" s="20"/>
      <c r="R18" s="20">
        <v>1.0</v>
      </c>
      <c r="T18" s="12" t="s">
        <v>45</v>
      </c>
      <c r="U18" s="15" t="s">
        <v>88</v>
      </c>
      <c r="V18" s="18">
        <f t="shared" si="3"/>
        <v>1</v>
      </c>
      <c r="X18" s="29"/>
      <c r="Y18" s="29"/>
      <c r="Z18" s="29"/>
      <c r="AA18" s="29"/>
      <c r="AB18" s="29"/>
      <c r="AC18" s="17" t="s">
        <v>41</v>
      </c>
      <c r="AD18" s="17" t="s">
        <v>184</v>
      </c>
      <c r="AE18" s="17" t="s">
        <v>49</v>
      </c>
      <c r="AF18" s="5" t="s">
        <v>185</v>
      </c>
      <c r="AG18" s="37"/>
      <c r="AH18" s="38"/>
      <c r="AI18" s="39"/>
      <c r="AJ18" s="40"/>
      <c r="AK18" s="40"/>
      <c r="AL18" s="40"/>
      <c r="AM18" s="40"/>
    </row>
    <row r="19">
      <c r="A19" s="12" t="s">
        <v>35</v>
      </c>
      <c r="B19" s="12" t="s">
        <v>36</v>
      </c>
      <c r="F19" s="12" t="s">
        <v>186</v>
      </c>
      <c r="G19" s="12" t="s">
        <v>187</v>
      </c>
      <c r="H19" s="12" t="s">
        <v>40</v>
      </c>
      <c r="I19" s="12" t="s">
        <v>188</v>
      </c>
      <c r="K19" s="26" t="s">
        <v>189</v>
      </c>
      <c r="L19" s="14">
        <v>4099154.0</v>
      </c>
      <c r="M19" s="15" t="s">
        <v>65</v>
      </c>
      <c r="N19" s="16">
        <v>9529.0</v>
      </c>
      <c r="O19" s="12" t="s">
        <v>190</v>
      </c>
      <c r="P19" s="17" t="s">
        <v>191</v>
      </c>
      <c r="Q19" s="12"/>
      <c r="R19" s="12">
        <v>1.0</v>
      </c>
      <c r="T19" s="12" t="s">
        <v>45</v>
      </c>
      <c r="U19" s="15" t="s">
        <v>173</v>
      </c>
      <c r="V19" s="18">
        <f t="shared" si="3"/>
        <v>4</v>
      </c>
      <c r="W19" s="36" t="s">
        <v>192</v>
      </c>
      <c r="X19" s="19" t="str">
        <f>HYPERLINK("https://github.com/RTIInternational/NHLBI-BDC-DMC-HM/blob/main/resources/human-readable-harmonized-variable-documentation/generated-doc-pages/baseline_common_covariates.md#weight_baseline_1", "weight_baseline_1")</f>
        <v>weight_baseline_1</v>
      </c>
      <c r="Y19" s="20" t="s">
        <v>193</v>
      </c>
      <c r="Z19" s="47"/>
      <c r="AA19" s="36" t="s">
        <v>194</v>
      </c>
      <c r="AB19" s="47" t="s">
        <v>195</v>
      </c>
      <c r="AC19" s="22" t="s">
        <v>188</v>
      </c>
      <c r="AD19" s="23" t="s">
        <v>196</v>
      </c>
      <c r="AE19" s="17" t="s">
        <v>49</v>
      </c>
      <c r="AF19" s="5" t="s">
        <v>197</v>
      </c>
      <c r="AG19" s="37"/>
      <c r="AH19" s="38"/>
      <c r="AI19" s="39"/>
      <c r="AJ19" s="40"/>
      <c r="AK19" s="40"/>
      <c r="AL19" s="40"/>
      <c r="AM19" s="40"/>
    </row>
    <row r="20">
      <c r="A20" s="12" t="s">
        <v>35</v>
      </c>
      <c r="B20" s="12" t="s">
        <v>36</v>
      </c>
      <c r="F20" s="12" t="s">
        <v>198</v>
      </c>
      <c r="G20" s="12" t="s">
        <v>199</v>
      </c>
      <c r="H20" s="12" t="s">
        <v>40</v>
      </c>
      <c r="I20" s="12" t="s">
        <v>158</v>
      </c>
      <c r="K20" s="26" t="s">
        <v>200</v>
      </c>
      <c r="L20" s="14">
        <v>4017361.0</v>
      </c>
      <c r="M20" s="15" t="s">
        <v>65</v>
      </c>
      <c r="N20" s="35">
        <v>8840.0</v>
      </c>
      <c r="O20" s="15" t="s">
        <v>160</v>
      </c>
      <c r="P20" s="17" t="s">
        <v>161</v>
      </c>
      <c r="Q20" s="20"/>
      <c r="R20" s="20">
        <v>1.0</v>
      </c>
      <c r="S20" s="47"/>
      <c r="T20" s="48" t="s">
        <v>45</v>
      </c>
      <c r="U20" s="15" t="s">
        <v>88</v>
      </c>
      <c r="V20" s="18">
        <f t="shared" si="3"/>
        <v>1</v>
      </c>
      <c r="W20" s="47"/>
      <c r="X20" s="47"/>
      <c r="Y20" s="47"/>
      <c r="Z20" s="47"/>
      <c r="AA20" s="47"/>
      <c r="AB20" s="47" t="s">
        <v>201</v>
      </c>
      <c r="AC20" s="17" t="s">
        <v>158</v>
      </c>
      <c r="AD20" s="17" t="s">
        <v>202</v>
      </c>
      <c r="AE20" s="17" t="s">
        <v>49</v>
      </c>
      <c r="AF20" s="5" t="s">
        <v>203</v>
      </c>
      <c r="AG20" s="37"/>
      <c r="AH20" s="38"/>
      <c r="AI20" s="39"/>
      <c r="AJ20" s="40"/>
      <c r="AK20" s="40"/>
      <c r="AL20" s="40"/>
      <c r="AM20" s="40"/>
    </row>
    <row r="21">
      <c r="A21" s="12" t="s">
        <v>35</v>
      </c>
      <c r="B21" s="12" t="s">
        <v>36</v>
      </c>
      <c r="F21" s="12" t="s">
        <v>204</v>
      </c>
      <c r="G21" s="12" t="s">
        <v>205</v>
      </c>
      <c r="H21" s="12" t="s">
        <v>40</v>
      </c>
      <c r="I21" s="12" t="s">
        <v>206</v>
      </c>
      <c r="K21" s="26" t="s">
        <v>207</v>
      </c>
      <c r="L21" s="14">
        <v>4112223.0</v>
      </c>
      <c r="M21" s="15" t="s">
        <v>65</v>
      </c>
      <c r="N21" s="35">
        <v>8523.0</v>
      </c>
      <c r="O21" s="15" t="s">
        <v>206</v>
      </c>
      <c r="P21" s="17" t="s">
        <v>208</v>
      </c>
      <c r="Q21" s="20"/>
      <c r="R21" s="20">
        <v>1.0</v>
      </c>
      <c r="S21" s="29"/>
      <c r="T21" s="20" t="s">
        <v>45</v>
      </c>
      <c r="U21" s="15" t="s">
        <v>88</v>
      </c>
      <c r="V21" s="18">
        <f t="shared" si="3"/>
        <v>1</v>
      </c>
      <c r="W21" s="29"/>
      <c r="X21" s="29"/>
      <c r="Y21" s="29"/>
      <c r="Z21" s="29"/>
      <c r="AA21" s="29"/>
      <c r="AB21" s="29"/>
      <c r="AC21" s="22" t="s">
        <v>209</v>
      </c>
      <c r="AD21" s="23" t="s">
        <v>48</v>
      </c>
      <c r="AE21" s="17" t="s">
        <v>49</v>
      </c>
      <c r="AF21" s="5" t="s">
        <v>210</v>
      </c>
      <c r="AG21" s="37"/>
      <c r="AH21" s="38"/>
      <c r="AI21" s="39"/>
      <c r="AJ21" s="40"/>
      <c r="AK21" s="40"/>
      <c r="AL21" s="40"/>
      <c r="AM21" s="40"/>
    </row>
    <row r="22">
      <c r="A22" s="12" t="s">
        <v>35</v>
      </c>
      <c r="B22" s="12" t="s">
        <v>36</v>
      </c>
      <c r="F22" s="12" t="s">
        <v>211</v>
      </c>
      <c r="G22" s="12" t="s">
        <v>212</v>
      </c>
      <c r="H22" s="12" t="s">
        <v>40</v>
      </c>
      <c r="I22" s="12" t="s">
        <v>213</v>
      </c>
      <c r="K22" s="26" t="s">
        <v>214</v>
      </c>
      <c r="L22" s="14">
        <v>4208414.0</v>
      </c>
      <c r="M22" s="15" t="s">
        <v>65</v>
      </c>
      <c r="N22" s="35">
        <v>8751.0</v>
      </c>
      <c r="O22" s="15" t="s">
        <v>215</v>
      </c>
      <c r="P22" s="17" t="s">
        <v>216</v>
      </c>
      <c r="Q22" s="20"/>
      <c r="R22" s="20">
        <v>1.0</v>
      </c>
      <c r="S22" s="20"/>
      <c r="T22" s="20" t="s">
        <v>45</v>
      </c>
      <c r="U22" s="15" t="s">
        <v>217</v>
      </c>
      <c r="V22" s="18">
        <f t="shared" si="3"/>
        <v>2</v>
      </c>
      <c r="W22" s="20" t="s">
        <v>218</v>
      </c>
      <c r="X22" s="58" t="str">
        <f>HYPERLINK("https://github.com/RTIInternational/NHLBI-BDC-DMC-HM/blob/main/resources/human-readable-harmonized-variable-documentation/generated-doc-pages/inflammation.md#crp_1", "crp_1")</f>
        <v>crp_1</v>
      </c>
      <c r="Y22" s="29"/>
      <c r="Z22" s="29"/>
      <c r="AA22" s="29"/>
      <c r="AB22" s="29"/>
      <c r="AC22" s="22" t="s">
        <v>213</v>
      </c>
      <c r="AD22" s="23" t="s">
        <v>48</v>
      </c>
      <c r="AE22" s="17" t="s">
        <v>49</v>
      </c>
      <c r="AF22" s="5" t="s">
        <v>219</v>
      </c>
      <c r="AG22" s="37"/>
      <c r="AH22" s="38"/>
      <c r="AI22" s="32"/>
      <c r="AJ22" s="33"/>
      <c r="AK22" s="33"/>
      <c r="AL22" s="33"/>
      <c r="AM22" s="33"/>
    </row>
    <row r="23">
      <c r="A23" s="12" t="s">
        <v>35</v>
      </c>
      <c r="B23" s="12" t="s">
        <v>36</v>
      </c>
      <c r="F23" s="12" t="s">
        <v>220</v>
      </c>
      <c r="G23" s="12" t="s">
        <v>221</v>
      </c>
      <c r="H23" s="12" t="s">
        <v>40</v>
      </c>
      <c r="I23" s="12" t="s">
        <v>222</v>
      </c>
      <c r="K23" s="26" t="s">
        <v>223</v>
      </c>
      <c r="L23" s="14">
        <v>4.2872742E7</v>
      </c>
      <c r="M23" s="15" t="s">
        <v>65</v>
      </c>
      <c r="N23" s="35">
        <v>4.4777566E7</v>
      </c>
      <c r="O23" s="15" t="s">
        <v>224</v>
      </c>
      <c r="P23" s="38"/>
      <c r="Q23" s="20"/>
      <c r="R23" s="20">
        <v>1.0</v>
      </c>
      <c r="S23" s="20"/>
      <c r="T23" s="20" t="s">
        <v>45</v>
      </c>
      <c r="U23" s="15" t="s">
        <v>66</v>
      </c>
      <c r="V23" s="18">
        <f t="shared" si="3"/>
        <v>1</v>
      </c>
      <c r="W23" s="20" t="s">
        <v>225</v>
      </c>
      <c r="X23" s="58" t="str">
        <f>HYPERLINK("https://github.com/RTIInternational/NHLBI-BDC-DMC-HM/blob/main/resources/human-readable-harmonized-variable-documentation/generated-doc-pages/atherosclerosis.md#cac_score_1", "cac_score_1")</f>
        <v>cac_score_1</v>
      </c>
      <c r="Y23" s="29"/>
      <c r="Z23" s="29"/>
      <c r="AA23" s="29"/>
      <c r="AB23" s="29"/>
      <c r="AC23" s="22" t="s">
        <v>226</v>
      </c>
      <c r="AD23" s="23" t="s">
        <v>48</v>
      </c>
      <c r="AE23" s="17" t="s">
        <v>49</v>
      </c>
      <c r="AF23" s="5" t="s">
        <v>227</v>
      </c>
      <c r="AG23" s="24" t="s">
        <v>228</v>
      </c>
      <c r="AH23" s="38"/>
      <c r="AI23" s="32"/>
      <c r="AJ23" s="33"/>
      <c r="AK23" s="33"/>
      <c r="AL23" s="33"/>
      <c r="AM23" s="33"/>
    </row>
    <row r="24">
      <c r="A24" s="12" t="s">
        <v>35</v>
      </c>
      <c r="B24" s="12" t="s">
        <v>36</v>
      </c>
      <c r="F24" s="12" t="s">
        <v>229</v>
      </c>
      <c r="G24" s="12" t="s">
        <v>230</v>
      </c>
      <c r="H24" s="12" t="s">
        <v>40</v>
      </c>
      <c r="I24" s="12" t="s">
        <v>231</v>
      </c>
      <c r="K24" s="41" t="s">
        <v>232</v>
      </c>
      <c r="L24" s="61">
        <v>4166120.0</v>
      </c>
      <c r="M24" s="15"/>
      <c r="N24" s="16">
        <v>9322.0</v>
      </c>
      <c r="O24" s="12" t="s">
        <v>233</v>
      </c>
      <c r="P24" s="17" t="s">
        <v>234</v>
      </c>
      <c r="Q24" s="20"/>
      <c r="R24" s="20"/>
      <c r="S24" s="20"/>
      <c r="T24" s="20"/>
      <c r="U24" s="15" t="s">
        <v>66</v>
      </c>
      <c r="V24" s="15">
        <v>1.0</v>
      </c>
      <c r="W24" s="20" t="s">
        <v>235</v>
      </c>
      <c r="X24" s="58" t="str">
        <f>HYPERLINK("https://github.com/RTIInternational/NHLBI-BDC-DMC-HM/blob/main/resources/human-readable-harmonized-variable-documentation/generated-doc-pages/atherosclerosis.md#cac_volume_1", "cac_volume_1")</f>
        <v>cac_volume_1</v>
      </c>
      <c r="Y24" s="29"/>
      <c r="Z24" s="29"/>
      <c r="AA24" s="29"/>
      <c r="AB24" s="29"/>
      <c r="AC24" s="22"/>
      <c r="AD24" s="23" t="s">
        <v>48</v>
      </c>
      <c r="AE24" s="17" t="s">
        <v>49</v>
      </c>
      <c r="AF24" s="5" t="s">
        <v>236</v>
      </c>
      <c r="AG24" s="37"/>
      <c r="AH24" s="38"/>
      <c r="AI24" s="32"/>
      <c r="AJ24" s="33"/>
      <c r="AK24" s="33"/>
      <c r="AL24" s="33"/>
      <c r="AM24" s="33"/>
    </row>
    <row r="25">
      <c r="A25" s="12" t="s">
        <v>136</v>
      </c>
      <c r="B25" s="12" t="s">
        <v>117</v>
      </c>
      <c r="F25" s="12" t="s">
        <v>237</v>
      </c>
      <c r="G25" s="12" t="s">
        <v>238</v>
      </c>
      <c r="H25" s="12" t="s">
        <v>120</v>
      </c>
      <c r="I25" s="12" t="s">
        <v>121</v>
      </c>
      <c r="K25" s="26" t="s">
        <v>239</v>
      </c>
      <c r="L25" s="14">
        <v>134057.0</v>
      </c>
      <c r="M25" s="15" t="s">
        <v>65</v>
      </c>
      <c r="N25" s="27"/>
      <c r="O25" s="27"/>
      <c r="P25" s="38"/>
      <c r="Q25" s="20"/>
      <c r="R25" s="20">
        <v>1.0</v>
      </c>
      <c r="S25" s="20" t="s">
        <v>140</v>
      </c>
      <c r="T25" s="20" t="s">
        <v>45</v>
      </c>
      <c r="U25" s="15" t="s">
        <v>99</v>
      </c>
      <c r="V25" s="18">
        <f t="shared" ref="V25:V26" si="4">LEN(U25)-LEN(SUBSTITUTE(U25,"|",""))+1</f>
        <v>1</v>
      </c>
      <c r="W25" s="29"/>
      <c r="X25" s="20"/>
      <c r="Y25" s="20" t="s">
        <v>240</v>
      </c>
      <c r="Z25" s="29"/>
      <c r="AA25" s="29"/>
      <c r="AB25" s="29"/>
      <c r="AC25" s="38"/>
      <c r="AD25" s="38"/>
      <c r="AE25" s="17" t="s">
        <v>49</v>
      </c>
      <c r="AF25" s="11"/>
      <c r="AG25" s="44" t="s">
        <v>241</v>
      </c>
      <c r="AH25" s="17" t="s">
        <v>242</v>
      </c>
      <c r="AI25" s="39"/>
      <c r="AJ25" s="40"/>
      <c r="AK25" s="40"/>
      <c r="AL25" s="40"/>
      <c r="AM25" s="40"/>
    </row>
    <row r="26">
      <c r="A26" s="12" t="s">
        <v>35</v>
      </c>
      <c r="B26" s="12" t="s">
        <v>36</v>
      </c>
      <c r="F26" s="12" t="s">
        <v>243</v>
      </c>
      <c r="G26" s="12" t="s">
        <v>244</v>
      </c>
      <c r="H26" s="12" t="s">
        <v>40</v>
      </c>
      <c r="I26" s="12" t="s">
        <v>245</v>
      </c>
      <c r="K26" s="62" t="s">
        <v>246</v>
      </c>
      <c r="L26" s="14">
        <v>4138462.0</v>
      </c>
      <c r="M26" s="15" t="s">
        <v>65</v>
      </c>
      <c r="N26" s="16">
        <v>8588.0</v>
      </c>
      <c r="O26" s="12" t="s">
        <v>247</v>
      </c>
      <c r="P26" s="17" t="s">
        <v>248</v>
      </c>
      <c r="Q26" s="20"/>
      <c r="R26" s="20">
        <v>1.0</v>
      </c>
      <c r="S26" s="20"/>
      <c r="T26" s="20" t="s">
        <v>45</v>
      </c>
      <c r="U26" s="15" t="s">
        <v>66</v>
      </c>
      <c r="V26" s="18">
        <f t="shared" si="4"/>
        <v>1</v>
      </c>
      <c r="W26" s="20" t="s">
        <v>249</v>
      </c>
      <c r="X26" s="29" t="str">
        <f>CONCATENATE(HYPERLINK("https://github.com/RTIInternational/NHLBI-BDC-DMC-HM/blob/main/resources/human-readable-harmonized-variable-documentation/generated-doc-pages/atherosclerosis.md#cimt_1", "cimt_1"), " | ", HYPERLINK("https://github.com/RTIInternational/NHLBI-BDC-DMC-HM/blob/main/resources/human-readable-harmonized-variable-documentation/generated-doc-pages/atherosclerosis.md#cimt_2", "cimt_2"))</f>
        <v>cimt_1 | cimt_2</v>
      </c>
      <c r="Y26" s="29"/>
      <c r="Z26" s="29"/>
      <c r="AA26" s="29"/>
      <c r="AB26" s="29"/>
      <c r="AC26" s="17" t="s">
        <v>245</v>
      </c>
      <c r="AD26" s="63" t="s">
        <v>250</v>
      </c>
      <c r="AE26" s="17" t="s">
        <v>49</v>
      </c>
      <c r="AF26" s="5" t="s">
        <v>251</v>
      </c>
      <c r="AG26" s="37"/>
      <c r="AH26" s="38"/>
      <c r="AI26" s="32"/>
      <c r="AJ26" s="33"/>
      <c r="AK26" s="33"/>
      <c r="AL26" s="33"/>
      <c r="AM26" s="33"/>
    </row>
    <row r="27">
      <c r="A27" s="12" t="s">
        <v>35</v>
      </c>
      <c r="B27" s="12" t="s">
        <v>117</v>
      </c>
      <c r="F27" s="12" t="s">
        <v>252</v>
      </c>
      <c r="G27" s="12" t="s">
        <v>253</v>
      </c>
      <c r="H27" s="12" t="s">
        <v>120</v>
      </c>
      <c r="I27" s="12" t="s">
        <v>121</v>
      </c>
      <c r="K27" s="13"/>
      <c r="L27" s="14">
        <v>4102124.0</v>
      </c>
      <c r="M27" s="15" t="s">
        <v>65</v>
      </c>
      <c r="N27" s="52"/>
      <c r="O27" s="12"/>
      <c r="P27" s="17"/>
      <c r="Q27" s="12"/>
      <c r="R27" s="12"/>
      <c r="S27" s="12"/>
      <c r="T27" s="12" t="s">
        <v>45</v>
      </c>
      <c r="U27" s="15" t="s">
        <v>46</v>
      </c>
      <c r="V27" s="18"/>
      <c r="W27" s="12" t="s">
        <v>254</v>
      </c>
      <c r="X27" s="19" t="str">
        <f>HYPERLINK("https://github.com/RTIInternational/NHLBI-BDC-DMC-HM/blob/main/resources/human-readable-harmonized-variable-documentation/generated-doc-pages/atherosclerosis.md#carotid_plaque_1", "carotid_plaque_1")</f>
        <v>carotid_plaque_1</v>
      </c>
      <c r="Y27" s="20"/>
      <c r="Z27" s="21"/>
      <c r="AA27" s="21"/>
      <c r="AB27" s="21"/>
      <c r="AC27" s="17"/>
      <c r="AD27" s="17"/>
      <c r="AE27" s="17" t="s">
        <v>49</v>
      </c>
      <c r="AF27" s="5"/>
      <c r="AG27" s="24" t="s">
        <v>255</v>
      </c>
      <c r="AH27" s="17" t="s">
        <v>52</v>
      </c>
      <c r="AI27" s="11"/>
    </row>
    <row r="28">
      <c r="A28" s="12" t="s">
        <v>35</v>
      </c>
      <c r="B28" s="12" t="s">
        <v>256</v>
      </c>
      <c r="F28" s="12" t="s">
        <v>257</v>
      </c>
      <c r="G28" s="12" t="s">
        <v>258</v>
      </c>
      <c r="I28" s="12" t="s">
        <v>259</v>
      </c>
      <c r="K28" s="62" t="s">
        <v>260</v>
      </c>
      <c r="L28" s="14">
        <v>4.3021859E7</v>
      </c>
      <c r="M28" s="15" t="s">
        <v>65</v>
      </c>
      <c r="N28" s="27"/>
      <c r="O28" s="27"/>
      <c r="P28" s="38"/>
      <c r="Q28" s="20"/>
      <c r="R28" s="20">
        <v>1.0</v>
      </c>
      <c r="S28" s="29"/>
      <c r="T28" s="20" t="s">
        <v>45</v>
      </c>
      <c r="U28" s="15" t="s">
        <v>145</v>
      </c>
      <c r="V28" s="18">
        <f t="shared" ref="V28:V29" si="5">LEN(U28)-LEN(SUBSTITUTE(U28,"|",""))+1</f>
        <v>2</v>
      </c>
      <c r="W28" s="29" t="s">
        <v>261</v>
      </c>
      <c r="X28" s="19" t="str">
        <f t="shared" ref="X28:X29" si="6">HYPERLINK("https://github.com/RTIInternational/NHLBI-BDC-DMC-HM/blob/main/resources/human-readable-harmonized-variable-documentation/generated-doc-pages/atherosclerosis.md#carotid_stenosis_1", "carotid_stenosis_1")</f>
        <v>carotid_stenosis_1</v>
      </c>
      <c r="Y28" s="20" t="s">
        <v>262</v>
      </c>
      <c r="Z28" s="29"/>
      <c r="AA28" s="29"/>
      <c r="AB28" s="29"/>
      <c r="AC28" s="17" t="s">
        <v>259</v>
      </c>
      <c r="AD28" s="38"/>
      <c r="AE28" s="17" t="s">
        <v>49</v>
      </c>
      <c r="AF28" s="53"/>
      <c r="AG28" s="37"/>
      <c r="AH28" s="38"/>
      <c r="AI28" s="32"/>
      <c r="AJ28" s="33"/>
      <c r="AK28" s="33"/>
      <c r="AL28" s="33"/>
      <c r="AM28" s="33"/>
    </row>
    <row r="29">
      <c r="A29" s="12" t="s">
        <v>35</v>
      </c>
      <c r="B29" s="12" t="s">
        <v>256</v>
      </c>
      <c r="F29" s="12" t="s">
        <v>263</v>
      </c>
      <c r="G29" s="12" t="s">
        <v>264</v>
      </c>
      <c r="I29" s="12" t="s">
        <v>259</v>
      </c>
      <c r="K29" s="62" t="s">
        <v>265</v>
      </c>
      <c r="L29" s="14">
        <v>4.3020498E7</v>
      </c>
      <c r="M29" s="15" t="s">
        <v>65</v>
      </c>
      <c r="N29" s="27"/>
      <c r="O29" s="27"/>
      <c r="P29" s="38"/>
      <c r="Q29" s="20"/>
      <c r="R29" s="20">
        <v>1.0</v>
      </c>
      <c r="S29" s="29"/>
      <c r="T29" s="20" t="s">
        <v>45</v>
      </c>
      <c r="U29" s="15" t="s">
        <v>145</v>
      </c>
      <c r="V29" s="18">
        <f t="shared" si="5"/>
        <v>2</v>
      </c>
      <c r="W29" s="29" t="s">
        <v>261</v>
      </c>
      <c r="X29" s="19" t="str">
        <f t="shared" si="6"/>
        <v>carotid_stenosis_1</v>
      </c>
      <c r="Y29" s="20" t="s">
        <v>262</v>
      </c>
      <c r="Z29" s="29"/>
      <c r="AA29" s="29"/>
      <c r="AB29" s="29"/>
      <c r="AC29" s="17" t="s">
        <v>259</v>
      </c>
      <c r="AD29" s="38"/>
      <c r="AE29" s="17" t="s">
        <v>49</v>
      </c>
      <c r="AF29" s="53"/>
      <c r="AG29" s="37"/>
      <c r="AH29" s="38"/>
      <c r="AI29" s="32"/>
      <c r="AJ29" s="33"/>
      <c r="AK29" s="33"/>
      <c r="AL29" s="33"/>
      <c r="AM29" s="33"/>
    </row>
    <row r="30">
      <c r="A30" s="12" t="s">
        <v>35</v>
      </c>
      <c r="B30" s="12" t="s">
        <v>36</v>
      </c>
      <c r="F30" s="12" t="s">
        <v>266</v>
      </c>
      <c r="G30" s="12" t="s">
        <v>267</v>
      </c>
      <c r="H30" s="12" t="s">
        <v>40</v>
      </c>
      <c r="I30" s="12" t="s">
        <v>41</v>
      </c>
      <c r="K30" s="13"/>
      <c r="L30" s="42">
        <v>4209737.0</v>
      </c>
      <c r="M30" s="43" t="s">
        <v>65</v>
      </c>
      <c r="N30" s="35">
        <v>8845.0</v>
      </c>
      <c r="O30" s="15" t="s">
        <v>182</v>
      </c>
      <c r="P30" s="17" t="s">
        <v>183</v>
      </c>
      <c r="Q30" s="12"/>
      <c r="R30" s="12"/>
      <c r="S30" s="12"/>
      <c r="T30" s="12" t="s">
        <v>45</v>
      </c>
      <c r="U30" s="15" t="s">
        <v>46</v>
      </c>
      <c r="V30" s="18"/>
      <c r="W30" s="12" t="s">
        <v>268</v>
      </c>
      <c r="X30" s="19" t="str">
        <f>HYPERLINK("https://github.com/RTIInternational/NHLBI-BDC-DMC-HM/blob/main/resources/human-readable-harmonized-variable-documentation/generated-doc-pages/inflammation.md#cd40_1", "cd40_1")</f>
        <v>cd40_1</v>
      </c>
      <c r="Y30" s="20"/>
      <c r="Z30" s="21"/>
      <c r="AA30" s="21"/>
      <c r="AB30" s="21"/>
      <c r="AC30" s="17" t="s">
        <v>41</v>
      </c>
      <c r="AD30" s="17" t="s">
        <v>269</v>
      </c>
      <c r="AE30" s="17" t="s">
        <v>49</v>
      </c>
      <c r="AF30" s="5" t="s">
        <v>270</v>
      </c>
      <c r="AG30" s="37"/>
      <c r="AH30" s="17" t="s">
        <v>52</v>
      </c>
      <c r="AI30" s="11"/>
    </row>
    <row r="31">
      <c r="A31" s="12" t="s">
        <v>35</v>
      </c>
      <c r="B31" s="12" t="s">
        <v>36</v>
      </c>
      <c r="F31" s="12" t="s">
        <v>271</v>
      </c>
      <c r="G31" s="12" t="s">
        <v>272</v>
      </c>
      <c r="H31" s="12" t="s">
        <v>40</v>
      </c>
      <c r="I31" s="12" t="s">
        <v>273</v>
      </c>
      <c r="K31" s="26" t="s">
        <v>274</v>
      </c>
      <c r="L31" s="14">
        <v>4188066.0</v>
      </c>
      <c r="M31" s="15" t="s">
        <v>65</v>
      </c>
      <c r="N31" s="35">
        <v>8753.0</v>
      </c>
      <c r="O31" s="15" t="s">
        <v>275</v>
      </c>
      <c r="P31" s="17" t="s">
        <v>276</v>
      </c>
      <c r="Q31" s="20"/>
      <c r="R31" s="20">
        <v>1.0</v>
      </c>
      <c r="S31" s="29"/>
      <c r="T31" s="20" t="s">
        <v>45</v>
      </c>
      <c r="U31" s="15" t="s">
        <v>88</v>
      </c>
      <c r="V31" s="18">
        <f t="shared" ref="V31:V33" si="7">LEN(U31)-LEN(SUBSTITUTE(U31,"|",""))+1</f>
        <v>1</v>
      </c>
      <c r="W31" s="29"/>
      <c r="X31" s="29"/>
      <c r="Y31" s="29"/>
      <c r="Z31" s="29"/>
      <c r="AA31" s="29"/>
      <c r="AB31" s="29"/>
      <c r="AC31" s="17" t="s">
        <v>273</v>
      </c>
      <c r="AD31" s="17" t="s">
        <v>277</v>
      </c>
      <c r="AE31" s="17" t="s">
        <v>49</v>
      </c>
      <c r="AF31" s="5" t="s">
        <v>278</v>
      </c>
      <c r="AG31" s="37"/>
      <c r="AH31" s="38"/>
      <c r="AI31" s="32"/>
      <c r="AJ31" s="33"/>
      <c r="AK31" s="33"/>
      <c r="AL31" s="33"/>
      <c r="AM31" s="33"/>
    </row>
    <row r="32">
      <c r="A32" s="12" t="s">
        <v>91</v>
      </c>
      <c r="B32" s="12" t="s">
        <v>279</v>
      </c>
      <c r="F32" s="12" t="s">
        <v>280</v>
      </c>
      <c r="G32" s="12" t="s">
        <v>281</v>
      </c>
      <c r="H32" s="12" t="s">
        <v>282</v>
      </c>
      <c r="I32" s="12" t="s">
        <v>121</v>
      </c>
      <c r="K32" s="64" t="s">
        <v>283</v>
      </c>
      <c r="L32" s="42">
        <v>4282779.0</v>
      </c>
      <c r="M32" s="15" t="s">
        <v>65</v>
      </c>
      <c r="N32" s="15"/>
      <c r="O32" s="15"/>
      <c r="P32" s="38"/>
      <c r="Q32" s="12"/>
      <c r="R32" s="12"/>
      <c r="S32" s="12"/>
      <c r="T32" s="12" t="s">
        <v>45</v>
      </c>
      <c r="U32" s="15" t="s">
        <v>284</v>
      </c>
      <c r="V32" s="18">
        <f t="shared" si="7"/>
        <v>3</v>
      </c>
      <c r="W32" s="12" t="s">
        <v>285</v>
      </c>
      <c r="X32" s="20" t="str">
        <f>CONCATENATE(HYPERLINK("https://github.com/RTIInternational/NHLBI-BDC-DMC-HM/blob/main/resources/human-readable-harmonized-variable-documentation/generated-doc-pages/baseline_common_covariates.md#current_smoker_baseline_1", "current_smoker_baseline_1"), " | ", HYPERLINK("https://github.com/RTIInternational/NHLBI-BDC-DMC-HM/blob/main/resources/human-readable-harmonized-variable-documentation/generated-doc-pages/baseline_common_covariates.md#ever_smoker_baseline_1", "ever_smoker_baseline_1"))</f>
        <v>current_smoker_baseline_1 | ever_smoker_baseline_1</v>
      </c>
      <c r="Y32" s="20" t="s">
        <v>286</v>
      </c>
      <c r="Z32" s="29"/>
      <c r="AA32" s="12" t="s">
        <v>287</v>
      </c>
      <c r="AB32" s="29"/>
      <c r="AC32" s="22"/>
      <c r="AD32" s="23" t="s">
        <v>48</v>
      </c>
      <c r="AE32" s="17" t="s">
        <v>49</v>
      </c>
      <c r="AF32" s="5" t="s">
        <v>288</v>
      </c>
      <c r="AG32" s="24" t="s">
        <v>289</v>
      </c>
      <c r="AH32" s="38"/>
      <c r="AI32" s="32"/>
      <c r="AJ32" s="33"/>
      <c r="AK32" s="33"/>
      <c r="AL32" s="33"/>
      <c r="AM32" s="33"/>
    </row>
    <row r="33">
      <c r="A33" s="12" t="s">
        <v>35</v>
      </c>
      <c r="B33" s="12" t="s">
        <v>36</v>
      </c>
      <c r="F33" s="12" t="s">
        <v>290</v>
      </c>
      <c r="G33" s="12" t="s">
        <v>291</v>
      </c>
      <c r="H33" s="12" t="s">
        <v>40</v>
      </c>
      <c r="I33" s="12" t="s">
        <v>158</v>
      </c>
      <c r="K33" s="41" t="s">
        <v>292</v>
      </c>
      <c r="L33" s="14">
        <v>2212294.0</v>
      </c>
      <c r="M33" s="15" t="s">
        <v>293</v>
      </c>
      <c r="N33" s="35">
        <v>8840.0</v>
      </c>
      <c r="O33" s="15" t="s">
        <v>160</v>
      </c>
      <c r="P33" s="17" t="s">
        <v>161</v>
      </c>
      <c r="Q33" s="12"/>
      <c r="R33" s="12">
        <v>1.0</v>
      </c>
      <c r="S33" s="12"/>
      <c r="T33" s="12" t="s">
        <v>45</v>
      </c>
      <c r="U33" s="15" t="s">
        <v>173</v>
      </c>
      <c r="V33" s="18">
        <f t="shared" si="7"/>
        <v>4</v>
      </c>
      <c r="W33" s="12"/>
      <c r="X33" s="20"/>
      <c r="Y33" s="20" t="s">
        <v>294</v>
      </c>
      <c r="Z33" s="21"/>
      <c r="AA33" s="12" t="s">
        <v>295</v>
      </c>
      <c r="AB33" s="21"/>
      <c r="AC33" s="22" t="s">
        <v>158</v>
      </c>
      <c r="AD33" s="22" t="s">
        <v>296</v>
      </c>
      <c r="AE33" s="17" t="s">
        <v>49</v>
      </c>
      <c r="AF33" s="5" t="s">
        <v>297</v>
      </c>
      <c r="AG33" s="24" t="s">
        <v>298</v>
      </c>
      <c r="AH33" s="38"/>
      <c r="AI33" s="32"/>
      <c r="AJ33" s="33"/>
      <c r="AK33" s="33"/>
      <c r="AL33" s="33"/>
      <c r="AM33" s="33"/>
    </row>
    <row r="34">
      <c r="A34" s="12" t="s">
        <v>35</v>
      </c>
      <c r="B34" s="12" t="s">
        <v>36</v>
      </c>
      <c r="F34" s="12" t="s">
        <v>299</v>
      </c>
      <c r="G34" s="12" t="s">
        <v>300</v>
      </c>
      <c r="H34" s="12" t="s">
        <v>40</v>
      </c>
      <c r="I34" s="12" t="s">
        <v>158</v>
      </c>
      <c r="K34" s="41" t="s">
        <v>301</v>
      </c>
      <c r="L34" s="14">
        <v>3007081.0</v>
      </c>
      <c r="M34" s="15" t="s">
        <v>42</v>
      </c>
      <c r="N34" s="35">
        <v>8840.0</v>
      </c>
      <c r="O34" s="15" t="s">
        <v>160</v>
      </c>
      <c r="P34" s="17" t="s">
        <v>161</v>
      </c>
      <c r="Q34" s="12"/>
      <c r="R34" s="12"/>
      <c r="S34" s="12"/>
      <c r="T34" s="12" t="s">
        <v>45</v>
      </c>
      <c r="U34" s="15"/>
      <c r="V34" s="18"/>
      <c r="W34" s="12"/>
      <c r="X34" s="20"/>
      <c r="Y34" s="20"/>
      <c r="Z34" s="20"/>
      <c r="AA34" s="12" t="s">
        <v>302</v>
      </c>
      <c r="AB34" s="29"/>
      <c r="AC34" s="22" t="s">
        <v>158</v>
      </c>
      <c r="AD34" s="23" t="s">
        <v>303</v>
      </c>
      <c r="AE34" s="17" t="s">
        <v>49</v>
      </c>
      <c r="AF34" s="5" t="s">
        <v>304</v>
      </c>
      <c r="AG34" s="24" t="s">
        <v>305</v>
      </c>
      <c r="AH34" s="38"/>
      <c r="AI34" s="32"/>
      <c r="AJ34" s="33"/>
      <c r="AK34" s="33"/>
      <c r="AL34" s="33"/>
      <c r="AM34" s="33"/>
    </row>
    <row r="35">
      <c r="A35" s="12" t="s">
        <v>35</v>
      </c>
      <c r="B35" s="12" t="s">
        <v>36</v>
      </c>
      <c r="F35" s="12" t="s">
        <v>306</v>
      </c>
      <c r="G35" s="12" t="s">
        <v>307</v>
      </c>
      <c r="H35" s="12" t="s">
        <v>40</v>
      </c>
      <c r="I35" s="12" t="s">
        <v>158</v>
      </c>
      <c r="K35" s="26" t="s">
        <v>308</v>
      </c>
      <c r="L35" s="14">
        <v>4136584.0</v>
      </c>
      <c r="M35" s="15" t="s">
        <v>65</v>
      </c>
      <c r="N35" s="35">
        <v>8840.0</v>
      </c>
      <c r="O35" s="15" t="s">
        <v>160</v>
      </c>
      <c r="P35" s="17" t="s">
        <v>161</v>
      </c>
      <c r="Q35" s="20"/>
      <c r="R35" s="20">
        <v>1.0</v>
      </c>
      <c r="S35" s="29"/>
      <c r="T35" s="20" t="s">
        <v>45</v>
      </c>
      <c r="U35" s="15" t="s">
        <v>77</v>
      </c>
      <c r="V35" s="18">
        <f t="shared" ref="V35:V38" si="8">LEN(U35)-LEN(SUBSTITUTE(U35,"|",""))+1</f>
        <v>2</v>
      </c>
      <c r="W35" s="29"/>
      <c r="X35" s="29"/>
      <c r="Y35" s="29"/>
      <c r="Z35" s="29"/>
      <c r="AA35" s="36" t="s">
        <v>309</v>
      </c>
      <c r="AB35" s="29"/>
      <c r="AC35" s="22" t="s">
        <v>158</v>
      </c>
      <c r="AD35" s="23" t="s">
        <v>310</v>
      </c>
      <c r="AE35" s="17" t="s">
        <v>49</v>
      </c>
      <c r="AF35" s="5" t="s">
        <v>311</v>
      </c>
      <c r="AG35" s="37"/>
      <c r="AH35" s="38"/>
      <c r="AI35" s="32"/>
      <c r="AJ35" s="33"/>
      <c r="AK35" s="33"/>
      <c r="AL35" s="33"/>
      <c r="AM35" s="33"/>
    </row>
    <row r="36">
      <c r="A36" s="12" t="s">
        <v>35</v>
      </c>
      <c r="B36" s="12" t="s">
        <v>36</v>
      </c>
      <c r="F36" s="12" t="s">
        <v>312</v>
      </c>
      <c r="G36" s="12" t="s">
        <v>313</v>
      </c>
      <c r="H36" s="12" t="s">
        <v>40</v>
      </c>
      <c r="I36" s="12" t="s">
        <v>314</v>
      </c>
      <c r="K36" s="26" t="s">
        <v>315</v>
      </c>
      <c r="L36" s="14">
        <v>3.7393605E7</v>
      </c>
      <c r="M36" s="15" t="s">
        <v>65</v>
      </c>
      <c r="N36" s="35">
        <v>8751.0</v>
      </c>
      <c r="O36" s="15" t="s">
        <v>215</v>
      </c>
      <c r="P36" s="17" t="s">
        <v>216</v>
      </c>
      <c r="Q36" s="20"/>
      <c r="R36" s="20">
        <v>1.0</v>
      </c>
      <c r="S36" s="29"/>
      <c r="T36" s="20" t="s">
        <v>45</v>
      </c>
      <c r="U36" s="15" t="s">
        <v>88</v>
      </c>
      <c r="V36" s="18">
        <f t="shared" si="8"/>
        <v>1</v>
      </c>
      <c r="W36" s="29"/>
      <c r="X36" s="29"/>
      <c r="Y36" s="29"/>
      <c r="Z36" s="29"/>
      <c r="AA36" s="29"/>
      <c r="AB36" s="29"/>
      <c r="AC36" s="22" t="s">
        <v>213</v>
      </c>
      <c r="AD36" s="23" t="s">
        <v>48</v>
      </c>
      <c r="AE36" s="17" t="s">
        <v>49</v>
      </c>
      <c r="AF36" s="5" t="s">
        <v>316</v>
      </c>
      <c r="AG36" s="24" t="s">
        <v>317</v>
      </c>
      <c r="AH36" s="38"/>
      <c r="AI36" s="32"/>
      <c r="AJ36" s="33"/>
      <c r="AK36" s="33"/>
      <c r="AL36" s="33"/>
      <c r="AM36" s="33"/>
    </row>
    <row r="37">
      <c r="A37" s="12" t="s">
        <v>116</v>
      </c>
      <c r="B37" s="12" t="s">
        <v>117</v>
      </c>
      <c r="F37" s="12" t="s">
        <v>318</v>
      </c>
      <c r="G37" s="12" t="s">
        <v>319</v>
      </c>
      <c r="H37" s="12" t="s">
        <v>120</v>
      </c>
      <c r="I37" s="12" t="s">
        <v>121</v>
      </c>
      <c r="K37" s="26" t="s">
        <v>320</v>
      </c>
      <c r="L37" s="14">
        <v>201820.0</v>
      </c>
      <c r="M37" s="15" t="s">
        <v>65</v>
      </c>
      <c r="N37" s="15"/>
      <c r="O37" s="15"/>
      <c r="P37" s="38"/>
      <c r="Q37" s="12"/>
      <c r="R37" s="12">
        <v>1.0</v>
      </c>
      <c r="S37" s="12"/>
      <c r="T37" s="12" t="s">
        <v>45</v>
      </c>
      <c r="U37" s="15" t="s">
        <v>321</v>
      </c>
      <c r="V37" s="18">
        <f t="shared" si="8"/>
        <v>4</v>
      </c>
      <c r="W37" s="12"/>
      <c r="X37" s="20"/>
      <c r="Y37" s="20" t="s">
        <v>322</v>
      </c>
      <c r="Z37" s="20" t="s">
        <v>318</v>
      </c>
      <c r="AA37" s="36" t="s">
        <v>323</v>
      </c>
      <c r="AB37" s="29"/>
      <c r="AC37" s="38"/>
      <c r="AD37" s="38"/>
      <c r="AE37" s="60" t="s">
        <v>49</v>
      </c>
      <c r="AF37" s="53"/>
      <c r="AG37" s="37"/>
      <c r="AH37" s="38"/>
      <c r="AI37" s="32"/>
      <c r="AJ37" s="33"/>
      <c r="AK37" s="33"/>
      <c r="AL37" s="33"/>
      <c r="AM37" s="33"/>
    </row>
    <row r="38">
      <c r="A38" s="12" t="s">
        <v>35</v>
      </c>
      <c r="B38" s="12" t="s">
        <v>36</v>
      </c>
      <c r="F38" s="12" t="s">
        <v>324</v>
      </c>
      <c r="G38" s="12" t="s">
        <v>325</v>
      </c>
      <c r="H38" s="12" t="s">
        <v>40</v>
      </c>
      <c r="I38" s="12" t="s">
        <v>326</v>
      </c>
      <c r="K38" s="26" t="s">
        <v>327</v>
      </c>
      <c r="L38" s="14">
        <v>4154790.0</v>
      </c>
      <c r="M38" s="15" t="s">
        <v>65</v>
      </c>
      <c r="N38" s="16">
        <v>8876.0</v>
      </c>
      <c r="O38" s="12" t="s">
        <v>328</v>
      </c>
      <c r="P38" s="17" t="s">
        <v>329</v>
      </c>
      <c r="Q38" s="12"/>
      <c r="R38" s="12">
        <v>1.0</v>
      </c>
      <c r="T38" s="12" t="s">
        <v>45</v>
      </c>
      <c r="U38" s="15" t="s">
        <v>173</v>
      </c>
      <c r="V38" s="18">
        <f t="shared" si="8"/>
        <v>4</v>
      </c>
      <c r="W38" s="36" t="s">
        <v>330</v>
      </c>
      <c r="X38" s="19" t="str">
        <f>HYPERLINK("https://github.com/RTIInternational/NHLBI-BDC-DMC-HM/blob/main/resources/human-readable-harmonized-variable-documentation/generated-doc-pages/blood_pressure.md#bp_diastolic_1", "bp_diastolic_1")</f>
        <v>bp_diastolic_1</v>
      </c>
      <c r="Y38" s="20" t="s">
        <v>331</v>
      </c>
      <c r="Z38" s="29"/>
      <c r="AA38" s="36" t="s">
        <v>325</v>
      </c>
      <c r="AB38" s="29"/>
      <c r="AC38" s="22" t="s">
        <v>332</v>
      </c>
      <c r="AD38" s="23" t="s">
        <v>48</v>
      </c>
      <c r="AE38" s="17" t="s">
        <v>49</v>
      </c>
      <c r="AF38" s="5" t="s">
        <v>333</v>
      </c>
      <c r="AG38" s="37"/>
      <c r="AH38" s="17" t="s">
        <v>334</v>
      </c>
      <c r="AI38" s="32"/>
      <c r="AJ38" s="33"/>
      <c r="AK38" s="33"/>
      <c r="AL38" s="33"/>
      <c r="AM38" s="33"/>
    </row>
    <row r="39">
      <c r="A39" s="12" t="s">
        <v>35</v>
      </c>
      <c r="B39" s="12" t="s">
        <v>36</v>
      </c>
      <c r="F39" s="12" t="s">
        <v>335</v>
      </c>
      <c r="G39" s="12" t="s">
        <v>336</v>
      </c>
      <c r="H39" s="12" t="s">
        <v>40</v>
      </c>
      <c r="I39" s="12" t="s">
        <v>337</v>
      </c>
      <c r="K39" s="13"/>
      <c r="L39" s="14">
        <v>3010372.0</v>
      </c>
      <c r="M39" s="15" t="s">
        <v>42</v>
      </c>
      <c r="N39" s="35">
        <v>8842.0</v>
      </c>
      <c r="O39" s="15" t="s">
        <v>338</v>
      </c>
      <c r="P39" s="17" t="s">
        <v>339</v>
      </c>
      <c r="Q39" s="12"/>
      <c r="R39" s="12"/>
      <c r="S39" s="12"/>
      <c r="T39" s="12" t="s">
        <v>45</v>
      </c>
      <c r="U39" s="15" t="s">
        <v>46</v>
      </c>
      <c r="V39" s="18"/>
      <c r="W39" s="12" t="s">
        <v>340</v>
      </c>
      <c r="X39" s="19" t="str">
        <f>HYPERLINK("https://github.com/RTIInternational/NHLBI-BDC-DMC-HM/blob/main/resources/human-readable-harmonized-variable-documentation/generated-doc-pages/inflammation.md#eselectin_1", "eselectin_1")</f>
        <v>eselectin_1</v>
      </c>
      <c r="Y39" s="20"/>
      <c r="Z39" s="21"/>
      <c r="AA39" s="21"/>
      <c r="AB39" s="21"/>
      <c r="AC39" s="17" t="s">
        <v>341</v>
      </c>
      <c r="AD39" s="17" t="s">
        <v>342</v>
      </c>
      <c r="AE39" s="17" t="s">
        <v>49</v>
      </c>
      <c r="AF39" s="5" t="s">
        <v>343</v>
      </c>
      <c r="AG39" s="37"/>
      <c r="AH39" s="17" t="s">
        <v>52</v>
      </c>
      <c r="AI39" s="11"/>
    </row>
    <row r="40">
      <c r="A40" s="12" t="s">
        <v>344</v>
      </c>
      <c r="B40" s="12" t="s">
        <v>345</v>
      </c>
      <c r="F40" s="12" t="s">
        <v>346</v>
      </c>
      <c r="G40" s="12" t="s">
        <v>347</v>
      </c>
      <c r="H40" s="12" t="s">
        <v>282</v>
      </c>
      <c r="I40" s="12" t="s">
        <v>121</v>
      </c>
      <c r="K40" s="26" t="s">
        <v>348</v>
      </c>
      <c r="L40" s="14">
        <v>4022643.0</v>
      </c>
      <c r="M40" s="15" t="s">
        <v>65</v>
      </c>
      <c r="N40" s="27"/>
      <c r="O40" s="27"/>
      <c r="P40" s="38"/>
      <c r="Q40" s="20"/>
      <c r="R40" s="20">
        <v>1.0</v>
      </c>
      <c r="S40" s="29"/>
      <c r="T40" s="20" t="s">
        <v>45</v>
      </c>
      <c r="U40" s="15" t="s">
        <v>349</v>
      </c>
      <c r="V40" s="18">
        <f t="shared" ref="V40:V41" si="9">LEN(U40)-LEN(SUBSTITUTE(U40,"|",""))+1</f>
        <v>2</v>
      </c>
      <c r="W40" s="29"/>
      <c r="X40" s="20"/>
      <c r="Y40" s="20" t="s">
        <v>350</v>
      </c>
      <c r="Z40" s="29"/>
      <c r="AA40" s="36" t="s">
        <v>351</v>
      </c>
      <c r="AB40" s="29"/>
      <c r="AC40" s="38"/>
      <c r="AD40" s="38"/>
      <c r="AE40" s="17" t="s">
        <v>49</v>
      </c>
      <c r="AF40" s="5" t="s">
        <v>352</v>
      </c>
      <c r="AG40" s="51" t="s">
        <v>353</v>
      </c>
      <c r="AH40" s="38"/>
      <c r="AI40" s="32"/>
      <c r="AJ40" s="33"/>
      <c r="AK40" s="33"/>
      <c r="AL40" s="33"/>
      <c r="AM40" s="33"/>
    </row>
    <row r="41">
      <c r="A41" s="12" t="s">
        <v>35</v>
      </c>
      <c r="B41" s="12" t="s">
        <v>36</v>
      </c>
      <c r="F41" s="12" t="s">
        <v>354</v>
      </c>
      <c r="G41" s="12" t="s">
        <v>355</v>
      </c>
      <c r="H41" s="12" t="s">
        <v>40</v>
      </c>
      <c r="I41" s="12" t="s">
        <v>356</v>
      </c>
      <c r="K41" s="26" t="s">
        <v>357</v>
      </c>
      <c r="L41" s="14">
        <v>3.7208635E7</v>
      </c>
      <c r="M41" s="15" t="s">
        <v>65</v>
      </c>
      <c r="N41" s="16">
        <v>720870.0</v>
      </c>
      <c r="O41" s="12" t="s">
        <v>358</v>
      </c>
      <c r="P41" s="17" t="s">
        <v>359</v>
      </c>
      <c r="Q41" s="20"/>
      <c r="R41" s="20">
        <v>1.0</v>
      </c>
      <c r="S41" s="29"/>
      <c r="T41" s="20" t="s">
        <v>45</v>
      </c>
      <c r="U41" s="15" t="s">
        <v>66</v>
      </c>
      <c r="V41" s="18">
        <f t="shared" si="9"/>
        <v>1</v>
      </c>
      <c r="W41" s="29"/>
      <c r="X41" s="29"/>
      <c r="Y41" s="29"/>
      <c r="Z41" s="29"/>
      <c r="AA41" s="29"/>
      <c r="AB41" s="29"/>
      <c r="AC41" s="22" t="s">
        <v>360</v>
      </c>
      <c r="AD41" s="23" t="s">
        <v>48</v>
      </c>
      <c r="AE41" s="17" t="s">
        <v>49</v>
      </c>
      <c r="AF41" s="5" t="s">
        <v>361</v>
      </c>
      <c r="AG41" s="37"/>
      <c r="AH41" s="38"/>
      <c r="AI41" s="32"/>
      <c r="AJ41" s="33"/>
      <c r="AK41" s="33"/>
      <c r="AL41" s="33"/>
      <c r="AM41" s="33"/>
    </row>
    <row r="42">
      <c r="A42" s="12" t="s">
        <v>35</v>
      </c>
      <c r="B42" s="12" t="s">
        <v>36</v>
      </c>
      <c r="F42" s="12" t="s">
        <v>362</v>
      </c>
      <c r="G42" s="12" t="s">
        <v>363</v>
      </c>
      <c r="H42" s="12" t="s">
        <v>40</v>
      </c>
      <c r="I42" s="12" t="s">
        <v>149</v>
      </c>
      <c r="K42" s="13"/>
      <c r="L42" s="14">
        <v>3013115.0</v>
      </c>
      <c r="M42" s="15" t="s">
        <v>42</v>
      </c>
      <c r="N42" s="16">
        <v>8848.0</v>
      </c>
      <c r="O42" s="12" t="s">
        <v>150</v>
      </c>
      <c r="P42" s="17" t="s">
        <v>151</v>
      </c>
      <c r="Q42" s="12"/>
      <c r="S42" s="12"/>
      <c r="T42" s="12" t="s">
        <v>45</v>
      </c>
      <c r="U42" s="15" t="s">
        <v>46</v>
      </c>
      <c r="V42" s="18"/>
      <c r="W42" s="12" t="s">
        <v>364</v>
      </c>
      <c r="X42" s="58" t="str">
        <f>HYPERLINK("https://github.com/RTIInternational/NHLBI-BDC-DMC-HM/blob/main/resources/human-readable-harmonized-variable-documentation/generated-doc-pages/blood_cell_count.md#eosinophil_ncnc_bld_1", "eosinophil_ncnc_bld_1")</f>
        <v>eosinophil_ncnc_bld_1</v>
      </c>
      <c r="Y42" s="29"/>
      <c r="Z42" s="29"/>
      <c r="AA42" s="29"/>
      <c r="AB42" s="29"/>
      <c r="AC42" s="17" t="s">
        <v>153</v>
      </c>
      <c r="AD42" s="17" t="s">
        <v>365</v>
      </c>
      <c r="AE42" s="17" t="s">
        <v>49</v>
      </c>
      <c r="AF42" s="5" t="s">
        <v>366</v>
      </c>
      <c r="AG42" s="37"/>
      <c r="AH42" s="17" t="s">
        <v>52</v>
      </c>
      <c r="AI42" s="11"/>
    </row>
    <row r="43">
      <c r="A43" s="12" t="s">
        <v>35</v>
      </c>
      <c r="B43" s="12" t="s">
        <v>36</v>
      </c>
      <c r="F43" s="12" t="s">
        <v>367</v>
      </c>
      <c r="G43" s="12" t="s">
        <v>368</v>
      </c>
      <c r="H43" s="12" t="s">
        <v>40</v>
      </c>
      <c r="I43" s="12" t="s">
        <v>369</v>
      </c>
      <c r="K43" s="26" t="s">
        <v>370</v>
      </c>
      <c r="L43" s="14">
        <v>4212065.0</v>
      </c>
      <c r="M43" s="15" t="s">
        <v>65</v>
      </c>
      <c r="N43" s="35">
        <v>8752.0</v>
      </c>
      <c r="O43" s="15" t="s">
        <v>371</v>
      </c>
      <c r="P43" s="17" t="s">
        <v>372</v>
      </c>
      <c r="Q43" s="20"/>
      <c r="R43" s="20">
        <v>1.0</v>
      </c>
      <c r="S43" s="29"/>
      <c r="T43" s="20" t="s">
        <v>45</v>
      </c>
      <c r="U43" s="15" t="s">
        <v>88</v>
      </c>
      <c r="V43" s="18">
        <f t="shared" ref="V43:V70" si="10">LEN(U43)-LEN(SUBSTITUTE(U43,"|",""))+1</f>
        <v>1</v>
      </c>
      <c r="W43" s="29"/>
      <c r="X43" s="29"/>
      <c r="Y43" s="29"/>
      <c r="Z43" s="29"/>
      <c r="AA43" s="29"/>
      <c r="AB43" s="29"/>
      <c r="AC43" s="17" t="s">
        <v>373</v>
      </c>
      <c r="AD43" s="17" t="s">
        <v>374</v>
      </c>
      <c r="AE43" s="17" t="s">
        <v>49</v>
      </c>
      <c r="AF43" s="5" t="s">
        <v>375</v>
      </c>
      <c r="AG43" s="24" t="s">
        <v>376</v>
      </c>
      <c r="AH43" s="38"/>
      <c r="AI43" s="65"/>
      <c r="AJ43" s="66"/>
      <c r="AK43" s="66"/>
      <c r="AL43" s="66"/>
      <c r="AM43" s="66"/>
    </row>
    <row r="44">
      <c r="A44" s="12" t="s">
        <v>344</v>
      </c>
      <c r="B44" s="12" t="s">
        <v>377</v>
      </c>
      <c r="F44" s="12" t="s">
        <v>378</v>
      </c>
      <c r="G44" s="12" t="s">
        <v>379</v>
      </c>
      <c r="H44" s="12" t="s">
        <v>380</v>
      </c>
      <c r="I44" s="12" t="s">
        <v>121</v>
      </c>
      <c r="K44" s="26" t="s">
        <v>381</v>
      </c>
      <c r="L44" s="14">
        <v>4.4803968E7</v>
      </c>
      <c r="M44" s="15" t="s">
        <v>65</v>
      </c>
      <c r="N44" s="27"/>
      <c r="O44" s="27"/>
      <c r="P44" s="38"/>
      <c r="Q44" s="20"/>
      <c r="R44" s="20">
        <v>1.0</v>
      </c>
      <c r="S44" s="29"/>
      <c r="T44" s="20" t="s">
        <v>45</v>
      </c>
      <c r="U44" s="15" t="s">
        <v>382</v>
      </c>
      <c r="V44" s="18">
        <f t="shared" si="10"/>
        <v>2</v>
      </c>
      <c r="W44" s="29"/>
      <c r="X44" s="29"/>
      <c r="Y44" s="29"/>
      <c r="Z44" s="29"/>
      <c r="AA44" s="29"/>
      <c r="AB44" s="29"/>
      <c r="AC44" s="17"/>
      <c r="AD44" s="17"/>
      <c r="AE44" s="17" t="s">
        <v>49</v>
      </c>
      <c r="AF44" s="5" t="s">
        <v>383</v>
      </c>
      <c r="AG44" s="51" t="s">
        <v>384</v>
      </c>
      <c r="AH44" s="38"/>
      <c r="AI44" s="32"/>
      <c r="AJ44" s="33"/>
      <c r="AK44" s="33"/>
      <c r="AL44" s="33"/>
      <c r="AM44" s="33"/>
    </row>
    <row r="45">
      <c r="A45" s="12" t="s">
        <v>35</v>
      </c>
      <c r="B45" s="12" t="s">
        <v>36</v>
      </c>
      <c r="F45" s="12" t="s">
        <v>385</v>
      </c>
      <c r="G45" s="12" t="s">
        <v>386</v>
      </c>
      <c r="H45" s="12" t="s">
        <v>40</v>
      </c>
      <c r="I45" s="12" t="s">
        <v>387</v>
      </c>
      <c r="K45" s="26" t="s">
        <v>388</v>
      </c>
      <c r="L45" s="14">
        <v>4217630.0</v>
      </c>
      <c r="M45" s="15" t="s">
        <v>65</v>
      </c>
      <c r="N45" s="67">
        <v>8859.0</v>
      </c>
      <c r="O45" s="68" t="s">
        <v>389</v>
      </c>
      <c r="P45" s="17" t="s">
        <v>390</v>
      </c>
      <c r="Q45" s="20"/>
      <c r="R45" s="20">
        <v>1.0</v>
      </c>
      <c r="S45" s="29"/>
      <c r="T45" s="20" t="s">
        <v>45</v>
      </c>
      <c r="U45" s="15" t="s">
        <v>66</v>
      </c>
      <c r="V45" s="18">
        <f t="shared" si="10"/>
        <v>1</v>
      </c>
      <c r="W45" s="29"/>
      <c r="X45" s="29"/>
      <c r="Y45" s="29"/>
      <c r="Z45" s="29"/>
      <c r="AA45" s="29"/>
      <c r="AB45" s="29"/>
      <c r="AC45" s="17" t="s">
        <v>391</v>
      </c>
      <c r="AD45" s="17" t="s">
        <v>392</v>
      </c>
      <c r="AE45" s="17" t="s">
        <v>49</v>
      </c>
      <c r="AF45" s="5" t="s">
        <v>393</v>
      </c>
      <c r="AG45" s="24" t="s">
        <v>394</v>
      </c>
      <c r="AH45" s="38"/>
      <c r="AI45" s="32"/>
      <c r="AJ45" s="33"/>
      <c r="AK45" s="33"/>
      <c r="AL45" s="33"/>
      <c r="AM45" s="33"/>
    </row>
    <row r="46">
      <c r="A46" s="12" t="s">
        <v>136</v>
      </c>
      <c r="B46" s="12" t="s">
        <v>117</v>
      </c>
      <c r="F46" s="12" t="s">
        <v>395</v>
      </c>
      <c r="G46" s="12" t="s">
        <v>396</v>
      </c>
      <c r="H46" s="12" t="s">
        <v>120</v>
      </c>
      <c r="I46" s="12" t="s">
        <v>121</v>
      </c>
      <c r="K46" s="26" t="s">
        <v>397</v>
      </c>
      <c r="L46" s="14">
        <v>4169009.0</v>
      </c>
      <c r="M46" s="15" t="s">
        <v>65</v>
      </c>
      <c r="N46" s="27"/>
      <c r="O46" s="27"/>
      <c r="P46" s="38"/>
      <c r="Q46" s="20"/>
      <c r="R46" s="20">
        <v>1.0</v>
      </c>
      <c r="S46" s="29"/>
      <c r="T46" s="20" t="s">
        <v>45</v>
      </c>
      <c r="U46" s="15" t="s">
        <v>99</v>
      </c>
      <c r="V46" s="18">
        <f t="shared" si="10"/>
        <v>1</v>
      </c>
      <c r="W46" s="29"/>
      <c r="X46" s="20"/>
      <c r="Y46" s="20" t="s">
        <v>398</v>
      </c>
      <c r="Z46" s="29"/>
      <c r="AA46" s="29"/>
      <c r="AB46" s="29"/>
      <c r="AC46" s="38"/>
      <c r="AD46" s="38"/>
      <c r="AE46" s="17" t="s">
        <v>49</v>
      </c>
      <c r="AF46" s="53"/>
      <c r="AG46" s="37"/>
      <c r="AH46" s="38"/>
      <c r="AI46" s="11"/>
    </row>
    <row r="47">
      <c r="A47" s="12" t="s">
        <v>344</v>
      </c>
      <c r="B47" s="12" t="s">
        <v>345</v>
      </c>
      <c r="F47" s="12" t="s">
        <v>399</v>
      </c>
      <c r="G47" s="12" t="s">
        <v>400</v>
      </c>
      <c r="I47" s="12" t="s">
        <v>121</v>
      </c>
      <c r="K47" s="26" t="s">
        <v>401</v>
      </c>
      <c r="L47" s="14">
        <v>4076114.0</v>
      </c>
      <c r="M47" s="15" t="s">
        <v>65</v>
      </c>
      <c r="N47" s="27"/>
      <c r="O47" s="27"/>
      <c r="P47" s="38"/>
      <c r="Q47" s="20"/>
      <c r="R47" s="20">
        <v>1.0</v>
      </c>
      <c r="S47" s="29"/>
      <c r="T47" s="20" t="s">
        <v>45</v>
      </c>
      <c r="U47" s="15" t="s">
        <v>99</v>
      </c>
      <c r="V47" s="18">
        <f t="shared" si="10"/>
        <v>1</v>
      </c>
      <c r="W47" s="29"/>
      <c r="X47" s="20"/>
      <c r="Y47" s="20" t="s">
        <v>402</v>
      </c>
      <c r="Z47" s="29"/>
      <c r="AA47" s="29"/>
      <c r="AB47" s="29"/>
      <c r="AC47" s="38"/>
      <c r="AD47" s="38"/>
      <c r="AE47" s="17" t="s">
        <v>49</v>
      </c>
      <c r="AF47" s="5" t="s">
        <v>403</v>
      </c>
      <c r="AG47" s="24" t="s">
        <v>404</v>
      </c>
      <c r="AH47" s="38"/>
      <c r="AI47" s="11"/>
    </row>
    <row r="48">
      <c r="A48" s="12" t="s">
        <v>35</v>
      </c>
      <c r="B48" s="12" t="s">
        <v>36</v>
      </c>
      <c r="F48" s="12" t="s">
        <v>405</v>
      </c>
      <c r="G48" s="69" t="s">
        <v>406</v>
      </c>
      <c r="H48" s="12" t="s">
        <v>40</v>
      </c>
      <c r="I48" s="12" t="s">
        <v>158</v>
      </c>
      <c r="K48" s="26" t="s">
        <v>407</v>
      </c>
      <c r="L48" s="14">
        <v>4156660.0</v>
      </c>
      <c r="M48" s="15" t="s">
        <v>65</v>
      </c>
      <c r="N48" s="35">
        <v>8840.0</v>
      </c>
      <c r="O48" s="15" t="s">
        <v>160</v>
      </c>
      <c r="P48" s="17" t="s">
        <v>161</v>
      </c>
      <c r="Q48" s="20"/>
      <c r="R48" s="20">
        <v>1.0</v>
      </c>
      <c r="S48" s="29"/>
      <c r="T48" s="20" t="s">
        <v>45</v>
      </c>
      <c r="U48" s="15" t="s">
        <v>349</v>
      </c>
      <c r="V48" s="18">
        <f t="shared" si="10"/>
        <v>2</v>
      </c>
      <c r="W48" s="29"/>
      <c r="X48" s="20"/>
      <c r="Y48" s="20" t="s">
        <v>408</v>
      </c>
      <c r="Z48" s="29"/>
      <c r="AA48" s="36" t="s">
        <v>409</v>
      </c>
      <c r="AB48" s="29"/>
      <c r="AC48" s="22" t="s">
        <v>158</v>
      </c>
      <c r="AD48" s="23" t="s">
        <v>48</v>
      </c>
      <c r="AE48" s="17" t="s">
        <v>49</v>
      </c>
      <c r="AF48" s="5" t="s">
        <v>410</v>
      </c>
      <c r="AG48" s="37"/>
      <c r="AH48" s="38"/>
      <c r="AI48" s="11"/>
    </row>
    <row r="49">
      <c r="A49" s="12" t="s">
        <v>35</v>
      </c>
      <c r="B49" s="12" t="s">
        <v>36</v>
      </c>
      <c r="F49" s="12" t="s">
        <v>411</v>
      </c>
      <c r="G49" s="12" t="s">
        <v>412</v>
      </c>
      <c r="H49" s="12" t="s">
        <v>40</v>
      </c>
      <c r="I49" s="12" t="s">
        <v>341</v>
      </c>
      <c r="K49" s="26" t="s">
        <v>413</v>
      </c>
      <c r="L49" s="14">
        <v>4176561.0</v>
      </c>
      <c r="M49" s="15" t="s">
        <v>65</v>
      </c>
      <c r="N49" s="35">
        <v>8842.0</v>
      </c>
      <c r="O49" s="15" t="s">
        <v>338</v>
      </c>
      <c r="P49" s="17" t="s">
        <v>339</v>
      </c>
      <c r="Q49" s="20"/>
      <c r="R49" s="20">
        <v>1.0</v>
      </c>
      <c r="S49" s="29"/>
      <c r="T49" s="20" t="s">
        <v>45</v>
      </c>
      <c r="U49" s="15" t="s">
        <v>88</v>
      </c>
      <c r="V49" s="18">
        <f t="shared" si="10"/>
        <v>1</v>
      </c>
      <c r="W49" s="29"/>
      <c r="X49" s="29"/>
      <c r="Y49" s="29"/>
      <c r="Z49" s="29"/>
      <c r="AA49" s="29"/>
      <c r="AB49" s="29"/>
      <c r="AC49" s="17" t="s">
        <v>341</v>
      </c>
      <c r="AD49" s="17" t="s">
        <v>414</v>
      </c>
      <c r="AE49" s="17" t="s">
        <v>49</v>
      </c>
      <c r="AF49" s="5" t="s">
        <v>415</v>
      </c>
      <c r="AG49" s="37"/>
      <c r="AH49" s="38"/>
      <c r="AI49" s="11"/>
    </row>
    <row r="50">
      <c r="A50" s="12" t="s">
        <v>35</v>
      </c>
      <c r="B50" s="12" t="s">
        <v>36</v>
      </c>
      <c r="F50" s="12" t="s">
        <v>416</v>
      </c>
      <c r="G50" s="12" t="s">
        <v>417</v>
      </c>
      <c r="H50" s="12" t="s">
        <v>40</v>
      </c>
      <c r="I50" s="12" t="s">
        <v>418</v>
      </c>
      <c r="K50" s="26" t="s">
        <v>419</v>
      </c>
      <c r="L50" s="14">
        <v>4241837.0</v>
      </c>
      <c r="M50" s="15" t="s">
        <v>65</v>
      </c>
      <c r="N50" s="16">
        <v>8519.0</v>
      </c>
      <c r="O50" s="12" t="s">
        <v>420</v>
      </c>
      <c r="P50" s="17" t="s">
        <v>421</v>
      </c>
      <c r="Q50" s="20"/>
      <c r="R50" s="20">
        <v>1.0</v>
      </c>
      <c r="S50" s="29"/>
      <c r="T50" s="20" t="s">
        <v>45</v>
      </c>
      <c r="U50" s="15" t="s">
        <v>77</v>
      </c>
      <c r="V50" s="18">
        <f t="shared" si="10"/>
        <v>2</v>
      </c>
      <c r="W50" s="29"/>
      <c r="X50" s="29"/>
      <c r="Y50" s="29"/>
      <c r="Z50" s="29"/>
      <c r="AA50" s="36" t="s">
        <v>422</v>
      </c>
      <c r="AB50" s="29"/>
      <c r="AC50" s="22" t="s">
        <v>418</v>
      </c>
      <c r="AD50" s="23" t="s">
        <v>48</v>
      </c>
      <c r="AE50" s="17" t="s">
        <v>49</v>
      </c>
      <c r="AF50" s="5" t="s">
        <v>423</v>
      </c>
      <c r="AG50" s="37"/>
      <c r="AH50" s="38"/>
      <c r="AI50" s="11"/>
    </row>
    <row r="51">
      <c r="A51" s="12" t="s">
        <v>35</v>
      </c>
      <c r="B51" s="12" t="s">
        <v>36</v>
      </c>
      <c r="F51" s="12" t="s">
        <v>424</v>
      </c>
      <c r="G51" s="12" t="s">
        <v>425</v>
      </c>
      <c r="H51" s="12" t="s">
        <v>40</v>
      </c>
      <c r="I51" s="12" t="s">
        <v>206</v>
      </c>
      <c r="K51" s="26" t="s">
        <v>426</v>
      </c>
      <c r="L51" s="14">
        <v>3011505.0</v>
      </c>
      <c r="M51" s="15" t="s">
        <v>42</v>
      </c>
      <c r="N51" s="35">
        <v>8523.0</v>
      </c>
      <c r="O51" s="68" t="s">
        <v>206</v>
      </c>
      <c r="P51" s="17" t="s">
        <v>208</v>
      </c>
      <c r="Q51" s="20"/>
      <c r="R51" s="20">
        <v>1.0</v>
      </c>
      <c r="S51" s="29"/>
      <c r="T51" s="20" t="s">
        <v>45</v>
      </c>
      <c r="U51" s="15" t="s">
        <v>427</v>
      </c>
      <c r="V51" s="18">
        <f t="shared" si="10"/>
        <v>1</v>
      </c>
      <c r="W51" s="29"/>
      <c r="X51" s="29"/>
      <c r="Y51" s="29"/>
      <c r="Z51" s="29"/>
      <c r="AA51" s="12" t="s">
        <v>428</v>
      </c>
      <c r="AB51" s="29"/>
      <c r="AC51" s="22" t="s">
        <v>209</v>
      </c>
      <c r="AD51" s="23" t="s">
        <v>48</v>
      </c>
      <c r="AE51" s="17" t="s">
        <v>49</v>
      </c>
      <c r="AF51" s="5" t="s">
        <v>429</v>
      </c>
      <c r="AG51" s="37"/>
      <c r="AH51" s="38"/>
      <c r="AI51" s="11"/>
    </row>
    <row r="52">
      <c r="A52" s="12" t="s">
        <v>35</v>
      </c>
      <c r="B52" s="12" t="s">
        <v>36</v>
      </c>
      <c r="F52" s="12" t="s">
        <v>430</v>
      </c>
      <c r="G52" s="12" t="s">
        <v>431</v>
      </c>
      <c r="H52" s="12" t="s">
        <v>40</v>
      </c>
      <c r="I52" s="12" t="s">
        <v>158</v>
      </c>
      <c r="K52" s="26" t="s">
        <v>432</v>
      </c>
      <c r="L52" s="14">
        <v>4094436.0</v>
      </c>
      <c r="M52" s="15" t="s">
        <v>65</v>
      </c>
      <c r="N52" s="35">
        <v>8845.0</v>
      </c>
      <c r="O52" s="15" t="s">
        <v>182</v>
      </c>
      <c r="P52" s="17" t="s">
        <v>183</v>
      </c>
      <c r="Q52" s="20"/>
      <c r="R52" s="20">
        <v>1.0</v>
      </c>
      <c r="S52" s="29"/>
      <c r="T52" s="20" t="s">
        <v>45</v>
      </c>
      <c r="U52" s="15" t="s">
        <v>217</v>
      </c>
      <c r="V52" s="18">
        <f t="shared" si="10"/>
        <v>2</v>
      </c>
      <c r="W52" s="29"/>
      <c r="X52" s="29"/>
      <c r="Y52" s="29"/>
      <c r="Z52" s="29"/>
      <c r="AA52" s="29"/>
      <c r="AB52" s="29"/>
      <c r="AC52" s="22" t="s">
        <v>158</v>
      </c>
      <c r="AD52" s="17" t="s">
        <v>433</v>
      </c>
      <c r="AE52" s="17" t="s">
        <v>49</v>
      </c>
      <c r="AF52" s="5" t="s">
        <v>434</v>
      </c>
      <c r="AG52" s="37"/>
      <c r="AH52" s="38"/>
      <c r="AI52" s="11"/>
    </row>
    <row r="53">
      <c r="A53" s="12" t="s">
        <v>91</v>
      </c>
      <c r="B53" s="12" t="s">
        <v>92</v>
      </c>
      <c r="F53" s="12" t="s">
        <v>435</v>
      </c>
      <c r="G53" s="12" t="s">
        <v>436</v>
      </c>
      <c r="H53" s="12" t="s">
        <v>95</v>
      </c>
      <c r="I53" s="12" t="s">
        <v>96</v>
      </c>
      <c r="K53" s="51" t="s">
        <v>437</v>
      </c>
      <c r="L53" s="14">
        <v>2.1493059E7</v>
      </c>
      <c r="M53" s="15" t="s">
        <v>42</v>
      </c>
      <c r="N53" s="16">
        <v>710238.0</v>
      </c>
      <c r="O53" s="12" t="s">
        <v>98</v>
      </c>
      <c r="P53" s="38"/>
      <c r="Q53" s="20"/>
      <c r="R53" s="20">
        <v>0.5</v>
      </c>
      <c r="S53" s="29"/>
      <c r="T53" s="29"/>
      <c r="U53" s="15" t="s">
        <v>99</v>
      </c>
      <c r="V53" s="18">
        <f t="shared" si="10"/>
        <v>1</v>
      </c>
      <c r="W53" s="29"/>
      <c r="X53" s="20"/>
      <c r="Y53" s="20" t="s">
        <v>438</v>
      </c>
      <c r="Z53" s="29"/>
      <c r="AA53" s="29"/>
      <c r="AB53" s="29"/>
      <c r="AC53" s="22" t="s">
        <v>101</v>
      </c>
      <c r="AD53" s="23" t="s">
        <v>48</v>
      </c>
      <c r="AE53" s="17" t="s">
        <v>49</v>
      </c>
      <c r="AF53" s="5" t="s">
        <v>439</v>
      </c>
      <c r="AG53" s="24" t="s">
        <v>440</v>
      </c>
      <c r="AH53" s="38"/>
      <c r="AI53" s="11"/>
    </row>
    <row r="54">
      <c r="A54" s="12" t="s">
        <v>35</v>
      </c>
      <c r="B54" s="12" t="s">
        <v>36</v>
      </c>
      <c r="F54" s="12" t="s">
        <v>441</v>
      </c>
      <c r="G54" s="12" t="s">
        <v>442</v>
      </c>
      <c r="H54" s="12" t="s">
        <v>40</v>
      </c>
      <c r="I54" s="12" t="s">
        <v>418</v>
      </c>
      <c r="K54" s="26" t="s">
        <v>443</v>
      </c>
      <c r="L54" s="14">
        <v>4176265.0</v>
      </c>
      <c r="M54" s="15" t="s">
        <v>65</v>
      </c>
      <c r="N54" s="16">
        <v>8519.0</v>
      </c>
      <c r="O54" s="12" t="s">
        <v>420</v>
      </c>
      <c r="P54" s="17" t="s">
        <v>421</v>
      </c>
      <c r="Q54" s="20"/>
      <c r="R54" s="20">
        <v>1.0</v>
      </c>
      <c r="S54" s="29"/>
      <c r="T54" s="20" t="s">
        <v>45</v>
      </c>
      <c r="U54" s="15" t="s">
        <v>77</v>
      </c>
      <c r="V54" s="18">
        <f t="shared" si="10"/>
        <v>2</v>
      </c>
      <c r="W54" s="29"/>
      <c r="X54" s="29"/>
      <c r="Y54" s="29"/>
      <c r="Z54" s="29"/>
      <c r="AA54" s="36" t="s">
        <v>444</v>
      </c>
      <c r="AB54" s="29"/>
      <c r="AC54" s="22" t="s">
        <v>418</v>
      </c>
      <c r="AD54" s="23" t="s">
        <v>48</v>
      </c>
      <c r="AE54" s="17" t="s">
        <v>49</v>
      </c>
      <c r="AF54" s="5" t="s">
        <v>445</v>
      </c>
      <c r="AG54" s="37"/>
      <c r="AH54" s="38"/>
      <c r="AI54" s="11"/>
    </row>
    <row r="55">
      <c r="A55" s="12" t="s">
        <v>35</v>
      </c>
      <c r="B55" s="12" t="s">
        <v>36</v>
      </c>
      <c r="F55" s="12" t="s">
        <v>446</v>
      </c>
      <c r="G55" s="12" t="s">
        <v>447</v>
      </c>
      <c r="H55" s="12" t="s">
        <v>40</v>
      </c>
      <c r="I55" s="12" t="s">
        <v>448</v>
      </c>
      <c r="K55" s="26" t="s">
        <v>449</v>
      </c>
      <c r="L55" s="14">
        <v>4213477.0</v>
      </c>
      <c r="M55" s="15" t="s">
        <v>65</v>
      </c>
      <c r="N55" s="16">
        <v>720870.0</v>
      </c>
      <c r="O55" s="12" t="s">
        <v>358</v>
      </c>
      <c r="P55" s="17" t="s">
        <v>359</v>
      </c>
      <c r="Q55" s="20"/>
      <c r="R55" s="20">
        <v>1.0</v>
      </c>
      <c r="S55" s="29"/>
      <c r="T55" s="20" t="s">
        <v>45</v>
      </c>
      <c r="U55" s="15" t="s">
        <v>77</v>
      </c>
      <c r="V55" s="18">
        <f t="shared" si="10"/>
        <v>2</v>
      </c>
      <c r="W55" s="29"/>
      <c r="X55" s="29"/>
      <c r="Y55" s="29"/>
      <c r="Z55" s="29"/>
      <c r="AA55" s="36" t="s">
        <v>450</v>
      </c>
      <c r="AB55" s="29"/>
      <c r="AC55" s="22" t="s">
        <v>360</v>
      </c>
      <c r="AD55" s="23" t="s">
        <v>451</v>
      </c>
      <c r="AE55" s="17" t="s">
        <v>49</v>
      </c>
      <c r="AF55" s="5" t="s">
        <v>452</v>
      </c>
      <c r="AG55" s="24" t="s">
        <v>453</v>
      </c>
      <c r="AH55" s="38"/>
      <c r="AI55" s="11"/>
    </row>
    <row r="56">
      <c r="A56" s="12" t="s">
        <v>35</v>
      </c>
      <c r="B56" s="12" t="s">
        <v>36</v>
      </c>
      <c r="F56" s="12" t="s">
        <v>454</v>
      </c>
      <c r="G56" s="12" t="s">
        <v>455</v>
      </c>
      <c r="H56" s="12" t="s">
        <v>40</v>
      </c>
      <c r="I56" s="12" t="s">
        <v>158</v>
      </c>
      <c r="K56" s="51" t="s">
        <v>456</v>
      </c>
      <c r="L56" s="14">
        <v>4149519.0</v>
      </c>
      <c r="M56" s="15" t="s">
        <v>65</v>
      </c>
      <c r="N56" s="35">
        <v>8840.0</v>
      </c>
      <c r="O56" s="15" t="s">
        <v>160</v>
      </c>
      <c r="P56" s="17" t="s">
        <v>161</v>
      </c>
      <c r="Q56" s="12"/>
      <c r="R56" s="12">
        <v>1.0</v>
      </c>
      <c r="S56" s="12"/>
      <c r="T56" s="12" t="s">
        <v>45</v>
      </c>
      <c r="U56" s="15" t="s">
        <v>457</v>
      </c>
      <c r="V56" s="18">
        <f t="shared" si="10"/>
        <v>3</v>
      </c>
      <c r="W56" s="12"/>
      <c r="X56" s="20"/>
      <c r="Y56" s="20" t="s">
        <v>458</v>
      </c>
      <c r="Z56" s="29"/>
      <c r="AA56" s="29"/>
      <c r="AB56" s="29"/>
      <c r="AC56" s="22" t="s">
        <v>158</v>
      </c>
      <c r="AD56" s="23" t="s">
        <v>459</v>
      </c>
      <c r="AE56" s="17" t="s">
        <v>49</v>
      </c>
      <c r="AF56" s="5" t="s">
        <v>460</v>
      </c>
      <c r="AG56" s="37"/>
      <c r="AH56" s="38"/>
      <c r="AI56" s="11"/>
    </row>
    <row r="57">
      <c r="A57" s="12" t="s">
        <v>35</v>
      </c>
      <c r="B57" s="12" t="s">
        <v>36</v>
      </c>
      <c r="F57" s="12" t="s">
        <v>461</v>
      </c>
      <c r="G57" s="12" t="s">
        <v>462</v>
      </c>
      <c r="H57" s="12" t="s">
        <v>40</v>
      </c>
      <c r="I57" s="12" t="s">
        <v>158</v>
      </c>
      <c r="K57" s="51" t="s">
        <v>463</v>
      </c>
      <c r="L57" s="14">
        <v>4076704.0</v>
      </c>
      <c r="M57" s="15" t="s">
        <v>65</v>
      </c>
      <c r="N57" s="35">
        <v>8840.0</v>
      </c>
      <c r="O57" s="15" t="s">
        <v>160</v>
      </c>
      <c r="P57" s="17" t="s">
        <v>161</v>
      </c>
      <c r="Q57" s="12"/>
      <c r="R57" s="12">
        <v>1.0</v>
      </c>
      <c r="T57" s="12" t="s">
        <v>45</v>
      </c>
      <c r="U57" s="15" t="s">
        <v>284</v>
      </c>
      <c r="V57" s="18">
        <f t="shared" si="10"/>
        <v>3</v>
      </c>
      <c r="W57" s="36" t="s">
        <v>464</v>
      </c>
      <c r="X57" s="19" t="str">
        <f>HYPERLINK("https://github.com/RTIInternational/NHLBI-BDC-DMC-HM/blob/main/resources/human-readable-harmonized-variable-documentation/generated-doc-pages/lipids.md#hdl_1", "hdl_1")</f>
        <v>hdl_1</v>
      </c>
      <c r="Y57" s="20" t="s">
        <v>461</v>
      </c>
      <c r="Z57" s="29"/>
      <c r="AA57" s="36" t="s">
        <v>465</v>
      </c>
      <c r="AB57" s="29"/>
      <c r="AC57" s="22" t="s">
        <v>158</v>
      </c>
      <c r="AD57" s="17" t="s">
        <v>466</v>
      </c>
      <c r="AE57" s="17" t="s">
        <v>49</v>
      </c>
      <c r="AF57" s="5" t="s">
        <v>467</v>
      </c>
      <c r="AG57" s="37"/>
      <c r="AH57" s="38"/>
      <c r="AI57" s="11"/>
    </row>
    <row r="58">
      <c r="A58" s="12" t="s">
        <v>35</v>
      </c>
      <c r="B58" s="12" t="s">
        <v>36</v>
      </c>
      <c r="F58" s="12" t="s">
        <v>468</v>
      </c>
      <c r="G58" s="12" t="s">
        <v>469</v>
      </c>
      <c r="H58" s="12" t="s">
        <v>95</v>
      </c>
      <c r="I58" s="12" t="s">
        <v>470</v>
      </c>
      <c r="K58" s="26" t="s">
        <v>471</v>
      </c>
      <c r="L58" s="14">
        <v>3027018.0</v>
      </c>
      <c r="M58" s="15" t="s">
        <v>42</v>
      </c>
      <c r="N58" s="27"/>
      <c r="O58" s="27"/>
      <c r="P58" s="38"/>
      <c r="Q58" s="20"/>
      <c r="R58" s="20">
        <v>1.0</v>
      </c>
      <c r="S58" s="29"/>
      <c r="T58" s="20" t="s">
        <v>45</v>
      </c>
      <c r="U58" s="15" t="s">
        <v>217</v>
      </c>
      <c r="V58" s="18">
        <f t="shared" si="10"/>
        <v>2</v>
      </c>
      <c r="W58" s="29"/>
      <c r="X58" s="29"/>
      <c r="Y58" s="29"/>
      <c r="Z58" s="29"/>
      <c r="AA58" s="29"/>
      <c r="AB58" s="29"/>
      <c r="AC58" s="22" t="s">
        <v>472</v>
      </c>
      <c r="AD58" s="23" t="s">
        <v>473</v>
      </c>
      <c r="AE58" s="17" t="s">
        <v>49</v>
      </c>
      <c r="AF58" s="5" t="s">
        <v>474</v>
      </c>
      <c r="AG58" s="37"/>
      <c r="AH58" s="38"/>
      <c r="AI58" s="11"/>
    </row>
    <row r="59">
      <c r="A59" s="12" t="s">
        <v>35</v>
      </c>
      <c r="B59" s="12" t="s">
        <v>36</v>
      </c>
      <c r="F59" s="12" t="s">
        <v>475</v>
      </c>
      <c r="G59" s="20" t="s">
        <v>476</v>
      </c>
      <c r="H59" s="12" t="s">
        <v>40</v>
      </c>
      <c r="I59" s="12" t="s">
        <v>477</v>
      </c>
      <c r="K59" s="51" t="s">
        <v>478</v>
      </c>
      <c r="L59" s="14">
        <v>607590.0</v>
      </c>
      <c r="M59" s="15" t="s">
        <v>65</v>
      </c>
      <c r="N59" s="16">
        <v>8582.0</v>
      </c>
      <c r="O59" s="12" t="s">
        <v>479</v>
      </c>
      <c r="P59" s="17" t="s">
        <v>480</v>
      </c>
      <c r="Q59" s="12"/>
      <c r="R59" s="12">
        <v>1.0</v>
      </c>
      <c r="T59" s="12" t="s">
        <v>45</v>
      </c>
      <c r="U59" s="15" t="s">
        <v>173</v>
      </c>
      <c r="V59" s="18">
        <f t="shared" si="10"/>
        <v>4</v>
      </c>
      <c r="W59" s="36" t="s">
        <v>481</v>
      </c>
      <c r="X59" s="19" t="str">
        <f>HYPERLINK("https://github.com/RTIInternational/NHLBI-BDC-DMC-HM/blob/main/resources/human-readable-harmonized-variable-documentation/generated-doc-pages/baseline_common_covariates.md#height_baseline_1", "height_baseline_1")</f>
        <v>height_baseline_1</v>
      </c>
      <c r="Y59" s="20" t="s">
        <v>482</v>
      </c>
      <c r="Z59" s="47"/>
      <c r="AA59" s="36" t="s">
        <v>483</v>
      </c>
      <c r="AB59" s="47" t="s">
        <v>484</v>
      </c>
      <c r="AC59" s="22" t="s">
        <v>477</v>
      </c>
      <c r="AD59" s="23" t="s">
        <v>485</v>
      </c>
      <c r="AE59" s="17" t="s">
        <v>49</v>
      </c>
      <c r="AF59" s="5" t="s">
        <v>486</v>
      </c>
      <c r="AG59" s="37"/>
      <c r="AH59" s="38"/>
      <c r="AI59" s="11"/>
    </row>
    <row r="60">
      <c r="A60" s="12" t="s">
        <v>35</v>
      </c>
      <c r="B60" s="12" t="s">
        <v>36</v>
      </c>
      <c r="F60" s="12" t="s">
        <v>487</v>
      </c>
      <c r="G60" s="21" t="s">
        <v>488</v>
      </c>
      <c r="H60" s="12" t="s">
        <v>40</v>
      </c>
      <c r="I60" s="12" t="s">
        <v>489</v>
      </c>
      <c r="K60" s="26" t="s">
        <v>490</v>
      </c>
      <c r="L60" s="14">
        <v>4151358.0</v>
      </c>
      <c r="M60" s="15" t="s">
        <v>65</v>
      </c>
      <c r="N60" s="27"/>
      <c r="O60" s="27"/>
      <c r="P60" s="38"/>
      <c r="Q60" s="20"/>
      <c r="R60" s="20">
        <v>1.0</v>
      </c>
      <c r="S60" s="20"/>
      <c r="T60" s="20" t="s">
        <v>45</v>
      </c>
      <c r="U60" s="15" t="s">
        <v>66</v>
      </c>
      <c r="V60" s="18">
        <f t="shared" si="10"/>
        <v>1</v>
      </c>
      <c r="W60" s="20" t="s">
        <v>491</v>
      </c>
      <c r="X60" s="58" t="str">
        <f>HYPERLINK("https://github.com/RTIInternational/NHLBI-BDC-DMC-HM/blob/main/resources/human-readable-harmonized-variable-documentation/generated-doc-pages/blood_cell_count.md#hematocrit_vfr_bld_1", "hematocrit_vfr_bld_1")</f>
        <v>hematocrit_vfr_bld_1</v>
      </c>
      <c r="Y60" s="29"/>
      <c r="Z60" s="29"/>
      <c r="AA60" s="29"/>
      <c r="AB60" s="29"/>
      <c r="AC60" s="22" t="s">
        <v>259</v>
      </c>
      <c r="AD60" s="23" t="s">
        <v>492</v>
      </c>
      <c r="AE60" s="17" t="s">
        <v>49</v>
      </c>
      <c r="AF60" s="5" t="s">
        <v>493</v>
      </c>
      <c r="AG60" s="24" t="s">
        <v>494</v>
      </c>
      <c r="AH60" s="38"/>
      <c r="AI60" s="11"/>
    </row>
    <row r="61">
      <c r="A61" s="12" t="s">
        <v>35</v>
      </c>
      <c r="B61" s="12" t="s">
        <v>36</v>
      </c>
      <c r="F61" s="12" t="s">
        <v>495</v>
      </c>
      <c r="G61" s="21" t="s">
        <v>496</v>
      </c>
      <c r="H61" s="12" t="s">
        <v>40</v>
      </c>
      <c r="I61" s="12" t="s">
        <v>83</v>
      </c>
      <c r="K61" s="41" t="s">
        <v>497</v>
      </c>
      <c r="L61" s="14">
        <v>4094758.0</v>
      </c>
      <c r="M61" s="68" t="s">
        <v>65</v>
      </c>
      <c r="N61" s="35">
        <v>8713.0</v>
      </c>
      <c r="O61" s="15" t="s">
        <v>86</v>
      </c>
      <c r="P61" s="17" t="s">
        <v>87</v>
      </c>
      <c r="Q61" s="29"/>
      <c r="R61" s="29"/>
      <c r="S61" s="29"/>
      <c r="T61" s="20" t="s">
        <v>45</v>
      </c>
      <c r="U61" s="15" t="s">
        <v>217</v>
      </c>
      <c r="V61" s="18">
        <f t="shared" si="10"/>
        <v>2</v>
      </c>
      <c r="W61" s="29" t="s">
        <v>498</v>
      </c>
      <c r="X61" s="58" t="str">
        <f>HYPERLINK("https://github.com/RTIInternational/NHLBI-BDC-DMC-HM/blob/main/resources/human-readable-harmonized-variable-documentation/generated-doc-pages/blood_cell_count.md#hemoglobin_mcnc_bld_1", "hemoglobin_mcnc_bld_1")</f>
        <v>hemoglobin_mcnc_bld_1</v>
      </c>
      <c r="Y61" s="29"/>
      <c r="Z61" s="29"/>
      <c r="AA61" s="29"/>
      <c r="AB61" s="29"/>
      <c r="AC61" s="22" t="s">
        <v>83</v>
      </c>
      <c r="AD61" s="23" t="s">
        <v>499</v>
      </c>
      <c r="AE61" s="17" t="s">
        <v>49</v>
      </c>
      <c r="AF61" s="5" t="s">
        <v>500</v>
      </c>
      <c r="AG61" s="37"/>
      <c r="AH61" s="38"/>
      <c r="AI61" s="11"/>
    </row>
    <row r="62">
      <c r="A62" s="12" t="s">
        <v>35</v>
      </c>
      <c r="B62" s="12" t="s">
        <v>36</v>
      </c>
      <c r="F62" s="12" t="s">
        <v>501</v>
      </c>
      <c r="G62" s="12" t="s">
        <v>502</v>
      </c>
      <c r="H62" s="12" t="s">
        <v>40</v>
      </c>
      <c r="I62" s="12" t="s">
        <v>489</v>
      </c>
      <c r="K62" s="26" t="s">
        <v>503</v>
      </c>
      <c r="L62" s="14">
        <v>4184637.0</v>
      </c>
      <c r="M62" s="15" t="s">
        <v>65</v>
      </c>
      <c r="N62" s="35">
        <v>8554.0</v>
      </c>
      <c r="O62" s="15" t="s">
        <v>489</v>
      </c>
      <c r="P62" s="17"/>
      <c r="Q62" s="20"/>
      <c r="R62" s="20">
        <v>1.0</v>
      </c>
      <c r="S62" s="29"/>
      <c r="T62" s="20" t="s">
        <v>45</v>
      </c>
      <c r="U62" s="15" t="s">
        <v>217</v>
      </c>
      <c r="V62" s="18">
        <f t="shared" si="10"/>
        <v>2</v>
      </c>
      <c r="W62" s="29"/>
      <c r="X62" s="29"/>
      <c r="Y62" s="29"/>
      <c r="Z62" s="29"/>
      <c r="AA62" s="29"/>
      <c r="AB62" s="29"/>
      <c r="AC62" s="22" t="s">
        <v>259</v>
      </c>
      <c r="AD62" s="23" t="s">
        <v>48</v>
      </c>
      <c r="AE62" s="17" t="s">
        <v>49</v>
      </c>
      <c r="AF62" s="5" t="s">
        <v>504</v>
      </c>
      <c r="AG62" s="24" t="s">
        <v>505</v>
      </c>
      <c r="AH62" s="17" t="s">
        <v>506</v>
      </c>
      <c r="AI62" s="11"/>
    </row>
    <row r="63">
      <c r="A63" s="12" t="s">
        <v>35</v>
      </c>
      <c r="B63" s="12" t="s">
        <v>36</v>
      </c>
      <c r="F63" s="12" t="s">
        <v>507</v>
      </c>
      <c r="G63" s="12" t="s">
        <v>508</v>
      </c>
      <c r="H63" s="12" t="s">
        <v>40</v>
      </c>
      <c r="I63" s="12" t="s">
        <v>477</v>
      </c>
      <c r="K63" s="26" t="s">
        <v>509</v>
      </c>
      <c r="L63" s="14">
        <v>4111665.0</v>
      </c>
      <c r="M63" s="15" t="s">
        <v>65</v>
      </c>
      <c r="N63" s="16">
        <v>8582.0</v>
      </c>
      <c r="O63" s="12" t="s">
        <v>479</v>
      </c>
      <c r="P63" s="17" t="s">
        <v>480</v>
      </c>
      <c r="Q63" s="20"/>
      <c r="R63" s="20">
        <v>1.0</v>
      </c>
      <c r="S63" s="29"/>
      <c r="T63" s="20" t="s">
        <v>45</v>
      </c>
      <c r="U63" s="15" t="s">
        <v>66</v>
      </c>
      <c r="V63" s="18">
        <f t="shared" si="10"/>
        <v>1</v>
      </c>
      <c r="W63" s="29"/>
      <c r="X63" s="29"/>
      <c r="Y63" s="29"/>
      <c r="Z63" s="29"/>
      <c r="AA63" s="29"/>
      <c r="AB63" s="29"/>
      <c r="AC63" s="22" t="s">
        <v>477</v>
      </c>
      <c r="AD63" s="23" t="s">
        <v>510</v>
      </c>
      <c r="AE63" s="17" t="s">
        <v>49</v>
      </c>
      <c r="AF63" s="5" t="s">
        <v>511</v>
      </c>
      <c r="AG63" s="37"/>
      <c r="AH63" s="38"/>
      <c r="AI63" s="11"/>
    </row>
    <row r="64">
      <c r="A64" s="12" t="s">
        <v>136</v>
      </c>
      <c r="B64" s="12" t="s">
        <v>117</v>
      </c>
      <c r="F64" s="12" t="s">
        <v>512</v>
      </c>
      <c r="G64" s="12" t="s">
        <v>513</v>
      </c>
      <c r="H64" s="12" t="s">
        <v>120</v>
      </c>
      <c r="I64" s="12" t="s">
        <v>121</v>
      </c>
      <c r="K64" s="62" t="s">
        <v>514</v>
      </c>
      <c r="L64" s="14">
        <v>134057.0</v>
      </c>
      <c r="M64" s="15" t="s">
        <v>65</v>
      </c>
      <c r="N64" s="27"/>
      <c r="O64" s="27"/>
      <c r="P64" s="38"/>
      <c r="Q64" s="20"/>
      <c r="R64" s="20">
        <v>0.75</v>
      </c>
      <c r="S64" s="29"/>
      <c r="T64" s="20" t="s">
        <v>45</v>
      </c>
      <c r="U64" s="15" t="s">
        <v>99</v>
      </c>
      <c r="V64" s="18">
        <f t="shared" si="10"/>
        <v>1</v>
      </c>
      <c r="W64" s="29"/>
      <c r="X64" s="20"/>
      <c r="Y64" s="20" t="s">
        <v>515</v>
      </c>
      <c r="Z64" s="29"/>
      <c r="AA64" s="29"/>
      <c r="AB64" s="29"/>
      <c r="AC64" s="38"/>
      <c r="AD64" s="38"/>
      <c r="AE64" s="17" t="s">
        <v>49</v>
      </c>
      <c r="AF64" s="5"/>
      <c r="AG64" s="24" t="s">
        <v>516</v>
      </c>
      <c r="AH64" s="38"/>
      <c r="AI64" s="11"/>
    </row>
    <row r="65">
      <c r="A65" s="12" t="s">
        <v>136</v>
      </c>
      <c r="B65" s="12" t="s">
        <v>517</v>
      </c>
      <c r="F65" s="12" t="s">
        <v>518</v>
      </c>
      <c r="G65" s="12" t="s">
        <v>519</v>
      </c>
      <c r="H65" s="12" t="s">
        <v>120</v>
      </c>
      <c r="I65" s="12" t="s">
        <v>121</v>
      </c>
      <c r="K65" s="26" t="s">
        <v>520</v>
      </c>
      <c r="L65" s="14">
        <v>4184832.0</v>
      </c>
      <c r="M65" s="15" t="s">
        <v>65</v>
      </c>
      <c r="N65" s="27"/>
      <c r="O65" s="27"/>
      <c r="P65" s="38"/>
      <c r="Q65" s="20"/>
      <c r="R65" s="20">
        <v>0.75</v>
      </c>
      <c r="S65" s="20"/>
      <c r="T65" s="20" t="s">
        <v>45</v>
      </c>
      <c r="U65" s="15" t="s">
        <v>66</v>
      </c>
      <c r="V65" s="18">
        <f t="shared" si="10"/>
        <v>1</v>
      </c>
      <c r="W65" s="20" t="s">
        <v>521</v>
      </c>
      <c r="X65" s="29" t="str">
        <f>CONCATENATE(HYPERLINK("https://github.com/RTIInternational/NHLBI-BDC-DMC-HM/blob/main/resources/human-readable-harmonized-variable-documentation/generated-doc-pages/atherosclerosis_events_prior.md#coronary_angioplasty_prior_1", "coronary_angioplasty_prior_1"), " | ", HYPERLINK("https://github.com/RTIInternational/NHLBI-BDC-DMC-HM/blob/main/resources/human-readable-harmonized-variable-documentation/generated-doc-pages/atherosclerosis_events_incident.md#coronary_angioplasty_incident_1", "coronary_angioplasty_incident_1"))</f>
        <v>coronary_angioplasty_prior_1 | coronary_angioplasty_incident_1</v>
      </c>
      <c r="Y65" s="29"/>
      <c r="Z65" s="29"/>
      <c r="AA65" s="29"/>
      <c r="AB65" s="29"/>
      <c r="AC65" s="38"/>
      <c r="AD65" s="38"/>
      <c r="AE65" s="17" t="s">
        <v>49</v>
      </c>
      <c r="AF65" s="53"/>
      <c r="AG65" s="37"/>
      <c r="AH65" s="38"/>
      <c r="AI65" s="11"/>
    </row>
    <row r="66">
      <c r="A66" s="12" t="s">
        <v>522</v>
      </c>
      <c r="B66" s="12" t="s">
        <v>517</v>
      </c>
      <c r="F66" s="12" t="s">
        <v>523</v>
      </c>
      <c r="G66" s="12" t="s">
        <v>524</v>
      </c>
      <c r="H66" s="12" t="s">
        <v>120</v>
      </c>
      <c r="I66" s="12" t="s">
        <v>121</v>
      </c>
      <c r="K66" s="26" t="s">
        <v>525</v>
      </c>
      <c r="L66" s="14">
        <v>4336464.0</v>
      </c>
      <c r="M66" s="15" t="s">
        <v>65</v>
      </c>
      <c r="N66" s="27"/>
      <c r="O66" s="27"/>
      <c r="P66" s="38"/>
      <c r="Q66" s="20"/>
      <c r="R66" s="20">
        <v>0.75</v>
      </c>
      <c r="S66" s="20"/>
      <c r="T66" s="20" t="s">
        <v>45</v>
      </c>
      <c r="U66" s="15" t="s">
        <v>66</v>
      </c>
      <c r="V66" s="18">
        <f t="shared" si="10"/>
        <v>1</v>
      </c>
      <c r="W66" s="20" t="s">
        <v>526</v>
      </c>
      <c r="X66" s="29" t="str">
        <f>CONCATENATE(HYPERLINK("https://github.com/RTIInternational/NHLBI-BDC-DMC-HM/blob/main/resources/human-readable-harmonized-variable-documentation/generated-doc-pages/atherosclerosis_events_prior.md#cabg_prior_1", "cabg_prior_1"), " | ", HYPERLINK("https://github.com/RTIInternational/NHLBI-BDC-DMC-HM/blob/main/resources/human-readable-harmonized-variable-documentation/generated-doc-pages/atherosclerosis_events_incident.md#cabg_incident_1", "cabg_incident_1"), " | ", HYPERLINK("https://github.com/RTIInternational/NHLBI-BDC-DMC-HM/blob/main/resources/human-readable-harmonized-variable-documentation/generated-doc-pages/atherosclerosis_events_prior.md#coronary_revascularization_prior_1", "coronary_revascularization_prior_1"))</f>
        <v>cabg_prior_1 | cabg_incident_1 | coronary_revascularization_prior_1</v>
      </c>
      <c r="Y66" s="29"/>
      <c r="Z66" s="29"/>
      <c r="AA66" s="29"/>
      <c r="AB66" s="29"/>
      <c r="AC66" s="38"/>
      <c r="AD66" s="38"/>
      <c r="AE66" s="17" t="s">
        <v>49</v>
      </c>
      <c r="AF66" s="53"/>
      <c r="AG66" s="37"/>
      <c r="AH66" s="38"/>
      <c r="AI66" s="11"/>
    </row>
    <row r="67">
      <c r="A67" s="12" t="s">
        <v>136</v>
      </c>
      <c r="B67" s="12" t="s">
        <v>117</v>
      </c>
      <c r="F67" s="12" t="s">
        <v>527</v>
      </c>
      <c r="G67" s="21" t="s">
        <v>528</v>
      </c>
      <c r="H67" s="12" t="s">
        <v>120</v>
      </c>
      <c r="I67" s="12" t="s">
        <v>121</v>
      </c>
      <c r="K67" s="26" t="s">
        <v>529</v>
      </c>
      <c r="L67" s="14">
        <v>321588.0</v>
      </c>
      <c r="M67" s="15" t="s">
        <v>65</v>
      </c>
      <c r="N67" s="27"/>
      <c r="O67" s="27"/>
      <c r="P67" s="38"/>
      <c r="Q67" s="20"/>
      <c r="R67" s="20">
        <v>0.75</v>
      </c>
      <c r="S67" s="29"/>
      <c r="T67" s="20" t="s">
        <v>45</v>
      </c>
      <c r="U67" s="15" t="s">
        <v>99</v>
      </c>
      <c r="V67" s="18">
        <f t="shared" si="10"/>
        <v>1</v>
      </c>
      <c r="W67" s="29"/>
      <c r="X67" s="20"/>
      <c r="Y67" s="20" t="s">
        <v>530</v>
      </c>
      <c r="Z67" s="29"/>
      <c r="AA67" s="29"/>
      <c r="AB67" s="29"/>
      <c r="AC67" s="38"/>
      <c r="AD67" s="38"/>
      <c r="AE67" s="17" t="s">
        <v>49</v>
      </c>
      <c r="AF67" s="53"/>
      <c r="AG67" s="37"/>
      <c r="AH67" s="38"/>
      <c r="AI67" s="11"/>
    </row>
    <row r="68">
      <c r="A68" s="12" t="s">
        <v>136</v>
      </c>
      <c r="B68" s="12" t="s">
        <v>117</v>
      </c>
      <c r="F68" s="12" t="s">
        <v>531</v>
      </c>
      <c r="G68" s="21" t="s">
        <v>532</v>
      </c>
      <c r="H68" s="12" t="s">
        <v>120</v>
      </c>
      <c r="I68" s="12" t="s">
        <v>121</v>
      </c>
      <c r="K68" s="26" t="s">
        <v>533</v>
      </c>
      <c r="L68" s="14">
        <v>316139.0</v>
      </c>
      <c r="M68" s="15" t="s">
        <v>65</v>
      </c>
      <c r="N68" s="27"/>
      <c r="O68" s="27"/>
      <c r="P68" s="38"/>
      <c r="Q68" s="20"/>
      <c r="R68" s="20">
        <v>0.75</v>
      </c>
      <c r="S68" s="29"/>
      <c r="T68" s="20" t="s">
        <v>45</v>
      </c>
      <c r="U68" s="15" t="s">
        <v>66</v>
      </c>
      <c r="V68" s="18">
        <f t="shared" si="10"/>
        <v>1</v>
      </c>
      <c r="W68" s="29"/>
      <c r="X68" s="29"/>
      <c r="Y68" s="29"/>
      <c r="Z68" s="29"/>
      <c r="AA68" s="29"/>
      <c r="AB68" s="29"/>
      <c r="AC68" s="38"/>
      <c r="AD68" s="38"/>
      <c r="AE68" s="17" t="s">
        <v>49</v>
      </c>
      <c r="AF68" s="53"/>
      <c r="AG68" s="37"/>
      <c r="AH68" s="38"/>
      <c r="AI68" s="11"/>
    </row>
    <row r="69">
      <c r="A69" s="12" t="s">
        <v>116</v>
      </c>
      <c r="B69" s="12" t="s">
        <v>534</v>
      </c>
      <c r="F69" s="12" t="s">
        <v>535</v>
      </c>
      <c r="G69" s="12" t="s">
        <v>536</v>
      </c>
      <c r="H69" s="12" t="s">
        <v>120</v>
      </c>
      <c r="I69" s="12" t="s">
        <v>121</v>
      </c>
      <c r="K69" s="51" t="s">
        <v>537</v>
      </c>
      <c r="L69" s="14">
        <v>1340204.0</v>
      </c>
      <c r="M69" s="68" t="s">
        <v>65</v>
      </c>
      <c r="N69" s="35">
        <v>4329847.0</v>
      </c>
      <c r="O69" s="27"/>
      <c r="P69" s="17"/>
      <c r="Q69" s="20"/>
      <c r="R69" s="20">
        <v>0.5</v>
      </c>
      <c r="S69" s="20"/>
      <c r="T69" s="20"/>
      <c r="U69" s="15" t="s">
        <v>145</v>
      </c>
      <c r="V69" s="18">
        <f t="shared" si="10"/>
        <v>2</v>
      </c>
      <c r="W69" s="20" t="s">
        <v>538</v>
      </c>
      <c r="X69" s="20" t="str">
        <f>CONCATENATE(HYPERLINK("https://github.com/RTIInternational/NHLBI-BDC-DMC-HM/blob/main/resources/human-readable-harmonized-variable-documentation/generated-doc-pages/atherosclerosis_events_prior.md#mi_prior_1", "mi_prior_1"), " | ", HYPERLINK("https://github.com/RTIInternational/NHLBI-BDC-DMC-HM/blob/main/resources/human-readable-harmonized-variable-documentation/generated-doc-pages/atherosclerosis_events_incident.md#mi_incident_1", "mi_incident_1"))</f>
        <v>mi_prior_1 | mi_incident_1</v>
      </c>
      <c r="Y69" s="20" t="s">
        <v>539</v>
      </c>
      <c r="Z69" s="29"/>
      <c r="AA69" s="29"/>
      <c r="AB69" s="29"/>
      <c r="AC69" s="17"/>
      <c r="AD69" s="17"/>
      <c r="AE69" s="17" t="s">
        <v>49</v>
      </c>
      <c r="AF69" s="5"/>
      <c r="AG69" s="24" t="s">
        <v>540</v>
      </c>
      <c r="AH69" s="38"/>
      <c r="AI69" s="11"/>
    </row>
    <row r="70">
      <c r="A70" s="12" t="s">
        <v>116</v>
      </c>
      <c r="B70" s="12" t="s">
        <v>117</v>
      </c>
      <c r="F70" s="12" t="s">
        <v>541</v>
      </c>
      <c r="G70" s="12" t="s">
        <v>542</v>
      </c>
      <c r="H70" s="12" t="s">
        <v>120</v>
      </c>
      <c r="I70" s="12" t="s">
        <v>121</v>
      </c>
      <c r="K70" s="51" t="s">
        <v>543</v>
      </c>
      <c r="L70" s="14">
        <v>320128.0</v>
      </c>
      <c r="M70" s="15" t="s">
        <v>65</v>
      </c>
      <c r="N70" s="15"/>
      <c r="O70" s="15"/>
      <c r="P70" s="38"/>
      <c r="Q70" s="12"/>
      <c r="R70" s="12">
        <v>0.75</v>
      </c>
      <c r="S70" s="12"/>
      <c r="T70" s="12" t="s">
        <v>45</v>
      </c>
      <c r="U70" s="15" t="s">
        <v>321</v>
      </c>
      <c r="V70" s="18">
        <f t="shared" si="10"/>
        <v>4</v>
      </c>
      <c r="W70" s="12"/>
      <c r="X70" s="20"/>
      <c r="Y70" s="20" t="s">
        <v>544</v>
      </c>
      <c r="Z70" s="20" t="s">
        <v>545</v>
      </c>
      <c r="AA70" s="36" t="s">
        <v>546</v>
      </c>
      <c r="AB70" s="29"/>
      <c r="AC70" s="38"/>
      <c r="AD70" s="38"/>
      <c r="AE70" s="17" t="s">
        <v>49</v>
      </c>
      <c r="AF70" s="53"/>
      <c r="AG70" s="37"/>
      <c r="AH70" s="38"/>
      <c r="AI70" s="11"/>
    </row>
    <row r="71">
      <c r="A71" s="12" t="s">
        <v>35</v>
      </c>
      <c r="B71" s="12" t="s">
        <v>36</v>
      </c>
      <c r="F71" s="12" t="s">
        <v>547</v>
      </c>
      <c r="G71" s="12" t="s">
        <v>548</v>
      </c>
      <c r="H71" s="12" t="s">
        <v>40</v>
      </c>
      <c r="I71" s="12" t="s">
        <v>337</v>
      </c>
      <c r="K71" s="13"/>
      <c r="L71" s="14">
        <v>4284103.0</v>
      </c>
      <c r="M71" s="15" t="s">
        <v>65</v>
      </c>
      <c r="N71" s="35">
        <v>8842.0</v>
      </c>
      <c r="O71" s="15" t="s">
        <v>338</v>
      </c>
      <c r="P71" s="17" t="s">
        <v>339</v>
      </c>
      <c r="Q71" s="12"/>
      <c r="R71" s="12"/>
      <c r="S71" s="12"/>
      <c r="T71" s="12" t="s">
        <v>45</v>
      </c>
      <c r="U71" s="15"/>
      <c r="V71" s="18"/>
      <c r="W71" s="12" t="s">
        <v>549</v>
      </c>
      <c r="X71" s="19" t="str">
        <f>HYPERLINK("https://github.com/RTIInternational/NHLBI-BDC-DMC-HM/blob/main/resources/human-readable-harmonized-variable-documentation/generated-doc-pages/inflammation.md#icam1_1", "icam1_1")</f>
        <v>icam1_1</v>
      </c>
      <c r="Y71" s="20"/>
      <c r="Z71" s="21"/>
      <c r="AA71" s="21"/>
      <c r="AB71" s="21"/>
      <c r="AC71" s="17" t="s">
        <v>341</v>
      </c>
      <c r="AD71" s="23" t="s">
        <v>48</v>
      </c>
      <c r="AE71" s="17" t="s">
        <v>49</v>
      </c>
      <c r="AF71" s="5" t="s">
        <v>550</v>
      </c>
      <c r="AG71" s="37"/>
      <c r="AH71" s="17" t="s">
        <v>52</v>
      </c>
      <c r="AI71" s="11"/>
    </row>
    <row r="72">
      <c r="A72" s="12" t="s">
        <v>35</v>
      </c>
      <c r="B72" s="12" t="s">
        <v>36</v>
      </c>
      <c r="F72" s="12" t="s">
        <v>551</v>
      </c>
      <c r="G72" s="12" t="s">
        <v>552</v>
      </c>
      <c r="H72" s="12" t="s">
        <v>40</v>
      </c>
      <c r="I72" s="12" t="s">
        <v>553</v>
      </c>
      <c r="K72" s="51" t="s">
        <v>554</v>
      </c>
      <c r="L72" s="14">
        <v>4060873.0</v>
      </c>
      <c r="M72" s="15" t="s">
        <v>65</v>
      </c>
      <c r="N72" s="67">
        <v>8729.0</v>
      </c>
      <c r="O72" s="12" t="s">
        <v>553</v>
      </c>
      <c r="P72" s="17" t="s">
        <v>555</v>
      </c>
      <c r="Q72" s="20"/>
      <c r="R72" s="20">
        <v>0.75</v>
      </c>
      <c r="S72" s="29"/>
      <c r="T72" s="20" t="s">
        <v>45</v>
      </c>
      <c r="U72" s="15" t="s">
        <v>66</v>
      </c>
      <c r="V72" s="18">
        <f>LEN(U72)-LEN(SUBSTITUTE(U72,"|",""))+1</f>
        <v>1</v>
      </c>
      <c r="W72" s="29"/>
      <c r="X72" s="29"/>
      <c r="Y72" s="29"/>
      <c r="Z72" s="29"/>
      <c r="AA72" s="29"/>
      <c r="AB72" s="29"/>
      <c r="AC72" s="22" t="s">
        <v>553</v>
      </c>
      <c r="AD72" s="23" t="s">
        <v>556</v>
      </c>
      <c r="AE72" s="17" t="s">
        <v>49</v>
      </c>
      <c r="AF72" s="5" t="s">
        <v>557</v>
      </c>
      <c r="AG72" s="24" t="s">
        <v>558</v>
      </c>
      <c r="AH72" s="38"/>
      <c r="AI72" s="11"/>
    </row>
    <row r="73">
      <c r="A73" s="12" t="s">
        <v>35</v>
      </c>
      <c r="B73" s="12" t="s">
        <v>36</v>
      </c>
      <c r="F73" s="12" t="s">
        <v>559</v>
      </c>
      <c r="G73" s="12" t="s">
        <v>560</v>
      </c>
      <c r="H73" s="12" t="s">
        <v>40</v>
      </c>
      <c r="I73" s="12" t="s">
        <v>41</v>
      </c>
      <c r="K73" s="13"/>
      <c r="L73" s="14">
        <v>3001804.0</v>
      </c>
      <c r="M73" s="15" t="s">
        <v>42</v>
      </c>
      <c r="N73" s="35">
        <v>8845.0</v>
      </c>
      <c r="O73" s="15" t="s">
        <v>182</v>
      </c>
      <c r="P73" s="17" t="s">
        <v>183</v>
      </c>
      <c r="Q73" s="12"/>
      <c r="R73" s="12"/>
      <c r="S73" s="12"/>
      <c r="T73" s="12" t="s">
        <v>45</v>
      </c>
      <c r="U73" s="15"/>
      <c r="V73" s="18"/>
      <c r="W73" s="12" t="s">
        <v>561</v>
      </c>
      <c r="X73" s="19" t="str">
        <f>HYPERLINK("https://github.com/RTIInternational/NHLBI-BDC-DMC-HM/blob/main/resources/human-readable-harmonized-variable-documentation/generated-doc-pages/inflammation.md#il1_beta_1", "il1_beta_1")</f>
        <v>il1_beta_1</v>
      </c>
      <c r="Y73" s="20"/>
      <c r="Z73" s="21"/>
      <c r="AA73" s="21"/>
      <c r="AB73" s="21"/>
      <c r="AC73" s="22" t="s">
        <v>41</v>
      </c>
      <c r="AD73" s="23" t="s">
        <v>48</v>
      </c>
      <c r="AE73" s="17" t="s">
        <v>49</v>
      </c>
      <c r="AF73" s="5" t="s">
        <v>562</v>
      </c>
      <c r="AG73" s="37"/>
      <c r="AH73" s="17" t="s">
        <v>52</v>
      </c>
      <c r="AI73" s="11"/>
    </row>
    <row r="74">
      <c r="A74" s="12" t="s">
        <v>35</v>
      </c>
      <c r="B74" s="12" t="s">
        <v>36</v>
      </c>
      <c r="F74" s="12" t="s">
        <v>563</v>
      </c>
      <c r="G74" s="12" t="s">
        <v>564</v>
      </c>
      <c r="H74" s="12" t="s">
        <v>40</v>
      </c>
      <c r="I74" s="12" t="s">
        <v>41</v>
      </c>
      <c r="K74" s="13"/>
      <c r="L74" s="14">
        <v>3004578.0</v>
      </c>
      <c r="M74" s="15" t="s">
        <v>42</v>
      </c>
      <c r="N74" s="35">
        <v>8845.0</v>
      </c>
      <c r="O74" s="15" t="s">
        <v>182</v>
      </c>
      <c r="P74" s="17" t="s">
        <v>183</v>
      </c>
      <c r="Q74" s="12"/>
      <c r="R74" s="12"/>
      <c r="S74" s="12"/>
      <c r="T74" s="12" t="s">
        <v>45</v>
      </c>
      <c r="U74" s="15"/>
      <c r="V74" s="18"/>
      <c r="W74" s="12" t="s">
        <v>565</v>
      </c>
      <c r="X74" s="19" t="str">
        <f>HYPERLINK("https://github.com/RTIInternational/NHLBI-BDC-DMC-HM/blob/main/resources/human-readable-harmonized-variable-documentation/generated-doc-pages/inflammation.md#il10_1", "il10_1")</f>
        <v>il10_1</v>
      </c>
      <c r="Y74" s="20"/>
      <c r="Z74" s="21"/>
      <c r="AA74" s="21"/>
      <c r="AB74" s="21"/>
      <c r="AC74" s="22" t="s">
        <v>41</v>
      </c>
      <c r="AD74" s="23" t="s">
        <v>48</v>
      </c>
      <c r="AE74" s="17" t="s">
        <v>49</v>
      </c>
      <c r="AF74" s="5" t="s">
        <v>566</v>
      </c>
      <c r="AG74" s="37"/>
      <c r="AH74" s="17" t="s">
        <v>52</v>
      </c>
      <c r="AI74" s="11"/>
    </row>
    <row r="75">
      <c r="A75" s="12" t="s">
        <v>35</v>
      </c>
      <c r="B75" s="12" t="s">
        <v>36</v>
      </c>
      <c r="F75" s="12" t="s">
        <v>567</v>
      </c>
      <c r="G75" s="12" t="s">
        <v>568</v>
      </c>
      <c r="H75" s="12" t="s">
        <v>40</v>
      </c>
      <c r="I75" s="12" t="s">
        <v>41</v>
      </c>
      <c r="K75" s="13"/>
      <c r="L75" s="14">
        <v>3043144.0</v>
      </c>
      <c r="M75" s="15" t="s">
        <v>42</v>
      </c>
      <c r="N75" s="35">
        <v>8845.0</v>
      </c>
      <c r="O75" s="15" t="s">
        <v>182</v>
      </c>
      <c r="P75" s="17" t="s">
        <v>183</v>
      </c>
      <c r="Q75" s="12"/>
      <c r="R75" s="12"/>
      <c r="S75" s="12"/>
      <c r="T75" s="12" t="s">
        <v>45</v>
      </c>
      <c r="U75" s="15"/>
      <c r="V75" s="18"/>
      <c r="W75" s="12" t="s">
        <v>569</v>
      </c>
      <c r="X75" s="19" t="str">
        <f>HYPERLINK("https://github.com/RTIInternational/NHLBI-BDC-DMC-HM/blob/main/resources/human-readable-harmonized-variable-documentation/generated-doc-pages/inflammation.md#il18_1", "il18_1")</f>
        <v>il18_1</v>
      </c>
      <c r="Y75" s="20"/>
      <c r="Z75" s="21"/>
      <c r="AA75" s="21"/>
      <c r="AB75" s="21"/>
      <c r="AC75" s="22" t="s">
        <v>41</v>
      </c>
      <c r="AD75" s="23" t="s">
        <v>48</v>
      </c>
      <c r="AE75" s="17" t="s">
        <v>49</v>
      </c>
      <c r="AF75" s="5" t="s">
        <v>570</v>
      </c>
      <c r="AG75" s="37"/>
      <c r="AH75" s="17" t="s">
        <v>52</v>
      </c>
      <c r="AI75" s="11"/>
    </row>
    <row r="76">
      <c r="A76" s="12" t="s">
        <v>35</v>
      </c>
      <c r="B76" s="12" t="s">
        <v>36</v>
      </c>
      <c r="F76" s="12" t="s">
        <v>571</v>
      </c>
      <c r="G76" s="12" t="s">
        <v>572</v>
      </c>
      <c r="H76" s="12" t="s">
        <v>40</v>
      </c>
      <c r="I76" s="12" t="s">
        <v>41</v>
      </c>
      <c r="K76" s="51" t="s">
        <v>573</v>
      </c>
      <c r="L76" s="14">
        <v>4332015.0</v>
      </c>
      <c r="M76" s="68" t="s">
        <v>65</v>
      </c>
      <c r="N76" s="35">
        <v>8845.0</v>
      </c>
      <c r="O76" s="15" t="s">
        <v>182</v>
      </c>
      <c r="P76" s="17" t="s">
        <v>183</v>
      </c>
      <c r="Q76" s="20"/>
      <c r="R76" s="20">
        <v>1.0</v>
      </c>
      <c r="S76" s="20"/>
      <c r="T76" s="20" t="s">
        <v>45</v>
      </c>
      <c r="U76" s="15" t="s">
        <v>217</v>
      </c>
      <c r="V76" s="18">
        <f t="shared" ref="V76:V82" si="11">LEN(U76)-LEN(SUBSTITUTE(U76,"|",""))+1</f>
        <v>2</v>
      </c>
      <c r="W76" s="20" t="s">
        <v>574</v>
      </c>
      <c r="X76" s="58" t="str">
        <f>HYPERLINK("https://github.com/RTIInternational/NHLBI-BDC-DMC-HM/blob/main/resources/human-readable-harmonized-variable-documentation/generated-doc-pages/inflammation.md#il6_1", "il6_1")</f>
        <v>il6_1</v>
      </c>
      <c r="Y76" s="29"/>
      <c r="Z76" s="29"/>
      <c r="AA76" s="29"/>
      <c r="AB76" s="29"/>
      <c r="AC76" s="22" t="s">
        <v>41</v>
      </c>
      <c r="AD76" s="23" t="s">
        <v>575</v>
      </c>
      <c r="AE76" s="17" t="s">
        <v>49</v>
      </c>
      <c r="AF76" s="5" t="s">
        <v>576</v>
      </c>
      <c r="AG76" s="37"/>
      <c r="AH76" s="38"/>
      <c r="AI76" s="11"/>
    </row>
    <row r="77">
      <c r="A77" s="12" t="s">
        <v>35</v>
      </c>
      <c r="B77" s="12" t="s">
        <v>36</v>
      </c>
      <c r="F77" s="12" t="s">
        <v>577</v>
      </c>
      <c r="G77" s="12" t="s">
        <v>578</v>
      </c>
      <c r="H77" s="12" t="s">
        <v>40</v>
      </c>
      <c r="I77" s="12" t="s">
        <v>579</v>
      </c>
      <c r="K77" s="26" t="s">
        <v>580</v>
      </c>
      <c r="L77" s="14">
        <v>4012918.0</v>
      </c>
      <c r="M77" s="15" t="s">
        <v>65</v>
      </c>
      <c r="N77" s="35">
        <v>8645.0</v>
      </c>
      <c r="O77" s="15" t="s">
        <v>581</v>
      </c>
      <c r="P77" s="17" t="s">
        <v>582</v>
      </c>
      <c r="Q77" s="20"/>
      <c r="R77" s="20">
        <v>1.0</v>
      </c>
      <c r="S77" s="29"/>
      <c r="T77" s="20" t="s">
        <v>45</v>
      </c>
      <c r="U77" s="15" t="s">
        <v>88</v>
      </c>
      <c r="V77" s="18">
        <f t="shared" si="11"/>
        <v>1</v>
      </c>
      <c r="W77" s="29"/>
      <c r="X77" s="29"/>
      <c r="Y77" s="29"/>
      <c r="Z77" s="29"/>
      <c r="AA77" s="29"/>
      <c r="AB77" s="29"/>
      <c r="AC77" s="22"/>
      <c r="AD77" s="23" t="s">
        <v>583</v>
      </c>
      <c r="AE77" s="17" t="s">
        <v>49</v>
      </c>
      <c r="AF77" s="5" t="s">
        <v>584</v>
      </c>
      <c r="AG77" s="37"/>
      <c r="AH77" s="38"/>
      <c r="AI77" s="11"/>
    </row>
    <row r="78">
      <c r="A78" s="12" t="s">
        <v>35</v>
      </c>
      <c r="B78" s="12" t="s">
        <v>36</v>
      </c>
      <c r="F78" s="12" t="s">
        <v>585</v>
      </c>
      <c r="G78" s="12" t="s">
        <v>586</v>
      </c>
      <c r="H78" s="12" t="s">
        <v>40</v>
      </c>
      <c r="I78" s="12" t="s">
        <v>273</v>
      </c>
      <c r="K78" s="26" t="s">
        <v>587</v>
      </c>
      <c r="L78" s="14">
        <v>1246795.0</v>
      </c>
      <c r="M78" s="15" t="s">
        <v>65</v>
      </c>
      <c r="N78" s="35">
        <v>8645.0</v>
      </c>
      <c r="O78" s="15" t="s">
        <v>581</v>
      </c>
      <c r="P78" s="17"/>
      <c r="Q78" s="20"/>
      <c r="R78" s="20">
        <v>1.0</v>
      </c>
      <c r="S78" s="29"/>
      <c r="T78" s="20" t="s">
        <v>45</v>
      </c>
      <c r="U78" s="15" t="s">
        <v>88</v>
      </c>
      <c r="V78" s="18">
        <f t="shared" si="11"/>
        <v>1</v>
      </c>
      <c r="W78" s="29"/>
      <c r="X78" s="29"/>
      <c r="Y78" s="29"/>
      <c r="Z78" s="29"/>
      <c r="AA78" s="29"/>
      <c r="AB78" s="29"/>
      <c r="AC78" s="22"/>
      <c r="AD78" s="23" t="s">
        <v>588</v>
      </c>
      <c r="AE78" s="17" t="s">
        <v>49</v>
      </c>
      <c r="AF78" s="5" t="s">
        <v>589</v>
      </c>
      <c r="AG78" s="37"/>
      <c r="AH78" s="38"/>
      <c r="AI78" s="11"/>
    </row>
    <row r="79">
      <c r="A79" s="12" t="s">
        <v>35</v>
      </c>
      <c r="B79" s="12" t="s">
        <v>36</v>
      </c>
      <c r="F79" s="12" t="s">
        <v>590</v>
      </c>
      <c r="G79" s="12" t="s">
        <v>591</v>
      </c>
      <c r="H79" s="12" t="s">
        <v>40</v>
      </c>
      <c r="I79" s="12" t="s">
        <v>158</v>
      </c>
      <c r="K79" s="26" t="s">
        <v>592</v>
      </c>
      <c r="L79" s="14">
        <v>4331302.0</v>
      </c>
      <c r="M79" s="15" t="s">
        <v>65</v>
      </c>
      <c r="N79" s="35">
        <v>8840.0</v>
      </c>
      <c r="O79" s="15" t="s">
        <v>160</v>
      </c>
      <c r="P79" s="17" t="s">
        <v>161</v>
      </c>
      <c r="Q79" s="12"/>
      <c r="R79" s="12">
        <v>1.0</v>
      </c>
      <c r="T79" s="12" t="s">
        <v>45</v>
      </c>
      <c r="U79" s="15" t="s">
        <v>284</v>
      </c>
      <c r="V79" s="18">
        <f t="shared" si="11"/>
        <v>3</v>
      </c>
      <c r="W79" s="36" t="s">
        <v>593</v>
      </c>
      <c r="X79" s="19" t="str">
        <f>HYPERLINK("https://github.com/RTIInternational/NHLBI-BDC-DMC-HM/blob/main/resources/human-readable-harmonized-variable-documentation/generated-doc-pages/lipids.md#ldl_1", "ldl_1")</f>
        <v>ldl_1</v>
      </c>
      <c r="Y79" s="20" t="s">
        <v>590</v>
      </c>
      <c r="Z79" s="29"/>
      <c r="AA79" s="36" t="s">
        <v>594</v>
      </c>
      <c r="AB79" s="29"/>
      <c r="AC79" s="22" t="s">
        <v>158</v>
      </c>
      <c r="AD79" s="17" t="s">
        <v>595</v>
      </c>
      <c r="AE79" s="17" t="s">
        <v>49</v>
      </c>
      <c r="AF79" s="5" t="s">
        <v>596</v>
      </c>
      <c r="AG79" s="51" t="s">
        <v>597</v>
      </c>
      <c r="AH79" s="38"/>
      <c r="AI79" s="11"/>
    </row>
    <row r="80">
      <c r="A80" s="12" t="s">
        <v>35</v>
      </c>
      <c r="B80" s="12" t="s">
        <v>534</v>
      </c>
      <c r="F80" s="12" t="s">
        <v>598</v>
      </c>
      <c r="G80" s="12" t="s">
        <v>599</v>
      </c>
      <c r="H80" s="12" t="s">
        <v>120</v>
      </c>
      <c r="I80" s="12" t="s">
        <v>121</v>
      </c>
      <c r="K80" s="51" t="s">
        <v>600</v>
      </c>
      <c r="L80" s="14">
        <v>4065282.0</v>
      </c>
      <c r="M80" s="70" t="s">
        <v>65</v>
      </c>
      <c r="N80" s="27"/>
      <c r="O80" s="27"/>
      <c r="P80" s="38"/>
      <c r="Q80" s="20"/>
      <c r="R80" s="20">
        <v>1.0</v>
      </c>
      <c r="S80" s="29"/>
      <c r="T80" s="20" t="s">
        <v>45</v>
      </c>
      <c r="U80" s="15" t="s">
        <v>145</v>
      </c>
      <c r="V80" s="18">
        <f t="shared" si="11"/>
        <v>2</v>
      </c>
      <c r="W80" s="29"/>
      <c r="X80" s="20"/>
      <c r="Y80" s="20" t="s">
        <v>601</v>
      </c>
      <c r="Z80" s="29"/>
      <c r="AA80" s="29"/>
      <c r="AB80" s="29"/>
      <c r="AC80" s="38"/>
      <c r="AD80" s="38"/>
      <c r="AE80" s="17" t="s">
        <v>49</v>
      </c>
      <c r="AF80" s="53"/>
      <c r="AG80" s="37"/>
      <c r="AH80" s="38"/>
      <c r="AI80" s="11"/>
    </row>
    <row r="81">
      <c r="A81" s="12" t="s">
        <v>35</v>
      </c>
      <c r="B81" s="12" t="s">
        <v>36</v>
      </c>
      <c r="F81" s="12" t="s">
        <v>602</v>
      </c>
      <c r="G81" s="12" t="s">
        <v>603</v>
      </c>
      <c r="H81" s="12" t="s">
        <v>40</v>
      </c>
      <c r="I81" s="12" t="s">
        <v>149</v>
      </c>
      <c r="K81" s="26" t="s">
        <v>604</v>
      </c>
      <c r="L81" s="14">
        <v>3.7208689E7</v>
      </c>
      <c r="M81" s="15" t="s">
        <v>65</v>
      </c>
      <c r="N81" s="16">
        <v>8848.0</v>
      </c>
      <c r="O81" s="12" t="s">
        <v>150</v>
      </c>
      <c r="P81" s="17" t="s">
        <v>151</v>
      </c>
      <c r="Q81" s="20"/>
      <c r="R81" s="20">
        <v>1.0</v>
      </c>
      <c r="S81" s="20"/>
      <c r="T81" s="20" t="s">
        <v>45</v>
      </c>
      <c r="U81" s="15" t="s">
        <v>88</v>
      </c>
      <c r="V81" s="18">
        <f t="shared" si="11"/>
        <v>1</v>
      </c>
      <c r="W81" s="20" t="s">
        <v>605</v>
      </c>
      <c r="X81" s="58" t="str">
        <f>HYPERLINK("https://github.com/RTIInternational/NHLBI-BDC-DMC-HM/blob/main/resources/human-readable-harmonized-variable-documentation/generated-doc-pages/blood_cell_count.md#lymphocyte_ncnc_bld_1", "lymphocyte_ncnc_bld_1")</f>
        <v>lymphocyte_ncnc_bld_1</v>
      </c>
      <c r="Y81" s="29"/>
      <c r="Z81" s="29"/>
      <c r="AA81" s="29"/>
      <c r="AB81" s="29"/>
      <c r="AC81" s="17" t="s">
        <v>153</v>
      </c>
      <c r="AD81" s="17" t="s">
        <v>606</v>
      </c>
      <c r="AE81" s="17" t="s">
        <v>49</v>
      </c>
      <c r="AF81" s="5" t="s">
        <v>607</v>
      </c>
      <c r="AG81" s="37"/>
      <c r="AH81" s="38"/>
      <c r="AI81" s="11"/>
    </row>
    <row r="82">
      <c r="A82" s="12" t="s">
        <v>35</v>
      </c>
      <c r="B82" s="12" t="s">
        <v>36</v>
      </c>
      <c r="F82" s="12" t="s">
        <v>608</v>
      </c>
      <c r="G82" s="12" t="s">
        <v>609</v>
      </c>
      <c r="H82" s="12" t="s">
        <v>40</v>
      </c>
      <c r="I82" s="12" t="s">
        <v>610</v>
      </c>
      <c r="K82" s="26" t="s">
        <v>611</v>
      </c>
      <c r="L82" s="14">
        <v>3.720869E7</v>
      </c>
      <c r="M82" s="15" t="s">
        <v>65</v>
      </c>
      <c r="N82" s="35">
        <v>8554.0</v>
      </c>
      <c r="O82" s="15" t="s">
        <v>489</v>
      </c>
      <c r="P82" s="17" t="s">
        <v>612</v>
      </c>
      <c r="Q82" s="20"/>
      <c r="R82" s="20">
        <v>1.0</v>
      </c>
      <c r="S82" s="29"/>
      <c r="T82" s="20" t="s">
        <v>45</v>
      </c>
      <c r="U82" s="15" t="s">
        <v>88</v>
      </c>
      <c r="V82" s="18">
        <f t="shared" si="11"/>
        <v>1</v>
      </c>
      <c r="W82" s="29"/>
      <c r="X82" s="29"/>
      <c r="Y82" s="29"/>
      <c r="Z82" s="29"/>
      <c r="AA82" s="29"/>
      <c r="AB82" s="29"/>
      <c r="AC82" s="22" t="s">
        <v>259</v>
      </c>
      <c r="AD82" s="23" t="s">
        <v>48</v>
      </c>
      <c r="AE82" s="17" t="s">
        <v>49</v>
      </c>
      <c r="AF82" s="5" t="s">
        <v>613</v>
      </c>
      <c r="AG82" s="24" t="s">
        <v>614</v>
      </c>
      <c r="AH82" s="38"/>
      <c r="AI82" s="11"/>
    </row>
    <row r="83">
      <c r="A83" s="12" t="s">
        <v>35</v>
      </c>
      <c r="B83" s="12" t="s">
        <v>36</v>
      </c>
      <c r="F83" s="12" t="s">
        <v>615</v>
      </c>
      <c r="G83" s="12" t="s">
        <v>616</v>
      </c>
      <c r="H83" s="12" t="s">
        <v>40</v>
      </c>
      <c r="I83" s="12" t="s">
        <v>341</v>
      </c>
      <c r="K83" s="13"/>
      <c r="L83" s="14">
        <v>3041450.0</v>
      </c>
      <c r="M83" s="15" t="s">
        <v>42</v>
      </c>
      <c r="N83" s="35">
        <v>8842.0</v>
      </c>
      <c r="O83" s="15" t="s">
        <v>338</v>
      </c>
      <c r="P83" s="17" t="s">
        <v>339</v>
      </c>
      <c r="Q83" s="12"/>
      <c r="R83" s="12"/>
      <c r="S83" s="12"/>
      <c r="T83" s="12" t="s">
        <v>45</v>
      </c>
      <c r="U83" s="15"/>
      <c r="V83" s="18"/>
      <c r="W83" s="12" t="s">
        <v>617</v>
      </c>
      <c r="X83" s="19" t="str">
        <f>HYPERLINK("https://github.com/RTIInternational/NHLBI-BDC-DMC-HM/blob/main/resources/human-readable-harmonized-variable-documentation/generated-doc-pages/inflammation.md#lppla2_mass_1", "lppla2_mass_1")</f>
        <v>lppla2_mass_1</v>
      </c>
      <c r="Y83" s="20"/>
      <c r="Z83" s="21"/>
      <c r="AA83" s="21"/>
      <c r="AB83" s="21"/>
      <c r="AC83" s="17" t="s">
        <v>341</v>
      </c>
      <c r="AD83" s="23" t="s">
        <v>48</v>
      </c>
      <c r="AE83" s="17" t="s">
        <v>49</v>
      </c>
      <c r="AF83" s="5" t="s">
        <v>618</v>
      </c>
      <c r="AG83" s="37"/>
      <c r="AH83" s="17" t="s">
        <v>52</v>
      </c>
      <c r="AI83" s="11"/>
    </row>
    <row r="84">
      <c r="A84" s="12" t="s">
        <v>35</v>
      </c>
      <c r="B84" s="12" t="s">
        <v>36</v>
      </c>
      <c r="F84" s="12" t="s">
        <v>619</v>
      </c>
      <c r="G84" s="12" t="s">
        <v>620</v>
      </c>
      <c r="H84" s="12" t="s">
        <v>40</v>
      </c>
      <c r="I84" s="12" t="s">
        <v>41</v>
      </c>
      <c r="K84" s="13"/>
      <c r="L84" s="14">
        <v>1617307.0</v>
      </c>
      <c r="M84" s="15" t="s">
        <v>42</v>
      </c>
      <c r="N84" s="35">
        <v>8845.0</v>
      </c>
      <c r="O84" s="15" t="s">
        <v>182</v>
      </c>
      <c r="P84" s="17" t="s">
        <v>183</v>
      </c>
      <c r="Q84" s="12"/>
      <c r="R84" s="12"/>
      <c r="S84" s="12"/>
      <c r="T84" s="12" t="s">
        <v>45</v>
      </c>
      <c r="U84" s="15"/>
      <c r="V84" s="18"/>
      <c r="W84" s="12" t="s">
        <v>621</v>
      </c>
      <c r="X84" s="19" t="str">
        <f>HYPERLINK("https://github.com/RTIInternational/NHLBI-BDC-DMC-HM/blob/main/resources/human-readable-harmonized-variable-documentation/generated-doc-pages/inflammation.md#mcp1_1", "mcp1_1")</f>
        <v>mcp1_1</v>
      </c>
      <c r="Y84" s="20"/>
      <c r="Z84" s="21"/>
      <c r="AA84" s="21"/>
      <c r="AB84" s="21"/>
      <c r="AC84" s="22" t="s">
        <v>41</v>
      </c>
      <c r="AD84" s="17" t="s">
        <v>622</v>
      </c>
      <c r="AE84" s="17" t="s">
        <v>49</v>
      </c>
      <c r="AF84" s="5" t="s">
        <v>623</v>
      </c>
      <c r="AG84" s="37"/>
      <c r="AH84" s="17" t="s">
        <v>52</v>
      </c>
      <c r="AI84" s="11"/>
    </row>
    <row r="85">
      <c r="A85" s="12" t="s">
        <v>35</v>
      </c>
      <c r="B85" s="12" t="s">
        <v>36</v>
      </c>
      <c r="F85" s="12" t="s">
        <v>624</v>
      </c>
      <c r="G85" s="12" t="s">
        <v>625</v>
      </c>
      <c r="H85" s="12" t="s">
        <v>40</v>
      </c>
      <c r="I85" s="12" t="s">
        <v>326</v>
      </c>
      <c r="K85" s="26" t="s">
        <v>626</v>
      </c>
      <c r="L85" s="14">
        <v>3.7168599E7</v>
      </c>
      <c r="M85" s="15" t="s">
        <v>65</v>
      </c>
      <c r="N85" s="67">
        <v>8876.0</v>
      </c>
      <c r="O85" s="68" t="s">
        <v>326</v>
      </c>
      <c r="P85" s="17" t="s">
        <v>329</v>
      </c>
      <c r="Q85" s="20"/>
      <c r="R85" s="20">
        <v>1.0</v>
      </c>
      <c r="S85" s="29"/>
      <c r="T85" s="20" t="s">
        <v>45</v>
      </c>
      <c r="U85" s="15" t="s">
        <v>88</v>
      </c>
      <c r="V85" s="18">
        <f>LEN(U85)-LEN(SUBSTITUTE(U85,"|",""))+1</f>
        <v>1</v>
      </c>
      <c r="W85" s="29"/>
      <c r="X85" s="29"/>
      <c r="Y85" s="29"/>
      <c r="Z85" s="29"/>
      <c r="AA85" s="29"/>
      <c r="AB85" s="29"/>
      <c r="AC85" s="22" t="s">
        <v>332</v>
      </c>
      <c r="AD85" s="23" t="s">
        <v>627</v>
      </c>
      <c r="AE85" s="17" t="s">
        <v>49</v>
      </c>
      <c r="AF85" s="5" t="s">
        <v>628</v>
      </c>
      <c r="AG85" s="37"/>
      <c r="AH85" s="38"/>
      <c r="AI85" s="11"/>
    </row>
    <row r="86">
      <c r="A86" s="12" t="s">
        <v>35</v>
      </c>
      <c r="B86" s="12" t="s">
        <v>36</v>
      </c>
      <c r="F86" s="12" t="s">
        <v>629</v>
      </c>
      <c r="G86" s="12" t="s">
        <v>630</v>
      </c>
      <c r="H86" s="12" t="s">
        <v>40</v>
      </c>
      <c r="I86" s="12" t="s">
        <v>631</v>
      </c>
      <c r="K86" s="13"/>
      <c r="L86" s="14">
        <v>3.7398674E7</v>
      </c>
      <c r="M86" s="15" t="s">
        <v>65</v>
      </c>
      <c r="N86" s="16">
        <v>8704.0</v>
      </c>
      <c r="O86" s="12" t="s">
        <v>632</v>
      </c>
      <c r="P86" s="17" t="s">
        <v>633</v>
      </c>
      <c r="Q86" s="12"/>
      <c r="R86" s="12"/>
      <c r="S86" s="12"/>
      <c r="T86" s="12" t="s">
        <v>45</v>
      </c>
      <c r="U86" s="15"/>
      <c r="V86" s="18"/>
      <c r="W86" s="12" t="s">
        <v>634</v>
      </c>
      <c r="X86" s="19" t="str">
        <f>HYPERLINK("https://github.com/RTIInternational/NHLBI-BDC-DMC-HM/blob/main/resources/human-readable-harmonized-variable-documentation/generated-doc-pages/blood_cell_count.md#mch_entmass_rbc_1", "mch_entmass_rbc_1")</f>
        <v>mch_entmass_rbc_1</v>
      </c>
      <c r="Y86" s="20"/>
      <c r="Z86" s="21"/>
      <c r="AA86" s="21"/>
      <c r="AB86" s="21"/>
      <c r="AC86" s="17" t="s">
        <v>635</v>
      </c>
      <c r="AD86" s="17" t="s">
        <v>636</v>
      </c>
      <c r="AE86" s="17" t="s">
        <v>49</v>
      </c>
      <c r="AF86" s="5" t="s">
        <v>637</v>
      </c>
      <c r="AG86" s="37"/>
      <c r="AH86" s="17" t="s">
        <v>52</v>
      </c>
      <c r="AI86" s="11"/>
    </row>
    <row r="87">
      <c r="A87" s="12" t="s">
        <v>35</v>
      </c>
      <c r="B87" s="12" t="s">
        <v>36</v>
      </c>
      <c r="F87" s="12" t="s">
        <v>638</v>
      </c>
      <c r="G87" s="12" t="s">
        <v>639</v>
      </c>
      <c r="H87" s="12" t="s">
        <v>40</v>
      </c>
      <c r="I87" s="12" t="s">
        <v>83</v>
      </c>
      <c r="K87" s="13"/>
      <c r="L87" s="14">
        <v>3.739385E7</v>
      </c>
      <c r="M87" s="15" t="s">
        <v>65</v>
      </c>
      <c r="N87" s="35">
        <v>8840.0</v>
      </c>
      <c r="O87" s="15" t="s">
        <v>160</v>
      </c>
      <c r="P87" s="17" t="s">
        <v>161</v>
      </c>
      <c r="Q87" s="12"/>
      <c r="R87" s="12"/>
      <c r="S87" s="12"/>
      <c r="T87" s="12" t="s">
        <v>45</v>
      </c>
      <c r="U87" s="15"/>
      <c r="V87" s="18"/>
      <c r="W87" s="12" t="s">
        <v>640</v>
      </c>
      <c r="X87" s="19" t="str">
        <f>HYPERLINK("https://github.com/RTIInternational/NHLBI-BDC-DMC-HM/blob/main/resources/human-readable-harmonized-variable-documentation/generated-doc-pages/blood_cell_count.md#mchc_mcnc_rbc_1", "mchc_mcnc_rbc_1")</f>
        <v>mchc_mcnc_rbc_1</v>
      </c>
      <c r="Y87" s="20"/>
      <c r="Z87" s="21"/>
      <c r="AA87" s="21"/>
      <c r="AB87" s="21"/>
      <c r="AC87" s="22" t="s">
        <v>83</v>
      </c>
      <c r="AD87" s="23" t="s">
        <v>48</v>
      </c>
      <c r="AE87" s="17" t="s">
        <v>49</v>
      </c>
      <c r="AF87" s="5" t="s">
        <v>641</v>
      </c>
      <c r="AG87" s="37"/>
      <c r="AH87" s="17" t="s">
        <v>52</v>
      </c>
      <c r="AI87" s="11"/>
    </row>
    <row r="88">
      <c r="A88" s="12" t="s">
        <v>35</v>
      </c>
      <c r="B88" s="12" t="s">
        <v>36</v>
      </c>
      <c r="F88" s="12" t="s">
        <v>642</v>
      </c>
      <c r="G88" s="12" t="s">
        <v>643</v>
      </c>
      <c r="H88" s="12" t="s">
        <v>40</v>
      </c>
      <c r="I88" s="71" t="s">
        <v>644</v>
      </c>
      <c r="K88" s="13"/>
      <c r="L88" s="14">
        <v>3.7393851E7</v>
      </c>
      <c r="M88" s="15" t="s">
        <v>65</v>
      </c>
      <c r="N88" s="16">
        <v>8583.0</v>
      </c>
      <c r="O88" s="12" t="s">
        <v>645</v>
      </c>
      <c r="P88" s="17" t="s">
        <v>646</v>
      </c>
      <c r="Q88" s="12"/>
      <c r="R88" s="12"/>
      <c r="S88" s="12"/>
      <c r="T88" s="12" t="s">
        <v>45</v>
      </c>
      <c r="U88" s="15"/>
      <c r="V88" s="18"/>
      <c r="W88" s="12" t="s">
        <v>647</v>
      </c>
      <c r="X88" s="19" t="str">
        <f>HYPERLINK("https://github.com/RTIInternational/NHLBI-BDC-DMC-HM/blob/main/resources/human-readable-harmonized-variable-documentation/generated-doc-pages/blood_cell_count.md#mcv_entvol_rbc_1", "mcv_entvol_rbc_1")</f>
        <v>mcv_entvol_rbc_1</v>
      </c>
      <c r="Y88" s="20"/>
      <c r="Z88" s="21"/>
      <c r="AA88" s="21"/>
      <c r="AB88" s="21"/>
      <c r="AC88" s="17" t="s">
        <v>644</v>
      </c>
      <c r="AD88" s="17" t="s">
        <v>648</v>
      </c>
      <c r="AE88" s="17" t="s">
        <v>49</v>
      </c>
      <c r="AF88" s="5" t="s">
        <v>649</v>
      </c>
      <c r="AG88" s="24" t="s">
        <v>650</v>
      </c>
      <c r="AH88" s="17" t="s">
        <v>52</v>
      </c>
      <c r="AI88" s="11"/>
    </row>
    <row r="89">
      <c r="A89" s="12" t="s">
        <v>35</v>
      </c>
      <c r="B89" s="12" t="s">
        <v>36</v>
      </c>
      <c r="F89" s="12" t="s">
        <v>651</v>
      </c>
      <c r="G89" s="12" t="s">
        <v>652</v>
      </c>
      <c r="H89" s="12" t="s">
        <v>40</v>
      </c>
      <c r="I89" s="12" t="s">
        <v>644</v>
      </c>
      <c r="K89" s="13"/>
      <c r="L89" s="14">
        <v>3.7397923E7</v>
      </c>
      <c r="M89" s="15" t="s">
        <v>65</v>
      </c>
      <c r="N89" s="16">
        <v>8583.0</v>
      </c>
      <c r="O89" s="12" t="s">
        <v>645</v>
      </c>
      <c r="P89" s="17" t="s">
        <v>646</v>
      </c>
      <c r="Q89" s="12"/>
      <c r="R89" s="12"/>
      <c r="S89" s="12"/>
      <c r="T89" s="12" t="s">
        <v>45</v>
      </c>
      <c r="U89" s="15"/>
      <c r="V89" s="18"/>
      <c r="W89" s="12" t="s">
        <v>653</v>
      </c>
      <c r="X89" s="19" t="str">
        <f>HYPERLINK("https://github.com/RTIInternational/NHLBI-BDC-DMC-HM/blob/main/resources/human-readable-harmonized-variable-documentation/generated-doc-pages/blood_cell_count.md#pmv_entvol_bld_1", "pmv_entvol_bld_1")</f>
        <v>pmv_entvol_bld_1</v>
      </c>
      <c r="Y89" s="20"/>
      <c r="Z89" s="21"/>
      <c r="AA89" s="21"/>
      <c r="AB89" s="21"/>
      <c r="AC89" s="17" t="s">
        <v>644</v>
      </c>
      <c r="AD89" s="17" t="s">
        <v>654</v>
      </c>
      <c r="AE89" s="17" t="s">
        <v>49</v>
      </c>
      <c r="AF89" s="5" t="s">
        <v>655</v>
      </c>
      <c r="AG89" s="37"/>
      <c r="AH89" s="17" t="s">
        <v>52</v>
      </c>
      <c r="AI89" s="11"/>
    </row>
    <row r="90">
      <c r="A90" s="12" t="s">
        <v>35</v>
      </c>
      <c r="B90" s="12" t="s">
        <v>36</v>
      </c>
      <c r="F90" s="12" t="s">
        <v>656</v>
      </c>
      <c r="G90" s="12" t="s">
        <v>657</v>
      </c>
      <c r="H90" s="12" t="s">
        <v>40</v>
      </c>
      <c r="I90" s="12" t="s">
        <v>341</v>
      </c>
      <c r="K90" s="13"/>
      <c r="L90" s="14">
        <v>4.0761106E7</v>
      </c>
      <c r="M90" s="15" t="s">
        <v>42</v>
      </c>
      <c r="N90" s="35">
        <v>8842.0</v>
      </c>
      <c r="O90" s="15" t="s">
        <v>338</v>
      </c>
      <c r="P90" s="17" t="s">
        <v>339</v>
      </c>
      <c r="Q90" s="12"/>
      <c r="R90" s="12"/>
      <c r="S90" s="12"/>
      <c r="T90" s="12" t="s">
        <v>45</v>
      </c>
      <c r="U90" s="15"/>
      <c r="V90" s="18"/>
      <c r="W90" s="12" t="s">
        <v>658</v>
      </c>
      <c r="X90" s="19" t="str">
        <f>HYPERLINK("https://github.com/RTIInternational/NHLBI-BDC-DMC-HM/blob/main/resources/human-readable-harmonized-variable-documentation/generated-doc-pages/inflammation.md#mmp9_1", "mmp9_1")</f>
        <v>mmp9_1</v>
      </c>
      <c r="Y90" s="20"/>
      <c r="Z90" s="21"/>
      <c r="AA90" s="21"/>
      <c r="AB90" s="21"/>
      <c r="AC90" s="17" t="s">
        <v>341</v>
      </c>
      <c r="AD90" s="17" t="s">
        <v>659</v>
      </c>
      <c r="AE90" s="17" t="s">
        <v>49</v>
      </c>
      <c r="AF90" s="5" t="s">
        <v>660</v>
      </c>
      <c r="AG90" s="37"/>
      <c r="AH90" s="17" t="s">
        <v>52</v>
      </c>
      <c r="AI90" s="11"/>
    </row>
    <row r="91">
      <c r="A91" s="12" t="s">
        <v>35</v>
      </c>
      <c r="B91" s="12" t="s">
        <v>36</v>
      </c>
      <c r="F91" s="12" t="s">
        <v>661</v>
      </c>
      <c r="G91" s="12" t="s">
        <v>662</v>
      </c>
      <c r="H91" s="12" t="s">
        <v>40</v>
      </c>
      <c r="I91" s="12" t="s">
        <v>341</v>
      </c>
      <c r="K91" s="13"/>
      <c r="L91" s="14">
        <v>1988928.0</v>
      </c>
      <c r="M91" s="15" t="s">
        <v>42</v>
      </c>
      <c r="N91" s="35">
        <v>8842.0</v>
      </c>
      <c r="O91" s="15" t="s">
        <v>338</v>
      </c>
      <c r="P91" s="17" t="s">
        <v>339</v>
      </c>
      <c r="Q91" s="12"/>
      <c r="R91" s="12"/>
      <c r="S91" s="12"/>
      <c r="T91" s="12" t="s">
        <v>45</v>
      </c>
      <c r="U91" s="15"/>
      <c r="V91" s="18"/>
      <c r="W91" s="12" t="s">
        <v>663</v>
      </c>
      <c r="X91" s="19" t="str">
        <f>HYPERLINK("https://github.com/RTIInternational/NHLBI-BDC-DMC-HM/blob/main/resources/human-readable-harmonized-variable-documentation/generated-doc-pages/inflammation.md#mpo_1", "mpo_1")</f>
        <v>mpo_1</v>
      </c>
      <c r="Y91" s="20"/>
      <c r="Z91" s="21"/>
      <c r="AA91" s="21"/>
      <c r="AB91" s="21"/>
      <c r="AC91" s="17" t="s">
        <v>341</v>
      </c>
      <c r="AD91" s="17" t="s">
        <v>664</v>
      </c>
      <c r="AE91" s="17" t="s">
        <v>49</v>
      </c>
      <c r="AF91" s="5" t="s">
        <v>665</v>
      </c>
      <c r="AG91" s="37"/>
      <c r="AH91" s="17" t="s">
        <v>52</v>
      </c>
      <c r="AI91" s="11"/>
    </row>
    <row r="92">
      <c r="A92" s="12" t="s">
        <v>35</v>
      </c>
      <c r="B92" s="12" t="s">
        <v>36</v>
      </c>
      <c r="F92" s="12" t="s">
        <v>666</v>
      </c>
      <c r="G92" s="12" t="s">
        <v>667</v>
      </c>
      <c r="H92" s="12" t="s">
        <v>40</v>
      </c>
      <c r="I92" s="12" t="s">
        <v>149</v>
      </c>
      <c r="K92" s="51" t="s">
        <v>668</v>
      </c>
      <c r="L92" s="14">
        <v>3.7208699E7</v>
      </c>
      <c r="M92" s="15" t="s">
        <v>65</v>
      </c>
      <c r="N92" s="16">
        <v>8848.0</v>
      </c>
      <c r="O92" s="12" t="s">
        <v>150</v>
      </c>
      <c r="P92" s="17" t="s">
        <v>151</v>
      </c>
      <c r="Q92" s="20"/>
      <c r="R92" s="20">
        <v>1.0</v>
      </c>
      <c r="S92" s="20"/>
      <c r="T92" s="20" t="s">
        <v>45</v>
      </c>
      <c r="U92" s="15" t="s">
        <v>88</v>
      </c>
      <c r="V92" s="18">
        <f t="shared" ref="V92:V95" si="12">LEN(U92)-LEN(SUBSTITUTE(U92,"|",""))+1</f>
        <v>1</v>
      </c>
      <c r="W92" s="20" t="s">
        <v>669</v>
      </c>
      <c r="X92" s="58" t="str">
        <f>HYPERLINK("https://github.com/RTIInternational/NHLBI-BDC-DMC-HM/blob/main/resources/human-readable-harmonized-variable-documentation/generated-doc-pages/blood_cell_count.md#neutrophil_ncnc_bld_1", "neutrophil_ncnc_bld_1")</f>
        <v>neutrophil_ncnc_bld_1</v>
      </c>
      <c r="Y92" s="29"/>
      <c r="Z92" s="29"/>
      <c r="AA92" s="29"/>
      <c r="AB92" s="29"/>
      <c r="AC92" s="17" t="s">
        <v>153</v>
      </c>
      <c r="AD92" s="23" t="s">
        <v>670</v>
      </c>
      <c r="AE92" s="17" t="s">
        <v>49</v>
      </c>
      <c r="AF92" s="5" t="s">
        <v>671</v>
      </c>
      <c r="AG92" s="37"/>
      <c r="AH92" s="38"/>
      <c r="AI92" s="11"/>
    </row>
    <row r="93">
      <c r="A93" s="12" t="s">
        <v>35</v>
      </c>
      <c r="B93" s="12" t="s">
        <v>36</v>
      </c>
      <c r="F93" s="12" t="s">
        <v>672</v>
      </c>
      <c r="G93" s="12" t="s">
        <v>673</v>
      </c>
      <c r="H93" s="12" t="s">
        <v>40</v>
      </c>
      <c r="I93" s="12" t="s">
        <v>610</v>
      </c>
      <c r="K93" s="26" t="s">
        <v>674</v>
      </c>
      <c r="L93" s="14">
        <v>3.7208698E7</v>
      </c>
      <c r="M93" s="15" t="s">
        <v>65</v>
      </c>
      <c r="N93" s="35">
        <v>8554.0</v>
      </c>
      <c r="O93" s="15" t="s">
        <v>489</v>
      </c>
      <c r="P93" s="38"/>
      <c r="Q93" s="20"/>
      <c r="R93" s="20">
        <v>1.0</v>
      </c>
      <c r="S93" s="29"/>
      <c r="T93" s="20" t="s">
        <v>45</v>
      </c>
      <c r="U93" s="15" t="s">
        <v>88</v>
      </c>
      <c r="V93" s="18">
        <f t="shared" si="12"/>
        <v>1</v>
      </c>
      <c r="W93" s="29"/>
      <c r="X93" s="29"/>
      <c r="Y93" s="29"/>
      <c r="Z93" s="29"/>
      <c r="AA93" s="29"/>
      <c r="AB93" s="29"/>
      <c r="AC93" s="22" t="s">
        <v>259</v>
      </c>
      <c r="AD93" s="23" t="s">
        <v>48</v>
      </c>
      <c r="AE93" s="17" t="s">
        <v>49</v>
      </c>
      <c r="AF93" s="5" t="s">
        <v>675</v>
      </c>
      <c r="AG93" s="24" t="s">
        <v>614</v>
      </c>
      <c r="AH93" s="38"/>
      <c r="AI93" s="11"/>
    </row>
    <row r="94">
      <c r="A94" s="12" t="s">
        <v>35</v>
      </c>
      <c r="B94" s="12" t="s">
        <v>36</v>
      </c>
      <c r="F94" s="12" t="s">
        <v>676</v>
      </c>
      <c r="G94" s="12" t="s">
        <v>677</v>
      </c>
      <c r="H94" s="12" t="s">
        <v>40</v>
      </c>
      <c r="I94" s="12" t="s">
        <v>41</v>
      </c>
      <c r="K94" s="26" t="s">
        <v>678</v>
      </c>
      <c r="L94" s="14">
        <v>4189511.0</v>
      </c>
      <c r="M94" s="15" t="s">
        <v>65</v>
      </c>
      <c r="N94" s="35">
        <v>8845.0</v>
      </c>
      <c r="O94" s="15" t="s">
        <v>182</v>
      </c>
      <c r="P94" s="17" t="s">
        <v>183</v>
      </c>
      <c r="Q94" s="20"/>
      <c r="R94" s="20">
        <v>1.0</v>
      </c>
      <c r="S94" s="29"/>
      <c r="T94" s="20" t="s">
        <v>45</v>
      </c>
      <c r="U94" s="15" t="s">
        <v>88</v>
      </c>
      <c r="V94" s="18">
        <f t="shared" si="12"/>
        <v>1</v>
      </c>
      <c r="W94" s="29"/>
      <c r="X94" s="29"/>
      <c r="Y94" s="29"/>
      <c r="Z94" s="29"/>
      <c r="AA94" s="29"/>
      <c r="AB94" s="29"/>
      <c r="AC94" s="22" t="s">
        <v>41</v>
      </c>
      <c r="AD94" s="23" t="s">
        <v>184</v>
      </c>
      <c r="AE94" s="17" t="s">
        <v>49</v>
      </c>
      <c r="AF94" s="5" t="s">
        <v>679</v>
      </c>
      <c r="AG94" s="24" t="s">
        <v>680</v>
      </c>
      <c r="AH94" s="38"/>
      <c r="AI94" s="11"/>
    </row>
    <row r="95">
      <c r="A95" s="12" t="s">
        <v>116</v>
      </c>
      <c r="B95" s="12" t="s">
        <v>681</v>
      </c>
      <c r="F95" s="12" t="s">
        <v>682</v>
      </c>
      <c r="G95" s="12" t="s">
        <v>683</v>
      </c>
      <c r="H95" s="12" t="s">
        <v>684</v>
      </c>
      <c r="I95" s="12" t="s">
        <v>121</v>
      </c>
      <c r="K95" s="26" t="s">
        <v>685</v>
      </c>
      <c r="L95" s="14">
        <v>433736.0</v>
      </c>
      <c r="M95" s="15" t="s">
        <v>65</v>
      </c>
      <c r="N95" s="27"/>
      <c r="O95" s="27"/>
      <c r="P95" s="38"/>
      <c r="Q95" s="20"/>
      <c r="R95" s="20">
        <v>1.0</v>
      </c>
      <c r="S95" s="29"/>
      <c r="T95" s="20" t="s">
        <v>45</v>
      </c>
      <c r="U95" s="15" t="s">
        <v>686</v>
      </c>
      <c r="V95" s="18">
        <f t="shared" si="12"/>
        <v>1</v>
      </c>
      <c r="W95" s="29"/>
      <c r="X95" s="29"/>
      <c r="Y95" s="29"/>
      <c r="Z95" s="20" t="s">
        <v>683</v>
      </c>
      <c r="AA95" s="29"/>
      <c r="AB95" s="29"/>
      <c r="AC95" s="38"/>
      <c r="AD95" s="38"/>
      <c r="AE95" s="17" t="s">
        <v>49</v>
      </c>
      <c r="AF95" s="53"/>
      <c r="AG95" s="37"/>
      <c r="AH95" s="38"/>
      <c r="AI95" s="11"/>
    </row>
    <row r="96">
      <c r="A96" s="12" t="s">
        <v>35</v>
      </c>
      <c r="B96" s="12" t="s">
        <v>36</v>
      </c>
      <c r="F96" s="12" t="s">
        <v>687</v>
      </c>
      <c r="G96" s="12" t="s">
        <v>688</v>
      </c>
      <c r="H96" s="12" t="s">
        <v>40</v>
      </c>
      <c r="I96" s="12" t="s">
        <v>341</v>
      </c>
      <c r="K96" s="13"/>
      <c r="L96" s="14">
        <v>1552124.0</v>
      </c>
      <c r="M96" s="15" t="s">
        <v>293</v>
      </c>
      <c r="N96" s="35">
        <v>8842.0</v>
      </c>
      <c r="O96" s="15" t="s">
        <v>338</v>
      </c>
      <c r="P96" s="17" t="s">
        <v>339</v>
      </c>
      <c r="Q96" s="12"/>
      <c r="R96" s="12"/>
      <c r="S96" s="12"/>
      <c r="T96" s="12" t="s">
        <v>45</v>
      </c>
      <c r="U96" s="15"/>
      <c r="V96" s="18"/>
      <c r="W96" s="12" t="s">
        <v>689</v>
      </c>
      <c r="X96" s="19" t="str">
        <f>HYPERLINK("https://github.com/RTIInternational/NHLBI-BDC-DMC-HM/blob/main/resources/human-readable-harmonized-variable-documentation/generated-doc-pages/inflammation.md#opg_1", "opg_1")</f>
        <v>opg_1</v>
      </c>
      <c r="Y96" s="20"/>
      <c r="Z96" s="21"/>
      <c r="AA96" s="21"/>
      <c r="AB96" s="21"/>
      <c r="AC96" s="17" t="s">
        <v>341</v>
      </c>
      <c r="AD96" s="23" t="s">
        <v>48</v>
      </c>
      <c r="AE96" s="17" t="s">
        <v>49</v>
      </c>
      <c r="AF96" s="5" t="s">
        <v>690</v>
      </c>
      <c r="AG96" s="37"/>
      <c r="AH96" s="17" t="s">
        <v>52</v>
      </c>
      <c r="AI96" s="11"/>
    </row>
    <row r="97">
      <c r="A97" s="12" t="s">
        <v>35</v>
      </c>
      <c r="B97" s="12" t="s">
        <v>36</v>
      </c>
      <c r="F97" s="12" t="s">
        <v>691</v>
      </c>
      <c r="G97" s="12" t="s">
        <v>692</v>
      </c>
      <c r="H97" s="12" t="s">
        <v>40</v>
      </c>
      <c r="I97" s="12" t="s">
        <v>341</v>
      </c>
      <c r="K97" s="13"/>
      <c r="L97" s="14">
        <v>3007356.0</v>
      </c>
      <c r="M97" s="15" t="s">
        <v>42</v>
      </c>
      <c r="N97" s="35">
        <v>8842.0</v>
      </c>
      <c r="O97" s="15" t="s">
        <v>338</v>
      </c>
      <c r="P97" s="17" t="s">
        <v>339</v>
      </c>
      <c r="Q97" s="12"/>
      <c r="R97" s="12"/>
      <c r="S97" s="12"/>
      <c r="T97" s="12" t="s">
        <v>45</v>
      </c>
      <c r="U97" s="15"/>
      <c r="V97" s="18"/>
      <c r="W97" s="12" t="s">
        <v>693</v>
      </c>
      <c r="X97" s="19" t="str">
        <f>HYPERLINK("https://github.com/RTIInternational/NHLBI-BDC-DMC-HM/blob/main/resources/human-readable-harmonized-variable-documentation/generated-doc-pages/inflammation.md#pselectin_1", "pselectin_1")</f>
        <v>pselectin_1</v>
      </c>
      <c r="Y97" s="20"/>
      <c r="Z97" s="21"/>
      <c r="AA97" s="21"/>
      <c r="AB97" s="21"/>
      <c r="AC97" s="17" t="s">
        <v>341</v>
      </c>
      <c r="AD97" s="17" t="s">
        <v>694</v>
      </c>
      <c r="AE97" s="17" t="s">
        <v>49</v>
      </c>
      <c r="AF97" s="5" t="s">
        <v>695</v>
      </c>
      <c r="AG97" s="37"/>
      <c r="AH97" s="17" t="s">
        <v>52</v>
      </c>
      <c r="AI97" s="11"/>
    </row>
    <row r="98">
      <c r="A98" s="12" t="s">
        <v>116</v>
      </c>
      <c r="B98" s="12" t="s">
        <v>117</v>
      </c>
      <c r="F98" s="12" t="s">
        <v>696</v>
      </c>
      <c r="G98" s="12" t="s">
        <v>697</v>
      </c>
      <c r="H98" s="12" t="s">
        <v>120</v>
      </c>
      <c r="I98" s="12" t="s">
        <v>121</v>
      </c>
      <c r="K98" s="13"/>
      <c r="L98" s="14">
        <v>3654996.0</v>
      </c>
      <c r="M98" s="15" t="s">
        <v>65</v>
      </c>
      <c r="N98" s="52"/>
      <c r="O98" s="12"/>
      <c r="P98" s="38"/>
      <c r="Q98" s="12"/>
      <c r="R98" s="12"/>
      <c r="S98" s="12"/>
      <c r="T98" s="12" t="s">
        <v>45</v>
      </c>
      <c r="U98" s="15"/>
      <c r="V98" s="18"/>
      <c r="W98" s="12" t="s">
        <v>698</v>
      </c>
      <c r="X98" s="20" t="str">
        <f>CONCATENATE(HYPERLINK("https://github.com/RTIInternational/NHLBI-BDC-DMC-HM/blob/main/resources/human-readable-harmonized-variable-documentation/generated-doc-pages/atherosclerosis_events_prior.md#pad_prior_1", "pad_prior_1"), " | ", HYPERLINK("https://github.com/RTIInternational/NHLBI-BDC-DMC-HM/blob/main/resources/human-readable-harmonized-variable-documentation/generated-doc-pages/atherosclerosis_events_incident.md#pad_incident_1", "pad_incident_1"))</f>
        <v>pad_prior_1 | pad_incident_1</v>
      </c>
      <c r="Y98" s="20"/>
      <c r="Z98" s="21"/>
      <c r="AA98" s="21"/>
      <c r="AB98" s="21"/>
      <c r="AC98" s="38"/>
      <c r="AD98" s="38"/>
      <c r="AE98" s="17" t="s">
        <v>49</v>
      </c>
      <c r="AF98" s="53"/>
      <c r="AG98" s="37"/>
      <c r="AH98" s="17" t="s">
        <v>52</v>
      </c>
      <c r="AI98" s="11"/>
    </row>
    <row r="99">
      <c r="A99" s="12" t="s">
        <v>35</v>
      </c>
      <c r="B99" s="12" t="s">
        <v>36</v>
      </c>
      <c r="F99" s="12" t="s">
        <v>699</v>
      </c>
      <c r="G99" s="12" t="s">
        <v>700</v>
      </c>
      <c r="H99" s="12" t="s">
        <v>40</v>
      </c>
      <c r="I99" s="12" t="s">
        <v>701</v>
      </c>
      <c r="K99" s="41" t="s">
        <v>702</v>
      </c>
      <c r="L99" s="14">
        <v>3010421.0</v>
      </c>
      <c r="M99" s="15" t="s">
        <v>42</v>
      </c>
      <c r="N99" s="35">
        <v>8482.0</v>
      </c>
      <c r="O99" s="15" t="s">
        <v>701</v>
      </c>
      <c r="P99" s="17" t="s">
        <v>703</v>
      </c>
      <c r="Q99" s="20"/>
      <c r="R99" s="20">
        <v>1.0</v>
      </c>
      <c r="S99" s="29"/>
      <c r="T99" s="20" t="s">
        <v>45</v>
      </c>
      <c r="U99" s="15" t="s">
        <v>88</v>
      </c>
      <c r="V99" s="18">
        <f t="shared" ref="V99:V107" si="13">LEN(U99)-LEN(SUBSTITUTE(U99,"|",""))+1</f>
        <v>1</v>
      </c>
      <c r="W99" s="29"/>
      <c r="X99" s="29"/>
      <c r="Y99" s="29"/>
      <c r="Z99" s="29"/>
      <c r="AA99" s="29"/>
      <c r="AB99" s="29"/>
      <c r="AC99" s="22" t="s">
        <v>704</v>
      </c>
      <c r="AD99" s="23" t="s">
        <v>705</v>
      </c>
      <c r="AE99" s="17" t="s">
        <v>49</v>
      </c>
      <c r="AF99" s="5" t="s">
        <v>706</v>
      </c>
      <c r="AG99" s="24" t="s">
        <v>707</v>
      </c>
      <c r="AH99" s="38"/>
      <c r="AI99" s="11"/>
    </row>
    <row r="100">
      <c r="A100" s="12" t="s">
        <v>35</v>
      </c>
      <c r="B100" s="12" t="s">
        <v>36</v>
      </c>
      <c r="F100" s="12" t="s">
        <v>708</v>
      </c>
      <c r="G100" s="12" t="s">
        <v>709</v>
      </c>
      <c r="H100" s="12" t="s">
        <v>40</v>
      </c>
      <c r="I100" s="12" t="s">
        <v>149</v>
      </c>
      <c r="K100" s="51" t="s">
        <v>708</v>
      </c>
      <c r="L100" s="14">
        <v>4267147.0</v>
      </c>
      <c r="M100" s="70" t="s">
        <v>65</v>
      </c>
      <c r="N100" s="16">
        <v>8848.0</v>
      </c>
      <c r="O100" s="12" t="s">
        <v>150</v>
      </c>
      <c r="P100" s="17" t="s">
        <v>151</v>
      </c>
      <c r="Q100" s="20"/>
      <c r="R100" s="20">
        <v>1.0</v>
      </c>
      <c r="S100" s="20"/>
      <c r="T100" s="20" t="s">
        <v>45</v>
      </c>
      <c r="U100" s="15" t="s">
        <v>217</v>
      </c>
      <c r="V100" s="18">
        <f t="shared" si="13"/>
        <v>2</v>
      </c>
      <c r="W100" s="20" t="s">
        <v>710</v>
      </c>
      <c r="X100" s="58" t="str">
        <f>HYPERLINK("https://github.com/RTIInternational/NHLBI-BDC-DMC-HM/blob/main/resources/human-readable-harmonized-variable-documentation/generated-doc-pages/blood_cell_count.md#platelet_ncnc_bld_1", "platelet_ncnc_bld_1")</f>
        <v>platelet_ncnc_bld_1</v>
      </c>
      <c r="Y100" s="29"/>
      <c r="Z100" s="29"/>
      <c r="AA100" s="29"/>
      <c r="AB100" s="29"/>
      <c r="AC100" s="17" t="s">
        <v>153</v>
      </c>
      <c r="AD100" s="17" t="s">
        <v>711</v>
      </c>
      <c r="AE100" s="17" t="s">
        <v>49</v>
      </c>
      <c r="AF100" s="5" t="s">
        <v>712</v>
      </c>
      <c r="AG100" s="37"/>
      <c r="AH100" s="38"/>
      <c r="AI100" s="11"/>
    </row>
    <row r="101">
      <c r="A101" s="12" t="s">
        <v>35</v>
      </c>
      <c r="B101" s="12" t="s">
        <v>36</v>
      </c>
      <c r="F101" s="12" t="s">
        <v>713</v>
      </c>
      <c r="G101" s="12" t="s">
        <v>714</v>
      </c>
      <c r="H101" s="12" t="s">
        <v>40</v>
      </c>
      <c r="I101" s="12" t="s">
        <v>273</v>
      </c>
      <c r="K101" s="26" t="s">
        <v>715</v>
      </c>
      <c r="L101" s="14">
        <v>4245152.0</v>
      </c>
      <c r="M101" s="15" t="s">
        <v>65</v>
      </c>
      <c r="N101" s="35">
        <v>8753.0</v>
      </c>
      <c r="O101" s="15" t="s">
        <v>275</v>
      </c>
      <c r="P101" s="17" t="s">
        <v>276</v>
      </c>
      <c r="Q101" s="20"/>
      <c r="R101" s="20">
        <v>1.0</v>
      </c>
      <c r="S101" s="29"/>
      <c r="T101" s="20" t="s">
        <v>45</v>
      </c>
      <c r="U101" s="15" t="s">
        <v>88</v>
      </c>
      <c r="V101" s="18">
        <f t="shared" si="13"/>
        <v>1</v>
      </c>
      <c r="W101" s="29"/>
      <c r="X101" s="29"/>
      <c r="Y101" s="29"/>
      <c r="Z101" s="29"/>
      <c r="AA101" s="29"/>
      <c r="AB101" s="29"/>
      <c r="AC101" s="22" t="s">
        <v>273</v>
      </c>
      <c r="AD101" s="23" t="s">
        <v>716</v>
      </c>
      <c r="AE101" s="17" t="s">
        <v>49</v>
      </c>
      <c r="AF101" s="5" t="s">
        <v>717</v>
      </c>
      <c r="AG101" s="37"/>
      <c r="AH101" s="38"/>
      <c r="AI101" s="11"/>
    </row>
    <row r="102">
      <c r="A102" s="12" t="s">
        <v>35</v>
      </c>
      <c r="B102" s="12" t="s">
        <v>36</v>
      </c>
      <c r="F102" s="12" t="s">
        <v>718</v>
      </c>
      <c r="G102" s="12" t="s">
        <v>719</v>
      </c>
      <c r="H102" s="12" t="s">
        <v>40</v>
      </c>
      <c r="I102" s="12" t="s">
        <v>720</v>
      </c>
      <c r="K102" s="26" t="s">
        <v>721</v>
      </c>
      <c r="L102" s="14">
        <v>4274406.0</v>
      </c>
      <c r="M102" s="15" t="s">
        <v>65</v>
      </c>
      <c r="N102" s="67">
        <v>9593.0</v>
      </c>
      <c r="O102" s="68" t="s">
        <v>722</v>
      </c>
      <c r="P102" s="17" t="s">
        <v>723</v>
      </c>
      <c r="Q102" s="20"/>
      <c r="R102" s="20">
        <v>1.0</v>
      </c>
      <c r="S102" s="29"/>
      <c r="T102" s="20" t="s">
        <v>45</v>
      </c>
      <c r="U102" s="15" t="s">
        <v>66</v>
      </c>
      <c r="V102" s="18">
        <f t="shared" si="13"/>
        <v>1</v>
      </c>
      <c r="W102" s="29"/>
      <c r="X102" s="29"/>
      <c r="Y102" s="29"/>
      <c r="Z102" s="29"/>
      <c r="AA102" s="29"/>
      <c r="AB102" s="29"/>
      <c r="AC102" s="22" t="s">
        <v>720</v>
      </c>
      <c r="AD102" s="23" t="s">
        <v>48</v>
      </c>
      <c r="AE102" s="17" t="s">
        <v>49</v>
      </c>
      <c r="AF102" s="5" t="s">
        <v>724</v>
      </c>
      <c r="AG102" s="37"/>
      <c r="AH102" s="38"/>
      <c r="AI102" s="11"/>
    </row>
    <row r="103">
      <c r="A103" s="12" t="s">
        <v>35</v>
      </c>
      <c r="B103" s="12" t="s">
        <v>36</v>
      </c>
      <c r="F103" s="12" t="s">
        <v>725</v>
      </c>
      <c r="G103" s="12" t="s">
        <v>726</v>
      </c>
      <c r="H103" s="12" t="s">
        <v>40</v>
      </c>
      <c r="I103" s="12" t="s">
        <v>341</v>
      </c>
      <c r="K103" s="26" t="s">
        <v>727</v>
      </c>
      <c r="L103" s="14">
        <v>4.4791466E7</v>
      </c>
      <c r="M103" s="15" t="s">
        <v>65</v>
      </c>
      <c r="N103" s="35">
        <v>8842.0</v>
      </c>
      <c r="O103" s="15" t="s">
        <v>338</v>
      </c>
      <c r="P103" s="17" t="s">
        <v>339</v>
      </c>
      <c r="Q103" s="20"/>
      <c r="R103" s="20">
        <v>1.0</v>
      </c>
      <c r="S103" s="29"/>
      <c r="T103" s="20" t="s">
        <v>45</v>
      </c>
      <c r="U103" s="15" t="s">
        <v>88</v>
      </c>
      <c r="V103" s="18">
        <f t="shared" si="13"/>
        <v>1</v>
      </c>
      <c r="W103" s="29"/>
      <c r="X103" s="29"/>
      <c r="Y103" s="29"/>
      <c r="Z103" s="29"/>
      <c r="AA103" s="29"/>
      <c r="AB103" s="29"/>
      <c r="AC103" s="17" t="s">
        <v>341</v>
      </c>
      <c r="AD103" s="23" t="s">
        <v>48</v>
      </c>
      <c r="AE103" s="17" t="s">
        <v>49</v>
      </c>
      <c r="AF103" s="5" t="s">
        <v>728</v>
      </c>
      <c r="AG103" s="24" t="s">
        <v>707</v>
      </c>
      <c r="AH103" s="38"/>
      <c r="AI103" s="11"/>
    </row>
    <row r="104">
      <c r="A104" s="12" t="s">
        <v>35</v>
      </c>
      <c r="B104" s="12" t="s">
        <v>36</v>
      </c>
      <c r="F104" s="12" t="s">
        <v>729</v>
      </c>
      <c r="G104" s="12" t="s">
        <v>730</v>
      </c>
      <c r="H104" s="12" t="s">
        <v>40</v>
      </c>
      <c r="I104" s="12" t="s">
        <v>720</v>
      </c>
      <c r="K104" s="26" t="s">
        <v>731</v>
      </c>
      <c r="L104" s="14">
        <v>4273021.0</v>
      </c>
      <c r="M104" s="15" t="s">
        <v>65</v>
      </c>
      <c r="N104" s="67">
        <v>9593.0</v>
      </c>
      <c r="O104" s="68" t="s">
        <v>722</v>
      </c>
      <c r="P104" s="17" t="s">
        <v>723</v>
      </c>
      <c r="Q104" s="20"/>
      <c r="R104" s="20">
        <v>1.0</v>
      </c>
      <c r="S104" s="29"/>
      <c r="T104" s="20" t="s">
        <v>45</v>
      </c>
      <c r="U104" s="15" t="s">
        <v>66</v>
      </c>
      <c r="V104" s="18">
        <f t="shared" si="13"/>
        <v>1</v>
      </c>
      <c r="W104" s="29"/>
      <c r="X104" s="29"/>
      <c r="Y104" s="29"/>
      <c r="Z104" s="29"/>
      <c r="AA104" s="29"/>
      <c r="AB104" s="29"/>
      <c r="AC104" s="22" t="s">
        <v>720</v>
      </c>
      <c r="AD104" s="17" t="s">
        <v>732</v>
      </c>
      <c r="AE104" s="17" t="s">
        <v>49</v>
      </c>
      <c r="AF104" s="5" t="s">
        <v>733</v>
      </c>
      <c r="AG104" s="24" t="s">
        <v>734</v>
      </c>
      <c r="AH104" s="38"/>
      <c r="AI104" s="11"/>
    </row>
    <row r="105">
      <c r="A105" s="12" t="s">
        <v>35</v>
      </c>
      <c r="B105" s="12" t="s">
        <v>36</v>
      </c>
      <c r="F105" s="12" t="s">
        <v>735</v>
      </c>
      <c r="G105" s="12" t="s">
        <v>736</v>
      </c>
      <c r="H105" s="12" t="s">
        <v>40</v>
      </c>
      <c r="I105" s="12" t="s">
        <v>720</v>
      </c>
      <c r="K105" s="26" t="s">
        <v>737</v>
      </c>
      <c r="L105" s="14">
        <v>4273023.0</v>
      </c>
      <c r="M105" s="15" t="s">
        <v>65</v>
      </c>
      <c r="N105" s="67">
        <v>8555.0</v>
      </c>
      <c r="O105" s="68" t="s">
        <v>738</v>
      </c>
      <c r="P105" s="17" t="s">
        <v>739</v>
      </c>
      <c r="Q105" s="20"/>
      <c r="R105" s="20">
        <v>1.0</v>
      </c>
      <c r="S105" s="29"/>
      <c r="T105" s="20" t="s">
        <v>45</v>
      </c>
      <c r="U105" s="15" t="s">
        <v>66</v>
      </c>
      <c r="V105" s="18">
        <f t="shared" si="13"/>
        <v>1</v>
      </c>
      <c r="W105" s="29"/>
      <c r="X105" s="29"/>
      <c r="Y105" s="29"/>
      <c r="Z105" s="29"/>
      <c r="AA105" s="29"/>
      <c r="AB105" s="29"/>
      <c r="AC105" s="22" t="s">
        <v>720</v>
      </c>
      <c r="AD105" s="23" t="s">
        <v>48</v>
      </c>
      <c r="AE105" s="17" t="s">
        <v>49</v>
      </c>
      <c r="AF105" s="5" t="s">
        <v>740</v>
      </c>
      <c r="AG105" s="37"/>
      <c r="AH105" s="38"/>
      <c r="AI105" s="11"/>
    </row>
    <row r="106">
      <c r="A106" s="12" t="s">
        <v>741</v>
      </c>
      <c r="B106" s="12" t="s">
        <v>742</v>
      </c>
      <c r="F106" s="12" t="s">
        <v>743</v>
      </c>
      <c r="G106" s="12" t="s">
        <v>744</v>
      </c>
      <c r="H106" s="12" t="s">
        <v>745</v>
      </c>
      <c r="I106" s="12" t="s">
        <v>121</v>
      </c>
      <c r="K106" s="51" t="s">
        <v>743</v>
      </c>
      <c r="L106" s="14">
        <v>4013886.0</v>
      </c>
      <c r="M106" s="15" t="s">
        <v>65</v>
      </c>
      <c r="N106" s="18"/>
      <c r="O106" s="18"/>
      <c r="P106" s="38"/>
      <c r="Q106" s="12"/>
      <c r="R106" s="12">
        <v>1.0</v>
      </c>
      <c r="T106" s="12" t="s">
        <v>45</v>
      </c>
      <c r="U106" s="15" t="s">
        <v>321</v>
      </c>
      <c r="V106" s="18">
        <f t="shared" si="13"/>
        <v>4</v>
      </c>
      <c r="W106" s="36" t="s">
        <v>746</v>
      </c>
      <c r="X106" s="19" t="str">
        <f>HYPERLINK("https://github.com/RTIInternational/NHLBI-BDC-DMC-HM/blob/main/resources/human-readable-harmonized-variable-documentation/generated-doc-pages/demographic.md#race_us_1", "race_us_1")</f>
        <v>race_us_1</v>
      </c>
      <c r="Y106" s="20" t="s">
        <v>747</v>
      </c>
      <c r="Z106" s="20" t="s">
        <v>743</v>
      </c>
      <c r="AA106" s="36" t="s">
        <v>748</v>
      </c>
      <c r="AB106" s="29"/>
      <c r="AC106" s="38"/>
      <c r="AD106" s="38"/>
      <c r="AE106" s="17" t="s">
        <v>49</v>
      </c>
      <c r="AF106" s="5" t="s">
        <v>749</v>
      </c>
      <c r="AG106" s="37"/>
      <c r="AH106" s="38"/>
      <c r="AI106" s="11"/>
    </row>
    <row r="107">
      <c r="A107" s="12" t="s">
        <v>35</v>
      </c>
      <c r="B107" s="12" t="s">
        <v>36</v>
      </c>
      <c r="F107" s="12" t="s">
        <v>750</v>
      </c>
      <c r="G107" s="12" t="s">
        <v>751</v>
      </c>
      <c r="H107" s="12" t="s">
        <v>40</v>
      </c>
      <c r="I107" s="12" t="s">
        <v>752</v>
      </c>
      <c r="K107" s="26" t="s">
        <v>753</v>
      </c>
      <c r="L107" s="14">
        <v>4030871.0</v>
      </c>
      <c r="M107" s="15" t="s">
        <v>65</v>
      </c>
      <c r="N107" s="67">
        <v>8815.0</v>
      </c>
      <c r="O107" s="68" t="s">
        <v>754</v>
      </c>
      <c r="P107" s="17" t="s">
        <v>755</v>
      </c>
      <c r="Q107" s="20"/>
      <c r="R107" s="20">
        <v>1.0</v>
      </c>
      <c r="S107" s="20"/>
      <c r="T107" s="20" t="s">
        <v>45</v>
      </c>
      <c r="U107" s="15" t="s">
        <v>66</v>
      </c>
      <c r="V107" s="18">
        <f t="shared" si="13"/>
        <v>1</v>
      </c>
      <c r="W107" s="20" t="s">
        <v>756</v>
      </c>
      <c r="X107" s="58" t="str">
        <f>HYPERLINK("https://github.com/RTIInternational/NHLBI-BDC-DMC-HM/blob/main/resources/human-readable-harmonized-variable-documentation/generated-doc-pages/blood_cell_count.md#rbc_ncnc_bld_1", "rbc_ncnc_bld_1")</f>
        <v>rbc_ncnc_bld_1</v>
      </c>
      <c r="Y107" s="29"/>
      <c r="Z107" s="29"/>
      <c r="AA107" s="29"/>
      <c r="AB107" s="29"/>
      <c r="AC107" s="22" t="s">
        <v>757</v>
      </c>
      <c r="AD107" s="23" t="s">
        <v>758</v>
      </c>
      <c r="AE107" s="17" t="s">
        <v>49</v>
      </c>
      <c r="AF107" s="5" t="s">
        <v>759</v>
      </c>
      <c r="AG107" s="37"/>
      <c r="AH107" s="38"/>
      <c r="AI107" s="11"/>
    </row>
    <row r="108">
      <c r="A108" s="12" t="s">
        <v>35</v>
      </c>
      <c r="B108" s="12" t="s">
        <v>36</v>
      </c>
      <c r="F108" s="12" t="s">
        <v>760</v>
      </c>
      <c r="G108" s="12" t="s">
        <v>761</v>
      </c>
      <c r="H108" s="12" t="s">
        <v>40</v>
      </c>
      <c r="I108" s="12" t="s">
        <v>259</v>
      </c>
      <c r="K108" s="13"/>
      <c r="L108" s="14">
        <v>3.7397924E7</v>
      </c>
      <c r="M108" s="15" t="s">
        <v>65</v>
      </c>
      <c r="N108" s="16">
        <v>8583.0</v>
      </c>
      <c r="O108" s="12" t="s">
        <v>489</v>
      </c>
      <c r="P108" s="38"/>
      <c r="Q108" s="12"/>
      <c r="R108" s="12"/>
      <c r="S108" s="12"/>
      <c r="T108" s="12" t="s">
        <v>45</v>
      </c>
      <c r="U108" s="15"/>
      <c r="V108" s="18"/>
      <c r="W108" s="12" t="s">
        <v>762</v>
      </c>
      <c r="X108" s="19" t="str">
        <f>HYPERLINK("https://github.com/RTIInternational/NHLBI-BDC-DMC-HM/blob/main/resources/human-readable-harmonized-variable-documentation/generated-doc-pages/blood_cell_count.md#rdw_ratio_rbc_1", "rdw_ratio_rbc_1")</f>
        <v>rdw_ratio_rbc_1</v>
      </c>
      <c r="Y108" s="20"/>
      <c r="Z108" s="21"/>
      <c r="AA108" s="21"/>
      <c r="AB108" s="21"/>
      <c r="AC108" s="17" t="s">
        <v>259</v>
      </c>
      <c r="AD108" s="23" t="s">
        <v>48</v>
      </c>
      <c r="AE108" s="17" t="s">
        <v>49</v>
      </c>
      <c r="AF108" s="5" t="s">
        <v>763</v>
      </c>
      <c r="AG108" s="24" t="s">
        <v>764</v>
      </c>
      <c r="AH108" s="17" t="s">
        <v>52</v>
      </c>
      <c r="AI108" s="11"/>
    </row>
    <row r="109">
      <c r="A109" s="12" t="s">
        <v>35</v>
      </c>
      <c r="B109" s="12" t="s">
        <v>36</v>
      </c>
      <c r="F109" s="12" t="s">
        <v>765</v>
      </c>
      <c r="G109" s="12" t="s">
        <v>766</v>
      </c>
      <c r="H109" s="12" t="s">
        <v>40</v>
      </c>
      <c r="I109" s="12" t="s">
        <v>767</v>
      </c>
      <c r="K109" s="26" t="s">
        <v>768</v>
      </c>
      <c r="L109" s="14">
        <v>4313591.0</v>
      </c>
      <c r="M109" s="15" t="s">
        <v>65</v>
      </c>
      <c r="N109" s="27"/>
      <c r="O109" s="68" t="s">
        <v>769</v>
      </c>
      <c r="P109" s="38"/>
      <c r="Q109" s="20"/>
      <c r="R109" s="20">
        <v>1.0</v>
      </c>
      <c r="S109" s="29"/>
      <c r="T109" s="20" t="s">
        <v>45</v>
      </c>
      <c r="U109" s="15" t="s">
        <v>88</v>
      </c>
      <c r="V109" s="18">
        <f t="shared" ref="V109:V110" si="14">LEN(U109)-LEN(SUBSTITUTE(U109,"|",""))+1</f>
        <v>1</v>
      </c>
      <c r="W109" s="29"/>
      <c r="X109" s="29"/>
      <c r="Y109" s="29"/>
      <c r="Z109" s="29"/>
      <c r="AA109" s="29"/>
      <c r="AB109" s="29"/>
      <c r="AC109" s="22"/>
      <c r="AD109" s="23" t="s">
        <v>48</v>
      </c>
      <c r="AE109" s="17" t="s">
        <v>49</v>
      </c>
      <c r="AF109" s="5" t="s">
        <v>770</v>
      </c>
      <c r="AG109" s="37"/>
      <c r="AH109" s="38"/>
      <c r="AI109" s="11"/>
    </row>
    <row r="110">
      <c r="A110" s="12" t="s">
        <v>741</v>
      </c>
      <c r="B110" s="12" t="s">
        <v>771</v>
      </c>
      <c r="F110" s="12" t="s">
        <v>772</v>
      </c>
      <c r="G110" s="12" t="s">
        <v>773</v>
      </c>
      <c r="H110" s="12" t="s">
        <v>774</v>
      </c>
      <c r="I110" s="12" t="s">
        <v>121</v>
      </c>
      <c r="K110" s="26" t="s">
        <v>775</v>
      </c>
      <c r="L110" s="14">
        <v>3046965.0</v>
      </c>
      <c r="M110" s="68" t="s">
        <v>42</v>
      </c>
      <c r="N110" s="18"/>
      <c r="O110" s="18"/>
      <c r="P110" s="38"/>
      <c r="Q110" s="12"/>
      <c r="R110" s="12">
        <v>1.0</v>
      </c>
      <c r="T110" s="12" t="s">
        <v>45</v>
      </c>
      <c r="U110" s="15" t="s">
        <v>321</v>
      </c>
      <c r="V110" s="18">
        <f t="shared" si="14"/>
        <v>4</v>
      </c>
      <c r="W110" s="36" t="s">
        <v>776</v>
      </c>
      <c r="X110" s="19" t="str">
        <f>HYPERLINK("https://github.com/RTIInternational/NHLBI-BDC-DMC-HM/blob/main/resources/human-readable-harmonized-variable-documentation/generated-doc-pages/demographic.md#annotated_sex_1", "annotated_sex_1")</f>
        <v>annotated_sex_1</v>
      </c>
      <c r="Y110" s="20" t="s">
        <v>777</v>
      </c>
      <c r="Z110" s="20" t="s">
        <v>778</v>
      </c>
      <c r="AA110" s="36" t="s">
        <v>773</v>
      </c>
      <c r="AB110" s="29"/>
      <c r="AC110" s="38"/>
      <c r="AD110" s="38"/>
      <c r="AE110" s="17" t="s">
        <v>49</v>
      </c>
      <c r="AF110" s="5" t="s">
        <v>779</v>
      </c>
      <c r="AG110" s="37"/>
      <c r="AH110" s="38"/>
      <c r="AI110" s="11"/>
    </row>
    <row r="111">
      <c r="A111" s="12"/>
      <c r="B111" s="12" t="s">
        <v>36</v>
      </c>
      <c r="F111" s="12" t="s">
        <v>780</v>
      </c>
      <c r="G111" s="12" t="s">
        <v>781</v>
      </c>
      <c r="H111" s="12" t="s">
        <v>40</v>
      </c>
      <c r="I111" s="12" t="s">
        <v>782</v>
      </c>
      <c r="K111" s="13"/>
      <c r="L111" s="14">
        <v>4.0768653E7</v>
      </c>
      <c r="M111" s="15" t="s">
        <v>42</v>
      </c>
      <c r="N111" s="16">
        <v>8505.0</v>
      </c>
      <c r="O111" s="12" t="s">
        <v>783</v>
      </c>
      <c r="P111" s="38"/>
      <c r="Q111" s="12"/>
      <c r="R111" s="12"/>
      <c r="S111" s="12"/>
      <c r="T111" s="12" t="s">
        <v>45</v>
      </c>
      <c r="U111" s="15"/>
      <c r="V111" s="18"/>
      <c r="W111" s="12" t="s">
        <v>784</v>
      </c>
      <c r="X111" s="19" t="str">
        <f>HYPERLINK("https://github.com/RTIInternational/NHLBI-BDC-DMC-HM/blob/main/resources/human-readable-harmonized-variable-documentation/generated-doc-pages/sleep.md#sleep_duration_1", "sleep_duration_1")</f>
        <v>sleep_duration_1</v>
      </c>
      <c r="Y111" s="20"/>
      <c r="Z111" s="21"/>
      <c r="AA111" s="21"/>
      <c r="AB111" s="21"/>
      <c r="AC111" s="17" t="s">
        <v>785</v>
      </c>
      <c r="AD111" s="17" t="s">
        <v>786</v>
      </c>
      <c r="AE111" s="17" t="s">
        <v>49</v>
      </c>
      <c r="AF111" s="5" t="s">
        <v>787</v>
      </c>
      <c r="AG111" s="24" t="s">
        <v>788</v>
      </c>
      <c r="AH111" s="17" t="s">
        <v>52</v>
      </c>
      <c r="AI111" s="11"/>
    </row>
    <row r="112">
      <c r="A112" s="12" t="s">
        <v>35</v>
      </c>
      <c r="B112" s="12" t="s">
        <v>36</v>
      </c>
      <c r="F112" s="12" t="s">
        <v>789</v>
      </c>
      <c r="G112" s="12" t="s">
        <v>790</v>
      </c>
      <c r="H112" s="12" t="s">
        <v>40</v>
      </c>
      <c r="I112" s="12" t="s">
        <v>273</v>
      </c>
      <c r="K112" s="26" t="s">
        <v>791</v>
      </c>
      <c r="L112" s="14">
        <v>4097430.0</v>
      </c>
      <c r="M112" s="15" t="s">
        <v>65</v>
      </c>
      <c r="N112" s="35">
        <v>8753.0</v>
      </c>
      <c r="O112" s="15" t="s">
        <v>275</v>
      </c>
      <c r="P112" s="17" t="s">
        <v>276</v>
      </c>
      <c r="Q112" s="20"/>
      <c r="R112" s="20">
        <v>1.0</v>
      </c>
      <c r="S112" s="29"/>
      <c r="T112" s="20" t="s">
        <v>45</v>
      </c>
      <c r="U112" s="15" t="s">
        <v>88</v>
      </c>
      <c r="V112" s="18">
        <f t="shared" ref="V112:V130" si="15">LEN(U112)-LEN(SUBSTITUTE(U112,"|",""))+1</f>
        <v>1</v>
      </c>
      <c r="W112" s="29"/>
      <c r="X112" s="29"/>
      <c r="Y112" s="29"/>
      <c r="Z112" s="29"/>
      <c r="AA112" s="29"/>
      <c r="AB112" s="29"/>
      <c r="AC112" s="22"/>
      <c r="AD112" s="23" t="s">
        <v>792</v>
      </c>
      <c r="AE112" s="17" t="s">
        <v>49</v>
      </c>
      <c r="AF112" s="5" t="s">
        <v>793</v>
      </c>
      <c r="AG112" s="37"/>
      <c r="AH112" s="38"/>
      <c r="AI112" s="11"/>
    </row>
    <row r="113">
      <c r="A113" s="12" t="s">
        <v>91</v>
      </c>
      <c r="B113" s="12" t="s">
        <v>36</v>
      </c>
      <c r="F113" s="12" t="s">
        <v>794</v>
      </c>
      <c r="G113" s="12" t="s">
        <v>795</v>
      </c>
      <c r="H113" s="12" t="s">
        <v>40</v>
      </c>
      <c r="I113" s="12" t="s">
        <v>796</v>
      </c>
      <c r="K113" s="26" t="s">
        <v>797</v>
      </c>
      <c r="L113" s="14">
        <v>606729.0</v>
      </c>
      <c r="M113" s="15" t="s">
        <v>65</v>
      </c>
      <c r="N113" s="16">
        <v>8909.0</v>
      </c>
      <c r="O113" s="12" t="s">
        <v>798</v>
      </c>
      <c r="P113" s="17" t="s">
        <v>799</v>
      </c>
      <c r="Q113" s="20"/>
      <c r="R113" s="20">
        <v>1.0</v>
      </c>
      <c r="S113" s="29"/>
      <c r="T113" s="20" t="s">
        <v>45</v>
      </c>
      <c r="U113" s="15" t="s">
        <v>99</v>
      </c>
      <c r="V113" s="18">
        <f t="shared" si="15"/>
        <v>1</v>
      </c>
      <c r="W113" s="29"/>
      <c r="X113" s="20"/>
      <c r="Y113" s="20" t="s">
        <v>800</v>
      </c>
      <c r="Z113" s="29"/>
      <c r="AA113" s="29"/>
      <c r="AB113" s="29"/>
      <c r="AC113" s="22" t="s">
        <v>801</v>
      </c>
      <c r="AD113" s="23" t="s">
        <v>48</v>
      </c>
      <c r="AE113" s="17" t="s">
        <v>49</v>
      </c>
      <c r="AF113" s="5" t="s">
        <v>802</v>
      </c>
      <c r="AG113" s="24" t="s">
        <v>803</v>
      </c>
      <c r="AH113" s="38"/>
      <c r="AI113" s="11"/>
    </row>
    <row r="114">
      <c r="A114" s="12" t="s">
        <v>35</v>
      </c>
      <c r="B114" s="12" t="s">
        <v>36</v>
      </c>
      <c r="F114" s="12" t="s">
        <v>804</v>
      </c>
      <c r="G114" s="12" t="s">
        <v>805</v>
      </c>
      <c r="H114" s="12" t="s">
        <v>40</v>
      </c>
      <c r="I114" s="12" t="s">
        <v>489</v>
      </c>
      <c r="K114" s="26" t="s">
        <v>806</v>
      </c>
      <c r="L114" s="14">
        <v>4020553.0</v>
      </c>
      <c r="M114" s="15" t="s">
        <v>65</v>
      </c>
      <c r="N114" s="35">
        <v>8554.0</v>
      </c>
      <c r="O114" s="68" t="s">
        <v>489</v>
      </c>
      <c r="P114" s="38"/>
      <c r="Q114" s="20"/>
      <c r="R114" s="20">
        <v>1.0</v>
      </c>
      <c r="S114" s="29"/>
      <c r="T114" s="20" t="s">
        <v>45</v>
      </c>
      <c r="U114" s="15" t="s">
        <v>88</v>
      </c>
      <c r="V114" s="18">
        <f t="shared" si="15"/>
        <v>1</v>
      </c>
      <c r="W114" s="29"/>
      <c r="X114" s="29"/>
      <c r="Y114" s="29"/>
      <c r="Z114" s="29"/>
      <c r="AA114" s="29"/>
      <c r="AB114" s="29"/>
      <c r="AC114" s="22" t="s">
        <v>259</v>
      </c>
      <c r="AD114" s="23" t="s">
        <v>807</v>
      </c>
      <c r="AE114" s="17" t="s">
        <v>49</v>
      </c>
      <c r="AF114" s="5" t="s">
        <v>808</v>
      </c>
      <c r="AG114" s="37"/>
      <c r="AH114" s="38"/>
      <c r="AI114" s="11"/>
    </row>
    <row r="115">
      <c r="A115" s="12" t="s">
        <v>124</v>
      </c>
      <c r="B115" s="12" t="s">
        <v>809</v>
      </c>
      <c r="F115" s="12" t="s">
        <v>810</v>
      </c>
      <c r="G115" s="12" t="s">
        <v>811</v>
      </c>
      <c r="H115" s="12" t="s">
        <v>120</v>
      </c>
      <c r="I115" s="12" t="s">
        <v>121</v>
      </c>
      <c r="K115" s="41" t="s">
        <v>812</v>
      </c>
      <c r="L115" s="42">
        <v>2.1601784E7</v>
      </c>
      <c r="M115" s="72" t="s">
        <v>813</v>
      </c>
      <c r="N115" s="59"/>
      <c r="O115" s="27"/>
      <c r="P115" s="38"/>
      <c r="Q115" s="29"/>
      <c r="R115" s="20">
        <v>1.0</v>
      </c>
      <c r="S115" s="20" t="s">
        <v>140</v>
      </c>
      <c r="T115" s="20" t="s">
        <v>45</v>
      </c>
      <c r="U115" s="15" t="s">
        <v>66</v>
      </c>
      <c r="V115" s="18">
        <f t="shared" si="15"/>
        <v>1</v>
      </c>
      <c r="W115" s="20" t="s">
        <v>814</v>
      </c>
      <c r="X115" s="58" t="str">
        <f t="shared" ref="X115:X122" si="16">HYPERLINK("https://github.com/RTIInternational/NHLBI-BDC-DMC-HM/blob/main/resources/human-readable-harmonized-variable-documentation/generated-doc-pages/blood_pressure.md#antihypertensive_meds_1", "antihypertensive_meds_1")</f>
        <v>antihypertensive_meds_1</v>
      </c>
      <c r="Y115" s="29"/>
      <c r="Z115" s="29"/>
      <c r="AA115" s="29"/>
      <c r="AB115" s="29"/>
      <c r="AC115" s="38"/>
      <c r="AD115" s="38"/>
      <c r="AE115" s="17" t="s">
        <v>49</v>
      </c>
      <c r="AF115" s="5"/>
      <c r="AG115" s="24" t="s">
        <v>815</v>
      </c>
      <c r="AH115" s="38"/>
      <c r="AI115" s="11"/>
    </row>
    <row r="116">
      <c r="A116" s="12" t="s">
        <v>124</v>
      </c>
      <c r="B116" s="12" t="s">
        <v>809</v>
      </c>
      <c r="F116" s="12" t="s">
        <v>816</v>
      </c>
      <c r="G116" s="12" t="s">
        <v>817</v>
      </c>
      <c r="H116" s="12" t="s">
        <v>120</v>
      </c>
      <c r="I116" s="12" t="s">
        <v>121</v>
      </c>
      <c r="K116" s="41" t="s">
        <v>818</v>
      </c>
      <c r="L116" s="42">
        <v>4156739.0</v>
      </c>
      <c r="M116" s="72" t="s">
        <v>65</v>
      </c>
      <c r="N116" s="27"/>
      <c r="O116" s="27"/>
      <c r="P116" s="38"/>
      <c r="Q116" s="29"/>
      <c r="R116" s="29"/>
      <c r="S116" s="20"/>
      <c r="T116" s="20" t="s">
        <v>45</v>
      </c>
      <c r="U116" s="15" t="s">
        <v>66</v>
      </c>
      <c r="V116" s="18">
        <f t="shared" si="15"/>
        <v>1</v>
      </c>
      <c r="W116" s="20" t="s">
        <v>814</v>
      </c>
      <c r="X116" s="58" t="str">
        <f t="shared" si="16"/>
        <v>antihypertensive_meds_1</v>
      </c>
      <c r="Y116" s="29"/>
      <c r="Z116" s="29"/>
      <c r="AA116" s="29"/>
      <c r="AB116" s="29"/>
      <c r="AC116" s="38"/>
      <c r="AD116" s="38"/>
      <c r="AE116" s="17" t="s">
        <v>49</v>
      </c>
      <c r="AF116" s="53"/>
      <c r="AG116" s="37"/>
      <c r="AH116" s="38"/>
      <c r="AI116" s="11"/>
    </row>
    <row r="117">
      <c r="A117" s="12" t="s">
        <v>124</v>
      </c>
      <c r="B117" s="12" t="s">
        <v>809</v>
      </c>
      <c r="F117" s="12" t="s">
        <v>819</v>
      </c>
      <c r="G117" s="12" t="s">
        <v>820</v>
      </c>
      <c r="H117" s="12" t="s">
        <v>120</v>
      </c>
      <c r="I117" s="12" t="s">
        <v>121</v>
      </c>
      <c r="K117" s="64" t="s">
        <v>821</v>
      </c>
      <c r="L117" s="42">
        <v>4333403.0</v>
      </c>
      <c r="M117" s="73"/>
      <c r="N117" s="27"/>
      <c r="O117" s="27"/>
      <c r="P117" s="38"/>
      <c r="Q117" s="29"/>
      <c r="R117" s="29"/>
      <c r="S117" s="20"/>
      <c r="T117" s="20" t="s">
        <v>45</v>
      </c>
      <c r="U117" s="15" t="s">
        <v>66</v>
      </c>
      <c r="V117" s="18">
        <f t="shared" si="15"/>
        <v>1</v>
      </c>
      <c r="W117" s="20" t="s">
        <v>814</v>
      </c>
      <c r="X117" s="58" t="str">
        <f t="shared" si="16"/>
        <v>antihypertensive_meds_1</v>
      </c>
      <c r="Y117" s="29"/>
      <c r="Z117" s="29"/>
      <c r="AA117" s="29"/>
      <c r="AB117" s="29"/>
      <c r="AC117" s="38"/>
      <c r="AD117" s="38"/>
      <c r="AE117" s="17" t="s">
        <v>49</v>
      </c>
      <c r="AF117" s="53"/>
      <c r="AG117" s="37"/>
      <c r="AH117" s="38"/>
      <c r="AI117" s="11"/>
    </row>
    <row r="118">
      <c r="A118" s="12" t="s">
        <v>124</v>
      </c>
      <c r="B118" s="12" t="s">
        <v>809</v>
      </c>
      <c r="F118" s="12" t="s">
        <v>822</v>
      </c>
      <c r="G118" s="12" t="s">
        <v>823</v>
      </c>
      <c r="H118" s="12" t="s">
        <v>120</v>
      </c>
      <c r="I118" s="12" t="s">
        <v>121</v>
      </c>
      <c r="K118" s="64" t="s">
        <v>824</v>
      </c>
      <c r="L118" s="42">
        <v>1.9402372E7</v>
      </c>
      <c r="M118" s="74" t="s">
        <v>825</v>
      </c>
      <c r="N118" s="27"/>
      <c r="O118" s="27"/>
      <c r="P118" s="38"/>
      <c r="Q118" s="29"/>
      <c r="R118" s="29"/>
      <c r="S118" s="20"/>
      <c r="T118" s="20" t="s">
        <v>45</v>
      </c>
      <c r="U118" s="15" t="s">
        <v>66</v>
      </c>
      <c r="V118" s="18">
        <f t="shared" si="15"/>
        <v>1</v>
      </c>
      <c r="W118" s="20" t="s">
        <v>814</v>
      </c>
      <c r="X118" s="58" t="str">
        <f t="shared" si="16"/>
        <v>antihypertensive_meds_1</v>
      </c>
      <c r="Y118" s="29"/>
      <c r="Z118" s="29"/>
      <c r="AA118" s="29"/>
      <c r="AB118" s="29"/>
      <c r="AC118" s="38"/>
      <c r="AD118" s="38"/>
      <c r="AE118" s="17" t="s">
        <v>49</v>
      </c>
      <c r="AF118" s="53"/>
      <c r="AG118" s="37"/>
      <c r="AH118" s="38"/>
      <c r="AI118" s="11"/>
    </row>
    <row r="119">
      <c r="A119" s="12" t="s">
        <v>124</v>
      </c>
      <c r="B119" s="12" t="s">
        <v>809</v>
      </c>
      <c r="F119" s="12" t="s">
        <v>826</v>
      </c>
      <c r="G119" s="12" t="s">
        <v>827</v>
      </c>
      <c r="H119" s="12" t="s">
        <v>120</v>
      </c>
      <c r="I119" s="12" t="s">
        <v>121</v>
      </c>
      <c r="K119" s="75" t="s">
        <v>828</v>
      </c>
      <c r="L119" s="42">
        <v>2.1601741E7</v>
      </c>
      <c r="M119" s="72" t="s">
        <v>813</v>
      </c>
      <c r="N119" s="27"/>
      <c r="O119" s="27"/>
      <c r="P119" s="38"/>
      <c r="Q119" s="29"/>
      <c r="R119" s="29"/>
      <c r="S119" s="20"/>
      <c r="T119" s="20" t="s">
        <v>45</v>
      </c>
      <c r="U119" s="15" t="s">
        <v>66</v>
      </c>
      <c r="V119" s="18">
        <f t="shared" si="15"/>
        <v>1</v>
      </c>
      <c r="W119" s="20" t="s">
        <v>814</v>
      </c>
      <c r="X119" s="58" t="str">
        <f t="shared" si="16"/>
        <v>antihypertensive_meds_1</v>
      </c>
      <c r="Y119" s="29"/>
      <c r="Z119" s="29"/>
      <c r="AA119" s="29"/>
      <c r="AB119" s="29"/>
      <c r="AC119" s="38"/>
      <c r="AD119" s="38"/>
      <c r="AE119" s="17" t="s">
        <v>49</v>
      </c>
      <c r="AF119" s="53"/>
      <c r="AG119" s="37"/>
      <c r="AH119" s="38"/>
      <c r="AI119" s="11"/>
    </row>
    <row r="120">
      <c r="A120" s="12" t="s">
        <v>124</v>
      </c>
      <c r="B120" s="12" t="s">
        <v>809</v>
      </c>
      <c r="F120" s="12" t="s">
        <v>829</v>
      </c>
      <c r="G120" s="12" t="s">
        <v>830</v>
      </c>
      <c r="H120" s="12" t="s">
        <v>120</v>
      </c>
      <c r="I120" s="12" t="s">
        <v>121</v>
      </c>
      <c r="K120" s="76" t="s">
        <v>831</v>
      </c>
      <c r="L120" s="42">
        <v>4159947.0</v>
      </c>
      <c r="M120" s="72" t="s">
        <v>813</v>
      </c>
      <c r="N120" s="27"/>
      <c r="O120" s="27"/>
      <c r="P120" s="38"/>
      <c r="Q120" s="29"/>
      <c r="R120" s="29"/>
      <c r="S120" s="20"/>
      <c r="T120" s="20" t="s">
        <v>45</v>
      </c>
      <c r="U120" s="15" t="s">
        <v>66</v>
      </c>
      <c r="V120" s="18">
        <f t="shared" si="15"/>
        <v>1</v>
      </c>
      <c r="W120" s="20" t="s">
        <v>814</v>
      </c>
      <c r="X120" s="58" t="str">
        <f t="shared" si="16"/>
        <v>antihypertensive_meds_1</v>
      </c>
      <c r="Y120" s="29"/>
      <c r="Z120" s="29"/>
      <c r="AA120" s="29"/>
      <c r="AB120" s="29"/>
      <c r="AC120" s="38"/>
      <c r="AD120" s="38"/>
      <c r="AE120" s="17" t="s">
        <v>49</v>
      </c>
      <c r="AF120" s="53"/>
      <c r="AG120" s="37"/>
      <c r="AH120" s="38"/>
      <c r="AI120" s="11"/>
    </row>
    <row r="121">
      <c r="A121" s="12" t="s">
        <v>124</v>
      </c>
      <c r="B121" s="12" t="s">
        <v>809</v>
      </c>
      <c r="F121" s="12" t="s">
        <v>832</v>
      </c>
      <c r="G121" s="12" t="s">
        <v>833</v>
      </c>
      <c r="H121" s="12" t="s">
        <v>120</v>
      </c>
      <c r="I121" s="12" t="s">
        <v>121</v>
      </c>
      <c r="K121" s="64" t="s">
        <v>834</v>
      </c>
      <c r="L121" s="42">
        <v>2.1602722E7</v>
      </c>
      <c r="M121" s="72" t="s">
        <v>835</v>
      </c>
      <c r="N121" s="27"/>
      <c r="O121" s="27"/>
      <c r="P121" s="38"/>
      <c r="Q121" s="29"/>
      <c r="R121" s="29"/>
      <c r="S121" s="20"/>
      <c r="T121" s="20"/>
      <c r="U121" s="15" t="s">
        <v>66</v>
      </c>
      <c r="V121" s="18">
        <f t="shared" si="15"/>
        <v>1</v>
      </c>
      <c r="W121" s="20" t="s">
        <v>814</v>
      </c>
      <c r="X121" s="58" t="str">
        <f t="shared" si="16"/>
        <v>antihypertensive_meds_1</v>
      </c>
      <c r="Y121" s="29"/>
      <c r="Z121" s="29"/>
      <c r="AA121" s="29"/>
      <c r="AB121" s="29"/>
      <c r="AC121" s="38"/>
      <c r="AD121" s="38"/>
      <c r="AE121" s="17" t="s">
        <v>49</v>
      </c>
      <c r="AF121" s="77"/>
      <c r="AG121" s="78" t="s">
        <v>836</v>
      </c>
      <c r="AH121" s="38"/>
      <c r="AI121" s="11"/>
    </row>
    <row r="122">
      <c r="A122" s="12" t="s">
        <v>124</v>
      </c>
      <c r="B122" s="12" t="s">
        <v>809</v>
      </c>
      <c r="F122" s="12" t="s">
        <v>837</v>
      </c>
      <c r="G122" s="12" t="s">
        <v>838</v>
      </c>
      <c r="H122" s="12" t="s">
        <v>120</v>
      </c>
      <c r="I122" s="12" t="s">
        <v>121</v>
      </c>
      <c r="K122" s="64" t="s">
        <v>839</v>
      </c>
      <c r="L122" s="42">
        <v>2.1601461E7</v>
      </c>
      <c r="M122" s="72" t="s">
        <v>813</v>
      </c>
      <c r="N122" s="27"/>
      <c r="O122" s="27"/>
      <c r="P122" s="38"/>
      <c r="Q122" s="29"/>
      <c r="R122" s="29"/>
      <c r="S122" s="20"/>
      <c r="T122" s="20" t="s">
        <v>45</v>
      </c>
      <c r="U122" s="15" t="s">
        <v>66</v>
      </c>
      <c r="V122" s="18">
        <f t="shared" si="15"/>
        <v>1</v>
      </c>
      <c r="W122" s="20" t="s">
        <v>814</v>
      </c>
      <c r="X122" s="58" t="str">
        <f t="shared" si="16"/>
        <v>antihypertensive_meds_1</v>
      </c>
      <c r="Y122" s="29"/>
      <c r="Z122" s="29"/>
      <c r="AA122" s="29"/>
      <c r="AB122" s="29"/>
      <c r="AC122" s="38"/>
      <c r="AD122" s="38"/>
      <c r="AE122" s="17" t="s">
        <v>49</v>
      </c>
      <c r="AF122" s="53"/>
      <c r="AG122" s="37"/>
      <c r="AH122" s="38"/>
      <c r="AI122" s="11"/>
    </row>
    <row r="123">
      <c r="A123" s="12" t="s">
        <v>124</v>
      </c>
      <c r="B123" s="12" t="s">
        <v>125</v>
      </c>
      <c r="F123" s="12" t="s">
        <v>840</v>
      </c>
      <c r="G123" s="12" t="s">
        <v>841</v>
      </c>
      <c r="H123" s="12" t="s">
        <v>120</v>
      </c>
      <c r="I123" s="12" t="s">
        <v>121</v>
      </c>
      <c r="K123" s="51" t="s">
        <v>840</v>
      </c>
      <c r="L123" s="14">
        <v>4.5882625E7</v>
      </c>
      <c r="M123" s="68" t="s">
        <v>42</v>
      </c>
      <c r="N123" s="27"/>
      <c r="O123" s="27"/>
      <c r="P123" s="38"/>
      <c r="Q123" s="20"/>
      <c r="R123" s="20">
        <v>0.75</v>
      </c>
      <c r="S123" s="29"/>
      <c r="T123" s="29"/>
      <c r="U123" s="15" t="s">
        <v>349</v>
      </c>
      <c r="V123" s="18">
        <f t="shared" si="15"/>
        <v>2</v>
      </c>
      <c r="W123" s="29"/>
      <c r="X123" s="20"/>
      <c r="Y123" s="20" t="s">
        <v>842</v>
      </c>
      <c r="Z123" s="29"/>
      <c r="AA123" s="12" t="s">
        <v>843</v>
      </c>
      <c r="AB123" s="29"/>
      <c r="AC123" s="38"/>
      <c r="AD123" s="38"/>
      <c r="AE123" s="17" t="s">
        <v>49</v>
      </c>
      <c r="AF123" s="5"/>
      <c r="AG123" s="24" t="s">
        <v>844</v>
      </c>
      <c r="AH123" s="38"/>
      <c r="AI123" s="11"/>
    </row>
    <row r="124">
      <c r="A124" s="12" t="s">
        <v>124</v>
      </c>
      <c r="B124" s="12" t="s">
        <v>809</v>
      </c>
      <c r="F124" s="12" t="s">
        <v>845</v>
      </c>
      <c r="G124" s="12" t="s">
        <v>846</v>
      </c>
      <c r="H124" s="12" t="s">
        <v>120</v>
      </c>
      <c r="I124" s="12" t="s">
        <v>121</v>
      </c>
      <c r="K124" s="75" t="s">
        <v>847</v>
      </c>
      <c r="L124" s="42">
        <v>2.1600765E7</v>
      </c>
      <c r="M124" s="72" t="s">
        <v>813</v>
      </c>
      <c r="N124" s="27"/>
      <c r="O124" s="27"/>
      <c r="P124" s="38"/>
      <c r="Q124" s="29"/>
      <c r="R124" s="29"/>
      <c r="S124" s="29"/>
      <c r="T124" s="29"/>
      <c r="U124" s="15" t="s">
        <v>427</v>
      </c>
      <c r="V124" s="18">
        <f t="shared" si="15"/>
        <v>1</v>
      </c>
      <c r="W124" s="29"/>
      <c r="X124" s="29"/>
      <c r="Y124" s="29"/>
      <c r="Z124" s="29"/>
      <c r="AA124" s="20" t="s">
        <v>848</v>
      </c>
      <c r="AB124" s="29"/>
      <c r="AC124" s="38"/>
      <c r="AD124" s="38"/>
      <c r="AE124" s="17" t="s">
        <v>49</v>
      </c>
      <c r="AF124" s="5"/>
      <c r="AG124" s="24" t="s">
        <v>849</v>
      </c>
      <c r="AH124" s="38"/>
      <c r="AI124" s="11"/>
    </row>
    <row r="125">
      <c r="A125" s="12" t="s">
        <v>124</v>
      </c>
      <c r="B125" s="12" t="s">
        <v>809</v>
      </c>
      <c r="F125" s="12" t="s">
        <v>850</v>
      </c>
      <c r="G125" s="12" t="s">
        <v>851</v>
      </c>
      <c r="H125" s="12" t="s">
        <v>120</v>
      </c>
      <c r="I125" s="12" t="s">
        <v>121</v>
      </c>
      <c r="K125" s="79" t="s">
        <v>852</v>
      </c>
      <c r="L125" s="80" t="s">
        <v>853</v>
      </c>
      <c r="M125" s="72" t="s">
        <v>854</v>
      </c>
      <c r="N125" s="27"/>
      <c r="O125" s="27"/>
      <c r="P125" s="38"/>
      <c r="Q125" s="29"/>
      <c r="R125" s="29"/>
      <c r="S125" s="29"/>
      <c r="T125" s="29"/>
      <c r="U125" s="15" t="s">
        <v>99</v>
      </c>
      <c r="V125" s="18">
        <f t="shared" si="15"/>
        <v>1</v>
      </c>
      <c r="W125" s="29"/>
      <c r="X125" s="20"/>
      <c r="Y125" s="20" t="s">
        <v>855</v>
      </c>
      <c r="Z125" s="29"/>
      <c r="AA125" s="29"/>
      <c r="AB125" s="29"/>
      <c r="AC125" s="38"/>
      <c r="AD125" s="38"/>
      <c r="AE125" s="17" t="s">
        <v>49</v>
      </c>
      <c r="AF125" s="81"/>
      <c r="AG125" s="82" t="s">
        <v>856</v>
      </c>
      <c r="AH125" s="83"/>
      <c r="AI125" s="84"/>
      <c r="AJ125" s="83"/>
      <c r="AK125" s="83"/>
      <c r="AL125" s="83"/>
      <c r="AM125" s="83"/>
    </row>
    <row r="126">
      <c r="A126" s="12" t="s">
        <v>124</v>
      </c>
      <c r="B126" s="12" t="s">
        <v>809</v>
      </c>
      <c r="F126" s="12" t="s">
        <v>857</v>
      </c>
      <c r="G126" s="12" t="s">
        <v>858</v>
      </c>
      <c r="H126" s="12" t="s">
        <v>120</v>
      </c>
      <c r="I126" s="12" t="s">
        <v>121</v>
      </c>
      <c r="K126" s="75" t="s">
        <v>859</v>
      </c>
      <c r="L126" s="85">
        <v>4162568.0</v>
      </c>
      <c r="M126" s="59" t="s">
        <v>65</v>
      </c>
      <c r="N126" s="27"/>
      <c r="O126" s="27"/>
      <c r="P126" s="38"/>
      <c r="Q126" s="29"/>
      <c r="R126" s="29"/>
      <c r="S126" s="29"/>
      <c r="T126" s="20" t="s">
        <v>45</v>
      </c>
      <c r="U126" s="15" t="s">
        <v>427</v>
      </c>
      <c r="V126" s="18">
        <f t="shared" si="15"/>
        <v>1</v>
      </c>
      <c r="W126" s="29"/>
      <c r="X126" s="29"/>
      <c r="Y126" s="29"/>
      <c r="Z126" s="29"/>
      <c r="AA126" s="36" t="s">
        <v>860</v>
      </c>
      <c r="AB126" s="29"/>
      <c r="AC126" s="38"/>
      <c r="AD126" s="38"/>
      <c r="AE126" s="17" t="s">
        <v>49</v>
      </c>
      <c r="AF126" s="5"/>
      <c r="AG126" s="24" t="s">
        <v>861</v>
      </c>
      <c r="AH126" s="38"/>
      <c r="AI126" s="11"/>
    </row>
    <row r="127">
      <c r="A127" s="12" t="s">
        <v>124</v>
      </c>
      <c r="B127" s="12" t="s">
        <v>125</v>
      </c>
      <c r="F127" s="12" t="s">
        <v>862</v>
      </c>
      <c r="G127" s="12" t="s">
        <v>863</v>
      </c>
      <c r="H127" s="12" t="s">
        <v>120</v>
      </c>
      <c r="I127" s="12" t="s">
        <v>121</v>
      </c>
      <c r="K127" s="51" t="s">
        <v>864</v>
      </c>
      <c r="L127" s="14">
        <v>604501.0</v>
      </c>
      <c r="M127" s="68" t="s">
        <v>65</v>
      </c>
      <c r="N127" s="27"/>
      <c r="O127" s="27"/>
      <c r="P127" s="86"/>
      <c r="Q127" s="20"/>
      <c r="R127" s="20">
        <v>0.75</v>
      </c>
      <c r="S127" s="29"/>
      <c r="T127" s="29"/>
      <c r="U127" s="15" t="s">
        <v>349</v>
      </c>
      <c r="V127" s="18">
        <f t="shared" si="15"/>
        <v>2</v>
      </c>
      <c r="W127" s="29" t="s">
        <v>865</v>
      </c>
      <c r="X127" s="19" t="str">
        <f>HYPERLINK("https://github.com/RTIInternational/NHLBI-BDC-DMC-HM/blob/main/resources/human-readable-harmonized-variable-documentation/generated-doc-pages/lipids.md#lipid_lowering_medication_1", "lipid_lowering_medication_1")</f>
        <v>lipid_lowering_medication_1</v>
      </c>
      <c r="Y127" s="20" t="s">
        <v>866</v>
      </c>
      <c r="Z127" s="29"/>
      <c r="AA127" s="36" t="s">
        <v>867</v>
      </c>
      <c r="AB127" s="29"/>
      <c r="AC127" s="86"/>
      <c r="AD127" s="86"/>
      <c r="AE127" s="86" t="s">
        <v>49</v>
      </c>
      <c r="AF127" s="87"/>
      <c r="AG127" s="88" t="s">
        <v>868</v>
      </c>
      <c r="AH127" s="38"/>
      <c r="AI127" s="32"/>
      <c r="AJ127" s="33"/>
      <c r="AK127" s="33"/>
      <c r="AL127" s="33"/>
      <c r="AM127" s="33"/>
    </row>
    <row r="128">
      <c r="A128" s="12" t="s">
        <v>124</v>
      </c>
      <c r="B128" s="12" t="s">
        <v>809</v>
      </c>
      <c r="F128" s="12" t="s">
        <v>869</v>
      </c>
      <c r="G128" s="12" t="s">
        <v>870</v>
      </c>
      <c r="H128" s="12" t="s">
        <v>120</v>
      </c>
      <c r="I128" s="12" t="s">
        <v>121</v>
      </c>
      <c r="K128" s="75" t="s">
        <v>871</v>
      </c>
      <c r="L128" s="14">
        <v>2.1602722E7</v>
      </c>
      <c r="M128" s="89" t="s">
        <v>813</v>
      </c>
      <c r="N128" s="27"/>
      <c r="O128" s="27"/>
      <c r="P128" s="38"/>
      <c r="Q128" s="29"/>
      <c r="R128" s="29"/>
      <c r="S128" s="29"/>
      <c r="T128" s="29"/>
      <c r="U128" s="15" t="s">
        <v>686</v>
      </c>
      <c r="V128" s="18">
        <f t="shared" si="15"/>
        <v>1</v>
      </c>
      <c r="W128" s="29"/>
      <c r="X128" s="29"/>
      <c r="Y128" s="29"/>
      <c r="Z128" s="20" t="s">
        <v>872</v>
      </c>
      <c r="AA128" s="29"/>
      <c r="AB128" s="29"/>
      <c r="AC128" s="38"/>
      <c r="AD128" s="38"/>
      <c r="AE128" s="17" t="s">
        <v>49</v>
      </c>
      <c r="AF128" s="5"/>
      <c r="AG128" s="24" t="s">
        <v>873</v>
      </c>
      <c r="AH128" s="38"/>
      <c r="AI128" s="32"/>
      <c r="AJ128" s="33"/>
      <c r="AK128" s="33"/>
      <c r="AL128" s="33"/>
      <c r="AM128" s="33"/>
    </row>
    <row r="129">
      <c r="A129" s="12" t="s">
        <v>124</v>
      </c>
      <c r="B129" s="12" t="s">
        <v>809</v>
      </c>
      <c r="F129" s="12" t="s">
        <v>874</v>
      </c>
      <c r="G129" s="12" t="s">
        <v>875</v>
      </c>
      <c r="H129" s="12" t="s">
        <v>120</v>
      </c>
      <c r="I129" s="12" t="s">
        <v>121</v>
      </c>
      <c r="K129" s="75" t="s">
        <v>876</v>
      </c>
      <c r="L129" s="85">
        <v>2.160156E7</v>
      </c>
      <c r="M129" s="72" t="s">
        <v>813</v>
      </c>
      <c r="N129" s="27"/>
      <c r="O129" s="27"/>
      <c r="P129" s="38"/>
      <c r="Q129" s="29"/>
      <c r="R129" s="29"/>
      <c r="S129" s="29"/>
      <c r="T129" s="20" t="s">
        <v>45</v>
      </c>
      <c r="U129" s="15" t="s">
        <v>66</v>
      </c>
      <c r="V129" s="18">
        <f t="shared" si="15"/>
        <v>1</v>
      </c>
      <c r="W129" s="29"/>
      <c r="X129" s="29"/>
      <c r="Y129" s="29"/>
      <c r="Z129" s="29"/>
      <c r="AA129" s="29"/>
      <c r="AB129" s="29"/>
      <c r="AC129" s="38"/>
      <c r="AD129" s="38"/>
      <c r="AE129" s="17" t="s">
        <v>49</v>
      </c>
      <c r="AF129" s="5"/>
      <c r="AG129" s="24" t="s">
        <v>877</v>
      </c>
      <c r="AH129" s="38"/>
      <c r="AI129" s="32"/>
      <c r="AJ129" s="33"/>
      <c r="AK129" s="33"/>
      <c r="AL129" s="33"/>
      <c r="AM129" s="33"/>
    </row>
    <row r="130">
      <c r="A130" s="12" t="s">
        <v>35</v>
      </c>
      <c r="B130" s="12" t="s">
        <v>36</v>
      </c>
      <c r="F130" s="12" t="s">
        <v>878</v>
      </c>
      <c r="G130" s="12" t="s">
        <v>879</v>
      </c>
      <c r="H130" s="12" t="s">
        <v>40</v>
      </c>
      <c r="I130" s="12" t="s">
        <v>880</v>
      </c>
      <c r="K130" s="62" t="s">
        <v>881</v>
      </c>
      <c r="L130" s="14">
        <v>4302666.0</v>
      </c>
      <c r="M130" s="15" t="s">
        <v>65</v>
      </c>
      <c r="N130" s="16">
        <v>586323.0</v>
      </c>
      <c r="O130" s="12" t="s">
        <v>882</v>
      </c>
      <c r="P130" s="38"/>
      <c r="Q130" s="20"/>
      <c r="R130" s="20">
        <v>1.0</v>
      </c>
      <c r="S130" s="47"/>
      <c r="T130" s="48" t="s">
        <v>45</v>
      </c>
      <c r="U130" s="15" t="s">
        <v>88</v>
      </c>
      <c r="V130" s="18">
        <f t="shared" si="15"/>
        <v>1</v>
      </c>
      <c r="W130" s="47"/>
      <c r="X130" s="47"/>
      <c r="Y130" s="47"/>
      <c r="Z130" s="47"/>
      <c r="AA130" s="47"/>
      <c r="AB130" s="47" t="s">
        <v>883</v>
      </c>
      <c r="AC130" s="22" t="s">
        <v>884</v>
      </c>
      <c r="AD130" s="23" t="s">
        <v>885</v>
      </c>
      <c r="AE130" s="17" t="s">
        <v>49</v>
      </c>
      <c r="AF130" s="5" t="s">
        <v>886</v>
      </c>
      <c r="AG130" s="37"/>
      <c r="AH130" s="38"/>
      <c r="AI130" s="32"/>
      <c r="AJ130" s="33"/>
      <c r="AK130" s="33"/>
      <c r="AL130" s="33"/>
      <c r="AM130" s="33"/>
    </row>
    <row r="131">
      <c r="A131" s="12" t="s">
        <v>35</v>
      </c>
      <c r="B131" s="12" t="s">
        <v>36</v>
      </c>
      <c r="F131" s="12" t="s">
        <v>887</v>
      </c>
      <c r="G131" s="12" t="s">
        <v>888</v>
      </c>
      <c r="H131" s="12" t="s">
        <v>40</v>
      </c>
      <c r="I131" s="12" t="s">
        <v>41</v>
      </c>
      <c r="K131" s="13"/>
      <c r="L131" s="14">
        <v>3004282.0</v>
      </c>
      <c r="M131" s="15" t="s">
        <v>42</v>
      </c>
      <c r="N131" s="35">
        <v>8845.0</v>
      </c>
      <c r="O131" s="15" t="s">
        <v>182</v>
      </c>
      <c r="P131" s="17" t="s">
        <v>183</v>
      </c>
      <c r="Q131" s="12"/>
      <c r="R131" s="12"/>
      <c r="S131" s="12"/>
      <c r="T131" s="12" t="s">
        <v>45</v>
      </c>
      <c r="U131" s="15"/>
      <c r="V131" s="18"/>
      <c r="W131" s="12" t="s">
        <v>889</v>
      </c>
      <c r="X131" s="19" t="str">
        <f>HYPERLINK("https://github.com/RTIInternational/NHLBI-BDC-DMC-HM/blob/main/resources/human-readable-harmonized-variable-documentation/generated-doc-pages/inflammation.md#tnfa_1", "tnfa_1")</f>
        <v>tnfa_1</v>
      </c>
      <c r="Y131" s="20"/>
      <c r="Z131" s="21"/>
      <c r="AA131" s="21"/>
      <c r="AB131" s="21"/>
      <c r="AC131" s="17" t="s">
        <v>41</v>
      </c>
      <c r="AD131" s="17" t="s">
        <v>890</v>
      </c>
      <c r="AE131" s="17" t="s">
        <v>49</v>
      </c>
      <c r="AF131" s="5" t="s">
        <v>891</v>
      </c>
      <c r="AG131" s="24" t="s">
        <v>892</v>
      </c>
      <c r="AH131" s="17" t="s">
        <v>52</v>
      </c>
      <c r="AI131" s="11"/>
    </row>
    <row r="132">
      <c r="A132" s="12" t="s">
        <v>35</v>
      </c>
      <c r="B132" s="12" t="s">
        <v>36</v>
      </c>
      <c r="F132" s="12" t="s">
        <v>893</v>
      </c>
      <c r="G132" s="12" t="s">
        <v>894</v>
      </c>
      <c r="H132" s="12" t="s">
        <v>40</v>
      </c>
      <c r="I132" s="12" t="s">
        <v>341</v>
      </c>
      <c r="K132" s="13"/>
      <c r="L132" s="14">
        <v>4.623536E7</v>
      </c>
      <c r="M132" s="15" t="s">
        <v>42</v>
      </c>
      <c r="N132" s="35">
        <v>8842.0</v>
      </c>
      <c r="O132" s="15" t="s">
        <v>338</v>
      </c>
      <c r="P132" s="17" t="s">
        <v>339</v>
      </c>
      <c r="Q132" s="12"/>
      <c r="R132" s="12"/>
      <c r="S132" s="12"/>
      <c r="T132" s="12" t="s">
        <v>45</v>
      </c>
      <c r="U132" s="15"/>
      <c r="V132" s="18"/>
      <c r="W132" s="12" t="s">
        <v>895</v>
      </c>
      <c r="X132" s="19" t="str">
        <f>HYPERLINK("https://github.com/RTIInternational/NHLBI-BDC-DMC-HM/blob/main/resources/human-readable-harmonized-variable-documentation/generated-doc-pages/inflammation.md#tnfa_r1_1", "tnfa_r1_1")</f>
        <v>tnfa_r1_1</v>
      </c>
      <c r="Y132" s="20"/>
      <c r="Z132" s="21"/>
      <c r="AA132" s="21"/>
      <c r="AB132" s="21"/>
      <c r="AC132" s="17" t="s">
        <v>41</v>
      </c>
      <c r="AD132" s="17" t="s">
        <v>896</v>
      </c>
      <c r="AE132" s="17" t="s">
        <v>49</v>
      </c>
      <c r="AF132" s="5" t="s">
        <v>897</v>
      </c>
      <c r="AG132" s="24" t="s">
        <v>892</v>
      </c>
      <c r="AH132" s="17" t="s">
        <v>52</v>
      </c>
      <c r="AI132" s="11"/>
    </row>
    <row r="133">
      <c r="A133" s="12" t="s">
        <v>35</v>
      </c>
      <c r="B133" s="12" t="s">
        <v>36</v>
      </c>
      <c r="F133" s="12" t="s">
        <v>898</v>
      </c>
      <c r="G133" s="12" t="s">
        <v>899</v>
      </c>
      <c r="H133" s="12" t="s">
        <v>40</v>
      </c>
      <c r="I133" s="12" t="s">
        <v>341</v>
      </c>
      <c r="K133" s="13"/>
      <c r="L133" s="14">
        <v>3.7543055E7</v>
      </c>
      <c r="M133" s="15" t="s">
        <v>900</v>
      </c>
      <c r="N133" s="35">
        <v>8842.0</v>
      </c>
      <c r="O133" s="15" t="s">
        <v>338</v>
      </c>
      <c r="P133" s="17" t="s">
        <v>339</v>
      </c>
      <c r="Q133" s="12"/>
      <c r="R133" s="12"/>
      <c r="S133" s="12"/>
      <c r="T133" s="12" t="s">
        <v>45</v>
      </c>
      <c r="U133" s="15"/>
      <c r="V133" s="18"/>
      <c r="W133" s="12" t="s">
        <v>901</v>
      </c>
      <c r="X133" s="19" t="str">
        <f>HYPERLINK("https://github.com/RTIInternational/NHLBI-BDC-DMC-HM/blob/main/resources/human-readable-harmonized-variable-documentation/generated-doc-pages/inflammation.md#tnfr2_1", "tnfr2_1")</f>
        <v>tnfr2_1</v>
      </c>
      <c r="Y133" s="20"/>
      <c r="Z133" s="21"/>
      <c r="AA133" s="21"/>
      <c r="AB133" s="21"/>
      <c r="AC133" s="22"/>
      <c r="AD133" s="23" t="s">
        <v>48</v>
      </c>
      <c r="AE133" s="17" t="s">
        <v>49</v>
      </c>
      <c r="AF133" s="5" t="s">
        <v>902</v>
      </c>
      <c r="AG133" s="24" t="s">
        <v>892</v>
      </c>
      <c r="AH133" s="17" t="s">
        <v>52</v>
      </c>
      <c r="AI133" s="11"/>
    </row>
    <row r="134">
      <c r="A134" s="12" t="s">
        <v>35</v>
      </c>
      <c r="B134" s="12" t="s">
        <v>36</v>
      </c>
      <c r="F134" s="12" t="s">
        <v>903</v>
      </c>
      <c r="G134" s="12" t="s">
        <v>904</v>
      </c>
      <c r="H134" s="12" t="s">
        <v>40</v>
      </c>
      <c r="I134" s="12" t="s">
        <v>158</v>
      </c>
      <c r="K134" s="26" t="s">
        <v>905</v>
      </c>
      <c r="L134" s="14">
        <v>4008265.0</v>
      </c>
      <c r="M134" s="15" t="s">
        <v>65</v>
      </c>
      <c r="N134" s="35">
        <v>8840.0</v>
      </c>
      <c r="O134" s="15" t="s">
        <v>160</v>
      </c>
      <c r="P134" s="17" t="s">
        <v>161</v>
      </c>
      <c r="Q134" s="12"/>
      <c r="R134" s="12">
        <v>1.0</v>
      </c>
      <c r="T134" s="12" t="s">
        <v>45</v>
      </c>
      <c r="U134" s="15" t="s">
        <v>284</v>
      </c>
      <c r="V134" s="18">
        <f t="shared" ref="V134:V143" si="17">LEN(U134)-LEN(SUBSTITUTE(U134,"|",""))+1</f>
        <v>3</v>
      </c>
      <c r="W134" s="36" t="s">
        <v>906</v>
      </c>
      <c r="X134" s="19" t="str">
        <f>HYPERLINK("https://github.com/RTIInternational/NHLBI-BDC-DMC-HM/blob/main/resources/human-readable-harmonized-variable-documentation/generated-doc-pages/lipids.md#total_cholesterol_1", "total_cholesterol_1")</f>
        <v>total_cholesterol_1</v>
      </c>
      <c r="Y134" s="20" t="s">
        <v>907</v>
      </c>
      <c r="Z134" s="29"/>
      <c r="AA134" s="36" t="s">
        <v>908</v>
      </c>
      <c r="AB134" s="29"/>
      <c r="AC134" s="22" t="s">
        <v>158</v>
      </c>
      <c r="AD134" s="23" t="s">
        <v>909</v>
      </c>
      <c r="AE134" s="17" t="s">
        <v>49</v>
      </c>
      <c r="AF134" s="5" t="s">
        <v>910</v>
      </c>
      <c r="AG134" s="37"/>
      <c r="AH134" s="38"/>
      <c r="AI134" s="11"/>
    </row>
    <row r="135">
      <c r="A135" s="12" t="s">
        <v>35</v>
      </c>
      <c r="B135" s="12" t="s">
        <v>36</v>
      </c>
      <c r="F135" s="12" t="s">
        <v>911</v>
      </c>
      <c r="G135" s="12" t="s">
        <v>912</v>
      </c>
      <c r="H135" s="12" t="s">
        <v>40</v>
      </c>
      <c r="I135" s="12" t="s">
        <v>158</v>
      </c>
      <c r="K135" s="26" t="s">
        <v>913</v>
      </c>
      <c r="L135" s="14">
        <v>4032789.0</v>
      </c>
      <c r="M135" s="15" t="s">
        <v>65</v>
      </c>
      <c r="N135" s="35">
        <v>8840.0</v>
      </c>
      <c r="O135" s="15" t="s">
        <v>160</v>
      </c>
      <c r="P135" s="17" t="s">
        <v>161</v>
      </c>
      <c r="Q135" s="12"/>
      <c r="R135" s="12">
        <v>1.0</v>
      </c>
      <c r="T135" s="12" t="s">
        <v>45</v>
      </c>
      <c r="U135" s="15" t="s">
        <v>284</v>
      </c>
      <c r="V135" s="18">
        <f t="shared" si="17"/>
        <v>3</v>
      </c>
      <c r="W135" s="36" t="s">
        <v>914</v>
      </c>
      <c r="X135" s="19" t="str">
        <f>HYPERLINK("https://github.com/RTIInternational/NHLBI-BDC-DMC-HM/blob/main/resources/human-readable-harmonized-variable-documentation/generated-doc-pages/lipids.md#triglycerides_1", "triglycerides_1")</f>
        <v>triglycerides_1</v>
      </c>
      <c r="Y135" s="20" t="s">
        <v>915</v>
      </c>
      <c r="Z135" s="29"/>
      <c r="AA135" s="36" t="s">
        <v>916</v>
      </c>
      <c r="AB135" s="29"/>
      <c r="AC135" s="17" t="s">
        <v>158</v>
      </c>
      <c r="AD135" s="17" t="s">
        <v>917</v>
      </c>
      <c r="AE135" s="17" t="s">
        <v>49</v>
      </c>
      <c r="AF135" s="5" t="s">
        <v>918</v>
      </c>
      <c r="AG135" s="37"/>
      <c r="AH135" s="38"/>
      <c r="AI135" s="11"/>
    </row>
    <row r="136">
      <c r="A136" s="12" t="s">
        <v>35</v>
      </c>
      <c r="B136" s="12" t="s">
        <v>36</v>
      </c>
      <c r="F136" s="12" t="s">
        <v>919</v>
      </c>
      <c r="G136" s="12" t="s">
        <v>920</v>
      </c>
      <c r="H136" s="12" t="s">
        <v>40</v>
      </c>
      <c r="I136" s="12" t="s">
        <v>341</v>
      </c>
      <c r="K136" s="26" t="s">
        <v>921</v>
      </c>
      <c r="L136" s="14">
        <v>4021291.0</v>
      </c>
      <c r="M136" s="15" t="s">
        <v>65</v>
      </c>
      <c r="N136" s="35">
        <v>8842.0</v>
      </c>
      <c r="O136" s="15" t="s">
        <v>338</v>
      </c>
      <c r="P136" s="17" t="s">
        <v>339</v>
      </c>
      <c r="Q136" s="20"/>
      <c r="R136" s="20">
        <v>1.0</v>
      </c>
      <c r="S136" s="29"/>
      <c r="T136" s="20" t="s">
        <v>45</v>
      </c>
      <c r="U136" s="15" t="s">
        <v>88</v>
      </c>
      <c r="V136" s="18">
        <f t="shared" si="17"/>
        <v>1</v>
      </c>
      <c r="W136" s="29"/>
      <c r="X136" s="29"/>
      <c r="Y136" s="29"/>
      <c r="Z136" s="29"/>
      <c r="AA136" s="29"/>
      <c r="AB136" s="29"/>
      <c r="AC136" s="22"/>
      <c r="AD136" s="23" t="s">
        <v>48</v>
      </c>
      <c r="AE136" s="17" t="s">
        <v>49</v>
      </c>
      <c r="AF136" s="5" t="s">
        <v>922</v>
      </c>
      <c r="AG136" s="24" t="s">
        <v>923</v>
      </c>
      <c r="AH136" s="38"/>
      <c r="AI136" s="11"/>
    </row>
    <row r="137">
      <c r="A137" s="12" t="s">
        <v>116</v>
      </c>
      <c r="B137" s="12" t="s">
        <v>117</v>
      </c>
      <c r="F137" s="12" t="s">
        <v>924</v>
      </c>
      <c r="G137" s="12" t="s">
        <v>925</v>
      </c>
      <c r="H137" s="12" t="s">
        <v>120</v>
      </c>
      <c r="I137" s="12" t="s">
        <v>121</v>
      </c>
      <c r="K137" s="26" t="s">
        <v>926</v>
      </c>
      <c r="L137" s="14">
        <v>4281749.0</v>
      </c>
      <c r="M137" s="15" t="s">
        <v>65</v>
      </c>
      <c r="N137" s="27"/>
      <c r="O137" s="27"/>
      <c r="P137" s="38"/>
      <c r="Q137" s="20"/>
      <c r="R137" s="20">
        <v>1.0</v>
      </c>
      <c r="S137" s="29"/>
      <c r="T137" s="20" t="s">
        <v>45</v>
      </c>
      <c r="U137" s="15" t="s">
        <v>99</v>
      </c>
      <c r="V137" s="18">
        <f t="shared" si="17"/>
        <v>1</v>
      </c>
      <c r="W137" s="29"/>
      <c r="X137" s="20"/>
      <c r="Y137" s="20" t="s">
        <v>927</v>
      </c>
      <c r="Z137" s="29"/>
      <c r="AA137" s="29"/>
      <c r="AB137" s="29"/>
      <c r="AC137" s="38"/>
      <c r="AD137" s="38"/>
      <c r="AE137" s="17" t="s">
        <v>49</v>
      </c>
      <c r="AF137" s="53"/>
      <c r="AG137" s="37"/>
      <c r="AH137" s="38"/>
      <c r="AI137" s="11"/>
    </row>
    <row r="138">
      <c r="A138" s="12" t="s">
        <v>91</v>
      </c>
      <c r="B138" s="12" t="s">
        <v>92</v>
      </c>
      <c r="F138" s="12" t="s">
        <v>928</v>
      </c>
      <c r="G138" s="12" t="s">
        <v>929</v>
      </c>
      <c r="H138" s="12" t="s">
        <v>95</v>
      </c>
      <c r="I138" s="12" t="s">
        <v>96</v>
      </c>
      <c r="K138" s="44" t="s">
        <v>930</v>
      </c>
      <c r="L138" s="85">
        <v>4042886.0</v>
      </c>
      <c r="M138" s="27"/>
      <c r="N138" s="16">
        <v>710238.0</v>
      </c>
      <c r="O138" s="12" t="s">
        <v>98</v>
      </c>
      <c r="P138" s="38"/>
      <c r="Q138" s="29"/>
      <c r="R138" s="29"/>
      <c r="S138" s="29"/>
      <c r="T138" s="29"/>
      <c r="U138" s="15" t="s">
        <v>99</v>
      </c>
      <c r="V138" s="18">
        <f t="shared" si="17"/>
        <v>1</v>
      </c>
      <c r="W138" s="29"/>
      <c r="X138" s="20"/>
      <c r="Y138" s="20" t="s">
        <v>931</v>
      </c>
      <c r="Z138" s="29"/>
      <c r="AA138" s="29"/>
      <c r="AB138" s="29"/>
      <c r="AC138" s="22"/>
      <c r="AD138" s="23" t="s">
        <v>48</v>
      </c>
      <c r="AE138" s="17" t="s">
        <v>49</v>
      </c>
      <c r="AF138" s="5" t="s">
        <v>932</v>
      </c>
      <c r="AG138" s="37"/>
      <c r="AH138" s="38"/>
      <c r="AI138" s="11"/>
    </row>
    <row r="139">
      <c r="A139" s="12" t="s">
        <v>116</v>
      </c>
      <c r="B139" s="12" t="s">
        <v>534</v>
      </c>
      <c r="F139" s="12" t="s">
        <v>933</v>
      </c>
      <c r="G139" s="12" t="s">
        <v>934</v>
      </c>
      <c r="H139" s="12" t="s">
        <v>120</v>
      </c>
      <c r="I139" s="12" t="s">
        <v>121</v>
      </c>
      <c r="K139" s="51" t="s">
        <v>935</v>
      </c>
      <c r="L139" s="14">
        <v>4327889.0</v>
      </c>
      <c r="M139" s="15" t="s">
        <v>65</v>
      </c>
      <c r="N139" s="68"/>
      <c r="O139" s="68"/>
      <c r="P139" s="17"/>
      <c r="Q139" s="20"/>
      <c r="R139" s="20">
        <v>1.0</v>
      </c>
      <c r="S139" s="20"/>
      <c r="T139" s="20" t="s">
        <v>45</v>
      </c>
      <c r="U139" s="15" t="s">
        <v>382</v>
      </c>
      <c r="V139" s="18">
        <f t="shared" si="17"/>
        <v>2</v>
      </c>
      <c r="W139" s="20" t="s">
        <v>936</v>
      </c>
      <c r="X139" s="21" t="str">
        <f>CONCATENATE(HYPERLINK("https://github.com/RTIInternational/NHLBI-BDC-DMC-HM/blob/main/resources/human-readable-harmonized-variable-documentation/generated-doc-pages/vte.md#vte_case_status_1", "vte_case_status_1"), " | ", HYPERLINK("https://github.com/RTIInternational/NHLBI-BDC-DMC-HM/blob/main/resources/human-readable-harmonized-variable-documentation/generated-doc-pages/vte.md#vte_prior_history_1", "vte_prior_history_1"))</f>
        <v>vte_case_status_1 | vte_prior_history_1</v>
      </c>
      <c r="Y139" s="21"/>
      <c r="Z139" s="20" t="s">
        <v>937</v>
      </c>
      <c r="AA139" s="21"/>
      <c r="AB139" s="21"/>
      <c r="AC139" s="17"/>
      <c r="AD139" s="17"/>
      <c r="AE139" s="17" t="s">
        <v>49</v>
      </c>
      <c r="AF139" s="5"/>
      <c r="AG139" s="24" t="s">
        <v>938</v>
      </c>
      <c r="AH139" s="38"/>
      <c r="AI139" s="11"/>
    </row>
    <row r="140">
      <c r="A140" s="12" t="s">
        <v>35</v>
      </c>
      <c r="B140" s="12" t="s">
        <v>36</v>
      </c>
      <c r="F140" s="12" t="s">
        <v>939</v>
      </c>
      <c r="G140" s="12" t="s">
        <v>940</v>
      </c>
      <c r="H140" s="12" t="s">
        <v>40</v>
      </c>
      <c r="I140" s="12" t="s">
        <v>941</v>
      </c>
      <c r="K140" s="26" t="s">
        <v>942</v>
      </c>
      <c r="L140" s="14">
        <v>4252203.0</v>
      </c>
      <c r="M140" s="15" t="s">
        <v>65</v>
      </c>
      <c r="N140" s="67">
        <v>9332.0</v>
      </c>
      <c r="O140" s="68" t="s">
        <v>941</v>
      </c>
      <c r="P140" s="17" t="s">
        <v>943</v>
      </c>
      <c r="Q140" s="20"/>
      <c r="R140" s="20">
        <v>0.75</v>
      </c>
      <c r="S140" s="29"/>
      <c r="T140" s="20" t="s">
        <v>45</v>
      </c>
      <c r="U140" s="15" t="s">
        <v>66</v>
      </c>
      <c r="V140" s="18">
        <f t="shared" si="17"/>
        <v>1</v>
      </c>
      <c r="W140" s="29"/>
      <c r="X140" s="29"/>
      <c r="Y140" s="29"/>
      <c r="Z140" s="29"/>
      <c r="AA140" s="29"/>
      <c r="AB140" s="29"/>
      <c r="AC140" s="17" t="s">
        <v>391</v>
      </c>
      <c r="AD140" s="23" t="s">
        <v>944</v>
      </c>
      <c r="AE140" s="17" t="s">
        <v>49</v>
      </c>
      <c r="AF140" s="5" t="s">
        <v>945</v>
      </c>
      <c r="AG140" s="37"/>
      <c r="AH140" s="38"/>
      <c r="AI140" s="11"/>
    </row>
    <row r="141">
      <c r="A141" s="12" t="s">
        <v>35</v>
      </c>
      <c r="B141" s="12" t="s">
        <v>36</v>
      </c>
      <c r="F141" s="12" t="s">
        <v>946</v>
      </c>
      <c r="G141" s="12" t="s">
        <v>947</v>
      </c>
      <c r="H141" s="12" t="s">
        <v>40</v>
      </c>
      <c r="I141" s="12" t="s">
        <v>477</v>
      </c>
      <c r="K141" s="26" t="s">
        <v>948</v>
      </c>
      <c r="L141" s="14">
        <v>4172830.0</v>
      </c>
      <c r="M141" s="15" t="s">
        <v>65</v>
      </c>
      <c r="N141" s="16">
        <v>8582.0</v>
      </c>
      <c r="O141" s="12" t="s">
        <v>479</v>
      </c>
      <c r="P141" s="17" t="s">
        <v>480</v>
      </c>
      <c r="Q141" s="20"/>
      <c r="R141" s="20">
        <v>1.0</v>
      </c>
      <c r="S141" s="29"/>
      <c r="T141" s="20" t="s">
        <v>45</v>
      </c>
      <c r="U141" s="15" t="s">
        <v>66</v>
      </c>
      <c r="V141" s="18">
        <f t="shared" si="17"/>
        <v>1</v>
      </c>
      <c r="W141" s="29"/>
      <c r="X141" s="29"/>
      <c r="Y141" s="29"/>
      <c r="Z141" s="29"/>
      <c r="AA141" s="29"/>
      <c r="AB141" s="29"/>
      <c r="AC141" s="22" t="s">
        <v>477</v>
      </c>
      <c r="AD141" s="23" t="s">
        <v>949</v>
      </c>
      <c r="AE141" s="17" t="s">
        <v>49</v>
      </c>
      <c r="AF141" s="5" t="s">
        <v>950</v>
      </c>
      <c r="AG141" s="37"/>
      <c r="AH141" s="38"/>
      <c r="AI141" s="11"/>
    </row>
    <row r="142">
      <c r="A142" s="12" t="s">
        <v>35</v>
      </c>
      <c r="B142" s="12" t="s">
        <v>36</v>
      </c>
      <c r="F142" s="12" t="s">
        <v>951</v>
      </c>
      <c r="G142" s="12" t="s">
        <v>952</v>
      </c>
      <c r="H142" s="12" t="s">
        <v>40</v>
      </c>
      <c r="I142" s="12" t="s">
        <v>206</v>
      </c>
      <c r="K142" s="26" t="s">
        <v>953</v>
      </c>
      <c r="L142" s="14">
        <v>4087501.0</v>
      </c>
      <c r="M142" s="15" t="s">
        <v>65</v>
      </c>
      <c r="N142" s="35">
        <v>8523.0</v>
      </c>
      <c r="O142" s="15" t="s">
        <v>206</v>
      </c>
      <c r="P142" s="17" t="s">
        <v>208</v>
      </c>
      <c r="Q142" s="20"/>
      <c r="R142" s="20">
        <v>1.0</v>
      </c>
      <c r="S142" s="29"/>
      <c r="T142" s="20" t="s">
        <v>45</v>
      </c>
      <c r="U142" s="15" t="s">
        <v>66</v>
      </c>
      <c r="V142" s="18">
        <f t="shared" si="17"/>
        <v>1</v>
      </c>
      <c r="W142" s="29"/>
      <c r="X142" s="29"/>
      <c r="Y142" s="29"/>
      <c r="Z142" s="29"/>
      <c r="AA142" s="29"/>
      <c r="AB142" s="29"/>
      <c r="AC142" s="22" t="s">
        <v>209</v>
      </c>
      <c r="AD142" s="23" t="s">
        <v>48</v>
      </c>
      <c r="AE142" s="17" t="s">
        <v>49</v>
      </c>
      <c r="AF142" s="5" t="s">
        <v>954</v>
      </c>
      <c r="AG142" s="37"/>
      <c r="AH142" s="38"/>
      <c r="AI142" s="11"/>
    </row>
    <row r="143">
      <c r="A143" s="12" t="s">
        <v>35</v>
      </c>
      <c r="B143" s="12" t="s">
        <v>36</v>
      </c>
      <c r="F143" s="12" t="s">
        <v>955</v>
      </c>
      <c r="G143" s="12" t="s">
        <v>956</v>
      </c>
      <c r="H143" s="12" t="s">
        <v>40</v>
      </c>
      <c r="I143" s="12" t="s">
        <v>149</v>
      </c>
      <c r="K143" s="51" t="s">
        <v>955</v>
      </c>
      <c r="L143" s="14">
        <v>4298431.0</v>
      </c>
      <c r="M143" s="15" t="s">
        <v>65</v>
      </c>
      <c r="N143" s="16">
        <v>8848.0</v>
      </c>
      <c r="O143" s="12" t="s">
        <v>150</v>
      </c>
      <c r="P143" s="17" t="s">
        <v>151</v>
      </c>
      <c r="Q143" s="12"/>
      <c r="R143" s="12">
        <v>1.0</v>
      </c>
      <c r="T143" s="12" t="s">
        <v>45</v>
      </c>
      <c r="U143" s="15" t="s">
        <v>217</v>
      </c>
      <c r="V143" s="18">
        <f t="shared" si="17"/>
        <v>2</v>
      </c>
      <c r="W143" s="36" t="s">
        <v>957</v>
      </c>
      <c r="X143" s="58" t="str">
        <f>HYPERLINK("https://github.com/RTIInternational/NHLBI-BDC-DMC-HM/blob/main/resources/human-readable-harmonized-variable-documentation/generated-doc-pages/blood_cell_count.md#wbc_ncnc_bld_1", "wbc_ncnc_bld_1")</f>
        <v>wbc_ncnc_bld_1</v>
      </c>
      <c r="Y143" s="29"/>
      <c r="Z143" s="29"/>
      <c r="AA143" s="29"/>
      <c r="AB143" s="29"/>
      <c r="AC143" s="17" t="s">
        <v>153</v>
      </c>
      <c r="AD143" s="17" t="s">
        <v>606</v>
      </c>
      <c r="AE143" s="17" t="s">
        <v>49</v>
      </c>
      <c r="AF143" s="5" t="s">
        <v>958</v>
      </c>
      <c r="AG143" s="37"/>
      <c r="AH143" s="38"/>
      <c r="AI143" s="11"/>
    </row>
    <row r="144">
      <c r="A144" s="12" t="s">
        <v>35</v>
      </c>
      <c r="B144" s="12" t="s">
        <v>36</v>
      </c>
      <c r="F144" s="12" t="s">
        <v>959</v>
      </c>
      <c r="G144" s="12" t="s">
        <v>960</v>
      </c>
      <c r="H144" s="12" t="s">
        <v>40</v>
      </c>
      <c r="I144" s="12" t="s">
        <v>158</v>
      </c>
      <c r="K144" s="41" t="s">
        <v>961</v>
      </c>
      <c r="L144" s="14">
        <v>2212188.0</v>
      </c>
      <c r="M144" s="15" t="s">
        <v>85</v>
      </c>
      <c r="N144" s="67">
        <v>8861.0</v>
      </c>
      <c r="O144" s="68" t="s">
        <v>962</v>
      </c>
      <c r="P144" s="17" t="s">
        <v>963</v>
      </c>
      <c r="Q144" s="20"/>
      <c r="R144" s="20"/>
      <c r="S144" s="29"/>
      <c r="T144" s="20" t="s">
        <v>45</v>
      </c>
      <c r="U144" s="15" t="s">
        <v>427</v>
      </c>
      <c r="V144" s="18"/>
      <c r="W144" s="29"/>
      <c r="X144" s="29"/>
      <c r="Y144" s="29"/>
      <c r="Z144" s="29"/>
      <c r="AA144" s="69" t="s">
        <v>964</v>
      </c>
      <c r="AB144" s="29"/>
      <c r="AC144" s="17" t="s">
        <v>213</v>
      </c>
      <c r="AD144" s="17" t="s">
        <v>965</v>
      </c>
      <c r="AE144" s="17" t="s">
        <v>49</v>
      </c>
      <c r="AF144" s="5" t="s">
        <v>966</v>
      </c>
      <c r="AG144" s="37"/>
      <c r="AH144" s="38"/>
      <c r="AI144" s="39"/>
      <c r="AJ144" s="40"/>
      <c r="AK144" s="40"/>
      <c r="AL144" s="40"/>
      <c r="AM144" s="40"/>
    </row>
    <row r="145">
      <c r="A145" s="12" t="s">
        <v>35</v>
      </c>
      <c r="B145" s="12" t="s">
        <v>92</v>
      </c>
      <c r="F145" s="12" t="s">
        <v>967</v>
      </c>
      <c r="G145" s="12" t="s">
        <v>968</v>
      </c>
      <c r="H145" s="12" t="s">
        <v>95</v>
      </c>
      <c r="I145" s="12" t="s">
        <v>121</v>
      </c>
      <c r="K145" s="26" t="s">
        <v>969</v>
      </c>
      <c r="L145" s="14">
        <v>3.6303297E7</v>
      </c>
      <c r="M145" s="15" t="s">
        <v>42</v>
      </c>
      <c r="N145" s="35">
        <v>4.4777566E7</v>
      </c>
      <c r="O145" s="15" t="s">
        <v>224</v>
      </c>
      <c r="P145" s="17" t="s">
        <v>970</v>
      </c>
      <c r="Q145" s="20"/>
      <c r="R145" s="20">
        <v>1.0</v>
      </c>
      <c r="S145" s="29"/>
      <c r="T145" s="20" t="s">
        <v>45</v>
      </c>
      <c r="U145" s="15" t="s">
        <v>427</v>
      </c>
      <c r="V145" s="18">
        <f t="shared" ref="V145:V155" si="18">LEN(U145)-LEN(SUBSTITUTE(U145,"|",""))+1</f>
        <v>1</v>
      </c>
      <c r="W145" s="29"/>
      <c r="X145" s="29"/>
      <c r="Y145" s="29"/>
      <c r="Z145" s="29"/>
      <c r="AA145" s="36" t="s">
        <v>968</v>
      </c>
      <c r="AB145" s="29"/>
      <c r="AC145" s="22" t="s">
        <v>226</v>
      </c>
      <c r="AD145" s="23" t="s">
        <v>48</v>
      </c>
      <c r="AE145" s="17" t="s">
        <v>49</v>
      </c>
      <c r="AF145" s="5" t="s">
        <v>971</v>
      </c>
      <c r="AG145" s="24" t="s">
        <v>972</v>
      </c>
      <c r="AH145" s="17" t="s">
        <v>973</v>
      </c>
      <c r="AI145" s="32"/>
      <c r="AJ145" s="33"/>
      <c r="AK145" s="33"/>
      <c r="AL145" s="33"/>
      <c r="AM145" s="33"/>
    </row>
    <row r="146">
      <c r="A146" s="12" t="s">
        <v>116</v>
      </c>
      <c r="B146" s="12" t="s">
        <v>117</v>
      </c>
      <c r="F146" s="12" t="s">
        <v>974</v>
      </c>
      <c r="G146" s="12" t="s">
        <v>975</v>
      </c>
      <c r="H146" s="12" t="s">
        <v>120</v>
      </c>
      <c r="I146" s="12" t="s">
        <v>121</v>
      </c>
      <c r="K146" s="26" t="s">
        <v>976</v>
      </c>
      <c r="L146" s="14">
        <v>4.4788836E7</v>
      </c>
      <c r="M146" s="15" t="s">
        <v>65</v>
      </c>
      <c r="N146" s="27"/>
      <c r="O146" s="27"/>
      <c r="P146" s="17"/>
      <c r="Q146" s="20"/>
      <c r="R146" s="20">
        <v>1.0</v>
      </c>
      <c r="S146" s="29"/>
      <c r="T146" s="29"/>
      <c r="U146" s="15" t="s">
        <v>77</v>
      </c>
      <c r="V146" s="18">
        <f t="shared" si="18"/>
        <v>2</v>
      </c>
      <c r="W146" s="29"/>
      <c r="X146" s="29"/>
      <c r="Y146" s="29"/>
      <c r="Z146" s="29"/>
      <c r="AA146" s="36" t="s">
        <v>977</v>
      </c>
      <c r="AB146" s="29"/>
      <c r="AC146" s="17"/>
      <c r="AD146" s="17"/>
      <c r="AE146" s="17" t="s">
        <v>49</v>
      </c>
      <c r="AF146" s="5"/>
      <c r="AG146" s="24" t="s">
        <v>978</v>
      </c>
      <c r="AH146" s="38"/>
      <c r="AI146" s="32"/>
      <c r="AJ146" s="33"/>
      <c r="AK146" s="33"/>
      <c r="AL146" s="33"/>
      <c r="AM146" s="33"/>
    </row>
    <row r="147">
      <c r="A147" s="12" t="s">
        <v>344</v>
      </c>
      <c r="B147" s="12" t="s">
        <v>979</v>
      </c>
      <c r="F147" s="12" t="s">
        <v>980</v>
      </c>
      <c r="G147" s="12" t="s">
        <v>981</v>
      </c>
      <c r="H147" s="12" t="s">
        <v>982</v>
      </c>
      <c r="I147" s="12" t="s">
        <v>121</v>
      </c>
      <c r="K147" s="41" t="s">
        <v>983</v>
      </c>
      <c r="L147" s="14" t="s">
        <v>984</v>
      </c>
      <c r="M147" s="15" t="s">
        <v>65</v>
      </c>
      <c r="N147" s="90"/>
      <c r="O147" s="90"/>
      <c r="P147" s="17"/>
      <c r="Q147" s="21"/>
      <c r="R147" s="21"/>
      <c r="S147" s="21"/>
      <c r="T147" s="21"/>
      <c r="U147" s="15" t="s">
        <v>985</v>
      </c>
      <c r="V147" s="18">
        <f t="shared" si="18"/>
        <v>2</v>
      </c>
      <c r="W147" s="21"/>
      <c r="X147" s="20"/>
      <c r="Y147" s="20" t="s">
        <v>986</v>
      </c>
      <c r="Z147" s="20" t="s">
        <v>987</v>
      </c>
      <c r="AA147" s="21"/>
      <c r="AB147" s="21"/>
      <c r="AC147" s="17"/>
      <c r="AD147" s="17"/>
      <c r="AE147" s="17" t="s">
        <v>49</v>
      </c>
      <c r="AF147" s="5"/>
      <c r="AG147" s="24" t="s">
        <v>988</v>
      </c>
      <c r="AH147" s="17" t="s">
        <v>989</v>
      </c>
      <c r="AI147" s="32"/>
      <c r="AJ147" s="33"/>
      <c r="AK147" s="33"/>
      <c r="AL147" s="33"/>
      <c r="AM147" s="33"/>
    </row>
    <row r="148">
      <c r="A148" s="12" t="s">
        <v>35</v>
      </c>
      <c r="B148" s="12" t="s">
        <v>36</v>
      </c>
      <c r="F148" s="12" t="s">
        <v>990</v>
      </c>
      <c r="G148" s="12" t="s">
        <v>991</v>
      </c>
      <c r="H148" s="12" t="s">
        <v>40</v>
      </c>
      <c r="I148" s="12" t="s">
        <v>992</v>
      </c>
      <c r="K148" s="26" t="s">
        <v>993</v>
      </c>
      <c r="L148" s="14">
        <v>4148587.0</v>
      </c>
      <c r="M148" s="15" t="s">
        <v>65</v>
      </c>
      <c r="N148" s="27"/>
      <c r="O148" s="27"/>
      <c r="P148" s="17"/>
      <c r="Q148" s="20"/>
      <c r="R148" s="20">
        <v>1.0</v>
      </c>
      <c r="S148" s="29"/>
      <c r="T148" s="20" t="s">
        <v>45</v>
      </c>
      <c r="U148" s="15" t="s">
        <v>66</v>
      </c>
      <c r="V148" s="18">
        <f t="shared" si="18"/>
        <v>1</v>
      </c>
      <c r="W148" s="29"/>
      <c r="X148" s="29"/>
      <c r="Y148" s="29"/>
      <c r="Z148" s="29"/>
      <c r="AA148" s="29"/>
      <c r="AB148" s="29"/>
      <c r="AC148" s="17" t="s">
        <v>994</v>
      </c>
      <c r="AD148" s="17" t="s">
        <v>995</v>
      </c>
      <c r="AE148" s="17" t="s">
        <v>49</v>
      </c>
      <c r="AF148" s="5" t="s">
        <v>996</v>
      </c>
      <c r="AG148" s="24" t="s">
        <v>997</v>
      </c>
      <c r="AH148" s="38"/>
      <c r="AI148" s="32"/>
      <c r="AJ148" s="33"/>
      <c r="AK148" s="33"/>
      <c r="AL148" s="33"/>
      <c r="AM148" s="33"/>
    </row>
    <row r="149">
      <c r="A149" s="12" t="s">
        <v>35</v>
      </c>
      <c r="B149" s="12" t="s">
        <v>36</v>
      </c>
      <c r="F149" s="12" t="s">
        <v>998</v>
      </c>
      <c r="G149" s="12" t="s">
        <v>999</v>
      </c>
      <c r="H149" s="12" t="s">
        <v>40</v>
      </c>
      <c r="I149" s="12" t="s">
        <v>158</v>
      </c>
      <c r="K149" s="41" t="s">
        <v>998</v>
      </c>
      <c r="L149" s="42">
        <v>4150326.0</v>
      </c>
      <c r="M149" s="43" t="s">
        <v>65</v>
      </c>
      <c r="N149" s="91">
        <v>4048383.0</v>
      </c>
      <c r="O149" s="72" t="s">
        <v>1000</v>
      </c>
      <c r="P149" s="17"/>
      <c r="Q149" s="20"/>
      <c r="R149" s="20">
        <v>1.0</v>
      </c>
      <c r="S149" s="20"/>
      <c r="T149" s="20"/>
      <c r="U149" s="15" t="s">
        <v>99</v>
      </c>
      <c r="V149" s="18">
        <f t="shared" si="18"/>
        <v>1</v>
      </c>
      <c r="W149" s="20" t="s">
        <v>1001</v>
      </c>
      <c r="X149" s="19" t="str">
        <f>HYPERLINK("https://github.com/RTIInternational/NHLBI-BDC-DMC-HM/blob/main/resources/human-readable-harmonized-variable-documentation/generated-doc-pages/lipids.md#fasting_lipids_1", "fasting_lipids_1")</f>
        <v>fasting_lipids_1</v>
      </c>
      <c r="Y149" s="20" t="s">
        <v>1002</v>
      </c>
      <c r="Z149" s="21"/>
      <c r="AA149" s="21"/>
      <c r="AB149" s="21"/>
      <c r="AC149" s="22" t="s">
        <v>158</v>
      </c>
      <c r="AD149" s="23" t="s">
        <v>48</v>
      </c>
      <c r="AE149" s="17" t="s">
        <v>49</v>
      </c>
      <c r="AF149" s="5" t="s">
        <v>1003</v>
      </c>
      <c r="AG149" s="24"/>
      <c r="AH149" s="38"/>
      <c r="AI149" s="11"/>
    </row>
    <row r="150">
      <c r="A150" s="12" t="s">
        <v>124</v>
      </c>
      <c r="B150" s="12" t="s">
        <v>125</v>
      </c>
      <c r="F150" s="12" t="s">
        <v>1004</v>
      </c>
      <c r="G150" s="12" t="s">
        <v>1005</v>
      </c>
      <c r="H150" s="12" t="s">
        <v>120</v>
      </c>
      <c r="I150" s="12" t="s">
        <v>121</v>
      </c>
      <c r="K150" s="41" t="s">
        <v>1006</v>
      </c>
      <c r="L150" s="14">
        <v>4015732.0</v>
      </c>
      <c r="M150" s="59" t="s">
        <v>65</v>
      </c>
      <c r="N150" s="15"/>
      <c r="O150" s="15"/>
      <c r="P150" s="17"/>
      <c r="Q150" s="12"/>
      <c r="R150" s="12"/>
      <c r="S150" s="12"/>
      <c r="T150" s="12"/>
      <c r="U150" s="15" t="s">
        <v>284</v>
      </c>
      <c r="V150" s="18">
        <f t="shared" si="18"/>
        <v>3</v>
      </c>
      <c r="W150" s="12" t="s">
        <v>814</v>
      </c>
      <c r="X150" s="19" t="str">
        <f>HYPERLINK("https://github.com/RTIInternational/NHLBI-BDC-DMC-HM/blob/main/resources/human-readable-harmonized-variable-documentation/generated-doc-pages/blood_pressure.md#antihypertensive_meds_1", "antihypertensive_meds_1")</f>
        <v>antihypertensive_meds_1</v>
      </c>
      <c r="Y150" s="20" t="s">
        <v>1007</v>
      </c>
      <c r="Z150" s="21"/>
      <c r="AA150" s="69" t="s">
        <v>1008</v>
      </c>
      <c r="AB150" s="21"/>
      <c r="AC150" s="17"/>
      <c r="AD150" s="17"/>
      <c r="AE150" s="17" t="s">
        <v>49</v>
      </c>
      <c r="AF150" s="5"/>
      <c r="AG150" s="24" t="s">
        <v>1009</v>
      </c>
      <c r="AH150" s="38"/>
      <c r="AI150" s="11"/>
    </row>
    <row r="151">
      <c r="A151" s="12" t="s">
        <v>124</v>
      </c>
      <c r="B151" s="12" t="s">
        <v>1010</v>
      </c>
      <c r="F151" s="12" t="s">
        <v>1011</v>
      </c>
      <c r="G151" s="12" t="s">
        <v>1012</v>
      </c>
      <c r="H151" s="12" t="s">
        <v>282</v>
      </c>
      <c r="I151" s="12" t="s">
        <v>121</v>
      </c>
      <c r="K151" s="26" t="s">
        <v>1013</v>
      </c>
      <c r="L151" s="14">
        <v>4056965.0</v>
      </c>
      <c r="M151" s="15" t="s">
        <v>65</v>
      </c>
      <c r="N151" s="27"/>
      <c r="O151" s="27"/>
      <c r="P151" s="17"/>
      <c r="Q151" s="20"/>
      <c r="R151" s="20">
        <v>0.75</v>
      </c>
      <c r="S151" s="29"/>
      <c r="T151" s="29"/>
      <c r="U151" s="15" t="s">
        <v>66</v>
      </c>
      <c r="V151" s="18">
        <f t="shared" si="18"/>
        <v>1</v>
      </c>
      <c r="W151" s="29"/>
      <c r="X151" s="29"/>
      <c r="Y151" s="29"/>
      <c r="Z151" s="29"/>
      <c r="AA151" s="29"/>
      <c r="AB151" s="29"/>
      <c r="AC151" s="22"/>
      <c r="AD151" s="23" t="s">
        <v>48</v>
      </c>
      <c r="AE151" s="17" t="s">
        <v>49</v>
      </c>
      <c r="AF151" s="5"/>
      <c r="AG151" s="24" t="s">
        <v>1014</v>
      </c>
      <c r="AH151" s="17" t="s">
        <v>1015</v>
      </c>
      <c r="AI151" s="11"/>
    </row>
    <row r="152">
      <c r="A152" s="12" t="s">
        <v>522</v>
      </c>
      <c r="B152" s="12" t="s">
        <v>1010</v>
      </c>
      <c r="F152" s="12" t="s">
        <v>1016</v>
      </c>
      <c r="G152" s="12" t="s">
        <v>1017</v>
      </c>
      <c r="H152" s="12" t="s">
        <v>282</v>
      </c>
      <c r="I152" s="12" t="s">
        <v>121</v>
      </c>
      <c r="K152" s="26" t="s">
        <v>1018</v>
      </c>
      <c r="L152" s="14">
        <v>4.577284E7</v>
      </c>
      <c r="M152" s="15" t="s">
        <v>65</v>
      </c>
      <c r="N152" s="27"/>
      <c r="O152" s="27"/>
      <c r="P152" s="17"/>
      <c r="Q152" s="20"/>
      <c r="R152" s="20">
        <v>1.0</v>
      </c>
      <c r="S152" s="29"/>
      <c r="T152" s="29"/>
      <c r="U152" s="15" t="s">
        <v>66</v>
      </c>
      <c r="V152" s="18">
        <f t="shared" si="18"/>
        <v>1</v>
      </c>
      <c r="W152" s="29"/>
      <c r="X152" s="29"/>
      <c r="Y152" s="29"/>
      <c r="Z152" s="29"/>
      <c r="AA152" s="29"/>
      <c r="AB152" s="29"/>
      <c r="AC152" s="17"/>
      <c r="AD152" s="17"/>
      <c r="AE152" s="17" t="s">
        <v>49</v>
      </c>
      <c r="AF152" s="5"/>
      <c r="AG152" s="24" t="s">
        <v>1019</v>
      </c>
      <c r="AH152" s="38"/>
      <c r="AI152" s="11"/>
    </row>
    <row r="153">
      <c r="A153" s="12" t="s">
        <v>116</v>
      </c>
      <c r="B153" s="12" t="s">
        <v>117</v>
      </c>
      <c r="F153" s="12" t="s">
        <v>1020</v>
      </c>
      <c r="G153" s="12" t="s">
        <v>1021</v>
      </c>
      <c r="H153" s="12" t="s">
        <v>120</v>
      </c>
      <c r="I153" s="12" t="s">
        <v>121</v>
      </c>
      <c r="K153" s="26" t="s">
        <v>1022</v>
      </c>
      <c r="L153" s="14">
        <v>313459.0</v>
      </c>
      <c r="M153" s="15" t="s">
        <v>65</v>
      </c>
      <c r="N153" s="27"/>
      <c r="O153" s="27"/>
      <c r="P153" s="17"/>
      <c r="Q153" s="20"/>
      <c r="R153" s="20">
        <v>1.0</v>
      </c>
      <c r="S153" s="29"/>
      <c r="T153" s="29"/>
      <c r="U153" s="15" t="s">
        <v>66</v>
      </c>
      <c r="V153" s="18">
        <f t="shared" si="18"/>
        <v>1</v>
      </c>
      <c r="W153" s="29"/>
      <c r="X153" s="29"/>
      <c r="Y153" s="29"/>
      <c r="Z153" s="29"/>
      <c r="AA153" s="29"/>
      <c r="AB153" s="29"/>
      <c r="AC153" s="17"/>
      <c r="AD153" s="17"/>
      <c r="AE153" s="17" t="s">
        <v>49</v>
      </c>
      <c r="AF153" s="5"/>
      <c r="AG153" s="24" t="s">
        <v>1023</v>
      </c>
      <c r="AH153" s="17" t="s">
        <v>1024</v>
      </c>
      <c r="AI153" s="11"/>
    </row>
    <row r="154">
      <c r="A154" s="12" t="s">
        <v>116</v>
      </c>
      <c r="B154" s="12" t="s">
        <v>117</v>
      </c>
      <c r="F154" s="12" t="s">
        <v>1025</v>
      </c>
      <c r="G154" s="12" t="s">
        <v>1026</v>
      </c>
      <c r="H154" s="12" t="s">
        <v>120</v>
      </c>
      <c r="I154" s="12" t="s">
        <v>121</v>
      </c>
      <c r="K154" s="26" t="s">
        <v>1027</v>
      </c>
      <c r="L154" s="14">
        <v>4212690.0</v>
      </c>
      <c r="M154" s="15" t="s">
        <v>65</v>
      </c>
      <c r="N154" s="90"/>
      <c r="O154" s="90"/>
      <c r="P154" s="17"/>
      <c r="Q154" s="20"/>
      <c r="R154" s="20">
        <v>0.75</v>
      </c>
      <c r="S154" s="21"/>
      <c r="T154" s="21"/>
      <c r="U154" s="15" t="s">
        <v>66</v>
      </c>
      <c r="V154" s="18">
        <f t="shared" si="18"/>
        <v>1</v>
      </c>
      <c r="W154" s="21"/>
      <c r="X154" s="21"/>
      <c r="Y154" s="21"/>
      <c r="Z154" s="21"/>
      <c r="AA154" s="21"/>
      <c r="AB154" s="21"/>
      <c r="AC154" s="17"/>
      <c r="AD154" s="17"/>
      <c r="AE154" s="17" t="s">
        <v>49</v>
      </c>
      <c r="AF154" s="5"/>
      <c r="AG154" s="24" t="s">
        <v>1028</v>
      </c>
      <c r="AH154" s="38"/>
      <c r="AI154" s="11"/>
    </row>
    <row r="155">
      <c r="A155" s="12" t="s">
        <v>35</v>
      </c>
      <c r="B155" s="12" t="s">
        <v>36</v>
      </c>
      <c r="F155" s="12" t="s">
        <v>1029</v>
      </c>
      <c r="G155" s="12" t="s">
        <v>1030</v>
      </c>
      <c r="H155" s="12" t="s">
        <v>95</v>
      </c>
      <c r="I155" s="12" t="s">
        <v>326</v>
      </c>
      <c r="K155" s="51" t="s">
        <v>1029</v>
      </c>
      <c r="L155" s="14">
        <v>4152194.0</v>
      </c>
      <c r="M155" s="15" t="s">
        <v>65</v>
      </c>
      <c r="N155" s="16">
        <v>8876.0</v>
      </c>
      <c r="O155" s="12" t="s">
        <v>328</v>
      </c>
      <c r="P155" s="17" t="s">
        <v>329</v>
      </c>
      <c r="Q155" s="12"/>
      <c r="R155" s="12">
        <v>1.0</v>
      </c>
      <c r="S155" s="12"/>
      <c r="T155" s="12" t="s">
        <v>45</v>
      </c>
      <c r="U155" s="15" t="s">
        <v>173</v>
      </c>
      <c r="V155" s="18">
        <f t="shared" si="18"/>
        <v>4</v>
      </c>
      <c r="W155" s="12" t="s">
        <v>1031</v>
      </c>
      <c r="X155" s="19" t="str">
        <f>HYPERLINK("https://github.com/RTIInternational/NHLBI-BDC-DMC-HM/blob/main/resources/human-readable-harmonized-variable-documentation/generated-doc-pages/blood_pressure.md#bp_systolic_1", "bp_systolic_1")</f>
        <v>bp_systolic_1</v>
      </c>
      <c r="Y155" s="20" t="s">
        <v>1032</v>
      </c>
      <c r="Z155" s="21"/>
      <c r="AA155" s="69" t="s">
        <v>1030</v>
      </c>
      <c r="AB155" s="21"/>
      <c r="AC155" s="22"/>
      <c r="AD155" s="23" t="s">
        <v>48</v>
      </c>
      <c r="AE155" s="17" t="s">
        <v>49</v>
      </c>
      <c r="AF155" s="5" t="s">
        <v>1033</v>
      </c>
      <c r="AG155" s="37"/>
      <c r="AH155" s="17" t="s">
        <v>334</v>
      </c>
      <c r="AI155" s="11"/>
    </row>
    <row r="156">
      <c r="A156" s="12" t="s">
        <v>344</v>
      </c>
      <c r="B156" s="12" t="s">
        <v>1034</v>
      </c>
      <c r="F156" s="12" t="s">
        <v>1035</v>
      </c>
      <c r="G156" s="12" t="s">
        <v>1036</v>
      </c>
      <c r="H156" s="12" t="s">
        <v>1037</v>
      </c>
      <c r="I156" s="12" t="s">
        <v>121</v>
      </c>
      <c r="K156" s="13"/>
      <c r="L156" s="14">
        <v>4083743.0</v>
      </c>
      <c r="M156" s="15" t="s">
        <v>65</v>
      </c>
      <c r="N156" s="52"/>
      <c r="O156" s="12"/>
      <c r="P156" s="17"/>
      <c r="Q156" s="12"/>
      <c r="R156" s="12"/>
      <c r="S156" s="12"/>
      <c r="T156" s="12"/>
      <c r="U156" s="15"/>
      <c r="V156" s="18"/>
      <c r="W156" s="12" t="s">
        <v>1038</v>
      </c>
      <c r="X156" s="20" t="str">
        <f>CONCATENATE(HYPERLINK("https://github.com/RTIInternational/NHLBI-BDC-DMC-HM/blob/main/resources/human-readable-harmonized-variable-documentation/generated-doc-pages/atherosclerosis_events_incident.md#chd_death_definite_1", "chd_death_definite_1"), " | ", HYPERLINK("https://github.com/RTIInternational/NHLBI-BDC-DMC-HM/blob/main/resources/human-readable-harmonized-variable-documentation/generated-doc-pages/atherosclerosis_events_incident.md#chd_death_probable_1", "chd_death_probable_1"))</f>
        <v>chd_death_definite_1 | chd_death_probable_1</v>
      </c>
      <c r="Y156" s="20"/>
      <c r="Z156" s="21"/>
      <c r="AA156" s="21"/>
      <c r="AB156" s="21"/>
      <c r="AC156" s="17"/>
      <c r="AD156" s="17"/>
      <c r="AE156" s="17" t="s">
        <v>49</v>
      </c>
      <c r="AF156" s="5"/>
      <c r="AG156" s="24" t="s">
        <v>1039</v>
      </c>
      <c r="AH156" s="23" t="s">
        <v>1040</v>
      </c>
      <c r="AI156" s="11"/>
    </row>
    <row r="157">
      <c r="A157" s="12" t="s">
        <v>35</v>
      </c>
      <c r="B157" s="12" t="s">
        <v>36</v>
      </c>
      <c r="F157" s="12" t="s">
        <v>1041</v>
      </c>
      <c r="G157" s="12" t="s">
        <v>1042</v>
      </c>
      <c r="H157" s="12" t="s">
        <v>40</v>
      </c>
      <c r="I157" s="12" t="s">
        <v>1043</v>
      </c>
      <c r="K157" s="13"/>
      <c r="L157" s="14">
        <v>3001604.0</v>
      </c>
      <c r="M157" s="15" t="s">
        <v>42</v>
      </c>
      <c r="N157" s="16">
        <v>8784.0</v>
      </c>
      <c r="O157" s="12" t="s">
        <v>1044</v>
      </c>
      <c r="P157" s="38"/>
      <c r="Q157" s="12"/>
      <c r="R157" s="12"/>
      <c r="S157" s="12"/>
      <c r="T157" s="12"/>
      <c r="U157" s="15"/>
      <c r="V157" s="18"/>
      <c r="W157" s="12" t="s">
        <v>1045</v>
      </c>
      <c r="X157" s="19" t="str">
        <f>HYPERLINK("https://github.com/RTIInternational/NHLBI-BDC-DMC-HM/blob/main/resources/human-readable-harmonized-variable-documentation/generated-doc-pages/blood_cell_count.md#monocyte_ncnc_bld_1", "monocyte_ncnc_bld_1")</f>
        <v>monocyte_ncnc_bld_1</v>
      </c>
      <c r="Y157" s="20"/>
      <c r="Z157" s="21"/>
      <c r="AA157" s="21"/>
      <c r="AB157" s="21"/>
      <c r="AC157" s="17" t="s">
        <v>153</v>
      </c>
      <c r="AD157" s="17" t="s">
        <v>1046</v>
      </c>
      <c r="AE157" s="17" t="s">
        <v>49</v>
      </c>
      <c r="AF157" s="5" t="s">
        <v>1047</v>
      </c>
      <c r="AG157" s="37"/>
      <c r="AH157" s="17" t="s">
        <v>52</v>
      </c>
      <c r="AI157" s="11"/>
    </row>
    <row r="158">
      <c r="A158" s="12"/>
      <c r="B158" s="12"/>
      <c r="C158" s="12"/>
      <c r="D158" s="12"/>
      <c r="E158" s="12"/>
      <c r="F158" s="12"/>
      <c r="G158" s="12"/>
      <c r="H158" s="12"/>
      <c r="I158" s="12"/>
      <c r="J158" s="12"/>
      <c r="K158" s="13"/>
      <c r="L158" s="61"/>
      <c r="M158" s="15"/>
      <c r="N158" s="52"/>
      <c r="O158" s="12"/>
      <c r="P158" s="38"/>
      <c r="Q158" s="12"/>
      <c r="R158" s="12"/>
      <c r="S158" s="12"/>
      <c r="T158" s="12"/>
      <c r="U158" s="15"/>
      <c r="V158" s="18"/>
      <c r="W158" s="12"/>
      <c r="X158" s="20"/>
      <c r="Y158" s="20"/>
      <c r="Z158" s="21"/>
      <c r="AA158" s="21"/>
      <c r="AB158" s="21"/>
      <c r="AC158" s="38"/>
      <c r="AD158" s="38"/>
      <c r="AE158" s="38"/>
      <c r="AF158" s="53"/>
      <c r="AG158" s="37"/>
      <c r="AH158" s="38"/>
      <c r="AI158" s="11"/>
    </row>
  </sheetData>
  <customSheetViews>
    <customSheetView guid="{20840FC7-DE0B-4366-A804-A259686543A7}" filter="1" showAutoFilter="1">
      <autoFilter ref="$A$1:$AM$158">
        <filterColumn colId="30">
          <filters blank="1"/>
        </filterColumn>
      </autoFilter>
    </customSheetView>
  </customSheetViews>
  <hyperlinks>
    <hyperlink r:id="rId2" ref="L2"/>
    <hyperlink r:id="rId3" ref="N2"/>
    <hyperlink r:id="rId4" ref="AD2"/>
    <hyperlink r:id="rId5" ref="L3"/>
    <hyperlink r:id="rId6" ref="N3"/>
    <hyperlink r:id="rId7" ref="AD3"/>
    <hyperlink r:id="rId8" ref="K4"/>
    <hyperlink r:id="rId9" ref="L4"/>
    <hyperlink r:id="rId10" ref="AD4"/>
    <hyperlink r:id="rId11" ref="K5"/>
    <hyperlink r:id="rId12" ref="L5"/>
    <hyperlink r:id="rId13" ref="N5"/>
    <hyperlink r:id="rId14" ref="AD5"/>
    <hyperlink r:id="rId15" ref="K6"/>
    <hyperlink r:id="rId16" ref="L6"/>
    <hyperlink r:id="rId17" ref="N6"/>
    <hyperlink r:id="rId18" ref="K7"/>
    <hyperlink r:id="rId19" ref="L7"/>
    <hyperlink r:id="rId20" ref="N7"/>
    <hyperlink r:id="rId21" ref="AD7"/>
    <hyperlink r:id="rId22" ref="AG7"/>
    <hyperlink r:id="rId23" ref="K8"/>
    <hyperlink r:id="rId24" ref="L8"/>
    <hyperlink r:id="rId25" ref="N8"/>
    <hyperlink r:id="rId26" ref="AB8"/>
    <hyperlink r:id="rId27" ref="K9"/>
    <hyperlink r:id="rId28" ref="L9"/>
    <hyperlink r:id="rId29" ref="K10"/>
    <hyperlink r:id="rId30" ref="L10"/>
    <hyperlink r:id="rId31" ref="K11"/>
    <hyperlink r:id="rId32" ref="L11"/>
    <hyperlink r:id="rId33" ref="N11"/>
    <hyperlink r:id="rId34" ref="AB11"/>
    <hyperlink r:id="rId35" ref="AD11"/>
    <hyperlink r:id="rId36" ref="K12"/>
    <hyperlink r:id="rId37" ref="L12"/>
    <hyperlink r:id="rId38" ref="K13"/>
    <hyperlink r:id="rId39" ref="L13"/>
    <hyperlink r:id="rId40" ref="L14"/>
    <hyperlink r:id="rId41" ref="N14"/>
    <hyperlink r:id="rId42" ref="K15"/>
    <hyperlink r:id="rId43" ref="L15"/>
    <hyperlink r:id="rId44" ref="N15"/>
    <hyperlink r:id="rId45" ref="AD15"/>
    <hyperlink r:id="rId46" ref="K16"/>
    <hyperlink r:id="rId47" ref="L16"/>
    <hyperlink r:id="rId48" ref="N16"/>
    <hyperlink r:id="rId49" ref="AD16"/>
    <hyperlink r:id="rId50" ref="K17"/>
    <hyperlink r:id="rId51" ref="L17"/>
    <hyperlink r:id="rId52" ref="N17"/>
    <hyperlink r:id="rId53" ref="AB17"/>
    <hyperlink r:id="rId54" ref="AD17"/>
    <hyperlink r:id="rId55" ref="K18"/>
    <hyperlink r:id="rId56" ref="L18"/>
    <hyperlink r:id="rId57" ref="N18"/>
    <hyperlink r:id="rId58" ref="K19"/>
    <hyperlink r:id="rId59" ref="L19"/>
    <hyperlink r:id="rId60" ref="N19"/>
    <hyperlink r:id="rId61" ref="AB19"/>
    <hyperlink r:id="rId62" ref="AD19"/>
    <hyperlink r:id="rId63" ref="K20"/>
    <hyperlink r:id="rId64" ref="L20"/>
    <hyperlink r:id="rId65" ref="N20"/>
    <hyperlink r:id="rId66" ref="AB20"/>
    <hyperlink r:id="rId67" ref="K21"/>
    <hyperlink r:id="rId68" ref="L21"/>
    <hyperlink r:id="rId69" ref="N21"/>
    <hyperlink r:id="rId70" ref="AD21"/>
    <hyperlink r:id="rId71" ref="K22"/>
    <hyperlink r:id="rId72" ref="L22"/>
    <hyperlink r:id="rId73" ref="N22"/>
    <hyperlink r:id="rId74" ref="AD22"/>
    <hyperlink r:id="rId75" ref="K23"/>
    <hyperlink r:id="rId76" ref="L23"/>
    <hyperlink r:id="rId77" ref="N23"/>
    <hyperlink r:id="rId78" ref="AD23"/>
    <hyperlink r:id="rId79" ref="K24"/>
    <hyperlink r:id="rId80" ref="N24"/>
    <hyperlink r:id="rId81" ref="AD24"/>
    <hyperlink r:id="rId82" ref="K25"/>
    <hyperlink r:id="rId83" ref="L25"/>
    <hyperlink r:id="rId84" ref="AG25"/>
    <hyperlink r:id="rId85" ref="K26"/>
    <hyperlink r:id="rId86" ref="L26"/>
    <hyperlink r:id="rId87" ref="N26"/>
    <hyperlink r:id="rId88" ref="L27"/>
    <hyperlink r:id="rId89" ref="K28"/>
    <hyperlink r:id="rId90" ref="L28"/>
    <hyperlink r:id="rId91" ref="K29"/>
    <hyperlink r:id="rId92" ref="L29"/>
    <hyperlink r:id="rId93" ref="L30"/>
    <hyperlink r:id="rId94" ref="N30"/>
    <hyperlink r:id="rId95" ref="K31"/>
    <hyperlink r:id="rId96" ref="L31"/>
    <hyperlink r:id="rId97" ref="N31"/>
    <hyperlink r:id="rId98" ref="K32"/>
    <hyperlink r:id="rId99" ref="L32"/>
    <hyperlink r:id="rId100" ref="AD32"/>
    <hyperlink r:id="rId101" ref="K33"/>
    <hyperlink r:id="rId102" ref="L33"/>
    <hyperlink r:id="rId103" ref="N33"/>
    <hyperlink r:id="rId104" ref="K34"/>
    <hyperlink r:id="rId105" ref="L34"/>
    <hyperlink r:id="rId106" ref="N34"/>
    <hyperlink r:id="rId107" ref="AD34"/>
    <hyperlink r:id="rId108" ref="K35"/>
    <hyperlink r:id="rId109" ref="L35"/>
    <hyperlink r:id="rId110" ref="N35"/>
    <hyperlink r:id="rId111" ref="AD35"/>
    <hyperlink r:id="rId112" ref="K36"/>
    <hyperlink r:id="rId113" ref="L36"/>
    <hyperlink r:id="rId114" ref="N36"/>
    <hyperlink r:id="rId115" ref="AD36"/>
    <hyperlink r:id="rId116" ref="K37"/>
    <hyperlink r:id="rId117" ref="L37"/>
    <hyperlink r:id="rId118" ref="K38"/>
    <hyperlink r:id="rId119" ref="L38"/>
    <hyperlink r:id="rId120" ref="N38"/>
    <hyperlink r:id="rId121" ref="AD38"/>
    <hyperlink r:id="rId122" ref="L39"/>
    <hyperlink r:id="rId123" ref="N39"/>
    <hyperlink r:id="rId124" ref="K40"/>
    <hyperlink r:id="rId125" ref="L40"/>
    <hyperlink r:id="rId126" ref="AG40"/>
    <hyperlink r:id="rId127" ref="K41"/>
    <hyperlink r:id="rId128" ref="L41"/>
    <hyperlink r:id="rId129" ref="N41"/>
    <hyperlink r:id="rId130" ref="AD41"/>
    <hyperlink r:id="rId131" ref="L42"/>
    <hyperlink r:id="rId132" ref="N42"/>
    <hyperlink r:id="rId133" ref="K43"/>
    <hyperlink r:id="rId134" ref="L43"/>
    <hyperlink r:id="rId135" ref="N43"/>
    <hyperlink r:id="rId136" ref="K44"/>
    <hyperlink r:id="rId137" ref="L44"/>
    <hyperlink r:id="rId138" ref="AG44"/>
    <hyperlink r:id="rId139" ref="K45"/>
    <hyperlink r:id="rId140" ref="L45"/>
    <hyperlink r:id="rId141" ref="N45"/>
    <hyperlink r:id="rId142" ref="K46"/>
    <hyperlink r:id="rId143" ref="L46"/>
    <hyperlink r:id="rId144" ref="K47"/>
    <hyperlink r:id="rId145" ref="L47"/>
    <hyperlink r:id="rId146" ref="K48"/>
    <hyperlink r:id="rId147" ref="L48"/>
    <hyperlink r:id="rId148" ref="N48"/>
    <hyperlink r:id="rId149" ref="AD48"/>
    <hyperlink r:id="rId150" ref="K49"/>
    <hyperlink r:id="rId151" ref="L49"/>
    <hyperlink r:id="rId152" ref="N49"/>
    <hyperlink r:id="rId153" ref="K50"/>
    <hyperlink r:id="rId154" ref="L50"/>
    <hyperlink r:id="rId155" ref="N50"/>
    <hyperlink r:id="rId156" ref="AD50"/>
    <hyperlink r:id="rId157" ref="K51"/>
    <hyperlink r:id="rId158" ref="L51"/>
    <hyperlink r:id="rId159" ref="N51"/>
    <hyperlink r:id="rId160" ref="AD51"/>
    <hyperlink r:id="rId161" ref="K52"/>
    <hyperlink r:id="rId162" ref="L52"/>
    <hyperlink r:id="rId163" ref="N52"/>
    <hyperlink r:id="rId164" ref="K53"/>
    <hyperlink r:id="rId165" ref="L53"/>
    <hyperlink r:id="rId166" ref="N53"/>
    <hyperlink r:id="rId167" ref="AD53"/>
    <hyperlink r:id="rId168" ref="K54"/>
    <hyperlink r:id="rId169" ref="L54"/>
    <hyperlink r:id="rId170" ref="N54"/>
    <hyperlink r:id="rId171" ref="AD54"/>
    <hyperlink r:id="rId172" ref="K55"/>
    <hyperlink r:id="rId173" ref="L55"/>
    <hyperlink r:id="rId174" ref="N55"/>
    <hyperlink r:id="rId175" ref="AD55"/>
    <hyperlink r:id="rId176" ref="K56"/>
    <hyperlink r:id="rId177" ref="L56"/>
    <hyperlink r:id="rId178" ref="N56"/>
    <hyperlink r:id="rId179" ref="AD56"/>
    <hyperlink r:id="rId180" ref="K57"/>
    <hyperlink r:id="rId181" ref="L57"/>
    <hyperlink r:id="rId182" ref="N57"/>
    <hyperlink r:id="rId183" ref="K58"/>
    <hyperlink r:id="rId184" ref="L58"/>
    <hyperlink r:id="rId185" ref="AD58"/>
    <hyperlink r:id="rId186" ref="K59"/>
    <hyperlink r:id="rId187" ref="L59"/>
    <hyperlink r:id="rId188" ref="N59"/>
    <hyperlink r:id="rId189" ref="AB59"/>
    <hyperlink r:id="rId190" ref="AD59"/>
    <hyperlink r:id="rId191" ref="K60"/>
    <hyperlink r:id="rId192" ref="L60"/>
    <hyperlink r:id="rId193" ref="AD60"/>
    <hyperlink r:id="rId194" ref="K61"/>
    <hyperlink r:id="rId195" ref="L61"/>
    <hyperlink r:id="rId196" ref="N61"/>
    <hyperlink r:id="rId197" ref="AD61"/>
    <hyperlink r:id="rId198" ref="K62"/>
    <hyperlink r:id="rId199" ref="L62"/>
    <hyperlink r:id="rId200" ref="N62"/>
    <hyperlink r:id="rId201" ref="AD62"/>
    <hyperlink r:id="rId202" ref="K63"/>
    <hyperlink r:id="rId203" ref="L63"/>
    <hyperlink r:id="rId204" ref="N63"/>
    <hyperlink r:id="rId205" ref="AD63"/>
    <hyperlink r:id="rId206" ref="K64"/>
    <hyperlink r:id="rId207" ref="L64"/>
    <hyperlink r:id="rId208" ref="K65"/>
    <hyperlink r:id="rId209" ref="L65"/>
    <hyperlink r:id="rId210" ref="K66"/>
    <hyperlink r:id="rId211" ref="L66"/>
    <hyperlink r:id="rId212" ref="K67"/>
    <hyperlink r:id="rId213" ref="L67"/>
    <hyperlink r:id="rId214" ref="K68"/>
    <hyperlink r:id="rId215" ref="L68"/>
    <hyperlink r:id="rId216" ref="K69"/>
    <hyperlink r:id="rId217" ref="L69"/>
    <hyperlink r:id="rId218" ref="N69"/>
    <hyperlink r:id="rId219" ref="K70"/>
    <hyperlink r:id="rId220" ref="L70"/>
    <hyperlink r:id="rId221" ref="L71"/>
    <hyperlink r:id="rId222" ref="N71"/>
    <hyperlink r:id="rId223" ref="AD71"/>
    <hyperlink r:id="rId224" ref="K72"/>
    <hyperlink r:id="rId225" ref="L72"/>
    <hyperlink r:id="rId226" ref="N72"/>
    <hyperlink r:id="rId227" ref="AD72"/>
    <hyperlink r:id="rId228" ref="L73"/>
    <hyperlink r:id="rId229" ref="N73"/>
    <hyperlink r:id="rId230" ref="AD73"/>
    <hyperlink r:id="rId231" ref="L74"/>
    <hyperlink r:id="rId232" ref="N74"/>
    <hyperlink r:id="rId233" ref="AD74"/>
    <hyperlink r:id="rId234" ref="L75"/>
    <hyperlink r:id="rId235" ref="N75"/>
    <hyperlink r:id="rId236" ref="AD75"/>
    <hyperlink r:id="rId237" ref="K76"/>
    <hyperlink r:id="rId238" ref="L76"/>
    <hyperlink r:id="rId239" ref="N76"/>
    <hyperlink r:id="rId240" ref="AD76"/>
    <hyperlink r:id="rId241" ref="K77"/>
    <hyperlink r:id="rId242" ref="L77"/>
    <hyperlink r:id="rId243" ref="N77"/>
    <hyperlink r:id="rId244" ref="AD77"/>
    <hyperlink r:id="rId245" ref="K78"/>
    <hyperlink r:id="rId246" ref="L78"/>
    <hyperlink r:id="rId247" ref="N78"/>
    <hyperlink r:id="rId248" ref="AD78"/>
    <hyperlink r:id="rId249" ref="K79"/>
    <hyperlink r:id="rId250" ref="L79"/>
    <hyperlink r:id="rId251" ref="N79"/>
    <hyperlink r:id="rId252" location=":~:text=Low%2Ddensity%20lipoprotein%20(LDL),tend%20to%20be%20used%20interchangeably." ref="AG79"/>
    <hyperlink r:id="rId253" ref="K80"/>
    <hyperlink r:id="rId254" ref="L80"/>
    <hyperlink r:id="rId255" ref="K81"/>
    <hyperlink r:id="rId256" ref="L81"/>
    <hyperlink r:id="rId257" ref="N81"/>
    <hyperlink r:id="rId258" ref="K82"/>
    <hyperlink r:id="rId259" ref="L82"/>
    <hyperlink r:id="rId260" ref="N82"/>
    <hyperlink r:id="rId261" ref="AD82"/>
    <hyperlink r:id="rId262" ref="L83"/>
    <hyperlink r:id="rId263" ref="N83"/>
    <hyperlink r:id="rId264" ref="AD83"/>
    <hyperlink r:id="rId265" ref="L84"/>
    <hyperlink r:id="rId266" ref="N84"/>
    <hyperlink r:id="rId267" ref="K85"/>
    <hyperlink r:id="rId268" ref="L85"/>
    <hyperlink r:id="rId269" ref="N85"/>
    <hyperlink r:id="rId270" ref="AD85"/>
    <hyperlink r:id="rId271" ref="L86"/>
    <hyperlink r:id="rId272" ref="N86"/>
    <hyperlink r:id="rId273" ref="L87"/>
    <hyperlink r:id="rId274" ref="N87"/>
    <hyperlink r:id="rId275" ref="AD87"/>
    <hyperlink r:id="rId276" ref="L88"/>
    <hyperlink r:id="rId277" ref="N88"/>
    <hyperlink r:id="rId278" ref="L89"/>
    <hyperlink r:id="rId279" ref="N89"/>
    <hyperlink r:id="rId280" ref="L90"/>
    <hyperlink r:id="rId281" ref="N90"/>
    <hyperlink r:id="rId282" ref="L91"/>
    <hyperlink r:id="rId283" ref="N91"/>
    <hyperlink r:id="rId284" ref="K92"/>
    <hyperlink r:id="rId285" ref="L92"/>
    <hyperlink r:id="rId286" ref="N92"/>
    <hyperlink r:id="rId287" ref="AD92"/>
    <hyperlink r:id="rId288" ref="K93"/>
    <hyperlink r:id="rId289" ref="L93"/>
    <hyperlink r:id="rId290" ref="N93"/>
    <hyperlink r:id="rId291" ref="AD93"/>
    <hyperlink r:id="rId292" ref="K94"/>
    <hyperlink r:id="rId293" ref="L94"/>
    <hyperlink r:id="rId294" ref="N94"/>
    <hyperlink r:id="rId295" ref="AD94"/>
    <hyperlink r:id="rId296" ref="K95"/>
    <hyperlink r:id="rId297" ref="L95"/>
    <hyperlink r:id="rId298" ref="L96"/>
    <hyperlink r:id="rId299" ref="N96"/>
    <hyperlink r:id="rId300" ref="AD96"/>
    <hyperlink r:id="rId301" ref="L97"/>
    <hyperlink r:id="rId302" ref="N97"/>
    <hyperlink r:id="rId303" ref="L98"/>
    <hyperlink r:id="rId304" ref="K99"/>
    <hyperlink r:id="rId305" ref="L99"/>
    <hyperlink r:id="rId306" ref="N99"/>
    <hyperlink r:id="rId307" ref="AD99"/>
    <hyperlink r:id="rId308" ref="K100"/>
    <hyperlink r:id="rId309" ref="L100"/>
    <hyperlink r:id="rId310" ref="N100"/>
    <hyperlink r:id="rId311" ref="K101"/>
    <hyperlink r:id="rId312" ref="L101"/>
    <hyperlink r:id="rId313" ref="N101"/>
    <hyperlink r:id="rId314" ref="AD101"/>
    <hyperlink r:id="rId315" ref="K102"/>
    <hyperlink r:id="rId316" ref="L102"/>
    <hyperlink r:id="rId317" ref="N102"/>
    <hyperlink r:id="rId318" ref="AD102"/>
    <hyperlink r:id="rId319" ref="K103"/>
    <hyperlink r:id="rId320" ref="L103"/>
    <hyperlink r:id="rId321" ref="N103"/>
    <hyperlink r:id="rId322" ref="AD103"/>
    <hyperlink r:id="rId323" ref="K104"/>
    <hyperlink r:id="rId324" ref="L104"/>
    <hyperlink r:id="rId325" ref="N104"/>
    <hyperlink r:id="rId326" ref="K105"/>
    <hyperlink r:id="rId327" ref="L105"/>
    <hyperlink r:id="rId328" ref="N105"/>
    <hyperlink r:id="rId329" ref="AD105"/>
    <hyperlink r:id="rId330" ref="K106"/>
    <hyperlink r:id="rId331" ref="L106"/>
    <hyperlink r:id="rId332" ref="K107"/>
    <hyperlink r:id="rId333" ref="L107"/>
    <hyperlink r:id="rId334" ref="N107"/>
    <hyperlink r:id="rId335" ref="AD107"/>
    <hyperlink r:id="rId336" ref="L108"/>
    <hyperlink r:id="rId337" ref="N108"/>
    <hyperlink r:id="rId338" ref="AD108"/>
    <hyperlink r:id="rId339" ref="K109"/>
    <hyperlink r:id="rId340" ref="L109"/>
    <hyperlink r:id="rId341" ref="AD109"/>
    <hyperlink r:id="rId342" ref="K110"/>
    <hyperlink r:id="rId343" ref="L110"/>
    <hyperlink r:id="rId344" ref="L111"/>
    <hyperlink r:id="rId345" ref="N111"/>
    <hyperlink r:id="rId346" ref="K112"/>
    <hyperlink r:id="rId347" ref="L112"/>
    <hyperlink r:id="rId348" ref="N112"/>
    <hyperlink r:id="rId349" ref="AD112"/>
    <hyperlink r:id="rId350" ref="K113"/>
    <hyperlink r:id="rId351" ref="L113"/>
    <hyperlink r:id="rId352" ref="N113"/>
    <hyperlink r:id="rId353" ref="AD113"/>
    <hyperlink r:id="rId354" ref="K114"/>
    <hyperlink r:id="rId355" ref="L114"/>
    <hyperlink r:id="rId356" ref="N114"/>
    <hyperlink r:id="rId357" ref="AD114"/>
    <hyperlink r:id="rId358" ref="K115"/>
    <hyperlink r:id="rId359" ref="L115"/>
    <hyperlink r:id="rId360" ref="K116"/>
    <hyperlink r:id="rId361" ref="L116"/>
    <hyperlink r:id="rId362" ref="K117"/>
    <hyperlink r:id="rId363" ref="L117"/>
    <hyperlink r:id="rId364" ref="K118"/>
    <hyperlink r:id="rId365" ref="L118"/>
    <hyperlink r:id="rId366" ref="K119"/>
    <hyperlink r:id="rId367" ref="L119"/>
    <hyperlink r:id="rId368" ref="K120"/>
    <hyperlink r:id="rId369" ref="L120"/>
    <hyperlink r:id="rId370" ref="K121"/>
    <hyperlink r:id="rId371" ref="L121"/>
    <hyperlink r:id="rId372" ref="K122"/>
    <hyperlink r:id="rId373" ref="L122"/>
    <hyperlink r:id="rId374" ref="K123"/>
    <hyperlink r:id="rId375" ref="L123"/>
    <hyperlink r:id="rId376" ref="K124"/>
    <hyperlink r:id="rId377" ref="L124"/>
    <hyperlink r:id="rId378" ref="K126"/>
    <hyperlink r:id="rId379" ref="L126"/>
    <hyperlink r:id="rId380" ref="K127"/>
    <hyperlink r:id="rId381" ref="L127"/>
    <hyperlink r:id="rId382" ref="K128"/>
    <hyperlink r:id="rId383" ref="L128"/>
    <hyperlink r:id="rId384" ref="K129"/>
    <hyperlink r:id="rId385" ref="L129"/>
    <hyperlink r:id="rId386" ref="K130"/>
    <hyperlink r:id="rId387" ref="L130"/>
    <hyperlink r:id="rId388" ref="N130"/>
    <hyperlink r:id="rId389" ref="AB130"/>
    <hyperlink r:id="rId390" ref="AD130"/>
    <hyperlink r:id="rId391" ref="L131"/>
    <hyperlink r:id="rId392" ref="N131"/>
    <hyperlink r:id="rId393" ref="L132"/>
    <hyperlink r:id="rId394" ref="N132"/>
    <hyperlink r:id="rId395" ref="L133"/>
    <hyperlink r:id="rId396" ref="N133"/>
    <hyperlink r:id="rId397" ref="AD133"/>
    <hyperlink r:id="rId398" ref="K134"/>
    <hyperlink r:id="rId399" ref="L134"/>
    <hyperlink r:id="rId400" ref="N134"/>
    <hyperlink r:id="rId401" ref="AD134"/>
    <hyperlink r:id="rId402" ref="K135"/>
    <hyperlink r:id="rId403" ref="L135"/>
    <hyperlink r:id="rId404" ref="N135"/>
    <hyperlink r:id="rId405" ref="K136"/>
    <hyperlink r:id="rId406" ref="L136"/>
    <hyperlink r:id="rId407" ref="N136"/>
    <hyperlink r:id="rId408" ref="AD136"/>
    <hyperlink r:id="rId409" ref="K137"/>
    <hyperlink r:id="rId410" ref="L137"/>
    <hyperlink r:id="rId411" ref="K138"/>
    <hyperlink r:id="rId412" ref="L138"/>
    <hyperlink r:id="rId413" ref="N138"/>
    <hyperlink r:id="rId414" ref="AD138"/>
    <hyperlink r:id="rId415" ref="K139"/>
    <hyperlink r:id="rId416" ref="L139"/>
    <hyperlink r:id="rId417" ref="K140"/>
    <hyperlink r:id="rId418" ref="L140"/>
    <hyperlink r:id="rId419" ref="N140"/>
    <hyperlink r:id="rId420" ref="AD140"/>
    <hyperlink r:id="rId421" ref="K141"/>
    <hyperlink r:id="rId422" ref="L141"/>
    <hyperlink r:id="rId423" ref="N141"/>
    <hyperlink r:id="rId424" ref="AD141"/>
    <hyperlink r:id="rId425" ref="K142"/>
    <hyperlink r:id="rId426" ref="L142"/>
    <hyperlink r:id="rId427" ref="N142"/>
    <hyperlink r:id="rId428" ref="AD142"/>
    <hyperlink r:id="rId429" ref="K143"/>
    <hyperlink r:id="rId430" ref="L143"/>
    <hyperlink r:id="rId431" ref="N143"/>
    <hyperlink r:id="rId432" ref="K144"/>
    <hyperlink r:id="rId433" ref="L144"/>
    <hyperlink r:id="rId434" ref="N144"/>
    <hyperlink r:id="rId435" ref="K145"/>
    <hyperlink r:id="rId436" ref="L145"/>
    <hyperlink r:id="rId437" ref="N145"/>
    <hyperlink r:id="rId438" ref="AD145"/>
    <hyperlink r:id="rId439" ref="K146"/>
    <hyperlink r:id="rId440" ref="L146"/>
    <hyperlink r:id="rId441" ref="K147"/>
    <hyperlink r:id="rId442" ref="L147"/>
    <hyperlink r:id="rId443" ref="K148"/>
    <hyperlink r:id="rId444" ref="L148"/>
    <hyperlink r:id="rId445" ref="K149"/>
    <hyperlink r:id="rId446" ref="L149"/>
    <hyperlink r:id="rId447" ref="N149"/>
    <hyperlink r:id="rId448" ref="AD149"/>
    <hyperlink r:id="rId449" ref="K150"/>
    <hyperlink r:id="rId450" ref="L150"/>
    <hyperlink r:id="rId451" ref="K151"/>
    <hyperlink r:id="rId452" ref="L151"/>
    <hyperlink r:id="rId453" ref="AD151"/>
    <hyperlink r:id="rId454" ref="K152"/>
    <hyperlink r:id="rId455" ref="L152"/>
    <hyperlink r:id="rId456" ref="K153"/>
    <hyperlink r:id="rId457" ref="L153"/>
    <hyperlink r:id="rId458" ref="K154"/>
    <hyperlink r:id="rId459" ref="L154"/>
    <hyperlink r:id="rId460" ref="K155"/>
    <hyperlink r:id="rId461" ref="L155"/>
    <hyperlink r:id="rId462" ref="N155"/>
    <hyperlink r:id="rId463" ref="AD155"/>
    <hyperlink r:id="rId464" ref="L156"/>
    <hyperlink r:id="rId465" ref="AH156"/>
    <hyperlink r:id="rId466" ref="L157"/>
    <hyperlink r:id="rId467" ref="N157"/>
  </hyperlinks>
  <drawing r:id="rId468"/>
  <legacyDrawing r:id="rId46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75"/>
    <col customWidth="1" min="2" max="2" width="17.25"/>
    <col customWidth="1" min="3" max="3" width="61.25"/>
  </cols>
  <sheetData>
    <row r="1">
      <c r="A1" s="71" t="s">
        <v>1048</v>
      </c>
      <c r="B1" s="71" t="s">
        <v>1049</v>
      </c>
      <c r="C1" s="71" t="s">
        <v>1050</v>
      </c>
    </row>
    <row r="2">
      <c r="A2" s="71" t="s">
        <v>38</v>
      </c>
      <c r="B2" s="92" t="s">
        <v>1051</v>
      </c>
      <c r="C2" s="93" t="s">
        <v>1052</v>
      </c>
      <c r="D2" s="13"/>
    </row>
    <row r="3">
      <c r="A3" s="71" t="s">
        <v>1053</v>
      </c>
      <c r="B3" s="71" t="s">
        <v>1054</v>
      </c>
      <c r="C3" s="71" t="s">
        <v>1055</v>
      </c>
    </row>
    <row r="4">
      <c r="A4" s="71" t="s">
        <v>1056</v>
      </c>
      <c r="B4" s="71" t="s">
        <v>1057</v>
      </c>
    </row>
    <row r="5">
      <c r="A5" s="71" t="s">
        <v>53</v>
      </c>
      <c r="B5" s="92" t="s">
        <v>1058</v>
      </c>
      <c r="C5" s="93" t="s">
        <v>1059</v>
      </c>
      <c r="D5" s="13"/>
    </row>
    <row r="6">
      <c r="A6" s="71" t="s">
        <v>61</v>
      </c>
      <c r="B6" s="92" t="s">
        <v>1060</v>
      </c>
      <c r="C6" s="93" t="s">
        <v>1061</v>
      </c>
      <c r="D6" s="94"/>
    </row>
    <row r="7">
      <c r="A7" s="71" t="s">
        <v>71</v>
      </c>
      <c r="B7" s="92" t="s">
        <v>1062</v>
      </c>
      <c r="C7" s="93" t="s">
        <v>1063</v>
      </c>
      <c r="D7" s="94"/>
    </row>
    <row r="8">
      <c r="A8" s="71" t="s">
        <v>81</v>
      </c>
      <c r="B8" s="95" t="s">
        <v>89</v>
      </c>
      <c r="C8" s="93" t="s">
        <v>1064</v>
      </c>
      <c r="D8" s="96"/>
    </row>
    <row r="9">
      <c r="A9" s="71" t="s">
        <v>959</v>
      </c>
      <c r="B9" s="95" t="s">
        <v>965</v>
      </c>
      <c r="C9" s="93" t="s">
        <v>1065</v>
      </c>
      <c r="D9" s="96"/>
    </row>
    <row r="10">
      <c r="A10" s="71" t="s">
        <v>93</v>
      </c>
      <c r="B10" s="92" t="s">
        <v>1066</v>
      </c>
      <c r="C10" s="93" t="s">
        <v>97</v>
      </c>
      <c r="D10" s="96"/>
    </row>
    <row r="11">
      <c r="A11" s="71" t="s">
        <v>1067</v>
      </c>
      <c r="B11" s="71" t="s">
        <v>1068</v>
      </c>
    </row>
    <row r="12">
      <c r="A12" s="71" t="s">
        <v>1069</v>
      </c>
      <c r="B12" s="71" t="s">
        <v>1070</v>
      </c>
      <c r="C12" s="71" t="s">
        <v>1071</v>
      </c>
    </row>
    <row r="13">
      <c r="A13" s="71" t="s">
        <v>1072</v>
      </c>
      <c r="B13" s="71" t="s">
        <v>1073</v>
      </c>
      <c r="C13" s="71" t="s">
        <v>1074</v>
      </c>
    </row>
    <row r="14">
      <c r="A14" s="71" t="s">
        <v>1075</v>
      </c>
      <c r="B14" s="71" t="s">
        <v>1076</v>
      </c>
      <c r="C14" s="12" t="s">
        <v>1077</v>
      </c>
    </row>
    <row r="15">
      <c r="A15" s="71" t="s">
        <v>1078</v>
      </c>
      <c r="B15" s="71" t="s">
        <v>1079</v>
      </c>
      <c r="C15" s="71" t="s">
        <v>1080</v>
      </c>
    </row>
    <row r="16">
      <c r="A16" s="71" t="s">
        <v>105</v>
      </c>
      <c r="B16" s="97" t="s">
        <v>113</v>
      </c>
      <c r="C16" s="93" t="s">
        <v>1081</v>
      </c>
      <c r="D16" s="94"/>
    </row>
    <row r="17">
      <c r="A17" s="71" t="s">
        <v>118</v>
      </c>
      <c r="B17" s="92" t="s">
        <v>1082</v>
      </c>
      <c r="C17" s="93" t="s">
        <v>122</v>
      </c>
      <c r="D17" s="13"/>
    </row>
    <row r="18">
      <c r="A18" s="71" t="s">
        <v>1083</v>
      </c>
      <c r="B18" s="71" t="s">
        <v>1084</v>
      </c>
      <c r="C18" s="71" t="s">
        <v>1085</v>
      </c>
    </row>
    <row r="19">
      <c r="A19" s="71" t="s">
        <v>1086</v>
      </c>
      <c r="B19" s="71" t="s">
        <v>1087</v>
      </c>
      <c r="C19" s="71" t="s">
        <v>1088</v>
      </c>
    </row>
    <row r="20">
      <c r="A20" s="71" t="s">
        <v>1089</v>
      </c>
      <c r="B20" s="71" t="s">
        <v>1090</v>
      </c>
      <c r="C20" s="71" t="s">
        <v>1091</v>
      </c>
    </row>
    <row r="21">
      <c r="A21" s="71" t="s">
        <v>1092</v>
      </c>
      <c r="B21" s="71" t="s">
        <v>1093</v>
      </c>
      <c r="C21" s="71" t="s">
        <v>1094</v>
      </c>
    </row>
    <row r="22">
      <c r="A22" s="71" t="s">
        <v>1095</v>
      </c>
      <c r="B22" s="71" t="s">
        <v>1096</v>
      </c>
      <c r="C22" s="71" t="s">
        <v>1097</v>
      </c>
    </row>
    <row r="23">
      <c r="A23" s="71" t="s">
        <v>1098</v>
      </c>
      <c r="B23" s="71" t="s">
        <v>1099</v>
      </c>
      <c r="C23" s="71" t="s">
        <v>1100</v>
      </c>
    </row>
    <row r="24">
      <c r="A24" s="71" t="s">
        <v>1101</v>
      </c>
      <c r="B24" s="71" t="s">
        <v>1102</v>
      </c>
      <c r="C24" s="71" t="s">
        <v>1103</v>
      </c>
    </row>
    <row r="25">
      <c r="A25" s="71" t="s">
        <v>126</v>
      </c>
      <c r="B25" s="93" t="s">
        <v>1104</v>
      </c>
      <c r="C25" s="93" t="s">
        <v>127</v>
      </c>
      <c r="D25" s="94"/>
    </row>
    <row r="26">
      <c r="A26" s="71" t="s">
        <v>131</v>
      </c>
      <c r="B26" s="92" t="s">
        <v>1105</v>
      </c>
      <c r="C26" s="93" t="s">
        <v>1106</v>
      </c>
      <c r="D26" s="94"/>
    </row>
    <row r="27">
      <c r="A27" s="71" t="s">
        <v>137</v>
      </c>
      <c r="B27" s="93" t="s">
        <v>1107</v>
      </c>
      <c r="C27" s="93" t="s">
        <v>138</v>
      </c>
      <c r="D27" s="94"/>
    </row>
    <row r="28">
      <c r="A28" s="71" t="s">
        <v>1108</v>
      </c>
      <c r="B28" s="71" t="s">
        <v>1109</v>
      </c>
      <c r="C28" s="71" t="s">
        <v>1110</v>
      </c>
    </row>
    <row r="29">
      <c r="A29" s="71" t="s">
        <v>142</v>
      </c>
      <c r="B29" s="93" t="s">
        <v>1111</v>
      </c>
      <c r="C29" s="93" t="s">
        <v>1112</v>
      </c>
      <c r="D29" s="94"/>
    </row>
    <row r="30">
      <c r="A30" s="71" t="s">
        <v>1113</v>
      </c>
      <c r="B30" s="71" t="s">
        <v>1114</v>
      </c>
      <c r="C30" s="71" t="s">
        <v>1113</v>
      </c>
    </row>
    <row r="31">
      <c r="A31" s="71" t="s">
        <v>1115</v>
      </c>
      <c r="B31" s="71" t="s">
        <v>1116</v>
      </c>
      <c r="C31" s="71" t="s">
        <v>1117</v>
      </c>
    </row>
    <row r="32">
      <c r="A32" s="71" t="s">
        <v>147</v>
      </c>
      <c r="B32" s="95" t="s">
        <v>154</v>
      </c>
      <c r="C32" s="93" t="s">
        <v>1118</v>
      </c>
      <c r="D32" s="13"/>
    </row>
    <row r="33">
      <c r="A33" s="71" t="s">
        <v>1119</v>
      </c>
      <c r="B33" s="71" t="s">
        <v>1120</v>
      </c>
      <c r="C33" s="71" t="s">
        <v>1121</v>
      </c>
    </row>
    <row r="34">
      <c r="A34" s="71" t="s">
        <v>1122</v>
      </c>
      <c r="B34" s="71" t="s">
        <v>1123</v>
      </c>
      <c r="C34" s="71" t="s">
        <v>1124</v>
      </c>
    </row>
    <row r="35">
      <c r="A35" s="71" t="s">
        <v>156</v>
      </c>
      <c r="B35" s="92" t="s">
        <v>1125</v>
      </c>
      <c r="C35" s="93" t="s">
        <v>1126</v>
      </c>
      <c r="D35" s="94"/>
    </row>
    <row r="36">
      <c r="A36" s="71" t="s">
        <v>163</v>
      </c>
      <c r="B36" s="92" t="s">
        <v>1127</v>
      </c>
      <c r="C36" s="93" t="s">
        <v>1128</v>
      </c>
      <c r="D36" s="94"/>
    </row>
    <row r="37">
      <c r="A37" s="71" t="s">
        <v>1129</v>
      </c>
      <c r="B37" s="95" t="s">
        <v>1130</v>
      </c>
      <c r="C37" s="93" t="s">
        <v>1131</v>
      </c>
      <c r="D37" s="94"/>
    </row>
    <row r="38">
      <c r="A38" s="71" t="s">
        <v>167</v>
      </c>
      <c r="B38" s="98" t="s">
        <v>176</v>
      </c>
      <c r="C38" s="93" t="s">
        <v>1132</v>
      </c>
      <c r="D38" s="94"/>
    </row>
    <row r="39">
      <c r="A39" s="71" t="s">
        <v>179</v>
      </c>
      <c r="B39" s="95" t="s">
        <v>184</v>
      </c>
      <c r="C39" s="93" t="s">
        <v>1133</v>
      </c>
      <c r="D39" s="94"/>
    </row>
    <row r="40">
      <c r="A40" s="71" t="s">
        <v>186</v>
      </c>
      <c r="B40" s="98" t="s">
        <v>196</v>
      </c>
      <c r="C40" s="93" t="s">
        <v>1134</v>
      </c>
      <c r="D40" s="94"/>
    </row>
    <row r="41">
      <c r="A41" s="71" t="s">
        <v>198</v>
      </c>
      <c r="B41" s="95" t="s">
        <v>202</v>
      </c>
      <c r="C41" s="93" t="s">
        <v>1135</v>
      </c>
      <c r="D41" s="94"/>
    </row>
    <row r="42">
      <c r="A42" s="71" t="s">
        <v>204</v>
      </c>
      <c r="B42" s="92" t="s">
        <v>1136</v>
      </c>
      <c r="C42" s="93" t="s">
        <v>1137</v>
      </c>
      <c r="D42" s="94"/>
    </row>
    <row r="43">
      <c r="A43" s="71" t="s">
        <v>211</v>
      </c>
      <c r="B43" s="93" t="s">
        <v>1138</v>
      </c>
      <c r="C43" s="93" t="s">
        <v>1139</v>
      </c>
      <c r="D43" s="94"/>
    </row>
    <row r="44">
      <c r="A44" s="71" t="s">
        <v>220</v>
      </c>
      <c r="B44" s="92" t="s">
        <v>1140</v>
      </c>
      <c r="C44" s="93" t="s">
        <v>1141</v>
      </c>
      <c r="D44" s="94"/>
    </row>
    <row r="45">
      <c r="A45" s="71" t="s">
        <v>229</v>
      </c>
      <c r="B45" s="93" t="s">
        <v>1142</v>
      </c>
      <c r="C45" s="93" t="s">
        <v>232</v>
      </c>
      <c r="D45" s="96"/>
    </row>
    <row r="46">
      <c r="A46" s="71" t="s">
        <v>1143</v>
      </c>
      <c r="B46" s="71" t="s">
        <v>1144</v>
      </c>
      <c r="C46" s="71" t="s">
        <v>1143</v>
      </c>
    </row>
    <row r="47">
      <c r="A47" s="71" t="s">
        <v>237</v>
      </c>
      <c r="B47" s="93" t="s">
        <v>1145</v>
      </c>
      <c r="C47" s="93" t="s">
        <v>1146</v>
      </c>
      <c r="D47" s="94"/>
    </row>
    <row r="48">
      <c r="A48" s="71" t="s">
        <v>1147</v>
      </c>
      <c r="B48" s="71" t="s">
        <v>1148</v>
      </c>
      <c r="C48" s="71" t="s">
        <v>1149</v>
      </c>
    </row>
    <row r="49">
      <c r="A49" s="71" t="s">
        <v>243</v>
      </c>
      <c r="B49" s="93" t="s">
        <v>1150</v>
      </c>
      <c r="C49" s="93" t="s">
        <v>246</v>
      </c>
      <c r="D49" s="94"/>
    </row>
    <row r="50">
      <c r="A50" s="71" t="s">
        <v>252</v>
      </c>
      <c r="B50" s="93" t="s">
        <v>1151</v>
      </c>
      <c r="C50" s="93" t="s">
        <v>1152</v>
      </c>
      <c r="D50" s="13"/>
    </row>
    <row r="51">
      <c r="A51" s="71" t="s">
        <v>263</v>
      </c>
      <c r="B51" s="93" t="s">
        <v>1153</v>
      </c>
      <c r="C51" s="93" t="s">
        <v>265</v>
      </c>
      <c r="D51" s="96"/>
    </row>
    <row r="52">
      <c r="A52" s="71" t="s">
        <v>257</v>
      </c>
      <c r="B52" s="93" t="s">
        <v>1154</v>
      </c>
      <c r="C52" s="93" t="s">
        <v>260</v>
      </c>
      <c r="D52" s="96"/>
    </row>
    <row r="53">
      <c r="A53" s="71" t="s">
        <v>1035</v>
      </c>
      <c r="B53" s="93" t="s">
        <v>1155</v>
      </c>
      <c r="C53" s="93" t="s">
        <v>1035</v>
      </c>
      <c r="D53" s="13"/>
    </row>
    <row r="54">
      <c r="A54" s="71" t="s">
        <v>266</v>
      </c>
      <c r="B54" s="95" t="s">
        <v>269</v>
      </c>
      <c r="C54" s="93" t="s">
        <v>1156</v>
      </c>
      <c r="D54" s="13"/>
    </row>
    <row r="55">
      <c r="A55" s="71" t="s">
        <v>1157</v>
      </c>
      <c r="B55" s="71" t="s">
        <v>1158</v>
      </c>
      <c r="C55" s="12" t="s">
        <v>1159</v>
      </c>
    </row>
    <row r="56">
      <c r="A56" s="71" t="s">
        <v>967</v>
      </c>
      <c r="B56" s="93" t="s">
        <v>1160</v>
      </c>
      <c r="C56" s="93" t="s">
        <v>1161</v>
      </c>
      <c r="D56" s="94"/>
    </row>
    <row r="57">
      <c r="A57" s="71" t="s">
        <v>271</v>
      </c>
      <c r="B57" s="95" t="s">
        <v>277</v>
      </c>
      <c r="C57" s="93" t="s">
        <v>1162</v>
      </c>
      <c r="D57" s="94"/>
    </row>
    <row r="58">
      <c r="A58" s="71" t="s">
        <v>1163</v>
      </c>
      <c r="B58" s="71" t="s">
        <v>1164</v>
      </c>
      <c r="C58" s="71" t="s">
        <v>1163</v>
      </c>
    </row>
    <row r="59">
      <c r="A59" s="71" t="s">
        <v>280</v>
      </c>
      <c r="B59" s="93" t="s">
        <v>1165</v>
      </c>
      <c r="C59" s="93" t="s">
        <v>283</v>
      </c>
      <c r="D59" s="13"/>
    </row>
    <row r="60">
      <c r="A60" s="71" t="s">
        <v>1166</v>
      </c>
      <c r="B60" s="71" t="s">
        <v>1167</v>
      </c>
      <c r="C60" s="71" t="s">
        <v>1166</v>
      </c>
    </row>
    <row r="61">
      <c r="A61" s="71" t="s">
        <v>974</v>
      </c>
      <c r="B61" s="93" t="s">
        <v>1168</v>
      </c>
      <c r="C61" s="93" t="s">
        <v>1169</v>
      </c>
      <c r="D61" s="94"/>
    </row>
    <row r="62">
      <c r="A62" s="71" t="s">
        <v>1170</v>
      </c>
      <c r="B62" s="71" t="s">
        <v>1171</v>
      </c>
      <c r="C62" s="71" t="s">
        <v>1170</v>
      </c>
    </row>
    <row r="63">
      <c r="A63" s="71" t="s">
        <v>290</v>
      </c>
      <c r="B63" s="99" t="s">
        <v>296</v>
      </c>
      <c r="C63" s="93" t="s">
        <v>1172</v>
      </c>
      <c r="D63" s="96"/>
    </row>
    <row r="64">
      <c r="A64" s="71" t="s">
        <v>299</v>
      </c>
      <c r="B64" s="98" t="s">
        <v>303</v>
      </c>
      <c r="C64" s="93" t="s">
        <v>1173</v>
      </c>
      <c r="D64" s="96"/>
    </row>
    <row r="65">
      <c r="A65" s="71" t="s">
        <v>1174</v>
      </c>
      <c r="B65" s="71" t="s">
        <v>1175</v>
      </c>
      <c r="C65" s="71" t="s">
        <v>1176</v>
      </c>
    </row>
    <row r="66">
      <c r="A66" s="71" t="s">
        <v>306</v>
      </c>
      <c r="B66" s="98" t="s">
        <v>310</v>
      </c>
      <c r="C66" s="93" t="s">
        <v>1177</v>
      </c>
      <c r="D66" s="94"/>
    </row>
    <row r="67">
      <c r="A67" s="71" t="s">
        <v>312</v>
      </c>
      <c r="B67" s="93" t="s">
        <v>1178</v>
      </c>
      <c r="C67" s="93" t="s">
        <v>1179</v>
      </c>
      <c r="D67" s="94"/>
    </row>
    <row r="68">
      <c r="A68" s="71" t="s">
        <v>980</v>
      </c>
      <c r="B68" s="95"/>
      <c r="C68" s="93"/>
      <c r="D68" s="96"/>
    </row>
    <row r="69">
      <c r="A69" s="71" t="s">
        <v>1180</v>
      </c>
      <c r="B69" s="71" t="s">
        <v>1181</v>
      </c>
      <c r="C69" s="71" t="s">
        <v>1180</v>
      </c>
    </row>
    <row r="70">
      <c r="A70" s="71" t="s">
        <v>1182</v>
      </c>
      <c r="B70" s="71" t="s">
        <v>1183</v>
      </c>
      <c r="C70" s="71" t="s">
        <v>1184</v>
      </c>
    </row>
    <row r="71">
      <c r="A71" s="71" t="s">
        <v>318</v>
      </c>
      <c r="B71" s="93" t="s">
        <v>1185</v>
      </c>
      <c r="C71" s="93" t="s">
        <v>1186</v>
      </c>
      <c r="D71" s="94"/>
    </row>
    <row r="72">
      <c r="A72" s="71" t="s">
        <v>324</v>
      </c>
      <c r="B72" s="93" t="s">
        <v>1187</v>
      </c>
      <c r="C72" s="93" t="s">
        <v>324</v>
      </c>
      <c r="D72" s="94"/>
    </row>
    <row r="73">
      <c r="A73" s="71" t="s">
        <v>335</v>
      </c>
      <c r="B73" s="95" t="s">
        <v>342</v>
      </c>
      <c r="C73" s="93" t="s">
        <v>1188</v>
      </c>
      <c r="D73" s="13"/>
    </row>
    <row r="74">
      <c r="A74" s="71" t="s">
        <v>346</v>
      </c>
      <c r="B74" s="93" t="s">
        <v>1189</v>
      </c>
      <c r="C74" s="93" t="s">
        <v>1190</v>
      </c>
      <c r="D74" s="94"/>
    </row>
    <row r="75">
      <c r="A75" s="71" t="s">
        <v>354</v>
      </c>
      <c r="B75" s="93" t="s">
        <v>1191</v>
      </c>
      <c r="C75" s="93" t="s">
        <v>1192</v>
      </c>
      <c r="D75" s="94"/>
    </row>
    <row r="76">
      <c r="A76" s="71" t="s">
        <v>362</v>
      </c>
      <c r="B76" s="95" t="s">
        <v>365</v>
      </c>
      <c r="C76" s="93" t="s">
        <v>1193</v>
      </c>
      <c r="D76" s="13"/>
    </row>
    <row r="77">
      <c r="A77" s="71" t="s">
        <v>367</v>
      </c>
      <c r="B77" s="95" t="s">
        <v>374</v>
      </c>
      <c r="C77" s="93" t="s">
        <v>1194</v>
      </c>
      <c r="D77" s="94"/>
    </row>
    <row r="78">
      <c r="A78" s="71" t="s">
        <v>1195</v>
      </c>
      <c r="B78" s="71" t="s">
        <v>1196</v>
      </c>
      <c r="C78" s="71" t="s">
        <v>1197</v>
      </c>
    </row>
    <row r="79">
      <c r="A79" s="71" t="s">
        <v>378</v>
      </c>
      <c r="B79" s="93" t="s">
        <v>1198</v>
      </c>
      <c r="C79" s="93" t="s">
        <v>378</v>
      </c>
      <c r="D79" s="94"/>
    </row>
    <row r="80">
      <c r="A80" s="71" t="s">
        <v>385</v>
      </c>
      <c r="B80" s="95" t="s">
        <v>392</v>
      </c>
      <c r="C80" s="93" t="s">
        <v>1199</v>
      </c>
      <c r="D80" s="94"/>
    </row>
    <row r="81">
      <c r="A81" s="71" t="s">
        <v>990</v>
      </c>
      <c r="B81" s="95" t="s">
        <v>995</v>
      </c>
      <c r="C81" s="93" t="s">
        <v>1200</v>
      </c>
      <c r="D81" s="94"/>
    </row>
    <row r="82">
      <c r="A82" s="71" t="s">
        <v>395</v>
      </c>
      <c r="B82" s="93" t="s">
        <v>121</v>
      </c>
      <c r="C82" s="93"/>
      <c r="D82" s="94"/>
    </row>
    <row r="83">
      <c r="A83" s="71" t="s">
        <v>399</v>
      </c>
      <c r="B83" s="93" t="s">
        <v>1201</v>
      </c>
      <c r="C83" s="93" t="s">
        <v>1202</v>
      </c>
      <c r="D83" s="94"/>
    </row>
    <row r="84">
      <c r="A84" s="71" t="s">
        <v>405</v>
      </c>
      <c r="B84" s="93" t="s">
        <v>1203</v>
      </c>
      <c r="C84" s="93" t="s">
        <v>1204</v>
      </c>
      <c r="D84" s="94"/>
    </row>
    <row r="85">
      <c r="A85" s="71" t="s">
        <v>998</v>
      </c>
      <c r="B85" s="93" t="s">
        <v>1205</v>
      </c>
      <c r="C85" s="93" t="s">
        <v>998</v>
      </c>
      <c r="D85" s="96"/>
    </row>
    <row r="86">
      <c r="A86" s="71" t="s">
        <v>411</v>
      </c>
      <c r="B86" s="95" t="s">
        <v>414</v>
      </c>
      <c r="C86" s="93" t="s">
        <v>1206</v>
      </c>
      <c r="D86" s="94"/>
    </row>
    <row r="87">
      <c r="A87" s="71" t="s">
        <v>416</v>
      </c>
      <c r="B87" s="93" t="s">
        <v>1207</v>
      </c>
      <c r="C87" s="93" t="s">
        <v>1208</v>
      </c>
      <c r="D87" s="94"/>
    </row>
    <row r="88">
      <c r="A88" s="71" t="s">
        <v>424</v>
      </c>
      <c r="B88" s="93" t="s">
        <v>1209</v>
      </c>
      <c r="C88" s="93" t="s">
        <v>1210</v>
      </c>
      <c r="D88" s="94"/>
    </row>
    <row r="89">
      <c r="A89" s="71" t="s">
        <v>1211</v>
      </c>
      <c r="B89" s="71" t="s">
        <v>1084</v>
      </c>
      <c r="C89" s="71" t="s">
        <v>1085</v>
      </c>
    </row>
    <row r="90">
      <c r="A90" s="71" t="s">
        <v>430</v>
      </c>
      <c r="B90" s="95" t="s">
        <v>433</v>
      </c>
      <c r="C90" s="93" t="s">
        <v>1212</v>
      </c>
      <c r="D90" s="94"/>
    </row>
    <row r="91">
      <c r="A91" s="71" t="s">
        <v>435</v>
      </c>
      <c r="B91" s="93" t="s">
        <v>1213</v>
      </c>
      <c r="C91" s="93" t="s">
        <v>437</v>
      </c>
      <c r="D91" s="13"/>
    </row>
    <row r="92">
      <c r="A92" s="71" t="s">
        <v>441</v>
      </c>
      <c r="B92" s="93" t="s">
        <v>1214</v>
      </c>
      <c r="C92" s="93" t="s">
        <v>1215</v>
      </c>
      <c r="D92" s="94"/>
    </row>
    <row r="93">
      <c r="A93" s="71" t="s">
        <v>446</v>
      </c>
      <c r="B93" s="93" t="s">
        <v>1216</v>
      </c>
      <c r="C93" s="93" t="s">
        <v>1217</v>
      </c>
      <c r="D93" s="94"/>
    </row>
    <row r="94">
      <c r="A94" s="71" t="s">
        <v>1218</v>
      </c>
      <c r="B94" s="71" t="s">
        <v>1219</v>
      </c>
      <c r="C94" s="71" t="s">
        <v>1220</v>
      </c>
    </row>
    <row r="95">
      <c r="A95" s="71" t="s">
        <v>1221</v>
      </c>
      <c r="B95" s="71" t="s">
        <v>1222</v>
      </c>
      <c r="C95" s="71" t="s">
        <v>1221</v>
      </c>
    </row>
    <row r="96">
      <c r="A96" s="71" t="s">
        <v>454</v>
      </c>
      <c r="B96" s="93" t="s">
        <v>1223</v>
      </c>
      <c r="C96" s="93" t="s">
        <v>456</v>
      </c>
      <c r="D96" s="13"/>
    </row>
    <row r="97">
      <c r="A97" s="71" t="s">
        <v>1224</v>
      </c>
      <c r="B97" s="71" t="s">
        <v>1225</v>
      </c>
      <c r="C97" s="71" t="s">
        <v>1224</v>
      </c>
    </row>
    <row r="98">
      <c r="A98" s="71" t="s">
        <v>1226</v>
      </c>
      <c r="B98" s="71" t="s">
        <v>1227</v>
      </c>
      <c r="C98" s="71" t="s">
        <v>1110</v>
      </c>
    </row>
    <row r="99">
      <c r="A99" s="71" t="s">
        <v>461</v>
      </c>
      <c r="B99" s="95" t="s">
        <v>466</v>
      </c>
      <c r="C99" s="93" t="s">
        <v>1228</v>
      </c>
      <c r="D99" s="13"/>
    </row>
    <row r="100">
      <c r="A100" s="71" t="s">
        <v>468</v>
      </c>
      <c r="B100" s="98" t="s">
        <v>473</v>
      </c>
      <c r="C100" s="93" t="s">
        <v>1229</v>
      </c>
      <c r="D100" s="94"/>
    </row>
    <row r="101">
      <c r="A101" s="71" t="s">
        <v>475</v>
      </c>
      <c r="B101" s="98" t="s">
        <v>485</v>
      </c>
      <c r="C101" s="93" t="s">
        <v>1230</v>
      </c>
      <c r="D101" s="13"/>
    </row>
    <row r="102">
      <c r="A102" s="71" t="s">
        <v>487</v>
      </c>
      <c r="B102" s="98" t="s">
        <v>492</v>
      </c>
      <c r="C102" s="93" t="s">
        <v>1231</v>
      </c>
      <c r="D102" s="94"/>
    </row>
    <row r="103">
      <c r="A103" s="71" t="s">
        <v>495</v>
      </c>
      <c r="B103" s="98" t="s">
        <v>499</v>
      </c>
      <c r="C103" s="93" t="s">
        <v>1232</v>
      </c>
      <c r="D103" s="96"/>
    </row>
    <row r="104">
      <c r="A104" s="71" t="s">
        <v>501</v>
      </c>
      <c r="B104" s="93" t="s">
        <v>1233</v>
      </c>
      <c r="C104" s="93" t="s">
        <v>1234</v>
      </c>
      <c r="D104" s="94"/>
    </row>
    <row r="105">
      <c r="A105" s="71" t="s">
        <v>1235</v>
      </c>
      <c r="B105" s="71" t="s">
        <v>1236</v>
      </c>
      <c r="C105" s="71" t="s">
        <v>1237</v>
      </c>
    </row>
    <row r="106">
      <c r="A106" s="71" t="s">
        <v>507</v>
      </c>
      <c r="B106" s="98" t="s">
        <v>510</v>
      </c>
      <c r="C106" s="93" t="s">
        <v>1238</v>
      </c>
      <c r="D106" s="94"/>
    </row>
    <row r="107">
      <c r="A107" s="71" t="s">
        <v>512</v>
      </c>
      <c r="B107" s="93" t="s">
        <v>121</v>
      </c>
      <c r="C107" s="93"/>
      <c r="D107" s="94"/>
    </row>
    <row r="108">
      <c r="A108" s="71" t="s">
        <v>518</v>
      </c>
      <c r="B108" s="93" t="s">
        <v>121</v>
      </c>
      <c r="C108" s="93"/>
      <c r="D108" s="94"/>
    </row>
    <row r="109">
      <c r="A109" s="71" t="s">
        <v>523</v>
      </c>
      <c r="B109" s="93" t="s">
        <v>121</v>
      </c>
      <c r="C109" s="93"/>
      <c r="D109" s="94"/>
    </row>
    <row r="110">
      <c r="A110" s="71" t="s">
        <v>527</v>
      </c>
      <c r="B110" s="93" t="s">
        <v>121</v>
      </c>
      <c r="C110" s="93"/>
      <c r="D110" s="94"/>
    </row>
    <row r="111">
      <c r="A111" s="71" t="s">
        <v>531</v>
      </c>
      <c r="B111" s="93" t="s">
        <v>121</v>
      </c>
      <c r="C111" s="93"/>
      <c r="D111" s="94"/>
    </row>
    <row r="112">
      <c r="A112" s="71" t="s">
        <v>535</v>
      </c>
      <c r="B112" s="93" t="s">
        <v>121</v>
      </c>
      <c r="C112" s="93"/>
      <c r="D112" s="13"/>
    </row>
    <row r="113">
      <c r="A113" s="71" t="s">
        <v>1239</v>
      </c>
      <c r="B113" s="71" t="s">
        <v>1240</v>
      </c>
      <c r="C113" s="71" t="s">
        <v>1239</v>
      </c>
    </row>
    <row r="114">
      <c r="A114" s="71" t="s">
        <v>541</v>
      </c>
      <c r="B114" s="93" t="s">
        <v>1241</v>
      </c>
      <c r="C114" s="93" t="s">
        <v>541</v>
      </c>
      <c r="D114" s="13"/>
    </row>
    <row r="115">
      <c r="A115" s="71" t="s">
        <v>1004</v>
      </c>
      <c r="B115" s="93"/>
      <c r="C115" s="93"/>
      <c r="D115" s="96"/>
    </row>
    <row r="116">
      <c r="A116" s="71" t="s">
        <v>1242</v>
      </c>
      <c r="B116" s="71" t="s">
        <v>1243</v>
      </c>
      <c r="C116" s="71" t="s">
        <v>1244</v>
      </c>
    </row>
    <row r="117">
      <c r="A117" s="71" t="s">
        <v>547</v>
      </c>
      <c r="B117" s="93" t="s">
        <v>1245</v>
      </c>
      <c r="C117" s="93" t="s">
        <v>1246</v>
      </c>
      <c r="D117" s="13"/>
    </row>
    <row r="118">
      <c r="A118" s="71" t="s">
        <v>1247</v>
      </c>
      <c r="B118" s="71" t="s">
        <v>1248</v>
      </c>
      <c r="C118" s="71" t="s">
        <v>1247</v>
      </c>
    </row>
    <row r="119">
      <c r="A119" s="71" t="s">
        <v>1249</v>
      </c>
      <c r="B119" s="71" t="s">
        <v>1250</v>
      </c>
      <c r="C119" s="71" t="s">
        <v>1249</v>
      </c>
    </row>
    <row r="120">
      <c r="A120" s="71" t="s">
        <v>551</v>
      </c>
      <c r="B120" s="98" t="s">
        <v>556</v>
      </c>
      <c r="C120" s="93" t="s">
        <v>1251</v>
      </c>
      <c r="D120" s="13"/>
    </row>
    <row r="121">
      <c r="A121" s="71" t="s">
        <v>1252</v>
      </c>
      <c r="B121" s="71" t="s">
        <v>1253</v>
      </c>
      <c r="C121" s="71" t="s">
        <v>1254</v>
      </c>
    </row>
    <row r="122">
      <c r="A122" s="71" t="s">
        <v>559</v>
      </c>
      <c r="B122" s="93" t="s">
        <v>1255</v>
      </c>
      <c r="C122" s="93" t="s">
        <v>1256</v>
      </c>
      <c r="D122" s="13"/>
    </row>
    <row r="123">
      <c r="A123" s="71" t="s">
        <v>563</v>
      </c>
      <c r="B123" s="93" t="s">
        <v>1257</v>
      </c>
      <c r="C123" s="93" t="s">
        <v>1258</v>
      </c>
      <c r="D123" s="13"/>
    </row>
    <row r="124">
      <c r="A124" s="71" t="s">
        <v>567</v>
      </c>
      <c r="B124" s="93" t="s">
        <v>1259</v>
      </c>
      <c r="C124" s="71" t="s">
        <v>1260</v>
      </c>
      <c r="D124" s="13"/>
    </row>
    <row r="125">
      <c r="A125" s="71" t="s">
        <v>571</v>
      </c>
      <c r="B125" s="98" t="s">
        <v>575</v>
      </c>
      <c r="C125" s="93" t="s">
        <v>1261</v>
      </c>
      <c r="D125" s="13"/>
    </row>
    <row r="126">
      <c r="A126" s="71" t="s">
        <v>1262</v>
      </c>
      <c r="B126" s="71" t="s">
        <v>1263</v>
      </c>
      <c r="C126" s="71" t="s">
        <v>1264</v>
      </c>
    </row>
    <row r="127">
      <c r="A127" s="100" t="s">
        <v>1265</v>
      </c>
      <c r="B127" s="71" t="s">
        <v>1266</v>
      </c>
      <c r="C127" s="71" t="s">
        <v>1265</v>
      </c>
    </row>
    <row r="128">
      <c r="A128" s="71" t="s">
        <v>1267</v>
      </c>
      <c r="B128" s="71" t="s">
        <v>1268</v>
      </c>
      <c r="C128" s="71" t="s">
        <v>1267</v>
      </c>
    </row>
    <row r="129">
      <c r="A129" s="71" t="s">
        <v>1269</v>
      </c>
      <c r="B129" s="71" t="s">
        <v>1268</v>
      </c>
      <c r="C129" s="71" t="s">
        <v>1267</v>
      </c>
    </row>
    <row r="130">
      <c r="A130" s="71" t="s">
        <v>577</v>
      </c>
      <c r="B130" s="98" t="s">
        <v>583</v>
      </c>
      <c r="C130" s="93" t="s">
        <v>1270</v>
      </c>
      <c r="D130" s="94"/>
    </row>
    <row r="131">
      <c r="A131" s="71" t="s">
        <v>585</v>
      </c>
      <c r="B131" s="98" t="s">
        <v>588</v>
      </c>
      <c r="C131" s="93" t="s">
        <v>1271</v>
      </c>
      <c r="D131" s="94"/>
    </row>
    <row r="132">
      <c r="A132" s="71" t="s">
        <v>590</v>
      </c>
      <c r="B132" s="95" t="s">
        <v>595</v>
      </c>
      <c r="C132" s="93" t="s">
        <v>1272</v>
      </c>
      <c r="D132" s="94"/>
    </row>
    <row r="133">
      <c r="A133" s="71" t="s">
        <v>1273</v>
      </c>
      <c r="B133" s="71" t="s">
        <v>1274</v>
      </c>
      <c r="C133" s="71" t="s">
        <v>1275</v>
      </c>
    </row>
    <row r="134">
      <c r="A134" s="71" t="s">
        <v>1276</v>
      </c>
      <c r="B134" s="71" t="s">
        <v>1277</v>
      </c>
      <c r="C134" s="71" t="s">
        <v>1278</v>
      </c>
    </row>
    <row r="135">
      <c r="A135" s="71" t="s">
        <v>1279</v>
      </c>
      <c r="B135" s="71" t="s">
        <v>1280</v>
      </c>
      <c r="C135" s="71" t="s">
        <v>1281</v>
      </c>
    </row>
    <row r="136">
      <c r="A136" s="71" t="s">
        <v>601</v>
      </c>
      <c r="B136" s="93" t="s">
        <v>1282</v>
      </c>
      <c r="C136" s="93" t="s">
        <v>1283</v>
      </c>
      <c r="D136" s="13"/>
    </row>
    <row r="137">
      <c r="A137" s="71" t="s">
        <v>602</v>
      </c>
      <c r="B137" s="95" t="s">
        <v>606</v>
      </c>
      <c r="C137" s="93" t="s">
        <v>1284</v>
      </c>
      <c r="D137" s="94"/>
    </row>
    <row r="138">
      <c r="A138" s="71" t="s">
        <v>608</v>
      </c>
      <c r="B138" s="93" t="s">
        <v>1285</v>
      </c>
      <c r="C138" s="93" t="s">
        <v>1286</v>
      </c>
      <c r="D138" s="94"/>
    </row>
    <row r="139">
      <c r="A139" s="71" t="s">
        <v>615</v>
      </c>
      <c r="B139" s="93" t="s">
        <v>1287</v>
      </c>
      <c r="C139" s="93" t="s">
        <v>1288</v>
      </c>
      <c r="D139" s="13"/>
    </row>
    <row r="140">
      <c r="A140" s="71" t="s">
        <v>619</v>
      </c>
      <c r="B140" s="95" t="s">
        <v>622</v>
      </c>
      <c r="C140" s="93" t="s">
        <v>1289</v>
      </c>
      <c r="D140" s="13"/>
    </row>
    <row r="141">
      <c r="A141" s="71" t="s">
        <v>624</v>
      </c>
      <c r="B141" s="98" t="s">
        <v>627</v>
      </c>
      <c r="C141" s="93" t="s">
        <v>1290</v>
      </c>
      <c r="D141" s="94"/>
    </row>
    <row r="142">
      <c r="A142" s="71" t="s">
        <v>629</v>
      </c>
      <c r="B142" s="95" t="s">
        <v>636</v>
      </c>
      <c r="C142" s="93" t="s">
        <v>1291</v>
      </c>
      <c r="D142" s="13"/>
    </row>
    <row r="143">
      <c r="A143" s="71" t="s">
        <v>638</v>
      </c>
      <c r="B143" s="93" t="s">
        <v>1292</v>
      </c>
      <c r="C143" s="93" t="s">
        <v>1293</v>
      </c>
      <c r="D143" s="13"/>
    </row>
    <row r="144">
      <c r="A144" s="71" t="s">
        <v>642</v>
      </c>
      <c r="B144" s="95" t="s">
        <v>648</v>
      </c>
      <c r="C144" s="93" t="s">
        <v>1294</v>
      </c>
      <c r="D144" s="13"/>
    </row>
    <row r="145">
      <c r="A145" s="71" t="s">
        <v>651</v>
      </c>
      <c r="B145" s="95" t="s">
        <v>654</v>
      </c>
      <c r="C145" s="93" t="s">
        <v>1295</v>
      </c>
      <c r="D145" s="13"/>
    </row>
    <row r="146">
      <c r="A146" s="71" t="s">
        <v>1011</v>
      </c>
      <c r="B146" s="93" t="s">
        <v>1296</v>
      </c>
      <c r="C146" s="93" t="s">
        <v>1297</v>
      </c>
      <c r="D146" s="94"/>
    </row>
    <row r="147">
      <c r="A147" s="71" t="s">
        <v>1298</v>
      </c>
      <c r="B147" s="71" t="s">
        <v>1299</v>
      </c>
      <c r="C147" s="71" t="s">
        <v>1300</v>
      </c>
    </row>
    <row r="148">
      <c r="A148" s="71" t="s">
        <v>1301</v>
      </c>
      <c r="B148" s="71" t="s">
        <v>1302</v>
      </c>
      <c r="C148" s="71" t="s">
        <v>1301</v>
      </c>
    </row>
    <row r="149">
      <c r="A149" s="71" t="s">
        <v>1303</v>
      </c>
      <c r="B149" s="71" t="s">
        <v>1304</v>
      </c>
      <c r="C149" s="71" t="s">
        <v>1303</v>
      </c>
    </row>
    <row r="150">
      <c r="A150" s="71" t="s">
        <v>656</v>
      </c>
      <c r="B150" s="95" t="s">
        <v>659</v>
      </c>
      <c r="C150" s="93" t="s">
        <v>1305</v>
      </c>
      <c r="D150" s="13"/>
    </row>
    <row r="151">
      <c r="A151" s="71" t="s">
        <v>1041</v>
      </c>
      <c r="B151" s="95" t="s">
        <v>1046</v>
      </c>
      <c r="C151" s="93" t="s">
        <v>1306</v>
      </c>
      <c r="D151" s="13"/>
    </row>
    <row r="152">
      <c r="A152" s="71" t="s">
        <v>661</v>
      </c>
      <c r="B152" s="95" t="s">
        <v>664</v>
      </c>
      <c r="C152" s="93" t="s">
        <v>1307</v>
      </c>
      <c r="D152" s="13"/>
    </row>
    <row r="153">
      <c r="A153" s="71" t="s">
        <v>1308</v>
      </c>
      <c r="B153" s="71" t="s">
        <v>1309</v>
      </c>
      <c r="C153" s="71" t="s">
        <v>1310</v>
      </c>
    </row>
    <row r="154">
      <c r="A154" s="71" t="s">
        <v>666</v>
      </c>
      <c r="B154" s="98" t="s">
        <v>670</v>
      </c>
      <c r="C154" s="93" t="s">
        <v>1311</v>
      </c>
      <c r="D154" s="13"/>
    </row>
    <row r="155">
      <c r="A155" s="71" t="s">
        <v>672</v>
      </c>
      <c r="B155" s="93" t="s">
        <v>1312</v>
      </c>
      <c r="C155" s="93" t="s">
        <v>1313</v>
      </c>
      <c r="D155" s="94"/>
    </row>
    <row r="156">
      <c r="A156" s="71" t="s">
        <v>1314</v>
      </c>
      <c r="B156" s="71" t="s">
        <v>1315</v>
      </c>
      <c r="C156" s="71" t="s">
        <v>1316</v>
      </c>
    </row>
    <row r="157">
      <c r="A157" s="71" t="s">
        <v>1317</v>
      </c>
      <c r="B157" s="71" t="s">
        <v>1318</v>
      </c>
      <c r="C157" s="71" t="s">
        <v>1317</v>
      </c>
    </row>
    <row r="158">
      <c r="A158" s="71" t="s">
        <v>1319</v>
      </c>
      <c r="B158" s="71" t="s">
        <v>1320</v>
      </c>
      <c r="C158" s="71" t="s">
        <v>1321</v>
      </c>
    </row>
    <row r="159">
      <c r="A159" s="71" t="s">
        <v>676</v>
      </c>
      <c r="B159" s="98" t="s">
        <v>184</v>
      </c>
      <c r="C159" s="93" t="s">
        <v>1133</v>
      </c>
      <c r="D159" s="94"/>
    </row>
    <row r="160">
      <c r="A160" s="71" t="s">
        <v>682</v>
      </c>
      <c r="B160" s="93" t="s">
        <v>1322</v>
      </c>
      <c r="C160" s="93" t="s">
        <v>682</v>
      </c>
      <c r="D160" s="94"/>
    </row>
    <row r="161">
      <c r="A161" s="71" t="s">
        <v>1323</v>
      </c>
      <c r="B161" s="71" t="s">
        <v>1324</v>
      </c>
      <c r="C161" s="71" t="s">
        <v>1325</v>
      </c>
    </row>
    <row r="162">
      <c r="A162" s="101" t="s">
        <v>1326</v>
      </c>
      <c r="B162" s="71" t="s">
        <v>1327</v>
      </c>
      <c r="C162" s="71" t="s">
        <v>1328</v>
      </c>
    </row>
    <row r="163">
      <c r="A163" s="71" t="s">
        <v>1329</v>
      </c>
      <c r="B163" s="71" t="s">
        <v>1330</v>
      </c>
      <c r="C163" s="71" t="s">
        <v>1331</v>
      </c>
    </row>
    <row r="164">
      <c r="A164" s="71" t="s">
        <v>687</v>
      </c>
      <c r="B164" s="93" t="s">
        <v>1332</v>
      </c>
      <c r="C164" s="93" t="s">
        <v>1333</v>
      </c>
    </row>
    <row r="165">
      <c r="A165" s="71" t="s">
        <v>691</v>
      </c>
      <c r="B165" s="95" t="s">
        <v>694</v>
      </c>
      <c r="C165" s="93" t="s">
        <v>1334</v>
      </c>
      <c r="D165" s="13"/>
    </row>
    <row r="166">
      <c r="A166" s="71" t="s">
        <v>1016</v>
      </c>
      <c r="B166" s="93" t="s">
        <v>1335</v>
      </c>
      <c r="C166" s="93" t="s">
        <v>1336</v>
      </c>
      <c r="D166" s="94"/>
    </row>
    <row r="167">
      <c r="A167" s="71" t="s">
        <v>1337</v>
      </c>
      <c r="B167" s="71" t="s">
        <v>1338</v>
      </c>
      <c r="C167" s="71" t="s">
        <v>1339</v>
      </c>
    </row>
    <row r="168">
      <c r="A168" s="71" t="s">
        <v>696</v>
      </c>
      <c r="B168" s="93" t="s">
        <v>1340</v>
      </c>
      <c r="C168" s="93" t="s">
        <v>696</v>
      </c>
      <c r="D168" s="13"/>
    </row>
    <row r="169">
      <c r="A169" s="71" t="s">
        <v>1341</v>
      </c>
      <c r="B169" s="71" t="s">
        <v>1342</v>
      </c>
      <c r="C169" s="71" t="s">
        <v>876</v>
      </c>
    </row>
    <row r="170">
      <c r="A170" s="71" t="s">
        <v>699</v>
      </c>
      <c r="B170" s="98" t="s">
        <v>705</v>
      </c>
      <c r="C170" s="93" t="s">
        <v>1343</v>
      </c>
      <c r="D170" s="96"/>
    </row>
    <row r="171">
      <c r="A171" s="71" t="s">
        <v>708</v>
      </c>
      <c r="B171" s="93" t="s">
        <v>1344</v>
      </c>
      <c r="C171" s="93" t="s">
        <v>708</v>
      </c>
      <c r="D171" s="13"/>
    </row>
    <row r="172">
      <c r="A172" s="71" t="s">
        <v>713</v>
      </c>
      <c r="B172" s="98" t="s">
        <v>716</v>
      </c>
      <c r="C172" s="93" t="s">
        <v>1345</v>
      </c>
      <c r="D172" s="94"/>
    </row>
    <row r="173">
      <c r="A173" s="71" t="s">
        <v>1346</v>
      </c>
      <c r="B173" s="71" t="s">
        <v>1347</v>
      </c>
      <c r="C173" s="71" t="s">
        <v>714</v>
      </c>
    </row>
    <row r="174">
      <c r="A174" s="71" t="s">
        <v>718</v>
      </c>
      <c r="B174" s="93" t="s">
        <v>1348</v>
      </c>
      <c r="C174" s="93" t="s">
        <v>1349</v>
      </c>
      <c r="D174" s="94"/>
    </row>
    <row r="175">
      <c r="A175" s="71" t="s">
        <v>725</v>
      </c>
      <c r="B175" s="93" t="s">
        <v>1350</v>
      </c>
      <c r="C175" s="93" t="s">
        <v>1351</v>
      </c>
      <c r="D175" s="94"/>
    </row>
    <row r="176">
      <c r="A176" s="71" t="s">
        <v>1352</v>
      </c>
      <c r="B176" s="71" t="s">
        <v>1353</v>
      </c>
      <c r="C176" s="71" t="s">
        <v>1354</v>
      </c>
    </row>
    <row r="177">
      <c r="A177" s="71" t="s">
        <v>1355</v>
      </c>
      <c r="B177" s="71" t="s">
        <v>1356</v>
      </c>
      <c r="C177" s="71" t="s">
        <v>1355</v>
      </c>
    </row>
    <row r="178">
      <c r="A178" s="71" t="s">
        <v>729</v>
      </c>
      <c r="B178" s="95" t="s">
        <v>732</v>
      </c>
      <c r="C178" s="93" t="s">
        <v>1357</v>
      </c>
      <c r="D178" s="94"/>
    </row>
    <row r="179">
      <c r="A179" s="71" t="s">
        <v>735</v>
      </c>
      <c r="B179" s="93" t="s">
        <v>1358</v>
      </c>
      <c r="C179" s="93" t="s">
        <v>1359</v>
      </c>
      <c r="D179" s="94"/>
    </row>
    <row r="180">
      <c r="A180" s="71" t="s">
        <v>743</v>
      </c>
      <c r="B180" s="93" t="s">
        <v>1360</v>
      </c>
      <c r="C180" s="93" t="s">
        <v>743</v>
      </c>
      <c r="D180" s="13"/>
    </row>
    <row r="181">
      <c r="A181" s="71" t="s">
        <v>750</v>
      </c>
      <c r="B181" s="98" t="s">
        <v>758</v>
      </c>
      <c r="C181" s="93" t="s">
        <v>1361</v>
      </c>
      <c r="D181" s="94"/>
    </row>
    <row r="182">
      <c r="A182" s="71" t="s">
        <v>760</v>
      </c>
      <c r="B182" s="93" t="s">
        <v>1362</v>
      </c>
      <c r="C182" s="93" t="s">
        <v>1363</v>
      </c>
      <c r="D182" s="13"/>
    </row>
    <row r="183">
      <c r="A183" s="71" t="s">
        <v>1364</v>
      </c>
      <c r="B183" s="71" t="s">
        <v>1365</v>
      </c>
      <c r="C183" s="71" t="s">
        <v>1366</v>
      </c>
    </row>
    <row r="184">
      <c r="A184" s="71" t="s">
        <v>1367</v>
      </c>
      <c r="B184" s="71" t="s">
        <v>1368</v>
      </c>
      <c r="C184" s="71" t="s">
        <v>1367</v>
      </c>
    </row>
    <row r="185">
      <c r="A185" s="71" t="s">
        <v>1369</v>
      </c>
      <c r="B185" s="71" t="s">
        <v>1370</v>
      </c>
      <c r="C185" s="71" t="s">
        <v>1371</v>
      </c>
    </row>
    <row r="186">
      <c r="A186" s="71" t="s">
        <v>1372</v>
      </c>
      <c r="B186" s="71" t="s">
        <v>1373</v>
      </c>
      <c r="C186" s="71" t="s">
        <v>1374</v>
      </c>
    </row>
    <row r="187">
      <c r="A187" s="71" t="s">
        <v>765</v>
      </c>
      <c r="B187" s="93" t="s">
        <v>1375</v>
      </c>
      <c r="C187" s="93" t="s">
        <v>765</v>
      </c>
      <c r="D187" s="94"/>
    </row>
    <row r="188">
      <c r="A188" s="71" t="s">
        <v>1376</v>
      </c>
      <c r="B188" s="71" t="s">
        <v>1377</v>
      </c>
      <c r="C188" s="71" t="s">
        <v>1376</v>
      </c>
    </row>
    <row r="189">
      <c r="A189" s="71" t="s">
        <v>772</v>
      </c>
      <c r="B189" s="93" t="s">
        <v>1378</v>
      </c>
      <c r="C189" s="93" t="s">
        <v>772</v>
      </c>
      <c r="D189" s="94"/>
    </row>
    <row r="190">
      <c r="A190" s="71" t="s">
        <v>1379</v>
      </c>
      <c r="B190" s="71" t="s">
        <v>1380</v>
      </c>
      <c r="C190" s="71" t="s">
        <v>1381</v>
      </c>
    </row>
    <row r="191">
      <c r="A191" s="71" t="s">
        <v>1020</v>
      </c>
      <c r="B191" s="93" t="s">
        <v>1382</v>
      </c>
      <c r="C191" s="93" t="s">
        <v>1020</v>
      </c>
      <c r="D191" s="94"/>
    </row>
    <row r="192">
      <c r="A192" s="71" t="s">
        <v>780</v>
      </c>
      <c r="B192" s="95" t="s">
        <v>786</v>
      </c>
      <c r="C192" s="93" t="s">
        <v>1383</v>
      </c>
      <c r="D192" s="13"/>
    </row>
    <row r="193">
      <c r="A193" s="71" t="s">
        <v>789</v>
      </c>
      <c r="B193" s="98" t="s">
        <v>792</v>
      </c>
      <c r="C193" s="93" t="s">
        <v>1384</v>
      </c>
      <c r="D193" s="94"/>
    </row>
    <row r="194">
      <c r="A194" s="71" t="s">
        <v>794</v>
      </c>
      <c r="B194" s="93" t="s">
        <v>1385</v>
      </c>
      <c r="C194" s="93" t="s">
        <v>794</v>
      </c>
      <c r="D194" s="94"/>
    </row>
    <row r="195">
      <c r="A195" s="71" t="s">
        <v>804</v>
      </c>
      <c r="B195" s="98" t="s">
        <v>807</v>
      </c>
      <c r="C195" s="93" t="s">
        <v>1386</v>
      </c>
      <c r="D195" s="94"/>
    </row>
    <row r="196">
      <c r="A196" s="71" t="s">
        <v>1387</v>
      </c>
      <c r="B196" s="71" t="s">
        <v>1388</v>
      </c>
      <c r="C196" s="71" t="s">
        <v>1389</v>
      </c>
    </row>
    <row r="197">
      <c r="A197" s="71" t="s">
        <v>1025</v>
      </c>
      <c r="B197" s="93" t="s">
        <v>1390</v>
      </c>
      <c r="C197" s="71" t="s">
        <v>1025</v>
      </c>
      <c r="D197" s="94"/>
    </row>
    <row r="198">
      <c r="A198" s="71" t="s">
        <v>1391</v>
      </c>
      <c r="B198" s="71" t="s">
        <v>1392</v>
      </c>
      <c r="C198" s="71" t="s">
        <v>1391</v>
      </c>
    </row>
    <row r="199">
      <c r="A199" s="71" t="s">
        <v>1029</v>
      </c>
      <c r="B199" s="93" t="s">
        <v>1393</v>
      </c>
      <c r="C199" s="93" t="s">
        <v>1029</v>
      </c>
      <c r="D199" s="13"/>
    </row>
    <row r="200">
      <c r="A200" s="71" t="s">
        <v>810</v>
      </c>
      <c r="B200" s="93"/>
      <c r="C200" s="93"/>
      <c r="D200" s="96"/>
    </row>
    <row r="201">
      <c r="A201" s="71" t="s">
        <v>816</v>
      </c>
      <c r="B201" s="93"/>
      <c r="C201" s="93"/>
      <c r="D201" s="96"/>
    </row>
    <row r="202">
      <c r="A202" s="71" t="s">
        <v>819</v>
      </c>
      <c r="B202" s="93"/>
      <c r="C202" s="93"/>
      <c r="D202" s="13"/>
    </row>
    <row r="203">
      <c r="A203" s="71" t="s">
        <v>822</v>
      </c>
      <c r="B203" s="93"/>
      <c r="C203" s="93"/>
      <c r="D203" s="13"/>
    </row>
    <row r="204">
      <c r="A204" s="71" t="s">
        <v>826</v>
      </c>
      <c r="B204" s="93"/>
      <c r="C204" s="93"/>
      <c r="D204" s="102"/>
    </row>
    <row r="205">
      <c r="A205" s="71" t="s">
        <v>829</v>
      </c>
      <c r="B205" s="93"/>
      <c r="C205" s="93"/>
      <c r="D205" s="24"/>
    </row>
    <row r="206">
      <c r="A206" s="71" t="s">
        <v>832</v>
      </c>
      <c r="B206" s="93"/>
      <c r="C206" s="93"/>
      <c r="D206" s="13"/>
    </row>
    <row r="207">
      <c r="A207" s="71" t="s">
        <v>837</v>
      </c>
      <c r="B207" s="93"/>
      <c r="C207" s="93"/>
      <c r="D207" s="13"/>
    </row>
    <row r="208">
      <c r="A208" s="71" t="s">
        <v>840</v>
      </c>
      <c r="B208" s="93"/>
      <c r="C208" s="93"/>
      <c r="D208" s="13"/>
    </row>
    <row r="209">
      <c r="A209" s="71" t="s">
        <v>845</v>
      </c>
      <c r="B209" s="93"/>
      <c r="C209" s="93"/>
      <c r="D209" s="102"/>
    </row>
    <row r="210">
      <c r="A210" s="71" t="s">
        <v>850</v>
      </c>
      <c r="B210" s="93"/>
      <c r="C210" s="103"/>
      <c r="D210" s="104"/>
    </row>
    <row r="211">
      <c r="A211" s="71" t="s">
        <v>857</v>
      </c>
      <c r="B211" s="93"/>
      <c r="C211" s="93"/>
      <c r="D211" s="102"/>
    </row>
    <row r="212">
      <c r="A212" s="71" t="s">
        <v>862</v>
      </c>
      <c r="B212" s="93"/>
      <c r="C212" s="93"/>
      <c r="D212" s="13"/>
    </row>
    <row r="213">
      <c r="A213" s="71" t="s">
        <v>869</v>
      </c>
      <c r="B213" s="93"/>
      <c r="C213" s="93"/>
      <c r="D213" s="102"/>
    </row>
    <row r="214">
      <c r="A214" s="71" t="s">
        <v>874</v>
      </c>
      <c r="B214" s="93"/>
      <c r="C214" s="93"/>
      <c r="D214" s="102"/>
    </row>
    <row r="215">
      <c r="A215" s="71" t="s">
        <v>878</v>
      </c>
      <c r="B215" s="98" t="s">
        <v>885</v>
      </c>
      <c r="C215" s="93" t="s">
        <v>1394</v>
      </c>
      <c r="D215" s="96"/>
    </row>
    <row r="216">
      <c r="A216" s="71" t="s">
        <v>1395</v>
      </c>
      <c r="B216" s="71" t="s">
        <v>1396</v>
      </c>
      <c r="C216" s="71" t="s">
        <v>1395</v>
      </c>
    </row>
    <row r="217">
      <c r="A217" s="71" t="s">
        <v>1397</v>
      </c>
      <c r="B217" s="71" t="s">
        <v>1398</v>
      </c>
      <c r="C217" s="71" t="s">
        <v>1397</v>
      </c>
    </row>
    <row r="218">
      <c r="A218" s="71" t="s">
        <v>1399</v>
      </c>
      <c r="B218" s="71" t="s">
        <v>1400</v>
      </c>
      <c r="C218" s="71" t="s">
        <v>1401</v>
      </c>
    </row>
    <row r="219">
      <c r="A219" s="71" t="s">
        <v>887</v>
      </c>
      <c r="B219" s="95" t="s">
        <v>890</v>
      </c>
      <c r="C219" s="93" t="s">
        <v>1402</v>
      </c>
      <c r="D219" s="13"/>
    </row>
    <row r="220">
      <c r="A220" s="71" t="s">
        <v>893</v>
      </c>
      <c r="B220" s="95" t="s">
        <v>896</v>
      </c>
      <c r="C220" s="93" t="s">
        <v>1403</v>
      </c>
      <c r="D220" s="13"/>
    </row>
    <row r="221">
      <c r="A221" s="71" t="s">
        <v>898</v>
      </c>
      <c r="B221" s="93" t="s">
        <v>1404</v>
      </c>
      <c r="C221" s="93" t="s">
        <v>1405</v>
      </c>
      <c r="D221" s="13"/>
    </row>
    <row r="222">
      <c r="A222" s="71" t="s">
        <v>903</v>
      </c>
      <c r="B222" s="98" t="s">
        <v>909</v>
      </c>
      <c r="C222" s="93" t="s">
        <v>1406</v>
      </c>
      <c r="D222" s="94"/>
    </row>
    <row r="223">
      <c r="A223" s="71" t="s">
        <v>1407</v>
      </c>
      <c r="B223" s="71" t="s">
        <v>1408</v>
      </c>
      <c r="C223" s="71" t="s">
        <v>1409</v>
      </c>
    </row>
    <row r="224">
      <c r="A224" s="71" t="s">
        <v>911</v>
      </c>
      <c r="B224" s="95" t="s">
        <v>917</v>
      </c>
      <c r="C224" s="93" t="s">
        <v>1410</v>
      </c>
      <c r="D224" s="94"/>
    </row>
    <row r="225">
      <c r="A225" s="71" t="s">
        <v>919</v>
      </c>
      <c r="B225" s="93" t="s">
        <v>1411</v>
      </c>
      <c r="C225" s="93" t="s">
        <v>1412</v>
      </c>
      <c r="D225" s="94"/>
    </row>
    <row r="226">
      <c r="A226" s="71" t="s">
        <v>924</v>
      </c>
      <c r="B226" s="93" t="s">
        <v>1413</v>
      </c>
      <c r="C226" s="71" t="s">
        <v>1414</v>
      </c>
      <c r="D226" s="94"/>
    </row>
    <row r="227">
      <c r="A227" s="71" t="s">
        <v>1415</v>
      </c>
      <c r="B227" s="71" t="s">
        <v>1416</v>
      </c>
      <c r="C227" s="71" t="s">
        <v>1417</v>
      </c>
    </row>
    <row r="228">
      <c r="A228" s="71" t="s">
        <v>928</v>
      </c>
      <c r="B228" s="93" t="s">
        <v>1418</v>
      </c>
      <c r="C228" s="93" t="s">
        <v>1419</v>
      </c>
      <c r="D228" s="24"/>
    </row>
    <row r="229">
      <c r="A229" s="71" t="s">
        <v>933</v>
      </c>
      <c r="B229" s="93" t="s">
        <v>1420</v>
      </c>
      <c r="C229" s="93" t="s">
        <v>1421</v>
      </c>
      <c r="D229" s="13"/>
    </row>
    <row r="230">
      <c r="A230" s="71" t="s">
        <v>939</v>
      </c>
      <c r="B230" s="98" t="s">
        <v>944</v>
      </c>
      <c r="C230" s="93" t="s">
        <v>1422</v>
      </c>
      <c r="D230" s="94"/>
    </row>
    <row r="231">
      <c r="A231" s="71" t="s">
        <v>946</v>
      </c>
      <c r="B231" s="98" t="s">
        <v>949</v>
      </c>
      <c r="C231" s="93" t="s">
        <v>1423</v>
      </c>
      <c r="D231" s="94"/>
    </row>
    <row r="232">
      <c r="A232" s="71" t="s">
        <v>951</v>
      </c>
      <c r="B232" s="93" t="s">
        <v>1424</v>
      </c>
      <c r="C232" s="93" t="s">
        <v>1425</v>
      </c>
      <c r="D232" s="94"/>
    </row>
    <row r="233">
      <c r="A233" s="71" t="s">
        <v>955</v>
      </c>
      <c r="B233" s="95" t="s">
        <v>606</v>
      </c>
      <c r="C233" s="93" t="s">
        <v>1284</v>
      </c>
      <c r="D233" s="13"/>
    </row>
    <row r="234">
      <c r="A234" s="105"/>
      <c r="B234" s="71" t="s">
        <v>1426</v>
      </c>
      <c r="C234" s="71" t="s">
        <v>1427</v>
      </c>
    </row>
    <row r="235">
      <c r="A235" s="105"/>
      <c r="B235" s="71" t="s">
        <v>1428</v>
      </c>
      <c r="C235" s="71" t="s">
        <v>1429</v>
      </c>
    </row>
    <row r="236">
      <c r="A236" s="105"/>
      <c r="B236" s="71" t="s">
        <v>1430</v>
      </c>
      <c r="C236" s="71" t="s">
        <v>1431</v>
      </c>
    </row>
    <row r="237">
      <c r="A237" s="105"/>
      <c r="B237" s="71" t="s">
        <v>1432</v>
      </c>
      <c r="C237" s="71" t="s">
        <v>1433</v>
      </c>
    </row>
    <row r="238">
      <c r="A238" s="105"/>
      <c r="B238" s="71" t="s">
        <v>1434</v>
      </c>
      <c r="C238" s="71" t="s">
        <v>1435</v>
      </c>
    </row>
    <row r="239">
      <c r="A239" s="105"/>
      <c r="B239" s="71" t="s">
        <v>1436</v>
      </c>
      <c r="C239" s="71" t="s">
        <v>1437</v>
      </c>
    </row>
    <row r="240">
      <c r="A240" s="105"/>
      <c r="B240" s="71" t="s">
        <v>1438</v>
      </c>
      <c r="C240" s="71" t="s">
        <v>1439</v>
      </c>
    </row>
    <row r="241">
      <c r="A241" s="105"/>
      <c r="B241" s="71" t="s">
        <v>1440</v>
      </c>
      <c r="C241" s="71" t="s">
        <v>1441</v>
      </c>
    </row>
    <row r="242">
      <c r="A242" s="105"/>
      <c r="B242" s="71" t="s">
        <v>1442</v>
      </c>
      <c r="C242" s="71" t="s">
        <v>1443</v>
      </c>
    </row>
    <row r="243">
      <c r="A243" s="71" t="s">
        <v>1444</v>
      </c>
      <c r="B243" s="71" t="s">
        <v>1445</v>
      </c>
      <c r="C243" s="71" t="s">
        <v>1446</v>
      </c>
    </row>
    <row r="244">
      <c r="A244" s="105"/>
      <c r="B244" s="71" t="s">
        <v>1447</v>
      </c>
      <c r="C244" s="71" t="s">
        <v>1448</v>
      </c>
    </row>
    <row r="245">
      <c r="A245" s="105"/>
      <c r="B245" s="71" t="s">
        <v>1449</v>
      </c>
      <c r="C245" s="71" t="s">
        <v>1450</v>
      </c>
    </row>
    <row r="246">
      <c r="A246" s="105"/>
      <c r="B246" s="71" t="s">
        <v>1451</v>
      </c>
      <c r="C246" s="71" t="s">
        <v>1452</v>
      </c>
    </row>
    <row r="247">
      <c r="A247" s="105"/>
      <c r="B247" s="71" t="s">
        <v>1453</v>
      </c>
      <c r="C247" s="71" t="s">
        <v>1454</v>
      </c>
    </row>
    <row r="248">
      <c r="A248" s="105"/>
      <c r="B248" s="71" t="s">
        <v>1455</v>
      </c>
      <c r="C248" s="71" t="s">
        <v>1456</v>
      </c>
    </row>
    <row r="249">
      <c r="A249" s="105"/>
      <c r="B249" s="71" t="s">
        <v>1457</v>
      </c>
      <c r="C249" s="71" t="s">
        <v>1458</v>
      </c>
    </row>
    <row r="250">
      <c r="A250" s="105"/>
      <c r="B250" s="71" t="s">
        <v>1459</v>
      </c>
      <c r="C250" s="71" t="s">
        <v>1460</v>
      </c>
    </row>
    <row r="251">
      <c r="A251" s="105"/>
      <c r="B251" s="71" t="s">
        <v>1461</v>
      </c>
      <c r="C251" s="71" t="s">
        <v>1462</v>
      </c>
    </row>
    <row r="252">
      <c r="A252" s="105"/>
      <c r="B252" s="71" t="s">
        <v>1463</v>
      </c>
      <c r="C252" s="71" t="s">
        <v>1464</v>
      </c>
    </row>
    <row r="253">
      <c r="A253" s="105"/>
      <c r="B253" s="71" t="s">
        <v>1465</v>
      </c>
      <c r="C253" s="71" t="s">
        <v>1466</v>
      </c>
    </row>
    <row r="254">
      <c r="A254" s="105"/>
      <c r="B254" s="71" t="s">
        <v>1467</v>
      </c>
      <c r="C254" s="71" t="s">
        <v>1468</v>
      </c>
    </row>
    <row r="255">
      <c r="A255" s="105"/>
      <c r="B255" s="71" t="s">
        <v>1469</v>
      </c>
      <c r="C255" s="71" t="s">
        <v>1470</v>
      </c>
    </row>
    <row r="256">
      <c r="A256" s="105"/>
      <c r="B256" s="71" t="s">
        <v>1471</v>
      </c>
      <c r="C256" s="71" t="s">
        <v>1472</v>
      </c>
      <c r="D256" s="106" t="s">
        <v>1473</v>
      </c>
    </row>
    <row r="257">
      <c r="A257" s="105"/>
      <c r="B257" s="71" t="s">
        <v>1474</v>
      </c>
      <c r="C257" s="71" t="s">
        <v>1475</v>
      </c>
    </row>
    <row r="258">
      <c r="A258" s="105"/>
      <c r="B258" s="71" t="s">
        <v>1476</v>
      </c>
      <c r="C258" s="71" t="s">
        <v>1477</v>
      </c>
    </row>
    <row r="259">
      <c r="A259" s="105"/>
      <c r="B259" s="71" t="s">
        <v>1478</v>
      </c>
      <c r="C259" s="71" t="s">
        <v>1479</v>
      </c>
    </row>
    <row r="260">
      <c r="A260" s="105"/>
      <c r="B260" s="71" t="s">
        <v>1480</v>
      </c>
      <c r="C260" s="71" t="s">
        <v>1481</v>
      </c>
    </row>
    <row r="261">
      <c r="A261" s="105"/>
      <c r="B261" s="71" t="s">
        <v>1482</v>
      </c>
      <c r="C261" s="71" t="s">
        <v>1483</v>
      </c>
    </row>
    <row r="262">
      <c r="A262" s="105"/>
      <c r="B262" s="71" t="s">
        <v>1484</v>
      </c>
      <c r="C262" s="71" t="s">
        <v>1485</v>
      </c>
    </row>
    <row r="263">
      <c r="A263" s="105"/>
      <c r="B263" s="71" t="s">
        <v>1486</v>
      </c>
      <c r="C263" s="71" t="s">
        <v>1487</v>
      </c>
    </row>
    <row r="264">
      <c r="A264" s="105"/>
      <c r="B264" s="71" t="s">
        <v>1488</v>
      </c>
      <c r="C264" s="71" t="s">
        <v>1489</v>
      </c>
    </row>
    <row r="265">
      <c r="A265" s="105"/>
      <c r="B265" s="71" t="s">
        <v>1490</v>
      </c>
      <c r="C265" s="71" t="s">
        <v>1491</v>
      </c>
    </row>
    <row r="266">
      <c r="A266" s="105"/>
      <c r="B266" s="71" t="s">
        <v>1073</v>
      </c>
      <c r="C266" s="71" t="s">
        <v>1074</v>
      </c>
    </row>
    <row r="267">
      <c r="A267" s="105"/>
      <c r="B267" s="71" t="s">
        <v>1365</v>
      </c>
      <c r="C267" s="71" t="s">
        <v>1492</v>
      </c>
    </row>
    <row r="268">
      <c r="A268" s="105"/>
      <c r="B268" s="71" t="s">
        <v>1493</v>
      </c>
      <c r="C268" s="71" t="s">
        <v>1494</v>
      </c>
    </row>
    <row r="269">
      <c r="A269" s="105"/>
      <c r="B269" s="71" t="s">
        <v>1495</v>
      </c>
      <c r="C269" s="71" t="s">
        <v>1496</v>
      </c>
    </row>
    <row r="270">
      <c r="A270" s="105"/>
      <c r="B270" s="71" t="s">
        <v>1497</v>
      </c>
      <c r="C270" s="71" t="s">
        <v>1498</v>
      </c>
    </row>
    <row r="271">
      <c r="A271" s="105"/>
      <c r="B271" s="71" t="s">
        <v>1499</v>
      </c>
      <c r="C271" s="71" t="s">
        <v>1500</v>
      </c>
    </row>
    <row r="272">
      <c r="A272" s="105"/>
      <c r="B272" s="71" t="s">
        <v>1501</v>
      </c>
      <c r="C272" s="71" t="s">
        <v>1502</v>
      </c>
    </row>
    <row r="273">
      <c r="A273" s="105"/>
      <c r="B273" s="71" t="s">
        <v>1503</v>
      </c>
      <c r="C273" s="71" t="s">
        <v>1504</v>
      </c>
    </row>
    <row r="274">
      <c r="A274" s="105"/>
      <c r="B274" s="71" t="s">
        <v>1505</v>
      </c>
      <c r="C274" s="71" t="s">
        <v>1506</v>
      </c>
    </row>
    <row r="275">
      <c r="A275" s="105"/>
      <c r="B275" s="71" t="s">
        <v>1507</v>
      </c>
      <c r="C275" s="71" t="s">
        <v>1508</v>
      </c>
    </row>
    <row r="276">
      <c r="A276" s="105"/>
      <c r="B276" s="71" t="s">
        <v>1509</v>
      </c>
      <c r="C276" s="71" t="s">
        <v>1510</v>
      </c>
    </row>
    <row r="277">
      <c r="A277" s="105"/>
      <c r="B277" s="71" t="s">
        <v>1511</v>
      </c>
      <c r="C277" s="71" t="s">
        <v>1512</v>
      </c>
    </row>
    <row r="278">
      <c r="A278" s="105"/>
      <c r="B278" s="71" t="s">
        <v>1513</v>
      </c>
      <c r="C278" s="71" t="s">
        <v>1514</v>
      </c>
    </row>
    <row r="279">
      <c r="A279" s="105"/>
      <c r="B279" s="71" t="s">
        <v>1515</v>
      </c>
      <c r="C279" s="71" t="s">
        <v>1516</v>
      </c>
    </row>
    <row r="280">
      <c r="A280" s="105"/>
      <c r="B280" s="71" t="s">
        <v>1517</v>
      </c>
      <c r="C280" s="71" t="s">
        <v>1518</v>
      </c>
    </row>
    <row r="281">
      <c r="A281" s="105"/>
      <c r="B281" s="71" t="s">
        <v>1519</v>
      </c>
      <c r="C281" s="71" t="s">
        <v>1520</v>
      </c>
    </row>
    <row r="282">
      <c r="A282" s="105"/>
      <c r="B282" s="71" t="s">
        <v>1521</v>
      </c>
      <c r="C282" s="71" t="s">
        <v>1522</v>
      </c>
    </row>
    <row r="283">
      <c r="A283" s="105"/>
      <c r="B283" s="71" t="s">
        <v>1523</v>
      </c>
      <c r="C283" s="71" t="s">
        <v>1524</v>
      </c>
    </row>
    <row r="284">
      <c r="A284" s="105"/>
      <c r="B284" s="71" t="s">
        <v>1525</v>
      </c>
      <c r="C284" s="71" t="s">
        <v>1526</v>
      </c>
    </row>
    <row r="285">
      <c r="A285" s="105"/>
      <c r="B285" s="71" t="s">
        <v>1527</v>
      </c>
      <c r="C285" s="71" t="s">
        <v>1528</v>
      </c>
    </row>
    <row r="286">
      <c r="A286" s="105"/>
      <c r="B286" s="71" t="s">
        <v>1304</v>
      </c>
      <c r="C286" s="71" t="s">
        <v>1303</v>
      </c>
    </row>
    <row r="287">
      <c r="A287" s="105"/>
      <c r="B287" s="71" t="s">
        <v>1529</v>
      </c>
      <c r="C287" s="71" t="s">
        <v>1080</v>
      </c>
    </row>
    <row r="288">
      <c r="A288" s="105"/>
      <c r="B288" s="71" t="s">
        <v>1530</v>
      </c>
      <c r="C288" s="71" t="s">
        <v>1531</v>
      </c>
    </row>
    <row r="289">
      <c r="A289" s="105"/>
      <c r="B289" s="71" t="s">
        <v>1532</v>
      </c>
      <c r="C289" s="71" t="s">
        <v>1533</v>
      </c>
    </row>
    <row r="290">
      <c r="A290" s="105"/>
      <c r="B290" s="71" t="s">
        <v>1534</v>
      </c>
      <c r="C290" s="71" t="s">
        <v>1535</v>
      </c>
    </row>
    <row r="291">
      <c r="A291" s="105"/>
      <c r="B291" s="71" t="s">
        <v>1536</v>
      </c>
      <c r="C291" s="71" t="s">
        <v>1537</v>
      </c>
    </row>
    <row r="292">
      <c r="A292" s="105"/>
      <c r="B292" s="71" t="s">
        <v>1478</v>
      </c>
      <c r="C292" s="71" t="s">
        <v>1538</v>
      </c>
    </row>
    <row r="293">
      <c r="A293" s="105"/>
      <c r="B293" s="71" t="s">
        <v>1539</v>
      </c>
      <c r="C293" s="71" t="s">
        <v>1540</v>
      </c>
    </row>
    <row r="294">
      <c r="A294" s="71" t="s">
        <v>1541</v>
      </c>
      <c r="B294" s="71" t="s">
        <v>1542</v>
      </c>
      <c r="C294" s="71" t="s">
        <v>1543</v>
      </c>
    </row>
    <row r="295">
      <c r="A295" s="71" t="s">
        <v>1544</v>
      </c>
      <c r="B295" s="71" t="s">
        <v>1545</v>
      </c>
      <c r="C295" s="105"/>
    </row>
    <row r="296">
      <c r="A296" s="71" t="s">
        <v>1546</v>
      </c>
      <c r="B296" s="71" t="s">
        <v>1547</v>
      </c>
      <c r="C296" s="105"/>
    </row>
    <row r="297">
      <c r="A297" s="71" t="s">
        <v>1548</v>
      </c>
      <c r="B297" s="71" t="s">
        <v>1549</v>
      </c>
      <c r="C297" s="105"/>
    </row>
    <row r="298">
      <c r="A298" s="71" t="s">
        <v>1550</v>
      </c>
      <c r="B298" s="71" t="s">
        <v>1551</v>
      </c>
      <c r="C298" s="105"/>
    </row>
    <row r="299">
      <c r="A299" s="71" t="s">
        <v>1552</v>
      </c>
      <c r="B299" s="71" t="s">
        <v>1553</v>
      </c>
      <c r="C299" s="105"/>
    </row>
    <row r="300">
      <c r="A300" s="71" t="s">
        <v>1554</v>
      </c>
      <c r="B300" s="71" t="s">
        <v>1555</v>
      </c>
      <c r="C300" s="105"/>
    </row>
    <row r="301">
      <c r="A301" s="71" t="s">
        <v>1556</v>
      </c>
      <c r="B301" s="71" t="s">
        <v>1557</v>
      </c>
      <c r="C301" s="105"/>
    </row>
    <row r="302">
      <c r="A302" s="105"/>
      <c r="B302" s="71" t="s">
        <v>1558</v>
      </c>
      <c r="C302" s="71" t="s">
        <v>1559</v>
      </c>
    </row>
    <row r="303">
      <c r="A303" s="71" t="s">
        <v>1560</v>
      </c>
      <c r="B303" s="71" t="s">
        <v>1561</v>
      </c>
      <c r="C303" s="71" t="s">
        <v>1560</v>
      </c>
    </row>
    <row r="304">
      <c r="A304" s="71" t="s">
        <v>1562</v>
      </c>
      <c r="B304" s="71" t="s">
        <v>1563</v>
      </c>
      <c r="C304" s="71" t="s">
        <v>1562</v>
      </c>
    </row>
    <row r="305">
      <c r="A305" s="71" t="s">
        <v>1564</v>
      </c>
      <c r="B305" s="71" t="s">
        <v>1565</v>
      </c>
      <c r="C305" s="105"/>
    </row>
    <row r="306">
      <c r="A306" s="71" t="s">
        <v>1566</v>
      </c>
      <c r="B306" s="71" t="s">
        <v>1567</v>
      </c>
      <c r="C306" s="71" t="s">
        <v>1568</v>
      </c>
    </row>
    <row r="307">
      <c r="A307" s="105"/>
      <c r="B307" s="105"/>
      <c r="C307" s="71" t="s">
        <v>1569</v>
      </c>
    </row>
    <row r="308">
      <c r="A308" s="105"/>
      <c r="B308" s="105"/>
      <c r="C308" s="71" t="s">
        <v>1570</v>
      </c>
    </row>
    <row r="309">
      <c r="A309" s="105"/>
      <c r="B309" s="105"/>
      <c r="C309" s="71" t="s">
        <v>1571</v>
      </c>
    </row>
    <row r="310">
      <c r="A310" s="105"/>
      <c r="B310" s="105"/>
      <c r="C310" s="105"/>
    </row>
    <row r="311">
      <c r="A311" s="105"/>
      <c r="B311" s="105"/>
      <c r="C311" s="105"/>
    </row>
    <row r="312">
      <c r="A312" s="105"/>
      <c r="B312" s="105"/>
      <c r="C312" s="105"/>
    </row>
    <row r="313">
      <c r="A313" s="105"/>
      <c r="B313" s="105"/>
      <c r="C313" s="105"/>
    </row>
    <row r="314">
      <c r="A314" s="105"/>
      <c r="B314" s="105"/>
      <c r="C314" s="105"/>
    </row>
    <row r="315">
      <c r="A315" s="105"/>
      <c r="B315" s="105"/>
      <c r="C315" s="105"/>
    </row>
    <row r="316">
      <c r="A316" s="105"/>
      <c r="B316" s="105"/>
      <c r="C316" s="105"/>
    </row>
    <row r="317">
      <c r="A317" s="105"/>
      <c r="B317" s="105"/>
      <c r="C317" s="105"/>
    </row>
    <row r="318">
      <c r="A318" s="105"/>
      <c r="B318" s="105"/>
      <c r="C318" s="105"/>
    </row>
    <row r="319">
      <c r="A319" s="105"/>
      <c r="B319" s="105"/>
      <c r="C319" s="105"/>
    </row>
    <row r="320">
      <c r="A320" s="105"/>
      <c r="B320" s="105"/>
      <c r="C320" s="105"/>
    </row>
    <row r="321">
      <c r="A321" s="105"/>
      <c r="B321" s="105"/>
      <c r="C321" s="105"/>
    </row>
    <row r="322">
      <c r="A322" s="105"/>
      <c r="B322" s="105"/>
      <c r="C322" s="105"/>
    </row>
    <row r="323">
      <c r="A323" s="105"/>
      <c r="B323" s="105"/>
      <c r="C323" s="105"/>
    </row>
    <row r="324">
      <c r="A324" s="105"/>
      <c r="B324" s="105"/>
      <c r="C324" s="105"/>
    </row>
    <row r="325">
      <c r="A325" s="105"/>
      <c r="B325" s="105"/>
      <c r="C325" s="105"/>
    </row>
    <row r="326">
      <c r="A326" s="105"/>
      <c r="B326" s="105"/>
      <c r="C326" s="105"/>
    </row>
    <row r="327">
      <c r="A327" s="105"/>
      <c r="B327" s="105"/>
      <c r="C327" s="105"/>
    </row>
    <row r="328">
      <c r="A328" s="105"/>
      <c r="B328" s="105"/>
      <c r="C328" s="105"/>
    </row>
    <row r="329">
      <c r="A329" s="105"/>
      <c r="B329" s="105"/>
      <c r="C329" s="105"/>
    </row>
    <row r="330">
      <c r="A330" s="105"/>
      <c r="B330" s="105"/>
      <c r="C330" s="105"/>
    </row>
    <row r="331">
      <c r="A331" s="105"/>
      <c r="B331" s="105"/>
      <c r="C331" s="105"/>
    </row>
    <row r="332">
      <c r="A332" s="105"/>
      <c r="B332" s="105"/>
      <c r="C332" s="105"/>
    </row>
    <row r="333">
      <c r="A333" s="105"/>
      <c r="B333" s="105"/>
      <c r="C333" s="105"/>
    </row>
    <row r="334">
      <c r="A334" s="105"/>
      <c r="B334" s="105"/>
      <c r="C334" s="105"/>
    </row>
    <row r="335">
      <c r="A335" s="105"/>
      <c r="B335" s="105"/>
      <c r="C335" s="105"/>
    </row>
    <row r="336">
      <c r="A336" s="105"/>
      <c r="B336" s="105"/>
      <c r="C336" s="105"/>
    </row>
    <row r="337">
      <c r="A337" s="105"/>
      <c r="B337" s="105"/>
      <c r="C337" s="105"/>
    </row>
    <row r="338">
      <c r="A338" s="105"/>
      <c r="B338" s="105"/>
      <c r="C338" s="105"/>
    </row>
    <row r="339">
      <c r="A339" s="105"/>
      <c r="B339" s="105"/>
      <c r="C339" s="105"/>
    </row>
    <row r="340">
      <c r="A340" s="105"/>
      <c r="B340" s="105"/>
      <c r="C340" s="105"/>
    </row>
    <row r="341">
      <c r="A341" s="105"/>
      <c r="B341" s="105"/>
      <c r="C341" s="105"/>
    </row>
    <row r="342">
      <c r="A342" s="105"/>
      <c r="B342" s="105"/>
      <c r="C342" s="105"/>
    </row>
    <row r="343">
      <c r="A343" s="105"/>
      <c r="B343" s="105"/>
      <c r="C343" s="105"/>
    </row>
    <row r="344">
      <c r="A344" s="105"/>
      <c r="B344" s="105"/>
      <c r="C344" s="105"/>
    </row>
    <row r="345">
      <c r="A345" s="105"/>
      <c r="B345" s="105"/>
      <c r="C345" s="105"/>
    </row>
    <row r="346">
      <c r="A346" s="105"/>
      <c r="B346" s="105"/>
      <c r="C346" s="105"/>
    </row>
    <row r="347">
      <c r="A347" s="105"/>
      <c r="B347" s="105"/>
      <c r="C347" s="105"/>
    </row>
    <row r="348">
      <c r="A348" s="105"/>
      <c r="B348" s="105"/>
      <c r="C348" s="105"/>
    </row>
    <row r="349">
      <c r="A349" s="105"/>
      <c r="B349" s="105"/>
      <c r="C349" s="105"/>
    </row>
    <row r="350">
      <c r="A350" s="105"/>
      <c r="B350" s="105"/>
      <c r="C350" s="105"/>
    </row>
    <row r="351">
      <c r="A351" s="105"/>
      <c r="B351" s="105"/>
      <c r="C351" s="105"/>
    </row>
    <row r="352">
      <c r="A352" s="105"/>
      <c r="B352" s="105"/>
      <c r="C352" s="105"/>
    </row>
    <row r="353">
      <c r="A353" s="105"/>
      <c r="B353" s="105"/>
      <c r="C353" s="105"/>
    </row>
    <row r="354">
      <c r="A354" s="105"/>
      <c r="B354" s="105"/>
      <c r="C354" s="105"/>
    </row>
    <row r="355">
      <c r="A355" s="105"/>
      <c r="B355" s="105"/>
      <c r="C355" s="105"/>
    </row>
    <row r="356">
      <c r="A356" s="105"/>
      <c r="B356" s="105"/>
      <c r="C356" s="105"/>
    </row>
    <row r="357">
      <c r="A357" s="105"/>
      <c r="B357" s="105"/>
      <c r="C357" s="105"/>
    </row>
    <row r="358">
      <c r="A358" s="105"/>
      <c r="B358" s="105"/>
      <c r="C358" s="105"/>
    </row>
    <row r="359">
      <c r="A359" s="105"/>
      <c r="B359" s="105"/>
      <c r="C359" s="105"/>
    </row>
    <row r="360">
      <c r="A360" s="105"/>
      <c r="B360" s="105"/>
      <c r="C360" s="105"/>
    </row>
    <row r="361">
      <c r="A361" s="105"/>
      <c r="B361" s="105"/>
      <c r="C361" s="105"/>
    </row>
    <row r="362">
      <c r="A362" s="105"/>
      <c r="B362" s="105"/>
      <c r="C362" s="105"/>
    </row>
    <row r="363">
      <c r="A363" s="105"/>
      <c r="B363" s="105"/>
      <c r="C363" s="105"/>
    </row>
    <row r="364">
      <c r="A364" s="105"/>
      <c r="B364" s="105"/>
      <c r="C364" s="105"/>
    </row>
    <row r="365">
      <c r="A365" s="105"/>
      <c r="B365" s="105"/>
      <c r="C365" s="105"/>
    </row>
    <row r="366">
      <c r="A366" s="105"/>
      <c r="B366" s="105"/>
      <c r="C366" s="105"/>
    </row>
    <row r="367">
      <c r="A367" s="105"/>
      <c r="B367" s="105"/>
      <c r="C367" s="105"/>
    </row>
    <row r="368">
      <c r="A368" s="105"/>
      <c r="B368" s="105"/>
      <c r="C368" s="105"/>
    </row>
    <row r="369">
      <c r="A369" s="105"/>
      <c r="B369" s="105"/>
      <c r="C369" s="105"/>
    </row>
    <row r="370">
      <c r="A370" s="105"/>
      <c r="B370" s="105"/>
      <c r="C370" s="105"/>
    </row>
    <row r="371">
      <c r="A371" s="105"/>
      <c r="B371" s="105"/>
      <c r="C371" s="105"/>
    </row>
    <row r="372">
      <c r="A372" s="105"/>
      <c r="B372" s="105"/>
      <c r="C372" s="105"/>
    </row>
    <row r="373">
      <c r="A373" s="105"/>
      <c r="B373" s="105"/>
      <c r="C373" s="105"/>
    </row>
    <row r="374">
      <c r="A374" s="105"/>
      <c r="B374" s="105"/>
      <c r="C374" s="105"/>
    </row>
    <row r="375">
      <c r="A375" s="105"/>
      <c r="B375" s="105"/>
      <c r="C375" s="105"/>
    </row>
    <row r="376">
      <c r="A376" s="105"/>
      <c r="B376" s="105"/>
      <c r="C376" s="105"/>
    </row>
    <row r="377">
      <c r="A377" s="105"/>
      <c r="B377" s="105"/>
      <c r="C377" s="105"/>
    </row>
    <row r="378">
      <c r="A378" s="105"/>
      <c r="B378" s="105"/>
      <c r="C378" s="105"/>
    </row>
    <row r="379">
      <c r="A379" s="105"/>
      <c r="B379" s="105"/>
      <c r="C379" s="105"/>
    </row>
    <row r="380">
      <c r="A380" s="105"/>
      <c r="B380" s="105"/>
      <c r="C380" s="105"/>
    </row>
    <row r="381">
      <c r="A381" s="105"/>
      <c r="B381" s="105"/>
      <c r="C381" s="105"/>
    </row>
    <row r="382">
      <c r="A382" s="105"/>
      <c r="B382" s="105"/>
      <c r="C382" s="105"/>
    </row>
    <row r="383">
      <c r="A383" s="105"/>
      <c r="B383" s="105"/>
      <c r="C383" s="105"/>
    </row>
    <row r="384">
      <c r="A384" s="105"/>
      <c r="B384" s="105"/>
      <c r="C384" s="105"/>
    </row>
    <row r="385">
      <c r="A385" s="105"/>
      <c r="B385" s="105"/>
      <c r="C385" s="105"/>
    </row>
    <row r="386">
      <c r="A386" s="105"/>
      <c r="B386" s="105"/>
      <c r="C386" s="105"/>
    </row>
    <row r="387">
      <c r="A387" s="105"/>
      <c r="B387" s="105"/>
      <c r="C387" s="105"/>
    </row>
    <row r="388">
      <c r="A388" s="105"/>
      <c r="B388" s="105"/>
      <c r="C388" s="105"/>
    </row>
    <row r="389">
      <c r="A389" s="105"/>
      <c r="B389" s="105"/>
      <c r="C389" s="105"/>
    </row>
    <row r="390">
      <c r="A390" s="105"/>
      <c r="B390" s="105"/>
      <c r="C390" s="105"/>
    </row>
    <row r="391">
      <c r="A391" s="105"/>
      <c r="B391" s="105"/>
      <c r="C391" s="105"/>
    </row>
    <row r="392">
      <c r="A392" s="105"/>
      <c r="B392" s="105"/>
      <c r="C392" s="105"/>
    </row>
    <row r="393">
      <c r="A393" s="105"/>
      <c r="B393" s="105"/>
      <c r="C393" s="105"/>
    </row>
    <row r="394">
      <c r="A394" s="105"/>
      <c r="B394" s="105"/>
      <c r="C394" s="105"/>
    </row>
    <row r="395">
      <c r="A395" s="105"/>
      <c r="B395" s="105"/>
      <c r="C395" s="105"/>
    </row>
    <row r="396">
      <c r="A396" s="105"/>
      <c r="B396" s="105"/>
      <c r="C396" s="105"/>
    </row>
    <row r="397">
      <c r="A397" s="105"/>
      <c r="B397" s="105"/>
      <c r="C397" s="105"/>
    </row>
    <row r="398">
      <c r="A398" s="105"/>
      <c r="B398" s="105"/>
      <c r="C398" s="105"/>
    </row>
    <row r="399">
      <c r="A399" s="105"/>
      <c r="B399" s="105"/>
      <c r="C399" s="105"/>
    </row>
    <row r="400">
      <c r="A400" s="105"/>
      <c r="B400" s="105"/>
      <c r="C400" s="105"/>
    </row>
    <row r="401">
      <c r="A401" s="105"/>
      <c r="B401" s="105"/>
      <c r="C401" s="105"/>
    </row>
    <row r="402">
      <c r="A402" s="105"/>
      <c r="B402" s="105"/>
      <c r="C402" s="105"/>
    </row>
    <row r="403">
      <c r="A403" s="105"/>
      <c r="B403" s="105"/>
      <c r="C403" s="105"/>
    </row>
    <row r="404">
      <c r="A404" s="105"/>
      <c r="B404" s="105"/>
      <c r="C404" s="105"/>
    </row>
    <row r="405">
      <c r="A405" s="105"/>
      <c r="B405" s="105"/>
      <c r="C405" s="105"/>
    </row>
    <row r="406">
      <c r="A406" s="105"/>
      <c r="B406" s="105"/>
      <c r="C406" s="105"/>
    </row>
    <row r="407">
      <c r="A407" s="105"/>
      <c r="B407" s="105"/>
      <c r="C407" s="105"/>
    </row>
    <row r="408">
      <c r="A408" s="105"/>
      <c r="B408" s="105"/>
      <c r="C408" s="105"/>
    </row>
    <row r="409">
      <c r="A409" s="105"/>
      <c r="B409" s="105"/>
      <c r="C409" s="105"/>
    </row>
    <row r="410">
      <c r="A410" s="105"/>
      <c r="B410" s="105"/>
      <c r="C410" s="105"/>
    </row>
    <row r="411">
      <c r="A411" s="105"/>
      <c r="B411" s="105"/>
      <c r="C411" s="105"/>
    </row>
    <row r="412">
      <c r="A412" s="105"/>
      <c r="B412" s="105"/>
      <c r="C412" s="105"/>
    </row>
    <row r="413">
      <c r="A413" s="105"/>
      <c r="B413" s="105"/>
      <c r="C413" s="105"/>
    </row>
    <row r="414">
      <c r="A414" s="105"/>
      <c r="B414" s="105"/>
      <c r="C414" s="105"/>
    </row>
    <row r="415">
      <c r="A415" s="105"/>
      <c r="B415" s="105"/>
      <c r="C415" s="105"/>
    </row>
    <row r="416">
      <c r="A416" s="105"/>
      <c r="B416" s="105"/>
      <c r="C416" s="105"/>
    </row>
    <row r="417">
      <c r="A417" s="105"/>
      <c r="B417" s="105"/>
      <c r="C417" s="105"/>
    </row>
    <row r="418">
      <c r="A418" s="105"/>
      <c r="B418" s="105"/>
      <c r="C418" s="105"/>
    </row>
    <row r="419">
      <c r="A419" s="105"/>
      <c r="B419" s="105"/>
      <c r="C419" s="105"/>
    </row>
    <row r="420">
      <c r="A420" s="105"/>
      <c r="B420" s="105"/>
      <c r="C420" s="105"/>
    </row>
    <row r="421">
      <c r="A421" s="105"/>
      <c r="B421" s="105"/>
      <c r="C421" s="105"/>
    </row>
    <row r="422">
      <c r="A422" s="105"/>
      <c r="B422" s="105"/>
      <c r="C422" s="105"/>
    </row>
    <row r="423">
      <c r="A423" s="105"/>
      <c r="B423" s="105"/>
      <c r="C423" s="105"/>
    </row>
    <row r="424">
      <c r="A424" s="105"/>
      <c r="B424" s="105"/>
      <c r="C424" s="105"/>
    </row>
    <row r="425">
      <c r="A425" s="105"/>
      <c r="B425" s="105"/>
      <c r="C425" s="105"/>
    </row>
    <row r="426">
      <c r="A426" s="105"/>
      <c r="B426" s="105"/>
      <c r="C426" s="105"/>
    </row>
    <row r="427">
      <c r="A427" s="105"/>
      <c r="B427" s="105"/>
      <c r="C427" s="105"/>
    </row>
    <row r="428">
      <c r="A428" s="105"/>
      <c r="B428" s="105"/>
      <c r="C428" s="105"/>
    </row>
    <row r="429">
      <c r="A429" s="105"/>
      <c r="B429" s="105"/>
      <c r="C429" s="105"/>
    </row>
    <row r="430">
      <c r="A430" s="105"/>
      <c r="B430" s="105"/>
      <c r="C430" s="105"/>
    </row>
    <row r="431">
      <c r="A431" s="105"/>
      <c r="B431" s="105"/>
      <c r="C431" s="105"/>
    </row>
    <row r="432">
      <c r="A432" s="105"/>
      <c r="B432" s="105"/>
      <c r="C432" s="105"/>
    </row>
    <row r="433">
      <c r="A433" s="105"/>
      <c r="B433" s="105"/>
      <c r="C433" s="105"/>
    </row>
    <row r="434">
      <c r="A434" s="105"/>
      <c r="B434" s="105"/>
      <c r="C434" s="105"/>
    </row>
    <row r="435">
      <c r="A435" s="105"/>
      <c r="B435" s="105"/>
      <c r="C435" s="105"/>
    </row>
    <row r="436">
      <c r="A436" s="105"/>
      <c r="B436" s="105"/>
      <c r="C436" s="105"/>
    </row>
    <row r="437">
      <c r="A437" s="105"/>
      <c r="B437" s="105"/>
      <c r="C437" s="105"/>
    </row>
    <row r="438">
      <c r="A438" s="105"/>
      <c r="B438" s="105"/>
      <c r="C438" s="105"/>
    </row>
    <row r="439">
      <c r="A439" s="105"/>
      <c r="B439" s="105"/>
      <c r="C439" s="105"/>
    </row>
    <row r="440">
      <c r="A440" s="105"/>
      <c r="B440" s="105"/>
      <c r="C440" s="105"/>
    </row>
    <row r="441">
      <c r="A441" s="105"/>
      <c r="B441" s="105"/>
      <c r="C441" s="105"/>
    </row>
    <row r="442">
      <c r="A442" s="105"/>
      <c r="B442" s="105"/>
      <c r="C442" s="105"/>
    </row>
    <row r="443">
      <c r="A443" s="105"/>
      <c r="B443" s="105"/>
      <c r="C443" s="105"/>
    </row>
    <row r="444">
      <c r="A444" s="105"/>
      <c r="B444" s="105"/>
      <c r="C444" s="105"/>
    </row>
    <row r="445">
      <c r="A445" s="105"/>
      <c r="B445" s="105"/>
      <c r="C445" s="105"/>
    </row>
    <row r="446">
      <c r="A446" s="105"/>
      <c r="B446" s="105"/>
      <c r="C446" s="105"/>
    </row>
    <row r="447">
      <c r="A447" s="105"/>
      <c r="B447" s="105"/>
      <c r="C447" s="105"/>
    </row>
    <row r="448">
      <c r="A448" s="105"/>
      <c r="B448" s="105"/>
      <c r="C448" s="105"/>
    </row>
    <row r="449">
      <c r="A449" s="105"/>
      <c r="B449" s="105"/>
      <c r="C449" s="105"/>
    </row>
    <row r="450">
      <c r="A450" s="105"/>
      <c r="B450" s="105"/>
      <c r="C450" s="105"/>
    </row>
    <row r="451">
      <c r="A451" s="105"/>
      <c r="B451" s="105"/>
      <c r="C451" s="105"/>
    </row>
    <row r="452">
      <c r="A452" s="105"/>
      <c r="B452" s="105"/>
      <c r="C452" s="105"/>
    </row>
    <row r="453">
      <c r="A453" s="105"/>
      <c r="B453" s="105"/>
      <c r="C453" s="105"/>
    </row>
    <row r="454">
      <c r="A454" s="105"/>
      <c r="B454" s="105"/>
      <c r="C454" s="105"/>
    </row>
    <row r="455">
      <c r="A455" s="105"/>
      <c r="B455" s="105"/>
      <c r="C455" s="105"/>
    </row>
    <row r="456">
      <c r="A456" s="105"/>
      <c r="B456" s="105"/>
      <c r="C456" s="105"/>
    </row>
    <row r="457">
      <c r="A457" s="105"/>
      <c r="B457" s="105"/>
      <c r="C457" s="105"/>
    </row>
    <row r="458">
      <c r="A458" s="105"/>
      <c r="B458" s="105"/>
      <c r="C458" s="105"/>
    </row>
    <row r="459">
      <c r="A459" s="105"/>
      <c r="B459" s="105"/>
      <c r="C459" s="105"/>
    </row>
    <row r="460">
      <c r="A460" s="105"/>
      <c r="B460" s="105"/>
      <c r="C460" s="105"/>
    </row>
    <row r="461">
      <c r="A461" s="105"/>
      <c r="B461" s="105"/>
      <c r="C461" s="105"/>
    </row>
    <row r="462">
      <c r="A462" s="105"/>
      <c r="B462" s="105"/>
      <c r="C462" s="105"/>
    </row>
    <row r="463">
      <c r="A463" s="105"/>
      <c r="B463" s="105"/>
      <c r="C463" s="105"/>
    </row>
    <row r="464">
      <c r="A464" s="105"/>
      <c r="B464" s="105"/>
      <c r="C464" s="105"/>
    </row>
    <row r="465">
      <c r="A465" s="105"/>
      <c r="B465" s="105"/>
      <c r="C465" s="105"/>
    </row>
    <row r="466">
      <c r="A466" s="105"/>
      <c r="B466" s="105"/>
      <c r="C466" s="105"/>
    </row>
    <row r="467">
      <c r="A467" s="105"/>
      <c r="B467" s="105"/>
      <c r="C467" s="105"/>
    </row>
    <row r="468">
      <c r="A468" s="105"/>
      <c r="B468" s="105"/>
      <c r="C468" s="105"/>
    </row>
    <row r="469">
      <c r="A469" s="105"/>
      <c r="B469" s="105"/>
      <c r="C469" s="105"/>
    </row>
    <row r="470">
      <c r="A470" s="105"/>
      <c r="B470" s="105"/>
      <c r="C470" s="105"/>
    </row>
    <row r="471">
      <c r="A471" s="105"/>
      <c r="B471" s="105"/>
      <c r="C471" s="105"/>
    </row>
    <row r="472">
      <c r="A472" s="105"/>
      <c r="B472" s="105"/>
      <c r="C472" s="105"/>
    </row>
    <row r="473">
      <c r="A473" s="105"/>
      <c r="B473" s="105"/>
      <c r="C473" s="105"/>
    </row>
    <row r="474">
      <c r="A474" s="105"/>
      <c r="B474" s="105"/>
      <c r="C474" s="105"/>
    </row>
    <row r="475">
      <c r="A475" s="105"/>
      <c r="B475" s="105"/>
      <c r="C475" s="105"/>
    </row>
    <row r="476">
      <c r="A476" s="105"/>
      <c r="B476" s="105"/>
      <c r="C476" s="105"/>
    </row>
    <row r="477">
      <c r="A477" s="105"/>
      <c r="B477" s="105"/>
      <c r="C477" s="105"/>
    </row>
    <row r="478">
      <c r="A478" s="105"/>
      <c r="B478" s="105"/>
      <c r="C478" s="105"/>
    </row>
    <row r="479">
      <c r="A479" s="105"/>
      <c r="B479" s="105"/>
      <c r="C479" s="105"/>
    </row>
    <row r="480">
      <c r="A480" s="105"/>
      <c r="B480" s="105"/>
      <c r="C480" s="105"/>
    </row>
    <row r="481">
      <c r="A481" s="105"/>
      <c r="B481" s="105"/>
      <c r="C481" s="105"/>
    </row>
    <row r="482">
      <c r="A482" s="105"/>
      <c r="B482" s="105"/>
      <c r="C482" s="105"/>
    </row>
    <row r="483">
      <c r="A483" s="105"/>
      <c r="B483" s="105"/>
      <c r="C483" s="105"/>
    </row>
    <row r="484">
      <c r="A484" s="105"/>
      <c r="B484" s="105"/>
      <c r="C484" s="105"/>
    </row>
    <row r="485">
      <c r="A485" s="105"/>
      <c r="B485" s="105"/>
      <c r="C485" s="105"/>
    </row>
    <row r="486">
      <c r="A486" s="105"/>
      <c r="B486" s="105"/>
      <c r="C486" s="105"/>
    </row>
    <row r="487">
      <c r="A487" s="105"/>
      <c r="B487" s="105"/>
      <c r="C487" s="105"/>
    </row>
    <row r="488">
      <c r="A488" s="105"/>
      <c r="B488" s="105"/>
      <c r="C488" s="105"/>
    </row>
    <row r="489">
      <c r="A489" s="105"/>
      <c r="B489" s="105"/>
      <c r="C489" s="105"/>
    </row>
    <row r="490">
      <c r="A490" s="105"/>
      <c r="B490" s="105"/>
      <c r="C490" s="105"/>
    </row>
    <row r="491">
      <c r="A491" s="105"/>
      <c r="B491" s="105"/>
      <c r="C491" s="105"/>
    </row>
    <row r="492">
      <c r="A492" s="105"/>
      <c r="B492" s="105"/>
      <c r="C492" s="105"/>
    </row>
    <row r="493">
      <c r="A493" s="105"/>
      <c r="B493" s="105"/>
      <c r="C493" s="105"/>
    </row>
    <row r="494">
      <c r="A494" s="105"/>
      <c r="B494" s="105"/>
      <c r="C494" s="105"/>
    </row>
    <row r="495">
      <c r="A495" s="105"/>
      <c r="B495" s="105"/>
      <c r="C495" s="105"/>
    </row>
    <row r="496">
      <c r="A496" s="105"/>
      <c r="B496" s="105"/>
      <c r="C496" s="105"/>
    </row>
    <row r="497">
      <c r="A497" s="105"/>
      <c r="B497" s="105"/>
      <c r="C497" s="105"/>
    </row>
    <row r="498">
      <c r="A498" s="105"/>
      <c r="B498" s="105"/>
      <c r="C498" s="105"/>
    </row>
    <row r="499">
      <c r="A499" s="105"/>
      <c r="B499" s="105"/>
      <c r="C499" s="105"/>
    </row>
    <row r="500">
      <c r="A500" s="105"/>
      <c r="B500" s="105"/>
      <c r="C500" s="105"/>
    </row>
    <row r="501">
      <c r="A501" s="105"/>
      <c r="B501" s="105"/>
      <c r="C501" s="105"/>
    </row>
    <row r="502">
      <c r="A502" s="105"/>
      <c r="B502" s="105"/>
      <c r="C502" s="105"/>
    </row>
    <row r="503">
      <c r="A503" s="105"/>
      <c r="B503" s="105"/>
      <c r="C503" s="105"/>
    </row>
    <row r="504">
      <c r="A504" s="105"/>
      <c r="B504" s="105"/>
      <c r="C504" s="105"/>
    </row>
    <row r="505">
      <c r="A505" s="105"/>
      <c r="B505" s="105"/>
      <c r="C505" s="105"/>
    </row>
    <row r="506">
      <c r="A506" s="105"/>
      <c r="B506" s="105"/>
      <c r="C506" s="105"/>
    </row>
    <row r="507">
      <c r="A507" s="105"/>
      <c r="B507" s="105"/>
      <c r="C507" s="105"/>
    </row>
    <row r="508">
      <c r="A508" s="105"/>
      <c r="B508" s="105"/>
      <c r="C508" s="105"/>
    </row>
    <row r="509">
      <c r="A509" s="105"/>
      <c r="B509" s="105"/>
      <c r="C509" s="105"/>
    </row>
    <row r="510">
      <c r="A510" s="105"/>
      <c r="B510" s="105"/>
      <c r="C510" s="105"/>
    </row>
    <row r="511">
      <c r="A511" s="105"/>
      <c r="B511" s="105"/>
      <c r="C511" s="105"/>
    </row>
    <row r="512">
      <c r="A512" s="105"/>
      <c r="B512" s="105"/>
      <c r="C512" s="105"/>
    </row>
    <row r="513">
      <c r="A513" s="105"/>
      <c r="B513" s="105"/>
      <c r="C513" s="105"/>
    </row>
    <row r="514">
      <c r="A514" s="105"/>
      <c r="B514" s="105"/>
      <c r="C514" s="105"/>
    </row>
    <row r="515">
      <c r="A515" s="105"/>
      <c r="B515" s="105"/>
      <c r="C515" s="105"/>
    </row>
    <row r="516">
      <c r="A516" s="105"/>
      <c r="B516" s="105"/>
      <c r="C516" s="105"/>
    </row>
    <row r="517">
      <c r="A517" s="105"/>
      <c r="B517" s="105"/>
      <c r="C517" s="105"/>
    </row>
    <row r="518">
      <c r="A518" s="105"/>
      <c r="B518" s="105"/>
      <c r="C518" s="105"/>
    </row>
    <row r="519">
      <c r="A519" s="105"/>
      <c r="B519" s="105"/>
      <c r="C519" s="105"/>
    </row>
    <row r="520">
      <c r="A520" s="105"/>
      <c r="B520" s="105"/>
      <c r="C520" s="105"/>
    </row>
    <row r="521">
      <c r="A521" s="105"/>
      <c r="B521" s="105"/>
      <c r="C521" s="105"/>
    </row>
    <row r="522">
      <c r="A522" s="105"/>
      <c r="B522" s="105"/>
      <c r="C522" s="105"/>
    </row>
    <row r="523">
      <c r="A523" s="105"/>
      <c r="B523" s="105"/>
      <c r="C523" s="105"/>
    </row>
    <row r="524">
      <c r="A524" s="105"/>
      <c r="B524" s="105"/>
      <c r="C524" s="105"/>
    </row>
    <row r="525">
      <c r="A525" s="105"/>
      <c r="B525" s="105"/>
      <c r="C525" s="105"/>
    </row>
    <row r="526">
      <c r="A526" s="105"/>
      <c r="B526" s="105"/>
      <c r="C526" s="105"/>
    </row>
    <row r="527">
      <c r="A527" s="105"/>
      <c r="B527" s="105"/>
      <c r="C527" s="105"/>
    </row>
    <row r="528">
      <c r="A528" s="105"/>
      <c r="B528" s="105"/>
      <c r="C528" s="105"/>
    </row>
    <row r="529">
      <c r="A529" s="105"/>
      <c r="B529" s="105"/>
      <c r="C529" s="105"/>
    </row>
    <row r="530">
      <c r="A530" s="105"/>
      <c r="B530" s="105"/>
      <c r="C530" s="105"/>
    </row>
    <row r="531">
      <c r="A531" s="105"/>
      <c r="B531" s="105"/>
      <c r="C531" s="105"/>
    </row>
    <row r="532">
      <c r="A532" s="105"/>
      <c r="B532" s="105"/>
      <c r="C532" s="105"/>
    </row>
    <row r="533">
      <c r="A533" s="105"/>
      <c r="B533" s="105"/>
      <c r="C533" s="105"/>
    </row>
    <row r="534">
      <c r="A534" s="105"/>
      <c r="B534" s="105"/>
      <c r="C534" s="105"/>
    </row>
    <row r="535">
      <c r="A535" s="105"/>
      <c r="B535" s="105"/>
      <c r="C535" s="105"/>
    </row>
    <row r="536">
      <c r="A536" s="105"/>
      <c r="B536" s="105"/>
      <c r="C536" s="105"/>
    </row>
    <row r="537">
      <c r="A537" s="105"/>
      <c r="B537" s="105"/>
      <c r="C537" s="105"/>
    </row>
    <row r="538">
      <c r="A538" s="105"/>
      <c r="B538" s="105"/>
      <c r="C538" s="105"/>
    </row>
    <row r="539">
      <c r="A539" s="105"/>
      <c r="B539" s="105"/>
      <c r="C539" s="105"/>
    </row>
    <row r="540">
      <c r="A540" s="105"/>
      <c r="B540" s="105"/>
      <c r="C540" s="105"/>
    </row>
    <row r="541">
      <c r="A541" s="105"/>
      <c r="B541" s="105"/>
      <c r="C541" s="105"/>
    </row>
    <row r="542">
      <c r="A542" s="105"/>
      <c r="B542" s="105"/>
      <c r="C542" s="105"/>
    </row>
    <row r="543">
      <c r="A543" s="105"/>
      <c r="B543" s="105"/>
      <c r="C543" s="105"/>
    </row>
    <row r="544">
      <c r="A544" s="105"/>
      <c r="B544" s="105"/>
      <c r="C544" s="105"/>
    </row>
    <row r="545">
      <c r="A545" s="105"/>
      <c r="B545" s="105"/>
      <c r="C545" s="105"/>
    </row>
    <row r="546">
      <c r="A546" s="105"/>
      <c r="B546" s="105"/>
      <c r="C546" s="105"/>
    </row>
    <row r="547">
      <c r="A547" s="105"/>
      <c r="B547" s="105"/>
      <c r="C547" s="105"/>
    </row>
    <row r="548">
      <c r="A548" s="105"/>
      <c r="B548" s="105"/>
      <c r="C548" s="105"/>
    </row>
    <row r="549">
      <c r="A549" s="105"/>
      <c r="B549" s="105"/>
      <c r="C549" s="105"/>
    </row>
    <row r="550">
      <c r="A550" s="105"/>
      <c r="B550" s="105"/>
      <c r="C550" s="105"/>
    </row>
    <row r="551">
      <c r="A551" s="105"/>
      <c r="B551" s="105"/>
      <c r="C551" s="105"/>
    </row>
    <row r="552">
      <c r="A552" s="105"/>
      <c r="B552" s="105"/>
      <c r="C552" s="105"/>
    </row>
    <row r="553">
      <c r="A553" s="105"/>
      <c r="B553" s="105"/>
      <c r="C553" s="105"/>
    </row>
    <row r="554">
      <c r="A554" s="105"/>
      <c r="B554" s="105"/>
      <c r="C554" s="105"/>
    </row>
    <row r="555">
      <c r="A555" s="105"/>
      <c r="B555" s="105"/>
      <c r="C555" s="105"/>
    </row>
    <row r="556">
      <c r="A556" s="105"/>
      <c r="B556" s="105"/>
      <c r="C556" s="105"/>
    </row>
    <row r="557">
      <c r="A557" s="105"/>
      <c r="B557" s="105"/>
      <c r="C557" s="105"/>
    </row>
    <row r="558">
      <c r="A558" s="105"/>
      <c r="B558" s="105"/>
      <c r="C558" s="105"/>
    </row>
    <row r="559">
      <c r="A559" s="105"/>
      <c r="B559" s="105"/>
      <c r="C559" s="105"/>
    </row>
    <row r="560">
      <c r="A560" s="105"/>
      <c r="B560" s="105"/>
      <c r="C560" s="105"/>
    </row>
    <row r="561">
      <c r="A561" s="105"/>
      <c r="B561" s="105"/>
      <c r="C561" s="105"/>
    </row>
    <row r="562">
      <c r="A562" s="105"/>
      <c r="B562" s="105"/>
      <c r="C562" s="105"/>
    </row>
    <row r="563">
      <c r="A563" s="105"/>
      <c r="B563" s="105"/>
      <c r="C563" s="105"/>
    </row>
    <row r="564">
      <c r="A564" s="105"/>
      <c r="B564" s="105"/>
      <c r="C564" s="105"/>
    </row>
    <row r="565">
      <c r="A565" s="105"/>
      <c r="B565" s="105"/>
      <c r="C565" s="105"/>
    </row>
    <row r="566">
      <c r="A566" s="105"/>
      <c r="B566" s="105"/>
      <c r="C566" s="105"/>
    </row>
    <row r="567">
      <c r="A567" s="105"/>
      <c r="B567" s="105"/>
      <c r="C567" s="105"/>
    </row>
    <row r="568">
      <c r="A568" s="105"/>
      <c r="B568" s="105"/>
      <c r="C568" s="105"/>
    </row>
    <row r="569">
      <c r="A569" s="105"/>
      <c r="B569" s="105"/>
      <c r="C569" s="105"/>
    </row>
    <row r="570">
      <c r="A570" s="105"/>
      <c r="B570" s="105"/>
      <c r="C570" s="105"/>
    </row>
    <row r="571">
      <c r="A571" s="105"/>
      <c r="B571" s="105"/>
      <c r="C571" s="105"/>
    </row>
    <row r="572">
      <c r="A572" s="105"/>
      <c r="B572" s="105"/>
      <c r="C572" s="105"/>
    </row>
    <row r="573">
      <c r="A573" s="105"/>
      <c r="B573" s="105"/>
      <c r="C573" s="105"/>
    </row>
    <row r="574">
      <c r="A574" s="105"/>
      <c r="B574" s="105"/>
      <c r="C574" s="105"/>
    </row>
    <row r="575">
      <c r="A575" s="105"/>
      <c r="B575" s="105"/>
      <c r="C575" s="105"/>
    </row>
    <row r="576">
      <c r="A576" s="105"/>
      <c r="B576" s="105"/>
      <c r="C576" s="105"/>
    </row>
    <row r="577">
      <c r="A577" s="105"/>
      <c r="B577" s="105"/>
      <c r="C577" s="105"/>
    </row>
    <row r="578">
      <c r="A578" s="105"/>
      <c r="B578" s="105"/>
      <c r="C578" s="105"/>
    </row>
    <row r="579">
      <c r="A579" s="105"/>
      <c r="B579" s="105"/>
      <c r="C579" s="105"/>
    </row>
    <row r="580">
      <c r="A580" s="105"/>
      <c r="B580" s="105"/>
      <c r="C580" s="105"/>
    </row>
    <row r="581">
      <c r="A581" s="105"/>
      <c r="B581" s="105"/>
      <c r="C581" s="105"/>
    </row>
    <row r="582">
      <c r="A582" s="105"/>
      <c r="B582" s="105"/>
      <c r="C582" s="105"/>
    </row>
    <row r="583">
      <c r="A583" s="105"/>
      <c r="B583" s="105"/>
      <c r="C583" s="105"/>
    </row>
    <row r="584">
      <c r="A584" s="105"/>
      <c r="B584" s="105"/>
      <c r="C584" s="105"/>
    </row>
    <row r="585">
      <c r="A585" s="105"/>
      <c r="B585" s="105"/>
      <c r="C585" s="105"/>
    </row>
    <row r="586">
      <c r="A586" s="105"/>
      <c r="B586" s="105"/>
      <c r="C586" s="105"/>
    </row>
    <row r="587">
      <c r="A587" s="105"/>
      <c r="B587" s="105"/>
      <c r="C587" s="105"/>
    </row>
    <row r="588">
      <c r="A588" s="105"/>
      <c r="B588" s="105"/>
      <c r="C588" s="105"/>
    </row>
    <row r="589">
      <c r="A589" s="105"/>
      <c r="B589" s="105"/>
      <c r="C589" s="105"/>
    </row>
    <row r="590">
      <c r="A590" s="105"/>
      <c r="B590" s="105"/>
      <c r="C590" s="105"/>
    </row>
    <row r="591">
      <c r="A591" s="105"/>
      <c r="B591" s="105"/>
      <c r="C591" s="105"/>
    </row>
    <row r="592">
      <c r="A592" s="105"/>
      <c r="B592" s="105"/>
      <c r="C592" s="105"/>
    </row>
    <row r="593">
      <c r="A593" s="105"/>
      <c r="B593" s="105"/>
      <c r="C593" s="105"/>
    </row>
    <row r="594">
      <c r="A594" s="105"/>
      <c r="B594" s="105"/>
      <c r="C594" s="105"/>
    </row>
    <row r="595">
      <c r="A595" s="105"/>
      <c r="B595" s="105"/>
      <c r="C595" s="105"/>
    </row>
    <row r="596">
      <c r="A596" s="105"/>
      <c r="B596" s="105"/>
      <c r="C596" s="105"/>
    </row>
    <row r="597">
      <c r="A597" s="105"/>
      <c r="B597" s="105"/>
      <c r="C597" s="105"/>
    </row>
    <row r="598">
      <c r="A598" s="105"/>
      <c r="B598" s="105"/>
      <c r="C598" s="105"/>
    </row>
    <row r="599">
      <c r="A599" s="105"/>
      <c r="B599" s="105"/>
      <c r="C599" s="105"/>
    </row>
    <row r="600">
      <c r="A600" s="105"/>
      <c r="B600" s="105"/>
      <c r="C600" s="105"/>
    </row>
    <row r="601">
      <c r="A601" s="105"/>
      <c r="B601" s="105"/>
      <c r="C601" s="105"/>
    </row>
    <row r="602">
      <c r="A602" s="105"/>
      <c r="B602" s="105"/>
      <c r="C602" s="105"/>
    </row>
    <row r="603">
      <c r="A603" s="105"/>
      <c r="B603" s="105"/>
      <c r="C603" s="105"/>
    </row>
    <row r="604">
      <c r="A604" s="105"/>
      <c r="B604" s="105"/>
      <c r="C604" s="105"/>
    </row>
    <row r="605">
      <c r="A605" s="105"/>
      <c r="B605" s="105"/>
      <c r="C605" s="105"/>
    </row>
    <row r="606">
      <c r="A606" s="105"/>
      <c r="B606" s="105"/>
      <c r="C606" s="105"/>
    </row>
    <row r="607">
      <c r="A607" s="105"/>
      <c r="B607" s="105"/>
      <c r="C607" s="105"/>
    </row>
    <row r="608">
      <c r="A608" s="105"/>
      <c r="B608" s="105"/>
      <c r="C608" s="105"/>
    </row>
    <row r="609">
      <c r="A609" s="105"/>
      <c r="B609" s="105"/>
      <c r="C609" s="105"/>
    </row>
    <row r="610">
      <c r="A610" s="105"/>
      <c r="B610" s="105"/>
      <c r="C610" s="105"/>
    </row>
    <row r="611">
      <c r="A611" s="105"/>
      <c r="B611" s="105"/>
      <c r="C611" s="105"/>
    </row>
    <row r="612">
      <c r="A612" s="105"/>
      <c r="B612" s="105"/>
      <c r="C612" s="105"/>
    </row>
    <row r="613">
      <c r="A613" s="105"/>
      <c r="B613" s="105"/>
      <c r="C613" s="105"/>
    </row>
    <row r="614">
      <c r="A614" s="105"/>
      <c r="B614" s="105"/>
      <c r="C614" s="105"/>
    </row>
    <row r="615">
      <c r="A615" s="105"/>
      <c r="B615" s="105"/>
      <c r="C615" s="105"/>
    </row>
    <row r="616">
      <c r="A616" s="105"/>
      <c r="B616" s="105"/>
      <c r="C616" s="105"/>
    </row>
    <row r="617">
      <c r="A617" s="105"/>
      <c r="B617" s="105"/>
      <c r="C617" s="105"/>
    </row>
    <row r="618">
      <c r="A618" s="105"/>
      <c r="B618" s="105"/>
      <c r="C618" s="105"/>
    </row>
    <row r="619">
      <c r="A619" s="105"/>
      <c r="B619" s="105"/>
      <c r="C619" s="105"/>
    </row>
    <row r="620">
      <c r="A620" s="105"/>
      <c r="B620" s="105"/>
      <c r="C620" s="105"/>
    </row>
    <row r="621">
      <c r="A621" s="105"/>
      <c r="B621" s="105"/>
      <c r="C621" s="105"/>
    </row>
    <row r="622">
      <c r="A622" s="105"/>
      <c r="B622" s="105"/>
      <c r="C622" s="105"/>
    </row>
    <row r="623">
      <c r="A623" s="105"/>
      <c r="B623" s="105"/>
      <c r="C623" s="105"/>
    </row>
    <row r="624">
      <c r="A624" s="105"/>
      <c r="B624" s="105"/>
      <c r="C624" s="105"/>
    </row>
    <row r="625">
      <c r="A625" s="105"/>
      <c r="B625" s="105"/>
      <c r="C625" s="105"/>
    </row>
    <row r="626">
      <c r="A626" s="105"/>
      <c r="B626" s="105"/>
      <c r="C626" s="105"/>
    </row>
    <row r="627">
      <c r="A627" s="105"/>
      <c r="B627" s="105"/>
      <c r="C627" s="105"/>
    </row>
    <row r="628">
      <c r="A628" s="105"/>
      <c r="B628" s="105"/>
      <c r="C628" s="105"/>
    </row>
    <row r="629">
      <c r="A629" s="105"/>
      <c r="B629" s="105"/>
      <c r="C629" s="105"/>
    </row>
    <row r="630">
      <c r="A630" s="105"/>
      <c r="B630" s="105"/>
      <c r="C630" s="105"/>
    </row>
    <row r="631">
      <c r="A631" s="105"/>
      <c r="B631" s="105"/>
      <c r="C631" s="105"/>
    </row>
    <row r="632">
      <c r="A632" s="105"/>
      <c r="B632" s="105"/>
      <c r="C632" s="105"/>
    </row>
    <row r="633">
      <c r="A633" s="105"/>
      <c r="B633" s="105"/>
      <c r="C633" s="105"/>
    </row>
    <row r="634">
      <c r="A634" s="105"/>
      <c r="B634" s="105"/>
      <c r="C634" s="105"/>
    </row>
    <row r="635">
      <c r="A635" s="105"/>
      <c r="B635" s="105"/>
      <c r="C635" s="105"/>
    </row>
    <row r="636">
      <c r="A636" s="105"/>
      <c r="B636" s="105"/>
      <c r="C636" s="105"/>
    </row>
    <row r="637">
      <c r="A637" s="105"/>
      <c r="B637" s="105"/>
      <c r="C637" s="105"/>
    </row>
    <row r="638">
      <c r="A638" s="105"/>
      <c r="B638" s="105"/>
      <c r="C638" s="105"/>
    </row>
    <row r="639">
      <c r="A639" s="105"/>
      <c r="B639" s="105"/>
      <c r="C639" s="105"/>
    </row>
    <row r="640">
      <c r="A640" s="105"/>
      <c r="B640" s="105"/>
      <c r="C640" s="105"/>
    </row>
    <row r="641">
      <c r="A641" s="105"/>
      <c r="B641" s="105"/>
      <c r="C641" s="105"/>
    </row>
    <row r="642">
      <c r="A642" s="105"/>
      <c r="B642" s="105"/>
      <c r="C642" s="105"/>
    </row>
    <row r="643">
      <c r="A643" s="105"/>
      <c r="B643" s="105"/>
      <c r="C643" s="105"/>
    </row>
    <row r="644">
      <c r="A644" s="105"/>
      <c r="B644" s="105"/>
      <c r="C644" s="105"/>
    </row>
    <row r="645">
      <c r="A645" s="105"/>
      <c r="B645" s="105"/>
      <c r="C645" s="105"/>
    </row>
    <row r="646">
      <c r="A646" s="105"/>
      <c r="B646" s="105"/>
      <c r="C646" s="105"/>
    </row>
    <row r="647">
      <c r="A647" s="105"/>
      <c r="B647" s="105"/>
      <c r="C647" s="105"/>
    </row>
    <row r="648">
      <c r="A648" s="105"/>
      <c r="B648" s="105"/>
      <c r="C648" s="105"/>
    </row>
    <row r="649">
      <c r="A649" s="105"/>
      <c r="B649" s="105"/>
      <c r="C649" s="105"/>
    </row>
    <row r="650">
      <c r="A650" s="105"/>
      <c r="B650" s="105"/>
      <c r="C650" s="105"/>
    </row>
    <row r="651">
      <c r="A651" s="105"/>
      <c r="B651" s="105"/>
      <c r="C651" s="105"/>
    </row>
    <row r="652">
      <c r="A652" s="105"/>
      <c r="B652" s="105"/>
      <c r="C652" s="105"/>
    </row>
    <row r="653">
      <c r="A653" s="105"/>
      <c r="B653" s="105"/>
      <c r="C653" s="105"/>
    </row>
    <row r="654">
      <c r="A654" s="105"/>
      <c r="B654" s="105"/>
      <c r="C654" s="105"/>
    </row>
    <row r="655">
      <c r="A655" s="105"/>
      <c r="B655" s="105"/>
      <c r="C655" s="105"/>
    </row>
    <row r="656">
      <c r="A656" s="105"/>
      <c r="B656" s="105"/>
      <c r="C656" s="105"/>
    </row>
    <row r="657">
      <c r="A657" s="105"/>
      <c r="B657" s="105"/>
      <c r="C657" s="105"/>
    </row>
    <row r="658">
      <c r="A658" s="105"/>
      <c r="B658" s="105"/>
      <c r="C658" s="105"/>
    </row>
    <row r="659">
      <c r="A659" s="105"/>
      <c r="B659" s="105"/>
      <c r="C659" s="105"/>
    </row>
    <row r="660">
      <c r="A660" s="105"/>
      <c r="B660" s="105"/>
      <c r="C660" s="105"/>
    </row>
    <row r="661">
      <c r="A661" s="105"/>
      <c r="B661" s="105"/>
      <c r="C661" s="105"/>
    </row>
    <row r="662">
      <c r="A662" s="105"/>
      <c r="B662" s="105"/>
      <c r="C662" s="105"/>
    </row>
    <row r="663">
      <c r="A663" s="105"/>
      <c r="B663" s="105"/>
      <c r="C663" s="105"/>
    </row>
    <row r="664">
      <c r="A664" s="105"/>
      <c r="B664" s="105"/>
      <c r="C664" s="105"/>
    </row>
    <row r="665">
      <c r="A665" s="105"/>
      <c r="B665" s="105"/>
      <c r="C665" s="105"/>
    </row>
    <row r="666">
      <c r="A666" s="105"/>
      <c r="B666" s="105"/>
      <c r="C666" s="105"/>
    </row>
    <row r="667">
      <c r="A667" s="105"/>
      <c r="B667" s="105"/>
      <c r="C667" s="105"/>
    </row>
    <row r="668">
      <c r="A668" s="105"/>
      <c r="B668" s="105"/>
      <c r="C668" s="105"/>
    </row>
    <row r="669">
      <c r="A669" s="105"/>
      <c r="B669" s="105"/>
      <c r="C669" s="105"/>
    </row>
    <row r="670">
      <c r="A670" s="105"/>
      <c r="B670" s="105"/>
      <c r="C670" s="105"/>
    </row>
    <row r="671">
      <c r="A671" s="105"/>
      <c r="B671" s="105"/>
      <c r="C671" s="105"/>
    </row>
    <row r="672">
      <c r="A672" s="105"/>
      <c r="B672" s="105"/>
      <c r="C672" s="105"/>
    </row>
    <row r="673">
      <c r="A673" s="105"/>
      <c r="B673" s="105"/>
      <c r="C673" s="105"/>
    </row>
    <row r="674">
      <c r="A674" s="105"/>
      <c r="B674" s="105"/>
      <c r="C674" s="105"/>
    </row>
    <row r="675">
      <c r="A675" s="105"/>
      <c r="B675" s="105"/>
      <c r="C675" s="105"/>
    </row>
    <row r="676">
      <c r="A676" s="105"/>
      <c r="B676" s="105"/>
      <c r="C676" s="105"/>
    </row>
    <row r="677">
      <c r="A677" s="105"/>
      <c r="B677" s="105"/>
      <c r="C677" s="105"/>
    </row>
    <row r="678">
      <c r="A678" s="105"/>
      <c r="B678" s="105"/>
      <c r="C678" s="105"/>
    </row>
    <row r="679">
      <c r="A679" s="105"/>
      <c r="B679" s="105"/>
      <c r="C679" s="105"/>
    </row>
    <row r="680">
      <c r="A680" s="105"/>
      <c r="B680" s="105"/>
      <c r="C680" s="105"/>
    </row>
    <row r="681">
      <c r="A681" s="105"/>
      <c r="B681" s="105"/>
      <c r="C681" s="105"/>
    </row>
    <row r="682">
      <c r="A682" s="105"/>
      <c r="B682" s="105"/>
      <c r="C682" s="105"/>
    </row>
    <row r="683">
      <c r="A683" s="105"/>
      <c r="B683" s="105"/>
      <c r="C683" s="105"/>
    </row>
    <row r="684">
      <c r="A684" s="105"/>
      <c r="B684" s="105"/>
      <c r="C684" s="105"/>
    </row>
    <row r="685">
      <c r="A685" s="105"/>
      <c r="B685" s="105"/>
      <c r="C685" s="105"/>
    </row>
    <row r="686">
      <c r="A686" s="105"/>
      <c r="B686" s="105"/>
      <c r="C686" s="105"/>
    </row>
    <row r="687">
      <c r="A687" s="105"/>
      <c r="B687" s="105"/>
      <c r="C687" s="105"/>
    </row>
    <row r="688">
      <c r="A688" s="105"/>
      <c r="B688" s="105"/>
      <c r="C688" s="105"/>
    </row>
    <row r="689">
      <c r="A689" s="105"/>
      <c r="B689" s="105"/>
      <c r="C689" s="105"/>
    </row>
    <row r="690">
      <c r="A690" s="105"/>
      <c r="B690" s="105"/>
      <c r="C690" s="105"/>
    </row>
    <row r="691">
      <c r="A691" s="105"/>
      <c r="B691" s="105"/>
      <c r="C691" s="105"/>
    </row>
    <row r="692">
      <c r="A692" s="105"/>
      <c r="B692" s="105"/>
      <c r="C692" s="105"/>
    </row>
    <row r="693">
      <c r="A693" s="105"/>
      <c r="B693" s="105"/>
      <c r="C693" s="105"/>
    </row>
    <row r="694">
      <c r="A694" s="105"/>
      <c r="B694" s="105"/>
      <c r="C694" s="105"/>
    </row>
    <row r="695">
      <c r="A695" s="105"/>
      <c r="B695" s="105"/>
      <c r="C695" s="105"/>
    </row>
    <row r="696">
      <c r="A696" s="105"/>
      <c r="B696" s="105"/>
      <c r="C696" s="105"/>
    </row>
    <row r="697">
      <c r="A697" s="105"/>
      <c r="B697" s="105"/>
      <c r="C697" s="105"/>
    </row>
    <row r="698">
      <c r="A698" s="105"/>
      <c r="B698" s="105"/>
      <c r="C698" s="105"/>
    </row>
    <row r="699">
      <c r="A699" s="105"/>
      <c r="B699" s="105"/>
      <c r="C699" s="105"/>
    </row>
    <row r="700">
      <c r="A700" s="105"/>
      <c r="B700" s="105"/>
      <c r="C700" s="105"/>
    </row>
    <row r="701">
      <c r="A701" s="105"/>
      <c r="B701" s="105"/>
      <c r="C701" s="105"/>
    </row>
    <row r="702">
      <c r="A702" s="105"/>
      <c r="B702" s="105"/>
      <c r="C702" s="105"/>
    </row>
    <row r="703">
      <c r="A703" s="105"/>
      <c r="B703" s="105"/>
      <c r="C703" s="105"/>
    </row>
    <row r="704">
      <c r="A704" s="105"/>
      <c r="B704" s="105"/>
      <c r="C704" s="105"/>
    </row>
    <row r="705">
      <c r="A705" s="105"/>
      <c r="B705" s="105"/>
      <c r="C705" s="105"/>
    </row>
    <row r="706">
      <c r="A706" s="105"/>
      <c r="B706" s="105"/>
      <c r="C706" s="105"/>
    </row>
    <row r="707">
      <c r="A707" s="105"/>
      <c r="B707" s="105"/>
      <c r="C707" s="105"/>
    </row>
    <row r="708">
      <c r="A708" s="105"/>
      <c r="B708" s="105"/>
      <c r="C708" s="105"/>
    </row>
    <row r="709">
      <c r="A709" s="105"/>
      <c r="B709" s="105"/>
      <c r="C709" s="105"/>
    </row>
    <row r="710">
      <c r="A710" s="105"/>
      <c r="B710" s="105"/>
      <c r="C710" s="105"/>
    </row>
    <row r="711">
      <c r="A711" s="105"/>
      <c r="B711" s="105"/>
      <c r="C711" s="105"/>
    </row>
    <row r="712">
      <c r="A712" s="105"/>
      <c r="B712" s="105"/>
      <c r="C712" s="105"/>
    </row>
    <row r="713">
      <c r="A713" s="105"/>
      <c r="B713" s="105"/>
      <c r="C713" s="105"/>
    </row>
    <row r="714">
      <c r="A714" s="105"/>
      <c r="B714" s="105"/>
      <c r="C714" s="105"/>
    </row>
    <row r="715">
      <c r="A715" s="105"/>
      <c r="B715" s="105"/>
      <c r="C715" s="105"/>
    </row>
    <row r="716">
      <c r="A716" s="105"/>
      <c r="B716" s="105"/>
      <c r="C716" s="105"/>
    </row>
    <row r="717">
      <c r="A717" s="105"/>
      <c r="B717" s="105"/>
      <c r="C717" s="105"/>
    </row>
    <row r="718">
      <c r="A718" s="105"/>
      <c r="B718" s="105"/>
      <c r="C718" s="105"/>
    </row>
    <row r="719">
      <c r="A719" s="105"/>
      <c r="B719" s="105"/>
      <c r="C719" s="105"/>
    </row>
    <row r="720">
      <c r="A720" s="105"/>
      <c r="B720" s="105"/>
      <c r="C720" s="105"/>
    </row>
    <row r="721">
      <c r="A721" s="105"/>
      <c r="B721" s="105"/>
      <c r="C721" s="105"/>
    </row>
    <row r="722">
      <c r="A722" s="105"/>
      <c r="B722" s="105"/>
      <c r="C722" s="105"/>
    </row>
    <row r="723">
      <c r="A723" s="105"/>
      <c r="B723" s="105"/>
      <c r="C723" s="105"/>
    </row>
    <row r="724">
      <c r="A724" s="105"/>
      <c r="B724" s="105"/>
      <c r="C724" s="105"/>
    </row>
    <row r="725">
      <c r="A725" s="105"/>
      <c r="B725" s="105"/>
      <c r="C725" s="105"/>
    </row>
    <row r="726">
      <c r="A726" s="105"/>
      <c r="B726" s="105"/>
      <c r="C726" s="105"/>
    </row>
    <row r="727">
      <c r="A727" s="105"/>
      <c r="B727" s="105"/>
      <c r="C727" s="105"/>
    </row>
    <row r="728">
      <c r="A728" s="105"/>
      <c r="B728" s="105"/>
      <c r="C728" s="105"/>
    </row>
    <row r="729">
      <c r="A729" s="105"/>
      <c r="B729" s="105"/>
      <c r="C729" s="105"/>
    </row>
    <row r="730">
      <c r="A730" s="105"/>
      <c r="B730" s="105"/>
      <c r="C730" s="105"/>
    </row>
    <row r="731">
      <c r="A731" s="105"/>
      <c r="B731" s="105"/>
      <c r="C731" s="105"/>
    </row>
    <row r="732">
      <c r="A732" s="105"/>
      <c r="B732" s="105"/>
      <c r="C732" s="105"/>
    </row>
    <row r="733">
      <c r="A733" s="105"/>
      <c r="B733" s="105"/>
      <c r="C733" s="105"/>
    </row>
    <row r="734">
      <c r="A734" s="105"/>
      <c r="B734" s="105"/>
      <c r="C734" s="105"/>
    </row>
    <row r="735">
      <c r="A735" s="105"/>
      <c r="B735" s="105"/>
      <c r="C735" s="105"/>
    </row>
    <row r="736">
      <c r="A736" s="105"/>
      <c r="B736" s="105"/>
      <c r="C736" s="105"/>
    </row>
    <row r="737">
      <c r="A737" s="105"/>
      <c r="B737" s="105"/>
      <c r="C737" s="105"/>
    </row>
    <row r="738">
      <c r="A738" s="105"/>
      <c r="B738" s="105"/>
      <c r="C738" s="105"/>
    </row>
    <row r="739">
      <c r="A739" s="105"/>
      <c r="B739" s="105"/>
      <c r="C739" s="105"/>
    </row>
    <row r="740">
      <c r="A740" s="105"/>
      <c r="B740" s="105"/>
      <c r="C740" s="105"/>
    </row>
    <row r="741">
      <c r="A741" s="105"/>
      <c r="B741" s="105"/>
      <c r="C741" s="105"/>
    </row>
    <row r="742">
      <c r="A742" s="105"/>
      <c r="B742" s="105"/>
      <c r="C742" s="105"/>
    </row>
    <row r="743">
      <c r="A743" s="105"/>
      <c r="B743" s="105"/>
      <c r="C743" s="105"/>
    </row>
    <row r="744">
      <c r="A744" s="105"/>
      <c r="B744" s="105"/>
      <c r="C744" s="105"/>
    </row>
    <row r="745">
      <c r="A745" s="105"/>
      <c r="B745" s="105"/>
      <c r="C745" s="105"/>
    </row>
    <row r="746">
      <c r="A746" s="105"/>
      <c r="B746" s="105"/>
      <c r="C746" s="105"/>
    </row>
    <row r="747">
      <c r="A747" s="105"/>
      <c r="B747" s="105"/>
      <c r="C747" s="105"/>
    </row>
    <row r="748">
      <c r="A748" s="105"/>
      <c r="B748" s="105"/>
      <c r="C748" s="105"/>
    </row>
    <row r="749">
      <c r="A749" s="105"/>
      <c r="B749" s="105"/>
      <c r="C749" s="105"/>
    </row>
    <row r="750">
      <c r="A750" s="105"/>
      <c r="B750" s="105"/>
      <c r="C750" s="105"/>
    </row>
    <row r="751">
      <c r="A751" s="105"/>
      <c r="B751" s="105"/>
      <c r="C751" s="105"/>
    </row>
    <row r="752">
      <c r="A752" s="105"/>
      <c r="B752" s="105"/>
      <c r="C752" s="105"/>
    </row>
    <row r="753">
      <c r="A753" s="105"/>
      <c r="B753" s="105"/>
      <c r="C753" s="105"/>
    </row>
    <row r="754">
      <c r="A754" s="105"/>
      <c r="B754" s="105"/>
      <c r="C754" s="105"/>
    </row>
    <row r="755">
      <c r="A755" s="105"/>
      <c r="B755" s="105"/>
      <c r="C755" s="105"/>
    </row>
    <row r="756">
      <c r="A756" s="105"/>
      <c r="B756" s="105"/>
      <c r="C756" s="105"/>
    </row>
    <row r="757">
      <c r="A757" s="105"/>
      <c r="B757" s="105"/>
      <c r="C757" s="105"/>
    </row>
    <row r="758">
      <c r="A758" s="105"/>
      <c r="B758" s="105"/>
      <c r="C758" s="105"/>
    </row>
    <row r="759">
      <c r="A759" s="105"/>
      <c r="B759" s="105"/>
      <c r="C759" s="105"/>
    </row>
    <row r="760">
      <c r="A760" s="105"/>
      <c r="B760" s="105"/>
      <c r="C760" s="105"/>
    </row>
    <row r="761">
      <c r="A761" s="105"/>
      <c r="B761" s="105"/>
      <c r="C761" s="105"/>
    </row>
    <row r="762">
      <c r="A762" s="105"/>
      <c r="B762" s="105"/>
      <c r="C762" s="105"/>
    </row>
    <row r="763">
      <c r="A763" s="105"/>
      <c r="B763" s="105"/>
      <c r="C763" s="105"/>
    </row>
    <row r="764">
      <c r="A764" s="105"/>
      <c r="B764" s="105"/>
      <c r="C764" s="105"/>
    </row>
    <row r="765">
      <c r="A765" s="105"/>
      <c r="B765" s="105"/>
      <c r="C765" s="105"/>
    </row>
    <row r="766">
      <c r="A766" s="105"/>
      <c r="B766" s="105"/>
      <c r="C766" s="105"/>
    </row>
    <row r="767">
      <c r="A767" s="105"/>
      <c r="B767" s="105"/>
      <c r="C767" s="105"/>
    </row>
    <row r="768">
      <c r="A768" s="105"/>
      <c r="B768" s="105"/>
      <c r="C768" s="105"/>
    </row>
    <row r="769">
      <c r="A769" s="105"/>
      <c r="B769" s="105"/>
      <c r="C769" s="105"/>
    </row>
    <row r="770">
      <c r="A770" s="105"/>
      <c r="B770" s="105"/>
      <c r="C770" s="105"/>
    </row>
    <row r="771">
      <c r="A771" s="105"/>
      <c r="B771" s="105"/>
      <c r="C771" s="105"/>
    </row>
    <row r="772">
      <c r="A772" s="105"/>
      <c r="B772" s="105"/>
      <c r="C772" s="105"/>
    </row>
    <row r="773">
      <c r="A773" s="105"/>
      <c r="B773" s="105"/>
      <c r="C773" s="105"/>
    </row>
    <row r="774">
      <c r="A774" s="105"/>
      <c r="B774" s="105"/>
      <c r="C774" s="105"/>
    </row>
    <row r="775">
      <c r="A775" s="105"/>
      <c r="B775" s="105"/>
      <c r="C775" s="105"/>
    </row>
    <row r="776">
      <c r="A776" s="105"/>
      <c r="B776" s="105"/>
      <c r="C776" s="105"/>
    </row>
    <row r="777">
      <c r="A777" s="105"/>
      <c r="B777" s="105"/>
      <c r="C777" s="105"/>
    </row>
    <row r="778">
      <c r="A778" s="105"/>
      <c r="B778" s="105"/>
      <c r="C778" s="105"/>
    </row>
    <row r="779">
      <c r="A779" s="105"/>
      <c r="B779" s="105"/>
      <c r="C779" s="105"/>
    </row>
    <row r="780">
      <c r="A780" s="105"/>
      <c r="B780" s="105"/>
      <c r="C780" s="105"/>
    </row>
    <row r="781">
      <c r="A781" s="105"/>
      <c r="B781" s="105"/>
      <c r="C781" s="105"/>
    </row>
    <row r="782">
      <c r="A782" s="105"/>
      <c r="B782" s="105"/>
      <c r="C782" s="105"/>
    </row>
    <row r="783">
      <c r="A783" s="105"/>
      <c r="B783" s="105"/>
      <c r="C783" s="105"/>
    </row>
    <row r="784">
      <c r="A784" s="105"/>
      <c r="B784" s="105"/>
      <c r="C784" s="105"/>
    </row>
    <row r="785">
      <c r="A785" s="105"/>
      <c r="B785" s="105"/>
      <c r="C785" s="105"/>
    </row>
    <row r="786">
      <c r="A786" s="105"/>
      <c r="B786" s="105"/>
      <c r="C786" s="105"/>
    </row>
    <row r="787">
      <c r="A787" s="105"/>
      <c r="B787" s="105"/>
      <c r="C787" s="105"/>
    </row>
    <row r="788">
      <c r="A788" s="105"/>
      <c r="B788" s="105"/>
      <c r="C788" s="105"/>
    </row>
    <row r="789">
      <c r="A789" s="105"/>
      <c r="B789" s="105"/>
      <c r="C789" s="105"/>
    </row>
    <row r="790">
      <c r="A790" s="105"/>
      <c r="B790" s="105"/>
      <c r="C790" s="105"/>
    </row>
    <row r="791">
      <c r="A791" s="105"/>
      <c r="B791" s="105"/>
      <c r="C791" s="105"/>
    </row>
    <row r="792">
      <c r="A792" s="105"/>
      <c r="B792" s="105"/>
      <c r="C792" s="105"/>
    </row>
    <row r="793">
      <c r="A793" s="105"/>
      <c r="B793" s="105"/>
      <c r="C793" s="105"/>
    </row>
    <row r="794">
      <c r="A794" s="105"/>
      <c r="B794" s="105"/>
      <c r="C794" s="105"/>
    </row>
    <row r="795">
      <c r="A795" s="105"/>
      <c r="B795" s="105"/>
      <c r="C795" s="105"/>
    </row>
    <row r="796">
      <c r="A796" s="105"/>
      <c r="B796" s="105"/>
      <c r="C796" s="105"/>
    </row>
    <row r="797">
      <c r="A797" s="105"/>
      <c r="B797" s="105"/>
      <c r="C797" s="105"/>
    </row>
    <row r="798">
      <c r="A798" s="105"/>
      <c r="B798" s="105"/>
      <c r="C798" s="105"/>
    </row>
    <row r="799">
      <c r="A799" s="105"/>
      <c r="B799" s="105"/>
      <c r="C799" s="105"/>
    </row>
    <row r="800">
      <c r="A800" s="105"/>
      <c r="B800" s="105"/>
      <c r="C800" s="105"/>
    </row>
    <row r="801">
      <c r="A801" s="105"/>
      <c r="B801" s="105"/>
      <c r="C801" s="105"/>
    </row>
    <row r="802">
      <c r="A802" s="105"/>
      <c r="B802" s="105"/>
      <c r="C802" s="105"/>
    </row>
    <row r="803">
      <c r="A803" s="105"/>
      <c r="B803" s="105"/>
      <c r="C803" s="105"/>
    </row>
    <row r="804">
      <c r="A804" s="105"/>
      <c r="B804" s="105"/>
      <c r="C804" s="105"/>
    </row>
    <row r="805">
      <c r="A805" s="105"/>
      <c r="B805" s="105"/>
      <c r="C805" s="105"/>
    </row>
    <row r="806">
      <c r="A806" s="105"/>
      <c r="B806" s="105"/>
      <c r="C806" s="105"/>
    </row>
    <row r="807">
      <c r="A807" s="105"/>
      <c r="B807" s="105"/>
      <c r="C807" s="105"/>
    </row>
    <row r="808">
      <c r="A808" s="105"/>
      <c r="B808" s="105"/>
      <c r="C808" s="105"/>
    </row>
    <row r="809">
      <c r="A809" s="105"/>
      <c r="B809" s="105"/>
      <c r="C809" s="105"/>
    </row>
    <row r="810">
      <c r="A810" s="105"/>
      <c r="B810" s="105"/>
      <c r="C810" s="105"/>
    </row>
    <row r="811">
      <c r="A811" s="105"/>
      <c r="B811" s="105"/>
      <c r="C811" s="105"/>
    </row>
    <row r="812">
      <c r="A812" s="105"/>
      <c r="B812" s="105"/>
      <c r="C812" s="105"/>
    </row>
    <row r="813">
      <c r="A813" s="105"/>
      <c r="B813" s="105"/>
      <c r="C813" s="105"/>
    </row>
    <row r="814">
      <c r="A814" s="105"/>
      <c r="B814" s="105"/>
      <c r="C814" s="105"/>
    </row>
    <row r="815">
      <c r="A815" s="105"/>
      <c r="B815" s="105"/>
      <c r="C815" s="105"/>
    </row>
    <row r="816">
      <c r="A816" s="105"/>
      <c r="B816" s="105"/>
      <c r="C816" s="105"/>
    </row>
    <row r="817">
      <c r="A817" s="105"/>
      <c r="B817" s="105"/>
      <c r="C817" s="105"/>
    </row>
    <row r="818">
      <c r="A818" s="105"/>
      <c r="B818" s="105"/>
      <c r="C818" s="105"/>
    </row>
    <row r="819">
      <c r="A819" s="105"/>
      <c r="B819" s="105"/>
      <c r="C819" s="105"/>
    </row>
    <row r="820">
      <c r="A820" s="105"/>
      <c r="B820" s="105"/>
      <c r="C820" s="105"/>
    </row>
    <row r="821">
      <c r="A821" s="105"/>
      <c r="B821" s="105"/>
      <c r="C821" s="105"/>
    </row>
    <row r="822">
      <c r="A822" s="105"/>
      <c r="B822" s="105"/>
      <c r="C822" s="105"/>
    </row>
    <row r="823">
      <c r="A823" s="105"/>
      <c r="B823" s="105"/>
      <c r="C823" s="105"/>
    </row>
    <row r="824">
      <c r="A824" s="105"/>
      <c r="B824" s="105"/>
      <c r="C824" s="105"/>
    </row>
    <row r="825">
      <c r="A825" s="105"/>
      <c r="B825" s="105"/>
      <c r="C825" s="105"/>
    </row>
    <row r="826">
      <c r="A826" s="105"/>
      <c r="B826" s="105"/>
      <c r="C826" s="105"/>
    </row>
    <row r="827">
      <c r="A827" s="105"/>
      <c r="B827" s="105"/>
      <c r="C827" s="105"/>
    </row>
    <row r="828">
      <c r="A828" s="105"/>
      <c r="B828" s="105"/>
      <c r="C828" s="105"/>
    </row>
    <row r="829">
      <c r="A829" s="105"/>
      <c r="B829" s="105"/>
      <c r="C829" s="105"/>
    </row>
    <row r="830">
      <c r="A830" s="105"/>
      <c r="B830" s="105"/>
      <c r="C830" s="105"/>
    </row>
    <row r="831">
      <c r="A831" s="105"/>
      <c r="B831" s="105"/>
      <c r="C831" s="105"/>
    </row>
    <row r="832">
      <c r="A832" s="105"/>
      <c r="B832" s="105"/>
      <c r="C832" s="105"/>
    </row>
    <row r="833">
      <c r="A833" s="105"/>
      <c r="B833" s="105"/>
      <c r="C833" s="105"/>
    </row>
    <row r="834">
      <c r="A834" s="105"/>
      <c r="B834" s="105"/>
      <c r="C834" s="105"/>
    </row>
    <row r="835">
      <c r="A835" s="105"/>
      <c r="B835" s="105"/>
      <c r="C835" s="105"/>
    </row>
    <row r="836">
      <c r="A836" s="105"/>
      <c r="B836" s="105"/>
      <c r="C836" s="105"/>
    </row>
    <row r="837">
      <c r="A837" s="105"/>
      <c r="B837" s="105"/>
      <c r="C837" s="105"/>
    </row>
    <row r="838">
      <c r="A838" s="105"/>
      <c r="B838" s="105"/>
      <c r="C838" s="105"/>
    </row>
    <row r="839">
      <c r="A839" s="105"/>
      <c r="B839" s="105"/>
      <c r="C839" s="105"/>
    </row>
    <row r="840">
      <c r="A840" s="105"/>
      <c r="B840" s="105"/>
      <c r="C840" s="105"/>
    </row>
    <row r="841">
      <c r="A841" s="105"/>
      <c r="B841" s="105"/>
      <c r="C841" s="105"/>
    </row>
    <row r="842">
      <c r="A842" s="105"/>
      <c r="B842" s="105"/>
      <c r="C842" s="105"/>
    </row>
    <row r="843">
      <c r="A843" s="105"/>
      <c r="B843" s="105"/>
      <c r="C843" s="105"/>
    </row>
    <row r="844">
      <c r="A844" s="105"/>
      <c r="B844" s="105"/>
      <c r="C844" s="105"/>
    </row>
    <row r="845">
      <c r="A845" s="105"/>
      <c r="B845" s="105"/>
      <c r="C845" s="105"/>
    </row>
    <row r="846">
      <c r="A846" s="105"/>
      <c r="B846" s="105"/>
      <c r="C846" s="105"/>
    </row>
    <row r="847">
      <c r="A847" s="105"/>
      <c r="B847" s="105"/>
      <c r="C847" s="105"/>
    </row>
    <row r="848">
      <c r="A848" s="105"/>
      <c r="B848" s="105"/>
      <c r="C848" s="105"/>
    </row>
    <row r="849">
      <c r="A849" s="105"/>
      <c r="B849" s="105"/>
      <c r="C849" s="105"/>
    </row>
    <row r="850">
      <c r="A850" s="105"/>
      <c r="B850" s="105"/>
      <c r="C850" s="105"/>
    </row>
    <row r="851">
      <c r="A851" s="105"/>
      <c r="B851" s="105"/>
      <c r="C851" s="105"/>
    </row>
    <row r="852">
      <c r="A852" s="105"/>
      <c r="B852" s="105"/>
      <c r="C852" s="105"/>
    </row>
    <row r="853">
      <c r="A853" s="105"/>
      <c r="B853" s="105"/>
      <c r="C853" s="105"/>
    </row>
    <row r="854">
      <c r="A854" s="105"/>
      <c r="B854" s="105"/>
      <c r="C854" s="105"/>
    </row>
    <row r="855">
      <c r="A855" s="105"/>
      <c r="B855" s="105"/>
      <c r="C855" s="105"/>
    </row>
    <row r="856">
      <c r="A856" s="105"/>
      <c r="B856" s="105"/>
      <c r="C856" s="105"/>
    </row>
    <row r="857">
      <c r="A857" s="105"/>
      <c r="B857" s="105"/>
      <c r="C857" s="105"/>
    </row>
    <row r="858">
      <c r="A858" s="105"/>
      <c r="B858" s="105"/>
      <c r="C858" s="105"/>
    </row>
    <row r="859">
      <c r="A859" s="105"/>
      <c r="B859" s="105"/>
      <c r="C859" s="105"/>
    </row>
    <row r="860">
      <c r="A860" s="105"/>
      <c r="B860" s="105"/>
      <c r="C860" s="105"/>
    </row>
    <row r="861">
      <c r="A861" s="105"/>
      <c r="B861" s="105"/>
      <c r="C861" s="105"/>
    </row>
    <row r="862">
      <c r="A862" s="105"/>
      <c r="B862" s="105"/>
      <c r="C862" s="105"/>
    </row>
    <row r="863">
      <c r="A863" s="105"/>
      <c r="B863" s="105"/>
      <c r="C863" s="105"/>
    </row>
    <row r="864">
      <c r="A864" s="105"/>
      <c r="B864" s="105"/>
      <c r="C864" s="105"/>
    </row>
    <row r="865">
      <c r="A865" s="105"/>
      <c r="B865" s="105"/>
      <c r="C865" s="105"/>
    </row>
    <row r="866">
      <c r="A866" s="105"/>
      <c r="B866" s="105"/>
      <c r="C866" s="105"/>
    </row>
    <row r="867">
      <c r="A867" s="105"/>
      <c r="B867" s="105"/>
      <c r="C867" s="105"/>
    </row>
    <row r="868">
      <c r="A868" s="105"/>
      <c r="B868" s="105"/>
      <c r="C868" s="105"/>
    </row>
    <row r="869">
      <c r="A869" s="105"/>
      <c r="B869" s="105"/>
      <c r="C869" s="105"/>
    </row>
    <row r="870">
      <c r="A870" s="105"/>
      <c r="B870" s="105"/>
      <c r="C870" s="105"/>
    </row>
    <row r="871">
      <c r="A871" s="105"/>
      <c r="B871" s="105"/>
      <c r="C871" s="105"/>
    </row>
    <row r="872">
      <c r="A872" s="105"/>
      <c r="B872" s="105"/>
      <c r="C872" s="105"/>
    </row>
    <row r="873">
      <c r="A873" s="105"/>
      <c r="B873" s="105"/>
      <c r="C873" s="105"/>
    </row>
    <row r="874">
      <c r="A874" s="105"/>
      <c r="B874" s="105"/>
      <c r="C874" s="105"/>
    </row>
    <row r="875">
      <c r="A875" s="105"/>
      <c r="B875" s="105"/>
      <c r="C875" s="105"/>
    </row>
    <row r="876">
      <c r="A876" s="105"/>
      <c r="B876" s="105"/>
      <c r="C876" s="105"/>
    </row>
    <row r="877">
      <c r="A877" s="105"/>
      <c r="B877" s="105"/>
      <c r="C877" s="105"/>
    </row>
    <row r="878">
      <c r="A878" s="105"/>
      <c r="B878" s="105"/>
      <c r="C878" s="105"/>
    </row>
    <row r="879">
      <c r="A879" s="105"/>
      <c r="B879" s="105"/>
      <c r="C879" s="105"/>
    </row>
    <row r="880">
      <c r="A880" s="105"/>
      <c r="B880" s="105"/>
      <c r="C880" s="105"/>
    </row>
    <row r="881">
      <c r="A881" s="105"/>
      <c r="B881" s="105"/>
      <c r="C881" s="105"/>
    </row>
    <row r="882">
      <c r="A882" s="105"/>
      <c r="B882" s="105"/>
      <c r="C882" s="105"/>
    </row>
    <row r="883">
      <c r="A883" s="105"/>
      <c r="B883" s="105"/>
      <c r="C883" s="105"/>
    </row>
    <row r="884">
      <c r="A884" s="105"/>
      <c r="B884" s="105"/>
      <c r="C884" s="105"/>
    </row>
    <row r="885">
      <c r="A885" s="105"/>
      <c r="B885" s="105"/>
      <c r="C885" s="105"/>
    </row>
    <row r="886">
      <c r="A886" s="105"/>
      <c r="B886" s="105"/>
      <c r="C886" s="105"/>
    </row>
    <row r="887">
      <c r="A887" s="105"/>
      <c r="B887" s="105"/>
      <c r="C887" s="105"/>
    </row>
    <row r="888">
      <c r="A888" s="105"/>
      <c r="B888" s="105"/>
      <c r="C888" s="105"/>
    </row>
    <row r="889">
      <c r="A889" s="105"/>
      <c r="B889" s="105"/>
      <c r="C889" s="105"/>
    </row>
    <row r="890">
      <c r="A890" s="105"/>
      <c r="B890" s="105"/>
      <c r="C890" s="105"/>
    </row>
    <row r="891">
      <c r="A891" s="105"/>
      <c r="B891" s="105"/>
      <c r="C891" s="105"/>
    </row>
    <row r="892">
      <c r="A892" s="105"/>
      <c r="B892" s="105"/>
      <c r="C892" s="105"/>
    </row>
    <row r="893">
      <c r="A893" s="105"/>
      <c r="B893" s="105"/>
      <c r="C893" s="105"/>
    </row>
    <row r="894">
      <c r="A894" s="105"/>
      <c r="B894" s="105"/>
      <c r="C894" s="105"/>
    </row>
    <row r="895">
      <c r="A895" s="105"/>
      <c r="B895" s="105"/>
      <c r="C895" s="105"/>
    </row>
    <row r="896">
      <c r="A896" s="105"/>
      <c r="B896" s="105"/>
      <c r="C896" s="105"/>
    </row>
    <row r="897">
      <c r="A897" s="105"/>
      <c r="B897" s="105"/>
      <c r="C897" s="105"/>
    </row>
    <row r="898">
      <c r="A898" s="105"/>
      <c r="B898" s="105"/>
      <c r="C898" s="105"/>
    </row>
    <row r="899">
      <c r="A899" s="105"/>
      <c r="B899" s="105"/>
      <c r="C899" s="105"/>
    </row>
    <row r="900">
      <c r="A900" s="105"/>
      <c r="B900" s="105"/>
      <c r="C900" s="105"/>
    </row>
    <row r="901">
      <c r="A901" s="105"/>
      <c r="B901" s="105"/>
      <c r="C901" s="105"/>
    </row>
    <row r="902">
      <c r="A902" s="105"/>
      <c r="B902" s="105"/>
      <c r="C902" s="105"/>
    </row>
    <row r="903">
      <c r="A903" s="105"/>
      <c r="B903" s="105"/>
      <c r="C903" s="105"/>
    </row>
    <row r="904">
      <c r="A904" s="105"/>
      <c r="B904" s="105"/>
      <c r="C904" s="105"/>
    </row>
    <row r="905">
      <c r="A905" s="105"/>
      <c r="B905" s="105"/>
      <c r="C905" s="105"/>
    </row>
    <row r="906">
      <c r="A906" s="105"/>
      <c r="B906" s="105"/>
      <c r="C906" s="105"/>
    </row>
    <row r="907">
      <c r="A907" s="105"/>
      <c r="B907" s="105"/>
      <c r="C907" s="105"/>
    </row>
    <row r="908">
      <c r="A908" s="105"/>
      <c r="B908" s="105"/>
      <c r="C908" s="105"/>
    </row>
    <row r="909">
      <c r="A909" s="105"/>
      <c r="B909" s="105"/>
      <c r="C909" s="105"/>
    </row>
    <row r="910">
      <c r="A910" s="105"/>
      <c r="B910" s="105"/>
      <c r="C910" s="105"/>
    </row>
    <row r="911">
      <c r="A911" s="105"/>
      <c r="B911" s="105"/>
      <c r="C911" s="105"/>
    </row>
    <row r="912">
      <c r="A912" s="105"/>
      <c r="B912" s="105"/>
      <c r="C912" s="105"/>
    </row>
    <row r="913">
      <c r="A913" s="105"/>
      <c r="B913" s="105"/>
      <c r="C913" s="105"/>
    </row>
    <row r="914">
      <c r="A914" s="105"/>
      <c r="B914" s="105"/>
      <c r="C914" s="105"/>
    </row>
    <row r="915">
      <c r="A915" s="105"/>
      <c r="B915" s="105"/>
      <c r="C915" s="105"/>
    </row>
    <row r="916">
      <c r="A916" s="105"/>
      <c r="B916" s="105"/>
      <c r="C916" s="105"/>
    </row>
    <row r="917">
      <c r="A917" s="105"/>
      <c r="B917" s="105"/>
      <c r="C917" s="105"/>
    </row>
    <row r="918">
      <c r="A918" s="105"/>
      <c r="B918" s="105"/>
      <c r="C918" s="105"/>
    </row>
    <row r="919">
      <c r="A919" s="105"/>
      <c r="B919" s="105"/>
      <c r="C919" s="105"/>
    </row>
    <row r="920">
      <c r="A920" s="105"/>
      <c r="B920" s="105"/>
      <c r="C920" s="105"/>
    </row>
    <row r="921">
      <c r="A921" s="105"/>
      <c r="B921" s="105"/>
      <c r="C921" s="105"/>
    </row>
    <row r="922">
      <c r="A922" s="105"/>
      <c r="B922" s="105"/>
      <c r="C922" s="105"/>
    </row>
    <row r="923">
      <c r="A923" s="105"/>
      <c r="B923" s="105"/>
      <c r="C923" s="105"/>
    </row>
    <row r="924">
      <c r="A924" s="105"/>
      <c r="B924" s="105"/>
      <c r="C924" s="105"/>
    </row>
    <row r="925">
      <c r="A925" s="105"/>
      <c r="B925" s="105"/>
      <c r="C925" s="105"/>
    </row>
    <row r="926">
      <c r="A926" s="105"/>
      <c r="B926" s="105"/>
      <c r="C926" s="105"/>
    </row>
    <row r="927">
      <c r="A927" s="105"/>
      <c r="B927" s="105"/>
      <c r="C927" s="105"/>
    </row>
    <row r="928">
      <c r="A928" s="105"/>
      <c r="B928" s="105"/>
      <c r="C928" s="105"/>
    </row>
    <row r="929">
      <c r="A929" s="105"/>
      <c r="B929" s="105"/>
      <c r="C929" s="105"/>
    </row>
    <row r="930">
      <c r="A930" s="105"/>
      <c r="B930" s="105"/>
      <c r="C930" s="105"/>
    </row>
    <row r="931">
      <c r="A931" s="105"/>
      <c r="B931" s="105"/>
      <c r="C931" s="105"/>
    </row>
    <row r="932">
      <c r="A932" s="105"/>
      <c r="B932" s="105"/>
      <c r="C932" s="105"/>
    </row>
    <row r="933">
      <c r="A933" s="105"/>
      <c r="B933" s="105"/>
      <c r="C933" s="105"/>
    </row>
    <row r="934">
      <c r="A934" s="105"/>
      <c r="B934" s="105"/>
      <c r="C934" s="105"/>
    </row>
    <row r="935">
      <c r="A935" s="105"/>
      <c r="B935" s="105"/>
      <c r="C935" s="105"/>
    </row>
    <row r="936">
      <c r="A936" s="105"/>
      <c r="B936" s="105"/>
      <c r="C936" s="105"/>
    </row>
    <row r="937">
      <c r="A937" s="105"/>
      <c r="B937" s="105"/>
      <c r="C937" s="105"/>
    </row>
    <row r="938">
      <c r="A938" s="105"/>
      <c r="B938" s="105"/>
      <c r="C938" s="105"/>
    </row>
    <row r="939">
      <c r="A939" s="105"/>
      <c r="B939" s="105"/>
      <c r="C939" s="105"/>
    </row>
    <row r="940">
      <c r="A940" s="105"/>
      <c r="B940" s="105"/>
      <c r="C940" s="105"/>
    </row>
    <row r="941">
      <c r="A941" s="105"/>
      <c r="B941" s="105"/>
      <c r="C941" s="105"/>
    </row>
    <row r="942">
      <c r="A942" s="105"/>
      <c r="B942" s="105"/>
      <c r="C942" s="105"/>
    </row>
    <row r="943">
      <c r="A943" s="105"/>
      <c r="B943" s="105"/>
      <c r="C943" s="105"/>
    </row>
    <row r="944">
      <c r="A944" s="105"/>
      <c r="B944" s="105"/>
      <c r="C944" s="105"/>
    </row>
    <row r="945">
      <c r="A945" s="105"/>
      <c r="B945" s="105"/>
      <c r="C945" s="105"/>
    </row>
    <row r="946">
      <c r="A946" s="105"/>
      <c r="B946" s="105"/>
      <c r="C946" s="105"/>
    </row>
    <row r="947">
      <c r="A947" s="105"/>
      <c r="B947" s="105"/>
      <c r="C947" s="105"/>
    </row>
    <row r="948">
      <c r="A948" s="105"/>
      <c r="B948" s="105"/>
      <c r="C948" s="105"/>
    </row>
    <row r="949">
      <c r="A949" s="105"/>
      <c r="B949" s="105"/>
      <c r="C949" s="105"/>
    </row>
    <row r="950">
      <c r="A950" s="105"/>
      <c r="B950" s="105"/>
      <c r="C950" s="105"/>
    </row>
    <row r="951">
      <c r="A951" s="105"/>
      <c r="B951" s="105"/>
      <c r="C951" s="105"/>
    </row>
    <row r="952">
      <c r="A952" s="105"/>
      <c r="B952" s="105"/>
      <c r="C952" s="105"/>
    </row>
    <row r="953">
      <c r="A953" s="105"/>
      <c r="B953" s="105"/>
      <c r="C953" s="105"/>
    </row>
    <row r="954">
      <c r="A954" s="105"/>
      <c r="B954" s="105"/>
      <c r="C954" s="105"/>
    </row>
    <row r="955">
      <c r="A955" s="105"/>
      <c r="B955" s="105"/>
      <c r="C955" s="105"/>
    </row>
    <row r="956">
      <c r="A956" s="105"/>
      <c r="B956" s="105"/>
      <c r="C956" s="105"/>
    </row>
    <row r="957">
      <c r="A957" s="105"/>
      <c r="B957" s="105"/>
      <c r="C957" s="105"/>
    </row>
    <row r="958">
      <c r="A958" s="105"/>
      <c r="B958" s="105"/>
      <c r="C958" s="105"/>
    </row>
    <row r="959">
      <c r="A959" s="105"/>
      <c r="B959" s="105"/>
      <c r="C959" s="105"/>
    </row>
    <row r="960">
      <c r="A960" s="105"/>
      <c r="B960" s="105"/>
      <c r="C960" s="105"/>
    </row>
    <row r="961">
      <c r="A961" s="105"/>
      <c r="B961" s="105"/>
      <c r="C961" s="105"/>
    </row>
    <row r="962">
      <c r="A962" s="105"/>
      <c r="B962" s="105"/>
      <c r="C962" s="105"/>
    </row>
    <row r="963">
      <c r="A963" s="105"/>
      <c r="B963" s="105"/>
      <c r="C963" s="105"/>
    </row>
    <row r="964">
      <c r="A964" s="105"/>
      <c r="B964" s="105"/>
      <c r="C964" s="105"/>
    </row>
    <row r="965">
      <c r="A965" s="105"/>
      <c r="B965" s="105"/>
      <c r="C965" s="105"/>
    </row>
    <row r="966">
      <c r="A966" s="105"/>
      <c r="B966" s="105"/>
      <c r="C966" s="105"/>
    </row>
    <row r="967">
      <c r="A967" s="105"/>
      <c r="B967" s="105"/>
      <c r="C967" s="105"/>
    </row>
    <row r="968">
      <c r="A968" s="105"/>
      <c r="B968" s="105"/>
      <c r="C968" s="105"/>
    </row>
    <row r="969">
      <c r="A969" s="105"/>
      <c r="B969" s="105"/>
      <c r="C969" s="105"/>
    </row>
    <row r="970">
      <c r="A970" s="105"/>
      <c r="B970" s="105"/>
      <c r="C970" s="105"/>
    </row>
    <row r="971">
      <c r="A971" s="105"/>
      <c r="B971" s="105"/>
      <c r="C971" s="105"/>
    </row>
    <row r="972">
      <c r="A972" s="105"/>
      <c r="B972" s="105"/>
      <c r="C972" s="105"/>
    </row>
    <row r="973">
      <c r="A973" s="105"/>
      <c r="B973" s="105"/>
      <c r="C973" s="105"/>
    </row>
    <row r="974">
      <c r="A974" s="105"/>
      <c r="B974" s="105"/>
      <c r="C974" s="105"/>
    </row>
    <row r="975">
      <c r="A975" s="105"/>
      <c r="B975" s="105"/>
      <c r="C975" s="105"/>
    </row>
    <row r="976">
      <c r="A976" s="105"/>
      <c r="B976" s="105"/>
      <c r="C976" s="105"/>
    </row>
    <row r="977">
      <c r="A977" s="105"/>
      <c r="B977" s="105"/>
      <c r="C977" s="105"/>
    </row>
    <row r="978">
      <c r="A978" s="105"/>
      <c r="B978" s="105"/>
      <c r="C978" s="105"/>
    </row>
    <row r="979">
      <c r="A979" s="105"/>
      <c r="B979" s="105"/>
      <c r="C979" s="105"/>
    </row>
    <row r="980">
      <c r="A980" s="105"/>
      <c r="B980" s="105"/>
      <c r="C980" s="105"/>
    </row>
    <row r="981">
      <c r="A981" s="105"/>
      <c r="B981" s="105"/>
      <c r="C981" s="105"/>
    </row>
    <row r="982">
      <c r="A982" s="105"/>
      <c r="B982" s="105"/>
      <c r="C982" s="105"/>
    </row>
    <row r="983">
      <c r="A983" s="105"/>
      <c r="B983" s="105"/>
      <c r="C983" s="105"/>
    </row>
    <row r="984">
      <c r="A984" s="105"/>
      <c r="B984" s="105"/>
      <c r="C984" s="105"/>
    </row>
    <row r="985">
      <c r="A985" s="105"/>
      <c r="B985" s="105"/>
      <c r="C985" s="105"/>
    </row>
    <row r="986">
      <c r="A986" s="105"/>
      <c r="B986" s="105"/>
      <c r="C986" s="105"/>
    </row>
    <row r="987">
      <c r="A987" s="105"/>
      <c r="B987" s="105"/>
      <c r="C987" s="105"/>
    </row>
    <row r="988">
      <c r="A988" s="105"/>
      <c r="B988" s="105"/>
      <c r="C988" s="105"/>
    </row>
    <row r="989">
      <c r="A989" s="105"/>
      <c r="B989" s="105"/>
      <c r="C989" s="105"/>
    </row>
    <row r="990">
      <c r="A990" s="105"/>
      <c r="B990" s="105"/>
      <c r="C990" s="105"/>
    </row>
    <row r="991">
      <c r="A991" s="105"/>
      <c r="B991" s="105"/>
      <c r="C991" s="105"/>
    </row>
    <row r="992">
      <c r="A992" s="105"/>
      <c r="B992" s="105"/>
      <c r="C992" s="105"/>
    </row>
    <row r="993">
      <c r="A993" s="105"/>
      <c r="B993" s="105"/>
      <c r="C993" s="105"/>
    </row>
    <row r="994">
      <c r="A994" s="105"/>
      <c r="B994" s="105"/>
      <c r="C994" s="105"/>
    </row>
    <row r="995">
      <c r="A995" s="105"/>
      <c r="B995" s="105"/>
      <c r="C995" s="105"/>
    </row>
    <row r="996">
      <c r="A996" s="105"/>
      <c r="B996" s="105"/>
      <c r="C996" s="105"/>
    </row>
    <row r="997">
      <c r="A997" s="105"/>
      <c r="B997" s="105"/>
      <c r="C997" s="105"/>
    </row>
  </sheetData>
  <autoFilter ref="$A$1:$Z$309">
    <sortState ref="A1:Z309">
      <sortCondition ref="A1:A309"/>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5"/>
    <col customWidth="1" min="2" max="2" width="23.63"/>
    <col customWidth="1" min="3" max="3" width="26.13"/>
    <col customWidth="1" min="4" max="5" width="19.0"/>
    <col customWidth="1" min="6" max="7" width="18.5"/>
    <col customWidth="1" min="8" max="8" width="30.13"/>
    <col customWidth="1" min="9" max="9" width="19.0"/>
    <col customWidth="1" min="10" max="10" width="24.0"/>
    <col customWidth="1" min="11" max="11" width="18.75"/>
    <col customWidth="1" min="12" max="12" width="36.25"/>
    <col customWidth="1" min="13" max="13" width="73.5"/>
  </cols>
  <sheetData>
    <row r="1" ht="18.75" customHeight="1">
      <c r="A1" s="15" t="s">
        <v>1572</v>
      </c>
      <c r="B1" s="15" t="s">
        <v>1573</v>
      </c>
      <c r="C1" s="15" t="s">
        <v>1574</v>
      </c>
      <c r="D1" s="15" t="s">
        <v>1575</v>
      </c>
      <c r="E1" s="15" t="s">
        <v>1576</v>
      </c>
      <c r="F1" s="68" t="s">
        <v>1577</v>
      </c>
      <c r="G1" s="68" t="s">
        <v>1578</v>
      </c>
      <c r="H1" s="68" t="s">
        <v>1579</v>
      </c>
      <c r="I1" s="27" t="s">
        <v>1580</v>
      </c>
      <c r="J1" s="107" t="s">
        <v>1581</v>
      </c>
      <c r="K1" s="27" t="s">
        <v>1582</v>
      </c>
      <c r="L1" s="27" t="s">
        <v>1583</v>
      </c>
      <c r="M1" s="15" t="s">
        <v>32</v>
      </c>
      <c r="N1" s="18"/>
      <c r="O1" s="18"/>
      <c r="P1" s="18"/>
      <c r="Q1" s="18"/>
      <c r="R1" s="18"/>
      <c r="S1" s="18"/>
      <c r="T1" s="18"/>
      <c r="U1" s="18"/>
      <c r="V1" s="18"/>
      <c r="W1" s="18"/>
      <c r="X1" s="18"/>
      <c r="Y1" s="18"/>
      <c r="Z1" s="18"/>
      <c r="AA1" s="18"/>
      <c r="AB1" s="18"/>
      <c r="AC1" s="18"/>
      <c r="AD1" s="18"/>
    </row>
    <row r="2">
      <c r="A2" s="108">
        <v>2.0</v>
      </c>
      <c r="B2" s="108" t="s">
        <v>1584</v>
      </c>
      <c r="C2" s="108" t="s">
        <v>38</v>
      </c>
      <c r="D2" s="108"/>
      <c r="E2" s="108" t="s">
        <v>1585</v>
      </c>
      <c r="F2" s="109"/>
      <c r="G2" s="109" t="s">
        <v>1586</v>
      </c>
      <c r="H2" s="109" t="s">
        <v>1587</v>
      </c>
      <c r="I2" s="109" t="s">
        <v>1588</v>
      </c>
      <c r="J2" s="110" t="s">
        <v>1589</v>
      </c>
      <c r="K2" s="109" t="s">
        <v>1590</v>
      </c>
      <c r="L2" s="109" t="s">
        <v>1591</v>
      </c>
      <c r="M2" s="111"/>
      <c r="N2" s="18"/>
      <c r="O2" s="18"/>
      <c r="P2" s="18"/>
      <c r="Q2" s="18"/>
      <c r="R2" s="18"/>
      <c r="S2" s="18"/>
      <c r="T2" s="18"/>
      <c r="U2" s="18"/>
      <c r="V2" s="18"/>
      <c r="W2" s="18"/>
      <c r="X2" s="18"/>
      <c r="Y2" s="18"/>
      <c r="Z2" s="18"/>
      <c r="AA2" s="18"/>
      <c r="AB2" s="18"/>
      <c r="AC2" s="18"/>
      <c r="AD2" s="18"/>
    </row>
    <row r="3">
      <c r="A3" s="108">
        <v>5.0</v>
      </c>
      <c r="B3" s="108" t="s">
        <v>1584</v>
      </c>
      <c r="C3" s="108" t="s">
        <v>38</v>
      </c>
      <c r="D3" s="108"/>
      <c r="E3" s="108" t="s">
        <v>1585</v>
      </c>
      <c r="F3" s="109"/>
      <c r="G3" s="109" t="s">
        <v>1592</v>
      </c>
      <c r="H3" s="109" t="s">
        <v>1593</v>
      </c>
      <c r="I3" s="109" t="s">
        <v>1588</v>
      </c>
      <c r="J3" s="110" t="s">
        <v>1594</v>
      </c>
      <c r="K3" s="109" t="s">
        <v>1595</v>
      </c>
      <c r="L3" s="109" t="s">
        <v>1596</v>
      </c>
      <c r="M3" s="111"/>
      <c r="N3" s="18"/>
      <c r="O3" s="18"/>
      <c r="P3" s="18"/>
      <c r="Q3" s="18"/>
      <c r="R3" s="18"/>
      <c r="S3" s="18"/>
      <c r="T3" s="18"/>
      <c r="U3" s="18"/>
      <c r="V3" s="18"/>
      <c r="W3" s="18"/>
      <c r="X3" s="18"/>
      <c r="Y3" s="18"/>
      <c r="Z3" s="18"/>
      <c r="AA3" s="18"/>
      <c r="AB3" s="18"/>
      <c r="AC3" s="18"/>
      <c r="AD3" s="18"/>
    </row>
    <row r="4">
      <c r="A4" s="108">
        <v>6.0</v>
      </c>
      <c r="B4" s="108" t="s">
        <v>1584</v>
      </c>
      <c r="C4" s="108" t="s">
        <v>38</v>
      </c>
      <c r="D4" s="108"/>
      <c r="E4" s="108" t="s">
        <v>1597</v>
      </c>
      <c r="F4" s="108"/>
      <c r="G4" s="108" t="s">
        <v>1598</v>
      </c>
      <c r="H4" s="43" t="s">
        <v>1599</v>
      </c>
      <c r="I4" s="108" t="s">
        <v>1600</v>
      </c>
      <c r="J4" s="112" t="s">
        <v>1601</v>
      </c>
      <c r="K4" s="108" t="s">
        <v>1602</v>
      </c>
      <c r="L4" s="108" t="s">
        <v>1603</v>
      </c>
      <c r="M4" s="111"/>
      <c r="N4" s="18"/>
      <c r="O4" s="18"/>
      <c r="P4" s="18"/>
      <c r="Q4" s="18"/>
      <c r="R4" s="18"/>
      <c r="S4" s="18"/>
      <c r="T4" s="15"/>
      <c r="U4" s="18"/>
      <c r="V4" s="18"/>
      <c r="W4" s="18"/>
      <c r="X4" s="18"/>
      <c r="Y4" s="18"/>
      <c r="Z4" s="18"/>
      <c r="AA4" s="18"/>
      <c r="AB4" s="18"/>
      <c r="AC4" s="18"/>
      <c r="AD4" s="18"/>
    </row>
    <row r="5">
      <c r="A5" s="108">
        <v>1.0</v>
      </c>
      <c r="B5" s="108" t="s">
        <v>1584</v>
      </c>
      <c r="C5" s="108" t="s">
        <v>38</v>
      </c>
      <c r="D5" s="108"/>
      <c r="E5" s="108" t="s">
        <v>1604</v>
      </c>
      <c r="F5" s="108"/>
      <c r="G5" s="108" t="s">
        <v>1605</v>
      </c>
      <c r="H5" s="43" t="s">
        <v>1606</v>
      </c>
      <c r="I5" s="108" t="s">
        <v>1607</v>
      </c>
      <c r="J5" s="112" t="s">
        <v>1608</v>
      </c>
      <c r="K5" s="108" t="s">
        <v>1609</v>
      </c>
      <c r="L5" s="108" t="s">
        <v>1610</v>
      </c>
      <c r="M5" s="111"/>
      <c r="N5" s="18"/>
      <c r="O5" s="18"/>
      <c r="P5" s="18"/>
      <c r="Q5" s="18"/>
      <c r="R5" s="18"/>
      <c r="S5" s="18"/>
      <c r="T5" s="15"/>
      <c r="U5" s="18"/>
      <c r="V5" s="18"/>
      <c r="W5" s="18"/>
      <c r="X5" s="18"/>
      <c r="Y5" s="18"/>
      <c r="Z5" s="18"/>
      <c r="AA5" s="18"/>
      <c r="AB5" s="18"/>
      <c r="AC5" s="18"/>
      <c r="AD5" s="18"/>
    </row>
    <row r="6">
      <c r="A6" s="108">
        <v>3.0</v>
      </c>
      <c r="B6" s="108" t="s">
        <v>1584</v>
      </c>
      <c r="C6" s="108" t="s">
        <v>38</v>
      </c>
      <c r="D6" s="108"/>
      <c r="E6" s="108" t="s">
        <v>1585</v>
      </c>
      <c r="F6" s="108"/>
      <c r="G6" s="108" t="s">
        <v>1611</v>
      </c>
      <c r="H6" s="43" t="s">
        <v>1612</v>
      </c>
      <c r="I6" s="108" t="s">
        <v>1588</v>
      </c>
      <c r="J6" s="112" t="s">
        <v>1613</v>
      </c>
      <c r="K6" s="108" t="s">
        <v>1614</v>
      </c>
      <c r="L6" s="108" t="s">
        <v>1615</v>
      </c>
      <c r="M6" s="111"/>
      <c r="N6" s="18"/>
      <c r="O6" s="113"/>
      <c r="P6" s="113"/>
      <c r="Q6" s="18"/>
      <c r="R6" s="18"/>
      <c r="S6" s="15"/>
      <c r="T6" s="18"/>
      <c r="U6" s="18"/>
      <c r="V6" s="18"/>
      <c r="W6" s="18"/>
      <c r="X6" s="18"/>
      <c r="Y6" s="18"/>
      <c r="Z6" s="18"/>
      <c r="AA6" s="18"/>
      <c r="AB6" s="18"/>
      <c r="AC6" s="18"/>
      <c r="AD6" s="18"/>
    </row>
    <row r="7">
      <c r="A7" s="108">
        <v>4.0</v>
      </c>
      <c r="B7" s="108" t="s">
        <v>1584</v>
      </c>
      <c r="C7" s="108" t="s">
        <v>38</v>
      </c>
      <c r="D7" s="108"/>
      <c r="E7" s="108" t="s">
        <v>1585</v>
      </c>
      <c r="F7" s="108"/>
      <c r="G7" s="108" t="s">
        <v>1616</v>
      </c>
      <c r="H7" s="43" t="s">
        <v>1617</v>
      </c>
      <c r="I7" s="108" t="s">
        <v>1588</v>
      </c>
      <c r="J7" s="112" t="s">
        <v>1618</v>
      </c>
      <c r="K7" s="108" t="s">
        <v>1614</v>
      </c>
      <c r="L7" s="108" t="s">
        <v>1615</v>
      </c>
      <c r="M7" s="111"/>
      <c r="N7" s="18"/>
      <c r="O7" s="18"/>
      <c r="P7" s="18"/>
      <c r="Q7" s="18"/>
      <c r="R7" s="18"/>
      <c r="S7" s="18"/>
      <c r="T7" s="15"/>
      <c r="U7" s="18"/>
      <c r="V7" s="18"/>
      <c r="W7" s="18"/>
      <c r="X7" s="18"/>
      <c r="Y7" s="18"/>
      <c r="Z7" s="18"/>
      <c r="AA7" s="18"/>
      <c r="AB7" s="18"/>
      <c r="AC7" s="18"/>
      <c r="AD7" s="18"/>
    </row>
    <row r="8">
      <c r="C8" s="12" t="s">
        <v>38</v>
      </c>
      <c r="D8" s="12" t="s">
        <v>39</v>
      </c>
      <c r="E8" s="12" t="s">
        <v>1619</v>
      </c>
      <c r="F8" s="12" t="s">
        <v>47</v>
      </c>
      <c r="G8" s="12" t="s">
        <v>1620</v>
      </c>
      <c r="H8" s="12" t="s">
        <v>1621</v>
      </c>
      <c r="I8" s="12" t="s">
        <v>1588</v>
      </c>
      <c r="J8" s="114" t="s">
        <v>1622</v>
      </c>
      <c r="K8" s="12" t="s">
        <v>1623</v>
      </c>
      <c r="L8" s="12" t="s">
        <v>1624</v>
      </c>
    </row>
    <row r="9">
      <c r="C9" s="12" t="s">
        <v>38</v>
      </c>
      <c r="D9" s="12" t="s">
        <v>39</v>
      </c>
      <c r="E9" s="12" t="s">
        <v>1619</v>
      </c>
      <c r="F9" s="12" t="s">
        <v>47</v>
      </c>
      <c r="G9" s="12" t="s">
        <v>1625</v>
      </c>
      <c r="H9" s="12" t="s">
        <v>1626</v>
      </c>
      <c r="I9" s="12" t="s">
        <v>1588</v>
      </c>
      <c r="J9" s="114" t="s">
        <v>1627</v>
      </c>
      <c r="K9" s="12" t="s">
        <v>1623</v>
      </c>
      <c r="L9" s="12" t="s">
        <v>1624</v>
      </c>
    </row>
    <row r="10">
      <c r="C10" s="12" t="s">
        <v>38</v>
      </c>
      <c r="D10" s="12" t="s">
        <v>39</v>
      </c>
      <c r="E10" s="12" t="s">
        <v>1619</v>
      </c>
      <c r="F10" s="12" t="s">
        <v>47</v>
      </c>
      <c r="G10" s="12" t="s">
        <v>1628</v>
      </c>
      <c r="H10" s="12" t="s">
        <v>1629</v>
      </c>
      <c r="I10" s="12" t="s">
        <v>1588</v>
      </c>
      <c r="J10" s="114" t="s">
        <v>1630</v>
      </c>
      <c r="K10" s="12" t="s">
        <v>1623</v>
      </c>
      <c r="L10" s="12" t="s">
        <v>1624</v>
      </c>
    </row>
    <row r="11">
      <c r="C11" s="12" t="s">
        <v>38</v>
      </c>
      <c r="D11" s="12" t="s">
        <v>39</v>
      </c>
      <c r="E11" s="12" t="s">
        <v>1619</v>
      </c>
      <c r="F11" s="12" t="s">
        <v>47</v>
      </c>
      <c r="G11" s="12" t="s">
        <v>1631</v>
      </c>
      <c r="H11" s="12" t="s">
        <v>1632</v>
      </c>
      <c r="I11" s="12" t="s">
        <v>1588</v>
      </c>
      <c r="J11" s="114" t="s">
        <v>1633</v>
      </c>
      <c r="K11" s="12" t="s">
        <v>1623</v>
      </c>
      <c r="L11" s="12" t="s">
        <v>1624</v>
      </c>
    </row>
    <row r="12">
      <c r="A12" s="108">
        <v>7.0</v>
      </c>
      <c r="B12" s="108" t="s">
        <v>1584</v>
      </c>
      <c r="C12" s="108" t="s">
        <v>53</v>
      </c>
      <c r="D12" s="115"/>
      <c r="E12" s="115" t="s">
        <v>1634</v>
      </c>
      <c r="F12" s="115"/>
      <c r="G12" s="115" t="s">
        <v>1635</v>
      </c>
      <c r="H12" s="115" t="s">
        <v>1636</v>
      </c>
      <c r="I12" s="115" t="s">
        <v>1637</v>
      </c>
      <c r="J12" s="116" t="s">
        <v>1638</v>
      </c>
      <c r="K12" s="115" t="s">
        <v>1639</v>
      </c>
      <c r="L12" s="115" t="s">
        <v>1640</v>
      </c>
      <c r="M12" s="111"/>
      <c r="N12" s="18"/>
      <c r="O12" s="18"/>
      <c r="P12" s="18"/>
      <c r="Q12" s="18"/>
      <c r="R12" s="18"/>
      <c r="S12" s="18"/>
      <c r="T12" s="15"/>
      <c r="U12" s="18"/>
      <c r="V12" s="18"/>
      <c r="W12" s="18"/>
      <c r="X12" s="18"/>
      <c r="Y12" s="18"/>
      <c r="Z12" s="18"/>
      <c r="AA12" s="18"/>
      <c r="AB12" s="18"/>
      <c r="AC12" s="18"/>
      <c r="AD12" s="18"/>
    </row>
    <row r="13">
      <c r="A13" s="108">
        <v>11.0</v>
      </c>
      <c r="B13" s="108" t="s">
        <v>1584</v>
      </c>
      <c r="C13" s="108" t="s">
        <v>53</v>
      </c>
      <c r="D13" s="115"/>
      <c r="E13" s="115" t="s">
        <v>1597</v>
      </c>
      <c r="F13" s="115"/>
      <c r="G13" s="115" t="s">
        <v>1641</v>
      </c>
      <c r="H13" s="115" t="s">
        <v>1642</v>
      </c>
      <c r="I13" s="115" t="s">
        <v>1600</v>
      </c>
      <c r="J13" s="116" t="s">
        <v>1643</v>
      </c>
      <c r="K13" s="115" t="s">
        <v>1644</v>
      </c>
      <c r="L13" s="115" t="s">
        <v>1645</v>
      </c>
      <c r="M13" s="111"/>
      <c r="N13" s="117"/>
      <c r="O13" s="117"/>
      <c r="P13" s="117"/>
      <c r="Q13" s="117"/>
      <c r="R13" s="18"/>
      <c r="S13" s="18"/>
      <c r="T13" s="15"/>
      <c r="U13" s="18"/>
      <c r="V13" s="18"/>
      <c r="W13" s="18"/>
      <c r="X13" s="18"/>
      <c r="Y13" s="18"/>
      <c r="Z13" s="18"/>
      <c r="AA13" s="18"/>
      <c r="AB13" s="18"/>
      <c r="AC13" s="18"/>
      <c r="AD13" s="18"/>
    </row>
    <row r="14">
      <c r="A14" s="108">
        <v>8.0</v>
      </c>
      <c r="B14" s="108" t="s">
        <v>1584</v>
      </c>
      <c r="C14" s="108" t="s">
        <v>53</v>
      </c>
      <c r="D14" s="115"/>
      <c r="E14" s="115" t="s">
        <v>1585</v>
      </c>
      <c r="F14" s="115"/>
      <c r="G14" s="115" t="s">
        <v>1646</v>
      </c>
      <c r="H14" s="115" t="s">
        <v>1647</v>
      </c>
      <c r="I14" s="115" t="s">
        <v>1588</v>
      </c>
      <c r="J14" s="116" t="s">
        <v>1648</v>
      </c>
      <c r="K14" s="115" t="s">
        <v>1590</v>
      </c>
      <c r="L14" s="115" t="s">
        <v>1591</v>
      </c>
      <c r="M14" s="118"/>
      <c r="N14" s="18"/>
      <c r="O14" s="113"/>
      <c r="P14" s="113"/>
      <c r="Q14" s="113"/>
      <c r="R14" s="113"/>
      <c r="S14" s="15"/>
      <c r="T14" s="18"/>
      <c r="U14" s="18"/>
      <c r="V14" s="18"/>
      <c r="W14" s="18"/>
      <c r="X14" s="18"/>
      <c r="Y14" s="18"/>
      <c r="Z14" s="18"/>
      <c r="AA14" s="18"/>
      <c r="AB14" s="18"/>
      <c r="AC14" s="18"/>
      <c r="AD14" s="18"/>
    </row>
    <row r="15">
      <c r="A15" s="108">
        <v>9.0</v>
      </c>
      <c r="B15" s="108" t="s">
        <v>1584</v>
      </c>
      <c r="C15" s="108" t="s">
        <v>53</v>
      </c>
      <c r="D15" s="115"/>
      <c r="E15" s="115" t="s">
        <v>1585</v>
      </c>
      <c r="F15" s="115"/>
      <c r="G15" s="115" t="s">
        <v>1649</v>
      </c>
      <c r="H15" s="115" t="s">
        <v>1647</v>
      </c>
      <c r="I15" s="115" t="s">
        <v>1588</v>
      </c>
      <c r="J15" s="116" t="s">
        <v>1650</v>
      </c>
      <c r="K15" s="115" t="s">
        <v>1614</v>
      </c>
      <c r="L15" s="115" t="s">
        <v>1615</v>
      </c>
      <c r="M15" s="118"/>
      <c r="N15" s="117"/>
      <c r="O15" s="117"/>
      <c r="P15" s="117"/>
      <c r="Q15" s="117"/>
      <c r="R15" s="113"/>
      <c r="S15" s="15"/>
      <c r="T15" s="18"/>
      <c r="U15" s="18"/>
      <c r="V15" s="18"/>
      <c r="W15" s="18"/>
      <c r="X15" s="18"/>
      <c r="Y15" s="18"/>
      <c r="Z15" s="18"/>
      <c r="AA15" s="18"/>
      <c r="AB15" s="18"/>
      <c r="AC15" s="18"/>
      <c r="AD15" s="18"/>
    </row>
    <row r="16">
      <c r="A16" s="108">
        <v>10.0</v>
      </c>
      <c r="B16" s="108" t="s">
        <v>1584</v>
      </c>
      <c r="C16" s="108" t="s">
        <v>53</v>
      </c>
      <c r="D16" s="115"/>
      <c r="E16" s="115" t="s">
        <v>1585</v>
      </c>
      <c r="F16" s="115"/>
      <c r="G16" s="115" t="s">
        <v>1651</v>
      </c>
      <c r="H16" s="115" t="s">
        <v>1652</v>
      </c>
      <c r="I16" s="115" t="s">
        <v>1588</v>
      </c>
      <c r="J16" s="116" t="s">
        <v>1653</v>
      </c>
      <c r="K16" s="115" t="s">
        <v>1595</v>
      </c>
      <c r="L16" s="115" t="s">
        <v>1596</v>
      </c>
      <c r="M16" s="118"/>
      <c r="N16" s="117"/>
      <c r="O16" s="117"/>
      <c r="P16" s="117"/>
      <c r="Q16" s="117"/>
      <c r="R16" s="18"/>
      <c r="S16" s="18"/>
      <c r="T16" s="15"/>
      <c r="U16" s="18"/>
      <c r="V16" s="18"/>
      <c r="W16" s="18"/>
      <c r="X16" s="18"/>
      <c r="Y16" s="18"/>
      <c r="Z16" s="18"/>
      <c r="AA16" s="18"/>
      <c r="AB16" s="18"/>
      <c r="AC16" s="18"/>
      <c r="AD16" s="18"/>
    </row>
    <row r="17">
      <c r="C17" s="12" t="s">
        <v>53</v>
      </c>
      <c r="D17" s="12" t="s">
        <v>54</v>
      </c>
      <c r="E17" s="12" t="s">
        <v>1619</v>
      </c>
      <c r="F17" s="12" t="s">
        <v>58</v>
      </c>
      <c r="G17" s="12" t="s">
        <v>1620</v>
      </c>
      <c r="H17" s="12" t="s">
        <v>1621</v>
      </c>
      <c r="I17" s="12" t="s">
        <v>1588</v>
      </c>
      <c r="J17" s="114" t="s">
        <v>1622</v>
      </c>
      <c r="K17" s="12" t="s">
        <v>1623</v>
      </c>
      <c r="L17" s="12" t="s">
        <v>1624</v>
      </c>
    </row>
    <row r="18">
      <c r="C18" s="12" t="s">
        <v>53</v>
      </c>
      <c r="D18" s="12" t="s">
        <v>54</v>
      </c>
      <c r="E18" s="12" t="s">
        <v>1619</v>
      </c>
      <c r="F18" s="12" t="s">
        <v>58</v>
      </c>
      <c r="G18" s="12" t="s">
        <v>1625</v>
      </c>
      <c r="H18" s="12" t="s">
        <v>1626</v>
      </c>
      <c r="I18" s="12" t="s">
        <v>1588</v>
      </c>
      <c r="J18" s="114" t="s">
        <v>1627</v>
      </c>
      <c r="K18" s="12" t="s">
        <v>1623</v>
      </c>
      <c r="L18" s="12" t="s">
        <v>1624</v>
      </c>
    </row>
    <row r="19">
      <c r="C19" s="12" t="s">
        <v>53</v>
      </c>
      <c r="D19" s="12" t="s">
        <v>54</v>
      </c>
      <c r="E19" s="12" t="s">
        <v>1619</v>
      </c>
      <c r="F19" s="12" t="s">
        <v>58</v>
      </c>
      <c r="G19" s="12" t="s">
        <v>1628</v>
      </c>
      <c r="H19" s="12" t="s">
        <v>1629</v>
      </c>
      <c r="I19" s="12" t="s">
        <v>1588</v>
      </c>
      <c r="J19" s="114" t="s">
        <v>1630</v>
      </c>
      <c r="K19" s="12" t="s">
        <v>1623</v>
      </c>
      <c r="L19" s="12" t="s">
        <v>1624</v>
      </c>
    </row>
    <row r="20">
      <c r="C20" s="12" t="s">
        <v>53</v>
      </c>
      <c r="D20" s="12" t="s">
        <v>54</v>
      </c>
      <c r="E20" s="12" t="s">
        <v>1619</v>
      </c>
      <c r="F20" s="12" t="s">
        <v>58</v>
      </c>
      <c r="G20" s="12" t="s">
        <v>1631</v>
      </c>
      <c r="H20" s="12" t="s">
        <v>1632</v>
      </c>
      <c r="I20" s="12" t="s">
        <v>1588</v>
      </c>
      <c r="J20" s="114" t="s">
        <v>1633</v>
      </c>
      <c r="K20" s="12" t="s">
        <v>1623</v>
      </c>
      <c r="L20" s="12" t="s">
        <v>1624</v>
      </c>
    </row>
    <row r="21">
      <c r="C21" s="12" t="s">
        <v>53</v>
      </c>
      <c r="D21" s="12" t="s">
        <v>54</v>
      </c>
      <c r="E21" s="12" t="s">
        <v>1654</v>
      </c>
      <c r="F21" s="12" t="s">
        <v>58</v>
      </c>
      <c r="G21" s="12" t="s">
        <v>1641</v>
      </c>
      <c r="H21" s="12" t="s">
        <v>1655</v>
      </c>
      <c r="I21" s="12" t="s">
        <v>1600</v>
      </c>
      <c r="J21" s="114" t="s">
        <v>1643</v>
      </c>
      <c r="K21" s="12" t="s">
        <v>1644</v>
      </c>
      <c r="L21" s="12" t="s">
        <v>1645</v>
      </c>
    </row>
    <row r="22">
      <c r="C22" s="12" t="s">
        <v>53</v>
      </c>
      <c r="D22" s="12" t="s">
        <v>54</v>
      </c>
      <c r="E22" s="12" t="s">
        <v>1656</v>
      </c>
      <c r="F22" s="12" t="s">
        <v>58</v>
      </c>
      <c r="G22" s="12" t="s">
        <v>1657</v>
      </c>
      <c r="H22" s="12" t="s">
        <v>1658</v>
      </c>
      <c r="I22" s="12" t="s">
        <v>1637</v>
      </c>
      <c r="J22" s="114" t="s">
        <v>1659</v>
      </c>
      <c r="K22" s="12" t="s">
        <v>1660</v>
      </c>
      <c r="L22" s="12" t="s">
        <v>1661</v>
      </c>
    </row>
    <row r="23">
      <c r="C23" s="12" t="s">
        <v>53</v>
      </c>
      <c r="D23" s="12" t="s">
        <v>54</v>
      </c>
      <c r="E23" s="12" t="s">
        <v>1656</v>
      </c>
      <c r="F23" s="12" t="s">
        <v>58</v>
      </c>
      <c r="G23" s="12" t="s">
        <v>1662</v>
      </c>
      <c r="H23" s="12" t="s">
        <v>1663</v>
      </c>
      <c r="I23" s="12" t="s">
        <v>1637</v>
      </c>
      <c r="J23" s="114" t="s">
        <v>1638</v>
      </c>
      <c r="K23" s="12" t="s">
        <v>1639</v>
      </c>
      <c r="L23" s="12" t="s">
        <v>1640</v>
      </c>
    </row>
    <row r="24">
      <c r="C24" s="12" t="s">
        <v>53</v>
      </c>
      <c r="D24" s="12" t="s">
        <v>54</v>
      </c>
      <c r="E24" s="12" t="s">
        <v>1654</v>
      </c>
      <c r="F24" s="12" t="s">
        <v>58</v>
      </c>
      <c r="G24" s="12" t="s">
        <v>1664</v>
      </c>
      <c r="H24" s="12" t="s">
        <v>1665</v>
      </c>
      <c r="I24" s="12" t="s">
        <v>1600</v>
      </c>
      <c r="J24" s="114" t="s">
        <v>1666</v>
      </c>
      <c r="K24" s="12" t="s">
        <v>1602</v>
      </c>
      <c r="L24" s="12" t="s">
        <v>1603</v>
      </c>
    </row>
    <row r="25">
      <c r="C25" s="12" t="s">
        <v>1667</v>
      </c>
      <c r="D25" s="12" t="s">
        <v>1668</v>
      </c>
      <c r="E25" s="12" t="s">
        <v>1619</v>
      </c>
      <c r="F25" s="12" t="s">
        <v>1669</v>
      </c>
      <c r="G25" s="12" t="s">
        <v>1628</v>
      </c>
      <c r="H25" s="12" t="s">
        <v>1629</v>
      </c>
      <c r="I25" s="12" t="s">
        <v>1588</v>
      </c>
      <c r="J25" s="114" t="s">
        <v>1630</v>
      </c>
      <c r="K25" s="12" t="s">
        <v>1623</v>
      </c>
      <c r="L25" s="12" t="s">
        <v>1624</v>
      </c>
    </row>
    <row r="26">
      <c r="C26" s="12" t="s">
        <v>1667</v>
      </c>
      <c r="D26" s="12" t="s">
        <v>1668</v>
      </c>
      <c r="E26" s="12" t="s">
        <v>1656</v>
      </c>
      <c r="F26" s="12" t="s">
        <v>1670</v>
      </c>
      <c r="G26" s="12" t="s">
        <v>1657</v>
      </c>
      <c r="H26" s="12" t="s">
        <v>1658</v>
      </c>
      <c r="I26" s="12" t="s">
        <v>1637</v>
      </c>
      <c r="J26" s="114" t="s">
        <v>1659</v>
      </c>
      <c r="K26" s="12" t="s">
        <v>1660</v>
      </c>
      <c r="L26" s="12" t="s">
        <v>1661</v>
      </c>
    </row>
    <row r="27">
      <c r="C27" s="12" t="s">
        <v>1667</v>
      </c>
      <c r="D27" s="12" t="s">
        <v>1668</v>
      </c>
      <c r="E27" s="12" t="s">
        <v>1671</v>
      </c>
      <c r="F27" s="12" t="s">
        <v>1669</v>
      </c>
      <c r="G27" s="12" t="s">
        <v>1672</v>
      </c>
      <c r="H27" s="12" t="s">
        <v>1673</v>
      </c>
      <c r="I27" s="12" t="s">
        <v>1674</v>
      </c>
      <c r="J27" s="114" t="s">
        <v>1675</v>
      </c>
      <c r="K27" s="12" t="s">
        <v>1676</v>
      </c>
      <c r="L27" s="12" t="s">
        <v>1677</v>
      </c>
    </row>
    <row r="28">
      <c r="C28" s="12" t="s">
        <v>1667</v>
      </c>
      <c r="D28" s="12" t="s">
        <v>1668</v>
      </c>
      <c r="E28" s="12" t="s">
        <v>1678</v>
      </c>
      <c r="F28" s="12" t="s">
        <v>1670</v>
      </c>
      <c r="G28" s="12" t="s">
        <v>1679</v>
      </c>
      <c r="H28" s="12" t="s">
        <v>1680</v>
      </c>
      <c r="I28" s="12" t="s">
        <v>1681</v>
      </c>
      <c r="J28" s="114" t="s">
        <v>1682</v>
      </c>
      <c r="K28" s="12" t="s">
        <v>1683</v>
      </c>
      <c r="L28" s="12" t="s">
        <v>1684</v>
      </c>
    </row>
    <row r="29">
      <c r="A29" s="119">
        <v>13.0</v>
      </c>
      <c r="B29" s="120" t="s">
        <v>1685</v>
      </c>
      <c r="C29" s="120" t="s">
        <v>61</v>
      </c>
      <c r="D29" s="119"/>
      <c r="E29" s="119" t="s">
        <v>1656</v>
      </c>
      <c r="F29" s="121"/>
      <c r="G29" s="121" t="s">
        <v>1686</v>
      </c>
      <c r="H29" s="121" t="s">
        <v>1687</v>
      </c>
      <c r="I29" s="121" t="s">
        <v>1637</v>
      </c>
      <c r="J29" s="122" t="s">
        <v>1688</v>
      </c>
      <c r="K29" s="123" t="s">
        <v>1689</v>
      </c>
      <c r="L29" s="121" t="s">
        <v>1690</v>
      </c>
      <c r="M29" s="124"/>
      <c r="N29" s="18"/>
      <c r="O29" s="18"/>
      <c r="P29" s="18"/>
      <c r="Q29" s="18"/>
      <c r="R29" s="18"/>
      <c r="S29" s="18"/>
      <c r="T29" s="15"/>
      <c r="U29" s="18"/>
      <c r="V29" s="18"/>
      <c r="W29" s="18"/>
      <c r="X29" s="18"/>
      <c r="Y29" s="18"/>
      <c r="Z29" s="18"/>
      <c r="AA29" s="18"/>
      <c r="AB29" s="18"/>
      <c r="AC29" s="18"/>
      <c r="AD29" s="18"/>
    </row>
    <row r="30">
      <c r="A30" s="119">
        <v>17.0</v>
      </c>
      <c r="B30" s="120" t="s">
        <v>1685</v>
      </c>
      <c r="C30" s="120" t="s">
        <v>61</v>
      </c>
      <c r="D30" s="119"/>
      <c r="E30" s="119" t="s">
        <v>1619</v>
      </c>
      <c r="F30" s="121"/>
      <c r="G30" s="121" t="s">
        <v>1691</v>
      </c>
      <c r="H30" s="121" t="s">
        <v>1687</v>
      </c>
      <c r="I30" s="121" t="s">
        <v>1588</v>
      </c>
      <c r="J30" s="122" t="s">
        <v>1692</v>
      </c>
      <c r="K30" s="123" t="s">
        <v>1693</v>
      </c>
      <c r="L30" s="121" t="s">
        <v>1694</v>
      </c>
      <c r="M30" s="124"/>
      <c r="N30" s="18"/>
      <c r="O30" s="18"/>
      <c r="P30" s="18"/>
      <c r="Q30" s="18"/>
      <c r="R30" s="18"/>
      <c r="S30" s="18"/>
      <c r="T30" s="15"/>
      <c r="U30" s="18"/>
      <c r="V30" s="18"/>
      <c r="W30" s="18"/>
      <c r="X30" s="18"/>
      <c r="Y30" s="18"/>
      <c r="Z30" s="18"/>
      <c r="AA30" s="18"/>
      <c r="AB30" s="18"/>
      <c r="AC30" s="18"/>
      <c r="AD30" s="18"/>
    </row>
    <row r="31">
      <c r="A31" s="119">
        <v>15.0</v>
      </c>
      <c r="B31" s="120" t="s">
        <v>1685</v>
      </c>
      <c r="C31" s="120" t="s">
        <v>61</v>
      </c>
      <c r="D31" s="119"/>
      <c r="E31" s="119" t="s">
        <v>1656</v>
      </c>
      <c r="F31" s="121"/>
      <c r="G31" s="121" t="s">
        <v>1695</v>
      </c>
      <c r="H31" s="121" t="s">
        <v>1696</v>
      </c>
      <c r="I31" s="121" t="s">
        <v>1637</v>
      </c>
      <c r="J31" s="122" t="s">
        <v>1697</v>
      </c>
      <c r="K31" s="123" t="s">
        <v>1698</v>
      </c>
      <c r="L31" s="121" t="s">
        <v>1699</v>
      </c>
      <c r="M31" s="124"/>
      <c r="N31" s="18"/>
      <c r="O31" s="113"/>
      <c r="P31" s="113"/>
      <c r="Q31" s="18"/>
      <c r="R31" s="18"/>
      <c r="S31" s="15"/>
      <c r="T31" s="18"/>
      <c r="U31" s="18"/>
      <c r="V31" s="18"/>
      <c r="W31" s="18"/>
      <c r="X31" s="18"/>
      <c r="Y31" s="18"/>
      <c r="Z31" s="18"/>
      <c r="AA31" s="18"/>
      <c r="AB31" s="18"/>
      <c r="AC31" s="18"/>
      <c r="AD31" s="18"/>
    </row>
    <row r="32">
      <c r="A32" s="119">
        <v>12.0</v>
      </c>
      <c r="B32" s="120" t="s">
        <v>1685</v>
      </c>
      <c r="C32" s="120" t="s">
        <v>61</v>
      </c>
      <c r="D32" s="119"/>
      <c r="E32" s="119" t="s">
        <v>1656</v>
      </c>
      <c r="F32" s="121"/>
      <c r="G32" s="121" t="s">
        <v>1695</v>
      </c>
      <c r="H32" s="121" t="s">
        <v>1700</v>
      </c>
      <c r="I32" s="121" t="s">
        <v>1637</v>
      </c>
      <c r="J32" s="122" t="s">
        <v>1701</v>
      </c>
      <c r="K32" s="123" t="s">
        <v>1689</v>
      </c>
      <c r="L32" s="121" t="s">
        <v>1690</v>
      </c>
      <c r="M32" s="124"/>
      <c r="N32" s="18"/>
      <c r="O32" s="113"/>
      <c r="P32" s="113"/>
      <c r="Q32" s="18"/>
      <c r="R32" s="18"/>
      <c r="S32" s="15"/>
      <c r="T32" s="18"/>
      <c r="U32" s="18"/>
      <c r="V32" s="18"/>
      <c r="W32" s="18"/>
      <c r="X32" s="18"/>
      <c r="Y32" s="18"/>
      <c r="Z32" s="18"/>
      <c r="AA32" s="18"/>
      <c r="AB32" s="18"/>
      <c r="AC32" s="18"/>
      <c r="AD32" s="18"/>
    </row>
    <row r="33">
      <c r="A33" s="119">
        <v>19.0</v>
      </c>
      <c r="B33" s="120" t="s">
        <v>1685</v>
      </c>
      <c r="C33" s="120" t="s">
        <v>61</v>
      </c>
      <c r="D33" s="119"/>
      <c r="E33" s="119" t="s">
        <v>1619</v>
      </c>
      <c r="F33" s="121"/>
      <c r="G33" s="121" t="s">
        <v>1695</v>
      </c>
      <c r="H33" s="121" t="s">
        <v>1700</v>
      </c>
      <c r="I33" s="121" t="s">
        <v>1588</v>
      </c>
      <c r="J33" s="122" t="s">
        <v>1702</v>
      </c>
      <c r="K33" s="123" t="s">
        <v>1703</v>
      </c>
      <c r="L33" s="121" t="s">
        <v>1704</v>
      </c>
      <c r="M33" s="124"/>
      <c r="N33" s="18"/>
      <c r="O33" s="113"/>
      <c r="P33" s="113"/>
      <c r="Q33" s="113"/>
      <c r="R33" s="113"/>
      <c r="S33" s="15"/>
      <c r="T33" s="18"/>
      <c r="U33" s="18"/>
      <c r="V33" s="18"/>
      <c r="W33" s="18"/>
      <c r="X33" s="18"/>
      <c r="Y33" s="18"/>
      <c r="Z33" s="18"/>
      <c r="AA33" s="18"/>
      <c r="AB33" s="18"/>
      <c r="AC33" s="18"/>
      <c r="AD33" s="18"/>
    </row>
    <row r="34">
      <c r="A34" s="119">
        <v>16.0</v>
      </c>
      <c r="B34" s="120" t="s">
        <v>1685</v>
      </c>
      <c r="C34" s="120" t="s">
        <v>61</v>
      </c>
      <c r="D34" s="119"/>
      <c r="E34" s="119" t="s">
        <v>1619</v>
      </c>
      <c r="F34" s="121"/>
      <c r="G34" s="121" t="s">
        <v>1695</v>
      </c>
      <c r="H34" s="121" t="s">
        <v>1705</v>
      </c>
      <c r="I34" s="121" t="s">
        <v>1588</v>
      </c>
      <c r="J34" s="122" t="s">
        <v>1706</v>
      </c>
      <c r="K34" s="123" t="s">
        <v>1693</v>
      </c>
      <c r="L34" s="121" t="s">
        <v>1694</v>
      </c>
      <c r="M34" s="124"/>
      <c r="N34" s="18"/>
      <c r="O34" s="113"/>
      <c r="P34" s="113"/>
      <c r="Q34" s="113"/>
      <c r="R34" s="113"/>
      <c r="S34" s="15"/>
      <c r="T34" s="18"/>
      <c r="U34" s="18"/>
      <c r="V34" s="18"/>
      <c r="W34" s="18"/>
      <c r="X34" s="18"/>
      <c r="Y34" s="18"/>
      <c r="Z34" s="18"/>
      <c r="AA34" s="18"/>
      <c r="AB34" s="18"/>
      <c r="AC34" s="18"/>
      <c r="AD34" s="18"/>
    </row>
    <row r="35">
      <c r="A35" s="119">
        <v>14.0</v>
      </c>
      <c r="B35" s="120" t="s">
        <v>1685</v>
      </c>
      <c r="C35" s="120" t="s">
        <v>61</v>
      </c>
      <c r="D35" s="119"/>
      <c r="E35" s="119" t="s">
        <v>1656</v>
      </c>
      <c r="F35" s="119"/>
      <c r="G35" s="119" t="s">
        <v>1686</v>
      </c>
      <c r="H35" s="119" t="s">
        <v>1707</v>
      </c>
      <c r="I35" s="119" t="s">
        <v>1637</v>
      </c>
      <c r="J35" s="125" t="s">
        <v>1708</v>
      </c>
      <c r="K35" s="119" t="s">
        <v>1698</v>
      </c>
      <c r="L35" s="119" t="s">
        <v>1699</v>
      </c>
      <c r="M35" s="124"/>
      <c r="N35" s="18"/>
      <c r="O35" s="113"/>
      <c r="P35" s="113"/>
      <c r="Q35" s="113"/>
      <c r="R35" s="113"/>
      <c r="S35" s="15"/>
      <c r="T35" s="18"/>
      <c r="U35" s="18"/>
      <c r="V35" s="18"/>
      <c r="W35" s="18"/>
      <c r="X35" s="18"/>
      <c r="Y35" s="18"/>
      <c r="Z35" s="18"/>
      <c r="AA35" s="18"/>
      <c r="AB35" s="18"/>
      <c r="AC35" s="18"/>
      <c r="AD35" s="18"/>
    </row>
    <row r="36">
      <c r="A36" s="119">
        <v>18.0</v>
      </c>
      <c r="B36" s="120" t="s">
        <v>1685</v>
      </c>
      <c r="C36" s="120" t="s">
        <v>61</v>
      </c>
      <c r="D36" s="119"/>
      <c r="E36" s="119" t="s">
        <v>1619</v>
      </c>
      <c r="F36" s="121"/>
      <c r="G36" s="121" t="s">
        <v>1691</v>
      </c>
      <c r="H36" s="121" t="s">
        <v>1709</v>
      </c>
      <c r="I36" s="121" t="s">
        <v>1588</v>
      </c>
      <c r="J36" s="122" t="s">
        <v>1710</v>
      </c>
      <c r="K36" s="123" t="s">
        <v>1703</v>
      </c>
      <c r="L36" s="121" t="s">
        <v>1704</v>
      </c>
      <c r="M36" s="124"/>
      <c r="N36" s="18"/>
      <c r="O36" s="113"/>
      <c r="P36" s="113"/>
      <c r="Q36" s="113"/>
      <c r="R36" s="113"/>
      <c r="S36" s="15"/>
      <c r="T36" s="18"/>
      <c r="U36" s="18"/>
      <c r="V36" s="18"/>
      <c r="W36" s="18"/>
      <c r="X36" s="18"/>
      <c r="Y36" s="18"/>
      <c r="Z36" s="18"/>
      <c r="AA36" s="18"/>
      <c r="AB36" s="18"/>
      <c r="AC36" s="18"/>
      <c r="AD36" s="18"/>
    </row>
    <row r="37">
      <c r="A37" s="126">
        <v>20.0</v>
      </c>
      <c r="B37" s="127" t="s">
        <v>1711</v>
      </c>
      <c r="C37" s="127" t="s">
        <v>61</v>
      </c>
      <c r="D37" s="126"/>
      <c r="E37" s="126" t="s">
        <v>1712</v>
      </c>
      <c r="F37" s="128"/>
      <c r="G37" s="128" t="s">
        <v>1713</v>
      </c>
      <c r="H37" s="128" t="s">
        <v>1714</v>
      </c>
      <c r="I37" s="128" t="s">
        <v>1715</v>
      </c>
      <c r="J37" s="129" t="s">
        <v>1716</v>
      </c>
      <c r="K37" s="130" t="s">
        <v>1717</v>
      </c>
      <c r="L37" s="128" t="s">
        <v>1718</v>
      </c>
      <c r="M37" s="131"/>
      <c r="N37" s="18"/>
      <c r="O37" s="113"/>
      <c r="P37" s="113"/>
      <c r="Q37" s="18"/>
      <c r="R37" s="18"/>
      <c r="S37" s="15"/>
      <c r="T37" s="18"/>
      <c r="U37" s="18"/>
      <c r="V37" s="18"/>
      <c r="W37" s="18"/>
      <c r="X37" s="18"/>
      <c r="Y37" s="18"/>
      <c r="Z37" s="18"/>
      <c r="AA37" s="18"/>
      <c r="AB37" s="18"/>
      <c r="AC37" s="18"/>
      <c r="AD37" s="18"/>
    </row>
    <row r="38">
      <c r="A38" s="126">
        <v>33.0</v>
      </c>
      <c r="B38" s="127" t="s">
        <v>1711</v>
      </c>
      <c r="C38" s="127" t="s">
        <v>71</v>
      </c>
      <c r="D38" s="126"/>
      <c r="E38" s="126" t="s">
        <v>1719</v>
      </c>
      <c r="F38" s="128"/>
      <c r="G38" s="128" t="s">
        <v>1720</v>
      </c>
      <c r="H38" s="128" t="s">
        <v>1721</v>
      </c>
      <c r="I38" s="128" t="s">
        <v>1722</v>
      </c>
      <c r="J38" s="129" t="s">
        <v>1723</v>
      </c>
      <c r="K38" s="130" t="s">
        <v>1724</v>
      </c>
      <c r="L38" s="128" t="s">
        <v>1725</v>
      </c>
      <c r="M38" s="131"/>
      <c r="N38" s="18"/>
      <c r="O38" s="113"/>
      <c r="P38" s="113"/>
      <c r="Q38" s="113"/>
      <c r="R38" s="113"/>
      <c r="S38" s="15"/>
      <c r="T38" s="18"/>
      <c r="U38" s="18"/>
      <c r="V38" s="18"/>
      <c r="W38" s="18"/>
      <c r="X38" s="18"/>
      <c r="Y38" s="18"/>
      <c r="Z38" s="18"/>
      <c r="AA38" s="18"/>
      <c r="AB38" s="18"/>
      <c r="AC38" s="18"/>
      <c r="AD38" s="18"/>
    </row>
    <row r="39">
      <c r="A39" s="126">
        <v>32.0</v>
      </c>
      <c r="B39" s="127" t="s">
        <v>1711</v>
      </c>
      <c r="C39" s="127" t="s">
        <v>71</v>
      </c>
      <c r="D39" s="126"/>
      <c r="E39" s="126" t="s">
        <v>1719</v>
      </c>
      <c r="F39" s="128"/>
      <c r="G39" s="128" t="s">
        <v>1726</v>
      </c>
      <c r="H39" s="128" t="s">
        <v>1727</v>
      </c>
      <c r="I39" s="128" t="s">
        <v>1722</v>
      </c>
      <c r="J39" s="129" t="s">
        <v>1728</v>
      </c>
      <c r="K39" s="130" t="s">
        <v>1724</v>
      </c>
      <c r="L39" s="128" t="s">
        <v>1725</v>
      </c>
      <c r="M39" s="131"/>
      <c r="N39" s="18"/>
      <c r="O39" s="18"/>
      <c r="P39" s="18"/>
      <c r="Q39" s="18"/>
      <c r="R39" s="18"/>
      <c r="S39" s="18"/>
      <c r="T39" s="15"/>
      <c r="U39" s="18"/>
      <c r="V39" s="18"/>
      <c r="W39" s="18"/>
      <c r="X39" s="18"/>
      <c r="Y39" s="18"/>
      <c r="Z39" s="18"/>
      <c r="AA39" s="18"/>
      <c r="AB39" s="18"/>
      <c r="AC39" s="18"/>
      <c r="AD39" s="18"/>
    </row>
    <row r="40">
      <c r="A40" s="119">
        <v>26.0</v>
      </c>
      <c r="B40" s="120" t="s">
        <v>1685</v>
      </c>
      <c r="C40" s="120" t="s">
        <v>71</v>
      </c>
      <c r="D40" s="119"/>
      <c r="E40" s="119" t="s">
        <v>1729</v>
      </c>
      <c r="F40" s="121"/>
      <c r="G40" s="121" t="s">
        <v>1730</v>
      </c>
      <c r="H40" s="121" t="s">
        <v>1731</v>
      </c>
      <c r="I40" s="121" t="s">
        <v>1607</v>
      </c>
      <c r="J40" s="122" t="s">
        <v>1732</v>
      </c>
      <c r="K40" s="123" t="s">
        <v>1733</v>
      </c>
      <c r="L40" s="121" t="s">
        <v>1734</v>
      </c>
      <c r="M40" s="124"/>
      <c r="N40" s="18"/>
      <c r="O40" s="18"/>
      <c r="P40" s="18"/>
      <c r="Q40" s="18"/>
      <c r="R40" s="18"/>
      <c r="S40" s="18"/>
      <c r="T40" s="15"/>
      <c r="U40" s="18"/>
      <c r="V40" s="18"/>
      <c r="W40" s="18"/>
      <c r="X40" s="18"/>
      <c r="Y40" s="18"/>
      <c r="Z40" s="18"/>
      <c r="AA40" s="18"/>
      <c r="AB40" s="18"/>
      <c r="AC40" s="18"/>
      <c r="AD40" s="18"/>
    </row>
    <row r="41">
      <c r="A41" s="119">
        <v>24.0</v>
      </c>
      <c r="B41" s="120" t="s">
        <v>1685</v>
      </c>
      <c r="C41" s="120" t="s">
        <v>71</v>
      </c>
      <c r="D41" s="119"/>
      <c r="E41" s="119" t="s">
        <v>1729</v>
      </c>
      <c r="F41" s="121"/>
      <c r="G41" s="121" t="s">
        <v>1735</v>
      </c>
      <c r="H41" s="121" t="s">
        <v>1736</v>
      </c>
      <c r="I41" s="121" t="s">
        <v>1607</v>
      </c>
      <c r="J41" s="122" t="s">
        <v>1737</v>
      </c>
      <c r="K41" s="123" t="s">
        <v>1738</v>
      </c>
      <c r="L41" s="121" t="s">
        <v>1739</v>
      </c>
      <c r="M41" s="124"/>
      <c r="N41" s="18"/>
      <c r="O41" s="18"/>
      <c r="P41" s="18"/>
      <c r="Q41" s="18"/>
      <c r="R41" s="18"/>
      <c r="S41" s="18"/>
      <c r="T41" s="15"/>
      <c r="U41" s="18"/>
      <c r="V41" s="18"/>
      <c r="W41" s="18"/>
      <c r="X41" s="18"/>
      <c r="Y41" s="18"/>
      <c r="Z41" s="18"/>
      <c r="AA41" s="18"/>
      <c r="AB41" s="18"/>
      <c r="AC41" s="18"/>
      <c r="AD41" s="18"/>
    </row>
    <row r="42">
      <c r="A42" s="126">
        <v>21.0</v>
      </c>
      <c r="B42" s="127" t="s">
        <v>1711</v>
      </c>
      <c r="C42" s="127" t="s">
        <v>71</v>
      </c>
      <c r="D42" s="126"/>
      <c r="E42" s="126" t="s">
        <v>1678</v>
      </c>
      <c r="F42" s="128"/>
      <c r="G42" s="128" t="s">
        <v>1740</v>
      </c>
      <c r="H42" s="128" t="s">
        <v>1741</v>
      </c>
      <c r="I42" s="128" t="s">
        <v>1681</v>
      </c>
      <c r="J42" s="129" t="s">
        <v>1742</v>
      </c>
      <c r="K42" s="130" t="s">
        <v>1743</v>
      </c>
      <c r="L42" s="128" t="s">
        <v>1744</v>
      </c>
      <c r="M42" s="131"/>
      <c r="N42" s="18"/>
      <c r="O42" s="18"/>
      <c r="P42" s="18"/>
      <c r="Q42" s="18"/>
      <c r="R42" s="18"/>
      <c r="S42" s="18"/>
      <c r="T42" s="15"/>
      <c r="U42" s="18"/>
      <c r="V42" s="18"/>
      <c r="W42" s="18"/>
      <c r="X42" s="18"/>
      <c r="Y42" s="18"/>
      <c r="Z42" s="18"/>
      <c r="AA42" s="18"/>
      <c r="AB42" s="18"/>
      <c r="AC42" s="18"/>
      <c r="AD42" s="18"/>
    </row>
    <row r="43">
      <c r="A43" s="126">
        <v>22.0</v>
      </c>
      <c r="B43" s="127" t="s">
        <v>1711</v>
      </c>
      <c r="C43" s="127" t="s">
        <v>71</v>
      </c>
      <c r="D43" s="126"/>
      <c r="E43" s="126" t="s">
        <v>1678</v>
      </c>
      <c r="F43" s="128"/>
      <c r="G43" s="128" t="s">
        <v>1740</v>
      </c>
      <c r="H43" s="128" t="s">
        <v>1741</v>
      </c>
      <c r="I43" s="128" t="s">
        <v>1681</v>
      </c>
      <c r="J43" s="129" t="s">
        <v>1745</v>
      </c>
      <c r="K43" s="130" t="s">
        <v>1746</v>
      </c>
      <c r="L43" s="128" t="s">
        <v>1747</v>
      </c>
      <c r="M43" s="131"/>
      <c r="N43" s="18"/>
      <c r="O43" s="18"/>
      <c r="P43" s="18"/>
      <c r="Q43" s="18"/>
      <c r="R43" s="18"/>
      <c r="S43" s="18"/>
      <c r="T43" s="15"/>
      <c r="U43" s="18"/>
      <c r="V43" s="18"/>
      <c r="W43" s="18"/>
      <c r="X43" s="18"/>
      <c r="Y43" s="18"/>
      <c r="Z43" s="18"/>
      <c r="AA43" s="18"/>
      <c r="AB43" s="18"/>
      <c r="AC43" s="18"/>
      <c r="AD43" s="18"/>
    </row>
    <row r="44">
      <c r="A44" s="119">
        <v>29.0</v>
      </c>
      <c r="B44" s="120" t="s">
        <v>1685</v>
      </c>
      <c r="C44" s="120" t="s">
        <v>71</v>
      </c>
      <c r="D44" s="119"/>
      <c r="E44" s="119" t="s">
        <v>1712</v>
      </c>
      <c r="F44" s="121"/>
      <c r="G44" s="121" t="s">
        <v>1748</v>
      </c>
      <c r="H44" s="121" t="s">
        <v>1749</v>
      </c>
      <c r="I44" s="121" t="s">
        <v>1715</v>
      </c>
      <c r="J44" s="122" t="s">
        <v>1750</v>
      </c>
      <c r="K44" s="123" t="s">
        <v>1717</v>
      </c>
      <c r="L44" s="121" t="s">
        <v>1718</v>
      </c>
      <c r="M44" s="124"/>
      <c r="N44" s="18"/>
      <c r="O44" s="18"/>
      <c r="P44" s="18"/>
      <c r="Q44" s="18"/>
      <c r="R44" s="18"/>
      <c r="S44" s="18"/>
      <c r="T44" s="15"/>
      <c r="U44" s="18"/>
      <c r="V44" s="18"/>
      <c r="W44" s="18"/>
      <c r="X44" s="18"/>
      <c r="Y44" s="18"/>
      <c r="Z44" s="18"/>
      <c r="AA44" s="18"/>
      <c r="AB44" s="18"/>
      <c r="AC44" s="18"/>
      <c r="AD44" s="18"/>
    </row>
    <row r="45">
      <c r="A45" s="119">
        <v>27.0</v>
      </c>
      <c r="B45" s="120" t="s">
        <v>1685</v>
      </c>
      <c r="C45" s="120" t="s">
        <v>71</v>
      </c>
      <c r="D45" s="119"/>
      <c r="E45" s="119" t="s">
        <v>1656</v>
      </c>
      <c r="F45" s="121"/>
      <c r="G45" s="121" t="s">
        <v>1751</v>
      </c>
      <c r="H45" s="121" t="s">
        <v>1752</v>
      </c>
      <c r="I45" s="121" t="s">
        <v>1637</v>
      </c>
      <c r="J45" s="122" t="s">
        <v>1753</v>
      </c>
      <c r="K45" s="123" t="s">
        <v>1754</v>
      </c>
      <c r="L45" s="123" t="s">
        <v>1755</v>
      </c>
      <c r="M45" s="124"/>
      <c r="N45" s="18"/>
      <c r="O45" s="18"/>
      <c r="P45" s="18"/>
      <c r="Q45" s="18"/>
      <c r="R45" s="18"/>
      <c r="S45" s="18"/>
      <c r="T45" s="15"/>
      <c r="U45" s="18"/>
      <c r="V45" s="18"/>
      <c r="W45" s="18"/>
      <c r="X45" s="18"/>
      <c r="Y45" s="18"/>
      <c r="Z45" s="18"/>
      <c r="AA45" s="18"/>
      <c r="AB45" s="18"/>
      <c r="AC45" s="18"/>
      <c r="AD45" s="18"/>
    </row>
    <row r="46">
      <c r="A46" s="126">
        <v>23.0</v>
      </c>
      <c r="B46" s="127" t="s">
        <v>1711</v>
      </c>
      <c r="C46" s="127" t="s">
        <v>71</v>
      </c>
      <c r="D46" s="126"/>
      <c r="E46" s="126" t="s">
        <v>1678</v>
      </c>
      <c r="F46" s="128"/>
      <c r="G46" s="128" t="s">
        <v>1756</v>
      </c>
      <c r="H46" s="128" t="s">
        <v>1757</v>
      </c>
      <c r="I46" s="128" t="s">
        <v>1681</v>
      </c>
      <c r="J46" s="129" t="s">
        <v>1758</v>
      </c>
      <c r="K46" s="130" t="s">
        <v>1759</v>
      </c>
      <c r="L46" s="128" t="s">
        <v>1760</v>
      </c>
      <c r="M46" s="131"/>
      <c r="N46" s="18"/>
      <c r="O46" s="113"/>
      <c r="P46" s="113"/>
      <c r="Q46" s="113"/>
      <c r="R46" s="113"/>
      <c r="S46" s="15"/>
      <c r="T46" s="18"/>
      <c r="U46" s="18"/>
      <c r="V46" s="18"/>
      <c r="W46" s="18"/>
      <c r="X46" s="18"/>
      <c r="Y46" s="18"/>
      <c r="Z46" s="18"/>
      <c r="AA46" s="18"/>
      <c r="AB46" s="18"/>
      <c r="AC46" s="18"/>
      <c r="AD46" s="18"/>
    </row>
    <row r="47">
      <c r="A47" s="126">
        <v>28.0</v>
      </c>
      <c r="B47" s="127" t="s">
        <v>1711</v>
      </c>
      <c r="C47" s="127" t="s">
        <v>71</v>
      </c>
      <c r="D47" s="126"/>
      <c r="E47" s="126" t="s">
        <v>1619</v>
      </c>
      <c r="F47" s="128"/>
      <c r="G47" s="128" t="s">
        <v>1761</v>
      </c>
      <c r="H47" s="128" t="s">
        <v>1762</v>
      </c>
      <c r="I47" s="128" t="s">
        <v>1588</v>
      </c>
      <c r="J47" s="129" t="s">
        <v>1763</v>
      </c>
      <c r="K47" s="130" t="s">
        <v>1764</v>
      </c>
      <c r="L47" s="128" t="s">
        <v>1765</v>
      </c>
      <c r="M47" s="131"/>
      <c r="N47" s="18"/>
      <c r="O47" s="113"/>
      <c r="P47" s="113"/>
      <c r="Q47" s="18"/>
      <c r="R47" s="18"/>
      <c r="S47" s="15"/>
      <c r="T47" s="18"/>
      <c r="U47" s="18"/>
      <c r="V47" s="18"/>
      <c r="W47" s="18"/>
      <c r="X47" s="18"/>
      <c r="Y47" s="18"/>
      <c r="Z47" s="18"/>
      <c r="AA47" s="18"/>
      <c r="AB47" s="18"/>
      <c r="AC47" s="18"/>
      <c r="AD47" s="18"/>
    </row>
    <row r="48">
      <c r="A48" s="126">
        <v>30.0</v>
      </c>
      <c r="B48" s="127" t="s">
        <v>1711</v>
      </c>
      <c r="C48" s="127" t="s">
        <v>71</v>
      </c>
      <c r="D48" s="126"/>
      <c r="E48" s="126" t="s">
        <v>1719</v>
      </c>
      <c r="F48" s="128"/>
      <c r="G48" s="128" t="s">
        <v>1766</v>
      </c>
      <c r="H48" s="128" t="s">
        <v>1767</v>
      </c>
      <c r="I48" s="128" t="s">
        <v>1722</v>
      </c>
      <c r="J48" s="129" t="s">
        <v>1768</v>
      </c>
      <c r="K48" s="130" t="s">
        <v>1769</v>
      </c>
      <c r="L48" s="128" t="s">
        <v>1770</v>
      </c>
      <c r="M48" s="131"/>
      <c r="N48" s="18"/>
      <c r="O48" s="18"/>
      <c r="P48" s="18"/>
      <c r="Q48" s="18"/>
      <c r="R48" s="18"/>
      <c r="S48" s="18"/>
      <c r="T48" s="15"/>
      <c r="U48" s="18"/>
      <c r="V48" s="18"/>
      <c r="W48" s="18"/>
      <c r="X48" s="18"/>
      <c r="Y48" s="18"/>
      <c r="Z48" s="18"/>
      <c r="AA48" s="18"/>
      <c r="AB48" s="18"/>
      <c r="AC48" s="18"/>
      <c r="AD48" s="18"/>
    </row>
    <row r="49">
      <c r="A49" s="126">
        <v>31.0</v>
      </c>
      <c r="B49" s="127" t="s">
        <v>1711</v>
      </c>
      <c r="C49" s="127" t="s">
        <v>71</v>
      </c>
      <c r="D49" s="126"/>
      <c r="E49" s="126" t="s">
        <v>1719</v>
      </c>
      <c r="F49" s="128"/>
      <c r="G49" s="128" t="s">
        <v>1771</v>
      </c>
      <c r="H49" s="128" t="s">
        <v>1772</v>
      </c>
      <c r="I49" s="128" t="s">
        <v>1722</v>
      </c>
      <c r="J49" s="129" t="s">
        <v>1773</v>
      </c>
      <c r="K49" s="130" t="s">
        <v>1774</v>
      </c>
      <c r="L49" s="128" t="s">
        <v>1775</v>
      </c>
      <c r="M49" s="131"/>
      <c r="N49" s="18"/>
      <c r="O49" s="18"/>
      <c r="P49" s="18"/>
      <c r="Q49" s="18"/>
      <c r="R49" s="18"/>
      <c r="S49" s="18"/>
      <c r="T49" s="15"/>
      <c r="U49" s="18"/>
      <c r="V49" s="18"/>
      <c r="W49" s="18"/>
      <c r="X49" s="18"/>
      <c r="Y49" s="18"/>
      <c r="Z49" s="18"/>
      <c r="AA49" s="18"/>
      <c r="AB49" s="18"/>
      <c r="AC49" s="18"/>
      <c r="AD49" s="18"/>
    </row>
    <row r="50">
      <c r="A50" s="119">
        <v>25.0</v>
      </c>
      <c r="B50" s="120" t="s">
        <v>1685</v>
      </c>
      <c r="C50" s="120" t="s">
        <v>71</v>
      </c>
      <c r="D50" s="119"/>
      <c r="E50" s="119" t="s">
        <v>1729</v>
      </c>
      <c r="F50" s="121"/>
      <c r="G50" s="121" t="s">
        <v>1776</v>
      </c>
      <c r="H50" s="121" t="s">
        <v>1777</v>
      </c>
      <c r="I50" s="121" t="s">
        <v>1607</v>
      </c>
      <c r="J50" s="122" t="s">
        <v>1778</v>
      </c>
      <c r="K50" s="123" t="s">
        <v>1733</v>
      </c>
      <c r="L50" s="121" t="s">
        <v>1734</v>
      </c>
      <c r="M50" s="124"/>
      <c r="N50" s="18"/>
      <c r="O50" s="18"/>
      <c r="P50" s="18"/>
      <c r="Q50" s="18"/>
      <c r="R50" s="18"/>
      <c r="S50" s="18"/>
      <c r="T50" s="15"/>
      <c r="U50" s="18"/>
      <c r="V50" s="18"/>
      <c r="W50" s="18"/>
      <c r="X50" s="18"/>
      <c r="Y50" s="18"/>
      <c r="Z50" s="18"/>
      <c r="AA50" s="18"/>
      <c r="AB50" s="18"/>
      <c r="AC50" s="18"/>
      <c r="AD50" s="18"/>
    </row>
    <row r="51">
      <c r="A51" s="119">
        <v>34.0</v>
      </c>
      <c r="B51" s="120" t="s">
        <v>1685</v>
      </c>
      <c r="C51" s="120" t="s">
        <v>71</v>
      </c>
      <c r="D51" s="119"/>
      <c r="E51" s="119" t="s">
        <v>1654</v>
      </c>
      <c r="F51" s="121"/>
      <c r="G51" s="121" t="s">
        <v>1779</v>
      </c>
      <c r="H51" s="121" t="s">
        <v>1780</v>
      </c>
      <c r="I51" s="121" t="s">
        <v>1600</v>
      </c>
      <c r="J51" s="122" t="s">
        <v>1781</v>
      </c>
      <c r="K51" s="123" t="s">
        <v>1782</v>
      </c>
      <c r="L51" s="121" t="s">
        <v>1783</v>
      </c>
      <c r="M51" s="124"/>
      <c r="N51" s="18"/>
      <c r="O51" s="18"/>
      <c r="P51" s="18"/>
      <c r="Q51" s="18"/>
      <c r="R51" s="18"/>
      <c r="S51" s="18"/>
      <c r="T51" s="15"/>
      <c r="U51" s="18"/>
      <c r="V51" s="18"/>
      <c r="W51" s="18"/>
      <c r="X51" s="18"/>
      <c r="Y51" s="18"/>
      <c r="Z51" s="18"/>
      <c r="AA51" s="18"/>
      <c r="AB51" s="18"/>
      <c r="AC51" s="18"/>
      <c r="AD51" s="18"/>
    </row>
    <row r="52">
      <c r="A52" s="119">
        <v>35.0</v>
      </c>
      <c r="B52" s="120" t="s">
        <v>1685</v>
      </c>
      <c r="C52" s="120" t="s">
        <v>71</v>
      </c>
      <c r="D52" s="119"/>
      <c r="E52" s="119" t="s">
        <v>1654</v>
      </c>
      <c r="F52" s="121"/>
      <c r="G52" s="121" t="s">
        <v>1779</v>
      </c>
      <c r="H52" s="121" t="s">
        <v>1780</v>
      </c>
      <c r="I52" s="121" t="s">
        <v>1600</v>
      </c>
      <c r="J52" s="122" t="s">
        <v>1784</v>
      </c>
      <c r="K52" s="123" t="s">
        <v>1602</v>
      </c>
      <c r="L52" s="121" t="s">
        <v>1603</v>
      </c>
      <c r="M52" s="124"/>
      <c r="N52" s="18"/>
      <c r="O52" s="18"/>
      <c r="P52" s="18"/>
      <c r="Q52" s="18"/>
      <c r="R52" s="18"/>
      <c r="S52" s="18"/>
      <c r="T52" s="15"/>
      <c r="U52" s="18"/>
      <c r="V52" s="18"/>
      <c r="W52" s="18"/>
      <c r="X52" s="18"/>
      <c r="Y52" s="18"/>
      <c r="Z52" s="18"/>
      <c r="AA52" s="18"/>
      <c r="AB52" s="18"/>
      <c r="AC52" s="18"/>
      <c r="AD52" s="18"/>
    </row>
    <row r="53">
      <c r="A53" s="119">
        <v>36.0</v>
      </c>
      <c r="B53" s="120" t="s">
        <v>1685</v>
      </c>
      <c r="C53" s="120" t="s">
        <v>71</v>
      </c>
      <c r="D53" s="119"/>
      <c r="E53" s="119" t="s">
        <v>1654</v>
      </c>
      <c r="F53" s="121"/>
      <c r="G53" s="121" t="s">
        <v>1785</v>
      </c>
      <c r="H53" s="121" t="s">
        <v>1780</v>
      </c>
      <c r="I53" s="121" t="s">
        <v>1600</v>
      </c>
      <c r="J53" s="122" t="s">
        <v>1786</v>
      </c>
      <c r="K53" s="123" t="s">
        <v>1787</v>
      </c>
      <c r="L53" s="121" t="s">
        <v>1788</v>
      </c>
      <c r="M53" s="124"/>
      <c r="N53" s="18"/>
      <c r="O53" s="113"/>
      <c r="P53" s="113"/>
      <c r="Q53" s="113"/>
      <c r="R53" s="113"/>
      <c r="S53" s="15"/>
      <c r="T53" s="18"/>
      <c r="U53" s="18"/>
      <c r="V53" s="18"/>
      <c r="W53" s="18"/>
      <c r="X53" s="18"/>
      <c r="Y53" s="18"/>
      <c r="Z53" s="18"/>
      <c r="AA53" s="18"/>
      <c r="AB53" s="18"/>
      <c r="AC53" s="18"/>
      <c r="AD53" s="18"/>
    </row>
    <row r="54">
      <c r="A54" s="119">
        <v>37.0</v>
      </c>
      <c r="B54" s="120" t="s">
        <v>1685</v>
      </c>
      <c r="C54" s="120" t="s">
        <v>71</v>
      </c>
      <c r="D54" s="119"/>
      <c r="E54" s="119" t="s">
        <v>1654</v>
      </c>
      <c r="F54" s="121"/>
      <c r="G54" s="121" t="s">
        <v>1789</v>
      </c>
      <c r="H54" s="121" t="s">
        <v>1780</v>
      </c>
      <c r="I54" s="121" t="s">
        <v>1600</v>
      </c>
      <c r="J54" s="122" t="s">
        <v>1790</v>
      </c>
      <c r="K54" s="123" t="s">
        <v>1791</v>
      </c>
      <c r="L54" s="121" t="s">
        <v>1792</v>
      </c>
      <c r="M54" s="124"/>
      <c r="N54" s="18"/>
      <c r="O54" s="113"/>
      <c r="P54" s="113"/>
      <c r="Q54" s="113"/>
      <c r="R54" s="113"/>
      <c r="S54" s="15"/>
      <c r="T54" s="18"/>
      <c r="U54" s="18"/>
      <c r="V54" s="18"/>
      <c r="W54" s="18"/>
      <c r="X54" s="18"/>
      <c r="Y54" s="18"/>
      <c r="Z54" s="18"/>
      <c r="AA54" s="18"/>
      <c r="AB54" s="18"/>
      <c r="AC54" s="18"/>
      <c r="AD54" s="18"/>
    </row>
    <row r="55">
      <c r="A55" s="119">
        <v>38.0</v>
      </c>
      <c r="B55" s="120" t="s">
        <v>1685</v>
      </c>
      <c r="C55" s="120" t="s">
        <v>71</v>
      </c>
      <c r="D55" s="119"/>
      <c r="E55" s="119" t="s">
        <v>1654</v>
      </c>
      <c r="F55" s="121"/>
      <c r="G55" s="121" t="s">
        <v>1793</v>
      </c>
      <c r="H55" s="121" t="s">
        <v>1780</v>
      </c>
      <c r="I55" s="121" t="s">
        <v>1600</v>
      </c>
      <c r="J55" s="122" t="s">
        <v>1794</v>
      </c>
      <c r="K55" s="123" t="s">
        <v>1795</v>
      </c>
      <c r="L55" s="121" t="s">
        <v>1796</v>
      </c>
      <c r="M55" s="124"/>
      <c r="N55" s="18"/>
      <c r="O55" s="113"/>
      <c r="P55" s="113"/>
      <c r="Q55" s="18"/>
      <c r="R55" s="18"/>
      <c r="S55" s="15"/>
      <c r="T55" s="18"/>
      <c r="U55" s="18"/>
      <c r="V55" s="18"/>
      <c r="W55" s="18"/>
      <c r="X55" s="18"/>
      <c r="Y55" s="18"/>
      <c r="Z55" s="18"/>
      <c r="AA55" s="18"/>
      <c r="AB55" s="18"/>
      <c r="AC55" s="18"/>
      <c r="AD55" s="18"/>
    </row>
    <row r="56">
      <c r="A56" s="119">
        <v>39.0</v>
      </c>
      <c r="B56" s="120" t="s">
        <v>1685</v>
      </c>
      <c r="C56" s="120" t="s">
        <v>71</v>
      </c>
      <c r="D56" s="119"/>
      <c r="E56" s="119" t="s">
        <v>1654</v>
      </c>
      <c r="F56" s="121"/>
      <c r="G56" s="121" t="s">
        <v>1793</v>
      </c>
      <c r="H56" s="121" t="s">
        <v>1780</v>
      </c>
      <c r="I56" s="121" t="s">
        <v>1600</v>
      </c>
      <c r="J56" s="122" t="s">
        <v>1797</v>
      </c>
      <c r="K56" s="123" t="s">
        <v>1798</v>
      </c>
      <c r="L56" s="121" t="s">
        <v>1799</v>
      </c>
      <c r="M56" s="124"/>
      <c r="N56" s="18"/>
      <c r="O56" s="113"/>
      <c r="P56" s="113"/>
      <c r="Q56" s="18"/>
      <c r="R56" s="18"/>
      <c r="S56" s="15"/>
      <c r="T56" s="18"/>
      <c r="U56" s="18"/>
      <c r="V56" s="18"/>
      <c r="W56" s="18"/>
      <c r="X56" s="18"/>
      <c r="Y56" s="18"/>
      <c r="Z56" s="18"/>
      <c r="AA56" s="18"/>
      <c r="AB56" s="18"/>
      <c r="AC56" s="18"/>
      <c r="AD56" s="18"/>
    </row>
    <row r="57">
      <c r="A57" s="119">
        <v>41.0</v>
      </c>
      <c r="B57" s="120" t="s">
        <v>1685</v>
      </c>
      <c r="C57" s="119" t="s">
        <v>81</v>
      </c>
      <c r="D57" s="119"/>
      <c r="E57" s="119" t="s">
        <v>1678</v>
      </c>
      <c r="F57" s="132"/>
      <c r="G57" s="132" t="s">
        <v>1800</v>
      </c>
      <c r="H57" s="132" t="s">
        <v>1801</v>
      </c>
      <c r="I57" s="132" t="s">
        <v>1681</v>
      </c>
      <c r="J57" s="133" t="s">
        <v>1802</v>
      </c>
      <c r="K57" s="134" t="s">
        <v>1803</v>
      </c>
      <c r="L57" s="132" t="s">
        <v>1804</v>
      </c>
      <c r="M57" s="124"/>
      <c r="N57" s="18"/>
      <c r="O57" s="113"/>
      <c r="P57" s="113"/>
      <c r="Q57" s="113"/>
      <c r="R57" s="113"/>
      <c r="S57" s="15"/>
      <c r="T57" s="18"/>
      <c r="U57" s="18"/>
      <c r="V57" s="18"/>
      <c r="W57" s="18"/>
      <c r="X57" s="18"/>
      <c r="Y57" s="18"/>
      <c r="Z57" s="18"/>
      <c r="AA57" s="18"/>
      <c r="AB57" s="18"/>
      <c r="AC57" s="18"/>
      <c r="AD57" s="18"/>
    </row>
    <row r="58">
      <c r="A58" s="119">
        <v>51.0</v>
      </c>
      <c r="B58" s="120" t="s">
        <v>1685</v>
      </c>
      <c r="C58" s="119" t="s">
        <v>81</v>
      </c>
      <c r="D58" s="119"/>
      <c r="E58" s="119" t="s">
        <v>1619</v>
      </c>
      <c r="F58" s="132"/>
      <c r="G58" s="132" t="s">
        <v>1805</v>
      </c>
      <c r="H58" s="132" t="s">
        <v>1806</v>
      </c>
      <c r="I58" s="132" t="s">
        <v>1588</v>
      </c>
      <c r="J58" s="133" t="s">
        <v>1807</v>
      </c>
      <c r="K58" s="134" t="s">
        <v>1808</v>
      </c>
      <c r="L58" s="132" t="s">
        <v>1809</v>
      </c>
      <c r="M58" s="124"/>
      <c r="N58" s="18"/>
      <c r="O58" s="113"/>
      <c r="P58" s="113"/>
      <c r="Q58" s="18"/>
      <c r="R58" s="18"/>
      <c r="S58" s="15"/>
      <c r="T58" s="18"/>
      <c r="U58" s="18"/>
      <c r="V58" s="18"/>
      <c r="W58" s="18"/>
      <c r="X58" s="18"/>
      <c r="Y58" s="18"/>
      <c r="Z58" s="18"/>
      <c r="AA58" s="18"/>
      <c r="AB58" s="18"/>
      <c r="AC58" s="18"/>
      <c r="AD58" s="18"/>
    </row>
    <row r="59">
      <c r="A59" s="119">
        <v>52.0</v>
      </c>
      <c r="B59" s="120" t="s">
        <v>1685</v>
      </c>
      <c r="C59" s="119" t="s">
        <v>81</v>
      </c>
      <c r="D59" s="119"/>
      <c r="E59" s="119" t="s">
        <v>1619</v>
      </c>
      <c r="F59" s="132"/>
      <c r="G59" s="132" t="s">
        <v>1810</v>
      </c>
      <c r="H59" s="132" t="s">
        <v>1806</v>
      </c>
      <c r="I59" s="132" t="s">
        <v>1588</v>
      </c>
      <c r="J59" s="133" t="s">
        <v>1811</v>
      </c>
      <c r="K59" s="134" t="s">
        <v>1812</v>
      </c>
      <c r="L59" s="132" t="s">
        <v>1813</v>
      </c>
      <c r="M59" s="124"/>
      <c r="N59" s="18"/>
      <c r="O59" s="18"/>
      <c r="P59" s="18"/>
      <c r="Q59" s="18"/>
      <c r="R59" s="18"/>
      <c r="S59" s="18"/>
      <c r="T59" s="15"/>
      <c r="U59" s="18"/>
      <c r="V59" s="18"/>
      <c r="W59" s="18"/>
      <c r="X59" s="18"/>
      <c r="Y59" s="18"/>
      <c r="Z59" s="18"/>
      <c r="AA59" s="18"/>
      <c r="AB59" s="18"/>
      <c r="AC59" s="18"/>
      <c r="AD59" s="18"/>
    </row>
    <row r="60">
      <c r="A60" s="119">
        <v>53.0</v>
      </c>
      <c r="B60" s="120" t="s">
        <v>1685</v>
      </c>
      <c r="C60" s="119" t="s">
        <v>81</v>
      </c>
      <c r="D60" s="119"/>
      <c r="E60" s="119" t="s">
        <v>1619</v>
      </c>
      <c r="F60" s="132"/>
      <c r="G60" s="132" t="s">
        <v>1806</v>
      </c>
      <c r="H60" s="132" t="s">
        <v>1814</v>
      </c>
      <c r="I60" s="132" t="s">
        <v>1588</v>
      </c>
      <c r="J60" s="133" t="s">
        <v>1815</v>
      </c>
      <c r="K60" s="134" t="s">
        <v>1816</v>
      </c>
      <c r="L60" s="132" t="s">
        <v>1817</v>
      </c>
      <c r="M60" s="124"/>
      <c r="N60" s="18"/>
      <c r="O60" s="113"/>
      <c r="P60" s="113"/>
      <c r="Q60" s="113"/>
      <c r="R60" s="113"/>
      <c r="S60" s="15"/>
      <c r="T60" s="18"/>
      <c r="U60" s="18"/>
      <c r="V60" s="18"/>
      <c r="W60" s="18"/>
      <c r="X60" s="18"/>
      <c r="Y60" s="18"/>
      <c r="Z60" s="18"/>
      <c r="AA60" s="18"/>
      <c r="AB60" s="18"/>
      <c r="AC60" s="18"/>
      <c r="AD60" s="18"/>
    </row>
    <row r="61">
      <c r="A61" s="119">
        <v>56.0</v>
      </c>
      <c r="B61" s="120" t="s">
        <v>1685</v>
      </c>
      <c r="C61" s="119" t="s">
        <v>81</v>
      </c>
      <c r="D61" s="119"/>
      <c r="E61" s="119" t="s">
        <v>1619</v>
      </c>
      <c r="F61" s="132"/>
      <c r="G61" s="132" t="s">
        <v>1818</v>
      </c>
      <c r="H61" s="132" t="s">
        <v>1819</v>
      </c>
      <c r="I61" s="132" t="s">
        <v>1588</v>
      </c>
      <c r="J61" s="133" t="s">
        <v>1820</v>
      </c>
      <c r="K61" s="134" t="s">
        <v>1821</v>
      </c>
      <c r="L61" s="132" t="s">
        <v>1822</v>
      </c>
      <c r="M61" s="124"/>
      <c r="N61" s="18"/>
      <c r="O61" s="113"/>
      <c r="P61" s="113"/>
      <c r="Q61" s="113"/>
      <c r="R61" s="113"/>
      <c r="S61" s="15"/>
      <c r="T61" s="18"/>
      <c r="U61" s="18"/>
      <c r="V61" s="18"/>
      <c r="W61" s="18"/>
      <c r="X61" s="18"/>
      <c r="Y61" s="18"/>
      <c r="Z61" s="18"/>
      <c r="AA61" s="18"/>
      <c r="AB61" s="18"/>
      <c r="AC61" s="18"/>
      <c r="AD61" s="18"/>
    </row>
    <row r="62">
      <c r="A62" s="119">
        <v>42.0</v>
      </c>
      <c r="B62" s="120" t="s">
        <v>1685</v>
      </c>
      <c r="C62" s="119" t="s">
        <v>81</v>
      </c>
      <c r="D62" s="119"/>
      <c r="E62" s="119" t="s">
        <v>1678</v>
      </c>
      <c r="F62" s="132"/>
      <c r="G62" s="132" t="s">
        <v>1823</v>
      </c>
      <c r="H62" s="132" t="s">
        <v>1824</v>
      </c>
      <c r="I62" s="132" t="s">
        <v>1681</v>
      </c>
      <c r="J62" s="133" t="s">
        <v>1825</v>
      </c>
      <c r="K62" s="134" t="s">
        <v>1803</v>
      </c>
      <c r="L62" s="132" t="s">
        <v>1804</v>
      </c>
      <c r="M62" s="124"/>
      <c r="N62" s="18"/>
      <c r="O62" s="113"/>
      <c r="P62" s="113"/>
      <c r="Q62" s="113"/>
      <c r="R62" s="113"/>
      <c r="S62" s="15"/>
      <c r="T62" s="18"/>
      <c r="U62" s="18"/>
      <c r="V62" s="18"/>
      <c r="W62" s="18"/>
      <c r="X62" s="18"/>
      <c r="Y62" s="18"/>
      <c r="Z62" s="18"/>
      <c r="AA62" s="18"/>
      <c r="AB62" s="18"/>
      <c r="AC62" s="18"/>
      <c r="AD62" s="18"/>
    </row>
    <row r="63">
      <c r="A63" s="119">
        <v>46.0</v>
      </c>
      <c r="B63" s="120" t="s">
        <v>1685</v>
      </c>
      <c r="C63" s="119" t="s">
        <v>81</v>
      </c>
      <c r="D63" s="119"/>
      <c r="E63" s="119" t="s">
        <v>1656</v>
      </c>
      <c r="F63" s="132"/>
      <c r="G63" s="132" t="s">
        <v>1826</v>
      </c>
      <c r="H63" s="132" t="s">
        <v>1827</v>
      </c>
      <c r="I63" s="132" t="s">
        <v>1637</v>
      </c>
      <c r="J63" s="133" t="s">
        <v>1828</v>
      </c>
      <c r="K63" s="134" t="s">
        <v>1829</v>
      </c>
      <c r="L63" s="132" t="s">
        <v>1830</v>
      </c>
      <c r="M63" s="124"/>
      <c r="N63" s="18"/>
      <c r="O63" s="113"/>
      <c r="P63" s="113"/>
      <c r="Q63" s="18"/>
      <c r="R63" s="18"/>
      <c r="S63" s="15"/>
      <c r="T63" s="18"/>
      <c r="U63" s="18"/>
      <c r="V63" s="18"/>
      <c r="W63" s="18"/>
      <c r="X63" s="18"/>
      <c r="Y63" s="18"/>
      <c r="Z63" s="18"/>
      <c r="AA63" s="18"/>
      <c r="AB63" s="18"/>
      <c r="AC63" s="18"/>
      <c r="AD63" s="18"/>
    </row>
    <row r="64">
      <c r="A64" s="119">
        <v>47.0</v>
      </c>
      <c r="B64" s="120" t="s">
        <v>1685</v>
      </c>
      <c r="C64" s="119" t="s">
        <v>81</v>
      </c>
      <c r="D64" s="119"/>
      <c r="E64" s="119" t="s">
        <v>1656</v>
      </c>
      <c r="F64" s="132"/>
      <c r="G64" s="132" t="s">
        <v>1826</v>
      </c>
      <c r="H64" s="132" t="s">
        <v>1827</v>
      </c>
      <c r="I64" s="132" t="s">
        <v>1637</v>
      </c>
      <c r="J64" s="133" t="s">
        <v>1831</v>
      </c>
      <c r="K64" s="134" t="s">
        <v>1660</v>
      </c>
      <c r="L64" s="132" t="s">
        <v>1661</v>
      </c>
      <c r="M64" s="124"/>
      <c r="N64" s="18"/>
      <c r="O64" s="18"/>
      <c r="P64" s="18"/>
      <c r="Q64" s="18"/>
      <c r="R64" s="18"/>
      <c r="S64" s="18"/>
      <c r="T64" s="15"/>
      <c r="U64" s="18"/>
      <c r="V64" s="18"/>
      <c r="W64" s="18"/>
      <c r="X64" s="18"/>
      <c r="Y64" s="18"/>
      <c r="Z64" s="18"/>
      <c r="AA64" s="18"/>
      <c r="AB64" s="18"/>
      <c r="AC64" s="18"/>
      <c r="AD64" s="18"/>
    </row>
    <row r="65">
      <c r="A65" s="119">
        <v>48.0</v>
      </c>
      <c r="B65" s="120" t="s">
        <v>1685</v>
      </c>
      <c r="C65" s="119" t="s">
        <v>81</v>
      </c>
      <c r="D65" s="119"/>
      <c r="E65" s="119" t="s">
        <v>1656</v>
      </c>
      <c r="F65" s="132"/>
      <c r="G65" s="132" t="s">
        <v>1826</v>
      </c>
      <c r="H65" s="132" t="s">
        <v>1827</v>
      </c>
      <c r="I65" s="132" t="s">
        <v>1637</v>
      </c>
      <c r="J65" s="133" t="s">
        <v>1832</v>
      </c>
      <c r="K65" s="134" t="s">
        <v>1833</v>
      </c>
      <c r="L65" s="132" t="s">
        <v>1834</v>
      </c>
      <c r="M65" s="124"/>
      <c r="N65" s="18"/>
      <c r="O65" s="113"/>
      <c r="P65" s="113"/>
      <c r="Q65" s="113"/>
      <c r="R65" s="113"/>
      <c r="S65" s="15"/>
      <c r="T65" s="18"/>
      <c r="U65" s="18"/>
      <c r="V65" s="18"/>
      <c r="W65" s="18"/>
      <c r="X65" s="18"/>
      <c r="Y65" s="18"/>
      <c r="Z65" s="18"/>
      <c r="AA65" s="18"/>
      <c r="AB65" s="18"/>
      <c r="AC65" s="18"/>
      <c r="AD65" s="18"/>
    </row>
    <row r="66">
      <c r="A66" s="119">
        <v>49.0</v>
      </c>
      <c r="B66" s="120" t="s">
        <v>1685</v>
      </c>
      <c r="C66" s="119" t="s">
        <v>81</v>
      </c>
      <c r="D66" s="119"/>
      <c r="E66" s="119" t="s">
        <v>1656</v>
      </c>
      <c r="F66" s="132"/>
      <c r="G66" s="132" t="s">
        <v>1826</v>
      </c>
      <c r="H66" s="132" t="s">
        <v>1827</v>
      </c>
      <c r="I66" s="132" t="s">
        <v>1637</v>
      </c>
      <c r="J66" s="133" t="s">
        <v>1835</v>
      </c>
      <c r="K66" s="134" t="s">
        <v>1836</v>
      </c>
      <c r="L66" s="132" t="s">
        <v>1837</v>
      </c>
      <c r="M66" s="124"/>
      <c r="N66" s="18"/>
      <c r="O66" s="113"/>
      <c r="P66" s="113"/>
      <c r="Q66" s="113"/>
      <c r="R66" s="113"/>
      <c r="S66" s="15"/>
      <c r="T66" s="18"/>
      <c r="U66" s="18"/>
      <c r="V66" s="18"/>
      <c r="W66" s="18"/>
      <c r="X66" s="18"/>
      <c r="Y66" s="18"/>
      <c r="Z66" s="18"/>
      <c r="AA66" s="18"/>
      <c r="AB66" s="18"/>
      <c r="AC66" s="18"/>
      <c r="AD66" s="18"/>
    </row>
    <row r="67">
      <c r="A67" s="119">
        <v>50.0</v>
      </c>
      <c r="B67" s="120" t="s">
        <v>1685</v>
      </c>
      <c r="C67" s="119" t="s">
        <v>81</v>
      </c>
      <c r="D67" s="119"/>
      <c r="E67" s="119" t="s">
        <v>1656</v>
      </c>
      <c r="F67" s="132"/>
      <c r="G67" s="132" t="s">
        <v>1826</v>
      </c>
      <c r="H67" s="132" t="s">
        <v>1827</v>
      </c>
      <c r="I67" s="132" t="s">
        <v>1637</v>
      </c>
      <c r="J67" s="133" t="s">
        <v>1838</v>
      </c>
      <c r="K67" s="134" t="s">
        <v>1754</v>
      </c>
      <c r="L67" s="132" t="s">
        <v>1755</v>
      </c>
      <c r="M67" s="124"/>
      <c r="N67" s="18"/>
      <c r="O67" s="113"/>
      <c r="P67" s="113"/>
      <c r="Q67" s="113"/>
      <c r="R67" s="113"/>
      <c r="S67" s="15"/>
      <c r="T67" s="18"/>
      <c r="U67" s="18"/>
      <c r="V67" s="18"/>
      <c r="W67" s="18"/>
      <c r="X67" s="18"/>
      <c r="Y67" s="18"/>
      <c r="Z67" s="18"/>
      <c r="AA67" s="18"/>
      <c r="AB67" s="18"/>
      <c r="AC67" s="18"/>
      <c r="AD67" s="18"/>
    </row>
    <row r="68">
      <c r="A68" s="119">
        <v>40.0</v>
      </c>
      <c r="B68" s="120" t="s">
        <v>1685</v>
      </c>
      <c r="C68" s="119" t="s">
        <v>81</v>
      </c>
      <c r="D68" s="119"/>
      <c r="E68" s="119" t="s">
        <v>1678</v>
      </c>
      <c r="F68" s="132"/>
      <c r="G68" s="132" t="s">
        <v>1839</v>
      </c>
      <c r="H68" s="132" t="s">
        <v>1840</v>
      </c>
      <c r="I68" s="132" t="s">
        <v>1681</v>
      </c>
      <c r="J68" s="133" t="s">
        <v>1841</v>
      </c>
      <c r="K68" s="134" t="s">
        <v>1842</v>
      </c>
      <c r="L68" s="132" t="s">
        <v>1843</v>
      </c>
      <c r="M68" s="124"/>
      <c r="N68" s="18"/>
      <c r="O68" s="113"/>
      <c r="P68" s="113"/>
      <c r="Q68" s="113"/>
      <c r="R68" s="113"/>
      <c r="S68" s="15"/>
      <c r="T68" s="18"/>
      <c r="U68" s="18"/>
      <c r="V68" s="18"/>
      <c r="W68" s="18"/>
      <c r="X68" s="18"/>
      <c r="Y68" s="18"/>
      <c r="Z68" s="18"/>
      <c r="AA68" s="18"/>
      <c r="AB68" s="18"/>
      <c r="AC68" s="18"/>
      <c r="AD68" s="18"/>
    </row>
    <row r="69">
      <c r="A69" s="119">
        <v>43.0</v>
      </c>
      <c r="B69" s="120" t="s">
        <v>1685</v>
      </c>
      <c r="C69" s="119" t="s">
        <v>81</v>
      </c>
      <c r="D69" s="119"/>
      <c r="E69" s="119" t="s">
        <v>1729</v>
      </c>
      <c r="F69" s="132"/>
      <c r="G69" s="132" t="s">
        <v>1844</v>
      </c>
      <c r="H69" s="132" t="s">
        <v>1845</v>
      </c>
      <c r="I69" s="132" t="s">
        <v>1607</v>
      </c>
      <c r="J69" s="133" t="s">
        <v>1846</v>
      </c>
      <c r="K69" s="134" t="s">
        <v>1847</v>
      </c>
      <c r="L69" s="132" t="s">
        <v>1848</v>
      </c>
      <c r="M69" s="124"/>
      <c r="N69" s="18"/>
      <c r="O69" s="113"/>
      <c r="P69" s="113"/>
      <c r="Q69" s="113"/>
      <c r="R69" s="113"/>
      <c r="S69" s="15"/>
      <c r="T69" s="18"/>
      <c r="U69" s="18"/>
      <c r="V69" s="18"/>
      <c r="W69" s="18"/>
      <c r="X69" s="18"/>
      <c r="Y69" s="18"/>
      <c r="Z69" s="18"/>
      <c r="AA69" s="18"/>
      <c r="AB69" s="18"/>
      <c r="AC69" s="18"/>
      <c r="AD69" s="18"/>
    </row>
    <row r="70">
      <c r="A70" s="119">
        <v>54.0</v>
      </c>
      <c r="B70" s="120" t="s">
        <v>1685</v>
      </c>
      <c r="C70" s="119" t="s">
        <v>81</v>
      </c>
      <c r="D70" s="119"/>
      <c r="E70" s="119" t="s">
        <v>1619</v>
      </c>
      <c r="F70" s="132"/>
      <c r="G70" s="132" t="s">
        <v>1849</v>
      </c>
      <c r="H70" s="132" t="s">
        <v>1850</v>
      </c>
      <c r="I70" s="132" t="s">
        <v>1588</v>
      </c>
      <c r="J70" s="133" t="s">
        <v>1851</v>
      </c>
      <c r="K70" s="134" t="s">
        <v>1852</v>
      </c>
      <c r="L70" s="132" t="s">
        <v>1853</v>
      </c>
      <c r="M70" s="124"/>
      <c r="N70" s="18"/>
      <c r="O70" s="18"/>
      <c r="P70" s="18"/>
      <c r="Q70" s="18"/>
      <c r="R70" s="18"/>
      <c r="S70" s="18"/>
      <c r="T70" s="15"/>
      <c r="U70" s="18"/>
      <c r="V70" s="18"/>
      <c r="W70" s="18"/>
      <c r="X70" s="18"/>
      <c r="Y70" s="18"/>
      <c r="Z70" s="18"/>
      <c r="AA70" s="18"/>
      <c r="AB70" s="18"/>
      <c r="AC70" s="18"/>
      <c r="AD70" s="18"/>
    </row>
    <row r="71">
      <c r="A71" s="119">
        <v>55.0</v>
      </c>
      <c r="B71" s="120" t="s">
        <v>1685</v>
      </c>
      <c r="C71" s="119" t="s">
        <v>81</v>
      </c>
      <c r="D71" s="119"/>
      <c r="E71" s="119" t="s">
        <v>1619</v>
      </c>
      <c r="F71" s="132"/>
      <c r="G71" s="132" t="s">
        <v>1849</v>
      </c>
      <c r="H71" s="132" t="s">
        <v>1850</v>
      </c>
      <c r="I71" s="132" t="s">
        <v>1588</v>
      </c>
      <c r="J71" s="133" t="s">
        <v>1854</v>
      </c>
      <c r="K71" s="134" t="s">
        <v>1855</v>
      </c>
      <c r="L71" s="132" t="s">
        <v>1856</v>
      </c>
      <c r="M71" s="124"/>
      <c r="N71" s="18"/>
      <c r="O71" s="18"/>
      <c r="P71" s="18"/>
      <c r="Q71" s="18"/>
      <c r="R71" s="18"/>
      <c r="S71" s="18"/>
      <c r="T71" s="15"/>
      <c r="U71" s="18"/>
      <c r="V71" s="18"/>
      <c r="W71" s="18"/>
      <c r="X71" s="18"/>
      <c r="Y71" s="18"/>
      <c r="Z71" s="18"/>
      <c r="AA71" s="18"/>
      <c r="AB71" s="18"/>
      <c r="AC71" s="18"/>
      <c r="AD71" s="18"/>
    </row>
    <row r="72">
      <c r="A72" s="119">
        <v>57.0</v>
      </c>
      <c r="B72" s="120" t="s">
        <v>1685</v>
      </c>
      <c r="C72" s="119" t="s">
        <v>81</v>
      </c>
      <c r="D72" s="119"/>
      <c r="E72" s="119" t="s">
        <v>1619</v>
      </c>
      <c r="F72" s="132"/>
      <c r="G72" s="132" t="s">
        <v>1857</v>
      </c>
      <c r="H72" s="132" t="s">
        <v>1858</v>
      </c>
      <c r="I72" s="132" t="s">
        <v>1588</v>
      </c>
      <c r="J72" s="133" t="s">
        <v>1859</v>
      </c>
      <c r="K72" s="134" t="s">
        <v>1821</v>
      </c>
      <c r="L72" s="132" t="s">
        <v>1822</v>
      </c>
      <c r="M72" s="124"/>
      <c r="N72" s="18"/>
      <c r="O72" s="113"/>
      <c r="P72" s="113"/>
      <c r="Q72" s="113"/>
      <c r="R72" s="113"/>
      <c r="S72" s="15"/>
      <c r="T72" s="18"/>
      <c r="U72" s="18"/>
      <c r="V72" s="18"/>
      <c r="W72" s="18"/>
      <c r="X72" s="18"/>
      <c r="Y72" s="18"/>
      <c r="Z72" s="18"/>
      <c r="AA72" s="18"/>
      <c r="AB72" s="18"/>
      <c r="AC72" s="18"/>
      <c r="AD72" s="18"/>
    </row>
    <row r="73">
      <c r="A73" s="119">
        <v>45.0</v>
      </c>
      <c r="B73" s="120" t="s">
        <v>1685</v>
      </c>
      <c r="C73" s="119" t="s">
        <v>81</v>
      </c>
      <c r="D73" s="119"/>
      <c r="E73" s="119" t="s">
        <v>1729</v>
      </c>
      <c r="F73" s="132"/>
      <c r="G73" s="132" t="s">
        <v>1860</v>
      </c>
      <c r="H73" s="132" t="s">
        <v>1861</v>
      </c>
      <c r="I73" s="132" t="s">
        <v>1607</v>
      </c>
      <c r="J73" s="133" t="s">
        <v>1862</v>
      </c>
      <c r="K73" s="134" t="s">
        <v>1863</v>
      </c>
      <c r="L73" s="132" t="s">
        <v>1864</v>
      </c>
      <c r="M73" s="124"/>
      <c r="N73" s="18"/>
      <c r="O73" s="113"/>
      <c r="P73" s="113"/>
      <c r="Q73" s="113"/>
      <c r="R73" s="113"/>
      <c r="S73" s="15"/>
      <c r="T73" s="18"/>
      <c r="U73" s="18"/>
      <c r="V73" s="18"/>
      <c r="W73" s="18"/>
      <c r="X73" s="18"/>
      <c r="Y73" s="18"/>
      <c r="Z73" s="18"/>
      <c r="AA73" s="18"/>
      <c r="AB73" s="18"/>
      <c r="AC73" s="18"/>
      <c r="AD73" s="18"/>
    </row>
    <row r="74">
      <c r="A74" s="119">
        <v>59.0</v>
      </c>
      <c r="B74" s="120" t="s">
        <v>1685</v>
      </c>
      <c r="C74" s="119" t="s">
        <v>81</v>
      </c>
      <c r="D74" s="119"/>
      <c r="E74" s="119" t="s">
        <v>1619</v>
      </c>
      <c r="F74" s="132"/>
      <c r="G74" s="132" t="s">
        <v>1865</v>
      </c>
      <c r="H74" s="132" t="s">
        <v>1866</v>
      </c>
      <c r="I74" s="132" t="s">
        <v>1588</v>
      </c>
      <c r="J74" s="133" t="s">
        <v>1867</v>
      </c>
      <c r="K74" s="134" t="s">
        <v>1868</v>
      </c>
      <c r="L74" s="132" t="s">
        <v>1869</v>
      </c>
      <c r="M74" s="124"/>
      <c r="N74" s="18"/>
      <c r="O74" s="113"/>
      <c r="P74" s="113"/>
      <c r="Q74" s="113"/>
      <c r="R74" s="113"/>
      <c r="S74" s="15"/>
      <c r="T74" s="18"/>
      <c r="U74" s="18"/>
      <c r="V74" s="18"/>
      <c r="W74" s="18"/>
      <c r="X74" s="18"/>
      <c r="Y74" s="18"/>
      <c r="Z74" s="18"/>
      <c r="AA74" s="18"/>
      <c r="AB74" s="18"/>
      <c r="AC74" s="18"/>
      <c r="AD74" s="18"/>
    </row>
    <row r="75">
      <c r="A75" s="119">
        <v>44.0</v>
      </c>
      <c r="B75" s="120" t="s">
        <v>1685</v>
      </c>
      <c r="C75" s="119" t="s">
        <v>81</v>
      </c>
      <c r="D75" s="119"/>
      <c r="E75" s="119" t="s">
        <v>1729</v>
      </c>
      <c r="F75" s="132"/>
      <c r="G75" s="132" t="s">
        <v>1870</v>
      </c>
      <c r="H75" s="132" t="s">
        <v>1871</v>
      </c>
      <c r="I75" s="132" t="s">
        <v>1607</v>
      </c>
      <c r="J75" s="133" t="s">
        <v>1872</v>
      </c>
      <c r="K75" s="134" t="s">
        <v>1863</v>
      </c>
      <c r="L75" s="132" t="s">
        <v>1864</v>
      </c>
      <c r="M75" s="124"/>
      <c r="N75" s="18"/>
      <c r="O75" s="18"/>
      <c r="P75" s="18"/>
      <c r="Q75" s="18"/>
      <c r="R75" s="18"/>
      <c r="S75" s="18"/>
      <c r="T75" s="15"/>
      <c r="U75" s="18"/>
      <c r="V75" s="18"/>
      <c r="W75" s="18"/>
      <c r="X75" s="18"/>
      <c r="Y75" s="18"/>
      <c r="Z75" s="18"/>
      <c r="AA75" s="18"/>
      <c r="AB75" s="18"/>
      <c r="AC75" s="18"/>
      <c r="AD75" s="18"/>
    </row>
    <row r="76">
      <c r="A76" s="119">
        <v>58.0</v>
      </c>
      <c r="B76" s="120" t="s">
        <v>1685</v>
      </c>
      <c r="C76" s="119" t="s">
        <v>81</v>
      </c>
      <c r="D76" s="119"/>
      <c r="E76" s="119" t="s">
        <v>1619</v>
      </c>
      <c r="F76" s="132"/>
      <c r="G76" s="132" t="s">
        <v>1873</v>
      </c>
      <c r="H76" s="132" t="s">
        <v>1874</v>
      </c>
      <c r="I76" s="132" t="s">
        <v>1588</v>
      </c>
      <c r="J76" s="133" t="s">
        <v>1875</v>
      </c>
      <c r="K76" s="134" t="s">
        <v>1876</v>
      </c>
      <c r="L76" s="132" t="s">
        <v>1877</v>
      </c>
      <c r="M76" s="124"/>
      <c r="N76" s="18"/>
      <c r="O76" s="18"/>
      <c r="P76" s="18"/>
      <c r="Q76" s="18"/>
      <c r="R76" s="18"/>
      <c r="S76" s="18"/>
      <c r="T76" s="15"/>
      <c r="U76" s="18"/>
      <c r="V76" s="18"/>
      <c r="W76" s="18"/>
      <c r="X76" s="18"/>
      <c r="Y76" s="18"/>
      <c r="Z76" s="18"/>
      <c r="AA76" s="18"/>
      <c r="AB76" s="18"/>
      <c r="AC76" s="18"/>
      <c r="AD76" s="18"/>
    </row>
    <row r="77">
      <c r="A77" s="119">
        <v>99.0</v>
      </c>
      <c r="B77" s="120" t="s">
        <v>1685</v>
      </c>
      <c r="C77" s="119" t="s">
        <v>959</v>
      </c>
      <c r="D77" s="119"/>
      <c r="E77" s="119" t="s">
        <v>1619</v>
      </c>
      <c r="F77" s="132"/>
      <c r="G77" s="132" t="s">
        <v>1878</v>
      </c>
      <c r="H77" s="132" t="s">
        <v>1879</v>
      </c>
      <c r="I77" s="132" t="s">
        <v>1588</v>
      </c>
      <c r="J77" s="133" t="s">
        <v>1880</v>
      </c>
      <c r="K77" s="134" t="s">
        <v>1764</v>
      </c>
      <c r="L77" s="132" t="s">
        <v>1765</v>
      </c>
      <c r="M77" s="124"/>
      <c r="N77" s="18"/>
      <c r="O77" s="18"/>
      <c r="P77" s="18"/>
      <c r="Q77" s="18"/>
      <c r="R77" s="18"/>
      <c r="S77" s="18"/>
      <c r="T77" s="15"/>
      <c r="U77" s="18"/>
      <c r="V77" s="18"/>
      <c r="W77" s="18"/>
      <c r="X77" s="18"/>
      <c r="Y77" s="18"/>
      <c r="Z77" s="18"/>
      <c r="AA77" s="18"/>
      <c r="AB77" s="18"/>
      <c r="AC77" s="18"/>
      <c r="AD77" s="18"/>
    </row>
    <row r="78">
      <c r="A78" s="119">
        <v>112.0</v>
      </c>
      <c r="B78" s="120" t="s">
        <v>1685</v>
      </c>
      <c r="C78" s="119" t="s">
        <v>959</v>
      </c>
      <c r="D78" s="119"/>
      <c r="E78" s="119" t="s">
        <v>1719</v>
      </c>
      <c r="F78" s="132"/>
      <c r="G78" s="132" t="s">
        <v>1881</v>
      </c>
      <c r="H78" s="132" t="s">
        <v>1882</v>
      </c>
      <c r="I78" s="132" t="s">
        <v>1722</v>
      </c>
      <c r="J78" s="133" t="s">
        <v>1883</v>
      </c>
      <c r="K78" s="134" t="s">
        <v>1724</v>
      </c>
      <c r="L78" s="132" t="s">
        <v>1725</v>
      </c>
      <c r="M78" s="124"/>
      <c r="N78" s="18"/>
      <c r="O78" s="113"/>
      <c r="P78" s="113"/>
      <c r="Q78" s="113"/>
      <c r="R78" s="113"/>
      <c r="S78" s="15"/>
      <c r="T78" s="18"/>
      <c r="U78" s="18"/>
      <c r="V78" s="18"/>
      <c r="W78" s="18"/>
      <c r="X78" s="18"/>
      <c r="Y78" s="18"/>
      <c r="Z78" s="18"/>
      <c r="AA78" s="18"/>
      <c r="AB78" s="18"/>
      <c r="AC78" s="18"/>
      <c r="AD78" s="18"/>
    </row>
    <row r="79">
      <c r="A79" s="119">
        <v>111.0</v>
      </c>
      <c r="B79" s="120" t="s">
        <v>1685</v>
      </c>
      <c r="C79" s="119" t="s">
        <v>959</v>
      </c>
      <c r="D79" s="119"/>
      <c r="E79" s="119" t="s">
        <v>1719</v>
      </c>
      <c r="F79" s="132"/>
      <c r="G79" s="132" t="s">
        <v>1884</v>
      </c>
      <c r="H79" s="132" t="s">
        <v>1885</v>
      </c>
      <c r="I79" s="132" t="s">
        <v>1722</v>
      </c>
      <c r="J79" s="133" t="s">
        <v>1886</v>
      </c>
      <c r="K79" s="134" t="s">
        <v>1724</v>
      </c>
      <c r="L79" s="132" t="s">
        <v>1725</v>
      </c>
      <c r="M79" s="124"/>
      <c r="N79" s="18"/>
      <c r="O79" s="18"/>
      <c r="P79" s="18"/>
      <c r="Q79" s="18"/>
      <c r="R79" s="18"/>
      <c r="S79" s="18"/>
      <c r="T79" s="15"/>
      <c r="U79" s="18"/>
      <c r="V79" s="18"/>
      <c r="W79" s="18"/>
      <c r="X79" s="18"/>
      <c r="Y79" s="18"/>
      <c r="Z79" s="18"/>
      <c r="AA79" s="18"/>
      <c r="AB79" s="18"/>
      <c r="AC79" s="18"/>
      <c r="AD79" s="18"/>
    </row>
    <row r="80">
      <c r="A80" s="119">
        <v>103.0</v>
      </c>
      <c r="B80" s="120" t="s">
        <v>1685</v>
      </c>
      <c r="C80" s="119" t="s">
        <v>959</v>
      </c>
      <c r="D80" s="119"/>
      <c r="E80" s="119" t="s">
        <v>1719</v>
      </c>
      <c r="F80" s="132"/>
      <c r="G80" s="132" t="s">
        <v>1887</v>
      </c>
      <c r="H80" s="132" t="s">
        <v>1888</v>
      </c>
      <c r="I80" s="132" t="s">
        <v>1722</v>
      </c>
      <c r="J80" s="133" t="s">
        <v>1889</v>
      </c>
      <c r="K80" s="134" t="s">
        <v>1890</v>
      </c>
      <c r="L80" s="132" t="s">
        <v>1891</v>
      </c>
      <c r="M80" s="124"/>
      <c r="N80" s="18"/>
      <c r="O80" s="18"/>
      <c r="P80" s="18"/>
      <c r="Q80" s="18"/>
      <c r="R80" s="18"/>
      <c r="S80" s="18"/>
      <c r="T80" s="15"/>
      <c r="U80" s="18"/>
      <c r="V80" s="18"/>
      <c r="W80" s="18"/>
      <c r="X80" s="18"/>
      <c r="Y80" s="18"/>
      <c r="Z80" s="18"/>
      <c r="AA80" s="18"/>
      <c r="AB80" s="18"/>
      <c r="AC80" s="18"/>
      <c r="AD80" s="18"/>
    </row>
    <row r="81">
      <c r="A81" s="119">
        <v>90.0</v>
      </c>
      <c r="B81" s="120" t="s">
        <v>1685</v>
      </c>
      <c r="C81" s="119" t="s">
        <v>959</v>
      </c>
      <c r="D81" s="119"/>
      <c r="E81" s="119" t="s">
        <v>1619</v>
      </c>
      <c r="F81" s="132"/>
      <c r="G81" s="132" t="s">
        <v>1892</v>
      </c>
      <c r="H81" s="132" t="s">
        <v>1893</v>
      </c>
      <c r="I81" s="132" t="s">
        <v>1588</v>
      </c>
      <c r="J81" s="133" t="s">
        <v>1894</v>
      </c>
      <c r="K81" s="134" t="s">
        <v>1852</v>
      </c>
      <c r="L81" s="132" t="s">
        <v>1853</v>
      </c>
      <c r="M81" s="124"/>
      <c r="N81" s="18"/>
      <c r="O81" s="18"/>
      <c r="P81" s="18"/>
      <c r="Q81" s="18"/>
      <c r="R81" s="18"/>
      <c r="S81" s="18"/>
      <c r="T81" s="15"/>
      <c r="U81" s="18"/>
      <c r="V81" s="18"/>
      <c r="W81" s="18"/>
      <c r="X81" s="18"/>
      <c r="Y81" s="18"/>
      <c r="Z81" s="18"/>
      <c r="AA81" s="18"/>
      <c r="AB81" s="18"/>
      <c r="AC81" s="18"/>
      <c r="AD81" s="18"/>
    </row>
    <row r="82">
      <c r="A82" s="119">
        <v>96.0</v>
      </c>
      <c r="B82" s="120" t="s">
        <v>1685</v>
      </c>
      <c r="C82" s="119" t="s">
        <v>959</v>
      </c>
      <c r="D82" s="119"/>
      <c r="E82" s="119" t="s">
        <v>1619</v>
      </c>
      <c r="F82" s="124"/>
      <c r="G82" s="124"/>
      <c r="H82" s="132" t="s">
        <v>1893</v>
      </c>
      <c r="I82" s="132" t="s">
        <v>1588</v>
      </c>
      <c r="J82" s="133" t="s">
        <v>1895</v>
      </c>
      <c r="K82" s="134" t="s">
        <v>1896</v>
      </c>
      <c r="L82" s="132" t="s">
        <v>1897</v>
      </c>
      <c r="M82" s="124"/>
      <c r="N82" s="18"/>
      <c r="O82" s="18"/>
      <c r="P82" s="18"/>
      <c r="Q82" s="18"/>
      <c r="R82" s="18"/>
      <c r="S82" s="18"/>
      <c r="T82" s="15"/>
      <c r="U82" s="18"/>
      <c r="V82" s="18"/>
      <c r="W82" s="18"/>
      <c r="X82" s="18"/>
      <c r="Y82" s="18"/>
      <c r="Z82" s="18"/>
      <c r="AA82" s="18"/>
      <c r="AB82" s="18"/>
      <c r="AC82" s="18"/>
      <c r="AD82" s="18"/>
    </row>
    <row r="83">
      <c r="A83" s="119">
        <v>89.0</v>
      </c>
      <c r="B83" s="120" t="s">
        <v>1685</v>
      </c>
      <c r="C83" s="119" t="s">
        <v>959</v>
      </c>
      <c r="D83" s="119"/>
      <c r="E83" s="119" t="s">
        <v>1619</v>
      </c>
      <c r="F83" s="132"/>
      <c r="G83" s="132" t="s">
        <v>1898</v>
      </c>
      <c r="H83" s="132" t="s">
        <v>1899</v>
      </c>
      <c r="I83" s="132" t="s">
        <v>1588</v>
      </c>
      <c r="J83" s="133" t="s">
        <v>1900</v>
      </c>
      <c r="K83" s="134" t="s">
        <v>1901</v>
      </c>
      <c r="L83" s="132" t="s">
        <v>1902</v>
      </c>
      <c r="M83" s="124"/>
      <c r="N83" s="18"/>
      <c r="O83" s="113"/>
      <c r="P83" s="113"/>
      <c r="Q83" s="113"/>
      <c r="R83" s="113"/>
      <c r="S83" s="15"/>
      <c r="T83" s="18"/>
      <c r="U83" s="18"/>
      <c r="V83" s="18"/>
      <c r="W83" s="18"/>
      <c r="X83" s="18"/>
      <c r="Y83" s="18"/>
      <c r="Z83" s="18"/>
      <c r="AA83" s="18"/>
      <c r="AB83" s="18"/>
      <c r="AC83" s="18"/>
      <c r="AD83" s="18"/>
    </row>
    <row r="84">
      <c r="A84" s="119">
        <v>107.0</v>
      </c>
      <c r="B84" s="120" t="s">
        <v>1685</v>
      </c>
      <c r="C84" s="119" t="s">
        <v>959</v>
      </c>
      <c r="D84" s="119"/>
      <c r="E84" s="119" t="s">
        <v>1719</v>
      </c>
      <c r="F84" s="132"/>
      <c r="G84" s="132" t="s">
        <v>1903</v>
      </c>
      <c r="H84" s="132" t="s">
        <v>1904</v>
      </c>
      <c r="I84" s="132" t="s">
        <v>1722</v>
      </c>
      <c r="J84" s="133" t="s">
        <v>1905</v>
      </c>
      <c r="K84" s="134" t="s">
        <v>1769</v>
      </c>
      <c r="L84" s="132" t="s">
        <v>1770</v>
      </c>
      <c r="M84" s="124"/>
      <c r="N84" s="18"/>
      <c r="O84" s="113"/>
      <c r="P84" s="113"/>
      <c r="Q84" s="113"/>
      <c r="R84" s="113"/>
      <c r="S84" s="15"/>
      <c r="T84" s="18"/>
      <c r="U84" s="18"/>
      <c r="V84" s="18"/>
      <c r="W84" s="18"/>
      <c r="X84" s="18"/>
      <c r="Y84" s="18"/>
      <c r="Z84" s="18"/>
      <c r="AA84" s="18"/>
      <c r="AB84" s="18"/>
      <c r="AC84" s="18"/>
      <c r="AD84" s="18"/>
    </row>
    <row r="85">
      <c r="A85" s="119">
        <v>92.0</v>
      </c>
      <c r="B85" s="120" t="s">
        <v>1685</v>
      </c>
      <c r="C85" s="119" t="s">
        <v>959</v>
      </c>
      <c r="D85" s="119"/>
      <c r="E85" s="119" t="s">
        <v>1619</v>
      </c>
      <c r="F85" s="132"/>
      <c r="G85" s="132" t="s">
        <v>1906</v>
      </c>
      <c r="H85" s="132" t="s">
        <v>1907</v>
      </c>
      <c r="I85" s="132" t="s">
        <v>1588</v>
      </c>
      <c r="J85" s="133" t="s">
        <v>1908</v>
      </c>
      <c r="K85" s="134" t="s">
        <v>1909</v>
      </c>
      <c r="L85" s="132" t="s">
        <v>1910</v>
      </c>
      <c r="M85" s="124"/>
      <c r="N85" s="18"/>
      <c r="O85" s="113"/>
      <c r="P85" s="113"/>
      <c r="Q85" s="113"/>
      <c r="R85" s="113"/>
      <c r="S85" s="15"/>
      <c r="T85" s="18"/>
      <c r="U85" s="18"/>
      <c r="V85" s="18"/>
      <c r="W85" s="18"/>
      <c r="X85" s="18"/>
      <c r="Y85" s="18"/>
      <c r="Z85" s="18"/>
      <c r="AA85" s="18"/>
      <c r="AB85" s="18"/>
      <c r="AC85" s="18"/>
      <c r="AD85" s="18"/>
    </row>
    <row r="86">
      <c r="A86" s="119">
        <v>94.0</v>
      </c>
      <c r="B86" s="120" t="s">
        <v>1685</v>
      </c>
      <c r="C86" s="119" t="s">
        <v>959</v>
      </c>
      <c r="D86" s="119"/>
      <c r="E86" s="119" t="s">
        <v>1619</v>
      </c>
      <c r="F86" s="132"/>
      <c r="G86" s="132" t="s">
        <v>1911</v>
      </c>
      <c r="H86" s="132" t="s">
        <v>1907</v>
      </c>
      <c r="I86" s="132" t="s">
        <v>1588</v>
      </c>
      <c r="J86" s="133" t="s">
        <v>1912</v>
      </c>
      <c r="K86" s="134" t="s">
        <v>1855</v>
      </c>
      <c r="L86" s="132" t="s">
        <v>1856</v>
      </c>
      <c r="M86" s="124"/>
      <c r="N86" s="18"/>
      <c r="O86" s="18"/>
      <c r="P86" s="18"/>
      <c r="Q86" s="18"/>
      <c r="R86" s="18"/>
      <c r="S86" s="18"/>
      <c r="T86" s="15"/>
      <c r="U86" s="18"/>
      <c r="V86" s="18"/>
      <c r="W86" s="18"/>
      <c r="X86" s="18"/>
      <c r="Y86" s="18"/>
      <c r="Z86" s="18"/>
      <c r="AA86" s="18"/>
      <c r="AB86" s="18"/>
      <c r="AC86" s="18"/>
      <c r="AD86" s="18"/>
    </row>
    <row r="87">
      <c r="A87" s="119">
        <v>97.0</v>
      </c>
      <c r="B87" s="120" t="s">
        <v>1685</v>
      </c>
      <c r="C87" s="119" t="s">
        <v>959</v>
      </c>
      <c r="D87" s="119"/>
      <c r="E87" s="119" t="s">
        <v>1619</v>
      </c>
      <c r="F87" s="132"/>
      <c r="G87" s="132" t="s">
        <v>1913</v>
      </c>
      <c r="H87" s="132" t="s">
        <v>1914</v>
      </c>
      <c r="I87" s="132" t="s">
        <v>1588</v>
      </c>
      <c r="J87" s="133" t="s">
        <v>1915</v>
      </c>
      <c r="K87" s="134" t="s">
        <v>1916</v>
      </c>
      <c r="L87" s="132" t="s">
        <v>1917</v>
      </c>
      <c r="M87" s="124"/>
      <c r="N87" s="18"/>
      <c r="O87" s="113"/>
      <c r="P87" s="113"/>
      <c r="Q87" s="18"/>
      <c r="R87" s="18"/>
      <c r="S87" s="15"/>
      <c r="T87" s="18"/>
      <c r="U87" s="18"/>
      <c r="V87" s="18"/>
      <c r="W87" s="18"/>
      <c r="X87" s="18"/>
      <c r="Y87" s="18"/>
      <c r="Z87" s="18"/>
      <c r="AA87" s="18"/>
      <c r="AB87" s="18"/>
      <c r="AC87" s="18"/>
      <c r="AD87" s="18"/>
    </row>
    <row r="88">
      <c r="A88" s="119">
        <v>95.0</v>
      </c>
      <c r="B88" s="120" t="s">
        <v>1685</v>
      </c>
      <c r="C88" s="119" t="s">
        <v>959</v>
      </c>
      <c r="D88" s="119"/>
      <c r="E88" s="119" t="s">
        <v>1619</v>
      </c>
      <c r="F88" s="132"/>
      <c r="G88" s="132" t="s">
        <v>1918</v>
      </c>
      <c r="H88" s="132" t="s">
        <v>1919</v>
      </c>
      <c r="I88" s="132" t="s">
        <v>1588</v>
      </c>
      <c r="J88" s="133" t="s">
        <v>1920</v>
      </c>
      <c r="K88" s="134" t="s">
        <v>1921</v>
      </c>
      <c r="L88" s="132" t="s">
        <v>1922</v>
      </c>
      <c r="M88" s="124"/>
      <c r="N88" s="18"/>
      <c r="O88" s="113"/>
      <c r="P88" s="113"/>
      <c r="Q88" s="18"/>
      <c r="R88" s="18"/>
      <c r="S88" s="15"/>
      <c r="T88" s="18"/>
      <c r="U88" s="18"/>
      <c r="V88" s="18"/>
      <c r="W88" s="18"/>
      <c r="X88" s="18"/>
      <c r="Y88" s="18"/>
      <c r="Z88" s="18"/>
      <c r="AA88" s="18"/>
      <c r="AB88" s="18"/>
      <c r="AC88" s="18"/>
      <c r="AD88" s="18"/>
    </row>
    <row r="89">
      <c r="A89" s="119">
        <v>104.0</v>
      </c>
      <c r="B89" s="120" t="s">
        <v>1685</v>
      </c>
      <c r="C89" s="119" t="s">
        <v>959</v>
      </c>
      <c r="D89" s="119"/>
      <c r="E89" s="119" t="s">
        <v>1719</v>
      </c>
      <c r="F89" s="132"/>
      <c r="G89" s="132" t="s">
        <v>1923</v>
      </c>
      <c r="H89" s="132" t="s">
        <v>1924</v>
      </c>
      <c r="I89" s="132" t="s">
        <v>1722</v>
      </c>
      <c r="J89" s="133" t="s">
        <v>1925</v>
      </c>
      <c r="K89" s="134" t="s">
        <v>1890</v>
      </c>
      <c r="L89" s="132" t="s">
        <v>1891</v>
      </c>
      <c r="M89" s="124"/>
      <c r="N89" s="18"/>
      <c r="O89" s="18"/>
      <c r="P89" s="18"/>
      <c r="Q89" s="18"/>
      <c r="R89" s="18"/>
      <c r="S89" s="18"/>
      <c r="T89" s="15"/>
      <c r="U89" s="18"/>
      <c r="V89" s="18"/>
      <c r="W89" s="18"/>
      <c r="X89" s="18"/>
      <c r="Y89" s="18"/>
      <c r="Z89" s="18"/>
      <c r="AA89" s="18"/>
      <c r="AB89" s="18"/>
      <c r="AC89" s="18"/>
      <c r="AD89" s="18"/>
    </row>
    <row r="90">
      <c r="A90" s="119">
        <v>105.0</v>
      </c>
      <c r="B90" s="120" t="s">
        <v>1685</v>
      </c>
      <c r="C90" s="119" t="s">
        <v>959</v>
      </c>
      <c r="D90" s="119"/>
      <c r="E90" s="119" t="s">
        <v>1719</v>
      </c>
      <c r="F90" s="132"/>
      <c r="G90" s="132" t="s">
        <v>1923</v>
      </c>
      <c r="H90" s="132" t="s">
        <v>1924</v>
      </c>
      <c r="I90" s="132" t="s">
        <v>1722</v>
      </c>
      <c r="J90" s="133" t="s">
        <v>1926</v>
      </c>
      <c r="K90" s="134" t="s">
        <v>1927</v>
      </c>
      <c r="L90" s="132" t="s">
        <v>1928</v>
      </c>
      <c r="M90" s="124"/>
      <c r="N90" s="18"/>
      <c r="O90" s="113"/>
      <c r="P90" s="113"/>
      <c r="Q90" s="18"/>
      <c r="R90" s="18"/>
      <c r="S90" s="15"/>
      <c r="T90" s="18"/>
      <c r="U90" s="18"/>
      <c r="V90" s="18"/>
      <c r="W90" s="18"/>
      <c r="X90" s="18"/>
      <c r="Y90" s="18"/>
      <c r="Z90" s="18"/>
      <c r="AA90" s="18"/>
      <c r="AB90" s="18"/>
      <c r="AC90" s="18"/>
      <c r="AD90" s="18"/>
    </row>
    <row r="91">
      <c r="A91" s="119">
        <v>106.0</v>
      </c>
      <c r="B91" s="120" t="s">
        <v>1685</v>
      </c>
      <c r="C91" s="119" t="s">
        <v>959</v>
      </c>
      <c r="D91" s="119"/>
      <c r="E91" s="119" t="s">
        <v>1719</v>
      </c>
      <c r="F91" s="132"/>
      <c r="G91" s="132" t="s">
        <v>1923</v>
      </c>
      <c r="H91" s="132" t="s">
        <v>1924</v>
      </c>
      <c r="I91" s="132" t="s">
        <v>1722</v>
      </c>
      <c r="J91" s="133" t="s">
        <v>1929</v>
      </c>
      <c r="K91" s="134" t="s">
        <v>1930</v>
      </c>
      <c r="L91" s="132" t="s">
        <v>1931</v>
      </c>
      <c r="M91" s="124"/>
      <c r="N91" s="18"/>
      <c r="O91" s="18"/>
      <c r="P91" s="18"/>
      <c r="Q91" s="18"/>
      <c r="R91" s="18"/>
      <c r="S91" s="18"/>
      <c r="T91" s="15"/>
      <c r="U91" s="18"/>
      <c r="V91" s="18"/>
      <c r="W91" s="18"/>
      <c r="X91" s="18"/>
      <c r="Y91" s="18"/>
      <c r="Z91" s="18"/>
      <c r="AA91" s="18"/>
      <c r="AB91" s="18"/>
      <c r="AC91" s="18"/>
      <c r="AD91" s="18"/>
    </row>
    <row r="92">
      <c r="A92" s="119">
        <v>102.0</v>
      </c>
      <c r="B92" s="120" t="s">
        <v>1685</v>
      </c>
      <c r="C92" s="119" t="s">
        <v>959</v>
      </c>
      <c r="D92" s="119"/>
      <c r="E92" s="119" t="s">
        <v>1719</v>
      </c>
      <c r="F92" s="132"/>
      <c r="G92" s="132" t="s">
        <v>1932</v>
      </c>
      <c r="H92" s="132" t="s">
        <v>1933</v>
      </c>
      <c r="I92" s="132" t="s">
        <v>1722</v>
      </c>
      <c r="J92" s="133" t="s">
        <v>1934</v>
      </c>
      <c r="K92" s="134" t="s">
        <v>1935</v>
      </c>
      <c r="L92" s="132" t="s">
        <v>1936</v>
      </c>
      <c r="M92" s="124"/>
      <c r="N92" s="18"/>
      <c r="O92" s="18"/>
      <c r="P92" s="18"/>
      <c r="Q92" s="18"/>
      <c r="R92" s="18"/>
      <c r="S92" s="18"/>
      <c r="T92" s="15"/>
      <c r="U92" s="18"/>
      <c r="V92" s="18"/>
      <c r="W92" s="18"/>
      <c r="X92" s="18"/>
      <c r="Y92" s="18"/>
      <c r="Z92" s="18"/>
      <c r="AA92" s="18"/>
      <c r="AB92" s="18"/>
      <c r="AC92" s="18"/>
      <c r="AD92" s="18"/>
    </row>
    <row r="93">
      <c r="A93" s="119">
        <v>101.0</v>
      </c>
      <c r="B93" s="120" t="s">
        <v>1685</v>
      </c>
      <c r="C93" s="119" t="s">
        <v>959</v>
      </c>
      <c r="D93" s="119"/>
      <c r="E93" s="119" t="s">
        <v>1719</v>
      </c>
      <c r="F93" s="132"/>
      <c r="G93" s="132" t="s">
        <v>1937</v>
      </c>
      <c r="H93" s="132" t="s">
        <v>1938</v>
      </c>
      <c r="I93" s="132" t="s">
        <v>1722</v>
      </c>
      <c r="J93" s="133" t="s">
        <v>1939</v>
      </c>
      <c r="K93" s="134" t="s">
        <v>1935</v>
      </c>
      <c r="L93" s="132" t="s">
        <v>1936</v>
      </c>
      <c r="M93" s="124"/>
      <c r="N93" s="18"/>
      <c r="O93" s="18"/>
      <c r="P93" s="18"/>
      <c r="Q93" s="18"/>
      <c r="R93" s="18"/>
      <c r="S93" s="18"/>
      <c r="T93" s="15"/>
      <c r="U93" s="18"/>
      <c r="V93" s="18"/>
      <c r="W93" s="18"/>
      <c r="X93" s="18"/>
      <c r="Y93" s="18"/>
      <c r="Z93" s="18"/>
      <c r="AA93" s="18"/>
      <c r="AB93" s="18"/>
      <c r="AC93" s="18"/>
      <c r="AD93" s="18"/>
    </row>
    <row r="94">
      <c r="A94" s="119">
        <v>62.0</v>
      </c>
      <c r="B94" s="120" t="s">
        <v>1685</v>
      </c>
      <c r="C94" s="119" t="s">
        <v>959</v>
      </c>
      <c r="D94" s="119"/>
      <c r="E94" s="119" t="s">
        <v>1678</v>
      </c>
      <c r="F94" s="132"/>
      <c r="G94" s="132" t="s">
        <v>1940</v>
      </c>
      <c r="H94" s="132" t="s">
        <v>1941</v>
      </c>
      <c r="I94" s="132" t="s">
        <v>1681</v>
      </c>
      <c r="J94" s="133" t="s">
        <v>1942</v>
      </c>
      <c r="K94" s="134" t="s">
        <v>1803</v>
      </c>
      <c r="L94" s="132" t="s">
        <v>1804</v>
      </c>
      <c r="M94" s="124"/>
      <c r="N94" s="18"/>
      <c r="O94" s="18"/>
      <c r="P94" s="18"/>
      <c r="Q94" s="18"/>
      <c r="R94" s="18"/>
      <c r="S94" s="18"/>
      <c r="T94" s="15"/>
      <c r="U94" s="18"/>
      <c r="V94" s="18"/>
      <c r="W94" s="18"/>
      <c r="X94" s="18"/>
      <c r="Y94" s="18"/>
      <c r="Z94" s="18"/>
      <c r="AA94" s="18"/>
      <c r="AB94" s="18"/>
      <c r="AC94" s="18"/>
      <c r="AD94" s="18"/>
    </row>
    <row r="95">
      <c r="A95" s="119">
        <v>110.0</v>
      </c>
      <c r="B95" s="120" t="s">
        <v>1685</v>
      </c>
      <c r="C95" s="119" t="s">
        <v>959</v>
      </c>
      <c r="D95" s="119"/>
      <c r="E95" s="119" t="s">
        <v>1719</v>
      </c>
      <c r="F95" s="132"/>
      <c r="G95" s="132" t="s">
        <v>1943</v>
      </c>
      <c r="H95" s="132" t="s">
        <v>1944</v>
      </c>
      <c r="I95" s="132" t="s">
        <v>1722</v>
      </c>
      <c r="J95" s="133" t="s">
        <v>1945</v>
      </c>
      <c r="K95" s="134" t="s">
        <v>1774</v>
      </c>
      <c r="L95" s="132" t="s">
        <v>1775</v>
      </c>
      <c r="M95" s="124"/>
      <c r="N95" s="18"/>
      <c r="O95" s="18"/>
      <c r="P95" s="18"/>
      <c r="Q95" s="18"/>
      <c r="R95" s="18"/>
      <c r="S95" s="18"/>
      <c r="T95" s="15"/>
      <c r="U95" s="18"/>
      <c r="V95" s="18"/>
      <c r="W95" s="18"/>
      <c r="X95" s="18"/>
      <c r="Y95" s="18"/>
      <c r="Z95" s="18"/>
      <c r="AA95" s="18"/>
      <c r="AB95" s="18"/>
      <c r="AC95" s="18"/>
      <c r="AD95" s="18"/>
    </row>
    <row r="96">
      <c r="A96" s="119">
        <v>108.0</v>
      </c>
      <c r="B96" s="120" t="s">
        <v>1685</v>
      </c>
      <c r="C96" s="119" t="s">
        <v>959</v>
      </c>
      <c r="D96" s="119"/>
      <c r="E96" s="119" t="s">
        <v>1719</v>
      </c>
      <c r="F96" s="132"/>
      <c r="G96" s="132" t="s">
        <v>1943</v>
      </c>
      <c r="H96" s="132" t="s">
        <v>1946</v>
      </c>
      <c r="I96" s="132" t="s">
        <v>1722</v>
      </c>
      <c r="J96" s="133" t="s">
        <v>1947</v>
      </c>
      <c r="K96" s="134" t="s">
        <v>1769</v>
      </c>
      <c r="L96" s="132" t="s">
        <v>1770</v>
      </c>
      <c r="M96" s="124"/>
      <c r="N96" s="18"/>
      <c r="O96" s="18"/>
      <c r="P96" s="18"/>
      <c r="Q96" s="18"/>
      <c r="R96" s="18"/>
      <c r="S96" s="18"/>
      <c r="T96" s="15"/>
      <c r="U96" s="18"/>
      <c r="V96" s="18"/>
      <c r="W96" s="18"/>
      <c r="X96" s="18"/>
      <c r="Y96" s="18"/>
      <c r="Z96" s="18"/>
      <c r="AA96" s="18"/>
      <c r="AB96" s="18"/>
      <c r="AC96" s="18"/>
      <c r="AD96" s="18"/>
    </row>
    <row r="97">
      <c r="A97" s="119">
        <v>109.0</v>
      </c>
      <c r="B97" s="120" t="s">
        <v>1685</v>
      </c>
      <c r="C97" s="119" t="s">
        <v>959</v>
      </c>
      <c r="D97" s="119"/>
      <c r="E97" s="119" t="s">
        <v>1719</v>
      </c>
      <c r="F97" s="132"/>
      <c r="G97" s="132" t="s">
        <v>1948</v>
      </c>
      <c r="H97" s="132" t="s">
        <v>1949</v>
      </c>
      <c r="I97" s="132" t="s">
        <v>1722</v>
      </c>
      <c r="J97" s="133" t="s">
        <v>1950</v>
      </c>
      <c r="K97" s="134" t="s">
        <v>1774</v>
      </c>
      <c r="L97" s="132" t="s">
        <v>1775</v>
      </c>
      <c r="M97" s="124"/>
      <c r="N97" s="18"/>
      <c r="O97" s="18"/>
      <c r="P97" s="18"/>
      <c r="Q97" s="18"/>
      <c r="R97" s="18"/>
      <c r="S97" s="18"/>
      <c r="T97" s="15"/>
      <c r="U97" s="18"/>
      <c r="V97" s="18"/>
      <c r="W97" s="18"/>
      <c r="X97" s="18"/>
      <c r="Y97" s="18"/>
      <c r="Z97" s="18"/>
      <c r="AA97" s="18"/>
      <c r="AB97" s="18"/>
      <c r="AC97" s="18"/>
      <c r="AD97" s="18"/>
    </row>
    <row r="98">
      <c r="A98" s="119">
        <v>85.0</v>
      </c>
      <c r="B98" s="120" t="s">
        <v>1685</v>
      </c>
      <c r="C98" s="119" t="s">
        <v>959</v>
      </c>
      <c r="D98" s="119"/>
      <c r="E98" s="119" t="s">
        <v>1619</v>
      </c>
      <c r="F98" s="132"/>
      <c r="G98" s="132" t="s">
        <v>1951</v>
      </c>
      <c r="H98" s="132" t="s">
        <v>1952</v>
      </c>
      <c r="I98" s="132" t="s">
        <v>1588</v>
      </c>
      <c r="J98" s="133" t="s">
        <v>1953</v>
      </c>
      <c r="K98" s="134" t="s">
        <v>1954</v>
      </c>
      <c r="L98" s="132" t="s">
        <v>1955</v>
      </c>
      <c r="M98" s="124"/>
      <c r="N98" s="18"/>
      <c r="O98" s="18"/>
      <c r="P98" s="18"/>
      <c r="Q98" s="18"/>
      <c r="R98" s="18"/>
      <c r="S98" s="18"/>
      <c r="T98" s="15"/>
      <c r="U98" s="18"/>
      <c r="V98" s="18"/>
      <c r="W98" s="18"/>
      <c r="X98" s="18"/>
      <c r="Y98" s="18"/>
      <c r="Z98" s="18"/>
      <c r="AA98" s="18"/>
      <c r="AB98" s="18"/>
      <c r="AC98" s="18"/>
      <c r="AD98" s="18"/>
    </row>
    <row r="99">
      <c r="A99" s="119">
        <v>72.0</v>
      </c>
      <c r="B99" s="120" t="s">
        <v>1685</v>
      </c>
      <c r="C99" s="119" t="s">
        <v>959</v>
      </c>
      <c r="D99" s="119"/>
      <c r="E99" s="119" t="s">
        <v>1619</v>
      </c>
      <c r="F99" s="132"/>
      <c r="G99" s="132" t="s">
        <v>1956</v>
      </c>
      <c r="H99" s="132" t="s">
        <v>1957</v>
      </c>
      <c r="I99" s="132" t="s">
        <v>1588</v>
      </c>
      <c r="J99" s="133" t="s">
        <v>1958</v>
      </c>
      <c r="K99" s="134" t="s">
        <v>1959</v>
      </c>
      <c r="L99" s="132" t="s">
        <v>1960</v>
      </c>
      <c r="M99" s="124"/>
      <c r="N99" s="18"/>
      <c r="O99" s="18"/>
      <c r="P99" s="18"/>
      <c r="Q99" s="18"/>
      <c r="R99" s="18"/>
      <c r="S99" s="18"/>
      <c r="T99" s="15"/>
      <c r="U99" s="18"/>
      <c r="V99" s="18"/>
      <c r="W99" s="18"/>
      <c r="X99" s="18"/>
      <c r="Y99" s="18"/>
      <c r="Z99" s="18"/>
      <c r="AA99" s="18"/>
      <c r="AB99" s="18"/>
      <c r="AC99" s="18"/>
      <c r="AD99" s="18"/>
    </row>
    <row r="100">
      <c r="A100" s="119">
        <v>73.0</v>
      </c>
      <c r="B100" s="120" t="s">
        <v>1685</v>
      </c>
      <c r="C100" s="119" t="s">
        <v>959</v>
      </c>
      <c r="D100" s="119"/>
      <c r="E100" s="119" t="s">
        <v>1619</v>
      </c>
      <c r="F100" s="132"/>
      <c r="G100" s="132" t="s">
        <v>1961</v>
      </c>
      <c r="H100" s="132" t="s">
        <v>1957</v>
      </c>
      <c r="I100" s="132" t="s">
        <v>1588</v>
      </c>
      <c r="J100" s="133" t="s">
        <v>1962</v>
      </c>
      <c r="K100" s="134" t="s">
        <v>1963</v>
      </c>
      <c r="L100" s="132" t="s">
        <v>1964</v>
      </c>
      <c r="M100" s="124"/>
      <c r="N100" s="18"/>
      <c r="O100" s="113"/>
      <c r="P100" s="113"/>
      <c r="Q100" s="18"/>
      <c r="R100" s="18"/>
      <c r="S100" s="15"/>
      <c r="T100" s="18"/>
      <c r="U100" s="18"/>
      <c r="V100" s="18"/>
      <c r="W100" s="18"/>
      <c r="X100" s="18"/>
      <c r="Y100" s="18"/>
      <c r="Z100" s="18"/>
      <c r="AA100" s="18"/>
      <c r="AB100" s="18"/>
      <c r="AC100" s="18"/>
      <c r="AD100" s="18"/>
    </row>
    <row r="101">
      <c r="A101" s="119">
        <v>74.0</v>
      </c>
      <c r="B101" s="120" t="s">
        <v>1685</v>
      </c>
      <c r="C101" s="119" t="s">
        <v>959</v>
      </c>
      <c r="D101" s="119"/>
      <c r="E101" s="119" t="s">
        <v>1619</v>
      </c>
      <c r="F101" s="132"/>
      <c r="G101" s="132" t="s">
        <v>1965</v>
      </c>
      <c r="H101" s="132" t="s">
        <v>1957</v>
      </c>
      <c r="I101" s="132" t="s">
        <v>1588</v>
      </c>
      <c r="J101" s="133" t="s">
        <v>1966</v>
      </c>
      <c r="K101" s="134" t="s">
        <v>1967</v>
      </c>
      <c r="L101" s="132" t="s">
        <v>1968</v>
      </c>
      <c r="M101" s="124"/>
      <c r="N101" s="18"/>
      <c r="O101" s="113"/>
      <c r="P101" s="113"/>
      <c r="Q101" s="18"/>
      <c r="R101" s="18"/>
      <c r="S101" s="15"/>
      <c r="T101" s="18"/>
      <c r="U101" s="18"/>
      <c r="V101" s="18"/>
      <c r="W101" s="18"/>
      <c r="X101" s="18"/>
      <c r="Y101" s="18"/>
      <c r="Z101" s="18"/>
      <c r="AA101" s="18"/>
      <c r="AB101" s="18"/>
      <c r="AC101" s="18"/>
      <c r="AD101" s="18"/>
    </row>
    <row r="102">
      <c r="A102" s="119">
        <v>75.0</v>
      </c>
      <c r="B102" s="120" t="s">
        <v>1685</v>
      </c>
      <c r="C102" s="119" t="s">
        <v>959</v>
      </c>
      <c r="D102" s="119"/>
      <c r="E102" s="119" t="s">
        <v>1619</v>
      </c>
      <c r="F102" s="132"/>
      <c r="G102" s="132" t="s">
        <v>1969</v>
      </c>
      <c r="H102" s="132" t="s">
        <v>1957</v>
      </c>
      <c r="I102" s="132" t="s">
        <v>1588</v>
      </c>
      <c r="J102" s="133" t="s">
        <v>1970</v>
      </c>
      <c r="K102" s="134" t="s">
        <v>1971</v>
      </c>
      <c r="L102" s="132" t="s">
        <v>1972</v>
      </c>
      <c r="M102" s="124"/>
      <c r="N102" s="18"/>
      <c r="O102" s="113"/>
      <c r="P102" s="113"/>
      <c r="Q102" s="18"/>
      <c r="R102" s="18"/>
      <c r="S102" s="15"/>
      <c r="T102" s="18"/>
      <c r="U102" s="18"/>
      <c r="V102" s="18"/>
      <c r="W102" s="18"/>
      <c r="X102" s="18"/>
      <c r="Y102" s="18"/>
      <c r="Z102" s="18"/>
      <c r="AA102" s="18"/>
      <c r="AB102" s="18"/>
      <c r="AC102" s="18"/>
      <c r="AD102" s="18"/>
    </row>
    <row r="103">
      <c r="A103" s="119">
        <v>84.0</v>
      </c>
      <c r="B103" s="120" t="s">
        <v>1685</v>
      </c>
      <c r="C103" s="119" t="s">
        <v>959</v>
      </c>
      <c r="D103" s="119"/>
      <c r="E103" s="119" t="s">
        <v>1619</v>
      </c>
      <c r="F103" s="132"/>
      <c r="G103" s="132" t="s">
        <v>1973</v>
      </c>
      <c r="H103" s="132" t="s">
        <v>1957</v>
      </c>
      <c r="I103" s="132" t="s">
        <v>1588</v>
      </c>
      <c r="J103" s="133" t="s">
        <v>1974</v>
      </c>
      <c r="K103" s="134" t="s">
        <v>1975</v>
      </c>
      <c r="L103" s="132" t="s">
        <v>1976</v>
      </c>
      <c r="M103" s="124"/>
      <c r="N103" s="18"/>
      <c r="O103" s="113"/>
      <c r="P103" s="113"/>
      <c r="Q103" s="18"/>
      <c r="R103" s="18"/>
      <c r="S103" s="15"/>
      <c r="T103" s="18"/>
      <c r="U103" s="18"/>
      <c r="V103" s="18"/>
      <c r="W103" s="18"/>
      <c r="X103" s="18"/>
      <c r="Y103" s="18"/>
      <c r="Z103" s="18"/>
      <c r="AA103" s="18"/>
      <c r="AB103" s="18"/>
      <c r="AC103" s="18"/>
      <c r="AD103" s="18"/>
    </row>
    <row r="104">
      <c r="A104" s="119">
        <v>86.0</v>
      </c>
      <c r="B104" s="120" t="s">
        <v>1685</v>
      </c>
      <c r="C104" s="119" t="s">
        <v>959</v>
      </c>
      <c r="D104" s="119"/>
      <c r="E104" s="119" t="s">
        <v>1619</v>
      </c>
      <c r="F104" s="132"/>
      <c r="G104" s="132" t="s">
        <v>1977</v>
      </c>
      <c r="H104" s="132" t="s">
        <v>1957</v>
      </c>
      <c r="I104" s="132" t="s">
        <v>1588</v>
      </c>
      <c r="J104" s="133" t="s">
        <v>1978</v>
      </c>
      <c r="K104" s="134" t="s">
        <v>1979</v>
      </c>
      <c r="L104" s="132" t="s">
        <v>1980</v>
      </c>
      <c r="M104" s="124"/>
      <c r="N104" s="18"/>
      <c r="O104" s="113"/>
      <c r="P104" s="113"/>
      <c r="Q104" s="18"/>
      <c r="R104" s="18"/>
      <c r="S104" s="15"/>
      <c r="T104" s="18"/>
      <c r="U104" s="18"/>
      <c r="V104" s="18"/>
      <c r="W104" s="18"/>
      <c r="X104" s="18"/>
      <c r="Y104" s="18"/>
      <c r="Z104" s="18"/>
      <c r="AA104" s="18"/>
      <c r="AB104" s="18"/>
      <c r="AC104" s="18"/>
      <c r="AD104" s="18"/>
    </row>
    <row r="105">
      <c r="A105" s="119">
        <v>87.0</v>
      </c>
      <c r="B105" s="120" t="s">
        <v>1685</v>
      </c>
      <c r="C105" s="119" t="s">
        <v>959</v>
      </c>
      <c r="D105" s="119"/>
      <c r="E105" s="119" t="s">
        <v>1619</v>
      </c>
      <c r="F105" s="132"/>
      <c r="G105" s="132" t="s">
        <v>1981</v>
      </c>
      <c r="H105" s="132" t="s">
        <v>1957</v>
      </c>
      <c r="I105" s="132" t="s">
        <v>1588</v>
      </c>
      <c r="J105" s="133" t="s">
        <v>1982</v>
      </c>
      <c r="K105" s="134" t="s">
        <v>1983</v>
      </c>
      <c r="L105" s="132" t="s">
        <v>1984</v>
      </c>
      <c r="M105" s="124"/>
      <c r="N105" s="18"/>
      <c r="O105" s="113"/>
      <c r="P105" s="113"/>
      <c r="Q105" s="18"/>
      <c r="R105" s="18"/>
      <c r="S105" s="15"/>
      <c r="T105" s="18"/>
      <c r="U105" s="18"/>
      <c r="V105" s="18"/>
      <c r="W105" s="18"/>
      <c r="X105" s="18"/>
      <c r="Y105" s="18"/>
      <c r="Z105" s="18"/>
      <c r="AA105" s="18"/>
      <c r="AB105" s="18"/>
      <c r="AC105" s="18"/>
      <c r="AD105" s="18"/>
    </row>
    <row r="106">
      <c r="A106" s="119">
        <v>77.0</v>
      </c>
      <c r="B106" s="120" t="s">
        <v>1685</v>
      </c>
      <c r="C106" s="119" t="s">
        <v>959</v>
      </c>
      <c r="D106" s="119"/>
      <c r="E106" s="119" t="s">
        <v>1619</v>
      </c>
      <c r="F106" s="132"/>
      <c r="G106" s="132" t="s">
        <v>1985</v>
      </c>
      <c r="H106" s="132" t="s">
        <v>1986</v>
      </c>
      <c r="I106" s="132" t="s">
        <v>1588</v>
      </c>
      <c r="J106" s="133" t="s">
        <v>1987</v>
      </c>
      <c r="K106" s="134" t="s">
        <v>1988</v>
      </c>
      <c r="L106" s="132" t="s">
        <v>1989</v>
      </c>
      <c r="M106" s="124"/>
      <c r="N106" s="18"/>
      <c r="O106" s="113"/>
      <c r="P106" s="113"/>
      <c r="Q106" s="18"/>
      <c r="R106" s="18"/>
      <c r="S106" s="15"/>
      <c r="T106" s="18"/>
      <c r="U106" s="18"/>
      <c r="V106" s="18"/>
      <c r="W106" s="18"/>
      <c r="X106" s="18"/>
      <c r="Y106" s="18"/>
      <c r="Z106" s="18"/>
      <c r="AA106" s="18"/>
      <c r="AB106" s="18"/>
      <c r="AC106" s="18"/>
      <c r="AD106" s="18"/>
    </row>
    <row r="107">
      <c r="A107" s="119">
        <v>79.0</v>
      </c>
      <c r="B107" s="120" t="s">
        <v>1685</v>
      </c>
      <c r="C107" s="119" t="s">
        <v>959</v>
      </c>
      <c r="D107" s="119"/>
      <c r="E107" s="119" t="s">
        <v>1619</v>
      </c>
      <c r="F107" s="132"/>
      <c r="G107" s="132" t="s">
        <v>1990</v>
      </c>
      <c r="H107" s="132" t="s">
        <v>1986</v>
      </c>
      <c r="I107" s="132" t="s">
        <v>1588</v>
      </c>
      <c r="J107" s="133" t="s">
        <v>1991</v>
      </c>
      <c r="K107" s="134" t="s">
        <v>1992</v>
      </c>
      <c r="L107" s="132" t="s">
        <v>1993</v>
      </c>
      <c r="M107" s="124"/>
      <c r="N107" s="18"/>
      <c r="O107" s="113"/>
      <c r="P107" s="113"/>
      <c r="Q107" s="18"/>
      <c r="R107" s="18"/>
      <c r="S107" s="15"/>
      <c r="T107" s="18"/>
      <c r="U107" s="18"/>
      <c r="V107" s="18"/>
      <c r="W107" s="18"/>
      <c r="X107" s="18"/>
      <c r="Y107" s="18"/>
      <c r="Z107" s="18"/>
      <c r="AA107" s="18"/>
      <c r="AB107" s="18"/>
      <c r="AC107" s="18"/>
      <c r="AD107" s="18"/>
    </row>
    <row r="108">
      <c r="A108" s="119">
        <v>81.0</v>
      </c>
      <c r="B108" s="120" t="s">
        <v>1685</v>
      </c>
      <c r="C108" s="119" t="s">
        <v>959</v>
      </c>
      <c r="D108" s="119"/>
      <c r="E108" s="119" t="s">
        <v>1619</v>
      </c>
      <c r="F108" s="132"/>
      <c r="G108" s="132" t="s">
        <v>1994</v>
      </c>
      <c r="H108" s="132" t="s">
        <v>1995</v>
      </c>
      <c r="I108" s="132" t="s">
        <v>1588</v>
      </c>
      <c r="J108" s="133" t="s">
        <v>1996</v>
      </c>
      <c r="K108" s="134" t="s">
        <v>1812</v>
      </c>
      <c r="L108" s="132" t="s">
        <v>1813</v>
      </c>
      <c r="M108" s="124"/>
      <c r="N108" s="18"/>
      <c r="O108" s="113"/>
      <c r="P108" s="113"/>
      <c r="Q108" s="18"/>
      <c r="R108" s="18"/>
      <c r="S108" s="15"/>
      <c r="T108" s="18"/>
      <c r="U108" s="18"/>
      <c r="V108" s="18"/>
      <c r="W108" s="18"/>
      <c r="X108" s="18"/>
      <c r="Y108" s="18"/>
      <c r="Z108" s="18"/>
      <c r="AA108" s="18"/>
      <c r="AB108" s="18"/>
      <c r="AC108" s="18"/>
      <c r="AD108" s="18"/>
    </row>
    <row r="109">
      <c r="A109" s="119">
        <v>76.0</v>
      </c>
      <c r="B109" s="120" t="s">
        <v>1685</v>
      </c>
      <c r="C109" s="119" t="s">
        <v>959</v>
      </c>
      <c r="D109" s="119"/>
      <c r="E109" s="119" t="s">
        <v>1619</v>
      </c>
      <c r="F109" s="132"/>
      <c r="G109" s="132" t="s">
        <v>1997</v>
      </c>
      <c r="H109" s="132" t="s">
        <v>1998</v>
      </c>
      <c r="I109" s="132" t="s">
        <v>1588</v>
      </c>
      <c r="J109" s="133" t="s">
        <v>1999</v>
      </c>
      <c r="K109" s="134" t="s">
        <v>1988</v>
      </c>
      <c r="L109" s="132" t="s">
        <v>1989</v>
      </c>
      <c r="M109" s="124"/>
      <c r="N109" s="18"/>
      <c r="O109" s="113"/>
      <c r="P109" s="113"/>
      <c r="Q109" s="18"/>
      <c r="R109" s="18"/>
      <c r="S109" s="15"/>
      <c r="T109" s="18"/>
      <c r="U109" s="18"/>
      <c r="V109" s="18"/>
      <c r="W109" s="18"/>
      <c r="X109" s="18"/>
      <c r="Y109" s="18"/>
      <c r="Z109" s="18"/>
      <c r="AA109" s="18"/>
      <c r="AB109" s="18"/>
      <c r="AC109" s="18"/>
      <c r="AD109" s="18"/>
    </row>
    <row r="110">
      <c r="A110" s="119">
        <v>78.0</v>
      </c>
      <c r="B110" s="120" t="s">
        <v>1685</v>
      </c>
      <c r="C110" s="119" t="s">
        <v>959</v>
      </c>
      <c r="D110" s="119"/>
      <c r="E110" s="119" t="s">
        <v>1619</v>
      </c>
      <c r="F110" s="132"/>
      <c r="G110" s="132" t="s">
        <v>2000</v>
      </c>
      <c r="H110" s="132" t="s">
        <v>1998</v>
      </c>
      <c r="I110" s="132" t="s">
        <v>1588</v>
      </c>
      <c r="J110" s="133" t="s">
        <v>2001</v>
      </c>
      <c r="K110" s="134" t="s">
        <v>1992</v>
      </c>
      <c r="L110" s="132" t="s">
        <v>1993</v>
      </c>
      <c r="M110" s="124"/>
      <c r="N110" s="18"/>
      <c r="O110" s="113"/>
      <c r="P110" s="113"/>
      <c r="Q110" s="113"/>
      <c r="R110" s="113"/>
      <c r="S110" s="15"/>
      <c r="T110" s="18"/>
      <c r="U110" s="18"/>
      <c r="V110" s="18"/>
      <c r="W110" s="18"/>
      <c r="X110" s="18"/>
      <c r="Y110" s="18"/>
      <c r="Z110" s="18"/>
      <c r="AA110" s="18"/>
      <c r="AB110" s="18"/>
      <c r="AC110" s="18"/>
      <c r="AD110" s="18"/>
    </row>
    <row r="111">
      <c r="A111" s="119">
        <v>80.0</v>
      </c>
      <c r="B111" s="120" t="s">
        <v>1685</v>
      </c>
      <c r="C111" s="119" t="s">
        <v>959</v>
      </c>
      <c r="D111" s="119"/>
      <c r="E111" s="119" t="s">
        <v>1619</v>
      </c>
      <c r="F111" s="132"/>
      <c r="G111" s="132" t="s">
        <v>2002</v>
      </c>
      <c r="H111" s="132" t="s">
        <v>1998</v>
      </c>
      <c r="I111" s="132" t="s">
        <v>1588</v>
      </c>
      <c r="J111" s="133" t="s">
        <v>2003</v>
      </c>
      <c r="K111" s="134" t="s">
        <v>1812</v>
      </c>
      <c r="L111" s="132" t="s">
        <v>1813</v>
      </c>
      <c r="M111" s="124"/>
      <c r="N111" s="18"/>
      <c r="O111" s="113"/>
      <c r="P111" s="113"/>
      <c r="Q111" s="18"/>
      <c r="R111" s="18"/>
      <c r="S111" s="15"/>
      <c r="T111" s="18"/>
      <c r="U111" s="18"/>
      <c r="V111" s="18"/>
      <c r="W111" s="18"/>
      <c r="X111" s="18"/>
      <c r="Y111" s="18"/>
      <c r="Z111" s="18"/>
      <c r="AA111" s="18"/>
      <c r="AB111" s="18"/>
      <c r="AC111" s="18"/>
      <c r="AD111" s="18"/>
    </row>
    <row r="112">
      <c r="A112" s="119">
        <v>66.0</v>
      </c>
      <c r="B112" s="120" t="s">
        <v>1685</v>
      </c>
      <c r="C112" s="119" t="s">
        <v>959</v>
      </c>
      <c r="D112" s="119"/>
      <c r="E112" s="119" t="s">
        <v>1619</v>
      </c>
      <c r="F112" s="132"/>
      <c r="G112" s="132" t="s">
        <v>2004</v>
      </c>
      <c r="H112" s="132" t="s">
        <v>2005</v>
      </c>
      <c r="I112" s="132" t="s">
        <v>1588</v>
      </c>
      <c r="J112" s="133" t="s">
        <v>2006</v>
      </c>
      <c r="K112" s="134" t="s">
        <v>2007</v>
      </c>
      <c r="L112" s="132" t="s">
        <v>2008</v>
      </c>
      <c r="M112" s="124"/>
      <c r="N112" s="18"/>
      <c r="O112" s="113"/>
      <c r="P112" s="113"/>
      <c r="Q112" s="18"/>
      <c r="R112" s="18"/>
      <c r="S112" s="15"/>
      <c r="T112" s="18"/>
      <c r="U112" s="18"/>
      <c r="V112" s="18"/>
      <c r="W112" s="18"/>
      <c r="X112" s="18"/>
      <c r="Y112" s="18"/>
      <c r="Z112" s="18"/>
      <c r="AA112" s="18"/>
      <c r="AB112" s="18"/>
      <c r="AC112" s="18"/>
      <c r="AD112" s="18"/>
    </row>
    <row r="113">
      <c r="A113" s="119">
        <v>67.0</v>
      </c>
      <c r="B113" s="120" t="s">
        <v>1685</v>
      </c>
      <c r="C113" s="119" t="s">
        <v>959</v>
      </c>
      <c r="D113" s="119"/>
      <c r="E113" s="119" t="s">
        <v>1619</v>
      </c>
      <c r="F113" s="132"/>
      <c r="G113" s="132" t="s">
        <v>2009</v>
      </c>
      <c r="H113" s="132" t="s">
        <v>2010</v>
      </c>
      <c r="I113" s="132" t="s">
        <v>1588</v>
      </c>
      <c r="J113" s="133" t="s">
        <v>2011</v>
      </c>
      <c r="K113" s="134" t="s">
        <v>2007</v>
      </c>
      <c r="L113" s="132" t="s">
        <v>2008</v>
      </c>
      <c r="M113" s="124"/>
      <c r="N113" s="18"/>
      <c r="O113" s="113"/>
      <c r="P113" s="113"/>
      <c r="Q113" s="113"/>
      <c r="R113" s="113"/>
      <c r="S113" s="15"/>
      <c r="T113" s="18"/>
      <c r="U113" s="18"/>
      <c r="V113" s="18"/>
      <c r="W113" s="18"/>
      <c r="X113" s="18"/>
      <c r="Y113" s="18"/>
      <c r="Z113" s="18"/>
      <c r="AA113" s="18"/>
      <c r="AB113" s="18"/>
      <c r="AC113" s="18"/>
      <c r="AD113" s="18"/>
    </row>
    <row r="114">
      <c r="A114" s="119">
        <v>68.0</v>
      </c>
      <c r="B114" s="120" t="s">
        <v>1685</v>
      </c>
      <c r="C114" s="119" t="s">
        <v>959</v>
      </c>
      <c r="D114" s="119"/>
      <c r="E114" s="119" t="s">
        <v>1619</v>
      </c>
      <c r="F114" s="132"/>
      <c r="G114" s="132" t="s">
        <v>2012</v>
      </c>
      <c r="H114" s="132" t="s">
        <v>2013</v>
      </c>
      <c r="I114" s="132" t="s">
        <v>1588</v>
      </c>
      <c r="J114" s="133" t="s">
        <v>2014</v>
      </c>
      <c r="K114" s="134" t="s">
        <v>2007</v>
      </c>
      <c r="L114" s="132" t="s">
        <v>2008</v>
      </c>
      <c r="M114" s="124"/>
      <c r="N114" s="18"/>
      <c r="O114" s="113"/>
      <c r="P114" s="113"/>
      <c r="Q114" s="18"/>
      <c r="R114" s="18"/>
      <c r="S114" s="15"/>
      <c r="T114" s="18"/>
      <c r="U114" s="18"/>
      <c r="V114" s="18"/>
      <c r="W114" s="18"/>
      <c r="X114" s="18"/>
      <c r="Y114" s="18"/>
      <c r="Z114" s="18"/>
      <c r="AA114" s="18"/>
      <c r="AB114" s="18"/>
      <c r="AC114" s="18"/>
      <c r="AD114" s="18"/>
    </row>
    <row r="115">
      <c r="A115" s="119">
        <v>69.0</v>
      </c>
      <c r="B115" s="120" t="s">
        <v>1685</v>
      </c>
      <c r="C115" s="119" t="s">
        <v>959</v>
      </c>
      <c r="D115" s="119"/>
      <c r="E115" s="119" t="s">
        <v>1619</v>
      </c>
      <c r="F115" s="132"/>
      <c r="G115" s="132" t="s">
        <v>2015</v>
      </c>
      <c r="H115" s="132" t="s">
        <v>2016</v>
      </c>
      <c r="I115" s="132" t="s">
        <v>1588</v>
      </c>
      <c r="J115" s="133" t="s">
        <v>2017</v>
      </c>
      <c r="K115" s="134" t="s">
        <v>2007</v>
      </c>
      <c r="L115" s="132" t="s">
        <v>2008</v>
      </c>
      <c r="M115" s="124"/>
      <c r="N115" s="18"/>
      <c r="O115" s="113"/>
      <c r="P115" s="113"/>
      <c r="Q115" s="18"/>
      <c r="R115" s="18"/>
      <c r="S115" s="15"/>
      <c r="T115" s="18"/>
      <c r="U115" s="18"/>
      <c r="V115" s="18"/>
      <c r="W115" s="18"/>
      <c r="X115" s="18"/>
      <c r="Y115" s="18"/>
      <c r="Z115" s="18"/>
      <c r="AA115" s="18"/>
      <c r="AB115" s="18"/>
      <c r="AC115" s="18"/>
      <c r="AD115" s="18"/>
    </row>
    <row r="116">
      <c r="A116" s="119">
        <v>70.0</v>
      </c>
      <c r="B116" s="120" t="s">
        <v>1685</v>
      </c>
      <c r="C116" s="119" t="s">
        <v>959</v>
      </c>
      <c r="D116" s="119"/>
      <c r="E116" s="119" t="s">
        <v>1619</v>
      </c>
      <c r="F116" s="132"/>
      <c r="G116" s="132" t="s">
        <v>2018</v>
      </c>
      <c r="H116" s="132" t="s">
        <v>2019</v>
      </c>
      <c r="I116" s="132" t="s">
        <v>1588</v>
      </c>
      <c r="J116" s="133" t="s">
        <v>2020</v>
      </c>
      <c r="K116" s="134" t="s">
        <v>2007</v>
      </c>
      <c r="L116" s="132" t="s">
        <v>2008</v>
      </c>
      <c r="M116" s="124"/>
      <c r="N116" s="18"/>
      <c r="O116" s="113"/>
      <c r="P116" s="113"/>
      <c r="Q116" s="18"/>
      <c r="R116" s="18"/>
      <c r="S116" s="15"/>
      <c r="T116" s="18"/>
      <c r="U116" s="18"/>
      <c r="V116" s="18"/>
      <c r="W116" s="18"/>
      <c r="X116" s="18"/>
      <c r="Y116" s="18"/>
      <c r="Z116" s="18"/>
      <c r="AA116" s="18"/>
      <c r="AB116" s="18"/>
      <c r="AC116" s="18"/>
      <c r="AD116" s="18"/>
    </row>
    <row r="117">
      <c r="A117" s="119">
        <v>71.0</v>
      </c>
      <c r="B117" s="120" t="s">
        <v>1685</v>
      </c>
      <c r="C117" s="119" t="s">
        <v>959</v>
      </c>
      <c r="D117" s="119"/>
      <c r="E117" s="119" t="s">
        <v>1619</v>
      </c>
      <c r="F117" s="132"/>
      <c r="G117" s="132" t="s">
        <v>2021</v>
      </c>
      <c r="H117" s="132" t="s">
        <v>2022</v>
      </c>
      <c r="I117" s="132" t="s">
        <v>1588</v>
      </c>
      <c r="J117" s="133" t="s">
        <v>2023</v>
      </c>
      <c r="K117" s="134" t="s">
        <v>2007</v>
      </c>
      <c r="L117" s="132" t="s">
        <v>2008</v>
      </c>
      <c r="M117" s="124"/>
      <c r="N117" s="18"/>
      <c r="O117" s="113"/>
      <c r="P117" s="113"/>
      <c r="Q117" s="18"/>
      <c r="R117" s="18"/>
      <c r="S117" s="15"/>
      <c r="T117" s="18"/>
      <c r="U117" s="18"/>
      <c r="V117" s="18"/>
      <c r="W117" s="18"/>
      <c r="X117" s="18"/>
      <c r="Y117" s="18"/>
      <c r="Z117" s="18"/>
      <c r="AA117" s="18"/>
      <c r="AB117" s="18"/>
      <c r="AC117" s="18"/>
      <c r="AD117" s="18"/>
    </row>
    <row r="118">
      <c r="A118" s="119">
        <v>82.0</v>
      </c>
      <c r="B118" s="120" t="s">
        <v>1685</v>
      </c>
      <c r="C118" s="119" t="s">
        <v>959</v>
      </c>
      <c r="D118" s="119"/>
      <c r="E118" s="119" t="s">
        <v>1619</v>
      </c>
      <c r="F118" s="132"/>
      <c r="G118" s="132" t="s">
        <v>2024</v>
      </c>
      <c r="H118" s="132" t="s">
        <v>2025</v>
      </c>
      <c r="I118" s="132" t="s">
        <v>1588</v>
      </c>
      <c r="J118" s="133" t="s">
        <v>2026</v>
      </c>
      <c r="K118" s="134" t="s">
        <v>2027</v>
      </c>
      <c r="L118" s="132" t="s">
        <v>2028</v>
      </c>
      <c r="M118" s="124"/>
      <c r="N118" s="18"/>
      <c r="O118" s="113"/>
      <c r="P118" s="113"/>
      <c r="Q118" s="18"/>
      <c r="R118" s="18"/>
      <c r="S118" s="15"/>
      <c r="T118" s="18"/>
      <c r="U118" s="18"/>
      <c r="V118" s="18"/>
      <c r="W118" s="18"/>
      <c r="X118" s="18"/>
      <c r="Y118" s="18"/>
      <c r="Z118" s="18"/>
      <c r="AA118" s="18"/>
      <c r="AB118" s="18"/>
      <c r="AC118" s="18"/>
      <c r="AD118" s="18"/>
    </row>
    <row r="119">
      <c r="A119" s="119">
        <v>83.0</v>
      </c>
      <c r="B119" s="120" t="s">
        <v>1685</v>
      </c>
      <c r="C119" s="119" t="s">
        <v>959</v>
      </c>
      <c r="D119" s="119"/>
      <c r="E119" s="119" t="s">
        <v>1619</v>
      </c>
      <c r="F119" s="132"/>
      <c r="G119" s="132" t="s">
        <v>2029</v>
      </c>
      <c r="H119" s="132" t="s">
        <v>2030</v>
      </c>
      <c r="I119" s="132" t="s">
        <v>1588</v>
      </c>
      <c r="J119" s="133" t="s">
        <v>2031</v>
      </c>
      <c r="K119" s="134" t="s">
        <v>2027</v>
      </c>
      <c r="L119" s="132" t="s">
        <v>2028</v>
      </c>
      <c r="M119" s="124"/>
      <c r="N119" s="18"/>
      <c r="O119" s="113"/>
      <c r="P119" s="113"/>
      <c r="Q119" s="18"/>
      <c r="R119" s="18"/>
      <c r="S119" s="15"/>
      <c r="T119" s="18"/>
      <c r="U119" s="18"/>
      <c r="V119" s="18"/>
      <c r="W119" s="18"/>
      <c r="X119" s="18"/>
      <c r="Y119" s="18"/>
      <c r="Z119" s="18"/>
      <c r="AA119" s="18"/>
      <c r="AB119" s="18"/>
      <c r="AC119" s="18"/>
      <c r="AD119" s="18"/>
    </row>
    <row r="120">
      <c r="A120" s="119">
        <v>65.0</v>
      </c>
      <c r="B120" s="120" t="s">
        <v>1685</v>
      </c>
      <c r="C120" s="119" t="s">
        <v>959</v>
      </c>
      <c r="D120" s="119"/>
      <c r="E120" s="119" t="s">
        <v>1729</v>
      </c>
      <c r="F120" s="132"/>
      <c r="G120" s="132" t="s">
        <v>2032</v>
      </c>
      <c r="H120" s="132" t="s">
        <v>2033</v>
      </c>
      <c r="I120" s="132" t="s">
        <v>1607</v>
      </c>
      <c r="J120" s="133" t="s">
        <v>2034</v>
      </c>
      <c r="K120" s="134" t="s">
        <v>1733</v>
      </c>
      <c r="L120" s="132" t="s">
        <v>1734</v>
      </c>
      <c r="M120" s="124"/>
      <c r="N120" s="18"/>
      <c r="O120" s="113"/>
      <c r="P120" s="113"/>
      <c r="Q120" s="18"/>
      <c r="R120" s="18"/>
      <c r="S120" s="15"/>
      <c r="T120" s="18"/>
      <c r="U120" s="18"/>
      <c r="V120" s="18"/>
      <c r="W120" s="18"/>
      <c r="X120" s="18"/>
      <c r="Y120" s="18"/>
      <c r="Z120" s="18"/>
      <c r="AA120" s="18"/>
      <c r="AB120" s="18"/>
      <c r="AC120" s="18"/>
      <c r="AD120" s="18"/>
    </row>
    <row r="121">
      <c r="A121" s="119">
        <v>64.0</v>
      </c>
      <c r="B121" s="120" t="s">
        <v>1685</v>
      </c>
      <c r="C121" s="119" t="s">
        <v>959</v>
      </c>
      <c r="D121" s="119"/>
      <c r="E121" s="119" t="s">
        <v>1729</v>
      </c>
      <c r="F121" s="132"/>
      <c r="G121" s="132" t="s">
        <v>2035</v>
      </c>
      <c r="H121" s="132" t="s">
        <v>2036</v>
      </c>
      <c r="I121" s="132" t="s">
        <v>1607</v>
      </c>
      <c r="J121" s="133" t="s">
        <v>2037</v>
      </c>
      <c r="K121" s="134" t="s">
        <v>1738</v>
      </c>
      <c r="L121" s="132" t="s">
        <v>1739</v>
      </c>
      <c r="M121" s="124"/>
      <c r="N121" s="18"/>
      <c r="O121" s="113"/>
      <c r="P121" s="113"/>
      <c r="Q121" s="18"/>
      <c r="R121" s="18"/>
      <c r="S121" s="15"/>
      <c r="T121" s="18"/>
      <c r="U121" s="18"/>
      <c r="V121" s="18"/>
      <c r="W121" s="18"/>
      <c r="X121" s="18"/>
      <c r="Y121" s="18"/>
      <c r="Z121" s="18"/>
      <c r="AA121" s="18"/>
      <c r="AB121" s="18"/>
      <c r="AC121" s="18"/>
      <c r="AD121" s="18"/>
    </row>
    <row r="122">
      <c r="A122" s="119">
        <v>113.0</v>
      </c>
      <c r="B122" s="120" t="s">
        <v>1685</v>
      </c>
      <c r="C122" s="119" t="s">
        <v>959</v>
      </c>
      <c r="D122" s="119"/>
      <c r="E122" s="119" t="s">
        <v>1654</v>
      </c>
      <c r="F122" s="132"/>
      <c r="G122" s="132" t="s">
        <v>2038</v>
      </c>
      <c r="H122" s="132" t="s">
        <v>2036</v>
      </c>
      <c r="I122" s="132" t="s">
        <v>1600</v>
      </c>
      <c r="J122" s="133" t="s">
        <v>2039</v>
      </c>
      <c r="K122" s="134" t="s">
        <v>1782</v>
      </c>
      <c r="L122" s="132" t="s">
        <v>1783</v>
      </c>
      <c r="M122" s="124"/>
      <c r="N122" s="18"/>
      <c r="O122" s="18"/>
      <c r="P122" s="18"/>
      <c r="Q122" s="18"/>
      <c r="R122" s="18"/>
      <c r="S122" s="18"/>
      <c r="T122" s="15"/>
      <c r="U122" s="18"/>
      <c r="V122" s="18"/>
      <c r="W122" s="18"/>
      <c r="X122" s="18"/>
      <c r="Y122" s="18"/>
      <c r="Z122" s="18"/>
      <c r="AA122" s="18"/>
      <c r="AB122" s="18"/>
      <c r="AC122" s="18"/>
      <c r="AD122" s="18"/>
    </row>
    <row r="123">
      <c r="A123" s="119">
        <v>114.0</v>
      </c>
      <c r="B123" s="120" t="s">
        <v>1685</v>
      </c>
      <c r="C123" s="119" t="s">
        <v>959</v>
      </c>
      <c r="D123" s="119"/>
      <c r="E123" s="119" t="s">
        <v>1654</v>
      </c>
      <c r="F123" s="132"/>
      <c r="G123" s="132" t="s">
        <v>2038</v>
      </c>
      <c r="H123" s="132" t="s">
        <v>2040</v>
      </c>
      <c r="I123" s="132" t="s">
        <v>1600</v>
      </c>
      <c r="J123" s="133" t="s">
        <v>2041</v>
      </c>
      <c r="K123" s="134" t="s">
        <v>1602</v>
      </c>
      <c r="L123" s="132" t="s">
        <v>1603</v>
      </c>
      <c r="M123" s="124"/>
      <c r="N123" s="18"/>
      <c r="O123" s="18"/>
      <c r="P123" s="18"/>
      <c r="Q123" s="18"/>
      <c r="R123" s="18"/>
      <c r="S123" s="18"/>
      <c r="T123" s="15"/>
      <c r="U123" s="18"/>
      <c r="V123" s="18"/>
      <c r="W123" s="18"/>
      <c r="X123" s="18"/>
      <c r="Y123" s="18"/>
      <c r="Z123" s="18"/>
      <c r="AA123" s="18"/>
      <c r="AB123" s="18"/>
      <c r="AC123" s="18"/>
      <c r="AD123" s="18"/>
    </row>
    <row r="124">
      <c r="A124" s="119">
        <v>115.0</v>
      </c>
      <c r="B124" s="120" t="s">
        <v>1685</v>
      </c>
      <c r="C124" s="119" t="s">
        <v>959</v>
      </c>
      <c r="D124" s="119"/>
      <c r="E124" s="119" t="s">
        <v>1654</v>
      </c>
      <c r="F124" s="132"/>
      <c r="G124" s="132" t="s">
        <v>2042</v>
      </c>
      <c r="H124" s="132" t="s">
        <v>2036</v>
      </c>
      <c r="I124" s="132" t="s">
        <v>1600</v>
      </c>
      <c r="J124" s="133" t="s">
        <v>2043</v>
      </c>
      <c r="K124" s="134" t="s">
        <v>1787</v>
      </c>
      <c r="L124" s="132" t="s">
        <v>1788</v>
      </c>
      <c r="M124" s="124"/>
      <c r="N124" s="18"/>
      <c r="O124" s="113"/>
      <c r="P124" s="113"/>
      <c r="Q124" s="113"/>
      <c r="R124" s="113"/>
      <c r="S124" s="15"/>
      <c r="T124" s="18"/>
      <c r="U124" s="18"/>
      <c r="V124" s="18"/>
      <c r="W124" s="18"/>
      <c r="X124" s="18"/>
      <c r="Y124" s="18"/>
      <c r="Z124" s="18"/>
      <c r="AA124" s="18"/>
      <c r="AB124" s="18"/>
      <c r="AC124" s="18"/>
      <c r="AD124" s="18"/>
    </row>
    <row r="125">
      <c r="A125" s="119">
        <v>116.0</v>
      </c>
      <c r="B125" s="120" t="s">
        <v>1685</v>
      </c>
      <c r="C125" s="119" t="s">
        <v>959</v>
      </c>
      <c r="D125" s="119"/>
      <c r="E125" s="119" t="s">
        <v>1654</v>
      </c>
      <c r="F125" s="132"/>
      <c r="G125" s="132" t="s">
        <v>2044</v>
      </c>
      <c r="H125" s="132" t="s">
        <v>2036</v>
      </c>
      <c r="I125" s="132" t="s">
        <v>1600</v>
      </c>
      <c r="J125" s="133" t="s">
        <v>2045</v>
      </c>
      <c r="K125" s="134" t="s">
        <v>1791</v>
      </c>
      <c r="L125" s="132" t="s">
        <v>1792</v>
      </c>
      <c r="M125" s="124"/>
      <c r="N125" s="18"/>
      <c r="O125" s="113"/>
      <c r="P125" s="113"/>
      <c r="Q125" s="113"/>
      <c r="R125" s="113"/>
      <c r="S125" s="15"/>
      <c r="T125" s="18"/>
      <c r="U125" s="18"/>
      <c r="V125" s="18"/>
      <c r="W125" s="18"/>
      <c r="X125" s="18"/>
      <c r="Y125" s="18"/>
      <c r="Z125" s="18"/>
      <c r="AA125" s="18"/>
      <c r="AB125" s="18"/>
      <c r="AC125" s="18"/>
      <c r="AD125" s="18"/>
    </row>
    <row r="126">
      <c r="A126" s="119">
        <v>117.0</v>
      </c>
      <c r="B126" s="120" t="s">
        <v>1685</v>
      </c>
      <c r="C126" s="119" t="s">
        <v>959</v>
      </c>
      <c r="D126" s="119"/>
      <c r="E126" s="119" t="s">
        <v>1654</v>
      </c>
      <c r="F126" s="132"/>
      <c r="G126" s="132" t="s">
        <v>2046</v>
      </c>
      <c r="H126" s="132" t="s">
        <v>2036</v>
      </c>
      <c r="I126" s="132" t="s">
        <v>1600</v>
      </c>
      <c r="J126" s="133" t="s">
        <v>2047</v>
      </c>
      <c r="K126" s="134" t="s">
        <v>2048</v>
      </c>
      <c r="L126" s="132" t="s">
        <v>2049</v>
      </c>
      <c r="M126" s="124"/>
      <c r="N126" s="18"/>
      <c r="O126" s="113"/>
      <c r="P126" s="113"/>
      <c r="Q126" s="18"/>
      <c r="R126" s="18"/>
      <c r="S126" s="15"/>
      <c r="T126" s="18"/>
      <c r="U126" s="18"/>
      <c r="V126" s="18"/>
      <c r="W126" s="18"/>
      <c r="X126" s="18"/>
      <c r="Y126" s="18"/>
      <c r="Z126" s="18"/>
      <c r="AA126" s="18"/>
      <c r="AB126" s="18"/>
      <c r="AC126" s="18"/>
      <c r="AD126" s="18"/>
    </row>
    <row r="127">
      <c r="A127" s="119">
        <v>118.0</v>
      </c>
      <c r="B127" s="120" t="s">
        <v>1685</v>
      </c>
      <c r="C127" s="119" t="s">
        <v>959</v>
      </c>
      <c r="D127" s="119"/>
      <c r="E127" s="119" t="s">
        <v>1654</v>
      </c>
      <c r="F127" s="132"/>
      <c r="G127" s="132" t="s">
        <v>2050</v>
      </c>
      <c r="H127" s="132" t="s">
        <v>2036</v>
      </c>
      <c r="I127" s="132" t="s">
        <v>1600</v>
      </c>
      <c r="J127" s="133" t="s">
        <v>2051</v>
      </c>
      <c r="K127" s="134" t="s">
        <v>1795</v>
      </c>
      <c r="L127" s="132" t="s">
        <v>1796</v>
      </c>
      <c r="M127" s="124"/>
      <c r="N127" s="18"/>
      <c r="O127" s="113"/>
      <c r="P127" s="113"/>
      <c r="Q127" s="18"/>
      <c r="R127" s="18"/>
      <c r="S127" s="15"/>
      <c r="T127" s="18"/>
      <c r="U127" s="18"/>
      <c r="V127" s="18"/>
      <c r="W127" s="18"/>
      <c r="X127" s="18"/>
      <c r="Y127" s="18"/>
      <c r="Z127" s="18"/>
      <c r="AA127" s="18"/>
      <c r="AB127" s="18"/>
      <c r="AC127" s="18"/>
      <c r="AD127" s="18"/>
    </row>
    <row r="128">
      <c r="A128" s="119">
        <v>119.0</v>
      </c>
      <c r="B128" s="120" t="s">
        <v>1685</v>
      </c>
      <c r="C128" s="119" t="s">
        <v>959</v>
      </c>
      <c r="D128" s="119"/>
      <c r="E128" s="119" t="s">
        <v>1654</v>
      </c>
      <c r="F128" s="132"/>
      <c r="G128" s="132" t="s">
        <v>2050</v>
      </c>
      <c r="H128" s="132" t="s">
        <v>2036</v>
      </c>
      <c r="I128" s="132" t="s">
        <v>1600</v>
      </c>
      <c r="J128" s="133" t="s">
        <v>2052</v>
      </c>
      <c r="K128" s="134" t="s">
        <v>1798</v>
      </c>
      <c r="L128" s="132" t="s">
        <v>1799</v>
      </c>
      <c r="M128" s="124"/>
      <c r="N128" s="18"/>
      <c r="O128" s="113"/>
      <c r="P128" s="113"/>
      <c r="Q128" s="113"/>
      <c r="R128" s="113"/>
      <c r="S128" s="15"/>
      <c r="T128" s="18"/>
      <c r="U128" s="18"/>
      <c r="V128" s="18"/>
      <c r="W128" s="18"/>
      <c r="X128" s="18"/>
      <c r="Y128" s="18"/>
      <c r="Z128" s="18"/>
      <c r="AA128" s="18"/>
      <c r="AB128" s="18"/>
      <c r="AC128" s="18"/>
      <c r="AD128" s="18"/>
    </row>
    <row r="129">
      <c r="A129" s="119">
        <v>91.0</v>
      </c>
      <c r="B129" s="120" t="s">
        <v>1685</v>
      </c>
      <c r="C129" s="119" t="s">
        <v>959</v>
      </c>
      <c r="D129" s="119"/>
      <c r="E129" s="119" t="s">
        <v>1619</v>
      </c>
      <c r="F129" s="132"/>
      <c r="G129" s="132" t="s">
        <v>1806</v>
      </c>
      <c r="H129" s="132" t="s">
        <v>2053</v>
      </c>
      <c r="I129" s="132" t="s">
        <v>1588</v>
      </c>
      <c r="J129" s="133" t="s">
        <v>2054</v>
      </c>
      <c r="K129" s="134" t="s">
        <v>1909</v>
      </c>
      <c r="L129" s="132" t="s">
        <v>1910</v>
      </c>
      <c r="M129" s="124"/>
      <c r="N129" s="18"/>
      <c r="O129" s="113"/>
      <c r="P129" s="113"/>
      <c r="Q129" s="113"/>
      <c r="R129" s="113"/>
      <c r="S129" s="15"/>
      <c r="T129" s="18"/>
      <c r="U129" s="18"/>
      <c r="V129" s="18"/>
      <c r="W129" s="18"/>
      <c r="X129" s="18"/>
      <c r="Y129" s="18"/>
      <c r="Z129" s="18"/>
      <c r="AA129" s="18"/>
      <c r="AB129" s="18"/>
      <c r="AC129" s="18"/>
      <c r="AD129" s="18"/>
    </row>
    <row r="130">
      <c r="A130" s="119">
        <v>60.0</v>
      </c>
      <c r="B130" s="120" t="s">
        <v>1685</v>
      </c>
      <c r="C130" s="119" t="s">
        <v>959</v>
      </c>
      <c r="D130" s="119"/>
      <c r="E130" s="119" t="s">
        <v>1678</v>
      </c>
      <c r="F130" s="132"/>
      <c r="G130" s="132" t="s">
        <v>2055</v>
      </c>
      <c r="H130" s="132" t="s">
        <v>2056</v>
      </c>
      <c r="I130" s="132" t="s">
        <v>1681</v>
      </c>
      <c r="J130" s="133" t="s">
        <v>2057</v>
      </c>
      <c r="K130" s="134" t="s">
        <v>2058</v>
      </c>
      <c r="L130" s="132" t="s">
        <v>2059</v>
      </c>
      <c r="M130" s="124"/>
      <c r="N130" s="18"/>
      <c r="O130" s="113"/>
      <c r="P130" s="113"/>
      <c r="Q130" s="18"/>
      <c r="R130" s="18"/>
      <c r="S130" s="15"/>
      <c r="T130" s="18"/>
      <c r="U130" s="18"/>
      <c r="V130" s="18"/>
      <c r="W130" s="18"/>
      <c r="X130" s="18"/>
      <c r="Y130" s="18"/>
      <c r="Z130" s="18"/>
      <c r="AA130" s="18"/>
      <c r="AB130" s="18"/>
      <c r="AC130" s="18"/>
      <c r="AD130" s="18"/>
    </row>
    <row r="131">
      <c r="A131" s="119">
        <v>61.0</v>
      </c>
      <c r="B131" s="120" t="s">
        <v>1685</v>
      </c>
      <c r="C131" s="119" t="s">
        <v>959</v>
      </c>
      <c r="D131" s="119"/>
      <c r="E131" s="119" t="s">
        <v>1678</v>
      </c>
      <c r="F131" s="132"/>
      <c r="G131" s="132" t="s">
        <v>2060</v>
      </c>
      <c r="H131" s="132" t="s">
        <v>2061</v>
      </c>
      <c r="I131" s="132" t="s">
        <v>1681</v>
      </c>
      <c r="J131" s="133" t="s">
        <v>2062</v>
      </c>
      <c r="K131" s="134" t="s">
        <v>2058</v>
      </c>
      <c r="L131" s="132" t="s">
        <v>2059</v>
      </c>
      <c r="M131" s="124"/>
      <c r="N131" s="18"/>
      <c r="O131" s="113"/>
      <c r="P131" s="113"/>
      <c r="Q131" s="113"/>
      <c r="R131" s="113"/>
      <c r="S131" s="15"/>
      <c r="T131" s="18"/>
      <c r="U131" s="18"/>
      <c r="V131" s="18"/>
      <c r="W131" s="18"/>
      <c r="X131" s="18"/>
      <c r="Y131" s="18"/>
      <c r="Z131" s="18"/>
      <c r="AA131" s="18"/>
      <c r="AB131" s="18"/>
      <c r="AC131" s="18"/>
      <c r="AD131" s="18"/>
    </row>
    <row r="132">
      <c r="A132" s="119">
        <v>88.0</v>
      </c>
      <c r="B132" s="120" t="s">
        <v>1685</v>
      </c>
      <c r="C132" s="119" t="s">
        <v>959</v>
      </c>
      <c r="D132" s="119"/>
      <c r="E132" s="119" t="s">
        <v>1619</v>
      </c>
      <c r="F132" s="132"/>
      <c r="G132" s="132" t="s">
        <v>1898</v>
      </c>
      <c r="H132" s="132" t="s">
        <v>2063</v>
      </c>
      <c r="I132" s="132" t="s">
        <v>1588</v>
      </c>
      <c r="J132" s="133" t="s">
        <v>2064</v>
      </c>
      <c r="K132" s="134" t="s">
        <v>2065</v>
      </c>
      <c r="L132" s="132" t="s">
        <v>2066</v>
      </c>
      <c r="M132" s="124"/>
      <c r="N132" s="18"/>
      <c r="O132" s="18"/>
      <c r="P132" s="18"/>
      <c r="Q132" s="18"/>
      <c r="R132" s="18"/>
      <c r="S132" s="18"/>
      <c r="T132" s="15"/>
      <c r="U132" s="18"/>
      <c r="V132" s="18"/>
      <c r="W132" s="18"/>
      <c r="X132" s="18"/>
      <c r="Y132" s="18"/>
      <c r="Z132" s="18"/>
      <c r="AA132" s="18"/>
      <c r="AB132" s="18"/>
      <c r="AC132" s="18"/>
      <c r="AD132" s="18"/>
    </row>
    <row r="133">
      <c r="A133" s="119">
        <v>93.0</v>
      </c>
      <c r="B133" s="120" t="s">
        <v>1685</v>
      </c>
      <c r="C133" s="119" t="s">
        <v>959</v>
      </c>
      <c r="D133" s="119"/>
      <c r="E133" s="119" t="s">
        <v>1619</v>
      </c>
      <c r="F133" s="132"/>
      <c r="G133" s="132" t="s">
        <v>1892</v>
      </c>
      <c r="H133" s="132" t="s">
        <v>2067</v>
      </c>
      <c r="I133" s="132" t="s">
        <v>1588</v>
      </c>
      <c r="J133" s="133" t="s">
        <v>2068</v>
      </c>
      <c r="K133" s="134" t="s">
        <v>1855</v>
      </c>
      <c r="L133" s="132" t="s">
        <v>1856</v>
      </c>
      <c r="M133" s="124"/>
      <c r="N133" s="18"/>
      <c r="O133" s="18"/>
      <c r="P133" s="18"/>
      <c r="Q133" s="18"/>
      <c r="R133" s="18"/>
      <c r="S133" s="18"/>
      <c r="T133" s="15"/>
      <c r="U133" s="18"/>
      <c r="V133" s="18"/>
      <c r="W133" s="18"/>
      <c r="X133" s="18"/>
      <c r="Y133" s="18"/>
      <c r="Z133" s="18"/>
      <c r="AA133" s="18"/>
      <c r="AB133" s="18"/>
      <c r="AC133" s="18"/>
      <c r="AD133" s="18"/>
    </row>
    <row r="134">
      <c r="A134" s="119">
        <v>63.0</v>
      </c>
      <c r="B134" s="120" t="s">
        <v>1685</v>
      </c>
      <c r="C134" s="119" t="s">
        <v>959</v>
      </c>
      <c r="D134" s="119"/>
      <c r="E134" s="119" t="s">
        <v>1678</v>
      </c>
      <c r="F134" s="132"/>
      <c r="G134" s="132" t="s">
        <v>2069</v>
      </c>
      <c r="H134" s="132" t="s">
        <v>2070</v>
      </c>
      <c r="I134" s="132" t="s">
        <v>1681</v>
      </c>
      <c r="J134" s="133" t="s">
        <v>2071</v>
      </c>
      <c r="K134" s="134" t="s">
        <v>1803</v>
      </c>
      <c r="L134" s="132" t="s">
        <v>1804</v>
      </c>
      <c r="M134" s="124"/>
      <c r="N134" s="18"/>
      <c r="O134" s="113"/>
      <c r="P134" s="113"/>
      <c r="Q134" s="113"/>
      <c r="R134" s="113"/>
      <c r="S134" s="15"/>
      <c r="T134" s="18"/>
      <c r="U134" s="18"/>
      <c r="V134" s="18"/>
      <c r="W134" s="18"/>
      <c r="X134" s="18"/>
      <c r="Y134" s="18"/>
      <c r="Z134" s="18"/>
      <c r="AA134" s="18"/>
      <c r="AB134" s="18"/>
      <c r="AC134" s="18"/>
      <c r="AD134" s="18"/>
    </row>
    <row r="135">
      <c r="A135" s="119">
        <v>98.0</v>
      </c>
      <c r="B135" s="120" t="s">
        <v>1685</v>
      </c>
      <c r="C135" s="119" t="s">
        <v>959</v>
      </c>
      <c r="D135" s="119"/>
      <c r="E135" s="119" t="s">
        <v>1619</v>
      </c>
      <c r="F135" s="132"/>
      <c r="G135" s="132" t="s">
        <v>2072</v>
      </c>
      <c r="H135" s="132" t="s">
        <v>2073</v>
      </c>
      <c r="I135" s="132" t="s">
        <v>1588</v>
      </c>
      <c r="J135" s="133" t="s">
        <v>2074</v>
      </c>
      <c r="K135" s="134" t="s">
        <v>1764</v>
      </c>
      <c r="L135" s="132" t="s">
        <v>1765</v>
      </c>
      <c r="M135" s="124"/>
      <c r="N135" s="18"/>
      <c r="O135" s="113"/>
      <c r="P135" s="113"/>
      <c r="Q135" s="113"/>
      <c r="R135" s="113"/>
      <c r="S135" s="15"/>
      <c r="T135" s="18"/>
      <c r="U135" s="18"/>
      <c r="V135" s="18"/>
      <c r="W135" s="18"/>
      <c r="X135" s="18"/>
      <c r="Y135" s="18"/>
      <c r="Z135" s="18"/>
      <c r="AA135" s="18"/>
      <c r="AB135" s="18"/>
      <c r="AC135" s="18"/>
      <c r="AD135" s="18"/>
    </row>
    <row r="136">
      <c r="A136" s="119">
        <v>100.0</v>
      </c>
      <c r="B136" s="120" t="s">
        <v>1685</v>
      </c>
      <c r="C136" s="119" t="s">
        <v>959</v>
      </c>
      <c r="D136" s="119"/>
      <c r="E136" s="119" t="s">
        <v>1712</v>
      </c>
      <c r="F136" s="132"/>
      <c r="G136" s="132" t="s">
        <v>2075</v>
      </c>
      <c r="H136" s="132" t="s">
        <v>2076</v>
      </c>
      <c r="I136" s="132" t="s">
        <v>1715</v>
      </c>
      <c r="J136" s="133" t="s">
        <v>2077</v>
      </c>
      <c r="K136" s="134" t="s">
        <v>1717</v>
      </c>
      <c r="L136" s="132" t="s">
        <v>1718</v>
      </c>
      <c r="M136" s="124"/>
      <c r="N136" s="18"/>
      <c r="O136" s="18"/>
      <c r="P136" s="18"/>
      <c r="Q136" s="18"/>
      <c r="R136" s="18"/>
      <c r="S136" s="18"/>
      <c r="T136" s="15"/>
      <c r="U136" s="18"/>
      <c r="V136" s="18"/>
      <c r="W136" s="18"/>
      <c r="X136" s="18"/>
      <c r="Y136" s="18"/>
      <c r="Z136" s="18"/>
      <c r="AA136" s="18"/>
      <c r="AB136" s="18"/>
      <c r="AC136" s="18"/>
      <c r="AD136" s="18"/>
    </row>
    <row r="137">
      <c r="A137" s="119">
        <v>310.0</v>
      </c>
      <c r="B137" s="120" t="s">
        <v>1685</v>
      </c>
      <c r="C137" s="119" t="s">
        <v>93</v>
      </c>
      <c r="D137" s="119"/>
      <c r="E137" s="119" t="s">
        <v>1656</v>
      </c>
      <c r="F137" s="132"/>
      <c r="G137" s="132" t="s">
        <v>2078</v>
      </c>
      <c r="H137" s="132" t="s">
        <v>2079</v>
      </c>
      <c r="I137" s="132" t="s">
        <v>1637</v>
      </c>
      <c r="J137" s="133" t="s">
        <v>2080</v>
      </c>
      <c r="K137" s="134" t="s">
        <v>1689</v>
      </c>
      <c r="L137" s="132" t="s">
        <v>1690</v>
      </c>
      <c r="M137" s="124"/>
      <c r="N137" s="18"/>
      <c r="O137" s="18"/>
      <c r="P137" s="18"/>
      <c r="Q137" s="18"/>
      <c r="R137" s="18"/>
      <c r="S137" s="18"/>
      <c r="T137" s="15"/>
      <c r="U137" s="18"/>
      <c r="V137" s="18"/>
      <c r="W137" s="18"/>
      <c r="X137" s="18"/>
      <c r="Y137" s="18"/>
      <c r="Z137" s="18"/>
      <c r="AA137" s="18"/>
      <c r="AB137" s="18"/>
      <c r="AC137" s="18"/>
      <c r="AD137" s="18"/>
    </row>
    <row r="138">
      <c r="A138" s="119">
        <v>254.0</v>
      </c>
      <c r="B138" s="120" t="s">
        <v>1685</v>
      </c>
      <c r="C138" s="119" t="s">
        <v>93</v>
      </c>
      <c r="D138" s="119"/>
      <c r="E138" s="119" t="s">
        <v>1656</v>
      </c>
      <c r="F138" s="132"/>
      <c r="G138" s="132" t="s">
        <v>2081</v>
      </c>
      <c r="H138" s="132" t="s">
        <v>2082</v>
      </c>
      <c r="I138" s="132" t="s">
        <v>1637</v>
      </c>
      <c r="J138" s="133" t="s">
        <v>2083</v>
      </c>
      <c r="K138" s="134" t="s">
        <v>1833</v>
      </c>
      <c r="L138" s="132" t="s">
        <v>1834</v>
      </c>
      <c r="M138" s="124"/>
      <c r="N138" s="18"/>
      <c r="O138" s="113"/>
      <c r="P138" s="113"/>
      <c r="Q138" s="113"/>
      <c r="R138" s="113"/>
      <c r="S138" s="15"/>
      <c r="T138" s="18"/>
      <c r="U138" s="18"/>
      <c r="V138" s="18"/>
      <c r="W138" s="18"/>
      <c r="X138" s="18"/>
      <c r="Y138" s="18"/>
      <c r="Z138" s="18"/>
      <c r="AA138" s="18"/>
      <c r="AB138" s="18"/>
      <c r="AC138" s="18"/>
      <c r="AD138" s="18"/>
    </row>
    <row r="139">
      <c r="A139" s="119">
        <v>337.0</v>
      </c>
      <c r="B139" s="120" t="s">
        <v>1685</v>
      </c>
      <c r="C139" s="119" t="s">
        <v>93</v>
      </c>
      <c r="D139" s="119"/>
      <c r="E139" s="119" t="s">
        <v>1719</v>
      </c>
      <c r="F139" s="132"/>
      <c r="G139" s="132" t="s">
        <v>2084</v>
      </c>
      <c r="H139" s="132" t="s">
        <v>2085</v>
      </c>
      <c r="I139" s="132" t="s">
        <v>1722</v>
      </c>
      <c r="J139" s="133" t="s">
        <v>2086</v>
      </c>
      <c r="K139" s="134" t="s">
        <v>2087</v>
      </c>
      <c r="L139" s="132" t="s">
        <v>2088</v>
      </c>
      <c r="M139" s="124"/>
      <c r="N139" s="18"/>
      <c r="O139" s="18"/>
      <c r="P139" s="18"/>
      <c r="Q139" s="18"/>
      <c r="R139" s="18"/>
      <c r="S139" s="18"/>
      <c r="T139" s="15"/>
      <c r="U139" s="18"/>
      <c r="V139" s="18"/>
      <c r="W139" s="18"/>
      <c r="X139" s="18"/>
      <c r="Y139" s="18"/>
      <c r="Z139" s="18"/>
      <c r="AA139" s="18"/>
      <c r="AB139" s="18"/>
      <c r="AC139" s="18"/>
      <c r="AD139" s="18"/>
    </row>
    <row r="140">
      <c r="A140" s="119">
        <v>340.0</v>
      </c>
      <c r="B140" s="120" t="s">
        <v>1685</v>
      </c>
      <c r="C140" s="119" t="s">
        <v>93</v>
      </c>
      <c r="D140" s="119"/>
      <c r="E140" s="119" t="s">
        <v>1719</v>
      </c>
      <c r="F140" s="132"/>
      <c r="G140" s="132" t="s">
        <v>2089</v>
      </c>
      <c r="H140" s="132" t="s">
        <v>2090</v>
      </c>
      <c r="I140" s="132" t="s">
        <v>1722</v>
      </c>
      <c r="J140" s="133" t="s">
        <v>2091</v>
      </c>
      <c r="K140" s="134" t="s">
        <v>2092</v>
      </c>
      <c r="L140" s="132" t="s">
        <v>2093</v>
      </c>
      <c r="M140" s="124"/>
      <c r="N140" s="18"/>
      <c r="O140" s="113"/>
      <c r="P140" s="113"/>
      <c r="Q140" s="113"/>
      <c r="R140" s="113"/>
      <c r="S140" s="15"/>
      <c r="T140" s="18"/>
      <c r="U140" s="18"/>
      <c r="V140" s="18"/>
      <c r="W140" s="18"/>
      <c r="X140" s="18"/>
      <c r="Y140" s="18"/>
      <c r="Z140" s="18"/>
      <c r="AA140" s="18"/>
      <c r="AB140" s="18"/>
      <c r="AC140" s="18"/>
      <c r="AD140" s="18"/>
    </row>
    <row r="141">
      <c r="A141" s="119">
        <v>370.0</v>
      </c>
      <c r="B141" s="120" t="s">
        <v>1685</v>
      </c>
      <c r="C141" s="119" t="s">
        <v>93</v>
      </c>
      <c r="D141" s="119"/>
      <c r="E141" s="119" t="s">
        <v>1671</v>
      </c>
      <c r="F141" s="132"/>
      <c r="G141" s="132" t="s">
        <v>2094</v>
      </c>
      <c r="H141" s="132" t="s">
        <v>2095</v>
      </c>
      <c r="I141" s="132" t="s">
        <v>1674</v>
      </c>
      <c r="J141" s="133" t="s">
        <v>2096</v>
      </c>
      <c r="K141" s="134" t="s">
        <v>2097</v>
      </c>
      <c r="L141" s="132" t="s">
        <v>2098</v>
      </c>
      <c r="M141" s="124"/>
      <c r="N141" s="18"/>
      <c r="O141" s="18"/>
      <c r="P141" s="18"/>
      <c r="Q141" s="18"/>
      <c r="R141" s="18"/>
      <c r="S141" s="18"/>
      <c r="T141" s="15"/>
      <c r="U141" s="18"/>
      <c r="V141" s="18"/>
      <c r="W141" s="18"/>
      <c r="X141" s="18"/>
      <c r="Y141" s="18"/>
      <c r="Z141" s="18"/>
      <c r="AA141" s="18"/>
      <c r="AB141" s="18"/>
      <c r="AC141" s="18"/>
      <c r="AD141" s="18"/>
    </row>
    <row r="142">
      <c r="A142" s="119">
        <v>341.0</v>
      </c>
      <c r="B142" s="120" t="s">
        <v>1685</v>
      </c>
      <c r="C142" s="119" t="s">
        <v>93</v>
      </c>
      <c r="D142" s="119"/>
      <c r="E142" s="119" t="s">
        <v>1719</v>
      </c>
      <c r="F142" s="132"/>
      <c r="G142" s="132" t="s">
        <v>2099</v>
      </c>
      <c r="H142" s="132" t="s">
        <v>2100</v>
      </c>
      <c r="I142" s="132" t="s">
        <v>1722</v>
      </c>
      <c r="J142" s="133" t="s">
        <v>2101</v>
      </c>
      <c r="K142" s="134" t="s">
        <v>2092</v>
      </c>
      <c r="L142" s="132" t="s">
        <v>2093</v>
      </c>
      <c r="M142" s="124"/>
      <c r="N142" s="18"/>
      <c r="O142" s="18"/>
      <c r="P142" s="18"/>
      <c r="Q142" s="18"/>
      <c r="R142" s="18"/>
      <c r="S142" s="18"/>
      <c r="T142" s="15"/>
      <c r="U142" s="18"/>
      <c r="V142" s="18"/>
      <c r="W142" s="18"/>
      <c r="X142" s="18"/>
      <c r="Y142" s="18"/>
      <c r="Z142" s="18"/>
      <c r="AA142" s="18"/>
      <c r="AB142" s="18"/>
      <c r="AC142" s="18"/>
      <c r="AD142" s="18"/>
    </row>
    <row r="143">
      <c r="A143" s="119">
        <v>314.0</v>
      </c>
      <c r="B143" s="120" t="s">
        <v>1685</v>
      </c>
      <c r="C143" s="119" t="s">
        <v>93</v>
      </c>
      <c r="D143" s="119"/>
      <c r="E143" s="119" t="s">
        <v>1656</v>
      </c>
      <c r="F143" s="132"/>
      <c r="G143" s="132" t="s">
        <v>2102</v>
      </c>
      <c r="H143" s="132" t="s">
        <v>2103</v>
      </c>
      <c r="I143" s="132" t="s">
        <v>1637</v>
      </c>
      <c r="J143" s="133" t="s">
        <v>2104</v>
      </c>
      <c r="K143" s="134" t="s">
        <v>1698</v>
      </c>
      <c r="L143" s="132" t="s">
        <v>1699</v>
      </c>
      <c r="M143" s="124"/>
      <c r="N143" s="18"/>
      <c r="O143" s="113"/>
      <c r="P143" s="113"/>
      <c r="Q143" s="18"/>
      <c r="R143" s="18"/>
      <c r="S143" s="15"/>
      <c r="T143" s="18"/>
      <c r="U143" s="18"/>
      <c r="V143" s="18"/>
      <c r="W143" s="18"/>
      <c r="X143" s="18"/>
      <c r="Y143" s="18"/>
      <c r="Z143" s="18"/>
      <c r="AA143" s="18"/>
      <c r="AB143" s="18"/>
      <c r="AC143" s="18"/>
      <c r="AD143" s="18"/>
    </row>
    <row r="144">
      <c r="A144" s="119">
        <v>315.0</v>
      </c>
      <c r="B144" s="120" t="s">
        <v>1685</v>
      </c>
      <c r="C144" s="119" t="s">
        <v>93</v>
      </c>
      <c r="D144" s="119"/>
      <c r="E144" s="119" t="s">
        <v>1656</v>
      </c>
      <c r="F144" s="132"/>
      <c r="G144" s="132" t="s">
        <v>2105</v>
      </c>
      <c r="H144" s="132" t="s">
        <v>2106</v>
      </c>
      <c r="I144" s="132" t="s">
        <v>1637</v>
      </c>
      <c r="J144" s="133" t="s">
        <v>2107</v>
      </c>
      <c r="K144" s="134" t="s">
        <v>1698</v>
      </c>
      <c r="L144" s="132" t="s">
        <v>1699</v>
      </c>
      <c r="M144" s="124"/>
      <c r="N144" s="18"/>
      <c r="O144" s="18"/>
      <c r="P144" s="18"/>
      <c r="Q144" s="18"/>
      <c r="R144" s="18"/>
      <c r="S144" s="18"/>
      <c r="T144" s="15"/>
      <c r="U144" s="18"/>
      <c r="V144" s="18"/>
      <c r="W144" s="18"/>
      <c r="X144" s="18"/>
      <c r="Y144" s="18"/>
      <c r="Z144" s="18"/>
      <c r="AA144" s="18"/>
      <c r="AB144" s="18"/>
      <c r="AC144" s="18"/>
      <c r="AD144" s="18"/>
    </row>
    <row r="145">
      <c r="A145" s="119">
        <v>338.0</v>
      </c>
      <c r="B145" s="120" t="s">
        <v>1685</v>
      </c>
      <c r="C145" s="119" t="s">
        <v>93</v>
      </c>
      <c r="D145" s="119"/>
      <c r="E145" s="119" t="s">
        <v>1719</v>
      </c>
      <c r="F145" s="132"/>
      <c r="G145" s="132" t="s">
        <v>2108</v>
      </c>
      <c r="H145" s="132" t="s">
        <v>2109</v>
      </c>
      <c r="I145" s="132" t="s">
        <v>1722</v>
      </c>
      <c r="J145" s="133" t="s">
        <v>2110</v>
      </c>
      <c r="K145" s="134" t="s">
        <v>2087</v>
      </c>
      <c r="L145" s="132" t="s">
        <v>2088</v>
      </c>
      <c r="M145" s="124"/>
      <c r="N145" s="18"/>
      <c r="O145" s="113"/>
      <c r="P145" s="113"/>
      <c r="Q145" s="113"/>
      <c r="R145" s="113"/>
      <c r="S145" s="15"/>
      <c r="T145" s="18"/>
      <c r="U145" s="18"/>
      <c r="V145" s="18"/>
      <c r="W145" s="18"/>
      <c r="X145" s="18"/>
      <c r="Y145" s="18"/>
      <c r="Z145" s="18"/>
      <c r="AA145" s="18"/>
      <c r="AB145" s="18"/>
      <c r="AC145" s="18"/>
      <c r="AD145" s="18"/>
    </row>
    <row r="146">
      <c r="A146" s="119">
        <v>342.0</v>
      </c>
      <c r="B146" s="120" t="s">
        <v>1685</v>
      </c>
      <c r="C146" s="119" t="s">
        <v>93</v>
      </c>
      <c r="D146" s="119"/>
      <c r="E146" s="119" t="s">
        <v>1719</v>
      </c>
      <c r="F146" s="132"/>
      <c r="G146" s="132" t="s">
        <v>2111</v>
      </c>
      <c r="H146" s="132" t="s">
        <v>2112</v>
      </c>
      <c r="I146" s="132" t="s">
        <v>1722</v>
      </c>
      <c r="J146" s="133" t="s">
        <v>2113</v>
      </c>
      <c r="K146" s="134" t="s">
        <v>2092</v>
      </c>
      <c r="L146" s="132" t="s">
        <v>2093</v>
      </c>
      <c r="M146" s="124"/>
      <c r="N146" s="18"/>
      <c r="O146" s="113"/>
      <c r="P146" s="113"/>
      <c r="Q146" s="113"/>
      <c r="R146" s="113"/>
      <c r="S146" s="15"/>
      <c r="T146" s="18"/>
      <c r="U146" s="18"/>
      <c r="V146" s="18"/>
      <c r="W146" s="18"/>
      <c r="X146" s="18"/>
      <c r="Y146" s="18"/>
      <c r="Z146" s="18"/>
      <c r="AA146" s="18"/>
      <c r="AB146" s="18"/>
      <c r="AC146" s="18"/>
      <c r="AD146" s="18"/>
    </row>
    <row r="147">
      <c r="A147" s="119">
        <v>339.0</v>
      </c>
      <c r="B147" s="120" t="s">
        <v>1685</v>
      </c>
      <c r="C147" s="119" t="s">
        <v>93</v>
      </c>
      <c r="D147" s="119"/>
      <c r="E147" s="119" t="s">
        <v>1719</v>
      </c>
      <c r="F147" s="132"/>
      <c r="G147" s="132" t="s">
        <v>2114</v>
      </c>
      <c r="H147" s="132" t="s">
        <v>2115</v>
      </c>
      <c r="I147" s="132" t="s">
        <v>1722</v>
      </c>
      <c r="J147" s="133" t="s">
        <v>2116</v>
      </c>
      <c r="K147" s="134" t="s">
        <v>2087</v>
      </c>
      <c r="L147" s="132" t="s">
        <v>2088</v>
      </c>
      <c r="M147" s="124"/>
      <c r="N147" s="18"/>
      <c r="O147" s="18"/>
      <c r="P147" s="18"/>
      <c r="Q147" s="18"/>
      <c r="R147" s="18"/>
      <c r="S147" s="18"/>
      <c r="T147" s="15"/>
      <c r="U147" s="18"/>
      <c r="V147" s="18"/>
      <c r="W147" s="18"/>
      <c r="X147" s="18"/>
      <c r="Y147" s="18"/>
      <c r="Z147" s="18"/>
      <c r="AA147" s="18"/>
      <c r="AB147" s="18"/>
      <c r="AC147" s="18"/>
      <c r="AD147" s="18"/>
    </row>
    <row r="148">
      <c r="A148" s="119">
        <v>316.0</v>
      </c>
      <c r="B148" s="120" t="s">
        <v>1685</v>
      </c>
      <c r="C148" s="119" t="s">
        <v>93</v>
      </c>
      <c r="D148" s="119"/>
      <c r="E148" s="119" t="s">
        <v>1656</v>
      </c>
      <c r="F148" s="132"/>
      <c r="G148" s="132" t="s">
        <v>2117</v>
      </c>
      <c r="H148" s="132" t="s">
        <v>2118</v>
      </c>
      <c r="I148" s="132" t="s">
        <v>1637</v>
      </c>
      <c r="J148" s="133" t="s">
        <v>2119</v>
      </c>
      <c r="K148" s="134" t="s">
        <v>1698</v>
      </c>
      <c r="L148" s="132" t="s">
        <v>1699</v>
      </c>
      <c r="M148" s="124"/>
      <c r="N148" s="18"/>
      <c r="O148" s="18"/>
      <c r="P148" s="18"/>
      <c r="Q148" s="18"/>
      <c r="R148" s="18"/>
      <c r="S148" s="18"/>
      <c r="T148" s="15"/>
      <c r="U148" s="18"/>
      <c r="V148" s="18"/>
      <c r="W148" s="18"/>
      <c r="X148" s="18"/>
      <c r="Y148" s="18"/>
      <c r="Z148" s="18"/>
      <c r="AA148" s="18"/>
      <c r="AB148" s="18"/>
      <c r="AC148" s="18"/>
      <c r="AD148" s="18"/>
    </row>
    <row r="149">
      <c r="A149" s="119">
        <v>317.0</v>
      </c>
      <c r="B149" s="120" t="s">
        <v>1685</v>
      </c>
      <c r="C149" s="119" t="s">
        <v>93</v>
      </c>
      <c r="D149" s="119"/>
      <c r="E149" s="119" t="s">
        <v>1656</v>
      </c>
      <c r="F149" s="132"/>
      <c r="G149" s="132" t="s">
        <v>2120</v>
      </c>
      <c r="H149" s="132" t="s">
        <v>2121</v>
      </c>
      <c r="I149" s="132" t="s">
        <v>1637</v>
      </c>
      <c r="J149" s="133" t="s">
        <v>2122</v>
      </c>
      <c r="K149" s="134" t="s">
        <v>1698</v>
      </c>
      <c r="L149" s="132" t="s">
        <v>1699</v>
      </c>
      <c r="M149" s="124"/>
      <c r="N149" s="18"/>
      <c r="O149" s="18"/>
      <c r="P149" s="18"/>
      <c r="Q149" s="18"/>
      <c r="R149" s="18"/>
      <c r="S149" s="18"/>
      <c r="T149" s="15"/>
      <c r="U149" s="18"/>
      <c r="V149" s="18"/>
      <c r="W149" s="18"/>
      <c r="X149" s="18"/>
      <c r="Y149" s="18"/>
      <c r="Z149" s="18"/>
      <c r="AA149" s="18"/>
      <c r="AB149" s="18"/>
      <c r="AC149" s="18"/>
      <c r="AD149" s="18"/>
    </row>
    <row r="150">
      <c r="A150" s="119">
        <v>318.0</v>
      </c>
      <c r="B150" s="120" t="s">
        <v>1685</v>
      </c>
      <c r="C150" s="119" t="s">
        <v>93</v>
      </c>
      <c r="D150" s="119"/>
      <c r="E150" s="119" t="s">
        <v>1656</v>
      </c>
      <c r="F150" s="132"/>
      <c r="G150" s="132" t="s">
        <v>2123</v>
      </c>
      <c r="H150" s="132" t="s">
        <v>2124</v>
      </c>
      <c r="I150" s="132" t="s">
        <v>1637</v>
      </c>
      <c r="J150" s="133" t="s">
        <v>2125</v>
      </c>
      <c r="K150" s="134" t="s">
        <v>1698</v>
      </c>
      <c r="L150" s="132" t="s">
        <v>1699</v>
      </c>
      <c r="M150" s="124"/>
      <c r="N150" s="18"/>
      <c r="O150" s="113"/>
      <c r="P150" s="113"/>
      <c r="Q150" s="113"/>
      <c r="R150" s="113"/>
      <c r="S150" s="15"/>
      <c r="T150" s="18"/>
      <c r="U150" s="18"/>
      <c r="V150" s="18"/>
      <c r="W150" s="18"/>
      <c r="X150" s="18"/>
      <c r="Y150" s="18"/>
      <c r="Z150" s="18"/>
      <c r="AA150" s="18"/>
      <c r="AB150" s="18"/>
      <c r="AC150" s="18"/>
      <c r="AD150" s="18"/>
    </row>
    <row r="151">
      <c r="A151" s="119">
        <v>319.0</v>
      </c>
      <c r="B151" s="120" t="s">
        <v>1685</v>
      </c>
      <c r="C151" s="119" t="s">
        <v>93</v>
      </c>
      <c r="D151" s="119"/>
      <c r="E151" s="119" t="s">
        <v>1656</v>
      </c>
      <c r="F151" s="132"/>
      <c r="G151" s="132" t="s">
        <v>2126</v>
      </c>
      <c r="H151" s="132" t="s">
        <v>2127</v>
      </c>
      <c r="I151" s="132" t="s">
        <v>1637</v>
      </c>
      <c r="J151" s="133" t="s">
        <v>2128</v>
      </c>
      <c r="K151" s="134" t="s">
        <v>1698</v>
      </c>
      <c r="L151" s="132" t="s">
        <v>1699</v>
      </c>
      <c r="M151" s="124"/>
      <c r="N151" s="18"/>
      <c r="O151" s="113"/>
      <c r="P151" s="113"/>
      <c r="Q151" s="113"/>
      <c r="R151" s="113"/>
      <c r="S151" s="15"/>
      <c r="T151" s="18"/>
      <c r="U151" s="18"/>
      <c r="V151" s="18"/>
      <c r="W151" s="18"/>
      <c r="X151" s="18"/>
      <c r="Y151" s="18"/>
      <c r="Z151" s="18"/>
      <c r="AA151" s="18"/>
      <c r="AB151" s="18"/>
      <c r="AC151" s="18"/>
      <c r="AD151" s="18"/>
    </row>
    <row r="152">
      <c r="A152" s="119">
        <v>326.0</v>
      </c>
      <c r="B152" s="120" t="s">
        <v>1685</v>
      </c>
      <c r="C152" s="119" t="s">
        <v>93</v>
      </c>
      <c r="D152" s="119"/>
      <c r="E152" s="119" t="s">
        <v>1712</v>
      </c>
      <c r="F152" s="132"/>
      <c r="G152" s="132" t="s">
        <v>2129</v>
      </c>
      <c r="H152" s="132" t="s">
        <v>2130</v>
      </c>
      <c r="I152" s="132" t="s">
        <v>1715</v>
      </c>
      <c r="J152" s="133" t="s">
        <v>2131</v>
      </c>
      <c r="K152" s="134" t="s">
        <v>1717</v>
      </c>
      <c r="L152" s="132" t="s">
        <v>1718</v>
      </c>
      <c r="M152" s="124"/>
      <c r="N152" s="18"/>
      <c r="O152" s="113"/>
      <c r="P152" s="113"/>
      <c r="Q152" s="113"/>
      <c r="R152" s="113"/>
      <c r="S152" s="15"/>
      <c r="T152" s="18"/>
      <c r="U152" s="18"/>
      <c r="V152" s="18"/>
      <c r="W152" s="18"/>
      <c r="X152" s="18"/>
      <c r="Y152" s="18"/>
      <c r="Z152" s="18"/>
      <c r="AA152" s="18"/>
      <c r="AB152" s="18"/>
      <c r="AC152" s="18"/>
      <c r="AD152" s="18"/>
    </row>
    <row r="153">
      <c r="A153" s="119">
        <v>137.0</v>
      </c>
      <c r="B153" s="120" t="s">
        <v>1685</v>
      </c>
      <c r="C153" s="119" t="s">
        <v>93</v>
      </c>
      <c r="D153" s="119"/>
      <c r="E153" s="119" t="s">
        <v>1729</v>
      </c>
      <c r="F153" s="132"/>
      <c r="G153" s="132" t="s">
        <v>2132</v>
      </c>
      <c r="H153" s="132" t="s">
        <v>2133</v>
      </c>
      <c r="I153" s="132" t="s">
        <v>1607</v>
      </c>
      <c r="J153" s="133" t="s">
        <v>2134</v>
      </c>
      <c r="K153" s="134" t="s">
        <v>2135</v>
      </c>
      <c r="L153" s="132" t="s">
        <v>2136</v>
      </c>
      <c r="M153" s="124"/>
      <c r="N153" s="18"/>
      <c r="O153" s="113"/>
      <c r="P153" s="113"/>
      <c r="Q153" s="113"/>
      <c r="R153" s="113"/>
      <c r="S153" s="15"/>
      <c r="T153" s="18"/>
      <c r="U153" s="18"/>
      <c r="V153" s="18"/>
      <c r="W153" s="18"/>
      <c r="X153" s="18"/>
      <c r="Y153" s="18"/>
      <c r="Z153" s="18"/>
      <c r="AA153" s="18"/>
      <c r="AB153" s="18"/>
      <c r="AC153" s="18"/>
      <c r="AD153" s="18"/>
    </row>
    <row r="154">
      <c r="A154" s="119">
        <v>138.0</v>
      </c>
      <c r="B154" s="120" t="s">
        <v>1685</v>
      </c>
      <c r="C154" s="119" t="s">
        <v>93</v>
      </c>
      <c r="D154" s="119"/>
      <c r="E154" s="119" t="s">
        <v>1729</v>
      </c>
      <c r="F154" s="132"/>
      <c r="G154" s="132" t="s">
        <v>2137</v>
      </c>
      <c r="H154" s="132" t="s">
        <v>2133</v>
      </c>
      <c r="I154" s="132" t="s">
        <v>1607</v>
      </c>
      <c r="J154" s="133" t="s">
        <v>2138</v>
      </c>
      <c r="K154" s="134" t="s">
        <v>2139</v>
      </c>
      <c r="L154" s="132" t="s">
        <v>2140</v>
      </c>
      <c r="M154" s="124"/>
      <c r="N154" s="18"/>
      <c r="O154" s="18"/>
      <c r="P154" s="18"/>
      <c r="Q154" s="18"/>
      <c r="R154" s="18"/>
      <c r="S154" s="18"/>
      <c r="T154" s="15"/>
      <c r="U154" s="18"/>
      <c r="V154" s="18"/>
      <c r="W154" s="18"/>
      <c r="X154" s="18"/>
      <c r="Y154" s="18"/>
      <c r="Z154" s="18"/>
      <c r="AA154" s="18"/>
      <c r="AB154" s="18"/>
      <c r="AC154" s="18"/>
      <c r="AD154" s="18"/>
    </row>
    <row r="155">
      <c r="A155" s="119">
        <v>170.0</v>
      </c>
      <c r="B155" s="120" t="s">
        <v>1685</v>
      </c>
      <c r="C155" s="119" t="s">
        <v>93</v>
      </c>
      <c r="D155" s="119"/>
      <c r="E155" s="119" t="s">
        <v>1729</v>
      </c>
      <c r="F155" s="132"/>
      <c r="G155" s="132" t="s">
        <v>2141</v>
      </c>
      <c r="H155" s="132" t="s">
        <v>2133</v>
      </c>
      <c r="I155" s="132" t="s">
        <v>1607</v>
      </c>
      <c r="J155" s="133" t="s">
        <v>2142</v>
      </c>
      <c r="K155" s="134" t="s">
        <v>2143</v>
      </c>
      <c r="L155" s="132" t="s">
        <v>2144</v>
      </c>
      <c r="M155" s="124"/>
      <c r="N155" s="18"/>
      <c r="O155" s="18"/>
      <c r="P155" s="18"/>
      <c r="Q155" s="18"/>
      <c r="R155" s="18"/>
      <c r="S155" s="18"/>
      <c r="T155" s="15"/>
      <c r="U155" s="18"/>
      <c r="V155" s="18"/>
      <c r="W155" s="18"/>
      <c r="X155" s="18"/>
      <c r="Y155" s="18"/>
      <c r="Z155" s="18"/>
      <c r="AA155" s="18"/>
      <c r="AB155" s="18"/>
      <c r="AC155" s="18"/>
      <c r="AD155" s="18"/>
    </row>
    <row r="156">
      <c r="A156" s="119">
        <v>171.0</v>
      </c>
      <c r="B156" s="120" t="s">
        <v>1685</v>
      </c>
      <c r="C156" s="119" t="s">
        <v>93</v>
      </c>
      <c r="D156" s="119"/>
      <c r="E156" s="119" t="s">
        <v>1729</v>
      </c>
      <c r="F156" s="132"/>
      <c r="G156" s="132" t="s">
        <v>2145</v>
      </c>
      <c r="H156" s="132" t="s">
        <v>2133</v>
      </c>
      <c r="I156" s="132" t="s">
        <v>1607</v>
      </c>
      <c r="J156" s="133" t="s">
        <v>2146</v>
      </c>
      <c r="K156" s="134" t="s">
        <v>2147</v>
      </c>
      <c r="L156" s="132" t="s">
        <v>2148</v>
      </c>
      <c r="M156" s="124"/>
      <c r="N156" s="18"/>
      <c r="O156" s="18"/>
      <c r="P156" s="18"/>
      <c r="Q156" s="18"/>
      <c r="R156" s="18"/>
      <c r="S156" s="18"/>
      <c r="T156" s="15"/>
      <c r="U156" s="18"/>
      <c r="V156" s="18"/>
      <c r="W156" s="18"/>
      <c r="X156" s="18"/>
      <c r="Y156" s="18"/>
      <c r="Z156" s="18"/>
      <c r="AA156" s="18"/>
      <c r="AB156" s="18"/>
      <c r="AC156" s="18"/>
      <c r="AD156" s="18"/>
    </row>
    <row r="157">
      <c r="A157" s="119">
        <v>294.0</v>
      </c>
      <c r="B157" s="120" t="s">
        <v>1685</v>
      </c>
      <c r="C157" s="119" t="s">
        <v>93</v>
      </c>
      <c r="D157" s="119"/>
      <c r="E157" s="119" t="s">
        <v>1656</v>
      </c>
      <c r="F157" s="132"/>
      <c r="G157" s="132" t="s">
        <v>2149</v>
      </c>
      <c r="H157" s="132" t="s">
        <v>2133</v>
      </c>
      <c r="I157" s="132" t="s">
        <v>1637</v>
      </c>
      <c r="J157" s="133" t="s">
        <v>2150</v>
      </c>
      <c r="K157" s="134" t="s">
        <v>2151</v>
      </c>
      <c r="L157" s="132" t="s">
        <v>2152</v>
      </c>
      <c r="M157" s="124"/>
      <c r="N157" s="18"/>
      <c r="O157" s="18"/>
      <c r="P157" s="18"/>
      <c r="Q157" s="18"/>
      <c r="R157" s="18"/>
      <c r="S157" s="18"/>
      <c r="T157" s="15"/>
      <c r="U157" s="18"/>
      <c r="V157" s="18"/>
      <c r="W157" s="18"/>
      <c r="X157" s="18"/>
      <c r="Y157" s="18"/>
      <c r="Z157" s="18"/>
      <c r="AA157" s="18"/>
      <c r="AB157" s="18"/>
      <c r="AC157" s="18"/>
      <c r="AD157" s="18"/>
    </row>
    <row r="158">
      <c r="A158" s="119">
        <v>308.0</v>
      </c>
      <c r="B158" s="120" t="s">
        <v>1685</v>
      </c>
      <c r="C158" s="119" t="s">
        <v>93</v>
      </c>
      <c r="D158" s="119"/>
      <c r="E158" s="119" t="s">
        <v>1656</v>
      </c>
      <c r="F158" s="132"/>
      <c r="G158" s="132" t="s">
        <v>2153</v>
      </c>
      <c r="H158" s="132" t="s">
        <v>2154</v>
      </c>
      <c r="I158" s="132" t="s">
        <v>1637</v>
      </c>
      <c r="J158" s="133" t="s">
        <v>2155</v>
      </c>
      <c r="K158" s="134" t="s">
        <v>1689</v>
      </c>
      <c r="L158" s="132" t="s">
        <v>1690</v>
      </c>
      <c r="M158" s="124"/>
      <c r="N158" s="18"/>
      <c r="O158" s="18"/>
      <c r="P158" s="18"/>
      <c r="Q158" s="18"/>
      <c r="R158" s="18"/>
      <c r="S158" s="18"/>
      <c r="T158" s="15"/>
      <c r="U158" s="18"/>
      <c r="V158" s="18"/>
      <c r="W158" s="18"/>
      <c r="X158" s="18"/>
      <c r="Y158" s="18"/>
      <c r="Z158" s="18"/>
      <c r="AA158" s="18"/>
      <c r="AB158" s="18"/>
      <c r="AC158" s="18"/>
      <c r="AD158" s="18"/>
    </row>
    <row r="159">
      <c r="A159" s="119">
        <v>343.0</v>
      </c>
      <c r="B159" s="120" t="s">
        <v>1685</v>
      </c>
      <c r="C159" s="119" t="s">
        <v>93</v>
      </c>
      <c r="D159" s="119"/>
      <c r="E159" s="119" t="s">
        <v>1719</v>
      </c>
      <c r="F159" s="132"/>
      <c r="G159" s="132" t="s">
        <v>2156</v>
      </c>
      <c r="H159" s="132" t="s">
        <v>2157</v>
      </c>
      <c r="I159" s="132" t="s">
        <v>1722</v>
      </c>
      <c r="J159" s="133" t="s">
        <v>2158</v>
      </c>
      <c r="K159" s="134" t="s">
        <v>1890</v>
      </c>
      <c r="L159" s="132" t="s">
        <v>1891</v>
      </c>
      <c r="M159" s="124"/>
      <c r="N159" s="18"/>
      <c r="O159" s="113"/>
      <c r="P159" s="113"/>
      <c r="Q159" s="113"/>
      <c r="R159" s="113"/>
      <c r="S159" s="15"/>
      <c r="T159" s="18"/>
      <c r="U159" s="18"/>
      <c r="V159" s="18"/>
      <c r="W159" s="18"/>
      <c r="X159" s="18"/>
      <c r="Y159" s="18"/>
      <c r="Z159" s="18"/>
      <c r="AA159" s="18"/>
      <c r="AB159" s="18"/>
      <c r="AC159" s="18"/>
      <c r="AD159" s="18"/>
    </row>
    <row r="160">
      <c r="A160" s="119">
        <v>345.0</v>
      </c>
      <c r="B160" s="120" t="s">
        <v>1685</v>
      </c>
      <c r="C160" s="119" t="s">
        <v>93</v>
      </c>
      <c r="D160" s="119"/>
      <c r="E160" s="119" t="s">
        <v>1719</v>
      </c>
      <c r="F160" s="132"/>
      <c r="G160" s="132" t="s">
        <v>2156</v>
      </c>
      <c r="H160" s="132" t="s">
        <v>2157</v>
      </c>
      <c r="I160" s="132" t="s">
        <v>1722</v>
      </c>
      <c r="J160" s="133" t="s">
        <v>2159</v>
      </c>
      <c r="K160" s="134" t="s">
        <v>1930</v>
      </c>
      <c r="L160" s="132" t="s">
        <v>1931</v>
      </c>
      <c r="M160" s="124"/>
      <c r="N160" s="18"/>
      <c r="O160" s="18"/>
      <c r="P160" s="18"/>
      <c r="Q160" s="18"/>
      <c r="R160" s="18"/>
      <c r="S160" s="18"/>
      <c r="T160" s="15"/>
      <c r="U160" s="18"/>
      <c r="V160" s="18"/>
      <c r="W160" s="18"/>
      <c r="X160" s="18"/>
      <c r="Y160" s="18"/>
      <c r="Z160" s="18"/>
      <c r="AA160" s="18"/>
      <c r="AB160" s="18"/>
      <c r="AC160" s="18"/>
      <c r="AD160" s="18"/>
    </row>
    <row r="161">
      <c r="A161" s="119">
        <v>354.0</v>
      </c>
      <c r="B161" s="120" t="s">
        <v>1685</v>
      </c>
      <c r="C161" s="119" t="s">
        <v>93</v>
      </c>
      <c r="D161" s="119"/>
      <c r="E161" s="119" t="s">
        <v>1671</v>
      </c>
      <c r="F161" s="132"/>
      <c r="G161" s="132" t="s">
        <v>2160</v>
      </c>
      <c r="H161" s="132" t="s">
        <v>2161</v>
      </c>
      <c r="I161" s="132" t="s">
        <v>1674</v>
      </c>
      <c r="J161" s="133" t="s">
        <v>2162</v>
      </c>
      <c r="K161" s="134" t="s">
        <v>2163</v>
      </c>
      <c r="L161" s="132" t="s">
        <v>2164</v>
      </c>
      <c r="M161" s="124"/>
      <c r="N161" s="18"/>
      <c r="O161" s="18"/>
      <c r="P161" s="18"/>
      <c r="Q161" s="18"/>
      <c r="R161" s="18"/>
      <c r="S161" s="18"/>
      <c r="T161" s="15"/>
      <c r="U161" s="18"/>
      <c r="V161" s="18"/>
      <c r="W161" s="18"/>
      <c r="X161" s="18"/>
      <c r="Y161" s="18"/>
      <c r="Z161" s="18"/>
      <c r="AA161" s="18"/>
      <c r="AB161" s="18"/>
      <c r="AC161" s="18"/>
      <c r="AD161" s="18"/>
    </row>
    <row r="162">
      <c r="A162" s="119">
        <v>179.0</v>
      </c>
      <c r="B162" s="120" t="s">
        <v>1685</v>
      </c>
      <c r="C162" s="119" t="s">
        <v>93</v>
      </c>
      <c r="D162" s="119"/>
      <c r="E162" s="119" t="s">
        <v>1729</v>
      </c>
      <c r="F162" s="132"/>
      <c r="G162" s="132" t="s">
        <v>2165</v>
      </c>
      <c r="H162" s="132" t="s">
        <v>2166</v>
      </c>
      <c r="I162" s="132" t="s">
        <v>1607</v>
      </c>
      <c r="J162" s="133" t="s">
        <v>2167</v>
      </c>
      <c r="K162" s="134" t="s">
        <v>2168</v>
      </c>
      <c r="L162" s="132" t="s">
        <v>2169</v>
      </c>
      <c r="M162" s="124"/>
      <c r="N162" s="18"/>
      <c r="O162" s="18"/>
      <c r="P162" s="18"/>
      <c r="Q162" s="18"/>
      <c r="R162" s="18"/>
      <c r="S162" s="18"/>
      <c r="T162" s="15"/>
      <c r="U162" s="18"/>
      <c r="V162" s="18"/>
      <c r="W162" s="18"/>
      <c r="X162" s="18"/>
      <c r="Y162" s="18"/>
      <c r="Z162" s="18"/>
      <c r="AA162" s="18"/>
      <c r="AB162" s="18"/>
      <c r="AC162" s="18"/>
      <c r="AD162" s="18"/>
    </row>
    <row r="163">
      <c r="A163" s="119">
        <v>353.0</v>
      </c>
      <c r="B163" s="120" t="s">
        <v>1685</v>
      </c>
      <c r="C163" s="119" t="s">
        <v>93</v>
      </c>
      <c r="D163" s="119"/>
      <c r="E163" s="119" t="s">
        <v>1671</v>
      </c>
      <c r="F163" s="132"/>
      <c r="G163" s="132" t="s">
        <v>2170</v>
      </c>
      <c r="H163" s="132" t="s">
        <v>2171</v>
      </c>
      <c r="I163" s="132" t="s">
        <v>1674</v>
      </c>
      <c r="J163" s="133" t="s">
        <v>2172</v>
      </c>
      <c r="K163" s="134" t="s">
        <v>2163</v>
      </c>
      <c r="L163" s="132" t="s">
        <v>2164</v>
      </c>
      <c r="M163" s="124"/>
      <c r="N163" s="18"/>
      <c r="O163" s="113"/>
      <c r="P163" s="113"/>
      <c r="Q163" s="18"/>
      <c r="R163" s="18"/>
      <c r="S163" s="15"/>
      <c r="T163" s="18"/>
      <c r="U163" s="18"/>
      <c r="V163" s="18"/>
      <c r="W163" s="18"/>
      <c r="X163" s="18"/>
      <c r="Y163" s="18"/>
      <c r="Z163" s="18"/>
      <c r="AA163" s="18"/>
      <c r="AB163" s="18"/>
      <c r="AC163" s="18"/>
      <c r="AD163" s="18"/>
    </row>
    <row r="164">
      <c r="A164" s="119">
        <v>362.0</v>
      </c>
      <c r="B164" s="120" t="s">
        <v>1685</v>
      </c>
      <c r="C164" s="119" t="s">
        <v>93</v>
      </c>
      <c r="D164" s="119"/>
      <c r="E164" s="119" t="s">
        <v>1671</v>
      </c>
      <c r="F164" s="132"/>
      <c r="G164" s="132" t="s">
        <v>100</v>
      </c>
      <c r="H164" s="132" t="s">
        <v>2173</v>
      </c>
      <c r="I164" s="132" t="s">
        <v>1674</v>
      </c>
      <c r="J164" s="133" t="s">
        <v>2174</v>
      </c>
      <c r="K164" s="134" t="s">
        <v>2175</v>
      </c>
      <c r="L164" s="132" t="s">
        <v>2176</v>
      </c>
      <c r="M164" s="124"/>
      <c r="N164" s="18"/>
      <c r="O164" s="18"/>
      <c r="P164" s="18"/>
      <c r="Q164" s="18"/>
      <c r="R164" s="18"/>
      <c r="S164" s="18"/>
      <c r="T164" s="15"/>
      <c r="U164" s="18"/>
      <c r="V164" s="18"/>
      <c r="W164" s="18"/>
      <c r="X164" s="18"/>
      <c r="Y164" s="18"/>
      <c r="Z164" s="18"/>
      <c r="AA164" s="18"/>
      <c r="AB164" s="18"/>
      <c r="AC164" s="18"/>
      <c r="AD164" s="18"/>
    </row>
    <row r="165">
      <c r="A165" s="119">
        <v>356.0</v>
      </c>
      <c r="B165" s="120" t="s">
        <v>1685</v>
      </c>
      <c r="C165" s="119" t="s">
        <v>93</v>
      </c>
      <c r="D165" s="119"/>
      <c r="E165" s="119" t="s">
        <v>1671</v>
      </c>
      <c r="F165" s="132"/>
      <c r="G165" s="132" t="s">
        <v>2177</v>
      </c>
      <c r="H165" s="132" t="s">
        <v>2178</v>
      </c>
      <c r="I165" s="132" t="s">
        <v>1674</v>
      </c>
      <c r="J165" s="133" t="s">
        <v>2179</v>
      </c>
      <c r="K165" s="134" t="s">
        <v>2163</v>
      </c>
      <c r="L165" s="132" t="s">
        <v>2164</v>
      </c>
      <c r="M165" s="124"/>
      <c r="N165" s="18"/>
      <c r="O165" s="113"/>
      <c r="P165" s="113"/>
      <c r="Q165" s="18"/>
      <c r="R165" s="18"/>
      <c r="S165" s="15"/>
      <c r="T165" s="18"/>
      <c r="U165" s="18"/>
      <c r="V165" s="18"/>
      <c r="W165" s="18"/>
      <c r="X165" s="18"/>
      <c r="Y165" s="18"/>
      <c r="Z165" s="18"/>
      <c r="AA165" s="18"/>
      <c r="AB165" s="18"/>
      <c r="AC165" s="18"/>
      <c r="AD165" s="18"/>
    </row>
    <row r="166">
      <c r="A166" s="119">
        <v>383.0</v>
      </c>
      <c r="B166" s="120" t="s">
        <v>1685</v>
      </c>
      <c r="C166" s="119" t="s">
        <v>93</v>
      </c>
      <c r="D166" s="119"/>
      <c r="E166" s="119" t="s">
        <v>1671</v>
      </c>
      <c r="F166" s="132"/>
      <c r="G166" s="132" t="s">
        <v>2180</v>
      </c>
      <c r="H166" s="132" t="s">
        <v>2181</v>
      </c>
      <c r="I166" s="132" t="s">
        <v>1674</v>
      </c>
      <c r="J166" s="133" t="s">
        <v>2182</v>
      </c>
      <c r="K166" s="134" t="s">
        <v>2183</v>
      </c>
      <c r="L166" s="132" t="s">
        <v>2184</v>
      </c>
      <c r="M166" s="124"/>
      <c r="N166" s="18"/>
      <c r="O166" s="113"/>
      <c r="P166" s="113"/>
      <c r="Q166" s="18"/>
      <c r="R166" s="18"/>
      <c r="S166" s="15"/>
      <c r="T166" s="18"/>
      <c r="U166" s="18"/>
      <c r="V166" s="18"/>
      <c r="W166" s="18"/>
      <c r="X166" s="18"/>
      <c r="Y166" s="18"/>
      <c r="Z166" s="18"/>
      <c r="AA166" s="18"/>
      <c r="AB166" s="18"/>
      <c r="AC166" s="18"/>
      <c r="AD166" s="18"/>
    </row>
    <row r="167">
      <c r="A167" s="119">
        <v>361.0</v>
      </c>
      <c r="B167" s="120" t="s">
        <v>1685</v>
      </c>
      <c r="C167" s="119" t="s">
        <v>93</v>
      </c>
      <c r="D167" s="119"/>
      <c r="E167" s="119" t="s">
        <v>1671</v>
      </c>
      <c r="F167" s="132"/>
      <c r="G167" s="132" t="s">
        <v>2185</v>
      </c>
      <c r="H167" s="132" t="s">
        <v>2186</v>
      </c>
      <c r="I167" s="132" t="s">
        <v>1674</v>
      </c>
      <c r="J167" s="133" t="s">
        <v>2187</v>
      </c>
      <c r="K167" s="134" t="s">
        <v>2175</v>
      </c>
      <c r="L167" s="132" t="s">
        <v>2176</v>
      </c>
      <c r="M167" s="124"/>
      <c r="N167" s="18"/>
      <c r="O167" s="113"/>
      <c r="P167" s="113"/>
      <c r="Q167" s="18"/>
      <c r="R167" s="18"/>
      <c r="S167" s="15"/>
      <c r="T167" s="18"/>
      <c r="U167" s="18"/>
      <c r="V167" s="18"/>
      <c r="W167" s="18"/>
      <c r="X167" s="18"/>
      <c r="Y167" s="18"/>
      <c r="Z167" s="18"/>
      <c r="AA167" s="18"/>
      <c r="AB167" s="18"/>
      <c r="AC167" s="18"/>
      <c r="AD167" s="18"/>
    </row>
    <row r="168">
      <c r="A168" s="119">
        <v>369.0</v>
      </c>
      <c r="B168" s="120" t="s">
        <v>1685</v>
      </c>
      <c r="C168" s="119" t="s">
        <v>93</v>
      </c>
      <c r="D168" s="119"/>
      <c r="E168" s="119" t="s">
        <v>1671</v>
      </c>
      <c r="F168" s="132"/>
      <c r="G168" s="132" t="s">
        <v>2185</v>
      </c>
      <c r="H168" s="132" t="s">
        <v>2186</v>
      </c>
      <c r="I168" s="132" t="s">
        <v>1674</v>
      </c>
      <c r="J168" s="133" t="s">
        <v>2188</v>
      </c>
      <c r="K168" s="134" t="s">
        <v>2189</v>
      </c>
      <c r="L168" s="132" t="s">
        <v>2190</v>
      </c>
      <c r="M168" s="124"/>
      <c r="N168" s="18"/>
      <c r="O168" s="113"/>
      <c r="P168" s="113"/>
      <c r="Q168" s="18"/>
      <c r="R168" s="18"/>
      <c r="S168" s="15"/>
      <c r="T168" s="18"/>
      <c r="U168" s="18"/>
      <c r="V168" s="18"/>
      <c r="W168" s="18"/>
      <c r="X168" s="18"/>
      <c r="Y168" s="18"/>
      <c r="Z168" s="18"/>
      <c r="AA168" s="18"/>
      <c r="AB168" s="18"/>
      <c r="AC168" s="18"/>
      <c r="AD168" s="18"/>
    </row>
    <row r="169">
      <c r="A169" s="119">
        <v>382.0</v>
      </c>
      <c r="B169" s="120" t="s">
        <v>1685</v>
      </c>
      <c r="C169" s="119" t="s">
        <v>93</v>
      </c>
      <c r="D169" s="119"/>
      <c r="E169" s="119" t="s">
        <v>1671</v>
      </c>
      <c r="F169" s="132"/>
      <c r="G169" s="132" t="s">
        <v>2191</v>
      </c>
      <c r="H169" s="132" t="s">
        <v>2186</v>
      </c>
      <c r="I169" s="132" t="s">
        <v>1674</v>
      </c>
      <c r="J169" s="133" t="s">
        <v>2192</v>
      </c>
      <c r="K169" s="134" t="s">
        <v>2193</v>
      </c>
      <c r="L169" s="132" t="s">
        <v>2194</v>
      </c>
      <c r="M169" s="124"/>
      <c r="N169" s="18"/>
      <c r="O169" s="113"/>
      <c r="P169" s="113"/>
      <c r="Q169" s="113"/>
      <c r="R169" s="113"/>
      <c r="S169" s="15"/>
      <c r="T169" s="18"/>
      <c r="U169" s="18"/>
      <c r="V169" s="18"/>
      <c r="W169" s="18"/>
      <c r="X169" s="18"/>
      <c r="Y169" s="18"/>
      <c r="Z169" s="18"/>
      <c r="AA169" s="18"/>
      <c r="AB169" s="18"/>
      <c r="AC169" s="18"/>
      <c r="AD169" s="18"/>
    </row>
    <row r="170">
      <c r="A170" s="119">
        <v>328.0</v>
      </c>
      <c r="B170" s="120" t="s">
        <v>1685</v>
      </c>
      <c r="C170" s="119" t="s">
        <v>93</v>
      </c>
      <c r="D170" s="119"/>
      <c r="E170" s="119" t="s">
        <v>1712</v>
      </c>
      <c r="F170" s="132"/>
      <c r="G170" s="132" t="s">
        <v>2195</v>
      </c>
      <c r="H170" s="132" t="s">
        <v>2196</v>
      </c>
      <c r="I170" s="132" t="s">
        <v>1715</v>
      </c>
      <c r="J170" s="133" t="s">
        <v>2197</v>
      </c>
      <c r="K170" s="134" t="s">
        <v>1717</v>
      </c>
      <c r="L170" s="132" t="s">
        <v>1718</v>
      </c>
      <c r="M170" s="124"/>
      <c r="N170" s="18"/>
      <c r="O170" s="113"/>
      <c r="P170" s="113"/>
      <c r="Q170" s="113"/>
      <c r="R170" s="113"/>
      <c r="S170" s="15"/>
      <c r="T170" s="18"/>
      <c r="U170" s="18"/>
      <c r="V170" s="18"/>
      <c r="W170" s="18"/>
      <c r="X170" s="18"/>
      <c r="Y170" s="18"/>
      <c r="Z170" s="18"/>
      <c r="AA170" s="18"/>
      <c r="AB170" s="18"/>
      <c r="AC170" s="18"/>
      <c r="AD170" s="18"/>
    </row>
    <row r="171">
      <c r="A171" s="119">
        <v>330.0</v>
      </c>
      <c r="B171" s="120" t="s">
        <v>1685</v>
      </c>
      <c r="C171" s="119" t="s">
        <v>93</v>
      </c>
      <c r="D171" s="119"/>
      <c r="E171" s="119" t="s">
        <v>1712</v>
      </c>
      <c r="F171" s="132"/>
      <c r="G171" s="132" t="s">
        <v>2198</v>
      </c>
      <c r="H171" s="132" t="s">
        <v>2199</v>
      </c>
      <c r="I171" s="132" t="s">
        <v>1715</v>
      </c>
      <c r="J171" s="133" t="s">
        <v>2200</v>
      </c>
      <c r="K171" s="134" t="s">
        <v>1717</v>
      </c>
      <c r="L171" s="132" t="s">
        <v>1718</v>
      </c>
      <c r="M171" s="124"/>
      <c r="N171" s="18"/>
      <c r="O171" s="113"/>
      <c r="P171" s="113"/>
      <c r="Q171" s="113"/>
      <c r="R171" s="113"/>
      <c r="S171" s="15"/>
      <c r="T171" s="18"/>
      <c r="U171" s="18"/>
      <c r="V171" s="18"/>
      <c r="W171" s="18"/>
      <c r="X171" s="18"/>
      <c r="Y171" s="18"/>
      <c r="Z171" s="18"/>
      <c r="AA171" s="18"/>
      <c r="AB171" s="18"/>
      <c r="AC171" s="18"/>
      <c r="AD171" s="18"/>
    </row>
    <row r="172">
      <c r="A172" s="119">
        <v>327.0</v>
      </c>
      <c r="B172" s="120" t="s">
        <v>1685</v>
      </c>
      <c r="C172" s="119" t="s">
        <v>93</v>
      </c>
      <c r="D172" s="119"/>
      <c r="E172" s="119" t="s">
        <v>1712</v>
      </c>
      <c r="F172" s="132"/>
      <c r="G172" s="132" t="s">
        <v>2201</v>
      </c>
      <c r="H172" s="132" t="s">
        <v>2202</v>
      </c>
      <c r="I172" s="132" t="s">
        <v>1715</v>
      </c>
      <c r="J172" s="133" t="s">
        <v>2203</v>
      </c>
      <c r="K172" s="134" t="s">
        <v>1717</v>
      </c>
      <c r="L172" s="132" t="s">
        <v>1718</v>
      </c>
      <c r="M172" s="124"/>
      <c r="N172" s="18"/>
      <c r="O172" s="18"/>
      <c r="P172" s="18"/>
      <c r="Q172" s="18"/>
      <c r="R172" s="18"/>
      <c r="S172" s="18"/>
      <c r="T172" s="15"/>
      <c r="U172" s="18"/>
      <c r="V172" s="18"/>
      <c r="W172" s="18"/>
      <c r="X172" s="18"/>
      <c r="Y172" s="18"/>
      <c r="Z172" s="18"/>
      <c r="AA172" s="18"/>
      <c r="AB172" s="18"/>
      <c r="AC172" s="18"/>
      <c r="AD172" s="18"/>
    </row>
    <row r="173">
      <c r="A173" s="119">
        <v>213.0</v>
      </c>
      <c r="B173" s="120" t="s">
        <v>1685</v>
      </c>
      <c r="C173" s="119" t="s">
        <v>93</v>
      </c>
      <c r="D173" s="119"/>
      <c r="E173" s="119" t="s">
        <v>1656</v>
      </c>
      <c r="F173" s="132"/>
      <c r="G173" s="132" t="s">
        <v>2081</v>
      </c>
      <c r="H173" s="132" t="s">
        <v>2204</v>
      </c>
      <c r="I173" s="132" t="s">
        <v>1637</v>
      </c>
      <c r="J173" s="133" t="s">
        <v>2205</v>
      </c>
      <c r="K173" s="134" t="s">
        <v>2206</v>
      </c>
      <c r="L173" s="132" t="s">
        <v>2207</v>
      </c>
      <c r="M173" s="124"/>
      <c r="N173" s="18"/>
      <c r="O173" s="18"/>
      <c r="P173" s="18"/>
      <c r="Q173" s="18"/>
      <c r="R173" s="18"/>
      <c r="S173" s="18"/>
      <c r="T173" s="15"/>
      <c r="U173" s="18"/>
      <c r="V173" s="18"/>
      <c r="W173" s="18"/>
      <c r="X173" s="18"/>
      <c r="Y173" s="18"/>
      <c r="Z173" s="18"/>
      <c r="AA173" s="18"/>
      <c r="AB173" s="18"/>
      <c r="AC173" s="18"/>
      <c r="AD173" s="18"/>
    </row>
    <row r="174">
      <c r="A174" s="119">
        <v>214.0</v>
      </c>
      <c r="B174" s="120" t="s">
        <v>1685</v>
      </c>
      <c r="C174" s="119" t="s">
        <v>93</v>
      </c>
      <c r="D174" s="119"/>
      <c r="E174" s="119" t="s">
        <v>1656</v>
      </c>
      <c r="F174" s="132"/>
      <c r="G174" s="132" t="s">
        <v>2208</v>
      </c>
      <c r="H174" s="132" t="s">
        <v>2209</v>
      </c>
      <c r="I174" s="132" t="s">
        <v>1637</v>
      </c>
      <c r="J174" s="133" t="s">
        <v>2210</v>
      </c>
      <c r="K174" s="134" t="s">
        <v>2206</v>
      </c>
      <c r="L174" s="132" t="s">
        <v>2207</v>
      </c>
      <c r="M174" s="124"/>
      <c r="N174" s="18"/>
      <c r="O174" s="18"/>
      <c r="P174" s="18"/>
      <c r="Q174" s="18"/>
      <c r="R174" s="18"/>
      <c r="S174" s="18"/>
      <c r="T174" s="15"/>
      <c r="U174" s="18"/>
      <c r="V174" s="18"/>
      <c r="W174" s="18"/>
      <c r="X174" s="18"/>
      <c r="Y174" s="18"/>
      <c r="Z174" s="18"/>
      <c r="AA174" s="18"/>
      <c r="AB174" s="18"/>
      <c r="AC174" s="18"/>
      <c r="AD174" s="18"/>
    </row>
    <row r="175">
      <c r="A175" s="119">
        <v>216.0</v>
      </c>
      <c r="B175" s="120" t="s">
        <v>1685</v>
      </c>
      <c r="C175" s="119" t="s">
        <v>93</v>
      </c>
      <c r="D175" s="119"/>
      <c r="E175" s="119" t="s">
        <v>1656</v>
      </c>
      <c r="F175" s="132"/>
      <c r="G175" s="132" t="s">
        <v>2211</v>
      </c>
      <c r="H175" s="132" t="s">
        <v>2212</v>
      </c>
      <c r="I175" s="132" t="s">
        <v>1637</v>
      </c>
      <c r="J175" s="133" t="s">
        <v>2213</v>
      </c>
      <c r="K175" s="134" t="s">
        <v>2206</v>
      </c>
      <c r="L175" s="132" t="s">
        <v>2207</v>
      </c>
      <c r="M175" s="124"/>
      <c r="N175" s="18"/>
      <c r="O175" s="113"/>
      <c r="P175" s="113"/>
      <c r="Q175" s="113"/>
      <c r="R175" s="113"/>
      <c r="S175" s="15"/>
      <c r="T175" s="18"/>
      <c r="U175" s="18"/>
      <c r="V175" s="18"/>
      <c r="W175" s="18"/>
      <c r="X175" s="18"/>
      <c r="Y175" s="18"/>
      <c r="Z175" s="18"/>
      <c r="AA175" s="18"/>
      <c r="AB175" s="18"/>
      <c r="AC175" s="18"/>
      <c r="AD175" s="18"/>
    </row>
    <row r="176">
      <c r="A176" s="119">
        <v>215.0</v>
      </c>
      <c r="B176" s="120" t="s">
        <v>1685</v>
      </c>
      <c r="C176" s="119" t="s">
        <v>93</v>
      </c>
      <c r="D176" s="119"/>
      <c r="E176" s="119" t="s">
        <v>1656</v>
      </c>
      <c r="F176" s="132"/>
      <c r="G176" s="132" t="s">
        <v>2214</v>
      </c>
      <c r="H176" s="132" t="s">
        <v>2215</v>
      </c>
      <c r="I176" s="132" t="s">
        <v>1637</v>
      </c>
      <c r="J176" s="133" t="s">
        <v>2216</v>
      </c>
      <c r="K176" s="134" t="s">
        <v>2206</v>
      </c>
      <c r="L176" s="132" t="s">
        <v>2207</v>
      </c>
      <c r="M176" s="124"/>
      <c r="N176" s="18"/>
      <c r="O176" s="113"/>
      <c r="P176" s="113"/>
      <c r="Q176" s="113"/>
      <c r="R176" s="113"/>
      <c r="S176" s="15"/>
      <c r="T176" s="18"/>
      <c r="U176" s="18"/>
      <c r="V176" s="18"/>
      <c r="W176" s="18"/>
      <c r="X176" s="18"/>
      <c r="Y176" s="18"/>
      <c r="Z176" s="18"/>
      <c r="AA176" s="18"/>
      <c r="AB176" s="18"/>
      <c r="AC176" s="18"/>
      <c r="AD176" s="18"/>
    </row>
    <row r="177">
      <c r="A177" s="119">
        <v>346.0</v>
      </c>
      <c r="B177" s="120" t="s">
        <v>1685</v>
      </c>
      <c r="C177" s="119" t="s">
        <v>93</v>
      </c>
      <c r="D177" s="119"/>
      <c r="E177" s="119" t="s">
        <v>1719</v>
      </c>
      <c r="F177" s="132"/>
      <c r="G177" s="132" t="s">
        <v>2217</v>
      </c>
      <c r="H177" s="132" t="s">
        <v>2218</v>
      </c>
      <c r="I177" s="132" t="s">
        <v>1722</v>
      </c>
      <c r="J177" s="133" t="s">
        <v>2219</v>
      </c>
      <c r="K177" s="134" t="s">
        <v>1930</v>
      </c>
      <c r="L177" s="132" t="s">
        <v>1931</v>
      </c>
      <c r="M177" s="124"/>
      <c r="N177" s="18"/>
      <c r="O177" s="113"/>
      <c r="P177" s="113"/>
      <c r="Q177" s="113"/>
      <c r="R177" s="113"/>
      <c r="S177" s="15"/>
      <c r="T177" s="18"/>
      <c r="U177" s="18"/>
      <c r="V177" s="18"/>
      <c r="W177" s="18"/>
      <c r="X177" s="18"/>
      <c r="Y177" s="18"/>
      <c r="Z177" s="18"/>
      <c r="AA177" s="18"/>
      <c r="AB177" s="18"/>
      <c r="AC177" s="18"/>
      <c r="AD177" s="18"/>
    </row>
    <row r="178">
      <c r="A178" s="119">
        <v>344.0</v>
      </c>
      <c r="B178" s="120" t="s">
        <v>1685</v>
      </c>
      <c r="C178" s="119" t="s">
        <v>93</v>
      </c>
      <c r="D178" s="119"/>
      <c r="E178" s="119" t="s">
        <v>1719</v>
      </c>
      <c r="F178" s="132"/>
      <c r="G178" s="132" t="s">
        <v>2217</v>
      </c>
      <c r="H178" s="132" t="s">
        <v>2220</v>
      </c>
      <c r="I178" s="132" t="s">
        <v>1722</v>
      </c>
      <c r="J178" s="133" t="s">
        <v>2221</v>
      </c>
      <c r="K178" s="134" t="s">
        <v>1890</v>
      </c>
      <c r="L178" s="132" t="s">
        <v>1891</v>
      </c>
      <c r="M178" s="124"/>
      <c r="N178" s="18"/>
      <c r="O178" s="113"/>
      <c r="P178" s="113"/>
      <c r="Q178" s="113"/>
      <c r="R178" s="113"/>
      <c r="S178" s="15"/>
      <c r="T178" s="18"/>
      <c r="U178" s="18"/>
      <c r="V178" s="18"/>
      <c r="W178" s="18"/>
      <c r="X178" s="18"/>
      <c r="Y178" s="18"/>
      <c r="Z178" s="18"/>
      <c r="AA178" s="18"/>
      <c r="AB178" s="18"/>
      <c r="AC178" s="18"/>
      <c r="AD178" s="18"/>
    </row>
    <row r="179">
      <c r="A179" s="119">
        <v>200.0</v>
      </c>
      <c r="B179" s="120" t="s">
        <v>1685</v>
      </c>
      <c r="C179" s="119" t="s">
        <v>93</v>
      </c>
      <c r="D179" s="119"/>
      <c r="E179" s="119" t="s">
        <v>1656</v>
      </c>
      <c r="F179" s="132"/>
      <c r="G179" s="132" t="s">
        <v>2222</v>
      </c>
      <c r="H179" s="132" t="s">
        <v>2208</v>
      </c>
      <c r="I179" s="132" t="s">
        <v>1637</v>
      </c>
      <c r="J179" s="133" t="s">
        <v>2223</v>
      </c>
      <c r="K179" s="134" t="s">
        <v>1829</v>
      </c>
      <c r="L179" s="132" t="s">
        <v>1830</v>
      </c>
      <c r="M179" s="124"/>
      <c r="N179" s="18"/>
      <c r="O179" s="18"/>
      <c r="P179" s="18"/>
      <c r="Q179" s="18"/>
      <c r="R179" s="18"/>
      <c r="S179" s="18"/>
      <c r="T179" s="15"/>
      <c r="U179" s="18"/>
      <c r="V179" s="18"/>
      <c r="W179" s="18"/>
      <c r="X179" s="18"/>
      <c r="Y179" s="18"/>
      <c r="Z179" s="18"/>
      <c r="AA179" s="18"/>
      <c r="AB179" s="18"/>
      <c r="AC179" s="18"/>
      <c r="AD179" s="18"/>
    </row>
    <row r="180">
      <c r="A180" s="119">
        <v>363.0</v>
      </c>
      <c r="B180" s="120" t="s">
        <v>1685</v>
      </c>
      <c r="C180" s="119" t="s">
        <v>93</v>
      </c>
      <c r="D180" s="119"/>
      <c r="E180" s="119" t="s">
        <v>1671</v>
      </c>
      <c r="F180" s="132"/>
      <c r="G180" s="132" t="s">
        <v>2224</v>
      </c>
      <c r="H180" s="132" t="s">
        <v>2225</v>
      </c>
      <c r="I180" s="132" t="s">
        <v>1674</v>
      </c>
      <c r="J180" s="133" t="s">
        <v>2226</v>
      </c>
      <c r="K180" s="134" t="s">
        <v>2189</v>
      </c>
      <c r="L180" s="132" t="s">
        <v>2190</v>
      </c>
      <c r="M180" s="124"/>
      <c r="N180" s="18"/>
      <c r="O180" s="18"/>
      <c r="P180" s="18"/>
      <c r="Q180" s="18"/>
      <c r="R180" s="18"/>
      <c r="S180" s="18"/>
      <c r="T180" s="15"/>
      <c r="U180" s="18"/>
      <c r="V180" s="18"/>
      <c r="W180" s="18"/>
      <c r="X180" s="18"/>
      <c r="Y180" s="18"/>
      <c r="Z180" s="18"/>
      <c r="AA180" s="18"/>
      <c r="AB180" s="18"/>
      <c r="AC180" s="18"/>
      <c r="AD180" s="18"/>
    </row>
    <row r="181">
      <c r="A181" s="119">
        <v>364.0</v>
      </c>
      <c r="B181" s="120" t="s">
        <v>1685</v>
      </c>
      <c r="C181" s="119" t="s">
        <v>93</v>
      </c>
      <c r="D181" s="119"/>
      <c r="E181" s="119" t="s">
        <v>1671</v>
      </c>
      <c r="F181" s="132"/>
      <c r="G181" s="132" t="s">
        <v>2227</v>
      </c>
      <c r="H181" s="132" t="s">
        <v>2228</v>
      </c>
      <c r="I181" s="132" t="s">
        <v>1674</v>
      </c>
      <c r="J181" s="133" t="s">
        <v>2229</v>
      </c>
      <c r="K181" s="134" t="s">
        <v>2189</v>
      </c>
      <c r="L181" s="132" t="s">
        <v>2190</v>
      </c>
      <c r="M181" s="124"/>
      <c r="N181" s="18"/>
      <c r="O181" s="113"/>
      <c r="P181" s="113"/>
      <c r="Q181" s="18"/>
      <c r="R181" s="18"/>
      <c r="S181" s="15"/>
      <c r="T181" s="18"/>
      <c r="U181" s="18"/>
      <c r="V181" s="18"/>
      <c r="W181" s="18"/>
      <c r="X181" s="18"/>
      <c r="Y181" s="18"/>
      <c r="Z181" s="18"/>
      <c r="AA181" s="18"/>
      <c r="AB181" s="18"/>
      <c r="AC181" s="18"/>
      <c r="AD181" s="18"/>
    </row>
    <row r="182">
      <c r="A182" s="119">
        <v>120.0</v>
      </c>
      <c r="B182" s="120" t="s">
        <v>1685</v>
      </c>
      <c r="C182" s="119" t="s">
        <v>93</v>
      </c>
      <c r="D182" s="119"/>
      <c r="E182" s="119" t="s">
        <v>1729</v>
      </c>
      <c r="F182" s="132"/>
      <c r="G182" s="132" t="s">
        <v>2230</v>
      </c>
      <c r="H182" s="132" t="s">
        <v>2231</v>
      </c>
      <c r="I182" s="132" t="s">
        <v>1607</v>
      </c>
      <c r="J182" s="133" t="s">
        <v>2232</v>
      </c>
      <c r="K182" s="134" t="s">
        <v>2233</v>
      </c>
      <c r="L182" s="132" t="s">
        <v>2234</v>
      </c>
      <c r="M182" s="124"/>
      <c r="N182" s="18"/>
      <c r="O182" s="113"/>
      <c r="P182" s="113"/>
      <c r="Q182" s="18"/>
      <c r="R182" s="18"/>
      <c r="S182" s="15"/>
      <c r="T182" s="18"/>
      <c r="U182" s="18"/>
      <c r="V182" s="18"/>
      <c r="W182" s="18"/>
      <c r="X182" s="18"/>
      <c r="Y182" s="18"/>
      <c r="Z182" s="18"/>
      <c r="AA182" s="18"/>
      <c r="AB182" s="18"/>
      <c r="AC182" s="18"/>
      <c r="AD182" s="18"/>
    </row>
    <row r="183">
      <c r="A183" s="119">
        <v>158.0</v>
      </c>
      <c r="B183" s="120" t="s">
        <v>1685</v>
      </c>
      <c r="C183" s="119" t="s">
        <v>93</v>
      </c>
      <c r="D183" s="119"/>
      <c r="E183" s="119" t="s">
        <v>1729</v>
      </c>
      <c r="F183" s="132"/>
      <c r="G183" s="132" t="s">
        <v>2235</v>
      </c>
      <c r="H183" s="132" t="s">
        <v>2231</v>
      </c>
      <c r="I183" s="132" t="s">
        <v>1607</v>
      </c>
      <c r="J183" s="133" t="s">
        <v>2236</v>
      </c>
      <c r="K183" s="134" t="s">
        <v>2237</v>
      </c>
      <c r="L183" s="132" t="s">
        <v>2238</v>
      </c>
      <c r="M183" s="124"/>
      <c r="N183" s="18"/>
      <c r="O183" s="113"/>
      <c r="P183" s="113"/>
      <c r="Q183" s="18"/>
      <c r="R183" s="18"/>
      <c r="S183" s="15"/>
      <c r="T183" s="18"/>
      <c r="U183" s="18"/>
      <c r="V183" s="18"/>
      <c r="W183" s="18"/>
      <c r="X183" s="18"/>
      <c r="Y183" s="18"/>
      <c r="Z183" s="18"/>
      <c r="AA183" s="18"/>
      <c r="AB183" s="18"/>
      <c r="AC183" s="18"/>
      <c r="AD183" s="18"/>
    </row>
    <row r="184">
      <c r="A184" s="119">
        <v>180.0</v>
      </c>
      <c r="B184" s="120" t="s">
        <v>1685</v>
      </c>
      <c r="C184" s="119" t="s">
        <v>93</v>
      </c>
      <c r="D184" s="119"/>
      <c r="E184" s="119" t="s">
        <v>1729</v>
      </c>
      <c r="F184" s="132"/>
      <c r="G184" s="132" t="s">
        <v>2239</v>
      </c>
      <c r="H184" s="132" t="s">
        <v>2240</v>
      </c>
      <c r="I184" s="132" t="s">
        <v>1607</v>
      </c>
      <c r="J184" s="133" t="s">
        <v>2241</v>
      </c>
      <c r="K184" s="134" t="s">
        <v>2168</v>
      </c>
      <c r="L184" s="132" t="s">
        <v>2169</v>
      </c>
      <c r="M184" s="124"/>
      <c r="N184" s="18"/>
      <c r="O184" s="18"/>
      <c r="P184" s="18"/>
      <c r="Q184" s="18"/>
      <c r="R184" s="18"/>
      <c r="S184" s="18"/>
      <c r="T184" s="15"/>
      <c r="U184" s="18"/>
      <c r="V184" s="18"/>
      <c r="W184" s="18"/>
      <c r="X184" s="18"/>
      <c r="Y184" s="18"/>
      <c r="Z184" s="18"/>
      <c r="AA184" s="18"/>
      <c r="AB184" s="18"/>
      <c r="AC184" s="18"/>
      <c r="AD184" s="18"/>
    </row>
    <row r="185">
      <c r="A185" s="119">
        <v>197.0</v>
      </c>
      <c r="B185" s="120" t="s">
        <v>1685</v>
      </c>
      <c r="C185" s="119" t="s">
        <v>93</v>
      </c>
      <c r="D185" s="119"/>
      <c r="E185" s="119" t="s">
        <v>1656</v>
      </c>
      <c r="F185" s="132"/>
      <c r="G185" s="132" t="s">
        <v>2208</v>
      </c>
      <c r="H185" s="132" t="s">
        <v>2242</v>
      </c>
      <c r="I185" s="132" t="s">
        <v>1637</v>
      </c>
      <c r="J185" s="133" t="s">
        <v>2243</v>
      </c>
      <c r="K185" s="134" t="s">
        <v>1829</v>
      </c>
      <c r="L185" s="132" t="s">
        <v>1830</v>
      </c>
      <c r="M185" s="124"/>
      <c r="N185" s="18"/>
      <c r="O185" s="18"/>
      <c r="P185" s="18"/>
      <c r="Q185" s="18"/>
      <c r="R185" s="18"/>
      <c r="S185" s="18"/>
      <c r="T185" s="15"/>
      <c r="U185" s="18"/>
      <c r="V185" s="18"/>
      <c r="W185" s="18"/>
      <c r="X185" s="18"/>
      <c r="Y185" s="18"/>
      <c r="Z185" s="18"/>
      <c r="AA185" s="18"/>
      <c r="AB185" s="18"/>
      <c r="AC185" s="18"/>
      <c r="AD185" s="18"/>
    </row>
    <row r="186">
      <c r="A186" s="119">
        <v>226.0</v>
      </c>
      <c r="B186" s="120" t="s">
        <v>1685</v>
      </c>
      <c r="C186" s="119" t="s">
        <v>93</v>
      </c>
      <c r="D186" s="119"/>
      <c r="E186" s="119" t="s">
        <v>1656</v>
      </c>
      <c r="F186" s="132"/>
      <c r="G186" s="132" t="s">
        <v>2208</v>
      </c>
      <c r="H186" s="132" t="s">
        <v>2242</v>
      </c>
      <c r="I186" s="132" t="s">
        <v>1637</v>
      </c>
      <c r="J186" s="133" t="s">
        <v>2244</v>
      </c>
      <c r="K186" s="134" t="s">
        <v>2245</v>
      </c>
      <c r="L186" s="132" t="s">
        <v>2246</v>
      </c>
      <c r="M186" s="124"/>
      <c r="N186" s="18"/>
      <c r="O186" s="18"/>
      <c r="P186" s="18"/>
      <c r="Q186" s="18"/>
      <c r="R186" s="18"/>
      <c r="S186" s="18"/>
      <c r="T186" s="15"/>
      <c r="U186" s="18"/>
      <c r="V186" s="18"/>
      <c r="W186" s="18"/>
      <c r="X186" s="18"/>
      <c r="Y186" s="18"/>
      <c r="Z186" s="18"/>
      <c r="AA186" s="18"/>
      <c r="AB186" s="18"/>
      <c r="AC186" s="18"/>
      <c r="AD186" s="18"/>
    </row>
    <row r="187">
      <c r="A187" s="119">
        <v>239.0</v>
      </c>
      <c r="B187" s="120" t="s">
        <v>1685</v>
      </c>
      <c r="C187" s="119" t="s">
        <v>93</v>
      </c>
      <c r="D187" s="119"/>
      <c r="E187" s="119" t="s">
        <v>1656</v>
      </c>
      <c r="F187" s="132"/>
      <c r="G187" s="132" t="s">
        <v>2208</v>
      </c>
      <c r="H187" s="132" t="s">
        <v>2242</v>
      </c>
      <c r="I187" s="132" t="s">
        <v>1637</v>
      </c>
      <c r="J187" s="133" t="s">
        <v>2247</v>
      </c>
      <c r="K187" s="134" t="s">
        <v>2248</v>
      </c>
      <c r="L187" s="132" t="s">
        <v>2249</v>
      </c>
      <c r="M187" s="124"/>
      <c r="N187" s="18"/>
      <c r="O187" s="113"/>
      <c r="P187" s="113"/>
      <c r="Q187" s="113"/>
      <c r="R187" s="113"/>
      <c r="S187" s="15"/>
      <c r="T187" s="18"/>
      <c r="U187" s="18"/>
      <c r="V187" s="18"/>
      <c r="W187" s="18"/>
      <c r="X187" s="18"/>
      <c r="Y187" s="18"/>
      <c r="Z187" s="18"/>
      <c r="AA187" s="18"/>
      <c r="AB187" s="18"/>
      <c r="AC187" s="18"/>
      <c r="AD187" s="18"/>
    </row>
    <row r="188">
      <c r="A188" s="119">
        <v>251.0</v>
      </c>
      <c r="B188" s="120" t="s">
        <v>1685</v>
      </c>
      <c r="C188" s="119" t="s">
        <v>93</v>
      </c>
      <c r="D188" s="119"/>
      <c r="E188" s="119" t="s">
        <v>1656</v>
      </c>
      <c r="F188" s="132"/>
      <c r="G188" s="132" t="s">
        <v>2208</v>
      </c>
      <c r="H188" s="132" t="s">
        <v>2242</v>
      </c>
      <c r="I188" s="132" t="s">
        <v>1637</v>
      </c>
      <c r="J188" s="133" t="s">
        <v>2250</v>
      </c>
      <c r="K188" s="134" t="s">
        <v>1833</v>
      </c>
      <c r="L188" s="132" t="s">
        <v>1834</v>
      </c>
      <c r="M188" s="124"/>
      <c r="N188" s="18"/>
      <c r="O188" s="113"/>
      <c r="P188" s="113"/>
      <c r="Q188" s="113"/>
      <c r="R188" s="113"/>
      <c r="S188" s="15"/>
      <c r="T188" s="18"/>
      <c r="U188" s="18"/>
      <c r="V188" s="18"/>
      <c r="W188" s="18"/>
      <c r="X188" s="18"/>
      <c r="Y188" s="18"/>
      <c r="Z188" s="18"/>
      <c r="AA188" s="18"/>
      <c r="AB188" s="18"/>
      <c r="AC188" s="18"/>
      <c r="AD188" s="18"/>
    </row>
    <row r="189">
      <c r="A189" s="119">
        <v>264.0</v>
      </c>
      <c r="B189" s="120" t="s">
        <v>1685</v>
      </c>
      <c r="C189" s="119" t="s">
        <v>93</v>
      </c>
      <c r="D189" s="119"/>
      <c r="E189" s="119" t="s">
        <v>1656</v>
      </c>
      <c r="F189" s="132"/>
      <c r="G189" s="132" t="s">
        <v>2208</v>
      </c>
      <c r="H189" s="132" t="s">
        <v>2242</v>
      </c>
      <c r="I189" s="132" t="s">
        <v>1637</v>
      </c>
      <c r="J189" s="133" t="s">
        <v>2251</v>
      </c>
      <c r="K189" s="134" t="s">
        <v>1836</v>
      </c>
      <c r="L189" s="132" t="s">
        <v>1837</v>
      </c>
      <c r="M189" s="124"/>
      <c r="N189" s="18"/>
      <c r="O189" s="113"/>
      <c r="P189" s="113"/>
      <c r="Q189" s="113"/>
      <c r="R189" s="113"/>
      <c r="S189" s="15"/>
      <c r="T189" s="18"/>
      <c r="U189" s="18"/>
      <c r="V189" s="18"/>
      <c r="W189" s="18"/>
      <c r="X189" s="18"/>
      <c r="Y189" s="18"/>
      <c r="Z189" s="18"/>
      <c r="AA189" s="18"/>
      <c r="AB189" s="18"/>
      <c r="AC189" s="18"/>
      <c r="AD189" s="18"/>
    </row>
    <row r="190">
      <c r="A190" s="119">
        <v>277.0</v>
      </c>
      <c r="B190" s="120" t="s">
        <v>1685</v>
      </c>
      <c r="C190" s="119" t="s">
        <v>93</v>
      </c>
      <c r="D190" s="119"/>
      <c r="E190" s="119" t="s">
        <v>1656</v>
      </c>
      <c r="F190" s="132"/>
      <c r="G190" s="132" t="s">
        <v>2208</v>
      </c>
      <c r="H190" s="132" t="s">
        <v>2242</v>
      </c>
      <c r="I190" s="132" t="s">
        <v>1637</v>
      </c>
      <c r="J190" s="133" t="s">
        <v>2252</v>
      </c>
      <c r="K190" s="134" t="s">
        <v>2253</v>
      </c>
      <c r="L190" s="132" t="s">
        <v>2254</v>
      </c>
      <c r="M190" s="124"/>
      <c r="N190" s="18"/>
      <c r="O190" s="113"/>
      <c r="P190" s="113"/>
      <c r="Q190" s="113"/>
      <c r="R190" s="113"/>
      <c r="S190" s="15"/>
      <c r="T190" s="18"/>
      <c r="U190" s="18"/>
      <c r="V190" s="18"/>
      <c r="W190" s="18"/>
      <c r="X190" s="18"/>
      <c r="Y190" s="18"/>
      <c r="Z190" s="18"/>
      <c r="AA190" s="18"/>
      <c r="AB190" s="18"/>
      <c r="AC190" s="18"/>
      <c r="AD190" s="18"/>
    </row>
    <row r="191">
      <c r="A191" s="119">
        <v>291.0</v>
      </c>
      <c r="B191" s="120" t="s">
        <v>1685</v>
      </c>
      <c r="C191" s="119" t="s">
        <v>93</v>
      </c>
      <c r="D191" s="119"/>
      <c r="E191" s="119" t="s">
        <v>1656</v>
      </c>
      <c r="F191" s="132"/>
      <c r="G191" s="132" t="s">
        <v>2208</v>
      </c>
      <c r="H191" s="132" t="s">
        <v>2242</v>
      </c>
      <c r="I191" s="132" t="s">
        <v>1637</v>
      </c>
      <c r="J191" s="133" t="s">
        <v>2255</v>
      </c>
      <c r="K191" s="134" t="s">
        <v>2256</v>
      </c>
      <c r="L191" s="132" t="s">
        <v>2257</v>
      </c>
      <c r="M191" s="124"/>
      <c r="N191" s="18"/>
      <c r="O191" s="113"/>
      <c r="P191" s="113"/>
      <c r="Q191" s="113"/>
      <c r="R191" s="113"/>
      <c r="S191" s="15"/>
      <c r="T191" s="18"/>
      <c r="U191" s="18"/>
      <c r="V191" s="18"/>
      <c r="W191" s="18"/>
      <c r="X191" s="18"/>
      <c r="Y191" s="18"/>
      <c r="Z191" s="18"/>
      <c r="AA191" s="18"/>
      <c r="AB191" s="18"/>
      <c r="AC191" s="18"/>
      <c r="AD191" s="18"/>
    </row>
    <row r="192">
      <c r="A192" s="119">
        <v>304.0</v>
      </c>
      <c r="B192" s="120" t="s">
        <v>1685</v>
      </c>
      <c r="C192" s="119" t="s">
        <v>93</v>
      </c>
      <c r="D192" s="119"/>
      <c r="E192" s="119" t="s">
        <v>1656</v>
      </c>
      <c r="F192" s="132"/>
      <c r="G192" s="132" t="s">
        <v>2208</v>
      </c>
      <c r="H192" s="132" t="s">
        <v>2258</v>
      </c>
      <c r="I192" s="132" t="s">
        <v>1637</v>
      </c>
      <c r="J192" s="133" t="s">
        <v>2259</v>
      </c>
      <c r="K192" s="134" t="s">
        <v>1754</v>
      </c>
      <c r="L192" s="132" t="s">
        <v>1755</v>
      </c>
      <c r="M192" s="124"/>
      <c r="N192" s="18"/>
      <c r="O192" s="113"/>
      <c r="P192" s="113"/>
      <c r="Q192" s="113"/>
      <c r="R192" s="113"/>
      <c r="S192" s="15"/>
      <c r="T192" s="18"/>
      <c r="U192" s="18"/>
      <c r="V192" s="18"/>
      <c r="W192" s="18"/>
      <c r="X192" s="18"/>
      <c r="Y192" s="18"/>
      <c r="Z192" s="18"/>
      <c r="AA192" s="18"/>
      <c r="AB192" s="18"/>
      <c r="AC192" s="18"/>
      <c r="AD192" s="18"/>
    </row>
    <row r="193">
      <c r="A193" s="119">
        <v>121.0</v>
      </c>
      <c r="B193" s="120" t="s">
        <v>1685</v>
      </c>
      <c r="C193" s="119" t="s">
        <v>93</v>
      </c>
      <c r="D193" s="119"/>
      <c r="E193" s="119" t="s">
        <v>1729</v>
      </c>
      <c r="F193" s="132"/>
      <c r="G193" s="132" t="s">
        <v>2260</v>
      </c>
      <c r="H193" s="132" t="s">
        <v>2261</v>
      </c>
      <c r="I193" s="132" t="s">
        <v>1607</v>
      </c>
      <c r="J193" s="133" t="s">
        <v>2262</v>
      </c>
      <c r="K193" s="134" t="s">
        <v>2233</v>
      </c>
      <c r="L193" s="132" t="s">
        <v>2234</v>
      </c>
      <c r="M193" s="124"/>
      <c r="N193" s="18"/>
      <c r="O193" s="113"/>
      <c r="P193" s="113"/>
      <c r="Q193" s="113"/>
      <c r="R193" s="113"/>
      <c r="S193" s="15"/>
      <c r="T193" s="18"/>
      <c r="U193" s="18"/>
      <c r="V193" s="18"/>
      <c r="W193" s="18"/>
      <c r="X193" s="18"/>
      <c r="Y193" s="18"/>
      <c r="Z193" s="18"/>
      <c r="AA193" s="18"/>
      <c r="AB193" s="18"/>
      <c r="AC193" s="18"/>
      <c r="AD193" s="18"/>
    </row>
    <row r="194">
      <c r="A194" s="119">
        <v>159.0</v>
      </c>
      <c r="B194" s="120" t="s">
        <v>1685</v>
      </c>
      <c r="C194" s="119" t="s">
        <v>93</v>
      </c>
      <c r="D194" s="119"/>
      <c r="E194" s="119" t="s">
        <v>1729</v>
      </c>
      <c r="F194" s="132"/>
      <c r="G194" s="132" t="s">
        <v>2263</v>
      </c>
      <c r="H194" s="132" t="s">
        <v>2261</v>
      </c>
      <c r="I194" s="132" t="s">
        <v>1607</v>
      </c>
      <c r="J194" s="133" t="s">
        <v>2264</v>
      </c>
      <c r="K194" s="134" t="s">
        <v>2237</v>
      </c>
      <c r="L194" s="132" t="s">
        <v>2238</v>
      </c>
      <c r="M194" s="124"/>
      <c r="N194" s="18"/>
      <c r="O194" s="113"/>
      <c r="P194" s="113"/>
      <c r="Q194" s="113"/>
      <c r="R194" s="113"/>
      <c r="S194" s="15"/>
      <c r="T194" s="18"/>
      <c r="U194" s="18"/>
      <c r="V194" s="18"/>
      <c r="W194" s="18"/>
      <c r="X194" s="18"/>
      <c r="Y194" s="18"/>
      <c r="Z194" s="18"/>
      <c r="AA194" s="18"/>
      <c r="AB194" s="18"/>
      <c r="AC194" s="18"/>
      <c r="AD194" s="18"/>
    </row>
    <row r="195">
      <c r="A195" s="119">
        <v>184.0</v>
      </c>
      <c r="B195" s="120" t="s">
        <v>1685</v>
      </c>
      <c r="C195" s="119" t="s">
        <v>93</v>
      </c>
      <c r="D195" s="119"/>
      <c r="E195" s="119" t="s">
        <v>1729</v>
      </c>
      <c r="F195" s="132"/>
      <c r="G195" s="132" t="s">
        <v>2265</v>
      </c>
      <c r="H195" s="132" t="s">
        <v>2266</v>
      </c>
      <c r="I195" s="132" t="s">
        <v>1607</v>
      </c>
      <c r="J195" s="133" t="s">
        <v>2267</v>
      </c>
      <c r="K195" s="134" t="s">
        <v>2268</v>
      </c>
      <c r="L195" s="132" t="s">
        <v>2269</v>
      </c>
      <c r="M195" s="124"/>
      <c r="N195" s="18"/>
      <c r="O195" s="18"/>
      <c r="P195" s="18"/>
      <c r="Q195" s="18"/>
      <c r="R195" s="18"/>
      <c r="S195" s="18"/>
      <c r="T195" s="15"/>
      <c r="U195" s="18"/>
      <c r="V195" s="18"/>
      <c r="W195" s="18"/>
      <c r="X195" s="18"/>
      <c r="Y195" s="18"/>
      <c r="Z195" s="18"/>
      <c r="AA195" s="18"/>
      <c r="AB195" s="18"/>
      <c r="AC195" s="18"/>
      <c r="AD195" s="18"/>
    </row>
    <row r="196">
      <c r="A196" s="119">
        <v>381.0</v>
      </c>
      <c r="B196" s="120" t="s">
        <v>1685</v>
      </c>
      <c r="C196" s="119" t="s">
        <v>93</v>
      </c>
      <c r="D196" s="119"/>
      <c r="E196" s="119" t="s">
        <v>1671</v>
      </c>
      <c r="F196" s="132"/>
      <c r="G196" s="132" t="s">
        <v>2270</v>
      </c>
      <c r="H196" s="132" t="s">
        <v>2271</v>
      </c>
      <c r="I196" s="132" t="s">
        <v>1674</v>
      </c>
      <c r="J196" s="133" t="s">
        <v>2272</v>
      </c>
      <c r="K196" s="134" t="s">
        <v>2193</v>
      </c>
      <c r="L196" s="132" t="s">
        <v>2194</v>
      </c>
      <c r="M196" s="124"/>
      <c r="N196" s="18"/>
      <c r="O196" s="18"/>
      <c r="P196" s="18"/>
      <c r="Q196" s="18"/>
      <c r="R196" s="18"/>
      <c r="S196" s="18"/>
      <c r="T196" s="15"/>
      <c r="U196" s="18"/>
      <c r="V196" s="18"/>
      <c r="W196" s="18"/>
      <c r="X196" s="18"/>
      <c r="Y196" s="18"/>
      <c r="Z196" s="18"/>
      <c r="AA196" s="18"/>
      <c r="AB196" s="18"/>
      <c r="AC196" s="18"/>
      <c r="AD196" s="18"/>
    </row>
    <row r="197">
      <c r="A197" s="119">
        <v>122.0</v>
      </c>
      <c r="B197" s="120" t="s">
        <v>1685</v>
      </c>
      <c r="C197" s="119" t="s">
        <v>93</v>
      </c>
      <c r="D197" s="119"/>
      <c r="E197" s="119" t="s">
        <v>1729</v>
      </c>
      <c r="F197" s="132"/>
      <c r="G197" s="132" t="s">
        <v>2273</v>
      </c>
      <c r="H197" s="132" t="s">
        <v>2274</v>
      </c>
      <c r="I197" s="132" t="s">
        <v>1607</v>
      </c>
      <c r="J197" s="133" t="s">
        <v>2275</v>
      </c>
      <c r="K197" s="134" t="s">
        <v>2233</v>
      </c>
      <c r="L197" s="132" t="s">
        <v>2234</v>
      </c>
      <c r="M197" s="124"/>
      <c r="N197" s="18"/>
      <c r="O197" s="18"/>
      <c r="P197" s="18"/>
      <c r="Q197" s="18"/>
      <c r="R197" s="18"/>
      <c r="S197" s="18"/>
      <c r="T197" s="15"/>
      <c r="U197" s="18"/>
      <c r="V197" s="18"/>
      <c r="W197" s="18"/>
      <c r="X197" s="18"/>
      <c r="Y197" s="18"/>
      <c r="Z197" s="18"/>
      <c r="AA197" s="18"/>
      <c r="AB197" s="18"/>
      <c r="AC197" s="18"/>
      <c r="AD197" s="18"/>
    </row>
    <row r="198">
      <c r="A198" s="119">
        <v>160.0</v>
      </c>
      <c r="B198" s="120" t="s">
        <v>1685</v>
      </c>
      <c r="C198" s="119" t="s">
        <v>93</v>
      </c>
      <c r="D198" s="119"/>
      <c r="E198" s="119" t="s">
        <v>1729</v>
      </c>
      <c r="F198" s="132"/>
      <c r="G198" s="132" t="s">
        <v>2276</v>
      </c>
      <c r="H198" s="132" t="s">
        <v>2274</v>
      </c>
      <c r="I198" s="132" t="s">
        <v>1607</v>
      </c>
      <c r="J198" s="133" t="s">
        <v>2277</v>
      </c>
      <c r="K198" s="134" t="s">
        <v>2237</v>
      </c>
      <c r="L198" s="132" t="s">
        <v>2238</v>
      </c>
      <c r="M198" s="124"/>
      <c r="N198" s="18"/>
      <c r="O198" s="113"/>
      <c r="P198" s="113"/>
      <c r="Q198" s="113"/>
      <c r="R198" s="113"/>
      <c r="S198" s="15"/>
      <c r="T198" s="18"/>
      <c r="U198" s="18"/>
      <c r="V198" s="18"/>
      <c r="W198" s="18"/>
      <c r="X198" s="18"/>
      <c r="Y198" s="18"/>
      <c r="Z198" s="18"/>
      <c r="AA198" s="18"/>
      <c r="AB198" s="18"/>
      <c r="AC198" s="18"/>
      <c r="AD198" s="18"/>
    </row>
    <row r="199">
      <c r="A199" s="119">
        <v>187.0</v>
      </c>
      <c r="B199" s="120" t="s">
        <v>1685</v>
      </c>
      <c r="C199" s="119" t="s">
        <v>93</v>
      </c>
      <c r="D199" s="119"/>
      <c r="E199" s="119" t="s">
        <v>1656</v>
      </c>
      <c r="F199" s="132"/>
      <c r="G199" s="132" t="s">
        <v>2278</v>
      </c>
      <c r="H199" s="132" t="s">
        <v>2279</v>
      </c>
      <c r="I199" s="132" t="s">
        <v>1637</v>
      </c>
      <c r="J199" s="133" t="s">
        <v>2280</v>
      </c>
      <c r="K199" s="134" t="s">
        <v>1829</v>
      </c>
      <c r="L199" s="132" t="s">
        <v>1830</v>
      </c>
      <c r="M199" s="124"/>
      <c r="N199" s="18"/>
      <c r="O199" s="18"/>
      <c r="P199" s="18"/>
      <c r="Q199" s="18"/>
      <c r="R199" s="18"/>
      <c r="S199" s="18"/>
      <c r="T199" s="15"/>
      <c r="U199" s="18"/>
      <c r="V199" s="18"/>
      <c r="W199" s="18"/>
      <c r="X199" s="18"/>
      <c r="Y199" s="18"/>
      <c r="Z199" s="18"/>
      <c r="AA199" s="18"/>
      <c r="AB199" s="18"/>
      <c r="AC199" s="18"/>
      <c r="AD199" s="18"/>
    </row>
    <row r="200">
      <c r="A200" s="119">
        <v>243.0</v>
      </c>
      <c r="B200" s="120" t="s">
        <v>1685</v>
      </c>
      <c r="C200" s="119" t="s">
        <v>93</v>
      </c>
      <c r="D200" s="119"/>
      <c r="E200" s="119" t="s">
        <v>1656</v>
      </c>
      <c r="F200" s="132"/>
      <c r="G200" s="132" t="s">
        <v>2278</v>
      </c>
      <c r="H200" s="132" t="s">
        <v>2279</v>
      </c>
      <c r="I200" s="132" t="s">
        <v>1637</v>
      </c>
      <c r="J200" s="133" t="s">
        <v>2281</v>
      </c>
      <c r="K200" s="134" t="s">
        <v>1833</v>
      </c>
      <c r="L200" s="132" t="s">
        <v>1834</v>
      </c>
      <c r="M200" s="124"/>
      <c r="N200" s="18"/>
      <c r="O200" s="18"/>
      <c r="P200" s="18"/>
      <c r="Q200" s="18"/>
      <c r="R200" s="18"/>
      <c r="S200" s="18"/>
      <c r="T200" s="15"/>
      <c r="U200" s="18"/>
      <c r="V200" s="18"/>
      <c r="W200" s="18"/>
      <c r="X200" s="18"/>
      <c r="Y200" s="18"/>
      <c r="Z200" s="18"/>
      <c r="AA200" s="18"/>
      <c r="AB200" s="18"/>
      <c r="AC200" s="18"/>
      <c r="AD200" s="18"/>
    </row>
    <row r="201">
      <c r="A201" s="119">
        <v>193.0</v>
      </c>
      <c r="B201" s="120" t="s">
        <v>1685</v>
      </c>
      <c r="C201" s="119" t="s">
        <v>93</v>
      </c>
      <c r="D201" s="119"/>
      <c r="E201" s="119" t="s">
        <v>1656</v>
      </c>
      <c r="F201" s="132"/>
      <c r="G201" s="132" t="s">
        <v>2282</v>
      </c>
      <c r="H201" s="132" t="s">
        <v>2283</v>
      </c>
      <c r="I201" s="132" t="s">
        <v>1637</v>
      </c>
      <c r="J201" s="133" t="s">
        <v>2284</v>
      </c>
      <c r="K201" s="134" t="s">
        <v>1829</v>
      </c>
      <c r="L201" s="132" t="s">
        <v>1830</v>
      </c>
      <c r="M201" s="124"/>
      <c r="N201" s="18"/>
      <c r="O201" s="113"/>
      <c r="P201" s="113"/>
      <c r="Q201" s="18"/>
      <c r="R201" s="18"/>
      <c r="S201" s="15"/>
      <c r="T201" s="18"/>
      <c r="U201" s="18"/>
      <c r="V201" s="18"/>
      <c r="W201" s="18"/>
      <c r="X201" s="18"/>
      <c r="Y201" s="18"/>
      <c r="Z201" s="18"/>
      <c r="AA201" s="18"/>
      <c r="AB201" s="18"/>
      <c r="AC201" s="18"/>
      <c r="AD201" s="18"/>
    </row>
    <row r="202">
      <c r="A202" s="119">
        <v>249.0</v>
      </c>
      <c r="B202" s="120" t="s">
        <v>1685</v>
      </c>
      <c r="C202" s="119" t="s">
        <v>93</v>
      </c>
      <c r="D202" s="119"/>
      <c r="E202" s="119" t="s">
        <v>1656</v>
      </c>
      <c r="F202" s="132"/>
      <c r="G202" s="132" t="s">
        <v>2282</v>
      </c>
      <c r="H202" s="132" t="s">
        <v>2283</v>
      </c>
      <c r="I202" s="132" t="s">
        <v>1637</v>
      </c>
      <c r="J202" s="133" t="s">
        <v>2285</v>
      </c>
      <c r="K202" s="134" t="s">
        <v>1833</v>
      </c>
      <c r="L202" s="132" t="s">
        <v>1834</v>
      </c>
      <c r="M202" s="124"/>
      <c r="N202" s="18"/>
      <c r="O202" s="113"/>
      <c r="P202" s="113"/>
      <c r="Q202" s="18"/>
      <c r="R202" s="18"/>
      <c r="S202" s="15"/>
      <c r="T202" s="18"/>
      <c r="U202" s="18"/>
      <c r="V202" s="18"/>
      <c r="W202" s="18"/>
      <c r="X202" s="18"/>
      <c r="Y202" s="18"/>
      <c r="Z202" s="18"/>
      <c r="AA202" s="18"/>
      <c r="AB202" s="18"/>
      <c r="AC202" s="18"/>
      <c r="AD202" s="18"/>
    </row>
    <row r="203">
      <c r="A203" s="119">
        <v>190.0</v>
      </c>
      <c r="B203" s="120" t="s">
        <v>1685</v>
      </c>
      <c r="C203" s="119" t="s">
        <v>93</v>
      </c>
      <c r="D203" s="119"/>
      <c r="E203" s="119" t="s">
        <v>1656</v>
      </c>
      <c r="F203" s="132"/>
      <c r="G203" s="132" t="s">
        <v>2286</v>
      </c>
      <c r="H203" s="132" t="s">
        <v>2287</v>
      </c>
      <c r="I203" s="132" t="s">
        <v>1637</v>
      </c>
      <c r="J203" s="133" t="s">
        <v>2288</v>
      </c>
      <c r="K203" s="134" t="s">
        <v>1829</v>
      </c>
      <c r="L203" s="132" t="s">
        <v>1830</v>
      </c>
      <c r="M203" s="124"/>
      <c r="N203" s="18"/>
      <c r="O203" s="113"/>
      <c r="P203" s="113"/>
      <c r="Q203" s="18"/>
      <c r="R203" s="18"/>
      <c r="S203" s="15"/>
      <c r="T203" s="18"/>
      <c r="U203" s="18"/>
      <c r="V203" s="18"/>
      <c r="W203" s="18"/>
      <c r="X203" s="18"/>
      <c r="Y203" s="18"/>
      <c r="Z203" s="18"/>
      <c r="AA203" s="18"/>
      <c r="AB203" s="18"/>
      <c r="AC203" s="18"/>
      <c r="AD203" s="18"/>
    </row>
    <row r="204">
      <c r="A204" s="119">
        <v>246.0</v>
      </c>
      <c r="B204" s="120" t="s">
        <v>1685</v>
      </c>
      <c r="C204" s="119" t="s">
        <v>93</v>
      </c>
      <c r="D204" s="119"/>
      <c r="E204" s="119" t="s">
        <v>1656</v>
      </c>
      <c r="F204" s="132"/>
      <c r="G204" s="132" t="s">
        <v>2286</v>
      </c>
      <c r="H204" s="132" t="s">
        <v>2287</v>
      </c>
      <c r="I204" s="132" t="s">
        <v>1637</v>
      </c>
      <c r="J204" s="133" t="s">
        <v>2289</v>
      </c>
      <c r="K204" s="134" t="s">
        <v>1833</v>
      </c>
      <c r="L204" s="132" t="s">
        <v>1834</v>
      </c>
      <c r="M204" s="124"/>
      <c r="N204" s="18"/>
      <c r="O204" s="113"/>
      <c r="P204" s="113"/>
      <c r="Q204" s="18"/>
      <c r="R204" s="18"/>
      <c r="S204" s="15"/>
      <c r="T204" s="18"/>
      <c r="U204" s="18"/>
      <c r="V204" s="18"/>
      <c r="W204" s="18"/>
      <c r="X204" s="18"/>
      <c r="Y204" s="18"/>
      <c r="Z204" s="18"/>
      <c r="AA204" s="18"/>
      <c r="AB204" s="18"/>
      <c r="AC204" s="18"/>
      <c r="AD204" s="18"/>
    </row>
    <row r="205">
      <c r="A205" s="119">
        <v>359.0</v>
      </c>
      <c r="B205" s="120" t="s">
        <v>1685</v>
      </c>
      <c r="C205" s="119" t="s">
        <v>93</v>
      </c>
      <c r="D205" s="119"/>
      <c r="E205" s="119" t="s">
        <v>1671</v>
      </c>
      <c r="F205" s="132"/>
      <c r="G205" s="132" t="s">
        <v>2290</v>
      </c>
      <c r="H205" s="132" t="s">
        <v>2291</v>
      </c>
      <c r="I205" s="132" t="s">
        <v>1674</v>
      </c>
      <c r="J205" s="133" t="s">
        <v>2292</v>
      </c>
      <c r="K205" s="134" t="s">
        <v>2175</v>
      </c>
      <c r="L205" s="132" t="s">
        <v>2176</v>
      </c>
      <c r="M205" s="124"/>
      <c r="N205" s="18"/>
      <c r="O205" s="113"/>
      <c r="P205" s="113"/>
      <c r="Q205" s="18"/>
      <c r="R205" s="18"/>
      <c r="S205" s="15"/>
      <c r="T205" s="18"/>
      <c r="U205" s="18"/>
      <c r="V205" s="18"/>
      <c r="W205" s="18"/>
      <c r="X205" s="18"/>
      <c r="Y205" s="18"/>
      <c r="Z205" s="18"/>
      <c r="AA205" s="18"/>
      <c r="AB205" s="18"/>
      <c r="AC205" s="18"/>
      <c r="AD205" s="18"/>
    </row>
    <row r="206">
      <c r="A206" s="119">
        <v>145.0</v>
      </c>
      <c r="B206" s="120" t="s">
        <v>1685</v>
      </c>
      <c r="C206" s="119" t="s">
        <v>93</v>
      </c>
      <c r="D206" s="119"/>
      <c r="E206" s="119" t="s">
        <v>1729</v>
      </c>
      <c r="F206" s="132"/>
      <c r="G206" s="132" t="s">
        <v>2293</v>
      </c>
      <c r="H206" s="132" t="s">
        <v>2294</v>
      </c>
      <c r="I206" s="132" t="s">
        <v>1607</v>
      </c>
      <c r="J206" s="133" t="s">
        <v>2295</v>
      </c>
      <c r="K206" s="134" t="s">
        <v>2296</v>
      </c>
      <c r="L206" s="132" t="s">
        <v>2297</v>
      </c>
      <c r="M206" s="124"/>
      <c r="N206" s="18"/>
      <c r="O206" s="113"/>
      <c r="P206" s="113"/>
      <c r="Q206" s="18"/>
      <c r="R206" s="18"/>
      <c r="S206" s="15"/>
      <c r="T206" s="18"/>
      <c r="U206" s="18"/>
      <c r="V206" s="18"/>
      <c r="W206" s="18"/>
      <c r="X206" s="18"/>
      <c r="Y206" s="18"/>
      <c r="Z206" s="18"/>
      <c r="AA206" s="18"/>
      <c r="AB206" s="18"/>
      <c r="AC206" s="18"/>
      <c r="AD206" s="18"/>
    </row>
    <row r="207">
      <c r="A207" s="119">
        <v>325.0</v>
      </c>
      <c r="B207" s="120" t="s">
        <v>1685</v>
      </c>
      <c r="C207" s="119" t="s">
        <v>93</v>
      </c>
      <c r="D207" s="119"/>
      <c r="E207" s="119" t="s">
        <v>1656</v>
      </c>
      <c r="F207" s="132"/>
      <c r="G207" s="132" t="s">
        <v>2298</v>
      </c>
      <c r="H207" s="132" t="s">
        <v>2299</v>
      </c>
      <c r="I207" s="132" t="s">
        <v>1715</v>
      </c>
      <c r="J207" s="133" t="s">
        <v>2300</v>
      </c>
      <c r="K207" s="134" t="s">
        <v>1717</v>
      </c>
      <c r="L207" s="132" t="s">
        <v>1718</v>
      </c>
      <c r="M207" s="124"/>
      <c r="N207" s="18"/>
      <c r="O207" s="113"/>
      <c r="P207" s="113"/>
      <c r="Q207" s="18"/>
      <c r="R207" s="18"/>
      <c r="S207" s="15"/>
      <c r="T207" s="18"/>
      <c r="U207" s="18"/>
      <c r="V207" s="18"/>
      <c r="W207" s="18"/>
      <c r="X207" s="18"/>
      <c r="Y207" s="18"/>
      <c r="Z207" s="18"/>
      <c r="AA207" s="18"/>
      <c r="AB207" s="18"/>
      <c r="AC207" s="18"/>
      <c r="AD207" s="18"/>
    </row>
    <row r="208">
      <c r="A208" s="119">
        <v>336.0</v>
      </c>
      <c r="B208" s="120" t="s">
        <v>1685</v>
      </c>
      <c r="C208" s="119" t="s">
        <v>93</v>
      </c>
      <c r="D208" s="119"/>
      <c r="E208" s="119" t="s">
        <v>1712</v>
      </c>
      <c r="F208" s="132"/>
      <c r="G208" s="132" t="s">
        <v>2298</v>
      </c>
      <c r="H208" s="132" t="s">
        <v>2299</v>
      </c>
      <c r="I208" s="132" t="s">
        <v>1715</v>
      </c>
      <c r="J208" s="133" t="s">
        <v>2300</v>
      </c>
      <c r="K208" s="134" t="s">
        <v>1717</v>
      </c>
      <c r="L208" s="132" t="s">
        <v>1718</v>
      </c>
      <c r="M208" s="124"/>
      <c r="N208" s="18"/>
      <c r="O208" s="18"/>
      <c r="P208" s="18"/>
      <c r="Q208" s="18"/>
      <c r="R208" s="18"/>
      <c r="S208" s="18"/>
      <c r="T208" s="15"/>
      <c r="U208" s="18"/>
      <c r="V208" s="18"/>
      <c r="W208" s="18"/>
      <c r="X208" s="18"/>
      <c r="Y208" s="18"/>
      <c r="Z208" s="18"/>
      <c r="AA208" s="18"/>
      <c r="AB208" s="18"/>
      <c r="AC208" s="18"/>
      <c r="AD208" s="18"/>
    </row>
    <row r="209">
      <c r="A209" s="119">
        <v>320.0</v>
      </c>
      <c r="B209" s="120" t="s">
        <v>1685</v>
      </c>
      <c r="C209" s="119" t="s">
        <v>93</v>
      </c>
      <c r="D209" s="119"/>
      <c r="E209" s="119" t="s">
        <v>1656</v>
      </c>
      <c r="F209" s="132"/>
      <c r="G209" s="132" t="s">
        <v>2301</v>
      </c>
      <c r="H209" s="132" t="s">
        <v>2302</v>
      </c>
      <c r="I209" s="132" t="s">
        <v>1715</v>
      </c>
      <c r="J209" s="133" t="s">
        <v>2303</v>
      </c>
      <c r="K209" s="134" t="s">
        <v>1717</v>
      </c>
      <c r="L209" s="132" t="s">
        <v>1718</v>
      </c>
      <c r="M209" s="124"/>
      <c r="N209" s="18"/>
      <c r="O209" s="18"/>
      <c r="P209" s="18"/>
      <c r="Q209" s="18"/>
      <c r="R209" s="18"/>
      <c r="S209" s="18"/>
      <c r="T209" s="15"/>
      <c r="U209" s="18"/>
      <c r="V209" s="18"/>
      <c r="W209" s="18"/>
      <c r="X209" s="18"/>
      <c r="Y209" s="18"/>
      <c r="Z209" s="18"/>
      <c r="AA209" s="18"/>
      <c r="AB209" s="18"/>
      <c r="AC209" s="18"/>
      <c r="AD209" s="18"/>
    </row>
    <row r="210">
      <c r="A210" s="119">
        <v>331.0</v>
      </c>
      <c r="B210" s="120" t="s">
        <v>1685</v>
      </c>
      <c r="C210" s="119" t="s">
        <v>93</v>
      </c>
      <c r="D210" s="119"/>
      <c r="E210" s="119" t="s">
        <v>1712</v>
      </c>
      <c r="F210" s="132"/>
      <c r="G210" s="132" t="s">
        <v>2301</v>
      </c>
      <c r="H210" s="132" t="s">
        <v>2302</v>
      </c>
      <c r="I210" s="132" t="s">
        <v>1715</v>
      </c>
      <c r="J210" s="133" t="s">
        <v>2303</v>
      </c>
      <c r="K210" s="134" t="s">
        <v>1717</v>
      </c>
      <c r="L210" s="132" t="s">
        <v>1718</v>
      </c>
      <c r="M210" s="124"/>
      <c r="N210" s="18"/>
      <c r="O210" s="18"/>
      <c r="P210" s="18"/>
      <c r="Q210" s="18"/>
      <c r="R210" s="18"/>
      <c r="S210" s="18"/>
      <c r="T210" s="15"/>
      <c r="U210" s="18"/>
      <c r="V210" s="18"/>
      <c r="W210" s="18"/>
      <c r="X210" s="18"/>
      <c r="Y210" s="18"/>
      <c r="Z210" s="18"/>
      <c r="AA210" s="18"/>
      <c r="AB210" s="18"/>
      <c r="AC210" s="18"/>
      <c r="AD210" s="18"/>
    </row>
    <row r="211">
      <c r="A211" s="119">
        <v>351.0</v>
      </c>
      <c r="B211" s="120" t="s">
        <v>1685</v>
      </c>
      <c r="C211" s="119" t="s">
        <v>93</v>
      </c>
      <c r="D211" s="119"/>
      <c r="E211" s="119" t="s">
        <v>1671</v>
      </c>
      <c r="F211" s="132"/>
      <c r="G211" s="132" t="s">
        <v>2304</v>
      </c>
      <c r="H211" s="132" t="s">
        <v>2305</v>
      </c>
      <c r="I211" s="132" t="s">
        <v>1674</v>
      </c>
      <c r="J211" s="133" t="s">
        <v>2306</v>
      </c>
      <c r="K211" s="134" t="s">
        <v>2307</v>
      </c>
      <c r="L211" s="132" t="s">
        <v>2308</v>
      </c>
      <c r="M211" s="124"/>
      <c r="N211" s="18"/>
      <c r="O211" s="18"/>
      <c r="P211" s="18"/>
      <c r="Q211" s="18"/>
      <c r="R211" s="18"/>
      <c r="S211" s="18"/>
      <c r="T211" s="15"/>
      <c r="U211" s="18"/>
      <c r="V211" s="18"/>
      <c r="W211" s="18"/>
      <c r="X211" s="18"/>
      <c r="Y211" s="18"/>
      <c r="Z211" s="18"/>
      <c r="AA211" s="18"/>
      <c r="AB211" s="18"/>
      <c r="AC211" s="18"/>
      <c r="AD211" s="18"/>
    </row>
    <row r="212">
      <c r="A212" s="119">
        <v>140.0</v>
      </c>
      <c r="B212" s="120" t="s">
        <v>1685</v>
      </c>
      <c r="C212" s="119" t="s">
        <v>93</v>
      </c>
      <c r="D212" s="119"/>
      <c r="E212" s="119" t="s">
        <v>1729</v>
      </c>
      <c r="F212" s="132"/>
      <c r="G212" s="132" t="s">
        <v>2309</v>
      </c>
      <c r="H212" s="132" t="s">
        <v>2310</v>
      </c>
      <c r="I212" s="132" t="s">
        <v>1607</v>
      </c>
      <c r="J212" s="133" t="s">
        <v>2311</v>
      </c>
      <c r="K212" s="134" t="s">
        <v>2296</v>
      </c>
      <c r="L212" s="132" t="s">
        <v>2297</v>
      </c>
      <c r="M212" s="124"/>
      <c r="N212" s="18"/>
      <c r="O212" s="18"/>
      <c r="P212" s="18"/>
      <c r="Q212" s="18"/>
      <c r="R212" s="18"/>
      <c r="S212" s="18"/>
      <c r="T212" s="15"/>
      <c r="U212" s="18"/>
      <c r="V212" s="18"/>
      <c r="W212" s="18"/>
      <c r="X212" s="18"/>
      <c r="Y212" s="18"/>
      <c r="Z212" s="18"/>
      <c r="AA212" s="18"/>
      <c r="AB212" s="18"/>
      <c r="AC212" s="18"/>
      <c r="AD212" s="18"/>
    </row>
    <row r="213">
      <c r="A213" s="119">
        <v>151.0</v>
      </c>
      <c r="B213" s="120" t="s">
        <v>1685</v>
      </c>
      <c r="C213" s="119" t="s">
        <v>93</v>
      </c>
      <c r="D213" s="119"/>
      <c r="E213" s="119" t="s">
        <v>1729</v>
      </c>
      <c r="F213" s="132"/>
      <c r="G213" s="132" t="s">
        <v>2312</v>
      </c>
      <c r="H213" s="132" t="s">
        <v>2310</v>
      </c>
      <c r="I213" s="132" t="s">
        <v>1607</v>
      </c>
      <c r="J213" s="133" t="s">
        <v>2313</v>
      </c>
      <c r="K213" s="134" t="s">
        <v>2314</v>
      </c>
      <c r="L213" s="132" t="s">
        <v>2315</v>
      </c>
      <c r="M213" s="124"/>
      <c r="N213" s="18"/>
      <c r="O213" s="113"/>
      <c r="P213" s="113"/>
      <c r="Q213" s="18"/>
      <c r="R213" s="18"/>
      <c r="S213" s="15"/>
      <c r="T213" s="18"/>
      <c r="U213" s="18"/>
      <c r="V213" s="18"/>
      <c r="W213" s="18"/>
      <c r="X213" s="18"/>
      <c r="Y213" s="18"/>
      <c r="Z213" s="18"/>
      <c r="AA213" s="18"/>
      <c r="AB213" s="18"/>
      <c r="AC213" s="18"/>
      <c r="AD213" s="18"/>
    </row>
    <row r="214">
      <c r="A214" s="119">
        <v>163.0</v>
      </c>
      <c r="B214" s="120" t="s">
        <v>1685</v>
      </c>
      <c r="C214" s="119" t="s">
        <v>93</v>
      </c>
      <c r="D214" s="119"/>
      <c r="E214" s="119" t="s">
        <v>1729</v>
      </c>
      <c r="F214" s="132"/>
      <c r="G214" s="132" t="s">
        <v>2316</v>
      </c>
      <c r="H214" s="132" t="s">
        <v>2310</v>
      </c>
      <c r="I214" s="132" t="s">
        <v>1607</v>
      </c>
      <c r="J214" s="133" t="s">
        <v>2317</v>
      </c>
      <c r="K214" s="134" t="s">
        <v>2318</v>
      </c>
      <c r="L214" s="132" t="s">
        <v>2319</v>
      </c>
      <c r="M214" s="124"/>
      <c r="N214" s="18"/>
      <c r="O214" s="18"/>
      <c r="P214" s="18"/>
      <c r="Q214" s="18"/>
      <c r="R214" s="18"/>
      <c r="S214" s="18"/>
      <c r="T214" s="15"/>
      <c r="U214" s="18"/>
      <c r="V214" s="18"/>
      <c r="W214" s="18"/>
      <c r="X214" s="18"/>
      <c r="Y214" s="18"/>
      <c r="Z214" s="18"/>
      <c r="AA214" s="18"/>
      <c r="AB214" s="18"/>
      <c r="AC214" s="18"/>
      <c r="AD214" s="18"/>
    </row>
    <row r="215">
      <c r="A215" s="119">
        <v>172.0</v>
      </c>
      <c r="B215" s="120" t="s">
        <v>1685</v>
      </c>
      <c r="C215" s="119" t="s">
        <v>93</v>
      </c>
      <c r="D215" s="119"/>
      <c r="E215" s="119" t="s">
        <v>1729</v>
      </c>
      <c r="F215" s="132"/>
      <c r="G215" s="132" t="s">
        <v>2320</v>
      </c>
      <c r="H215" s="132" t="s">
        <v>2310</v>
      </c>
      <c r="I215" s="132" t="s">
        <v>1607</v>
      </c>
      <c r="J215" s="133" t="s">
        <v>2321</v>
      </c>
      <c r="K215" s="134" t="s">
        <v>2322</v>
      </c>
      <c r="L215" s="132" t="s">
        <v>2323</v>
      </c>
      <c r="M215" s="124"/>
      <c r="N215" s="18"/>
      <c r="O215" s="18"/>
      <c r="P215" s="18"/>
      <c r="Q215" s="18"/>
      <c r="R215" s="18"/>
      <c r="S215" s="18"/>
      <c r="T215" s="15"/>
      <c r="U215" s="18"/>
      <c r="V215" s="18"/>
      <c r="W215" s="18"/>
      <c r="X215" s="18"/>
      <c r="Y215" s="18"/>
      <c r="Z215" s="18"/>
      <c r="AA215" s="18"/>
      <c r="AB215" s="18"/>
      <c r="AC215" s="18"/>
      <c r="AD215" s="18"/>
    </row>
    <row r="216">
      <c r="A216" s="119">
        <v>357.0</v>
      </c>
      <c r="B216" s="120" t="s">
        <v>1685</v>
      </c>
      <c r="C216" s="119" t="s">
        <v>93</v>
      </c>
      <c r="D216" s="119"/>
      <c r="E216" s="119" t="s">
        <v>1671</v>
      </c>
      <c r="F216" s="132"/>
      <c r="G216" s="132" t="s">
        <v>2324</v>
      </c>
      <c r="H216" s="132" t="s">
        <v>2325</v>
      </c>
      <c r="I216" s="132" t="s">
        <v>1674</v>
      </c>
      <c r="J216" s="133" t="s">
        <v>2326</v>
      </c>
      <c r="K216" s="134" t="s">
        <v>2163</v>
      </c>
      <c r="L216" s="132" t="s">
        <v>2164</v>
      </c>
      <c r="M216" s="124"/>
      <c r="N216" s="18"/>
      <c r="O216" s="18"/>
      <c r="P216" s="18"/>
      <c r="Q216" s="18"/>
      <c r="R216" s="18"/>
      <c r="S216" s="18"/>
      <c r="T216" s="15"/>
      <c r="U216" s="18"/>
      <c r="V216" s="18"/>
      <c r="W216" s="18"/>
      <c r="X216" s="18"/>
      <c r="Y216" s="18"/>
      <c r="Z216" s="18"/>
      <c r="AA216" s="18"/>
      <c r="AB216" s="18"/>
      <c r="AC216" s="18"/>
      <c r="AD216" s="18"/>
    </row>
    <row r="217">
      <c r="A217" s="119">
        <v>142.0</v>
      </c>
      <c r="B217" s="120" t="s">
        <v>1685</v>
      </c>
      <c r="C217" s="119" t="s">
        <v>93</v>
      </c>
      <c r="D217" s="119"/>
      <c r="E217" s="119" t="s">
        <v>1729</v>
      </c>
      <c r="F217" s="132"/>
      <c r="G217" s="132" t="s">
        <v>2327</v>
      </c>
      <c r="H217" s="132" t="s">
        <v>2328</v>
      </c>
      <c r="I217" s="132" t="s">
        <v>1607</v>
      </c>
      <c r="J217" s="133" t="s">
        <v>2329</v>
      </c>
      <c r="K217" s="134" t="s">
        <v>2296</v>
      </c>
      <c r="L217" s="132" t="s">
        <v>2297</v>
      </c>
      <c r="M217" s="124"/>
      <c r="N217" s="18"/>
      <c r="O217" s="18"/>
      <c r="P217" s="18"/>
      <c r="Q217" s="18"/>
      <c r="R217" s="18"/>
      <c r="S217" s="18"/>
      <c r="T217" s="15"/>
      <c r="U217" s="18"/>
      <c r="V217" s="18"/>
      <c r="W217" s="18"/>
      <c r="X217" s="18"/>
      <c r="Y217" s="18"/>
      <c r="Z217" s="18"/>
      <c r="AA217" s="18"/>
      <c r="AB217" s="18"/>
      <c r="AC217" s="18"/>
      <c r="AD217" s="18"/>
    </row>
    <row r="218">
      <c r="A218" s="119">
        <v>153.0</v>
      </c>
      <c r="B218" s="120" t="s">
        <v>1685</v>
      </c>
      <c r="C218" s="119" t="s">
        <v>93</v>
      </c>
      <c r="D218" s="119"/>
      <c r="E218" s="119" t="s">
        <v>1729</v>
      </c>
      <c r="F218" s="132"/>
      <c r="G218" s="132" t="s">
        <v>2330</v>
      </c>
      <c r="H218" s="132" t="s">
        <v>2328</v>
      </c>
      <c r="I218" s="132" t="s">
        <v>1607</v>
      </c>
      <c r="J218" s="133" t="s">
        <v>2331</v>
      </c>
      <c r="K218" s="134" t="s">
        <v>2314</v>
      </c>
      <c r="L218" s="132" t="s">
        <v>2315</v>
      </c>
      <c r="M218" s="124"/>
      <c r="N218" s="18"/>
      <c r="O218" s="113"/>
      <c r="P218" s="113"/>
      <c r="Q218" s="18"/>
      <c r="R218" s="18"/>
      <c r="S218" s="15"/>
      <c r="T218" s="18"/>
      <c r="U218" s="18"/>
      <c r="V218" s="18"/>
      <c r="W218" s="18"/>
      <c r="X218" s="18"/>
      <c r="Y218" s="18"/>
      <c r="Z218" s="18"/>
      <c r="AA218" s="18"/>
      <c r="AB218" s="18"/>
      <c r="AC218" s="18"/>
      <c r="AD218" s="18"/>
    </row>
    <row r="219">
      <c r="A219" s="119">
        <v>165.0</v>
      </c>
      <c r="B219" s="120" t="s">
        <v>1685</v>
      </c>
      <c r="C219" s="119" t="s">
        <v>93</v>
      </c>
      <c r="D219" s="119"/>
      <c r="E219" s="119" t="s">
        <v>1729</v>
      </c>
      <c r="F219" s="132"/>
      <c r="G219" s="132" t="s">
        <v>2332</v>
      </c>
      <c r="H219" s="132" t="s">
        <v>2328</v>
      </c>
      <c r="I219" s="132" t="s">
        <v>1607</v>
      </c>
      <c r="J219" s="133" t="s">
        <v>2333</v>
      </c>
      <c r="K219" s="134" t="s">
        <v>2318</v>
      </c>
      <c r="L219" s="132" t="s">
        <v>2319</v>
      </c>
      <c r="M219" s="124"/>
      <c r="N219" s="18"/>
      <c r="O219" s="18"/>
      <c r="P219" s="18"/>
      <c r="Q219" s="18"/>
      <c r="R219" s="18"/>
      <c r="S219" s="18"/>
      <c r="T219" s="15"/>
      <c r="U219" s="18"/>
      <c r="V219" s="18"/>
      <c r="W219" s="18"/>
      <c r="X219" s="18"/>
      <c r="Y219" s="18"/>
      <c r="Z219" s="18"/>
      <c r="AA219" s="18"/>
      <c r="AB219" s="18"/>
      <c r="AC219" s="18"/>
      <c r="AD219" s="18"/>
    </row>
    <row r="220">
      <c r="A220" s="119">
        <v>174.0</v>
      </c>
      <c r="B220" s="120" t="s">
        <v>1685</v>
      </c>
      <c r="C220" s="119" t="s">
        <v>93</v>
      </c>
      <c r="D220" s="119"/>
      <c r="E220" s="119" t="s">
        <v>1729</v>
      </c>
      <c r="F220" s="132"/>
      <c r="G220" s="132" t="s">
        <v>2334</v>
      </c>
      <c r="H220" s="132" t="s">
        <v>2328</v>
      </c>
      <c r="I220" s="132" t="s">
        <v>1607</v>
      </c>
      <c r="J220" s="133" t="s">
        <v>2335</v>
      </c>
      <c r="K220" s="134" t="s">
        <v>2322</v>
      </c>
      <c r="L220" s="132" t="s">
        <v>2323</v>
      </c>
      <c r="M220" s="124"/>
      <c r="N220" s="18"/>
      <c r="O220" s="18"/>
      <c r="P220" s="18"/>
      <c r="Q220" s="18"/>
      <c r="R220" s="18"/>
      <c r="S220" s="18"/>
      <c r="T220" s="15"/>
      <c r="U220" s="18"/>
      <c r="V220" s="18"/>
      <c r="W220" s="18"/>
      <c r="X220" s="18"/>
      <c r="Y220" s="18"/>
      <c r="Z220" s="18"/>
      <c r="AA220" s="18"/>
      <c r="AB220" s="18"/>
      <c r="AC220" s="18"/>
      <c r="AD220" s="18"/>
    </row>
    <row r="221">
      <c r="A221" s="119">
        <v>129.0</v>
      </c>
      <c r="B221" s="120" t="s">
        <v>1685</v>
      </c>
      <c r="C221" s="119" t="s">
        <v>93</v>
      </c>
      <c r="D221" s="119"/>
      <c r="E221" s="119" t="s">
        <v>1729</v>
      </c>
      <c r="F221" s="132"/>
      <c r="G221" s="132" t="s">
        <v>2336</v>
      </c>
      <c r="H221" s="132" t="s">
        <v>2337</v>
      </c>
      <c r="I221" s="132" t="s">
        <v>1607</v>
      </c>
      <c r="J221" s="133" t="s">
        <v>2338</v>
      </c>
      <c r="K221" s="134" t="s">
        <v>2339</v>
      </c>
      <c r="L221" s="132" t="s">
        <v>2340</v>
      </c>
      <c r="M221" s="124"/>
      <c r="N221" s="18"/>
      <c r="O221" s="18"/>
      <c r="P221" s="18"/>
      <c r="Q221" s="18"/>
      <c r="R221" s="18"/>
      <c r="S221" s="18"/>
      <c r="T221" s="15"/>
      <c r="U221" s="18"/>
      <c r="V221" s="18"/>
      <c r="W221" s="18"/>
      <c r="X221" s="18"/>
      <c r="Y221" s="18"/>
      <c r="Z221" s="18"/>
      <c r="AA221" s="18"/>
      <c r="AB221" s="18"/>
      <c r="AC221" s="18"/>
      <c r="AD221" s="18"/>
    </row>
    <row r="222">
      <c r="A222" s="119">
        <v>155.0</v>
      </c>
      <c r="B222" s="120" t="s">
        <v>1685</v>
      </c>
      <c r="C222" s="119" t="s">
        <v>93</v>
      </c>
      <c r="D222" s="119"/>
      <c r="E222" s="119" t="s">
        <v>1729</v>
      </c>
      <c r="F222" s="132"/>
      <c r="G222" s="132" t="s">
        <v>2341</v>
      </c>
      <c r="H222" s="132" t="s">
        <v>2342</v>
      </c>
      <c r="I222" s="132" t="s">
        <v>1607</v>
      </c>
      <c r="J222" s="133" t="s">
        <v>2343</v>
      </c>
      <c r="K222" s="134" t="s">
        <v>2314</v>
      </c>
      <c r="L222" s="132" t="s">
        <v>2315</v>
      </c>
      <c r="M222" s="124"/>
      <c r="N222" s="18"/>
      <c r="O222" s="18"/>
      <c r="P222" s="18"/>
      <c r="Q222" s="18"/>
      <c r="R222" s="18"/>
      <c r="S222" s="18"/>
      <c r="T222" s="15"/>
      <c r="U222" s="18"/>
      <c r="V222" s="18"/>
      <c r="W222" s="18"/>
      <c r="X222" s="18"/>
      <c r="Y222" s="18"/>
      <c r="Z222" s="18"/>
      <c r="AA222" s="18"/>
      <c r="AB222" s="18"/>
      <c r="AC222" s="18"/>
      <c r="AD222" s="18"/>
    </row>
    <row r="223">
      <c r="A223" s="119">
        <v>167.0</v>
      </c>
      <c r="B223" s="120" t="s">
        <v>1685</v>
      </c>
      <c r="C223" s="119" t="s">
        <v>93</v>
      </c>
      <c r="D223" s="119"/>
      <c r="E223" s="119" t="s">
        <v>1729</v>
      </c>
      <c r="F223" s="132"/>
      <c r="G223" s="132" t="s">
        <v>2344</v>
      </c>
      <c r="H223" s="132" t="s">
        <v>2342</v>
      </c>
      <c r="I223" s="132" t="s">
        <v>1607</v>
      </c>
      <c r="J223" s="133" t="s">
        <v>2345</v>
      </c>
      <c r="K223" s="134" t="s">
        <v>2318</v>
      </c>
      <c r="L223" s="132" t="s">
        <v>2319</v>
      </c>
      <c r="M223" s="124"/>
      <c r="N223" s="18"/>
      <c r="O223" s="18"/>
      <c r="P223" s="18"/>
      <c r="Q223" s="18"/>
      <c r="R223" s="18"/>
      <c r="S223" s="18"/>
      <c r="T223" s="15"/>
      <c r="U223" s="18"/>
      <c r="V223" s="18"/>
      <c r="W223" s="18"/>
      <c r="X223" s="18"/>
      <c r="Y223" s="18"/>
      <c r="Z223" s="18"/>
      <c r="AA223" s="18"/>
      <c r="AB223" s="18"/>
      <c r="AC223" s="18"/>
      <c r="AD223" s="18"/>
    </row>
    <row r="224">
      <c r="A224" s="119">
        <v>176.0</v>
      </c>
      <c r="B224" s="120" t="s">
        <v>1685</v>
      </c>
      <c r="C224" s="119" t="s">
        <v>93</v>
      </c>
      <c r="D224" s="119"/>
      <c r="E224" s="119" t="s">
        <v>1729</v>
      </c>
      <c r="F224" s="132"/>
      <c r="G224" s="132" t="s">
        <v>2346</v>
      </c>
      <c r="H224" s="132" t="s">
        <v>2347</v>
      </c>
      <c r="I224" s="132" t="s">
        <v>1607</v>
      </c>
      <c r="J224" s="133" t="s">
        <v>2348</v>
      </c>
      <c r="K224" s="134" t="s">
        <v>2322</v>
      </c>
      <c r="L224" s="132" t="s">
        <v>2323</v>
      </c>
      <c r="M224" s="124"/>
      <c r="N224" s="18"/>
      <c r="O224" s="18"/>
      <c r="P224" s="18"/>
      <c r="Q224" s="18"/>
      <c r="R224" s="18"/>
      <c r="S224" s="18"/>
      <c r="T224" s="15"/>
      <c r="U224" s="18"/>
      <c r="V224" s="18"/>
      <c r="W224" s="18"/>
      <c r="X224" s="18"/>
      <c r="Y224" s="18"/>
      <c r="Z224" s="18"/>
      <c r="AA224" s="18"/>
      <c r="AB224" s="18"/>
      <c r="AC224" s="18"/>
      <c r="AD224" s="18"/>
    </row>
    <row r="225">
      <c r="A225" s="119">
        <v>144.0</v>
      </c>
      <c r="B225" s="120" t="s">
        <v>1685</v>
      </c>
      <c r="C225" s="119" t="s">
        <v>93</v>
      </c>
      <c r="D225" s="119"/>
      <c r="E225" s="119" t="s">
        <v>1729</v>
      </c>
      <c r="F225" s="132"/>
      <c r="G225" s="132" t="s">
        <v>2349</v>
      </c>
      <c r="H225" s="132" t="s">
        <v>2350</v>
      </c>
      <c r="I225" s="132" t="s">
        <v>1607</v>
      </c>
      <c r="J225" s="133" t="s">
        <v>2351</v>
      </c>
      <c r="K225" s="134" t="s">
        <v>2296</v>
      </c>
      <c r="L225" s="132" t="s">
        <v>2297</v>
      </c>
      <c r="M225" s="124"/>
      <c r="N225" s="18"/>
      <c r="O225" s="18"/>
      <c r="P225" s="18"/>
      <c r="Q225" s="18"/>
      <c r="R225" s="18"/>
      <c r="S225" s="18"/>
      <c r="T225" s="15"/>
      <c r="U225" s="18"/>
      <c r="V225" s="18"/>
      <c r="W225" s="18"/>
      <c r="X225" s="18"/>
      <c r="Y225" s="18"/>
      <c r="Z225" s="18"/>
      <c r="AA225" s="18"/>
      <c r="AB225" s="18"/>
      <c r="AC225" s="18"/>
      <c r="AD225" s="18"/>
    </row>
    <row r="226">
      <c r="A226" s="119">
        <v>143.0</v>
      </c>
      <c r="B226" s="120" t="s">
        <v>1685</v>
      </c>
      <c r="C226" s="119" t="s">
        <v>93</v>
      </c>
      <c r="D226" s="119"/>
      <c r="E226" s="119" t="s">
        <v>1729</v>
      </c>
      <c r="F226" s="132"/>
      <c r="G226" s="132" t="s">
        <v>2352</v>
      </c>
      <c r="H226" s="132" t="s">
        <v>2353</v>
      </c>
      <c r="I226" s="132" t="s">
        <v>1607</v>
      </c>
      <c r="J226" s="133" t="s">
        <v>2354</v>
      </c>
      <c r="K226" s="134" t="s">
        <v>2296</v>
      </c>
      <c r="L226" s="132" t="s">
        <v>2297</v>
      </c>
      <c r="M226" s="124"/>
      <c r="N226" s="18"/>
      <c r="O226" s="18"/>
      <c r="P226" s="18"/>
      <c r="Q226" s="18"/>
      <c r="R226" s="18"/>
      <c r="S226" s="18"/>
      <c r="T226" s="15"/>
      <c r="U226" s="18"/>
      <c r="V226" s="18"/>
      <c r="W226" s="18"/>
      <c r="X226" s="18"/>
      <c r="Y226" s="18"/>
      <c r="Z226" s="18"/>
      <c r="AA226" s="18"/>
      <c r="AB226" s="18"/>
      <c r="AC226" s="18"/>
      <c r="AD226" s="18"/>
    </row>
    <row r="227">
      <c r="A227" s="119">
        <v>154.0</v>
      </c>
      <c r="B227" s="120" t="s">
        <v>1685</v>
      </c>
      <c r="C227" s="119" t="s">
        <v>93</v>
      </c>
      <c r="D227" s="119"/>
      <c r="E227" s="119" t="s">
        <v>1729</v>
      </c>
      <c r="F227" s="132"/>
      <c r="G227" s="132" t="s">
        <v>2355</v>
      </c>
      <c r="H227" s="132" t="s">
        <v>2353</v>
      </c>
      <c r="I227" s="132" t="s">
        <v>1607</v>
      </c>
      <c r="J227" s="133" t="s">
        <v>2356</v>
      </c>
      <c r="K227" s="134" t="s">
        <v>2314</v>
      </c>
      <c r="L227" s="132" t="s">
        <v>2315</v>
      </c>
      <c r="M227" s="124"/>
      <c r="N227" s="18"/>
      <c r="O227" s="18"/>
      <c r="P227" s="18"/>
      <c r="Q227" s="18"/>
      <c r="R227" s="18"/>
      <c r="S227" s="18"/>
      <c r="T227" s="15"/>
      <c r="U227" s="18"/>
      <c r="V227" s="18"/>
      <c r="W227" s="18"/>
      <c r="X227" s="18"/>
      <c r="Y227" s="18"/>
      <c r="Z227" s="18"/>
      <c r="AA227" s="18"/>
      <c r="AB227" s="18"/>
      <c r="AC227" s="18"/>
      <c r="AD227" s="18"/>
    </row>
    <row r="228">
      <c r="A228" s="119">
        <v>166.0</v>
      </c>
      <c r="B228" s="120" t="s">
        <v>1685</v>
      </c>
      <c r="C228" s="119" t="s">
        <v>93</v>
      </c>
      <c r="D228" s="119"/>
      <c r="E228" s="119" t="s">
        <v>1729</v>
      </c>
      <c r="F228" s="132"/>
      <c r="G228" s="132" t="s">
        <v>2357</v>
      </c>
      <c r="H228" s="132" t="s">
        <v>2353</v>
      </c>
      <c r="I228" s="132" t="s">
        <v>1607</v>
      </c>
      <c r="J228" s="133" t="s">
        <v>2358</v>
      </c>
      <c r="K228" s="134" t="s">
        <v>2318</v>
      </c>
      <c r="L228" s="132" t="s">
        <v>2319</v>
      </c>
      <c r="M228" s="124"/>
      <c r="N228" s="18"/>
      <c r="O228" s="18"/>
      <c r="P228" s="18"/>
      <c r="Q228" s="18"/>
      <c r="R228" s="18"/>
      <c r="S228" s="18"/>
      <c r="T228" s="15"/>
      <c r="U228" s="18"/>
      <c r="V228" s="18"/>
      <c r="W228" s="18"/>
      <c r="X228" s="18"/>
      <c r="Y228" s="18"/>
      <c r="Z228" s="18"/>
      <c r="AA228" s="18"/>
      <c r="AB228" s="18"/>
      <c r="AC228" s="18"/>
      <c r="AD228" s="18"/>
    </row>
    <row r="229">
      <c r="A229" s="119">
        <v>175.0</v>
      </c>
      <c r="B229" s="120" t="s">
        <v>1685</v>
      </c>
      <c r="C229" s="119" t="s">
        <v>93</v>
      </c>
      <c r="D229" s="119"/>
      <c r="E229" s="119" t="s">
        <v>1729</v>
      </c>
      <c r="F229" s="132"/>
      <c r="G229" s="132" t="s">
        <v>2359</v>
      </c>
      <c r="H229" s="132" t="s">
        <v>2353</v>
      </c>
      <c r="I229" s="132" t="s">
        <v>1607</v>
      </c>
      <c r="J229" s="133" t="s">
        <v>2360</v>
      </c>
      <c r="K229" s="134" t="s">
        <v>2322</v>
      </c>
      <c r="L229" s="132" t="s">
        <v>2323</v>
      </c>
      <c r="M229" s="124"/>
      <c r="N229" s="18"/>
      <c r="O229" s="18"/>
      <c r="P229" s="18"/>
      <c r="Q229" s="18"/>
      <c r="R229" s="18"/>
      <c r="S229" s="18"/>
      <c r="T229" s="15"/>
      <c r="U229" s="18"/>
      <c r="V229" s="18"/>
      <c r="W229" s="18"/>
      <c r="X229" s="18"/>
      <c r="Y229" s="18"/>
      <c r="Z229" s="18"/>
      <c r="AA229" s="18"/>
      <c r="AB229" s="18"/>
      <c r="AC229" s="18"/>
      <c r="AD229" s="18"/>
    </row>
    <row r="230">
      <c r="A230" s="119">
        <v>371.0</v>
      </c>
      <c r="B230" s="120" t="s">
        <v>1685</v>
      </c>
      <c r="C230" s="119" t="s">
        <v>93</v>
      </c>
      <c r="D230" s="119"/>
      <c r="E230" s="119" t="s">
        <v>1671</v>
      </c>
      <c r="F230" s="132"/>
      <c r="G230" s="132" t="s">
        <v>2361</v>
      </c>
      <c r="H230" s="132" t="s">
        <v>2362</v>
      </c>
      <c r="I230" s="132" t="s">
        <v>1674</v>
      </c>
      <c r="J230" s="133" t="s">
        <v>2363</v>
      </c>
      <c r="K230" s="134" t="s">
        <v>2097</v>
      </c>
      <c r="L230" s="132" t="s">
        <v>2098</v>
      </c>
      <c r="M230" s="124"/>
      <c r="N230" s="18"/>
      <c r="O230" s="18"/>
      <c r="P230" s="18"/>
      <c r="Q230" s="18"/>
      <c r="R230" s="18"/>
      <c r="S230" s="18"/>
      <c r="T230" s="15"/>
      <c r="U230" s="18"/>
      <c r="V230" s="18"/>
      <c r="W230" s="18"/>
      <c r="X230" s="18"/>
      <c r="Y230" s="18"/>
      <c r="Z230" s="18"/>
      <c r="AA230" s="18"/>
      <c r="AB230" s="18"/>
      <c r="AC230" s="18"/>
      <c r="AD230" s="18"/>
    </row>
    <row r="231">
      <c r="A231" s="119">
        <v>372.0</v>
      </c>
      <c r="B231" s="120" t="s">
        <v>1685</v>
      </c>
      <c r="C231" s="119" t="s">
        <v>93</v>
      </c>
      <c r="D231" s="119"/>
      <c r="E231" s="119" t="s">
        <v>1671</v>
      </c>
      <c r="F231" s="132"/>
      <c r="G231" s="132" t="s">
        <v>2364</v>
      </c>
      <c r="H231" s="132" t="s">
        <v>2365</v>
      </c>
      <c r="I231" s="132" t="s">
        <v>1674</v>
      </c>
      <c r="J231" s="133" t="s">
        <v>2366</v>
      </c>
      <c r="K231" s="134" t="s">
        <v>2097</v>
      </c>
      <c r="L231" s="132" t="s">
        <v>2098</v>
      </c>
      <c r="M231" s="124"/>
      <c r="N231" s="18"/>
      <c r="O231" s="18"/>
      <c r="P231" s="18"/>
      <c r="Q231" s="18"/>
      <c r="R231" s="18"/>
      <c r="S231" s="18"/>
      <c r="T231" s="15"/>
      <c r="U231" s="18"/>
      <c r="V231" s="18"/>
      <c r="W231" s="18"/>
      <c r="X231" s="18"/>
      <c r="Y231" s="18"/>
      <c r="Z231" s="18"/>
      <c r="AA231" s="18"/>
      <c r="AB231" s="18"/>
      <c r="AC231" s="18"/>
      <c r="AD231" s="18"/>
    </row>
    <row r="232">
      <c r="A232" s="119">
        <v>373.0</v>
      </c>
      <c r="B232" s="120" t="s">
        <v>1685</v>
      </c>
      <c r="C232" s="119" t="s">
        <v>93</v>
      </c>
      <c r="D232" s="119"/>
      <c r="E232" s="119" t="s">
        <v>1671</v>
      </c>
      <c r="F232" s="132"/>
      <c r="G232" s="132" t="s">
        <v>2367</v>
      </c>
      <c r="H232" s="132" t="s">
        <v>2368</v>
      </c>
      <c r="I232" s="132" t="s">
        <v>1674</v>
      </c>
      <c r="J232" s="133" t="s">
        <v>2369</v>
      </c>
      <c r="K232" s="134" t="s">
        <v>2097</v>
      </c>
      <c r="L232" s="132" t="s">
        <v>2098</v>
      </c>
      <c r="M232" s="124"/>
      <c r="N232" s="18"/>
      <c r="O232" s="113"/>
      <c r="P232" s="113"/>
      <c r="Q232" s="18"/>
      <c r="R232" s="18"/>
      <c r="S232" s="15"/>
      <c r="T232" s="18"/>
      <c r="U232" s="18"/>
      <c r="V232" s="18"/>
      <c r="W232" s="18"/>
      <c r="X232" s="18"/>
      <c r="Y232" s="18"/>
      <c r="Z232" s="18"/>
      <c r="AA232" s="18"/>
      <c r="AB232" s="18"/>
      <c r="AC232" s="18"/>
      <c r="AD232" s="18"/>
    </row>
    <row r="233">
      <c r="A233" s="119">
        <v>374.0</v>
      </c>
      <c r="B233" s="120" t="s">
        <v>1685</v>
      </c>
      <c r="C233" s="119" t="s">
        <v>93</v>
      </c>
      <c r="D233" s="119"/>
      <c r="E233" s="119" t="s">
        <v>1671</v>
      </c>
      <c r="F233" s="132"/>
      <c r="G233" s="132" t="s">
        <v>2370</v>
      </c>
      <c r="H233" s="132" t="s">
        <v>2371</v>
      </c>
      <c r="I233" s="132" t="s">
        <v>1674</v>
      </c>
      <c r="J233" s="133" t="s">
        <v>2372</v>
      </c>
      <c r="K233" s="134" t="s">
        <v>2097</v>
      </c>
      <c r="L233" s="132" t="s">
        <v>2098</v>
      </c>
      <c r="M233" s="124"/>
      <c r="N233" s="18"/>
      <c r="O233" s="113"/>
      <c r="P233" s="113"/>
      <c r="Q233" s="18"/>
      <c r="R233" s="18"/>
      <c r="S233" s="15"/>
      <c r="T233" s="18"/>
      <c r="U233" s="18"/>
      <c r="V233" s="18"/>
      <c r="W233" s="18"/>
      <c r="X233" s="18"/>
      <c r="Y233" s="18"/>
      <c r="Z233" s="18"/>
      <c r="AA233" s="18"/>
      <c r="AB233" s="18"/>
      <c r="AC233" s="18"/>
      <c r="AD233" s="18"/>
    </row>
    <row r="234">
      <c r="A234" s="119">
        <v>375.0</v>
      </c>
      <c r="B234" s="120" t="s">
        <v>1685</v>
      </c>
      <c r="C234" s="119" t="s">
        <v>93</v>
      </c>
      <c r="D234" s="119"/>
      <c r="E234" s="119" t="s">
        <v>1671</v>
      </c>
      <c r="F234" s="132"/>
      <c r="G234" s="132" t="s">
        <v>2373</v>
      </c>
      <c r="H234" s="132" t="s">
        <v>2374</v>
      </c>
      <c r="I234" s="132" t="s">
        <v>1674</v>
      </c>
      <c r="J234" s="133" t="s">
        <v>2375</v>
      </c>
      <c r="K234" s="134" t="s">
        <v>2097</v>
      </c>
      <c r="L234" s="132" t="s">
        <v>2098</v>
      </c>
      <c r="M234" s="124"/>
      <c r="N234" s="18"/>
      <c r="O234" s="113"/>
      <c r="P234" s="113"/>
      <c r="Q234" s="18"/>
      <c r="R234" s="18"/>
      <c r="S234" s="15"/>
      <c r="T234" s="18"/>
      <c r="U234" s="18"/>
      <c r="V234" s="18"/>
      <c r="W234" s="18"/>
      <c r="X234" s="18"/>
      <c r="Y234" s="18"/>
      <c r="Z234" s="18"/>
      <c r="AA234" s="18"/>
      <c r="AB234" s="18"/>
      <c r="AC234" s="18"/>
      <c r="AD234" s="18"/>
    </row>
    <row r="235">
      <c r="A235" s="119">
        <v>127.0</v>
      </c>
      <c r="B235" s="120" t="s">
        <v>1685</v>
      </c>
      <c r="C235" s="119" t="s">
        <v>93</v>
      </c>
      <c r="D235" s="119"/>
      <c r="E235" s="119" t="s">
        <v>1729</v>
      </c>
      <c r="F235" s="132"/>
      <c r="G235" s="132" t="s">
        <v>2376</v>
      </c>
      <c r="H235" s="132" t="s">
        <v>2377</v>
      </c>
      <c r="I235" s="132" t="s">
        <v>1607</v>
      </c>
      <c r="J235" s="133" t="s">
        <v>2378</v>
      </c>
      <c r="K235" s="134" t="s">
        <v>2339</v>
      </c>
      <c r="L235" s="132" t="s">
        <v>2340</v>
      </c>
      <c r="M235" s="124"/>
      <c r="N235" s="18"/>
      <c r="O235" s="113"/>
      <c r="P235" s="113"/>
      <c r="Q235" s="18"/>
      <c r="R235" s="18"/>
      <c r="S235" s="15"/>
      <c r="T235" s="18"/>
      <c r="U235" s="18"/>
      <c r="V235" s="18"/>
      <c r="W235" s="18"/>
      <c r="X235" s="18"/>
      <c r="Y235" s="18"/>
      <c r="Z235" s="18"/>
      <c r="AA235" s="18"/>
      <c r="AB235" s="18"/>
      <c r="AC235" s="18"/>
      <c r="AD235" s="18"/>
    </row>
    <row r="236">
      <c r="A236" s="119">
        <v>128.0</v>
      </c>
      <c r="B236" s="120" t="s">
        <v>1685</v>
      </c>
      <c r="C236" s="119" t="s">
        <v>93</v>
      </c>
      <c r="D236" s="119"/>
      <c r="E236" s="119" t="s">
        <v>1729</v>
      </c>
      <c r="F236" s="132"/>
      <c r="G236" s="132" t="s">
        <v>2379</v>
      </c>
      <c r="H236" s="132" t="s">
        <v>2380</v>
      </c>
      <c r="I236" s="132" t="s">
        <v>1607</v>
      </c>
      <c r="J236" s="133" t="s">
        <v>2381</v>
      </c>
      <c r="K236" s="134" t="s">
        <v>2339</v>
      </c>
      <c r="L236" s="132" t="s">
        <v>2340</v>
      </c>
      <c r="M236" s="124"/>
      <c r="N236" s="18"/>
      <c r="O236" s="113"/>
      <c r="P236" s="113"/>
      <c r="Q236" s="18"/>
      <c r="R236" s="18"/>
      <c r="S236" s="15"/>
      <c r="T236" s="18"/>
      <c r="U236" s="18"/>
      <c r="V236" s="18"/>
      <c r="W236" s="18"/>
      <c r="X236" s="18"/>
      <c r="Y236" s="18"/>
      <c r="Z236" s="18"/>
      <c r="AA236" s="18"/>
      <c r="AB236" s="18"/>
      <c r="AC236" s="18"/>
      <c r="AD236" s="18"/>
    </row>
    <row r="237">
      <c r="A237" s="119">
        <v>126.0</v>
      </c>
      <c r="B237" s="120" t="s">
        <v>1685</v>
      </c>
      <c r="C237" s="119" t="s">
        <v>93</v>
      </c>
      <c r="D237" s="119"/>
      <c r="E237" s="119" t="s">
        <v>1729</v>
      </c>
      <c r="F237" s="132"/>
      <c r="G237" s="132" t="s">
        <v>2382</v>
      </c>
      <c r="H237" s="132" t="s">
        <v>2383</v>
      </c>
      <c r="I237" s="132" t="s">
        <v>1607</v>
      </c>
      <c r="J237" s="133" t="s">
        <v>2384</v>
      </c>
      <c r="K237" s="134" t="s">
        <v>2339</v>
      </c>
      <c r="L237" s="132" t="s">
        <v>2340</v>
      </c>
      <c r="M237" s="124"/>
      <c r="N237" s="18"/>
      <c r="O237" s="18"/>
      <c r="P237" s="18"/>
      <c r="Q237" s="18"/>
      <c r="R237" s="18"/>
      <c r="S237" s="18"/>
      <c r="T237" s="15"/>
      <c r="U237" s="18"/>
      <c r="V237" s="18"/>
      <c r="W237" s="18"/>
      <c r="X237" s="18"/>
      <c r="Y237" s="18"/>
      <c r="Z237" s="18"/>
      <c r="AA237" s="18"/>
      <c r="AB237" s="18"/>
      <c r="AC237" s="18"/>
      <c r="AD237" s="18"/>
    </row>
    <row r="238">
      <c r="A238" s="119">
        <v>323.0</v>
      </c>
      <c r="B238" s="120" t="s">
        <v>1685</v>
      </c>
      <c r="C238" s="119" t="s">
        <v>93</v>
      </c>
      <c r="D238" s="119"/>
      <c r="E238" s="119" t="s">
        <v>1656</v>
      </c>
      <c r="F238" s="132"/>
      <c r="G238" s="132" t="s">
        <v>2385</v>
      </c>
      <c r="H238" s="132" t="s">
        <v>2386</v>
      </c>
      <c r="I238" s="132" t="s">
        <v>1715</v>
      </c>
      <c r="J238" s="133" t="s">
        <v>2387</v>
      </c>
      <c r="K238" s="134" t="s">
        <v>1717</v>
      </c>
      <c r="L238" s="132" t="s">
        <v>1718</v>
      </c>
      <c r="M238" s="124"/>
      <c r="N238" s="18"/>
      <c r="O238" s="18"/>
      <c r="P238" s="18"/>
      <c r="Q238" s="18"/>
      <c r="R238" s="18"/>
      <c r="S238" s="18"/>
      <c r="T238" s="15"/>
      <c r="U238" s="18"/>
      <c r="V238" s="18"/>
      <c r="W238" s="18"/>
      <c r="X238" s="18"/>
      <c r="Y238" s="18"/>
      <c r="Z238" s="18"/>
      <c r="AA238" s="18"/>
      <c r="AB238" s="18"/>
      <c r="AC238" s="18"/>
      <c r="AD238" s="18"/>
    </row>
    <row r="239">
      <c r="A239" s="119">
        <v>334.0</v>
      </c>
      <c r="B239" s="120" t="s">
        <v>1685</v>
      </c>
      <c r="C239" s="119" t="s">
        <v>93</v>
      </c>
      <c r="D239" s="119"/>
      <c r="E239" s="119" t="s">
        <v>1712</v>
      </c>
      <c r="F239" s="132"/>
      <c r="G239" s="132" t="s">
        <v>2385</v>
      </c>
      <c r="H239" s="132" t="s">
        <v>2386</v>
      </c>
      <c r="I239" s="132" t="s">
        <v>1715</v>
      </c>
      <c r="J239" s="133" t="s">
        <v>2387</v>
      </c>
      <c r="K239" s="134" t="s">
        <v>1717</v>
      </c>
      <c r="L239" s="132" t="s">
        <v>1718</v>
      </c>
      <c r="M239" s="124"/>
      <c r="N239" s="18"/>
      <c r="O239" s="18"/>
      <c r="P239" s="18"/>
      <c r="Q239" s="18"/>
      <c r="R239" s="18"/>
      <c r="S239" s="18"/>
      <c r="T239" s="15"/>
      <c r="U239" s="18"/>
      <c r="V239" s="18"/>
      <c r="W239" s="18"/>
      <c r="X239" s="18"/>
      <c r="Y239" s="18"/>
      <c r="Z239" s="18"/>
      <c r="AA239" s="18"/>
      <c r="AB239" s="18"/>
      <c r="AC239" s="18"/>
      <c r="AD239" s="18"/>
    </row>
    <row r="240">
      <c r="A240" s="119">
        <v>324.0</v>
      </c>
      <c r="B240" s="120" t="s">
        <v>1685</v>
      </c>
      <c r="C240" s="119" t="s">
        <v>93</v>
      </c>
      <c r="D240" s="119"/>
      <c r="E240" s="119" t="s">
        <v>1656</v>
      </c>
      <c r="F240" s="132"/>
      <c r="G240" s="132" t="s">
        <v>2388</v>
      </c>
      <c r="H240" s="132" t="s">
        <v>2389</v>
      </c>
      <c r="I240" s="132" t="s">
        <v>1715</v>
      </c>
      <c r="J240" s="133" t="s">
        <v>2390</v>
      </c>
      <c r="K240" s="134" t="s">
        <v>1717</v>
      </c>
      <c r="L240" s="132" t="s">
        <v>1718</v>
      </c>
      <c r="M240" s="124"/>
      <c r="N240" s="18"/>
      <c r="O240" s="18"/>
      <c r="P240" s="18"/>
      <c r="Q240" s="18"/>
      <c r="R240" s="18"/>
      <c r="S240" s="18"/>
      <c r="T240" s="15"/>
      <c r="U240" s="18"/>
      <c r="V240" s="18"/>
      <c r="W240" s="18"/>
      <c r="X240" s="18"/>
      <c r="Y240" s="18"/>
      <c r="Z240" s="18"/>
      <c r="AA240" s="18"/>
      <c r="AB240" s="18"/>
      <c r="AC240" s="18"/>
      <c r="AD240" s="18"/>
    </row>
    <row r="241">
      <c r="A241" s="119">
        <v>335.0</v>
      </c>
      <c r="B241" s="120" t="s">
        <v>1685</v>
      </c>
      <c r="C241" s="119" t="s">
        <v>93</v>
      </c>
      <c r="D241" s="119"/>
      <c r="E241" s="119" t="s">
        <v>1712</v>
      </c>
      <c r="F241" s="132"/>
      <c r="G241" s="132" t="s">
        <v>2388</v>
      </c>
      <c r="H241" s="132" t="s">
        <v>2389</v>
      </c>
      <c r="I241" s="132" t="s">
        <v>1715</v>
      </c>
      <c r="J241" s="133" t="s">
        <v>2390</v>
      </c>
      <c r="K241" s="134" t="s">
        <v>1717</v>
      </c>
      <c r="L241" s="132" t="s">
        <v>1718</v>
      </c>
      <c r="M241" s="124"/>
      <c r="N241" s="18"/>
      <c r="O241" s="18"/>
      <c r="P241" s="18"/>
      <c r="Q241" s="18"/>
      <c r="R241" s="18"/>
      <c r="S241" s="18"/>
      <c r="T241" s="15"/>
      <c r="U241" s="18"/>
      <c r="V241" s="18"/>
      <c r="W241" s="18"/>
      <c r="X241" s="18"/>
      <c r="Y241" s="18"/>
      <c r="Z241" s="18"/>
      <c r="AA241" s="18"/>
      <c r="AB241" s="18"/>
      <c r="AC241" s="18"/>
      <c r="AD241" s="18"/>
    </row>
    <row r="242">
      <c r="A242" s="119">
        <v>321.0</v>
      </c>
      <c r="B242" s="120" t="s">
        <v>1685</v>
      </c>
      <c r="C242" s="119" t="s">
        <v>93</v>
      </c>
      <c r="D242" s="119"/>
      <c r="E242" s="119" t="s">
        <v>1656</v>
      </c>
      <c r="F242" s="132"/>
      <c r="G242" s="132" t="s">
        <v>2391</v>
      </c>
      <c r="H242" s="132" t="s">
        <v>2392</v>
      </c>
      <c r="I242" s="132" t="s">
        <v>1715</v>
      </c>
      <c r="J242" s="133" t="s">
        <v>2393</v>
      </c>
      <c r="K242" s="134" t="s">
        <v>1717</v>
      </c>
      <c r="L242" s="132" t="s">
        <v>1718</v>
      </c>
      <c r="M242" s="124"/>
      <c r="N242" s="18"/>
      <c r="O242" s="18"/>
      <c r="P242" s="18"/>
      <c r="Q242" s="18"/>
      <c r="R242" s="18"/>
      <c r="S242" s="18"/>
      <c r="T242" s="15"/>
      <c r="U242" s="18"/>
      <c r="V242" s="18"/>
      <c r="W242" s="18"/>
      <c r="X242" s="18"/>
      <c r="Y242" s="18"/>
      <c r="Z242" s="18"/>
      <c r="AA242" s="18"/>
      <c r="AB242" s="18"/>
      <c r="AC242" s="18"/>
      <c r="AD242" s="18"/>
    </row>
    <row r="243">
      <c r="A243" s="119">
        <v>332.0</v>
      </c>
      <c r="B243" s="120" t="s">
        <v>1685</v>
      </c>
      <c r="C243" s="119" t="s">
        <v>93</v>
      </c>
      <c r="D243" s="119"/>
      <c r="E243" s="119" t="s">
        <v>1712</v>
      </c>
      <c r="F243" s="132"/>
      <c r="G243" s="132" t="s">
        <v>2391</v>
      </c>
      <c r="H243" s="132" t="s">
        <v>2392</v>
      </c>
      <c r="I243" s="132" t="s">
        <v>1715</v>
      </c>
      <c r="J243" s="133" t="s">
        <v>2393</v>
      </c>
      <c r="K243" s="134" t="s">
        <v>1717</v>
      </c>
      <c r="L243" s="132" t="s">
        <v>1718</v>
      </c>
      <c r="M243" s="124"/>
      <c r="N243" s="18"/>
      <c r="O243" s="18"/>
      <c r="P243" s="18"/>
      <c r="Q243" s="18"/>
      <c r="R243" s="18"/>
      <c r="S243" s="18"/>
      <c r="T243" s="15"/>
      <c r="U243" s="18"/>
      <c r="V243" s="18"/>
      <c r="W243" s="18"/>
      <c r="X243" s="18"/>
      <c r="Y243" s="18"/>
      <c r="Z243" s="18"/>
      <c r="AA243" s="18"/>
      <c r="AB243" s="18"/>
      <c r="AC243" s="18"/>
      <c r="AD243" s="18"/>
    </row>
    <row r="244">
      <c r="A244" s="119">
        <v>322.0</v>
      </c>
      <c r="B244" s="120" t="s">
        <v>1685</v>
      </c>
      <c r="C244" s="119" t="s">
        <v>93</v>
      </c>
      <c r="D244" s="119"/>
      <c r="E244" s="119" t="s">
        <v>1656</v>
      </c>
      <c r="F244" s="132"/>
      <c r="G244" s="132" t="s">
        <v>2394</v>
      </c>
      <c r="H244" s="132" t="s">
        <v>2395</v>
      </c>
      <c r="I244" s="132" t="s">
        <v>1715</v>
      </c>
      <c r="J244" s="133" t="s">
        <v>2396</v>
      </c>
      <c r="K244" s="134" t="s">
        <v>1717</v>
      </c>
      <c r="L244" s="132" t="s">
        <v>1718</v>
      </c>
      <c r="M244" s="124"/>
      <c r="N244" s="18"/>
      <c r="O244" s="18"/>
      <c r="P244" s="18"/>
      <c r="Q244" s="18"/>
      <c r="R244" s="18"/>
      <c r="S244" s="18"/>
      <c r="T244" s="15"/>
      <c r="U244" s="18"/>
      <c r="V244" s="18"/>
      <c r="W244" s="18"/>
      <c r="X244" s="18"/>
      <c r="Y244" s="18"/>
      <c r="Z244" s="18"/>
      <c r="AA244" s="18"/>
      <c r="AB244" s="18"/>
      <c r="AC244" s="18"/>
      <c r="AD244" s="18"/>
    </row>
    <row r="245">
      <c r="A245" s="119">
        <v>333.0</v>
      </c>
      <c r="B245" s="120" t="s">
        <v>1685</v>
      </c>
      <c r="C245" s="119" t="s">
        <v>93</v>
      </c>
      <c r="D245" s="119"/>
      <c r="E245" s="119" t="s">
        <v>1712</v>
      </c>
      <c r="F245" s="132"/>
      <c r="G245" s="132" t="s">
        <v>2394</v>
      </c>
      <c r="H245" s="132" t="s">
        <v>2395</v>
      </c>
      <c r="I245" s="132" t="s">
        <v>1715</v>
      </c>
      <c r="J245" s="133" t="s">
        <v>2396</v>
      </c>
      <c r="K245" s="134" t="s">
        <v>1717</v>
      </c>
      <c r="L245" s="132" t="s">
        <v>1718</v>
      </c>
      <c r="M245" s="124"/>
      <c r="N245" s="18"/>
      <c r="O245" s="18"/>
      <c r="P245" s="18"/>
      <c r="Q245" s="18"/>
      <c r="R245" s="18"/>
      <c r="S245" s="18"/>
      <c r="T245" s="15"/>
      <c r="U245" s="18"/>
      <c r="V245" s="18"/>
      <c r="W245" s="18"/>
      <c r="X245" s="18"/>
      <c r="Y245" s="18"/>
      <c r="Z245" s="18"/>
      <c r="AA245" s="18"/>
      <c r="AB245" s="18"/>
      <c r="AC245" s="18"/>
      <c r="AD245" s="18"/>
    </row>
    <row r="246">
      <c r="A246" s="119">
        <v>141.0</v>
      </c>
      <c r="B246" s="120" t="s">
        <v>1685</v>
      </c>
      <c r="C246" s="119" t="s">
        <v>93</v>
      </c>
      <c r="D246" s="119"/>
      <c r="E246" s="119" t="s">
        <v>1729</v>
      </c>
      <c r="F246" s="132"/>
      <c r="G246" s="132" t="s">
        <v>2397</v>
      </c>
      <c r="H246" s="132" t="s">
        <v>2398</v>
      </c>
      <c r="I246" s="132" t="s">
        <v>1607</v>
      </c>
      <c r="J246" s="133" t="s">
        <v>2399</v>
      </c>
      <c r="K246" s="134" t="s">
        <v>2296</v>
      </c>
      <c r="L246" s="132" t="s">
        <v>2297</v>
      </c>
      <c r="M246" s="124"/>
      <c r="N246" s="18"/>
      <c r="O246" s="18"/>
      <c r="P246" s="18"/>
      <c r="Q246" s="18"/>
      <c r="R246" s="18"/>
      <c r="S246" s="18"/>
      <c r="T246" s="15"/>
      <c r="U246" s="18"/>
      <c r="V246" s="18"/>
      <c r="W246" s="18"/>
      <c r="X246" s="18"/>
      <c r="Y246" s="18"/>
      <c r="Z246" s="18"/>
      <c r="AA246" s="18"/>
      <c r="AB246" s="18"/>
      <c r="AC246" s="18"/>
      <c r="AD246" s="18"/>
    </row>
    <row r="247">
      <c r="A247" s="119">
        <v>152.0</v>
      </c>
      <c r="B247" s="120" t="s">
        <v>1685</v>
      </c>
      <c r="C247" s="119" t="s">
        <v>93</v>
      </c>
      <c r="D247" s="119"/>
      <c r="E247" s="119" t="s">
        <v>1729</v>
      </c>
      <c r="F247" s="132"/>
      <c r="G247" s="132" t="s">
        <v>2400</v>
      </c>
      <c r="H247" s="132" t="s">
        <v>2398</v>
      </c>
      <c r="I247" s="132" t="s">
        <v>1607</v>
      </c>
      <c r="J247" s="133" t="s">
        <v>2401</v>
      </c>
      <c r="K247" s="134" t="s">
        <v>2314</v>
      </c>
      <c r="L247" s="132" t="s">
        <v>2315</v>
      </c>
      <c r="M247" s="124"/>
      <c r="N247" s="18"/>
      <c r="O247" s="18"/>
      <c r="P247" s="18"/>
      <c r="Q247" s="18"/>
      <c r="R247" s="18"/>
      <c r="S247" s="18"/>
      <c r="T247" s="15"/>
      <c r="U247" s="18"/>
      <c r="V247" s="18"/>
      <c r="W247" s="18"/>
      <c r="X247" s="18"/>
      <c r="Y247" s="18"/>
      <c r="Z247" s="18"/>
      <c r="AA247" s="18"/>
      <c r="AB247" s="18"/>
      <c r="AC247" s="18"/>
      <c r="AD247" s="18"/>
    </row>
    <row r="248">
      <c r="A248" s="119">
        <v>164.0</v>
      </c>
      <c r="B248" s="120" t="s">
        <v>1685</v>
      </c>
      <c r="C248" s="119" t="s">
        <v>93</v>
      </c>
      <c r="D248" s="119"/>
      <c r="E248" s="119" t="s">
        <v>1729</v>
      </c>
      <c r="F248" s="132"/>
      <c r="G248" s="132" t="s">
        <v>2402</v>
      </c>
      <c r="H248" s="132" t="s">
        <v>2398</v>
      </c>
      <c r="I248" s="132" t="s">
        <v>1607</v>
      </c>
      <c r="J248" s="133" t="s">
        <v>2403</v>
      </c>
      <c r="K248" s="134" t="s">
        <v>2318</v>
      </c>
      <c r="L248" s="132" t="s">
        <v>2319</v>
      </c>
      <c r="M248" s="124"/>
      <c r="N248" s="18"/>
      <c r="O248" s="18"/>
      <c r="P248" s="18"/>
      <c r="Q248" s="18"/>
      <c r="R248" s="18"/>
      <c r="S248" s="18"/>
      <c r="T248" s="15"/>
      <c r="U248" s="18"/>
      <c r="V248" s="18"/>
      <c r="W248" s="18"/>
      <c r="X248" s="18"/>
      <c r="Y248" s="18"/>
      <c r="Z248" s="18"/>
      <c r="AA248" s="18"/>
      <c r="AB248" s="18"/>
      <c r="AC248" s="18"/>
      <c r="AD248" s="18"/>
    </row>
    <row r="249">
      <c r="A249" s="119">
        <v>173.0</v>
      </c>
      <c r="B249" s="120" t="s">
        <v>1685</v>
      </c>
      <c r="C249" s="119" t="s">
        <v>93</v>
      </c>
      <c r="D249" s="119"/>
      <c r="E249" s="119" t="s">
        <v>1729</v>
      </c>
      <c r="F249" s="132"/>
      <c r="G249" s="132" t="s">
        <v>2404</v>
      </c>
      <c r="H249" s="132" t="s">
        <v>2398</v>
      </c>
      <c r="I249" s="132" t="s">
        <v>1607</v>
      </c>
      <c r="J249" s="133" t="s">
        <v>2405</v>
      </c>
      <c r="K249" s="134" t="s">
        <v>2322</v>
      </c>
      <c r="L249" s="132" t="s">
        <v>2323</v>
      </c>
      <c r="M249" s="124"/>
      <c r="N249" s="18"/>
      <c r="O249" s="18"/>
      <c r="P249" s="18"/>
      <c r="Q249" s="18"/>
      <c r="R249" s="18"/>
      <c r="S249" s="18"/>
      <c r="T249" s="15"/>
      <c r="U249" s="18"/>
      <c r="V249" s="18"/>
      <c r="W249" s="18"/>
      <c r="X249" s="18"/>
      <c r="Y249" s="18"/>
      <c r="Z249" s="18"/>
      <c r="AA249" s="18"/>
      <c r="AB249" s="18"/>
      <c r="AC249" s="18"/>
      <c r="AD249" s="18"/>
    </row>
    <row r="250">
      <c r="A250" s="119">
        <v>204.0</v>
      </c>
      <c r="B250" s="120" t="s">
        <v>1685</v>
      </c>
      <c r="C250" s="119" t="s">
        <v>93</v>
      </c>
      <c r="D250" s="119"/>
      <c r="E250" s="119" t="s">
        <v>1656</v>
      </c>
      <c r="F250" s="132"/>
      <c r="G250" s="132" t="s">
        <v>2406</v>
      </c>
      <c r="H250" s="132" t="s">
        <v>2407</v>
      </c>
      <c r="I250" s="132" t="s">
        <v>1637</v>
      </c>
      <c r="J250" s="133" t="s">
        <v>2408</v>
      </c>
      <c r="K250" s="134" t="s">
        <v>2206</v>
      </c>
      <c r="L250" s="132" t="s">
        <v>2207</v>
      </c>
      <c r="M250" s="124"/>
      <c r="N250" s="18"/>
      <c r="O250" s="18"/>
      <c r="P250" s="18"/>
      <c r="Q250" s="18"/>
      <c r="R250" s="18"/>
      <c r="S250" s="18"/>
      <c r="T250" s="15"/>
      <c r="U250" s="18"/>
      <c r="V250" s="18"/>
      <c r="W250" s="18"/>
      <c r="X250" s="18"/>
      <c r="Y250" s="18"/>
      <c r="Z250" s="18"/>
      <c r="AA250" s="18"/>
      <c r="AB250" s="18"/>
      <c r="AC250" s="18"/>
      <c r="AD250" s="18"/>
    </row>
    <row r="251">
      <c r="A251" s="119">
        <v>217.0</v>
      </c>
      <c r="B251" s="120" t="s">
        <v>1685</v>
      </c>
      <c r="C251" s="119" t="s">
        <v>93</v>
      </c>
      <c r="D251" s="119"/>
      <c r="E251" s="119" t="s">
        <v>1656</v>
      </c>
      <c r="F251" s="132"/>
      <c r="G251" s="132" t="s">
        <v>2406</v>
      </c>
      <c r="H251" s="132" t="s">
        <v>2407</v>
      </c>
      <c r="I251" s="132" t="s">
        <v>1637</v>
      </c>
      <c r="J251" s="133" t="s">
        <v>2409</v>
      </c>
      <c r="K251" s="134" t="s">
        <v>2245</v>
      </c>
      <c r="L251" s="132" t="s">
        <v>2246</v>
      </c>
      <c r="M251" s="124"/>
      <c r="N251" s="18"/>
      <c r="O251" s="18"/>
      <c r="P251" s="18"/>
      <c r="Q251" s="18"/>
      <c r="R251" s="18"/>
      <c r="S251" s="18"/>
      <c r="T251" s="15"/>
      <c r="U251" s="18"/>
      <c r="V251" s="18"/>
      <c r="W251" s="18"/>
      <c r="X251" s="18"/>
      <c r="Y251" s="18"/>
      <c r="Z251" s="18"/>
      <c r="AA251" s="18"/>
      <c r="AB251" s="18"/>
      <c r="AC251" s="18"/>
      <c r="AD251" s="18"/>
    </row>
    <row r="252">
      <c r="A252" s="119">
        <v>230.0</v>
      </c>
      <c r="B252" s="120" t="s">
        <v>1685</v>
      </c>
      <c r="C252" s="119" t="s">
        <v>93</v>
      </c>
      <c r="D252" s="119"/>
      <c r="E252" s="119" t="s">
        <v>1656</v>
      </c>
      <c r="F252" s="132"/>
      <c r="G252" s="132" t="s">
        <v>2410</v>
      </c>
      <c r="H252" s="132" t="s">
        <v>2407</v>
      </c>
      <c r="I252" s="132" t="s">
        <v>1637</v>
      </c>
      <c r="J252" s="133" t="s">
        <v>2411</v>
      </c>
      <c r="K252" s="134" t="s">
        <v>2248</v>
      </c>
      <c r="L252" s="132" t="s">
        <v>2249</v>
      </c>
      <c r="M252" s="124"/>
      <c r="N252" s="18"/>
      <c r="O252" s="113"/>
      <c r="P252" s="113"/>
      <c r="Q252" s="18"/>
      <c r="R252" s="18"/>
      <c r="S252" s="15"/>
      <c r="T252" s="18"/>
      <c r="U252" s="18"/>
      <c r="V252" s="18"/>
      <c r="W252" s="18"/>
      <c r="X252" s="18"/>
      <c r="Y252" s="18"/>
      <c r="Z252" s="18"/>
      <c r="AA252" s="18"/>
      <c r="AB252" s="18"/>
      <c r="AC252" s="18"/>
      <c r="AD252" s="18"/>
    </row>
    <row r="253">
      <c r="A253" s="119">
        <v>255.0</v>
      </c>
      <c r="B253" s="120" t="s">
        <v>1685</v>
      </c>
      <c r="C253" s="119" t="s">
        <v>93</v>
      </c>
      <c r="D253" s="119"/>
      <c r="E253" s="119" t="s">
        <v>1656</v>
      </c>
      <c r="F253" s="132"/>
      <c r="G253" s="132" t="s">
        <v>2412</v>
      </c>
      <c r="H253" s="132" t="s">
        <v>2407</v>
      </c>
      <c r="I253" s="132" t="s">
        <v>1637</v>
      </c>
      <c r="J253" s="133" t="s">
        <v>2413</v>
      </c>
      <c r="K253" s="134" t="s">
        <v>1836</v>
      </c>
      <c r="L253" s="132" t="s">
        <v>1837</v>
      </c>
      <c r="M253" s="124"/>
      <c r="N253" s="18"/>
      <c r="O253" s="113"/>
      <c r="P253" s="113"/>
      <c r="Q253" s="18"/>
      <c r="R253" s="18"/>
      <c r="S253" s="15"/>
      <c r="T253" s="18"/>
      <c r="U253" s="18"/>
      <c r="V253" s="18"/>
      <c r="W253" s="18"/>
      <c r="X253" s="18"/>
      <c r="Y253" s="18"/>
      <c r="Z253" s="18"/>
      <c r="AA253" s="18"/>
      <c r="AB253" s="18"/>
      <c r="AC253" s="18"/>
      <c r="AD253" s="18"/>
    </row>
    <row r="254">
      <c r="A254" s="119">
        <v>268.0</v>
      </c>
      <c r="B254" s="120" t="s">
        <v>1685</v>
      </c>
      <c r="C254" s="119" t="s">
        <v>93</v>
      </c>
      <c r="D254" s="119"/>
      <c r="E254" s="119" t="s">
        <v>1656</v>
      </c>
      <c r="F254" s="132"/>
      <c r="G254" s="132" t="s">
        <v>2406</v>
      </c>
      <c r="H254" s="132" t="s">
        <v>2407</v>
      </c>
      <c r="I254" s="132" t="s">
        <v>1637</v>
      </c>
      <c r="J254" s="133" t="s">
        <v>2414</v>
      </c>
      <c r="K254" s="134" t="s">
        <v>2253</v>
      </c>
      <c r="L254" s="132" t="s">
        <v>2254</v>
      </c>
      <c r="M254" s="124"/>
      <c r="N254" s="18"/>
      <c r="O254" s="113"/>
      <c r="P254" s="113"/>
      <c r="Q254" s="18"/>
      <c r="R254" s="18"/>
      <c r="S254" s="15"/>
      <c r="T254" s="18"/>
      <c r="U254" s="18"/>
      <c r="V254" s="18"/>
      <c r="W254" s="18"/>
      <c r="X254" s="18"/>
      <c r="Y254" s="18"/>
      <c r="Z254" s="18"/>
      <c r="AA254" s="18"/>
      <c r="AB254" s="18"/>
      <c r="AC254" s="18"/>
      <c r="AD254" s="18"/>
    </row>
    <row r="255">
      <c r="A255" s="119">
        <v>281.0</v>
      </c>
      <c r="B255" s="120" t="s">
        <v>1685</v>
      </c>
      <c r="C255" s="119" t="s">
        <v>93</v>
      </c>
      <c r="D255" s="119"/>
      <c r="E255" s="119" t="s">
        <v>1656</v>
      </c>
      <c r="F255" s="132"/>
      <c r="G255" s="132" t="s">
        <v>2406</v>
      </c>
      <c r="H255" s="132" t="s">
        <v>2407</v>
      </c>
      <c r="I255" s="132" t="s">
        <v>1637</v>
      </c>
      <c r="J255" s="133" t="s">
        <v>2415</v>
      </c>
      <c r="K255" s="134" t="s">
        <v>2256</v>
      </c>
      <c r="L255" s="132" t="s">
        <v>2257</v>
      </c>
      <c r="M255" s="124"/>
      <c r="N255" s="18"/>
      <c r="O255" s="113"/>
      <c r="P255" s="113"/>
      <c r="Q255" s="18"/>
      <c r="R255" s="18"/>
      <c r="S255" s="15"/>
      <c r="T255" s="18"/>
      <c r="U255" s="18"/>
      <c r="V255" s="18"/>
      <c r="W255" s="18"/>
      <c r="X255" s="18"/>
      <c r="Y255" s="18"/>
      <c r="Z255" s="18"/>
      <c r="AA255" s="18"/>
      <c r="AB255" s="18"/>
      <c r="AC255" s="18"/>
      <c r="AD255" s="18"/>
    </row>
    <row r="256">
      <c r="A256" s="119">
        <v>295.0</v>
      </c>
      <c r="B256" s="120" t="s">
        <v>1685</v>
      </c>
      <c r="C256" s="119" t="s">
        <v>93</v>
      </c>
      <c r="D256" s="119"/>
      <c r="E256" s="119" t="s">
        <v>1656</v>
      </c>
      <c r="F256" s="132"/>
      <c r="G256" s="132" t="s">
        <v>2406</v>
      </c>
      <c r="H256" s="132" t="s">
        <v>2407</v>
      </c>
      <c r="I256" s="132" t="s">
        <v>1637</v>
      </c>
      <c r="J256" s="133" t="s">
        <v>2416</v>
      </c>
      <c r="K256" s="134" t="s">
        <v>1754</v>
      </c>
      <c r="L256" s="132" t="s">
        <v>1755</v>
      </c>
      <c r="M256" s="124"/>
      <c r="N256" s="18"/>
      <c r="O256" s="113"/>
      <c r="P256" s="113"/>
      <c r="Q256" s="18"/>
      <c r="R256" s="18"/>
      <c r="S256" s="15"/>
      <c r="T256" s="18"/>
      <c r="U256" s="18"/>
      <c r="V256" s="18"/>
      <c r="W256" s="18"/>
      <c r="X256" s="18"/>
      <c r="Y256" s="18"/>
      <c r="Z256" s="18"/>
      <c r="AA256" s="18"/>
      <c r="AB256" s="18"/>
      <c r="AC256" s="18"/>
      <c r="AD256" s="18"/>
    </row>
    <row r="257">
      <c r="A257" s="119">
        <v>210.0</v>
      </c>
      <c r="B257" s="120" t="s">
        <v>1685</v>
      </c>
      <c r="C257" s="119" t="s">
        <v>93</v>
      </c>
      <c r="D257" s="119"/>
      <c r="E257" s="119" t="s">
        <v>1656</v>
      </c>
      <c r="F257" s="132"/>
      <c r="G257" s="132" t="s">
        <v>2417</v>
      </c>
      <c r="H257" s="132" t="s">
        <v>2418</v>
      </c>
      <c r="I257" s="132" t="s">
        <v>1637</v>
      </c>
      <c r="J257" s="133" t="s">
        <v>2419</v>
      </c>
      <c r="K257" s="134" t="s">
        <v>2206</v>
      </c>
      <c r="L257" s="132" t="s">
        <v>2207</v>
      </c>
      <c r="M257" s="124"/>
      <c r="N257" s="18"/>
      <c r="O257" s="113"/>
      <c r="P257" s="113"/>
      <c r="Q257" s="18"/>
      <c r="R257" s="18"/>
      <c r="S257" s="15"/>
      <c r="T257" s="18"/>
      <c r="U257" s="18"/>
      <c r="V257" s="18"/>
      <c r="W257" s="18"/>
      <c r="X257" s="18"/>
      <c r="Y257" s="18"/>
      <c r="Z257" s="18"/>
      <c r="AA257" s="18"/>
      <c r="AB257" s="18"/>
      <c r="AC257" s="18"/>
      <c r="AD257" s="18"/>
    </row>
    <row r="258">
      <c r="A258" s="119">
        <v>223.0</v>
      </c>
      <c r="B258" s="120" t="s">
        <v>1685</v>
      </c>
      <c r="C258" s="119" t="s">
        <v>93</v>
      </c>
      <c r="D258" s="119"/>
      <c r="E258" s="119" t="s">
        <v>1656</v>
      </c>
      <c r="F258" s="132"/>
      <c r="G258" s="132" t="s">
        <v>2417</v>
      </c>
      <c r="H258" s="132" t="s">
        <v>2418</v>
      </c>
      <c r="I258" s="132" t="s">
        <v>1637</v>
      </c>
      <c r="J258" s="133" t="s">
        <v>2420</v>
      </c>
      <c r="K258" s="134" t="s">
        <v>2245</v>
      </c>
      <c r="L258" s="132" t="s">
        <v>2246</v>
      </c>
      <c r="M258" s="124"/>
      <c r="N258" s="18"/>
      <c r="O258" s="113"/>
      <c r="P258" s="113"/>
      <c r="Q258" s="18"/>
      <c r="R258" s="18"/>
      <c r="S258" s="15"/>
      <c r="T258" s="18"/>
      <c r="U258" s="18"/>
      <c r="V258" s="18"/>
      <c r="W258" s="18"/>
      <c r="X258" s="18"/>
      <c r="Y258" s="18"/>
      <c r="Z258" s="18"/>
      <c r="AA258" s="18"/>
      <c r="AB258" s="18"/>
      <c r="AC258" s="18"/>
      <c r="AD258" s="18"/>
    </row>
    <row r="259">
      <c r="A259" s="119">
        <v>236.0</v>
      </c>
      <c r="B259" s="120" t="s">
        <v>1685</v>
      </c>
      <c r="C259" s="119" t="s">
        <v>93</v>
      </c>
      <c r="D259" s="119"/>
      <c r="E259" s="119" t="s">
        <v>1656</v>
      </c>
      <c r="F259" s="132"/>
      <c r="G259" s="132" t="s">
        <v>2421</v>
      </c>
      <c r="H259" s="132" t="s">
        <v>2418</v>
      </c>
      <c r="I259" s="132" t="s">
        <v>1637</v>
      </c>
      <c r="J259" s="133" t="s">
        <v>2422</v>
      </c>
      <c r="K259" s="134" t="s">
        <v>2248</v>
      </c>
      <c r="L259" s="132" t="s">
        <v>2249</v>
      </c>
      <c r="M259" s="124"/>
      <c r="N259" s="18"/>
      <c r="O259" s="113"/>
      <c r="P259" s="113"/>
      <c r="Q259" s="18"/>
      <c r="R259" s="18"/>
      <c r="S259" s="15"/>
      <c r="T259" s="18"/>
      <c r="U259" s="18"/>
      <c r="V259" s="18"/>
      <c r="W259" s="18"/>
      <c r="X259" s="18"/>
      <c r="Y259" s="18"/>
      <c r="Z259" s="18"/>
      <c r="AA259" s="18"/>
      <c r="AB259" s="18"/>
      <c r="AC259" s="18"/>
      <c r="AD259" s="18"/>
    </row>
    <row r="260">
      <c r="A260" s="119">
        <v>261.0</v>
      </c>
      <c r="B260" s="120" t="s">
        <v>1685</v>
      </c>
      <c r="C260" s="119" t="s">
        <v>93</v>
      </c>
      <c r="D260" s="119"/>
      <c r="E260" s="119" t="s">
        <v>1656</v>
      </c>
      <c r="F260" s="132"/>
      <c r="G260" s="132" t="s">
        <v>2423</v>
      </c>
      <c r="H260" s="132" t="s">
        <v>2418</v>
      </c>
      <c r="I260" s="132" t="s">
        <v>1637</v>
      </c>
      <c r="J260" s="133" t="s">
        <v>2424</v>
      </c>
      <c r="K260" s="134" t="s">
        <v>1836</v>
      </c>
      <c r="L260" s="132" t="s">
        <v>1837</v>
      </c>
      <c r="M260" s="124"/>
      <c r="N260" s="18"/>
      <c r="O260" s="113"/>
      <c r="P260" s="113"/>
      <c r="Q260" s="18"/>
      <c r="R260" s="18"/>
      <c r="S260" s="15"/>
      <c r="T260" s="18"/>
      <c r="U260" s="18"/>
      <c r="V260" s="18"/>
      <c r="W260" s="18"/>
      <c r="X260" s="18"/>
      <c r="Y260" s="18"/>
      <c r="Z260" s="18"/>
      <c r="AA260" s="18"/>
      <c r="AB260" s="18"/>
      <c r="AC260" s="18"/>
      <c r="AD260" s="18"/>
    </row>
    <row r="261">
      <c r="A261" s="119">
        <v>274.0</v>
      </c>
      <c r="B261" s="120" t="s">
        <v>1685</v>
      </c>
      <c r="C261" s="119" t="s">
        <v>93</v>
      </c>
      <c r="D261" s="119"/>
      <c r="E261" s="119" t="s">
        <v>1656</v>
      </c>
      <c r="F261" s="132"/>
      <c r="G261" s="132" t="s">
        <v>2417</v>
      </c>
      <c r="H261" s="132" t="s">
        <v>2418</v>
      </c>
      <c r="I261" s="132" t="s">
        <v>1637</v>
      </c>
      <c r="J261" s="133" t="s">
        <v>2425</v>
      </c>
      <c r="K261" s="134" t="s">
        <v>2253</v>
      </c>
      <c r="L261" s="132" t="s">
        <v>2254</v>
      </c>
      <c r="M261" s="124"/>
      <c r="N261" s="18"/>
      <c r="O261" s="113"/>
      <c r="P261" s="113"/>
      <c r="Q261" s="18"/>
      <c r="R261" s="18"/>
      <c r="S261" s="15"/>
      <c r="T261" s="18"/>
      <c r="U261" s="18"/>
      <c r="V261" s="18"/>
      <c r="W261" s="18"/>
      <c r="X261" s="18"/>
      <c r="Y261" s="18"/>
      <c r="Z261" s="18"/>
      <c r="AA261" s="18"/>
      <c r="AB261" s="18"/>
      <c r="AC261" s="18"/>
      <c r="AD261" s="18"/>
    </row>
    <row r="262">
      <c r="A262" s="119">
        <v>287.0</v>
      </c>
      <c r="B262" s="120" t="s">
        <v>1685</v>
      </c>
      <c r="C262" s="119" t="s">
        <v>93</v>
      </c>
      <c r="D262" s="119"/>
      <c r="E262" s="119" t="s">
        <v>1656</v>
      </c>
      <c r="F262" s="132"/>
      <c r="G262" s="132" t="s">
        <v>2417</v>
      </c>
      <c r="H262" s="132" t="s">
        <v>2418</v>
      </c>
      <c r="I262" s="132" t="s">
        <v>1637</v>
      </c>
      <c r="J262" s="133" t="s">
        <v>2426</v>
      </c>
      <c r="K262" s="134" t="s">
        <v>2256</v>
      </c>
      <c r="L262" s="132" t="s">
        <v>2257</v>
      </c>
      <c r="M262" s="124"/>
      <c r="N262" s="18"/>
      <c r="O262" s="113"/>
      <c r="P262" s="113"/>
      <c r="Q262" s="18"/>
      <c r="R262" s="18"/>
      <c r="S262" s="15"/>
      <c r="T262" s="18"/>
      <c r="U262" s="18"/>
      <c r="V262" s="18"/>
      <c r="W262" s="18"/>
      <c r="X262" s="18"/>
      <c r="Y262" s="18"/>
      <c r="Z262" s="18"/>
      <c r="AA262" s="18"/>
      <c r="AB262" s="18"/>
      <c r="AC262" s="18"/>
      <c r="AD262" s="18"/>
    </row>
    <row r="263">
      <c r="A263" s="119">
        <v>301.0</v>
      </c>
      <c r="B263" s="120" t="s">
        <v>1685</v>
      </c>
      <c r="C263" s="119" t="s">
        <v>93</v>
      </c>
      <c r="D263" s="119"/>
      <c r="E263" s="119" t="s">
        <v>1656</v>
      </c>
      <c r="F263" s="132"/>
      <c r="G263" s="132" t="s">
        <v>2417</v>
      </c>
      <c r="H263" s="132" t="s">
        <v>2418</v>
      </c>
      <c r="I263" s="132" t="s">
        <v>1637</v>
      </c>
      <c r="J263" s="133" t="s">
        <v>2427</v>
      </c>
      <c r="K263" s="134" t="s">
        <v>1754</v>
      </c>
      <c r="L263" s="132" t="s">
        <v>1755</v>
      </c>
      <c r="M263" s="124"/>
      <c r="N263" s="18"/>
      <c r="O263" s="113"/>
      <c r="P263" s="113"/>
      <c r="Q263" s="18"/>
      <c r="R263" s="18"/>
      <c r="S263" s="15"/>
      <c r="T263" s="18"/>
      <c r="U263" s="18"/>
      <c r="V263" s="18"/>
      <c r="W263" s="18"/>
      <c r="X263" s="18"/>
      <c r="Y263" s="18"/>
      <c r="Z263" s="18"/>
      <c r="AA263" s="18"/>
      <c r="AB263" s="18"/>
      <c r="AC263" s="18"/>
      <c r="AD263" s="18"/>
    </row>
    <row r="264">
      <c r="A264" s="119">
        <v>207.0</v>
      </c>
      <c r="B264" s="120" t="s">
        <v>1685</v>
      </c>
      <c r="C264" s="119" t="s">
        <v>93</v>
      </c>
      <c r="D264" s="119"/>
      <c r="E264" s="119" t="s">
        <v>1656</v>
      </c>
      <c r="F264" s="132"/>
      <c r="G264" s="132" t="s">
        <v>2428</v>
      </c>
      <c r="H264" s="132" t="s">
        <v>2429</v>
      </c>
      <c r="I264" s="132" t="s">
        <v>1637</v>
      </c>
      <c r="J264" s="133" t="s">
        <v>2430</v>
      </c>
      <c r="K264" s="134" t="s">
        <v>2206</v>
      </c>
      <c r="L264" s="132" t="s">
        <v>2207</v>
      </c>
      <c r="M264" s="124"/>
      <c r="N264" s="18"/>
      <c r="O264" s="113"/>
      <c r="P264" s="113"/>
      <c r="Q264" s="18"/>
      <c r="R264" s="18"/>
      <c r="S264" s="15"/>
      <c r="T264" s="18"/>
      <c r="U264" s="18"/>
      <c r="V264" s="18"/>
      <c r="W264" s="18"/>
      <c r="X264" s="18"/>
      <c r="Y264" s="18"/>
      <c r="Z264" s="18"/>
      <c r="AA264" s="18"/>
      <c r="AB264" s="18"/>
      <c r="AC264" s="18"/>
      <c r="AD264" s="18"/>
    </row>
    <row r="265">
      <c r="A265" s="119">
        <v>220.0</v>
      </c>
      <c r="B265" s="120" t="s">
        <v>1685</v>
      </c>
      <c r="C265" s="119" t="s">
        <v>93</v>
      </c>
      <c r="D265" s="119"/>
      <c r="E265" s="119" t="s">
        <v>1656</v>
      </c>
      <c r="F265" s="132"/>
      <c r="G265" s="132" t="s">
        <v>2428</v>
      </c>
      <c r="H265" s="132" t="s">
        <v>2429</v>
      </c>
      <c r="I265" s="132" t="s">
        <v>1637</v>
      </c>
      <c r="J265" s="133" t="s">
        <v>2431</v>
      </c>
      <c r="K265" s="134" t="s">
        <v>2245</v>
      </c>
      <c r="L265" s="132" t="s">
        <v>2246</v>
      </c>
      <c r="M265" s="124"/>
      <c r="N265" s="18"/>
      <c r="O265" s="113"/>
      <c r="P265" s="113"/>
      <c r="Q265" s="18"/>
      <c r="R265" s="18"/>
      <c r="S265" s="15"/>
      <c r="T265" s="18"/>
      <c r="U265" s="18"/>
      <c r="V265" s="18"/>
      <c r="W265" s="18"/>
      <c r="X265" s="18"/>
      <c r="Y265" s="18"/>
      <c r="Z265" s="18"/>
      <c r="AA265" s="18"/>
      <c r="AB265" s="18"/>
      <c r="AC265" s="18"/>
      <c r="AD265" s="18"/>
    </row>
    <row r="266">
      <c r="A266" s="119">
        <v>233.0</v>
      </c>
      <c r="B266" s="120" t="s">
        <v>1685</v>
      </c>
      <c r="C266" s="119" t="s">
        <v>93</v>
      </c>
      <c r="D266" s="119"/>
      <c r="E266" s="119" t="s">
        <v>1656</v>
      </c>
      <c r="F266" s="132"/>
      <c r="G266" s="132" t="s">
        <v>2432</v>
      </c>
      <c r="H266" s="132" t="s">
        <v>2429</v>
      </c>
      <c r="I266" s="132" t="s">
        <v>1637</v>
      </c>
      <c r="J266" s="133" t="s">
        <v>2433</v>
      </c>
      <c r="K266" s="134" t="s">
        <v>2248</v>
      </c>
      <c r="L266" s="132" t="s">
        <v>2249</v>
      </c>
      <c r="M266" s="124"/>
      <c r="N266" s="18"/>
      <c r="O266" s="113"/>
      <c r="P266" s="113"/>
      <c r="Q266" s="18"/>
      <c r="R266" s="18"/>
      <c r="S266" s="15"/>
      <c r="T266" s="18"/>
      <c r="U266" s="18"/>
      <c r="V266" s="18"/>
      <c r="W266" s="18"/>
      <c r="X266" s="18"/>
      <c r="Y266" s="18"/>
      <c r="Z266" s="18"/>
      <c r="AA266" s="18"/>
      <c r="AB266" s="18"/>
      <c r="AC266" s="18"/>
      <c r="AD266" s="18"/>
    </row>
    <row r="267">
      <c r="A267" s="119">
        <v>258.0</v>
      </c>
      <c r="B267" s="120" t="s">
        <v>1685</v>
      </c>
      <c r="C267" s="119" t="s">
        <v>93</v>
      </c>
      <c r="D267" s="119"/>
      <c r="E267" s="119" t="s">
        <v>1656</v>
      </c>
      <c r="F267" s="132"/>
      <c r="G267" s="132" t="s">
        <v>2434</v>
      </c>
      <c r="H267" s="132" t="s">
        <v>2429</v>
      </c>
      <c r="I267" s="132" t="s">
        <v>1637</v>
      </c>
      <c r="J267" s="133" t="s">
        <v>2435</v>
      </c>
      <c r="K267" s="134" t="s">
        <v>1836</v>
      </c>
      <c r="L267" s="132" t="s">
        <v>1837</v>
      </c>
      <c r="M267" s="124"/>
      <c r="N267" s="18"/>
      <c r="O267" s="113"/>
      <c r="P267" s="113"/>
      <c r="Q267" s="18"/>
      <c r="R267" s="18"/>
      <c r="S267" s="15"/>
      <c r="T267" s="18"/>
      <c r="U267" s="18"/>
      <c r="V267" s="18"/>
      <c r="W267" s="18"/>
      <c r="X267" s="18"/>
      <c r="Y267" s="18"/>
      <c r="Z267" s="18"/>
      <c r="AA267" s="18"/>
      <c r="AB267" s="18"/>
      <c r="AC267" s="18"/>
      <c r="AD267" s="18"/>
    </row>
    <row r="268">
      <c r="A268" s="119">
        <v>271.0</v>
      </c>
      <c r="B268" s="120" t="s">
        <v>1685</v>
      </c>
      <c r="C268" s="119" t="s">
        <v>93</v>
      </c>
      <c r="D268" s="119"/>
      <c r="E268" s="119" t="s">
        <v>1656</v>
      </c>
      <c r="F268" s="132"/>
      <c r="G268" s="132" t="s">
        <v>2428</v>
      </c>
      <c r="H268" s="132" t="s">
        <v>2429</v>
      </c>
      <c r="I268" s="132" t="s">
        <v>1637</v>
      </c>
      <c r="J268" s="133" t="s">
        <v>2436</v>
      </c>
      <c r="K268" s="134" t="s">
        <v>2253</v>
      </c>
      <c r="L268" s="132" t="s">
        <v>2254</v>
      </c>
      <c r="M268" s="124"/>
      <c r="N268" s="18"/>
      <c r="O268" s="113"/>
      <c r="P268" s="113"/>
      <c r="Q268" s="18"/>
      <c r="R268" s="18"/>
      <c r="S268" s="15"/>
      <c r="T268" s="18"/>
      <c r="U268" s="18"/>
      <c r="V268" s="18"/>
      <c r="W268" s="18"/>
      <c r="X268" s="18"/>
      <c r="Y268" s="18"/>
      <c r="Z268" s="18"/>
      <c r="AA268" s="18"/>
      <c r="AB268" s="18"/>
      <c r="AC268" s="18"/>
      <c r="AD268" s="18"/>
    </row>
    <row r="269">
      <c r="A269" s="119">
        <v>284.0</v>
      </c>
      <c r="B269" s="120" t="s">
        <v>1685</v>
      </c>
      <c r="C269" s="119" t="s">
        <v>93</v>
      </c>
      <c r="D269" s="119"/>
      <c r="E269" s="119" t="s">
        <v>1656</v>
      </c>
      <c r="F269" s="132"/>
      <c r="G269" s="132" t="s">
        <v>2428</v>
      </c>
      <c r="H269" s="132" t="s">
        <v>2429</v>
      </c>
      <c r="I269" s="132" t="s">
        <v>1637</v>
      </c>
      <c r="J269" s="133" t="s">
        <v>2437</v>
      </c>
      <c r="K269" s="134" t="s">
        <v>2256</v>
      </c>
      <c r="L269" s="132" t="s">
        <v>2257</v>
      </c>
      <c r="M269" s="124"/>
      <c r="N269" s="18"/>
      <c r="O269" s="113"/>
      <c r="P269" s="113"/>
      <c r="Q269" s="18"/>
      <c r="R269" s="18"/>
      <c r="S269" s="15"/>
      <c r="T269" s="18"/>
      <c r="U269" s="18"/>
      <c r="V269" s="18"/>
      <c r="W269" s="18"/>
      <c r="X269" s="18"/>
      <c r="Y269" s="18"/>
      <c r="Z269" s="18"/>
      <c r="AA269" s="18"/>
      <c r="AB269" s="18"/>
      <c r="AC269" s="18"/>
      <c r="AD269" s="18"/>
    </row>
    <row r="270">
      <c r="A270" s="119">
        <v>298.0</v>
      </c>
      <c r="B270" s="120" t="s">
        <v>1685</v>
      </c>
      <c r="C270" s="119" t="s">
        <v>93</v>
      </c>
      <c r="D270" s="119"/>
      <c r="E270" s="119" t="s">
        <v>1656</v>
      </c>
      <c r="F270" s="132"/>
      <c r="G270" s="132" t="s">
        <v>2428</v>
      </c>
      <c r="H270" s="132" t="s">
        <v>2429</v>
      </c>
      <c r="I270" s="132" t="s">
        <v>1637</v>
      </c>
      <c r="J270" s="133" t="s">
        <v>2438</v>
      </c>
      <c r="K270" s="134" t="s">
        <v>1754</v>
      </c>
      <c r="L270" s="132" t="s">
        <v>1755</v>
      </c>
      <c r="M270" s="124"/>
      <c r="N270" s="18"/>
      <c r="O270" s="113"/>
      <c r="P270" s="113"/>
      <c r="Q270" s="18"/>
      <c r="R270" s="18"/>
      <c r="S270" s="15"/>
      <c r="T270" s="18"/>
      <c r="U270" s="18"/>
      <c r="V270" s="18"/>
      <c r="W270" s="18"/>
      <c r="X270" s="18"/>
      <c r="Y270" s="18"/>
      <c r="Z270" s="18"/>
      <c r="AA270" s="18"/>
      <c r="AB270" s="18"/>
      <c r="AC270" s="18"/>
      <c r="AD270" s="18"/>
    </row>
    <row r="271">
      <c r="A271" s="119">
        <v>125.0</v>
      </c>
      <c r="B271" s="120" t="s">
        <v>1685</v>
      </c>
      <c r="C271" s="119" t="s">
        <v>93</v>
      </c>
      <c r="D271" s="119"/>
      <c r="E271" s="119" t="s">
        <v>1729</v>
      </c>
      <c r="F271" s="132"/>
      <c r="G271" s="132" t="s">
        <v>2439</v>
      </c>
      <c r="H271" s="132" t="s">
        <v>2440</v>
      </c>
      <c r="I271" s="132" t="s">
        <v>1607</v>
      </c>
      <c r="J271" s="133" t="s">
        <v>2441</v>
      </c>
      <c r="K271" s="134" t="s">
        <v>2339</v>
      </c>
      <c r="L271" s="132" t="s">
        <v>2340</v>
      </c>
      <c r="M271" s="124"/>
      <c r="N271" s="18"/>
      <c r="O271" s="113"/>
      <c r="P271" s="113"/>
      <c r="Q271" s="113"/>
      <c r="R271" s="113"/>
      <c r="S271" s="15"/>
      <c r="T271" s="18"/>
      <c r="U271" s="18"/>
      <c r="V271" s="18"/>
      <c r="W271" s="18"/>
      <c r="X271" s="18"/>
      <c r="Y271" s="18"/>
      <c r="Z271" s="18"/>
      <c r="AA271" s="18"/>
      <c r="AB271" s="18"/>
      <c r="AC271" s="18"/>
      <c r="AD271" s="18"/>
    </row>
    <row r="272">
      <c r="A272" s="119">
        <v>376.0</v>
      </c>
      <c r="B272" s="120" t="s">
        <v>1685</v>
      </c>
      <c r="C272" s="119" t="s">
        <v>93</v>
      </c>
      <c r="D272" s="119"/>
      <c r="E272" s="119" t="s">
        <v>1671</v>
      </c>
      <c r="F272" s="132"/>
      <c r="G272" s="132" t="s">
        <v>2442</v>
      </c>
      <c r="H272" s="132" t="s">
        <v>2443</v>
      </c>
      <c r="I272" s="132" t="s">
        <v>1674</v>
      </c>
      <c r="J272" s="133" t="s">
        <v>2444</v>
      </c>
      <c r="K272" s="134" t="s">
        <v>2445</v>
      </c>
      <c r="L272" s="132" t="s">
        <v>2446</v>
      </c>
      <c r="M272" s="124"/>
      <c r="N272" s="18"/>
      <c r="O272" s="113"/>
      <c r="P272" s="113"/>
      <c r="Q272" s="18"/>
      <c r="R272" s="18"/>
      <c r="S272" s="15"/>
      <c r="T272" s="18"/>
      <c r="U272" s="18"/>
      <c r="V272" s="18"/>
      <c r="W272" s="18"/>
      <c r="X272" s="18"/>
      <c r="Y272" s="18"/>
      <c r="Z272" s="18"/>
      <c r="AA272" s="18"/>
      <c r="AB272" s="18"/>
      <c r="AC272" s="18"/>
      <c r="AD272" s="18"/>
    </row>
    <row r="273">
      <c r="A273" s="119">
        <v>377.0</v>
      </c>
      <c r="B273" s="120" t="s">
        <v>1685</v>
      </c>
      <c r="C273" s="119" t="s">
        <v>93</v>
      </c>
      <c r="D273" s="119"/>
      <c r="E273" s="119" t="s">
        <v>1671</v>
      </c>
      <c r="F273" s="132"/>
      <c r="G273" s="132" t="s">
        <v>2447</v>
      </c>
      <c r="H273" s="132" t="s">
        <v>2448</v>
      </c>
      <c r="I273" s="132" t="s">
        <v>1674</v>
      </c>
      <c r="J273" s="133" t="s">
        <v>2449</v>
      </c>
      <c r="K273" s="134" t="s">
        <v>2445</v>
      </c>
      <c r="L273" s="132" t="s">
        <v>2446</v>
      </c>
      <c r="M273" s="124"/>
      <c r="N273" s="18"/>
      <c r="O273" s="18"/>
      <c r="P273" s="18"/>
      <c r="Q273" s="18"/>
      <c r="R273" s="18"/>
      <c r="S273" s="18"/>
      <c r="T273" s="15"/>
      <c r="U273" s="18"/>
      <c r="V273" s="18"/>
      <c r="W273" s="18"/>
      <c r="X273" s="18"/>
      <c r="Y273" s="18"/>
      <c r="Z273" s="18"/>
      <c r="AA273" s="18"/>
      <c r="AB273" s="18"/>
      <c r="AC273" s="18"/>
      <c r="AD273" s="18"/>
    </row>
    <row r="274">
      <c r="A274" s="119">
        <v>198.0</v>
      </c>
      <c r="B274" s="120" t="s">
        <v>1685</v>
      </c>
      <c r="C274" s="119" t="s">
        <v>93</v>
      </c>
      <c r="D274" s="119"/>
      <c r="E274" s="119" t="s">
        <v>1656</v>
      </c>
      <c r="F274" s="132"/>
      <c r="G274" s="132" t="s">
        <v>2214</v>
      </c>
      <c r="H274" s="132" t="s">
        <v>2450</v>
      </c>
      <c r="I274" s="132" t="s">
        <v>1637</v>
      </c>
      <c r="J274" s="133" t="s">
        <v>2451</v>
      </c>
      <c r="K274" s="134" t="s">
        <v>1829</v>
      </c>
      <c r="L274" s="132" t="s">
        <v>1830</v>
      </c>
      <c r="M274" s="124"/>
      <c r="N274" s="18"/>
      <c r="O274" s="113"/>
      <c r="P274" s="113"/>
      <c r="Q274" s="18"/>
      <c r="R274" s="18"/>
      <c r="S274" s="15"/>
      <c r="T274" s="18"/>
      <c r="U274" s="18"/>
      <c r="V274" s="18"/>
      <c r="W274" s="18"/>
      <c r="X274" s="18"/>
      <c r="Y274" s="18"/>
      <c r="Z274" s="18"/>
      <c r="AA274" s="18"/>
      <c r="AB274" s="18"/>
      <c r="AC274" s="18"/>
      <c r="AD274" s="18"/>
    </row>
    <row r="275">
      <c r="A275" s="119">
        <v>227.0</v>
      </c>
      <c r="B275" s="120" t="s">
        <v>1685</v>
      </c>
      <c r="C275" s="119" t="s">
        <v>93</v>
      </c>
      <c r="D275" s="119"/>
      <c r="E275" s="119" t="s">
        <v>1656</v>
      </c>
      <c r="F275" s="132"/>
      <c r="G275" s="132" t="s">
        <v>2214</v>
      </c>
      <c r="H275" s="132" t="s">
        <v>2450</v>
      </c>
      <c r="I275" s="132" t="s">
        <v>1637</v>
      </c>
      <c r="J275" s="133" t="s">
        <v>2452</v>
      </c>
      <c r="K275" s="134" t="s">
        <v>2245</v>
      </c>
      <c r="L275" s="132" t="s">
        <v>2246</v>
      </c>
      <c r="M275" s="124"/>
      <c r="N275" s="18"/>
      <c r="O275" s="113"/>
      <c r="P275" s="113"/>
      <c r="Q275" s="18"/>
      <c r="R275" s="18"/>
      <c r="S275" s="15"/>
      <c r="T275" s="18"/>
      <c r="U275" s="18"/>
      <c r="V275" s="18"/>
      <c r="W275" s="18"/>
      <c r="X275" s="18"/>
      <c r="Y275" s="18"/>
      <c r="Z275" s="18"/>
      <c r="AA275" s="18"/>
      <c r="AB275" s="18"/>
      <c r="AC275" s="18"/>
      <c r="AD275" s="18"/>
    </row>
    <row r="276">
      <c r="A276" s="119">
        <v>240.0</v>
      </c>
      <c r="B276" s="120" t="s">
        <v>1685</v>
      </c>
      <c r="C276" s="119" t="s">
        <v>93</v>
      </c>
      <c r="D276" s="119"/>
      <c r="E276" s="119" t="s">
        <v>1656</v>
      </c>
      <c r="F276" s="132"/>
      <c r="G276" s="132" t="s">
        <v>2214</v>
      </c>
      <c r="H276" s="132" t="s">
        <v>2450</v>
      </c>
      <c r="I276" s="132" t="s">
        <v>1637</v>
      </c>
      <c r="J276" s="133" t="s">
        <v>2453</v>
      </c>
      <c r="K276" s="134" t="s">
        <v>2248</v>
      </c>
      <c r="L276" s="132" t="s">
        <v>2249</v>
      </c>
      <c r="M276" s="124"/>
      <c r="N276" s="18"/>
      <c r="O276" s="113"/>
      <c r="P276" s="113"/>
      <c r="Q276" s="113"/>
      <c r="R276" s="113"/>
      <c r="S276" s="15"/>
      <c r="T276" s="18"/>
      <c r="U276" s="18"/>
      <c r="V276" s="18"/>
      <c r="W276" s="18"/>
      <c r="X276" s="18"/>
      <c r="Y276" s="18"/>
      <c r="Z276" s="18"/>
      <c r="AA276" s="18"/>
      <c r="AB276" s="18"/>
      <c r="AC276" s="18"/>
      <c r="AD276" s="18"/>
    </row>
    <row r="277">
      <c r="A277" s="119">
        <v>252.0</v>
      </c>
      <c r="B277" s="120" t="s">
        <v>1685</v>
      </c>
      <c r="C277" s="119" t="s">
        <v>93</v>
      </c>
      <c r="D277" s="119"/>
      <c r="E277" s="119" t="s">
        <v>1656</v>
      </c>
      <c r="F277" s="132"/>
      <c r="G277" s="132" t="s">
        <v>2214</v>
      </c>
      <c r="H277" s="132" t="s">
        <v>2450</v>
      </c>
      <c r="I277" s="132" t="s">
        <v>1637</v>
      </c>
      <c r="J277" s="133" t="s">
        <v>2454</v>
      </c>
      <c r="K277" s="134" t="s">
        <v>1833</v>
      </c>
      <c r="L277" s="132" t="s">
        <v>1834</v>
      </c>
      <c r="M277" s="124"/>
      <c r="N277" s="18"/>
      <c r="O277" s="113"/>
      <c r="P277" s="113"/>
      <c r="Q277" s="113"/>
      <c r="R277" s="113"/>
      <c r="S277" s="15"/>
      <c r="T277" s="18"/>
      <c r="U277" s="18"/>
      <c r="V277" s="18"/>
      <c r="W277" s="18"/>
      <c r="X277" s="18"/>
      <c r="Y277" s="18"/>
      <c r="Z277" s="18"/>
      <c r="AA277" s="18"/>
      <c r="AB277" s="18"/>
      <c r="AC277" s="18"/>
      <c r="AD277" s="18"/>
    </row>
    <row r="278">
      <c r="A278" s="119">
        <v>265.0</v>
      </c>
      <c r="B278" s="120" t="s">
        <v>1685</v>
      </c>
      <c r="C278" s="119" t="s">
        <v>93</v>
      </c>
      <c r="D278" s="119"/>
      <c r="E278" s="119" t="s">
        <v>1656</v>
      </c>
      <c r="F278" s="132"/>
      <c r="G278" s="132" t="s">
        <v>2214</v>
      </c>
      <c r="H278" s="132" t="s">
        <v>2450</v>
      </c>
      <c r="I278" s="132" t="s">
        <v>1637</v>
      </c>
      <c r="J278" s="133" t="s">
        <v>2455</v>
      </c>
      <c r="K278" s="134" t="s">
        <v>1836</v>
      </c>
      <c r="L278" s="132" t="s">
        <v>1837</v>
      </c>
      <c r="M278" s="124"/>
      <c r="N278" s="18"/>
      <c r="O278" s="113"/>
      <c r="P278" s="113"/>
      <c r="Q278" s="113"/>
      <c r="R278" s="113"/>
      <c r="S278" s="15"/>
      <c r="T278" s="18"/>
      <c r="U278" s="18"/>
      <c r="V278" s="18"/>
      <c r="W278" s="18"/>
      <c r="X278" s="18"/>
      <c r="Y278" s="18"/>
      <c r="Z278" s="18"/>
      <c r="AA278" s="18"/>
      <c r="AB278" s="18"/>
      <c r="AC278" s="18"/>
      <c r="AD278" s="18"/>
    </row>
    <row r="279">
      <c r="A279" s="119">
        <v>278.0</v>
      </c>
      <c r="B279" s="120" t="s">
        <v>1685</v>
      </c>
      <c r="C279" s="119" t="s">
        <v>93</v>
      </c>
      <c r="D279" s="119"/>
      <c r="E279" s="119" t="s">
        <v>1656</v>
      </c>
      <c r="F279" s="132"/>
      <c r="G279" s="132" t="s">
        <v>2214</v>
      </c>
      <c r="H279" s="132" t="s">
        <v>2450</v>
      </c>
      <c r="I279" s="132" t="s">
        <v>1637</v>
      </c>
      <c r="J279" s="133" t="s">
        <v>2456</v>
      </c>
      <c r="K279" s="134" t="s">
        <v>2253</v>
      </c>
      <c r="L279" s="132" t="s">
        <v>2254</v>
      </c>
      <c r="M279" s="124"/>
      <c r="N279" s="18"/>
      <c r="O279" s="113"/>
      <c r="P279" s="113"/>
      <c r="Q279" s="113"/>
      <c r="R279" s="113"/>
      <c r="S279" s="15"/>
      <c r="T279" s="18"/>
      <c r="U279" s="18"/>
      <c r="V279" s="18"/>
      <c r="W279" s="18"/>
      <c r="X279" s="18"/>
      <c r="Y279" s="18"/>
      <c r="Z279" s="18"/>
      <c r="AA279" s="18"/>
      <c r="AB279" s="18"/>
      <c r="AC279" s="18"/>
      <c r="AD279" s="18"/>
    </row>
    <row r="280">
      <c r="A280" s="119">
        <v>292.0</v>
      </c>
      <c r="B280" s="120" t="s">
        <v>1685</v>
      </c>
      <c r="C280" s="119" t="s">
        <v>93</v>
      </c>
      <c r="D280" s="119"/>
      <c r="E280" s="119" t="s">
        <v>1656</v>
      </c>
      <c r="F280" s="132"/>
      <c r="G280" s="132" t="s">
        <v>2214</v>
      </c>
      <c r="H280" s="132" t="s">
        <v>2450</v>
      </c>
      <c r="I280" s="132" t="s">
        <v>1637</v>
      </c>
      <c r="J280" s="133" t="s">
        <v>2457</v>
      </c>
      <c r="K280" s="134" t="s">
        <v>2256</v>
      </c>
      <c r="L280" s="132" t="s">
        <v>2257</v>
      </c>
      <c r="M280" s="124"/>
      <c r="N280" s="18"/>
      <c r="O280" s="113"/>
      <c r="P280" s="113"/>
      <c r="Q280" s="113"/>
      <c r="R280" s="113"/>
      <c r="S280" s="15"/>
      <c r="T280" s="18"/>
      <c r="U280" s="18"/>
      <c r="V280" s="18"/>
      <c r="W280" s="18"/>
      <c r="X280" s="18"/>
      <c r="Y280" s="18"/>
      <c r="Z280" s="18"/>
      <c r="AA280" s="18"/>
      <c r="AB280" s="18"/>
      <c r="AC280" s="18"/>
      <c r="AD280" s="18"/>
    </row>
    <row r="281">
      <c r="A281" s="119">
        <v>305.0</v>
      </c>
      <c r="B281" s="120" t="s">
        <v>1685</v>
      </c>
      <c r="C281" s="119" t="s">
        <v>93</v>
      </c>
      <c r="D281" s="119"/>
      <c r="E281" s="119" t="s">
        <v>1656</v>
      </c>
      <c r="F281" s="132"/>
      <c r="G281" s="132" t="s">
        <v>2214</v>
      </c>
      <c r="H281" s="132" t="s">
        <v>2458</v>
      </c>
      <c r="I281" s="132" t="s">
        <v>1637</v>
      </c>
      <c r="J281" s="133" t="s">
        <v>2459</v>
      </c>
      <c r="K281" s="134" t="s">
        <v>1754</v>
      </c>
      <c r="L281" s="132" t="s">
        <v>1755</v>
      </c>
      <c r="M281" s="124"/>
      <c r="N281" s="18"/>
      <c r="O281" s="113"/>
      <c r="P281" s="113"/>
      <c r="Q281" s="113"/>
      <c r="R281" s="113"/>
      <c r="S281" s="15"/>
      <c r="T281" s="18"/>
      <c r="U281" s="18"/>
      <c r="V281" s="18"/>
      <c r="W281" s="18"/>
      <c r="X281" s="18"/>
      <c r="Y281" s="18"/>
      <c r="Z281" s="18"/>
      <c r="AA281" s="18"/>
      <c r="AB281" s="18"/>
      <c r="AC281" s="18"/>
      <c r="AD281" s="18"/>
    </row>
    <row r="282">
      <c r="A282" s="119">
        <v>130.0</v>
      </c>
      <c r="B282" s="120" t="s">
        <v>1685</v>
      </c>
      <c r="C282" s="119" t="s">
        <v>93</v>
      </c>
      <c r="D282" s="119"/>
      <c r="E282" s="119" t="s">
        <v>1729</v>
      </c>
      <c r="F282" s="132"/>
      <c r="G282" s="132" t="s">
        <v>2460</v>
      </c>
      <c r="H282" s="132" t="s">
        <v>2461</v>
      </c>
      <c r="I282" s="132" t="s">
        <v>1607</v>
      </c>
      <c r="J282" s="133" t="s">
        <v>2462</v>
      </c>
      <c r="K282" s="134" t="s">
        <v>2339</v>
      </c>
      <c r="L282" s="132" t="s">
        <v>2340</v>
      </c>
      <c r="M282" s="124"/>
      <c r="N282" s="18"/>
      <c r="O282" s="113"/>
      <c r="P282" s="113"/>
      <c r="Q282" s="113"/>
      <c r="R282" s="113"/>
      <c r="S282" s="15"/>
      <c r="T282" s="18"/>
      <c r="U282" s="18"/>
      <c r="V282" s="18"/>
      <c r="W282" s="18"/>
      <c r="X282" s="18"/>
      <c r="Y282" s="18"/>
      <c r="Z282" s="18"/>
      <c r="AA282" s="18"/>
      <c r="AB282" s="18"/>
      <c r="AC282" s="18"/>
      <c r="AD282" s="18"/>
    </row>
    <row r="283">
      <c r="A283" s="119">
        <v>312.0</v>
      </c>
      <c r="B283" s="120" t="s">
        <v>1685</v>
      </c>
      <c r="C283" s="119" t="s">
        <v>93</v>
      </c>
      <c r="D283" s="119"/>
      <c r="E283" s="119" t="s">
        <v>1656</v>
      </c>
      <c r="F283" s="132"/>
      <c r="G283" s="132" t="s">
        <v>2463</v>
      </c>
      <c r="H283" s="132" t="s">
        <v>2464</v>
      </c>
      <c r="I283" s="132" t="s">
        <v>1637</v>
      </c>
      <c r="J283" s="133" t="s">
        <v>2465</v>
      </c>
      <c r="K283" s="134" t="s">
        <v>1689</v>
      </c>
      <c r="L283" s="132" t="s">
        <v>1690</v>
      </c>
      <c r="M283" s="124"/>
      <c r="N283" s="18"/>
      <c r="O283" s="113"/>
      <c r="P283" s="113"/>
      <c r="Q283" s="113"/>
      <c r="R283" s="113"/>
      <c r="S283" s="15"/>
      <c r="T283" s="18"/>
      <c r="U283" s="18"/>
      <c r="V283" s="18"/>
      <c r="W283" s="18"/>
      <c r="X283" s="18"/>
      <c r="Y283" s="18"/>
      <c r="Z283" s="18"/>
      <c r="AA283" s="18"/>
      <c r="AB283" s="18"/>
      <c r="AC283" s="18"/>
      <c r="AD283" s="18"/>
    </row>
    <row r="284">
      <c r="A284" s="119">
        <v>311.0</v>
      </c>
      <c r="B284" s="120" t="s">
        <v>1685</v>
      </c>
      <c r="C284" s="119" t="s">
        <v>93</v>
      </c>
      <c r="D284" s="119"/>
      <c r="E284" s="119" t="s">
        <v>1656</v>
      </c>
      <c r="F284" s="132"/>
      <c r="G284" s="132" t="s">
        <v>2466</v>
      </c>
      <c r="H284" s="132" t="s">
        <v>2467</v>
      </c>
      <c r="I284" s="132" t="s">
        <v>1637</v>
      </c>
      <c r="J284" s="133" t="s">
        <v>2468</v>
      </c>
      <c r="K284" s="134" t="s">
        <v>1689</v>
      </c>
      <c r="L284" s="132" t="s">
        <v>1690</v>
      </c>
      <c r="M284" s="124"/>
      <c r="N284" s="18"/>
      <c r="O284" s="18"/>
      <c r="P284" s="18"/>
      <c r="Q284" s="18"/>
      <c r="R284" s="18"/>
      <c r="S284" s="18"/>
      <c r="T284" s="15"/>
      <c r="U284" s="18"/>
      <c r="V284" s="18"/>
      <c r="W284" s="18"/>
      <c r="X284" s="18"/>
      <c r="Y284" s="18"/>
      <c r="Z284" s="18"/>
      <c r="AA284" s="18"/>
      <c r="AB284" s="18"/>
      <c r="AC284" s="18"/>
      <c r="AD284" s="18"/>
    </row>
    <row r="285">
      <c r="A285" s="119">
        <v>189.0</v>
      </c>
      <c r="B285" s="120" t="s">
        <v>1685</v>
      </c>
      <c r="C285" s="119" t="s">
        <v>93</v>
      </c>
      <c r="D285" s="119"/>
      <c r="E285" s="119" t="s">
        <v>1656</v>
      </c>
      <c r="F285" s="132"/>
      <c r="G285" s="132" t="s">
        <v>2469</v>
      </c>
      <c r="H285" s="132" t="s">
        <v>2470</v>
      </c>
      <c r="I285" s="132" t="s">
        <v>1637</v>
      </c>
      <c r="J285" s="133" t="s">
        <v>2471</v>
      </c>
      <c r="K285" s="134" t="s">
        <v>1829</v>
      </c>
      <c r="L285" s="132" t="s">
        <v>1830</v>
      </c>
      <c r="M285" s="124"/>
      <c r="N285" s="18"/>
      <c r="O285" s="18"/>
      <c r="P285" s="18"/>
      <c r="Q285" s="18"/>
      <c r="R285" s="18"/>
      <c r="S285" s="18"/>
      <c r="T285" s="15"/>
      <c r="U285" s="18"/>
      <c r="V285" s="18"/>
      <c r="W285" s="18"/>
      <c r="X285" s="18"/>
      <c r="Y285" s="18"/>
      <c r="Z285" s="18"/>
      <c r="AA285" s="18"/>
      <c r="AB285" s="18"/>
      <c r="AC285" s="18"/>
      <c r="AD285" s="18"/>
    </row>
    <row r="286">
      <c r="A286" s="119">
        <v>245.0</v>
      </c>
      <c r="B286" s="120" t="s">
        <v>1685</v>
      </c>
      <c r="C286" s="119" t="s">
        <v>93</v>
      </c>
      <c r="D286" s="119"/>
      <c r="E286" s="119" t="s">
        <v>1656</v>
      </c>
      <c r="F286" s="132"/>
      <c r="G286" s="132" t="s">
        <v>2469</v>
      </c>
      <c r="H286" s="132" t="s">
        <v>2470</v>
      </c>
      <c r="I286" s="132" t="s">
        <v>1637</v>
      </c>
      <c r="J286" s="133" t="s">
        <v>2472</v>
      </c>
      <c r="K286" s="134" t="s">
        <v>1833</v>
      </c>
      <c r="L286" s="132" t="s">
        <v>1834</v>
      </c>
      <c r="M286" s="124"/>
      <c r="N286" s="18"/>
      <c r="O286" s="18"/>
      <c r="P286" s="18"/>
      <c r="Q286" s="18"/>
      <c r="R286" s="18"/>
      <c r="S286" s="18"/>
      <c r="T286" s="15"/>
      <c r="U286" s="18"/>
      <c r="V286" s="18"/>
      <c r="W286" s="18"/>
      <c r="X286" s="18"/>
      <c r="Y286" s="18"/>
      <c r="Z286" s="18"/>
      <c r="AA286" s="18"/>
      <c r="AB286" s="18"/>
      <c r="AC286" s="18"/>
      <c r="AD286" s="18"/>
    </row>
    <row r="287">
      <c r="A287" s="119">
        <v>206.0</v>
      </c>
      <c r="B287" s="120" t="s">
        <v>1685</v>
      </c>
      <c r="C287" s="119" t="s">
        <v>93</v>
      </c>
      <c r="D287" s="119"/>
      <c r="E287" s="119" t="s">
        <v>1656</v>
      </c>
      <c r="F287" s="132"/>
      <c r="G287" s="132" t="s">
        <v>2473</v>
      </c>
      <c r="H287" s="132" t="s">
        <v>2474</v>
      </c>
      <c r="I287" s="132" t="s">
        <v>1637</v>
      </c>
      <c r="J287" s="133" t="s">
        <v>2475</v>
      </c>
      <c r="K287" s="134" t="s">
        <v>2206</v>
      </c>
      <c r="L287" s="132" t="s">
        <v>2207</v>
      </c>
      <c r="M287" s="124"/>
      <c r="N287" s="18"/>
      <c r="O287" s="113"/>
      <c r="P287" s="113"/>
      <c r="Q287" s="113"/>
      <c r="R287" s="113"/>
      <c r="S287" s="15"/>
      <c r="T287" s="18"/>
      <c r="U287" s="18"/>
      <c r="V287" s="18"/>
      <c r="W287" s="18"/>
      <c r="X287" s="18"/>
      <c r="Y287" s="18"/>
      <c r="Z287" s="18"/>
      <c r="AA287" s="18"/>
      <c r="AB287" s="18"/>
      <c r="AC287" s="18"/>
      <c r="AD287" s="18"/>
    </row>
    <row r="288">
      <c r="A288" s="119">
        <v>219.0</v>
      </c>
      <c r="B288" s="120" t="s">
        <v>1685</v>
      </c>
      <c r="C288" s="119" t="s">
        <v>93</v>
      </c>
      <c r="D288" s="119"/>
      <c r="E288" s="119" t="s">
        <v>1656</v>
      </c>
      <c r="F288" s="132"/>
      <c r="G288" s="132" t="s">
        <v>2473</v>
      </c>
      <c r="H288" s="132" t="s">
        <v>2474</v>
      </c>
      <c r="I288" s="132" t="s">
        <v>1637</v>
      </c>
      <c r="J288" s="133" t="s">
        <v>2476</v>
      </c>
      <c r="K288" s="134" t="s">
        <v>2245</v>
      </c>
      <c r="L288" s="132" t="s">
        <v>2246</v>
      </c>
      <c r="M288" s="124"/>
      <c r="N288" s="18"/>
      <c r="O288" s="113"/>
      <c r="P288" s="113"/>
      <c r="Q288" s="113"/>
      <c r="R288" s="113"/>
      <c r="S288" s="15"/>
      <c r="T288" s="18"/>
      <c r="U288" s="18"/>
      <c r="V288" s="18"/>
      <c r="W288" s="18"/>
      <c r="X288" s="18"/>
      <c r="Y288" s="18"/>
      <c r="Z288" s="18"/>
      <c r="AA288" s="18"/>
      <c r="AB288" s="18"/>
      <c r="AC288" s="18"/>
      <c r="AD288" s="18"/>
    </row>
    <row r="289">
      <c r="A289" s="119">
        <v>257.0</v>
      </c>
      <c r="B289" s="120" t="s">
        <v>1685</v>
      </c>
      <c r="C289" s="119" t="s">
        <v>93</v>
      </c>
      <c r="D289" s="119"/>
      <c r="E289" s="119" t="s">
        <v>1656</v>
      </c>
      <c r="F289" s="132"/>
      <c r="G289" s="132" t="s">
        <v>2477</v>
      </c>
      <c r="H289" s="132" t="s">
        <v>2474</v>
      </c>
      <c r="I289" s="132" t="s">
        <v>1637</v>
      </c>
      <c r="J289" s="133" t="s">
        <v>2478</v>
      </c>
      <c r="K289" s="134" t="s">
        <v>1836</v>
      </c>
      <c r="L289" s="132" t="s">
        <v>1837</v>
      </c>
      <c r="M289" s="124"/>
      <c r="N289" s="18"/>
      <c r="O289" s="113"/>
      <c r="P289" s="113"/>
      <c r="Q289" s="113"/>
      <c r="R289" s="113"/>
      <c r="S289" s="15"/>
      <c r="T289" s="18"/>
      <c r="U289" s="18"/>
      <c r="V289" s="18"/>
      <c r="W289" s="18"/>
      <c r="X289" s="18"/>
      <c r="Y289" s="18"/>
      <c r="Z289" s="18"/>
      <c r="AA289" s="18"/>
      <c r="AB289" s="18"/>
      <c r="AC289" s="18"/>
      <c r="AD289" s="18"/>
    </row>
    <row r="290">
      <c r="A290" s="119">
        <v>270.0</v>
      </c>
      <c r="B290" s="120" t="s">
        <v>1685</v>
      </c>
      <c r="C290" s="119" t="s">
        <v>93</v>
      </c>
      <c r="D290" s="119"/>
      <c r="E290" s="119" t="s">
        <v>1656</v>
      </c>
      <c r="F290" s="132"/>
      <c r="G290" s="132" t="s">
        <v>2473</v>
      </c>
      <c r="H290" s="132" t="s">
        <v>2474</v>
      </c>
      <c r="I290" s="132" t="s">
        <v>1637</v>
      </c>
      <c r="J290" s="133" t="s">
        <v>2479</v>
      </c>
      <c r="K290" s="134" t="s">
        <v>2253</v>
      </c>
      <c r="L290" s="132" t="s">
        <v>2254</v>
      </c>
      <c r="M290" s="124"/>
      <c r="N290" s="18"/>
      <c r="O290" s="113"/>
      <c r="P290" s="113"/>
      <c r="Q290" s="113"/>
      <c r="R290" s="113"/>
      <c r="S290" s="15"/>
      <c r="T290" s="18"/>
      <c r="U290" s="18"/>
      <c r="V290" s="18"/>
      <c r="W290" s="18"/>
      <c r="X290" s="18"/>
      <c r="Y290" s="18"/>
      <c r="Z290" s="18"/>
      <c r="AA290" s="18"/>
      <c r="AB290" s="18"/>
      <c r="AC290" s="18"/>
      <c r="AD290" s="18"/>
    </row>
    <row r="291">
      <c r="A291" s="119">
        <v>283.0</v>
      </c>
      <c r="B291" s="120" t="s">
        <v>1685</v>
      </c>
      <c r="C291" s="119" t="s">
        <v>93</v>
      </c>
      <c r="D291" s="119"/>
      <c r="E291" s="119" t="s">
        <v>1656</v>
      </c>
      <c r="F291" s="132"/>
      <c r="G291" s="132" t="s">
        <v>2473</v>
      </c>
      <c r="H291" s="132" t="s">
        <v>2474</v>
      </c>
      <c r="I291" s="132" t="s">
        <v>1637</v>
      </c>
      <c r="J291" s="133" t="s">
        <v>2480</v>
      </c>
      <c r="K291" s="134" t="s">
        <v>2256</v>
      </c>
      <c r="L291" s="132" t="s">
        <v>2257</v>
      </c>
      <c r="M291" s="124"/>
      <c r="N291" s="18"/>
      <c r="O291" s="113"/>
      <c r="P291" s="113"/>
      <c r="Q291" s="113"/>
      <c r="R291" s="113"/>
      <c r="S291" s="15"/>
      <c r="T291" s="18"/>
      <c r="U291" s="18"/>
      <c r="V291" s="18"/>
      <c r="W291" s="18"/>
      <c r="X291" s="18"/>
      <c r="Y291" s="18"/>
      <c r="Z291" s="18"/>
      <c r="AA291" s="18"/>
      <c r="AB291" s="18"/>
      <c r="AC291" s="18"/>
      <c r="AD291" s="18"/>
    </row>
    <row r="292">
      <c r="A292" s="119">
        <v>297.0</v>
      </c>
      <c r="B292" s="120" t="s">
        <v>1685</v>
      </c>
      <c r="C292" s="119" t="s">
        <v>93</v>
      </c>
      <c r="D292" s="119"/>
      <c r="E292" s="119" t="s">
        <v>1656</v>
      </c>
      <c r="F292" s="132"/>
      <c r="G292" s="132" t="s">
        <v>2473</v>
      </c>
      <c r="H292" s="132" t="s">
        <v>2474</v>
      </c>
      <c r="I292" s="132" t="s">
        <v>1637</v>
      </c>
      <c r="J292" s="133" t="s">
        <v>2481</v>
      </c>
      <c r="K292" s="134" t="s">
        <v>1754</v>
      </c>
      <c r="L292" s="132" t="s">
        <v>1755</v>
      </c>
      <c r="M292" s="124"/>
      <c r="N292" s="18"/>
      <c r="O292" s="113"/>
      <c r="P292" s="113"/>
      <c r="Q292" s="113"/>
      <c r="R292" s="113"/>
      <c r="S292" s="15"/>
      <c r="T292" s="18"/>
      <c r="U292" s="18"/>
      <c r="V292" s="18"/>
      <c r="W292" s="18"/>
      <c r="X292" s="18"/>
      <c r="Y292" s="18"/>
      <c r="Z292" s="18"/>
      <c r="AA292" s="18"/>
      <c r="AB292" s="18"/>
      <c r="AC292" s="18"/>
      <c r="AD292" s="18"/>
    </row>
    <row r="293">
      <c r="A293" s="119">
        <v>212.0</v>
      </c>
      <c r="B293" s="120" t="s">
        <v>1685</v>
      </c>
      <c r="C293" s="119" t="s">
        <v>93</v>
      </c>
      <c r="D293" s="119"/>
      <c r="E293" s="119" t="s">
        <v>1656</v>
      </c>
      <c r="F293" s="132"/>
      <c r="G293" s="132" t="s">
        <v>2482</v>
      </c>
      <c r="H293" s="132" t="s">
        <v>2483</v>
      </c>
      <c r="I293" s="132" t="s">
        <v>1637</v>
      </c>
      <c r="J293" s="133" t="s">
        <v>2484</v>
      </c>
      <c r="K293" s="134" t="s">
        <v>2206</v>
      </c>
      <c r="L293" s="132" t="s">
        <v>2207</v>
      </c>
      <c r="M293" s="124"/>
      <c r="N293" s="18"/>
      <c r="O293" s="113"/>
      <c r="P293" s="113"/>
      <c r="Q293" s="18"/>
      <c r="R293" s="18"/>
      <c r="S293" s="15"/>
      <c r="T293" s="18"/>
      <c r="U293" s="18"/>
      <c r="V293" s="18"/>
      <c r="W293" s="18"/>
      <c r="X293" s="18"/>
      <c r="Y293" s="18"/>
      <c r="Z293" s="18"/>
      <c r="AA293" s="18"/>
      <c r="AB293" s="18"/>
      <c r="AC293" s="18"/>
      <c r="AD293" s="18"/>
    </row>
    <row r="294">
      <c r="A294" s="119">
        <v>225.0</v>
      </c>
      <c r="B294" s="120" t="s">
        <v>1685</v>
      </c>
      <c r="C294" s="119" t="s">
        <v>93</v>
      </c>
      <c r="D294" s="119"/>
      <c r="E294" s="119" t="s">
        <v>1656</v>
      </c>
      <c r="F294" s="132"/>
      <c r="G294" s="132" t="s">
        <v>2482</v>
      </c>
      <c r="H294" s="132" t="s">
        <v>2483</v>
      </c>
      <c r="I294" s="132" t="s">
        <v>1637</v>
      </c>
      <c r="J294" s="133" t="s">
        <v>2485</v>
      </c>
      <c r="K294" s="134" t="s">
        <v>2245</v>
      </c>
      <c r="L294" s="132" t="s">
        <v>2246</v>
      </c>
      <c r="M294" s="124"/>
      <c r="N294" s="18"/>
      <c r="O294" s="113"/>
      <c r="P294" s="113"/>
      <c r="Q294" s="113"/>
      <c r="R294" s="113"/>
      <c r="S294" s="15"/>
      <c r="T294" s="18"/>
      <c r="U294" s="18"/>
      <c r="V294" s="18"/>
      <c r="W294" s="18"/>
      <c r="X294" s="18"/>
      <c r="Y294" s="18"/>
      <c r="Z294" s="18"/>
      <c r="AA294" s="18"/>
      <c r="AB294" s="18"/>
      <c r="AC294" s="18"/>
      <c r="AD294" s="18"/>
    </row>
    <row r="295">
      <c r="A295" s="119">
        <v>263.0</v>
      </c>
      <c r="B295" s="120" t="s">
        <v>1685</v>
      </c>
      <c r="C295" s="119" t="s">
        <v>93</v>
      </c>
      <c r="D295" s="119"/>
      <c r="E295" s="119" t="s">
        <v>1656</v>
      </c>
      <c r="F295" s="132"/>
      <c r="G295" s="132" t="s">
        <v>2486</v>
      </c>
      <c r="H295" s="132" t="s">
        <v>2483</v>
      </c>
      <c r="I295" s="132" t="s">
        <v>1637</v>
      </c>
      <c r="J295" s="133" t="s">
        <v>2487</v>
      </c>
      <c r="K295" s="134" t="s">
        <v>1836</v>
      </c>
      <c r="L295" s="132" t="s">
        <v>1837</v>
      </c>
      <c r="M295" s="124"/>
      <c r="N295" s="18"/>
      <c r="O295" s="113"/>
      <c r="P295" s="113"/>
      <c r="Q295" s="113"/>
      <c r="R295" s="113"/>
      <c r="S295" s="15"/>
      <c r="T295" s="18"/>
      <c r="U295" s="18"/>
      <c r="V295" s="18"/>
      <c r="W295" s="18"/>
      <c r="X295" s="18"/>
      <c r="Y295" s="18"/>
      <c r="Z295" s="18"/>
      <c r="AA295" s="18"/>
      <c r="AB295" s="18"/>
      <c r="AC295" s="18"/>
      <c r="AD295" s="18"/>
    </row>
    <row r="296">
      <c r="A296" s="119">
        <v>276.0</v>
      </c>
      <c r="B296" s="120" t="s">
        <v>1685</v>
      </c>
      <c r="C296" s="119" t="s">
        <v>93</v>
      </c>
      <c r="D296" s="119"/>
      <c r="E296" s="119" t="s">
        <v>1656</v>
      </c>
      <c r="F296" s="132"/>
      <c r="G296" s="132" t="s">
        <v>2482</v>
      </c>
      <c r="H296" s="132" t="s">
        <v>2483</v>
      </c>
      <c r="I296" s="132" t="s">
        <v>1637</v>
      </c>
      <c r="J296" s="133" t="s">
        <v>2488</v>
      </c>
      <c r="K296" s="134" t="s">
        <v>2253</v>
      </c>
      <c r="L296" s="132" t="s">
        <v>2254</v>
      </c>
      <c r="M296" s="124"/>
      <c r="N296" s="18"/>
      <c r="O296" s="113"/>
      <c r="P296" s="113"/>
      <c r="Q296" s="113"/>
      <c r="R296" s="113"/>
      <c r="S296" s="15"/>
      <c r="T296" s="18"/>
      <c r="U296" s="18"/>
      <c r="V296" s="18"/>
      <c r="W296" s="18"/>
      <c r="X296" s="18"/>
      <c r="Y296" s="18"/>
      <c r="Z296" s="18"/>
      <c r="AA296" s="18"/>
      <c r="AB296" s="18"/>
      <c r="AC296" s="18"/>
      <c r="AD296" s="18"/>
    </row>
    <row r="297">
      <c r="A297" s="119">
        <v>289.0</v>
      </c>
      <c r="B297" s="120" t="s">
        <v>1685</v>
      </c>
      <c r="C297" s="119" t="s">
        <v>93</v>
      </c>
      <c r="D297" s="119"/>
      <c r="E297" s="119" t="s">
        <v>1656</v>
      </c>
      <c r="F297" s="132"/>
      <c r="G297" s="132" t="s">
        <v>2482</v>
      </c>
      <c r="H297" s="132" t="s">
        <v>2483</v>
      </c>
      <c r="I297" s="132" t="s">
        <v>1637</v>
      </c>
      <c r="J297" s="133" t="s">
        <v>2489</v>
      </c>
      <c r="K297" s="134" t="s">
        <v>2256</v>
      </c>
      <c r="L297" s="132" t="s">
        <v>2257</v>
      </c>
      <c r="M297" s="124"/>
      <c r="N297" s="18"/>
      <c r="O297" s="113"/>
      <c r="P297" s="113"/>
      <c r="Q297" s="113"/>
      <c r="R297" s="113"/>
      <c r="S297" s="15"/>
      <c r="T297" s="18"/>
      <c r="U297" s="18"/>
      <c r="V297" s="18"/>
      <c r="W297" s="18"/>
      <c r="X297" s="18"/>
      <c r="Y297" s="18"/>
      <c r="Z297" s="18"/>
      <c r="AA297" s="18"/>
      <c r="AB297" s="18"/>
      <c r="AC297" s="18"/>
      <c r="AD297" s="18"/>
    </row>
    <row r="298">
      <c r="A298" s="119">
        <v>303.0</v>
      </c>
      <c r="B298" s="120" t="s">
        <v>1685</v>
      </c>
      <c r="C298" s="119" t="s">
        <v>93</v>
      </c>
      <c r="D298" s="119"/>
      <c r="E298" s="119" t="s">
        <v>1656</v>
      </c>
      <c r="F298" s="132"/>
      <c r="G298" s="132" t="s">
        <v>2482</v>
      </c>
      <c r="H298" s="132" t="s">
        <v>2483</v>
      </c>
      <c r="I298" s="132" t="s">
        <v>1637</v>
      </c>
      <c r="J298" s="133" t="s">
        <v>2490</v>
      </c>
      <c r="K298" s="134" t="s">
        <v>1754</v>
      </c>
      <c r="L298" s="132" t="s">
        <v>1755</v>
      </c>
      <c r="M298" s="124"/>
      <c r="N298" s="18"/>
      <c r="O298" s="113"/>
      <c r="P298" s="113"/>
      <c r="Q298" s="113"/>
      <c r="R298" s="113"/>
      <c r="S298" s="15"/>
      <c r="T298" s="18"/>
      <c r="U298" s="18"/>
      <c r="V298" s="18"/>
      <c r="W298" s="18"/>
      <c r="X298" s="18"/>
      <c r="Y298" s="18"/>
      <c r="Z298" s="18"/>
      <c r="AA298" s="18"/>
      <c r="AB298" s="18"/>
      <c r="AC298" s="18"/>
      <c r="AD298" s="18"/>
    </row>
    <row r="299">
      <c r="A299" s="119">
        <v>355.0</v>
      </c>
      <c r="B299" s="120" t="s">
        <v>1685</v>
      </c>
      <c r="C299" s="119" t="s">
        <v>93</v>
      </c>
      <c r="D299" s="119"/>
      <c r="E299" s="119" t="s">
        <v>1671</v>
      </c>
      <c r="F299" s="132"/>
      <c r="G299" s="132" t="s">
        <v>2491</v>
      </c>
      <c r="H299" s="132" t="s">
        <v>2492</v>
      </c>
      <c r="I299" s="132" t="s">
        <v>1674</v>
      </c>
      <c r="J299" s="133" t="s">
        <v>2493</v>
      </c>
      <c r="K299" s="134" t="s">
        <v>2163</v>
      </c>
      <c r="L299" s="132" t="s">
        <v>2164</v>
      </c>
      <c r="M299" s="124"/>
      <c r="N299" s="18"/>
      <c r="O299" s="113"/>
      <c r="P299" s="113"/>
      <c r="Q299" s="18"/>
      <c r="R299" s="18"/>
      <c r="S299" s="15"/>
      <c r="T299" s="18"/>
      <c r="U299" s="18"/>
      <c r="V299" s="18"/>
      <c r="W299" s="18"/>
      <c r="X299" s="18"/>
      <c r="Y299" s="18"/>
      <c r="Z299" s="18"/>
      <c r="AA299" s="18"/>
      <c r="AB299" s="18"/>
      <c r="AC299" s="18"/>
      <c r="AD299" s="18"/>
    </row>
    <row r="300">
      <c r="A300" s="119">
        <v>313.0</v>
      </c>
      <c r="B300" s="120" t="s">
        <v>1685</v>
      </c>
      <c r="C300" s="119" t="s">
        <v>93</v>
      </c>
      <c r="D300" s="119"/>
      <c r="E300" s="119" t="s">
        <v>1656</v>
      </c>
      <c r="F300" s="132"/>
      <c r="G300" s="132" t="s">
        <v>2494</v>
      </c>
      <c r="H300" s="132" t="s">
        <v>2495</v>
      </c>
      <c r="I300" s="132" t="s">
        <v>1637</v>
      </c>
      <c r="J300" s="133" t="s">
        <v>2496</v>
      </c>
      <c r="K300" s="134" t="s">
        <v>1689</v>
      </c>
      <c r="L300" s="132" t="s">
        <v>1690</v>
      </c>
      <c r="M300" s="124"/>
      <c r="N300" s="18"/>
      <c r="O300" s="113"/>
      <c r="P300" s="113"/>
      <c r="Q300" s="113"/>
      <c r="R300" s="113"/>
      <c r="S300" s="15"/>
      <c r="T300" s="18"/>
      <c r="U300" s="18"/>
      <c r="V300" s="18"/>
      <c r="W300" s="18"/>
      <c r="X300" s="18"/>
      <c r="Y300" s="18"/>
      <c r="Z300" s="18"/>
      <c r="AA300" s="18"/>
      <c r="AB300" s="18"/>
      <c r="AC300" s="18"/>
      <c r="AD300" s="18"/>
    </row>
    <row r="301">
      <c r="A301" s="119">
        <v>195.0</v>
      </c>
      <c r="B301" s="120" t="s">
        <v>1685</v>
      </c>
      <c r="C301" s="119" t="s">
        <v>93</v>
      </c>
      <c r="D301" s="119"/>
      <c r="E301" s="119" t="s">
        <v>1656</v>
      </c>
      <c r="F301" s="132"/>
      <c r="G301" s="132" t="s">
        <v>2497</v>
      </c>
      <c r="H301" s="132" t="s">
        <v>2498</v>
      </c>
      <c r="I301" s="132" t="s">
        <v>1637</v>
      </c>
      <c r="J301" s="133" t="s">
        <v>2499</v>
      </c>
      <c r="K301" s="134" t="s">
        <v>1829</v>
      </c>
      <c r="L301" s="132" t="s">
        <v>1830</v>
      </c>
      <c r="M301" s="124"/>
      <c r="N301" s="18"/>
      <c r="O301" s="113"/>
      <c r="P301" s="113"/>
      <c r="Q301" s="18"/>
      <c r="R301" s="18"/>
      <c r="S301" s="15"/>
      <c r="T301" s="18"/>
      <c r="U301" s="18"/>
      <c r="V301" s="18"/>
      <c r="W301" s="18"/>
      <c r="X301" s="18"/>
      <c r="Y301" s="18"/>
      <c r="Z301" s="18"/>
      <c r="AA301" s="18"/>
      <c r="AB301" s="18"/>
      <c r="AC301" s="18"/>
      <c r="AD301" s="18"/>
    </row>
    <row r="302">
      <c r="A302" s="119">
        <v>192.0</v>
      </c>
      <c r="B302" s="120" t="s">
        <v>1685</v>
      </c>
      <c r="C302" s="119" t="s">
        <v>93</v>
      </c>
      <c r="D302" s="119"/>
      <c r="E302" s="119" t="s">
        <v>1656</v>
      </c>
      <c r="F302" s="132"/>
      <c r="G302" s="132" t="s">
        <v>2500</v>
      </c>
      <c r="H302" s="132" t="s">
        <v>2501</v>
      </c>
      <c r="I302" s="132" t="s">
        <v>1637</v>
      </c>
      <c r="J302" s="133" t="s">
        <v>2502</v>
      </c>
      <c r="K302" s="134" t="s">
        <v>1829</v>
      </c>
      <c r="L302" s="132" t="s">
        <v>1830</v>
      </c>
      <c r="M302" s="124"/>
      <c r="N302" s="18"/>
      <c r="O302" s="18"/>
      <c r="P302" s="18"/>
      <c r="Q302" s="18"/>
      <c r="R302" s="18"/>
      <c r="S302" s="18"/>
      <c r="T302" s="15"/>
      <c r="U302" s="18"/>
      <c r="V302" s="18"/>
      <c r="W302" s="18"/>
      <c r="X302" s="18"/>
      <c r="Y302" s="18"/>
      <c r="Z302" s="18"/>
      <c r="AA302" s="18"/>
      <c r="AB302" s="18"/>
      <c r="AC302" s="18"/>
      <c r="AD302" s="18"/>
    </row>
    <row r="303">
      <c r="A303" s="119">
        <v>248.0</v>
      </c>
      <c r="B303" s="120" t="s">
        <v>1685</v>
      </c>
      <c r="C303" s="119" t="s">
        <v>93</v>
      </c>
      <c r="D303" s="119"/>
      <c r="E303" s="119" t="s">
        <v>1656</v>
      </c>
      <c r="F303" s="132"/>
      <c r="G303" s="132" t="s">
        <v>2500</v>
      </c>
      <c r="H303" s="132" t="s">
        <v>2501</v>
      </c>
      <c r="I303" s="132" t="s">
        <v>1637</v>
      </c>
      <c r="J303" s="133" t="s">
        <v>2503</v>
      </c>
      <c r="K303" s="134" t="s">
        <v>1833</v>
      </c>
      <c r="L303" s="132" t="s">
        <v>1834</v>
      </c>
      <c r="M303" s="124"/>
      <c r="N303" s="18"/>
      <c r="O303" s="113"/>
      <c r="P303" s="113"/>
      <c r="Q303" s="113"/>
      <c r="R303" s="113"/>
      <c r="S303" s="15"/>
      <c r="T303" s="18"/>
      <c r="U303" s="18"/>
      <c r="V303" s="18"/>
      <c r="W303" s="18"/>
      <c r="X303" s="18"/>
      <c r="Y303" s="18"/>
      <c r="Z303" s="18"/>
      <c r="AA303" s="18"/>
      <c r="AB303" s="18"/>
      <c r="AC303" s="18"/>
      <c r="AD303" s="18"/>
    </row>
    <row r="304">
      <c r="A304" s="119">
        <v>209.0</v>
      </c>
      <c r="B304" s="120" t="s">
        <v>1685</v>
      </c>
      <c r="C304" s="119" t="s">
        <v>93</v>
      </c>
      <c r="D304" s="119"/>
      <c r="E304" s="119" t="s">
        <v>1656</v>
      </c>
      <c r="F304" s="132"/>
      <c r="G304" s="132" t="s">
        <v>2504</v>
      </c>
      <c r="H304" s="132" t="s">
        <v>2505</v>
      </c>
      <c r="I304" s="132" t="s">
        <v>1637</v>
      </c>
      <c r="J304" s="133" t="s">
        <v>2506</v>
      </c>
      <c r="K304" s="134" t="s">
        <v>2206</v>
      </c>
      <c r="L304" s="132" t="s">
        <v>2207</v>
      </c>
      <c r="M304" s="124"/>
      <c r="N304" s="18"/>
      <c r="O304" s="113"/>
      <c r="P304" s="113"/>
      <c r="Q304" s="113"/>
      <c r="R304" s="113"/>
      <c r="S304" s="15"/>
      <c r="T304" s="18"/>
      <c r="U304" s="18"/>
      <c r="V304" s="18"/>
      <c r="W304" s="18"/>
      <c r="X304" s="18"/>
      <c r="Y304" s="18"/>
      <c r="Z304" s="18"/>
      <c r="AA304" s="18"/>
      <c r="AB304" s="18"/>
      <c r="AC304" s="18"/>
      <c r="AD304" s="18"/>
    </row>
    <row r="305">
      <c r="A305" s="119">
        <v>222.0</v>
      </c>
      <c r="B305" s="120" t="s">
        <v>1685</v>
      </c>
      <c r="C305" s="119" t="s">
        <v>93</v>
      </c>
      <c r="D305" s="119"/>
      <c r="E305" s="119" t="s">
        <v>1656</v>
      </c>
      <c r="F305" s="132"/>
      <c r="G305" s="132" t="s">
        <v>2504</v>
      </c>
      <c r="H305" s="132" t="s">
        <v>2505</v>
      </c>
      <c r="I305" s="132" t="s">
        <v>1637</v>
      </c>
      <c r="J305" s="133" t="s">
        <v>2507</v>
      </c>
      <c r="K305" s="134" t="s">
        <v>2245</v>
      </c>
      <c r="L305" s="132" t="s">
        <v>2246</v>
      </c>
      <c r="M305" s="124"/>
      <c r="N305" s="18"/>
      <c r="O305" s="113"/>
      <c r="P305" s="113"/>
      <c r="Q305" s="113"/>
      <c r="R305" s="113"/>
      <c r="S305" s="15"/>
      <c r="T305" s="18"/>
      <c r="U305" s="18"/>
      <c r="V305" s="18"/>
      <c r="W305" s="18"/>
      <c r="X305" s="18"/>
      <c r="Y305" s="18"/>
      <c r="Z305" s="18"/>
      <c r="AA305" s="18"/>
      <c r="AB305" s="18"/>
      <c r="AC305" s="18"/>
      <c r="AD305" s="18"/>
    </row>
    <row r="306">
      <c r="A306" s="119">
        <v>260.0</v>
      </c>
      <c r="B306" s="120" t="s">
        <v>1685</v>
      </c>
      <c r="C306" s="119" t="s">
        <v>93</v>
      </c>
      <c r="D306" s="119"/>
      <c r="E306" s="119" t="s">
        <v>1656</v>
      </c>
      <c r="F306" s="132"/>
      <c r="G306" s="132" t="s">
        <v>2508</v>
      </c>
      <c r="H306" s="132" t="s">
        <v>2505</v>
      </c>
      <c r="I306" s="132" t="s">
        <v>1637</v>
      </c>
      <c r="J306" s="133" t="s">
        <v>2509</v>
      </c>
      <c r="K306" s="134" t="s">
        <v>1836</v>
      </c>
      <c r="L306" s="132" t="s">
        <v>1837</v>
      </c>
      <c r="M306" s="124"/>
      <c r="N306" s="18"/>
      <c r="O306" s="113"/>
      <c r="P306" s="113"/>
      <c r="Q306" s="113"/>
      <c r="R306" s="113"/>
      <c r="S306" s="15"/>
      <c r="T306" s="18"/>
      <c r="U306" s="18"/>
      <c r="V306" s="18"/>
      <c r="W306" s="18"/>
      <c r="X306" s="18"/>
      <c r="Y306" s="18"/>
      <c r="Z306" s="18"/>
      <c r="AA306" s="18"/>
      <c r="AB306" s="18"/>
      <c r="AC306" s="18"/>
      <c r="AD306" s="18"/>
    </row>
    <row r="307">
      <c r="A307" s="119">
        <v>273.0</v>
      </c>
      <c r="B307" s="120" t="s">
        <v>1685</v>
      </c>
      <c r="C307" s="119" t="s">
        <v>93</v>
      </c>
      <c r="D307" s="119"/>
      <c r="E307" s="119" t="s">
        <v>1656</v>
      </c>
      <c r="F307" s="132"/>
      <c r="G307" s="132" t="s">
        <v>2504</v>
      </c>
      <c r="H307" s="132" t="s">
        <v>2505</v>
      </c>
      <c r="I307" s="132" t="s">
        <v>1637</v>
      </c>
      <c r="J307" s="133" t="s">
        <v>2510</v>
      </c>
      <c r="K307" s="134" t="s">
        <v>2253</v>
      </c>
      <c r="L307" s="132" t="s">
        <v>2254</v>
      </c>
      <c r="M307" s="124"/>
      <c r="N307" s="18"/>
      <c r="O307" s="113"/>
      <c r="P307" s="113"/>
      <c r="Q307" s="113"/>
      <c r="R307" s="113"/>
      <c r="S307" s="15"/>
      <c r="T307" s="18"/>
      <c r="U307" s="18"/>
      <c r="V307" s="18"/>
      <c r="W307" s="18"/>
      <c r="X307" s="18"/>
      <c r="Y307" s="18"/>
      <c r="Z307" s="18"/>
      <c r="AA307" s="18"/>
      <c r="AB307" s="18"/>
      <c r="AC307" s="18"/>
      <c r="AD307" s="18"/>
    </row>
    <row r="308">
      <c r="A308" s="119">
        <v>286.0</v>
      </c>
      <c r="B308" s="120" t="s">
        <v>1685</v>
      </c>
      <c r="C308" s="119" t="s">
        <v>93</v>
      </c>
      <c r="D308" s="119"/>
      <c r="E308" s="119" t="s">
        <v>1656</v>
      </c>
      <c r="F308" s="132"/>
      <c r="G308" s="132" t="s">
        <v>2504</v>
      </c>
      <c r="H308" s="132" t="s">
        <v>2505</v>
      </c>
      <c r="I308" s="132" t="s">
        <v>1637</v>
      </c>
      <c r="J308" s="133" t="s">
        <v>2511</v>
      </c>
      <c r="K308" s="134" t="s">
        <v>2256</v>
      </c>
      <c r="L308" s="132" t="s">
        <v>2257</v>
      </c>
      <c r="M308" s="124"/>
      <c r="N308" s="18"/>
      <c r="O308" s="113"/>
      <c r="P308" s="113"/>
      <c r="Q308" s="113"/>
      <c r="R308" s="113"/>
      <c r="S308" s="15"/>
      <c r="T308" s="18"/>
      <c r="U308" s="18"/>
      <c r="V308" s="18"/>
      <c r="W308" s="18"/>
      <c r="X308" s="18"/>
      <c r="Y308" s="18"/>
      <c r="Z308" s="18"/>
      <c r="AA308" s="18"/>
      <c r="AB308" s="18"/>
      <c r="AC308" s="18"/>
      <c r="AD308" s="18"/>
    </row>
    <row r="309">
      <c r="A309" s="119">
        <v>300.0</v>
      </c>
      <c r="B309" s="120" t="s">
        <v>1685</v>
      </c>
      <c r="C309" s="119" t="s">
        <v>93</v>
      </c>
      <c r="D309" s="119"/>
      <c r="E309" s="119" t="s">
        <v>1656</v>
      </c>
      <c r="F309" s="132"/>
      <c r="G309" s="132" t="s">
        <v>2504</v>
      </c>
      <c r="H309" s="132" t="s">
        <v>2505</v>
      </c>
      <c r="I309" s="132" t="s">
        <v>1637</v>
      </c>
      <c r="J309" s="133" t="s">
        <v>2512</v>
      </c>
      <c r="K309" s="134" t="s">
        <v>1754</v>
      </c>
      <c r="L309" s="132" t="s">
        <v>1755</v>
      </c>
      <c r="M309" s="124"/>
      <c r="N309" s="18"/>
      <c r="O309" s="113"/>
      <c r="P309" s="113"/>
      <c r="Q309" s="113"/>
      <c r="R309" s="113"/>
      <c r="S309" s="15"/>
      <c r="T309" s="18"/>
      <c r="U309" s="18"/>
      <c r="V309" s="18"/>
      <c r="W309" s="18"/>
      <c r="X309" s="18"/>
      <c r="Y309" s="18"/>
      <c r="Z309" s="18"/>
      <c r="AA309" s="18"/>
      <c r="AB309" s="18"/>
      <c r="AC309" s="18"/>
      <c r="AD309" s="18"/>
    </row>
    <row r="310">
      <c r="A310" s="119">
        <v>232.0</v>
      </c>
      <c r="B310" s="120" t="s">
        <v>1685</v>
      </c>
      <c r="C310" s="119" t="s">
        <v>93</v>
      </c>
      <c r="D310" s="119"/>
      <c r="E310" s="119" t="s">
        <v>1656</v>
      </c>
      <c r="F310" s="132"/>
      <c r="G310" s="132" t="s">
        <v>2513</v>
      </c>
      <c r="H310" s="132" t="s">
        <v>2514</v>
      </c>
      <c r="I310" s="132" t="s">
        <v>1637</v>
      </c>
      <c r="J310" s="133" t="s">
        <v>2515</v>
      </c>
      <c r="K310" s="134" t="s">
        <v>2248</v>
      </c>
      <c r="L310" s="132" t="s">
        <v>2249</v>
      </c>
      <c r="M310" s="124"/>
      <c r="N310" s="18"/>
      <c r="O310" s="113"/>
      <c r="P310" s="113"/>
      <c r="Q310" s="18"/>
      <c r="R310" s="18"/>
      <c r="S310" s="15"/>
      <c r="T310" s="18"/>
      <c r="U310" s="18"/>
      <c r="V310" s="18"/>
      <c r="W310" s="18"/>
      <c r="X310" s="18"/>
      <c r="Y310" s="18"/>
      <c r="Z310" s="18"/>
      <c r="AA310" s="18"/>
      <c r="AB310" s="18"/>
      <c r="AC310" s="18"/>
      <c r="AD310" s="18"/>
    </row>
    <row r="311">
      <c r="A311" s="119">
        <v>238.0</v>
      </c>
      <c r="B311" s="120" t="s">
        <v>1685</v>
      </c>
      <c r="C311" s="119" t="s">
        <v>93</v>
      </c>
      <c r="D311" s="119"/>
      <c r="E311" s="119" t="s">
        <v>1656</v>
      </c>
      <c r="F311" s="132"/>
      <c r="G311" s="132" t="s">
        <v>2516</v>
      </c>
      <c r="H311" s="132" t="s">
        <v>2517</v>
      </c>
      <c r="I311" s="132" t="s">
        <v>1637</v>
      </c>
      <c r="J311" s="133" t="s">
        <v>2518</v>
      </c>
      <c r="K311" s="134" t="s">
        <v>2248</v>
      </c>
      <c r="L311" s="132" t="s">
        <v>2249</v>
      </c>
      <c r="M311" s="124"/>
      <c r="N311" s="18"/>
      <c r="O311" s="113"/>
      <c r="P311" s="113"/>
      <c r="Q311" s="113"/>
      <c r="R311" s="113"/>
      <c r="S311" s="15"/>
      <c r="T311" s="18"/>
      <c r="U311" s="18"/>
      <c r="V311" s="18"/>
      <c r="W311" s="18"/>
      <c r="X311" s="18"/>
      <c r="Y311" s="18"/>
      <c r="Z311" s="18"/>
      <c r="AA311" s="18"/>
      <c r="AB311" s="18"/>
      <c r="AC311" s="18"/>
      <c r="AD311" s="18"/>
    </row>
    <row r="312">
      <c r="A312" s="119">
        <v>235.0</v>
      </c>
      <c r="B312" s="120" t="s">
        <v>1685</v>
      </c>
      <c r="C312" s="119" t="s">
        <v>93</v>
      </c>
      <c r="D312" s="119"/>
      <c r="E312" s="119" t="s">
        <v>1656</v>
      </c>
      <c r="F312" s="132"/>
      <c r="G312" s="132" t="s">
        <v>2519</v>
      </c>
      <c r="H312" s="132" t="s">
        <v>2520</v>
      </c>
      <c r="I312" s="132" t="s">
        <v>1637</v>
      </c>
      <c r="J312" s="133" t="s">
        <v>2521</v>
      </c>
      <c r="K312" s="134" t="s">
        <v>2248</v>
      </c>
      <c r="L312" s="132" t="s">
        <v>2249</v>
      </c>
      <c r="M312" s="124"/>
      <c r="N312" s="18"/>
      <c r="O312" s="113"/>
      <c r="P312" s="113"/>
      <c r="Q312" s="113"/>
      <c r="R312" s="113"/>
      <c r="S312" s="15"/>
      <c r="T312" s="18"/>
      <c r="U312" s="18"/>
      <c r="V312" s="18"/>
      <c r="W312" s="18"/>
      <c r="X312" s="18"/>
      <c r="Y312" s="18"/>
      <c r="Z312" s="18"/>
      <c r="AA312" s="18"/>
      <c r="AB312" s="18"/>
      <c r="AC312" s="18"/>
      <c r="AD312" s="18"/>
    </row>
    <row r="313">
      <c r="A313" s="119">
        <v>188.0</v>
      </c>
      <c r="B313" s="120" t="s">
        <v>1685</v>
      </c>
      <c r="C313" s="119" t="s">
        <v>93</v>
      </c>
      <c r="D313" s="119"/>
      <c r="E313" s="119" t="s">
        <v>1656</v>
      </c>
      <c r="F313" s="132"/>
      <c r="G313" s="132" t="s">
        <v>2522</v>
      </c>
      <c r="H313" s="132" t="s">
        <v>2523</v>
      </c>
      <c r="I313" s="132" t="s">
        <v>1637</v>
      </c>
      <c r="J313" s="133" t="s">
        <v>2524</v>
      </c>
      <c r="K313" s="134" t="s">
        <v>1829</v>
      </c>
      <c r="L313" s="132" t="s">
        <v>1830</v>
      </c>
      <c r="M313" s="124"/>
      <c r="N313" s="18"/>
      <c r="O313" s="113"/>
      <c r="P313" s="113"/>
      <c r="Q313" s="113"/>
      <c r="R313" s="113"/>
      <c r="S313" s="15"/>
      <c r="T313" s="18"/>
      <c r="U313" s="18"/>
      <c r="V313" s="18"/>
      <c r="W313" s="18"/>
      <c r="X313" s="18"/>
      <c r="Y313" s="18"/>
      <c r="Z313" s="18"/>
      <c r="AA313" s="18"/>
      <c r="AB313" s="18"/>
      <c r="AC313" s="18"/>
      <c r="AD313" s="18"/>
    </row>
    <row r="314">
      <c r="A314" s="119">
        <v>244.0</v>
      </c>
      <c r="B314" s="120" t="s">
        <v>1685</v>
      </c>
      <c r="C314" s="119" t="s">
        <v>93</v>
      </c>
      <c r="D314" s="119"/>
      <c r="E314" s="119" t="s">
        <v>1656</v>
      </c>
      <c r="F314" s="132"/>
      <c r="G314" s="132" t="s">
        <v>2522</v>
      </c>
      <c r="H314" s="132" t="s">
        <v>2523</v>
      </c>
      <c r="I314" s="132" t="s">
        <v>1637</v>
      </c>
      <c r="J314" s="133" t="s">
        <v>2525</v>
      </c>
      <c r="K314" s="134" t="s">
        <v>1833</v>
      </c>
      <c r="L314" s="132" t="s">
        <v>1834</v>
      </c>
      <c r="M314" s="124"/>
      <c r="N314" s="18"/>
      <c r="O314" s="113"/>
      <c r="P314" s="113"/>
      <c r="Q314" s="113"/>
      <c r="R314" s="113"/>
      <c r="S314" s="15"/>
      <c r="T314" s="18"/>
      <c r="U314" s="18"/>
      <c r="V314" s="18"/>
      <c r="W314" s="18"/>
      <c r="X314" s="18"/>
      <c r="Y314" s="18"/>
      <c r="Z314" s="18"/>
      <c r="AA314" s="18"/>
      <c r="AB314" s="18"/>
      <c r="AC314" s="18"/>
      <c r="AD314" s="18"/>
    </row>
    <row r="315">
      <c r="A315" s="119">
        <v>194.0</v>
      </c>
      <c r="B315" s="120" t="s">
        <v>1685</v>
      </c>
      <c r="C315" s="119" t="s">
        <v>93</v>
      </c>
      <c r="D315" s="119"/>
      <c r="E315" s="119" t="s">
        <v>1656</v>
      </c>
      <c r="F315" s="132"/>
      <c r="G315" s="132" t="s">
        <v>2526</v>
      </c>
      <c r="H315" s="132" t="s">
        <v>2527</v>
      </c>
      <c r="I315" s="132" t="s">
        <v>1637</v>
      </c>
      <c r="J315" s="133" t="s">
        <v>2528</v>
      </c>
      <c r="K315" s="134" t="s">
        <v>1829</v>
      </c>
      <c r="L315" s="132" t="s">
        <v>1830</v>
      </c>
      <c r="M315" s="124"/>
      <c r="N315" s="18"/>
      <c r="O315" s="113"/>
      <c r="P315" s="113"/>
      <c r="Q315" s="18"/>
      <c r="R315" s="18"/>
      <c r="S315" s="15"/>
      <c r="T315" s="18"/>
      <c r="U315" s="18"/>
      <c r="V315" s="18"/>
      <c r="W315" s="18"/>
      <c r="X315" s="18"/>
      <c r="Y315" s="18"/>
      <c r="Z315" s="18"/>
      <c r="AA315" s="18"/>
      <c r="AB315" s="18"/>
      <c r="AC315" s="18"/>
      <c r="AD315" s="18"/>
    </row>
    <row r="316">
      <c r="A316" s="119">
        <v>250.0</v>
      </c>
      <c r="B316" s="120" t="s">
        <v>1685</v>
      </c>
      <c r="C316" s="119" t="s">
        <v>93</v>
      </c>
      <c r="D316" s="119"/>
      <c r="E316" s="119" t="s">
        <v>1656</v>
      </c>
      <c r="F316" s="132"/>
      <c r="G316" s="132" t="s">
        <v>2526</v>
      </c>
      <c r="H316" s="132" t="s">
        <v>2527</v>
      </c>
      <c r="I316" s="132" t="s">
        <v>1637</v>
      </c>
      <c r="J316" s="133" t="s">
        <v>2529</v>
      </c>
      <c r="K316" s="134" t="s">
        <v>1833</v>
      </c>
      <c r="L316" s="132" t="s">
        <v>1834</v>
      </c>
      <c r="M316" s="124"/>
      <c r="N316" s="18"/>
      <c r="O316" s="113"/>
      <c r="P316" s="113"/>
      <c r="Q316" s="18"/>
      <c r="R316" s="18"/>
      <c r="S316" s="15"/>
      <c r="T316" s="18"/>
      <c r="U316" s="18"/>
      <c r="V316" s="18"/>
      <c r="W316" s="18"/>
      <c r="X316" s="18"/>
      <c r="Y316" s="18"/>
      <c r="Z316" s="18"/>
      <c r="AA316" s="18"/>
      <c r="AB316" s="18"/>
      <c r="AC316" s="18"/>
      <c r="AD316" s="18"/>
    </row>
    <row r="317">
      <c r="A317" s="119">
        <v>191.0</v>
      </c>
      <c r="B317" s="120" t="s">
        <v>1685</v>
      </c>
      <c r="C317" s="119" t="s">
        <v>93</v>
      </c>
      <c r="D317" s="119"/>
      <c r="E317" s="119" t="s">
        <v>1656</v>
      </c>
      <c r="F317" s="132"/>
      <c r="G317" s="132" t="s">
        <v>2530</v>
      </c>
      <c r="H317" s="132" t="s">
        <v>2531</v>
      </c>
      <c r="I317" s="132" t="s">
        <v>1637</v>
      </c>
      <c r="J317" s="133" t="s">
        <v>2532</v>
      </c>
      <c r="K317" s="134" t="s">
        <v>1829</v>
      </c>
      <c r="L317" s="132" t="s">
        <v>1830</v>
      </c>
      <c r="M317" s="124"/>
      <c r="N317" s="18"/>
      <c r="O317" s="113"/>
      <c r="P317" s="113"/>
      <c r="Q317" s="18"/>
      <c r="R317" s="18"/>
      <c r="S317" s="15"/>
      <c r="T317" s="18"/>
      <c r="U317" s="18"/>
      <c r="V317" s="18"/>
      <c r="W317" s="18"/>
      <c r="X317" s="18"/>
      <c r="Y317" s="18"/>
      <c r="Z317" s="18"/>
      <c r="AA317" s="18"/>
      <c r="AB317" s="18"/>
      <c r="AC317" s="18"/>
      <c r="AD317" s="18"/>
    </row>
    <row r="318">
      <c r="A318" s="119">
        <v>247.0</v>
      </c>
      <c r="B318" s="120" t="s">
        <v>1685</v>
      </c>
      <c r="C318" s="119" t="s">
        <v>93</v>
      </c>
      <c r="D318" s="119"/>
      <c r="E318" s="119" t="s">
        <v>1656</v>
      </c>
      <c r="F318" s="132"/>
      <c r="G318" s="132" t="s">
        <v>2530</v>
      </c>
      <c r="H318" s="132" t="s">
        <v>2531</v>
      </c>
      <c r="I318" s="132" t="s">
        <v>1637</v>
      </c>
      <c r="J318" s="133" t="s">
        <v>2533</v>
      </c>
      <c r="K318" s="134" t="s">
        <v>1833</v>
      </c>
      <c r="L318" s="132" t="s">
        <v>1834</v>
      </c>
      <c r="M318" s="124"/>
      <c r="N318" s="18"/>
      <c r="O318" s="113"/>
      <c r="P318" s="113"/>
      <c r="Q318" s="18"/>
      <c r="R318" s="18"/>
      <c r="S318" s="15"/>
      <c r="T318" s="18"/>
      <c r="U318" s="18"/>
      <c r="V318" s="18"/>
      <c r="W318" s="18"/>
      <c r="X318" s="18"/>
      <c r="Y318" s="18"/>
      <c r="Z318" s="18"/>
      <c r="AA318" s="18"/>
      <c r="AB318" s="18"/>
      <c r="AC318" s="18"/>
      <c r="AD318" s="18"/>
    </row>
    <row r="319">
      <c r="A319" s="119">
        <v>205.0</v>
      </c>
      <c r="B319" s="120" t="s">
        <v>1685</v>
      </c>
      <c r="C319" s="119" t="s">
        <v>93</v>
      </c>
      <c r="D319" s="119"/>
      <c r="E319" s="119" t="s">
        <v>1656</v>
      </c>
      <c r="F319" s="132"/>
      <c r="G319" s="132" t="s">
        <v>2534</v>
      </c>
      <c r="H319" s="132" t="s">
        <v>2535</v>
      </c>
      <c r="I319" s="132" t="s">
        <v>1637</v>
      </c>
      <c r="J319" s="133" t="s">
        <v>2536</v>
      </c>
      <c r="K319" s="134" t="s">
        <v>2206</v>
      </c>
      <c r="L319" s="132" t="s">
        <v>2207</v>
      </c>
      <c r="M319" s="124"/>
      <c r="N319" s="18"/>
      <c r="O319" s="113"/>
      <c r="P319" s="113"/>
      <c r="Q319" s="18"/>
      <c r="R319" s="18"/>
      <c r="S319" s="15"/>
      <c r="T319" s="18"/>
      <c r="U319" s="18"/>
      <c r="V319" s="18"/>
      <c r="W319" s="18"/>
      <c r="X319" s="18"/>
      <c r="Y319" s="18"/>
      <c r="Z319" s="18"/>
      <c r="AA319" s="18"/>
      <c r="AB319" s="18"/>
      <c r="AC319" s="18"/>
      <c r="AD319" s="18"/>
    </row>
    <row r="320">
      <c r="A320" s="119">
        <v>218.0</v>
      </c>
      <c r="B320" s="120" t="s">
        <v>1685</v>
      </c>
      <c r="C320" s="119" t="s">
        <v>93</v>
      </c>
      <c r="D320" s="119"/>
      <c r="E320" s="119" t="s">
        <v>1656</v>
      </c>
      <c r="F320" s="132"/>
      <c r="G320" s="132" t="s">
        <v>2534</v>
      </c>
      <c r="H320" s="132" t="s">
        <v>2535</v>
      </c>
      <c r="I320" s="132" t="s">
        <v>1637</v>
      </c>
      <c r="J320" s="133" t="s">
        <v>2537</v>
      </c>
      <c r="K320" s="134" t="s">
        <v>2245</v>
      </c>
      <c r="L320" s="132" t="s">
        <v>2246</v>
      </c>
      <c r="M320" s="124"/>
      <c r="N320" s="18"/>
      <c r="O320" s="113"/>
      <c r="P320" s="113"/>
      <c r="Q320" s="18"/>
      <c r="R320" s="18"/>
      <c r="S320" s="15"/>
      <c r="T320" s="18"/>
      <c r="U320" s="18"/>
      <c r="V320" s="18"/>
      <c r="W320" s="18"/>
      <c r="X320" s="18"/>
      <c r="Y320" s="18"/>
      <c r="Z320" s="18"/>
      <c r="AA320" s="18"/>
      <c r="AB320" s="18"/>
      <c r="AC320" s="18"/>
      <c r="AD320" s="18"/>
    </row>
    <row r="321">
      <c r="A321" s="119">
        <v>231.0</v>
      </c>
      <c r="B321" s="120" t="s">
        <v>1685</v>
      </c>
      <c r="C321" s="119" t="s">
        <v>93</v>
      </c>
      <c r="D321" s="119"/>
      <c r="E321" s="119" t="s">
        <v>1656</v>
      </c>
      <c r="F321" s="132"/>
      <c r="G321" s="132" t="s">
        <v>2538</v>
      </c>
      <c r="H321" s="132" t="s">
        <v>2535</v>
      </c>
      <c r="I321" s="132" t="s">
        <v>1637</v>
      </c>
      <c r="J321" s="133" t="s">
        <v>2539</v>
      </c>
      <c r="K321" s="134" t="s">
        <v>2248</v>
      </c>
      <c r="L321" s="132" t="s">
        <v>2249</v>
      </c>
      <c r="M321" s="124"/>
      <c r="N321" s="18"/>
      <c r="O321" s="113"/>
      <c r="P321" s="113"/>
      <c r="Q321" s="18"/>
      <c r="R321" s="18"/>
      <c r="S321" s="15"/>
      <c r="T321" s="18"/>
      <c r="U321" s="18"/>
      <c r="V321" s="18"/>
      <c r="W321" s="18"/>
      <c r="X321" s="18"/>
      <c r="Y321" s="18"/>
      <c r="Z321" s="18"/>
      <c r="AA321" s="18"/>
      <c r="AB321" s="18"/>
      <c r="AC321" s="18"/>
      <c r="AD321" s="18"/>
    </row>
    <row r="322">
      <c r="A322" s="119">
        <v>256.0</v>
      </c>
      <c r="B322" s="120" t="s">
        <v>1685</v>
      </c>
      <c r="C322" s="119" t="s">
        <v>93</v>
      </c>
      <c r="D322" s="119"/>
      <c r="E322" s="119" t="s">
        <v>1656</v>
      </c>
      <c r="F322" s="132"/>
      <c r="G322" s="132" t="s">
        <v>2540</v>
      </c>
      <c r="H322" s="132" t="s">
        <v>2535</v>
      </c>
      <c r="I322" s="132" t="s">
        <v>1637</v>
      </c>
      <c r="J322" s="133" t="s">
        <v>2541</v>
      </c>
      <c r="K322" s="134" t="s">
        <v>1836</v>
      </c>
      <c r="L322" s="132" t="s">
        <v>1837</v>
      </c>
      <c r="M322" s="124"/>
      <c r="N322" s="18"/>
      <c r="O322" s="113"/>
      <c r="P322" s="113"/>
      <c r="Q322" s="113"/>
      <c r="R322" s="113"/>
      <c r="S322" s="15"/>
      <c r="T322" s="18"/>
      <c r="U322" s="18"/>
      <c r="V322" s="18"/>
      <c r="W322" s="18"/>
      <c r="X322" s="18"/>
      <c r="Y322" s="18"/>
      <c r="Z322" s="18"/>
      <c r="AA322" s="18"/>
      <c r="AB322" s="18"/>
      <c r="AC322" s="18"/>
      <c r="AD322" s="18"/>
    </row>
    <row r="323">
      <c r="A323" s="119">
        <v>269.0</v>
      </c>
      <c r="B323" s="120" t="s">
        <v>1685</v>
      </c>
      <c r="C323" s="119" t="s">
        <v>93</v>
      </c>
      <c r="D323" s="119"/>
      <c r="E323" s="119" t="s">
        <v>1656</v>
      </c>
      <c r="F323" s="132"/>
      <c r="G323" s="132" t="s">
        <v>2534</v>
      </c>
      <c r="H323" s="132" t="s">
        <v>2535</v>
      </c>
      <c r="I323" s="132" t="s">
        <v>1637</v>
      </c>
      <c r="J323" s="133" t="s">
        <v>2542</v>
      </c>
      <c r="K323" s="134" t="s">
        <v>2253</v>
      </c>
      <c r="L323" s="132" t="s">
        <v>2254</v>
      </c>
      <c r="M323" s="124"/>
      <c r="N323" s="18"/>
      <c r="O323" s="113"/>
      <c r="P323" s="113"/>
      <c r="Q323" s="18"/>
      <c r="R323" s="18"/>
      <c r="S323" s="15"/>
      <c r="T323" s="18"/>
      <c r="U323" s="18"/>
      <c r="V323" s="18"/>
      <c r="W323" s="18"/>
      <c r="X323" s="18"/>
      <c r="Y323" s="18"/>
      <c r="Z323" s="18"/>
      <c r="AA323" s="18"/>
      <c r="AB323" s="18"/>
      <c r="AC323" s="18"/>
      <c r="AD323" s="18"/>
    </row>
    <row r="324">
      <c r="A324" s="119">
        <v>282.0</v>
      </c>
      <c r="B324" s="120" t="s">
        <v>1685</v>
      </c>
      <c r="C324" s="119" t="s">
        <v>93</v>
      </c>
      <c r="D324" s="119"/>
      <c r="E324" s="119" t="s">
        <v>1656</v>
      </c>
      <c r="F324" s="132"/>
      <c r="G324" s="132" t="s">
        <v>2534</v>
      </c>
      <c r="H324" s="132" t="s">
        <v>2535</v>
      </c>
      <c r="I324" s="132" t="s">
        <v>1637</v>
      </c>
      <c r="J324" s="133" t="s">
        <v>2543</v>
      </c>
      <c r="K324" s="134" t="s">
        <v>2256</v>
      </c>
      <c r="L324" s="132" t="s">
        <v>2257</v>
      </c>
      <c r="M324" s="124"/>
      <c r="N324" s="18"/>
      <c r="O324" s="113"/>
      <c r="P324" s="113"/>
      <c r="Q324" s="18"/>
      <c r="R324" s="18"/>
      <c r="S324" s="15"/>
      <c r="T324" s="18"/>
      <c r="U324" s="18"/>
      <c r="V324" s="18"/>
      <c r="W324" s="18"/>
      <c r="X324" s="18"/>
      <c r="Y324" s="18"/>
      <c r="Z324" s="18"/>
      <c r="AA324" s="18"/>
      <c r="AB324" s="18"/>
      <c r="AC324" s="18"/>
      <c r="AD324" s="18"/>
    </row>
    <row r="325">
      <c r="A325" s="119">
        <v>296.0</v>
      </c>
      <c r="B325" s="120" t="s">
        <v>1685</v>
      </c>
      <c r="C325" s="119" t="s">
        <v>93</v>
      </c>
      <c r="D325" s="119"/>
      <c r="E325" s="119" t="s">
        <v>1656</v>
      </c>
      <c r="F325" s="132"/>
      <c r="G325" s="132" t="s">
        <v>2534</v>
      </c>
      <c r="H325" s="132" t="s">
        <v>2535</v>
      </c>
      <c r="I325" s="132" t="s">
        <v>1637</v>
      </c>
      <c r="J325" s="133" t="s">
        <v>2544</v>
      </c>
      <c r="K325" s="134" t="s">
        <v>1754</v>
      </c>
      <c r="L325" s="132" t="s">
        <v>1755</v>
      </c>
      <c r="M325" s="124"/>
      <c r="N325" s="18"/>
      <c r="O325" s="113"/>
      <c r="P325" s="113"/>
      <c r="Q325" s="18"/>
      <c r="R325" s="18"/>
      <c r="S325" s="15"/>
      <c r="T325" s="18"/>
      <c r="U325" s="18"/>
      <c r="V325" s="18"/>
      <c r="W325" s="18"/>
      <c r="X325" s="18"/>
      <c r="Y325" s="18"/>
      <c r="Z325" s="18"/>
      <c r="AA325" s="18"/>
      <c r="AB325" s="18"/>
      <c r="AC325" s="18"/>
      <c r="AD325" s="18"/>
    </row>
    <row r="326">
      <c r="A326" s="119">
        <v>211.0</v>
      </c>
      <c r="B326" s="120" t="s">
        <v>1685</v>
      </c>
      <c r="C326" s="119" t="s">
        <v>93</v>
      </c>
      <c r="D326" s="119"/>
      <c r="E326" s="119" t="s">
        <v>1656</v>
      </c>
      <c r="F326" s="132"/>
      <c r="G326" s="132" t="s">
        <v>2545</v>
      </c>
      <c r="H326" s="132" t="s">
        <v>2546</v>
      </c>
      <c r="I326" s="132" t="s">
        <v>1637</v>
      </c>
      <c r="J326" s="133" t="s">
        <v>2547</v>
      </c>
      <c r="K326" s="134" t="s">
        <v>2206</v>
      </c>
      <c r="L326" s="132" t="s">
        <v>2207</v>
      </c>
      <c r="M326" s="124"/>
      <c r="N326" s="18"/>
      <c r="O326" s="113"/>
      <c r="P326" s="113"/>
      <c r="Q326" s="18"/>
      <c r="R326" s="18"/>
      <c r="S326" s="15"/>
      <c r="T326" s="18"/>
      <c r="U326" s="18"/>
      <c r="V326" s="18"/>
      <c r="W326" s="18"/>
      <c r="X326" s="18"/>
      <c r="Y326" s="18"/>
      <c r="Z326" s="18"/>
      <c r="AA326" s="18"/>
      <c r="AB326" s="18"/>
      <c r="AC326" s="18"/>
      <c r="AD326" s="18"/>
    </row>
    <row r="327">
      <c r="A327" s="119">
        <v>224.0</v>
      </c>
      <c r="B327" s="120" t="s">
        <v>1685</v>
      </c>
      <c r="C327" s="119" t="s">
        <v>93</v>
      </c>
      <c r="D327" s="119"/>
      <c r="E327" s="119" t="s">
        <v>1656</v>
      </c>
      <c r="F327" s="132"/>
      <c r="G327" s="132" t="s">
        <v>2545</v>
      </c>
      <c r="H327" s="132" t="s">
        <v>2546</v>
      </c>
      <c r="I327" s="132" t="s">
        <v>1637</v>
      </c>
      <c r="J327" s="133" t="s">
        <v>2548</v>
      </c>
      <c r="K327" s="134" t="s">
        <v>2245</v>
      </c>
      <c r="L327" s="132" t="s">
        <v>2246</v>
      </c>
      <c r="M327" s="124"/>
      <c r="N327" s="18"/>
      <c r="O327" s="113"/>
      <c r="P327" s="113"/>
      <c r="Q327" s="18"/>
      <c r="R327" s="18"/>
      <c r="S327" s="15"/>
      <c r="T327" s="18"/>
      <c r="U327" s="18"/>
      <c r="V327" s="18"/>
      <c r="W327" s="18"/>
      <c r="X327" s="18"/>
      <c r="Y327" s="18"/>
      <c r="Z327" s="18"/>
      <c r="AA327" s="18"/>
      <c r="AB327" s="18"/>
      <c r="AC327" s="18"/>
      <c r="AD327" s="18"/>
    </row>
    <row r="328">
      <c r="A328" s="119">
        <v>237.0</v>
      </c>
      <c r="B328" s="120" t="s">
        <v>1685</v>
      </c>
      <c r="C328" s="119" t="s">
        <v>93</v>
      </c>
      <c r="D328" s="119"/>
      <c r="E328" s="119" t="s">
        <v>1656</v>
      </c>
      <c r="F328" s="132"/>
      <c r="G328" s="132" t="s">
        <v>2549</v>
      </c>
      <c r="H328" s="132" t="s">
        <v>2546</v>
      </c>
      <c r="I328" s="132" t="s">
        <v>1637</v>
      </c>
      <c r="J328" s="133" t="s">
        <v>2550</v>
      </c>
      <c r="K328" s="134" t="s">
        <v>2248</v>
      </c>
      <c r="L328" s="132" t="s">
        <v>2249</v>
      </c>
      <c r="M328" s="124"/>
      <c r="N328" s="18"/>
      <c r="O328" s="113"/>
      <c r="P328" s="113"/>
      <c r="Q328" s="18"/>
      <c r="R328" s="18"/>
      <c r="S328" s="15"/>
      <c r="T328" s="18"/>
      <c r="U328" s="18"/>
      <c r="V328" s="18"/>
      <c r="W328" s="18"/>
      <c r="X328" s="18"/>
      <c r="Y328" s="18"/>
      <c r="Z328" s="18"/>
      <c r="AA328" s="18"/>
      <c r="AB328" s="18"/>
      <c r="AC328" s="18"/>
      <c r="AD328" s="18"/>
    </row>
    <row r="329">
      <c r="A329" s="119">
        <v>262.0</v>
      </c>
      <c r="B329" s="120" t="s">
        <v>1685</v>
      </c>
      <c r="C329" s="119" t="s">
        <v>93</v>
      </c>
      <c r="D329" s="119"/>
      <c r="E329" s="119" t="s">
        <v>1656</v>
      </c>
      <c r="F329" s="132"/>
      <c r="G329" s="132" t="s">
        <v>2551</v>
      </c>
      <c r="H329" s="132" t="s">
        <v>2546</v>
      </c>
      <c r="I329" s="132" t="s">
        <v>1637</v>
      </c>
      <c r="J329" s="133" t="s">
        <v>2552</v>
      </c>
      <c r="K329" s="134" t="s">
        <v>1836</v>
      </c>
      <c r="L329" s="132" t="s">
        <v>1837</v>
      </c>
      <c r="M329" s="124"/>
      <c r="N329" s="18"/>
      <c r="O329" s="113"/>
      <c r="P329" s="113"/>
      <c r="Q329" s="18"/>
      <c r="R329" s="18"/>
      <c r="S329" s="15"/>
      <c r="T329" s="18"/>
      <c r="U329" s="18"/>
      <c r="V329" s="18"/>
      <c r="W329" s="18"/>
      <c r="X329" s="18"/>
      <c r="Y329" s="18"/>
      <c r="Z329" s="18"/>
      <c r="AA329" s="18"/>
      <c r="AB329" s="18"/>
      <c r="AC329" s="18"/>
      <c r="AD329" s="18"/>
    </row>
    <row r="330">
      <c r="A330" s="119">
        <v>275.0</v>
      </c>
      <c r="B330" s="120" t="s">
        <v>1685</v>
      </c>
      <c r="C330" s="119" t="s">
        <v>93</v>
      </c>
      <c r="D330" s="119"/>
      <c r="E330" s="119" t="s">
        <v>1656</v>
      </c>
      <c r="F330" s="132"/>
      <c r="G330" s="132" t="s">
        <v>2545</v>
      </c>
      <c r="H330" s="132" t="s">
        <v>2546</v>
      </c>
      <c r="I330" s="132" t="s">
        <v>1637</v>
      </c>
      <c r="J330" s="133" t="s">
        <v>2553</v>
      </c>
      <c r="K330" s="134" t="s">
        <v>2253</v>
      </c>
      <c r="L330" s="132" t="s">
        <v>2254</v>
      </c>
      <c r="M330" s="124"/>
      <c r="N330" s="18"/>
      <c r="O330" s="113"/>
      <c r="P330" s="113"/>
      <c r="Q330" s="18"/>
      <c r="R330" s="18"/>
      <c r="S330" s="15"/>
      <c r="T330" s="18"/>
      <c r="U330" s="18"/>
      <c r="V330" s="18"/>
      <c r="W330" s="18"/>
      <c r="X330" s="18"/>
      <c r="Y330" s="18"/>
      <c r="Z330" s="18"/>
      <c r="AA330" s="18"/>
      <c r="AB330" s="18"/>
      <c r="AC330" s="18"/>
      <c r="AD330" s="18"/>
    </row>
    <row r="331">
      <c r="A331" s="119">
        <v>288.0</v>
      </c>
      <c r="B331" s="120" t="s">
        <v>1685</v>
      </c>
      <c r="C331" s="119" t="s">
        <v>93</v>
      </c>
      <c r="D331" s="119"/>
      <c r="E331" s="119" t="s">
        <v>1656</v>
      </c>
      <c r="F331" s="132"/>
      <c r="G331" s="132" t="s">
        <v>2545</v>
      </c>
      <c r="H331" s="132" t="s">
        <v>2546</v>
      </c>
      <c r="I331" s="132" t="s">
        <v>1637</v>
      </c>
      <c r="J331" s="133" t="s">
        <v>2554</v>
      </c>
      <c r="K331" s="134" t="s">
        <v>2256</v>
      </c>
      <c r="L331" s="132" t="s">
        <v>2257</v>
      </c>
      <c r="M331" s="124"/>
      <c r="N331" s="18"/>
      <c r="O331" s="113"/>
      <c r="P331" s="113"/>
      <c r="Q331" s="18"/>
      <c r="R331" s="18"/>
      <c r="S331" s="15"/>
      <c r="T331" s="18"/>
      <c r="U331" s="18"/>
      <c r="V331" s="18"/>
      <c r="W331" s="18"/>
      <c r="X331" s="18"/>
      <c r="Y331" s="18"/>
      <c r="Z331" s="18"/>
      <c r="AA331" s="18"/>
      <c r="AB331" s="18"/>
      <c r="AC331" s="18"/>
      <c r="AD331" s="18"/>
    </row>
    <row r="332">
      <c r="A332" s="119">
        <v>302.0</v>
      </c>
      <c r="B332" s="120" t="s">
        <v>1685</v>
      </c>
      <c r="C332" s="119" t="s">
        <v>93</v>
      </c>
      <c r="D332" s="119"/>
      <c r="E332" s="119" t="s">
        <v>1656</v>
      </c>
      <c r="F332" s="132"/>
      <c r="G332" s="132" t="s">
        <v>2545</v>
      </c>
      <c r="H332" s="132" t="s">
        <v>2546</v>
      </c>
      <c r="I332" s="132" t="s">
        <v>1637</v>
      </c>
      <c r="J332" s="133" t="s">
        <v>2555</v>
      </c>
      <c r="K332" s="134" t="s">
        <v>1754</v>
      </c>
      <c r="L332" s="132" t="s">
        <v>1755</v>
      </c>
      <c r="M332" s="124"/>
      <c r="N332" s="18"/>
      <c r="O332" s="113"/>
      <c r="P332" s="113"/>
      <c r="Q332" s="18"/>
      <c r="R332" s="18"/>
      <c r="S332" s="15"/>
      <c r="T332" s="18"/>
      <c r="U332" s="18"/>
      <c r="V332" s="18"/>
      <c r="W332" s="18"/>
      <c r="X332" s="18"/>
      <c r="Y332" s="18"/>
      <c r="Z332" s="18"/>
      <c r="AA332" s="18"/>
      <c r="AB332" s="18"/>
      <c r="AC332" s="18"/>
      <c r="AD332" s="18"/>
    </row>
    <row r="333">
      <c r="A333" s="119">
        <v>352.0</v>
      </c>
      <c r="B333" s="120" t="s">
        <v>1685</v>
      </c>
      <c r="C333" s="119" t="s">
        <v>93</v>
      </c>
      <c r="D333" s="119"/>
      <c r="E333" s="119" t="s">
        <v>1671</v>
      </c>
      <c r="F333" s="132"/>
      <c r="G333" s="132" t="s">
        <v>2556</v>
      </c>
      <c r="H333" s="132" t="s">
        <v>2557</v>
      </c>
      <c r="I333" s="132" t="s">
        <v>1674</v>
      </c>
      <c r="J333" s="133" t="s">
        <v>2558</v>
      </c>
      <c r="K333" s="134" t="s">
        <v>2307</v>
      </c>
      <c r="L333" s="132" t="s">
        <v>2308</v>
      </c>
      <c r="M333" s="124"/>
      <c r="N333" s="18"/>
      <c r="O333" s="113"/>
      <c r="P333" s="113"/>
      <c r="Q333" s="113"/>
      <c r="R333" s="113"/>
      <c r="S333" s="15"/>
      <c r="T333" s="18"/>
      <c r="U333" s="18"/>
      <c r="V333" s="18"/>
      <c r="W333" s="18"/>
      <c r="X333" s="18"/>
      <c r="Y333" s="18"/>
      <c r="Z333" s="18"/>
      <c r="AA333" s="18"/>
      <c r="AB333" s="18"/>
      <c r="AC333" s="18"/>
      <c r="AD333" s="18"/>
    </row>
    <row r="334">
      <c r="A334" s="119">
        <v>358.0</v>
      </c>
      <c r="B334" s="120" t="s">
        <v>1685</v>
      </c>
      <c r="C334" s="119" t="s">
        <v>93</v>
      </c>
      <c r="D334" s="119"/>
      <c r="E334" s="119" t="s">
        <v>1671</v>
      </c>
      <c r="F334" s="132"/>
      <c r="G334" s="132" t="s">
        <v>2559</v>
      </c>
      <c r="H334" s="132" t="s">
        <v>2560</v>
      </c>
      <c r="I334" s="132" t="s">
        <v>1674</v>
      </c>
      <c r="J334" s="133" t="s">
        <v>2561</v>
      </c>
      <c r="K334" s="134" t="s">
        <v>2163</v>
      </c>
      <c r="L334" s="132" t="s">
        <v>2164</v>
      </c>
      <c r="M334" s="124"/>
      <c r="N334" s="18"/>
      <c r="O334" s="113"/>
      <c r="P334" s="113"/>
      <c r="Q334" s="18"/>
      <c r="R334" s="18"/>
      <c r="S334" s="15"/>
      <c r="T334" s="18"/>
      <c r="U334" s="18"/>
      <c r="V334" s="18"/>
      <c r="W334" s="18"/>
      <c r="X334" s="18"/>
      <c r="Y334" s="18"/>
      <c r="Z334" s="18"/>
      <c r="AA334" s="18"/>
      <c r="AB334" s="18"/>
      <c r="AC334" s="18"/>
      <c r="AD334" s="18"/>
    </row>
    <row r="335">
      <c r="A335" s="119">
        <v>208.0</v>
      </c>
      <c r="B335" s="120" t="s">
        <v>1685</v>
      </c>
      <c r="C335" s="119" t="s">
        <v>93</v>
      </c>
      <c r="D335" s="119"/>
      <c r="E335" s="119" t="s">
        <v>1656</v>
      </c>
      <c r="F335" s="132"/>
      <c r="G335" s="132" t="s">
        <v>2562</v>
      </c>
      <c r="H335" s="132" t="s">
        <v>2563</v>
      </c>
      <c r="I335" s="132" t="s">
        <v>1637</v>
      </c>
      <c r="J335" s="133" t="s">
        <v>2564</v>
      </c>
      <c r="K335" s="134" t="s">
        <v>2206</v>
      </c>
      <c r="L335" s="132" t="s">
        <v>2207</v>
      </c>
      <c r="M335" s="124"/>
      <c r="N335" s="18"/>
      <c r="O335" s="113"/>
      <c r="P335" s="113"/>
      <c r="Q335" s="18"/>
      <c r="R335" s="18"/>
      <c r="S335" s="15"/>
      <c r="T335" s="18"/>
      <c r="U335" s="18"/>
      <c r="V335" s="18"/>
      <c r="W335" s="18"/>
      <c r="X335" s="18"/>
      <c r="Y335" s="18"/>
      <c r="Z335" s="18"/>
      <c r="AA335" s="18"/>
      <c r="AB335" s="18"/>
      <c r="AC335" s="18"/>
      <c r="AD335" s="18"/>
    </row>
    <row r="336">
      <c r="A336" s="119">
        <v>221.0</v>
      </c>
      <c r="B336" s="120" t="s">
        <v>1685</v>
      </c>
      <c r="C336" s="119" t="s">
        <v>93</v>
      </c>
      <c r="D336" s="119"/>
      <c r="E336" s="119" t="s">
        <v>1656</v>
      </c>
      <c r="F336" s="132"/>
      <c r="G336" s="132" t="s">
        <v>2562</v>
      </c>
      <c r="H336" s="132" t="s">
        <v>2563</v>
      </c>
      <c r="I336" s="132" t="s">
        <v>1637</v>
      </c>
      <c r="J336" s="133" t="s">
        <v>2565</v>
      </c>
      <c r="K336" s="134" t="s">
        <v>2245</v>
      </c>
      <c r="L336" s="132" t="s">
        <v>2246</v>
      </c>
      <c r="M336" s="124"/>
      <c r="N336" s="18"/>
      <c r="O336" s="113"/>
      <c r="P336" s="113"/>
      <c r="Q336" s="18"/>
      <c r="R336" s="18"/>
      <c r="S336" s="15"/>
      <c r="T336" s="18"/>
      <c r="U336" s="18"/>
      <c r="V336" s="18"/>
      <c r="W336" s="18"/>
      <c r="X336" s="18"/>
      <c r="Y336" s="18"/>
      <c r="Z336" s="18"/>
      <c r="AA336" s="18"/>
      <c r="AB336" s="18"/>
      <c r="AC336" s="18"/>
      <c r="AD336" s="18"/>
    </row>
    <row r="337">
      <c r="A337" s="119">
        <v>234.0</v>
      </c>
      <c r="B337" s="120" t="s">
        <v>1685</v>
      </c>
      <c r="C337" s="119" t="s">
        <v>93</v>
      </c>
      <c r="D337" s="119"/>
      <c r="E337" s="119" t="s">
        <v>1656</v>
      </c>
      <c r="F337" s="132"/>
      <c r="G337" s="132" t="s">
        <v>2566</v>
      </c>
      <c r="H337" s="132" t="s">
        <v>2563</v>
      </c>
      <c r="I337" s="132" t="s">
        <v>1637</v>
      </c>
      <c r="J337" s="133" t="s">
        <v>2567</v>
      </c>
      <c r="K337" s="134" t="s">
        <v>2248</v>
      </c>
      <c r="L337" s="132" t="s">
        <v>2249</v>
      </c>
      <c r="M337" s="124"/>
      <c r="N337" s="18"/>
      <c r="O337" s="113"/>
      <c r="P337" s="113"/>
      <c r="Q337" s="18"/>
      <c r="R337" s="18"/>
      <c r="S337" s="15"/>
      <c r="T337" s="18"/>
      <c r="U337" s="18"/>
      <c r="V337" s="18"/>
      <c r="W337" s="18"/>
      <c r="X337" s="18"/>
      <c r="Y337" s="18"/>
      <c r="Z337" s="18"/>
      <c r="AA337" s="18"/>
      <c r="AB337" s="18"/>
      <c r="AC337" s="18"/>
      <c r="AD337" s="18"/>
    </row>
    <row r="338">
      <c r="A338" s="119">
        <v>259.0</v>
      </c>
      <c r="B338" s="120" t="s">
        <v>1685</v>
      </c>
      <c r="C338" s="119" t="s">
        <v>93</v>
      </c>
      <c r="D338" s="119"/>
      <c r="E338" s="119" t="s">
        <v>1656</v>
      </c>
      <c r="F338" s="132"/>
      <c r="G338" s="132" t="s">
        <v>2568</v>
      </c>
      <c r="H338" s="132" t="s">
        <v>2563</v>
      </c>
      <c r="I338" s="132" t="s">
        <v>1637</v>
      </c>
      <c r="J338" s="133" t="s">
        <v>2569</v>
      </c>
      <c r="K338" s="134" t="s">
        <v>1836</v>
      </c>
      <c r="L338" s="132" t="s">
        <v>1837</v>
      </c>
      <c r="M338" s="124"/>
      <c r="N338" s="18"/>
      <c r="O338" s="113"/>
      <c r="P338" s="113"/>
      <c r="Q338" s="18"/>
      <c r="R338" s="18"/>
      <c r="S338" s="15"/>
      <c r="T338" s="18"/>
      <c r="U338" s="18"/>
      <c r="V338" s="18"/>
      <c r="W338" s="18"/>
      <c r="X338" s="18"/>
      <c r="Y338" s="18"/>
      <c r="Z338" s="18"/>
      <c r="AA338" s="18"/>
      <c r="AB338" s="18"/>
      <c r="AC338" s="18"/>
      <c r="AD338" s="18"/>
    </row>
    <row r="339">
      <c r="A339" s="119">
        <v>272.0</v>
      </c>
      <c r="B339" s="120" t="s">
        <v>1685</v>
      </c>
      <c r="C339" s="119" t="s">
        <v>93</v>
      </c>
      <c r="D339" s="119"/>
      <c r="E339" s="119" t="s">
        <v>1656</v>
      </c>
      <c r="F339" s="132"/>
      <c r="G339" s="132" t="s">
        <v>2562</v>
      </c>
      <c r="H339" s="132" t="s">
        <v>2563</v>
      </c>
      <c r="I339" s="132" t="s">
        <v>1637</v>
      </c>
      <c r="J339" s="133" t="s">
        <v>2570</v>
      </c>
      <c r="K339" s="134" t="s">
        <v>2253</v>
      </c>
      <c r="L339" s="132" t="s">
        <v>2254</v>
      </c>
      <c r="M339" s="124"/>
      <c r="N339" s="18"/>
      <c r="O339" s="113"/>
      <c r="P339" s="113"/>
      <c r="Q339" s="18"/>
      <c r="R339" s="18"/>
      <c r="S339" s="15"/>
      <c r="T339" s="18"/>
      <c r="U339" s="18"/>
      <c r="V339" s="18"/>
      <c r="W339" s="18"/>
      <c r="X339" s="18"/>
      <c r="Y339" s="18"/>
      <c r="Z339" s="18"/>
      <c r="AA339" s="18"/>
      <c r="AB339" s="18"/>
      <c r="AC339" s="18"/>
      <c r="AD339" s="18"/>
    </row>
    <row r="340">
      <c r="A340" s="119">
        <v>285.0</v>
      </c>
      <c r="B340" s="120" t="s">
        <v>1685</v>
      </c>
      <c r="C340" s="119" t="s">
        <v>93</v>
      </c>
      <c r="D340" s="119"/>
      <c r="E340" s="119" t="s">
        <v>1656</v>
      </c>
      <c r="F340" s="132"/>
      <c r="G340" s="132" t="s">
        <v>2562</v>
      </c>
      <c r="H340" s="132" t="s">
        <v>2563</v>
      </c>
      <c r="I340" s="132" t="s">
        <v>1637</v>
      </c>
      <c r="J340" s="133" t="s">
        <v>2571</v>
      </c>
      <c r="K340" s="134" t="s">
        <v>2256</v>
      </c>
      <c r="L340" s="132" t="s">
        <v>2257</v>
      </c>
      <c r="M340" s="124"/>
      <c r="N340" s="18"/>
      <c r="O340" s="113"/>
      <c r="P340" s="113"/>
      <c r="Q340" s="18"/>
      <c r="R340" s="18"/>
      <c r="S340" s="15"/>
      <c r="T340" s="18"/>
      <c r="U340" s="18"/>
      <c r="V340" s="18"/>
      <c r="W340" s="18"/>
      <c r="X340" s="18"/>
      <c r="Y340" s="18"/>
      <c r="Z340" s="18"/>
      <c r="AA340" s="18"/>
      <c r="AB340" s="18"/>
      <c r="AC340" s="18"/>
      <c r="AD340" s="18"/>
    </row>
    <row r="341">
      <c r="A341" s="119">
        <v>299.0</v>
      </c>
      <c r="B341" s="120" t="s">
        <v>1685</v>
      </c>
      <c r="C341" s="119" t="s">
        <v>93</v>
      </c>
      <c r="D341" s="119"/>
      <c r="E341" s="119" t="s">
        <v>1656</v>
      </c>
      <c r="F341" s="132"/>
      <c r="G341" s="132" t="s">
        <v>2562</v>
      </c>
      <c r="H341" s="132" t="s">
        <v>2563</v>
      </c>
      <c r="I341" s="132" t="s">
        <v>1637</v>
      </c>
      <c r="J341" s="133" t="s">
        <v>2572</v>
      </c>
      <c r="K341" s="134" t="s">
        <v>1754</v>
      </c>
      <c r="L341" s="132" t="s">
        <v>1755</v>
      </c>
      <c r="M341" s="124"/>
      <c r="N341" s="18"/>
      <c r="O341" s="113"/>
      <c r="P341" s="113"/>
      <c r="Q341" s="18"/>
      <c r="R341" s="18"/>
      <c r="S341" s="15"/>
      <c r="T341" s="18"/>
      <c r="U341" s="18"/>
      <c r="V341" s="18"/>
      <c r="W341" s="18"/>
      <c r="X341" s="18"/>
      <c r="Y341" s="18"/>
      <c r="Z341" s="18"/>
      <c r="AA341" s="18"/>
      <c r="AB341" s="18"/>
      <c r="AC341" s="18"/>
      <c r="AD341" s="18"/>
    </row>
    <row r="342">
      <c r="A342" s="119">
        <v>309.0</v>
      </c>
      <c r="B342" s="120" t="s">
        <v>1685</v>
      </c>
      <c r="C342" s="119" t="s">
        <v>93</v>
      </c>
      <c r="D342" s="119"/>
      <c r="E342" s="119" t="s">
        <v>1656</v>
      </c>
      <c r="F342" s="132"/>
      <c r="G342" s="132" t="s">
        <v>2573</v>
      </c>
      <c r="H342" s="132" t="s">
        <v>2574</v>
      </c>
      <c r="I342" s="132" t="s">
        <v>1637</v>
      </c>
      <c r="J342" s="133" t="s">
        <v>2575</v>
      </c>
      <c r="K342" s="134" t="s">
        <v>1689</v>
      </c>
      <c r="L342" s="132" t="s">
        <v>1690</v>
      </c>
      <c r="M342" s="124"/>
      <c r="N342" s="18"/>
      <c r="O342" s="113"/>
      <c r="P342" s="113"/>
      <c r="Q342" s="113"/>
      <c r="R342" s="113"/>
      <c r="S342" s="15"/>
      <c r="T342" s="18"/>
      <c r="U342" s="18"/>
      <c r="V342" s="18"/>
      <c r="W342" s="18"/>
      <c r="X342" s="18"/>
      <c r="Y342" s="18"/>
      <c r="Z342" s="18"/>
      <c r="AA342" s="18"/>
      <c r="AB342" s="18"/>
      <c r="AC342" s="18"/>
      <c r="AD342" s="18"/>
    </row>
    <row r="343">
      <c r="A343" s="119">
        <v>378.0</v>
      </c>
      <c r="B343" s="120" t="s">
        <v>1685</v>
      </c>
      <c r="C343" s="119" t="s">
        <v>93</v>
      </c>
      <c r="D343" s="119"/>
      <c r="E343" s="119" t="s">
        <v>1671</v>
      </c>
      <c r="F343" s="132"/>
      <c r="G343" s="132" t="s">
        <v>2208</v>
      </c>
      <c r="H343" s="132" t="s">
        <v>2576</v>
      </c>
      <c r="I343" s="132" t="s">
        <v>1674</v>
      </c>
      <c r="J343" s="133" t="s">
        <v>2577</v>
      </c>
      <c r="K343" s="134" t="s">
        <v>2578</v>
      </c>
      <c r="L343" s="132" t="s">
        <v>2579</v>
      </c>
      <c r="M343" s="124"/>
      <c r="N343" s="18"/>
      <c r="O343" s="113"/>
      <c r="P343" s="113"/>
      <c r="Q343" s="18"/>
      <c r="R343" s="18"/>
      <c r="S343" s="15"/>
      <c r="T343" s="18"/>
      <c r="U343" s="18"/>
      <c r="V343" s="18"/>
      <c r="W343" s="18"/>
      <c r="X343" s="18"/>
      <c r="Y343" s="18"/>
      <c r="Z343" s="18"/>
      <c r="AA343" s="18"/>
      <c r="AB343" s="18"/>
      <c r="AC343" s="18"/>
      <c r="AD343" s="18"/>
    </row>
    <row r="344">
      <c r="A344" s="119">
        <v>379.0</v>
      </c>
      <c r="B344" s="120" t="s">
        <v>1685</v>
      </c>
      <c r="C344" s="119" t="s">
        <v>93</v>
      </c>
      <c r="D344" s="119"/>
      <c r="E344" s="119" t="s">
        <v>1671</v>
      </c>
      <c r="F344" s="132"/>
      <c r="G344" s="132" t="s">
        <v>2214</v>
      </c>
      <c r="H344" s="132" t="s">
        <v>2580</v>
      </c>
      <c r="I344" s="132" t="s">
        <v>1674</v>
      </c>
      <c r="J344" s="133" t="s">
        <v>2581</v>
      </c>
      <c r="K344" s="134" t="s">
        <v>2578</v>
      </c>
      <c r="L344" s="132" t="s">
        <v>2579</v>
      </c>
      <c r="M344" s="124"/>
      <c r="N344" s="18"/>
      <c r="O344" s="18"/>
      <c r="P344" s="18"/>
      <c r="Q344" s="18"/>
      <c r="R344" s="18"/>
      <c r="S344" s="18"/>
      <c r="T344" s="15"/>
      <c r="U344" s="18"/>
      <c r="V344" s="18"/>
      <c r="W344" s="18"/>
      <c r="X344" s="18"/>
      <c r="Y344" s="18"/>
      <c r="Z344" s="18"/>
      <c r="AA344" s="18"/>
      <c r="AB344" s="18"/>
      <c r="AC344" s="18"/>
      <c r="AD344" s="18"/>
    </row>
    <row r="345">
      <c r="A345" s="119">
        <v>380.0</v>
      </c>
      <c r="B345" s="120" t="s">
        <v>1685</v>
      </c>
      <c r="C345" s="119" t="s">
        <v>93</v>
      </c>
      <c r="D345" s="119"/>
      <c r="E345" s="119" t="s">
        <v>1671</v>
      </c>
      <c r="F345" s="132"/>
      <c r="G345" s="132" t="s">
        <v>2582</v>
      </c>
      <c r="H345" s="132" t="s">
        <v>2583</v>
      </c>
      <c r="I345" s="132" t="s">
        <v>1674</v>
      </c>
      <c r="J345" s="133" t="s">
        <v>2584</v>
      </c>
      <c r="K345" s="134" t="s">
        <v>2578</v>
      </c>
      <c r="L345" s="132" t="s">
        <v>2579</v>
      </c>
      <c r="M345" s="124"/>
      <c r="N345" s="18"/>
      <c r="O345" s="113"/>
      <c r="P345" s="113"/>
      <c r="Q345" s="113"/>
      <c r="R345" s="113"/>
      <c r="S345" s="15"/>
      <c r="T345" s="18"/>
      <c r="U345" s="18"/>
      <c r="V345" s="18"/>
      <c r="W345" s="18"/>
      <c r="X345" s="18"/>
      <c r="Y345" s="18"/>
      <c r="Z345" s="18"/>
      <c r="AA345" s="18"/>
      <c r="AB345" s="18"/>
      <c r="AC345" s="18"/>
      <c r="AD345" s="18"/>
    </row>
    <row r="346">
      <c r="A346" s="119">
        <v>202.0</v>
      </c>
      <c r="B346" s="120" t="s">
        <v>1685</v>
      </c>
      <c r="C346" s="119" t="s">
        <v>93</v>
      </c>
      <c r="D346" s="119"/>
      <c r="E346" s="119" t="s">
        <v>1656</v>
      </c>
      <c r="F346" s="132"/>
      <c r="G346" s="132" t="s">
        <v>2585</v>
      </c>
      <c r="H346" s="132" t="s">
        <v>2582</v>
      </c>
      <c r="I346" s="132" t="s">
        <v>1637</v>
      </c>
      <c r="J346" s="133" t="s">
        <v>2586</v>
      </c>
      <c r="K346" s="134" t="s">
        <v>1829</v>
      </c>
      <c r="L346" s="132" t="s">
        <v>1830</v>
      </c>
      <c r="M346" s="124"/>
      <c r="N346" s="18"/>
      <c r="O346" s="113"/>
      <c r="P346" s="113"/>
      <c r="Q346" s="113"/>
      <c r="R346" s="113"/>
      <c r="S346" s="15"/>
      <c r="T346" s="18"/>
      <c r="U346" s="18"/>
      <c r="V346" s="18"/>
      <c r="W346" s="18"/>
      <c r="X346" s="18"/>
      <c r="Y346" s="18"/>
      <c r="Z346" s="18"/>
      <c r="AA346" s="18"/>
      <c r="AB346" s="18"/>
      <c r="AC346" s="18"/>
      <c r="AD346" s="18"/>
    </row>
    <row r="347">
      <c r="A347" s="119">
        <v>367.0</v>
      </c>
      <c r="B347" s="120" t="s">
        <v>1685</v>
      </c>
      <c r="C347" s="119" t="s">
        <v>93</v>
      </c>
      <c r="D347" s="119"/>
      <c r="E347" s="119" t="s">
        <v>1671</v>
      </c>
      <c r="F347" s="132"/>
      <c r="G347" s="132" t="s">
        <v>2587</v>
      </c>
      <c r="H347" s="132" t="s">
        <v>2588</v>
      </c>
      <c r="I347" s="132" t="s">
        <v>1674</v>
      </c>
      <c r="J347" s="133" t="s">
        <v>2589</v>
      </c>
      <c r="K347" s="134" t="s">
        <v>2189</v>
      </c>
      <c r="L347" s="132" t="s">
        <v>2190</v>
      </c>
      <c r="M347" s="124"/>
      <c r="N347" s="18"/>
      <c r="O347" s="113"/>
      <c r="P347" s="113"/>
      <c r="Q347" s="113"/>
      <c r="R347" s="113"/>
      <c r="S347" s="15"/>
      <c r="T347" s="18"/>
      <c r="U347" s="18"/>
      <c r="V347" s="18"/>
      <c r="W347" s="18"/>
      <c r="X347" s="18"/>
      <c r="Y347" s="18"/>
      <c r="Z347" s="18"/>
      <c r="AA347" s="18"/>
      <c r="AB347" s="18"/>
      <c r="AC347" s="18"/>
      <c r="AD347" s="18"/>
    </row>
    <row r="348">
      <c r="A348" s="119">
        <v>368.0</v>
      </c>
      <c r="B348" s="120" t="s">
        <v>1685</v>
      </c>
      <c r="C348" s="119" t="s">
        <v>93</v>
      </c>
      <c r="D348" s="119"/>
      <c r="E348" s="119" t="s">
        <v>1671</v>
      </c>
      <c r="F348" s="132"/>
      <c r="G348" s="132" t="s">
        <v>2590</v>
      </c>
      <c r="H348" s="132" t="s">
        <v>2591</v>
      </c>
      <c r="I348" s="132" t="s">
        <v>1674</v>
      </c>
      <c r="J348" s="133" t="s">
        <v>2592</v>
      </c>
      <c r="K348" s="134" t="s">
        <v>2189</v>
      </c>
      <c r="L348" s="132" t="s">
        <v>2190</v>
      </c>
      <c r="M348" s="124"/>
      <c r="N348" s="18"/>
      <c r="O348" s="113"/>
      <c r="P348" s="113"/>
      <c r="Q348" s="18"/>
      <c r="R348" s="18"/>
      <c r="S348" s="15"/>
      <c r="T348" s="18"/>
      <c r="U348" s="18"/>
      <c r="V348" s="18"/>
      <c r="W348" s="18"/>
      <c r="X348" s="18"/>
      <c r="Y348" s="18"/>
      <c r="Z348" s="18"/>
      <c r="AA348" s="18"/>
      <c r="AB348" s="18"/>
      <c r="AC348" s="18"/>
      <c r="AD348" s="18"/>
    </row>
    <row r="349">
      <c r="A349" s="119">
        <v>182.0</v>
      </c>
      <c r="B349" s="120" t="s">
        <v>1685</v>
      </c>
      <c r="C349" s="119" t="s">
        <v>93</v>
      </c>
      <c r="D349" s="119"/>
      <c r="E349" s="119" t="s">
        <v>1729</v>
      </c>
      <c r="F349" s="132"/>
      <c r="G349" s="132" t="s">
        <v>2593</v>
      </c>
      <c r="H349" s="132" t="s">
        <v>2594</v>
      </c>
      <c r="I349" s="132" t="s">
        <v>1607</v>
      </c>
      <c r="J349" s="133" t="s">
        <v>2595</v>
      </c>
      <c r="K349" s="134" t="s">
        <v>2168</v>
      </c>
      <c r="L349" s="132" t="s">
        <v>2169</v>
      </c>
      <c r="M349" s="124"/>
      <c r="N349" s="18"/>
      <c r="O349" s="113"/>
      <c r="P349" s="113"/>
      <c r="Q349" s="18"/>
      <c r="R349" s="18"/>
      <c r="S349" s="15"/>
      <c r="T349" s="18"/>
      <c r="U349" s="18"/>
      <c r="V349" s="18"/>
      <c r="W349" s="18"/>
      <c r="X349" s="18"/>
      <c r="Y349" s="18"/>
      <c r="Z349" s="18"/>
      <c r="AA349" s="18"/>
      <c r="AB349" s="18"/>
      <c r="AC349" s="18"/>
      <c r="AD349" s="18"/>
    </row>
    <row r="350">
      <c r="A350" s="119">
        <v>124.0</v>
      </c>
      <c r="B350" s="120" t="s">
        <v>1685</v>
      </c>
      <c r="C350" s="119" t="s">
        <v>93</v>
      </c>
      <c r="D350" s="119"/>
      <c r="E350" s="119" t="s">
        <v>1729</v>
      </c>
      <c r="F350" s="132"/>
      <c r="G350" s="132" t="s">
        <v>2596</v>
      </c>
      <c r="H350" s="132" t="s">
        <v>2597</v>
      </c>
      <c r="I350" s="132" t="s">
        <v>1607</v>
      </c>
      <c r="J350" s="133" t="s">
        <v>2598</v>
      </c>
      <c r="K350" s="134" t="s">
        <v>2599</v>
      </c>
      <c r="L350" s="132" t="s">
        <v>2600</v>
      </c>
      <c r="M350" s="124"/>
      <c r="N350" s="18"/>
      <c r="O350" s="113"/>
      <c r="P350" s="113"/>
      <c r="Q350" s="18"/>
      <c r="R350" s="18"/>
      <c r="S350" s="15"/>
      <c r="T350" s="18"/>
      <c r="U350" s="18"/>
      <c r="V350" s="18"/>
      <c r="W350" s="18"/>
      <c r="X350" s="18"/>
      <c r="Y350" s="18"/>
      <c r="Z350" s="18"/>
      <c r="AA350" s="18"/>
      <c r="AB350" s="18"/>
      <c r="AC350" s="18"/>
      <c r="AD350" s="18"/>
    </row>
    <row r="351">
      <c r="A351" s="119">
        <v>162.0</v>
      </c>
      <c r="B351" s="120" t="s">
        <v>1685</v>
      </c>
      <c r="C351" s="119" t="s">
        <v>93</v>
      </c>
      <c r="D351" s="119"/>
      <c r="E351" s="119" t="s">
        <v>1729</v>
      </c>
      <c r="F351" s="132"/>
      <c r="G351" s="132" t="s">
        <v>2601</v>
      </c>
      <c r="H351" s="132" t="s">
        <v>2597</v>
      </c>
      <c r="I351" s="132" t="s">
        <v>1607</v>
      </c>
      <c r="J351" s="133" t="s">
        <v>2602</v>
      </c>
      <c r="K351" s="134" t="s">
        <v>2603</v>
      </c>
      <c r="L351" s="132" t="s">
        <v>2604</v>
      </c>
      <c r="M351" s="124"/>
      <c r="N351" s="18"/>
      <c r="O351" s="18"/>
      <c r="P351" s="18"/>
      <c r="Q351" s="18"/>
      <c r="R351" s="18"/>
      <c r="S351" s="18"/>
      <c r="T351" s="15"/>
      <c r="U351" s="18"/>
      <c r="V351" s="18"/>
      <c r="W351" s="18"/>
      <c r="X351" s="18"/>
      <c r="Y351" s="18"/>
      <c r="Z351" s="18"/>
      <c r="AA351" s="18"/>
      <c r="AB351" s="18"/>
      <c r="AC351" s="18"/>
      <c r="AD351" s="18"/>
    </row>
    <row r="352">
      <c r="A352" s="119">
        <v>139.0</v>
      </c>
      <c r="B352" s="120" t="s">
        <v>1685</v>
      </c>
      <c r="C352" s="119" t="s">
        <v>93</v>
      </c>
      <c r="D352" s="119"/>
      <c r="E352" s="119" t="s">
        <v>1729</v>
      </c>
      <c r="F352" s="132"/>
      <c r="G352" s="132" t="s">
        <v>2605</v>
      </c>
      <c r="H352" s="132" t="s">
        <v>2606</v>
      </c>
      <c r="I352" s="132" t="s">
        <v>1607</v>
      </c>
      <c r="J352" s="133" t="s">
        <v>2607</v>
      </c>
      <c r="K352" s="134" t="s">
        <v>2296</v>
      </c>
      <c r="L352" s="132" t="s">
        <v>2297</v>
      </c>
      <c r="M352" s="124"/>
      <c r="N352" s="18"/>
      <c r="O352" s="18"/>
      <c r="P352" s="18"/>
      <c r="Q352" s="18"/>
      <c r="R352" s="18"/>
      <c r="S352" s="18"/>
      <c r="T352" s="15"/>
      <c r="U352" s="18"/>
      <c r="V352" s="18"/>
      <c r="W352" s="18"/>
      <c r="X352" s="18"/>
      <c r="Y352" s="18"/>
      <c r="Z352" s="18"/>
      <c r="AA352" s="18"/>
      <c r="AB352" s="18"/>
      <c r="AC352" s="18"/>
      <c r="AD352" s="18"/>
    </row>
    <row r="353">
      <c r="A353" s="119">
        <v>150.0</v>
      </c>
      <c r="B353" s="120" t="s">
        <v>1685</v>
      </c>
      <c r="C353" s="119" t="s">
        <v>93</v>
      </c>
      <c r="D353" s="119"/>
      <c r="E353" s="119" t="s">
        <v>1729</v>
      </c>
      <c r="F353" s="132"/>
      <c r="G353" s="132" t="s">
        <v>2608</v>
      </c>
      <c r="H353" s="132" t="s">
        <v>2609</v>
      </c>
      <c r="I353" s="132" t="s">
        <v>1607</v>
      </c>
      <c r="J353" s="133" t="s">
        <v>2610</v>
      </c>
      <c r="K353" s="134" t="s">
        <v>2314</v>
      </c>
      <c r="L353" s="132" t="s">
        <v>2315</v>
      </c>
      <c r="M353" s="124"/>
      <c r="N353" s="18"/>
      <c r="O353" s="18"/>
      <c r="P353" s="18"/>
      <c r="Q353" s="18"/>
      <c r="R353" s="18"/>
      <c r="S353" s="18"/>
      <c r="T353" s="15"/>
      <c r="U353" s="18"/>
      <c r="V353" s="18"/>
      <c r="W353" s="18"/>
      <c r="X353" s="18"/>
      <c r="Y353" s="18"/>
      <c r="Z353" s="18"/>
      <c r="AA353" s="18"/>
      <c r="AB353" s="18"/>
      <c r="AC353" s="18"/>
      <c r="AD353" s="18"/>
    </row>
    <row r="354">
      <c r="A354" s="119">
        <v>169.0</v>
      </c>
      <c r="B354" s="120" t="s">
        <v>1685</v>
      </c>
      <c r="C354" s="119" t="s">
        <v>93</v>
      </c>
      <c r="D354" s="119"/>
      <c r="E354" s="119" t="s">
        <v>1729</v>
      </c>
      <c r="F354" s="132"/>
      <c r="G354" s="132" t="s">
        <v>2611</v>
      </c>
      <c r="H354" s="132" t="s">
        <v>2609</v>
      </c>
      <c r="I354" s="132" t="s">
        <v>1607</v>
      </c>
      <c r="J354" s="133" t="s">
        <v>2612</v>
      </c>
      <c r="K354" s="134" t="s">
        <v>2318</v>
      </c>
      <c r="L354" s="132" t="s">
        <v>2319</v>
      </c>
      <c r="M354" s="124"/>
      <c r="N354" s="18"/>
      <c r="O354" s="18"/>
      <c r="P354" s="18"/>
      <c r="Q354" s="18"/>
      <c r="R354" s="18"/>
      <c r="S354" s="18"/>
      <c r="T354" s="15"/>
      <c r="U354" s="18"/>
      <c r="V354" s="18"/>
      <c r="W354" s="18"/>
      <c r="X354" s="18"/>
      <c r="Y354" s="18"/>
      <c r="Z354" s="18"/>
      <c r="AA354" s="18"/>
      <c r="AB354" s="18"/>
      <c r="AC354" s="18"/>
      <c r="AD354" s="18"/>
    </row>
    <row r="355">
      <c r="A355" s="119">
        <v>178.0</v>
      </c>
      <c r="B355" s="120" t="s">
        <v>1685</v>
      </c>
      <c r="C355" s="119" t="s">
        <v>93</v>
      </c>
      <c r="D355" s="119"/>
      <c r="E355" s="119" t="s">
        <v>1729</v>
      </c>
      <c r="F355" s="132"/>
      <c r="G355" s="132" t="s">
        <v>2613</v>
      </c>
      <c r="H355" s="132" t="s">
        <v>2609</v>
      </c>
      <c r="I355" s="132" t="s">
        <v>1607</v>
      </c>
      <c r="J355" s="133" t="s">
        <v>2614</v>
      </c>
      <c r="K355" s="134" t="s">
        <v>2322</v>
      </c>
      <c r="L355" s="132" t="s">
        <v>2323</v>
      </c>
      <c r="M355" s="124"/>
      <c r="N355" s="18"/>
      <c r="O355" s="18"/>
      <c r="P355" s="18"/>
      <c r="Q355" s="18"/>
      <c r="R355" s="18"/>
      <c r="S355" s="18"/>
      <c r="T355" s="15"/>
      <c r="U355" s="18"/>
      <c r="V355" s="18"/>
      <c r="W355" s="18"/>
      <c r="X355" s="18"/>
      <c r="Y355" s="18"/>
      <c r="Z355" s="18"/>
      <c r="AA355" s="18"/>
      <c r="AB355" s="18"/>
      <c r="AC355" s="18"/>
      <c r="AD355" s="18"/>
    </row>
    <row r="356">
      <c r="A356" s="119">
        <v>183.0</v>
      </c>
      <c r="B356" s="120" t="s">
        <v>1685</v>
      </c>
      <c r="C356" s="119" t="s">
        <v>93</v>
      </c>
      <c r="D356" s="119"/>
      <c r="E356" s="119" t="s">
        <v>1729</v>
      </c>
      <c r="F356" s="132"/>
      <c r="G356" s="132" t="s">
        <v>2615</v>
      </c>
      <c r="H356" s="132" t="s">
        <v>2609</v>
      </c>
      <c r="I356" s="132" t="s">
        <v>1607</v>
      </c>
      <c r="J356" s="133" t="s">
        <v>2616</v>
      </c>
      <c r="K356" s="134" t="s">
        <v>2617</v>
      </c>
      <c r="L356" s="132" t="s">
        <v>2618</v>
      </c>
      <c r="M356" s="124"/>
      <c r="N356" s="18"/>
      <c r="O356" s="18"/>
      <c r="P356" s="18"/>
      <c r="Q356" s="18"/>
      <c r="R356" s="18"/>
      <c r="S356" s="18"/>
      <c r="T356" s="15"/>
      <c r="U356" s="18"/>
      <c r="V356" s="18"/>
      <c r="W356" s="18"/>
      <c r="X356" s="18"/>
      <c r="Y356" s="18"/>
      <c r="Z356" s="18"/>
      <c r="AA356" s="18"/>
      <c r="AB356" s="18"/>
      <c r="AC356" s="18"/>
      <c r="AD356" s="18"/>
    </row>
    <row r="357">
      <c r="A357" s="119">
        <v>136.0</v>
      </c>
      <c r="B357" s="120" t="s">
        <v>1685</v>
      </c>
      <c r="C357" s="119" t="s">
        <v>93</v>
      </c>
      <c r="D357" s="119"/>
      <c r="E357" s="119" t="s">
        <v>1729</v>
      </c>
      <c r="F357" s="132"/>
      <c r="G357" s="132" t="s">
        <v>2619</v>
      </c>
      <c r="H357" s="132" t="s">
        <v>2620</v>
      </c>
      <c r="I357" s="132" t="s">
        <v>1607</v>
      </c>
      <c r="J357" s="133" t="s">
        <v>2621</v>
      </c>
      <c r="K357" s="134" t="s">
        <v>2339</v>
      </c>
      <c r="L357" s="132" t="s">
        <v>2340</v>
      </c>
      <c r="M357" s="124"/>
      <c r="N357" s="18"/>
      <c r="O357" s="18"/>
      <c r="P357" s="18"/>
      <c r="Q357" s="18"/>
      <c r="R357" s="18"/>
      <c r="S357" s="18"/>
      <c r="T357" s="15"/>
      <c r="U357" s="18"/>
      <c r="V357" s="18"/>
      <c r="W357" s="18"/>
      <c r="X357" s="18"/>
      <c r="Y357" s="18"/>
      <c r="Z357" s="18"/>
      <c r="AA357" s="18"/>
      <c r="AB357" s="18"/>
      <c r="AC357" s="18"/>
      <c r="AD357" s="18"/>
    </row>
    <row r="358">
      <c r="A358" s="119">
        <v>156.0</v>
      </c>
      <c r="B358" s="120" t="s">
        <v>1685</v>
      </c>
      <c r="C358" s="119" t="s">
        <v>93</v>
      </c>
      <c r="D358" s="119"/>
      <c r="E358" s="119" t="s">
        <v>1729</v>
      </c>
      <c r="F358" s="132"/>
      <c r="G358" s="132" t="s">
        <v>2622</v>
      </c>
      <c r="H358" s="132" t="s">
        <v>2623</v>
      </c>
      <c r="I358" s="132" t="s">
        <v>1607</v>
      </c>
      <c r="J358" s="133" t="s">
        <v>2624</v>
      </c>
      <c r="K358" s="134" t="s">
        <v>2314</v>
      </c>
      <c r="L358" s="132" t="s">
        <v>2315</v>
      </c>
      <c r="M358" s="124"/>
      <c r="N358" s="18"/>
      <c r="O358" s="18"/>
      <c r="P358" s="18"/>
      <c r="Q358" s="18"/>
      <c r="R358" s="18"/>
      <c r="S358" s="18"/>
      <c r="T358" s="15"/>
      <c r="U358" s="18"/>
      <c r="V358" s="18"/>
      <c r="W358" s="18"/>
      <c r="X358" s="18"/>
      <c r="Y358" s="18"/>
      <c r="Z358" s="18"/>
      <c r="AA358" s="18"/>
      <c r="AB358" s="18"/>
      <c r="AC358" s="18"/>
      <c r="AD358" s="18"/>
    </row>
    <row r="359">
      <c r="A359" s="119">
        <v>168.0</v>
      </c>
      <c r="B359" s="120" t="s">
        <v>1685</v>
      </c>
      <c r="C359" s="119" t="s">
        <v>93</v>
      </c>
      <c r="D359" s="119"/>
      <c r="E359" s="119" t="s">
        <v>1729</v>
      </c>
      <c r="F359" s="132"/>
      <c r="G359" s="132" t="s">
        <v>2625</v>
      </c>
      <c r="H359" s="132" t="s">
        <v>2623</v>
      </c>
      <c r="I359" s="132" t="s">
        <v>1607</v>
      </c>
      <c r="J359" s="133" t="s">
        <v>2626</v>
      </c>
      <c r="K359" s="134" t="s">
        <v>2318</v>
      </c>
      <c r="L359" s="132" t="s">
        <v>2319</v>
      </c>
      <c r="M359" s="124"/>
      <c r="N359" s="18"/>
      <c r="O359" s="18"/>
      <c r="P359" s="18"/>
      <c r="Q359" s="18"/>
      <c r="R359" s="18"/>
      <c r="S359" s="18"/>
      <c r="T359" s="15"/>
      <c r="U359" s="18"/>
      <c r="V359" s="18"/>
      <c r="W359" s="18"/>
      <c r="X359" s="18"/>
      <c r="Y359" s="18"/>
      <c r="Z359" s="18"/>
      <c r="AA359" s="18"/>
      <c r="AB359" s="18"/>
      <c r="AC359" s="18"/>
      <c r="AD359" s="18"/>
    </row>
    <row r="360">
      <c r="A360" s="119">
        <v>177.0</v>
      </c>
      <c r="B360" s="120" t="s">
        <v>1685</v>
      </c>
      <c r="C360" s="119" t="s">
        <v>93</v>
      </c>
      <c r="D360" s="119"/>
      <c r="E360" s="119" t="s">
        <v>1729</v>
      </c>
      <c r="F360" s="132"/>
      <c r="G360" s="132" t="s">
        <v>2627</v>
      </c>
      <c r="H360" s="132" t="s">
        <v>2623</v>
      </c>
      <c r="I360" s="132" t="s">
        <v>1607</v>
      </c>
      <c r="J360" s="133" t="s">
        <v>2628</v>
      </c>
      <c r="K360" s="134" t="s">
        <v>2322</v>
      </c>
      <c r="L360" s="132" t="s">
        <v>2323</v>
      </c>
      <c r="M360" s="124"/>
      <c r="N360" s="18"/>
      <c r="O360" s="18"/>
      <c r="P360" s="18"/>
      <c r="Q360" s="18"/>
      <c r="R360" s="18"/>
      <c r="S360" s="18"/>
      <c r="T360" s="15"/>
      <c r="U360" s="18"/>
      <c r="V360" s="18"/>
      <c r="W360" s="18"/>
      <c r="X360" s="18"/>
      <c r="Y360" s="18"/>
      <c r="Z360" s="18"/>
      <c r="AA360" s="18"/>
      <c r="AB360" s="18"/>
      <c r="AC360" s="18"/>
      <c r="AD360" s="18"/>
    </row>
    <row r="361">
      <c r="A361" s="119">
        <v>384.0</v>
      </c>
      <c r="B361" s="120" t="s">
        <v>1685</v>
      </c>
      <c r="C361" s="119" t="s">
        <v>93</v>
      </c>
      <c r="D361" s="119"/>
      <c r="E361" s="119" t="s">
        <v>1671</v>
      </c>
      <c r="F361" s="132"/>
      <c r="G361" s="132" t="s">
        <v>2629</v>
      </c>
      <c r="H361" s="132" t="s">
        <v>2630</v>
      </c>
      <c r="I361" s="132" t="s">
        <v>1674</v>
      </c>
      <c r="J361" s="133" t="s">
        <v>2631</v>
      </c>
      <c r="K361" s="134" t="s">
        <v>2632</v>
      </c>
      <c r="L361" s="132" t="s">
        <v>2633</v>
      </c>
      <c r="M361" s="124"/>
      <c r="N361" s="18"/>
      <c r="O361" s="18"/>
      <c r="P361" s="18"/>
      <c r="Q361" s="18"/>
      <c r="R361" s="18"/>
      <c r="S361" s="18"/>
      <c r="T361" s="15"/>
      <c r="U361" s="18"/>
      <c r="V361" s="18"/>
      <c r="W361" s="18"/>
      <c r="X361" s="18"/>
      <c r="Y361" s="18"/>
      <c r="Z361" s="18"/>
      <c r="AA361" s="18"/>
      <c r="AB361" s="18"/>
      <c r="AC361" s="18"/>
      <c r="AD361" s="18"/>
    </row>
    <row r="362">
      <c r="A362" s="119">
        <v>196.0</v>
      </c>
      <c r="B362" s="120" t="s">
        <v>1685</v>
      </c>
      <c r="C362" s="119" t="s">
        <v>93</v>
      </c>
      <c r="D362" s="119"/>
      <c r="E362" s="119" t="s">
        <v>1656</v>
      </c>
      <c r="F362" s="132"/>
      <c r="G362" s="132" t="s">
        <v>2081</v>
      </c>
      <c r="H362" s="132" t="s">
        <v>2634</v>
      </c>
      <c r="I362" s="132" t="s">
        <v>1637</v>
      </c>
      <c r="J362" s="133" t="s">
        <v>2635</v>
      </c>
      <c r="K362" s="134" t="s">
        <v>1829</v>
      </c>
      <c r="L362" s="132" t="s">
        <v>1830</v>
      </c>
      <c r="M362" s="124"/>
      <c r="N362" s="18"/>
      <c r="O362" s="18"/>
      <c r="P362" s="18"/>
      <c r="Q362" s="18"/>
      <c r="R362" s="18"/>
      <c r="S362" s="18"/>
      <c r="T362" s="15"/>
      <c r="U362" s="18"/>
      <c r="V362" s="18"/>
      <c r="W362" s="18"/>
      <c r="X362" s="18"/>
      <c r="Y362" s="18"/>
      <c r="Z362" s="18"/>
      <c r="AA362" s="18"/>
      <c r="AB362" s="18"/>
      <c r="AC362" s="18"/>
      <c r="AD362" s="18"/>
    </row>
    <row r="363">
      <c r="A363" s="119">
        <v>203.0</v>
      </c>
      <c r="B363" s="120" t="s">
        <v>1685</v>
      </c>
      <c r="C363" s="119" t="s">
        <v>93</v>
      </c>
      <c r="D363" s="119"/>
      <c r="E363" s="119" t="s">
        <v>1656</v>
      </c>
      <c r="F363" s="132"/>
      <c r="G363" s="132" t="s">
        <v>2081</v>
      </c>
      <c r="H363" s="132" t="s">
        <v>2634</v>
      </c>
      <c r="I363" s="132" t="s">
        <v>1637</v>
      </c>
      <c r="J363" s="133" t="s">
        <v>2636</v>
      </c>
      <c r="K363" s="134" t="s">
        <v>1660</v>
      </c>
      <c r="L363" s="132" t="s">
        <v>1661</v>
      </c>
      <c r="M363" s="124"/>
      <c r="N363" s="18"/>
      <c r="O363" s="113"/>
      <c r="P363" s="113"/>
      <c r="Q363" s="113"/>
      <c r="R363" s="113"/>
      <c r="S363" s="15"/>
      <c r="T363" s="18"/>
      <c r="U363" s="18"/>
      <c r="V363" s="18"/>
      <c r="W363" s="18"/>
      <c r="X363" s="18"/>
      <c r="Y363" s="18"/>
      <c r="Z363" s="18"/>
      <c r="AA363" s="18"/>
      <c r="AB363" s="18"/>
      <c r="AC363" s="18"/>
      <c r="AD363" s="18"/>
    </row>
    <row r="364">
      <c r="A364" s="119">
        <v>229.0</v>
      </c>
      <c r="B364" s="120" t="s">
        <v>1685</v>
      </c>
      <c r="C364" s="119" t="s">
        <v>93</v>
      </c>
      <c r="D364" s="119"/>
      <c r="E364" s="119" t="s">
        <v>1656</v>
      </c>
      <c r="F364" s="132"/>
      <c r="G364" s="132" t="s">
        <v>2081</v>
      </c>
      <c r="H364" s="132" t="s">
        <v>2637</v>
      </c>
      <c r="I364" s="132" t="s">
        <v>1637</v>
      </c>
      <c r="J364" s="133" t="s">
        <v>2638</v>
      </c>
      <c r="K364" s="134" t="s">
        <v>2245</v>
      </c>
      <c r="L364" s="132" t="s">
        <v>2246</v>
      </c>
      <c r="M364" s="124"/>
      <c r="N364" s="18"/>
      <c r="O364" s="113"/>
      <c r="P364" s="113"/>
      <c r="Q364" s="113"/>
      <c r="R364" s="113"/>
      <c r="S364" s="15"/>
      <c r="T364" s="18"/>
      <c r="U364" s="18"/>
      <c r="V364" s="18"/>
      <c r="W364" s="18"/>
      <c r="X364" s="18"/>
      <c r="Y364" s="18"/>
      <c r="Z364" s="18"/>
      <c r="AA364" s="18"/>
      <c r="AB364" s="18"/>
      <c r="AC364" s="18"/>
      <c r="AD364" s="18"/>
    </row>
    <row r="365">
      <c r="A365" s="119">
        <v>242.0</v>
      </c>
      <c r="B365" s="120" t="s">
        <v>1685</v>
      </c>
      <c r="C365" s="119" t="s">
        <v>93</v>
      </c>
      <c r="D365" s="119"/>
      <c r="E365" s="119" t="s">
        <v>1656</v>
      </c>
      <c r="F365" s="132"/>
      <c r="G365" s="132" t="s">
        <v>2081</v>
      </c>
      <c r="H365" s="132" t="s">
        <v>2634</v>
      </c>
      <c r="I365" s="132" t="s">
        <v>1637</v>
      </c>
      <c r="J365" s="133" t="s">
        <v>2639</v>
      </c>
      <c r="K365" s="134" t="s">
        <v>2248</v>
      </c>
      <c r="L365" s="132" t="s">
        <v>2249</v>
      </c>
      <c r="M365" s="124"/>
      <c r="N365" s="18"/>
      <c r="O365" s="113"/>
      <c r="P365" s="113"/>
      <c r="Q365" s="113"/>
      <c r="R365" s="113"/>
      <c r="S365" s="15"/>
      <c r="T365" s="18"/>
      <c r="U365" s="18"/>
      <c r="V365" s="18"/>
      <c r="W365" s="18"/>
      <c r="X365" s="18"/>
      <c r="Y365" s="18"/>
      <c r="Z365" s="18"/>
      <c r="AA365" s="18"/>
      <c r="AB365" s="18"/>
      <c r="AC365" s="18"/>
      <c r="AD365" s="18"/>
    </row>
    <row r="366">
      <c r="A366" s="119">
        <v>267.0</v>
      </c>
      <c r="B366" s="120" t="s">
        <v>1685</v>
      </c>
      <c r="C366" s="119" t="s">
        <v>93</v>
      </c>
      <c r="D366" s="119"/>
      <c r="E366" s="119" t="s">
        <v>1656</v>
      </c>
      <c r="F366" s="132"/>
      <c r="G366" s="132" t="s">
        <v>2081</v>
      </c>
      <c r="H366" s="132" t="s">
        <v>2634</v>
      </c>
      <c r="I366" s="132" t="s">
        <v>1637</v>
      </c>
      <c r="J366" s="133" t="s">
        <v>2640</v>
      </c>
      <c r="K366" s="134" t="s">
        <v>1836</v>
      </c>
      <c r="L366" s="132" t="s">
        <v>1837</v>
      </c>
      <c r="M366" s="124"/>
      <c r="N366" s="18"/>
      <c r="O366" s="113"/>
      <c r="P366" s="113"/>
      <c r="Q366" s="113"/>
      <c r="R366" s="113"/>
      <c r="S366" s="15"/>
      <c r="T366" s="18"/>
      <c r="U366" s="18"/>
      <c r="V366" s="18"/>
      <c r="W366" s="18"/>
      <c r="X366" s="18"/>
      <c r="Y366" s="18"/>
      <c r="Z366" s="18"/>
      <c r="AA366" s="18"/>
      <c r="AB366" s="18"/>
      <c r="AC366" s="18"/>
      <c r="AD366" s="18"/>
    </row>
    <row r="367">
      <c r="A367" s="119">
        <v>280.0</v>
      </c>
      <c r="B367" s="120" t="s">
        <v>1685</v>
      </c>
      <c r="C367" s="119" t="s">
        <v>93</v>
      </c>
      <c r="D367" s="119"/>
      <c r="E367" s="119" t="s">
        <v>1656</v>
      </c>
      <c r="F367" s="132"/>
      <c r="G367" s="132" t="s">
        <v>2081</v>
      </c>
      <c r="H367" s="132" t="s">
        <v>2634</v>
      </c>
      <c r="I367" s="132" t="s">
        <v>1637</v>
      </c>
      <c r="J367" s="133" t="s">
        <v>2641</v>
      </c>
      <c r="K367" s="134" t="s">
        <v>2253</v>
      </c>
      <c r="L367" s="132" t="s">
        <v>2254</v>
      </c>
      <c r="M367" s="124"/>
      <c r="N367" s="18"/>
      <c r="O367" s="113"/>
      <c r="P367" s="113"/>
      <c r="Q367" s="113"/>
      <c r="R367" s="113"/>
      <c r="S367" s="15"/>
      <c r="T367" s="18"/>
      <c r="U367" s="18"/>
      <c r="V367" s="18"/>
      <c r="W367" s="18"/>
      <c r="X367" s="18"/>
      <c r="Y367" s="18"/>
      <c r="Z367" s="18"/>
      <c r="AA367" s="18"/>
      <c r="AB367" s="18"/>
      <c r="AC367" s="18"/>
      <c r="AD367" s="18"/>
    </row>
    <row r="368">
      <c r="A368" s="119">
        <v>290.0</v>
      </c>
      <c r="B368" s="120" t="s">
        <v>1685</v>
      </c>
      <c r="C368" s="119" t="s">
        <v>93</v>
      </c>
      <c r="D368" s="119"/>
      <c r="E368" s="119" t="s">
        <v>1656</v>
      </c>
      <c r="F368" s="132"/>
      <c r="G368" s="132" t="s">
        <v>2081</v>
      </c>
      <c r="H368" s="132" t="s">
        <v>2634</v>
      </c>
      <c r="I368" s="132" t="s">
        <v>1637</v>
      </c>
      <c r="J368" s="133" t="s">
        <v>2642</v>
      </c>
      <c r="K368" s="134" t="s">
        <v>2256</v>
      </c>
      <c r="L368" s="132" t="s">
        <v>2257</v>
      </c>
      <c r="M368" s="124"/>
      <c r="N368" s="18"/>
      <c r="O368" s="113"/>
      <c r="P368" s="113"/>
      <c r="Q368" s="113"/>
      <c r="R368" s="113"/>
      <c r="S368" s="15"/>
      <c r="T368" s="18"/>
      <c r="U368" s="18"/>
      <c r="V368" s="18"/>
      <c r="W368" s="18"/>
      <c r="X368" s="18"/>
      <c r="Y368" s="18"/>
      <c r="Z368" s="18"/>
      <c r="AA368" s="18"/>
      <c r="AB368" s="18"/>
      <c r="AC368" s="18"/>
      <c r="AD368" s="18"/>
    </row>
    <row r="369">
      <c r="A369" s="119">
        <v>307.0</v>
      </c>
      <c r="B369" s="120" t="s">
        <v>1685</v>
      </c>
      <c r="C369" s="119" t="s">
        <v>93</v>
      </c>
      <c r="D369" s="119"/>
      <c r="E369" s="119" t="s">
        <v>1656</v>
      </c>
      <c r="F369" s="132"/>
      <c r="G369" s="132" t="s">
        <v>2081</v>
      </c>
      <c r="H369" s="132" t="s">
        <v>2643</v>
      </c>
      <c r="I369" s="132" t="s">
        <v>1637</v>
      </c>
      <c r="J369" s="133" t="s">
        <v>2644</v>
      </c>
      <c r="K369" s="134" t="s">
        <v>1754</v>
      </c>
      <c r="L369" s="132" t="s">
        <v>1755</v>
      </c>
      <c r="M369" s="124"/>
      <c r="N369" s="18"/>
      <c r="O369" s="113"/>
      <c r="P369" s="113"/>
      <c r="Q369" s="113"/>
      <c r="R369" s="113"/>
      <c r="S369" s="15"/>
      <c r="T369" s="18"/>
      <c r="U369" s="18"/>
      <c r="V369" s="18"/>
      <c r="W369" s="18"/>
      <c r="X369" s="18"/>
      <c r="Y369" s="18"/>
      <c r="Z369" s="18"/>
      <c r="AA369" s="18"/>
      <c r="AB369" s="18"/>
      <c r="AC369" s="18"/>
      <c r="AD369" s="18"/>
    </row>
    <row r="370">
      <c r="A370" s="119">
        <v>157.0</v>
      </c>
      <c r="B370" s="120" t="s">
        <v>1685</v>
      </c>
      <c r="C370" s="119" t="s">
        <v>93</v>
      </c>
      <c r="D370" s="119"/>
      <c r="E370" s="119" t="s">
        <v>1729</v>
      </c>
      <c r="F370" s="132"/>
      <c r="G370" s="132" t="s">
        <v>2645</v>
      </c>
      <c r="H370" s="132" t="s">
        <v>2646</v>
      </c>
      <c r="I370" s="132" t="s">
        <v>1607</v>
      </c>
      <c r="J370" s="133" t="s">
        <v>2647</v>
      </c>
      <c r="K370" s="134" t="s">
        <v>2314</v>
      </c>
      <c r="L370" s="132" t="s">
        <v>2315</v>
      </c>
      <c r="M370" s="124"/>
      <c r="N370" s="18"/>
      <c r="O370" s="113"/>
      <c r="P370" s="113"/>
      <c r="Q370" s="113"/>
      <c r="R370" s="113"/>
      <c r="S370" s="15"/>
      <c r="T370" s="18"/>
      <c r="U370" s="18"/>
      <c r="V370" s="18"/>
      <c r="W370" s="18"/>
      <c r="X370" s="18"/>
      <c r="Y370" s="18"/>
      <c r="Z370" s="18"/>
      <c r="AA370" s="18"/>
      <c r="AB370" s="18"/>
      <c r="AC370" s="18"/>
      <c r="AD370" s="18"/>
    </row>
    <row r="371">
      <c r="A371" s="119">
        <v>186.0</v>
      </c>
      <c r="B371" s="120" t="s">
        <v>1685</v>
      </c>
      <c r="C371" s="119" t="s">
        <v>93</v>
      </c>
      <c r="D371" s="119"/>
      <c r="E371" s="119" t="s">
        <v>1729</v>
      </c>
      <c r="F371" s="132"/>
      <c r="G371" s="132" t="s">
        <v>2648</v>
      </c>
      <c r="H371" s="132" t="s">
        <v>2649</v>
      </c>
      <c r="I371" s="132" t="s">
        <v>1607</v>
      </c>
      <c r="J371" s="133" t="s">
        <v>2650</v>
      </c>
      <c r="K371" s="134" t="s">
        <v>2268</v>
      </c>
      <c r="L371" s="132" t="s">
        <v>2269</v>
      </c>
      <c r="M371" s="124"/>
      <c r="N371" s="18"/>
      <c r="O371" s="113"/>
      <c r="P371" s="113"/>
      <c r="Q371" s="113"/>
      <c r="R371" s="113"/>
      <c r="S371" s="15"/>
      <c r="T371" s="18"/>
      <c r="U371" s="18"/>
      <c r="V371" s="18"/>
      <c r="W371" s="18"/>
      <c r="X371" s="18"/>
      <c r="Y371" s="18"/>
      <c r="Z371" s="18"/>
      <c r="AA371" s="18"/>
      <c r="AB371" s="18"/>
      <c r="AC371" s="18"/>
      <c r="AD371" s="18"/>
    </row>
    <row r="372">
      <c r="A372" s="119">
        <v>347.0</v>
      </c>
      <c r="B372" s="120" t="s">
        <v>1685</v>
      </c>
      <c r="C372" s="119" t="s">
        <v>93</v>
      </c>
      <c r="D372" s="119"/>
      <c r="E372" s="119" t="s">
        <v>1671</v>
      </c>
      <c r="F372" s="132"/>
      <c r="G372" s="132" t="s">
        <v>2651</v>
      </c>
      <c r="H372" s="132" t="s">
        <v>2652</v>
      </c>
      <c r="I372" s="132" t="s">
        <v>1674</v>
      </c>
      <c r="J372" s="133" t="s">
        <v>2653</v>
      </c>
      <c r="K372" s="134" t="s">
        <v>2307</v>
      </c>
      <c r="L372" s="132" t="s">
        <v>2308</v>
      </c>
      <c r="M372" s="124"/>
      <c r="N372" s="18"/>
      <c r="O372" s="18"/>
      <c r="P372" s="18"/>
      <c r="Q372" s="18"/>
      <c r="R372" s="18"/>
      <c r="S372" s="18"/>
      <c r="T372" s="15"/>
      <c r="U372" s="18"/>
      <c r="V372" s="18"/>
      <c r="W372" s="18"/>
      <c r="X372" s="18"/>
      <c r="Y372" s="18"/>
      <c r="Z372" s="18"/>
      <c r="AA372" s="18"/>
      <c r="AB372" s="18"/>
      <c r="AC372" s="18"/>
      <c r="AD372" s="18"/>
    </row>
    <row r="373">
      <c r="A373" s="119">
        <v>350.0</v>
      </c>
      <c r="B373" s="120" t="s">
        <v>1685</v>
      </c>
      <c r="C373" s="119" t="s">
        <v>93</v>
      </c>
      <c r="D373" s="119"/>
      <c r="E373" s="119" t="s">
        <v>1671</v>
      </c>
      <c r="F373" s="132"/>
      <c r="G373" s="132" t="s">
        <v>2654</v>
      </c>
      <c r="H373" s="132" t="s">
        <v>2655</v>
      </c>
      <c r="I373" s="132" t="s">
        <v>1674</v>
      </c>
      <c r="J373" s="133" t="s">
        <v>2656</v>
      </c>
      <c r="K373" s="134" t="s">
        <v>2307</v>
      </c>
      <c r="L373" s="132" t="s">
        <v>2308</v>
      </c>
      <c r="M373" s="124"/>
      <c r="N373" s="18"/>
      <c r="O373" s="18"/>
      <c r="P373" s="18"/>
      <c r="Q373" s="18"/>
      <c r="R373" s="18"/>
      <c r="S373" s="18"/>
      <c r="T373" s="15"/>
      <c r="U373" s="18"/>
      <c r="V373" s="18"/>
      <c r="W373" s="18"/>
      <c r="X373" s="18"/>
      <c r="Y373" s="18"/>
      <c r="Z373" s="18"/>
      <c r="AA373" s="18"/>
      <c r="AB373" s="18"/>
      <c r="AC373" s="18"/>
      <c r="AD373" s="18"/>
    </row>
    <row r="374">
      <c r="A374" s="119">
        <v>349.0</v>
      </c>
      <c r="B374" s="120" t="s">
        <v>1685</v>
      </c>
      <c r="C374" s="119" t="s">
        <v>93</v>
      </c>
      <c r="D374" s="119"/>
      <c r="E374" s="119" t="s">
        <v>1671</v>
      </c>
      <c r="F374" s="132"/>
      <c r="G374" s="132" t="s">
        <v>2657</v>
      </c>
      <c r="H374" s="132" t="s">
        <v>2658</v>
      </c>
      <c r="I374" s="132" t="s">
        <v>1674</v>
      </c>
      <c r="J374" s="133" t="s">
        <v>2659</v>
      </c>
      <c r="K374" s="134" t="s">
        <v>2307</v>
      </c>
      <c r="L374" s="132" t="s">
        <v>2308</v>
      </c>
      <c r="M374" s="124"/>
      <c r="N374" s="18"/>
      <c r="O374" s="113"/>
      <c r="P374" s="113"/>
      <c r="Q374" s="18"/>
      <c r="R374" s="18"/>
      <c r="S374" s="15"/>
      <c r="T374" s="18"/>
      <c r="U374" s="18"/>
      <c r="V374" s="18"/>
      <c r="W374" s="18"/>
      <c r="X374" s="18"/>
      <c r="Y374" s="18"/>
      <c r="Z374" s="18"/>
      <c r="AA374" s="18"/>
      <c r="AB374" s="18"/>
      <c r="AC374" s="18"/>
      <c r="AD374" s="18"/>
    </row>
    <row r="375">
      <c r="A375" s="119">
        <v>348.0</v>
      </c>
      <c r="B375" s="120" t="s">
        <v>1685</v>
      </c>
      <c r="C375" s="119" t="s">
        <v>93</v>
      </c>
      <c r="D375" s="119"/>
      <c r="E375" s="119" t="s">
        <v>1671</v>
      </c>
      <c r="F375" s="132"/>
      <c r="G375" s="132" t="s">
        <v>2660</v>
      </c>
      <c r="H375" s="132" t="s">
        <v>2661</v>
      </c>
      <c r="I375" s="132" t="s">
        <v>1674</v>
      </c>
      <c r="J375" s="133" t="s">
        <v>2662</v>
      </c>
      <c r="K375" s="134" t="s">
        <v>2307</v>
      </c>
      <c r="L375" s="132" t="s">
        <v>2308</v>
      </c>
      <c r="M375" s="124"/>
      <c r="N375" s="18"/>
      <c r="O375" s="113"/>
      <c r="P375" s="113"/>
      <c r="Q375" s="18"/>
      <c r="R375" s="18"/>
      <c r="S375" s="15"/>
      <c r="T375" s="18"/>
      <c r="U375" s="18"/>
      <c r="V375" s="18"/>
      <c r="W375" s="18"/>
      <c r="X375" s="18"/>
      <c r="Y375" s="18"/>
      <c r="Z375" s="18"/>
      <c r="AA375" s="18"/>
      <c r="AB375" s="18"/>
      <c r="AC375" s="18"/>
      <c r="AD375" s="18"/>
    </row>
    <row r="376">
      <c r="A376" s="119">
        <v>149.0</v>
      </c>
      <c r="B376" s="120" t="s">
        <v>1685</v>
      </c>
      <c r="C376" s="119" t="s">
        <v>93</v>
      </c>
      <c r="D376" s="119"/>
      <c r="E376" s="119" t="s">
        <v>1729</v>
      </c>
      <c r="F376" s="132"/>
      <c r="G376" s="132" t="s">
        <v>2663</v>
      </c>
      <c r="H376" s="132" t="s">
        <v>2664</v>
      </c>
      <c r="I376" s="132" t="s">
        <v>1607</v>
      </c>
      <c r="J376" s="133" t="s">
        <v>2665</v>
      </c>
      <c r="K376" s="134" t="s">
        <v>2296</v>
      </c>
      <c r="L376" s="132" t="s">
        <v>2297</v>
      </c>
      <c r="M376" s="124"/>
      <c r="N376" s="18"/>
      <c r="O376" s="113"/>
      <c r="P376" s="113"/>
      <c r="Q376" s="18"/>
      <c r="R376" s="18"/>
      <c r="S376" s="15"/>
      <c r="T376" s="18"/>
      <c r="U376" s="18"/>
      <c r="V376" s="18"/>
      <c r="W376" s="18"/>
      <c r="X376" s="18"/>
      <c r="Y376" s="18"/>
      <c r="Z376" s="18"/>
      <c r="AA376" s="18"/>
      <c r="AB376" s="18"/>
      <c r="AC376" s="18"/>
      <c r="AD376" s="18"/>
    </row>
    <row r="377">
      <c r="A377" s="119">
        <v>148.0</v>
      </c>
      <c r="B377" s="120" t="s">
        <v>1685</v>
      </c>
      <c r="C377" s="119" t="s">
        <v>93</v>
      </c>
      <c r="D377" s="119"/>
      <c r="E377" s="119" t="s">
        <v>1729</v>
      </c>
      <c r="F377" s="132"/>
      <c r="G377" s="132" t="s">
        <v>2666</v>
      </c>
      <c r="H377" s="132" t="s">
        <v>2667</v>
      </c>
      <c r="I377" s="132" t="s">
        <v>1607</v>
      </c>
      <c r="J377" s="133" t="s">
        <v>2668</v>
      </c>
      <c r="K377" s="134" t="s">
        <v>2296</v>
      </c>
      <c r="L377" s="132" t="s">
        <v>2297</v>
      </c>
      <c r="M377" s="124"/>
      <c r="N377" s="18"/>
      <c r="O377" s="113"/>
      <c r="P377" s="113"/>
      <c r="Q377" s="18"/>
      <c r="R377" s="18"/>
      <c r="S377" s="15"/>
      <c r="T377" s="18"/>
      <c r="U377" s="18"/>
      <c r="V377" s="18"/>
      <c r="W377" s="18"/>
      <c r="X377" s="18"/>
      <c r="Y377" s="18"/>
      <c r="Z377" s="18"/>
      <c r="AA377" s="18"/>
      <c r="AB377" s="18"/>
      <c r="AC377" s="18"/>
      <c r="AD377" s="18"/>
    </row>
    <row r="378">
      <c r="A378" s="119">
        <v>133.0</v>
      </c>
      <c r="B378" s="120" t="s">
        <v>1685</v>
      </c>
      <c r="C378" s="119" t="s">
        <v>93</v>
      </c>
      <c r="D378" s="119"/>
      <c r="E378" s="119" t="s">
        <v>1729</v>
      </c>
      <c r="F378" s="132"/>
      <c r="G378" s="132" t="s">
        <v>2669</v>
      </c>
      <c r="H378" s="132" t="s">
        <v>2670</v>
      </c>
      <c r="I378" s="132" t="s">
        <v>1607</v>
      </c>
      <c r="J378" s="133" t="s">
        <v>2671</v>
      </c>
      <c r="K378" s="134" t="s">
        <v>2339</v>
      </c>
      <c r="L378" s="132" t="s">
        <v>2340</v>
      </c>
      <c r="M378" s="124"/>
      <c r="N378" s="18"/>
      <c r="O378" s="18"/>
      <c r="P378" s="18"/>
      <c r="Q378" s="18"/>
      <c r="R378" s="18"/>
      <c r="S378" s="18"/>
      <c r="T378" s="15"/>
      <c r="U378" s="18"/>
      <c r="V378" s="18"/>
      <c r="W378" s="18"/>
      <c r="X378" s="18"/>
      <c r="Y378" s="18"/>
      <c r="Z378" s="18"/>
      <c r="AA378" s="18"/>
      <c r="AB378" s="18"/>
      <c r="AC378" s="18"/>
      <c r="AD378" s="18"/>
    </row>
    <row r="379">
      <c r="A379" s="119">
        <v>134.0</v>
      </c>
      <c r="B379" s="120" t="s">
        <v>1685</v>
      </c>
      <c r="C379" s="119" t="s">
        <v>93</v>
      </c>
      <c r="D379" s="119"/>
      <c r="E379" s="119" t="s">
        <v>1729</v>
      </c>
      <c r="F379" s="132"/>
      <c r="G379" s="132" t="s">
        <v>2672</v>
      </c>
      <c r="H379" s="132" t="s">
        <v>2673</v>
      </c>
      <c r="I379" s="132" t="s">
        <v>1607</v>
      </c>
      <c r="J379" s="133" t="s">
        <v>2674</v>
      </c>
      <c r="K379" s="134" t="s">
        <v>2339</v>
      </c>
      <c r="L379" s="132" t="s">
        <v>2340</v>
      </c>
      <c r="M379" s="124"/>
      <c r="N379" s="18"/>
      <c r="O379" s="18"/>
      <c r="P379" s="18"/>
      <c r="Q379" s="18"/>
      <c r="R379" s="18"/>
      <c r="S379" s="18"/>
      <c r="T379" s="15"/>
      <c r="U379" s="18"/>
      <c r="V379" s="18"/>
      <c r="W379" s="18"/>
      <c r="X379" s="18"/>
      <c r="Y379" s="18"/>
      <c r="Z379" s="18"/>
      <c r="AA379" s="18"/>
      <c r="AB379" s="18"/>
      <c r="AC379" s="18"/>
      <c r="AD379" s="18"/>
    </row>
    <row r="380">
      <c r="A380" s="119">
        <v>135.0</v>
      </c>
      <c r="B380" s="120" t="s">
        <v>1685</v>
      </c>
      <c r="C380" s="119" t="s">
        <v>93</v>
      </c>
      <c r="D380" s="119"/>
      <c r="E380" s="119" t="s">
        <v>1729</v>
      </c>
      <c r="F380" s="132"/>
      <c r="G380" s="132" t="s">
        <v>2675</v>
      </c>
      <c r="H380" s="132" t="s">
        <v>2676</v>
      </c>
      <c r="I380" s="132" t="s">
        <v>1607</v>
      </c>
      <c r="J380" s="133" t="s">
        <v>2677</v>
      </c>
      <c r="K380" s="134" t="s">
        <v>2339</v>
      </c>
      <c r="L380" s="132" t="s">
        <v>2340</v>
      </c>
      <c r="M380" s="124"/>
      <c r="N380" s="18"/>
      <c r="O380" s="18"/>
      <c r="P380" s="18"/>
      <c r="Q380" s="18"/>
      <c r="R380" s="18"/>
      <c r="S380" s="18"/>
      <c r="T380" s="15"/>
      <c r="U380" s="18"/>
      <c r="V380" s="18"/>
      <c r="W380" s="18"/>
      <c r="X380" s="18"/>
      <c r="Y380" s="18"/>
      <c r="Z380" s="18"/>
      <c r="AA380" s="18"/>
      <c r="AB380" s="18"/>
      <c r="AC380" s="18"/>
      <c r="AD380" s="18"/>
    </row>
    <row r="381">
      <c r="A381" s="119">
        <v>132.0</v>
      </c>
      <c r="B381" s="120" t="s">
        <v>1685</v>
      </c>
      <c r="C381" s="119" t="s">
        <v>93</v>
      </c>
      <c r="D381" s="119"/>
      <c r="E381" s="119" t="s">
        <v>1729</v>
      </c>
      <c r="F381" s="132"/>
      <c r="G381" s="132" t="s">
        <v>2678</v>
      </c>
      <c r="H381" s="132" t="s">
        <v>2679</v>
      </c>
      <c r="I381" s="132" t="s">
        <v>1607</v>
      </c>
      <c r="J381" s="133" t="s">
        <v>2680</v>
      </c>
      <c r="K381" s="134" t="s">
        <v>2339</v>
      </c>
      <c r="L381" s="132" t="s">
        <v>2340</v>
      </c>
      <c r="M381" s="124"/>
      <c r="N381" s="18"/>
      <c r="O381" s="18"/>
      <c r="P381" s="18"/>
      <c r="Q381" s="18"/>
      <c r="R381" s="18"/>
      <c r="S381" s="18"/>
      <c r="T381" s="15"/>
      <c r="U381" s="18"/>
      <c r="V381" s="18"/>
      <c r="W381" s="18"/>
      <c r="X381" s="18"/>
      <c r="Y381" s="18"/>
      <c r="Z381" s="18"/>
      <c r="AA381" s="18"/>
      <c r="AB381" s="18"/>
      <c r="AC381" s="18"/>
      <c r="AD381" s="18"/>
    </row>
    <row r="382">
      <c r="A382" s="119">
        <v>199.0</v>
      </c>
      <c r="B382" s="120" t="s">
        <v>1685</v>
      </c>
      <c r="C382" s="119" t="s">
        <v>93</v>
      </c>
      <c r="D382" s="119"/>
      <c r="E382" s="119" t="s">
        <v>1656</v>
      </c>
      <c r="F382" s="132"/>
      <c r="G382" s="132" t="s">
        <v>2582</v>
      </c>
      <c r="H382" s="132" t="s">
        <v>2681</v>
      </c>
      <c r="I382" s="132" t="s">
        <v>1637</v>
      </c>
      <c r="J382" s="133" t="s">
        <v>2682</v>
      </c>
      <c r="K382" s="134" t="s">
        <v>1829</v>
      </c>
      <c r="L382" s="132" t="s">
        <v>1830</v>
      </c>
      <c r="M382" s="124"/>
      <c r="N382" s="18"/>
      <c r="O382" s="18"/>
      <c r="P382" s="18"/>
      <c r="Q382" s="18"/>
      <c r="R382" s="18"/>
      <c r="S382" s="18"/>
      <c r="T382" s="15"/>
      <c r="U382" s="18"/>
      <c r="V382" s="18"/>
      <c r="W382" s="18"/>
      <c r="X382" s="18"/>
      <c r="Y382" s="18"/>
      <c r="Z382" s="18"/>
      <c r="AA382" s="18"/>
      <c r="AB382" s="18"/>
      <c r="AC382" s="18"/>
      <c r="AD382" s="18"/>
    </row>
    <row r="383">
      <c r="A383" s="119">
        <v>228.0</v>
      </c>
      <c r="B383" s="120" t="s">
        <v>1685</v>
      </c>
      <c r="C383" s="119" t="s">
        <v>93</v>
      </c>
      <c r="D383" s="119"/>
      <c r="E383" s="119" t="s">
        <v>1656</v>
      </c>
      <c r="F383" s="132"/>
      <c r="G383" s="132" t="s">
        <v>2211</v>
      </c>
      <c r="H383" s="132" t="s">
        <v>2681</v>
      </c>
      <c r="I383" s="132" t="s">
        <v>1637</v>
      </c>
      <c r="J383" s="133" t="s">
        <v>2683</v>
      </c>
      <c r="K383" s="134" t="s">
        <v>2245</v>
      </c>
      <c r="L383" s="132" t="s">
        <v>2246</v>
      </c>
      <c r="M383" s="124"/>
      <c r="N383" s="18"/>
      <c r="O383" s="18"/>
      <c r="P383" s="18"/>
      <c r="Q383" s="18"/>
      <c r="R383" s="18"/>
      <c r="S383" s="18"/>
      <c r="T383" s="15"/>
      <c r="U383" s="18"/>
      <c r="V383" s="18"/>
      <c r="W383" s="18"/>
      <c r="X383" s="18"/>
      <c r="Y383" s="18"/>
      <c r="Z383" s="18"/>
      <c r="AA383" s="18"/>
      <c r="AB383" s="18"/>
      <c r="AC383" s="18"/>
      <c r="AD383" s="18"/>
    </row>
    <row r="384">
      <c r="A384" s="119">
        <v>241.0</v>
      </c>
      <c r="B384" s="120" t="s">
        <v>1685</v>
      </c>
      <c r="C384" s="119" t="s">
        <v>93</v>
      </c>
      <c r="D384" s="119"/>
      <c r="E384" s="119" t="s">
        <v>1656</v>
      </c>
      <c r="F384" s="132"/>
      <c r="G384" s="132" t="s">
        <v>2211</v>
      </c>
      <c r="H384" s="132" t="s">
        <v>2681</v>
      </c>
      <c r="I384" s="132" t="s">
        <v>1637</v>
      </c>
      <c r="J384" s="133" t="s">
        <v>2684</v>
      </c>
      <c r="K384" s="134" t="s">
        <v>2248</v>
      </c>
      <c r="L384" s="132" t="s">
        <v>2249</v>
      </c>
      <c r="M384" s="124"/>
      <c r="N384" s="18"/>
      <c r="O384" s="113"/>
      <c r="P384" s="113"/>
      <c r="Q384" s="113"/>
      <c r="R384" s="113"/>
      <c r="S384" s="15"/>
      <c r="T384" s="18"/>
      <c r="U384" s="18"/>
      <c r="V384" s="18"/>
      <c r="W384" s="18"/>
      <c r="X384" s="18"/>
      <c r="Y384" s="18"/>
      <c r="Z384" s="18"/>
      <c r="AA384" s="18"/>
      <c r="AB384" s="18"/>
      <c r="AC384" s="18"/>
      <c r="AD384" s="18"/>
    </row>
    <row r="385">
      <c r="A385" s="119">
        <v>253.0</v>
      </c>
      <c r="B385" s="120" t="s">
        <v>1685</v>
      </c>
      <c r="C385" s="119" t="s">
        <v>93</v>
      </c>
      <c r="D385" s="119"/>
      <c r="E385" s="119" t="s">
        <v>1656</v>
      </c>
      <c r="F385" s="132"/>
      <c r="G385" s="132" t="s">
        <v>2211</v>
      </c>
      <c r="H385" s="132" t="s">
        <v>2681</v>
      </c>
      <c r="I385" s="132" t="s">
        <v>1637</v>
      </c>
      <c r="J385" s="133" t="s">
        <v>2685</v>
      </c>
      <c r="K385" s="134" t="s">
        <v>1833</v>
      </c>
      <c r="L385" s="132" t="s">
        <v>1834</v>
      </c>
      <c r="M385" s="124"/>
      <c r="N385" s="18"/>
      <c r="O385" s="113"/>
      <c r="P385" s="113"/>
      <c r="Q385" s="113"/>
      <c r="R385" s="113"/>
      <c r="S385" s="15"/>
      <c r="T385" s="18"/>
      <c r="U385" s="18"/>
      <c r="V385" s="18"/>
      <c r="W385" s="18"/>
      <c r="X385" s="18"/>
      <c r="Y385" s="18"/>
      <c r="Z385" s="18"/>
      <c r="AA385" s="18"/>
      <c r="AB385" s="18"/>
      <c r="AC385" s="18"/>
      <c r="AD385" s="18"/>
    </row>
    <row r="386">
      <c r="A386" s="119">
        <v>266.0</v>
      </c>
      <c r="B386" s="120" t="s">
        <v>1685</v>
      </c>
      <c r="C386" s="119" t="s">
        <v>93</v>
      </c>
      <c r="D386" s="119"/>
      <c r="E386" s="119" t="s">
        <v>1656</v>
      </c>
      <c r="F386" s="132"/>
      <c r="G386" s="132" t="s">
        <v>2211</v>
      </c>
      <c r="H386" s="132" t="s">
        <v>2681</v>
      </c>
      <c r="I386" s="132" t="s">
        <v>1637</v>
      </c>
      <c r="J386" s="133" t="s">
        <v>2686</v>
      </c>
      <c r="K386" s="134" t="s">
        <v>1836</v>
      </c>
      <c r="L386" s="132" t="s">
        <v>1837</v>
      </c>
      <c r="M386" s="124"/>
      <c r="N386" s="18"/>
      <c r="O386" s="113"/>
      <c r="P386" s="113"/>
      <c r="Q386" s="113"/>
      <c r="R386" s="113"/>
      <c r="S386" s="15"/>
      <c r="T386" s="18"/>
      <c r="U386" s="18"/>
      <c r="V386" s="18"/>
      <c r="W386" s="18"/>
      <c r="X386" s="18"/>
      <c r="Y386" s="18"/>
      <c r="Z386" s="18"/>
      <c r="AA386" s="18"/>
      <c r="AB386" s="18"/>
      <c r="AC386" s="18"/>
      <c r="AD386" s="18"/>
    </row>
    <row r="387">
      <c r="A387" s="119">
        <v>279.0</v>
      </c>
      <c r="B387" s="120" t="s">
        <v>1685</v>
      </c>
      <c r="C387" s="119" t="s">
        <v>93</v>
      </c>
      <c r="D387" s="119"/>
      <c r="E387" s="119" t="s">
        <v>1656</v>
      </c>
      <c r="F387" s="132"/>
      <c r="G387" s="132" t="s">
        <v>2211</v>
      </c>
      <c r="H387" s="132" t="s">
        <v>2681</v>
      </c>
      <c r="I387" s="132" t="s">
        <v>1637</v>
      </c>
      <c r="J387" s="133" t="s">
        <v>2687</v>
      </c>
      <c r="K387" s="134" t="s">
        <v>2253</v>
      </c>
      <c r="L387" s="132" t="s">
        <v>2254</v>
      </c>
      <c r="M387" s="124"/>
      <c r="N387" s="18"/>
      <c r="O387" s="113"/>
      <c r="P387" s="113"/>
      <c r="Q387" s="113"/>
      <c r="R387" s="113"/>
      <c r="S387" s="15"/>
      <c r="T387" s="18"/>
      <c r="U387" s="18"/>
      <c r="V387" s="18"/>
      <c r="W387" s="18"/>
      <c r="X387" s="18"/>
      <c r="Y387" s="18"/>
      <c r="Z387" s="18"/>
      <c r="AA387" s="18"/>
      <c r="AB387" s="18"/>
      <c r="AC387" s="18"/>
      <c r="AD387" s="18"/>
    </row>
    <row r="388">
      <c r="A388" s="119">
        <v>293.0</v>
      </c>
      <c r="B388" s="120" t="s">
        <v>1685</v>
      </c>
      <c r="C388" s="119" t="s">
        <v>93</v>
      </c>
      <c r="D388" s="119"/>
      <c r="E388" s="119" t="s">
        <v>1656</v>
      </c>
      <c r="F388" s="132"/>
      <c r="G388" s="132" t="s">
        <v>2211</v>
      </c>
      <c r="H388" s="132" t="s">
        <v>2681</v>
      </c>
      <c r="I388" s="132" t="s">
        <v>1637</v>
      </c>
      <c r="J388" s="133" t="s">
        <v>2688</v>
      </c>
      <c r="K388" s="134" t="s">
        <v>2256</v>
      </c>
      <c r="L388" s="132" t="s">
        <v>2257</v>
      </c>
      <c r="M388" s="124"/>
      <c r="N388" s="18"/>
      <c r="O388" s="113"/>
      <c r="P388" s="113"/>
      <c r="Q388" s="113"/>
      <c r="R388" s="113"/>
      <c r="S388" s="15"/>
      <c r="T388" s="18"/>
      <c r="U388" s="18"/>
      <c r="V388" s="18"/>
      <c r="W388" s="18"/>
      <c r="X388" s="18"/>
      <c r="Y388" s="18"/>
      <c r="Z388" s="18"/>
      <c r="AA388" s="18"/>
      <c r="AB388" s="18"/>
      <c r="AC388" s="18"/>
      <c r="AD388" s="18"/>
    </row>
    <row r="389">
      <c r="A389" s="119">
        <v>306.0</v>
      </c>
      <c r="B389" s="120" t="s">
        <v>1685</v>
      </c>
      <c r="C389" s="119" t="s">
        <v>93</v>
      </c>
      <c r="D389" s="119"/>
      <c r="E389" s="119" t="s">
        <v>1656</v>
      </c>
      <c r="F389" s="132"/>
      <c r="G389" s="132" t="s">
        <v>2211</v>
      </c>
      <c r="H389" s="132" t="s">
        <v>2689</v>
      </c>
      <c r="I389" s="132" t="s">
        <v>1637</v>
      </c>
      <c r="J389" s="133" t="s">
        <v>2690</v>
      </c>
      <c r="K389" s="134" t="s">
        <v>1754</v>
      </c>
      <c r="L389" s="132" t="s">
        <v>1755</v>
      </c>
      <c r="M389" s="124"/>
      <c r="N389" s="18"/>
      <c r="O389" s="113"/>
      <c r="P389" s="113"/>
      <c r="Q389" s="113"/>
      <c r="R389" s="113"/>
      <c r="S389" s="15"/>
      <c r="T389" s="18"/>
      <c r="U389" s="18"/>
      <c r="V389" s="18"/>
      <c r="W389" s="18"/>
      <c r="X389" s="18"/>
      <c r="Y389" s="18"/>
      <c r="Z389" s="18"/>
      <c r="AA389" s="18"/>
      <c r="AB389" s="18"/>
      <c r="AC389" s="18"/>
      <c r="AD389" s="18"/>
    </row>
    <row r="390">
      <c r="A390" s="119">
        <v>360.0</v>
      </c>
      <c r="B390" s="120" t="s">
        <v>1685</v>
      </c>
      <c r="C390" s="119" t="s">
        <v>93</v>
      </c>
      <c r="D390" s="119"/>
      <c r="E390" s="119" t="s">
        <v>1671</v>
      </c>
      <c r="F390" s="132"/>
      <c r="G390" s="132" t="s">
        <v>2691</v>
      </c>
      <c r="H390" s="132" t="s">
        <v>2692</v>
      </c>
      <c r="I390" s="132" t="s">
        <v>1674</v>
      </c>
      <c r="J390" s="133" t="s">
        <v>2693</v>
      </c>
      <c r="K390" s="134" t="s">
        <v>2175</v>
      </c>
      <c r="L390" s="132" t="s">
        <v>2176</v>
      </c>
      <c r="M390" s="124"/>
      <c r="N390" s="18"/>
      <c r="O390" s="113"/>
      <c r="P390" s="113"/>
      <c r="Q390" s="113"/>
      <c r="R390" s="113"/>
      <c r="S390" s="15"/>
      <c r="T390" s="18"/>
      <c r="U390" s="18"/>
      <c r="V390" s="18"/>
      <c r="W390" s="18"/>
      <c r="X390" s="18"/>
      <c r="Y390" s="18"/>
      <c r="Z390" s="18"/>
      <c r="AA390" s="18"/>
      <c r="AB390" s="18"/>
      <c r="AC390" s="18"/>
      <c r="AD390" s="18"/>
    </row>
    <row r="391">
      <c r="A391" s="119">
        <v>329.0</v>
      </c>
      <c r="B391" s="120" t="s">
        <v>1685</v>
      </c>
      <c r="C391" s="119" t="s">
        <v>93</v>
      </c>
      <c r="D391" s="119"/>
      <c r="E391" s="119" t="s">
        <v>1712</v>
      </c>
      <c r="F391" s="132"/>
      <c r="G391" s="132" t="s">
        <v>2694</v>
      </c>
      <c r="H391" s="132" t="s">
        <v>2695</v>
      </c>
      <c r="I391" s="132" t="s">
        <v>1715</v>
      </c>
      <c r="J391" s="133" t="s">
        <v>2696</v>
      </c>
      <c r="K391" s="134" t="s">
        <v>1717</v>
      </c>
      <c r="L391" s="132" t="s">
        <v>1718</v>
      </c>
      <c r="M391" s="124"/>
      <c r="N391" s="18"/>
      <c r="O391" s="113"/>
      <c r="P391" s="113"/>
      <c r="Q391" s="113"/>
      <c r="R391" s="113"/>
      <c r="S391" s="15"/>
      <c r="T391" s="18"/>
      <c r="U391" s="18"/>
      <c r="V391" s="18"/>
      <c r="W391" s="18"/>
      <c r="X391" s="18"/>
      <c r="Y391" s="18"/>
      <c r="Z391" s="18"/>
      <c r="AA391" s="18"/>
      <c r="AB391" s="18"/>
      <c r="AC391" s="18"/>
      <c r="AD391" s="18"/>
    </row>
    <row r="392">
      <c r="A392" s="119">
        <v>185.0</v>
      </c>
      <c r="B392" s="120" t="s">
        <v>1685</v>
      </c>
      <c r="C392" s="119" t="s">
        <v>93</v>
      </c>
      <c r="D392" s="119"/>
      <c r="E392" s="119" t="s">
        <v>1729</v>
      </c>
      <c r="F392" s="132"/>
      <c r="G392" s="132" t="s">
        <v>2697</v>
      </c>
      <c r="H392" s="132" t="s">
        <v>2698</v>
      </c>
      <c r="I392" s="132" t="s">
        <v>1607</v>
      </c>
      <c r="J392" s="133" t="s">
        <v>2699</v>
      </c>
      <c r="K392" s="134" t="s">
        <v>2268</v>
      </c>
      <c r="L392" s="132" t="s">
        <v>2269</v>
      </c>
      <c r="M392" s="124"/>
      <c r="N392" s="18"/>
      <c r="O392" s="113"/>
      <c r="P392" s="113"/>
      <c r="Q392" s="18"/>
      <c r="R392" s="18"/>
      <c r="S392" s="15"/>
      <c r="T392" s="18"/>
      <c r="U392" s="18"/>
      <c r="V392" s="18"/>
      <c r="W392" s="18"/>
      <c r="X392" s="18"/>
      <c r="Y392" s="18"/>
      <c r="Z392" s="18"/>
      <c r="AA392" s="18"/>
      <c r="AB392" s="18"/>
      <c r="AC392" s="18"/>
      <c r="AD392" s="18"/>
    </row>
    <row r="393">
      <c r="A393" s="119">
        <v>131.0</v>
      </c>
      <c r="B393" s="120" t="s">
        <v>1685</v>
      </c>
      <c r="C393" s="119" t="s">
        <v>93</v>
      </c>
      <c r="D393" s="119"/>
      <c r="E393" s="119" t="s">
        <v>1729</v>
      </c>
      <c r="F393" s="132"/>
      <c r="G393" s="132" t="s">
        <v>2700</v>
      </c>
      <c r="H393" s="132" t="s">
        <v>2701</v>
      </c>
      <c r="I393" s="132" t="s">
        <v>1607</v>
      </c>
      <c r="J393" s="133" t="s">
        <v>2702</v>
      </c>
      <c r="K393" s="134" t="s">
        <v>2339</v>
      </c>
      <c r="L393" s="132" t="s">
        <v>2340</v>
      </c>
      <c r="M393" s="124"/>
      <c r="N393" s="18"/>
      <c r="O393" s="18"/>
      <c r="P393" s="18"/>
      <c r="Q393" s="18"/>
      <c r="R393" s="18"/>
      <c r="S393" s="18"/>
      <c r="T393" s="15"/>
      <c r="U393" s="18"/>
      <c r="V393" s="18"/>
      <c r="W393" s="18"/>
      <c r="X393" s="18"/>
      <c r="Y393" s="18"/>
      <c r="Z393" s="18"/>
      <c r="AA393" s="18"/>
      <c r="AB393" s="18"/>
      <c r="AC393" s="18"/>
      <c r="AD393" s="18"/>
    </row>
    <row r="394">
      <c r="A394" s="119">
        <v>147.0</v>
      </c>
      <c r="B394" s="120" t="s">
        <v>1685</v>
      </c>
      <c r="C394" s="119" t="s">
        <v>93</v>
      </c>
      <c r="D394" s="119"/>
      <c r="E394" s="119" t="s">
        <v>1729</v>
      </c>
      <c r="F394" s="132"/>
      <c r="G394" s="132" t="s">
        <v>2703</v>
      </c>
      <c r="H394" s="132" t="s">
        <v>2704</v>
      </c>
      <c r="I394" s="132" t="s">
        <v>1607</v>
      </c>
      <c r="J394" s="133" t="s">
        <v>2705</v>
      </c>
      <c r="K394" s="134" t="s">
        <v>2296</v>
      </c>
      <c r="L394" s="132" t="s">
        <v>2297</v>
      </c>
      <c r="M394" s="124"/>
      <c r="N394" s="18"/>
      <c r="O394" s="18"/>
      <c r="P394" s="18"/>
      <c r="Q394" s="18"/>
      <c r="R394" s="18"/>
      <c r="S394" s="18"/>
      <c r="T394" s="15"/>
      <c r="U394" s="18"/>
      <c r="V394" s="18"/>
      <c r="W394" s="18"/>
      <c r="X394" s="18"/>
      <c r="Y394" s="18"/>
      <c r="Z394" s="18"/>
      <c r="AA394" s="18"/>
      <c r="AB394" s="18"/>
      <c r="AC394" s="18"/>
      <c r="AD394" s="18"/>
    </row>
    <row r="395">
      <c r="A395" s="119">
        <v>123.0</v>
      </c>
      <c r="B395" s="120" t="s">
        <v>1685</v>
      </c>
      <c r="C395" s="119" t="s">
        <v>93</v>
      </c>
      <c r="D395" s="119"/>
      <c r="E395" s="119" t="s">
        <v>1729</v>
      </c>
      <c r="F395" s="132"/>
      <c r="G395" s="132" t="s">
        <v>2706</v>
      </c>
      <c r="H395" s="132" t="s">
        <v>2214</v>
      </c>
      <c r="I395" s="132" t="s">
        <v>1607</v>
      </c>
      <c r="J395" s="133" t="s">
        <v>2707</v>
      </c>
      <c r="K395" s="134" t="s">
        <v>2233</v>
      </c>
      <c r="L395" s="132" t="s">
        <v>2234</v>
      </c>
      <c r="M395" s="124"/>
      <c r="N395" s="18"/>
      <c r="O395" s="18"/>
      <c r="P395" s="18"/>
      <c r="Q395" s="18"/>
      <c r="R395" s="18"/>
      <c r="S395" s="18"/>
      <c r="T395" s="15"/>
      <c r="U395" s="18"/>
      <c r="V395" s="18"/>
      <c r="W395" s="18"/>
      <c r="X395" s="18"/>
      <c r="Y395" s="18"/>
      <c r="Z395" s="18"/>
      <c r="AA395" s="18"/>
      <c r="AB395" s="18"/>
      <c r="AC395" s="18"/>
      <c r="AD395" s="18"/>
    </row>
    <row r="396">
      <c r="A396" s="119">
        <v>161.0</v>
      </c>
      <c r="B396" s="120" t="s">
        <v>1685</v>
      </c>
      <c r="C396" s="119" t="s">
        <v>93</v>
      </c>
      <c r="D396" s="119"/>
      <c r="E396" s="119" t="s">
        <v>1729</v>
      </c>
      <c r="F396" s="132"/>
      <c r="G396" s="132" t="s">
        <v>2708</v>
      </c>
      <c r="H396" s="132" t="s">
        <v>2214</v>
      </c>
      <c r="I396" s="132" t="s">
        <v>1607</v>
      </c>
      <c r="J396" s="133" t="s">
        <v>2709</v>
      </c>
      <c r="K396" s="134" t="s">
        <v>2237</v>
      </c>
      <c r="L396" s="132" t="s">
        <v>2238</v>
      </c>
      <c r="M396" s="124"/>
      <c r="N396" s="18"/>
      <c r="O396" s="18"/>
      <c r="P396" s="18"/>
      <c r="Q396" s="18"/>
      <c r="R396" s="18"/>
      <c r="S396" s="18"/>
      <c r="T396" s="15"/>
      <c r="U396" s="18"/>
      <c r="V396" s="18"/>
      <c r="W396" s="18"/>
      <c r="X396" s="18"/>
      <c r="Y396" s="18"/>
      <c r="Z396" s="18"/>
      <c r="AA396" s="18"/>
      <c r="AB396" s="18"/>
      <c r="AC396" s="18"/>
      <c r="AD396" s="18"/>
    </row>
    <row r="397">
      <c r="A397" s="119">
        <v>201.0</v>
      </c>
      <c r="B397" s="120" t="s">
        <v>1685</v>
      </c>
      <c r="C397" s="119" t="s">
        <v>93</v>
      </c>
      <c r="D397" s="119"/>
      <c r="E397" s="119" t="s">
        <v>1656</v>
      </c>
      <c r="F397" s="132"/>
      <c r="G397" s="132" t="s">
        <v>2710</v>
      </c>
      <c r="H397" s="132" t="s">
        <v>2214</v>
      </c>
      <c r="I397" s="132" t="s">
        <v>1637</v>
      </c>
      <c r="J397" s="133" t="s">
        <v>2711</v>
      </c>
      <c r="K397" s="134" t="s">
        <v>1829</v>
      </c>
      <c r="L397" s="132" t="s">
        <v>1830</v>
      </c>
      <c r="M397" s="124"/>
      <c r="N397" s="18"/>
      <c r="O397" s="18"/>
      <c r="P397" s="18"/>
      <c r="Q397" s="18"/>
      <c r="R397" s="18"/>
      <c r="S397" s="18"/>
      <c r="T397" s="15"/>
      <c r="U397" s="18"/>
      <c r="V397" s="18"/>
      <c r="W397" s="18"/>
      <c r="X397" s="18"/>
      <c r="Y397" s="18"/>
      <c r="Z397" s="18"/>
      <c r="AA397" s="18"/>
      <c r="AB397" s="18"/>
      <c r="AC397" s="18"/>
      <c r="AD397" s="18"/>
    </row>
    <row r="398">
      <c r="A398" s="119">
        <v>365.0</v>
      </c>
      <c r="B398" s="120" t="s">
        <v>1685</v>
      </c>
      <c r="C398" s="119" t="s">
        <v>93</v>
      </c>
      <c r="D398" s="119"/>
      <c r="E398" s="119" t="s">
        <v>1671</v>
      </c>
      <c r="F398" s="132"/>
      <c r="G398" s="132" t="s">
        <v>2712</v>
      </c>
      <c r="H398" s="132" t="s">
        <v>2713</v>
      </c>
      <c r="I398" s="132" t="s">
        <v>1674</v>
      </c>
      <c r="J398" s="133" t="s">
        <v>2714</v>
      </c>
      <c r="K398" s="134" t="s">
        <v>2189</v>
      </c>
      <c r="L398" s="132" t="s">
        <v>2190</v>
      </c>
      <c r="M398" s="124"/>
      <c r="N398" s="18"/>
      <c r="O398" s="18"/>
      <c r="P398" s="18"/>
      <c r="Q398" s="18"/>
      <c r="R398" s="18"/>
      <c r="S398" s="18"/>
      <c r="T398" s="15"/>
      <c r="U398" s="18"/>
      <c r="V398" s="18"/>
      <c r="W398" s="18"/>
      <c r="X398" s="18"/>
      <c r="Y398" s="18"/>
      <c r="Z398" s="18"/>
      <c r="AA398" s="18"/>
      <c r="AB398" s="18"/>
      <c r="AC398" s="18"/>
      <c r="AD398" s="18"/>
    </row>
    <row r="399">
      <c r="A399" s="119">
        <v>366.0</v>
      </c>
      <c r="B399" s="120" t="s">
        <v>1685</v>
      </c>
      <c r="C399" s="119" t="s">
        <v>93</v>
      </c>
      <c r="D399" s="119"/>
      <c r="E399" s="119" t="s">
        <v>1671</v>
      </c>
      <c r="F399" s="132"/>
      <c r="G399" s="132" t="s">
        <v>2715</v>
      </c>
      <c r="H399" s="132" t="s">
        <v>2716</v>
      </c>
      <c r="I399" s="132" t="s">
        <v>1674</v>
      </c>
      <c r="J399" s="133" t="s">
        <v>2717</v>
      </c>
      <c r="K399" s="134" t="s">
        <v>2189</v>
      </c>
      <c r="L399" s="132" t="s">
        <v>2190</v>
      </c>
      <c r="M399" s="124"/>
      <c r="N399" s="18"/>
      <c r="O399" s="113"/>
      <c r="P399" s="113"/>
      <c r="Q399" s="18"/>
      <c r="R399" s="18"/>
      <c r="S399" s="15"/>
      <c r="T399" s="18"/>
      <c r="U399" s="18"/>
      <c r="V399" s="18"/>
      <c r="W399" s="18"/>
      <c r="X399" s="18"/>
      <c r="Y399" s="18"/>
      <c r="Z399" s="18"/>
      <c r="AA399" s="18"/>
      <c r="AB399" s="18"/>
      <c r="AC399" s="18"/>
      <c r="AD399" s="18"/>
    </row>
    <row r="400">
      <c r="A400" s="119">
        <v>181.0</v>
      </c>
      <c r="B400" s="120" t="s">
        <v>1685</v>
      </c>
      <c r="C400" s="119" t="s">
        <v>93</v>
      </c>
      <c r="D400" s="119"/>
      <c r="E400" s="119" t="s">
        <v>1729</v>
      </c>
      <c r="F400" s="132"/>
      <c r="G400" s="132" t="s">
        <v>2718</v>
      </c>
      <c r="H400" s="132" t="s">
        <v>2719</v>
      </c>
      <c r="I400" s="132" t="s">
        <v>1607</v>
      </c>
      <c r="J400" s="133" t="s">
        <v>2720</v>
      </c>
      <c r="K400" s="134" t="s">
        <v>2168</v>
      </c>
      <c r="L400" s="132" t="s">
        <v>2169</v>
      </c>
      <c r="M400" s="124"/>
      <c r="N400" s="18"/>
      <c r="O400" s="113"/>
      <c r="P400" s="113"/>
      <c r="Q400" s="18"/>
      <c r="R400" s="18"/>
      <c r="S400" s="15"/>
      <c r="T400" s="18"/>
      <c r="U400" s="18"/>
      <c r="V400" s="18"/>
      <c r="W400" s="18"/>
      <c r="X400" s="18"/>
      <c r="Y400" s="18"/>
      <c r="Z400" s="18"/>
      <c r="AA400" s="18"/>
      <c r="AB400" s="18"/>
      <c r="AC400" s="18"/>
      <c r="AD400" s="18"/>
    </row>
    <row r="401">
      <c r="A401" s="119">
        <v>146.0</v>
      </c>
      <c r="B401" s="120" t="s">
        <v>1685</v>
      </c>
      <c r="C401" s="119" t="s">
        <v>93</v>
      </c>
      <c r="D401" s="119"/>
      <c r="E401" s="119" t="s">
        <v>1729</v>
      </c>
      <c r="F401" s="132"/>
      <c r="G401" s="132" t="s">
        <v>2721</v>
      </c>
      <c r="H401" s="132" t="s">
        <v>2722</v>
      </c>
      <c r="I401" s="132" t="s">
        <v>1607</v>
      </c>
      <c r="J401" s="133" t="s">
        <v>2723</v>
      </c>
      <c r="K401" s="134" t="s">
        <v>2296</v>
      </c>
      <c r="L401" s="132" t="s">
        <v>2297</v>
      </c>
      <c r="M401" s="124"/>
      <c r="N401" s="18"/>
      <c r="O401" s="113"/>
      <c r="P401" s="113"/>
      <c r="Q401" s="18"/>
      <c r="R401" s="18"/>
      <c r="S401" s="15"/>
      <c r="T401" s="18"/>
      <c r="U401" s="18"/>
      <c r="V401" s="18"/>
      <c r="W401" s="18"/>
      <c r="X401" s="18"/>
      <c r="Y401" s="18"/>
      <c r="Z401" s="18"/>
      <c r="AA401" s="18"/>
      <c r="AB401" s="18"/>
      <c r="AC401" s="18"/>
      <c r="AD401" s="18"/>
    </row>
    <row r="402">
      <c r="A402" s="119">
        <v>387.0</v>
      </c>
      <c r="B402" s="120" t="s">
        <v>1685</v>
      </c>
      <c r="C402" s="119" t="s">
        <v>105</v>
      </c>
      <c r="D402" s="119"/>
      <c r="E402" s="119" t="s">
        <v>1619</v>
      </c>
      <c r="F402" s="132"/>
      <c r="G402" s="132" t="s">
        <v>2724</v>
      </c>
      <c r="H402" s="132" t="s">
        <v>2725</v>
      </c>
      <c r="I402" s="132" t="s">
        <v>1588</v>
      </c>
      <c r="J402" s="133" t="s">
        <v>2726</v>
      </c>
      <c r="K402" s="134" t="s">
        <v>1852</v>
      </c>
      <c r="L402" s="132" t="s">
        <v>1853</v>
      </c>
      <c r="M402" s="124"/>
      <c r="N402" s="18"/>
      <c r="O402" s="18"/>
      <c r="P402" s="18"/>
      <c r="Q402" s="18"/>
      <c r="R402" s="18"/>
      <c r="S402" s="18"/>
      <c r="T402" s="15"/>
      <c r="U402" s="18"/>
      <c r="V402" s="18"/>
      <c r="W402" s="18"/>
      <c r="X402" s="18"/>
      <c r="Y402" s="18"/>
      <c r="Z402" s="18"/>
      <c r="AA402" s="18"/>
      <c r="AB402" s="18"/>
      <c r="AC402" s="18"/>
      <c r="AD402" s="18"/>
    </row>
    <row r="403">
      <c r="A403" s="119">
        <v>389.0</v>
      </c>
      <c r="B403" s="120" t="s">
        <v>1685</v>
      </c>
      <c r="C403" s="119" t="s">
        <v>105</v>
      </c>
      <c r="D403" s="119"/>
      <c r="E403" s="119" t="s">
        <v>1619</v>
      </c>
      <c r="F403" s="132"/>
      <c r="G403" s="132" t="s">
        <v>2724</v>
      </c>
      <c r="H403" s="132" t="s">
        <v>2727</v>
      </c>
      <c r="I403" s="132" t="s">
        <v>1588</v>
      </c>
      <c r="J403" s="133" t="s">
        <v>2728</v>
      </c>
      <c r="K403" s="134" t="s">
        <v>1855</v>
      </c>
      <c r="L403" s="132" t="s">
        <v>1856</v>
      </c>
      <c r="M403" s="124"/>
      <c r="N403" s="18"/>
      <c r="O403" s="18"/>
      <c r="P403" s="18"/>
      <c r="Q403" s="18"/>
      <c r="R403" s="18"/>
      <c r="S403" s="18"/>
      <c r="T403" s="15"/>
      <c r="U403" s="18"/>
      <c r="V403" s="18"/>
      <c r="W403" s="18"/>
      <c r="X403" s="18"/>
      <c r="Y403" s="18"/>
      <c r="Z403" s="18"/>
      <c r="AA403" s="18"/>
      <c r="AB403" s="18"/>
      <c r="AC403" s="18"/>
      <c r="AD403" s="18"/>
    </row>
    <row r="404">
      <c r="A404" s="119">
        <v>393.0</v>
      </c>
      <c r="B404" s="120" t="s">
        <v>1685</v>
      </c>
      <c r="C404" s="119" t="s">
        <v>105</v>
      </c>
      <c r="D404" s="119"/>
      <c r="E404" s="119" t="s">
        <v>1712</v>
      </c>
      <c r="F404" s="132"/>
      <c r="G404" s="132" t="s">
        <v>2729</v>
      </c>
      <c r="H404" s="132" t="s">
        <v>2730</v>
      </c>
      <c r="I404" s="132" t="s">
        <v>1715</v>
      </c>
      <c r="J404" s="133" t="s">
        <v>2731</v>
      </c>
      <c r="K404" s="134" t="s">
        <v>1717</v>
      </c>
      <c r="L404" s="132" t="s">
        <v>1718</v>
      </c>
      <c r="M404" s="124"/>
      <c r="N404" s="18"/>
      <c r="O404" s="113"/>
      <c r="P404" s="113"/>
      <c r="Q404" s="113"/>
      <c r="R404" s="113"/>
      <c r="S404" s="15"/>
      <c r="T404" s="18"/>
      <c r="U404" s="18"/>
      <c r="V404" s="18"/>
      <c r="W404" s="18"/>
      <c r="X404" s="18"/>
      <c r="Y404" s="18"/>
      <c r="Z404" s="18"/>
      <c r="AA404" s="18"/>
      <c r="AB404" s="18"/>
      <c r="AC404" s="18"/>
      <c r="AD404" s="18"/>
    </row>
    <row r="405">
      <c r="A405" s="119">
        <v>392.0</v>
      </c>
      <c r="B405" s="120" t="s">
        <v>1685</v>
      </c>
      <c r="C405" s="119" t="s">
        <v>105</v>
      </c>
      <c r="D405" s="119"/>
      <c r="E405" s="119" t="s">
        <v>1619</v>
      </c>
      <c r="F405" s="132"/>
      <c r="G405" s="132" t="s">
        <v>2732</v>
      </c>
      <c r="H405" s="132" t="s">
        <v>2733</v>
      </c>
      <c r="I405" s="132" t="s">
        <v>1588</v>
      </c>
      <c r="J405" s="133" t="s">
        <v>2734</v>
      </c>
      <c r="K405" s="134" t="s">
        <v>1868</v>
      </c>
      <c r="L405" s="132" t="s">
        <v>1869</v>
      </c>
      <c r="M405" s="124"/>
      <c r="N405" s="18"/>
      <c r="O405" s="113"/>
      <c r="P405" s="113"/>
      <c r="Q405" s="113"/>
      <c r="R405" s="113"/>
      <c r="S405" s="15"/>
      <c r="T405" s="18"/>
      <c r="U405" s="18"/>
      <c r="V405" s="18"/>
      <c r="W405" s="18"/>
      <c r="X405" s="18"/>
      <c r="Y405" s="18"/>
      <c r="Z405" s="18"/>
      <c r="AA405" s="18"/>
      <c r="AB405" s="18"/>
      <c r="AC405" s="18"/>
      <c r="AD405" s="18"/>
    </row>
    <row r="406">
      <c r="A406" s="119">
        <v>391.0</v>
      </c>
      <c r="B406" s="120" t="s">
        <v>1685</v>
      </c>
      <c r="C406" s="119" t="s">
        <v>105</v>
      </c>
      <c r="D406" s="119"/>
      <c r="E406" s="119" t="s">
        <v>1619</v>
      </c>
      <c r="F406" s="132"/>
      <c r="G406" s="132" t="s">
        <v>2735</v>
      </c>
      <c r="H406" s="132" t="s">
        <v>2736</v>
      </c>
      <c r="I406" s="132" t="s">
        <v>1588</v>
      </c>
      <c r="J406" s="133" t="s">
        <v>2737</v>
      </c>
      <c r="K406" s="134" t="s">
        <v>1876</v>
      </c>
      <c r="L406" s="132" t="s">
        <v>1877</v>
      </c>
      <c r="M406" s="124"/>
      <c r="N406" s="18"/>
      <c r="O406" s="18"/>
      <c r="P406" s="18"/>
      <c r="Q406" s="18"/>
      <c r="R406" s="18"/>
      <c r="S406" s="18"/>
      <c r="T406" s="15"/>
      <c r="U406" s="18"/>
      <c r="V406" s="18"/>
      <c r="W406" s="18"/>
      <c r="X406" s="18"/>
      <c r="Y406" s="18"/>
      <c r="Z406" s="18"/>
      <c r="AA406" s="18"/>
      <c r="AB406" s="18"/>
      <c r="AC406" s="18"/>
      <c r="AD406" s="18"/>
    </row>
    <row r="407">
      <c r="A407" s="119">
        <v>390.0</v>
      </c>
      <c r="B407" s="120" t="s">
        <v>1685</v>
      </c>
      <c r="C407" s="119" t="s">
        <v>105</v>
      </c>
      <c r="D407" s="119"/>
      <c r="E407" s="119" t="s">
        <v>1619</v>
      </c>
      <c r="F407" s="132"/>
      <c r="G407" s="132" t="s">
        <v>2738</v>
      </c>
      <c r="H407" s="132" t="s">
        <v>2739</v>
      </c>
      <c r="I407" s="132" t="s">
        <v>1588</v>
      </c>
      <c r="J407" s="133" t="s">
        <v>2740</v>
      </c>
      <c r="K407" s="134" t="s">
        <v>1855</v>
      </c>
      <c r="L407" s="132" t="s">
        <v>1856</v>
      </c>
      <c r="M407" s="124"/>
      <c r="N407" s="18"/>
      <c r="O407" s="18"/>
      <c r="P407" s="18"/>
      <c r="Q407" s="18"/>
      <c r="R407" s="18"/>
      <c r="S407" s="18"/>
      <c r="T407" s="15"/>
      <c r="U407" s="18"/>
      <c r="V407" s="18"/>
      <c r="W407" s="18"/>
      <c r="X407" s="18"/>
      <c r="Y407" s="18"/>
      <c r="Z407" s="18"/>
      <c r="AA407" s="18"/>
      <c r="AB407" s="18"/>
      <c r="AC407" s="18"/>
      <c r="AD407" s="18"/>
    </row>
    <row r="408">
      <c r="A408" s="119">
        <v>388.0</v>
      </c>
      <c r="B408" s="120" t="s">
        <v>1685</v>
      </c>
      <c r="C408" s="119" t="s">
        <v>105</v>
      </c>
      <c r="D408" s="119"/>
      <c r="E408" s="119" t="s">
        <v>1619</v>
      </c>
      <c r="F408" s="132"/>
      <c r="G408" s="132" t="s">
        <v>2741</v>
      </c>
      <c r="H408" s="132" t="s">
        <v>2742</v>
      </c>
      <c r="I408" s="132" t="s">
        <v>1588</v>
      </c>
      <c r="J408" s="133" t="s">
        <v>2743</v>
      </c>
      <c r="K408" s="134" t="s">
        <v>1852</v>
      </c>
      <c r="L408" s="132" t="s">
        <v>1853</v>
      </c>
      <c r="M408" s="124"/>
      <c r="N408" s="18"/>
      <c r="O408" s="113"/>
      <c r="P408" s="113"/>
      <c r="Q408" s="113"/>
      <c r="R408" s="113"/>
      <c r="S408" s="15"/>
      <c r="T408" s="18"/>
      <c r="U408" s="18"/>
      <c r="V408" s="18"/>
      <c r="W408" s="18"/>
      <c r="X408" s="18"/>
      <c r="Y408" s="18"/>
      <c r="Z408" s="18"/>
      <c r="AA408" s="18"/>
      <c r="AB408" s="18"/>
      <c r="AC408" s="18"/>
      <c r="AD408" s="18"/>
    </row>
    <row r="409">
      <c r="A409" s="119">
        <v>386.0</v>
      </c>
      <c r="B409" s="120" t="s">
        <v>1685</v>
      </c>
      <c r="C409" s="119" t="s">
        <v>105</v>
      </c>
      <c r="D409" s="119"/>
      <c r="E409" s="119" t="s">
        <v>1619</v>
      </c>
      <c r="F409" s="132"/>
      <c r="G409" s="132" t="s">
        <v>2744</v>
      </c>
      <c r="H409" s="132" t="s">
        <v>2745</v>
      </c>
      <c r="I409" s="132" t="s">
        <v>1588</v>
      </c>
      <c r="J409" s="133" t="s">
        <v>2746</v>
      </c>
      <c r="K409" s="134" t="s">
        <v>1816</v>
      </c>
      <c r="L409" s="132" t="s">
        <v>1817</v>
      </c>
      <c r="M409" s="124"/>
      <c r="N409" s="18"/>
      <c r="O409" s="113"/>
      <c r="P409" s="113"/>
      <c r="Q409" s="18"/>
      <c r="R409" s="18"/>
      <c r="S409" s="15"/>
      <c r="T409" s="18"/>
      <c r="U409" s="18"/>
      <c r="V409" s="18"/>
      <c r="W409" s="18"/>
      <c r="X409" s="18"/>
      <c r="Y409" s="18"/>
      <c r="Z409" s="18"/>
      <c r="AA409" s="18"/>
      <c r="AB409" s="18"/>
      <c r="AC409" s="18"/>
      <c r="AD409" s="18"/>
    </row>
    <row r="410">
      <c r="A410" s="119">
        <v>385.0</v>
      </c>
      <c r="B410" s="120" t="s">
        <v>1685</v>
      </c>
      <c r="C410" s="119" t="s">
        <v>105</v>
      </c>
      <c r="D410" s="119"/>
      <c r="E410" s="119" t="s">
        <v>1619</v>
      </c>
      <c r="F410" s="132"/>
      <c r="G410" s="132" t="s">
        <v>2747</v>
      </c>
      <c r="H410" s="132" t="s">
        <v>2744</v>
      </c>
      <c r="I410" s="132" t="s">
        <v>1588</v>
      </c>
      <c r="J410" s="133" t="s">
        <v>2748</v>
      </c>
      <c r="K410" s="134" t="s">
        <v>1812</v>
      </c>
      <c r="L410" s="132" t="s">
        <v>1813</v>
      </c>
      <c r="M410" s="124"/>
      <c r="N410" s="18"/>
      <c r="O410" s="113"/>
      <c r="P410" s="113"/>
      <c r="Q410" s="18"/>
      <c r="R410" s="18"/>
      <c r="S410" s="15"/>
      <c r="T410" s="18"/>
      <c r="U410" s="18"/>
      <c r="V410" s="18"/>
      <c r="W410" s="18"/>
      <c r="X410" s="18"/>
      <c r="Y410" s="18"/>
      <c r="Z410" s="18"/>
      <c r="AA410" s="18"/>
      <c r="AB410" s="18"/>
      <c r="AC410" s="18"/>
      <c r="AD410" s="18"/>
    </row>
    <row r="411">
      <c r="A411" s="119">
        <v>399.0</v>
      </c>
      <c r="B411" s="120" t="s">
        <v>1685</v>
      </c>
      <c r="C411" s="119" t="s">
        <v>118</v>
      </c>
      <c r="D411" s="135"/>
      <c r="E411" s="135" t="s">
        <v>2749</v>
      </c>
      <c r="F411" s="135"/>
      <c r="G411" s="135" t="s">
        <v>2750</v>
      </c>
      <c r="H411" s="135" t="s">
        <v>2751</v>
      </c>
      <c r="I411" s="135" t="s">
        <v>1681</v>
      </c>
      <c r="J411" s="136" t="s">
        <v>2752</v>
      </c>
      <c r="K411" s="135" t="s">
        <v>2753</v>
      </c>
      <c r="L411" s="135" t="s">
        <v>2754</v>
      </c>
      <c r="M411" s="124"/>
      <c r="N411" s="18"/>
      <c r="O411" s="113"/>
      <c r="P411" s="113"/>
      <c r="Q411" s="113"/>
      <c r="R411" s="113"/>
      <c r="S411" s="15"/>
      <c r="T411" s="18"/>
      <c r="U411" s="18"/>
      <c r="V411" s="18"/>
      <c r="W411" s="18"/>
      <c r="X411" s="18"/>
      <c r="Y411" s="18"/>
      <c r="Z411" s="18"/>
      <c r="AA411" s="18"/>
      <c r="AB411" s="18"/>
      <c r="AC411" s="18"/>
      <c r="AD411" s="18"/>
    </row>
    <row r="412">
      <c r="A412" s="119">
        <v>400.0</v>
      </c>
      <c r="B412" s="120" t="s">
        <v>1685</v>
      </c>
      <c r="C412" s="119" t="s">
        <v>118</v>
      </c>
      <c r="D412" s="135"/>
      <c r="E412" s="135" t="s">
        <v>2749</v>
      </c>
      <c r="F412" s="135"/>
      <c r="G412" s="135" t="s">
        <v>2755</v>
      </c>
      <c r="H412" s="135" t="s">
        <v>2756</v>
      </c>
      <c r="I412" s="135" t="s">
        <v>1681</v>
      </c>
      <c r="J412" s="136" t="s">
        <v>2757</v>
      </c>
      <c r="K412" s="135" t="s">
        <v>2758</v>
      </c>
      <c r="L412" s="135" t="s">
        <v>2759</v>
      </c>
      <c r="M412" s="124"/>
      <c r="N412" s="18"/>
      <c r="O412" s="113"/>
      <c r="P412" s="113"/>
      <c r="Q412" s="113"/>
      <c r="R412" s="113"/>
      <c r="S412" s="15"/>
      <c r="T412" s="18"/>
      <c r="U412" s="18"/>
      <c r="V412" s="18"/>
      <c r="W412" s="18"/>
      <c r="X412" s="18"/>
      <c r="Y412" s="18"/>
      <c r="Z412" s="18"/>
      <c r="AA412" s="18"/>
      <c r="AB412" s="18"/>
      <c r="AC412" s="18"/>
      <c r="AD412" s="18"/>
    </row>
    <row r="413">
      <c r="A413" s="119">
        <v>401.0</v>
      </c>
      <c r="B413" s="120" t="s">
        <v>1685</v>
      </c>
      <c r="C413" s="119" t="s">
        <v>118</v>
      </c>
      <c r="D413" s="135"/>
      <c r="E413" s="135" t="s">
        <v>2749</v>
      </c>
      <c r="F413" s="135"/>
      <c r="G413" s="135" t="s">
        <v>2760</v>
      </c>
      <c r="H413" s="135" t="s">
        <v>2761</v>
      </c>
      <c r="I413" s="135" t="s">
        <v>1681</v>
      </c>
      <c r="J413" s="136" t="s">
        <v>2762</v>
      </c>
      <c r="K413" s="119" t="s">
        <v>2763</v>
      </c>
      <c r="L413" s="135" t="s">
        <v>2764</v>
      </c>
      <c r="M413" s="124"/>
      <c r="N413" s="18"/>
      <c r="O413" s="18"/>
      <c r="P413" s="18"/>
      <c r="Q413" s="18"/>
      <c r="R413" s="18"/>
      <c r="S413" s="18"/>
      <c r="T413" s="15"/>
      <c r="U413" s="18"/>
      <c r="V413" s="18"/>
      <c r="W413" s="18"/>
      <c r="X413" s="18"/>
      <c r="Y413" s="18"/>
      <c r="Z413" s="18"/>
      <c r="AA413" s="18"/>
      <c r="AB413" s="18"/>
      <c r="AC413" s="18"/>
      <c r="AD413" s="18"/>
    </row>
    <row r="414">
      <c r="A414" s="119">
        <v>466.0</v>
      </c>
      <c r="B414" s="120" t="s">
        <v>1685</v>
      </c>
      <c r="C414" s="119" t="s">
        <v>118</v>
      </c>
      <c r="D414" s="135"/>
      <c r="E414" s="135" t="s">
        <v>2765</v>
      </c>
      <c r="F414" s="135"/>
      <c r="G414" s="135" t="s">
        <v>2766</v>
      </c>
      <c r="H414" s="135" t="s">
        <v>2767</v>
      </c>
      <c r="I414" s="135" t="s">
        <v>1722</v>
      </c>
      <c r="J414" s="136" t="s">
        <v>2768</v>
      </c>
      <c r="K414" s="135" t="s">
        <v>2769</v>
      </c>
      <c r="L414" s="135" t="s">
        <v>2770</v>
      </c>
      <c r="M414" s="124"/>
      <c r="N414" s="18"/>
      <c r="O414" s="18"/>
      <c r="P414" s="18"/>
      <c r="Q414" s="18"/>
      <c r="R414" s="18"/>
      <c r="S414" s="18"/>
      <c r="T414" s="15"/>
      <c r="U414" s="18"/>
      <c r="V414" s="18"/>
      <c r="W414" s="18"/>
      <c r="X414" s="18"/>
      <c r="Y414" s="18"/>
      <c r="Z414" s="18"/>
      <c r="AA414" s="18"/>
      <c r="AB414" s="18"/>
      <c r="AC414" s="18"/>
      <c r="AD414" s="18"/>
    </row>
    <row r="415">
      <c r="A415" s="119">
        <v>467.0</v>
      </c>
      <c r="B415" s="120" t="s">
        <v>1685</v>
      </c>
      <c r="C415" s="119" t="s">
        <v>118</v>
      </c>
      <c r="D415" s="135"/>
      <c r="E415" s="135" t="s">
        <v>2765</v>
      </c>
      <c r="F415" s="135"/>
      <c r="G415" s="135" t="s">
        <v>2771</v>
      </c>
      <c r="H415" s="135" t="s">
        <v>2767</v>
      </c>
      <c r="I415" s="135" t="s">
        <v>1722</v>
      </c>
      <c r="J415" s="136" t="s">
        <v>2772</v>
      </c>
      <c r="K415" s="135" t="s">
        <v>2773</v>
      </c>
      <c r="L415" s="135" t="s">
        <v>2774</v>
      </c>
      <c r="M415" s="124"/>
      <c r="N415" s="18"/>
      <c r="O415" s="18"/>
      <c r="P415" s="18"/>
      <c r="Q415" s="18"/>
      <c r="R415" s="18"/>
      <c r="S415" s="18"/>
      <c r="T415" s="15"/>
      <c r="U415" s="18"/>
      <c r="V415" s="18"/>
      <c r="W415" s="18"/>
      <c r="X415" s="18"/>
      <c r="Y415" s="18"/>
      <c r="Z415" s="18"/>
      <c r="AA415" s="18"/>
      <c r="AB415" s="18"/>
      <c r="AC415" s="18"/>
      <c r="AD415" s="18"/>
    </row>
    <row r="416">
      <c r="A416" s="119">
        <v>434.0</v>
      </c>
      <c r="B416" s="120" t="s">
        <v>1685</v>
      </c>
      <c r="C416" s="119" t="s">
        <v>118</v>
      </c>
      <c r="D416" s="135"/>
      <c r="E416" s="135" t="s">
        <v>1634</v>
      </c>
      <c r="F416" s="135"/>
      <c r="G416" s="135" t="s">
        <v>2775</v>
      </c>
      <c r="H416" s="135" t="s">
        <v>119</v>
      </c>
      <c r="I416" s="135" t="s">
        <v>1637</v>
      </c>
      <c r="J416" s="136" t="s">
        <v>2776</v>
      </c>
      <c r="K416" s="135" t="s">
        <v>2777</v>
      </c>
      <c r="L416" s="135" t="s">
        <v>2778</v>
      </c>
      <c r="M416" s="124"/>
      <c r="N416" s="18"/>
      <c r="O416" s="18"/>
      <c r="P416" s="18"/>
      <c r="Q416" s="18"/>
      <c r="R416" s="18"/>
      <c r="S416" s="18"/>
      <c r="T416" s="15"/>
      <c r="U416" s="18"/>
      <c r="V416" s="18"/>
      <c r="W416" s="18"/>
      <c r="X416" s="18"/>
      <c r="Y416" s="18"/>
      <c r="Z416" s="18"/>
      <c r="AA416" s="18"/>
      <c r="AB416" s="18"/>
      <c r="AC416" s="18"/>
      <c r="AD416" s="18"/>
    </row>
    <row r="417">
      <c r="A417" s="119">
        <v>444.0</v>
      </c>
      <c r="B417" s="120" t="s">
        <v>1685</v>
      </c>
      <c r="C417" s="119" t="s">
        <v>118</v>
      </c>
      <c r="D417" s="135"/>
      <c r="E417" s="135" t="s">
        <v>1634</v>
      </c>
      <c r="F417" s="135"/>
      <c r="G417" s="135" t="s">
        <v>2779</v>
      </c>
      <c r="H417" s="135" t="s">
        <v>119</v>
      </c>
      <c r="I417" s="135" t="s">
        <v>1637</v>
      </c>
      <c r="J417" s="136" t="s">
        <v>2780</v>
      </c>
      <c r="K417" s="135" t="s">
        <v>2781</v>
      </c>
      <c r="L417" s="135" t="s">
        <v>2782</v>
      </c>
      <c r="M417" s="124"/>
      <c r="N417" s="18"/>
      <c r="O417" s="18"/>
      <c r="P417" s="18"/>
      <c r="Q417" s="18"/>
      <c r="R417" s="18"/>
      <c r="S417" s="18"/>
      <c r="T417" s="15"/>
      <c r="U417" s="18"/>
      <c r="V417" s="18"/>
      <c r="W417" s="18"/>
      <c r="X417" s="18"/>
      <c r="Y417" s="18"/>
      <c r="Z417" s="18"/>
      <c r="AA417" s="18"/>
      <c r="AB417" s="18"/>
      <c r="AC417" s="18"/>
      <c r="AD417" s="18"/>
    </row>
    <row r="418">
      <c r="A418" s="119">
        <v>460.0</v>
      </c>
      <c r="B418" s="120" t="s">
        <v>1685</v>
      </c>
      <c r="C418" s="119" t="s">
        <v>118</v>
      </c>
      <c r="D418" s="123"/>
      <c r="E418" s="123" t="s">
        <v>2783</v>
      </c>
      <c r="F418" s="121"/>
      <c r="G418" s="121" t="s">
        <v>118</v>
      </c>
      <c r="H418" s="121" t="s">
        <v>118</v>
      </c>
      <c r="I418" s="121" t="s">
        <v>2784</v>
      </c>
      <c r="J418" s="122" t="s">
        <v>2785</v>
      </c>
      <c r="K418" s="123" t="s">
        <v>2786</v>
      </c>
      <c r="L418" s="121" t="s">
        <v>2787</v>
      </c>
      <c r="M418" s="124"/>
      <c r="N418" s="18"/>
      <c r="O418" s="113"/>
      <c r="P418" s="113"/>
      <c r="Q418" s="18"/>
      <c r="R418" s="18"/>
      <c r="S418" s="15"/>
      <c r="T418" s="18"/>
      <c r="U418" s="18"/>
      <c r="V418" s="18"/>
      <c r="W418" s="18"/>
      <c r="X418" s="18"/>
      <c r="Y418" s="18"/>
      <c r="Z418" s="18"/>
      <c r="AA418" s="18"/>
      <c r="AB418" s="18"/>
      <c r="AC418" s="18"/>
      <c r="AD418" s="18"/>
    </row>
    <row r="419">
      <c r="A419" s="119">
        <v>462.0</v>
      </c>
      <c r="B419" s="120" t="s">
        <v>1685</v>
      </c>
      <c r="C419" s="119" t="s">
        <v>118</v>
      </c>
      <c r="D419" s="135"/>
      <c r="E419" s="135" t="s">
        <v>2788</v>
      </c>
      <c r="F419" s="135"/>
      <c r="G419" s="135" t="s">
        <v>118</v>
      </c>
      <c r="H419" s="135" t="s">
        <v>119</v>
      </c>
      <c r="I419" s="135" t="s">
        <v>2784</v>
      </c>
      <c r="J419" s="136" t="s">
        <v>2785</v>
      </c>
      <c r="K419" s="135" t="s">
        <v>2786</v>
      </c>
      <c r="L419" s="135" t="s">
        <v>2787</v>
      </c>
      <c r="M419" s="124"/>
      <c r="N419" s="18"/>
      <c r="O419" s="113"/>
      <c r="P419" s="113"/>
      <c r="Q419" s="18"/>
      <c r="R419" s="18"/>
      <c r="S419" s="15"/>
      <c r="T419" s="18"/>
      <c r="U419" s="18"/>
      <c r="V419" s="18"/>
      <c r="W419" s="18"/>
      <c r="X419" s="18"/>
      <c r="Y419" s="18"/>
      <c r="Z419" s="18"/>
      <c r="AA419" s="18"/>
      <c r="AB419" s="18"/>
      <c r="AC419" s="18"/>
      <c r="AD419" s="18"/>
    </row>
    <row r="420">
      <c r="A420" s="119">
        <v>468.0</v>
      </c>
      <c r="B420" s="120" t="s">
        <v>1685</v>
      </c>
      <c r="C420" s="119" t="s">
        <v>118</v>
      </c>
      <c r="D420" s="135"/>
      <c r="E420" s="135" t="s">
        <v>1597</v>
      </c>
      <c r="F420" s="135"/>
      <c r="G420" s="135" t="s">
        <v>2789</v>
      </c>
      <c r="H420" s="135" t="s">
        <v>119</v>
      </c>
      <c r="I420" s="135" t="s">
        <v>1600</v>
      </c>
      <c r="J420" s="136" t="s">
        <v>2790</v>
      </c>
      <c r="K420" s="135" t="s">
        <v>2048</v>
      </c>
      <c r="L420" s="135" t="s">
        <v>2049</v>
      </c>
      <c r="M420" s="124"/>
      <c r="N420" s="18"/>
      <c r="O420" s="113"/>
      <c r="P420" s="113"/>
      <c r="Q420" s="18"/>
      <c r="R420" s="18"/>
      <c r="S420" s="15"/>
      <c r="T420" s="18"/>
      <c r="U420" s="18"/>
      <c r="V420" s="18"/>
      <c r="W420" s="18"/>
      <c r="X420" s="18"/>
      <c r="Y420" s="18"/>
      <c r="Z420" s="18"/>
      <c r="AA420" s="18"/>
      <c r="AB420" s="18"/>
      <c r="AC420" s="18"/>
      <c r="AD420" s="18"/>
    </row>
    <row r="421">
      <c r="A421" s="119">
        <v>471.0</v>
      </c>
      <c r="B421" s="120" t="s">
        <v>1685</v>
      </c>
      <c r="C421" s="119" t="s">
        <v>118</v>
      </c>
      <c r="D421" s="135"/>
      <c r="E421" s="135" t="s">
        <v>2791</v>
      </c>
      <c r="F421" s="135"/>
      <c r="G421" s="135" t="s">
        <v>2792</v>
      </c>
      <c r="H421" s="135" t="s">
        <v>119</v>
      </c>
      <c r="I421" s="135" t="s">
        <v>1674</v>
      </c>
      <c r="J421" s="136" t="s">
        <v>2793</v>
      </c>
      <c r="K421" s="135" t="s">
        <v>2307</v>
      </c>
      <c r="L421" s="135" t="s">
        <v>2308</v>
      </c>
      <c r="M421" s="124"/>
      <c r="N421" s="18"/>
      <c r="O421" s="113"/>
      <c r="P421" s="113"/>
      <c r="Q421" s="18"/>
      <c r="R421" s="18"/>
      <c r="S421" s="15"/>
      <c r="T421" s="18"/>
      <c r="U421" s="18"/>
      <c r="V421" s="18"/>
      <c r="W421" s="18"/>
      <c r="X421" s="18"/>
      <c r="Y421" s="18"/>
      <c r="Z421" s="18"/>
      <c r="AA421" s="18"/>
      <c r="AB421" s="18"/>
      <c r="AC421" s="18"/>
      <c r="AD421" s="18"/>
    </row>
    <row r="422">
      <c r="A422" s="119">
        <v>472.0</v>
      </c>
      <c r="B422" s="120" t="s">
        <v>1685</v>
      </c>
      <c r="C422" s="119" t="s">
        <v>118</v>
      </c>
      <c r="D422" s="135"/>
      <c r="E422" s="135" t="s">
        <v>2791</v>
      </c>
      <c r="F422" s="135"/>
      <c r="G422" s="135" t="s">
        <v>2794</v>
      </c>
      <c r="H422" s="135" t="s">
        <v>119</v>
      </c>
      <c r="I422" s="135" t="s">
        <v>1674</v>
      </c>
      <c r="J422" s="136" t="s">
        <v>2795</v>
      </c>
      <c r="K422" s="135" t="s">
        <v>2796</v>
      </c>
      <c r="L422" s="135" t="s">
        <v>2797</v>
      </c>
      <c r="M422" s="124"/>
      <c r="N422" s="18"/>
      <c r="O422" s="113"/>
      <c r="P422" s="113"/>
      <c r="Q422" s="18"/>
      <c r="R422" s="18"/>
      <c r="S422" s="15"/>
      <c r="T422" s="18"/>
      <c r="U422" s="18"/>
      <c r="V422" s="18"/>
      <c r="W422" s="18"/>
      <c r="X422" s="18"/>
      <c r="Y422" s="18"/>
      <c r="Z422" s="18"/>
      <c r="AA422" s="18"/>
      <c r="AB422" s="18"/>
      <c r="AC422" s="18"/>
      <c r="AD422" s="18"/>
    </row>
    <row r="423">
      <c r="A423" s="119">
        <v>473.0</v>
      </c>
      <c r="B423" s="120" t="s">
        <v>1685</v>
      </c>
      <c r="C423" s="119" t="s">
        <v>118</v>
      </c>
      <c r="D423" s="135"/>
      <c r="E423" s="135" t="s">
        <v>2791</v>
      </c>
      <c r="F423" s="135"/>
      <c r="G423" s="135" t="s">
        <v>2798</v>
      </c>
      <c r="H423" s="135" t="s">
        <v>119</v>
      </c>
      <c r="I423" s="135" t="s">
        <v>1674</v>
      </c>
      <c r="J423" s="136" t="s">
        <v>2799</v>
      </c>
      <c r="K423" s="135" t="s">
        <v>2800</v>
      </c>
      <c r="L423" s="135" t="s">
        <v>2801</v>
      </c>
      <c r="M423" s="124"/>
      <c r="N423" s="18"/>
      <c r="O423" s="113"/>
      <c r="P423" s="113"/>
      <c r="Q423" s="18"/>
      <c r="R423" s="18"/>
      <c r="S423" s="15"/>
      <c r="T423" s="18"/>
      <c r="U423" s="18"/>
      <c r="V423" s="18"/>
      <c r="W423" s="18"/>
      <c r="X423" s="18"/>
      <c r="Y423" s="18"/>
      <c r="Z423" s="18"/>
      <c r="AA423" s="18"/>
      <c r="AB423" s="18"/>
      <c r="AC423" s="18"/>
      <c r="AD423" s="18"/>
    </row>
    <row r="424">
      <c r="A424" s="119">
        <v>474.0</v>
      </c>
      <c r="B424" s="120" t="s">
        <v>1685</v>
      </c>
      <c r="C424" s="119" t="s">
        <v>118</v>
      </c>
      <c r="D424" s="135"/>
      <c r="E424" s="135" t="s">
        <v>2791</v>
      </c>
      <c r="F424" s="135"/>
      <c r="G424" s="135" t="s">
        <v>2802</v>
      </c>
      <c r="H424" s="135" t="s">
        <v>119</v>
      </c>
      <c r="I424" s="135" t="s">
        <v>1674</v>
      </c>
      <c r="J424" s="136" t="s">
        <v>2803</v>
      </c>
      <c r="K424" s="135" t="s">
        <v>2163</v>
      </c>
      <c r="L424" s="135" t="s">
        <v>2164</v>
      </c>
      <c r="M424" s="124"/>
      <c r="N424" s="18"/>
      <c r="O424" s="113"/>
      <c r="P424" s="113"/>
      <c r="Q424" s="18"/>
      <c r="R424" s="18"/>
      <c r="S424" s="15"/>
      <c r="T424" s="18"/>
      <c r="U424" s="18"/>
      <c r="V424" s="18"/>
      <c r="W424" s="18"/>
      <c r="X424" s="18"/>
      <c r="Y424" s="18"/>
      <c r="Z424" s="18"/>
      <c r="AA424" s="18"/>
      <c r="AB424" s="18"/>
      <c r="AC424" s="18"/>
      <c r="AD424" s="18"/>
    </row>
    <row r="425">
      <c r="A425" s="119">
        <v>475.0</v>
      </c>
      <c r="B425" s="120" t="s">
        <v>1685</v>
      </c>
      <c r="C425" s="119" t="s">
        <v>118</v>
      </c>
      <c r="D425" s="135"/>
      <c r="E425" s="135" t="s">
        <v>2791</v>
      </c>
      <c r="F425" s="135"/>
      <c r="G425" s="135" t="s">
        <v>2804</v>
      </c>
      <c r="H425" s="135" t="s">
        <v>119</v>
      </c>
      <c r="I425" s="135" t="s">
        <v>1674</v>
      </c>
      <c r="J425" s="136" t="s">
        <v>2805</v>
      </c>
      <c r="K425" s="135" t="s">
        <v>2806</v>
      </c>
      <c r="L425" s="135" t="s">
        <v>2807</v>
      </c>
      <c r="M425" s="124"/>
      <c r="N425" s="18"/>
      <c r="O425" s="113"/>
      <c r="P425" s="113"/>
      <c r="Q425" s="18"/>
      <c r="R425" s="18"/>
      <c r="S425" s="15"/>
      <c r="T425" s="18"/>
      <c r="U425" s="18"/>
      <c r="V425" s="18"/>
      <c r="W425" s="18"/>
      <c r="X425" s="18"/>
      <c r="Y425" s="18"/>
      <c r="Z425" s="18"/>
      <c r="AA425" s="18"/>
      <c r="AB425" s="18"/>
      <c r="AC425" s="18"/>
      <c r="AD425" s="18"/>
    </row>
    <row r="426">
      <c r="A426" s="119">
        <v>476.0</v>
      </c>
      <c r="B426" s="120" t="s">
        <v>1685</v>
      </c>
      <c r="C426" s="119" t="s">
        <v>118</v>
      </c>
      <c r="D426" s="135"/>
      <c r="E426" s="135" t="s">
        <v>2791</v>
      </c>
      <c r="F426" s="135"/>
      <c r="G426" s="135" t="s">
        <v>2808</v>
      </c>
      <c r="H426" s="135" t="s">
        <v>119</v>
      </c>
      <c r="I426" s="135" t="s">
        <v>1674</v>
      </c>
      <c r="J426" s="136" t="s">
        <v>2809</v>
      </c>
      <c r="K426" s="135" t="s">
        <v>2810</v>
      </c>
      <c r="L426" s="135" t="s">
        <v>2811</v>
      </c>
      <c r="M426" s="124"/>
      <c r="N426" s="18"/>
      <c r="O426" s="113"/>
      <c r="P426" s="113"/>
      <c r="Q426" s="18"/>
      <c r="R426" s="18"/>
      <c r="S426" s="15"/>
      <c r="T426" s="18"/>
      <c r="U426" s="18"/>
      <c r="V426" s="18"/>
      <c r="W426" s="18"/>
      <c r="X426" s="18"/>
      <c r="Y426" s="18"/>
      <c r="Z426" s="18"/>
      <c r="AA426" s="18"/>
      <c r="AB426" s="18"/>
      <c r="AC426" s="18"/>
      <c r="AD426" s="18"/>
    </row>
    <row r="427">
      <c r="A427" s="119">
        <v>478.0</v>
      </c>
      <c r="B427" s="120" t="s">
        <v>1685</v>
      </c>
      <c r="C427" s="119" t="s">
        <v>118</v>
      </c>
      <c r="D427" s="135"/>
      <c r="E427" s="135" t="s">
        <v>2791</v>
      </c>
      <c r="F427" s="135"/>
      <c r="G427" s="135" t="s">
        <v>2812</v>
      </c>
      <c r="H427" s="135" t="s">
        <v>119</v>
      </c>
      <c r="I427" s="135" t="s">
        <v>1674</v>
      </c>
      <c r="J427" s="136" t="s">
        <v>2813</v>
      </c>
      <c r="K427" s="135" t="s">
        <v>2814</v>
      </c>
      <c r="L427" s="135" t="s">
        <v>2815</v>
      </c>
      <c r="M427" s="124"/>
      <c r="N427" s="18"/>
      <c r="O427" s="113"/>
      <c r="P427" s="113"/>
      <c r="Q427" s="18"/>
      <c r="R427" s="18"/>
      <c r="S427" s="15"/>
      <c r="T427" s="18"/>
      <c r="U427" s="18"/>
      <c r="V427" s="18"/>
      <c r="W427" s="18"/>
      <c r="X427" s="18"/>
      <c r="Y427" s="18"/>
      <c r="Z427" s="18"/>
      <c r="AA427" s="18"/>
      <c r="AB427" s="18"/>
      <c r="AC427" s="18"/>
      <c r="AD427" s="18"/>
    </row>
    <row r="428">
      <c r="A428" s="119">
        <v>479.0</v>
      </c>
      <c r="B428" s="120" t="s">
        <v>1685</v>
      </c>
      <c r="C428" s="119" t="s">
        <v>118</v>
      </c>
      <c r="D428" s="135"/>
      <c r="E428" s="135" t="s">
        <v>2791</v>
      </c>
      <c r="F428" s="135"/>
      <c r="G428" s="135" t="s">
        <v>2812</v>
      </c>
      <c r="H428" s="135" t="s">
        <v>119</v>
      </c>
      <c r="I428" s="135" t="s">
        <v>1674</v>
      </c>
      <c r="J428" s="136" t="s">
        <v>2816</v>
      </c>
      <c r="K428" s="135" t="s">
        <v>2817</v>
      </c>
      <c r="L428" s="135" t="s">
        <v>2818</v>
      </c>
      <c r="M428" s="124"/>
      <c r="N428" s="18"/>
      <c r="O428" s="113"/>
      <c r="P428" s="113"/>
      <c r="Q428" s="18"/>
      <c r="R428" s="18"/>
      <c r="S428" s="15"/>
      <c r="T428" s="18"/>
      <c r="U428" s="18"/>
      <c r="V428" s="18"/>
      <c r="W428" s="18"/>
      <c r="X428" s="18"/>
      <c r="Y428" s="18"/>
      <c r="Z428" s="18"/>
      <c r="AA428" s="18"/>
      <c r="AB428" s="18"/>
      <c r="AC428" s="18"/>
      <c r="AD428" s="18"/>
    </row>
    <row r="429">
      <c r="A429" s="119">
        <v>486.0</v>
      </c>
      <c r="B429" s="120" t="s">
        <v>1685</v>
      </c>
      <c r="C429" s="119" t="s">
        <v>118</v>
      </c>
      <c r="D429" s="135"/>
      <c r="E429" s="135" t="s">
        <v>2791</v>
      </c>
      <c r="F429" s="135"/>
      <c r="G429" s="135" t="s">
        <v>2812</v>
      </c>
      <c r="H429" s="135" t="s">
        <v>119</v>
      </c>
      <c r="I429" s="135" t="s">
        <v>1674</v>
      </c>
      <c r="J429" s="136" t="s">
        <v>2819</v>
      </c>
      <c r="K429" s="135" t="s">
        <v>2820</v>
      </c>
      <c r="L429" s="135" t="s">
        <v>2821</v>
      </c>
      <c r="M429" s="124"/>
      <c r="N429" s="18"/>
      <c r="O429" s="113"/>
      <c r="P429" s="113"/>
      <c r="Q429" s="18"/>
      <c r="R429" s="18"/>
      <c r="S429" s="15"/>
      <c r="T429" s="18"/>
      <c r="U429" s="18"/>
      <c r="V429" s="18"/>
      <c r="W429" s="18"/>
      <c r="X429" s="18"/>
      <c r="Y429" s="18"/>
      <c r="Z429" s="18"/>
      <c r="AA429" s="18"/>
      <c r="AB429" s="18"/>
      <c r="AC429" s="18"/>
      <c r="AD429" s="18"/>
    </row>
    <row r="430">
      <c r="A430" s="119">
        <v>493.0</v>
      </c>
      <c r="B430" s="120" t="s">
        <v>1685</v>
      </c>
      <c r="C430" s="119" t="s">
        <v>118</v>
      </c>
      <c r="D430" s="135"/>
      <c r="E430" s="135" t="s">
        <v>2791</v>
      </c>
      <c r="F430" s="135"/>
      <c r="G430" s="135" t="s">
        <v>2812</v>
      </c>
      <c r="H430" s="135" t="s">
        <v>119</v>
      </c>
      <c r="I430" s="135" t="s">
        <v>1674</v>
      </c>
      <c r="J430" s="136" t="s">
        <v>2822</v>
      </c>
      <c r="K430" s="135" t="s">
        <v>2823</v>
      </c>
      <c r="L430" s="135" t="s">
        <v>2824</v>
      </c>
      <c r="M430" s="124"/>
      <c r="N430" s="18"/>
      <c r="O430" s="113"/>
      <c r="P430" s="113"/>
      <c r="Q430" s="18"/>
      <c r="R430" s="18"/>
      <c r="S430" s="15"/>
      <c r="T430" s="18"/>
      <c r="U430" s="18"/>
      <c r="V430" s="18"/>
      <c r="W430" s="18"/>
      <c r="X430" s="18"/>
      <c r="Y430" s="18"/>
      <c r="Z430" s="18"/>
      <c r="AA430" s="18"/>
      <c r="AB430" s="18"/>
      <c r="AC430" s="18"/>
      <c r="AD430" s="18"/>
    </row>
    <row r="431">
      <c r="A431" s="119">
        <v>463.0</v>
      </c>
      <c r="B431" s="120" t="s">
        <v>1685</v>
      </c>
      <c r="C431" s="119" t="s">
        <v>118</v>
      </c>
      <c r="D431" s="135"/>
      <c r="E431" s="135" t="s">
        <v>2825</v>
      </c>
      <c r="F431" s="135"/>
      <c r="G431" s="135" t="s">
        <v>2826</v>
      </c>
      <c r="H431" s="135" t="s">
        <v>2827</v>
      </c>
      <c r="I431" s="135" t="s">
        <v>1715</v>
      </c>
      <c r="J431" s="136" t="s">
        <v>2828</v>
      </c>
      <c r="K431" s="135" t="s">
        <v>1717</v>
      </c>
      <c r="L431" s="135" t="s">
        <v>1718</v>
      </c>
      <c r="M431" s="124"/>
      <c r="N431" s="18"/>
      <c r="O431" s="113"/>
      <c r="P431" s="113"/>
      <c r="Q431" s="18"/>
      <c r="R431" s="18"/>
      <c r="S431" s="15"/>
      <c r="T431" s="18"/>
      <c r="U431" s="18"/>
      <c r="V431" s="18"/>
      <c r="W431" s="18"/>
      <c r="X431" s="18"/>
      <c r="Y431" s="18"/>
      <c r="Z431" s="18"/>
      <c r="AA431" s="18"/>
      <c r="AB431" s="18"/>
      <c r="AC431" s="18"/>
      <c r="AD431" s="18"/>
    </row>
    <row r="432">
      <c r="A432" s="119">
        <v>440.0</v>
      </c>
      <c r="B432" s="120" t="s">
        <v>1685</v>
      </c>
      <c r="C432" s="119" t="s">
        <v>118</v>
      </c>
      <c r="D432" s="135"/>
      <c r="E432" s="135" t="s">
        <v>1634</v>
      </c>
      <c r="F432" s="135"/>
      <c r="G432" s="135" t="s">
        <v>2829</v>
      </c>
      <c r="H432" s="135" t="s">
        <v>2830</v>
      </c>
      <c r="I432" s="135" t="s">
        <v>1637</v>
      </c>
      <c r="J432" s="136" t="s">
        <v>2831</v>
      </c>
      <c r="K432" s="135" t="s">
        <v>2832</v>
      </c>
      <c r="L432" s="135" t="s">
        <v>2833</v>
      </c>
      <c r="M432" s="124"/>
      <c r="N432" s="18"/>
      <c r="O432" s="113"/>
      <c r="P432" s="113"/>
      <c r="Q432" s="18"/>
      <c r="R432" s="18"/>
      <c r="S432" s="15"/>
      <c r="T432" s="18"/>
      <c r="U432" s="18"/>
      <c r="V432" s="18"/>
      <c r="W432" s="18"/>
      <c r="X432" s="18"/>
      <c r="Y432" s="18"/>
      <c r="Z432" s="18"/>
      <c r="AA432" s="18"/>
      <c r="AB432" s="18"/>
      <c r="AC432" s="18"/>
      <c r="AD432" s="18"/>
    </row>
    <row r="433">
      <c r="A433" s="119">
        <v>482.0</v>
      </c>
      <c r="B433" s="120" t="s">
        <v>1685</v>
      </c>
      <c r="C433" s="119" t="s">
        <v>118</v>
      </c>
      <c r="D433" s="135"/>
      <c r="E433" s="135" t="s">
        <v>2791</v>
      </c>
      <c r="F433" s="135"/>
      <c r="G433" s="135" t="s">
        <v>2834</v>
      </c>
      <c r="H433" s="135" t="s">
        <v>2835</v>
      </c>
      <c r="I433" s="135" t="s">
        <v>1674</v>
      </c>
      <c r="J433" s="136" t="s">
        <v>2836</v>
      </c>
      <c r="K433" s="135" t="s">
        <v>2817</v>
      </c>
      <c r="L433" s="135" t="s">
        <v>2818</v>
      </c>
      <c r="M433" s="124"/>
      <c r="N433" s="18"/>
      <c r="O433" s="18"/>
      <c r="P433" s="18"/>
      <c r="Q433" s="18"/>
      <c r="R433" s="18"/>
      <c r="S433" s="18"/>
      <c r="T433" s="15"/>
      <c r="U433" s="18"/>
      <c r="V433" s="18"/>
      <c r="W433" s="18"/>
      <c r="X433" s="18"/>
      <c r="Y433" s="18"/>
      <c r="Z433" s="18"/>
      <c r="AA433" s="18"/>
      <c r="AB433" s="18"/>
      <c r="AC433" s="18"/>
      <c r="AD433" s="18"/>
    </row>
    <row r="434">
      <c r="A434" s="119">
        <v>489.0</v>
      </c>
      <c r="B434" s="120" t="s">
        <v>1685</v>
      </c>
      <c r="C434" s="119" t="s">
        <v>118</v>
      </c>
      <c r="D434" s="135"/>
      <c r="E434" s="135" t="s">
        <v>2791</v>
      </c>
      <c r="F434" s="135"/>
      <c r="G434" s="135" t="s">
        <v>2834</v>
      </c>
      <c r="H434" s="135" t="s">
        <v>2835</v>
      </c>
      <c r="I434" s="135" t="s">
        <v>1674</v>
      </c>
      <c r="J434" s="136" t="s">
        <v>2837</v>
      </c>
      <c r="K434" s="135" t="s">
        <v>2820</v>
      </c>
      <c r="L434" s="135" t="s">
        <v>2821</v>
      </c>
      <c r="M434" s="124"/>
      <c r="N434" s="18"/>
      <c r="O434" s="113"/>
      <c r="P434" s="113"/>
      <c r="Q434" s="18"/>
      <c r="R434" s="18"/>
      <c r="S434" s="15"/>
      <c r="T434" s="18"/>
      <c r="U434" s="18"/>
      <c r="V434" s="18"/>
      <c r="W434" s="18"/>
      <c r="X434" s="18"/>
      <c r="Y434" s="18"/>
      <c r="Z434" s="18"/>
      <c r="AA434" s="18"/>
      <c r="AB434" s="18"/>
      <c r="AC434" s="18"/>
      <c r="AD434" s="18"/>
    </row>
    <row r="435">
      <c r="A435" s="119">
        <v>420.0</v>
      </c>
      <c r="B435" s="120" t="s">
        <v>1685</v>
      </c>
      <c r="C435" s="119" t="s">
        <v>118</v>
      </c>
      <c r="D435" s="135"/>
      <c r="E435" s="135" t="s">
        <v>1604</v>
      </c>
      <c r="F435" s="135"/>
      <c r="G435" s="135" t="s">
        <v>2838</v>
      </c>
      <c r="H435" s="135" t="s">
        <v>2839</v>
      </c>
      <c r="I435" s="135" t="s">
        <v>1607</v>
      </c>
      <c r="J435" s="136" t="s">
        <v>2840</v>
      </c>
      <c r="K435" s="135" t="s">
        <v>2841</v>
      </c>
      <c r="L435" s="135" t="s">
        <v>2842</v>
      </c>
      <c r="M435" s="124"/>
      <c r="N435" s="18"/>
      <c r="O435" s="113"/>
      <c r="P435" s="113"/>
      <c r="Q435" s="18"/>
      <c r="R435" s="18"/>
      <c r="S435" s="15"/>
      <c r="T435" s="18"/>
      <c r="U435" s="18"/>
      <c r="V435" s="18"/>
      <c r="W435" s="18"/>
      <c r="X435" s="18"/>
      <c r="Y435" s="18"/>
      <c r="Z435" s="18"/>
      <c r="AA435" s="18"/>
      <c r="AB435" s="18"/>
      <c r="AC435" s="18"/>
      <c r="AD435" s="18"/>
    </row>
    <row r="436">
      <c r="A436" s="119">
        <v>430.0</v>
      </c>
      <c r="B436" s="120" t="s">
        <v>1685</v>
      </c>
      <c r="C436" s="119" t="s">
        <v>118</v>
      </c>
      <c r="D436" s="135"/>
      <c r="E436" s="135" t="s">
        <v>1604</v>
      </c>
      <c r="F436" s="135"/>
      <c r="G436" s="135" t="s">
        <v>2838</v>
      </c>
      <c r="H436" s="135" t="s">
        <v>2839</v>
      </c>
      <c r="I436" s="135" t="s">
        <v>1607</v>
      </c>
      <c r="J436" s="136" t="s">
        <v>2843</v>
      </c>
      <c r="K436" s="135" t="s">
        <v>2844</v>
      </c>
      <c r="L436" s="135" t="s">
        <v>2845</v>
      </c>
      <c r="M436" s="124"/>
      <c r="N436" s="18"/>
      <c r="O436" s="113"/>
      <c r="P436" s="113"/>
      <c r="Q436" s="18"/>
      <c r="R436" s="18"/>
      <c r="S436" s="15"/>
      <c r="T436" s="18"/>
      <c r="U436" s="18"/>
      <c r="V436" s="18"/>
      <c r="W436" s="18"/>
      <c r="X436" s="18"/>
      <c r="Y436" s="18"/>
      <c r="Z436" s="18"/>
      <c r="AA436" s="18"/>
      <c r="AB436" s="18"/>
      <c r="AC436" s="18"/>
      <c r="AD436" s="18"/>
    </row>
    <row r="437">
      <c r="A437" s="119">
        <v>423.0</v>
      </c>
      <c r="B437" s="120" t="s">
        <v>1685</v>
      </c>
      <c r="C437" s="119" t="s">
        <v>118</v>
      </c>
      <c r="D437" s="135"/>
      <c r="E437" s="135" t="s">
        <v>1604</v>
      </c>
      <c r="F437" s="135"/>
      <c r="G437" s="135" t="s">
        <v>2846</v>
      </c>
      <c r="H437" s="135" t="s">
        <v>2847</v>
      </c>
      <c r="I437" s="135" t="s">
        <v>1607</v>
      </c>
      <c r="J437" s="136" t="s">
        <v>2848</v>
      </c>
      <c r="K437" s="135" t="s">
        <v>2841</v>
      </c>
      <c r="L437" s="135" t="s">
        <v>2842</v>
      </c>
      <c r="M437" s="124"/>
      <c r="N437" s="18"/>
      <c r="O437" s="18"/>
      <c r="P437" s="18"/>
      <c r="Q437" s="18"/>
      <c r="R437" s="18"/>
      <c r="S437" s="18"/>
      <c r="T437" s="15"/>
      <c r="U437" s="18"/>
      <c r="V437" s="18"/>
      <c r="W437" s="18"/>
      <c r="X437" s="18"/>
      <c r="Y437" s="18"/>
      <c r="Z437" s="18"/>
      <c r="AA437" s="18"/>
      <c r="AB437" s="18"/>
      <c r="AC437" s="18"/>
      <c r="AD437" s="18"/>
    </row>
    <row r="438">
      <c r="A438" s="119">
        <v>433.0</v>
      </c>
      <c r="B438" s="120" t="s">
        <v>1685</v>
      </c>
      <c r="C438" s="119" t="s">
        <v>118</v>
      </c>
      <c r="D438" s="135"/>
      <c r="E438" s="135" t="s">
        <v>1604</v>
      </c>
      <c r="F438" s="135"/>
      <c r="G438" s="135" t="s">
        <v>2846</v>
      </c>
      <c r="H438" s="135" t="s">
        <v>2847</v>
      </c>
      <c r="I438" s="135" t="s">
        <v>1607</v>
      </c>
      <c r="J438" s="136" t="s">
        <v>2849</v>
      </c>
      <c r="K438" s="135" t="s">
        <v>2844</v>
      </c>
      <c r="L438" s="135" t="s">
        <v>2845</v>
      </c>
      <c r="M438" s="124"/>
      <c r="N438" s="18"/>
      <c r="O438" s="18"/>
      <c r="P438" s="18"/>
      <c r="Q438" s="18"/>
      <c r="R438" s="18"/>
      <c r="S438" s="18"/>
      <c r="T438" s="15"/>
      <c r="U438" s="18"/>
      <c r="V438" s="18"/>
      <c r="W438" s="18"/>
      <c r="X438" s="18"/>
      <c r="Y438" s="18"/>
      <c r="Z438" s="18"/>
      <c r="AA438" s="18"/>
      <c r="AB438" s="18"/>
      <c r="AC438" s="18"/>
      <c r="AD438" s="18"/>
    </row>
    <row r="439">
      <c r="A439" s="119">
        <v>485.0</v>
      </c>
      <c r="B439" s="120" t="s">
        <v>1685</v>
      </c>
      <c r="C439" s="119" t="s">
        <v>118</v>
      </c>
      <c r="D439" s="135"/>
      <c r="E439" s="135" t="s">
        <v>2791</v>
      </c>
      <c r="F439" s="135"/>
      <c r="G439" s="135" t="s">
        <v>2850</v>
      </c>
      <c r="H439" s="135" t="s">
        <v>2851</v>
      </c>
      <c r="I439" s="135" t="s">
        <v>1674</v>
      </c>
      <c r="J439" s="136" t="s">
        <v>2852</v>
      </c>
      <c r="K439" s="135" t="s">
        <v>2817</v>
      </c>
      <c r="L439" s="135" t="s">
        <v>2818</v>
      </c>
      <c r="M439" s="124"/>
      <c r="N439" s="18"/>
      <c r="O439" s="18"/>
      <c r="P439" s="18"/>
      <c r="Q439" s="18"/>
      <c r="R439" s="18"/>
      <c r="S439" s="18"/>
      <c r="T439" s="15"/>
      <c r="U439" s="18"/>
      <c r="V439" s="18"/>
      <c r="W439" s="18"/>
      <c r="X439" s="18"/>
      <c r="Y439" s="18"/>
      <c r="Z439" s="18"/>
      <c r="AA439" s="18"/>
      <c r="AB439" s="18"/>
      <c r="AC439" s="18"/>
      <c r="AD439" s="18"/>
    </row>
    <row r="440">
      <c r="A440" s="119">
        <v>492.0</v>
      </c>
      <c r="B440" s="120" t="s">
        <v>1685</v>
      </c>
      <c r="C440" s="119" t="s">
        <v>118</v>
      </c>
      <c r="D440" s="135"/>
      <c r="E440" s="135" t="s">
        <v>2791</v>
      </c>
      <c r="F440" s="135"/>
      <c r="G440" s="135" t="s">
        <v>2850</v>
      </c>
      <c r="H440" s="135" t="s">
        <v>2851</v>
      </c>
      <c r="I440" s="135" t="s">
        <v>1674</v>
      </c>
      <c r="J440" s="136" t="s">
        <v>2853</v>
      </c>
      <c r="K440" s="135" t="s">
        <v>2820</v>
      </c>
      <c r="L440" s="135" t="s">
        <v>2821</v>
      </c>
      <c r="M440" s="124"/>
      <c r="N440" s="18"/>
      <c r="O440" s="18"/>
      <c r="P440" s="18"/>
      <c r="Q440" s="18"/>
      <c r="R440" s="18"/>
      <c r="S440" s="18"/>
      <c r="T440" s="15"/>
      <c r="U440" s="18"/>
      <c r="V440" s="18"/>
      <c r="W440" s="18"/>
      <c r="X440" s="18"/>
      <c r="Y440" s="18"/>
      <c r="Z440" s="18"/>
      <c r="AA440" s="18"/>
      <c r="AB440" s="18"/>
      <c r="AC440" s="18"/>
      <c r="AD440" s="18"/>
    </row>
    <row r="441">
      <c r="A441" s="119">
        <v>419.0</v>
      </c>
      <c r="B441" s="120" t="s">
        <v>1685</v>
      </c>
      <c r="C441" s="119" t="s">
        <v>118</v>
      </c>
      <c r="D441" s="135"/>
      <c r="E441" s="135" t="s">
        <v>1604</v>
      </c>
      <c r="F441" s="135"/>
      <c r="G441" s="135" t="s">
        <v>2854</v>
      </c>
      <c r="H441" s="135" t="s">
        <v>2855</v>
      </c>
      <c r="I441" s="135" t="s">
        <v>1607</v>
      </c>
      <c r="J441" s="136" t="s">
        <v>2856</v>
      </c>
      <c r="K441" s="135" t="s">
        <v>2841</v>
      </c>
      <c r="L441" s="135" t="s">
        <v>2842</v>
      </c>
      <c r="M441" s="124"/>
      <c r="N441" s="18"/>
      <c r="O441" s="113"/>
      <c r="P441" s="113"/>
      <c r="Q441" s="18"/>
      <c r="R441" s="18"/>
      <c r="S441" s="15"/>
      <c r="T441" s="18"/>
      <c r="U441" s="18"/>
      <c r="V441" s="18"/>
      <c r="W441" s="18"/>
      <c r="X441" s="18"/>
      <c r="Y441" s="18"/>
      <c r="Z441" s="18"/>
      <c r="AA441" s="18"/>
      <c r="AB441" s="18"/>
      <c r="AC441" s="18"/>
      <c r="AD441" s="18"/>
    </row>
    <row r="442">
      <c r="A442" s="119">
        <v>429.0</v>
      </c>
      <c r="B442" s="120" t="s">
        <v>1685</v>
      </c>
      <c r="C442" s="119" t="s">
        <v>118</v>
      </c>
      <c r="D442" s="135"/>
      <c r="E442" s="135" t="s">
        <v>1604</v>
      </c>
      <c r="F442" s="135"/>
      <c r="G442" s="135" t="s">
        <v>2854</v>
      </c>
      <c r="H442" s="135" t="s">
        <v>2855</v>
      </c>
      <c r="I442" s="135" t="s">
        <v>1607</v>
      </c>
      <c r="J442" s="136" t="s">
        <v>2857</v>
      </c>
      <c r="K442" s="135" t="s">
        <v>2844</v>
      </c>
      <c r="L442" s="135" t="s">
        <v>2845</v>
      </c>
      <c r="M442" s="124"/>
      <c r="N442" s="18"/>
      <c r="O442" s="113"/>
      <c r="P442" s="113"/>
      <c r="Q442" s="18"/>
      <c r="R442" s="18"/>
      <c r="S442" s="15"/>
      <c r="T442" s="18"/>
      <c r="U442" s="18"/>
      <c r="V442" s="18"/>
      <c r="W442" s="18"/>
      <c r="X442" s="18"/>
      <c r="Y442" s="18"/>
      <c r="Z442" s="18"/>
      <c r="AA442" s="18"/>
      <c r="AB442" s="18"/>
      <c r="AC442" s="18"/>
      <c r="AD442" s="18"/>
    </row>
    <row r="443">
      <c r="A443" s="119">
        <v>421.0</v>
      </c>
      <c r="B443" s="120" t="s">
        <v>1685</v>
      </c>
      <c r="C443" s="119" t="s">
        <v>118</v>
      </c>
      <c r="D443" s="135"/>
      <c r="E443" s="135" t="s">
        <v>1604</v>
      </c>
      <c r="F443" s="135"/>
      <c r="G443" s="135" t="s">
        <v>2858</v>
      </c>
      <c r="H443" s="135" t="s">
        <v>2859</v>
      </c>
      <c r="I443" s="135" t="s">
        <v>1607</v>
      </c>
      <c r="J443" s="136" t="s">
        <v>2860</v>
      </c>
      <c r="K443" s="135" t="s">
        <v>2841</v>
      </c>
      <c r="L443" s="135" t="s">
        <v>2842</v>
      </c>
      <c r="M443" s="124"/>
      <c r="N443" s="18"/>
      <c r="O443" s="18"/>
      <c r="P443" s="18"/>
      <c r="Q443" s="18"/>
      <c r="R443" s="18"/>
      <c r="S443" s="18"/>
      <c r="T443" s="15"/>
      <c r="U443" s="18"/>
      <c r="V443" s="18"/>
      <c r="W443" s="18"/>
      <c r="X443" s="18"/>
      <c r="Y443" s="18"/>
      <c r="Z443" s="18"/>
      <c r="AA443" s="18"/>
      <c r="AB443" s="18"/>
      <c r="AC443" s="18"/>
      <c r="AD443" s="18"/>
    </row>
    <row r="444">
      <c r="A444" s="119">
        <v>431.0</v>
      </c>
      <c r="B444" s="120" t="s">
        <v>1685</v>
      </c>
      <c r="C444" s="119" t="s">
        <v>118</v>
      </c>
      <c r="D444" s="135"/>
      <c r="E444" s="135" t="s">
        <v>1604</v>
      </c>
      <c r="F444" s="135"/>
      <c r="G444" s="135" t="s">
        <v>2858</v>
      </c>
      <c r="H444" s="135" t="s">
        <v>2859</v>
      </c>
      <c r="I444" s="135" t="s">
        <v>1607</v>
      </c>
      <c r="J444" s="136" t="s">
        <v>2861</v>
      </c>
      <c r="K444" s="135" t="s">
        <v>2844</v>
      </c>
      <c r="L444" s="135" t="s">
        <v>2845</v>
      </c>
      <c r="M444" s="124"/>
      <c r="N444" s="18"/>
      <c r="O444" s="18"/>
      <c r="P444" s="18"/>
      <c r="Q444" s="18"/>
      <c r="R444" s="18"/>
      <c r="S444" s="18"/>
      <c r="T444" s="15"/>
      <c r="U444" s="18"/>
      <c r="V444" s="18"/>
      <c r="W444" s="18"/>
      <c r="X444" s="18"/>
      <c r="Y444" s="18"/>
      <c r="Z444" s="18"/>
      <c r="AA444" s="18"/>
      <c r="AB444" s="18"/>
      <c r="AC444" s="18"/>
      <c r="AD444" s="18"/>
    </row>
    <row r="445">
      <c r="A445" s="119">
        <v>417.0</v>
      </c>
      <c r="B445" s="120" t="s">
        <v>1685</v>
      </c>
      <c r="C445" s="119" t="s">
        <v>118</v>
      </c>
      <c r="D445" s="135"/>
      <c r="E445" s="135" t="s">
        <v>1604</v>
      </c>
      <c r="F445" s="135"/>
      <c r="G445" s="135" t="s">
        <v>2862</v>
      </c>
      <c r="H445" s="135" t="s">
        <v>2863</v>
      </c>
      <c r="I445" s="135" t="s">
        <v>1607</v>
      </c>
      <c r="J445" s="136" t="s">
        <v>2864</v>
      </c>
      <c r="K445" s="135" t="s">
        <v>2841</v>
      </c>
      <c r="L445" s="135" t="s">
        <v>2842</v>
      </c>
      <c r="M445" s="124"/>
      <c r="N445" s="18"/>
      <c r="O445" s="18"/>
      <c r="P445" s="18"/>
      <c r="Q445" s="18"/>
      <c r="R445" s="18"/>
      <c r="S445" s="18"/>
      <c r="T445" s="15"/>
      <c r="U445" s="18"/>
      <c r="V445" s="18"/>
      <c r="W445" s="18"/>
      <c r="X445" s="18"/>
      <c r="Y445" s="18"/>
      <c r="Z445" s="18"/>
      <c r="AA445" s="18"/>
      <c r="AB445" s="18"/>
      <c r="AC445" s="18"/>
      <c r="AD445" s="18"/>
    </row>
    <row r="446">
      <c r="A446" s="119">
        <v>427.0</v>
      </c>
      <c r="B446" s="120" t="s">
        <v>1685</v>
      </c>
      <c r="C446" s="119" t="s">
        <v>118</v>
      </c>
      <c r="D446" s="135"/>
      <c r="E446" s="135" t="s">
        <v>1604</v>
      </c>
      <c r="F446" s="135"/>
      <c r="G446" s="135" t="s">
        <v>2862</v>
      </c>
      <c r="H446" s="135" t="s">
        <v>2863</v>
      </c>
      <c r="I446" s="135" t="s">
        <v>1607</v>
      </c>
      <c r="J446" s="136" t="s">
        <v>2865</v>
      </c>
      <c r="K446" s="135" t="s">
        <v>2844</v>
      </c>
      <c r="L446" s="135" t="s">
        <v>2845</v>
      </c>
      <c r="M446" s="124"/>
      <c r="N446" s="18"/>
      <c r="O446" s="18"/>
      <c r="P446" s="18"/>
      <c r="Q446" s="18"/>
      <c r="R446" s="18"/>
      <c r="S446" s="18"/>
      <c r="T446" s="15"/>
      <c r="U446" s="18"/>
      <c r="V446" s="18"/>
      <c r="W446" s="18"/>
      <c r="X446" s="18"/>
      <c r="Y446" s="18"/>
      <c r="Z446" s="18"/>
      <c r="AA446" s="18"/>
      <c r="AB446" s="18"/>
      <c r="AC446" s="18"/>
      <c r="AD446" s="18"/>
    </row>
    <row r="447">
      <c r="A447" s="119">
        <v>418.0</v>
      </c>
      <c r="B447" s="120" t="s">
        <v>1685</v>
      </c>
      <c r="C447" s="119" t="s">
        <v>118</v>
      </c>
      <c r="D447" s="135"/>
      <c r="E447" s="135" t="s">
        <v>1604</v>
      </c>
      <c r="F447" s="135"/>
      <c r="G447" s="135" t="s">
        <v>2866</v>
      </c>
      <c r="H447" s="135" t="s">
        <v>2867</v>
      </c>
      <c r="I447" s="135" t="s">
        <v>1607</v>
      </c>
      <c r="J447" s="136" t="s">
        <v>2868</v>
      </c>
      <c r="K447" s="135" t="s">
        <v>2841</v>
      </c>
      <c r="L447" s="135" t="s">
        <v>2842</v>
      </c>
      <c r="M447" s="124"/>
      <c r="N447" s="18"/>
      <c r="O447" s="18"/>
      <c r="P447" s="18"/>
      <c r="Q447" s="18"/>
      <c r="R447" s="18"/>
      <c r="S447" s="18"/>
      <c r="T447" s="15"/>
      <c r="U447" s="18"/>
      <c r="V447" s="18"/>
      <c r="W447" s="18"/>
      <c r="X447" s="18"/>
      <c r="Y447" s="18"/>
      <c r="Z447" s="18"/>
      <c r="AA447" s="18"/>
      <c r="AB447" s="18"/>
      <c r="AC447" s="18"/>
      <c r="AD447" s="18"/>
    </row>
    <row r="448">
      <c r="A448" s="119">
        <v>428.0</v>
      </c>
      <c r="B448" s="120" t="s">
        <v>1685</v>
      </c>
      <c r="C448" s="119" t="s">
        <v>118</v>
      </c>
      <c r="D448" s="135"/>
      <c r="E448" s="135" t="s">
        <v>1604</v>
      </c>
      <c r="F448" s="135"/>
      <c r="G448" s="135" t="s">
        <v>2866</v>
      </c>
      <c r="H448" s="135" t="s">
        <v>2867</v>
      </c>
      <c r="I448" s="135" t="s">
        <v>1607</v>
      </c>
      <c r="J448" s="136" t="s">
        <v>2869</v>
      </c>
      <c r="K448" s="135" t="s">
        <v>2844</v>
      </c>
      <c r="L448" s="135" t="s">
        <v>2845</v>
      </c>
      <c r="M448" s="124"/>
      <c r="N448" s="18"/>
      <c r="O448" s="18"/>
      <c r="P448" s="18"/>
      <c r="Q448" s="18"/>
      <c r="R448" s="18"/>
      <c r="S448" s="18"/>
      <c r="T448" s="15"/>
      <c r="U448" s="18"/>
      <c r="V448" s="18"/>
      <c r="W448" s="18"/>
      <c r="X448" s="18"/>
      <c r="Y448" s="18"/>
      <c r="Z448" s="18"/>
      <c r="AA448" s="18"/>
      <c r="AB448" s="18"/>
      <c r="AC448" s="18"/>
      <c r="AD448" s="18"/>
    </row>
    <row r="449">
      <c r="A449" s="119">
        <v>422.0</v>
      </c>
      <c r="B449" s="120" t="s">
        <v>1685</v>
      </c>
      <c r="C449" s="119" t="s">
        <v>118</v>
      </c>
      <c r="D449" s="135"/>
      <c r="E449" s="135" t="s">
        <v>1604</v>
      </c>
      <c r="F449" s="135"/>
      <c r="G449" s="135" t="s">
        <v>2870</v>
      </c>
      <c r="H449" s="135" t="s">
        <v>2871</v>
      </c>
      <c r="I449" s="135" t="s">
        <v>1607</v>
      </c>
      <c r="J449" s="136" t="s">
        <v>2872</v>
      </c>
      <c r="K449" s="135" t="s">
        <v>2841</v>
      </c>
      <c r="L449" s="135" t="s">
        <v>2842</v>
      </c>
      <c r="M449" s="124"/>
      <c r="N449" s="18"/>
      <c r="O449" s="18"/>
      <c r="P449" s="18"/>
      <c r="Q449" s="18"/>
      <c r="R449" s="18"/>
      <c r="S449" s="18"/>
      <c r="T449" s="15"/>
      <c r="U449" s="18"/>
      <c r="V449" s="18"/>
      <c r="W449" s="18"/>
      <c r="X449" s="18"/>
      <c r="Y449" s="18"/>
      <c r="Z449" s="18"/>
      <c r="AA449" s="18"/>
      <c r="AB449" s="18"/>
      <c r="AC449" s="18"/>
      <c r="AD449" s="18"/>
    </row>
    <row r="450">
      <c r="A450" s="119">
        <v>432.0</v>
      </c>
      <c r="B450" s="120" t="s">
        <v>1685</v>
      </c>
      <c r="C450" s="119" t="s">
        <v>118</v>
      </c>
      <c r="D450" s="135"/>
      <c r="E450" s="135" t="s">
        <v>1604</v>
      </c>
      <c r="F450" s="135"/>
      <c r="G450" s="135" t="s">
        <v>2870</v>
      </c>
      <c r="H450" s="135" t="s">
        <v>2871</v>
      </c>
      <c r="I450" s="135" t="s">
        <v>1607</v>
      </c>
      <c r="J450" s="136" t="s">
        <v>2873</v>
      </c>
      <c r="K450" s="135" t="s">
        <v>2844</v>
      </c>
      <c r="L450" s="135" t="s">
        <v>2845</v>
      </c>
      <c r="M450" s="124"/>
      <c r="N450" s="18"/>
      <c r="O450" s="18"/>
      <c r="P450" s="18"/>
      <c r="Q450" s="18"/>
      <c r="R450" s="18"/>
      <c r="S450" s="18"/>
      <c r="T450" s="15"/>
      <c r="U450" s="18"/>
      <c r="V450" s="18"/>
      <c r="W450" s="18"/>
      <c r="X450" s="18"/>
      <c r="Y450" s="18"/>
      <c r="Z450" s="18"/>
      <c r="AA450" s="18"/>
      <c r="AB450" s="18"/>
      <c r="AC450" s="18"/>
      <c r="AD450" s="18"/>
    </row>
    <row r="451">
      <c r="A451" s="119">
        <v>483.0</v>
      </c>
      <c r="B451" s="120" t="s">
        <v>1685</v>
      </c>
      <c r="C451" s="119" t="s">
        <v>118</v>
      </c>
      <c r="D451" s="135"/>
      <c r="E451" s="135" t="s">
        <v>2791</v>
      </c>
      <c r="F451" s="135"/>
      <c r="G451" s="135" t="s">
        <v>2874</v>
      </c>
      <c r="H451" s="135" t="s">
        <v>2875</v>
      </c>
      <c r="I451" s="135" t="s">
        <v>1674</v>
      </c>
      <c r="J451" s="136" t="s">
        <v>2876</v>
      </c>
      <c r="K451" s="135" t="s">
        <v>2817</v>
      </c>
      <c r="L451" s="135" t="s">
        <v>2818</v>
      </c>
      <c r="M451" s="124"/>
      <c r="N451" s="18"/>
      <c r="O451" s="18"/>
      <c r="P451" s="18"/>
      <c r="Q451" s="18"/>
      <c r="R451" s="18"/>
      <c r="S451" s="18"/>
      <c r="T451" s="15"/>
      <c r="U451" s="18"/>
      <c r="V451" s="18"/>
      <c r="W451" s="18"/>
      <c r="X451" s="18"/>
      <c r="Y451" s="18"/>
      <c r="Z451" s="18"/>
      <c r="AA451" s="18"/>
      <c r="AB451" s="18"/>
      <c r="AC451" s="18"/>
      <c r="AD451" s="18"/>
    </row>
    <row r="452">
      <c r="A452" s="119">
        <v>490.0</v>
      </c>
      <c r="B452" s="120" t="s">
        <v>1685</v>
      </c>
      <c r="C452" s="119" t="s">
        <v>118</v>
      </c>
      <c r="D452" s="135"/>
      <c r="E452" s="135" t="s">
        <v>2791</v>
      </c>
      <c r="F452" s="135"/>
      <c r="G452" s="135" t="s">
        <v>2874</v>
      </c>
      <c r="H452" s="135" t="s">
        <v>2875</v>
      </c>
      <c r="I452" s="135" t="s">
        <v>1674</v>
      </c>
      <c r="J452" s="136" t="s">
        <v>2877</v>
      </c>
      <c r="K452" s="135" t="s">
        <v>2820</v>
      </c>
      <c r="L452" s="135" t="s">
        <v>2821</v>
      </c>
      <c r="M452" s="124"/>
      <c r="N452" s="18"/>
      <c r="O452" s="18"/>
      <c r="P452" s="18"/>
      <c r="Q452" s="18"/>
      <c r="R452" s="18"/>
      <c r="S452" s="18"/>
      <c r="T452" s="15"/>
      <c r="U452" s="18"/>
      <c r="V452" s="18"/>
      <c r="W452" s="18"/>
      <c r="X452" s="18"/>
      <c r="Y452" s="18"/>
      <c r="Z452" s="18"/>
      <c r="AA452" s="18"/>
      <c r="AB452" s="18"/>
      <c r="AC452" s="18"/>
      <c r="AD452" s="18"/>
    </row>
    <row r="453">
      <c r="A453" s="119">
        <v>416.0</v>
      </c>
      <c r="B453" s="120" t="s">
        <v>1685</v>
      </c>
      <c r="C453" s="119" t="s">
        <v>118</v>
      </c>
      <c r="D453" s="135"/>
      <c r="E453" s="135" t="s">
        <v>1604</v>
      </c>
      <c r="F453" s="135"/>
      <c r="G453" s="135" t="s">
        <v>2878</v>
      </c>
      <c r="H453" s="135" t="s">
        <v>2879</v>
      </c>
      <c r="I453" s="135" t="s">
        <v>1607</v>
      </c>
      <c r="J453" s="136" t="s">
        <v>2880</v>
      </c>
      <c r="K453" s="135" t="s">
        <v>2841</v>
      </c>
      <c r="L453" s="135" t="s">
        <v>2842</v>
      </c>
      <c r="M453" s="124"/>
      <c r="N453" s="18"/>
      <c r="O453" s="113"/>
      <c r="P453" s="113"/>
      <c r="Q453" s="18"/>
      <c r="R453" s="18"/>
      <c r="S453" s="15"/>
      <c r="T453" s="18"/>
      <c r="U453" s="18"/>
      <c r="V453" s="18"/>
      <c r="W453" s="18"/>
      <c r="X453" s="18"/>
      <c r="Y453" s="18"/>
      <c r="Z453" s="18"/>
      <c r="AA453" s="18"/>
      <c r="AB453" s="18"/>
      <c r="AC453" s="18"/>
      <c r="AD453" s="18"/>
    </row>
    <row r="454">
      <c r="A454" s="119">
        <v>426.0</v>
      </c>
      <c r="B454" s="120" t="s">
        <v>1685</v>
      </c>
      <c r="C454" s="119" t="s">
        <v>118</v>
      </c>
      <c r="D454" s="135"/>
      <c r="E454" s="135" t="s">
        <v>1604</v>
      </c>
      <c r="F454" s="135"/>
      <c r="G454" s="135" t="s">
        <v>2878</v>
      </c>
      <c r="H454" s="135" t="s">
        <v>2879</v>
      </c>
      <c r="I454" s="135" t="s">
        <v>1607</v>
      </c>
      <c r="J454" s="136" t="s">
        <v>2881</v>
      </c>
      <c r="K454" s="135" t="s">
        <v>2844</v>
      </c>
      <c r="L454" s="135" t="s">
        <v>2845</v>
      </c>
      <c r="M454" s="124"/>
      <c r="N454" s="18"/>
      <c r="O454" s="113"/>
      <c r="P454" s="113"/>
      <c r="Q454" s="18"/>
      <c r="R454" s="18"/>
      <c r="S454" s="15"/>
      <c r="T454" s="18"/>
      <c r="U454" s="18"/>
      <c r="V454" s="18"/>
      <c r="W454" s="18"/>
      <c r="X454" s="18"/>
      <c r="Y454" s="18"/>
      <c r="Z454" s="18"/>
      <c r="AA454" s="18"/>
      <c r="AB454" s="18"/>
      <c r="AC454" s="18"/>
      <c r="AD454" s="18"/>
    </row>
    <row r="455">
      <c r="A455" s="119">
        <v>435.0</v>
      </c>
      <c r="B455" s="120" t="s">
        <v>1685</v>
      </c>
      <c r="C455" s="119" t="s">
        <v>118</v>
      </c>
      <c r="D455" s="135"/>
      <c r="E455" s="135" t="s">
        <v>1634</v>
      </c>
      <c r="F455" s="135"/>
      <c r="G455" s="135" t="s">
        <v>2882</v>
      </c>
      <c r="H455" s="135" t="s">
        <v>2883</v>
      </c>
      <c r="I455" s="135" t="s">
        <v>1637</v>
      </c>
      <c r="J455" s="136" t="s">
        <v>2884</v>
      </c>
      <c r="K455" s="135" t="s">
        <v>2777</v>
      </c>
      <c r="L455" s="135" t="s">
        <v>2778</v>
      </c>
      <c r="M455" s="124"/>
      <c r="N455" s="18"/>
      <c r="O455" s="18"/>
      <c r="P455" s="18"/>
      <c r="Q455" s="18"/>
      <c r="R455" s="18"/>
      <c r="S455" s="18"/>
      <c r="T455" s="15"/>
      <c r="U455" s="18"/>
      <c r="V455" s="18"/>
      <c r="W455" s="18"/>
      <c r="X455" s="18"/>
      <c r="Y455" s="18"/>
      <c r="Z455" s="18"/>
      <c r="AA455" s="18"/>
      <c r="AB455" s="18"/>
      <c r="AC455" s="18"/>
      <c r="AD455" s="18"/>
    </row>
    <row r="456">
      <c r="A456" s="119">
        <v>438.0</v>
      </c>
      <c r="B456" s="120" t="s">
        <v>1685</v>
      </c>
      <c r="C456" s="119" t="s">
        <v>118</v>
      </c>
      <c r="D456" s="135"/>
      <c r="E456" s="135" t="s">
        <v>1634</v>
      </c>
      <c r="F456" s="135"/>
      <c r="G456" s="135" t="s">
        <v>2882</v>
      </c>
      <c r="H456" s="135" t="s">
        <v>2883</v>
      </c>
      <c r="I456" s="135" t="s">
        <v>1637</v>
      </c>
      <c r="J456" s="136" t="s">
        <v>2885</v>
      </c>
      <c r="K456" s="135" t="s">
        <v>1660</v>
      </c>
      <c r="L456" s="135" t="s">
        <v>1661</v>
      </c>
      <c r="M456" s="124"/>
      <c r="N456" s="18"/>
      <c r="O456" s="18"/>
      <c r="P456" s="18"/>
      <c r="Q456" s="18"/>
      <c r="R456" s="18"/>
      <c r="S456" s="18"/>
      <c r="T456" s="15"/>
      <c r="U456" s="18"/>
      <c r="V456" s="18"/>
      <c r="W456" s="18"/>
      <c r="X456" s="18"/>
      <c r="Y456" s="18"/>
      <c r="Z456" s="18"/>
      <c r="AA456" s="18"/>
      <c r="AB456" s="18"/>
      <c r="AC456" s="18"/>
      <c r="AD456" s="18"/>
    </row>
    <row r="457">
      <c r="A457" s="119">
        <v>443.0</v>
      </c>
      <c r="B457" s="120" t="s">
        <v>1685</v>
      </c>
      <c r="C457" s="119" t="s">
        <v>118</v>
      </c>
      <c r="D457" s="135"/>
      <c r="E457" s="135" t="s">
        <v>1634</v>
      </c>
      <c r="F457" s="135"/>
      <c r="G457" s="135" t="s">
        <v>2882</v>
      </c>
      <c r="H457" s="135" t="s">
        <v>2883</v>
      </c>
      <c r="I457" s="135" t="s">
        <v>1637</v>
      </c>
      <c r="J457" s="136" t="s">
        <v>2886</v>
      </c>
      <c r="K457" s="135" t="s">
        <v>2245</v>
      </c>
      <c r="L457" s="135" t="s">
        <v>2246</v>
      </c>
      <c r="M457" s="124"/>
      <c r="N457" s="18"/>
      <c r="O457" s="113"/>
      <c r="P457" s="113"/>
      <c r="Q457" s="18"/>
      <c r="R457" s="18"/>
      <c r="S457" s="15"/>
      <c r="T457" s="18"/>
      <c r="U457" s="18"/>
      <c r="V457" s="18"/>
      <c r="W457" s="18"/>
      <c r="X457" s="18"/>
      <c r="Y457" s="18"/>
      <c r="Z457" s="18"/>
      <c r="AA457" s="18"/>
      <c r="AB457" s="18"/>
      <c r="AC457" s="18"/>
      <c r="AD457" s="18"/>
    </row>
    <row r="458">
      <c r="A458" s="119">
        <v>445.0</v>
      </c>
      <c r="B458" s="120" t="s">
        <v>1685</v>
      </c>
      <c r="C458" s="119" t="s">
        <v>118</v>
      </c>
      <c r="D458" s="135"/>
      <c r="E458" s="135" t="s">
        <v>1634</v>
      </c>
      <c r="F458" s="135"/>
      <c r="G458" s="135" t="s">
        <v>2882</v>
      </c>
      <c r="H458" s="135" t="s">
        <v>2883</v>
      </c>
      <c r="I458" s="135" t="s">
        <v>1637</v>
      </c>
      <c r="J458" s="136" t="s">
        <v>2887</v>
      </c>
      <c r="K458" s="135" t="s">
        <v>2781</v>
      </c>
      <c r="L458" s="135" t="s">
        <v>2782</v>
      </c>
      <c r="M458" s="124"/>
      <c r="N458" s="18"/>
      <c r="O458" s="113"/>
      <c r="P458" s="113"/>
      <c r="Q458" s="18"/>
      <c r="R458" s="18"/>
      <c r="S458" s="15"/>
      <c r="T458" s="18"/>
      <c r="U458" s="18"/>
      <c r="V458" s="18"/>
      <c r="W458" s="18"/>
      <c r="X458" s="18"/>
      <c r="Y458" s="18"/>
      <c r="Z458" s="18"/>
      <c r="AA458" s="18"/>
      <c r="AB458" s="18"/>
      <c r="AC458" s="18"/>
      <c r="AD458" s="18"/>
    </row>
    <row r="459">
      <c r="A459" s="119">
        <v>447.0</v>
      </c>
      <c r="B459" s="120" t="s">
        <v>1685</v>
      </c>
      <c r="C459" s="119" t="s">
        <v>118</v>
      </c>
      <c r="D459" s="135"/>
      <c r="E459" s="135" t="s">
        <v>1634</v>
      </c>
      <c r="F459" s="135"/>
      <c r="G459" s="135" t="s">
        <v>2882</v>
      </c>
      <c r="H459" s="135" t="s">
        <v>2883</v>
      </c>
      <c r="I459" s="135" t="s">
        <v>1637</v>
      </c>
      <c r="J459" s="136" t="s">
        <v>2888</v>
      </c>
      <c r="K459" s="135" t="s">
        <v>2248</v>
      </c>
      <c r="L459" s="135" t="s">
        <v>2249</v>
      </c>
      <c r="M459" s="124"/>
      <c r="N459" s="18"/>
      <c r="O459" s="113"/>
      <c r="P459" s="113"/>
      <c r="Q459" s="18"/>
      <c r="R459" s="18"/>
      <c r="S459" s="15"/>
      <c r="T459" s="18"/>
      <c r="U459" s="18"/>
      <c r="V459" s="18"/>
      <c r="W459" s="18"/>
      <c r="X459" s="18"/>
      <c r="Y459" s="18"/>
      <c r="Z459" s="18"/>
      <c r="AA459" s="18"/>
      <c r="AB459" s="18"/>
      <c r="AC459" s="18"/>
      <c r="AD459" s="18"/>
    </row>
    <row r="460">
      <c r="A460" s="119">
        <v>449.0</v>
      </c>
      <c r="B460" s="120" t="s">
        <v>1685</v>
      </c>
      <c r="C460" s="119" t="s">
        <v>118</v>
      </c>
      <c r="D460" s="135"/>
      <c r="E460" s="135" t="s">
        <v>1634</v>
      </c>
      <c r="F460" s="135"/>
      <c r="G460" s="135" t="s">
        <v>2882</v>
      </c>
      <c r="H460" s="135" t="s">
        <v>2883</v>
      </c>
      <c r="I460" s="135" t="s">
        <v>1637</v>
      </c>
      <c r="J460" s="136" t="s">
        <v>2889</v>
      </c>
      <c r="K460" s="135" t="s">
        <v>1833</v>
      </c>
      <c r="L460" s="135" t="s">
        <v>1834</v>
      </c>
      <c r="M460" s="124"/>
      <c r="N460" s="18"/>
      <c r="O460" s="113"/>
      <c r="P460" s="113"/>
      <c r="Q460" s="18"/>
      <c r="R460" s="18"/>
      <c r="S460" s="15"/>
      <c r="T460" s="18"/>
      <c r="U460" s="18"/>
      <c r="V460" s="18"/>
      <c r="W460" s="18"/>
      <c r="X460" s="18"/>
      <c r="Y460" s="18"/>
      <c r="Z460" s="18"/>
      <c r="AA460" s="18"/>
      <c r="AB460" s="18"/>
      <c r="AC460" s="18"/>
      <c r="AD460" s="18"/>
    </row>
    <row r="461">
      <c r="A461" s="119">
        <v>451.0</v>
      </c>
      <c r="B461" s="120" t="s">
        <v>1685</v>
      </c>
      <c r="C461" s="119" t="s">
        <v>118</v>
      </c>
      <c r="D461" s="135"/>
      <c r="E461" s="135" t="s">
        <v>1634</v>
      </c>
      <c r="F461" s="135"/>
      <c r="G461" s="135" t="s">
        <v>2882</v>
      </c>
      <c r="H461" s="135" t="s">
        <v>2883</v>
      </c>
      <c r="I461" s="135" t="s">
        <v>1637</v>
      </c>
      <c r="J461" s="136" t="s">
        <v>2890</v>
      </c>
      <c r="K461" s="135" t="s">
        <v>1836</v>
      </c>
      <c r="L461" s="135" t="s">
        <v>1837</v>
      </c>
      <c r="M461" s="124"/>
      <c r="N461" s="18"/>
      <c r="O461" s="113"/>
      <c r="P461" s="113"/>
      <c r="Q461" s="18"/>
      <c r="R461" s="18"/>
      <c r="S461" s="15"/>
      <c r="T461" s="18"/>
      <c r="U461" s="18"/>
      <c r="V461" s="18"/>
      <c r="W461" s="18"/>
      <c r="X461" s="18"/>
      <c r="Y461" s="18"/>
      <c r="Z461" s="18"/>
      <c r="AA461" s="18"/>
      <c r="AB461" s="18"/>
      <c r="AC461" s="18"/>
      <c r="AD461" s="18"/>
    </row>
    <row r="462">
      <c r="A462" s="119">
        <v>453.0</v>
      </c>
      <c r="B462" s="120" t="s">
        <v>1685</v>
      </c>
      <c r="C462" s="119" t="s">
        <v>118</v>
      </c>
      <c r="D462" s="135"/>
      <c r="E462" s="135" t="s">
        <v>1634</v>
      </c>
      <c r="F462" s="135"/>
      <c r="G462" s="135" t="s">
        <v>2882</v>
      </c>
      <c r="H462" s="135" t="s">
        <v>2883</v>
      </c>
      <c r="I462" s="135" t="s">
        <v>1637</v>
      </c>
      <c r="J462" s="136" t="s">
        <v>2891</v>
      </c>
      <c r="K462" s="135" t="s">
        <v>2253</v>
      </c>
      <c r="L462" s="135" t="s">
        <v>2254</v>
      </c>
      <c r="M462" s="124"/>
      <c r="N462" s="18"/>
      <c r="O462" s="113"/>
      <c r="P462" s="113"/>
      <c r="Q462" s="18"/>
      <c r="R462" s="18"/>
      <c r="S462" s="15"/>
      <c r="T462" s="18"/>
      <c r="U462" s="18"/>
      <c r="V462" s="18"/>
      <c r="W462" s="18"/>
      <c r="X462" s="18"/>
      <c r="Y462" s="18"/>
      <c r="Z462" s="18"/>
      <c r="AA462" s="18"/>
      <c r="AB462" s="18"/>
      <c r="AC462" s="18"/>
      <c r="AD462" s="18"/>
    </row>
    <row r="463">
      <c r="A463" s="119">
        <v>456.0</v>
      </c>
      <c r="B463" s="120" t="s">
        <v>1685</v>
      </c>
      <c r="C463" s="119" t="s">
        <v>118</v>
      </c>
      <c r="D463" s="135"/>
      <c r="E463" s="135" t="s">
        <v>1634</v>
      </c>
      <c r="F463" s="135"/>
      <c r="G463" s="135" t="s">
        <v>2882</v>
      </c>
      <c r="H463" s="135" t="s">
        <v>2883</v>
      </c>
      <c r="I463" s="135" t="s">
        <v>1637</v>
      </c>
      <c r="J463" s="136" t="s">
        <v>2892</v>
      </c>
      <c r="K463" s="135" t="s">
        <v>2256</v>
      </c>
      <c r="L463" s="135" t="s">
        <v>2257</v>
      </c>
      <c r="M463" s="124"/>
      <c r="N463" s="18"/>
      <c r="O463" s="113"/>
      <c r="P463" s="113"/>
      <c r="Q463" s="18"/>
      <c r="R463" s="18"/>
      <c r="S463" s="15"/>
      <c r="T463" s="18"/>
      <c r="U463" s="18"/>
      <c r="V463" s="18"/>
      <c r="W463" s="18"/>
      <c r="X463" s="18"/>
      <c r="Y463" s="18"/>
      <c r="Z463" s="18"/>
      <c r="AA463" s="18"/>
      <c r="AB463" s="18"/>
      <c r="AC463" s="18"/>
      <c r="AD463" s="18"/>
    </row>
    <row r="464">
      <c r="A464" s="119">
        <v>477.0</v>
      </c>
      <c r="B464" s="120" t="s">
        <v>1685</v>
      </c>
      <c r="C464" s="119" t="s">
        <v>118</v>
      </c>
      <c r="D464" s="135"/>
      <c r="E464" s="135" t="s">
        <v>2791</v>
      </c>
      <c r="F464" s="135"/>
      <c r="G464" s="135" t="s">
        <v>2812</v>
      </c>
      <c r="H464" s="135" t="s">
        <v>2893</v>
      </c>
      <c r="I464" s="135" t="s">
        <v>1674</v>
      </c>
      <c r="J464" s="136" t="s">
        <v>2894</v>
      </c>
      <c r="K464" s="135" t="s">
        <v>2895</v>
      </c>
      <c r="L464" s="135" t="s">
        <v>2896</v>
      </c>
      <c r="M464" s="124"/>
      <c r="N464" s="18"/>
      <c r="O464" s="113"/>
      <c r="P464" s="113"/>
      <c r="Q464" s="18"/>
      <c r="R464" s="18"/>
      <c r="S464" s="15"/>
      <c r="T464" s="18"/>
      <c r="U464" s="18"/>
      <c r="V464" s="18"/>
      <c r="W464" s="18"/>
      <c r="X464" s="18"/>
      <c r="Y464" s="18"/>
      <c r="Z464" s="18"/>
      <c r="AA464" s="18"/>
      <c r="AB464" s="18"/>
      <c r="AC464" s="18"/>
      <c r="AD464" s="18"/>
    </row>
    <row r="465">
      <c r="A465" s="119">
        <v>481.0</v>
      </c>
      <c r="B465" s="120" t="s">
        <v>1685</v>
      </c>
      <c r="C465" s="119" t="s">
        <v>118</v>
      </c>
      <c r="D465" s="135"/>
      <c r="E465" s="135" t="s">
        <v>2791</v>
      </c>
      <c r="F465" s="135"/>
      <c r="G465" s="135" t="s">
        <v>2897</v>
      </c>
      <c r="H465" s="135" t="s">
        <v>2898</v>
      </c>
      <c r="I465" s="135" t="s">
        <v>1674</v>
      </c>
      <c r="J465" s="136" t="s">
        <v>2899</v>
      </c>
      <c r="K465" s="135" t="s">
        <v>2817</v>
      </c>
      <c r="L465" s="135" t="s">
        <v>2818</v>
      </c>
      <c r="M465" s="124"/>
      <c r="N465" s="18"/>
      <c r="O465" s="113"/>
      <c r="P465" s="113"/>
      <c r="Q465" s="18"/>
      <c r="R465" s="18"/>
      <c r="S465" s="15"/>
      <c r="T465" s="18"/>
      <c r="U465" s="18"/>
      <c r="V465" s="18"/>
      <c r="W465" s="18"/>
      <c r="X465" s="18"/>
      <c r="Y465" s="18"/>
      <c r="Z465" s="18"/>
      <c r="AA465" s="18"/>
      <c r="AB465" s="18"/>
      <c r="AC465" s="18"/>
      <c r="AD465" s="18"/>
    </row>
    <row r="466">
      <c r="A466" s="119">
        <v>488.0</v>
      </c>
      <c r="B466" s="120" t="s">
        <v>1685</v>
      </c>
      <c r="C466" s="119" t="s">
        <v>118</v>
      </c>
      <c r="D466" s="135"/>
      <c r="E466" s="135" t="s">
        <v>2791</v>
      </c>
      <c r="F466" s="135"/>
      <c r="G466" s="135" t="s">
        <v>2897</v>
      </c>
      <c r="H466" s="135" t="s">
        <v>2898</v>
      </c>
      <c r="I466" s="135" t="s">
        <v>1674</v>
      </c>
      <c r="J466" s="136" t="s">
        <v>2900</v>
      </c>
      <c r="K466" s="135" t="s">
        <v>2820</v>
      </c>
      <c r="L466" s="135" t="s">
        <v>2821</v>
      </c>
      <c r="M466" s="124"/>
      <c r="N466" s="18"/>
      <c r="O466" s="113"/>
      <c r="P466" s="113"/>
      <c r="Q466" s="18"/>
      <c r="R466" s="18"/>
      <c r="S466" s="15"/>
      <c r="T466" s="18"/>
      <c r="U466" s="18"/>
      <c r="V466" s="18"/>
      <c r="W466" s="18"/>
      <c r="X466" s="18"/>
      <c r="Y466" s="18"/>
      <c r="Z466" s="18"/>
      <c r="AA466" s="18"/>
      <c r="AB466" s="18"/>
      <c r="AC466" s="18"/>
      <c r="AD466" s="18"/>
    </row>
    <row r="467">
      <c r="A467" s="119">
        <v>480.0</v>
      </c>
      <c r="B467" s="120" t="s">
        <v>1685</v>
      </c>
      <c r="C467" s="119" t="s">
        <v>118</v>
      </c>
      <c r="D467" s="135"/>
      <c r="E467" s="135" t="s">
        <v>2791</v>
      </c>
      <c r="F467" s="135"/>
      <c r="G467" s="135" t="s">
        <v>2901</v>
      </c>
      <c r="H467" s="135" t="s">
        <v>2902</v>
      </c>
      <c r="I467" s="135" t="s">
        <v>1674</v>
      </c>
      <c r="J467" s="136" t="s">
        <v>2903</v>
      </c>
      <c r="K467" s="135" t="s">
        <v>2817</v>
      </c>
      <c r="L467" s="135" t="s">
        <v>2818</v>
      </c>
      <c r="M467" s="124"/>
      <c r="N467" s="18"/>
      <c r="O467" s="113"/>
      <c r="P467" s="113"/>
      <c r="Q467" s="18"/>
      <c r="R467" s="18"/>
      <c r="S467" s="15"/>
      <c r="T467" s="18"/>
      <c r="U467" s="18"/>
      <c r="V467" s="18"/>
      <c r="W467" s="18"/>
      <c r="X467" s="18"/>
      <c r="Y467" s="18"/>
      <c r="Z467" s="18"/>
      <c r="AA467" s="18"/>
      <c r="AB467" s="18"/>
      <c r="AC467" s="18"/>
      <c r="AD467" s="18"/>
    </row>
    <row r="468">
      <c r="A468" s="119">
        <v>487.0</v>
      </c>
      <c r="B468" s="120" t="s">
        <v>1685</v>
      </c>
      <c r="C468" s="119" t="s">
        <v>118</v>
      </c>
      <c r="D468" s="135"/>
      <c r="E468" s="135" t="s">
        <v>2791</v>
      </c>
      <c r="F468" s="135"/>
      <c r="G468" s="135" t="s">
        <v>2901</v>
      </c>
      <c r="H468" s="135" t="s">
        <v>2902</v>
      </c>
      <c r="I468" s="135" t="s">
        <v>1674</v>
      </c>
      <c r="J468" s="136" t="s">
        <v>2904</v>
      </c>
      <c r="K468" s="135" t="s">
        <v>2820</v>
      </c>
      <c r="L468" s="135" t="s">
        <v>2821</v>
      </c>
      <c r="M468" s="124"/>
      <c r="N468" s="18"/>
      <c r="O468" s="113"/>
      <c r="P468" s="113"/>
      <c r="Q468" s="18"/>
      <c r="R468" s="18"/>
      <c r="S468" s="15"/>
      <c r="T468" s="18"/>
      <c r="U468" s="18"/>
      <c r="V468" s="18"/>
      <c r="W468" s="18"/>
      <c r="X468" s="18"/>
      <c r="Y468" s="18"/>
      <c r="Z468" s="18"/>
      <c r="AA468" s="18"/>
      <c r="AB468" s="18"/>
      <c r="AC468" s="18"/>
      <c r="AD468" s="18"/>
    </row>
    <row r="469">
      <c r="A469" s="119">
        <v>410.0</v>
      </c>
      <c r="B469" s="120" t="s">
        <v>1685</v>
      </c>
      <c r="C469" s="119" t="s">
        <v>118</v>
      </c>
      <c r="D469" s="135"/>
      <c r="E469" s="135" t="s">
        <v>1604</v>
      </c>
      <c r="F469" s="135"/>
      <c r="G469" s="135" t="s">
        <v>2905</v>
      </c>
      <c r="H469" s="135" t="s">
        <v>2906</v>
      </c>
      <c r="I469" s="135" t="s">
        <v>1607</v>
      </c>
      <c r="J469" s="136" t="s">
        <v>2907</v>
      </c>
      <c r="K469" s="135" t="s">
        <v>2908</v>
      </c>
      <c r="L469" s="135" t="s">
        <v>2909</v>
      </c>
      <c r="M469" s="124"/>
      <c r="N469" s="18"/>
      <c r="O469" s="113"/>
      <c r="P469" s="113"/>
      <c r="Q469" s="18"/>
      <c r="R469" s="18"/>
      <c r="S469" s="15"/>
      <c r="T469" s="18"/>
      <c r="U469" s="18"/>
      <c r="V469" s="18"/>
      <c r="W469" s="18"/>
      <c r="X469" s="18"/>
      <c r="Y469" s="18"/>
      <c r="Z469" s="18"/>
      <c r="AA469" s="18"/>
      <c r="AB469" s="18"/>
      <c r="AC469" s="18"/>
      <c r="AD469" s="18"/>
    </row>
    <row r="470">
      <c r="A470" s="119">
        <v>469.0</v>
      </c>
      <c r="B470" s="120" t="s">
        <v>1685</v>
      </c>
      <c r="C470" s="119" t="s">
        <v>118</v>
      </c>
      <c r="D470" s="135"/>
      <c r="E470" s="135" t="s">
        <v>1597</v>
      </c>
      <c r="F470" s="135"/>
      <c r="G470" s="135" t="s">
        <v>2910</v>
      </c>
      <c r="H470" s="135" t="s">
        <v>2911</v>
      </c>
      <c r="I470" s="135" t="s">
        <v>1600</v>
      </c>
      <c r="J470" s="136" t="s">
        <v>2912</v>
      </c>
      <c r="K470" s="135" t="s">
        <v>2913</v>
      </c>
      <c r="L470" s="135" t="s">
        <v>2914</v>
      </c>
      <c r="M470" s="124"/>
      <c r="N470" s="18"/>
      <c r="O470" s="113"/>
      <c r="P470" s="113"/>
      <c r="Q470" s="18"/>
      <c r="R470" s="18"/>
      <c r="S470" s="15"/>
      <c r="T470" s="18"/>
      <c r="U470" s="18"/>
      <c r="V470" s="18"/>
      <c r="W470" s="18"/>
      <c r="X470" s="18"/>
      <c r="Y470" s="18"/>
      <c r="Z470" s="18"/>
      <c r="AA470" s="18"/>
      <c r="AB470" s="18"/>
      <c r="AC470" s="18"/>
      <c r="AD470" s="18"/>
    </row>
    <row r="471">
      <c r="A471" s="119">
        <v>415.0</v>
      </c>
      <c r="B471" s="120" t="s">
        <v>1685</v>
      </c>
      <c r="C471" s="119" t="s">
        <v>118</v>
      </c>
      <c r="D471" s="135"/>
      <c r="E471" s="135" t="s">
        <v>1604</v>
      </c>
      <c r="F471" s="135"/>
      <c r="G471" s="135" t="s">
        <v>2915</v>
      </c>
      <c r="H471" s="135" t="s">
        <v>2916</v>
      </c>
      <c r="I471" s="135" t="s">
        <v>1607</v>
      </c>
      <c r="J471" s="136" t="s">
        <v>2917</v>
      </c>
      <c r="K471" s="135" t="s">
        <v>2841</v>
      </c>
      <c r="L471" s="135" t="s">
        <v>2842</v>
      </c>
      <c r="M471" s="124"/>
      <c r="N471" s="18"/>
      <c r="O471" s="18"/>
      <c r="P471" s="18"/>
      <c r="Q471" s="18"/>
      <c r="R471" s="18"/>
      <c r="S471" s="18"/>
      <c r="T471" s="15"/>
      <c r="U471" s="18"/>
      <c r="V471" s="18"/>
      <c r="W471" s="18"/>
      <c r="X471" s="18"/>
      <c r="Y471" s="18"/>
      <c r="Z471" s="18"/>
      <c r="AA471" s="18"/>
      <c r="AB471" s="18"/>
      <c r="AC471" s="18"/>
      <c r="AD471" s="18"/>
    </row>
    <row r="472">
      <c r="A472" s="119">
        <v>425.0</v>
      </c>
      <c r="B472" s="120" t="s">
        <v>1685</v>
      </c>
      <c r="C472" s="119" t="s">
        <v>118</v>
      </c>
      <c r="D472" s="135"/>
      <c r="E472" s="135" t="s">
        <v>1604</v>
      </c>
      <c r="F472" s="135"/>
      <c r="G472" s="135" t="s">
        <v>2915</v>
      </c>
      <c r="H472" s="135" t="s">
        <v>2916</v>
      </c>
      <c r="I472" s="135" t="s">
        <v>1607</v>
      </c>
      <c r="J472" s="136" t="s">
        <v>2918</v>
      </c>
      <c r="K472" s="135" t="s">
        <v>2844</v>
      </c>
      <c r="L472" s="135" t="s">
        <v>2845</v>
      </c>
      <c r="M472" s="124"/>
      <c r="N472" s="18"/>
      <c r="O472" s="113"/>
      <c r="P472" s="113"/>
      <c r="Q472" s="18"/>
      <c r="R472" s="18"/>
      <c r="S472" s="15"/>
      <c r="T472" s="18"/>
      <c r="U472" s="18"/>
      <c r="V472" s="18"/>
      <c r="W472" s="18"/>
      <c r="X472" s="18"/>
      <c r="Y472" s="18"/>
      <c r="Z472" s="18"/>
      <c r="AA472" s="18"/>
      <c r="AB472" s="18"/>
      <c r="AC472" s="18"/>
      <c r="AD472" s="18"/>
    </row>
    <row r="473">
      <c r="A473" s="119">
        <v>436.0</v>
      </c>
      <c r="B473" s="120" t="s">
        <v>1685</v>
      </c>
      <c r="C473" s="119" t="s">
        <v>118</v>
      </c>
      <c r="D473" s="135"/>
      <c r="E473" s="135" t="s">
        <v>1634</v>
      </c>
      <c r="F473" s="135"/>
      <c r="G473" s="135" t="s">
        <v>2829</v>
      </c>
      <c r="H473" s="135" t="s">
        <v>2919</v>
      </c>
      <c r="I473" s="135" t="s">
        <v>1637</v>
      </c>
      <c r="J473" s="136" t="s">
        <v>2920</v>
      </c>
      <c r="K473" s="135" t="s">
        <v>2777</v>
      </c>
      <c r="L473" s="135" t="s">
        <v>2778</v>
      </c>
      <c r="M473" s="124"/>
      <c r="N473" s="18"/>
      <c r="O473" s="18"/>
      <c r="P473" s="18"/>
      <c r="Q473" s="18"/>
      <c r="R473" s="18"/>
      <c r="S473" s="18"/>
      <c r="T473" s="15"/>
      <c r="U473" s="18"/>
      <c r="V473" s="18"/>
      <c r="W473" s="18"/>
      <c r="X473" s="18"/>
      <c r="Y473" s="18"/>
      <c r="Z473" s="18"/>
      <c r="AA473" s="18"/>
      <c r="AB473" s="18"/>
      <c r="AC473" s="18"/>
      <c r="AD473" s="18"/>
    </row>
    <row r="474">
      <c r="A474" s="119">
        <v>437.0</v>
      </c>
      <c r="B474" s="120" t="s">
        <v>1685</v>
      </c>
      <c r="C474" s="119" t="s">
        <v>118</v>
      </c>
      <c r="D474" s="135"/>
      <c r="E474" s="135" t="s">
        <v>1634</v>
      </c>
      <c r="F474" s="135"/>
      <c r="G474" s="135" t="s">
        <v>2829</v>
      </c>
      <c r="H474" s="135" t="s">
        <v>2919</v>
      </c>
      <c r="I474" s="135" t="s">
        <v>1637</v>
      </c>
      <c r="J474" s="136" t="s">
        <v>2921</v>
      </c>
      <c r="K474" s="135" t="s">
        <v>1660</v>
      </c>
      <c r="L474" s="135" t="s">
        <v>1661</v>
      </c>
      <c r="M474" s="124"/>
      <c r="N474" s="18"/>
      <c r="O474" s="18"/>
      <c r="P474" s="18"/>
      <c r="Q474" s="18"/>
      <c r="R474" s="18"/>
      <c r="S474" s="18"/>
      <c r="T474" s="15"/>
      <c r="U474" s="18"/>
      <c r="V474" s="18"/>
      <c r="W474" s="18"/>
      <c r="X474" s="18"/>
      <c r="Y474" s="18"/>
      <c r="Z474" s="18"/>
      <c r="AA474" s="18"/>
      <c r="AB474" s="18"/>
      <c r="AC474" s="18"/>
      <c r="AD474" s="18"/>
    </row>
    <row r="475">
      <c r="A475" s="119">
        <v>448.0</v>
      </c>
      <c r="B475" s="120" t="s">
        <v>1685</v>
      </c>
      <c r="C475" s="119" t="s">
        <v>118</v>
      </c>
      <c r="D475" s="135"/>
      <c r="E475" s="135" t="s">
        <v>1634</v>
      </c>
      <c r="F475" s="135"/>
      <c r="G475" s="135" t="s">
        <v>2829</v>
      </c>
      <c r="H475" s="135" t="s">
        <v>2919</v>
      </c>
      <c r="I475" s="135" t="s">
        <v>1637</v>
      </c>
      <c r="J475" s="136" t="s">
        <v>2922</v>
      </c>
      <c r="K475" s="135" t="s">
        <v>1833</v>
      </c>
      <c r="L475" s="135" t="s">
        <v>1834</v>
      </c>
      <c r="M475" s="124"/>
      <c r="N475" s="18"/>
      <c r="O475" s="113"/>
      <c r="P475" s="113"/>
      <c r="Q475" s="18"/>
      <c r="R475" s="18"/>
      <c r="S475" s="15"/>
      <c r="T475" s="18"/>
      <c r="U475" s="18"/>
      <c r="V475" s="18"/>
      <c r="W475" s="18"/>
      <c r="X475" s="18"/>
      <c r="Y475" s="18"/>
      <c r="Z475" s="18"/>
      <c r="AA475" s="18"/>
      <c r="AB475" s="18"/>
      <c r="AC475" s="18"/>
      <c r="AD475" s="18"/>
    </row>
    <row r="476">
      <c r="A476" s="119">
        <v>484.0</v>
      </c>
      <c r="B476" s="120" t="s">
        <v>1685</v>
      </c>
      <c r="C476" s="119" t="s">
        <v>118</v>
      </c>
      <c r="D476" s="135"/>
      <c r="E476" s="135" t="s">
        <v>2791</v>
      </c>
      <c r="F476" s="135"/>
      <c r="G476" s="135" t="s">
        <v>2923</v>
      </c>
      <c r="H476" s="135" t="s">
        <v>2924</v>
      </c>
      <c r="I476" s="135" t="s">
        <v>1674</v>
      </c>
      <c r="J476" s="136" t="s">
        <v>2925</v>
      </c>
      <c r="K476" s="135" t="s">
        <v>2817</v>
      </c>
      <c r="L476" s="135" t="s">
        <v>2818</v>
      </c>
      <c r="M476" s="124"/>
      <c r="N476" s="18"/>
      <c r="O476" s="113"/>
      <c r="P476" s="113"/>
      <c r="Q476" s="18"/>
      <c r="R476" s="18"/>
      <c r="S476" s="15"/>
      <c r="T476" s="18"/>
      <c r="U476" s="18"/>
      <c r="V476" s="18"/>
      <c r="W476" s="18"/>
      <c r="X476" s="18"/>
      <c r="Y476" s="18"/>
      <c r="Z476" s="18"/>
      <c r="AA476" s="18"/>
      <c r="AB476" s="18"/>
      <c r="AC476" s="18"/>
      <c r="AD476" s="18"/>
    </row>
    <row r="477">
      <c r="A477" s="119">
        <v>491.0</v>
      </c>
      <c r="B477" s="120" t="s">
        <v>1685</v>
      </c>
      <c r="C477" s="119" t="s">
        <v>118</v>
      </c>
      <c r="D477" s="135"/>
      <c r="E477" s="135" t="s">
        <v>2791</v>
      </c>
      <c r="F477" s="135"/>
      <c r="G477" s="135" t="s">
        <v>2923</v>
      </c>
      <c r="H477" s="135" t="s">
        <v>2924</v>
      </c>
      <c r="I477" s="135" t="s">
        <v>1674</v>
      </c>
      <c r="J477" s="136" t="s">
        <v>2926</v>
      </c>
      <c r="K477" s="135" t="s">
        <v>2820</v>
      </c>
      <c r="L477" s="135" t="s">
        <v>2821</v>
      </c>
      <c r="M477" s="124"/>
      <c r="N477" s="18"/>
      <c r="O477" s="113"/>
      <c r="P477" s="113"/>
      <c r="Q477" s="18"/>
      <c r="R477" s="18"/>
      <c r="S477" s="15"/>
      <c r="T477" s="18"/>
      <c r="U477" s="18"/>
      <c r="V477" s="18"/>
      <c r="W477" s="18"/>
      <c r="X477" s="18"/>
      <c r="Y477" s="18"/>
      <c r="Z477" s="18"/>
      <c r="AA477" s="18"/>
      <c r="AB477" s="18"/>
      <c r="AC477" s="18"/>
      <c r="AD477" s="18"/>
    </row>
    <row r="478">
      <c r="A478" s="119">
        <v>470.0</v>
      </c>
      <c r="B478" s="120" t="s">
        <v>1685</v>
      </c>
      <c r="C478" s="119" t="s">
        <v>118</v>
      </c>
      <c r="D478" s="135"/>
      <c r="E478" s="135" t="s">
        <v>1597</v>
      </c>
      <c r="F478" s="135"/>
      <c r="G478" s="135" t="s">
        <v>2927</v>
      </c>
      <c r="H478" s="135" t="s">
        <v>2928</v>
      </c>
      <c r="I478" s="135" t="s">
        <v>1600</v>
      </c>
      <c r="J478" s="136" t="s">
        <v>2929</v>
      </c>
      <c r="K478" s="135" t="s">
        <v>2913</v>
      </c>
      <c r="L478" s="135" t="s">
        <v>2914</v>
      </c>
      <c r="M478" s="124"/>
      <c r="N478" s="18"/>
      <c r="O478" s="113"/>
      <c r="P478" s="113"/>
      <c r="Q478" s="18"/>
      <c r="R478" s="18"/>
      <c r="S478" s="15"/>
      <c r="T478" s="18"/>
      <c r="U478" s="18"/>
      <c r="V478" s="18"/>
      <c r="W478" s="18"/>
      <c r="X478" s="18"/>
      <c r="Y478" s="18"/>
      <c r="Z478" s="18"/>
      <c r="AA478" s="18"/>
      <c r="AB478" s="18"/>
      <c r="AC478" s="18"/>
      <c r="AD478" s="18"/>
    </row>
    <row r="479">
      <c r="A479" s="119">
        <v>411.0</v>
      </c>
      <c r="B479" s="120" t="s">
        <v>1685</v>
      </c>
      <c r="C479" s="119" t="s">
        <v>118</v>
      </c>
      <c r="D479" s="135"/>
      <c r="E479" s="135" t="s">
        <v>1604</v>
      </c>
      <c r="F479" s="135"/>
      <c r="G479" s="135" t="s">
        <v>2930</v>
      </c>
      <c r="H479" s="135" t="s">
        <v>2931</v>
      </c>
      <c r="I479" s="135" t="s">
        <v>1607</v>
      </c>
      <c r="J479" s="136" t="s">
        <v>2932</v>
      </c>
      <c r="K479" s="135" t="s">
        <v>2908</v>
      </c>
      <c r="L479" s="135" t="s">
        <v>2909</v>
      </c>
      <c r="M479" s="124"/>
      <c r="N479" s="18"/>
      <c r="O479" s="113"/>
      <c r="P479" s="113"/>
      <c r="Q479" s="18"/>
      <c r="R479" s="18"/>
      <c r="S479" s="15"/>
      <c r="T479" s="18"/>
      <c r="U479" s="18"/>
      <c r="V479" s="18"/>
      <c r="W479" s="18"/>
      <c r="X479" s="18"/>
      <c r="Y479" s="18"/>
      <c r="Z479" s="18"/>
      <c r="AA479" s="18"/>
      <c r="AB479" s="18"/>
      <c r="AC479" s="18"/>
      <c r="AD479" s="18"/>
    </row>
    <row r="480">
      <c r="A480" s="119">
        <v>409.0</v>
      </c>
      <c r="B480" s="120" t="s">
        <v>1685</v>
      </c>
      <c r="C480" s="119" t="s">
        <v>118</v>
      </c>
      <c r="D480" s="135"/>
      <c r="E480" s="135" t="s">
        <v>1604</v>
      </c>
      <c r="F480" s="135"/>
      <c r="G480" s="135" t="s">
        <v>2933</v>
      </c>
      <c r="H480" s="135" t="s">
        <v>2934</v>
      </c>
      <c r="I480" s="135" t="s">
        <v>1607</v>
      </c>
      <c r="J480" s="136" t="s">
        <v>2935</v>
      </c>
      <c r="K480" s="135" t="s">
        <v>2936</v>
      </c>
      <c r="L480" s="135" t="s">
        <v>2937</v>
      </c>
      <c r="M480" s="124"/>
      <c r="N480" s="18"/>
      <c r="O480" s="113"/>
      <c r="P480" s="113"/>
      <c r="Q480" s="18"/>
      <c r="R480" s="18"/>
      <c r="S480" s="15"/>
      <c r="T480" s="18"/>
      <c r="U480" s="18"/>
      <c r="V480" s="18"/>
      <c r="W480" s="18"/>
      <c r="X480" s="18"/>
      <c r="Y480" s="18"/>
      <c r="Z480" s="18"/>
      <c r="AA480" s="18"/>
      <c r="AB480" s="18"/>
      <c r="AC480" s="18"/>
      <c r="AD480" s="18"/>
    </row>
    <row r="481">
      <c r="A481" s="119">
        <v>413.0</v>
      </c>
      <c r="B481" s="120" t="s">
        <v>1685</v>
      </c>
      <c r="C481" s="119" t="s">
        <v>118</v>
      </c>
      <c r="D481" s="135"/>
      <c r="E481" s="135" t="s">
        <v>1604</v>
      </c>
      <c r="F481" s="135"/>
      <c r="G481" s="135" t="s">
        <v>2938</v>
      </c>
      <c r="H481" s="135" t="s">
        <v>2934</v>
      </c>
      <c r="I481" s="135" t="s">
        <v>1607</v>
      </c>
      <c r="J481" s="136" t="s">
        <v>2939</v>
      </c>
      <c r="K481" s="135" t="s">
        <v>2940</v>
      </c>
      <c r="L481" s="135" t="s">
        <v>2941</v>
      </c>
      <c r="M481" s="124"/>
      <c r="N481" s="18"/>
      <c r="O481" s="18"/>
      <c r="P481" s="18"/>
      <c r="Q481" s="18"/>
      <c r="R481" s="18"/>
      <c r="S481" s="18"/>
      <c r="T481" s="15"/>
      <c r="U481" s="18"/>
      <c r="V481" s="18"/>
      <c r="W481" s="18"/>
      <c r="X481" s="18"/>
      <c r="Y481" s="18"/>
      <c r="Z481" s="18"/>
      <c r="AA481" s="18"/>
      <c r="AB481" s="18"/>
      <c r="AC481" s="18"/>
      <c r="AD481" s="18"/>
    </row>
    <row r="482">
      <c r="A482" s="119">
        <v>412.0</v>
      </c>
      <c r="B482" s="120" t="s">
        <v>1685</v>
      </c>
      <c r="C482" s="119" t="s">
        <v>118</v>
      </c>
      <c r="D482" s="135"/>
      <c r="E482" s="135" t="s">
        <v>1604</v>
      </c>
      <c r="F482" s="135"/>
      <c r="G482" s="135" t="s">
        <v>2942</v>
      </c>
      <c r="H482" s="135" t="s">
        <v>2943</v>
      </c>
      <c r="I482" s="135" t="s">
        <v>1607</v>
      </c>
      <c r="J482" s="136" t="s">
        <v>2944</v>
      </c>
      <c r="K482" s="135" t="s">
        <v>2945</v>
      </c>
      <c r="L482" s="135" t="s">
        <v>2946</v>
      </c>
      <c r="M482" s="124"/>
      <c r="N482" s="18"/>
      <c r="O482" s="18"/>
      <c r="P482" s="18"/>
      <c r="Q482" s="18"/>
      <c r="R482" s="18"/>
      <c r="S482" s="18"/>
      <c r="T482" s="15"/>
      <c r="U482" s="18"/>
      <c r="V482" s="18"/>
      <c r="W482" s="18"/>
      <c r="X482" s="18"/>
      <c r="Y482" s="18"/>
      <c r="Z482" s="18"/>
      <c r="AA482" s="18"/>
      <c r="AB482" s="18"/>
      <c r="AC482" s="18"/>
      <c r="AD482" s="18"/>
    </row>
    <row r="483">
      <c r="A483" s="119">
        <v>408.0</v>
      </c>
      <c r="B483" s="120" t="s">
        <v>1685</v>
      </c>
      <c r="C483" s="119" t="s">
        <v>118</v>
      </c>
      <c r="D483" s="135"/>
      <c r="E483" s="135" t="s">
        <v>1604</v>
      </c>
      <c r="F483" s="135"/>
      <c r="G483" s="135" t="s">
        <v>2947</v>
      </c>
      <c r="H483" s="135" t="s">
        <v>2948</v>
      </c>
      <c r="I483" s="135" t="s">
        <v>1607</v>
      </c>
      <c r="J483" s="136" t="s">
        <v>2949</v>
      </c>
      <c r="K483" s="135" t="s">
        <v>2950</v>
      </c>
      <c r="L483" s="135" t="s">
        <v>2951</v>
      </c>
      <c r="M483" s="124"/>
      <c r="N483" s="18"/>
      <c r="O483" s="18"/>
      <c r="P483" s="18"/>
      <c r="Q483" s="18"/>
      <c r="R483" s="18"/>
      <c r="S483" s="18"/>
      <c r="T483" s="15"/>
      <c r="U483" s="18"/>
      <c r="V483" s="18"/>
      <c r="W483" s="18"/>
      <c r="X483" s="18"/>
      <c r="Y483" s="18"/>
      <c r="Z483" s="18"/>
      <c r="AA483" s="18"/>
      <c r="AB483" s="18"/>
      <c r="AC483" s="18"/>
      <c r="AD483" s="18"/>
    </row>
    <row r="484">
      <c r="A484" s="119">
        <v>494.0</v>
      </c>
      <c r="B484" s="120" t="s">
        <v>1685</v>
      </c>
      <c r="C484" s="119" t="s">
        <v>118</v>
      </c>
      <c r="D484" s="135"/>
      <c r="E484" s="135" t="s">
        <v>2791</v>
      </c>
      <c r="F484" s="135"/>
      <c r="G484" s="135" t="s">
        <v>2952</v>
      </c>
      <c r="H484" s="135" t="s">
        <v>2953</v>
      </c>
      <c r="I484" s="135" t="s">
        <v>1674</v>
      </c>
      <c r="J484" s="136" t="s">
        <v>2954</v>
      </c>
      <c r="K484" s="135" t="s">
        <v>2955</v>
      </c>
      <c r="L484" s="135" t="s">
        <v>2956</v>
      </c>
      <c r="M484" s="124"/>
      <c r="N484" s="18"/>
      <c r="O484" s="18"/>
      <c r="P484" s="18"/>
      <c r="Q484" s="18"/>
      <c r="R484" s="18"/>
      <c r="S484" s="18"/>
      <c r="T484" s="15"/>
      <c r="U484" s="18"/>
      <c r="V484" s="18"/>
      <c r="W484" s="18"/>
      <c r="X484" s="18"/>
      <c r="Y484" s="18"/>
      <c r="Z484" s="18"/>
      <c r="AA484" s="18"/>
      <c r="AB484" s="18"/>
      <c r="AC484" s="18"/>
      <c r="AD484" s="18"/>
    </row>
    <row r="485">
      <c r="A485" s="119">
        <v>495.0</v>
      </c>
      <c r="B485" s="120" t="s">
        <v>1685</v>
      </c>
      <c r="C485" s="119" t="s">
        <v>118</v>
      </c>
      <c r="D485" s="135"/>
      <c r="E485" s="135" t="s">
        <v>2791</v>
      </c>
      <c r="F485" s="135"/>
      <c r="G485" s="135" t="s">
        <v>2952</v>
      </c>
      <c r="H485" s="135" t="s">
        <v>2953</v>
      </c>
      <c r="I485" s="135" t="s">
        <v>1674</v>
      </c>
      <c r="J485" s="136" t="s">
        <v>2957</v>
      </c>
      <c r="K485" s="135" t="s">
        <v>2958</v>
      </c>
      <c r="L485" s="135" t="s">
        <v>2959</v>
      </c>
      <c r="M485" s="124"/>
      <c r="N485" s="18"/>
      <c r="O485" s="18"/>
      <c r="P485" s="18"/>
      <c r="Q485" s="18"/>
      <c r="R485" s="18"/>
      <c r="S485" s="18"/>
      <c r="T485" s="15"/>
      <c r="U485" s="18"/>
      <c r="V485" s="18"/>
      <c r="W485" s="18"/>
      <c r="X485" s="18"/>
      <c r="Y485" s="18"/>
      <c r="Z485" s="18"/>
      <c r="AA485" s="18"/>
      <c r="AB485" s="18"/>
      <c r="AC485" s="18"/>
      <c r="AD485" s="18"/>
    </row>
    <row r="486">
      <c r="A486" s="119">
        <v>497.0</v>
      </c>
      <c r="B486" s="120" t="s">
        <v>1685</v>
      </c>
      <c r="C486" s="119" t="s">
        <v>118</v>
      </c>
      <c r="D486" s="135"/>
      <c r="E486" s="135" t="s">
        <v>2791</v>
      </c>
      <c r="F486" s="135"/>
      <c r="G486" s="135" t="s">
        <v>2960</v>
      </c>
      <c r="H486" s="135" t="s">
        <v>2961</v>
      </c>
      <c r="I486" s="135" t="s">
        <v>1674</v>
      </c>
      <c r="J486" s="136" t="s">
        <v>2962</v>
      </c>
      <c r="K486" s="135" t="s">
        <v>2963</v>
      </c>
      <c r="L486" s="135" t="s">
        <v>2964</v>
      </c>
      <c r="M486" s="124"/>
      <c r="N486" s="18"/>
      <c r="O486" s="113"/>
      <c r="P486" s="113"/>
      <c r="Q486" s="18"/>
      <c r="R486" s="18"/>
      <c r="S486" s="15"/>
      <c r="T486" s="18"/>
      <c r="U486" s="18"/>
      <c r="V486" s="18"/>
      <c r="W486" s="18"/>
      <c r="X486" s="18"/>
      <c r="Y486" s="18"/>
      <c r="Z486" s="18"/>
      <c r="AA486" s="18"/>
      <c r="AB486" s="18"/>
      <c r="AC486" s="18"/>
      <c r="AD486" s="18"/>
    </row>
    <row r="487">
      <c r="A487" s="119">
        <v>496.0</v>
      </c>
      <c r="B487" s="120" t="s">
        <v>1685</v>
      </c>
      <c r="C487" s="119" t="s">
        <v>118</v>
      </c>
      <c r="D487" s="135"/>
      <c r="E487" s="135" t="s">
        <v>2791</v>
      </c>
      <c r="F487" s="135"/>
      <c r="G487" s="135" t="s">
        <v>2965</v>
      </c>
      <c r="H487" s="135" t="s">
        <v>2966</v>
      </c>
      <c r="I487" s="135" t="s">
        <v>1674</v>
      </c>
      <c r="J487" s="136" t="s">
        <v>2967</v>
      </c>
      <c r="K487" s="135" t="s">
        <v>2963</v>
      </c>
      <c r="L487" s="135" t="s">
        <v>2964</v>
      </c>
      <c r="M487" s="124"/>
      <c r="N487" s="18"/>
      <c r="O487" s="113"/>
      <c r="P487" s="113"/>
      <c r="Q487" s="18"/>
      <c r="R487" s="18"/>
      <c r="S487" s="15"/>
      <c r="T487" s="18"/>
      <c r="U487" s="18"/>
      <c r="V487" s="18"/>
      <c r="W487" s="18"/>
      <c r="X487" s="18"/>
      <c r="Y487" s="18"/>
      <c r="Z487" s="18"/>
      <c r="AA487" s="18"/>
      <c r="AB487" s="18"/>
      <c r="AC487" s="18"/>
      <c r="AD487" s="18"/>
    </row>
    <row r="488">
      <c r="A488" s="119">
        <v>406.0</v>
      </c>
      <c r="B488" s="120" t="s">
        <v>1685</v>
      </c>
      <c r="C488" s="119" t="s">
        <v>118</v>
      </c>
      <c r="D488" s="135"/>
      <c r="E488" s="135" t="s">
        <v>1604</v>
      </c>
      <c r="F488" s="135"/>
      <c r="G488" s="135" t="s">
        <v>2968</v>
      </c>
      <c r="H488" s="135" t="s">
        <v>2969</v>
      </c>
      <c r="I488" s="135" t="s">
        <v>1607</v>
      </c>
      <c r="J488" s="136" t="s">
        <v>2970</v>
      </c>
      <c r="K488" s="135" t="s">
        <v>2971</v>
      </c>
      <c r="L488" s="135" t="s">
        <v>2972</v>
      </c>
      <c r="M488" s="124"/>
      <c r="N488" s="18"/>
      <c r="O488" s="113"/>
      <c r="P488" s="113"/>
      <c r="Q488" s="18"/>
      <c r="R488" s="18"/>
      <c r="S488" s="15"/>
      <c r="T488" s="18"/>
      <c r="U488" s="18"/>
      <c r="V488" s="18"/>
      <c r="W488" s="18"/>
      <c r="X488" s="18"/>
      <c r="Y488" s="18"/>
      <c r="Z488" s="18"/>
      <c r="AA488" s="18"/>
      <c r="AB488" s="18"/>
      <c r="AC488" s="18"/>
      <c r="AD488" s="18"/>
    </row>
    <row r="489">
      <c r="A489" s="119">
        <v>464.0</v>
      </c>
      <c r="B489" s="120" t="s">
        <v>1685</v>
      </c>
      <c r="C489" s="119" t="s">
        <v>118</v>
      </c>
      <c r="D489" s="135"/>
      <c r="E489" s="135" t="s">
        <v>2765</v>
      </c>
      <c r="F489" s="135"/>
      <c r="G489" s="135" t="s">
        <v>2973</v>
      </c>
      <c r="H489" s="135" t="s">
        <v>2974</v>
      </c>
      <c r="I489" s="135" t="s">
        <v>1722</v>
      </c>
      <c r="J489" s="136" t="s">
        <v>2975</v>
      </c>
      <c r="K489" s="135" t="s">
        <v>2976</v>
      </c>
      <c r="L489" s="135" t="s">
        <v>2977</v>
      </c>
      <c r="M489" s="124"/>
      <c r="N489" s="18"/>
      <c r="O489" s="113"/>
      <c r="P489" s="113"/>
      <c r="Q489" s="18"/>
      <c r="R489" s="18"/>
      <c r="S489" s="15"/>
      <c r="T489" s="18"/>
      <c r="U489" s="18"/>
      <c r="V489" s="18"/>
      <c r="W489" s="18"/>
      <c r="X489" s="18"/>
      <c r="Y489" s="18"/>
      <c r="Z489" s="18"/>
      <c r="AA489" s="18"/>
      <c r="AB489" s="18"/>
      <c r="AC489" s="18"/>
      <c r="AD489" s="18"/>
    </row>
    <row r="490">
      <c r="A490" s="119">
        <v>404.0</v>
      </c>
      <c r="B490" s="120" t="s">
        <v>1685</v>
      </c>
      <c r="C490" s="119" t="s">
        <v>118</v>
      </c>
      <c r="D490" s="135"/>
      <c r="E490" s="135" t="s">
        <v>1604</v>
      </c>
      <c r="F490" s="135"/>
      <c r="G490" s="135" t="s">
        <v>2978</v>
      </c>
      <c r="H490" s="135" t="s">
        <v>2979</v>
      </c>
      <c r="I490" s="135" t="s">
        <v>1607</v>
      </c>
      <c r="J490" s="136" t="s">
        <v>2980</v>
      </c>
      <c r="K490" s="135" t="s">
        <v>2981</v>
      </c>
      <c r="L490" s="135" t="s">
        <v>2982</v>
      </c>
      <c r="M490" s="124"/>
      <c r="N490" s="18"/>
      <c r="O490" s="18"/>
      <c r="P490" s="18"/>
      <c r="Q490" s="18"/>
      <c r="R490" s="18"/>
      <c r="S490" s="18"/>
      <c r="T490" s="15"/>
      <c r="U490" s="18"/>
      <c r="V490" s="18"/>
      <c r="W490" s="18"/>
      <c r="X490" s="18"/>
      <c r="Y490" s="18"/>
      <c r="Z490" s="18"/>
      <c r="AA490" s="18"/>
      <c r="AB490" s="18"/>
      <c r="AC490" s="18"/>
      <c r="AD490" s="18"/>
    </row>
    <row r="491">
      <c r="A491" s="119">
        <v>394.0</v>
      </c>
      <c r="B491" s="120" t="s">
        <v>1685</v>
      </c>
      <c r="C491" s="119" t="s">
        <v>118</v>
      </c>
      <c r="D491" s="135"/>
      <c r="E491" s="135" t="s">
        <v>2749</v>
      </c>
      <c r="F491" s="135"/>
      <c r="G491" s="135" t="s">
        <v>2983</v>
      </c>
      <c r="H491" s="135" t="s">
        <v>2984</v>
      </c>
      <c r="I491" s="135" t="s">
        <v>1681</v>
      </c>
      <c r="J491" s="136" t="s">
        <v>2985</v>
      </c>
      <c r="K491" s="135" t="s">
        <v>2986</v>
      </c>
      <c r="L491" s="135" t="s">
        <v>2987</v>
      </c>
      <c r="M491" s="124"/>
      <c r="N491" s="18"/>
      <c r="O491" s="18"/>
      <c r="P491" s="18"/>
      <c r="Q491" s="18"/>
      <c r="R491" s="18"/>
      <c r="S491" s="18"/>
      <c r="T491" s="15"/>
      <c r="U491" s="18"/>
      <c r="V491" s="18"/>
      <c r="W491" s="18"/>
      <c r="X491" s="18"/>
      <c r="Y491" s="18"/>
      <c r="Z491" s="18"/>
      <c r="AA491" s="18"/>
      <c r="AB491" s="18"/>
      <c r="AC491" s="18"/>
      <c r="AD491" s="18"/>
    </row>
    <row r="492">
      <c r="A492" s="119">
        <v>439.0</v>
      </c>
      <c r="B492" s="120" t="s">
        <v>1685</v>
      </c>
      <c r="C492" s="119" t="s">
        <v>118</v>
      </c>
      <c r="D492" s="135"/>
      <c r="E492" s="135" t="s">
        <v>1634</v>
      </c>
      <c r="F492" s="135"/>
      <c r="G492" s="135" t="s">
        <v>2988</v>
      </c>
      <c r="H492" s="135" t="s">
        <v>2989</v>
      </c>
      <c r="I492" s="135" t="s">
        <v>1637</v>
      </c>
      <c r="J492" s="136" t="s">
        <v>2990</v>
      </c>
      <c r="K492" s="135" t="s">
        <v>2991</v>
      </c>
      <c r="L492" s="135" t="s">
        <v>2992</v>
      </c>
      <c r="M492" s="124"/>
      <c r="N492" s="18"/>
      <c r="O492" s="18"/>
      <c r="P492" s="18"/>
      <c r="Q492" s="18"/>
      <c r="R492" s="18"/>
      <c r="S492" s="18"/>
      <c r="T492" s="15"/>
      <c r="U492" s="18"/>
      <c r="V492" s="18"/>
      <c r="W492" s="18"/>
      <c r="X492" s="18"/>
      <c r="Y492" s="18"/>
      <c r="Z492" s="18"/>
      <c r="AA492" s="18"/>
      <c r="AB492" s="18"/>
      <c r="AC492" s="18"/>
      <c r="AD492" s="18"/>
    </row>
    <row r="493">
      <c r="A493" s="119">
        <v>459.0</v>
      </c>
      <c r="B493" s="120" t="s">
        <v>1685</v>
      </c>
      <c r="C493" s="119" t="s">
        <v>118</v>
      </c>
      <c r="D493" s="135"/>
      <c r="E493" s="135" t="s">
        <v>1634</v>
      </c>
      <c r="F493" s="135"/>
      <c r="G493" s="135" t="s">
        <v>2993</v>
      </c>
      <c r="H493" s="135" t="s">
        <v>2994</v>
      </c>
      <c r="I493" s="135" t="s">
        <v>1637</v>
      </c>
      <c r="J493" s="136" t="s">
        <v>2995</v>
      </c>
      <c r="K493" s="135" t="s">
        <v>1689</v>
      </c>
      <c r="L493" s="135" t="s">
        <v>1690</v>
      </c>
      <c r="M493" s="124"/>
      <c r="N493" s="18"/>
      <c r="O493" s="18"/>
      <c r="P493" s="18"/>
      <c r="Q493" s="18"/>
      <c r="R493" s="18"/>
      <c r="S493" s="18"/>
      <c r="T493" s="15"/>
      <c r="U493" s="18"/>
      <c r="V493" s="18"/>
      <c r="W493" s="18"/>
      <c r="X493" s="18"/>
      <c r="Y493" s="18"/>
      <c r="Z493" s="18"/>
      <c r="AA493" s="18"/>
      <c r="AB493" s="18"/>
      <c r="AC493" s="18"/>
      <c r="AD493" s="18"/>
    </row>
    <row r="494">
      <c r="A494" s="119">
        <v>461.0</v>
      </c>
      <c r="B494" s="120" t="s">
        <v>1685</v>
      </c>
      <c r="C494" s="119" t="s">
        <v>118</v>
      </c>
      <c r="D494" s="135"/>
      <c r="E494" s="135" t="s">
        <v>1585</v>
      </c>
      <c r="F494" s="135"/>
      <c r="G494" s="135" t="s">
        <v>2996</v>
      </c>
      <c r="H494" s="135" t="s">
        <v>2994</v>
      </c>
      <c r="I494" s="135" t="s">
        <v>1588</v>
      </c>
      <c r="J494" s="136" t="s">
        <v>2997</v>
      </c>
      <c r="K494" s="135" t="s">
        <v>1693</v>
      </c>
      <c r="L494" s="135" t="s">
        <v>1694</v>
      </c>
      <c r="M494" s="124"/>
      <c r="N494" s="18"/>
      <c r="O494" s="113"/>
      <c r="P494" s="113"/>
      <c r="Q494" s="18"/>
      <c r="R494" s="18"/>
      <c r="S494" s="15"/>
      <c r="T494" s="18"/>
      <c r="U494" s="18"/>
      <c r="V494" s="18"/>
      <c r="W494" s="18"/>
      <c r="X494" s="18"/>
      <c r="Y494" s="18"/>
      <c r="Z494" s="18"/>
      <c r="AA494" s="18"/>
      <c r="AB494" s="18"/>
      <c r="AC494" s="18"/>
      <c r="AD494" s="18"/>
    </row>
    <row r="495">
      <c r="A495" s="119">
        <v>441.0</v>
      </c>
      <c r="B495" s="120" t="s">
        <v>1685</v>
      </c>
      <c r="C495" s="119" t="s">
        <v>118</v>
      </c>
      <c r="D495" s="135"/>
      <c r="E495" s="135" t="s">
        <v>1634</v>
      </c>
      <c r="F495" s="135"/>
      <c r="G495" s="135" t="s">
        <v>2998</v>
      </c>
      <c r="H495" s="135" t="s">
        <v>2999</v>
      </c>
      <c r="I495" s="135" t="s">
        <v>1637</v>
      </c>
      <c r="J495" s="136" t="s">
        <v>3000</v>
      </c>
      <c r="K495" s="135" t="s">
        <v>2206</v>
      </c>
      <c r="L495" s="135" t="s">
        <v>2207</v>
      </c>
      <c r="M495" s="124"/>
      <c r="N495" s="18"/>
      <c r="O495" s="113"/>
      <c r="P495" s="113"/>
      <c r="Q495" s="18"/>
      <c r="R495" s="18"/>
      <c r="S495" s="15"/>
      <c r="T495" s="18"/>
      <c r="U495" s="18"/>
      <c r="V495" s="18"/>
      <c r="W495" s="18"/>
      <c r="X495" s="18"/>
      <c r="Y495" s="18"/>
      <c r="Z495" s="18"/>
      <c r="AA495" s="18"/>
      <c r="AB495" s="18"/>
      <c r="AC495" s="18"/>
      <c r="AD495" s="18"/>
    </row>
    <row r="496">
      <c r="A496" s="119">
        <v>442.0</v>
      </c>
      <c r="B496" s="120" t="s">
        <v>1685</v>
      </c>
      <c r="C496" s="119" t="s">
        <v>118</v>
      </c>
      <c r="D496" s="135"/>
      <c r="E496" s="135" t="s">
        <v>1634</v>
      </c>
      <c r="F496" s="135"/>
      <c r="G496" s="135" t="s">
        <v>2998</v>
      </c>
      <c r="H496" s="135" t="s">
        <v>2999</v>
      </c>
      <c r="I496" s="135" t="s">
        <v>1637</v>
      </c>
      <c r="J496" s="136" t="s">
        <v>3001</v>
      </c>
      <c r="K496" s="135" t="s">
        <v>2245</v>
      </c>
      <c r="L496" s="135" t="s">
        <v>2246</v>
      </c>
      <c r="M496" s="124"/>
      <c r="N496" s="18"/>
      <c r="O496" s="113"/>
      <c r="P496" s="113"/>
      <c r="Q496" s="18"/>
      <c r="R496" s="18"/>
      <c r="S496" s="15"/>
      <c r="T496" s="18"/>
      <c r="U496" s="18"/>
      <c r="V496" s="18"/>
      <c r="W496" s="18"/>
      <c r="X496" s="18"/>
      <c r="Y496" s="18"/>
      <c r="Z496" s="18"/>
      <c r="AA496" s="18"/>
      <c r="AB496" s="18"/>
      <c r="AC496" s="18"/>
      <c r="AD496" s="18"/>
    </row>
    <row r="497">
      <c r="A497" s="119">
        <v>446.0</v>
      </c>
      <c r="B497" s="120" t="s">
        <v>1685</v>
      </c>
      <c r="C497" s="119" t="s">
        <v>118</v>
      </c>
      <c r="D497" s="135"/>
      <c r="E497" s="135" t="s">
        <v>1634</v>
      </c>
      <c r="F497" s="135"/>
      <c r="G497" s="135" t="s">
        <v>3002</v>
      </c>
      <c r="H497" s="135" t="s">
        <v>2999</v>
      </c>
      <c r="I497" s="135" t="s">
        <v>1637</v>
      </c>
      <c r="J497" s="136" t="s">
        <v>3003</v>
      </c>
      <c r="K497" s="135" t="s">
        <v>2248</v>
      </c>
      <c r="L497" s="135" t="s">
        <v>2249</v>
      </c>
      <c r="M497" s="124"/>
      <c r="N497" s="18"/>
      <c r="O497" s="113"/>
      <c r="P497" s="113"/>
      <c r="Q497" s="18"/>
      <c r="R497" s="18"/>
      <c r="S497" s="15"/>
      <c r="T497" s="18"/>
      <c r="U497" s="18"/>
      <c r="V497" s="18"/>
      <c r="W497" s="18"/>
      <c r="X497" s="18"/>
      <c r="Y497" s="18"/>
      <c r="Z497" s="18"/>
      <c r="AA497" s="18"/>
      <c r="AB497" s="18"/>
      <c r="AC497" s="18"/>
      <c r="AD497" s="18"/>
    </row>
    <row r="498">
      <c r="A498" s="119">
        <v>450.0</v>
      </c>
      <c r="B498" s="120" t="s">
        <v>1685</v>
      </c>
      <c r="C498" s="119" t="s">
        <v>118</v>
      </c>
      <c r="D498" s="135"/>
      <c r="E498" s="135" t="s">
        <v>1634</v>
      </c>
      <c r="F498" s="135"/>
      <c r="G498" s="135" t="s">
        <v>3004</v>
      </c>
      <c r="H498" s="135" t="s">
        <v>2999</v>
      </c>
      <c r="I498" s="135" t="s">
        <v>1637</v>
      </c>
      <c r="J498" s="136" t="s">
        <v>3005</v>
      </c>
      <c r="K498" s="135" t="s">
        <v>1836</v>
      </c>
      <c r="L498" s="135" t="s">
        <v>1837</v>
      </c>
      <c r="M498" s="124"/>
      <c r="N498" s="18"/>
      <c r="O498" s="113"/>
      <c r="P498" s="113"/>
      <c r="Q498" s="18"/>
      <c r="R498" s="18"/>
      <c r="S498" s="15"/>
      <c r="T498" s="18"/>
      <c r="U498" s="18"/>
      <c r="V498" s="18"/>
      <c r="W498" s="18"/>
      <c r="X498" s="18"/>
      <c r="Y498" s="18"/>
      <c r="Z498" s="18"/>
      <c r="AA498" s="18"/>
      <c r="AB498" s="18"/>
      <c r="AC498" s="18"/>
      <c r="AD498" s="18"/>
    </row>
    <row r="499">
      <c r="A499" s="119">
        <v>452.0</v>
      </c>
      <c r="B499" s="120" t="s">
        <v>1685</v>
      </c>
      <c r="C499" s="119" t="s">
        <v>118</v>
      </c>
      <c r="D499" s="135"/>
      <c r="E499" s="135" t="s">
        <v>1634</v>
      </c>
      <c r="F499" s="135"/>
      <c r="G499" s="135" t="s">
        <v>2998</v>
      </c>
      <c r="H499" s="135" t="s">
        <v>2999</v>
      </c>
      <c r="I499" s="135" t="s">
        <v>1637</v>
      </c>
      <c r="J499" s="136" t="s">
        <v>3006</v>
      </c>
      <c r="K499" s="135" t="s">
        <v>2253</v>
      </c>
      <c r="L499" s="135" t="s">
        <v>2254</v>
      </c>
      <c r="M499" s="124"/>
      <c r="N499" s="18"/>
      <c r="O499" s="113"/>
      <c r="P499" s="113"/>
      <c r="Q499" s="18"/>
      <c r="R499" s="18"/>
      <c r="S499" s="15"/>
      <c r="T499" s="18"/>
      <c r="U499" s="18"/>
      <c r="V499" s="18"/>
      <c r="W499" s="18"/>
      <c r="X499" s="18"/>
      <c r="Y499" s="18"/>
      <c r="Z499" s="18"/>
      <c r="AA499" s="18"/>
      <c r="AB499" s="18"/>
      <c r="AC499" s="18"/>
      <c r="AD499" s="18"/>
    </row>
    <row r="500">
      <c r="A500" s="119">
        <v>454.0</v>
      </c>
      <c r="B500" s="120" t="s">
        <v>1685</v>
      </c>
      <c r="C500" s="119" t="s">
        <v>118</v>
      </c>
      <c r="D500" s="135"/>
      <c r="E500" s="135" t="s">
        <v>1634</v>
      </c>
      <c r="F500" s="135"/>
      <c r="G500" s="135" t="s">
        <v>2998</v>
      </c>
      <c r="H500" s="135" t="s">
        <v>2999</v>
      </c>
      <c r="I500" s="135" t="s">
        <v>1637</v>
      </c>
      <c r="J500" s="136" t="s">
        <v>3007</v>
      </c>
      <c r="K500" s="135" t="s">
        <v>2256</v>
      </c>
      <c r="L500" s="135" t="s">
        <v>2257</v>
      </c>
      <c r="M500" s="124"/>
      <c r="N500" s="18"/>
      <c r="O500" s="113"/>
      <c r="P500" s="113"/>
      <c r="Q500" s="18"/>
      <c r="R500" s="18"/>
      <c r="S500" s="15"/>
      <c r="T500" s="18"/>
      <c r="U500" s="18"/>
      <c r="V500" s="18"/>
      <c r="W500" s="18"/>
      <c r="X500" s="18"/>
      <c r="Y500" s="18"/>
      <c r="Z500" s="18"/>
      <c r="AA500" s="18"/>
      <c r="AB500" s="18"/>
      <c r="AC500" s="18"/>
      <c r="AD500" s="18"/>
    </row>
    <row r="501">
      <c r="A501" s="119">
        <v>457.0</v>
      </c>
      <c r="B501" s="120" t="s">
        <v>1685</v>
      </c>
      <c r="C501" s="119" t="s">
        <v>118</v>
      </c>
      <c r="D501" s="135"/>
      <c r="E501" s="135" t="s">
        <v>1634</v>
      </c>
      <c r="F501" s="135"/>
      <c r="G501" s="135" t="s">
        <v>2998</v>
      </c>
      <c r="H501" s="135" t="s">
        <v>2999</v>
      </c>
      <c r="I501" s="135" t="s">
        <v>1637</v>
      </c>
      <c r="J501" s="136" t="s">
        <v>3008</v>
      </c>
      <c r="K501" s="135" t="s">
        <v>2151</v>
      </c>
      <c r="L501" s="135" t="s">
        <v>2152</v>
      </c>
      <c r="M501" s="124"/>
      <c r="N501" s="18"/>
      <c r="O501" s="113"/>
      <c r="P501" s="113"/>
      <c r="Q501" s="18"/>
      <c r="R501" s="18"/>
      <c r="S501" s="15"/>
      <c r="T501" s="18"/>
      <c r="U501" s="18"/>
      <c r="V501" s="18"/>
      <c r="W501" s="18"/>
      <c r="X501" s="18"/>
      <c r="Y501" s="18"/>
      <c r="Z501" s="18"/>
      <c r="AA501" s="18"/>
      <c r="AB501" s="18"/>
      <c r="AC501" s="18"/>
      <c r="AD501" s="18"/>
    </row>
    <row r="502">
      <c r="A502" s="119">
        <v>458.0</v>
      </c>
      <c r="B502" s="120" t="s">
        <v>1685</v>
      </c>
      <c r="C502" s="119" t="s">
        <v>118</v>
      </c>
      <c r="D502" s="135"/>
      <c r="E502" s="135" t="s">
        <v>1634</v>
      </c>
      <c r="F502" s="135"/>
      <c r="G502" s="135" t="s">
        <v>2998</v>
      </c>
      <c r="H502" s="135" t="s">
        <v>2999</v>
      </c>
      <c r="I502" s="135" t="s">
        <v>1637</v>
      </c>
      <c r="J502" s="136" t="s">
        <v>3009</v>
      </c>
      <c r="K502" s="135" t="s">
        <v>1754</v>
      </c>
      <c r="L502" s="135" t="s">
        <v>1755</v>
      </c>
      <c r="M502" s="124"/>
      <c r="N502" s="18"/>
      <c r="O502" s="113"/>
      <c r="P502" s="113"/>
      <c r="Q502" s="18"/>
      <c r="R502" s="18"/>
      <c r="S502" s="15"/>
      <c r="T502" s="18"/>
      <c r="U502" s="18"/>
      <c r="V502" s="18"/>
      <c r="W502" s="18"/>
      <c r="X502" s="18"/>
      <c r="Y502" s="18"/>
      <c r="Z502" s="18"/>
      <c r="AA502" s="18"/>
      <c r="AB502" s="18"/>
      <c r="AC502" s="18"/>
      <c r="AD502" s="18"/>
    </row>
    <row r="503">
      <c r="A503" s="119">
        <v>402.0</v>
      </c>
      <c r="B503" s="120" t="s">
        <v>1685</v>
      </c>
      <c r="C503" s="119" t="s">
        <v>118</v>
      </c>
      <c r="D503" s="135"/>
      <c r="E503" s="135" t="s">
        <v>2749</v>
      </c>
      <c r="F503" s="135"/>
      <c r="G503" s="135" t="s">
        <v>3010</v>
      </c>
      <c r="H503" s="135" t="s">
        <v>3011</v>
      </c>
      <c r="I503" s="135" t="s">
        <v>1681</v>
      </c>
      <c r="J503" s="136" t="s">
        <v>3012</v>
      </c>
      <c r="K503" s="135" t="s">
        <v>3013</v>
      </c>
      <c r="L503" s="135" t="s">
        <v>3014</v>
      </c>
      <c r="M503" s="124"/>
      <c r="N503" s="18"/>
      <c r="O503" s="113"/>
      <c r="P503" s="113"/>
      <c r="Q503" s="18"/>
      <c r="R503" s="18"/>
      <c r="S503" s="15"/>
      <c r="T503" s="18"/>
      <c r="U503" s="18"/>
      <c r="V503" s="18"/>
      <c r="W503" s="18"/>
      <c r="X503" s="18"/>
      <c r="Y503" s="18"/>
      <c r="Z503" s="18"/>
      <c r="AA503" s="18"/>
      <c r="AB503" s="18"/>
      <c r="AC503" s="18"/>
      <c r="AD503" s="18"/>
    </row>
    <row r="504">
      <c r="A504" s="119">
        <v>403.0</v>
      </c>
      <c r="B504" s="120" t="s">
        <v>1685</v>
      </c>
      <c r="C504" s="119" t="s">
        <v>118</v>
      </c>
      <c r="D504" s="135"/>
      <c r="E504" s="135" t="s">
        <v>2749</v>
      </c>
      <c r="F504" s="135"/>
      <c r="G504" s="135" t="s">
        <v>3015</v>
      </c>
      <c r="H504" s="135" t="s">
        <v>3016</v>
      </c>
      <c r="I504" s="135" t="s">
        <v>1681</v>
      </c>
      <c r="J504" s="136" t="s">
        <v>3017</v>
      </c>
      <c r="K504" s="135" t="s">
        <v>3013</v>
      </c>
      <c r="L504" s="135" t="s">
        <v>3014</v>
      </c>
      <c r="M504" s="124"/>
      <c r="N504" s="18"/>
      <c r="O504" s="113"/>
      <c r="P504" s="113"/>
      <c r="Q504" s="18"/>
      <c r="R504" s="18"/>
      <c r="S504" s="15"/>
      <c r="T504" s="18"/>
      <c r="U504" s="18"/>
      <c r="V504" s="18"/>
      <c r="W504" s="18"/>
      <c r="X504" s="18"/>
      <c r="Y504" s="18"/>
      <c r="Z504" s="18"/>
      <c r="AA504" s="18"/>
      <c r="AB504" s="18"/>
      <c r="AC504" s="18"/>
      <c r="AD504" s="18"/>
    </row>
    <row r="505">
      <c r="A505" s="119">
        <v>395.0</v>
      </c>
      <c r="B505" s="120" t="s">
        <v>1685</v>
      </c>
      <c r="C505" s="119" t="s">
        <v>118</v>
      </c>
      <c r="D505" s="135"/>
      <c r="E505" s="135" t="s">
        <v>2749</v>
      </c>
      <c r="F505" s="135"/>
      <c r="G505" s="135" t="s">
        <v>3018</v>
      </c>
      <c r="H505" s="135" t="s">
        <v>3019</v>
      </c>
      <c r="I505" s="135" t="s">
        <v>1681</v>
      </c>
      <c r="J505" s="136" t="s">
        <v>3020</v>
      </c>
      <c r="K505" s="135" t="s">
        <v>3021</v>
      </c>
      <c r="L505" s="135" t="s">
        <v>3022</v>
      </c>
      <c r="M505" s="124"/>
      <c r="N505" s="18"/>
      <c r="O505" s="18"/>
      <c r="P505" s="18"/>
      <c r="Q505" s="18"/>
      <c r="R505" s="18"/>
      <c r="S505" s="18"/>
      <c r="T505" s="15"/>
      <c r="U505" s="18"/>
      <c r="V505" s="18"/>
      <c r="W505" s="18"/>
      <c r="X505" s="18"/>
      <c r="Y505" s="18"/>
      <c r="Z505" s="18"/>
      <c r="AA505" s="18"/>
      <c r="AB505" s="18"/>
      <c r="AC505" s="18"/>
      <c r="AD505" s="18"/>
    </row>
    <row r="506">
      <c r="A506" s="119">
        <v>396.0</v>
      </c>
      <c r="B506" s="120" t="s">
        <v>1685</v>
      </c>
      <c r="C506" s="119" t="s">
        <v>118</v>
      </c>
      <c r="D506" s="135"/>
      <c r="E506" s="135" t="s">
        <v>2749</v>
      </c>
      <c r="F506" s="135"/>
      <c r="G506" s="135" t="s">
        <v>3023</v>
      </c>
      <c r="H506" s="135" t="s">
        <v>3024</v>
      </c>
      <c r="I506" s="135" t="s">
        <v>1681</v>
      </c>
      <c r="J506" s="136" t="s">
        <v>3025</v>
      </c>
      <c r="K506" s="135" t="s">
        <v>1683</v>
      </c>
      <c r="L506" s="135" t="s">
        <v>1684</v>
      </c>
      <c r="M506" s="124"/>
      <c r="N506" s="18"/>
      <c r="O506" s="18"/>
      <c r="P506" s="18"/>
      <c r="Q506" s="18"/>
      <c r="R506" s="18"/>
      <c r="S506" s="18"/>
      <c r="T506" s="15"/>
      <c r="U506" s="18"/>
      <c r="V506" s="18"/>
      <c r="W506" s="18"/>
      <c r="X506" s="18"/>
      <c r="Y506" s="18"/>
      <c r="Z506" s="18"/>
      <c r="AA506" s="18"/>
      <c r="AB506" s="18"/>
      <c r="AC506" s="18"/>
      <c r="AD506" s="18"/>
    </row>
    <row r="507">
      <c r="A507" s="119">
        <v>398.0</v>
      </c>
      <c r="B507" s="120" t="s">
        <v>1685</v>
      </c>
      <c r="C507" s="119" t="s">
        <v>118</v>
      </c>
      <c r="D507" s="135"/>
      <c r="E507" s="135" t="s">
        <v>2749</v>
      </c>
      <c r="F507" s="135"/>
      <c r="G507" s="135" t="s">
        <v>3026</v>
      </c>
      <c r="H507" s="135" t="s">
        <v>3027</v>
      </c>
      <c r="I507" s="135" t="s">
        <v>1681</v>
      </c>
      <c r="J507" s="136" t="s">
        <v>3028</v>
      </c>
      <c r="K507" s="135" t="s">
        <v>3029</v>
      </c>
      <c r="L507" s="135" t="s">
        <v>3030</v>
      </c>
      <c r="M507" s="124"/>
      <c r="N507" s="18"/>
      <c r="O507" s="18"/>
      <c r="P507" s="18"/>
      <c r="Q507" s="18"/>
      <c r="R507" s="18"/>
      <c r="S507" s="18"/>
      <c r="T507" s="15"/>
      <c r="U507" s="18"/>
      <c r="V507" s="18"/>
      <c r="W507" s="18"/>
      <c r="X507" s="18"/>
      <c r="Y507" s="18"/>
      <c r="Z507" s="18"/>
      <c r="AA507" s="18"/>
      <c r="AB507" s="18"/>
      <c r="AC507" s="18"/>
      <c r="AD507" s="18"/>
    </row>
    <row r="508">
      <c r="A508" s="119">
        <v>397.0</v>
      </c>
      <c r="B508" s="120" t="s">
        <v>1685</v>
      </c>
      <c r="C508" s="119" t="s">
        <v>118</v>
      </c>
      <c r="D508" s="135"/>
      <c r="E508" s="135" t="s">
        <v>2749</v>
      </c>
      <c r="F508" s="135"/>
      <c r="G508" s="135" t="s">
        <v>3031</v>
      </c>
      <c r="H508" s="135" t="s">
        <v>3032</v>
      </c>
      <c r="I508" s="135" t="s">
        <v>1681</v>
      </c>
      <c r="J508" s="136" t="s">
        <v>3033</v>
      </c>
      <c r="K508" s="135" t="s">
        <v>3029</v>
      </c>
      <c r="L508" s="135" t="s">
        <v>3030</v>
      </c>
      <c r="M508" s="124"/>
      <c r="N508" s="18"/>
      <c r="O508" s="18"/>
      <c r="P508" s="18"/>
      <c r="Q508" s="18"/>
      <c r="R508" s="18"/>
      <c r="S508" s="18"/>
      <c r="T508" s="15"/>
      <c r="U508" s="18"/>
      <c r="V508" s="18"/>
      <c r="W508" s="18"/>
      <c r="X508" s="18"/>
      <c r="Y508" s="18"/>
      <c r="Z508" s="18"/>
      <c r="AA508" s="18"/>
      <c r="AB508" s="18"/>
      <c r="AC508" s="18"/>
      <c r="AD508" s="18"/>
    </row>
    <row r="509">
      <c r="A509" s="119">
        <v>465.0</v>
      </c>
      <c r="B509" s="120" t="s">
        <v>1685</v>
      </c>
      <c r="C509" s="119" t="s">
        <v>118</v>
      </c>
      <c r="D509" s="135"/>
      <c r="E509" s="135" t="s">
        <v>2765</v>
      </c>
      <c r="F509" s="135"/>
      <c r="G509" s="135" t="s">
        <v>3034</v>
      </c>
      <c r="H509" s="135" t="s">
        <v>3035</v>
      </c>
      <c r="I509" s="135" t="s">
        <v>1722</v>
      </c>
      <c r="J509" s="136" t="s">
        <v>3036</v>
      </c>
      <c r="K509" s="135" t="s">
        <v>2976</v>
      </c>
      <c r="L509" s="135" t="s">
        <v>2977</v>
      </c>
      <c r="M509" s="124"/>
      <c r="N509" s="18"/>
      <c r="O509" s="18"/>
      <c r="P509" s="18"/>
      <c r="Q509" s="18"/>
      <c r="R509" s="18"/>
      <c r="S509" s="18"/>
      <c r="T509" s="15"/>
      <c r="U509" s="18"/>
      <c r="V509" s="18"/>
      <c r="W509" s="18"/>
      <c r="X509" s="18"/>
      <c r="Y509" s="18"/>
      <c r="Z509" s="18"/>
      <c r="AA509" s="18"/>
      <c r="AB509" s="18"/>
      <c r="AC509" s="18"/>
      <c r="AD509" s="18"/>
    </row>
    <row r="510">
      <c r="A510" s="119">
        <v>405.0</v>
      </c>
      <c r="B510" s="120" t="s">
        <v>1685</v>
      </c>
      <c r="C510" s="119" t="s">
        <v>118</v>
      </c>
      <c r="D510" s="135"/>
      <c r="E510" s="135" t="s">
        <v>1604</v>
      </c>
      <c r="F510" s="135"/>
      <c r="G510" s="135" t="s">
        <v>3037</v>
      </c>
      <c r="H510" s="135" t="s">
        <v>3038</v>
      </c>
      <c r="I510" s="135" t="s">
        <v>1607</v>
      </c>
      <c r="J510" s="136" t="s">
        <v>3039</v>
      </c>
      <c r="K510" s="135" t="s">
        <v>2981</v>
      </c>
      <c r="L510" s="135" t="s">
        <v>2982</v>
      </c>
      <c r="M510" s="124"/>
      <c r="N510" s="18"/>
      <c r="O510" s="18"/>
      <c r="P510" s="18"/>
      <c r="Q510" s="18"/>
      <c r="R510" s="18"/>
      <c r="S510" s="18"/>
      <c r="T510" s="15"/>
      <c r="U510" s="18"/>
      <c r="V510" s="18"/>
      <c r="W510" s="18"/>
      <c r="X510" s="18"/>
      <c r="Y510" s="18"/>
      <c r="Z510" s="18"/>
      <c r="AA510" s="18"/>
      <c r="AB510" s="18"/>
      <c r="AC510" s="18"/>
      <c r="AD510" s="18"/>
    </row>
    <row r="511">
      <c r="A511" s="119">
        <v>407.0</v>
      </c>
      <c r="B511" s="120" t="s">
        <v>1685</v>
      </c>
      <c r="C511" s="119" t="s">
        <v>118</v>
      </c>
      <c r="D511" s="135"/>
      <c r="E511" s="135" t="s">
        <v>1604</v>
      </c>
      <c r="F511" s="135"/>
      <c r="G511" s="135" t="s">
        <v>3040</v>
      </c>
      <c r="H511" s="135" t="s">
        <v>3041</v>
      </c>
      <c r="I511" s="135" t="s">
        <v>1607</v>
      </c>
      <c r="J511" s="136" t="s">
        <v>3042</v>
      </c>
      <c r="K511" s="135" t="s">
        <v>2971</v>
      </c>
      <c r="L511" s="135" t="s">
        <v>2972</v>
      </c>
      <c r="M511" s="124"/>
      <c r="N511" s="18"/>
      <c r="O511" s="18"/>
      <c r="P511" s="18"/>
      <c r="Q511" s="18"/>
      <c r="R511" s="18"/>
      <c r="S511" s="18"/>
      <c r="T511" s="15"/>
      <c r="U511" s="18"/>
      <c r="V511" s="18"/>
      <c r="W511" s="18"/>
      <c r="X511" s="18"/>
      <c r="Y511" s="18"/>
      <c r="Z511" s="18"/>
      <c r="AA511" s="18"/>
      <c r="AB511" s="18"/>
      <c r="AC511" s="18"/>
      <c r="AD511" s="18"/>
    </row>
    <row r="512">
      <c r="A512" s="119">
        <v>455.0</v>
      </c>
      <c r="B512" s="120" t="s">
        <v>1685</v>
      </c>
      <c r="C512" s="119" t="s">
        <v>118</v>
      </c>
      <c r="D512" s="135"/>
      <c r="E512" s="135" t="s">
        <v>1634</v>
      </c>
      <c r="F512" s="135"/>
      <c r="G512" s="135" t="s">
        <v>3043</v>
      </c>
      <c r="H512" s="135" t="s">
        <v>3044</v>
      </c>
      <c r="I512" s="135" t="s">
        <v>1637</v>
      </c>
      <c r="J512" s="136" t="s">
        <v>3045</v>
      </c>
      <c r="K512" s="135" t="s">
        <v>2256</v>
      </c>
      <c r="L512" s="135" t="s">
        <v>2257</v>
      </c>
      <c r="M512" s="124"/>
      <c r="N512" s="18"/>
      <c r="O512" s="18"/>
      <c r="P512" s="18"/>
      <c r="Q512" s="18"/>
      <c r="R512" s="18"/>
      <c r="S512" s="18"/>
      <c r="T512" s="15"/>
      <c r="U512" s="18"/>
      <c r="V512" s="18"/>
      <c r="W512" s="18"/>
      <c r="X512" s="18"/>
      <c r="Y512" s="18"/>
      <c r="Z512" s="18"/>
      <c r="AA512" s="18"/>
      <c r="AB512" s="18"/>
      <c r="AC512" s="18"/>
      <c r="AD512" s="18"/>
    </row>
    <row r="513">
      <c r="C513" s="12" t="s">
        <v>118</v>
      </c>
      <c r="D513" s="12" t="s">
        <v>119</v>
      </c>
      <c r="E513" s="12" t="s">
        <v>1671</v>
      </c>
      <c r="F513" s="12" t="s">
        <v>3046</v>
      </c>
      <c r="G513" s="12" t="s">
        <v>3047</v>
      </c>
      <c r="H513" s="12" t="s">
        <v>3048</v>
      </c>
      <c r="I513" s="12" t="s">
        <v>1674</v>
      </c>
      <c r="J513" s="114" t="s">
        <v>3049</v>
      </c>
      <c r="K513" s="12" t="s">
        <v>2823</v>
      </c>
      <c r="L513" s="12" t="s">
        <v>2824</v>
      </c>
    </row>
    <row r="514">
      <c r="C514" s="12" t="s">
        <v>118</v>
      </c>
      <c r="D514" s="12" t="s">
        <v>119</v>
      </c>
      <c r="E514" s="12" t="s">
        <v>1671</v>
      </c>
      <c r="F514" s="12" t="s">
        <v>3046</v>
      </c>
      <c r="G514" s="12" t="s">
        <v>3050</v>
      </c>
      <c r="H514" s="12" t="s">
        <v>3051</v>
      </c>
      <c r="I514" s="12" t="s">
        <v>1674</v>
      </c>
      <c r="J514" s="114" t="s">
        <v>3052</v>
      </c>
      <c r="K514" s="12" t="s">
        <v>2823</v>
      </c>
      <c r="L514" s="12" t="s">
        <v>2824</v>
      </c>
    </row>
    <row r="515">
      <c r="C515" s="12" t="s">
        <v>118</v>
      </c>
      <c r="D515" s="12" t="s">
        <v>119</v>
      </c>
      <c r="E515" s="12" t="s">
        <v>1671</v>
      </c>
      <c r="F515" s="12" t="s">
        <v>3046</v>
      </c>
      <c r="G515" s="12" t="s">
        <v>3053</v>
      </c>
      <c r="H515" s="12" t="s">
        <v>3054</v>
      </c>
      <c r="I515" s="12" t="s">
        <v>1674</v>
      </c>
      <c r="J515" s="114" t="s">
        <v>3055</v>
      </c>
      <c r="K515" s="12" t="s">
        <v>2823</v>
      </c>
      <c r="L515" s="12" t="s">
        <v>2824</v>
      </c>
    </row>
    <row r="516">
      <c r="C516" s="12" t="s">
        <v>118</v>
      </c>
      <c r="D516" s="12" t="s">
        <v>119</v>
      </c>
      <c r="E516" s="12" t="s">
        <v>1671</v>
      </c>
      <c r="F516" s="12" t="s">
        <v>3046</v>
      </c>
      <c r="G516" s="12" t="s">
        <v>119</v>
      </c>
      <c r="H516" s="12" t="s">
        <v>118</v>
      </c>
      <c r="I516" s="12" t="s">
        <v>1674</v>
      </c>
      <c r="J516" s="114" t="s">
        <v>2822</v>
      </c>
      <c r="K516" s="12" t="s">
        <v>2823</v>
      </c>
      <c r="L516" s="12" t="s">
        <v>2824</v>
      </c>
    </row>
    <row r="517">
      <c r="C517" s="12" t="s">
        <v>118</v>
      </c>
      <c r="D517" s="12" t="s">
        <v>119</v>
      </c>
      <c r="E517" s="12" t="s">
        <v>1671</v>
      </c>
      <c r="F517" s="12" t="s">
        <v>3046</v>
      </c>
      <c r="G517" s="12" t="s">
        <v>3056</v>
      </c>
      <c r="H517" s="12" t="s">
        <v>3057</v>
      </c>
      <c r="I517" s="12" t="s">
        <v>1674</v>
      </c>
      <c r="J517" s="114" t="s">
        <v>3058</v>
      </c>
      <c r="K517" s="12" t="s">
        <v>3059</v>
      </c>
      <c r="L517" s="12" t="s">
        <v>3060</v>
      </c>
    </row>
    <row r="518">
      <c r="C518" s="12" t="s">
        <v>118</v>
      </c>
      <c r="D518" s="12" t="s">
        <v>119</v>
      </c>
      <c r="E518" s="12" t="s">
        <v>1619</v>
      </c>
      <c r="F518" s="12" t="s">
        <v>3046</v>
      </c>
      <c r="G518" s="12" t="s">
        <v>3061</v>
      </c>
      <c r="H518" s="12" t="s">
        <v>3062</v>
      </c>
      <c r="I518" s="12" t="s">
        <v>1588</v>
      </c>
      <c r="J518" s="114" t="s">
        <v>3063</v>
      </c>
      <c r="K518" s="12" t="s">
        <v>3064</v>
      </c>
      <c r="L518" s="12" t="s">
        <v>3065</v>
      </c>
    </row>
    <row r="519">
      <c r="C519" s="12" t="s">
        <v>118</v>
      </c>
      <c r="D519" s="12" t="s">
        <v>119</v>
      </c>
      <c r="E519" s="12" t="s">
        <v>1619</v>
      </c>
      <c r="F519" s="12" t="s">
        <v>3066</v>
      </c>
      <c r="G519" s="12" t="s">
        <v>3061</v>
      </c>
      <c r="H519" s="12" t="s">
        <v>3062</v>
      </c>
      <c r="I519" s="12" t="s">
        <v>1588</v>
      </c>
      <c r="J519" s="114" t="s">
        <v>3063</v>
      </c>
      <c r="K519" s="12" t="s">
        <v>3064</v>
      </c>
      <c r="L519" s="12" t="s">
        <v>3065</v>
      </c>
    </row>
    <row r="520">
      <c r="C520" s="12" t="s">
        <v>118</v>
      </c>
      <c r="D520" s="12" t="s">
        <v>119</v>
      </c>
      <c r="E520" s="12" t="s">
        <v>1619</v>
      </c>
      <c r="F520" s="12" t="s">
        <v>3046</v>
      </c>
      <c r="G520" s="12" t="s">
        <v>238</v>
      </c>
      <c r="H520" s="12" t="s">
        <v>3067</v>
      </c>
      <c r="I520" s="12" t="s">
        <v>1588</v>
      </c>
      <c r="J520" s="114" t="s">
        <v>3068</v>
      </c>
      <c r="K520" s="12" t="s">
        <v>3064</v>
      </c>
      <c r="L520" s="12" t="s">
        <v>3065</v>
      </c>
    </row>
    <row r="521">
      <c r="C521" s="12" t="s">
        <v>118</v>
      </c>
      <c r="D521" s="12" t="s">
        <v>119</v>
      </c>
      <c r="E521" s="12" t="s">
        <v>1619</v>
      </c>
      <c r="F521" s="12" t="s">
        <v>3066</v>
      </c>
      <c r="G521" s="12" t="s">
        <v>238</v>
      </c>
      <c r="H521" s="12" t="s">
        <v>3067</v>
      </c>
      <c r="I521" s="12" t="s">
        <v>1588</v>
      </c>
      <c r="J521" s="114" t="s">
        <v>3068</v>
      </c>
      <c r="K521" s="12" t="s">
        <v>3064</v>
      </c>
      <c r="L521" s="12" t="s">
        <v>3065</v>
      </c>
    </row>
    <row r="522">
      <c r="C522" s="12" t="s">
        <v>118</v>
      </c>
      <c r="D522" s="12" t="s">
        <v>119</v>
      </c>
      <c r="E522" s="12" t="s">
        <v>1619</v>
      </c>
      <c r="F522" s="12" t="s">
        <v>3046</v>
      </c>
      <c r="G522" s="12" t="s">
        <v>1628</v>
      </c>
      <c r="H522" s="12" t="s">
        <v>1629</v>
      </c>
      <c r="I522" s="12" t="s">
        <v>1588</v>
      </c>
      <c r="J522" s="114" t="s">
        <v>1630</v>
      </c>
      <c r="K522" s="12" t="s">
        <v>1623</v>
      </c>
      <c r="L522" s="12" t="s">
        <v>1624</v>
      </c>
    </row>
    <row r="523">
      <c r="C523" s="12" t="s">
        <v>118</v>
      </c>
      <c r="D523" s="12" t="s">
        <v>119</v>
      </c>
      <c r="E523" s="12" t="s">
        <v>1619</v>
      </c>
      <c r="F523" s="12" t="s">
        <v>3066</v>
      </c>
      <c r="G523" s="12" t="s">
        <v>1628</v>
      </c>
      <c r="H523" s="12" t="s">
        <v>1629</v>
      </c>
      <c r="I523" s="12" t="s">
        <v>1588</v>
      </c>
      <c r="J523" s="114" t="s">
        <v>1630</v>
      </c>
      <c r="K523" s="12" t="s">
        <v>1623</v>
      </c>
      <c r="L523" s="12" t="s">
        <v>1624</v>
      </c>
    </row>
    <row r="524">
      <c r="C524" s="12" t="s">
        <v>118</v>
      </c>
      <c r="D524" s="12" t="s">
        <v>119</v>
      </c>
      <c r="E524" s="12" t="s">
        <v>2783</v>
      </c>
      <c r="F524" s="12" t="s">
        <v>3066</v>
      </c>
      <c r="G524" s="12" t="s">
        <v>3069</v>
      </c>
      <c r="H524" s="12" t="s">
        <v>3070</v>
      </c>
      <c r="I524" s="12" t="s">
        <v>2784</v>
      </c>
      <c r="J524" s="114" t="s">
        <v>3071</v>
      </c>
      <c r="K524" s="12" t="s">
        <v>2786</v>
      </c>
      <c r="L524" s="12" t="s">
        <v>2787</v>
      </c>
    </row>
    <row r="525">
      <c r="C525" s="12" t="s">
        <v>118</v>
      </c>
      <c r="D525" s="12" t="s">
        <v>119</v>
      </c>
      <c r="E525" s="12" t="s">
        <v>2783</v>
      </c>
      <c r="F525" s="12" t="s">
        <v>3066</v>
      </c>
      <c r="G525" s="12" t="s">
        <v>119</v>
      </c>
      <c r="H525" s="12" t="s">
        <v>118</v>
      </c>
      <c r="I525" s="12" t="s">
        <v>2784</v>
      </c>
      <c r="J525" s="114" t="s">
        <v>2785</v>
      </c>
      <c r="K525" s="12" t="s">
        <v>2786</v>
      </c>
      <c r="L525" s="12" t="s">
        <v>2787</v>
      </c>
    </row>
    <row r="526">
      <c r="C526" s="12" t="s">
        <v>118</v>
      </c>
      <c r="D526" s="12" t="s">
        <v>119</v>
      </c>
      <c r="E526" s="12" t="s">
        <v>1656</v>
      </c>
      <c r="F526" s="12" t="s">
        <v>3066</v>
      </c>
      <c r="G526" s="12" t="s">
        <v>3072</v>
      </c>
      <c r="H526" s="12" t="s">
        <v>3073</v>
      </c>
      <c r="I526" s="12" t="s">
        <v>1637</v>
      </c>
      <c r="J526" s="114" t="s">
        <v>3074</v>
      </c>
      <c r="K526" s="12" t="s">
        <v>1660</v>
      </c>
      <c r="L526" s="12" t="s">
        <v>1661</v>
      </c>
    </row>
    <row r="527">
      <c r="C527" s="12" t="s">
        <v>118</v>
      </c>
      <c r="D527" s="12" t="s">
        <v>119</v>
      </c>
      <c r="E527" s="12" t="s">
        <v>1656</v>
      </c>
      <c r="F527" s="12" t="s">
        <v>3066</v>
      </c>
      <c r="G527" s="12" t="s">
        <v>1657</v>
      </c>
      <c r="H527" s="12" t="s">
        <v>1658</v>
      </c>
      <c r="I527" s="12" t="s">
        <v>1637</v>
      </c>
      <c r="J527" s="114" t="s">
        <v>1659</v>
      </c>
      <c r="K527" s="12" t="s">
        <v>1660</v>
      </c>
      <c r="L527" s="12" t="s">
        <v>1661</v>
      </c>
    </row>
    <row r="528">
      <c r="C528" s="12" t="s">
        <v>118</v>
      </c>
      <c r="D528" s="12" t="s">
        <v>119</v>
      </c>
      <c r="E528" s="12" t="s">
        <v>1654</v>
      </c>
      <c r="F528" s="12" t="s">
        <v>3066</v>
      </c>
      <c r="G528" s="12" t="s">
        <v>1664</v>
      </c>
      <c r="H528" s="12" t="s">
        <v>1665</v>
      </c>
      <c r="I528" s="12" t="s">
        <v>1600</v>
      </c>
      <c r="J528" s="114" t="s">
        <v>1666</v>
      </c>
      <c r="K528" s="12" t="s">
        <v>1602</v>
      </c>
      <c r="L528" s="12" t="s">
        <v>1603</v>
      </c>
    </row>
    <row r="529">
      <c r="C529" s="12" t="s">
        <v>118</v>
      </c>
      <c r="D529" s="12" t="s">
        <v>119</v>
      </c>
      <c r="E529" s="12" t="s">
        <v>1671</v>
      </c>
      <c r="F529" s="12" t="s">
        <v>3066</v>
      </c>
      <c r="G529" s="12" t="s">
        <v>119</v>
      </c>
      <c r="H529" s="12" t="s">
        <v>3075</v>
      </c>
      <c r="I529" s="12" t="s">
        <v>1674</v>
      </c>
      <c r="J529" s="114" t="s">
        <v>2894</v>
      </c>
      <c r="K529" s="12" t="s">
        <v>2895</v>
      </c>
      <c r="L529" s="12" t="s">
        <v>2896</v>
      </c>
    </row>
    <row r="530">
      <c r="C530" s="12" t="s">
        <v>118</v>
      </c>
      <c r="D530" s="12" t="s">
        <v>119</v>
      </c>
      <c r="E530" s="12" t="s">
        <v>1671</v>
      </c>
      <c r="F530" s="12" t="s">
        <v>3066</v>
      </c>
      <c r="G530" s="12" t="s">
        <v>3076</v>
      </c>
      <c r="H530" s="12" t="s">
        <v>3077</v>
      </c>
      <c r="I530" s="12" t="s">
        <v>1674</v>
      </c>
      <c r="J530" s="114" t="s">
        <v>3078</v>
      </c>
      <c r="K530" s="12" t="s">
        <v>2895</v>
      </c>
      <c r="L530" s="12" t="s">
        <v>2896</v>
      </c>
    </row>
    <row r="531">
      <c r="C531" s="12" t="s">
        <v>118</v>
      </c>
      <c r="D531" s="12" t="s">
        <v>119</v>
      </c>
      <c r="E531" s="12" t="s">
        <v>1671</v>
      </c>
      <c r="F531" s="12" t="s">
        <v>3046</v>
      </c>
      <c r="G531" s="12" t="s">
        <v>1672</v>
      </c>
      <c r="H531" s="12" t="s">
        <v>1673</v>
      </c>
      <c r="I531" s="12" t="s">
        <v>1674</v>
      </c>
      <c r="J531" s="114" t="s">
        <v>1675</v>
      </c>
      <c r="K531" s="12" t="s">
        <v>1676</v>
      </c>
      <c r="L531" s="12" t="s">
        <v>1677</v>
      </c>
    </row>
    <row r="532">
      <c r="C532" s="12" t="s">
        <v>118</v>
      </c>
      <c r="D532" s="12" t="s">
        <v>119</v>
      </c>
      <c r="E532" s="12" t="s">
        <v>1671</v>
      </c>
      <c r="F532" s="12" t="s">
        <v>3066</v>
      </c>
      <c r="G532" s="12" t="s">
        <v>1672</v>
      </c>
      <c r="H532" s="12" t="s">
        <v>1673</v>
      </c>
      <c r="I532" s="12" t="s">
        <v>1674</v>
      </c>
      <c r="J532" s="114" t="s">
        <v>1675</v>
      </c>
      <c r="K532" s="12" t="s">
        <v>1676</v>
      </c>
      <c r="L532" s="12" t="s">
        <v>1677</v>
      </c>
    </row>
    <row r="533">
      <c r="C533" s="12" t="s">
        <v>118</v>
      </c>
      <c r="D533" s="12" t="s">
        <v>119</v>
      </c>
      <c r="E533" s="12" t="s">
        <v>1671</v>
      </c>
      <c r="F533" s="12" t="s">
        <v>3046</v>
      </c>
      <c r="G533" s="12" t="s">
        <v>3079</v>
      </c>
      <c r="H533" s="12" t="s">
        <v>3080</v>
      </c>
      <c r="I533" s="12" t="s">
        <v>1674</v>
      </c>
      <c r="J533" s="114" t="s">
        <v>3081</v>
      </c>
      <c r="K533" s="12" t="s">
        <v>1676</v>
      </c>
      <c r="L533" s="12" t="s">
        <v>1677</v>
      </c>
    </row>
    <row r="534">
      <c r="C534" s="12" t="s">
        <v>118</v>
      </c>
      <c r="D534" s="12" t="s">
        <v>119</v>
      </c>
      <c r="E534" s="12" t="s">
        <v>1671</v>
      </c>
      <c r="F534" s="12" t="s">
        <v>3066</v>
      </c>
      <c r="G534" s="12" t="s">
        <v>3079</v>
      </c>
      <c r="H534" s="12" t="s">
        <v>3080</v>
      </c>
      <c r="I534" s="12" t="s">
        <v>1674</v>
      </c>
      <c r="J534" s="114" t="s">
        <v>3081</v>
      </c>
      <c r="K534" s="12" t="s">
        <v>1676</v>
      </c>
      <c r="L534" s="12" t="s">
        <v>1677</v>
      </c>
    </row>
    <row r="535">
      <c r="C535" s="12" t="s">
        <v>118</v>
      </c>
      <c r="D535" s="12" t="s">
        <v>119</v>
      </c>
      <c r="E535" s="12" t="s">
        <v>1619</v>
      </c>
      <c r="F535" s="12" t="s">
        <v>3046</v>
      </c>
      <c r="G535" s="12" t="s">
        <v>3082</v>
      </c>
      <c r="H535" s="12" t="s">
        <v>3083</v>
      </c>
      <c r="I535" s="12" t="s">
        <v>1588</v>
      </c>
      <c r="J535" s="114" t="s">
        <v>3084</v>
      </c>
      <c r="K535" s="12" t="s">
        <v>3085</v>
      </c>
      <c r="L535" s="12" t="s">
        <v>3086</v>
      </c>
    </row>
    <row r="536">
      <c r="C536" s="12" t="s">
        <v>118</v>
      </c>
      <c r="D536" s="12" t="s">
        <v>119</v>
      </c>
      <c r="E536" s="12" t="s">
        <v>1619</v>
      </c>
      <c r="F536" s="12" t="s">
        <v>3066</v>
      </c>
      <c r="G536" s="12" t="s">
        <v>3082</v>
      </c>
      <c r="H536" s="12" t="s">
        <v>3083</v>
      </c>
      <c r="I536" s="12" t="s">
        <v>1588</v>
      </c>
      <c r="J536" s="114" t="s">
        <v>3084</v>
      </c>
      <c r="K536" s="12" t="s">
        <v>3085</v>
      </c>
      <c r="L536" s="12" t="s">
        <v>3086</v>
      </c>
    </row>
    <row r="537">
      <c r="C537" s="12" t="s">
        <v>118</v>
      </c>
      <c r="D537" s="12" t="s">
        <v>119</v>
      </c>
      <c r="E537" s="12" t="s">
        <v>1619</v>
      </c>
      <c r="F537" s="12" t="s">
        <v>3046</v>
      </c>
      <c r="G537" s="12" t="s">
        <v>3087</v>
      </c>
      <c r="H537" s="12" t="s">
        <v>3088</v>
      </c>
      <c r="I537" s="12" t="s">
        <v>1588</v>
      </c>
      <c r="J537" s="114" t="s">
        <v>3089</v>
      </c>
      <c r="K537" s="12" t="s">
        <v>3085</v>
      </c>
      <c r="L537" s="12" t="s">
        <v>3086</v>
      </c>
    </row>
    <row r="538">
      <c r="C538" s="12" t="s">
        <v>118</v>
      </c>
      <c r="D538" s="12" t="s">
        <v>119</v>
      </c>
      <c r="E538" s="12" t="s">
        <v>1619</v>
      </c>
      <c r="F538" s="12" t="s">
        <v>3066</v>
      </c>
      <c r="G538" s="12" t="s">
        <v>3087</v>
      </c>
      <c r="H538" s="12" t="s">
        <v>3088</v>
      </c>
      <c r="I538" s="12" t="s">
        <v>1588</v>
      </c>
      <c r="J538" s="114" t="s">
        <v>3089</v>
      </c>
      <c r="K538" s="12" t="s">
        <v>3085</v>
      </c>
      <c r="L538" s="12" t="s">
        <v>3086</v>
      </c>
    </row>
    <row r="539">
      <c r="A539" s="119">
        <v>548.0</v>
      </c>
      <c r="B539" s="120" t="s">
        <v>1685</v>
      </c>
      <c r="C539" s="119" t="s">
        <v>126</v>
      </c>
      <c r="D539" s="119"/>
      <c r="E539" s="119" t="s">
        <v>1656</v>
      </c>
      <c r="F539" s="132"/>
      <c r="G539" s="132" t="s">
        <v>3090</v>
      </c>
      <c r="H539" s="132" t="s">
        <v>3091</v>
      </c>
      <c r="I539" s="132" t="s">
        <v>1637</v>
      </c>
      <c r="J539" s="133" t="s">
        <v>3092</v>
      </c>
      <c r="K539" s="119" t="s">
        <v>1698</v>
      </c>
      <c r="L539" s="132" t="s">
        <v>1699</v>
      </c>
      <c r="M539" s="124"/>
      <c r="N539" s="18"/>
      <c r="O539" s="18"/>
      <c r="P539" s="18"/>
      <c r="Q539" s="18"/>
      <c r="R539" s="18"/>
      <c r="S539" s="18"/>
      <c r="T539" s="15"/>
      <c r="U539" s="18"/>
      <c r="V539" s="18"/>
      <c r="W539" s="18"/>
      <c r="X539" s="18"/>
      <c r="Y539" s="18"/>
      <c r="Z539" s="18"/>
      <c r="AA539" s="18"/>
      <c r="AB539" s="18"/>
      <c r="AC539" s="18"/>
      <c r="AD539" s="18"/>
    </row>
    <row r="540">
      <c r="A540" s="119">
        <v>549.0</v>
      </c>
      <c r="B540" s="120" t="s">
        <v>1685</v>
      </c>
      <c r="C540" s="119" t="s">
        <v>126</v>
      </c>
      <c r="D540" s="119"/>
      <c r="E540" s="119" t="s">
        <v>1656</v>
      </c>
      <c r="F540" s="132"/>
      <c r="G540" s="132" t="s">
        <v>3093</v>
      </c>
      <c r="H540" s="132" t="s">
        <v>3094</v>
      </c>
      <c r="I540" s="132" t="s">
        <v>1637</v>
      </c>
      <c r="J540" s="133" t="s">
        <v>3095</v>
      </c>
      <c r="K540" s="119" t="s">
        <v>1698</v>
      </c>
      <c r="L540" s="132" t="s">
        <v>1699</v>
      </c>
      <c r="M540" s="124"/>
      <c r="N540" s="18"/>
      <c r="O540" s="113"/>
      <c r="P540" s="113"/>
      <c r="Q540" s="18"/>
      <c r="R540" s="18"/>
      <c r="S540" s="15"/>
      <c r="T540" s="18"/>
      <c r="U540" s="18"/>
      <c r="V540" s="18"/>
      <c r="W540" s="18"/>
      <c r="X540" s="18"/>
      <c r="Y540" s="18"/>
      <c r="Z540" s="18"/>
      <c r="AA540" s="18"/>
      <c r="AB540" s="18"/>
      <c r="AC540" s="18"/>
      <c r="AD540" s="18"/>
    </row>
    <row r="541">
      <c r="A541" s="119">
        <v>557.0</v>
      </c>
      <c r="B541" s="120" t="s">
        <v>1685</v>
      </c>
      <c r="C541" s="119" t="s">
        <v>126</v>
      </c>
      <c r="D541" s="119"/>
      <c r="E541" s="119" t="s">
        <v>1719</v>
      </c>
      <c r="F541" s="132"/>
      <c r="G541" s="132" t="s">
        <v>3096</v>
      </c>
      <c r="H541" s="132" t="s">
        <v>3097</v>
      </c>
      <c r="I541" s="132" t="s">
        <v>1722</v>
      </c>
      <c r="J541" s="133" t="s">
        <v>3098</v>
      </c>
      <c r="K541" s="119" t="s">
        <v>2769</v>
      </c>
      <c r="L541" s="132" t="s">
        <v>2770</v>
      </c>
      <c r="M541" s="124"/>
      <c r="N541" s="18"/>
      <c r="O541" s="113"/>
      <c r="P541" s="113"/>
      <c r="Q541" s="18"/>
      <c r="R541" s="18"/>
      <c r="S541" s="15"/>
      <c r="T541" s="18"/>
      <c r="U541" s="18"/>
      <c r="V541" s="18"/>
      <c r="W541" s="18"/>
      <c r="X541" s="18"/>
      <c r="Y541" s="18"/>
      <c r="Z541" s="18"/>
      <c r="AA541" s="18"/>
      <c r="AB541" s="18"/>
      <c r="AC541" s="18"/>
      <c r="AD541" s="18"/>
    </row>
    <row r="542">
      <c r="A542" s="119">
        <v>554.0</v>
      </c>
      <c r="B542" s="120" t="s">
        <v>1685</v>
      </c>
      <c r="C542" s="119" t="s">
        <v>126</v>
      </c>
      <c r="D542" s="119"/>
      <c r="E542" s="119" t="s">
        <v>1719</v>
      </c>
      <c r="F542" s="132"/>
      <c r="G542" s="132" t="s">
        <v>3099</v>
      </c>
      <c r="H542" s="132" t="s">
        <v>3100</v>
      </c>
      <c r="I542" s="132" t="s">
        <v>1722</v>
      </c>
      <c r="J542" s="133" t="s">
        <v>3101</v>
      </c>
      <c r="K542" s="119" t="s">
        <v>3102</v>
      </c>
      <c r="L542" s="132" t="s">
        <v>3103</v>
      </c>
      <c r="M542" s="124"/>
      <c r="N542" s="18"/>
      <c r="O542" s="113"/>
      <c r="P542" s="113"/>
      <c r="Q542" s="113"/>
      <c r="R542" s="113"/>
      <c r="S542" s="15"/>
      <c r="T542" s="18"/>
      <c r="U542" s="18"/>
      <c r="V542" s="18"/>
      <c r="W542" s="18"/>
      <c r="X542" s="18"/>
      <c r="Y542" s="18"/>
      <c r="Z542" s="18"/>
      <c r="AA542" s="18"/>
      <c r="AB542" s="18"/>
      <c r="AC542" s="18"/>
      <c r="AD542" s="18"/>
    </row>
    <row r="543">
      <c r="A543" s="119">
        <v>558.0</v>
      </c>
      <c r="B543" s="120" t="s">
        <v>1685</v>
      </c>
      <c r="C543" s="119" t="s">
        <v>126</v>
      </c>
      <c r="D543" s="119"/>
      <c r="E543" s="119" t="s">
        <v>1719</v>
      </c>
      <c r="F543" s="132"/>
      <c r="G543" s="132" t="s">
        <v>3104</v>
      </c>
      <c r="H543" s="132" t="s">
        <v>3105</v>
      </c>
      <c r="I543" s="132" t="s">
        <v>1722</v>
      </c>
      <c r="J543" s="133" t="s">
        <v>3106</v>
      </c>
      <c r="K543" s="119" t="s">
        <v>2769</v>
      </c>
      <c r="L543" s="132" t="s">
        <v>2770</v>
      </c>
      <c r="M543" s="124"/>
      <c r="N543" s="18"/>
      <c r="O543" s="18"/>
      <c r="P543" s="18"/>
      <c r="Q543" s="18"/>
      <c r="R543" s="18"/>
      <c r="S543" s="18"/>
      <c r="T543" s="15"/>
      <c r="U543" s="18"/>
      <c r="V543" s="18"/>
      <c r="W543" s="18"/>
      <c r="X543" s="18"/>
      <c r="Y543" s="18"/>
      <c r="Z543" s="18"/>
      <c r="AA543" s="18"/>
      <c r="AB543" s="18"/>
      <c r="AC543" s="18"/>
      <c r="AD543" s="18"/>
    </row>
    <row r="544">
      <c r="A544" s="119">
        <v>559.0</v>
      </c>
      <c r="B544" s="120" t="s">
        <v>1685</v>
      </c>
      <c r="C544" s="119" t="s">
        <v>126</v>
      </c>
      <c r="D544" s="119"/>
      <c r="E544" s="119" t="s">
        <v>1719</v>
      </c>
      <c r="F544" s="132"/>
      <c r="G544" s="132" t="s">
        <v>3107</v>
      </c>
      <c r="H544" s="132" t="s">
        <v>3108</v>
      </c>
      <c r="I544" s="132" t="s">
        <v>1722</v>
      </c>
      <c r="J544" s="133" t="s">
        <v>3109</v>
      </c>
      <c r="K544" s="119" t="s">
        <v>2773</v>
      </c>
      <c r="L544" s="132" t="s">
        <v>2774</v>
      </c>
      <c r="M544" s="124"/>
      <c r="N544" s="18"/>
      <c r="O544" s="18"/>
      <c r="P544" s="18"/>
      <c r="Q544" s="18"/>
      <c r="R544" s="18"/>
      <c r="S544" s="18"/>
      <c r="T544" s="15"/>
      <c r="U544" s="18"/>
      <c r="V544" s="18"/>
      <c r="W544" s="18"/>
      <c r="X544" s="18"/>
      <c r="Y544" s="18"/>
      <c r="Z544" s="18"/>
      <c r="AA544" s="18"/>
      <c r="AB544" s="18"/>
      <c r="AC544" s="18"/>
      <c r="AD544" s="18"/>
    </row>
    <row r="545">
      <c r="A545" s="119">
        <v>555.0</v>
      </c>
      <c r="B545" s="120" t="s">
        <v>1685</v>
      </c>
      <c r="C545" s="119" t="s">
        <v>126</v>
      </c>
      <c r="D545" s="119"/>
      <c r="E545" s="119" t="s">
        <v>1719</v>
      </c>
      <c r="F545" s="132"/>
      <c r="G545" s="132" t="s">
        <v>3110</v>
      </c>
      <c r="H545" s="132" t="s">
        <v>3111</v>
      </c>
      <c r="I545" s="132" t="s">
        <v>1722</v>
      </c>
      <c r="J545" s="133" t="s">
        <v>3112</v>
      </c>
      <c r="K545" s="119" t="s">
        <v>3102</v>
      </c>
      <c r="L545" s="132" t="s">
        <v>3103</v>
      </c>
      <c r="M545" s="124"/>
      <c r="N545" s="18"/>
      <c r="O545" s="18"/>
      <c r="P545" s="18"/>
      <c r="Q545" s="18"/>
      <c r="R545" s="18"/>
      <c r="S545" s="18"/>
      <c r="T545" s="15"/>
      <c r="U545" s="18"/>
      <c r="V545" s="18"/>
      <c r="W545" s="18"/>
      <c r="X545" s="18"/>
      <c r="Y545" s="18"/>
      <c r="Z545" s="18"/>
      <c r="AA545" s="18"/>
      <c r="AB545" s="18"/>
      <c r="AC545" s="18"/>
      <c r="AD545" s="18"/>
    </row>
    <row r="546">
      <c r="A546" s="119">
        <v>560.0</v>
      </c>
      <c r="B546" s="120" t="s">
        <v>1685</v>
      </c>
      <c r="C546" s="119" t="s">
        <v>126</v>
      </c>
      <c r="D546" s="119"/>
      <c r="E546" s="119" t="s">
        <v>1719</v>
      </c>
      <c r="F546" s="132"/>
      <c r="G546" s="132" t="s">
        <v>3113</v>
      </c>
      <c r="H546" s="132" t="s">
        <v>3114</v>
      </c>
      <c r="I546" s="132" t="s">
        <v>1722</v>
      </c>
      <c r="J546" s="133" t="s">
        <v>3115</v>
      </c>
      <c r="K546" s="119" t="s">
        <v>2773</v>
      </c>
      <c r="L546" s="132" t="s">
        <v>2774</v>
      </c>
      <c r="M546" s="124"/>
      <c r="N546" s="18"/>
      <c r="O546" s="18"/>
      <c r="P546" s="18"/>
      <c r="Q546" s="18"/>
      <c r="R546" s="18"/>
      <c r="S546" s="18"/>
      <c r="T546" s="15"/>
      <c r="U546" s="18"/>
      <c r="V546" s="18"/>
      <c r="W546" s="18"/>
      <c r="X546" s="18"/>
      <c r="Y546" s="18"/>
      <c r="Z546" s="18"/>
      <c r="AA546" s="18"/>
      <c r="AB546" s="18"/>
      <c r="AC546" s="18"/>
      <c r="AD546" s="18"/>
    </row>
    <row r="547">
      <c r="A547" s="119">
        <v>556.0</v>
      </c>
      <c r="B547" s="120" t="s">
        <v>1685</v>
      </c>
      <c r="C547" s="119" t="s">
        <v>126</v>
      </c>
      <c r="D547" s="119"/>
      <c r="E547" s="119" t="s">
        <v>1719</v>
      </c>
      <c r="F547" s="132"/>
      <c r="G547" s="132" t="s">
        <v>3116</v>
      </c>
      <c r="H547" s="132" t="s">
        <v>3117</v>
      </c>
      <c r="I547" s="132" t="s">
        <v>1722</v>
      </c>
      <c r="J547" s="133" t="s">
        <v>3118</v>
      </c>
      <c r="K547" s="119" t="s">
        <v>2976</v>
      </c>
      <c r="L547" s="132" t="s">
        <v>2977</v>
      </c>
      <c r="M547" s="124"/>
      <c r="N547" s="18"/>
      <c r="O547" s="18"/>
      <c r="P547" s="18"/>
      <c r="Q547" s="18"/>
      <c r="R547" s="18"/>
      <c r="S547" s="18"/>
      <c r="T547" s="15"/>
      <c r="U547" s="18"/>
      <c r="V547" s="18"/>
      <c r="W547" s="18"/>
      <c r="X547" s="18"/>
      <c r="Y547" s="18"/>
      <c r="Z547" s="18"/>
      <c r="AA547" s="18"/>
      <c r="AB547" s="18"/>
      <c r="AC547" s="18"/>
      <c r="AD547" s="18"/>
    </row>
    <row r="548">
      <c r="A548" s="119">
        <v>547.0</v>
      </c>
      <c r="B548" s="120" t="s">
        <v>1685</v>
      </c>
      <c r="C548" s="119" t="s">
        <v>126</v>
      </c>
      <c r="D548" s="119"/>
      <c r="E548" s="119" t="s">
        <v>1656</v>
      </c>
      <c r="F548" s="132"/>
      <c r="G548" s="132" t="s">
        <v>3119</v>
      </c>
      <c r="H548" s="132" t="s">
        <v>3120</v>
      </c>
      <c r="I548" s="132" t="s">
        <v>1637</v>
      </c>
      <c r="J548" s="133" t="s">
        <v>3121</v>
      </c>
      <c r="K548" s="119" t="s">
        <v>1689</v>
      </c>
      <c r="L548" s="132" t="s">
        <v>1690</v>
      </c>
      <c r="M548" s="124"/>
      <c r="N548" s="18"/>
      <c r="O548" s="18"/>
      <c r="P548" s="18"/>
      <c r="Q548" s="18"/>
      <c r="R548" s="18"/>
      <c r="S548" s="18"/>
      <c r="T548" s="15"/>
      <c r="U548" s="18"/>
      <c r="V548" s="18"/>
      <c r="W548" s="18"/>
      <c r="X548" s="18"/>
      <c r="Y548" s="18"/>
      <c r="Z548" s="18"/>
      <c r="AA548" s="18"/>
      <c r="AB548" s="18"/>
      <c r="AC548" s="18"/>
      <c r="AD548" s="18"/>
    </row>
    <row r="549">
      <c r="A549" s="119">
        <v>511.0</v>
      </c>
      <c r="B549" s="120" t="s">
        <v>1685</v>
      </c>
      <c r="C549" s="119" t="s">
        <v>126</v>
      </c>
      <c r="D549" s="119"/>
      <c r="E549" s="119" t="s">
        <v>1656</v>
      </c>
      <c r="F549" s="132"/>
      <c r="G549" s="132" t="s">
        <v>3122</v>
      </c>
      <c r="H549" s="132" t="s">
        <v>3123</v>
      </c>
      <c r="I549" s="132" t="s">
        <v>1637</v>
      </c>
      <c r="J549" s="133" t="s">
        <v>3124</v>
      </c>
      <c r="K549" s="134" t="s">
        <v>2206</v>
      </c>
      <c r="L549" s="132" t="s">
        <v>2207</v>
      </c>
      <c r="M549" s="124"/>
      <c r="N549" s="18"/>
      <c r="O549" s="18"/>
      <c r="P549" s="18"/>
      <c r="Q549" s="18"/>
      <c r="R549" s="18"/>
      <c r="S549" s="18"/>
      <c r="T549" s="15"/>
      <c r="U549" s="18"/>
      <c r="V549" s="18"/>
      <c r="W549" s="18"/>
      <c r="X549" s="18"/>
      <c r="Y549" s="18"/>
      <c r="Z549" s="18"/>
      <c r="AA549" s="18"/>
      <c r="AB549" s="18"/>
      <c r="AC549" s="18"/>
      <c r="AD549" s="18"/>
    </row>
    <row r="550">
      <c r="A550" s="119">
        <v>518.0</v>
      </c>
      <c r="B550" s="120" t="s">
        <v>1685</v>
      </c>
      <c r="C550" s="119" t="s">
        <v>126</v>
      </c>
      <c r="D550" s="119"/>
      <c r="E550" s="119" t="s">
        <v>1656</v>
      </c>
      <c r="F550" s="132"/>
      <c r="G550" s="132" t="s">
        <v>3122</v>
      </c>
      <c r="H550" s="132" t="s">
        <v>3123</v>
      </c>
      <c r="I550" s="132" t="s">
        <v>1637</v>
      </c>
      <c r="J550" s="133" t="s">
        <v>3125</v>
      </c>
      <c r="K550" s="134" t="s">
        <v>2245</v>
      </c>
      <c r="L550" s="132" t="s">
        <v>2246</v>
      </c>
      <c r="M550" s="124"/>
      <c r="N550" s="18"/>
      <c r="O550" s="113"/>
      <c r="P550" s="113"/>
      <c r="Q550" s="18"/>
      <c r="R550" s="18"/>
      <c r="S550" s="15"/>
      <c r="T550" s="18"/>
      <c r="U550" s="18"/>
      <c r="V550" s="18"/>
      <c r="W550" s="18"/>
      <c r="X550" s="18"/>
      <c r="Y550" s="18"/>
      <c r="Z550" s="18"/>
      <c r="AA550" s="18"/>
      <c r="AB550" s="18"/>
      <c r="AC550" s="18"/>
      <c r="AD550" s="18"/>
    </row>
    <row r="551">
      <c r="A551" s="119">
        <v>512.0</v>
      </c>
      <c r="B551" s="120" t="s">
        <v>1685</v>
      </c>
      <c r="C551" s="119" t="s">
        <v>126</v>
      </c>
      <c r="D551" s="119"/>
      <c r="E551" s="119" t="s">
        <v>1656</v>
      </c>
      <c r="F551" s="132"/>
      <c r="G551" s="132" t="s">
        <v>3126</v>
      </c>
      <c r="H551" s="132" t="s">
        <v>3127</v>
      </c>
      <c r="I551" s="132" t="s">
        <v>1637</v>
      </c>
      <c r="J551" s="133" t="s">
        <v>3128</v>
      </c>
      <c r="K551" s="134" t="s">
        <v>2206</v>
      </c>
      <c r="L551" s="132" t="s">
        <v>2207</v>
      </c>
      <c r="M551" s="124"/>
      <c r="N551" s="18"/>
      <c r="O551" s="113"/>
      <c r="P551" s="113"/>
      <c r="Q551" s="113"/>
      <c r="R551" s="113"/>
      <c r="S551" s="15"/>
      <c r="T551" s="18"/>
      <c r="U551" s="18"/>
      <c r="V551" s="18"/>
      <c r="W551" s="18"/>
      <c r="X551" s="18"/>
      <c r="Y551" s="18"/>
      <c r="Z551" s="18"/>
      <c r="AA551" s="18"/>
      <c r="AB551" s="18"/>
      <c r="AC551" s="18"/>
      <c r="AD551" s="18"/>
    </row>
    <row r="552">
      <c r="A552" s="119">
        <v>519.0</v>
      </c>
      <c r="B552" s="120" t="s">
        <v>1685</v>
      </c>
      <c r="C552" s="119" t="s">
        <v>126</v>
      </c>
      <c r="D552" s="119"/>
      <c r="E552" s="119" t="s">
        <v>1656</v>
      </c>
      <c r="F552" s="132"/>
      <c r="G552" s="132" t="s">
        <v>3126</v>
      </c>
      <c r="H552" s="132" t="s">
        <v>3129</v>
      </c>
      <c r="I552" s="132" t="s">
        <v>1637</v>
      </c>
      <c r="J552" s="133" t="s">
        <v>3130</v>
      </c>
      <c r="K552" s="134" t="s">
        <v>2245</v>
      </c>
      <c r="L552" s="132" t="s">
        <v>2246</v>
      </c>
      <c r="M552" s="124"/>
      <c r="N552" s="18"/>
      <c r="O552" s="113"/>
      <c r="P552" s="113"/>
      <c r="Q552" s="113"/>
      <c r="R552" s="113"/>
      <c r="S552" s="15"/>
      <c r="T552" s="18"/>
      <c r="U552" s="18"/>
      <c r="V552" s="18"/>
      <c r="W552" s="18"/>
      <c r="X552" s="18"/>
      <c r="Y552" s="18"/>
      <c r="Z552" s="18"/>
      <c r="AA552" s="18"/>
      <c r="AB552" s="18"/>
      <c r="AC552" s="18"/>
      <c r="AD552" s="18"/>
    </row>
    <row r="553">
      <c r="A553" s="119">
        <v>510.0</v>
      </c>
      <c r="B553" s="120" t="s">
        <v>1685</v>
      </c>
      <c r="C553" s="119" t="s">
        <v>126</v>
      </c>
      <c r="D553" s="119"/>
      <c r="E553" s="119" t="s">
        <v>1656</v>
      </c>
      <c r="F553" s="132"/>
      <c r="G553" s="132" t="s">
        <v>3131</v>
      </c>
      <c r="H553" s="132" t="s">
        <v>3132</v>
      </c>
      <c r="I553" s="132" t="s">
        <v>1637</v>
      </c>
      <c r="J553" s="133" t="s">
        <v>3133</v>
      </c>
      <c r="K553" s="134" t="s">
        <v>2206</v>
      </c>
      <c r="L553" s="132" t="s">
        <v>2207</v>
      </c>
      <c r="M553" s="124"/>
      <c r="N553" s="18"/>
      <c r="O553" s="113"/>
      <c r="P553" s="113"/>
      <c r="Q553" s="113"/>
      <c r="R553" s="113"/>
      <c r="S553" s="15"/>
      <c r="T553" s="18"/>
      <c r="U553" s="18"/>
      <c r="V553" s="18"/>
      <c r="W553" s="18"/>
      <c r="X553" s="18"/>
      <c r="Y553" s="18"/>
      <c r="Z553" s="18"/>
      <c r="AA553" s="18"/>
      <c r="AB553" s="18"/>
      <c r="AC553" s="18"/>
      <c r="AD553" s="18"/>
    </row>
    <row r="554">
      <c r="A554" s="119">
        <v>517.0</v>
      </c>
      <c r="B554" s="120" t="s">
        <v>1685</v>
      </c>
      <c r="C554" s="119" t="s">
        <v>126</v>
      </c>
      <c r="D554" s="119"/>
      <c r="E554" s="119" t="s">
        <v>1656</v>
      </c>
      <c r="F554" s="132"/>
      <c r="G554" s="132" t="s">
        <v>3131</v>
      </c>
      <c r="H554" s="132" t="s">
        <v>3132</v>
      </c>
      <c r="I554" s="132" t="s">
        <v>1637</v>
      </c>
      <c r="J554" s="133" t="s">
        <v>3134</v>
      </c>
      <c r="K554" s="134" t="s">
        <v>2245</v>
      </c>
      <c r="L554" s="132" t="s">
        <v>2246</v>
      </c>
      <c r="M554" s="124"/>
      <c r="N554" s="18"/>
      <c r="O554" s="113"/>
      <c r="P554" s="113"/>
      <c r="Q554" s="113"/>
      <c r="R554" s="113"/>
      <c r="S554" s="15"/>
      <c r="T554" s="18"/>
      <c r="U554" s="18"/>
      <c r="V554" s="18"/>
      <c r="W554" s="18"/>
      <c r="X554" s="18"/>
      <c r="Y554" s="18"/>
      <c r="Z554" s="18"/>
      <c r="AA554" s="18"/>
      <c r="AB554" s="18"/>
      <c r="AC554" s="18"/>
      <c r="AD554" s="18"/>
    </row>
    <row r="555">
      <c r="A555" s="119">
        <v>513.0</v>
      </c>
      <c r="B555" s="120" t="s">
        <v>1685</v>
      </c>
      <c r="C555" s="119" t="s">
        <v>126</v>
      </c>
      <c r="D555" s="119"/>
      <c r="E555" s="119" t="s">
        <v>1656</v>
      </c>
      <c r="F555" s="132"/>
      <c r="G555" s="132" t="s">
        <v>3135</v>
      </c>
      <c r="H555" s="132" t="s">
        <v>3136</v>
      </c>
      <c r="I555" s="132" t="s">
        <v>1637</v>
      </c>
      <c r="J555" s="133" t="s">
        <v>3137</v>
      </c>
      <c r="K555" s="134" t="s">
        <v>2206</v>
      </c>
      <c r="L555" s="132" t="s">
        <v>2207</v>
      </c>
      <c r="M555" s="124"/>
      <c r="N555" s="18"/>
      <c r="O555" s="113"/>
      <c r="P555" s="113"/>
      <c r="Q555" s="113"/>
      <c r="R555" s="113"/>
      <c r="S555" s="15"/>
      <c r="T555" s="18"/>
      <c r="U555" s="18"/>
      <c r="V555" s="18"/>
      <c r="W555" s="18"/>
      <c r="X555" s="18"/>
      <c r="Y555" s="18"/>
      <c r="Z555" s="18"/>
      <c r="AA555" s="18"/>
      <c r="AB555" s="18"/>
      <c r="AC555" s="18"/>
      <c r="AD555" s="18"/>
    </row>
    <row r="556">
      <c r="A556" s="119">
        <v>520.0</v>
      </c>
      <c r="B556" s="120" t="s">
        <v>1685</v>
      </c>
      <c r="C556" s="119" t="s">
        <v>126</v>
      </c>
      <c r="D556" s="119"/>
      <c r="E556" s="119" t="s">
        <v>1656</v>
      </c>
      <c r="F556" s="132"/>
      <c r="G556" s="132" t="s">
        <v>3135</v>
      </c>
      <c r="H556" s="132" t="s">
        <v>3136</v>
      </c>
      <c r="I556" s="132" t="s">
        <v>1637</v>
      </c>
      <c r="J556" s="133" t="s">
        <v>3138</v>
      </c>
      <c r="K556" s="134" t="s">
        <v>2245</v>
      </c>
      <c r="L556" s="132" t="s">
        <v>2246</v>
      </c>
      <c r="M556" s="124"/>
      <c r="N556" s="18"/>
      <c r="O556" s="113"/>
      <c r="P556" s="113"/>
      <c r="Q556" s="113"/>
      <c r="R556" s="113"/>
      <c r="S556" s="15"/>
      <c r="T556" s="18"/>
      <c r="U556" s="18"/>
      <c r="V556" s="18"/>
      <c r="W556" s="18"/>
      <c r="X556" s="18"/>
      <c r="Y556" s="18"/>
      <c r="Z556" s="18"/>
      <c r="AA556" s="18"/>
      <c r="AB556" s="18"/>
      <c r="AC556" s="18"/>
      <c r="AD556" s="18"/>
    </row>
    <row r="557">
      <c r="A557" s="119">
        <v>505.0</v>
      </c>
      <c r="B557" s="120" t="s">
        <v>1685</v>
      </c>
      <c r="C557" s="119" t="s">
        <v>126</v>
      </c>
      <c r="D557" s="119"/>
      <c r="E557" s="119" t="s">
        <v>1656</v>
      </c>
      <c r="F557" s="132"/>
      <c r="G557" s="132" t="s">
        <v>3139</v>
      </c>
      <c r="H557" s="132" t="s">
        <v>3140</v>
      </c>
      <c r="I557" s="132" t="s">
        <v>1637</v>
      </c>
      <c r="J557" s="133" t="s">
        <v>3141</v>
      </c>
      <c r="K557" s="134" t="s">
        <v>2777</v>
      </c>
      <c r="L557" s="132" t="s">
        <v>2778</v>
      </c>
      <c r="M557" s="124"/>
      <c r="N557" s="18"/>
      <c r="O557" s="113"/>
      <c r="P557" s="113"/>
      <c r="Q557" s="113"/>
      <c r="R557" s="113"/>
      <c r="S557" s="15"/>
      <c r="T557" s="18"/>
      <c r="U557" s="18"/>
      <c r="V557" s="18"/>
      <c r="W557" s="18"/>
      <c r="X557" s="18"/>
      <c r="Y557" s="18"/>
      <c r="Z557" s="18"/>
      <c r="AA557" s="18"/>
      <c r="AB557" s="18"/>
      <c r="AC557" s="18"/>
      <c r="AD557" s="18"/>
    </row>
    <row r="558">
      <c r="A558" s="119">
        <v>527.0</v>
      </c>
      <c r="B558" s="120" t="s">
        <v>1685</v>
      </c>
      <c r="C558" s="119" t="s">
        <v>126</v>
      </c>
      <c r="D558" s="119"/>
      <c r="E558" s="119" t="s">
        <v>1656</v>
      </c>
      <c r="F558" s="132"/>
      <c r="G558" s="132" t="s">
        <v>3139</v>
      </c>
      <c r="H558" s="132" t="s">
        <v>3140</v>
      </c>
      <c r="I558" s="132" t="s">
        <v>1637</v>
      </c>
      <c r="J558" s="133" t="s">
        <v>3142</v>
      </c>
      <c r="K558" s="119" t="s">
        <v>2248</v>
      </c>
      <c r="L558" s="132" t="s">
        <v>2249</v>
      </c>
      <c r="M558" s="124"/>
      <c r="N558" s="18"/>
      <c r="O558" s="113"/>
      <c r="P558" s="113"/>
      <c r="Q558" s="113"/>
      <c r="R558" s="113"/>
      <c r="S558" s="15"/>
      <c r="T558" s="18"/>
      <c r="U558" s="18"/>
      <c r="V558" s="18"/>
      <c r="W558" s="18"/>
      <c r="X558" s="18"/>
      <c r="Y558" s="18"/>
      <c r="Z558" s="18"/>
      <c r="AA558" s="18"/>
      <c r="AB558" s="18"/>
      <c r="AC558" s="18"/>
      <c r="AD558" s="18"/>
    </row>
    <row r="559">
      <c r="A559" s="119">
        <v>550.0</v>
      </c>
      <c r="B559" s="120" t="s">
        <v>1685</v>
      </c>
      <c r="C559" s="119" t="s">
        <v>126</v>
      </c>
      <c r="D559" s="119"/>
      <c r="E559" s="119" t="s">
        <v>1656</v>
      </c>
      <c r="F559" s="132"/>
      <c r="G559" s="132" t="s">
        <v>3143</v>
      </c>
      <c r="H559" s="132" t="s">
        <v>3144</v>
      </c>
      <c r="I559" s="132" t="s">
        <v>1637</v>
      </c>
      <c r="J559" s="133" t="s">
        <v>3145</v>
      </c>
      <c r="K559" s="119" t="s">
        <v>1698</v>
      </c>
      <c r="L559" s="132" t="s">
        <v>1699</v>
      </c>
      <c r="M559" s="124"/>
      <c r="N559" s="18"/>
      <c r="O559" s="113"/>
      <c r="P559" s="113"/>
      <c r="Q559" s="18"/>
      <c r="R559" s="18"/>
      <c r="S559" s="15"/>
      <c r="T559" s="18"/>
      <c r="U559" s="18"/>
      <c r="V559" s="18"/>
      <c r="W559" s="18"/>
      <c r="X559" s="18"/>
      <c r="Y559" s="18"/>
      <c r="Z559" s="18"/>
      <c r="AA559" s="18"/>
      <c r="AB559" s="18"/>
      <c r="AC559" s="18"/>
      <c r="AD559" s="18"/>
    </row>
    <row r="560">
      <c r="A560" s="119">
        <v>508.0</v>
      </c>
      <c r="B560" s="120" t="s">
        <v>1685</v>
      </c>
      <c r="C560" s="119" t="s">
        <v>126</v>
      </c>
      <c r="D560" s="119"/>
      <c r="E560" s="119" t="s">
        <v>1656</v>
      </c>
      <c r="F560" s="132"/>
      <c r="G560" s="132" t="s">
        <v>3139</v>
      </c>
      <c r="H560" s="132" t="s">
        <v>3146</v>
      </c>
      <c r="I560" s="132" t="s">
        <v>1637</v>
      </c>
      <c r="J560" s="133" t="s">
        <v>3147</v>
      </c>
      <c r="K560" s="134" t="s">
        <v>1660</v>
      </c>
      <c r="L560" s="132" t="s">
        <v>1661</v>
      </c>
      <c r="M560" s="124"/>
      <c r="N560" s="18"/>
      <c r="O560" s="113"/>
      <c r="P560" s="113"/>
      <c r="Q560" s="18"/>
      <c r="R560" s="18"/>
      <c r="S560" s="15"/>
      <c r="T560" s="18"/>
      <c r="U560" s="18"/>
      <c r="V560" s="18"/>
      <c r="W560" s="18"/>
      <c r="X560" s="18"/>
      <c r="Y560" s="18"/>
      <c r="Z560" s="18"/>
      <c r="AA560" s="18"/>
      <c r="AB560" s="18"/>
      <c r="AC560" s="18"/>
      <c r="AD560" s="18"/>
    </row>
    <row r="561">
      <c r="A561" s="119">
        <v>515.0</v>
      </c>
      <c r="B561" s="120" t="s">
        <v>1685</v>
      </c>
      <c r="C561" s="119" t="s">
        <v>126</v>
      </c>
      <c r="D561" s="119"/>
      <c r="E561" s="119" t="s">
        <v>1656</v>
      </c>
      <c r="F561" s="132"/>
      <c r="G561" s="132" t="s">
        <v>3139</v>
      </c>
      <c r="H561" s="132" t="s">
        <v>3146</v>
      </c>
      <c r="I561" s="132" t="s">
        <v>1637</v>
      </c>
      <c r="J561" s="133" t="s">
        <v>3148</v>
      </c>
      <c r="K561" s="134" t="s">
        <v>2206</v>
      </c>
      <c r="L561" s="132" t="s">
        <v>2207</v>
      </c>
      <c r="M561" s="124"/>
      <c r="N561" s="18"/>
      <c r="O561" s="113"/>
      <c r="P561" s="113"/>
      <c r="Q561" s="18"/>
      <c r="R561" s="18"/>
      <c r="S561" s="15"/>
      <c r="T561" s="18"/>
      <c r="U561" s="18"/>
      <c r="V561" s="18"/>
      <c r="W561" s="18"/>
      <c r="X561" s="18"/>
      <c r="Y561" s="18"/>
      <c r="Z561" s="18"/>
      <c r="AA561" s="18"/>
      <c r="AB561" s="18"/>
      <c r="AC561" s="18"/>
      <c r="AD561" s="18"/>
    </row>
    <row r="562">
      <c r="A562" s="119">
        <v>522.0</v>
      </c>
      <c r="B562" s="120" t="s">
        <v>1685</v>
      </c>
      <c r="C562" s="119" t="s">
        <v>126</v>
      </c>
      <c r="D562" s="119"/>
      <c r="E562" s="119" t="s">
        <v>1656</v>
      </c>
      <c r="F562" s="132"/>
      <c r="G562" s="132" t="s">
        <v>3139</v>
      </c>
      <c r="H562" s="132" t="s">
        <v>3146</v>
      </c>
      <c r="I562" s="132" t="s">
        <v>1637</v>
      </c>
      <c r="J562" s="133" t="s">
        <v>3149</v>
      </c>
      <c r="K562" s="134" t="s">
        <v>2245</v>
      </c>
      <c r="L562" s="132" t="s">
        <v>2246</v>
      </c>
      <c r="M562" s="124"/>
      <c r="N562" s="18"/>
      <c r="O562" s="113"/>
      <c r="P562" s="113"/>
      <c r="Q562" s="18"/>
      <c r="R562" s="18"/>
      <c r="S562" s="15"/>
      <c r="T562" s="18"/>
      <c r="U562" s="18"/>
      <c r="V562" s="18"/>
      <c r="W562" s="18"/>
      <c r="X562" s="18"/>
      <c r="Y562" s="18"/>
      <c r="Z562" s="18"/>
      <c r="AA562" s="18"/>
      <c r="AB562" s="18"/>
      <c r="AC562" s="18"/>
      <c r="AD562" s="18"/>
    </row>
    <row r="563">
      <c r="A563" s="119">
        <v>525.0</v>
      </c>
      <c r="B563" s="120" t="s">
        <v>1685</v>
      </c>
      <c r="C563" s="119" t="s">
        <v>126</v>
      </c>
      <c r="D563" s="119"/>
      <c r="E563" s="119" t="s">
        <v>1656</v>
      </c>
      <c r="F563" s="132"/>
      <c r="G563" s="132" t="s">
        <v>3139</v>
      </c>
      <c r="H563" s="132" t="s">
        <v>3146</v>
      </c>
      <c r="I563" s="132" t="s">
        <v>1637</v>
      </c>
      <c r="J563" s="133" t="s">
        <v>3150</v>
      </c>
      <c r="K563" s="134" t="s">
        <v>2781</v>
      </c>
      <c r="L563" s="132" t="s">
        <v>2782</v>
      </c>
      <c r="M563" s="124"/>
      <c r="N563" s="18"/>
      <c r="O563" s="113"/>
      <c r="P563" s="113"/>
      <c r="Q563" s="18"/>
      <c r="R563" s="18"/>
      <c r="S563" s="15"/>
      <c r="T563" s="18"/>
      <c r="U563" s="18"/>
      <c r="V563" s="18"/>
      <c r="W563" s="18"/>
      <c r="X563" s="18"/>
      <c r="Y563" s="18"/>
      <c r="Z563" s="18"/>
      <c r="AA563" s="18"/>
      <c r="AB563" s="18"/>
      <c r="AC563" s="18"/>
      <c r="AD563" s="18"/>
    </row>
    <row r="564">
      <c r="A564" s="119">
        <v>530.0</v>
      </c>
      <c r="B564" s="120" t="s">
        <v>1685</v>
      </c>
      <c r="C564" s="119" t="s">
        <v>126</v>
      </c>
      <c r="D564" s="119"/>
      <c r="E564" s="119" t="s">
        <v>1656</v>
      </c>
      <c r="F564" s="132"/>
      <c r="G564" s="132" t="s">
        <v>3139</v>
      </c>
      <c r="H564" s="132" t="s">
        <v>3146</v>
      </c>
      <c r="I564" s="132" t="s">
        <v>1637</v>
      </c>
      <c r="J564" s="133" t="s">
        <v>3151</v>
      </c>
      <c r="K564" s="119" t="s">
        <v>1833</v>
      </c>
      <c r="L564" s="132" t="s">
        <v>1834</v>
      </c>
      <c r="M564" s="124"/>
      <c r="N564" s="18"/>
      <c r="O564" s="113"/>
      <c r="P564" s="113"/>
      <c r="Q564" s="18"/>
      <c r="R564" s="18"/>
      <c r="S564" s="15"/>
      <c r="T564" s="18"/>
      <c r="U564" s="18"/>
      <c r="V564" s="18"/>
      <c r="W564" s="18"/>
      <c r="X564" s="18"/>
      <c r="Y564" s="18"/>
      <c r="Z564" s="18"/>
      <c r="AA564" s="18"/>
      <c r="AB564" s="18"/>
      <c r="AC564" s="18"/>
      <c r="AD564" s="18"/>
    </row>
    <row r="565">
      <c r="A565" s="119">
        <v>533.0</v>
      </c>
      <c r="B565" s="120" t="s">
        <v>1685</v>
      </c>
      <c r="C565" s="119" t="s">
        <v>126</v>
      </c>
      <c r="D565" s="119"/>
      <c r="E565" s="119" t="s">
        <v>1656</v>
      </c>
      <c r="F565" s="132"/>
      <c r="G565" s="132" t="s">
        <v>3139</v>
      </c>
      <c r="H565" s="132" t="s">
        <v>3146</v>
      </c>
      <c r="I565" s="132" t="s">
        <v>1637</v>
      </c>
      <c r="J565" s="133" t="s">
        <v>3152</v>
      </c>
      <c r="K565" s="119" t="s">
        <v>1836</v>
      </c>
      <c r="L565" s="132" t="s">
        <v>1837</v>
      </c>
      <c r="M565" s="124"/>
      <c r="N565" s="18"/>
      <c r="O565" s="113"/>
      <c r="P565" s="113"/>
      <c r="Q565" s="18"/>
      <c r="R565" s="18"/>
      <c r="S565" s="15"/>
      <c r="T565" s="18"/>
      <c r="U565" s="18"/>
      <c r="V565" s="18"/>
      <c r="W565" s="18"/>
      <c r="X565" s="18"/>
      <c r="Y565" s="18"/>
      <c r="Z565" s="18"/>
      <c r="AA565" s="18"/>
      <c r="AB565" s="18"/>
      <c r="AC565" s="18"/>
      <c r="AD565" s="18"/>
    </row>
    <row r="566">
      <c r="A566" s="119">
        <v>536.0</v>
      </c>
      <c r="B566" s="120" t="s">
        <v>1685</v>
      </c>
      <c r="C566" s="119" t="s">
        <v>126</v>
      </c>
      <c r="D566" s="119"/>
      <c r="E566" s="119" t="s">
        <v>1656</v>
      </c>
      <c r="F566" s="132"/>
      <c r="G566" s="132" t="s">
        <v>3139</v>
      </c>
      <c r="H566" s="132" t="s">
        <v>3146</v>
      </c>
      <c r="I566" s="132" t="s">
        <v>1637</v>
      </c>
      <c r="J566" s="133" t="s">
        <v>3153</v>
      </c>
      <c r="K566" s="119" t="s">
        <v>2253</v>
      </c>
      <c r="L566" s="132" t="s">
        <v>2254</v>
      </c>
      <c r="M566" s="124"/>
      <c r="N566" s="18"/>
      <c r="O566" s="113"/>
      <c r="P566" s="113"/>
      <c r="Q566" s="18"/>
      <c r="R566" s="18"/>
      <c r="S566" s="15"/>
      <c r="T566" s="18"/>
      <c r="U566" s="18"/>
      <c r="V566" s="18"/>
      <c r="W566" s="18"/>
      <c r="X566" s="18"/>
      <c r="Y566" s="18"/>
      <c r="Z566" s="18"/>
      <c r="AA566" s="18"/>
      <c r="AB566" s="18"/>
      <c r="AC566" s="18"/>
      <c r="AD566" s="18"/>
    </row>
    <row r="567">
      <c r="A567" s="119">
        <v>539.0</v>
      </c>
      <c r="B567" s="120" t="s">
        <v>1685</v>
      </c>
      <c r="C567" s="119" t="s">
        <v>126</v>
      </c>
      <c r="D567" s="119"/>
      <c r="E567" s="119" t="s">
        <v>1656</v>
      </c>
      <c r="F567" s="132"/>
      <c r="G567" s="132" t="s">
        <v>3139</v>
      </c>
      <c r="H567" s="132" t="s">
        <v>3146</v>
      </c>
      <c r="I567" s="132" t="s">
        <v>1637</v>
      </c>
      <c r="J567" s="133" t="s">
        <v>3154</v>
      </c>
      <c r="K567" s="119" t="s">
        <v>2256</v>
      </c>
      <c r="L567" s="132" t="s">
        <v>2257</v>
      </c>
      <c r="M567" s="124"/>
      <c r="N567" s="18"/>
      <c r="O567" s="113"/>
      <c r="P567" s="113"/>
      <c r="Q567" s="18"/>
      <c r="R567" s="18"/>
      <c r="S567" s="15"/>
      <c r="T567" s="18"/>
      <c r="U567" s="18"/>
      <c r="V567" s="18"/>
      <c r="W567" s="18"/>
      <c r="X567" s="18"/>
      <c r="Y567" s="18"/>
      <c r="Z567" s="18"/>
      <c r="AA567" s="18"/>
      <c r="AB567" s="18"/>
      <c r="AC567" s="18"/>
      <c r="AD567" s="18"/>
    </row>
    <row r="568">
      <c r="A568" s="119">
        <v>542.0</v>
      </c>
      <c r="B568" s="120" t="s">
        <v>1685</v>
      </c>
      <c r="C568" s="119" t="s">
        <v>126</v>
      </c>
      <c r="D568" s="119"/>
      <c r="E568" s="119" t="s">
        <v>1656</v>
      </c>
      <c r="F568" s="132"/>
      <c r="G568" s="132" t="s">
        <v>3139</v>
      </c>
      <c r="H568" s="132" t="s">
        <v>3146</v>
      </c>
      <c r="I568" s="132" t="s">
        <v>1637</v>
      </c>
      <c r="J568" s="133" t="s">
        <v>3155</v>
      </c>
      <c r="K568" s="119" t="s">
        <v>2151</v>
      </c>
      <c r="L568" s="132" t="s">
        <v>2152</v>
      </c>
      <c r="M568" s="124"/>
      <c r="N568" s="18"/>
      <c r="O568" s="113"/>
      <c r="P568" s="113"/>
      <c r="Q568" s="18"/>
      <c r="R568" s="18"/>
      <c r="S568" s="15"/>
      <c r="T568" s="18"/>
      <c r="U568" s="18"/>
      <c r="V568" s="18"/>
      <c r="W568" s="18"/>
      <c r="X568" s="18"/>
      <c r="Y568" s="18"/>
      <c r="Z568" s="18"/>
      <c r="AA568" s="18"/>
      <c r="AB568" s="18"/>
      <c r="AC568" s="18"/>
      <c r="AD568" s="18"/>
    </row>
    <row r="569">
      <c r="A569" s="119">
        <v>545.0</v>
      </c>
      <c r="B569" s="120" t="s">
        <v>1685</v>
      </c>
      <c r="C569" s="119" t="s">
        <v>126</v>
      </c>
      <c r="D569" s="119"/>
      <c r="E569" s="119" t="s">
        <v>1656</v>
      </c>
      <c r="F569" s="132"/>
      <c r="G569" s="132" t="s">
        <v>3139</v>
      </c>
      <c r="H569" s="132" t="s">
        <v>3146</v>
      </c>
      <c r="I569" s="132" t="s">
        <v>1637</v>
      </c>
      <c r="J569" s="133" t="s">
        <v>3156</v>
      </c>
      <c r="K569" s="119" t="s">
        <v>1754</v>
      </c>
      <c r="L569" s="132" t="s">
        <v>1755</v>
      </c>
      <c r="M569" s="124"/>
      <c r="N569" s="18"/>
      <c r="O569" s="113"/>
      <c r="P569" s="113"/>
      <c r="Q569" s="18"/>
      <c r="R569" s="18"/>
      <c r="S569" s="15"/>
      <c r="T569" s="18"/>
      <c r="U569" s="18"/>
      <c r="V569" s="18"/>
      <c r="W569" s="18"/>
      <c r="X569" s="18"/>
      <c r="Y569" s="18"/>
      <c r="Z569" s="18"/>
      <c r="AA569" s="18"/>
      <c r="AB569" s="18"/>
      <c r="AC569" s="18"/>
      <c r="AD569" s="18"/>
    </row>
    <row r="570">
      <c r="A570" s="119">
        <v>553.0</v>
      </c>
      <c r="B570" s="120" t="s">
        <v>1685</v>
      </c>
      <c r="C570" s="119" t="s">
        <v>126</v>
      </c>
      <c r="D570" s="119"/>
      <c r="E570" s="119" t="s">
        <v>1712</v>
      </c>
      <c r="F570" s="132"/>
      <c r="G570" s="132" t="s">
        <v>3157</v>
      </c>
      <c r="H570" s="132" t="s">
        <v>3158</v>
      </c>
      <c r="I570" s="132" t="s">
        <v>1715</v>
      </c>
      <c r="J570" s="133" t="s">
        <v>3159</v>
      </c>
      <c r="K570" s="119" t="s">
        <v>1717</v>
      </c>
      <c r="L570" s="132" t="s">
        <v>1718</v>
      </c>
      <c r="M570" s="124"/>
      <c r="N570" s="18"/>
      <c r="O570" s="113"/>
      <c r="P570" s="113"/>
      <c r="Q570" s="18"/>
      <c r="R570" s="18"/>
      <c r="S570" s="15"/>
      <c r="T570" s="18"/>
      <c r="U570" s="18"/>
      <c r="V570" s="18"/>
      <c r="W570" s="18"/>
      <c r="X570" s="18"/>
      <c r="Y570" s="18"/>
      <c r="Z570" s="18"/>
      <c r="AA570" s="18"/>
      <c r="AB570" s="18"/>
      <c r="AC570" s="18"/>
      <c r="AD570" s="18"/>
    </row>
    <row r="571">
      <c r="A571" s="119">
        <v>538.0</v>
      </c>
      <c r="B571" s="120" t="s">
        <v>1685</v>
      </c>
      <c r="C571" s="119" t="s">
        <v>126</v>
      </c>
      <c r="D571" s="119"/>
      <c r="E571" s="119" t="s">
        <v>1656</v>
      </c>
      <c r="F571" s="132"/>
      <c r="G571" s="132" t="s">
        <v>130</v>
      </c>
      <c r="H571" s="132" t="s">
        <v>3160</v>
      </c>
      <c r="I571" s="132" t="s">
        <v>1637</v>
      </c>
      <c r="J571" s="133" t="s">
        <v>3161</v>
      </c>
      <c r="K571" s="119" t="s">
        <v>2256</v>
      </c>
      <c r="L571" s="132" t="s">
        <v>2257</v>
      </c>
      <c r="M571" s="124"/>
      <c r="N571" s="18"/>
      <c r="O571" s="113"/>
      <c r="P571" s="113"/>
      <c r="Q571" s="18"/>
      <c r="R571" s="18"/>
      <c r="S571" s="15"/>
      <c r="T571" s="18"/>
      <c r="U571" s="18"/>
      <c r="V571" s="18"/>
      <c r="W571" s="18"/>
      <c r="X571" s="18"/>
      <c r="Y571" s="18"/>
      <c r="Z571" s="18"/>
      <c r="AA571" s="18"/>
      <c r="AB571" s="18"/>
      <c r="AC571" s="18"/>
      <c r="AD571" s="18"/>
    </row>
    <row r="572">
      <c r="A572" s="119">
        <v>503.0</v>
      </c>
      <c r="B572" s="120" t="s">
        <v>1685</v>
      </c>
      <c r="C572" s="119" t="s">
        <v>126</v>
      </c>
      <c r="D572" s="119"/>
      <c r="E572" s="119" t="s">
        <v>1656</v>
      </c>
      <c r="F572" s="132"/>
      <c r="G572" s="132" t="s">
        <v>130</v>
      </c>
      <c r="H572" s="132" t="s">
        <v>3162</v>
      </c>
      <c r="I572" s="132" t="s">
        <v>1637</v>
      </c>
      <c r="J572" s="133" t="s">
        <v>3163</v>
      </c>
      <c r="K572" s="134" t="s">
        <v>2777</v>
      </c>
      <c r="L572" s="132" t="s">
        <v>2778</v>
      </c>
      <c r="M572" s="124"/>
      <c r="N572" s="18"/>
      <c r="O572" s="18"/>
      <c r="P572" s="18"/>
      <c r="Q572" s="18"/>
      <c r="R572" s="18"/>
      <c r="S572" s="18"/>
      <c r="T572" s="15"/>
      <c r="U572" s="18"/>
      <c r="V572" s="18"/>
      <c r="W572" s="18"/>
      <c r="X572" s="18"/>
      <c r="Y572" s="18"/>
      <c r="Z572" s="18"/>
      <c r="AA572" s="18"/>
      <c r="AB572" s="18"/>
      <c r="AC572" s="18"/>
      <c r="AD572" s="18"/>
    </row>
    <row r="573">
      <c r="A573" s="119">
        <v>506.0</v>
      </c>
      <c r="B573" s="120" t="s">
        <v>1685</v>
      </c>
      <c r="C573" s="119" t="s">
        <v>126</v>
      </c>
      <c r="D573" s="119"/>
      <c r="E573" s="119" t="s">
        <v>1656</v>
      </c>
      <c r="F573" s="132"/>
      <c r="G573" s="132" t="s">
        <v>130</v>
      </c>
      <c r="H573" s="132" t="s">
        <v>3162</v>
      </c>
      <c r="I573" s="132" t="s">
        <v>1637</v>
      </c>
      <c r="J573" s="133" t="s">
        <v>3164</v>
      </c>
      <c r="K573" s="134" t="s">
        <v>1660</v>
      </c>
      <c r="L573" s="132" t="s">
        <v>1661</v>
      </c>
      <c r="M573" s="124"/>
      <c r="N573" s="18"/>
      <c r="O573" s="113"/>
      <c r="P573" s="113"/>
      <c r="Q573" s="18"/>
      <c r="R573" s="18"/>
      <c r="S573" s="15"/>
      <c r="T573" s="18"/>
      <c r="U573" s="18"/>
      <c r="V573" s="18"/>
      <c r="W573" s="18"/>
      <c r="X573" s="18"/>
      <c r="Y573" s="18"/>
      <c r="Z573" s="18"/>
      <c r="AA573" s="18"/>
      <c r="AB573" s="18"/>
      <c r="AC573" s="18"/>
      <c r="AD573" s="18"/>
    </row>
    <row r="574">
      <c r="A574" s="119">
        <v>523.0</v>
      </c>
      <c r="B574" s="120" t="s">
        <v>1685</v>
      </c>
      <c r="C574" s="119" t="s">
        <v>126</v>
      </c>
      <c r="D574" s="119"/>
      <c r="E574" s="119" t="s">
        <v>1656</v>
      </c>
      <c r="F574" s="132"/>
      <c r="G574" s="132" t="s">
        <v>130</v>
      </c>
      <c r="H574" s="132" t="s">
        <v>3162</v>
      </c>
      <c r="I574" s="132" t="s">
        <v>1637</v>
      </c>
      <c r="J574" s="133" t="s">
        <v>3165</v>
      </c>
      <c r="K574" s="134" t="s">
        <v>2781</v>
      </c>
      <c r="L574" s="132" t="s">
        <v>2782</v>
      </c>
      <c r="M574" s="124"/>
      <c r="N574" s="18"/>
      <c r="O574" s="113"/>
      <c r="P574" s="113"/>
      <c r="Q574" s="18"/>
      <c r="R574" s="18"/>
      <c r="S574" s="15"/>
      <c r="T574" s="18"/>
      <c r="U574" s="18"/>
      <c r="V574" s="18"/>
      <c r="W574" s="18"/>
      <c r="X574" s="18"/>
      <c r="Y574" s="18"/>
      <c r="Z574" s="18"/>
      <c r="AA574" s="18"/>
      <c r="AB574" s="18"/>
      <c r="AC574" s="18"/>
      <c r="AD574" s="18"/>
    </row>
    <row r="575">
      <c r="A575" s="119">
        <v>528.0</v>
      </c>
      <c r="B575" s="120" t="s">
        <v>1685</v>
      </c>
      <c r="C575" s="119" t="s">
        <v>126</v>
      </c>
      <c r="D575" s="119"/>
      <c r="E575" s="119" t="s">
        <v>1656</v>
      </c>
      <c r="F575" s="132"/>
      <c r="G575" s="132" t="s">
        <v>130</v>
      </c>
      <c r="H575" s="132" t="s">
        <v>3162</v>
      </c>
      <c r="I575" s="132" t="s">
        <v>1637</v>
      </c>
      <c r="J575" s="133" t="s">
        <v>3166</v>
      </c>
      <c r="K575" s="119" t="s">
        <v>1833</v>
      </c>
      <c r="L575" s="132" t="s">
        <v>1834</v>
      </c>
      <c r="M575" s="124"/>
      <c r="N575" s="18"/>
      <c r="O575" s="113"/>
      <c r="P575" s="113"/>
      <c r="Q575" s="18"/>
      <c r="R575" s="18"/>
      <c r="S575" s="15"/>
      <c r="T575" s="18"/>
      <c r="U575" s="18"/>
      <c r="V575" s="18"/>
      <c r="W575" s="18"/>
      <c r="X575" s="18"/>
      <c r="Y575" s="18"/>
      <c r="Z575" s="18"/>
      <c r="AA575" s="18"/>
      <c r="AB575" s="18"/>
      <c r="AC575" s="18"/>
      <c r="AD575" s="18"/>
    </row>
    <row r="576">
      <c r="A576" s="119">
        <v>532.0</v>
      </c>
      <c r="B576" s="120" t="s">
        <v>1685</v>
      </c>
      <c r="C576" s="119" t="s">
        <v>126</v>
      </c>
      <c r="D576" s="119"/>
      <c r="E576" s="119" t="s">
        <v>1656</v>
      </c>
      <c r="F576" s="132"/>
      <c r="G576" s="132" t="s">
        <v>130</v>
      </c>
      <c r="H576" s="132" t="s">
        <v>3162</v>
      </c>
      <c r="I576" s="132" t="s">
        <v>1637</v>
      </c>
      <c r="J576" s="133" t="s">
        <v>3167</v>
      </c>
      <c r="K576" s="119" t="s">
        <v>1836</v>
      </c>
      <c r="L576" s="132" t="s">
        <v>1837</v>
      </c>
      <c r="M576" s="124"/>
      <c r="N576" s="18"/>
      <c r="O576" s="113"/>
      <c r="P576" s="113"/>
      <c r="Q576" s="18"/>
      <c r="R576" s="18"/>
      <c r="S576" s="15"/>
      <c r="T576" s="18"/>
      <c r="U576" s="18"/>
      <c r="V576" s="18"/>
      <c r="W576" s="18"/>
      <c r="X576" s="18"/>
      <c r="Y576" s="18"/>
      <c r="Z576" s="18"/>
      <c r="AA576" s="18"/>
      <c r="AB576" s="18"/>
      <c r="AC576" s="18"/>
      <c r="AD576" s="18"/>
    </row>
    <row r="577">
      <c r="A577" s="119">
        <v>535.0</v>
      </c>
      <c r="B577" s="120" t="s">
        <v>1685</v>
      </c>
      <c r="C577" s="119" t="s">
        <v>126</v>
      </c>
      <c r="D577" s="119"/>
      <c r="E577" s="119" t="s">
        <v>1656</v>
      </c>
      <c r="F577" s="132"/>
      <c r="G577" s="132" t="s">
        <v>130</v>
      </c>
      <c r="H577" s="132" t="s">
        <v>3162</v>
      </c>
      <c r="I577" s="132" t="s">
        <v>1637</v>
      </c>
      <c r="J577" s="133" t="s">
        <v>3168</v>
      </c>
      <c r="K577" s="119" t="s">
        <v>2253</v>
      </c>
      <c r="L577" s="132" t="s">
        <v>2254</v>
      </c>
      <c r="M577" s="124"/>
      <c r="N577" s="18"/>
      <c r="O577" s="113"/>
      <c r="P577" s="113"/>
      <c r="Q577" s="18"/>
      <c r="R577" s="18"/>
      <c r="S577" s="15"/>
      <c r="T577" s="18"/>
      <c r="U577" s="18"/>
      <c r="V577" s="18"/>
      <c r="W577" s="18"/>
      <c r="X577" s="18"/>
      <c r="Y577" s="18"/>
      <c r="Z577" s="18"/>
      <c r="AA577" s="18"/>
      <c r="AB577" s="18"/>
      <c r="AC577" s="18"/>
      <c r="AD577" s="18"/>
    </row>
    <row r="578">
      <c r="A578" s="119">
        <v>541.0</v>
      </c>
      <c r="B578" s="120" t="s">
        <v>1685</v>
      </c>
      <c r="C578" s="119" t="s">
        <v>126</v>
      </c>
      <c r="D578" s="119"/>
      <c r="E578" s="119" t="s">
        <v>1656</v>
      </c>
      <c r="F578" s="132"/>
      <c r="G578" s="132" t="s">
        <v>130</v>
      </c>
      <c r="H578" s="132" t="s">
        <v>3162</v>
      </c>
      <c r="I578" s="132" t="s">
        <v>1637</v>
      </c>
      <c r="J578" s="133" t="s">
        <v>3169</v>
      </c>
      <c r="K578" s="119" t="s">
        <v>2151</v>
      </c>
      <c r="L578" s="132" t="s">
        <v>2152</v>
      </c>
      <c r="M578" s="124"/>
      <c r="N578" s="18"/>
      <c r="O578" s="113"/>
      <c r="P578" s="113"/>
      <c r="Q578" s="18"/>
      <c r="R578" s="18"/>
      <c r="S578" s="15"/>
      <c r="T578" s="18"/>
      <c r="U578" s="18"/>
      <c r="V578" s="18"/>
      <c r="W578" s="18"/>
      <c r="X578" s="18"/>
      <c r="Y578" s="18"/>
      <c r="Z578" s="18"/>
      <c r="AA578" s="18"/>
      <c r="AB578" s="18"/>
      <c r="AC578" s="18"/>
      <c r="AD578" s="18"/>
    </row>
    <row r="579">
      <c r="A579" s="119">
        <v>544.0</v>
      </c>
      <c r="B579" s="120" t="s">
        <v>1685</v>
      </c>
      <c r="C579" s="119" t="s">
        <v>126</v>
      </c>
      <c r="D579" s="119"/>
      <c r="E579" s="119" t="s">
        <v>1656</v>
      </c>
      <c r="F579" s="132"/>
      <c r="G579" s="132" t="s">
        <v>130</v>
      </c>
      <c r="H579" s="132" t="s">
        <v>3162</v>
      </c>
      <c r="I579" s="132" t="s">
        <v>1637</v>
      </c>
      <c r="J579" s="133" t="s">
        <v>3170</v>
      </c>
      <c r="K579" s="119" t="s">
        <v>1754</v>
      </c>
      <c r="L579" s="132" t="s">
        <v>1755</v>
      </c>
      <c r="M579" s="124"/>
      <c r="N579" s="18"/>
      <c r="O579" s="113"/>
      <c r="P579" s="113"/>
      <c r="Q579" s="18"/>
      <c r="R579" s="18"/>
      <c r="S579" s="15"/>
      <c r="T579" s="18"/>
      <c r="U579" s="18"/>
      <c r="V579" s="18"/>
      <c r="W579" s="18"/>
      <c r="X579" s="18"/>
      <c r="Y579" s="18"/>
      <c r="Z579" s="18"/>
      <c r="AA579" s="18"/>
      <c r="AB579" s="18"/>
      <c r="AC579" s="18"/>
      <c r="AD579" s="18"/>
    </row>
    <row r="580">
      <c r="A580" s="119">
        <v>514.0</v>
      </c>
      <c r="B580" s="120" t="s">
        <v>1685</v>
      </c>
      <c r="C580" s="119" t="s">
        <v>126</v>
      </c>
      <c r="D580" s="119"/>
      <c r="E580" s="119" t="s">
        <v>1656</v>
      </c>
      <c r="F580" s="132"/>
      <c r="G580" s="132" t="s">
        <v>130</v>
      </c>
      <c r="H580" s="132" t="s">
        <v>3171</v>
      </c>
      <c r="I580" s="132" t="s">
        <v>1637</v>
      </c>
      <c r="J580" s="133" t="s">
        <v>3172</v>
      </c>
      <c r="K580" s="134" t="s">
        <v>2206</v>
      </c>
      <c r="L580" s="132" t="s">
        <v>2207</v>
      </c>
      <c r="M580" s="124"/>
      <c r="N580" s="18"/>
      <c r="O580" s="113"/>
      <c r="P580" s="113"/>
      <c r="Q580" s="18"/>
      <c r="R580" s="18"/>
      <c r="S580" s="15"/>
      <c r="T580" s="18"/>
      <c r="U580" s="18"/>
      <c r="V580" s="18"/>
      <c r="W580" s="18"/>
      <c r="X580" s="18"/>
      <c r="Y580" s="18"/>
      <c r="Z580" s="18"/>
      <c r="AA580" s="18"/>
      <c r="AB580" s="18"/>
      <c r="AC580" s="18"/>
      <c r="AD580" s="18"/>
    </row>
    <row r="581">
      <c r="A581" s="119">
        <v>521.0</v>
      </c>
      <c r="B581" s="120" t="s">
        <v>1685</v>
      </c>
      <c r="C581" s="119" t="s">
        <v>126</v>
      </c>
      <c r="D581" s="119"/>
      <c r="E581" s="119" t="s">
        <v>1656</v>
      </c>
      <c r="F581" s="132"/>
      <c r="G581" s="132" t="s">
        <v>130</v>
      </c>
      <c r="H581" s="132" t="s">
        <v>3173</v>
      </c>
      <c r="I581" s="132" t="s">
        <v>1637</v>
      </c>
      <c r="J581" s="133" t="s">
        <v>3174</v>
      </c>
      <c r="K581" s="134" t="s">
        <v>2245</v>
      </c>
      <c r="L581" s="132" t="s">
        <v>2246</v>
      </c>
      <c r="M581" s="124"/>
      <c r="N581" s="18"/>
      <c r="O581" s="113"/>
      <c r="P581" s="113"/>
      <c r="Q581" s="18"/>
      <c r="R581" s="18"/>
      <c r="S581" s="15"/>
      <c r="T581" s="18"/>
      <c r="U581" s="18"/>
      <c r="V581" s="18"/>
      <c r="W581" s="18"/>
      <c r="X581" s="18"/>
      <c r="Y581" s="18"/>
      <c r="Z581" s="18"/>
      <c r="AA581" s="18"/>
      <c r="AB581" s="18"/>
      <c r="AC581" s="18"/>
      <c r="AD581" s="18"/>
    </row>
    <row r="582">
      <c r="A582" s="119">
        <v>552.0</v>
      </c>
      <c r="B582" s="120" t="s">
        <v>1685</v>
      </c>
      <c r="C582" s="119" t="s">
        <v>126</v>
      </c>
      <c r="D582" s="119"/>
      <c r="E582" s="119" t="s">
        <v>1712</v>
      </c>
      <c r="F582" s="132"/>
      <c r="G582" s="132" t="s">
        <v>3175</v>
      </c>
      <c r="H582" s="132" t="s">
        <v>3176</v>
      </c>
      <c r="I582" s="132" t="s">
        <v>1715</v>
      </c>
      <c r="J582" s="133" t="s">
        <v>3177</v>
      </c>
      <c r="K582" s="119" t="s">
        <v>1717</v>
      </c>
      <c r="L582" s="132" t="s">
        <v>1718</v>
      </c>
      <c r="M582" s="124"/>
      <c r="N582" s="18"/>
      <c r="O582" s="113"/>
      <c r="P582" s="113"/>
      <c r="Q582" s="18"/>
      <c r="R582" s="18"/>
      <c r="S582" s="15"/>
      <c r="T582" s="18"/>
      <c r="U582" s="18"/>
      <c r="V582" s="18"/>
      <c r="W582" s="18"/>
      <c r="X582" s="18"/>
      <c r="Y582" s="18"/>
      <c r="Z582" s="18"/>
      <c r="AA582" s="18"/>
      <c r="AB582" s="18"/>
      <c r="AC582" s="18"/>
      <c r="AD582" s="18"/>
    </row>
    <row r="583">
      <c r="A583" s="119">
        <v>504.0</v>
      </c>
      <c r="B583" s="120" t="s">
        <v>1685</v>
      </c>
      <c r="C583" s="119" t="s">
        <v>126</v>
      </c>
      <c r="D583" s="119"/>
      <c r="E583" s="119" t="s">
        <v>1656</v>
      </c>
      <c r="F583" s="132"/>
      <c r="G583" s="132" t="s">
        <v>3178</v>
      </c>
      <c r="H583" s="132" t="s">
        <v>3179</v>
      </c>
      <c r="I583" s="132" t="s">
        <v>1637</v>
      </c>
      <c r="J583" s="133" t="s">
        <v>3180</v>
      </c>
      <c r="K583" s="134" t="s">
        <v>2777</v>
      </c>
      <c r="L583" s="132" t="s">
        <v>2778</v>
      </c>
      <c r="M583" s="124"/>
      <c r="N583" s="18"/>
      <c r="O583" s="113"/>
      <c r="P583" s="113"/>
      <c r="Q583" s="18"/>
      <c r="R583" s="18"/>
      <c r="S583" s="15"/>
      <c r="T583" s="18"/>
      <c r="U583" s="18"/>
      <c r="V583" s="18"/>
      <c r="W583" s="18"/>
      <c r="X583" s="18"/>
      <c r="Y583" s="18"/>
      <c r="Z583" s="18"/>
      <c r="AA583" s="18"/>
      <c r="AB583" s="18"/>
      <c r="AC583" s="18"/>
      <c r="AD583" s="18"/>
    </row>
    <row r="584">
      <c r="A584" s="119">
        <v>507.0</v>
      </c>
      <c r="B584" s="120" t="s">
        <v>1685</v>
      </c>
      <c r="C584" s="119" t="s">
        <v>126</v>
      </c>
      <c r="D584" s="119"/>
      <c r="E584" s="119" t="s">
        <v>1656</v>
      </c>
      <c r="F584" s="132"/>
      <c r="G584" s="132" t="s">
        <v>3178</v>
      </c>
      <c r="H584" s="132" t="s">
        <v>3179</v>
      </c>
      <c r="I584" s="132" t="s">
        <v>1637</v>
      </c>
      <c r="J584" s="133" t="s">
        <v>3181</v>
      </c>
      <c r="K584" s="134" t="s">
        <v>1660</v>
      </c>
      <c r="L584" s="132" t="s">
        <v>1661</v>
      </c>
      <c r="M584" s="124"/>
      <c r="N584" s="18"/>
      <c r="O584" s="113"/>
      <c r="P584" s="113"/>
      <c r="Q584" s="18"/>
      <c r="R584" s="18"/>
      <c r="S584" s="15"/>
      <c r="T584" s="18"/>
      <c r="U584" s="18"/>
      <c r="V584" s="18"/>
      <c r="W584" s="18"/>
      <c r="X584" s="18"/>
      <c r="Y584" s="18"/>
      <c r="Z584" s="18"/>
      <c r="AA584" s="18"/>
      <c r="AB584" s="18"/>
      <c r="AC584" s="18"/>
      <c r="AD584" s="18"/>
    </row>
    <row r="585">
      <c r="A585" s="119">
        <v>509.0</v>
      </c>
      <c r="B585" s="120" t="s">
        <v>1685</v>
      </c>
      <c r="C585" s="119" t="s">
        <v>126</v>
      </c>
      <c r="D585" s="119"/>
      <c r="E585" s="119" t="s">
        <v>1656</v>
      </c>
      <c r="F585" s="132"/>
      <c r="G585" s="132" t="s">
        <v>3182</v>
      </c>
      <c r="H585" s="132" t="s">
        <v>3179</v>
      </c>
      <c r="I585" s="132" t="s">
        <v>1637</v>
      </c>
      <c r="J585" s="133" t="s">
        <v>3183</v>
      </c>
      <c r="K585" s="134" t="s">
        <v>2206</v>
      </c>
      <c r="L585" s="132" t="s">
        <v>2207</v>
      </c>
      <c r="M585" s="124"/>
      <c r="N585" s="18"/>
      <c r="O585" s="113"/>
      <c r="P585" s="113"/>
      <c r="Q585" s="18"/>
      <c r="R585" s="18"/>
      <c r="S585" s="15"/>
      <c r="T585" s="18"/>
      <c r="U585" s="18"/>
      <c r="V585" s="18"/>
      <c r="W585" s="18"/>
      <c r="X585" s="18"/>
      <c r="Y585" s="18"/>
      <c r="Z585" s="18"/>
      <c r="AA585" s="18"/>
      <c r="AB585" s="18"/>
      <c r="AC585" s="18"/>
      <c r="AD585" s="18"/>
    </row>
    <row r="586">
      <c r="A586" s="119">
        <v>516.0</v>
      </c>
      <c r="B586" s="120" t="s">
        <v>1685</v>
      </c>
      <c r="C586" s="119" t="s">
        <v>126</v>
      </c>
      <c r="D586" s="119"/>
      <c r="E586" s="119" t="s">
        <v>1656</v>
      </c>
      <c r="F586" s="132"/>
      <c r="G586" s="132" t="s">
        <v>3182</v>
      </c>
      <c r="H586" s="132" t="s">
        <v>3179</v>
      </c>
      <c r="I586" s="132" t="s">
        <v>1637</v>
      </c>
      <c r="J586" s="133" t="s">
        <v>3184</v>
      </c>
      <c r="K586" s="134" t="s">
        <v>2245</v>
      </c>
      <c r="L586" s="132" t="s">
        <v>2246</v>
      </c>
      <c r="M586" s="124"/>
      <c r="N586" s="18"/>
      <c r="O586" s="113"/>
      <c r="P586" s="113"/>
      <c r="Q586" s="18"/>
      <c r="R586" s="18"/>
      <c r="S586" s="15"/>
      <c r="T586" s="18"/>
      <c r="U586" s="18"/>
      <c r="V586" s="18"/>
      <c r="W586" s="18"/>
      <c r="X586" s="18"/>
      <c r="Y586" s="18"/>
      <c r="Z586" s="18"/>
      <c r="AA586" s="18"/>
      <c r="AB586" s="18"/>
      <c r="AC586" s="18"/>
      <c r="AD586" s="18"/>
    </row>
    <row r="587">
      <c r="A587" s="119">
        <v>524.0</v>
      </c>
      <c r="B587" s="120" t="s">
        <v>1685</v>
      </c>
      <c r="C587" s="119" t="s">
        <v>126</v>
      </c>
      <c r="D587" s="119"/>
      <c r="E587" s="119" t="s">
        <v>1656</v>
      </c>
      <c r="F587" s="132"/>
      <c r="G587" s="132" t="s">
        <v>3178</v>
      </c>
      <c r="H587" s="132" t="s">
        <v>3179</v>
      </c>
      <c r="I587" s="132" t="s">
        <v>1637</v>
      </c>
      <c r="J587" s="133" t="s">
        <v>3185</v>
      </c>
      <c r="K587" s="134" t="s">
        <v>2781</v>
      </c>
      <c r="L587" s="132" t="s">
        <v>2782</v>
      </c>
      <c r="M587" s="124"/>
      <c r="N587" s="18"/>
      <c r="O587" s="113"/>
      <c r="P587" s="113"/>
      <c r="Q587" s="18"/>
      <c r="R587" s="18"/>
      <c r="S587" s="15"/>
      <c r="T587" s="18"/>
      <c r="U587" s="18"/>
      <c r="V587" s="18"/>
      <c r="W587" s="18"/>
      <c r="X587" s="18"/>
      <c r="Y587" s="18"/>
      <c r="Z587" s="18"/>
      <c r="AA587" s="18"/>
      <c r="AB587" s="18"/>
      <c r="AC587" s="18"/>
      <c r="AD587" s="18"/>
    </row>
    <row r="588">
      <c r="A588" s="119">
        <v>526.0</v>
      </c>
      <c r="B588" s="120" t="s">
        <v>1685</v>
      </c>
      <c r="C588" s="119" t="s">
        <v>126</v>
      </c>
      <c r="D588" s="119"/>
      <c r="E588" s="119" t="s">
        <v>1656</v>
      </c>
      <c r="F588" s="132"/>
      <c r="G588" s="132" t="s">
        <v>3178</v>
      </c>
      <c r="H588" s="132" t="s">
        <v>3179</v>
      </c>
      <c r="I588" s="132" t="s">
        <v>1637</v>
      </c>
      <c r="J588" s="133" t="s">
        <v>3186</v>
      </c>
      <c r="K588" s="134" t="s">
        <v>2248</v>
      </c>
      <c r="L588" s="132" t="s">
        <v>2249</v>
      </c>
      <c r="M588" s="124"/>
      <c r="N588" s="18"/>
      <c r="O588" s="113"/>
      <c r="P588" s="113"/>
      <c r="Q588" s="113"/>
      <c r="R588" s="113"/>
      <c r="S588" s="15"/>
      <c r="T588" s="18"/>
      <c r="U588" s="18"/>
      <c r="V588" s="18"/>
      <c r="W588" s="18"/>
      <c r="X588" s="18"/>
      <c r="Y588" s="18"/>
      <c r="Z588" s="18"/>
      <c r="AA588" s="18"/>
      <c r="AB588" s="18"/>
      <c r="AC588" s="18"/>
      <c r="AD588" s="18"/>
    </row>
    <row r="589">
      <c r="A589" s="119">
        <v>529.0</v>
      </c>
      <c r="B589" s="120" t="s">
        <v>1685</v>
      </c>
      <c r="C589" s="119" t="s">
        <v>126</v>
      </c>
      <c r="D589" s="119"/>
      <c r="E589" s="119" t="s">
        <v>1656</v>
      </c>
      <c r="F589" s="132"/>
      <c r="G589" s="132" t="s">
        <v>3178</v>
      </c>
      <c r="H589" s="132" t="s">
        <v>3179</v>
      </c>
      <c r="I589" s="132" t="s">
        <v>1637</v>
      </c>
      <c r="J589" s="133" t="s">
        <v>3187</v>
      </c>
      <c r="K589" s="119" t="s">
        <v>1833</v>
      </c>
      <c r="L589" s="132" t="s">
        <v>1834</v>
      </c>
      <c r="M589" s="124"/>
      <c r="N589" s="18"/>
      <c r="O589" s="113"/>
      <c r="P589" s="113"/>
      <c r="Q589" s="18"/>
      <c r="R589" s="18"/>
      <c r="S589" s="15"/>
      <c r="T589" s="18"/>
      <c r="U589" s="18"/>
      <c r="V589" s="18"/>
      <c r="W589" s="18"/>
      <c r="X589" s="18"/>
      <c r="Y589" s="18"/>
      <c r="Z589" s="18"/>
      <c r="AA589" s="18"/>
      <c r="AB589" s="18"/>
      <c r="AC589" s="18"/>
      <c r="AD589" s="18"/>
    </row>
    <row r="590">
      <c r="A590" s="119">
        <v>531.0</v>
      </c>
      <c r="B590" s="120" t="s">
        <v>1685</v>
      </c>
      <c r="C590" s="119" t="s">
        <v>126</v>
      </c>
      <c r="D590" s="119"/>
      <c r="E590" s="119" t="s">
        <v>1656</v>
      </c>
      <c r="F590" s="132"/>
      <c r="G590" s="132" t="s">
        <v>3178</v>
      </c>
      <c r="H590" s="132" t="s">
        <v>3179</v>
      </c>
      <c r="I590" s="132" t="s">
        <v>1637</v>
      </c>
      <c r="J590" s="133" t="s">
        <v>3188</v>
      </c>
      <c r="K590" s="119" t="s">
        <v>1836</v>
      </c>
      <c r="L590" s="132" t="s">
        <v>1837</v>
      </c>
      <c r="M590" s="124"/>
      <c r="N590" s="18"/>
      <c r="O590" s="113"/>
      <c r="P590" s="113"/>
      <c r="Q590" s="18"/>
      <c r="R590" s="18"/>
      <c r="S590" s="15"/>
      <c r="T590" s="18"/>
      <c r="U590" s="18"/>
      <c r="V590" s="18"/>
      <c r="W590" s="18"/>
      <c r="X590" s="18"/>
      <c r="Y590" s="18"/>
      <c r="Z590" s="18"/>
      <c r="AA590" s="18"/>
      <c r="AB590" s="18"/>
      <c r="AC590" s="18"/>
      <c r="AD590" s="18"/>
    </row>
    <row r="591">
      <c r="A591" s="119">
        <v>534.0</v>
      </c>
      <c r="B591" s="120" t="s">
        <v>1685</v>
      </c>
      <c r="C591" s="119" t="s">
        <v>126</v>
      </c>
      <c r="D591" s="119"/>
      <c r="E591" s="119" t="s">
        <v>1656</v>
      </c>
      <c r="F591" s="132"/>
      <c r="G591" s="132" t="s">
        <v>3182</v>
      </c>
      <c r="H591" s="132" t="s">
        <v>3179</v>
      </c>
      <c r="I591" s="132" t="s">
        <v>1637</v>
      </c>
      <c r="J591" s="133" t="s">
        <v>3189</v>
      </c>
      <c r="K591" s="119" t="s">
        <v>2253</v>
      </c>
      <c r="L591" s="132" t="s">
        <v>2254</v>
      </c>
      <c r="M591" s="124"/>
      <c r="N591" s="18"/>
      <c r="O591" s="113"/>
      <c r="P591" s="113"/>
      <c r="Q591" s="18"/>
      <c r="R591" s="18"/>
      <c r="S591" s="15"/>
      <c r="T591" s="18"/>
      <c r="U591" s="18"/>
      <c r="V591" s="18"/>
      <c r="W591" s="18"/>
      <c r="X591" s="18"/>
      <c r="Y591" s="18"/>
      <c r="Z591" s="18"/>
      <c r="AA591" s="18"/>
      <c r="AB591" s="18"/>
      <c r="AC591" s="18"/>
      <c r="AD591" s="18"/>
    </row>
    <row r="592">
      <c r="A592" s="119">
        <v>537.0</v>
      </c>
      <c r="B592" s="120" t="s">
        <v>1685</v>
      </c>
      <c r="C592" s="119" t="s">
        <v>126</v>
      </c>
      <c r="D592" s="119"/>
      <c r="E592" s="119" t="s">
        <v>1656</v>
      </c>
      <c r="F592" s="132"/>
      <c r="G592" s="132" t="s">
        <v>3182</v>
      </c>
      <c r="H592" s="132" t="s">
        <v>3179</v>
      </c>
      <c r="I592" s="132" t="s">
        <v>1637</v>
      </c>
      <c r="J592" s="133" t="s">
        <v>3190</v>
      </c>
      <c r="K592" s="119" t="s">
        <v>2256</v>
      </c>
      <c r="L592" s="132" t="s">
        <v>2257</v>
      </c>
      <c r="M592" s="124"/>
      <c r="N592" s="18"/>
      <c r="O592" s="113"/>
      <c r="P592" s="113"/>
      <c r="Q592" s="18"/>
      <c r="R592" s="18"/>
      <c r="S592" s="15"/>
      <c r="T592" s="18"/>
      <c r="U592" s="18"/>
      <c r="V592" s="18"/>
      <c r="W592" s="18"/>
      <c r="X592" s="18"/>
      <c r="Y592" s="18"/>
      <c r="Z592" s="18"/>
      <c r="AA592" s="18"/>
      <c r="AB592" s="18"/>
      <c r="AC592" s="18"/>
      <c r="AD592" s="18"/>
    </row>
    <row r="593">
      <c r="A593" s="119">
        <v>540.0</v>
      </c>
      <c r="B593" s="120" t="s">
        <v>1685</v>
      </c>
      <c r="C593" s="119" t="s">
        <v>126</v>
      </c>
      <c r="D593" s="119"/>
      <c r="E593" s="119" t="s">
        <v>1656</v>
      </c>
      <c r="F593" s="132"/>
      <c r="G593" s="132" t="s">
        <v>3182</v>
      </c>
      <c r="H593" s="132" t="s">
        <v>3179</v>
      </c>
      <c r="I593" s="132" t="s">
        <v>1637</v>
      </c>
      <c r="J593" s="133" t="s">
        <v>3191</v>
      </c>
      <c r="K593" s="119" t="s">
        <v>2151</v>
      </c>
      <c r="L593" s="132" t="s">
        <v>2152</v>
      </c>
      <c r="M593" s="124"/>
      <c r="N593" s="18"/>
      <c r="O593" s="113"/>
      <c r="P593" s="113"/>
      <c r="Q593" s="18"/>
      <c r="R593" s="18"/>
      <c r="S593" s="15"/>
      <c r="T593" s="18"/>
      <c r="U593" s="18"/>
      <c r="V593" s="18"/>
      <c r="W593" s="18"/>
      <c r="X593" s="18"/>
      <c r="Y593" s="18"/>
      <c r="Z593" s="18"/>
      <c r="AA593" s="18"/>
      <c r="AB593" s="18"/>
      <c r="AC593" s="18"/>
      <c r="AD593" s="18"/>
    </row>
    <row r="594">
      <c r="A594" s="119">
        <v>543.0</v>
      </c>
      <c r="B594" s="120" t="s">
        <v>1685</v>
      </c>
      <c r="C594" s="119" t="s">
        <v>126</v>
      </c>
      <c r="D594" s="119"/>
      <c r="E594" s="119" t="s">
        <v>1656</v>
      </c>
      <c r="F594" s="132"/>
      <c r="G594" s="132" t="s">
        <v>3182</v>
      </c>
      <c r="H594" s="132" t="s">
        <v>3179</v>
      </c>
      <c r="I594" s="132" t="s">
        <v>1637</v>
      </c>
      <c r="J594" s="133" t="s">
        <v>3192</v>
      </c>
      <c r="K594" s="119" t="s">
        <v>1754</v>
      </c>
      <c r="L594" s="132" t="s">
        <v>1755</v>
      </c>
      <c r="M594" s="124"/>
      <c r="N594" s="18"/>
      <c r="O594" s="113"/>
      <c r="P594" s="113"/>
      <c r="Q594" s="113"/>
      <c r="R594" s="113"/>
      <c r="S594" s="15"/>
      <c r="T594" s="18"/>
      <c r="U594" s="18"/>
      <c r="V594" s="18"/>
      <c r="W594" s="18"/>
      <c r="X594" s="18"/>
      <c r="Y594" s="18"/>
      <c r="Z594" s="18"/>
      <c r="AA594" s="18"/>
      <c r="AB594" s="18"/>
      <c r="AC594" s="18"/>
      <c r="AD594" s="18"/>
    </row>
    <row r="595">
      <c r="A595" s="119">
        <v>546.0</v>
      </c>
      <c r="B595" s="120" t="s">
        <v>1685</v>
      </c>
      <c r="C595" s="119" t="s">
        <v>126</v>
      </c>
      <c r="D595" s="119"/>
      <c r="E595" s="119" t="s">
        <v>1656</v>
      </c>
      <c r="F595" s="132"/>
      <c r="G595" s="132" t="s">
        <v>3193</v>
      </c>
      <c r="H595" s="132" t="s">
        <v>3194</v>
      </c>
      <c r="I595" s="132" t="s">
        <v>1637</v>
      </c>
      <c r="J595" s="133" t="s">
        <v>3195</v>
      </c>
      <c r="K595" s="119" t="s">
        <v>1689</v>
      </c>
      <c r="L595" s="132" t="s">
        <v>1690</v>
      </c>
      <c r="M595" s="124"/>
      <c r="N595" s="18"/>
      <c r="O595" s="113"/>
      <c r="P595" s="113"/>
      <c r="Q595" s="18"/>
      <c r="R595" s="18"/>
      <c r="S595" s="15"/>
      <c r="T595" s="18"/>
      <c r="U595" s="18"/>
      <c r="V595" s="18"/>
      <c r="W595" s="18"/>
      <c r="X595" s="18"/>
      <c r="Y595" s="18"/>
      <c r="Z595" s="18"/>
      <c r="AA595" s="18"/>
      <c r="AB595" s="18"/>
      <c r="AC595" s="18"/>
      <c r="AD595" s="18"/>
    </row>
    <row r="596">
      <c r="A596" s="119">
        <v>500.0</v>
      </c>
      <c r="B596" s="120" t="s">
        <v>1685</v>
      </c>
      <c r="C596" s="119" t="s">
        <v>126</v>
      </c>
      <c r="D596" s="119"/>
      <c r="E596" s="119" t="s">
        <v>1729</v>
      </c>
      <c r="F596" s="132"/>
      <c r="G596" s="132" t="s">
        <v>3196</v>
      </c>
      <c r="H596" s="132" t="s">
        <v>3197</v>
      </c>
      <c r="I596" s="132" t="s">
        <v>1607</v>
      </c>
      <c r="J596" s="133" t="s">
        <v>3198</v>
      </c>
      <c r="K596" s="134" t="s">
        <v>3199</v>
      </c>
      <c r="L596" s="132" t="s">
        <v>3200</v>
      </c>
      <c r="M596" s="124"/>
      <c r="N596" s="18"/>
      <c r="O596" s="113"/>
      <c r="P596" s="113"/>
      <c r="Q596" s="18"/>
      <c r="R596" s="18"/>
      <c r="S596" s="15"/>
      <c r="T596" s="18"/>
      <c r="U596" s="18"/>
      <c r="V596" s="18"/>
      <c r="W596" s="18"/>
      <c r="X596" s="18"/>
      <c r="Y596" s="18"/>
      <c r="Z596" s="18"/>
      <c r="AA596" s="18"/>
      <c r="AB596" s="18"/>
      <c r="AC596" s="18"/>
      <c r="AD596" s="18"/>
    </row>
    <row r="597">
      <c r="A597" s="119">
        <v>502.0</v>
      </c>
      <c r="B597" s="120" t="s">
        <v>1685</v>
      </c>
      <c r="C597" s="119" t="s">
        <v>126</v>
      </c>
      <c r="D597" s="119"/>
      <c r="E597" s="119" t="s">
        <v>1729</v>
      </c>
      <c r="F597" s="132"/>
      <c r="G597" s="132" t="s">
        <v>3201</v>
      </c>
      <c r="H597" s="132" t="s">
        <v>3202</v>
      </c>
      <c r="I597" s="132" t="s">
        <v>1607</v>
      </c>
      <c r="J597" s="133" t="s">
        <v>3203</v>
      </c>
      <c r="K597" s="134" t="s">
        <v>3204</v>
      </c>
      <c r="L597" s="132" t="s">
        <v>3205</v>
      </c>
      <c r="M597" s="124"/>
      <c r="N597" s="18"/>
      <c r="O597" s="113"/>
      <c r="P597" s="113"/>
      <c r="Q597" s="18"/>
      <c r="R597" s="18"/>
      <c r="S597" s="15"/>
      <c r="T597" s="18"/>
      <c r="U597" s="18"/>
      <c r="V597" s="18"/>
      <c r="W597" s="18"/>
      <c r="X597" s="18"/>
      <c r="Y597" s="18"/>
      <c r="Z597" s="18"/>
      <c r="AA597" s="18"/>
      <c r="AB597" s="18"/>
      <c r="AC597" s="18"/>
      <c r="AD597" s="18"/>
    </row>
    <row r="598">
      <c r="A598" s="119">
        <v>498.0</v>
      </c>
      <c r="B598" s="120" t="s">
        <v>1685</v>
      </c>
      <c r="C598" s="119" t="s">
        <v>126</v>
      </c>
      <c r="D598" s="119"/>
      <c r="E598" s="119" t="s">
        <v>1729</v>
      </c>
      <c r="F598" s="132"/>
      <c r="G598" s="132" t="s">
        <v>3206</v>
      </c>
      <c r="H598" s="132" t="s">
        <v>3207</v>
      </c>
      <c r="I598" s="132" t="s">
        <v>1607</v>
      </c>
      <c r="J598" s="133" t="s">
        <v>3208</v>
      </c>
      <c r="K598" s="134" t="s">
        <v>2936</v>
      </c>
      <c r="L598" s="132" t="s">
        <v>2937</v>
      </c>
      <c r="M598" s="124"/>
      <c r="N598" s="18"/>
      <c r="O598" s="18"/>
      <c r="P598" s="18"/>
      <c r="Q598" s="18"/>
      <c r="R598" s="18"/>
      <c r="S598" s="18"/>
      <c r="T598" s="15"/>
      <c r="U598" s="18"/>
      <c r="V598" s="18"/>
      <c r="W598" s="18"/>
      <c r="X598" s="18"/>
      <c r="Y598" s="18"/>
      <c r="Z598" s="18"/>
      <c r="AA598" s="18"/>
      <c r="AB598" s="18"/>
      <c r="AC598" s="18"/>
      <c r="AD598" s="18"/>
    </row>
    <row r="599">
      <c r="A599" s="119">
        <v>499.0</v>
      </c>
      <c r="B599" s="120" t="s">
        <v>1685</v>
      </c>
      <c r="C599" s="119" t="s">
        <v>126</v>
      </c>
      <c r="D599" s="119"/>
      <c r="E599" s="119" t="s">
        <v>1729</v>
      </c>
      <c r="F599" s="132"/>
      <c r="G599" s="132" t="s">
        <v>3209</v>
      </c>
      <c r="H599" s="132" t="s">
        <v>3210</v>
      </c>
      <c r="I599" s="132" t="s">
        <v>1607</v>
      </c>
      <c r="J599" s="133" t="s">
        <v>3211</v>
      </c>
      <c r="K599" s="134" t="s">
        <v>2945</v>
      </c>
      <c r="L599" s="132" t="s">
        <v>2946</v>
      </c>
      <c r="M599" s="124"/>
      <c r="N599" s="18"/>
      <c r="O599" s="18"/>
      <c r="P599" s="18"/>
      <c r="Q599" s="18"/>
      <c r="R599" s="18"/>
      <c r="S599" s="18"/>
      <c r="T599" s="15"/>
      <c r="U599" s="18"/>
      <c r="V599" s="18"/>
      <c r="W599" s="18"/>
      <c r="X599" s="18"/>
      <c r="Y599" s="18"/>
      <c r="Z599" s="18"/>
      <c r="AA599" s="18"/>
      <c r="AB599" s="18"/>
      <c r="AC599" s="18"/>
      <c r="AD599" s="18"/>
    </row>
    <row r="600">
      <c r="A600" s="119">
        <v>501.0</v>
      </c>
      <c r="B600" s="120" t="s">
        <v>1685</v>
      </c>
      <c r="C600" s="119" t="s">
        <v>126</v>
      </c>
      <c r="D600" s="119"/>
      <c r="E600" s="119" t="s">
        <v>1729</v>
      </c>
      <c r="F600" s="132"/>
      <c r="G600" s="132" t="s">
        <v>3212</v>
      </c>
      <c r="H600" s="132" t="s">
        <v>3213</v>
      </c>
      <c r="I600" s="132" t="s">
        <v>1607</v>
      </c>
      <c r="J600" s="133" t="s">
        <v>3214</v>
      </c>
      <c r="K600" s="134" t="s">
        <v>2940</v>
      </c>
      <c r="L600" s="132" t="s">
        <v>2941</v>
      </c>
      <c r="M600" s="124"/>
      <c r="N600" s="18"/>
      <c r="O600" s="18"/>
      <c r="P600" s="18"/>
      <c r="Q600" s="18"/>
      <c r="R600" s="18"/>
      <c r="S600" s="18"/>
      <c r="T600" s="15"/>
      <c r="U600" s="18"/>
      <c r="V600" s="18"/>
      <c r="W600" s="18"/>
      <c r="X600" s="18"/>
      <c r="Y600" s="18"/>
      <c r="Z600" s="18"/>
      <c r="AA600" s="18"/>
      <c r="AB600" s="18"/>
      <c r="AC600" s="18"/>
      <c r="AD600" s="18"/>
    </row>
    <row r="601">
      <c r="A601" s="108">
        <v>551.0</v>
      </c>
      <c r="B601" s="108" t="s">
        <v>1584</v>
      </c>
      <c r="C601" s="108" t="s">
        <v>126</v>
      </c>
      <c r="D601" s="108"/>
      <c r="E601" s="108" t="s">
        <v>1656</v>
      </c>
      <c r="F601" s="137"/>
      <c r="G601" s="137" t="s">
        <v>3162</v>
      </c>
      <c r="H601" s="138"/>
      <c r="I601" s="137" t="s">
        <v>1637</v>
      </c>
      <c r="J601" s="139" t="s">
        <v>3215</v>
      </c>
      <c r="K601" s="109" t="s">
        <v>2248</v>
      </c>
      <c r="L601" s="138"/>
      <c r="M601" s="111"/>
      <c r="N601" s="18"/>
      <c r="O601" s="18"/>
      <c r="P601" s="18"/>
      <c r="Q601" s="18"/>
      <c r="R601" s="18"/>
      <c r="S601" s="18"/>
      <c r="T601" s="15"/>
      <c r="U601" s="18"/>
      <c r="V601" s="18"/>
      <c r="W601" s="18"/>
      <c r="X601" s="18"/>
      <c r="Y601" s="18"/>
      <c r="Z601" s="18"/>
      <c r="AA601" s="18"/>
      <c r="AB601" s="18"/>
      <c r="AC601" s="18"/>
      <c r="AD601" s="18"/>
    </row>
    <row r="602">
      <c r="A602" s="119">
        <v>565.0</v>
      </c>
      <c r="B602" s="120" t="s">
        <v>1685</v>
      </c>
      <c r="C602" s="119" t="s">
        <v>131</v>
      </c>
      <c r="D602" s="119"/>
      <c r="E602" s="119" t="s">
        <v>1619</v>
      </c>
      <c r="F602" s="132"/>
      <c r="G602" s="132" t="s">
        <v>3216</v>
      </c>
      <c r="H602" s="132" t="s">
        <v>3217</v>
      </c>
      <c r="I602" s="132" t="s">
        <v>1588</v>
      </c>
      <c r="J602" s="133" t="s">
        <v>3218</v>
      </c>
      <c r="K602" s="119" t="s">
        <v>1852</v>
      </c>
      <c r="L602" s="132" t="s">
        <v>1853</v>
      </c>
      <c r="M602" s="124"/>
      <c r="N602" s="18"/>
      <c r="O602" s="18"/>
      <c r="P602" s="18"/>
      <c r="Q602" s="18"/>
      <c r="R602" s="18"/>
      <c r="S602" s="18"/>
      <c r="T602" s="15"/>
      <c r="U602" s="18"/>
      <c r="V602" s="18"/>
      <c r="W602" s="18"/>
      <c r="X602" s="18"/>
      <c r="Y602" s="18"/>
      <c r="Z602" s="18"/>
      <c r="AA602" s="18"/>
      <c r="AB602" s="18"/>
      <c r="AC602" s="18"/>
      <c r="AD602" s="18"/>
    </row>
    <row r="603">
      <c r="A603" s="119">
        <v>566.0</v>
      </c>
      <c r="B603" s="120" t="s">
        <v>1685</v>
      </c>
      <c r="C603" s="119" t="s">
        <v>131</v>
      </c>
      <c r="D603" s="119"/>
      <c r="E603" s="119" t="s">
        <v>1619</v>
      </c>
      <c r="F603" s="132"/>
      <c r="G603" s="132" t="s">
        <v>3216</v>
      </c>
      <c r="H603" s="132" t="s">
        <v>3219</v>
      </c>
      <c r="I603" s="132" t="s">
        <v>1588</v>
      </c>
      <c r="J603" s="133" t="s">
        <v>3220</v>
      </c>
      <c r="K603" s="119" t="s">
        <v>1855</v>
      </c>
      <c r="L603" s="132" t="s">
        <v>1856</v>
      </c>
      <c r="M603" s="124"/>
      <c r="N603" s="18"/>
      <c r="O603" s="113"/>
      <c r="P603" s="113"/>
      <c r="Q603" s="18"/>
      <c r="R603" s="18"/>
      <c r="S603" s="15"/>
      <c r="T603" s="18"/>
      <c r="U603" s="18"/>
      <c r="V603" s="18"/>
      <c r="W603" s="18"/>
      <c r="X603" s="18"/>
      <c r="Y603" s="18"/>
      <c r="Z603" s="18"/>
      <c r="AA603" s="18"/>
      <c r="AB603" s="18"/>
      <c r="AC603" s="18"/>
      <c r="AD603" s="18"/>
    </row>
    <row r="604">
      <c r="A604" s="119">
        <v>569.0</v>
      </c>
      <c r="B604" s="120" t="s">
        <v>1685</v>
      </c>
      <c r="C604" s="119" t="s">
        <v>131</v>
      </c>
      <c r="D604" s="119"/>
      <c r="E604" s="119" t="s">
        <v>1712</v>
      </c>
      <c r="F604" s="132"/>
      <c r="G604" s="132" t="s">
        <v>3221</v>
      </c>
      <c r="H604" s="132" t="s">
        <v>3222</v>
      </c>
      <c r="I604" s="132" t="s">
        <v>1715</v>
      </c>
      <c r="J604" s="133" t="s">
        <v>3223</v>
      </c>
      <c r="K604" s="119" t="s">
        <v>1717</v>
      </c>
      <c r="L604" s="132" t="s">
        <v>1718</v>
      </c>
      <c r="M604" s="124"/>
      <c r="N604" s="18"/>
      <c r="O604" s="113"/>
      <c r="P604" s="113"/>
      <c r="Q604" s="113"/>
      <c r="R604" s="113"/>
      <c r="S604" s="15"/>
      <c r="T604" s="18"/>
      <c r="U604" s="18"/>
      <c r="V604" s="18"/>
      <c r="W604" s="18"/>
      <c r="X604" s="18"/>
      <c r="Y604" s="18"/>
      <c r="Z604" s="18"/>
      <c r="AA604" s="18"/>
      <c r="AB604" s="18"/>
      <c r="AC604" s="18"/>
      <c r="AD604" s="18"/>
    </row>
    <row r="605">
      <c r="A605" s="119">
        <v>568.0</v>
      </c>
      <c r="B605" s="120" t="s">
        <v>1685</v>
      </c>
      <c r="C605" s="119" t="s">
        <v>131</v>
      </c>
      <c r="D605" s="119"/>
      <c r="E605" s="119" t="s">
        <v>1619</v>
      </c>
      <c r="F605" s="132"/>
      <c r="G605" s="132" t="s">
        <v>3224</v>
      </c>
      <c r="H605" s="132" t="s">
        <v>3225</v>
      </c>
      <c r="I605" s="132" t="s">
        <v>1588</v>
      </c>
      <c r="J605" s="133" t="s">
        <v>3226</v>
      </c>
      <c r="K605" s="119" t="s">
        <v>1868</v>
      </c>
      <c r="L605" s="132" t="s">
        <v>1869</v>
      </c>
      <c r="M605" s="124"/>
      <c r="N605" s="18"/>
      <c r="O605" s="113"/>
      <c r="P605" s="113"/>
      <c r="Q605" s="113"/>
      <c r="R605" s="113"/>
      <c r="S605" s="15"/>
      <c r="T605" s="18"/>
      <c r="U605" s="18"/>
      <c r="V605" s="18"/>
      <c r="W605" s="18"/>
      <c r="X605" s="18"/>
      <c r="Y605" s="18"/>
      <c r="Z605" s="18"/>
      <c r="AA605" s="18"/>
      <c r="AB605" s="18"/>
      <c r="AC605" s="18"/>
      <c r="AD605" s="18"/>
    </row>
    <row r="606">
      <c r="A606" s="119">
        <v>561.0</v>
      </c>
      <c r="B606" s="120" t="s">
        <v>1685</v>
      </c>
      <c r="C606" s="119" t="s">
        <v>131</v>
      </c>
      <c r="D606" s="119"/>
      <c r="E606" s="119" t="s">
        <v>1729</v>
      </c>
      <c r="F606" s="132"/>
      <c r="G606" s="132" t="s">
        <v>3227</v>
      </c>
      <c r="H606" s="132" t="s">
        <v>3228</v>
      </c>
      <c r="I606" s="132" t="s">
        <v>1607</v>
      </c>
      <c r="J606" s="133" t="s">
        <v>3229</v>
      </c>
      <c r="K606" s="119" t="s">
        <v>1847</v>
      </c>
      <c r="L606" s="132" t="s">
        <v>1848</v>
      </c>
      <c r="M606" s="124"/>
      <c r="N606" s="18"/>
      <c r="O606" s="18"/>
      <c r="P606" s="18"/>
      <c r="Q606" s="18"/>
      <c r="R606" s="18"/>
      <c r="S606" s="18"/>
      <c r="T606" s="15"/>
      <c r="U606" s="18"/>
      <c r="V606" s="18"/>
      <c r="W606" s="18"/>
      <c r="X606" s="18"/>
      <c r="Y606" s="18"/>
      <c r="Z606" s="18"/>
      <c r="AA606" s="18"/>
      <c r="AB606" s="18"/>
      <c r="AC606" s="18"/>
      <c r="AD606" s="18"/>
    </row>
    <row r="607">
      <c r="A607" s="119">
        <v>567.0</v>
      </c>
      <c r="B607" s="120" t="s">
        <v>1685</v>
      </c>
      <c r="C607" s="119" t="s">
        <v>131</v>
      </c>
      <c r="D607" s="119"/>
      <c r="E607" s="119" t="s">
        <v>1619</v>
      </c>
      <c r="F607" s="132"/>
      <c r="G607" s="132" t="s">
        <v>3230</v>
      </c>
      <c r="H607" s="132" t="s">
        <v>3231</v>
      </c>
      <c r="I607" s="132" t="s">
        <v>1588</v>
      </c>
      <c r="J607" s="133" t="s">
        <v>3232</v>
      </c>
      <c r="K607" s="119" t="s">
        <v>1876</v>
      </c>
      <c r="L607" s="132" t="s">
        <v>1877</v>
      </c>
      <c r="M607" s="124"/>
      <c r="N607" s="18"/>
      <c r="O607" s="18"/>
      <c r="P607" s="18"/>
      <c r="Q607" s="18"/>
      <c r="R607" s="18"/>
      <c r="S607" s="18"/>
      <c r="T607" s="15"/>
      <c r="U607" s="18"/>
      <c r="V607" s="18"/>
      <c r="W607" s="18"/>
      <c r="X607" s="18"/>
      <c r="Y607" s="18"/>
      <c r="Z607" s="18"/>
      <c r="AA607" s="18"/>
      <c r="AB607" s="18"/>
      <c r="AC607" s="18"/>
      <c r="AD607" s="18"/>
    </row>
    <row r="608">
      <c r="A608" s="119">
        <v>564.0</v>
      </c>
      <c r="B608" s="120" t="s">
        <v>1685</v>
      </c>
      <c r="C608" s="119" t="s">
        <v>131</v>
      </c>
      <c r="D608" s="119"/>
      <c r="E608" s="119" t="s">
        <v>1619</v>
      </c>
      <c r="F608" s="132"/>
      <c r="G608" s="132" t="s">
        <v>3233</v>
      </c>
      <c r="H608" s="132" t="s">
        <v>3234</v>
      </c>
      <c r="I608" s="132" t="s">
        <v>1588</v>
      </c>
      <c r="J608" s="133" t="s">
        <v>3235</v>
      </c>
      <c r="K608" s="119" t="s">
        <v>1816</v>
      </c>
      <c r="L608" s="132" t="s">
        <v>1817</v>
      </c>
      <c r="M608" s="124"/>
      <c r="N608" s="18"/>
      <c r="O608" s="18"/>
      <c r="P608" s="18"/>
      <c r="Q608" s="18"/>
      <c r="R608" s="18"/>
      <c r="S608" s="18"/>
      <c r="T608" s="15"/>
      <c r="U608" s="18"/>
      <c r="V608" s="18"/>
      <c r="W608" s="18"/>
      <c r="X608" s="18"/>
      <c r="Y608" s="18"/>
      <c r="Z608" s="18"/>
      <c r="AA608" s="18"/>
      <c r="AB608" s="18"/>
      <c r="AC608" s="18"/>
      <c r="AD608" s="18"/>
    </row>
    <row r="609">
      <c r="A609" s="119">
        <v>562.0</v>
      </c>
      <c r="B609" s="120" t="s">
        <v>1685</v>
      </c>
      <c r="C609" s="119" t="s">
        <v>131</v>
      </c>
      <c r="D609" s="119"/>
      <c r="E609" s="119" t="s">
        <v>1619</v>
      </c>
      <c r="F609" s="140"/>
      <c r="G609" s="140" t="s">
        <v>3236</v>
      </c>
      <c r="H609" s="132" t="s">
        <v>3233</v>
      </c>
      <c r="I609" s="132" t="s">
        <v>1588</v>
      </c>
      <c r="J609" s="133" t="s">
        <v>3237</v>
      </c>
      <c r="K609" s="119" t="s">
        <v>1808</v>
      </c>
      <c r="L609" s="132" t="s">
        <v>1809</v>
      </c>
      <c r="M609" s="124"/>
      <c r="N609" s="18"/>
      <c r="O609" s="113"/>
      <c r="P609" s="113"/>
      <c r="Q609" s="113"/>
      <c r="R609" s="113"/>
      <c r="S609" s="15"/>
      <c r="T609" s="18"/>
      <c r="U609" s="18"/>
      <c r="V609" s="18"/>
      <c r="W609" s="18"/>
      <c r="X609" s="18"/>
      <c r="Y609" s="18"/>
      <c r="Z609" s="18"/>
      <c r="AA609" s="18"/>
      <c r="AB609" s="18"/>
      <c r="AC609" s="18"/>
      <c r="AD609" s="18"/>
    </row>
    <row r="610">
      <c r="A610" s="119">
        <v>563.0</v>
      </c>
      <c r="B610" s="120" t="s">
        <v>1685</v>
      </c>
      <c r="C610" s="119" t="s">
        <v>131</v>
      </c>
      <c r="D610" s="119"/>
      <c r="E610" s="119" t="s">
        <v>1619</v>
      </c>
      <c r="F610" s="132"/>
      <c r="G610" s="132" t="s">
        <v>3238</v>
      </c>
      <c r="H610" s="132" t="s">
        <v>3233</v>
      </c>
      <c r="I610" s="132" t="s">
        <v>1588</v>
      </c>
      <c r="J610" s="133" t="s">
        <v>3239</v>
      </c>
      <c r="K610" s="119" t="s">
        <v>1812</v>
      </c>
      <c r="L610" s="132" t="s">
        <v>1813</v>
      </c>
      <c r="M610" s="124"/>
      <c r="N610" s="18"/>
      <c r="O610" s="113"/>
      <c r="P610" s="113"/>
      <c r="Q610" s="113"/>
      <c r="R610" s="113"/>
      <c r="S610" s="15"/>
      <c r="T610" s="18"/>
      <c r="U610" s="18"/>
      <c r="V610" s="18"/>
      <c r="W610" s="18"/>
      <c r="X610" s="18"/>
      <c r="Y610" s="18"/>
      <c r="Z610" s="18"/>
      <c r="AA610" s="18"/>
      <c r="AB610" s="18"/>
      <c r="AC610" s="18"/>
      <c r="AD610" s="18"/>
    </row>
    <row r="611">
      <c r="A611" s="119">
        <v>575.0</v>
      </c>
      <c r="B611" s="120" t="s">
        <v>1685</v>
      </c>
      <c r="C611" s="119" t="s">
        <v>137</v>
      </c>
      <c r="D611" s="119"/>
      <c r="E611" s="119" t="s">
        <v>1678</v>
      </c>
      <c r="F611" s="121"/>
      <c r="G611" s="121" t="s">
        <v>3240</v>
      </c>
      <c r="H611" s="121" t="s">
        <v>3241</v>
      </c>
      <c r="I611" s="121" t="s">
        <v>1681</v>
      </c>
      <c r="J611" s="122" t="s">
        <v>3242</v>
      </c>
      <c r="K611" s="123" t="s">
        <v>3243</v>
      </c>
      <c r="L611" s="121" t="s">
        <v>3244</v>
      </c>
      <c r="M611" s="124"/>
      <c r="N611" s="18"/>
      <c r="O611" s="113"/>
      <c r="P611" s="113"/>
      <c r="Q611" s="113"/>
      <c r="R611" s="113"/>
      <c r="S611" s="15"/>
      <c r="T611" s="18"/>
      <c r="U611" s="18"/>
      <c r="V611" s="18"/>
      <c r="W611" s="18"/>
      <c r="X611" s="18"/>
      <c r="Y611" s="18"/>
      <c r="Z611" s="18"/>
      <c r="AA611" s="18"/>
      <c r="AB611" s="18"/>
      <c r="AC611" s="18"/>
      <c r="AD611" s="18"/>
    </row>
    <row r="612">
      <c r="A612" s="119">
        <v>577.0</v>
      </c>
      <c r="B612" s="120" t="s">
        <v>1685</v>
      </c>
      <c r="C612" s="119" t="s">
        <v>137</v>
      </c>
      <c r="D612" s="119"/>
      <c r="E612" s="119" t="s">
        <v>1678</v>
      </c>
      <c r="F612" s="121"/>
      <c r="G612" s="121" t="s">
        <v>3245</v>
      </c>
      <c r="H612" s="121" t="s">
        <v>3246</v>
      </c>
      <c r="I612" s="121" t="s">
        <v>1681</v>
      </c>
      <c r="J612" s="122" t="s">
        <v>3247</v>
      </c>
      <c r="K612" s="123" t="s">
        <v>3243</v>
      </c>
      <c r="L612" s="121" t="s">
        <v>3244</v>
      </c>
      <c r="M612" s="124"/>
      <c r="N612" s="18"/>
      <c r="O612" s="113"/>
      <c r="P612" s="113"/>
      <c r="Q612" s="113"/>
      <c r="R612" s="113"/>
      <c r="S612" s="15"/>
      <c r="T612" s="18"/>
      <c r="U612" s="18"/>
      <c r="V612" s="18"/>
      <c r="W612" s="18"/>
      <c r="X612" s="18"/>
      <c r="Y612" s="18"/>
      <c r="Z612" s="18"/>
      <c r="AA612" s="18"/>
      <c r="AB612" s="18"/>
      <c r="AC612" s="18"/>
      <c r="AD612" s="18"/>
    </row>
    <row r="613">
      <c r="A613" s="119">
        <v>576.0</v>
      </c>
      <c r="B613" s="120" t="s">
        <v>1685</v>
      </c>
      <c r="C613" s="119" t="s">
        <v>137</v>
      </c>
      <c r="D613" s="119"/>
      <c r="E613" s="119" t="s">
        <v>1678</v>
      </c>
      <c r="F613" s="121"/>
      <c r="G613" s="121" t="s">
        <v>3248</v>
      </c>
      <c r="H613" s="121" t="s">
        <v>3249</v>
      </c>
      <c r="I613" s="121" t="s">
        <v>1681</v>
      </c>
      <c r="J613" s="122" t="s">
        <v>3250</v>
      </c>
      <c r="K613" s="123" t="s">
        <v>3243</v>
      </c>
      <c r="L613" s="121" t="s">
        <v>3244</v>
      </c>
      <c r="M613" s="124"/>
      <c r="N613" s="18"/>
      <c r="O613" s="18"/>
      <c r="P613" s="18"/>
      <c r="Q613" s="18"/>
      <c r="R613" s="18"/>
      <c r="S613" s="18"/>
      <c r="T613" s="15"/>
      <c r="U613" s="18"/>
      <c r="V613" s="18"/>
      <c r="W613" s="18"/>
      <c r="X613" s="18"/>
      <c r="Y613" s="18"/>
      <c r="Z613" s="18"/>
      <c r="AA613" s="18"/>
      <c r="AB613" s="18"/>
      <c r="AC613" s="18"/>
      <c r="AD613" s="18"/>
    </row>
    <row r="614">
      <c r="A614" s="126">
        <v>573.0</v>
      </c>
      <c r="B614" s="127" t="s">
        <v>1711</v>
      </c>
      <c r="C614" s="126" t="s">
        <v>137</v>
      </c>
      <c r="D614" s="126"/>
      <c r="E614" s="126" t="s">
        <v>1678</v>
      </c>
      <c r="F614" s="128"/>
      <c r="G614" s="128" t="s">
        <v>3251</v>
      </c>
      <c r="H614" s="128" t="s">
        <v>3252</v>
      </c>
      <c r="I614" s="128" t="s">
        <v>1681</v>
      </c>
      <c r="J614" s="129" t="s">
        <v>3253</v>
      </c>
      <c r="K614" s="130" t="s">
        <v>3254</v>
      </c>
      <c r="L614" s="128" t="s">
        <v>3255</v>
      </c>
      <c r="M614" s="131"/>
      <c r="N614" s="18"/>
      <c r="O614" s="18"/>
      <c r="P614" s="18"/>
      <c r="Q614" s="18"/>
      <c r="R614" s="18"/>
      <c r="S614" s="18"/>
      <c r="T614" s="15"/>
      <c r="U614" s="18"/>
      <c r="V614" s="18"/>
      <c r="W614" s="18"/>
      <c r="X614" s="18"/>
      <c r="Y614" s="18"/>
      <c r="Z614" s="18"/>
      <c r="AA614" s="18"/>
      <c r="AB614" s="18"/>
      <c r="AC614" s="18"/>
      <c r="AD614" s="18"/>
    </row>
    <row r="615">
      <c r="A615" s="119">
        <v>571.0</v>
      </c>
      <c r="B615" s="120" t="s">
        <v>1685</v>
      </c>
      <c r="C615" s="119" t="s">
        <v>137</v>
      </c>
      <c r="D615" s="119"/>
      <c r="E615" s="119" t="s">
        <v>1678</v>
      </c>
      <c r="F615" s="121"/>
      <c r="G615" s="121" t="s">
        <v>3256</v>
      </c>
      <c r="H615" s="121" t="s">
        <v>3257</v>
      </c>
      <c r="I615" s="121" t="s">
        <v>1681</v>
      </c>
      <c r="J615" s="122" t="s">
        <v>3258</v>
      </c>
      <c r="K615" s="123" t="s">
        <v>3259</v>
      </c>
      <c r="L615" s="121" t="s">
        <v>3260</v>
      </c>
      <c r="M615" s="124"/>
      <c r="N615" s="18"/>
      <c r="O615" s="18"/>
      <c r="P615" s="18"/>
      <c r="Q615" s="18"/>
      <c r="R615" s="18"/>
      <c r="S615" s="18"/>
      <c r="T615" s="15"/>
      <c r="U615" s="18"/>
      <c r="V615" s="18"/>
      <c r="W615" s="18"/>
      <c r="X615" s="18"/>
      <c r="Y615" s="18"/>
      <c r="Z615" s="18"/>
      <c r="AA615" s="18"/>
      <c r="AB615" s="18"/>
      <c r="AC615" s="18"/>
      <c r="AD615" s="18"/>
    </row>
    <row r="616">
      <c r="A616" s="126">
        <v>574.0</v>
      </c>
      <c r="B616" s="127" t="s">
        <v>1711</v>
      </c>
      <c r="C616" s="126" t="s">
        <v>137</v>
      </c>
      <c r="D616" s="126"/>
      <c r="E616" s="126" t="s">
        <v>1678</v>
      </c>
      <c r="F616" s="128"/>
      <c r="G616" s="128" t="s">
        <v>3261</v>
      </c>
      <c r="H616" s="128" t="s">
        <v>3262</v>
      </c>
      <c r="I616" s="128" t="s">
        <v>1681</v>
      </c>
      <c r="J616" s="129" t="s">
        <v>3263</v>
      </c>
      <c r="K616" s="130" t="s">
        <v>3264</v>
      </c>
      <c r="L616" s="128" t="s">
        <v>3265</v>
      </c>
      <c r="M616" s="131"/>
      <c r="N616" s="18"/>
      <c r="O616" s="18"/>
      <c r="P616" s="18"/>
      <c r="Q616" s="18"/>
      <c r="R616" s="18"/>
      <c r="S616" s="18"/>
      <c r="T616" s="15"/>
      <c r="U616" s="18"/>
      <c r="V616" s="18"/>
      <c r="W616" s="18"/>
      <c r="X616" s="18"/>
      <c r="Y616" s="18"/>
      <c r="Z616" s="18"/>
      <c r="AA616" s="18"/>
      <c r="AB616" s="18"/>
      <c r="AC616" s="18"/>
      <c r="AD616" s="18"/>
    </row>
    <row r="617">
      <c r="A617" s="126">
        <v>759.0</v>
      </c>
      <c r="B617" s="127" t="s">
        <v>1711</v>
      </c>
      <c r="C617" s="126" t="s">
        <v>137</v>
      </c>
      <c r="D617" s="126"/>
      <c r="E617" s="126" t="s">
        <v>1719</v>
      </c>
      <c r="F617" s="128"/>
      <c r="G617" s="128" t="s">
        <v>3266</v>
      </c>
      <c r="H617" s="128" t="s">
        <v>3267</v>
      </c>
      <c r="I617" s="128" t="s">
        <v>1722</v>
      </c>
      <c r="J617" s="129" t="s">
        <v>3268</v>
      </c>
      <c r="K617" s="130" t="s">
        <v>3269</v>
      </c>
      <c r="L617" s="128" t="s">
        <v>3270</v>
      </c>
      <c r="M617" s="131"/>
      <c r="N617" s="18"/>
      <c r="O617" s="18"/>
      <c r="P617" s="18"/>
      <c r="Q617" s="18"/>
      <c r="R617" s="18"/>
      <c r="S617" s="18"/>
      <c r="T617" s="15"/>
      <c r="U617" s="18"/>
      <c r="V617" s="18"/>
      <c r="W617" s="18"/>
      <c r="X617" s="18"/>
      <c r="Y617" s="18"/>
      <c r="Z617" s="18"/>
      <c r="AA617" s="18"/>
      <c r="AB617" s="18"/>
      <c r="AC617" s="18"/>
      <c r="AD617" s="18"/>
    </row>
    <row r="618">
      <c r="A618" s="119">
        <v>640.0</v>
      </c>
      <c r="B618" s="120" t="s">
        <v>1685</v>
      </c>
      <c r="C618" s="119" t="s">
        <v>137</v>
      </c>
      <c r="D618" s="119"/>
      <c r="E618" s="119" t="s">
        <v>1656</v>
      </c>
      <c r="F618" s="121"/>
      <c r="G618" s="121" t="s">
        <v>3271</v>
      </c>
      <c r="H618" s="121" t="s">
        <v>3272</v>
      </c>
      <c r="I618" s="121" t="s">
        <v>1637</v>
      </c>
      <c r="J618" s="122" t="s">
        <v>3273</v>
      </c>
      <c r="K618" s="123" t="s">
        <v>1698</v>
      </c>
      <c r="L618" s="121" t="s">
        <v>1699</v>
      </c>
      <c r="M618" s="124"/>
      <c r="N618" s="18"/>
      <c r="O618" s="18"/>
      <c r="P618" s="18"/>
      <c r="Q618" s="18"/>
      <c r="R618" s="18"/>
      <c r="S618" s="18"/>
      <c r="T618" s="15"/>
      <c r="U618" s="18"/>
      <c r="V618" s="18"/>
      <c r="W618" s="18"/>
      <c r="X618" s="18"/>
      <c r="Y618" s="18"/>
      <c r="Z618" s="18"/>
      <c r="AA618" s="18"/>
      <c r="AB618" s="18"/>
      <c r="AC618" s="18"/>
      <c r="AD618" s="18"/>
    </row>
    <row r="619">
      <c r="A619" s="119">
        <v>641.0</v>
      </c>
      <c r="B619" s="120" t="s">
        <v>1685</v>
      </c>
      <c r="C619" s="119" t="s">
        <v>137</v>
      </c>
      <c r="D619" s="119"/>
      <c r="E619" s="119" t="s">
        <v>1656</v>
      </c>
      <c r="F619" s="121"/>
      <c r="G619" s="121" t="s">
        <v>3274</v>
      </c>
      <c r="H619" s="121" t="s">
        <v>3275</v>
      </c>
      <c r="I619" s="121" t="s">
        <v>1637</v>
      </c>
      <c r="J619" s="122" t="s">
        <v>3276</v>
      </c>
      <c r="K619" s="123" t="s">
        <v>1698</v>
      </c>
      <c r="L619" s="121" t="s">
        <v>1699</v>
      </c>
      <c r="M619" s="124"/>
      <c r="N619" s="18"/>
      <c r="O619" s="18"/>
      <c r="P619" s="18"/>
      <c r="Q619" s="18"/>
      <c r="R619" s="18"/>
      <c r="S619" s="18"/>
      <c r="T619" s="15"/>
      <c r="U619" s="18"/>
      <c r="V619" s="18"/>
      <c r="W619" s="18"/>
      <c r="X619" s="18"/>
      <c r="Y619" s="18"/>
      <c r="Z619" s="18"/>
      <c r="AA619" s="18"/>
      <c r="AB619" s="18"/>
      <c r="AC619" s="18"/>
      <c r="AD619" s="18"/>
    </row>
    <row r="620">
      <c r="A620" s="119">
        <v>677.0</v>
      </c>
      <c r="B620" s="120" t="s">
        <v>1685</v>
      </c>
      <c r="C620" s="119" t="s">
        <v>137</v>
      </c>
      <c r="D620" s="119"/>
      <c r="E620" s="119" t="s">
        <v>1619</v>
      </c>
      <c r="F620" s="121"/>
      <c r="G620" s="121" t="s">
        <v>3277</v>
      </c>
      <c r="H620" s="121" t="s">
        <v>3278</v>
      </c>
      <c r="I620" s="121" t="s">
        <v>1588</v>
      </c>
      <c r="J620" s="122" t="s">
        <v>3279</v>
      </c>
      <c r="K620" s="123" t="s">
        <v>3280</v>
      </c>
      <c r="L620" s="121" t="s">
        <v>3281</v>
      </c>
      <c r="M620" s="124"/>
      <c r="N620" s="18"/>
      <c r="O620" s="113"/>
      <c r="P620" s="113"/>
      <c r="Q620" s="18"/>
      <c r="R620" s="18"/>
      <c r="S620" s="15"/>
      <c r="T620" s="18"/>
      <c r="U620" s="18"/>
      <c r="V620" s="18"/>
      <c r="W620" s="18"/>
      <c r="X620" s="18"/>
      <c r="Y620" s="18"/>
      <c r="Z620" s="18"/>
      <c r="AA620" s="18"/>
      <c r="AB620" s="18"/>
      <c r="AC620" s="18"/>
      <c r="AD620" s="18"/>
    </row>
    <row r="621">
      <c r="A621" s="126">
        <v>751.0</v>
      </c>
      <c r="B621" s="127" t="s">
        <v>1711</v>
      </c>
      <c r="C621" s="126" t="s">
        <v>137</v>
      </c>
      <c r="D621" s="126"/>
      <c r="E621" s="126" t="s">
        <v>1712</v>
      </c>
      <c r="F621" s="128"/>
      <c r="G621" s="128" t="s">
        <v>3282</v>
      </c>
      <c r="H621" s="128" t="s">
        <v>3283</v>
      </c>
      <c r="I621" s="128" t="s">
        <v>1715</v>
      </c>
      <c r="J621" s="129" t="s">
        <v>3284</v>
      </c>
      <c r="K621" s="130" t="s">
        <v>1717</v>
      </c>
      <c r="L621" s="128" t="s">
        <v>1718</v>
      </c>
      <c r="M621" s="131"/>
      <c r="N621" s="18"/>
      <c r="O621" s="113"/>
      <c r="P621" s="113"/>
      <c r="Q621" s="18"/>
      <c r="R621" s="18"/>
      <c r="S621" s="15"/>
      <c r="T621" s="18"/>
      <c r="U621" s="18"/>
      <c r="V621" s="18"/>
      <c r="W621" s="18"/>
      <c r="X621" s="18"/>
      <c r="Y621" s="18"/>
      <c r="Z621" s="18"/>
      <c r="AA621" s="18"/>
      <c r="AB621" s="18"/>
      <c r="AC621" s="18"/>
      <c r="AD621" s="18"/>
    </row>
    <row r="622">
      <c r="A622" s="126">
        <v>750.0</v>
      </c>
      <c r="B622" s="127" t="s">
        <v>1711</v>
      </c>
      <c r="C622" s="126" t="s">
        <v>137</v>
      </c>
      <c r="D622" s="126"/>
      <c r="E622" s="126" t="s">
        <v>1712</v>
      </c>
      <c r="F622" s="128"/>
      <c r="G622" s="128" t="s">
        <v>3285</v>
      </c>
      <c r="H622" s="128" t="s">
        <v>3286</v>
      </c>
      <c r="I622" s="128" t="s">
        <v>1715</v>
      </c>
      <c r="J622" s="129" t="s">
        <v>3287</v>
      </c>
      <c r="K622" s="130" t="s">
        <v>1717</v>
      </c>
      <c r="L622" s="128" t="s">
        <v>1718</v>
      </c>
      <c r="M622" s="131"/>
      <c r="N622" s="18"/>
      <c r="O622" s="113"/>
      <c r="P622" s="113"/>
      <c r="Q622" s="18"/>
      <c r="R622" s="18"/>
      <c r="S622" s="15"/>
      <c r="T622" s="18"/>
      <c r="U622" s="18"/>
      <c r="V622" s="18"/>
      <c r="W622" s="18"/>
      <c r="X622" s="18"/>
      <c r="Y622" s="18"/>
      <c r="Z622" s="18"/>
      <c r="AA622" s="18"/>
      <c r="AB622" s="18"/>
      <c r="AC622" s="18"/>
      <c r="AD622" s="18"/>
    </row>
    <row r="623">
      <c r="A623" s="119">
        <v>601.0</v>
      </c>
      <c r="B623" s="120" t="s">
        <v>1685</v>
      </c>
      <c r="C623" s="119" t="s">
        <v>137</v>
      </c>
      <c r="D623" s="119"/>
      <c r="E623" s="119" t="s">
        <v>1729</v>
      </c>
      <c r="F623" s="121"/>
      <c r="G623" s="121" t="s">
        <v>3288</v>
      </c>
      <c r="H623" s="121" t="s">
        <v>3289</v>
      </c>
      <c r="I623" s="121" t="s">
        <v>1607</v>
      </c>
      <c r="J623" s="122" t="s">
        <v>3290</v>
      </c>
      <c r="K623" s="123" t="s">
        <v>2841</v>
      </c>
      <c r="L623" s="121" t="s">
        <v>2842</v>
      </c>
      <c r="M623" s="124"/>
      <c r="N623" s="18"/>
      <c r="O623" s="18"/>
      <c r="P623" s="18"/>
      <c r="Q623" s="18"/>
      <c r="R623" s="18"/>
      <c r="S623" s="18"/>
      <c r="T623" s="15"/>
      <c r="U623" s="18"/>
      <c r="V623" s="18"/>
      <c r="W623" s="18"/>
      <c r="X623" s="18"/>
      <c r="Y623" s="18"/>
      <c r="Z623" s="18"/>
      <c r="AA623" s="18"/>
      <c r="AB623" s="18"/>
      <c r="AC623" s="18"/>
      <c r="AD623" s="18"/>
    </row>
    <row r="624">
      <c r="A624" s="119">
        <v>607.0</v>
      </c>
      <c r="B624" s="120" t="s">
        <v>1685</v>
      </c>
      <c r="C624" s="119" t="s">
        <v>137</v>
      </c>
      <c r="D624" s="119"/>
      <c r="E624" s="119" t="s">
        <v>1729</v>
      </c>
      <c r="F624" s="121"/>
      <c r="G624" s="121" t="s">
        <v>3288</v>
      </c>
      <c r="H624" s="121" t="s">
        <v>3289</v>
      </c>
      <c r="I624" s="121" t="s">
        <v>1607</v>
      </c>
      <c r="J624" s="122" t="s">
        <v>3291</v>
      </c>
      <c r="K624" s="123" t="s">
        <v>2844</v>
      </c>
      <c r="L624" s="121" t="s">
        <v>2845</v>
      </c>
      <c r="M624" s="124"/>
      <c r="N624" s="18"/>
      <c r="O624" s="18"/>
      <c r="P624" s="18"/>
      <c r="Q624" s="18"/>
      <c r="R624" s="18"/>
      <c r="S624" s="18"/>
      <c r="T624" s="15"/>
      <c r="U624" s="18"/>
      <c r="V624" s="18"/>
      <c r="W624" s="18"/>
      <c r="X624" s="18"/>
      <c r="Y624" s="18"/>
      <c r="Z624" s="18"/>
      <c r="AA624" s="18"/>
      <c r="AB624" s="18"/>
      <c r="AC624" s="18"/>
      <c r="AD624" s="18"/>
    </row>
    <row r="625">
      <c r="A625" s="119">
        <v>611.0</v>
      </c>
      <c r="B625" s="120" t="s">
        <v>1685</v>
      </c>
      <c r="C625" s="119" t="s">
        <v>137</v>
      </c>
      <c r="D625" s="119"/>
      <c r="E625" s="119" t="s">
        <v>1656</v>
      </c>
      <c r="F625" s="121"/>
      <c r="G625" s="121" t="s">
        <v>3292</v>
      </c>
      <c r="H625" s="121" t="s">
        <v>3289</v>
      </c>
      <c r="I625" s="121" t="s">
        <v>1637</v>
      </c>
      <c r="J625" s="122" t="s">
        <v>3293</v>
      </c>
      <c r="K625" s="123" t="s">
        <v>2777</v>
      </c>
      <c r="L625" s="121" t="s">
        <v>2778</v>
      </c>
      <c r="M625" s="124"/>
      <c r="N625" s="18"/>
      <c r="O625" s="18"/>
      <c r="P625" s="18"/>
      <c r="Q625" s="18"/>
      <c r="R625" s="18"/>
      <c r="S625" s="18"/>
      <c r="T625" s="15"/>
      <c r="U625" s="18"/>
      <c r="V625" s="18"/>
      <c r="W625" s="18"/>
      <c r="X625" s="18"/>
      <c r="Y625" s="18"/>
      <c r="Z625" s="18"/>
      <c r="AA625" s="18"/>
      <c r="AB625" s="18"/>
      <c r="AC625" s="18"/>
      <c r="AD625" s="18"/>
    </row>
    <row r="626">
      <c r="A626" s="119">
        <v>628.0</v>
      </c>
      <c r="B626" s="120" t="s">
        <v>1685</v>
      </c>
      <c r="C626" s="119" t="s">
        <v>137</v>
      </c>
      <c r="D626" s="119"/>
      <c r="E626" s="119" t="s">
        <v>1656</v>
      </c>
      <c r="F626" s="121"/>
      <c r="G626" s="121" t="s">
        <v>3294</v>
      </c>
      <c r="H626" s="121" t="s">
        <v>3289</v>
      </c>
      <c r="I626" s="121" t="s">
        <v>1637</v>
      </c>
      <c r="J626" s="122" t="s">
        <v>3295</v>
      </c>
      <c r="K626" s="123" t="s">
        <v>2781</v>
      </c>
      <c r="L626" s="121" t="s">
        <v>2782</v>
      </c>
      <c r="M626" s="124"/>
      <c r="N626" s="18"/>
      <c r="O626" s="18"/>
      <c r="P626" s="18"/>
      <c r="Q626" s="18"/>
      <c r="R626" s="18"/>
      <c r="S626" s="18"/>
      <c r="T626" s="15"/>
      <c r="U626" s="18"/>
      <c r="V626" s="18"/>
      <c r="W626" s="18"/>
      <c r="X626" s="18"/>
      <c r="Y626" s="18"/>
      <c r="Z626" s="18"/>
      <c r="AA626" s="18"/>
      <c r="AB626" s="18"/>
      <c r="AC626" s="18"/>
      <c r="AD626" s="18"/>
    </row>
    <row r="627">
      <c r="A627" s="126">
        <v>630.0</v>
      </c>
      <c r="B627" s="127" t="s">
        <v>1711</v>
      </c>
      <c r="C627" s="126" t="s">
        <v>137</v>
      </c>
      <c r="D627" s="126"/>
      <c r="E627" s="126" t="s">
        <v>1656</v>
      </c>
      <c r="F627" s="128"/>
      <c r="G627" s="128" t="s">
        <v>3296</v>
      </c>
      <c r="H627" s="128" t="s">
        <v>3289</v>
      </c>
      <c r="I627" s="128" t="s">
        <v>1637</v>
      </c>
      <c r="J627" s="129" t="s">
        <v>3297</v>
      </c>
      <c r="K627" s="130" t="s">
        <v>1833</v>
      </c>
      <c r="L627" s="128" t="s">
        <v>1834</v>
      </c>
      <c r="M627" s="131"/>
      <c r="N627" s="18"/>
      <c r="O627" s="113"/>
      <c r="P627" s="113"/>
      <c r="Q627" s="18"/>
      <c r="R627" s="18"/>
      <c r="S627" s="15"/>
      <c r="T627" s="18"/>
      <c r="U627" s="18"/>
      <c r="V627" s="18"/>
      <c r="W627" s="18"/>
      <c r="X627" s="18"/>
      <c r="Y627" s="18"/>
      <c r="Z627" s="18"/>
      <c r="AA627" s="18"/>
      <c r="AB627" s="18"/>
      <c r="AC627" s="18"/>
      <c r="AD627" s="18"/>
    </row>
    <row r="628">
      <c r="A628" s="119">
        <v>680.0</v>
      </c>
      <c r="B628" s="120" t="s">
        <v>1685</v>
      </c>
      <c r="C628" s="119" t="s">
        <v>137</v>
      </c>
      <c r="D628" s="119"/>
      <c r="E628" s="119" t="s">
        <v>1619</v>
      </c>
      <c r="F628" s="121"/>
      <c r="G628" s="121" t="s">
        <v>3298</v>
      </c>
      <c r="H628" s="121" t="s">
        <v>3289</v>
      </c>
      <c r="I628" s="121" t="s">
        <v>1588</v>
      </c>
      <c r="J628" s="122" t="s">
        <v>3299</v>
      </c>
      <c r="K628" s="123" t="s">
        <v>1812</v>
      </c>
      <c r="L628" s="121" t="s">
        <v>1813</v>
      </c>
      <c r="M628" s="124"/>
      <c r="N628" s="18"/>
      <c r="O628" s="113"/>
      <c r="P628" s="113"/>
      <c r="Q628" s="18"/>
      <c r="R628" s="18"/>
      <c r="S628" s="15"/>
      <c r="T628" s="18"/>
      <c r="U628" s="18"/>
      <c r="V628" s="18"/>
      <c r="W628" s="18"/>
      <c r="X628" s="18"/>
      <c r="Y628" s="18"/>
      <c r="Z628" s="18"/>
      <c r="AA628" s="18"/>
      <c r="AB628" s="18"/>
      <c r="AC628" s="18"/>
      <c r="AD628" s="18"/>
    </row>
    <row r="629">
      <c r="A629" s="119">
        <v>732.0</v>
      </c>
      <c r="B629" s="120" t="s">
        <v>1685</v>
      </c>
      <c r="C629" s="119" t="s">
        <v>137</v>
      </c>
      <c r="D629" s="119"/>
      <c r="E629" s="119" t="s">
        <v>1619</v>
      </c>
      <c r="F629" s="121"/>
      <c r="G629" s="121" t="s">
        <v>3300</v>
      </c>
      <c r="H629" s="121" t="s">
        <v>137</v>
      </c>
      <c r="I629" s="121" t="s">
        <v>1588</v>
      </c>
      <c r="J629" s="122" t="s">
        <v>3301</v>
      </c>
      <c r="K629" s="123" t="s">
        <v>1821</v>
      </c>
      <c r="L629" s="121" t="s">
        <v>1822</v>
      </c>
      <c r="M629" s="124"/>
      <c r="N629" s="18"/>
      <c r="O629" s="113"/>
      <c r="P629" s="113"/>
      <c r="Q629" s="18"/>
      <c r="R629" s="18"/>
      <c r="S629" s="15"/>
      <c r="T629" s="18"/>
      <c r="U629" s="18"/>
      <c r="V629" s="18"/>
      <c r="W629" s="18"/>
      <c r="X629" s="18"/>
      <c r="Y629" s="18"/>
      <c r="Z629" s="18"/>
      <c r="AA629" s="18"/>
      <c r="AB629" s="18"/>
      <c r="AC629" s="18"/>
      <c r="AD629" s="18"/>
    </row>
    <row r="630">
      <c r="A630" s="119">
        <v>762.0</v>
      </c>
      <c r="B630" s="120" t="s">
        <v>1685</v>
      </c>
      <c r="C630" s="119" t="s">
        <v>137</v>
      </c>
      <c r="D630" s="119"/>
      <c r="E630" s="119" t="s">
        <v>1654</v>
      </c>
      <c r="F630" s="121"/>
      <c r="G630" s="121" t="s">
        <v>3302</v>
      </c>
      <c r="H630" s="121" t="s">
        <v>3289</v>
      </c>
      <c r="I630" s="121" t="s">
        <v>1600</v>
      </c>
      <c r="J630" s="122" t="s">
        <v>3303</v>
      </c>
      <c r="K630" s="123" t="s">
        <v>3304</v>
      </c>
      <c r="L630" s="121" t="s">
        <v>3305</v>
      </c>
      <c r="M630" s="124"/>
      <c r="N630" s="18"/>
      <c r="O630" s="113"/>
      <c r="P630" s="113"/>
      <c r="Q630" s="18"/>
      <c r="R630" s="18"/>
      <c r="S630" s="15"/>
      <c r="T630" s="18"/>
      <c r="U630" s="18"/>
      <c r="V630" s="18"/>
      <c r="W630" s="18"/>
      <c r="X630" s="18"/>
      <c r="Y630" s="18"/>
      <c r="Z630" s="18"/>
      <c r="AA630" s="18"/>
      <c r="AB630" s="18"/>
      <c r="AC630" s="18"/>
      <c r="AD630" s="18"/>
    </row>
    <row r="631">
      <c r="A631" s="119">
        <v>763.0</v>
      </c>
      <c r="B631" s="120" t="s">
        <v>1685</v>
      </c>
      <c r="C631" s="119" t="s">
        <v>137</v>
      </c>
      <c r="D631" s="119"/>
      <c r="E631" s="119" t="s">
        <v>1654</v>
      </c>
      <c r="F631" s="121"/>
      <c r="G631" s="121" t="s">
        <v>3302</v>
      </c>
      <c r="H631" s="121" t="s">
        <v>3289</v>
      </c>
      <c r="I631" s="121" t="s">
        <v>1600</v>
      </c>
      <c r="J631" s="122" t="s">
        <v>3306</v>
      </c>
      <c r="K631" s="123" t="s">
        <v>3307</v>
      </c>
      <c r="L631" s="121" t="s">
        <v>3308</v>
      </c>
      <c r="M631" s="124"/>
      <c r="N631" s="18"/>
      <c r="O631" s="113"/>
      <c r="P631" s="113"/>
      <c r="Q631" s="18"/>
      <c r="R631" s="18"/>
      <c r="S631" s="15"/>
      <c r="T631" s="18"/>
      <c r="U631" s="18"/>
      <c r="V631" s="18"/>
      <c r="W631" s="18"/>
      <c r="X631" s="18"/>
      <c r="Y631" s="18"/>
      <c r="Z631" s="18"/>
      <c r="AA631" s="18"/>
      <c r="AB631" s="18"/>
      <c r="AC631" s="18"/>
      <c r="AD631" s="18"/>
    </row>
    <row r="632">
      <c r="A632" s="119">
        <v>768.0</v>
      </c>
      <c r="B632" s="120" t="s">
        <v>1685</v>
      </c>
      <c r="C632" s="119" t="s">
        <v>137</v>
      </c>
      <c r="D632" s="119"/>
      <c r="E632" s="119" t="s">
        <v>1654</v>
      </c>
      <c r="F632" s="121"/>
      <c r="G632" s="121" t="s">
        <v>3309</v>
      </c>
      <c r="H632" s="121" t="s">
        <v>3289</v>
      </c>
      <c r="I632" s="121" t="s">
        <v>1600</v>
      </c>
      <c r="J632" s="122" t="s">
        <v>3310</v>
      </c>
      <c r="K632" s="123" t="s">
        <v>2048</v>
      </c>
      <c r="L632" s="121" t="s">
        <v>2049</v>
      </c>
      <c r="M632" s="124"/>
      <c r="N632" s="18"/>
      <c r="O632" s="113"/>
      <c r="P632" s="113"/>
      <c r="Q632" s="18"/>
      <c r="R632" s="18"/>
      <c r="S632" s="15"/>
      <c r="T632" s="18"/>
      <c r="U632" s="18"/>
      <c r="V632" s="18"/>
      <c r="W632" s="18"/>
      <c r="X632" s="18"/>
      <c r="Y632" s="18"/>
      <c r="Z632" s="18"/>
      <c r="AA632" s="18"/>
      <c r="AB632" s="18"/>
      <c r="AC632" s="18"/>
      <c r="AD632" s="18"/>
    </row>
    <row r="633">
      <c r="A633" s="119">
        <v>769.0</v>
      </c>
      <c r="B633" s="120" t="s">
        <v>1685</v>
      </c>
      <c r="C633" s="119" t="s">
        <v>137</v>
      </c>
      <c r="D633" s="119"/>
      <c r="E633" s="119" t="s">
        <v>1654</v>
      </c>
      <c r="F633" s="121"/>
      <c r="G633" s="121" t="s">
        <v>3302</v>
      </c>
      <c r="H633" s="121" t="s">
        <v>3289</v>
      </c>
      <c r="I633" s="121" t="s">
        <v>1600</v>
      </c>
      <c r="J633" s="122" t="s">
        <v>3311</v>
      </c>
      <c r="K633" s="123" t="s">
        <v>3312</v>
      </c>
      <c r="L633" s="121" t="s">
        <v>3313</v>
      </c>
      <c r="M633" s="124"/>
      <c r="N633" s="18"/>
      <c r="O633" s="113"/>
      <c r="P633" s="113"/>
      <c r="Q633" s="18"/>
      <c r="R633" s="18"/>
      <c r="S633" s="15"/>
      <c r="T633" s="18"/>
      <c r="U633" s="18"/>
      <c r="V633" s="18"/>
      <c r="W633" s="18"/>
      <c r="X633" s="18"/>
      <c r="Y633" s="18"/>
      <c r="Z633" s="18"/>
      <c r="AA633" s="18"/>
      <c r="AB633" s="18"/>
      <c r="AC633" s="18"/>
      <c r="AD633" s="18"/>
    </row>
    <row r="634">
      <c r="A634" s="119">
        <v>772.0</v>
      </c>
      <c r="B634" s="120" t="s">
        <v>1685</v>
      </c>
      <c r="C634" s="119" t="s">
        <v>137</v>
      </c>
      <c r="D634" s="119"/>
      <c r="E634" s="119" t="s">
        <v>1654</v>
      </c>
      <c r="F634" s="121"/>
      <c r="G634" s="121" t="s">
        <v>138</v>
      </c>
      <c r="H634" s="121" t="s">
        <v>3289</v>
      </c>
      <c r="I634" s="121" t="s">
        <v>1600</v>
      </c>
      <c r="J634" s="122" t="s">
        <v>3314</v>
      </c>
      <c r="K634" s="123" t="s">
        <v>3315</v>
      </c>
      <c r="L634" s="121" t="s">
        <v>3316</v>
      </c>
      <c r="M634" s="124"/>
      <c r="N634" s="18"/>
      <c r="O634" s="113"/>
      <c r="P634" s="113"/>
      <c r="Q634" s="18"/>
      <c r="R634" s="18"/>
      <c r="S634" s="15"/>
      <c r="T634" s="18"/>
      <c r="U634" s="18"/>
      <c r="V634" s="18"/>
      <c r="W634" s="18"/>
      <c r="X634" s="18"/>
      <c r="Y634" s="18"/>
      <c r="Z634" s="18"/>
      <c r="AA634" s="18"/>
      <c r="AB634" s="18"/>
      <c r="AC634" s="18"/>
      <c r="AD634" s="18"/>
    </row>
    <row r="635">
      <c r="A635" s="119">
        <v>775.0</v>
      </c>
      <c r="B635" s="120" t="s">
        <v>1685</v>
      </c>
      <c r="C635" s="119" t="s">
        <v>137</v>
      </c>
      <c r="D635" s="119"/>
      <c r="E635" s="119" t="s">
        <v>1671</v>
      </c>
      <c r="F635" s="121"/>
      <c r="G635" s="121" t="s">
        <v>3317</v>
      </c>
      <c r="H635" s="121" t="s">
        <v>137</v>
      </c>
      <c r="I635" s="121" t="s">
        <v>1674</v>
      </c>
      <c r="J635" s="122" t="s">
        <v>3318</v>
      </c>
      <c r="K635" s="123" t="s">
        <v>2307</v>
      </c>
      <c r="L635" s="121" t="s">
        <v>2308</v>
      </c>
      <c r="M635" s="124"/>
      <c r="N635" s="18"/>
      <c r="O635" s="113"/>
      <c r="P635" s="113"/>
      <c r="Q635" s="18"/>
      <c r="R635" s="18"/>
      <c r="S635" s="15"/>
      <c r="T635" s="18"/>
      <c r="U635" s="18"/>
      <c r="V635" s="18"/>
      <c r="W635" s="18"/>
      <c r="X635" s="18"/>
      <c r="Y635" s="18"/>
      <c r="Z635" s="18"/>
      <c r="AA635" s="18"/>
      <c r="AB635" s="18"/>
      <c r="AC635" s="18"/>
      <c r="AD635" s="18"/>
    </row>
    <row r="636">
      <c r="A636" s="119">
        <v>776.0</v>
      </c>
      <c r="B636" s="120" t="s">
        <v>1685</v>
      </c>
      <c r="C636" s="119" t="s">
        <v>137</v>
      </c>
      <c r="D636" s="119"/>
      <c r="E636" s="119" t="s">
        <v>1671</v>
      </c>
      <c r="F636" s="121"/>
      <c r="G636" s="121" t="s">
        <v>3319</v>
      </c>
      <c r="H636" s="121" t="s">
        <v>137</v>
      </c>
      <c r="I636" s="121" t="s">
        <v>1674</v>
      </c>
      <c r="J636" s="122" t="s">
        <v>3320</v>
      </c>
      <c r="K636" s="123" t="s">
        <v>2796</v>
      </c>
      <c r="L636" s="121" t="s">
        <v>2797</v>
      </c>
      <c r="M636" s="124"/>
      <c r="N636" s="18"/>
      <c r="O636" s="113"/>
      <c r="P636" s="113"/>
      <c r="Q636" s="113"/>
      <c r="R636" s="113"/>
      <c r="S636" s="15"/>
      <c r="T636" s="18"/>
      <c r="U636" s="18"/>
      <c r="V636" s="18"/>
      <c r="W636" s="18"/>
      <c r="X636" s="18"/>
      <c r="Y636" s="18"/>
      <c r="Z636" s="18"/>
      <c r="AA636" s="18"/>
      <c r="AB636" s="18"/>
      <c r="AC636" s="18"/>
      <c r="AD636" s="18"/>
    </row>
    <row r="637">
      <c r="A637" s="119">
        <v>777.0</v>
      </c>
      <c r="B637" s="120" t="s">
        <v>1685</v>
      </c>
      <c r="C637" s="119" t="s">
        <v>137</v>
      </c>
      <c r="D637" s="119"/>
      <c r="E637" s="119" t="s">
        <v>1671</v>
      </c>
      <c r="F637" s="121"/>
      <c r="G637" s="121" t="s">
        <v>3321</v>
      </c>
      <c r="H637" s="121" t="s">
        <v>137</v>
      </c>
      <c r="I637" s="121" t="s">
        <v>1674</v>
      </c>
      <c r="J637" s="122" t="s">
        <v>3322</v>
      </c>
      <c r="K637" s="123" t="s">
        <v>2800</v>
      </c>
      <c r="L637" s="121" t="s">
        <v>2801</v>
      </c>
      <c r="M637" s="124"/>
      <c r="N637" s="18"/>
      <c r="O637" s="113"/>
      <c r="P637" s="113"/>
      <c r="Q637" s="18"/>
      <c r="R637" s="18"/>
      <c r="S637" s="15"/>
      <c r="T637" s="18"/>
      <c r="U637" s="18"/>
      <c r="V637" s="18"/>
      <c r="W637" s="18"/>
      <c r="X637" s="18"/>
      <c r="Y637" s="18"/>
      <c r="Z637" s="18"/>
      <c r="AA637" s="18"/>
      <c r="AB637" s="18"/>
      <c r="AC637" s="18"/>
      <c r="AD637" s="18"/>
    </row>
    <row r="638">
      <c r="A638" s="119">
        <v>778.0</v>
      </c>
      <c r="B638" s="120" t="s">
        <v>1685</v>
      </c>
      <c r="C638" s="119" t="s">
        <v>137</v>
      </c>
      <c r="D638" s="119"/>
      <c r="E638" s="119" t="s">
        <v>1671</v>
      </c>
      <c r="F638" s="121"/>
      <c r="G638" s="121" t="s">
        <v>3323</v>
      </c>
      <c r="H638" s="121" t="s">
        <v>137</v>
      </c>
      <c r="I638" s="121" t="s">
        <v>1674</v>
      </c>
      <c r="J638" s="122" t="s">
        <v>3324</v>
      </c>
      <c r="K638" s="123" t="s">
        <v>2163</v>
      </c>
      <c r="L638" s="121" t="s">
        <v>2164</v>
      </c>
      <c r="M638" s="124"/>
      <c r="N638" s="18"/>
      <c r="O638" s="113"/>
      <c r="P638" s="113"/>
      <c r="Q638" s="18"/>
      <c r="R638" s="18"/>
      <c r="S638" s="15"/>
      <c r="T638" s="18"/>
      <c r="U638" s="18"/>
      <c r="V638" s="18"/>
      <c r="W638" s="18"/>
      <c r="X638" s="18"/>
      <c r="Y638" s="18"/>
      <c r="Z638" s="18"/>
      <c r="AA638" s="18"/>
      <c r="AB638" s="18"/>
      <c r="AC638" s="18"/>
      <c r="AD638" s="18"/>
    </row>
    <row r="639">
      <c r="A639" s="119">
        <v>779.0</v>
      </c>
      <c r="B639" s="120" t="s">
        <v>1685</v>
      </c>
      <c r="C639" s="119" t="s">
        <v>137</v>
      </c>
      <c r="D639" s="119"/>
      <c r="E639" s="119" t="s">
        <v>1671</v>
      </c>
      <c r="F639" s="121"/>
      <c r="G639" s="121" t="s">
        <v>3325</v>
      </c>
      <c r="H639" s="121" t="s">
        <v>137</v>
      </c>
      <c r="I639" s="121" t="s">
        <v>1674</v>
      </c>
      <c r="J639" s="122" t="s">
        <v>3326</v>
      </c>
      <c r="K639" s="123" t="s">
        <v>2806</v>
      </c>
      <c r="L639" s="121" t="s">
        <v>2807</v>
      </c>
      <c r="M639" s="124"/>
      <c r="N639" s="18"/>
      <c r="O639" s="113"/>
      <c r="P639" s="113"/>
      <c r="Q639" s="18"/>
      <c r="R639" s="18"/>
      <c r="S639" s="15"/>
      <c r="T639" s="18"/>
      <c r="U639" s="18"/>
      <c r="V639" s="18"/>
      <c r="W639" s="18"/>
      <c r="X639" s="18"/>
      <c r="Y639" s="18"/>
      <c r="Z639" s="18"/>
      <c r="AA639" s="18"/>
      <c r="AB639" s="18"/>
      <c r="AC639" s="18"/>
      <c r="AD639" s="18"/>
    </row>
    <row r="640">
      <c r="A640" s="119">
        <v>780.0</v>
      </c>
      <c r="B640" s="120" t="s">
        <v>1685</v>
      </c>
      <c r="C640" s="119" t="s">
        <v>137</v>
      </c>
      <c r="D640" s="119"/>
      <c r="E640" s="119" t="s">
        <v>1671</v>
      </c>
      <c r="F640" s="121"/>
      <c r="G640" s="121" t="s">
        <v>3327</v>
      </c>
      <c r="H640" s="121" t="s">
        <v>137</v>
      </c>
      <c r="I640" s="121" t="s">
        <v>1674</v>
      </c>
      <c r="J640" s="122" t="s">
        <v>3328</v>
      </c>
      <c r="K640" s="123" t="s">
        <v>2810</v>
      </c>
      <c r="L640" s="121" t="s">
        <v>2811</v>
      </c>
      <c r="M640" s="124"/>
      <c r="N640" s="18"/>
      <c r="O640" s="113"/>
      <c r="P640" s="113"/>
      <c r="Q640" s="18"/>
      <c r="R640" s="18"/>
      <c r="S640" s="15"/>
      <c r="T640" s="18"/>
      <c r="U640" s="18"/>
      <c r="V640" s="18"/>
      <c r="W640" s="18"/>
      <c r="X640" s="18"/>
      <c r="Y640" s="18"/>
      <c r="Z640" s="18"/>
      <c r="AA640" s="18"/>
      <c r="AB640" s="18"/>
      <c r="AC640" s="18"/>
      <c r="AD640" s="18"/>
    </row>
    <row r="641">
      <c r="A641" s="119">
        <v>602.0</v>
      </c>
      <c r="B641" s="120" t="s">
        <v>1685</v>
      </c>
      <c r="C641" s="119" t="s">
        <v>137</v>
      </c>
      <c r="D641" s="119"/>
      <c r="E641" s="119" t="s">
        <v>1729</v>
      </c>
      <c r="F641" s="121"/>
      <c r="G641" s="121" t="s">
        <v>3329</v>
      </c>
      <c r="H641" s="121" t="s">
        <v>3330</v>
      </c>
      <c r="I641" s="121" t="s">
        <v>1607</v>
      </c>
      <c r="J641" s="122" t="s">
        <v>3331</v>
      </c>
      <c r="K641" s="123" t="s">
        <v>2841</v>
      </c>
      <c r="L641" s="121" t="s">
        <v>2842</v>
      </c>
      <c r="M641" s="124"/>
      <c r="N641" s="18"/>
      <c r="O641" s="113"/>
      <c r="P641" s="113"/>
      <c r="Q641" s="18"/>
      <c r="R641" s="18"/>
      <c r="S641" s="15"/>
      <c r="T641" s="18"/>
      <c r="U641" s="18"/>
      <c r="V641" s="18"/>
      <c r="W641" s="18"/>
      <c r="X641" s="18"/>
      <c r="Y641" s="18"/>
      <c r="Z641" s="18"/>
      <c r="AA641" s="18"/>
      <c r="AB641" s="18"/>
      <c r="AC641" s="18"/>
      <c r="AD641" s="18"/>
    </row>
    <row r="642">
      <c r="A642" s="119">
        <v>608.0</v>
      </c>
      <c r="B642" s="120" t="s">
        <v>1685</v>
      </c>
      <c r="C642" s="119" t="s">
        <v>137</v>
      </c>
      <c r="D642" s="119"/>
      <c r="E642" s="119" t="s">
        <v>1729</v>
      </c>
      <c r="F642" s="121"/>
      <c r="G642" s="121" t="s">
        <v>3329</v>
      </c>
      <c r="H642" s="121" t="s">
        <v>3330</v>
      </c>
      <c r="I642" s="121" t="s">
        <v>1607</v>
      </c>
      <c r="J642" s="122" t="s">
        <v>3332</v>
      </c>
      <c r="K642" s="123" t="s">
        <v>2844</v>
      </c>
      <c r="L642" s="121" t="s">
        <v>2845</v>
      </c>
      <c r="M642" s="124"/>
      <c r="N642" s="18"/>
      <c r="O642" s="113"/>
      <c r="P642" s="113"/>
      <c r="Q642" s="18"/>
      <c r="R642" s="18"/>
      <c r="S642" s="15"/>
      <c r="T642" s="18"/>
      <c r="U642" s="18"/>
      <c r="V642" s="18"/>
      <c r="W642" s="18"/>
      <c r="X642" s="18"/>
      <c r="Y642" s="18"/>
      <c r="Z642" s="18"/>
      <c r="AA642" s="18"/>
      <c r="AB642" s="18"/>
      <c r="AC642" s="18"/>
      <c r="AD642" s="18"/>
    </row>
    <row r="643">
      <c r="A643" s="119">
        <v>603.0</v>
      </c>
      <c r="B643" s="120" t="s">
        <v>1685</v>
      </c>
      <c r="C643" s="119" t="s">
        <v>137</v>
      </c>
      <c r="D643" s="119"/>
      <c r="E643" s="119" t="s">
        <v>1729</v>
      </c>
      <c r="F643" s="121"/>
      <c r="G643" s="121" t="s">
        <v>3333</v>
      </c>
      <c r="H643" s="121" t="s">
        <v>3334</v>
      </c>
      <c r="I643" s="121" t="s">
        <v>1607</v>
      </c>
      <c r="J643" s="122" t="s">
        <v>3335</v>
      </c>
      <c r="K643" s="123" t="s">
        <v>2841</v>
      </c>
      <c r="L643" s="121" t="s">
        <v>2842</v>
      </c>
      <c r="M643" s="124"/>
      <c r="N643" s="18"/>
      <c r="O643" s="18"/>
      <c r="P643" s="18"/>
      <c r="Q643" s="18"/>
      <c r="R643" s="18"/>
      <c r="S643" s="18"/>
      <c r="T643" s="15"/>
      <c r="U643" s="18"/>
      <c r="V643" s="18"/>
      <c r="W643" s="18"/>
      <c r="X643" s="18"/>
      <c r="Y643" s="18"/>
      <c r="Z643" s="18"/>
      <c r="AA643" s="18"/>
      <c r="AB643" s="18"/>
      <c r="AC643" s="18"/>
      <c r="AD643" s="18"/>
    </row>
    <row r="644">
      <c r="A644" s="119">
        <v>609.0</v>
      </c>
      <c r="B644" s="120" t="s">
        <v>1685</v>
      </c>
      <c r="C644" s="119" t="s">
        <v>137</v>
      </c>
      <c r="D644" s="119"/>
      <c r="E644" s="119" t="s">
        <v>1729</v>
      </c>
      <c r="F644" s="121"/>
      <c r="G644" s="121" t="s">
        <v>3333</v>
      </c>
      <c r="H644" s="121" t="s">
        <v>3334</v>
      </c>
      <c r="I644" s="121" t="s">
        <v>1607</v>
      </c>
      <c r="J644" s="122" t="s">
        <v>3336</v>
      </c>
      <c r="K644" s="123" t="s">
        <v>2844</v>
      </c>
      <c r="L644" s="121" t="s">
        <v>2845</v>
      </c>
      <c r="M644" s="124"/>
      <c r="N644" s="18"/>
      <c r="O644" s="18"/>
      <c r="P644" s="18"/>
      <c r="Q644" s="18"/>
      <c r="R644" s="18"/>
      <c r="S644" s="18"/>
      <c r="T644" s="15"/>
      <c r="U644" s="18"/>
      <c r="V644" s="18"/>
      <c r="W644" s="18"/>
      <c r="X644" s="18"/>
      <c r="Y644" s="18"/>
      <c r="Z644" s="18"/>
      <c r="AA644" s="18"/>
      <c r="AB644" s="18"/>
      <c r="AC644" s="18"/>
      <c r="AD644" s="18"/>
    </row>
    <row r="645">
      <c r="A645" s="126">
        <v>629.0</v>
      </c>
      <c r="B645" s="127" t="s">
        <v>1711</v>
      </c>
      <c r="C645" s="126" t="s">
        <v>137</v>
      </c>
      <c r="D645" s="126"/>
      <c r="E645" s="126" t="s">
        <v>1656</v>
      </c>
      <c r="F645" s="128"/>
      <c r="G645" s="128" t="s">
        <v>3289</v>
      </c>
      <c r="H645" s="128" t="s">
        <v>3337</v>
      </c>
      <c r="I645" s="128" t="s">
        <v>1637</v>
      </c>
      <c r="J645" s="129" t="s">
        <v>3338</v>
      </c>
      <c r="K645" s="130" t="s">
        <v>1833</v>
      </c>
      <c r="L645" s="128" t="s">
        <v>1834</v>
      </c>
      <c r="M645" s="131"/>
      <c r="N645" s="18"/>
      <c r="O645" s="18"/>
      <c r="P645" s="18"/>
      <c r="Q645" s="18"/>
      <c r="R645" s="18"/>
      <c r="S645" s="18"/>
      <c r="T645" s="15"/>
      <c r="U645" s="18"/>
      <c r="V645" s="18"/>
      <c r="W645" s="18"/>
      <c r="X645" s="18"/>
      <c r="Y645" s="18"/>
      <c r="Z645" s="18"/>
      <c r="AA645" s="18"/>
      <c r="AB645" s="18"/>
      <c r="AC645" s="18"/>
      <c r="AD645" s="18"/>
    </row>
    <row r="646">
      <c r="A646" s="126">
        <v>634.0</v>
      </c>
      <c r="B646" s="127" t="s">
        <v>1711</v>
      </c>
      <c r="C646" s="126" t="s">
        <v>137</v>
      </c>
      <c r="D646" s="126"/>
      <c r="E646" s="126" t="s">
        <v>1656</v>
      </c>
      <c r="F646" s="128"/>
      <c r="G646" s="128" t="s">
        <v>3339</v>
      </c>
      <c r="H646" s="128" t="s">
        <v>3340</v>
      </c>
      <c r="I646" s="128" t="s">
        <v>1637</v>
      </c>
      <c r="J646" s="129" t="s">
        <v>3341</v>
      </c>
      <c r="K646" s="130" t="s">
        <v>2253</v>
      </c>
      <c r="L646" s="128" t="s">
        <v>2254</v>
      </c>
      <c r="M646" s="131"/>
      <c r="N646" s="18"/>
      <c r="O646" s="18"/>
      <c r="P646" s="18"/>
      <c r="Q646" s="18"/>
      <c r="R646" s="18"/>
      <c r="S646" s="18"/>
      <c r="T646" s="15"/>
      <c r="U646" s="18"/>
      <c r="V646" s="18"/>
      <c r="W646" s="18"/>
      <c r="X646" s="18"/>
      <c r="Y646" s="18"/>
      <c r="Z646" s="18"/>
      <c r="AA646" s="18"/>
      <c r="AB646" s="18"/>
      <c r="AC646" s="18"/>
      <c r="AD646" s="18"/>
    </row>
    <row r="647">
      <c r="A647" s="119">
        <v>592.0</v>
      </c>
      <c r="B647" s="120" t="s">
        <v>1685</v>
      </c>
      <c r="C647" s="119" t="s">
        <v>137</v>
      </c>
      <c r="D647" s="119"/>
      <c r="E647" s="119" t="s">
        <v>1729</v>
      </c>
      <c r="F647" s="121"/>
      <c r="G647" s="121" t="s">
        <v>3342</v>
      </c>
      <c r="H647" s="121" t="s">
        <v>3343</v>
      </c>
      <c r="I647" s="121" t="s">
        <v>1607</v>
      </c>
      <c r="J647" s="122" t="s">
        <v>3344</v>
      </c>
      <c r="K647" s="123" t="s">
        <v>3345</v>
      </c>
      <c r="L647" s="121" t="s">
        <v>3346</v>
      </c>
      <c r="M647" s="124"/>
      <c r="N647" s="18"/>
      <c r="O647" s="113"/>
      <c r="P647" s="113"/>
      <c r="Q647" s="18"/>
      <c r="R647" s="18"/>
      <c r="S647" s="15"/>
      <c r="T647" s="18"/>
      <c r="U647" s="18"/>
      <c r="V647" s="18"/>
      <c r="W647" s="18"/>
      <c r="X647" s="18"/>
      <c r="Y647" s="18"/>
      <c r="Z647" s="18"/>
      <c r="AA647" s="18"/>
      <c r="AB647" s="18"/>
      <c r="AC647" s="18"/>
      <c r="AD647" s="18"/>
    </row>
    <row r="648">
      <c r="A648" s="119">
        <v>745.0</v>
      </c>
      <c r="B648" s="120" t="s">
        <v>1685</v>
      </c>
      <c r="C648" s="119" t="s">
        <v>137</v>
      </c>
      <c r="D648" s="119"/>
      <c r="E648" s="119" t="s">
        <v>1712</v>
      </c>
      <c r="F648" s="121"/>
      <c r="G648" s="121" t="s">
        <v>3347</v>
      </c>
      <c r="H648" s="121" t="s">
        <v>3348</v>
      </c>
      <c r="I648" s="121" t="s">
        <v>1715</v>
      </c>
      <c r="J648" s="122" t="s">
        <v>3349</v>
      </c>
      <c r="K648" s="123" t="s">
        <v>1717</v>
      </c>
      <c r="L648" s="121" t="s">
        <v>1718</v>
      </c>
      <c r="M648" s="124"/>
      <c r="N648" s="18"/>
      <c r="O648" s="113"/>
      <c r="P648" s="113"/>
      <c r="Q648" s="18"/>
      <c r="R648" s="18"/>
      <c r="S648" s="15"/>
      <c r="T648" s="18"/>
      <c r="U648" s="18"/>
      <c r="V648" s="18"/>
      <c r="W648" s="18"/>
      <c r="X648" s="18"/>
      <c r="Y648" s="18"/>
      <c r="Z648" s="18"/>
      <c r="AA648" s="18"/>
      <c r="AB648" s="18"/>
      <c r="AC648" s="18"/>
      <c r="AD648" s="18"/>
    </row>
    <row r="649">
      <c r="A649" s="119">
        <v>781.0</v>
      </c>
      <c r="B649" s="120" t="s">
        <v>1685</v>
      </c>
      <c r="C649" s="119" t="s">
        <v>137</v>
      </c>
      <c r="D649" s="119"/>
      <c r="E649" s="119" t="s">
        <v>1671</v>
      </c>
      <c r="F649" s="121"/>
      <c r="G649" s="121" t="s">
        <v>3289</v>
      </c>
      <c r="H649" s="121" t="s">
        <v>3350</v>
      </c>
      <c r="I649" s="121" t="s">
        <v>1674</v>
      </c>
      <c r="J649" s="122" t="s">
        <v>3351</v>
      </c>
      <c r="K649" s="123" t="s">
        <v>2895</v>
      </c>
      <c r="L649" s="121" t="s">
        <v>2896</v>
      </c>
      <c r="M649" s="124"/>
      <c r="N649" s="18"/>
      <c r="O649" s="18"/>
      <c r="P649" s="18"/>
      <c r="Q649" s="18"/>
      <c r="R649" s="18"/>
      <c r="S649" s="18"/>
      <c r="T649" s="15"/>
      <c r="U649" s="18"/>
      <c r="V649" s="18"/>
      <c r="W649" s="18"/>
      <c r="X649" s="18"/>
      <c r="Y649" s="18"/>
      <c r="Z649" s="18"/>
      <c r="AA649" s="18"/>
      <c r="AB649" s="18"/>
      <c r="AC649" s="18"/>
      <c r="AD649" s="18"/>
    </row>
    <row r="650">
      <c r="A650" s="119">
        <v>671.0</v>
      </c>
      <c r="B650" s="120" t="s">
        <v>1685</v>
      </c>
      <c r="C650" s="119" t="s">
        <v>137</v>
      </c>
      <c r="D650" s="119"/>
      <c r="E650" s="119" t="s">
        <v>1619</v>
      </c>
      <c r="F650" s="121"/>
      <c r="G650" s="121" t="s">
        <v>3352</v>
      </c>
      <c r="H650" s="121" t="s">
        <v>3353</v>
      </c>
      <c r="I650" s="121" t="s">
        <v>1588</v>
      </c>
      <c r="J650" s="122" t="s">
        <v>3354</v>
      </c>
      <c r="K650" s="123" t="s">
        <v>3355</v>
      </c>
      <c r="L650" s="121" t="s">
        <v>3356</v>
      </c>
      <c r="M650" s="124"/>
      <c r="N650" s="18"/>
      <c r="O650" s="113"/>
      <c r="P650" s="113"/>
      <c r="Q650" s="18"/>
      <c r="R650" s="18"/>
      <c r="S650" s="15"/>
      <c r="T650" s="18"/>
      <c r="U650" s="18"/>
      <c r="V650" s="18"/>
      <c r="W650" s="18"/>
      <c r="X650" s="18"/>
      <c r="Y650" s="18"/>
      <c r="Z650" s="18"/>
      <c r="AA650" s="18"/>
      <c r="AB650" s="18"/>
      <c r="AC650" s="18"/>
      <c r="AD650" s="18"/>
    </row>
    <row r="651">
      <c r="A651" s="108">
        <v>645.0</v>
      </c>
      <c r="B651" s="108" t="s">
        <v>1584</v>
      </c>
      <c r="C651" s="108" t="s">
        <v>137</v>
      </c>
      <c r="D651" s="141"/>
      <c r="E651" s="141" t="s">
        <v>2783</v>
      </c>
      <c r="F651" s="142"/>
      <c r="G651" s="142" t="s">
        <v>3357</v>
      </c>
      <c r="H651" s="142" t="s">
        <v>3358</v>
      </c>
      <c r="I651" s="142" t="s">
        <v>2784</v>
      </c>
      <c r="J651" s="143" t="s">
        <v>3359</v>
      </c>
      <c r="K651" s="141" t="s">
        <v>2786</v>
      </c>
      <c r="L651" s="138"/>
      <c r="M651" s="111"/>
      <c r="N651" s="18"/>
      <c r="O651" s="113"/>
      <c r="P651" s="113"/>
      <c r="Q651" s="18"/>
      <c r="R651" s="18"/>
      <c r="S651" s="15"/>
      <c r="T651" s="18"/>
      <c r="U651" s="18"/>
      <c r="V651" s="18"/>
      <c r="W651" s="18"/>
      <c r="X651" s="18"/>
      <c r="Y651" s="18"/>
      <c r="Z651" s="18"/>
      <c r="AA651" s="18"/>
      <c r="AB651" s="18"/>
      <c r="AC651" s="18"/>
      <c r="AD651" s="18"/>
    </row>
    <row r="652">
      <c r="A652" s="108">
        <v>644.0</v>
      </c>
      <c r="B652" s="108" t="s">
        <v>1584</v>
      </c>
      <c r="C652" s="108" t="s">
        <v>137</v>
      </c>
      <c r="D652" s="141"/>
      <c r="E652" s="141" t="s">
        <v>2783</v>
      </c>
      <c r="F652" s="142"/>
      <c r="G652" s="142" t="s">
        <v>3360</v>
      </c>
      <c r="H652" s="142" t="s">
        <v>3361</v>
      </c>
      <c r="I652" s="142" t="s">
        <v>2784</v>
      </c>
      <c r="J652" s="143" t="s">
        <v>3362</v>
      </c>
      <c r="K652" s="141" t="s">
        <v>2786</v>
      </c>
      <c r="L652" s="138"/>
      <c r="M652" s="111"/>
      <c r="N652" s="18"/>
      <c r="O652" s="113"/>
      <c r="P652" s="113"/>
      <c r="Q652" s="18"/>
      <c r="R652" s="18"/>
      <c r="S652" s="15"/>
      <c r="T652" s="18"/>
      <c r="U652" s="18"/>
      <c r="V652" s="18"/>
      <c r="W652" s="18"/>
      <c r="X652" s="18"/>
      <c r="Y652" s="18"/>
      <c r="Z652" s="18"/>
      <c r="AA652" s="18"/>
      <c r="AB652" s="18"/>
      <c r="AC652" s="18"/>
      <c r="AD652" s="18"/>
    </row>
    <row r="653">
      <c r="A653" s="119">
        <v>646.0</v>
      </c>
      <c r="B653" s="120" t="s">
        <v>1685</v>
      </c>
      <c r="C653" s="119" t="s">
        <v>137</v>
      </c>
      <c r="D653" s="119"/>
      <c r="E653" s="119" t="s">
        <v>2783</v>
      </c>
      <c r="F653" s="121"/>
      <c r="G653" s="121" t="s">
        <v>3363</v>
      </c>
      <c r="H653" s="121" t="s">
        <v>3364</v>
      </c>
      <c r="I653" s="121" t="s">
        <v>2784</v>
      </c>
      <c r="J653" s="122" t="s">
        <v>3365</v>
      </c>
      <c r="K653" s="123" t="s">
        <v>2786</v>
      </c>
      <c r="L653" s="121" t="s">
        <v>2787</v>
      </c>
      <c r="M653" s="124"/>
      <c r="N653" s="18"/>
      <c r="O653" s="113"/>
      <c r="P653" s="113"/>
      <c r="Q653" s="18"/>
      <c r="R653" s="18"/>
      <c r="S653" s="15"/>
      <c r="T653" s="18"/>
      <c r="U653" s="18"/>
      <c r="V653" s="18"/>
      <c r="W653" s="18"/>
      <c r="X653" s="18"/>
      <c r="Y653" s="18"/>
      <c r="Z653" s="18"/>
      <c r="AA653" s="18"/>
      <c r="AB653" s="18"/>
      <c r="AC653" s="18"/>
      <c r="AD653" s="18"/>
    </row>
    <row r="654">
      <c r="A654" s="108">
        <v>647.0</v>
      </c>
      <c r="B654" s="108" t="s">
        <v>1584</v>
      </c>
      <c r="C654" s="108" t="s">
        <v>137</v>
      </c>
      <c r="D654" s="141"/>
      <c r="E654" s="141" t="s">
        <v>2783</v>
      </c>
      <c r="F654" s="142"/>
      <c r="G654" s="142" t="s">
        <v>3363</v>
      </c>
      <c r="H654" s="142" t="s">
        <v>3364</v>
      </c>
      <c r="I654" s="142" t="s">
        <v>2784</v>
      </c>
      <c r="J654" s="143" t="s">
        <v>3365</v>
      </c>
      <c r="K654" s="141" t="s">
        <v>2786</v>
      </c>
      <c r="L654" s="138"/>
      <c r="M654" s="111"/>
      <c r="N654" s="18"/>
      <c r="O654" s="113"/>
      <c r="P654" s="113"/>
      <c r="Q654" s="113"/>
      <c r="R654" s="113"/>
      <c r="S654" s="15"/>
      <c r="T654" s="18"/>
      <c r="U654" s="18"/>
      <c r="V654" s="18"/>
      <c r="W654" s="18"/>
      <c r="X654" s="18"/>
      <c r="Y654" s="18"/>
      <c r="Z654" s="18"/>
      <c r="AA654" s="18"/>
      <c r="AB654" s="18"/>
      <c r="AC654" s="18"/>
      <c r="AD654" s="18"/>
    </row>
    <row r="655">
      <c r="A655" s="119">
        <v>648.0</v>
      </c>
      <c r="B655" s="120" t="s">
        <v>1685</v>
      </c>
      <c r="C655" s="119" t="s">
        <v>137</v>
      </c>
      <c r="D655" s="119"/>
      <c r="E655" s="119" t="s">
        <v>2783</v>
      </c>
      <c r="F655" s="121"/>
      <c r="G655" s="121" t="s">
        <v>3366</v>
      </c>
      <c r="H655" s="121" t="s">
        <v>3367</v>
      </c>
      <c r="I655" s="121" t="s">
        <v>2784</v>
      </c>
      <c r="J655" s="122" t="s">
        <v>3368</v>
      </c>
      <c r="K655" s="123" t="s">
        <v>2786</v>
      </c>
      <c r="L655" s="121" t="s">
        <v>2787</v>
      </c>
      <c r="M655" s="124"/>
      <c r="N655" s="18"/>
      <c r="O655" s="113"/>
      <c r="P655" s="113"/>
      <c r="Q655" s="18"/>
      <c r="R655" s="18"/>
      <c r="S655" s="15"/>
      <c r="T655" s="18"/>
      <c r="U655" s="18"/>
      <c r="V655" s="18"/>
      <c r="W655" s="18"/>
      <c r="X655" s="18"/>
      <c r="Y655" s="18"/>
      <c r="Z655" s="18"/>
      <c r="AA655" s="18"/>
      <c r="AB655" s="18"/>
      <c r="AC655" s="18"/>
      <c r="AD655" s="18"/>
    </row>
    <row r="656">
      <c r="A656" s="108">
        <v>649.0</v>
      </c>
      <c r="B656" s="108" t="s">
        <v>1584</v>
      </c>
      <c r="C656" s="108" t="s">
        <v>137</v>
      </c>
      <c r="D656" s="141"/>
      <c r="E656" s="141" t="s">
        <v>2783</v>
      </c>
      <c r="F656" s="142"/>
      <c r="G656" s="142" t="s">
        <v>3366</v>
      </c>
      <c r="H656" s="142" t="s">
        <v>3367</v>
      </c>
      <c r="I656" s="142" t="s">
        <v>2784</v>
      </c>
      <c r="J656" s="143" t="s">
        <v>3368</v>
      </c>
      <c r="K656" s="141" t="s">
        <v>2786</v>
      </c>
      <c r="L656" s="138"/>
      <c r="M656" s="111"/>
      <c r="N656" s="18"/>
      <c r="O656" s="113"/>
      <c r="P656" s="113"/>
      <c r="Q656" s="18"/>
      <c r="R656" s="18"/>
      <c r="S656" s="15"/>
      <c r="T656" s="18"/>
      <c r="U656" s="18"/>
      <c r="V656" s="18"/>
      <c r="W656" s="18"/>
      <c r="X656" s="18"/>
      <c r="Y656" s="18"/>
      <c r="Z656" s="18"/>
      <c r="AA656" s="18"/>
      <c r="AB656" s="18"/>
      <c r="AC656" s="18"/>
      <c r="AD656" s="18"/>
    </row>
    <row r="657">
      <c r="A657" s="119">
        <v>701.0</v>
      </c>
      <c r="B657" s="120" t="s">
        <v>1685</v>
      </c>
      <c r="C657" s="119" t="s">
        <v>137</v>
      </c>
      <c r="D657" s="119"/>
      <c r="E657" s="119" t="s">
        <v>1619</v>
      </c>
      <c r="F657" s="121"/>
      <c r="G657" s="121" t="s">
        <v>3369</v>
      </c>
      <c r="H657" s="121" t="s">
        <v>3370</v>
      </c>
      <c r="I657" s="121" t="s">
        <v>1588</v>
      </c>
      <c r="J657" s="122" t="s">
        <v>3371</v>
      </c>
      <c r="K657" s="123" t="s">
        <v>3372</v>
      </c>
      <c r="L657" s="121" t="s">
        <v>3373</v>
      </c>
      <c r="M657" s="124"/>
      <c r="N657" s="18"/>
      <c r="O657" s="113"/>
      <c r="P657" s="113"/>
      <c r="Q657" s="18"/>
      <c r="R657" s="18"/>
      <c r="S657" s="15"/>
      <c r="T657" s="18"/>
      <c r="U657" s="18"/>
      <c r="V657" s="18"/>
      <c r="W657" s="18"/>
      <c r="X657" s="18"/>
      <c r="Y657" s="18"/>
      <c r="Z657" s="18"/>
      <c r="AA657" s="18"/>
      <c r="AB657" s="18"/>
      <c r="AC657" s="18"/>
      <c r="AD657" s="18"/>
    </row>
    <row r="658">
      <c r="A658" s="119">
        <v>712.0</v>
      </c>
      <c r="B658" s="120" t="s">
        <v>1685</v>
      </c>
      <c r="C658" s="119" t="s">
        <v>137</v>
      </c>
      <c r="D658" s="119"/>
      <c r="E658" s="119" t="s">
        <v>1619</v>
      </c>
      <c r="F658" s="121"/>
      <c r="G658" s="121" t="s">
        <v>3374</v>
      </c>
      <c r="H658" s="121" t="s">
        <v>3370</v>
      </c>
      <c r="I658" s="121" t="s">
        <v>1588</v>
      </c>
      <c r="J658" s="122" t="s">
        <v>3375</v>
      </c>
      <c r="K658" s="123" t="s">
        <v>3376</v>
      </c>
      <c r="L658" s="121" t="s">
        <v>3377</v>
      </c>
      <c r="M658" s="124"/>
      <c r="N658" s="18"/>
      <c r="O658" s="113"/>
      <c r="P658" s="113"/>
      <c r="Q658" s="18"/>
      <c r="R658" s="18"/>
      <c r="S658" s="15"/>
      <c r="T658" s="18"/>
      <c r="U658" s="18"/>
      <c r="V658" s="18"/>
      <c r="W658" s="18"/>
      <c r="X658" s="18"/>
      <c r="Y658" s="18"/>
      <c r="Z658" s="18"/>
      <c r="AA658" s="18"/>
      <c r="AB658" s="18"/>
      <c r="AC658" s="18"/>
      <c r="AD658" s="18"/>
    </row>
    <row r="659">
      <c r="A659" s="119">
        <v>728.0</v>
      </c>
      <c r="B659" s="120" t="s">
        <v>1685</v>
      </c>
      <c r="C659" s="119" t="s">
        <v>137</v>
      </c>
      <c r="D659" s="119"/>
      <c r="E659" s="119" t="s">
        <v>1619</v>
      </c>
      <c r="F659" s="121"/>
      <c r="G659" s="121" t="s">
        <v>3378</v>
      </c>
      <c r="H659" s="121" t="s">
        <v>3379</v>
      </c>
      <c r="I659" s="121" t="s">
        <v>1588</v>
      </c>
      <c r="J659" s="122" t="s">
        <v>3380</v>
      </c>
      <c r="K659" s="123" t="s">
        <v>3381</v>
      </c>
      <c r="L659" s="121" t="s">
        <v>3382</v>
      </c>
      <c r="M659" s="124"/>
      <c r="N659" s="18"/>
      <c r="O659" s="113"/>
      <c r="P659" s="113"/>
      <c r="Q659" s="18"/>
      <c r="R659" s="18"/>
      <c r="S659" s="15"/>
      <c r="T659" s="18"/>
      <c r="U659" s="18"/>
      <c r="V659" s="18"/>
      <c r="W659" s="18"/>
      <c r="X659" s="18"/>
      <c r="Y659" s="18"/>
      <c r="Z659" s="18"/>
      <c r="AA659" s="18"/>
      <c r="AB659" s="18"/>
      <c r="AC659" s="18"/>
      <c r="AD659" s="18"/>
    </row>
    <row r="660">
      <c r="A660" s="126">
        <v>735.0</v>
      </c>
      <c r="B660" s="127" t="s">
        <v>1711</v>
      </c>
      <c r="C660" s="126" t="s">
        <v>137</v>
      </c>
      <c r="D660" s="126"/>
      <c r="E660" s="126" t="s">
        <v>1619</v>
      </c>
      <c r="F660" s="128"/>
      <c r="G660" s="128" t="s">
        <v>3378</v>
      </c>
      <c r="H660" s="128" t="s">
        <v>3379</v>
      </c>
      <c r="I660" s="128" t="s">
        <v>1588</v>
      </c>
      <c r="J660" s="129" t="s">
        <v>3383</v>
      </c>
      <c r="K660" s="130" t="s">
        <v>3384</v>
      </c>
      <c r="L660" s="128" t="s">
        <v>3385</v>
      </c>
      <c r="M660" s="131"/>
      <c r="N660" s="18"/>
      <c r="O660" s="113"/>
      <c r="P660" s="113"/>
      <c r="Q660" s="18"/>
      <c r="R660" s="18"/>
      <c r="S660" s="15"/>
      <c r="T660" s="18"/>
      <c r="U660" s="18"/>
      <c r="V660" s="18"/>
      <c r="W660" s="18"/>
      <c r="X660" s="18"/>
      <c r="Y660" s="18"/>
      <c r="Z660" s="18"/>
      <c r="AA660" s="18"/>
      <c r="AB660" s="18"/>
      <c r="AC660" s="18"/>
      <c r="AD660" s="18"/>
    </row>
    <row r="661">
      <c r="A661" s="119">
        <v>744.0</v>
      </c>
      <c r="B661" s="120" t="s">
        <v>1685</v>
      </c>
      <c r="C661" s="119" t="s">
        <v>137</v>
      </c>
      <c r="D661" s="119"/>
      <c r="E661" s="119" t="s">
        <v>1712</v>
      </c>
      <c r="F661" s="121"/>
      <c r="G661" s="121" t="s">
        <v>3386</v>
      </c>
      <c r="H661" s="121" t="s">
        <v>3387</v>
      </c>
      <c r="I661" s="121" t="s">
        <v>1715</v>
      </c>
      <c r="J661" s="122" t="s">
        <v>3388</v>
      </c>
      <c r="K661" s="123" t="s">
        <v>1717</v>
      </c>
      <c r="L661" s="121" t="s">
        <v>1718</v>
      </c>
      <c r="M661" s="124"/>
      <c r="N661" s="18"/>
      <c r="O661" s="113"/>
      <c r="P661" s="113"/>
      <c r="Q661" s="18"/>
      <c r="R661" s="18"/>
      <c r="S661" s="15"/>
      <c r="T661" s="18"/>
      <c r="U661" s="18"/>
      <c r="V661" s="18"/>
      <c r="W661" s="18"/>
      <c r="X661" s="18"/>
      <c r="Y661" s="18"/>
      <c r="Z661" s="18"/>
      <c r="AA661" s="18"/>
      <c r="AB661" s="18"/>
      <c r="AC661" s="18"/>
      <c r="AD661" s="18"/>
    </row>
    <row r="662">
      <c r="A662" s="119">
        <v>707.0</v>
      </c>
      <c r="B662" s="120" t="s">
        <v>1685</v>
      </c>
      <c r="C662" s="119" t="s">
        <v>137</v>
      </c>
      <c r="D662" s="119"/>
      <c r="E662" s="119" t="s">
        <v>1619</v>
      </c>
      <c r="F662" s="121"/>
      <c r="G662" s="121" t="s">
        <v>3271</v>
      </c>
      <c r="H662" s="121" t="s">
        <v>3389</v>
      </c>
      <c r="I662" s="121" t="s">
        <v>1588</v>
      </c>
      <c r="J662" s="122" t="s">
        <v>3390</v>
      </c>
      <c r="K662" s="123" t="s">
        <v>1703</v>
      </c>
      <c r="L662" s="121" t="s">
        <v>1704</v>
      </c>
      <c r="M662" s="124"/>
      <c r="N662" s="18"/>
      <c r="O662" s="18"/>
      <c r="P662" s="18"/>
      <c r="Q662" s="18"/>
      <c r="R662" s="18"/>
      <c r="S662" s="18"/>
      <c r="T662" s="15"/>
      <c r="U662" s="18"/>
      <c r="V662" s="18"/>
      <c r="W662" s="18"/>
      <c r="X662" s="18"/>
      <c r="Y662" s="18"/>
      <c r="Z662" s="18"/>
      <c r="AA662" s="18"/>
      <c r="AB662" s="18"/>
      <c r="AC662" s="18"/>
      <c r="AD662" s="18"/>
    </row>
    <row r="663">
      <c r="A663" s="119">
        <v>642.0</v>
      </c>
      <c r="B663" s="120" t="s">
        <v>1685</v>
      </c>
      <c r="C663" s="119" t="s">
        <v>137</v>
      </c>
      <c r="D663" s="119"/>
      <c r="E663" s="119" t="s">
        <v>2783</v>
      </c>
      <c r="F663" s="121"/>
      <c r="G663" s="121" t="s">
        <v>137</v>
      </c>
      <c r="H663" s="121" t="s">
        <v>3391</v>
      </c>
      <c r="I663" s="121" t="s">
        <v>2784</v>
      </c>
      <c r="J663" s="122" t="s">
        <v>3392</v>
      </c>
      <c r="K663" s="123" t="s">
        <v>2786</v>
      </c>
      <c r="L663" s="121" t="s">
        <v>2787</v>
      </c>
      <c r="M663" s="124"/>
      <c r="N663" s="18"/>
      <c r="O663" s="113"/>
      <c r="P663" s="113"/>
      <c r="Q663" s="18"/>
      <c r="R663" s="18"/>
      <c r="S663" s="15"/>
      <c r="T663" s="18"/>
      <c r="U663" s="18"/>
      <c r="V663" s="18"/>
      <c r="W663" s="18"/>
      <c r="X663" s="18"/>
      <c r="Y663" s="18"/>
      <c r="Z663" s="18"/>
      <c r="AA663" s="18"/>
      <c r="AB663" s="18"/>
      <c r="AC663" s="18"/>
      <c r="AD663" s="18"/>
    </row>
    <row r="664">
      <c r="A664" s="108">
        <v>643.0</v>
      </c>
      <c r="B664" s="108" t="s">
        <v>1584</v>
      </c>
      <c r="C664" s="108" t="s">
        <v>137</v>
      </c>
      <c r="D664" s="141"/>
      <c r="E664" s="141" t="s">
        <v>2783</v>
      </c>
      <c r="F664" s="142"/>
      <c r="G664" s="142" t="s">
        <v>137</v>
      </c>
      <c r="H664" s="142" t="s">
        <v>3391</v>
      </c>
      <c r="I664" s="142" t="s">
        <v>2784</v>
      </c>
      <c r="J664" s="143" t="s">
        <v>3392</v>
      </c>
      <c r="K664" s="141" t="s">
        <v>2786</v>
      </c>
      <c r="L664" s="138"/>
      <c r="M664" s="111"/>
      <c r="N664" s="18"/>
      <c r="O664" s="113"/>
      <c r="P664" s="113"/>
      <c r="Q664" s="18"/>
      <c r="R664" s="18"/>
      <c r="S664" s="15"/>
      <c r="T664" s="18"/>
      <c r="U664" s="18"/>
      <c r="V664" s="18"/>
      <c r="W664" s="18"/>
      <c r="X664" s="18"/>
      <c r="Y664" s="18"/>
      <c r="Z664" s="18"/>
      <c r="AA664" s="18"/>
      <c r="AB664" s="18"/>
      <c r="AC664" s="18"/>
      <c r="AD664" s="18"/>
    </row>
    <row r="665">
      <c r="A665" s="119">
        <v>746.0</v>
      </c>
      <c r="B665" s="120" t="s">
        <v>1685</v>
      </c>
      <c r="C665" s="119" t="s">
        <v>137</v>
      </c>
      <c r="D665" s="119"/>
      <c r="E665" s="119" t="s">
        <v>1712</v>
      </c>
      <c r="F665" s="121"/>
      <c r="G665" s="121" t="s">
        <v>3393</v>
      </c>
      <c r="H665" s="121" t="s">
        <v>3394</v>
      </c>
      <c r="I665" s="121" t="s">
        <v>1715</v>
      </c>
      <c r="J665" s="122" t="s">
        <v>3395</v>
      </c>
      <c r="K665" s="123" t="s">
        <v>1717</v>
      </c>
      <c r="L665" s="121" t="s">
        <v>1718</v>
      </c>
      <c r="M665" s="124"/>
      <c r="N665" s="18"/>
      <c r="O665" s="113"/>
      <c r="P665" s="113"/>
      <c r="Q665" s="18"/>
      <c r="R665" s="18"/>
      <c r="S665" s="15"/>
      <c r="T665" s="18"/>
      <c r="U665" s="18"/>
      <c r="V665" s="18"/>
      <c r="W665" s="18"/>
      <c r="X665" s="18"/>
      <c r="Y665" s="18"/>
      <c r="Z665" s="18"/>
      <c r="AA665" s="18"/>
      <c r="AB665" s="18"/>
      <c r="AC665" s="18"/>
      <c r="AD665" s="18"/>
    </row>
    <row r="666">
      <c r="A666" s="119">
        <v>761.0</v>
      </c>
      <c r="B666" s="120" t="s">
        <v>1685</v>
      </c>
      <c r="C666" s="119" t="s">
        <v>137</v>
      </c>
      <c r="D666" s="119"/>
      <c r="E666" s="119" t="s">
        <v>1654</v>
      </c>
      <c r="F666" s="121"/>
      <c r="G666" s="121" t="s">
        <v>3396</v>
      </c>
      <c r="H666" s="121" t="s">
        <v>3397</v>
      </c>
      <c r="I666" s="121" t="s">
        <v>1600</v>
      </c>
      <c r="J666" s="122" t="s">
        <v>3398</v>
      </c>
      <c r="K666" s="123" t="s">
        <v>1782</v>
      </c>
      <c r="L666" s="121" t="s">
        <v>1783</v>
      </c>
      <c r="M666" s="124"/>
      <c r="N666" s="18"/>
      <c r="O666" s="113"/>
      <c r="P666" s="113"/>
      <c r="Q666" s="18"/>
      <c r="R666" s="18"/>
      <c r="S666" s="15"/>
      <c r="T666" s="18"/>
      <c r="U666" s="18"/>
      <c r="V666" s="18"/>
      <c r="W666" s="18"/>
      <c r="X666" s="18"/>
      <c r="Y666" s="18"/>
      <c r="Z666" s="18"/>
      <c r="AA666" s="18"/>
      <c r="AB666" s="18"/>
      <c r="AC666" s="18"/>
      <c r="AD666" s="18"/>
    </row>
    <row r="667">
      <c r="A667" s="119">
        <v>764.0</v>
      </c>
      <c r="B667" s="120" t="s">
        <v>1685</v>
      </c>
      <c r="C667" s="119" t="s">
        <v>137</v>
      </c>
      <c r="D667" s="119"/>
      <c r="E667" s="119" t="s">
        <v>1654</v>
      </c>
      <c r="F667" s="121"/>
      <c r="G667" s="121" t="s">
        <v>3396</v>
      </c>
      <c r="H667" s="121" t="s">
        <v>3397</v>
      </c>
      <c r="I667" s="121" t="s">
        <v>1600</v>
      </c>
      <c r="J667" s="122" t="s">
        <v>3399</v>
      </c>
      <c r="K667" s="123" t="s">
        <v>1602</v>
      </c>
      <c r="L667" s="121" t="s">
        <v>1603</v>
      </c>
      <c r="M667" s="124"/>
      <c r="N667" s="18"/>
      <c r="O667" s="113"/>
      <c r="P667" s="113"/>
      <c r="Q667" s="18"/>
      <c r="R667" s="18"/>
      <c r="S667" s="15"/>
      <c r="T667" s="18"/>
      <c r="U667" s="18"/>
      <c r="V667" s="18"/>
      <c r="W667" s="18"/>
      <c r="X667" s="18"/>
      <c r="Y667" s="18"/>
      <c r="Z667" s="18"/>
      <c r="AA667" s="18"/>
      <c r="AB667" s="18"/>
      <c r="AC667" s="18"/>
      <c r="AD667" s="18"/>
    </row>
    <row r="668">
      <c r="A668" s="119">
        <v>765.0</v>
      </c>
      <c r="B668" s="120" t="s">
        <v>1685</v>
      </c>
      <c r="C668" s="119" t="s">
        <v>137</v>
      </c>
      <c r="D668" s="119"/>
      <c r="E668" s="119" t="s">
        <v>1654</v>
      </c>
      <c r="F668" s="121"/>
      <c r="G668" s="121" t="s">
        <v>3400</v>
      </c>
      <c r="H668" s="121" t="s">
        <v>3397</v>
      </c>
      <c r="I668" s="121" t="s">
        <v>1600</v>
      </c>
      <c r="J668" s="122" t="s">
        <v>3401</v>
      </c>
      <c r="K668" s="123" t="s">
        <v>1787</v>
      </c>
      <c r="L668" s="121" t="s">
        <v>1788</v>
      </c>
      <c r="M668" s="124"/>
      <c r="N668" s="18"/>
      <c r="O668" s="113"/>
      <c r="P668" s="113"/>
      <c r="Q668" s="18"/>
      <c r="R668" s="18"/>
      <c r="S668" s="15"/>
      <c r="T668" s="18"/>
      <c r="U668" s="18"/>
      <c r="V668" s="18"/>
      <c r="W668" s="18"/>
      <c r="X668" s="18"/>
      <c r="Y668" s="18"/>
      <c r="Z668" s="18"/>
      <c r="AA668" s="18"/>
      <c r="AB668" s="18"/>
      <c r="AC668" s="18"/>
      <c r="AD668" s="18"/>
    </row>
    <row r="669">
      <c r="A669" s="119">
        <v>766.0</v>
      </c>
      <c r="B669" s="120" t="s">
        <v>1685</v>
      </c>
      <c r="C669" s="119" t="s">
        <v>137</v>
      </c>
      <c r="D669" s="119"/>
      <c r="E669" s="119" t="s">
        <v>1654</v>
      </c>
      <c r="F669" s="121"/>
      <c r="G669" s="121" t="s">
        <v>3402</v>
      </c>
      <c r="H669" s="121" t="s">
        <v>3397</v>
      </c>
      <c r="I669" s="121" t="s">
        <v>1600</v>
      </c>
      <c r="J669" s="122" t="s">
        <v>3403</v>
      </c>
      <c r="K669" s="123" t="s">
        <v>1791</v>
      </c>
      <c r="L669" s="121" t="s">
        <v>1792</v>
      </c>
      <c r="M669" s="124"/>
      <c r="N669" s="18"/>
      <c r="O669" s="113"/>
      <c r="P669" s="113"/>
      <c r="Q669" s="18"/>
      <c r="R669" s="18"/>
      <c r="S669" s="15"/>
      <c r="T669" s="18"/>
      <c r="U669" s="18"/>
      <c r="V669" s="18"/>
      <c r="W669" s="18"/>
      <c r="X669" s="18"/>
      <c r="Y669" s="18"/>
      <c r="Z669" s="18"/>
      <c r="AA669" s="18"/>
      <c r="AB669" s="18"/>
      <c r="AC669" s="18"/>
      <c r="AD669" s="18"/>
    </row>
    <row r="670">
      <c r="A670" s="119">
        <v>767.0</v>
      </c>
      <c r="B670" s="120" t="s">
        <v>1685</v>
      </c>
      <c r="C670" s="119" t="s">
        <v>137</v>
      </c>
      <c r="D670" s="119"/>
      <c r="E670" s="119" t="s">
        <v>1654</v>
      </c>
      <c r="F670" s="121"/>
      <c r="G670" s="121" t="s">
        <v>3404</v>
      </c>
      <c r="H670" s="121" t="s">
        <v>3397</v>
      </c>
      <c r="I670" s="121" t="s">
        <v>1600</v>
      </c>
      <c r="J670" s="122" t="s">
        <v>3405</v>
      </c>
      <c r="K670" s="123" t="s">
        <v>3406</v>
      </c>
      <c r="L670" s="121" t="s">
        <v>3407</v>
      </c>
      <c r="M670" s="124"/>
      <c r="N670" s="18"/>
      <c r="O670" s="113"/>
      <c r="P670" s="113"/>
      <c r="Q670" s="18"/>
      <c r="R670" s="18"/>
      <c r="S670" s="15"/>
      <c r="T670" s="18"/>
      <c r="U670" s="18"/>
      <c r="V670" s="18"/>
      <c r="W670" s="18"/>
      <c r="X670" s="18"/>
      <c r="Y670" s="18"/>
      <c r="Z670" s="18"/>
      <c r="AA670" s="18"/>
      <c r="AB670" s="18"/>
      <c r="AC670" s="18"/>
      <c r="AD670" s="18"/>
    </row>
    <row r="671">
      <c r="A671" s="119">
        <v>770.0</v>
      </c>
      <c r="B671" s="120" t="s">
        <v>1685</v>
      </c>
      <c r="C671" s="119" t="s">
        <v>137</v>
      </c>
      <c r="D671" s="119"/>
      <c r="E671" s="119" t="s">
        <v>1654</v>
      </c>
      <c r="F671" s="121"/>
      <c r="G671" s="121" t="s">
        <v>3408</v>
      </c>
      <c r="H671" s="121" t="s">
        <v>3397</v>
      </c>
      <c r="I671" s="121" t="s">
        <v>1600</v>
      </c>
      <c r="J671" s="122" t="s">
        <v>3409</v>
      </c>
      <c r="K671" s="123" t="s">
        <v>1795</v>
      </c>
      <c r="L671" s="121" t="s">
        <v>1796</v>
      </c>
      <c r="M671" s="124"/>
      <c r="N671" s="18"/>
      <c r="O671" s="113"/>
      <c r="P671" s="113"/>
      <c r="Q671" s="18"/>
      <c r="R671" s="18"/>
      <c r="S671" s="15"/>
      <c r="T671" s="18"/>
      <c r="U671" s="18"/>
      <c r="V671" s="18"/>
      <c r="W671" s="18"/>
      <c r="X671" s="18"/>
      <c r="Y671" s="18"/>
      <c r="Z671" s="18"/>
      <c r="AA671" s="18"/>
      <c r="AB671" s="18"/>
      <c r="AC671" s="18"/>
      <c r="AD671" s="18"/>
    </row>
    <row r="672">
      <c r="A672" s="119">
        <v>771.0</v>
      </c>
      <c r="B672" s="120" t="s">
        <v>1685</v>
      </c>
      <c r="C672" s="119" t="s">
        <v>137</v>
      </c>
      <c r="D672" s="119"/>
      <c r="E672" s="119" t="s">
        <v>1654</v>
      </c>
      <c r="F672" s="121"/>
      <c r="G672" s="121" t="s">
        <v>3396</v>
      </c>
      <c r="H672" s="121" t="s">
        <v>3397</v>
      </c>
      <c r="I672" s="121" t="s">
        <v>1600</v>
      </c>
      <c r="J672" s="122" t="s">
        <v>3410</v>
      </c>
      <c r="K672" s="123" t="s">
        <v>3315</v>
      </c>
      <c r="L672" s="121" t="s">
        <v>3316</v>
      </c>
      <c r="M672" s="124"/>
      <c r="N672" s="18"/>
      <c r="O672" s="113"/>
      <c r="P672" s="113"/>
      <c r="Q672" s="18"/>
      <c r="R672" s="18"/>
      <c r="S672" s="15"/>
      <c r="T672" s="18"/>
      <c r="U672" s="18"/>
      <c r="V672" s="18"/>
      <c r="W672" s="18"/>
      <c r="X672" s="18"/>
      <c r="Y672" s="18"/>
      <c r="Z672" s="18"/>
      <c r="AA672" s="18"/>
      <c r="AB672" s="18"/>
      <c r="AC672" s="18"/>
      <c r="AD672" s="18"/>
    </row>
    <row r="673">
      <c r="A673" s="119">
        <v>774.0</v>
      </c>
      <c r="B673" s="120" t="s">
        <v>1685</v>
      </c>
      <c r="C673" s="119" t="s">
        <v>137</v>
      </c>
      <c r="D673" s="119"/>
      <c r="E673" s="119" t="s">
        <v>1654</v>
      </c>
      <c r="F673" s="121"/>
      <c r="G673" s="121" t="s">
        <v>3408</v>
      </c>
      <c r="H673" s="121" t="s">
        <v>3397</v>
      </c>
      <c r="I673" s="121" t="s">
        <v>1600</v>
      </c>
      <c r="J673" s="122" t="s">
        <v>3411</v>
      </c>
      <c r="K673" s="123" t="s">
        <v>1798</v>
      </c>
      <c r="L673" s="121" t="s">
        <v>1799</v>
      </c>
      <c r="M673" s="124"/>
      <c r="N673" s="18"/>
      <c r="O673" s="113"/>
      <c r="P673" s="113"/>
      <c r="Q673" s="18"/>
      <c r="R673" s="18"/>
      <c r="S673" s="15"/>
      <c r="T673" s="18"/>
      <c r="U673" s="18"/>
      <c r="V673" s="18"/>
      <c r="W673" s="18"/>
      <c r="X673" s="18"/>
      <c r="Y673" s="18"/>
      <c r="Z673" s="18"/>
      <c r="AA673" s="18"/>
      <c r="AB673" s="18"/>
      <c r="AC673" s="18"/>
      <c r="AD673" s="18"/>
    </row>
    <row r="674">
      <c r="A674" s="119">
        <v>702.0</v>
      </c>
      <c r="B674" s="120" t="s">
        <v>1685</v>
      </c>
      <c r="C674" s="119" t="s">
        <v>137</v>
      </c>
      <c r="D674" s="119"/>
      <c r="E674" s="119" t="s">
        <v>1619</v>
      </c>
      <c r="F674" s="121"/>
      <c r="G674" s="121" t="s">
        <v>3412</v>
      </c>
      <c r="H674" s="121" t="s">
        <v>3413</v>
      </c>
      <c r="I674" s="121" t="s">
        <v>1588</v>
      </c>
      <c r="J674" s="122" t="s">
        <v>3414</v>
      </c>
      <c r="K674" s="123" t="s">
        <v>3372</v>
      </c>
      <c r="L674" s="121" t="s">
        <v>3373</v>
      </c>
      <c r="M674" s="124"/>
      <c r="N674" s="18"/>
      <c r="O674" s="113"/>
      <c r="P674" s="113"/>
      <c r="Q674" s="18"/>
      <c r="R674" s="18"/>
      <c r="S674" s="15"/>
      <c r="T674" s="18"/>
      <c r="U674" s="18"/>
      <c r="V674" s="18"/>
      <c r="W674" s="18"/>
      <c r="X674" s="18"/>
      <c r="Y674" s="18"/>
      <c r="Z674" s="18"/>
      <c r="AA674" s="18"/>
      <c r="AB674" s="18"/>
      <c r="AC674" s="18"/>
      <c r="AD674" s="18"/>
    </row>
    <row r="675">
      <c r="A675" s="119">
        <v>713.0</v>
      </c>
      <c r="B675" s="120" t="s">
        <v>1685</v>
      </c>
      <c r="C675" s="119" t="s">
        <v>137</v>
      </c>
      <c r="D675" s="119"/>
      <c r="E675" s="119" t="s">
        <v>1619</v>
      </c>
      <c r="F675" s="121"/>
      <c r="G675" s="121" t="s">
        <v>3415</v>
      </c>
      <c r="H675" s="121" t="s">
        <v>3413</v>
      </c>
      <c r="I675" s="121" t="s">
        <v>1588</v>
      </c>
      <c r="J675" s="122" t="s">
        <v>3416</v>
      </c>
      <c r="K675" s="123" t="s">
        <v>3376</v>
      </c>
      <c r="L675" s="121" t="s">
        <v>3377</v>
      </c>
      <c r="M675" s="124"/>
      <c r="N675" s="18"/>
      <c r="O675" s="113"/>
      <c r="P675" s="113"/>
      <c r="Q675" s="18"/>
      <c r="R675" s="18"/>
      <c r="S675" s="15"/>
      <c r="T675" s="18"/>
      <c r="U675" s="18"/>
      <c r="V675" s="18"/>
      <c r="W675" s="18"/>
      <c r="X675" s="18"/>
      <c r="Y675" s="18"/>
      <c r="Z675" s="18"/>
      <c r="AA675" s="18"/>
      <c r="AB675" s="18"/>
      <c r="AC675" s="18"/>
      <c r="AD675" s="18"/>
    </row>
    <row r="676">
      <c r="A676" s="119">
        <v>729.0</v>
      </c>
      <c r="B676" s="120" t="s">
        <v>1685</v>
      </c>
      <c r="C676" s="119" t="s">
        <v>137</v>
      </c>
      <c r="D676" s="119"/>
      <c r="E676" s="119" t="s">
        <v>1619</v>
      </c>
      <c r="F676" s="121"/>
      <c r="G676" s="121" t="s">
        <v>3417</v>
      </c>
      <c r="H676" s="121" t="s">
        <v>3418</v>
      </c>
      <c r="I676" s="121" t="s">
        <v>1588</v>
      </c>
      <c r="J676" s="122" t="s">
        <v>3419</v>
      </c>
      <c r="K676" s="123" t="s">
        <v>3381</v>
      </c>
      <c r="L676" s="121" t="s">
        <v>3382</v>
      </c>
      <c r="M676" s="124"/>
      <c r="N676" s="18"/>
      <c r="O676" s="113"/>
      <c r="P676" s="113"/>
      <c r="Q676" s="18"/>
      <c r="R676" s="18"/>
      <c r="S676" s="15"/>
      <c r="T676" s="18"/>
      <c r="U676" s="18"/>
      <c r="V676" s="18"/>
      <c r="W676" s="18"/>
      <c r="X676" s="18"/>
      <c r="Y676" s="18"/>
      <c r="Z676" s="18"/>
      <c r="AA676" s="18"/>
      <c r="AB676" s="18"/>
      <c r="AC676" s="18"/>
      <c r="AD676" s="18"/>
    </row>
    <row r="677">
      <c r="A677" s="126">
        <v>736.0</v>
      </c>
      <c r="B677" s="127" t="s">
        <v>1711</v>
      </c>
      <c r="C677" s="126" t="s">
        <v>137</v>
      </c>
      <c r="D677" s="126"/>
      <c r="E677" s="126" t="s">
        <v>1619</v>
      </c>
      <c r="F677" s="128"/>
      <c r="G677" s="128" t="s">
        <v>3417</v>
      </c>
      <c r="H677" s="128" t="s">
        <v>3418</v>
      </c>
      <c r="I677" s="128" t="s">
        <v>1588</v>
      </c>
      <c r="J677" s="129" t="s">
        <v>3420</v>
      </c>
      <c r="K677" s="130" t="s">
        <v>3384</v>
      </c>
      <c r="L677" s="128" t="s">
        <v>3385</v>
      </c>
      <c r="M677" s="131"/>
      <c r="N677" s="18"/>
      <c r="O677" s="113"/>
      <c r="P677" s="113"/>
      <c r="Q677" s="18"/>
      <c r="R677" s="18"/>
      <c r="S677" s="15"/>
      <c r="T677" s="18"/>
      <c r="U677" s="18"/>
      <c r="V677" s="18"/>
      <c r="W677" s="18"/>
      <c r="X677" s="18"/>
      <c r="Y677" s="18"/>
      <c r="Z677" s="18"/>
      <c r="AA677" s="18"/>
      <c r="AB677" s="18"/>
      <c r="AC677" s="18"/>
      <c r="AD677" s="18"/>
    </row>
    <row r="678">
      <c r="A678" s="119">
        <v>596.0</v>
      </c>
      <c r="B678" s="120" t="s">
        <v>1685</v>
      </c>
      <c r="C678" s="119" t="s">
        <v>137</v>
      </c>
      <c r="D678" s="119"/>
      <c r="E678" s="119" t="s">
        <v>1729</v>
      </c>
      <c r="F678" s="121"/>
      <c r="G678" s="121" t="s">
        <v>3421</v>
      </c>
      <c r="H678" s="121" t="s">
        <v>3422</v>
      </c>
      <c r="I678" s="121" t="s">
        <v>1607</v>
      </c>
      <c r="J678" s="122" t="s">
        <v>3423</v>
      </c>
      <c r="K678" s="123" t="s">
        <v>2945</v>
      </c>
      <c r="L678" s="121" t="s">
        <v>2946</v>
      </c>
      <c r="M678" s="124"/>
      <c r="N678" s="18"/>
      <c r="O678" s="113"/>
      <c r="P678" s="113"/>
      <c r="Q678" s="18"/>
      <c r="R678" s="18"/>
      <c r="S678" s="15"/>
      <c r="T678" s="18"/>
      <c r="U678" s="18"/>
      <c r="V678" s="18"/>
      <c r="W678" s="18"/>
      <c r="X678" s="18"/>
      <c r="Y678" s="18"/>
      <c r="Z678" s="18"/>
      <c r="AA678" s="18"/>
      <c r="AB678" s="18"/>
      <c r="AC678" s="18"/>
      <c r="AD678" s="18"/>
    </row>
    <row r="679">
      <c r="A679" s="119">
        <v>598.0</v>
      </c>
      <c r="B679" s="120" t="s">
        <v>1685</v>
      </c>
      <c r="C679" s="119" t="s">
        <v>137</v>
      </c>
      <c r="D679" s="119"/>
      <c r="E679" s="119" t="s">
        <v>1729</v>
      </c>
      <c r="F679" s="121"/>
      <c r="G679" s="121" t="s">
        <v>3424</v>
      </c>
      <c r="H679" s="121" t="s">
        <v>3422</v>
      </c>
      <c r="I679" s="121" t="s">
        <v>1607</v>
      </c>
      <c r="J679" s="122" t="s">
        <v>3425</v>
      </c>
      <c r="K679" s="123" t="s">
        <v>2940</v>
      </c>
      <c r="L679" s="121" t="s">
        <v>2941</v>
      </c>
      <c r="M679" s="124"/>
      <c r="N679" s="18"/>
      <c r="O679" s="18"/>
      <c r="P679" s="18"/>
      <c r="Q679" s="18"/>
      <c r="R679" s="18"/>
      <c r="S679" s="18"/>
      <c r="T679" s="15"/>
      <c r="U679" s="18"/>
      <c r="V679" s="18"/>
      <c r="W679" s="18"/>
      <c r="X679" s="18"/>
      <c r="Y679" s="18"/>
      <c r="Z679" s="18"/>
      <c r="AA679" s="18"/>
      <c r="AB679" s="18"/>
      <c r="AC679" s="18"/>
      <c r="AD679" s="18"/>
    </row>
    <row r="680">
      <c r="A680" s="119">
        <v>593.0</v>
      </c>
      <c r="B680" s="120" t="s">
        <v>1685</v>
      </c>
      <c r="C680" s="119" t="s">
        <v>137</v>
      </c>
      <c r="D680" s="119"/>
      <c r="E680" s="119" t="s">
        <v>1729</v>
      </c>
      <c r="F680" s="121"/>
      <c r="G680" s="121" t="s">
        <v>3426</v>
      </c>
      <c r="H680" s="121" t="s">
        <v>3427</v>
      </c>
      <c r="I680" s="121" t="s">
        <v>1607</v>
      </c>
      <c r="J680" s="122" t="s">
        <v>3428</v>
      </c>
      <c r="K680" s="123" t="s">
        <v>2936</v>
      </c>
      <c r="L680" s="121" t="s">
        <v>2937</v>
      </c>
      <c r="M680" s="124"/>
      <c r="N680" s="18"/>
      <c r="O680" s="18"/>
      <c r="P680" s="18"/>
      <c r="Q680" s="18"/>
      <c r="R680" s="18"/>
      <c r="S680" s="18"/>
      <c r="T680" s="15"/>
      <c r="U680" s="18"/>
      <c r="V680" s="18"/>
      <c r="W680" s="18"/>
      <c r="X680" s="18"/>
      <c r="Y680" s="18"/>
      <c r="Z680" s="18"/>
      <c r="AA680" s="18"/>
      <c r="AB680" s="18"/>
      <c r="AC680" s="18"/>
      <c r="AD680" s="18"/>
    </row>
    <row r="681">
      <c r="A681" s="119">
        <v>699.0</v>
      </c>
      <c r="B681" s="120" t="s">
        <v>1685</v>
      </c>
      <c r="C681" s="119" t="s">
        <v>137</v>
      </c>
      <c r="D681" s="119"/>
      <c r="E681" s="119" t="s">
        <v>1619</v>
      </c>
      <c r="F681" s="121"/>
      <c r="G681" s="121" t="s">
        <v>3429</v>
      </c>
      <c r="H681" s="121" t="s">
        <v>3430</v>
      </c>
      <c r="I681" s="121" t="s">
        <v>1588</v>
      </c>
      <c r="J681" s="122" t="s">
        <v>3431</v>
      </c>
      <c r="K681" s="123" t="s">
        <v>3372</v>
      </c>
      <c r="L681" s="121" t="s">
        <v>3373</v>
      </c>
      <c r="M681" s="124"/>
      <c r="N681" s="18"/>
      <c r="O681" s="18"/>
      <c r="P681" s="18"/>
      <c r="Q681" s="18"/>
      <c r="R681" s="18"/>
      <c r="S681" s="18"/>
      <c r="T681" s="15"/>
      <c r="U681" s="18"/>
      <c r="V681" s="18"/>
      <c r="W681" s="18"/>
      <c r="X681" s="18"/>
      <c r="Y681" s="18"/>
      <c r="Z681" s="18"/>
      <c r="AA681" s="18"/>
      <c r="AB681" s="18"/>
      <c r="AC681" s="18"/>
      <c r="AD681" s="18"/>
    </row>
    <row r="682">
      <c r="A682" s="119">
        <v>726.0</v>
      </c>
      <c r="B682" s="120" t="s">
        <v>1685</v>
      </c>
      <c r="C682" s="119" t="s">
        <v>137</v>
      </c>
      <c r="D682" s="119"/>
      <c r="E682" s="119" t="s">
        <v>1619</v>
      </c>
      <c r="F682" s="121"/>
      <c r="G682" s="121" t="s">
        <v>3432</v>
      </c>
      <c r="H682" s="121" t="s">
        <v>3433</v>
      </c>
      <c r="I682" s="121" t="s">
        <v>1588</v>
      </c>
      <c r="J682" s="122" t="s">
        <v>3434</v>
      </c>
      <c r="K682" s="123" t="s">
        <v>3381</v>
      </c>
      <c r="L682" s="121" t="s">
        <v>3382</v>
      </c>
      <c r="M682" s="124"/>
      <c r="N682" s="18"/>
      <c r="O682" s="18"/>
      <c r="P682" s="18"/>
      <c r="Q682" s="18"/>
      <c r="R682" s="18"/>
      <c r="S682" s="18"/>
      <c r="T682" s="15"/>
      <c r="U682" s="18"/>
      <c r="V682" s="18"/>
      <c r="W682" s="18"/>
      <c r="X682" s="18"/>
      <c r="Y682" s="18"/>
      <c r="Z682" s="18"/>
      <c r="AA682" s="18"/>
      <c r="AB682" s="18"/>
      <c r="AC682" s="18"/>
      <c r="AD682" s="18"/>
    </row>
    <row r="683">
      <c r="A683" s="126">
        <v>733.0</v>
      </c>
      <c r="B683" s="127" t="s">
        <v>1711</v>
      </c>
      <c r="C683" s="126" t="s">
        <v>137</v>
      </c>
      <c r="D683" s="126"/>
      <c r="E683" s="126" t="s">
        <v>1619</v>
      </c>
      <c r="F683" s="128"/>
      <c r="G683" s="128" t="s">
        <v>3432</v>
      </c>
      <c r="H683" s="128" t="s">
        <v>3433</v>
      </c>
      <c r="I683" s="128" t="s">
        <v>1588</v>
      </c>
      <c r="J683" s="129" t="s">
        <v>3435</v>
      </c>
      <c r="K683" s="130" t="s">
        <v>3384</v>
      </c>
      <c r="L683" s="128" t="s">
        <v>3385</v>
      </c>
      <c r="M683" s="131"/>
      <c r="N683" s="18"/>
      <c r="O683" s="113"/>
      <c r="P683" s="113"/>
      <c r="Q683" s="18"/>
      <c r="R683" s="18"/>
      <c r="S683" s="15"/>
      <c r="T683" s="18"/>
      <c r="U683" s="18"/>
      <c r="V683" s="18"/>
      <c r="W683" s="18"/>
      <c r="X683" s="18"/>
      <c r="Y683" s="18"/>
      <c r="Z683" s="18"/>
      <c r="AA683" s="18"/>
      <c r="AB683" s="18"/>
      <c r="AC683" s="18"/>
      <c r="AD683" s="18"/>
    </row>
    <row r="684">
      <c r="A684" s="119">
        <v>668.0</v>
      </c>
      <c r="B684" s="120" t="s">
        <v>1685</v>
      </c>
      <c r="C684" s="119" t="s">
        <v>137</v>
      </c>
      <c r="D684" s="119"/>
      <c r="E684" s="119" t="s">
        <v>1619</v>
      </c>
      <c r="F684" s="121"/>
      <c r="G684" s="121" t="s">
        <v>3436</v>
      </c>
      <c r="H684" s="121" t="s">
        <v>3437</v>
      </c>
      <c r="I684" s="121" t="s">
        <v>1588</v>
      </c>
      <c r="J684" s="122" t="s">
        <v>3438</v>
      </c>
      <c r="K684" s="123" t="s">
        <v>3439</v>
      </c>
      <c r="L684" s="121" t="s">
        <v>3440</v>
      </c>
      <c r="M684" s="124"/>
      <c r="N684" s="18"/>
      <c r="O684" s="113"/>
      <c r="P684" s="113"/>
      <c r="Q684" s="18"/>
      <c r="R684" s="18"/>
      <c r="S684" s="15"/>
      <c r="T684" s="18"/>
      <c r="U684" s="18"/>
      <c r="V684" s="18"/>
      <c r="W684" s="18"/>
      <c r="X684" s="18"/>
      <c r="Y684" s="18"/>
      <c r="Z684" s="18"/>
      <c r="AA684" s="18"/>
      <c r="AB684" s="18"/>
      <c r="AC684" s="18"/>
      <c r="AD684" s="18"/>
    </row>
    <row r="685">
      <c r="A685" s="119">
        <v>692.0</v>
      </c>
      <c r="B685" s="120" t="s">
        <v>1685</v>
      </c>
      <c r="C685" s="119" t="s">
        <v>137</v>
      </c>
      <c r="D685" s="119"/>
      <c r="E685" s="119" t="s">
        <v>1619</v>
      </c>
      <c r="F685" s="121"/>
      <c r="G685" s="121" t="s">
        <v>3441</v>
      </c>
      <c r="H685" s="121" t="s">
        <v>3437</v>
      </c>
      <c r="I685" s="121" t="s">
        <v>1588</v>
      </c>
      <c r="J685" s="122" t="s">
        <v>3442</v>
      </c>
      <c r="K685" s="123" t="s">
        <v>1954</v>
      </c>
      <c r="L685" s="121" t="s">
        <v>1955</v>
      </c>
      <c r="M685" s="124"/>
      <c r="N685" s="18"/>
      <c r="O685" s="18"/>
      <c r="P685" s="18"/>
      <c r="Q685" s="18"/>
      <c r="R685" s="18"/>
      <c r="S685" s="18"/>
      <c r="T685" s="15"/>
      <c r="U685" s="18"/>
      <c r="V685" s="18"/>
      <c r="W685" s="18"/>
      <c r="X685" s="18"/>
      <c r="Y685" s="18"/>
      <c r="Z685" s="18"/>
      <c r="AA685" s="18"/>
      <c r="AB685" s="18"/>
      <c r="AC685" s="18"/>
      <c r="AD685" s="18"/>
    </row>
    <row r="686">
      <c r="A686" s="119">
        <v>661.0</v>
      </c>
      <c r="B686" s="120" t="s">
        <v>1685</v>
      </c>
      <c r="C686" s="119" t="s">
        <v>137</v>
      </c>
      <c r="D686" s="119"/>
      <c r="E686" s="119" t="s">
        <v>1619</v>
      </c>
      <c r="F686" s="121"/>
      <c r="G686" s="121" t="s">
        <v>3443</v>
      </c>
      <c r="H686" s="121" t="s">
        <v>3444</v>
      </c>
      <c r="I686" s="121" t="s">
        <v>1588</v>
      </c>
      <c r="J686" s="122" t="s">
        <v>3445</v>
      </c>
      <c r="K686" s="123" t="s">
        <v>3446</v>
      </c>
      <c r="L686" s="121" t="s">
        <v>3447</v>
      </c>
      <c r="M686" s="124"/>
      <c r="N686" s="18"/>
      <c r="O686" s="113"/>
      <c r="P686" s="113"/>
      <c r="Q686" s="18"/>
      <c r="R686" s="18"/>
      <c r="S686" s="15"/>
      <c r="T686" s="18"/>
      <c r="U686" s="18"/>
      <c r="V686" s="18"/>
      <c r="W686" s="18"/>
      <c r="X686" s="18"/>
      <c r="Y686" s="18"/>
      <c r="Z686" s="18"/>
      <c r="AA686" s="18"/>
      <c r="AB686" s="18"/>
      <c r="AC686" s="18"/>
      <c r="AD686" s="18"/>
    </row>
    <row r="687">
      <c r="A687" s="119">
        <v>685.0</v>
      </c>
      <c r="B687" s="120" t="s">
        <v>1685</v>
      </c>
      <c r="C687" s="119" t="s">
        <v>137</v>
      </c>
      <c r="D687" s="119"/>
      <c r="E687" s="119" t="s">
        <v>1619</v>
      </c>
      <c r="F687" s="121"/>
      <c r="G687" s="121" t="s">
        <v>3448</v>
      </c>
      <c r="H687" s="121" t="s">
        <v>3444</v>
      </c>
      <c r="I687" s="121" t="s">
        <v>1588</v>
      </c>
      <c r="J687" s="122" t="s">
        <v>3449</v>
      </c>
      <c r="K687" s="123" t="s">
        <v>2027</v>
      </c>
      <c r="L687" s="121" t="s">
        <v>2028</v>
      </c>
      <c r="M687" s="124"/>
      <c r="N687" s="18"/>
      <c r="O687" s="113"/>
      <c r="P687" s="113"/>
      <c r="Q687" s="18"/>
      <c r="R687" s="18"/>
      <c r="S687" s="15"/>
      <c r="T687" s="18"/>
      <c r="U687" s="18"/>
      <c r="V687" s="18"/>
      <c r="W687" s="18"/>
      <c r="X687" s="18"/>
      <c r="Y687" s="18"/>
      <c r="Z687" s="18"/>
      <c r="AA687" s="18"/>
      <c r="AB687" s="18"/>
      <c r="AC687" s="18"/>
      <c r="AD687" s="18"/>
    </row>
    <row r="688">
      <c r="A688" s="119">
        <v>690.0</v>
      </c>
      <c r="B688" s="120" t="s">
        <v>1685</v>
      </c>
      <c r="C688" s="119" t="s">
        <v>137</v>
      </c>
      <c r="D688" s="119"/>
      <c r="E688" s="119" t="s">
        <v>1619</v>
      </c>
      <c r="F688" s="121"/>
      <c r="G688" s="121" t="s">
        <v>3450</v>
      </c>
      <c r="H688" s="121" t="s">
        <v>3444</v>
      </c>
      <c r="I688" s="121" t="s">
        <v>1588</v>
      </c>
      <c r="J688" s="122" t="s">
        <v>3451</v>
      </c>
      <c r="K688" s="123" t="s">
        <v>1975</v>
      </c>
      <c r="L688" s="121" t="s">
        <v>1976</v>
      </c>
      <c r="M688" s="124"/>
      <c r="N688" s="18"/>
      <c r="O688" s="113"/>
      <c r="P688" s="113"/>
      <c r="Q688" s="18"/>
      <c r="R688" s="18"/>
      <c r="S688" s="15"/>
      <c r="T688" s="18"/>
      <c r="U688" s="18"/>
      <c r="V688" s="18"/>
      <c r="W688" s="18"/>
      <c r="X688" s="18"/>
      <c r="Y688" s="18"/>
      <c r="Z688" s="18"/>
      <c r="AA688" s="18"/>
      <c r="AB688" s="18"/>
      <c r="AC688" s="18"/>
      <c r="AD688" s="18"/>
    </row>
    <row r="689">
      <c r="A689" s="119">
        <v>694.0</v>
      </c>
      <c r="B689" s="120" t="s">
        <v>1685</v>
      </c>
      <c r="C689" s="119" t="s">
        <v>137</v>
      </c>
      <c r="D689" s="119"/>
      <c r="E689" s="119" t="s">
        <v>1619</v>
      </c>
      <c r="F689" s="121"/>
      <c r="G689" s="121" t="s">
        <v>3452</v>
      </c>
      <c r="H689" s="121" t="s">
        <v>3444</v>
      </c>
      <c r="I689" s="121" t="s">
        <v>1588</v>
      </c>
      <c r="J689" s="122" t="s">
        <v>3453</v>
      </c>
      <c r="K689" s="123" t="s">
        <v>1979</v>
      </c>
      <c r="L689" s="121" t="s">
        <v>1980</v>
      </c>
      <c r="M689" s="124"/>
      <c r="N689" s="18"/>
      <c r="O689" s="113"/>
      <c r="P689" s="113"/>
      <c r="Q689" s="18"/>
      <c r="R689" s="18"/>
      <c r="S689" s="15"/>
      <c r="T689" s="18"/>
      <c r="U689" s="18"/>
      <c r="V689" s="18"/>
      <c r="W689" s="18"/>
      <c r="X689" s="18"/>
      <c r="Y689" s="18"/>
      <c r="Z689" s="18"/>
      <c r="AA689" s="18"/>
      <c r="AB689" s="18"/>
      <c r="AC689" s="18"/>
      <c r="AD689" s="18"/>
    </row>
    <row r="690">
      <c r="A690" s="119">
        <v>696.0</v>
      </c>
      <c r="B690" s="120" t="s">
        <v>1685</v>
      </c>
      <c r="C690" s="119" t="s">
        <v>137</v>
      </c>
      <c r="D690" s="119"/>
      <c r="E690" s="119" t="s">
        <v>1619</v>
      </c>
      <c r="F690" s="121"/>
      <c r="G690" s="121" t="s">
        <v>3454</v>
      </c>
      <c r="H690" s="121" t="s">
        <v>3444</v>
      </c>
      <c r="I690" s="121" t="s">
        <v>1588</v>
      </c>
      <c r="J690" s="122" t="s">
        <v>3455</v>
      </c>
      <c r="K690" s="123" t="s">
        <v>1983</v>
      </c>
      <c r="L690" s="121" t="s">
        <v>1984</v>
      </c>
      <c r="M690" s="124"/>
      <c r="N690" s="18"/>
      <c r="O690" s="113"/>
      <c r="P690" s="113"/>
      <c r="Q690" s="18"/>
      <c r="R690" s="18"/>
      <c r="S690" s="15"/>
      <c r="T690" s="18"/>
      <c r="U690" s="18"/>
      <c r="V690" s="18"/>
      <c r="W690" s="18"/>
      <c r="X690" s="18"/>
      <c r="Y690" s="18"/>
      <c r="Z690" s="18"/>
      <c r="AA690" s="18"/>
      <c r="AB690" s="18"/>
      <c r="AC690" s="18"/>
      <c r="AD690" s="18"/>
    </row>
    <row r="691">
      <c r="A691" s="119">
        <v>725.0</v>
      </c>
      <c r="B691" s="120" t="s">
        <v>1685</v>
      </c>
      <c r="C691" s="119" t="s">
        <v>137</v>
      </c>
      <c r="D691" s="119"/>
      <c r="E691" s="119" t="s">
        <v>1619</v>
      </c>
      <c r="F691" s="121"/>
      <c r="G691" s="121" t="s">
        <v>3456</v>
      </c>
      <c r="H691" s="121" t="s">
        <v>3457</v>
      </c>
      <c r="I691" s="121" t="s">
        <v>1588</v>
      </c>
      <c r="J691" s="122" t="s">
        <v>3458</v>
      </c>
      <c r="K691" s="123" t="s">
        <v>3459</v>
      </c>
      <c r="L691" s="121" t="s">
        <v>3460</v>
      </c>
      <c r="M691" s="124"/>
      <c r="N691" s="18"/>
      <c r="O691" s="113"/>
      <c r="P691" s="113"/>
      <c r="Q691" s="18"/>
      <c r="R691" s="18"/>
      <c r="S691" s="15"/>
      <c r="T691" s="18"/>
      <c r="U691" s="18"/>
      <c r="V691" s="18"/>
      <c r="W691" s="18"/>
      <c r="X691" s="18"/>
      <c r="Y691" s="18"/>
      <c r="Z691" s="18"/>
      <c r="AA691" s="18"/>
      <c r="AB691" s="18"/>
      <c r="AC691" s="18"/>
      <c r="AD691" s="18"/>
    </row>
    <row r="692">
      <c r="A692" s="119">
        <v>730.0</v>
      </c>
      <c r="B692" s="120" t="s">
        <v>1685</v>
      </c>
      <c r="C692" s="119" t="s">
        <v>137</v>
      </c>
      <c r="D692" s="119"/>
      <c r="E692" s="119" t="s">
        <v>1619</v>
      </c>
      <c r="F692" s="121"/>
      <c r="G692" s="121" t="s">
        <v>3461</v>
      </c>
      <c r="H692" s="121" t="s">
        <v>3457</v>
      </c>
      <c r="I692" s="121" t="s">
        <v>1588</v>
      </c>
      <c r="J692" s="122" t="s">
        <v>3462</v>
      </c>
      <c r="K692" s="123" t="s">
        <v>3463</v>
      </c>
      <c r="L692" s="121" t="s">
        <v>3464</v>
      </c>
      <c r="M692" s="124"/>
      <c r="N692" s="18"/>
      <c r="O692" s="113"/>
      <c r="P692" s="113"/>
      <c r="Q692" s="18"/>
      <c r="R692" s="18"/>
      <c r="S692" s="15"/>
      <c r="T692" s="18"/>
      <c r="U692" s="18"/>
      <c r="V692" s="18"/>
      <c r="W692" s="18"/>
      <c r="X692" s="18"/>
      <c r="Y692" s="18"/>
      <c r="Z692" s="18"/>
      <c r="AA692" s="18"/>
      <c r="AB692" s="18"/>
      <c r="AC692" s="18"/>
      <c r="AD692" s="18"/>
    </row>
    <row r="693">
      <c r="A693" s="119">
        <v>731.0</v>
      </c>
      <c r="B693" s="120" t="s">
        <v>1685</v>
      </c>
      <c r="C693" s="119" t="s">
        <v>137</v>
      </c>
      <c r="D693" s="119"/>
      <c r="E693" s="119" t="s">
        <v>1619</v>
      </c>
      <c r="F693" s="121"/>
      <c r="G693" s="121" t="s">
        <v>3465</v>
      </c>
      <c r="H693" s="121" t="s">
        <v>3457</v>
      </c>
      <c r="I693" s="121" t="s">
        <v>1588</v>
      </c>
      <c r="J693" s="122" t="s">
        <v>3466</v>
      </c>
      <c r="K693" s="123" t="s">
        <v>3467</v>
      </c>
      <c r="L693" s="121" t="s">
        <v>3468</v>
      </c>
      <c r="M693" s="124"/>
      <c r="N693" s="18"/>
      <c r="O693" s="113"/>
      <c r="P693" s="113"/>
      <c r="Q693" s="18"/>
      <c r="R693" s="18"/>
      <c r="S693" s="15"/>
      <c r="T693" s="18"/>
      <c r="U693" s="18"/>
      <c r="V693" s="18"/>
      <c r="W693" s="18"/>
      <c r="X693" s="18"/>
      <c r="Y693" s="18"/>
      <c r="Z693" s="18"/>
      <c r="AA693" s="18"/>
      <c r="AB693" s="18"/>
      <c r="AC693" s="18"/>
      <c r="AD693" s="18"/>
    </row>
    <row r="694">
      <c r="A694" s="119">
        <v>720.0</v>
      </c>
      <c r="B694" s="120" t="s">
        <v>1685</v>
      </c>
      <c r="C694" s="119" t="s">
        <v>137</v>
      </c>
      <c r="D694" s="119"/>
      <c r="E694" s="119" t="s">
        <v>1619</v>
      </c>
      <c r="F694" s="121"/>
      <c r="G694" s="121" t="s">
        <v>3469</v>
      </c>
      <c r="H694" s="121" t="s">
        <v>3470</v>
      </c>
      <c r="I694" s="121" t="s">
        <v>1588</v>
      </c>
      <c r="J694" s="122" t="s">
        <v>3471</v>
      </c>
      <c r="K694" s="123" t="s">
        <v>3472</v>
      </c>
      <c r="L694" s="121" t="s">
        <v>3473</v>
      </c>
      <c r="M694" s="124"/>
      <c r="N694" s="18"/>
      <c r="O694" s="113"/>
      <c r="P694" s="113"/>
      <c r="Q694" s="18"/>
      <c r="R694" s="18"/>
      <c r="S694" s="15"/>
      <c r="T694" s="18"/>
      <c r="U694" s="18"/>
      <c r="V694" s="18"/>
      <c r="W694" s="18"/>
      <c r="X694" s="18"/>
      <c r="Y694" s="18"/>
      <c r="Z694" s="18"/>
      <c r="AA694" s="18"/>
      <c r="AB694" s="18"/>
      <c r="AC694" s="18"/>
      <c r="AD694" s="18"/>
    </row>
    <row r="695">
      <c r="A695" s="119">
        <v>717.0</v>
      </c>
      <c r="B695" s="120" t="s">
        <v>1685</v>
      </c>
      <c r="C695" s="119" t="s">
        <v>137</v>
      </c>
      <c r="D695" s="119"/>
      <c r="E695" s="119" t="s">
        <v>1619</v>
      </c>
      <c r="F695" s="121"/>
      <c r="G695" s="121" t="s">
        <v>3474</v>
      </c>
      <c r="H695" s="121" t="s">
        <v>3475</v>
      </c>
      <c r="I695" s="121" t="s">
        <v>1588</v>
      </c>
      <c r="J695" s="122" t="s">
        <v>3476</v>
      </c>
      <c r="K695" s="123" t="s">
        <v>1921</v>
      </c>
      <c r="L695" s="121" t="s">
        <v>1922</v>
      </c>
      <c r="M695" s="124"/>
      <c r="N695" s="18"/>
      <c r="O695" s="113"/>
      <c r="P695" s="113"/>
      <c r="Q695" s="18"/>
      <c r="R695" s="18"/>
      <c r="S695" s="15"/>
      <c r="T695" s="18"/>
      <c r="U695" s="18"/>
      <c r="V695" s="18"/>
      <c r="W695" s="18"/>
      <c r="X695" s="18"/>
      <c r="Y695" s="18"/>
      <c r="Z695" s="18"/>
      <c r="AA695" s="18"/>
      <c r="AB695" s="18"/>
      <c r="AC695" s="18"/>
      <c r="AD695" s="18"/>
    </row>
    <row r="696">
      <c r="A696" s="119">
        <v>672.0</v>
      </c>
      <c r="B696" s="120" t="s">
        <v>1685</v>
      </c>
      <c r="C696" s="119" t="s">
        <v>137</v>
      </c>
      <c r="D696" s="119"/>
      <c r="E696" s="119" t="s">
        <v>1619</v>
      </c>
      <c r="F696" s="121"/>
      <c r="G696" s="121" t="s">
        <v>3477</v>
      </c>
      <c r="H696" s="121" t="s">
        <v>3478</v>
      </c>
      <c r="I696" s="121" t="s">
        <v>1588</v>
      </c>
      <c r="J696" s="122" t="s">
        <v>3479</v>
      </c>
      <c r="K696" s="123" t="s">
        <v>3355</v>
      </c>
      <c r="L696" s="121" t="s">
        <v>3356</v>
      </c>
      <c r="M696" s="124"/>
      <c r="N696" s="18"/>
      <c r="O696" s="113"/>
      <c r="P696" s="113"/>
      <c r="Q696" s="18"/>
      <c r="R696" s="18"/>
      <c r="S696" s="15"/>
      <c r="T696" s="18"/>
      <c r="U696" s="18"/>
      <c r="V696" s="18"/>
      <c r="W696" s="18"/>
      <c r="X696" s="18"/>
      <c r="Y696" s="18"/>
      <c r="Z696" s="18"/>
      <c r="AA696" s="18"/>
      <c r="AB696" s="18"/>
      <c r="AC696" s="18"/>
      <c r="AD696" s="18"/>
    </row>
    <row r="697">
      <c r="A697" s="119">
        <v>722.0</v>
      </c>
      <c r="B697" s="120" t="s">
        <v>1685</v>
      </c>
      <c r="C697" s="119" t="s">
        <v>137</v>
      </c>
      <c r="D697" s="119"/>
      <c r="E697" s="119" t="s">
        <v>1619</v>
      </c>
      <c r="F697" s="121"/>
      <c r="G697" s="121" t="s">
        <v>3480</v>
      </c>
      <c r="H697" s="121" t="s">
        <v>3481</v>
      </c>
      <c r="I697" s="121" t="s">
        <v>1588</v>
      </c>
      <c r="J697" s="122" t="s">
        <v>3482</v>
      </c>
      <c r="K697" s="123" t="s">
        <v>3483</v>
      </c>
      <c r="L697" s="121" t="s">
        <v>3484</v>
      </c>
      <c r="M697" s="124"/>
      <c r="N697" s="18"/>
      <c r="O697" s="113"/>
      <c r="P697" s="113"/>
      <c r="Q697" s="18"/>
      <c r="R697" s="18"/>
      <c r="S697" s="15"/>
      <c r="T697" s="18"/>
      <c r="U697" s="18"/>
      <c r="V697" s="18"/>
      <c r="W697" s="18"/>
      <c r="X697" s="18"/>
      <c r="Y697" s="18"/>
      <c r="Z697" s="18"/>
      <c r="AA697" s="18"/>
      <c r="AB697" s="18"/>
      <c r="AC697" s="18"/>
      <c r="AD697" s="18"/>
    </row>
    <row r="698">
      <c r="A698" s="119">
        <v>666.0</v>
      </c>
      <c r="B698" s="120" t="s">
        <v>1685</v>
      </c>
      <c r="C698" s="119" t="s">
        <v>137</v>
      </c>
      <c r="D698" s="119"/>
      <c r="E698" s="119" t="s">
        <v>1619</v>
      </c>
      <c r="F698" s="121"/>
      <c r="G698" s="121" t="s">
        <v>3485</v>
      </c>
      <c r="H698" s="121" t="s">
        <v>3486</v>
      </c>
      <c r="I698" s="121" t="s">
        <v>1588</v>
      </c>
      <c r="J698" s="122" t="s">
        <v>3487</v>
      </c>
      <c r="K698" s="123" t="s">
        <v>3488</v>
      </c>
      <c r="L698" s="121" t="s">
        <v>3489</v>
      </c>
      <c r="M698" s="124"/>
      <c r="N698" s="18"/>
      <c r="O698" s="113"/>
      <c r="P698" s="113"/>
      <c r="Q698" s="18"/>
      <c r="R698" s="18"/>
      <c r="S698" s="15"/>
      <c r="T698" s="18"/>
      <c r="U698" s="18"/>
      <c r="V698" s="18"/>
      <c r="W698" s="18"/>
      <c r="X698" s="18"/>
      <c r="Y698" s="18"/>
      <c r="Z698" s="18"/>
      <c r="AA698" s="18"/>
      <c r="AB698" s="18"/>
      <c r="AC698" s="18"/>
      <c r="AD698" s="18"/>
    </row>
    <row r="699">
      <c r="A699" s="119">
        <v>670.0</v>
      </c>
      <c r="B699" s="120" t="s">
        <v>1685</v>
      </c>
      <c r="C699" s="119" t="s">
        <v>137</v>
      </c>
      <c r="D699" s="119"/>
      <c r="E699" s="119" t="s">
        <v>1619</v>
      </c>
      <c r="F699" s="121"/>
      <c r="G699" s="121" t="s">
        <v>3490</v>
      </c>
      <c r="H699" s="121" t="s">
        <v>3486</v>
      </c>
      <c r="I699" s="121" t="s">
        <v>1588</v>
      </c>
      <c r="J699" s="122" t="s">
        <v>3491</v>
      </c>
      <c r="K699" s="123" t="s">
        <v>3492</v>
      </c>
      <c r="L699" s="121" t="s">
        <v>3493</v>
      </c>
      <c r="M699" s="124"/>
      <c r="N699" s="18"/>
      <c r="O699" s="113"/>
      <c r="P699" s="113"/>
      <c r="Q699" s="18"/>
      <c r="R699" s="18"/>
      <c r="S699" s="15"/>
      <c r="T699" s="18"/>
      <c r="U699" s="18"/>
      <c r="V699" s="18"/>
      <c r="W699" s="18"/>
      <c r="X699" s="18"/>
      <c r="Y699" s="18"/>
      <c r="Z699" s="18"/>
      <c r="AA699" s="18"/>
      <c r="AB699" s="18"/>
      <c r="AC699" s="18"/>
      <c r="AD699" s="18"/>
    </row>
    <row r="700">
      <c r="A700" s="119">
        <v>710.0</v>
      </c>
      <c r="B700" s="120" t="s">
        <v>1685</v>
      </c>
      <c r="C700" s="119" t="s">
        <v>137</v>
      </c>
      <c r="D700" s="119"/>
      <c r="E700" s="119" t="s">
        <v>1619</v>
      </c>
      <c r="F700" s="121"/>
      <c r="G700" s="121" t="s">
        <v>3494</v>
      </c>
      <c r="H700" s="121" t="s">
        <v>3486</v>
      </c>
      <c r="I700" s="121" t="s">
        <v>1588</v>
      </c>
      <c r="J700" s="122" t="s">
        <v>3495</v>
      </c>
      <c r="K700" s="123" t="s">
        <v>3376</v>
      </c>
      <c r="L700" s="121" t="s">
        <v>3377</v>
      </c>
      <c r="M700" s="124"/>
      <c r="N700" s="18"/>
      <c r="O700" s="113"/>
      <c r="P700" s="113"/>
      <c r="Q700" s="18"/>
      <c r="R700" s="18"/>
      <c r="S700" s="15"/>
      <c r="T700" s="18"/>
      <c r="U700" s="18"/>
      <c r="V700" s="18"/>
      <c r="W700" s="18"/>
      <c r="X700" s="18"/>
      <c r="Y700" s="18"/>
      <c r="Z700" s="18"/>
      <c r="AA700" s="18"/>
      <c r="AB700" s="18"/>
      <c r="AC700" s="18"/>
      <c r="AD700" s="18"/>
    </row>
    <row r="701">
      <c r="A701" s="119">
        <v>714.0</v>
      </c>
      <c r="B701" s="120" t="s">
        <v>1685</v>
      </c>
      <c r="C701" s="119" t="s">
        <v>137</v>
      </c>
      <c r="D701" s="119"/>
      <c r="E701" s="119" t="s">
        <v>1619</v>
      </c>
      <c r="F701" s="121"/>
      <c r="G701" s="121" t="s">
        <v>3496</v>
      </c>
      <c r="H701" s="121" t="s">
        <v>3497</v>
      </c>
      <c r="I701" s="121" t="s">
        <v>1588</v>
      </c>
      <c r="J701" s="122" t="s">
        <v>3498</v>
      </c>
      <c r="K701" s="123" t="s">
        <v>3499</v>
      </c>
      <c r="L701" s="121" t="s">
        <v>3500</v>
      </c>
      <c r="M701" s="124"/>
      <c r="N701" s="18"/>
      <c r="O701" s="113"/>
      <c r="P701" s="113"/>
      <c r="Q701" s="18"/>
      <c r="R701" s="18"/>
      <c r="S701" s="15"/>
      <c r="T701" s="18"/>
      <c r="U701" s="18"/>
      <c r="V701" s="18"/>
      <c r="W701" s="18"/>
      <c r="X701" s="18"/>
      <c r="Y701" s="18"/>
      <c r="Z701" s="18"/>
      <c r="AA701" s="18"/>
      <c r="AB701" s="18"/>
      <c r="AC701" s="18"/>
      <c r="AD701" s="18"/>
    </row>
    <row r="702">
      <c r="A702" s="119">
        <v>724.0</v>
      </c>
      <c r="B702" s="120" t="s">
        <v>1685</v>
      </c>
      <c r="C702" s="119" t="s">
        <v>137</v>
      </c>
      <c r="D702" s="119"/>
      <c r="E702" s="119" t="s">
        <v>1619</v>
      </c>
      <c r="F702" s="121"/>
      <c r="G702" s="121" t="s">
        <v>3501</v>
      </c>
      <c r="H702" s="121" t="s">
        <v>3502</v>
      </c>
      <c r="I702" s="121" t="s">
        <v>1588</v>
      </c>
      <c r="J702" s="122" t="s">
        <v>3503</v>
      </c>
      <c r="K702" s="123" t="s">
        <v>3504</v>
      </c>
      <c r="L702" s="121" t="s">
        <v>3505</v>
      </c>
      <c r="M702" s="124"/>
      <c r="N702" s="18"/>
      <c r="O702" s="113"/>
      <c r="P702" s="113"/>
      <c r="Q702" s="18"/>
      <c r="R702" s="18"/>
      <c r="S702" s="15"/>
      <c r="T702" s="18"/>
      <c r="U702" s="18"/>
      <c r="V702" s="18"/>
      <c r="W702" s="18"/>
      <c r="X702" s="18"/>
      <c r="Y702" s="18"/>
      <c r="Z702" s="18"/>
      <c r="AA702" s="18"/>
      <c r="AB702" s="18"/>
      <c r="AC702" s="18"/>
      <c r="AD702" s="18"/>
    </row>
    <row r="703">
      <c r="A703" s="126">
        <v>739.0</v>
      </c>
      <c r="B703" s="127" t="s">
        <v>1711</v>
      </c>
      <c r="C703" s="126" t="s">
        <v>137</v>
      </c>
      <c r="D703" s="126"/>
      <c r="E703" s="126" t="s">
        <v>1619</v>
      </c>
      <c r="F703" s="128"/>
      <c r="G703" s="128" t="s">
        <v>3506</v>
      </c>
      <c r="H703" s="128" t="s">
        <v>3507</v>
      </c>
      <c r="I703" s="128" t="s">
        <v>1588</v>
      </c>
      <c r="J703" s="129" t="s">
        <v>3508</v>
      </c>
      <c r="K703" s="130" t="s">
        <v>3509</v>
      </c>
      <c r="L703" s="128" t="s">
        <v>3510</v>
      </c>
      <c r="M703" s="131"/>
      <c r="N703" s="18"/>
      <c r="O703" s="113"/>
      <c r="P703" s="113"/>
      <c r="Q703" s="18"/>
      <c r="R703" s="18"/>
      <c r="S703" s="15"/>
      <c r="T703" s="18"/>
      <c r="U703" s="18"/>
      <c r="V703" s="18"/>
      <c r="W703" s="18"/>
      <c r="X703" s="18"/>
      <c r="Y703" s="18"/>
      <c r="Z703" s="18"/>
      <c r="AA703" s="18"/>
      <c r="AB703" s="18"/>
      <c r="AC703" s="18"/>
      <c r="AD703" s="18"/>
    </row>
    <row r="704">
      <c r="A704" s="126">
        <v>738.0</v>
      </c>
      <c r="B704" s="127" t="s">
        <v>1711</v>
      </c>
      <c r="C704" s="126" t="s">
        <v>137</v>
      </c>
      <c r="D704" s="126"/>
      <c r="E704" s="126" t="s">
        <v>1619</v>
      </c>
      <c r="F704" s="128"/>
      <c r="G704" s="128" t="s">
        <v>3511</v>
      </c>
      <c r="H704" s="128" t="s">
        <v>3512</v>
      </c>
      <c r="I704" s="128" t="s">
        <v>1588</v>
      </c>
      <c r="J704" s="129" t="s">
        <v>3513</v>
      </c>
      <c r="K704" s="130" t="s">
        <v>1916</v>
      </c>
      <c r="L704" s="128" t="s">
        <v>1917</v>
      </c>
      <c r="M704" s="131"/>
      <c r="N704" s="18"/>
      <c r="O704" s="113"/>
      <c r="P704" s="113"/>
      <c r="Q704" s="18"/>
      <c r="R704" s="18"/>
      <c r="S704" s="15"/>
      <c r="T704" s="18"/>
      <c r="U704" s="18"/>
      <c r="V704" s="18"/>
      <c r="W704" s="18"/>
      <c r="X704" s="18"/>
      <c r="Y704" s="18"/>
      <c r="Z704" s="18"/>
      <c r="AA704" s="18"/>
      <c r="AB704" s="18"/>
      <c r="AC704" s="18"/>
      <c r="AD704" s="18"/>
    </row>
    <row r="705">
      <c r="A705" s="126">
        <v>748.0</v>
      </c>
      <c r="B705" s="127" t="s">
        <v>1711</v>
      </c>
      <c r="C705" s="126" t="s">
        <v>137</v>
      </c>
      <c r="D705" s="126"/>
      <c r="E705" s="126" t="s">
        <v>1712</v>
      </c>
      <c r="F705" s="128"/>
      <c r="G705" s="128" t="s">
        <v>3514</v>
      </c>
      <c r="H705" s="128" t="s">
        <v>3515</v>
      </c>
      <c r="I705" s="128" t="s">
        <v>1715</v>
      </c>
      <c r="J705" s="129" t="s">
        <v>3516</v>
      </c>
      <c r="K705" s="130" t="s">
        <v>1717</v>
      </c>
      <c r="L705" s="128" t="s">
        <v>1718</v>
      </c>
      <c r="M705" s="131"/>
      <c r="N705" s="18"/>
      <c r="O705" s="18"/>
      <c r="P705" s="18"/>
      <c r="Q705" s="18"/>
      <c r="R705" s="18"/>
      <c r="S705" s="18"/>
      <c r="T705" s="15"/>
      <c r="U705" s="18"/>
      <c r="V705" s="18"/>
      <c r="W705" s="18"/>
      <c r="X705" s="18"/>
      <c r="Y705" s="18"/>
      <c r="Z705" s="18"/>
      <c r="AA705" s="18"/>
      <c r="AB705" s="18"/>
      <c r="AC705" s="18"/>
      <c r="AD705" s="18"/>
    </row>
    <row r="706">
      <c r="A706" s="126">
        <v>636.0</v>
      </c>
      <c r="B706" s="127" t="s">
        <v>1711</v>
      </c>
      <c r="C706" s="126" t="s">
        <v>137</v>
      </c>
      <c r="D706" s="126"/>
      <c r="E706" s="126" t="s">
        <v>1656</v>
      </c>
      <c r="F706" s="128"/>
      <c r="G706" s="128" t="s">
        <v>3517</v>
      </c>
      <c r="H706" s="128" t="s">
        <v>3518</v>
      </c>
      <c r="I706" s="128" t="s">
        <v>1637</v>
      </c>
      <c r="J706" s="129" t="s">
        <v>3519</v>
      </c>
      <c r="K706" s="130" t="s">
        <v>2253</v>
      </c>
      <c r="L706" s="128" t="s">
        <v>2254</v>
      </c>
      <c r="M706" s="131"/>
      <c r="N706" s="18"/>
      <c r="O706" s="18"/>
      <c r="P706" s="18"/>
      <c r="Q706" s="18"/>
      <c r="R706" s="18"/>
      <c r="S706" s="18"/>
      <c r="T706" s="15"/>
      <c r="U706" s="18"/>
      <c r="V706" s="18"/>
      <c r="W706" s="18"/>
      <c r="X706" s="18"/>
      <c r="Y706" s="18"/>
      <c r="Z706" s="18"/>
      <c r="AA706" s="18"/>
      <c r="AB706" s="18"/>
      <c r="AC706" s="18"/>
      <c r="AD706" s="18"/>
    </row>
    <row r="707">
      <c r="A707" s="119">
        <v>612.0</v>
      </c>
      <c r="B707" s="120" t="s">
        <v>1685</v>
      </c>
      <c r="C707" s="119" t="s">
        <v>137</v>
      </c>
      <c r="D707" s="119"/>
      <c r="E707" s="119" t="s">
        <v>1656</v>
      </c>
      <c r="F707" s="121"/>
      <c r="G707" s="121" t="s">
        <v>3517</v>
      </c>
      <c r="H707" s="121" t="s">
        <v>3520</v>
      </c>
      <c r="I707" s="121" t="s">
        <v>1637</v>
      </c>
      <c r="J707" s="122" t="s">
        <v>3521</v>
      </c>
      <c r="K707" s="123" t="s">
        <v>2777</v>
      </c>
      <c r="L707" s="121" t="s">
        <v>2778</v>
      </c>
      <c r="M707" s="124"/>
      <c r="N707" s="18"/>
      <c r="O707" s="18"/>
      <c r="P707" s="18"/>
      <c r="Q707" s="18"/>
      <c r="R707" s="18"/>
      <c r="S707" s="18"/>
      <c r="T707" s="15"/>
      <c r="U707" s="18"/>
      <c r="V707" s="18"/>
      <c r="W707" s="18"/>
      <c r="X707" s="18"/>
      <c r="Y707" s="18"/>
      <c r="Z707" s="18"/>
      <c r="AA707" s="18"/>
      <c r="AB707" s="18"/>
      <c r="AC707" s="18"/>
      <c r="AD707" s="18"/>
    </row>
    <row r="708">
      <c r="A708" s="119">
        <v>613.0</v>
      </c>
      <c r="B708" s="120" t="s">
        <v>1685</v>
      </c>
      <c r="C708" s="119" t="s">
        <v>137</v>
      </c>
      <c r="D708" s="119"/>
      <c r="E708" s="119" t="s">
        <v>1656</v>
      </c>
      <c r="F708" s="121"/>
      <c r="G708" s="121" t="s">
        <v>3517</v>
      </c>
      <c r="H708" s="121" t="s">
        <v>3520</v>
      </c>
      <c r="I708" s="121" t="s">
        <v>1637</v>
      </c>
      <c r="J708" s="122" t="s">
        <v>3522</v>
      </c>
      <c r="K708" s="123" t="s">
        <v>1660</v>
      </c>
      <c r="L708" s="121" t="s">
        <v>1661</v>
      </c>
      <c r="M708" s="124"/>
      <c r="N708" s="18"/>
      <c r="O708" s="113"/>
      <c r="P708" s="113"/>
      <c r="Q708" s="18"/>
      <c r="R708" s="18"/>
      <c r="S708" s="15"/>
      <c r="T708" s="18"/>
      <c r="U708" s="18"/>
      <c r="V708" s="18"/>
      <c r="W708" s="18"/>
      <c r="X708" s="18"/>
      <c r="Y708" s="18"/>
      <c r="Z708" s="18"/>
      <c r="AA708" s="18"/>
      <c r="AB708" s="18"/>
      <c r="AC708" s="18"/>
      <c r="AD708" s="18"/>
    </row>
    <row r="709">
      <c r="A709" s="126">
        <v>631.0</v>
      </c>
      <c r="B709" s="127" t="s">
        <v>1711</v>
      </c>
      <c r="C709" s="126" t="s">
        <v>137</v>
      </c>
      <c r="D709" s="126"/>
      <c r="E709" s="126" t="s">
        <v>1656</v>
      </c>
      <c r="F709" s="128"/>
      <c r="G709" s="128" t="s">
        <v>3517</v>
      </c>
      <c r="H709" s="128" t="s">
        <v>3520</v>
      </c>
      <c r="I709" s="128" t="s">
        <v>1637</v>
      </c>
      <c r="J709" s="129" t="s">
        <v>3523</v>
      </c>
      <c r="K709" s="130" t="s">
        <v>1833</v>
      </c>
      <c r="L709" s="128" t="s">
        <v>1834</v>
      </c>
      <c r="M709" s="131"/>
      <c r="N709" s="18"/>
      <c r="O709" s="113"/>
      <c r="P709" s="113"/>
      <c r="Q709" s="18"/>
      <c r="R709" s="18"/>
      <c r="S709" s="15"/>
      <c r="T709" s="18"/>
      <c r="U709" s="18"/>
      <c r="V709" s="18"/>
      <c r="W709" s="18"/>
      <c r="X709" s="18"/>
      <c r="Y709" s="18"/>
      <c r="Z709" s="18"/>
      <c r="AA709" s="18"/>
      <c r="AB709" s="18"/>
      <c r="AC709" s="18"/>
      <c r="AD709" s="18"/>
    </row>
    <row r="710">
      <c r="A710" s="119">
        <v>708.0</v>
      </c>
      <c r="B710" s="120" t="s">
        <v>1685</v>
      </c>
      <c r="C710" s="119" t="s">
        <v>137</v>
      </c>
      <c r="D710" s="119"/>
      <c r="E710" s="119" t="s">
        <v>1619</v>
      </c>
      <c r="F710" s="121"/>
      <c r="G710" s="121" t="s">
        <v>3274</v>
      </c>
      <c r="H710" s="121" t="s">
        <v>3524</v>
      </c>
      <c r="I710" s="121" t="s">
        <v>1588</v>
      </c>
      <c r="J710" s="122" t="s">
        <v>3525</v>
      </c>
      <c r="K710" s="123" t="s">
        <v>1703</v>
      </c>
      <c r="L710" s="121" t="s">
        <v>1704</v>
      </c>
      <c r="M710" s="124"/>
      <c r="N710" s="18"/>
      <c r="O710" s="113"/>
      <c r="P710" s="113"/>
      <c r="Q710" s="18"/>
      <c r="R710" s="18"/>
      <c r="S710" s="15"/>
      <c r="T710" s="18"/>
      <c r="U710" s="18"/>
      <c r="V710" s="18"/>
      <c r="W710" s="18"/>
      <c r="X710" s="18"/>
      <c r="Y710" s="18"/>
      <c r="Z710" s="18"/>
      <c r="AA710" s="18"/>
      <c r="AB710" s="18"/>
      <c r="AC710" s="18"/>
      <c r="AD710" s="18"/>
    </row>
    <row r="711">
      <c r="A711" s="126">
        <v>749.0</v>
      </c>
      <c r="B711" s="127" t="s">
        <v>1711</v>
      </c>
      <c r="C711" s="126" t="s">
        <v>137</v>
      </c>
      <c r="D711" s="126"/>
      <c r="E711" s="126" t="s">
        <v>1712</v>
      </c>
      <c r="F711" s="128"/>
      <c r="G711" s="128" t="s">
        <v>3526</v>
      </c>
      <c r="H711" s="128" t="s">
        <v>3527</v>
      </c>
      <c r="I711" s="128" t="s">
        <v>1715</v>
      </c>
      <c r="J711" s="129" t="s">
        <v>3528</v>
      </c>
      <c r="K711" s="130" t="s">
        <v>1717</v>
      </c>
      <c r="L711" s="128" t="s">
        <v>1718</v>
      </c>
      <c r="M711" s="131"/>
      <c r="N711" s="18"/>
      <c r="O711" s="113"/>
      <c r="P711" s="113"/>
      <c r="Q711" s="18"/>
      <c r="R711" s="18"/>
      <c r="S711" s="15"/>
      <c r="T711" s="18"/>
      <c r="U711" s="18"/>
      <c r="V711" s="18"/>
      <c r="W711" s="18"/>
      <c r="X711" s="18"/>
      <c r="Y711" s="18"/>
      <c r="Z711" s="18"/>
      <c r="AA711" s="18"/>
      <c r="AB711" s="18"/>
      <c r="AC711" s="18"/>
      <c r="AD711" s="18"/>
    </row>
    <row r="712">
      <c r="A712" s="126">
        <v>578.0</v>
      </c>
      <c r="B712" s="127" t="s">
        <v>1711</v>
      </c>
      <c r="C712" s="126" t="s">
        <v>137</v>
      </c>
      <c r="D712" s="126"/>
      <c r="E712" s="126" t="s">
        <v>1678</v>
      </c>
      <c r="F712" s="128"/>
      <c r="G712" s="128" t="s">
        <v>3529</v>
      </c>
      <c r="H712" s="128" t="s">
        <v>3530</v>
      </c>
      <c r="I712" s="128" t="s">
        <v>1681</v>
      </c>
      <c r="J712" s="129" t="s">
        <v>3531</v>
      </c>
      <c r="K712" s="130" t="s">
        <v>3532</v>
      </c>
      <c r="L712" s="128" t="s">
        <v>3533</v>
      </c>
      <c r="M712" s="131"/>
      <c r="N712" s="18"/>
      <c r="O712" s="113"/>
      <c r="P712" s="113"/>
      <c r="Q712" s="18"/>
      <c r="R712" s="18"/>
      <c r="S712" s="15"/>
      <c r="T712" s="18"/>
      <c r="U712" s="18"/>
      <c r="V712" s="18"/>
      <c r="W712" s="18"/>
      <c r="X712" s="18"/>
      <c r="Y712" s="18"/>
      <c r="Z712" s="18"/>
      <c r="AA712" s="18"/>
      <c r="AB712" s="18"/>
      <c r="AC712" s="18"/>
      <c r="AD712" s="18"/>
    </row>
    <row r="713">
      <c r="A713" s="126">
        <v>579.0</v>
      </c>
      <c r="B713" s="127" t="s">
        <v>1711</v>
      </c>
      <c r="C713" s="126" t="s">
        <v>137</v>
      </c>
      <c r="D713" s="126"/>
      <c r="E713" s="126" t="s">
        <v>1678</v>
      </c>
      <c r="F713" s="128"/>
      <c r="G713" s="128" t="s">
        <v>3534</v>
      </c>
      <c r="H713" s="128" t="s">
        <v>3535</v>
      </c>
      <c r="I713" s="128" t="s">
        <v>1681</v>
      </c>
      <c r="J713" s="129" t="s">
        <v>3536</v>
      </c>
      <c r="K713" s="130" t="s">
        <v>3532</v>
      </c>
      <c r="L713" s="128" t="s">
        <v>3533</v>
      </c>
      <c r="M713" s="131"/>
      <c r="N713" s="18"/>
      <c r="O713" s="18"/>
      <c r="P713" s="18"/>
      <c r="Q713" s="18"/>
      <c r="R713" s="18"/>
      <c r="S713" s="18"/>
      <c r="T713" s="15"/>
      <c r="U713" s="18"/>
      <c r="V713" s="18"/>
      <c r="W713" s="18"/>
      <c r="X713" s="18"/>
      <c r="Y713" s="18"/>
      <c r="Z713" s="18"/>
      <c r="AA713" s="18"/>
      <c r="AB713" s="18"/>
      <c r="AC713" s="18"/>
      <c r="AD713" s="18"/>
    </row>
    <row r="714">
      <c r="A714" s="126">
        <v>580.0</v>
      </c>
      <c r="B714" s="127" t="s">
        <v>1711</v>
      </c>
      <c r="C714" s="126" t="s">
        <v>137</v>
      </c>
      <c r="D714" s="126"/>
      <c r="E714" s="126" t="s">
        <v>1678</v>
      </c>
      <c r="F714" s="128"/>
      <c r="G714" s="128" t="s">
        <v>3537</v>
      </c>
      <c r="H714" s="128" t="s">
        <v>3538</v>
      </c>
      <c r="I714" s="128" t="s">
        <v>1681</v>
      </c>
      <c r="J714" s="129" t="s">
        <v>3539</v>
      </c>
      <c r="K714" s="130" t="s">
        <v>3532</v>
      </c>
      <c r="L714" s="128" t="s">
        <v>3533</v>
      </c>
      <c r="M714" s="131"/>
      <c r="N714" s="18"/>
      <c r="O714" s="18"/>
      <c r="P714" s="18"/>
      <c r="Q714" s="18"/>
      <c r="R714" s="18"/>
      <c r="S714" s="18"/>
      <c r="T714" s="15"/>
      <c r="U714" s="18"/>
      <c r="V714" s="18"/>
      <c r="W714" s="18"/>
      <c r="X714" s="18"/>
      <c r="Y714" s="18"/>
      <c r="Z714" s="18"/>
      <c r="AA714" s="18"/>
      <c r="AB714" s="18"/>
      <c r="AC714" s="18"/>
      <c r="AD714" s="18"/>
    </row>
    <row r="715">
      <c r="A715" s="119">
        <v>605.0</v>
      </c>
      <c r="B715" s="120" t="s">
        <v>1685</v>
      </c>
      <c r="C715" s="119" t="s">
        <v>137</v>
      </c>
      <c r="D715" s="119"/>
      <c r="E715" s="119" t="s">
        <v>1729</v>
      </c>
      <c r="F715" s="121"/>
      <c r="G715" s="121" t="s">
        <v>3540</v>
      </c>
      <c r="H715" s="121" t="s">
        <v>3541</v>
      </c>
      <c r="I715" s="121" t="s">
        <v>1607</v>
      </c>
      <c r="J715" s="122" t="s">
        <v>3542</v>
      </c>
      <c r="K715" s="123" t="s">
        <v>3543</v>
      </c>
      <c r="L715" s="121" t="s">
        <v>3544</v>
      </c>
      <c r="M715" s="124"/>
      <c r="N715" s="18"/>
      <c r="O715" s="18"/>
      <c r="P715" s="18"/>
      <c r="Q715" s="18"/>
      <c r="R715" s="18"/>
      <c r="S715" s="18"/>
      <c r="T715" s="15"/>
      <c r="U715" s="18"/>
      <c r="V715" s="18"/>
      <c r="W715" s="18"/>
      <c r="X715" s="18"/>
      <c r="Y715" s="18"/>
      <c r="Z715" s="18"/>
      <c r="AA715" s="18"/>
      <c r="AB715" s="18"/>
      <c r="AC715" s="18"/>
      <c r="AD715" s="18"/>
    </row>
    <row r="716">
      <c r="A716" s="119">
        <v>587.0</v>
      </c>
      <c r="B716" s="120" t="s">
        <v>1685</v>
      </c>
      <c r="C716" s="119" t="s">
        <v>137</v>
      </c>
      <c r="D716" s="119"/>
      <c r="E716" s="119" t="s">
        <v>1729</v>
      </c>
      <c r="F716" s="121"/>
      <c r="G716" s="121" t="s">
        <v>3545</v>
      </c>
      <c r="H716" s="121" t="s">
        <v>3546</v>
      </c>
      <c r="I716" s="121" t="s">
        <v>1607</v>
      </c>
      <c r="J716" s="122" t="s">
        <v>3547</v>
      </c>
      <c r="K716" s="123" t="s">
        <v>3548</v>
      </c>
      <c r="L716" s="121" t="s">
        <v>3549</v>
      </c>
      <c r="M716" s="124"/>
      <c r="N716" s="18"/>
      <c r="O716" s="18"/>
      <c r="P716" s="18"/>
      <c r="Q716" s="18"/>
      <c r="R716" s="18"/>
      <c r="S716" s="18"/>
      <c r="T716" s="15"/>
      <c r="U716" s="18"/>
      <c r="V716" s="18"/>
      <c r="W716" s="18"/>
      <c r="X716" s="18"/>
      <c r="Y716" s="18"/>
      <c r="Z716" s="18"/>
      <c r="AA716" s="18"/>
      <c r="AB716" s="18"/>
      <c r="AC716" s="18"/>
      <c r="AD716" s="18"/>
    </row>
    <row r="717">
      <c r="A717" s="119">
        <v>743.0</v>
      </c>
      <c r="B717" s="120" t="s">
        <v>1685</v>
      </c>
      <c r="C717" s="119" t="s">
        <v>137</v>
      </c>
      <c r="D717" s="119"/>
      <c r="E717" s="119" t="s">
        <v>1712</v>
      </c>
      <c r="F717" s="121"/>
      <c r="G717" s="121" t="s">
        <v>3550</v>
      </c>
      <c r="H717" s="121" t="s">
        <v>3551</v>
      </c>
      <c r="I717" s="121" t="s">
        <v>1715</v>
      </c>
      <c r="J717" s="122" t="s">
        <v>3552</v>
      </c>
      <c r="K717" s="123" t="s">
        <v>1717</v>
      </c>
      <c r="L717" s="121" t="s">
        <v>1718</v>
      </c>
      <c r="M717" s="124"/>
      <c r="N717" s="18"/>
      <c r="O717" s="18"/>
      <c r="P717" s="18"/>
      <c r="Q717" s="18"/>
      <c r="R717" s="18"/>
      <c r="S717" s="18"/>
      <c r="T717" s="15"/>
      <c r="U717" s="18"/>
      <c r="V717" s="18"/>
      <c r="W717" s="18"/>
      <c r="X717" s="18"/>
      <c r="Y717" s="18"/>
      <c r="Z717" s="18"/>
      <c r="AA717" s="18"/>
      <c r="AB717" s="18"/>
      <c r="AC717" s="18"/>
      <c r="AD717" s="18"/>
    </row>
    <row r="718">
      <c r="A718" s="126">
        <v>635.0</v>
      </c>
      <c r="B718" s="127" t="s">
        <v>1711</v>
      </c>
      <c r="C718" s="126" t="s">
        <v>137</v>
      </c>
      <c r="D718" s="126"/>
      <c r="E718" s="126" t="s">
        <v>1656</v>
      </c>
      <c r="F718" s="128"/>
      <c r="G718" s="128" t="s">
        <v>3289</v>
      </c>
      <c r="H718" s="128" t="s">
        <v>3553</v>
      </c>
      <c r="I718" s="128" t="s">
        <v>1637</v>
      </c>
      <c r="J718" s="129" t="s">
        <v>3554</v>
      </c>
      <c r="K718" s="130" t="s">
        <v>2253</v>
      </c>
      <c r="L718" s="128" t="s">
        <v>2254</v>
      </c>
      <c r="M718" s="131"/>
      <c r="N718" s="18"/>
      <c r="O718" s="18"/>
      <c r="P718" s="18"/>
      <c r="Q718" s="18"/>
      <c r="R718" s="18"/>
      <c r="S718" s="18"/>
      <c r="T718" s="15"/>
      <c r="U718" s="18"/>
      <c r="V718" s="18"/>
      <c r="W718" s="18"/>
      <c r="X718" s="18"/>
      <c r="Y718" s="18"/>
      <c r="Z718" s="18"/>
      <c r="AA718" s="18"/>
      <c r="AB718" s="18"/>
      <c r="AC718" s="18"/>
      <c r="AD718" s="18"/>
    </row>
    <row r="719">
      <c r="A719" s="119">
        <v>586.0</v>
      </c>
      <c r="B719" s="120" t="s">
        <v>1685</v>
      </c>
      <c r="C719" s="119" t="s">
        <v>137</v>
      </c>
      <c r="D719" s="119"/>
      <c r="E719" s="119" t="s">
        <v>1729</v>
      </c>
      <c r="F719" s="121"/>
      <c r="G719" s="121" t="s">
        <v>3555</v>
      </c>
      <c r="H719" s="121" t="s">
        <v>3556</v>
      </c>
      <c r="I719" s="121" t="s">
        <v>1607</v>
      </c>
      <c r="J719" s="122" t="s">
        <v>3557</v>
      </c>
      <c r="K719" s="123" t="s">
        <v>3548</v>
      </c>
      <c r="L719" s="121" t="s">
        <v>3549</v>
      </c>
      <c r="M719" s="124"/>
      <c r="N719" s="18"/>
      <c r="O719" s="113"/>
      <c r="P719" s="113"/>
      <c r="Q719" s="18"/>
      <c r="R719" s="18"/>
      <c r="S719" s="15"/>
      <c r="T719" s="18"/>
      <c r="U719" s="18"/>
      <c r="V719" s="18"/>
      <c r="W719" s="18"/>
      <c r="X719" s="18"/>
      <c r="Y719" s="18"/>
      <c r="Z719" s="18"/>
      <c r="AA719" s="18"/>
      <c r="AB719" s="18"/>
      <c r="AC719" s="18"/>
      <c r="AD719" s="18"/>
    </row>
    <row r="720">
      <c r="A720" s="126">
        <v>632.0</v>
      </c>
      <c r="B720" s="127" t="s">
        <v>1711</v>
      </c>
      <c r="C720" s="126" t="s">
        <v>137</v>
      </c>
      <c r="D720" s="126"/>
      <c r="E720" s="126" t="s">
        <v>1656</v>
      </c>
      <c r="F720" s="128"/>
      <c r="G720" s="128" t="s">
        <v>3558</v>
      </c>
      <c r="H720" s="128" t="s">
        <v>3556</v>
      </c>
      <c r="I720" s="128" t="s">
        <v>1637</v>
      </c>
      <c r="J720" s="129" t="s">
        <v>3559</v>
      </c>
      <c r="K720" s="130" t="s">
        <v>2253</v>
      </c>
      <c r="L720" s="128" t="s">
        <v>2254</v>
      </c>
      <c r="M720" s="131"/>
      <c r="N720" s="18"/>
      <c r="O720" s="113"/>
      <c r="P720" s="113"/>
      <c r="Q720" s="18"/>
      <c r="R720" s="18"/>
      <c r="S720" s="15"/>
      <c r="T720" s="18"/>
      <c r="U720" s="18"/>
      <c r="V720" s="18"/>
      <c r="W720" s="18"/>
      <c r="X720" s="18"/>
      <c r="Y720" s="18"/>
      <c r="Z720" s="18"/>
      <c r="AA720" s="18"/>
      <c r="AB720" s="18"/>
      <c r="AC720" s="18"/>
      <c r="AD720" s="18"/>
    </row>
    <row r="721">
      <c r="A721" s="119">
        <v>703.0</v>
      </c>
      <c r="B721" s="120" t="s">
        <v>1685</v>
      </c>
      <c r="C721" s="119" t="s">
        <v>137</v>
      </c>
      <c r="D721" s="119"/>
      <c r="E721" s="119" t="s">
        <v>1619</v>
      </c>
      <c r="F721" s="121"/>
      <c r="G721" s="121" t="s">
        <v>3560</v>
      </c>
      <c r="H721" s="121" t="s">
        <v>3556</v>
      </c>
      <c r="I721" s="121" t="s">
        <v>1588</v>
      </c>
      <c r="J721" s="122" t="s">
        <v>3561</v>
      </c>
      <c r="K721" s="123" t="s">
        <v>3562</v>
      </c>
      <c r="L721" s="121" t="s">
        <v>3563</v>
      </c>
      <c r="M721" s="124"/>
      <c r="N721" s="18"/>
      <c r="O721" s="18"/>
      <c r="P721" s="18"/>
      <c r="Q721" s="18"/>
      <c r="R721" s="18"/>
      <c r="S721" s="18"/>
      <c r="T721" s="15"/>
      <c r="U721" s="18"/>
      <c r="V721" s="18"/>
      <c r="W721" s="18"/>
      <c r="X721" s="18"/>
      <c r="Y721" s="18"/>
      <c r="Z721" s="18"/>
      <c r="AA721" s="18"/>
      <c r="AB721" s="18"/>
      <c r="AC721" s="18"/>
      <c r="AD721" s="18"/>
    </row>
    <row r="722">
      <c r="A722" s="126">
        <v>747.0</v>
      </c>
      <c r="B722" s="127" t="s">
        <v>1711</v>
      </c>
      <c r="C722" s="126" t="s">
        <v>137</v>
      </c>
      <c r="D722" s="126"/>
      <c r="E722" s="126" t="s">
        <v>1712</v>
      </c>
      <c r="F722" s="128"/>
      <c r="G722" s="128" t="s">
        <v>3564</v>
      </c>
      <c r="H722" s="128" t="s">
        <v>3565</v>
      </c>
      <c r="I722" s="128" t="s">
        <v>1715</v>
      </c>
      <c r="J722" s="129" t="s">
        <v>3566</v>
      </c>
      <c r="K722" s="130" t="s">
        <v>1717</v>
      </c>
      <c r="L722" s="128" t="s">
        <v>1718</v>
      </c>
      <c r="M722" s="131"/>
      <c r="N722" s="18"/>
      <c r="O722" s="113"/>
      <c r="P722" s="113"/>
      <c r="Q722" s="18"/>
      <c r="R722" s="18"/>
      <c r="S722" s="15"/>
      <c r="T722" s="18"/>
      <c r="U722" s="18"/>
      <c r="V722" s="18"/>
      <c r="W722" s="18"/>
      <c r="X722" s="18"/>
      <c r="Y722" s="18"/>
      <c r="Z722" s="18"/>
      <c r="AA722" s="18"/>
      <c r="AB722" s="18"/>
      <c r="AC722" s="18"/>
      <c r="AD722" s="18"/>
    </row>
    <row r="723">
      <c r="A723" s="119">
        <v>590.0</v>
      </c>
      <c r="B723" s="120" t="s">
        <v>1685</v>
      </c>
      <c r="C723" s="119" t="s">
        <v>137</v>
      </c>
      <c r="D723" s="119"/>
      <c r="E723" s="119" t="s">
        <v>1729</v>
      </c>
      <c r="F723" s="121"/>
      <c r="G723" s="121" t="s">
        <v>3567</v>
      </c>
      <c r="H723" s="121" t="s">
        <v>3568</v>
      </c>
      <c r="I723" s="121" t="s">
        <v>1607</v>
      </c>
      <c r="J723" s="122" t="s">
        <v>3569</v>
      </c>
      <c r="K723" s="123" t="s">
        <v>3345</v>
      </c>
      <c r="L723" s="121" t="s">
        <v>3346</v>
      </c>
      <c r="M723" s="124"/>
      <c r="N723" s="18"/>
      <c r="O723" s="113"/>
      <c r="P723" s="113"/>
      <c r="Q723" s="18"/>
      <c r="R723" s="18"/>
      <c r="S723" s="15"/>
      <c r="T723" s="18"/>
      <c r="U723" s="18"/>
      <c r="V723" s="18"/>
      <c r="W723" s="18"/>
      <c r="X723" s="18"/>
      <c r="Y723" s="18"/>
      <c r="Z723" s="18"/>
      <c r="AA723" s="18"/>
      <c r="AB723" s="18"/>
      <c r="AC723" s="18"/>
      <c r="AD723" s="18"/>
    </row>
    <row r="724">
      <c r="A724" s="119">
        <v>595.0</v>
      </c>
      <c r="B724" s="120" t="s">
        <v>1685</v>
      </c>
      <c r="C724" s="119" t="s">
        <v>137</v>
      </c>
      <c r="D724" s="119"/>
      <c r="E724" s="119" t="s">
        <v>1729</v>
      </c>
      <c r="F724" s="121"/>
      <c r="G724" s="121" t="s">
        <v>3570</v>
      </c>
      <c r="H724" s="121" t="s">
        <v>3571</v>
      </c>
      <c r="I724" s="121" t="s">
        <v>1607</v>
      </c>
      <c r="J724" s="122" t="s">
        <v>3572</v>
      </c>
      <c r="K724" s="123" t="s">
        <v>3573</v>
      </c>
      <c r="L724" s="121" t="s">
        <v>3574</v>
      </c>
      <c r="M724" s="124"/>
      <c r="N724" s="18"/>
      <c r="O724" s="18"/>
      <c r="P724" s="18"/>
      <c r="Q724" s="18"/>
      <c r="R724" s="18"/>
      <c r="S724" s="18"/>
      <c r="T724" s="15"/>
      <c r="U724" s="18"/>
      <c r="V724" s="18"/>
      <c r="W724" s="18"/>
      <c r="X724" s="18"/>
      <c r="Y724" s="18"/>
      <c r="Z724" s="18"/>
      <c r="AA724" s="18"/>
      <c r="AB724" s="18"/>
      <c r="AC724" s="18"/>
      <c r="AD724" s="18"/>
    </row>
    <row r="725">
      <c r="A725" s="119">
        <v>782.0</v>
      </c>
      <c r="B725" s="120" t="s">
        <v>1685</v>
      </c>
      <c r="C725" s="119" t="s">
        <v>137</v>
      </c>
      <c r="D725" s="119"/>
      <c r="E725" s="119" t="s">
        <v>1671</v>
      </c>
      <c r="F725" s="121"/>
      <c r="G725" s="121" t="s">
        <v>3575</v>
      </c>
      <c r="H725" s="121" t="s">
        <v>3576</v>
      </c>
      <c r="I725" s="121" t="s">
        <v>1674</v>
      </c>
      <c r="J725" s="122" t="s">
        <v>3577</v>
      </c>
      <c r="K725" s="123" t="s">
        <v>2963</v>
      </c>
      <c r="L725" s="121" t="s">
        <v>2964</v>
      </c>
      <c r="M725" s="124"/>
      <c r="N725" s="18"/>
      <c r="O725" s="18"/>
      <c r="P725" s="18"/>
      <c r="Q725" s="18"/>
      <c r="R725" s="18"/>
      <c r="S725" s="18"/>
      <c r="T725" s="15"/>
      <c r="U725" s="18"/>
      <c r="V725" s="18"/>
      <c r="W725" s="18"/>
      <c r="X725" s="18"/>
      <c r="Y725" s="18"/>
      <c r="Z725" s="18"/>
      <c r="AA725" s="18"/>
      <c r="AB725" s="18"/>
      <c r="AC725" s="18"/>
      <c r="AD725" s="18"/>
    </row>
    <row r="726">
      <c r="A726" s="119">
        <v>773.0</v>
      </c>
      <c r="B726" s="120" t="s">
        <v>1685</v>
      </c>
      <c r="C726" s="119" t="s">
        <v>137</v>
      </c>
      <c r="D726" s="119"/>
      <c r="E726" s="119" t="s">
        <v>1654</v>
      </c>
      <c r="F726" s="121"/>
      <c r="G726" s="121" t="s">
        <v>3309</v>
      </c>
      <c r="H726" s="121" t="s">
        <v>3578</v>
      </c>
      <c r="I726" s="121" t="s">
        <v>1600</v>
      </c>
      <c r="J726" s="122" t="s">
        <v>3579</v>
      </c>
      <c r="K726" s="123" t="s">
        <v>3315</v>
      </c>
      <c r="L726" s="121" t="s">
        <v>3316</v>
      </c>
      <c r="M726" s="124"/>
      <c r="N726" s="18"/>
      <c r="O726" s="18"/>
      <c r="P726" s="18"/>
      <c r="Q726" s="18"/>
      <c r="R726" s="18"/>
      <c r="S726" s="18"/>
      <c r="T726" s="15"/>
      <c r="U726" s="18"/>
      <c r="V726" s="18"/>
      <c r="W726" s="18"/>
      <c r="X726" s="18"/>
      <c r="Y726" s="18"/>
      <c r="Z726" s="18"/>
      <c r="AA726" s="18"/>
      <c r="AB726" s="18"/>
      <c r="AC726" s="18"/>
      <c r="AD726" s="18"/>
    </row>
    <row r="727">
      <c r="A727" s="119">
        <v>704.0</v>
      </c>
      <c r="B727" s="120" t="s">
        <v>1685</v>
      </c>
      <c r="C727" s="119" t="s">
        <v>137</v>
      </c>
      <c r="D727" s="119"/>
      <c r="E727" s="119" t="s">
        <v>1619</v>
      </c>
      <c r="F727" s="121"/>
      <c r="G727" s="121" t="s">
        <v>3580</v>
      </c>
      <c r="H727" s="121" t="s">
        <v>3581</v>
      </c>
      <c r="I727" s="121" t="s">
        <v>1588</v>
      </c>
      <c r="J727" s="122" t="s">
        <v>3582</v>
      </c>
      <c r="K727" s="123" t="s">
        <v>3562</v>
      </c>
      <c r="L727" s="121" t="s">
        <v>3563</v>
      </c>
      <c r="M727" s="124"/>
      <c r="N727" s="18"/>
      <c r="O727" s="113"/>
      <c r="P727" s="113"/>
      <c r="Q727" s="18"/>
      <c r="R727" s="18"/>
      <c r="S727" s="15"/>
      <c r="T727" s="18"/>
      <c r="U727" s="18"/>
      <c r="V727" s="18"/>
      <c r="W727" s="18"/>
      <c r="X727" s="18"/>
      <c r="Y727" s="18"/>
      <c r="Z727" s="18"/>
      <c r="AA727" s="18"/>
      <c r="AB727" s="18"/>
      <c r="AC727" s="18"/>
      <c r="AD727" s="18"/>
    </row>
    <row r="728">
      <c r="A728" s="119">
        <v>614.0</v>
      </c>
      <c r="B728" s="120" t="s">
        <v>1685</v>
      </c>
      <c r="C728" s="119" t="s">
        <v>137</v>
      </c>
      <c r="D728" s="119"/>
      <c r="E728" s="119" t="s">
        <v>1656</v>
      </c>
      <c r="F728" s="121"/>
      <c r="G728" s="121" t="s">
        <v>3583</v>
      </c>
      <c r="H728" s="121" t="s">
        <v>3584</v>
      </c>
      <c r="I728" s="121" t="s">
        <v>1637</v>
      </c>
      <c r="J728" s="122" t="s">
        <v>3585</v>
      </c>
      <c r="K728" s="123" t="s">
        <v>2206</v>
      </c>
      <c r="L728" s="121" t="s">
        <v>2207</v>
      </c>
      <c r="M728" s="124"/>
      <c r="N728" s="18"/>
      <c r="O728" s="113"/>
      <c r="P728" s="113"/>
      <c r="Q728" s="18"/>
      <c r="R728" s="18"/>
      <c r="S728" s="15"/>
      <c r="T728" s="18"/>
      <c r="U728" s="18"/>
      <c r="V728" s="18"/>
      <c r="W728" s="18"/>
      <c r="X728" s="18"/>
      <c r="Y728" s="18"/>
      <c r="Z728" s="18"/>
      <c r="AA728" s="18"/>
      <c r="AB728" s="18"/>
      <c r="AC728" s="18"/>
      <c r="AD728" s="18"/>
    </row>
    <row r="729">
      <c r="A729" s="119">
        <v>615.0</v>
      </c>
      <c r="B729" s="120" t="s">
        <v>1685</v>
      </c>
      <c r="C729" s="119" t="s">
        <v>137</v>
      </c>
      <c r="D729" s="119"/>
      <c r="E729" s="119" t="s">
        <v>1656</v>
      </c>
      <c r="F729" s="121"/>
      <c r="G729" s="121" t="s">
        <v>3583</v>
      </c>
      <c r="H729" s="121" t="s">
        <v>3584</v>
      </c>
      <c r="I729" s="121" t="s">
        <v>1637</v>
      </c>
      <c r="J729" s="122" t="s">
        <v>3586</v>
      </c>
      <c r="K729" s="123" t="s">
        <v>2245</v>
      </c>
      <c r="L729" s="121" t="s">
        <v>2246</v>
      </c>
      <c r="M729" s="124"/>
      <c r="N729" s="18"/>
      <c r="O729" s="113"/>
      <c r="P729" s="113"/>
      <c r="Q729" s="18"/>
      <c r="R729" s="18"/>
      <c r="S729" s="15"/>
      <c r="T729" s="18"/>
      <c r="U729" s="18"/>
      <c r="V729" s="18"/>
      <c r="W729" s="18"/>
      <c r="X729" s="18"/>
      <c r="Y729" s="18"/>
      <c r="Z729" s="18"/>
      <c r="AA729" s="18"/>
      <c r="AB729" s="18"/>
      <c r="AC729" s="18"/>
      <c r="AD729" s="18"/>
    </row>
    <row r="730">
      <c r="A730" s="126">
        <v>637.0</v>
      </c>
      <c r="B730" s="127" t="s">
        <v>1711</v>
      </c>
      <c r="C730" s="126" t="s">
        <v>137</v>
      </c>
      <c r="D730" s="126"/>
      <c r="E730" s="126" t="s">
        <v>1656</v>
      </c>
      <c r="F730" s="128"/>
      <c r="G730" s="128" t="s">
        <v>3583</v>
      </c>
      <c r="H730" s="128" t="s">
        <v>3584</v>
      </c>
      <c r="I730" s="128" t="s">
        <v>1637</v>
      </c>
      <c r="J730" s="129" t="s">
        <v>3587</v>
      </c>
      <c r="K730" s="130" t="s">
        <v>1754</v>
      </c>
      <c r="L730" s="128" t="s">
        <v>1755</v>
      </c>
      <c r="M730" s="131"/>
      <c r="N730" s="18"/>
      <c r="O730" s="113"/>
      <c r="P730" s="113"/>
      <c r="Q730" s="18"/>
      <c r="R730" s="18"/>
      <c r="S730" s="15"/>
      <c r="T730" s="18"/>
      <c r="U730" s="18"/>
      <c r="V730" s="18"/>
      <c r="W730" s="18"/>
      <c r="X730" s="18"/>
      <c r="Y730" s="18"/>
      <c r="Z730" s="18"/>
      <c r="AA730" s="18"/>
      <c r="AB730" s="18"/>
      <c r="AC730" s="18"/>
      <c r="AD730" s="18"/>
    </row>
    <row r="731">
      <c r="A731" s="119">
        <v>597.0</v>
      </c>
      <c r="B731" s="120" t="s">
        <v>1685</v>
      </c>
      <c r="C731" s="119" t="s">
        <v>137</v>
      </c>
      <c r="D731" s="119"/>
      <c r="E731" s="119" t="s">
        <v>1729</v>
      </c>
      <c r="F731" s="121"/>
      <c r="G731" s="121" t="s">
        <v>3588</v>
      </c>
      <c r="H731" s="121" t="s">
        <v>3589</v>
      </c>
      <c r="I731" s="121" t="s">
        <v>1607</v>
      </c>
      <c r="J731" s="122" t="s">
        <v>3590</v>
      </c>
      <c r="K731" s="123" t="s">
        <v>2945</v>
      </c>
      <c r="L731" s="121" t="s">
        <v>2946</v>
      </c>
      <c r="M731" s="124"/>
      <c r="N731" s="18"/>
      <c r="O731" s="113"/>
      <c r="P731" s="113"/>
      <c r="Q731" s="18"/>
      <c r="R731" s="18"/>
      <c r="S731" s="15"/>
      <c r="T731" s="18"/>
      <c r="U731" s="18"/>
      <c r="V731" s="18"/>
      <c r="W731" s="18"/>
      <c r="X731" s="18"/>
      <c r="Y731" s="18"/>
      <c r="Z731" s="18"/>
      <c r="AA731" s="18"/>
      <c r="AB731" s="18"/>
      <c r="AC731" s="18"/>
      <c r="AD731" s="18"/>
    </row>
    <row r="732">
      <c r="A732" s="119">
        <v>599.0</v>
      </c>
      <c r="B732" s="120" t="s">
        <v>1685</v>
      </c>
      <c r="C732" s="119" t="s">
        <v>137</v>
      </c>
      <c r="D732" s="119"/>
      <c r="E732" s="119" t="s">
        <v>1729</v>
      </c>
      <c r="F732" s="121"/>
      <c r="G732" s="121" t="s">
        <v>3591</v>
      </c>
      <c r="H732" s="121" t="s">
        <v>3589</v>
      </c>
      <c r="I732" s="121" t="s">
        <v>1607</v>
      </c>
      <c r="J732" s="122" t="s">
        <v>3592</v>
      </c>
      <c r="K732" s="123" t="s">
        <v>2940</v>
      </c>
      <c r="L732" s="121" t="s">
        <v>2941</v>
      </c>
      <c r="M732" s="124"/>
      <c r="N732" s="18"/>
      <c r="O732" s="113"/>
      <c r="P732" s="113"/>
      <c r="Q732" s="18"/>
      <c r="R732" s="18"/>
      <c r="S732" s="15"/>
      <c r="T732" s="18"/>
      <c r="U732" s="18"/>
      <c r="V732" s="18"/>
      <c r="W732" s="18"/>
      <c r="X732" s="18"/>
      <c r="Y732" s="18"/>
      <c r="Z732" s="18"/>
      <c r="AA732" s="18"/>
      <c r="AB732" s="18"/>
      <c r="AC732" s="18"/>
      <c r="AD732" s="18"/>
    </row>
    <row r="733">
      <c r="A733" s="119">
        <v>594.0</v>
      </c>
      <c r="B733" s="120" t="s">
        <v>1685</v>
      </c>
      <c r="C733" s="119" t="s">
        <v>137</v>
      </c>
      <c r="D733" s="119"/>
      <c r="E733" s="119" t="s">
        <v>1729</v>
      </c>
      <c r="F733" s="121"/>
      <c r="G733" s="121" t="s">
        <v>3593</v>
      </c>
      <c r="H733" s="121" t="s">
        <v>3594</v>
      </c>
      <c r="I733" s="121" t="s">
        <v>1607</v>
      </c>
      <c r="J733" s="122" t="s">
        <v>3595</v>
      </c>
      <c r="K733" s="123" t="s">
        <v>2936</v>
      </c>
      <c r="L733" s="121" t="s">
        <v>2937</v>
      </c>
      <c r="M733" s="124"/>
      <c r="N733" s="18"/>
      <c r="O733" s="18"/>
      <c r="P733" s="18"/>
      <c r="Q733" s="18"/>
      <c r="R733" s="18"/>
      <c r="S733" s="18"/>
      <c r="T733" s="15"/>
      <c r="U733" s="18"/>
      <c r="V733" s="18"/>
      <c r="W733" s="18"/>
      <c r="X733" s="18"/>
      <c r="Y733" s="18"/>
      <c r="Z733" s="18"/>
      <c r="AA733" s="18"/>
      <c r="AB733" s="18"/>
      <c r="AC733" s="18"/>
      <c r="AD733" s="18"/>
    </row>
    <row r="734">
      <c r="A734" s="119">
        <v>572.0</v>
      </c>
      <c r="B734" s="120" t="s">
        <v>1685</v>
      </c>
      <c r="C734" s="119" t="s">
        <v>137</v>
      </c>
      <c r="D734" s="119"/>
      <c r="E734" s="119" t="s">
        <v>1678</v>
      </c>
      <c r="F734" s="121"/>
      <c r="G734" s="121" t="s">
        <v>3596</v>
      </c>
      <c r="H734" s="121" t="s">
        <v>3597</v>
      </c>
      <c r="I734" s="121" t="s">
        <v>1681</v>
      </c>
      <c r="J734" s="122" t="s">
        <v>3598</v>
      </c>
      <c r="K734" s="123" t="s">
        <v>3599</v>
      </c>
      <c r="L734" s="121" t="s">
        <v>3600</v>
      </c>
      <c r="M734" s="124"/>
      <c r="N734" s="18"/>
      <c r="O734" s="18"/>
      <c r="P734" s="18"/>
      <c r="Q734" s="18"/>
      <c r="R734" s="18"/>
      <c r="S734" s="18"/>
      <c r="T734" s="15"/>
      <c r="U734" s="18"/>
      <c r="V734" s="18"/>
      <c r="W734" s="18"/>
      <c r="X734" s="18"/>
      <c r="Y734" s="18"/>
      <c r="Z734" s="18"/>
      <c r="AA734" s="18"/>
      <c r="AB734" s="18"/>
      <c r="AC734" s="18"/>
      <c r="AD734" s="18"/>
    </row>
    <row r="735">
      <c r="A735" s="126">
        <v>756.0</v>
      </c>
      <c r="B735" s="127" t="s">
        <v>1711</v>
      </c>
      <c r="C735" s="126" t="s">
        <v>137</v>
      </c>
      <c r="D735" s="126"/>
      <c r="E735" s="126" t="s">
        <v>1719</v>
      </c>
      <c r="F735" s="128"/>
      <c r="G735" s="128" t="s">
        <v>3601</v>
      </c>
      <c r="H735" s="128" t="s">
        <v>3602</v>
      </c>
      <c r="I735" s="128" t="s">
        <v>1722</v>
      </c>
      <c r="J735" s="129" t="s">
        <v>3603</v>
      </c>
      <c r="K735" s="130" t="s">
        <v>2976</v>
      </c>
      <c r="L735" s="128" t="s">
        <v>2977</v>
      </c>
      <c r="M735" s="131"/>
      <c r="N735" s="18"/>
      <c r="O735" s="18"/>
      <c r="P735" s="18"/>
      <c r="Q735" s="18"/>
      <c r="R735" s="18"/>
      <c r="S735" s="18"/>
      <c r="T735" s="15"/>
      <c r="U735" s="18"/>
      <c r="V735" s="18"/>
      <c r="W735" s="18"/>
      <c r="X735" s="18"/>
      <c r="Y735" s="18"/>
      <c r="Z735" s="18"/>
      <c r="AA735" s="18"/>
      <c r="AB735" s="18"/>
      <c r="AC735" s="18"/>
      <c r="AD735" s="18"/>
    </row>
    <row r="736">
      <c r="A736" s="119">
        <v>700.0</v>
      </c>
      <c r="B736" s="120" t="s">
        <v>1685</v>
      </c>
      <c r="C736" s="119" t="s">
        <v>137</v>
      </c>
      <c r="D736" s="119"/>
      <c r="E736" s="119" t="s">
        <v>1619</v>
      </c>
      <c r="F736" s="121"/>
      <c r="G736" s="121" t="s">
        <v>3604</v>
      </c>
      <c r="H736" s="121" t="s">
        <v>3605</v>
      </c>
      <c r="I736" s="121" t="s">
        <v>1588</v>
      </c>
      <c r="J736" s="122" t="s">
        <v>3606</v>
      </c>
      <c r="K736" s="123" t="s">
        <v>3372</v>
      </c>
      <c r="L736" s="121" t="s">
        <v>3373</v>
      </c>
      <c r="M736" s="124"/>
      <c r="N736" s="18"/>
      <c r="O736" s="18"/>
      <c r="P736" s="18"/>
      <c r="Q736" s="18"/>
      <c r="R736" s="18"/>
      <c r="S736" s="18"/>
      <c r="T736" s="15"/>
      <c r="U736" s="18"/>
      <c r="V736" s="18"/>
      <c r="W736" s="18"/>
      <c r="X736" s="18"/>
      <c r="Y736" s="18"/>
      <c r="Z736" s="18"/>
      <c r="AA736" s="18"/>
      <c r="AB736" s="18"/>
      <c r="AC736" s="18"/>
      <c r="AD736" s="18"/>
    </row>
    <row r="737">
      <c r="A737" s="119">
        <v>727.0</v>
      </c>
      <c r="B737" s="120" t="s">
        <v>1685</v>
      </c>
      <c r="C737" s="119" t="s">
        <v>137</v>
      </c>
      <c r="D737" s="119"/>
      <c r="E737" s="119" t="s">
        <v>1619</v>
      </c>
      <c r="F737" s="121"/>
      <c r="G737" s="121" t="s">
        <v>3607</v>
      </c>
      <c r="H737" s="121" t="s">
        <v>3608</v>
      </c>
      <c r="I737" s="121" t="s">
        <v>1588</v>
      </c>
      <c r="J737" s="122" t="s">
        <v>3609</v>
      </c>
      <c r="K737" s="123" t="s">
        <v>3381</v>
      </c>
      <c r="L737" s="121" t="s">
        <v>3382</v>
      </c>
      <c r="M737" s="124"/>
      <c r="N737" s="18"/>
      <c r="O737" s="18"/>
      <c r="P737" s="18"/>
      <c r="Q737" s="18"/>
      <c r="R737" s="18"/>
      <c r="S737" s="18"/>
      <c r="T737" s="15"/>
      <c r="U737" s="18"/>
      <c r="V737" s="18"/>
      <c r="W737" s="18"/>
      <c r="X737" s="18"/>
      <c r="Y737" s="18"/>
      <c r="Z737" s="18"/>
      <c r="AA737" s="18"/>
      <c r="AB737" s="18"/>
      <c r="AC737" s="18"/>
      <c r="AD737" s="18"/>
    </row>
    <row r="738">
      <c r="A738" s="126">
        <v>734.0</v>
      </c>
      <c r="B738" s="127" t="s">
        <v>1711</v>
      </c>
      <c r="C738" s="126" t="s">
        <v>137</v>
      </c>
      <c r="D738" s="126"/>
      <c r="E738" s="126" t="s">
        <v>1619</v>
      </c>
      <c r="F738" s="128"/>
      <c r="G738" s="128" t="s">
        <v>3607</v>
      </c>
      <c r="H738" s="128" t="s">
        <v>3608</v>
      </c>
      <c r="I738" s="128" t="s">
        <v>1588</v>
      </c>
      <c r="J738" s="129" t="s">
        <v>3610</v>
      </c>
      <c r="K738" s="130" t="s">
        <v>3384</v>
      </c>
      <c r="L738" s="128" t="s">
        <v>3385</v>
      </c>
      <c r="M738" s="131"/>
      <c r="N738" s="18"/>
      <c r="O738" s="113"/>
      <c r="P738" s="113"/>
      <c r="Q738" s="18"/>
      <c r="R738" s="18"/>
      <c r="S738" s="15"/>
      <c r="T738" s="18"/>
      <c r="U738" s="18"/>
      <c r="V738" s="18"/>
      <c r="W738" s="18"/>
      <c r="X738" s="18"/>
      <c r="Y738" s="18"/>
      <c r="Z738" s="18"/>
      <c r="AA738" s="18"/>
      <c r="AB738" s="18"/>
      <c r="AC738" s="18"/>
      <c r="AD738" s="18"/>
    </row>
    <row r="739">
      <c r="A739" s="119">
        <v>676.0</v>
      </c>
      <c r="B739" s="120" t="s">
        <v>1685</v>
      </c>
      <c r="C739" s="119" t="s">
        <v>137</v>
      </c>
      <c r="D739" s="119"/>
      <c r="E739" s="119" t="s">
        <v>1619</v>
      </c>
      <c r="F739" s="121"/>
      <c r="G739" s="121" t="s">
        <v>3611</v>
      </c>
      <c r="H739" s="121" t="s">
        <v>3612</v>
      </c>
      <c r="I739" s="121" t="s">
        <v>1588</v>
      </c>
      <c r="J739" s="122" t="s">
        <v>3613</v>
      </c>
      <c r="K739" s="123" t="s">
        <v>3280</v>
      </c>
      <c r="L739" s="121" t="s">
        <v>3281</v>
      </c>
      <c r="M739" s="124"/>
      <c r="N739" s="18"/>
      <c r="O739" s="113"/>
      <c r="P739" s="113"/>
      <c r="Q739" s="18"/>
      <c r="R739" s="18"/>
      <c r="S739" s="15"/>
      <c r="T739" s="18"/>
      <c r="U739" s="18"/>
      <c r="V739" s="18"/>
      <c r="W739" s="18"/>
      <c r="X739" s="18"/>
      <c r="Y739" s="18"/>
      <c r="Z739" s="18"/>
      <c r="AA739" s="18"/>
      <c r="AB739" s="18"/>
      <c r="AC739" s="18"/>
      <c r="AD739" s="18"/>
    </row>
    <row r="740">
      <c r="A740" s="119">
        <v>678.0</v>
      </c>
      <c r="B740" s="120" t="s">
        <v>1685</v>
      </c>
      <c r="C740" s="119" t="s">
        <v>137</v>
      </c>
      <c r="D740" s="119"/>
      <c r="E740" s="119" t="s">
        <v>1619</v>
      </c>
      <c r="F740" s="121"/>
      <c r="G740" s="121" t="s">
        <v>3614</v>
      </c>
      <c r="H740" s="121" t="s">
        <v>3612</v>
      </c>
      <c r="I740" s="121" t="s">
        <v>1588</v>
      </c>
      <c r="J740" s="122" t="s">
        <v>3615</v>
      </c>
      <c r="K740" s="123" t="s">
        <v>3616</v>
      </c>
      <c r="L740" s="121" t="s">
        <v>3617</v>
      </c>
      <c r="M740" s="124"/>
      <c r="N740" s="18"/>
      <c r="O740" s="18"/>
      <c r="P740" s="18"/>
      <c r="Q740" s="18"/>
      <c r="R740" s="18"/>
      <c r="S740" s="18"/>
      <c r="T740" s="15"/>
      <c r="U740" s="18"/>
      <c r="V740" s="18"/>
      <c r="W740" s="18"/>
      <c r="X740" s="18"/>
      <c r="Y740" s="18"/>
      <c r="Z740" s="18"/>
      <c r="AA740" s="18"/>
      <c r="AB740" s="18"/>
      <c r="AC740" s="18"/>
      <c r="AD740" s="18"/>
    </row>
    <row r="741">
      <c r="A741" s="119">
        <v>695.0</v>
      </c>
      <c r="B741" s="120" t="s">
        <v>1685</v>
      </c>
      <c r="C741" s="119" t="s">
        <v>137</v>
      </c>
      <c r="D741" s="119"/>
      <c r="E741" s="119" t="s">
        <v>1619</v>
      </c>
      <c r="F741" s="121"/>
      <c r="G741" s="121" t="s">
        <v>3618</v>
      </c>
      <c r="H741" s="121" t="s">
        <v>3612</v>
      </c>
      <c r="I741" s="121" t="s">
        <v>1588</v>
      </c>
      <c r="J741" s="122" t="s">
        <v>3619</v>
      </c>
      <c r="K741" s="123" t="s">
        <v>1983</v>
      </c>
      <c r="L741" s="121" t="s">
        <v>1984</v>
      </c>
      <c r="M741" s="124"/>
      <c r="N741" s="18"/>
      <c r="O741" s="113"/>
      <c r="P741" s="113"/>
      <c r="Q741" s="18"/>
      <c r="R741" s="18"/>
      <c r="S741" s="15"/>
      <c r="T741" s="18"/>
      <c r="U741" s="18"/>
      <c r="V741" s="18"/>
      <c r="W741" s="18"/>
      <c r="X741" s="18"/>
      <c r="Y741" s="18"/>
      <c r="Z741" s="18"/>
      <c r="AA741" s="18"/>
      <c r="AB741" s="18"/>
      <c r="AC741" s="18"/>
      <c r="AD741" s="18"/>
    </row>
    <row r="742">
      <c r="A742" s="119">
        <v>650.0</v>
      </c>
      <c r="B742" s="120" t="s">
        <v>1685</v>
      </c>
      <c r="C742" s="119" t="s">
        <v>137</v>
      </c>
      <c r="D742" s="119"/>
      <c r="E742" s="119" t="s">
        <v>1619</v>
      </c>
      <c r="F742" s="121"/>
      <c r="G742" s="121" t="s">
        <v>3620</v>
      </c>
      <c r="H742" s="121" t="s">
        <v>3621</v>
      </c>
      <c r="I742" s="121" t="s">
        <v>1588</v>
      </c>
      <c r="J742" s="122" t="s">
        <v>3622</v>
      </c>
      <c r="K742" s="123" t="s">
        <v>2007</v>
      </c>
      <c r="L742" s="121" t="s">
        <v>2008</v>
      </c>
      <c r="M742" s="124"/>
      <c r="N742" s="18"/>
      <c r="O742" s="113"/>
      <c r="P742" s="113"/>
      <c r="Q742" s="18"/>
      <c r="R742" s="18"/>
      <c r="S742" s="15"/>
      <c r="T742" s="18"/>
      <c r="U742" s="18"/>
      <c r="V742" s="18"/>
      <c r="W742" s="18"/>
      <c r="X742" s="18"/>
      <c r="Y742" s="18"/>
      <c r="Z742" s="18"/>
      <c r="AA742" s="18"/>
      <c r="AB742" s="18"/>
      <c r="AC742" s="18"/>
      <c r="AD742" s="18"/>
    </row>
    <row r="743">
      <c r="A743" s="119">
        <v>652.0</v>
      </c>
      <c r="B743" s="120" t="s">
        <v>1685</v>
      </c>
      <c r="C743" s="119" t="s">
        <v>137</v>
      </c>
      <c r="D743" s="119"/>
      <c r="E743" s="119" t="s">
        <v>1619</v>
      </c>
      <c r="F743" s="121"/>
      <c r="G743" s="121" t="s">
        <v>3623</v>
      </c>
      <c r="H743" s="121" t="s">
        <v>3624</v>
      </c>
      <c r="I743" s="121" t="s">
        <v>1588</v>
      </c>
      <c r="J743" s="122" t="s">
        <v>3625</v>
      </c>
      <c r="K743" s="123" t="s">
        <v>2007</v>
      </c>
      <c r="L743" s="121" t="s">
        <v>2008</v>
      </c>
      <c r="M743" s="124"/>
      <c r="N743" s="18"/>
      <c r="O743" s="113"/>
      <c r="P743" s="113"/>
      <c r="Q743" s="18"/>
      <c r="R743" s="18"/>
      <c r="S743" s="15"/>
      <c r="T743" s="18"/>
      <c r="U743" s="18"/>
      <c r="V743" s="18"/>
      <c r="W743" s="18"/>
      <c r="X743" s="18"/>
      <c r="Y743" s="18"/>
      <c r="Z743" s="18"/>
      <c r="AA743" s="18"/>
      <c r="AB743" s="18"/>
      <c r="AC743" s="18"/>
      <c r="AD743" s="18"/>
    </row>
    <row r="744">
      <c r="A744" s="119">
        <v>654.0</v>
      </c>
      <c r="B744" s="120" t="s">
        <v>1685</v>
      </c>
      <c r="C744" s="119" t="s">
        <v>137</v>
      </c>
      <c r="D744" s="119"/>
      <c r="E744" s="119" t="s">
        <v>1619</v>
      </c>
      <c r="F744" s="121"/>
      <c r="G744" s="121" t="s">
        <v>3626</v>
      </c>
      <c r="H744" s="121" t="s">
        <v>3627</v>
      </c>
      <c r="I744" s="121" t="s">
        <v>1588</v>
      </c>
      <c r="J744" s="122" t="s">
        <v>3628</v>
      </c>
      <c r="K744" s="123" t="s">
        <v>3629</v>
      </c>
      <c r="L744" s="121" t="s">
        <v>3630</v>
      </c>
      <c r="M744" s="124"/>
      <c r="N744" s="18"/>
      <c r="O744" s="113"/>
      <c r="P744" s="113"/>
      <c r="Q744" s="18"/>
      <c r="R744" s="18"/>
      <c r="S744" s="15"/>
      <c r="T744" s="18"/>
      <c r="U744" s="18"/>
      <c r="V744" s="18"/>
      <c r="W744" s="18"/>
      <c r="X744" s="18"/>
      <c r="Y744" s="18"/>
      <c r="Z744" s="18"/>
      <c r="AA744" s="18"/>
      <c r="AB744" s="18"/>
      <c r="AC744" s="18"/>
      <c r="AD744" s="18"/>
    </row>
    <row r="745">
      <c r="A745" s="119">
        <v>651.0</v>
      </c>
      <c r="B745" s="120" t="s">
        <v>1685</v>
      </c>
      <c r="C745" s="119" t="s">
        <v>137</v>
      </c>
      <c r="D745" s="119"/>
      <c r="E745" s="119" t="s">
        <v>1619</v>
      </c>
      <c r="F745" s="121"/>
      <c r="G745" s="121" t="s">
        <v>3631</v>
      </c>
      <c r="H745" s="121" t="s">
        <v>3632</v>
      </c>
      <c r="I745" s="121" t="s">
        <v>1588</v>
      </c>
      <c r="J745" s="122" t="s">
        <v>3633</v>
      </c>
      <c r="K745" s="123" t="s">
        <v>2007</v>
      </c>
      <c r="L745" s="121" t="s">
        <v>2008</v>
      </c>
      <c r="M745" s="124"/>
      <c r="N745" s="18"/>
      <c r="O745" s="113"/>
      <c r="P745" s="113"/>
      <c r="Q745" s="18"/>
      <c r="R745" s="18"/>
      <c r="S745" s="15"/>
      <c r="T745" s="18"/>
      <c r="U745" s="18"/>
      <c r="V745" s="18"/>
      <c r="W745" s="18"/>
      <c r="X745" s="18"/>
      <c r="Y745" s="18"/>
      <c r="Z745" s="18"/>
      <c r="AA745" s="18"/>
      <c r="AB745" s="18"/>
      <c r="AC745" s="18"/>
      <c r="AD745" s="18"/>
    </row>
    <row r="746">
      <c r="A746" s="119">
        <v>653.0</v>
      </c>
      <c r="B746" s="120" t="s">
        <v>1685</v>
      </c>
      <c r="C746" s="119" t="s">
        <v>137</v>
      </c>
      <c r="D746" s="119"/>
      <c r="E746" s="119" t="s">
        <v>1619</v>
      </c>
      <c r="F746" s="121"/>
      <c r="G746" s="121" t="s">
        <v>3634</v>
      </c>
      <c r="H746" s="121" t="s">
        <v>3635</v>
      </c>
      <c r="I746" s="121" t="s">
        <v>1588</v>
      </c>
      <c r="J746" s="122" t="s">
        <v>3636</v>
      </c>
      <c r="K746" s="123" t="s">
        <v>2007</v>
      </c>
      <c r="L746" s="121" t="s">
        <v>2008</v>
      </c>
      <c r="M746" s="124"/>
      <c r="N746" s="18"/>
      <c r="O746" s="113"/>
      <c r="P746" s="113"/>
      <c r="Q746" s="18"/>
      <c r="R746" s="18"/>
      <c r="S746" s="15"/>
      <c r="T746" s="18"/>
      <c r="U746" s="18"/>
      <c r="V746" s="18"/>
      <c r="W746" s="18"/>
      <c r="X746" s="18"/>
      <c r="Y746" s="18"/>
      <c r="Z746" s="18"/>
      <c r="AA746" s="18"/>
      <c r="AB746" s="18"/>
      <c r="AC746" s="18"/>
      <c r="AD746" s="18"/>
    </row>
    <row r="747">
      <c r="A747" s="119">
        <v>638.0</v>
      </c>
      <c r="B747" s="120" t="s">
        <v>1685</v>
      </c>
      <c r="C747" s="119" t="s">
        <v>137</v>
      </c>
      <c r="D747" s="119"/>
      <c r="E747" s="119" t="s">
        <v>1656</v>
      </c>
      <c r="F747" s="121"/>
      <c r="G747" s="121" t="s">
        <v>3637</v>
      </c>
      <c r="H747" s="121" t="s">
        <v>3638</v>
      </c>
      <c r="I747" s="121" t="s">
        <v>1637</v>
      </c>
      <c r="J747" s="122" t="s">
        <v>3639</v>
      </c>
      <c r="K747" s="123" t="s">
        <v>1689</v>
      </c>
      <c r="L747" s="121" t="s">
        <v>1690</v>
      </c>
      <c r="M747" s="124"/>
      <c r="N747" s="18"/>
      <c r="O747" s="113"/>
      <c r="P747" s="113"/>
      <c r="Q747" s="18"/>
      <c r="R747" s="18"/>
      <c r="S747" s="15"/>
      <c r="T747" s="18"/>
      <c r="U747" s="18"/>
      <c r="V747" s="18"/>
      <c r="W747" s="18"/>
      <c r="X747" s="18"/>
      <c r="Y747" s="18"/>
      <c r="Z747" s="18"/>
      <c r="AA747" s="18"/>
      <c r="AB747" s="18"/>
      <c r="AC747" s="18"/>
      <c r="AD747" s="18"/>
    </row>
    <row r="748">
      <c r="A748" s="119">
        <v>705.0</v>
      </c>
      <c r="B748" s="120" t="s">
        <v>1685</v>
      </c>
      <c r="C748" s="119" t="s">
        <v>137</v>
      </c>
      <c r="D748" s="119"/>
      <c r="E748" s="119" t="s">
        <v>1619</v>
      </c>
      <c r="F748" s="121"/>
      <c r="G748" s="121" t="s">
        <v>3640</v>
      </c>
      <c r="H748" s="121" t="s">
        <v>3638</v>
      </c>
      <c r="I748" s="121" t="s">
        <v>1588</v>
      </c>
      <c r="J748" s="122" t="s">
        <v>3641</v>
      </c>
      <c r="K748" s="123" t="s">
        <v>1693</v>
      </c>
      <c r="L748" s="121" t="s">
        <v>1694</v>
      </c>
      <c r="M748" s="124"/>
      <c r="N748" s="18"/>
      <c r="O748" s="113"/>
      <c r="P748" s="113"/>
      <c r="Q748" s="18"/>
      <c r="R748" s="18"/>
      <c r="S748" s="15"/>
      <c r="T748" s="18"/>
      <c r="U748" s="18"/>
      <c r="V748" s="18"/>
      <c r="W748" s="18"/>
      <c r="X748" s="18"/>
      <c r="Y748" s="18"/>
      <c r="Z748" s="18"/>
      <c r="AA748" s="18"/>
      <c r="AB748" s="18"/>
      <c r="AC748" s="18"/>
      <c r="AD748" s="18"/>
    </row>
    <row r="749">
      <c r="A749" s="119">
        <v>716.0</v>
      </c>
      <c r="B749" s="120" t="s">
        <v>1685</v>
      </c>
      <c r="C749" s="119" t="s">
        <v>137</v>
      </c>
      <c r="D749" s="119"/>
      <c r="E749" s="119" t="s">
        <v>1619</v>
      </c>
      <c r="F749" s="121"/>
      <c r="G749" s="121" t="s">
        <v>3642</v>
      </c>
      <c r="H749" s="121" t="s">
        <v>3643</v>
      </c>
      <c r="I749" s="121" t="s">
        <v>1588</v>
      </c>
      <c r="J749" s="122" t="s">
        <v>3644</v>
      </c>
      <c r="K749" s="123" t="s">
        <v>1921</v>
      </c>
      <c r="L749" s="121" t="s">
        <v>1922</v>
      </c>
      <c r="M749" s="124"/>
      <c r="N749" s="18"/>
      <c r="O749" s="113"/>
      <c r="P749" s="113"/>
      <c r="Q749" s="18"/>
      <c r="R749" s="18"/>
      <c r="S749" s="15"/>
      <c r="T749" s="18"/>
      <c r="U749" s="18"/>
      <c r="V749" s="18"/>
      <c r="W749" s="18"/>
      <c r="X749" s="18"/>
      <c r="Y749" s="18"/>
      <c r="Z749" s="18"/>
      <c r="AA749" s="18"/>
      <c r="AB749" s="18"/>
      <c r="AC749" s="18"/>
      <c r="AD749" s="18"/>
    </row>
    <row r="750">
      <c r="A750" s="126">
        <v>737.0</v>
      </c>
      <c r="B750" s="127" t="s">
        <v>1711</v>
      </c>
      <c r="C750" s="126" t="s">
        <v>137</v>
      </c>
      <c r="D750" s="126"/>
      <c r="E750" s="126" t="s">
        <v>1619</v>
      </c>
      <c r="F750" s="128"/>
      <c r="G750" s="128" t="s">
        <v>3645</v>
      </c>
      <c r="H750" s="128" t="s">
        <v>3646</v>
      </c>
      <c r="I750" s="128" t="s">
        <v>1588</v>
      </c>
      <c r="J750" s="129" t="s">
        <v>3647</v>
      </c>
      <c r="K750" s="130" t="s">
        <v>1916</v>
      </c>
      <c r="L750" s="128" t="s">
        <v>1917</v>
      </c>
      <c r="M750" s="131"/>
      <c r="N750" s="18"/>
      <c r="O750" s="113"/>
      <c r="P750" s="113"/>
      <c r="Q750" s="18"/>
      <c r="R750" s="18"/>
      <c r="S750" s="15"/>
      <c r="T750" s="18"/>
      <c r="U750" s="18"/>
      <c r="V750" s="18"/>
      <c r="W750" s="18"/>
      <c r="X750" s="18"/>
      <c r="Y750" s="18"/>
      <c r="Z750" s="18"/>
      <c r="AA750" s="18"/>
      <c r="AB750" s="18"/>
      <c r="AC750" s="18"/>
      <c r="AD750" s="18"/>
    </row>
    <row r="751">
      <c r="A751" s="119">
        <v>679.0</v>
      </c>
      <c r="B751" s="120" t="s">
        <v>1685</v>
      </c>
      <c r="C751" s="119" t="s">
        <v>137</v>
      </c>
      <c r="D751" s="119"/>
      <c r="E751" s="119" t="s">
        <v>1619</v>
      </c>
      <c r="F751" s="121"/>
      <c r="G751" s="121" t="s">
        <v>3648</v>
      </c>
      <c r="H751" s="121" t="s">
        <v>3649</v>
      </c>
      <c r="I751" s="121" t="s">
        <v>1588</v>
      </c>
      <c r="J751" s="122" t="s">
        <v>3650</v>
      </c>
      <c r="K751" s="123" t="s">
        <v>3616</v>
      </c>
      <c r="L751" s="121" t="s">
        <v>3617</v>
      </c>
      <c r="M751" s="124"/>
      <c r="N751" s="18"/>
      <c r="O751" s="113"/>
      <c r="P751" s="113"/>
      <c r="Q751" s="18"/>
      <c r="R751" s="18"/>
      <c r="S751" s="15"/>
      <c r="T751" s="18"/>
      <c r="U751" s="18"/>
      <c r="V751" s="18"/>
      <c r="W751" s="18"/>
      <c r="X751" s="18"/>
      <c r="Y751" s="18"/>
      <c r="Z751" s="18"/>
      <c r="AA751" s="18"/>
      <c r="AB751" s="18"/>
      <c r="AC751" s="18"/>
      <c r="AD751" s="18"/>
    </row>
    <row r="752">
      <c r="A752" s="119">
        <v>709.0</v>
      </c>
      <c r="B752" s="120" t="s">
        <v>1685</v>
      </c>
      <c r="C752" s="119" t="s">
        <v>137</v>
      </c>
      <c r="D752" s="119"/>
      <c r="E752" s="119" t="s">
        <v>1619</v>
      </c>
      <c r="F752" s="121"/>
      <c r="G752" s="121" t="s">
        <v>3651</v>
      </c>
      <c r="H752" s="121" t="s">
        <v>3652</v>
      </c>
      <c r="I752" s="121" t="s">
        <v>1588</v>
      </c>
      <c r="J752" s="122" t="s">
        <v>3653</v>
      </c>
      <c r="K752" s="123" t="s">
        <v>3654</v>
      </c>
      <c r="L752" s="121" t="s">
        <v>3655</v>
      </c>
      <c r="M752" s="124"/>
      <c r="N752" s="18"/>
      <c r="O752" s="18"/>
      <c r="P752" s="18"/>
      <c r="Q752" s="18"/>
      <c r="R752" s="18"/>
      <c r="S752" s="18"/>
      <c r="T752" s="15"/>
      <c r="U752" s="18"/>
      <c r="V752" s="18"/>
      <c r="W752" s="18"/>
      <c r="X752" s="18"/>
      <c r="Y752" s="18"/>
      <c r="Z752" s="18"/>
      <c r="AA752" s="18"/>
      <c r="AB752" s="18"/>
      <c r="AC752" s="18"/>
      <c r="AD752" s="18"/>
    </row>
    <row r="753">
      <c r="A753" s="119">
        <v>675.0</v>
      </c>
      <c r="B753" s="120" t="s">
        <v>1685</v>
      </c>
      <c r="C753" s="119" t="s">
        <v>137</v>
      </c>
      <c r="D753" s="119"/>
      <c r="E753" s="119" t="s">
        <v>1619</v>
      </c>
      <c r="F753" s="121"/>
      <c r="G753" s="121" t="s">
        <v>3656</v>
      </c>
      <c r="H753" s="121" t="s">
        <v>3657</v>
      </c>
      <c r="I753" s="121" t="s">
        <v>1588</v>
      </c>
      <c r="J753" s="122" t="s">
        <v>3658</v>
      </c>
      <c r="K753" s="123" t="s">
        <v>3659</v>
      </c>
      <c r="L753" s="121" t="s">
        <v>3660</v>
      </c>
      <c r="M753" s="124"/>
      <c r="N753" s="18"/>
      <c r="O753" s="113"/>
      <c r="P753" s="113"/>
      <c r="Q753" s="18"/>
      <c r="R753" s="18"/>
      <c r="S753" s="15"/>
      <c r="T753" s="18"/>
      <c r="U753" s="18"/>
      <c r="V753" s="18"/>
      <c r="W753" s="18"/>
      <c r="X753" s="18"/>
      <c r="Y753" s="18"/>
      <c r="Z753" s="18"/>
      <c r="AA753" s="18"/>
      <c r="AB753" s="18"/>
      <c r="AC753" s="18"/>
      <c r="AD753" s="18"/>
    </row>
    <row r="754">
      <c r="A754" s="119">
        <v>604.0</v>
      </c>
      <c r="B754" s="120" t="s">
        <v>1685</v>
      </c>
      <c r="C754" s="119" t="s">
        <v>137</v>
      </c>
      <c r="D754" s="119"/>
      <c r="E754" s="119" t="s">
        <v>1729</v>
      </c>
      <c r="F754" s="121"/>
      <c r="G754" s="121" t="s">
        <v>3661</v>
      </c>
      <c r="H754" s="121" t="s">
        <v>3662</v>
      </c>
      <c r="I754" s="121" t="s">
        <v>1607</v>
      </c>
      <c r="J754" s="122" t="s">
        <v>3663</v>
      </c>
      <c r="K754" s="123" t="s">
        <v>2841</v>
      </c>
      <c r="L754" s="121" t="s">
        <v>2842</v>
      </c>
      <c r="M754" s="124"/>
      <c r="N754" s="18"/>
      <c r="O754" s="113"/>
      <c r="P754" s="113"/>
      <c r="Q754" s="18"/>
      <c r="R754" s="18"/>
      <c r="S754" s="15"/>
      <c r="T754" s="18"/>
      <c r="U754" s="18"/>
      <c r="V754" s="18"/>
      <c r="W754" s="18"/>
      <c r="X754" s="18"/>
      <c r="Y754" s="18"/>
      <c r="Z754" s="18"/>
      <c r="AA754" s="18"/>
      <c r="AB754" s="18"/>
      <c r="AC754" s="18"/>
      <c r="AD754" s="18"/>
    </row>
    <row r="755">
      <c r="A755" s="119">
        <v>610.0</v>
      </c>
      <c r="B755" s="120" t="s">
        <v>1685</v>
      </c>
      <c r="C755" s="119" t="s">
        <v>137</v>
      </c>
      <c r="D755" s="119"/>
      <c r="E755" s="119" t="s">
        <v>1729</v>
      </c>
      <c r="F755" s="121"/>
      <c r="G755" s="121" t="s">
        <v>3661</v>
      </c>
      <c r="H755" s="121" t="s">
        <v>3662</v>
      </c>
      <c r="I755" s="121" t="s">
        <v>1607</v>
      </c>
      <c r="J755" s="122" t="s">
        <v>3664</v>
      </c>
      <c r="K755" s="123" t="s">
        <v>2844</v>
      </c>
      <c r="L755" s="121" t="s">
        <v>2845</v>
      </c>
      <c r="M755" s="124"/>
      <c r="N755" s="18"/>
      <c r="O755" s="113"/>
      <c r="P755" s="113"/>
      <c r="Q755" s="18"/>
      <c r="R755" s="18"/>
      <c r="S755" s="15"/>
      <c r="T755" s="18"/>
      <c r="U755" s="18"/>
      <c r="V755" s="18"/>
      <c r="W755" s="18"/>
      <c r="X755" s="18"/>
      <c r="Y755" s="18"/>
      <c r="Z755" s="18"/>
      <c r="AA755" s="18"/>
      <c r="AB755" s="18"/>
      <c r="AC755" s="18"/>
      <c r="AD755" s="18"/>
    </row>
    <row r="756">
      <c r="A756" s="126">
        <v>758.0</v>
      </c>
      <c r="B756" s="127" t="s">
        <v>1711</v>
      </c>
      <c r="C756" s="126" t="s">
        <v>137</v>
      </c>
      <c r="D756" s="126"/>
      <c r="E756" s="126" t="s">
        <v>1719</v>
      </c>
      <c r="F756" s="128"/>
      <c r="G756" s="128" t="s">
        <v>138</v>
      </c>
      <c r="H756" s="128" t="s">
        <v>3665</v>
      </c>
      <c r="I756" s="128" t="s">
        <v>1722</v>
      </c>
      <c r="J756" s="129" t="s">
        <v>3666</v>
      </c>
      <c r="K756" s="130" t="s">
        <v>1890</v>
      </c>
      <c r="L756" s="128" t="s">
        <v>1891</v>
      </c>
      <c r="M756" s="131"/>
      <c r="N756" s="18"/>
      <c r="O756" s="18"/>
      <c r="P756" s="18"/>
      <c r="Q756" s="18"/>
      <c r="R756" s="18"/>
      <c r="S756" s="18"/>
      <c r="T756" s="15"/>
      <c r="U756" s="18"/>
      <c r="V756" s="18"/>
      <c r="W756" s="18"/>
      <c r="X756" s="18"/>
      <c r="Y756" s="18"/>
      <c r="Z756" s="18"/>
      <c r="AA756" s="18"/>
      <c r="AB756" s="18"/>
      <c r="AC756" s="18"/>
      <c r="AD756" s="18"/>
    </row>
    <row r="757">
      <c r="A757" s="119">
        <v>639.0</v>
      </c>
      <c r="B757" s="120" t="s">
        <v>1685</v>
      </c>
      <c r="C757" s="119" t="s">
        <v>137</v>
      </c>
      <c r="D757" s="119"/>
      <c r="E757" s="119" t="s">
        <v>1656</v>
      </c>
      <c r="F757" s="121"/>
      <c r="G757" s="121" t="s">
        <v>3667</v>
      </c>
      <c r="H757" s="121" t="s">
        <v>3668</v>
      </c>
      <c r="I757" s="121" t="s">
        <v>1637</v>
      </c>
      <c r="J757" s="122" t="s">
        <v>3669</v>
      </c>
      <c r="K757" s="123" t="s">
        <v>1689</v>
      </c>
      <c r="L757" s="121" t="s">
        <v>1690</v>
      </c>
      <c r="M757" s="124"/>
      <c r="N757" s="18"/>
      <c r="O757" s="18"/>
      <c r="P757" s="18"/>
      <c r="Q757" s="18"/>
      <c r="R757" s="18"/>
      <c r="S757" s="18"/>
      <c r="T757" s="15"/>
      <c r="U757" s="18"/>
      <c r="V757" s="18"/>
      <c r="W757" s="18"/>
      <c r="X757" s="18"/>
      <c r="Y757" s="18"/>
      <c r="Z757" s="18"/>
      <c r="AA757" s="18"/>
      <c r="AB757" s="18"/>
      <c r="AC757" s="18"/>
      <c r="AD757" s="18"/>
    </row>
    <row r="758">
      <c r="A758" s="119">
        <v>706.0</v>
      </c>
      <c r="B758" s="120" t="s">
        <v>1685</v>
      </c>
      <c r="C758" s="119" t="s">
        <v>137</v>
      </c>
      <c r="D758" s="119"/>
      <c r="E758" s="119" t="s">
        <v>1619</v>
      </c>
      <c r="F758" s="121"/>
      <c r="G758" s="121" t="s">
        <v>3670</v>
      </c>
      <c r="H758" s="121" t="s">
        <v>3668</v>
      </c>
      <c r="I758" s="121" t="s">
        <v>1588</v>
      </c>
      <c r="J758" s="122" t="s">
        <v>3671</v>
      </c>
      <c r="K758" s="123" t="s">
        <v>1693</v>
      </c>
      <c r="L758" s="121" t="s">
        <v>1694</v>
      </c>
      <c r="M758" s="124"/>
      <c r="N758" s="18"/>
      <c r="O758" s="18"/>
      <c r="P758" s="18"/>
      <c r="Q758" s="18"/>
      <c r="R758" s="18"/>
      <c r="S758" s="18"/>
      <c r="T758" s="15"/>
      <c r="U758" s="18"/>
      <c r="V758" s="18"/>
      <c r="W758" s="18"/>
      <c r="X758" s="18"/>
      <c r="Y758" s="18"/>
      <c r="Z758" s="18"/>
      <c r="AA758" s="18"/>
      <c r="AB758" s="18"/>
      <c r="AC758" s="18"/>
      <c r="AD758" s="18"/>
    </row>
    <row r="759">
      <c r="A759" s="119">
        <v>589.0</v>
      </c>
      <c r="B759" s="120" t="s">
        <v>1685</v>
      </c>
      <c r="C759" s="119" t="s">
        <v>137</v>
      </c>
      <c r="D759" s="119"/>
      <c r="E759" s="119" t="s">
        <v>1729</v>
      </c>
      <c r="F759" s="121"/>
      <c r="G759" s="121" t="s">
        <v>3672</v>
      </c>
      <c r="H759" s="121" t="s">
        <v>3673</v>
      </c>
      <c r="I759" s="121" t="s">
        <v>1607</v>
      </c>
      <c r="J759" s="122" t="s">
        <v>3674</v>
      </c>
      <c r="K759" s="123" t="s">
        <v>3675</v>
      </c>
      <c r="L759" s="121" t="s">
        <v>3676</v>
      </c>
      <c r="M759" s="124"/>
      <c r="N759" s="18"/>
      <c r="O759" s="113"/>
      <c r="P759" s="113"/>
      <c r="Q759" s="18"/>
      <c r="R759" s="18"/>
      <c r="S759" s="15"/>
      <c r="T759" s="18"/>
      <c r="U759" s="18"/>
      <c r="V759" s="18"/>
      <c r="W759" s="18"/>
      <c r="X759" s="18"/>
      <c r="Y759" s="18"/>
      <c r="Z759" s="18"/>
      <c r="AA759" s="18"/>
      <c r="AB759" s="18"/>
      <c r="AC759" s="18"/>
      <c r="AD759" s="18"/>
    </row>
    <row r="760">
      <c r="A760" s="119">
        <v>752.0</v>
      </c>
      <c r="B760" s="120" t="s">
        <v>1685</v>
      </c>
      <c r="C760" s="119" t="s">
        <v>137</v>
      </c>
      <c r="D760" s="119"/>
      <c r="E760" s="119" t="s">
        <v>1719</v>
      </c>
      <c r="F760" s="121"/>
      <c r="G760" s="121" t="s">
        <v>3677</v>
      </c>
      <c r="H760" s="121" t="s">
        <v>3678</v>
      </c>
      <c r="I760" s="121" t="s">
        <v>1722</v>
      </c>
      <c r="J760" s="122" t="s">
        <v>3679</v>
      </c>
      <c r="K760" s="123" t="s">
        <v>3680</v>
      </c>
      <c r="L760" s="121" t="s">
        <v>3681</v>
      </c>
      <c r="M760" s="124"/>
      <c r="N760" s="18"/>
      <c r="O760" s="113"/>
      <c r="P760" s="113"/>
      <c r="Q760" s="18"/>
      <c r="R760" s="18"/>
      <c r="S760" s="15"/>
      <c r="T760" s="18"/>
      <c r="U760" s="18"/>
      <c r="V760" s="18"/>
      <c r="W760" s="18"/>
      <c r="X760" s="18"/>
      <c r="Y760" s="18"/>
      <c r="Z760" s="18"/>
      <c r="AA760" s="18"/>
      <c r="AB760" s="18"/>
      <c r="AC760" s="18"/>
      <c r="AD760" s="18"/>
    </row>
    <row r="761">
      <c r="A761" s="126">
        <v>760.0</v>
      </c>
      <c r="B761" s="127" t="s">
        <v>1711</v>
      </c>
      <c r="C761" s="126" t="s">
        <v>137</v>
      </c>
      <c r="D761" s="126"/>
      <c r="E761" s="126" t="s">
        <v>1719</v>
      </c>
      <c r="F761" s="128"/>
      <c r="G761" s="128" t="s">
        <v>3682</v>
      </c>
      <c r="H761" s="128" t="s">
        <v>3683</v>
      </c>
      <c r="I761" s="128" t="s">
        <v>1722</v>
      </c>
      <c r="J761" s="129" t="s">
        <v>3684</v>
      </c>
      <c r="K761" s="130" t="s">
        <v>3685</v>
      </c>
      <c r="L761" s="128" t="s">
        <v>3686</v>
      </c>
      <c r="M761" s="131"/>
      <c r="N761" s="18"/>
      <c r="O761" s="18"/>
      <c r="P761" s="18"/>
      <c r="Q761" s="18"/>
      <c r="R761" s="18"/>
      <c r="S761" s="18"/>
      <c r="T761" s="15"/>
      <c r="U761" s="18"/>
      <c r="V761" s="18"/>
      <c r="W761" s="18"/>
      <c r="X761" s="18"/>
      <c r="Y761" s="18"/>
      <c r="Z761" s="18"/>
      <c r="AA761" s="18"/>
      <c r="AB761" s="18"/>
      <c r="AC761" s="18"/>
      <c r="AD761" s="18"/>
    </row>
    <row r="762">
      <c r="A762" s="119">
        <v>753.0</v>
      </c>
      <c r="B762" s="120" t="s">
        <v>1685</v>
      </c>
      <c r="C762" s="119" t="s">
        <v>137</v>
      </c>
      <c r="D762" s="119"/>
      <c r="E762" s="119" t="s">
        <v>1719</v>
      </c>
      <c r="F762" s="121"/>
      <c r="G762" s="121" t="s">
        <v>3687</v>
      </c>
      <c r="H762" s="121" t="s">
        <v>3688</v>
      </c>
      <c r="I762" s="121" t="s">
        <v>1722</v>
      </c>
      <c r="J762" s="122" t="s">
        <v>3689</v>
      </c>
      <c r="K762" s="123" t="s">
        <v>3690</v>
      </c>
      <c r="L762" s="121" t="s">
        <v>3691</v>
      </c>
      <c r="M762" s="124"/>
      <c r="N762" s="18"/>
      <c r="O762" s="18"/>
      <c r="P762" s="18"/>
      <c r="Q762" s="18"/>
      <c r="R762" s="18"/>
      <c r="S762" s="18"/>
      <c r="T762" s="15"/>
      <c r="U762" s="18"/>
      <c r="V762" s="18"/>
      <c r="W762" s="18"/>
      <c r="X762" s="18"/>
      <c r="Y762" s="18"/>
      <c r="Z762" s="18"/>
      <c r="AA762" s="18"/>
      <c r="AB762" s="18"/>
      <c r="AC762" s="18"/>
      <c r="AD762" s="18"/>
    </row>
    <row r="763">
      <c r="A763" s="119">
        <v>754.0</v>
      </c>
      <c r="B763" s="120" t="s">
        <v>1685</v>
      </c>
      <c r="C763" s="119" t="s">
        <v>137</v>
      </c>
      <c r="D763" s="119"/>
      <c r="E763" s="119" t="s">
        <v>1719</v>
      </c>
      <c r="F763" s="121"/>
      <c r="G763" s="121" t="s">
        <v>3692</v>
      </c>
      <c r="H763" s="121" t="s">
        <v>3693</v>
      </c>
      <c r="I763" s="121" t="s">
        <v>1722</v>
      </c>
      <c r="J763" s="122" t="s">
        <v>3694</v>
      </c>
      <c r="K763" s="123" t="s">
        <v>3690</v>
      </c>
      <c r="L763" s="121" t="s">
        <v>3691</v>
      </c>
      <c r="M763" s="124"/>
      <c r="N763" s="18"/>
      <c r="O763" s="18"/>
      <c r="P763" s="18"/>
      <c r="Q763" s="18"/>
      <c r="R763" s="18"/>
      <c r="S763" s="18"/>
      <c r="T763" s="15"/>
      <c r="U763" s="18"/>
      <c r="V763" s="18"/>
      <c r="W763" s="18"/>
      <c r="X763" s="18"/>
      <c r="Y763" s="18"/>
      <c r="Z763" s="18"/>
      <c r="AA763" s="18"/>
      <c r="AB763" s="18"/>
      <c r="AC763" s="18"/>
      <c r="AD763" s="18"/>
    </row>
    <row r="764">
      <c r="A764" s="119">
        <v>755.0</v>
      </c>
      <c r="B764" s="120" t="s">
        <v>1685</v>
      </c>
      <c r="C764" s="119" t="s">
        <v>137</v>
      </c>
      <c r="D764" s="119"/>
      <c r="E764" s="119" t="s">
        <v>1719</v>
      </c>
      <c r="F764" s="121"/>
      <c r="G764" s="121" t="s">
        <v>3695</v>
      </c>
      <c r="H764" s="121" t="s">
        <v>3696</v>
      </c>
      <c r="I764" s="121" t="s">
        <v>1722</v>
      </c>
      <c r="J764" s="122" t="s">
        <v>3697</v>
      </c>
      <c r="K764" s="123" t="s">
        <v>3690</v>
      </c>
      <c r="L764" s="121" t="s">
        <v>3691</v>
      </c>
      <c r="M764" s="124"/>
      <c r="N764" s="18"/>
      <c r="O764" s="18"/>
      <c r="P764" s="18"/>
      <c r="Q764" s="18"/>
      <c r="R764" s="18"/>
      <c r="S764" s="18"/>
      <c r="T764" s="15"/>
      <c r="U764" s="18"/>
      <c r="V764" s="18"/>
      <c r="W764" s="18"/>
      <c r="X764" s="18"/>
      <c r="Y764" s="18"/>
      <c r="Z764" s="18"/>
      <c r="AA764" s="18"/>
      <c r="AB764" s="18"/>
      <c r="AC764" s="18"/>
      <c r="AD764" s="18"/>
    </row>
    <row r="765">
      <c r="A765" s="126">
        <v>581.0</v>
      </c>
      <c r="B765" s="127" t="s">
        <v>1711</v>
      </c>
      <c r="C765" s="126" t="s">
        <v>137</v>
      </c>
      <c r="D765" s="126"/>
      <c r="E765" s="126" t="s">
        <v>1678</v>
      </c>
      <c r="F765" s="128"/>
      <c r="G765" s="128" t="s">
        <v>3698</v>
      </c>
      <c r="H765" s="128" t="s">
        <v>3699</v>
      </c>
      <c r="I765" s="128" t="s">
        <v>1681</v>
      </c>
      <c r="J765" s="129" t="s">
        <v>3700</v>
      </c>
      <c r="K765" s="130" t="s">
        <v>3701</v>
      </c>
      <c r="L765" s="128" t="s">
        <v>3702</v>
      </c>
      <c r="M765" s="131"/>
      <c r="N765" s="18"/>
      <c r="O765" s="18"/>
      <c r="P765" s="18"/>
      <c r="Q765" s="18"/>
      <c r="R765" s="18"/>
      <c r="S765" s="18"/>
      <c r="T765" s="15"/>
      <c r="U765" s="18"/>
      <c r="V765" s="18"/>
      <c r="W765" s="18"/>
      <c r="X765" s="18"/>
      <c r="Y765" s="18"/>
      <c r="Z765" s="18"/>
      <c r="AA765" s="18"/>
      <c r="AB765" s="18"/>
      <c r="AC765" s="18"/>
      <c r="AD765" s="18"/>
    </row>
    <row r="766">
      <c r="A766" s="126">
        <v>582.0</v>
      </c>
      <c r="B766" s="127" t="s">
        <v>1711</v>
      </c>
      <c r="C766" s="126" t="s">
        <v>137</v>
      </c>
      <c r="D766" s="126"/>
      <c r="E766" s="126" t="s">
        <v>1678</v>
      </c>
      <c r="F766" s="128"/>
      <c r="G766" s="128" t="s">
        <v>3703</v>
      </c>
      <c r="H766" s="128" t="s">
        <v>3704</v>
      </c>
      <c r="I766" s="128" t="s">
        <v>1681</v>
      </c>
      <c r="J766" s="129" t="s">
        <v>3705</v>
      </c>
      <c r="K766" s="130" t="s">
        <v>3701</v>
      </c>
      <c r="L766" s="128" t="s">
        <v>3702</v>
      </c>
      <c r="M766" s="131"/>
      <c r="N766" s="18"/>
      <c r="O766" s="18"/>
      <c r="P766" s="18"/>
      <c r="Q766" s="18"/>
      <c r="R766" s="18"/>
      <c r="S766" s="18"/>
      <c r="T766" s="15"/>
      <c r="U766" s="18"/>
      <c r="V766" s="18"/>
      <c r="W766" s="18"/>
      <c r="X766" s="18"/>
      <c r="Y766" s="18"/>
      <c r="Z766" s="18"/>
      <c r="AA766" s="18"/>
      <c r="AB766" s="18"/>
      <c r="AC766" s="18"/>
      <c r="AD766" s="18"/>
    </row>
    <row r="767">
      <c r="A767" s="119">
        <v>721.0</v>
      </c>
      <c r="B767" s="120" t="s">
        <v>1685</v>
      </c>
      <c r="C767" s="119" t="s">
        <v>137</v>
      </c>
      <c r="D767" s="119"/>
      <c r="E767" s="119" t="s">
        <v>1619</v>
      </c>
      <c r="F767" s="121"/>
      <c r="G767" s="121" t="s">
        <v>3706</v>
      </c>
      <c r="H767" s="121" t="s">
        <v>3707</v>
      </c>
      <c r="I767" s="121" t="s">
        <v>1588</v>
      </c>
      <c r="J767" s="122" t="s">
        <v>3708</v>
      </c>
      <c r="K767" s="123" t="s">
        <v>3472</v>
      </c>
      <c r="L767" s="121" t="s">
        <v>3473</v>
      </c>
      <c r="M767" s="124"/>
      <c r="N767" s="18"/>
      <c r="O767" s="18"/>
      <c r="P767" s="18"/>
      <c r="Q767" s="18"/>
      <c r="R767" s="18"/>
      <c r="S767" s="18"/>
      <c r="T767" s="15"/>
      <c r="U767" s="18"/>
      <c r="V767" s="18"/>
      <c r="W767" s="18"/>
      <c r="X767" s="18"/>
      <c r="Y767" s="18"/>
      <c r="Z767" s="18"/>
      <c r="AA767" s="18"/>
      <c r="AB767" s="18"/>
      <c r="AC767" s="18"/>
      <c r="AD767" s="18"/>
    </row>
    <row r="768">
      <c r="A768" s="119">
        <v>723.0</v>
      </c>
      <c r="B768" s="120" t="s">
        <v>1685</v>
      </c>
      <c r="C768" s="119" t="s">
        <v>137</v>
      </c>
      <c r="D768" s="119"/>
      <c r="E768" s="119" t="s">
        <v>1619</v>
      </c>
      <c r="F768" s="121"/>
      <c r="G768" s="121" t="s">
        <v>3709</v>
      </c>
      <c r="H768" s="121" t="s">
        <v>3710</v>
      </c>
      <c r="I768" s="121" t="s">
        <v>1588</v>
      </c>
      <c r="J768" s="122" t="s">
        <v>3711</v>
      </c>
      <c r="K768" s="123" t="s">
        <v>3483</v>
      </c>
      <c r="L768" s="121" t="s">
        <v>3484</v>
      </c>
      <c r="M768" s="124"/>
      <c r="N768" s="18"/>
      <c r="O768" s="18"/>
      <c r="P768" s="18"/>
      <c r="Q768" s="18"/>
      <c r="R768" s="18"/>
      <c r="S768" s="18"/>
      <c r="T768" s="15"/>
      <c r="U768" s="18"/>
      <c r="V768" s="18"/>
      <c r="W768" s="18"/>
      <c r="X768" s="18"/>
      <c r="Y768" s="18"/>
      <c r="Z768" s="18"/>
      <c r="AA768" s="18"/>
      <c r="AB768" s="18"/>
      <c r="AC768" s="18"/>
      <c r="AD768" s="18"/>
    </row>
    <row r="769">
      <c r="A769" s="119">
        <v>715.0</v>
      </c>
      <c r="B769" s="120" t="s">
        <v>1685</v>
      </c>
      <c r="C769" s="119" t="s">
        <v>137</v>
      </c>
      <c r="D769" s="119"/>
      <c r="E769" s="119" t="s">
        <v>1619</v>
      </c>
      <c r="F769" s="121"/>
      <c r="G769" s="121" t="s">
        <v>3712</v>
      </c>
      <c r="H769" s="121" t="s">
        <v>3713</v>
      </c>
      <c r="I769" s="121" t="s">
        <v>1588</v>
      </c>
      <c r="J769" s="122" t="s">
        <v>3714</v>
      </c>
      <c r="K769" s="123" t="s">
        <v>3499</v>
      </c>
      <c r="L769" s="121" t="s">
        <v>3500</v>
      </c>
      <c r="M769" s="124"/>
      <c r="N769" s="18"/>
      <c r="O769" s="113"/>
      <c r="P769" s="113"/>
      <c r="Q769" s="18"/>
      <c r="R769" s="18"/>
      <c r="S769" s="15"/>
      <c r="T769" s="18"/>
      <c r="U769" s="18"/>
      <c r="V769" s="18"/>
      <c r="W769" s="18"/>
      <c r="X769" s="18"/>
      <c r="Y769" s="18"/>
      <c r="Z769" s="18"/>
      <c r="AA769" s="18"/>
      <c r="AB769" s="18"/>
      <c r="AC769" s="18"/>
      <c r="AD769" s="18"/>
    </row>
    <row r="770">
      <c r="A770" s="126">
        <v>741.0</v>
      </c>
      <c r="B770" s="127" t="s">
        <v>1711</v>
      </c>
      <c r="C770" s="126" t="s">
        <v>137</v>
      </c>
      <c r="D770" s="126"/>
      <c r="E770" s="126" t="s">
        <v>1619</v>
      </c>
      <c r="F770" s="128"/>
      <c r="G770" s="128" t="s">
        <v>3715</v>
      </c>
      <c r="H770" s="128" t="s">
        <v>3716</v>
      </c>
      <c r="I770" s="128" t="s">
        <v>1588</v>
      </c>
      <c r="J770" s="129" t="s">
        <v>3717</v>
      </c>
      <c r="K770" s="130" t="s">
        <v>3509</v>
      </c>
      <c r="L770" s="128" t="s">
        <v>3510</v>
      </c>
      <c r="M770" s="131"/>
      <c r="N770" s="18"/>
      <c r="O770" s="113"/>
      <c r="P770" s="113"/>
      <c r="Q770" s="18"/>
      <c r="R770" s="18"/>
      <c r="S770" s="15"/>
      <c r="T770" s="18"/>
      <c r="U770" s="18"/>
      <c r="V770" s="18"/>
      <c r="W770" s="18"/>
      <c r="X770" s="18"/>
      <c r="Y770" s="18"/>
      <c r="Z770" s="18"/>
      <c r="AA770" s="18"/>
      <c r="AB770" s="18"/>
      <c r="AC770" s="18"/>
      <c r="AD770" s="18"/>
    </row>
    <row r="771">
      <c r="A771" s="126">
        <v>740.0</v>
      </c>
      <c r="B771" s="127" t="s">
        <v>1711</v>
      </c>
      <c r="C771" s="126" t="s">
        <v>137</v>
      </c>
      <c r="D771" s="126"/>
      <c r="E771" s="126" t="s">
        <v>1619</v>
      </c>
      <c r="F771" s="128"/>
      <c r="G771" s="128" t="s">
        <v>3718</v>
      </c>
      <c r="H771" s="128" t="s">
        <v>3719</v>
      </c>
      <c r="I771" s="128" t="s">
        <v>1588</v>
      </c>
      <c r="J771" s="129" t="s">
        <v>3720</v>
      </c>
      <c r="K771" s="130" t="s">
        <v>3509</v>
      </c>
      <c r="L771" s="128" t="s">
        <v>3510</v>
      </c>
      <c r="M771" s="131"/>
      <c r="N771" s="18"/>
      <c r="O771" s="113"/>
      <c r="P771" s="113"/>
      <c r="Q771" s="18"/>
      <c r="R771" s="18"/>
      <c r="S771" s="15"/>
      <c r="T771" s="18"/>
      <c r="U771" s="18"/>
      <c r="V771" s="18"/>
      <c r="W771" s="18"/>
      <c r="X771" s="18"/>
      <c r="Y771" s="18"/>
      <c r="Z771" s="18"/>
      <c r="AA771" s="18"/>
      <c r="AB771" s="18"/>
      <c r="AC771" s="18"/>
      <c r="AD771" s="18"/>
    </row>
    <row r="772">
      <c r="A772" s="126">
        <v>742.0</v>
      </c>
      <c r="B772" s="127" t="s">
        <v>1711</v>
      </c>
      <c r="C772" s="126" t="s">
        <v>137</v>
      </c>
      <c r="D772" s="126"/>
      <c r="E772" s="126" t="s">
        <v>1619</v>
      </c>
      <c r="F772" s="128"/>
      <c r="G772" s="128" t="s">
        <v>3721</v>
      </c>
      <c r="H772" s="128" t="s">
        <v>3722</v>
      </c>
      <c r="I772" s="128" t="s">
        <v>1588</v>
      </c>
      <c r="J772" s="129" t="s">
        <v>3723</v>
      </c>
      <c r="K772" s="130" t="s">
        <v>3509</v>
      </c>
      <c r="L772" s="128" t="s">
        <v>3510</v>
      </c>
      <c r="M772" s="131"/>
      <c r="N772" s="18"/>
      <c r="O772" s="18"/>
      <c r="P772" s="18"/>
      <c r="Q772" s="18"/>
      <c r="R772" s="18"/>
      <c r="S772" s="18"/>
      <c r="T772" s="15"/>
      <c r="U772" s="18"/>
      <c r="V772" s="18"/>
      <c r="W772" s="18"/>
      <c r="X772" s="18"/>
      <c r="Y772" s="18"/>
      <c r="Z772" s="18"/>
      <c r="AA772" s="18"/>
      <c r="AB772" s="18"/>
      <c r="AC772" s="18"/>
      <c r="AD772" s="18"/>
    </row>
    <row r="773">
      <c r="A773" s="119">
        <v>718.0</v>
      </c>
      <c r="B773" s="120" t="s">
        <v>1685</v>
      </c>
      <c r="C773" s="119" t="s">
        <v>137</v>
      </c>
      <c r="D773" s="119"/>
      <c r="E773" s="119" t="s">
        <v>1619</v>
      </c>
      <c r="F773" s="121"/>
      <c r="G773" s="121" t="s">
        <v>3724</v>
      </c>
      <c r="H773" s="121" t="s">
        <v>3725</v>
      </c>
      <c r="I773" s="121" t="s">
        <v>1588</v>
      </c>
      <c r="J773" s="122" t="s">
        <v>3726</v>
      </c>
      <c r="K773" s="123" t="s">
        <v>1921</v>
      </c>
      <c r="L773" s="121" t="s">
        <v>1922</v>
      </c>
      <c r="M773" s="124"/>
      <c r="N773" s="18"/>
      <c r="O773" s="18"/>
      <c r="P773" s="18"/>
      <c r="Q773" s="18"/>
      <c r="R773" s="18"/>
      <c r="S773" s="18"/>
      <c r="T773" s="15"/>
      <c r="U773" s="18"/>
      <c r="V773" s="18"/>
      <c r="W773" s="18"/>
      <c r="X773" s="18"/>
      <c r="Y773" s="18"/>
      <c r="Z773" s="18"/>
      <c r="AA773" s="18"/>
      <c r="AB773" s="18"/>
      <c r="AC773" s="18"/>
      <c r="AD773" s="18"/>
    </row>
    <row r="774">
      <c r="A774" s="119">
        <v>719.0</v>
      </c>
      <c r="B774" s="120" t="s">
        <v>1685</v>
      </c>
      <c r="C774" s="119" t="s">
        <v>137</v>
      </c>
      <c r="D774" s="119"/>
      <c r="E774" s="119" t="s">
        <v>1619</v>
      </c>
      <c r="F774" s="121"/>
      <c r="G774" s="121" t="s">
        <v>3727</v>
      </c>
      <c r="H774" s="121" t="s">
        <v>3728</v>
      </c>
      <c r="I774" s="121" t="s">
        <v>1588</v>
      </c>
      <c r="J774" s="122" t="s">
        <v>3729</v>
      </c>
      <c r="K774" s="123" t="s">
        <v>1921</v>
      </c>
      <c r="L774" s="121" t="s">
        <v>1922</v>
      </c>
      <c r="M774" s="124"/>
      <c r="N774" s="18"/>
      <c r="O774" s="18"/>
      <c r="P774" s="18"/>
      <c r="Q774" s="18"/>
      <c r="R774" s="18"/>
      <c r="S774" s="18"/>
      <c r="T774" s="15"/>
      <c r="U774" s="18"/>
      <c r="V774" s="18"/>
      <c r="W774" s="18"/>
      <c r="X774" s="18"/>
      <c r="Y774" s="18"/>
      <c r="Z774" s="18"/>
      <c r="AA774" s="18"/>
      <c r="AB774" s="18"/>
      <c r="AC774" s="18"/>
      <c r="AD774" s="18"/>
    </row>
    <row r="775">
      <c r="A775" s="119">
        <v>674.0</v>
      </c>
      <c r="B775" s="120" t="s">
        <v>1685</v>
      </c>
      <c r="C775" s="119" t="s">
        <v>137</v>
      </c>
      <c r="D775" s="119"/>
      <c r="E775" s="119" t="s">
        <v>1619</v>
      </c>
      <c r="F775" s="121"/>
      <c r="G775" s="121" t="s">
        <v>3730</v>
      </c>
      <c r="H775" s="121" t="s">
        <v>3731</v>
      </c>
      <c r="I775" s="121" t="s">
        <v>1588</v>
      </c>
      <c r="J775" s="122" t="s">
        <v>3732</v>
      </c>
      <c r="K775" s="123" t="s">
        <v>3659</v>
      </c>
      <c r="L775" s="121" t="s">
        <v>3660</v>
      </c>
      <c r="M775" s="124"/>
      <c r="N775" s="18"/>
      <c r="O775" s="113"/>
      <c r="P775" s="113"/>
      <c r="Q775" s="18"/>
      <c r="R775" s="18"/>
      <c r="S775" s="15"/>
      <c r="T775" s="18"/>
      <c r="U775" s="18"/>
      <c r="V775" s="18"/>
      <c r="W775" s="18"/>
      <c r="X775" s="18"/>
      <c r="Y775" s="18"/>
      <c r="Z775" s="18"/>
      <c r="AA775" s="18"/>
      <c r="AB775" s="18"/>
      <c r="AC775" s="18"/>
      <c r="AD775" s="18"/>
    </row>
    <row r="776">
      <c r="A776" s="119">
        <v>656.0</v>
      </c>
      <c r="B776" s="120" t="s">
        <v>1685</v>
      </c>
      <c r="C776" s="119" t="s">
        <v>137</v>
      </c>
      <c r="D776" s="119"/>
      <c r="E776" s="119" t="s">
        <v>1619</v>
      </c>
      <c r="F776" s="121"/>
      <c r="G776" s="121" t="s">
        <v>3733</v>
      </c>
      <c r="H776" s="121" t="s">
        <v>3734</v>
      </c>
      <c r="I776" s="121" t="s">
        <v>1588</v>
      </c>
      <c r="J776" s="122" t="s">
        <v>3735</v>
      </c>
      <c r="K776" s="123" t="s">
        <v>3736</v>
      </c>
      <c r="L776" s="121" t="s">
        <v>3737</v>
      </c>
      <c r="M776" s="124"/>
      <c r="N776" s="18"/>
      <c r="O776" s="113"/>
      <c r="P776" s="113"/>
      <c r="Q776" s="18"/>
      <c r="R776" s="18"/>
      <c r="S776" s="15"/>
      <c r="T776" s="18"/>
      <c r="U776" s="18"/>
      <c r="V776" s="18"/>
      <c r="W776" s="18"/>
      <c r="X776" s="18"/>
      <c r="Y776" s="18"/>
      <c r="Z776" s="18"/>
      <c r="AA776" s="18"/>
      <c r="AB776" s="18"/>
      <c r="AC776" s="18"/>
      <c r="AD776" s="18"/>
    </row>
    <row r="777">
      <c r="A777" s="119">
        <v>657.0</v>
      </c>
      <c r="B777" s="120" t="s">
        <v>1685</v>
      </c>
      <c r="C777" s="119" t="s">
        <v>137</v>
      </c>
      <c r="D777" s="119"/>
      <c r="E777" s="119" t="s">
        <v>1619</v>
      </c>
      <c r="F777" s="121"/>
      <c r="G777" s="121" t="s">
        <v>3738</v>
      </c>
      <c r="H777" s="121" t="s">
        <v>3739</v>
      </c>
      <c r="I777" s="121" t="s">
        <v>1588</v>
      </c>
      <c r="J777" s="122" t="s">
        <v>3740</v>
      </c>
      <c r="K777" s="123" t="s">
        <v>3736</v>
      </c>
      <c r="L777" s="121" t="s">
        <v>3737</v>
      </c>
      <c r="M777" s="124"/>
      <c r="N777" s="18"/>
      <c r="O777" s="113"/>
      <c r="P777" s="113"/>
      <c r="Q777" s="18"/>
      <c r="R777" s="18"/>
      <c r="S777" s="15"/>
      <c r="T777" s="18"/>
      <c r="U777" s="18"/>
      <c r="V777" s="18"/>
      <c r="W777" s="18"/>
      <c r="X777" s="18"/>
      <c r="Y777" s="18"/>
      <c r="Z777" s="18"/>
      <c r="AA777" s="18"/>
      <c r="AB777" s="18"/>
      <c r="AC777" s="18"/>
      <c r="AD777" s="18"/>
    </row>
    <row r="778">
      <c r="A778" s="119">
        <v>658.0</v>
      </c>
      <c r="B778" s="120" t="s">
        <v>1685</v>
      </c>
      <c r="C778" s="119" t="s">
        <v>137</v>
      </c>
      <c r="D778" s="119"/>
      <c r="E778" s="119" t="s">
        <v>1619</v>
      </c>
      <c r="F778" s="121"/>
      <c r="G778" s="121" t="s">
        <v>3741</v>
      </c>
      <c r="H778" s="121" t="s">
        <v>3742</v>
      </c>
      <c r="I778" s="121" t="s">
        <v>1588</v>
      </c>
      <c r="J778" s="122" t="s">
        <v>3743</v>
      </c>
      <c r="K778" s="123" t="s">
        <v>3736</v>
      </c>
      <c r="L778" s="121" t="s">
        <v>3737</v>
      </c>
      <c r="M778" s="124"/>
      <c r="N778" s="18"/>
      <c r="O778" s="113"/>
      <c r="P778" s="113"/>
      <c r="Q778" s="18"/>
      <c r="R778" s="18"/>
      <c r="S778" s="15"/>
      <c r="T778" s="18"/>
      <c r="U778" s="18"/>
      <c r="V778" s="18"/>
      <c r="W778" s="18"/>
      <c r="X778" s="18"/>
      <c r="Y778" s="18"/>
      <c r="Z778" s="18"/>
      <c r="AA778" s="18"/>
      <c r="AB778" s="18"/>
      <c r="AC778" s="18"/>
      <c r="AD778" s="18"/>
    </row>
    <row r="779">
      <c r="A779" s="119">
        <v>655.0</v>
      </c>
      <c r="B779" s="120" t="s">
        <v>1685</v>
      </c>
      <c r="C779" s="119" t="s">
        <v>137</v>
      </c>
      <c r="D779" s="119"/>
      <c r="E779" s="119" t="s">
        <v>1619</v>
      </c>
      <c r="F779" s="121"/>
      <c r="G779" s="121" t="s">
        <v>3744</v>
      </c>
      <c r="H779" s="121" t="s">
        <v>3745</v>
      </c>
      <c r="I779" s="121" t="s">
        <v>1588</v>
      </c>
      <c r="J779" s="122" t="s">
        <v>3746</v>
      </c>
      <c r="K779" s="123" t="s">
        <v>3736</v>
      </c>
      <c r="L779" s="121" t="s">
        <v>3737</v>
      </c>
      <c r="M779" s="124"/>
      <c r="N779" s="18"/>
      <c r="O779" s="113"/>
      <c r="P779" s="113"/>
      <c r="Q779" s="18"/>
      <c r="R779" s="18"/>
      <c r="S779" s="15"/>
      <c r="T779" s="18"/>
      <c r="U779" s="18"/>
      <c r="V779" s="18"/>
      <c r="W779" s="18"/>
      <c r="X779" s="18"/>
      <c r="Y779" s="18"/>
      <c r="Z779" s="18"/>
      <c r="AA779" s="18"/>
      <c r="AB779" s="18"/>
      <c r="AC779" s="18"/>
      <c r="AD779" s="18"/>
    </row>
    <row r="780">
      <c r="A780" s="119">
        <v>697.0</v>
      </c>
      <c r="B780" s="120" t="s">
        <v>1685</v>
      </c>
      <c r="C780" s="119" t="s">
        <v>137</v>
      </c>
      <c r="D780" s="119"/>
      <c r="E780" s="119" t="s">
        <v>1619</v>
      </c>
      <c r="F780" s="121"/>
      <c r="G780" s="121" t="s">
        <v>3747</v>
      </c>
      <c r="H780" s="121" t="s">
        <v>3748</v>
      </c>
      <c r="I780" s="121" t="s">
        <v>1588</v>
      </c>
      <c r="J780" s="122" t="s">
        <v>3749</v>
      </c>
      <c r="K780" s="123" t="s">
        <v>1983</v>
      </c>
      <c r="L780" s="121" t="s">
        <v>1984</v>
      </c>
      <c r="M780" s="124"/>
      <c r="N780" s="18"/>
      <c r="O780" s="113"/>
      <c r="P780" s="113"/>
      <c r="Q780" s="18"/>
      <c r="R780" s="18"/>
      <c r="S780" s="15"/>
      <c r="T780" s="18"/>
      <c r="U780" s="18"/>
      <c r="V780" s="18"/>
      <c r="W780" s="18"/>
      <c r="X780" s="18"/>
      <c r="Y780" s="18"/>
      <c r="Z780" s="18"/>
      <c r="AA780" s="18"/>
      <c r="AB780" s="18"/>
      <c r="AC780" s="18"/>
      <c r="AD780" s="18"/>
    </row>
    <row r="781">
      <c r="A781" s="119">
        <v>698.0</v>
      </c>
      <c r="B781" s="120" t="s">
        <v>1685</v>
      </c>
      <c r="C781" s="119" t="s">
        <v>137</v>
      </c>
      <c r="D781" s="119"/>
      <c r="E781" s="119" t="s">
        <v>1619</v>
      </c>
      <c r="F781" s="121"/>
      <c r="G781" s="121" t="s">
        <v>3750</v>
      </c>
      <c r="H781" s="121" t="s">
        <v>3751</v>
      </c>
      <c r="I781" s="121" t="s">
        <v>1588</v>
      </c>
      <c r="J781" s="122" t="s">
        <v>3752</v>
      </c>
      <c r="K781" s="123" t="s">
        <v>1983</v>
      </c>
      <c r="L781" s="121" t="s">
        <v>1984</v>
      </c>
      <c r="M781" s="124"/>
      <c r="N781" s="18"/>
      <c r="O781" s="113"/>
      <c r="P781" s="113"/>
      <c r="Q781" s="18"/>
      <c r="R781" s="18"/>
      <c r="S781" s="15"/>
      <c r="T781" s="18"/>
      <c r="U781" s="18"/>
      <c r="V781" s="18"/>
      <c r="W781" s="18"/>
      <c r="X781" s="18"/>
      <c r="Y781" s="18"/>
      <c r="Z781" s="18"/>
      <c r="AA781" s="18"/>
      <c r="AB781" s="18"/>
      <c r="AC781" s="18"/>
      <c r="AD781" s="18"/>
    </row>
    <row r="782">
      <c r="A782" s="119">
        <v>659.0</v>
      </c>
      <c r="B782" s="120" t="s">
        <v>1685</v>
      </c>
      <c r="C782" s="119" t="s">
        <v>137</v>
      </c>
      <c r="D782" s="119"/>
      <c r="E782" s="119" t="s">
        <v>1619</v>
      </c>
      <c r="F782" s="121"/>
      <c r="G782" s="121" t="s">
        <v>3753</v>
      </c>
      <c r="H782" s="121" t="s">
        <v>3754</v>
      </c>
      <c r="I782" s="121" t="s">
        <v>1588</v>
      </c>
      <c r="J782" s="122" t="s">
        <v>3755</v>
      </c>
      <c r="K782" s="123" t="s">
        <v>3756</v>
      </c>
      <c r="L782" s="121" t="s">
        <v>3757</v>
      </c>
      <c r="M782" s="124"/>
      <c r="N782" s="18"/>
      <c r="O782" s="113"/>
      <c r="P782" s="113"/>
      <c r="Q782" s="18"/>
      <c r="R782" s="18"/>
      <c r="S782" s="15"/>
      <c r="T782" s="18"/>
      <c r="U782" s="18"/>
      <c r="V782" s="18"/>
      <c r="W782" s="18"/>
      <c r="X782" s="18"/>
      <c r="Y782" s="18"/>
      <c r="Z782" s="18"/>
      <c r="AA782" s="18"/>
      <c r="AB782" s="18"/>
      <c r="AC782" s="18"/>
      <c r="AD782" s="18"/>
    </row>
    <row r="783">
      <c r="A783" s="119">
        <v>570.0</v>
      </c>
      <c r="B783" s="120" t="s">
        <v>1685</v>
      </c>
      <c r="C783" s="119" t="s">
        <v>137</v>
      </c>
      <c r="D783" s="119"/>
      <c r="E783" s="119" t="s">
        <v>1678</v>
      </c>
      <c r="F783" s="121"/>
      <c r="G783" s="121" t="s">
        <v>3758</v>
      </c>
      <c r="H783" s="121" t="s">
        <v>3759</v>
      </c>
      <c r="I783" s="121" t="s">
        <v>1681</v>
      </c>
      <c r="J783" s="122" t="s">
        <v>3760</v>
      </c>
      <c r="K783" s="123" t="s">
        <v>3029</v>
      </c>
      <c r="L783" s="121" t="s">
        <v>3030</v>
      </c>
      <c r="M783" s="124"/>
      <c r="N783" s="18"/>
      <c r="O783" s="113"/>
      <c r="P783" s="113"/>
      <c r="Q783" s="18"/>
      <c r="R783" s="18"/>
      <c r="S783" s="15"/>
      <c r="T783" s="18"/>
      <c r="U783" s="18"/>
      <c r="V783" s="18"/>
      <c r="W783" s="18"/>
      <c r="X783" s="18"/>
      <c r="Y783" s="18"/>
      <c r="Z783" s="18"/>
      <c r="AA783" s="18"/>
      <c r="AB783" s="18"/>
      <c r="AC783" s="18"/>
      <c r="AD783" s="18"/>
    </row>
    <row r="784">
      <c r="A784" s="126">
        <v>585.0</v>
      </c>
      <c r="B784" s="127" t="s">
        <v>1711</v>
      </c>
      <c r="C784" s="126" t="s">
        <v>137</v>
      </c>
      <c r="D784" s="126"/>
      <c r="E784" s="126" t="s">
        <v>1678</v>
      </c>
      <c r="F784" s="128"/>
      <c r="G784" s="128" t="s">
        <v>3761</v>
      </c>
      <c r="H784" s="128" t="s">
        <v>3762</v>
      </c>
      <c r="I784" s="128" t="s">
        <v>1681</v>
      </c>
      <c r="J784" s="129" t="s">
        <v>3763</v>
      </c>
      <c r="K784" s="130" t="s">
        <v>3764</v>
      </c>
      <c r="L784" s="128" t="s">
        <v>3765</v>
      </c>
      <c r="M784" s="131"/>
      <c r="N784" s="18"/>
      <c r="O784" s="113"/>
      <c r="P784" s="113"/>
      <c r="Q784" s="18"/>
      <c r="R784" s="18"/>
      <c r="S784" s="15"/>
      <c r="T784" s="18"/>
      <c r="U784" s="18"/>
      <c r="V784" s="18"/>
      <c r="W784" s="18"/>
      <c r="X784" s="18"/>
      <c r="Y784" s="18"/>
      <c r="Z784" s="18"/>
      <c r="AA784" s="18"/>
      <c r="AB784" s="18"/>
      <c r="AC784" s="18"/>
      <c r="AD784" s="18"/>
    </row>
    <row r="785">
      <c r="A785" s="126">
        <v>583.0</v>
      </c>
      <c r="B785" s="127" t="s">
        <v>1711</v>
      </c>
      <c r="C785" s="126" t="s">
        <v>137</v>
      </c>
      <c r="D785" s="126"/>
      <c r="E785" s="126" t="s">
        <v>1678</v>
      </c>
      <c r="F785" s="128"/>
      <c r="G785" s="128" t="s">
        <v>3766</v>
      </c>
      <c r="H785" s="128" t="s">
        <v>3767</v>
      </c>
      <c r="I785" s="128" t="s">
        <v>1681</v>
      </c>
      <c r="J785" s="129" t="s">
        <v>3768</v>
      </c>
      <c r="K785" s="130" t="s">
        <v>3769</v>
      </c>
      <c r="L785" s="128" t="s">
        <v>3770</v>
      </c>
      <c r="M785" s="131"/>
      <c r="N785" s="18"/>
      <c r="O785" s="18"/>
      <c r="P785" s="18"/>
      <c r="Q785" s="18"/>
      <c r="R785" s="18"/>
      <c r="S785" s="18"/>
      <c r="T785" s="15"/>
      <c r="U785" s="18"/>
      <c r="V785" s="18"/>
      <c r="W785" s="18"/>
      <c r="X785" s="18"/>
      <c r="Y785" s="18"/>
      <c r="Z785" s="18"/>
      <c r="AA785" s="18"/>
      <c r="AB785" s="18"/>
      <c r="AC785" s="18"/>
      <c r="AD785" s="18"/>
    </row>
    <row r="786">
      <c r="A786" s="126">
        <v>584.0</v>
      </c>
      <c r="B786" s="127" t="s">
        <v>1711</v>
      </c>
      <c r="C786" s="126" t="s">
        <v>137</v>
      </c>
      <c r="D786" s="126"/>
      <c r="E786" s="126" t="s">
        <v>1678</v>
      </c>
      <c r="F786" s="128"/>
      <c r="G786" s="128" t="s">
        <v>3771</v>
      </c>
      <c r="H786" s="128" t="s">
        <v>3772</v>
      </c>
      <c r="I786" s="128" t="s">
        <v>1681</v>
      </c>
      <c r="J786" s="129" t="s">
        <v>3773</v>
      </c>
      <c r="K786" s="130" t="s">
        <v>3774</v>
      </c>
      <c r="L786" s="128" t="s">
        <v>3775</v>
      </c>
      <c r="M786" s="131"/>
      <c r="N786" s="18"/>
      <c r="O786" s="18"/>
      <c r="P786" s="18"/>
      <c r="Q786" s="18"/>
      <c r="R786" s="18"/>
      <c r="S786" s="18"/>
      <c r="T786" s="15"/>
      <c r="U786" s="18"/>
      <c r="V786" s="18"/>
      <c r="W786" s="18"/>
      <c r="X786" s="18"/>
      <c r="Y786" s="18"/>
      <c r="Z786" s="18"/>
      <c r="AA786" s="18"/>
      <c r="AB786" s="18"/>
      <c r="AC786" s="18"/>
      <c r="AD786" s="18"/>
    </row>
    <row r="787">
      <c r="A787" s="126">
        <v>757.0</v>
      </c>
      <c r="B787" s="127" t="s">
        <v>1711</v>
      </c>
      <c r="C787" s="126" t="s">
        <v>137</v>
      </c>
      <c r="D787" s="126"/>
      <c r="E787" s="126" t="s">
        <v>1719</v>
      </c>
      <c r="F787" s="128"/>
      <c r="G787" s="128" t="s">
        <v>3776</v>
      </c>
      <c r="H787" s="128" t="s">
        <v>3777</v>
      </c>
      <c r="I787" s="128" t="s">
        <v>1722</v>
      </c>
      <c r="J787" s="129" t="s">
        <v>3778</v>
      </c>
      <c r="K787" s="130" t="s">
        <v>2976</v>
      </c>
      <c r="L787" s="128" t="s">
        <v>2977</v>
      </c>
      <c r="M787" s="131"/>
      <c r="N787" s="18"/>
      <c r="O787" s="18"/>
      <c r="P787" s="18"/>
      <c r="Q787" s="18"/>
      <c r="R787" s="18"/>
      <c r="S787" s="18"/>
      <c r="T787" s="15"/>
      <c r="U787" s="18"/>
      <c r="V787" s="18"/>
      <c r="W787" s="18"/>
      <c r="X787" s="18"/>
      <c r="Y787" s="18"/>
      <c r="Z787" s="18"/>
      <c r="AA787" s="18"/>
      <c r="AB787" s="18"/>
      <c r="AC787" s="18"/>
      <c r="AD787" s="18"/>
    </row>
    <row r="788">
      <c r="A788" s="119">
        <v>711.0</v>
      </c>
      <c r="B788" s="120" t="s">
        <v>1685</v>
      </c>
      <c r="C788" s="119" t="s">
        <v>137</v>
      </c>
      <c r="D788" s="119"/>
      <c r="E788" s="119" t="s">
        <v>1619</v>
      </c>
      <c r="F788" s="121"/>
      <c r="G788" s="121" t="s">
        <v>3779</v>
      </c>
      <c r="H788" s="121" t="s">
        <v>3780</v>
      </c>
      <c r="I788" s="121" t="s">
        <v>1588</v>
      </c>
      <c r="J788" s="122" t="s">
        <v>3781</v>
      </c>
      <c r="K788" s="123" t="s">
        <v>3376</v>
      </c>
      <c r="L788" s="121" t="s">
        <v>3377</v>
      </c>
      <c r="M788" s="124"/>
      <c r="N788" s="18"/>
      <c r="O788" s="18"/>
      <c r="P788" s="18"/>
      <c r="Q788" s="18"/>
      <c r="R788" s="18"/>
      <c r="S788" s="18"/>
      <c r="T788" s="15"/>
      <c r="U788" s="18"/>
      <c r="V788" s="18"/>
      <c r="W788" s="18"/>
      <c r="X788" s="18"/>
      <c r="Y788" s="18"/>
      <c r="Z788" s="18"/>
      <c r="AA788" s="18"/>
      <c r="AB788" s="18"/>
      <c r="AC788" s="18"/>
      <c r="AD788" s="18"/>
    </row>
    <row r="789">
      <c r="A789" s="119">
        <v>591.0</v>
      </c>
      <c r="B789" s="120" t="s">
        <v>1685</v>
      </c>
      <c r="C789" s="119" t="s">
        <v>137</v>
      </c>
      <c r="D789" s="119"/>
      <c r="E789" s="119" t="s">
        <v>1729</v>
      </c>
      <c r="F789" s="121"/>
      <c r="G789" s="121" t="s">
        <v>3782</v>
      </c>
      <c r="H789" s="121" t="s">
        <v>3783</v>
      </c>
      <c r="I789" s="121" t="s">
        <v>1607</v>
      </c>
      <c r="J789" s="122" t="s">
        <v>3784</v>
      </c>
      <c r="K789" s="123" t="s">
        <v>3345</v>
      </c>
      <c r="L789" s="121" t="s">
        <v>3346</v>
      </c>
      <c r="M789" s="124"/>
      <c r="N789" s="18"/>
      <c r="O789" s="18"/>
      <c r="P789" s="18"/>
      <c r="Q789" s="18"/>
      <c r="R789" s="18"/>
      <c r="S789" s="18"/>
      <c r="T789" s="15"/>
      <c r="U789" s="18"/>
      <c r="V789" s="18"/>
      <c r="W789" s="18"/>
      <c r="X789" s="18"/>
      <c r="Y789" s="18"/>
      <c r="Z789" s="18"/>
      <c r="AA789" s="18"/>
      <c r="AB789" s="18"/>
      <c r="AC789" s="18"/>
      <c r="AD789" s="18"/>
    </row>
    <row r="790">
      <c r="A790" s="126">
        <v>633.0</v>
      </c>
      <c r="B790" s="127" t="s">
        <v>1711</v>
      </c>
      <c r="C790" s="126" t="s">
        <v>137</v>
      </c>
      <c r="D790" s="126"/>
      <c r="E790" s="126" t="s">
        <v>1656</v>
      </c>
      <c r="F790" s="128"/>
      <c r="G790" s="128" t="s">
        <v>3785</v>
      </c>
      <c r="H790" s="128" t="s">
        <v>3786</v>
      </c>
      <c r="I790" s="128" t="s">
        <v>1637</v>
      </c>
      <c r="J790" s="129" t="s">
        <v>3787</v>
      </c>
      <c r="K790" s="130" t="s">
        <v>2253</v>
      </c>
      <c r="L790" s="128" t="s">
        <v>2254</v>
      </c>
      <c r="M790" s="131"/>
      <c r="N790" s="18"/>
      <c r="O790" s="113"/>
      <c r="P790" s="113"/>
      <c r="Q790" s="18"/>
      <c r="R790" s="18"/>
      <c r="S790" s="15"/>
      <c r="T790" s="18"/>
      <c r="U790" s="18"/>
      <c r="V790" s="18"/>
      <c r="W790" s="18"/>
      <c r="X790" s="18"/>
      <c r="Y790" s="18"/>
      <c r="Z790" s="18"/>
      <c r="AA790" s="18"/>
      <c r="AB790" s="18"/>
      <c r="AC790" s="18"/>
      <c r="AD790" s="18"/>
    </row>
    <row r="791">
      <c r="A791" s="119">
        <v>616.0</v>
      </c>
      <c r="B791" s="120" t="s">
        <v>1685</v>
      </c>
      <c r="C791" s="119" t="s">
        <v>137</v>
      </c>
      <c r="D791" s="119"/>
      <c r="E791" s="119" t="s">
        <v>1656</v>
      </c>
      <c r="F791" s="121"/>
      <c r="G791" s="121" t="s">
        <v>3788</v>
      </c>
      <c r="H791" s="121" t="s">
        <v>3789</v>
      </c>
      <c r="I791" s="121" t="s">
        <v>1637</v>
      </c>
      <c r="J791" s="122" t="s">
        <v>3790</v>
      </c>
      <c r="K791" s="123" t="s">
        <v>3791</v>
      </c>
      <c r="L791" s="121" t="s">
        <v>3792</v>
      </c>
      <c r="M791" s="124"/>
      <c r="N791" s="18"/>
      <c r="O791" s="18"/>
      <c r="P791" s="18"/>
      <c r="Q791" s="18"/>
      <c r="R791" s="18"/>
      <c r="S791" s="18"/>
      <c r="T791" s="15"/>
      <c r="U791" s="18"/>
      <c r="V791" s="18"/>
      <c r="W791" s="18"/>
      <c r="X791" s="18"/>
      <c r="Y791" s="18"/>
      <c r="Z791" s="18"/>
      <c r="AA791" s="18"/>
      <c r="AB791" s="18"/>
      <c r="AC791" s="18"/>
      <c r="AD791" s="18"/>
    </row>
    <row r="792">
      <c r="A792" s="119">
        <v>617.0</v>
      </c>
      <c r="B792" s="120" t="s">
        <v>1685</v>
      </c>
      <c r="C792" s="119" t="s">
        <v>137</v>
      </c>
      <c r="D792" s="119"/>
      <c r="E792" s="119" t="s">
        <v>1656</v>
      </c>
      <c r="F792" s="121"/>
      <c r="G792" s="121" t="s">
        <v>3788</v>
      </c>
      <c r="H792" s="121" t="s">
        <v>3789</v>
      </c>
      <c r="I792" s="121" t="s">
        <v>1637</v>
      </c>
      <c r="J792" s="122" t="s">
        <v>3793</v>
      </c>
      <c r="K792" s="123" t="s">
        <v>3794</v>
      </c>
      <c r="L792" s="121" t="s">
        <v>3795</v>
      </c>
      <c r="M792" s="124"/>
      <c r="N792" s="18"/>
      <c r="O792" s="113"/>
      <c r="P792" s="113"/>
      <c r="Q792" s="18"/>
      <c r="R792" s="18"/>
      <c r="S792" s="15"/>
      <c r="T792" s="18"/>
      <c r="U792" s="18"/>
      <c r="V792" s="18"/>
      <c r="W792" s="18"/>
      <c r="X792" s="18"/>
      <c r="Y792" s="18"/>
      <c r="Z792" s="18"/>
      <c r="AA792" s="18"/>
      <c r="AB792" s="18"/>
      <c r="AC792" s="18"/>
      <c r="AD792" s="18"/>
    </row>
    <row r="793">
      <c r="A793" s="119">
        <v>618.0</v>
      </c>
      <c r="B793" s="120" t="s">
        <v>1685</v>
      </c>
      <c r="C793" s="119" t="s">
        <v>137</v>
      </c>
      <c r="D793" s="119"/>
      <c r="E793" s="119" t="s">
        <v>1656</v>
      </c>
      <c r="F793" s="121"/>
      <c r="G793" s="121" t="s">
        <v>3788</v>
      </c>
      <c r="H793" s="121" t="s">
        <v>3789</v>
      </c>
      <c r="I793" s="121" t="s">
        <v>1637</v>
      </c>
      <c r="J793" s="122" t="s">
        <v>3796</v>
      </c>
      <c r="K793" s="123" t="s">
        <v>3797</v>
      </c>
      <c r="L793" s="121" t="s">
        <v>3798</v>
      </c>
      <c r="M793" s="124"/>
      <c r="N793" s="18"/>
      <c r="O793" s="113"/>
      <c r="P793" s="113"/>
      <c r="Q793" s="18"/>
      <c r="R793" s="18"/>
      <c r="S793" s="15"/>
      <c r="T793" s="18"/>
      <c r="U793" s="18"/>
      <c r="V793" s="18"/>
      <c r="W793" s="18"/>
      <c r="X793" s="18"/>
      <c r="Y793" s="18"/>
      <c r="Z793" s="18"/>
      <c r="AA793" s="18"/>
      <c r="AB793" s="18"/>
      <c r="AC793" s="18"/>
      <c r="AD793" s="18"/>
    </row>
    <row r="794">
      <c r="A794" s="119">
        <v>619.0</v>
      </c>
      <c r="B794" s="120" t="s">
        <v>1685</v>
      </c>
      <c r="C794" s="119" t="s">
        <v>137</v>
      </c>
      <c r="D794" s="119"/>
      <c r="E794" s="119" t="s">
        <v>1656</v>
      </c>
      <c r="F794" s="121"/>
      <c r="G794" s="121" t="s">
        <v>3788</v>
      </c>
      <c r="H794" s="121" t="s">
        <v>3789</v>
      </c>
      <c r="I794" s="121" t="s">
        <v>1637</v>
      </c>
      <c r="J794" s="122" t="s">
        <v>3799</v>
      </c>
      <c r="K794" s="123" t="s">
        <v>3800</v>
      </c>
      <c r="L794" s="121" t="s">
        <v>3801</v>
      </c>
      <c r="M794" s="124"/>
      <c r="N794" s="18"/>
      <c r="O794" s="113"/>
      <c r="P794" s="113"/>
      <c r="Q794" s="18"/>
      <c r="R794" s="18"/>
      <c r="S794" s="15"/>
      <c r="T794" s="18"/>
      <c r="U794" s="18"/>
      <c r="V794" s="18"/>
      <c r="W794" s="18"/>
      <c r="X794" s="18"/>
      <c r="Y794" s="18"/>
      <c r="Z794" s="18"/>
      <c r="AA794" s="18"/>
      <c r="AB794" s="18"/>
      <c r="AC794" s="18"/>
      <c r="AD794" s="18"/>
    </row>
    <row r="795">
      <c r="A795" s="119">
        <v>620.0</v>
      </c>
      <c r="B795" s="120" t="s">
        <v>1685</v>
      </c>
      <c r="C795" s="119" t="s">
        <v>137</v>
      </c>
      <c r="D795" s="119"/>
      <c r="E795" s="119" t="s">
        <v>1656</v>
      </c>
      <c r="F795" s="121"/>
      <c r="G795" s="121" t="s">
        <v>3788</v>
      </c>
      <c r="H795" s="121" t="s">
        <v>3789</v>
      </c>
      <c r="I795" s="121" t="s">
        <v>1637</v>
      </c>
      <c r="J795" s="122" t="s">
        <v>3802</v>
      </c>
      <c r="K795" s="123" t="s">
        <v>3803</v>
      </c>
      <c r="L795" s="121" t="s">
        <v>3804</v>
      </c>
      <c r="M795" s="124"/>
      <c r="N795" s="18"/>
      <c r="O795" s="113"/>
      <c r="P795" s="113"/>
      <c r="Q795" s="18"/>
      <c r="R795" s="18"/>
      <c r="S795" s="15"/>
      <c r="T795" s="18"/>
      <c r="U795" s="18"/>
      <c r="V795" s="18"/>
      <c r="W795" s="18"/>
      <c r="X795" s="18"/>
      <c r="Y795" s="18"/>
      <c r="Z795" s="18"/>
      <c r="AA795" s="18"/>
      <c r="AB795" s="18"/>
      <c r="AC795" s="18"/>
      <c r="AD795" s="18"/>
    </row>
    <row r="796">
      <c r="A796" s="119">
        <v>621.0</v>
      </c>
      <c r="B796" s="120" t="s">
        <v>1685</v>
      </c>
      <c r="C796" s="119" t="s">
        <v>137</v>
      </c>
      <c r="D796" s="119"/>
      <c r="E796" s="119" t="s">
        <v>1656</v>
      </c>
      <c r="F796" s="121"/>
      <c r="G796" s="121" t="s">
        <v>3788</v>
      </c>
      <c r="H796" s="121" t="s">
        <v>3789</v>
      </c>
      <c r="I796" s="121" t="s">
        <v>1637</v>
      </c>
      <c r="J796" s="122" t="s">
        <v>3805</v>
      </c>
      <c r="K796" s="123" t="s">
        <v>3806</v>
      </c>
      <c r="L796" s="121" t="s">
        <v>3807</v>
      </c>
      <c r="M796" s="124"/>
      <c r="N796" s="18"/>
      <c r="O796" s="113"/>
      <c r="P796" s="113"/>
      <c r="Q796" s="18"/>
      <c r="R796" s="18"/>
      <c r="S796" s="15"/>
      <c r="T796" s="18"/>
      <c r="U796" s="18"/>
      <c r="V796" s="18"/>
      <c r="W796" s="18"/>
      <c r="X796" s="18"/>
      <c r="Y796" s="18"/>
      <c r="Z796" s="18"/>
      <c r="AA796" s="18"/>
      <c r="AB796" s="18"/>
      <c r="AC796" s="18"/>
      <c r="AD796" s="18"/>
    </row>
    <row r="797">
      <c r="A797" s="119">
        <v>622.0</v>
      </c>
      <c r="B797" s="120" t="s">
        <v>1685</v>
      </c>
      <c r="C797" s="119" t="s">
        <v>137</v>
      </c>
      <c r="D797" s="119"/>
      <c r="E797" s="119" t="s">
        <v>1656</v>
      </c>
      <c r="F797" s="121"/>
      <c r="G797" s="121" t="s">
        <v>3788</v>
      </c>
      <c r="H797" s="121" t="s">
        <v>3789</v>
      </c>
      <c r="I797" s="121" t="s">
        <v>1637</v>
      </c>
      <c r="J797" s="122" t="s">
        <v>3808</v>
      </c>
      <c r="K797" s="123" t="s">
        <v>3809</v>
      </c>
      <c r="L797" s="121" t="s">
        <v>3810</v>
      </c>
      <c r="M797" s="124"/>
      <c r="N797" s="18"/>
      <c r="O797" s="113"/>
      <c r="P797" s="113"/>
      <c r="Q797" s="18"/>
      <c r="R797" s="18"/>
      <c r="S797" s="15"/>
      <c r="T797" s="18"/>
      <c r="U797" s="18"/>
      <c r="V797" s="18"/>
      <c r="W797" s="18"/>
      <c r="X797" s="18"/>
      <c r="Y797" s="18"/>
      <c r="Z797" s="18"/>
      <c r="AA797" s="18"/>
      <c r="AB797" s="18"/>
      <c r="AC797" s="18"/>
      <c r="AD797" s="18"/>
    </row>
    <row r="798">
      <c r="A798" s="119">
        <v>623.0</v>
      </c>
      <c r="B798" s="120" t="s">
        <v>1685</v>
      </c>
      <c r="C798" s="119" t="s">
        <v>137</v>
      </c>
      <c r="D798" s="119"/>
      <c r="E798" s="119" t="s">
        <v>1656</v>
      </c>
      <c r="F798" s="121"/>
      <c r="G798" s="121" t="s">
        <v>3788</v>
      </c>
      <c r="H798" s="121" t="s">
        <v>3789</v>
      </c>
      <c r="I798" s="121" t="s">
        <v>1637</v>
      </c>
      <c r="J798" s="122" t="s">
        <v>3811</v>
      </c>
      <c r="K798" s="123" t="s">
        <v>3812</v>
      </c>
      <c r="L798" s="121" t="s">
        <v>3813</v>
      </c>
      <c r="M798" s="124"/>
      <c r="N798" s="18"/>
      <c r="O798" s="113"/>
      <c r="P798" s="113"/>
      <c r="Q798" s="18"/>
      <c r="R798" s="18"/>
      <c r="S798" s="15"/>
      <c r="T798" s="18"/>
      <c r="U798" s="18"/>
      <c r="V798" s="18"/>
      <c r="W798" s="18"/>
      <c r="X798" s="18"/>
      <c r="Y798" s="18"/>
      <c r="Z798" s="18"/>
      <c r="AA798" s="18"/>
      <c r="AB798" s="18"/>
      <c r="AC798" s="18"/>
      <c r="AD798" s="18"/>
    </row>
    <row r="799">
      <c r="A799" s="119">
        <v>624.0</v>
      </c>
      <c r="B799" s="120" t="s">
        <v>1685</v>
      </c>
      <c r="C799" s="119" t="s">
        <v>137</v>
      </c>
      <c r="D799" s="119"/>
      <c r="E799" s="119" t="s">
        <v>1656</v>
      </c>
      <c r="F799" s="121"/>
      <c r="G799" s="121" t="s">
        <v>3788</v>
      </c>
      <c r="H799" s="121" t="s">
        <v>3789</v>
      </c>
      <c r="I799" s="121" t="s">
        <v>1637</v>
      </c>
      <c r="J799" s="122" t="s">
        <v>3814</v>
      </c>
      <c r="K799" s="123" t="s">
        <v>3815</v>
      </c>
      <c r="L799" s="121" t="s">
        <v>3816</v>
      </c>
      <c r="M799" s="124"/>
      <c r="N799" s="18"/>
      <c r="O799" s="113"/>
      <c r="P799" s="113"/>
      <c r="Q799" s="18"/>
      <c r="R799" s="18"/>
      <c r="S799" s="15"/>
      <c r="T799" s="18"/>
      <c r="U799" s="18"/>
      <c r="V799" s="18"/>
      <c r="W799" s="18"/>
      <c r="X799" s="18"/>
      <c r="Y799" s="18"/>
      <c r="Z799" s="18"/>
      <c r="AA799" s="18"/>
      <c r="AB799" s="18"/>
      <c r="AC799" s="18"/>
      <c r="AD799" s="18"/>
    </row>
    <row r="800">
      <c r="A800" s="119">
        <v>625.0</v>
      </c>
      <c r="B800" s="120" t="s">
        <v>1685</v>
      </c>
      <c r="C800" s="119" t="s">
        <v>137</v>
      </c>
      <c r="D800" s="119"/>
      <c r="E800" s="119" t="s">
        <v>1656</v>
      </c>
      <c r="F800" s="121"/>
      <c r="G800" s="121" t="s">
        <v>3788</v>
      </c>
      <c r="H800" s="121" t="s">
        <v>3789</v>
      </c>
      <c r="I800" s="121" t="s">
        <v>1637</v>
      </c>
      <c r="J800" s="122" t="s">
        <v>3817</v>
      </c>
      <c r="K800" s="123" t="s">
        <v>3818</v>
      </c>
      <c r="L800" s="121" t="s">
        <v>3819</v>
      </c>
      <c r="M800" s="124"/>
      <c r="N800" s="18"/>
      <c r="O800" s="113"/>
      <c r="P800" s="113"/>
      <c r="Q800" s="18"/>
      <c r="R800" s="18"/>
      <c r="S800" s="15"/>
      <c r="T800" s="18"/>
      <c r="U800" s="18"/>
      <c r="V800" s="18"/>
      <c r="W800" s="18"/>
      <c r="X800" s="18"/>
      <c r="Y800" s="18"/>
      <c r="Z800" s="18"/>
      <c r="AA800" s="18"/>
      <c r="AB800" s="18"/>
      <c r="AC800" s="18"/>
      <c r="AD800" s="18"/>
    </row>
    <row r="801">
      <c r="A801" s="119">
        <v>626.0</v>
      </c>
      <c r="B801" s="120" t="s">
        <v>1685</v>
      </c>
      <c r="C801" s="119" t="s">
        <v>137</v>
      </c>
      <c r="D801" s="119"/>
      <c r="E801" s="119" t="s">
        <v>1656</v>
      </c>
      <c r="F801" s="121"/>
      <c r="G801" s="121" t="s">
        <v>3788</v>
      </c>
      <c r="H801" s="121" t="s">
        <v>3789</v>
      </c>
      <c r="I801" s="121" t="s">
        <v>1637</v>
      </c>
      <c r="J801" s="122" t="s">
        <v>3820</v>
      </c>
      <c r="K801" s="123" t="s">
        <v>3821</v>
      </c>
      <c r="L801" s="121" t="s">
        <v>3822</v>
      </c>
      <c r="M801" s="124"/>
      <c r="N801" s="18"/>
      <c r="O801" s="113"/>
      <c r="P801" s="113"/>
      <c r="Q801" s="18"/>
      <c r="R801" s="18"/>
      <c r="S801" s="15"/>
      <c r="T801" s="18"/>
      <c r="U801" s="18"/>
      <c r="V801" s="18"/>
      <c r="W801" s="18"/>
      <c r="X801" s="18"/>
      <c r="Y801" s="18"/>
      <c r="Z801" s="18"/>
      <c r="AA801" s="18"/>
      <c r="AB801" s="18"/>
      <c r="AC801" s="18"/>
      <c r="AD801" s="18"/>
    </row>
    <row r="802">
      <c r="A802" s="119">
        <v>627.0</v>
      </c>
      <c r="B802" s="120" t="s">
        <v>1685</v>
      </c>
      <c r="C802" s="119" t="s">
        <v>137</v>
      </c>
      <c r="D802" s="119"/>
      <c r="E802" s="119" t="s">
        <v>1656</v>
      </c>
      <c r="F802" s="121"/>
      <c r="G802" s="121" t="s">
        <v>3788</v>
      </c>
      <c r="H802" s="121" t="s">
        <v>3789</v>
      </c>
      <c r="I802" s="121" t="s">
        <v>1637</v>
      </c>
      <c r="J802" s="122" t="s">
        <v>3823</v>
      </c>
      <c r="K802" s="123" t="s">
        <v>3824</v>
      </c>
      <c r="L802" s="121" t="s">
        <v>3825</v>
      </c>
      <c r="M802" s="124"/>
      <c r="N802" s="18"/>
      <c r="O802" s="113"/>
      <c r="P802" s="113"/>
      <c r="Q802" s="18"/>
      <c r="R802" s="18"/>
      <c r="S802" s="15"/>
      <c r="T802" s="18"/>
      <c r="U802" s="18"/>
      <c r="V802" s="18"/>
      <c r="W802" s="18"/>
      <c r="X802" s="18"/>
      <c r="Y802" s="18"/>
      <c r="Z802" s="18"/>
      <c r="AA802" s="18"/>
      <c r="AB802" s="18"/>
      <c r="AC802" s="18"/>
      <c r="AD802" s="18"/>
    </row>
    <row r="803">
      <c r="A803" s="119">
        <v>588.0</v>
      </c>
      <c r="B803" s="120" t="s">
        <v>1685</v>
      </c>
      <c r="C803" s="119" t="s">
        <v>137</v>
      </c>
      <c r="D803" s="119"/>
      <c r="E803" s="119" t="s">
        <v>1729</v>
      </c>
      <c r="F803" s="121"/>
      <c r="G803" s="121" t="s">
        <v>3826</v>
      </c>
      <c r="H803" s="121" t="s">
        <v>3827</v>
      </c>
      <c r="I803" s="121" t="s">
        <v>1607</v>
      </c>
      <c r="J803" s="122" t="s">
        <v>3828</v>
      </c>
      <c r="K803" s="123" t="s">
        <v>3548</v>
      </c>
      <c r="L803" s="121" t="s">
        <v>3549</v>
      </c>
      <c r="M803" s="124"/>
      <c r="N803" s="18"/>
      <c r="O803" s="113"/>
      <c r="P803" s="113"/>
      <c r="Q803" s="18"/>
      <c r="R803" s="18"/>
      <c r="S803" s="15"/>
      <c r="T803" s="18"/>
      <c r="U803" s="18"/>
      <c r="V803" s="18"/>
      <c r="W803" s="18"/>
      <c r="X803" s="18"/>
      <c r="Y803" s="18"/>
      <c r="Z803" s="18"/>
      <c r="AA803" s="18"/>
      <c r="AB803" s="18"/>
      <c r="AC803" s="18"/>
      <c r="AD803" s="18"/>
    </row>
    <row r="804">
      <c r="A804" s="119">
        <v>660.0</v>
      </c>
      <c r="B804" s="120" t="s">
        <v>1685</v>
      </c>
      <c r="C804" s="119" t="s">
        <v>137</v>
      </c>
      <c r="D804" s="119"/>
      <c r="E804" s="119" t="s">
        <v>1619</v>
      </c>
      <c r="F804" s="121"/>
      <c r="G804" s="121" t="s">
        <v>3829</v>
      </c>
      <c r="H804" s="121" t="s">
        <v>3830</v>
      </c>
      <c r="I804" s="121" t="s">
        <v>1588</v>
      </c>
      <c r="J804" s="122" t="s">
        <v>3831</v>
      </c>
      <c r="K804" s="123" t="s">
        <v>3446</v>
      </c>
      <c r="L804" s="121" t="s">
        <v>3447</v>
      </c>
      <c r="M804" s="124"/>
      <c r="N804" s="18"/>
      <c r="O804" s="113"/>
      <c r="P804" s="113"/>
      <c r="Q804" s="18"/>
      <c r="R804" s="18"/>
      <c r="S804" s="15"/>
      <c r="T804" s="18"/>
      <c r="U804" s="18"/>
      <c r="V804" s="18"/>
      <c r="W804" s="18"/>
      <c r="X804" s="18"/>
      <c r="Y804" s="18"/>
      <c r="Z804" s="18"/>
      <c r="AA804" s="18"/>
      <c r="AB804" s="18"/>
      <c r="AC804" s="18"/>
      <c r="AD804" s="18"/>
    </row>
    <row r="805">
      <c r="A805" s="119">
        <v>662.0</v>
      </c>
      <c r="B805" s="120" t="s">
        <v>1685</v>
      </c>
      <c r="C805" s="119" t="s">
        <v>137</v>
      </c>
      <c r="D805" s="119"/>
      <c r="E805" s="119" t="s">
        <v>1619</v>
      </c>
      <c r="F805" s="121"/>
      <c r="G805" s="121" t="s">
        <v>3832</v>
      </c>
      <c r="H805" s="121" t="s">
        <v>3830</v>
      </c>
      <c r="I805" s="121" t="s">
        <v>1588</v>
      </c>
      <c r="J805" s="122" t="s">
        <v>3833</v>
      </c>
      <c r="K805" s="123" t="s">
        <v>3488</v>
      </c>
      <c r="L805" s="121" t="s">
        <v>3489</v>
      </c>
      <c r="M805" s="124"/>
      <c r="N805" s="18"/>
      <c r="O805" s="18"/>
      <c r="P805" s="18"/>
      <c r="Q805" s="18"/>
      <c r="R805" s="18"/>
      <c r="S805" s="18"/>
      <c r="T805" s="15"/>
      <c r="U805" s="18"/>
      <c r="V805" s="18"/>
      <c r="W805" s="18"/>
      <c r="X805" s="18"/>
      <c r="Y805" s="18"/>
      <c r="Z805" s="18"/>
      <c r="AA805" s="18"/>
      <c r="AB805" s="18"/>
      <c r="AC805" s="18"/>
      <c r="AD805" s="18"/>
    </row>
    <row r="806">
      <c r="A806" s="119">
        <v>667.0</v>
      </c>
      <c r="B806" s="120" t="s">
        <v>1685</v>
      </c>
      <c r="C806" s="119" t="s">
        <v>137</v>
      </c>
      <c r="D806" s="119"/>
      <c r="E806" s="119" t="s">
        <v>1619</v>
      </c>
      <c r="F806" s="121"/>
      <c r="G806" s="121" t="s">
        <v>3834</v>
      </c>
      <c r="H806" s="121" t="s">
        <v>3830</v>
      </c>
      <c r="I806" s="121" t="s">
        <v>1588</v>
      </c>
      <c r="J806" s="122" t="s">
        <v>3835</v>
      </c>
      <c r="K806" s="123" t="s">
        <v>3439</v>
      </c>
      <c r="L806" s="121" t="s">
        <v>3440</v>
      </c>
      <c r="M806" s="124"/>
      <c r="N806" s="18"/>
      <c r="O806" s="113"/>
      <c r="P806" s="113"/>
      <c r="Q806" s="18"/>
      <c r="R806" s="18"/>
      <c r="S806" s="15"/>
      <c r="T806" s="18"/>
      <c r="U806" s="18"/>
      <c r="V806" s="18"/>
      <c r="W806" s="18"/>
      <c r="X806" s="18"/>
      <c r="Y806" s="18"/>
      <c r="Z806" s="18"/>
      <c r="AA806" s="18"/>
      <c r="AB806" s="18"/>
      <c r="AC806" s="18"/>
      <c r="AD806" s="18"/>
    </row>
    <row r="807">
      <c r="A807" s="119">
        <v>669.0</v>
      </c>
      <c r="B807" s="120" t="s">
        <v>1685</v>
      </c>
      <c r="C807" s="119" t="s">
        <v>137</v>
      </c>
      <c r="D807" s="119"/>
      <c r="E807" s="119" t="s">
        <v>1619</v>
      </c>
      <c r="F807" s="121"/>
      <c r="G807" s="121" t="s">
        <v>3836</v>
      </c>
      <c r="H807" s="121" t="s">
        <v>3830</v>
      </c>
      <c r="I807" s="121" t="s">
        <v>1588</v>
      </c>
      <c r="J807" s="122" t="s">
        <v>3837</v>
      </c>
      <c r="K807" s="123" t="s">
        <v>3492</v>
      </c>
      <c r="L807" s="121" t="s">
        <v>3493</v>
      </c>
      <c r="M807" s="124"/>
      <c r="N807" s="18"/>
      <c r="O807" s="113"/>
      <c r="P807" s="113"/>
      <c r="Q807" s="18"/>
      <c r="R807" s="18"/>
      <c r="S807" s="15"/>
      <c r="T807" s="18"/>
      <c r="U807" s="18"/>
      <c r="V807" s="18"/>
      <c r="W807" s="18"/>
      <c r="X807" s="18"/>
      <c r="Y807" s="18"/>
      <c r="Z807" s="18"/>
      <c r="AA807" s="18"/>
      <c r="AB807" s="18"/>
      <c r="AC807" s="18"/>
      <c r="AD807" s="18"/>
    </row>
    <row r="808">
      <c r="A808" s="119">
        <v>673.0</v>
      </c>
      <c r="B808" s="120" t="s">
        <v>1685</v>
      </c>
      <c r="C808" s="119" t="s">
        <v>137</v>
      </c>
      <c r="D808" s="119"/>
      <c r="E808" s="119" t="s">
        <v>1619</v>
      </c>
      <c r="F808" s="121"/>
      <c r="G808" s="121" t="s">
        <v>3838</v>
      </c>
      <c r="H808" s="121" t="s">
        <v>3830</v>
      </c>
      <c r="I808" s="121" t="s">
        <v>1588</v>
      </c>
      <c r="J808" s="122" t="s">
        <v>3839</v>
      </c>
      <c r="K808" s="123" t="s">
        <v>3840</v>
      </c>
      <c r="L808" s="121" t="s">
        <v>3841</v>
      </c>
      <c r="M808" s="124"/>
      <c r="N808" s="18"/>
      <c r="O808" s="113"/>
      <c r="P808" s="113"/>
      <c r="Q808" s="18"/>
      <c r="R808" s="18"/>
      <c r="S808" s="15"/>
      <c r="T808" s="18"/>
      <c r="U808" s="18"/>
      <c r="V808" s="18"/>
      <c r="W808" s="18"/>
      <c r="X808" s="18"/>
      <c r="Y808" s="18"/>
      <c r="Z808" s="18"/>
      <c r="AA808" s="18"/>
      <c r="AB808" s="18"/>
      <c r="AC808" s="18"/>
      <c r="AD808" s="18"/>
    </row>
    <row r="809">
      <c r="A809" s="119">
        <v>681.0</v>
      </c>
      <c r="B809" s="120" t="s">
        <v>1685</v>
      </c>
      <c r="C809" s="119" t="s">
        <v>137</v>
      </c>
      <c r="D809" s="119"/>
      <c r="E809" s="119" t="s">
        <v>1619</v>
      </c>
      <c r="F809" s="121"/>
      <c r="G809" s="121" t="s">
        <v>3842</v>
      </c>
      <c r="H809" s="121" t="s">
        <v>3830</v>
      </c>
      <c r="I809" s="121" t="s">
        <v>1588</v>
      </c>
      <c r="J809" s="122" t="s">
        <v>3843</v>
      </c>
      <c r="K809" s="123" t="s">
        <v>2027</v>
      </c>
      <c r="L809" s="121" t="s">
        <v>2028</v>
      </c>
      <c r="M809" s="124"/>
      <c r="N809" s="18"/>
      <c r="O809" s="113"/>
      <c r="P809" s="113"/>
      <c r="Q809" s="18"/>
      <c r="R809" s="18"/>
      <c r="S809" s="15"/>
      <c r="T809" s="18"/>
      <c r="U809" s="18"/>
      <c r="V809" s="18"/>
      <c r="W809" s="18"/>
      <c r="X809" s="18"/>
      <c r="Y809" s="18"/>
      <c r="Z809" s="18"/>
      <c r="AA809" s="18"/>
      <c r="AB809" s="18"/>
      <c r="AC809" s="18"/>
      <c r="AD809" s="18"/>
    </row>
    <row r="810">
      <c r="A810" s="119">
        <v>686.0</v>
      </c>
      <c r="B810" s="120" t="s">
        <v>1685</v>
      </c>
      <c r="C810" s="119" t="s">
        <v>137</v>
      </c>
      <c r="D810" s="119"/>
      <c r="E810" s="119" t="s">
        <v>1619</v>
      </c>
      <c r="F810" s="121"/>
      <c r="G810" s="121" t="s">
        <v>3844</v>
      </c>
      <c r="H810" s="121" t="s">
        <v>3830</v>
      </c>
      <c r="I810" s="121" t="s">
        <v>1588</v>
      </c>
      <c r="J810" s="122" t="s">
        <v>3845</v>
      </c>
      <c r="K810" s="123" t="s">
        <v>1975</v>
      </c>
      <c r="L810" s="121" t="s">
        <v>1976</v>
      </c>
      <c r="M810" s="124"/>
      <c r="N810" s="18"/>
      <c r="O810" s="113"/>
      <c r="P810" s="113"/>
      <c r="Q810" s="18"/>
      <c r="R810" s="18"/>
      <c r="S810" s="15"/>
      <c r="T810" s="18"/>
      <c r="U810" s="18"/>
      <c r="V810" s="18"/>
      <c r="W810" s="18"/>
      <c r="X810" s="18"/>
      <c r="Y810" s="18"/>
      <c r="Z810" s="18"/>
      <c r="AA810" s="18"/>
      <c r="AB810" s="18"/>
      <c r="AC810" s="18"/>
      <c r="AD810" s="18"/>
    </row>
    <row r="811">
      <c r="A811" s="119">
        <v>691.0</v>
      </c>
      <c r="B811" s="120" t="s">
        <v>1685</v>
      </c>
      <c r="C811" s="119" t="s">
        <v>137</v>
      </c>
      <c r="D811" s="119"/>
      <c r="E811" s="119" t="s">
        <v>1619</v>
      </c>
      <c r="F811" s="121"/>
      <c r="G811" s="121" t="s">
        <v>3846</v>
      </c>
      <c r="H811" s="121" t="s">
        <v>3830</v>
      </c>
      <c r="I811" s="121" t="s">
        <v>1588</v>
      </c>
      <c r="J811" s="122" t="s">
        <v>3847</v>
      </c>
      <c r="K811" s="123" t="s">
        <v>1954</v>
      </c>
      <c r="L811" s="121" t="s">
        <v>1955</v>
      </c>
      <c r="M811" s="124"/>
      <c r="N811" s="18"/>
      <c r="O811" s="113"/>
      <c r="P811" s="113"/>
      <c r="Q811" s="18"/>
      <c r="R811" s="18"/>
      <c r="S811" s="15"/>
      <c r="T811" s="18"/>
      <c r="U811" s="18"/>
      <c r="V811" s="18"/>
      <c r="W811" s="18"/>
      <c r="X811" s="18"/>
      <c r="Y811" s="18"/>
      <c r="Z811" s="18"/>
      <c r="AA811" s="18"/>
      <c r="AB811" s="18"/>
      <c r="AC811" s="18"/>
      <c r="AD811" s="18"/>
    </row>
    <row r="812">
      <c r="A812" s="119">
        <v>693.0</v>
      </c>
      <c r="B812" s="120" t="s">
        <v>1685</v>
      </c>
      <c r="C812" s="119" t="s">
        <v>137</v>
      </c>
      <c r="D812" s="119"/>
      <c r="E812" s="119" t="s">
        <v>1619</v>
      </c>
      <c r="F812" s="121"/>
      <c r="G812" s="121" t="s">
        <v>3848</v>
      </c>
      <c r="H812" s="121" t="s">
        <v>3830</v>
      </c>
      <c r="I812" s="121" t="s">
        <v>1588</v>
      </c>
      <c r="J812" s="122" t="s">
        <v>3849</v>
      </c>
      <c r="K812" s="123" t="s">
        <v>1979</v>
      </c>
      <c r="L812" s="121" t="s">
        <v>1980</v>
      </c>
      <c r="M812" s="124"/>
      <c r="N812" s="18"/>
      <c r="O812" s="113"/>
      <c r="P812" s="113"/>
      <c r="Q812" s="18"/>
      <c r="R812" s="18"/>
      <c r="S812" s="15"/>
      <c r="T812" s="18"/>
      <c r="U812" s="18"/>
      <c r="V812" s="18"/>
      <c r="W812" s="18"/>
      <c r="X812" s="18"/>
      <c r="Y812" s="18"/>
      <c r="Z812" s="18"/>
      <c r="AA812" s="18"/>
      <c r="AB812" s="18"/>
      <c r="AC812" s="18"/>
      <c r="AD812" s="18"/>
    </row>
    <row r="813">
      <c r="A813" s="119">
        <v>682.0</v>
      </c>
      <c r="B813" s="120" t="s">
        <v>1685</v>
      </c>
      <c r="C813" s="119" t="s">
        <v>137</v>
      </c>
      <c r="D813" s="119"/>
      <c r="E813" s="119" t="s">
        <v>1619</v>
      </c>
      <c r="F813" s="121"/>
      <c r="G813" s="121" t="s">
        <v>3850</v>
      </c>
      <c r="H813" s="121" t="s">
        <v>3851</v>
      </c>
      <c r="I813" s="121" t="s">
        <v>1588</v>
      </c>
      <c r="J813" s="122" t="s">
        <v>3852</v>
      </c>
      <c r="K813" s="123" t="s">
        <v>2027</v>
      </c>
      <c r="L813" s="121" t="s">
        <v>2028</v>
      </c>
      <c r="M813" s="124"/>
      <c r="N813" s="18"/>
      <c r="O813" s="113"/>
      <c r="P813" s="113"/>
      <c r="Q813" s="18"/>
      <c r="R813" s="18"/>
      <c r="S813" s="15"/>
      <c r="T813" s="18"/>
      <c r="U813" s="18"/>
      <c r="V813" s="18"/>
      <c r="W813" s="18"/>
      <c r="X813" s="18"/>
      <c r="Y813" s="18"/>
      <c r="Z813" s="18"/>
      <c r="AA813" s="18"/>
      <c r="AB813" s="18"/>
      <c r="AC813" s="18"/>
      <c r="AD813" s="18"/>
    </row>
    <row r="814">
      <c r="A814" s="119">
        <v>683.0</v>
      </c>
      <c r="B814" s="120" t="s">
        <v>1685</v>
      </c>
      <c r="C814" s="119" t="s">
        <v>137</v>
      </c>
      <c r="D814" s="119"/>
      <c r="E814" s="119" t="s">
        <v>1619</v>
      </c>
      <c r="F814" s="121"/>
      <c r="G814" s="121" t="s">
        <v>3853</v>
      </c>
      <c r="H814" s="121" t="s">
        <v>3854</v>
      </c>
      <c r="I814" s="121" t="s">
        <v>1588</v>
      </c>
      <c r="J814" s="122" t="s">
        <v>3855</v>
      </c>
      <c r="K814" s="123" t="s">
        <v>2027</v>
      </c>
      <c r="L814" s="121" t="s">
        <v>2028</v>
      </c>
      <c r="M814" s="124"/>
      <c r="N814" s="18"/>
      <c r="O814" s="113"/>
      <c r="P814" s="113"/>
      <c r="Q814" s="18"/>
      <c r="R814" s="18"/>
      <c r="S814" s="15"/>
      <c r="T814" s="18"/>
      <c r="U814" s="18"/>
      <c r="V814" s="18"/>
      <c r="W814" s="18"/>
      <c r="X814" s="18"/>
      <c r="Y814" s="18"/>
      <c r="Z814" s="18"/>
      <c r="AA814" s="18"/>
      <c r="AB814" s="18"/>
      <c r="AC814" s="18"/>
      <c r="AD814" s="18"/>
    </row>
    <row r="815">
      <c r="A815" s="119">
        <v>684.0</v>
      </c>
      <c r="B815" s="120" t="s">
        <v>1685</v>
      </c>
      <c r="C815" s="119" t="s">
        <v>137</v>
      </c>
      <c r="D815" s="119"/>
      <c r="E815" s="119" t="s">
        <v>1619</v>
      </c>
      <c r="F815" s="121"/>
      <c r="G815" s="121" t="s">
        <v>3856</v>
      </c>
      <c r="H815" s="121" t="s">
        <v>3857</v>
      </c>
      <c r="I815" s="121" t="s">
        <v>1588</v>
      </c>
      <c r="J815" s="122" t="s">
        <v>3858</v>
      </c>
      <c r="K815" s="123" t="s">
        <v>2027</v>
      </c>
      <c r="L815" s="121" t="s">
        <v>2028</v>
      </c>
      <c r="M815" s="124"/>
      <c r="N815" s="18"/>
      <c r="O815" s="113"/>
      <c r="P815" s="113"/>
      <c r="Q815" s="18"/>
      <c r="R815" s="18"/>
      <c r="S815" s="15"/>
      <c r="T815" s="18"/>
      <c r="U815" s="18"/>
      <c r="V815" s="18"/>
      <c r="W815" s="18"/>
      <c r="X815" s="18"/>
      <c r="Y815" s="18"/>
      <c r="Z815" s="18"/>
      <c r="AA815" s="18"/>
      <c r="AB815" s="18"/>
      <c r="AC815" s="18"/>
      <c r="AD815" s="18"/>
    </row>
    <row r="816">
      <c r="A816" s="119">
        <v>689.0</v>
      </c>
      <c r="B816" s="120" t="s">
        <v>1685</v>
      </c>
      <c r="C816" s="119" t="s">
        <v>137</v>
      </c>
      <c r="D816" s="119"/>
      <c r="E816" s="119" t="s">
        <v>1619</v>
      </c>
      <c r="F816" s="121"/>
      <c r="G816" s="121" t="s">
        <v>3859</v>
      </c>
      <c r="H816" s="121" t="s">
        <v>3860</v>
      </c>
      <c r="I816" s="121" t="s">
        <v>1588</v>
      </c>
      <c r="J816" s="122" t="s">
        <v>3861</v>
      </c>
      <c r="K816" s="123" t="s">
        <v>1975</v>
      </c>
      <c r="L816" s="121" t="s">
        <v>1976</v>
      </c>
      <c r="M816" s="124"/>
      <c r="N816" s="18"/>
      <c r="O816" s="113"/>
      <c r="P816" s="113"/>
      <c r="Q816" s="18"/>
      <c r="R816" s="18"/>
      <c r="S816" s="15"/>
      <c r="T816" s="18"/>
      <c r="U816" s="18"/>
      <c r="V816" s="18"/>
      <c r="W816" s="18"/>
      <c r="X816" s="18"/>
      <c r="Y816" s="18"/>
      <c r="Z816" s="18"/>
      <c r="AA816" s="18"/>
      <c r="AB816" s="18"/>
      <c r="AC816" s="18"/>
      <c r="AD816" s="18"/>
    </row>
    <row r="817">
      <c r="A817" s="119">
        <v>663.0</v>
      </c>
      <c r="B817" s="120" t="s">
        <v>1685</v>
      </c>
      <c r="C817" s="119" t="s">
        <v>137</v>
      </c>
      <c r="D817" s="119"/>
      <c r="E817" s="119" t="s">
        <v>1619</v>
      </c>
      <c r="F817" s="121"/>
      <c r="G817" s="121" t="s">
        <v>3862</v>
      </c>
      <c r="H817" s="121" t="s">
        <v>3863</v>
      </c>
      <c r="I817" s="121" t="s">
        <v>1588</v>
      </c>
      <c r="J817" s="122" t="s">
        <v>3864</v>
      </c>
      <c r="K817" s="123" t="s">
        <v>3488</v>
      </c>
      <c r="L817" s="121" t="s">
        <v>3489</v>
      </c>
      <c r="M817" s="124"/>
      <c r="N817" s="18"/>
      <c r="O817" s="113"/>
      <c r="P817" s="113"/>
      <c r="Q817" s="18"/>
      <c r="R817" s="18"/>
      <c r="S817" s="15"/>
      <c r="T817" s="18"/>
      <c r="U817" s="18"/>
      <c r="V817" s="18"/>
      <c r="W817" s="18"/>
      <c r="X817" s="18"/>
      <c r="Y817" s="18"/>
      <c r="Z817" s="18"/>
      <c r="AA817" s="18"/>
      <c r="AB817" s="18"/>
      <c r="AC817" s="18"/>
      <c r="AD817" s="18"/>
    </row>
    <row r="818">
      <c r="A818" s="119">
        <v>687.0</v>
      </c>
      <c r="B818" s="120" t="s">
        <v>1685</v>
      </c>
      <c r="C818" s="119" t="s">
        <v>137</v>
      </c>
      <c r="D818" s="119"/>
      <c r="E818" s="119" t="s">
        <v>1619</v>
      </c>
      <c r="F818" s="121"/>
      <c r="G818" s="121" t="s">
        <v>3865</v>
      </c>
      <c r="H818" s="121" t="s">
        <v>3863</v>
      </c>
      <c r="I818" s="121" t="s">
        <v>1588</v>
      </c>
      <c r="J818" s="122" t="s">
        <v>3866</v>
      </c>
      <c r="K818" s="123" t="s">
        <v>1975</v>
      </c>
      <c r="L818" s="121" t="s">
        <v>1976</v>
      </c>
      <c r="M818" s="124"/>
      <c r="N818" s="18"/>
      <c r="O818" s="113"/>
      <c r="P818" s="113"/>
      <c r="Q818" s="18"/>
      <c r="R818" s="18"/>
      <c r="S818" s="15"/>
      <c r="T818" s="18"/>
      <c r="U818" s="18"/>
      <c r="V818" s="18"/>
      <c r="W818" s="18"/>
      <c r="X818" s="18"/>
      <c r="Y818" s="18"/>
      <c r="Z818" s="18"/>
      <c r="AA818" s="18"/>
      <c r="AB818" s="18"/>
      <c r="AC818" s="18"/>
      <c r="AD818" s="18"/>
    </row>
    <row r="819">
      <c r="A819" s="119">
        <v>664.0</v>
      </c>
      <c r="B819" s="120" t="s">
        <v>1685</v>
      </c>
      <c r="C819" s="119" t="s">
        <v>137</v>
      </c>
      <c r="D819" s="119"/>
      <c r="E819" s="119" t="s">
        <v>1619</v>
      </c>
      <c r="F819" s="121"/>
      <c r="G819" s="121" t="s">
        <v>3867</v>
      </c>
      <c r="H819" s="121" t="s">
        <v>3868</v>
      </c>
      <c r="I819" s="121" t="s">
        <v>1588</v>
      </c>
      <c r="J819" s="122" t="s">
        <v>3869</v>
      </c>
      <c r="K819" s="123" t="s">
        <v>3488</v>
      </c>
      <c r="L819" s="121" t="s">
        <v>3489</v>
      </c>
      <c r="M819" s="124"/>
      <c r="N819" s="18"/>
      <c r="O819" s="113"/>
      <c r="P819" s="113"/>
      <c r="Q819" s="18"/>
      <c r="R819" s="18"/>
      <c r="S819" s="15"/>
      <c r="T819" s="18"/>
      <c r="U819" s="18"/>
      <c r="V819" s="18"/>
      <c r="W819" s="18"/>
      <c r="X819" s="18"/>
      <c r="Y819" s="18"/>
      <c r="Z819" s="18"/>
      <c r="AA819" s="18"/>
      <c r="AB819" s="18"/>
      <c r="AC819" s="18"/>
      <c r="AD819" s="18"/>
    </row>
    <row r="820">
      <c r="A820" s="119">
        <v>688.0</v>
      </c>
      <c r="B820" s="120" t="s">
        <v>1685</v>
      </c>
      <c r="C820" s="119" t="s">
        <v>137</v>
      </c>
      <c r="D820" s="119"/>
      <c r="E820" s="119" t="s">
        <v>1619</v>
      </c>
      <c r="F820" s="121"/>
      <c r="G820" s="121" t="s">
        <v>3870</v>
      </c>
      <c r="H820" s="121" t="s">
        <v>3868</v>
      </c>
      <c r="I820" s="121" t="s">
        <v>1588</v>
      </c>
      <c r="J820" s="122" t="s">
        <v>3871</v>
      </c>
      <c r="K820" s="123" t="s">
        <v>1975</v>
      </c>
      <c r="L820" s="121" t="s">
        <v>1976</v>
      </c>
      <c r="M820" s="124"/>
      <c r="N820" s="18"/>
      <c r="O820" s="113"/>
      <c r="P820" s="113"/>
      <c r="Q820" s="18"/>
      <c r="R820" s="18"/>
      <c r="S820" s="15"/>
      <c r="T820" s="18"/>
      <c r="U820" s="18"/>
      <c r="V820" s="18"/>
      <c r="W820" s="18"/>
      <c r="X820" s="18"/>
      <c r="Y820" s="18"/>
      <c r="Z820" s="18"/>
      <c r="AA820" s="18"/>
      <c r="AB820" s="18"/>
      <c r="AC820" s="18"/>
      <c r="AD820" s="18"/>
    </row>
    <row r="821">
      <c r="A821" s="119">
        <v>665.0</v>
      </c>
      <c r="B821" s="120" t="s">
        <v>1685</v>
      </c>
      <c r="C821" s="119" t="s">
        <v>137</v>
      </c>
      <c r="D821" s="119"/>
      <c r="E821" s="119" t="s">
        <v>1619</v>
      </c>
      <c r="F821" s="121"/>
      <c r="G821" s="121" t="s">
        <v>3872</v>
      </c>
      <c r="H821" s="121" t="s">
        <v>3873</v>
      </c>
      <c r="I821" s="121" t="s">
        <v>1588</v>
      </c>
      <c r="J821" s="122" t="s">
        <v>3874</v>
      </c>
      <c r="K821" s="123" t="s">
        <v>3488</v>
      </c>
      <c r="L821" s="121" t="s">
        <v>3489</v>
      </c>
      <c r="M821" s="124"/>
      <c r="N821" s="18"/>
      <c r="O821" s="113"/>
      <c r="P821" s="113"/>
      <c r="Q821" s="18"/>
      <c r="R821" s="18"/>
      <c r="S821" s="15"/>
      <c r="T821" s="18"/>
      <c r="U821" s="18"/>
      <c r="V821" s="18"/>
      <c r="W821" s="18"/>
      <c r="X821" s="18"/>
      <c r="Y821" s="18"/>
      <c r="Z821" s="18"/>
      <c r="AA821" s="18"/>
      <c r="AB821" s="18"/>
      <c r="AC821" s="18"/>
      <c r="AD821" s="18"/>
    </row>
    <row r="822">
      <c r="A822" s="126">
        <v>806.0</v>
      </c>
      <c r="B822" s="127" t="s">
        <v>1711</v>
      </c>
      <c r="C822" s="127" t="s">
        <v>142</v>
      </c>
      <c r="D822" s="127"/>
      <c r="E822" s="127" t="s">
        <v>2749</v>
      </c>
      <c r="F822" s="127"/>
      <c r="G822" s="127" t="s">
        <v>3875</v>
      </c>
      <c r="H822" s="127" t="s">
        <v>3876</v>
      </c>
      <c r="I822" s="127" t="s">
        <v>1681</v>
      </c>
      <c r="J822" s="144" t="s">
        <v>3877</v>
      </c>
      <c r="K822" s="127" t="s">
        <v>3878</v>
      </c>
      <c r="L822" s="127" t="s">
        <v>3879</v>
      </c>
      <c r="M822" s="145"/>
    </row>
    <row r="823">
      <c r="A823" s="119">
        <v>809.0</v>
      </c>
      <c r="B823" s="120" t="s">
        <v>1685</v>
      </c>
      <c r="C823" s="120" t="s">
        <v>142</v>
      </c>
      <c r="D823" s="120"/>
      <c r="E823" s="120" t="s">
        <v>1634</v>
      </c>
      <c r="F823" s="120"/>
      <c r="G823" s="120" t="s">
        <v>3880</v>
      </c>
      <c r="H823" s="120" t="s">
        <v>3881</v>
      </c>
      <c r="I823" s="120" t="s">
        <v>1637</v>
      </c>
      <c r="J823" s="146" t="s">
        <v>3882</v>
      </c>
      <c r="K823" s="120" t="s">
        <v>1829</v>
      </c>
      <c r="L823" s="120" t="s">
        <v>1830</v>
      </c>
      <c r="M823" s="147"/>
    </row>
    <row r="824">
      <c r="A824" s="119">
        <v>812.0</v>
      </c>
      <c r="B824" s="120" t="s">
        <v>1685</v>
      </c>
      <c r="C824" s="120" t="s">
        <v>142</v>
      </c>
      <c r="D824" s="120"/>
      <c r="E824" s="120" t="s">
        <v>1634</v>
      </c>
      <c r="F824" s="120"/>
      <c r="G824" s="120" t="s">
        <v>3880</v>
      </c>
      <c r="H824" s="120" t="s">
        <v>3881</v>
      </c>
      <c r="I824" s="120" t="s">
        <v>1637</v>
      </c>
      <c r="J824" s="146" t="s">
        <v>3883</v>
      </c>
      <c r="K824" s="120" t="s">
        <v>1660</v>
      </c>
      <c r="L824" s="120" t="s">
        <v>1661</v>
      </c>
      <c r="M824" s="147"/>
    </row>
    <row r="825">
      <c r="A825" s="119">
        <v>816.0</v>
      </c>
      <c r="B825" s="120" t="s">
        <v>1685</v>
      </c>
      <c r="C825" s="120" t="s">
        <v>142</v>
      </c>
      <c r="D825" s="120"/>
      <c r="E825" s="120" t="s">
        <v>1634</v>
      </c>
      <c r="F825" s="120"/>
      <c r="G825" s="120" t="s">
        <v>3880</v>
      </c>
      <c r="H825" s="120" t="s">
        <v>3881</v>
      </c>
      <c r="I825" s="120" t="s">
        <v>1637</v>
      </c>
      <c r="J825" s="146" t="s">
        <v>3884</v>
      </c>
      <c r="K825" s="120" t="s">
        <v>2206</v>
      </c>
      <c r="L825" s="120" t="s">
        <v>2207</v>
      </c>
      <c r="M825" s="147"/>
    </row>
    <row r="826">
      <c r="A826" s="119">
        <v>818.0</v>
      </c>
      <c r="B826" s="120" t="s">
        <v>1685</v>
      </c>
      <c r="C826" s="120" t="s">
        <v>142</v>
      </c>
      <c r="D826" s="120"/>
      <c r="E826" s="120" t="s">
        <v>1634</v>
      </c>
      <c r="F826" s="120"/>
      <c r="G826" s="120" t="s">
        <v>3880</v>
      </c>
      <c r="H826" s="120" t="s">
        <v>3881</v>
      </c>
      <c r="I826" s="120" t="s">
        <v>1637</v>
      </c>
      <c r="J826" s="146" t="s">
        <v>3885</v>
      </c>
      <c r="K826" s="120" t="s">
        <v>2245</v>
      </c>
      <c r="L826" s="120" t="s">
        <v>2246</v>
      </c>
      <c r="M826" s="147"/>
    </row>
    <row r="827">
      <c r="A827" s="119">
        <v>834.0</v>
      </c>
      <c r="B827" s="120" t="s">
        <v>1685</v>
      </c>
      <c r="C827" s="120" t="s">
        <v>142</v>
      </c>
      <c r="D827" s="120"/>
      <c r="E827" s="120" t="s">
        <v>1634</v>
      </c>
      <c r="F827" s="120"/>
      <c r="G827" s="120" t="s">
        <v>3880</v>
      </c>
      <c r="H827" s="120" t="s">
        <v>3881</v>
      </c>
      <c r="I827" s="120" t="s">
        <v>1637</v>
      </c>
      <c r="J827" s="146" t="s">
        <v>3886</v>
      </c>
      <c r="K827" s="120" t="s">
        <v>2781</v>
      </c>
      <c r="L827" s="120" t="s">
        <v>2782</v>
      </c>
      <c r="M827" s="147"/>
    </row>
    <row r="828">
      <c r="A828" s="119">
        <v>836.0</v>
      </c>
      <c r="B828" s="120" t="s">
        <v>1685</v>
      </c>
      <c r="C828" s="120" t="s">
        <v>142</v>
      </c>
      <c r="D828" s="120"/>
      <c r="E828" s="120" t="s">
        <v>1634</v>
      </c>
      <c r="F828" s="120"/>
      <c r="G828" s="120" t="s">
        <v>3880</v>
      </c>
      <c r="H828" s="120" t="s">
        <v>3881</v>
      </c>
      <c r="I828" s="120" t="s">
        <v>1637</v>
      </c>
      <c r="J828" s="146" t="s">
        <v>3887</v>
      </c>
      <c r="K828" s="120" t="s">
        <v>2248</v>
      </c>
      <c r="L828" s="120" t="s">
        <v>2249</v>
      </c>
      <c r="M828" s="147"/>
    </row>
    <row r="829">
      <c r="A829" s="126">
        <v>838.0</v>
      </c>
      <c r="B829" s="127" t="s">
        <v>1711</v>
      </c>
      <c r="C829" s="127" t="s">
        <v>142</v>
      </c>
      <c r="D829" s="127"/>
      <c r="E829" s="127" t="s">
        <v>1634</v>
      </c>
      <c r="F829" s="127"/>
      <c r="G829" s="127" t="s">
        <v>3880</v>
      </c>
      <c r="H829" s="127" t="s">
        <v>3881</v>
      </c>
      <c r="I829" s="127" t="s">
        <v>1637</v>
      </c>
      <c r="J829" s="144" t="s">
        <v>3888</v>
      </c>
      <c r="K829" s="127" t="s">
        <v>1833</v>
      </c>
      <c r="L829" s="127" t="s">
        <v>1834</v>
      </c>
      <c r="M829" s="145"/>
    </row>
    <row r="830">
      <c r="A830" s="126">
        <v>841.0</v>
      </c>
      <c r="B830" s="127" t="s">
        <v>1711</v>
      </c>
      <c r="C830" s="127" t="s">
        <v>142</v>
      </c>
      <c r="D830" s="127"/>
      <c r="E830" s="127" t="s">
        <v>1634</v>
      </c>
      <c r="F830" s="127"/>
      <c r="G830" s="127" t="s">
        <v>3880</v>
      </c>
      <c r="H830" s="127" t="s">
        <v>3881</v>
      </c>
      <c r="I830" s="127" t="s">
        <v>1637</v>
      </c>
      <c r="J830" s="144" t="s">
        <v>3889</v>
      </c>
      <c r="K830" s="127" t="s">
        <v>1836</v>
      </c>
      <c r="L830" s="127" t="s">
        <v>1837</v>
      </c>
      <c r="M830" s="145"/>
    </row>
    <row r="831">
      <c r="A831" s="126">
        <v>844.0</v>
      </c>
      <c r="B831" s="127" t="s">
        <v>1711</v>
      </c>
      <c r="C831" s="127" t="s">
        <v>142</v>
      </c>
      <c r="D831" s="127"/>
      <c r="E831" s="127" t="s">
        <v>1634</v>
      </c>
      <c r="F831" s="127"/>
      <c r="G831" s="127" t="s">
        <v>3880</v>
      </c>
      <c r="H831" s="127" t="s">
        <v>3881</v>
      </c>
      <c r="I831" s="127" t="s">
        <v>1637</v>
      </c>
      <c r="J831" s="144" t="s">
        <v>3890</v>
      </c>
      <c r="K831" s="127" t="s">
        <v>2253</v>
      </c>
      <c r="L831" s="127" t="s">
        <v>2254</v>
      </c>
      <c r="M831" s="145"/>
    </row>
    <row r="832">
      <c r="A832" s="126">
        <v>848.0</v>
      </c>
      <c r="B832" s="127" t="s">
        <v>1711</v>
      </c>
      <c r="C832" s="127" t="s">
        <v>142</v>
      </c>
      <c r="D832" s="127"/>
      <c r="E832" s="127" t="s">
        <v>1634</v>
      </c>
      <c r="F832" s="127"/>
      <c r="G832" s="127" t="s">
        <v>3880</v>
      </c>
      <c r="H832" s="127" t="s">
        <v>3881</v>
      </c>
      <c r="I832" s="127" t="s">
        <v>1637</v>
      </c>
      <c r="J832" s="144" t="s">
        <v>3891</v>
      </c>
      <c r="K832" s="127" t="s">
        <v>2256</v>
      </c>
      <c r="L832" s="127" t="s">
        <v>2257</v>
      </c>
      <c r="M832" s="145"/>
    </row>
    <row r="833">
      <c r="A833" s="126">
        <v>851.0</v>
      </c>
      <c r="B833" s="127" t="s">
        <v>1711</v>
      </c>
      <c r="C833" s="127" t="s">
        <v>142</v>
      </c>
      <c r="D833" s="127"/>
      <c r="E833" s="127" t="s">
        <v>1634</v>
      </c>
      <c r="F833" s="127"/>
      <c r="G833" s="127" t="s">
        <v>3880</v>
      </c>
      <c r="H833" s="127" t="s">
        <v>3881</v>
      </c>
      <c r="I833" s="127" t="s">
        <v>1637</v>
      </c>
      <c r="J833" s="144" t="s">
        <v>3892</v>
      </c>
      <c r="K833" s="127" t="s">
        <v>2151</v>
      </c>
      <c r="L833" s="127" t="s">
        <v>2152</v>
      </c>
      <c r="M833" s="145"/>
    </row>
    <row r="834">
      <c r="A834" s="126">
        <v>853.0</v>
      </c>
      <c r="B834" s="127" t="s">
        <v>1711</v>
      </c>
      <c r="C834" s="127" t="s">
        <v>142</v>
      </c>
      <c r="D834" s="127"/>
      <c r="E834" s="127" t="s">
        <v>1634</v>
      </c>
      <c r="F834" s="127"/>
      <c r="G834" s="127" t="s">
        <v>3880</v>
      </c>
      <c r="H834" s="127" t="s">
        <v>3881</v>
      </c>
      <c r="I834" s="127" t="s">
        <v>1637</v>
      </c>
      <c r="J834" s="144" t="s">
        <v>3893</v>
      </c>
      <c r="K834" s="127" t="s">
        <v>1754</v>
      </c>
      <c r="L834" s="127" t="s">
        <v>1755</v>
      </c>
      <c r="M834" s="145"/>
    </row>
    <row r="835">
      <c r="A835" s="119">
        <v>807.0</v>
      </c>
      <c r="B835" s="120" t="s">
        <v>1685</v>
      </c>
      <c r="C835" s="120" t="s">
        <v>142</v>
      </c>
      <c r="D835" s="120"/>
      <c r="E835" s="120" t="s">
        <v>1634</v>
      </c>
      <c r="F835" s="120"/>
      <c r="G835" s="120" t="s">
        <v>3894</v>
      </c>
      <c r="H835" s="120" t="s">
        <v>1112</v>
      </c>
      <c r="I835" s="120" t="s">
        <v>1637</v>
      </c>
      <c r="J835" s="146" t="s">
        <v>3895</v>
      </c>
      <c r="K835" s="120" t="s">
        <v>2777</v>
      </c>
      <c r="L835" s="120" t="s">
        <v>2778</v>
      </c>
      <c r="M835" s="147"/>
    </row>
    <row r="836">
      <c r="A836" s="119">
        <v>808.0</v>
      </c>
      <c r="B836" s="120" t="s">
        <v>1685</v>
      </c>
      <c r="C836" s="120" t="s">
        <v>142</v>
      </c>
      <c r="D836" s="120"/>
      <c r="E836" s="120" t="s">
        <v>1634</v>
      </c>
      <c r="F836" s="120"/>
      <c r="G836" s="120" t="s">
        <v>3896</v>
      </c>
      <c r="H836" s="120" t="s">
        <v>1112</v>
      </c>
      <c r="I836" s="120" t="s">
        <v>1637</v>
      </c>
      <c r="J836" s="146" t="s">
        <v>3897</v>
      </c>
      <c r="K836" s="120" t="s">
        <v>1829</v>
      </c>
      <c r="L836" s="120" t="s">
        <v>1830</v>
      </c>
      <c r="M836" s="147"/>
    </row>
    <row r="837">
      <c r="A837" s="119">
        <v>810.0</v>
      </c>
      <c r="B837" s="120" t="s">
        <v>1685</v>
      </c>
      <c r="C837" s="120" t="s">
        <v>142</v>
      </c>
      <c r="D837" s="120"/>
      <c r="E837" s="120" t="s">
        <v>1634</v>
      </c>
      <c r="F837" s="120"/>
      <c r="G837" s="120" t="s">
        <v>3898</v>
      </c>
      <c r="H837" s="120" t="s">
        <v>1112</v>
      </c>
      <c r="I837" s="120" t="s">
        <v>1637</v>
      </c>
      <c r="J837" s="146" t="s">
        <v>3899</v>
      </c>
      <c r="K837" s="120" t="s">
        <v>1829</v>
      </c>
      <c r="L837" s="120" t="s">
        <v>1830</v>
      </c>
      <c r="M837" s="147"/>
    </row>
    <row r="838">
      <c r="A838" s="119">
        <v>815.0</v>
      </c>
      <c r="B838" s="120" t="s">
        <v>1685</v>
      </c>
      <c r="C838" s="120" t="s">
        <v>142</v>
      </c>
      <c r="D838" s="120"/>
      <c r="E838" s="120" t="s">
        <v>1634</v>
      </c>
      <c r="F838" s="120"/>
      <c r="G838" s="120" t="s">
        <v>3896</v>
      </c>
      <c r="H838" s="120" t="s">
        <v>1112</v>
      </c>
      <c r="I838" s="120" t="s">
        <v>1637</v>
      </c>
      <c r="J838" s="146" t="s">
        <v>3900</v>
      </c>
      <c r="K838" s="120" t="s">
        <v>2206</v>
      </c>
      <c r="L838" s="120" t="s">
        <v>2207</v>
      </c>
      <c r="M838" s="147"/>
    </row>
    <row r="839">
      <c r="A839" s="119">
        <v>817.0</v>
      </c>
      <c r="B839" s="120" t="s">
        <v>1685</v>
      </c>
      <c r="C839" s="120" t="s">
        <v>142</v>
      </c>
      <c r="D839" s="120"/>
      <c r="E839" s="120" t="s">
        <v>1634</v>
      </c>
      <c r="F839" s="120"/>
      <c r="G839" s="120" t="s">
        <v>3896</v>
      </c>
      <c r="H839" s="120" t="s">
        <v>1112</v>
      </c>
      <c r="I839" s="120" t="s">
        <v>1637</v>
      </c>
      <c r="J839" s="146" t="s">
        <v>3901</v>
      </c>
      <c r="K839" s="120" t="s">
        <v>2245</v>
      </c>
      <c r="L839" s="120" t="s">
        <v>2246</v>
      </c>
      <c r="M839" s="147"/>
    </row>
    <row r="840">
      <c r="A840" s="119">
        <v>832.0</v>
      </c>
      <c r="B840" s="120" t="s">
        <v>1685</v>
      </c>
      <c r="C840" s="120" t="s">
        <v>142</v>
      </c>
      <c r="D840" s="120"/>
      <c r="E840" s="120" t="s">
        <v>1634</v>
      </c>
      <c r="F840" s="120"/>
      <c r="G840" s="120" t="s">
        <v>3902</v>
      </c>
      <c r="H840" s="120" t="s">
        <v>1112</v>
      </c>
      <c r="I840" s="120" t="s">
        <v>1637</v>
      </c>
      <c r="J840" s="146" t="s">
        <v>3903</v>
      </c>
      <c r="K840" s="120" t="s">
        <v>2781</v>
      </c>
      <c r="L840" s="120" t="s">
        <v>2782</v>
      </c>
      <c r="M840" s="147"/>
    </row>
    <row r="841">
      <c r="A841" s="119">
        <v>833.0</v>
      </c>
      <c r="B841" s="120" t="s">
        <v>1685</v>
      </c>
      <c r="C841" s="120" t="s">
        <v>142</v>
      </c>
      <c r="D841" s="120"/>
      <c r="E841" s="120" t="s">
        <v>1634</v>
      </c>
      <c r="F841" s="120"/>
      <c r="G841" s="120" t="s">
        <v>3896</v>
      </c>
      <c r="H841" s="120" t="s">
        <v>1112</v>
      </c>
      <c r="I841" s="120" t="s">
        <v>1637</v>
      </c>
      <c r="J841" s="146" t="s">
        <v>3904</v>
      </c>
      <c r="K841" s="120" t="s">
        <v>2781</v>
      </c>
      <c r="L841" s="120" t="s">
        <v>2782</v>
      </c>
      <c r="M841" s="147"/>
    </row>
    <row r="842">
      <c r="A842" s="119">
        <v>835.0</v>
      </c>
      <c r="B842" s="120" t="s">
        <v>1685</v>
      </c>
      <c r="C842" s="120" t="s">
        <v>142</v>
      </c>
      <c r="D842" s="120"/>
      <c r="E842" s="120" t="s">
        <v>1634</v>
      </c>
      <c r="F842" s="120"/>
      <c r="G842" s="120" t="s">
        <v>3896</v>
      </c>
      <c r="H842" s="120" t="s">
        <v>1112</v>
      </c>
      <c r="I842" s="120" t="s">
        <v>1637</v>
      </c>
      <c r="J842" s="146" t="s">
        <v>3905</v>
      </c>
      <c r="K842" s="120" t="s">
        <v>2248</v>
      </c>
      <c r="L842" s="120" t="s">
        <v>2249</v>
      </c>
      <c r="M842" s="147"/>
    </row>
    <row r="843">
      <c r="A843" s="126">
        <v>839.0</v>
      </c>
      <c r="B843" s="127" t="s">
        <v>1711</v>
      </c>
      <c r="C843" s="127" t="s">
        <v>142</v>
      </c>
      <c r="D843" s="127"/>
      <c r="E843" s="127" t="s">
        <v>1634</v>
      </c>
      <c r="F843" s="127"/>
      <c r="G843" s="127" t="s">
        <v>3896</v>
      </c>
      <c r="H843" s="127" t="s">
        <v>1112</v>
      </c>
      <c r="I843" s="127" t="s">
        <v>1637</v>
      </c>
      <c r="J843" s="144" t="s">
        <v>3906</v>
      </c>
      <c r="K843" s="127" t="s">
        <v>1833</v>
      </c>
      <c r="L843" s="127" t="s">
        <v>1834</v>
      </c>
      <c r="M843" s="145"/>
    </row>
    <row r="844">
      <c r="A844" s="126">
        <v>842.0</v>
      </c>
      <c r="B844" s="127" t="s">
        <v>1711</v>
      </c>
      <c r="C844" s="127" t="s">
        <v>142</v>
      </c>
      <c r="D844" s="127"/>
      <c r="E844" s="127" t="s">
        <v>1634</v>
      </c>
      <c r="F844" s="127"/>
      <c r="G844" s="127" t="s">
        <v>3896</v>
      </c>
      <c r="H844" s="127" t="s">
        <v>1112</v>
      </c>
      <c r="I844" s="127" t="s">
        <v>1637</v>
      </c>
      <c r="J844" s="144" t="s">
        <v>3907</v>
      </c>
      <c r="K844" s="127" t="s">
        <v>1836</v>
      </c>
      <c r="L844" s="127" t="s">
        <v>1837</v>
      </c>
      <c r="M844" s="145"/>
    </row>
    <row r="845">
      <c r="A845" s="126">
        <v>845.0</v>
      </c>
      <c r="B845" s="127" t="s">
        <v>1711</v>
      </c>
      <c r="C845" s="127" t="s">
        <v>142</v>
      </c>
      <c r="D845" s="127"/>
      <c r="E845" s="127" t="s">
        <v>1634</v>
      </c>
      <c r="F845" s="127"/>
      <c r="G845" s="127" t="s">
        <v>3896</v>
      </c>
      <c r="H845" s="127" t="s">
        <v>1112</v>
      </c>
      <c r="I845" s="127" t="s">
        <v>1637</v>
      </c>
      <c r="J845" s="144" t="s">
        <v>3908</v>
      </c>
      <c r="K845" s="127" t="s">
        <v>2253</v>
      </c>
      <c r="L845" s="127" t="s">
        <v>2254</v>
      </c>
      <c r="M845" s="145"/>
    </row>
    <row r="846">
      <c r="A846" s="126">
        <v>846.0</v>
      </c>
      <c r="B846" s="127" t="s">
        <v>1711</v>
      </c>
      <c r="C846" s="127" t="s">
        <v>142</v>
      </c>
      <c r="D846" s="127"/>
      <c r="E846" s="127" t="s">
        <v>1634</v>
      </c>
      <c r="F846" s="127"/>
      <c r="G846" s="127" t="s">
        <v>3896</v>
      </c>
      <c r="H846" s="127" t="s">
        <v>1112</v>
      </c>
      <c r="I846" s="127" t="s">
        <v>1637</v>
      </c>
      <c r="J846" s="144" t="s">
        <v>3909</v>
      </c>
      <c r="K846" s="127" t="s">
        <v>2256</v>
      </c>
      <c r="L846" s="127" t="s">
        <v>2257</v>
      </c>
      <c r="M846" s="145"/>
    </row>
    <row r="847">
      <c r="A847" s="126">
        <v>849.0</v>
      </c>
      <c r="B847" s="127" t="s">
        <v>1711</v>
      </c>
      <c r="C847" s="127" t="s">
        <v>142</v>
      </c>
      <c r="D847" s="127"/>
      <c r="E847" s="127" t="s">
        <v>1634</v>
      </c>
      <c r="F847" s="127"/>
      <c r="G847" s="127" t="s">
        <v>3898</v>
      </c>
      <c r="H847" s="127" t="s">
        <v>1112</v>
      </c>
      <c r="I847" s="127" t="s">
        <v>1637</v>
      </c>
      <c r="J847" s="144" t="s">
        <v>3910</v>
      </c>
      <c r="K847" s="127" t="s">
        <v>2256</v>
      </c>
      <c r="L847" s="127" t="s">
        <v>2257</v>
      </c>
      <c r="M847" s="145"/>
    </row>
    <row r="848">
      <c r="A848" s="126">
        <v>850.0</v>
      </c>
      <c r="B848" s="127" t="s">
        <v>1711</v>
      </c>
      <c r="C848" s="127" t="s">
        <v>142</v>
      </c>
      <c r="D848" s="127"/>
      <c r="E848" s="127" t="s">
        <v>1634</v>
      </c>
      <c r="F848" s="127"/>
      <c r="G848" s="127" t="s">
        <v>3896</v>
      </c>
      <c r="H848" s="127" t="s">
        <v>1112</v>
      </c>
      <c r="I848" s="127" t="s">
        <v>1637</v>
      </c>
      <c r="J848" s="144" t="s">
        <v>3911</v>
      </c>
      <c r="K848" s="127" t="s">
        <v>2151</v>
      </c>
      <c r="L848" s="127" t="s">
        <v>2152</v>
      </c>
      <c r="M848" s="145"/>
    </row>
    <row r="849">
      <c r="A849" s="126">
        <v>855.0</v>
      </c>
      <c r="B849" s="127" t="s">
        <v>1711</v>
      </c>
      <c r="C849" s="127" t="s">
        <v>142</v>
      </c>
      <c r="D849" s="127"/>
      <c r="E849" s="127" t="s">
        <v>1634</v>
      </c>
      <c r="F849" s="127"/>
      <c r="G849" s="127" t="s">
        <v>3896</v>
      </c>
      <c r="H849" s="127" t="s">
        <v>1112</v>
      </c>
      <c r="I849" s="127" t="s">
        <v>1637</v>
      </c>
      <c r="J849" s="144" t="s">
        <v>3912</v>
      </c>
      <c r="K849" s="127" t="s">
        <v>1754</v>
      </c>
      <c r="L849" s="127" t="s">
        <v>1755</v>
      </c>
      <c r="M849" s="145"/>
    </row>
    <row r="850">
      <c r="A850" s="119">
        <v>869.0</v>
      </c>
      <c r="B850" s="120" t="s">
        <v>1685</v>
      </c>
      <c r="C850" s="120" t="s">
        <v>142</v>
      </c>
      <c r="D850" s="120"/>
      <c r="E850" s="120" t="s">
        <v>1585</v>
      </c>
      <c r="F850" s="120"/>
      <c r="G850" s="120" t="s">
        <v>3913</v>
      </c>
      <c r="H850" s="120" t="s">
        <v>1112</v>
      </c>
      <c r="I850" s="120" t="s">
        <v>1588</v>
      </c>
      <c r="J850" s="146" t="s">
        <v>3914</v>
      </c>
      <c r="K850" s="120" t="s">
        <v>1808</v>
      </c>
      <c r="L850" s="120" t="s">
        <v>1809</v>
      </c>
      <c r="M850" s="147"/>
    </row>
    <row r="851">
      <c r="A851" s="126">
        <v>884.0</v>
      </c>
      <c r="B851" s="127" t="s">
        <v>1711</v>
      </c>
      <c r="C851" s="127" t="s">
        <v>142</v>
      </c>
      <c r="D851" s="127"/>
      <c r="E851" s="127" t="s">
        <v>2765</v>
      </c>
      <c r="F851" s="127"/>
      <c r="G851" s="127" t="s">
        <v>3915</v>
      </c>
      <c r="H851" s="127" t="s">
        <v>1112</v>
      </c>
      <c r="I851" s="127" t="s">
        <v>1722</v>
      </c>
      <c r="J851" s="144" t="s">
        <v>3916</v>
      </c>
      <c r="K851" s="127" t="s">
        <v>1890</v>
      </c>
      <c r="L851" s="127" t="s">
        <v>1891</v>
      </c>
      <c r="M851" s="145"/>
    </row>
    <row r="852">
      <c r="A852" s="126">
        <v>885.0</v>
      </c>
      <c r="B852" s="127" t="s">
        <v>1711</v>
      </c>
      <c r="C852" s="127" t="s">
        <v>142</v>
      </c>
      <c r="D852" s="127"/>
      <c r="E852" s="127" t="s">
        <v>2765</v>
      </c>
      <c r="F852" s="127"/>
      <c r="G852" s="127" t="s">
        <v>3915</v>
      </c>
      <c r="H852" s="127" t="s">
        <v>1112</v>
      </c>
      <c r="I852" s="127" t="s">
        <v>1722</v>
      </c>
      <c r="J852" s="144" t="s">
        <v>3917</v>
      </c>
      <c r="K852" s="127" t="s">
        <v>1930</v>
      </c>
      <c r="L852" s="127" t="s">
        <v>1931</v>
      </c>
      <c r="M852" s="145"/>
    </row>
    <row r="853">
      <c r="A853" s="119">
        <v>886.0</v>
      </c>
      <c r="B853" s="120" t="s">
        <v>1685</v>
      </c>
      <c r="C853" s="120" t="s">
        <v>142</v>
      </c>
      <c r="D853" s="120"/>
      <c r="E853" s="120" t="s">
        <v>1597</v>
      </c>
      <c r="F853" s="120"/>
      <c r="G853" s="120" t="s">
        <v>3918</v>
      </c>
      <c r="H853" s="120" t="s">
        <v>1112</v>
      </c>
      <c r="I853" s="120" t="s">
        <v>1600</v>
      </c>
      <c r="J853" s="146" t="s">
        <v>3919</v>
      </c>
      <c r="K853" s="120" t="s">
        <v>1782</v>
      </c>
      <c r="L853" s="120" t="s">
        <v>1783</v>
      </c>
      <c r="M853" s="147"/>
    </row>
    <row r="854">
      <c r="A854" s="119">
        <v>894.0</v>
      </c>
      <c r="B854" s="120" t="s">
        <v>1685</v>
      </c>
      <c r="C854" s="120" t="s">
        <v>142</v>
      </c>
      <c r="D854" s="120"/>
      <c r="E854" s="120" t="s">
        <v>2791</v>
      </c>
      <c r="F854" s="120"/>
      <c r="G854" s="120" t="s">
        <v>3920</v>
      </c>
      <c r="H854" s="120" t="s">
        <v>1112</v>
      </c>
      <c r="I854" s="120" t="s">
        <v>1674</v>
      </c>
      <c r="J854" s="146" t="s">
        <v>3921</v>
      </c>
      <c r="K854" s="120" t="s">
        <v>2307</v>
      </c>
      <c r="L854" s="120" t="s">
        <v>2308</v>
      </c>
      <c r="M854" s="147"/>
    </row>
    <row r="855">
      <c r="A855" s="119">
        <v>895.0</v>
      </c>
      <c r="B855" s="120" t="s">
        <v>1685</v>
      </c>
      <c r="C855" s="120" t="s">
        <v>142</v>
      </c>
      <c r="D855" s="120"/>
      <c r="E855" s="120" t="s">
        <v>2791</v>
      </c>
      <c r="F855" s="120"/>
      <c r="G855" s="120" t="s">
        <v>3922</v>
      </c>
      <c r="H855" s="120" t="s">
        <v>1112</v>
      </c>
      <c r="I855" s="120" t="s">
        <v>1674</v>
      </c>
      <c r="J855" s="146" t="s">
        <v>3923</v>
      </c>
      <c r="K855" s="120" t="s">
        <v>2796</v>
      </c>
      <c r="L855" s="120" t="s">
        <v>2797</v>
      </c>
      <c r="M855" s="147"/>
    </row>
    <row r="856">
      <c r="A856" s="119">
        <v>896.0</v>
      </c>
      <c r="B856" s="120" t="s">
        <v>1685</v>
      </c>
      <c r="C856" s="120" t="s">
        <v>142</v>
      </c>
      <c r="D856" s="120"/>
      <c r="E856" s="120" t="s">
        <v>2791</v>
      </c>
      <c r="F856" s="120"/>
      <c r="G856" s="120" t="s">
        <v>3924</v>
      </c>
      <c r="H856" s="120" t="s">
        <v>1112</v>
      </c>
      <c r="I856" s="120" t="s">
        <v>1674</v>
      </c>
      <c r="J856" s="146" t="s">
        <v>3925</v>
      </c>
      <c r="K856" s="120" t="s">
        <v>2800</v>
      </c>
      <c r="L856" s="120" t="s">
        <v>2801</v>
      </c>
      <c r="M856" s="147"/>
    </row>
    <row r="857">
      <c r="A857" s="119">
        <v>897.0</v>
      </c>
      <c r="B857" s="120" t="s">
        <v>1685</v>
      </c>
      <c r="C857" s="120" t="s">
        <v>142</v>
      </c>
      <c r="D857" s="120"/>
      <c r="E857" s="120" t="s">
        <v>2791</v>
      </c>
      <c r="F857" s="120"/>
      <c r="G857" s="120" t="s">
        <v>3926</v>
      </c>
      <c r="H857" s="120" t="s">
        <v>1112</v>
      </c>
      <c r="I857" s="120" t="s">
        <v>1674</v>
      </c>
      <c r="J857" s="146" t="s">
        <v>3927</v>
      </c>
      <c r="K857" s="120" t="s">
        <v>2163</v>
      </c>
      <c r="L857" s="120" t="s">
        <v>2164</v>
      </c>
      <c r="M857" s="147"/>
    </row>
    <row r="858">
      <c r="A858" s="119">
        <v>898.0</v>
      </c>
      <c r="B858" s="120" t="s">
        <v>1685</v>
      </c>
      <c r="C858" s="120" t="s">
        <v>142</v>
      </c>
      <c r="D858" s="120"/>
      <c r="E858" s="120" t="s">
        <v>2791</v>
      </c>
      <c r="F858" s="120"/>
      <c r="G858" s="120" t="s">
        <v>3928</v>
      </c>
      <c r="H858" s="120" t="s">
        <v>1112</v>
      </c>
      <c r="I858" s="120" t="s">
        <v>1674</v>
      </c>
      <c r="J858" s="146" t="s">
        <v>3929</v>
      </c>
      <c r="K858" s="120" t="s">
        <v>2806</v>
      </c>
      <c r="L858" s="120" t="s">
        <v>2807</v>
      </c>
      <c r="M858" s="147"/>
    </row>
    <row r="859">
      <c r="A859" s="119">
        <v>899.0</v>
      </c>
      <c r="B859" s="120" t="s">
        <v>1685</v>
      </c>
      <c r="C859" s="120" t="s">
        <v>142</v>
      </c>
      <c r="D859" s="120"/>
      <c r="E859" s="120" t="s">
        <v>2791</v>
      </c>
      <c r="F859" s="120"/>
      <c r="G859" s="120" t="s">
        <v>3930</v>
      </c>
      <c r="H859" s="120" t="s">
        <v>1112</v>
      </c>
      <c r="I859" s="120" t="s">
        <v>1674</v>
      </c>
      <c r="J859" s="146" t="s">
        <v>3931</v>
      </c>
      <c r="K859" s="120" t="s">
        <v>2810</v>
      </c>
      <c r="L859" s="120" t="s">
        <v>2811</v>
      </c>
      <c r="M859" s="147"/>
    </row>
    <row r="860">
      <c r="A860" s="119">
        <v>901.0</v>
      </c>
      <c r="B860" s="120" t="s">
        <v>1685</v>
      </c>
      <c r="C860" s="120" t="s">
        <v>142</v>
      </c>
      <c r="D860" s="120"/>
      <c r="E860" s="120" t="s">
        <v>2791</v>
      </c>
      <c r="F860" s="120"/>
      <c r="G860" s="120" t="s">
        <v>3932</v>
      </c>
      <c r="H860" s="120" t="s">
        <v>1112</v>
      </c>
      <c r="I860" s="120" t="s">
        <v>1674</v>
      </c>
      <c r="J860" s="146" t="s">
        <v>3933</v>
      </c>
      <c r="K860" s="120" t="s">
        <v>3934</v>
      </c>
      <c r="L860" s="120" t="s">
        <v>3935</v>
      </c>
      <c r="M860" s="147"/>
    </row>
    <row r="861">
      <c r="A861" s="119">
        <v>902.0</v>
      </c>
      <c r="B861" s="120" t="s">
        <v>1685</v>
      </c>
      <c r="C861" s="120" t="s">
        <v>142</v>
      </c>
      <c r="D861" s="120"/>
      <c r="E861" s="120" t="s">
        <v>2791</v>
      </c>
      <c r="F861" s="120"/>
      <c r="G861" s="120" t="s">
        <v>3936</v>
      </c>
      <c r="H861" s="120" t="s">
        <v>1112</v>
      </c>
      <c r="I861" s="120" t="s">
        <v>1674</v>
      </c>
      <c r="J861" s="146" t="s">
        <v>3937</v>
      </c>
      <c r="K861" s="120" t="s">
        <v>2820</v>
      </c>
      <c r="L861" s="120" t="s">
        <v>2821</v>
      </c>
      <c r="M861" s="147"/>
    </row>
    <row r="862">
      <c r="A862" s="119">
        <v>904.0</v>
      </c>
      <c r="B862" s="120" t="s">
        <v>1685</v>
      </c>
      <c r="C862" s="120" t="s">
        <v>142</v>
      </c>
      <c r="D862" s="120"/>
      <c r="E862" s="120" t="s">
        <v>2791</v>
      </c>
      <c r="F862" s="120"/>
      <c r="G862" s="120" t="s">
        <v>3936</v>
      </c>
      <c r="H862" s="120" t="s">
        <v>1112</v>
      </c>
      <c r="I862" s="120" t="s">
        <v>1674</v>
      </c>
      <c r="J862" s="146" t="s">
        <v>3938</v>
      </c>
      <c r="K862" s="120" t="s">
        <v>2823</v>
      </c>
      <c r="L862" s="120" t="s">
        <v>2824</v>
      </c>
      <c r="M862" s="147"/>
    </row>
    <row r="863">
      <c r="A863" s="126">
        <v>882.0</v>
      </c>
      <c r="B863" s="127" t="s">
        <v>1711</v>
      </c>
      <c r="C863" s="127" t="s">
        <v>142</v>
      </c>
      <c r="D863" s="127"/>
      <c r="E863" s="127" t="s">
        <v>2825</v>
      </c>
      <c r="F863" s="127"/>
      <c r="G863" s="127" t="s">
        <v>3939</v>
      </c>
      <c r="H863" s="127" t="s">
        <v>3940</v>
      </c>
      <c r="I863" s="127" t="s">
        <v>1715</v>
      </c>
      <c r="J863" s="144" t="s">
        <v>3941</v>
      </c>
      <c r="K863" s="127" t="s">
        <v>1717</v>
      </c>
      <c r="L863" s="127" t="s">
        <v>1718</v>
      </c>
      <c r="M863" s="145"/>
    </row>
    <row r="864">
      <c r="A864" s="119">
        <v>783.0</v>
      </c>
      <c r="B864" s="120" t="s">
        <v>1685</v>
      </c>
      <c r="C864" s="120" t="s">
        <v>142</v>
      </c>
      <c r="D864" s="120"/>
      <c r="E864" s="120" t="s">
        <v>2749</v>
      </c>
      <c r="F864" s="120"/>
      <c r="G864" s="120" t="s">
        <v>3942</v>
      </c>
      <c r="H864" s="120" t="s">
        <v>3943</v>
      </c>
      <c r="I864" s="120" t="s">
        <v>1681</v>
      </c>
      <c r="J864" s="146" t="s">
        <v>3944</v>
      </c>
      <c r="K864" s="120" t="s">
        <v>3945</v>
      </c>
      <c r="L864" s="120" t="s">
        <v>3946</v>
      </c>
      <c r="M864" s="147"/>
    </row>
    <row r="865">
      <c r="A865" s="119">
        <v>784.0</v>
      </c>
      <c r="B865" s="120" t="s">
        <v>1685</v>
      </c>
      <c r="C865" s="120" t="s">
        <v>142</v>
      </c>
      <c r="D865" s="120"/>
      <c r="E865" s="120" t="s">
        <v>2749</v>
      </c>
      <c r="F865" s="120"/>
      <c r="G865" s="120" t="s">
        <v>3942</v>
      </c>
      <c r="H865" s="120" t="s">
        <v>3947</v>
      </c>
      <c r="I865" s="120" t="s">
        <v>1681</v>
      </c>
      <c r="J865" s="146" t="s">
        <v>3948</v>
      </c>
      <c r="K865" s="120" t="s">
        <v>3949</v>
      </c>
      <c r="L865" s="120" t="s">
        <v>3896</v>
      </c>
      <c r="M865" s="147"/>
    </row>
    <row r="866">
      <c r="A866" s="119">
        <v>785.0</v>
      </c>
      <c r="B866" s="120" t="s">
        <v>1685</v>
      </c>
      <c r="C866" s="120" t="s">
        <v>142</v>
      </c>
      <c r="D866" s="120"/>
      <c r="E866" s="120" t="s">
        <v>2749</v>
      </c>
      <c r="F866" s="120"/>
      <c r="G866" s="120" t="s">
        <v>3942</v>
      </c>
      <c r="H866" s="120" t="s">
        <v>3950</v>
      </c>
      <c r="I866" s="120" t="s">
        <v>1681</v>
      </c>
      <c r="J866" s="146" t="s">
        <v>3951</v>
      </c>
      <c r="K866" s="120" t="s">
        <v>3952</v>
      </c>
      <c r="L866" s="120" t="s">
        <v>3953</v>
      </c>
      <c r="M866" s="147"/>
    </row>
    <row r="867">
      <c r="A867" s="119">
        <v>786.0</v>
      </c>
      <c r="B867" s="120" t="s">
        <v>1685</v>
      </c>
      <c r="C867" s="120" t="s">
        <v>142</v>
      </c>
      <c r="D867" s="120"/>
      <c r="E867" s="120" t="s">
        <v>2749</v>
      </c>
      <c r="F867" s="120"/>
      <c r="G867" s="120" t="s">
        <v>3942</v>
      </c>
      <c r="H867" s="120" t="s">
        <v>3954</v>
      </c>
      <c r="I867" s="120" t="s">
        <v>1681</v>
      </c>
      <c r="J867" s="146" t="s">
        <v>3955</v>
      </c>
      <c r="K867" s="120" t="s">
        <v>3956</v>
      </c>
      <c r="L867" s="120" t="s">
        <v>3957</v>
      </c>
      <c r="M867" s="147"/>
    </row>
    <row r="868">
      <c r="A868" s="119">
        <v>789.0</v>
      </c>
      <c r="B868" s="120" t="s">
        <v>1685</v>
      </c>
      <c r="C868" s="120" t="s">
        <v>142</v>
      </c>
      <c r="D868" s="120"/>
      <c r="E868" s="120" t="s">
        <v>2749</v>
      </c>
      <c r="F868" s="120"/>
      <c r="G868" s="120" t="s">
        <v>3958</v>
      </c>
      <c r="H868" s="120" t="s">
        <v>3959</v>
      </c>
      <c r="I868" s="120" t="s">
        <v>1681</v>
      </c>
      <c r="J868" s="146" t="s">
        <v>3960</v>
      </c>
      <c r="K868" s="120" t="s">
        <v>3961</v>
      </c>
      <c r="L868" s="120" t="s">
        <v>3962</v>
      </c>
      <c r="M868" s="147"/>
    </row>
    <row r="869">
      <c r="A869" s="119">
        <v>791.0</v>
      </c>
      <c r="B869" s="120" t="s">
        <v>1685</v>
      </c>
      <c r="C869" s="120" t="s">
        <v>142</v>
      </c>
      <c r="D869" s="120"/>
      <c r="E869" s="120" t="s">
        <v>2749</v>
      </c>
      <c r="F869" s="120"/>
      <c r="G869" s="120" t="s">
        <v>3963</v>
      </c>
      <c r="H869" s="120" t="s">
        <v>3964</v>
      </c>
      <c r="I869" s="120" t="s">
        <v>1681</v>
      </c>
      <c r="J869" s="146" t="s">
        <v>3965</v>
      </c>
      <c r="K869" s="120" t="s">
        <v>3966</v>
      </c>
      <c r="L869" s="120" t="s">
        <v>3967</v>
      </c>
      <c r="M869" s="147"/>
    </row>
    <row r="870">
      <c r="A870" s="119">
        <v>793.0</v>
      </c>
      <c r="B870" s="120" t="s">
        <v>1685</v>
      </c>
      <c r="C870" s="120" t="s">
        <v>142</v>
      </c>
      <c r="D870" s="120"/>
      <c r="E870" s="120" t="s">
        <v>2749</v>
      </c>
      <c r="F870" s="120"/>
      <c r="G870" s="120" t="s">
        <v>3968</v>
      </c>
      <c r="H870" s="120" t="s">
        <v>3969</v>
      </c>
      <c r="I870" s="120" t="s">
        <v>1681</v>
      </c>
      <c r="J870" s="146" t="s">
        <v>3970</v>
      </c>
      <c r="K870" s="120" t="s">
        <v>3971</v>
      </c>
      <c r="L870" s="120" t="s">
        <v>3972</v>
      </c>
      <c r="M870" s="147"/>
    </row>
    <row r="871">
      <c r="A871" s="119">
        <v>795.0</v>
      </c>
      <c r="B871" s="120" t="s">
        <v>1685</v>
      </c>
      <c r="C871" s="120" t="s">
        <v>142</v>
      </c>
      <c r="D871" s="120"/>
      <c r="E871" s="120" t="s">
        <v>2749</v>
      </c>
      <c r="F871" s="120"/>
      <c r="G871" s="120" t="s">
        <v>3973</v>
      </c>
      <c r="H871" s="120" t="s">
        <v>3974</v>
      </c>
      <c r="I871" s="120" t="s">
        <v>1681</v>
      </c>
      <c r="J871" s="146" t="s">
        <v>3975</v>
      </c>
      <c r="K871" s="120" t="s">
        <v>3976</v>
      </c>
      <c r="L871" s="120" t="s">
        <v>3977</v>
      </c>
      <c r="M871" s="147"/>
    </row>
    <row r="872">
      <c r="A872" s="119">
        <v>797.0</v>
      </c>
      <c r="B872" s="120" t="s">
        <v>1685</v>
      </c>
      <c r="C872" s="120" t="s">
        <v>142</v>
      </c>
      <c r="D872" s="120"/>
      <c r="E872" s="120" t="s">
        <v>2749</v>
      </c>
      <c r="F872" s="120"/>
      <c r="G872" s="120" t="s">
        <v>3978</v>
      </c>
      <c r="H872" s="120" t="s">
        <v>3979</v>
      </c>
      <c r="I872" s="120" t="s">
        <v>1681</v>
      </c>
      <c r="J872" s="146" t="s">
        <v>3980</v>
      </c>
      <c r="K872" s="120" t="s">
        <v>3981</v>
      </c>
      <c r="L872" s="120" t="s">
        <v>3982</v>
      </c>
      <c r="M872" s="147"/>
    </row>
    <row r="873">
      <c r="A873" s="119">
        <v>787.0</v>
      </c>
      <c r="B873" s="120" t="s">
        <v>1685</v>
      </c>
      <c r="C873" s="120" t="s">
        <v>142</v>
      </c>
      <c r="D873" s="120"/>
      <c r="E873" s="120" t="s">
        <v>2749</v>
      </c>
      <c r="F873" s="120"/>
      <c r="G873" s="120" t="s">
        <v>3983</v>
      </c>
      <c r="H873" s="120" t="s">
        <v>3984</v>
      </c>
      <c r="I873" s="120" t="s">
        <v>1681</v>
      </c>
      <c r="J873" s="146" t="s">
        <v>3985</v>
      </c>
      <c r="K873" s="120" t="s">
        <v>3986</v>
      </c>
      <c r="L873" s="120" t="s">
        <v>3987</v>
      </c>
      <c r="M873" s="147"/>
    </row>
    <row r="874">
      <c r="A874" s="119">
        <v>890.0</v>
      </c>
      <c r="B874" s="120" t="s">
        <v>1685</v>
      </c>
      <c r="C874" s="120" t="s">
        <v>142</v>
      </c>
      <c r="D874" s="120"/>
      <c r="E874" s="120" t="s">
        <v>1597</v>
      </c>
      <c r="F874" s="120"/>
      <c r="G874" s="120" t="s">
        <v>3988</v>
      </c>
      <c r="H874" s="120" t="s">
        <v>3989</v>
      </c>
      <c r="I874" s="120" t="s">
        <v>1600</v>
      </c>
      <c r="J874" s="146" t="s">
        <v>3990</v>
      </c>
      <c r="K874" s="120" t="s">
        <v>3991</v>
      </c>
      <c r="L874" s="120" t="s">
        <v>3992</v>
      </c>
      <c r="M874" s="147"/>
    </row>
    <row r="875">
      <c r="A875" s="119">
        <v>891.0</v>
      </c>
      <c r="B875" s="120" t="s">
        <v>1685</v>
      </c>
      <c r="C875" s="120" t="s">
        <v>142</v>
      </c>
      <c r="D875" s="120"/>
      <c r="E875" s="120" t="s">
        <v>1597</v>
      </c>
      <c r="F875" s="120"/>
      <c r="G875" s="120" t="s">
        <v>3993</v>
      </c>
      <c r="H875" s="120" t="s">
        <v>3994</v>
      </c>
      <c r="I875" s="120" t="s">
        <v>1600</v>
      </c>
      <c r="J875" s="146" t="s">
        <v>3995</v>
      </c>
      <c r="K875" s="120" t="s">
        <v>3991</v>
      </c>
      <c r="L875" s="120" t="s">
        <v>3992</v>
      </c>
      <c r="M875" s="147"/>
    </row>
    <row r="876">
      <c r="A876" s="119">
        <v>889.0</v>
      </c>
      <c r="B876" s="120" t="s">
        <v>1685</v>
      </c>
      <c r="C876" s="120" t="s">
        <v>142</v>
      </c>
      <c r="D876" s="120"/>
      <c r="E876" s="120" t="s">
        <v>1597</v>
      </c>
      <c r="F876" s="120"/>
      <c r="G876" s="120" t="s">
        <v>143</v>
      </c>
      <c r="H876" s="120" t="s">
        <v>3996</v>
      </c>
      <c r="I876" s="120" t="s">
        <v>1600</v>
      </c>
      <c r="J876" s="146" t="s">
        <v>3997</v>
      </c>
      <c r="K876" s="120" t="s">
        <v>3991</v>
      </c>
      <c r="L876" s="120" t="s">
        <v>3992</v>
      </c>
      <c r="M876" s="147"/>
    </row>
    <row r="877">
      <c r="A877" s="119">
        <v>900.0</v>
      </c>
      <c r="B877" s="120" t="s">
        <v>1685</v>
      </c>
      <c r="C877" s="120" t="s">
        <v>142</v>
      </c>
      <c r="D877" s="120"/>
      <c r="E877" s="120" t="s">
        <v>2791</v>
      </c>
      <c r="F877" s="120"/>
      <c r="G877" s="120" t="s">
        <v>3998</v>
      </c>
      <c r="H877" s="120" t="s">
        <v>3999</v>
      </c>
      <c r="I877" s="120" t="s">
        <v>1674</v>
      </c>
      <c r="J877" s="146" t="s">
        <v>4000</v>
      </c>
      <c r="K877" s="120" t="s">
        <v>2895</v>
      </c>
      <c r="L877" s="120" t="s">
        <v>2896</v>
      </c>
      <c r="M877" s="147"/>
    </row>
    <row r="878">
      <c r="A878" s="119">
        <v>788.0</v>
      </c>
      <c r="B878" s="120" t="s">
        <v>1685</v>
      </c>
      <c r="C878" s="120" t="s">
        <v>142</v>
      </c>
      <c r="D878" s="120"/>
      <c r="E878" s="120" t="s">
        <v>2749</v>
      </c>
      <c r="F878" s="120"/>
      <c r="G878" s="120" t="s">
        <v>4001</v>
      </c>
      <c r="H878" s="120" t="s">
        <v>4002</v>
      </c>
      <c r="I878" s="120" t="s">
        <v>1681</v>
      </c>
      <c r="J878" s="146" t="s">
        <v>4003</v>
      </c>
      <c r="K878" s="120" t="s">
        <v>3961</v>
      </c>
      <c r="L878" s="120" t="s">
        <v>3962</v>
      </c>
      <c r="M878" s="147"/>
    </row>
    <row r="879">
      <c r="A879" s="119">
        <v>790.0</v>
      </c>
      <c r="B879" s="120" t="s">
        <v>1685</v>
      </c>
      <c r="C879" s="120" t="s">
        <v>142</v>
      </c>
      <c r="D879" s="120"/>
      <c r="E879" s="120" t="s">
        <v>2749</v>
      </c>
      <c r="F879" s="120"/>
      <c r="G879" s="120" t="s">
        <v>4004</v>
      </c>
      <c r="H879" s="120" t="s">
        <v>4005</v>
      </c>
      <c r="I879" s="120" t="s">
        <v>1681</v>
      </c>
      <c r="J879" s="146" t="s">
        <v>4006</v>
      </c>
      <c r="K879" s="120" t="s">
        <v>3966</v>
      </c>
      <c r="L879" s="120" t="s">
        <v>3967</v>
      </c>
      <c r="M879" s="147"/>
    </row>
    <row r="880">
      <c r="A880" s="119">
        <v>792.0</v>
      </c>
      <c r="B880" s="120" t="s">
        <v>1685</v>
      </c>
      <c r="C880" s="120" t="s">
        <v>142</v>
      </c>
      <c r="D880" s="120"/>
      <c r="E880" s="120" t="s">
        <v>2749</v>
      </c>
      <c r="F880" s="120"/>
      <c r="G880" s="120" t="s">
        <v>4007</v>
      </c>
      <c r="H880" s="120" t="s">
        <v>4008</v>
      </c>
      <c r="I880" s="120" t="s">
        <v>1681</v>
      </c>
      <c r="J880" s="146" t="s">
        <v>4009</v>
      </c>
      <c r="K880" s="120" t="s">
        <v>3971</v>
      </c>
      <c r="L880" s="120" t="s">
        <v>3972</v>
      </c>
      <c r="M880" s="147"/>
    </row>
    <row r="881">
      <c r="A881" s="119">
        <v>794.0</v>
      </c>
      <c r="B881" s="120" t="s">
        <v>1685</v>
      </c>
      <c r="C881" s="120" t="s">
        <v>142</v>
      </c>
      <c r="D881" s="120"/>
      <c r="E881" s="120" t="s">
        <v>2749</v>
      </c>
      <c r="F881" s="120"/>
      <c r="G881" s="120" t="s">
        <v>4010</v>
      </c>
      <c r="H881" s="120" t="s">
        <v>4011</v>
      </c>
      <c r="I881" s="120" t="s">
        <v>1681</v>
      </c>
      <c r="J881" s="146" t="s">
        <v>4012</v>
      </c>
      <c r="K881" s="120" t="s">
        <v>3976</v>
      </c>
      <c r="L881" s="120" t="s">
        <v>3977</v>
      </c>
      <c r="M881" s="147"/>
    </row>
    <row r="882">
      <c r="A882" s="119">
        <v>796.0</v>
      </c>
      <c r="B882" s="120" t="s">
        <v>1685</v>
      </c>
      <c r="C882" s="120" t="s">
        <v>142</v>
      </c>
      <c r="D882" s="120"/>
      <c r="E882" s="120" t="s">
        <v>2749</v>
      </c>
      <c r="F882" s="120"/>
      <c r="G882" s="120" t="s">
        <v>4013</v>
      </c>
      <c r="H882" s="120" t="s">
        <v>4014</v>
      </c>
      <c r="I882" s="120" t="s">
        <v>1681</v>
      </c>
      <c r="J882" s="146" t="s">
        <v>4015</v>
      </c>
      <c r="K882" s="120" t="s">
        <v>3981</v>
      </c>
      <c r="L882" s="120" t="s">
        <v>3982</v>
      </c>
      <c r="M882" s="147"/>
    </row>
    <row r="883">
      <c r="A883" s="126">
        <v>880.0</v>
      </c>
      <c r="B883" s="127" t="s">
        <v>1711</v>
      </c>
      <c r="C883" s="127" t="s">
        <v>142</v>
      </c>
      <c r="D883" s="127"/>
      <c r="E883" s="127" t="s">
        <v>1585</v>
      </c>
      <c r="F883" s="127"/>
      <c r="G883" s="127" t="s">
        <v>4016</v>
      </c>
      <c r="H883" s="127" t="s">
        <v>4017</v>
      </c>
      <c r="I883" s="127" t="s">
        <v>1588</v>
      </c>
      <c r="J883" s="144" t="s">
        <v>4018</v>
      </c>
      <c r="K883" s="127" t="s">
        <v>4019</v>
      </c>
      <c r="L883" s="127" t="s">
        <v>4020</v>
      </c>
      <c r="M883" s="145"/>
    </row>
    <row r="884">
      <c r="A884" s="119">
        <v>893.0</v>
      </c>
      <c r="B884" s="120" t="s">
        <v>1685</v>
      </c>
      <c r="C884" s="120" t="s">
        <v>142</v>
      </c>
      <c r="D884" s="120"/>
      <c r="E884" s="120" t="s">
        <v>1597</v>
      </c>
      <c r="F884" s="120"/>
      <c r="G884" s="120" t="s">
        <v>4021</v>
      </c>
      <c r="H884" s="120" t="s">
        <v>4022</v>
      </c>
      <c r="I884" s="120" t="s">
        <v>1600</v>
      </c>
      <c r="J884" s="146" t="s">
        <v>4023</v>
      </c>
      <c r="K884" s="120" t="s">
        <v>1798</v>
      </c>
      <c r="L884" s="120" t="s">
        <v>1799</v>
      </c>
      <c r="M884" s="147"/>
    </row>
    <row r="885">
      <c r="A885" s="119">
        <v>888.0</v>
      </c>
      <c r="B885" s="120" t="s">
        <v>1685</v>
      </c>
      <c r="C885" s="120" t="s">
        <v>142</v>
      </c>
      <c r="D885" s="120"/>
      <c r="E885" s="120" t="s">
        <v>1597</v>
      </c>
      <c r="F885" s="120"/>
      <c r="G885" s="120" t="s">
        <v>4024</v>
      </c>
      <c r="H885" s="120" t="s">
        <v>4025</v>
      </c>
      <c r="I885" s="120" t="s">
        <v>1600</v>
      </c>
      <c r="J885" s="146" t="s">
        <v>4026</v>
      </c>
      <c r="K885" s="120" t="s">
        <v>2048</v>
      </c>
      <c r="L885" s="120" t="s">
        <v>2049</v>
      </c>
      <c r="M885" s="147"/>
    </row>
    <row r="886">
      <c r="A886" s="119">
        <v>887.0</v>
      </c>
      <c r="B886" s="120" t="s">
        <v>1685</v>
      </c>
      <c r="C886" s="120" t="s">
        <v>142</v>
      </c>
      <c r="D886" s="120"/>
      <c r="E886" s="120" t="s">
        <v>1597</v>
      </c>
      <c r="F886" s="120"/>
      <c r="G886" s="120" t="s">
        <v>4027</v>
      </c>
      <c r="H886" s="120" t="s">
        <v>4028</v>
      </c>
      <c r="I886" s="120" t="s">
        <v>1600</v>
      </c>
      <c r="J886" s="146" t="s">
        <v>4029</v>
      </c>
      <c r="K886" s="120" t="s">
        <v>1782</v>
      </c>
      <c r="L886" s="120" t="s">
        <v>1783</v>
      </c>
      <c r="M886" s="147"/>
    </row>
    <row r="887">
      <c r="A887" s="119">
        <v>878.0</v>
      </c>
      <c r="B887" s="120" t="s">
        <v>1685</v>
      </c>
      <c r="C887" s="120" t="s">
        <v>142</v>
      </c>
      <c r="D887" s="120"/>
      <c r="E887" s="120" t="s">
        <v>1585</v>
      </c>
      <c r="F887" s="120"/>
      <c r="G887" s="120" t="s">
        <v>4030</v>
      </c>
      <c r="H887" s="120" t="s">
        <v>4031</v>
      </c>
      <c r="I887" s="120" t="s">
        <v>1588</v>
      </c>
      <c r="J887" s="146" t="s">
        <v>4032</v>
      </c>
      <c r="K887" s="120" t="s">
        <v>1821</v>
      </c>
      <c r="L887" s="120" t="s">
        <v>1822</v>
      </c>
      <c r="M887" s="147"/>
    </row>
    <row r="888">
      <c r="A888" s="119">
        <v>856.0</v>
      </c>
      <c r="B888" s="120" t="s">
        <v>1685</v>
      </c>
      <c r="C888" s="120" t="s">
        <v>142</v>
      </c>
      <c r="D888" s="120"/>
      <c r="E888" s="120" t="s">
        <v>1585</v>
      </c>
      <c r="F888" s="120"/>
      <c r="G888" s="120" t="s">
        <v>4033</v>
      </c>
      <c r="H888" s="120" t="s">
        <v>4034</v>
      </c>
      <c r="I888" s="120" t="s">
        <v>1588</v>
      </c>
      <c r="J888" s="146" t="s">
        <v>4035</v>
      </c>
      <c r="K888" s="120" t="s">
        <v>1963</v>
      </c>
      <c r="L888" s="120" t="s">
        <v>1964</v>
      </c>
      <c r="M888" s="147"/>
    </row>
    <row r="889">
      <c r="A889" s="119">
        <v>857.0</v>
      </c>
      <c r="B889" s="120" t="s">
        <v>1685</v>
      </c>
      <c r="C889" s="120" t="s">
        <v>142</v>
      </c>
      <c r="D889" s="120"/>
      <c r="E889" s="120" t="s">
        <v>1585</v>
      </c>
      <c r="F889" s="120"/>
      <c r="G889" s="120" t="s">
        <v>4036</v>
      </c>
      <c r="H889" s="120" t="s">
        <v>4034</v>
      </c>
      <c r="I889" s="120" t="s">
        <v>1588</v>
      </c>
      <c r="J889" s="146" t="s">
        <v>4037</v>
      </c>
      <c r="K889" s="120" t="s">
        <v>1967</v>
      </c>
      <c r="L889" s="120" t="s">
        <v>1968</v>
      </c>
      <c r="M889" s="147"/>
    </row>
    <row r="890">
      <c r="A890" s="119">
        <v>858.0</v>
      </c>
      <c r="B890" s="120" t="s">
        <v>1685</v>
      </c>
      <c r="C890" s="120" t="s">
        <v>142</v>
      </c>
      <c r="D890" s="120"/>
      <c r="E890" s="120" t="s">
        <v>1585</v>
      </c>
      <c r="F890" s="120"/>
      <c r="G890" s="120" t="s">
        <v>4038</v>
      </c>
      <c r="H890" s="120" t="s">
        <v>4034</v>
      </c>
      <c r="I890" s="120" t="s">
        <v>1588</v>
      </c>
      <c r="J890" s="146" t="s">
        <v>4039</v>
      </c>
      <c r="K890" s="120" t="s">
        <v>1971</v>
      </c>
      <c r="L890" s="120" t="s">
        <v>1972</v>
      </c>
      <c r="M890" s="147"/>
    </row>
    <row r="891">
      <c r="A891" s="119">
        <v>859.0</v>
      </c>
      <c r="B891" s="120" t="s">
        <v>1685</v>
      </c>
      <c r="C891" s="120" t="s">
        <v>142</v>
      </c>
      <c r="D891" s="120"/>
      <c r="E891" s="120" t="s">
        <v>1585</v>
      </c>
      <c r="F891" s="120"/>
      <c r="G891" s="120" t="s">
        <v>4040</v>
      </c>
      <c r="H891" s="120" t="s">
        <v>4034</v>
      </c>
      <c r="I891" s="120" t="s">
        <v>1588</v>
      </c>
      <c r="J891" s="146" t="s">
        <v>4041</v>
      </c>
      <c r="K891" s="120" t="s">
        <v>4042</v>
      </c>
      <c r="L891" s="120" t="s">
        <v>4043</v>
      </c>
      <c r="M891" s="147"/>
    </row>
    <row r="892">
      <c r="A892" s="119">
        <v>860.0</v>
      </c>
      <c r="B892" s="120" t="s">
        <v>1685</v>
      </c>
      <c r="C892" s="120" t="s">
        <v>142</v>
      </c>
      <c r="D892" s="120"/>
      <c r="E892" s="120" t="s">
        <v>1585</v>
      </c>
      <c r="F892" s="120"/>
      <c r="G892" s="120" t="s">
        <v>4044</v>
      </c>
      <c r="H892" s="120" t="s">
        <v>4034</v>
      </c>
      <c r="I892" s="120" t="s">
        <v>1588</v>
      </c>
      <c r="J892" s="146" t="s">
        <v>4045</v>
      </c>
      <c r="K892" s="120" t="s">
        <v>4046</v>
      </c>
      <c r="L892" s="120" t="s">
        <v>4047</v>
      </c>
      <c r="M892" s="147"/>
    </row>
    <row r="893">
      <c r="A893" s="119">
        <v>861.0</v>
      </c>
      <c r="B893" s="120" t="s">
        <v>1685</v>
      </c>
      <c r="C893" s="120" t="s">
        <v>142</v>
      </c>
      <c r="D893" s="120"/>
      <c r="E893" s="120" t="s">
        <v>1585</v>
      </c>
      <c r="F893" s="120"/>
      <c r="G893" s="120" t="s">
        <v>4048</v>
      </c>
      <c r="H893" s="120" t="s">
        <v>4034</v>
      </c>
      <c r="I893" s="120" t="s">
        <v>1588</v>
      </c>
      <c r="J893" s="146" t="s">
        <v>4049</v>
      </c>
      <c r="K893" s="120" t="s">
        <v>1988</v>
      </c>
      <c r="L893" s="120" t="s">
        <v>1989</v>
      </c>
      <c r="M893" s="147"/>
    </row>
    <row r="894">
      <c r="A894" s="119">
        <v>862.0</v>
      </c>
      <c r="B894" s="120" t="s">
        <v>1685</v>
      </c>
      <c r="C894" s="120" t="s">
        <v>142</v>
      </c>
      <c r="D894" s="120"/>
      <c r="E894" s="120" t="s">
        <v>1585</v>
      </c>
      <c r="F894" s="120"/>
      <c r="G894" s="120" t="s">
        <v>4050</v>
      </c>
      <c r="H894" s="120" t="s">
        <v>4034</v>
      </c>
      <c r="I894" s="120" t="s">
        <v>1588</v>
      </c>
      <c r="J894" s="146" t="s">
        <v>4051</v>
      </c>
      <c r="K894" s="120" t="s">
        <v>1992</v>
      </c>
      <c r="L894" s="120" t="s">
        <v>1993</v>
      </c>
      <c r="M894" s="147"/>
    </row>
    <row r="895">
      <c r="A895" s="119">
        <v>863.0</v>
      </c>
      <c r="B895" s="120" t="s">
        <v>1685</v>
      </c>
      <c r="C895" s="120" t="s">
        <v>142</v>
      </c>
      <c r="D895" s="120"/>
      <c r="E895" s="120" t="s">
        <v>1585</v>
      </c>
      <c r="F895" s="120"/>
      <c r="G895" s="120" t="s">
        <v>4052</v>
      </c>
      <c r="H895" s="120" t="s">
        <v>4034</v>
      </c>
      <c r="I895" s="120" t="s">
        <v>1588</v>
      </c>
      <c r="J895" s="146" t="s">
        <v>4053</v>
      </c>
      <c r="K895" s="120" t="s">
        <v>3629</v>
      </c>
      <c r="L895" s="120" t="s">
        <v>3630</v>
      </c>
      <c r="M895" s="147"/>
    </row>
    <row r="896">
      <c r="A896" s="119">
        <v>864.0</v>
      </c>
      <c r="B896" s="120" t="s">
        <v>1685</v>
      </c>
      <c r="C896" s="120" t="s">
        <v>142</v>
      </c>
      <c r="D896" s="120"/>
      <c r="E896" s="120" t="s">
        <v>1585</v>
      </c>
      <c r="F896" s="120"/>
      <c r="G896" s="120" t="s">
        <v>4054</v>
      </c>
      <c r="H896" s="120" t="s">
        <v>4034</v>
      </c>
      <c r="I896" s="120" t="s">
        <v>1588</v>
      </c>
      <c r="J896" s="146" t="s">
        <v>4055</v>
      </c>
      <c r="K896" s="120" t="s">
        <v>3629</v>
      </c>
      <c r="L896" s="120" t="s">
        <v>3630</v>
      </c>
      <c r="M896" s="147"/>
    </row>
    <row r="897">
      <c r="A897" s="119">
        <v>865.0</v>
      </c>
      <c r="B897" s="120" t="s">
        <v>1685</v>
      </c>
      <c r="C897" s="120" t="s">
        <v>142</v>
      </c>
      <c r="D897" s="120"/>
      <c r="E897" s="120" t="s">
        <v>1585</v>
      </c>
      <c r="F897" s="120"/>
      <c r="G897" s="120" t="s">
        <v>4056</v>
      </c>
      <c r="H897" s="120" t="s">
        <v>4034</v>
      </c>
      <c r="I897" s="120" t="s">
        <v>1588</v>
      </c>
      <c r="J897" s="146" t="s">
        <v>4057</v>
      </c>
      <c r="K897" s="120" t="s">
        <v>3736</v>
      </c>
      <c r="L897" s="120" t="s">
        <v>3737</v>
      </c>
      <c r="M897" s="147"/>
    </row>
    <row r="898">
      <c r="A898" s="119">
        <v>866.0</v>
      </c>
      <c r="B898" s="120" t="s">
        <v>1685</v>
      </c>
      <c r="C898" s="120" t="s">
        <v>142</v>
      </c>
      <c r="D898" s="120"/>
      <c r="E898" s="120" t="s">
        <v>1585</v>
      </c>
      <c r="F898" s="120"/>
      <c r="G898" s="120" t="s">
        <v>4058</v>
      </c>
      <c r="H898" s="120" t="s">
        <v>4034</v>
      </c>
      <c r="I898" s="120" t="s">
        <v>1588</v>
      </c>
      <c r="J898" s="146" t="s">
        <v>4059</v>
      </c>
      <c r="K898" s="120" t="s">
        <v>3756</v>
      </c>
      <c r="L898" s="120" t="s">
        <v>3757</v>
      </c>
      <c r="M898" s="147"/>
    </row>
    <row r="899">
      <c r="A899" s="119">
        <v>867.0</v>
      </c>
      <c r="B899" s="120" t="s">
        <v>1685</v>
      </c>
      <c r="C899" s="120" t="s">
        <v>142</v>
      </c>
      <c r="D899" s="120"/>
      <c r="E899" s="120" t="s">
        <v>1585</v>
      </c>
      <c r="F899" s="120"/>
      <c r="G899" s="120" t="s">
        <v>4060</v>
      </c>
      <c r="H899" s="120" t="s">
        <v>4034</v>
      </c>
      <c r="I899" s="120" t="s">
        <v>1588</v>
      </c>
      <c r="J899" s="146" t="s">
        <v>4061</v>
      </c>
      <c r="K899" s="120" t="s">
        <v>3446</v>
      </c>
      <c r="L899" s="120" t="s">
        <v>3447</v>
      </c>
      <c r="M899" s="147"/>
    </row>
    <row r="900">
      <c r="A900" s="119">
        <v>868.0</v>
      </c>
      <c r="B900" s="120" t="s">
        <v>1685</v>
      </c>
      <c r="C900" s="120" t="s">
        <v>142</v>
      </c>
      <c r="D900" s="120"/>
      <c r="E900" s="120" t="s">
        <v>1585</v>
      </c>
      <c r="F900" s="120"/>
      <c r="G900" s="120" t="s">
        <v>4062</v>
      </c>
      <c r="H900" s="120" t="s">
        <v>4034</v>
      </c>
      <c r="I900" s="120" t="s">
        <v>1588</v>
      </c>
      <c r="J900" s="146" t="s">
        <v>4063</v>
      </c>
      <c r="K900" s="120" t="s">
        <v>3488</v>
      </c>
      <c r="L900" s="120" t="s">
        <v>3489</v>
      </c>
      <c r="M900" s="147"/>
    </row>
    <row r="901">
      <c r="A901" s="119">
        <v>870.0</v>
      </c>
      <c r="B901" s="120" t="s">
        <v>1685</v>
      </c>
      <c r="C901" s="120" t="s">
        <v>142</v>
      </c>
      <c r="D901" s="120"/>
      <c r="E901" s="120" t="s">
        <v>1585</v>
      </c>
      <c r="F901" s="120"/>
      <c r="G901" s="120" t="s">
        <v>4064</v>
      </c>
      <c r="H901" s="120" t="s">
        <v>4034</v>
      </c>
      <c r="I901" s="120" t="s">
        <v>1588</v>
      </c>
      <c r="J901" s="146" t="s">
        <v>4065</v>
      </c>
      <c r="K901" s="120" t="s">
        <v>1812</v>
      </c>
      <c r="L901" s="120" t="s">
        <v>1813</v>
      </c>
      <c r="M901" s="147"/>
    </row>
    <row r="902">
      <c r="A902" s="119">
        <v>871.0</v>
      </c>
      <c r="B902" s="120" t="s">
        <v>1685</v>
      </c>
      <c r="C902" s="120" t="s">
        <v>142</v>
      </c>
      <c r="D902" s="120"/>
      <c r="E902" s="120" t="s">
        <v>1585</v>
      </c>
      <c r="F902" s="120"/>
      <c r="G902" s="120" t="s">
        <v>4066</v>
      </c>
      <c r="H902" s="120" t="s">
        <v>4034</v>
      </c>
      <c r="I902" s="120" t="s">
        <v>1588</v>
      </c>
      <c r="J902" s="146" t="s">
        <v>4067</v>
      </c>
      <c r="K902" s="120" t="s">
        <v>1812</v>
      </c>
      <c r="L902" s="120" t="s">
        <v>1813</v>
      </c>
      <c r="M902" s="147"/>
    </row>
    <row r="903">
      <c r="A903" s="119">
        <v>872.0</v>
      </c>
      <c r="B903" s="120" t="s">
        <v>1685</v>
      </c>
      <c r="C903" s="120" t="s">
        <v>142</v>
      </c>
      <c r="D903" s="120"/>
      <c r="E903" s="120" t="s">
        <v>1585</v>
      </c>
      <c r="F903" s="120"/>
      <c r="G903" s="120" t="s">
        <v>4068</v>
      </c>
      <c r="H903" s="120" t="s">
        <v>4034</v>
      </c>
      <c r="I903" s="120" t="s">
        <v>1588</v>
      </c>
      <c r="J903" s="146" t="s">
        <v>4069</v>
      </c>
      <c r="K903" s="120" t="s">
        <v>2027</v>
      </c>
      <c r="L903" s="120" t="s">
        <v>2028</v>
      </c>
      <c r="M903" s="147"/>
    </row>
    <row r="904">
      <c r="A904" s="119">
        <v>873.0</v>
      </c>
      <c r="B904" s="120" t="s">
        <v>1685</v>
      </c>
      <c r="C904" s="120" t="s">
        <v>142</v>
      </c>
      <c r="D904" s="120"/>
      <c r="E904" s="120" t="s">
        <v>1585</v>
      </c>
      <c r="F904" s="120"/>
      <c r="G904" s="120" t="s">
        <v>4070</v>
      </c>
      <c r="H904" s="120" t="s">
        <v>4034</v>
      </c>
      <c r="I904" s="120" t="s">
        <v>1588</v>
      </c>
      <c r="J904" s="146" t="s">
        <v>4071</v>
      </c>
      <c r="K904" s="120" t="s">
        <v>1975</v>
      </c>
      <c r="L904" s="120" t="s">
        <v>1976</v>
      </c>
      <c r="M904" s="147"/>
    </row>
    <row r="905">
      <c r="A905" s="119">
        <v>907.0</v>
      </c>
      <c r="B905" s="120" t="s">
        <v>1685</v>
      </c>
      <c r="C905" s="120" t="s">
        <v>142</v>
      </c>
      <c r="D905" s="120"/>
      <c r="E905" s="120" t="s">
        <v>2791</v>
      </c>
      <c r="F905" s="120"/>
      <c r="G905" s="120" t="s">
        <v>146</v>
      </c>
      <c r="H905" s="120" t="s">
        <v>4072</v>
      </c>
      <c r="I905" s="120" t="s">
        <v>1674</v>
      </c>
      <c r="J905" s="146" t="s">
        <v>4073</v>
      </c>
      <c r="K905" s="120" t="s">
        <v>2963</v>
      </c>
      <c r="L905" s="120" t="s">
        <v>2964</v>
      </c>
      <c r="M905" s="147"/>
    </row>
    <row r="906">
      <c r="A906" s="119">
        <v>905.0</v>
      </c>
      <c r="B906" s="120" t="s">
        <v>1685</v>
      </c>
      <c r="C906" s="120" t="s">
        <v>142</v>
      </c>
      <c r="D906" s="120"/>
      <c r="E906" s="120" t="s">
        <v>2791</v>
      </c>
      <c r="F906" s="120"/>
      <c r="G906" s="120" t="s">
        <v>4074</v>
      </c>
      <c r="H906" s="120" t="s">
        <v>4075</v>
      </c>
      <c r="I906" s="120" t="s">
        <v>1674</v>
      </c>
      <c r="J906" s="146" t="s">
        <v>4076</v>
      </c>
      <c r="K906" s="120" t="s">
        <v>4077</v>
      </c>
      <c r="L906" s="120" t="s">
        <v>4078</v>
      </c>
      <c r="M906" s="147"/>
    </row>
    <row r="907">
      <c r="A907" s="119">
        <v>906.0</v>
      </c>
      <c r="B907" s="120" t="s">
        <v>1685</v>
      </c>
      <c r="C907" s="120" t="s">
        <v>142</v>
      </c>
      <c r="D907" s="120"/>
      <c r="E907" s="120" t="s">
        <v>2791</v>
      </c>
      <c r="F907" s="120"/>
      <c r="G907" s="120" t="s">
        <v>4079</v>
      </c>
      <c r="H907" s="120" t="s">
        <v>4080</v>
      </c>
      <c r="I907" s="120" t="s">
        <v>1674</v>
      </c>
      <c r="J907" s="146" t="s">
        <v>4081</v>
      </c>
      <c r="K907" s="120" t="s">
        <v>4077</v>
      </c>
      <c r="L907" s="120" t="s">
        <v>4078</v>
      </c>
      <c r="M907" s="147"/>
    </row>
    <row r="908">
      <c r="A908" s="119">
        <v>903.0</v>
      </c>
      <c r="B908" s="120" t="s">
        <v>1685</v>
      </c>
      <c r="C908" s="120" t="s">
        <v>142</v>
      </c>
      <c r="D908" s="120"/>
      <c r="E908" s="120" t="s">
        <v>2791</v>
      </c>
      <c r="F908" s="120"/>
      <c r="G908" s="120" t="s">
        <v>4082</v>
      </c>
      <c r="H908" s="120" t="s">
        <v>4083</v>
      </c>
      <c r="I908" s="120" t="s">
        <v>1674</v>
      </c>
      <c r="J908" s="146" t="s">
        <v>4084</v>
      </c>
      <c r="K908" s="120" t="s">
        <v>2820</v>
      </c>
      <c r="L908" s="120" t="s">
        <v>2821</v>
      </c>
      <c r="M908" s="147"/>
    </row>
    <row r="909">
      <c r="A909" s="119">
        <v>811.0</v>
      </c>
      <c r="B909" s="120" t="s">
        <v>1685</v>
      </c>
      <c r="C909" s="120" t="s">
        <v>142</v>
      </c>
      <c r="D909" s="120"/>
      <c r="E909" s="120" t="s">
        <v>1634</v>
      </c>
      <c r="F909" s="120"/>
      <c r="G909" s="120" t="s">
        <v>146</v>
      </c>
      <c r="H909" s="120" t="s">
        <v>4085</v>
      </c>
      <c r="I909" s="120" t="s">
        <v>1637</v>
      </c>
      <c r="J909" s="146" t="s">
        <v>4086</v>
      </c>
      <c r="K909" s="120" t="s">
        <v>1660</v>
      </c>
      <c r="L909" s="120" t="s">
        <v>1661</v>
      </c>
      <c r="M909" s="147"/>
    </row>
    <row r="910">
      <c r="A910" s="119">
        <v>814.0</v>
      </c>
      <c r="B910" s="120" t="s">
        <v>1685</v>
      </c>
      <c r="C910" s="120" t="s">
        <v>142</v>
      </c>
      <c r="D910" s="120"/>
      <c r="E910" s="120" t="s">
        <v>1634</v>
      </c>
      <c r="F910" s="120"/>
      <c r="G910" s="120" t="s">
        <v>4087</v>
      </c>
      <c r="H910" s="120" t="s">
        <v>4085</v>
      </c>
      <c r="I910" s="120" t="s">
        <v>1637</v>
      </c>
      <c r="J910" s="146" t="s">
        <v>4088</v>
      </c>
      <c r="K910" s="120" t="s">
        <v>2206</v>
      </c>
      <c r="L910" s="120" t="s">
        <v>2207</v>
      </c>
      <c r="M910" s="147"/>
    </row>
    <row r="911">
      <c r="A911" s="119">
        <v>819.0</v>
      </c>
      <c r="B911" s="120" t="s">
        <v>1685</v>
      </c>
      <c r="C911" s="120" t="s">
        <v>142</v>
      </c>
      <c r="D911" s="120"/>
      <c r="E911" s="120" t="s">
        <v>1634</v>
      </c>
      <c r="F911" s="120"/>
      <c r="G911" s="120" t="s">
        <v>4087</v>
      </c>
      <c r="H911" s="120" t="s">
        <v>4085</v>
      </c>
      <c r="I911" s="120" t="s">
        <v>1637</v>
      </c>
      <c r="J911" s="146" t="s">
        <v>4089</v>
      </c>
      <c r="K911" s="120" t="s">
        <v>2245</v>
      </c>
      <c r="L911" s="120" t="s">
        <v>2246</v>
      </c>
      <c r="M911" s="147"/>
    </row>
    <row r="912">
      <c r="A912" s="126">
        <v>837.0</v>
      </c>
      <c r="B912" s="127" t="s">
        <v>1711</v>
      </c>
      <c r="C912" s="127" t="s">
        <v>142</v>
      </c>
      <c r="D912" s="127"/>
      <c r="E912" s="127" t="s">
        <v>1634</v>
      </c>
      <c r="F912" s="127"/>
      <c r="G912" s="127" t="s">
        <v>4090</v>
      </c>
      <c r="H912" s="127" t="s">
        <v>4085</v>
      </c>
      <c r="I912" s="127" t="s">
        <v>1637</v>
      </c>
      <c r="J912" s="144" t="s">
        <v>4091</v>
      </c>
      <c r="K912" s="127" t="s">
        <v>1833</v>
      </c>
      <c r="L912" s="127" t="s">
        <v>1834</v>
      </c>
      <c r="M912" s="145"/>
    </row>
    <row r="913">
      <c r="A913" s="126">
        <v>840.0</v>
      </c>
      <c r="B913" s="127" t="s">
        <v>1711</v>
      </c>
      <c r="C913" s="127" t="s">
        <v>142</v>
      </c>
      <c r="D913" s="127"/>
      <c r="E913" s="127" t="s">
        <v>1634</v>
      </c>
      <c r="F913" s="127"/>
      <c r="G913" s="127" t="s">
        <v>4092</v>
      </c>
      <c r="H913" s="127" t="s">
        <v>4085</v>
      </c>
      <c r="I913" s="127" t="s">
        <v>1637</v>
      </c>
      <c r="J913" s="144" t="s">
        <v>4093</v>
      </c>
      <c r="K913" s="127" t="s">
        <v>1836</v>
      </c>
      <c r="L913" s="127" t="s">
        <v>1837</v>
      </c>
      <c r="M913" s="145"/>
    </row>
    <row r="914">
      <c r="A914" s="126">
        <v>843.0</v>
      </c>
      <c r="B914" s="127" t="s">
        <v>1711</v>
      </c>
      <c r="C914" s="127" t="s">
        <v>142</v>
      </c>
      <c r="D914" s="127"/>
      <c r="E914" s="127" t="s">
        <v>1634</v>
      </c>
      <c r="F914" s="127"/>
      <c r="G914" s="127" t="s">
        <v>4087</v>
      </c>
      <c r="H914" s="127" t="s">
        <v>4085</v>
      </c>
      <c r="I914" s="127" t="s">
        <v>1637</v>
      </c>
      <c r="J914" s="144" t="s">
        <v>4094</v>
      </c>
      <c r="K914" s="127" t="s">
        <v>2253</v>
      </c>
      <c r="L914" s="127" t="s">
        <v>2254</v>
      </c>
      <c r="M914" s="145"/>
    </row>
    <row r="915">
      <c r="A915" s="126">
        <v>847.0</v>
      </c>
      <c r="B915" s="127" t="s">
        <v>1711</v>
      </c>
      <c r="C915" s="127" t="s">
        <v>142</v>
      </c>
      <c r="D915" s="127"/>
      <c r="E915" s="127" t="s">
        <v>1634</v>
      </c>
      <c r="F915" s="127"/>
      <c r="G915" s="127" t="s">
        <v>4087</v>
      </c>
      <c r="H915" s="127" t="s">
        <v>4085</v>
      </c>
      <c r="I915" s="127" t="s">
        <v>1637</v>
      </c>
      <c r="J915" s="144" t="s">
        <v>4095</v>
      </c>
      <c r="K915" s="127" t="s">
        <v>2256</v>
      </c>
      <c r="L915" s="127" t="s">
        <v>2257</v>
      </c>
      <c r="M915" s="145"/>
    </row>
    <row r="916">
      <c r="A916" s="126">
        <v>852.0</v>
      </c>
      <c r="B916" s="127" t="s">
        <v>1711</v>
      </c>
      <c r="C916" s="127" t="s">
        <v>142</v>
      </c>
      <c r="D916" s="127"/>
      <c r="E916" s="127" t="s">
        <v>1634</v>
      </c>
      <c r="F916" s="127"/>
      <c r="G916" s="127" t="s">
        <v>4087</v>
      </c>
      <c r="H916" s="127" t="s">
        <v>4085</v>
      </c>
      <c r="I916" s="127" t="s">
        <v>1637</v>
      </c>
      <c r="J916" s="144" t="s">
        <v>4096</v>
      </c>
      <c r="K916" s="127" t="s">
        <v>2151</v>
      </c>
      <c r="L916" s="127" t="s">
        <v>2152</v>
      </c>
      <c r="M916" s="145"/>
    </row>
    <row r="917">
      <c r="A917" s="126">
        <v>854.0</v>
      </c>
      <c r="B917" s="127" t="s">
        <v>1711</v>
      </c>
      <c r="C917" s="127" t="s">
        <v>142</v>
      </c>
      <c r="D917" s="127"/>
      <c r="E917" s="127" t="s">
        <v>1634</v>
      </c>
      <c r="F917" s="127"/>
      <c r="G917" s="127" t="s">
        <v>4087</v>
      </c>
      <c r="H917" s="127" t="s">
        <v>4085</v>
      </c>
      <c r="I917" s="127" t="s">
        <v>1637</v>
      </c>
      <c r="J917" s="144" t="s">
        <v>4097</v>
      </c>
      <c r="K917" s="127" t="s">
        <v>1754</v>
      </c>
      <c r="L917" s="127" t="s">
        <v>1755</v>
      </c>
      <c r="M917" s="145"/>
    </row>
    <row r="918">
      <c r="A918" s="126">
        <v>883.0</v>
      </c>
      <c r="B918" s="127" t="s">
        <v>1711</v>
      </c>
      <c r="C918" s="127" t="s">
        <v>142</v>
      </c>
      <c r="D918" s="127"/>
      <c r="E918" s="127" t="s">
        <v>2765</v>
      </c>
      <c r="F918" s="127"/>
      <c r="G918" s="127" t="s">
        <v>4098</v>
      </c>
      <c r="H918" s="127" t="s">
        <v>4099</v>
      </c>
      <c r="I918" s="127" t="s">
        <v>1722</v>
      </c>
      <c r="J918" s="144" t="s">
        <v>4100</v>
      </c>
      <c r="K918" s="127" t="s">
        <v>2976</v>
      </c>
      <c r="L918" s="127" t="s">
        <v>2977</v>
      </c>
      <c r="M918" s="145"/>
    </row>
    <row r="919">
      <c r="A919" s="119">
        <v>875.0</v>
      </c>
      <c r="B919" s="120" t="s">
        <v>1685</v>
      </c>
      <c r="C919" s="120" t="s">
        <v>142</v>
      </c>
      <c r="D919" s="120"/>
      <c r="E919" s="120" t="s">
        <v>1585</v>
      </c>
      <c r="F919" s="120"/>
      <c r="G919" s="120" t="s">
        <v>4101</v>
      </c>
      <c r="H919" s="120" t="s">
        <v>4102</v>
      </c>
      <c r="I919" s="120" t="s">
        <v>1588</v>
      </c>
      <c r="J919" s="146" t="s">
        <v>4103</v>
      </c>
      <c r="K919" s="120" t="s">
        <v>3376</v>
      </c>
      <c r="L919" s="120" t="s">
        <v>3377</v>
      </c>
      <c r="M919" s="147"/>
    </row>
    <row r="920">
      <c r="A920" s="119">
        <v>876.0</v>
      </c>
      <c r="B920" s="120" t="s">
        <v>1685</v>
      </c>
      <c r="C920" s="120" t="s">
        <v>142</v>
      </c>
      <c r="D920" s="120"/>
      <c r="E920" s="120" t="s">
        <v>1585</v>
      </c>
      <c r="F920" s="120"/>
      <c r="G920" s="120" t="s">
        <v>4104</v>
      </c>
      <c r="H920" s="120" t="s">
        <v>4105</v>
      </c>
      <c r="I920" s="120" t="s">
        <v>1588</v>
      </c>
      <c r="J920" s="146" t="s">
        <v>4106</v>
      </c>
      <c r="K920" s="120" t="s">
        <v>3376</v>
      </c>
      <c r="L920" s="120" t="s">
        <v>3377</v>
      </c>
      <c r="M920" s="147"/>
    </row>
    <row r="921">
      <c r="A921" s="119">
        <v>874.0</v>
      </c>
      <c r="B921" s="120" t="s">
        <v>1685</v>
      </c>
      <c r="C921" s="120" t="s">
        <v>142</v>
      </c>
      <c r="D921" s="120"/>
      <c r="E921" s="120" t="s">
        <v>1585</v>
      </c>
      <c r="F921" s="120"/>
      <c r="G921" s="120" t="s">
        <v>4107</v>
      </c>
      <c r="H921" s="120" t="s">
        <v>4108</v>
      </c>
      <c r="I921" s="120" t="s">
        <v>1588</v>
      </c>
      <c r="J921" s="146" t="s">
        <v>4109</v>
      </c>
      <c r="K921" s="120" t="s">
        <v>3372</v>
      </c>
      <c r="L921" s="120" t="s">
        <v>3373</v>
      </c>
      <c r="M921" s="147"/>
    </row>
    <row r="922">
      <c r="A922" s="119">
        <v>877.0</v>
      </c>
      <c r="B922" s="120" t="s">
        <v>1685</v>
      </c>
      <c r="C922" s="120" t="s">
        <v>142</v>
      </c>
      <c r="D922" s="120"/>
      <c r="E922" s="120" t="s">
        <v>1585</v>
      </c>
      <c r="F922" s="120"/>
      <c r="G922" s="120" t="s">
        <v>4110</v>
      </c>
      <c r="H922" s="120" t="s">
        <v>4108</v>
      </c>
      <c r="I922" s="120" t="s">
        <v>1588</v>
      </c>
      <c r="J922" s="146" t="s">
        <v>4111</v>
      </c>
      <c r="K922" s="120" t="s">
        <v>3381</v>
      </c>
      <c r="L922" s="120" t="s">
        <v>3382</v>
      </c>
      <c r="M922" s="147"/>
    </row>
    <row r="923">
      <c r="A923" s="126">
        <v>879.0</v>
      </c>
      <c r="B923" s="127" t="s">
        <v>1711</v>
      </c>
      <c r="C923" s="127" t="s">
        <v>142</v>
      </c>
      <c r="D923" s="127"/>
      <c r="E923" s="127" t="s">
        <v>1585</v>
      </c>
      <c r="F923" s="127"/>
      <c r="G923" s="127" t="s">
        <v>4110</v>
      </c>
      <c r="H923" s="127" t="s">
        <v>4108</v>
      </c>
      <c r="I923" s="127" t="s">
        <v>1588</v>
      </c>
      <c r="J923" s="144" t="s">
        <v>4112</v>
      </c>
      <c r="K923" s="127" t="s">
        <v>3384</v>
      </c>
      <c r="L923" s="127" t="s">
        <v>3385</v>
      </c>
      <c r="M923" s="145"/>
    </row>
    <row r="924">
      <c r="A924" s="119">
        <v>881.0</v>
      </c>
      <c r="B924" s="120" t="s">
        <v>1685</v>
      </c>
      <c r="C924" s="120" t="s">
        <v>142</v>
      </c>
      <c r="D924" s="120"/>
      <c r="E924" s="120" t="s">
        <v>2825</v>
      </c>
      <c r="F924" s="120"/>
      <c r="G924" s="120" t="s">
        <v>4113</v>
      </c>
      <c r="H924" s="120" t="s">
        <v>4114</v>
      </c>
      <c r="I924" s="120" t="s">
        <v>1715</v>
      </c>
      <c r="J924" s="146" t="s">
        <v>4115</v>
      </c>
      <c r="K924" s="120" t="s">
        <v>1717</v>
      </c>
      <c r="L924" s="120" t="s">
        <v>1718</v>
      </c>
      <c r="M924" s="147"/>
    </row>
    <row r="925">
      <c r="A925" s="126">
        <v>800.0</v>
      </c>
      <c r="B925" s="127" t="s">
        <v>1711</v>
      </c>
      <c r="C925" s="127" t="s">
        <v>142</v>
      </c>
      <c r="D925" s="127"/>
      <c r="E925" s="127" t="s">
        <v>2749</v>
      </c>
      <c r="F925" s="127"/>
      <c r="G925" s="127" t="s">
        <v>4116</v>
      </c>
      <c r="H925" s="127" t="s">
        <v>4117</v>
      </c>
      <c r="I925" s="127" t="s">
        <v>1681</v>
      </c>
      <c r="J925" s="144" t="s">
        <v>4118</v>
      </c>
      <c r="K925" s="127" t="s">
        <v>3945</v>
      </c>
      <c r="L925" s="127" t="s">
        <v>3946</v>
      </c>
      <c r="M925" s="145"/>
    </row>
    <row r="926">
      <c r="A926" s="126">
        <v>801.0</v>
      </c>
      <c r="B926" s="127" t="s">
        <v>1711</v>
      </c>
      <c r="C926" s="127" t="s">
        <v>142</v>
      </c>
      <c r="D926" s="127"/>
      <c r="E926" s="127" t="s">
        <v>2749</v>
      </c>
      <c r="F926" s="127"/>
      <c r="G926" s="127" t="s">
        <v>4116</v>
      </c>
      <c r="H926" s="127" t="s">
        <v>4119</v>
      </c>
      <c r="I926" s="127" t="s">
        <v>1681</v>
      </c>
      <c r="J926" s="144" t="s">
        <v>4120</v>
      </c>
      <c r="K926" s="127" t="s">
        <v>3949</v>
      </c>
      <c r="L926" s="127" t="s">
        <v>3896</v>
      </c>
      <c r="M926" s="145"/>
    </row>
    <row r="927">
      <c r="A927" s="126">
        <v>802.0</v>
      </c>
      <c r="B927" s="127" t="s">
        <v>1711</v>
      </c>
      <c r="C927" s="127" t="s">
        <v>142</v>
      </c>
      <c r="D927" s="127"/>
      <c r="E927" s="127" t="s">
        <v>2749</v>
      </c>
      <c r="F927" s="127"/>
      <c r="G927" s="127" t="s">
        <v>4116</v>
      </c>
      <c r="H927" s="127" t="s">
        <v>4121</v>
      </c>
      <c r="I927" s="127" t="s">
        <v>1681</v>
      </c>
      <c r="J927" s="144" t="s">
        <v>4122</v>
      </c>
      <c r="K927" s="127" t="s">
        <v>3952</v>
      </c>
      <c r="L927" s="127" t="s">
        <v>3953</v>
      </c>
      <c r="M927" s="145"/>
    </row>
    <row r="928">
      <c r="A928" s="126">
        <v>803.0</v>
      </c>
      <c r="B928" s="127" t="s">
        <v>1711</v>
      </c>
      <c r="C928" s="127" t="s">
        <v>142</v>
      </c>
      <c r="D928" s="127"/>
      <c r="E928" s="127" t="s">
        <v>2749</v>
      </c>
      <c r="F928" s="127"/>
      <c r="G928" s="127" t="s">
        <v>4116</v>
      </c>
      <c r="H928" s="127" t="s">
        <v>4123</v>
      </c>
      <c r="I928" s="127" t="s">
        <v>1681</v>
      </c>
      <c r="J928" s="144" t="s">
        <v>4124</v>
      </c>
      <c r="K928" s="127" t="s">
        <v>3956</v>
      </c>
      <c r="L928" s="127" t="s">
        <v>3957</v>
      </c>
      <c r="M928" s="145"/>
    </row>
    <row r="929">
      <c r="A929" s="119">
        <v>892.0</v>
      </c>
      <c r="B929" s="120" t="s">
        <v>1685</v>
      </c>
      <c r="C929" s="120" t="s">
        <v>142</v>
      </c>
      <c r="D929" s="120"/>
      <c r="E929" s="120" t="s">
        <v>1597</v>
      </c>
      <c r="F929" s="120"/>
      <c r="G929" s="120" t="s">
        <v>4125</v>
      </c>
      <c r="H929" s="120" t="s">
        <v>4126</v>
      </c>
      <c r="I929" s="120" t="s">
        <v>1600</v>
      </c>
      <c r="J929" s="146" t="s">
        <v>4127</v>
      </c>
      <c r="K929" s="120" t="s">
        <v>1798</v>
      </c>
      <c r="L929" s="120" t="s">
        <v>1799</v>
      </c>
      <c r="M929" s="147"/>
    </row>
    <row r="930">
      <c r="A930" s="119">
        <v>813.0</v>
      </c>
      <c r="B930" s="120" t="s">
        <v>1685</v>
      </c>
      <c r="C930" s="120" t="s">
        <v>142</v>
      </c>
      <c r="D930" s="120"/>
      <c r="E930" s="120" t="s">
        <v>1634</v>
      </c>
      <c r="F930" s="120"/>
      <c r="G930" s="120" t="s">
        <v>4128</v>
      </c>
      <c r="H930" s="120" t="s">
        <v>4129</v>
      </c>
      <c r="I930" s="120" t="s">
        <v>1637</v>
      </c>
      <c r="J930" s="146" t="s">
        <v>4130</v>
      </c>
      <c r="K930" s="120" t="s">
        <v>4131</v>
      </c>
      <c r="L930" s="120" t="s">
        <v>4132</v>
      </c>
      <c r="M930" s="147"/>
    </row>
    <row r="931">
      <c r="A931" s="126">
        <v>798.0</v>
      </c>
      <c r="B931" s="127" t="s">
        <v>1711</v>
      </c>
      <c r="C931" s="127" t="s">
        <v>142</v>
      </c>
      <c r="D931" s="127"/>
      <c r="E931" s="127" t="s">
        <v>2749</v>
      </c>
      <c r="F931" s="127"/>
      <c r="G931" s="127" t="s">
        <v>4133</v>
      </c>
      <c r="H931" s="127" t="s">
        <v>4134</v>
      </c>
      <c r="I931" s="127" t="s">
        <v>1681</v>
      </c>
      <c r="J931" s="144" t="s">
        <v>4135</v>
      </c>
      <c r="K931" s="127" t="s">
        <v>3701</v>
      </c>
      <c r="L931" s="127" t="s">
        <v>3702</v>
      </c>
      <c r="M931" s="145"/>
    </row>
    <row r="932">
      <c r="C932" s="12" t="s">
        <v>142</v>
      </c>
      <c r="D932" s="12"/>
      <c r="E932" s="12" t="s">
        <v>1678</v>
      </c>
      <c r="F932" s="21"/>
      <c r="G932" s="21" t="s">
        <v>4136</v>
      </c>
      <c r="H932" s="21" t="s">
        <v>4137</v>
      </c>
      <c r="I932" s="21" t="s">
        <v>1681</v>
      </c>
      <c r="J932" s="148" t="s">
        <v>4138</v>
      </c>
      <c r="K932" s="20" t="s">
        <v>3029</v>
      </c>
      <c r="L932" s="21"/>
    </row>
    <row r="933">
      <c r="C933" s="12" t="s">
        <v>142</v>
      </c>
      <c r="D933" s="12"/>
      <c r="E933" s="12" t="s">
        <v>1678</v>
      </c>
      <c r="F933" s="21"/>
      <c r="G933" s="21" t="s">
        <v>4139</v>
      </c>
      <c r="H933" s="21" t="s">
        <v>4140</v>
      </c>
      <c r="I933" s="21" t="s">
        <v>1681</v>
      </c>
      <c r="J933" s="148" t="s">
        <v>4141</v>
      </c>
      <c r="K933" s="20" t="s">
        <v>3029</v>
      </c>
      <c r="L933" s="21"/>
    </row>
    <row r="934">
      <c r="C934" s="12" t="s">
        <v>142</v>
      </c>
      <c r="D934" s="12"/>
      <c r="E934" s="12" t="s">
        <v>1678</v>
      </c>
      <c r="F934" s="21"/>
      <c r="G934" s="21" t="s">
        <v>4142</v>
      </c>
      <c r="H934" s="21" t="s">
        <v>4143</v>
      </c>
      <c r="I934" s="21" t="s">
        <v>1681</v>
      </c>
      <c r="J934" s="148" t="s">
        <v>4144</v>
      </c>
      <c r="K934" s="20" t="s">
        <v>3029</v>
      </c>
      <c r="L934" s="21"/>
    </row>
    <row r="935">
      <c r="A935" s="126">
        <v>805.0</v>
      </c>
      <c r="B935" s="127" t="s">
        <v>1711</v>
      </c>
      <c r="C935" s="127" t="s">
        <v>142</v>
      </c>
      <c r="D935" s="127"/>
      <c r="E935" s="127" t="s">
        <v>2749</v>
      </c>
      <c r="F935" s="127"/>
      <c r="G935" s="127" t="s">
        <v>4145</v>
      </c>
      <c r="H935" s="127" t="s">
        <v>4146</v>
      </c>
      <c r="I935" s="127" t="s">
        <v>1681</v>
      </c>
      <c r="J935" s="144" t="s">
        <v>4147</v>
      </c>
      <c r="K935" s="127" t="s">
        <v>3764</v>
      </c>
      <c r="L935" s="127" t="s">
        <v>3765</v>
      </c>
      <c r="M935" s="145"/>
    </row>
    <row r="936">
      <c r="A936" s="126">
        <v>799.0</v>
      </c>
      <c r="B936" s="127" t="s">
        <v>1711</v>
      </c>
      <c r="C936" s="127" t="s">
        <v>142</v>
      </c>
      <c r="D936" s="127"/>
      <c r="E936" s="127" t="s">
        <v>2749</v>
      </c>
      <c r="F936" s="127"/>
      <c r="G936" s="127" t="s">
        <v>4148</v>
      </c>
      <c r="H936" s="127" t="s">
        <v>4149</v>
      </c>
      <c r="I936" s="127" t="s">
        <v>1681</v>
      </c>
      <c r="J936" s="144" t="s">
        <v>4150</v>
      </c>
      <c r="K936" s="127" t="s">
        <v>3769</v>
      </c>
      <c r="L936" s="127" t="s">
        <v>3770</v>
      </c>
      <c r="M936" s="145"/>
    </row>
    <row r="937">
      <c r="A937" s="126">
        <v>804.0</v>
      </c>
      <c r="B937" s="127" t="s">
        <v>1711</v>
      </c>
      <c r="C937" s="127" t="s">
        <v>142</v>
      </c>
      <c r="D937" s="127"/>
      <c r="E937" s="127" t="s">
        <v>2749</v>
      </c>
      <c r="F937" s="127"/>
      <c r="G937" s="127" t="s">
        <v>4151</v>
      </c>
      <c r="H937" s="127" t="s">
        <v>4152</v>
      </c>
      <c r="I937" s="127" t="s">
        <v>1681</v>
      </c>
      <c r="J937" s="144" t="s">
        <v>4153</v>
      </c>
      <c r="K937" s="127" t="s">
        <v>3774</v>
      </c>
      <c r="L937" s="127" t="s">
        <v>3775</v>
      </c>
      <c r="M937" s="145"/>
    </row>
    <row r="938">
      <c r="A938" s="119">
        <v>820.0</v>
      </c>
      <c r="B938" s="120" t="s">
        <v>1685</v>
      </c>
      <c r="C938" s="120" t="s">
        <v>142</v>
      </c>
      <c r="D938" s="120"/>
      <c r="E938" s="120" t="s">
        <v>1634</v>
      </c>
      <c r="F938" s="120"/>
      <c r="G938" s="120" t="s">
        <v>4154</v>
      </c>
      <c r="H938" s="120" t="s">
        <v>4155</v>
      </c>
      <c r="I938" s="120" t="s">
        <v>1637</v>
      </c>
      <c r="J938" s="146" t="s">
        <v>4156</v>
      </c>
      <c r="K938" s="120" t="s">
        <v>3791</v>
      </c>
      <c r="L938" s="120" t="s">
        <v>3792</v>
      </c>
      <c r="M938" s="147"/>
    </row>
    <row r="939">
      <c r="A939" s="119">
        <v>821.0</v>
      </c>
      <c r="B939" s="120" t="s">
        <v>1685</v>
      </c>
      <c r="C939" s="120" t="s">
        <v>142</v>
      </c>
      <c r="D939" s="120"/>
      <c r="E939" s="120" t="s">
        <v>1634</v>
      </c>
      <c r="F939" s="120"/>
      <c r="G939" s="120" t="s">
        <v>4154</v>
      </c>
      <c r="H939" s="120" t="s">
        <v>4155</v>
      </c>
      <c r="I939" s="120" t="s">
        <v>1637</v>
      </c>
      <c r="J939" s="146" t="s">
        <v>4157</v>
      </c>
      <c r="K939" s="120" t="s">
        <v>3794</v>
      </c>
      <c r="L939" s="120" t="s">
        <v>3795</v>
      </c>
      <c r="M939" s="147"/>
    </row>
    <row r="940">
      <c r="A940" s="119">
        <v>822.0</v>
      </c>
      <c r="B940" s="120" t="s">
        <v>1685</v>
      </c>
      <c r="C940" s="120" t="s">
        <v>142</v>
      </c>
      <c r="D940" s="120"/>
      <c r="E940" s="120" t="s">
        <v>1634</v>
      </c>
      <c r="F940" s="120"/>
      <c r="G940" s="120" t="s">
        <v>4154</v>
      </c>
      <c r="H940" s="120" t="s">
        <v>4155</v>
      </c>
      <c r="I940" s="120" t="s">
        <v>1637</v>
      </c>
      <c r="J940" s="146" t="s">
        <v>4158</v>
      </c>
      <c r="K940" s="120" t="s">
        <v>3797</v>
      </c>
      <c r="L940" s="120" t="s">
        <v>3798</v>
      </c>
      <c r="M940" s="147"/>
    </row>
    <row r="941">
      <c r="A941" s="119">
        <v>823.0</v>
      </c>
      <c r="B941" s="120" t="s">
        <v>1685</v>
      </c>
      <c r="C941" s="120" t="s">
        <v>142</v>
      </c>
      <c r="D941" s="120"/>
      <c r="E941" s="120" t="s">
        <v>1634</v>
      </c>
      <c r="F941" s="120"/>
      <c r="G941" s="120" t="s">
        <v>4154</v>
      </c>
      <c r="H941" s="120" t="s">
        <v>4155</v>
      </c>
      <c r="I941" s="120" t="s">
        <v>1637</v>
      </c>
      <c r="J941" s="146" t="s">
        <v>4159</v>
      </c>
      <c r="K941" s="120" t="s">
        <v>3800</v>
      </c>
      <c r="L941" s="120" t="s">
        <v>3801</v>
      </c>
      <c r="M941" s="147"/>
    </row>
    <row r="942">
      <c r="A942" s="119">
        <v>824.0</v>
      </c>
      <c r="B942" s="120" t="s">
        <v>1685</v>
      </c>
      <c r="C942" s="120" t="s">
        <v>142</v>
      </c>
      <c r="D942" s="120"/>
      <c r="E942" s="120" t="s">
        <v>1634</v>
      </c>
      <c r="F942" s="120"/>
      <c r="G942" s="120" t="s">
        <v>4154</v>
      </c>
      <c r="H942" s="120" t="s">
        <v>4155</v>
      </c>
      <c r="I942" s="120" t="s">
        <v>1637</v>
      </c>
      <c r="J942" s="146" t="s">
        <v>4160</v>
      </c>
      <c r="K942" s="120" t="s">
        <v>3803</v>
      </c>
      <c r="L942" s="120" t="s">
        <v>3804</v>
      </c>
      <c r="M942" s="147"/>
    </row>
    <row r="943">
      <c r="A943" s="119">
        <v>825.0</v>
      </c>
      <c r="B943" s="120" t="s">
        <v>1685</v>
      </c>
      <c r="C943" s="120" t="s">
        <v>142</v>
      </c>
      <c r="D943" s="120"/>
      <c r="E943" s="120" t="s">
        <v>1634</v>
      </c>
      <c r="F943" s="120"/>
      <c r="G943" s="120" t="s">
        <v>4154</v>
      </c>
      <c r="H943" s="120" t="s">
        <v>4155</v>
      </c>
      <c r="I943" s="120" t="s">
        <v>1637</v>
      </c>
      <c r="J943" s="146" t="s">
        <v>4161</v>
      </c>
      <c r="K943" s="120" t="s">
        <v>3806</v>
      </c>
      <c r="L943" s="120" t="s">
        <v>3807</v>
      </c>
      <c r="M943" s="147"/>
    </row>
    <row r="944">
      <c r="A944" s="119">
        <v>826.0</v>
      </c>
      <c r="B944" s="120" t="s">
        <v>1685</v>
      </c>
      <c r="C944" s="120" t="s">
        <v>142</v>
      </c>
      <c r="D944" s="120"/>
      <c r="E944" s="120" t="s">
        <v>1634</v>
      </c>
      <c r="F944" s="120"/>
      <c r="G944" s="120" t="s">
        <v>4154</v>
      </c>
      <c r="H944" s="120" t="s">
        <v>4155</v>
      </c>
      <c r="I944" s="120" t="s">
        <v>1637</v>
      </c>
      <c r="J944" s="146" t="s">
        <v>4162</v>
      </c>
      <c r="K944" s="120" t="s">
        <v>3809</v>
      </c>
      <c r="L944" s="120" t="s">
        <v>3810</v>
      </c>
      <c r="M944" s="147"/>
    </row>
    <row r="945">
      <c r="A945" s="119">
        <v>827.0</v>
      </c>
      <c r="B945" s="120" t="s">
        <v>1685</v>
      </c>
      <c r="C945" s="120" t="s">
        <v>142</v>
      </c>
      <c r="D945" s="120"/>
      <c r="E945" s="120" t="s">
        <v>1634</v>
      </c>
      <c r="F945" s="120"/>
      <c r="G945" s="120" t="s">
        <v>4154</v>
      </c>
      <c r="H945" s="120" t="s">
        <v>4155</v>
      </c>
      <c r="I945" s="120" t="s">
        <v>1637</v>
      </c>
      <c r="J945" s="146" t="s">
        <v>4163</v>
      </c>
      <c r="K945" s="120" t="s">
        <v>3812</v>
      </c>
      <c r="L945" s="120" t="s">
        <v>3813</v>
      </c>
      <c r="M945" s="147"/>
    </row>
    <row r="946">
      <c r="A946" s="119">
        <v>828.0</v>
      </c>
      <c r="B946" s="120" t="s">
        <v>1685</v>
      </c>
      <c r="C946" s="120" t="s">
        <v>142</v>
      </c>
      <c r="D946" s="120"/>
      <c r="E946" s="120" t="s">
        <v>1634</v>
      </c>
      <c r="F946" s="120"/>
      <c r="G946" s="120" t="s">
        <v>4154</v>
      </c>
      <c r="H946" s="120" t="s">
        <v>4155</v>
      </c>
      <c r="I946" s="120" t="s">
        <v>1637</v>
      </c>
      <c r="J946" s="146" t="s">
        <v>4164</v>
      </c>
      <c r="K946" s="120" t="s">
        <v>3815</v>
      </c>
      <c r="L946" s="120" t="s">
        <v>3816</v>
      </c>
      <c r="M946" s="147"/>
    </row>
    <row r="947">
      <c r="A947" s="119">
        <v>829.0</v>
      </c>
      <c r="B947" s="120" t="s">
        <v>1685</v>
      </c>
      <c r="C947" s="120" t="s">
        <v>142</v>
      </c>
      <c r="D947" s="120"/>
      <c r="E947" s="120" t="s">
        <v>1634</v>
      </c>
      <c r="F947" s="120"/>
      <c r="G947" s="120" t="s">
        <v>4154</v>
      </c>
      <c r="H947" s="120" t="s">
        <v>4155</v>
      </c>
      <c r="I947" s="120" t="s">
        <v>1637</v>
      </c>
      <c r="J947" s="146" t="s">
        <v>4165</v>
      </c>
      <c r="K947" s="120" t="s">
        <v>3818</v>
      </c>
      <c r="L947" s="120" t="s">
        <v>3819</v>
      </c>
      <c r="M947" s="147"/>
    </row>
    <row r="948">
      <c r="A948" s="119">
        <v>830.0</v>
      </c>
      <c r="B948" s="120" t="s">
        <v>1685</v>
      </c>
      <c r="C948" s="120" t="s">
        <v>142</v>
      </c>
      <c r="D948" s="120"/>
      <c r="E948" s="120" t="s">
        <v>1634</v>
      </c>
      <c r="F948" s="120"/>
      <c r="G948" s="120" t="s">
        <v>4154</v>
      </c>
      <c r="H948" s="120" t="s">
        <v>4155</v>
      </c>
      <c r="I948" s="120" t="s">
        <v>1637</v>
      </c>
      <c r="J948" s="146" t="s">
        <v>4166</v>
      </c>
      <c r="K948" s="120" t="s">
        <v>3821</v>
      </c>
      <c r="L948" s="120" t="s">
        <v>3822</v>
      </c>
      <c r="M948" s="147"/>
    </row>
    <row r="949">
      <c r="A949" s="119">
        <v>831.0</v>
      </c>
      <c r="B949" s="120" t="s">
        <v>1685</v>
      </c>
      <c r="C949" s="120" t="s">
        <v>142</v>
      </c>
      <c r="D949" s="120"/>
      <c r="E949" s="120" t="s">
        <v>1634</v>
      </c>
      <c r="F949" s="120"/>
      <c r="G949" s="120" t="s">
        <v>4154</v>
      </c>
      <c r="H949" s="120" t="s">
        <v>4155</v>
      </c>
      <c r="I949" s="120" t="s">
        <v>1637</v>
      </c>
      <c r="J949" s="146" t="s">
        <v>4167</v>
      </c>
      <c r="K949" s="120" t="s">
        <v>3824</v>
      </c>
      <c r="L949" s="120" t="s">
        <v>3825</v>
      </c>
      <c r="M949" s="147"/>
    </row>
    <row r="950">
      <c r="A950" s="119">
        <v>911.0</v>
      </c>
      <c r="B950" s="120" t="s">
        <v>1685</v>
      </c>
      <c r="C950" s="120" t="s">
        <v>147</v>
      </c>
      <c r="D950" s="120"/>
      <c r="E950" s="120" t="s">
        <v>1712</v>
      </c>
      <c r="F950" s="121"/>
      <c r="G950" s="121" t="s">
        <v>4168</v>
      </c>
      <c r="H950" s="121" t="s">
        <v>4169</v>
      </c>
      <c r="I950" s="121" t="s">
        <v>1715</v>
      </c>
      <c r="J950" s="122" t="s">
        <v>4170</v>
      </c>
      <c r="K950" s="123" t="s">
        <v>1717</v>
      </c>
      <c r="L950" s="121" t="s">
        <v>1718</v>
      </c>
      <c r="M950" s="147"/>
      <c r="N950" s="18"/>
      <c r="O950" s="113"/>
      <c r="P950" s="113"/>
      <c r="Q950" s="18"/>
      <c r="R950" s="18"/>
      <c r="S950" s="15"/>
      <c r="T950" s="18"/>
      <c r="U950" s="18"/>
      <c r="V950" s="18"/>
      <c r="W950" s="18"/>
      <c r="X950" s="18"/>
      <c r="Y950" s="18"/>
      <c r="Z950" s="18"/>
      <c r="AA950" s="18"/>
      <c r="AB950" s="18"/>
      <c r="AC950" s="18"/>
      <c r="AD950" s="18"/>
    </row>
    <row r="951">
      <c r="A951" s="119">
        <v>912.0</v>
      </c>
      <c r="B951" s="120" t="s">
        <v>1685</v>
      </c>
      <c r="C951" s="120" t="s">
        <v>147</v>
      </c>
      <c r="D951" s="120"/>
      <c r="E951" s="120" t="s">
        <v>1654</v>
      </c>
      <c r="F951" s="121"/>
      <c r="G951" s="121" t="s">
        <v>4171</v>
      </c>
      <c r="H951" s="121" t="s">
        <v>4172</v>
      </c>
      <c r="I951" s="121" t="s">
        <v>1600</v>
      </c>
      <c r="J951" s="122" t="s">
        <v>4173</v>
      </c>
      <c r="K951" s="123" t="s">
        <v>4174</v>
      </c>
      <c r="L951" s="121" t="s">
        <v>4175</v>
      </c>
      <c r="M951" s="147"/>
      <c r="N951" s="18"/>
      <c r="O951" s="113"/>
      <c r="P951" s="113"/>
      <c r="Q951" s="18"/>
      <c r="R951" s="18"/>
      <c r="S951" s="15"/>
      <c r="T951" s="18"/>
      <c r="U951" s="18"/>
      <c r="V951" s="18"/>
      <c r="W951" s="18"/>
      <c r="X951" s="18"/>
      <c r="Y951" s="18"/>
      <c r="Z951" s="18"/>
      <c r="AA951" s="18"/>
      <c r="AB951" s="18"/>
      <c r="AC951" s="18"/>
      <c r="AD951" s="18"/>
    </row>
    <row r="952">
      <c r="A952" s="119">
        <v>909.0</v>
      </c>
      <c r="B952" s="120" t="s">
        <v>1685</v>
      </c>
      <c r="C952" s="120" t="s">
        <v>147</v>
      </c>
      <c r="D952" s="120"/>
      <c r="E952" s="120" t="s">
        <v>1619</v>
      </c>
      <c r="F952" s="121"/>
      <c r="G952" s="121" t="s">
        <v>4176</v>
      </c>
      <c r="H952" s="121" t="s">
        <v>4177</v>
      </c>
      <c r="I952" s="121" t="s">
        <v>1588</v>
      </c>
      <c r="J952" s="122" t="s">
        <v>4178</v>
      </c>
      <c r="K952" s="123" t="s">
        <v>1852</v>
      </c>
      <c r="L952" s="121" t="s">
        <v>1853</v>
      </c>
      <c r="M952" s="147"/>
      <c r="N952" s="18"/>
      <c r="O952" s="113"/>
      <c r="P952" s="113"/>
      <c r="Q952" s="113"/>
      <c r="R952" s="113"/>
      <c r="S952" s="15"/>
      <c r="T952" s="18"/>
      <c r="U952" s="18"/>
      <c r="V952" s="18"/>
      <c r="W952" s="18"/>
      <c r="X952" s="18"/>
      <c r="Y952" s="18"/>
      <c r="Z952" s="18"/>
      <c r="AA952" s="18"/>
      <c r="AB952" s="18"/>
      <c r="AC952" s="18"/>
      <c r="AD952" s="18"/>
    </row>
    <row r="953">
      <c r="A953" s="119">
        <v>910.0</v>
      </c>
      <c r="B953" s="120" t="s">
        <v>1685</v>
      </c>
      <c r="C953" s="120" t="s">
        <v>147</v>
      </c>
      <c r="D953" s="120"/>
      <c r="E953" s="120" t="s">
        <v>1619</v>
      </c>
      <c r="F953" s="121"/>
      <c r="G953" s="121" t="s">
        <v>4176</v>
      </c>
      <c r="H953" s="121" t="s">
        <v>4177</v>
      </c>
      <c r="I953" s="121" t="s">
        <v>1588</v>
      </c>
      <c r="J953" s="122" t="s">
        <v>4179</v>
      </c>
      <c r="K953" s="123" t="s">
        <v>1855</v>
      </c>
      <c r="L953" s="121" t="s">
        <v>1856</v>
      </c>
      <c r="M953" s="147"/>
      <c r="N953" s="18"/>
      <c r="O953" s="113"/>
      <c r="P953" s="113"/>
      <c r="Q953" s="18"/>
      <c r="R953" s="18"/>
      <c r="S953" s="15"/>
      <c r="T953" s="18"/>
      <c r="U953" s="18"/>
      <c r="V953" s="18"/>
      <c r="W953" s="18"/>
      <c r="X953" s="18"/>
      <c r="Y953" s="18"/>
      <c r="Z953" s="18"/>
      <c r="AA953" s="18"/>
      <c r="AB953" s="18"/>
      <c r="AC953" s="18"/>
      <c r="AD953" s="18"/>
    </row>
    <row r="954">
      <c r="A954" s="119">
        <v>908.0</v>
      </c>
      <c r="B954" s="120" t="s">
        <v>1685</v>
      </c>
      <c r="C954" s="120" t="s">
        <v>147</v>
      </c>
      <c r="D954" s="120"/>
      <c r="E954" s="120" t="s">
        <v>1619</v>
      </c>
      <c r="F954" s="121"/>
      <c r="G954" s="121" t="s">
        <v>4180</v>
      </c>
      <c r="H954" s="121" t="s">
        <v>4181</v>
      </c>
      <c r="I954" s="121" t="s">
        <v>1588</v>
      </c>
      <c r="J954" s="122" t="s">
        <v>4182</v>
      </c>
      <c r="K954" s="123" t="s">
        <v>1812</v>
      </c>
      <c r="L954" s="121" t="s">
        <v>1813</v>
      </c>
      <c r="M954" s="147"/>
      <c r="N954" s="18"/>
      <c r="O954" s="113"/>
      <c r="P954" s="113"/>
      <c r="Q954" s="113"/>
      <c r="R954" s="113"/>
      <c r="S954" s="15"/>
      <c r="T954" s="18"/>
      <c r="U954" s="18"/>
      <c r="V954" s="18"/>
      <c r="W954" s="18"/>
      <c r="X954" s="18"/>
      <c r="Y954" s="18"/>
      <c r="Z954" s="18"/>
      <c r="AA954" s="18"/>
      <c r="AB954" s="18"/>
      <c r="AC954" s="18"/>
      <c r="AD954" s="18"/>
    </row>
    <row r="955">
      <c r="C955" s="12" t="s">
        <v>147</v>
      </c>
      <c r="D955" s="12" t="s">
        <v>148</v>
      </c>
      <c r="E955" s="12" t="s">
        <v>4183</v>
      </c>
      <c r="F955" s="12" t="s">
        <v>152</v>
      </c>
      <c r="G955" s="12" t="s">
        <v>4184</v>
      </c>
      <c r="H955" s="12" t="s">
        <v>4185</v>
      </c>
      <c r="I955" s="12" t="s">
        <v>1715</v>
      </c>
      <c r="J955" s="114" t="s">
        <v>4186</v>
      </c>
      <c r="K955" s="12" t="s">
        <v>1717</v>
      </c>
      <c r="L955" s="12" t="s">
        <v>1718</v>
      </c>
    </row>
    <row r="956">
      <c r="C956" s="12" t="s">
        <v>147</v>
      </c>
      <c r="D956" s="12" t="s">
        <v>148</v>
      </c>
      <c r="E956" s="12" t="s">
        <v>4183</v>
      </c>
      <c r="F956" s="12" t="s">
        <v>152</v>
      </c>
      <c r="G956" s="12" t="s">
        <v>4187</v>
      </c>
      <c r="H956" s="12" t="s">
        <v>4188</v>
      </c>
      <c r="I956" s="12" t="s">
        <v>1715</v>
      </c>
      <c r="J956" s="114" t="s">
        <v>4189</v>
      </c>
      <c r="K956" s="12" t="s">
        <v>1717</v>
      </c>
      <c r="L956" s="12" t="s">
        <v>1718</v>
      </c>
    </row>
    <row r="957">
      <c r="C957" s="12" t="s">
        <v>147</v>
      </c>
      <c r="D957" s="12" t="s">
        <v>148</v>
      </c>
      <c r="E957" s="12" t="s">
        <v>4183</v>
      </c>
      <c r="F957" s="12" t="s">
        <v>152</v>
      </c>
      <c r="G957" s="12" t="s">
        <v>1672</v>
      </c>
      <c r="H957" s="12" t="s">
        <v>4190</v>
      </c>
      <c r="I957" s="12" t="s">
        <v>1715</v>
      </c>
      <c r="J957" s="114" t="s">
        <v>4191</v>
      </c>
      <c r="K957" s="12" t="s">
        <v>1717</v>
      </c>
      <c r="L957" s="12" t="s">
        <v>1718</v>
      </c>
    </row>
    <row r="958">
      <c r="C958" s="12" t="s">
        <v>147</v>
      </c>
      <c r="D958" s="12" t="s">
        <v>148</v>
      </c>
      <c r="E958" s="12" t="s">
        <v>1654</v>
      </c>
      <c r="F958" s="12" t="s">
        <v>152</v>
      </c>
      <c r="G958" s="12" t="s">
        <v>4192</v>
      </c>
      <c r="H958" s="12" t="s">
        <v>4193</v>
      </c>
      <c r="I958" s="12" t="s">
        <v>1600</v>
      </c>
      <c r="J958" s="114" t="s">
        <v>4194</v>
      </c>
      <c r="K958" s="12" t="s">
        <v>4195</v>
      </c>
      <c r="L958" s="12" t="s">
        <v>4196</v>
      </c>
    </row>
    <row r="959">
      <c r="C959" s="12" t="s">
        <v>147</v>
      </c>
      <c r="D959" s="12" t="s">
        <v>148</v>
      </c>
      <c r="E959" s="12" t="s">
        <v>1654</v>
      </c>
      <c r="F959" s="12" t="s">
        <v>152</v>
      </c>
      <c r="G959" s="12" t="s">
        <v>4197</v>
      </c>
      <c r="H959" s="12" t="s">
        <v>4198</v>
      </c>
      <c r="I959" s="12" t="s">
        <v>1600</v>
      </c>
      <c r="J959" s="114" t="s">
        <v>4199</v>
      </c>
      <c r="K959" s="12" t="s">
        <v>1798</v>
      </c>
      <c r="L959" s="12" t="s">
        <v>1799</v>
      </c>
    </row>
    <row r="960">
      <c r="C960" s="12" t="s">
        <v>147</v>
      </c>
      <c r="D960" s="12" t="s">
        <v>148</v>
      </c>
      <c r="E960" s="12" t="s">
        <v>1678</v>
      </c>
      <c r="F960" s="12" t="s">
        <v>152</v>
      </c>
      <c r="G960" s="12" t="s">
        <v>1679</v>
      </c>
      <c r="H960" s="12" t="s">
        <v>1680</v>
      </c>
      <c r="I960" s="12" t="s">
        <v>1681</v>
      </c>
      <c r="J960" s="114" t="s">
        <v>1682</v>
      </c>
      <c r="K960" s="12" t="s">
        <v>1683</v>
      </c>
      <c r="L960" s="12" t="s">
        <v>1684</v>
      </c>
    </row>
    <row r="961">
      <c r="C961" s="12" t="s">
        <v>147</v>
      </c>
      <c r="D961" s="12" t="s">
        <v>148</v>
      </c>
      <c r="E961" s="12" t="s">
        <v>1678</v>
      </c>
      <c r="F961" s="12" t="s">
        <v>152</v>
      </c>
      <c r="G961" s="12" t="s">
        <v>4200</v>
      </c>
      <c r="H961" s="12" t="s">
        <v>4201</v>
      </c>
      <c r="I961" s="12" t="s">
        <v>1681</v>
      </c>
      <c r="J961" s="114" t="s">
        <v>4202</v>
      </c>
      <c r="K961" s="12" t="s">
        <v>4203</v>
      </c>
      <c r="L961" s="12" t="s">
        <v>4204</v>
      </c>
    </row>
    <row r="962">
      <c r="C962" s="12" t="s">
        <v>147</v>
      </c>
      <c r="D962" s="12" t="s">
        <v>148</v>
      </c>
      <c r="E962" s="12" t="s">
        <v>1678</v>
      </c>
      <c r="F962" s="12" t="s">
        <v>152</v>
      </c>
      <c r="G962" s="12" t="s">
        <v>4205</v>
      </c>
      <c r="H962" s="12" t="s">
        <v>4206</v>
      </c>
      <c r="I962" s="12" t="s">
        <v>1681</v>
      </c>
      <c r="J962" s="114" t="s">
        <v>4207</v>
      </c>
      <c r="K962" s="12" t="s">
        <v>4203</v>
      </c>
      <c r="L962" s="12" t="s">
        <v>4204</v>
      </c>
    </row>
    <row r="963">
      <c r="C963" s="12" t="s">
        <v>147</v>
      </c>
      <c r="D963" s="12" t="s">
        <v>148</v>
      </c>
      <c r="E963" s="12" t="s">
        <v>1678</v>
      </c>
      <c r="F963" s="12" t="s">
        <v>152</v>
      </c>
      <c r="G963" s="12" t="s">
        <v>4208</v>
      </c>
      <c r="H963" s="12" t="s">
        <v>4209</v>
      </c>
      <c r="I963" s="12" t="s">
        <v>1681</v>
      </c>
      <c r="J963" s="114" t="s">
        <v>4210</v>
      </c>
      <c r="K963" s="12" t="s">
        <v>4211</v>
      </c>
      <c r="L963" s="12" t="s">
        <v>4212</v>
      </c>
    </row>
    <row r="964">
      <c r="C964" s="12" t="s">
        <v>147</v>
      </c>
      <c r="D964" s="12" t="s">
        <v>148</v>
      </c>
      <c r="E964" s="12" t="s">
        <v>1678</v>
      </c>
      <c r="F964" s="12" t="s">
        <v>152</v>
      </c>
      <c r="G964" s="12" t="s">
        <v>4213</v>
      </c>
      <c r="H964" s="12" t="s">
        <v>4214</v>
      </c>
      <c r="I964" s="12" t="s">
        <v>1681</v>
      </c>
      <c r="J964" s="114" t="s">
        <v>4215</v>
      </c>
      <c r="K964" s="12" t="s">
        <v>4211</v>
      </c>
      <c r="L964" s="12" t="s">
        <v>4212</v>
      </c>
    </row>
    <row r="965">
      <c r="C965" s="12" t="s">
        <v>147</v>
      </c>
      <c r="D965" s="12" t="s">
        <v>148</v>
      </c>
      <c r="E965" s="12" t="s">
        <v>1729</v>
      </c>
      <c r="F965" s="12" t="s">
        <v>152</v>
      </c>
      <c r="G965" s="12" t="s">
        <v>4216</v>
      </c>
      <c r="H965" s="12" t="s">
        <v>4217</v>
      </c>
      <c r="I965" s="12" t="s">
        <v>1607</v>
      </c>
      <c r="J965" s="114" t="s">
        <v>4218</v>
      </c>
      <c r="K965" s="12" t="s">
        <v>4219</v>
      </c>
      <c r="L965" s="12" t="s">
        <v>4220</v>
      </c>
    </row>
    <row r="966">
      <c r="C966" s="12" t="s">
        <v>147</v>
      </c>
      <c r="D966" s="12" t="s">
        <v>148</v>
      </c>
      <c r="E966" s="12" t="s">
        <v>1729</v>
      </c>
      <c r="F966" s="12" t="s">
        <v>152</v>
      </c>
      <c r="G966" s="12" t="s">
        <v>4221</v>
      </c>
      <c r="H966" s="12" t="s">
        <v>4222</v>
      </c>
      <c r="I966" s="12" t="s">
        <v>1607</v>
      </c>
      <c r="J966" s="114" t="s">
        <v>4223</v>
      </c>
      <c r="K966" s="12" t="s">
        <v>4224</v>
      </c>
      <c r="L966" s="12" t="s">
        <v>4225</v>
      </c>
    </row>
    <row r="967">
      <c r="C967" s="12" t="s">
        <v>147</v>
      </c>
      <c r="D967" s="12" t="s">
        <v>148</v>
      </c>
      <c r="E967" s="12" t="s">
        <v>1729</v>
      </c>
      <c r="F967" s="12" t="s">
        <v>152</v>
      </c>
      <c r="G967" s="12" t="s">
        <v>4226</v>
      </c>
      <c r="H967" s="12" t="s">
        <v>4227</v>
      </c>
      <c r="I967" s="12" t="s">
        <v>1607</v>
      </c>
      <c r="J967" s="114" t="s">
        <v>4228</v>
      </c>
      <c r="K967" s="12" t="s">
        <v>4224</v>
      </c>
      <c r="L967" s="12" t="s">
        <v>4225</v>
      </c>
    </row>
    <row r="968">
      <c r="C968" s="12" t="s">
        <v>147</v>
      </c>
      <c r="D968" s="12" t="s">
        <v>148</v>
      </c>
      <c r="E968" s="12" t="s">
        <v>1719</v>
      </c>
      <c r="F968" s="12" t="s">
        <v>152</v>
      </c>
      <c r="G968" s="12" t="s">
        <v>4229</v>
      </c>
      <c r="H968" s="12" t="s">
        <v>4230</v>
      </c>
      <c r="I968" s="12" t="s">
        <v>1722</v>
      </c>
      <c r="J968" s="114" t="s">
        <v>4231</v>
      </c>
      <c r="K968" s="12" t="s">
        <v>4232</v>
      </c>
      <c r="L968" s="12" t="s">
        <v>4233</v>
      </c>
    </row>
    <row r="969">
      <c r="C969" s="12" t="s">
        <v>147</v>
      </c>
      <c r="D969" s="12" t="s">
        <v>148</v>
      </c>
      <c r="E969" s="12" t="s">
        <v>1719</v>
      </c>
      <c r="F969" s="12" t="s">
        <v>152</v>
      </c>
      <c r="G969" s="12" t="s">
        <v>4234</v>
      </c>
      <c r="H969" s="12" t="s">
        <v>4235</v>
      </c>
      <c r="I969" s="12" t="s">
        <v>1722</v>
      </c>
      <c r="J969" s="114" t="s">
        <v>4236</v>
      </c>
      <c r="K969" s="12" t="s">
        <v>4232</v>
      </c>
      <c r="L969" s="12" t="s">
        <v>4233</v>
      </c>
    </row>
    <row r="970">
      <c r="A970" s="108">
        <v>913.0</v>
      </c>
      <c r="B970" s="108" t="s">
        <v>1584</v>
      </c>
      <c r="C970" s="108" t="s">
        <v>156</v>
      </c>
      <c r="D970" s="108"/>
      <c r="E970" s="108" t="s">
        <v>1619</v>
      </c>
      <c r="F970" s="137"/>
      <c r="G970" s="137" t="s">
        <v>4237</v>
      </c>
      <c r="H970" s="137" t="s">
        <v>4238</v>
      </c>
      <c r="I970" s="137" t="s">
        <v>1588</v>
      </c>
      <c r="J970" s="139" t="s">
        <v>4239</v>
      </c>
      <c r="K970" s="109" t="s">
        <v>1812</v>
      </c>
      <c r="L970" s="138"/>
      <c r="M970" s="111"/>
      <c r="N970" s="18"/>
      <c r="O970" s="113"/>
      <c r="P970" s="113"/>
      <c r="Q970" s="113"/>
      <c r="R970" s="113"/>
      <c r="S970" s="15"/>
      <c r="T970" s="18"/>
      <c r="U970" s="18"/>
      <c r="V970" s="18"/>
      <c r="W970" s="18"/>
      <c r="X970" s="18"/>
      <c r="Y970" s="18"/>
      <c r="Z970" s="18"/>
      <c r="AA970" s="18"/>
      <c r="AB970" s="18"/>
      <c r="AC970" s="18"/>
      <c r="AD970" s="18"/>
    </row>
    <row r="971">
      <c r="A971" s="108">
        <v>916.0</v>
      </c>
      <c r="B971" s="108" t="s">
        <v>1584</v>
      </c>
      <c r="C971" s="108" t="s">
        <v>163</v>
      </c>
      <c r="D971" s="108"/>
      <c r="E971" s="108" t="s">
        <v>1619</v>
      </c>
      <c r="F971" s="137"/>
      <c r="G971" s="137" t="s">
        <v>4240</v>
      </c>
      <c r="H971" s="137" t="s">
        <v>4241</v>
      </c>
      <c r="I971" s="137" t="s">
        <v>1588</v>
      </c>
      <c r="J971" s="139" t="s">
        <v>4242</v>
      </c>
      <c r="K971" s="109" t="s">
        <v>1812</v>
      </c>
      <c r="L971" s="138"/>
      <c r="M971" s="111"/>
      <c r="N971" s="18"/>
      <c r="O971" s="113"/>
      <c r="P971" s="113"/>
      <c r="Q971" s="113"/>
      <c r="R971" s="113"/>
      <c r="S971" s="15"/>
      <c r="T971" s="18"/>
      <c r="U971" s="18"/>
      <c r="V971" s="18"/>
      <c r="W971" s="18"/>
      <c r="X971" s="18"/>
      <c r="Y971" s="18"/>
      <c r="Z971" s="18"/>
      <c r="AA971" s="18"/>
      <c r="AB971" s="18"/>
      <c r="AC971" s="18"/>
      <c r="AD971" s="18"/>
    </row>
    <row r="972">
      <c r="A972" s="108">
        <v>920.0</v>
      </c>
      <c r="B972" s="108" t="s">
        <v>1584</v>
      </c>
      <c r="C972" s="108" t="s">
        <v>163</v>
      </c>
      <c r="D972" s="108"/>
      <c r="E972" s="108" t="s">
        <v>1619</v>
      </c>
      <c r="F972" s="137"/>
      <c r="G972" s="137" t="s">
        <v>4243</v>
      </c>
      <c r="H972" s="137" t="s">
        <v>4243</v>
      </c>
      <c r="I972" s="137" t="s">
        <v>1588</v>
      </c>
      <c r="J972" s="139" t="s">
        <v>4244</v>
      </c>
      <c r="K972" s="109" t="s">
        <v>4245</v>
      </c>
      <c r="L972" s="138"/>
      <c r="M972" s="111"/>
      <c r="N972" s="18"/>
      <c r="O972" s="113"/>
      <c r="P972" s="113"/>
      <c r="Q972" s="113"/>
      <c r="R972" s="113"/>
      <c r="S972" s="15"/>
      <c r="T972" s="18"/>
      <c r="U972" s="18"/>
      <c r="V972" s="18"/>
      <c r="W972" s="18"/>
      <c r="X972" s="18"/>
      <c r="Y972" s="18"/>
      <c r="Z972" s="18"/>
      <c r="AA972" s="18"/>
      <c r="AB972" s="18"/>
      <c r="AC972" s="18"/>
      <c r="AD972" s="18"/>
    </row>
    <row r="973">
      <c r="A973" s="108">
        <v>921.0</v>
      </c>
      <c r="B973" s="108" t="s">
        <v>1584</v>
      </c>
      <c r="C973" s="108" t="s">
        <v>163</v>
      </c>
      <c r="D973" s="108"/>
      <c r="E973" s="108" t="s">
        <v>1619</v>
      </c>
      <c r="F973" s="137"/>
      <c r="G973" s="137" t="s">
        <v>4246</v>
      </c>
      <c r="H973" s="137" t="s">
        <v>4247</v>
      </c>
      <c r="I973" s="137" t="s">
        <v>1588</v>
      </c>
      <c r="J973" s="139" t="s">
        <v>4248</v>
      </c>
      <c r="K973" s="109" t="s">
        <v>4249</v>
      </c>
      <c r="L973" s="138"/>
      <c r="M973" s="111"/>
      <c r="N973" s="18"/>
      <c r="O973" s="113"/>
      <c r="P973" s="113"/>
      <c r="Q973" s="113"/>
      <c r="R973" s="113"/>
      <c r="S973" s="15"/>
      <c r="T973" s="18"/>
      <c r="U973" s="18"/>
      <c r="V973" s="18"/>
      <c r="W973" s="18"/>
      <c r="X973" s="18"/>
      <c r="Y973" s="18"/>
      <c r="Z973" s="18"/>
      <c r="AA973" s="18"/>
      <c r="AB973" s="18"/>
      <c r="AC973" s="18"/>
      <c r="AD973" s="18"/>
    </row>
    <row r="974">
      <c r="A974" s="108">
        <v>922.0</v>
      </c>
      <c r="B974" s="108" t="s">
        <v>1584</v>
      </c>
      <c r="C974" s="108" t="s">
        <v>163</v>
      </c>
      <c r="D974" s="108"/>
      <c r="E974" s="108" t="s">
        <v>1619</v>
      </c>
      <c r="F974" s="137"/>
      <c r="G974" s="137" t="s">
        <v>4250</v>
      </c>
      <c r="H974" s="137" t="s">
        <v>4247</v>
      </c>
      <c r="I974" s="137" t="s">
        <v>1588</v>
      </c>
      <c r="J974" s="139" t="s">
        <v>4251</v>
      </c>
      <c r="K974" s="109" t="s">
        <v>4252</v>
      </c>
      <c r="L974" s="138"/>
      <c r="M974" s="111"/>
      <c r="N974" s="18"/>
      <c r="O974" s="113"/>
      <c r="P974" s="113"/>
      <c r="Q974" s="113"/>
      <c r="R974" s="113"/>
      <c r="S974" s="15"/>
      <c r="T974" s="18"/>
      <c r="U974" s="18"/>
      <c r="V974" s="18"/>
      <c r="W974" s="18"/>
      <c r="X974" s="18"/>
      <c r="Y974" s="18"/>
      <c r="Z974" s="18"/>
      <c r="AA974" s="18"/>
      <c r="AB974" s="18"/>
      <c r="AC974" s="18"/>
      <c r="AD974" s="18"/>
    </row>
    <row r="975">
      <c r="A975" s="108">
        <v>915.0</v>
      </c>
      <c r="B975" s="108" t="s">
        <v>1584</v>
      </c>
      <c r="C975" s="108" t="s">
        <v>163</v>
      </c>
      <c r="D975" s="108"/>
      <c r="E975" s="108" t="s">
        <v>1619</v>
      </c>
      <c r="F975" s="137"/>
      <c r="G975" s="137" t="s">
        <v>4253</v>
      </c>
      <c r="H975" s="137" t="s">
        <v>4254</v>
      </c>
      <c r="I975" s="137" t="s">
        <v>1588</v>
      </c>
      <c r="J975" s="139" t="s">
        <v>4255</v>
      </c>
      <c r="K975" s="109" t="s">
        <v>1808</v>
      </c>
      <c r="L975" s="138"/>
      <c r="M975" s="111"/>
      <c r="N975" s="18"/>
      <c r="O975" s="18"/>
      <c r="P975" s="18"/>
      <c r="Q975" s="18"/>
      <c r="R975" s="18"/>
      <c r="S975" s="18"/>
      <c r="T975" s="15"/>
      <c r="U975" s="18"/>
      <c r="V975" s="18"/>
      <c r="W975" s="18"/>
      <c r="X975" s="18"/>
      <c r="Y975" s="18"/>
      <c r="Z975" s="18"/>
      <c r="AA975" s="18"/>
      <c r="AB975" s="18"/>
      <c r="AC975" s="18"/>
      <c r="AD975" s="18"/>
    </row>
    <row r="976">
      <c r="A976" s="108">
        <v>917.0</v>
      </c>
      <c r="B976" s="108" t="s">
        <v>1584</v>
      </c>
      <c r="C976" s="108" t="s">
        <v>163</v>
      </c>
      <c r="D976" s="108"/>
      <c r="E976" s="108" t="s">
        <v>1619</v>
      </c>
      <c r="F976" s="137"/>
      <c r="G976" s="137" t="s">
        <v>4256</v>
      </c>
      <c r="H976" s="137" t="s">
        <v>4257</v>
      </c>
      <c r="I976" s="137" t="s">
        <v>1588</v>
      </c>
      <c r="J976" s="139" t="s">
        <v>4258</v>
      </c>
      <c r="K976" s="109" t="s">
        <v>1816</v>
      </c>
      <c r="L976" s="138"/>
      <c r="M976" s="111"/>
      <c r="N976" s="18"/>
      <c r="O976" s="18"/>
      <c r="P976" s="18"/>
      <c r="Q976" s="18"/>
      <c r="R976" s="18"/>
      <c r="S976" s="18"/>
      <c r="T976" s="15"/>
      <c r="U976" s="18"/>
      <c r="V976" s="18"/>
      <c r="W976" s="18"/>
      <c r="X976" s="18"/>
      <c r="Y976" s="18"/>
      <c r="Z976" s="18"/>
      <c r="AA976" s="18"/>
      <c r="AB976" s="18"/>
      <c r="AC976" s="18"/>
      <c r="AD976" s="18"/>
    </row>
    <row r="977">
      <c r="A977" s="108">
        <v>914.0</v>
      </c>
      <c r="B977" s="108" t="s">
        <v>1584</v>
      </c>
      <c r="C977" s="108" t="s">
        <v>163</v>
      </c>
      <c r="D977" s="108"/>
      <c r="E977" s="108" t="s">
        <v>1729</v>
      </c>
      <c r="F977" s="137"/>
      <c r="G977" s="137" t="s">
        <v>4259</v>
      </c>
      <c r="H977" s="137" t="s">
        <v>4260</v>
      </c>
      <c r="I977" s="137" t="s">
        <v>1607</v>
      </c>
      <c r="J977" s="139" t="s">
        <v>4261</v>
      </c>
      <c r="K977" s="109" t="s">
        <v>1847</v>
      </c>
      <c r="L977" s="138"/>
      <c r="M977" s="111"/>
      <c r="N977" s="18"/>
      <c r="O977" s="113"/>
      <c r="P977" s="113"/>
      <c r="Q977" s="113"/>
      <c r="R977" s="113"/>
      <c r="S977" s="15"/>
      <c r="T977" s="18"/>
      <c r="U977" s="18"/>
      <c r="V977" s="18"/>
      <c r="W977" s="18"/>
      <c r="X977" s="18"/>
      <c r="Y977" s="18"/>
      <c r="Z977" s="18"/>
      <c r="AA977" s="18"/>
      <c r="AB977" s="18"/>
      <c r="AC977" s="18"/>
      <c r="AD977" s="18"/>
    </row>
    <row r="978">
      <c r="A978" s="108">
        <v>918.0</v>
      </c>
      <c r="B978" s="108" t="s">
        <v>1584</v>
      </c>
      <c r="C978" s="108" t="s">
        <v>163</v>
      </c>
      <c r="D978" s="108"/>
      <c r="E978" s="108" t="s">
        <v>1619</v>
      </c>
      <c r="F978" s="137"/>
      <c r="G978" s="137" t="s">
        <v>4262</v>
      </c>
      <c r="H978" s="137" t="s">
        <v>4263</v>
      </c>
      <c r="I978" s="137" t="s">
        <v>1588</v>
      </c>
      <c r="J978" s="139" t="s">
        <v>4264</v>
      </c>
      <c r="K978" s="109" t="s">
        <v>1852</v>
      </c>
      <c r="L978" s="138"/>
      <c r="M978" s="111"/>
      <c r="N978" s="18"/>
      <c r="O978" s="113"/>
      <c r="P978" s="113"/>
      <c r="Q978" s="113"/>
      <c r="R978" s="113"/>
      <c r="S978" s="15"/>
      <c r="T978" s="18"/>
      <c r="U978" s="18"/>
      <c r="V978" s="18"/>
      <c r="W978" s="18"/>
      <c r="X978" s="18"/>
      <c r="Y978" s="18"/>
      <c r="Z978" s="18"/>
      <c r="AA978" s="18"/>
      <c r="AB978" s="18"/>
      <c r="AC978" s="18"/>
      <c r="AD978" s="18"/>
    </row>
    <row r="979">
      <c r="A979" s="108">
        <v>919.0</v>
      </c>
      <c r="B979" s="108" t="s">
        <v>1584</v>
      </c>
      <c r="C979" s="108" t="s">
        <v>163</v>
      </c>
      <c r="D979" s="108"/>
      <c r="E979" s="108" t="s">
        <v>1619</v>
      </c>
      <c r="F979" s="137"/>
      <c r="G979" s="137" t="s">
        <v>4262</v>
      </c>
      <c r="H979" s="137" t="s">
        <v>4263</v>
      </c>
      <c r="I979" s="137" t="s">
        <v>1588</v>
      </c>
      <c r="J979" s="139" t="s">
        <v>4265</v>
      </c>
      <c r="K979" s="109" t="s">
        <v>1855</v>
      </c>
      <c r="L979" s="138"/>
      <c r="M979" s="111"/>
      <c r="N979" s="18"/>
      <c r="O979" s="18"/>
      <c r="P979" s="18"/>
      <c r="Q979" s="18"/>
      <c r="R979" s="18"/>
      <c r="S979" s="18"/>
      <c r="T979" s="15"/>
      <c r="U979" s="18"/>
      <c r="V979" s="18"/>
      <c r="W979" s="18"/>
      <c r="X979" s="18"/>
      <c r="Y979" s="18"/>
      <c r="Z979" s="18"/>
      <c r="AA979" s="18"/>
      <c r="AB979" s="18"/>
      <c r="AC979" s="18"/>
      <c r="AD979" s="18"/>
    </row>
    <row r="980">
      <c r="A980" s="108">
        <v>923.0</v>
      </c>
      <c r="B980" s="108" t="s">
        <v>1584</v>
      </c>
      <c r="C980" s="108" t="s">
        <v>167</v>
      </c>
      <c r="D980" s="141"/>
      <c r="E980" s="141" t="s">
        <v>2783</v>
      </c>
      <c r="F980" s="142"/>
      <c r="G980" s="142" t="s">
        <v>167</v>
      </c>
      <c r="H980" s="142" t="s">
        <v>167</v>
      </c>
      <c r="I980" s="142" t="s">
        <v>2784</v>
      </c>
      <c r="J980" s="143" t="s">
        <v>4266</v>
      </c>
      <c r="K980" s="141" t="s">
        <v>2786</v>
      </c>
      <c r="L980" s="138"/>
      <c r="M980" s="111"/>
      <c r="N980" s="18"/>
      <c r="O980" s="113"/>
      <c r="P980" s="113"/>
      <c r="Q980" s="113"/>
      <c r="R980" s="113"/>
      <c r="S980" s="15"/>
      <c r="T980" s="18"/>
      <c r="U980" s="18"/>
      <c r="V980" s="18"/>
      <c r="W980" s="18"/>
      <c r="X980" s="18"/>
      <c r="Y980" s="18"/>
      <c r="Z980" s="18"/>
      <c r="AA980" s="18"/>
      <c r="AB980" s="18"/>
      <c r="AC980" s="18"/>
      <c r="AD980" s="18"/>
    </row>
    <row r="981">
      <c r="A981" s="119">
        <v>3888.0</v>
      </c>
      <c r="C981" s="12" t="s">
        <v>167</v>
      </c>
      <c r="D981" s="149"/>
      <c r="E981" s="149" t="s">
        <v>2788</v>
      </c>
      <c r="F981" s="149"/>
      <c r="G981" s="149" t="s">
        <v>167</v>
      </c>
      <c r="H981" s="149" t="s">
        <v>167</v>
      </c>
      <c r="I981" s="149" t="s">
        <v>2784</v>
      </c>
      <c r="J981" s="150" t="s">
        <v>4266</v>
      </c>
      <c r="K981" s="149" t="s">
        <v>2786</v>
      </c>
      <c r="L981" s="149"/>
    </row>
    <row r="982">
      <c r="A982" s="119">
        <v>3890.0</v>
      </c>
      <c r="C982" s="12" t="s">
        <v>167</v>
      </c>
      <c r="D982" s="149"/>
      <c r="E982" s="149" t="s">
        <v>1597</v>
      </c>
      <c r="F982" s="149"/>
      <c r="G982" s="149" t="s">
        <v>4267</v>
      </c>
      <c r="H982" s="149" t="s">
        <v>167</v>
      </c>
      <c r="I982" s="149" t="s">
        <v>1600</v>
      </c>
      <c r="J982" s="150" t="s">
        <v>4268</v>
      </c>
      <c r="K982" s="149" t="s">
        <v>3304</v>
      </c>
      <c r="L982" s="149"/>
    </row>
    <row r="983">
      <c r="A983" s="119">
        <v>3891.0</v>
      </c>
      <c r="C983" s="12" t="s">
        <v>167</v>
      </c>
      <c r="D983" s="149"/>
      <c r="E983" s="149" t="s">
        <v>1597</v>
      </c>
      <c r="F983" s="149"/>
      <c r="G983" s="149" t="s">
        <v>4267</v>
      </c>
      <c r="H983" s="149" t="s">
        <v>167</v>
      </c>
      <c r="I983" s="149" t="s">
        <v>1600</v>
      </c>
      <c r="J983" s="150" t="s">
        <v>4269</v>
      </c>
      <c r="K983" s="149" t="s">
        <v>3307</v>
      </c>
      <c r="L983" s="149"/>
    </row>
    <row r="984">
      <c r="A984" s="126">
        <v>3892.0</v>
      </c>
      <c r="C984" s="12" t="s">
        <v>167</v>
      </c>
      <c r="D984" s="149"/>
      <c r="E984" s="149" t="s">
        <v>1597</v>
      </c>
      <c r="F984" s="149"/>
      <c r="G984" s="149" t="s">
        <v>4267</v>
      </c>
      <c r="H984" s="149" t="s">
        <v>167</v>
      </c>
      <c r="I984" s="149" t="s">
        <v>1600</v>
      </c>
      <c r="J984" s="150" t="s">
        <v>4270</v>
      </c>
      <c r="K984" s="149" t="s">
        <v>3312</v>
      </c>
      <c r="L984" s="149"/>
    </row>
    <row r="985">
      <c r="A985" s="119">
        <v>3893.0</v>
      </c>
      <c r="C985" s="12" t="s">
        <v>167</v>
      </c>
      <c r="D985" s="149"/>
      <c r="E985" s="149" t="s">
        <v>2791</v>
      </c>
      <c r="F985" s="149"/>
      <c r="G985" s="149" t="s">
        <v>4271</v>
      </c>
      <c r="H985" s="149" t="s">
        <v>167</v>
      </c>
      <c r="I985" s="149" t="s">
        <v>1674</v>
      </c>
      <c r="J985" s="150" t="s">
        <v>4272</v>
      </c>
      <c r="K985" s="149" t="s">
        <v>4273</v>
      </c>
      <c r="L985" s="149"/>
    </row>
    <row r="986">
      <c r="A986" s="126">
        <v>3889.0</v>
      </c>
      <c r="C986" s="12" t="s">
        <v>167</v>
      </c>
      <c r="D986" s="149"/>
      <c r="E986" s="149" t="s">
        <v>2825</v>
      </c>
      <c r="F986" s="149"/>
      <c r="G986" s="149" t="s">
        <v>167</v>
      </c>
      <c r="H986" s="149" t="s">
        <v>4274</v>
      </c>
      <c r="I986" s="149" t="s">
        <v>1715</v>
      </c>
      <c r="J986" s="150" t="s">
        <v>4275</v>
      </c>
      <c r="K986" s="149" t="s">
        <v>1717</v>
      </c>
      <c r="L986" s="149"/>
    </row>
    <row r="987">
      <c r="A987" s="126">
        <v>3886.0</v>
      </c>
      <c r="C987" s="12" t="s">
        <v>167</v>
      </c>
      <c r="D987" s="149"/>
      <c r="E987" s="149" t="s">
        <v>1585</v>
      </c>
      <c r="F987" s="149"/>
      <c r="G987" s="149" t="s">
        <v>4276</v>
      </c>
      <c r="H987" s="149" t="s">
        <v>4277</v>
      </c>
      <c r="I987" s="149" t="s">
        <v>1588</v>
      </c>
      <c r="J987" s="150" t="s">
        <v>4278</v>
      </c>
      <c r="K987" s="149" t="s">
        <v>1693</v>
      </c>
      <c r="L987" s="149"/>
    </row>
    <row r="988">
      <c r="A988" s="119">
        <v>3887.0</v>
      </c>
      <c r="C988" s="12" t="s">
        <v>167</v>
      </c>
      <c r="D988" s="149"/>
      <c r="E988" s="149" t="s">
        <v>1585</v>
      </c>
      <c r="F988" s="149"/>
      <c r="G988" s="149" t="s">
        <v>4279</v>
      </c>
      <c r="H988" s="149" t="s">
        <v>4280</v>
      </c>
      <c r="I988" s="149" t="s">
        <v>1588</v>
      </c>
      <c r="J988" s="150" t="s">
        <v>4281</v>
      </c>
      <c r="K988" s="149" t="s">
        <v>1703</v>
      </c>
      <c r="L988" s="149"/>
    </row>
    <row r="989">
      <c r="A989" s="119">
        <v>3884.0</v>
      </c>
      <c r="C989" s="12" t="s">
        <v>167</v>
      </c>
      <c r="D989" s="149"/>
      <c r="E989" s="149" t="s">
        <v>2749</v>
      </c>
      <c r="F989" s="149"/>
      <c r="G989" s="149" t="s">
        <v>167</v>
      </c>
      <c r="H989" s="149" t="s">
        <v>4282</v>
      </c>
      <c r="I989" s="149" t="s">
        <v>1681</v>
      </c>
      <c r="J989" s="150" t="s">
        <v>4283</v>
      </c>
      <c r="K989" s="149" t="s">
        <v>1743</v>
      </c>
      <c r="L989" s="149"/>
    </row>
    <row r="990">
      <c r="A990" s="119">
        <v>3885.0</v>
      </c>
      <c r="C990" s="12" t="s">
        <v>167</v>
      </c>
      <c r="D990" s="149"/>
      <c r="E990" s="149" t="s">
        <v>2749</v>
      </c>
      <c r="F990" s="149"/>
      <c r="G990" s="149" t="s">
        <v>167</v>
      </c>
      <c r="H990" s="149" t="s">
        <v>4282</v>
      </c>
      <c r="I990" s="149" t="s">
        <v>1681</v>
      </c>
      <c r="J990" s="150" t="s">
        <v>4284</v>
      </c>
      <c r="K990" s="149" t="s">
        <v>1746</v>
      </c>
      <c r="L990" s="149"/>
    </row>
    <row r="991">
      <c r="A991" s="119">
        <v>3894.0</v>
      </c>
      <c r="C991" s="12" t="s">
        <v>167</v>
      </c>
      <c r="D991" s="149"/>
      <c r="E991" s="149" t="s">
        <v>2791</v>
      </c>
      <c r="F991" s="149"/>
      <c r="G991" s="149" t="s">
        <v>167</v>
      </c>
      <c r="H991" s="149" t="s">
        <v>4285</v>
      </c>
      <c r="I991" s="149" t="s">
        <v>1674</v>
      </c>
      <c r="J991" s="150" t="s">
        <v>4286</v>
      </c>
      <c r="K991" s="149" t="s">
        <v>4287</v>
      </c>
      <c r="L991" s="149"/>
    </row>
    <row r="992">
      <c r="A992" s="126">
        <v>3895.0</v>
      </c>
      <c r="C992" s="12" t="s">
        <v>167</v>
      </c>
      <c r="D992" s="149"/>
      <c r="E992" s="149" t="s">
        <v>2791</v>
      </c>
      <c r="F992" s="149"/>
      <c r="G992" s="149" t="s">
        <v>4288</v>
      </c>
      <c r="H992" s="149" t="s">
        <v>4285</v>
      </c>
      <c r="I992" s="149" t="s">
        <v>1674</v>
      </c>
      <c r="J992" s="150" t="s">
        <v>4289</v>
      </c>
      <c r="K992" s="149" t="s">
        <v>4287</v>
      </c>
      <c r="L992" s="149"/>
    </row>
    <row r="993">
      <c r="C993" s="12" t="s">
        <v>167</v>
      </c>
      <c r="D993" s="12" t="s">
        <v>168</v>
      </c>
      <c r="F993" s="12" t="s">
        <v>174</v>
      </c>
      <c r="J993" s="151"/>
    </row>
    <row r="994">
      <c r="C994" s="12" t="s">
        <v>167</v>
      </c>
      <c r="D994" s="12" t="s">
        <v>168</v>
      </c>
      <c r="F994" s="12" t="s">
        <v>174</v>
      </c>
      <c r="J994" s="151"/>
    </row>
    <row r="995">
      <c r="A995" s="108">
        <v>944.0</v>
      </c>
      <c r="B995" s="108" t="s">
        <v>1584</v>
      </c>
      <c r="C995" s="108" t="s">
        <v>179</v>
      </c>
      <c r="D995" s="108"/>
      <c r="E995" s="108" t="s">
        <v>1671</v>
      </c>
      <c r="F995" s="137"/>
      <c r="G995" s="137" t="s">
        <v>4290</v>
      </c>
      <c r="H995" s="137" t="s">
        <v>4291</v>
      </c>
      <c r="I995" s="137" t="s">
        <v>1674</v>
      </c>
      <c r="J995" s="139" t="s">
        <v>4292</v>
      </c>
      <c r="K995" s="109" t="s">
        <v>2963</v>
      </c>
      <c r="L995" s="138"/>
      <c r="M995" s="111"/>
      <c r="N995" s="18"/>
      <c r="O995" s="113"/>
      <c r="P995" s="113"/>
      <c r="Q995" s="113"/>
      <c r="R995" s="113"/>
      <c r="S995" s="15"/>
      <c r="T995" s="18"/>
      <c r="U995" s="18"/>
      <c r="V995" s="18"/>
      <c r="W995" s="18"/>
      <c r="X995" s="18"/>
      <c r="Y995" s="18"/>
      <c r="Z995" s="18"/>
      <c r="AA995" s="18"/>
      <c r="AB995" s="18"/>
      <c r="AC995" s="18"/>
      <c r="AD995" s="18"/>
    </row>
    <row r="996">
      <c r="A996" s="108">
        <v>945.0</v>
      </c>
      <c r="B996" s="108" t="s">
        <v>1584</v>
      </c>
      <c r="C996" s="108" t="s">
        <v>179</v>
      </c>
      <c r="D996" s="108"/>
      <c r="E996" s="108" t="s">
        <v>1671</v>
      </c>
      <c r="F996" s="137"/>
      <c r="G996" s="137" t="s">
        <v>4293</v>
      </c>
      <c r="H996" s="137" t="s">
        <v>4294</v>
      </c>
      <c r="I996" s="137" t="s">
        <v>1674</v>
      </c>
      <c r="J996" s="139" t="s">
        <v>4295</v>
      </c>
      <c r="K996" s="109" t="s">
        <v>2963</v>
      </c>
      <c r="L996" s="138"/>
      <c r="M996" s="111"/>
      <c r="N996" s="18"/>
      <c r="O996" s="113"/>
      <c r="P996" s="113"/>
      <c r="Q996" s="18"/>
      <c r="R996" s="18"/>
      <c r="S996" s="15"/>
      <c r="T996" s="18"/>
      <c r="U996" s="18"/>
      <c r="V996" s="18"/>
      <c r="W996" s="18"/>
      <c r="X996" s="18"/>
      <c r="Y996" s="18"/>
      <c r="Z996" s="18"/>
      <c r="AA996" s="18"/>
      <c r="AB996" s="18"/>
      <c r="AC996" s="18"/>
      <c r="AD996" s="18"/>
    </row>
    <row r="997">
      <c r="A997" s="108">
        <v>943.0</v>
      </c>
      <c r="B997" s="108" t="s">
        <v>1584</v>
      </c>
      <c r="C997" s="108" t="s">
        <v>179</v>
      </c>
      <c r="D997" s="108"/>
      <c r="E997" s="108" t="s">
        <v>1671</v>
      </c>
      <c r="F997" s="137"/>
      <c r="G997" s="137" t="s">
        <v>4296</v>
      </c>
      <c r="H997" s="137" t="s">
        <v>4297</v>
      </c>
      <c r="I997" s="137" t="s">
        <v>1674</v>
      </c>
      <c r="J997" s="139" t="s">
        <v>4298</v>
      </c>
      <c r="K997" s="109" t="s">
        <v>2963</v>
      </c>
      <c r="L997" s="138"/>
      <c r="M997" s="111"/>
      <c r="N997" s="18"/>
      <c r="O997" s="113"/>
      <c r="P997" s="113"/>
      <c r="Q997" s="113"/>
      <c r="R997" s="113"/>
      <c r="S997" s="15"/>
      <c r="T997" s="18"/>
      <c r="U997" s="18"/>
      <c r="V997" s="18"/>
      <c r="W997" s="18"/>
      <c r="X997" s="18"/>
      <c r="Y997" s="18"/>
      <c r="Z997" s="18"/>
      <c r="AA997" s="18"/>
      <c r="AB997" s="18"/>
      <c r="AC997" s="18"/>
      <c r="AD997" s="18"/>
    </row>
    <row r="998">
      <c r="A998" s="108">
        <v>933.0</v>
      </c>
      <c r="B998" s="108" t="s">
        <v>1584</v>
      </c>
      <c r="C998" s="108" t="s">
        <v>179</v>
      </c>
      <c r="D998" s="108"/>
      <c r="E998" s="108" t="s">
        <v>1619</v>
      </c>
      <c r="F998" s="137"/>
      <c r="G998" s="137" t="s">
        <v>180</v>
      </c>
      <c r="H998" s="137" t="s">
        <v>4299</v>
      </c>
      <c r="I998" s="137" t="s">
        <v>1588</v>
      </c>
      <c r="J998" s="139" t="s">
        <v>4300</v>
      </c>
      <c r="K998" s="109" t="s">
        <v>4301</v>
      </c>
      <c r="L998" s="138"/>
      <c r="M998" s="111"/>
      <c r="N998" s="18"/>
      <c r="O998" s="113"/>
      <c r="P998" s="113"/>
      <c r="Q998" s="113"/>
      <c r="R998" s="113"/>
      <c r="S998" s="15"/>
      <c r="T998" s="18"/>
      <c r="U998" s="18"/>
      <c r="V998" s="18"/>
      <c r="W998" s="18"/>
      <c r="X998" s="18"/>
      <c r="Y998" s="18"/>
      <c r="Z998" s="18"/>
      <c r="AA998" s="18"/>
      <c r="AB998" s="18"/>
      <c r="AC998" s="18"/>
      <c r="AD998" s="18"/>
    </row>
    <row r="999">
      <c r="A999" s="108">
        <v>941.0</v>
      </c>
      <c r="B999" s="108" t="s">
        <v>1584</v>
      </c>
      <c r="C999" s="108" t="s">
        <v>179</v>
      </c>
      <c r="D999" s="108"/>
      <c r="E999" s="108" t="s">
        <v>1719</v>
      </c>
      <c r="F999" s="137"/>
      <c r="G999" s="137" t="s">
        <v>4302</v>
      </c>
      <c r="H999" s="137" t="s">
        <v>4303</v>
      </c>
      <c r="I999" s="137" t="s">
        <v>1722</v>
      </c>
      <c r="J999" s="139" t="s">
        <v>4304</v>
      </c>
      <c r="K999" s="109" t="s">
        <v>4305</v>
      </c>
      <c r="L999" s="138"/>
      <c r="M999" s="111"/>
      <c r="N999" s="18"/>
      <c r="O999" s="113"/>
      <c r="P999" s="113"/>
      <c r="Q999" s="113"/>
      <c r="R999" s="113"/>
      <c r="S999" s="15"/>
      <c r="T999" s="18"/>
      <c r="U999" s="18"/>
      <c r="V999" s="18"/>
      <c r="W999" s="18"/>
      <c r="X999" s="18"/>
      <c r="Y999" s="18"/>
      <c r="Z999" s="18"/>
      <c r="AA999" s="18"/>
      <c r="AB999" s="18"/>
      <c r="AC999" s="18"/>
      <c r="AD999" s="18"/>
    </row>
    <row r="1000">
      <c r="A1000" s="108">
        <v>934.0</v>
      </c>
      <c r="B1000" s="108" t="s">
        <v>1584</v>
      </c>
      <c r="C1000" s="108" t="s">
        <v>179</v>
      </c>
      <c r="D1000" s="108"/>
      <c r="E1000" s="108" t="s">
        <v>1619</v>
      </c>
      <c r="F1000" s="137"/>
      <c r="G1000" s="137" t="s">
        <v>4306</v>
      </c>
      <c r="H1000" s="137" t="s">
        <v>4307</v>
      </c>
      <c r="I1000" s="137" t="s">
        <v>1588</v>
      </c>
      <c r="J1000" s="139" t="s">
        <v>4308</v>
      </c>
      <c r="K1000" s="109" t="s">
        <v>4309</v>
      </c>
      <c r="L1000" s="138"/>
      <c r="M1000" s="111"/>
      <c r="N1000" s="18"/>
      <c r="O1000" s="113"/>
      <c r="P1000" s="113"/>
      <c r="Q1000" s="113"/>
      <c r="R1000" s="113"/>
      <c r="S1000" s="15"/>
      <c r="T1000" s="18"/>
      <c r="U1000" s="18"/>
      <c r="V1000" s="18"/>
      <c r="W1000" s="18"/>
      <c r="X1000" s="18"/>
      <c r="Y1000" s="18"/>
      <c r="Z1000" s="18"/>
      <c r="AA1000" s="18"/>
      <c r="AB1000" s="18"/>
      <c r="AC1000" s="18"/>
      <c r="AD1000" s="18"/>
    </row>
    <row r="1001">
      <c r="A1001" s="108">
        <v>939.0</v>
      </c>
      <c r="B1001" s="108" t="s">
        <v>1584</v>
      </c>
      <c r="C1001" s="108" t="s">
        <v>179</v>
      </c>
      <c r="D1001" s="108"/>
      <c r="E1001" s="108" t="s">
        <v>1619</v>
      </c>
      <c r="F1001" s="137"/>
      <c r="G1001" s="137" t="s">
        <v>179</v>
      </c>
      <c r="H1001" s="137" t="s">
        <v>4310</v>
      </c>
      <c r="I1001" s="137" t="s">
        <v>1588</v>
      </c>
      <c r="J1001" s="139" t="s">
        <v>4311</v>
      </c>
      <c r="K1001" s="109" t="s">
        <v>4312</v>
      </c>
      <c r="L1001" s="138"/>
      <c r="M1001" s="111"/>
      <c r="N1001" s="18"/>
      <c r="O1001" s="18"/>
      <c r="P1001" s="18"/>
      <c r="Q1001" s="18"/>
      <c r="R1001" s="18"/>
      <c r="S1001" s="18"/>
      <c r="T1001" s="15"/>
      <c r="U1001" s="18"/>
      <c r="V1001" s="18"/>
      <c r="W1001" s="18"/>
      <c r="X1001" s="18"/>
      <c r="Y1001" s="18"/>
      <c r="Z1001" s="18"/>
      <c r="AA1001" s="18"/>
      <c r="AB1001" s="18"/>
      <c r="AC1001" s="18"/>
      <c r="AD1001" s="18"/>
    </row>
    <row r="1002">
      <c r="A1002" s="108">
        <v>940.0</v>
      </c>
      <c r="B1002" s="108" t="s">
        <v>1584</v>
      </c>
      <c r="C1002" s="108" t="s">
        <v>179</v>
      </c>
      <c r="D1002" s="108"/>
      <c r="E1002" s="108" t="s">
        <v>1619</v>
      </c>
      <c r="F1002" s="137"/>
      <c r="G1002" s="137" t="s">
        <v>4313</v>
      </c>
      <c r="H1002" s="137" t="s">
        <v>4314</v>
      </c>
      <c r="I1002" s="137" t="s">
        <v>1588</v>
      </c>
      <c r="J1002" s="139" t="s">
        <v>4315</v>
      </c>
      <c r="K1002" s="109" t="s">
        <v>4312</v>
      </c>
      <c r="L1002" s="138"/>
      <c r="M1002" s="111"/>
      <c r="N1002" s="18"/>
      <c r="O1002" s="113"/>
      <c r="P1002" s="113"/>
      <c r="Q1002" s="18"/>
      <c r="R1002" s="18"/>
      <c r="S1002" s="15"/>
      <c r="T1002" s="18"/>
      <c r="U1002" s="18"/>
      <c r="V1002" s="18"/>
      <c r="W1002" s="18"/>
      <c r="X1002" s="18"/>
      <c r="Y1002" s="18"/>
      <c r="Z1002" s="18"/>
      <c r="AA1002" s="18"/>
      <c r="AB1002" s="18"/>
      <c r="AC1002" s="18"/>
      <c r="AD1002" s="18"/>
    </row>
    <row r="1003">
      <c r="A1003" s="108">
        <v>942.0</v>
      </c>
      <c r="B1003" s="108" t="s">
        <v>1584</v>
      </c>
      <c r="C1003" s="108" t="s">
        <v>179</v>
      </c>
      <c r="D1003" s="108"/>
      <c r="E1003" s="108" t="s">
        <v>1719</v>
      </c>
      <c r="F1003" s="137"/>
      <c r="G1003" s="137" t="s">
        <v>4316</v>
      </c>
      <c r="H1003" s="137" t="s">
        <v>4317</v>
      </c>
      <c r="I1003" s="137" t="s">
        <v>1722</v>
      </c>
      <c r="J1003" s="139" t="s">
        <v>4318</v>
      </c>
      <c r="K1003" s="109" t="s">
        <v>4305</v>
      </c>
      <c r="L1003" s="138"/>
      <c r="M1003" s="111"/>
      <c r="N1003" s="18"/>
      <c r="O1003" s="18"/>
      <c r="P1003" s="18"/>
      <c r="Q1003" s="18"/>
      <c r="R1003" s="18"/>
      <c r="S1003" s="18"/>
      <c r="T1003" s="15"/>
      <c r="U1003" s="18"/>
      <c r="V1003" s="18"/>
      <c r="W1003" s="18"/>
      <c r="X1003" s="18"/>
      <c r="Y1003" s="18"/>
      <c r="Z1003" s="18"/>
      <c r="AA1003" s="18"/>
      <c r="AB1003" s="18"/>
      <c r="AC1003" s="18"/>
      <c r="AD1003" s="18"/>
    </row>
    <row r="1004">
      <c r="A1004" s="108">
        <v>937.0</v>
      </c>
      <c r="B1004" s="108" t="s">
        <v>1584</v>
      </c>
      <c r="C1004" s="108" t="s">
        <v>179</v>
      </c>
      <c r="D1004" s="108"/>
      <c r="E1004" s="108" t="s">
        <v>1619</v>
      </c>
      <c r="F1004" s="137"/>
      <c r="G1004" s="137" t="s">
        <v>4319</v>
      </c>
      <c r="H1004" s="137" t="s">
        <v>4320</v>
      </c>
      <c r="I1004" s="137" t="s">
        <v>1588</v>
      </c>
      <c r="J1004" s="139" t="s">
        <v>4321</v>
      </c>
      <c r="K1004" s="109" t="s">
        <v>4309</v>
      </c>
      <c r="L1004" s="138"/>
      <c r="M1004" s="111"/>
      <c r="N1004" s="18"/>
      <c r="O1004" s="18"/>
      <c r="P1004" s="18"/>
      <c r="Q1004" s="18"/>
      <c r="R1004" s="18"/>
      <c r="S1004" s="18"/>
      <c r="T1004" s="15"/>
      <c r="U1004" s="18"/>
      <c r="V1004" s="18"/>
      <c r="W1004" s="18"/>
      <c r="X1004" s="18"/>
      <c r="Y1004" s="18"/>
      <c r="Z1004" s="18"/>
      <c r="AA1004" s="18"/>
      <c r="AB1004" s="18"/>
      <c r="AC1004" s="18"/>
      <c r="AD1004" s="18"/>
    </row>
    <row r="1005">
      <c r="A1005" s="108">
        <v>936.0</v>
      </c>
      <c r="B1005" s="108" t="s">
        <v>1584</v>
      </c>
      <c r="C1005" s="108" t="s">
        <v>179</v>
      </c>
      <c r="D1005" s="108"/>
      <c r="E1005" s="108" t="s">
        <v>1619</v>
      </c>
      <c r="F1005" s="137"/>
      <c r="G1005" s="137" t="s">
        <v>4322</v>
      </c>
      <c r="H1005" s="137" t="s">
        <v>4323</v>
      </c>
      <c r="I1005" s="137" t="s">
        <v>1588</v>
      </c>
      <c r="J1005" s="139" t="s">
        <v>4324</v>
      </c>
      <c r="K1005" s="109" t="s">
        <v>4309</v>
      </c>
      <c r="L1005" s="138"/>
      <c r="M1005" s="111"/>
      <c r="N1005" s="18"/>
      <c r="O1005" s="18"/>
      <c r="P1005" s="18"/>
      <c r="Q1005" s="18"/>
      <c r="R1005" s="18"/>
      <c r="S1005" s="18"/>
      <c r="T1005" s="15"/>
      <c r="U1005" s="18"/>
      <c r="V1005" s="18"/>
      <c r="W1005" s="18"/>
      <c r="X1005" s="18"/>
      <c r="Y1005" s="18"/>
      <c r="Z1005" s="18"/>
      <c r="AA1005" s="18"/>
      <c r="AB1005" s="18"/>
      <c r="AC1005" s="18"/>
      <c r="AD1005" s="18"/>
    </row>
    <row r="1006">
      <c r="A1006" s="108">
        <v>935.0</v>
      </c>
      <c r="B1006" s="108" t="s">
        <v>1584</v>
      </c>
      <c r="C1006" s="108" t="s">
        <v>179</v>
      </c>
      <c r="D1006" s="108"/>
      <c r="E1006" s="108" t="s">
        <v>1619</v>
      </c>
      <c r="F1006" s="137"/>
      <c r="G1006" s="137" t="s">
        <v>4325</v>
      </c>
      <c r="H1006" s="137" t="s">
        <v>4326</v>
      </c>
      <c r="I1006" s="137" t="s">
        <v>1588</v>
      </c>
      <c r="J1006" s="139" t="s">
        <v>4327</v>
      </c>
      <c r="K1006" s="109" t="s">
        <v>4309</v>
      </c>
      <c r="L1006" s="138"/>
      <c r="M1006" s="111"/>
      <c r="N1006" s="18"/>
      <c r="O1006" s="113"/>
      <c r="P1006" s="113"/>
      <c r="Q1006" s="113"/>
      <c r="R1006" s="113"/>
      <c r="S1006" s="15"/>
      <c r="T1006" s="18"/>
      <c r="U1006" s="18"/>
      <c r="V1006" s="18"/>
      <c r="W1006" s="18"/>
      <c r="X1006" s="18"/>
      <c r="Y1006" s="18"/>
      <c r="Z1006" s="18"/>
      <c r="AA1006" s="18"/>
      <c r="AB1006" s="18"/>
      <c r="AC1006" s="18"/>
      <c r="AD1006" s="18"/>
    </row>
    <row r="1007">
      <c r="A1007" s="108">
        <v>938.0</v>
      </c>
      <c r="B1007" s="108" t="s">
        <v>1584</v>
      </c>
      <c r="C1007" s="108" t="s">
        <v>179</v>
      </c>
      <c r="D1007" s="108"/>
      <c r="E1007" s="108" t="s">
        <v>1619</v>
      </c>
      <c r="F1007" s="137"/>
      <c r="G1007" s="137" t="s">
        <v>4328</v>
      </c>
      <c r="H1007" s="137" t="s">
        <v>4329</v>
      </c>
      <c r="I1007" s="137" t="s">
        <v>1588</v>
      </c>
      <c r="J1007" s="139" t="s">
        <v>4330</v>
      </c>
      <c r="K1007" s="109" t="s">
        <v>1876</v>
      </c>
      <c r="L1007" s="138"/>
      <c r="M1007" s="111"/>
      <c r="N1007" s="18"/>
      <c r="O1007" s="113"/>
      <c r="P1007" s="113"/>
      <c r="Q1007" s="113"/>
      <c r="R1007" s="113"/>
      <c r="S1007" s="15"/>
      <c r="T1007" s="18"/>
      <c r="U1007" s="18"/>
      <c r="V1007" s="18"/>
      <c r="W1007" s="18"/>
      <c r="X1007" s="18"/>
      <c r="Y1007" s="18"/>
      <c r="Z1007" s="18"/>
      <c r="AA1007" s="18"/>
      <c r="AB1007" s="18"/>
      <c r="AC1007" s="18"/>
      <c r="AD1007" s="18"/>
    </row>
    <row r="1008">
      <c r="A1008" s="108">
        <v>932.0</v>
      </c>
      <c r="B1008" s="108" t="s">
        <v>1584</v>
      </c>
      <c r="C1008" s="108" t="s">
        <v>179</v>
      </c>
      <c r="D1008" s="108"/>
      <c r="E1008" s="108" t="s">
        <v>1678</v>
      </c>
      <c r="F1008" s="137"/>
      <c r="G1008" s="137" t="s">
        <v>4331</v>
      </c>
      <c r="H1008" s="137" t="s">
        <v>4332</v>
      </c>
      <c r="I1008" s="137" t="s">
        <v>1681</v>
      </c>
      <c r="J1008" s="139" t="s">
        <v>4333</v>
      </c>
      <c r="K1008" s="109" t="s">
        <v>4334</v>
      </c>
      <c r="L1008" s="138"/>
      <c r="M1008" s="111"/>
      <c r="N1008" s="18"/>
      <c r="O1008" s="113"/>
      <c r="P1008" s="113"/>
      <c r="Q1008" s="113"/>
      <c r="R1008" s="113"/>
      <c r="S1008" s="15"/>
      <c r="T1008" s="18"/>
      <c r="U1008" s="18"/>
      <c r="V1008" s="18"/>
      <c r="W1008" s="18"/>
      <c r="X1008" s="18"/>
      <c r="Y1008" s="18"/>
      <c r="Z1008" s="18"/>
      <c r="AA1008" s="18"/>
      <c r="AB1008" s="18"/>
      <c r="AC1008" s="18"/>
      <c r="AD1008" s="18"/>
    </row>
    <row r="1009">
      <c r="A1009" s="108">
        <v>924.0</v>
      </c>
      <c r="B1009" s="108" t="s">
        <v>1584</v>
      </c>
      <c r="C1009" s="108" t="s">
        <v>179</v>
      </c>
      <c r="D1009" s="108"/>
      <c r="E1009" s="108" t="s">
        <v>1678</v>
      </c>
      <c r="F1009" s="137"/>
      <c r="G1009" s="137" t="s">
        <v>4335</v>
      </c>
      <c r="H1009" s="137" t="s">
        <v>4336</v>
      </c>
      <c r="I1009" s="137" t="s">
        <v>1681</v>
      </c>
      <c r="J1009" s="139" t="s">
        <v>4337</v>
      </c>
      <c r="K1009" s="109" t="s">
        <v>3021</v>
      </c>
      <c r="L1009" s="138"/>
      <c r="M1009" s="111"/>
      <c r="N1009" s="18"/>
      <c r="O1009" s="113"/>
      <c r="P1009" s="113"/>
      <c r="Q1009" s="113"/>
      <c r="R1009" s="113"/>
      <c r="S1009" s="15"/>
      <c r="T1009" s="18"/>
      <c r="U1009" s="18"/>
      <c r="V1009" s="18"/>
      <c r="W1009" s="18"/>
      <c r="X1009" s="18"/>
      <c r="Y1009" s="18"/>
      <c r="Z1009" s="18"/>
      <c r="AA1009" s="18"/>
      <c r="AB1009" s="18"/>
      <c r="AC1009" s="18"/>
      <c r="AD1009" s="18"/>
    </row>
    <row r="1010">
      <c r="A1010" s="108">
        <v>925.0</v>
      </c>
      <c r="B1010" s="108" t="s">
        <v>1584</v>
      </c>
      <c r="C1010" s="108" t="s">
        <v>179</v>
      </c>
      <c r="D1010" s="108"/>
      <c r="E1010" s="108" t="s">
        <v>1678</v>
      </c>
      <c r="F1010" s="137"/>
      <c r="G1010" s="137" t="s">
        <v>4338</v>
      </c>
      <c r="H1010" s="137" t="s">
        <v>4339</v>
      </c>
      <c r="I1010" s="137" t="s">
        <v>1681</v>
      </c>
      <c r="J1010" s="139" t="s">
        <v>4340</v>
      </c>
      <c r="K1010" s="109" t="s">
        <v>3021</v>
      </c>
      <c r="L1010" s="138"/>
      <c r="M1010" s="111"/>
      <c r="N1010" s="18"/>
      <c r="O1010" s="18"/>
      <c r="P1010" s="18"/>
      <c r="Q1010" s="18"/>
      <c r="R1010" s="18"/>
      <c r="S1010" s="18"/>
      <c r="T1010" s="15"/>
      <c r="U1010" s="18"/>
      <c r="V1010" s="18"/>
      <c r="W1010" s="18"/>
      <c r="X1010" s="18"/>
      <c r="Y1010" s="18"/>
      <c r="Z1010" s="18"/>
      <c r="AA1010" s="18"/>
      <c r="AB1010" s="18"/>
      <c r="AC1010" s="18"/>
      <c r="AD1010" s="18"/>
    </row>
    <row r="1011">
      <c r="A1011" s="108">
        <v>926.0</v>
      </c>
      <c r="B1011" s="108" t="s">
        <v>1584</v>
      </c>
      <c r="C1011" s="108" t="s">
        <v>179</v>
      </c>
      <c r="D1011" s="108"/>
      <c r="E1011" s="108" t="s">
        <v>1678</v>
      </c>
      <c r="F1011" s="137"/>
      <c r="G1011" s="137" t="s">
        <v>4341</v>
      </c>
      <c r="H1011" s="137" t="s">
        <v>4342</v>
      </c>
      <c r="I1011" s="137" t="s">
        <v>1681</v>
      </c>
      <c r="J1011" s="139" t="s">
        <v>4343</v>
      </c>
      <c r="K1011" s="109" t="s">
        <v>3021</v>
      </c>
      <c r="L1011" s="138"/>
      <c r="M1011" s="111"/>
      <c r="N1011" s="18"/>
      <c r="O1011" s="18"/>
      <c r="P1011" s="18"/>
      <c r="Q1011" s="18"/>
      <c r="R1011" s="18"/>
      <c r="S1011" s="18"/>
      <c r="T1011" s="15"/>
      <c r="U1011" s="18"/>
      <c r="V1011" s="18"/>
      <c r="W1011" s="18"/>
      <c r="X1011" s="18"/>
      <c r="Y1011" s="18"/>
      <c r="Z1011" s="18"/>
      <c r="AA1011" s="18"/>
      <c r="AB1011" s="18"/>
      <c r="AC1011" s="18"/>
      <c r="AD1011" s="18"/>
    </row>
    <row r="1012">
      <c r="A1012" s="108">
        <v>927.0</v>
      </c>
      <c r="B1012" s="108" t="s">
        <v>1584</v>
      </c>
      <c r="C1012" s="108" t="s">
        <v>179</v>
      </c>
      <c r="D1012" s="108"/>
      <c r="E1012" s="108" t="s">
        <v>1678</v>
      </c>
      <c r="F1012" s="137"/>
      <c r="G1012" s="137" t="s">
        <v>4344</v>
      </c>
      <c r="H1012" s="137" t="s">
        <v>4345</v>
      </c>
      <c r="I1012" s="137" t="s">
        <v>1681</v>
      </c>
      <c r="J1012" s="139" t="s">
        <v>4346</v>
      </c>
      <c r="K1012" s="109" t="s">
        <v>3021</v>
      </c>
      <c r="L1012" s="138"/>
      <c r="M1012" s="111"/>
      <c r="N1012" s="18"/>
      <c r="O1012" s="18"/>
      <c r="P1012" s="18"/>
      <c r="Q1012" s="18"/>
      <c r="R1012" s="18"/>
      <c r="S1012" s="18"/>
      <c r="T1012" s="15"/>
      <c r="U1012" s="18"/>
      <c r="V1012" s="18"/>
      <c r="W1012" s="18"/>
      <c r="X1012" s="18"/>
      <c r="Y1012" s="18"/>
      <c r="Z1012" s="18"/>
      <c r="AA1012" s="18"/>
      <c r="AB1012" s="18"/>
      <c r="AC1012" s="18"/>
      <c r="AD1012" s="18"/>
    </row>
    <row r="1013">
      <c r="A1013" s="108">
        <v>930.0</v>
      </c>
      <c r="B1013" s="108" t="s">
        <v>1584</v>
      </c>
      <c r="C1013" s="108" t="s">
        <v>179</v>
      </c>
      <c r="D1013" s="108"/>
      <c r="E1013" s="108" t="s">
        <v>1678</v>
      </c>
      <c r="F1013" s="137"/>
      <c r="G1013" s="137" t="s">
        <v>4347</v>
      </c>
      <c r="H1013" s="137" t="s">
        <v>4348</v>
      </c>
      <c r="I1013" s="137" t="s">
        <v>1681</v>
      </c>
      <c r="J1013" s="139" t="s">
        <v>4349</v>
      </c>
      <c r="K1013" s="109" t="s">
        <v>3029</v>
      </c>
      <c r="L1013" s="138"/>
      <c r="M1013" s="111"/>
      <c r="N1013" s="18"/>
      <c r="O1013" s="18"/>
      <c r="P1013" s="18"/>
      <c r="Q1013" s="18"/>
      <c r="R1013" s="18"/>
      <c r="S1013" s="18"/>
      <c r="T1013" s="15"/>
      <c r="U1013" s="18"/>
      <c r="V1013" s="18"/>
      <c r="W1013" s="18"/>
      <c r="X1013" s="18"/>
      <c r="Y1013" s="18"/>
      <c r="Z1013" s="18"/>
      <c r="AA1013" s="18"/>
      <c r="AB1013" s="18"/>
      <c r="AC1013" s="18"/>
      <c r="AD1013" s="18"/>
    </row>
    <row r="1014">
      <c r="A1014" s="108">
        <v>928.0</v>
      </c>
      <c r="B1014" s="108" t="s">
        <v>1584</v>
      </c>
      <c r="C1014" s="108" t="s">
        <v>179</v>
      </c>
      <c r="D1014" s="108"/>
      <c r="E1014" s="108" t="s">
        <v>1678</v>
      </c>
      <c r="F1014" s="137"/>
      <c r="G1014" s="137" t="s">
        <v>4350</v>
      </c>
      <c r="H1014" s="137" t="s">
        <v>4351</v>
      </c>
      <c r="I1014" s="137" t="s">
        <v>1681</v>
      </c>
      <c r="J1014" s="139" t="s">
        <v>4352</v>
      </c>
      <c r="K1014" s="109" t="s">
        <v>3029</v>
      </c>
      <c r="L1014" s="138"/>
      <c r="M1014" s="111"/>
      <c r="N1014" s="18"/>
      <c r="O1014" s="18"/>
      <c r="P1014" s="18"/>
      <c r="Q1014" s="18"/>
      <c r="R1014" s="18"/>
      <c r="S1014" s="18"/>
      <c r="T1014" s="15"/>
      <c r="U1014" s="18"/>
      <c r="V1014" s="18"/>
      <c r="W1014" s="18"/>
      <c r="X1014" s="18"/>
      <c r="Y1014" s="18"/>
      <c r="Z1014" s="18"/>
      <c r="AA1014" s="18"/>
      <c r="AB1014" s="18"/>
      <c r="AC1014" s="18"/>
      <c r="AD1014" s="18"/>
    </row>
    <row r="1015">
      <c r="A1015" s="108">
        <v>929.0</v>
      </c>
      <c r="B1015" s="108" t="s">
        <v>1584</v>
      </c>
      <c r="C1015" s="108" t="s">
        <v>179</v>
      </c>
      <c r="D1015" s="108"/>
      <c r="E1015" s="108" t="s">
        <v>1678</v>
      </c>
      <c r="F1015" s="137"/>
      <c r="G1015" s="137" t="s">
        <v>4353</v>
      </c>
      <c r="H1015" s="137" t="s">
        <v>4354</v>
      </c>
      <c r="I1015" s="137" t="s">
        <v>1681</v>
      </c>
      <c r="J1015" s="139" t="s">
        <v>4355</v>
      </c>
      <c r="K1015" s="109" t="s">
        <v>3029</v>
      </c>
      <c r="L1015" s="138"/>
      <c r="M1015" s="111"/>
      <c r="N1015" s="18"/>
      <c r="O1015" s="18"/>
      <c r="P1015" s="18"/>
      <c r="Q1015" s="18"/>
      <c r="R1015" s="18"/>
      <c r="S1015" s="18"/>
      <c r="T1015" s="15"/>
      <c r="U1015" s="18"/>
      <c r="V1015" s="18"/>
      <c r="W1015" s="18"/>
      <c r="X1015" s="18"/>
      <c r="Y1015" s="18"/>
      <c r="Z1015" s="18"/>
      <c r="AA1015" s="18"/>
      <c r="AB1015" s="18"/>
      <c r="AC1015" s="18"/>
      <c r="AD1015" s="18"/>
    </row>
    <row r="1016">
      <c r="A1016" s="108">
        <v>931.0</v>
      </c>
      <c r="B1016" s="108" t="s">
        <v>1584</v>
      </c>
      <c r="C1016" s="108" t="s">
        <v>179</v>
      </c>
      <c r="D1016" s="108"/>
      <c r="E1016" s="108" t="s">
        <v>1678</v>
      </c>
      <c r="F1016" s="137"/>
      <c r="G1016" s="137" t="s">
        <v>4356</v>
      </c>
      <c r="H1016" s="137" t="s">
        <v>4357</v>
      </c>
      <c r="I1016" s="137" t="s">
        <v>1681</v>
      </c>
      <c r="J1016" s="139" t="s">
        <v>4358</v>
      </c>
      <c r="K1016" s="109" t="s">
        <v>4334</v>
      </c>
      <c r="L1016" s="138"/>
      <c r="M1016" s="111"/>
      <c r="N1016" s="18"/>
      <c r="O1016" s="18"/>
      <c r="P1016" s="18"/>
      <c r="Q1016" s="18"/>
      <c r="R1016" s="18"/>
      <c r="S1016" s="18"/>
      <c r="T1016" s="15"/>
      <c r="U1016" s="18"/>
      <c r="V1016" s="18"/>
      <c r="W1016" s="18"/>
      <c r="X1016" s="18"/>
      <c r="Y1016" s="18"/>
      <c r="Z1016" s="18"/>
      <c r="AA1016" s="18"/>
      <c r="AB1016" s="18"/>
      <c r="AC1016" s="18"/>
      <c r="AD1016" s="18"/>
    </row>
    <row r="1017">
      <c r="A1017" s="119">
        <v>948.0</v>
      </c>
      <c r="B1017" s="120" t="s">
        <v>1685</v>
      </c>
      <c r="C1017" s="120" t="s">
        <v>186</v>
      </c>
      <c r="D1017" s="120"/>
      <c r="E1017" s="120" t="s">
        <v>1678</v>
      </c>
      <c r="F1017" s="121"/>
      <c r="G1017" s="121" t="s">
        <v>4359</v>
      </c>
      <c r="H1017" s="121" t="s">
        <v>4360</v>
      </c>
      <c r="I1017" s="121" t="s">
        <v>1681</v>
      </c>
      <c r="J1017" s="122" t="s">
        <v>4361</v>
      </c>
      <c r="K1017" s="123" t="s">
        <v>4362</v>
      </c>
      <c r="L1017" s="121" t="s">
        <v>4363</v>
      </c>
      <c r="M1017" s="147"/>
      <c r="N1017" s="18"/>
      <c r="O1017" s="18"/>
      <c r="P1017" s="18"/>
      <c r="Q1017" s="18"/>
      <c r="R1017" s="18"/>
      <c r="S1017" s="18"/>
      <c r="T1017" s="15"/>
      <c r="U1017" s="18"/>
      <c r="V1017" s="18"/>
      <c r="W1017" s="18"/>
      <c r="X1017" s="18"/>
      <c r="Y1017" s="18"/>
      <c r="Z1017" s="18"/>
      <c r="AA1017" s="18"/>
      <c r="AB1017" s="18"/>
      <c r="AC1017" s="18"/>
      <c r="AD1017" s="18"/>
    </row>
    <row r="1018">
      <c r="A1018" s="119">
        <v>947.0</v>
      </c>
      <c r="B1018" s="120" t="s">
        <v>1685</v>
      </c>
      <c r="C1018" s="120" t="s">
        <v>186</v>
      </c>
      <c r="D1018" s="120"/>
      <c r="E1018" s="120" t="s">
        <v>1678</v>
      </c>
      <c r="F1018" s="121"/>
      <c r="G1018" s="121" t="s">
        <v>4364</v>
      </c>
      <c r="H1018" s="121" t="s">
        <v>4365</v>
      </c>
      <c r="I1018" s="121" t="s">
        <v>1681</v>
      </c>
      <c r="J1018" s="122" t="s">
        <v>4366</v>
      </c>
      <c r="K1018" s="123" t="s">
        <v>4367</v>
      </c>
      <c r="L1018" s="121" t="s">
        <v>4368</v>
      </c>
      <c r="M1018" s="147"/>
      <c r="N1018" s="18"/>
      <c r="O1018" s="18"/>
      <c r="P1018" s="18"/>
      <c r="Q1018" s="18"/>
      <c r="R1018" s="18"/>
      <c r="S1018" s="18"/>
      <c r="T1018" s="15"/>
      <c r="U1018" s="18"/>
      <c r="V1018" s="18"/>
      <c r="W1018" s="18"/>
      <c r="X1018" s="18"/>
      <c r="Y1018" s="18"/>
      <c r="Z1018" s="18"/>
      <c r="AA1018" s="18"/>
      <c r="AB1018" s="18"/>
      <c r="AC1018" s="18"/>
      <c r="AD1018" s="18"/>
    </row>
    <row r="1019">
      <c r="A1019" s="119">
        <v>946.0</v>
      </c>
      <c r="B1019" s="120" t="s">
        <v>1685</v>
      </c>
      <c r="C1019" s="120" t="s">
        <v>186</v>
      </c>
      <c r="D1019" s="120"/>
      <c r="E1019" s="120" t="s">
        <v>1678</v>
      </c>
      <c r="F1019" s="121"/>
      <c r="G1019" s="121" t="s">
        <v>4369</v>
      </c>
      <c r="H1019" s="121" t="s">
        <v>4370</v>
      </c>
      <c r="I1019" s="121" t="s">
        <v>1681</v>
      </c>
      <c r="J1019" s="122" t="s">
        <v>4371</v>
      </c>
      <c r="K1019" s="123" t="s">
        <v>4372</v>
      </c>
      <c r="L1019" s="121" t="s">
        <v>4373</v>
      </c>
      <c r="M1019" s="147"/>
      <c r="N1019" s="18"/>
      <c r="O1019" s="18"/>
      <c r="P1019" s="18"/>
      <c r="Q1019" s="18"/>
      <c r="R1019" s="18"/>
      <c r="S1019" s="18"/>
      <c r="T1019" s="15"/>
      <c r="U1019" s="18"/>
      <c r="V1019" s="18"/>
      <c r="W1019" s="18"/>
      <c r="X1019" s="18"/>
      <c r="Y1019" s="18"/>
      <c r="Z1019" s="18"/>
      <c r="AA1019" s="18"/>
      <c r="AB1019" s="18"/>
      <c r="AC1019" s="18"/>
      <c r="AD1019" s="18"/>
    </row>
    <row r="1020">
      <c r="A1020" s="119">
        <v>1022.0</v>
      </c>
      <c r="B1020" s="120" t="s">
        <v>1685</v>
      </c>
      <c r="C1020" s="120" t="s">
        <v>186</v>
      </c>
      <c r="D1020" s="120"/>
      <c r="E1020" s="120" t="s">
        <v>1654</v>
      </c>
      <c r="F1020" s="121"/>
      <c r="G1020" s="121" t="s">
        <v>4374</v>
      </c>
      <c r="H1020" s="121" t="s">
        <v>4375</v>
      </c>
      <c r="I1020" s="121" t="s">
        <v>1600</v>
      </c>
      <c r="J1020" s="122" t="s">
        <v>4376</v>
      </c>
      <c r="K1020" s="123" t="s">
        <v>1795</v>
      </c>
      <c r="L1020" s="121" t="s">
        <v>1796</v>
      </c>
      <c r="M1020" s="147"/>
      <c r="N1020" s="18"/>
      <c r="O1020" s="18"/>
      <c r="P1020" s="18"/>
      <c r="Q1020" s="18"/>
      <c r="R1020" s="18"/>
      <c r="S1020" s="18"/>
      <c r="T1020" s="15"/>
      <c r="U1020" s="18"/>
      <c r="V1020" s="18"/>
      <c r="W1020" s="18"/>
      <c r="X1020" s="18"/>
      <c r="Y1020" s="18"/>
      <c r="Z1020" s="18"/>
      <c r="AA1020" s="18"/>
      <c r="AB1020" s="18"/>
      <c r="AC1020" s="18"/>
      <c r="AD1020" s="18"/>
    </row>
    <row r="1021">
      <c r="A1021" s="119">
        <v>1023.0</v>
      </c>
      <c r="B1021" s="120" t="s">
        <v>1685</v>
      </c>
      <c r="C1021" s="120" t="s">
        <v>186</v>
      </c>
      <c r="D1021" s="120"/>
      <c r="E1021" s="120" t="s">
        <v>1654</v>
      </c>
      <c r="F1021" s="121"/>
      <c r="G1021" s="121" t="s">
        <v>4374</v>
      </c>
      <c r="H1021" s="121" t="s">
        <v>4375</v>
      </c>
      <c r="I1021" s="121" t="s">
        <v>1600</v>
      </c>
      <c r="J1021" s="122" t="s">
        <v>4377</v>
      </c>
      <c r="K1021" s="123" t="s">
        <v>1798</v>
      </c>
      <c r="L1021" s="121" t="s">
        <v>1799</v>
      </c>
      <c r="M1021" s="147"/>
      <c r="N1021" s="18"/>
      <c r="O1021" s="18"/>
      <c r="P1021" s="18"/>
      <c r="Q1021" s="18"/>
      <c r="R1021" s="18"/>
      <c r="S1021" s="18"/>
      <c r="T1021" s="15"/>
      <c r="U1021" s="18"/>
      <c r="V1021" s="18"/>
      <c r="W1021" s="18"/>
      <c r="X1021" s="18"/>
      <c r="Y1021" s="18"/>
      <c r="Z1021" s="18"/>
      <c r="AA1021" s="18"/>
      <c r="AB1021" s="18"/>
      <c r="AC1021" s="18"/>
      <c r="AD1021" s="18"/>
    </row>
    <row r="1022">
      <c r="A1022" s="119">
        <v>969.0</v>
      </c>
      <c r="B1022" s="120" t="s">
        <v>1685</v>
      </c>
      <c r="C1022" s="120" t="s">
        <v>186</v>
      </c>
      <c r="D1022" s="123"/>
      <c r="E1022" s="123" t="s">
        <v>1619</v>
      </c>
      <c r="F1022" s="121"/>
      <c r="G1022" s="121" t="s">
        <v>4378</v>
      </c>
      <c r="H1022" s="121" t="s">
        <v>4379</v>
      </c>
      <c r="I1022" s="121" t="s">
        <v>1588</v>
      </c>
      <c r="J1022" s="122" t="s">
        <v>4380</v>
      </c>
      <c r="K1022" s="123" t="s">
        <v>1812</v>
      </c>
      <c r="L1022" s="121" t="s">
        <v>1813</v>
      </c>
      <c r="M1022" s="147"/>
      <c r="N1022" s="18"/>
      <c r="O1022" s="113"/>
      <c r="P1022" s="113"/>
      <c r="Q1022" s="18"/>
      <c r="R1022" s="18"/>
      <c r="S1022" s="15"/>
      <c r="T1022" s="18"/>
      <c r="U1022" s="18"/>
      <c r="V1022" s="18"/>
      <c r="W1022" s="18"/>
      <c r="X1022" s="18"/>
      <c r="Y1022" s="18"/>
      <c r="Z1022" s="18"/>
      <c r="AA1022" s="18"/>
      <c r="AB1022" s="18"/>
      <c r="AC1022" s="18"/>
      <c r="AD1022" s="18"/>
    </row>
    <row r="1023">
      <c r="A1023" s="119">
        <v>1024.0</v>
      </c>
      <c r="B1023" s="120" t="s">
        <v>1685</v>
      </c>
      <c r="C1023" s="120" t="s">
        <v>186</v>
      </c>
      <c r="D1023" s="120"/>
      <c r="E1023" s="120" t="s">
        <v>1671</v>
      </c>
      <c r="F1023" s="121"/>
      <c r="G1023" s="121" t="s">
        <v>4381</v>
      </c>
      <c r="H1023" s="121" t="s">
        <v>4382</v>
      </c>
      <c r="I1023" s="121" t="s">
        <v>1674</v>
      </c>
      <c r="J1023" s="122" t="s">
        <v>4383</v>
      </c>
      <c r="K1023" s="123" t="s">
        <v>2796</v>
      </c>
      <c r="L1023" s="121" t="s">
        <v>2797</v>
      </c>
      <c r="M1023" s="147"/>
      <c r="N1023" s="18"/>
      <c r="O1023" s="113"/>
      <c r="P1023" s="113"/>
      <c r="Q1023" s="18"/>
      <c r="R1023" s="18"/>
      <c r="S1023" s="15"/>
      <c r="T1023" s="18"/>
      <c r="U1023" s="18"/>
      <c r="V1023" s="18"/>
      <c r="W1023" s="18"/>
      <c r="X1023" s="18"/>
      <c r="Y1023" s="18"/>
      <c r="Z1023" s="18"/>
      <c r="AA1023" s="18"/>
      <c r="AB1023" s="18"/>
      <c r="AC1023" s="18"/>
      <c r="AD1023" s="18"/>
    </row>
    <row r="1024">
      <c r="A1024" s="119">
        <v>1025.0</v>
      </c>
      <c r="B1024" s="120" t="s">
        <v>1685</v>
      </c>
      <c r="C1024" s="120" t="s">
        <v>186</v>
      </c>
      <c r="D1024" s="120"/>
      <c r="E1024" s="120" t="s">
        <v>1671</v>
      </c>
      <c r="F1024" s="121"/>
      <c r="G1024" s="121" t="s">
        <v>4384</v>
      </c>
      <c r="H1024" s="121" t="s">
        <v>4382</v>
      </c>
      <c r="I1024" s="121" t="s">
        <v>1674</v>
      </c>
      <c r="J1024" s="122" t="s">
        <v>4385</v>
      </c>
      <c r="K1024" s="123" t="s">
        <v>2800</v>
      </c>
      <c r="L1024" s="121" t="s">
        <v>2801</v>
      </c>
      <c r="M1024" s="147"/>
      <c r="N1024" s="18"/>
      <c r="O1024" s="113"/>
      <c r="P1024" s="113"/>
      <c r="Q1024" s="113"/>
      <c r="R1024" s="113"/>
      <c r="S1024" s="15"/>
      <c r="T1024" s="18"/>
      <c r="U1024" s="18"/>
      <c r="V1024" s="18"/>
      <c r="W1024" s="18"/>
      <c r="X1024" s="18"/>
      <c r="Y1024" s="18"/>
      <c r="Z1024" s="18"/>
      <c r="AA1024" s="18"/>
      <c r="AB1024" s="18"/>
      <c r="AC1024" s="18"/>
      <c r="AD1024" s="18"/>
    </row>
    <row r="1025">
      <c r="A1025" s="119">
        <v>1026.0</v>
      </c>
      <c r="B1025" s="120" t="s">
        <v>1685</v>
      </c>
      <c r="C1025" s="120" t="s">
        <v>186</v>
      </c>
      <c r="D1025" s="120"/>
      <c r="E1025" s="120" t="s">
        <v>1671</v>
      </c>
      <c r="F1025" s="121"/>
      <c r="G1025" s="121" t="s">
        <v>4386</v>
      </c>
      <c r="H1025" s="121" t="s">
        <v>4382</v>
      </c>
      <c r="I1025" s="121" t="s">
        <v>1674</v>
      </c>
      <c r="J1025" s="122" t="s">
        <v>4387</v>
      </c>
      <c r="K1025" s="123" t="s">
        <v>2163</v>
      </c>
      <c r="L1025" s="121" t="s">
        <v>2164</v>
      </c>
      <c r="M1025" s="147"/>
      <c r="N1025" s="18"/>
      <c r="O1025" s="113"/>
      <c r="P1025" s="113"/>
      <c r="Q1025" s="113"/>
      <c r="R1025" s="113"/>
      <c r="S1025" s="15"/>
      <c r="T1025" s="18"/>
      <c r="U1025" s="18"/>
      <c r="V1025" s="18"/>
      <c r="W1025" s="18"/>
      <c r="X1025" s="18"/>
      <c r="Y1025" s="18"/>
      <c r="Z1025" s="18"/>
      <c r="AA1025" s="18"/>
      <c r="AB1025" s="18"/>
      <c r="AC1025" s="18"/>
      <c r="AD1025" s="18"/>
    </row>
    <row r="1026">
      <c r="A1026" s="119">
        <v>1027.0</v>
      </c>
      <c r="B1026" s="120" t="s">
        <v>1685</v>
      </c>
      <c r="C1026" s="120" t="s">
        <v>186</v>
      </c>
      <c r="D1026" s="120"/>
      <c r="E1026" s="120" t="s">
        <v>1671</v>
      </c>
      <c r="F1026" s="121"/>
      <c r="G1026" s="121" t="s">
        <v>4388</v>
      </c>
      <c r="H1026" s="121" t="s">
        <v>4382</v>
      </c>
      <c r="I1026" s="121" t="s">
        <v>1674</v>
      </c>
      <c r="J1026" s="122" t="s">
        <v>4389</v>
      </c>
      <c r="K1026" s="123" t="s">
        <v>2806</v>
      </c>
      <c r="L1026" s="121" t="s">
        <v>2807</v>
      </c>
      <c r="M1026" s="147"/>
      <c r="N1026" s="18"/>
      <c r="O1026" s="113"/>
      <c r="P1026" s="113"/>
      <c r="Q1026" s="113"/>
      <c r="R1026" s="113"/>
      <c r="S1026" s="15"/>
      <c r="T1026" s="18"/>
      <c r="U1026" s="18"/>
      <c r="V1026" s="18"/>
      <c r="W1026" s="18"/>
      <c r="X1026" s="18"/>
      <c r="Y1026" s="18"/>
      <c r="Z1026" s="18"/>
      <c r="AA1026" s="18"/>
      <c r="AB1026" s="18"/>
      <c r="AC1026" s="18"/>
      <c r="AD1026" s="18"/>
    </row>
    <row r="1027">
      <c r="A1027" s="119">
        <v>1028.0</v>
      </c>
      <c r="B1027" s="120" t="s">
        <v>1685</v>
      </c>
      <c r="C1027" s="120" t="s">
        <v>186</v>
      </c>
      <c r="D1027" s="120"/>
      <c r="E1027" s="120" t="s">
        <v>1671</v>
      </c>
      <c r="F1027" s="121"/>
      <c r="G1027" s="121" t="s">
        <v>4390</v>
      </c>
      <c r="H1027" s="121" t="s">
        <v>4382</v>
      </c>
      <c r="I1027" s="121" t="s">
        <v>1674</v>
      </c>
      <c r="J1027" s="122" t="s">
        <v>4391</v>
      </c>
      <c r="K1027" s="123" t="s">
        <v>2810</v>
      </c>
      <c r="L1027" s="121" t="s">
        <v>2811</v>
      </c>
      <c r="M1027" s="147"/>
      <c r="N1027" s="18"/>
      <c r="O1027" s="113"/>
      <c r="P1027" s="113"/>
      <c r="Q1027" s="113"/>
      <c r="R1027" s="113"/>
      <c r="S1027" s="15"/>
      <c r="T1027" s="18"/>
      <c r="U1027" s="18"/>
      <c r="V1027" s="18"/>
      <c r="W1027" s="18"/>
      <c r="X1027" s="18"/>
      <c r="Y1027" s="18"/>
      <c r="Z1027" s="18"/>
      <c r="AA1027" s="18"/>
      <c r="AB1027" s="18"/>
      <c r="AC1027" s="18"/>
      <c r="AD1027" s="18"/>
    </row>
    <row r="1028">
      <c r="A1028" s="119">
        <v>1029.0</v>
      </c>
      <c r="B1028" s="120" t="s">
        <v>1685</v>
      </c>
      <c r="C1028" s="120" t="s">
        <v>186</v>
      </c>
      <c r="D1028" s="120"/>
      <c r="E1028" s="120" t="s">
        <v>1671</v>
      </c>
      <c r="F1028" s="121"/>
      <c r="G1028" s="121" t="s">
        <v>4392</v>
      </c>
      <c r="H1028" s="121" t="s">
        <v>4393</v>
      </c>
      <c r="I1028" s="121" t="s">
        <v>1674</v>
      </c>
      <c r="J1028" s="122" t="s">
        <v>4394</v>
      </c>
      <c r="K1028" s="123" t="s">
        <v>2445</v>
      </c>
      <c r="L1028" s="121" t="s">
        <v>2446</v>
      </c>
      <c r="M1028" s="147"/>
      <c r="N1028" s="18"/>
      <c r="O1028" s="113"/>
      <c r="P1028" s="113"/>
      <c r="Q1028" s="113"/>
      <c r="R1028" s="113"/>
      <c r="S1028" s="15"/>
      <c r="T1028" s="18"/>
      <c r="U1028" s="18"/>
      <c r="V1028" s="18"/>
      <c r="W1028" s="18"/>
      <c r="X1028" s="18"/>
      <c r="Y1028" s="18"/>
      <c r="Z1028" s="18"/>
      <c r="AA1028" s="18"/>
      <c r="AB1028" s="18"/>
      <c r="AC1028" s="18"/>
      <c r="AD1028" s="18"/>
    </row>
    <row r="1029">
      <c r="A1029" s="119">
        <v>1030.0</v>
      </c>
      <c r="B1029" s="120" t="s">
        <v>1685</v>
      </c>
      <c r="C1029" s="120" t="s">
        <v>186</v>
      </c>
      <c r="D1029" s="120"/>
      <c r="E1029" s="120" t="s">
        <v>1671</v>
      </c>
      <c r="F1029" s="121"/>
      <c r="G1029" s="121" t="s">
        <v>4395</v>
      </c>
      <c r="H1029" s="121" t="s">
        <v>4393</v>
      </c>
      <c r="I1029" s="121" t="s">
        <v>1674</v>
      </c>
      <c r="J1029" s="122" t="s">
        <v>4396</v>
      </c>
      <c r="K1029" s="123" t="s">
        <v>4397</v>
      </c>
      <c r="L1029" s="121" t="s">
        <v>4398</v>
      </c>
      <c r="M1029" s="147"/>
      <c r="N1029" s="18"/>
      <c r="O1029" s="113"/>
      <c r="P1029" s="113"/>
      <c r="Q1029" s="113"/>
      <c r="R1029" s="113"/>
      <c r="S1029" s="15"/>
      <c r="T1029" s="18"/>
      <c r="U1029" s="18"/>
      <c r="V1029" s="18"/>
      <c r="W1029" s="18"/>
      <c r="X1029" s="18"/>
      <c r="Y1029" s="18"/>
      <c r="Z1029" s="18"/>
      <c r="AA1029" s="18"/>
      <c r="AB1029" s="18"/>
      <c r="AC1029" s="18"/>
      <c r="AD1029" s="18"/>
    </row>
    <row r="1030">
      <c r="A1030" s="119">
        <v>953.0</v>
      </c>
      <c r="B1030" s="120" t="s">
        <v>1685</v>
      </c>
      <c r="C1030" s="120" t="s">
        <v>186</v>
      </c>
      <c r="D1030" s="120"/>
      <c r="E1030" s="120" t="s">
        <v>1729</v>
      </c>
      <c r="F1030" s="121"/>
      <c r="G1030" s="121" t="s">
        <v>4399</v>
      </c>
      <c r="H1030" s="121" t="s">
        <v>4400</v>
      </c>
      <c r="I1030" s="121" t="s">
        <v>1607</v>
      </c>
      <c r="J1030" s="122" t="s">
        <v>4401</v>
      </c>
      <c r="K1030" s="123" t="s">
        <v>4402</v>
      </c>
      <c r="L1030" s="121" t="s">
        <v>4403</v>
      </c>
      <c r="M1030" s="147"/>
      <c r="N1030" s="18"/>
      <c r="O1030" s="113"/>
      <c r="P1030" s="113"/>
      <c r="Q1030" s="113"/>
      <c r="R1030" s="113"/>
      <c r="S1030" s="15"/>
      <c r="T1030" s="18"/>
      <c r="U1030" s="18"/>
      <c r="V1030" s="18"/>
      <c r="W1030" s="18"/>
      <c r="X1030" s="18"/>
      <c r="Y1030" s="18"/>
      <c r="Z1030" s="18"/>
      <c r="AA1030" s="18"/>
      <c r="AB1030" s="18"/>
      <c r="AC1030" s="18"/>
      <c r="AD1030" s="18"/>
    </row>
    <row r="1031">
      <c r="A1031" s="119">
        <v>955.0</v>
      </c>
      <c r="B1031" s="120" t="s">
        <v>1685</v>
      </c>
      <c r="C1031" s="120" t="s">
        <v>186</v>
      </c>
      <c r="D1031" s="120"/>
      <c r="E1031" s="120" t="s">
        <v>1729</v>
      </c>
      <c r="F1031" s="121"/>
      <c r="G1031" s="121" t="s">
        <v>4404</v>
      </c>
      <c r="H1031" s="121" t="s">
        <v>4405</v>
      </c>
      <c r="I1031" s="121" t="s">
        <v>1607</v>
      </c>
      <c r="J1031" s="122" t="s">
        <v>4406</v>
      </c>
      <c r="K1031" s="123" t="s">
        <v>4407</v>
      </c>
      <c r="L1031" s="121" t="s">
        <v>4408</v>
      </c>
      <c r="M1031" s="147"/>
      <c r="N1031" s="18"/>
      <c r="O1031" s="113"/>
      <c r="P1031" s="113"/>
      <c r="Q1031" s="113"/>
      <c r="R1031" s="113"/>
      <c r="S1031" s="15"/>
      <c r="T1031" s="18"/>
      <c r="U1031" s="18"/>
      <c r="V1031" s="18"/>
      <c r="W1031" s="18"/>
      <c r="X1031" s="18"/>
      <c r="Y1031" s="18"/>
      <c r="Z1031" s="18"/>
      <c r="AA1031" s="18"/>
      <c r="AB1031" s="18"/>
      <c r="AC1031" s="18"/>
      <c r="AD1031" s="18"/>
    </row>
    <row r="1032">
      <c r="A1032" s="119">
        <v>956.0</v>
      </c>
      <c r="B1032" s="120" t="s">
        <v>1685</v>
      </c>
      <c r="C1032" s="120" t="s">
        <v>186</v>
      </c>
      <c r="D1032" s="120"/>
      <c r="E1032" s="120" t="s">
        <v>1729</v>
      </c>
      <c r="F1032" s="121"/>
      <c r="G1032" s="121" t="s">
        <v>4409</v>
      </c>
      <c r="H1032" s="121" t="s">
        <v>4410</v>
      </c>
      <c r="I1032" s="121" t="s">
        <v>1607</v>
      </c>
      <c r="J1032" s="122" t="s">
        <v>4411</v>
      </c>
      <c r="K1032" s="123" t="s">
        <v>4407</v>
      </c>
      <c r="L1032" s="121" t="s">
        <v>4408</v>
      </c>
      <c r="M1032" s="147"/>
      <c r="N1032" s="18"/>
      <c r="O1032" s="18"/>
      <c r="P1032" s="18"/>
      <c r="Q1032" s="18"/>
      <c r="R1032" s="18"/>
      <c r="S1032" s="18"/>
      <c r="T1032" s="15"/>
      <c r="U1032" s="18"/>
      <c r="V1032" s="18"/>
      <c r="W1032" s="18"/>
      <c r="X1032" s="18"/>
      <c r="Y1032" s="18"/>
      <c r="Z1032" s="18"/>
      <c r="AA1032" s="18"/>
      <c r="AB1032" s="18"/>
      <c r="AC1032" s="18"/>
      <c r="AD1032" s="18"/>
    </row>
    <row r="1033">
      <c r="A1033" s="119">
        <v>959.0</v>
      </c>
      <c r="B1033" s="120" t="s">
        <v>1685</v>
      </c>
      <c r="C1033" s="120" t="s">
        <v>186</v>
      </c>
      <c r="D1033" s="120"/>
      <c r="E1033" s="120" t="s">
        <v>1729</v>
      </c>
      <c r="F1033" s="121"/>
      <c r="G1033" s="121" t="s">
        <v>4412</v>
      </c>
      <c r="H1033" s="121" t="s">
        <v>4413</v>
      </c>
      <c r="I1033" s="121" t="s">
        <v>1607</v>
      </c>
      <c r="J1033" s="122" t="s">
        <v>4414</v>
      </c>
      <c r="K1033" s="123" t="s">
        <v>4415</v>
      </c>
      <c r="L1033" s="121" t="s">
        <v>4416</v>
      </c>
      <c r="M1033" s="147"/>
      <c r="N1033" s="18"/>
      <c r="O1033" s="18"/>
      <c r="P1033" s="18"/>
      <c r="Q1033" s="18"/>
      <c r="R1033" s="18"/>
      <c r="S1033" s="18"/>
      <c r="T1033" s="15"/>
      <c r="U1033" s="18"/>
      <c r="V1033" s="18"/>
      <c r="W1033" s="18"/>
      <c r="X1033" s="18"/>
      <c r="Y1033" s="18"/>
      <c r="Z1033" s="18"/>
      <c r="AA1033" s="18"/>
      <c r="AB1033" s="18"/>
      <c r="AC1033" s="18"/>
      <c r="AD1033" s="18"/>
    </row>
    <row r="1034">
      <c r="A1034" s="119">
        <v>960.0</v>
      </c>
      <c r="B1034" s="120" t="s">
        <v>1685</v>
      </c>
      <c r="C1034" s="120" t="s">
        <v>186</v>
      </c>
      <c r="D1034" s="120"/>
      <c r="E1034" s="120" t="s">
        <v>1729</v>
      </c>
      <c r="F1034" s="121"/>
      <c r="G1034" s="121" t="s">
        <v>4417</v>
      </c>
      <c r="H1034" s="121" t="s">
        <v>4418</v>
      </c>
      <c r="I1034" s="121" t="s">
        <v>1607</v>
      </c>
      <c r="J1034" s="122" t="s">
        <v>4419</v>
      </c>
      <c r="K1034" s="123" t="s">
        <v>4415</v>
      </c>
      <c r="L1034" s="121" t="s">
        <v>4416</v>
      </c>
      <c r="M1034" s="147"/>
      <c r="N1034" s="18"/>
      <c r="O1034" s="18"/>
      <c r="P1034" s="18"/>
      <c r="Q1034" s="18"/>
      <c r="R1034" s="18"/>
      <c r="S1034" s="18"/>
      <c r="T1034" s="15"/>
      <c r="U1034" s="18"/>
      <c r="V1034" s="18"/>
      <c r="W1034" s="18"/>
      <c r="X1034" s="18"/>
      <c r="Y1034" s="18"/>
      <c r="Z1034" s="18"/>
      <c r="AA1034" s="18"/>
      <c r="AB1034" s="18"/>
      <c r="AC1034" s="18"/>
      <c r="AD1034" s="18"/>
    </row>
    <row r="1035">
      <c r="A1035" s="126">
        <v>1018.0</v>
      </c>
      <c r="B1035" s="127" t="s">
        <v>1711</v>
      </c>
      <c r="C1035" s="127" t="s">
        <v>186</v>
      </c>
      <c r="D1035" s="127"/>
      <c r="E1035" s="127" t="s">
        <v>1712</v>
      </c>
      <c r="F1035" s="128"/>
      <c r="G1035" s="128" t="s">
        <v>4420</v>
      </c>
      <c r="H1035" s="128" t="s">
        <v>4421</v>
      </c>
      <c r="I1035" s="128" t="s">
        <v>1715</v>
      </c>
      <c r="J1035" s="129" t="s">
        <v>4422</v>
      </c>
      <c r="K1035" s="130" t="s">
        <v>1717</v>
      </c>
      <c r="L1035" s="128" t="s">
        <v>1718</v>
      </c>
      <c r="M1035" s="145"/>
      <c r="N1035" s="18"/>
      <c r="O1035" s="18"/>
      <c r="P1035" s="18"/>
      <c r="Q1035" s="18"/>
      <c r="R1035" s="18"/>
      <c r="S1035" s="18"/>
      <c r="T1035" s="15"/>
      <c r="U1035" s="18"/>
      <c r="V1035" s="18"/>
      <c r="W1035" s="18"/>
      <c r="X1035" s="18"/>
      <c r="Y1035" s="18"/>
      <c r="Z1035" s="18"/>
      <c r="AA1035" s="18"/>
      <c r="AB1035" s="18"/>
      <c r="AC1035" s="18"/>
      <c r="AD1035" s="18"/>
    </row>
    <row r="1036">
      <c r="A1036" s="119">
        <v>952.0</v>
      </c>
      <c r="B1036" s="120" t="s">
        <v>1685</v>
      </c>
      <c r="C1036" s="120" t="s">
        <v>186</v>
      </c>
      <c r="D1036" s="120"/>
      <c r="E1036" s="120" t="s">
        <v>1729</v>
      </c>
      <c r="F1036" s="121"/>
      <c r="G1036" s="121" t="s">
        <v>4423</v>
      </c>
      <c r="H1036" s="121" t="s">
        <v>4424</v>
      </c>
      <c r="I1036" s="121" t="s">
        <v>1607</v>
      </c>
      <c r="J1036" s="122" t="s">
        <v>4425</v>
      </c>
      <c r="K1036" s="123" t="s">
        <v>4426</v>
      </c>
      <c r="L1036" s="121" t="s">
        <v>4427</v>
      </c>
      <c r="M1036" s="147"/>
      <c r="N1036" s="18"/>
      <c r="O1036" s="18"/>
      <c r="P1036" s="18"/>
      <c r="Q1036" s="18"/>
      <c r="R1036" s="18"/>
      <c r="S1036" s="18"/>
      <c r="T1036" s="15"/>
      <c r="U1036" s="18"/>
      <c r="V1036" s="18"/>
      <c r="W1036" s="18"/>
      <c r="X1036" s="18"/>
      <c r="Y1036" s="18"/>
      <c r="Z1036" s="18"/>
      <c r="AA1036" s="18"/>
      <c r="AB1036" s="18"/>
      <c r="AC1036" s="18"/>
      <c r="AD1036" s="18"/>
    </row>
    <row r="1037">
      <c r="A1037" s="119">
        <v>954.0</v>
      </c>
      <c r="B1037" s="120" t="s">
        <v>1685</v>
      </c>
      <c r="C1037" s="120" t="s">
        <v>186</v>
      </c>
      <c r="D1037" s="120"/>
      <c r="E1037" s="120" t="s">
        <v>1729</v>
      </c>
      <c r="F1037" s="121"/>
      <c r="G1037" s="121" t="s">
        <v>4428</v>
      </c>
      <c r="H1037" s="121" t="s">
        <v>4429</v>
      </c>
      <c r="I1037" s="121" t="s">
        <v>1607</v>
      </c>
      <c r="J1037" s="122" t="s">
        <v>4430</v>
      </c>
      <c r="K1037" s="123" t="s">
        <v>4431</v>
      </c>
      <c r="L1037" s="121" t="s">
        <v>4432</v>
      </c>
      <c r="M1037" s="147"/>
      <c r="N1037" s="18"/>
      <c r="O1037" s="18"/>
      <c r="P1037" s="18"/>
      <c r="Q1037" s="18"/>
      <c r="R1037" s="18"/>
      <c r="S1037" s="18"/>
      <c r="T1037" s="15"/>
      <c r="U1037" s="18"/>
      <c r="V1037" s="18"/>
      <c r="W1037" s="18"/>
      <c r="X1037" s="18"/>
      <c r="Y1037" s="18"/>
      <c r="Z1037" s="18"/>
      <c r="AA1037" s="18"/>
      <c r="AB1037" s="18"/>
      <c r="AC1037" s="18"/>
      <c r="AD1037" s="18"/>
    </row>
    <row r="1038">
      <c r="A1038" s="119">
        <v>958.0</v>
      </c>
      <c r="B1038" s="120" t="s">
        <v>1685</v>
      </c>
      <c r="C1038" s="120" t="s">
        <v>186</v>
      </c>
      <c r="D1038" s="120"/>
      <c r="E1038" s="120" t="s">
        <v>1729</v>
      </c>
      <c r="F1038" s="121"/>
      <c r="G1038" s="121" t="s">
        <v>4433</v>
      </c>
      <c r="H1038" s="121" t="s">
        <v>4429</v>
      </c>
      <c r="I1038" s="121" t="s">
        <v>1607</v>
      </c>
      <c r="J1038" s="122" t="s">
        <v>4434</v>
      </c>
      <c r="K1038" s="123" t="s">
        <v>4435</v>
      </c>
      <c r="L1038" s="121" t="s">
        <v>4436</v>
      </c>
      <c r="M1038" s="147"/>
      <c r="N1038" s="18"/>
      <c r="O1038" s="18"/>
      <c r="P1038" s="18"/>
      <c r="Q1038" s="18"/>
      <c r="R1038" s="18"/>
      <c r="S1038" s="18"/>
      <c r="T1038" s="15"/>
      <c r="U1038" s="18"/>
      <c r="V1038" s="18"/>
      <c r="W1038" s="18"/>
      <c r="X1038" s="18"/>
      <c r="Y1038" s="18"/>
      <c r="Z1038" s="18"/>
      <c r="AA1038" s="18"/>
      <c r="AB1038" s="18"/>
      <c r="AC1038" s="18"/>
      <c r="AD1038" s="18"/>
    </row>
    <row r="1039">
      <c r="A1039" s="119">
        <v>962.0</v>
      </c>
      <c r="B1039" s="120" t="s">
        <v>1685</v>
      </c>
      <c r="C1039" s="120" t="s">
        <v>186</v>
      </c>
      <c r="D1039" s="120"/>
      <c r="E1039" s="120" t="s">
        <v>1729</v>
      </c>
      <c r="F1039" s="121"/>
      <c r="G1039" s="121" t="s">
        <v>4437</v>
      </c>
      <c r="H1039" s="121" t="s">
        <v>4429</v>
      </c>
      <c r="I1039" s="121" t="s">
        <v>1607</v>
      </c>
      <c r="J1039" s="122" t="s">
        <v>4438</v>
      </c>
      <c r="K1039" s="123" t="s">
        <v>4439</v>
      </c>
      <c r="L1039" s="121" t="s">
        <v>4440</v>
      </c>
      <c r="M1039" s="147"/>
      <c r="N1039" s="18"/>
      <c r="O1039" s="18"/>
      <c r="P1039" s="18"/>
      <c r="Q1039" s="18"/>
      <c r="R1039" s="18"/>
      <c r="S1039" s="18"/>
      <c r="T1039" s="15"/>
      <c r="U1039" s="18"/>
      <c r="V1039" s="18"/>
      <c r="W1039" s="18"/>
      <c r="X1039" s="18"/>
      <c r="Y1039" s="18"/>
      <c r="Z1039" s="18"/>
      <c r="AA1039" s="18"/>
      <c r="AB1039" s="18"/>
      <c r="AC1039" s="18"/>
      <c r="AD1039" s="18"/>
    </row>
    <row r="1040">
      <c r="A1040" s="119">
        <v>951.0</v>
      </c>
      <c r="B1040" s="120" t="s">
        <v>1685</v>
      </c>
      <c r="C1040" s="120" t="s">
        <v>186</v>
      </c>
      <c r="D1040" s="120"/>
      <c r="E1040" s="120" t="s">
        <v>1729</v>
      </c>
      <c r="F1040" s="121"/>
      <c r="G1040" s="121" t="s">
        <v>4441</v>
      </c>
      <c r="H1040" s="121" t="s">
        <v>4442</v>
      </c>
      <c r="I1040" s="121" t="s">
        <v>1607</v>
      </c>
      <c r="J1040" s="122" t="s">
        <v>4443</v>
      </c>
      <c r="K1040" s="123" t="s">
        <v>4444</v>
      </c>
      <c r="L1040" s="121" t="s">
        <v>4445</v>
      </c>
      <c r="M1040" s="147"/>
      <c r="N1040" s="18"/>
      <c r="O1040" s="18"/>
      <c r="P1040" s="18"/>
      <c r="Q1040" s="18"/>
      <c r="R1040" s="18"/>
      <c r="S1040" s="18"/>
      <c r="T1040" s="15"/>
      <c r="U1040" s="18"/>
      <c r="V1040" s="18"/>
      <c r="W1040" s="18"/>
      <c r="X1040" s="18"/>
      <c r="Y1040" s="18"/>
      <c r="Z1040" s="18"/>
      <c r="AA1040" s="18"/>
      <c r="AB1040" s="18"/>
      <c r="AC1040" s="18"/>
      <c r="AD1040" s="18"/>
    </row>
    <row r="1041">
      <c r="A1041" s="119">
        <v>963.0</v>
      </c>
      <c r="B1041" s="120" t="s">
        <v>1685</v>
      </c>
      <c r="C1041" s="120" t="s">
        <v>186</v>
      </c>
      <c r="D1041" s="120"/>
      <c r="E1041" s="120" t="s">
        <v>1729</v>
      </c>
      <c r="F1041" s="121"/>
      <c r="G1041" s="121" t="s">
        <v>4446</v>
      </c>
      <c r="H1041" s="121" t="s">
        <v>4447</v>
      </c>
      <c r="I1041" s="121" t="s">
        <v>1637</v>
      </c>
      <c r="J1041" s="122" t="s">
        <v>4448</v>
      </c>
      <c r="K1041" s="123" t="s">
        <v>2777</v>
      </c>
      <c r="L1041" s="121" t="s">
        <v>2778</v>
      </c>
      <c r="M1041" s="147"/>
      <c r="N1041" s="18"/>
      <c r="O1041" s="18"/>
      <c r="P1041" s="18"/>
      <c r="Q1041" s="18"/>
      <c r="R1041" s="18"/>
      <c r="S1041" s="18"/>
      <c r="T1041" s="15"/>
      <c r="U1041" s="18"/>
      <c r="V1041" s="18"/>
      <c r="W1041" s="18"/>
      <c r="X1041" s="18"/>
      <c r="Y1041" s="18"/>
      <c r="Z1041" s="18"/>
      <c r="AA1041" s="18"/>
      <c r="AB1041" s="18"/>
      <c r="AC1041" s="18"/>
      <c r="AD1041" s="18"/>
    </row>
    <row r="1042">
      <c r="A1042" s="119">
        <v>964.0</v>
      </c>
      <c r="B1042" s="120" t="s">
        <v>1685</v>
      </c>
      <c r="C1042" s="120" t="s">
        <v>186</v>
      </c>
      <c r="D1042" s="120"/>
      <c r="E1042" s="120" t="s">
        <v>1729</v>
      </c>
      <c r="F1042" s="121"/>
      <c r="G1042" s="121" t="s">
        <v>4446</v>
      </c>
      <c r="H1042" s="121" t="s">
        <v>4447</v>
      </c>
      <c r="I1042" s="121" t="s">
        <v>1637</v>
      </c>
      <c r="J1042" s="122" t="s">
        <v>4449</v>
      </c>
      <c r="K1042" s="123" t="s">
        <v>2245</v>
      </c>
      <c r="L1042" s="121" t="s">
        <v>2246</v>
      </c>
      <c r="M1042" s="147"/>
      <c r="N1042" s="18"/>
      <c r="O1042" s="18"/>
      <c r="P1042" s="18"/>
      <c r="Q1042" s="18"/>
      <c r="R1042" s="18"/>
      <c r="S1042" s="18"/>
      <c r="T1042" s="15"/>
      <c r="U1042" s="18"/>
      <c r="V1042" s="18"/>
      <c r="W1042" s="18"/>
      <c r="X1042" s="18"/>
      <c r="Y1042" s="18"/>
      <c r="Z1042" s="18"/>
      <c r="AA1042" s="18"/>
      <c r="AB1042" s="18"/>
      <c r="AC1042" s="18"/>
      <c r="AD1042" s="18"/>
    </row>
    <row r="1043">
      <c r="A1043" s="126">
        <v>965.0</v>
      </c>
      <c r="B1043" s="127" t="s">
        <v>1711</v>
      </c>
      <c r="C1043" s="127" t="s">
        <v>186</v>
      </c>
      <c r="D1043" s="127"/>
      <c r="E1043" s="127" t="s">
        <v>1729</v>
      </c>
      <c r="F1043" s="128"/>
      <c r="G1043" s="128" t="s">
        <v>4446</v>
      </c>
      <c r="H1043" s="128" t="s">
        <v>4447</v>
      </c>
      <c r="I1043" s="128" t="s">
        <v>1637</v>
      </c>
      <c r="J1043" s="129" t="s">
        <v>4450</v>
      </c>
      <c r="K1043" s="130" t="s">
        <v>1833</v>
      </c>
      <c r="L1043" s="128" t="s">
        <v>1834</v>
      </c>
      <c r="M1043" s="145"/>
      <c r="N1043" s="18"/>
      <c r="O1043" s="113"/>
      <c r="P1043" s="113"/>
      <c r="Q1043" s="113"/>
      <c r="R1043" s="113"/>
      <c r="S1043" s="15"/>
      <c r="T1043" s="18"/>
      <c r="U1043" s="18"/>
      <c r="V1043" s="18"/>
      <c r="W1043" s="18"/>
      <c r="X1043" s="18"/>
      <c r="Y1043" s="18"/>
      <c r="Z1043" s="18"/>
      <c r="AA1043" s="18"/>
      <c r="AB1043" s="18"/>
      <c r="AC1043" s="18"/>
      <c r="AD1043" s="18"/>
    </row>
    <row r="1044">
      <c r="A1044" s="126">
        <v>966.0</v>
      </c>
      <c r="B1044" s="127" t="s">
        <v>1711</v>
      </c>
      <c r="C1044" s="127" t="s">
        <v>186</v>
      </c>
      <c r="D1044" s="127"/>
      <c r="E1044" s="127" t="s">
        <v>1729</v>
      </c>
      <c r="F1044" s="128"/>
      <c r="G1044" s="128" t="s">
        <v>4446</v>
      </c>
      <c r="H1044" s="128" t="s">
        <v>4447</v>
      </c>
      <c r="I1044" s="128" t="s">
        <v>1637</v>
      </c>
      <c r="J1044" s="129" t="s">
        <v>4451</v>
      </c>
      <c r="K1044" s="130" t="s">
        <v>1836</v>
      </c>
      <c r="L1044" s="128" t="s">
        <v>1837</v>
      </c>
      <c r="M1044" s="145"/>
      <c r="N1044" s="18"/>
      <c r="O1044" s="113"/>
      <c r="P1044" s="113"/>
      <c r="Q1044" s="113"/>
      <c r="R1044" s="113"/>
      <c r="S1044" s="15"/>
      <c r="T1044" s="18"/>
      <c r="U1044" s="18"/>
      <c r="V1044" s="18"/>
      <c r="W1044" s="18"/>
      <c r="X1044" s="18"/>
      <c r="Y1044" s="18"/>
      <c r="Z1044" s="18"/>
      <c r="AA1044" s="18"/>
      <c r="AB1044" s="18"/>
      <c r="AC1044" s="18"/>
      <c r="AD1044" s="18"/>
    </row>
    <row r="1045">
      <c r="A1045" s="126">
        <v>967.0</v>
      </c>
      <c r="B1045" s="127" t="s">
        <v>1711</v>
      </c>
      <c r="C1045" s="127" t="s">
        <v>186</v>
      </c>
      <c r="D1045" s="127"/>
      <c r="E1045" s="127" t="s">
        <v>1729</v>
      </c>
      <c r="F1045" s="128"/>
      <c r="G1045" s="128" t="s">
        <v>4446</v>
      </c>
      <c r="H1045" s="128" t="s">
        <v>4447</v>
      </c>
      <c r="I1045" s="128" t="s">
        <v>1637</v>
      </c>
      <c r="J1045" s="129" t="s">
        <v>4452</v>
      </c>
      <c r="K1045" s="130" t="s">
        <v>1754</v>
      </c>
      <c r="L1045" s="128" t="s">
        <v>1755</v>
      </c>
      <c r="M1045" s="145"/>
      <c r="N1045" s="18"/>
      <c r="O1045" s="113"/>
      <c r="P1045" s="113"/>
      <c r="Q1045" s="113"/>
      <c r="R1045" s="113"/>
      <c r="S1045" s="15"/>
      <c r="T1045" s="18"/>
      <c r="U1045" s="18"/>
      <c r="V1045" s="18"/>
      <c r="W1045" s="18"/>
      <c r="X1045" s="18"/>
      <c r="Y1045" s="18"/>
      <c r="Z1045" s="18"/>
      <c r="AA1045" s="18"/>
      <c r="AB1045" s="18"/>
      <c r="AC1045" s="18"/>
      <c r="AD1045" s="18"/>
    </row>
    <row r="1046">
      <c r="A1046" s="119">
        <v>957.0</v>
      </c>
      <c r="B1046" s="120" t="s">
        <v>1685</v>
      </c>
      <c r="C1046" s="120" t="s">
        <v>186</v>
      </c>
      <c r="D1046" s="120"/>
      <c r="E1046" s="120" t="s">
        <v>1729</v>
      </c>
      <c r="F1046" s="121"/>
      <c r="G1046" s="121" t="s">
        <v>4453</v>
      </c>
      <c r="H1046" s="121" t="s">
        <v>4454</v>
      </c>
      <c r="I1046" s="121" t="s">
        <v>1607</v>
      </c>
      <c r="J1046" s="122" t="s">
        <v>4455</v>
      </c>
      <c r="K1046" s="123" t="s">
        <v>2908</v>
      </c>
      <c r="L1046" s="121" t="s">
        <v>2909</v>
      </c>
      <c r="M1046" s="147"/>
      <c r="N1046" s="18"/>
      <c r="O1046" s="113"/>
      <c r="P1046" s="113"/>
      <c r="Q1046" s="113"/>
      <c r="R1046" s="113"/>
      <c r="S1046" s="15"/>
      <c r="T1046" s="18"/>
      <c r="U1046" s="18"/>
      <c r="V1046" s="18"/>
      <c r="W1046" s="18"/>
      <c r="X1046" s="18"/>
      <c r="Y1046" s="18"/>
      <c r="Z1046" s="18"/>
      <c r="AA1046" s="18"/>
      <c r="AB1046" s="18"/>
      <c r="AC1046" s="18"/>
      <c r="AD1046" s="18"/>
    </row>
    <row r="1047">
      <c r="A1047" s="126">
        <v>1019.0</v>
      </c>
      <c r="B1047" s="127" t="s">
        <v>1711</v>
      </c>
      <c r="C1047" s="127" t="s">
        <v>186</v>
      </c>
      <c r="D1047" s="127"/>
      <c r="E1047" s="127" t="s">
        <v>1719</v>
      </c>
      <c r="F1047" s="128"/>
      <c r="G1047" s="128" t="s">
        <v>4456</v>
      </c>
      <c r="H1047" s="128" t="s">
        <v>4457</v>
      </c>
      <c r="I1047" s="128" t="s">
        <v>1722</v>
      </c>
      <c r="J1047" s="129" t="s">
        <v>4458</v>
      </c>
      <c r="K1047" s="130" t="s">
        <v>1890</v>
      </c>
      <c r="L1047" s="128" t="s">
        <v>1891</v>
      </c>
      <c r="M1047" s="145"/>
      <c r="N1047" s="18"/>
      <c r="O1047" s="113"/>
      <c r="P1047" s="113"/>
      <c r="Q1047" s="113"/>
      <c r="R1047" s="113"/>
      <c r="S1047" s="15"/>
      <c r="T1047" s="18"/>
      <c r="U1047" s="18"/>
      <c r="V1047" s="18"/>
      <c r="W1047" s="18"/>
      <c r="X1047" s="18"/>
      <c r="Y1047" s="18"/>
      <c r="Z1047" s="18"/>
      <c r="AA1047" s="18"/>
      <c r="AB1047" s="18"/>
      <c r="AC1047" s="18"/>
      <c r="AD1047" s="18"/>
    </row>
    <row r="1048">
      <c r="A1048" s="126">
        <v>1020.0</v>
      </c>
      <c r="B1048" s="127" t="s">
        <v>1711</v>
      </c>
      <c r="C1048" s="127" t="s">
        <v>186</v>
      </c>
      <c r="D1048" s="127"/>
      <c r="E1048" s="127" t="s">
        <v>1719</v>
      </c>
      <c r="F1048" s="128"/>
      <c r="G1048" s="128" t="s">
        <v>4456</v>
      </c>
      <c r="H1048" s="128" t="s">
        <v>4457</v>
      </c>
      <c r="I1048" s="128" t="s">
        <v>1722</v>
      </c>
      <c r="J1048" s="129" t="s">
        <v>4459</v>
      </c>
      <c r="K1048" s="130" t="s">
        <v>1927</v>
      </c>
      <c r="L1048" s="128" t="s">
        <v>1928</v>
      </c>
      <c r="M1048" s="145"/>
      <c r="N1048" s="18"/>
      <c r="O1048" s="18"/>
      <c r="P1048" s="18"/>
      <c r="Q1048" s="18"/>
      <c r="R1048" s="18"/>
      <c r="S1048" s="18"/>
      <c r="T1048" s="15"/>
      <c r="U1048" s="18"/>
      <c r="V1048" s="18"/>
      <c r="W1048" s="18"/>
      <c r="X1048" s="18"/>
      <c r="Y1048" s="18"/>
      <c r="Z1048" s="18"/>
      <c r="AA1048" s="18"/>
      <c r="AB1048" s="18"/>
      <c r="AC1048" s="18"/>
      <c r="AD1048" s="18"/>
    </row>
    <row r="1049">
      <c r="A1049" s="126">
        <v>1021.0</v>
      </c>
      <c r="B1049" s="127" t="s">
        <v>1711</v>
      </c>
      <c r="C1049" s="127" t="s">
        <v>186</v>
      </c>
      <c r="D1049" s="127"/>
      <c r="E1049" s="127" t="s">
        <v>1719</v>
      </c>
      <c r="F1049" s="128"/>
      <c r="G1049" s="128" t="s">
        <v>4456</v>
      </c>
      <c r="H1049" s="128" t="s">
        <v>4457</v>
      </c>
      <c r="I1049" s="128" t="s">
        <v>1722</v>
      </c>
      <c r="J1049" s="129" t="s">
        <v>4460</v>
      </c>
      <c r="K1049" s="130" t="s">
        <v>1930</v>
      </c>
      <c r="L1049" s="128" t="s">
        <v>1931</v>
      </c>
      <c r="M1049" s="145"/>
      <c r="N1049" s="18"/>
      <c r="O1049" s="18"/>
      <c r="P1049" s="18"/>
      <c r="Q1049" s="18"/>
      <c r="R1049" s="18"/>
      <c r="S1049" s="18"/>
      <c r="T1049" s="15"/>
      <c r="U1049" s="18"/>
      <c r="V1049" s="18"/>
      <c r="W1049" s="18"/>
      <c r="X1049" s="18"/>
      <c r="Y1049" s="18"/>
      <c r="Z1049" s="18"/>
      <c r="AA1049" s="18"/>
      <c r="AB1049" s="18"/>
      <c r="AC1049" s="18"/>
      <c r="AD1049" s="18"/>
    </row>
    <row r="1050">
      <c r="A1050" s="126">
        <v>950.0</v>
      </c>
      <c r="B1050" s="127" t="s">
        <v>1711</v>
      </c>
      <c r="C1050" s="127" t="s">
        <v>186</v>
      </c>
      <c r="D1050" s="127"/>
      <c r="E1050" s="127" t="s">
        <v>1678</v>
      </c>
      <c r="F1050" s="128"/>
      <c r="G1050" s="128" t="s">
        <v>4461</v>
      </c>
      <c r="H1050" s="128" t="s">
        <v>4462</v>
      </c>
      <c r="I1050" s="128" t="s">
        <v>1681</v>
      </c>
      <c r="J1050" s="129" t="s">
        <v>4463</v>
      </c>
      <c r="K1050" s="130" t="s">
        <v>4464</v>
      </c>
      <c r="L1050" s="128" t="s">
        <v>4465</v>
      </c>
      <c r="M1050" s="145"/>
      <c r="N1050" s="18"/>
      <c r="O1050" s="18"/>
      <c r="P1050" s="18"/>
      <c r="Q1050" s="18"/>
      <c r="R1050" s="18"/>
      <c r="S1050" s="18"/>
      <c r="T1050" s="15"/>
      <c r="U1050" s="18"/>
      <c r="V1050" s="18"/>
      <c r="W1050" s="18"/>
      <c r="X1050" s="18"/>
      <c r="Y1050" s="18"/>
      <c r="Z1050" s="18"/>
      <c r="AA1050" s="18"/>
      <c r="AB1050" s="18"/>
      <c r="AC1050" s="18"/>
      <c r="AD1050" s="18"/>
    </row>
    <row r="1051">
      <c r="A1051" s="119">
        <v>949.0</v>
      </c>
      <c r="B1051" s="120" t="s">
        <v>1685</v>
      </c>
      <c r="C1051" s="120" t="s">
        <v>186</v>
      </c>
      <c r="D1051" s="120"/>
      <c r="E1051" s="120" t="s">
        <v>1678</v>
      </c>
      <c r="F1051" s="121"/>
      <c r="G1051" s="121" t="s">
        <v>4466</v>
      </c>
      <c r="H1051" s="121" t="s">
        <v>4467</v>
      </c>
      <c r="I1051" s="121" t="s">
        <v>1681</v>
      </c>
      <c r="J1051" s="122" t="s">
        <v>4468</v>
      </c>
      <c r="K1051" s="123" t="s">
        <v>4469</v>
      </c>
      <c r="L1051" s="121" t="s">
        <v>4470</v>
      </c>
      <c r="M1051" s="147"/>
      <c r="N1051" s="18"/>
      <c r="O1051" s="18"/>
      <c r="P1051" s="18"/>
      <c r="Q1051" s="18"/>
      <c r="R1051" s="18"/>
      <c r="S1051" s="18"/>
      <c r="T1051" s="15"/>
      <c r="U1051" s="18"/>
      <c r="V1051" s="18"/>
      <c r="W1051" s="18"/>
      <c r="X1051" s="18"/>
      <c r="Y1051" s="18"/>
      <c r="Z1051" s="18"/>
      <c r="AA1051" s="18"/>
      <c r="AB1051" s="18"/>
      <c r="AC1051" s="18"/>
      <c r="AD1051" s="18"/>
    </row>
    <row r="1052">
      <c r="A1052" s="119">
        <v>961.0</v>
      </c>
      <c r="B1052" s="120" t="s">
        <v>1685</v>
      </c>
      <c r="C1052" s="120" t="s">
        <v>186</v>
      </c>
      <c r="D1052" s="120"/>
      <c r="E1052" s="120" t="s">
        <v>1729</v>
      </c>
      <c r="F1052" s="121"/>
      <c r="G1052" s="121" t="s">
        <v>4471</v>
      </c>
      <c r="H1052" s="121" t="s">
        <v>4472</v>
      </c>
      <c r="I1052" s="121" t="s">
        <v>1607</v>
      </c>
      <c r="J1052" s="122" t="s">
        <v>4473</v>
      </c>
      <c r="K1052" s="123" t="s">
        <v>2168</v>
      </c>
      <c r="L1052" s="121" t="s">
        <v>2169</v>
      </c>
      <c r="M1052" s="147"/>
      <c r="N1052" s="18"/>
      <c r="O1052" s="18"/>
      <c r="P1052" s="18"/>
      <c r="Q1052" s="18"/>
      <c r="R1052" s="18"/>
      <c r="S1052" s="18"/>
      <c r="T1052" s="15"/>
      <c r="U1052" s="18"/>
      <c r="V1052" s="18"/>
      <c r="W1052" s="18"/>
      <c r="X1052" s="18"/>
      <c r="Y1052" s="18"/>
      <c r="Z1052" s="18"/>
      <c r="AA1052" s="18"/>
      <c r="AB1052" s="18"/>
      <c r="AC1052" s="18"/>
      <c r="AD1052" s="18"/>
    </row>
    <row r="1053">
      <c r="A1053" s="119">
        <v>970.0</v>
      </c>
      <c r="B1053" s="120" t="s">
        <v>1685</v>
      </c>
      <c r="C1053" s="120" t="s">
        <v>186</v>
      </c>
      <c r="D1053" s="120"/>
      <c r="E1053" s="120" t="s">
        <v>1619</v>
      </c>
      <c r="F1053" s="121"/>
      <c r="G1053" s="121" t="s">
        <v>4474</v>
      </c>
      <c r="H1053" s="121" t="s">
        <v>4475</v>
      </c>
      <c r="I1053" s="121" t="s">
        <v>1588</v>
      </c>
      <c r="J1053" s="122" t="s">
        <v>4476</v>
      </c>
      <c r="K1053" s="123" t="s">
        <v>4477</v>
      </c>
      <c r="L1053" s="121" t="s">
        <v>4478</v>
      </c>
      <c r="M1053" s="147"/>
      <c r="N1053" s="18"/>
      <c r="O1053" s="18"/>
      <c r="P1053" s="18"/>
      <c r="Q1053" s="18"/>
      <c r="R1053" s="18"/>
      <c r="S1053" s="18"/>
      <c r="T1053" s="15"/>
      <c r="U1053" s="18"/>
      <c r="V1053" s="18"/>
      <c r="W1053" s="18"/>
      <c r="X1053" s="18"/>
      <c r="Y1053" s="18"/>
      <c r="Z1053" s="18"/>
      <c r="AA1053" s="18"/>
      <c r="AB1053" s="18"/>
      <c r="AC1053" s="18"/>
      <c r="AD1053" s="18"/>
    </row>
    <row r="1054">
      <c r="A1054" s="119">
        <v>971.0</v>
      </c>
      <c r="B1054" s="120" t="s">
        <v>1685</v>
      </c>
      <c r="C1054" s="120" t="s">
        <v>186</v>
      </c>
      <c r="D1054" s="120"/>
      <c r="E1054" s="120" t="s">
        <v>1619</v>
      </c>
      <c r="F1054" s="121"/>
      <c r="G1054" s="121" t="s">
        <v>4479</v>
      </c>
      <c r="H1054" s="121" t="s">
        <v>4480</v>
      </c>
      <c r="I1054" s="121" t="s">
        <v>1588</v>
      </c>
      <c r="J1054" s="122" t="s">
        <v>4481</v>
      </c>
      <c r="K1054" s="123" t="s">
        <v>4477</v>
      </c>
      <c r="L1054" s="121" t="s">
        <v>4478</v>
      </c>
      <c r="M1054" s="147"/>
      <c r="N1054" s="18"/>
      <c r="O1054" s="18"/>
      <c r="P1054" s="18"/>
      <c r="Q1054" s="18"/>
      <c r="R1054" s="18"/>
      <c r="S1054" s="18"/>
      <c r="T1054" s="15"/>
      <c r="U1054" s="18"/>
      <c r="V1054" s="18"/>
      <c r="W1054" s="18"/>
      <c r="X1054" s="18"/>
      <c r="Y1054" s="18"/>
      <c r="Z1054" s="18"/>
      <c r="AA1054" s="18"/>
      <c r="AB1054" s="18"/>
      <c r="AC1054" s="18"/>
      <c r="AD1054" s="18"/>
    </row>
    <row r="1055">
      <c r="A1055" s="126">
        <v>1017.0</v>
      </c>
      <c r="B1055" s="127" t="s">
        <v>1711</v>
      </c>
      <c r="C1055" s="127" t="s">
        <v>186</v>
      </c>
      <c r="D1055" s="127"/>
      <c r="E1055" s="127" t="s">
        <v>1619</v>
      </c>
      <c r="F1055" s="128"/>
      <c r="G1055" s="128" t="s">
        <v>4482</v>
      </c>
      <c r="H1055" s="128" t="s">
        <v>4483</v>
      </c>
      <c r="I1055" s="128" t="s">
        <v>1588</v>
      </c>
      <c r="J1055" s="129" t="s">
        <v>4484</v>
      </c>
      <c r="K1055" s="130" t="s">
        <v>4477</v>
      </c>
      <c r="L1055" s="128" t="s">
        <v>4478</v>
      </c>
      <c r="M1055" s="145"/>
      <c r="N1055" s="18"/>
      <c r="O1055" s="113"/>
      <c r="P1055" s="113"/>
      <c r="Q1055" s="113"/>
      <c r="R1055" s="113"/>
      <c r="S1055" s="15"/>
      <c r="T1055" s="18"/>
      <c r="U1055" s="18"/>
      <c r="V1055" s="18"/>
      <c r="W1055" s="18"/>
      <c r="X1055" s="18"/>
      <c r="Y1055" s="18"/>
      <c r="Z1055" s="18"/>
      <c r="AA1055" s="18"/>
      <c r="AB1055" s="18"/>
      <c r="AC1055" s="18"/>
      <c r="AD1055" s="18"/>
    </row>
    <row r="1056">
      <c r="A1056" s="108">
        <v>968.0</v>
      </c>
      <c r="B1056" s="108" t="s">
        <v>1584</v>
      </c>
      <c r="C1056" s="108" t="s">
        <v>186</v>
      </c>
      <c r="D1056" s="141"/>
      <c r="E1056" s="141" t="s">
        <v>2783</v>
      </c>
      <c r="F1056" s="142"/>
      <c r="G1056" s="142" t="s">
        <v>4485</v>
      </c>
      <c r="H1056" s="142" t="s">
        <v>4486</v>
      </c>
      <c r="I1056" s="142" t="s">
        <v>2784</v>
      </c>
      <c r="J1056" s="143" t="s">
        <v>4487</v>
      </c>
      <c r="K1056" s="141" t="s">
        <v>2786</v>
      </c>
      <c r="L1056" s="138"/>
      <c r="M1056" s="111"/>
      <c r="N1056" s="18"/>
      <c r="O1056" s="113"/>
      <c r="P1056" s="113"/>
      <c r="Q1056" s="113"/>
      <c r="R1056" s="113"/>
      <c r="S1056" s="15"/>
      <c r="T1056" s="18"/>
      <c r="U1056" s="18"/>
      <c r="V1056" s="18"/>
      <c r="W1056" s="18"/>
      <c r="X1056" s="18"/>
      <c r="Y1056" s="18"/>
      <c r="Z1056" s="18"/>
      <c r="AA1056" s="18"/>
      <c r="AB1056" s="18"/>
      <c r="AC1056" s="18"/>
      <c r="AD1056" s="18"/>
    </row>
    <row r="1057">
      <c r="A1057" s="119">
        <v>972.0</v>
      </c>
      <c r="B1057" s="120" t="s">
        <v>1685</v>
      </c>
      <c r="C1057" s="120" t="s">
        <v>186</v>
      </c>
      <c r="D1057" s="120"/>
      <c r="E1057" s="120" t="s">
        <v>1619</v>
      </c>
      <c r="F1057" s="121"/>
      <c r="G1057" s="121" t="s">
        <v>4474</v>
      </c>
      <c r="H1057" s="121" t="s">
        <v>4488</v>
      </c>
      <c r="I1057" s="121" t="s">
        <v>1588</v>
      </c>
      <c r="J1057" s="122" t="s">
        <v>4489</v>
      </c>
      <c r="K1057" s="123" t="s">
        <v>4490</v>
      </c>
      <c r="L1057" s="121" t="s">
        <v>4491</v>
      </c>
      <c r="M1057" s="147"/>
      <c r="N1057" s="18"/>
      <c r="O1057" s="18"/>
      <c r="P1057" s="18"/>
      <c r="Q1057" s="18"/>
      <c r="R1057" s="18"/>
      <c r="S1057" s="18"/>
      <c r="T1057" s="15"/>
      <c r="U1057" s="18"/>
      <c r="V1057" s="18"/>
      <c r="W1057" s="18"/>
      <c r="X1057" s="18"/>
      <c r="Y1057" s="18"/>
      <c r="Z1057" s="18"/>
      <c r="AA1057" s="18"/>
      <c r="AB1057" s="18"/>
      <c r="AC1057" s="18"/>
      <c r="AD1057" s="18"/>
    </row>
    <row r="1058">
      <c r="A1058" s="126">
        <v>981.0</v>
      </c>
      <c r="B1058" s="127" t="s">
        <v>1711</v>
      </c>
      <c r="C1058" s="127" t="s">
        <v>186</v>
      </c>
      <c r="D1058" s="127"/>
      <c r="E1058" s="127" t="s">
        <v>1619</v>
      </c>
      <c r="F1058" s="128"/>
      <c r="G1058" s="128" t="s">
        <v>4474</v>
      </c>
      <c r="H1058" s="128" t="s">
        <v>4488</v>
      </c>
      <c r="I1058" s="128" t="s">
        <v>1588</v>
      </c>
      <c r="J1058" s="129" t="s">
        <v>4492</v>
      </c>
      <c r="K1058" s="130" t="s">
        <v>4493</v>
      </c>
      <c r="L1058" s="128" t="s">
        <v>4494</v>
      </c>
      <c r="M1058" s="145"/>
      <c r="N1058" s="18"/>
      <c r="O1058" s="113"/>
      <c r="P1058" s="113"/>
      <c r="Q1058" s="113"/>
      <c r="R1058" s="113"/>
      <c r="S1058" s="15"/>
      <c r="T1058" s="18"/>
      <c r="U1058" s="18"/>
      <c r="V1058" s="18"/>
      <c r="W1058" s="18"/>
      <c r="X1058" s="18"/>
      <c r="Y1058" s="18"/>
      <c r="Z1058" s="18"/>
      <c r="AA1058" s="18"/>
      <c r="AB1058" s="18"/>
      <c r="AC1058" s="18"/>
      <c r="AD1058" s="18"/>
    </row>
    <row r="1059">
      <c r="A1059" s="126">
        <v>1013.0</v>
      </c>
      <c r="B1059" s="127" t="s">
        <v>1711</v>
      </c>
      <c r="C1059" s="127" t="s">
        <v>186</v>
      </c>
      <c r="D1059" s="127"/>
      <c r="E1059" s="127" t="s">
        <v>1619</v>
      </c>
      <c r="F1059" s="128"/>
      <c r="G1059" s="128" t="s">
        <v>4474</v>
      </c>
      <c r="H1059" s="128" t="s">
        <v>4488</v>
      </c>
      <c r="I1059" s="128" t="s">
        <v>1588</v>
      </c>
      <c r="J1059" s="129" t="s">
        <v>4495</v>
      </c>
      <c r="K1059" s="130" t="s">
        <v>4496</v>
      </c>
      <c r="L1059" s="128" t="s">
        <v>4497</v>
      </c>
      <c r="M1059" s="145"/>
      <c r="N1059" s="18"/>
      <c r="O1059" s="113"/>
      <c r="P1059" s="113"/>
      <c r="Q1059" s="113"/>
      <c r="R1059" s="113"/>
      <c r="S1059" s="15"/>
      <c r="T1059" s="18"/>
      <c r="U1059" s="18"/>
      <c r="V1059" s="18"/>
      <c r="W1059" s="18"/>
      <c r="X1059" s="18"/>
      <c r="Y1059" s="18"/>
      <c r="Z1059" s="18"/>
      <c r="AA1059" s="18"/>
      <c r="AB1059" s="18"/>
      <c r="AC1059" s="18"/>
      <c r="AD1059" s="18"/>
    </row>
    <row r="1060">
      <c r="A1060" s="126">
        <v>990.0</v>
      </c>
      <c r="B1060" s="127" t="s">
        <v>1711</v>
      </c>
      <c r="C1060" s="127" t="s">
        <v>186</v>
      </c>
      <c r="D1060" s="127"/>
      <c r="E1060" s="127" t="s">
        <v>1619</v>
      </c>
      <c r="F1060" s="128"/>
      <c r="G1060" s="128" t="s">
        <v>4498</v>
      </c>
      <c r="H1060" s="128" t="s">
        <v>4499</v>
      </c>
      <c r="I1060" s="128" t="s">
        <v>1588</v>
      </c>
      <c r="J1060" s="129" t="s">
        <v>4500</v>
      </c>
      <c r="K1060" s="130" t="s">
        <v>4493</v>
      </c>
      <c r="L1060" s="128" t="s">
        <v>4494</v>
      </c>
      <c r="M1060" s="145"/>
      <c r="N1060" s="18"/>
      <c r="O1060" s="113"/>
      <c r="P1060" s="113"/>
      <c r="Q1060" s="113"/>
      <c r="R1060" s="113"/>
      <c r="S1060" s="15"/>
      <c r="T1060" s="18"/>
      <c r="U1060" s="18"/>
      <c r="V1060" s="18"/>
      <c r="W1060" s="18"/>
      <c r="X1060" s="18"/>
      <c r="Y1060" s="18"/>
      <c r="Z1060" s="18"/>
      <c r="AA1060" s="18"/>
      <c r="AB1060" s="18"/>
      <c r="AC1060" s="18"/>
      <c r="AD1060" s="18"/>
    </row>
    <row r="1061">
      <c r="A1061" s="126">
        <v>991.0</v>
      </c>
      <c r="B1061" s="127" t="s">
        <v>1711</v>
      </c>
      <c r="C1061" s="127" t="s">
        <v>186</v>
      </c>
      <c r="D1061" s="127"/>
      <c r="E1061" s="127" t="s">
        <v>1619</v>
      </c>
      <c r="F1061" s="128"/>
      <c r="G1061" s="128" t="s">
        <v>4501</v>
      </c>
      <c r="H1061" s="128" t="s">
        <v>4502</v>
      </c>
      <c r="I1061" s="128" t="s">
        <v>1588</v>
      </c>
      <c r="J1061" s="129" t="s">
        <v>4503</v>
      </c>
      <c r="K1061" s="130" t="s">
        <v>4493</v>
      </c>
      <c r="L1061" s="128" t="s">
        <v>4494</v>
      </c>
      <c r="M1061" s="145"/>
      <c r="N1061" s="18"/>
      <c r="O1061" s="113"/>
      <c r="P1061" s="113"/>
      <c r="Q1061" s="113"/>
      <c r="R1061" s="113"/>
      <c r="S1061" s="15"/>
      <c r="T1061" s="18"/>
      <c r="U1061" s="18"/>
      <c r="V1061" s="18"/>
      <c r="W1061" s="18"/>
      <c r="X1061" s="18"/>
      <c r="Y1061" s="18"/>
      <c r="Z1061" s="18"/>
      <c r="AA1061" s="18"/>
      <c r="AB1061" s="18"/>
      <c r="AC1061" s="18"/>
      <c r="AD1061" s="18"/>
    </row>
    <row r="1062">
      <c r="A1062" s="126">
        <v>992.0</v>
      </c>
      <c r="B1062" s="127" t="s">
        <v>1711</v>
      </c>
      <c r="C1062" s="127" t="s">
        <v>186</v>
      </c>
      <c r="D1062" s="127"/>
      <c r="E1062" s="127" t="s">
        <v>1619</v>
      </c>
      <c r="F1062" s="128"/>
      <c r="G1062" s="128" t="s">
        <v>4504</v>
      </c>
      <c r="H1062" s="128" t="s">
        <v>4505</v>
      </c>
      <c r="I1062" s="128" t="s">
        <v>1588</v>
      </c>
      <c r="J1062" s="129" t="s">
        <v>4506</v>
      </c>
      <c r="K1062" s="130" t="s">
        <v>4493</v>
      </c>
      <c r="L1062" s="128" t="s">
        <v>4494</v>
      </c>
      <c r="M1062" s="145"/>
      <c r="N1062" s="18"/>
      <c r="O1062" s="113"/>
      <c r="P1062" s="113"/>
      <c r="Q1062" s="113"/>
      <c r="R1062" s="113"/>
      <c r="S1062" s="15"/>
      <c r="T1062" s="18"/>
      <c r="U1062" s="18"/>
      <c r="V1062" s="18"/>
      <c r="W1062" s="18"/>
      <c r="X1062" s="18"/>
      <c r="Y1062" s="18"/>
      <c r="Z1062" s="18"/>
      <c r="AA1062" s="18"/>
      <c r="AB1062" s="18"/>
      <c r="AC1062" s="18"/>
      <c r="AD1062" s="18"/>
    </row>
    <row r="1063">
      <c r="A1063" s="126">
        <v>993.0</v>
      </c>
      <c r="B1063" s="127" t="s">
        <v>1711</v>
      </c>
      <c r="C1063" s="127" t="s">
        <v>186</v>
      </c>
      <c r="D1063" s="127"/>
      <c r="E1063" s="127" t="s">
        <v>1619</v>
      </c>
      <c r="F1063" s="128"/>
      <c r="G1063" s="128" t="s">
        <v>4507</v>
      </c>
      <c r="H1063" s="128" t="s">
        <v>4508</v>
      </c>
      <c r="I1063" s="128" t="s">
        <v>1588</v>
      </c>
      <c r="J1063" s="129" t="s">
        <v>4509</v>
      </c>
      <c r="K1063" s="130" t="s">
        <v>4493</v>
      </c>
      <c r="L1063" s="128" t="s">
        <v>4494</v>
      </c>
      <c r="M1063" s="145"/>
      <c r="N1063" s="18"/>
      <c r="O1063" s="113"/>
      <c r="P1063" s="113"/>
      <c r="Q1063" s="113"/>
      <c r="R1063" s="113"/>
      <c r="S1063" s="15"/>
      <c r="T1063" s="18"/>
      <c r="U1063" s="18"/>
      <c r="V1063" s="18"/>
      <c r="W1063" s="18"/>
      <c r="X1063" s="18"/>
      <c r="Y1063" s="18"/>
      <c r="Z1063" s="18"/>
      <c r="AA1063" s="18"/>
      <c r="AB1063" s="18"/>
      <c r="AC1063" s="18"/>
      <c r="AD1063" s="18"/>
    </row>
    <row r="1064">
      <c r="A1064" s="126">
        <v>994.0</v>
      </c>
      <c r="B1064" s="127" t="s">
        <v>1711</v>
      </c>
      <c r="C1064" s="127" t="s">
        <v>186</v>
      </c>
      <c r="D1064" s="127"/>
      <c r="E1064" s="127" t="s">
        <v>1619</v>
      </c>
      <c r="F1064" s="128"/>
      <c r="G1064" s="128" t="s">
        <v>4510</v>
      </c>
      <c r="H1064" s="128" t="s">
        <v>4511</v>
      </c>
      <c r="I1064" s="128" t="s">
        <v>1588</v>
      </c>
      <c r="J1064" s="129" t="s">
        <v>4512</v>
      </c>
      <c r="K1064" s="130" t="s">
        <v>4493</v>
      </c>
      <c r="L1064" s="128" t="s">
        <v>4494</v>
      </c>
      <c r="M1064" s="145"/>
      <c r="N1064" s="18"/>
      <c r="O1064" s="113"/>
      <c r="P1064" s="113"/>
      <c r="Q1064" s="113"/>
      <c r="R1064" s="113"/>
      <c r="S1064" s="15"/>
      <c r="T1064" s="18"/>
      <c r="U1064" s="18"/>
      <c r="V1064" s="18"/>
      <c r="W1064" s="18"/>
      <c r="X1064" s="18"/>
      <c r="Y1064" s="18"/>
      <c r="Z1064" s="18"/>
      <c r="AA1064" s="18"/>
      <c r="AB1064" s="18"/>
      <c r="AC1064" s="18"/>
      <c r="AD1064" s="18"/>
    </row>
    <row r="1065">
      <c r="A1065" s="126">
        <v>995.0</v>
      </c>
      <c r="B1065" s="127" t="s">
        <v>1711</v>
      </c>
      <c r="C1065" s="127" t="s">
        <v>186</v>
      </c>
      <c r="D1065" s="127"/>
      <c r="E1065" s="127" t="s">
        <v>1619</v>
      </c>
      <c r="F1065" s="128"/>
      <c r="G1065" s="128" t="s">
        <v>4513</v>
      </c>
      <c r="H1065" s="128" t="s">
        <v>4514</v>
      </c>
      <c r="I1065" s="128" t="s">
        <v>1588</v>
      </c>
      <c r="J1065" s="129" t="s">
        <v>4515</v>
      </c>
      <c r="K1065" s="130" t="s">
        <v>4493</v>
      </c>
      <c r="L1065" s="128" t="s">
        <v>4494</v>
      </c>
      <c r="M1065" s="145"/>
      <c r="N1065" s="18"/>
      <c r="O1065" s="113"/>
      <c r="P1065" s="113"/>
      <c r="Q1065" s="113"/>
      <c r="R1065" s="113"/>
      <c r="S1065" s="15"/>
      <c r="T1065" s="18"/>
      <c r="U1065" s="18"/>
      <c r="V1065" s="18"/>
      <c r="W1065" s="18"/>
      <c r="X1065" s="18"/>
      <c r="Y1065" s="18"/>
      <c r="Z1065" s="18"/>
      <c r="AA1065" s="18"/>
      <c r="AB1065" s="18"/>
      <c r="AC1065" s="18"/>
      <c r="AD1065" s="18"/>
    </row>
    <row r="1066">
      <c r="A1066" s="126">
        <v>996.0</v>
      </c>
      <c r="B1066" s="127" t="s">
        <v>1711</v>
      </c>
      <c r="C1066" s="127" t="s">
        <v>186</v>
      </c>
      <c r="D1066" s="127"/>
      <c r="E1066" s="127" t="s">
        <v>1619</v>
      </c>
      <c r="F1066" s="128"/>
      <c r="G1066" s="128" t="s">
        <v>4516</v>
      </c>
      <c r="H1066" s="128" t="s">
        <v>4517</v>
      </c>
      <c r="I1066" s="128" t="s">
        <v>1588</v>
      </c>
      <c r="J1066" s="129" t="s">
        <v>4518</v>
      </c>
      <c r="K1066" s="130" t="s">
        <v>4493</v>
      </c>
      <c r="L1066" s="128" t="s">
        <v>4494</v>
      </c>
      <c r="M1066" s="145"/>
      <c r="N1066" s="18"/>
      <c r="O1066" s="113"/>
      <c r="P1066" s="113"/>
      <c r="Q1066" s="113"/>
      <c r="R1066" s="113"/>
      <c r="S1066" s="15"/>
      <c r="T1066" s="18"/>
      <c r="U1066" s="18"/>
      <c r="V1066" s="18"/>
      <c r="W1066" s="18"/>
      <c r="X1066" s="18"/>
      <c r="Y1066" s="18"/>
      <c r="Z1066" s="18"/>
      <c r="AA1066" s="18"/>
      <c r="AB1066" s="18"/>
      <c r="AC1066" s="18"/>
      <c r="AD1066" s="18"/>
    </row>
    <row r="1067">
      <c r="A1067" s="126">
        <v>997.0</v>
      </c>
      <c r="B1067" s="127" t="s">
        <v>1711</v>
      </c>
      <c r="C1067" s="127" t="s">
        <v>186</v>
      </c>
      <c r="D1067" s="127"/>
      <c r="E1067" s="127" t="s">
        <v>1619</v>
      </c>
      <c r="F1067" s="128"/>
      <c r="G1067" s="128" t="s">
        <v>4519</v>
      </c>
      <c r="H1067" s="128" t="s">
        <v>4520</v>
      </c>
      <c r="I1067" s="128" t="s">
        <v>1588</v>
      </c>
      <c r="J1067" s="129" t="s">
        <v>4521</v>
      </c>
      <c r="K1067" s="130" t="s">
        <v>4493</v>
      </c>
      <c r="L1067" s="128" t="s">
        <v>4494</v>
      </c>
      <c r="M1067" s="145"/>
      <c r="N1067" s="18"/>
      <c r="O1067" s="113"/>
      <c r="P1067" s="113"/>
      <c r="Q1067" s="113"/>
      <c r="R1067" s="113"/>
      <c r="S1067" s="15"/>
      <c r="T1067" s="18"/>
      <c r="U1067" s="18"/>
      <c r="V1067" s="18"/>
      <c r="W1067" s="18"/>
      <c r="X1067" s="18"/>
      <c r="Y1067" s="18"/>
      <c r="Z1067" s="18"/>
      <c r="AA1067" s="18"/>
      <c r="AB1067" s="18"/>
      <c r="AC1067" s="18"/>
      <c r="AD1067" s="18"/>
    </row>
    <row r="1068">
      <c r="A1068" s="126">
        <v>998.0</v>
      </c>
      <c r="B1068" s="127" t="s">
        <v>1711</v>
      </c>
      <c r="C1068" s="127" t="s">
        <v>186</v>
      </c>
      <c r="D1068" s="127"/>
      <c r="E1068" s="127" t="s">
        <v>1619</v>
      </c>
      <c r="F1068" s="128"/>
      <c r="G1068" s="128" t="s">
        <v>4522</v>
      </c>
      <c r="H1068" s="128" t="s">
        <v>4523</v>
      </c>
      <c r="I1068" s="128" t="s">
        <v>1588</v>
      </c>
      <c r="J1068" s="129" t="s">
        <v>4524</v>
      </c>
      <c r="K1068" s="130" t="s">
        <v>4493</v>
      </c>
      <c r="L1068" s="128" t="s">
        <v>4494</v>
      </c>
      <c r="M1068" s="145"/>
      <c r="N1068" s="18"/>
      <c r="O1068" s="113"/>
      <c r="P1068" s="113"/>
      <c r="Q1068" s="113"/>
      <c r="R1068" s="113"/>
      <c r="S1068" s="15"/>
      <c r="T1068" s="18"/>
      <c r="U1068" s="18"/>
      <c r="V1068" s="18"/>
      <c r="W1068" s="18"/>
      <c r="X1068" s="18"/>
      <c r="Y1068" s="18"/>
      <c r="Z1068" s="18"/>
      <c r="AA1068" s="18"/>
      <c r="AB1068" s="18"/>
      <c r="AC1068" s="18"/>
      <c r="AD1068" s="18"/>
    </row>
    <row r="1069">
      <c r="A1069" s="126">
        <v>999.0</v>
      </c>
      <c r="B1069" s="127" t="s">
        <v>1711</v>
      </c>
      <c r="C1069" s="127" t="s">
        <v>186</v>
      </c>
      <c r="D1069" s="127"/>
      <c r="E1069" s="127" t="s">
        <v>1619</v>
      </c>
      <c r="F1069" s="128"/>
      <c r="G1069" s="128" t="s">
        <v>4525</v>
      </c>
      <c r="H1069" s="128" t="s">
        <v>4526</v>
      </c>
      <c r="I1069" s="128" t="s">
        <v>1588</v>
      </c>
      <c r="J1069" s="129" t="s">
        <v>4527</v>
      </c>
      <c r="K1069" s="130" t="s">
        <v>4493</v>
      </c>
      <c r="L1069" s="128" t="s">
        <v>4494</v>
      </c>
      <c r="M1069" s="145"/>
      <c r="N1069" s="18"/>
      <c r="O1069" s="113"/>
      <c r="P1069" s="113"/>
      <c r="Q1069" s="113"/>
      <c r="R1069" s="113"/>
      <c r="S1069" s="15"/>
      <c r="T1069" s="18"/>
      <c r="U1069" s="18"/>
      <c r="V1069" s="18"/>
      <c r="W1069" s="18"/>
      <c r="X1069" s="18"/>
      <c r="Y1069" s="18"/>
      <c r="Z1069" s="18"/>
      <c r="AA1069" s="18"/>
      <c r="AB1069" s="18"/>
      <c r="AC1069" s="18"/>
      <c r="AD1069" s="18"/>
    </row>
    <row r="1070">
      <c r="A1070" s="119">
        <v>973.0</v>
      </c>
      <c r="B1070" s="120" t="s">
        <v>1685</v>
      </c>
      <c r="C1070" s="120" t="s">
        <v>186</v>
      </c>
      <c r="D1070" s="120"/>
      <c r="E1070" s="120" t="s">
        <v>1619</v>
      </c>
      <c r="F1070" s="121"/>
      <c r="G1070" s="121" t="s">
        <v>4479</v>
      </c>
      <c r="H1070" s="121" t="s">
        <v>4528</v>
      </c>
      <c r="I1070" s="121" t="s">
        <v>1588</v>
      </c>
      <c r="J1070" s="122" t="s">
        <v>4529</v>
      </c>
      <c r="K1070" s="123" t="s">
        <v>4490</v>
      </c>
      <c r="L1070" s="121" t="s">
        <v>4491</v>
      </c>
      <c r="M1070" s="147"/>
      <c r="N1070" s="18"/>
      <c r="O1070" s="113"/>
      <c r="P1070" s="113"/>
      <c r="Q1070" s="113"/>
      <c r="R1070" s="113"/>
      <c r="S1070" s="15"/>
      <c r="T1070" s="18"/>
      <c r="U1070" s="18"/>
      <c r="V1070" s="18"/>
      <c r="W1070" s="18"/>
      <c r="X1070" s="18"/>
      <c r="Y1070" s="18"/>
      <c r="Z1070" s="18"/>
      <c r="AA1070" s="18"/>
      <c r="AB1070" s="18"/>
      <c r="AC1070" s="18"/>
      <c r="AD1070" s="18"/>
    </row>
    <row r="1071">
      <c r="A1071" s="126">
        <v>982.0</v>
      </c>
      <c r="B1071" s="127" t="s">
        <v>1711</v>
      </c>
      <c r="C1071" s="127" t="s">
        <v>186</v>
      </c>
      <c r="D1071" s="127"/>
      <c r="E1071" s="127" t="s">
        <v>1619</v>
      </c>
      <c r="F1071" s="128"/>
      <c r="G1071" s="128" t="s">
        <v>4479</v>
      </c>
      <c r="H1071" s="128" t="s">
        <v>4528</v>
      </c>
      <c r="I1071" s="128" t="s">
        <v>1588</v>
      </c>
      <c r="J1071" s="129" t="s">
        <v>4530</v>
      </c>
      <c r="K1071" s="130" t="s">
        <v>4493</v>
      </c>
      <c r="L1071" s="128" t="s">
        <v>4494</v>
      </c>
      <c r="M1071" s="145"/>
      <c r="N1071" s="18"/>
      <c r="O1071" s="113"/>
      <c r="P1071" s="113"/>
      <c r="Q1071" s="113"/>
      <c r="R1071" s="113"/>
      <c r="S1071" s="15"/>
      <c r="T1071" s="18"/>
      <c r="U1071" s="18"/>
      <c r="V1071" s="18"/>
      <c r="W1071" s="18"/>
      <c r="X1071" s="18"/>
      <c r="Y1071" s="18"/>
      <c r="Z1071" s="18"/>
      <c r="AA1071" s="18"/>
      <c r="AB1071" s="18"/>
      <c r="AC1071" s="18"/>
      <c r="AD1071" s="18"/>
    </row>
    <row r="1072">
      <c r="A1072" s="126">
        <v>1014.0</v>
      </c>
      <c r="B1072" s="127" t="s">
        <v>1711</v>
      </c>
      <c r="C1072" s="127" t="s">
        <v>186</v>
      </c>
      <c r="D1072" s="127"/>
      <c r="E1072" s="127" t="s">
        <v>1619</v>
      </c>
      <c r="F1072" s="128"/>
      <c r="G1072" s="128" t="s">
        <v>4479</v>
      </c>
      <c r="H1072" s="128" t="s">
        <v>4528</v>
      </c>
      <c r="I1072" s="128" t="s">
        <v>1588</v>
      </c>
      <c r="J1072" s="129" t="s">
        <v>4531</v>
      </c>
      <c r="K1072" s="130" t="s">
        <v>4496</v>
      </c>
      <c r="L1072" s="128" t="s">
        <v>4497</v>
      </c>
      <c r="M1072" s="145"/>
      <c r="N1072" s="18"/>
      <c r="O1072" s="113"/>
      <c r="P1072" s="113"/>
      <c r="Q1072" s="113"/>
      <c r="R1072" s="113"/>
      <c r="S1072" s="15"/>
      <c r="T1072" s="18"/>
      <c r="U1072" s="18"/>
      <c r="V1072" s="18"/>
      <c r="W1072" s="18"/>
      <c r="X1072" s="18"/>
      <c r="Y1072" s="18"/>
      <c r="Z1072" s="18"/>
      <c r="AA1072" s="18"/>
      <c r="AB1072" s="18"/>
      <c r="AC1072" s="18"/>
      <c r="AD1072" s="18"/>
    </row>
    <row r="1073">
      <c r="A1073" s="126">
        <v>1000.0</v>
      </c>
      <c r="B1073" s="127" t="s">
        <v>1711</v>
      </c>
      <c r="C1073" s="127" t="s">
        <v>186</v>
      </c>
      <c r="D1073" s="127"/>
      <c r="E1073" s="127" t="s">
        <v>1619</v>
      </c>
      <c r="F1073" s="128"/>
      <c r="G1073" s="128" t="s">
        <v>4532</v>
      </c>
      <c r="H1073" s="128" t="s">
        <v>4533</v>
      </c>
      <c r="I1073" s="128" t="s">
        <v>1588</v>
      </c>
      <c r="J1073" s="129" t="s">
        <v>4534</v>
      </c>
      <c r="K1073" s="130" t="s">
        <v>4493</v>
      </c>
      <c r="L1073" s="128" t="s">
        <v>4494</v>
      </c>
      <c r="M1073" s="145"/>
      <c r="N1073" s="18"/>
      <c r="O1073" s="113"/>
      <c r="P1073" s="113"/>
      <c r="Q1073" s="113"/>
      <c r="R1073" s="113"/>
      <c r="S1073" s="15"/>
      <c r="T1073" s="18"/>
      <c r="U1073" s="18"/>
      <c r="V1073" s="18"/>
      <c r="W1073" s="18"/>
      <c r="X1073" s="18"/>
      <c r="Y1073" s="18"/>
      <c r="Z1073" s="18"/>
      <c r="AA1073" s="18"/>
      <c r="AB1073" s="18"/>
      <c r="AC1073" s="18"/>
      <c r="AD1073" s="18"/>
    </row>
    <row r="1074">
      <c r="A1074" s="126">
        <v>1001.0</v>
      </c>
      <c r="B1074" s="127" t="s">
        <v>1711</v>
      </c>
      <c r="C1074" s="127" t="s">
        <v>186</v>
      </c>
      <c r="D1074" s="127"/>
      <c r="E1074" s="127" t="s">
        <v>1619</v>
      </c>
      <c r="F1074" s="128"/>
      <c r="G1074" s="128" t="s">
        <v>4535</v>
      </c>
      <c r="H1074" s="128" t="s">
        <v>4536</v>
      </c>
      <c r="I1074" s="128" t="s">
        <v>1588</v>
      </c>
      <c r="J1074" s="129" t="s">
        <v>4537</v>
      </c>
      <c r="K1074" s="130" t="s">
        <v>4493</v>
      </c>
      <c r="L1074" s="128" t="s">
        <v>4494</v>
      </c>
      <c r="M1074" s="145"/>
      <c r="N1074" s="18"/>
      <c r="O1074" s="113"/>
      <c r="P1074" s="113"/>
      <c r="Q1074" s="113"/>
      <c r="R1074" s="113"/>
      <c r="S1074" s="15"/>
      <c r="T1074" s="18"/>
      <c r="U1074" s="18"/>
      <c r="V1074" s="18"/>
      <c r="W1074" s="18"/>
      <c r="X1074" s="18"/>
      <c r="Y1074" s="18"/>
      <c r="Z1074" s="18"/>
      <c r="AA1074" s="18"/>
      <c r="AB1074" s="18"/>
      <c r="AC1074" s="18"/>
      <c r="AD1074" s="18"/>
    </row>
    <row r="1075">
      <c r="A1075" s="126">
        <v>1002.0</v>
      </c>
      <c r="B1075" s="127" t="s">
        <v>1711</v>
      </c>
      <c r="C1075" s="127" t="s">
        <v>186</v>
      </c>
      <c r="D1075" s="127"/>
      <c r="E1075" s="127" t="s">
        <v>1619</v>
      </c>
      <c r="F1075" s="128"/>
      <c r="G1075" s="128" t="s">
        <v>4538</v>
      </c>
      <c r="H1075" s="128" t="s">
        <v>4539</v>
      </c>
      <c r="I1075" s="128" t="s">
        <v>1588</v>
      </c>
      <c r="J1075" s="129" t="s">
        <v>4540</v>
      </c>
      <c r="K1075" s="130" t="s">
        <v>4493</v>
      </c>
      <c r="L1075" s="128" t="s">
        <v>4494</v>
      </c>
      <c r="M1075" s="145"/>
      <c r="N1075" s="18"/>
      <c r="O1075" s="113"/>
      <c r="P1075" s="113"/>
      <c r="Q1075" s="113"/>
      <c r="R1075" s="113"/>
      <c r="S1075" s="15"/>
      <c r="T1075" s="18"/>
      <c r="U1075" s="18"/>
      <c r="V1075" s="18"/>
      <c r="W1075" s="18"/>
      <c r="X1075" s="18"/>
      <c r="Y1075" s="18"/>
      <c r="Z1075" s="18"/>
      <c r="AA1075" s="18"/>
      <c r="AB1075" s="18"/>
      <c r="AC1075" s="18"/>
      <c r="AD1075" s="18"/>
    </row>
    <row r="1076">
      <c r="A1076" s="126">
        <v>1003.0</v>
      </c>
      <c r="B1076" s="127" t="s">
        <v>1711</v>
      </c>
      <c r="C1076" s="127" t="s">
        <v>186</v>
      </c>
      <c r="D1076" s="127"/>
      <c r="E1076" s="127" t="s">
        <v>1619</v>
      </c>
      <c r="F1076" s="128"/>
      <c r="G1076" s="128" t="s">
        <v>4541</v>
      </c>
      <c r="H1076" s="128" t="s">
        <v>4542</v>
      </c>
      <c r="I1076" s="128" t="s">
        <v>1588</v>
      </c>
      <c r="J1076" s="129" t="s">
        <v>4543</v>
      </c>
      <c r="K1076" s="130" t="s">
        <v>4493</v>
      </c>
      <c r="L1076" s="128" t="s">
        <v>4494</v>
      </c>
      <c r="M1076" s="145"/>
      <c r="N1076" s="18"/>
      <c r="O1076" s="113"/>
      <c r="P1076" s="113"/>
      <c r="Q1076" s="113"/>
      <c r="R1076" s="113"/>
      <c r="S1076" s="15"/>
      <c r="T1076" s="18"/>
      <c r="U1076" s="18"/>
      <c r="V1076" s="18"/>
      <c r="W1076" s="18"/>
      <c r="X1076" s="18"/>
      <c r="Y1076" s="18"/>
      <c r="Z1076" s="18"/>
      <c r="AA1076" s="18"/>
      <c r="AB1076" s="18"/>
      <c r="AC1076" s="18"/>
      <c r="AD1076" s="18"/>
    </row>
    <row r="1077">
      <c r="A1077" s="126">
        <v>1004.0</v>
      </c>
      <c r="B1077" s="127" t="s">
        <v>1711</v>
      </c>
      <c r="C1077" s="127" t="s">
        <v>186</v>
      </c>
      <c r="D1077" s="127"/>
      <c r="E1077" s="127" t="s">
        <v>1619</v>
      </c>
      <c r="F1077" s="128"/>
      <c r="G1077" s="128" t="s">
        <v>4544</v>
      </c>
      <c r="H1077" s="128" t="s">
        <v>4545</v>
      </c>
      <c r="I1077" s="128" t="s">
        <v>1588</v>
      </c>
      <c r="J1077" s="129" t="s">
        <v>4546</v>
      </c>
      <c r="K1077" s="130" t="s">
        <v>4493</v>
      </c>
      <c r="L1077" s="128" t="s">
        <v>4494</v>
      </c>
      <c r="M1077" s="145"/>
      <c r="N1077" s="18"/>
      <c r="O1077" s="113"/>
      <c r="P1077" s="113"/>
      <c r="Q1077" s="113"/>
      <c r="R1077" s="113"/>
      <c r="S1077" s="15"/>
      <c r="T1077" s="18"/>
      <c r="U1077" s="18"/>
      <c r="V1077" s="18"/>
      <c r="W1077" s="18"/>
      <c r="X1077" s="18"/>
      <c r="Y1077" s="18"/>
      <c r="Z1077" s="18"/>
      <c r="AA1077" s="18"/>
      <c r="AB1077" s="18"/>
      <c r="AC1077" s="18"/>
      <c r="AD1077" s="18"/>
    </row>
    <row r="1078">
      <c r="A1078" s="126">
        <v>1005.0</v>
      </c>
      <c r="B1078" s="127" t="s">
        <v>1711</v>
      </c>
      <c r="C1078" s="127" t="s">
        <v>186</v>
      </c>
      <c r="D1078" s="127"/>
      <c r="E1078" s="127" t="s">
        <v>1619</v>
      </c>
      <c r="F1078" s="128"/>
      <c r="G1078" s="128" t="s">
        <v>4547</v>
      </c>
      <c r="H1078" s="128" t="s">
        <v>4548</v>
      </c>
      <c r="I1078" s="128" t="s">
        <v>1588</v>
      </c>
      <c r="J1078" s="129" t="s">
        <v>4549</v>
      </c>
      <c r="K1078" s="130" t="s">
        <v>4493</v>
      </c>
      <c r="L1078" s="128" t="s">
        <v>4494</v>
      </c>
      <c r="M1078" s="145"/>
      <c r="N1078" s="18"/>
      <c r="O1078" s="113"/>
      <c r="P1078" s="113"/>
      <c r="Q1078" s="113"/>
      <c r="R1078" s="113"/>
      <c r="S1078" s="15"/>
      <c r="T1078" s="18"/>
      <c r="U1078" s="18"/>
      <c r="V1078" s="18"/>
      <c r="W1078" s="18"/>
      <c r="X1078" s="18"/>
      <c r="Y1078" s="18"/>
      <c r="Z1078" s="18"/>
      <c r="AA1078" s="18"/>
      <c r="AB1078" s="18"/>
      <c r="AC1078" s="18"/>
      <c r="AD1078" s="18"/>
    </row>
    <row r="1079">
      <c r="A1079" s="126">
        <v>1006.0</v>
      </c>
      <c r="B1079" s="127" t="s">
        <v>1711</v>
      </c>
      <c r="C1079" s="127" t="s">
        <v>186</v>
      </c>
      <c r="D1079" s="127"/>
      <c r="E1079" s="127" t="s">
        <v>1619</v>
      </c>
      <c r="F1079" s="128"/>
      <c r="G1079" s="128" t="s">
        <v>4550</v>
      </c>
      <c r="H1079" s="128" t="s">
        <v>4551</v>
      </c>
      <c r="I1079" s="128" t="s">
        <v>1588</v>
      </c>
      <c r="J1079" s="129" t="s">
        <v>4552</v>
      </c>
      <c r="K1079" s="130" t="s">
        <v>4493</v>
      </c>
      <c r="L1079" s="128" t="s">
        <v>4494</v>
      </c>
      <c r="M1079" s="145"/>
      <c r="N1079" s="18"/>
      <c r="O1079" s="113"/>
      <c r="P1079" s="113"/>
      <c r="Q1079" s="113"/>
      <c r="R1079" s="113"/>
      <c r="S1079" s="15"/>
      <c r="T1079" s="18"/>
      <c r="U1079" s="18"/>
      <c r="V1079" s="18"/>
      <c r="W1079" s="18"/>
      <c r="X1079" s="18"/>
      <c r="Y1079" s="18"/>
      <c r="Z1079" s="18"/>
      <c r="AA1079" s="18"/>
      <c r="AB1079" s="18"/>
      <c r="AC1079" s="18"/>
      <c r="AD1079" s="18"/>
    </row>
    <row r="1080">
      <c r="A1080" s="126">
        <v>1007.0</v>
      </c>
      <c r="B1080" s="127" t="s">
        <v>1711</v>
      </c>
      <c r="C1080" s="127" t="s">
        <v>186</v>
      </c>
      <c r="D1080" s="127"/>
      <c r="E1080" s="127" t="s">
        <v>1619</v>
      </c>
      <c r="F1080" s="128"/>
      <c r="G1080" s="128" t="s">
        <v>4553</v>
      </c>
      <c r="H1080" s="128" t="s">
        <v>4554</v>
      </c>
      <c r="I1080" s="128" t="s">
        <v>1588</v>
      </c>
      <c r="J1080" s="129" t="s">
        <v>4555</v>
      </c>
      <c r="K1080" s="130" t="s">
        <v>4493</v>
      </c>
      <c r="L1080" s="128" t="s">
        <v>4494</v>
      </c>
      <c r="M1080" s="145"/>
      <c r="N1080" s="18"/>
      <c r="O1080" s="113"/>
      <c r="P1080" s="113"/>
      <c r="Q1080" s="113"/>
      <c r="R1080" s="113"/>
      <c r="S1080" s="15"/>
      <c r="T1080" s="18"/>
      <c r="U1080" s="18"/>
      <c r="V1080" s="18"/>
      <c r="W1080" s="18"/>
      <c r="X1080" s="18"/>
      <c r="Y1080" s="18"/>
      <c r="Z1080" s="18"/>
      <c r="AA1080" s="18"/>
      <c r="AB1080" s="18"/>
      <c r="AC1080" s="18"/>
      <c r="AD1080" s="18"/>
    </row>
    <row r="1081">
      <c r="A1081" s="126">
        <v>1008.0</v>
      </c>
      <c r="B1081" s="127" t="s">
        <v>1711</v>
      </c>
      <c r="C1081" s="127" t="s">
        <v>186</v>
      </c>
      <c r="D1081" s="127"/>
      <c r="E1081" s="127" t="s">
        <v>1619</v>
      </c>
      <c r="F1081" s="128"/>
      <c r="G1081" s="128" t="s">
        <v>4556</v>
      </c>
      <c r="H1081" s="128" t="s">
        <v>4557</v>
      </c>
      <c r="I1081" s="128" t="s">
        <v>1588</v>
      </c>
      <c r="J1081" s="129" t="s">
        <v>4558</v>
      </c>
      <c r="K1081" s="130" t="s">
        <v>4493</v>
      </c>
      <c r="L1081" s="128" t="s">
        <v>4494</v>
      </c>
      <c r="M1081" s="145"/>
      <c r="N1081" s="18"/>
      <c r="O1081" s="113"/>
      <c r="P1081" s="113"/>
      <c r="Q1081" s="113"/>
      <c r="R1081" s="113"/>
      <c r="S1081" s="15"/>
      <c r="T1081" s="18"/>
      <c r="U1081" s="18"/>
      <c r="V1081" s="18"/>
      <c r="W1081" s="18"/>
      <c r="X1081" s="18"/>
      <c r="Y1081" s="18"/>
      <c r="Z1081" s="18"/>
      <c r="AA1081" s="18"/>
      <c r="AB1081" s="18"/>
      <c r="AC1081" s="18"/>
      <c r="AD1081" s="18"/>
    </row>
    <row r="1082">
      <c r="A1082" s="126">
        <v>1009.0</v>
      </c>
      <c r="B1082" s="127" t="s">
        <v>1711</v>
      </c>
      <c r="C1082" s="127" t="s">
        <v>186</v>
      </c>
      <c r="D1082" s="127"/>
      <c r="E1082" s="127" t="s">
        <v>1619</v>
      </c>
      <c r="F1082" s="128"/>
      <c r="G1082" s="128" t="s">
        <v>4559</v>
      </c>
      <c r="H1082" s="128" t="s">
        <v>4560</v>
      </c>
      <c r="I1082" s="128" t="s">
        <v>1588</v>
      </c>
      <c r="J1082" s="129" t="s">
        <v>4561</v>
      </c>
      <c r="K1082" s="130" t="s">
        <v>4493</v>
      </c>
      <c r="L1082" s="128" t="s">
        <v>4494</v>
      </c>
      <c r="M1082" s="145"/>
      <c r="N1082" s="18"/>
      <c r="O1082" s="113"/>
      <c r="P1082" s="113"/>
      <c r="Q1082" s="113"/>
      <c r="R1082" s="113"/>
      <c r="S1082" s="15"/>
      <c r="T1082" s="18"/>
      <c r="U1082" s="18"/>
      <c r="V1082" s="18"/>
      <c r="W1082" s="18"/>
      <c r="X1082" s="18"/>
      <c r="Y1082" s="18"/>
      <c r="Z1082" s="18"/>
      <c r="AA1082" s="18"/>
      <c r="AB1082" s="18"/>
      <c r="AC1082" s="18"/>
      <c r="AD1082" s="18"/>
    </row>
    <row r="1083">
      <c r="A1083" s="119">
        <v>974.0</v>
      </c>
      <c r="B1083" s="120" t="s">
        <v>1685</v>
      </c>
      <c r="C1083" s="120" t="s">
        <v>186</v>
      </c>
      <c r="D1083" s="120"/>
      <c r="E1083" s="120" t="s">
        <v>1619</v>
      </c>
      <c r="F1083" s="121"/>
      <c r="G1083" s="121" t="s">
        <v>4482</v>
      </c>
      <c r="H1083" s="121" t="s">
        <v>4562</v>
      </c>
      <c r="I1083" s="121" t="s">
        <v>1588</v>
      </c>
      <c r="J1083" s="122" t="s">
        <v>4563</v>
      </c>
      <c r="K1083" s="123" t="s">
        <v>4490</v>
      </c>
      <c r="L1083" s="121" t="s">
        <v>4491</v>
      </c>
      <c r="M1083" s="147"/>
      <c r="N1083" s="18"/>
      <c r="O1083" s="113"/>
      <c r="P1083" s="113"/>
      <c r="Q1083" s="113"/>
      <c r="R1083" s="113"/>
      <c r="S1083" s="15"/>
      <c r="T1083" s="18"/>
      <c r="U1083" s="18"/>
      <c r="V1083" s="18"/>
      <c r="W1083" s="18"/>
      <c r="X1083" s="18"/>
      <c r="Y1083" s="18"/>
      <c r="Z1083" s="18"/>
      <c r="AA1083" s="18"/>
      <c r="AB1083" s="18"/>
      <c r="AC1083" s="18"/>
      <c r="AD1083" s="18"/>
    </row>
    <row r="1084">
      <c r="A1084" s="126">
        <v>983.0</v>
      </c>
      <c r="B1084" s="127" t="s">
        <v>1711</v>
      </c>
      <c r="C1084" s="127" t="s">
        <v>186</v>
      </c>
      <c r="D1084" s="127"/>
      <c r="E1084" s="127" t="s">
        <v>1619</v>
      </c>
      <c r="F1084" s="128"/>
      <c r="G1084" s="128" t="s">
        <v>4482</v>
      </c>
      <c r="H1084" s="128" t="s">
        <v>4562</v>
      </c>
      <c r="I1084" s="128" t="s">
        <v>1588</v>
      </c>
      <c r="J1084" s="129" t="s">
        <v>4564</v>
      </c>
      <c r="K1084" s="130" t="s">
        <v>4493</v>
      </c>
      <c r="L1084" s="128" t="s">
        <v>4494</v>
      </c>
      <c r="M1084" s="145"/>
      <c r="N1084" s="18"/>
      <c r="O1084" s="113"/>
      <c r="P1084" s="113"/>
      <c r="Q1084" s="113"/>
      <c r="R1084" s="113"/>
      <c r="S1084" s="15"/>
      <c r="T1084" s="18"/>
      <c r="U1084" s="18"/>
      <c r="V1084" s="18"/>
      <c r="W1084" s="18"/>
      <c r="X1084" s="18"/>
      <c r="Y1084" s="18"/>
      <c r="Z1084" s="18"/>
      <c r="AA1084" s="18"/>
      <c r="AB1084" s="18"/>
      <c r="AC1084" s="18"/>
      <c r="AD1084" s="18"/>
    </row>
    <row r="1085">
      <c r="A1085" s="126">
        <v>1015.0</v>
      </c>
      <c r="B1085" s="127" t="s">
        <v>1711</v>
      </c>
      <c r="C1085" s="127" t="s">
        <v>186</v>
      </c>
      <c r="D1085" s="127"/>
      <c r="E1085" s="127" t="s">
        <v>1619</v>
      </c>
      <c r="F1085" s="128"/>
      <c r="G1085" s="128" t="s">
        <v>4482</v>
      </c>
      <c r="H1085" s="128" t="s">
        <v>4562</v>
      </c>
      <c r="I1085" s="128" t="s">
        <v>1588</v>
      </c>
      <c r="J1085" s="129" t="s">
        <v>4565</v>
      </c>
      <c r="K1085" s="130" t="s">
        <v>4496</v>
      </c>
      <c r="L1085" s="128" t="s">
        <v>4497</v>
      </c>
      <c r="M1085" s="145"/>
      <c r="N1085" s="18"/>
      <c r="O1085" s="113"/>
      <c r="P1085" s="113"/>
      <c r="Q1085" s="113"/>
      <c r="R1085" s="113"/>
      <c r="S1085" s="15"/>
      <c r="T1085" s="18"/>
      <c r="U1085" s="18"/>
      <c r="V1085" s="18"/>
      <c r="W1085" s="18"/>
      <c r="X1085" s="18"/>
      <c r="Y1085" s="18"/>
      <c r="Z1085" s="18"/>
      <c r="AA1085" s="18"/>
      <c r="AB1085" s="18"/>
      <c r="AC1085" s="18"/>
      <c r="AD1085" s="18"/>
    </row>
    <row r="1086">
      <c r="A1086" s="126">
        <v>1010.0</v>
      </c>
      <c r="B1086" s="127" t="s">
        <v>1711</v>
      </c>
      <c r="C1086" s="127" t="s">
        <v>186</v>
      </c>
      <c r="D1086" s="127"/>
      <c r="E1086" s="127" t="s">
        <v>1619</v>
      </c>
      <c r="F1086" s="128"/>
      <c r="G1086" s="128" t="s">
        <v>4566</v>
      </c>
      <c r="H1086" s="128" t="s">
        <v>4567</v>
      </c>
      <c r="I1086" s="128" t="s">
        <v>1588</v>
      </c>
      <c r="J1086" s="129" t="s">
        <v>4568</v>
      </c>
      <c r="K1086" s="130" t="s">
        <v>4493</v>
      </c>
      <c r="L1086" s="128" t="s">
        <v>4494</v>
      </c>
      <c r="M1086" s="145"/>
      <c r="N1086" s="18"/>
      <c r="O1086" s="113"/>
      <c r="P1086" s="113"/>
      <c r="Q1086" s="113"/>
      <c r="R1086" s="113"/>
      <c r="S1086" s="15"/>
      <c r="T1086" s="18"/>
      <c r="U1086" s="18"/>
      <c r="V1086" s="18"/>
      <c r="W1086" s="18"/>
      <c r="X1086" s="18"/>
      <c r="Y1086" s="18"/>
      <c r="Z1086" s="18"/>
      <c r="AA1086" s="18"/>
      <c r="AB1086" s="18"/>
      <c r="AC1086" s="18"/>
      <c r="AD1086" s="18"/>
    </row>
    <row r="1087">
      <c r="A1087" s="126">
        <v>1011.0</v>
      </c>
      <c r="B1087" s="127" t="s">
        <v>1711</v>
      </c>
      <c r="C1087" s="127" t="s">
        <v>186</v>
      </c>
      <c r="D1087" s="127"/>
      <c r="E1087" s="127" t="s">
        <v>1619</v>
      </c>
      <c r="F1087" s="128"/>
      <c r="G1087" s="128" t="s">
        <v>4569</v>
      </c>
      <c r="H1087" s="128" t="s">
        <v>4570</v>
      </c>
      <c r="I1087" s="128" t="s">
        <v>1588</v>
      </c>
      <c r="J1087" s="129" t="s">
        <v>4571</v>
      </c>
      <c r="K1087" s="130" t="s">
        <v>4493</v>
      </c>
      <c r="L1087" s="128" t="s">
        <v>4494</v>
      </c>
      <c r="M1087" s="145"/>
      <c r="N1087" s="18"/>
      <c r="O1087" s="113"/>
      <c r="P1087" s="113"/>
      <c r="Q1087" s="113"/>
      <c r="R1087" s="113"/>
      <c r="S1087" s="15"/>
      <c r="T1087" s="18"/>
      <c r="U1087" s="18"/>
      <c r="V1087" s="18"/>
      <c r="W1087" s="18"/>
      <c r="X1087" s="18"/>
      <c r="Y1087" s="18"/>
      <c r="Z1087" s="18"/>
      <c r="AA1087" s="18"/>
      <c r="AB1087" s="18"/>
      <c r="AC1087" s="18"/>
      <c r="AD1087" s="18"/>
    </row>
    <row r="1088">
      <c r="A1088" s="126">
        <v>1012.0</v>
      </c>
      <c r="B1088" s="127" t="s">
        <v>1711</v>
      </c>
      <c r="C1088" s="127" t="s">
        <v>186</v>
      </c>
      <c r="D1088" s="127"/>
      <c r="E1088" s="127" t="s">
        <v>1619</v>
      </c>
      <c r="F1088" s="128"/>
      <c r="G1088" s="128" t="s">
        <v>4572</v>
      </c>
      <c r="H1088" s="128" t="s">
        <v>4573</v>
      </c>
      <c r="I1088" s="128" t="s">
        <v>1588</v>
      </c>
      <c r="J1088" s="129" t="s">
        <v>4574</v>
      </c>
      <c r="K1088" s="130" t="s">
        <v>4493</v>
      </c>
      <c r="L1088" s="128" t="s">
        <v>4494</v>
      </c>
      <c r="M1088" s="145"/>
      <c r="N1088" s="18"/>
      <c r="O1088" s="113"/>
      <c r="P1088" s="113"/>
      <c r="Q1088" s="113"/>
      <c r="R1088" s="113"/>
      <c r="S1088" s="15"/>
      <c r="T1088" s="18"/>
      <c r="U1088" s="18"/>
      <c r="V1088" s="18"/>
      <c r="W1088" s="18"/>
      <c r="X1088" s="18"/>
      <c r="Y1088" s="18"/>
      <c r="Z1088" s="18"/>
      <c r="AA1088" s="18"/>
      <c r="AB1088" s="18"/>
      <c r="AC1088" s="18"/>
      <c r="AD1088" s="18"/>
    </row>
    <row r="1089">
      <c r="A1089" s="119">
        <v>975.0</v>
      </c>
      <c r="B1089" s="120" t="s">
        <v>1685</v>
      </c>
      <c r="C1089" s="120" t="s">
        <v>186</v>
      </c>
      <c r="D1089" s="120"/>
      <c r="E1089" s="120" t="s">
        <v>1619</v>
      </c>
      <c r="F1089" s="121"/>
      <c r="G1089" s="121" t="s">
        <v>4575</v>
      </c>
      <c r="H1089" s="121" t="s">
        <v>4576</v>
      </c>
      <c r="I1089" s="121" t="s">
        <v>1588</v>
      </c>
      <c r="J1089" s="122" t="s">
        <v>4577</v>
      </c>
      <c r="K1089" s="123" t="s">
        <v>4490</v>
      </c>
      <c r="L1089" s="121" t="s">
        <v>4491</v>
      </c>
      <c r="M1089" s="147"/>
      <c r="N1089" s="18"/>
      <c r="O1089" s="113"/>
      <c r="P1089" s="113"/>
      <c r="Q1089" s="113"/>
      <c r="R1089" s="113"/>
      <c r="S1089" s="15"/>
      <c r="T1089" s="18"/>
      <c r="U1089" s="18"/>
      <c r="V1089" s="18"/>
      <c r="W1089" s="18"/>
      <c r="X1089" s="18"/>
      <c r="Y1089" s="18"/>
      <c r="Z1089" s="18"/>
      <c r="AA1089" s="18"/>
      <c r="AB1089" s="18"/>
      <c r="AC1089" s="18"/>
      <c r="AD1089" s="18"/>
    </row>
    <row r="1090">
      <c r="A1090" s="126">
        <v>984.0</v>
      </c>
      <c r="B1090" s="127" t="s">
        <v>1711</v>
      </c>
      <c r="C1090" s="127" t="s">
        <v>186</v>
      </c>
      <c r="D1090" s="127"/>
      <c r="E1090" s="127" t="s">
        <v>1619</v>
      </c>
      <c r="F1090" s="128"/>
      <c r="G1090" s="128" t="s">
        <v>4575</v>
      </c>
      <c r="H1090" s="128" t="s">
        <v>4576</v>
      </c>
      <c r="I1090" s="128" t="s">
        <v>1588</v>
      </c>
      <c r="J1090" s="129" t="s">
        <v>4578</v>
      </c>
      <c r="K1090" s="130" t="s">
        <v>4493</v>
      </c>
      <c r="L1090" s="128" t="s">
        <v>4494</v>
      </c>
      <c r="M1090" s="145"/>
      <c r="N1090" s="18"/>
      <c r="O1090" s="113"/>
      <c r="P1090" s="113"/>
      <c r="Q1090" s="113"/>
      <c r="R1090" s="113"/>
      <c r="S1090" s="15"/>
      <c r="T1090" s="18"/>
      <c r="U1090" s="18"/>
      <c r="V1090" s="18"/>
      <c r="W1090" s="18"/>
      <c r="X1090" s="18"/>
      <c r="Y1090" s="18"/>
      <c r="Z1090" s="18"/>
      <c r="AA1090" s="18"/>
      <c r="AB1090" s="18"/>
      <c r="AC1090" s="18"/>
      <c r="AD1090" s="18"/>
    </row>
    <row r="1091">
      <c r="A1091" s="126">
        <v>1016.0</v>
      </c>
      <c r="B1091" s="127" t="s">
        <v>1711</v>
      </c>
      <c r="C1091" s="127" t="s">
        <v>186</v>
      </c>
      <c r="D1091" s="127"/>
      <c r="E1091" s="127" t="s">
        <v>1619</v>
      </c>
      <c r="F1091" s="128"/>
      <c r="G1091" s="128" t="s">
        <v>4575</v>
      </c>
      <c r="H1091" s="128" t="s">
        <v>4576</v>
      </c>
      <c r="I1091" s="128" t="s">
        <v>1588</v>
      </c>
      <c r="J1091" s="129" t="s">
        <v>4579</v>
      </c>
      <c r="K1091" s="130" t="s">
        <v>4496</v>
      </c>
      <c r="L1091" s="128" t="s">
        <v>4497</v>
      </c>
      <c r="M1091" s="145"/>
      <c r="N1091" s="18"/>
      <c r="O1091" s="113"/>
      <c r="P1091" s="113"/>
      <c r="Q1091" s="113"/>
      <c r="R1091" s="113"/>
      <c r="S1091" s="15"/>
      <c r="T1091" s="18"/>
      <c r="U1091" s="18"/>
      <c r="V1091" s="18"/>
      <c r="W1091" s="18"/>
      <c r="X1091" s="18"/>
      <c r="Y1091" s="18"/>
      <c r="Z1091" s="18"/>
      <c r="AA1091" s="18"/>
      <c r="AB1091" s="18"/>
      <c r="AC1091" s="18"/>
      <c r="AD1091" s="18"/>
    </row>
    <row r="1092">
      <c r="A1092" s="119">
        <v>976.0</v>
      </c>
      <c r="B1092" s="120" t="s">
        <v>1685</v>
      </c>
      <c r="C1092" s="120" t="s">
        <v>186</v>
      </c>
      <c r="D1092" s="120"/>
      <c r="E1092" s="120" t="s">
        <v>1619</v>
      </c>
      <c r="F1092" s="121"/>
      <c r="G1092" s="121" t="s">
        <v>4580</v>
      </c>
      <c r="H1092" s="121" t="s">
        <v>4581</v>
      </c>
      <c r="I1092" s="121" t="s">
        <v>1588</v>
      </c>
      <c r="J1092" s="122" t="s">
        <v>4582</v>
      </c>
      <c r="K1092" s="123" t="s">
        <v>4490</v>
      </c>
      <c r="L1092" s="121" t="s">
        <v>4491</v>
      </c>
      <c r="M1092" s="147"/>
      <c r="N1092" s="18"/>
      <c r="O1092" s="113"/>
      <c r="P1092" s="113"/>
      <c r="Q1092" s="113"/>
      <c r="R1092" s="113"/>
      <c r="S1092" s="15"/>
      <c r="T1092" s="18"/>
      <c r="U1092" s="18"/>
      <c r="V1092" s="18"/>
      <c r="W1092" s="18"/>
      <c r="X1092" s="18"/>
      <c r="Y1092" s="18"/>
      <c r="Z1092" s="18"/>
      <c r="AA1092" s="18"/>
      <c r="AB1092" s="18"/>
      <c r="AC1092" s="18"/>
      <c r="AD1092" s="18"/>
    </row>
    <row r="1093">
      <c r="A1093" s="126">
        <v>985.0</v>
      </c>
      <c r="B1093" s="127" t="s">
        <v>1711</v>
      </c>
      <c r="C1093" s="127" t="s">
        <v>186</v>
      </c>
      <c r="D1093" s="127"/>
      <c r="E1093" s="127" t="s">
        <v>1619</v>
      </c>
      <c r="F1093" s="128"/>
      <c r="G1093" s="128" t="s">
        <v>4580</v>
      </c>
      <c r="H1093" s="128" t="s">
        <v>4581</v>
      </c>
      <c r="I1093" s="128" t="s">
        <v>1588</v>
      </c>
      <c r="J1093" s="129" t="s">
        <v>4583</v>
      </c>
      <c r="K1093" s="130" t="s">
        <v>4493</v>
      </c>
      <c r="L1093" s="128" t="s">
        <v>4494</v>
      </c>
      <c r="M1093" s="145"/>
      <c r="N1093" s="18"/>
      <c r="O1093" s="113"/>
      <c r="P1093" s="113"/>
      <c r="Q1093" s="113"/>
      <c r="R1093" s="113"/>
      <c r="S1093" s="15"/>
      <c r="T1093" s="18"/>
      <c r="U1093" s="18"/>
      <c r="V1093" s="18"/>
      <c r="W1093" s="18"/>
      <c r="X1093" s="18"/>
      <c r="Y1093" s="18"/>
      <c r="Z1093" s="18"/>
      <c r="AA1093" s="18"/>
      <c r="AB1093" s="18"/>
      <c r="AC1093" s="18"/>
      <c r="AD1093" s="18"/>
    </row>
    <row r="1094">
      <c r="A1094" s="119">
        <v>977.0</v>
      </c>
      <c r="B1094" s="120" t="s">
        <v>1685</v>
      </c>
      <c r="C1094" s="120" t="s">
        <v>186</v>
      </c>
      <c r="D1094" s="120"/>
      <c r="E1094" s="120" t="s">
        <v>1619</v>
      </c>
      <c r="F1094" s="121"/>
      <c r="G1094" s="121" t="s">
        <v>4584</v>
      </c>
      <c r="H1094" s="121" t="s">
        <v>4585</v>
      </c>
      <c r="I1094" s="121" t="s">
        <v>1588</v>
      </c>
      <c r="J1094" s="122" t="s">
        <v>4586</v>
      </c>
      <c r="K1094" s="123" t="s">
        <v>4490</v>
      </c>
      <c r="L1094" s="121" t="s">
        <v>4491</v>
      </c>
      <c r="M1094" s="147"/>
      <c r="N1094" s="18"/>
      <c r="O1094" s="113"/>
      <c r="P1094" s="113"/>
      <c r="Q1094" s="113"/>
      <c r="R1094" s="113"/>
      <c r="S1094" s="15"/>
      <c r="T1094" s="18"/>
      <c r="U1094" s="18"/>
      <c r="V1094" s="18"/>
      <c r="W1094" s="18"/>
      <c r="X1094" s="18"/>
      <c r="Y1094" s="18"/>
      <c r="Z1094" s="18"/>
      <c r="AA1094" s="18"/>
      <c r="AB1094" s="18"/>
      <c r="AC1094" s="18"/>
      <c r="AD1094" s="18"/>
    </row>
    <row r="1095">
      <c r="A1095" s="126">
        <v>986.0</v>
      </c>
      <c r="B1095" s="127" t="s">
        <v>1711</v>
      </c>
      <c r="C1095" s="127" t="s">
        <v>186</v>
      </c>
      <c r="D1095" s="127"/>
      <c r="E1095" s="127" t="s">
        <v>1619</v>
      </c>
      <c r="F1095" s="128"/>
      <c r="G1095" s="128" t="s">
        <v>4584</v>
      </c>
      <c r="H1095" s="128" t="s">
        <v>4585</v>
      </c>
      <c r="I1095" s="128" t="s">
        <v>1588</v>
      </c>
      <c r="J1095" s="129" t="s">
        <v>4587</v>
      </c>
      <c r="K1095" s="130" t="s">
        <v>4493</v>
      </c>
      <c r="L1095" s="128" t="s">
        <v>4494</v>
      </c>
      <c r="M1095" s="145"/>
      <c r="N1095" s="18"/>
      <c r="O1095" s="113"/>
      <c r="P1095" s="113"/>
      <c r="Q1095" s="113"/>
      <c r="R1095" s="113"/>
      <c r="S1095" s="15"/>
      <c r="T1095" s="18"/>
      <c r="U1095" s="18"/>
      <c r="V1095" s="18"/>
      <c r="W1095" s="18"/>
      <c r="X1095" s="18"/>
      <c r="Y1095" s="18"/>
      <c r="Z1095" s="18"/>
      <c r="AA1095" s="18"/>
      <c r="AB1095" s="18"/>
      <c r="AC1095" s="18"/>
      <c r="AD1095" s="18"/>
    </row>
    <row r="1096">
      <c r="A1096" s="119">
        <v>978.0</v>
      </c>
      <c r="B1096" s="120" t="s">
        <v>1685</v>
      </c>
      <c r="C1096" s="120" t="s">
        <v>186</v>
      </c>
      <c r="D1096" s="120"/>
      <c r="E1096" s="120" t="s">
        <v>1619</v>
      </c>
      <c r="F1096" s="121"/>
      <c r="G1096" s="121" t="s">
        <v>4588</v>
      </c>
      <c r="H1096" s="121" t="s">
        <v>4589</v>
      </c>
      <c r="I1096" s="121" t="s">
        <v>1588</v>
      </c>
      <c r="J1096" s="122" t="s">
        <v>4590</v>
      </c>
      <c r="K1096" s="123" t="s">
        <v>4490</v>
      </c>
      <c r="L1096" s="121" t="s">
        <v>4491</v>
      </c>
      <c r="M1096" s="147"/>
      <c r="N1096" s="18"/>
      <c r="O1096" s="113"/>
      <c r="P1096" s="113"/>
      <c r="Q1096" s="113"/>
      <c r="R1096" s="113"/>
      <c r="S1096" s="15"/>
      <c r="T1096" s="18"/>
      <c r="U1096" s="18"/>
      <c r="V1096" s="18"/>
      <c r="W1096" s="18"/>
      <c r="X1096" s="18"/>
      <c r="Y1096" s="18"/>
      <c r="Z1096" s="18"/>
      <c r="AA1096" s="18"/>
      <c r="AB1096" s="18"/>
      <c r="AC1096" s="18"/>
      <c r="AD1096" s="18"/>
    </row>
    <row r="1097">
      <c r="A1097" s="126">
        <v>987.0</v>
      </c>
      <c r="B1097" s="127" t="s">
        <v>1711</v>
      </c>
      <c r="C1097" s="127" t="s">
        <v>186</v>
      </c>
      <c r="D1097" s="127"/>
      <c r="E1097" s="127" t="s">
        <v>1619</v>
      </c>
      <c r="F1097" s="128"/>
      <c r="G1097" s="128" t="s">
        <v>4588</v>
      </c>
      <c r="H1097" s="128" t="s">
        <v>4589</v>
      </c>
      <c r="I1097" s="128" t="s">
        <v>1588</v>
      </c>
      <c r="J1097" s="129" t="s">
        <v>4591</v>
      </c>
      <c r="K1097" s="130" t="s">
        <v>4493</v>
      </c>
      <c r="L1097" s="128" t="s">
        <v>4494</v>
      </c>
      <c r="M1097" s="145"/>
      <c r="N1097" s="18"/>
      <c r="O1097" s="113"/>
      <c r="P1097" s="113"/>
      <c r="Q1097" s="113"/>
      <c r="R1097" s="113"/>
      <c r="S1097" s="15"/>
      <c r="T1097" s="18"/>
      <c r="U1097" s="18"/>
      <c r="V1097" s="18"/>
      <c r="W1097" s="18"/>
      <c r="X1097" s="18"/>
      <c r="Y1097" s="18"/>
      <c r="Z1097" s="18"/>
      <c r="AA1097" s="18"/>
      <c r="AB1097" s="18"/>
      <c r="AC1097" s="18"/>
      <c r="AD1097" s="18"/>
    </row>
    <row r="1098">
      <c r="A1098" s="119">
        <v>979.0</v>
      </c>
      <c r="B1098" s="120" t="s">
        <v>1685</v>
      </c>
      <c r="C1098" s="120" t="s">
        <v>186</v>
      </c>
      <c r="D1098" s="120"/>
      <c r="E1098" s="120" t="s">
        <v>1619</v>
      </c>
      <c r="F1098" s="121"/>
      <c r="G1098" s="121" t="s">
        <v>4592</v>
      </c>
      <c r="H1098" s="121" t="s">
        <v>4593</v>
      </c>
      <c r="I1098" s="121" t="s">
        <v>1588</v>
      </c>
      <c r="J1098" s="122" t="s">
        <v>4594</v>
      </c>
      <c r="K1098" s="123" t="s">
        <v>4490</v>
      </c>
      <c r="L1098" s="121" t="s">
        <v>4491</v>
      </c>
      <c r="M1098" s="147"/>
      <c r="N1098" s="18"/>
      <c r="O1098" s="113"/>
      <c r="P1098" s="113"/>
      <c r="Q1098" s="113"/>
      <c r="R1098" s="113"/>
      <c r="S1098" s="15"/>
      <c r="T1098" s="18"/>
      <c r="U1098" s="18"/>
      <c r="V1098" s="18"/>
      <c r="W1098" s="18"/>
      <c r="X1098" s="18"/>
      <c r="Y1098" s="18"/>
      <c r="Z1098" s="18"/>
      <c r="AA1098" s="18"/>
      <c r="AB1098" s="18"/>
      <c r="AC1098" s="18"/>
      <c r="AD1098" s="18"/>
    </row>
    <row r="1099">
      <c r="A1099" s="126">
        <v>988.0</v>
      </c>
      <c r="B1099" s="127" t="s">
        <v>1711</v>
      </c>
      <c r="C1099" s="127" t="s">
        <v>186</v>
      </c>
      <c r="D1099" s="127"/>
      <c r="E1099" s="127" t="s">
        <v>1619</v>
      </c>
      <c r="F1099" s="128"/>
      <c r="G1099" s="128" t="s">
        <v>4592</v>
      </c>
      <c r="H1099" s="128" t="s">
        <v>4593</v>
      </c>
      <c r="I1099" s="128" t="s">
        <v>1588</v>
      </c>
      <c r="J1099" s="129" t="s">
        <v>4595</v>
      </c>
      <c r="K1099" s="130" t="s">
        <v>4493</v>
      </c>
      <c r="L1099" s="128" t="s">
        <v>4494</v>
      </c>
      <c r="M1099" s="145"/>
      <c r="N1099" s="18"/>
      <c r="O1099" s="113"/>
      <c r="P1099" s="113"/>
      <c r="Q1099" s="113"/>
      <c r="R1099" s="113"/>
      <c r="S1099" s="15"/>
      <c r="T1099" s="18"/>
      <c r="U1099" s="18"/>
      <c r="V1099" s="18"/>
      <c r="W1099" s="18"/>
      <c r="X1099" s="18"/>
      <c r="Y1099" s="18"/>
      <c r="Z1099" s="18"/>
      <c r="AA1099" s="18"/>
      <c r="AB1099" s="18"/>
      <c r="AC1099" s="18"/>
      <c r="AD1099" s="18"/>
    </row>
    <row r="1100">
      <c r="A1100" s="119">
        <v>980.0</v>
      </c>
      <c r="B1100" s="120" t="s">
        <v>1685</v>
      </c>
      <c r="C1100" s="120" t="s">
        <v>186</v>
      </c>
      <c r="D1100" s="120"/>
      <c r="E1100" s="120" t="s">
        <v>1619</v>
      </c>
      <c r="F1100" s="121"/>
      <c r="G1100" s="121" t="s">
        <v>4596</v>
      </c>
      <c r="H1100" s="121" t="s">
        <v>4597</v>
      </c>
      <c r="I1100" s="121" t="s">
        <v>1588</v>
      </c>
      <c r="J1100" s="122" t="s">
        <v>4598</v>
      </c>
      <c r="K1100" s="123" t="s">
        <v>4490</v>
      </c>
      <c r="L1100" s="121" t="s">
        <v>4491</v>
      </c>
      <c r="M1100" s="147"/>
      <c r="N1100" s="18"/>
      <c r="O1100" s="113"/>
      <c r="P1100" s="113"/>
      <c r="Q1100" s="113"/>
      <c r="R1100" s="113"/>
      <c r="S1100" s="15"/>
      <c r="T1100" s="18"/>
      <c r="U1100" s="18"/>
      <c r="V1100" s="18"/>
      <c r="W1100" s="18"/>
      <c r="X1100" s="18"/>
      <c r="Y1100" s="18"/>
      <c r="Z1100" s="18"/>
      <c r="AA1100" s="18"/>
      <c r="AB1100" s="18"/>
      <c r="AC1100" s="18"/>
      <c r="AD1100" s="18"/>
    </row>
    <row r="1101">
      <c r="A1101" s="126">
        <v>989.0</v>
      </c>
      <c r="B1101" s="127" t="s">
        <v>1711</v>
      </c>
      <c r="C1101" s="127" t="s">
        <v>186</v>
      </c>
      <c r="D1101" s="127"/>
      <c r="E1101" s="127" t="s">
        <v>1619</v>
      </c>
      <c r="F1101" s="128"/>
      <c r="G1101" s="128" t="s">
        <v>4596</v>
      </c>
      <c r="H1101" s="128" t="s">
        <v>4597</v>
      </c>
      <c r="I1101" s="128" t="s">
        <v>1588</v>
      </c>
      <c r="J1101" s="129" t="s">
        <v>4599</v>
      </c>
      <c r="K1101" s="130" t="s">
        <v>4493</v>
      </c>
      <c r="L1101" s="128" t="s">
        <v>4494</v>
      </c>
      <c r="M1101" s="145"/>
      <c r="N1101" s="18"/>
      <c r="O1101" s="113"/>
      <c r="P1101" s="113"/>
      <c r="Q1101" s="113"/>
      <c r="R1101" s="113"/>
      <c r="S1101" s="15"/>
      <c r="T1101" s="18"/>
      <c r="U1101" s="18"/>
      <c r="V1101" s="18"/>
      <c r="W1101" s="18"/>
      <c r="X1101" s="18"/>
      <c r="Y1101" s="18"/>
      <c r="Z1101" s="18"/>
      <c r="AA1101" s="18"/>
      <c r="AB1101" s="18"/>
      <c r="AC1101" s="18"/>
      <c r="AD1101" s="18"/>
    </row>
    <row r="1102">
      <c r="C1102" s="12" t="s">
        <v>186</v>
      </c>
      <c r="D1102" s="12" t="s">
        <v>187</v>
      </c>
      <c r="E1102" s="12" t="s">
        <v>4183</v>
      </c>
      <c r="F1102" s="12" t="s">
        <v>192</v>
      </c>
      <c r="G1102" s="12" t="s">
        <v>4600</v>
      </c>
      <c r="H1102" s="12" t="s">
        <v>4601</v>
      </c>
      <c r="I1102" s="12" t="s">
        <v>1715</v>
      </c>
      <c r="J1102" s="114" t="s">
        <v>4602</v>
      </c>
      <c r="K1102" s="12" t="s">
        <v>1717</v>
      </c>
      <c r="L1102" s="12" t="s">
        <v>1718</v>
      </c>
    </row>
    <row r="1103">
      <c r="C1103" s="12" t="s">
        <v>186</v>
      </c>
      <c r="D1103" s="12" t="s">
        <v>187</v>
      </c>
      <c r="E1103" s="12" t="s">
        <v>4183</v>
      </c>
      <c r="F1103" s="12" t="s">
        <v>192</v>
      </c>
      <c r="G1103" s="12" t="s">
        <v>1672</v>
      </c>
      <c r="H1103" s="12" t="s">
        <v>4190</v>
      </c>
      <c r="I1103" s="12" t="s">
        <v>1715</v>
      </c>
      <c r="J1103" s="114" t="s">
        <v>4191</v>
      </c>
      <c r="K1103" s="12" t="s">
        <v>1717</v>
      </c>
      <c r="L1103" s="12" t="s">
        <v>1718</v>
      </c>
    </row>
    <row r="1104">
      <c r="C1104" s="12" t="s">
        <v>186</v>
      </c>
      <c r="D1104" s="12" t="s">
        <v>187</v>
      </c>
      <c r="E1104" s="12" t="s">
        <v>2783</v>
      </c>
      <c r="F1104" s="12" t="s">
        <v>192</v>
      </c>
      <c r="G1104" s="12" t="s">
        <v>3069</v>
      </c>
      <c r="H1104" s="12" t="s">
        <v>3070</v>
      </c>
      <c r="I1104" s="12" t="s">
        <v>2784</v>
      </c>
      <c r="J1104" s="114" t="s">
        <v>3071</v>
      </c>
      <c r="K1104" s="12" t="s">
        <v>2786</v>
      </c>
      <c r="L1104" s="12" t="s">
        <v>2787</v>
      </c>
    </row>
    <row r="1105">
      <c r="C1105" s="12" t="s">
        <v>186</v>
      </c>
      <c r="D1105" s="12" t="s">
        <v>187</v>
      </c>
      <c r="E1105" s="12" t="s">
        <v>2783</v>
      </c>
      <c r="F1105" s="12" t="s">
        <v>192</v>
      </c>
      <c r="G1105" s="12" t="s">
        <v>4603</v>
      </c>
      <c r="H1105" s="12" t="s">
        <v>4486</v>
      </c>
      <c r="I1105" s="12" t="s">
        <v>2784</v>
      </c>
      <c r="J1105" s="114" t="s">
        <v>4487</v>
      </c>
      <c r="K1105" s="12" t="s">
        <v>2786</v>
      </c>
      <c r="L1105" s="12" t="s">
        <v>2787</v>
      </c>
    </row>
    <row r="1106">
      <c r="C1106" s="12" t="s">
        <v>186</v>
      </c>
      <c r="D1106" s="12" t="s">
        <v>187</v>
      </c>
      <c r="E1106" s="12" t="s">
        <v>1656</v>
      </c>
      <c r="F1106" s="12" t="s">
        <v>192</v>
      </c>
      <c r="G1106" s="12" t="s">
        <v>1657</v>
      </c>
      <c r="H1106" s="12" t="s">
        <v>1658</v>
      </c>
      <c r="I1106" s="12" t="s">
        <v>1637</v>
      </c>
      <c r="J1106" s="114" t="s">
        <v>1659</v>
      </c>
      <c r="K1106" s="12" t="s">
        <v>1660</v>
      </c>
      <c r="L1106" s="12" t="s">
        <v>1661</v>
      </c>
    </row>
    <row r="1107">
      <c r="C1107" s="12" t="s">
        <v>186</v>
      </c>
      <c r="D1107" s="12" t="s">
        <v>187</v>
      </c>
      <c r="E1107" s="12" t="s">
        <v>1656</v>
      </c>
      <c r="F1107" s="12" t="s">
        <v>192</v>
      </c>
      <c r="G1107" s="12" t="s">
        <v>4604</v>
      </c>
      <c r="H1107" s="12" t="s">
        <v>4447</v>
      </c>
      <c r="I1107" s="12" t="s">
        <v>1637</v>
      </c>
      <c r="J1107" s="114" t="s">
        <v>4605</v>
      </c>
      <c r="K1107" s="12" t="s">
        <v>1660</v>
      </c>
      <c r="L1107" s="12" t="s">
        <v>1661</v>
      </c>
    </row>
    <row r="1108">
      <c r="C1108" s="12" t="s">
        <v>186</v>
      </c>
      <c r="D1108" s="12" t="s">
        <v>187</v>
      </c>
      <c r="E1108" s="12" t="s">
        <v>1654</v>
      </c>
      <c r="F1108" s="12" t="s">
        <v>192</v>
      </c>
      <c r="G1108" s="12" t="s">
        <v>4606</v>
      </c>
      <c r="H1108" s="12" t="s">
        <v>4607</v>
      </c>
      <c r="I1108" s="12" t="s">
        <v>1600</v>
      </c>
      <c r="J1108" s="114" t="s">
        <v>4608</v>
      </c>
      <c r="K1108" s="12" t="s">
        <v>2048</v>
      </c>
      <c r="L1108" s="12" t="s">
        <v>2049</v>
      </c>
    </row>
    <row r="1109">
      <c r="C1109" s="12" t="s">
        <v>186</v>
      </c>
      <c r="D1109" s="12" t="s">
        <v>187</v>
      </c>
      <c r="E1109" s="12" t="s">
        <v>1654</v>
      </c>
      <c r="F1109" s="12" t="s">
        <v>192</v>
      </c>
      <c r="G1109" s="12" t="s">
        <v>4609</v>
      </c>
      <c r="H1109" s="12" t="s">
        <v>1665</v>
      </c>
      <c r="I1109" s="12" t="s">
        <v>1600</v>
      </c>
      <c r="J1109" s="114" t="s">
        <v>4610</v>
      </c>
      <c r="K1109" s="12" t="s">
        <v>2048</v>
      </c>
      <c r="L1109" s="12" t="s">
        <v>2049</v>
      </c>
    </row>
    <row r="1110">
      <c r="C1110" s="12" t="s">
        <v>186</v>
      </c>
      <c r="D1110" s="12" t="s">
        <v>187</v>
      </c>
      <c r="E1110" s="12" t="s">
        <v>1654</v>
      </c>
      <c r="F1110" s="12" t="s">
        <v>192</v>
      </c>
      <c r="G1110" s="12" t="s">
        <v>4611</v>
      </c>
      <c r="H1110" s="12" t="s">
        <v>4607</v>
      </c>
      <c r="I1110" s="12" t="s">
        <v>1600</v>
      </c>
      <c r="J1110" s="114" t="s">
        <v>4612</v>
      </c>
      <c r="K1110" s="12" t="s">
        <v>1602</v>
      </c>
      <c r="L1110" s="12" t="s">
        <v>1603</v>
      </c>
    </row>
    <row r="1111">
      <c r="C1111" s="12" t="s">
        <v>186</v>
      </c>
      <c r="D1111" s="12" t="s">
        <v>187</v>
      </c>
      <c r="E1111" s="12" t="s">
        <v>1654</v>
      </c>
      <c r="F1111" s="12" t="s">
        <v>192</v>
      </c>
      <c r="G1111" s="12" t="s">
        <v>1664</v>
      </c>
      <c r="H1111" s="12" t="s">
        <v>1665</v>
      </c>
      <c r="I1111" s="12" t="s">
        <v>1600</v>
      </c>
      <c r="J1111" s="114" t="s">
        <v>1666</v>
      </c>
      <c r="K1111" s="12" t="s">
        <v>1602</v>
      </c>
      <c r="L1111" s="12" t="s">
        <v>1603</v>
      </c>
    </row>
    <row r="1112">
      <c r="C1112" s="12" t="s">
        <v>186</v>
      </c>
      <c r="D1112" s="12" t="s">
        <v>187</v>
      </c>
      <c r="E1112" s="12" t="s">
        <v>1654</v>
      </c>
      <c r="F1112" s="12" t="s">
        <v>192</v>
      </c>
      <c r="G1112" s="12" t="s">
        <v>4611</v>
      </c>
      <c r="H1112" s="12" t="s">
        <v>4607</v>
      </c>
      <c r="I1112" s="12" t="s">
        <v>1600</v>
      </c>
      <c r="J1112" s="114" t="s">
        <v>4613</v>
      </c>
      <c r="K1112" s="12" t="s">
        <v>1782</v>
      </c>
      <c r="L1112" s="12" t="s">
        <v>1783</v>
      </c>
    </row>
    <row r="1113">
      <c r="C1113" s="12" t="s">
        <v>186</v>
      </c>
      <c r="D1113" s="12" t="s">
        <v>187</v>
      </c>
      <c r="E1113" s="12" t="s">
        <v>1654</v>
      </c>
      <c r="F1113" s="12" t="s">
        <v>192</v>
      </c>
      <c r="G1113" s="12" t="s">
        <v>1664</v>
      </c>
      <c r="H1113" s="12" t="s">
        <v>1665</v>
      </c>
      <c r="I1113" s="12" t="s">
        <v>1600</v>
      </c>
      <c r="J1113" s="114" t="s">
        <v>4614</v>
      </c>
      <c r="K1113" s="12" t="s">
        <v>1782</v>
      </c>
      <c r="L1113" s="12" t="s">
        <v>1783</v>
      </c>
    </row>
    <row r="1114">
      <c r="C1114" s="12" t="s">
        <v>186</v>
      </c>
      <c r="D1114" s="12" t="s">
        <v>187</v>
      </c>
      <c r="E1114" s="12" t="s">
        <v>1671</v>
      </c>
      <c r="F1114" s="12" t="s">
        <v>192</v>
      </c>
      <c r="G1114" s="12" t="s">
        <v>4615</v>
      </c>
      <c r="H1114" s="12" t="s">
        <v>4616</v>
      </c>
      <c r="I1114" s="12" t="s">
        <v>1674</v>
      </c>
      <c r="J1114" s="114" t="s">
        <v>4617</v>
      </c>
      <c r="K1114" s="12" t="s">
        <v>4273</v>
      </c>
      <c r="L1114" s="12" t="s">
        <v>4618</v>
      </c>
    </row>
    <row r="1115">
      <c r="C1115" s="12" t="s">
        <v>186</v>
      </c>
      <c r="D1115" s="12" t="s">
        <v>187</v>
      </c>
      <c r="E1115" s="12" t="s">
        <v>1671</v>
      </c>
      <c r="F1115" s="12" t="s">
        <v>192</v>
      </c>
      <c r="G1115" s="12" t="s">
        <v>4619</v>
      </c>
      <c r="H1115" s="12" t="s">
        <v>4620</v>
      </c>
      <c r="I1115" s="12" t="s">
        <v>1674</v>
      </c>
      <c r="J1115" s="114" t="s">
        <v>4621</v>
      </c>
      <c r="K1115" s="12" t="s">
        <v>4273</v>
      </c>
      <c r="L1115" s="12" t="s">
        <v>4618</v>
      </c>
    </row>
    <row r="1116">
      <c r="C1116" s="12" t="s">
        <v>186</v>
      </c>
      <c r="D1116" s="12" t="s">
        <v>187</v>
      </c>
      <c r="E1116" s="12" t="s">
        <v>1671</v>
      </c>
      <c r="F1116" s="12" t="s">
        <v>192</v>
      </c>
      <c r="G1116" s="12" t="s">
        <v>4622</v>
      </c>
      <c r="H1116" s="12" t="s">
        <v>4623</v>
      </c>
      <c r="I1116" s="12" t="s">
        <v>1674</v>
      </c>
      <c r="J1116" s="114" t="s">
        <v>4624</v>
      </c>
      <c r="K1116" s="12" t="s">
        <v>4273</v>
      </c>
      <c r="L1116" s="12" t="s">
        <v>4618</v>
      </c>
    </row>
    <row r="1117">
      <c r="C1117" s="12" t="s">
        <v>186</v>
      </c>
      <c r="D1117" s="12" t="s">
        <v>187</v>
      </c>
      <c r="E1117" s="12" t="s">
        <v>1671</v>
      </c>
      <c r="F1117" s="12" t="s">
        <v>192</v>
      </c>
      <c r="G1117" s="12" t="s">
        <v>1672</v>
      </c>
      <c r="H1117" s="12" t="s">
        <v>1673</v>
      </c>
      <c r="I1117" s="12" t="s">
        <v>1674</v>
      </c>
      <c r="J1117" s="114" t="s">
        <v>1675</v>
      </c>
      <c r="K1117" s="12" t="s">
        <v>1676</v>
      </c>
      <c r="L1117" s="12" t="s">
        <v>1677</v>
      </c>
    </row>
    <row r="1118">
      <c r="C1118" s="12" t="s">
        <v>186</v>
      </c>
      <c r="D1118" s="12" t="s">
        <v>187</v>
      </c>
      <c r="E1118" s="12" t="s">
        <v>1671</v>
      </c>
      <c r="F1118" s="12" t="s">
        <v>192</v>
      </c>
      <c r="G1118" s="12" t="s">
        <v>3079</v>
      </c>
      <c r="H1118" s="12" t="s">
        <v>3080</v>
      </c>
      <c r="I1118" s="12" t="s">
        <v>1674</v>
      </c>
      <c r="J1118" s="114" t="s">
        <v>3081</v>
      </c>
      <c r="K1118" s="12" t="s">
        <v>1676</v>
      </c>
      <c r="L1118" s="12" t="s">
        <v>1677</v>
      </c>
    </row>
    <row r="1119">
      <c r="C1119" s="12" t="s">
        <v>186</v>
      </c>
      <c r="D1119" s="12" t="s">
        <v>187</v>
      </c>
      <c r="E1119" s="12" t="s">
        <v>1678</v>
      </c>
      <c r="F1119" s="12" t="s">
        <v>192</v>
      </c>
      <c r="G1119" s="12" t="s">
        <v>4625</v>
      </c>
      <c r="H1119" s="12" t="s">
        <v>4626</v>
      </c>
      <c r="I1119" s="12" t="s">
        <v>1681</v>
      </c>
      <c r="J1119" s="114" t="s">
        <v>4627</v>
      </c>
      <c r="K1119" s="12" t="s">
        <v>4628</v>
      </c>
      <c r="L1119" s="12" t="s">
        <v>4629</v>
      </c>
    </row>
    <row r="1120">
      <c r="C1120" s="12" t="s">
        <v>186</v>
      </c>
      <c r="D1120" s="12" t="s">
        <v>187</v>
      </c>
      <c r="E1120" s="12" t="s">
        <v>1678</v>
      </c>
      <c r="F1120" s="12" t="s">
        <v>192</v>
      </c>
      <c r="G1120" s="12" t="s">
        <v>1679</v>
      </c>
      <c r="H1120" s="12" t="s">
        <v>1680</v>
      </c>
      <c r="I1120" s="12" t="s">
        <v>1681</v>
      </c>
      <c r="J1120" s="114" t="s">
        <v>1682</v>
      </c>
      <c r="K1120" s="12" t="s">
        <v>1683</v>
      </c>
      <c r="L1120" s="12" t="s">
        <v>1684</v>
      </c>
    </row>
    <row r="1121">
      <c r="C1121" s="12" t="s">
        <v>186</v>
      </c>
      <c r="D1121" s="12" t="s">
        <v>187</v>
      </c>
      <c r="E1121" s="12" t="s">
        <v>1729</v>
      </c>
      <c r="F1121" s="12" t="s">
        <v>192</v>
      </c>
      <c r="G1121" s="12" t="s">
        <v>4216</v>
      </c>
      <c r="H1121" s="12" t="s">
        <v>4217</v>
      </c>
      <c r="I1121" s="12" t="s">
        <v>1607</v>
      </c>
      <c r="J1121" s="114" t="s">
        <v>4218</v>
      </c>
      <c r="K1121" s="12" t="s">
        <v>4219</v>
      </c>
      <c r="L1121" s="12" t="s">
        <v>4220</v>
      </c>
    </row>
    <row r="1122">
      <c r="C1122" s="12" t="s">
        <v>186</v>
      </c>
      <c r="D1122" s="12" t="s">
        <v>187</v>
      </c>
      <c r="E1122" s="12" t="s">
        <v>1729</v>
      </c>
      <c r="F1122" s="12" t="s">
        <v>192</v>
      </c>
      <c r="G1122" s="12" t="s">
        <v>4630</v>
      </c>
      <c r="H1122" s="12" t="s">
        <v>4631</v>
      </c>
      <c r="I1122" s="12" t="s">
        <v>1607</v>
      </c>
      <c r="J1122" s="114" t="s">
        <v>4632</v>
      </c>
      <c r="K1122" s="12" t="s">
        <v>4633</v>
      </c>
      <c r="L1122" s="12" t="s">
        <v>4634</v>
      </c>
    </row>
    <row r="1123">
      <c r="C1123" s="12" t="s">
        <v>186</v>
      </c>
      <c r="D1123" s="12" t="s">
        <v>187</v>
      </c>
      <c r="E1123" s="12" t="s">
        <v>1719</v>
      </c>
      <c r="F1123" s="12" t="s">
        <v>192</v>
      </c>
      <c r="G1123" s="12" t="s">
        <v>4635</v>
      </c>
      <c r="H1123" s="12" t="s">
        <v>4636</v>
      </c>
      <c r="I1123" s="12" t="s">
        <v>1722</v>
      </c>
      <c r="J1123" s="114" t="s">
        <v>4637</v>
      </c>
      <c r="K1123" s="12" t="s">
        <v>4638</v>
      </c>
      <c r="L1123" s="12" t="s">
        <v>4639</v>
      </c>
    </row>
    <row r="1124">
      <c r="A1124" s="108">
        <v>1036.0</v>
      </c>
      <c r="B1124" s="108" t="s">
        <v>1584</v>
      </c>
      <c r="C1124" s="108" t="s">
        <v>198</v>
      </c>
      <c r="D1124" s="108"/>
      <c r="E1124" s="108" t="s">
        <v>1671</v>
      </c>
      <c r="F1124" s="137"/>
      <c r="G1124" s="137" t="s">
        <v>198</v>
      </c>
      <c r="H1124" s="137" t="s">
        <v>4640</v>
      </c>
      <c r="I1124" s="137" t="s">
        <v>1674</v>
      </c>
      <c r="J1124" s="139" t="s">
        <v>4641</v>
      </c>
      <c r="K1124" s="109" t="s">
        <v>2963</v>
      </c>
      <c r="L1124" s="138"/>
      <c r="M1124" s="111"/>
      <c r="N1124" s="18"/>
      <c r="O1124" s="113"/>
      <c r="P1124" s="113"/>
      <c r="Q1124" s="113"/>
      <c r="R1124" s="113"/>
      <c r="S1124" s="15"/>
      <c r="T1124" s="18"/>
      <c r="U1124" s="18"/>
      <c r="V1124" s="18"/>
      <c r="W1124" s="18"/>
      <c r="X1124" s="18"/>
      <c r="Y1124" s="18"/>
      <c r="Z1124" s="18"/>
      <c r="AA1124" s="18"/>
      <c r="AB1124" s="18"/>
      <c r="AC1124" s="18"/>
      <c r="AD1124" s="18"/>
    </row>
    <row r="1125">
      <c r="A1125" s="108">
        <v>1033.0</v>
      </c>
      <c r="B1125" s="108" t="s">
        <v>1584</v>
      </c>
      <c r="C1125" s="108" t="s">
        <v>198</v>
      </c>
      <c r="D1125" s="108"/>
      <c r="E1125" s="108" t="s">
        <v>1619</v>
      </c>
      <c r="F1125" s="137"/>
      <c r="G1125" s="137" t="s">
        <v>198</v>
      </c>
      <c r="H1125" s="137" t="s">
        <v>4642</v>
      </c>
      <c r="I1125" s="137" t="s">
        <v>1588</v>
      </c>
      <c r="J1125" s="139" t="s">
        <v>4643</v>
      </c>
      <c r="K1125" s="109" t="s">
        <v>1816</v>
      </c>
      <c r="L1125" s="138"/>
      <c r="M1125" s="111"/>
      <c r="N1125" s="18"/>
      <c r="O1125" s="113"/>
      <c r="P1125" s="113"/>
      <c r="Q1125" s="113"/>
      <c r="R1125" s="113"/>
      <c r="S1125" s="15"/>
      <c r="T1125" s="18"/>
      <c r="U1125" s="18"/>
      <c r="V1125" s="18"/>
      <c r="W1125" s="18"/>
      <c r="X1125" s="18"/>
      <c r="Y1125" s="18"/>
      <c r="Z1125" s="18"/>
      <c r="AA1125" s="18"/>
      <c r="AB1125" s="18"/>
      <c r="AC1125" s="18"/>
      <c r="AD1125" s="18"/>
    </row>
    <row r="1126">
      <c r="A1126" s="108">
        <v>1031.0</v>
      </c>
      <c r="B1126" s="108" t="s">
        <v>1584</v>
      </c>
      <c r="C1126" s="108" t="s">
        <v>198</v>
      </c>
      <c r="D1126" s="108"/>
      <c r="E1126" s="108" t="s">
        <v>1619</v>
      </c>
      <c r="F1126" s="137"/>
      <c r="G1126" s="137" t="s">
        <v>4644</v>
      </c>
      <c r="H1126" s="137" t="s">
        <v>198</v>
      </c>
      <c r="I1126" s="137" t="s">
        <v>1588</v>
      </c>
      <c r="J1126" s="139" t="s">
        <v>4645</v>
      </c>
      <c r="K1126" s="109" t="s">
        <v>1808</v>
      </c>
      <c r="L1126" s="138"/>
      <c r="M1126" s="111"/>
      <c r="N1126" s="18"/>
      <c r="O1126" s="113"/>
      <c r="P1126" s="113"/>
      <c r="Q1126" s="113"/>
      <c r="R1126" s="113"/>
      <c r="S1126" s="15"/>
      <c r="T1126" s="18"/>
      <c r="U1126" s="18"/>
      <c r="V1126" s="18"/>
      <c r="W1126" s="18"/>
      <c r="X1126" s="18"/>
      <c r="Y1126" s="18"/>
      <c r="Z1126" s="18"/>
      <c r="AA1126" s="18"/>
      <c r="AB1126" s="18"/>
      <c r="AC1126" s="18"/>
      <c r="AD1126" s="18"/>
    </row>
    <row r="1127">
      <c r="A1127" s="108">
        <v>1032.0</v>
      </c>
      <c r="B1127" s="108" t="s">
        <v>1584</v>
      </c>
      <c r="C1127" s="108" t="s">
        <v>198</v>
      </c>
      <c r="D1127" s="108"/>
      <c r="E1127" s="108" t="s">
        <v>1619</v>
      </c>
      <c r="F1127" s="137"/>
      <c r="G1127" s="137" t="s">
        <v>4646</v>
      </c>
      <c r="H1127" s="137" t="s">
        <v>198</v>
      </c>
      <c r="I1127" s="137" t="s">
        <v>1588</v>
      </c>
      <c r="J1127" s="139" t="s">
        <v>4647</v>
      </c>
      <c r="K1127" s="109" t="s">
        <v>1812</v>
      </c>
      <c r="L1127" s="138"/>
      <c r="M1127" s="111"/>
      <c r="N1127" s="18"/>
      <c r="O1127" s="113"/>
      <c r="P1127" s="113"/>
      <c r="Q1127" s="113"/>
      <c r="R1127" s="113"/>
      <c r="S1127" s="15"/>
      <c r="T1127" s="18"/>
      <c r="U1127" s="18"/>
      <c r="V1127" s="18"/>
      <c r="W1127" s="18"/>
      <c r="X1127" s="18"/>
      <c r="Y1127" s="18"/>
      <c r="Z1127" s="18"/>
      <c r="AA1127" s="18"/>
      <c r="AB1127" s="18"/>
      <c r="AC1127" s="18"/>
      <c r="AD1127" s="18"/>
    </row>
    <row r="1128">
      <c r="A1128" s="108">
        <v>1035.0</v>
      </c>
      <c r="B1128" s="108" t="s">
        <v>1584</v>
      </c>
      <c r="C1128" s="108" t="s">
        <v>198</v>
      </c>
      <c r="D1128" s="108"/>
      <c r="E1128" s="108" t="s">
        <v>1719</v>
      </c>
      <c r="F1128" s="137"/>
      <c r="G1128" s="137" t="s">
        <v>199</v>
      </c>
      <c r="H1128" s="137" t="s">
        <v>4648</v>
      </c>
      <c r="I1128" s="137" t="s">
        <v>1722</v>
      </c>
      <c r="J1128" s="139" t="s">
        <v>4649</v>
      </c>
      <c r="K1128" s="109" t="s">
        <v>1774</v>
      </c>
      <c r="L1128" s="138"/>
      <c r="M1128" s="111"/>
      <c r="N1128" s="18"/>
      <c r="O1128" s="113"/>
      <c r="P1128" s="113"/>
      <c r="Q1128" s="113"/>
      <c r="R1128" s="113"/>
      <c r="S1128" s="15"/>
      <c r="T1128" s="18"/>
      <c r="U1128" s="18"/>
      <c r="V1128" s="18"/>
      <c r="W1128" s="18"/>
      <c r="X1128" s="18"/>
      <c r="Y1128" s="18"/>
      <c r="Z1128" s="18"/>
      <c r="AA1128" s="18"/>
      <c r="AB1128" s="18"/>
      <c r="AC1128" s="18"/>
      <c r="AD1128" s="18"/>
    </row>
    <row r="1129">
      <c r="A1129" s="108">
        <v>1034.0</v>
      </c>
      <c r="B1129" s="108" t="s">
        <v>1584</v>
      </c>
      <c r="C1129" s="108" t="s">
        <v>198</v>
      </c>
      <c r="D1129" s="108"/>
      <c r="E1129" s="108" t="s">
        <v>1619</v>
      </c>
      <c r="F1129" s="137"/>
      <c r="G1129" s="137" t="s">
        <v>4650</v>
      </c>
      <c r="H1129" s="137" t="s">
        <v>4651</v>
      </c>
      <c r="I1129" s="137" t="s">
        <v>1588</v>
      </c>
      <c r="J1129" s="139" t="s">
        <v>4652</v>
      </c>
      <c r="K1129" s="109" t="s">
        <v>1821</v>
      </c>
      <c r="L1129" s="138"/>
      <c r="M1129" s="111"/>
      <c r="N1129" s="18"/>
      <c r="O1129" s="113"/>
      <c r="P1129" s="113"/>
      <c r="Q1129" s="113"/>
      <c r="R1129" s="113"/>
      <c r="S1129" s="15"/>
      <c r="T1129" s="18"/>
      <c r="U1129" s="18"/>
      <c r="V1129" s="18"/>
      <c r="W1129" s="18"/>
      <c r="X1129" s="18"/>
      <c r="Y1129" s="18"/>
      <c r="Z1129" s="18"/>
      <c r="AA1129" s="18"/>
      <c r="AB1129" s="18"/>
      <c r="AC1129" s="18"/>
      <c r="AD1129" s="18"/>
    </row>
    <row r="1130">
      <c r="A1130" s="108">
        <v>1037.0</v>
      </c>
      <c r="B1130" s="108" t="s">
        <v>1584</v>
      </c>
      <c r="C1130" s="108" t="s">
        <v>204</v>
      </c>
      <c r="D1130" s="108"/>
      <c r="E1130" s="108" t="s">
        <v>1678</v>
      </c>
      <c r="F1130" s="137"/>
      <c r="G1130" s="137" t="s">
        <v>4653</v>
      </c>
      <c r="H1130" s="137" t="s">
        <v>4654</v>
      </c>
      <c r="I1130" s="137" t="s">
        <v>1681</v>
      </c>
      <c r="J1130" s="139" t="s">
        <v>4655</v>
      </c>
      <c r="K1130" s="109" t="s">
        <v>1842</v>
      </c>
      <c r="L1130" s="138"/>
      <c r="M1130" s="108" t="s">
        <v>4656</v>
      </c>
      <c r="N1130" s="18"/>
      <c r="O1130" s="18"/>
      <c r="P1130" s="18"/>
      <c r="Q1130" s="18"/>
      <c r="R1130" s="18"/>
      <c r="S1130" s="18"/>
      <c r="T1130" s="15"/>
      <c r="U1130" s="18"/>
      <c r="V1130" s="18"/>
      <c r="W1130" s="18"/>
      <c r="X1130" s="18"/>
      <c r="Y1130" s="18"/>
      <c r="Z1130" s="18"/>
      <c r="AA1130" s="18"/>
      <c r="AB1130" s="18"/>
      <c r="AC1130" s="18"/>
      <c r="AD1130" s="18"/>
    </row>
    <row r="1131">
      <c r="A1131" s="108">
        <v>1039.0</v>
      </c>
      <c r="B1131" s="108" t="s">
        <v>1584</v>
      </c>
      <c r="C1131" s="108" t="s">
        <v>204</v>
      </c>
      <c r="D1131" s="108"/>
      <c r="E1131" s="108" t="s">
        <v>1654</v>
      </c>
      <c r="F1131" s="137"/>
      <c r="G1131" s="137" t="s">
        <v>4657</v>
      </c>
      <c r="H1131" s="137" t="s">
        <v>4658</v>
      </c>
      <c r="I1131" s="137" t="s">
        <v>1600</v>
      </c>
      <c r="J1131" s="139" t="s">
        <v>4659</v>
      </c>
      <c r="K1131" s="109" t="s">
        <v>4660</v>
      </c>
      <c r="L1131" s="138"/>
      <c r="M1131" s="108" t="s">
        <v>4656</v>
      </c>
      <c r="N1131" s="18"/>
      <c r="O1131" s="113"/>
      <c r="P1131" s="113"/>
      <c r="Q1131" s="113"/>
      <c r="R1131" s="113"/>
      <c r="S1131" s="15"/>
      <c r="T1131" s="18"/>
      <c r="U1131" s="18"/>
      <c r="V1131" s="18"/>
      <c r="W1131" s="18"/>
      <c r="X1131" s="18"/>
      <c r="Y1131" s="18"/>
      <c r="Z1131" s="18"/>
      <c r="AA1131" s="18"/>
      <c r="AB1131" s="18"/>
      <c r="AC1131" s="18"/>
      <c r="AD1131" s="18"/>
    </row>
    <row r="1132">
      <c r="A1132" s="108">
        <v>1038.0</v>
      </c>
      <c r="B1132" s="108" t="s">
        <v>1584</v>
      </c>
      <c r="C1132" s="108" t="s">
        <v>204</v>
      </c>
      <c r="D1132" s="108"/>
      <c r="E1132" s="108" t="s">
        <v>1619</v>
      </c>
      <c r="F1132" s="137"/>
      <c r="G1132" s="137" t="s">
        <v>4661</v>
      </c>
      <c r="H1132" s="137" t="s">
        <v>4662</v>
      </c>
      <c r="I1132" s="137" t="s">
        <v>1588</v>
      </c>
      <c r="J1132" s="139" t="s">
        <v>4663</v>
      </c>
      <c r="K1132" s="109" t="s">
        <v>4664</v>
      </c>
      <c r="L1132" s="138"/>
      <c r="M1132" s="108" t="s">
        <v>4656</v>
      </c>
      <c r="N1132" s="18"/>
      <c r="O1132" s="18"/>
      <c r="P1132" s="18"/>
      <c r="Q1132" s="18"/>
      <c r="R1132" s="18"/>
      <c r="S1132" s="18"/>
      <c r="T1132" s="15"/>
      <c r="U1132" s="18"/>
      <c r="V1132" s="18"/>
      <c r="W1132" s="18"/>
      <c r="X1132" s="18"/>
      <c r="Y1132" s="18"/>
      <c r="Z1132" s="18"/>
      <c r="AA1132" s="18"/>
      <c r="AB1132" s="18"/>
      <c r="AC1132" s="18"/>
      <c r="AD1132" s="18"/>
    </row>
    <row r="1133">
      <c r="A1133" s="119">
        <v>1067.0</v>
      </c>
      <c r="B1133" s="120" t="s">
        <v>1685</v>
      </c>
      <c r="C1133" s="120" t="s">
        <v>211</v>
      </c>
      <c r="D1133" s="120"/>
      <c r="E1133" s="120" t="s">
        <v>1654</v>
      </c>
      <c r="F1133" s="121"/>
      <c r="G1133" s="121" t="s">
        <v>4665</v>
      </c>
      <c r="H1133" s="121" t="s">
        <v>4666</v>
      </c>
      <c r="I1133" s="121" t="s">
        <v>1600</v>
      </c>
      <c r="J1133" s="122" t="s">
        <v>4667</v>
      </c>
      <c r="K1133" s="123" t="s">
        <v>1782</v>
      </c>
      <c r="L1133" s="121" t="s">
        <v>1783</v>
      </c>
      <c r="M1133" s="147"/>
      <c r="N1133" s="18"/>
      <c r="O1133" s="113"/>
      <c r="P1133" s="113"/>
      <c r="Q1133" s="113"/>
      <c r="R1133" s="113"/>
      <c r="S1133" s="15"/>
      <c r="T1133" s="18"/>
      <c r="U1133" s="18"/>
      <c r="V1133" s="18"/>
      <c r="W1133" s="18"/>
      <c r="X1133" s="18"/>
      <c r="Y1133" s="18"/>
      <c r="Z1133" s="18"/>
      <c r="AA1133" s="18"/>
      <c r="AB1133" s="18"/>
      <c r="AC1133" s="18"/>
      <c r="AD1133" s="18"/>
    </row>
    <row r="1134">
      <c r="A1134" s="119">
        <v>1068.0</v>
      </c>
      <c r="B1134" s="120" t="s">
        <v>1685</v>
      </c>
      <c r="C1134" s="120" t="s">
        <v>211</v>
      </c>
      <c r="D1134" s="120"/>
      <c r="E1134" s="120" t="s">
        <v>1654</v>
      </c>
      <c r="F1134" s="121"/>
      <c r="G1134" s="121" t="s">
        <v>4665</v>
      </c>
      <c r="H1134" s="121" t="s">
        <v>4666</v>
      </c>
      <c r="I1134" s="121" t="s">
        <v>1600</v>
      </c>
      <c r="J1134" s="122" t="s">
        <v>4668</v>
      </c>
      <c r="K1134" s="123" t="s">
        <v>1602</v>
      </c>
      <c r="L1134" s="121" t="s">
        <v>1603</v>
      </c>
      <c r="M1134" s="147"/>
      <c r="N1134" s="18"/>
      <c r="O1134" s="113"/>
      <c r="P1134" s="113"/>
      <c r="Q1134" s="113"/>
      <c r="R1134" s="113"/>
      <c r="S1134" s="15"/>
      <c r="T1134" s="18"/>
      <c r="U1134" s="18"/>
      <c r="V1134" s="18"/>
      <c r="W1134" s="18"/>
      <c r="X1134" s="18"/>
      <c r="Y1134" s="18"/>
      <c r="Z1134" s="18"/>
      <c r="AA1134" s="18"/>
      <c r="AB1134" s="18"/>
      <c r="AC1134" s="18"/>
      <c r="AD1134" s="18"/>
    </row>
    <row r="1135">
      <c r="A1135" s="119">
        <v>1052.0</v>
      </c>
      <c r="B1135" s="120" t="s">
        <v>1685</v>
      </c>
      <c r="C1135" s="120" t="s">
        <v>211</v>
      </c>
      <c r="D1135" s="120"/>
      <c r="E1135" s="120" t="s">
        <v>1619</v>
      </c>
      <c r="F1135" s="121"/>
      <c r="G1135" s="121" t="s">
        <v>4669</v>
      </c>
      <c r="H1135" s="121" t="s">
        <v>4670</v>
      </c>
      <c r="I1135" s="121" t="s">
        <v>1588</v>
      </c>
      <c r="J1135" s="122" t="s">
        <v>4671</v>
      </c>
      <c r="K1135" s="123" t="s">
        <v>1852</v>
      </c>
      <c r="L1135" s="121" t="s">
        <v>1853</v>
      </c>
      <c r="M1135" s="147"/>
      <c r="N1135" s="18"/>
      <c r="O1135" s="113"/>
      <c r="P1135" s="113"/>
      <c r="Q1135" s="113"/>
      <c r="R1135" s="113"/>
      <c r="S1135" s="15"/>
      <c r="T1135" s="18"/>
      <c r="U1135" s="18"/>
      <c r="V1135" s="18"/>
      <c r="W1135" s="18"/>
      <c r="X1135" s="18"/>
      <c r="Y1135" s="18"/>
      <c r="Z1135" s="18"/>
      <c r="AA1135" s="18"/>
      <c r="AB1135" s="18"/>
      <c r="AC1135" s="18"/>
      <c r="AD1135" s="18"/>
    </row>
    <row r="1136">
      <c r="A1136" s="119">
        <v>1070.0</v>
      </c>
      <c r="B1136" s="120" t="s">
        <v>1685</v>
      </c>
      <c r="C1136" s="120" t="s">
        <v>211</v>
      </c>
      <c r="D1136" s="120"/>
      <c r="E1136" s="120" t="s">
        <v>1654</v>
      </c>
      <c r="F1136" s="121"/>
      <c r="G1136" s="121" t="s">
        <v>4672</v>
      </c>
      <c r="H1136" s="121" t="s">
        <v>4673</v>
      </c>
      <c r="I1136" s="121" t="s">
        <v>1600</v>
      </c>
      <c r="J1136" s="122" t="s">
        <v>4674</v>
      </c>
      <c r="K1136" s="123" t="s">
        <v>2048</v>
      </c>
      <c r="L1136" s="121" t="s">
        <v>2049</v>
      </c>
      <c r="M1136" s="147"/>
      <c r="N1136" s="18"/>
      <c r="O1136" s="113"/>
      <c r="P1136" s="113"/>
      <c r="Q1136" s="113"/>
      <c r="R1136" s="113"/>
      <c r="S1136" s="15"/>
      <c r="T1136" s="18"/>
      <c r="U1136" s="18"/>
      <c r="V1136" s="18"/>
      <c r="W1136" s="18"/>
      <c r="X1136" s="18"/>
      <c r="Y1136" s="18"/>
      <c r="Z1136" s="18"/>
      <c r="AA1136" s="18"/>
      <c r="AB1136" s="18"/>
      <c r="AC1136" s="18"/>
      <c r="AD1136" s="18"/>
    </row>
    <row r="1137">
      <c r="A1137" s="119">
        <v>1069.0</v>
      </c>
      <c r="B1137" s="120" t="s">
        <v>1685</v>
      </c>
      <c r="C1137" s="120" t="s">
        <v>211</v>
      </c>
      <c r="D1137" s="120"/>
      <c r="E1137" s="120" t="s">
        <v>1654</v>
      </c>
      <c r="F1137" s="121"/>
      <c r="G1137" s="121" t="s">
        <v>4675</v>
      </c>
      <c r="H1137" s="121" t="s">
        <v>4676</v>
      </c>
      <c r="I1137" s="121" t="s">
        <v>1600</v>
      </c>
      <c r="J1137" s="122" t="s">
        <v>4677</v>
      </c>
      <c r="K1137" s="123" t="s">
        <v>3406</v>
      </c>
      <c r="L1137" s="121" t="s">
        <v>3407</v>
      </c>
      <c r="M1137" s="147"/>
      <c r="N1137" s="18"/>
      <c r="O1137" s="113"/>
      <c r="P1137" s="113"/>
      <c r="Q1137" s="113"/>
      <c r="R1137" s="113"/>
      <c r="S1137" s="15"/>
      <c r="T1137" s="18"/>
      <c r="U1137" s="18"/>
      <c r="V1137" s="18"/>
      <c r="W1137" s="18"/>
      <c r="X1137" s="18"/>
      <c r="Y1137" s="18"/>
      <c r="Z1137" s="18"/>
      <c r="AA1137" s="18"/>
      <c r="AB1137" s="18"/>
      <c r="AC1137" s="18"/>
      <c r="AD1137" s="18"/>
    </row>
    <row r="1138">
      <c r="A1138" s="119">
        <v>1053.0</v>
      </c>
      <c r="B1138" s="120" t="s">
        <v>1685</v>
      </c>
      <c r="C1138" s="120" t="s">
        <v>211</v>
      </c>
      <c r="D1138" s="120"/>
      <c r="E1138" s="120" t="s">
        <v>1619</v>
      </c>
      <c r="F1138" s="121"/>
      <c r="G1138" s="121" t="s">
        <v>4669</v>
      </c>
      <c r="H1138" s="121" t="s">
        <v>4678</v>
      </c>
      <c r="I1138" s="121" t="s">
        <v>1588</v>
      </c>
      <c r="J1138" s="122" t="s">
        <v>4679</v>
      </c>
      <c r="K1138" s="123" t="s">
        <v>1855</v>
      </c>
      <c r="L1138" s="121" t="s">
        <v>1856</v>
      </c>
      <c r="M1138" s="147"/>
      <c r="N1138" s="18"/>
      <c r="O1138" s="113"/>
      <c r="P1138" s="113"/>
      <c r="Q1138" s="18"/>
      <c r="R1138" s="18"/>
      <c r="S1138" s="15"/>
      <c r="T1138" s="18"/>
      <c r="U1138" s="18"/>
      <c r="V1138" s="18"/>
      <c r="W1138" s="18"/>
      <c r="X1138" s="18"/>
      <c r="Y1138" s="18"/>
      <c r="Z1138" s="18"/>
      <c r="AA1138" s="18"/>
      <c r="AB1138" s="18"/>
      <c r="AC1138" s="18"/>
      <c r="AD1138" s="18"/>
    </row>
    <row r="1139">
      <c r="A1139" s="126">
        <v>1058.0</v>
      </c>
      <c r="B1139" s="127" t="s">
        <v>1711</v>
      </c>
      <c r="C1139" s="127" t="s">
        <v>211</v>
      </c>
      <c r="D1139" s="127"/>
      <c r="E1139" s="127" t="s">
        <v>1619</v>
      </c>
      <c r="F1139" s="128"/>
      <c r="G1139" s="128" t="s">
        <v>218</v>
      </c>
      <c r="H1139" s="128" t="s">
        <v>4678</v>
      </c>
      <c r="I1139" s="128" t="s">
        <v>1588</v>
      </c>
      <c r="J1139" s="129" t="s">
        <v>4680</v>
      </c>
      <c r="K1139" s="130" t="s">
        <v>1590</v>
      </c>
      <c r="L1139" s="128" t="s">
        <v>1591</v>
      </c>
      <c r="M1139" s="145"/>
      <c r="N1139" s="18"/>
      <c r="O1139" s="113"/>
      <c r="P1139" s="113"/>
      <c r="Q1139" s="18"/>
      <c r="R1139" s="18"/>
      <c r="S1139" s="15"/>
      <c r="T1139" s="18"/>
      <c r="U1139" s="18"/>
      <c r="V1139" s="18"/>
      <c r="W1139" s="18"/>
      <c r="X1139" s="18"/>
      <c r="Y1139" s="18"/>
      <c r="Z1139" s="18"/>
      <c r="AA1139" s="18"/>
      <c r="AB1139" s="18"/>
      <c r="AC1139" s="18"/>
      <c r="AD1139" s="18"/>
    </row>
    <row r="1140">
      <c r="A1140" s="126">
        <v>1059.0</v>
      </c>
      <c r="B1140" s="127" t="s">
        <v>1711</v>
      </c>
      <c r="C1140" s="127" t="s">
        <v>211</v>
      </c>
      <c r="D1140" s="127"/>
      <c r="E1140" s="127" t="s">
        <v>1619</v>
      </c>
      <c r="F1140" s="128"/>
      <c r="G1140" s="128" t="s">
        <v>4681</v>
      </c>
      <c r="H1140" s="128" t="s">
        <v>4678</v>
      </c>
      <c r="I1140" s="128" t="s">
        <v>1588</v>
      </c>
      <c r="J1140" s="129" t="s">
        <v>4682</v>
      </c>
      <c r="K1140" s="130" t="s">
        <v>1614</v>
      </c>
      <c r="L1140" s="128" t="s">
        <v>1615</v>
      </c>
      <c r="M1140" s="145"/>
      <c r="N1140" s="18"/>
      <c r="O1140" s="113"/>
      <c r="P1140" s="113"/>
      <c r="Q1140" s="113"/>
      <c r="R1140" s="113"/>
      <c r="S1140" s="15"/>
      <c r="T1140" s="18"/>
      <c r="U1140" s="18"/>
      <c r="V1140" s="18"/>
      <c r="W1140" s="18"/>
      <c r="X1140" s="18"/>
      <c r="Y1140" s="18"/>
      <c r="Z1140" s="18"/>
      <c r="AA1140" s="18"/>
      <c r="AB1140" s="18"/>
      <c r="AC1140" s="18"/>
      <c r="AD1140" s="18"/>
    </row>
    <row r="1141">
      <c r="A1141" s="126">
        <v>1060.0</v>
      </c>
      <c r="B1141" s="127" t="s">
        <v>1711</v>
      </c>
      <c r="C1141" s="127" t="s">
        <v>211</v>
      </c>
      <c r="D1141" s="127"/>
      <c r="E1141" s="127" t="s">
        <v>1619</v>
      </c>
      <c r="F1141" s="128"/>
      <c r="G1141" s="128" t="s">
        <v>4683</v>
      </c>
      <c r="H1141" s="128" t="s">
        <v>4678</v>
      </c>
      <c r="I1141" s="128" t="s">
        <v>1588</v>
      </c>
      <c r="J1141" s="129" t="s">
        <v>4684</v>
      </c>
      <c r="K1141" s="130" t="s">
        <v>1595</v>
      </c>
      <c r="L1141" s="128" t="s">
        <v>1596</v>
      </c>
      <c r="M1141" s="145"/>
      <c r="N1141" s="18"/>
      <c r="O1141" s="18"/>
      <c r="P1141" s="18"/>
      <c r="Q1141" s="18"/>
      <c r="R1141" s="18"/>
      <c r="S1141" s="18"/>
      <c r="T1141" s="15"/>
      <c r="U1141" s="18"/>
      <c r="V1141" s="18"/>
      <c r="W1141" s="18"/>
      <c r="X1141" s="18"/>
      <c r="Y1141" s="18"/>
      <c r="Z1141" s="18"/>
      <c r="AA1141" s="18"/>
      <c r="AB1141" s="18"/>
      <c r="AC1141" s="18"/>
      <c r="AD1141" s="18"/>
    </row>
    <row r="1142">
      <c r="A1142" s="119">
        <v>1046.0</v>
      </c>
      <c r="B1142" s="120" t="s">
        <v>1685</v>
      </c>
      <c r="C1142" s="120" t="s">
        <v>211</v>
      </c>
      <c r="D1142" s="120"/>
      <c r="E1142" s="120" t="s">
        <v>1729</v>
      </c>
      <c r="F1142" s="121"/>
      <c r="G1142" s="121" t="s">
        <v>4685</v>
      </c>
      <c r="H1142" s="121" t="s">
        <v>4686</v>
      </c>
      <c r="I1142" s="121" t="s">
        <v>1607</v>
      </c>
      <c r="J1142" s="122" t="s">
        <v>4687</v>
      </c>
      <c r="K1142" s="123" t="s">
        <v>4688</v>
      </c>
      <c r="L1142" s="121" t="s">
        <v>4689</v>
      </c>
      <c r="M1142" s="147"/>
      <c r="N1142" s="18"/>
      <c r="O1142" s="18"/>
      <c r="P1142" s="18"/>
      <c r="Q1142" s="18"/>
      <c r="R1142" s="18"/>
      <c r="S1142" s="18"/>
      <c r="T1142" s="15"/>
      <c r="U1142" s="18"/>
      <c r="V1142" s="18"/>
      <c r="W1142" s="18"/>
      <c r="X1142" s="18"/>
      <c r="Y1142" s="18"/>
      <c r="Z1142" s="18"/>
      <c r="AA1142" s="18"/>
      <c r="AB1142" s="18"/>
      <c r="AC1142" s="18"/>
      <c r="AD1142" s="18"/>
    </row>
    <row r="1143">
      <c r="A1143" s="126">
        <v>1055.0</v>
      </c>
      <c r="B1143" s="127" t="s">
        <v>1711</v>
      </c>
      <c r="C1143" s="127" t="s">
        <v>211</v>
      </c>
      <c r="D1143" s="127"/>
      <c r="E1143" s="127" t="s">
        <v>1619</v>
      </c>
      <c r="F1143" s="128"/>
      <c r="G1143" s="128" t="s">
        <v>212</v>
      </c>
      <c r="H1143" s="128" t="s">
        <v>4690</v>
      </c>
      <c r="I1143" s="128" t="s">
        <v>1588</v>
      </c>
      <c r="J1143" s="129" t="s">
        <v>4691</v>
      </c>
      <c r="K1143" s="130" t="s">
        <v>1868</v>
      </c>
      <c r="L1143" s="128" t="s">
        <v>1869</v>
      </c>
      <c r="M1143" s="145"/>
      <c r="N1143" s="18"/>
      <c r="O1143" s="18"/>
      <c r="P1143" s="18"/>
      <c r="Q1143" s="18"/>
      <c r="R1143" s="18"/>
      <c r="S1143" s="18"/>
      <c r="T1143" s="15"/>
      <c r="U1143" s="18"/>
      <c r="V1143" s="18"/>
      <c r="W1143" s="18"/>
      <c r="X1143" s="18"/>
      <c r="Y1143" s="18"/>
      <c r="Z1143" s="18"/>
      <c r="AA1143" s="18"/>
      <c r="AB1143" s="18"/>
      <c r="AC1143" s="18"/>
      <c r="AD1143" s="18"/>
    </row>
    <row r="1144">
      <c r="A1144" s="119">
        <v>1047.0</v>
      </c>
      <c r="B1144" s="120" t="s">
        <v>1685</v>
      </c>
      <c r="C1144" s="120" t="s">
        <v>211</v>
      </c>
      <c r="D1144" s="120"/>
      <c r="E1144" s="120" t="s">
        <v>1729</v>
      </c>
      <c r="F1144" s="121"/>
      <c r="G1144" s="121" t="s">
        <v>4692</v>
      </c>
      <c r="H1144" s="121" t="s">
        <v>4693</v>
      </c>
      <c r="I1144" s="121" t="s">
        <v>1637</v>
      </c>
      <c r="J1144" s="122" t="s">
        <v>4694</v>
      </c>
      <c r="K1144" s="123" t="s">
        <v>1660</v>
      </c>
      <c r="L1144" s="121" t="s">
        <v>1661</v>
      </c>
      <c r="M1144" s="147"/>
      <c r="N1144" s="18"/>
      <c r="O1144" s="18"/>
      <c r="P1144" s="18"/>
      <c r="Q1144" s="18"/>
      <c r="R1144" s="18"/>
      <c r="S1144" s="18"/>
      <c r="T1144" s="15"/>
      <c r="U1144" s="18"/>
      <c r="V1144" s="18"/>
      <c r="W1144" s="18"/>
      <c r="X1144" s="18"/>
      <c r="Y1144" s="18"/>
      <c r="Z1144" s="18"/>
      <c r="AA1144" s="18"/>
      <c r="AB1144" s="18"/>
      <c r="AC1144" s="18"/>
      <c r="AD1144" s="18"/>
    </row>
    <row r="1145">
      <c r="A1145" s="126">
        <v>1048.0</v>
      </c>
      <c r="B1145" s="127" t="s">
        <v>1711</v>
      </c>
      <c r="C1145" s="127" t="s">
        <v>211</v>
      </c>
      <c r="D1145" s="127"/>
      <c r="E1145" s="127" t="s">
        <v>1729</v>
      </c>
      <c r="F1145" s="128"/>
      <c r="G1145" s="128" t="s">
        <v>4695</v>
      </c>
      <c r="H1145" s="128" t="s">
        <v>4696</v>
      </c>
      <c r="I1145" s="128" t="s">
        <v>1637</v>
      </c>
      <c r="J1145" s="129" t="s">
        <v>4697</v>
      </c>
      <c r="K1145" s="130" t="s">
        <v>1833</v>
      </c>
      <c r="L1145" s="128" t="s">
        <v>1834</v>
      </c>
      <c r="M1145" s="145"/>
      <c r="N1145" s="18"/>
      <c r="O1145" s="18"/>
      <c r="P1145" s="18"/>
      <c r="Q1145" s="18"/>
      <c r="R1145" s="18"/>
      <c r="S1145" s="18"/>
      <c r="T1145" s="15"/>
      <c r="U1145" s="18"/>
      <c r="V1145" s="18"/>
      <c r="W1145" s="18"/>
      <c r="X1145" s="18"/>
      <c r="Y1145" s="18"/>
      <c r="Z1145" s="18"/>
      <c r="AA1145" s="18"/>
      <c r="AB1145" s="18"/>
      <c r="AC1145" s="18"/>
      <c r="AD1145" s="18"/>
    </row>
    <row r="1146">
      <c r="A1146" s="126">
        <v>1049.0</v>
      </c>
      <c r="B1146" s="127" t="s">
        <v>1711</v>
      </c>
      <c r="C1146" s="127" t="s">
        <v>211</v>
      </c>
      <c r="D1146" s="127"/>
      <c r="E1146" s="127" t="s">
        <v>1729</v>
      </c>
      <c r="F1146" s="128"/>
      <c r="G1146" s="128" t="s">
        <v>4695</v>
      </c>
      <c r="H1146" s="128" t="s">
        <v>4696</v>
      </c>
      <c r="I1146" s="128" t="s">
        <v>1637</v>
      </c>
      <c r="J1146" s="129" t="s">
        <v>4698</v>
      </c>
      <c r="K1146" s="130" t="s">
        <v>1836</v>
      </c>
      <c r="L1146" s="128" t="s">
        <v>1837</v>
      </c>
      <c r="M1146" s="145"/>
      <c r="N1146" s="18"/>
      <c r="O1146" s="113"/>
      <c r="P1146" s="113"/>
      <c r="Q1146" s="113"/>
      <c r="R1146" s="113"/>
      <c r="S1146" s="15"/>
      <c r="T1146" s="18"/>
      <c r="U1146" s="18"/>
      <c r="V1146" s="18"/>
      <c r="W1146" s="18"/>
      <c r="X1146" s="18"/>
      <c r="Y1146" s="18"/>
      <c r="Z1146" s="18"/>
      <c r="AA1146" s="18"/>
      <c r="AB1146" s="18"/>
      <c r="AC1146" s="18"/>
      <c r="AD1146" s="18"/>
    </row>
    <row r="1147">
      <c r="A1147" s="119">
        <v>1050.0</v>
      </c>
      <c r="B1147" s="120" t="s">
        <v>1685</v>
      </c>
      <c r="C1147" s="120" t="s">
        <v>211</v>
      </c>
      <c r="D1147" s="120"/>
      <c r="E1147" s="120" t="s">
        <v>1619</v>
      </c>
      <c r="F1147" s="121"/>
      <c r="G1147" s="121" t="s">
        <v>4669</v>
      </c>
      <c r="H1147" s="121" t="s">
        <v>4699</v>
      </c>
      <c r="I1147" s="121" t="s">
        <v>1588</v>
      </c>
      <c r="J1147" s="122" t="s">
        <v>4700</v>
      </c>
      <c r="K1147" s="123" t="s">
        <v>4701</v>
      </c>
      <c r="L1147" s="121" t="s">
        <v>4702</v>
      </c>
      <c r="M1147" s="147"/>
      <c r="N1147" s="18"/>
      <c r="O1147" s="113"/>
      <c r="P1147" s="113"/>
      <c r="Q1147" s="113"/>
      <c r="R1147" s="113"/>
      <c r="S1147" s="15"/>
      <c r="T1147" s="18"/>
      <c r="U1147" s="18"/>
      <c r="V1147" s="18"/>
      <c r="W1147" s="18"/>
      <c r="X1147" s="18"/>
      <c r="Y1147" s="18"/>
      <c r="Z1147" s="18"/>
      <c r="AA1147" s="18"/>
      <c r="AB1147" s="18"/>
      <c r="AC1147" s="18"/>
      <c r="AD1147" s="18"/>
    </row>
    <row r="1148">
      <c r="A1148" s="119">
        <v>1051.0</v>
      </c>
      <c r="B1148" s="120" t="s">
        <v>1685</v>
      </c>
      <c r="C1148" s="120" t="s">
        <v>211</v>
      </c>
      <c r="D1148" s="120"/>
      <c r="E1148" s="120" t="s">
        <v>1619</v>
      </c>
      <c r="F1148" s="121"/>
      <c r="G1148" s="121" t="s">
        <v>4669</v>
      </c>
      <c r="H1148" s="121" t="s">
        <v>4699</v>
      </c>
      <c r="I1148" s="121" t="s">
        <v>1588</v>
      </c>
      <c r="J1148" s="122" t="s">
        <v>4703</v>
      </c>
      <c r="K1148" s="123" t="s">
        <v>4704</v>
      </c>
      <c r="L1148" s="121" t="s">
        <v>4705</v>
      </c>
      <c r="M1148" s="147"/>
      <c r="N1148" s="18"/>
      <c r="O1148" s="113"/>
      <c r="P1148" s="113"/>
      <c r="Q1148" s="113"/>
      <c r="R1148" s="113"/>
      <c r="S1148" s="15"/>
      <c r="T1148" s="18"/>
      <c r="U1148" s="18"/>
      <c r="V1148" s="18"/>
      <c r="W1148" s="18"/>
      <c r="X1148" s="18"/>
      <c r="Y1148" s="18"/>
      <c r="Z1148" s="18"/>
      <c r="AA1148" s="18"/>
      <c r="AB1148" s="18"/>
      <c r="AC1148" s="18"/>
      <c r="AD1148" s="18"/>
    </row>
    <row r="1149">
      <c r="A1149" s="119">
        <v>1071.0</v>
      </c>
      <c r="B1149" s="120" t="s">
        <v>1685</v>
      </c>
      <c r="C1149" s="120" t="s">
        <v>211</v>
      </c>
      <c r="D1149" s="120"/>
      <c r="E1149" s="120" t="s">
        <v>1654</v>
      </c>
      <c r="F1149" s="121"/>
      <c r="G1149" s="121" t="s">
        <v>4706</v>
      </c>
      <c r="H1149" s="121" t="s">
        <v>4707</v>
      </c>
      <c r="I1149" s="121" t="s">
        <v>1600</v>
      </c>
      <c r="J1149" s="122" t="s">
        <v>4708</v>
      </c>
      <c r="K1149" s="123" t="s">
        <v>4709</v>
      </c>
      <c r="L1149" s="121" t="s">
        <v>4710</v>
      </c>
      <c r="M1149" s="147"/>
      <c r="N1149" s="18"/>
      <c r="O1149" s="113"/>
      <c r="P1149" s="113"/>
      <c r="Q1149" s="113"/>
      <c r="R1149" s="113"/>
      <c r="S1149" s="15"/>
      <c r="T1149" s="18"/>
      <c r="U1149" s="18"/>
      <c r="V1149" s="18"/>
      <c r="W1149" s="18"/>
      <c r="X1149" s="18"/>
      <c r="Y1149" s="18"/>
      <c r="Z1149" s="18"/>
      <c r="AA1149" s="18"/>
      <c r="AB1149" s="18"/>
      <c r="AC1149" s="18"/>
      <c r="AD1149" s="18"/>
    </row>
    <row r="1150">
      <c r="A1150" s="126">
        <v>1054.0</v>
      </c>
      <c r="B1150" s="127" t="s">
        <v>1711</v>
      </c>
      <c r="C1150" s="127" t="s">
        <v>211</v>
      </c>
      <c r="D1150" s="127"/>
      <c r="E1150" s="127" t="s">
        <v>1619</v>
      </c>
      <c r="F1150" s="128"/>
      <c r="G1150" s="128" t="s">
        <v>4711</v>
      </c>
      <c r="H1150" s="128" t="s">
        <v>4712</v>
      </c>
      <c r="I1150" s="128" t="s">
        <v>1588</v>
      </c>
      <c r="J1150" s="129" t="s">
        <v>4713</v>
      </c>
      <c r="K1150" s="130" t="s">
        <v>1876</v>
      </c>
      <c r="L1150" s="128" t="s">
        <v>1877</v>
      </c>
      <c r="M1150" s="145"/>
      <c r="N1150" s="18"/>
      <c r="O1150" s="113"/>
      <c r="P1150" s="113"/>
      <c r="Q1150" s="113"/>
      <c r="R1150" s="113"/>
      <c r="S1150" s="15"/>
      <c r="T1150" s="18"/>
      <c r="U1150" s="18"/>
      <c r="V1150" s="18"/>
      <c r="W1150" s="18"/>
      <c r="X1150" s="18"/>
      <c r="Y1150" s="18"/>
      <c r="Z1150" s="18"/>
      <c r="AA1150" s="18"/>
      <c r="AB1150" s="18"/>
      <c r="AC1150" s="18"/>
      <c r="AD1150" s="18"/>
    </row>
    <row r="1151">
      <c r="A1151" s="126">
        <v>1066.0</v>
      </c>
      <c r="B1151" s="127" t="s">
        <v>1711</v>
      </c>
      <c r="C1151" s="127" t="s">
        <v>211</v>
      </c>
      <c r="D1151" s="127"/>
      <c r="E1151" s="127" t="s">
        <v>1719</v>
      </c>
      <c r="F1151" s="128"/>
      <c r="G1151" s="128" t="s">
        <v>4714</v>
      </c>
      <c r="H1151" s="128" t="s">
        <v>4715</v>
      </c>
      <c r="I1151" s="128" t="s">
        <v>1722</v>
      </c>
      <c r="J1151" s="129" t="s">
        <v>4716</v>
      </c>
      <c r="K1151" s="130" t="s">
        <v>1774</v>
      </c>
      <c r="L1151" s="128" t="s">
        <v>1775</v>
      </c>
      <c r="M1151" s="145"/>
      <c r="N1151" s="18"/>
      <c r="O1151" s="113"/>
      <c r="P1151" s="113"/>
      <c r="Q1151" s="113"/>
      <c r="R1151" s="113"/>
      <c r="S1151" s="15"/>
      <c r="T1151" s="18"/>
      <c r="U1151" s="18"/>
      <c r="V1151" s="18"/>
      <c r="W1151" s="18"/>
      <c r="X1151" s="18"/>
      <c r="Y1151" s="18"/>
      <c r="Z1151" s="18"/>
      <c r="AA1151" s="18"/>
      <c r="AB1151" s="18"/>
      <c r="AC1151" s="18"/>
      <c r="AD1151" s="18"/>
    </row>
    <row r="1152">
      <c r="A1152" s="126">
        <v>1065.0</v>
      </c>
      <c r="B1152" s="127" t="s">
        <v>1711</v>
      </c>
      <c r="C1152" s="127" t="s">
        <v>211</v>
      </c>
      <c r="D1152" s="127"/>
      <c r="E1152" s="127" t="s">
        <v>1719</v>
      </c>
      <c r="F1152" s="128"/>
      <c r="G1152" s="128" t="s">
        <v>4717</v>
      </c>
      <c r="H1152" s="128" t="s">
        <v>4718</v>
      </c>
      <c r="I1152" s="128" t="s">
        <v>1722</v>
      </c>
      <c r="J1152" s="129" t="s">
        <v>4719</v>
      </c>
      <c r="K1152" s="130" t="s">
        <v>1774</v>
      </c>
      <c r="L1152" s="128" t="s">
        <v>1775</v>
      </c>
      <c r="M1152" s="145"/>
      <c r="N1152" s="18"/>
      <c r="O1152" s="113"/>
      <c r="P1152" s="113"/>
      <c r="Q1152" s="113"/>
      <c r="R1152" s="113"/>
      <c r="S1152" s="15"/>
      <c r="T1152" s="18"/>
      <c r="U1152" s="18"/>
      <c r="V1152" s="18"/>
      <c r="W1152" s="18"/>
      <c r="X1152" s="18"/>
      <c r="Y1152" s="18"/>
      <c r="Z1152" s="18"/>
      <c r="AA1152" s="18"/>
      <c r="AB1152" s="18"/>
      <c r="AC1152" s="18"/>
      <c r="AD1152" s="18"/>
    </row>
    <row r="1153">
      <c r="A1153" s="126">
        <v>1064.0</v>
      </c>
      <c r="B1153" s="127" t="s">
        <v>1711</v>
      </c>
      <c r="C1153" s="127" t="s">
        <v>211</v>
      </c>
      <c r="D1153" s="127"/>
      <c r="E1153" s="127" t="s">
        <v>1719</v>
      </c>
      <c r="F1153" s="128"/>
      <c r="G1153" s="128" t="s">
        <v>4720</v>
      </c>
      <c r="H1153" s="128" t="s">
        <v>4721</v>
      </c>
      <c r="I1153" s="128" t="s">
        <v>1722</v>
      </c>
      <c r="J1153" s="129" t="s">
        <v>4722</v>
      </c>
      <c r="K1153" s="130" t="s">
        <v>1769</v>
      </c>
      <c r="L1153" s="128" t="s">
        <v>1770</v>
      </c>
      <c r="M1153" s="145"/>
      <c r="N1153" s="18"/>
      <c r="O1153" s="18"/>
      <c r="P1153" s="18"/>
      <c r="Q1153" s="18"/>
      <c r="R1153" s="18"/>
      <c r="S1153" s="18"/>
      <c r="T1153" s="15"/>
      <c r="U1153" s="18"/>
      <c r="V1153" s="18"/>
      <c r="W1153" s="18"/>
      <c r="X1153" s="18"/>
      <c r="Y1153" s="18"/>
      <c r="Z1153" s="18"/>
      <c r="AA1153" s="18"/>
      <c r="AB1153" s="18"/>
      <c r="AC1153" s="18"/>
      <c r="AD1153" s="18"/>
    </row>
    <row r="1154">
      <c r="A1154" s="126">
        <v>1043.0</v>
      </c>
      <c r="B1154" s="127" t="s">
        <v>1711</v>
      </c>
      <c r="C1154" s="127" t="s">
        <v>211</v>
      </c>
      <c r="D1154" s="127"/>
      <c r="E1154" s="127" t="s">
        <v>1678</v>
      </c>
      <c r="F1154" s="128"/>
      <c r="G1154" s="128" t="s">
        <v>4723</v>
      </c>
      <c r="H1154" s="128" t="s">
        <v>4724</v>
      </c>
      <c r="I1154" s="128" t="s">
        <v>1681</v>
      </c>
      <c r="J1154" s="129" t="s">
        <v>4725</v>
      </c>
      <c r="K1154" s="130" t="s">
        <v>1759</v>
      </c>
      <c r="L1154" s="128" t="s">
        <v>1760</v>
      </c>
      <c r="M1154" s="145"/>
      <c r="N1154" s="18"/>
      <c r="O1154" s="18"/>
      <c r="P1154" s="18"/>
      <c r="Q1154" s="18"/>
      <c r="R1154" s="18"/>
      <c r="S1154" s="18"/>
      <c r="T1154" s="15"/>
      <c r="U1154" s="18"/>
      <c r="V1154" s="18"/>
      <c r="W1154" s="18"/>
      <c r="X1154" s="18"/>
      <c r="Y1154" s="18"/>
      <c r="Z1154" s="18"/>
      <c r="AA1154" s="18"/>
      <c r="AB1154" s="18"/>
      <c r="AC1154" s="18"/>
      <c r="AD1154" s="18"/>
    </row>
    <row r="1155">
      <c r="A1155" s="126">
        <v>1042.0</v>
      </c>
      <c r="B1155" s="127" t="s">
        <v>1711</v>
      </c>
      <c r="C1155" s="127" t="s">
        <v>211</v>
      </c>
      <c r="D1155" s="127"/>
      <c r="E1155" s="127" t="s">
        <v>1678</v>
      </c>
      <c r="F1155" s="128"/>
      <c r="G1155" s="128" t="s">
        <v>4726</v>
      </c>
      <c r="H1155" s="128" t="s">
        <v>4727</v>
      </c>
      <c r="I1155" s="128" t="s">
        <v>1681</v>
      </c>
      <c r="J1155" s="129" t="s">
        <v>4728</v>
      </c>
      <c r="K1155" s="130" t="s">
        <v>4729</v>
      </c>
      <c r="L1155" s="128" t="s">
        <v>4730</v>
      </c>
      <c r="M1155" s="145"/>
      <c r="N1155" s="18"/>
      <c r="O1155" s="18"/>
      <c r="P1155" s="18"/>
      <c r="Q1155" s="18"/>
      <c r="R1155" s="18"/>
      <c r="S1155" s="18"/>
      <c r="T1155" s="15"/>
      <c r="U1155" s="18"/>
      <c r="V1155" s="18"/>
      <c r="W1155" s="18"/>
      <c r="X1155" s="18"/>
      <c r="Y1155" s="18"/>
      <c r="Z1155" s="18"/>
      <c r="AA1155" s="18"/>
      <c r="AB1155" s="18"/>
      <c r="AC1155" s="18"/>
      <c r="AD1155" s="18"/>
    </row>
    <row r="1156">
      <c r="A1156" s="126">
        <v>1041.0</v>
      </c>
      <c r="B1156" s="127" t="s">
        <v>1711</v>
      </c>
      <c r="C1156" s="127" t="s">
        <v>211</v>
      </c>
      <c r="D1156" s="127"/>
      <c r="E1156" s="127" t="s">
        <v>1678</v>
      </c>
      <c r="F1156" s="128"/>
      <c r="G1156" s="128" t="s">
        <v>4731</v>
      </c>
      <c r="H1156" s="128" t="s">
        <v>4732</v>
      </c>
      <c r="I1156" s="128" t="s">
        <v>1681</v>
      </c>
      <c r="J1156" s="129" t="s">
        <v>4733</v>
      </c>
      <c r="K1156" s="130" t="s">
        <v>4729</v>
      </c>
      <c r="L1156" s="128" t="s">
        <v>4730</v>
      </c>
      <c r="M1156" s="145"/>
      <c r="N1156" s="18"/>
      <c r="O1156" s="18"/>
      <c r="P1156" s="18"/>
      <c r="Q1156" s="18"/>
      <c r="R1156" s="18"/>
      <c r="S1156" s="18"/>
      <c r="T1156" s="15"/>
      <c r="U1156" s="18"/>
      <c r="V1156" s="18"/>
      <c r="W1156" s="18"/>
      <c r="X1156" s="18"/>
      <c r="Y1156" s="18"/>
      <c r="Z1156" s="18"/>
      <c r="AA1156" s="18"/>
      <c r="AB1156" s="18"/>
      <c r="AC1156" s="18"/>
      <c r="AD1156" s="18"/>
    </row>
    <row r="1157">
      <c r="A1157" s="126">
        <v>1062.0</v>
      </c>
      <c r="B1157" s="127" t="s">
        <v>1711</v>
      </c>
      <c r="C1157" s="127" t="s">
        <v>211</v>
      </c>
      <c r="D1157" s="127"/>
      <c r="E1157" s="127" t="s">
        <v>1719</v>
      </c>
      <c r="F1157" s="128"/>
      <c r="G1157" s="128" t="s">
        <v>4734</v>
      </c>
      <c r="H1157" s="128" t="s">
        <v>4735</v>
      </c>
      <c r="I1157" s="128" t="s">
        <v>1722</v>
      </c>
      <c r="J1157" s="129" t="s">
        <v>4736</v>
      </c>
      <c r="K1157" s="130" t="s">
        <v>1927</v>
      </c>
      <c r="L1157" s="128" t="s">
        <v>1928</v>
      </c>
      <c r="M1157" s="145"/>
      <c r="N1157" s="18"/>
      <c r="O1157" s="18"/>
      <c r="P1157" s="18"/>
      <c r="Q1157" s="18"/>
      <c r="R1157" s="18"/>
      <c r="S1157" s="18"/>
      <c r="T1157" s="15"/>
      <c r="U1157" s="18"/>
      <c r="V1157" s="18"/>
      <c r="W1157" s="18"/>
      <c r="X1157" s="18"/>
      <c r="Y1157" s="18"/>
      <c r="Z1157" s="18"/>
      <c r="AA1157" s="18"/>
      <c r="AB1157" s="18"/>
      <c r="AC1157" s="18"/>
      <c r="AD1157" s="18"/>
    </row>
    <row r="1158">
      <c r="A1158" s="126">
        <v>1063.0</v>
      </c>
      <c r="B1158" s="127" t="s">
        <v>1711</v>
      </c>
      <c r="C1158" s="127" t="s">
        <v>211</v>
      </c>
      <c r="D1158" s="127"/>
      <c r="E1158" s="127" t="s">
        <v>1719</v>
      </c>
      <c r="F1158" s="128"/>
      <c r="G1158" s="128" t="s">
        <v>4734</v>
      </c>
      <c r="H1158" s="128" t="s">
        <v>4735</v>
      </c>
      <c r="I1158" s="128" t="s">
        <v>1722</v>
      </c>
      <c r="J1158" s="129" t="s">
        <v>4737</v>
      </c>
      <c r="K1158" s="130" t="s">
        <v>1930</v>
      </c>
      <c r="L1158" s="128" t="s">
        <v>1931</v>
      </c>
      <c r="M1158" s="145"/>
      <c r="N1158" s="18"/>
      <c r="O1158" s="18"/>
      <c r="P1158" s="18"/>
      <c r="Q1158" s="18"/>
      <c r="R1158" s="18"/>
      <c r="S1158" s="18"/>
      <c r="T1158" s="15"/>
      <c r="U1158" s="18"/>
      <c r="V1158" s="18"/>
      <c r="W1158" s="18"/>
      <c r="X1158" s="18"/>
      <c r="Y1158" s="18"/>
      <c r="Z1158" s="18"/>
      <c r="AA1158" s="18"/>
      <c r="AB1158" s="18"/>
      <c r="AC1158" s="18"/>
      <c r="AD1158" s="18"/>
    </row>
    <row r="1159">
      <c r="A1159" s="126">
        <v>1061.0</v>
      </c>
      <c r="B1159" s="127" t="s">
        <v>1711</v>
      </c>
      <c r="C1159" s="127" t="s">
        <v>211</v>
      </c>
      <c r="D1159" s="127"/>
      <c r="E1159" s="127" t="s">
        <v>1719</v>
      </c>
      <c r="F1159" s="128"/>
      <c r="G1159" s="128" t="s">
        <v>4738</v>
      </c>
      <c r="H1159" s="128" t="s">
        <v>4739</v>
      </c>
      <c r="I1159" s="128" t="s">
        <v>1722</v>
      </c>
      <c r="J1159" s="129" t="s">
        <v>4740</v>
      </c>
      <c r="K1159" s="130" t="s">
        <v>1890</v>
      </c>
      <c r="L1159" s="128" t="s">
        <v>1891</v>
      </c>
      <c r="M1159" s="145"/>
      <c r="N1159" s="18"/>
      <c r="O1159" s="18"/>
      <c r="P1159" s="18"/>
      <c r="Q1159" s="18"/>
      <c r="R1159" s="18"/>
      <c r="S1159" s="18"/>
      <c r="T1159" s="15"/>
      <c r="U1159" s="18"/>
      <c r="V1159" s="18"/>
      <c r="W1159" s="18"/>
      <c r="X1159" s="18"/>
      <c r="Y1159" s="18"/>
      <c r="Z1159" s="18"/>
      <c r="AA1159" s="18"/>
      <c r="AB1159" s="18"/>
      <c r="AC1159" s="18"/>
      <c r="AD1159" s="18"/>
    </row>
    <row r="1160">
      <c r="A1160" s="126">
        <v>1040.0</v>
      </c>
      <c r="B1160" s="127" t="s">
        <v>1711</v>
      </c>
      <c r="C1160" s="127" t="s">
        <v>211</v>
      </c>
      <c r="D1160" s="127"/>
      <c r="E1160" s="127" t="s">
        <v>1678</v>
      </c>
      <c r="F1160" s="128"/>
      <c r="G1160" s="128" t="s">
        <v>4741</v>
      </c>
      <c r="H1160" s="128" t="s">
        <v>4742</v>
      </c>
      <c r="I1160" s="128" t="s">
        <v>1681</v>
      </c>
      <c r="J1160" s="129" t="s">
        <v>4743</v>
      </c>
      <c r="K1160" s="130" t="s">
        <v>4744</v>
      </c>
      <c r="L1160" s="128" t="s">
        <v>4745</v>
      </c>
      <c r="M1160" s="145"/>
      <c r="N1160" s="18"/>
      <c r="O1160" s="18"/>
      <c r="P1160" s="18"/>
      <c r="Q1160" s="18"/>
      <c r="R1160" s="18"/>
      <c r="S1160" s="18"/>
      <c r="T1160" s="15"/>
      <c r="U1160" s="18"/>
      <c r="V1160" s="18"/>
      <c r="W1160" s="18"/>
      <c r="X1160" s="18"/>
      <c r="Y1160" s="18"/>
      <c r="Z1160" s="18"/>
      <c r="AA1160" s="18"/>
      <c r="AB1160" s="18"/>
      <c r="AC1160" s="18"/>
      <c r="AD1160" s="18"/>
    </row>
    <row r="1161">
      <c r="A1161" s="126">
        <v>1057.0</v>
      </c>
      <c r="B1161" s="127" t="s">
        <v>1711</v>
      </c>
      <c r="C1161" s="127" t="s">
        <v>211</v>
      </c>
      <c r="D1161" s="127"/>
      <c r="E1161" s="127" t="s">
        <v>1619</v>
      </c>
      <c r="F1161" s="128"/>
      <c r="G1161" s="128" t="s">
        <v>4746</v>
      </c>
      <c r="H1161" s="128" t="s">
        <v>4747</v>
      </c>
      <c r="I1161" s="128" t="s">
        <v>1588</v>
      </c>
      <c r="J1161" s="129" t="s">
        <v>4748</v>
      </c>
      <c r="K1161" s="130" t="s">
        <v>4749</v>
      </c>
      <c r="L1161" s="128" t="s">
        <v>4750</v>
      </c>
      <c r="M1161" s="145"/>
      <c r="N1161" s="18"/>
      <c r="O1161" s="18"/>
      <c r="P1161" s="18"/>
      <c r="Q1161" s="18"/>
      <c r="R1161" s="18"/>
      <c r="S1161" s="18"/>
      <c r="T1161" s="15"/>
      <c r="U1161" s="18"/>
      <c r="V1161" s="18"/>
      <c r="W1161" s="18"/>
      <c r="X1161" s="18"/>
      <c r="Y1161" s="18"/>
      <c r="Z1161" s="18"/>
      <c r="AA1161" s="18"/>
      <c r="AB1161" s="18"/>
      <c r="AC1161" s="18"/>
      <c r="AD1161" s="18"/>
    </row>
    <row r="1162">
      <c r="A1162" s="126">
        <v>1056.0</v>
      </c>
      <c r="B1162" s="127" t="s">
        <v>1711</v>
      </c>
      <c r="C1162" s="127" t="s">
        <v>211</v>
      </c>
      <c r="D1162" s="127"/>
      <c r="E1162" s="127" t="s">
        <v>1619</v>
      </c>
      <c r="F1162" s="128"/>
      <c r="G1162" s="128" t="s">
        <v>4751</v>
      </c>
      <c r="H1162" s="128" t="s">
        <v>4752</v>
      </c>
      <c r="I1162" s="128" t="s">
        <v>1588</v>
      </c>
      <c r="J1162" s="129" t="s">
        <v>4753</v>
      </c>
      <c r="K1162" s="130" t="s">
        <v>4749</v>
      </c>
      <c r="L1162" s="128" t="s">
        <v>4750</v>
      </c>
      <c r="M1162" s="145"/>
      <c r="N1162" s="18"/>
      <c r="O1162" s="18"/>
      <c r="P1162" s="18"/>
      <c r="Q1162" s="18"/>
      <c r="R1162" s="18"/>
      <c r="S1162" s="18"/>
      <c r="T1162" s="15"/>
      <c r="U1162" s="18"/>
      <c r="V1162" s="18"/>
      <c r="W1162" s="18"/>
      <c r="X1162" s="18"/>
      <c r="Y1162" s="18"/>
      <c r="Z1162" s="18"/>
      <c r="AA1162" s="18"/>
      <c r="AB1162" s="18"/>
      <c r="AC1162" s="18"/>
      <c r="AD1162" s="18"/>
    </row>
    <row r="1163">
      <c r="A1163" s="126">
        <v>1044.0</v>
      </c>
      <c r="B1163" s="127" t="s">
        <v>1711</v>
      </c>
      <c r="C1163" s="127" t="s">
        <v>211</v>
      </c>
      <c r="D1163" s="127"/>
      <c r="E1163" s="127" t="s">
        <v>1678</v>
      </c>
      <c r="F1163" s="128"/>
      <c r="G1163" s="128" t="s">
        <v>4754</v>
      </c>
      <c r="H1163" s="128" t="s">
        <v>4755</v>
      </c>
      <c r="I1163" s="128" t="s">
        <v>1681</v>
      </c>
      <c r="J1163" s="129" t="s">
        <v>4756</v>
      </c>
      <c r="K1163" s="130" t="s">
        <v>4757</v>
      </c>
      <c r="L1163" s="128" t="s">
        <v>4758</v>
      </c>
      <c r="M1163" s="145"/>
      <c r="N1163" s="18"/>
      <c r="O1163" s="18"/>
      <c r="P1163" s="18"/>
      <c r="Q1163" s="18"/>
      <c r="R1163" s="18"/>
      <c r="S1163" s="18"/>
      <c r="T1163" s="15"/>
      <c r="U1163" s="18"/>
      <c r="V1163" s="18"/>
      <c r="W1163" s="18"/>
      <c r="X1163" s="18"/>
      <c r="Y1163" s="18"/>
      <c r="Z1163" s="18"/>
      <c r="AA1163" s="18"/>
      <c r="AB1163" s="18"/>
      <c r="AC1163" s="18"/>
      <c r="AD1163" s="18"/>
    </row>
    <row r="1164">
      <c r="A1164" s="119">
        <v>1045.0</v>
      </c>
      <c r="B1164" s="120" t="s">
        <v>1685</v>
      </c>
      <c r="C1164" s="120" t="s">
        <v>211</v>
      </c>
      <c r="D1164" s="120"/>
      <c r="E1164" s="120" t="s">
        <v>1729</v>
      </c>
      <c r="F1164" s="121"/>
      <c r="G1164" s="121" t="s">
        <v>4759</v>
      </c>
      <c r="H1164" s="121" t="s">
        <v>4760</v>
      </c>
      <c r="I1164" s="121" t="s">
        <v>1607</v>
      </c>
      <c r="J1164" s="122" t="s">
        <v>4761</v>
      </c>
      <c r="K1164" s="123" t="s">
        <v>4762</v>
      </c>
      <c r="L1164" s="121" t="s">
        <v>4763</v>
      </c>
      <c r="M1164" s="147"/>
      <c r="N1164" s="18"/>
      <c r="O1164" s="18"/>
      <c r="P1164" s="18"/>
      <c r="Q1164" s="18"/>
      <c r="R1164" s="18"/>
      <c r="S1164" s="18"/>
      <c r="T1164" s="15"/>
      <c r="U1164" s="18"/>
      <c r="V1164" s="18"/>
      <c r="W1164" s="18"/>
      <c r="X1164" s="18"/>
      <c r="Y1164" s="18"/>
      <c r="Z1164" s="18"/>
      <c r="AA1164" s="18"/>
      <c r="AB1164" s="18"/>
      <c r="AC1164" s="18"/>
      <c r="AD1164" s="18"/>
    </row>
    <row r="1165">
      <c r="C1165" s="12" t="s">
        <v>211</v>
      </c>
      <c r="D1165" s="12" t="s">
        <v>212</v>
      </c>
      <c r="E1165" s="12" t="s">
        <v>4183</v>
      </c>
      <c r="F1165" s="12" t="s">
        <v>218</v>
      </c>
      <c r="G1165" s="12" t="s">
        <v>4764</v>
      </c>
      <c r="H1165" s="12" t="s">
        <v>4765</v>
      </c>
      <c r="I1165" s="12" t="s">
        <v>1715</v>
      </c>
      <c r="J1165" s="114" t="s">
        <v>4766</v>
      </c>
      <c r="K1165" s="12" t="s">
        <v>1717</v>
      </c>
      <c r="L1165" s="12" t="s">
        <v>1718</v>
      </c>
    </row>
    <row r="1166">
      <c r="C1166" s="12" t="s">
        <v>211</v>
      </c>
      <c r="D1166" s="12" t="s">
        <v>212</v>
      </c>
      <c r="E1166" s="12" t="s">
        <v>4183</v>
      </c>
      <c r="F1166" s="12" t="s">
        <v>218</v>
      </c>
      <c r="G1166" s="12" t="s">
        <v>1672</v>
      </c>
      <c r="H1166" s="12" t="s">
        <v>4190</v>
      </c>
      <c r="I1166" s="12" t="s">
        <v>1715</v>
      </c>
      <c r="J1166" s="114" t="s">
        <v>4191</v>
      </c>
      <c r="K1166" s="12" t="s">
        <v>1717</v>
      </c>
      <c r="L1166" s="12" t="s">
        <v>1718</v>
      </c>
    </row>
    <row r="1167">
      <c r="C1167" s="12" t="s">
        <v>211</v>
      </c>
      <c r="D1167" s="12" t="s">
        <v>212</v>
      </c>
      <c r="E1167" s="12" t="s">
        <v>1656</v>
      </c>
      <c r="F1167" s="12" t="s">
        <v>218</v>
      </c>
      <c r="G1167" s="12" t="s">
        <v>4767</v>
      </c>
      <c r="H1167" s="12" t="s">
        <v>4768</v>
      </c>
      <c r="I1167" s="12" t="s">
        <v>1637</v>
      </c>
      <c r="J1167" s="114" t="s">
        <v>4769</v>
      </c>
      <c r="K1167" s="12" t="s">
        <v>1660</v>
      </c>
      <c r="L1167" s="12" t="s">
        <v>1661</v>
      </c>
    </row>
    <row r="1168">
      <c r="C1168" s="12" t="s">
        <v>211</v>
      </c>
      <c r="D1168" s="12" t="s">
        <v>212</v>
      </c>
      <c r="E1168" s="12" t="s">
        <v>1656</v>
      </c>
      <c r="F1168" s="12" t="s">
        <v>218</v>
      </c>
      <c r="G1168" s="12" t="s">
        <v>1657</v>
      </c>
      <c r="H1168" s="12" t="s">
        <v>1658</v>
      </c>
      <c r="I1168" s="12" t="s">
        <v>1637</v>
      </c>
      <c r="J1168" s="114" t="s">
        <v>1659</v>
      </c>
      <c r="K1168" s="12" t="s">
        <v>1660</v>
      </c>
      <c r="L1168" s="12" t="s">
        <v>1661</v>
      </c>
    </row>
    <row r="1169">
      <c r="C1169" s="12" t="s">
        <v>211</v>
      </c>
      <c r="D1169" s="12" t="s">
        <v>212</v>
      </c>
      <c r="E1169" s="12" t="s">
        <v>1678</v>
      </c>
      <c r="F1169" s="12" t="s">
        <v>218</v>
      </c>
      <c r="G1169" s="12" t="s">
        <v>4770</v>
      </c>
      <c r="H1169" s="12" t="s">
        <v>4771</v>
      </c>
      <c r="I1169" s="12" t="s">
        <v>1681</v>
      </c>
      <c r="J1169" s="114" t="s">
        <v>4772</v>
      </c>
      <c r="K1169" s="12" t="s">
        <v>4729</v>
      </c>
      <c r="L1169" s="12" t="s">
        <v>4730</v>
      </c>
    </row>
    <row r="1170">
      <c r="C1170" s="12" t="s">
        <v>211</v>
      </c>
      <c r="D1170" s="12" t="s">
        <v>212</v>
      </c>
      <c r="E1170" s="12" t="s">
        <v>1729</v>
      </c>
      <c r="F1170" s="12" t="s">
        <v>218</v>
      </c>
      <c r="G1170" s="12" t="s">
        <v>4773</v>
      </c>
      <c r="H1170" s="12" t="s">
        <v>4774</v>
      </c>
      <c r="I1170" s="12" t="s">
        <v>1607</v>
      </c>
      <c r="J1170" s="114" t="s">
        <v>4775</v>
      </c>
      <c r="K1170" s="12" t="s">
        <v>4776</v>
      </c>
      <c r="L1170" s="12" t="s">
        <v>4777</v>
      </c>
    </row>
    <row r="1171">
      <c r="C1171" s="12" t="s">
        <v>211</v>
      </c>
      <c r="D1171" s="12" t="s">
        <v>212</v>
      </c>
      <c r="E1171" s="12" t="s">
        <v>1729</v>
      </c>
      <c r="F1171" s="12" t="s">
        <v>218</v>
      </c>
      <c r="G1171" s="12" t="s">
        <v>4778</v>
      </c>
      <c r="H1171" s="12" t="s">
        <v>4779</v>
      </c>
      <c r="I1171" s="12" t="s">
        <v>1607</v>
      </c>
      <c r="J1171" s="114" t="s">
        <v>4780</v>
      </c>
      <c r="K1171" s="12" t="s">
        <v>4688</v>
      </c>
      <c r="L1171" s="12" t="s">
        <v>4689</v>
      </c>
    </row>
    <row r="1172">
      <c r="C1172" s="12" t="s">
        <v>211</v>
      </c>
      <c r="D1172" s="12" t="s">
        <v>212</v>
      </c>
      <c r="E1172" s="12" t="s">
        <v>1719</v>
      </c>
      <c r="F1172" s="12" t="s">
        <v>218</v>
      </c>
      <c r="G1172" s="12" t="s">
        <v>4781</v>
      </c>
      <c r="H1172" s="12" t="s">
        <v>4782</v>
      </c>
      <c r="I1172" s="12" t="s">
        <v>1722</v>
      </c>
      <c r="J1172" s="114" t="s">
        <v>4783</v>
      </c>
      <c r="K1172" s="12" t="s">
        <v>4784</v>
      </c>
      <c r="L1172" s="12" t="s">
        <v>4785</v>
      </c>
    </row>
    <row r="1173">
      <c r="C1173" s="12" t="s">
        <v>211</v>
      </c>
      <c r="D1173" s="12" t="s">
        <v>212</v>
      </c>
      <c r="E1173" s="12" t="s">
        <v>1719</v>
      </c>
      <c r="F1173" s="12" t="s">
        <v>218</v>
      </c>
      <c r="G1173" s="12" t="s">
        <v>4786</v>
      </c>
      <c r="H1173" s="12" t="s">
        <v>4787</v>
      </c>
      <c r="I1173" s="12" t="s">
        <v>1722</v>
      </c>
      <c r="J1173" s="114" t="s">
        <v>4788</v>
      </c>
      <c r="K1173" s="12" t="s">
        <v>4784</v>
      </c>
      <c r="L1173" s="12" t="s">
        <v>4785</v>
      </c>
    </row>
    <row r="1174">
      <c r="A1174" s="119">
        <v>1097.0</v>
      </c>
      <c r="B1174" s="120" t="s">
        <v>1685</v>
      </c>
      <c r="C1174" s="120" t="s">
        <v>220</v>
      </c>
      <c r="D1174" s="119"/>
      <c r="E1174" s="119" t="s">
        <v>1619</v>
      </c>
      <c r="F1174" s="121"/>
      <c r="G1174" s="121" t="s">
        <v>4789</v>
      </c>
      <c r="H1174" s="121" t="s">
        <v>4790</v>
      </c>
      <c r="I1174" s="121" t="s">
        <v>1588</v>
      </c>
      <c r="J1174" s="122" t="s">
        <v>4791</v>
      </c>
      <c r="K1174" s="123" t="s">
        <v>4792</v>
      </c>
      <c r="L1174" s="121" t="s">
        <v>4793</v>
      </c>
      <c r="M1174" s="124"/>
      <c r="N1174" s="18"/>
      <c r="O1174" s="18"/>
      <c r="P1174" s="18"/>
      <c r="Q1174" s="18"/>
      <c r="R1174" s="18"/>
      <c r="S1174" s="18"/>
      <c r="T1174" s="15"/>
      <c r="U1174" s="18"/>
      <c r="V1174" s="18"/>
      <c r="W1174" s="18"/>
      <c r="X1174" s="18"/>
      <c r="Y1174" s="18"/>
      <c r="Z1174" s="18"/>
      <c r="AA1174" s="18"/>
      <c r="AB1174" s="18"/>
      <c r="AC1174" s="18"/>
      <c r="AD1174" s="18"/>
    </row>
    <row r="1175">
      <c r="A1175" s="119">
        <v>1100.0</v>
      </c>
      <c r="B1175" s="120" t="s">
        <v>1685</v>
      </c>
      <c r="C1175" s="120" t="s">
        <v>220</v>
      </c>
      <c r="D1175" s="119"/>
      <c r="E1175" s="119" t="s">
        <v>1619</v>
      </c>
      <c r="F1175" s="124"/>
      <c r="G1175" s="124" t="s">
        <v>4789</v>
      </c>
      <c r="H1175" s="124" t="s">
        <v>4790</v>
      </c>
      <c r="I1175" s="124" t="s">
        <v>1588</v>
      </c>
      <c r="J1175" s="152" t="s">
        <v>4794</v>
      </c>
      <c r="K1175" s="119" t="s">
        <v>4795</v>
      </c>
      <c r="L1175" s="124" t="s">
        <v>4796</v>
      </c>
      <c r="M1175" s="124"/>
      <c r="N1175" s="18"/>
      <c r="O1175" s="18"/>
      <c r="P1175" s="18"/>
      <c r="Q1175" s="18"/>
      <c r="R1175" s="18"/>
      <c r="S1175" s="18"/>
      <c r="T1175" s="15"/>
      <c r="U1175" s="18"/>
      <c r="V1175" s="18"/>
      <c r="W1175" s="18"/>
      <c r="X1175" s="18"/>
      <c r="Y1175" s="18"/>
      <c r="Z1175" s="18"/>
      <c r="AA1175" s="18"/>
      <c r="AB1175" s="18"/>
      <c r="AC1175" s="18"/>
      <c r="AD1175" s="18"/>
    </row>
    <row r="1176">
      <c r="A1176" s="119">
        <v>1094.0</v>
      </c>
      <c r="B1176" s="120" t="s">
        <v>1685</v>
      </c>
      <c r="C1176" s="120" t="s">
        <v>220</v>
      </c>
      <c r="D1176" s="119"/>
      <c r="E1176" s="119" t="s">
        <v>1729</v>
      </c>
      <c r="F1176" s="121"/>
      <c r="G1176" s="121" t="s">
        <v>4797</v>
      </c>
      <c r="H1176" s="121" t="s">
        <v>4798</v>
      </c>
      <c r="I1176" s="121" t="s">
        <v>1607</v>
      </c>
      <c r="J1176" s="122" t="s">
        <v>4799</v>
      </c>
      <c r="K1176" s="123" t="s">
        <v>4800</v>
      </c>
      <c r="L1176" s="121" t="s">
        <v>4801</v>
      </c>
      <c r="M1176" s="124"/>
      <c r="N1176" s="18"/>
      <c r="O1176" s="113"/>
      <c r="P1176" s="113"/>
      <c r="Q1176" s="113"/>
      <c r="R1176" s="113"/>
      <c r="S1176" s="15"/>
      <c r="T1176" s="18"/>
      <c r="U1176" s="18"/>
      <c r="V1176" s="18"/>
      <c r="W1176" s="18"/>
      <c r="X1176" s="18"/>
      <c r="Y1176" s="18"/>
      <c r="Z1176" s="18"/>
      <c r="AA1176" s="18"/>
      <c r="AB1176" s="18"/>
      <c r="AC1176" s="18"/>
      <c r="AD1176" s="18"/>
    </row>
    <row r="1177">
      <c r="A1177" s="119">
        <v>1093.0</v>
      </c>
      <c r="B1177" s="120" t="s">
        <v>1685</v>
      </c>
      <c r="C1177" s="120" t="s">
        <v>220</v>
      </c>
      <c r="D1177" s="119"/>
      <c r="E1177" s="119" t="s">
        <v>1729</v>
      </c>
      <c r="F1177" s="121"/>
      <c r="G1177" s="121" t="s">
        <v>4802</v>
      </c>
      <c r="H1177" s="121" t="s">
        <v>4803</v>
      </c>
      <c r="I1177" s="121" t="s">
        <v>1607</v>
      </c>
      <c r="J1177" s="122" t="s">
        <v>4804</v>
      </c>
      <c r="K1177" s="123" t="s">
        <v>4800</v>
      </c>
      <c r="L1177" s="121" t="s">
        <v>4801</v>
      </c>
      <c r="M1177" s="124"/>
      <c r="N1177" s="18"/>
      <c r="O1177" s="113"/>
      <c r="P1177" s="113"/>
      <c r="Q1177" s="113"/>
      <c r="R1177" s="113"/>
      <c r="S1177" s="15"/>
      <c r="T1177" s="18"/>
      <c r="U1177" s="18"/>
      <c r="V1177" s="18"/>
      <c r="W1177" s="18"/>
      <c r="X1177" s="18"/>
      <c r="Y1177" s="18"/>
      <c r="Z1177" s="18"/>
      <c r="AA1177" s="18"/>
      <c r="AB1177" s="18"/>
      <c r="AC1177" s="18"/>
      <c r="AD1177" s="18"/>
    </row>
    <row r="1178">
      <c r="A1178" s="126">
        <v>1103.0</v>
      </c>
      <c r="B1178" s="127" t="s">
        <v>1711</v>
      </c>
      <c r="C1178" s="127" t="s">
        <v>220</v>
      </c>
      <c r="D1178" s="126"/>
      <c r="E1178" s="126" t="s">
        <v>1719</v>
      </c>
      <c r="F1178" s="128"/>
      <c r="G1178" s="128" t="s">
        <v>4805</v>
      </c>
      <c r="H1178" s="128" t="s">
        <v>4806</v>
      </c>
      <c r="I1178" s="128" t="s">
        <v>1722</v>
      </c>
      <c r="J1178" s="129" t="s">
        <v>4807</v>
      </c>
      <c r="K1178" s="130" t="s">
        <v>1927</v>
      </c>
      <c r="L1178" s="128" t="s">
        <v>1928</v>
      </c>
      <c r="M1178" s="131"/>
      <c r="N1178" s="18"/>
      <c r="O1178" s="18"/>
      <c r="P1178" s="18"/>
      <c r="Q1178" s="18"/>
      <c r="R1178" s="18"/>
      <c r="S1178" s="18"/>
      <c r="T1178" s="15"/>
      <c r="U1178" s="18"/>
      <c r="V1178" s="18"/>
      <c r="W1178" s="18"/>
      <c r="X1178" s="18"/>
      <c r="Y1178" s="18"/>
      <c r="Z1178" s="18"/>
      <c r="AA1178" s="18"/>
      <c r="AB1178" s="18"/>
      <c r="AC1178" s="18"/>
      <c r="AD1178" s="18"/>
    </row>
    <row r="1179">
      <c r="A1179" s="119">
        <v>1101.0</v>
      </c>
      <c r="B1179" s="120" t="s">
        <v>1685</v>
      </c>
      <c r="C1179" s="120" t="s">
        <v>220</v>
      </c>
      <c r="D1179" s="119"/>
      <c r="E1179" s="119" t="s">
        <v>1619</v>
      </c>
      <c r="F1179" s="121"/>
      <c r="G1179" s="121" t="s">
        <v>4808</v>
      </c>
      <c r="H1179" s="121" t="s">
        <v>4809</v>
      </c>
      <c r="I1179" s="121" t="s">
        <v>1588</v>
      </c>
      <c r="J1179" s="122" t="s">
        <v>4810</v>
      </c>
      <c r="K1179" s="123" t="s">
        <v>4811</v>
      </c>
      <c r="L1179" s="121" t="s">
        <v>4812</v>
      </c>
      <c r="M1179" s="124"/>
      <c r="N1179" s="18"/>
      <c r="O1179" s="18"/>
      <c r="P1179" s="18"/>
      <c r="Q1179" s="18"/>
      <c r="R1179" s="18"/>
      <c r="S1179" s="18"/>
      <c r="T1179" s="15"/>
      <c r="U1179" s="18"/>
      <c r="V1179" s="18"/>
      <c r="W1179" s="18"/>
      <c r="X1179" s="18"/>
      <c r="Y1179" s="18"/>
      <c r="Z1179" s="18"/>
      <c r="AA1179" s="18"/>
      <c r="AB1179" s="18"/>
      <c r="AC1179" s="18"/>
      <c r="AD1179" s="18"/>
    </row>
    <row r="1180">
      <c r="A1180" s="119">
        <v>1102.0</v>
      </c>
      <c r="B1180" s="120" t="s">
        <v>1685</v>
      </c>
      <c r="C1180" s="120" t="s">
        <v>220</v>
      </c>
      <c r="D1180" s="119"/>
      <c r="E1180" s="119" t="s">
        <v>1619</v>
      </c>
      <c r="F1180" s="121"/>
      <c r="G1180" s="121" t="s">
        <v>4813</v>
      </c>
      <c r="H1180" s="121" t="s">
        <v>4814</v>
      </c>
      <c r="I1180" s="121" t="s">
        <v>1588</v>
      </c>
      <c r="J1180" s="122" t="s">
        <v>4815</v>
      </c>
      <c r="K1180" s="123" t="s">
        <v>4816</v>
      </c>
      <c r="L1180" s="121" t="s">
        <v>4817</v>
      </c>
      <c r="M1180" s="124"/>
      <c r="N1180" s="18"/>
      <c r="O1180" s="18"/>
      <c r="P1180" s="18"/>
      <c r="Q1180" s="18"/>
      <c r="R1180" s="18"/>
      <c r="S1180" s="18"/>
      <c r="T1180" s="15"/>
      <c r="U1180" s="18"/>
      <c r="V1180" s="18"/>
      <c r="W1180" s="18"/>
      <c r="X1180" s="18"/>
      <c r="Y1180" s="18"/>
      <c r="Z1180" s="18"/>
      <c r="AA1180" s="18"/>
      <c r="AB1180" s="18"/>
      <c r="AC1180" s="18"/>
      <c r="AD1180" s="18"/>
    </row>
    <row r="1181">
      <c r="A1181" s="119">
        <v>1095.0</v>
      </c>
      <c r="B1181" s="120" t="s">
        <v>1685</v>
      </c>
      <c r="C1181" s="120" t="s">
        <v>220</v>
      </c>
      <c r="D1181" s="119"/>
      <c r="E1181" s="119" t="s">
        <v>1619</v>
      </c>
      <c r="F1181" s="121"/>
      <c r="G1181" s="121" t="s">
        <v>4818</v>
      </c>
      <c r="H1181" s="121" t="s">
        <v>4819</v>
      </c>
      <c r="I1181" s="121" t="s">
        <v>1588</v>
      </c>
      <c r="J1181" s="122" t="s">
        <v>4820</v>
      </c>
      <c r="K1181" s="123" t="s">
        <v>4792</v>
      </c>
      <c r="L1181" s="121" t="s">
        <v>4793</v>
      </c>
      <c r="M1181" s="124"/>
      <c r="N1181" s="18"/>
      <c r="O1181" s="113"/>
      <c r="P1181" s="113"/>
      <c r="Q1181" s="113"/>
      <c r="R1181" s="113"/>
      <c r="S1181" s="15"/>
      <c r="T1181" s="18"/>
      <c r="U1181" s="18"/>
      <c r="V1181" s="18"/>
      <c r="W1181" s="18"/>
      <c r="X1181" s="18"/>
      <c r="Y1181" s="18"/>
      <c r="Z1181" s="18"/>
      <c r="AA1181" s="18"/>
      <c r="AB1181" s="18"/>
      <c r="AC1181" s="18"/>
      <c r="AD1181" s="18"/>
    </row>
    <row r="1182">
      <c r="A1182" s="119">
        <v>1098.0</v>
      </c>
      <c r="B1182" s="120" t="s">
        <v>1685</v>
      </c>
      <c r="C1182" s="120" t="s">
        <v>220</v>
      </c>
      <c r="D1182" s="119"/>
      <c r="E1182" s="119" t="s">
        <v>1619</v>
      </c>
      <c r="F1182" s="121"/>
      <c r="G1182" s="121" t="s">
        <v>4818</v>
      </c>
      <c r="H1182" s="121" t="s">
        <v>4819</v>
      </c>
      <c r="I1182" s="121" t="s">
        <v>1588</v>
      </c>
      <c r="J1182" s="122" t="s">
        <v>4821</v>
      </c>
      <c r="K1182" s="123" t="s">
        <v>4795</v>
      </c>
      <c r="L1182" s="121" t="s">
        <v>4796</v>
      </c>
      <c r="M1182" s="124"/>
      <c r="N1182" s="18"/>
      <c r="O1182" s="113"/>
      <c r="P1182" s="113"/>
      <c r="Q1182" s="113"/>
      <c r="R1182" s="113"/>
      <c r="S1182" s="15"/>
      <c r="T1182" s="18"/>
      <c r="U1182" s="18"/>
      <c r="V1182" s="18"/>
      <c r="W1182" s="18"/>
      <c r="X1182" s="18"/>
      <c r="Y1182" s="18"/>
      <c r="Z1182" s="18"/>
      <c r="AA1182" s="18"/>
      <c r="AB1182" s="18"/>
      <c r="AC1182" s="18"/>
      <c r="AD1182" s="18"/>
    </row>
    <row r="1183">
      <c r="A1183" s="119">
        <v>1096.0</v>
      </c>
      <c r="B1183" s="120" t="s">
        <v>1685</v>
      </c>
      <c r="C1183" s="120" t="s">
        <v>220</v>
      </c>
      <c r="D1183" s="119"/>
      <c r="E1183" s="119" t="s">
        <v>1619</v>
      </c>
      <c r="F1183" s="121"/>
      <c r="G1183" s="121" t="s">
        <v>4822</v>
      </c>
      <c r="H1183" s="121" t="s">
        <v>4823</v>
      </c>
      <c r="I1183" s="121" t="s">
        <v>1588</v>
      </c>
      <c r="J1183" s="122" t="s">
        <v>4824</v>
      </c>
      <c r="K1183" s="123" t="s">
        <v>4792</v>
      </c>
      <c r="L1183" s="121" t="s">
        <v>4793</v>
      </c>
      <c r="M1183" s="124"/>
      <c r="N1183" s="18"/>
      <c r="O1183" s="113"/>
      <c r="P1183" s="113"/>
      <c r="Q1183" s="113"/>
      <c r="R1183" s="113"/>
      <c r="S1183" s="15"/>
      <c r="T1183" s="18"/>
      <c r="U1183" s="18"/>
      <c r="V1183" s="18"/>
      <c r="W1183" s="18"/>
      <c r="X1183" s="18"/>
      <c r="Y1183" s="18"/>
      <c r="Z1183" s="18"/>
      <c r="AA1183" s="18"/>
      <c r="AB1183" s="18"/>
      <c r="AC1183" s="18"/>
      <c r="AD1183" s="18"/>
    </row>
    <row r="1184">
      <c r="A1184" s="119">
        <v>1099.0</v>
      </c>
      <c r="B1184" s="120" t="s">
        <v>1685</v>
      </c>
      <c r="C1184" s="120" t="s">
        <v>220</v>
      </c>
      <c r="D1184" s="119"/>
      <c r="E1184" s="119" t="s">
        <v>1619</v>
      </c>
      <c r="F1184" s="121"/>
      <c r="G1184" s="121" t="s">
        <v>4822</v>
      </c>
      <c r="H1184" s="121" t="s">
        <v>4823</v>
      </c>
      <c r="I1184" s="121" t="s">
        <v>1588</v>
      </c>
      <c r="J1184" s="122" t="s">
        <v>4825</v>
      </c>
      <c r="K1184" s="123" t="s">
        <v>4795</v>
      </c>
      <c r="L1184" s="121" t="s">
        <v>4796</v>
      </c>
      <c r="M1184" s="124"/>
      <c r="N1184" s="18"/>
      <c r="O1184" s="113"/>
      <c r="P1184" s="113"/>
      <c r="Q1184" s="113"/>
      <c r="R1184" s="113"/>
      <c r="S1184" s="15"/>
      <c r="T1184" s="18"/>
      <c r="U1184" s="18"/>
      <c r="V1184" s="18"/>
      <c r="W1184" s="18"/>
      <c r="X1184" s="18"/>
      <c r="Y1184" s="18"/>
      <c r="Z1184" s="18"/>
      <c r="AA1184" s="18"/>
      <c r="AB1184" s="18"/>
      <c r="AC1184" s="18"/>
      <c r="AD1184" s="18"/>
    </row>
    <row r="1185">
      <c r="A1185" s="119">
        <v>1134.0</v>
      </c>
      <c r="B1185" s="120" t="s">
        <v>1685</v>
      </c>
      <c r="C1185" s="120" t="s">
        <v>220</v>
      </c>
      <c r="D1185" s="119"/>
      <c r="E1185" s="119" t="s">
        <v>1654</v>
      </c>
      <c r="F1185" s="121"/>
      <c r="G1185" s="121" t="s">
        <v>4826</v>
      </c>
      <c r="H1185" s="121" t="s">
        <v>4827</v>
      </c>
      <c r="I1185" s="121" t="s">
        <v>1600</v>
      </c>
      <c r="J1185" s="122" t="s">
        <v>4828</v>
      </c>
      <c r="K1185" s="123" t="s">
        <v>1787</v>
      </c>
      <c r="L1185" s="121" t="s">
        <v>1788</v>
      </c>
      <c r="M1185" s="124"/>
      <c r="N1185" s="18"/>
      <c r="O1185" s="113"/>
      <c r="P1185" s="113"/>
      <c r="Q1185" s="113"/>
      <c r="R1185" s="113"/>
      <c r="S1185" s="15"/>
      <c r="T1185" s="18"/>
      <c r="U1185" s="18"/>
      <c r="V1185" s="18"/>
      <c r="W1185" s="18"/>
      <c r="X1185" s="18"/>
      <c r="Y1185" s="18"/>
      <c r="Z1185" s="18"/>
      <c r="AA1185" s="18"/>
      <c r="AB1185" s="18"/>
      <c r="AC1185" s="18"/>
      <c r="AD1185" s="18"/>
    </row>
    <row r="1186">
      <c r="A1186" s="119">
        <v>1142.0</v>
      </c>
      <c r="B1186" s="120" t="s">
        <v>1685</v>
      </c>
      <c r="C1186" s="120" t="s">
        <v>220</v>
      </c>
      <c r="D1186" s="119"/>
      <c r="E1186" s="119" t="s">
        <v>1654</v>
      </c>
      <c r="F1186" s="121"/>
      <c r="G1186" s="121" t="s">
        <v>4829</v>
      </c>
      <c r="H1186" s="121" t="s">
        <v>4827</v>
      </c>
      <c r="I1186" s="121" t="s">
        <v>1600</v>
      </c>
      <c r="J1186" s="122" t="s">
        <v>4830</v>
      </c>
      <c r="K1186" s="123" t="s">
        <v>1791</v>
      </c>
      <c r="L1186" s="121" t="s">
        <v>1792</v>
      </c>
      <c r="M1186" s="124"/>
      <c r="N1186" s="18"/>
      <c r="O1186" s="113"/>
      <c r="P1186" s="113"/>
      <c r="Q1186" s="113"/>
      <c r="R1186" s="113"/>
      <c r="S1186" s="15"/>
      <c r="T1186" s="18"/>
      <c r="U1186" s="18"/>
      <c r="V1186" s="18"/>
      <c r="W1186" s="18"/>
      <c r="X1186" s="18"/>
      <c r="Y1186" s="18"/>
      <c r="Z1186" s="18"/>
      <c r="AA1186" s="18"/>
      <c r="AB1186" s="18"/>
      <c r="AC1186" s="18"/>
      <c r="AD1186" s="18"/>
    </row>
    <row r="1187">
      <c r="A1187" s="119">
        <v>1165.0</v>
      </c>
      <c r="B1187" s="120" t="s">
        <v>1685</v>
      </c>
      <c r="C1187" s="120" t="s">
        <v>220</v>
      </c>
      <c r="D1187" s="119"/>
      <c r="E1187" s="119" t="s">
        <v>1654</v>
      </c>
      <c r="F1187" s="121"/>
      <c r="G1187" s="121" t="s">
        <v>4831</v>
      </c>
      <c r="H1187" s="121" t="s">
        <v>4827</v>
      </c>
      <c r="I1187" s="121" t="s">
        <v>1600</v>
      </c>
      <c r="J1187" s="122" t="s">
        <v>4832</v>
      </c>
      <c r="K1187" s="123" t="s">
        <v>4833</v>
      </c>
      <c r="L1187" s="121" t="s">
        <v>4834</v>
      </c>
      <c r="M1187" s="124"/>
      <c r="N1187" s="18"/>
      <c r="O1187" s="113"/>
      <c r="P1187" s="113"/>
      <c r="Q1187" s="18"/>
      <c r="R1187" s="18"/>
      <c r="S1187" s="15"/>
      <c r="T1187" s="18"/>
      <c r="U1187" s="18"/>
      <c r="V1187" s="18"/>
      <c r="W1187" s="18"/>
      <c r="X1187" s="18"/>
      <c r="Y1187" s="18"/>
      <c r="Z1187" s="18"/>
      <c r="AA1187" s="18"/>
      <c r="AB1187" s="18"/>
      <c r="AC1187" s="18"/>
      <c r="AD1187" s="18"/>
    </row>
    <row r="1188">
      <c r="A1188" s="119">
        <v>1132.0</v>
      </c>
      <c r="B1188" s="120" t="s">
        <v>1685</v>
      </c>
      <c r="C1188" s="120" t="s">
        <v>220</v>
      </c>
      <c r="D1188" s="119"/>
      <c r="E1188" s="119" t="s">
        <v>1654</v>
      </c>
      <c r="F1188" s="121"/>
      <c r="G1188" s="121" t="s">
        <v>4835</v>
      </c>
      <c r="H1188" s="121" t="s">
        <v>4836</v>
      </c>
      <c r="I1188" s="121" t="s">
        <v>1600</v>
      </c>
      <c r="J1188" s="122" t="s">
        <v>4837</v>
      </c>
      <c r="K1188" s="123" t="s">
        <v>1787</v>
      </c>
      <c r="L1188" s="121" t="s">
        <v>1788</v>
      </c>
      <c r="M1188" s="124"/>
      <c r="N1188" s="18"/>
      <c r="O1188" s="113"/>
      <c r="P1188" s="113"/>
      <c r="Q1188" s="18"/>
      <c r="R1188" s="18"/>
      <c r="S1188" s="15"/>
      <c r="T1188" s="18"/>
      <c r="U1188" s="18"/>
      <c r="V1188" s="18"/>
      <c r="W1188" s="18"/>
      <c r="X1188" s="18"/>
      <c r="Y1188" s="18"/>
      <c r="Z1188" s="18"/>
      <c r="AA1188" s="18"/>
      <c r="AB1188" s="18"/>
      <c r="AC1188" s="18"/>
      <c r="AD1188" s="18"/>
    </row>
    <row r="1189">
      <c r="A1189" s="119">
        <v>1140.0</v>
      </c>
      <c r="B1189" s="120" t="s">
        <v>1685</v>
      </c>
      <c r="C1189" s="120" t="s">
        <v>220</v>
      </c>
      <c r="D1189" s="119"/>
      <c r="E1189" s="119" t="s">
        <v>1654</v>
      </c>
      <c r="F1189" s="121"/>
      <c r="G1189" s="121" t="s">
        <v>4838</v>
      </c>
      <c r="H1189" s="121" t="s">
        <v>4836</v>
      </c>
      <c r="I1189" s="121" t="s">
        <v>1600</v>
      </c>
      <c r="J1189" s="122" t="s">
        <v>4839</v>
      </c>
      <c r="K1189" s="123" t="s">
        <v>1791</v>
      </c>
      <c r="L1189" s="121" t="s">
        <v>1792</v>
      </c>
      <c r="M1189" s="124"/>
      <c r="N1189" s="18"/>
      <c r="O1189" s="113"/>
      <c r="P1189" s="113"/>
      <c r="Q1189" s="113"/>
      <c r="R1189" s="113"/>
      <c r="S1189" s="15"/>
      <c r="T1189" s="18"/>
      <c r="U1189" s="18"/>
      <c r="V1189" s="18"/>
      <c r="W1189" s="18"/>
      <c r="X1189" s="18"/>
      <c r="Y1189" s="18"/>
      <c r="Z1189" s="18"/>
      <c r="AA1189" s="18"/>
      <c r="AB1189" s="18"/>
      <c r="AC1189" s="18"/>
      <c r="AD1189" s="18"/>
    </row>
    <row r="1190">
      <c r="A1190" s="119">
        <v>1164.0</v>
      </c>
      <c r="B1190" s="120" t="s">
        <v>1685</v>
      </c>
      <c r="C1190" s="120" t="s">
        <v>220</v>
      </c>
      <c r="D1190" s="119"/>
      <c r="E1190" s="119" t="s">
        <v>1654</v>
      </c>
      <c r="F1190" s="121"/>
      <c r="G1190" s="121" t="s">
        <v>4840</v>
      </c>
      <c r="H1190" s="121" t="s">
        <v>4836</v>
      </c>
      <c r="I1190" s="121" t="s">
        <v>1600</v>
      </c>
      <c r="J1190" s="122" t="s">
        <v>4841</v>
      </c>
      <c r="K1190" s="123" t="s">
        <v>4833</v>
      </c>
      <c r="L1190" s="121" t="s">
        <v>4834</v>
      </c>
      <c r="M1190" s="124"/>
      <c r="N1190" s="18"/>
      <c r="O1190" s="113"/>
      <c r="P1190" s="113"/>
      <c r="Q1190" s="18"/>
      <c r="R1190" s="18"/>
      <c r="S1190" s="15"/>
      <c r="T1190" s="18"/>
      <c r="U1190" s="18"/>
      <c r="V1190" s="18"/>
      <c r="W1190" s="18"/>
      <c r="X1190" s="18"/>
      <c r="Y1190" s="18"/>
      <c r="Z1190" s="18"/>
      <c r="AA1190" s="18"/>
      <c r="AB1190" s="18"/>
      <c r="AC1190" s="18"/>
      <c r="AD1190" s="18"/>
    </row>
    <row r="1191">
      <c r="A1191" s="119">
        <v>1107.0</v>
      </c>
      <c r="B1191" s="120" t="s">
        <v>1685</v>
      </c>
      <c r="C1191" s="120" t="s">
        <v>220</v>
      </c>
      <c r="D1191" s="119"/>
      <c r="E1191" s="119" t="s">
        <v>1654</v>
      </c>
      <c r="F1191" s="121"/>
      <c r="G1191" s="121" t="s">
        <v>4842</v>
      </c>
      <c r="H1191" s="121" t="s">
        <v>4843</v>
      </c>
      <c r="I1191" s="121" t="s">
        <v>1600</v>
      </c>
      <c r="J1191" s="122" t="s">
        <v>4844</v>
      </c>
      <c r="K1191" s="123" t="s">
        <v>1782</v>
      </c>
      <c r="L1191" s="121" t="s">
        <v>1783</v>
      </c>
      <c r="M1191" s="124"/>
      <c r="N1191" s="18"/>
      <c r="O1191" s="113"/>
      <c r="P1191" s="113"/>
      <c r="Q1191" s="18"/>
      <c r="R1191" s="18"/>
      <c r="S1191" s="15"/>
      <c r="T1191" s="18"/>
      <c r="U1191" s="18"/>
      <c r="V1191" s="18"/>
      <c r="W1191" s="18"/>
      <c r="X1191" s="18"/>
      <c r="Y1191" s="18"/>
      <c r="Z1191" s="18"/>
      <c r="AA1191" s="18"/>
      <c r="AB1191" s="18"/>
      <c r="AC1191" s="18"/>
      <c r="AD1191" s="18"/>
    </row>
    <row r="1192">
      <c r="A1192" s="119">
        <v>1133.0</v>
      </c>
      <c r="B1192" s="120" t="s">
        <v>1685</v>
      </c>
      <c r="C1192" s="120" t="s">
        <v>220</v>
      </c>
      <c r="D1192" s="119"/>
      <c r="E1192" s="119" t="s">
        <v>1654</v>
      </c>
      <c r="F1192" s="121"/>
      <c r="G1192" s="121" t="s">
        <v>4845</v>
      </c>
      <c r="H1192" s="121" t="s">
        <v>4846</v>
      </c>
      <c r="I1192" s="121" t="s">
        <v>1600</v>
      </c>
      <c r="J1192" s="122" t="s">
        <v>4847</v>
      </c>
      <c r="K1192" s="123" t="s">
        <v>1787</v>
      </c>
      <c r="L1192" s="121" t="s">
        <v>1788</v>
      </c>
      <c r="M1192" s="124"/>
      <c r="N1192" s="18"/>
      <c r="O1192" s="113"/>
      <c r="P1192" s="113"/>
      <c r="Q1192" s="113"/>
      <c r="R1192" s="113"/>
      <c r="S1192" s="15"/>
      <c r="T1192" s="18"/>
      <c r="U1192" s="18"/>
      <c r="V1192" s="18"/>
      <c r="W1192" s="18"/>
      <c r="X1192" s="18"/>
      <c r="Y1192" s="18"/>
      <c r="Z1192" s="18"/>
      <c r="AA1192" s="18"/>
      <c r="AB1192" s="18"/>
      <c r="AC1192" s="18"/>
      <c r="AD1192" s="18"/>
    </row>
    <row r="1193">
      <c r="A1193" s="119">
        <v>1141.0</v>
      </c>
      <c r="B1193" s="120" t="s">
        <v>1685</v>
      </c>
      <c r="C1193" s="120" t="s">
        <v>220</v>
      </c>
      <c r="D1193" s="119"/>
      <c r="E1193" s="119" t="s">
        <v>1654</v>
      </c>
      <c r="F1193" s="121"/>
      <c r="G1193" s="121" t="s">
        <v>4848</v>
      </c>
      <c r="H1193" s="121" t="s">
        <v>4846</v>
      </c>
      <c r="I1193" s="121" t="s">
        <v>1600</v>
      </c>
      <c r="J1193" s="122" t="s">
        <v>4849</v>
      </c>
      <c r="K1193" s="123" t="s">
        <v>1791</v>
      </c>
      <c r="L1193" s="121" t="s">
        <v>1792</v>
      </c>
      <c r="M1193" s="124"/>
      <c r="N1193" s="18"/>
      <c r="O1193" s="113"/>
      <c r="P1193" s="113"/>
      <c r="Q1193" s="113"/>
      <c r="R1193" s="113"/>
      <c r="S1193" s="15"/>
      <c r="T1193" s="18"/>
      <c r="U1193" s="18"/>
      <c r="V1193" s="18"/>
      <c r="W1193" s="18"/>
      <c r="X1193" s="18"/>
      <c r="Y1193" s="18"/>
      <c r="Z1193" s="18"/>
      <c r="AA1193" s="18"/>
      <c r="AB1193" s="18"/>
      <c r="AC1193" s="18"/>
      <c r="AD1193" s="18"/>
    </row>
    <row r="1194">
      <c r="A1194" s="119">
        <v>1105.0</v>
      </c>
      <c r="B1194" s="120" t="s">
        <v>1685</v>
      </c>
      <c r="C1194" s="120" t="s">
        <v>220</v>
      </c>
      <c r="D1194" s="119"/>
      <c r="E1194" s="119" t="s">
        <v>1654</v>
      </c>
      <c r="F1194" s="121"/>
      <c r="G1194" s="121" t="s">
        <v>4850</v>
      </c>
      <c r="H1194" s="121" t="s">
        <v>4851</v>
      </c>
      <c r="I1194" s="121" t="s">
        <v>1600</v>
      </c>
      <c r="J1194" s="122" t="s">
        <v>4852</v>
      </c>
      <c r="K1194" s="123" t="s">
        <v>1782</v>
      </c>
      <c r="L1194" s="121" t="s">
        <v>1783</v>
      </c>
      <c r="M1194" s="124"/>
      <c r="N1194" s="18"/>
      <c r="O1194" s="113"/>
      <c r="P1194" s="113"/>
      <c r="Q1194" s="18"/>
      <c r="R1194" s="18"/>
      <c r="S1194" s="15"/>
      <c r="T1194" s="18"/>
      <c r="U1194" s="18"/>
      <c r="V1194" s="18"/>
      <c r="W1194" s="18"/>
      <c r="X1194" s="18"/>
      <c r="Y1194" s="18"/>
      <c r="Z1194" s="18"/>
      <c r="AA1194" s="18"/>
      <c r="AB1194" s="18"/>
      <c r="AC1194" s="18"/>
      <c r="AD1194" s="18"/>
    </row>
    <row r="1195">
      <c r="A1195" s="119">
        <v>1122.0</v>
      </c>
      <c r="B1195" s="120" t="s">
        <v>1685</v>
      </c>
      <c r="C1195" s="120" t="s">
        <v>220</v>
      </c>
      <c r="D1195" s="119"/>
      <c r="E1195" s="119" t="s">
        <v>1654</v>
      </c>
      <c r="F1195" s="121"/>
      <c r="G1195" s="121" t="s">
        <v>4850</v>
      </c>
      <c r="H1195" s="121" t="s">
        <v>4851</v>
      </c>
      <c r="I1195" s="121" t="s">
        <v>1600</v>
      </c>
      <c r="J1195" s="122" t="s">
        <v>4853</v>
      </c>
      <c r="K1195" s="123" t="s">
        <v>1602</v>
      </c>
      <c r="L1195" s="121" t="s">
        <v>1603</v>
      </c>
      <c r="M1195" s="124"/>
      <c r="N1195" s="18"/>
      <c r="O1195" s="113"/>
      <c r="P1195" s="113"/>
      <c r="Q1195" s="18"/>
      <c r="R1195" s="18"/>
      <c r="S1195" s="15"/>
      <c r="T1195" s="18"/>
      <c r="U1195" s="18"/>
      <c r="V1195" s="18"/>
      <c r="W1195" s="18"/>
      <c r="X1195" s="18"/>
      <c r="Y1195" s="18"/>
      <c r="Z1195" s="18"/>
      <c r="AA1195" s="18"/>
      <c r="AB1195" s="18"/>
      <c r="AC1195" s="18"/>
      <c r="AD1195" s="18"/>
    </row>
    <row r="1196">
      <c r="A1196" s="119">
        <v>1157.0</v>
      </c>
      <c r="B1196" s="120" t="s">
        <v>1685</v>
      </c>
      <c r="C1196" s="120" t="s">
        <v>220</v>
      </c>
      <c r="D1196" s="119"/>
      <c r="E1196" s="119" t="s">
        <v>1654</v>
      </c>
      <c r="F1196" s="121"/>
      <c r="G1196" s="121" t="s">
        <v>4854</v>
      </c>
      <c r="H1196" s="121" t="s">
        <v>4851</v>
      </c>
      <c r="I1196" s="121" t="s">
        <v>1600</v>
      </c>
      <c r="J1196" s="122" t="s">
        <v>4855</v>
      </c>
      <c r="K1196" s="123" t="s">
        <v>2048</v>
      </c>
      <c r="L1196" s="121" t="s">
        <v>2049</v>
      </c>
      <c r="M1196" s="124"/>
      <c r="N1196" s="18"/>
      <c r="O1196" s="113"/>
      <c r="P1196" s="113"/>
      <c r="Q1196" s="113"/>
      <c r="R1196" s="113"/>
      <c r="S1196" s="15"/>
      <c r="T1196" s="18"/>
      <c r="U1196" s="18"/>
      <c r="V1196" s="18"/>
      <c r="W1196" s="18"/>
      <c r="X1196" s="18"/>
      <c r="Y1196" s="18"/>
      <c r="Z1196" s="18"/>
      <c r="AA1196" s="18"/>
      <c r="AB1196" s="18"/>
      <c r="AC1196" s="18"/>
      <c r="AD1196" s="18"/>
    </row>
    <row r="1197">
      <c r="A1197" s="119">
        <v>1104.0</v>
      </c>
      <c r="B1197" s="120" t="s">
        <v>1685</v>
      </c>
      <c r="C1197" s="120" t="s">
        <v>220</v>
      </c>
      <c r="D1197" s="119"/>
      <c r="E1197" s="119" t="s">
        <v>1654</v>
      </c>
      <c r="F1197" s="121"/>
      <c r="G1197" s="121" t="s">
        <v>4856</v>
      </c>
      <c r="H1197" s="121" t="s">
        <v>4857</v>
      </c>
      <c r="I1197" s="121" t="s">
        <v>1600</v>
      </c>
      <c r="J1197" s="122" t="s">
        <v>4858</v>
      </c>
      <c r="K1197" s="123" t="s">
        <v>1782</v>
      </c>
      <c r="L1197" s="121" t="s">
        <v>1783</v>
      </c>
      <c r="M1197" s="124"/>
      <c r="N1197" s="18"/>
      <c r="O1197" s="113"/>
      <c r="P1197" s="113"/>
      <c r="Q1197" s="113"/>
      <c r="R1197" s="113"/>
      <c r="S1197" s="15"/>
      <c r="T1197" s="18"/>
      <c r="U1197" s="18"/>
      <c r="V1197" s="18"/>
      <c r="W1197" s="18"/>
      <c r="X1197" s="18"/>
      <c r="Y1197" s="18"/>
      <c r="Z1197" s="18"/>
      <c r="AA1197" s="18"/>
      <c r="AB1197" s="18"/>
      <c r="AC1197" s="18"/>
      <c r="AD1197" s="18"/>
    </row>
    <row r="1198">
      <c r="A1198" s="119">
        <v>1120.0</v>
      </c>
      <c r="B1198" s="120" t="s">
        <v>1685</v>
      </c>
      <c r="C1198" s="120" t="s">
        <v>220</v>
      </c>
      <c r="D1198" s="119"/>
      <c r="E1198" s="119" t="s">
        <v>1654</v>
      </c>
      <c r="F1198" s="121"/>
      <c r="G1198" s="121" t="s">
        <v>4856</v>
      </c>
      <c r="H1198" s="121" t="s">
        <v>4857</v>
      </c>
      <c r="I1198" s="121" t="s">
        <v>1600</v>
      </c>
      <c r="J1198" s="122" t="s">
        <v>4859</v>
      </c>
      <c r="K1198" s="123" t="s">
        <v>1602</v>
      </c>
      <c r="L1198" s="121" t="s">
        <v>1603</v>
      </c>
      <c r="M1198" s="124"/>
      <c r="N1198" s="18"/>
      <c r="O1198" s="113"/>
      <c r="P1198" s="113"/>
      <c r="Q1198" s="113"/>
      <c r="R1198" s="113"/>
      <c r="S1198" s="15"/>
      <c r="T1198" s="18"/>
      <c r="U1198" s="18"/>
      <c r="V1198" s="18"/>
      <c r="W1198" s="18"/>
      <c r="X1198" s="18"/>
      <c r="Y1198" s="18"/>
      <c r="Z1198" s="18"/>
      <c r="AA1198" s="18"/>
      <c r="AB1198" s="18"/>
      <c r="AC1198" s="18"/>
      <c r="AD1198" s="18"/>
    </row>
    <row r="1199">
      <c r="A1199" s="119">
        <v>1159.0</v>
      </c>
      <c r="B1199" s="120" t="s">
        <v>1685</v>
      </c>
      <c r="C1199" s="120" t="s">
        <v>220</v>
      </c>
      <c r="D1199" s="119"/>
      <c r="E1199" s="119" t="s">
        <v>1654</v>
      </c>
      <c r="F1199" s="121"/>
      <c r="G1199" s="121" t="s">
        <v>4860</v>
      </c>
      <c r="H1199" s="121" t="s">
        <v>4857</v>
      </c>
      <c r="I1199" s="121" t="s">
        <v>1600</v>
      </c>
      <c r="J1199" s="122" t="s">
        <v>4861</v>
      </c>
      <c r="K1199" s="123" t="s">
        <v>2048</v>
      </c>
      <c r="L1199" s="121" t="s">
        <v>2049</v>
      </c>
      <c r="M1199" s="124"/>
      <c r="N1199" s="18"/>
      <c r="O1199" s="113"/>
      <c r="P1199" s="113"/>
      <c r="Q1199" s="113"/>
      <c r="R1199" s="113"/>
      <c r="S1199" s="15"/>
      <c r="T1199" s="18"/>
      <c r="U1199" s="18"/>
      <c r="V1199" s="18"/>
      <c r="W1199" s="18"/>
      <c r="X1199" s="18"/>
      <c r="Y1199" s="18"/>
      <c r="Z1199" s="18"/>
      <c r="AA1199" s="18"/>
      <c r="AB1199" s="18"/>
      <c r="AC1199" s="18"/>
      <c r="AD1199" s="18"/>
    </row>
    <row r="1200">
      <c r="A1200" s="119">
        <v>1121.0</v>
      </c>
      <c r="B1200" s="120" t="s">
        <v>1685</v>
      </c>
      <c r="C1200" s="120" t="s">
        <v>220</v>
      </c>
      <c r="D1200" s="119"/>
      <c r="E1200" s="119" t="s">
        <v>1654</v>
      </c>
      <c r="F1200" s="121"/>
      <c r="G1200" s="121" t="s">
        <v>4862</v>
      </c>
      <c r="H1200" s="121" t="s">
        <v>4863</v>
      </c>
      <c r="I1200" s="121" t="s">
        <v>1600</v>
      </c>
      <c r="J1200" s="122" t="s">
        <v>4864</v>
      </c>
      <c r="K1200" s="123" t="s">
        <v>1602</v>
      </c>
      <c r="L1200" s="121" t="s">
        <v>1603</v>
      </c>
      <c r="M1200" s="124"/>
      <c r="N1200" s="18"/>
      <c r="O1200" s="113"/>
      <c r="P1200" s="113"/>
      <c r="Q1200" s="113"/>
      <c r="R1200" s="113"/>
      <c r="S1200" s="15"/>
      <c r="T1200" s="18"/>
      <c r="U1200" s="18"/>
      <c r="V1200" s="18"/>
      <c r="W1200" s="18"/>
      <c r="X1200" s="18"/>
      <c r="Y1200" s="18"/>
      <c r="Z1200" s="18"/>
      <c r="AA1200" s="18"/>
      <c r="AB1200" s="18"/>
      <c r="AC1200" s="18"/>
      <c r="AD1200" s="18"/>
    </row>
    <row r="1201">
      <c r="A1201" s="119">
        <v>1158.0</v>
      </c>
      <c r="B1201" s="120" t="s">
        <v>1685</v>
      </c>
      <c r="C1201" s="120" t="s">
        <v>220</v>
      </c>
      <c r="D1201" s="119"/>
      <c r="E1201" s="119" t="s">
        <v>1654</v>
      </c>
      <c r="F1201" s="121"/>
      <c r="G1201" s="121" t="s">
        <v>4865</v>
      </c>
      <c r="H1201" s="121" t="s">
        <v>4866</v>
      </c>
      <c r="I1201" s="121" t="s">
        <v>1600</v>
      </c>
      <c r="J1201" s="122" t="s">
        <v>4867</v>
      </c>
      <c r="K1201" s="123" t="s">
        <v>2048</v>
      </c>
      <c r="L1201" s="121" t="s">
        <v>2049</v>
      </c>
      <c r="M1201" s="124"/>
      <c r="N1201" s="18"/>
      <c r="O1201" s="113"/>
      <c r="P1201" s="113"/>
      <c r="Q1201" s="113"/>
      <c r="R1201" s="113"/>
      <c r="S1201" s="15"/>
      <c r="T1201" s="18"/>
      <c r="U1201" s="18"/>
      <c r="V1201" s="18"/>
      <c r="W1201" s="18"/>
      <c r="X1201" s="18"/>
      <c r="Y1201" s="18"/>
      <c r="Z1201" s="18"/>
      <c r="AA1201" s="18"/>
      <c r="AB1201" s="18"/>
      <c r="AC1201" s="18"/>
      <c r="AD1201" s="18"/>
    </row>
    <row r="1202">
      <c r="A1202" s="119">
        <v>1106.0</v>
      </c>
      <c r="B1202" s="120" t="s">
        <v>1685</v>
      </c>
      <c r="C1202" s="120" t="s">
        <v>220</v>
      </c>
      <c r="D1202" s="119"/>
      <c r="E1202" s="119" t="s">
        <v>1654</v>
      </c>
      <c r="F1202" s="121"/>
      <c r="G1202" s="121" t="s">
        <v>4868</v>
      </c>
      <c r="H1202" s="121" t="s">
        <v>4869</v>
      </c>
      <c r="I1202" s="121" t="s">
        <v>1600</v>
      </c>
      <c r="J1202" s="122" t="s">
        <v>4870</v>
      </c>
      <c r="K1202" s="123" t="s">
        <v>1782</v>
      </c>
      <c r="L1202" s="121" t="s">
        <v>1783</v>
      </c>
      <c r="M1202" s="124"/>
      <c r="N1202" s="18"/>
      <c r="O1202" s="113"/>
      <c r="P1202" s="113"/>
      <c r="Q1202" s="113"/>
      <c r="R1202" s="113"/>
      <c r="S1202" s="15"/>
      <c r="T1202" s="18"/>
      <c r="U1202" s="18"/>
      <c r="V1202" s="18"/>
      <c r="W1202" s="18"/>
      <c r="X1202" s="18"/>
      <c r="Y1202" s="18"/>
      <c r="Z1202" s="18"/>
      <c r="AA1202" s="18"/>
      <c r="AB1202" s="18"/>
      <c r="AC1202" s="18"/>
      <c r="AD1202" s="18"/>
    </row>
    <row r="1203">
      <c r="A1203" s="119">
        <v>1123.0</v>
      </c>
      <c r="B1203" s="120" t="s">
        <v>1685</v>
      </c>
      <c r="C1203" s="120" t="s">
        <v>220</v>
      </c>
      <c r="D1203" s="119"/>
      <c r="E1203" s="119" t="s">
        <v>1654</v>
      </c>
      <c r="F1203" s="121"/>
      <c r="G1203" s="121" t="s">
        <v>4868</v>
      </c>
      <c r="H1203" s="121" t="s">
        <v>4869</v>
      </c>
      <c r="I1203" s="121" t="s">
        <v>1600</v>
      </c>
      <c r="J1203" s="122" t="s">
        <v>4871</v>
      </c>
      <c r="K1203" s="123" t="s">
        <v>1602</v>
      </c>
      <c r="L1203" s="121" t="s">
        <v>1603</v>
      </c>
      <c r="M1203" s="124"/>
      <c r="N1203" s="18"/>
      <c r="O1203" s="113"/>
      <c r="P1203" s="113"/>
      <c r="Q1203" s="18"/>
      <c r="R1203" s="18"/>
      <c r="S1203" s="15"/>
      <c r="T1203" s="18"/>
      <c r="U1203" s="18"/>
      <c r="V1203" s="18"/>
      <c r="W1203" s="18"/>
      <c r="X1203" s="18"/>
      <c r="Y1203" s="18"/>
      <c r="Z1203" s="18"/>
      <c r="AA1203" s="18"/>
      <c r="AB1203" s="18"/>
      <c r="AC1203" s="18"/>
      <c r="AD1203" s="18"/>
    </row>
    <row r="1204">
      <c r="A1204" s="119">
        <v>1135.0</v>
      </c>
      <c r="B1204" s="120" t="s">
        <v>1685</v>
      </c>
      <c r="C1204" s="120" t="s">
        <v>220</v>
      </c>
      <c r="D1204" s="119"/>
      <c r="E1204" s="119" t="s">
        <v>1654</v>
      </c>
      <c r="F1204" s="121"/>
      <c r="G1204" s="121" t="s">
        <v>4872</v>
      </c>
      <c r="H1204" s="121" t="s">
        <v>4873</v>
      </c>
      <c r="I1204" s="121" t="s">
        <v>1600</v>
      </c>
      <c r="J1204" s="122" t="s">
        <v>4874</v>
      </c>
      <c r="K1204" s="123" t="s">
        <v>1787</v>
      </c>
      <c r="L1204" s="121" t="s">
        <v>1788</v>
      </c>
      <c r="M1204" s="124"/>
      <c r="N1204" s="18"/>
      <c r="O1204" s="113"/>
      <c r="P1204" s="113"/>
      <c r="Q1204" s="18"/>
      <c r="R1204" s="18"/>
      <c r="S1204" s="15"/>
      <c r="T1204" s="18"/>
      <c r="U1204" s="18"/>
      <c r="V1204" s="18"/>
      <c r="W1204" s="18"/>
      <c r="X1204" s="18"/>
      <c r="Y1204" s="18"/>
      <c r="Z1204" s="18"/>
      <c r="AA1204" s="18"/>
      <c r="AB1204" s="18"/>
      <c r="AC1204" s="18"/>
      <c r="AD1204" s="18"/>
    </row>
    <row r="1205">
      <c r="A1205" s="119">
        <v>1143.0</v>
      </c>
      <c r="B1205" s="120" t="s">
        <v>1685</v>
      </c>
      <c r="C1205" s="120" t="s">
        <v>220</v>
      </c>
      <c r="D1205" s="119"/>
      <c r="E1205" s="119" t="s">
        <v>1654</v>
      </c>
      <c r="F1205" s="121"/>
      <c r="G1205" s="121" t="s">
        <v>4875</v>
      </c>
      <c r="H1205" s="121" t="s">
        <v>4876</v>
      </c>
      <c r="I1205" s="121" t="s">
        <v>1600</v>
      </c>
      <c r="J1205" s="122" t="s">
        <v>4877</v>
      </c>
      <c r="K1205" s="123" t="s">
        <v>1791</v>
      </c>
      <c r="L1205" s="121" t="s">
        <v>1792</v>
      </c>
      <c r="M1205" s="124"/>
      <c r="N1205" s="18"/>
      <c r="O1205" s="113"/>
      <c r="P1205" s="113"/>
      <c r="Q1205" s="18"/>
      <c r="R1205" s="18"/>
      <c r="S1205" s="15"/>
      <c r="T1205" s="18"/>
      <c r="U1205" s="18"/>
      <c r="V1205" s="18"/>
      <c r="W1205" s="18"/>
      <c r="X1205" s="18"/>
      <c r="Y1205" s="18"/>
      <c r="Z1205" s="18"/>
      <c r="AA1205" s="18"/>
      <c r="AB1205" s="18"/>
      <c r="AC1205" s="18"/>
      <c r="AD1205" s="18"/>
    </row>
    <row r="1206">
      <c r="A1206" s="119">
        <v>1148.0</v>
      </c>
      <c r="B1206" s="120" t="s">
        <v>1685</v>
      </c>
      <c r="C1206" s="120" t="s">
        <v>220</v>
      </c>
      <c r="D1206" s="119"/>
      <c r="E1206" s="119" t="s">
        <v>1654</v>
      </c>
      <c r="F1206" s="121"/>
      <c r="G1206" s="121" t="s">
        <v>4878</v>
      </c>
      <c r="H1206" s="121" t="s">
        <v>4879</v>
      </c>
      <c r="I1206" s="121" t="s">
        <v>1600</v>
      </c>
      <c r="J1206" s="122" t="s">
        <v>4880</v>
      </c>
      <c r="K1206" s="123" t="s">
        <v>3406</v>
      </c>
      <c r="L1206" s="121" t="s">
        <v>3407</v>
      </c>
      <c r="M1206" s="124"/>
      <c r="N1206" s="18"/>
      <c r="O1206" s="113"/>
      <c r="P1206" s="113"/>
      <c r="Q1206" s="18"/>
      <c r="R1206" s="18"/>
      <c r="S1206" s="15"/>
      <c r="T1206" s="18"/>
      <c r="U1206" s="18"/>
      <c r="V1206" s="18"/>
      <c r="W1206" s="18"/>
      <c r="X1206" s="18"/>
      <c r="Y1206" s="18"/>
      <c r="Z1206" s="18"/>
      <c r="AA1206" s="18"/>
      <c r="AB1206" s="18"/>
      <c r="AC1206" s="18"/>
      <c r="AD1206" s="18"/>
    </row>
    <row r="1207">
      <c r="A1207" s="119">
        <v>1166.0</v>
      </c>
      <c r="B1207" s="120" t="s">
        <v>1685</v>
      </c>
      <c r="C1207" s="120" t="s">
        <v>220</v>
      </c>
      <c r="D1207" s="119"/>
      <c r="E1207" s="119" t="s">
        <v>1654</v>
      </c>
      <c r="F1207" s="121"/>
      <c r="G1207" s="121" t="s">
        <v>4881</v>
      </c>
      <c r="H1207" s="121" t="s">
        <v>4882</v>
      </c>
      <c r="I1207" s="121" t="s">
        <v>1600</v>
      </c>
      <c r="J1207" s="122" t="s">
        <v>4883</v>
      </c>
      <c r="K1207" s="123" t="s">
        <v>1795</v>
      </c>
      <c r="L1207" s="121" t="s">
        <v>1796</v>
      </c>
      <c r="M1207" s="124"/>
      <c r="N1207" s="18"/>
      <c r="O1207" s="113"/>
      <c r="P1207" s="113"/>
      <c r="Q1207" s="18"/>
      <c r="R1207" s="18"/>
      <c r="S1207" s="15"/>
      <c r="T1207" s="18"/>
      <c r="U1207" s="18"/>
      <c r="V1207" s="18"/>
      <c r="W1207" s="18"/>
      <c r="X1207" s="18"/>
      <c r="Y1207" s="18"/>
      <c r="Z1207" s="18"/>
      <c r="AA1207" s="18"/>
      <c r="AB1207" s="18"/>
      <c r="AC1207" s="18"/>
      <c r="AD1207" s="18"/>
    </row>
    <row r="1208">
      <c r="A1208" s="119">
        <v>1173.0</v>
      </c>
      <c r="B1208" s="120" t="s">
        <v>1685</v>
      </c>
      <c r="C1208" s="120" t="s">
        <v>220</v>
      </c>
      <c r="D1208" s="119"/>
      <c r="E1208" s="119" t="s">
        <v>1654</v>
      </c>
      <c r="F1208" s="121"/>
      <c r="G1208" s="121" t="s">
        <v>4881</v>
      </c>
      <c r="H1208" s="121" t="s">
        <v>4882</v>
      </c>
      <c r="I1208" s="121" t="s">
        <v>1600</v>
      </c>
      <c r="J1208" s="122" t="s">
        <v>4884</v>
      </c>
      <c r="K1208" s="123" t="s">
        <v>1798</v>
      </c>
      <c r="L1208" s="121" t="s">
        <v>1799</v>
      </c>
      <c r="M1208" s="124"/>
      <c r="N1208" s="18"/>
      <c r="O1208" s="113"/>
      <c r="P1208" s="113"/>
      <c r="Q1208" s="18"/>
      <c r="R1208" s="18"/>
      <c r="S1208" s="15"/>
      <c r="T1208" s="18"/>
      <c r="U1208" s="18"/>
      <c r="V1208" s="18"/>
      <c r="W1208" s="18"/>
      <c r="X1208" s="18"/>
      <c r="Y1208" s="18"/>
      <c r="Z1208" s="18"/>
      <c r="AA1208" s="18"/>
      <c r="AB1208" s="18"/>
      <c r="AC1208" s="18"/>
      <c r="AD1208" s="18"/>
    </row>
    <row r="1209">
      <c r="A1209" s="119">
        <v>1091.0</v>
      </c>
      <c r="B1209" s="120" t="s">
        <v>1685</v>
      </c>
      <c r="C1209" s="120" t="s">
        <v>220</v>
      </c>
      <c r="D1209" s="119"/>
      <c r="E1209" s="119" t="s">
        <v>1729</v>
      </c>
      <c r="F1209" s="121"/>
      <c r="G1209" s="121" t="s">
        <v>4885</v>
      </c>
      <c r="H1209" s="121" t="s">
        <v>4886</v>
      </c>
      <c r="I1209" s="121" t="s">
        <v>1607</v>
      </c>
      <c r="J1209" s="122" t="s">
        <v>4887</v>
      </c>
      <c r="K1209" s="123" t="s">
        <v>4800</v>
      </c>
      <c r="L1209" s="121" t="s">
        <v>4801</v>
      </c>
      <c r="M1209" s="124"/>
      <c r="N1209" s="18"/>
      <c r="O1209" s="113"/>
      <c r="P1209" s="113"/>
      <c r="Q1209" s="18"/>
      <c r="R1209" s="18"/>
      <c r="S1209" s="15"/>
      <c r="T1209" s="18"/>
      <c r="U1209" s="18"/>
      <c r="V1209" s="18"/>
      <c r="W1209" s="18"/>
      <c r="X1209" s="18"/>
      <c r="Y1209" s="18"/>
      <c r="Z1209" s="18"/>
      <c r="AA1209" s="18"/>
      <c r="AB1209" s="18"/>
      <c r="AC1209" s="18"/>
      <c r="AD1209" s="18"/>
    </row>
    <row r="1210">
      <c r="A1210" s="119">
        <v>1077.0</v>
      </c>
      <c r="B1210" s="120" t="s">
        <v>1685</v>
      </c>
      <c r="C1210" s="120" t="s">
        <v>220</v>
      </c>
      <c r="D1210" s="119"/>
      <c r="E1210" s="119" t="s">
        <v>1729</v>
      </c>
      <c r="F1210" s="121"/>
      <c r="G1210" s="121" t="s">
        <v>4888</v>
      </c>
      <c r="H1210" s="121" t="s">
        <v>4889</v>
      </c>
      <c r="I1210" s="121" t="s">
        <v>1607</v>
      </c>
      <c r="J1210" s="122" t="s">
        <v>4890</v>
      </c>
      <c r="K1210" s="123" t="s">
        <v>4800</v>
      </c>
      <c r="L1210" s="121" t="s">
        <v>4801</v>
      </c>
      <c r="M1210" s="124"/>
      <c r="N1210" s="18"/>
      <c r="O1210" s="113"/>
      <c r="P1210" s="113"/>
      <c r="Q1210" s="18"/>
      <c r="R1210" s="18"/>
      <c r="S1210" s="15"/>
      <c r="T1210" s="18"/>
      <c r="U1210" s="18"/>
      <c r="V1210" s="18"/>
      <c r="W1210" s="18"/>
      <c r="X1210" s="18"/>
      <c r="Y1210" s="18"/>
      <c r="Z1210" s="18"/>
      <c r="AA1210" s="18"/>
      <c r="AB1210" s="18"/>
      <c r="AC1210" s="18"/>
      <c r="AD1210" s="18"/>
    </row>
    <row r="1211">
      <c r="A1211" s="119">
        <v>1073.0</v>
      </c>
      <c r="B1211" s="120" t="s">
        <v>1685</v>
      </c>
      <c r="C1211" s="120" t="s">
        <v>220</v>
      </c>
      <c r="D1211" s="119"/>
      <c r="E1211" s="119" t="s">
        <v>1729</v>
      </c>
      <c r="F1211" s="121"/>
      <c r="G1211" s="121" t="s">
        <v>4891</v>
      </c>
      <c r="H1211" s="121" t="s">
        <v>4892</v>
      </c>
      <c r="I1211" s="121" t="s">
        <v>1607</v>
      </c>
      <c r="J1211" s="122" t="s">
        <v>4893</v>
      </c>
      <c r="K1211" s="123" t="s">
        <v>4800</v>
      </c>
      <c r="L1211" s="121" t="s">
        <v>4801</v>
      </c>
      <c r="M1211" s="124"/>
      <c r="N1211" s="18"/>
      <c r="O1211" s="18"/>
      <c r="P1211" s="18"/>
      <c r="Q1211" s="18"/>
      <c r="R1211" s="18"/>
      <c r="S1211" s="18"/>
      <c r="T1211" s="15"/>
      <c r="U1211" s="18"/>
      <c r="V1211" s="18"/>
      <c r="W1211" s="18"/>
      <c r="X1211" s="18"/>
      <c r="Y1211" s="18"/>
      <c r="Z1211" s="18"/>
      <c r="AA1211" s="18"/>
      <c r="AB1211" s="18"/>
      <c r="AC1211" s="18"/>
      <c r="AD1211" s="18"/>
    </row>
    <row r="1212">
      <c r="A1212" s="119">
        <v>1078.0</v>
      </c>
      <c r="B1212" s="120" t="s">
        <v>1685</v>
      </c>
      <c r="C1212" s="120" t="s">
        <v>220</v>
      </c>
      <c r="D1212" s="119"/>
      <c r="E1212" s="119" t="s">
        <v>1729</v>
      </c>
      <c r="F1212" s="121"/>
      <c r="G1212" s="121" t="s">
        <v>4894</v>
      </c>
      <c r="H1212" s="121" t="s">
        <v>4895</v>
      </c>
      <c r="I1212" s="121" t="s">
        <v>1607</v>
      </c>
      <c r="J1212" s="122" t="s">
        <v>4896</v>
      </c>
      <c r="K1212" s="123" t="s">
        <v>4800</v>
      </c>
      <c r="L1212" s="121" t="s">
        <v>4801</v>
      </c>
      <c r="M1212" s="124"/>
      <c r="N1212" s="18"/>
      <c r="O1212" s="18"/>
      <c r="P1212" s="18"/>
      <c r="Q1212" s="18"/>
      <c r="R1212" s="18"/>
      <c r="S1212" s="18"/>
      <c r="T1212" s="15"/>
      <c r="U1212" s="18"/>
      <c r="V1212" s="18"/>
      <c r="W1212" s="18"/>
      <c r="X1212" s="18"/>
      <c r="Y1212" s="18"/>
      <c r="Z1212" s="18"/>
      <c r="AA1212" s="18"/>
      <c r="AB1212" s="18"/>
      <c r="AC1212" s="18"/>
      <c r="AD1212" s="18"/>
    </row>
    <row r="1213">
      <c r="A1213" s="119">
        <v>1074.0</v>
      </c>
      <c r="B1213" s="120" t="s">
        <v>1685</v>
      </c>
      <c r="C1213" s="120" t="s">
        <v>220</v>
      </c>
      <c r="D1213" s="119"/>
      <c r="E1213" s="119" t="s">
        <v>1729</v>
      </c>
      <c r="F1213" s="121"/>
      <c r="G1213" s="121" t="s">
        <v>4897</v>
      </c>
      <c r="H1213" s="121" t="s">
        <v>4898</v>
      </c>
      <c r="I1213" s="121" t="s">
        <v>1607</v>
      </c>
      <c r="J1213" s="122" t="s">
        <v>4899</v>
      </c>
      <c r="K1213" s="123" t="s">
        <v>4800</v>
      </c>
      <c r="L1213" s="121" t="s">
        <v>4801</v>
      </c>
      <c r="M1213" s="124"/>
      <c r="N1213" s="18"/>
      <c r="O1213" s="18"/>
      <c r="P1213" s="18"/>
      <c r="Q1213" s="18"/>
      <c r="R1213" s="18"/>
      <c r="S1213" s="18"/>
      <c r="T1213" s="15"/>
      <c r="U1213" s="18"/>
      <c r="V1213" s="18"/>
      <c r="W1213" s="18"/>
      <c r="X1213" s="18"/>
      <c r="Y1213" s="18"/>
      <c r="Z1213" s="18"/>
      <c r="AA1213" s="18"/>
      <c r="AB1213" s="18"/>
      <c r="AC1213" s="18"/>
      <c r="AD1213" s="18"/>
    </row>
    <row r="1214">
      <c r="A1214" s="119">
        <v>1079.0</v>
      </c>
      <c r="B1214" s="120" t="s">
        <v>1685</v>
      </c>
      <c r="C1214" s="120" t="s">
        <v>220</v>
      </c>
      <c r="D1214" s="119"/>
      <c r="E1214" s="119" t="s">
        <v>1729</v>
      </c>
      <c r="F1214" s="121"/>
      <c r="G1214" s="121" t="s">
        <v>4900</v>
      </c>
      <c r="H1214" s="121" t="s">
        <v>4901</v>
      </c>
      <c r="I1214" s="121" t="s">
        <v>1607</v>
      </c>
      <c r="J1214" s="122" t="s">
        <v>4902</v>
      </c>
      <c r="K1214" s="123" t="s">
        <v>4800</v>
      </c>
      <c r="L1214" s="121" t="s">
        <v>4801</v>
      </c>
      <c r="M1214" s="124"/>
      <c r="N1214" s="18"/>
      <c r="O1214" s="18"/>
      <c r="P1214" s="18"/>
      <c r="Q1214" s="18"/>
      <c r="R1214" s="18"/>
      <c r="S1214" s="18"/>
      <c r="T1214" s="15"/>
      <c r="U1214" s="18"/>
      <c r="V1214" s="18"/>
      <c r="W1214" s="18"/>
      <c r="X1214" s="18"/>
      <c r="Y1214" s="18"/>
      <c r="Z1214" s="18"/>
      <c r="AA1214" s="18"/>
      <c r="AB1214" s="18"/>
      <c r="AC1214" s="18"/>
      <c r="AD1214" s="18"/>
    </row>
    <row r="1215">
      <c r="A1215" s="119">
        <v>1075.0</v>
      </c>
      <c r="B1215" s="120" t="s">
        <v>1685</v>
      </c>
      <c r="C1215" s="120" t="s">
        <v>220</v>
      </c>
      <c r="D1215" s="119"/>
      <c r="E1215" s="119" t="s">
        <v>1729</v>
      </c>
      <c r="F1215" s="121"/>
      <c r="G1215" s="121" t="s">
        <v>4903</v>
      </c>
      <c r="H1215" s="121" t="s">
        <v>4904</v>
      </c>
      <c r="I1215" s="121" t="s">
        <v>1607</v>
      </c>
      <c r="J1215" s="122" t="s">
        <v>4905</v>
      </c>
      <c r="K1215" s="123" t="s">
        <v>4800</v>
      </c>
      <c r="L1215" s="121" t="s">
        <v>4801</v>
      </c>
      <c r="M1215" s="124"/>
      <c r="N1215" s="18"/>
      <c r="O1215" s="18"/>
      <c r="P1215" s="18"/>
      <c r="Q1215" s="18"/>
      <c r="R1215" s="18"/>
      <c r="S1215" s="18"/>
      <c r="T1215" s="15"/>
      <c r="U1215" s="18"/>
      <c r="V1215" s="18"/>
      <c r="W1215" s="18"/>
      <c r="X1215" s="18"/>
      <c r="Y1215" s="18"/>
      <c r="Z1215" s="18"/>
      <c r="AA1215" s="18"/>
      <c r="AB1215" s="18"/>
      <c r="AC1215" s="18"/>
      <c r="AD1215" s="18"/>
    </row>
    <row r="1216">
      <c r="A1216" s="119">
        <v>1080.0</v>
      </c>
      <c r="B1216" s="120" t="s">
        <v>1685</v>
      </c>
      <c r="C1216" s="120" t="s">
        <v>220</v>
      </c>
      <c r="D1216" s="119"/>
      <c r="E1216" s="119" t="s">
        <v>1729</v>
      </c>
      <c r="F1216" s="121"/>
      <c r="G1216" s="121" t="s">
        <v>4906</v>
      </c>
      <c r="H1216" s="121" t="s">
        <v>4907</v>
      </c>
      <c r="I1216" s="121" t="s">
        <v>1607</v>
      </c>
      <c r="J1216" s="122" t="s">
        <v>4908</v>
      </c>
      <c r="K1216" s="123" t="s">
        <v>4800</v>
      </c>
      <c r="L1216" s="121" t="s">
        <v>4801</v>
      </c>
      <c r="M1216" s="124"/>
      <c r="N1216" s="18"/>
      <c r="O1216" s="18"/>
      <c r="P1216" s="18"/>
      <c r="Q1216" s="18"/>
      <c r="R1216" s="18"/>
      <c r="S1216" s="18"/>
      <c r="T1216" s="15"/>
      <c r="U1216" s="18"/>
      <c r="V1216" s="18"/>
      <c r="W1216" s="18"/>
      <c r="X1216" s="18"/>
      <c r="Y1216" s="18"/>
      <c r="Z1216" s="18"/>
      <c r="AA1216" s="18"/>
      <c r="AB1216" s="18"/>
      <c r="AC1216" s="18"/>
      <c r="AD1216" s="18"/>
    </row>
    <row r="1217">
      <c r="A1217" s="119">
        <v>1076.0</v>
      </c>
      <c r="B1217" s="120" t="s">
        <v>1685</v>
      </c>
      <c r="C1217" s="120" t="s">
        <v>220</v>
      </c>
      <c r="D1217" s="119"/>
      <c r="E1217" s="119" t="s">
        <v>1729</v>
      </c>
      <c r="F1217" s="121"/>
      <c r="G1217" s="121" t="s">
        <v>4909</v>
      </c>
      <c r="H1217" s="121" t="s">
        <v>4910</v>
      </c>
      <c r="I1217" s="121" t="s">
        <v>1607</v>
      </c>
      <c r="J1217" s="122" t="s">
        <v>4911</v>
      </c>
      <c r="K1217" s="123" t="s">
        <v>4800</v>
      </c>
      <c r="L1217" s="121" t="s">
        <v>4801</v>
      </c>
      <c r="M1217" s="124"/>
      <c r="N1217" s="18"/>
      <c r="O1217" s="18"/>
      <c r="P1217" s="18"/>
      <c r="Q1217" s="18"/>
      <c r="R1217" s="18"/>
      <c r="S1217" s="18"/>
      <c r="T1217" s="15"/>
      <c r="U1217" s="18"/>
      <c r="V1217" s="18"/>
      <c r="W1217" s="18"/>
      <c r="X1217" s="18"/>
      <c r="Y1217" s="18"/>
      <c r="Z1217" s="18"/>
      <c r="AA1217" s="18"/>
      <c r="AB1217" s="18"/>
      <c r="AC1217" s="18"/>
      <c r="AD1217" s="18"/>
    </row>
    <row r="1218">
      <c r="A1218" s="119">
        <v>1089.0</v>
      </c>
      <c r="B1218" s="120" t="s">
        <v>1685</v>
      </c>
      <c r="C1218" s="120" t="s">
        <v>220</v>
      </c>
      <c r="D1218" s="119"/>
      <c r="E1218" s="119" t="s">
        <v>1729</v>
      </c>
      <c r="F1218" s="121"/>
      <c r="G1218" s="121" t="s">
        <v>4912</v>
      </c>
      <c r="H1218" s="121" t="s">
        <v>4913</v>
      </c>
      <c r="I1218" s="121" t="s">
        <v>1607</v>
      </c>
      <c r="J1218" s="122" t="s">
        <v>4914</v>
      </c>
      <c r="K1218" s="123" t="s">
        <v>4800</v>
      </c>
      <c r="L1218" s="121" t="s">
        <v>4801</v>
      </c>
      <c r="M1218" s="124"/>
      <c r="N1218" s="18"/>
      <c r="O1218" s="18"/>
      <c r="P1218" s="18"/>
      <c r="Q1218" s="18"/>
      <c r="R1218" s="18"/>
      <c r="S1218" s="18"/>
      <c r="T1218" s="15"/>
      <c r="U1218" s="18"/>
      <c r="V1218" s="18"/>
      <c r="W1218" s="18"/>
      <c r="X1218" s="18"/>
      <c r="Y1218" s="18"/>
      <c r="Z1218" s="18"/>
      <c r="AA1218" s="18"/>
      <c r="AB1218" s="18"/>
      <c r="AC1218" s="18"/>
      <c r="AD1218" s="18"/>
    </row>
    <row r="1219">
      <c r="A1219" s="119">
        <v>1112.0</v>
      </c>
      <c r="B1219" s="120" t="s">
        <v>1685</v>
      </c>
      <c r="C1219" s="120" t="s">
        <v>220</v>
      </c>
      <c r="D1219" s="119"/>
      <c r="E1219" s="119" t="s">
        <v>1654</v>
      </c>
      <c r="F1219" s="121"/>
      <c r="G1219" s="121" t="s">
        <v>4915</v>
      </c>
      <c r="H1219" s="121" t="s">
        <v>4916</v>
      </c>
      <c r="I1219" s="121" t="s">
        <v>1600</v>
      </c>
      <c r="J1219" s="122" t="s">
        <v>4917</v>
      </c>
      <c r="K1219" s="123" t="s">
        <v>1782</v>
      </c>
      <c r="L1219" s="121" t="s">
        <v>1783</v>
      </c>
      <c r="M1219" s="124"/>
      <c r="N1219" s="18"/>
      <c r="O1219" s="18"/>
      <c r="P1219" s="18"/>
      <c r="Q1219" s="18"/>
      <c r="R1219" s="18"/>
      <c r="S1219" s="18"/>
      <c r="T1219" s="15"/>
      <c r="U1219" s="18"/>
      <c r="V1219" s="18"/>
      <c r="W1219" s="18"/>
      <c r="X1219" s="18"/>
      <c r="Y1219" s="18"/>
      <c r="Z1219" s="18"/>
      <c r="AA1219" s="18"/>
      <c r="AB1219" s="18"/>
      <c r="AC1219" s="18"/>
      <c r="AD1219" s="18"/>
    </row>
    <row r="1220">
      <c r="A1220" s="119">
        <v>1126.0</v>
      </c>
      <c r="B1220" s="120" t="s">
        <v>1685</v>
      </c>
      <c r="C1220" s="120" t="s">
        <v>220</v>
      </c>
      <c r="D1220" s="119"/>
      <c r="E1220" s="119" t="s">
        <v>1654</v>
      </c>
      <c r="F1220" s="121"/>
      <c r="G1220" s="121" t="s">
        <v>4915</v>
      </c>
      <c r="H1220" s="121" t="s">
        <v>4916</v>
      </c>
      <c r="I1220" s="121" t="s">
        <v>1600</v>
      </c>
      <c r="J1220" s="122" t="s">
        <v>4918</v>
      </c>
      <c r="K1220" s="123" t="s">
        <v>1602</v>
      </c>
      <c r="L1220" s="121" t="s">
        <v>1603</v>
      </c>
      <c r="M1220" s="124"/>
      <c r="N1220" s="18"/>
      <c r="O1220" s="18"/>
      <c r="P1220" s="18"/>
      <c r="Q1220" s="18"/>
      <c r="R1220" s="18"/>
      <c r="S1220" s="18"/>
      <c r="T1220" s="15"/>
      <c r="U1220" s="18"/>
      <c r="V1220" s="18"/>
      <c r="W1220" s="18"/>
      <c r="X1220" s="18"/>
      <c r="Y1220" s="18"/>
      <c r="Z1220" s="18"/>
      <c r="AA1220" s="18"/>
      <c r="AB1220" s="18"/>
      <c r="AC1220" s="18"/>
      <c r="AD1220" s="18"/>
    </row>
    <row r="1221">
      <c r="A1221" s="119">
        <v>1162.0</v>
      </c>
      <c r="B1221" s="120" t="s">
        <v>1685</v>
      </c>
      <c r="C1221" s="120" t="s">
        <v>220</v>
      </c>
      <c r="D1221" s="119"/>
      <c r="E1221" s="119" t="s">
        <v>1654</v>
      </c>
      <c r="F1221" s="121"/>
      <c r="G1221" s="121" t="s">
        <v>4919</v>
      </c>
      <c r="H1221" s="121" t="s">
        <v>4916</v>
      </c>
      <c r="I1221" s="121" t="s">
        <v>1600</v>
      </c>
      <c r="J1221" s="122" t="s">
        <v>4920</v>
      </c>
      <c r="K1221" s="123" t="s">
        <v>2048</v>
      </c>
      <c r="L1221" s="121" t="s">
        <v>2049</v>
      </c>
      <c r="M1221" s="124"/>
      <c r="N1221" s="18"/>
      <c r="O1221" s="113"/>
      <c r="P1221" s="113"/>
      <c r="Q1221" s="113"/>
      <c r="R1221" s="113"/>
      <c r="S1221" s="15"/>
      <c r="T1221" s="18"/>
      <c r="U1221" s="18"/>
      <c r="V1221" s="18"/>
      <c r="W1221" s="18"/>
      <c r="X1221" s="18"/>
      <c r="Y1221" s="18"/>
      <c r="Z1221" s="18"/>
      <c r="AA1221" s="18"/>
      <c r="AB1221" s="18"/>
      <c r="AC1221" s="18"/>
      <c r="AD1221" s="18"/>
    </row>
    <row r="1222">
      <c r="A1222" s="119">
        <v>1108.0</v>
      </c>
      <c r="B1222" s="120" t="s">
        <v>1685</v>
      </c>
      <c r="C1222" s="120" t="s">
        <v>220</v>
      </c>
      <c r="D1222" s="119"/>
      <c r="E1222" s="119" t="s">
        <v>1654</v>
      </c>
      <c r="F1222" s="121"/>
      <c r="G1222" s="121" t="s">
        <v>4921</v>
      </c>
      <c r="H1222" s="121" t="s">
        <v>4922</v>
      </c>
      <c r="I1222" s="121" t="s">
        <v>1600</v>
      </c>
      <c r="J1222" s="122" t="s">
        <v>4923</v>
      </c>
      <c r="K1222" s="123" t="s">
        <v>1782</v>
      </c>
      <c r="L1222" s="121" t="s">
        <v>1783</v>
      </c>
      <c r="M1222" s="124"/>
      <c r="N1222" s="18"/>
      <c r="O1222" s="113"/>
      <c r="P1222" s="113"/>
      <c r="Q1222" s="113"/>
      <c r="R1222" s="113"/>
      <c r="S1222" s="15"/>
      <c r="T1222" s="18"/>
      <c r="U1222" s="18"/>
      <c r="V1222" s="18"/>
      <c r="W1222" s="18"/>
      <c r="X1222" s="18"/>
      <c r="Y1222" s="18"/>
      <c r="Z1222" s="18"/>
      <c r="AA1222" s="18"/>
      <c r="AB1222" s="18"/>
      <c r="AC1222" s="18"/>
      <c r="AD1222" s="18"/>
    </row>
    <row r="1223">
      <c r="A1223" s="119">
        <v>1124.0</v>
      </c>
      <c r="B1223" s="120" t="s">
        <v>1685</v>
      </c>
      <c r="C1223" s="120" t="s">
        <v>220</v>
      </c>
      <c r="D1223" s="119"/>
      <c r="E1223" s="119" t="s">
        <v>1654</v>
      </c>
      <c r="F1223" s="121"/>
      <c r="G1223" s="121" t="s">
        <v>4921</v>
      </c>
      <c r="H1223" s="121" t="s">
        <v>4922</v>
      </c>
      <c r="I1223" s="121" t="s">
        <v>1600</v>
      </c>
      <c r="J1223" s="122" t="s">
        <v>4924</v>
      </c>
      <c r="K1223" s="123" t="s">
        <v>1602</v>
      </c>
      <c r="L1223" s="121" t="s">
        <v>1603</v>
      </c>
      <c r="M1223" s="124"/>
      <c r="N1223" s="18"/>
      <c r="O1223" s="113"/>
      <c r="P1223" s="113"/>
      <c r="Q1223" s="113"/>
      <c r="R1223" s="113"/>
      <c r="S1223" s="15"/>
      <c r="T1223" s="18"/>
      <c r="U1223" s="18"/>
      <c r="V1223" s="18"/>
      <c r="W1223" s="18"/>
      <c r="X1223" s="18"/>
      <c r="Y1223" s="18"/>
      <c r="Z1223" s="18"/>
      <c r="AA1223" s="18"/>
      <c r="AB1223" s="18"/>
      <c r="AC1223" s="18"/>
      <c r="AD1223" s="18"/>
    </row>
    <row r="1224">
      <c r="A1224" s="119">
        <v>1160.0</v>
      </c>
      <c r="B1224" s="120" t="s">
        <v>1685</v>
      </c>
      <c r="C1224" s="120" t="s">
        <v>220</v>
      </c>
      <c r="D1224" s="119"/>
      <c r="E1224" s="119" t="s">
        <v>1654</v>
      </c>
      <c r="F1224" s="121"/>
      <c r="G1224" s="121" t="s">
        <v>4925</v>
      </c>
      <c r="H1224" s="121" t="s">
        <v>4922</v>
      </c>
      <c r="I1224" s="121" t="s">
        <v>1600</v>
      </c>
      <c r="J1224" s="122" t="s">
        <v>4926</v>
      </c>
      <c r="K1224" s="123" t="s">
        <v>2048</v>
      </c>
      <c r="L1224" s="121" t="s">
        <v>2049</v>
      </c>
      <c r="M1224" s="124"/>
      <c r="N1224" s="18"/>
      <c r="O1224" s="113"/>
      <c r="P1224" s="113"/>
      <c r="Q1224" s="113"/>
      <c r="R1224" s="113"/>
      <c r="S1224" s="15"/>
      <c r="T1224" s="18"/>
      <c r="U1224" s="18"/>
      <c r="V1224" s="18"/>
      <c r="W1224" s="18"/>
      <c r="X1224" s="18"/>
      <c r="Y1224" s="18"/>
      <c r="Z1224" s="18"/>
      <c r="AA1224" s="18"/>
      <c r="AB1224" s="18"/>
      <c r="AC1224" s="18"/>
      <c r="AD1224" s="18"/>
    </row>
    <row r="1225">
      <c r="A1225" s="119">
        <v>1138.0</v>
      </c>
      <c r="B1225" s="120" t="s">
        <v>1685</v>
      </c>
      <c r="C1225" s="120" t="s">
        <v>220</v>
      </c>
      <c r="D1225" s="119"/>
      <c r="E1225" s="119" t="s">
        <v>1654</v>
      </c>
      <c r="F1225" s="121"/>
      <c r="G1225" s="121" t="s">
        <v>4927</v>
      </c>
      <c r="H1225" s="121" t="s">
        <v>4928</v>
      </c>
      <c r="I1225" s="121" t="s">
        <v>1600</v>
      </c>
      <c r="J1225" s="122" t="s">
        <v>4929</v>
      </c>
      <c r="K1225" s="123" t="s">
        <v>1787</v>
      </c>
      <c r="L1225" s="121" t="s">
        <v>1788</v>
      </c>
      <c r="M1225" s="124"/>
      <c r="N1225" s="18"/>
      <c r="O1225" s="113"/>
      <c r="P1225" s="113"/>
      <c r="Q1225" s="113"/>
      <c r="R1225" s="113"/>
      <c r="S1225" s="15"/>
      <c r="T1225" s="18"/>
      <c r="U1225" s="18"/>
      <c r="V1225" s="18"/>
      <c r="W1225" s="18"/>
      <c r="X1225" s="18"/>
      <c r="Y1225" s="18"/>
      <c r="Z1225" s="18"/>
      <c r="AA1225" s="18"/>
      <c r="AB1225" s="18"/>
      <c r="AC1225" s="18"/>
      <c r="AD1225" s="18"/>
    </row>
    <row r="1226">
      <c r="A1226" s="119">
        <v>1146.0</v>
      </c>
      <c r="B1226" s="120" t="s">
        <v>1685</v>
      </c>
      <c r="C1226" s="120" t="s">
        <v>220</v>
      </c>
      <c r="D1226" s="119"/>
      <c r="E1226" s="119" t="s">
        <v>1654</v>
      </c>
      <c r="F1226" s="121"/>
      <c r="G1226" s="121" t="s">
        <v>4930</v>
      </c>
      <c r="H1226" s="121" t="s">
        <v>4928</v>
      </c>
      <c r="I1226" s="121" t="s">
        <v>1600</v>
      </c>
      <c r="J1226" s="122" t="s">
        <v>4931</v>
      </c>
      <c r="K1226" s="123" t="s">
        <v>1791</v>
      </c>
      <c r="L1226" s="121" t="s">
        <v>1792</v>
      </c>
      <c r="M1226" s="124"/>
      <c r="N1226" s="18"/>
      <c r="O1226" s="113"/>
      <c r="P1226" s="113"/>
      <c r="Q1226" s="113"/>
      <c r="R1226" s="113"/>
      <c r="S1226" s="15"/>
      <c r="T1226" s="18"/>
      <c r="U1226" s="18"/>
      <c r="V1226" s="18"/>
      <c r="W1226" s="18"/>
      <c r="X1226" s="18"/>
      <c r="Y1226" s="18"/>
      <c r="Z1226" s="18"/>
      <c r="AA1226" s="18"/>
      <c r="AB1226" s="18"/>
      <c r="AC1226" s="18"/>
      <c r="AD1226" s="18"/>
    </row>
    <row r="1227">
      <c r="A1227" s="119">
        <v>1153.0</v>
      </c>
      <c r="B1227" s="120" t="s">
        <v>1685</v>
      </c>
      <c r="C1227" s="120" t="s">
        <v>220</v>
      </c>
      <c r="D1227" s="119"/>
      <c r="E1227" s="119" t="s">
        <v>1654</v>
      </c>
      <c r="F1227" s="121"/>
      <c r="G1227" s="121" t="s">
        <v>4932</v>
      </c>
      <c r="H1227" s="121" t="s">
        <v>4928</v>
      </c>
      <c r="I1227" s="121" t="s">
        <v>1600</v>
      </c>
      <c r="J1227" s="122" t="s">
        <v>4933</v>
      </c>
      <c r="K1227" s="123" t="s">
        <v>3406</v>
      </c>
      <c r="L1227" s="121" t="s">
        <v>3407</v>
      </c>
      <c r="M1227" s="124"/>
      <c r="N1227" s="18"/>
      <c r="O1227" s="113"/>
      <c r="P1227" s="113"/>
      <c r="Q1227" s="18"/>
      <c r="R1227" s="18"/>
      <c r="S1227" s="15"/>
      <c r="T1227" s="18"/>
      <c r="U1227" s="18"/>
      <c r="V1227" s="18"/>
      <c r="W1227" s="18"/>
      <c r="X1227" s="18"/>
      <c r="Y1227" s="18"/>
      <c r="Z1227" s="18"/>
      <c r="AA1227" s="18"/>
      <c r="AB1227" s="18"/>
      <c r="AC1227" s="18"/>
      <c r="AD1227" s="18"/>
    </row>
    <row r="1228">
      <c r="A1228" s="119">
        <v>1136.0</v>
      </c>
      <c r="B1228" s="120" t="s">
        <v>1685</v>
      </c>
      <c r="C1228" s="120" t="s">
        <v>220</v>
      </c>
      <c r="D1228" s="119"/>
      <c r="E1228" s="119" t="s">
        <v>1654</v>
      </c>
      <c r="F1228" s="121"/>
      <c r="G1228" s="121" t="s">
        <v>4934</v>
      </c>
      <c r="H1228" s="121" t="s">
        <v>4935</v>
      </c>
      <c r="I1228" s="121" t="s">
        <v>1600</v>
      </c>
      <c r="J1228" s="122" t="s">
        <v>4936</v>
      </c>
      <c r="K1228" s="123" t="s">
        <v>1787</v>
      </c>
      <c r="L1228" s="121" t="s">
        <v>1788</v>
      </c>
      <c r="M1228" s="124"/>
      <c r="N1228" s="18"/>
      <c r="O1228" s="113"/>
      <c r="P1228" s="113"/>
      <c r="Q1228" s="18"/>
      <c r="R1228" s="18"/>
      <c r="S1228" s="15"/>
      <c r="T1228" s="18"/>
      <c r="U1228" s="18"/>
      <c r="V1228" s="18"/>
      <c r="W1228" s="18"/>
      <c r="X1228" s="18"/>
      <c r="Y1228" s="18"/>
      <c r="Z1228" s="18"/>
      <c r="AA1228" s="18"/>
      <c r="AB1228" s="18"/>
      <c r="AC1228" s="18"/>
      <c r="AD1228" s="18"/>
    </row>
    <row r="1229">
      <c r="A1229" s="119">
        <v>1144.0</v>
      </c>
      <c r="B1229" s="120" t="s">
        <v>1685</v>
      </c>
      <c r="C1229" s="120" t="s">
        <v>220</v>
      </c>
      <c r="D1229" s="119"/>
      <c r="E1229" s="119" t="s">
        <v>1654</v>
      </c>
      <c r="F1229" s="121"/>
      <c r="G1229" s="121" t="s">
        <v>4937</v>
      </c>
      <c r="H1229" s="121" t="s">
        <v>4935</v>
      </c>
      <c r="I1229" s="121" t="s">
        <v>1600</v>
      </c>
      <c r="J1229" s="122" t="s">
        <v>4938</v>
      </c>
      <c r="K1229" s="123" t="s">
        <v>1791</v>
      </c>
      <c r="L1229" s="121" t="s">
        <v>1792</v>
      </c>
      <c r="M1229" s="124"/>
      <c r="N1229" s="18"/>
      <c r="O1229" s="113"/>
      <c r="P1229" s="113"/>
      <c r="Q1229" s="18"/>
      <c r="R1229" s="18"/>
      <c r="S1229" s="15"/>
      <c r="T1229" s="18"/>
      <c r="U1229" s="18"/>
      <c r="V1229" s="18"/>
      <c r="W1229" s="18"/>
      <c r="X1229" s="18"/>
      <c r="Y1229" s="18"/>
      <c r="Z1229" s="18"/>
      <c r="AA1229" s="18"/>
      <c r="AB1229" s="18"/>
      <c r="AC1229" s="18"/>
      <c r="AD1229" s="18"/>
    </row>
    <row r="1230">
      <c r="A1230" s="119">
        <v>1149.0</v>
      </c>
      <c r="B1230" s="120" t="s">
        <v>1685</v>
      </c>
      <c r="C1230" s="120" t="s">
        <v>220</v>
      </c>
      <c r="D1230" s="119"/>
      <c r="E1230" s="119" t="s">
        <v>1654</v>
      </c>
      <c r="F1230" s="121"/>
      <c r="G1230" s="121" t="s">
        <v>4939</v>
      </c>
      <c r="H1230" s="121" t="s">
        <v>4935</v>
      </c>
      <c r="I1230" s="121" t="s">
        <v>1600</v>
      </c>
      <c r="J1230" s="122" t="s">
        <v>4940</v>
      </c>
      <c r="K1230" s="123" t="s">
        <v>3406</v>
      </c>
      <c r="L1230" s="121" t="s">
        <v>3407</v>
      </c>
      <c r="M1230" s="124"/>
      <c r="N1230" s="18"/>
      <c r="O1230" s="113"/>
      <c r="P1230" s="113"/>
      <c r="Q1230" s="18"/>
      <c r="R1230" s="18"/>
      <c r="S1230" s="15"/>
      <c r="T1230" s="18"/>
      <c r="U1230" s="18"/>
      <c r="V1230" s="18"/>
      <c r="W1230" s="18"/>
      <c r="X1230" s="18"/>
      <c r="Y1230" s="18"/>
      <c r="Z1230" s="18"/>
      <c r="AA1230" s="18"/>
      <c r="AB1230" s="18"/>
      <c r="AC1230" s="18"/>
      <c r="AD1230" s="18"/>
    </row>
    <row r="1231">
      <c r="A1231" s="119">
        <v>1155.0</v>
      </c>
      <c r="B1231" s="120" t="s">
        <v>1685</v>
      </c>
      <c r="C1231" s="120" t="s">
        <v>220</v>
      </c>
      <c r="D1231" s="119"/>
      <c r="E1231" s="119" t="s">
        <v>1654</v>
      </c>
      <c r="F1231" s="121"/>
      <c r="G1231" s="121" t="s">
        <v>4941</v>
      </c>
      <c r="H1231" s="121" t="s">
        <v>4942</v>
      </c>
      <c r="I1231" s="121" t="s">
        <v>1600</v>
      </c>
      <c r="J1231" s="122" t="s">
        <v>4943</v>
      </c>
      <c r="K1231" s="123" t="s">
        <v>3406</v>
      </c>
      <c r="L1231" s="121" t="s">
        <v>3407</v>
      </c>
      <c r="M1231" s="124"/>
      <c r="N1231" s="18"/>
      <c r="O1231" s="113"/>
      <c r="P1231" s="113"/>
      <c r="Q1231" s="18"/>
      <c r="R1231" s="18"/>
      <c r="S1231" s="15"/>
      <c r="T1231" s="18"/>
      <c r="U1231" s="18"/>
      <c r="V1231" s="18"/>
      <c r="W1231" s="18"/>
      <c r="X1231" s="18"/>
      <c r="Y1231" s="18"/>
      <c r="Z1231" s="18"/>
      <c r="AA1231" s="18"/>
      <c r="AB1231" s="18"/>
      <c r="AC1231" s="18"/>
      <c r="AD1231" s="18"/>
    </row>
    <row r="1232">
      <c r="A1232" s="119">
        <v>1114.0</v>
      </c>
      <c r="B1232" s="120" t="s">
        <v>1685</v>
      </c>
      <c r="C1232" s="120" t="s">
        <v>220</v>
      </c>
      <c r="D1232" s="119"/>
      <c r="E1232" s="119" t="s">
        <v>1654</v>
      </c>
      <c r="F1232" s="121"/>
      <c r="G1232" s="121" t="s">
        <v>4944</v>
      </c>
      <c r="H1232" s="121" t="s">
        <v>4945</v>
      </c>
      <c r="I1232" s="121" t="s">
        <v>1600</v>
      </c>
      <c r="J1232" s="122" t="s">
        <v>4946</v>
      </c>
      <c r="K1232" s="123" t="s">
        <v>1782</v>
      </c>
      <c r="L1232" s="121" t="s">
        <v>1783</v>
      </c>
      <c r="M1232" s="124"/>
      <c r="N1232" s="18"/>
      <c r="O1232" s="113"/>
      <c r="P1232" s="113"/>
      <c r="Q1232" s="18"/>
      <c r="R1232" s="18"/>
      <c r="S1232" s="15"/>
      <c r="T1232" s="18"/>
      <c r="U1232" s="18"/>
      <c r="V1232" s="18"/>
      <c r="W1232" s="18"/>
      <c r="X1232" s="18"/>
      <c r="Y1232" s="18"/>
      <c r="Z1232" s="18"/>
      <c r="AA1232" s="18"/>
      <c r="AB1232" s="18"/>
      <c r="AC1232" s="18"/>
      <c r="AD1232" s="18"/>
    </row>
    <row r="1233">
      <c r="A1233" s="119">
        <v>1127.0</v>
      </c>
      <c r="B1233" s="120" t="s">
        <v>1685</v>
      </c>
      <c r="C1233" s="120" t="s">
        <v>220</v>
      </c>
      <c r="D1233" s="119"/>
      <c r="E1233" s="119" t="s">
        <v>1654</v>
      </c>
      <c r="F1233" s="121"/>
      <c r="G1233" s="121" t="s">
        <v>4944</v>
      </c>
      <c r="H1233" s="121" t="s">
        <v>4945</v>
      </c>
      <c r="I1233" s="121" t="s">
        <v>1600</v>
      </c>
      <c r="J1233" s="122" t="s">
        <v>4947</v>
      </c>
      <c r="K1233" s="123" t="s">
        <v>1602</v>
      </c>
      <c r="L1233" s="121" t="s">
        <v>1603</v>
      </c>
      <c r="M1233" s="124"/>
      <c r="N1233" s="18"/>
      <c r="O1233" s="113"/>
      <c r="P1233" s="113"/>
      <c r="Q1233" s="18"/>
      <c r="R1233" s="18"/>
      <c r="S1233" s="15"/>
      <c r="T1233" s="18"/>
      <c r="U1233" s="18"/>
      <c r="V1233" s="18"/>
      <c r="W1233" s="18"/>
      <c r="X1233" s="18"/>
      <c r="Y1233" s="18"/>
      <c r="Z1233" s="18"/>
      <c r="AA1233" s="18"/>
      <c r="AB1233" s="18"/>
      <c r="AC1233" s="18"/>
      <c r="AD1233" s="18"/>
    </row>
    <row r="1234">
      <c r="A1234" s="119">
        <v>1110.0</v>
      </c>
      <c r="B1234" s="120" t="s">
        <v>1685</v>
      </c>
      <c r="C1234" s="120" t="s">
        <v>220</v>
      </c>
      <c r="D1234" s="119"/>
      <c r="E1234" s="119" t="s">
        <v>1654</v>
      </c>
      <c r="F1234" s="121"/>
      <c r="G1234" s="121" t="s">
        <v>4948</v>
      </c>
      <c r="H1234" s="121" t="s">
        <v>4949</v>
      </c>
      <c r="I1234" s="121" t="s">
        <v>1600</v>
      </c>
      <c r="J1234" s="122" t="s">
        <v>4950</v>
      </c>
      <c r="K1234" s="123" t="s">
        <v>1782</v>
      </c>
      <c r="L1234" s="121" t="s">
        <v>1783</v>
      </c>
      <c r="M1234" s="124"/>
      <c r="N1234" s="18"/>
      <c r="O1234" s="113"/>
      <c r="P1234" s="113"/>
      <c r="Q1234" s="113"/>
      <c r="R1234" s="113"/>
      <c r="S1234" s="15"/>
      <c r="T1234" s="18"/>
      <c r="U1234" s="18"/>
      <c r="V1234" s="18"/>
      <c r="W1234" s="18"/>
      <c r="X1234" s="18"/>
      <c r="Y1234" s="18"/>
      <c r="Z1234" s="18"/>
      <c r="AA1234" s="18"/>
      <c r="AB1234" s="18"/>
      <c r="AC1234" s="18"/>
      <c r="AD1234" s="18"/>
    </row>
    <row r="1235">
      <c r="A1235" s="119">
        <v>1125.0</v>
      </c>
      <c r="B1235" s="120" t="s">
        <v>1685</v>
      </c>
      <c r="C1235" s="120" t="s">
        <v>220</v>
      </c>
      <c r="D1235" s="119"/>
      <c r="E1235" s="119" t="s">
        <v>1654</v>
      </c>
      <c r="F1235" s="121"/>
      <c r="G1235" s="121" t="s">
        <v>4948</v>
      </c>
      <c r="H1235" s="121" t="s">
        <v>4949</v>
      </c>
      <c r="I1235" s="121" t="s">
        <v>1600</v>
      </c>
      <c r="J1235" s="122" t="s">
        <v>4951</v>
      </c>
      <c r="K1235" s="123" t="s">
        <v>1602</v>
      </c>
      <c r="L1235" s="121" t="s">
        <v>1603</v>
      </c>
      <c r="M1235" s="124"/>
      <c r="N1235" s="18"/>
      <c r="O1235" s="113"/>
      <c r="P1235" s="113"/>
      <c r="Q1235" s="113"/>
      <c r="R1235" s="113"/>
      <c r="S1235" s="15"/>
      <c r="T1235" s="18"/>
      <c r="U1235" s="18"/>
      <c r="V1235" s="18"/>
      <c r="W1235" s="18"/>
      <c r="X1235" s="18"/>
      <c r="Y1235" s="18"/>
      <c r="Z1235" s="18"/>
      <c r="AA1235" s="18"/>
      <c r="AB1235" s="18"/>
      <c r="AC1235" s="18"/>
      <c r="AD1235" s="18"/>
    </row>
    <row r="1236">
      <c r="A1236" s="119">
        <v>1151.0</v>
      </c>
      <c r="B1236" s="120" t="s">
        <v>1685</v>
      </c>
      <c r="C1236" s="120" t="s">
        <v>220</v>
      </c>
      <c r="D1236" s="119"/>
      <c r="E1236" s="119" t="s">
        <v>1654</v>
      </c>
      <c r="F1236" s="121"/>
      <c r="G1236" s="121" t="s">
        <v>4952</v>
      </c>
      <c r="H1236" s="121" t="s">
        <v>4949</v>
      </c>
      <c r="I1236" s="121" t="s">
        <v>1600</v>
      </c>
      <c r="J1236" s="122" t="s">
        <v>4953</v>
      </c>
      <c r="K1236" s="123" t="s">
        <v>3406</v>
      </c>
      <c r="L1236" s="121" t="s">
        <v>3407</v>
      </c>
      <c r="M1236" s="124"/>
      <c r="N1236" s="18"/>
      <c r="O1236" s="113"/>
      <c r="P1236" s="113"/>
      <c r="Q1236" s="113"/>
      <c r="R1236" s="113"/>
      <c r="S1236" s="15"/>
      <c r="T1236" s="18"/>
      <c r="U1236" s="18"/>
      <c r="V1236" s="18"/>
      <c r="W1236" s="18"/>
      <c r="X1236" s="18"/>
      <c r="Y1236" s="18"/>
      <c r="Z1236" s="18"/>
      <c r="AA1236" s="18"/>
      <c r="AB1236" s="18"/>
      <c r="AC1236" s="18"/>
      <c r="AD1236" s="18"/>
    </row>
    <row r="1237">
      <c r="A1237" s="119">
        <v>1092.0</v>
      </c>
      <c r="B1237" s="120" t="s">
        <v>1685</v>
      </c>
      <c r="C1237" s="120" t="s">
        <v>220</v>
      </c>
      <c r="D1237" s="119"/>
      <c r="E1237" s="119" t="s">
        <v>1729</v>
      </c>
      <c r="F1237" s="121"/>
      <c r="G1237" s="121" t="s">
        <v>4954</v>
      </c>
      <c r="H1237" s="121" t="s">
        <v>4955</v>
      </c>
      <c r="I1237" s="121" t="s">
        <v>1607</v>
      </c>
      <c r="J1237" s="122" t="s">
        <v>4956</v>
      </c>
      <c r="K1237" s="123" t="s">
        <v>4800</v>
      </c>
      <c r="L1237" s="121" t="s">
        <v>4801</v>
      </c>
      <c r="M1237" s="124"/>
      <c r="N1237" s="18"/>
      <c r="O1237" s="113"/>
      <c r="P1237" s="113"/>
      <c r="Q1237" s="113"/>
      <c r="R1237" s="113"/>
      <c r="S1237" s="15"/>
      <c r="T1237" s="18"/>
      <c r="U1237" s="18"/>
      <c r="V1237" s="18"/>
      <c r="W1237" s="18"/>
      <c r="X1237" s="18"/>
      <c r="Y1237" s="18"/>
      <c r="Z1237" s="18"/>
      <c r="AA1237" s="18"/>
      <c r="AB1237" s="18"/>
      <c r="AC1237" s="18"/>
      <c r="AD1237" s="18"/>
    </row>
    <row r="1238">
      <c r="A1238" s="119">
        <v>1085.0</v>
      </c>
      <c r="B1238" s="120" t="s">
        <v>1685</v>
      </c>
      <c r="C1238" s="120" t="s">
        <v>220</v>
      </c>
      <c r="D1238" s="119"/>
      <c r="E1238" s="119" t="s">
        <v>1729</v>
      </c>
      <c r="F1238" s="121"/>
      <c r="G1238" s="121" t="s">
        <v>4957</v>
      </c>
      <c r="H1238" s="121" t="s">
        <v>4958</v>
      </c>
      <c r="I1238" s="121" t="s">
        <v>1607</v>
      </c>
      <c r="J1238" s="122" t="s">
        <v>4959</v>
      </c>
      <c r="K1238" s="123" t="s">
        <v>4800</v>
      </c>
      <c r="L1238" s="121" t="s">
        <v>4801</v>
      </c>
      <c r="M1238" s="124"/>
      <c r="N1238" s="18"/>
      <c r="O1238" s="113"/>
      <c r="P1238" s="113"/>
      <c r="Q1238" s="18"/>
      <c r="R1238" s="18"/>
      <c r="S1238" s="15"/>
      <c r="T1238" s="18"/>
      <c r="U1238" s="18"/>
      <c r="V1238" s="18"/>
      <c r="W1238" s="18"/>
      <c r="X1238" s="18"/>
      <c r="Y1238" s="18"/>
      <c r="Z1238" s="18"/>
      <c r="AA1238" s="18"/>
      <c r="AB1238" s="18"/>
      <c r="AC1238" s="18"/>
      <c r="AD1238" s="18"/>
    </row>
    <row r="1239">
      <c r="A1239" s="119">
        <v>1081.0</v>
      </c>
      <c r="B1239" s="120" t="s">
        <v>1685</v>
      </c>
      <c r="C1239" s="120" t="s">
        <v>220</v>
      </c>
      <c r="D1239" s="119"/>
      <c r="E1239" s="119" t="s">
        <v>1729</v>
      </c>
      <c r="F1239" s="121"/>
      <c r="G1239" s="121" t="s">
        <v>4960</v>
      </c>
      <c r="H1239" s="121" t="s">
        <v>4961</v>
      </c>
      <c r="I1239" s="121" t="s">
        <v>1607</v>
      </c>
      <c r="J1239" s="122" t="s">
        <v>4962</v>
      </c>
      <c r="K1239" s="123" t="s">
        <v>4800</v>
      </c>
      <c r="L1239" s="121" t="s">
        <v>4801</v>
      </c>
      <c r="M1239" s="124"/>
      <c r="N1239" s="18"/>
      <c r="O1239" s="18"/>
      <c r="P1239" s="18"/>
      <c r="Q1239" s="18"/>
      <c r="R1239" s="18"/>
      <c r="S1239" s="18"/>
      <c r="T1239" s="15"/>
      <c r="U1239" s="18"/>
      <c r="V1239" s="18"/>
      <c r="W1239" s="18"/>
      <c r="X1239" s="18"/>
      <c r="Y1239" s="18"/>
      <c r="Z1239" s="18"/>
      <c r="AA1239" s="18"/>
      <c r="AB1239" s="18"/>
      <c r="AC1239" s="18"/>
      <c r="AD1239" s="18"/>
    </row>
    <row r="1240">
      <c r="A1240" s="119">
        <v>1086.0</v>
      </c>
      <c r="B1240" s="120" t="s">
        <v>1685</v>
      </c>
      <c r="C1240" s="120" t="s">
        <v>220</v>
      </c>
      <c r="D1240" s="119"/>
      <c r="E1240" s="119" t="s">
        <v>1729</v>
      </c>
      <c r="F1240" s="121"/>
      <c r="G1240" s="121" t="s">
        <v>4963</v>
      </c>
      <c r="H1240" s="121" t="s">
        <v>4964</v>
      </c>
      <c r="I1240" s="121" t="s">
        <v>1607</v>
      </c>
      <c r="J1240" s="122" t="s">
        <v>4965</v>
      </c>
      <c r="K1240" s="123" t="s">
        <v>4800</v>
      </c>
      <c r="L1240" s="121" t="s">
        <v>4801</v>
      </c>
      <c r="M1240" s="124"/>
      <c r="N1240" s="18"/>
      <c r="O1240" s="18"/>
      <c r="P1240" s="18"/>
      <c r="Q1240" s="18"/>
      <c r="R1240" s="18"/>
      <c r="S1240" s="18"/>
      <c r="T1240" s="15"/>
      <c r="U1240" s="18"/>
      <c r="V1240" s="18"/>
      <c r="W1240" s="18"/>
      <c r="X1240" s="18"/>
      <c r="Y1240" s="18"/>
      <c r="Z1240" s="18"/>
      <c r="AA1240" s="18"/>
      <c r="AB1240" s="18"/>
      <c r="AC1240" s="18"/>
      <c r="AD1240" s="18"/>
    </row>
    <row r="1241">
      <c r="A1241" s="119">
        <v>1082.0</v>
      </c>
      <c r="B1241" s="120" t="s">
        <v>1685</v>
      </c>
      <c r="C1241" s="120" t="s">
        <v>220</v>
      </c>
      <c r="D1241" s="119"/>
      <c r="E1241" s="119" t="s">
        <v>1729</v>
      </c>
      <c r="F1241" s="121"/>
      <c r="G1241" s="121" t="s">
        <v>4966</v>
      </c>
      <c r="H1241" s="121" t="s">
        <v>4967</v>
      </c>
      <c r="I1241" s="121" t="s">
        <v>1607</v>
      </c>
      <c r="J1241" s="122" t="s">
        <v>4968</v>
      </c>
      <c r="K1241" s="123" t="s">
        <v>4800</v>
      </c>
      <c r="L1241" s="121" t="s">
        <v>4801</v>
      </c>
      <c r="M1241" s="124"/>
      <c r="N1241" s="18"/>
      <c r="O1241" s="18"/>
      <c r="P1241" s="18"/>
      <c r="Q1241" s="18"/>
      <c r="R1241" s="18"/>
      <c r="S1241" s="18"/>
      <c r="T1241" s="15"/>
      <c r="U1241" s="18"/>
      <c r="V1241" s="18"/>
      <c r="W1241" s="18"/>
      <c r="X1241" s="18"/>
      <c r="Y1241" s="18"/>
      <c r="Z1241" s="18"/>
      <c r="AA1241" s="18"/>
      <c r="AB1241" s="18"/>
      <c r="AC1241" s="18"/>
      <c r="AD1241" s="18"/>
    </row>
    <row r="1242">
      <c r="A1242" s="119">
        <v>1087.0</v>
      </c>
      <c r="B1242" s="120" t="s">
        <v>1685</v>
      </c>
      <c r="C1242" s="120" t="s">
        <v>220</v>
      </c>
      <c r="D1242" s="119"/>
      <c r="E1242" s="119" t="s">
        <v>1729</v>
      </c>
      <c r="F1242" s="121"/>
      <c r="G1242" s="121" t="s">
        <v>4969</v>
      </c>
      <c r="H1242" s="121" t="s">
        <v>4970</v>
      </c>
      <c r="I1242" s="121" t="s">
        <v>1607</v>
      </c>
      <c r="J1242" s="122" t="s">
        <v>4971</v>
      </c>
      <c r="K1242" s="123" t="s">
        <v>4800</v>
      </c>
      <c r="L1242" s="121" t="s">
        <v>4801</v>
      </c>
      <c r="M1242" s="124"/>
      <c r="N1242" s="18"/>
      <c r="O1242" s="18"/>
      <c r="P1242" s="18"/>
      <c r="Q1242" s="18"/>
      <c r="R1242" s="18"/>
      <c r="S1242" s="18"/>
      <c r="T1242" s="15"/>
      <c r="U1242" s="18"/>
      <c r="V1242" s="18"/>
      <c r="W1242" s="18"/>
      <c r="X1242" s="18"/>
      <c r="Y1242" s="18"/>
      <c r="Z1242" s="18"/>
      <c r="AA1242" s="18"/>
      <c r="AB1242" s="18"/>
      <c r="AC1242" s="18"/>
      <c r="AD1242" s="18"/>
    </row>
    <row r="1243">
      <c r="A1243" s="119">
        <v>1083.0</v>
      </c>
      <c r="B1243" s="120" t="s">
        <v>1685</v>
      </c>
      <c r="C1243" s="120" t="s">
        <v>220</v>
      </c>
      <c r="D1243" s="119"/>
      <c r="E1243" s="119" t="s">
        <v>1729</v>
      </c>
      <c r="F1243" s="121"/>
      <c r="G1243" s="121" t="s">
        <v>4972</v>
      </c>
      <c r="H1243" s="121" t="s">
        <v>4973</v>
      </c>
      <c r="I1243" s="121" t="s">
        <v>1607</v>
      </c>
      <c r="J1243" s="122" t="s">
        <v>4974</v>
      </c>
      <c r="K1243" s="123" t="s">
        <v>4800</v>
      </c>
      <c r="L1243" s="121" t="s">
        <v>4801</v>
      </c>
      <c r="M1243" s="124"/>
      <c r="N1243" s="18"/>
      <c r="O1243" s="18"/>
      <c r="P1243" s="18"/>
      <c r="Q1243" s="18"/>
      <c r="R1243" s="18"/>
      <c r="S1243" s="18"/>
      <c r="T1243" s="15"/>
      <c r="U1243" s="18"/>
      <c r="V1243" s="18"/>
      <c r="W1243" s="18"/>
      <c r="X1243" s="18"/>
      <c r="Y1243" s="18"/>
      <c r="Z1243" s="18"/>
      <c r="AA1243" s="18"/>
      <c r="AB1243" s="18"/>
      <c r="AC1243" s="18"/>
      <c r="AD1243" s="18"/>
    </row>
    <row r="1244">
      <c r="A1244" s="119">
        <v>1088.0</v>
      </c>
      <c r="B1244" s="120" t="s">
        <v>1685</v>
      </c>
      <c r="C1244" s="120" t="s">
        <v>220</v>
      </c>
      <c r="D1244" s="119"/>
      <c r="E1244" s="119" t="s">
        <v>1729</v>
      </c>
      <c r="F1244" s="121"/>
      <c r="G1244" s="121" t="s">
        <v>4975</v>
      </c>
      <c r="H1244" s="121" t="s">
        <v>4976</v>
      </c>
      <c r="I1244" s="121" t="s">
        <v>1607</v>
      </c>
      <c r="J1244" s="122" t="s">
        <v>4977</v>
      </c>
      <c r="K1244" s="123" t="s">
        <v>4800</v>
      </c>
      <c r="L1244" s="121" t="s">
        <v>4801</v>
      </c>
      <c r="M1244" s="124"/>
      <c r="N1244" s="18"/>
      <c r="O1244" s="18"/>
      <c r="P1244" s="18"/>
      <c r="Q1244" s="18"/>
      <c r="R1244" s="18"/>
      <c r="S1244" s="18"/>
      <c r="T1244" s="15"/>
      <c r="U1244" s="18"/>
      <c r="V1244" s="18"/>
      <c r="W1244" s="18"/>
      <c r="X1244" s="18"/>
      <c r="Y1244" s="18"/>
      <c r="Z1244" s="18"/>
      <c r="AA1244" s="18"/>
      <c r="AB1244" s="18"/>
      <c r="AC1244" s="18"/>
      <c r="AD1244" s="18"/>
    </row>
    <row r="1245">
      <c r="A1245" s="119">
        <v>1084.0</v>
      </c>
      <c r="B1245" s="120" t="s">
        <v>1685</v>
      </c>
      <c r="C1245" s="120" t="s">
        <v>220</v>
      </c>
      <c r="D1245" s="119"/>
      <c r="E1245" s="119" t="s">
        <v>1729</v>
      </c>
      <c r="F1245" s="121"/>
      <c r="G1245" s="121" t="s">
        <v>4978</v>
      </c>
      <c r="H1245" s="121" t="s">
        <v>4979</v>
      </c>
      <c r="I1245" s="121" t="s">
        <v>1607</v>
      </c>
      <c r="J1245" s="122" t="s">
        <v>4980</v>
      </c>
      <c r="K1245" s="123" t="s">
        <v>4800</v>
      </c>
      <c r="L1245" s="121" t="s">
        <v>4801</v>
      </c>
      <c r="M1245" s="124"/>
      <c r="N1245" s="18"/>
      <c r="O1245" s="18"/>
      <c r="P1245" s="18"/>
      <c r="Q1245" s="18"/>
      <c r="R1245" s="18"/>
      <c r="S1245" s="18"/>
      <c r="T1245" s="15"/>
      <c r="U1245" s="18"/>
      <c r="V1245" s="18"/>
      <c r="W1245" s="18"/>
      <c r="X1245" s="18"/>
      <c r="Y1245" s="18"/>
      <c r="Z1245" s="18"/>
      <c r="AA1245" s="18"/>
      <c r="AB1245" s="18"/>
      <c r="AC1245" s="18"/>
      <c r="AD1245" s="18"/>
    </row>
    <row r="1246">
      <c r="A1246" s="119">
        <v>1090.0</v>
      </c>
      <c r="B1246" s="120" t="s">
        <v>1685</v>
      </c>
      <c r="C1246" s="120" t="s">
        <v>220</v>
      </c>
      <c r="D1246" s="119"/>
      <c r="E1246" s="119" t="s">
        <v>1729</v>
      </c>
      <c r="F1246" s="121"/>
      <c r="G1246" s="121" t="s">
        <v>4981</v>
      </c>
      <c r="H1246" s="121" t="s">
        <v>4982</v>
      </c>
      <c r="I1246" s="121" t="s">
        <v>1607</v>
      </c>
      <c r="J1246" s="122" t="s">
        <v>4983</v>
      </c>
      <c r="K1246" s="123" t="s">
        <v>4800</v>
      </c>
      <c r="L1246" s="121" t="s">
        <v>4801</v>
      </c>
      <c r="M1246" s="124"/>
      <c r="N1246" s="18"/>
      <c r="O1246" s="18"/>
      <c r="P1246" s="18"/>
      <c r="Q1246" s="18"/>
      <c r="R1246" s="18"/>
      <c r="S1246" s="18"/>
      <c r="T1246" s="15"/>
      <c r="U1246" s="18"/>
      <c r="V1246" s="18"/>
      <c r="W1246" s="18"/>
      <c r="X1246" s="18"/>
      <c r="Y1246" s="18"/>
      <c r="Z1246" s="18"/>
      <c r="AA1246" s="18"/>
      <c r="AB1246" s="18"/>
      <c r="AC1246" s="18"/>
      <c r="AD1246" s="18"/>
    </row>
    <row r="1247">
      <c r="A1247" s="119">
        <v>1113.0</v>
      </c>
      <c r="B1247" s="120" t="s">
        <v>1685</v>
      </c>
      <c r="C1247" s="120" t="s">
        <v>220</v>
      </c>
      <c r="D1247" s="119"/>
      <c r="E1247" s="119" t="s">
        <v>1654</v>
      </c>
      <c r="F1247" s="121"/>
      <c r="G1247" s="121" t="s">
        <v>4984</v>
      </c>
      <c r="H1247" s="121" t="s">
        <v>4985</v>
      </c>
      <c r="I1247" s="121" t="s">
        <v>1600</v>
      </c>
      <c r="J1247" s="122" t="s">
        <v>4986</v>
      </c>
      <c r="K1247" s="123" t="s">
        <v>1782</v>
      </c>
      <c r="L1247" s="121" t="s">
        <v>1783</v>
      </c>
      <c r="M1247" s="124"/>
      <c r="N1247" s="18"/>
      <c r="O1247" s="18"/>
      <c r="P1247" s="18"/>
      <c r="Q1247" s="18"/>
      <c r="R1247" s="18"/>
      <c r="S1247" s="18"/>
      <c r="T1247" s="15"/>
      <c r="U1247" s="18"/>
      <c r="V1247" s="18"/>
      <c r="W1247" s="18"/>
      <c r="X1247" s="18"/>
      <c r="Y1247" s="18"/>
      <c r="Z1247" s="18"/>
      <c r="AA1247" s="18"/>
      <c r="AB1247" s="18"/>
      <c r="AC1247" s="18"/>
      <c r="AD1247" s="18"/>
    </row>
    <row r="1248">
      <c r="A1248" s="119">
        <v>1130.0</v>
      </c>
      <c r="B1248" s="120" t="s">
        <v>1685</v>
      </c>
      <c r="C1248" s="120" t="s">
        <v>220</v>
      </c>
      <c r="D1248" s="119"/>
      <c r="E1248" s="119" t="s">
        <v>1654</v>
      </c>
      <c r="F1248" s="121"/>
      <c r="G1248" s="121" t="s">
        <v>4984</v>
      </c>
      <c r="H1248" s="121" t="s">
        <v>4985</v>
      </c>
      <c r="I1248" s="121" t="s">
        <v>1600</v>
      </c>
      <c r="J1248" s="122" t="s">
        <v>4987</v>
      </c>
      <c r="K1248" s="123" t="s">
        <v>1602</v>
      </c>
      <c r="L1248" s="121" t="s">
        <v>1603</v>
      </c>
      <c r="M1248" s="124"/>
      <c r="N1248" s="18"/>
      <c r="O1248" s="18"/>
      <c r="P1248" s="18"/>
      <c r="Q1248" s="18"/>
      <c r="R1248" s="18"/>
      <c r="S1248" s="18"/>
      <c r="T1248" s="15"/>
      <c r="U1248" s="18"/>
      <c r="V1248" s="18"/>
      <c r="W1248" s="18"/>
      <c r="X1248" s="18"/>
      <c r="Y1248" s="18"/>
      <c r="Z1248" s="18"/>
      <c r="AA1248" s="18"/>
      <c r="AB1248" s="18"/>
      <c r="AC1248" s="18"/>
      <c r="AD1248" s="18"/>
    </row>
    <row r="1249">
      <c r="A1249" s="119">
        <v>1163.0</v>
      </c>
      <c r="B1249" s="120" t="s">
        <v>1685</v>
      </c>
      <c r="C1249" s="120" t="s">
        <v>220</v>
      </c>
      <c r="D1249" s="119"/>
      <c r="E1249" s="119" t="s">
        <v>1654</v>
      </c>
      <c r="F1249" s="121"/>
      <c r="G1249" s="121" t="s">
        <v>4988</v>
      </c>
      <c r="H1249" s="121" t="s">
        <v>4985</v>
      </c>
      <c r="I1249" s="121" t="s">
        <v>1600</v>
      </c>
      <c r="J1249" s="122" t="s">
        <v>4989</v>
      </c>
      <c r="K1249" s="123" t="s">
        <v>2048</v>
      </c>
      <c r="L1249" s="121" t="s">
        <v>2049</v>
      </c>
      <c r="M1249" s="124"/>
      <c r="N1249" s="18"/>
      <c r="O1249" s="113"/>
      <c r="P1249" s="113"/>
      <c r="Q1249" s="113"/>
      <c r="R1249" s="113"/>
      <c r="S1249" s="15"/>
      <c r="T1249" s="18"/>
      <c r="U1249" s="18"/>
      <c r="V1249" s="18"/>
      <c r="W1249" s="18"/>
      <c r="X1249" s="18"/>
      <c r="Y1249" s="18"/>
      <c r="Z1249" s="18"/>
      <c r="AA1249" s="18"/>
      <c r="AB1249" s="18"/>
      <c r="AC1249" s="18"/>
      <c r="AD1249" s="18"/>
    </row>
    <row r="1250">
      <c r="A1250" s="119">
        <v>1109.0</v>
      </c>
      <c r="B1250" s="120" t="s">
        <v>1685</v>
      </c>
      <c r="C1250" s="120" t="s">
        <v>220</v>
      </c>
      <c r="D1250" s="119"/>
      <c r="E1250" s="119" t="s">
        <v>1654</v>
      </c>
      <c r="F1250" s="121"/>
      <c r="G1250" s="121" t="s">
        <v>4990</v>
      </c>
      <c r="H1250" s="121" t="s">
        <v>4991</v>
      </c>
      <c r="I1250" s="121" t="s">
        <v>1600</v>
      </c>
      <c r="J1250" s="122" t="s">
        <v>4992</v>
      </c>
      <c r="K1250" s="123" t="s">
        <v>1782</v>
      </c>
      <c r="L1250" s="121" t="s">
        <v>1783</v>
      </c>
      <c r="M1250" s="124"/>
      <c r="N1250" s="18"/>
      <c r="O1250" s="113"/>
      <c r="P1250" s="113"/>
      <c r="Q1250" s="113"/>
      <c r="R1250" s="113"/>
      <c r="S1250" s="15"/>
      <c r="T1250" s="18"/>
      <c r="U1250" s="18"/>
      <c r="V1250" s="18"/>
      <c r="W1250" s="18"/>
      <c r="X1250" s="18"/>
      <c r="Y1250" s="18"/>
      <c r="Z1250" s="18"/>
      <c r="AA1250" s="18"/>
      <c r="AB1250" s="18"/>
      <c r="AC1250" s="18"/>
      <c r="AD1250" s="18"/>
    </row>
    <row r="1251">
      <c r="A1251" s="119">
        <v>1128.0</v>
      </c>
      <c r="B1251" s="120" t="s">
        <v>1685</v>
      </c>
      <c r="C1251" s="120" t="s">
        <v>220</v>
      </c>
      <c r="D1251" s="119"/>
      <c r="E1251" s="119" t="s">
        <v>1654</v>
      </c>
      <c r="F1251" s="121"/>
      <c r="G1251" s="121" t="s">
        <v>4990</v>
      </c>
      <c r="H1251" s="121" t="s">
        <v>4991</v>
      </c>
      <c r="I1251" s="121" t="s">
        <v>1600</v>
      </c>
      <c r="J1251" s="122" t="s">
        <v>4993</v>
      </c>
      <c r="K1251" s="123" t="s">
        <v>1602</v>
      </c>
      <c r="L1251" s="121" t="s">
        <v>1603</v>
      </c>
      <c r="M1251" s="124"/>
      <c r="N1251" s="18"/>
      <c r="O1251" s="113"/>
      <c r="P1251" s="113"/>
      <c r="Q1251" s="18"/>
      <c r="R1251" s="18"/>
      <c r="S1251" s="15"/>
      <c r="T1251" s="18"/>
      <c r="U1251" s="18"/>
      <c r="V1251" s="18"/>
      <c r="W1251" s="18"/>
      <c r="X1251" s="18"/>
      <c r="Y1251" s="18"/>
      <c r="Z1251" s="18"/>
      <c r="AA1251" s="18"/>
      <c r="AB1251" s="18"/>
      <c r="AC1251" s="18"/>
      <c r="AD1251" s="18"/>
    </row>
    <row r="1252">
      <c r="A1252" s="119">
        <v>1161.0</v>
      </c>
      <c r="B1252" s="120" t="s">
        <v>1685</v>
      </c>
      <c r="C1252" s="120" t="s">
        <v>220</v>
      </c>
      <c r="D1252" s="119"/>
      <c r="E1252" s="119" t="s">
        <v>1654</v>
      </c>
      <c r="F1252" s="121"/>
      <c r="G1252" s="121" t="s">
        <v>4994</v>
      </c>
      <c r="H1252" s="121" t="s">
        <v>4991</v>
      </c>
      <c r="I1252" s="121" t="s">
        <v>1600</v>
      </c>
      <c r="J1252" s="122" t="s">
        <v>4995</v>
      </c>
      <c r="K1252" s="123" t="s">
        <v>2048</v>
      </c>
      <c r="L1252" s="121" t="s">
        <v>2049</v>
      </c>
      <c r="M1252" s="124"/>
      <c r="N1252" s="18"/>
      <c r="O1252" s="113"/>
      <c r="P1252" s="113"/>
      <c r="Q1252" s="113"/>
      <c r="R1252" s="113"/>
      <c r="S1252" s="15"/>
      <c r="T1252" s="18"/>
      <c r="U1252" s="18"/>
      <c r="V1252" s="18"/>
      <c r="W1252" s="18"/>
      <c r="X1252" s="18"/>
      <c r="Y1252" s="18"/>
      <c r="Z1252" s="18"/>
      <c r="AA1252" s="18"/>
      <c r="AB1252" s="18"/>
      <c r="AC1252" s="18"/>
      <c r="AD1252" s="18"/>
    </row>
    <row r="1253">
      <c r="A1253" s="119">
        <v>1139.0</v>
      </c>
      <c r="B1253" s="120" t="s">
        <v>1685</v>
      </c>
      <c r="C1253" s="120" t="s">
        <v>220</v>
      </c>
      <c r="D1253" s="119"/>
      <c r="E1253" s="119" t="s">
        <v>1654</v>
      </c>
      <c r="F1253" s="121"/>
      <c r="G1253" s="121" t="s">
        <v>4996</v>
      </c>
      <c r="H1253" s="121" t="s">
        <v>4997</v>
      </c>
      <c r="I1253" s="121" t="s">
        <v>1600</v>
      </c>
      <c r="J1253" s="122" t="s">
        <v>4998</v>
      </c>
      <c r="K1253" s="123" t="s">
        <v>1787</v>
      </c>
      <c r="L1253" s="121" t="s">
        <v>1788</v>
      </c>
      <c r="M1253" s="124"/>
      <c r="N1253" s="18"/>
      <c r="O1253" s="113"/>
      <c r="P1253" s="113"/>
      <c r="Q1253" s="113"/>
      <c r="R1253" s="113"/>
      <c r="S1253" s="15"/>
      <c r="T1253" s="18"/>
      <c r="U1253" s="18"/>
      <c r="V1253" s="18"/>
      <c r="W1253" s="18"/>
      <c r="X1253" s="18"/>
      <c r="Y1253" s="18"/>
      <c r="Z1253" s="18"/>
      <c r="AA1253" s="18"/>
      <c r="AB1253" s="18"/>
      <c r="AC1253" s="18"/>
      <c r="AD1253" s="18"/>
    </row>
    <row r="1254">
      <c r="A1254" s="119">
        <v>1147.0</v>
      </c>
      <c r="B1254" s="120" t="s">
        <v>1685</v>
      </c>
      <c r="C1254" s="120" t="s">
        <v>220</v>
      </c>
      <c r="D1254" s="119"/>
      <c r="E1254" s="119" t="s">
        <v>1654</v>
      </c>
      <c r="F1254" s="121"/>
      <c r="G1254" s="121" t="s">
        <v>4999</v>
      </c>
      <c r="H1254" s="121" t="s">
        <v>4997</v>
      </c>
      <c r="I1254" s="121" t="s">
        <v>1600</v>
      </c>
      <c r="J1254" s="122" t="s">
        <v>5000</v>
      </c>
      <c r="K1254" s="123" t="s">
        <v>1791</v>
      </c>
      <c r="L1254" s="121" t="s">
        <v>1792</v>
      </c>
      <c r="M1254" s="124"/>
      <c r="N1254" s="18"/>
      <c r="O1254" s="113"/>
      <c r="P1254" s="113"/>
      <c r="Q1254" s="18"/>
      <c r="R1254" s="18"/>
      <c r="S1254" s="15"/>
      <c r="T1254" s="18"/>
      <c r="U1254" s="18"/>
      <c r="V1254" s="18"/>
      <c r="W1254" s="18"/>
      <c r="X1254" s="18"/>
      <c r="Y1254" s="18"/>
      <c r="Z1254" s="18"/>
      <c r="AA1254" s="18"/>
      <c r="AB1254" s="18"/>
      <c r="AC1254" s="18"/>
      <c r="AD1254" s="18"/>
    </row>
    <row r="1255">
      <c r="A1255" s="119">
        <v>1154.0</v>
      </c>
      <c r="B1255" s="120" t="s">
        <v>1685</v>
      </c>
      <c r="C1255" s="120" t="s">
        <v>220</v>
      </c>
      <c r="D1255" s="119"/>
      <c r="E1255" s="119" t="s">
        <v>1654</v>
      </c>
      <c r="F1255" s="121"/>
      <c r="G1255" s="121" t="s">
        <v>5001</v>
      </c>
      <c r="H1255" s="121" t="s">
        <v>4997</v>
      </c>
      <c r="I1255" s="121" t="s">
        <v>1600</v>
      </c>
      <c r="J1255" s="122" t="s">
        <v>5002</v>
      </c>
      <c r="K1255" s="123" t="s">
        <v>3406</v>
      </c>
      <c r="L1255" s="121" t="s">
        <v>3407</v>
      </c>
      <c r="M1255" s="124"/>
      <c r="N1255" s="18"/>
      <c r="O1255" s="113"/>
      <c r="P1255" s="113"/>
      <c r="Q1255" s="18"/>
      <c r="R1255" s="18"/>
      <c r="S1255" s="15"/>
      <c r="T1255" s="18"/>
      <c r="U1255" s="18"/>
      <c r="V1255" s="18"/>
      <c r="W1255" s="18"/>
      <c r="X1255" s="18"/>
      <c r="Y1255" s="18"/>
      <c r="Z1255" s="18"/>
      <c r="AA1255" s="18"/>
      <c r="AB1255" s="18"/>
      <c r="AC1255" s="18"/>
      <c r="AD1255" s="18"/>
    </row>
    <row r="1256">
      <c r="A1256" s="119">
        <v>1137.0</v>
      </c>
      <c r="B1256" s="120" t="s">
        <v>1685</v>
      </c>
      <c r="C1256" s="120" t="s">
        <v>220</v>
      </c>
      <c r="D1256" s="119"/>
      <c r="E1256" s="119" t="s">
        <v>1654</v>
      </c>
      <c r="F1256" s="121"/>
      <c r="G1256" s="121" t="s">
        <v>5003</v>
      </c>
      <c r="H1256" s="121" t="s">
        <v>5004</v>
      </c>
      <c r="I1256" s="121" t="s">
        <v>1600</v>
      </c>
      <c r="J1256" s="122" t="s">
        <v>5005</v>
      </c>
      <c r="K1256" s="123" t="s">
        <v>1787</v>
      </c>
      <c r="L1256" s="121" t="s">
        <v>1788</v>
      </c>
      <c r="M1256" s="124"/>
      <c r="N1256" s="18"/>
      <c r="O1256" s="113"/>
      <c r="P1256" s="113"/>
      <c r="Q1256" s="18"/>
      <c r="R1256" s="18"/>
      <c r="S1256" s="15"/>
      <c r="T1256" s="18"/>
      <c r="U1256" s="18"/>
      <c r="V1256" s="18"/>
      <c r="W1256" s="18"/>
      <c r="X1256" s="18"/>
      <c r="Y1256" s="18"/>
      <c r="Z1256" s="18"/>
      <c r="AA1256" s="18"/>
      <c r="AB1256" s="18"/>
      <c r="AC1256" s="18"/>
      <c r="AD1256" s="18"/>
    </row>
    <row r="1257">
      <c r="A1257" s="119">
        <v>1145.0</v>
      </c>
      <c r="B1257" s="120" t="s">
        <v>1685</v>
      </c>
      <c r="C1257" s="120" t="s">
        <v>220</v>
      </c>
      <c r="D1257" s="119"/>
      <c r="E1257" s="119" t="s">
        <v>1654</v>
      </c>
      <c r="F1257" s="121"/>
      <c r="G1257" s="121" t="s">
        <v>5006</v>
      </c>
      <c r="H1257" s="121" t="s">
        <v>5004</v>
      </c>
      <c r="I1257" s="121" t="s">
        <v>1600</v>
      </c>
      <c r="J1257" s="122" t="s">
        <v>5007</v>
      </c>
      <c r="K1257" s="123" t="s">
        <v>1791</v>
      </c>
      <c r="L1257" s="121" t="s">
        <v>1792</v>
      </c>
      <c r="M1257" s="124"/>
      <c r="N1257" s="18"/>
      <c r="O1257" s="113"/>
      <c r="P1257" s="113"/>
      <c r="Q1257" s="18"/>
      <c r="R1257" s="18"/>
      <c r="S1257" s="15"/>
      <c r="T1257" s="18"/>
      <c r="U1257" s="18"/>
      <c r="V1257" s="18"/>
      <c r="W1257" s="18"/>
      <c r="X1257" s="18"/>
      <c r="Y1257" s="18"/>
      <c r="Z1257" s="18"/>
      <c r="AA1257" s="18"/>
      <c r="AB1257" s="18"/>
      <c r="AC1257" s="18"/>
      <c r="AD1257" s="18"/>
    </row>
    <row r="1258">
      <c r="A1258" s="119">
        <v>1150.0</v>
      </c>
      <c r="B1258" s="120" t="s">
        <v>1685</v>
      </c>
      <c r="C1258" s="120" t="s">
        <v>220</v>
      </c>
      <c r="D1258" s="119"/>
      <c r="E1258" s="119" t="s">
        <v>1654</v>
      </c>
      <c r="F1258" s="121"/>
      <c r="G1258" s="121" t="s">
        <v>5008</v>
      </c>
      <c r="H1258" s="121" t="s">
        <v>5004</v>
      </c>
      <c r="I1258" s="121" t="s">
        <v>1600</v>
      </c>
      <c r="J1258" s="122" t="s">
        <v>5009</v>
      </c>
      <c r="K1258" s="123" t="s">
        <v>3406</v>
      </c>
      <c r="L1258" s="121" t="s">
        <v>3407</v>
      </c>
      <c r="M1258" s="124"/>
      <c r="N1258" s="18"/>
      <c r="O1258" s="113"/>
      <c r="P1258" s="113"/>
      <c r="Q1258" s="18"/>
      <c r="R1258" s="18"/>
      <c r="S1258" s="15"/>
      <c r="T1258" s="18"/>
      <c r="U1258" s="18"/>
      <c r="V1258" s="18"/>
      <c r="W1258" s="18"/>
      <c r="X1258" s="18"/>
      <c r="Y1258" s="18"/>
      <c r="Z1258" s="18"/>
      <c r="AA1258" s="18"/>
      <c r="AB1258" s="18"/>
      <c r="AC1258" s="18"/>
      <c r="AD1258" s="18"/>
    </row>
    <row r="1259">
      <c r="A1259" s="119">
        <v>1156.0</v>
      </c>
      <c r="B1259" s="120" t="s">
        <v>1685</v>
      </c>
      <c r="C1259" s="120" t="s">
        <v>220</v>
      </c>
      <c r="D1259" s="119"/>
      <c r="E1259" s="119" t="s">
        <v>1654</v>
      </c>
      <c r="F1259" s="121"/>
      <c r="G1259" s="121" t="s">
        <v>5010</v>
      </c>
      <c r="H1259" s="121" t="s">
        <v>5011</v>
      </c>
      <c r="I1259" s="121" t="s">
        <v>1600</v>
      </c>
      <c r="J1259" s="122" t="s">
        <v>5012</v>
      </c>
      <c r="K1259" s="123" t="s">
        <v>3406</v>
      </c>
      <c r="L1259" s="121" t="s">
        <v>3407</v>
      </c>
      <c r="M1259" s="124"/>
      <c r="N1259" s="18"/>
      <c r="O1259" s="113"/>
      <c r="P1259" s="113"/>
      <c r="Q1259" s="18"/>
      <c r="R1259" s="18"/>
      <c r="S1259" s="15"/>
      <c r="T1259" s="18"/>
      <c r="U1259" s="18"/>
      <c r="V1259" s="18"/>
      <c r="W1259" s="18"/>
      <c r="X1259" s="18"/>
      <c r="Y1259" s="18"/>
      <c r="Z1259" s="18"/>
      <c r="AA1259" s="18"/>
      <c r="AB1259" s="18"/>
      <c r="AC1259" s="18"/>
      <c r="AD1259" s="18"/>
    </row>
    <row r="1260">
      <c r="A1260" s="119">
        <v>1115.0</v>
      </c>
      <c r="B1260" s="120" t="s">
        <v>1685</v>
      </c>
      <c r="C1260" s="120" t="s">
        <v>220</v>
      </c>
      <c r="D1260" s="119"/>
      <c r="E1260" s="119" t="s">
        <v>1654</v>
      </c>
      <c r="F1260" s="121"/>
      <c r="G1260" s="121" t="s">
        <v>5013</v>
      </c>
      <c r="H1260" s="121" t="s">
        <v>5014</v>
      </c>
      <c r="I1260" s="121" t="s">
        <v>1600</v>
      </c>
      <c r="J1260" s="122" t="s">
        <v>5015</v>
      </c>
      <c r="K1260" s="123" t="s">
        <v>1782</v>
      </c>
      <c r="L1260" s="121" t="s">
        <v>1783</v>
      </c>
      <c r="M1260" s="124"/>
      <c r="N1260" s="18"/>
      <c r="O1260" s="113"/>
      <c r="P1260" s="113"/>
      <c r="Q1260" s="18"/>
      <c r="R1260" s="18"/>
      <c r="S1260" s="15"/>
      <c r="T1260" s="18"/>
      <c r="U1260" s="18"/>
      <c r="V1260" s="18"/>
      <c r="W1260" s="18"/>
      <c r="X1260" s="18"/>
      <c r="Y1260" s="18"/>
      <c r="Z1260" s="18"/>
      <c r="AA1260" s="18"/>
      <c r="AB1260" s="18"/>
      <c r="AC1260" s="18"/>
      <c r="AD1260" s="18"/>
    </row>
    <row r="1261">
      <c r="A1261" s="119">
        <v>1131.0</v>
      </c>
      <c r="B1261" s="120" t="s">
        <v>1685</v>
      </c>
      <c r="C1261" s="120" t="s">
        <v>220</v>
      </c>
      <c r="D1261" s="119"/>
      <c r="E1261" s="119" t="s">
        <v>1654</v>
      </c>
      <c r="F1261" s="121"/>
      <c r="G1261" s="121" t="s">
        <v>5013</v>
      </c>
      <c r="H1261" s="121" t="s">
        <v>5014</v>
      </c>
      <c r="I1261" s="121" t="s">
        <v>1600</v>
      </c>
      <c r="J1261" s="122" t="s">
        <v>5016</v>
      </c>
      <c r="K1261" s="123" t="s">
        <v>1602</v>
      </c>
      <c r="L1261" s="121" t="s">
        <v>1603</v>
      </c>
      <c r="M1261" s="124"/>
      <c r="N1261" s="18"/>
      <c r="O1261" s="113"/>
      <c r="P1261" s="113"/>
      <c r="Q1261" s="18"/>
      <c r="R1261" s="18"/>
      <c r="S1261" s="15"/>
      <c r="T1261" s="18"/>
      <c r="U1261" s="18"/>
      <c r="V1261" s="18"/>
      <c r="W1261" s="18"/>
      <c r="X1261" s="18"/>
      <c r="Y1261" s="18"/>
      <c r="Z1261" s="18"/>
      <c r="AA1261" s="18"/>
      <c r="AB1261" s="18"/>
      <c r="AC1261" s="18"/>
      <c r="AD1261" s="18"/>
    </row>
    <row r="1262">
      <c r="A1262" s="119">
        <v>1111.0</v>
      </c>
      <c r="B1262" s="120" t="s">
        <v>1685</v>
      </c>
      <c r="C1262" s="120" t="s">
        <v>220</v>
      </c>
      <c r="D1262" s="119"/>
      <c r="E1262" s="119" t="s">
        <v>1654</v>
      </c>
      <c r="F1262" s="121"/>
      <c r="G1262" s="121" t="s">
        <v>5017</v>
      </c>
      <c r="H1262" s="121" t="s">
        <v>5018</v>
      </c>
      <c r="I1262" s="121" t="s">
        <v>1600</v>
      </c>
      <c r="J1262" s="122" t="s">
        <v>5019</v>
      </c>
      <c r="K1262" s="123" t="s">
        <v>1782</v>
      </c>
      <c r="L1262" s="121" t="s">
        <v>1783</v>
      </c>
      <c r="M1262" s="124"/>
      <c r="N1262" s="18"/>
      <c r="O1262" s="113"/>
      <c r="P1262" s="113"/>
      <c r="Q1262" s="113"/>
      <c r="R1262" s="113"/>
      <c r="S1262" s="15"/>
      <c r="T1262" s="18"/>
      <c r="U1262" s="18"/>
      <c r="V1262" s="18"/>
      <c r="W1262" s="18"/>
      <c r="X1262" s="18"/>
      <c r="Y1262" s="18"/>
      <c r="Z1262" s="18"/>
      <c r="AA1262" s="18"/>
      <c r="AB1262" s="18"/>
      <c r="AC1262" s="18"/>
      <c r="AD1262" s="18"/>
    </row>
    <row r="1263">
      <c r="A1263" s="119">
        <v>1129.0</v>
      </c>
      <c r="B1263" s="120" t="s">
        <v>1685</v>
      </c>
      <c r="C1263" s="120" t="s">
        <v>220</v>
      </c>
      <c r="D1263" s="119"/>
      <c r="E1263" s="119" t="s">
        <v>1654</v>
      </c>
      <c r="F1263" s="121"/>
      <c r="G1263" s="121" t="s">
        <v>5017</v>
      </c>
      <c r="H1263" s="121" t="s">
        <v>5018</v>
      </c>
      <c r="I1263" s="121" t="s">
        <v>1600</v>
      </c>
      <c r="J1263" s="122" t="s">
        <v>5020</v>
      </c>
      <c r="K1263" s="123" t="s">
        <v>1602</v>
      </c>
      <c r="L1263" s="121" t="s">
        <v>1603</v>
      </c>
      <c r="M1263" s="124"/>
      <c r="N1263" s="18"/>
      <c r="O1263" s="113"/>
      <c r="P1263" s="113"/>
      <c r="Q1263" s="113"/>
      <c r="R1263" s="113"/>
      <c r="S1263" s="15"/>
      <c r="T1263" s="18"/>
      <c r="U1263" s="18"/>
      <c r="V1263" s="18"/>
      <c r="W1263" s="18"/>
      <c r="X1263" s="18"/>
      <c r="Y1263" s="18"/>
      <c r="Z1263" s="18"/>
      <c r="AA1263" s="18"/>
      <c r="AB1263" s="18"/>
      <c r="AC1263" s="18"/>
      <c r="AD1263" s="18"/>
    </row>
    <row r="1264">
      <c r="A1264" s="119">
        <v>1152.0</v>
      </c>
      <c r="B1264" s="120" t="s">
        <v>1685</v>
      </c>
      <c r="C1264" s="120" t="s">
        <v>220</v>
      </c>
      <c r="D1264" s="119"/>
      <c r="E1264" s="119" t="s">
        <v>1654</v>
      </c>
      <c r="F1264" s="121"/>
      <c r="G1264" s="121" t="s">
        <v>5021</v>
      </c>
      <c r="H1264" s="121" t="s">
        <v>5018</v>
      </c>
      <c r="I1264" s="121" t="s">
        <v>1600</v>
      </c>
      <c r="J1264" s="122" t="s">
        <v>5022</v>
      </c>
      <c r="K1264" s="123" t="s">
        <v>3406</v>
      </c>
      <c r="L1264" s="121" t="s">
        <v>3407</v>
      </c>
      <c r="M1264" s="124"/>
      <c r="N1264" s="18"/>
      <c r="O1264" s="113"/>
      <c r="P1264" s="113"/>
      <c r="Q1264" s="113"/>
      <c r="R1264" s="113"/>
      <c r="S1264" s="15"/>
      <c r="T1264" s="18"/>
      <c r="U1264" s="18"/>
      <c r="V1264" s="18"/>
      <c r="W1264" s="18"/>
      <c r="X1264" s="18"/>
      <c r="Y1264" s="18"/>
      <c r="Z1264" s="18"/>
      <c r="AA1264" s="18"/>
      <c r="AB1264" s="18"/>
      <c r="AC1264" s="18"/>
      <c r="AD1264" s="18"/>
    </row>
    <row r="1265">
      <c r="A1265" s="119">
        <v>1167.0</v>
      </c>
      <c r="B1265" s="120" t="s">
        <v>1685</v>
      </c>
      <c r="C1265" s="120" t="s">
        <v>220</v>
      </c>
      <c r="D1265" s="119"/>
      <c r="E1265" s="119" t="s">
        <v>1654</v>
      </c>
      <c r="F1265" s="121"/>
      <c r="G1265" s="121" t="s">
        <v>5023</v>
      </c>
      <c r="H1265" s="121" t="s">
        <v>5024</v>
      </c>
      <c r="I1265" s="121" t="s">
        <v>1600</v>
      </c>
      <c r="J1265" s="122" t="s">
        <v>5025</v>
      </c>
      <c r="K1265" s="123" t="s">
        <v>1795</v>
      </c>
      <c r="L1265" s="121" t="s">
        <v>1796</v>
      </c>
      <c r="M1265" s="124"/>
      <c r="N1265" s="18"/>
      <c r="O1265" s="113"/>
      <c r="P1265" s="113"/>
      <c r="Q1265" s="113"/>
      <c r="R1265" s="113"/>
      <c r="S1265" s="15"/>
      <c r="T1265" s="18"/>
      <c r="U1265" s="18"/>
      <c r="V1265" s="18"/>
      <c r="W1265" s="18"/>
      <c r="X1265" s="18"/>
      <c r="Y1265" s="18"/>
      <c r="Z1265" s="18"/>
      <c r="AA1265" s="18"/>
      <c r="AB1265" s="18"/>
      <c r="AC1265" s="18"/>
      <c r="AD1265" s="18"/>
    </row>
    <row r="1266">
      <c r="A1266" s="119">
        <v>1174.0</v>
      </c>
      <c r="B1266" s="120" t="s">
        <v>1685</v>
      </c>
      <c r="C1266" s="120" t="s">
        <v>220</v>
      </c>
      <c r="D1266" s="119"/>
      <c r="E1266" s="119" t="s">
        <v>1654</v>
      </c>
      <c r="F1266" s="121"/>
      <c r="G1266" s="121" t="s">
        <v>5023</v>
      </c>
      <c r="H1266" s="121" t="s">
        <v>5024</v>
      </c>
      <c r="I1266" s="121" t="s">
        <v>1600</v>
      </c>
      <c r="J1266" s="122" t="s">
        <v>5026</v>
      </c>
      <c r="K1266" s="123" t="s">
        <v>1798</v>
      </c>
      <c r="L1266" s="121" t="s">
        <v>1799</v>
      </c>
      <c r="M1266" s="124"/>
      <c r="N1266" s="18"/>
      <c r="O1266" s="113"/>
      <c r="P1266" s="113"/>
      <c r="Q1266" s="18"/>
      <c r="R1266" s="18"/>
      <c r="S1266" s="15"/>
      <c r="T1266" s="18"/>
      <c r="U1266" s="18"/>
      <c r="V1266" s="18"/>
      <c r="W1266" s="18"/>
      <c r="X1266" s="18"/>
      <c r="Y1266" s="18"/>
      <c r="Z1266" s="18"/>
      <c r="AA1266" s="18"/>
      <c r="AB1266" s="18"/>
      <c r="AC1266" s="18"/>
      <c r="AD1266" s="18"/>
    </row>
    <row r="1267">
      <c r="A1267" s="119">
        <v>1168.0</v>
      </c>
      <c r="B1267" s="120" t="s">
        <v>1685</v>
      </c>
      <c r="C1267" s="120" t="s">
        <v>220</v>
      </c>
      <c r="D1267" s="119"/>
      <c r="E1267" s="119" t="s">
        <v>1654</v>
      </c>
      <c r="F1267" s="121"/>
      <c r="G1267" s="121" t="s">
        <v>5027</v>
      </c>
      <c r="H1267" s="121" t="s">
        <v>5028</v>
      </c>
      <c r="I1267" s="121" t="s">
        <v>1600</v>
      </c>
      <c r="J1267" s="122" t="s">
        <v>5029</v>
      </c>
      <c r="K1267" s="123" t="s">
        <v>1795</v>
      </c>
      <c r="L1267" s="121" t="s">
        <v>1796</v>
      </c>
      <c r="M1267" s="124"/>
      <c r="N1267" s="18"/>
      <c r="O1267" s="113"/>
      <c r="P1267" s="113"/>
      <c r="Q1267" s="18"/>
      <c r="R1267" s="18"/>
      <c r="S1267" s="15"/>
      <c r="T1267" s="18"/>
      <c r="U1267" s="18"/>
      <c r="V1267" s="18"/>
      <c r="W1267" s="18"/>
      <c r="X1267" s="18"/>
      <c r="Y1267" s="18"/>
      <c r="Z1267" s="18"/>
      <c r="AA1267" s="18"/>
      <c r="AB1267" s="18"/>
      <c r="AC1267" s="18"/>
      <c r="AD1267" s="18"/>
    </row>
    <row r="1268">
      <c r="A1268" s="119">
        <v>1175.0</v>
      </c>
      <c r="B1268" s="120" t="s">
        <v>1685</v>
      </c>
      <c r="C1268" s="120" t="s">
        <v>220</v>
      </c>
      <c r="D1268" s="119"/>
      <c r="E1268" s="119" t="s">
        <v>1654</v>
      </c>
      <c r="F1268" s="121"/>
      <c r="G1268" s="121" t="s">
        <v>5027</v>
      </c>
      <c r="H1268" s="121" t="s">
        <v>5028</v>
      </c>
      <c r="I1268" s="121" t="s">
        <v>1600</v>
      </c>
      <c r="J1268" s="122" t="s">
        <v>5030</v>
      </c>
      <c r="K1268" s="123" t="s">
        <v>1798</v>
      </c>
      <c r="L1268" s="121" t="s">
        <v>1799</v>
      </c>
      <c r="M1268" s="124"/>
      <c r="N1268" s="18"/>
      <c r="O1268" s="113"/>
      <c r="P1268" s="113"/>
      <c r="Q1268" s="18"/>
      <c r="R1268" s="18"/>
      <c r="S1268" s="15"/>
      <c r="T1268" s="18"/>
      <c r="U1268" s="18"/>
      <c r="V1268" s="18"/>
      <c r="W1268" s="18"/>
      <c r="X1268" s="18"/>
      <c r="Y1268" s="18"/>
      <c r="Z1268" s="18"/>
      <c r="AA1268" s="18"/>
      <c r="AB1268" s="18"/>
      <c r="AC1268" s="18"/>
      <c r="AD1268" s="18"/>
    </row>
    <row r="1269">
      <c r="A1269" s="119">
        <v>1072.0</v>
      </c>
      <c r="B1269" s="120" t="s">
        <v>1685</v>
      </c>
      <c r="C1269" s="120" t="s">
        <v>220</v>
      </c>
      <c r="D1269" s="119"/>
      <c r="E1269" s="119" t="s">
        <v>1729</v>
      </c>
      <c r="F1269" s="121"/>
      <c r="G1269" s="121" t="s">
        <v>5031</v>
      </c>
      <c r="H1269" s="121" t="s">
        <v>5032</v>
      </c>
      <c r="I1269" s="121" t="s">
        <v>1607</v>
      </c>
      <c r="J1269" s="122" t="s">
        <v>5033</v>
      </c>
      <c r="K1269" s="123" t="s">
        <v>5034</v>
      </c>
      <c r="L1269" s="121" t="s">
        <v>5035</v>
      </c>
      <c r="M1269" s="124"/>
      <c r="N1269" s="18"/>
      <c r="O1269" s="113"/>
      <c r="P1269" s="113"/>
      <c r="Q1269" s="18"/>
      <c r="R1269" s="18"/>
      <c r="S1269" s="15"/>
      <c r="T1269" s="18"/>
      <c r="U1269" s="18"/>
      <c r="V1269" s="18"/>
      <c r="W1269" s="18"/>
      <c r="X1269" s="18"/>
      <c r="Y1269" s="18"/>
      <c r="Z1269" s="18"/>
      <c r="AA1269" s="18"/>
      <c r="AB1269" s="18"/>
      <c r="AC1269" s="18"/>
      <c r="AD1269" s="18"/>
    </row>
    <row r="1270">
      <c r="A1270" s="119">
        <v>1118.0</v>
      </c>
      <c r="B1270" s="120" t="s">
        <v>1685</v>
      </c>
      <c r="C1270" s="120" t="s">
        <v>220</v>
      </c>
      <c r="D1270" s="119"/>
      <c r="E1270" s="119" t="s">
        <v>1654</v>
      </c>
      <c r="F1270" s="121"/>
      <c r="G1270" s="121" t="s">
        <v>5036</v>
      </c>
      <c r="H1270" s="121" t="s">
        <v>5037</v>
      </c>
      <c r="I1270" s="121" t="s">
        <v>1600</v>
      </c>
      <c r="J1270" s="122" t="s">
        <v>5038</v>
      </c>
      <c r="K1270" s="123" t="s">
        <v>1782</v>
      </c>
      <c r="L1270" s="121" t="s">
        <v>1783</v>
      </c>
      <c r="M1270" s="124"/>
      <c r="N1270" s="18"/>
      <c r="O1270" s="113"/>
      <c r="P1270" s="113"/>
      <c r="Q1270" s="18"/>
      <c r="R1270" s="18"/>
      <c r="S1270" s="15"/>
      <c r="T1270" s="18"/>
      <c r="U1270" s="18"/>
      <c r="V1270" s="18"/>
      <c r="W1270" s="18"/>
      <c r="X1270" s="18"/>
      <c r="Y1270" s="18"/>
      <c r="Z1270" s="18"/>
      <c r="AA1270" s="18"/>
      <c r="AB1270" s="18"/>
      <c r="AC1270" s="18"/>
      <c r="AD1270" s="18"/>
    </row>
    <row r="1271">
      <c r="A1271" s="119">
        <v>1171.0</v>
      </c>
      <c r="B1271" s="120" t="s">
        <v>1685</v>
      </c>
      <c r="C1271" s="120" t="s">
        <v>220</v>
      </c>
      <c r="D1271" s="119"/>
      <c r="E1271" s="119" t="s">
        <v>1654</v>
      </c>
      <c r="F1271" s="121"/>
      <c r="G1271" s="121" t="s">
        <v>5039</v>
      </c>
      <c r="H1271" s="121" t="s">
        <v>5037</v>
      </c>
      <c r="I1271" s="121" t="s">
        <v>1600</v>
      </c>
      <c r="J1271" s="122" t="s">
        <v>5040</v>
      </c>
      <c r="K1271" s="123" t="s">
        <v>1795</v>
      </c>
      <c r="L1271" s="121" t="s">
        <v>1796</v>
      </c>
      <c r="M1271" s="124"/>
      <c r="N1271" s="18"/>
      <c r="O1271" s="18"/>
      <c r="P1271" s="18"/>
      <c r="Q1271" s="18"/>
      <c r="R1271" s="18"/>
      <c r="S1271" s="18"/>
      <c r="T1271" s="15"/>
      <c r="U1271" s="18"/>
      <c r="V1271" s="18"/>
      <c r="W1271" s="18"/>
      <c r="X1271" s="18"/>
      <c r="Y1271" s="18"/>
      <c r="Z1271" s="18"/>
      <c r="AA1271" s="18"/>
      <c r="AB1271" s="18"/>
      <c r="AC1271" s="18"/>
      <c r="AD1271" s="18"/>
    </row>
    <row r="1272">
      <c r="A1272" s="119">
        <v>1178.0</v>
      </c>
      <c r="B1272" s="120" t="s">
        <v>1685</v>
      </c>
      <c r="C1272" s="120" t="s">
        <v>220</v>
      </c>
      <c r="D1272" s="119"/>
      <c r="E1272" s="119" t="s">
        <v>1654</v>
      </c>
      <c r="F1272" s="121"/>
      <c r="G1272" s="121" t="s">
        <v>5039</v>
      </c>
      <c r="H1272" s="121" t="s">
        <v>5037</v>
      </c>
      <c r="I1272" s="121" t="s">
        <v>1600</v>
      </c>
      <c r="J1272" s="122" t="s">
        <v>5041</v>
      </c>
      <c r="K1272" s="123" t="s">
        <v>1798</v>
      </c>
      <c r="L1272" s="121" t="s">
        <v>1799</v>
      </c>
      <c r="M1272" s="124"/>
      <c r="N1272" s="18"/>
      <c r="O1272" s="113"/>
      <c r="P1272" s="113"/>
      <c r="Q1272" s="18"/>
      <c r="R1272" s="18"/>
      <c r="S1272" s="15"/>
      <c r="T1272" s="18"/>
      <c r="U1272" s="18"/>
      <c r="V1272" s="18"/>
      <c r="W1272" s="18"/>
      <c r="X1272" s="18"/>
      <c r="Y1272" s="18"/>
      <c r="Z1272" s="18"/>
      <c r="AA1272" s="18"/>
      <c r="AB1272" s="18"/>
      <c r="AC1272" s="18"/>
      <c r="AD1272" s="18"/>
    </row>
    <row r="1273">
      <c r="A1273" s="119">
        <v>1117.0</v>
      </c>
      <c r="B1273" s="120" t="s">
        <v>1685</v>
      </c>
      <c r="C1273" s="120" t="s">
        <v>220</v>
      </c>
      <c r="D1273" s="119"/>
      <c r="E1273" s="119" t="s">
        <v>1654</v>
      </c>
      <c r="F1273" s="121"/>
      <c r="G1273" s="121" t="s">
        <v>5042</v>
      </c>
      <c r="H1273" s="121" t="s">
        <v>5043</v>
      </c>
      <c r="I1273" s="121" t="s">
        <v>1600</v>
      </c>
      <c r="J1273" s="122" t="s">
        <v>5044</v>
      </c>
      <c r="K1273" s="123" t="s">
        <v>1782</v>
      </c>
      <c r="L1273" s="121" t="s">
        <v>1783</v>
      </c>
      <c r="M1273" s="124"/>
      <c r="N1273" s="18"/>
      <c r="O1273" s="113"/>
      <c r="P1273" s="113"/>
      <c r="Q1273" s="18"/>
      <c r="R1273" s="18"/>
      <c r="S1273" s="15"/>
      <c r="T1273" s="18"/>
      <c r="U1273" s="18"/>
      <c r="V1273" s="18"/>
      <c r="W1273" s="18"/>
      <c r="X1273" s="18"/>
      <c r="Y1273" s="18"/>
      <c r="Z1273" s="18"/>
      <c r="AA1273" s="18"/>
      <c r="AB1273" s="18"/>
      <c r="AC1273" s="18"/>
      <c r="AD1273" s="18"/>
    </row>
    <row r="1274">
      <c r="A1274" s="119">
        <v>1170.0</v>
      </c>
      <c r="B1274" s="120" t="s">
        <v>1685</v>
      </c>
      <c r="C1274" s="120" t="s">
        <v>220</v>
      </c>
      <c r="D1274" s="119"/>
      <c r="E1274" s="119" t="s">
        <v>1654</v>
      </c>
      <c r="F1274" s="121"/>
      <c r="G1274" s="121" t="s">
        <v>5045</v>
      </c>
      <c r="H1274" s="121" t="s">
        <v>5043</v>
      </c>
      <c r="I1274" s="121" t="s">
        <v>1600</v>
      </c>
      <c r="J1274" s="122" t="s">
        <v>5046</v>
      </c>
      <c r="K1274" s="123" t="s">
        <v>1795</v>
      </c>
      <c r="L1274" s="121" t="s">
        <v>1796</v>
      </c>
      <c r="M1274" s="124"/>
      <c r="N1274" s="18"/>
      <c r="O1274" s="113"/>
      <c r="P1274" s="113"/>
      <c r="Q1274" s="18"/>
      <c r="R1274" s="18"/>
      <c r="S1274" s="15"/>
      <c r="T1274" s="18"/>
      <c r="U1274" s="18"/>
      <c r="V1274" s="18"/>
      <c r="W1274" s="18"/>
      <c r="X1274" s="18"/>
      <c r="Y1274" s="18"/>
      <c r="Z1274" s="18"/>
      <c r="AA1274" s="18"/>
      <c r="AB1274" s="18"/>
      <c r="AC1274" s="18"/>
      <c r="AD1274" s="18"/>
    </row>
    <row r="1275">
      <c r="A1275" s="119">
        <v>1177.0</v>
      </c>
      <c r="B1275" s="120" t="s">
        <v>1685</v>
      </c>
      <c r="C1275" s="120" t="s">
        <v>220</v>
      </c>
      <c r="D1275" s="119"/>
      <c r="E1275" s="119" t="s">
        <v>1654</v>
      </c>
      <c r="F1275" s="121"/>
      <c r="G1275" s="121" t="s">
        <v>5045</v>
      </c>
      <c r="H1275" s="121" t="s">
        <v>5043</v>
      </c>
      <c r="I1275" s="121" t="s">
        <v>1600</v>
      </c>
      <c r="J1275" s="122" t="s">
        <v>5047</v>
      </c>
      <c r="K1275" s="123" t="s">
        <v>1798</v>
      </c>
      <c r="L1275" s="121" t="s">
        <v>1799</v>
      </c>
      <c r="M1275" s="124"/>
      <c r="N1275" s="18"/>
      <c r="O1275" s="113"/>
      <c r="P1275" s="113"/>
      <c r="Q1275" s="18"/>
      <c r="R1275" s="18"/>
      <c r="S1275" s="15"/>
      <c r="T1275" s="18"/>
      <c r="U1275" s="18"/>
      <c r="V1275" s="18"/>
      <c r="W1275" s="18"/>
      <c r="X1275" s="18"/>
      <c r="Y1275" s="18"/>
      <c r="Z1275" s="18"/>
      <c r="AA1275" s="18"/>
      <c r="AB1275" s="18"/>
      <c r="AC1275" s="18"/>
      <c r="AD1275" s="18"/>
    </row>
    <row r="1276">
      <c r="A1276" s="119">
        <v>1116.0</v>
      </c>
      <c r="B1276" s="120" t="s">
        <v>1685</v>
      </c>
      <c r="C1276" s="120" t="s">
        <v>220</v>
      </c>
      <c r="D1276" s="119"/>
      <c r="E1276" s="119" t="s">
        <v>1654</v>
      </c>
      <c r="F1276" s="121"/>
      <c r="G1276" s="121" t="s">
        <v>5048</v>
      </c>
      <c r="H1276" s="121" t="s">
        <v>5049</v>
      </c>
      <c r="I1276" s="121" t="s">
        <v>1600</v>
      </c>
      <c r="J1276" s="122" t="s">
        <v>5050</v>
      </c>
      <c r="K1276" s="123" t="s">
        <v>1782</v>
      </c>
      <c r="L1276" s="121" t="s">
        <v>1783</v>
      </c>
      <c r="M1276" s="124"/>
      <c r="N1276" s="18"/>
      <c r="O1276" s="113"/>
      <c r="P1276" s="113"/>
      <c r="Q1276" s="18"/>
      <c r="R1276" s="18"/>
      <c r="S1276" s="15"/>
      <c r="T1276" s="18"/>
      <c r="U1276" s="18"/>
      <c r="V1276" s="18"/>
      <c r="W1276" s="18"/>
      <c r="X1276" s="18"/>
      <c r="Y1276" s="18"/>
      <c r="Z1276" s="18"/>
      <c r="AA1276" s="18"/>
      <c r="AB1276" s="18"/>
      <c r="AC1276" s="18"/>
      <c r="AD1276" s="18"/>
    </row>
    <row r="1277">
      <c r="A1277" s="119">
        <v>1169.0</v>
      </c>
      <c r="B1277" s="120" t="s">
        <v>1685</v>
      </c>
      <c r="C1277" s="120" t="s">
        <v>220</v>
      </c>
      <c r="D1277" s="119"/>
      <c r="E1277" s="119" t="s">
        <v>1654</v>
      </c>
      <c r="F1277" s="121"/>
      <c r="G1277" s="121" t="s">
        <v>5051</v>
      </c>
      <c r="H1277" s="121" t="s">
        <v>5049</v>
      </c>
      <c r="I1277" s="121" t="s">
        <v>1600</v>
      </c>
      <c r="J1277" s="122" t="s">
        <v>5052</v>
      </c>
      <c r="K1277" s="123" t="s">
        <v>1795</v>
      </c>
      <c r="L1277" s="121" t="s">
        <v>1796</v>
      </c>
      <c r="M1277" s="124"/>
      <c r="N1277" s="18"/>
      <c r="O1277" s="113"/>
      <c r="P1277" s="113"/>
      <c r="Q1277" s="18"/>
      <c r="R1277" s="18"/>
      <c r="S1277" s="15"/>
      <c r="T1277" s="18"/>
      <c r="U1277" s="18"/>
      <c r="V1277" s="18"/>
      <c r="W1277" s="18"/>
      <c r="X1277" s="18"/>
      <c r="Y1277" s="18"/>
      <c r="Z1277" s="18"/>
      <c r="AA1277" s="18"/>
      <c r="AB1277" s="18"/>
      <c r="AC1277" s="18"/>
      <c r="AD1277" s="18"/>
    </row>
    <row r="1278">
      <c r="A1278" s="119">
        <v>1176.0</v>
      </c>
      <c r="B1278" s="120" t="s">
        <v>1685</v>
      </c>
      <c r="C1278" s="120" t="s">
        <v>220</v>
      </c>
      <c r="D1278" s="119"/>
      <c r="E1278" s="119" t="s">
        <v>1654</v>
      </c>
      <c r="F1278" s="121"/>
      <c r="G1278" s="121" t="s">
        <v>5051</v>
      </c>
      <c r="H1278" s="121" t="s">
        <v>5049</v>
      </c>
      <c r="I1278" s="121" t="s">
        <v>1600</v>
      </c>
      <c r="J1278" s="122" t="s">
        <v>5053</v>
      </c>
      <c r="K1278" s="123" t="s">
        <v>1798</v>
      </c>
      <c r="L1278" s="121" t="s">
        <v>1799</v>
      </c>
      <c r="M1278" s="124"/>
      <c r="N1278" s="18"/>
      <c r="O1278" s="113"/>
      <c r="P1278" s="113"/>
      <c r="Q1278" s="18"/>
      <c r="R1278" s="18"/>
      <c r="S1278" s="15"/>
      <c r="T1278" s="18"/>
      <c r="U1278" s="18"/>
      <c r="V1278" s="18"/>
      <c r="W1278" s="18"/>
      <c r="X1278" s="18"/>
      <c r="Y1278" s="18"/>
      <c r="Z1278" s="18"/>
      <c r="AA1278" s="18"/>
      <c r="AB1278" s="18"/>
      <c r="AC1278" s="18"/>
      <c r="AD1278" s="18"/>
    </row>
    <row r="1279">
      <c r="A1279" s="119">
        <v>1119.0</v>
      </c>
      <c r="B1279" s="120" t="s">
        <v>1685</v>
      </c>
      <c r="C1279" s="120" t="s">
        <v>220</v>
      </c>
      <c r="D1279" s="119"/>
      <c r="E1279" s="119" t="s">
        <v>1654</v>
      </c>
      <c r="F1279" s="121"/>
      <c r="G1279" s="121" t="s">
        <v>5054</v>
      </c>
      <c r="H1279" s="121" t="s">
        <v>5055</v>
      </c>
      <c r="I1279" s="121" t="s">
        <v>1600</v>
      </c>
      <c r="J1279" s="122" t="s">
        <v>5056</v>
      </c>
      <c r="K1279" s="123" t="s">
        <v>1782</v>
      </c>
      <c r="L1279" s="121" t="s">
        <v>1783</v>
      </c>
      <c r="M1279" s="124"/>
      <c r="N1279" s="18"/>
      <c r="O1279" s="113"/>
      <c r="P1279" s="113"/>
      <c r="Q1279" s="18"/>
      <c r="R1279" s="18"/>
      <c r="S1279" s="15"/>
      <c r="T1279" s="18"/>
      <c r="U1279" s="18"/>
      <c r="V1279" s="18"/>
      <c r="W1279" s="18"/>
      <c r="X1279" s="18"/>
      <c r="Y1279" s="18"/>
      <c r="Z1279" s="18"/>
      <c r="AA1279" s="18"/>
      <c r="AB1279" s="18"/>
      <c r="AC1279" s="18"/>
      <c r="AD1279" s="18"/>
    </row>
    <row r="1280">
      <c r="A1280" s="119">
        <v>1172.0</v>
      </c>
      <c r="B1280" s="120" t="s">
        <v>1685</v>
      </c>
      <c r="C1280" s="120" t="s">
        <v>220</v>
      </c>
      <c r="D1280" s="119"/>
      <c r="E1280" s="119" t="s">
        <v>1654</v>
      </c>
      <c r="F1280" s="121"/>
      <c r="G1280" s="121" t="s">
        <v>5057</v>
      </c>
      <c r="H1280" s="121" t="s">
        <v>5055</v>
      </c>
      <c r="I1280" s="121" t="s">
        <v>1600</v>
      </c>
      <c r="J1280" s="122" t="s">
        <v>5058</v>
      </c>
      <c r="K1280" s="123" t="s">
        <v>1795</v>
      </c>
      <c r="L1280" s="121" t="s">
        <v>1796</v>
      </c>
      <c r="M1280" s="124"/>
      <c r="N1280" s="18"/>
      <c r="O1280" s="113"/>
      <c r="P1280" s="113"/>
      <c r="Q1280" s="18"/>
      <c r="R1280" s="18"/>
      <c r="S1280" s="15"/>
      <c r="T1280" s="18"/>
      <c r="U1280" s="18"/>
      <c r="V1280" s="18"/>
      <c r="W1280" s="18"/>
      <c r="X1280" s="18"/>
      <c r="Y1280" s="18"/>
      <c r="Z1280" s="18"/>
      <c r="AA1280" s="18"/>
      <c r="AB1280" s="18"/>
      <c r="AC1280" s="18"/>
      <c r="AD1280" s="18"/>
    </row>
    <row r="1281">
      <c r="A1281" s="119">
        <v>1179.0</v>
      </c>
      <c r="B1281" s="120" t="s">
        <v>1685</v>
      </c>
      <c r="C1281" s="120" t="s">
        <v>220</v>
      </c>
      <c r="D1281" s="119"/>
      <c r="E1281" s="119" t="s">
        <v>1654</v>
      </c>
      <c r="F1281" s="121"/>
      <c r="G1281" s="121" t="s">
        <v>5057</v>
      </c>
      <c r="H1281" s="121" t="s">
        <v>5055</v>
      </c>
      <c r="I1281" s="121" t="s">
        <v>1600</v>
      </c>
      <c r="J1281" s="122" t="s">
        <v>5059</v>
      </c>
      <c r="K1281" s="123" t="s">
        <v>1798</v>
      </c>
      <c r="L1281" s="121" t="s">
        <v>1799</v>
      </c>
      <c r="M1281" s="124"/>
      <c r="N1281" s="18"/>
      <c r="O1281" s="113"/>
      <c r="P1281" s="113"/>
      <c r="Q1281" s="18"/>
      <c r="R1281" s="18"/>
      <c r="S1281" s="15"/>
      <c r="T1281" s="18"/>
      <c r="U1281" s="18"/>
      <c r="V1281" s="18"/>
      <c r="W1281" s="18"/>
      <c r="X1281" s="18"/>
      <c r="Y1281" s="18"/>
      <c r="Z1281" s="18"/>
      <c r="AA1281" s="18"/>
      <c r="AB1281" s="18"/>
      <c r="AC1281" s="18"/>
      <c r="AD1281" s="18"/>
    </row>
    <row r="1282">
      <c r="C1282" s="12" t="s">
        <v>220</v>
      </c>
      <c r="D1282" s="12" t="s">
        <v>221</v>
      </c>
      <c r="E1282" s="12" t="s">
        <v>1656</v>
      </c>
      <c r="F1282" s="12" t="s">
        <v>225</v>
      </c>
      <c r="G1282" s="12" t="s">
        <v>5060</v>
      </c>
      <c r="H1282" s="12" t="s">
        <v>5061</v>
      </c>
      <c r="I1282" s="12" t="s">
        <v>1637</v>
      </c>
      <c r="J1282" s="114" t="s">
        <v>5062</v>
      </c>
      <c r="K1282" s="12" t="s">
        <v>2245</v>
      </c>
      <c r="L1282" s="12" t="s">
        <v>2246</v>
      </c>
    </row>
    <row r="1283">
      <c r="C1283" s="12" t="s">
        <v>220</v>
      </c>
      <c r="D1283" s="12" t="s">
        <v>221</v>
      </c>
      <c r="E1283" s="12" t="s">
        <v>1656</v>
      </c>
      <c r="F1283" s="12" t="s">
        <v>225</v>
      </c>
      <c r="G1283" s="12" t="s">
        <v>5063</v>
      </c>
      <c r="H1283" s="12" t="s">
        <v>5064</v>
      </c>
      <c r="I1283" s="12" t="s">
        <v>1637</v>
      </c>
      <c r="J1283" s="114" t="s">
        <v>5065</v>
      </c>
      <c r="K1283" s="12" t="s">
        <v>5066</v>
      </c>
      <c r="L1283" s="12" t="s">
        <v>5067</v>
      </c>
    </row>
    <row r="1284">
      <c r="C1284" s="12" t="s">
        <v>220</v>
      </c>
      <c r="D1284" s="12" t="s">
        <v>221</v>
      </c>
      <c r="E1284" s="12" t="s">
        <v>1719</v>
      </c>
      <c r="F1284" s="12" t="s">
        <v>225</v>
      </c>
      <c r="G1284" s="12" t="s">
        <v>5068</v>
      </c>
      <c r="H1284" s="12" t="s">
        <v>5069</v>
      </c>
      <c r="I1284" s="12" t="s">
        <v>1722</v>
      </c>
      <c r="J1284" s="114" t="s">
        <v>5070</v>
      </c>
      <c r="K1284" s="12" t="s">
        <v>5071</v>
      </c>
      <c r="L1284" s="12" t="s">
        <v>5072</v>
      </c>
    </row>
    <row r="1285">
      <c r="A1285" s="119">
        <v>1180.0</v>
      </c>
      <c r="B1285" s="120" t="s">
        <v>1685</v>
      </c>
      <c r="C1285" s="120" t="s">
        <v>229</v>
      </c>
      <c r="D1285" s="119"/>
      <c r="E1285" s="119" t="s">
        <v>1619</v>
      </c>
      <c r="F1285" s="121"/>
      <c r="G1285" s="121" t="s">
        <v>5073</v>
      </c>
      <c r="H1285" s="121" t="s">
        <v>5074</v>
      </c>
      <c r="I1285" s="121" t="s">
        <v>1588</v>
      </c>
      <c r="J1285" s="122" t="s">
        <v>5075</v>
      </c>
      <c r="K1285" s="123" t="s">
        <v>4811</v>
      </c>
      <c r="L1285" s="121" t="s">
        <v>4812</v>
      </c>
      <c r="M1285" s="124"/>
      <c r="N1285" s="18"/>
      <c r="O1285" s="113"/>
      <c r="P1285" s="113"/>
      <c r="Q1285" s="18"/>
      <c r="R1285" s="18"/>
      <c r="S1285" s="15"/>
      <c r="T1285" s="18"/>
      <c r="U1285" s="18"/>
      <c r="V1285" s="18"/>
      <c r="W1285" s="18"/>
      <c r="X1285" s="18"/>
      <c r="Y1285" s="18"/>
      <c r="Z1285" s="18"/>
      <c r="AA1285" s="18"/>
      <c r="AB1285" s="18"/>
      <c r="AC1285" s="18"/>
      <c r="AD1285" s="18"/>
    </row>
    <row r="1286">
      <c r="A1286" s="119">
        <v>1202.0</v>
      </c>
      <c r="B1286" s="120" t="s">
        <v>1685</v>
      </c>
      <c r="C1286" s="120" t="s">
        <v>229</v>
      </c>
      <c r="D1286" s="119"/>
      <c r="E1286" s="119" t="s">
        <v>1654</v>
      </c>
      <c r="F1286" s="121"/>
      <c r="G1286" s="121" t="s">
        <v>5076</v>
      </c>
      <c r="H1286" s="121" t="s">
        <v>5077</v>
      </c>
      <c r="I1286" s="121" t="s">
        <v>1600</v>
      </c>
      <c r="J1286" s="122" t="s">
        <v>5078</v>
      </c>
      <c r="K1286" s="123" t="s">
        <v>1787</v>
      </c>
      <c r="L1286" s="121" t="s">
        <v>1788</v>
      </c>
      <c r="M1286" s="124"/>
      <c r="N1286" s="18"/>
      <c r="O1286" s="113"/>
      <c r="P1286" s="113"/>
      <c r="Q1286" s="18"/>
      <c r="R1286" s="18"/>
      <c r="S1286" s="15"/>
      <c r="T1286" s="18"/>
      <c r="U1286" s="18"/>
      <c r="V1286" s="18"/>
      <c r="W1286" s="18"/>
      <c r="X1286" s="18"/>
      <c r="Y1286" s="18"/>
      <c r="Z1286" s="18"/>
      <c r="AA1286" s="18"/>
      <c r="AB1286" s="18"/>
      <c r="AC1286" s="18"/>
      <c r="AD1286" s="18"/>
    </row>
    <row r="1287">
      <c r="A1287" s="119">
        <v>1223.0</v>
      </c>
      <c r="B1287" s="120" t="s">
        <v>1685</v>
      </c>
      <c r="C1287" s="120" t="s">
        <v>229</v>
      </c>
      <c r="D1287" s="119"/>
      <c r="E1287" s="119" t="s">
        <v>1654</v>
      </c>
      <c r="F1287" s="121"/>
      <c r="G1287" s="121" t="s">
        <v>5079</v>
      </c>
      <c r="H1287" s="121" t="s">
        <v>5077</v>
      </c>
      <c r="I1287" s="121" t="s">
        <v>1600</v>
      </c>
      <c r="J1287" s="122" t="s">
        <v>5080</v>
      </c>
      <c r="K1287" s="123" t="s">
        <v>4833</v>
      </c>
      <c r="L1287" s="121" t="s">
        <v>4834</v>
      </c>
      <c r="M1287" s="124"/>
      <c r="N1287" s="18"/>
      <c r="O1287" s="113"/>
      <c r="P1287" s="113"/>
      <c r="Q1287" s="113"/>
      <c r="R1287" s="113"/>
      <c r="S1287" s="15"/>
      <c r="T1287" s="18"/>
      <c r="U1287" s="18"/>
      <c r="V1287" s="18"/>
      <c r="W1287" s="18"/>
      <c r="X1287" s="18"/>
      <c r="Y1287" s="18"/>
      <c r="Z1287" s="18"/>
      <c r="AA1287" s="18"/>
      <c r="AB1287" s="18"/>
      <c r="AC1287" s="18"/>
      <c r="AD1287" s="18"/>
    </row>
    <row r="1288">
      <c r="A1288" s="119">
        <v>1201.0</v>
      </c>
      <c r="B1288" s="120" t="s">
        <v>1685</v>
      </c>
      <c r="C1288" s="120" t="s">
        <v>229</v>
      </c>
      <c r="D1288" s="119"/>
      <c r="E1288" s="119" t="s">
        <v>1654</v>
      </c>
      <c r="F1288" s="121"/>
      <c r="G1288" s="121" t="s">
        <v>5081</v>
      </c>
      <c r="H1288" s="121" t="s">
        <v>5082</v>
      </c>
      <c r="I1288" s="121" t="s">
        <v>1600</v>
      </c>
      <c r="J1288" s="122" t="s">
        <v>5083</v>
      </c>
      <c r="K1288" s="123" t="s">
        <v>1787</v>
      </c>
      <c r="L1288" s="121" t="s">
        <v>1788</v>
      </c>
      <c r="M1288" s="124"/>
      <c r="N1288" s="18"/>
      <c r="O1288" s="113"/>
      <c r="P1288" s="113"/>
      <c r="Q1288" s="18"/>
      <c r="R1288" s="18"/>
      <c r="S1288" s="15"/>
      <c r="T1288" s="18"/>
      <c r="U1288" s="18"/>
      <c r="V1288" s="18"/>
      <c r="W1288" s="18"/>
      <c r="X1288" s="18"/>
      <c r="Y1288" s="18"/>
      <c r="Z1288" s="18"/>
      <c r="AA1288" s="18"/>
      <c r="AB1288" s="18"/>
      <c r="AC1288" s="18"/>
      <c r="AD1288" s="18"/>
    </row>
    <row r="1289">
      <c r="A1289" s="119">
        <v>1207.0</v>
      </c>
      <c r="B1289" s="120" t="s">
        <v>1685</v>
      </c>
      <c r="C1289" s="120" t="s">
        <v>229</v>
      </c>
      <c r="D1289" s="119"/>
      <c r="E1289" s="119" t="s">
        <v>1654</v>
      </c>
      <c r="F1289" s="121"/>
      <c r="G1289" s="121" t="s">
        <v>5084</v>
      </c>
      <c r="H1289" s="121" t="s">
        <v>5082</v>
      </c>
      <c r="I1289" s="121" t="s">
        <v>1600</v>
      </c>
      <c r="J1289" s="122" t="s">
        <v>5085</v>
      </c>
      <c r="K1289" s="123" t="s">
        <v>1791</v>
      </c>
      <c r="L1289" s="121" t="s">
        <v>1792</v>
      </c>
      <c r="M1289" s="124"/>
      <c r="N1289" s="18"/>
      <c r="O1289" s="113"/>
      <c r="P1289" s="113"/>
      <c r="Q1289" s="113"/>
      <c r="R1289" s="113"/>
      <c r="S1289" s="15"/>
      <c r="T1289" s="18"/>
      <c r="U1289" s="18"/>
      <c r="V1289" s="18"/>
      <c r="W1289" s="18"/>
      <c r="X1289" s="18"/>
      <c r="Y1289" s="18"/>
      <c r="Z1289" s="18"/>
      <c r="AA1289" s="18"/>
      <c r="AB1289" s="18"/>
      <c r="AC1289" s="18"/>
      <c r="AD1289" s="18"/>
    </row>
    <row r="1290">
      <c r="A1290" s="119">
        <v>1222.0</v>
      </c>
      <c r="B1290" s="120" t="s">
        <v>1685</v>
      </c>
      <c r="C1290" s="120" t="s">
        <v>229</v>
      </c>
      <c r="D1290" s="119"/>
      <c r="E1290" s="119" t="s">
        <v>1654</v>
      </c>
      <c r="F1290" s="121"/>
      <c r="G1290" s="121" t="s">
        <v>5086</v>
      </c>
      <c r="H1290" s="121" t="s">
        <v>5082</v>
      </c>
      <c r="I1290" s="121" t="s">
        <v>1600</v>
      </c>
      <c r="J1290" s="122" t="s">
        <v>5087</v>
      </c>
      <c r="K1290" s="123" t="s">
        <v>4833</v>
      </c>
      <c r="L1290" s="121" t="s">
        <v>4834</v>
      </c>
      <c r="M1290" s="124"/>
      <c r="N1290" s="18"/>
      <c r="O1290" s="113"/>
      <c r="P1290" s="113"/>
      <c r="Q1290" s="18"/>
      <c r="R1290" s="18"/>
      <c r="S1290" s="15"/>
      <c r="T1290" s="18"/>
      <c r="U1290" s="18"/>
      <c r="V1290" s="18"/>
      <c r="W1290" s="18"/>
      <c r="X1290" s="18"/>
      <c r="Y1290" s="18"/>
      <c r="Z1290" s="18"/>
      <c r="AA1290" s="18"/>
      <c r="AB1290" s="18"/>
      <c r="AC1290" s="18"/>
      <c r="AD1290" s="18"/>
    </row>
    <row r="1291">
      <c r="A1291" s="119">
        <v>1182.0</v>
      </c>
      <c r="B1291" s="120" t="s">
        <v>1685</v>
      </c>
      <c r="C1291" s="120" t="s">
        <v>229</v>
      </c>
      <c r="D1291" s="119"/>
      <c r="E1291" s="119" t="s">
        <v>1654</v>
      </c>
      <c r="F1291" s="121"/>
      <c r="G1291" s="121" t="s">
        <v>5088</v>
      </c>
      <c r="H1291" s="121" t="s">
        <v>5089</v>
      </c>
      <c r="I1291" s="121" t="s">
        <v>1600</v>
      </c>
      <c r="J1291" s="122" t="s">
        <v>5090</v>
      </c>
      <c r="K1291" s="123" t="s">
        <v>1782</v>
      </c>
      <c r="L1291" s="121" t="s">
        <v>1783</v>
      </c>
      <c r="M1291" s="124"/>
      <c r="N1291" s="18"/>
      <c r="O1291" s="113"/>
      <c r="P1291" s="113"/>
      <c r="Q1291" s="18"/>
      <c r="R1291" s="18"/>
      <c r="S1291" s="15"/>
      <c r="T1291" s="18"/>
      <c r="U1291" s="18"/>
      <c r="V1291" s="18"/>
      <c r="W1291" s="18"/>
      <c r="X1291" s="18"/>
      <c r="Y1291" s="18"/>
      <c r="Z1291" s="18"/>
      <c r="AA1291" s="18"/>
      <c r="AB1291" s="18"/>
      <c r="AC1291" s="18"/>
      <c r="AD1291" s="18"/>
    </row>
    <row r="1292">
      <c r="A1292" s="119">
        <v>1196.0</v>
      </c>
      <c r="B1292" s="120" t="s">
        <v>1685</v>
      </c>
      <c r="C1292" s="120" t="s">
        <v>229</v>
      </c>
      <c r="D1292" s="119"/>
      <c r="E1292" s="119" t="s">
        <v>1654</v>
      </c>
      <c r="F1292" s="121"/>
      <c r="G1292" s="121" t="s">
        <v>5088</v>
      </c>
      <c r="H1292" s="121" t="s">
        <v>5089</v>
      </c>
      <c r="I1292" s="121" t="s">
        <v>1600</v>
      </c>
      <c r="J1292" s="122" t="s">
        <v>5091</v>
      </c>
      <c r="K1292" s="123" t="s">
        <v>1602</v>
      </c>
      <c r="L1292" s="121" t="s">
        <v>1603</v>
      </c>
      <c r="M1292" s="124"/>
      <c r="N1292" s="18"/>
      <c r="O1292" s="113"/>
      <c r="P1292" s="113"/>
      <c r="Q1292" s="113"/>
      <c r="R1292" s="113"/>
      <c r="S1292" s="15"/>
      <c r="T1292" s="18"/>
      <c r="U1292" s="18"/>
      <c r="V1292" s="18"/>
      <c r="W1292" s="18"/>
      <c r="X1292" s="18"/>
      <c r="Y1292" s="18"/>
      <c r="Z1292" s="18"/>
      <c r="AA1292" s="18"/>
      <c r="AB1292" s="18"/>
      <c r="AC1292" s="18"/>
      <c r="AD1292" s="18"/>
    </row>
    <row r="1293">
      <c r="A1293" s="119">
        <v>1216.0</v>
      </c>
      <c r="B1293" s="120" t="s">
        <v>1685</v>
      </c>
      <c r="C1293" s="120" t="s">
        <v>229</v>
      </c>
      <c r="D1293" s="119"/>
      <c r="E1293" s="119" t="s">
        <v>1654</v>
      </c>
      <c r="F1293" s="121"/>
      <c r="G1293" s="121" t="s">
        <v>5092</v>
      </c>
      <c r="H1293" s="121" t="s">
        <v>5089</v>
      </c>
      <c r="I1293" s="121" t="s">
        <v>1600</v>
      </c>
      <c r="J1293" s="122" t="s">
        <v>5093</v>
      </c>
      <c r="K1293" s="123" t="s">
        <v>2048</v>
      </c>
      <c r="L1293" s="121" t="s">
        <v>2049</v>
      </c>
      <c r="M1293" s="124"/>
      <c r="N1293" s="18"/>
      <c r="O1293" s="113"/>
      <c r="P1293" s="113"/>
      <c r="Q1293" s="113"/>
      <c r="R1293" s="113"/>
      <c r="S1293" s="15"/>
      <c r="T1293" s="18"/>
      <c r="U1293" s="18"/>
      <c r="V1293" s="18"/>
      <c r="W1293" s="18"/>
      <c r="X1293" s="18"/>
      <c r="Y1293" s="18"/>
      <c r="Z1293" s="18"/>
      <c r="AA1293" s="18"/>
      <c r="AB1293" s="18"/>
      <c r="AC1293" s="18"/>
      <c r="AD1293" s="18"/>
    </row>
    <row r="1294">
      <c r="A1294" s="119">
        <v>1181.0</v>
      </c>
      <c r="B1294" s="120" t="s">
        <v>1685</v>
      </c>
      <c r="C1294" s="120" t="s">
        <v>229</v>
      </c>
      <c r="D1294" s="119"/>
      <c r="E1294" s="119" t="s">
        <v>1654</v>
      </c>
      <c r="F1294" s="121"/>
      <c r="G1294" s="121" t="s">
        <v>5094</v>
      </c>
      <c r="H1294" s="121" t="s">
        <v>5095</v>
      </c>
      <c r="I1294" s="121" t="s">
        <v>1600</v>
      </c>
      <c r="J1294" s="122" t="s">
        <v>5096</v>
      </c>
      <c r="K1294" s="123" t="s">
        <v>1782</v>
      </c>
      <c r="L1294" s="121" t="s">
        <v>1783</v>
      </c>
      <c r="M1294" s="124"/>
      <c r="N1294" s="18"/>
      <c r="O1294" s="113"/>
      <c r="P1294" s="113"/>
      <c r="Q1294" s="113"/>
      <c r="R1294" s="113"/>
      <c r="S1294" s="15"/>
      <c r="T1294" s="18"/>
      <c r="U1294" s="18"/>
      <c r="V1294" s="18"/>
      <c r="W1294" s="18"/>
      <c r="X1294" s="18"/>
      <c r="Y1294" s="18"/>
      <c r="Z1294" s="18"/>
      <c r="AA1294" s="18"/>
      <c r="AB1294" s="18"/>
      <c r="AC1294" s="18"/>
      <c r="AD1294" s="18"/>
    </row>
    <row r="1295">
      <c r="A1295" s="119">
        <v>1195.0</v>
      </c>
      <c r="B1295" s="120" t="s">
        <v>1685</v>
      </c>
      <c r="C1295" s="120" t="s">
        <v>229</v>
      </c>
      <c r="D1295" s="119"/>
      <c r="E1295" s="119" t="s">
        <v>1654</v>
      </c>
      <c r="F1295" s="121"/>
      <c r="G1295" s="121" t="s">
        <v>5094</v>
      </c>
      <c r="H1295" s="121" t="s">
        <v>5095</v>
      </c>
      <c r="I1295" s="121" t="s">
        <v>1600</v>
      </c>
      <c r="J1295" s="122" t="s">
        <v>5097</v>
      </c>
      <c r="K1295" s="123" t="s">
        <v>1602</v>
      </c>
      <c r="L1295" s="121" t="s">
        <v>1603</v>
      </c>
      <c r="M1295" s="124"/>
      <c r="N1295" s="18"/>
      <c r="O1295" s="113"/>
      <c r="P1295" s="113"/>
      <c r="Q1295" s="113"/>
      <c r="R1295" s="113"/>
      <c r="S1295" s="15"/>
      <c r="T1295" s="18"/>
      <c r="U1295" s="18"/>
      <c r="V1295" s="18"/>
      <c r="W1295" s="18"/>
      <c r="X1295" s="18"/>
      <c r="Y1295" s="18"/>
      <c r="Z1295" s="18"/>
      <c r="AA1295" s="18"/>
      <c r="AB1295" s="18"/>
      <c r="AC1295" s="18"/>
      <c r="AD1295" s="18"/>
    </row>
    <row r="1296">
      <c r="A1296" s="119">
        <v>1217.0</v>
      </c>
      <c r="B1296" s="120" t="s">
        <v>1685</v>
      </c>
      <c r="C1296" s="120" t="s">
        <v>229</v>
      </c>
      <c r="D1296" s="119"/>
      <c r="E1296" s="119" t="s">
        <v>1654</v>
      </c>
      <c r="F1296" s="121"/>
      <c r="G1296" s="121" t="s">
        <v>5098</v>
      </c>
      <c r="H1296" s="121" t="s">
        <v>5095</v>
      </c>
      <c r="I1296" s="121" t="s">
        <v>1600</v>
      </c>
      <c r="J1296" s="122" t="s">
        <v>5099</v>
      </c>
      <c r="K1296" s="123" t="s">
        <v>2048</v>
      </c>
      <c r="L1296" s="121" t="s">
        <v>2049</v>
      </c>
      <c r="M1296" s="124"/>
      <c r="N1296" s="18"/>
      <c r="O1296" s="113"/>
      <c r="P1296" s="113"/>
      <c r="Q1296" s="113"/>
      <c r="R1296" s="113"/>
      <c r="S1296" s="15"/>
      <c r="T1296" s="18"/>
      <c r="U1296" s="18"/>
      <c r="V1296" s="18"/>
      <c r="W1296" s="18"/>
      <c r="X1296" s="18"/>
      <c r="Y1296" s="18"/>
      <c r="Z1296" s="18"/>
      <c r="AA1296" s="18"/>
      <c r="AB1296" s="18"/>
      <c r="AC1296" s="18"/>
      <c r="AD1296" s="18"/>
    </row>
    <row r="1297">
      <c r="A1297" s="119">
        <v>1205.0</v>
      </c>
      <c r="B1297" s="120" t="s">
        <v>1685</v>
      </c>
      <c r="C1297" s="120" t="s">
        <v>229</v>
      </c>
      <c r="D1297" s="119"/>
      <c r="E1297" s="119" t="s">
        <v>1654</v>
      </c>
      <c r="F1297" s="121"/>
      <c r="G1297" s="121" t="s">
        <v>5100</v>
      </c>
      <c r="H1297" s="121" t="s">
        <v>5101</v>
      </c>
      <c r="I1297" s="121" t="s">
        <v>1600</v>
      </c>
      <c r="J1297" s="122" t="s">
        <v>5102</v>
      </c>
      <c r="K1297" s="123" t="s">
        <v>1787</v>
      </c>
      <c r="L1297" s="121" t="s">
        <v>1788</v>
      </c>
      <c r="M1297" s="124"/>
      <c r="N1297" s="18"/>
      <c r="O1297" s="113"/>
      <c r="P1297" s="113"/>
      <c r="Q1297" s="113"/>
      <c r="R1297" s="113"/>
      <c r="S1297" s="15"/>
      <c r="T1297" s="18"/>
      <c r="U1297" s="18"/>
      <c r="V1297" s="18"/>
      <c r="W1297" s="18"/>
      <c r="X1297" s="18"/>
      <c r="Y1297" s="18"/>
      <c r="Z1297" s="18"/>
      <c r="AA1297" s="18"/>
      <c r="AB1297" s="18"/>
      <c r="AC1297" s="18"/>
      <c r="AD1297" s="18"/>
    </row>
    <row r="1298">
      <c r="A1298" s="119">
        <v>1210.0</v>
      </c>
      <c r="B1298" s="120" t="s">
        <v>1685</v>
      </c>
      <c r="C1298" s="120" t="s">
        <v>229</v>
      </c>
      <c r="D1298" s="119"/>
      <c r="E1298" s="119" t="s">
        <v>1654</v>
      </c>
      <c r="F1298" s="121"/>
      <c r="G1298" s="121" t="s">
        <v>5103</v>
      </c>
      <c r="H1298" s="121" t="s">
        <v>5101</v>
      </c>
      <c r="I1298" s="121" t="s">
        <v>1600</v>
      </c>
      <c r="J1298" s="122" t="s">
        <v>5104</v>
      </c>
      <c r="K1298" s="123" t="s">
        <v>1791</v>
      </c>
      <c r="L1298" s="121" t="s">
        <v>1792</v>
      </c>
      <c r="M1298" s="124"/>
      <c r="N1298" s="18"/>
      <c r="O1298" s="113"/>
      <c r="P1298" s="113"/>
      <c r="Q1298" s="113"/>
      <c r="R1298" s="113"/>
      <c r="S1298" s="15"/>
      <c r="T1298" s="18"/>
      <c r="U1298" s="18"/>
      <c r="V1298" s="18"/>
      <c r="W1298" s="18"/>
      <c r="X1298" s="18"/>
      <c r="Y1298" s="18"/>
      <c r="Z1298" s="18"/>
      <c r="AA1298" s="18"/>
      <c r="AB1298" s="18"/>
      <c r="AC1298" s="18"/>
      <c r="AD1298" s="18"/>
    </row>
    <row r="1299">
      <c r="A1299" s="119">
        <v>1214.0</v>
      </c>
      <c r="B1299" s="120" t="s">
        <v>1685</v>
      </c>
      <c r="C1299" s="120" t="s">
        <v>229</v>
      </c>
      <c r="D1299" s="119"/>
      <c r="E1299" s="119" t="s">
        <v>1654</v>
      </c>
      <c r="F1299" s="121"/>
      <c r="G1299" s="121" t="s">
        <v>5105</v>
      </c>
      <c r="H1299" s="121" t="s">
        <v>5101</v>
      </c>
      <c r="I1299" s="121" t="s">
        <v>1600</v>
      </c>
      <c r="J1299" s="122" t="s">
        <v>5106</v>
      </c>
      <c r="K1299" s="123" t="s">
        <v>3406</v>
      </c>
      <c r="L1299" s="121" t="s">
        <v>3407</v>
      </c>
      <c r="M1299" s="124"/>
      <c r="N1299" s="18"/>
      <c r="O1299" s="113"/>
      <c r="P1299" s="113"/>
      <c r="Q1299" s="18"/>
      <c r="R1299" s="18"/>
      <c r="S1299" s="15"/>
      <c r="T1299" s="18"/>
      <c r="U1299" s="18"/>
      <c r="V1299" s="18"/>
      <c r="W1299" s="18"/>
      <c r="X1299" s="18"/>
      <c r="Y1299" s="18"/>
      <c r="Z1299" s="18"/>
      <c r="AA1299" s="18"/>
      <c r="AB1299" s="18"/>
      <c r="AC1299" s="18"/>
      <c r="AD1299" s="18"/>
    </row>
    <row r="1300">
      <c r="A1300" s="119">
        <v>1185.0</v>
      </c>
      <c r="B1300" s="120" t="s">
        <v>1685</v>
      </c>
      <c r="C1300" s="120" t="s">
        <v>229</v>
      </c>
      <c r="D1300" s="119"/>
      <c r="E1300" s="119" t="s">
        <v>1654</v>
      </c>
      <c r="F1300" s="121"/>
      <c r="G1300" s="121" t="s">
        <v>5107</v>
      </c>
      <c r="H1300" s="121" t="s">
        <v>5108</v>
      </c>
      <c r="I1300" s="121" t="s">
        <v>1600</v>
      </c>
      <c r="J1300" s="122" t="s">
        <v>5109</v>
      </c>
      <c r="K1300" s="123" t="s">
        <v>1782</v>
      </c>
      <c r="L1300" s="121" t="s">
        <v>1783</v>
      </c>
      <c r="M1300" s="124"/>
      <c r="N1300" s="18"/>
      <c r="O1300" s="113"/>
      <c r="P1300" s="113"/>
      <c r="Q1300" s="18"/>
      <c r="R1300" s="18"/>
      <c r="S1300" s="15"/>
      <c r="T1300" s="18"/>
      <c r="U1300" s="18"/>
      <c r="V1300" s="18"/>
      <c r="W1300" s="18"/>
      <c r="X1300" s="18"/>
      <c r="Y1300" s="18"/>
      <c r="Z1300" s="18"/>
      <c r="AA1300" s="18"/>
      <c r="AB1300" s="18"/>
      <c r="AC1300" s="18"/>
      <c r="AD1300" s="18"/>
    </row>
    <row r="1301">
      <c r="A1301" s="119">
        <v>1198.0</v>
      </c>
      <c r="B1301" s="120" t="s">
        <v>1685</v>
      </c>
      <c r="C1301" s="120" t="s">
        <v>229</v>
      </c>
      <c r="D1301" s="119"/>
      <c r="E1301" s="119" t="s">
        <v>1654</v>
      </c>
      <c r="F1301" s="121"/>
      <c r="G1301" s="121" t="s">
        <v>5107</v>
      </c>
      <c r="H1301" s="121" t="s">
        <v>5108</v>
      </c>
      <c r="I1301" s="121" t="s">
        <v>1600</v>
      </c>
      <c r="J1301" s="122" t="s">
        <v>5110</v>
      </c>
      <c r="K1301" s="123" t="s">
        <v>1602</v>
      </c>
      <c r="L1301" s="121" t="s">
        <v>1603</v>
      </c>
      <c r="M1301" s="124"/>
      <c r="N1301" s="18"/>
      <c r="O1301" s="113"/>
      <c r="P1301" s="113"/>
      <c r="Q1301" s="18"/>
      <c r="R1301" s="18"/>
      <c r="S1301" s="15"/>
      <c r="T1301" s="18"/>
      <c r="U1301" s="18"/>
      <c r="V1301" s="18"/>
      <c r="W1301" s="18"/>
      <c r="X1301" s="18"/>
      <c r="Y1301" s="18"/>
      <c r="Z1301" s="18"/>
      <c r="AA1301" s="18"/>
      <c r="AB1301" s="18"/>
      <c r="AC1301" s="18"/>
      <c r="AD1301" s="18"/>
    </row>
    <row r="1302">
      <c r="A1302" s="119">
        <v>1220.0</v>
      </c>
      <c r="B1302" s="120" t="s">
        <v>1685</v>
      </c>
      <c r="C1302" s="120" t="s">
        <v>229</v>
      </c>
      <c r="D1302" s="119"/>
      <c r="E1302" s="119" t="s">
        <v>1654</v>
      </c>
      <c r="F1302" s="121"/>
      <c r="G1302" s="121" t="s">
        <v>5111</v>
      </c>
      <c r="H1302" s="121" t="s">
        <v>5108</v>
      </c>
      <c r="I1302" s="121" t="s">
        <v>1600</v>
      </c>
      <c r="J1302" s="122" t="s">
        <v>5112</v>
      </c>
      <c r="K1302" s="123" t="s">
        <v>2048</v>
      </c>
      <c r="L1302" s="121" t="s">
        <v>2049</v>
      </c>
      <c r="M1302" s="124"/>
      <c r="N1302" s="18"/>
      <c r="O1302" s="113"/>
      <c r="P1302" s="113"/>
      <c r="Q1302" s="113"/>
      <c r="R1302" s="113"/>
      <c r="S1302" s="15"/>
      <c r="T1302" s="18"/>
      <c r="U1302" s="18"/>
      <c r="V1302" s="18"/>
      <c r="W1302" s="18"/>
      <c r="X1302" s="18"/>
      <c r="Y1302" s="18"/>
      <c r="Z1302" s="18"/>
      <c r="AA1302" s="18"/>
      <c r="AB1302" s="18"/>
      <c r="AC1302" s="18"/>
      <c r="AD1302" s="18"/>
    </row>
    <row r="1303">
      <c r="A1303" s="119">
        <v>1183.0</v>
      </c>
      <c r="B1303" s="120" t="s">
        <v>1685</v>
      </c>
      <c r="C1303" s="120" t="s">
        <v>229</v>
      </c>
      <c r="D1303" s="119"/>
      <c r="E1303" s="119" t="s">
        <v>1654</v>
      </c>
      <c r="F1303" s="121"/>
      <c r="G1303" s="121" t="s">
        <v>5113</v>
      </c>
      <c r="H1303" s="121" t="s">
        <v>5114</v>
      </c>
      <c r="I1303" s="121" t="s">
        <v>1600</v>
      </c>
      <c r="J1303" s="122" t="s">
        <v>5115</v>
      </c>
      <c r="K1303" s="123" t="s">
        <v>1782</v>
      </c>
      <c r="L1303" s="121" t="s">
        <v>1783</v>
      </c>
      <c r="M1303" s="124"/>
      <c r="N1303" s="18"/>
      <c r="O1303" s="113"/>
      <c r="P1303" s="113"/>
      <c r="Q1303" s="113"/>
      <c r="R1303" s="113"/>
      <c r="S1303" s="15"/>
      <c r="T1303" s="18"/>
      <c r="U1303" s="18"/>
      <c r="V1303" s="18"/>
      <c r="W1303" s="18"/>
      <c r="X1303" s="18"/>
      <c r="Y1303" s="18"/>
      <c r="Z1303" s="18"/>
      <c r="AA1303" s="18"/>
      <c r="AB1303" s="18"/>
      <c r="AC1303" s="18"/>
      <c r="AD1303" s="18"/>
    </row>
    <row r="1304">
      <c r="A1304" s="119">
        <v>1197.0</v>
      </c>
      <c r="B1304" s="120" t="s">
        <v>1685</v>
      </c>
      <c r="C1304" s="120" t="s">
        <v>229</v>
      </c>
      <c r="D1304" s="119"/>
      <c r="E1304" s="119" t="s">
        <v>1654</v>
      </c>
      <c r="F1304" s="121"/>
      <c r="G1304" s="121" t="s">
        <v>5113</v>
      </c>
      <c r="H1304" s="121" t="s">
        <v>5114</v>
      </c>
      <c r="I1304" s="121" t="s">
        <v>1600</v>
      </c>
      <c r="J1304" s="122" t="s">
        <v>5116</v>
      </c>
      <c r="K1304" s="123" t="s">
        <v>1602</v>
      </c>
      <c r="L1304" s="121" t="s">
        <v>1603</v>
      </c>
      <c r="M1304" s="124"/>
      <c r="N1304" s="18"/>
      <c r="O1304" s="113"/>
      <c r="P1304" s="113"/>
      <c r="Q1304" s="113"/>
      <c r="R1304" s="113"/>
      <c r="S1304" s="15"/>
      <c r="T1304" s="18"/>
      <c r="U1304" s="18"/>
      <c r="V1304" s="18"/>
      <c r="W1304" s="18"/>
      <c r="X1304" s="18"/>
      <c r="Y1304" s="18"/>
      <c r="Z1304" s="18"/>
      <c r="AA1304" s="18"/>
      <c r="AB1304" s="18"/>
      <c r="AC1304" s="18"/>
      <c r="AD1304" s="18"/>
    </row>
    <row r="1305">
      <c r="A1305" s="119">
        <v>1203.0</v>
      </c>
      <c r="B1305" s="120" t="s">
        <v>1685</v>
      </c>
      <c r="C1305" s="120" t="s">
        <v>229</v>
      </c>
      <c r="D1305" s="119"/>
      <c r="E1305" s="119" t="s">
        <v>1654</v>
      </c>
      <c r="F1305" s="121"/>
      <c r="G1305" s="121" t="s">
        <v>5117</v>
      </c>
      <c r="H1305" s="121" t="s">
        <v>5114</v>
      </c>
      <c r="I1305" s="121" t="s">
        <v>1600</v>
      </c>
      <c r="J1305" s="122" t="s">
        <v>5118</v>
      </c>
      <c r="K1305" s="123" t="s">
        <v>1787</v>
      </c>
      <c r="L1305" s="121" t="s">
        <v>1788</v>
      </c>
      <c r="M1305" s="124"/>
      <c r="N1305" s="18"/>
      <c r="O1305" s="113"/>
      <c r="P1305" s="113"/>
      <c r="Q1305" s="113"/>
      <c r="R1305" s="113"/>
      <c r="S1305" s="15"/>
      <c r="T1305" s="18"/>
      <c r="U1305" s="18"/>
      <c r="V1305" s="18"/>
      <c r="W1305" s="18"/>
      <c r="X1305" s="18"/>
      <c r="Y1305" s="18"/>
      <c r="Z1305" s="18"/>
      <c r="AA1305" s="18"/>
      <c r="AB1305" s="18"/>
      <c r="AC1305" s="18"/>
      <c r="AD1305" s="18"/>
    </row>
    <row r="1306">
      <c r="A1306" s="119">
        <v>1208.0</v>
      </c>
      <c r="B1306" s="120" t="s">
        <v>1685</v>
      </c>
      <c r="C1306" s="120" t="s">
        <v>229</v>
      </c>
      <c r="D1306" s="119"/>
      <c r="E1306" s="119" t="s">
        <v>1654</v>
      </c>
      <c r="F1306" s="121"/>
      <c r="G1306" s="121" t="s">
        <v>5119</v>
      </c>
      <c r="H1306" s="121" t="s">
        <v>5114</v>
      </c>
      <c r="I1306" s="121" t="s">
        <v>1600</v>
      </c>
      <c r="J1306" s="122" t="s">
        <v>5120</v>
      </c>
      <c r="K1306" s="123" t="s">
        <v>1791</v>
      </c>
      <c r="L1306" s="121" t="s">
        <v>1792</v>
      </c>
      <c r="M1306" s="124"/>
      <c r="N1306" s="18"/>
      <c r="O1306" s="113"/>
      <c r="P1306" s="113"/>
      <c r="Q1306" s="113"/>
      <c r="R1306" s="113"/>
      <c r="S1306" s="15"/>
      <c r="T1306" s="18"/>
      <c r="U1306" s="18"/>
      <c r="V1306" s="18"/>
      <c r="W1306" s="18"/>
      <c r="X1306" s="18"/>
      <c r="Y1306" s="18"/>
      <c r="Z1306" s="18"/>
      <c r="AA1306" s="18"/>
      <c r="AB1306" s="18"/>
      <c r="AC1306" s="18"/>
      <c r="AD1306" s="18"/>
    </row>
    <row r="1307">
      <c r="A1307" s="119">
        <v>1212.0</v>
      </c>
      <c r="B1307" s="120" t="s">
        <v>1685</v>
      </c>
      <c r="C1307" s="120" t="s">
        <v>229</v>
      </c>
      <c r="D1307" s="119"/>
      <c r="E1307" s="119" t="s">
        <v>1654</v>
      </c>
      <c r="F1307" s="121"/>
      <c r="G1307" s="121" t="s">
        <v>5121</v>
      </c>
      <c r="H1307" s="121" t="s">
        <v>5114</v>
      </c>
      <c r="I1307" s="121" t="s">
        <v>1600</v>
      </c>
      <c r="J1307" s="122" t="s">
        <v>5122</v>
      </c>
      <c r="K1307" s="123" t="s">
        <v>3406</v>
      </c>
      <c r="L1307" s="121" t="s">
        <v>3407</v>
      </c>
      <c r="M1307" s="124"/>
      <c r="N1307" s="18"/>
      <c r="O1307" s="113"/>
      <c r="P1307" s="113"/>
      <c r="Q1307" s="18"/>
      <c r="R1307" s="18"/>
      <c r="S1307" s="15"/>
      <c r="T1307" s="18"/>
      <c r="U1307" s="18"/>
      <c r="V1307" s="18"/>
      <c r="W1307" s="18"/>
      <c r="X1307" s="18"/>
      <c r="Y1307" s="18"/>
      <c r="Z1307" s="18"/>
      <c r="AA1307" s="18"/>
      <c r="AB1307" s="18"/>
      <c r="AC1307" s="18"/>
      <c r="AD1307" s="18"/>
    </row>
    <row r="1308">
      <c r="A1308" s="119">
        <v>1218.0</v>
      </c>
      <c r="B1308" s="120" t="s">
        <v>1685</v>
      </c>
      <c r="C1308" s="120" t="s">
        <v>229</v>
      </c>
      <c r="D1308" s="119"/>
      <c r="E1308" s="119" t="s">
        <v>1654</v>
      </c>
      <c r="F1308" s="121"/>
      <c r="G1308" s="121" t="s">
        <v>5123</v>
      </c>
      <c r="H1308" s="121" t="s">
        <v>5114</v>
      </c>
      <c r="I1308" s="121" t="s">
        <v>1600</v>
      </c>
      <c r="J1308" s="122" t="s">
        <v>5124</v>
      </c>
      <c r="K1308" s="123" t="s">
        <v>2048</v>
      </c>
      <c r="L1308" s="121" t="s">
        <v>2049</v>
      </c>
      <c r="M1308" s="124"/>
      <c r="N1308" s="18"/>
      <c r="O1308" s="113"/>
      <c r="P1308" s="113"/>
      <c r="Q1308" s="18"/>
      <c r="R1308" s="18"/>
      <c r="S1308" s="15"/>
      <c r="T1308" s="18"/>
      <c r="U1308" s="18"/>
      <c r="V1308" s="18"/>
      <c r="W1308" s="18"/>
      <c r="X1308" s="18"/>
      <c r="Y1308" s="18"/>
      <c r="Z1308" s="18"/>
      <c r="AA1308" s="18"/>
      <c r="AB1308" s="18"/>
      <c r="AC1308" s="18"/>
      <c r="AD1308" s="18"/>
    </row>
    <row r="1309">
      <c r="A1309" s="119">
        <v>1206.0</v>
      </c>
      <c r="B1309" s="120" t="s">
        <v>1685</v>
      </c>
      <c r="C1309" s="120" t="s">
        <v>229</v>
      </c>
      <c r="D1309" s="119"/>
      <c r="E1309" s="119" t="s">
        <v>1654</v>
      </c>
      <c r="F1309" s="121"/>
      <c r="G1309" s="121" t="s">
        <v>5125</v>
      </c>
      <c r="H1309" s="121" t="s">
        <v>5126</v>
      </c>
      <c r="I1309" s="121" t="s">
        <v>1600</v>
      </c>
      <c r="J1309" s="122" t="s">
        <v>5127</v>
      </c>
      <c r="K1309" s="123" t="s">
        <v>1787</v>
      </c>
      <c r="L1309" s="121" t="s">
        <v>1788</v>
      </c>
      <c r="M1309" s="124"/>
      <c r="N1309" s="18"/>
      <c r="O1309" s="113"/>
      <c r="P1309" s="113"/>
      <c r="Q1309" s="18"/>
      <c r="R1309" s="18"/>
      <c r="S1309" s="15"/>
      <c r="T1309" s="18"/>
      <c r="U1309" s="18"/>
      <c r="V1309" s="18"/>
      <c r="W1309" s="18"/>
      <c r="X1309" s="18"/>
      <c r="Y1309" s="18"/>
      <c r="Z1309" s="18"/>
      <c r="AA1309" s="18"/>
      <c r="AB1309" s="18"/>
      <c r="AC1309" s="18"/>
      <c r="AD1309" s="18"/>
    </row>
    <row r="1310">
      <c r="A1310" s="119">
        <v>1211.0</v>
      </c>
      <c r="B1310" s="120" t="s">
        <v>1685</v>
      </c>
      <c r="C1310" s="120" t="s">
        <v>229</v>
      </c>
      <c r="D1310" s="119"/>
      <c r="E1310" s="119" t="s">
        <v>1654</v>
      </c>
      <c r="F1310" s="121"/>
      <c r="G1310" s="121" t="s">
        <v>5128</v>
      </c>
      <c r="H1310" s="121" t="s">
        <v>5126</v>
      </c>
      <c r="I1310" s="121" t="s">
        <v>1600</v>
      </c>
      <c r="J1310" s="122" t="s">
        <v>5129</v>
      </c>
      <c r="K1310" s="123" t="s">
        <v>1791</v>
      </c>
      <c r="L1310" s="121" t="s">
        <v>1792</v>
      </c>
      <c r="M1310" s="124"/>
      <c r="N1310" s="18"/>
      <c r="O1310" s="113"/>
      <c r="P1310" s="113"/>
      <c r="Q1310" s="113"/>
      <c r="R1310" s="113"/>
      <c r="S1310" s="15"/>
      <c r="T1310" s="18"/>
      <c r="U1310" s="18"/>
      <c r="V1310" s="18"/>
      <c r="W1310" s="18"/>
      <c r="X1310" s="18"/>
      <c r="Y1310" s="18"/>
      <c r="Z1310" s="18"/>
      <c r="AA1310" s="18"/>
      <c r="AB1310" s="18"/>
      <c r="AC1310" s="18"/>
      <c r="AD1310" s="18"/>
    </row>
    <row r="1311">
      <c r="A1311" s="119">
        <v>1215.0</v>
      </c>
      <c r="B1311" s="120" t="s">
        <v>1685</v>
      </c>
      <c r="C1311" s="120" t="s">
        <v>229</v>
      </c>
      <c r="D1311" s="119"/>
      <c r="E1311" s="119" t="s">
        <v>1654</v>
      </c>
      <c r="F1311" s="121"/>
      <c r="G1311" s="121" t="s">
        <v>5130</v>
      </c>
      <c r="H1311" s="121" t="s">
        <v>5126</v>
      </c>
      <c r="I1311" s="121" t="s">
        <v>1600</v>
      </c>
      <c r="J1311" s="122" t="s">
        <v>5131</v>
      </c>
      <c r="K1311" s="123" t="s">
        <v>3406</v>
      </c>
      <c r="L1311" s="121" t="s">
        <v>3407</v>
      </c>
      <c r="M1311" s="124"/>
      <c r="N1311" s="18"/>
      <c r="O1311" s="113"/>
      <c r="P1311" s="113"/>
      <c r="Q1311" s="18"/>
      <c r="R1311" s="18"/>
      <c r="S1311" s="15"/>
      <c r="T1311" s="18"/>
      <c r="U1311" s="18"/>
      <c r="V1311" s="18"/>
      <c r="W1311" s="18"/>
      <c r="X1311" s="18"/>
      <c r="Y1311" s="18"/>
      <c r="Z1311" s="18"/>
      <c r="AA1311" s="18"/>
      <c r="AB1311" s="18"/>
      <c r="AC1311" s="18"/>
      <c r="AD1311" s="18"/>
    </row>
    <row r="1312">
      <c r="A1312" s="119">
        <v>1186.0</v>
      </c>
      <c r="B1312" s="120" t="s">
        <v>1685</v>
      </c>
      <c r="C1312" s="120" t="s">
        <v>229</v>
      </c>
      <c r="D1312" s="119"/>
      <c r="E1312" s="119" t="s">
        <v>1654</v>
      </c>
      <c r="F1312" s="121"/>
      <c r="G1312" s="121" t="s">
        <v>5132</v>
      </c>
      <c r="H1312" s="121" t="s">
        <v>5133</v>
      </c>
      <c r="I1312" s="121" t="s">
        <v>1600</v>
      </c>
      <c r="J1312" s="122" t="s">
        <v>5134</v>
      </c>
      <c r="K1312" s="123" t="s">
        <v>1782</v>
      </c>
      <c r="L1312" s="121" t="s">
        <v>1783</v>
      </c>
      <c r="M1312" s="124"/>
      <c r="N1312" s="18"/>
      <c r="O1312" s="113"/>
      <c r="P1312" s="113"/>
      <c r="Q1312" s="18"/>
      <c r="R1312" s="18"/>
      <c r="S1312" s="15"/>
      <c r="T1312" s="18"/>
      <c r="U1312" s="18"/>
      <c r="V1312" s="18"/>
      <c r="W1312" s="18"/>
      <c r="X1312" s="18"/>
      <c r="Y1312" s="18"/>
      <c r="Z1312" s="18"/>
      <c r="AA1312" s="18"/>
      <c r="AB1312" s="18"/>
      <c r="AC1312" s="18"/>
      <c r="AD1312" s="18"/>
    </row>
    <row r="1313">
      <c r="A1313" s="119">
        <v>1200.0</v>
      </c>
      <c r="B1313" s="120" t="s">
        <v>1685</v>
      </c>
      <c r="C1313" s="120" t="s">
        <v>229</v>
      </c>
      <c r="D1313" s="119"/>
      <c r="E1313" s="119" t="s">
        <v>1654</v>
      </c>
      <c r="F1313" s="121"/>
      <c r="G1313" s="121" t="s">
        <v>5132</v>
      </c>
      <c r="H1313" s="121" t="s">
        <v>5133</v>
      </c>
      <c r="I1313" s="121" t="s">
        <v>1600</v>
      </c>
      <c r="J1313" s="122" t="s">
        <v>5135</v>
      </c>
      <c r="K1313" s="123" t="s">
        <v>1602</v>
      </c>
      <c r="L1313" s="121" t="s">
        <v>1603</v>
      </c>
      <c r="M1313" s="124"/>
      <c r="N1313" s="18"/>
      <c r="O1313" s="113"/>
      <c r="P1313" s="113"/>
      <c r="Q1313" s="18"/>
      <c r="R1313" s="18"/>
      <c r="S1313" s="15"/>
      <c r="T1313" s="18"/>
      <c r="U1313" s="18"/>
      <c r="V1313" s="18"/>
      <c r="W1313" s="18"/>
      <c r="X1313" s="18"/>
      <c r="Y1313" s="18"/>
      <c r="Z1313" s="18"/>
      <c r="AA1313" s="18"/>
      <c r="AB1313" s="18"/>
      <c r="AC1313" s="18"/>
      <c r="AD1313" s="18"/>
    </row>
    <row r="1314">
      <c r="A1314" s="119">
        <v>1221.0</v>
      </c>
      <c r="B1314" s="120" t="s">
        <v>1685</v>
      </c>
      <c r="C1314" s="120" t="s">
        <v>229</v>
      </c>
      <c r="D1314" s="119"/>
      <c r="E1314" s="119" t="s">
        <v>1654</v>
      </c>
      <c r="F1314" s="121"/>
      <c r="G1314" s="121" t="s">
        <v>5136</v>
      </c>
      <c r="H1314" s="121" t="s">
        <v>5133</v>
      </c>
      <c r="I1314" s="121" t="s">
        <v>1600</v>
      </c>
      <c r="J1314" s="122" t="s">
        <v>5137</v>
      </c>
      <c r="K1314" s="123" t="s">
        <v>2048</v>
      </c>
      <c r="L1314" s="121" t="s">
        <v>2049</v>
      </c>
      <c r="M1314" s="124"/>
      <c r="N1314" s="18"/>
      <c r="O1314" s="113"/>
      <c r="P1314" s="113"/>
      <c r="Q1314" s="113"/>
      <c r="R1314" s="113"/>
      <c r="S1314" s="15"/>
      <c r="T1314" s="18"/>
      <c r="U1314" s="18"/>
      <c r="V1314" s="18"/>
      <c r="W1314" s="18"/>
      <c r="X1314" s="18"/>
      <c r="Y1314" s="18"/>
      <c r="Z1314" s="18"/>
      <c r="AA1314" s="18"/>
      <c r="AB1314" s="18"/>
      <c r="AC1314" s="18"/>
      <c r="AD1314" s="18"/>
    </row>
    <row r="1315">
      <c r="A1315" s="119">
        <v>1184.0</v>
      </c>
      <c r="B1315" s="120" t="s">
        <v>1685</v>
      </c>
      <c r="C1315" s="120" t="s">
        <v>229</v>
      </c>
      <c r="D1315" s="119"/>
      <c r="E1315" s="119" t="s">
        <v>1654</v>
      </c>
      <c r="F1315" s="121"/>
      <c r="G1315" s="121" t="s">
        <v>5138</v>
      </c>
      <c r="H1315" s="121" t="s">
        <v>5139</v>
      </c>
      <c r="I1315" s="121" t="s">
        <v>1600</v>
      </c>
      <c r="J1315" s="122" t="s">
        <v>5140</v>
      </c>
      <c r="K1315" s="123" t="s">
        <v>1782</v>
      </c>
      <c r="L1315" s="121" t="s">
        <v>1783</v>
      </c>
      <c r="M1315" s="124"/>
      <c r="N1315" s="18"/>
      <c r="O1315" s="113"/>
      <c r="P1315" s="113"/>
      <c r="Q1315" s="113"/>
      <c r="R1315" s="113"/>
      <c r="S1315" s="15"/>
      <c r="T1315" s="18"/>
      <c r="U1315" s="18"/>
      <c r="V1315" s="18"/>
      <c r="W1315" s="18"/>
      <c r="X1315" s="18"/>
      <c r="Y1315" s="18"/>
      <c r="Z1315" s="18"/>
      <c r="AA1315" s="18"/>
      <c r="AB1315" s="18"/>
      <c r="AC1315" s="18"/>
      <c r="AD1315" s="18"/>
    </row>
    <row r="1316">
      <c r="A1316" s="119">
        <v>1199.0</v>
      </c>
      <c r="B1316" s="120" t="s">
        <v>1685</v>
      </c>
      <c r="C1316" s="120" t="s">
        <v>229</v>
      </c>
      <c r="D1316" s="119"/>
      <c r="E1316" s="119" t="s">
        <v>1654</v>
      </c>
      <c r="F1316" s="121"/>
      <c r="G1316" s="121" t="s">
        <v>5138</v>
      </c>
      <c r="H1316" s="121" t="s">
        <v>5139</v>
      </c>
      <c r="I1316" s="121" t="s">
        <v>1600</v>
      </c>
      <c r="J1316" s="122" t="s">
        <v>5141</v>
      </c>
      <c r="K1316" s="123" t="s">
        <v>1602</v>
      </c>
      <c r="L1316" s="121" t="s">
        <v>1603</v>
      </c>
      <c r="M1316" s="124"/>
      <c r="N1316" s="18"/>
      <c r="O1316" s="113"/>
      <c r="P1316" s="113"/>
      <c r="Q1316" s="18"/>
      <c r="R1316" s="18"/>
      <c r="S1316" s="15"/>
      <c r="T1316" s="18"/>
      <c r="U1316" s="18"/>
      <c r="V1316" s="18"/>
      <c r="W1316" s="18"/>
      <c r="X1316" s="18"/>
      <c r="Y1316" s="18"/>
      <c r="Z1316" s="18"/>
      <c r="AA1316" s="18"/>
      <c r="AB1316" s="18"/>
      <c r="AC1316" s="18"/>
      <c r="AD1316" s="18"/>
    </row>
    <row r="1317">
      <c r="A1317" s="119">
        <v>1204.0</v>
      </c>
      <c r="B1317" s="120" t="s">
        <v>1685</v>
      </c>
      <c r="C1317" s="120" t="s">
        <v>229</v>
      </c>
      <c r="D1317" s="119"/>
      <c r="E1317" s="119" t="s">
        <v>1654</v>
      </c>
      <c r="F1317" s="121"/>
      <c r="G1317" s="121" t="s">
        <v>5142</v>
      </c>
      <c r="H1317" s="121" t="s">
        <v>5139</v>
      </c>
      <c r="I1317" s="121" t="s">
        <v>1600</v>
      </c>
      <c r="J1317" s="122" t="s">
        <v>5143</v>
      </c>
      <c r="K1317" s="123" t="s">
        <v>1787</v>
      </c>
      <c r="L1317" s="121" t="s">
        <v>1788</v>
      </c>
      <c r="M1317" s="124"/>
      <c r="N1317" s="18"/>
      <c r="O1317" s="113"/>
      <c r="P1317" s="113"/>
      <c r="Q1317" s="113"/>
      <c r="R1317" s="113"/>
      <c r="S1317" s="15"/>
      <c r="T1317" s="18"/>
      <c r="U1317" s="18"/>
      <c r="V1317" s="18"/>
      <c r="W1317" s="18"/>
      <c r="X1317" s="18"/>
      <c r="Y1317" s="18"/>
      <c r="Z1317" s="18"/>
      <c r="AA1317" s="18"/>
      <c r="AB1317" s="18"/>
      <c r="AC1317" s="18"/>
      <c r="AD1317" s="18"/>
    </row>
    <row r="1318">
      <c r="A1318" s="119">
        <v>1209.0</v>
      </c>
      <c r="B1318" s="120" t="s">
        <v>1685</v>
      </c>
      <c r="C1318" s="120" t="s">
        <v>229</v>
      </c>
      <c r="D1318" s="119"/>
      <c r="E1318" s="119" t="s">
        <v>1654</v>
      </c>
      <c r="F1318" s="121"/>
      <c r="G1318" s="121" t="s">
        <v>5144</v>
      </c>
      <c r="H1318" s="121" t="s">
        <v>5139</v>
      </c>
      <c r="I1318" s="121" t="s">
        <v>1600</v>
      </c>
      <c r="J1318" s="122" t="s">
        <v>5145</v>
      </c>
      <c r="K1318" s="123" t="s">
        <v>1791</v>
      </c>
      <c r="L1318" s="121" t="s">
        <v>1792</v>
      </c>
      <c r="M1318" s="124"/>
      <c r="N1318" s="18"/>
      <c r="O1318" s="113"/>
      <c r="P1318" s="113"/>
      <c r="Q1318" s="113"/>
      <c r="R1318" s="113"/>
      <c r="S1318" s="15"/>
      <c r="T1318" s="18"/>
      <c r="U1318" s="18"/>
      <c r="V1318" s="18"/>
      <c r="W1318" s="18"/>
      <c r="X1318" s="18"/>
      <c r="Y1318" s="18"/>
      <c r="Z1318" s="18"/>
      <c r="AA1318" s="18"/>
      <c r="AB1318" s="18"/>
      <c r="AC1318" s="18"/>
      <c r="AD1318" s="18"/>
    </row>
    <row r="1319">
      <c r="A1319" s="119">
        <v>1213.0</v>
      </c>
      <c r="B1319" s="120" t="s">
        <v>1685</v>
      </c>
      <c r="C1319" s="120" t="s">
        <v>229</v>
      </c>
      <c r="D1319" s="119"/>
      <c r="E1319" s="119" t="s">
        <v>1654</v>
      </c>
      <c r="F1319" s="121"/>
      <c r="G1319" s="121" t="s">
        <v>5146</v>
      </c>
      <c r="H1319" s="121" t="s">
        <v>5139</v>
      </c>
      <c r="I1319" s="121" t="s">
        <v>1600</v>
      </c>
      <c r="J1319" s="122" t="s">
        <v>5147</v>
      </c>
      <c r="K1319" s="123" t="s">
        <v>3406</v>
      </c>
      <c r="L1319" s="121" t="s">
        <v>3407</v>
      </c>
      <c r="M1319" s="124"/>
      <c r="N1319" s="18"/>
      <c r="O1319" s="113"/>
      <c r="P1319" s="113"/>
      <c r="Q1319" s="18"/>
      <c r="R1319" s="18"/>
      <c r="S1319" s="15"/>
      <c r="T1319" s="18"/>
      <c r="U1319" s="18"/>
      <c r="V1319" s="18"/>
      <c r="W1319" s="18"/>
      <c r="X1319" s="18"/>
      <c r="Y1319" s="18"/>
      <c r="Z1319" s="18"/>
      <c r="AA1319" s="18"/>
      <c r="AB1319" s="18"/>
      <c r="AC1319" s="18"/>
      <c r="AD1319" s="18"/>
    </row>
    <row r="1320">
      <c r="A1320" s="119">
        <v>1219.0</v>
      </c>
      <c r="B1320" s="120" t="s">
        <v>1685</v>
      </c>
      <c r="C1320" s="120" t="s">
        <v>229</v>
      </c>
      <c r="D1320" s="119"/>
      <c r="E1320" s="119" t="s">
        <v>1654</v>
      </c>
      <c r="F1320" s="121"/>
      <c r="G1320" s="121" t="s">
        <v>5148</v>
      </c>
      <c r="H1320" s="121" t="s">
        <v>5139</v>
      </c>
      <c r="I1320" s="121" t="s">
        <v>1600</v>
      </c>
      <c r="J1320" s="122" t="s">
        <v>5149</v>
      </c>
      <c r="K1320" s="123" t="s">
        <v>2048</v>
      </c>
      <c r="L1320" s="121" t="s">
        <v>2049</v>
      </c>
      <c r="M1320" s="124"/>
      <c r="N1320" s="18"/>
      <c r="O1320" s="113"/>
      <c r="P1320" s="113"/>
      <c r="Q1320" s="18"/>
      <c r="R1320" s="18"/>
      <c r="S1320" s="15"/>
      <c r="T1320" s="18"/>
      <c r="U1320" s="18"/>
      <c r="V1320" s="18"/>
      <c r="W1320" s="18"/>
      <c r="X1320" s="18"/>
      <c r="Y1320" s="18"/>
      <c r="Z1320" s="18"/>
      <c r="AA1320" s="18"/>
      <c r="AB1320" s="18"/>
      <c r="AC1320" s="18"/>
      <c r="AD1320" s="18"/>
    </row>
    <row r="1321">
      <c r="A1321" s="119">
        <v>1193.0</v>
      </c>
      <c r="B1321" s="120" t="s">
        <v>1685</v>
      </c>
      <c r="C1321" s="120" t="s">
        <v>229</v>
      </c>
      <c r="D1321" s="119"/>
      <c r="E1321" s="119" t="s">
        <v>1654</v>
      </c>
      <c r="F1321" s="121"/>
      <c r="G1321" s="121" t="s">
        <v>5150</v>
      </c>
      <c r="H1321" s="121" t="s">
        <v>5151</v>
      </c>
      <c r="I1321" s="121" t="s">
        <v>1600</v>
      </c>
      <c r="J1321" s="122" t="s">
        <v>5152</v>
      </c>
      <c r="K1321" s="123" t="s">
        <v>1782</v>
      </c>
      <c r="L1321" s="121" t="s">
        <v>1783</v>
      </c>
      <c r="M1321" s="124"/>
      <c r="N1321" s="18"/>
      <c r="O1321" s="113"/>
      <c r="P1321" s="113"/>
      <c r="Q1321" s="18"/>
      <c r="R1321" s="18"/>
      <c r="S1321" s="15"/>
      <c r="T1321" s="18"/>
      <c r="U1321" s="18"/>
      <c r="V1321" s="18"/>
      <c r="W1321" s="18"/>
      <c r="X1321" s="18"/>
      <c r="Y1321" s="18"/>
      <c r="Z1321" s="18"/>
      <c r="AA1321" s="18"/>
      <c r="AB1321" s="18"/>
      <c r="AC1321" s="18"/>
      <c r="AD1321" s="18"/>
    </row>
    <row r="1322">
      <c r="A1322" s="119">
        <v>1230.0</v>
      </c>
      <c r="B1322" s="120" t="s">
        <v>1685</v>
      </c>
      <c r="C1322" s="120" t="s">
        <v>229</v>
      </c>
      <c r="D1322" s="119"/>
      <c r="E1322" s="119" t="s">
        <v>1654</v>
      </c>
      <c r="F1322" s="121"/>
      <c r="G1322" s="121" t="s">
        <v>5153</v>
      </c>
      <c r="H1322" s="121" t="s">
        <v>5151</v>
      </c>
      <c r="I1322" s="121" t="s">
        <v>1600</v>
      </c>
      <c r="J1322" s="122" t="s">
        <v>5154</v>
      </c>
      <c r="K1322" s="123" t="s">
        <v>1795</v>
      </c>
      <c r="L1322" s="121" t="s">
        <v>1796</v>
      </c>
      <c r="M1322" s="124"/>
      <c r="N1322" s="18"/>
      <c r="O1322" s="113"/>
      <c r="P1322" s="113"/>
      <c r="Q1322" s="18"/>
      <c r="R1322" s="18"/>
      <c r="S1322" s="15"/>
      <c r="T1322" s="18"/>
      <c r="U1322" s="18"/>
      <c r="V1322" s="18"/>
      <c r="W1322" s="18"/>
      <c r="X1322" s="18"/>
      <c r="Y1322" s="18"/>
      <c r="Z1322" s="18"/>
      <c r="AA1322" s="18"/>
      <c r="AB1322" s="18"/>
      <c r="AC1322" s="18"/>
      <c r="AD1322" s="18"/>
    </row>
    <row r="1323">
      <c r="A1323" s="119">
        <v>1238.0</v>
      </c>
      <c r="B1323" s="120" t="s">
        <v>1685</v>
      </c>
      <c r="C1323" s="120" t="s">
        <v>229</v>
      </c>
      <c r="D1323" s="119"/>
      <c r="E1323" s="119" t="s">
        <v>1654</v>
      </c>
      <c r="F1323" s="121"/>
      <c r="G1323" s="121" t="s">
        <v>5153</v>
      </c>
      <c r="H1323" s="121" t="s">
        <v>5151</v>
      </c>
      <c r="I1323" s="121" t="s">
        <v>1600</v>
      </c>
      <c r="J1323" s="122" t="s">
        <v>5155</v>
      </c>
      <c r="K1323" s="123" t="s">
        <v>1798</v>
      </c>
      <c r="L1323" s="121" t="s">
        <v>1799</v>
      </c>
      <c r="M1323" s="124"/>
      <c r="N1323" s="18"/>
      <c r="O1323" s="113"/>
      <c r="P1323" s="113"/>
      <c r="Q1323" s="18"/>
      <c r="R1323" s="18"/>
      <c r="S1323" s="15"/>
      <c r="T1323" s="18"/>
      <c r="U1323" s="18"/>
      <c r="V1323" s="18"/>
      <c r="W1323" s="18"/>
      <c r="X1323" s="18"/>
      <c r="Y1323" s="18"/>
      <c r="Z1323" s="18"/>
      <c r="AA1323" s="18"/>
      <c r="AB1323" s="18"/>
      <c r="AC1323" s="18"/>
      <c r="AD1323" s="18"/>
    </row>
    <row r="1324">
      <c r="A1324" s="119">
        <v>1192.0</v>
      </c>
      <c r="B1324" s="120" t="s">
        <v>1685</v>
      </c>
      <c r="C1324" s="120" t="s">
        <v>229</v>
      </c>
      <c r="D1324" s="119"/>
      <c r="E1324" s="119" t="s">
        <v>1654</v>
      </c>
      <c r="F1324" s="121"/>
      <c r="G1324" s="121" t="s">
        <v>5156</v>
      </c>
      <c r="H1324" s="121" t="s">
        <v>5157</v>
      </c>
      <c r="I1324" s="121" t="s">
        <v>1600</v>
      </c>
      <c r="J1324" s="122" t="s">
        <v>5158</v>
      </c>
      <c r="K1324" s="123" t="s">
        <v>1782</v>
      </c>
      <c r="L1324" s="121" t="s">
        <v>1783</v>
      </c>
      <c r="M1324" s="124"/>
      <c r="N1324" s="18"/>
      <c r="O1324" s="113"/>
      <c r="P1324" s="113"/>
      <c r="Q1324" s="18"/>
      <c r="R1324" s="18"/>
      <c r="S1324" s="15"/>
      <c r="T1324" s="18"/>
      <c r="U1324" s="18"/>
      <c r="V1324" s="18"/>
      <c r="W1324" s="18"/>
      <c r="X1324" s="18"/>
      <c r="Y1324" s="18"/>
      <c r="Z1324" s="18"/>
      <c r="AA1324" s="18"/>
      <c r="AB1324" s="18"/>
      <c r="AC1324" s="18"/>
      <c r="AD1324" s="18"/>
    </row>
    <row r="1325">
      <c r="A1325" s="119">
        <v>1229.0</v>
      </c>
      <c r="B1325" s="120" t="s">
        <v>1685</v>
      </c>
      <c r="C1325" s="120" t="s">
        <v>229</v>
      </c>
      <c r="D1325" s="119"/>
      <c r="E1325" s="119" t="s">
        <v>1654</v>
      </c>
      <c r="F1325" s="121"/>
      <c r="G1325" s="121" t="s">
        <v>5159</v>
      </c>
      <c r="H1325" s="121" t="s">
        <v>5157</v>
      </c>
      <c r="I1325" s="121" t="s">
        <v>1600</v>
      </c>
      <c r="J1325" s="122" t="s">
        <v>5160</v>
      </c>
      <c r="K1325" s="123" t="s">
        <v>1795</v>
      </c>
      <c r="L1325" s="121" t="s">
        <v>1796</v>
      </c>
      <c r="M1325" s="124"/>
      <c r="N1325" s="18"/>
      <c r="O1325" s="113"/>
      <c r="P1325" s="113"/>
      <c r="Q1325" s="18"/>
      <c r="R1325" s="18"/>
      <c r="S1325" s="15"/>
      <c r="T1325" s="18"/>
      <c r="U1325" s="18"/>
      <c r="V1325" s="18"/>
      <c r="W1325" s="18"/>
      <c r="X1325" s="18"/>
      <c r="Y1325" s="18"/>
      <c r="Z1325" s="18"/>
      <c r="AA1325" s="18"/>
      <c r="AB1325" s="18"/>
      <c r="AC1325" s="18"/>
      <c r="AD1325" s="18"/>
    </row>
    <row r="1326">
      <c r="A1326" s="119">
        <v>1237.0</v>
      </c>
      <c r="B1326" s="120" t="s">
        <v>1685</v>
      </c>
      <c r="C1326" s="120" t="s">
        <v>229</v>
      </c>
      <c r="D1326" s="119"/>
      <c r="E1326" s="119" t="s">
        <v>1654</v>
      </c>
      <c r="F1326" s="121"/>
      <c r="G1326" s="121" t="s">
        <v>5159</v>
      </c>
      <c r="H1326" s="121" t="s">
        <v>5157</v>
      </c>
      <c r="I1326" s="121" t="s">
        <v>1600</v>
      </c>
      <c r="J1326" s="122" t="s">
        <v>5161</v>
      </c>
      <c r="K1326" s="123" t="s">
        <v>1798</v>
      </c>
      <c r="L1326" s="121" t="s">
        <v>1799</v>
      </c>
      <c r="M1326" s="124"/>
      <c r="N1326" s="18"/>
      <c r="O1326" s="113"/>
      <c r="P1326" s="113"/>
      <c r="Q1326" s="18"/>
      <c r="R1326" s="18"/>
      <c r="S1326" s="15"/>
      <c r="T1326" s="18"/>
      <c r="U1326" s="18"/>
      <c r="V1326" s="18"/>
      <c r="W1326" s="18"/>
      <c r="X1326" s="18"/>
      <c r="Y1326" s="18"/>
      <c r="Z1326" s="18"/>
      <c r="AA1326" s="18"/>
      <c r="AB1326" s="18"/>
      <c r="AC1326" s="18"/>
      <c r="AD1326" s="18"/>
    </row>
    <row r="1327">
      <c r="A1327" s="119">
        <v>1191.0</v>
      </c>
      <c r="B1327" s="120" t="s">
        <v>1685</v>
      </c>
      <c r="C1327" s="120" t="s">
        <v>229</v>
      </c>
      <c r="D1327" s="119"/>
      <c r="E1327" s="119" t="s">
        <v>1654</v>
      </c>
      <c r="F1327" s="121"/>
      <c r="G1327" s="121" t="s">
        <v>5162</v>
      </c>
      <c r="H1327" s="121" t="s">
        <v>5163</v>
      </c>
      <c r="I1327" s="121" t="s">
        <v>1600</v>
      </c>
      <c r="J1327" s="122" t="s">
        <v>5164</v>
      </c>
      <c r="K1327" s="123" t="s">
        <v>1782</v>
      </c>
      <c r="L1327" s="121" t="s">
        <v>1783</v>
      </c>
      <c r="M1327" s="124"/>
      <c r="N1327" s="18"/>
      <c r="O1327" s="113"/>
      <c r="P1327" s="113"/>
      <c r="Q1327" s="18"/>
      <c r="R1327" s="18"/>
      <c r="S1327" s="15"/>
      <c r="T1327" s="18"/>
      <c r="U1327" s="18"/>
      <c r="V1327" s="18"/>
      <c r="W1327" s="18"/>
      <c r="X1327" s="18"/>
      <c r="Y1327" s="18"/>
      <c r="Z1327" s="18"/>
      <c r="AA1327" s="18"/>
      <c r="AB1327" s="18"/>
      <c r="AC1327" s="18"/>
      <c r="AD1327" s="18"/>
    </row>
    <row r="1328">
      <c r="A1328" s="119">
        <v>1228.0</v>
      </c>
      <c r="B1328" s="120" t="s">
        <v>1685</v>
      </c>
      <c r="C1328" s="120" t="s">
        <v>229</v>
      </c>
      <c r="D1328" s="119"/>
      <c r="E1328" s="119" t="s">
        <v>1654</v>
      </c>
      <c r="F1328" s="121"/>
      <c r="G1328" s="121" t="s">
        <v>5165</v>
      </c>
      <c r="H1328" s="121" t="s">
        <v>5163</v>
      </c>
      <c r="I1328" s="121" t="s">
        <v>1600</v>
      </c>
      <c r="J1328" s="122" t="s">
        <v>5166</v>
      </c>
      <c r="K1328" s="123" t="s">
        <v>1795</v>
      </c>
      <c r="L1328" s="121" t="s">
        <v>1796</v>
      </c>
      <c r="M1328" s="124"/>
      <c r="N1328" s="18"/>
      <c r="O1328" s="113"/>
      <c r="P1328" s="113"/>
      <c r="Q1328" s="18"/>
      <c r="R1328" s="18"/>
      <c r="S1328" s="15"/>
      <c r="T1328" s="18"/>
      <c r="U1328" s="18"/>
      <c r="V1328" s="18"/>
      <c r="W1328" s="18"/>
      <c r="X1328" s="18"/>
      <c r="Y1328" s="18"/>
      <c r="Z1328" s="18"/>
      <c r="AA1328" s="18"/>
      <c r="AB1328" s="18"/>
      <c r="AC1328" s="18"/>
      <c r="AD1328" s="18"/>
    </row>
    <row r="1329">
      <c r="A1329" s="119">
        <v>1236.0</v>
      </c>
      <c r="B1329" s="120" t="s">
        <v>1685</v>
      </c>
      <c r="C1329" s="120" t="s">
        <v>229</v>
      </c>
      <c r="D1329" s="119"/>
      <c r="E1329" s="119" t="s">
        <v>1654</v>
      </c>
      <c r="F1329" s="121"/>
      <c r="G1329" s="121" t="s">
        <v>5165</v>
      </c>
      <c r="H1329" s="121" t="s">
        <v>5163</v>
      </c>
      <c r="I1329" s="121" t="s">
        <v>1600</v>
      </c>
      <c r="J1329" s="122" t="s">
        <v>5167</v>
      </c>
      <c r="K1329" s="123" t="s">
        <v>1798</v>
      </c>
      <c r="L1329" s="121" t="s">
        <v>1799</v>
      </c>
      <c r="M1329" s="124"/>
      <c r="N1329" s="18"/>
      <c r="O1329" s="113"/>
      <c r="P1329" s="113"/>
      <c r="Q1329" s="18"/>
      <c r="R1329" s="18"/>
      <c r="S1329" s="15"/>
      <c r="T1329" s="18"/>
      <c r="U1329" s="18"/>
      <c r="V1329" s="18"/>
      <c r="W1329" s="18"/>
      <c r="X1329" s="18"/>
      <c r="Y1329" s="18"/>
      <c r="Z1329" s="18"/>
      <c r="AA1329" s="18"/>
      <c r="AB1329" s="18"/>
      <c r="AC1329" s="18"/>
      <c r="AD1329" s="18"/>
    </row>
    <row r="1330">
      <c r="A1330" s="119">
        <v>1194.0</v>
      </c>
      <c r="B1330" s="120" t="s">
        <v>1685</v>
      </c>
      <c r="C1330" s="120" t="s">
        <v>229</v>
      </c>
      <c r="D1330" s="119"/>
      <c r="E1330" s="119" t="s">
        <v>1654</v>
      </c>
      <c r="F1330" s="121"/>
      <c r="G1330" s="121" t="s">
        <v>5168</v>
      </c>
      <c r="H1330" s="121" t="s">
        <v>5169</v>
      </c>
      <c r="I1330" s="121" t="s">
        <v>1600</v>
      </c>
      <c r="J1330" s="122" t="s">
        <v>5170</v>
      </c>
      <c r="K1330" s="123" t="s">
        <v>1782</v>
      </c>
      <c r="L1330" s="121" t="s">
        <v>1783</v>
      </c>
      <c r="M1330" s="124"/>
      <c r="N1330" s="18"/>
      <c r="O1330" s="113"/>
      <c r="P1330" s="113"/>
      <c r="Q1330" s="18"/>
      <c r="R1330" s="18"/>
      <c r="S1330" s="15"/>
      <c r="T1330" s="18"/>
      <c r="U1330" s="18"/>
      <c r="V1330" s="18"/>
      <c r="W1330" s="18"/>
      <c r="X1330" s="18"/>
      <c r="Y1330" s="18"/>
      <c r="Z1330" s="18"/>
      <c r="AA1330" s="18"/>
      <c r="AB1330" s="18"/>
      <c r="AC1330" s="18"/>
      <c r="AD1330" s="18"/>
    </row>
    <row r="1331">
      <c r="A1331" s="119">
        <v>1231.0</v>
      </c>
      <c r="B1331" s="120" t="s">
        <v>1685</v>
      </c>
      <c r="C1331" s="120" t="s">
        <v>229</v>
      </c>
      <c r="D1331" s="119"/>
      <c r="E1331" s="119" t="s">
        <v>1654</v>
      </c>
      <c r="F1331" s="121"/>
      <c r="G1331" s="121" t="s">
        <v>5171</v>
      </c>
      <c r="H1331" s="121" t="s">
        <v>5169</v>
      </c>
      <c r="I1331" s="121" t="s">
        <v>1600</v>
      </c>
      <c r="J1331" s="122" t="s">
        <v>5172</v>
      </c>
      <c r="K1331" s="123" t="s">
        <v>1795</v>
      </c>
      <c r="L1331" s="121" t="s">
        <v>1796</v>
      </c>
      <c r="M1331" s="124"/>
      <c r="N1331" s="18"/>
      <c r="O1331" s="113"/>
      <c r="P1331" s="113"/>
      <c r="Q1331" s="18"/>
      <c r="R1331" s="18"/>
      <c r="S1331" s="15"/>
      <c r="T1331" s="18"/>
      <c r="U1331" s="18"/>
      <c r="V1331" s="18"/>
      <c r="W1331" s="18"/>
      <c r="X1331" s="18"/>
      <c r="Y1331" s="18"/>
      <c r="Z1331" s="18"/>
      <c r="AA1331" s="18"/>
      <c r="AB1331" s="18"/>
      <c r="AC1331" s="18"/>
      <c r="AD1331" s="18"/>
    </row>
    <row r="1332">
      <c r="A1332" s="119">
        <v>1239.0</v>
      </c>
      <c r="B1332" s="120" t="s">
        <v>1685</v>
      </c>
      <c r="C1332" s="120" t="s">
        <v>229</v>
      </c>
      <c r="D1332" s="119"/>
      <c r="E1332" s="119" t="s">
        <v>1654</v>
      </c>
      <c r="F1332" s="121"/>
      <c r="G1332" s="121" t="s">
        <v>5171</v>
      </c>
      <c r="H1332" s="121" t="s">
        <v>5169</v>
      </c>
      <c r="I1332" s="121" t="s">
        <v>1600</v>
      </c>
      <c r="J1332" s="122" t="s">
        <v>5173</v>
      </c>
      <c r="K1332" s="123" t="s">
        <v>1798</v>
      </c>
      <c r="L1332" s="121" t="s">
        <v>1799</v>
      </c>
      <c r="M1332" s="124"/>
      <c r="N1332" s="18"/>
      <c r="O1332" s="113"/>
      <c r="P1332" s="113"/>
      <c r="Q1332" s="18"/>
      <c r="R1332" s="18"/>
      <c r="S1332" s="15"/>
      <c r="T1332" s="18"/>
      <c r="U1332" s="18"/>
      <c r="V1332" s="18"/>
      <c r="W1332" s="18"/>
      <c r="X1332" s="18"/>
      <c r="Y1332" s="18"/>
      <c r="Z1332" s="18"/>
      <c r="AA1332" s="18"/>
      <c r="AB1332" s="18"/>
      <c r="AC1332" s="18"/>
      <c r="AD1332" s="18"/>
    </row>
    <row r="1333">
      <c r="A1333" s="119">
        <v>1189.0</v>
      </c>
      <c r="B1333" s="120" t="s">
        <v>1685</v>
      </c>
      <c r="C1333" s="120" t="s">
        <v>229</v>
      </c>
      <c r="D1333" s="119"/>
      <c r="E1333" s="119" t="s">
        <v>1654</v>
      </c>
      <c r="F1333" s="121"/>
      <c r="G1333" s="121" t="s">
        <v>5174</v>
      </c>
      <c r="H1333" s="121" t="s">
        <v>5175</v>
      </c>
      <c r="I1333" s="121" t="s">
        <v>1600</v>
      </c>
      <c r="J1333" s="122" t="s">
        <v>5176</v>
      </c>
      <c r="K1333" s="123" t="s">
        <v>1782</v>
      </c>
      <c r="L1333" s="121" t="s">
        <v>1783</v>
      </c>
      <c r="M1333" s="124"/>
      <c r="N1333" s="18"/>
      <c r="O1333" s="113"/>
      <c r="P1333" s="113"/>
      <c r="Q1333" s="18"/>
      <c r="R1333" s="18"/>
      <c r="S1333" s="15"/>
      <c r="T1333" s="18"/>
      <c r="U1333" s="18"/>
      <c r="V1333" s="18"/>
      <c r="W1333" s="18"/>
      <c r="X1333" s="18"/>
      <c r="Y1333" s="18"/>
      <c r="Z1333" s="18"/>
      <c r="AA1333" s="18"/>
      <c r="AB1333" s="18"/>
      <c r="AC1333" s="18"/>
      <c r="AD1333" s="18"/>
    </row>
    <row r="1334">
      <c r="A1334" s="119">
        <v>1226.0</v>
      </c>
      <c r="B1334" s="120" t="s">
        <v>1685</v>
      </c>
      <c r="C1334" s="120" t="s">
        <v>229</v>
      </c>
      <c r="D1334" s="119"/>
      <c r="E1334" s="119" t="s">
        <v>1654</v>
      </c>
      <c r="F1334" s="121"/>
      <c r="G1334" s="121" t="s">
        <v>5177</v>
      </c>
      <c r="H1334" s="121" t="s">
        <v>5175</v>
      </c>
      <c r="I1334" s="121" t="s">
        <v>1600</v>
      </c>
      <c r="J1334" s="122" t="s">
        <v>5178</v>
      </c>
      <c r="K1334" s="123" t="s">
        <v>1795</v>
      </c>
      <c r="L1334" s="121" t="s">
        <v>1796</v>
      </c>
      <c r="M1334" s="124"/>
      <c r="N1334" s="18"/>
      <c r="O1334" s="113"/>
      <c r="P1334" s="113"/>
      <c r="Q1334" s="18"/>
      <c r="R1334" s="18"/>
      <c r="S1334" s="15"/>
      <c r="T1334" s="18"/>
      <c r="U1334" s="18"/>
      <c r="V1334" s="18"/>
      <c r="W1334" s="18"/>
      <c r="X1334" s="18"/>
      <c r="Y1334" s="18"/>
      <c r="Z1334" s="18"/>
      <c r="AA1334" s="18"/>
      <c r="AB1334" s="18"/>
      <c r="AC1334" s="18"/>
      <c r="AD1334" s="18"/>
    </row>
    <row r="1335">
      <c r="A1335" s="119">
        <v>1234.0</v>
      </c>
      <c r="B1335" s="120" t="s">
        <v>1685</v>
      </c>
      <c r="C1335" s="120" t="s">
        <v>229</v>
      </c>
      <c r="D1335" s="119"/>
      <c r="E1335" s="119" t="s">
        <v>1654</v>
      </c>
      <c r="F1335" s="121"/>
      <c r="G1335" s="121" t="s">
        <v>5177</v>
      </c>
      <c r="H1335" s="121" t="s">
        <v>5175</v>
      </c>
      <c r="I1335" s="121" t="s">
        <v>1600</v>
      </c>
      <c r="J1335" s="122" t="s">
        <v>5179</v>
      </c>
      <c r="K1335" s="123" t="s">
        <v>1798</v>
      </c>
      <c r="L1335" s="121" t="s">
        <v>1799</v>
      </c>
      <c r="M1335" s="124"/>
      <c r="N1335" s="18"/>
      <c r="O1335" s="113"/>
      <c r="P1335" s="113"/>
      <c r="Q1335" s="18"/>
      <c r="R1335" s="18"/>
      <c r="S1335" s="15"/>
      <c r="T1335" s="18"/>
      <c r="U1335" s="18"/>
      <c r="V1335" s="18"/>
      <c r="W1335" s="18"/>
      <c r="X1335" s="18"/>
      <c r="Y1335" s="18"/>
      <c r="Z1335" s="18"/>
      <c r="AA1335" s="18"/>
      <c r="AB1335" s="18"/>
      <c r="AC1335" s="18"/>
      <c r="AD1335" s="18"/>
    </row>
    <row r="1336">
      <c r="A1336" s="119">
        <v>1188.0</v>
      </c>
      <c r="B1336" s="120" t="s">
        <v>1685</v>
      </c>
      <c r="C1336" s="120" t="s">
        <v>229</v>
      </c>
      <c r="D1336" s="119"/>
      <c r="E1336" s="119" t="s">
        <v>1654</v>
      </c>
      <c r="F1336" s="121"/>
      <c r="G1336" s="121" t="s">
        <v>5180</v>
      </c>
      <c r="H1336" s="121" t="s">
        <v>5181</v>
      </c>
      <c r="I1336" s="121" t="s">
        <v>1600</v>
      </c>
      <c r="J1336" s="122" t="s">
        <v>5182</v>
      </c>
      <c r="K1336" s="123" t="s">
        <v>1782</v>
      </c>
      <c r="L1336" s="121" t="s">
        <v>1783</v>
      </c>
      <c r="M1336" s="124"/>
      <c r="N1336" s="18"/>
      <c r="O1336" s="113"/>
      <c r="P1336" s="113"/>
      <c r="Q1336" s="18"/>
      <c r="R1336" s="18"/>
      <c r="S1336" s="15"/>
      <c r="T1336" s="18"/>
      <c r="U1336" s="18"/>
      <c r="V1336" s="18"/>
      <c r="W1336" s="18"/>
      <c r="X1336" s="18"/>
      <c r="Y1336" s="18"/>
      <c r="Z1336" s="18"/>
      <c r="AA1336" s="18"/>
      <c r="AB1336" s="18"/>
      <c r="AC1336" s="18"/>
      <c r="AD1336" s="18"/>
    </row>
    <row r="1337">
      <c r="A1337" s="119">
        <v>1225.0</v>
      </c>
      <c r="B1337" s="120" t="s">
        <v>1685</v>
      </c>
      <c r="C1337" s="120" t="s">
        <v>229</v>
      </c>
      <c r="D1337" s="119"/>
      <c r="E1337" s="119" t="s">
        <v>1654</v>
      </c>
      <c r="F1337" s="121"/>
      <c r="G1337" s="121" t="s">
        <v>5183</v>
      </c>
      <c r="H1337" s="121" t="s">
        <v>5181</v>
      </c>
      <c r="I1337" s="121" t="s">
        <v>1600</v>
      </c>
      <c r="J1337" s="122" t="s">
        <v>5184</v>
      </c>
      <c r="K1337" s="123" t="s">
        <v>1795</v>
      </c>
      <c r="L1337" s="121" t="s">
        <v>1796</v>
      </c>
      <c r="M1337" s="124"/>
      <c r="N1337" s="18"/>
      <c r="O1337" s="113"/>
      <c r="P1337" s="113"/>
      <c r="Q1337" s="18"/>
      <c r="R1337" s="18"/>
      <c r="S1337" s="15"/>
      <c r="T1337" s="18"/>
      <c r="U1337" s="18"/>
      <c r="V1337" s="18"/>
      <c r="W1337" s="18"/>
      <c r="X1337" s="18"/>
      <c r="Y1337" s="18"/>
      <c r="Z1337" s="18"/>
      <c r="AA1337" s="18"/>
      <c r="AB1337" s="18"/>
      <c r="AC1337" s="18"/>
      <c r="AD1337" s="18"/>
    </row>
    <row r="1338">
      <c r="A1338" s="119">
        <v>1233.0</v>
      </c>
      <c r="B1338" s="120" t="s">
        <v>1685</v>
      </c>
      <c r="C1338" s="120" t="s">
        <v>229</v>
      </c>
      <c r="D1338" s="119"/>
      <c r="E1338" s="119" t="s">
        <v>1654</v>
      </c>
      <c r="F1338" s="121"/>
      <c r="G1338" s="121" t="s">
        <v>5183</v>
      </c>
      <c r="H1338" s="121" t="s">
        <v>5181</v>
      </c>
      <c r="I1338" s="121" t="s">
        <v>1600</v>
      </c>
      <c r="J1338" s="122" t="s">
        <v>5185</v>
      </c>
      <c r="K1338" s="123" t="s">
        <v>1798</v>
      </c>
      <c r="L1338" s="121" t="s">
        <v>1799</v>
      </c>
      <c r="M1338" s="124"/>
      <c r="N1338" s="18"/>
      <c r="O1338" s="113"/>
      <c r="P1338" s="113"/>
      <c r="Q1338" s="18"/>
      <c r="R1338" s="18"/>
      <c r="S1338" s="15"/>
      <c r="T1338" s="18"/>
      <c r="U1338" s="18"/>
      <c r="V1338" s="18"/>
      <c r="W1338" s="18"/>
      <c r="X1338" s="18"/>
      <c r="Y1338" s="18"/>
      <c r="Z1338" s="18"/>
      <c r="AA1338" s="18"/>
      <c r="AB1338" s="18"/>
      <c r="AC1338" s="18"/>
      <c r="AD1338" s="18"/>
    </row>
    <row r="1339">
      <c r="A1339" s="119">
        <v>1190.0</v>
      </c>
      <c r="B1339" s="120" t="s">
        <v>1685</v>
      </c>
      <c r="C1339" s="120" t="s">
        <v>229</v>
      </c>
      <c r="D1339" s="119"/>
      <c r="E1339" s="119" t="s">
        <v>1654</v>
      </c>
      <c r="F1339" s="121"/>
      <c r="G1339" s="121" t="s">
        <v>5186</v>
      </c>
      <c r="H1339" s="121" t="s">
        <v>5187</v>
      </c>
      <c r="I1339" s="121" t="s">
        <v>1600</v>
      </c>
      <c r="J1339" s="122" t="s">
        <v>5188</v>
      </c>
      <c r="K1339" s="123" t="s">
        <v>1782</v>
      </c>
      <c r="L1339" s="121" t="s">
        <v>1783</v>
      </c>
      <c r="M1339" s="124"/>
      <c r="N1339" s="18"/>
      <c r="O1339" s="113"/>
      <c r="P1339" s="113"/>
      <c r="Q1339" s="18"/>
      <c r="R1339" s="18"/>
      <c r="S1339" s="15"/>
      <c r="T1339" s="18"/>
      <c r="U1339" s="18"/>
      <c r="V1339" s="18"/>
      <c r="W1339" s="18"/>
      <c r="X1339" s="18"/>
      <c r="Y1339" s="18"/>
      <c r="Z1339" s="18"/>
      <c r="AA1339" s="18"/>
      <c r="AB1339" s="18"/>
      <c r="AC1339" s="18"/>
      <c r="AD1339" s="18"/>
    </row>
    <row r="1340">
      <c r="A1340" s="119">
        <v>1227.0</v>
      </c>
      <c r="B1340" s="120" t="s">
        <v>1685</v>
      </c>
      <c r="C1340" s="120" t="s">
        <v>229</v>
      </c>
      <c r="D1340" s="119"/>
      <c r="E1340" s="119" t="s">
        <v>1654</v>
      </c>
      <c r="F1340" s="121"/>
      <c r="G1340" s="121" t="s">
        <v>5189</v>
      </c>
      <c r="H1340" s="121" t="s">
        <v>5187</v>
      </c>
      <c r="I1340" s="121" t="s">
        <v>1600</v>
      </c>
      <c r="J1340" s="122" t="s">
        <v>5190</v>
      </c>
      <c r="K1340" s="123" t="s">
        <v>1795</v>
      </c>
      <c r="L1340" s="121" t="s">
        <v>1796</v>
      </c>
      <c r="M1340" s="124"/>
      <c r="N1340" s="18"/>
      <c r="O1340" s="113"/>
      <c r="P1340" s="113"/>
      <c r="Q1340" s="18"/>
      <c r="R1340" s="18"/>
      <c r="S1340" s="15"/>
      <c r="T1340" s="18"/>
      <c r="U1340" s="18"/>
      <c r="V1340" s="18"/>
      <c r="W1340" s="18"/>
      <c r="X1340" s="18"/>
      <c r="Y1340" s="18"/>
      <c r="Z1340" s="18"/>
      <c r="AA1340" s="18"/>
      <c r="AB1340" s="18"/>
      <c r="AC1340" s="18"/>
      <c r="AD1340" s="18"/>
    </row>
    <row r="1341">
      <c r="A1341" s="119">
        <v>1235.0</v>
      </c>
      <c r="B1341" s="120" t="s">
        <v>1685</v>
      </c>
      <c r="C1341" s="120" t="s">
        <v>229</v>
      </c>
      <c r="D1341" s="119"/>
      <c r="E1341" s="119" t="s">
        <v>1654</v>
      </c>
      <c r="F1341" s="121"/>
      <c r="G1341" s="121" t="s">
        <v>5189</v>
      </c>
      <c r="H1341" s="121" t="s">
        <v>5187</v>
      </c>
      <c r="I1341" s="121" t="s">
        <v>1600</v>
      </c>
      <c r="J1341" s="122" t="s">
        <v>5191</v>
      </c>
      <c r="K1341" s="123" t="s">
        <v>1798</v>
      </c>
      <c r="L1341" s="121" t="s">
        <v>1799</v>
      </c>
      <c r="M1341" s="124"/>
      <c r="N1341" s="18"/>
      <c r="O1341" s="113"/>
      <c r="P1341" s="113"/>
      <c r="Q1341" s="18"/>
      <c r="R1341" s="18"/>
      <c r="S1341" s="15"/>
      <c r="T1341" s="18"/>
      <c r="U1341" s="18"/>
      <c r="V1341" s="18"/>
      <c r="W1341" s="18"/>
      <c r="X1341" s="18"/>
      <c r="Y1341" s="18"/>
      <c r="Z1341" s="18"/>
      <c r="AA1341" s="18"/>
      <c r="AB1341" s="18"/>
      <c r="AC1341" s="18"/>
      <c r="AD1341" s="18"/>
    </row>
    <row r="1342">
      <c r="A1342" s="119">
        <v>1187.0</v>
      </c>
      <c r="B1342" s="120" t="s">
        <v>1685</v>
      </c>
      <c r="C1342" s="120" t="s">
        <v>229</v>
      </c>
      <c r="D1342" s="119"/>
      <c r="E1342" s="119" t="s">
        <v>1654</v>
      </c>
      <c r="F1342" s="121"/>
      <c r="G1342" s="121" t="s">
        <v>5192</v>
      </c>
      <c r="H1342" s="121" t="s">
        <v>5193</v>
      </c>
      <c r="I1342" s="121" t="s">
        <v>1600</v>
      </c>
      <c r="J1342" s="122" t="s">
        <v>5194</v>
      </c>
      <c r="K1342" s="123" t="s">
        <v>1782</v>
      </c>
      <c r="L1342" s="121" t="s">
        <v>1783</v>
      </c>
      <c r="M1342" s="124"/>
      <c r="N1342" s="18"/>
      <c r="O1342" s="113"/>
      <c r="P1342" s="113"/>
      <c r="Q1342" s="18"/>
      <c r="R1342" s="18"/>
      <c r="S1342" s="15"/>
      <c r="T1342" s="18"/>
      <c r="U1342" s="18"/>
      <c r="V1342" s="18"/>
      <c r="W1342" s="18"/>
      <c r="X1342" s="18"/>
      <c r="Y1342" s="18"/>
      <c r="Z1342" s="18"/>
      <c r="AA1342" s="18"/>
      <c r="AB1342" s="18"/>
      <c r="AC1342" s="18"/>
      <c r="AD1342" s="18"/>
    </row>
    <row r="1343">
      <c r="A1343" s="119">
        <v>1224.0</v>
      </c>
      <c r="B1343" s="120" t="s">
        <v>1685</v>
      </c>
      <c r="C1343" s="120" t="s">
        <v>229</v>
      </c>
      <c r="D1343" s="119"/>
      <c r="E1343" s="119" t="s">
        <v>1654</v>
      </c>
      <c r="F1343" s="121"/>
      <c r="G1343" s="121" t="s">
        <v>5195</v>
      </c>
      <c r="H1343" s="121" t="s">
        <v>5193</v>
      </c>
      <c r="I1343" s="121" t="s">
        <v>1600</v>
      </c>
      <c r="J1343" s="122" t="s">
        <v>5196</v>
      </c>
      <c r="K1343" s="123" t="s">
        <v>1795</v>
      </c>
      <c r="L1343" s="121" t="s">
        <v>1796</v>
      </c>
      <c r="M1343" s="124"/>
      <c r="N1343" s="18"/>
      <c r="O1343" s="113"/>
      <c r="P1343" s="113"/>
      <c r="Q1343" s="18"/>
      <c r="R1343" s="18"/>
      <c r="S1343" s="15"/>
      <c r="T1343" s="18"/>
      <c r="U1343" s="18"/>
      <c r="V1343" s="18"/>
      <c r="W1343" s="18"/>
      <c r="X1343" s="18"/>
      <c r="Y1343" s="18"/>
      <c r="Z1343" s="18"/>
      <c r="AA1343" s="18"/>
      <c r="AB1343" s="18"/>
      <c r="AC1343" s="18"/>
      <c r="AD1343" s="18"/>
    </row>
    <row r="1344">
      <c r="A1344" s="119">
        <v>1232.0</v>
      </c>
      <c r="B1344" s="120" t="s">
        <v>1685</v>
      </c>
      <c r="C1344" s="120" t="s">
        <v>229</v>
      </c>
      <c r="D1344" s="119"/>
      <c r="E1344" s="119" t="s">
        <v>1654</v>
      </c>
      <c r="F1344" s="121"/>
      <c r="G1344" s="121" t="s">
        <v>5195</v>
      </c>
      <c r="H1344" s="121" t="s">
        <v>5193</v>
      </c>
      <c r="I1344" s="121" t="s">
        <v>1600</v>
      </c>
      <c r="J1344" s="122" t="s">
        <v>5197</v>
      </c>
      <c r="K1344" s="123" t="s">
        <v>1798</v>
      </c>
      <c r="L1344" s="121" t="s">
        <v>1799</v>
      </c>
      <c r="M1344" s="124"/>
      <c r="N1344" s="18"/>
      <c r="O1344" s="113"/>
      <c r="P1344" s="113"/>
      <c r="Q1344" s="18"/>
      <c r="R1344" s="18"/>
      <c r="S1344" s="15"/>
      <c r="T1344" s="18"/>
      <c r="U1344" s="18"/>
      <c r="V1344" s="18"/>
      <c r="W1344" s="18"/>
      <c r="X1344" s="18"/>
      <c r="Y1344" s="18"/>
      <c r="Z1344" s="18"/>
      <c r="AA1344" s="18"/>
      <c r="AB1344" s="18"/>
      <c r="AC1344" s="18"/>
      <c r="AD1344" s="18"/>
    </row>
    <row r="1345">
      <c r="C1345" s="12" t="s">
        <v>229</v>
      </c>
      <c r="D1345" s="12" t="s">
        <v>230</v>
      </c>
      <c r="E1345" s="12" t="s">
        <v>1619</v>
      </c>
      <c r="F1345" s="12" t="s">
        <v>235</v>
      </c>
      <c r="G1345" s="12" t="s">
        <v>5198</v>
      </c>
      <c r="H1345" s="12" t="s">
        <v>5199</v>
      </c>
      <c r="I1345" s="12" t="s">
        <v>1588</v>
      </c>
      <c r="J1345" s="114" t="s">
        <v>5200</v>
      </c>
      <c r="K1345" s="12" t="s">
        <v>4816</v>
      </c>
      <c r="L1345" s="12" t="s">
        <v>4817</v>
      </c>
    </row>
    <row r="1346">
      <c r="C1346" s="12" t="s">
        <v>229</v>
      </c>
      <c r="D1346" s="12" t="s">
        <v>230</v>
      </c>
      <c r="E1346" s="12" t="s">
        <v>1619</v>
      </c>
      <c r="F1346" s="12" t="s">
        <v>235</v>
      </c>
      <c r="G1346" s="12" t="s">
        <v>5201</v>
      </c>
      <c r="H1346" s="12" t="s">
        <v>5202</v>
      </c>
      <c r="I1346" s="12" t="s">
        <v>1588</v>
      </c>
      <c r="J1346" s="114" t="s">
        <v>5203</v>
      </c>
      <c r="K1346" s="12" t="s">
        <v>4816</v>
      </c>
      <c r="L1346" s="12" t="s">
        <v>4817</v>
      </c>
    </row>
    <row r="1347">
      <c r="C1347" s="12" t="s">
        <v>229</v>
      </c>
      <c r="D1347" s="12" t="s">
        <v>230</v>
      </c>
      <c r="E1347" s="12" t="s">
        <v>1619</v>
      </c>
      <c r="F1347" s="12" t="s">
        <v>235</v>
      </c>
      <c r="G1347" s="12" t="s">
        <v>1628</v>
      </c>
      <c r="H1347" s="12" t="s">
        <v>1629</v>
      </c>
      <c r="I1347" s="12" t="s">
        <v>1588</v>
      </c>
      <c r="J1347" s="114" t="s">
        <v>1630</v>
      </c>
      <c r="K1347" s="12" t="s">
        <v>1623</v>
      </c>
      <c r="L1347" s="12" t="s">
        <v>1624</v>
      </c>
    </row>
    <row r="1348">
      <c r="A1348" s="108">
        <v>1241.0</v>
      </c>
      <c r="B1348" s="108" t="s">
        <v>1584</v>
      </c>
      <c r="C1348" s="108" t="s">
        <v>237</v>
      </c>
      <c r="D1348" s="115"/>
      <c r="E1348" s="115" t="s">
        <v>1585</v>
      </c>
      <c r="F1348" s="115"/>
      <c r="G1348" s="115" t="s">
        <v>238</v>
      </c>
      <c r="H1348" s="115" t="s">
        <v>5204</v>
      </c>
      <c r="I1348" s="115" t="s">
        <v>1588</v>
      </c>
      <c r="J1348" s="116" t="s">
        <v>3068</v>
      </c>
      <c r="K1348" s="115" t="s">
        <v>3064</v>
      </c>
      <c r="L1348" s="138"/>
      <c r="M1348" s="111"/>
      <c r="N1348" s="18"/>
      <c r="O1348" s="113"/>
      <c r="P1348" s="113"/>
      <c r="Q1348" s="18"/>
      <c r="R1348" s="18"/>
      <c r="S1348" s="15"/>
      <c r="T1348" s="18"/>
      <c r="U1348" s="18"/>
      <c r="V1348" s="18"/>
      <c r="W1348" s="18"/>
      <c r="X1348" s="18"/>
      <c r="Y1348" s="18"/>
      <c r="Z1348" s="18"/>
      <c r="AA1348" s="18"/>
      <c r="AB1348" s="18"/>
      <c r="AC1348" s="18"/>
      <c r="AD1348" s="18"/>
    </row>
    <row r="1349">
      <c r="A1349" s="108">
        <v>1247.0</v>
      </c>
      <c r="B1349" s="108" t="s">
        <v>1584</v>
      </c>
      <c r="C1349" s="108" t="s">
        <v>237</v>
      </c>
      <c r="D1349" s="115"/>
      <c r="E1349" s="115" t="s">
        <v>1597</v>
      </c>
      <c r="F1349" s="115"/>
      <c r="G1349" s="115" t="s">
        <v>5205</v>
      </c>
      <c r="H1349" s="115" t="s">
        <v>5206</v>
      </c>
      <c r="I1349" s="115" t="s">
        <v>1600</v>
      </c>
      <c r="J1349" s="116" t="s">
        <v>5207</v>
      </c>
      <c r="K1349" s="115" t="s">
        <v>2913</v>
      </c>
      <c r="L1349" s="138"/>
      <c r="M1349" s="111"/>
      <c r="N1349" s="18"/>
      <c r="O1349" s="113"/>
      <c r="P1349" s="113"/>
      <c r="Q1349" s="18"/>
      <c r="R1349" s="18"/>
      <c r="S1349" s="15"/>
      <c r="T1349" s="18"/>
      <c r="U1349" s="18"/>
      <c r="V1349" s="18"/>
      <c r="W1349" s="18"/>
      <c r="X1349" s="18"/>
      <c r="Y1349" s="18"/>
      <c r="Z1349" s="18"/>
      <c r="AA1349" s="18"/>
      <c r="AB1349" s="18"/>
      <c r="AC1349" s="18"/>
      <c r="AD1349" s="18"/>
    </row>
    <row r="1350">
      <c r="A1350" s="108">
        <v>1246.0</v>
      </c>
      <c r="B1350" s="108" t="s">
        <v>1584</v>
      </c>
      <c r="C1350" s="108" t="s">
        <v>237</v>
      </c>
      <c r="D1350" s="115"/>
      <c r="E1350" s="115" t="s">
        <v>1597</v>
      </c>
      <c r="F1350" s="115"/>
      <c r="G1350" s="115" t="s">
        <v>5208</v>
      </c>
      <c r="H1350" s="115" t="s">
        <v>5209</v>
      </c>
      <c r="I1350" s="115" t="s">
        <v>1600</v>
      </c>
      <c r="J1350" s="116" t="s">
        <v>5210</v>
      </c>
      <c r="K1350" s="115" t="s">
        <v>2913</v>
      </c>
      <c r="L1350" s="138"/>
      <c r="M1350" s="111"/>
      <c r="N1350" s="18"/>
      <c r="O1350" s="113"/>
      <c r="P1350" s="113"/>
      <c r="Q1350" s="18"/>
      <c r="R1350" s="18"/>
      <c r="S1350" s="15"/>
      <c r="T1350" s="18"/>
      <c r="U1350" s="18"/>
      <c r="V1350" s="18"/>
      <c r="W1350" s="18"/>
      <c r="X1350" s="18"/>
      <c r="Y1350" s="18"/>
      <c r="Z1350" s="18"/>
      <c r="AA1350" s="18"/>
      <c r="AB1350" s="18"/>
      <c r="AC1350" s="18"/>
      <c r="AD1350" s="18"/>
    </row>
    <row r="1351">
      <c r="A1351" s="108">
        <v>1248.0</v>
      </c>
      <c r="B1351" s="108" t="s">
        <v>1584</v>
      </c>
      <c r="C1351" s="108" t="s">
        <v>237</v>
      </c>
      <c r="D1351" s="115"/>
      <c r="E1351" s="115" t="s">
        <v>1597</v>
      </c>
      <c r="F1351" s="115"/>
      <c r="G1351" s="115" t="s">
        <v>5211</v>
      </c>
      <c r="H1351" s="115" t="s">
        <v>5209</v>
      </c>
      <c r="I1351" s="115" t="s">
        <v>1600</v>
      </c>
      <c r="J1351" s="116" t="s">
        <v>5212</v>
      </c>
      <c r="K1351" s="115" t="s">
        <v>5213</v>
      </c>
      <c r="L1351" s="138"/>
      <c r="M1351" s="111"/>
      <c r="N1351" s="18"/>
      <c r="O1351" s="113"/>
      <c r="P1351" s="113"/>
      <c r="Q1351" s="18"/>
      <c r="R1351" s="18"/>
      <c r="S1351" s="15"/>
      <c r="T1351" s="18"/>
      <c r="U1351" s="18"/>
      <c r="V1351" s="18"/>
      <c r="W1351" s="18"/>
      <c r="X1351" s="18"/>
      <c r="Y1351" s="18"/>
      <c r="Z1351" s="18"/>
      <c r="AA1351" s="18"/>
      <c r="AB1351" s="18"/>
      <c r="AC1351" s="18"/>
      <c r="AD1351" s="18"/>
    </row>
    <row r="1352">
      <c r="A1352" s="108">
        <v>1249.0</v>
      </c>
      <c r="B1352" s="108" t="s">
        <v>1584</v>
      </c>
      <c r="C1352" s="108" t="s">
        <v>237</v>
      </c>
      <c r="D1352" s="115"/>
      <c r="E1352" s="115" t="s">
        <v>2791</v>
      </c>
      <c r="F1352" s="115"/>
      <c r="G1352" s="115" t="s">
        <v>5214</v>
      </c>
      <c r="H1352" s="115" t="s">
        <v>5215</v>
      </c>
      <c r="I1352" s="115" t="s">
        <v>1674</v>
      </c>
      <c r="J1352" s="116" t="s">
        <v>5216</v>
      </c>
      <c r="K1352" s="115" t="s">
        <v>2895</v>
      </c>
      <c r="L1352" s="138"/>
      <c r="M1352" s="111"/>
      <c r="N1352" s="18"/>
      <c r="O1352" s="113"/>
      <c r="P1352" s="113"/>
      <c r="Q1352" s="18"/>
      <c r="R1352" s="18"/>
      <c r="S1352" s="15"/>
      <c r="T1352" s="18"/>
      <c r="U1352" s="18"/>
      <c r="V1352" s="18"/>
      <c r="W1352" s="18"/>
      <c r="X1352" s="18"/>
      <c r="Y1352" s="18"/>
      <c r="Z1352" s="18"/>
      <c r="AA1352" s="18"/>
      <c r="AB1352" s="18"/>
      <c r="AC1352" s="18"/>
      <c r="AD1352" s="18"/>
    </row>
    <row r="1353">
      <c r="A1353" s="108">
        <v>1243.0</v>
      </c>
      <c r="B1353" s="108" t="s">
        <v>1584</v>
      </c>
      <c r="C1353" s="108" t="s">
        <v>237</v>
      </c>
      <c r="D1353" s="115"/>
      <c r="E1353" s="115" t="s">
        <v>2765</v>
      </c>
      <c r="F1353" s="115"/>
      <c r="G1353" s="115" t="s">
        <v>5217</v>
      </c>
      <c r="H1353" s="115" t="s">
        <v>5218</v>
      </c>
      <c r="I1353" s="115" t="s">
        <v>1722</v>
      </c>
      <c r="J1353" s="116" t="s">
        <v>5219</v>
      </c>
      <c r="K1353" s="115" t="s">
        <v>1890</v>
      </c>
      <c r="L1353" s="138"/>
      <c r="M1353" s="111"/>
      <c r="N1353" s="18"/>
      <c r="O1353" s="113"/>
      <c r="P1353" s="113"/>
      <c r="Q1353" s="18"/>
      <c r="R1353" s="18"/>
      <c r="S1353" s="15"/>
      <c r="T1353" s="18"/>
      <c r="U1353" s="18"/>
      <c r="V1353" s="18"/>
      <c r="W1353" s="18"/>
      <c r="X1353" s="18"/>
      <c r="Y1353" s="18"/>
      <c r="Z1353" s="18"/>
      <c r="AA1353" s="18"/>
      <c r="AB1353" s="18"/>
      <c r="AC1353" s="18"/>
      <c r="AD1353" s="18"/>
    </row>
    <row r="1354">
      <c r="A1354" s="108">
        <v>1244.0</v>
      </c>
      <c r="B1354" s="108" t="s">
        <v>1584</v>
      </c>
      <c r="C1354" s="108" t="s">
        <v>237</v>
      </c>
      <c r="D1354" s="115"/>
      <c r="E1354" s="115" t="s">
        <v>2765</v>
      </c>
      <c r="F1354" s="115"/>
      <c r="G1354" s="115" t="s">
        <v>5217</v>
      </c>
      <c r="H1354" s="115" t="s">
        <v>5218</v>
      </c>
      <c r="I1354" s="115" t="s">
        <v>1722</v>
      </c>
      <c r="J1354" s="116" t="s">
        <v>5220</v>
      </c>
      <c r="K1354" s="115" t="s">
        <v>1927</v>
      </c>
      <c r="L1354" s="138"/>
      <c r="M1354" s="111"/>
      <c r="N1354" s="18"/>
      <c r="O1354" s="113"/>
      <c r="P1354" s="113"/>
      <c r="Q1354" s="18"/>
      <c r="R1354" s="18"/>
      <c r="S1354" s="15"/>
      <c r="T1354" s="18"/>
      <c r="U1354" s="18"/>
      <c r="V1354" s="18"/>
      <c r="W1354" s="18"/>
      <c r="X1354" s="18"/>
      <c r="Y1354" s="18"/>
      <c r="Z1354" s="18"/>
      <c r="AA1354" s="18"/>
      <c r="AB1354" s="18"/>
      <c r="AC1354" s="18"/>
      <c r="AD1354" s="18"/>
    </row>
    <row r="1355">
      <c r="A1355" s="108">
        <v>1245.0</v>
      </c>
      <c r="B1355" s="108" t="s">
        <v>1584</v>
      </c>
      <c r="C1355" s="108" t="s">
        <v>237</v>
      </c>
      <c r="D1355" s="115"/>
      <c r="E1355" s="115" t="s">
        <v>2765</v>
      </c>
      <c r="F1355" s="115"/>
      <c r="G1355" s="115" t="s">
        <v>5217</v>
      </c>
      <c r="H1355" s="115" t="s">
        <v>5218</v>
      </c>
      <c r="I1355" s="115" t="s">
        <v>1722</v>
      </c>
      <c r="J1355" s="116" t="s">
        <v>5221</v>
      </c>
      <c r="K1355" s="115" t="s">
        <v>1930</v>
      </c>
      <c r="L1355" s="138"/>
      <c r="M1355" s="111"/>
      <c r="N1355" s="18"/>
      <c r="O1355" s="18"/>
      <c r="P1355" s="18"/>
      <c r="Q1355" s="18"/>
      <c r="R1355" s="18"/>
      <c r="S1355" s="18"/>
      <c r="T1355" s="15"/>
      <c r="U1355" s="18"/>
      <c r="V1355" s="18"/>
      <c r="W1355" s="18"/>
      <c r="X1355" s="18"/>
      <c r="Y1355" s="18"/>
      <c r="Z1355" s="18"/>
      <c r="AA1355" s="18"/>
      <c r="AB1355" s="18"/>
      <c r="AC1355" s="18"/>
      <c r="AD1355" s="18"/>
    </row>
    <row r="1356">
      <c r="A1356" s="108">
        <v>1242.0</v>
      </c>
      <c r="B1356" s="108" t="s">
        <v>1584</v>
      </c>
      <c r="C1356" s="108" t="s">
        <v>237</v>
      </c>
      <c r="D1356" s="115"/>
      <c r="E1356" s="115" t="s">
        <v>1585</v>
      </c>
      <c r="F1356" s="115"/>
      <c r="G1356" s="115" t="s">
        <v>5214</v>
      </c>
      <c r="H1356" s="115" t="s">
        <v>5222</v>
      </c>
      <c r="I1356" s="115" t="s">
        <v>1588</v>
      </c>
      <c r="J1356" s="116" t="s">
        <v>5223</v>
      </c>
      <c r="K1356" s="115" t="s">
        <v>5224</v>
      </c>
      <c r="L1356" s="138"/>
      <c r="M1356" s="111"/>
      <c r="N1356" s="18"/>
      <c r="O1356" s="18"/>
      <c r="P1356" s="18"/>
      <c r="Q1356" s="18"/>
      <c r="R1356" s="18"/>
      <c r="S1356" s="18"/>
      <c r="T1356" s="15"/>
      <c r="U1356" s="18"/>
      <c r="V1356" s="18"/>
      <c r="W1356" s="18"/>
      <c r="X1356" s="18"/>
      <c r="Y1356" s="18"/>
      <c r="Z1356" s="18"/>
      <c r="AA1356" s="18"/>
      <c r="AB1356" s="18"/>
      <c r="AC1356" s="18"/>
      <c r="AD1356" s="18"/>
    </row>
    <row r="1357">
      <c r="A1357" s="108">
        <v>1240.0</v>
      </c>
      <c r="B1357" s="108" t="s">
        <v>1584</v>
      </c>
      <c r="C1357" s="108" t="s">
        <v>237</v>
      </c>
      <c r="D1357" s="115"/>
      <c r="E1357" s="115" t="s">
        <v>1585</v>
      </c>
      <c r="F1357" s="115"/>
      <c r="G1357" s="115" t="s">
        <v>5225</v>
      </c>
      <c r="H1357" s="115" t="s">
        <v>5226</v>
      </c>
      <c r="I1357" s="115" t="s">
        <v>1588</v>
      </c>
      <c r="J1357" s="116" t="s">
        <v>5227</v>
      </c>
      <c r="K1357" s="115" t="s">
        <v>2007</v>
      </c>
      <c r="L1357" s="138"/>
      <c r="M1357" s="111"/>
      <c r="N1357" s="18"/>
      <c r="O1357" s="18"/>
      <c r="P1357" s="18"/>
      <c r="Q1357" s="18"/>
      <c r="R1357" s="18"/>
      <c r="S1357" s="18"/>
      <c r="T1357" s="15"/>
      <c r="U1357" s="18"/>
      <c r="V1357" s="18"/>
      <c r="W1357" s="18"/>
      <c r="X1357" s="18"/>
      <c r="Y1357" s="18"/>
      <c r="Z1357" s="18"/>
      <c r="AA1357" s="18"/>
      <c r="AB1357" s="18"/>
      <c r="AC1357" s="18"/>
      <c r="AD1357" s="18"/>
    </row>
    <row r="1358">
      <c r="A1358" s="119">
        <v>1318.0</v>
      </c>
      <c r="B1358" s="120" t="s">
        <v>1685</v>
      </c>
      <c r="C1358" s="120" t="s">
        <v>243</v>
      </c>
      <c r="D1358" s="120"/>
      <c r="E1358" s="120" t="s">
        <v>1678</v>
      </c>
      <c r="F1358" s="121"/>
      <c r="G1358" s="121" t="s">
        <v>5228</v>
      </c>
      <c r="H1358" s="121" t="s">
        <v>5229</v>
      </c>
      <c r="I1358" s="121" t="s">
        <v>1681</v>
      </c>
      <c r="J1358" s="122" t="s">
        <v>5230</v>
      </c>
      <c r="K1358" s="123" t="s">
        <v>5231</v>
      </c>
      <c r="L1358" s="121" t="s">
        <v>5232</v>
      </c>
      <c r="M1358" s="147"/>
      <c r="N1358" s="18"/>
      <c r="O1358" s="113"/>
      <c r="P1358" s="113"/>
      <c r="Q1358" s="18"/>
      <c r="R1358" s="18"/>
      <c r="S1358" s="15"/>
      <c r="T1358" s="18"/>
      <c r="U1358" s="18"/>
      <c r="V1358" s="18"/>
      <c r="W1358" s="18"/>
      <c r="X1358" s="18"/>
      <c r="Y1358" s="18"/>
      <c r="Z1358" s="18"/>
      <c r="AA1358" s="18"/>
      <c r="AB1358" s="18"/>
      <c r="AC1358" s="18"/>
      <c r="AD1358" s="18"/>
    </row>
    <row r="1359">
      <c r="A1359" s="119">
        <v>1348.0</v>
      </c>
      <c r="B1359" s="120" t="s">
        <v>1685</v>
      </c>
      <c r="C1359" s="120" t="s">
        <v>243</v>
      </c>
      <c r="D1359" s="120"/>
      <c r="E1359" s="120" t="s">
        <v>1678</v>
      </c>
      <c r="F1359" s="121"/>
      <c r="G1359" s="121" t="s">
        <v>5233</v>
      </c>
      <c r="H1359" s="121" t="s">
        <v>5234</v>
      </c>
      <c r="I1359" s="121" t="s">
        <v>1681</v>
      </c>
      <c r="J1359" s="122" t="s">
        <v>5235</v>
      </c>
      <c r="K1359" s="123" t="s">
        <v>5236</v>
      </c>
      <c r="L1359" s="121" t="s">
        <v>5237</v>
      </c>
      <c r="M1359" s="147"/>
      <c r="N1359" s="18"/>
      <c r="O1359" s="113"/>
      <c r="P1359" s="113"/>
      <c r="Q1359" s="18"/>
      <c r="R1359" s="18"/>
      <c r="S1359" s="15"/>
      <c r="T1359" s="18"/>
      <c r="U1359" s="18"/>
      <c r="V1359" s="18"/>
      <c r="W1359" s="18"/>
      <c r="X1359" s="18"/>
      <c r="Y1359" s="18"/>
      <c r="Z1359" s="18"/>
      <c r="AA1359" s="18"/>
      <c r="AB1359" s="18"/>
      <c r="AC1359" s="18"/>
      <c r="AD1359" s="18"/>
    </row>
    <row r="1360">
      <c r="A1360" s="119">
        <v>1310.0</v>
      </c>
      <c r="B1360" s="120" t="s">
        <v>1685</v>
      </c>
      <c r="C1360" s="120" t="s">
        <v>243</v>
      </c>
      <c r="D1360" s="120"/>
      <c r="E1360" s="120" t="s">
        <v>1678</v>
      </c>
      <c r="F1360" s="121"/>
      <c r="G1360" s="121" t="s">
        <v>5238</v>
      </c>
      <c r="H1360" s="121" t="s">
        <v>5239</v>
      </c>
      <c r="I1360" s="121" t="s">
        <v>1681</v>
      </c>
      <c r="J1360" s="122" t="s">
        <v>5240</v>
      </c>
      <c r="K1360" s="123" t="s">
        <v>5231</v>
      </c>
      <c r="L1360" s="121" t="s">
        <v>5232</v>
      </c>
      <c r="M1360" s="147"/>
      <c r="N1360" s="18"/>
      <c r="O1360" s="18"/>
      <c r="P1360" s="18"/>
      <c r="Q1360" s="18"/>
      <c r="R1360" s="18"/>
      <c r="S1360" s="18"/>
      <c r="T1360" s="15"/>
      <c r="U1360" s="18"/>
      <c r="V1360" s="18"/>
      <c r="W1360" s="18"/>
      <c r="X1360" s="18"/>
      <c r="Y1360" s="18"/>
      <c r="Z1360" s="18"/>
      <c r="AA1360" s="18"/>
      <c r="AB1360" s="18"/>
      <c r="AC1360" s="18"/>
      <c r="AD1360" s="18"/>
    </row>
    <row r="1361">
      <c r="A1361" s="119">
        <v>1344.0</v>
      </c>
      <c r="B1361" s="120" t="s">
        <v>1685</v>
      </c>
      <c r="C1361" s="120" t="s">
        <v>243</v>
      </c>
      <c r="D1361" s="120"/>
      <c r="E1361" s="120" t="s">
        <v>1678</v>
      </c>
      <c r="F1361" s="121"/>
      <c r="G1361" s="121" t="s">
        <v>5241</v>
      </c>
      <c r="H1361" s="121" t="s">
        <v>5242</v>
      </c>
      <c r="I1361" s="121" t="s">
        <v>1681</v>
      </c>
      <c r="J1361" s="122" t="s">
        <v>5243</v>
      </c>
      <c r="K1361" s="123" t="s">
        <v>5236</v>
      </c>
      <c r="L1361" s="121" t="s">
        <v>5237</v>
      </c>
      <c r="M1361" s="147"/>
      <c r="N1361" s="18"/>
      <c r="O1361" s="18"/>
      <c r="P1361" s="18"/>
      <c r="Q1361" s="18"/>
      <c r="R1361" s="18"/>
      <c r="S1361" s="18"/>
      <c r="T1361" s="15"/>
      <c r="U1361" s="18"/>
      <c r="V1361" s="18"/>
      <c r="W1361" s="18"/>
      <c r="X1361" s="18"/>
      <c r="Y1361" s="18"/>
      <c r="Z1361" s="18"/>
      <c r="AA1361" s="18"/>
      <c r="AB1361" s="18"/>
      <c r="AC1361" s="18"/>
      <c r="AD1361" s="18"/>
    </row>
    <row r="1362">
      <c r="A1362" s="119">
        <v>1309.0</v>
      </c>
      <c r="B1362" s="120" t="s">
        <v>1685</v>
      </c>
      <c r="C1362" s="120" t="s">
        <v>243</v>
      </c>
      <c r="D1362" s="120"/>
      <c r="E1362" s="120" t="s">
        <v>1678</v>
      </c>
      <c r="F1362" s="121"/>
      <c r="G1362" s="121" t="s">
        <v>5244</v>
      </c>
      <c r="H1362" s="121" t="s">
        <v>5245</v>
      </c>
      <c r="I1362" s="121" t="s">
        <v>1681</v>
      </c>
      <c r="J1362" s="122" t="s">
        <v>5246</v>
      </c>
      <c r="K1362" s="123" t="s">
        <v>5231</v>
      </c>
      <c r="L1362" s="121" t="s">
        <v>5232</v>
      </c>
      <c r="M1362" s="147"/>
      <c r="N1362" s="18"/>
      <c r="O1362" s="18"/>
      <c r="P1362" s="18"/>
      <c r="Q1362" s="18"/>
      <c r="R1362" s="18"/>
      <c r="S1362" s="18"/>
      <c r="T1362" s="15"/>
      <c r="U1362" s="18"/>
      <c r="V1362" s="18"/>
      <c r="W1362" s="18"/>
      <c r="X1362" s="18"/>
      <c r="Y1362" s="18"/>
      <c r="Z1362" s="18"/>
      <c r="AA1362" s="18"/>
      <c r="AB1362" s="18"/>
      <c r="AC1362" s="18"/>
      <c r="AD1362" s="18"/>
    </row>
    <row r="1363">
      <c r="A1363" s="119">
        <v>1342.0</v>
      </c>
      <c r="B1363" s="120" t="s">
        <v>1685</v>
      </c>
      <c r="C1363" s="120" t="s">
        <v>243</v>
      </c>
      <c r="D1363" s="120"/>
      <c r="E1363" s="120" t="s">
        <v>1678</v>
      </c>
      <c r="F1363" s="121"/>
      <c r="G1363" s="121" t="s">
        <v>5247</v>
      </c>
      <c r="H1363" s="121" t="s">
        <v>5248</v>
      </c>
      <c r="I1363" s="121" t="s">
        <v>1681</v>
      </c>
      <c r="J1363" s="122" t="s">
        <v>5249</v>
      </c>
      <c r="K1363" s="123" t="s">
        <v>5236</v>
      </c>
      <c r="L1363" s="121" t="s">
        <v>5237</v>
      </c>
      <c r="M1363" s="147"/>
      <c r="N1363" s="18"/>
      <c r="O1363" s="18"/>
      <c r="P1363" s="18"/>
      <c r="Q1363" s="18"/>
      <c r="R1363" s="18"/>
      <c r="S1363" s="18"/>
      <c r="T1363" s="15"/>
      <c r="U1363" s="18"/>
      <c r="V1363" s="18"/>
      <c r="W1363" s="18"/>
      <c r="X1363" s="18"/>
      <c r="Y1363" s="18"/>
      <c r="Z1363" s="18"/>
      <c r="AA1363" s="18"/>
      <c r="AB1363" s="18"/>
      <c r="AC1363" s="18"/>
      <c r="AD1363" s="18"/>
    </row>
    <row r="1364">
      <c r="A1364" s="119">
        <v>1307.0</v>
      </c>
      <c r="B1364" s="120" t="s">
        <v>1685</v>
      </c>
      <c r="C1364" s="120" t="s">
        <v>243</v>
      </c>
      <c r="D1364" s="120"/>
      <c r="E1364" s="120" t="s">
        <v>1678</v>
      </c>
      <c r="F1364" s="121"/>
      <c r="G1364" s="121" t="s">
        <v>5250</v>
      </c>
      <c r="H1364" s="121" t="s">
        <v>5251</v>
      </c>
      <c r="I1364" s="121" t="s">
        <v>1681</v>
      </c>
      <c r="J1364" s="122" t="s">
        <v>5252</v>
      </c>
      <c r="K1364" s="123" t="s">
        <v>5231</v>
      </c>
      <c r="L1364" s="121" t="s">
        <v>5232</v>
      </c>
      <c r="M1364" s="147"/>
      <c r="N1364" s="18"/>
      <c r="O1364" s="18"/>
      <c r="P1364" s="18"/>
      <c r="Q1364" s="18"/>
      <c r="R1364" s="18"/>
      <c r="S1364" s="18"/>
      <c r="T1364" s="15"/>
      <c r="U1364" s="18"/>
      <c r="V1364" s="18"/>
      <c r="W1364" s="18"/>
      <c r="X1364" s="18"/>
      <c r="Y1364" s="18"/>
      <c r="Z1364" s="18"/>
      <c r="AA1364" s="18"/>
      <c r="AB1364" s="18"/>
      <c r="AC1364" s="18"/>
      <c r="AD1364" s="18"/>
    </row>
    <row r="1365">
      <c r="A1365" s="119">
        <v>1306.0</v>
      </c>
      <c r="B1365" s="120" t="s">
        <v>1685</v>
      </c>
      <c r="C1365" s="120" t="s">
        <v>243</v>
      </c>
      <c r="D1365" s="120"/>
      <c r="E1365" s="120" t="s">
        <v>1678</v>
      </c>
      <c r="F1365" s="121"/>
      <c r="G1365" s="121" t="s">
        <v>5253</v>
      </c>
      <c r="H1365" s="121" t="s">
        <v>5254</v>
      </c>
      <c r="I1365" s="121" t="s">
        <v>1681</v>
      </c>
      <c r="J1365" s="122" t="s">
        <v>5255</v>
      </c>
      <c r="K1365" s="123" t="s">
        <v>5231</v>
      </c>
      <c r="L1365" s="121" t="s">
        <v>5232</v>
      </c>
      <c r="M1365" s="147"/>
      <c r="N1365" s="18"/>
      <c r="O1365" s="18"/>
      <c r="P1365" s="18"/>
      <c r="Q1365" s="18"/>
      <c r="R1365" s="18"/>
      <c r="S1365" s="18"/>
      <c r="T1365" s="15"/>
      <c r="U1365" s="18"/>
      <c r="V1365" s="18"/>
      <c r="W1365" s="18"/>
      <c r="X1365" s="18"/>
      <c r="Y1365" s="18"/>
      <c r="Z1365" s="18"/>
      <c r="AA1365" s="18"/>
      <c r="AB1365" s="18"/>
      <c r="AC1365" s="18"/>
      <c r="AD1365" s="18"/>
    </row>
    <row r="1366">
      <c r="A1366" s="119">
        <v>1340.0</v>
      </c>
      <c r="B1366" s="120" t="s">
        <v>1685</v>
      </c>
      <c r="C1366" s="120" t="s">
        <v>243</v>
      </c>
      <c r="D1366" s="120"/>
      <c r="E1366" s="120" t="s">
        <v>1678</v>
      </c>
      <c r="F1366" s="121"/>
      <c r="G1366" s="121" t="s">
        <v>5256</v>
      </c>
      <c r="H1366" s="121" t="s">
        <v>5257</v>
      </c>
      <c r="I1366" s="121" t="s">
        <v>1681</v>
      </c>
      <c r="J1366" s="122" t="s">
        <v>5258</v>
      </c>
      <c r="K1366" s="123" t="s">
        <v>5236</v>
      </c>
      <c r="L1366" s="121" t="s">
        <v>5237</v>
      </c>
      <c r="M1366" s="147"/>
      <c r="N1366" s="18"/>
      <c r="O1366" s="18"/>
      <c r="P1366" s="18"/>
      <c r="Q1366" s="18"/>
      <c r="R1366" s="18"/>
      <c r="S1366" s="18"/>
      <c r="T1366" s="15"/>
      <c r="U1366" s="18"/>
      <c r="V1366" s="18"/>
      <c r="W1366" s="18"/>
      <c r="X1366" s="18"/>
      <c r="Y1366" s="18"/>
      <c r="Z1366" s="18"/>
      <c r="AA1366" s="18"/>
      <c r="AB1366" s="18"/>
      <c r="AC1366" s="18"/>
      <c r="AD1366" s="18"/>
    </row>
    <row r="1367">
      <c r="A1367" s="119">
        <v>1308.0</v>
      </c>
      <c r="B1367" s="120" t="s">
        <v>1685</v>
      </c>
      <c r="C1367" s="120" t="s">
        <v>243</v>
      </c>
      <c r="D1367" s="120"/>
      <c r="E1367" s="120" t="s">
        <v>1678</v>
      </c>
      <c r="F1367" s="121"/>
      <c r="G1367" s="121" t="s">
        <v>5259</v>
      </c>
      <c r="H1367" s="121" t="s">
        <v>5260</v>
      </c>
      <c r="I1367" s="121" t="s">
        <v>1681</v>
      </c>
      <c r="J1367" s="122" t="s">
        <v>5261</v>
      </c>
      <c r="K1367" s="123" t="s">
        <v>5231</v>
      </c>
      <c r="L1367" s="121" t="s">
        <v>5232</v>
      </c>
      <c r="M1367" s="147"/>
      <c r="N1367" s="18"/>
      <c r="O1367" s="18"/>
      <c r="P1367" s="18"/>
      <c r="Q1367" s="18"/>
      <c r="R1367" s="18"/>
      <c r="S1367" s="18"/>
      <c r="T1367" s="15"/>
      <c r="U1367" s="18"/>
      <c r="V1367" s="18"/>
      <c r="W1367" s="18"/>
      <c r="X1367" s="18"/>
      <c r="Y1367" s="18"/>
      <c r="Z1367" s="18"/>
      <c r="AA1367" s="18"/>
      <c r="AB1367" s="18"/>
      <c r="AC1367" s="18"/>
      <c r="AD1367" s="18"/>
    </row>
    <row r="1368">
      <c r="A1368" s="119">
        <v>1311.0</v>
      </c>
      <c r="B1368" s="120" t="s">
        <v>1685</v>
      </c>
      <c r="C1368" s="120" t="s">
        <v>243</v>
      </c>
      <c r="D1368" s="120"/>
      <c r="E1368" s="120" t="s">
        <v>1678</v>
      </c>
      <c r="F1368" s="121"/>
      <c r="G1368" s="121" t="s">
        <v>5262</v>
      </c>
      <c r="H1368" s="121" t="s">
        <v>5263</v>
      </c>
      <c r="I1368" s="121" t="s">
        <v>1681</v>
      </c>
      <c r="J1368" s="122" t="s">
        <v>5264</v>
      </c>
      <c r="K1368" s="123" t="s">
        <v>5231</v>
      </c>
      <c r="L1368" s="121" t="s">
        <v>5232</v>
      </c>
      <c r="M1368" s="147"/>
      <c r="N1368" s="18"/>
      <c r="O1368" s="18"/>
      <c r="P1368" s="18"/>
      <c r="Q1368" s="18"/>
      <c r="R1368" s="18"/>
      <c r="S1368" s="18"/>
      <c r="T1368" s="15"/>
      <c r="U1368" s="18"/>
      <c r="V1368" s="18"/>
      <c r="W1368" s="18"/>
      <c r="X1368" s="18"/>
      <c r="Y1368" s="18"/>
      <c r="Z1368" s="18"/>
      <c r="AA1368" s="18"/>
      <c r="AB1368" s="18"/>
      <c r="AC1368" s="18"/>
      <c r="AD1368" s="18"/>
    </row>
    <row r="1369">
      <c r="A1369" s="119">
        <v>1346.0</v>
      </c>
      <c r="B1369" s="120" t="s">
        <v>1685</v>
      </c>
      <c r="C1369" s="120" t="s">
        <v>243</v>
      </c>
      <c r="D1369" s="120"/>
      <c r="E1369" s="120" t="s">
        <v>1678</v>
      </c>
      <c r="F1369" s="121"/>
      <c r="G1369" s="121" t="s">
        <v>5265</v>
      </c>
      <c r="H1369" s="121" t="s">
        <v>5266</v>
      </c>
      <c r="I1369" s="121" t="s">
        <v>1681</v>
      </c>
      <c r="J1369" s="122" t="s">
        <v>5267</v>
      </c>
      <c r="K1369" s="123" t="s">
        <v>5236</v>
      </c>
      <c r="L1369" s="121" t="s">
        <v>5237</v>
      </c>
      <c r="M1369" s="147"/>
      <c r="N1369" s="18"/>
      <c r="O1369" s="18"/>
      <c r="P1369" s="18"/>
      <c r="Q1369" s="18"/>
      <c r="R1369" s="18"/>
      <c r="S1369" s="18"/>
      <c r="T1369" s="15"/>
      <c r="U1369" s="18"/>
      <c r="V1369" s="18"/>
      <c r="W1369" s="18"/>
      <c r="X1369" s="18"/>
      <c r="Y1369" s="18"/>
      <c r="Z1369" s="18"/>
      <c r="AA1369" s="18"/>
      <c r="AB1369" s="18"/>
      <c r="AC1369" s="18"/>
      <c r="AD1369" s="18"/>
    </row>
    <row r="1370">
      <c r="A1370" s="119">
        <v>1276.0</v>
      </c>
      <c r="B1370" s="120" t="s">
        <v>1685</v>
      </c>
      <c r="C1370" s="120" t="s">
        <v>243</v>
      </c>
      <c r="D1370" s="120"/>
      <c r="E1370" s="120" t="s">
        <v>1678</v>
      </c>
      <c r="F1370" s="121"/>
      <c r="G1370" s="121" t="s">
        <v>5268</v>
      </c>
      <c r="H1370" s="121" t="s">
        <v>5269</v>
      </c>
      <c r="I1370" s="121" t="s">
        <v>1681</v>
      </c>
      <c r="J1370" s="122" t="s">
        <v>5270</v>
      </c>
      <c r="K1370" s="123" t="s">
        <v>5271</v>
      </c>
      <c r="L1370" s="121" t="s">
        <v>5272</v>
      </c>
      <c r="M1370" s="147"/>
      <c r="N1370" s="18"/>
      <c r="O1370" s="18"/>
      <c r="P1370" s="18"/>
      <c r="Q1370" s="18"/>
      <c r="R1370" s="18"/>
      <c r="S1370" s="18"/>
      <c r="T1370" s="15"/>
      <c r="U1370" s="18"/>
      <c r="V1370" s="18"/>
      <c r="W1370" s="18"/>
      <c r="X1370" s="18"/>
      <c r="Y1370" s="18"/>
      <c r="Z1370" s="18"/>
      <c r="AA1370" s="18"/>
      <c r="AB1370" s="18"/>
      <c r="AC1370" s="18"/>
      <c r="AD1370" s="18"/>
    </row>
    <row r="1371">
      <c r="A1371" s="119">
        <v>1277.0</v>
      </c>
      <c r="B1371" s="120" t="s">
        <v>1685</v>
      </c>
      <c r="C1371" s="120" t="s">
        <v>243</v>
      </c>
      <c r="D1371" s="120"/>
      <c r="E1371" s="120" t="s">
        <v>1678</v>
      </c>
      <c r="F1371" s="121"/>
      <c r="G1371" s="121" t="s">
        <v>5273</v>
      </c>
      <c r="H1371" s="121" t="s">
        <v>5274</v>
      </c>
      <c r="I1371" s="121" t="s">
        <v>1681</v>
      </c>
      <c r="J1371" s="122" t="s">
        <v>5275</v>
      </c>
      <c r="K1371" s="123" t="s">
        <v>5271</v>
      </c>
      <c r="L1371" s="121" t="s">
        <v>5272</v>
      </c>
      <c r="M1371" s="147"/>
      <c r="N1371" s="18"/>
      <c r="O1371" s="18"/>
      <c r="P1371" s="18"/>
      <c r="Q1371" s="18"/>
      <c r="R1371" s="18"/>
      <c r="S1371" s="18"/>
      <c r="T1371" s="15"/>
      <c r="U1371" s="18"/>
      <c r="V1371" s="18"/>
      <c r="W1371" s="18"/>
      <c r="X1371" s="18"/>
      <c r="Y1371" s="18"/>
      <c r="Z1371" s="18"/>
      <c r="AA1371" s="18"/>
      <c r="AB1371" s="18"/>
      <c r="AC1371" s="18"/>
      <c r="AD1371" s="18"/>
    </row>
    <row r="1372">
      <c r="A1372" s="119">
        <v>1319.0</v>
      </c>
      <c r="B1372" s="120" t="s">
        <v>1685</v>
      </c>
      <c r="C1372" s="120" t="s">
        <v>243</v>
      </c>
      <c r="D1372" s="120"/>
      <c r="E1372" s="120" t="s">
        <v>1678</v>
      </c>
      <c r="F1372" s="121"/>
      <c r="G1372" s="121" t="s">
        <v>5276</v>
      </c>
      <c r="H1372" s="121" t="s">
        <v>5277</v>
      </c>
      <c r="I1372" s="121" t="s">
        <v>1681</v>
      </c>
      <c r="J1372" s="122" t="s">
        <v>5278</v>
      </c>
      <c r="K1372" s="123" t="s">
        <v>5231</v>
      </c>
      <c r="L1372" s="121" t="s">
        <v>5232</v>
      </c>
      <c r="M1372" s="147"/>
      <c r="N1372" s="18"/>
      <c r="O1372" s="18"/>
      <c r="P1372" s="18"/>
      <c r="Q1372" s="18"/>
      <c r="R1372" s="18"/>
      <c r="S1372" s="18"/>
      <c r="T1372" s="15"/>
      <c r="U1372" s="18"/>
      <c r="V1372" s="18"/>
      <c r="W1372" s="18"/>
      <c r="X1372" s="18"/>
      <c r="Y1372" s="18"/>
      <c r="Z1372" s="18"/>
      <c r="AA1372" s="18"/>
      <c r="AB1372" s="18"/>
      <c r="AC1372" s="18"/>
      <c r="AD1372" s="18"/>
    </row>
    <row r="1373">
      <c r="A1373" s="119">
        <v>1349.0</v>
      </c>
      <c r="B1373" s="120" t="s">
        <v>1685</v>
      </c>
      <c r="C1373" s="120" t="s">
        <v>243</v>
      </c>
      <c r="D1373" s="120"/>
      <c r="E1373" s="120" t="s">
        <v>1678</v>
      </c>
      <c r="F1373" s="121"/>
      <c r="G1373" s="121" t="s">
        <v>5279</v>
      </c>
      <c r="H1373" s="121" t="s">
        <v>5280</v>
      </c>
      <c r="I1373" s="121" t="s">
        <v>1681</v>
      </c>
      <c r="J1373" s="122" t="s">
        <v>5281</v>
      </c>
      <c r="K1373" s="123" t="s">
        <v>5236</v>
      </c>
      <c r="L1373" s="121" t="s">
        <v>5237</v>
      </c>
      <c r="M1373" s="147"/>
      <c r="N1373" s="18"/>
      <c r="O1373" s="18"/>
      <c r="P1373" s="18"/>
      <c r="Q1373" s="18"/>
      <c r="R1373" s="18"/>
      <c r="S1373" s="18"/>
      <c r="T1373" s="15"/>
      <c r="U1373" s="18"/>
      <c r="V1373" s="18"/>
      <c r="W1373" s="18"/>
      <c r="X1373" s="18"/>
      <c r="Y1373" s="18"/>
      <c r="Z1373" s="18"/>
      <c r="AA1373" s="18"/>
      <c r="AB1373" s="18"/>
      <c r="AC1373" s="18"/>
      <c r="AD1373" s="18"/>
    </row>
    <row r="1374">
      <c r="A1374" s="119">
        <v>1316.0</v>
      </c>
      <c r="B1374" s="120" t="s">
        <v>1685</v>
      </c>
      <c r="C1374" s="120" t="s">
        <v>243</v>
      </c>
      <c r="D1374" s="120"/>
      <c r="E1374" s="120" t="s">
        <v>1678</v>
      </c>
      <c r="F1374" s="121"/>
      <c r="G1374" s="121" t="s">
        <v>5282</v>
      </c>
      <c r="H1374" s="121" t="s">
        <v>5283</v>
      </c>
      <c r="I1374" s="121" t="s">
        <v>1681</v>
      </c>
      <c r="J1374" s="122" t="s">
        <v>5284</v>
      </c>
      <c r="K1374" s="123" t="s">
        <v>5231</v>
      </c>
      <c r="L1374" s="121" t="s">
        <v>5232</v>
      </c>
      <c r="M1374" s="147"/>
      <c r="N1374" s="18"/>
      <c r="O1374" s="18"/>
      <c r="P1374" s="18"/>
      <c r="Q1374" s="18"/>
      <c r="R1374" s="18"/>
      <c r="S1374" s="18"/>
      <c r="T1374" s="15"/>
      <c r="U1374" s="18"/>
      <c r="V1374" s="18"/>
      <c r="W1374" s="18"/>
      <c r="X1374" s="18"/>
      <c r="Y1374" s="18"/>
      <c r="Z1374" s="18"/>
      <c r="AA1374" s="18"/>
      <c r="AB1374" s="18"/>
      <c r="AC1374" s="18"/>
      <c r="AD1374" s="18"/>
    </row>
    <row r="1375">
      <c r="A1375" s="119">
        <v>1345.0</v>
      </c>
      <c r="B1375" s="120" t="s">
        <v>1685</v>
      </c>
      <c r="C1375" s="120" t="s">
        <v>243</v>
      </c>
      <c r="D1375" s="120"/>
      <c r="E1375" s="120" t="s">
        <v>1678</v>
      </c>
      <c r="F1375" s="121"/>
      <c r="G1375" s="121" t="s">
        <v>5285</v>
      </c>
      <c r="H1375" s="121" t="s">
        <v>5286</v>
      </c>
      <c r="I1375" s="121" t="s">
        <v>1681</v>
      </c>
      <c r="J1375" s="122" t="s">
        <v>5287</v>
      </c>
      <c r="K1375" s="123" t="s">
        <v>5236</v>
      </c>
      <c r="L1375" s="121" t="s">
        <v>5237</v>
      </c>
      <c r="M1375" s="147"/>
      <c r="N1375" s="18"/>
      <c r="O1375" s="18"/>
      <c r="P1375" s="18"/>
      <c r="Q1375" s="18"/>
      <c r="R1375" s="18"/>
      <c r="S1375" s="18"/>
      <c r="T1375" s="15"/>
      <c r="U1375" s="18"/>
      <c r="V1375" s="18"/>
      <c r="W1375" s="18"/>
      <c r="X1375" s="18"/>
      <c r="Y1375" s="18"/>
      <c r="Z1375" s="18"/>
      <c r="AA1375" s="18"/>
      <c r="AB1375" s="18"/>
      <c r="AC1375" s="18"/>
      <c r="AD1375" s="18"/>
    </row>
    <row r="1376">
      <c r="A1376" s="119">
        <v>1315.0</v>
      </c>
      <c r="B1376" s="120" t="s">
        <v>1685</v>
      </c>
      <c r="C1376" s="120" t="s">
        <v>243</v>
      </c>
      <c r="D1376" s="120"/>
      <c r="E1376" s="120" t="s">
        <v>1678</v>
      </c>
      <c r="F1376" s="121"/>
      <c r="G1376" s="121" t="s">
        <v>5288</v>
      </c>
      <c r="H1376" s="121" t="s">
        <v>5289</v>
      </c>
      <c r="I1376" s="121" t="s">
        <v>1681</v>
      </c>
      <c r="J1376" s="122" t="s">
        <v>5290</v>
      </c>
      <c r="K1376" s="123" t="s">
        <v>5231</v>
      </c>
      <c r="L1376" s="121" t="s">
        <v>5232</v>
      </c>
      <c r="M1376" s="147"/>
      <c r="N1376" s="18"/>
      <c r="O1376" s="18"/>
      <c r="P1376" s="18"/>
      <c r="Q1376" s="18"/>
      <c r="R1376" s="18"/>
      <c r="S1376" s="18"/>
      <c r="T1376" s="15"/>
      <c r="U1376" s="18"/>
      <c r="V1376" s="18"/>
      <c r="W1376" s="18"/>
      <c r="X1376" s="18"/>
      <c r="Y1376" s="18"/>
      <c r="Z1376" s="18"/>
      <c r="AA1376" s="18"/>
      <c r="AB1376" s="18"/>
      <c r="AC1376" s="18"/>
      <c r="AD1376" s="18"/>
    </row>
    <row r="1377">
      <c r="A1377" s="119">
        <v>1343.0</v>
      </c>
      <c r="B1377" s="120" t="s">
        <v>1685</v>
      </c>
      <c r="C1377" s="120" t="s">
        <v>243</v>
      </c>
      <c r="D1377" s="120"/>
      <c r="E1377" s="120" t="s">
        <v>1678</v>
      </c>
      <c r="F1377" s="121"/>
      <c r="G1377" s="121" t="s">
        <v>5291</v>
      </c>
      <c r="H1377" s="121" t="s">
        <v>5292</v>
      </c>
      <c r="I1377" s="121" t="s">
        <v>1681</v>
      </c>
      <c r="J1377" s="122" t="s">
        <v>5293</v>
      </c>
      <c r="K1377" s="123" t="s">
        <v>5236</v>
      </c>
      <c r="L1377" s="121" t="s">
        <v>5237</v>
      </c>
      <c r="M1377" s="147"/>
      <c r="N1377" s="18"/>
      <c r="O1377" s="18"/>
      <c r="P1377" s="18"/>
      <c r="Q1377" s="18"/>
      <c r="R1377" s="18"/>
      <c r="S1377" s="18"/>
      <c r="T1377" s="15"/>
      <c r="U1377" s="18"/>
      <c r="V1377" s="18"/>
      <c r="W1377" s="18"/>
      <c r="X1377" s="18"/>
      <c r="Y1377" s="18"/>
      <c r="Z1377" s="18"/>
      <c r="AA1377" s="18"/>
      <c r="AB1377" s="18"/>
      <c r="AC1377" s="18"/>
      <c r="AD1377" s="18"/>
    </row>
    <row r="1378">
      <c r="A1378" s="119">
        <v>1312.0</v>
      </c>
      <c r="B1378" s="120" t="s">
        <v>1685</v>
      </c>
      <c r="C1378" s="120" t="s">
        <v>243</v>
      </c>
      <c r="D1378" s="120"/>
      <c r="E1378" s="120" t="s">
        <v>1678</v>
      </c>
      <c r="F1378" s="121"/>
      <c r="G1378" s="121" t="s">
        <v>5294</v>
      </c>
      <c r="H1378" s="121" t="s">
        <v>5295</v>
      </c>
      <c r="I1378" s="121" t="s">
        <v>1681</v>
      </c>
      <c r="J1378" s="122" t="s">
        <v>5296</v>
      </c>
      <c r="K1378" s="123" t="s">
        <v>5231</v>
      </c>
      <c r="L1378" s="121" t="s">
        <v>5232</v>
      </c>
      <c r="M1378" s="147"/>
      <c r="N1378" s="18"/>
      <c r="O1378" s="18"/>
      <c r="P1378" s="18"/>
      <c r="Q1378" s="18"/>
      <c r="R1378" s="18"/>
      <c r="S1378" s="18"/>
      <c r="T1378" s="15"/>
      <c r="U1378" s="18"/>
      <c r="V1378" s="18"/>
      <c r="W1378" s="18"/>
      <c r="X1378" s="18"/>
      <c r="Y1378" s="18"/>
      <c r="Z1378" s="18"/>
      <c r="AA1378" s="18"/>
      <c r="AB1378" s="18"/>
      <c r="AC1378" s="18"/>
      <c r="AD1378" s="18"/>
    </row>
    <row r="1379">
      <c r="A1379" s="119">
        <v>1313.0</v>
      </c>
      <c r="B1379" s="120" t="s">
        <v>1685</v>
      </c>
      <c r="C1379" s="120" t="s">
        <v>243</v>
      </c>
      <c r="D1379" s="120"/>
      <c r="E1379" s="120" t="s">
        <v>1678</v>
      </c>
      <c r="F1379" s="121"/>
      <c r="G1379" s="121" t="s">
        <v>5297</v>
      </c>
      <c r="H1379" s="121" t="s">
        <v>5295</v>
      </c>
      <c r="I1379" s="121" t="s">
        <v>1681</v>
      </c>
      <c r="J1379" s="122" t="s">
        <v>5298</v>
      </c>
      <c r="K1379" s="123" t="s">
        <v>5231</v>
      </c>
      <c r="L1379" s="121" t="s">
        <v>5232</v>
      </c>
      <c r="M1379" s="147"/>
      <c r="N1379" s="18"/>
      <c r="O1379" s="18"/>
      <c r="P1379" s="18"/>
      <c r="Q1379" s="18"/>
      <c r="R1379" s="18"/>
      <c r="S1379" s="18"/>
      <c r="T1379" s="15"/>
      <c r="U1379" s="18"/>
      <c r="V1379" s="18"/>
      <c r="W1379" s="18"/>
      <c r="X1379" s="18"/>
      <c r="Y1379" s="18"/>
      <c r="Z1379" s="18"/>
      <c r="AA1379" s="18"/>
      <c r="AB1379" s="18"/>
      <c r="AC1379" s="18"/>
      <c r="AD1379" s="18"/>
    </row>
    <row r="1380">
      <c r="A1380" s="119">
        <v>1341.0</v>
      </c>
      <c r="B1380" s="120" t="s">
        <v>1685</v>
      </c>
      <c r="C1380" s="120" t="s">
        <v>243</v>
      </c>
      <c r="D1380" s="120"/>
      <c r="E1380" s="120" t="s">
        <v>1678</v>
      </c>
      <c r="F1380" s="121"/>
      <c r="G1380" s="121" t="s">
        <v>5299</v>
      </c>
      <c r="H1380" s="121" t="s">
        <v>5300</v>
      </c>
      <c r="I1380" s="121" t="s">
        <v>1681</v>
      </c>
      <c r="J1380" s="122" t="s">
        <v>5301</v>
      </c>
      <c r="K1380" s="123" t="s">
        <v>5236</v>
      </c>
      <c r="L1380" s="121" t="s">
        <v>5237</v>
      </c>
      <c r="M1380" s="147"/>
      <c r="N1380" s="18"/>
      <c r="O1380" s="18"/>
      <c r="P1380" s="18"/>
      <c r="Q1380" s="18"/>
      <c r="R1380" s="18"/>
      <c r="S1380" s="18"/>
      <c r="T1380" s="15"/>
      <c r="U1380" s="18"/>
      <c r="V1380" s="18"/>
      <c r="W1380" s="18"/>
      <c r="X1380" s="18"/>
      <c r="Y1380" s="18"/>
      <c r="Z1380" s="18"/>
      <c r="AA1380" s="18"/>
      <c r="AB1380" s="18"/>
      <c r="AC1380" s="18"/>
      <c r="AD1380" s="18"/>
    </row>
    <row r="1381">
      <c r="A1381" s="119">
        <v>1314.0</v>
      </c>
      <c r="B1381" s="120" t="s">
        <v>1685</v>
      </c>
      <c r="C1381" s="120" t="s">
        <v>243</v>
      </c>
      <c r="D1381" s="120"/>
      <c r="E1381" s="120" t="s">
        <v>1678</v>
      </c>
      <c r="F1381" s="121"/>
      <c r="G1381" s="121" t="s">
        <v>5302</v>
      </c>
      <c r="H1381" s="121" t="s">
        <v>5303</v>
      </c>
      <c r="I1381" s="121" t="s">
        <v>1681</v>
      </c>
      <c r="J1381" s="122" t="s">
        <v>5304</v>
      </c>
      <c r="K1381" s="123" t="s">
        <v>5231</v>
      </c>
      <c r="L1381" s="121" t="s">
        <v>5232</v>
      </c>
      <c r="M1381" s="147"/>
      <c r="N1381" s="18"/>
      <c r="O1381" s="18"/>
      <c r="P1381" s="18"/>
      <c r="Q1381" s="18"/>
      <c r="R1381" s="18"/>
      <c r="S1381" s="18"/>
      <c r="T1381" s="15"/>
      <c r="U1381" s="18"/>
      <c r="V1381" s="18"/>
      <c r="W1381" s="18"/>
      <c r="X1381" s="18"/>
      <c r="Y1381" s="18"/>
      <c r="Z1381" s="18"/>
      <c r="AA1381" s="18"/>
      <c r="AB1381" s="18"/>
      <c r="AC1381" s="18"/>
      <c r="AD1381" s="18"/>
    </row>
    <row r="1382">
      <c r="A1382" s="119">
        <v>1317.0</v>
      </c>
      <c r="B1382" s="120" t="s">
        <v>1685</v>
      </c>
      <c r="C1382" s="120" t="s">
        <v>243</v>
      </c>
      <c r="D1382" s="120"/>
      <c r="E1382" s="120" t="s">
        <v>1678</v>
      </c>
      <c r="F1382" s="121"/>
      <c r="G1382" s="121" t="s">
        <v>5305</v>
      </c>
      <c r="H1382" s="121" t="s">
        <v>5306</v>
      </c>
      <c r="I1382" s="121" t="s">
        <v>1681</v>
      </c>
      <c r="J1382" s="122" t="s">
        <v>5307</v>
      </c>
      <c r="K1382" s="123" t="s">
        <v>5231</v>
      </c>
      <c r="L1382" s="121" t="s">
        <v>5232</v>
      </c>
      <c r="M1382" s="147"/>
      <c r="N1382" s="18"/>
      <c r="O1382" s="18"/>
      <c r="P1382" s="18"/>
      <c r="Q1382" s="18"/>
      <c r="R1382" s="18"/>
      <c r="S1382" s="18"/>
      <c r="T1382" s="15"/>
      <c r="U1382" s="18"/>
      <c r="V1382" s="18"/>
      <c r="W1382" s="18"/>
      <c r="X1382" s="18"/>
      <c r="Y1382" s="18"/>
      <c r="Z1382" s="18"/>
      <c r="AA1382" s="18"/>
      <c r="AB1382" s="18"/>
      <c r="AC1382" s="18"/>
      <c r="AD1382" s="18"/>
    </row>
    <row r="1383">
      <c r="A1383" s="119">
        <v>1347.0</v>
      </c>
      <c r="B1383" s="120" t="s">
        <v>1685</v>
      </c>
      <c r="C1383" s="120" t="s">
        <v>243</v>
      </c>
      <c r="D1383" s="120"/>
      <c r="E1383" s="120" t="s">
        <v>1678</v>
      </c>
      <c r="F1383" s="121"/>
      <c r="G1383" s="121" t="s">
        <v>5308</v>
      </c>
      <c r="H1383" s="121" t="s">
        <v>5309</v>
      </c>
      <c r="I1383" s="121" t="s">
        <v>1681</v>
      </c>
      <c r="J1383" s="122" t="s">
        <v>5310</v>
      </c>
      <c r="K1383" s="123" t="s">
        <v>5236</v>
      </c>
      <c r="L1383" s="121" t="s">
        <v>5237</v>
      </c>
      <c r="M1383" s="147"/>
      <c r="N1383" s="18"/>
      <c r="O1383" s="18"/>
      <c r="P1383" s="18"/>
      <c r="Q1383" s="18"/>
      <c r="R1383" s="18"/>
      <c r="S1383" s="18"/>
      <c r="T1383" s="15"/>
      <c r="U1383" s="18"/>
      <c r="V1383" s="18"/>
      <c r="W1383" s="18"/>
      <c r="X1383" s="18"/>
      <c r="Y1383" s="18"/>
      <c r="Z1383" s="18"/>
      <c r="AA1383" s="18"/>
      <c r="AB1383" s="18"/>
      <c r="AC1383" s="18"/>
      <c r="AD1383" s="18"/>
    </row>
    <row r="1384">
      <c r="A1384" s="119">
        <v>1271.0</v>
      </c>
      <c r="B1384" s="120" t="s">
        <v>1685</v>
      </c>
      <c r="C1384" s="120" t="s">
        <v>243</v>
      </c>
      <c r="D1384" s="120"/>
      <c r="E1384" s="120" t="s">
        <v>1678</v>
      </c>
      <c r="F1384" s="121"/>
      <c r="G1384" s="121" t="s">
        <v>5311</v>
      </c>
      <c r="H1384" s="121" t="s">
        <v>5312</v>
      </c>
      <c r="I1384" s="121" t="s">
        <v>1681</v>
      </c>
      <c r="J1384" s="122" t="s">
        <v>5313</v>
      </c>
      <c r="K1384" s="123" t="s">
        <v>5271</v>
      </c>
      <c r="L1384" s="121" t="s">
        <v>5272</v>
      </c>
      <c r="M1384" s="147"/>
      <c r="N1384" s="18"/>
      <c r="O1384" s="18"/>
      <c r="P1384" s="18"/>
      <c r="Q1384" s="18"/>
      <c r="R1384" s="18"/>
      <c r="S1384" s="18"/>
      <c r="T1384" s="15"/>
      <c r="U1384" s="18"/>
      <c r="V1384" s="18"/>
      <c r="W1384" s="18"/>
      <c r="X1384" s="18"/>
      <c r="Y1384" s="18"/>
      <c r="Z1384" s="18"/>
      <c r="AA1384" s="18"/>
      <c r="AB1384" s="18"/>
      <c r="AC1384" s="18"/>
      <c r="AD1384" s="18"/>
    </row>
    <row r="1385">
      <c r="A1385" s="119">
        <v>1272.0</v>
      </c>
      <c r="B1385" s="120" t="s">
        <v>1685</v>
      </c>
      <c r="C1385" s="120" t="s">
        <v>243</v>
      </c>
      <c r="D1385" s="120"/>
      <c r="E1385" s="120" t="s">
        <v>1678</v>
      </c>
      <c r="F1385" s="121"/>
      <c r="G1385" s="121" t="s">
        <v>5314</v>
      </c>
      <c r="H1385" s="121" t="s">
        <v>5315</v>
      </c>
      <c r="I1385" s="121" t="s">
        <v>1681</v>
      </c>
      <c r="J1385" s="122" t="s">
        <v>5316</v>
      </c>
      <c r="K1385" s="123" t="s">
        <v>5271</v>
      </c>
      <c r="L1385" s="121" t="s">
        <v>5272</v>
      </c>
      <c r="M1385" s="147"/>
      <c r="N1385" s="18"/>
      <c r="O1385" s="18"/>
      <c r="P1385" s="18"/>
      <c r="Q1385" s="18"/>
      <c r="R1385" s="18"/>
      <c r="S1385" s="18"/>
      <c r="T1385" s="15"/>
      <c r="U1385" s="18"/>
      <c r="V1385" s="18"/>
      <c r="W1385" s="18"/>
      <c r="X1385" s="18"/>
      <c r="Y1385" s="18"/>
      <c r="Z1385" s="18"/>
      <c r="AA1385" s="18"/>
      <c r="AB1385" s="18"/>
      <c r="AC1385" s="18"/>
      <c r="AD1385" s="18"/>
    </row>
    <row r="1386">
      <c r="A1386" s="119">
        <v>1270.0</v>
      </c>
      <c r="B1386" s="120" t="s">
        <v>1685</v>
      </c>
      <c r="C1386" s="120" t="s">
        <v>243</v>
      </c>
      <c r="D1386" s="120"/>
      <c r="E1386" s="120" t="s">
        <v>1678</v>
      </c>
      <c r="F1386" s="121"/>
      <c r="G1386" s="121" t="s">
        <v>5317</v>
      </c>
      <c r="H1386" s="121" t="s">
        <v>5318</v>
      </c>
      <c r="I1386" s="121" t="s">
        <v>1681</v>
      </c>
      <c r="J1386" s="122" t="s">
        <v>5319</v>
      </c>
      <c r="K1386" s="123" t="s">
        <v>5271</v>
      </c>
      <c r="L1386" s="121" t="s">
        <v>5272</v>
      </c>
      <c r="M1386" s="147"/>
      <c r="N1386" s="18"/>
      <c r="O1386" s="18"/>
      <c r="P1386" s="18"/>
      <c r="Q1386" s="18"/>
      <c r="R1386" s="18"/>
      <c r="S1386" s="18"/>
      <c r="T1386" s="15"/>
      <c r="U1386" s="18"/>
      <c r="V1386" s="18"/>
      <c r="W1386" s="18"/>
      <c r="X1386" s="18"/>
      <c r="Y1386" s="18"/>
      <c r="Z1386" s="18"/>
      <c r="AA1386" s="18"/>
      <c r="AB1386" s="18"/>
      <c r="AC1386" s="18"/>
      <c r="AD1386" s="18"/>
    </row>
    <row r="1387">
      <c r="A1387" s="119">
        <v>1274.0</v>
      </c>
      <c r="B1387" s="120" t="s">
        <v>1685</v>
      </c>
      <c r="C1387" s="120" t="s">
        <v>243</v>
      </c>
      <c r="D1387" s="120"/>
      <c r="E1387" s="120" t="s">
        <v>1678</v>
      </c>
      <c r="F1387" s="121"/>
      <c r="G1387" s="121" t="s">
        <v>5320</v>
      </c>
      <c r="H1387" s="121" t="s">
        <v>5321</v>
      </c>
      <c r="I1387" s="121" t="s">
        <v>1681</v>
      </c>
      <c r="J1387" s="122" t="s">
        <v>5322</v>
      </c>
      <c r="K1387" s="123" t="s">
        <v>5271</v>
      </c>
      <c r="L1387" s="121" t="s">
        <v>5272</v>
      </c>
      <c r="M1387" s="147"/>
      <c r="N1387" s="18"/>
      <c r="O1387" s="18"/>
      <c r="P1387" s="18"/>
      <c r="Q1387" s="18"/>
      <c r="R1387" s="18"/>
      <c r="S1387" s="18"/>
      <c r="T1387" s="15"/>
      <c r="U1387" s="18"/>
      <c r="V1387" s="18"/>
      <c r="W1387" s="18"/>
      <c r="X1387" s="18"/>
      <c r="Y1387" s="18"/>
      <c r="Z1387" s="18"/>
      <c r="AA1387" s="18"/>
      <c r="AB1387" s="18"/>
      <c r="AC1387" s="18"/>
      <c r="AD1387" s="18"/>
    </row>
    <row r="1388">
      <c r="A1388" s="119">
        <v>1275.0</v>
      </c>
      <c r="B1388" s="120" t="s">
        <v>1685</v>
      </c>
      <c r="C1388" s="120" t="s">
        <v>243</v>
      </c>
      <c r="D1388" s="120"/>
      <c r="E1388" s="120" t="s">
        <v>1678</v>
      </c>
      <c r="F1388" s="121"/>
      <c r="G1388" s="121" t="s">
        <v>5323</v>
      </c>
      <c r="H1388" s="121" t="s">
        <v>5324</v>
      </c>
      <c r="I1388" s="121" t="s">
        <v>1681</v>
      </c>
      <c r="J1388" s="122" t="s">
        <v>5325</v>
      </c>
      <c r="K1388" s="123" t="s">
        <v>5271</v>
      </c>
      <c r="L1388" s="121" t="s">
        <v>5272</v>
      </c>
      <c r="M1388" s="147"/>
      <c r="N1388" s="18"/>
      <c r="O1388" s="18"/>
      <c r="P1388" s="18"/>
      <c r="Q1388" s="18"/>
      <c r="R1388" s="18"/>
      <c r="S1388" s="18"/>
      <c r="T1388" s="15"/>
      <c r="U1388" s="18"/>
      <c r="V1388" s="18"/>
      <c r="W1388" s="18"/>
      <c r="X1388" s="18"/>
      <c r="Y1388" s="18"/>
      <c r="Z1388" s="18"/>
      <c r="AA1388" s="18"/>
      <c r="AB1388" s="18"/>
      <c r="AC1388" s="18"/>
      <c r="AD1388" s="18"/>
    </row>
    <row r="1389">
      <c r="A1389" s="119">
        <v>1273.0</v>
      </c>
      <c r="B1389" s="120" t="s">
        <v>1685</v>
      </c>
      <c r="C1389" s="120" t="s">
        <v>243</v>
      </c>
      <c r="D1389" s="120"/>
      <c r="E1389" s="120" t="s">
        <v>1678</v>
      </c>
      <c r="F1389" s="121"/>
      <c r="G1389" s="121" t="s">
        <v>5326</v>
      </c>
      <c r="H1389" s="121" t="s">
        <v>5327</v>
      </c>
      <c r="I1389" s="121" t="s">
        <v>1681</v>
      </c>
      <c r="J1389" s="122" t="s">
        <v>5328</v>
      </c>
      <c r="K1389" s="123" t="s">
        <v>5271</v>
      </c>
      <c r="L1389" s="121" t="s">
        <v>5272</v>
      </c>
      <c r="M1389" s="147"/>
      <c r="N1389" s="18"/>
      <c r="O1389" s="18"/>
      <c r="P1389" s="18"/>
      <c r="Q1389" s="18"/>
      <c r="R1389" s="18"/>
      <c r="S1389" s="18"/>
      <c r="T1389" s="15"/>
      <c r="U1389" s="18"/>
      <c r="V1389" s="18"/>
      <c r="W1389" s="18"/>
      <c r="X1389" s="18"/>
      <c r="Y1389" s="18"/>
      <c r="Z1389" s="18"/>
      <c r="AA1389" s="18"/>
      <c r="AB1389" s="18"/>
      <c r="AC1389" s="18"/>
      <c r="AD1389" s="18"/>
    </row>
    <row r="1390">
      <c r="A1390" s="119">
        <v>1304.0</v>
      </c>
      <c r="B1390" s="120" t="s">
        <v>1685</v>
      </c>
      <c r="C1390" s="120" t="s">
        <v>243</v>
      </c>
      <c r="D1390" s="120"/>
      <c r="E1390" s="120" t="s">
        <v>1678</v>
      </c>
      <c r="F1390" s="121"/>
      <c r="G1390" s="121" t="s">
        <v>5329</v>
      </c>
      <c r="H1390" s="121" t="s">
        <v>5330</v>
      </c>
      <c r="I1390" s="121" t="s">
        <v>1681</v>
      </c>
      <c r="J1390" s="122" t="s">
        <v>5331</v>
      </c>
      <c r="K1390" s="123" t="s">
        <v>5231</v>
      </c>
      <c r="L1390" s="121" t="s">
        <v>5232</v>
      </c>
      <c r="M1390" s="147"/>
      <c r="N1390" s="18"/>
      <c r="O1390" s="18"/>
      <c r="P1390" s="18"/>
      <c r="Q1390" s="18"/>
      <c r="R1390" s="18"/>
      <c r="S1390" s="18"/>
      <c r="T1390" s="15"/>
      <c r="U1390" s="18"/>
      <c r="V1390" s="18"/>
      <c r="W1390" s="18"/>
      <c r="X1390" s="18"/>
      <c r="Y1390" s="18"/>
      <c r="Z1390" s="18"/>
      <c r="AA1390" s="18"/>
      <c r="AB1390" s="18"/>
      <c r="AC1390" s="18"/>
      <c r="AD1390" s="18"/>
    </row>
    <row r="1391">
      <c r="A1391" s="119">
        <v>1338.0</v>
      </c>
      <c r="B1391" s="120" t="s">
        <v>1685</v>
      </c>
      <c r="C1391" s="120" t="s">
        <v>243</v>
      </c>
      <c r="D1391" s="120"/>
      <c r="E1391" s="120" t="s">
        <v>1678</v>
      </c>
      <c r="F1391" s="121"/>
      <c r="G1391" s="121" t="s">
        <v>5332</v>
      </c>
      <c r="H1391" s="121" t="s">
        <v>5333</v>
      </c>
      <c r="I1391" s="121" t="s">
        <v>1681</v>
      </c>
      <c r="J1391" s="122" t="s">
        <v>5334</v>
      </c>
      <c r="K1391" s="123" t="s">
        <v>5236</v>
      </c>
      <c r="L1391" s="121" t="s">
        <v>5237</v>
      </c>
      <c r="M1391" s="147"/>
      <c r="N1391" s="18"/>
      <c r="O1391" s="18"/>
      <c r="P1391" s="18"/>
      <c r="Q1391" s="18"/>
      <c r="R1391" s="18"/>
      <c r="S1391" s="18"/>
      <c r="T1391" s="15"/>
      <c r="U1391" s="18"/>
      <c r="V1391" s="18"/>
      <c r="W1391" s="18"/>
      <c r="X1391" s="18"/>
      <c r="Y1391" s="18"/>
      <c r="Z1391" s="18"/>
      <c r="AA1391" s="18"/>
      <c r="AB1391" s="18"/>
      <c r="AC1391" s="18"/>
      <c r="AD1391" s="18"/>
    </row>
    <row r="1392">
      <c r="A1392" s="119">
        <v>1296.0</v>
      </c>
      <c r="B1392" s="120" t="s">
        <v>1685</v>
      </c>
      <c r="C1392" s="120" t="s">
        <v>243</v>
      </c>
      <c r="D1392" s="120"/>
      <c r="E1392" s="120" t="s">
        <v>1678</v>
      </c>
      <c r="F1392" s="121"/>
      <c r="G1392" s="121" t="s">
        <v>5335</v>
      </c>
      <c r="H1392" s="121" t="s">
        <v>5336</v>
      </c>
      <c r="I1392" s="121" t="s">
        <v>1681</v>
      </c>
      <c r="J1392" s="122" t="s">
        <v>5337</v>
      </c>
      <c r="K1392" s="123" t="s">
        <v>5231</v>
      </c>
      <c r="L1392" s="121" t="s">
        <v>5232</v>
      </c>
      <c r="M1392" s="147"/>
      <c r="N1392" s="18"/>
      <c r="O1392" s="18"/>
      <c r="P1392" s="18"/>
      <c r="Q1392" s="18"/>
      <c r="R1392" s="18"/>
      <c r="S1392" s="18"/>
      <c r="T1392" s="15"/>
      <c r="U1392" s="18"/>
      <c r="V1392" s="18"/>
      <c r="W1392" s="18"/>
      <c r="X1392" s="18"/>
      <c r="Y1392" s="18"/>
      <c r="Z1392" s="18"/>
      <c r="AA1392" s="18"/>
      <c r="AB1392" s="18"/>
      <c r="AC1392" s="18"/>
      <c r="AD1392" s="18"/>
    </row>
    <row r="1393">
      <c r="A1393" s="119">
        <v>1334.0</v>
      </c>
      <c r="B1393" s="120" t="s">
        <v>1685</v>
      </c>
      <c r="C1393" s="120" t="s">
        <v>243</v>
      </c>
      <c r="D1393" s="120"/>
      <c r="E1393" s="120" t="s">
        <v>1678</v>
      </c>
      <c r="F1393" s="121"/>
      <c r="G1393" s="121" t="s">
        <v>5338</v>
      </c>
      <c r="H1393" s="121" t="s">
        <v>5339</v>
      </c>
      <c r="I1393" s="121" t="s">
        <v>1681</v>
      </c>
      <c r="J1393" s="122" t="s">
        <v>5340</v>
      </c>
      <c r="K1393" s="123" t="s">
        <v>5236</v>
      </c>
      <c r="L1393" s="121" t="s">
        <v>5237</v>
      </c>
      <c r="M1393" s="147"/>
      <c r="N1393" s="18"/>
      <c r="O1393" s="18"/>
      <c r="P1393" s="18"/>
      <c r="Q1393" s="18"/>
      <c r="R1393" s="18"/>
      <c r="S1393" s="18"/>
      <c r="T1393" s="15"/>
      <c r="U1393" s="18"/>
      <c r="V1393" s="18"/>
      <c r="W1393" s="18"/>
      <c r="X1393" s="18"/>
      <c r="Y1393" s="18"/>
      <c r="Z1393" s="18"/>
      <c r="AA1393" s="18"/>
      <c r="AB1393" s="18"/>
      <c r="AC1393" s="18"/>
      <c r="AD1393" s="18"/>
    </row>
    <row r="1394">
      <c r="A1394" s="119">
        <v>1295.0</v>
      </c>
      <c r="B1394" s="120" t="s">
        <v>1685</v>
      </c>
      <c r="C1394" s="120" t="s">
        <v>243</v>
      </c>
      <c r="D1394" s="120"/>
      <c r="E1394" s="120" t="s">
        <v>1678</v>
      </c>
      <c r="F1394" s="121"/>
      <c r="G1394" s="121" t="s">
        <v>5341</v>
      </c>
      <c r="H1394" s="121" t="s">
        <v>5342</v>
      </c>
      <c r="I1394" s="121" t="s">
        <v>1681</v>
      </c>
      <c r="J1394" s="122" t="s">
        <v>5343</v>
      </c>
      <c r="K1394" s="123" t="s">
        <v>5231</v>
      </c>
      <c r="L1394" s="121" t="s">
        <v>5232</v>
      </c>
      <c r="M1394" s="147"/>
      <c r="N1394" s="18"/>
      <c r="O1394" s="18"/>
      <c r="P1394" s="18"/>
      <c r="Q1394" s="18"/>
      <c r="R1394" s="18"/>
      <c r="S1394" s="18"/>
      <c r="T1394" s="15"/>
      <c r="U1394" s="18"/>
      <c r="V1394" s="18"/>
      <c r="W1394" s="18"/>
      <c r="X1394" s="18"/>
      <c r="Y1394" s="18"/>
      <c r="Z1394" s="18"/>
      <c r="AA1394" s="18"/>
      <c r="AB1394" s="18"/>
      <c r="AC1394" s="18"/>
      <c r="AD1394" s="18"/>
    </row>
    <row r="1395">
      <c r="A1395" s="119">
        <v>1332.0</v>
      </c>
      <c r="B1395" s="120" t="s">
        <v>1685</v>
      </c>
      <c r="C1395" s="120" t="s">
        <v>243</v>
      </c>
      <c r="D1395" s="120"/>
      <c r="E1395" s="120" t="s">
        <v>1678</v>
      </c>
      <c r="F1395" s="121"/>
      <c r="G1395" s="121" t="s">
        <v>5344</v>
      </c>
      <c r="H1395" s="121" t="s">
        <v>5345</v>
      </c>
      <c r="I1395" s="121" t="s">
        <v>1681</v>
      </c>
      <c r="J1395" s="122" t="s">
        <v>5346</v>
      </c>
      <c r="K1395" s="123" t="s">
        <v>5236</v>
      </c>
      <c r="L1395" s="121" t="s">
        <v>5237</v>
      </c>
      <c r="M1395" s="147"/>
      <c r="N1395" s="18"/>
      <c r="O1395" s="18"/>
      <c r="P1395" s="18"/>
      <c r="Q1395" s="18"/>
      <c r="R1395" s="18"/>
      <c r="S1395" s="18"/>
      <c r="T1395" s="15"/>
      <c r="U1395" s="18"/>
      <c r="V1395" s="18"/>
      <c r="W1395" s="18"/>
      <c r="X1395" s="18"/>
      <c r="Y1395" s="18"/>
      <c r="Z1395" s="18"/>
      <c r="AA1395" s="18"/>
      <c r="AB1395" s="18"/>
      <c r="AC1395" s="18"/>
      <c r="AD1395" s="18"/>
    </row>
    <row r="1396">
      <c r="A1396" s="119">
        <v>1293.0</v>
      </c>
      <c r="B1396" s="120" t="s">
        <v>1685</v>
      </c>
      <c r="C1396" s="120" t="s">
        <v>243</v>
      </c>
      <c r="D1396" s="120"/>
      <c r="E1396" s="120" t="s">
        <v>1678</v>
      </c>
      <c r="F1396" s="121"/>
      <c r="G1396" s="121" t="s">
        <v>5347</v>
      </c>
      <c r="H1396" s="121" t="s">
        <v>5348</v>
      </c>
      <c r="I1396" s="121" t="s">
        <v>1681</v>
      </c>
      <c r="J1396" s="122" t="s">
        <v>5349</v>
      </c>
      <c r="K1396" s="123" t="s">
        <v>5231</v>
      </c>
      <c r="L1396" s="121" t="s">
        <v>5232</v>
      </c>
      <c r="M1396" s="147"/>
      <c r="N1396" s="18"/>
      <c r="O1396" s="18"/>
      <c r="P1396" s="18"/>
      <c r="Q1396" s="18"/>
      <c r="R1396" s="18"/>
      <c r="S1396" s="18"/>
      <c r="T1396" s="15"/>
      <c r="U1396" s="18"/>
      <c r="V1396" s="18"/>
      <c r="W1396" s="18"/>
      <c r="X1396" s="18"/>
      <c r="Y1396" s="18"/>
      <c r="Z1396" s="18"/>
      <c r="AA1396" s="18"/>
      <c r="AB1396" s="18"/>
      <c r="AC1396" s="18"/>
      <c r="AD1396" s="18"/>
    </row>
    <row r="1397">
      <c r="A1397" s="119">
        <v>1292.0</v>
      </c>
      <c r="B1397" s="120" t="s">
        <v>1685</v>
      </c>
      <c r="C1397" s="120" t="s">
        <v>243</v>
      </c>
      <c r="D1397" s="120"/>
      <c r="E1397" s="120" t="s">
        <v>1678</v>
      </c>
      <c r="F1397" s="121"/>
      <c r="G1397" s="121" t="s">
        <v>5350</v>
      </c>
      <c r="H1397" s="121" t="s">
        <v>5351</v>
      </c>
      <c r="I1397" s="121" t="s">
        <v>1681</v>
      </c>
      <c r="J1397" s="122" t="s">
        <v>5352</v>
      </c>
      <c r="K1397" s="123" t="s">
        <v>5231</v>
      </c>
      <c r="L1397" s="121" t="s">
        <v>5232</v>
      </c>
      <c r="M1397" s="147"/>
      <c r="N1397" s="18"/>
      <c r="O1397" s="18"/>
      <c r="P1397" s="18"/>
      <c r="Q1397" s="18"/>
      <c r="R1397" s="18"/>
      <c r="S1397" s="18"/>
      <c r="T1397" s="15"/>
      <c r="U1397" s="18"/>
      <c r="V1397" s="18"/>
      <c r="W1397" s="18"/>
      <c r="X1397" s="18"/>
      <c r="Y1397" s="18"/>
      <c r="Z1397" s="18"/>
      <c r="AA1397" s="18"/>
      <c r="AB1397" s="18"/>
      <c r="AC1397" s="18"/>
      <c r="AD1397" s="18"/>
    </row>
    <row r="1398">
      <c r="A1398" s="119">
        <v>1330.0</v>
      </c>
      <c r="B1398" s="120" t="s">
        <v>1685</v>
      </c>
      <c r="C1398" s="120" t="s">
        <v>243</v>
      </c>
      <c r="D1398" s="120"/>
      <c r="E1398" s="120" t="s">
        <v>1678</v>
      </c>
      <c r="F1398" s="121"/>
      <c r="G1398" s="121" t="s">
        <v>5353</v>
      </c>
      <c r="H1398" s="121" t="s">
        <v>5354</v>
      </c>
      <c r="I1398" s="121" t="s">
        <v>1681</v>
      </c>
      <c r="J1398" s="122" t="s">
        <v>5355</v>
      </c>
      <c r="K1398" s="123" t="s">
        <v>5236</v>
      </c>
      <c r="L1398" s="121" t="s">
        <v>5237</v>
      </c>
      <c r="M1398" s="147"/>
      <c r="N1398" s="18"/>
      <c r="O1398" s="18"/>
      <c r="P1398" s="18"/>
      <c r="Q1398" s="18"/>
      <c r="R1398" s="18"/>
      <c r="S1398" s="18"/>
      <c r="T1398" s="15"/>
      <c r="U1398" s="18"/>
      <c r="V1398" s="18"/>
      <c r="W1398" s="18"/>
      <c r="X1398" s="18"/>
      <c r="Y1398" s="18"/>
      <c r="Z1398" s="18"/>
      <c r="AA1398" s="18"/>
      <c r="AB1398" s="18"/>
      <c r="AC1398" s="18"/>
      <c r="AD1398" s="18"/>
    </row>
    <row r="1399">
      <c r="A1399" s="119">
        <v>1294.0</v>
      </c>
      <c r="B1399" s="120" t="s">
        <v>1685</v>
      </c>
      <c r="C1399" s="120" t="s">
        <v>243</v>
      </c>
      <c r="D1399" s="120"/>
      <c r="E1399" s="120" t="s">
        <v>1678</v>
      </c>
      <c r="F1399" s="121"/>
      <c r="G1399" s="121" t="s">
        <v>5356</v>
      </c>
      <c r="H1399" s="121" t="s">
        <v>5357</v>
      </c>
      <c r="I1399" s="121" t="s">
        <v>1681</v>
      </c>
      <c r="J1399" s="122" t="s">
        <v>5358</v>
      </c>
      <c r="K1399" s="123" t="s">
        <v>5231</v>
      </c>
      <c r="L1399" s="121" t="s">
        <v>5232</v>
      </c>
      <c r="M1399" s="147"/>
      <c r="N1399" s="18"/>
      <c r="O1399" s="18"/>
      <c r="P1399" s="18"/>
      <c r="Q1399" s="18"/>
      <c r="R1399" s="18"/>
      <c r="S1399" s="18"/>
      <c r="T1399" s="15"/>
      <c r="U1399" s="18"/>
      <c r="V1399" s="18"/>
      <c r="W1399" s="18"/>
      <c r="X1399" s="18"/>
      <c r="Y1399" s="18"/>
      <c r="Z1399" s="18"/>
      <c r="AA1399" s="18"/>
      <c r="AB1399" s="18"/>
      <c r="AC1399" s="18"/>
      <c r="AD1399" s="18"/>
    </row>
    <row r="1400">
      <c r="A1400" s="119">
        <v>1297.0</v>
      </c>
      <c r="B1400" s="120" t="s">
        <v>1685</v>
      </c>
      <c r="C1400" s="120" t="s">
        <v>243</v>
      </c>
      <c r="D1400" s="120"/>
      <c r="E1400" s="120" t="s">
        <v>1678</v>
      </c>
      <c r="F1400" s="121"/>
      <c r="G1400" s="121" t="s">
        <v>5359</v>
      </c>
      <c r="H1400" s="121" t="s">
        <v>5360</v>
      </c>
      <c r="I1400" s="121" t="s">
        <v>1681</v>
      </c>
      <c r="J1400" s="122" t="s">
        <v>5361</v>
      </c>
      <c r="K1400" s="123" t="s">
        <v>5231</v>
      </c>
      <c r="L1400" s="121" t="s">
        <v>5232</v>
      </c>
      <c r="M1400" s="147"/>
      <c r="N1400" s="18"/>
      <c r="O1400" s="18"/>
      <c r="P1400" s="18"/>
      <c r="Q1400" s="18"/>
      <c r="R1400" s="18"/>
      <c r="S1400" s="18"/>
      <c r="T1400" s="15"/>
      <c r="U1400" s="18"/>
      <c r="V1400" s="18"/>
      <c r="W1400" s="18"/>
      <c r="X1400" s="18"/>
      <c r="Y1400" s="18"/>
      <c r="Z1400" s="18"/>
      <c r="AA1400" s="18"/>
      <c r="AB1400" s="18"/>
      <c r="AC1400" s="18"/>
      <c r="AD1400" s="18"/>
    </row>
    <row r="1401">
      <c r="A1401" s="119">
        <v>1336.0</v>
      </c>
      <c r="B1401" s="120" t="s">
        <v>1685</v>
      </c>
      <c r="C1401" s="120" t="s">
        <v>243</v>
      </c>
      <c r="D1401" s="120"/>
      <c r="E1401" s="120" t="s">
        <v>1678</v>
      </c>
      <c r="F1401" s="121"/>
      <c r="G1401" s="121" t="s">
        <v>5362</v>
      </c>
      <c r="H1401" s="121" t="s">
        <v>5363</v>
      </c>
      <c r="I1401" s="121" t="s">
        <v>1681</v>
      </c>
      <c r="J1401" s="122" t="s">
        <v>5364</v>
      </c>
      <c r="K1401" s="123" t="s">
        <v>5236</v>
      </c>
      <c r="L1401" s="121" t="s">
        <v>5237</v>
      </c>
      <c r="M1401" s="147"/>
      <c r="N1401" s="18"/>
      <c r="O1401" s="18"/>
      <c r="P1401" s="18"/>
      <c r="Q1401" s="18"/>
      <c r="R1401" s="18"/>
      <c r="S1401" s="18"/>
      <c r="T1401" s="15"/>
      <c r="U1401" s="18"/>
      <c r="V1401" s="18"/>
      <c r="W1401" s="18"/>
      <c r="X1401" s="18"/>
      <c r="Y1401" s="18"/>
      <c r="Z1401" s="18"/>
      <c r="AA1401" s="18"/>
      <c r="AB1401" s="18"/>
      <c r="AC1401" s="18"/>
      <c r="AD1401" s="18"/>
    </row>
    <row r="1402">
      <c r="A1402" s="119">
        <v>1268.0</v>
      </c>
      <c r="B1402" s="120" t="s">
        <v>1685</v>
      </c>
      <c r="C1402" s="120" t="s">
        <v>243</v>
      </c>
      <c r="D1402" s="120"/>
      <c r="E1402" s="120" t="s">
        <v>1678</v>
      </c>
      <c r="F1402" s="121"/>
      <c r="G1402" s="121" t="s">
        <v>5365</v>
      </c>
      <c r="H1402" s="121" t="s">
        <v>5366</v>
      </c>
      <c r="I1402" s="121" t="s">
        <v>1681</v>
      </c>
      <c r="J1402" s="122" t="s">
        <v>5367</v>
      </c>
      <c r="K1402" s="123" t="s">
        <v>5271</v>
      </c>
      <c r="L1402" s="121" t="s">
        <v>5272</v>
      </c>
      <c r="M1402" s="147"/>
      <c r="N1402" s="18"/>
      <c r="O1402" s="18"/>
      <c r="P1402" s="18"/>
      <c r="Q1402" s="18"/>
      <c r="R1402" s="18"/>
      <c r="S1402" s="18"/>
      <c r="T1402" s="15"/>
      <c r="U1402" s="18"/>
      <c r="V1402" s="18"/>
      <c r="W1402" s="18"/>
      <c r="X1402" s="18"/>
      <c r="Y1402" s="18"/>
      <c r="Z1402" s="18"/>
      <c r="AA1402" s="18"/>
      <c r="AB1402" s="18"/>
      <c r="AC1402" s="18"/>
      <c r="AD1402" s="18"/>
    </row>
    <row r="1403">
      <c r="A1403" s="119">
        <v>1269.0</v>
      </c>
      <c r="B1403" s="120" t="s">
        <v>1685</v>
      </c>
      <c r="C1403" s="120" t="s">
        <v>243</v>
      </c>
      <c r="D1403" s="120"/>
      <c r="E1403" s="120" t="s">
        <v>1678</v>
      </c>
      <c r="F1403" s="121"/>
      <c r="G1403" s="121" t="s">
        <v>5368</v>
      </c>
      <c r="H1403" s="121" t="s">
        <v>5369</v>
      </c>
      <c r="I1403" s="121" t="s">
        <v>1681</v>
      </c>
      <c r="J1403" s="122" t="s">
        <v>5370</v>
      </c>
      <c r="K1403" s="123" t="s">
        <v>5271</v>
      </c>
      <c r="L1403" s="121" t="s">
        <v>5272</v>
      </c>
      <c r="M1403" s="147"/>
      <c r="N1403" s="18"/>
      <c r="O1403" s="18"/>
      <c r="P1403" s="18"/>
      <c r="Q1403" s="18"/>
      <c r="R1403" s="18"/>
      <c r="S1403" s="18"/>
      <c r="T1403" s="15"/>
      <c r="U1403" s="18"/>
      <c r="V1403" s="18"/>
      <c r="W1403" s="18"/>
      <c r="X1403" s="18"/>
      <c r="Y1403" s="18"/>
      <c r="Z1403" s="18"/>
      <c r="AA1403" s="18"/>
      <c r="AB1403" s="18"/>
      <c r="AC1403" s="18"/>
      <c r="AD1403" s="18"/>
    </row>
    <row r="1404">
      <c r="A1404" s="119">
        <v>1305.0</v>
      </c>
      <c r="B1404" s="120" t="s">
        <v>1685</v>
      </c>
      <c r="C1404" s="120" t="s">
        <v>243</v>
      </c>
      <c r="D1404" s="120"/>
      <c r="E1404" s="120" t="s">
        <v>1678</v>
      </c>
      <c r="F1404" s="121"/>
      <c r="G1404" s="121" t="s">
        <v>5371</v>
      </c>
      <c r="H1404" s="121" t="s">
        <v>5372</v>
      </c>
      <c r="I1404" s="121" t="s">
        <v>1681</v>
      </c>
      <c r="J1404" s="122" t="s">
        <v>5373</v>
      </c>
      <c r="K1404" s="123" t="s">
        <v>5231</v>
      </c>
      <c r="L1404" s="121" t="s">
        <v>5232</v>
      </c>
      <c r="M1404" s="147"/>
      <c r="N1404" s="18"/>
      <c r="O1404" s="18"/>
      <c r="P1404" s="18"/>
      <c r="Q1404" s="18"/>
      <c r="R1404" s="18"/>
      <c r="S1404" s="18"/>
      <c r="T1404" s="15"/>
      <c r="U1404" s="18"/>
      <c r="V1404" s="18"/>
      <c r="W1404" s="18"/>
      <c r="X1404" s="18"/>
      <c r="Y1404" s="18"/>
      <c r="Z1404" s="18"/>
      <c r="AA1404" s="18"/>
      <c r="AB1404" s="18"/>
      <c r="AC1404" s="18"/>
      <c r="AD1404" s="18"/>
    </row>
    <row r="1405">
      <c r="A1405" s="119">
        <v>1339.0</v>
      </c>
      <c r="B1405" s="120" t="s">
        <v>1685</v>
      </c>
      <c r="C1405" s="120" t="s">
        <v>243</v>
      </c>
      <c r="D1405" s="120"/>
      <c r="E1405" s="120" t="s">
        <v>1678</v>
      </c>
      <c r="F1405" s="121"/>
      <c r="G1405" s="121" t="s">
        <v>5374</v>
      </c>
      <c r="H1405" s="121" t="s">
        <v>5375</v>
      </c>
      <c r="I1405" s="121" t="s">
        <v>1681</v>
      </c>
      <c r="J1405" s="122" t="s">
        <v>5376</v>
      </c>
      <c r="K1405" s="123" t="s">
        <v>5236</v>
      </c>
      <c r="L1405" s="121" t="s">
        <v>5237</v>
      </c>
      <c r="M1405" s="147"/>
      <c r="N1405" s="18"/>
      <c r="O1405" s="18"/>
      <c r="P1405" s="18"/>
      <c r="Q1405" s="18"/>
      <c r="R1405" s="18"/>
      <c r="S1405" s="18"/>
      <c r="T1405" s="15"/>
      <c r="U1405" s="18"/>
      <c r="V1405" s="18"/>
      <c r="W1405" s="18"/>
      <c r="X1405" s="18"/>
      <c r="Y1405" s="18"/>
      <c r="Z1405" s="18"/>
      <c r="AA1405" s="18"/>
      <c r="AB1405" s="18"/>
      <c r="AC1405" s="18"/>
      <c r="AD1405" s="18"/>
    </row>
    <row r="1406">
      <c r="A1406" s="119">
        <v>1302.0</v>
      </c>
      <c r="B1406" s="120" t="s">
        <v>1685</v>
      </c>
      <c r="C1406" s="120" t="s">
        <v>243</v>
      </c>
      <c r="D1406" s="120"/>
      <c r="E1406" s="120" t="s">
        <v>1678</v>
      </c>
      <c r="F1406" s="121"/>
      <c r="G1406" s="121" t="s">
        <v>5377</v>
      </c>
      <c r="H1406" s="121" t="s">
        <v>5378</v>
      </c>
      <c r="I1406" s="121" t="s">
        <v>1681</v>
      </c>
      <c r="J1406" s="122" t="s">
        <v>5379</v>
      </c>
      <c r="K1406" s="123" t="s">
        <v>5231</v>
      </c>
      <c r="L1406" s="121" t="s">
        <v>5232</v>
      </c>
      <c r="M1406" s="147"/>
      <c r="N1406" s="18"/>
      <c r="O1406" s="18"/>
      <c r="P1406" s="18"/>
      <c r="Q1406" s="18"/>
      <c r="R1406" s="18"/>
      <c r="S1406" s="18"/>
      <c r="T1406" s="15"/>
      <c r="U1406" s="18"/>
      <c r="V1406" s="18"/>
      <c r="W1406" s="18"/>
      <c r="X1406" s="18"/>
      <c r="Y1406" s="18"/>
      <c r="Z1406" s="18"/>
      <c r="AA1406" s="18"/>
      <c r="AB1406" s="18"/>
      <c r="AC1406" s="18"/>
      <c r="AD1406" s="18"/>
    </row>
    <row r="1407">
      <c r="A1407" s="119">
        <v>1335.0</v>
      </c>
      <c r="B1407" s="120" t="s">
        <v>1685</v>
      </c>
      <c r="C1407" s="120" t="s">
        <v>243</v>
      </c>
      <c r="D1407" s="120"/>
      <c r="E1407" s="120" t="s">
        <v>1678</v>
      </c>
      <c r="F1407" s="121"/>
      <c r="G1407" s="121" t="s">
        <v>5380</v>
      </c>
      <c r="H1407" s="121" t="s">
        <v>5381</v>
      </c>
      <c r="I1407" s="121" t="s">
        <v>1681</v>
      </c>
      <c r="J1407" s="122" t="s">
        <v>5382</v>
      </c>
      <c r="K1407" s="123" t="s">
        <v>5236</v>
      </c>
      <c r="L1407" s="121" t="s">
        <v>5237</v>
      </c>
      <c r="M1407" s="147"/>
      <c r="N1407" s="18"/>
      <c r="O1407" s="18"/>
      <c r="P1407" s="18"/>
      <c r="Q1407" s="18"/>
      <c r="R1407" s="18"/>
      <c r="S1407" s="18"/>
      <c r="T1407" s="15"/>
      <c r="U1407" s="18"/>
      <c r="V1407" s="18"/>
      <c r="W1407" s="18"/>
      <c r="X1407" s="18"/>
      <c r="Y1407" s="18"/>
      <c r="Z1407" s="18"/>
      <c r="AA1407" s="18"/>
      <c r="AB1407" s="18"/>
      <c r="AC1407" s="18"/>
      <c r="AD1407" s="18"/>
    </row>
    <row r="1408">
      <c r="A1408" s="119">
        <v>1301.0</v>
      </c>
      <c r="B1408" s="120" t="s">
        <v>1685</v>
      </c>
      <c r="C1408" s="120" t="s">
        <v>243</v>
      </c>
      <c r="D1408" s="120"/>
      <c r="E1408" s="120" t="s">
        <v>1678</v>
      </c>
      <c r="F1408" s="121"/>
      <c r="G1408" s="121" t="s">
        <v>5383</v>
      </c>
      <c r="H1408" s="121" t="s">
        <v>5384</v>
      </c>
      <c r="I1408" s="121" t="s">
        <v>1681</v>
      </c>
      <c r="J1408" s="122" t="s">
        <v>5385</v>
      </c>
      <c r="K1408" s="123" t="s">
        <v>5231</v>
      </c>
      <c r="L1408" s="121" t="s">
        <v>5232</v>
      </c>
      <c r="M1408" s="147"/>
      <c r="N1408" s="18"/>
      <c r="O1408" s="18"/>
      <c r="P1408" s="18"/>
      <c r="Q1408" s="18"/>
      <c r="R1408" s="18"/>
      <c r="S1408" s="18"/>
      <c r="T1408" s="15"/>
      <c r="U1408" s="18"/>
      <c r="V1408" s="18"/>
      <c r="W1408" s="18"/>
      <c r="X1408" s="18"/>
      <c r="Y1408" s="18"/>
      <c r="Z1408" s="18"/>
      <c r="AA1408" s="18"/>
      <c r="AB1408" s="18"/>
      <c r="AC1408" s="18"/>
      <c r="AD1408" s="18"/>
    </row>
    <row r="1409">
      <c r="A1409" s="119">
        <v>1333.0</v>
      </c>
      <c r="B1409" s="120" t="s">
        <v>1685</v>
      </c>
      <c r="C1409" s="120" t="s">
        <v>243</v>
      </c>
      <c r="D1409" s="120"/>
      <c r="E1409" s="120" t="s">
        <v>1678</v>
      </c>
      <c r="F1409" s="121"/>
      <c r="G1409" s="121" t="s">
        <v>5386</v>
      </c>
      <c r="H1409" s="121" t="s">
        <v>5387</v>
      </c>
      <c r="I1409" s="121" t="s">
        <v>1681</v>
      </c>
      <c r="J1409" s="122" t="s">
        <v>5388</v>
      </c>
      <c r="K1409" s="123" t="s">
        <v>5236</v>
      </c>
      <c r="L1409" s="121" t="s">
        <v>5237</v>
      </c>
      <c r="M1409" s="147"/>
      <c r="N1409" s="18"/>
      <c r="O1409" s="18"/>
      <c r="P1409" s="18"/>
      <c r="Q1409" s="18"/>
      <c r="R1409" s="18"/>
      <c r="S1409" s="18"/>
      <c r="T1409" s="15"/>
      <c r="U1409" s="18"/>
      <c r="V1409" s="18"/>
      <c r="W1409" s="18"/>
      <c r="X1409" s="18"/>
      <c r="Y1409" s="18"/>
      <c r="Z1409" s="18"/>
      <c r="AA1409" s="18"/>
      <c r="AB1409" s="18"/>
      <c r="AC1409" s="18"/>
      <c r="AD1409" s="18"/>
    </row>
    <row r="1410">
      <c r="A1410" s="119">
        <v>1298.0</v>
      </c>
      <c r="B1410" s="120" t="s">
        <v>1685</v>
      </c>
      <c r="C1410" s="120" t="s">
        <v>243</v>
      </c>
      <c r="D1410" s="120"/>
      <c r="E1410" s="120" t="s">
        <v>1678</v>
      </c>
      <c r="F1410" s="121"/>
      <c r="G1410" s="121" t="s">
        <v>5389</v>
      </c>
      <c r="H1410" s="121" t="s">
        <v>5390</v>
      </c>
      <c r="I1410" s="121" t="s">
        <v>1681</v>
      </c>
      <c r="J1410" s="122" t="s">
        <v>5391</v>
      </c>
      <c r="K1410" s="123" t="s">
        <v>5231</v>
      </c>
      <c r="L1410" s="121" t="s">
        <v>5232</v>
      </c>
      <c r="M1410" s="147"/>
      <c r="N1410" s="18"/>
      <c r="O1410" s="18"/>
      <c r="P1410" s="18"/>
      <c r="Q1410" s="18"/>
      <c r="R1410" s="18"/>
      <c r="S1410" s="18"/>
      <c r="T1410" s="15"/>
      <c r="U1410" s="18"/>
      <c r="V1410" s="18"/>
      <c r="W1410" s="18"/>
      <c r="X1410" s="18"/>
      <c r="Y1410" s="18"/>
      <c r="Z1410" s="18"/>
      <c r="AA1410" s="18"/>
      <c r="AB1410" s="18"/>
      <c r="AC1410" s="18"/>
      <c r="AD1410" s="18"/>
    </row>
    <row r="1411">
      <c r="A1411" s="119">
        <v>1299.0</v>
      </c>
      <c r="B1411" s="120" t="s">
        <v>1685</v>
      </c>
      <c r="C1411" s="120" t="s">
        <v>243</v>
      </c>
      <c r="D1411" s="120"/>
      <c r="E1411" s="120" t="s">
        <v>1678</v>
      </c>
      <c r="F1411" s="121"/>
      <c r="G1411" s="121" t="s">
        <v>5392</v>
      </c>
      <c r="H1411" s="121" t="s">
        <v>5390</v>
      </c>
      <c r="I1411" s="121" t="s">
        <v>1681</v>
      </c>
      <c r="J1411" s="122" t="s">
        <v>5393</v>
      </c>
      <c r="K1411" s="123" t="s">
        <v>5231</v>
      </c>
      <c r="L1411" s="121" t="s">
        <v>5232</v>
      </c>
      <c r="M1411" s="147"/>
      <c r="N1411" s="18"/>
      <c r="O1411" s="18"/>
      <c r="P1411" s="18"/>
      <c r="Q1411" s="18"/>
      <c r="R1411" s="18"/>
      <c r="S1411" s="18"/>
      <c r="T1411" s="15"/>
      <c r="U1411" s="18"/>
      <c r="V1411" s="18"/>
      <c r="W1411" s="18"/>
      <c r="X1411" s="18"/>
      <c r="Y1411" s="18"/>
      <c r="Z1411" s="18"/>
      <c r="AA1411" s="18"/>
      <c r="AB1411" s="18"/>
      <c r="AC1411" s="18"/>
      <c r="AD1411" s="18"/>
    </row>
    <row r="1412">
      <c r="A1412" s="119">
        <v>1331.0</v>
      </c>
      <c r="B1412" s="120" t="s">
        <v>1685</v>
      </c>
      <c r="C1412" s="120" t="s">
        <v>243</v>
      </c>
      <c r="D1412" s="120"/>
      <c r="E1412" s="120" t="s">
        <v>1678</v>
      </c>
      <c r="F1412" s="121"/>
      <c r="G1412" s="121" t="s">
        <v>5394</v>
      </c>
      <c r="H1412" s="121" t="s">
        <v>5395</v>
      </c>
      <c r="I1412" s="121" t="s">
        <v>1681</v>
      </c>
      <c r="J1412" s="122" t="s">
        <v>5396</v>
      </c>
      <c r="K1412" s="123" t="s">
        <v>5236</v>
      </c>
      <c r="L1412" s="121" t="s">
        <v>5237</v>
      </c>
      <c r="M1412" s="147"/>
      <c r="N1412" s="18"/>
      <c r="O1412" s="18"/>
      <c r="P1412" s="18"/>
      <c r="Q1412" s="18"/>
      <c r="R1412" s="18"/>
      <c r="S1412" s="18"/>
      <c r="T1412" s="15"/>
      <c r="U1412" s="18"/>
      <c r="V1412" s="18"/>
      <c r="W1412" s="18"/>
      <c r="X1412" s="18"/>
      <c r="Y1412" s="18"/>
      <c r="Z1412" s="18"/>
      <c r="AA1412" s="18"/>
      <c r="AB1412" s="18"/>
      <c r="AC1412" s="18"/>
      <c r="AD1412" s="18"/>
    </row>
    <row r="1413">
      <c r="A1413" s="119">
        <v>1300.0</v>
      </c>
      <c r="B1413" s="120" t="s">
        <v>1685</v>
      </c>
      <c r="C1413" s="120" t="s">
        <v>243</v>
      </c>
      <c r="D1413" s="120"/>
      <c r="E1413" s="120" t="s">
        <v>1678</v>
      </c>
      <c r="F1413" s="121"/>
      <c r="G1413" s="121" t="s">
        <v>5397</v>
      </c>
      <c r="H1413" s="121" t="s">
        <v>5398</v>
      </c>
      <c r="I1413" s="121" t="s">
        <v>1681</v>
      </c>
      <c r="J1413" s="122" t="s">
        <v>5399</v>
      </c>
      <c r="K1413" s="123" t="s">
        <v>5231</v>
      </c>
      <c r="L1413" s="121" t="s">
        <v>5232</v>
      </c>
      <c r="M1413" s="147"/>
      <c r="N1413" s="18"/>
      <c r="O1413" s="18"/>
      <c r="P1413" s="18"/>
      <c r="Q1413" s="18"/>
      <c r="R1413" s="18"/>
      <c r="S1413" s="18"/>
      <c r="T1413" s="15"/>
      <c r="U1413" s="18"/>
      <c r="V1413" s="18"/>
      <c r="W1413" s="18"/>
      <c r="X1413" s="18"/>
      <c r="Y1413" s="18"/>
      <c r="Z1413" s="18"/>
      <c r="AA1413" s="18"/>
      <c r="AB1413" s="18"/>
      <c r="AC1413" s="18"/>
      <c r="AD1413" s="18"/>
    </row>
    <row r="1414">
      <c r="A1414" s="119">
        <v>1303.0</v>
      </c>
      <c r="B1414" s="120" t="s">
        <v>1685</v>
      </c>
      <c r="C1414" s="120" t="s">
        <v>243</v>
      </c>
      <c r="D1414" s="120"/>
      <c r="E1414" s="120" t="s">
        <v>1678</v>
      </c>
      <c r="F1414" s="121"/>
      <c r="G1414" s="121" t="s">
        <v>5400</v>
      </c>
      <c r="H1414" s="121" t="s">
        <v>5401</v>
      </c>
      <c r="I1414" s="121" t="s">
        <v>1681</v>
      </c>
      <c r="J1414" s="122" t="s">
        <v>5402</v>
      </c>
      <c r="K1414" s="123" t="s">
        <v>5231</v>
      </c>
      <c r="L1414" s="121" t="s">
        <v>5232</v>
      </c>
      <c r="M1414" s="147"/>
      <c r="N1414" s="18"/>
      <c r="O1414" s="18"/>
      <c r="P1414" s="18"/>
      <c r="Q1414" s="18"/>
      <c r="R1414" s="18"/>
      <c r="S1414" s="18"/>
      <c r="T1414" s="15"/>
      <c r="U1414" s="18"/>
      <c r="V1414" s="18"/>
      <c r="W1414" s="18"/>
      <c r="X1414" s="18"/>
      <c r="Y1414" s="18"/>
      <c r="Z1414" s="18"/>
      <c r="AA1414" s="18"/>
      <c r="AB1414" s="18"/>
      <c r="AC1414" s="18"/>
      <c r="AD1414" s="18"/>
    </row>
    <row r="1415">
      <c r="A1415" s="119">
        <v>1337.0</v>
      </c>
      <c r="B1415" s="120" t="s">
        <v>1685</v>
      </c>
      <c r="C1415" s="120" t="s">
        <v>243</v>
      </c>
      <c r="D1415" s="120"/>
      <c r="E1415" s="120" t="s">
        <v>1678</v>
      </c>
      <c r="F1415" s="121"/>
      <c r="G1415" s="121" t="s">
        <v>5403</v>
      </c>
      <c r="H1415" s="121" t="s">
        <v>5404</v>
      </c>
      <c r="I1415" s="121" t="s">
        <v>1681</v>
      </c>
      <c r="J1415" s="122" t="s">
        <v>5405</v>
      </c>
      <c r="K1415" s="123" t="s">
        <v>5236</v>
      </c>
      <c r="L1415" s="121" t="s">
        <v>5237</v>
      </c>
      <c r="M1415" s="147"/>
      <c r="N1415" s="18"/>
      <c r="O1415" s="18"/>
      <c r="P1415" s="18"/>
      <c r="Q1415" s="18"/>
      <c r="R1415" s="18"/>
      <c r="S1415" s="18"/>
      <c r="T1415" s="15"/>
      <c r="U1415" s="18"/>
      <c r="V1415" s="18"/>
      <c r="W1415" s="18"/>
      <c r="X1415" s="18"/>
      <c r="Y1415" s="18"/>
      <c r="Z1415" s="18"/>
      <c r="AA1415" s="18"/>
      <c r="AB1415" s="18"/>
      <c r="AC1415" s="18"/>
      <c r="AD1415" s="18"/>
    </row>
    <row r="1416">
      <c r="A1416" s="119">
        <v>1260.0</v>
      </c>
      <c r="B1416" s="120" t="s">
        <v>1685</v>
      </c>
      <c r="C1416" s="120" t="s">
        <v>243</v>
      </c>
      <c r="D1416" s="120"/>
      <c r="E1416" s="120" t="s">
        <v>1678</v>
      </c>
      <c r="F1416" s="121"/>
      <c r="G1416" s="121" t="s">
        <v>5406</v>
      </c>
      <c r="H1416" s="121" t="s">
        <v>5407</v>
      </c>
      <c r="I1416" s="121" t="s">
        <v>1681</v>
      </c>
      <c r="J1416" s="122" t="s">
        <v>5408</v>
      </c>
      <c r="K1416" s="123" t="s">
        <v>5271</v>
      </c>
      <c r="L1416" s="121" t="s">
        <v>5272</v>
      </c>
      <c r="M1416" s="147"/>
      <c r="N1416" s="18"/>
      <c r="O1416" s="18"/>
      <c r="P1416" s="18"/>
      <c r="Q1416" s="18"/>
      <c r="R1416" s="18"/>
      <c r="S1416" s="18"/>
      <c r="T1416" s="15"/>
      <c r="U1416" s="18"/>
      <c r="V1416" s="18"/>
      <c r="W1416" s="18"/>
      <c r="X1416" s="18"/>
      <c r="Y1416" s="18"/>
      <c r="Z1416" s="18"/>
      <c r="AA1416" s="18"/>
      <c r="AB1416" s="18"/>
      <c r="AC1416" s="18"/>
      <c r="AD1416" s="18"/>
    </row>
    <row r="1417">
      <c r="A1417" s="119">
        <v>1258.0</v>
      </c>
      <c r="B1417" s="120" t="s">
        <v>1685</v>
      </c>
      <c r="C1417" s="120" t="s">
        <v>243</v>
      </c>
      <c r="D1417" s="120"/>
      <c r="E1417" s="120" t="s">
        <v>1678</v>
      </c>
      <c r="F1417" s="121"/>
      <c r="G1417" s="121" t="s">
        <v>5409</v>
      </c>
      <c r="H1417" s="121" t="s">
        <v>5410</v>
      </c>
      <c r="I1417" s="121" t="s">
        <v>1681</v>
      </c>
      <c r="J1417" s="122" t="s">
        <v>5411</v>
      </c>
      <c r="K1417" s="123" t="s">
        <v>5271</v>
      </c>
      <c r="L1417" s="121" t="s">
        <v>5272</v>
      </c>
      <c r="M1417" s="147"/>
      <c r="N1417" s="18"/>
      <c r="O1417" s="18"/>
      <c r="P1417" s="18"/>
      <c r="Q1417" s="18"/>
      <c r="R1417" s="18"/>
      <c r="S1417" s="18"/>
      <c r="T1417" s="15"/>
      <c r="U1417" s="18"/>
      <c r="V1417" s="18"/>
      <c r="W1417" s="18"/>
      <c r="X1417" s="18"/>
      <c r="Y1417" s="18"/>
      <c r="Z1417" s="18"/>
      <c r="AA1417" s="18"/>
      <c r="AB1417" s="18"/>
      <c r="AC1417" s="18"/>
      <c r="AD1417" s="18"/>
    </row>
    <row r="1418">
      <c r="A1418" s="119">
        <v>1257.0</v>
      </c>
      <c r="B1418" s="120" t="s">
        <v>1685</v>
      </c>
      <c r="C1418" s="120" t="s">
        <v>243</v>
      </c>
      <c r="D1418" s="120"/>
      <c r="E1418" s="120" t="s">
        <v>1678</v>
      </c>
      <c r="F1418" s="121"/>
      <c r="G1418" s="121" t="s">
        <v>5412</v>
      </c>
      <c r="H1418" s="121" t="s">
        <v>5413</v>
      </c>
      <c r="I1418" s="121" t="s">
        <v>1681</v>
      </c>
      <c r="J1418" s="122" t="s">
        <v>5414</v>
      </c>
      <c r="K1418" s="123" t="s">
        <v>5271</v>
      </c>
      <c r="L1418" s="121" t="s">
        <v>5272</v>
      </c>
      <c r="M1418" s="147"/>
      <c r="N1418" s="18"/>
      <c r="O1418" s="18"/>
      <c r="P1418" s="18"/>
      <c r="Q1418" s="18"/>
      <c r="R1418" s="18"/>
      <c r="S1418" s="18"/>
      <c r="T1418" s="15"/>
      <c r="U1418" s="18"/>
      <c r="V1418" s="18"/>
      <c r="W1418" s="18"/>
      <c r="X1418" s="18"/>
      <c r="Y1418" s="18"/>
      <c r="Z1418" s="18"/>
      <c r="AA1418" s="18"/>
      <c r="AB1418" s="18"/>
      <c r="AC1418" s="18"/>
      <c r="AD1418" s="18"/>
    </row>
    <row r="1419">
      <c r="A1419" s="119">
        <v>1259.0</v>
      </c>
      <c r="B1419" s="120" t="s">
        <v>1685</v>
      </c>
      <c r="C1419" s="120" t="s">
        <v>243</v>
      </c>
      <c r="D1419" s="120"/>
      <c r="E1419" s="120" t="s">
        <v>1678</v>
      </c>
      <c r="F1419" s="121"/>
      <c r="G1419" s="121" t="s">
        <v>5415</v>
      </c>
      <c r="H1419" s="121" t="s">
        <v>5416</v>
      </c>
      <c r="I1419" s="121" t="s">
        <v>1681</v>
      </c>
      <c r="J1419" s="122" t="s">
        <v>5417</v>
      </c>
      <c r="K1419" s="123" t="s">
        <v>5271</v>
      </c>
      <c r="L1419" s="121" t="s">
        <v>5272</v>
      </c>
      <c r="M1419" s="147"/>
      <c r="N1419" s="18"/>
      <c r="O1419" s="18"/>
      <c r="P1419" s="18"/>
      <c r="Q1419" s="18"/>
      <c r="R1419" s="18"/>
      <c r="S1419" s="18"/>
      <c r="T1419" s="15"/>
      <c r="U1419" s="18"/>
      <c r="V1419" s="18"/>
      <c r="W1419" s="18"/>
      <c r="X1419" s="18"/>
      <c r="Y1419" s="18"/>
      <c r="Z1419" s="18"/>
      <c r="AA1419" s="18"/>
      <c r="AB1419" s="18"/>
      <c r="AC1419" s="18"/>
      <c r="AD1419" s="18"/>
    </row>
    <row r="1420">
      <c r="A1420" s="119">
        <v>1261.0</v>
      </c>
      <c r="B1420" s="120" t="s">
        <v>1685</v>
      </c>
      <c r="C1420" s="120" t="s">
        <v>243</v>
      </c>
      <c r="D1420" s="120"/>
      <c r="E1420" s="120" t="s">
        <v>1678</v>
      </c>
      <c r="F1420" s="121"/>
      <c r="G1420" s="121" t="s">
        <v>5418</v>
      </c>
      <c r="H1420" s="121" t="s">
        <v>5419</v>
      </c>
      <c r="I1420" s="121" t="s">
        <v>1681</v>
      </c>
      <c r="J1420" s="122" t="s">
        <v>5420</v>
      </c>
      <c r="K1420" s="123" t="s">
        <v>5271</v>
      </c>
      <c r="L1420" s="121" t="s">
        <v>5272</v>
      </c>
      <c r="M1420" s="147"/>
      <c r="N1420" s="18"/>
      <c r="O1420" s="18"/>
      <c r="P1420" s="18"/>
      <c r="Q1420" s="18"/>
      <c r="R1420" s="18"/>
      <c r="S1420" s="18"/>
      <c r="T1420" s="15"/>
      <c r="U1420" s="18"/>
      <c r="V1420" s="18"/>
      <c r="W1420" s="18"/>
      <c r="X1420" s="18"/>
      <c r="Y1420" s="18"/>
      <c r="Z1420" s="18"/>
      <c r="AA1420" s="18"/>
      <c r="AB1420" s="18"/>
      <c r="AC1420" s="18"/>
      <c r="AD1420" s="18"/>
    </row>
    <row r="1421">
      <c r="A1421" s="119">
        <v>1256.0</v>
      </c>
      <c r="B1421" s="120" t="s">
        <v>1685</v>
      </c>
      <c r="C1421" s="120" t="s">
        <v>243</v>
      </c>
      <c r="D1421" s="120"/>
      <c r="E1421" s="120" t="s">
        <v>1678</v>
      </c>
      <c r="F1421" s="121"/>
      <c r="G1421" s="121" t="s">
        <v>5421</v>
      </c>
      <c r="H1421" s="121" t="s">
        <v>5422</v>
      </c>
      <c r="I1421" s="121" t="s">
        <v>1681</v>
      </c>
      <c r="J1421" s="122" t="s">
        <v>5423</v>
      </c>
      <c r="K1421" s="123" t="s">
        <v>5271</v>
      </c>
      <c r="L1421" s="121" t="s">
        <v>5272</v>
      </c>
      <c r="M1421" s="147"/>
      <c r="N1421" s="18"/>
      <c r="O1421" s="18"/>
      <c r="P1421" s="18"/>
      <c r="Q1421" s="18"/>
      <c r="R1421" s="18"/>
      <c r="S1421" s="18"/>
      <c r="T1421" s="15"/>
      <c r="U1421" s="18"/>
      <c r="V1421" s="18"/>
      <c r="W1421" s="18"/>
      <c r="X1421" s="18"/>
      <c r="Y1421" s="18"/>
      <c r="Z1421" s="18"/>
      <c r="AA1421" s="18"/>
      <c r="AB1421" s="18"/>
      <c r="AC1421" s="18"/>
      <c r="AD1421" s="18"/>
    </row>
    <row r="1422">
      <c r="A1422" s="119">
        <v>1266.0</v>
      </c>
      <c r="B1422" s="120" t="s">
        <v>1685</v>
      </c>
      <c r="C1422" s="120" t="s">
        <v>243</v>
      </c>
      <c r="D1422" s="120"/>
      <c r="E1422" s="120" t="s">
        <v>1678</v>
      </c>
      <c r="F1422" s="121"/>
      <c r="G1422" s="121" t="s">
        <v>5424</v>
      </c>
      <c r="H1422" s="121" t="s">
        <v>5425</v>
      </c>
      <c r="I1422" s="121" t="s">
        <v>1681</v>
      </c>
      <c r="J1422" s="122" t="s">
        <v>5426</v>
      </c>
      <c r="K1422" s="123" t="s">
        <v>5271</v>
      </c>
      <c r="L1422" s="121" t="s">
        <v>5272</v>
      </c>
      <c r="M1422" s="147"/>
      <c r="N1422" s="18"/>
      <c r="O1422" s="18"/>
      <c r="P1422" s="18"/>
      <c r="Q1422" s="18"/>
      <c r="R1422" s="18"/>
      <c r="S1422" s="18"/>
      <c r="T1422" s="15"/>
      <c r="U1422" s="18"/>
      <c r="V1422" s="18"/>
      <c r="W1422" s="18"/>
      <c r="X1422" s="18"/>
      <c r="Y1422" s="18"/>
      <c r="Z1422" s="18"/>
      <c r="AA1422" s="18"/>
      <c r="AB1422" s="18"/>
      <c r="AC1422" s="18"/>
      <c r="AD1422" s="18"/>
    </row>
    <row r="1423">
      <c r="A1423" s="119">
        <v>1264.0</v>
      </c>
      <c r="B1423" s="120" t="s">
        <v>1685</v>
      </c>
      <c r="C1423" s="120" t="s">
        <v>243</v>
      </c>
      <c r="D1423" s="120"/>
      <c r="E1423" s="120" t="s">
        <v>1678</v>
      </c>
      <c r="F1423" s="121"/>
      <c r="G1423" s="121" t="s">
        <v>5427</v>
      </c>
      <c r="H1423" s="121" t="s">
        <v>5428</v>
      </c>
      <c r="I1423" s="121" t="s">
        <v>1681</v>
      </c>
      <c r="J1423" s="122" t="s">
        <v>5429</v>
      </c>
      <c r="K1423" s="123" t="s">
        <v>5271</v>
      </c>
      <c r="L1423" s="121" t="s">
        <v>5272</v>
      </c>
      <c r="M1423" s="147"/>
      <c r="N1423" s="18"/>
      <c r="O1423" s="18"/>
      <c r="P1423" s="18"/>
      <c r="Q1423" s="18"/>
      <c r="R1423" s="18"/>
      <c r="S1423" s="18"/>
      <c r="T1423" s="15"/>
      <c r="U1423" s="18"/>
      <c r="V1423" s="18"/>
      <c r="W1423" s="18"/>
      <c r="X1423" s="18"/>
      <c r="Y1423" s="18"/>
      <c r="Z1423" s="18"/>
      <c r="AA1423" s="18"/>
      <c r="AB1423" s="18"/>
      <c r="AC1423" s="18"/>
      <c r="AD1423" s="18"/>
    </row>
    <row r="1424">
      <c r="A1424" s="119">
        <v>1263.0</v>
      </c>
      <c r="B1424" s="120" t="s">
        <v>1685</v>
      </c>
      <c r="C1424" s="120" t="s">
        <v>243</v>
      </c>
      <c r="D1424" s="120"/>
      <c r="E1424" s="120" t="s">
        <v>1678</v>
      </c>
      <c r="F1424" s="121"/>
      <c r="G1424" s="121" t="s">
        <v>5430</v>
      </c>
      <c r="H1424" s="121" t="s">
        <v>5431</v>
      </c>
      <c r="I1424" s="121" t="s">
        <v>1681</v>
      </c>
      <c r="J1424" s="122" t="s">
        <v>5432</v>
      </c>
      <c r="K1424" s="123" t="s">
        <v>5271</v>
      </c>
      <c r="L1424" s="121" t="s">
        <v>5272</v>
      </c>
      <c r="M1424" s="147"/>
      <c r="N1424" s="18"/>
      <c r="O1424" s="18"/>
      <c r="P1424" s="18"/>
      <c r="Q1424" s="18"/>
      <c r="R1424" s="18"/>
      <c r="S1424" s="18"/>
      <c r="T1424" s="15"/>
      <c r="U1424" s="18"/>
      <c r="V1424" s="18"/>
      <c r="W1424" s="18"/>
      <c r="X1424" s="18"/>
      <c r="Y1424" s="18"/>
      <c r="Z1424" s="18"/>
      <c r="AA1424" s="18"/>
      <c r="AB1424" s="18"/>
      <c r="AC1424" s="18"/>
      <c r="AD1424" s="18"/>
    </row>
    <row r="1425">
      <c r="A1425" s="119">
        <v>1265.0</v>
      </c>
      <c r="B1425" s="120" t="s">
        <v>1685</v>
      </c>
      <c r="C1425" s="120" t="s">
        <v>243</v>
      </c>
      <c r="D1425" s="120"/>
      <c r="E1425" s="120" t="s">
        <v>1678</v>
      </c>
      <c r="F1425" s="121"/>
      <c r="G1425" s="121" t="s">
        <v>5433</v>
      </c>
      <c r="H1425" s="121" t="s">
        <v>5434</v>
      </c>
      <c r="I1425" s="121" t="s">
        <v>1681</v>
      </c>
      <c r="J1425" s="122" t="s">
        <v>5435</v>
      </c>
      <c r="K1425" s="123" t="s">
        <v>5271</v>
      </c>
      <c r="L1425" s="121" t="s">
        <v>5272</v>
      </c>
      <c r="M1425" s="147"/>
      <c r="N1425" s="18"/>
      <c r="O1425" s="18"/>
      <c r="P1425" s="18"/>
      <c r="Q1425" s="18"/>
      <c r="R1425" s="18"/>
      <c r="S1425" s="18"/>
      <c r="T1425" s="15"/>
      <c r="U1425" s="18"/>
      <c r="V1425" s="18"/>
      <c r="W1425" s="18"/>
      <c r="X1425" s="18"/>
      <c r="Y1425" s="18"/>
      <c r="Z1425" s="18"/>
      <c r="AA1425" s="18"/>
      <c r="AB1425" s="18"/>
      <c r="AC1425" s="18"/>
      <c r="AD1425" s="18"/>
    </row>
    <row r="1426">
      <c r="A1426" s="119">
        <v>1267.0</v>
      </c>
      <c r="B1426" s="120" t="s">
        <v>1685</v>
      </c>
      <c r="C1426" s="120" t="s">
        <v>243</v>
      </c>
      <c r="D1426" s="120"/>
      <c r="E1426" s="120" t="s">
        <v>1678</v>
      </c>
      <c r="F1426" s="121"/>
      <c r="G1426" s="121" t="s">
        <v>5436</v>
      </c>
      <c r="H1426" s="121" t="s">
        <v>5437</v>
      </c>
      <c r="I1426" s="121" t="s">
        <v>1681</v>
      </c>
      <c r="J1426" s="122" t="s">
        <v>5438</v>
      </c>
      <c r="K1426" s="123" t="s">
        <v>5271</v>
      </c>
      <c r="L1426" s="121" t="s">
        <v>5272</v>
      </c>
      <c r="M1426" s="147"/>
      <c r="N1426" s="18"/>
      <c r="O1426" s="18"/>
      <c r="P1426" s="18"/>
      <c r="Q1426" s="18"/>
      <c r="R1426" s="18"/>
      <c r="S1426" s="18"/>
      <c r="T1426" s="15"/>
      <c r="U1426" s="18"/>
      <c r="V1426" s="18"/>
      <c r="W1426" s="18"/>
      <c r="X1426" s="18"/>
      <c r="Y1426" s="18"/>
      <c r="Z1426" s="18"/>
      <c r="AA1426" s="18"/>
      <c r="AB1426" s="18"/>
      <c r="AC1426" s="18"/>
      <c r="AD1426" s="18"/>
    </row>
    <row r="1427">
      <c r="A1427" s="119">
        <v>1262.0</v>
      </c>
      <c r="B1427" s="120" t="s">
        <v>1685</v>
      </c>
      <c r="C1427" s="120" t="s">
        <v>243</v>
      </c>
      <c r="D1427" s="120"/>
      <c r="E1427" s="120" t="s">
        <v>1678</v>
      </c>
      <c r="F1427" s="121"/>
      <c r="G1427" s="121" t="s">
        <v>5439</v>
      </c>
      <c r="H1427" s="121" t="s">
        <v>5440</v>
      </c>
      <c r="I1427" s="121" t="s">
        <v>1681</v>
      </c>
      <c r="J1427" s="122" t="s">
        <v>5441</v>
      </c>
      <c r="K1427" s="123" t="s">
        <v>5271</v>
      </c>
      <c r="L1427" s="121" t="s">
        <v>5272</v>
      </c>
      <c r="M1427" s="147"/>
      <c r="N1427" s="18"/>
      <c r="O1427" s="18"/>
      <c r="P1427" s="18"/>
      <c r="Q1427" s="18"/>
      <c r="R1427" s="18"/>
      <c r="S1427" s="18"/>
      <c r="T1427" s="15"/>
      <c r="U1427" s="18"/>
      <c r="V1427" s="18"/>
      <c r="W1427" s="18"/>
      <c r="X1427" s="18"/>
      <c r="Y1427" s="18"/>
      <c r="Z1427" s="18"/>
      <c r="AA1427" s="18"/>
      <c r="AB1427" s="18"/>
      <c r="AC1427" s="18"/>
      <c r="AD1427" s="18"/>
    </row>
    <row r="1428">
      <c r="A1428" s="126">
        <v>1364.0</v>
      </c>
      <c r="B1428" s="127" t="s">
        <v>1711</v>
      </c>
      <c r="C1428" s="127" t="s">
        <v>243</v>
      </c>
      <c r="D1428" s="127"/>
      <c r="E1428" s="127" t="s">
        <v>1678</v>
      </c>
      <c r="F1428" s="128"/>
      <c r="G1428" s="128" t="s">
        <v>5442</v>
      </c>
      <c r="H1428" s="128" t="s">
        <v>5443</v>
      </c>
      <c r="I1428" s="128" t="s">
        <v>1681</v>
      </c>
      <c r="J1428" s="129" t="s">
        <v>5444</v>
      </c>
      <c r="K1428" s="130" t="s">
        <v>5445</v>
      </c>
      <c r="L1428" s="128" t="s">
        <v>5446</v>
      </c>
      <c r="M1428" s="145"/>
      <c r="N1428" s="18"/>
      <c r="O1428" s="18"/>
      <c r="P1428" s="18"/>
      <c r="Q1428" s="18"/>
      <c r="R1428" s="18"/>
      <c r="S1428" s="18"/>
      <c r="T1428" s="15"/>
      <c r="U1428" s="18"/>
      <c r="V1428" s="18"/>
      <c r="W1428" s="18"/>
      <c r="X1428" s="18"/>
      <c r="Y1428" s="18"/>
      <c r="Z1428" s="18"/>
      <c r="AA1428" s="18"/>
      <c r="AB1428" s="18"/>
      <c r="AC1428" s="18"/>
      <c r="AD1428" s="18"/>
    </row>
    <row r="1429">
      <c r="A1429" s="126">
        <v>1362.0</v>
      </c>
      <c r="B1429" s="127" t="s">
        <v>1711</v>
      </c>
      <c r="C1429" s="127" t="s">
        <v>243</v>
      </c>
      <c r="D1429" s="127"/>
      <c r="E1429" s="127" t="s">
        <v>1678</v>
      </c>
      <c r="F1429" s="128"/>
      <c r="G1429" s="128" t="s">
        <v>5447</v>
      </c>
      <c r="H1429" s="128" t="s">
        <v>5448</v>
      </c>
      <c r="I1429" s="128" t="s">
        <v>1681</v>
      </c>
      <c r="J1429" s="129" t="s">
        <v>5449</v>
      </c>
      <c r="K1429" s="130" t="s">
        <v>5445</v>
      </c>
      <c r="L1429" s="128" t="s">
        <v>5446</v>
      </c>
      <c r="M1429" s="145"/>
      <c r="N1429" s="18"/>
      <c r="O1429" s="18"/>
      <c r="P1429" s="18"/>
      <c r="Q1429" s="18"/>
      <c r="R1429" s="18"/>
      <c r="S1429" s="18"/>
      <c r="T1429" s="15"/>
      <c r="U1429" s="18"/>
      <c r="V1429" s="18"/>
      <c r="W1429" s="18"/>
      <c r="X1429" s="18"/>
      <c r="Y1429" s="18"/>
      <c r="Z1429" s="18"/>
      <c r="AA1429" s="18"/>
      <c r="AB1429" s="18"/>
      <c r="AC1429" s="18"/>
      <c r="AD1429" s="18"/>
    </row>
    <row r="1430">
      <c r="A1430" s="126">
        <v>1360.0</v>
      </c>
      <c r="B1430" s="127" t="s">
        <v>1711</v>
      </c>
      <c r="C1430" s="127" t="s">
        <v>243</v>
      </c>
      <c r="D1430" s="127"/>
      <c r="E1430" s="127" t="s">
        <v>1678</v>
      </c>
      <c r="F1430" s="128"/>
      <c r="G1430" s="128" t="s">
        <v>5450</v>
      </c>
      <c r="H1430" s="128" t="s">
        <v>5451</v>
      </c>
      <c r="I1430" s="128" t="s">
        <v>1681</v>
      </c>
      <c r="J1430" s="129" t="s">
        <v>5452</v>
      </c>
      <c r="K1430" s="130" t="s">
        <v>5445</v>
      </c>
      <c r="L1430" s="128" t="s">
        <v>5446</v>
      </c>
      <c r="M1430" s="145"/>
      <c r="N1430" s="18"/>
      <c r="O1430" s="18"/>
      <c r="P1430" s="18"/>
      <c r="Q1430" s="18"/>
      <c r="R1430" s="18"/>
      <c r="S1430" s="18"/>
      <c r="T1430" s="15"/>
      <c r="U1430" s="18"/>
      <c r="V1430" s="18"/>
      <c r="W1430" s="18"/>
      <c r="X1430" s="18"/>
      <c r="Y1430" s="18"/>
      <c r="Z1430" s="18"/>
      <c r="AA1430" s="18"/>
      <c r="AB1430" s="18"/>
      <c r="AC1430" s="18"/>
      <c r="AD1430" s="18"/>
    </row>
    <row r="1431">
      <c r="A1431" s="126">
        <v>1366.0</v>
      </c>
      <c r="B1431" s="127" t="s">
        <v>1711</v>
      </c>
      <c r="C1431" s="127" t="s">
        <v>243</v>
      </c>
      <c r="D1431" s="127"/>
      <c r="E1431" s="127" t="s">
        <v>1678</v>
      </c>
      <c r="F1431" s="128"/>
      <c r="G1431" s="128" t="s">
        <v>5453</v>
      </c>
      <c r="H1431" s="128" t="s">
        <v>5454</v>
      </c>
      <c r="I1431" s="128" t="s">
        <v>1681</v>
      </c>
      <c r="J1431" s="129" t="s">
        <v>5455</v>
      </c>
      <c r="K1431" s="130" t="s">
        <v>5445</v>
      </c>
      <c r="L1431" s="128" t="s">
        <v>5446</v>
      </c>
      <c r="M1431" s="145"/>
      <c r="N1431" s="18"/>
      <c r="O1431" s="18"/>
      <c r="P1431" s="18"/>
      <c r="Q1431" s="18"/>
      <c r="R1431" s="18"/>
      <c r="S1431" s="18"/>
      <c r="T1431" s="15"/>
      <c r="U1431" s="18"/>
      <c r="V1431" s="18"/>
      <c r="W1431" s="18"/>
      <c r="X1431" s="18"/>
      <c r="Y1431" s="18"/>
      <c r="Z1431" s="18"/>
      <c r="AA1431" s="18"/>
      <c r="AB1431" s="18"/>
      <c r="AC1431" s="18"/>
      <c r="AD1431" s="18"/>
    </row>
    <row r="1432">
      <c r="A1432" s="126">
        <v>1368.0</v>
      </c>
      <c r="B1432" s="127" t="s">
        <v>1711</v>
      </c>
      <c r="C1432" s="127" t="s">
        <v>243</v>
      </c>
      <c r="D1432" s="127"/>
      <c r="E1432" s="127" t="s">
        <v>1678</v>
      </c>
      <c r="F1432" s="128"/>
      <c r="G1432" s="128" t="s">
        <v>5456</v>
      </c>
      <c r="H1432" s="128" t="s">
        <v>5457</v>
      </c>
      <c r="I1432" s="128" t="s">
        <v>1681</v>
      </c>
      <c r="J1432" s="129" t="s">
        <v>5458</v>
      </c>
      <c r="K1432" s="130" t="s">
        <v>5445</v>
      </c>
      <c r="L1432" s="128" t="s">
        <v>5446</v>
      </c>
      <c r="M1432" s="145"/>
      <c r="N1432" s="18"/>
      <c r="O1432" s="18"/>
      <c r="P1432" s="18"/>
      <c r="Q1432" s="18"/>
      <c r="R1432" s="18"/>
      <c r="S1432" s="18"/>
      <c r="T1432" s="15"/>
      <c r="U1432" s="18"/>
      <c r="V1432" s="18"/>
      <c r="W1432" s="18"/>
      <c r="X1432" s="18"/>
      <c r="Y1432" s="18"/>
      <c r="Z1432" s="18"/>
      <c r="AA1432" s="18"/>
      <c r="AB1432" s="18"/>
      <c r="AC1432" s="18"/>
      <c r="AD1432" s="18"/>
    </row>
    <row r="1433">
      <c r="A1433" s="126">
        <v>1369.0</v>
      </c>
      <c r="B1433" s="127" t="s">
        <v>1711</v>
      </c>
      <c r="C1433" s="127" t="s">
        <v>243</v>
      </c>
      <c r="D1433" s="127"/>
      <c r="E1433" s="127" t="s">
        <v>1678</v>
      </c>
      <c r="F1433" s="128"/>
      <c r="G1433" s="128" t="s">
        <v>5459</v>
      </c>
      <c r="H1433" s="128" t="s">
        <v>5460</v>
      </c>
      <c r="I1433" s="128" t="s">
        <v>1681</v>
      </c>
      <c r="J1433" s="129" t="s">
        <v>5461</v>
      </c>
      <c r="K1433" s="130" t="s">
        <v>5445</v>
      </c>
      <c r="L1433" s="128" t="s">
        <v>5446</v>
      </c>
      <c r="M1433" s="145"/>
      <c r="N1433" s="18"/>
      <c r="O1433" s="18"/>
      <c r="P1433" s="18"/>
      <c r="Q1433" s="18"/>
      <c r="R1433" s="18"/>
      <c r="S1433" s="18"/>
      <c r="T1433" s="15"/>
      <c r="U1433" s="18"/>
      <c r="V1433" s="18"/>
      <c r="W1433" s="18"/>
      <c r="X1433" s="18"/>
      <c r="Y1433" s="18"/>
      <c r="Z1433" s="18"/>
      <c r="AA1433" s="18"/>
      <c r="AB1433" s="18"/>
      <c r="AC1433" s="18"/>
      <c r="AD1433" s="18"/>
    </row>
    <row r="1434">
      <c r="A1434" s="126">
        <v>1365.0</v>
      </c>
      <c r="B1434" s="127" t="s">
        <v>1711</v>
      </c>
      <c r="C1434" s="127" t="s">
        <v>243</v>
      </c>
      <c r="D1434" s="127"/>
      <c r="E1434" s="127" t="s">
        <v>1678</v>
      </c>
      <c r="F1434" s="128"/>
      <c r="G1434" s="128" t="s">
        <v>5462</v>
      </c>
      <c r="H1434" s="128" t="s">
        <v>5463</v>
      </c>
      <c r="I1434" s="128" t="s">
        <v>1681</v>
      </c>
      <c r="J1434" s="129" t="s">
        <v>5464</v>
      </c>
      <c r="K1434" s="130" t="s">
        <v>5445</v>
      </c>
      <c r="L1434" s="128" t="s">
        <v>5446</v>
      </c>
      <c r="M1434" s="145"/>
      <c r="N1434" s="18"/>
      <c r="O1434" s="18"/>
      <c r="P1434" s="18"/>
      <c r="Q1434" s="18"/>
      <c r="R1434" s="18"/>
      <c r="S1434" s="18"/>
      <c r="T1434" s="15"/>
      <c r="U1434" s="18"/>
      <c r="V1434" s="18"/>
      <c r="W1434" s="18"/>
      <c r="X1434" s="18"/>
      <c r="Y1434" s="18"/>
      <c r="Z1434" s="18"/>
      <c r="AA1434" s="18"/>
      <c r="AB1434" s="18"/>
      <c r="AC1434" s="18"/>
      <c r="AD1434" s="18"/>
    </row>
    <row r="1435">
      <c r="A1435" s="126">
        <v>1363.0</v>
      </c>
      <c r="B1435" s="127" t="s">
        <v>1711</v>
      </c>
      <c r="C1435" s="127" t="s">
        <v>243</v>
      </c>
      <c r="D1435" s="127"/>
      <c r="E1435" s="127" t="s">
        <v>1678</v>
      </c>
      <c r="F1435" s="128"/>
      <c r="G1435" s="128" t="s">
        <v>5465</v>
      </c>
      <c r="H1435" s="128" t="s">
        <v>5466</v>
      </c>
      <c r="I1435" s="128" t="s">
        <v>1681</v>
      </c>
      <c r="J1435" s="129" t="s">
        <v>5467</v>
      </c>
      <c r="K1435" s="130" t="s">
        <v>5445</v>
      </c>
      <c r="L1435" s="128" t="s">
        <v>5446</v>
      </c>
      <c r="M1435" s="145"/>
      <c r="N1435" s="18"/>
      <c r="O1435" s="18"/>
      <c r="P1435" s="18"/>
      <c r="Q1435" s="18"/>
      <c r="R1435" s="18"/>
      <c r="S1435" s="18"/>
      <c r="T1435" s="15"/>
      <c r="U1435" s="18"/>
      <c r="V1435" s="18"/>
      <c r="W1435" s="18"/>
      <c r="X1435" s="18"/>
      <c r="Y1435" s="18"/>
      <c r="Z1435" s="18"/>
      <c r="AA1435" s="18"/>
      <c r="AB1435" s="18"/>
      <c r="AC1435" s="18"/>
      <c r="AD1435" s="18"/>
    </row>
    <row r="1436">
      <c r="A1436" s="126">
        <v>1361.0</v>
      </c>
      <c r="B1436" s="127" t="s">
        <v>1711</v>
      </c>
      <c r="C1436" s="127" t="s">
        <v>243</v>
      </c>
      <c r="D1436" s="127"/>
      <c r="E1436" s="127" t="s">
        <v>1678</v>
      </c>
      <c r="F1436" s="128"/>
      <c r="G1436" s="128" t="s">
        <v>5468</v>
      </c>
      <c r="H1436" s="128" t="s">
        <v>5469</v>
      </c>
      <c r="I1436" s="128" t="s">
        <v>1681</v>
      </c>
      <c r="J1436" s="129" t="s">
        <v>5470</v>
      </c>
      <c r="K1436" s="130" t="s">
        <v>5445</v>
      </c>
      <c r="L1436" s="128" t="s">
        <v>5446</v>
      </c>
      <c r="M1436" s="145"/>
      <c r="N1436" s="18"/>
      <c r="O1436" s="18"/>
      <c r="P1436" s="18"/>
      <c r="Q1436" s="18"/>
      <c r="R1436" s="18"/>
      <c r="S1436" s="18"/>
      <c r="T1436" s="15"/>
      <c r="U1436" s="18"/>
      <c r="V1436" s="18"/>
      <c r="W1436" s="18"/>
      <c r="X1436" s="18"/>
      <c r="Y1436" s="18"/>
      <c r="Z1436" s="18"/>
      <c r="AA1436" s="18"/>
      <c r="AB1436" s="18"/>
      <c r="AC1436" s="18"/>
      <c r="AD1436" s="18"/>
    </row>
    <row r="1437">
      <c r="A1437" s="126">
        <v>1367.0</v>
      </c>
      <c r="B1437" s="127" t="s">
        <v>1711</v>
      </c>
      <c r="C1437" s="127" t="s">
        <v>243</v>
      </c>
      <c r="D1437" s="127"/>
      <c r="E1437" s="127" t="s">
        <v>1678</v>
      </c>
      <c r="F1437" s="128"/>
      <c r="G1437" s="128" t="s">
        <v>5471</v>
      </c>
      <c r="H1437" s="128" t="s">
        <v>5472</v>
      </c>
      <c r="I1437" s="128" t="s">
        <v>1681</v>
      </c>
      <c r="J1437" s="129" t="s">
        <v>5473</v>
      </c>
      <c r="K1437" s="130" t="s">
        <v>5445</v>
      </c>
      <c r="L1437" s="128" t="s">
        <v>5446</v>
      </c>
      <c r="M1437" s="145"/>
      <c r="N1437" s="18"/>
      <c r="O1437" s="18"/>
      <c r="P1437" s="18"/>
      <c r="Q1437" s="18"/>
      <c r="R1437" s="18"/>
      <c r="S1437" s="18"/>
      <c r="T1437" s="15"/>
      <c r="U1437" s="18"/>
      <c r="V1437" s="18"/>
      <c r="W1437" s="18"/>
      <c r="X1437" s="18"/>
      <c r="Y1437" s="18"/>
      <c r="Z1437" s="18"/>
      <c r="AA1437" s="18"/>
      <c r="AB1437" s="18"/>
      <c r="AC1437" s="18"/>
      <c r="AD1437" s="18"/>
    </row>
    <row r="1438">
      <c r="A1438" s="119">
        <v>1378.0</v>
      </c>
      <c r="B1438" s="120" t="s">
        <v>1685</v>
      </c>
      <c r="C1438" s="120" t="s">
        <v>243</v>
      </c>
      <c r="D1438" s="120"/>
      <c r="E1438" s="120" t="s">
        <v>1656</v>
      </c>
      <c r="F1438" s="121"/>
      <c r="G1438" s="121" t="s">
        <v>5474</v>
      </c>
      <c r="H1438" s="121" t="s">
        <v>5475</v>
      </c>
      <c r="I1438" s="121" t="s">
        <v>1637</v>
      </c>
      <c r="J1438" s="122" t="s">
        <v>5476</v>
      </c>
      <c r="K1438" s="123" t="s">
        <v>5477</v>
      </c>
      <c r="L1438" s="121" t="s">
        <v>5478</v>
      </c>
      <c r="M1438" s="147"/>
      <c r="N1438" s="18"/>
      <c r="O1438" s="18"/>
      <c r="P1438" s="18"/>
      <c r="Q1438" s="18"/>
      <c r="R1438" s="18"/>
      <c r="S1438" s="18"/>
      <c r="T1438" s="15"/>
      <c r="U1438" s="18"/>
      <c r="V1438" s="18"/>
      <c r="W1438" s="18"/>
      <c r="X1438" s="18"/>
      <c r="Y1438" s="18"/>
      <c r="Z1438" s="18"/>
      <c r="AA1438" s="18"/>
      <c r="AB1438" s="18"/>
      <c r="AC1438" s="18"/>
      <c r="AD1438" s="18"/>
    </row>
    <row r="1439">
      <c r="A1439" s="119">
        <v>1380.0</v>
      </c>
      <c r="B1439" s="120" t="s">
        <v>1685</v>
      </c>
      <c r="C1439" s="120" t="s">
        <v>243</v>
      </c>
      <c r="D1439" s="120"/>
      <c r="E1439" s="120" t="s">
        <v>1656</v>
      </c>
      <c r="F1439" s="121"/>
      <c r="G1439" s="121" t="s">
        <v>5479</v>
      </c>
      <c r="H1439" s="121" t="s">
        <v>5480</v>
      </c>
      <c r="I1439" s="121" t="s">
        <v>1637</v>
      </c>
      <c r="J1439" s="122" t="s">
        <v>5481</v>
      </c>
      <c r="K1439" s="123" t="s">
        <v>5477</v>
      </c>
      <c r="L1439" s="121" t="s">
        <v>5478</v>
      </c>
      <c r="M1439" s="147"/>
      <c r="N1439" s="18"/>
      <c r="O1439" s="18"/>
      <c r="P1439" s="18"/>
      <c r="Q1439" s="18"/>
      <c r="R1439" s="18"/>
      <c r="S1439" s="18"/>
      <c r="T1439" s="15"/>
      <c r="U1439" s="18"/>
      <c r="V1439" s="18"/>
      <c r="W1439" s="18"/>
      <c r="X1439" s="18"/>
      <c r="Y1439" s="18"/>
      <c r="Z1439" s="18"/>
      <c r="AA1439" s="18"/>
      <c r="AB1439" s="18"/>
      <c r="AC1439" s="18"/>
      <c r="AD1439" s="18"/>
    </row>
    <row r="1440">
      <c r="A1440" s="119">
        <v>1382.0</v>
      </c>
      <c r="B1440" s="120" t="s">
        <v>1685</v>
      </c>
      <c r="C1440" s="120" t="s">
        <v>243</v>
      </c>
      <c r="D1440" s="120"/>
      <c r="E1440" s="120" t="s">
        <v>1656</v>
      </c>
      <c r="F1440" s="121"/>
      <c r="G1440" s="121" t="s">
        <v>5482</v>
      </c>
      <c r="H1440" s="121" t="s">
        <v>5483</v>
      </c>
      <c r="I1440" s="121" t="s">
        <v>1637</v>
      </c>
      <c r="J1440" s="122" t="s">
        <v>5484</v>
      </c>
      <c r="K1440" s="123" t="s">
        <v>5477</v>
      </c>
      <c r="L1440" s="121" t="s">
        <v>5478</v>
      </c>
      <c r="M1440" s="147"/>
      <c r="N1440" s="18"/>
      <c r="O1440" s="113"/>
      <c r="P1440" s="113"/>
      <c r="Q1440" s="113"/>
      <c r="R1440" s="113"/>
      <c r="S1440" s="15"/>
      <c r="T1440" s="18"/>
      <c r="U1440" s="18"/>
      <c r="V1440" s="18"/>
      <c r="W1440" s="18"/>
      <c r="X1440" s="18"/>
      <c r="Y1440" s="18"/>
      <c r="Z1440" s="18"/>
      <c r="AA1440" s="18"/>
      <c r="AB1440" s="18"/>
      <c r="AC1440" s="18"/>
      <c r="AD1440" s="18"/>
    </row>
    <row r="1441">
      <c r="A1441" s="119">
        <v>1372.0</v>
      </c>
      <c r="B1441" s="120" t="s">
        <v>1685</v>
      </c>
      <c r="C1441" s="120" t="s">
        <v>243</v>
      </c>
      <c r="D1441" s="120"/>
      <c r="E1441" s="120" t="s">
        <v>1656</v>
      </c>
      <c r="F1441" s="121"/>
      <c r="G1441" s="121" t="s">
        <v>5485</v>
      </c>
      <c r="H1441" s="121" t="s">
        <v>5486</v>
      </c>
      <c r="I1441" s="121" t="s">
        <v>1637</v>
      </c>
      <c r="J1441" s="122" t="s">
        <v>5487</v>
      </c>
      <c r="K1441" s="123" t="s">
        <v>5477</v>
      </c>
      <c r="L1441" s="121" t="s">
        <v>5478</v>
      </c>
      <c r="M1441" s="147"/>
      <c r="N1441" s="18"/>
      <c r="O1441" s="113"/>
      <c r="P1441" s="113"/>
      <c r="Q1441" s="113"/>
      <c r="R1441" s="113"/>
      <c r="S1441" s="15"/>
      <c r="T1441" s="18"/>
      <c r="U1441" s="18"/>
      <c r="V1441" s="18"/>
      <c r="W1441" s="18"/>
      <c r="X1441" s="18"/>
      <c r="Y1441" s="18"/>
      <c r="Z1441" s="18"/>
      <c r="AA1441" s="18"/>
      <c r="AB1441" s="18"/>
      <c r="AC1441" s="18"/>
      <c r="AD1441" s="18"/>
    </row>
    <row r="1442">
      <c r="A1442" s="119">
        <v>1374.0</v>
      </c>
      <c r="B1442" s="120" t="s">
        <v>1685</v>
      </c>
      <c r="C1442" s="120" t="s">
        <v>243</v>
      </c>
      <c r="D1442" s="120"/>
      <c r="E1442" s="120" t="s">
        <v>1656</v>
      </c>
      <c r="F1442" s="121"/>
      <c r="G1442" s="121" t="s">
        <v>5488</v>
      </c>
      <c r="H1442" s="121" t="s">
        <v>5489</v>
      </c>
      <c r="I1442" s="121" t="s">
        <v>1637</v>
      </c>
      <c r="J1442" s="122" t="s">
        <v>5490</v>
      </c>
      <c r="K1442" s="123" t="s">
        <v>5477</v>
      </c>
      <c r="L1442" s="121" t="s">
        <v>5478</v>
      </c>
      <c r="M1442" s="147"/>
      <c r="N1442" s="18"/>
      <c r="O1442" s="113"/>
      <c r="P1442" s="113"/>
      <c r="Q1442" s="113"/>
      <c r="R1442" s="113"/>
      <c r="S1442" s="15"/>
      <c r="T1442" s="18"/>
      <c r="U1442" s="18"/>
      <c r="V1442" s="18"/>
      <c r="W1442" s="18"/>
      <c r="X1442" s="18"/>
      <c r="Y1442" s="18"/>
      <c r="Z1442" s="18"/>
      <c r="AA1442" s="18"/>
      <c r="AB1442" s="18"/>
      <c r="AC1442" s="18"/>
      <c r="AD1442" s="18"/>
    </row>
    <row r="1443">
      <c r="A1443" s="119">
        <v>1376.0</v>
      </c>
      <c r="B1443" s="120" t="s">
        <v>1685</v>
      </c>
      <c r="C1443" s="120" t="s">
        <v>243</v>
      </c>
      <c r="D1443" s="120"/>
      <c r="E1443" s="120" t="s">
        <v>1656</v>
      </c>
      <c r="F1443" s="121"/>
      <c r="G1443" s="121" t="s">
        <v>5491</v>
      </c>
      <c r="H1443" s="121" t="s">
        <v>5492</v>
      </c>
      <c r="I1443" s="121" t="s">
        <v>1637</v>
      </c>
      <c r="J1443" s="122" t="s">
        <v>5493</v>
      </c>
      <c r="K1443" s="123" t="s">
        <v>5477</v>
      </c>
      <c r="L1443" s="121" t="s">
        <v>5478</v>
      </c>
      <c r="M1443" s="147"/>
      <c r="N1443" s="18"/>
      <c r="O1443" s="113"/>
      <c r="P1443" s="113"/>
      <c r="Q1443" s="113"/>
      <c r="R1443" s="113"/>
      <c r="S1443" s="15"/>
      <c r="T1443" s="18"/>
      <c r="U1443" s="18"/>
      <c r="V1443" s="18"/>
      <c r="W1443" s="18"/>
      <c r="X1443" s="18"/>
      <c r="Y1443" s="18"/>
      <c r="Z1443" s="18"/>
      <c r="AA1443" s="18"/>
      <c r="AB1443" s="18"/>
      <c r="AC1443" s="18"/>
      <c r="AD1443" s="18"/>
    </row>
    <row r="1444">
      <c r="A1444" s="119">
        <v>1377.0</v>
      </c>
      <c r="B1444" s="120" t="s">
        <v>1685</v>
      </c>
      <c r="C1444" s="120" t="s">
        <v>243</v>
      </c>
      <c r="D1444" s="120"/>
      <c r="E1444" s="120" t="s">
        <v>1656</v>
      </c>
      <c r="F1444" s="121"/>
      <c r="G1444" s="121" t="s">
        <v>5494</v>
      </c>
      <c r="H1444" s="121" t="s">
        <v>5495</v>
      </c>
      <c r="I1444" s="121" t="s">
        <v>1637</v>
      </c>
      <c r="J1444" s="122" t="s">
        <v>5496</v>
      </c>
      <c r="K1444" s="123" t="s">
        <v>5477</v>
      </c>
      <c r="L1444" s="121" t="s">
        <v>5478</v>
      </c>
      <c r="M1444" s="147"/>
      <c r="N1444" s="18"/>
      <c r="O1444" s="113"/>
      <c r="P1444" s="113"/>
      <c r="Q1444" s="113"/>
      <c r="R1444" s="113"/>
      <c r="S1444" s="15"/>
      <c r="T1444" s="18"/>
      <c r="U1444" s="18"/>
      <c r="V1444" s="18"/>
      <c r="W1444" s="18"/>
      <c r="X1444" s="18"/>
      <c r="Y1444" s="18"/>
      <c r="Z1444" s="18"/>
      <c r="AA1444" s="18"/>
      <c r="AB1444" s="18"/>
      <c r="AC1444" s="18"/>
      <c r="AD1444" s="18"/>
    </row>
    <row r="1445">
      <c r="A1445" s="119">
        <v>1379.0</v>
      </c>
      <c r="B1445" s="120" t="s">
        <v>1685</v>
      </c>
      <c r="C1445" s="120" t="s">
        <v>243</v>
      </c>
      <c r="D1445" s="120"/>
      <c r="E1445" s="120" t="s">
        <v>1656</v>
      </c>
      <c r="F1445" s="121"/>
      <c r="G1445" s="121" t="s">
        <v>5497</v>
      </c>
      <c r="H1445" s="121" t="s">
        <v>5498</v>
      </c>
      <c r="I1445" s="121" t="s">
        <v>1637</v>
      </c>
      <c r="J1445" s="122" t="s">
        <v>5499</v>
      </c>
      <c r="K1445" s="123" t="s">
        <v>5477</v>
      </c>
      <c r="L1445" s="121" t="s">
        <v>5478</v>
      </c>
      <c r="M1445" s="147"/>
      <c r="N1445" s="18"/>
      <c r="O1445" s="113"/>
      <c r="P1445" s="113"/>
      <c r="Q1445" s="113"/>
      <c r="R1445" s="113"/>
      <c r="S1445" s="15"/>
      <c r="T1445" s="18"/>
      <c r="U1445" s="18"/>
      <c r="V1445" s="18"/>
      <c r="W1445" s="18"/>
      <c r="X1445" s="18"/>
      <c r="Y1445" s="18"/>
      <c r="Z1445" s="18"/>
      <c r="AA1445" s="18"/>
      <c r="AB1445" s="18"/>
      <c r="AC1445" s="18"/>
      <c r="AD1445" s="18"/>
    </row>
    <row r="1446">
      <c r="A1446" s="119">
        <v>1381.0</v>
      </c>
      <c r="B1446" s="120" t="s">
        <v>1685</v>
      </c>
      <c r="C1446" s="120" t="s">
        <v>243</v>
      </c>
      <c r="D1446" s="120"/>
      <c r="E1446" s="120" t="s">
        <v>1656</v>
      </c>
      <c r="F1446" s="121"/>
      <c r="G1446" s="121" t="s">
        <v>5500</v>
      </c>
      <c r="H1446" s="121" t="s">
        <v>5501</v>
      </c>
      <c r="I1446" s="121" t="s">
        <v>1637</v>
      </c>
      <c r="J1446" s="122" t="s">
        <v>5502</v>
      </c>
      <c r="K1446" s="123" t="s">
        <v>5477</v>
      </c>
      <c r="L1446" s="121" t="s">
        <v>5478</v>
      </c>
      <c r="M1446" s="147"/>
      <c r="N1446" s="18"/>
      <c r="O1446" s="113"/>
      <c r="P1446" s="113"/>
      <c r="Q1446" s="113"/>
      <c r="R1446" s="113"/>
      <c r="S1446" s="15"/>
      <c r="T1446" s="18"/>
      <c r="U1446" s="18"/>
      <c r="V1446" s="18"/>
      <c r="W1446" s="18"/>
      <c r="X1446" s="18"/>
      <c r="Y1446" s="18"/>
      <c r="Z1446" s="18"/>
      <c r="AA1446" s="18"/>
      <c r="AB1446" s="18"/>
      <c r="AC1446" s="18"/>
      <c r="AD1446" s="18"/>
    </row>
    <row r="1447">
      <c r="A1447" s="119">
        <v>1371.0</v>
      </c>
      <c r="B1447" s="120" t="s">
        <v>1685</v>
      </c>
      <c r="C1447" s="120" t="s">
        <v>243</v>
      </c>
      <c r="D1447" s="120"/>
      <c r="E1447" s="120" t="s">
        <v>1656</v>
      </c>
      <c r="F1447" s="121"/>
      <c r="G1447" s="121" t="s">
        <v>5503</v>
      </c>
      <c r="H1447" s="121" t="s">
        <v>5504</v>
      </c>
      <c r="I1447" s="121" t="s">
        <v>1637</v>
      </c>
      <c r="J1447" s="122" t="s">
        <v>5505</v>
      </c>
      <c r="K1447" s="123" t="s">
        <v>5477</v>
      </c>
      <c r="L1447" s="121" t="s">
        <v>5478</v>
      </c>
      <c r="M1447" s="147"/>
      <c r="N1447" s="18"/>
      <c r="O1447" s="113"/>
      <c r="P1447" s="113"/>
      <c r="Q1447" s="113"/>
      <c r="R1447" s="113"/>
      <c r="S1447" s="15"/>
      <c r="T1447" s="18"/>
      <c r="U1447" s="18"/>
      <c r="V1447" s="18"/>
      <c r="W1447" s="18"/>
      <c r="X1447" s="18"/>
      <c r="Y1447" s="18"/>
      <c r="Z1447" s="18"/>
      <c r="AA1447" s="18"/>
      <c r="AB1447" s="18"/>
      <c r="AC1447" s="18"/>
      <c r="AD1447" s="18"/>
    </row>
    <row r="1448">
      <c r="A1448" s="119">
        <v>1373.0</v>
      </c>
      <c r="B1448" s="120" t="s">
        <v>1685</v>
      </c>
      <c r="C1448" s="120" t="s">
        <v>243</v>
      </c>
      <c r="D1448" s="120"/>
      <c r="E1448" s="120" t="s">
        <v>1656</v>
      </c>
      <c r="F1448" s="121"/>
      <c r="G1448" s="121" t="s">
        <v>5506</v>
      </c>
      <c r="H1448" s="121" t="s">
        <v>5507</v>
      </c>
      <c r="I1448" s="121" t="s">
        <v>1637</v>
      </c>
      <c r="J1448" s="122" t="s">
        <v>5508</v>
      </c>
      <c r="K1448" s="123" t="s">
        <v>5477</v>
      </c>
      <c r="L1448" s="121" t="s">
        <v>5478</v>
      </c>
      <c r="M1448" s="147"/>
      <c r="N1448" s="18"/>
      <c r="O1448" s="113"/>
      <c r="P1448" s="113"/>
      <c r="Q1448" s="113"/>
      <c r="R1448" s="113"/>
      <c r="S1448" s="15"/>
      <c r="T1448" s="18"/>
      <c r="U1448" s="18"/>
      <c r="V1448" s="18"/>
      <c r="W1448" s="18"/>
      <c r="X1448" s="18"/>
      <c r="Y1448" s="18"/>
      <c r="Z1448" s="18"/>
      <c r="AA1448" s="18"/>
      <c r="AB1448" s="18"/>
      <c r="AC1448" s="18"/>
      <c r="AD1448" s="18"/>
    </row>
    <row r="1449">
      <c r="A1449" s="119">
        <v>1375.0</v>
      </c>
      <c r="B1449" s="120" t="s">
        <v>1685</v>
      </c>
      <c r="C1449" s="120" t="s">
        <v>243</v>
      </c>
      <c r="D1449" s="120"/>
      <c r="E1449" s="120" t="s">
        <v>1656</v>
      </c>
      <c r="F1449" s="121"/>
      <c r="G1449" s="121" t="s">
        <v>5509</v>
      </c>
      <c r="H1449" s="121" t="s">
        <v>5510</v>
      </c>
      <c r="I1449" s="121" t="s">
        <v>1637</v>
      </c>
      <c r="J1449" s="122" t="s">
        <v>5511</v>
      </c>
      <c r="K1449" s="123" t="s">
        <v>5477</v>
      </c>
      <c r="L1449" s="121" t="s">
        <v>5478</v>
      </c>
      <c r="M1449" s="147"/>
      <c r="N1449" s="18"/>
      <c r="O1449" s="113"/>
      <c r="P1449" s="113"/>
      <c r="Q1449" s="113"/>
      <c r="R1449" s="113"/>
      <c r="S1449" s="15"/>
      <c r="T1449" s="18"/>
      <c r="U1449" s="18"/>
      <c r="V1449" s="18"/>
      <c r="W1449" s="18"/>
      <c r="X1449" s="18"/>
      <c r="Y1449" s="18"/>
      <c r="Z1449" s="18"/>
      <c r="AA1449" s="18"/>
      <c r="AB1449" s="18"/>
      <c r="AC1449" s="18"/>
      <c r="AD1449" s="18"/>
    </row>
    <row r="1450">
      <c r="A1450" s="119">
        <v>1415.0</v>
      </c>
      <c r="B1450" s="120" t="s">
        <v>1685</v>
      </c>
      <c r="C1450" s="120" t="s">
        <v>243</v>
      </c>
      <c r="D1450" s="119"/>
      <c r="E1450" s="119" t="s">
        <v>1654</v>
      </c>
      <c r="F1450" s="121"/>
      <c r="G1450" s="121" t="s">
        <v>5512</v>
      </c>
      <c r="H1450" s="121" t="s">
        <v>5513</v>
      </c>
      <c r="I1450" s="121" t="s">
        <v>1600</v>
      </c>
      <c r="J1450" s="122" t="s">
        <v>5514</v>
      </c>
      <c r="K1450" s="123" t="s">
        <v>5515</v>
      </c>
      <c r="L1450" s="121" t="s">
        <v>5516</v>
      </c>
      <c r="M1450" s="147"/>
      <c r="N1450" s="18"/>
      <c r="O1450" s="113"/>
      <c r="P1450" s="113"/>
      <c r="Q1450" s="113"/>
      <c r="R1450" s="113"/>
      <c r="S1450" s="15"/>
      <c r="T1450" s="18"/>
      <c r="U1450" s="18"/>
      <c r="V1450" s="18"/>
      <c r="W1450" s="18"/>
      <c r="X1450" s="18"/>
      <c r="Y1450" s="18"/>
      <c r="Z1450" s="18"/>
      <c r="AA1450" s="18"/>
      <c r="AB1450" s="18"/>
      <c r="AC1450" s="18"/>
      <c r="AD1450" s="18"/>
    </row>
    <row r="1451">
      <c r="A1451" s="119">
        <v>1409.0</v>
      </c>
      <c r="B1451" s="120" t="s">
        <v>1685</v>
      </c>
      <c r="C1451" s="120" t="s">
        <v>243</v>
      </c>
      <c r="D1451" s="119"/>
      <c r="E1451" s="119" t="s">
        <v>1654</v>
      </c>
      <c r="F1451" s="121"/>
      <c r="G1451" s="121" t="s">
        <v>5517</v>
      </c>
      <c r="H1451" s="121" t="s">
        <v>5518</v>
      </c>
      <c r="I1451" s="121" t="s">
        <v>1600</v>
      </c>
      <c r="J1451" s="122" t="s">
        <v>5519</v>
      </c>
      <c r="K1451" s="123" t="s">
        <v>1602</v>
      </c>
      <c r="L1451" s="121" t="s">
        <v>1603</v>
      </c>
      <c r="M1451" s="147"/>
      <c r="N1451" s="18"/>
      <c r="O1451" s="113"/>
      <c r="P1451" s="113"/>
      <c r="Q1451" s="113"/>
      <c r="R1451" s="113"/>
      <c r="S1451" s="15"/>
      <c r="T1451" s="18"/>
      <c r="U1451" s="18"/>
      <c r="V1451" s="18"/>
      <c r="W1451" s="18"/>
      <c r="X1451" s="18"/>
      <c r="Y1451" s="18"/>
      <c r="Z1451" s="18"/>
      <c r="AA1451" s="18"/>
      <c r="AB1451" s="18"/>
      <c r="AC1451" s="18"/>
      <c r="AD1451" s="18"/>
    </row>
    <row r="1452">
      <c r="A1452" s="119">
        <v>1413.0</v>
      </c>
      <c r="B1452" s="120" t="s">
        <v>1685</v>
      </c>
      <c r="C1452" s="120" t="s">
        <v>243</v>
      </c>
      <c r="D1452" s="119"/>
      <c r="E1452" s="119" t="s">
        <v>1654</v>
      </c>
      <c r="F1452" s="121"/>
      <c r="G1452" s="121" t="s">
        <v>5520</v>
      </c>
      <c r="H1452" s="121" t="s">
        <v>5518</v>
      </c>
      <c r="I1452" s="121" t="s">
        <v>1600</v>
      </c>
      <c r="J1452" s="122" t="s">
        <v>5521</v>
      </c>
      <c r="K1452" s="123" t="s">
        <v>2048</v>
      </c>
      <c r="L1452" s="121" t="s">
        <v>2049</v>
      </c>
      <c r="M1452" s="147"/>
      <c r="N1452" s="18"/>
      <c r="O1452" s="113"/>
      <c r="P1452" s="113"/>
      <c r="Q1452" s="18"/>
      <c r="R1452" s="18"/>
      <c r="S1452" s="15"/>
      <c r="T1452" s="18"/>
      <c r="U1452" s="18"/>
      <c r="V1452" s="18"/>
      <c r="W1452" s="18"/>
      <c r="X1452" s="18"/>
      <c r="Y1452" s="18"/>
      <c r="Z1452" s="18"/>
      <c r="AA1452" s="18"/>
      <c r="AB1452" s="18"/>
      <c r="AC1452" s="18"/>
      <c r="AD1452" s="18"/>
    </row>
    <row r="1453">
      <c r="A1453" s="119">
        <v>1514.0</v>
      </c>
      <c r="B1453" s="120" t="s">
        <v>1685</v>
      </c>
      <c r="C1453" s="120" t="s">
        <v>243</v>
      </c>
      <c r="D1453" s="120"/>
      <c r="E1453" s="120" t="s">
        <v>1654</v>
      </c>
      <c r="F1453" s="121"/>
      <c r="G1453" s="121" t="s">
        <v>5522</v>
      </c>
      <c r="H1453" s="121" t="s">
        <v>5523</v>
      </c>
      <c r="I1453" s="121" t="s">
        <v>1600</v>
      </c>
      <c r="J1453" s="122" t="s">
        <v>5524</v>
      </c>
      <c r="K1453" s="123" t="s">
        <v>1795</v>
      </c>
      <c r="L1453" s="121" t="s">
        <v>1796</v>
      </c>
      <c r="M1453" s="147"/>
      <c r="N1453" s="18"/>
      <c r="O1453" s="113"/>
      <c r="P1453" s="113"/>
      <c r="Q1453" s="113"/>
      <c r="R1453" s="113"/>
      <c r="S1453" s="15"/>
      <c r="T1453" s="18"/>
      <c r="U1453" s="18"/>
      <c r="V1453" s="18"/>
      <c r="W1453" s="18"/>
      <c r="X1453" s="18"/>
      <c r="Y1453" s="18"/>
      <c r="Z1453" s="18"/>
      <c r="AA1453" s="18"/>
      <c r="AB1453" s="18"/>
      <c r="AC1453" s="18"/>
      <c r="AD1453" s="18"/>
    </row>
    <row r="1454">
      <c r="A1454" s="119">
        <v>1612.0</v>
      </c>
      <c r="B1454" s="120" t="s">
        <v>1685</v>
      </c>
      <c r="C1454" s="120" t="s">
        <v>243</v>
      </c>
      <c r="D1454" s="120"/>
      <c r="E1454" s="120" t="s">
        <v>1654</v>
      </c>
      <c r="F1454" s="121"/>
      <c r="G1454" s="121" t="s">
        <v>5522</v>
      </c>
      <c r="H1454" s="121" t="s">
        <v>5523</v>
      </c>
      <c r="I1454" s="121" t="s">
        <v>1600</v>
      </c>
      <c r="J1454" s="122" t="s">
        <v>5525</v>
      </c>
      <c r="K1454" s="123" t="s">
        <v>1798</v>
      </c>
      <c r="L1454" s="121" t="s">
        <v>1799</v>
      </c>
      <c r="M1454" s="147"/>
      <c r="N1454" s="18"/>
      <c r="O1454" s="113"/>
      <c r="P1454" s="113"/>
      <c r="Q1454" s="113"/>
      <c r="R1454" s="113"/>
      <c r="S1454" s="15"/>
      <c r="T1454" s="18"/>
      <c r="U1454" s="18"/>
      <c r="V1454" s="18"/>
      <c r="W1454" s="18"/>
      <c r="X1454" s="18"/>
      <c r="Y1454" s="18"/>
      <c r="Z1454" s="18"/>
      <c r="AA1454" s="18"/>
      <c r="AB1454" s="18"/>
      <c r="AC1454" s="18"/>
      <c r="AD1454" s="18"/>
    </row>
    <row r="1455">
      <c r="A1455" s="119">
        <v>1513.0</v>
      </c>
      <c r="B1455" s="120" t="s">
        <v>1685</v>
      </c>
      <c r="C1455" s="120" t="s">
        <v>243</v>
      </c>
      <c r="D1455" s="120"/>
      <c r="E1455" s="120" t="s">
        <v>1654</v>
      </c>
      <c r="F1455" s="121"/>
      <c r="G1455" s="121" t="s">
        <v>5526</v>
      </c>
      <c r="H1455" s="121" t="s">
        <v>5527</v>
      </c>
      <c r="I1455" s="121" t="s">
        <v>1600</v>
      </c>
      <c r="J1455" s="122" t="s">
        <v>5528</v>
      </c>
      <c r="K1455" s="123" t="s">
        <v>1795</v>
      </c>
      <c r="L1455" s="121" t="s">
        <v>1796</v>
      </c>
      <c r="M1455" s="147"/>
      <c r="N1455" s="18"/>
      <c r="O1455" s="113"/>
      <c r="P1455" s="113"/>
      <c r="Q1455" s="18"/>
      <c r="R1455" s="18"/>
      <c r="S1455" s="15"/>
      <c r="T1455" s="18"/>
      <c r="U1455" s="18"/>
      <c r="V1455" s="18"/>
      <c r="W1455" s="18"/>
      <c r="X1455" s="18"/>
      <c r="Y1455" s="18"/>
      <c r="Z1455" s="18"/>
      <c r="AA1455" s="18"/>
      <c r="AB1455" s="18"/>
      <c r="AC1455" s="18"/>
      <c r="AD1455" s="18"/>
    </row>
    <row r="1456">
      <c r="A1456" s="119">
        <v>1611.0</v>
      </c>
      <c r="B1456" s="120" t="s">
        <v>1685</v>
      </c>
      <c r="C1456" s="120" t="s">
        <v>243</v>
      </c>
      <c r="D1456" s="120"/>
      <c r="E1456" s="120" t="s">
        <v>1654</v>
      </c>
      <c r="F1456" s="121"/>
      <c r="G1456" s="121" t="s">
        <v>5526</v>
      </c>
      <c r="H1456" s="121" t="s">
        <v>5527</v>
      </c>
      <c r="I1456" s="121" t="s">
        <v>1600</v>
      </c>
      <c r="J1456" s="122" t="s">
        <v>5529</v>
      </c>
      <c r="K1456" s="123" t="s">
        <v>1798</v>
      </c>
      <c r="L1456" s="121" t="s">
        <v>1799</v>
      </c>
      <c r="M1456" s="147"/>
      <c r="N1456" s="18"/>
      <c r="O1456" s="113"/>
      <c r="P1456" s="113"/>
      <c r="Q1456" s="18"/>
      <c r="R1456" s="18"/>
      <c r="S1456" s="15"/>
      <c r="T1456" s="18"/>
      <c r="U1456" s="18"/>
      <c r="V1456" s="18"/>
      <c r="W1456" s="18"/>
      <c r="X1456" s="18"/>
      <c r="Y1456" s="18"/>
      <c r="Z1456" s="18"/>
      <c r="AA1456" s="18"/>
      <c r="AB1456" s="18"/>
      <c r="AC1456" s="18"/>
      <c r="AD1456" s="18"/>
    </row>
    <row r="1457">
      <c r="A1457" s="119">
        <v>1416.0</v>
      </c>
      <c r="B1457" s="120" t="s">
        <v>1685</v>
      </c>
      <c r="C1457" s="120" t="s">
        <v>243</v>
      </c>
      <c r="D1457" s="119"/>
      <c r="E1457" s="119" t="s">
        <v>1654</v>
      </c>
      <c r="F1457" s="121"/>
      <c r="G1457" s="121" t="s">
        <v>5530</v>
      </c>
      <c r="H1457" s="121" t="s">
        <v>5531</v>
      </c>
      <c r="I1457" s="121" t="s">
        <v>1600</v>
      </c>
      <c r="J1457" s="122" t="s">
        <v>5532</v>
      </c>
      <c r="K1457" s="123" t="s">
        <v>5515</v>
      </c>
      <c r="L1457" s="121" t="s">
        <v>5516</v>
      </c>
      <c r="M1457" s="147"/>
      <c r="N1457" s="18"/>
      <c r="O1457" s="113"/>
      <c r="P1457" s="113"/>
      <c r="Q1457" s="18"/>
      <c r="R1457" s="18"/>
      <c r="S1457" s="15"/>
      <c r="T1457" s="18"/>
      <c r="U1457" s="18"/>
      <c r="V1457" s="18"/>
      <c r="W1457" s="18"/>
      <c r="X1457" s="18"/>
      <c r="Y1457" s="18"/>
      <c r="Z1457" s="18"/>
      <c r="AA1457" s="18"/>
      <c r="AB1457" s="18"/>
      <c r="AC1457" s="18"/>
      <c r="AD1457" s="18"/>
    </row>
    <row r="1458">
      <c r="A1458" s="119">
        <v>1410.0</v>
      </c>
      <c r="B1458" s="120" t="s">
        <v>1685</v>
      </c>
      <c r="C1458" s="120" t="s">
        <v>243</v>
      </c>
      <c r="D1458" s="119"/>
      <c r="E1458" s="119" t="s">
        <v>1654</v>
      </c>
      <c r="F1458" s="121"/>
      <c r="G1458" s="121" t="s">
        <v>5533</v>
      </c>
      <c r="H1458" s="121" t="s">
        <v>5534</v>
      </c>
      <c r="I1458" s="121" t="s">
        <v>1600</v>
      </c>
      <c r="J1458" s="122" t="s">
        <v>5535</v>
      </c>
      <c r="K1458" s="123" t="s">
        <v>1602</v>
      </c>
      <c r="L1458" s="121" t="s">
        <v>1603</v>
      </c>
      <c r="M1458" s="147"/>
      <c r="N1458" s="18"/>
      <c r="O1458" s="113"/>
      <c r="P1458" s="113"/>
      <c r="Q1458" s="18"/>
      <c r="R1458" s="18"/>
      <c r="S1458" s="15"/>
      <c r="T1458" s="18"/>
      <c r="U1458" s="18"/>
      <c r="V1458" s="18"/>
      <c r="W1458" s="18"/>
      <c r="X1458" s="18"/>
      <c r="Y1458" s="18"/>
      <c r="Z1458" s="18"/>
      <c r="AA1458" s="18"/>
      <c r="AB1458" s="18"/>
      <c r="AC1458" s="18"/>
      <c r="AD1458" s="18"/>
    </row>
    <row r="1459">
      <c r="A1459" s="119">
        <v>1414.0</v>
      </c>
      <c r="B1459" s="120" t="s">
        <v>1685</v>
      </c>
      <c r="C1459" s="120" t="s">
        <v>243</v>
      </c>
      <c r="D1459" s="119"/>
      <c r="E1459" s="119" t="s">
        <v>1654</v>
      </c>
      <c r="F1459" s="121"/>
      <c r="G1459" s="121" t="s">
        <v>5536</v>
      </c>
      <c r="H1459" s="121" t="s">
        <v>5534</v>
      </c>
      <c r="I1459" s="121" t="s">
        <v>1600</v>
      </c>
      <c r="J1459" s="122" t="s">
        <v>5537</v>
      </c>
      <c r="K1459" s="123" t="s">
        <v>2048</v>
      </c>
      <c r="L1459" s="121" t="s">
        <v>2049</v>
      </c>
      <c r="M1459" s="147"/>
      <c r="N1459" s="18"/>
      <c r="O1459" s="113"/>
      <c r="P1459" s="113"/>
      <c r="Q1459" s="18"/>
      <c r="R1459" s="18"/>
      <c r="S1459" s="15"/>
      <c r="T1459" s="18"/>
      <c r="U1459" s="18"/>
      <c r="V1459" s="18"/>
      <c r="W1459" s="18"/>
      <c r="X1459" s="18"/>
      <c r="Y1459" s="18"/>
      <c r="Z1459" s="18"/>
      <c r="AA1459" s="18"/>
      <c r="AB1459" s="18"/>
      <c r="AC1459" s="18"/>
      <c r="AD1459" s="18"/>
    </row>
    <row r="1460">
      <c r="A1460" s="126">
        <v>1386.0</v>
      </c>
      <c r="B1460" s="127" t="s">
        <v>1711</v>
      </c>
      <c r="C1460" s="127" t="s">
        <v>243</v>
      </c>
      <c r="D1460" s="127"/>
      <c r="E1460" s="127" t="s">
        <v>1719</v>
      </c>
      <c r="F1460" s="128"/>
      <c r="G1460" s="128" t="s">
        <v>5538</v>
      </c>
      <c r="H1460" s="128" t="s">
        <v>5539</v>
      </c>
      <c r="I1460" s="128" t="s">
        <v>1722</v>
      </c>
      <c r="J1460" s="129" t="s">
        <v>5540</v>
      </c>
      <c r="K1460" s="130" t="s">
        <v>5541</v>
      </c>
      <c r="L1460" s="128" t="s">
        <v>5542</v>
      </c>
      <c r="M1460" s="145"/>
      <c r="N1460" s="18"/>
      <c r="O1460" s="113"/>
      <c r="P1460" s="113"/>
      <c r="Q1460" s="113"/>
      <c r="R1460" s="113"/>
      <c r="S1460" s="15"/>
      <c r="T1460" s="18"/>
      <c r="U1460" s="18"/>
      <c r="V1460" s="18"/>
      <c r="W1460" s="18"/>
      <c r="X1460" s="18"/>
      <c r="Y1460" s="18"/>
      <c r="Z1460" s="18"/>
      <c r="AA1460" s="18"/>
      <c r="AB1460" s="18"/>
      <c r="AC1460" s="18"/>
      <c r="AD1460" s="18"/>
    </row>
    <row r="1461">
      <c r="A1461" s="126">
        <v>1398.0</v>
      </c>
      <c r="B1461" s="127" t="s">
        <v>1711</v>
      </c>
      <c r="C1461" s="127" t="s">
        <v>243</v>
      </c>
      <c r="D1461" s="127"/>
      <c r="E1461" s="127" t="s">
        <v>1719</v>
      </c>
      <c r="F1461" s="128"/>
      <c r="G1461" s="128" t="s">
        <v>5543</v>
      </c>
      <c r="H1461" s="128" t="s">
        <v>5544</v>
      </c>
      <c r="I1461" s="128" t="s">
        <v>1722</v>
      </c>
      <c r="J1461" s="129" t="s">
        <v>5545</v>
      </c>
      <c r="K1461" s="130" t="s">
        <v>5541</v>
      </c>
      <c r="L1461" s="128" t="s">
        <v>5542</v>
      </c>
      <c r="M1461" s="145"/>
      <c r="N1461" s="18"/>
      <c r="O1461" s="113"/>
      <c r="P1461" s="113"/>
      <c r="Q1461" s="113"/>
      <c r="R1461" s="113"/>
      <c r="S1461" s="15"/>
      <c r="T1461" s="18"/>
      <c r="U1461" s="18"/>
      <c r="V1461" s="18"/>
      <c r="W1461" s="18"/>
      <c r="X1461" s="18"/>
      <c r="Y1461" s="18"/>
      <c r="Z1461" s="18"/>
      <c r="AA1461" s="18"/>
      <c r="AB1461" s="18"/>
      <c r="AC1461" s="18"/>
      <c r="AD1461" s="18"/>
    </row>
    <row r="1462">
      <c r="A1462" s="126">
        <v>1392.0</v>
      </c>
      <c r="B1462" s="127" t="s">
        <v>1711</v>
      </c>
      <c r="C1462" s="127" t="s">
        <v>243</v>
      </c>
      <c r="D1462" s="127"/>
      <c r="E1462" s="127" t="s">
        <v>1719</v>
      </c>
      <c r="F1462" s="128"/>
      <c r="G1462" s="128" t="s">
        <v>5546</v>
      </c>
      <c r="H1462" s="128" t="s">
        <v>5547</v>
      </c>
      <c r="I1462" s="128" t="s">
        <v>1722</v>
      </c>
      <c r="J1462" s="129" t="s">
        <v>5548</v>
      </c>
      <c r="K1462" s="130" t="s">
        <v>5541</v>
      </c>
      <c r="L1462" s="128" t="s">
        <v>5542</v>
      </c>
      <c r="M1462" s="145"/>
      <c r="N1462" s="18"/>
      <c r="O1462" s="18"/>
      <c r="P1462" s="18"/>
      <c r="Q1462" s="18"/>
      <c r="R1462" s="18"/>
      <c r="S1462" s="18"/>
      <c r="T1462" s="15"/>
      <c r="U1462" s="18"/>
      <c r="V1462" s="18"/>
      <c r="W1462" s="18"/>
      <c r="X1462" s="18"/>
      <c r="Y1462" s="18"/>
      <c r="Z1462" s="18"/>
      <c r="AA1462" s="18"/>
      <c r="AB1462" s="18"/>
      <c r="AC1462" s="18"/>
      <c r="AD1462" s="18"/>
    </row>
    <row r="1463">
      <c r="A1463" s="126">
        <v>1404.0</v>
      </c>
      <c r="B1463" s="127" t="s">
        <v>1711</v>
      </c>
      <c r="C1463" s="127" t="s">
        <v>243</v>
      </c>
      <c r="D1463" s="127"/>
      <c r="E1463" s="127" t="s">
        <v>1719</v>
      </c>
      <c r="F1463" s="128"/>
      <c r="G1463" s="128" t="s">
        <v>5549</v>
      </c>
      <c r="H1463" s="128" t="s">
        <v>5550</v>
      </c>
      <c r="I1463" s="128" t="s">
        <v>1722</v>
      </c>
      <c r="J1463" s="129" t="s">
        <v>5551</v>
      </c>
      <c r="K1463" s="130" t="s">
        <v>5541</v>
      </c>
      <c r="L1463" s="128" t="s">
        <v>5542</v>
      </c>
      <c r="M1463" s="145"/>
      <c r="N1463" s="18"/>
      <c r="O1463" s="18"/>
      <c r="P1463" s="18"/>
      <c r="Q1463" s="18"/>
      <c r="R1463" s="18"/>
      <c r="S1463" s="18"/>
      <c r="T1463" s="15"/>
      <c r="U1463" s="18"/>
      <c r="V1463" s="18"/>
      <c r="W1463" s="18"/>
      <c r="X1463" s="18"/>
      <c r="Y1463" s="18"/>
      <c r="Z1463" s="18"/>
      <c r="AA1463" s="18"/>
      <c r="AB1463" s="18"/>
      <c r="AC1463" s="18"/>
      <c r="AD1463" s="18"/>
    </row>
    <row r="1464">
      <c r="A1464" s="126">
        <v>1385.0</v>
      </c>
      <c r="B1464" s="127" t="s">
        <v>1711</v>
      </c>
      <c r="C1464" s="127" t="s">
        <v>243</v>
      </c>
      <c r="D1464" s="127"/>
      <c r="E1464" s="127" t="s">
        <v>1719</v>
      </c>
      <c r="F1464" s="128"/>
      <c r="G1464" s="128" t="s">
        <v>5552</v>
      </c>
      <c r="H1464" s="128" t="s">
        <v>5553</v>
      </c>
      <c r="I1464" s="128" t="s">
        <v>1722</v>
      </c>
      <c r="J1464" s="129" t="s">
        <v>5554</v>
      </c>
      <c r="K1464" s="130" t="s">
        <v>5541</v>
      </c>
      <c r="L1464" s="128" t="s">
        <v>5542</v>
      </c>
      <c r="M1464" s="145"/>
      <c r="N1464" s="18"/>
      <c r="O1464" s="18"/>
      <c r="P1464" s="18"/>
      <c r="Q1464" s="18"/>
      <c r="R1464" s="18"/>
      <c r="S1464" s="18"/>
      <c r="T1464" s="15"/>
      <c r="U1464" s="18"/>
      <c r="V1464" s="18"/>
      <c r="W1464" s="18"/>
      <c r="X1464" s="18"/>
      <c r="Y1464" s="18"/>
      <c r="Z1464" s="18"/>
      <c r="AA1464" s="18"/>
      <c r="AB1464" s="18"/>
      <c r="AC1464" s="18"/>
      <c r="AD1464" s="18"/>
    </row>
    <row r="1465">
      <c r="A1465" s="126">
        <v>1397.0</v>
      </c>
      <c r="B1465" s="127" t="s">
        <v>1711</v>
      </c>
      <c r="C1465" s="127" t="s">
        <v>243</v>
      </c>
      <c r="D1465" s="127"/>
      <c r="E1465" s="127" t="s">
        <v>1719</v>
      </c>
      <c r="F1465" s="128"/>
      <c r="G1465" s="128" t="s">
        <v>5555</v>
      </c>
      <c r="H1465" s="128" t="s">
        <v>5556</v>
      </c>
      <c r="I1465" s="128" t="s">
        <v>1722</v>
      </c>
      <c r="J1465" s="129" t="s">
        <v>5557</v>
      </c>
      <c r="K1465" s="130" t="s">
        <v>5541</v>
      </c>
      <c r="L1465" s="128" t="s">
        <v>5542</v>
      </c>
      <c r="M1465" s="145"/>
      <c r="N1465" s="18"/>
      <c r="O1465" s="18"/>
      <c r="P1465" s="18"/>
      <c r="Q1465" s="18"/>
      <c r="R1465" s="18"/>
      <c r="S1465" s="18"/>
      <c r="T1465" s="15"/>
      <c r="U1465" s="18"/>
      <c r="V1465" s="18"/>
      <c r="W1465" s="18"/>
      <c r="X1465" s="18"/>
      <c r="Y1465" s="18"/>
      <c r="Z1465" s="18"/>
      <c r="AA1465" s="18"/>
      <c r="AB1465" s="18"/>
      <c r="AC1465" s="18"/>
      <c r="AD1465" s="18"/>
    </row>
    <row r="1466">
      <c r="A1466" s="126">
        <v>1391.0</v>
      </c>
      <c r="B1466" s="127" t="s">
        <v>1711</v>
      </c>
      <c r="C1466" s="127" t="s">
        <v>243</v>
      </c>
      <c r="D1466" s="127"/>
      <c r="E1466" s="127" t="s">
        <v>1719</v>
      </c>
      <c r="F1466" s="128"/>
      <c r="G1466" s="128" t="s">
        <v>5558</v>
      </c>
      <c r="H1466" s="128" t="s">
        <v>5559</v>
      </c>
      <c r="I1466" s="128" t="s">
        <v>1722</v>
      </c>
      <c r="J1466" s="129" t="s">
        <v>5560</v>
      </c>
      <c r="K1466" s="130" t="s">
        <v>5541</v>
      </c>
      <c r="L1466" s="128" t="s">
        <v>5542</v>
      </c>
      <c r="M1466" s="145"/>
      <c r="N1466" s="18"/>
      <c r="O1466" s="18"/>
      <c r="P1466" s="18"/>
      <c r="Q1466" s="18"/>
      <c r="R1466" s="18"/>
      <c r="S1466" s="18"/>
      <c r="T1466" s="15"/>
      <c r="U1466" s="18"/>
      <c r="V1466" s="18"/>
      <c r="W1466" s="18"/>
      <c r="X1466" s="18"/>
      <c r="Y1466" s="18"/>
      <c r="Z1466" s="18"/>
      <c r="AA1466" s="18"/>
      <c r="AB1466" s="18"/>
      <c r="AC1466" s="18"/>
      <c r="AD1466" s="18"/>
    </row>
    <row r="1467">
      <c r="A1467" s="126">
        <v>1403.0</v>
      </c>
      <c r="B1467" s="127" t="s">
        <v>1711</v>
      </c>
      <c r="C1467" s="127" t="s">
        <v>243</v>
      </c>
      <c r="D1467" s="127"/>
      <c r="E1467" s="127" t="s">
        <v>1719</v>
      </c>
      <c r="F1467" s="128"/>
      <c r="G1467" s="128" t="s">
        <v>5561</v>
      </c>
      <c r="H1467" s="128" t="s">
        <v>5562</v>
      </c>
      <c r="I1467" s="128" t="s">
        <v>1722</v>
      </c>
      <c r="J1467" s="129" t="s">
        <v>5563</v>
      </c>
      <c r="K1467" s="130" t="s">
        <v>5541</v>
      </c>
      <c r="L1467" s="128" t="s">
        <v>5542</v>
      </c>
      <c r="M1467" s="145"/>
      <c r="N1467" s="18"/>
      <c r="O1467" s="18"/>
      <c r="P1467" s="18"/>
      <c r="Q1467" s="18"/>
      <c r="R1467" s="18"/>
      <c r="S1467" s="18"/>
      <c r="T1467" s="15"/>
      <c r="U1467" s="18"/>
      <c r="V1467" s="18"/>
      <c r="W1467" s="18"/>
      <c r="X1467" s="18"/>
      <c r="Y1467" s="18"/>
      <c r="Z1467" s="18"/>
      <c r="AA1467" s="18"/>
      <c r="AB1467" s="18"/>
      <c r="AC1467" s="18"/>
      <c r="AD1467" s="18"/>
    </row>
    <row r="1468">
      <c r="A1468" s="126">
        <v>1387.0</v>
      </c>
      <c r="B1468" s="127" t="s">
        <v>1711</v>
      </c>
      <c r="C1468" s="127" t="s">
        <v>243</v>
      </c>
      <c r="D1468" s="127"/>
      <c r="E1468" s="127" t="s">
        <v>1719</v>
      </c>
      <c r="F1468" s="128"/>
      <c r="G1468" s="128" t="s">
        <v>5564</v>
      </c>
      <c r="H1468" s="128" t="s">
        <v>5565</v>
      </c>
      <c r="I1468" s="128" t="s">
        <v>1722</v>
      </c>
      <c r="J1468" s="129" t="s">
        <v>5566</v>
      </c>
      <c r="K1468" s="130" t="s">
        <v>5541</v>
      </c>
      <c r="L1468" s="128" t="s">
        <v>5542</v>
      </c>
      <c r="M1468" s="145"/>
      <c r="N1468" s="18"/>
      <c r="O1468" s="18"/>
      <c r="P1468" s="18"/>
      <c r="Q1468" s="18"/>
      <c r="R1468" s="18"/>
      <c r="S1468" s="18"/>
      <c r="T1468" s="15"/>
      <c r="U1468" s="18"/>
      <c r="V1468" s="18"/>
      <c r="W1468" s="18"/>
      <c r="X1468" s="18"/>
      <c r="Y1468" s="18"/>
      <c r="Z1468" s="18"/>
      <c r="AA1468" s="18"/>
      <c r="AB1468" s="18"/>
      <c r="AC1468" s="18"/>
      <c r="AD1468" s="18"/>
    </row>
    <row r="1469">
      <c r="A1469" s="126">
        <v>1399.0</v>
      </c>
      <c r="B1469" s="127" t="s">
        <v>1711</v>
      </c>
      <c r="C1469" s="127" t="s">
        <v>243</v>
      </c>
      <c r="D1469" s="127"/>
      <c r="E1469" s="127" t="s">
        <v>1719</v>
      </c>
      <c r="F1469" s="128"/>
      <c r="G1469" s="128" t="s">
        <v>5567</v>
      </c>
      <c r="H1469" s="128" t="s">
        <v>5568</v>
      </c>
      <c r="I1469" s="128" t="s">
        <v>1722</v>
      </c>
      <c r="J1469" s="129" t="s">
        <v>5569</v>
      </c>
      <c r="K1469" s="130" t="s">
        <v>5541</v>
      </c>
      <c r="L1469" s="128" t="s">
        <v>5542</v>
      </c>
      <c r="M1469" s="145"/>
      <c r="N1469" s="18"/>
      <c r="O1469" s="18"/>
      <c r="P1469" s="18"/>
      <c r="Q1469" s="18"/>
      <c r="R1469" s="18"/>
      <c r="S1469" s="18"/>
      <c r="T1469" s="15"/>
      <c r="U1469" s="18"/>
      <c r="V1469" s="18"/>
      <c r="W1469" s="18"/>
      <c r="X1469" s="18"/>
      <c r="Y1469" s="18"/>
      <c r="Z1469" s="18"/>
      <c r="AA1469" s="18"/>
      <c r="AB1469" s="18"/>
      <c r="AC1469" s="18"/>
      <c r="AD1469" s="18"/>
    </row>
    <row r="1470">
      <c r="A1470" s="126">
        <v>1393.0</v>
      </c>
      <c r="B1470" s="127" t="s">
        <v>1711</v>
      </c>
      <c r="C1470" s="127" t="s">
        <v>243</v>
      </c>
      <c r="D1470" s="127"/>
      <c r="E1470" s="127" t="s">
        <v>1719</v>
      </c>
      <c r="F1470" s="128"/>
      <c r="G1470" s="128" t="s">
        <v>5570</v>
      </c>
      <c r="H1470" s="128" t="s">
        <v>5571</v>
      </c>
      <c r="I1470" s="128" t="s">
        <v>1722</v>
      </c>
      <c r="J1470" s="129" t="s">
        <v>5572</v>
      </c>
      <c r="K1470" s="130" t="s">
        <v>5541</v>
      </c>
      <c r="L1470" s="128" t="s">
        <v>5542</v>
      </c>
      <c r="M1470" s="145"/>
      <c r="N1470" s="18"/>
      <c r="O1470" s="18"/>
      <c r="P1470" s="18"/>
      <c r="Q1470" s="18"/>
      <c r="R1470" s="18"/>
      <c r="S1470" s="18"/>
      <c r="T1470" s="15"/>
      <c r="U1470" s="18"/>
      <c r="V1470" s="18"/>
      <c r="W1470" s="18"/>
      <c r="X1470" s="18"/>
      <c r="Y1470" s="18"/>
      <c r="Z1470" s="18"/>
      <c r="AA1470" s="18"/>
      <c r="AB1470" s="18"/>
      <c r="AC1470" s="18"/>
      <c r="AD1470" s="18"/>
    </row>
    <row r="1471">
      <c r="A1471" s="126">
        <v>1405.0</v>
      </c>
      <c r="B1471" s="127" t="s">
        <v>1711</v>
      </c>
      <c r="C1471" s="127" t="s">
        <v>243</v>
      </c>
      <c r="D1471" s="127"/>
      <c r="E1471" s="127" t="s">
        <v>1719</v>
      </c>
      <c r="F1471" s="128"/>
      <c r="G1471" s="128" t="s">
        <v>5573</v>
      </c>
      <c r="H1471" s="128" t="s">
        <v>5574</v>
      </c>
      <c r="I1471" s="128" t="s">
        <v>1722</v>
      </c>
      <c r="J1471" s="129" t="s">
        <v>5575</v>
      </c>
      <c r="K1471" s="130" t="s">
        <v>5541</v>
      </c>
      <c r="L1471" s="128" t="s">
        <v>5542</v>
      </c>
      <c r="M1471" s="145"/>
      <c r="N1471" s="18"/>
      <c r="O1471" s="18"/>
      <c r="P1471" s="18"/>
      <c r="Q1471" s="18"/>
      <c r="R1471" s="18"/>
      <c r="S1471" s="18"/>
      <c r="T1471" s="15"/>
      <c r="U1471" s="18"/>
      <c r="V1471" s="18"/>
      <c r="W1471" s="18"/>
      <c r="X1471" s="18"/>
      <c r="Y1471" s="18"/>
      <c r="Z1471" s="18"/>
      <c r="AA1471" s="18"/>
      <c r="AB1471" s="18"/>
      <c r="AC1471" s="18"/>
      <c r="AD1471" s="18"/>
    </row>
    <row r="1472">
      <c r="A1472" s="119">
        <v>1457.0</v>
      </c>
      <c r="B1472" s="120" t="s">
        <v>1685</v>
      </c>
      <c r="C1472" s="120" t="s">
        <v>243</v>
      </c>
      <c r="D1472" s="120"/>
      <c r="E1472" s="120" t="s">
        <v>1654</v>
      </c>
      <c r="F1472" s="121"/>
      <c r="G1472" s="121" t="s">
        <v>5576</v>
      </c>
      <c r="H1472" s="121" t="s">
        <v>5577</v>
      </c>
      <c r="I1472" s="121" t="s">
        <v>1600</v>
      </c>
      <c r="J1472" s="122" t="s">
        <v>5578</v>
      </c>
      <c r="K1472" s="123" t="s">
        <v>1795</v>
      </c>
      <c r="L1472" s="121" t="s">
        <v>1796</v>
      </c>
      <c r="M1472" s="147"/>
      <c r="N1472" s="18"/>
      <c r="O1472" s="18"/>
      <c r="P1472" s="18"/>
      <c r="Q1472" s="18"/>
      <c r="R1472" s="18"/>
      <c r="S1472" s="18"/>
      <c r="T1472" s="15"/>
      <c r="U1472" s="18"/>
      <c r="V1472" s="18"/>
      <c r="W1472" s="18"/>
      <c r="X1472" s="18"/>
      <c r="Y1472" s="18"/>
      <c r="Z1472" s="18"/>
      <c r="AA1472" s="18"/>
      <c r="AB1472" s="18"/>
      <c r="AC1472" s="18"/>
      <c r="AD1472" s="18"/>
    </row>
    <row r="1473">
      <c r="A1473" s="119">
        <v>1555.0</v>
      </c>
      <c r="B1473" s="120" t="s">
        <v>1685</v>
      </c>
      <c r="C1473" s="120" t="s">
        <v>243</v>
      </c>
      <c r="D1473" s="120"/>
      <c r="E1473" s="120" t="s">
        <v>1654</v>
      </c>
      <c r="F1473" s="121"/>
      <c r="G1473" s="121" t="s">
        <v>5576</v>
      </c>
      <c r="H1473" s="121" t="s">
        <v>5577</v>
      </c>
      <c r="I1473" s="121" t="s">
        <v>1600</v>
      </c>
      <c r="J1473" s="122" t="s">
        <v>5579</v>
      </c>
      <c r="K1473" s="123" t="s">
        <v>1798</v>
      </c>
      <c r="L1473" s="121" t="s">
        <v>1799</v>
      </c>
      <c r="M1473" s="147"/>
      <c r="N1473" s="18"/>
      <c r="O1473" s="18"/>
      <c r="P1473" s="18"/>
      <c r="Q1473" s="18"/>
      <c r="R1473" s="18"/>
      <c r="S1473" s="18"/>
      <c r="T1473" s="15"/>
      <c r="U1473" s="18"/>
      <c r="V1473" s="18"/>
      <c r="W1473" s="18"/>
      <c r="X1473" s="18"/>
      <c r="Y1473" s="18"/>
      <c r="Z1473" s="18"/>
      <c r="AA1473" s="18"/>
      <c r="AB1473" s="18"/>
      <c r="AC1473" s="18"/>
      <c r="AD1473" s="18"/>
    </row>
    <row r="1474">
      <c r="A1474" s="119">
        <v>1459.0</v>
      </c>
      <c r="B1474" s="120" t="s">
        <v>1685</v>
      </c>
      <c r="C1474" s="120" t="s">
        <v>243</v>
      </c>
      <c r="D1474" s="120"/>
      <c r="E1474" s="120" t="s">
        <v>1654</v>
      </c>
      <c r="F1474" s="121"/>
      <c r="G1474" s="121" t="s">
        <v>5580</v>
      </c>
      <c r="H1474" s="121" t="s">
        <v>5581</v>
      </c>
      <c r="I1474" s="121" t="s">
        <v>1600</v>
      </c>
      <c r="J1474" s="122" t="s">
        <v>5582</v>
      </c>
      <c r="K1474" s="123" t="s">
        <v>1795</v>
      </c>
      <c r="L1474" s="121" t="s">
        <v>1796</v>
      </c>
      <c r="M1474" s="147"/>
      <c r="N1474" s="18"/>
      <c r="O1474" s="18"/>
      <c r="P1474" s="18"/>
      <c r="Q1474" s="18"/>
      <c r="R1474" s="18"/>
      <c r="S1474" s="18"/>
      <c r="T1474" s="15"/>
      <c r="U1474" s="18"/>
      <c r="V1474" s="18"/>
      <c r="W1474" s="18"/>
      <c r="X1474" s="18"/>
      <c r="Y1474" s="18"/>
      <c r="Z1474" s="18"/>
      <c r="AA1474" s="18"/>
      <c r="AB1474" s="18"/>
      <c r="AC1474" s="18"/>
      <c r="AD1474" s="18"/>
    </row>
    <row r="1475">
      <c r="A1475" s="119">
        <v>1557.0</v>
      </c>
      <c r="B1475" s="120" t="s">
        <v>1685</v>
      </c>
      <c r="C1475" s="120" t="s">
        <v>243</v>
      </c>
      <c r="D1475" s="120"/>
      <c r="E1475" s="120" t="s">
        <v>1654</v>
      </c>
      <c r="F1475" s="121"/>
      <c r="G1475" s="121" t="s">
        <v>5580</v>
      </c>
      <c r="H1475" s="121" t="s">
        <v>5581</v>
      </c>
      <c r="I1475" s="121" t="s">
        <v>1600</v>
      </c>
      <c r="J1475" s="122" t="s">
        <v>5583</v>
      </c>
      <c r="K1475" s="123" t="s">
        <v>1798</v>
      </c>
      <c r="L1475" s="121" t="s">
        <v>1799</v>
      </c>
      <c r="M1475" s="147"/>
      <c r="N1475" s="18"/>
      <c r="O1475" s="113"/>
      <c r="P1475" s="113"/>
      <c r="Q1475" s="18"/>
      <c r="R1475" s="18"/>
      <c r="S1475" s="15"/>
      <c r="T1475" s="18"/>
      <c r="U1475" s="18"/>
      <c r="V1475" s="18"/>
      <c r="W1475" s="18"/>
      <c r="X1475" s="18"/>
      <c r="Y1475" s="18"/>
      <c r="Z1475" s="18"/>
      <c r="AA1475" s="18"/>
      <c r="AB1475" s="18"/>
      <c r="AC1475" s="18"/>
      <c r="AD1475" s="18"/>
    </row>
    <row r="1476">
      <c r="A1476" s="119">
        <v>1461.0</v>
      </c>
      <c r="B1476" s="120" t="s">
        <v>1685</v>
      </c>
      <c r="C1476" s="120" t="s">
        <v>243</v>
      </c>
      <c r="D1476" s="120"/>
      <c r="E1476" s="120" t="s">
        <v>1654</v>
      </c>
      <c r="F1476" s="121"/>
      <c r="G1476" s="121" t="s">
        <v>5584</v>
      </c>
      <c r="H1476" s="121" t="s">
        <v>5585</v>
      </c>
      <c r="I1476" s="121" t="s">
        <v>1600</v>
      </c>
      <c r="J1476" s="122" t="s">
        <v>5586</v>
      </c>
      <c r="K1476" s="123" t="s">
        <v>1795</v>
      </c>
      <c r="L1476" s="121" t="s">
        <v>1796</v>
      </c>
      <c r="M1476" s="147"/>
      <c r="N1476" s="18"/>
      <c r="O1476" s="18"/>
      <c r="P1476" s="18"/>
      <c r="Q1476" s="18"/>
      <c r="R1476" s="18"/>
      <c r="S1476" s="18"/>
      <c r="T1476" s="15"/>
      <c r="U1476" s="18"/>
      <c r="V1476" s="18"/>
      <c r="W1476" s="18"/>
      <c r="X1476" s="18"/>
      <c r="Y1476" s="18"/>
      <c r="Z1476" s="18"/>
      <c r="AA1476" s="18"/>
      <c r="AB1476" s="18"/>
      <c r="AC1476" s="18"/>
      <c r="AD1476" s="18"/>
    </row>
    <row r="1477">
      <c r="A1477" s="119">
        <v>1559.0</v>
      </c>
      <c r="B1477" s="120" t="s">
        <v>1685</v>
      </c>
      <c r="C1477" s="120" t="s">
        <v>243</v>
      </c>
      <c r="D1477" s="120"/>
      <c r="E1477" s="120" t="s">
        <v>1654</v>
      </c>
      <c r="F1477" s="121"/>
      <c r="G1477" s="121" t="s">
        <v>5584</v>
      </c>
      <c r="H1477" s="121" t="s">
        <v>5585</v>
      </c>
      <c r="I1477" s="121" t="s">
        <v>1600</v>
      </c>
      <c r="J1477" s="122" t="s">
        <v>5587</v>
      </c>
      <c r="K1477" s="123" t="s">
        <v>1798</v>
      </c>
      <c r="L1477" s="121" t="s">
        <v>1799</v>
      </c>
      <c r="M1477" s="147"/>
      <c r="N1477" s="18"/>
      <c r="O1477" s="113"/>
      <c r="P1477" s="113"/>
      <c r="Q1477" s="18"/>
      <c r="R1477" s="18"/>
      <c r="S1477" s="15"/>
      <c r="T1477" s="18"/>
      <c r="U1477" s="18"/>
      <c r="V1477" s="18"/>
      <c r="W1477" s="18"/>
      <c r="X1477" s="18"/>
      <c r="Y1477" s="18"/>
      <c r="Z1477" s="18"/>
      <c r="AA1477" s="18"/>
      <c r="AB1477" s="18"/>
      <c r="AC1477" s="18"/>
      <c r="AD1477" s="18"/>
    </row>
    <row r="1478">
      <c r="A1478" s="119">
        <v>1463.0</v>
      </c>
      <c r="B1478" s="120" t="s">
        <v>1685</v>
      </c>
      <c r="C1478" s="120" t="s">
        <v>243</v>
      </c>
      <c r="D1478" s="120"/>
      <c r="E1478" s="120" t="s">
        <v>1654</v>
      </c>
      <c r="F1478" s="121"/>
      <c r="G1478" s="121" t="s">
        <v>5588</v>
      </c>
      <c r="H1478" s="121" t="s">
        <v>5589</v>
      </c>
      <c r="I1478" s="121" t="s">
        <v>1600</v>
      </c>
      <c r="J1478" s="122" t="s">
        <v>5590</v>
      </c>
      <c r="K1478" s="123" t="s">
        <v>1795</v>
      </c>
      <c r="L1478" s="121" t="s">
        <v>1796</v>
      </c>
      <c r="M1478" s="147"/>
      <c r="N1478" s="18"/>
      <c r="O1478" s="18"/>
      <c r="P1478" s="18"/>
      <c r="Q1478" s="18"/>
      <c r="R1478" s="18"/>
      <c r="S1478" s="18"/>
      <c r="T1478" s="15"/>
      <c r="U1478" s="18"/>
      <c r="V1478" s="18"/>
      <c r="W1478" s="18"/>
      <c r="X1478" s="18"/>
      <c r="Y1478" s="18"/>
      <c r="Z1478" s="18"/>
      <c r="AA1478" s="18"/>
      <c r="AB1478" s="18"/>
      <c r="AC1478" s="18"/>
      <c r="AD1478" s="18"/>
    </row>
    <row r="1479">
      <c r="A1479" s="119">
        <v>1561.0</v>
      </c>
      <c r="B1479" s="120" t="s">
        <v>1685</v>
      </c>
      <c r="C1479" s="120" t="s">
        <v>243</v>
      </c>
      <c r="D1479" s="120"/>
      <c r="E1479" s="120" t="s">
        <v>1654</v>
      </c>
      <c r="F1479" s="121"/>
      <c r="G1479" s="121" t="s">
        <v>5588</v>
      </c>
      <c r="H1479" s="121" t="s">
        <v>5589</v>
      </c>
      <c r="I1479" s="121" t="s">
        <v>1600</v>
      </c>
      <c r="J1479" s="122" t="s">
        <v>5591</v>
      </c>
      <c r="K1479" s="123" t="s">
        <v>1798</v>
      </c>
      <c r="L1479" s="121" t="s">
        <v>1799</v>
      </c>
      <c r="M1479" s="147"/>
      <c r="N1479" s="18"/>
      <c r="O1479" s="113"/>
      <c r="P1479" s="113"/>
      <c r="Q1479" s="18"/>
      <c r="R1479" s="18"/>
      <c r="S1479" s="15"/>
      <c r="T1479" s="18"/>
      <c r="U1479" s="18"/>
      <c r="V1479" s="18"/>
      <c r="W1479" s="18"/>
      <c r="X1479" s="18"/>
      <c r="Y1479" s="18"/>
      <c r="Z1479" s="18"/>
      <c r="AA1479" s="18"/>
      <c r="AB1479" s="18"/>
      <c r="AC1479" s="18"/>
      <c r="AD1479" s="18"/>
    </row>
    <row r="1480">
      <c r="A1480" s="119">
        <v>1458.0</v>
      </c>
      <c r="B1480" s="120" t="s">
        <v>1685</v>
      </c>
      <c r="C1480" s="120" t="s">
        <v>243</v>
      </c>
      <c r="D1480" s="120"/>
      <c r="E1480" s="120" t="s">
        <v>1654</v>
      </c>
      <c r="F1480" s="121"/>
      <c r="G1480" s="121" t="s">
        <v>5592</v>
      </c>
      <c r="H1480" s="121" t="s">
        <v>5593</v>
      </c>
      <c r="I1480" s="121" t="s">
        <v>1600</v>
      </c>
      <c r="J1480" s="122" t="s">
        <v>5594</v>
      </c>
      <c r="K1480" s="123" t="s">
        <v>1795</v>
      </c>
      <c r="L1480" s="121" t="s">
        <v>1796</v>
      </c>
      <c r="M1480" s="147"/>
      <c r="N1480" s="18"/>
      <c r="O1480" s="18"/>
      <c r="P1480" s="18"/>
      <c r="Q1480" s="18"/>
      <c r="R1480" s="18"/>
      <c r="S1480" s="18"/>
      <c r="T1480" s="15"/>
      <c r="U1480" s="18"/>
      <c r="V1480" s="18"/>
      <c r="W1480" s="18"/>
      <c r="X1480" s="18"/>
      <c r="Y1480" s="18"/>
      <c r="Z1480" s="18"/>
      <c r="AA1480" s="18"/>
      <c r="AB1480" s="18"/>
      <c r="AC1480" s="18"/>
      <c r="AD1480" s="18"/>
    </row>
    <row r="1481">
      <c r="A1481" s="119">
        <v>1556.0</v>
      </c>
      <c r="B1481" s="120" t="s">
        <v>1685</v>
      </c>
      <c r="C1481" s="120" t="s">
        <v>243</v>
      </c>
      <c r="D1481" s="120"/>
      <c r="E1481" s="120" t="s">
        <v>1654</v>
      </c>
      <c r="F1481" s="121"/>
      <c r="G1481" s="121" t="s">
        <v>5592</v>
      </c>
      <c r="H1481" s="121" t="s">
        <v>5593</v>
      </c>
      <c r="I1481" s="121" t="s">
        <v>1600</v>
      </c>
      <c r="J1481" s="122" t="s">
        <v>5595</v>
      </c>
      <c r="K1481" s="123" t="s">
        <v>1798</v>
      </c>
      <c r="L1481" s="121" t="s">
        <v>1799</v>
      </c>
      <c r="M1481" s="147"/>
      <c r="N1481" s="18"/>
      <c r="O1481" s="113"/>
      <c r="P1481" s="113"/>
      <c r="Q1481" s="18"/>
      <c r="R1481" s="18"/>
      <c r="S1481" s="15"/>
      <c r="T1481" s="18"/>
      <c r="U1481" s="18"/>
      <c r="V1481" s="18"/>
      <c r="W1481" s="18"/>
      <c r="X1481" s="18"/>
      <c r="Y1481" s="18"/>
      <c r="Z1481" s="18"/>
      <c r="AA1481" s="18"/>
      <c r="AB1481" s="18"/>
      <c r="AC1481" s="18"/>
      <c r="AD1481" s="18"/>
    </row>
    <row r="1482">
      <c r="A1482" s="119">
        <v>1460.0</v>
      </c>
      <c r="B1482" s="120" t="s">
        <v>1685</v>
      </c>
      <c r="C1482" s="120" t="s">
        <v>243</v>
      </c>
      <c r="D1482" s="120"/>
      <c r="E1482" s="120" t="s">
        <v>1654</v>
      </c>
      <c r="F1482" s="121"/>
      <c r="G1482" s="121" t="s">
        <v>5596</v>
      </c>
      <c r="H1482" s="121" t="s">
        <v>5597</v>
      </c>
      <c r="I1482" s="121" t="s">
        <v>1600</v>
      </c>
      <c r="J1482" s="122" t="s">
        <v>5598</v>
      </c>
      <c r="K1482" s="123" t="s">
        <v>1795</v>
      </c>
      <c r="L1482" s="121" t="s">
        <v>1796</v>
      </c>
      <c r="M1482" s="147"/>
      <c r="N1482" s="18"/>
      <c r="O1482" s="18"/>
      <c r="P1482" s="18"/>
      <c r="Q1482" s="18"/>
      <c r="R1482" s="18"/>
      <c r="S1482" s="18"/>
      <c r="T1482" s="15"/>
      <c r="U1482" s="18"/>
      <c r="V1482" s="18"/>
      <c r="W1482" s="18"/>
      <c r="X1482" s="18"/>
      <c r="Y1482" s="18"/>
      <c r="Z1482" s="18"/>
      <c r="AA1482" s="18"/>
      <c r="AB1482" s="18"/>
      <c r="AC1482" s="18"/>
      <c r="AD1482" s="18"/>
    </row>
    <row r="1483">
      <c r="A1483" s="119">
        <v>1558.0</v>
      </c>
      <c r="B1483" s="120" t="s">
        <v>1685</v>
      </c>
      <c r="C1483" s="120" t="s">
        <v>243</v>
      </c>
      <c r="D1483" s="120"/>
      <c r="E1483" s="120" t="s">
        <v>1654</v>
      </c>
      <c r="F1483" s="121"/>
      <c r="G1483" s="121" t="s">
        <v>5596</v>
      </c>
      <c r="H1483" s="121" t="s">
        <v>5597</v>
      </c>
      <c r="I1483" s="121" t="s">
        <v>1600</v>
      </c>
      <c r="J1483" s="122" t="s">
        <v>5599</v>
      </c>
      <c r="K1483" s="123" t="s">
        <v>1798</v>
      </c>
      <c r="L1483" s="121" t="s">
        <v>1799</v>
      </c>
      <c r="M1483" s="147"/>
      <c r="N1483" s="18"/>
      <c r="O1483" s="113"/>
      <c r="P1483" s="113"/>
      <c r="Q1483" s="18"/>
      <c r="R1483" s="18"/>
      <c r="S1483" s="15"/>
      <c r="T1483" s="18"/>
      <c r="U1483" s="18"/>
      <c r="V1483" s="18"/>
      <c r="W1483" s="18"/>
      <c r="X1483" s="18"/>
      <c r="Y1483" s="18"/>
      <c r="Z1483" s="18"/>
      <c r="AA1483" s="18"/>
      <c r="AB1483" s="18"/>
      <c r="AC1483" s="18"/>
      <c r="AD1483" s="18"/>
    </row>
    <row r="1484">
      <c r="A1484" s="119">
        <v>1462.0</v>
      </c>
      <c r="B1484" s="120" t="s">
        <v>1685</v>
      </c>
      <c r="C1484" s="120" t="s">
        <v>243</v>
      </c>
      <c r="D1484" s="120"/>
      <c r="E1484" s="120" t="s">
        <v>1654</v>
      </c>
      <c r="F1484" s="121"/>
      <c r="G1484" s="121" t="s">
        <v>5600</v>
      </c>
      <c r="H1484" s="121" t="s">
        <v>5601</v>
      </c>
      <c r="I1484" s="121" t="s">
        <v>1600</v>
      </c>
      <c r="J1484" s="122" t="s">
        <v>5602</v>
      </c>
      <c r="K1484" s="123" t="s">
        <v>1795</v>
      </c>
      <c r="L1484" s="121" t="s">
        <v>1796</v>
      </c>
      <c r="M1484" s="147"/>
      <c r="N1484" s="18"/>
      <c r="O1484" s="18"/>
      <c r="P1484" s="18"/>
      <c r="Q1484" s="18"/>
      <c r="R1484" s="18"/>
      <c r="S1484" s="18"/>
      <c r="T1484" s="15"/>
      <c r="U1484" s="18"/>
      <c r="V1484" s="18"/>
      <c r="W1484" s="18"/>
      <c r="X1484" s="18"/>
      <c r="Y1484" s="18"/>
      <c r="Z1484" s="18"/>
      <c r="AA1484" s="18"/>
      <c r="AB1484" s="18"/>
      <c r="AC1484" s="18"/>
      <c r="AD1484" s="18"/>
    </row>
    <row r="1485">
      <c r="A1485" s="119">
        <v>1560.0</v>
      </c>
      <c r="B1485" s="120" t="s">
        <v>1685</v>
      </c>
      <c r="C1485" s="120" t="s">
        <v>243</v>
      </c>
      <c r="D1485" s="120"/>
      <c r="E1485" s="120" t="s">
        <v>1654</v>
      </c>
      <c r="F1485" s="121"/>
      <c r="G1485" s="121" t="s">
        <v>5600</v>
      </c>
      <c r="H1485" s="121" t="s">
        <v>5601</v>
      </c>
      <c r="I1485" s="121" t="s">
        <v>1600</v>
      </c>
      <c r="J1485" s="122" t="s">
        <v>5603</v>
      </c>
      <c r="K1485" s="123" t="s">
        <v>1798</v>
      </c>
      <c r="L1485" s="121" t="s">
        <v>1799</v>
      </c>
      <c r="M1485" s="147"/>
      <c r="N1485" s="18"/>
      <c r="O1485" s="113"/>
      <c r="P1485" s="113"/>
      <c r="Q1485" s="18"/>
      <c r="R1485" s="18"/>
      <c r="S1485" s="15"/>
      <c r="T1485" s="18"/>
      <c r="U1485" s="18"/>
      <c r="V1485" s="18"/>
      <c r="W1485" s="18"/>
      <c r="X1485" s="18"/>
      <c r="Y1485" s="18"/>
      <c r="Z1485" s="18"/>
      <c r="AA1485" s="18"/>
      <c r="AB1485" s="18"/>
      <c r="AC1485" s="18"/>
      <c r="AD1485" s="18"/>
    </row>
    <row r="1486">
      <c r="A1486" s="119">
        <v>1464.0</v>
      </c>
      <c r="B1486" s="120" t="s">
        <v>1685</v>
      </c>
      <c r="C1486" s="120" t="s">
        <v>243</v>
      </c>
      <c r="D1486" s="120"/>
      <c r="E1486" s="120" t="s">
        <v>1654</v>
      </c>
      <c r="F1486" s="121"/>
      <c r="G1486" s="121" t="s">
        <v>5604</v>
      </c>
      <c r="H1486" s="121" t="s">
        <v>5605</v>
      </c>
      <c r="I1486" s="121" t="s">
        <v>1600</v>
      </c>
      <c r="J1486" s="122" t="s">
        <v>5606</v>
      </c>
      <c r="K1486" s="123" t="s">
        <v>1795</v>
      </c>
      <c r="L1486" s="121" t="s">
        <v>1796</v>
      </c>
      <c r="M1486" s="147"/>
      <c r="N1486" s="18"/>
      <c r="O1486" s="18"/>
      <c r="P1486" s="18"/>
      <c r="Q1486" s="18"/>
      <c r="R1486" s="18"/>
      <c r="S1486" s="18"/>
      <c r="T1486" s="15"/>
      <c r="U1486" s="18"/>
      <c r="V1486" s="18"/>
      <c r="W1486" s="18"/>
      <c r="X1486" s="18"/>
      <c r="Y1486" s="18"/>
      <c r="Z1486" s="18"/>
      <c r="AA1486" s="18"/>
      <c r="AB1486" s="18"/>
      <c r="AC1486" s="18"/>
      <c r="AD1486" s="18"/>
    </row>
    <row r="1487">
      <c r="A1487" s="119">
        <v>1562.0</v>
      </c>
      <c r="B1487" s="120" t="s">
        <v>1685</v>
      </c>
      <c r="C1487" s="120" t="s">
        <v>243</v>
      </c>
      <c r="D1487" s="120"/>
      <c r="E1487" s="120" t="s">
        <v>1654</v>
      </c>
      <c r="F1487" s="121"/>
      <c r="G1487" s="121" t="s">
        <v>5604</v>
      </c>
      <c r="H1487" s="121" t="s">
        <v>5605</v>
      </c>
      <c r="I1487" s="121" t="s">
        <v>1600</v>
      </c>
      <c r="J1487" s="122" t="s">
        <v>5607</v>
      </c>
      <c r="K1487" s="123" t="s">
        <v>1798</v>
      </c>
      <c r="L1487" s="121" t="s">
        <v>1799</v>
      </c>
      <c r="M1487" s="147"/>
      <c r="N1487" s="18"/>
      <c r="O1487" s="113"/>
      <c r="P1487" s="113"/>
      <c r="Q1487" s="18"/>
      <c r="R1487" s="18"/>
      <c r="S1487" s="15"/>
      <c r="T1487" s="18"/>
      <c r="U1487" s="18"/>
      <c r="V1487" s="18"/>
      <c r="W1487" s="18"/>
      <c r="X1487" s="18"/>
      <c r="Y1487" s="18"/>
      <c r="Z1487" s="18"/>
      <c r="AA1487" s="18"/>
      <c r="AB1487" s="18"/>
      <c r="AC1487" s="18"/>
      <c r="AD1487" s="18"/>
    </row>
    <row r="1488">
      <c r="A1488" s="119">
        <v>1449.0</v>
      </c>
      <c r="B1488" s="120" t="s">
        <v>1685</v>
      </c>
      <c r="C1488" s="120" t="s">
        <v>243</v>
      </c>
      <c r="D1488" s="120"/>
      <c r="E1488" s="120" t="s">
        <v>1654</v>
      </c>
      <c r="F1488" s="121"/>
      <c r="G1488" s="121" t="s">
        <v>5608</v>
      </c>
      <c r="H1488" s="121" t="s">
        <v>5609</v>
      </c>
      <c r="I1488" s="121" t="s">
        <v>1600</v>
      </c>
      <c r="J1488" s="122" t="s">
        <v>5610</v>
      </c>
      <c r="K1488" s="123" t="s">
        <v>1795</v>
      </c>
      <c r="L1488" s="121" t="s">
        <v>1796</v>
      </c>
      <c r="M1488" s="147"/>
      <c r="N1488" s="18"/>
      <c r="O1488" s="18"/>
      <c r="P1488" s="18"/>
      <c r="Q1488" s="18"/>
      <c r="R1488" s="18"/>
      <c r="S1488" s="18"/>
      <c r="T1488" s="15"/>
      <c r="U1488" s="18"/>
      <c r="V1488" s="18"/>
      <c r="W1488" s="18"/>
      <c r="X1488" s="18"/>
      <c r="Y1488" s="18"/>
      <c r="Z1488" s="18"/>
      <c r="AA1488" s="18"/>
      <c r="AB1488" s="18"/>
      <c r="AC1488" s="18"/>
      <c r="AD1488" s="18"/>
    </row>
    <row r="1489">
      <c r="A1489" s="119">
        <v>1547.0</v>
      </c>
      <c r="B1489" s="120" t="s">
        <v>1685</v>
      </c>
      <c r="C1489" s="120" t="s">
        <v>243</v>
      </c>
      <c r="D1489" s="120"/>
      <c r="E1489" s="120" t="s">
        <v>1654</v>
      </c>
      <c r="F1489" s="121"/>
      <c r="G1489" s="121" t="s">
        <v>5608</v>
      </c>
      <c r="H1489" s="121" t="s">
        <v>5609</v>
      </c>
      <c r="I1489" s="121" t="s">
        <v>1600</v>
      </c>
      <c r="J1489" s="122" t="s">
        <v>5611</v>
      </c>
      <c r="K1489" s="123" t="s">
        <v>1798</v>
      </c>
      <c r="L1489" s="121" t="s">
        <v>1799</v>
      </c>
      <c r="M1489" s="147"/>
      <c r="N1489" s="18"/>
      <c r="O1489" s="113"/>
      <c r="P1489" s="113"/>
      <c r="Q1489" s="18"/>
      <c r="R1489" s="18"/>
      <c r="S1489" s="15"/>
      <c r="T1489" s="18"/>
      <c r="U1489" s="18"/>
      <c r="V1489" s="18"/>
      <c r="W1489" s="18"/>
      <c r="X1489" s="18"/>
      <c r="Y1489" s="18"/>
      <c r="Z1489" s="18"/>
      <c r="AA1489" s="18"/>
      <c r="AB1489" s="18"/>
      <c r="AC1489" s="18"/>
      <c r="AD1489" s="18"/>
    </row>
    <row r="1490">
      <c r="A1490" s="119">
        <v>1451.0</v>
      </c>
      <c r="B1490" s="120" t="s">
        <v>1685</v>
      </c>
      <c r="C1490" s="120" t="s">
        <v>243</v>
      </c>
      <c r="D1490" s="120"/>
      <c r="E1490" s="120" t="s">
        <v>1654</v>
      </c>
      <c r="F1490" s="121"/>
      <c r="G1490" s="121" t="s">
        <v>5612</v>
      </c>
      <c r="H1490" s="121" t="s">
        <v>5613</v>
      </c>
      <c r="I1490" s="121" t="s">
        <v>1600</v>
      </c>
      <c r="J1490" s="122" t="s">
        <v>5614</v>
      </c>
      <c r="K1490" s="123" t="s">
        <v>1795</v>
      </c>
      <c r="L1490" s="121" t="s">
        <v>1796</v>
      </c>
      <c r="M1490" s="147"/>
      <c r="N1490" s="18"/>
      <c r="O1490" s="18"/>
      <c r="P1490" s="18"/>
      <c r="Q1490" s="18"/>
      <c r="R1490" s="18"/>
      <c r="S1490" s="18"/>
      <c r="T1490" s="15"/>
      <c r="U1490" s="18"/>
      <c r="V1490" s="18"/>
      <c r="W1490" s="18"/>
      <c r="X1490" s="18"/>
      <c r="Y1490" s="18"/>
      <c r="Z1490" s="18"/>
      <c r="AA1490" s="18"/>
      <c r="AB1490" s="18"/>
      <c r="AC1490" s="18"/>
      <c r="AD1490" s="18"/>
    </row>
    <row r="1491">
      <c r="A1491" s="119">
        <v>1549.0</v>
      </c>
      <c r="B1491" s="120" t="s">
        <v>1685</v>
      </c>
      <c r="C1491" s="120" t="s">
        <v>243</v>
      </c>
      <c r="D1491" s="120"/>
      <c r="E1491" s="120" t="s">
        <v>1654</v>
      </c>
      <c r="F1491" s="121"/>
      <c r="G1491" s="121" t="s">
        <v>5612</v>
      </c>
      <c r="H1491" s="121" t="s">
        <v>5613</v>
      </c>
      <c r="I1491" s="121" t="s">
        <v>1600</v>
      </c>
      <c r="J1491" s="122" t="s">
        <v>5615</v>
      </c>
      <c r="K1491" s="123" t="s">
        <v>1798</v>
      </c>
      <c r="L1491" s="121" t="s">
        <v>1799</v>
      </c>
      <c r="M1491" s="147"/>
      <c r="N1491" s="18"/>
      <c r="O1491" s="113"/>
      <c r="P1491" s="113"/>
      <c r="Q1491" s="18"/>
      <c r="R1491" s="18"/>
      <c r="S1491" s="15"/>
      <c r="T1491" s="18"/>
      <c r="U1491" s="18"/>
      <c r="V1491" s="18"/>
      <c r="W1491" s="18"/>
      <c r="X1491" s="18"/>
      <c r="Y1491" s="18"/>
      <c r="Z1491" s="18"/>
      <c r="AA1491" s="18"/>
      <c r="AB1491" s="18"/>
      <c r="AC1491" s="18"/>
      <c r="AD1491" s="18"/>
    </row>
    <row r="1492">
      <c r="A1492" s="119">
        <v>1453.0</v>
      </c>
      <c r="B1492" s="120" t="s">
        <v>1685</v>
      </c>
      <c r="C1492" s="120" t="s">
        <v>243</v>
      </c>
      <c r="D1492" s="120"/>
      <c r="E1492" s="120" t="s">
        <v>1654</v>
      </c>
      <c r="F1492" s="121"/>
      <c r="G1492" s="121" t="s">
        <v>5616</v>
      </c>
      <c r="H1492" s="121" t="s">
        <v>5617</v>
      </c>
      <c r="I1492" s="121" t="s">
        <v>1600</v>
      </c>
      <c r="J1492" s="122" t="s">
        <v>5618</v>
      </c>
      <c r="K1492" s="123" t="s">
        <v>1795</v>
      </c>
      <c r="L1492" s="121" t="s">
        <v>1796</v>
      </c>
      <c r="M1492" s="147"/>
      <c r="N1492" s="18"/>
      <c r="O1492" s="18"/>
      <c r="P1492" s="18"/>
      <c r="Q1492" s="18"/>
      <c r="R1492" s="18"/>
      <c r="S1492" s="18"/>
      <c r="T1492" s="15"/>
      <c r="U1492" s="18"/>
      <c r="V1492" s="18"/>
      <c r="W1492" s="18"/>
      <c r="X1492" s="18"/>
      <c r="Y1492" s="18"/>
      <c r="Z1492" s="18"/>
      <c r="AA1492" s="18"/>
      <c r="AB1492" s="18"/>
      <c r="AC1492" s="18"/>
      <c r="AD1492" s="18"/>
    </row>
    <row r="1493">
      <c r="A1493" s="119">
        <v>1551.0</v>
      </c>
      <c r="B1493" s="120" t="s">
        <v>1685</v>
      </c>
      <c r="C1493" s="120" t="s">
        <v>243</v>
      </c>
      <c r="D1493" s="120"/>
      <c r="E1493" s="120" t="s">
        <v>1654</v>
      </c>
      <c r="F1493" s="121"/>
      <c r="G1493" s="121" t="s">
        <v>5616</v>
      </c>
      <c r="H1493" s="121" t="s">
        <v>5617</v>
      </c>
      <c r="I1493" s="121" t="s">
        <v>1600</v>
      </c>
      <c r="J1493" s="122" t="s">
        <v>5619</v>
      </c>
      <c r="K1493" s="123" t="s">
        <v>1798</v>
      </c>
      <c r="L1493" s="121" t="s">
        <v>1799</v>
      </c>
      <c r="M1493" s="147"/>
      <c r="N1493" s="18"/>
      <c r="O1493" s="113"/>
      <c r="P1493" s="113"/>
      <c r="Q1493" s="18"/>
      <c r="R1493" s="18"/>
      <c r="S1493" s="15"/>
      <c r="T1493" s="18"/>
      <c r="U1493" s="18"/>
      <c r="V1493" s="18"/>
      <c r="W1493" s="18"/>
      <c r="X1493" s="18"/>
      <c r="Y1493" s="18"/>
      <c r="Z1493" s="18"/>
      <c r="AA1493" s="18"/>
      <c r="AB1493" s="18"/>
      <c r="AC1493" s="18"/>
      <c r="AD1493" s="18"/>
    </row>
    <row r="1494">
      <c r="A1494" s="119">
        <v>1455.0</v>
      </c>
      <c r="B1494" s="120" t="s">
        <v>1685</v>
      </c>
      <c r="C1494" s="120" t="s">
        <v>243</v>
      </c>
      <c r="D1494" s="120"/>
      <c r="E1494" s="120" t="s">
        <v>1654</v>
      </c>
      <c r="F1494" s="121"/>
      <c r="G1494" s="121" t="s">
        <v>5620</v>
      </c>
      <c r="H1494" s="121" t="s">
        <v>5621</v>
      </c>
      <c r="I1494" s="121" t="s">
        <v>1600</v>
      </c>
      <c r="J1494" s="122" t="s">
        <v>5622</v>
      </c>
      <c r="K1494" s="123" t="s">
        <v>1795</v>
      </c>
      <c r="L1494" s="121" t="s">
        <v>1796</v>
      </c>
      <c r="M1494" s="147"/>
      <c r="N1494" s="18"/>
      <c r="O1494" s="18"/>
      <c r="P1494" s="18"/>
      <c r="Q1494" s="18"/>
      <c r="R1494" s="18"/>
      <c r="S1494" s="18"/>
      <c r="T1494" s="15"/>
      <c r="U1494" s="18"/>
      <c r="V1494" s="18"/>
      <c r="W1494" s="18"/>
      <c r="X1494" s="18"/>
      <c r="Y1494" s="18"/>
      <c r="Z1494" s="18"/>
      <c r="AA1494" s="18"/>
      <c r="AB1494" s="18"/>
      <c r="AC1494" s="18"/>
      <c r="AD1494" s="18"/>
    </row>
    <row r="1495">
      <c r="A1495" s="119">
        <v>1553.0</v>
      </c>
      <c r="B1495" s="120" t="s">
        <v>1685</v>
      </c>
      <c r="C1495" s="120" t="s">
        <v>243</v>
      </c>
      <c r="D1495" s="120"/>
      <c r="E1495" s="120" t="s">
        <v>1654</v>
      </c>
      <c r="F1495" s="121"/>
      <c r="G1495" s="121" t="s">
        <v>5620</v>
      </c>
      <c r="H1495" s="121" t="s">
        <v>5621</v>
      </c>
      <c r="I1495" s="121" t="s">
        <v>1600</v>
      </c>
      <c r="J1495" s="122" t="s">
        <v>5623</v>
      </c>
      <c r="K1495" s="123" t="s">
        <v>1798</v>
      </c>
      <c r="L1495" s="121" t="s">
        <v>1799</v>
      </c>
      <c r="M1495" s="147"/>
      <c r="N1495" s="18"/>
      <c r="O1495" s="113"/>
      <c r="P1495" s="113"/>
      <c r="Q1495" s="18"/>
      <c r="R1495" s="18"/>
      <c r="S1495" s="15"/>
      <c r="T1495" s="18"/>
      <c r="U1495" s="18"/>
      <c r="V1495" s="18"/>
      <c r="W1495" s="18"/>
      <c r="X1495" s="18"/>
      <c r="Y1495" s="18"/>
      <c r="Z1495" s="18"/>
      <c r="AA1495" s="18"/>
      <c r="AB1495" s="18"/>
      <c r="AC1495" s="18"/>
      <c r="AD1495" s="18"/>
    </row>
    <row r="1496">
      <c r="A1496" s="119">
        <v>1450.0</v>
      </c>
      <c r="B1496" s="120" t="s">
        <v>1685</v>
      </c>
      <c r="C1496" s="120" t="s">
        <v>243</v>
      </c>
      <c r="D1496" s="120"/>
      <c r="E1496" s="120" t="s">
        <v>1654</v>
      </c>
      <c r="F1496" s="121"/>
      <c r="G1496" s="121" t="s">
        <v>5624</v>
      </c>
      <c r="H1496" s="121" t="s">
        <v>5625</v>
      </c>
      <c r="I1496" s="121" t="s">
        <v>1600</v>
      </c>
      <c r="J1496" s="122" t="s">
        <v>5626</v>
      </c>
      <c r="K1496" s="123" t="s">
        <v>1795</v>
      </c>
      <c r="L1496" s="121" t="s">
        <v>1796</v>
      </c>
      <c r="M1496" s="147"/>
      <c r="N1496" s="18"/>
      <c r="O1496" s="18"/>
      <c r="P1496" s="18"/>
      <c r="Q1496" s="18"/>
      <c r="R1496" s="18"/>
      <c r="S1496" s="18"/>
      <c r="T1496" s="15"/>
      <c r="U1496" s="18"/>
      <c r="V1496" s="18"/>
      <c r="W1496" s="18"/>
      <c r="X1496" s="18"/>
      <c r="Y1496" s="18"/>
      <c r="Z1496" s="18"/>
      <c r="AA1496" s="18"/>
      <c r="AB1496" s="18"/>
      <c r="AC1496" s="18"/>
      <c r="AD1496" s="18"/>
    </row>
    <row r="1497">
      <c r="A1497" s="119">
        <v>1548.0</v>
      </c>
      <c r="B1497" s="120" t="s">
        <v>1685</v>
      </c>
      <c r="C1497" s="120" t="s">
        <v>243</v>
      </c>
      <c r="D1497" s="120"/>
      <c r="E1497" s="120" t="s">
        <v>1654</v>
      </c>
      <c r="F1497" s="121"/>
      <c r="G1497" s="121" t="s">
        <v>5624</v>
      </c>
      <c r="H1497" s="121" t="s">
        <v>5625</v>
      </c>
      <c r="I1497" s="121" t="s">
        <v>1600</v>
      </c>
      <c r="J1497" s="122" t="s">
        <v>5627</v>
      </c>
      <c r="K1497" s="123" t="s">
        <v>1798</v>
      </c>
      <c r="L1497" s="121" t="s">
        <v>1799</v>
      </c>
      <c r="M1497" s="147"/>
      <c r="N1497" s="18"/>
      <c r="O1497" s="113"/>
      <c r="P1497" s="113"/>
      <c r="Q1497" s="18"/>
      <c r="R1497" s="18"/>
      <c r="S1497" s="15"/>
      <c r="T1497" s="18"/>
      <c r="U1497" s="18"/>
      <c r="V1497" s="18"/>
      <c r="W1497" s="18"/>
      <c r="X1497" s="18"/>
      <c r="Y1497" s="18"/>
      <c r="Z1497" s="18"/>
      <c r="AA1497" s="18"/>
      <c r="AB1497" s="18"/>
      <c r="AC1497" s="18"/>
      <c r="AD1497" s="18"/>
    </row>
    <row r="1498">
      <c r="A1498" s="119">
        <v>1452.0</v>
      </c>
      <c r="B1498" s="120" t="s">
        <v>1685</v>
      </c>
      <c r="C1498" s="120" t="s">
        <v>243</v>
      </c>
      <c r="D1498" s="120"/>
      <c r="E1498" s="120" t="s">
        <v>1654</v>
      </c>
      <c r="F1498" s="121"/>
      <c r="G1498" s="121" t="s">
        <v>5628</v>
      </c>
      <c r="H1498" s="121" t="s">
        <v>5629</v>
      </c>
      <c r="I1498" s="121" t="s">
        <v>1600</v>
      </c>
      <c r="J1498" s="122" t="s">
        <v>5630</v>
      </c>
      <c r="K1498" s="123" t="s">
        <v>1795</v>
      </c>
      <c r="L1498" s="121" t="s">
        <v>1796</v>
      </c>
      <c r="M1498" s="147"/>
      <c r="N1498" s="18"/>
      <c r="O1498" s="18"/>
      <c r="P1498" s="18"/>
      <c r="Q1498" s="18"/>
      <c r="R1498" s="18"/>
      <c r="S1498" s="18"/>
      <c r="T1498" s="15"/>
      <c r="U1498" s="18"/>
      <c r="V1498" s="18"/>
      <c r="W1498" s="18"/>
      <c r="X1498" s="18"/>
      <c r="Y1498" s="18"/>
      <c r="Z1498" s="18"/>
      <c r="AA1498" s="18"/>
      <c r="AB1498" s="18"/>
      <c r="AC1498" s="18"/>
      <c r="AD1498" s="18"/>
    </row>
    <row r="1499">
      <c r="A1499" s="119">
        <v>1550.0</v>
      </c>
      <c r="B1499" s="120" t="s">
        <v>1685</v>
      </c>
      <c r="C1499" s="120" t="s">
        <v>243</v>
      </c>
      <c r="D1499" s="120"/>
      <c r="E1499" s="120" t="s">
        <v>1654</v>
      </c>
      <c r="F1499" s="121"/>
      <c r="G1499" s="121" t="s">
        <v>5628</v>
      </c>
      <c r="H1499" s="121" t="s">
        <v>5629</v>
      </c>
      <c r="I1499" s="121" t="s">
        <v>1600</v>
      </c>
      <c r="J1499" s="122" t="s">
        <v>5631</v>
      </c>
      <c r="K1499" s="123" t="s">
        <v>1798</v>
      </c>
      <c r="L1499" s="121" t="s">
        <v>1799</v>
      </c>
      <c r="M1499" s="147"/>
      <c r="N1499" s="18"/>
      <c r="O1499" s="113"/>
      <c r="P1499" s="113"/>
      <c r="Q1499" s="18"/>
      <c r="R1499" s="18"/>
      <c r="S1499" s="15"/>
      <c r="T1499" s="18"/>
      <c r="U1499" s="18"/>
      <c r="V1499" s="18"/>
      <c r="W1499" s="18"/>
      <c r="X1499" s="18"/>
      <c r="Y1499" s="18"/>
      <c r="Z1499" s="18"/>
      <c r="AA1499" s="18"/>
      <c r="AB1499" s="18"/>
      <c r="AC1499" s="18"/>
      <c r="AD1499" s="18"/>
    </row>
    <row r="1500">
      <c r="A1500" s="119">
        <v>1454.0</v>
      </c>
      <c r="B1500" s="120" t="s">
        <v>1685</v>
      </c>
      <c r="C1500" s="120" t="s">
        <v>243</v>
      </c>
      <c r="D1500" s="120"/>
      <c r="E1500" s="120" t="s">
        <v>1654</v>
      </c>
      <c r="F1500" s="121"/>
      <c r="G1500" s="121" t="s">
        <v>5632</v>
      </c>
      <c r="H1500" s="121" t="s">
        <v>5633</v>
      </c>
      <c r="I1500" s="121" t="s">
        <v>1600</v>
      </c>
      <c r="J1500" s="122" t="s">
        <v>5634</v>
      </c>
      <c r="K1500" s="123" t="s">
        <v>1795</v>
      </c>
      <c r="L1500" s="121" t="s">
        <v>1796</v>
      </c>
      <c r="M1500" s="147"/>
      <c r="N1500" s="18"/>
      <c r="O1500" s="18"/>
      <c r="P1500" s="18"/>
      <c r="Q1500" s="18"/>
      <c r="R1500" s="18"/>
      <c r="S1500" s="18"/>
      <c r="T1500" s="15"/>
      <c r="U1500" s="18"/>
      <c r="V1500" s="18"/>
      <c r="W1500" s="18"/>
      <c r="X1500" s="18"/>
      <c r="Y1500" s="18"/>
      <c r="Z1500" s="18"/>
      <c r="AA1500" s="18"/>
      <c r="AB1500" s="18"/>
      <c r="AC1500" s="18"/>
      <c r="AD1500" s="18"/>
    </row>
    <row r="1501">
      <c r="A1501" s="119">
        <v>1552.0</v>
      </c>
      <c r="B1501" s="120" t="s">
        <v>1685</v>
      </c>
      <c r="C1501" s="120" t="s">
        <v>243</v>
      </c>
      <c r="D1501" s="120"/>
      <c r="E1501" s="120" t="s">
        <v>1654</v>
      </c>
      <c r="F1501" s="121"/>
      <c r="G1501" s="121" t="s">
        <v>5632</v>
      </c>
      <c r="H1501" s="121" t="s">
        <v>5633</v>
      </c>
      <c r="I1501" s="121" t="s">
        <v>1600</v>
      </c>
      <c r="J1501" s="122" t="s">
        <v>5635</v>
      </c>
      <c r="K1501" s="123" t="s">
        <v>1798</v>
      </c>
      <c r="L1501" s="121" t="s">
        <v>1799</v>
      </c>
      <c r="M1501" s="147"/>
      <c r="N1501" s="18"/>
      <c r="O1501" s="113"/>
      <c r="P1501" s="113"/>
      <c r="Q1501" s="18"/>
      <c r="R1501" s="18"/>
      <c r="S1501" s="15"/>
      <c r="T1501" s="18"/>
      <c r="U1501" s="18"/>
      <c r="V1501" s="18"/>
      <c r="W1501" s="18"/>
      <c r="X1501" s="18"/>
      <c r="Y1501" s="18"/>
      <c r="Z1501" s="18"/>
      <c r="AA1501" s="18"/>
      <c r="AB1501" s="18"/>
      <c r="AC1501" s="18"/>
      <c r="AD1501" s="18"/>
    </row>
    <row r="1502">
      <c r="A1502" s="119">
        <v>1456.0</v>
      </c>
      <c r="B1502" s="120" t="s">
        <v>1685</v>
      </c>
      <c r="C1502" s="120" t="s">
        <v>243</v>
      </c>
      <c r="D1502" s="120"/>
      <c r="E1502" s="120" t="s">
        <v>1654</v>
      </c>
      <c r="F1502" s="121"/>
      <c r="G1502" s="121" t="s">
        <v>5636</v>
      </c>
      <c r="H1502" s="121" t="s">
        <v>5637</v>
      </c>
      <c r="I1502" s="121" t="s">
        <v>1600</v>
      </c>
      <c r="J1502" s="122" t="s">
        <v>5638</v>
      </c>
      <c r="K1502" s="123" t="s">
        <v>1795</v>
      </c>
      <c r="L1502" s="121" t="s">
        <v>1796</v>
      </c>
      <c r="M1502" s="147"/>
      <c r="N1502" s="18"/>
      <c r="O1502" s="18"/>
      <c r="P1502" s="18"/>
      <c r="Q1502" s="18"/>
      <c r="R1502" s="18"/>
      <c r="S1502" s="18"/>
      <c r="T1502" s="15"/>
      <c r="U1502" s="18"/>
      <c r="V1502" s="18"/>
      <c r="W1502" s="18"/>
      <c r="X1502" s="18"/>
      <c r="Y1502" s="18"/>
      <c r="Z1502" s="18"/>
      <c r="AA1502" s="18"/>
      <c r="AB1502" s="18"/>
      <c r="AC1502" s="18"/>
      <c r="AD1502" s="18"/>
    </row>
    <row r="1503">
      <c r="A1503" s="119">
        <v>1554.0</v>
      </c>
      <c r="B1503" s="120" t="s">
        <v>1685</v>
      </c>
      <c r="C1503" s="120" t="s">
        <v>243</v>
      </c>
      <c r="D1503" s="120"/>
      <c r="E1503" s="120" t="s">
        <v>1654</v>
      </c>
      <c r="F1503" s="121"/>
      <c r="G1503" s="121" t="s">
        <v>5636</v>
      </c>
      <c r="H1503" s="121" t="s">
        <v>5637</v>
      </c>
      <c r="I1503" s="121" t="s">
        <v>1600</v>
      </c>
      <c r="J1503" s="122" t="s">
        <v>5639</v>
      </c>
      <c r="K1503" s="123" t="s">
        <v>1798</v>
      </c>
      <c r="L1503" s="121" t="s">
        <v>1799</v>
      </c>
      <c r="M1503" s="147"/>
      <c r="N1503" s="18"/>
      <c r="O1503" s="113"/>
      <c r="P1503" s="113"/>
      <c r="Q1503" s="18"/>
      <c r="R1503" s="18"/>
      <c r="S1503" s="15"/>
      <c r="T1503" s="18"/>
      <c r="U1503" s="18"/>
      <c r="V1503" s="18"/>
      <c r="W1503" s="18"/>
      <c r="X1503" s="18"/>
      <c r="Y1503" s="18"/>
      <c r="Z1503" s="18"/>
      <c r="AA1503" s="18"/>
      <c r="AB1503" s="18"/>
      <c r="AC1503" s="18"/>
      <c r="AD1503" s="18"/>
    </row>
    <row r="1504">
      <c r="A1504" s="119">
        <v>1425.0</v>
      </c>
      <c r="B1504" s="120" t="s">
        <v>1685</v>
      </c>
      <c r="C1504" s="120" t="s">
        <v>243</v>
      </c>
      <c r="D1504" s="120"/>
      <c r="E1504" s="120" t="s">
        <v>1654</v>
      </c>
      <c r="F1504" s="121"/>
      <c r="G1504" s="121" t="s">
        <v>5640</v>
      </c>
      <c r="H1504" s="121" t="s">
        <v>5641</v>
      </c>
      <c r="I1504" s="121" t="s">
        <v>1600</v>
      </c>
      <c r="J1504" s="122" t="s">
        <v>5642</v>
      </c>
      <c r="K1504" s="123" t="s">
        <v>1795</v>
      </c>
      <c r="L1504" s="121" t="s">
        <v>1796</v>
      </c>
      <c r="M1504" s="147"/>
      <c r="N1504" s="18"/>
      <c r="O1504" s="18"/>
      <c r="P1504" s="18"/>
      <c r="Q1504" s="18"/>
      <c r="R1504" s="18"/>
      <c r="S1504" s="18"/>
      <c r="T1504" s="15"/>
      <c r="U1504" s="18"/>
      <c r="V1504" s="18"/>
      <c r="W1504" s="18"/>
      <c r="X1504" s="18"/>
      <c r="Y1504" s="18"/>
      <c r="Z1504" s="18"/>
      <c r="AA1504" s="18"/>
      <c r="AB1504" s="18"/>
      <c r="AC1504" s="18"/>
      <c r="AD1504" s="18"/>
    </row>
    <row r="1505">
      <c r="A1505" s="119">
        <v>1523.0</v>
      </c>
      <c r="B1505" s="120" t="s">
        <v>1685</v>
      </c>
      <c r="C1505" s="120" t="s">
        <v>243</v>
      </c>
      <c r="D1505" s="120"/>
      <c r="E1505" s="120" t="s">
        <v>1654</v>
      </c>
      <c r="F1505" s="121"/>
      <c r="G1505" s="121" t="s">
        <v>5640</v>
      </c>
      <c r="H1505" s="121" t="s">
        <v>5641</v>
      </c>
      <c r="I1505" s="121" t="s">
        <v>1600</v>
      </c>
      <c r="J1505" s="122" t="s">
        <v>5643</v>
      </c>
      <c r="K1505" s="123" t="s">
        <v>1798</v>
      </c>
      <c r="L1505" s="121" t="s">
        <v>1799</v>
      </c>
      <c r="M1505" s="147"/>
      <c r="N1505" s="18"/>
      <c r="O1505" s="113"/>
      <c r="P1505" s="113"/>
      <c r="Q1505" s="18"/>
      <c r="R1505" s="18"/>
      <c r="S1505" s="15"/>
      <c r="T1505" s="18"/>
      <c r="U1505" s="18"/>
      <c r="V1505" s="18"/>
      <c r="W1505" s="18"/>
      <c r="X1505" s="18"/>
      <c r="Y1505" s="18"/>
      <c r="Z1505" s="18"/>
      <c r="AA1505" s="18"/>
      <c r="AB1505" s="18"/>
      <c r="AC1505" s="18"/>
      <c r="AD1505" s="18"/>
    </row>
    <row r="1506">
      <c r="A1506" s="119">
        <v>1427.0</v>
      </c>
      <c r="B1506" s="120" t="s">
        <v>1685</v>
      </c>
      <c r="C1506" s="120" t="s">
        <v>243</v>
      </c>
      <c r="D1506" s="120"/>
      <c r="E1506" s="120" t="s">
        <v>1654</v>
      </c>
      <c r="F1506" s="121"/>
      <c r="G1506" s="121" t="s">
        <v>5644</v>
      </c>
      <c r="H1506" s="121" t="s">
        <v>5645</v>
      </c>
      <c r="I1506" s="121" t="s">
        <v>1600</v>
      </c>
      <c r="J1506" s="122" t="s">
        <v>5646</v>
      </c>
      <c r="K1506" s="123" t="s">
        <v>1795</v>
      </c>
      <c r="L1506" s="121" t="s">
        <v>1796</v>
      </c>
      <c r="M1506" s="147"/>
      <c r="N1506" s="18"/>
      <c r="O1506" s="113"/>
      <c r="P1506" s="113"/>
      <c r="Q1506" s="18"/>
      <c r="R1506" s="18"/>
      <c r="S1506" s="15"/>
      <c r="T1506" s="18"/>
      <c r="U1506" s="18"/>
      <c r="V1506" s="18"/>
      <c r="W1506" s="18"/>
      <c r="X1506" s="18"/>
      <c r="Y1506" s="18"/>
      <c r="Z1506" s="18"/>
      <c r="AA1506" s="18"/>
      <c r="AB1506" s="18"/>
      <c r="AC1506" s="18"/>
      <c r="AD1506" s="18"/>
    </row>
    <row r="1507">
      <c r="A1507" s="119">
        <v>1525.0</v>
      </c>
      <c r="B1507" s="120" t="s">
        <v>1685</v>
      </c>
      <c r="C1507" s="120" t="s">
        <v>243</v>
      </c>
      <c r="D1507" s="120"/>
      <c r="E1507" s="120" t="s">
        <v>1654</v>
      </c>
      <c r="F1507" s="121"/>
      <c r="G1507" s="121" t="s">
        <v>5644</v>
      </c>
      <c r="H1507" s="121" t="s">
        <v>5645</v>
      </c>
      <c r="I1507" s="121" t="s">
        <v>1600</v>
      </c>
      <c r="J1507" s="122" t="s">
        <v>5647</v>
      </c>
      <c r="K1507" s="123" t="s">
        <v>1798</v>
      </c>
      <c r="L1507" s="121" t="s">
        <v>1799</v>
      </c>
      <c r="M1507" s="147"/>
      <c r="N1507" s="18"/>
      <c r="O1507" s="113"/>
      <c r="P1507" s="113"/>
      <c r="Q1507" s="18"/>
      <c r="R1507" s="18"/>
      <c r="S1507" s="15"/>
      <c r="T1507" s="18"/>
      <c r="U1507" s="18"/>
      <c r="V1507" s="18"/>
      <c r="W1507" s="18"/>
      <c r="X1507" s="18"/>
      <c r="Y1507" s="18"/>
      <c r="Z1507" s="18"/>
      <c r="AA1507" s="18"/>
      <c r="AB1507" s="18"/>
      <c r="AC1507" s="18"/>
      <c r="AD1507" s="18"/>
    </row>
    <row r="1508">
      <c r="A1508" s="119">
        <v>1429.0</v>
      </c>
      <c r="B1508" s="120" t="s">
        <v>1685</v>
      </c>
      <c r="C1508" s="120" t="s">
        <v>243</v>
      </c>
      <c r="D1508" s="120"/>
      <c r="E1508" s="120" t="s">
        <v>1654</v>
      </c>
      <c r="F1508" s="121"/>
      <c r="G1508" s="121" t="s">
        <v>5648</v>
      </c>
      <c r="H1508" s="121" t="s">
        <v>5649</v>
      </c>
      <c r="I1508" s="121" t="s">
        <v>1600</v>
      </c>
      <c r="J1508" s="122" t="s">
        <v>5650</v>
      </c>
      <c r="K1508" s="123" t="s">
        <v>1795</v>
      </c>
      <c r="L1508" s="121" t="s">
        <v>1796</v>
      </c>
      <c r="M1508" s="147"/>
      <c r="N1508" s="18"/>
      <c r="O1508" s="113"/>
      <c r="P1508" s="113"/>
      <c r="Q1508" s="113"/>
      <c r="R1508" s="113"/>
      <c r="S1508" s="15"/>
      <c r="T1508" s="18"/>
      <c r="U1508" s="18"/>
      <c r="V1508" s="18"/>
      <c r="W1508" s="18"/>
      <c r="X1508" s="18"/>
      <c r="Y1508" s="18"/>
      <c r="Z1508" s="18"/>
      <c r="AA1508" s="18"/>
      <c r="AB1508" s="18"/>
      <c r="AC1508" s="18"/>
      <c r="AD1508" s="18"/>
    </row>
    <row r="1509">
      <c r="A1509" s="119">
        <v>1527.0</v>
      </c>
      <c r="B1509" s="120" t="s">
        <v>1685</v>
      </c>
      <c r="C1509" s="120" t="s">
        <v>243</v>
      </c>
      <c r="D1509" s="120"/>
      <c r="E1509" s="120" t="s">
        <v>1654</v>
      </c>
      <c r="F1509" s="121"/>
      <c r="G1509" s="121" t="s">
        <v>5648</v>
      </c>
      <c r="H1509" s="121" t="s">
        <v>5649</v>
      </c>
      <c r="I1509" s="121" t="s">
        <v>1600</v>
      </c>
      <c r="J1509" s="122" t="s">
        <v>5651</v>
      </c>
      <c r="K1509" s="123" t="s">
        <v>1798</v>
      </c>
      <c r="L1509" s="121" t="s">
        <v>1799</v>
      </c>
      <c r="M1509" s="147"/>
      <c r="N1509" s="18"/>
      <c r="O1509" s="113"/>
      <c r="P1509" s="113"/>
      <c r="Q1509" s="18"/>
      <c r="R1509" s="18"/>
      <c r="S1509" s="15"/>
      <c r="T1509" s="18"/>
      <c r="U1509" s="18"/>
      <c r="V1509" s="18"/>
      <c r="W1509" s="18"/>
      <c r="X1509" s="18"/>
      <c r="Y1509" s="18"/>
      <c r="Z1509" s="18"/>
      <c r="AA1509" s="18"/>
      <c r="AB1509" s="18"/>
      <c r="AC1509" s="18"/>
      <c r="AD1509" s="18"/>
    </row>
    <row r="1510">
      <c r="A1510" s="119">
        <v>1431.0</v>
      </c>
      <c r="B1510" s="120" t="s">
        <v>1685</v>
      </c>
      <c r="C1510" s="120" t="s">
        <v>243</v>
      </c>
      <c r="D1510" s="120"/>
      <c r="E1510" s="120" t="s">
        <v>1654</v>
      </c>
      <c r="F1510" s="121"/>
      <c r="G1510" s="121" t="s">
        <v>5652</v>
      </c>
      <c r="H1510" s="121" t="s">
        <v>5653</v>
      </c>
      <c r="I1510" s="121" t="s">
        <v>1600</v>
      </c>
      <c r="J1510" s="122" t="s">
        <v>5654</v>
      </c>
      <c r="K1510" s="123" t="s">
        <v>1795</v>
      </c>
      <c r="L1510" s="121" t="s">
        <v>1796</v>
      </c>
      <c r="M1510" s="147"/>
      <c r="N1510" s="18"/>
      <c r="O1510" s="113"/>
      <c r="P1510" s="113"/>
      <c r="Q1510" s="18"/>
      <c r="R1510" s="18"/>
      <c r="S1510" s="15"/>
      <c r="T1510" s="18"/>
      <c r="U1510" s="18"/>
      <c r="V1510" s="18"/>
      <c r="W1510" s="18"/>
      <c r="X1510" s="18"/>
      <c r="Y1510" s="18"/>
      <c r="Z1510" s="18"/>
      <c r="AA1510" s="18"/>
      <c r="AB1510" s="18"/>
      <c r="AC1510" s="18"/>
      <c r="AD1510" s="18"/>
    </row>
    <row r="1511">
      <c r="A1511" s="119">
        <v>1529.0</v>
      </c>
      <c r="B1511" s="120" t="s">
        <v>1685</v>
      </c>
      <c r="C1511" s="120" t="s">
        <v>243</v>
      </c>
      <c r="D1511" s="120"/>
      <c r="E1511" s="120" t="s">
        <v>1654</v>
      </c>
      <c r="F1511" s="121"/>
      <c r="G1511" s="121" t="s">
        <v>5652</v>
      </c>
      <c r="H1511" s="121" t="s">
        <v>5653</v>
      </c>
      <c r="I1511" s="121" t="s">
        <v>1600</v>
      </c>
      <c r="J1511" s="122" t="s">
        <v>5655</v>
      </c>
      <c r="K1511" s="123" t="s">
        <v>1798</v>
      </c>
      <c r="L1511" s="121" t="s">
        <v>1799</v>
      </c>
      <c r="M1511" s="147"/>
      <c r="N1511" s="18"/>
      <c r="O1511" s="113"/>
      <c r="P1511" s="113"/>
      <c r="Q1511" s="18"/>
      <c r="R1511" s="18"/>
      <c r="S1511" s="15"/>
      <c r="T1511" s="18"/>
      <c r="U1511" s="18"/>
      <c r="V1511" s="18"/>
      <c r="W1511" s="18"/>
      <c r="X1511" s="18"/>
      <c r="Y1511" s="18"/>
      <c r="Z1511" s="18"/>
      <c r="AA1511" s="18"/>
      <c r="AB1511" s="18"/>
      <c r="AC1511" s="18"/>
      <c r="AD1511" s="18"/>
    </row>
    <row r="1512">
      <c r="A1512" s="119">
        <v>1426.0</v>
      </c>
      <c r="B1512" s="120" t="s">
        <v>1685</v>
      </c>
      <c r="C1512" s="120" t="s">
        <v>243</v>
      </c>
      <c r="D1512" s="120"/>
      <c r="E1512" s="120" t="s">
        <v>1654</v>
      </c>
      <c r="F1512" s="121"/>
      <c r="G1512" s="121" t="s">
        <v>5656</v>
      </c>
      <c r="H1512" s="121" t="s">
        <v>5657</v>
      </c>
      <c r="I1512" s="121" t="s">
        <v>1600</v>
      </c>
      <c r="J1512" s="122" t="s">
        <v>5658</v>
      </c>
      <c r="K1512" s="123" t="s">
        <v>1795</v>
      </c>
      <c r="L1512" s="121" t="s">
        <v>1796</v>
      </c>
      <c r="M1512" s="147"/>
      <c r="N1512" s="18"/>
      <c r="O1512" s="113"/>
      <c r="P1512" s="113"/>
      <c r="Q1512" s="18"/>
      <c r="R1512" s="18"/>
      <c r="S1512" s="15"/>
      <c r="T1512" s="18"/>
      <c r="U1512" s="18"/>
      <c r="V1512" s="18"/>
      <c r="W1512" s="18"/>
      <c r="X1512" s="18"/>
      <c r="Y1512" s="18"/>
      <c r="Z1512" s="18"/>
      <c r="AA1512" s="18"/>
      <c r="AB1512" s="18"/>
      <c r="AC1512" s="18"/>
      <c r="AD1512" s="18"/>
    </row>
    <row r="1513">
      <c r="A1513" s="119">
        <v>1524.0</v>
      </c>
      <c r="B1513" s="120" t="s">
        <v>1685</v>
      </c>
      <c r="C1513" s="120" t="s">
        <v>243</v>
      </c>
      <c r="D1513" s="120"/>
      <c r="E1513" s="120" t="s">
        <v>1654</v>
      </c>
      <c r="F1513" s="121"/>
      <c r="G1513" s="121" t="s">
        <v>5656</v>
      </c>
      <c r="H1513" s="121" t="s">
        <v>5657</v>
      </c>
      <c r="I1513" s="121" t="s">
        <v>1600</v>
      </c>
      <c r="J1513" s="122" t="s">
        <v>5659</v>
      </c>
      <c r="K1513" s="123" t="s">
        <v>1798</v>
      </c>
      <c r="L1513" s="121" t="s">
        <v>1799</v>
      </c>
      <c r="M1513" s="147"/>
      <c r="N1513" s="18"/>
      <c r="O1513" s="113"/>
      <c r="P1513" s="113"/>
      <c r="Q1513" s="18"/>
      <c r="R1513" s="18"/>
      <c r="S1513" s="15"/>
      <c r="T1513" s="18"/>
      <c r="U1513" s="18"/>
      <c r="V1513" s="18"/>
      <c r="W1513" s="18"/>
      <c r="X1513" s="18"/>
      <c r="Y1513" s="18"/>
      <c r="Z1513" s="18"/>
      <c r="AA1513" s="18"/>
      <c r="AB1513" s="18"/>
      <c r="AC1513" s="18"/>
      <c r="AD1513" s="18"/>
    </row>
    <row r="1514">
      <c r="A1514" s="119">
        <v>1428.0</v>
      </c>
      <c r="B1514" s="120" t="s">
        <v>1685</v>
      </c>
      <c r="C1514" s="120" t="s">
        <v>243</v>
      </c>
      <c r="D1514" s="120"/>
      <c r="E1514" s="120" t="s">
        <v>1654</v>
      </c>
      <c r="F1514" s="121"/>
      <c r="G1514" s="121" t="s">
        <v>5660</v>
      </c>
      <c r="H1514" s="121" t="s">
        <v>5661</v>
      </c>
      <c r="I1514" s="121" t="s">
        <v>1600</v>
      </c>
      <c r="J1514" s="122" t="s">
        <v>5662</v>
      </c>
      <c r="K1514" s="123" t="s">
        <v>1795</v>
      </c>
      <c r="L1514" s="121" t="s">
        <v>1796</v>
      </c>
      <c r="M1514" s="147"/>
      <c r="N1514" s="18"/>
      <c r="O1514" s="113"/>
      <c r="P1514" s="113"/>
      <c r="Q1514" s="18"/>
      <c r="R1514" s="18"/>
      <c r="S1514" s="15"/>
      <c r="T1514" s="18"/>
      <c r="U1514" s="18"/>
      <c r="V1514" s="18"/>
      <c r="W1514" s="18"/>
      <c r="X1514" s="18"/>
      <c r="Y1514" s="18"/>
      <c r="Z1514" s="18"/>
      <c r="AA1514" s="18"/>
      <c r="AB1514" s="18"/>
      <c r="AC1514" s="18"/>
      <c r="AD1514" s="18"/>
    </row>
    <row r="1515">
      <c r="A1515" s="119">
        <v>1526.0</v>
      </c>
      <c r="B1515" s="120" t="s">
        <v>1685</v>
      </c>
      <c r="C1515" s="120" t="s">
        <v>243</v>
      </c>
      <c r="D1515" s="120"/>
      <c r="E1515" s="120" t="s">
        <v>1654</v>
      </c>
      <c r="F1515" s="121"/>
      <c r="G1515" s="121" t="s">
        <v>5660</v>
      </c>
      <c r="H1515" s="121" t="s">
        <v>5661</v>
      </c>
      <c r="I1515" s="121" t="s">
        <v>1600</v>
      </c>
      <c r="J1515" s="122" t="s">
        <v>5663</v>
      </c>
      <c r="K1515" s="123" t="s">
        <v>1798</v>
      </c>
      <c r="L1515" s="121" t="s">
        <v>1799</v>
      </c>
      <c r="M1515" s="147"/>
      <c r="N1515" s="18"/>
      <c r="O1515" s="113"/>
      <c r="P1515" s="113"/>
      <c r="Q1515" s="18"/>
      <c r="R1515" s="18"/>
      <c r="S1515" s="15"/>
      <c r="T1515" s="18"/>
      <c r="U1515" s="18"/>
      <c r="V1515" s="18"/>
      <c r="W1515" s="18"/>
      <c r="X1515" s="18"/>
      <c r="Y1515" s="18"/>
      <c r="Z1515" s="18"/>
      <c r="AA1515" s="18"/>
      <c r="AB1515" s="18"/>
      <c r="AC1515" s="18"/>
      <c r="AD1515" s="18"/>
    </row>
    <row r="1516">
      <c r="A1516" s="119">
        <v>1430.0</v>
      </c>
      <c r="B1516" s="120" t="s">
        <v>1685</v>
      </c>
      <c r="C1516" s="120" t="s">
        <v>243</v>
      </c>
      <c r="D1516" s="120"/>
      <c r="E1516" s="120" t="s">
        <v>1654</v>
      </c>
      <c r="F1516" s="121"/>
      <c r="G1516" s="121" t="s">
        <v>5664</v>
      </c>
      <c r="H1516" s="121" t="s">
        <v>5665</v>
      </c>
      <c r="I1516" s="121" t="s">
        <v>1600</v>
      </c>
      <c r="J1516" s="122" t="s">
        <v>5666</v>
      </c>
      <c r="K1516" s="123" t="s">
        <v>1795</v>
      </c>
      <c r="L1516" s="121" t="s">
        <v>1796</v>
      </c>
      <c r="M1516" s="147"/>
      <c r="N1516" s="18"/>
      <c r="O1516" s="113"/>
      <c r="P1516" s="113"/>
      <c r="Q1516" s="18"/>
      <c r="R1516" s="18"/>
      <c r="S1516" s="15"/>
      <c r="T1516" s="18"/>
      <c r="U1516" s="18"/>
      <c r="V1516" s="18"/>
      <c r="W1516" s="18"/>
      <c r="X1516" s="18"/>
      <c r="Y1516" s="18"/>
      <c r="Z1516" s="18"/>
      <c r="AA1516" s="18"/>
      <c r="AB1516" s="18"/>
      <c r="AC1516" s="18"/>
      <c r="AD1516" s="18"/>
    </row>
    <row r="1517">
      <c r="A1517" s="119">
        <v>1528.0</v>
      </c>
      <c r="B1517" s="120" t="s">
        <v>1685</v>
      </c>
      <c r="C1517" s="120" t="s">
        <v>243</v>
      </c>
      <c r="D1517" s="120"/>
      <c r="E1517" s="120" t="s">
        <v>1654</v>
      </c>
      <c r="F1517" s="121"/>
      <c r="G1517" s="121" t="s">
        <v>5664</v>
      </c>
      <c r="H1517" s="121" t="s">
        <v>5665</v>
      </c>
      <c r="I1517" s="121" t="s">
        <v>1600</v>
      </c>
      <c r="J1517" s="122" t="s">
        <v>5667</v>
      </c>
      <c r="K1517" s="123" t="s">
        <v>1798</v>
      </c>
      <c r="L1517" s="121" t="s">
        <v>1799</v>
      </c>
      <c r="M1517" s="147"/>
      <c r="N1517" s="18"/>
      <c r="O1517" s="113"/>
      <c r="P1517" s="113"/>
      <c r="Q1517" s="18"/>
      <c r="R1517" s="18"/>
      <c r="S1517" s="15"/>
      <c r="T1517" s="18"/>
      <c r="U1517" s="18"/>
      <c r="V1517" s="18"/>
      <c r="W1517" s="18"/>
      <c r="X1517" s="18"/>
      <c r="Y1517" s="18"/>
      <c r="Z1517" s="18"/>
      <c r="AA1517" s="18"/>
      <c r="AB1517" s="18"/>
      <c r="AC1517" s="18"/>
      <c r="AD1517" s="18"/>
    </row>
    <row r="1518">
      <c r="A1518" s="119">
        <v>1432.0</v>
      </c>
      <c r="B1518" s="120" t="s">
        <v>1685</v>
      </c>
      <c r="C1518" s="120" t="s">
        <v>243</v>
      </c>
      <c r="D1518" s="120"/>
      <c r="E1518" s="120" t="s">
        <v>1654</v>
      </c>
      <c r="F1518" s="121"/>
      <c r="G1518" s="121" t="s">
        <v>5668</v>
      </c>
      <c r="H1518" s="121" t="s">
        <v>5669</v>
      </c>
      <c r="I1518" s="121" t="s">
        <v>1600</v>
      </c>
      <c r="J1518" s="122" t="s">
        <v>5670</v>
      </c>
      <c r="K1518" s="123" t="s">
        <v>1795</v>
      </c>
      <c r="L1518" s="121" t="s">
        <v>1796</v>
      </c>
      <c r="M1518" s="147"/>
      <c r="N1518" s="18"/>
      <c r="O1518" s="113"/>
      <c r="P1518" s="113"/>
      <c r="Q1518" s="18"/>
      <c r="R1518" s="18"/>
      <c r="S1518" s="15"/>
      <c r="T1518" s="18"/>
      <c r="U1518" s="18"/>
      <c r="V1518" s="18"/>
      <c r="W1518" s="18"/>
      <c r="X1518" s="18"/>
      <c r="Y1518" s="18"/>
      <c r="Z1518" s="18"/>
      <c r="AA1518" s="18"/>
      <c r="AB1518" s="18"/>
      <c r="AC1518" s="18"/>
      <c r="AD1518" s="18"/>
    </row>
    <row r="1519">
      <c r="A1519" s="119">
        <v>1530.0</v>
      </c>
      <c r="B1519" s="120" t="s">
        <v>1685</v>
      </c>
      <c r="C1519" s="120" t="s">
        <v>243</v>
      </c>
      <c r="D1519" s="120"/>
      <c r="E1519" s="120" t="s">
        <v>1654</v>
      </c>
      <c r="F1519" s="121"/>
      <c r="G1519" s="121" t="s">
        <v>5668</v>
      </c>
      <c r="H1519" s="121" t="s">
        <v>5669</v>
      </c>
      <c r="I1519" s="121" t="s">
        <v>1600</v>
      </c>
      <c r="J1519" s="122" t="s">
        <v>5671</v>
      </c>
      <c r="K1519" s="123" t="s">
        <v>1798</v>
      </c>
      <c r="L1519" s="121" t="s">
        <v>1799</v>
      </c>
      <c r="M1519" s="147"/>
      <c r="N1519" s="18"/>
      <c r="O1519" s="113"/>
      <c r="P1519" s="113"/>
      <c r="Q1519" s="18"/>
      <c r="R1519" s="18"/>
      <c r="S1519" s="15"/>
      <c r="T1519" s="18"/>
      <c r="U1519" s="18"/>
      <c r="V1519" s="18"/>
      <c r="W1519" s="18"/>
      <c r="X1519" s="18"/>
      <c r="Y1519" s="18"/>
      <c r="Z1519" s="18"/>
      <c r="AA1519" s="18"/>
      <c r="AB1519" s="18"/>
      <c r="AC1519" s="18"/>
      <c r="AD1519" s="18"/>
    </row>
    <row r="1520">
      <c r="A1520" s="119">
        <v>1417.0</v>
      </c>
      <c r="B1520" s="120" t="s">
        <v>1685</v>
      </c>
      <c r="C1520" s="120" t="s">
        <v>243</v>
      </c>
      <c r="D1520" s="120"/>
      <c r="E1520" s="120" t="s">
        <v>1654</v>
      </c>
      <c r="F1520" s="121"/>
      <c r="G1520" s="121" t="s">
        <v>5672</v>
      </c>
      <c r="H1520" s="121" t="s">
        <v>5673</v>
      </c>
      <c r="I1520" s="121" t="s">
        <v>1600</v>
      </c>
      <c r="J1520" s="122" t="s">
        <v>5674</v>
      </c>
      <c r="K1520" s="123" t="s">
        <v>1795</v>
      </c>
      <c r="L1520" s="121" t="s">
        <v>1796</v>
      </c>
      <c r="M1520" s="147"/>
      <c r="N1520" s="18"/>
      <c r="O1520" s="113"/>
      <c r="P1520" s="113"/>
      <c r="Q1520" s="18"/>
      <c r="R1520" s="18"/>
      <c r="S1520" s="15"/>
      <c r="T1520" s="18"/>
      <c r="U1520" s="18"/>
      <c r="V1520" s="18"/>
      <c r="W1520" s="18"/>
      <c r="X1520" s="18"/>
      <c r="Y1520" s="18"/>
      <c r="Z1520" s="18"/>
      <c r="AA1520" s="18"/>
      <c r="AB1520" s="18"/>
      <c r="AC1520" s="18"/>
      <c r="AD1520" s="18"/>
    </row>
    <row r="1521">
      <c r="A1521" s="119">
        <v>1515.0</v>
      </c>
      <c r="B1521" s="120" t="s">
        <v>1685</v>
      </c>
      <c r="C1521" s="120" t="s">
        <v>243</v>
      </c>
      <c r="D1521" s="120"/>
      <c r="E1521" s="120" t="s">
        <v>1654</v>
      </c>
      <c r="F1521" s="121"/>
      <c r="G1521" s="121" t="s">
        <v>5672</v>
      </c>
      <c r="H1521" s="121" t="s">
        <v>5673</v>
      </c>
      <c r="I1521" s="121" t="s">
        <v>1600</v>
      </c>
      <c r="J1521" s="122" t="s">
        <v>5675</v>
      </c>
      <c r="K1521" s="123" t="s">
        <v>1798</v>
      </c>
      <c r="L1521" s="121" t="s">
        <v>1799</v>
      </c>
      <c r="M1521" s="147"/>
      <c r="N1521" s="18"/>
      <c r="O1521" s="113"/>
      <c r="P1521" s="113"/>
      <c r="Q1521" s="18"/>
      <c r="R1521" s="18"/>
      <c r="S1521" s="15"/>
      <c r="T1521" s="18"/>
      <c r="U1521" s="18"/>
      <c r="V1521" s="18"/>
      <c r="W1521" s="18"/>
      <c r="X1521" s="18"/>
      <c r="Y1521" s="18"/>
      <c r="Z1521" s="18"/>
      <c r="AA1521" s="18"/>
      <c r="AB1521" s="18"/>
      <c r="AC1521" s="18"/>
      <c r="AD1521" s="18"/>
    </row>
    <row r="1522">
      <c r="A1522" s="119">
        <v>1419.0</v>
      </c>
      <c r="B1522" s="120" t="s">
        <v>1685</v>
      </c>
      <c r="C1522" s="120" t="s">
        <v>243</v>
      </c>
      <c r="D1522" s="120"/>
      <c r="E1522" s="120" t="s">
        <v>1654</v>
      </c>
      <c r="F1522" s="121"/>
      <c r="G1522" s="121" t="s">
        <v>5676</v>
      </c>
      <c r="H1522" s="121" t="s">
        <v>5677</v>
      </c>
      <c r="I1522" s="121" t="s">
        <v>1600</v>
      </c>
      <c r="J1522" s="122" t="s">
        <v>5678</v>
      </c>
      <c r="K1522" s="123" t="s">
        <v>1795</v>
      </c>
      <c r="L1522" s="121" t="s">
        <v>1796</v>
      </c>
      <c r="M1522" s="147"/>
      <c r="N1522" s="18"/>
      <c r="O1522" s="113"/>
      <c r="P1522" s="113"/>
      <c r="Q1522" s="18"/>
      <c r="R1522" s="18"/>
      <c r="S1522" s="15"/>
      <c r="T1522" s="18"/>
      <c r="U1522" s="18"/>
      <c r="V1522" s="18"/>
      <c r="W1522" s="18"/>
      <c r="X1522" s="18"/>
      <c r="Y1522" s="18"/>
      <c r="Z1522" s="18"/>
      <c r="AA1522" s="18"/>
      <c r="AB1522" s="18"/>
      <c r="AC1522" s="18"/>
      <c r="AD1522" s="18"/>
    </row>
    <row r="1523">
      <c r="A1523" s="119">
        <v>1517.0</v>
      </c>
      <c r="B1523" s="120" t="s">
        <v>1685</v>
      </c>
      <c r="C1523" s="120" t="s">
        <v>243</v>
      </c>
      <c r="D1523" s="120"/>
      <c r="E1523" s="120" t="s">
        <v>1654</v>
      </c>
      <c r="F1523" s="121"/>
      <c r="G1523" s="121" t="s">
        <v>5676</v>
      </c>
      <c r="H1523" s="121" t="s">
        <v>5677</v>
      </c>
      <c r="I1523" s="121" t="s">
        <v>1600</v>
      </c>
      <c r="J1523" s="122" t="s">
        <v>5679</v>
      </c>
      <c r="K1523" s="123" t="s">
        <v>1798</v>
      </c>
      <c r="L1523" s="121" t="s">
        <v>1799</v>
      </c>
      <c r="M1523" s="147"/>
      <c r="N1523" s="18"/>
      <c r="O1523" s="113"/>
      <c r="P1523" s="113"/>
      <c r="Q1523" s="18"/>
      <c r="R1523" s="18"/>
      <c r="S1523" s="15"/>
      <c r="T1523" s="18"/>
      <c r="U1523" s="18"/>
      <c r="V1523" s="18"/>
      <c r="W1523" s="18"/>
      <c r="X1523" s="18"/>
      <c r="Y1523" s="18"/>
      <c r="Z1523" s="18"/>
      <c r="AA1523" s="18"/>
      <c r="AB1523" s="18"/>
      <c r="AC1523" s="18"/>
      <c r="AD1523" s="18"/>
    </row>
    <row r="1524">
      <c r="A1524" s="119">
        <v>1421.0</v>
      </c>
      <c r="B1524" s="120" t="s">
        <v>1685</v>
      </c>
      <c r="C1524" s="120" t="s">
        <v>243</v>
      </c>
      <c r="D1524" s="120"/>
      <c r="E1524" s="120" t="s">
        <v>1654</v>
      </c>
      <c r="F1524" s="121"/>
      <c r="G1524" s="121" t="s">
        <v>5680</v>
      </c>
      <c r="H1524" s="121" t="s">
        <v>5681</v>
      </c>
      <c r="I1524" s="121" t="s">
        <v>1600</v>
      </c>
      <c r="J1524" s="122" t="s">
        <v>5682</v>
      </c>
      <c r="K1524" s="123" t="s">
        <v>1795</v>
      </c>
      <c r="L1524" s="121" t="s">
        <v>1796</v>
      </c>
      <c r="M1524" s="147"/>
      <c r="N1524" s="18"/>
      <c r="O1524" s="113"/>
      <c r="P1524" s="113"/>
      <c r="Q1524" s="18"/>
      <c r="R1524" s="18"/>
      <c r="S1524" s="15"/>
      <c r="T1524" s="18"/>
      <c r="U1524" s="18"/>
      <c r="V1524" s="18"/>
      <c r="W1524" s="18"/>
      <c r="X1524" s="18"/>
      <c r="Y1524" s="18"/>
      <c r="Z1524" s="18"/>
      <c r="AA1524" s="18"/>
      <c r="AB1524" s="18"/>
      <c r="AC1524" s="18"/>
      <c r="AD1524" s="18"/>
    </row>
    <row r="1525">
      <c r="A1525" s="119">
        <v>1519.0</v>
      </c>
      <c r="B1525" s="120" t="s">
        <v>1685</v>
      </c>
      <c r="C1525" s="120" t="s">
        <v>243</v>
      </c>
      <c r="D1525" s="120"/>
      <c r="E1525" s="120" t="s">
        <v>1654</v>
      </c>
      <c r="F1525" s="121"/>
      <c r="G1525" s="121" t="s">
        <v>5680</v>
      </c>
      <c r="H1525" s="121" t="s">
        <v>5681</v>
      </c>
      <c r="I1525" s="121" t="s">
        <v>1600</v>
      </c>
      <c r="J1525" s="122" t="s">
        <v>5683</v>
      </c>
      <c r="K1525" s="123" t="s">
        <v>1798</v>
      </c>
      <c r="L1525" s="121" t="s">
        <v>1799</v>
      </c>
      <c r="M1525" s="147"/>
      <c r="N1525" s="18"/>
      <c r="O1525" s="113"/>
      <c r="P1525" s="113"/>
      <c r="Q1525" s="18"/>
      <c r="R1525" s="18"/>
      <c r="S1525" s="15"/>
      <c r="T1525" s="18"/>
      <c r="U1525" s="18"/>
      <c r="V1525" s="18"/>
      <c r="W1525" s="18"/>
      <c r="X1525" s="18"/>
      <c r="Y1525" s="18"/>
      <c r="Z1525" s="18"/>
      <c r="AA1525" s="18"/>
      <c r="AB1525" s="18"/>
      <c r="AC1525" s="18"/>
      <c r="AD1525" s="18"/>
    </row>
    <row r="1526">
      <c r="A1526" s="119">
        <v>1423.0</v>
      </c>
      <c r="B1526" s="120" t="s">
        <v>1685</v>
      </c>
      <c r="C1526" s="120" t="s">
        <v>243</v>
      </c>
      <c r="D1526" s="120"/>
      <c r="E1526" s="120" t="s">
        <v>1654</v>
      </c>
      <c r="F1526" s="121"/>
      <c r="G1526" s="121" t="s">
        <v>5684</v>
      </c>
      <c r="H1526" s="121" t="s">
        <v>5685</v>
      </c>
      <c r="I1526" s="121" t="s">
        <v>1600</v>
      </c>
      <c r="J1526" s="122" t="s">
        <v>5686</v>
      </c>
      <c r="K1526" s="123" t="s">
        <v>1795</v>
      </c>
      <c r="L1526" s="121" t="s">
        <v>1796</v>
      </c>
      <c r="M1526" s="147"/>
      <c r="N1526" s="18"/>
      <c r="O1526" s="113"/>
      <c r="P1526" s="113"/>
      <c r="Q1526" s="18"/>
      <c r="R1526" s="18"/>
      <c r="S1526" s="15"/>
      <c r="T1526" s="18"/>
      <c r="U1526" s="18"/>
      <c r="V1526" s="18"/>
      <c r="W1526" s="18"/>
      <c r="X1526" s="18"/>
      <c r="Y1526" s="18"/>
      <c r="Z1526" s="18"/>
      <c r="AA1526" s="18"/>
      <c r="AB1526" s="18"/>
      <c r="AC1526" s="18"/>
      <c r="AD1526" s="18"/>
    </row>
    <row r="1527">
      <c r="A1527" s="119">
        <v>1521.0</v>
      </c>
      <c r="B1527" s="120" t="s">
        <v>1685</v>
      </c>
      <c r="C1527" s="120" t="s">
        <v>243</v>
      </c>
      <c r="D1527" s="120"/>
      <c r="E1527" s="120" t="s">
        <v>1654</v>
      </c>
      <c r="F1527" s="121"/>
      <c r="G1527" s="121" t="s">
        <v>5684</v>
      </c>
      <c r="H1527" s="121" t="s">
        <v>5685</v>
      </c>
      <c r="I1527" s="121" t="s">
        <v>1600</v>
      </c>
      <c r="J1527" s="122" t="s">
        <v>5687</v>
      </c>
      <c r="K1527" s="123" t="s">
        <v>1798</v>
      </c>
      <c r="L1527" s="121" t="s">
        <v>1799</v>
      </c>
      <c r="M1527" s="147"/>
      <c r="N1527" s="18"/>
      <c r="O1527" s="113"/>
      <c r="P1527" s="113"/>
      <c r="Q1527" s="18"/>
      <c r="R1527" s="18"/>
      <c r="S1527" s="15"/>
      <c r="T1527" s="18"/>
      <c r="U1527" s="18"/>
      <c r="V1527" s="18"/>
      <c r="W1527" s="18"/>
      <c r="X1527" s="18"/>
      <c r="Y1527" s="18"/>
      <c r="Z1527" s="18"/>
      <c r="AA1527" s="18"/>
      <c r="AB1527" s="18"/>
      <c r="AC1527" s="18"/>
      <c r="AD1527" s="18"/>
    </row>
    <row r="1528">
      <c r="A1528" s="119">
        <v>1418.0</v>
      </c>
      <c r="B1528" s="120" t="s">
        <v>1685</v>
      </c>
      <c r="C1528" s="120" t="s">
        <v>243</v>
      </c>
      <c r="D1528" s="120"/>
      <c r="E1528" s="120" t="s">
        <v>1654</v>
      </c>
      <c r="F1528" s="121"/>
      <c r="G1528" s="121" t="s">
        <v>5688</v>
      </c>
      <c r="H1528" s="121" t="s">
        <v>5689</v>
      </c>
      <c r="I1528" s="121" t="s">
        <v>1600</v>
      </c>
      <c r="J1528" s="122" t="s">
        <v>5690</v>
      </c>
      <c r="K1528" s="123" t="s">
        <v>1795</v>
      </c>
      <c r="L1528" s="121" t="s">
        <v>1796</v>
      </c>
      <c r="M1528" s="147"/>
      <c r="N1528" s="18"/>
      <c r="O1528" s="113"/>
      <c r="P1528" s="113"/>
      <c r="Q1528" s="18"/>
      <c r="R1528" s="18"/>
      <c r="S1528" s="15"/>
      <c r="T1528" s="18"/>
      <c r="U1528" s="18"/>
      <c r="V1528" s="18"/>
      <c r="W1528" s="18"/>
      <c r="X1528" s="18"/>
      <c r="Y1528" s="18"/>
      <c r="Z1528" s="18"/>
      <c r="AA1528" s="18"/>
      <c r="AB1528" s="18"/>
      <c r="AC1528" s="18"/>
      <c r="AD1528" s="18"/>
    </row>
    <row r="1529">
      <c r="A1529" s="119">
        <v>1516.0</v>
      </c>
      <c r="B1529" s="120" t="s">
        <v>1685</v>
      </c>
      <c r="C1529" s="120" t="s">
        <v>243</v>
      </c>
      <c r="D1529" s="120"/>
      <c r="E1529" s="120" t="s">
        <v>1654</v>
      </c>
      <c r="F1529" s="121"/>
      <c r="G1529" s="121" t="s">
        <v>5688</v>
      </c>
      <c r="H1529" s="121" t="s">
        <v>5689</v>
      </c>
      <c r="I1529" s="121" t="s">
        <v>1600</v>
      </c>
      <c r="J1529" s="122" t="s">
        <v>5691</v>
      </c>
      <c r="K1529" s="123" t="s">
        <v>1798</v>
      </c>
      <c r="L1529" s="121" t="s">
        <v>1799</v>
      </c>
      <c r="M1529" s="147"/>
      <c r="N1529" s="18"/>
      <c r="O1529" s="113"/>
      <c r="P1529" s="113"/>
      <c r="Q1529" s="18"/>
      <c r="R1529" s="18"/>
      <c r="S1529" s="15"/>
      <c r="T1529" s="18"/>
      <c r="U1529" s="18"/>
      <c r="V1529" s="18"/>
      <c r="W1529" s="18"/>
      <c r="X1529" s="18"/>
      <c r="Y1529" s="18"/>
      <c r="Z1529" s="18"/>
      <c r="AA1529" s="18"/>
      <c r="AB1529" s="18"/>
      <c r="AC1529" s="18"/>
      <c r="AD1529" s="18"/>
    </row>
    <row r="1530">
      <c r="A1530" s="119">
        <v>1420.0</v>
      </c>
      <c r="B1530" s="120" t="s">
        <v>1685</v>
      </c>
      <c r="C1530" s="120" t="s">
        <v>243</v>
      </c>
      <c r="D1530" s="120"/>
      <c r="E1530" s="120" t="s">
        <v>1654</v>
      </c>
      <c r="F1530" s="121"/>
      <c r="G1530" s="121" t="s">
        <v>5692</v>
      </c>
      <c r="H1530" s="121" t="s">
        <v>5693</v>
      </c>
      <c r="I1530" s="121" t="s">
        <v>1600</v>
      </c>
      <c r="J1530" s="122" t="s">
        <v>5694</v>
      </c>
      <c r="K1530" s="123" t="s">
        <v>1795</v>
      </c>
      <c r="L1530" s="121" t="s">
        <v>1796</v>
      </c>
      <c r="M1530" s="147"/>
      <c r="N1530" s="18"/>
      <c r="O1530" s="113"/>
      <c r="P1530" s="113"/>
      <c r="Q1530" s="18"/>
      <c r="R1530" s="18"/>
      <c r="S1530" s="15"/>
      <c r="T1530" s="18"/>
      <c r="U1530" s="18"/>
      <c r="V1530" s="18"/>
      <c r="W1530" s="18"/>
      <c r="X1530" s="18"/>
      <c r="Y1530" s="18"/>
      <c r="Z1530" s="18"/>
      <c r="AA1530" s="18"/>
      <c r="AB1530" s="18"/>
      <c r="AC1530" s="18"/>
      <c r="AD1530" s="18"/>
    </row>
    <row r="1531">
      <c r="A1531" s="119">
        <v>1518.0</v>
      </c>
      <c r="B1531" s="120" t="s">
        <v>1685</v>
      </c>
      <c r="C1531" s="120" t="s">
        <v>243</v>
      </c>
      <c r="D1531" s="120"/>
      <c r="E1531" s="120" t="s">
        <v>1654</v>
      </c>
      <c r="F1531" s="121"/>
      <c r="G1531" s="121" t="s">
        <v>5692</v>
      </c>
      <c r="H1531" s="121" t="s">
        <v>5693</v>
      </c>
      <c r="I1531" s="121" t="s">
        <v>1600</v>
      </c>
      <c r="J1531" s="122" t="s">
        <v>5695</v>
      </c>
      <c r="K1531" s="123" t="s">
        <v>1798</v>
      </c>
      <c r="L1531" s="121" t="s">
        <v>1799</v>
      </c>
      <c r="M1531" s="147"/>
      <c r="N1531" s="18"/>
      <c r="O1531" s="113"/>
      <c r="P1531" s="113"/>
      <c r="Q1531" s="18"/>
      <c r="R1531" s="18"/>
      <c r="S1531" s="15"/>
      <c r="T1531" s="18"/>
      <c r="U1531" s="18"/>
      <c r="V1531" s="18"/>
      <c r="W1531" s="18"/>
      <c r="X1531" s="18"/>
      <c r="Y1531" s="18"/>
      <c r="Z1531" s="18"/>
      <c r="AA1531" s="18"/>
      <c r="AB1531" s="18"/>
      <c r="AC1531" s="18"/>
      <c r="AD1531" s="18"/>
    </row>
    <row r="1532">
      <c r="A1532" s="119">
        <v>1422.0</v>
      </c>
      <c r="B1532" s="120" t="s">
        <v>1685</v>
      </c>
      <c r="C1532" s="120" t="s">
        <v>243</v>
      </c>
      <c r="D1532" s="120"/>
      <c r="E1532" s="120" t="s">
        <v>1654</v>
      </c>
      <c r="F1532" s="121"/>
      <c r="G1532" s="121" t="s">
        <v>5696</v>
      </c>
      <c r="H1532" s="121" t="s">
        <v>5697</v>
      </c>
      <c r="I1532" s="121" t="s">
        <v>1600</v>
      </c>
      <c r="J1532" s="122" t="s">
        <v>5698</v>
      </c>
      <c r="K1532" s="123" t="s">
        <v>1795</v>
      </c>
      <c r="L1532" s="121" t="s">
        <v>1796</v>
      </c>
      <c r="M1532" s="147"/>
      <c r="N1532" s="18"/>
      <c r="O1532" s="113"/>
      <c r="P1532" s="113"/>
      <c r="Q1532" s="18"/>
      <c r="R1532" s="18"/>
      <c r="S1532" s="15"/>
      <c r="T1532" s="18"/>
      <c r="U1532" s="18"/>
      <c r="V1532" s="18"/>
      <c r="W1532" s="18"/>
      <c r="X1532" s="18"/>
      <c r="Y1532" s="18"/>
      <c r="Z1532" s="18"/>
      <c r="AA1532" s="18"/>
      <c r="AB1532" s="18"/>
      <c r="AC1532" s="18"/>
      <c r="AD1532" s="18"/>
    </row>
    <row r="1533">
      <c r="A1533" s="119">
        <v>1520.0</v>
      </c>
      <c r="B1533" s="120" t="s">
        <v>1685</v>
      </c>
      <c r="C1533" s="120" t="s">
        <v>243</v>
      </c>
      <c r="D1533" s="120"/>
      <c r="E1533" s="120" t="s">
        <v>1654</v>
      </c>
      <c r="F1533" s="121"/>
      <c r="G1533" s="121" t="s">
        <v>5696</v>
      </c>
      <c r="H1533" s="121" t="s">
        <v>5697</v>
      </c>
      <c r="I1533" s="121" t="s">
        <v>1600</v>
      </c>
      <c r="J1533" s="122" t="s">
        <v>5699</v>
      </c>
      <c r="K1533" s="123" t="s">
        <v>1798</v>
      </c>
      <c r="L1533" s="121" t="s">
        <v>1799</v>
      </c>
      <c r="M1533" s="147"/>
      <c r="N1533" s="18"/>
      <c r="O1533" s="113"/>
      <c r="P1533" s="113"/>
      <c r="Q1533" s="18"/>
      <c r="R1533" s="18"/>
      <c r="S1533" s="15"/>
      <c r="T1533" s="18"/>
      <c r="U1533" s="18"/>
      <c r="V1533" s="18"/>
      <c r="W1533" s="18"/>
      <c r="X1533" s="18"/>
      <c r="Y1533" s="18"/>
      <c r="Z1533" s="18"/>
      <c r="AA1533" s="18"/>
      <c r="AB1533" s="18"/>
      <c r="AC1533" s="18"/>
      <c r="AD1533" s="18"/>
    </row>
    <row r="1534">
      <c r="A1534" s="119">
        <v>1424.0</v>
      </c>
      <c r="B1534" s="120" t="s">
        <v>1685</v>
      </c>
      <c r="C1534" s="120" t="s">
        <v>243</v>
      </c>
      <c r="D1534" s="120"/>
      <c r="E1534" s="120" t="s">
        <v>1654</v>
      </c>
      <c r="F1534" s="121"/>
      <c r="G1534" s="121" t="s">
        <v>5700</v>
      </c>
      <c r="H1534" s="121" t="s">
        <v>5701</v>
      </c>
      <c r="I1534" s="121" t="s">
        <v>1600</v>
      </c>
      <c r="J1534" s="122" t="s">
        <v>5702</v>
      </c>
      <c r="K1534" s="123" t="s">
        <v>1795</v>
      </c>
      <c r="L1534" s="121" t="s">
        <v>1796</v>
      </c>
      <c r="M1534" s="147"/>
      <c r="N1534" s="18"/>
      <c r="O1534" s="113"/>
      <c r="P1534" s="113"/>
      <c r="Q1534" s="18"/>
      <c r="R1534" s="18"/>
      <c r="S1534" s="15"/>
      <c r="T1534" s="18"/>
      <c r="U1534" s="18"/>
      <c r="V1534" s="18"/>
      <c r="W1534" s="18"/>
      <c r="X1534" s="18"/>
      <c r="Y1534" s="18"/>
      <c r="Z1534" s="18"/>
      <c r="AA1534" s="18"/>
      <c r="AB1534" s="18"/>
      <c r="AC1534" s="18"/>
      <c r="AD1534" s="18"/>
    </row>
    <row r="1535">
      <c r="A1535" s="119">
        <v>1522.0</v>
      </c>
      <c r="B1535" s="120" t="s">
        <v>1685</v>
      </c>
      <c r="C1535" s="120" t="s">
        <v>243</v>
      </c>
      <c r="D1535" s="120"/>
      <c r="E1535" s="120" t="s">
        <v>1654</v>
      </c>
      <c r="F1535" s="121"/>
      <c r="G1535" s="121" t="s">
        <v>5700</v>
      </c>
      <c r="H1535" s="121" t="s">
        <v>5701</v>
      </c>
      <c r="I1535" s="121" t="s">
        <v>1600</v>
      </c>
      <c r="J1535" s="122" t="s">
        <v>5703</v>
      </c>
      <c r="K1535" s="123" t="s">
        <v>1798</v>
      </c>
      <c r="L1535" s="121" t="s">
        <v>1799</v>
      </c>
      <c r="M1535" s="147"/>
      <c r="N1535" s="18"/>
      <c r="O1535" s="113"/>
      <c r="P1535" s="113"/>
      <c r="Q1535" s="18"/>
      <c r="R1535" s="18"/>
      <c r="S1535" s="15"/>
      <c r="T1535" s="18"/>
      <c r="U1535" s="18"/>
      <c r="V1535" s="18"/>
      <c r="W1535" s="18"/>
      <c r="X1535" s="18"/>
      <c r="Y1535" s="18"/>
      <c r="Z1535" s="18"/>
      <c r="AA1535" s="18"/>
      <c r="AB1535" s="18"/>
      <c r="AC1535" s="18"/>
      <c r="AD1535" s="18"/>
    </row>
    <row r="1536">
      <c r="A1536" s="119">
        <v>1441.0</v>
      </c>
      <c r="B1536" s="120" t="s">
        <v>1685</v>
      </c>
      <c r="C1536" s="120" t="s">
        <v>243</v>
      </c>
      <c r="D1536" s="120"/>
      <c r="E1536" s="120" t="s">
        <v>1654</v>
      </c>
      <c r="F1536" s="121"/>
      <c r="G1536" s="121" t="s">
        <v>5704</v>
      </c>
      <c r="H1536" s="121" t="s">
        <v>5705</v>
      </c>
      <c r="I1536" s="121" t="s">
        <v>1600</v>
      </c>
      <c r="J1536" s="122" t="s">
        <v>5706</v>
      </c>
      <c r="K1536" s="123" t="s">
        <v>1795</v>
      </c>
      <c r="L1536" s="121" t="s">
        <v>1796</v>
      </c>
      <c r="M1536" s="147"/>
      <c r="N1536" s="18"/>
      <c r="O1536" s="113"/>
      <c r="P1536" s="113"/>
      <c r="Q1536" s="18"/>
      <c r="R1536" s="18"/>
      <c r="S1536" s="15"/>
      <c r="T1536" s="18"/>
      <c r="U1536" s="18"/>
      <c r="V1536" s="18"/>
      <c r="W1536" s="18"/>
      <c r="X1536" s="18"/>
      <c r="Y1536" s="18"/>
      <c r="Z1536" s="18"/>
      <c r="AA1536" s="18"/>
      <c r="AB1536" s="18"/>
      <c r="AC1536" s="18"/>
      <c r="AD1536" s="18"/>
    </row>
    <row r="1537">
      <c r="A1537" s="119">
        <v>1539.0</v>
      </c>
      <c r="B1537" s="120" t="s">
        <v>1685</v>
      </c>
      <c r="C1537" s="120" t="s">
        <v>243</v>
      </c>
      <c r="D1537" s="120"/>
      <c r="E1537" s="120" t="s">
        <v>1654</v>
      </c>
      <c r="F1537" s="121"/>
      <c r="G1537" s="121" t="s">
        <v>5704</v>
      </c>
      <c r="H1537" s="121" t="s">
        <v>5705</v>
      </c>
      <c r="I1537" s="121" t="s">
        <v>1600</v>
      </c>
      <c r="J1537" s="122" t="s">
        <v>5707</v>
      </c>
      <c r="K1537" s="123" t="s">
        <v>1798</v>
      </c>
      <c r="L1537" s="121" t="s">
        <v>1799</v>
      </c>
      <c r="M1537" s="147"/>
      <c r="N1537" s="18"/>
      <c r="O1537" s="113"/>
      <c r="P1537" s="113"/>
      <c r="Q1537" s="18"/>
      <c r="R1537" s="18"/>
      <c r="S1537" s="15"/>
      <c r="T1537" s="18"/>
      <c r="U1537" s="18"/>
      <c r="V1537" s="18"/>
      <c r="W1537" s="18"/>
      <c r="X1537" s="18"/>
      <c r="Y1537" s="18"/>
      <c r="Z1537" s="18"/>
      <c r="AA1537" s="18"/>
      <c r="AB1537" s="18"/>
      <c r="AC1537" s="18"/>
      <c r="AD1537" s="18"/>
    </row>
    <row r="1538">
      <c r="A1538" s="119">
        <v>1443.0</v>
      </c>
      <c r="B1538" s="120" t="s">
        <v>1685</v>
      </c>
      <c r="C1538" s="120" t="s">
        <v>243</v>
      </c>
      <c r="D1538" s="120"/>
      <c r="E1538" s="120" t="s">
        <v>1654</v>
      </c>
      <c r="F1538" s="121"/>
      <c r="G1538" s="121" t="s">
        <v>5708</v>
      </c>
      <c r="H1538" s="121" t="s">
        <v>5709</v>
      </c>
      <c r="I1538" s="121" t="s">
        <v>1600</v>
      </c>
      <c r="J1538" s="122" t="s">
        <v>5710</v>
      </c>
      <c r="K1538" s="123" t="s">
        <v>1795</v>
      </c>
      <c r="L1538" s="121" t="s">
        <v>1796</v>
      </c>
      <c r="M1538" s="147"/>
      <c r="N1538" s="18"/>
      <c r="O1538" s="113"/>
      <c r="P1538" s="113"/>
      <c r="Q1538" s="18"/>
      <c r="R1538" s="18"/>
      <c r="S1538" s="15"/>
      <c r="T1538" s="18"/>
      <c r="U1538" s="18"/>
      <c r="V1538" s="18"/>
      <c r="W1538" s="18"/>
      <c r="X1538" s="18"/>
      <c r="Y1538" s="18"/>
      <c r="Z1538" s="18"/>
      <c r="AA1538" s="18"/>
      <c r="AB1538" s="18"/>
      <c r="AC1538" s="18"/>
      <c r="AD1538" s="18"/>
    </row>
    <row r="1539">
      <c r="A1539" s="119">
        <v>1541.0</v>
      </c>
      <c r="B1539" s="120" t="s">
        <v>1685</v>
      </c>
      <c r="C1539" s="120" t="s">
        <v>243</v>
      </c>
      <c r="D1539" s="120"/>
      <c r="E1539" s="120" t="s">
        <v>1654</v>
      </c>
      <c r="F1539" s="121"/>
      <c r="G1539" s="121" t="s">
        <v>5708</v>
      </c>
      <c r="H1539" s="121" t="s">
        <v>5709</v>
      </c>
      <c r="I1539" s="121" t="s">
        <v>1600</v>
      </c>
      <c r="J1539" s="122" t="s">
        <v>5711</v>
      </c>
      <c r="K1539" s="123" t="s">
        <v>1798</v>
      </c>
      <c r="L1539" s="121" t="s">
        <v>1799</v>
      </c>
      <c r="M1539" s="147"/>
      <c r="N1539" s="18"/>
      <c r="O1539" s="113"/>
      <c r="P1539" s="113"/>
      <c r="Q1539" s="18"/>
      <c r="R1539" s="18"/>
      <c r="S1539" s="15"/>
      <c r="T1539" s="18"/>
      <c r="U1539" s="18"/>
      <c r="V1539" s="18"/>
      <c r="W1539" s="18"/>
      <c r="X1539" s="18"/>
      <c r="Y1539" s="18"/>
      <c r="Z1539" s="18"/>
      <c r="AA1539" s="18"/>
      <c r="AB1539" s="18"/>
      <c r="AC1539" s="18"/>
      <c r="AD1539" s="18"/>
    </row>
    <row r="1540">
      <c r="A1540" s="119">
        <v>1445.0</v>
      </c>
      <c r="B1540" s="120" t="s">
        <v>1685</v>
      </c>
      <c r="C1540" s="120" t="s">
        <v>243</v>
      </c>
      <c r="D1540" s="120"/>
      <c r="E1540" s="120" t="s">
        <v>1654</v>
      </c>
      <c r="F1540" s="121"/>
      <c r="G1540" s="121" t="s">
        <v>5712</v>
      </c>
      <c r="H1540" s="121" t="s">
        <v>5713</v>
      </c>
      <c r="I1540" s="121" t="s">
        <v>1600</v>
      </c>
      <c r="J1540" s="122" t="s">
        <v>5714</v>
      </c>
      <c r="K1540" s="123" t="s">
        <v>1795</v>
      </c>
      <c r="L1540" s="121" t="s">
        <v>1796</v>
      </c>
      <c r="M1540" s="147"/>
      <c r="N1540" s="18"/>
      <c r="O1540" s="113"/>
      <c r="P1540" s="113"/>
      <c r="Q1540" s="18"/>
      <c r="R1540" s="18"/>
      <c r="S1540" s="15"/>
      <c r="T1540" s="18"/>
      <c r="U1540" s="18"/>
      <c r="V1540" s="18"/>
      <c r="W1540" s="18"/>
      <c r="X1540" s="18"/>
      <c r="Y1540" s="18"/>
      <c r="Z1540" s="18"/>
      <c r="AA1540" s="18"/>
      <c r="AB1540" s="18"/>
      <c r="AC1540" s="18"/>
      <c r="AD1540" s="18"/>
    </row>
    <row r="1541">
      <c r="A1541" s="119">
        <v>1543.0</v>
      </c>
      <c r="B1541" s="120" t="s">
        <v>1685</v>
      </c>
      <c r="C1541" s="120" t="s">
        <v>243</v>
      </c>
      <c r="D1541" s="120"/>
      <c r="E1541" s="120" t="s">
        <v>1654</v>
      </c>
      <c r="F1541" s="121"/>
      <c r="G1541" s="121" t="s">
        <v>5712</v>
      </c>
      <c r="H1541" s="121" t="s">
        <v>5713</v>
      </c>
      <c r="I1541" s="121" t="s">
        <v>1600</v>
      </c>
      <c r="J1541" s="122" t="s">
        <v>5715</v>
      </c>
      <c r="K1541" s="123" t="s">
        <v>1798</v>
      </c>
      <c r="L1541" s="121" t="s">
        <v>1799</v>
      </c>
      <c r="M1541" s="147"/>
      <c r="N1541" s="18"/>
      <c r="O1541" s="113"/>
      <c r="P1541" s="113"/>
      <c r="Q1541" s="18"/>
      <c r="R1541" s="18"/>
      <c r="S1541" s="15"/>
      <c r="T1541" s="18"/>
      <c r="U1541" s="18"/>
      <c r="V1541" s="18"/>
      <c r="W1541" s="18"/>
      <c r="X1541" s="18"/>
      <c r="Y1541" s="18"/>
      <c r="Z1541" s="18"/>
      <c r="AA1541" s="18"/>
      <c r="AB1541" s="18"/>
      <c r="AC1541" s="18"/>
      <c r="AD1541" s="18"/>
    </row>
    <row r="1542">
      <c r="A1542" s="119">
        <v>1447.0</v>
      </c>
      <c r="B1542" s="120" t="s">
        <v>1685</v>
      </c>
      <c r="C1542" s="120" t="s">
        <v>243</v>
      </c>
      <c r="D1542" s="120"/>
      <c r="E1542" s="120" t="s">
        <v>1654</v>
      </c>
      <c r="F1542" s="121"/>
      <c r="G1542" s="121" t="s">
        <v>5716</v>
      </c>
      <c r="H1542" s="121" t="s">
        <v>5717</v>
      </c>
      <c r="I1542" s="121" t="s">
        <v>1600</v>
      </c>
      <c r="J1542" s="122" t="s">
        <v>5718</v>
      </c>
      <c r="K1542" s="123" t="s">
        <v>1795</v>
      </c>
      <c r="L1542" s="121" t="s">
        <v>1796</v>
      </c>
      <c r="M1542" s="147"/>
      <c r="N1542" s="18"/>
      <c r="O1542" s="113"/>
      <c r="P1542" s="113"/>
      <c r="Q1542" s="18"/>
      <c r="R1542" s="18"/>
      <c r="S1542" s="15"/>
      <c r="T1542" s="18"/>
      <c r="U1542" s="18"/>
      <c r="V1542" s="18"/>
      <c r="W1542" s="18"/>
      <c r="X1542" s="18"/>
      <c r="Y1542" s="18"/>
      <c r="Z1542" s="18"/>
      <c r="AA1542" s="18"/>
      <c r="AB1542" s="18"/>
      <c r="AC1542" s="18"/>
      <c r="AD1542" s="18"/>
    </row>
    <row r="1543">
      <c r="A1543" s="119">
        <v>1545.0</v>
      </c>
      <c r="B1543" s="120" t="s">
        <v>1685</v>
      </c>
      <c r="C1543" s="120" t="s">
        <v>243</v>
      </c>
      <c r="D1543" s="120"/>
      <c r="E1543" s="120" t="s">
        <v>1654</v>
      </c>
      <c r="F1543" s="121"/>
      <c r="G1543" s="121" t="s">
        <v>5716</v>
      </c>
      <c r="H1543" s="121" t="s">
        <v>5717</v>
      </c>
      <c r="I1543" s="121" t="s">
        <v>1600</v>
      </c>
      <c r="J1543" s="122" t="s">
        <v>5719</v>
      </c>
      <c r="K1543" s="123" t="s">
        <v>1798</v>
      </c>
      <c r="L1543" s="121" t="s">
        <v>1799</v>
      </c>
      <c r="M1543" s="147"/>
      <c r="N1543" s="18"/>
      <c r="O1543" s="113"/>
      <c r="P1543" s="113"/>
      <c r="Q1543" s="18"/>
      <c r="R1543" s="18"/>
      <c r="S1543" s="15"/>
      <c r="T1543" s="18"/>
      <c r="U1543" s="18"/>
      <c r="V1543" s="18"/>
      <c r="W1543" s="18"/>
      <c r="X1543" s="18"/>
      <c r="Y1543" s="18"/>
      <c r="Z1543" s="18"/>
      <c r="AA1543" s="18"/>
      <c r="AB1543" s="18"/>
      <c r="AC1543" s="18"/>
      <c r="AD1543" s="18"/>
    </row>
    <row r="1544">
      <c r="A1544" s="119">
        <v>1442.0</v>
      </c>
      <c r="B1544" s="120" t="s">
        <v>1685</v>
      </c>
      <c r="C1544" s="120" t="s">
        <v>243</v>
      </c>
      <c r="D1544" s="120"/>
      <c r="E1544" s="120" t="s">
        <v>1654</v>
      </c>
      <c r="F1544" s="121"/>
      <c r="G1544" s="121" t="s">
        <v>5720</v>
      </c>
      <c r="H1544" s="121" t="s">
        <v>5721</v>
      </c>
      <c r="I1544" s="121" t="s">
        <v>1600</v>
      </c>
      <c r="J1544" s="122" t="s">
        <v>5722</v>
      </c>
      <c r="K1544" s="123" t="s">
        <v>1795</v>
      </c>
      <c r="L1544" s="121" t="s">
        <v>1796</v>
      </c>
      <c r="M1544" s="147"/>
      <c r="N1544" s="18"/>
      <c r="O1544" s="113"/>
      <c r="P1544" s="113"/>
      <c r="Q1544" s="18"/>
      <c r="R1544" s="18"/>
      <c r="S1544" s="15"/>
      <c r="T1544" s="18"/>
      <c r="U1544" s="18"/>
      <c r="V1544" s="18"/>
      <c r="W1544" s="18"/>
      <c r="X1544" s="18"/>
      <c r="Y1544" s="18"/>
      <c r="Z1544" s="18"/>
      <c r="AA1544" s="18"/>
      <c r="AB1544" s="18"/>
      <c r="AC1544" s="18"/>
      <c r="AD1544" s="18"/>
    </row>
    <row r="1545">
      <c r="A1545" s="119">
        <v>1540.0</v>
      </c>
      <c r="B1545" s="120" t="s">
        <v>1685</v>
      </c>
      <c r="C1545" s="120" t="s">
        <v>243</v>
      </c>
      <c r="D1545" s="120"/>
      <c r="E1545" s="120" t="s">
        <v>1654</v>
      </c>
      <c r="F1545" s="121"/>
      <c r="G1545" s="121" t="s">
        <v>5720</v>
      </c>
      <c r="H1545" s="121" t="s">
        <v>5721</v>
      </c>
      <c r="I1545" s="121" t="s">
        <v>1600</v>
      </c>
      <c r="J1545" s="122" t="s">
        <v>5723</v>
      </c>
      <c r="K1545" s="123" t="s">
        <v>1798</v>
      </c>
      <c r="L1545" s="121" t="s">
        <v>1799</v>
      </c>
      <c r="M1545" s="147"/>
      <c r="N1545" s="18"/>
      <c r="O1545" s="113"/>
      <c r="P1545" s="113"/>
      <c r="Q1545" s="18"/>
      <c r="R1545" s="18"/>
      <c r="S1545" s="15"/>
      <c r="T1545" s="18"/>
      <c r="U1545" s="18"/>
      <c r="V1545" s="18"/>
      <c r="W1545" s="18"/>
      <c r="X1545" s="18"/>
      <c r="Y1545" s="18"/>
      <c r="Z1545" s="18"/>
      <c r="AA1545" s="18"/>
      <c r="AB1545" s="18"/>
      <c r="AC1545" s="18"/>
      <c r="AD1545" s="18"/>
    </row>
    <row r="1546">
      <c r="A1546" s="119">
        <v>1444.0</v>
      </c>
      <c r="B1546" s="120" t="s">
        <v>1685</v>
      </c>
      <c r="C1546" s="120" t="s">
        <v>243</v>
      </c>
      <c r="D1546" s="120"/>
      <c r="E1546" s="120" t="s">
        <v>1654</v>
      </c>
      <c r="F1546" s="121"/>
      <c r="G1546" s="121" t="s">
        <v>5724</v>
      </c>
      <c r="H1546" s="121" t="s">
        <v>5725</v>
      </c>
      <c r="I1546" s="121" t="s">
        <v>1600</v>
      </c>
      <c r="J1546" s="122" t="s">
        <v>5726</v>
      </c>
      <c r="K1546" s="123" t="s">
        <v>1795</v>
      </c>
      <c r="L1546" s="121" t="s">
        <v>1796</v>
      </c>
      <c r="M1546" s="147"/>
      <c r="N1546" s="18"/>
      <c r="O1546" s="113"/>
      <c r="P1546" s="113"/>
      <c r="Q1546" s="18"/>
      <c r="R1546" s="18"/>
      <c r="S1546" s="15"/>
      <c r="T1546" s="18"/>
      <c r="U1546" s="18"/>
      <c r="V1546" s="18"/>
      <c r="W1546" s="18"/>
      <c r="X1546" s="18"/>
      <c r="Y1546" s="18"/>
      <c r="Z1546" s="18"/>
      <c r="AA1546" s="18"/>
      <c r="AB1546" s="18"/>
      <c r="AC1546" s="18"/>
      <c r="AD1546" s="18"/>
    </row>
    <row r="1547">
      <c r="A1547" s="119">
        <v>1542.0</v>
      </c>
      <c r="B1547" s="120" t="s">
        <v>1685</v>
      </c>
      <c r="C1547" s="120" t="s">
        <v>243</v>
      </c>
      <c r="D1547" s="120"/>
      <c r="E1547" s="120" t="s">
        <v>1654</v>
      </c>
      <c r="F1547" s="121"/>
      <c r="G1547" s="121" t="s">
        <v>5724</v>
      </c>
      <c r="H1547" s="121" t="s">
        <v>5725</v>
      </c>
      <c r="I1547" s="121" t="s">
        <v>1600</v>
      </c>
      <c r="J1547" s="122" t="s">
        <v>5727</v>
      </c>
      <c r="K1547" s="123" t="s">
        <v>1798</v>
      </c>
      <c r="L1547" s="121" t="s">
        <v>1799</v>
      </c>
      <c r="M1547" s="147"/>
      <c r="N1547" s="18"/>
      <c r="O1547" s="113"/>
      <c r="P1547" s="113"/>
      <c r="Q1547" s="18"/>
      <c r="R1547" s="18"/>
      <c r="S1547" s="15"/>
      <c r="T1547" s="18"/>
      <c r="U1547" s="18"/>
      <c r="V1547" s="18"/>
      <c r="W1547" s="18"/>
      <c r="X1547" s="18"/>
      <c r="Y1547" s="18"/>
      <c r="Z1547" s="18"/>
      <c r="AA1547" s="18"/>
      <c r="AB1547" s="18"/>
      <c r="AC1547" s="18"/>
      <c r="AD1547" s="18"/>
    </row>
    <row r="1548">
      <c r="A1548" s="119">
        <v>1446.0</v>
      </c>
      <c r="B1548" s="120" t="s">
        <v>1685</v>
      </c>
      <c r="C1548" s="120" t="s">
        <v>243</v>
      </c>
      <c r="D1548" s="120"/>
      <c r="E1548" s="120" t="s">
        <v>1654</v>
      </c>
      <c r="F1548" s="121"/>
      <c r="G1548" s="121" t="s">
        <v>5728</v>
      </c>
      <c r="H1548" s="121" t="s">
        <v>5729</v>
      </c>
      <c r="I1548" s="121" t="s">
        <v>1600</v>
      </c>
      <c r="J1548" s="122" t="s">
        <v>5730</v>
      </c>
      <c r="K1548" s="123" t="s">
        <v>1795</v>
      </c>
      <c r="L1548" s="121" t="s">
        <v>1796</v>
      </c>
      <c r="M1548" s="147"/>
      <c r="N1548" s="18"/>
      <c r="O1548" s="113"/>
      <c r="P1548" s="113"/>
      <c r="Q1548" s="18"/>
      <c r="R1548" s="18"/>
      <c r="S1548" s="15"/>
      <c r="T1548" s="18"/>
      <c r="U1548" s="18"/>
      <c r="V1548" s="18"/>
      <c r="W1548" s="18"/>
      <c r="X1548" s="18"/>
      <c r="Y1548" s="18"/>
      <c r="Z1548" s="18"/>
      <c r="AA1548" s="18"/>
      <c r="AB1548" s="18"/>
      <c r="AC1548" s="18"/>
      <c r="AD1548" s="18"/>
    </row>
    <row r="1549">
      <c r="A1549" s="119">
        <v>1544.0</v>
      </c>
      <c r="B1549" s="120" t="s">
        <v>1685</v>
      </c>
      <c r="C1549" s="120" t="s">
        <v>243</v>
      </c>
      <c r="D1549" s="120"/>
      <c r="E1549" s="120" t="s">
        <v>1654</v>
      </c>
      <c r="F1549" s="121"/>
      <c r="G1549" s="121" t="s">
        <v>5728</v>
      </c>
      <c r="H1549" s="121" t="s">
        <v>5729</v>
      </c>
      <c r="I1549" s="121" t="s">
        <v>1600</v>
      </c>
      <c r="J1549" s="122" t="s">
        <v>5731</v>
      </c>
      <c r="K1549" s="123" t="s">
        <v>1798</v>
      </c>
      <c r="L1549" s="121" t="s">
        <v>1799</v>
      </c>
      <c r="M1549" s="147"/>
      <c r="N1549" s="18"/>
      <c r="O1549" s="113"/>
      <c r="P1549" s="113"/>
      <c r="Q1549" s="18"/>
      <c r="R1549" s="18"/>
      <c r="S1549" s="15"/>
      <c r="T1549" s="18"/>
      <c r="U1549" s="18"/>
      <c r="V1549" s="18"/>
      <c r="W1549" s="18"/>
      <c r="X1549" s="18"/>
      <c r="Y1549" s="18"/>
      <c r="Z1549" s="18"/>
      <c r="AA1549" s="18"/>
      <c r="AB1549" s="18"/>
      <c r="AC1549" s="18"/>
      <c r="AD1549" s="18"/>
    </row>
    <row r="1550">
      <c r="A1550" s="119">
        <v>1448.0</v>
      </c>
      <c r="B1550" s="120" t="s">
        <v>1685</v>
      </c>
      <c r="C1550" s="120" t="s">
        <v>243</v>
      </c>
      <c r="D1550" s="120"/>
      <c r="E1550" s="120" t="s">
        <v>1654</v>
      </c>
      <c r="F1550" s="121"/>
      <c r="G1550" s="121" t="s">
        <v>5732</v>
      </c>
      <c r="H1550" s="121" t="s">
        <v>5733</v>
      </c>
      <c r="I1550" s="121" t="s">
        <v>1600</v>
      </c>
      <c r="J1550" s="122" t="s">
        <v>5734</v>
      </c>
      <c r="K1550" s="123" t="s">
        <v>1795</v>
      </c>
      <c r="L1550" s="121" t="s">
        <v>1796</v>
      </c>
      <c r="M1550" s="147"/>
      <c r="N1550" s="18"/>
      <c r="O1550" s="113"/>
      <c r="P1550" s="113"/>
      <c r="Q1550" s="18"/>
      <c r="R1550" s="18"/>
      <c r="S1550" s="15"/>
      <c r="T1550" s="18"/>
      <c r="U1550" s="18"/>
      <c r="V1550" s="18"/>
      <c r="W1550" s="18"/>
      <c r="X1550" s="18"/>
      <c r="Y1550" s="18"/>
      <c r="Z1550" s="18"/>
      <c r="AA1550" s="18"/>
      <c r="AB1550" s="18"/>
      <c r="AC1550" s="18"/>
      <c r="AD1550" s="18"/>
    </row>
    <row r="1551">
      <c r="A1551" s="119">
        <v>1546.0</v>
      </c>
      <c r="B1551" s="120" t="s">
        <v>1685</v>
      </c>
      <c r="C1551" s="120" t="s">
        <v>243</v>
      </c>
      <c r="D1551" s="120"/>
      <c r="E1551" s="120" t="s">
        <v>1654</v>
      </c>
      <c r="F1551" s="121"/>
      <c r="G1551" s="121" t="s">
        <v>5732</v>
      </c>
      <c r="H1551" s="121" t="s">
        <v>5733</v>
      </c>
      <c r="I1551" s="121" t="s">
        <v>1600</v>
      </c>
      <c r="J1551" s="122" t="s">
        <v>5735</v>
      </c>
      <c r="K1551" s="123" t="s">
        <v>1798</v>
      </c>
      <c r="L1551" s="121" t="s">
        <v>1799</v>
      </c>
      <c r="M1551" s="147"/>
      <c r="N1551" s="18"/>
      <c r="O1551" s="113"/>
      <c r="P1551" s="113"/>
      <c r="Q1551" s="18"/>
      <c r="R1551" s="18"/>
      <c r="S1551" s="15"/>
      <c r="T1551" s="18"/>
      <c r="U1551" s="18"/>
      <c r="V1551" s="18"/>
      <c r="W1551" s="18"/>
      <c r="X1551" s="18"/>
      <c r="Y1551" s="18"/>
      <c r="Z1551" s="18"/>
      <c r="AA1551" s="18"/>
      <c r="AB1551" s="18"/>
      <c r="AC1551" s="18"/>
      <c r="AD1551" s="18"/>
    </row>
    <row r="1552">
      <c r="A1552" s="119">
        <v>1433.0</v>
      </c>
      <c r="B1552" s="120" t="s">
        <v>1685</v>
      </c>
      <c r="C1552" s="120" t="s">
        <v>243</v>
      </c>
      <c r="D1552" s="120"/>
      <c r="E1552" s="120" t="s">
        <v>1654</v>
      </c>
      <c r="F1552" s="121"/>
      <c r="G1552" s="121" t="s">
        <v>5736</v>
      </c>
      <c r="H1552" s="121" t="s">
        <v>5737</v>
      </c>
      <c r="I1552" s="121" t="s">
        <v>1600</v>
      </c>
      <c r="J1552" s="122" t="s">
        <v>5738</v>
      </c>
      <c r="K1552" s="123" t="s">
        <v>1795</v>
      </c>
      <c r="L1552" s="121" t="s">
        <v>1796</v>
      </c>
      <c r="M1552" s="147"/>
      <c r="N1552" s="18"/>
      <c r="O1552" s="113"/>
      <c r="P1552" s="113"/>
      <c r="Q1552" s="18"/>
      <c r="R1552" s="18"/>
      <c r="S1552" s="15"/>
      <c r="T1552" s="18"/>
      <c r="U1552" s="18"/>
      <c r="V1552" s="18"/>
      <c r="W1552" s="18"/>
      <c r="X1552" s="18"/>
      <c r="Y1552" s="18"/>
      <c r="Z1552" s="18"/>
      <c r="AA1552" s="18"/>
      <c r="AB1552" s="18"/>
      <c r="AC1552" s="18"/>
      <c r="AD1552" s="18"/>
    </row>
    <row r="1553">
      <c r="A1553" s="119">
        <v>1531.0</v>
      </c>
      <c r="B1553" s="120" t="s">
        <v>1685</v>
      </c>
      <c r="C1553" s="120" t="s">
        <v>243</v>
      </c>
      <c r="D1553" s="120"/>
      <c r="E1553" s="120" t="s">
        <v>1654</v>
      </c>
      <c r="F1553" s="121"/>
      <c r="G1553" s="121" t="s">
        <v>5736</v>
      </c>
      <c r="H1553" s="121" t="s">
        <v>5737</v>
      </c>
      <c r="I1553" s="121" t="s">
        <v>1600</v>
      </c>
      <c r="J1553" s="122" t="s">
        <v>5739</v>
      </c>
      <c r="K1553" s="123" t="s">
        <v>1798</v>
      </c>
      <c r="L1553" s="121" t="s">
        <v>1799</v>
      </c>
      <c r="M1553" s="147"/>
      <c r="N1553" s="18"/>
      <c r="O1553" s="113"/>
      <c r="P1553" s="113"/>
      <c r="Q1553" s="18"/>
      <c r="R1553" s="18"/>
      <c r="S1553" s="15"/>
      <c r="T1553" s="18"/>
      <c r="U1553" s="18"/>
      <c r="V1553" s="18"/>
      <c r="W1553" s="18"/>
      <c r="X1553" s="18"/>
      <c r="Y1553" s="18"/>
      <c r="Z1553" s="18"/>
      <c r="AA1553" s="18"/>
      <c r="AB1553" s="18"/>
      <c r="AC1553" s="18"/>
      <c r="AD1553" s="18"/>
    </row>
    <row r="1554">
      <c r="A1554" s="119">
        <v>1435.0</v>
      </c>
      <c r="B1554" s="120" t="s">
        <v>1685</v>
      </c>
      <c r="C1554" s="120" t="s">
        <v>243</v>
      </c>
      <c r="D1554" s="120"/>
      <c r="E1554" s="120" t="s">
        <v>1654</v>
      </c>
      <c r="F1554" s="121"/>
      <c r="G1554" s="121" t="s">
        <v>5740</v>
      </c>
      <c r="H1554" s="121" t="s">
        <v>5741</v>
      </c>
      <c r="I1554" s="121" t="s">
        <v>1600</v>
      </c>
      <c r="J1554" s="122" t="s">
        <v>5742</v>
      </c>
      <c r="K1554" s="123" t="s">
        <v>1795</v>
      </c>
      <c r="L1554" s="121" t="s">
        <v>1796</v>
      </c>
      <c r="M1554" s="147"/>
      <c r="N1554" s="18"/>
      <c r="O1554" s="113"/>
      <c r="P1554" s="113"/>
      <c r="Q1554" s="18"/>
      <c r="R1554" s="18"/>
      <c r="S1554" s="15"/>
      <c r="T1554" s="18"/>
      <c r="U1554" s="18"/>
      <c r="V1554" s="18"/>
      <c r="W1554" s="18"/>
      <c r="X1554" s="18"/>
      <c r="Y1554" s="18"/>
      <c r="Z1554" s="18"/>
      <c r="AA1554" s="18"/>
      <c r="AB1554" s="18"/>
      <c r="AC1554" s="18"/>
      <c r="AD1554" s="18"/>
    </row>
    <row r="1555">
      <c r="A1555" s="119">
        <v>1533.0</v>
      </c>
      <c r="B1555" s="120" t="s">
        <v>1685</v>
      </c>
      <c r="C1555" s="120" t="s">
        <v>243</v>
      </c>
      <c r="D1555" s="120"/>
      <c r="E1555" s="120" t="s">
        <v>1654</v>
      </c>
      <c r="F1555" s="121"/>
      <c r="G1555" s="121" t="s">
        <v>5740</v>
      </c>
      <c r="H1555" s="121" t="s">
        <v>5741</v>
      </c>
      <c r="I1555" s="121" t="s">
        <v>1600</v>
      </c>
      <c r="J1555" s="122" t="s">
        <v>5743</v>
      </c>
      <c r="K1555" s="123" t="s">
        <v>1798</v>
      </c>
      <c r="L1555" s="121" t="s">
        <v>1799</v>
      </c>
      <c r="M1555" s="147"/>
      <c r="N1555" s="18"/>
      <c r="O1555" s="113"/>
      <c r="P1555" s="113"/>
      <c r="Q1555" s="18"/>
      <c r="R1555" s="18"/>
      <c r="S1555" s="15"/>
      <c r="T1555" s="18"/>
      <c r="U1555" s="18"/>
      <c r="V1555" s="18"/>
      <c r="W1555" s="18"/>
      <c r="X1555" s="18"/>
      <c r="Y1555" s="18"/>
      <c r="Z1555" s="18"/>
      <c r="AA1555" s="18"/>
      <c r="AB1555" s="18"/>
      <c r="AC1555" s="18"/>
      <c r="AD1555" s="18"/>
    </row>
    <row r="1556">
      <c r="A1556" s="119">
        <v>1437.0</v>
      </c>
      <c r="B1556" s="120" t="s">
        <v>1685</v>
      </c>
      <c r="C1556" s="120" t="s">
        <v>243</v>
      </c>
      <c r="D1556" s="120"/>
      <c r="E1556" s="120" t="s">
        <v>1654</v>
      </c>
      <c r="F1556" s="121"/>
      <c r="G1556" s="121" t="s">
        <v>5744</v>
      </c>
      <c r="H1556" s="121" t="s">
        <v>5745</v>
      </c>
      <c r="I1556" s="121" t="s">
        <v>1600</v>
      </c>
      <c r="J1556" s="122" t="s">
        <v>5746</v>
      </c>
      <c r="K1556" s="123" t="s">
        <v>1795</v>
      </c>
      <c r="L1556" s="121" t="s">
        <v>1796</v>
      </c>
      <c r="M1556" s="147"/>
      <c r="N1556" s="18"/>
      <c r="O1556" s="113"/>
      <c r="P1556" s="113"/>
      <c r="Q1556" s="18"/>
      <c r="R1556" s="18"/>
      <c r="S1556" s="15"/>
      <c r="T1556" s="18"/>
      <c r="U1556" s="18"/>
      <c r="V1556" s="18"/>
      <c r="W1556" s="18"/>
      <c r="X1556" s="18"/>
      <c r="Y1556" s="18"/>
      <c r="Z1556" s="18"/>
      <c r="AA1556" s="18"/>
      <c r="AB1556" s="18"/>
      <c r="AC1556" s="18"/>
      <c r="AD1556" s="18"/>
    </row>
    <row r="1557">
      <c r="A1557" s="119">
        <v>1535.0</v>
      </c>
      <c r="B1557" s="120" t="s">
        <v>1685</v>
      </c>
      <c r="C1557" s="120" t="s">
        <v>243</v>
      </c>
      <c r="D1557" s="120"/>
      <c r="E1557" s="120" t="s">
        <v>1654</v>
      </c>
      <c r="F1557" s="121"/>
      <c r="G1557" s="121" t="s">
        <v>5744</v>
      </c>
      <c r="H1557" s="121" t="s">
        <v>5745</v>
      </c>
      <c r="I1557" s="121" t="s">
        <v>1600</v>
      </c>
      <c r="J1557" s="122" t="s">
        <v>5747</v>
      </c>
      <c r="K1557" s="123" t="s">
        <v>1798</v>
      </c>
      <c r="L1557" s="121" t="s">
        <v>1799</v>
      </c>
      <c r="M1557" s="147"/>
      <c r="N1557" s="18"/>
      <c r="O1557" s="113"/>
      <c r="P1557" s="113"/>
      <c r="Q1557" s="18"/>
      <c r="R1557" s="18"/>
      <c r="S1557" s="15"/>
      <c r="T1557" s="18"/>
      <c r="U1557" s="18"/>
      <c r="V1557" s="18"/>
      <c r="W1557" s="18"/>
      <c r="X1557" s="18"/>
      <c r="Y1557" s="18"/>
      <c r="Z1557" s="18"/>
      <c r="AA1557" s="18"/>
      <c r="AB1557" s="18"/>
      <c r="AC1557" s="18"/>
      <c r="AD1557" s="18"/>
    </row>
    <row r="1558">
      <c r="A1558" s="119">
        <v>1439.0</v>
      </c>
      <c r="B1558" s="120" t="s">
        <v>1685</v>
      </c>
      <c r="C1558" s="120" t="s">
        <v>243</v>
      </c>
      <c r="D1558" s="120"/>
      <c r="E1558" s="120" t="s">
        <v>1654</v>
      </c>
      <c r="F1558" s="121"/>
      <c r="G1558" s="121" t="s">
        <v>5748</v>
      </c>
      <c r="H1558" s="121" t="s">
        <v>5749</v>
      </c>
      <c r="I1558" s="121" t="s">
        <v>1600</v>
      </c>
      <c r="J1558" s="122" t="s">
        <v>5750</v>
      </c>
      <c r="K1558" s="123" t="s">
        <v>1795</v>
      </c>
      <c r="L1558" s="121" t="s">
        <v>1796</v>
      </c>
      <c r="M1558" s="147"/>
      <c r="N1558" s="18"/>
      <c r="O1558" s="113"/>
      <c r="P1558" s="113"/>
      <c r="Q1558" s="18"/>
      <c r="R1558" s="18"/>
      <c r="S1558" s="15"/>
      <c r="T1558" s="18"/>
      <c r="U1558" s="18"/>
      <c r="V1558" s="18"/>
      <c r="W1558" s="18"/>
      <c r="X1558" s="18"/>
      <c r="Y1558" s="18"/>
      <c r="Z1558" s="18"/>
      <c r="AA1558" s="18"/>
      <c r="AB1558" s="18"/>
      <c r="AC1558" s="18"/>
      <c r="AD1558" s="18"/>
    </row>
    <row r="1559">
      <c r="A1559" s="119">
        <v>1537.0</v>
      </c>
      <c r="B1559" s="120" t="s">
        <v>1685</v>
      </c>
      <c r="C1559" s="120" t="s">
        <v>243</v>
      </c>
      <c r="D1559" s="120"/>
      <c r="E1559" s="120" t="s">
        <v>1654</v>
      </c>
      <c r="F1559" s="121"/>
      <c r="G1559" s="121" t="s">
        <v>5748</v>
      </c>
      <c r="H1559" s="121" t="s">
        <v>5749</v>
      </c>
      <c r="I1559" s="121" t="s">
        <v>1600</v>
      </c>
      <c r="J1559" s="122" t="s">
        <v>5751</v>
      </c>
      <c r="K1559" s="123" t="s">
        <v>1798</v>
      </c>
      <c r="L1559" s="121" t="s">
        <v>1799</v>
      </c>
      <c r="M1559" s="147"/>
      <c r="N1559" s="18"/>
      <c r="O1559" s="113"/>
      <c r="P1559" s="113"/>
      <c r="Q1559" s="18"/>
      <c r="R1559" s="18"/>
      <c r="S1559" s="15"/>
      <c r="T1559" s="18"/>
      <c r="U1559" s="18"/>
      <c r="V1559" s="18"/>
      <c r="W1559" s="18"/>
      <c r="X1559" s="18"/>
      <c r="Y1559" s="18"/>
      <c r="Z1559" s="18"/>
      <c r="AA1559" s="18"/>
      <c r="AB1559" s="18"/>
      <c r="AC1559" s="18"/>
      <c r="AD1559" s="18"/>
    </row>
    <row r="1560">
      <c r="A1560" s="119">
        <v>1434.0</v>
      </c>
      <c r="B1560" s="120" t="s">
        <v>1685</v>
      </c>
      <c r="C1560" s="120" t="s">
        <v>243</v>
      </c>
      <c r="D1560" s="120"/>
      <c r="E1560" s="120" t="s">
        <v>1654</v>
      </c>
      <c r="F1560" s="121"/>
      <c r="G1560" s="121" t="s">
        <v>5752</v>
      </c>
      <c r="H1560" s="121" t="s">
        <v>5753</v>
      </c>
      <c r="I1560" s="121" t="s">
        <v>1600</v>
      </c>
      <c r="J1560" s="122" t="s">
        <v>5754</v>
      </c>
      <c r="K1560" s="123" t="s">
        <v>1795</v>
      </c>
      <c r="L1560" s="121" t="s">
        <v>1796</v>
      </c>
      <c r="M1560" s="147"/>
      <c r="N1560" s="18"/>
      <c r="O1560" s="113"/>
      <c r="P1560" s="113"/>
      <c r="Q1560" s="18"/>
      <c r="R1560" s="18"/>
      <c r="S1560" s="15"/>
      <c r="T1560" s="18"/>
      <c r="U1560" s="18"/>
      <c r="V1560" s="18"/>
      <c r="W1560" s="18"/>
      <c r="X1560" s="18"/>
      <c r="Y1560" s="18"/>
      <c r="Z1560" s="18"/>
      <c r="AA1560" s="18"/>
      <c r="AB1560" s="18"/>
      <c r="AC1560" s="18"/>
      <c r="AD1560" s="18"/>
    </row>
    <row r="1561">
      <c r="A1561" s="119">
        <v>1532.0</v>
      </c>
      <c r="B1561" s="120" t="s">
        <v>1685</v>
      </c>
      <c r="C1561" s="120" t="s">
        <v>243</v>
      </c>
      <c r="D1561" s="120"/>
      <c r="E1561" s="120" t="s">
        <v>1654</v>
      </c>
      <c r="F1561" s="121"/>
      <c r="G1561" s="121" t="s">
        <v>5752</v>
      </c>
      <c r="H1561" s="121" t="s">
        <v>5753</v>
      </c>
      <c r="I1561" s="121" t="s">
        <v>1600</v>
      </c>
      <c r="J1561" s="122" t="s">
        <v>5755</v>
      </c>
      <c r="K1561" s="123" t="s">
        <v>1798</v>
      </c>
      <c r="L1561" s="121" t="s">
        <v>1799</v>
      </c>
      <c r="M1561" s="147"/>
      <c r="N1561" s="18"/>
      <c r="O1561" s="113"/>
      <c r="P1561" s="113"/>
      <c r="Q1561" s="18"/>
      <c r="R1561" s="18"/>
      <c r="S1561" s="15"/>
      <c r="T1561" s="18"/>
      <c r="U1561" s="18"/>
      <c r="V1561" s="18"/>
      <c r="W1561" s="18"/>
      <c r="X1561" s="18"/>
      <c r="Y1561" s="18"/>
      <c r="Z1561" s="18"/>
      <c r="AA1561" s="18"/>
      <c r="AB1561" s="18"/>
      <c r="AC1561" s="18"/>
      <c r="AD1561" s="18"/>
    </row>
    <row r="1562">
      <c r="A1562" s="119">
        <v>1436.0</v>
      </c>
      <c r="B1562" s="120" t="s">
        <v>1685</v>
      </c>
      <c r="C1562" s="120" t="s">
        <v>243</v>
      </c>
      <c r="D1562" s="120"/>
      <c r="E1562" s="120" t="s">
        <v>1654</v>
      </c>
      <c r="F1562" s="121"/>
      <c r="G1562" s="121" t="s">
        <v>5756</v>
      </c>
      <c r="H1562" s="121" t="s">
        <v>5757</v>
      </c>
      <c r="I1562" s="121" t="s">
        <v>1600</v>
      </c>
      <c r="J1562" s="122" t="s">
        <v>5758</v>
      </c>
      <c r="K1562" s="123" t="s">
        <v>1795</v>
      </c>
      <c r="L1562" s="121" t="s">
        <v>1796</v>
      </c>
      <c r="M1562" s="147"/>
      <c r="N1562" s="18"/>
      <c r="O1562" s="113"/>
      <c r="P1562" s="113"/>
      <c r="Q1562" s="18"/>
      <c r="R1562" s="18"/>
      <c r="S1562" s="15"/>
      <c r="T1562" s="18"/>
      <c r="U1562" s="18"/>
      <c r="V1562" s="18"/>
      <c r="W1562" s="18"/>
      <c r="X1562" s="18"/>
      <c r="Y1562" s="18"/>
      <c r="Z1562" s="18"/>
      <c r="AA1562" s="18"/>
      <c r="AB1562" s="18"/>
      <c r="AC1562" s="18"/>
      <c r="AD1562" s="18"/>
    </row>
    <row r="1563">
      <c r="A1563" s="119">
        <v>1534.0</v>
      </c>
      <c r="B1563" s="120" t="s">
        <v>1685</v>
      </c>
      <c r="C1563" s="120" t="s">
        <v>243</v>
      </c>
      <c r="D1563" s="120"/>
      <c r="E1563" s="120" t="s">
        <v>1654</v>
      </c>
      <c r="F1563" s="121"/>
      <c r="G1563" s="121" t="s">
        <v>5756</v>
      </c>
      <c r="H1563" s="121" t="s">
        <v>5757</v>
      </c>
      <c r="I1563" s="121" t="s">
        <v>1600</v>
      </c>
      <c r="J1563" s="122" t="s">
        <v>5759</v>
      </c>
      <c r="K1563" s="123" t="s">
        <v>1798</v>
      </c>
      <c r="L1563" s="121" t="s">
        <v>1799</v>
      </c>
      <c r="M1563" s="147"/>
      <c r="N1563" s="18"/>
      <c r="O1563" s="113"/>
      <c r="P1563" s="113"/>
      <c r="Q1563" s="18"/>
      <c r="R1563" s="18"/>
      <c r="S1563" s="15"/>
      <c r="T1563" s="18"/>
      <c r="U1563" s="18"/>
      <c r="V1563" s="18"/>
      <c r="W1563" s="18"/>
      <c r="X1563" s="18"/>
      <c r="Y1563" s="18"/>
      <c r="Z1563" s="18"/>
      <c r="AA1563" s="18"/>
      <c r="AB1563" s="18"/>
      <c r="AC1563" s="18"/>
      <c r="AD1563" s="18"/>
    </row>
    <row r="1564">
      <c r="A1564" s="119">
        <v>1438.0</v>
      </c>
      <c r="B1564" s="120" t="s">
        <v>1685</v>
      </c>
      <c r="C1564" s="120" t="s">
        <v>243</v>
      </c>
      <c r="D1564" s="120"/>
      <c r="E1564" s="120" t="s">
        <v>1654</v>
      </c>
      <c r="F1564" s="121"/>
      <c r="G1564" s="121" t="s">
        <v>5760</v>
      </c>
      <c r="H1564" s="121" t="s">
        <v>5761</v>
      </c>
      <c r="I1564" s="121" t="s">
        <v>1600</v>
      </c>
      <c r="J1564" s="122" t="s">
        <v>5762</v>
      </c>
      <c r="K1564" s="123" t="s">
        <v>1795</v>
      </c>
      <c r="L1564" s="121" t="s">
        <v>1796</v>
      </c>
      <c r="M1564" s="147"/>
      <c r="N1564" s="18"/>
      <c r="O1564" s="113"/>
      <c r="P1564" s="113"/>
      <c r="Q1564" s="18"/>
      <c r="R1564" s="18"/>
      <c r="S1564" s="15"/>
      <c r="T1564" s="18"/>
      <c r="U1564" s="18"/>
      <c r="V1564" s="18"/>
      <c r="W1564" s="18"/>
      <c r="X1564" s="18"/>
      <c r="Y1564" s="18"/>
      <c r="Z1564" s="18"/>
      <c r="AA1564" s="18"/>
      <c r="AB1564" s="18"/>
      <c r="AC1564" s="18"/>
      <c r="AD1564" s="18"/>
    </row>
    <row r="1565">
      <c r="A1565" s="119">
        <v>1536.0</v>
      </c>
      <c r="B1565" s="120" t="s">
        <v>1685</v>
      </c>
      <c r="C1565" s="120" t="s">
        <v>243</v>
      </c>
      <c r="D1565" s="120"/>
      <c r="E1565" s="120" t="s">
        <v>1654</v>
      </c>
      <c r="F1565" s="121"/>
      <c r="G1565" s="121" t="s">
        <v>5760</v>
      </c>
      <c r="H1565" s="121" t="s">
        <v>5761</v>
      </c>
      <c r="I1565" s="121" t="s">
        <v>1600</v>
      </c>
      <c r="J1565" s="122" t="s">
        <v>5763</v>
      </c>
      <c r="K1565" s="123" t="s">
        <v>1798</v>
      </c>
      <c r="L1565" s="121" t="s">
        <v>1799</v>
      </c>
      <c r="M1565" s="147"/>
      <c r="N1565" s="18"/>
      <c r="O1565" s="113"/>
      <c r="P1565" s="113"/>
      <c r="Q1565" s="18"/>
      <c r="R1565" s="18"/>
      <c r="S1565" s="15"/>
      <c r="T1565" s="18"/>
      <c r="U1565" s="18"/>
      <c r="V1565" s="18"/>
      <c r="W1565" s="18"/>
      <c r="X1565" s="18"/>
      <c r="Y1565" s="18"/>
      <c r="Z1565" s="18"/>
      <c r="AA1565" s="18"/>
      <c r="AB1565" s="18"/>
      <c r="AC1565" s="18"/>
      <c r="AD1565" s="18"/>
    </row>
    <row r="1566">
      <c r="A1566" s="119">
        <v>1440.0</v>
      </c>
      <c r="B1566" s="120" t="s">
        <v>1685</v>
      </c>
      <c r="C1566" s="120" t="s">
        <v>243</v>
      </c>
      <c r="D1566" s="120"/>
      <c r="E1566" s="120" t="s">
        <v>1654</v>
      </c>
      <c r="F1566" s="121"/>
      <c r="G1566" s="121" t="s">
        <v>5764</v>
      </c>
      <c r="H1566" s="121" t="s">
        <v>5765</v>
      </c>
      <c r="I1566" s="121" t="s">
        <v>1600</v>
      </c>
      <c r="J1566" s="122" t="s">
        <v>5766</v>
      </c>
      <c r="K1566" s="123" t="s">
        <v>1795</v>
      </c>
      <c r="L1566" s="121" t="s">
        <v>1796</v>
      </c>
      <c r="M1566" s="147"/>
      <c r="N1566" s="18"/>
      <c r="O1566" s="113"/>
      <c r="P1566" s="113"/>
      <c r="Q1566" s="18"/>
      <c r="R1566" s="18"/>
      <c r="S1566" s="15"/>
      <c r="T1566" s="18"/>
      <c r="U1566" s="18"/>
      <c r="V1566" s="18"/>
      <c r="W1566" s="18"/>
      <c r="X1566" s="18"/>
      <c r="Y1566" s="18"/>
      <c r="Z1566" s="18"/>
      <c r="AA1566" s="18"/>
      <c r="AB1566" s="18"/>
      <c r="AC1566" s="18"/>
      <c r="AD1566" s="18"/>
    </row>
    <row r="1567">
      <c r="A1567" s="119">
        <v>1538.0</v>
      </c>
      <c r="B1567" s="120" t="s">
        <v>1685</v>
      </c>
      <c r="C1567" s="120" t="s">
        <v>243</v>
      </c>
      <c r="D1567" s="120"/>
      <c r="E1567" s="120" t="s">
        <v>1654</v>
      </c>
      <c r="F1567" s="121"/>
      <c r="G1567" s="121" t="s">
        <v>5764</v>
      </c>
      <c r="H1567" s="121" t="s">
        <v>5765</v>
      </c>
      <c r="I1567" s="121" t="s">
        <v>1600</v>
      </c>
      <c r="J1567" s="122" t="s">
        <v>5767</v>
      </c>
      <c r="K1567" s="123" t="s">
        <v>1798</v>
      </c>
      <c r="L1567" s="121" t="s">
        <v>1799</v>
      </c>
      <c r="M1567" s="147"/>
      <c r="N1567" s="18"/>
      <c r="O1567" s="113"/>
      <c r="P1567" s="113"/>
      <c r="Q1567" s="18"/>
      <c r="R1567" s="18"/>
      <c r="S1567" s="15"/>
      <c r="T1567" s="18"/>
      <c r="U1567" s="18"/>
      <c r="V1567" s="18"/>
      <c r="W1567" s="18"/>
      <c r="X1567" s="18"/>
      <c r="Y1567" s="18"/>
      <c r="Z1567" s="18"/>
      <c r="AA1567" s="18"/>
      <c r="AB1567" s="18"/>
      <c r="AC1567" s="18"/>
      <c r="AD1567" s="18"/>
    </row>
    <row r="1568">
      <c r="A1568" s="126">
        <v>1354.0</v>
      </c>
      <c r="B1568" s="127" t="s">
        <v>1711</v>
      </c>
      <c r="C1568" s="127" t="s">
        <v>243</v>
      </c>
      <c r="D1568" s="127"/>
      <c r="E1568" s="127" t="s">
        <v>1678</v>
      </c>
      <c r="F1568" s="128"/>
      <c r="G1568" s="128" t="s">
        <v>5768</v>
      </c>
      <c r="H1568" s="128" t="s">
        <v>5769</v>
      </c>
      <c r="I1568" s="128" t="s">
        <v>1681</v>
      </c>
      <c r="J1568" s="129" t="s">
        <v>5770</v>
      </c>
      <c r="K1568" s="130" t="s">
        <v>5445</v>
      </c>
      <c r="L1568" s="128" t="s">
        <v>5446</v>
      </c>
      <c r="M1568" s="145"/>
      <c r="N1568" s="18"/>
      <c r="O1568" s="113"/>
      <c r="P1568" s="113"/>
      <c r="Q1568" s="18"/>
      <c r="R1568" s="18"/>
      <c r="S1568" s="15"/>
      <c r="T1568" s="18"/>
      <c r="U1568" s="18"/>
      <c r="V1568" s="18"/>
      <c r="W1568" s="18"/>
      <c r="X1568" s="18"/>
      <c r="Y1568" s="18"/>
      <c r="Z1568" s="18"/>
      <c r="AA1568" s="18"/>
      <c r="AB1568" s="18"/>
      <c r="AC1568" s="18"/>
      <c r="AD1568" s="18"/>
    </row>
    <row r="1569">
      <c r="A1569" s="126">
        <v>1352.0</v>
      </c>
      <c r="B1569" s="127" t="s">
        <v>1711</v>
      </c>
      <c r="C1569" s="127" t="s">
        <v>243</v>
      </c>
      <c r="D1569" s="127"/>
      <c r="E1569" s="127" t="s">
        <v>1678</v>
      </c>
      <c r="F1569" s="128"/>
      <c r="G1569" s="128" t="s">
        <v>5771</v>
      </c>
      <c r="H1569" s="128" t="s">
        <v>5772</v>
      </c>
      <c r="I1569" s="128" t="s">
        <v>1681</v>
      </c>
      <c r="J1569" s="129" t="s">
        <v>5773</v>
      </c>
      <c r="K1569" s="130" t="s">
        <v>5445</v>
      </c>
      <c r="L1569" s="128" t="s">
        <v>5446</v>
      </c>
      <c r="M1569" s="145"/>
      <c r="N1569" s="18"/>
      <c r="O1569" s="113"/>
      <c r="P1569" s="113"/>
      <c r="Q1569" s="18"/>
      <c r="R1569" s="18"/>
      <c r="S1569" s="15"/>
      <c r="T1569" s="18"/>
      <c r="U1569" s="18"/>
      <c r="V1569" s="18"/>
      <c r="W1569" s="18"/>
      <c r="X1569" s="18"/>
      <c r="Y1569" s="18"/>
      <c r="Z1569" s="18"/>
      <c r="AA1569" s="18"/>
      <c r="AB1569" s="18"/>
      <c r="AC1569" s="18"/>
      <c r="AD1569" s="18"/>
    </row>
    <row r="1570">
      <c r="A1570" s="126">
        <v>1350.0</v>
      </c>
      <c r="B1570" s="127" t="s">
        <v>1711</v>
      </c>
      <c r="C1570" s="127" t="s">
        <v>243</v>
      </c>
      <c r="D1570" s="127"/>
      <c r="E1570" s="127" t="s">
        <v>1678</v>
      </c>
      <c r="F1570" s="128"/>
      <c r="G1570" s="128" t="s">
        <v>5774</v>
      </c>
      <c r="H1570" s="128" t="s">
        <v>5775</v>
      </c>
      <c r="I1570" s="128" t="s">
        <v>1681</v>
      </c>
      <c r="J1570" s="129" t="s">
        <v>5776</v>
      </c>
      <c r="K1570" s="130" t="s">
        <v>5445</v>
      </c>
      <c r="L1570" s="128" t="s">
        <v>5446</v>
      </c>
      <c r="M1570" s="145"/>
      <c r="N1570" s="18"/>
      <c r="O1570" s="18"/>
      <c r="P1570" s="18"/>
      <c r="Q1570" s="18"/>
      <c r="R1570" s="18"/>
      <c r="S1570" s="18"/>
      <c r="T1570" s="15"/>
      <c r="U1570" s="18"/>
      <c r="V1570" s="18"/>
      <c r="W1570" s="18"/>
      <c r="X1570" s="18"/>
      <c r="Y1570" s="18"/>
      <c r="Z1570" s="18"/>
      <c r="AA1570" s="18"/>
      <c r="AB1570" s="18"/>
      <c r="AC1570" s="18"/>
      <c r="AD1570" s="18"/>
    </row>
    <row r="1571">
      <c r="A1571" s="126">
        <v>1356.0</v>
      </c>
      <c r="B1571" s="127" t="s">
        <v>1711</v>
      </c>
      <c r="C1571" s="127" t="s">
        <v>243</v>
      </c>
      <c r="D1571" s="127"/>
      <c r="E1571" s="127" t="s">
        <v>1678</v>
      </c>
      <c r="F1571" s="128"/>
      <c r="G1571" s="128" t="s">
        <v>5777</v>
      </c>
      <c r="H1571" s="128" t="s">
        <v>5778</v>
      </c>
      <c r="I1571" s="128" t="s">
        <v>1681</v>
      </c>
      <c r="J1571" s="129" t="s">
        <v>5779</v>
      </c>
      <c r="K1571" s="130" t="s">
        <v>5445</v>
      </c>
      <c r="L1571" s="128" t="s">
        <v>5446</v>
      </c>
      <c r="M1571" s="145"/>
      <c r="N1571" s="18"/>
      <c r="O1571" s="18"/>
      <c r="P1571" s="18"/>
      <c r="Q1571" s="18"/>
      <c r="R1571" s="18"/>
      <c r="S1571" s="18"/>
      <c r="T1571" s="15"/>
      <c r="U1571" s="18"/>
      <c r="V1571" s="18"/>
      <c r="W1571" s="18"/>
      <c r="X1571" s="18"/>
      <c r="Y1571" s="18"/>
      <c r="Z1571" s="18"/>
      <c r="AA1571" s="18"/>
      <c r="AB1571" s="18"/>
      <c r="AC1571" s="18"/>
      <c r="AD1571" s="18"/>
    </row>
    <row r="1572">
      <c r="A1572" s="126">
        <v>1358.0</v>
      </c>
      <c r="B1572" s="127" t="s">
        <v>1711</v>
      </c>
      <c r="C1572" s="127" t="s">
        <v>243</v>
      </c>
      <c r="D1572" s="127"/>
      <c r="E1572" s="127" t="s">
        <v>1678</v>
      </c>
      <c r="F1572" s="128"/>
      <c r="G1572" s="128" t="s">
        <v>5780</v>
      </c>
      <c r="H1572" s="128" t="s">
        <v>5781</v>
      </c>
      <c r="I1572" s="128" t="s">
        <v>1681</v>
      </c>
      <c r="J1572" s="129" t="s">
        <v>5782</v>
      </c>
      <c r="K1572" s="130" t="s">
        <v>5445</v>
      </c>
      <c r="L1572" s="128" t="s">
        <v>5446</v>
      </c>
      <c r="M1572" s="145"/>
      <c r="N1572" s="18"/>
      <c r="O1572" s="18"/>
      <c r="P1572" s="18"/>
      <c r="Q1572" s="18"/>
      <c r="R1572" s="18"/>
      <c r="S1572" s="18"/>
      <c r="T1572" s="15"/>
      <c r="U1572" s="18"/>
      <c r="V1572" s="18"/>
      <c r="W1572" s="18"/>
      <c r="X1572" s="18"/>
      <c r="Y1572" s="18"/>
      <c r="Z1572" s="18"/>
      <c r="AA1572" s="18"/>
      <c r="AB1572" s="18"/>
      <c r="AC1572" s="18"/>
      <c r="AD1572" s="18"/>
    </row>
    <row r="1573">
      <c r="A1573" s="126">
        <v>1359.0</v>
      </c>
      <c r="B1573" s="127" t="s">
        <v>1711</v>
      </c>
      <c r="C1573" s="127" t="s">
        <v>243</v>
      </c>
      <c r="D1573" s="127"/>
      <c r="E1573" s="127" t="s">
        <v>1678</v>
      </c>
      <c r="F1573" s="128"/>
      <c r="G1573" s="128" t="s">
        <v>5783</v>
      </c>
      <c r="H1573" s="128" t="s">
        <v>5784</v>
      </c>
      <c r="I1573" s="128" t="s">
        <v>1681</v>
      </c>
      <c r="J1573" s="129" t="s">
        <v>5785</v>
      </c>
      <c r="K1573" s="130" t="s">
        <v>5445</v>
      </c>
      <c r="L1573" s="128" t="s">
        <v>5446</v>
      </c>
      <c r="M1573" s="145"/>
      <c r="N1573" s="18"/>
      <c r="O1573" s="18"/>
      <c r="P1573" s="18"/>
      <c r="Q1573" s="18"/>
      <c r="R1573" s="18"/>
      <c r="S1573" s="18"/>
      <c r="T1573" s="15"/>
      <c r="U1573" s="18"/>
      <c r="V1573" s="18"/>
      <c r="W1573" s="18"/>
      <c r="X1573" s="18"/>
      <c r="Y1573" s="18"/>
      <c r="Z1573" s="18"/>
      <c r="AA1573" s="18"/>
      <c r="AB1573" s="18"/>
      <c r="AC1573" s="18"/>
      <c r="AD1573" s="18"/>
    </row>
    <row r="1574">
      <c r="A1574" s="126">
        <v>1355.0</v>
      </c>
      <c r="B1574" s="127" t="s">
        <v>1711</v>
      </c>
      <c r="C1574" s="127" t="s">
        <v>243</v>
      </c>
      <c r="D1574" s="127"/>
      <c r="E1574" s="127" t="s">
        <v>1678</v>
      </c>
      <c r="F1574" s="128"/>
      <c r="G1574" s="128" t="s">
        <v>5786</v>
      </c>
      <c r="H1574" s="128" t="s">
        <v>5787</v>
      </c>
      <c r="I1574" s="128" t="s">
        <v>1681</v>
      </c>
      <c r="J1574" s="129" t="s">
        <v>5788</v>
      </c>
      <c r="K1574" s="130" t="s">
        <v>5445</v>
      </c>
      <c r="L1574" s="128" t="s">
        <v>5446</v>
      </c>
      <c r="M1574" s="145"/>
      <c r="N1574" s="18"/>
      <c r="O1574" s="18"/>
      <c r="P1574" s="18"/>
      <c r="Q1574" s="18"/>
      <c r="R1574" s="18"/>
      <c r="S1574" s="18"/>
      <c r="T1574" s="15"/>
      <c r="U1574" s="18"/>
      <c r="V1574" s="18"/>
      <c r="W1574" s="18"/>
      <c r="X1574" s="18"/>
      <c r="Y1574" s="18"/>
      <c r="Z1574" s="18"/>
      <c r="AA1574" s="18"/>
      <c r="AB1574" s="18"/>
      <c r="AC1574" s="18"/>
      <c r="AD1574" s="18"/>
    </row>
    <row r="1575">
      <c r="A1575" s="126">
        <v>1353.0</v>
      </c>
      <c r="B1575" s="127" t="s">
        <v>1711</v>
      </c>
      <c r="C1575" s="127" t="s">
        <v>243</v>
      </c>
      <c r="D1575" s="127"/>
      <c r="E1575" s="127" t="s">
        <v>1678</v>
      </c>
      <c r="F1575" s="128"/>
      <c r="G1575" s="128" t="s">
        <v>5789</v>
      </c>
      <c r="H1575" s="128" t="s">
        <v>5790</v>
      </c>
      <c r="I1575" s="128" t="s">
        <v>1681</v>
      </c>
      <c r="J1575" s="129" t="s">
        <v>5791</v>
      </c>
      <c r="K1575" s="130" t="s">
        <v>5445</v>
      </c>
      <c r="L1575" s="128" t="s">
        <v>5446</v>
      </c>
      <c r="M1575" s="145"/>
      <c r="N1575" s="18"/>
      <c r="O1575" s="18"/>
      <c r="P1575" s="18"/>
      <c r="Q1575" s="18"/>
      <c r="R1575" s="18"/>
      <c r="S1575" s="18"/>
      <c r="T1575" s="15"/>
      <c r="U1575" s="18"/>
      <c r="V1575" s="18"/>
      <c r="W1575" s="18"/>
      <c r="X1575" s="18"/>
      <c r="Y1575" s="18"/>
      <c r="Z1575" s="18"/>
      <c r="AA1575" s="18"/>
      <c r="AB1575" s="18"/>
      <c r="AC1575" s="18"/>
      <c r="AD1575" s="18"/>
    </row>
    <row r="1576">
      <c r="A1576" s="126">
        <v>1351.0</v>
      </c>
      <c r="B1576" s="127" t="s">
        <v>1711</v>
      </c>
      <c r="C1576" s="127" t="s">
        <v>243</v>
      </c>
      <c r="D1576" s="127"/>
      <c r="E1576" s="127" t="s">
        <v>1678</v>
      </c>
      <c r="F1576" s="128"/>
      <c r="G1576" s="128" t="s">
        <v>5792</v>
      </c>
      <c r="H1576" s="128" t="s">
        <v>5793</v>
      </c>
      <c r="I1576" s="128" t="s">
        <v>1681</v>
      </c>
      <c r="J1576" s="129" t="s">
        <v>5794</v>
      </c>
      <c r="K1576" s="130" t="s">
        <v>5445</v>
      </c>
      <c r="L1576" s="128" t="s">
        <v>5446</v>
      </c>
      <c r="M1576" s="145"/>
      <c r="N1576" s="18"/>
      <c r="O1576" s="18"/>
      <c r="P1576" s="18"/>
      <c r="Q1576" s="18"/>
      <c r="R1576" s="18"/>
      <c r="S1576" s="18"/>
      <c r="T1576" s="15"/>
      <c r="U1576" s="18"/>
      <c r="V1576" s="18"/>
      <c r="W1576" s="18"/>
      <c r="X1576" s="18"/>
      <c r="Y1576" s="18"/>
      <c r="Z1576" s="18"/>
      <c r="AA1576" s="18"/>
      <c r="AB1576" s="18"/>
      <c r="AC1576" s="18"/>
      <c r="AD1576" s="18"/>
    </row>
    <row r="1577">
      <c r="A1577" s="126">
        <v>1357.0</v>
      </c>
      <c r="B1577" s="127" t="s">
        <v>1711</v>
      </c>
      <c r="C1577" s="127" t="s">
        <v>243</v>
      </c>
      <c r="D1577" s="127"/>
      <c r="E1577" s="127" t="s">
        <v>1678</v>
      </c>
      <c r="F1577" s="128"/>
      <c r="G1577" s="128" t="s">
        <v>5795</v>
      </c>
      <c r="H1577" s="128" t="s">
        <v>5796</v>
      </c>
      <c r="I1577" s="128" t="s">
        <v>1681</v>
      </c>
      <c r="J1577" s="129" t="s">
        <v>5797</v>
      </c>
      <c r="K1577" s="130" t="s">
        <v>5445</v>
      </c>
      <c r="L1577" s="128" t="s">
        <v>5446</v>
      </c>
      <c r="M1577" s="145"/>
      <c r="N1577" s="18"/>
      <c r="O1577" s="18"/>
      <c r="P1577" s="18"/>
      <c r="Q1577" s="18"/>
      <c r="R1577" s="18"/>
      <c r="S1577" s="18"/>
      <c r="T1577" s="15"/>
      <c r="U1577" s="18"/>
      <c r="V1577" s="18"/>
      <c r="W1577" s="18"/>
      <c r="X1577" s="18"/>
      <c r="Y1577" s="18"/>
      <c r="Z1577" s="18"/>
      <c r="AA1577" s="18"/>
      <c r="AB1577" s="18"/>
      <c r="AC1577" s="18"/>
      <c r="AD1577" s="18"/>
    </row>
    <row r="1578">
      <c r="A1578" s="119">
        <v>1290.0</v>
      </c>
      <c r="B1578" s="120" t="s">
        <v>1685</v>
      </c>
      <c r="C1578" s="120" t="s">
        <v>243</v>
      </c>
      <c r="D1578" s="120"/>
      <c r="E1578" s="120" t="s">
        <v>1678</v>
      </c>
      <c r="F1578" s="121"/>
      <c r="G1578" s="121" t="s">
        <v>5798</v>
      </c>
      <c r="H1578" s="121" t="s">
        <v>5799</v>
      </c>
      <c r="I1578" s="121" t="s">
        <v>1681</v>
      </c>
      <c r="J1578" s="122" t="s">
        <v>5800</v>
      </c>
      <c r="K1578" s="123" t="s">
        <v>5231</v>
      </c>
      <c r="L1578" s="121" t="s">
        <v>5232</v>
      </c>
      <c r="M1578" s="147"/>
      <c r="N1578" s="18"/>
      <c r="O1578" s="18"/>
      <c r="P1578" s="18"/>
      <c r="Q1578" s="18"/>
      <c r="R1578" s="18"/>
      <c r="S1578" s="18"/>
      <c r="T1578" s="15"/>
      <c r="U1578" s="18"/>
      <c r="V1578" s="18"/>
      <c r="W1578" s="18"/>
      <c r="X1578" s="18"/>
      <c r="Y1578" s="18"/>
      <c r="Z1578" s="18"/>
      <c r="AA1578" s="18"/>
      <c r="AB1578" s="18"/>
      <c r="AC1578" s="18"/>
      <c r="AD1578" s="18"/>
    </row>
    <row r="1579">
      <c r="A1579" s="119">
        <v>1328.0</v>
      </c>
      <c r="B1579" s="120" t="s">
        <v>1685</v>
      </c>
      <c r="C1579" s="120" t="s">
        <v>243</v>
      </c>
      <c r="D1579" s="120"/>
      <c r="E1579" s="120" t="s">
        <v>1678</v>
      </c>
      <c r="F1579" s="121"/>
      <c r="G1579" s="121" t="s">
        <v>5801</v>
      </c>
      <c r="H1579" s="121" t="s">
        <v>5802</v>
      </c>
      <c r="I1579" s="121" t="s">
        <v>1681</v>
      </c>
      <c r="J1579" s="122" t="s">
        <v>5803</v>
      </c>
      <c r="K1579" s="123" t="s">
        <v>5236</v>
      </c>
      <c r="L1579" s="121" t="s">
        <v>5237</v>
      </c>
      <c r="M1579" s="147"/>
      <c r="N1579" s="18"/>
      <c r="O1579" s="18"/>
      <c r="P1579" s="18"/>
      <c r="Q1579" s="18"/>
      <c r="R1579" s="18"/>
      <c r="S1579" s="18"/>
      <c r="T1579" s="15"/>
      <c r="U1579" s="18"/>
      <c r="V1579" s="18"/>
      <c r="W1579" s="18"/>
      <c r="X1579" s="18"/>
      <c r="Y1579" s="18"/>
      <c r="Z1579" s="18"/>
      <c r="AA1579" s="18"/>
      <c r="AB1579" s="18"/>
      <c r="AC1579" s="18"/>
      <c r="AD1579" s="18"/>
    </row>
    <row r="1580">
      <c r="A1580" s="119">
        <v>1282.0</v>
      </c>
      <c r="B1580" s="120" t="s">
        <v>1685</v>
      </c>
      <c r="C1580" s="120" t="s">
        <v>243</v>
      </c>
      <c r="D1580" s="120"/>
      <c r="E1580" s="120" t="s">
        <v>1678</v>
      </c>
      <c r="F1580" s="121"/>
      <c r="G1580" s="121" t="s">
        <v>5804</v>
      </c>
      <c r="H1580" s="121" t="s">
        <v>5805</v>
      </c>
      <c r="I1580" s="121" t="s">
        <v>1681</v>
      </c>
      <c r="J1580" s="122" t="s">
        <v>5806</v>
      </c>
      <c r="K1580" s="123" t="s">
        <v>5231</v>
      </c>
      <c r="L1580" s="121" t="s">
        <v>5232</v>
      </c>
      <c r="M1580" s="147"/>
      <c r="N1580" s="18"/>
      <c r="O1580" s="18"/>
      <c r="P1580" s="18"/>
      <c r="Q1580" s="18"/>
      <c r="R1580" s="18"/>
      <c r="S1580" s="18"/>
      <c r="T1580" s="15"/>
      <c r="U1580" s="18"/>
      <c r="V1580" s="18"/>
      <c r="W1580" s="18"/>
      <c r="X1580" s="18"/>
      <c r="Y1580" s="18"/>
      <c r="Z1580" s="18"/>
      <c r="AA1580" s="18"/>
      <c r="AB1580" s="18"/>
      <c r="AC1580" s="18"/>
      <c r="AD1580" s="18"/>
    </row>
    <row r="1581">
      <c r="A1581" s="119">
        <v>1324.0</v>
      </c>
      <c r="B1581" s="120" t="s">
        <v>1685</v>
      </c>
      <c r="C1581" s="120" t="s">
        <v>243</v>
      </c>
      <c r="D1581" s="120"/>
      <c r="E1581" s="120" t="s">
        <v>1678</v>
      </c>
      <c r="F1581" s="121"/>
      <c r="G1581" s="121" t="s">
        <v>5807</v>
      </c>
      <c r="H1581" s="121" t="s">
        <v>5808</v>
      </c>
      <c r="I1581" s="121" t="s">
        <v>1681</v>
      </c>
      <c r="J1581" s="122" t="s">
        <v>5809</v>
      </c>
      <c r="K1581" s="123" t="s">
        <v>5236</v>
      </c>
      <c r="L1581" s="121" t="s">
        <v>5237</v>
      </c>
      <c r="M1581" s="147"/>
      <c r="N1581" s="18"/>
      <c r="O1581" s="18"/>
      <c r="P1581" s="18"/>
      <c r="Q1581" s="18"/>
      <c r="R1581" s="18"/>
      <c r="S1581" s="18"/>
      <c r="T1581" s="15"/>
      <c r="U1581" s="18"/>
      <c r="V1581" s="18"/>
      <c r="W1581" s="18"/>
      <c r="X1581" s="18"/>
      <c r="Y1581" s="18"/>
      <c r="Z1581" s="18"/>
      <c r="AA1581" s="18"/>
      <c r="AB1581" s="18"/>
      <c r="AC1581" s="18"/>
      <c r="AD1581" s="18"/>
    </row>
    <row r="1582">
      <c r="A1582" s="119">
        <v>1281.0</v>
      </c>
      <c r="B1582" s="120" t="s">
        <v>1685</v>
      </c>
      <c r="C1582" s="120" t="s">
        <v>243</v>
      </c>
      <c r="D1582" s="120"/>
      <c r="E1582" s="120" t="s">
        <v>1678</v>
      </c>
      <c r="F1582" s="121"/>
      <c r="G1582" s="121" t="s">
        <v>5810</v>
      </c>
      <c r="H1582" s="121" t="s">
        <v>5811</v>
      </c>
      <c r="I1582" s="121" t="s">
        <v>1681</v>
      </c>
      <c r="J1582" s="122" t="s">
        <v>5812</v>
      </c>
      <c r="K1582" s="123" t="s">
        <v>5231</v>
      </c>
      <c r="L1582" s="121" t="s">
        <v>5232</v>
      </c>
      <c r="M1582" s="147"/>
      <c r="N1582" s="18"/>
      <c r="O1582" s="18"/>
      <c r="P1582" s="18"/>
      <c r="Q1582" s="18"/>
      <c r="R1582" s="18"/>
      <c r="S1582" s="18"/>
      <c r="T1582" s="15"/>
      <c r="U1582" s="18"/>
      <c r="V1582" s="18"/>
      <c r="W1582" s="18"/>
      <c r="X1582" s="18"/>
      <c r="Y1582" s="18"/>
      <c r="Z1582" s="18"/>
      <c r="AA1582" s="18"/>
      <c r="AB1582" s="18"/>
      <c r="AC1582" s="18"/>
      <c r="AD1582" s="18"/>
    </row>
    <row r="1583">
      <c r="A1583" s="119">
        <v>1322.0</v>
      </c>
      <c r="B1583" s="120" t="s">
        <v>1685</v>
      </c>
      <c r="C1583" s="120" t="s">
        <v>243</v>
      </c>
      <c r="D1583" s="120"/>
      <c r="E1583" s="120" t="s">
        <v>1678</v>
      </c>
      <c r="F1583" s="121"/>
      <c r="G1583" s="121" t="s">
        <v>5813</v>
      </c>
      <c r="H1583" s="121" t="s">
        <v>5814</v>
      </c>
      <c r="I1583" s="121" t="s">
        <v>1681</v>
      </c>
      <c r="J1583" s="122" t="s">
        <v>5815</v>
      </c>
      <c r="K1583" s="123" t="s">
        <v>5236</v>
      </c>
      <c r="L1583" s="121" t="s">
        <v>5237</v>
      </c>
      <c r="M1583" s="147"/>
      <c r="N1583" s="18"/>
      <c r="O1583" s="18"/>
      <c r="P1583" s="18"/>
      <c r="Q1583" s="18"/>
      <c r="R1583" s="18"/>
      <c r="S1583" s="18"/>
      <c r="T1583" s="15"/>
      <c r="U1583" s="18"/>
      <c r="V1583" s="18"/>
      <c r="W1583" s="18"/>
      <c r="X1583" s="18"/>
      <c r="Y1583" s="18"/>
      <c r="Z1583" s="18"/>
      <c r="AA1583" s="18"/>
      <c r="AB1583" s="18"/>
      <c r="AC1583" s="18"/>
      <c r="AD1583" s="18"/>
    </row>
    <row r="1584">
      <c r="A1584" s="119">
        <v>1279.0</v>
      </c>
      <c r="B1584" s="120" t="s">
        <v>1685</v>
      </c>
      <c r="C1584" s="120" t="s">
        <v>243</v>
      </c>
      <c r="D1584" s="120"/>
      <c r="E1584" s="120" t="s">
        <v>1678</v>
      </c>
      <c r="F1584" s="121"/>
      <c r="G1584" s="121" t="s">
        <v>5816</v>
      </c>
      <c r="H1584" s="121" t="s">
        <v>5817</v>
      </c>
      <c r="I1584" s="121" t="s">
        <v>1681</v>
      </c>
      <c r="J1584" s="122" t="s">
        <v>5818</v>
      </c>
      <c r="K1584" s="123" t="s">
        <v>5231</v>
      </c>
      <c r="L1584" s="121" t="s">
        <v>5232</v>
      </c>
      <c r="M1584" s="147"/>
      <c r="N1584" s="18"/>
      <c r="O1584" s="18"/>
      <c r="P1584" s="18"/>
      <c r="Q1584" s="18"/>
      <c r="R1584" s="18"/>
      <c r="S1584" s="18"/>
      <c r="T1584" s="15"/>
      <c r="U1584" s="18"/>
      <c r="V1584" s="18"/>
      <c r="W1584" s="18"/>
      <c r="X1584" s="18"/>
      <c r="Y1584" s="18"/>
      <c r="Z1584" s="18"/>
      <c r="AA1584" s="18"/>
      <c r="AB1584" s="18"/>
      <c r="AC1584" s="18"/>
      <c r="AD1584" s="18"/>
    </row>
    <row r="1585">
      <c r="A1585" s="119">
        <v>1278.0</v>
      </c>
      <c r="B1585" s="120" t="s">
        <v>1685</v>
      </c>
      <c r="C1585" s="120" t="s">
        <v>243</v>
      </c>
      <c r="D1585" s="120"/>
      <c r="E1585" s="120" t="s">
        <v>1678</v>
      </c>
      <c r="F1585" s="121"/>
      <c r="G1585" s="121" t="s">
        <v>5819</v>
      </c>
      <c r="H1585" s="121" t="s">
        <v>5820</v>
      </c>
      <c r="I1585" s="121" t="s">
        <v>1681</v>
      </c>
      <c r="J1585" s="122" t="s">
        <v>5821</v>
      </c>
      <c r="K1585" s="123" t="s">
        <v>5231</v>
      </c>
      <c r="L1585" s="121" t="s">
        <v>5232</v>
      </c>
      <c r="M1585" s="147"/>
      <c r="N1585" s="18"/>
      <c r="O1585" s="18"/>
      <c r="P1585" s="18"/>
      <c r="Q1585" s="18"/>
      <c r="R1585" s="18"/>
      <c r="S1585" s="18"/>
      <c r="T1585" s="15"/>
      <c r="U1585" s="18"/>
      <c r="V1585" s="18"/>
      <c r="W1585" s="18"/>
      <c r="X1585" s="18"/>
      <c r="Y1585" s="18"/>
      <c r="Z1585" s="18"/>
      <c r="AA1585" s="18"/>
      <c r="AB1585" s="18"/>
      <c r="AC1585" s="18"/>
      <c r="AD1585" s="18"/>
    </row>
    <row r="1586">
      <c r="A1586" s="119">
        <v>1320.0</v>
      </c>
      <c r="B1586" s="120" t="s">
        <v>1685</v>
      </c>
      <c r="C1586" s="120" t="s">
        <v>243</v>
      </c>
      <c r="D1586" s="120"/>
      <c r="E1586" s="120" t="s">
        <v>1678</v>
      </c>
      <c r="F1586" s="121"/>
      <c r="G1586" s="121" t="s">
        <v>5822</v>
      </c>
      <c r="H1586" s="121" t="s">
        <v>5823</v>
      </c>
      <c r="I1586" s="121" t="s">
        <v>1681</v>
      </c>
      <c r="J1586" s="122" t="s">
        <v>5824</v>
      </c>
      <c r="K1586" s="123" t="s">
        <v>5236</v>
      </c>
      <c r="L1586" s="121" t="s">
        <v>5237</v>
      </c>
      <c r="M1586" s="147"/>
      <c r="N1586" s="18"/>
      <c r="O1586" s="18"/>
      <c r="P1586" s="18"/>
      <c r="Q1586" s="18"/>
      <c r="R1586" s="18"/>
      <c r="S1586" s="18"/>
      <c r="T1586" s="15"/>
      <c r="U1586" s="18"/>
      <c r="V1586" s="18"/>
      <c r="W1586" s="18"/>
      <c r="X1586" s="18"/>
      <c r="Y1586" s="18"/>
      <c r="Z1586" s="18"/>
      <c r="AA1586" s="18"/>
      <c r="AB1586" s="18"/>
      <c r="AC1586" s="18"/>
      <c r="AD1586" s="18"/>
    </row>
    <row r="1587">
      <c r="A1587" s="119">
        <v>1280.0</v>
      </c>
      <c r="B1587" s="120" t="s">
        <v>1685</v>
      </c>
      <c r="C1587" s="120" t="s">
        <v>243</v>
      </c>
      <c r="D1587" s="120"/>
      <c r="E1587" s="120" t="s">
        <v>1678</v>
      </c>
      <c r="F1587" s="121"/>
      <c r="G1587" s="121" t="s">
        <v>5825</v>
      </c>
      <c r="H1587" s="121" t="s">
        <v>5826</v>
      </c>
      <c r="I1587" s="121" t="s">
        <v>1681</v>
      </c>
      <c r="J1587" s="122" t="s">
        <v>5827</v>
      </c>
      <c r="K1587" s="123" t="s">
        <v>5231</v>
      </c>
      <c r="L1587" s="121" t="s">
        <v>5232</v>
      </c>
      <c r="M1587" s="147"/>
      <c r="N1587" s="18"/>
      <c r="O1587" s="18"/>
      <c r="P1587" s="18"/>
      <c r="Q1587" s="18"/>
      <c r="R1587" s="18"/>
      <c r="S1587" s="18"/>
      <c r="T1587" s="15"/>
      <c r="U1587" s="18"/>
      <c r="V1587" s="18"/>
      <c r="W1587" s="18"/>
      <c r="X1587" s="18"/>
      <c r="Y1587" s="18"/>
      <c r="Z1587" s="18"/>
      <c r="AA1587" s="18"/>
      <c r="AB1587" s="18"/>
      <c r="AC1587" s="18"/>
      <c r="AD1587" s="18"/>
    </row>
    <row r="1588">
      <c r="A1588" s="119">
        <v>1283.0</v>
      </c>
      <c r="B1588" s="120" t="s">
        <v>1685</v>
      </c>
      <c r="C1588" s="120" t="s">
        <v>243</v>
      </c>
      <c r="D1588" s="120"/>
      <c r="E1588" s="120" t="s">
        <v>1678</v>
      </c>
      <c r="F1588" s="121"/>
      <c r="G1588" s="121" t="s">
        <v>5828</v>
      </c>
      <c r="H1588" s="121" t="s">
        <v>5829</v>
      </c>
      <c r="I1588" s="121" t="s">
        <v>1681</v>
      </c>
      <c r="J1588" s="122" t="s">
        <v>5830</v>
      </c>
      <c r="K1588" s="123" t="s">
        <v>5231</v>
      </c>
      <c r="L1588" s="121" t="s">
        <v>5232</v>
      </c>
      <c r="M1588" s="147"/>
      <c r="N1588" s="18"/>
      <c r="O1588" s="18"/>
      <c r="P1588" s="18"/>
      <c r="Q1588" s="18"/>
      <c r="R1588" s="18"/>
      <c r="S1588" s="18"/>
      <c r="T1588" s="15"/>
      <c r="U1588" s="18"/>
      <c r="V1588" s="18"/>
      <c r="W1588" s="18"/>
      <c r="X1588" s="18"/>
      <c r="Y1588" s="18"/>
      <c r="Z1588" s="18"/>
      <c r="AA1588" s="18"/>
      <c r="AB1588" s="18"/>
      <c r="AC1588" s="18"/>
      <c r="AD1588" s="18"/>
    </row>
    <row r="1589">
      <c r="A1589" s="119">
        <v>1326.0</v>
      </c>
      <c r="B1589" s="120" t="s">
        <v>1685</v>
      </c>
      <c r="C1589" s="120" t="s">
        <v>243</v>
      </c>
      <c r="D1589" s="120"/>
      <c r="E1589" s="120" t="s">
        <v>1678</v>
      </c>
      <c r="F1589" s="121"/>
      <c r="G1589" s="121" t="s">
        <v>5831</v>
      </c>
      <c r="H1589" s="121" t="s">
        <v>5832</v>
      </c>
      <c r="I1589" s="121" t="s">
        <v>1681</v>
      </c>
      <c r="J1589" s="122" t="s">
        <v>5833</v>
      </c>
      <c r="K1589" s="123" t="s">
        <v>5236</v>
      </c>
      <c r="L1589" s="121" t="s">
        <v>5237</v>
      </c>
      <c r="M1589" s="147"/>
      <c r="N1589" s="18"/>
      <c r="O1589" s="18"/>
      <c r="P1589" s="18"/>
      <c r="Q1589" s="18"/>
      <c r="R1589" s="18"/>
      <c r="S1589" s="18"/>
      <c r="T1589" s="15"/>
      <c r="U1589" s="18"/>
      <c r="V1589" s="18"/>
      <c r="W1589" s="18"/>
      <c r="X1589" s="18"/>
      <c r="Y1589" s="18"/>
      <c r="Z1589" s="18"/>
      <c r="AA1589" s="18"/>
      <c r="AB1589" s="18"/>
      <c r="AC1589" s="18"/>
      <c r="AD1589" s="18"/>
    </row>
    <row r="1590">
      <c r="A1590" s="119">
        <v>1254.0</v>
      </c>
      <c r="B1590" s="120" t="s">
        <v>1685</v>
      </c>
      <c r="C1590" s="120" t="s">
        <v>243</v>
      </c>
      <c r="D1590" s="120"/>
      <c r="E1590" s="120" t="s">
        <v>1678</v>
      </c>
      <c r="F1590" s="121"/>
      <c r="G1590" s="121" t="s">
        <v>5834</v>
      </c>
      <c r="H1590" s="121" t="s">
        <v>5835</v>
      </c>
      <c r="I1590" s="121" t="s">
        <v>1681</v>
      </c>
      <c r="J1590" s="122" t="s">
        <v>5836</v>
      </c>
      <c r="K1590" s="123" t="s">
        <v>5271</v>
      </c>
      <c r="L1590" s="121" t="s">
        <v>5272</v>
      </c>
      <c r="M1590" s="147"/>
      <c r="N1590" s="18"/>
      <c r="O1590" s="18"/>
      <c r="P1590" s="18"/>
      <c r="Q1590" s="18"/>
      <c r="R1590" s="18"/>
      <c r="S1590" s="18"/>
      <c r="T1590" s="15"/>
      <c r="U1590" s="18"/>
      <c r="V1590" s="18"/>
      <c r="W1590" s="18"/>
      <c r="X1590" s="18"/>
      <c r="Y1590" s="18"/>
      <c r="Z1590" s="18"/>
      <c r="AA1590" s="18"/>
      <c r="AB1590" s="18"/>
      <c r="AC1590" s="18"/>
      <c r="AD1590" s="18"/>
    </row>
    <row r="1591">
      <c r="A1591" s="119">
        <v>1255.0</v>
      </c>
      <c r="B1591" s="120" t="s">
        <v>1685</v>
      </c>
      <c r="C1591" s="120" t="s">
        <v>243</v>
      </c>
      <c r="D1591" s="120"/>
      <c r="E1591" s="120" t="s">
        <v>1678</v>
      </c>
      <c r="F1591" s="121"/>
      <c r="G1591" s="121" t="s">
        <v>5837</v>
      </c>
      <c r="H1591" s="121" t="s">
        <v>5838</v>
      </c>
      <c r="I1591" s="121" t="s">
        <v>1681</v>
      </c>
      <c r="J1591" s="122" t="s">
        <v>5839</v>
      </c>
      <c r="K1591" s="123" t="s">
        <v>5271</v>
      </c>
      <c r="L1591" s="121" t="s">
        <v>5272</v>
      </c>
      <c r="M1591" s="147"/>
      <c r="N1591" s="18"/>
      <c r="O1591" s="18"/>
      <c r="P1591" s="18"/>
      <c r="Q1591" s="18"/>
      <c r="R1591" s="18"/>
      <c r="S1591" s="18"/>
      <c r="T1591" s="15"/>
      <c r="U1591" s="18"/>
      <c r="V1591" s="18"/>
      <c r="W1591" s="18"/>
      <c r="X1591" s="18"/>
      <c r="Y1591" s="18"/>
      <c r="Z1591" s="18"/>
      <c r="AA1591" s="18"/>
      <c r="AB1591" s="18"/>
      <c r="AC1591" s="18"/>
      <c r="AD1591" s="18"/>
    </row>
    <row r="1592">
      <c r="A1592" s="119">
        <v>1291.0</v>
      </c>
      <c r="B1592" s="120" t="s">
        <v>1685</v>
      </c>
      <c r="C1592" s="120" t="s">
        <v>243</v>
      </c>
      <c r="D1592" s="120"/>
      <c r="E1592" s="120" t="s">
        <v>1678</v>
      </c>
      <c r="F1592" s="121"/>
      <c r="G1592" s="121" t="s">
        <v>5840</v>
      </c>
      <c r="H1592" s="121" t="s">
        <v>5841</v>
      </c>
      <c r="I1592" s="121" t="s">
        <v>1681</v>
      </c>
      <c r="J1592" s="122" t="s">
        <v>5842</v>
      </c>
      <c r="K1592" s="123" t="s">
        <v>5231</v>
      </c>
      <c r="L1592" s="121" t="s">
        <v>5232</v>
      </c>
      <c r="M1592" s="147"/>
      <c r="N1592" s="18"/>
      <c r="O1592" s="18"/>
      <c r="P1592" s="18"/>
      <c r="Q1592" s="18"/>
      <c r="R1592" s="18"/>
      <c r="S1592" s="18"/>
      <c r="T1592" s="15"/>
      <c r="U1592" s="18"/>
      <c r="V1592" s="18"/>
      <c r="W1592" s="18"/>
      <c r="X1592" s="18"/>
      <c r="Y1592" s="18"/>
      <c r="Z1592" s="18"/>
      <c r="AA1592" s="18"/>
      <c r="AB1592" s="18"/>
      <c r="AC1592" s="18"/>
      <c r="AD1592" s="18"/>
    </row>
    <row r="1593">
      <c r="A1593" s="119">
        <v>1329.0</v>
      </c>
      <c r="B1593" s="120" t="s">
        <v>1685</v>
      </c>
      <c r="C1593" s="120" t="s">
        <v>243</v>
      </c>
      <c r="D1593" s="120"/>
      <c r="E1593" s="120" t="s">
        <v>1678</v>
      </c>
      <c r="F1593" s="121"/>
      <c r="G1593" s="121" t="s">
        <v>5843</v>
      </c>
      <c r="H1593" s="121" t="s">
        <v>5844</v>
      </c>
      <c r="I1593" s="121" t="s">
        <v>1681</v>
      </c>
      <c r="J1593" s="122" t="s">
        <v>5845</v>
      </c>
      <c r="K1593" s="123" t="s">
        <v>5236</v>
      </c>
      <c r="L1593" s="121" t="s">
        <v>5237</v>
      </c>
      <c r="M1593" s="147"/>
      <c r="N1593" s="18"/>
      <c r="O1593" s="18"/>
      <c r="P1593" s="18"/>
      <c r="Q1593" s="18"/>
      <c r="R1593" s="18"/>
      <c r="S1593" s="18"/>
      <c r="T1593" s="15"/>
      <c r="U1593" s="18"/>
      <c r="V1593" s="18"/>
      <c r="W1593" s="18"/>
      <c r="X1593" s="18"/>
      <c r="Y1593" s="18"/>
      <c r="Z1593" s="18"/>
      <c r="AA1593" s="18"/>
      <c r="AB1593" s="18"/>
      <c r="AC1593" s="18"/>
      <c r="AD1593" s="18"/>
    </row>
    <row r="1594">
      <c r="A1594" s="119">
        <v>1288.0</v>
      </c>
      <c r="B1594" s="120" t="s">
        <v>1685</v>
      </c>
      <c r="C1594" s="120" t="s">
        <v>243</v>
      </c>
      <c r="D1594" s="120"/>
      <c r="E1594" s="120" t="s">
        <v>1678</v>
      </c>
      <c r="F1594" s="121"/>
      <c r="G1594" s="121" t="s">
        <v>5846</v>
      </c>
      <c r="H1594" s="121" t="s">
        <v>5847</v>
      </c>
      <c r="I1594" s="121" t="s">
        <v>1681</v>
      </c>
      <c r="J1594" s="122" t="s">
        <v>5848</v>
      </c>
      <c r="K1594" s="123" t="s">
        <v>5231</v>
      </c>
      <c r="L1594" s="121" t="s">
        <v>5232</v>
      </c>
      <c r="M1594" s="147"/>
      <c r="N1594" s="18"/>
      <c r="O1594" s="18"/>
      <c r="P1594" s="18"/>
      <c r="Q1594" s="18"/>
      <c r="R1594" s="18"/>
      <c r="S1594" s="18"/>
      <c r="T1594" s="15"/>
      <c r="U1594" s="18"/>
      <c r="V1594" s="18"/>
      <c r="W1594" s="18"/>
      <c r="X1594" s="18"/>
      <c r="Y1594" s="18"/>
      <c r="Z1594" s="18"/>
      <c r="AA1594" s="18"/>
      <c r="AB1594" s="18"/>
      <c r="AC1594" s="18"/>
      <c r="AD1594" s="18"/>
    </row>
    <row r="1595">
      <c r="A1595" s="119">
        <v>1325.0</v>
      </c>
      <c r="B1595" s="120" t="s">
        <v>1685</v>
      </c>
      <c r="C1595" s="120" t="s">
        <v>243</v>
      </c>
      <c r="D1595" s="120"/>
      <c r="E1595" s="120" t="s">
        <v>1678</v>
      </c>
      <c r="F1595" s="121"/>
      <c r="G1595" s="121" t="s">
        <v>5849</v>
      </c>
      <c r="H1595" s="121" t="s">
        <v>5850</v>
      </c>
      <c r="I1595" s="121" t="s">
        <v>1681</v>
      </c>
      <c r="J1595" s="122" t="s">
        <v>5851</v>
      </c>
      <c r="K1595" s="123" t="s">
        <v>5236</v>
      </c>
      <c r="L1595" s="121" t="s">
        <v>5237</v>
      </c>
      <c r="M1595" s="147"/>
      <c r="N1595" s="18"/>
      <c r="O1595" s="18"/>
      <c r="P1595" s="18"/>
      <c r="Q1595" s="18"/>
      <c r="R1595" s="18"/>
      <c r="S1595" s="18"/>
      <c r="T1595" s="15"/>
      <c r="U1595" s="18"/>
      <c r="V1595" s="18"/>
      <c r="W1595" s="18"/>
      <c r="X1595" s="18"/>
      <c r="Y1595" s="18"/>
      <c r="Z1595" s="18"/>
      <c r="AA1595" s="18"/>
      <c r="AB1595" s="18"/>
      <c r="AC1595" s="18"/>
      <c r="AD1595" s="18"/>
    </row>
    <row r="1596">
      <c r="A1596" s="119">
        <v>1287.0</v>
      </c>
      <c r="B1596" s="120" t="s">
        <v>1685</v>
      </c>
      <c r="C1596" s="120" t="s">
        <v>243</v>
      </c>
      <c r="D1596" s="120"/>
      <c r="E1596" s="120" t="s">
        <v>1678</v>
      </c>
      <c r="F1596" s="121"/>
      <c r="G1596" s="121" t="s">
        <v>5852</v>
      </c>
      <c r="H1596" s="121" t="s">
        <v>5853</v>
      </c>
      <c r="I1596" s="121" t="s">
        <v>1681</v>
      </c>
      <c r="J1596" s="122" t="s">
        <v>5854</v>
      </c>
      <c r="K1596" s="123" t="s">
        <v>5231</v>
      </c>
      <c r="L1596" s="121" t="s">
        <v>5232</v>
      </c>
      <c r="M1596" s="147"/>
      <c r="N1596" s="18"/>
      <c r="O1596" s="18"/>
      <c r="P1596" s="18"/>
      <c r="Q1596" s="18"/>
      <c r="R1596" s="18"/>
      <c r="S1596" s="18"/>
      <c r="T1596" s="15"/>
      <c r="U1596" s="18"/>
      <c r="V1596" s="18"/>
      <c r="W1596" s="18"/>
      <c r="X1596" s="18"/>
      <c r="Y1596" s="18"/>
      <c r="Z1596" s="18"/>
      <c r="AA1596" s="18"/>
      <c r="AB1596" s="18"/>
      <c r="AC1596" s="18"/>
      <c r="AD1596" s="18"/>
    </row>
    <row r="1597">
      <c r="A1597" s="119">
        <v>1323.0</v>
      </c>
      <c r="B1597" s="120" t="s">
        <v>1685</v>
      </c>
      <c r="C1597" s="120" t="s">
        <v>243</v>
      </c>
      <c r="D1597" s="120"/>
      <c r="E1597" s="120" t="s">
        <v>1678</v>
      </c>
      <c r="F1597" s="121"/>
      <c r="G1597" s="121" t="s">
        <v>5855</v>
      </c>
      <c r="H1597" s="121" t="s">
        <v>5856</v>
      </c>
      <c r="I1597" s="121" t="s">
        <v>1681</v>
      </c>
      <c r="J1597" s="122" t="s">
        <v>5857</v>
      </c>
      <c r="K1597" s="123" t="s">
        <v>5236</v>
      </c>
      <c r="L1597" s="121" t="s">
        <v>5237</v>
      </c>
      <c r="M1597" s="147"/>
      <c r="N1597" s="18"/>
      <c r="O1597" s="18"/>
      <c r="P1597" s="18"/>
      <c r="Q1597" s="18"/>
      <c r="R1597" s="18"/>
      <c r="S1597" s="18"/>
      <c r="T1597" s="15"/>
      <c r="U1597" s="18"/>
      <c r="V1597" s="18"/>
      <c r="W1597" s="18"/>
      <c r="X1597" s="18"/>
      <c r="Y1597" s="18"/>
      <c r="Z1597" s="18"/>
      <c r="AA1597" s="18"/>
      <c r="AB1597" s="18"/>
      <c r="AC1597" s="18"/>
      <c r="AD1597" s="18"/>
    </row>
    <row r="1598">
      <c r="A1598" s="119">
        <v>1284.0</v>
      </c>
      <c r="B1598" s="120" t="s">
        <v>1685</v>
      </c>
      <c r="C1598" s="120" t="s">
        <v>243</v>
      </c>
      <c r="D1598" s="120"/>
      <c r="E1598" s="120" t="s">
        <v>1678</v>
      </c>
      <c r="F1598" s="121"/>
      <c r="G1598" s="121" t="s">
        <v>5858</v>
      </c>
      <c r="H1598" s="121" t="s">
        <v>5859</v>
      </c>
      <c r="I1598" s="121" t="s">
        <v>1681</v>
      </c>
      <c r="J1598" s="122" t="s">
        <v>5860</v>
      </c>
      <c r="K1598" s="123" t="s">
        <v>5231</v>
      </c>
      <c r="L1598" s="121" t="s">
        <v>5232</v>
      </c>
      <c r="M1598" s="147"/>
      <c r="N1598" s="18"/>
      <c r="O1598" s="18"/>
      <c r="P1598" s="18"/>
      <c r="Q1598" s="18"/>
      <c r="R1598" s="18"/>
      <c r="S1598" s="18"/>
      <c r="T1598" s="15"/>
      <c r="U1598" s="18"/>
      <c r="V1598" s="18"/>
      <c r="W1598" s="18"/>
      <c r="X1598" s="18"/>
      <c r="Y1598" s="18"/>
      <c r="Z1598" s="18"/>
      <c r="AA1598" s="18"/>
      <c r="AB1598" s="18"/>
      <c r="AC1598" s="18"/>
      <c r="AD1598" s="18"/>
    </row>
    <row r="1599">
      <c r="A1599" s="119">
        <v>1285.0</v>
      </c>
      <c r="B1599" s="120" t="s">
        <v>1685</v>
      </c>
      <c r="C1599" s="120" t="s">
        <v>243</v>
      </c>
      <c r="D1599" s="120"/>
      <c r="E1599" s="120" t="s">
        <v>1678</v>
      </c>
      <c r="F1599" s="121"/>
      <c r="G1599" s="121" t="s">
        <v>5861</v>
      </c>
      <c r="H1599" s="121" t="s">
        <v>5859</v>
      </c>
      <c r="I1599" s="121" t="s">
        <v>1681</v>
      </c>
      <c r="J1599" s="122" t="s">
        <v>5862</v>
      </c>
      <c r="K1599" s="123" t="s">
        <v>5231</v>
      </c>
      <c r="L1599" s="121" t="s">
        <v>5232</v>
      </c>
      <c r="M1599" s="147"/>
      <c r="N1599" s="18"/>
      <c r="O1599" s="18"/>
      <c r="P1599" s="18"/>
      <c r="Q1599" s="18"/>
      <c r="R1599" s="18"/>
      <c r="S1599" s="18"/>
      <c r="T1599" s="15"/>
      <c r="U1599" s="18"/>
      <c r="V1599" s="18"/>
      <c r="W1599" s="18"/>
      <c r="X1599" s="18"/>
      <c r="Y1599" s="18"/>
      <c r="Z1599" s="18"/>
      <c r="AA1599" s="18"/>
      <c r="AB1599" s="18"/>
      <c r="AC1599" s="18"/>
      <c r="AD1599" s="18"/>
    </row>
    <row r="1600">
      <c r="A1600" s="119">
        <v>1321.0</v>
      </c>
      <c r="B1600" s="120" t="s">
        <v>1685</v>
      </c>
      <c r="C1600" s="120" t="s">
        <v>243</v>
      </c>
      <c r="D1600" s="120"/>
      <c r="E1600" s="120" t="s">
        <v>1678</v>
      </c>
      <c r="F1600" s="121"/>
      <c r="G1600" s="121" t="s">
        <v>5863</v>
      </c>
      <c r="H1600" s="121" t="s">
        <v>5864</v>
      </c>
      <c r="I1600" s="121" t="s">
        <v>1681</v>
      </c>
      <c r="J1600" s="122" t="s">
        <v>5865</v>
      </c>
      <c r="K1600" s="123" t="s">
        <v>5236</v>
      </c>
      <c r="L1600" s="121" t="s">
        <v>5237</v>
      </c>
      <c r="M1600" s="147"/>
      <c r="N1600" s="18"/>
      <c r="O1600" s="18"/>
      <c r="P1600" s="18"/>
      <c r="Q1600" s="18"/>
      <c r="R1600" s="18"/>
      <c r="S1600" s="18"/>
      <c r="T1600" s="15"/>
      <c r="U1600" s="18"/>
      <c r="V1600" s="18"/>
      <c r="W1600" s="18"/>
      <c r="X1600" s="18"/>
      <c r="Y1600" s="18"/>
      <c r="Z1600" s="18"/>
      <c r="AA1600" s="18"/>
      <c r="AB1600" s="18"/>
      <c r="AC1600" s="18"/>
      <c r="AD1600" s="18"/>
    </row>
    <row r="1601">
      <c r="A1601" s="119">
        <v>1286.0</v>
      </c>
      <c r="B1601" s="120" t="s">
        <v>1685</v>
      </c>
      <c r="C1601" s="120" t="s">
        <v>243</v>
      </c>
      <c r="D1601" s="120"/>
      <c r="E1601" s="120" t="s">
        <v>1678</v>
      </c>
      <c r="F1601" s="121"/>
      <c r="G1601" s="121" t="s">
        <v>5866</v>
      </c>
      <c r="H1601" s="121" t="s">
        <v>5867</v>
      </c>
      <c r="I1601" s="121" t="s">
        <v>1681</v>
      </c>
      <c r="J1601" s="122" t="s">
        <v>5868</v>
      </c>
      <c r="K1601" s="123" t="s">
        <v>5231</v>
      </c>
      <c r="L1601" s="121" t="s">
        <v>5232</v>
      </c>
      <c r="M1601" s="147"/>
      <c r="N1601" s="18"/>
      <c r="O1601" s="18"/>
      <c r="P1601" s="18"/>
      <c r="Q1601" s="18"/>
      <c r="R1601" s="18"/>
      <c r="S1601" s="18"/>
      <c r="T1601" s="15"/>
      <c r="U1601" s="18"/>
      <c r="V1601" s="18"/>
      <c r="W1601" s="18"/>
      <c r="X1601" s="18"/>
      <c r="Y1601" s="18"/>
      <c r="Z1601" s="18"/>
      <c r="AA1601" s="18"/>
      <c r="AB1601" s="18"/>
      <c r="AC1601" s="18"/>
      <c r="AD1601" s="18"/>
    </row>
    <row r="1602">
      <c r="A1602" s="119">
        <v>1289.0</v>
      </c>
      <c r="B1602" s="120" t="s">
        <v>1685</v>
      </c>
      <c r="C1602" s="120" t="s">
        <v>243</v>
      </c>
      <c r="D1602" s="120"/>
      <c r="E1602" s="120" t="s">
        <v>1678</v>
      </c>
      <c r="F1602" s="121"/>
      <c r="G1602" s="121" t="s">
        <v>5869</v>
      </c>
      <c r="H1602" s="121" t="s">
        <v>5870</v>
      </c>
      <c r="I1602" s="121" t="s">
        <v>1681</v>
      </c>
      <c r="J1602" s="122" t="s">
        <v>5871</v>
      </c>
      <c r="K1602" s="123" t="s">
        <v>5231</v>
      </c>
      <c r="L1602" s="121" t="s">
        <v>5232</v>
      </c>
      <c r="M1602" s="147"/>
      <c r="N1602" s="18"/>
      <c r="O1602" s="18"/>
      <c r="P1602" s="18"/>
      <c r="Q1602" s="18"/>
      <c r="R1602" s="18"/>
      <c r="S1602" s="18"/>
      <c r="T1602" s="15"/>
      <c r="U1602" s="18"/>
      <c r="V1602" s="18"/>
      <c r="W1602" s="18"/>
      <c r="X1602" s="18"/>
      <c r="Y1602" s="18"/>
      <c r="Z1602" s="18"/>
      <c r="AA1602" s="18"/>
      <c r="AB1602" s="18"/>
      <c r="AC1602" s="18"/>
      <c r="AD1602" s="18"/>
    </row>
    <row r="1603">
      <c r="A1603" s="119">
        <v>1327.0</v>
      </c>
      <c r="B1603" s="120" t="s">
        <v>1685</v>
      </c>
      <c r="C1603" s="120" t="s">
        <v>243</v>
      </c>
      <c r="D1603" s="120"/>
      <c r="E1603" s="120" t="s">
        <v>1678</v>
      </c>
      <c r="F1603" s="121"/>
      <c r="G1603" s="121" t="s">
        <v>5872</v>
      </c>
      <c r="H1603" s="121" t="s">
        <v>5873</v>
      </c>
      <c r="I1603" s="121" t="s">
        <v>1681</v>
      </c>
      <c r="J1603" s="122" t="s">
        <v>5874</v>
      </c>
      <c r="K1603" s="123" t="s">
        <v>5236</v>
      </c>
      <c r="L1603" s="121" t="s">
        <v>5237</v>
      </c>
      <c r="M1603" s="147"/>
      <c r="N1603" s="18"/>
      <c r="O1603" s="18"/>
      <c r="P1603" s="18"/>
      <c r="Q1603" s="18"/>
      <c r="R1603" s="18"/>
      <c r="S1603" s="18"/>
      <c r="T1603" s="15"/>
      <c r="U1603" s="18"/>
      <c r="V1603" s="18"/>
      <c r="W1603" s="18"/>
      <c r="X1603" s="18"/>
      <c r="Y1603" s="18"/>
      <c r="Z1603" s="18"/>
      <c r="AA1603" s="18"/>
      <c r="AB1603" s="18"/>
      <c r="AC1603" s="18"/>
      <c r="AD1603" s="18"/>
    </row>
    <row r="1604">
      <c r="A1604" s="119">
        <v>1250.0</v>
      </c>
      <c r="B1604" s="120" t="s">
        <v>1685</v>
      </c>
      <c r="C1604" s="120" t="s">
        <v>243</v>
      </c>
      <c r="D1604" s="120"/>
      <c r="E1604" s="120" t="s">
        <v>1678</v>
      </c>
      <c r="F1604" s="121"/>
      <c r="G1604" s="121" t="s">
        <v>5875</v>
      </c>
      <c r="H1604" s="121" t="s">
        <v>5876</v>
      </c>
      <c r="I1604" s="121" t="s">
        <v>1681</v>
      </c>
      <c r="J1604" s="122" t="s">
        <v>5877</v>
      </c>
      <c r="K1604" s="123" t="s">
        <v>5271</v>
      </c>
      <c r="L1604" s="121" t="s">
        <v>5272</v>
      </c>
      <c r="M1604" s="147"/>
      <c r="N1604" s="18"/>
      <c r="O1604" s="18"/>
      <c r="P1604" s="18"/>
      <c r="Q1604" s="18"/>
      <c r="R1604" s="18"/>
      <c r="S1604" s="18"/>
      <c r="T1604" s="15"/>
      <c r="U1604" s="18"/>
      <c r="V1604" s="18"/>
      <c r="W1604" s="18"/>
      <c r="X1604" s="18"/>
      <c r="Y1604" s="18"/>
      <c r="Z1604" s="18"/>
      <c r="AA1604" s="18"/>
      <c r="AB1604" s="18"/>
      <c r="AC1604" s="18"/>
      <c r="AD1604" s="18"/>
    </row>
    <row r="1605">
      <c r="A1605" s="119">
        <v>1252.0</v>
      </c>
      <c r="B1605" s="120" t="s">
        <v>1685</v>
      </c>
      <c r="C1605" s="120" t="s">
        <v>243</v>
      </c>
      <c r="D1605" s="120"/>
      <c r="E1605" s="120" t="s">
        <v>1678</v>
      </c>
      <c r="F1605" s="121"/>
      <c r="G1605" s="121" t="s">
        <v>5878</v>
      </c>
      <c r="H1605" s="121" t="s">
        <v>5879</v>
      </c>
      <c r="I1605" s="121" t="s">
        <v>1681</v>
      </c>
      <c r="J1605" s="122" t="s">
        <v>5880</v>
      </c>
      <c r="K1605" s="123" t="s">
        <v>5271</v>
      </c>
      <c r="L1605" s="121" t="s">
        <v>5272</v>
      </c>
      <c r="M1605" s="147"/>
      <c r="N1605" s="18"/>
      <c r="O1605" s="18"/>
      <c r="P1605" s="18"/>
      <c r="Q1605" s="18"/>
      <c r="R1605" s="18"/>
      <c r="S1605" s="18"/>
      <c r="T1605" s="15"/>
      <c r="U1605" s="18"/>
      <c r="V1605" s="18"/>
      <c r="W1605" s="18"/>
      <c r="X1605" s="18"/>
      <c r="Y1605" s="18"/>
      <c r="Z1605" s="18"/>
      <c r="AA1605" s="18"/>
      <c r="AB1605" s="18"/>
      <c r="AC1605" s="18"/>
      <c r="AD1605" s="18"/>
    </row>
    <row r="1606">
      <c r="A1606" s="119">
        <v>1253.0</v>
      </c>
      <c r="B1606" s="120" t="s">
        <v>1685</v>
      </c>
      <c r="C1606" s="120" t="s">
        <v>243</v>
      </c>
      <c r="D1606" s="120"/>
      <c r="E1606" s="120" t="s">
        <v>1678</v>
      </c>
      <c r="F1606" s="121"/>
      <c r="G1606" s="121" t="s">
        <v>5881</v>
      </c>
      <c r="H1606" s="121" t="s">
        <v>5882</v>
      </c>
      <c r="I1606" s="121" t="s">
        <v>1681</v>
      </c>
      <c r="J1606" s="122" t="s">
        <v>5883</v>
      </c>
      <c r="K1606" s="123" t="s">
        <v>5271</v>
      </c>
      <c r="L1606" s="121" t="s">
        <v>5272</v>
      </c>
      <c r="M1606" s="147"/>
      <c r="N1606" s="18"/>
      <c r="O1606" s="18"/>
      <c r="P1606" s="18"/>
      <c r="Q1606" s="18"/>
      <c r="R1606" s="18"/>
      <c r="S1606" s="18"/>
      <c r="T1606" s="15"/>
      <c r="U1606" s="18"/>
      <c r="V1606" s="18"/>
      <c r="W1606" s="18"/>
      <c r="X1606" s="18"/>
      <c r="Y1606" s="18"/>
      <c r="Z1606" s="18"/>
      <c r="AA1606" s="18"/>
      <c r="AB1606" s="18"/>
      <c r="AC1606" s="18"/>
      <c r="AD1606" s="18"/>
    </row>
    <row r="1607">
      <c r="A1607" s="119">
        <v>1251.0</v>
      </c>
      <c r="B1607" s="120" t="s">
        <v>1685</v>
      </c>
      <c r="C1607" s="120" t="s">
        <v>243</v>
      </c>
      <c r="D1607" s="120"/>
      <c r="E1607" s="120" t="s">
        <v>1678</v>
      </c>
      <c r="F1607" s="121"/>
      <c r="G1607" s="121" t="s">
        <v>5884</v>
      </c>
      <c r="H1607" s="121" t="s">
        <v>5885</v>
      </c>
      <c r="I1607" s="121" t="s">
        <v>1681</v>
      </c>
      <c r="J1607" s="122" t="s">
        <v>5886</v>
      </c>
      <c r="K1607" s="123" t="s">
        <v>5271</v>
      </c>
      <c r="L1607" s="121" t="s">
        <v>5272</v>
      </c>
      <c r="M1607" s="147"/>
      <c r="N1607" s="18"/>
      <c r="O1607" s="18"/>
      <c r="P1607" s="18"/>
      <c r="Q1607" s="18"/>
      <c r="R1607" s="18"/>
      <c r="S1607" s="18"/>
      <c r="T1607" s="15"/>
      <c r="U1607" s="18"/>
      <c r="V1607" s="18"/>
      <c r="W1607" s="18"/>
      <c r="X1607" s="18"/>
      <c r="Y1607" s="18"/>
      <c r="Z1607" s="18"/>
      <c r="AA1607" s="18"/>
      <c r="AB1607" s="18"/>
      <c r="AC1607" s="18"/>
      <c r="AD1607" s="18"/>
    </row>
    <row r="1608">
      <c r="A1608" s="119">
        <v>1383.0</v>
      </c>
      <c r="B1608" s="120" t="s">
        <v>1685</v>
      </c>
      <c r="C1608" s="120" t="s">
        <v>243</v>
      </c>
      <c r="D1608" s="120"/>
      <c r="E1608" s="120" t="s">
        <v>1619</v>
      </c>
      <c r="F1608" s="121"/>
      <c r="G1608" s="121" t="s">
        <v>5887</v>
      </c>
      <c r="H1608" s="121" t="s">
        <v>5888</v>
      </c>
      <c r="I1608" s="121" t="s">
        <v>1588</v>
      </c>
      <c r="J1608" s="122" t="s">
        <v>5889</v>
      </c>
      <c r="K1608" s="123" t="s">
        <v>5890</v>
      </c>
      <c r="L1608" s="121" t="s">
        <v>5891</v>
      </c>
      <c r="M1608" s="147"/>
      <c r="N1608" s="18"/>
      <c r="O1608" s="18"/>
      <c r="P1608" s="18"/>
      <c r="Q1608" s="18"/>
      <c r="R1608" s="18"/>
      <c r="S1608" s="18"/>
      <c r="T1608" s="15"/>
      <c r="U1608" s="18"/>
      <c r="V1608" s="18"/>
      <c r="W1608" s="18"/>
      <c r="X1608" s="18"/>
      <c r="Y1608" s="18"/>
      <c r="Z1608" s="18"/>
      <c r="AA1608" s="18"/>
      <c r="AB1608" s="18"/>
      <c r="AC1608" s="18"/>
      <c r="AD1608" s="18"/>
    </row>
    <row r="1609">
      <c r="A1609" s="119">
        <v>1411.0</v>
      </c>
      <c r="B1609" s="120" t="s">
        <v>1685</v>
      </c>
      <c r="C1609" s="120" t="s">
        <v>243</v>
      </c>
      <c r="D1609" s="120"/>
      <c r="E1609" s="120" t="s">
        <v>1654</v>
      </c>
      <c r="F1609" s="121"/>
      <c r="G1609" s="121" t="s">
        <v>5892</v>
      </c>
      <c r="H1609" s="121" t="s">
        <v>5893</v>
      </c>
      <c r="I1609" s="121" t="s">
        <v>1600</v>
      </c>
      <c r="J1609" s="122" t="s">
        <v>5894</v>
      </c>
      <c r="K1609" s="123" t="s">
        <v>1602</v>
      </c>
      <c r="L1609" s="121" t="s">
        <v>1603</v>
      </c>
      <c r="M1609" s="147"/>
      <c r="N1609" s="18"/>
      <c r="O1609" s="18"/>
      <c r="P1609" s="18"/>
      <c r="Q1609" s="18"/>
      <c r="R1609" s="18"/>
      <c r="S1609" s="18"/>
      <c r="T1609" s="15"/>
      <c r="U1609" s="18"/>
      <c r="V1609" s="18"/>
      <c r="W1609" s="18"/>
      <c r="X1609" s="18"/>
      <c r="Y1609" s="18"/>
      <c r="Z1609" s="18"/>
      <c r="AA1609" s="18"/>
      <c r="AB1609" s="18"/>
      <c r="AC1609" s="18"/>
      <c r="AD1609" s="18"/>
    </row>
    <row r="1610">
      <c r="A1610" s="119">
        <v>1412.0</v>
      </c>
      <c r="B1610" s="120" t="s">
        <v>1685</v>
      </c>
      <c r="C1610" s="120" t="s">
        <v>243</v>
      </c>
      <c r="D1610" s="120"/>
      <c r="E1610" s="120" t="s">
        <v>1654</v>
      </c>
      <c r="F1610" s="121"/>
      <c r="G1610" s="121" t="s">
        <v>5895</v>
      </c>
      <c r="H1610" s="121" t="s">
        <v>5896</v>
      </c>
      <c r="I1610" s="121" t="s">
        <v>1600</v>
      </c>
      <c r="J1610" s="122" t="s">
        <v>5897</v>
      </c>
      <c r="K1610" s="123" t="s">
        <v>1602</v>
      </c>
      <c r="L1610" s="121" t="s">
        <v>1603</v>
      </c>
      <c r="M1610" s="147"/>
      <c r="N1610" s="18"/>
      <c r="O1610" s="113"/>
      <c r="P1610" s="113"/>
      <c r="Q1610" s="113"/>
      <c r="R1610" s="113"/>
      <c r="S1610" s="15"/>
      <c r="T1610" s="18"/>
      <c r="U1610" s="18"/>
      <c r="V1610" s="18"/>
      <c r="W1610" s="18"/>
      <c r="X1610" s="18"/>
      <c r="Y1610" s="18"/>
      <c r="Z1610" s="18"/>
      <c r="AA1610" s="18"/>
      <c r="AB1610" s="18"/>
      <c r="AC1610" s="18"/>
      <c r="AD1610" s="18"/>
    </row>
    <row r="1611">
      <c r="A1611" s="119">
        <v>1370.0</v>
      </c>
      <c r="B1611" s="120" t="s">
        <v>1685</v>
      </c>
      <c r="C1611" s="120" t="s">
        <v>243</v>
      </c>
      <c r="D1611" s="120"/>
      <c r="E1611" s="120" t="s">
        <v>1656</v>
      </c>
      <c r="F1611" s="121"/>
      <c r="G1611" s="121" t="s">
        <v>5898</v>
      </c>
      <c r="H1611" s="121" t="s">
        <v>5899</v>
      </c>
      <c r="I1611" s="121" t="s">
        <v>1637</v>
      </c>
      <c r="J1611" s="122" t="s">
        <v>5900</v>
      </c>
      <c r="K1611" s="123" t="s">
        <v>5901</v>
      </c>
      <c r="L1611" s="121" t="s">
        <v>5902</v>
      </c>
      <c r="M1611" s="147"/>
      <c r="N1611" s="18"/>
      <c r="O1611" s="113"/>
      <c r="P1611" s="113"/>
      <c r="Q1611" s="113"/>
      <c r="R1611" s="113"/>
      <c r="S1611" s="15"/>
      <c r="T1611" s="18"/>
      <c r="U1611" s="18"/>
      <c r="V1611" s="18"/>
      <c r="W1611" s="18"/>
      <c r="X1611" s="18"/>
      <c r="Y1611" s="18"/>
      <c r="Z1611" s="18"/>
      <c r="AA1611" s="18"/>
      <c r="AB1611" s="18"/>
      <c r="AC1611" s="18"/>
      <c r="AD1611" s="18"/>
    </row>
    <row r="1612">
      <c r="A1612" s="119">
        <v>1384.0</v>
      </c>
      <c r="B1612" s="120" t="s">
        <v>1685</v>
      </c>
      <c r="C1612" s="120" t="s">
        <v>243</v>
      </c>
      <c r="D1612" s="120"/>
      <c r="E1612" s="120" t="s">
        <v>1619</v>
      </c>
      <c r="F1612" s="121"/>
      <c r="G1612" s="121" t="s">
        <v>5903</v>
      </c>
      <c r="H1612" s="121" t="s">
        <v>5904</v>
      </c>
      <c r="I1612" s="121" t="s">
        <v>1588</v>
      </c>
      <c r="J1612" s="122" t="s">
        <v>5905</v>
      </c>
      <c r="K1612" s="123" t="s">
        <v>5906</v>
      </c>
      <c r="L1612" s="121" t="s">
        <v>5907</v>
      </c>
      <c r="M1612" s="147"/>
      <c r="N1612" s="18"/>
      <c r="O1612" s="113"/>
      <c r="P1612" s="113"/>
      <c r="Q1612" s="113"/>
      <c r="R1612" s="113"/>
      <c r="S1612" s="15"/>
      <c r="T1612" s="18"/>
      <c r="U1612" s="18"/>
      <c r="V1612" s="18"/>
      <c r="W1612" s="18"/>
      <c r="X1612" s="18"/>
      <c r="Y1612" s="18"/>
      <c r="Z1612" s="18"/>
      <c r="AA1612" s="18"/>
      <c r="AB1612" s="18"/>
      <c r="AC1612" s="18"/>
      <c r="AD1612" s="18"/>
    </row>
    <row r="1613">
      <c r="A1613" s="126">
        <v>1389.0</v>
      </c>
      <c r="B1613" s="127" t="s">
        <v>1711</v>
      </c>
      <c r="C1613" s="127" t="s">
        <v>243</v>
      </c>
      <c r="D1613" s="127"/>
      <c r="E1613" s="127" t="s">
        <v>1719</v>
      </c>
      <c r="F1613" s="128"/>
      <c r="G1613" s="128" t="s">
        <v>5908</v>
      </c>
      <c r="H1613" s="128" t="s">
        <v>5909</v>
      </c>
      <c r="I1613" s="128" t="s">
        <v>1722</v>
      </c>
      <c r="J1613" s="129" t="s">
        <v>5910</v>
      </c>
      <c r="K1613" s="130" t="s">
        <v>5541</v>
      </c>
      <c r="L1613" s="128" t="s">
        <v>5542</v>
      </c>
      <c r="M1613" s="145"/>
      <c r="N1613" s="18"/>
      <c r="O1613" s="113"/>
      <c r="P1613" s="113"/>
      <c r="Q1613" s="113"/>
      <c r="R1613" s="113"/>
      <c r="S1613" s="15"/>
      <c r="T1613" s="18"/>
      <c r="U1613" s="18"/>
      <c r="V1613" s="18"/>
      <c r="W1613" s="18"/>
      <c r="X1613" s="18"/>
      <c r="Y1613" s="18"/>
      <c r="Z1613" s="18"/>
      <c r="AA1613" s="18"/>
      <c r="AB1613" s="18"/>
      <c r="AC1613" s="18"/>
      <c r="AD1613" s="18"/>
    </row>
    <row r="1614">
      <c r="A1614" s="126">
        <v>1401.0</v>
      </c>
      <c r="B1614" s="127" t="s">
        <v>1711</v>
      </c>
      <c r="C1614" s="127" t="s">
        <v>243</v>
      </c>
      <c r="D1614" s="127"/>
      <c r="E1614" s="127" t="s">
        <v>1719</v>
      </c>
      <c r="F1614" s="128"/>
      <c r="G1614" s="128" t="s">
        <v>5911</v>
      </c>
      <c r="H1614" s="128" t="s">
        <v>5912</v>
      </c>
      <c r="I1614" s="128" t="s">
        <v>1722</v>
      </c>
      <c r="J1614" s="129" t="s">
        <v>5913</v>
      </c>
      <c r="K1614" s="130" t="s">
        <v>5541</v>
      </c>
      <c r="L1614" s="128" t="s">
        <v>5542</v>
      </c>
      <c r="M1614" s="145"/>
      <c r="N1614" s="18"/>
      <c r="O1614" s="113"/>
      <c r="P1614" s="113"/>
      <c r="Q1614" s="113"/>
      <c r="R1614" s="113"/>
      <c r="S1614" s="15"/>
      <c r="T1614" s="18"/>
      <c r="U1614" s="18"/>
      <c r="V1614" s="18"/>
      <c r="W1614" s="18"/>
      <c r="X1614" s="18"/>
      <c r="Y1614" s="18"/>
      <c r="Z1614" s="18"/>
      <c r="AA1614" s="18"/>
      <c r="AB1614" s="18"/>
      <c r="AC1614" s="18"/>
      <c r="AD1614" s="18"/>
    </row>
    <row r="1615">
      <c r="A1615" s="126">
        <v>1395.0</v>
      </c>
      <c r="B1615" s="127" t="s">
        <v>1711</v>
      </c>
      <c r="C1615" s="127" t="s">
        <v>243</v>
      </c>
      <c r="D1615" s="127"/>
      <c r="E1615" s="127" t="s">
        <v>1719</v>
      </c>
      <c r="F1615" s="128"/>
      <c r="G1615" s="128" t="s">
        <v>5914</v>
      </c>
      <c r="H1615" s="128" t="s">
        <v>5915</v>
      </c>
      <c r="I1615" s="128" t="s">
        <v>1722</v>
      </c>
      <c r="J1615" s="129" t="s">
        <v>5916</v>
      </c>
      <c r="K1615" s="130" t="s">
        <v>5541</v>
      </c>
      <c r="L1615" s="128" t="s">
        <v>5542</v>
      </c>
      <c r="M1615" s="145"/>
      <c r="N1615" s="18"/>
      <c r="O1615" s="18"/>
      <c r="P1615" s="18"/>
      <c r="Q1615" s="18"/>
      <c r="R1615" s="18"/>
      <c r="S1615" s="18"/>
      <c r="T1615" s="15"/>
      <c r="U1615" s="18"/>
      <c r="V1615" s="18"/>
      <c r="W1615" s="18"/>
      <c r="X1615" s="18"/>
      <c r="Y1615" s="18"/>
      <c r="Z1615" s="18"/>
      <c r="AA1615" s="18"/>
      <c r="AB1615" s="18"/>
      <c r="AC1615" s="18"/>
      <c r="AD1615" s="18"/>
    </row>
    <row r="1616">
      <c r="A1616" s="126">
        <v>1407.0</v>
      </c>
      <c r="B1616" s="127" t="s">
        <v>1711</v>
      </c>
      <c r="C1616" s="127" t="s">
        <v>243</v>
      </c>
      <c r="D1616" s="127"/>
      <c r="E1616" s="127" t="s">
        <v>1719</v>
      </c>
      <c r="F1616" s="128"/>
      <c r="G1616" s="128" t="s">
        <v>5917</v>
      </c>
      <c r="H1616" s="128" t="s">
        <v>5918</v>
      </c>
      <c r="I1616" s="128" t="s">
        <v>1722</v>
      </c>
      <c r="J1616" s="129" t="s">
        <v>5919</v>
      </c>
      <c r="K1616" s="130" t="s">
        <v>5541</v>
      </c>
      <c r="L1616" s="128" t="s">
        <v>5542</v>
      </c>
      <c r="M1616" s="145"/>
      <c r="N1616" s="18"/>
      <c r="O1616" s="18"/>
      <c r="P1616" s="18"/>
      <c r="Q1616" s="18"/>
      <c r="R1616" s="18"/>
      <c r="S1616" s="18"/>
      <c r="T1616" s="15"/>
      <c r="U1616" s="18"/>
      <c r="V1616" s="18"/>
      <c r="W1616" s="18"/>
      <c r="X1616" s="18"/>
      <c r="Y1616" s="18"/>
      <c r="Z1616" s="18"/>
      <c r="AA1616" s="18"/>
      <c r="AB1616" s="18"/>
      <c r="AC1616" s="18"/>
      <c r="AD1616" s="18"/>
    </row>
    <row r="1617">
      <c r="A1617" s="126">
        <v>1388.0</v>
      </c>
      <c r="B1617" s="127" t="s">
        <v>1711</v>
      </c>
      <c r="C1617" s="127" t="s">
        <v>243</v>
      </c>
      <c r="D1617" s="127"/>
      <c r="E1617" s="127" t="s">
        <v>1719</v>
      </c>
      <c r="F1617" s="128"/>
      <c r="G1617" s="128" t="s">
        <v>5920</v>
      </c>
      <c r="H1617" s="128" t="s">
        <v>5921</v>
      </c>
      <c r="I1617" s="128" t="s">
        <v>1722</v>
      </c>
      <c r="J1617" s="129" t="s">
        <v>5922</v>
      </c>
      <c r="K1617" s="130" t="s">
        <v>5541</v>
      </c>
      <c r="L1617" s="128" t="s">
        <v>5542</v>
      </c>
      <c r="M1617" s="145"/>
      <c r="N1617" s="18"/>
      <c r="O1617" s="18"/>
      <c r="P1617" s="18"/>
      <c r="Q1617" s="18"/>
      <c r="R1617" s="18"/>
      <c r="S1617" s="18"/>
      <c r="T1617" s="15"/>
      <c r="U1617" s="18"/>
      <c r="V1617" s="18"/>
      <c r="W1617" s="18"/>
      <c r="X1617" s="18"/>
      <c r="Y1617" s="18"/>
      <c r="Z1617" s="18"/>
      <c r="AA1617" s="18"/>
      <c r="AB1617" s="18"/>
      <c r="AC1617" s="18"/>
      <c r="AD1617" s="18"/>
    </row>
    <row r="1618">
      <c r="A1618" s="126">
        <v>1400.0</v>
      </c>
      <c r="B1618" s="127" t="s">
        <v>1711</v>
      </c>
      <c r="C1618" s="127" t="s">
        <v>243</v>
      </c>
      <c r="D1618" s="127"/>
      <c r="E1618" s="127" t="s">
        <v>1719</v>
      </c>
      <c r="F1618" s="128"/>
      <c r="G1618" s="128" t="s">
        <v>5923</v>
      </c>
      <c r="H1618" s="128" t="s">
        <v>5924</v>
      </c>
      <c r="I1618" s="128" t="s">
        <v>1722</v>
      </c>
      <c r="J1618" s="129" t="s">
        <v>5925</v>
      </c>
      <c r="K1618" s="130" t="s">
        <v>5541</v>
      </c>
      <c r="L1618" s="128" t="s">
        <v>5542</v>
      </c>
      <c r="M1618" s="145"/>
      <c r="N1618" s="18"/>
      <c r="O1618" s="18"/>
      <c r="P1618" s="18"/>
      <c r="Q1618" s="18"/>
      <c r="R1618" s="18"/>
      <c r="S1618" s="18"/>
      <c r="T1618" s="15"/>
      <c r="U1618" s="18"/>
      <c r="V1618" s="18"/>
      <c r="W1618" s="18"/>
      <c r="X1618" s="18"/>
      <c r="Y1618" s="18"/>
      <c r="Z1618" s="18"/>
      <c r="AA1618" s="18"/>
      <c r="AB1618" s="18"/>
      <c r="AC1618" s="18"/>
      <c r="AD1618" s="18"/>
    </row>
    <row r="1619">
      <c r="A1619" s="126">
        <v>1394.0</v>
      </c>
      <c r="B1619" s="127" t="s">
        <v>1711</v>
      </c>
      <c r="C1619" s="127" t="s">
        <v>243</v>
      </c>
      <c r="D1619" s="127"/>
      <c r="E1619" s="127" t="s">
        <v>1719</v>
      </c>
      <c r="F1619" s="128"/>
      <c r="G1619" s="128" t="s">
        <v>5926</v>
      </c>
      <c r="H1619" s="128" t="s">
        <v>5927</v>
      </c>
      <c r="I1619" s="128" t="s">
        <v>1722</v>
      </c>
      <c r="J1619" s="129" t="s">
        <v>5928</v>
      </c>
      <c r="K1619" s="130" t="s">
        <v>5541</v>
      </c>
      <c r="L1619" s="128" t="s">
        <v>5542</v>
      </c>
      <c r="M1619" s="145"/>
      <c r="N1619" s="18"/>
      <c r="O1619" s="18"/>
      <c r="P1619" s="18"/>
      <c r="Q1619" s="18"/>
      <c r="R1619" s="18"/>
      <c r="S1619" s="18"/>
      <c r="T1619" s="15"/>
      <c r="U1619" s="18"/>
      <c r="V1619" s="18"/>
      <c r="W1619" s="18"/>
      <c r="X1619" s="18"/>
      <c r="Y1619" s="18"/>
      <c r="Z1619" s="18"/>
      <c r="AA1619" s="18"/>
      <c r="AB1619" s="18"/>
      <c r="AC1619" s="18"/>
      <c r="AD1619" s="18"/>
    </row>
    <row r="1620">
      <c r="A1620" s="126">
        <v>1406.0</v>
      </c>
      <c r="B1620" s="127" t="s">
        <v>1711</v>
      </c>
      <c r="C1620" s="127" t="s">
        <v>243</v>
      </c>
      <c r="D1620" s="127"/>
      <c r="E1620" s="127" t="s">
        <v>1719</v>
      </c>
      <c r="F1620" s="128"/>
      <c r="G1620" s="128" t="s">
        <v>5929</v>
      </c>
      <c r="H1620" s="128" t="s">
        <v>5930</v>
      </c>
      <c r="I1620" s="128" t="s">
        <v>1722</v>
      </c>
      <c r="J1620" s="129" t="s">
        <v>5931</v>
      </c>
      <c r="K1620" s="130" t="s">
        <v>5541</v>
      </c>
      <c r="L1620" s="128" t="s">
        <v>5542</v>
      </c>
      <c r="M1620" s="145"/>
      <c r="N1620" s="18"/>
      <c r="O1620" s="18"/>
      <c r="P1620" s="18"/>
      <c r="Q1620" s="18"/>
      <c r="R1620" s="18"/>
      <c r="S1620" s="18"/>
      <c r="T1620" s="15"/>
      <c r="U1620" s="18"/>
      <c r="V1620" s="18"/>
      <c r="W1620" s="18"/>
      <c r="X1620" s="18"/>
      <c r="Y1620" s="18"/>
      <c r="Z1620" s="18"/>
      <c r="AA1620" s="18"/>
      <c r="AB1620" s="18"/>
      <c r="AC1620" s="18"/>
      <c r="AD1620" s="18"/>
    </row>
    <row r="1621">
      <c r="A1621" s="126">
        <v>1390.0</v>
      </c>
      <c r="B1621" s="127" t="s">
        <v>1711</v>
      </c>
      <c r="C1621" s="127" t="s">
        <v>243</v>
      </c>
      <c r="D1621" s="127"/>
      <c r="E1621" s="127" t="s">
        <v>1719</v>
      </c>
      <c r="F1621" s="128"/>
      <c r="G1621" s="128" t="s">
        <v>5932</v>
      </c>
      <c r="H1621" s="128" t="s">
        <v>5933</v>
      </c>
      <c r="I1621" s="128" t="s">
        <v>1722</v>
      </c>
      <c r="J1621" s="129" t="s">
        <v>5934</v>
      </c>
      <c r="K1621" s="130" t="s">
        <v>5541</v>
      </c>
      <c r="L1621" s="128" t="s">
        <v>5542</v>
      </c>
      <c r="M1621" s="145"/>
      <c r="N1621" s="18"/>
      <c r="O1621" s="18"/>
      <c r="P1621" s="18"/>
      <c r="Q1621" s="18"/>
      <c r="R1621" s="18"/>
      <c r="S1621" s="18"/>
      <c r="T1621" s="15"/>
      <c r="U1621" s="18"/>
      <c r="V1621" s="18"/>
      <c r="W1621" s="18"/>
      <c r="X1621" s="18"/>
      <c r="Y1621" s="18"/>
      <c r="Z1621" s="18"/>
      <c r="AA1621" s="18"/>
      <c r="AB1621" s="18"/>
      <c r="AC1621" s="18"/>
      <c r="AD1621" s="18"/>
    </row>
    <row r="1622">
      <c r="A1622" s="126">
        <v>1402.0</v>
      </c>
      <c r="B1622" s="127" t="s">
        <v>1711</v>
      </c>
      <c r="C1622" s="127" t="s">
        <v>243</v>
      </c>
      <c r="D1622" s="127"/>
      <c r="E1622" s="127" t="s">
        <v>1719</v>
      </c>
      <c r="F1622" s="128"/>
      <c r="G1622" s="128" t="s">
        <v>5935</v>
      </c>
      <c r="H1622" s="128" t="s">
        <v>5936</v>
      </c>
      <c r="I1622" s="128" t="s">
        <v>1722</v>
      </c>
      <c r="J1622" s="129" t="s">
        <v>5937</v>
      </c>
      <c r="K1622" s="130" t="s">
        <v>5541</v>
      </c>
      <c r="L1622" s="128" t="s">
        <v>5542</v>
      </c>
      <c r="M1622" s="145"/>
      <c r="N1622" s="18"/>
      <c r="O1622" s="18"/>
      <c r="P1622" s="18"/>
      <c r="Q1622" s="18"/>
      <c r="R1622" s="18"/>
      <c r="S1622" s="18"/>
      <c r="T1622" s="15"/>
      <c r="U1622" s="18"/>
      <c r="V1622" s="18"/>
      <c r="W1622" s="18"/>
      <c r="X1622" s="18"/>
      <c r="Y1622" s="18"/>
      <c r="Z1622" s="18"/>
      <c r="AA1622" s="18"/>
      <c r="AB1622" s="18"/>
      <c r="AC1622" s="18"/>
      <c r="AD1622" s="18"/>
    </row>
    <row r="1623">
      <c r="A1623" s="126">
        <v>1396.0</v>
      </c>
      <c r="B1623" s="127" t="s">
        <v>1711</v>
      </c>
      <c r="C1623" s="127" t="s">
        <v>243</v>
      </c>
      <c r="D1623" s="127"/>
      <c r="E1623" s="127" t="s">
        <v>1719</v>
      </c>
      <c r="F1623" s="128"/>
      <c r="G1623" s="128" t="s">
        <v>5938</v>
      </c>
      <c r="H1623" s="128" t="s">
        <v>5939</v>
      </c>
      <c r="I1623" s="128" t="s">
        <v>1722</v>
      </c>
      <c r="J1623" s="129" t="s">
        <v>5940</v>
      </c>
      <c r="K1623" s="130" t="s">
        <v>5541</v>
      </c>
      <c r="L1623" s="128" t="s">
        <v>5542</v>
      </c>
      <c r="M1623" s="145"/>
      <c r="N1623" s="18"/>
      <c r="O1623" s="18"/>
      <c r="P1623" s="18"/>
      <c r="Q1623" s="18"/>
      <c r="R1623" s="18"/>
      <c r="S1623" s="18"/>
      <c r="T1623" s="15"/>
      <c r="U1623" s="18"/>
      <c r="V1623" s="18"/>
      <c r="W1623" s="18"/>
      <c r="X1623" s="18"/>
      <c r="Y1623" s="18"/>
      <c r="Z1623" s="18"/>
      <c r="AA1623" s="18"/>
      <c r="AB1623" s="18"/>
      <c r="AC1623" s="18"/>
      <c r="AD1623" s="18"/>
    </row>
    <row r="1624">
      <c r="A1624" s="126">
        <v>1408.0</v>
      </c>
      <c r="B1624" s="127" t="s">
        <v>1711</v>
      </c>
      <c r="C1624" s="127" t="s">
        <v>243</v>
      </c>
      <c r="D1624" s="127"/>
      <c r="E1624" s="127" t="s">
        <v>1719</v>
      </c>
      <c r="F1624" s="128"/>
      <c r="G1624" s="128" t="s">
        <v>5941</v>
      </c>
      <c r="H1624" s="128" t="s">
        <v>5942</v>
      </c>
      <c r="I1624" s="128" t="s">
        <v>1722</v>
      </c>
      <c r="J1624" s="129" t="s">
        <v>5943</v>
      </c>
      <c r="K1624" s="130" t="s">
        <v>5541</v>
      </c>
      <c r="L1624" s="128" t="s">
        <v>5542</v>
      </c>
      <c r="M1624" s="145"/>
      <c r="N1624" s="18"/>
      <c r="O1624" s="18"/>
      <c r="P1624" s="18"/>
      <c r="Q1624" s="18"/>
      <c r="R1624" s="18"/>
      <c r="S1624" s="18"/>
      <c r="T1624" s="15"/>
      <c r="U1624" s="18"/>
      <c r="V1624" s="18"/>
      <c r="W1624" s="18"/>
      <c r="X1624" s="18"/>
      <c r="Y1624" s="18"/>
      <c r="Z1624" s="18"/>
      <c r="AA1624" s="18"/>
      <c r="AB1624" s="18"/>
      <c r="AC1624" s="18"/>
      <c r="AD1624" s="18"/>
    </row>
    <row r="1625">
      <c r="A1625" s="119">
        <v>1505.0</v>
      </c>
      <c r="B1625" s="120" t="s">
        <v>1685</v>
      </c>
      <c r="C1625" s="120" t="s">
        <v>243</v>
      </c>
      <c r="D1625" s="120"/>
      <c r="E1625" s="120" t="s">
        <v>1654</v>
      </c>
      <c r="F1625" s="121"/>
      <c r="G1625" s="121" t="s">
        <v>5944</v>
      </c>
      <c r="H1625" s="121" t="s">
        <v>5945</v>
      </c>
      <c r="I1625" s="121" t="s">
        <v>1600</v>
      </c>
      <c r="J1625" s="122" t="s">
        <v>5946</v>
      </c>
      <c r="K1625" s="123" t="s">
        <v>1795</v>
      </c>
      <c r="L1625" s="121" t="s">
        <v>1796</v>
      </c>
      <c r="M1625" s="147"/>
      <c r="N1625" s="18"/>
      <c r="O1625" s="18"/>
      <c r="P1625" s="18"/>
      <c r="Q1625" s="18"/>
      <c r="R1625" s="18"/>
      <c r="S1625" s="18"/>
      <c r="T1625" s="15"/>
      <c r="U1625" s="18"/>
      <c r="V1625" s="18"/>
      <c r="W1625" s="18"/>
      <c r="X1625" s="18"/>
      <c r="Y1625" s="18"/>
      <c r="Z1625" s="18"/>
      <c r="AA1625" s="18"/>
      <c r="AB1625" s="18"/>
      <c r="AC1625" s="18"/>
      <c r="AD1625" s="18"/>
    </row>
    <row r="1626">
      <c r="A1626" s="119">
        <v>1603.0</v>
      </c>
      <c r="B1626" s="120" t="s">
        <v>1685</v>
      </c>
      <c r="C1626" s="120" t="s">
        <v>243</v>
      </c>
      <c r="D1626" s="120"/>
      <c r="E1626" s="120" t="s">
        <v>1654</v>
      </c>
      <c r="F1626" s="121"/>
      <c r="G1626" s="121" t="s">
        <v>5944</v>
      </c>
      <c r="H1626" s="121" t="s">
        <v>5945</v>
      </c>
      <c r="I1626" s="121" t="s">
        <v>1600</v>
      </c>
      <c r="J1626" s="122" t="s">
        <v>5947</v>
      </c>
      <c r="K1626" s="123" t="s">
        <v>1798</v>
      </c>
      <c r="L1626" s="121" t="s">
        <v>1799</v>
      </c>
      <c r="M1626" s="147"/>
      <c r="N1626" s="18"/>
      <c r="O1626" s="18"/>
      <c r="P1626" s="18"/>
      <c r="Q1626" s="18"/>
      <c r="R1626" s="18"/>
      <c r="S1626" s="18"/>
      <c r="T1626" s="15"/>
      <c r="U1626" s="18"/>
      <c r="V1626" s="18"/>
      <c r="W1626" s="18"/>
      <c r="X1626" s="18"/>
      <c r="Y1626" s="18"/>
      <c r="Z1626" s="18"/>
      <c r="AA1626" s="18"/>
      <c r="AB1626" s="18"/>
      <c r="AC1626" s="18"/>
      <c r="AD1626" s="18"/>
    </row>
    <row r="1627">
      <c r="A1627" s="119">
        <v>1507.0</v>
      </c>
      <c r="B1627" s="120" t="s">
        <v>1685</v>
      </c>
      <c r="C1627" s="120" t="s">
        <v>243</v>
      </c>
      <c r="D1627" s="120"/>
      <c r="E1627" s="120" t="s">
        <v>1654</v>
      </c>
      <c r="F1627" s="121"/>
      <c r="G1627" s="121" t="s">
        <v>5948</v>
      </c>
      <c r="H1627" s="121" t="s">
        <v>5949</v>
      </c>
      <c r="I1627" s="121" t="s">
        <v>1600</v>
      </c>
      <c r="J1627" s="122" t="s">
        <v>5950</v>
      </c>
      <c r="K1627" s="123" t="s">
        <v>1795</v>
      </c>
      <c r="L1627" s="121" t="s">
        <v>1796</v>
      </c>
      <c r="M1627" s="147"/>
      <c r="N1627" s="18"/>
      <c r="O1627" s="113"/>
      <c r="P1627" s="113"/>
      <c r="Q1627" s="18"/>
      <c r="R1627" s="18"/>
      <c r="S1627" s="15"/>
      <c r="T1627" s="18"/>
      <c r="U1627" s="18"/>
      <c r="V1627" s="18"/>
      <c r="W1627" s="18"/>
      <c r="X1627" s="18"/>
      <c r="Y1627" s="18"/>
      <c r="Z1627" s="18"/>
      <c r="AA1627" s="18"/>
      <c r="AB1627" s="18"/>
      <c r="AC1627" s="18"/>
      <c r="AD1627" s="18"/>
    </row>
    <row r="1628">
      <c r="A1628" s="119">
        <v>1605.0</v>
      </c>
      <c r="B1628" s="120" t="s">
        <v>1685</v>
      </c>
      <c r="C1628" s="120" t="s">
        <v>243</v>
      </c>
      <c r="D1628" s="120"/>
      <c r="E1628" s="120" t="s">
        <v>1654</v>
      </c>
      <c r="F1628" s="121"/>
      <c r="G1628" s="121" t="s">
        <v>5948</v>
      </c>
      <c r="H1628" s="121" t="s">
        <v>5949</v>
      </c>
      <c r="I1628" s="121" t="s">
        <v>1600</v>
      </c>
      <c r="J1628" s="122" t="s">
        <v>5951</v>
      </c>
      <c r="K1628" s="123" t="s">
        <v>1798</v>
      </c>
      <c r="L1628" s="121" t="s">
        <v>1799</v>
      </c>
      <c r="M1628" s="147"/>
      <c r="N1628" s="18"/>
      <c r="O1628" s="113"/>
      <c r="P1628" s="113"/>
      <c r="Q1628" s="18"/>
      <c r="R1628" s="18"/>
      <c r="S1628" s="15"/>
      <c r="T1628" s="18"/>
      <c r="U1628" s="18"/>
      <c r="V1628" s="18"/>
      <c r="W1628" s="18"/>
      <c r="X1628" s="18"/>
      <c r="Y1628" s="18"/>
      <c r="Z1628" s="18"/>
      <c r="AA1628" s="18"/>
      <c r="AB1628" s="18"/>
      <c r="AC1628" s="18"/>
      <c r="AD1628" s="18"/>
    </row>
    <row r="1629">
      <c r="A1629" s="119">
        <v>1509.0</v>
      </c>
      <c r="B1629" s="120" t="s">
        <v>1685</v>
      </c>
      <c r="C1629" s="120" t="s">
        <v>243</v>
      </c>
      <c r="D1629" s="120"/>
      <c r="E1629" s="120" t="s">
        <v>1654</v>
      </c>
      <c r="F1629" s="121"/>
      <c r="G1629" s="121" t="s">
        <v>5952</v>
      </c>
      <c r="H1629" s="121" t="s">
        <v>5953</v>
      </c>
      <c r="I1629" s="121" t="s">
        <v>1600</v>
      </c>
      <c r="J1629" s="122" t="s">
        <v>5954</v>
      </c>
      <c r="K1629" s="123" t="s">
        <v>1795</v>
      </c>
      <c r="L1629" s="121" t="s">
        <v>1796</v>
      </c>
      <c r="M1629" s="147"/>
      <c r="N1629" s="18"/>
      <c r="O1629" s="113"/>
      <c r="P1629" s="113"/>
      <c r="Q1629" s="18"/>
      <c r="R1629" s="18"/>
      <c r="S1629" s="15"/>
      <c r="T1629" s="18"/>
      <c r="U1629" s="18"/>
      <c r="V1629" s="18"/>
      <c r="W1629" s="18"/>
      <c r="X1629" s="18"/>
      <c r="Y1629" s="18"/>
      <c r="Z1629" s="18"/>
      <c r="AA1629" s="18"/>
      <c r="AB1629" s="18"/>
      <c r="AC1629" s="18"/>
      <c r="AD1629" s="18"/>
    </row>
    <row r="1630">
      <c r="A1630" s="119">
        <v>1607.0</v>
      </c>
      <c r="B1630" s="120" t="s">
        <v>1685</v>
      </c>
      <c r="C1630" s="120" t="s">
        <v>243</v>
      </c>
      <c r="D1630" s="120"/>
      <c r="E1630" s="120" t="s">
        <v>1654</v>
      </c>
      <c r="F1630" s="121"/>
      <c r="G1630" s="121" t="s">
        <v>5952</v>
      </c>
      <c r="H1630" s="121" t="s">
        <v>5953</v>
      </c>
      <c r="I1630" s="121" t="s">
        <v>1600</v>
      </c>
      <c r="J1630" s="122" t="s">
        <v>5955</v>
      </c>
      <c r="K1630" s="123" t="s">
        <v>1798</v>
      </c>
      <c r="L1630" s="121" t="s">
        <v>1799</v>
      </c>
      <c r="M1630" s="147"/>
      <c r="N1630" s="18"/>
      <c r="O1630" s="113"/>
      <c r="P1630" s="113"/>
      <c r="Q1630" s="18"/>
      <c r="R1630" s="18"/>
      <c r="S1630" s="15"/>
      <c r="T1630" s="18"/>
      <c r="U1630" s="18"/>
      <c r="V1630" s="18"/>
      <c r="W1630" s="18"/>
      <c r="X1630" s="18"/>
      <c r="Y1630" s="18"/>
      <c r="Z1630" s="18"/>
      <c r="AA1630" s="18"/>
      <c r="AB1630" s="18"/>
      <c r="AC1630" s="18"/>
      <c r="AD1630" s="18"/>
    </row>
    <row r="1631">
      <c r="A1631" s="119">
        <v>1511.0</v>
      </c>
      <c r="B1631" s="120" t="s">
        <v>1685</v>
      </c>
      <c r="C1631" s="120" t="s">
        <v>243</v>
      </c>
      <c r="D1631" s="120"/>
      <c r="E1631" s="120" t="s">
        <v>1654</v>
      </c>
      <c r="F1631" s="121"/>
      <c r="G1631" s="121" t="s">
        <v>5956</v>
      </c>
      <c r="H1631" s="121" t="s">
        <v>5957</v>
      </c>
      <c r="I1631" s="121" t="s">
        <v>1600</v>
      </c>
      <c r="J1631" s="122" t="s">
        <v>5958</v>
      </c>
      <c r="K1631" s="123" t="s">
        <v>1795</v>
      </c>
      <c r="L1631" s="121" t="s">
        <v>1796</v>
      </c>
      <c r="M1631" s="147"/>
      <c r="N1631" s="18"/>
      <c r="O1631" s="113"/>
      <c r="P1631" s="113"/>
      <c r="Q1631" s="18"/>
      <c r="R1631" s="18"/>
      <c r="S1631" s="15"/>
      <c r="T1631" s="18"/>
      <c r="U1631" s="18"/>
      <c r="V1631" s="18"/>
      <c r="W1631" s="18"/>
      <c r="X1631" s="18"/>
      <c r="Y1631" s="18"/>
      <c r="Z1631" s="18"/>
      <c r="AA1631" s="18"/>
      <c r="AB1631" s="18"/>
      <c r="AC1631" s="18"/>
      <c r="AD1631" s="18"/>
    </row>
    <row r="1632">
      <c r="A1632" s="119">
        <v>1609.0</v>
      </c>
      <c r="B1632" s="120" t="s">
        <v>1685</v>
      </c>
      <c r="C1632" s="120" t="s">
        <v>243</v>
      </c>
      <c r="D1632" s="120"/>
      <c r="E1632" s="120" t="s">
        <v>1654</v>
      </c>
      <c r="F1632" s="121"/>
      <c r="G1632" s="121" t="s">
        <v>5956</v>
      </c>
      <c r="H1632" s="121" t="s">
        <v>5957</v>
      </c>
      <c r="I1632" s="121" t="s">
        <v>1600</v>
      </c>
      <c r="J1632" s="122" t="s">
        <v>5959</v>
      </c>
      <c r="K1632" s="123" t="s">
        <v>1798</v>
      </c>
      <c r="L1632" s="121" t="s">
        <v>1799</v>
      </c>
      <c r="M1632" s="147"/>
      <c r="N1632" s="18"/>
      <c r="O1632" s="113"/>
      <c r="P1632" s="113"/>
      <c r="Q1632" s="18"/>
      <c r="R1632" s="18"/>
      <c r="S1632" s="15"/>
      <c r="T1632" s="18"/>
      <c r="U1632" s="18"/>
      <c r="V1632" s="18"/>
      <c r="W1632" s="18"/>
      <c r="X1632" s="18"/>
      <c r="Y1632" s="18"/>
      <c r="Z1632" s="18"/>
      <c r="AA1632" s="18"/>
      <c r="AB1632" s="18"/>
      <c r="AC1632" s="18"/>
      <c r="AD1632" s="18"/>
    </row>
    <row r="1633">
      <c r="A1633" s="119">
        <v>1506.0</v>
      </c>
      <c r="B1633" s="120" t="s">
        <v>1685</v>
      </c>
      <c r="C1633" s="120" t="s">
        <v>243</v>
      </c>
      <c r="D1633" s="120"/>
      <c r="E1633" s="120" t="s">
        <v>1654</v>
      </c>
      <c r="F1633" s="121"/>
      <c r="G1633" s="121" t="s">
        <v>5960</v>
      </c>
      <c r="H1633" s="121" t="s">
        <v>5961</v>
      </c>
      <c r="I1633" s="121" t="s">
        <v>1600</v>
      </c>
      <c r="J1633" s="122" t="s">
        <v>5962</v>
      </c>
      <c r="K1633" s="123" t="s">
        <v>1795</v>
      </c>
      <c r="L1633" s="121" t="s">
        <v>1796</v>
      </c>
      <c r="M1633" s="147"/>
      <c r="N1633" s="18"/>
      <c r="O1633" s="113"/>
      <c r="P1633" s="113"/>
      <c r="Q1633" s="18"/>
      <c r="R1633" s="18"/>
      <c r="S1633" s="15"/>
      <c r="T1633" s="18"/>
      <c r="U1633" s="18"/>
      <c r="V1633" s="18"/>
      <c r="W1633" s="18"/>
      <c r="X1633" s="18"/>
      <c r="Y1633" s="18"/>
      <c r="Z1633" s="18"/>
      <c r="AA1633" s="18"/>
      <c r="AB1633" s="18"/>
      <c r="AC1633" s="18"/>
      <c r="AD1633" s="18"/>
    </row>
    <row r="1634">
      <c r="A1634" s="119">
        <v>1604.0</v>
      </c>
      <c r="B1634" s="120" t="s">
        <v>1685</v>
      </c>
      <c r="C1634" s="120" t="s">
        <v>243</v>
      </c>
      <c r="D1634" s="120"/>
      <c r="E1634" s="120" t="s">
        <v>1654</v>
      </c>
      <c r="F1634" s="121"/>
      <c r="G1634" s="121" t="s">
        <v>5960</v>
      </c>
      <c r="H1634" s="121" t="s">
        <v>5961</v>
      </c>
      <c r="I1634" s="121" t="s">
        <v>1600</v>
      </c>
      <c r="J1634" s="122" t="s">
        <v>5963</v>
      </c>
      <c r="K1634" s="123" t="s">
        <v>1798</v>
      </c>
      <c r="L1634" s="121" t="s">
        <v>1799</v>
      </c>
      <c r="M1634" s="147"/>
      <c r="N1634" s="18"/>
      <c r="O1634" s="113"/>
      <c r="P1634" s="113"/>
      <c r="Q1634" s="18"/>
      <c r="R1634" s="18"/>
      <c r="S1634" s="15"/>
      <c r="T1634" s="18"/>
      <c r="U1634" s="18"/>
      <c r="V1634" s="18"/>
      <c r="W1634" s="18"/>
      <c r="X1634" s="18"/>
      <c r="Y1634" s="18"/>
      <c r="Z1634" s="18"/>
      <c r="AA1634" s="18"/>
      <c r="AB1634" s="18"/>
      <c r="AC1634" s="18"/>
      <c r="AD1634" s="18"/>
    </row>
    <row r="1635">
      <c r="A1635" s="119">
        <v>1508.0</v>
      </c>
      <c r="B1635" s="120" t="s">
        <v>1685</v>
      </c>
      <c r="C1635" s="120" t="s">
        <v>243</v>
      </c>
      <c r="D1635" s="120"/>
      <c r="E1635" s="120" t="s">
        <v>1654</v>
      </c>
      <c r="F1635" s="121"/>
      <c r="G1635" s="121" t="s">
        <v>5964</v>
      </c>
      <c r="H1635" s="121" t="s">
        <v>5965</v>
      </c>
      <c r="I1635" s="121" t="s">
        <v>1600</v>
      </c>
      <c r="J1635" s="122" t="s">
        <v>5966</v>
      </c>
      <c r="K1635" s="123" t="s">
        <v>1795</v>
      </c>
      <c r="L1635" s="121" t="s">
        <v>1796</v>
      </c>
      <c r="M1635" s="147"/>
      <c r="N1635" s="18"/>
      <c r="O1635" s="113"/>
      <c r="P1635" s="113"/>
      <c r="Q1635" s="18"/>
      <c r="R1635" s="18"/>
      <c r="S1635" s="15"/>
      <c r="T1635" s="18"/>
      <c r="U1635" s="18"/>
      <c r="V1635" s="18"/>
      <c r="W1635" s="18"/>
      <c r="X1635" s="18"/>
      <c r="Y1635" s="18"/>
      <c r="Z1635" s="18"/>
      <c r="AA1635" s="18"/>
      <c r="AB1635" s="18"/>
      <c r="AC1635" s="18"/>
      <c r="AD1635" s="18"/>
    </row>
    <row r="1636">
      <c r="A1636" s="119">
        <v>1606.0</v>
      </c>
      <c r="B1636" s="120" t="s">
        <v>1685</v>
      </c>
      <c r="C1636" s="120" t="s">
        <v>243</v>
      </c>
      <c r="D1636" s="120"/>
      <c r="E1636" s="120" t="s">
        <v>1654</v>
      </c>
      <c r="F1636" s="121"/>
      <c r="G1636" s="121" t="s">
        <v>5964</v>
      </c>
      <c r="H1636" s="121" t="s">
        <v>5965</v>
      </c>
      <c r="I1636" s="121" t="s">
        <v>1600</v>
      </c>
      <c r="J1636" s="122" t="s">
        <v>5967</v>
      </c>
      <c r="K1636" s="123" t="s">
        <v>1798</v>
      </c>
      <c r="L1636" s="121" t="s">
        <v>1799</v>
      </c>
      <c r="M1636" s="147"/>
      <c r="N1636" s="18"/>
      <c r="O1636" s="113"/>
      <c r="P1636" s="113"/>
      <c r="Q1636" s="18"/>
      <c r="R1636" s="18"/>
      <c r="S1636" s="15"/>
      <c r="T1636" s="18"/>
      <c r="U1636" s="18"/>
      <c r="V1636" s="18"/>
      <c r="W1636" s="18"/>
      <c r="X1636" s="18"/>
      <c r="Y1636" s="18"/>
      <c r="Z1636" s="18"/>
      <c r="AA1636" s="18"/>
      <c r="AB1636" s="18"/>
      <c r="AC1636" s="18"/>
      <c r="AD1636" s="18"/>
    </row>
    <row r="1637">
      <c r="A1637" s="119">
        <v>1510.0</v>
      </c>
      <c r="B1637" s="120" t="s">
        <v>1685</v>
      </c>
      <c r="C1637" s="120" t="s">
        <v>243</v>
      </c>
      <c r="D1637" s="120"/>
      <c r="E1637" s="120" t="s">
        <v>1654</v>
      </c>
      <c r="F1637" s="121"/>
      <c r="G1637" s="121" t="s">
        <v>5968</v>
      </c>
      <c r="H1637" s="121" t="s">
        <v>5969</v>
      </c>
      <c r="I1637" s="121" t="s">
        <v>1600</v>
      </c>
      <c r="J1637" s="122" t="s">
        <v>5970</v>
      </c>
      <c r="K1637" s="123" t="s">
        <v>1795</v>
      </c>
      <c r="L1637" s="121" t="s">
        <v>1796</v>
      </c>
      <c r="M1637" s="147"/>
      <c r="N1637" s="18"/>
      <c r="O1637" s="113"/>
      <c r="P1637" s="113"/>
      <c r="Q1637" s="18"/>
      <c r="R1637" s="18"/>
      <c r="S1637" s="15"/>
      <c r="T1637" s="18"/>
      <c r="U1637" s="18"/>
      <c r="V1637" s="18"/>
      <c r="W1637" s="18"/>
      <c r="X1637" s="18"/>
      <c r="Y1637" s="18"/>
      <c r="Z1637" s="18"/>
      <c r="AA1637" s="18"/>
      <c r="AB1637" s="18"/>
      <c r="AC1637" s="18"/>
      <c r="AD1637" s="18"/>
    </row>
    <row r="1638">
      <c r="A1638" s="119">
        <v>1608.0</v>
      </c>
      <c r="B1638" s="120" t="s">
        <v>1685</v>
      </c>
      <c r="C1638" s="120" t="s">
        <v>243</v>
      </c>
      <c r="D1638" s="120"/>
      <c r="E1638" s="120" t="s">
        <v>1654</v>
      </c>
      <c r="F1638" s="121"/>
      <c r="G1638" s="121" t="s">
        <v>5968</v>
      </c>
      <c r="H1638" s="121" t="s">
        <v>5969</v>
      </c>
      <c r="I1638" s="121" t="s">
        <v>1600</v>
      </c>
      <c r="J1638" s="122" t="s">
        <v>5971</v>
      </c>
      <c r="K1638" s="123" t="s">
        <v>1798</v>
      </c>
      <c r="L1638" s="121" t="s">
        <v>1799</v>
      </c>
      <c r="M1638" s="147"/>
      <c r="N1638" s="18"/>
      <c r="O1638" s="113"/>
      <c r="P1638" s="113"/>
      <c r="Q1638" s="18"/>
      <c r="R1638" s="18"/>
      <c r="S1638" s="15"/>
      <c r="T1638" s="18"/>
      <c r="U1638" s="18"/>
      <c r="V1638" s="18"/>
      <c r="W1638" s="18"/>
      <c r="X1638" s="18"/>
      <c r="Y1638" s="18"/>
      <c r="Z1638" s="18"/>
      <c r="AA1638" s="18"/>
      <c r="AB1638" s="18"/>
      <c r="AC1638" s="18"/>
      <c r="AD1638" s="18"/>
    </row>
    <row r="1639">
      <c r="A1639" s="119">
        <v>1512.0</v>
      </c>
      <c r="B1639" s="120" t="s">
        <v>1685</v>
      </c>
      <c r="C1639" s="120" t="s">
        <v>243</v>
      </c>
      <c r="D1639" s="120"/>
      <c r="E1639" s="120" t="s">
        <v>1654</v>
      </c>
      <c r="F1639" s="121"/>
      <c r="G1639" s="121" t="s">
        <v>5972</v>
      </c>
      <c r="H1639" s="121" t="s">
        <v>5973</v>
      </c>
      <c r="I1639" s="121" t="s">
        <v>1600</v>
      </c>
      <c r="J1639" s="122" t="s">
        <v>5974</v>
      </c>
      <c r="K1639" s="123" t="s">
        <v>1795</v>
      </c>
      <c r="L1639" s="121" t="s">
        <v>1796</v>
      </c>
      <c r="M1639" s="147"/>
      <c r="N1639" s="18"/>
      <c r="O1639" s="113"/>
      <c r="P1639" s="113"/>
      <c r="Q1639" s="18"/>
      <c r="R1639" s="18"/>
      <c r="S1639" s="15"/>
      <c r="T1639" s="18"/>
      <c r="U1639" s="18"/>
      <c r="V1639" s="18"/>
      <c r="W1639" s="18"/>
      <c r="X1639" s="18"/>
      <c r="Y1639" s="18"/>
      <c r="Z1639" s="18"/>
      <c r="AA1639" s="18"/>
      <c r="AB1639" s="18"/>
      <c r="AC1639" s="18"/>
      <c r="AD1639" s="18"/>
    </row>
    <row r="1640">
      <c r="A1640" s="119">
        <v>1610.0</v>
      </c>
      <c r="B1640" s="120" t="s">
        <v>1685</v>
      </c>
      <c r="C1640" s="120" t="s">
        <v>243</v>
      </c>
      <c r="D1640" s="120"/>
      <c r="E1640" s="120" t="s">
        <v>1654</v>
      </c>
      <c r="F1640" s="121"/>
      <c r="G1640" s="121" t="s">
        <v>5972</v>
      </c>
      <c r="H1640" s="121" t="s">
        <v>5973</v>
      </c>
      <c r="I1640" s="121" t="s">
        <v>1600</v>
      </c>
      <c r="J1640" s="122" t="s">
        <v>5975</v>
      </c>
      <c r="K1640" s="123" t="s">
        <v>1798</v>
      </c>
      <c r="L1640" s="121" t="s">
        <v>1799</v>
      </c>
      <c r="M1640" s="147"/>
      <c r="N1640" s="18"/>
      <c r="O1640" s="113"/>
      <c r="P1640" s="113"/>
      <c r="Q1640" s="18"/>
      <c r="R1640" s="18"/>
      <c r="S1640" s="15"/>
      <c r="T1640" s="18"/>
      <c r="U1640" s="18"/>
      <c r="V1640" s="18"/>
      <c r="W1640" s="18"/>
      <c r="X1640" s="18"/>
      <c r="Y1640" s="18"/>
      <c r="Z1640" s="18"/>
      <c r="AA1640" s="18"/>
      <c r="AB1640" s="18"/>
      <c r="AC1640" s="18"/>
      <c r="AD1640" s="18"/>
    </row>
    <row r="1641">
      <c r="A1641" s="119">
        <v>1497.0</v>
      </c>
      <c r="B1641" s="120" t="s">
        <v>1685</v>
      </c>
      <c r="C1641" s="120" t="s">
        <v>243</v>
      </c>
      <c r="D1641" s="120"/>
      <c r="E1641" s="120" t="s">
        <v>1654</v>
      </c>
      <c r="F1641" s="121"/>
      <c r="G1641" s="121" t="s">
        <v>5976</v>
      </c>
      <c r="H1641" s="121" t="s">
        <v>5977</v>
      </c>
      <c r="I1641" s="121" t="s">
        <v>1600</v>
      </c>
      <c r="J1641" s="122" t="s">
        <v>5978</v>
      </c>
      <c r="K1641" s="123" t="s">
        <v>1795</v>
      </c>
      <c r="L1641" s="121" t="s">
        <v>1796</v>
      </c>
      <c r="M1641" s="147"/>
      <c r="N1641" s="18"/>
      <c r="O1641" s="113"/>
      <c r="P1641" s="113"/>
      <c r="Q1641" s="18"/>
      <c r="R1641" s="18"/>
      <c r="S1641" s="15"/>
      <c r="T1641" s="18"/>
      <c r="U1641" s="18"/>
      <c r="V1641" s="18"/>
      <c r="W1641" s="18"/>
      <c r="X1641" s="18"/>
      <c r="Y1641" s="18"/>
      <c r="Z1641" s="18"/>
      <c r="AA1641" s="18"/>
      <c r="AB1641" s="18"/>
      <c r="AC1641" s="18"/>
      <c r="AD1641" s="18"/>
    </row>
    <row r="1642">
      <c r="A1642" s="119">
        <v>1595.0</v>
      </c>
      <c r="B1642" s="120" t="s">
        <v>1685</v>
      </c>
      <c r="C1642" s="120" t="s">
        <v>243</v>
      </c>
      <c r="D1642" s="120"/>
      <c r="E1642" s="120" t="s">
        <v>1654</v>
      </c>
      <c r="F1642" s="121"/>
      <c r="G1642" s="121" t="s">
        <v>5976</v>
      </c>
      <c r="H1642" s="121" t="s">
        <v>5977</v>
      </c>
      <c r="I1642" s="121" t="s">
        <v>1600</v>
      </c>
      <c r="J1642" s="122" t="s">
        <v>5979</v>
      </c>
      <c r="K1642" s="123" t="s">
        <v>1798</v>
      </c>
      <c r="L1642" s="121" t="s">
        <v>1799</v>
      </c>
      <c r="M1642" s="147"/>
      <c r="N1642" s="18"/>
      <c r="O1642" s="113"/>
      <c r="P1642" s="113"/>
      <c r="Q1642" s="18"/>
      <c r="R1642" s="18"/>
      <c r="S1642" s="15"/>
      <c r="T1642" s="18"/>
      <c r="U1642" s="18"/>
      <c r="V1642" s="18"/>
      <c r="W1642" s="18"/>
      <c r="X1642" s="18"/>
      <c r="Y1642" s="18"/>
      <c r="Z1642" s="18"/>
      <c r="AA1642" s="18"/>
      <c r="AB1642" s="18"/>
      <c r="AC1642" s="18"/>
      <c r="AD1642" s="18"/>
    </row>
    <row r="1643">
      <c r="A1643" s="119">
        <v>1499.0</v>
      </c>
      <c r="B1643" s="120" t="s">
        <v>1685</v>
      </c>
      <c r="C1643" s="120" t="s">
        <v>243</v>
      </c>
      <c r="D1643" s="120"/>
      <c r="E1643" s="120" t="s">
        <v>1654</v>
      </c>
      <c r="F1643" s="121"/>
      <c r="G1643" s="121" t="s">
        <v>5980</v>
      </c>
      <c r="H1643" s="121" t="s">
        <v>5981</v>
      </c>
      <c r="I1643" s="121" t="s">
        <v>1600</v>
      </c>
      <c r="J1643" s="122" t="s">
        <v>5982</v>
      </c>
      <c r="K1643" s="123" t="s">
        <v>1795</v>
      </c>
      <c r="L1643" s="121" t="s">
        <v>1796</v>
      </c>
      <c r="M1643" s="147"/>
      <c r="N1643" s="18"/>
      <c r="O1643" s="113"/>
      <c r="P1643" s="113"/>
      <c r="Q1643" s="18"/>
      <c r="R1643" s="18"/>
      <c r="S1643" s="15"/>
      <c r="T1643" s="18"/>
      <c r="U1643" s="18"/>
      <c r="V1643" s="18"/>
      <c r="W1643" s="18"/>
      <c r="X1643" s="18"/>
      <c r="Y1643" s="18"/>
      <c r="Z1643" s="18"/>
      <c r="AA1643" s="18"/>
      <c r="AB1643" s="18"/>
      <c r="AC1643" s="18"/>
      <c r="AD1643" s="18"/>
    </row>
    <row r="1644">
      <c r="A1644" s="119">
        <v>1597.0</v>
      </c>
      <c r="B1644" s="120" t="s">
        <v>1685</v>
      </c>
      <c r="C1644" s="120" t="s">
        <v>243</v>
      </c>
      <c r="D1644" s="120"/>
      <c r="E1644" s="120" t="s">
        <v>1654</v>
      </c>
      <c r="F1644" s="121"/>
      <c r="G1644" s="121" t="s">
        <v>5980</v>
      </c>
      <c r="H1644" s="121" t="s">
        <v>5981</v>
      </c>
      <c r="I1644" s="121" t="s">
        <v>1600</v>
      </c>
      <c r="J1644" s="122" t="s">
        <v>5983</v>
      </c>
      <c r="K1644" s="123" t="s">
        <v>1798</v>
      </c>
      <c r="L1644" s="121" t="s">
        <v>1799</v>
      </c>
      <c r="M1644" s="147"/>
      <c r="N1644" s="18"/>
      <c r="O1644" s="113"/>
      <c r="P1644" s="113"/>
      <c r="Q1644" s="18"/>
      <c r="R1644" s="18"/>
      <c r="S1644" s="15"/>
      <c r="T1644" s="18"/>
      <c r="U1644" s="18"/>
      <c r="V1644" s="18"/>
      <c r="W1644" s="18"/>
      <c r="X1644" s="18"/>
      <c r="Y1644" s="18"/>
      <c r="Z1644" s="18"/>
      <c r="AA1644" s="18"/>
      <c r="AB1644" s="18"/>
      <c r="AC1644" s="18"/>
      <c r="AD1644" s="18"/>
    </row>
    <row r="1645">
      <c r="A1645" s="119">
        <v>1501.0</v>
      </c>
      <c r="B1645" s="120" t="s">
        <v>1685</v>
      </c>
      <c r="C1645" s="120" t="s">
        <v>243</v>
      </c>
      <c r="D1645" s="120"/>
      <c r="E1645" s="120" t="s">
        <v>1654</v>
      </c>
      <c r="F1645" s="121"/>
      <c r="G1645" s="121" t="s">
        <v>5984</v>
      </c>
      <c r="H1645" s="121" t="s">
        <v>5985</v>
      </c>
      <c r="I1645" s="121" t="s">
        <v>1600</v>
      </c>
      <c r="J1645" s="122" t="s">
        <v>5986</v>
      </c>
      <c r="K1645" s="123" t="s">
        <v>1795</v>
      </c>
      <c r="L1645" s="121" t="s">
        <v>1796</v>
      </c>
      <c r="M1645" s="147"/>
      <c r="N1645" s="18"/>
      <c r="O1645" s="113"/>
      <c r="P1645" s="113"/>
      <c r="Q1645" s="18"/>
      <c r="R1645" s="18"/>
      <c r="S1645" s="15"/>
      <c r="T1645" s="18"/>
      <c r="U1645" s="18"/>
      <c r="V1645" s="18"/>
      <c r="W1645" s="18"/>
      <c r="X1645" s="18"/>
      <c r="Y1645" s="18"/>
      <c r="Z1645" s="18"/>
      <c r="AA1645" s="18"/>
      <c r="AB1645" s="18"/>
      <c r="AC1645" s="18"/>
      <c r="AD1645" s="18"/>
    </row>
    <row r="1646">
      <c r="A1646" s="119">
        <v>1599.0</v>
      </c>
      <c r="B1646" s="120" t="s">
        <v>1685</v>
      </c>
      <c r="C1646" s="120" t="s">
        <v>243</v>
      </c>
      <c r="D1646" s="120"/>
      <c r="E1646" s="120" t="s">
        <v>1654</v>
      </c>
      <c r="F1646" s="121"/>
      <c r="G1646" s="121" t="s">
        <v>5984</v>
      </c>
      <c r="H1646" s="121" t="s">
        <v>5985</v>
      </c>
      <c r="I1646" s="121" t="s">
        <v>1600</v>
      </c>
      <c r="J1646" s="122" t="s">
        <v>5987</v>
      </c>
      <c r="K1646" s="123" t="s">
        <v>1798</v>
      </c>
      <c r="L1646" s="121" t="s">
        <v>1799</v>
      </c>
      <c r="M1646" s="147"/>
      <c r="N1646" s="18"/>
      <c r="O1646" s="113"/>
      <c r="P1646" s="113"/>
      <c r="Q1646" s="18"/>
      <c r="R1646" s="18"/>
      <c r="S1646" s="15"/>
      <c r="T1646" s="18"/>
      <c r="U1646" s="18"/>
      <c r="V1646" s="18"/>
      <c r="W1646" s="18"/>
      <c r="X1646" s="18"/>
      <c r="Y1646" s="18"/>
      <c r="Z1646" s="18"/>
      <c r="AA1646" s="18"/>
      <c r="AB1646" s="18"/>
      <c r="AC1646" s="18"/>
      <c r="AD1646" s="18"/>
    </row>
    <row r="1647">
      <c r="A1647" s="119">
        <v>1503.0</v>
      </c>
      <c r="B1647" s="120" t="s">
        <v>1685</v>
      </c>
      <c r="C1647" s="120" t="s">
        <v>243</v>
      </c>
      <c r="D1647" s="120"/>
      <c r="E1647" s="120" t="s">
        <v>1654</v>
      </c>
      <c r="F1647" s="121"/>
      <c r="G1647" s="121" t="s">
        <v>5988</v>
      </c>
      <c r="H1647" s="121" t="s">
        <v>5989</v>
      </c>
      <c r="I1647" s="121" t="s">
        <v>1600</v>
      </c>
      <c r="J1647" s="122" t="s">
        <v>5990</v>
      </c>
      <c r="K1647" s="123" t="s">
        <v>1795</v>
      </c>
      <c r="L1647" s="121" t="s">
        <v>1796</v>
      </c>
      <c r="M1647" s="147"/>
      <c r="N1647" s="18"/>
      <c r="O1647" s="113"/>
      <c r="P1647" s="113"/>
      <c r="Q1647" s="18"/>
      <c r="R1647" s="18"/>
      <c r="S1647" s="15"/>
      <c r="T1647" s="18"/>
      <c r="U1647" s="18"/>
      <c r="V1647" s="18"/>
      <c r="W1647" s="18"/>
      <c r="X1647" s="18"/>
      <c r="Y1647" s="18"/>
      <c r="Z1647" s="18"/>
      <c r="AA1647" s="18"/>
      <c r="AB1647" s="18"/>
      <c r="AC1647" s="18"/>
      <c r="AD1647" s="18"/>
    </row>
    <row r="1648">
      <c r="A1648" s="119">
        <v>1601.0</v>
      </c>
      <c r="B1648" s="120" t="s">
        <v>1685</v>
      </c>
      <c r="C1648" s="120" t="s">
        <v>243</v>
      </c>
      <c r="D1648" s="120"/>
      <c r="E1648" s="120" t="s">
        <v>1654</v>
      </c>
      <c r="F1648" s="121"/>
      <c r="G1648" s="121" t="s">
        <v>5988</v>
      </c>
      <c r="H1648" s="121" t="s">
        <v>5989</v>
      </c>
      <c r="I1648" s="121" t="s">
        <v>1600</v>
      </c>
      <c r="J1648" s="122" t="s">
        <v>5991</v>
      </c>
      <c r="K1648" s="123" t="s">
        <v>1798</v>
      </c>
      <c r="L1648" s="121" t="s">
        <v>1799</v>
      </c>
      <c r="M1648" s="147"/>
      <c r="N1648" s="18"/>
      <c r="O1648" s="113"/>
      <c r="P1648" s="113"/>
      <c r="Q1648" s="18"/>
      <c r="R1648" s="18"/>
      <c r="S1648" s="15"/>
      <c r="T1648" s="18"/>
      <c r="U1648" s="18"/>
      <c r="V1648" s="18"/>
      <c r="W1648" s="18"/>
      <c r="X1648" s="18"/>
      <c r="Y1648" s="18"/>
      <c r="Z1648" s="18"/>
      <c r="AA1648" s="18"/>
      <c r="AB1648" s="18"/>
      <c r="AC1648" s="18"/>
      <c r="AD1648" s="18"/>
    </row>
    <row r="1649">
      <c r="A1649" s="119">
        <v>1498.0</v>
      </c>
      <c r="B1649" s="120" t="s">
        <v>1685</v>
      </c>
      <c r="C1649" s="120" t="s">
        <v>243</v>
      </c>
      <c r="D1649" s="120"/>
      <c r="E1649" s="120" t="s">
        <v>1654</v>
      </c>
      <c r="F1649" s="121"/>
      <c r="G1649" s="121" t="s">
        <v>5992</v>
      </c>
      <c r="H1649" s="121" t="s">
        <v>5993</v>
      </c>
      <c r="I1649" s="121" t="s">
        <v>1600</v>
      </c>
      <c r="J1649" s="122" t="s">
        <v>5994</v>
      </c>
      <c r="K1649" s="123" t="s">
        <v>1795</v>
      </c>
      <c r="L1649" s="121" t="s">
        <v>1796</v>
      </c>
      <c r="M1649" s="147"/>
      <c r="N1649" s="18"/>
      <c r="O1649" s="113"/>
      <c r="P1649" s="113"/>
      <c r="Q1649" s="18"/>
      <c r="R1649" s="18"/>
      <c r="S1649" s="15"/>
      <c r="T1649" s="18"/>
      <c r="U1649" s="18"/>
      <c r="V1649" s="18"/>
      <c r="W1649" s="18"/>
      <c r="X1649" s="18"/>
      <c r="Y1649" s="18"/>
      <c r="Z1649" s="18"/>
      <c r="AA1649" s="18"/>
      <c r="AB1649" s="18"/>
      <c r="AC1649" s="18"/>
      <c r="AD1649" s="18"/>
    </row>
    <row r="1650">
      <c r="A1650" s="119">
        <v>1596.0</v>
      </c>
      <c r="B1650" s="120" t="s">
        <v>1685</v>
      </c>
      <c r="C1650" s="120" t="s">
        <v>243</v>
      </c>
      <c r="D1650" s="120"/>
      <c r="E1650" s="120" t="s">
        <v>1654</v>
      </c>
      <c r="F1650" s="121"/>
      <c r="G1650" s="121" t="s">
        <v>5992</v>
      </c>
      <c r="H1650" s="121" t="s">
        <v>5993</v>
      </c>
      <c r="I1650" s="121" t="s">
        <v>1600</v>
      </c>
      <c r="J1650" s="122" t="s">
        <v>5995</v>
      </c>
      <c r="K1650" s="123" t="s">
        <v>1798</v>
      </c>
      <c r="L1650" s="121" t="s">
        <v>1799</v>
      </c>
      <c r="M1650" s="147"/>
      <c r="N1650" s="18"/>
      <c r="O1650" s="113"/>
      <c r="P1650" s="113"/>
      <c r="Q1650" s="18"/>
      <c r="R1650" s="18"/>
      <c r="S1650" s="15"/>
      <c r="T1650" s="18"/>
      <c r="U1650" s="18"/>
      <c r="V1650" s="18"/>
      <c r="W1650" s="18"/>
      <c r="X1650" s="18"/>
      <c r="Y1650" s="18"/>
      <c r="Z1650" s="18"/>
      <c r="AA1650" s="18"/>
      <c r="AB1650" s="18"/>
      <c r="AC1650" s="18"/>
      <c r="AD1650" s="18"/>
    </row>
    <row r="1651">
      <c r="A1651" s="119">
        <v>1500.0</v>
      </c>
      <c r="B1651" s="120" t="s">
        <v>1685</v>
      </c>
      <c r="C1651" s="120" t="s">
        <v>243</v>
      </c>
      <c r="D1651" s="120"/>
      <c r="E1651" s="120" t="s">
        <v>1654</v>
      </c>
      <c r="F1651" s="121"/>
      <c r="G1651" s="121" t="s">
        <v>5996</v>
      </c>
      <c r="H1651" s="121" t="s">
        <v>5997</v>
      </c>
      <c r="I1651" s="121" t="s">
        <v>1600</v>
      </c>
      <c r="J1651" s="122" t="s">
        <v>5998</v>
      </c>
      <c r="K1651" s="123" t="s">
        <v>1795</v>
      </c>
      <c r="L1651" s="121" t="s">
        <v>1796</v>
      </c>
      <c r="M1651" s="147"/>
      <c r="N1651" s="18"/>
      <c r="O1651" s="113"/>
      <c r="P1651" s="113"/>
      <c r="Q1651" s="18"/>
      <c r="R1651" s="18"/>
      <c r="S1651" s="15"/>
      <c r="T1651" s="18"/>
      <c r="U1651" s="18"/>
      <c r="V1651" s="18"/>
      <c r="W1651" s="18"/>
      <c r="X1651" s="18"/>
      <c r="Y1651" s="18"/>
      <c r="Z1651" s="18"/>
      <c r="AA1651" s="18"/>
      <c r="AB1651" s="18"/>
      <c r="AC1651" s="18"/>
      <c r="AD1651" s="18"/>
    </row>
    <row r="1652">
      <c r="A1652" s="119">
        <v>1598.0</v>
      </c>
      <c r="B1652" s="120" t="s">
        <v>1685</v>
      </c>
      <c r="C1652" s="120" t="s">
        <v>243</v>
      </c>
      <c r="D1652" s="120"/>
      <c r="E1652" s="120" t="s">
        <v>1654</v>
      </c>
      <c r="F1652" s="121"/>
      <c r="G1652" s="121" t="s">
        <v>5996</v>
      </c>
      <c r="H1652" s="121" t="s">
        <v>5997</v>
      </c>
      <c r="I1652" s="121" t="s">
        <v>1600</v>
      </c>
      <c r="J1652" s="122" t="s">
        <v>5999</v>
      </c>
      <c r="K1652" s="123" t="s">
        <v>1798</v>
      </c>
      <c r="L1652" s="121" t="s">
        <v>1799</v>
      </c>
      <c r="M1652" s="147"/>
      <c r="N1652" s="18"/>
      <c r="O1652" s="113"/>
      <c r="P1652" s="113"/>
      <c r="Q1652" s="18"/>
      <c r="R1652" s="18"/>
      <c r="S1652" s="15"/>
      <c r="T1652" s="18"/>
      <c r="U1652" s="18"/>
      <c r="V1652" s="18"/>
      <c r="W1652" s="18"/>
      <c r="X1652" s="18"/>
      <c r="Y1652" s="18"/>
      <c r="Z1652" s="18"/>
      <c r="AA1652" s="18"/>
      <c r="AB1652" s="18"/>
      <c r="AC1652" s="18"/>
      <c r="AD1652" s="18"/>
    </row>
    <row r="1653">
      <c r="A1653" s="119">
        <v>1502.0</v>
      </c>
      <c r="B1653" s="120" t="s">
        <v>1685</v>
      </c>
      <c r="C1653" s="120" t="s">
        <v>243</v>
      </c>
      <c r="D1653" s="120"/>
      <c r="E1653" s="120" t="s">
        <v>1654</v>
      </c>
      <c r="F1653" s="121"/>
      <c r="G1653" s="121" t="s">
        <v>6000</v>
      </c>
      <c r="H1653" s="121" t="s">
        <v>6001</v>
      </c>
      <c r="I1653" s="121" t="s">
        <v>1600</v>
      </c>
      <c r="J1653" s="122" t="s">
        <v>6002</v>
      </c>
      <c r="K1653" s="123" t="s">
        <v>1795</v>
      </c>
      <c r="L1653" s="121" t="s">
        <v>1796</v>
      </c>
      <c r="M1653" s="147"/>
      <c r="N1653" s="18"/>
      <c r="O1653" s="113"/>
      <c r="P1653" s="113"/>
      <c r="Q1653" s="18"/>
      <c r="R1653" s="18"/>
      <c r="S1653" s="15"/>
      <c r="T1653" s="18"/>
      <c r="U1653" s="18"/>
      <c r="V1653" s="18"/>
      <c r="W1653" s="18"/>
      <c r="X1653" s="18"/>
      <c r="Y1653" s="18"/>
      <c r="Z1653" s="18"/>
      <c r="AA1653" s="18"/>
      <c r="AB1653" s="18"/>
      <c r="AC1653" s="18"/>
      <c r="AD1653" s="18"/>
    </row>
    <row r="1654">
      <c r="A1654" s="119">
        <v>1600.0</v>
      </c>
      <c r="B1654" s="120" t="s">
        <v>1685</v>
      </c>
      <c r="C1654" s="120" t="s">
        <v>243</v>
      </c>
      <c r="D1654" s="120"/>
      <c r="E1654" s="120" t="s">
        <v>1654</v>
      </c>
      <c r="F1654" s="121"/>
      <c r="G1654" s="121" t="s">
        <v>6000</v>
      </c>
      <c r="H1654" s="121" t="s">
        <v>6001</v>
      </c>
      <c r="I1654" s="121" t="s">
        <v>1600</v>
      </c>
      <c r="J1654" s="122" t="s">
        <v>6003</v>
      </c>
      <c r="K1654" s="123" t="s">
        <v>1798</v>
      </c>
      <c r="L1654" s="121" t="s">
        <v>1799</v>
      </c>
      <c r="M1654" s="147"/>
      <c r="N1654" s="18"/>
      <c r="O1654" s="113"/>
      <c r="P1654" s="113"/>
      <c r="Q1654" s="18"/>
      <c r="R1654" s="18"/>
      <c r="S1654" s="15"/>
      <c r="T1654" s="18"/>
      <c r="U1654" s="18"/>
      <c r="V1654" s="18"/>
      <c r="W1654" s="18"/>
      <c r="X1654" s="18"/>
      <c r="Y1654" s="18"/>
      <c r="Z1654" s="18"/>
      <c r="AA1654" s="18"/>
      <c r="AB1654" s="18"/>
      <c r="AC1654" s="18"/>
      <c r="AD1654" s="18"/>
    </row>
    <row r="1655">
      <c r="A1655" s="119">
        <v>1504.0</v>
      </c>
      <c r="B1655" s="120" t="s">
        <v>1685</v>
      </c>
      <c r="C1655" s="120" t="s">
        <v>243</v>
      </c>
      <c r="D1655" s="120"/>
      <c r="E1655" s="120" t="s">
        <v>1654</v>
      </c>
      <c r="F1655" s="121"/>
      <c r="G1655" s="121" t="s">
        <v>6004</v>
      </c>
      <c r="H1655" s="121" t="s">
        <v>6005</v>
      </c>
      <c r="I1655" s="121" t="s">
        <v>1600</v>
      </c>
      <c r="J1655" s="122" t="s">
        <v>6006</v>
      </c>
      <c r="K1655" s="123" t="s">
        <v>1795</v>
      </c>
      <c r="L1655" s="121" t="s">
        <v>1796</v>
      </c>
      <c r="M1655" s="147"/>
      <c r="N1655" s="18"/>
      <c r="O1655" s="113"/>
      <c r="P1655" s="113"/>
      <c r="Q1655" s="18"/>
      <c r="R1655" s="18"/>
      <c r="S1655" s="15"/>
      <c r="T1655" s="18"/>
      <c r="U1655" s="18"/>
      <c r="V1655" s="18"/>
      <c r="W1655" s="18"/>
      <c r="X1655" s="18"/>
      <c r="Y1655" s="18"/>
      <c r="Z1655" s="18"/>
      <c r="AA1655" s="18"/>
      <c r="AB1655" s="18"/>
      <c r="AC1655" s="18"/>
      <c r="AD1655" s="18"/>
    </row>
    <row r="1656">
      <c r="A1656" s="119">
        <v>1602.0</v>
      </c>
      <c r="B1656" s="120" t="s">
        <v>1685</v>
      </c>
      <c r="C1656" s="120" t="s">
        <v>243</v>
      </c>
      <c r="D1656" s="120"/>
      <c r="E1656" s="120" t="s">
        <v>1654</v>
      </c>
      <c r="F1656" s="121"/>
      <c r="G1656" s="121" t="s">
        <v>6004</v>
      </c>
      <c r="H1656" s="121" t="s">
        <v>6005</v>
      </c>
      <c r="I1656" s="121" t="s">
        <v>1600</v>
      </c>
      <c r="J1656" s="122" t="s">
        <v>6007</v>
      </c>
      <c r="K1656" s="123" t="s">
        <v>1798</v>
      </c>
      <c r="L1656" s="121" t="s">
        <v>1799</v>
      </c>
      <c r="M1656" s="147"/>
      <c r="N1656" s="18"/>
      <c r="O1656" s="113"/>
      <c r="P1656" s="113"/>
      <c r="Q1656" s="18"/>
      <c r="R1656" s="18"/>
      <c r="S1656" s="15"/>
      <c r="T1656" s="18"/>
      <c r="U1656" s="18"/>
      <c r="V1656" s="18"/>
      <c r="W1656" s="18"/>
      <c r="X1656" s="18"/>
      <c r="Y1656" s="18"/>
      <c r="Z1656" s="18"/>
      <c r="AA1656" s="18"/>
      <c r="AB1656" s="18"/>
      <c r="AC1656" s="18"/>
      <c r="AD1656" s="18"/>
    </row>
    <row r="1657">
      <c r="A1657" s="119">
        <v>1473.0</v>
      </c>
      <c r="B1657" s="120" t="s">
        <v>1685</v>
      </c>
      <c r="C1657" s="120" t="s">
        <v>243</v>
      </c>
      <c r="D1657" s="120"/>
      <c r="E1657" s="120" t="s">
        <v>1654</v>
      </c>
      <c r="F1657" s="121"/>
      <c r="G1657" s="121" t="s">
        <v>6008</v>
      </c>
      <c r="H1657" s="121" t="s">
        <v>6009</v>
      </c>
      <c r="I1657" s="121" t="s">
        <v>1600</v>
      </c>
      <c r="J1657" s="122" t="s">
        <v>6010</v>
      </c>
      <c r="K1657" s="123" t="s">
        <v>1795</v>
      </c>
      <c r="L1657" s="121" t="s">
        <v>1796</v>
      </c>
      <c r="M1657" s="147"/>
      <c r="N1657" s="18"/>
      <c r="O1657" s="113"/>
      <c r="P1657" s="113"/>
      <c r="Q1657" s="18"/>
      <c r="R1657" s="18"/>
      <c r="S1657" s="15"/>
      <c r="T1657" s="18"/>
      <c r="U1657" s="18"/>
      <c r="V1657" s="18"/>
      <c r="W1657" s="18"/>
      <c r="X1657" s="18"/>
      <c r="Y1657" s="18"/>
      <c r="Z1657" s="18"/>
      <c r="AA1657" s="18"/>
      <c r="AB1657" s="18"/>
      <c r="AC1657" s="18"/>
      <c r="AD1657" s="18"/>
    </row>
    <row r="1658">
      <c r="A1658" s="119">
        <v>1571.0</v>
      </c>
      <c r="B1658" s="120" t="s">
        <v>1685</v>
      </c>
      <c r="C1658" s="120" t="s">
        <v>243</v>
      </c>
      <c r="D1658" s="120"/>
      <c r="E1658" s="120" t="s">
        <v>1654</v>
      </c>
      <c r="F1658" s="121"/>
      <c r="G1658" s="121" t="s">
        <v>6008</v>
      </c>
      <c r="H1658" s="121" t="s">
        <v>6009</v>
      </c>
      <c r="I1658" s="121" t="s">
        <v>1600</v>
      </c>
      <c r="J1658" s="122" t="s">
        <v>6011</v>
      </c>
      <c r="K1658" s="123" t="s">
        <v>1798</v>
      </c>
      <c r="L1658" s="121" t="s">
        <v>1799</v>
      </c>
      <c r="M1658" s="147"/>
      <c r="N1658" s="18"/>
      <c r="O1658" s="113"/>
      <c r="P1658" s="113"/>
      <c r="Q1658" s="18"/>
      <c r="R1658" s="18"/>
      <c r="S1658" s="15"/>
      <c r="T1658" s="18"/>
      <c r="U1658" s="18"/>
      <c r="V1658" s="18"/>
      <c r="W1658" s="18"/>
      <c r="X1658" s="18"/>
      <c r="Y1658" s="18"/>
      <c r="Z1658" s="18"/>
      <c r="AA1658" s="18"/>
      <c r="AB1658" s="18"/>
      <c r="AC1658" s="18"/>
      <c r="AD1658" s="18"/>
    </row>
    <row r="1659">
      <c r="A1659" s="119">
        <v>1475.0</v>
      </c>
      <c r="B1659" s="120" t="s">
        <v>1685</v>
      </c>
      <c r="C1659" s="120" t="s">
        <v>243</v>
      </c>
      <c r="D1659" s="120"/>
      <c r="E1659" s="120" t="s">
        <v>1654</v>
      </c>
      <c r="F1659" s="121"/>
      <c r="G1659" s="121" t="s">
        <v>6012</v>
      </c>
      <c r="H1659" s="121" t="s">
        <v>6013</v>
      </c>
      <c r="I1659" s="121" t="s">
        <v>1600</v>
      </c>
      <c r="J1659" s="122" t="s">
        <v>6014</v>
      </c>
      <c r="K1659" s="123" t="s">
        <v>1795</v>
      </c>
      <c r="L1659" s="121" t="s">
        <v>1796</v>
      </c>
      <c r="M1659" s="147"/>
      <c r="N1659" s="18"/>
      <c r="O1659" s="113"/>
      <c r="P1659" s="113"/>
      <c r="Q1659" s="18"/>
      <c r="R1659" s="18"/>
      <c r="S1659" s="15"/>
      <c r="T1659" s="18"/>
      <c r="U1659" s="18"/>
      <c r="V1659" s="18"/>
      <c r="W1659" s="18"/>
      <c r="X1659" s="18"/>
      <c r="Y1659" s="18"/>
      <c r="Z1659" s="18"/>
      <c r="AA1659" s="18"/>
      <c r="AB1659" s="18"/>
      <c r="AC1659" s="18"/>
      <c r="AD1659" s="18"/>
    </row>
    <row r="1660">
      <c r="A1660" s="119">
        <v>1573.0</v>
      </c>
      <c r="B1660" s="120" t="s">
        <v>1685</v>
      </c>
      <c r="C1660" s="120" t="s">
        <v>243</v>
      </c>
      <c r="D1660" s="120"/>
      <c r="E1660" s="120" t="s">
        <v>1654</v>
      </c>
      <c r="F1660" s="121"/>
      <c r="G1660" s="121" t="s">
        <v>6012</v>
      </c>
      <c r="H1660" s="121" t="s">
        <v>6013</v>
      </c>
      <c r="I1660" s="121" t="s">
        <v>1600</v>
      </c>
      <c r="J1660" s="122" t="s">
        <v>6015</v>
      </c>
      <c r="K1660" s="123" t="s">
        <v>1798</v>
      </c>
      <c r="L1660" s="121" t="s">
        <v>1799</v>
      </c>
      <c r="M1660" s="147"/>
      <c r="N1660" s="18"/>
      <c r="O1660" s="113"/>
      <c r="P1660" s="113"/>
      <c r="Q1660" s="18"/>
      <c r="R1660" s="18"/>
      <c r="S1660" s="15"/>
      <c r="T1660" s="18"/>
      <c r="U1660" s="18"/>
      <c r="V1660" s="18"/>
      <c r="W1660" s="18"/>
      <c r="X1660" s="18"/>
      <c r="Y1660" s="18"/>
      <c r="Z1660" s="18"/>
      <c r="AA1660" s="18"/>
      <c r="AB1660" s="18"/>
      <c r="AC1660" s="18"/>
      <c r="AD1660" s="18"/>
    </row>
    <row r="1661">
      <c r="A1661" s="119">
        <v>1477.0</v>
      </c>
      <c r="B1661" s="120" t="s">
        <v>1685</v>
      </c>
      <c r="C1661" s="120" t="s">
        <v>243</v>
      </c>
      <c r="D1661" s="120"/>
      <c r="E1661" s="120" t="s">
        <v>1654</v>
      </c>
      <c r="F1661" s="121"/>
      <c r="G1661" s="121" t="s">
        <v>6016</v>
      </c>
      <c r="H1661" s="121" t="s">
        <v>6017</v>
      </c>
      <c r="I1661" s="121" t="s">
        <v>1600</v>
      </c>
      <c r="J1661" s="122" t="s">
        <v>6018</v>
      </c>
      <c r="K1661" s="123" t="s">
        <v>1795</v>
      </c>
      <c r="L1661" s="121" t="s">
        <v>1796</v>
      </c>
      <c r="M1661" s="147"/>
      <c r="N1661" s="18"/>
      <c r="O1661" s="113"/>
      <c r="P1661" s="113"/>
      <c r="Q1661" s="18"/>
      <c r="R1661" s="18"/>
      <c r="S1661" s="15"/>
      <c r="T1661" s="18"/>
      <c r="U1661" s="18"/>
      <c r="V1661" s="18"/>
      <c r="W1661" s="18"/>
      <c r="X1661" s="18"/>
      <c r="Y1661" s="18"/>
      <c r="Z1661" s="18"/>
      <c r="AA1661" s="18"/>
      <c r="AB1661" s="18"/>
      <c r="AC1661" s="18"/>
      <c r="AD1661" s="18"/>
    </row>
    <row r="1662">
      <c r="A1662" s="119">
        <v>1575.0</v>
      </c>
      <c r="B1662" s="120" t="s">
        <v>1685</v>
      </c>
      <c r="C1662" s="120" t="s">
        <v>243</v>
      </c>
      <c r="D1662" s="120"/>
      <c r="E1662" s="120" t="s">
        <v>1654</v>
      </c>
      <c r="F1662" s="121"/>
      <c r="G1662" s="121" t="s">
        <v>6016</v>
      </c>
      <c r="H1662" s="121" t="s">
        <v>6017</v>
      </c>
      <c r="I1662" s="121" t="s">
        <v>1600</v>
      </c>
      <c r="J1662" s="122" t="s">
        <v>6019</v>
      </c>
      <c r="K1662" s="123" t="s">
        <v>1798</v>
      </c>
      <c r="L1662" s="121" t="s">
        <v>1799</v>
      </c>
      <c r="M1662" s="147"/>
      <c r="N1662" s="18"/>
      <c r="O1662" s="113"/>
      <c r="P1662" s="113"/>
      <c r="Q1662" s="18"/>
      <c r="R1662" s="18"/>
      <c r="S1662" s="15"/>
      <c r="T1662" s="18"/>
      <c r="U1662" s="18"/>
      <c r="V1662" s="18"/>
      <c r="W1662" s="18"/>
      <c r="X1662" s="18"/>
      <c r="Y1662" s="18"/>
      <c r="Z1662" s="18"/>
      <c r="AA1662" s="18"/>
      <c r="AB1662" s="18"/>
      <c r="AC1662" s="18"/>
      <c r="AD1662" s="18"/>
    </row>
    <row r="1663">
      <c r="A1663" s="119">
        <v>1479.0</v>
      </c>
      <c r="B1663" s="120" t="s">
        <v>1685</v>
      </c>
      <c r="C1663" s="120" t="s">
        <v>243</v>
      </c>
      <c r="D1663" s="120"/>
      <c r="E1663" s="120" t="s">
        <v>1654</v>
      </c>
      <c r="F1663" s="121"/>
      <c r="G1663" s="121" t="s">
        <v>6020</v>
      </c>
      <c r="H1663" s="121" t="s">
        <v>6021</v>
      </c>
      <c r="I1663" s="121" t="s">
        <v>1600</v>
      </c>
      <c r="J1663" s="122" t="s">
        <v>6022</v>
      </c>
      <c r="K1663" s="123" t="s">
        <v>1795</v>
      </c>
      <c r="L1663" s="121" t="s">
        <v>1796</v>
      </c>
      <c r="M1663" s="147"/>
      <c r="N1663" s="18"/>
      <c r="O1663" s="113"/>
      <c r="P1663" s="113"/>
      <c r="Q1663" s="18"/>
      <c r="R1663" s="18"/>
      <c r="S1663" s="15"/>
      <c r="T1663" s="18"/>
      <c r="U1663" s="18"/>
      <c r="V1663" s="18"/>
      <c r="W1663" s="18"/>
      <c r="X1663" s="18"/>
      <c r="Y1663" s="18"/>
      <c r="Z1663" s="18"/>
      <c r="AA1663" s="18"/>
      <c r="AB1663" s="18"/>
      <c r="AC1663" s="18"/>
      <c r="AD1663" s="18"/>
    </row>
    <row r="1664">
      <c r="A1664" s="119">
        <v>1577.0</v>
      </c>
      <c r="B1664" s="120" t="s">
        <v>1685</v>
      </c>
      <c r="C1664" s="120" t="s">
        <v>243</v>
      </c>
      <c r="D1664" s="120"/>
      <c r="E1664" s="120" t="s">
        <v>1654</v>
      </c>
      <c r="F1664" s="121"/>
      <c r="G1664" s="121" t="s">
        <v>6020</v>
      </c>
      <c r="H1664" s="121" t="s">
        <v>6021</v>
      </c>
      <c r="I1664" s="121" t="s">
        <v>1600</v>
      </c>
      <c r="J1664" s="122" t="s">
        <v>6023</v>
      </c>
      <c r="K1664" s="123" t="s">
        <v>1798</v>
      </c>
      <c r="L1664" s="121" t="s">
        <v>1799</v>
      </c>
      <c r="M1664" s="147"/>
      <c r="N1664" s="18"/>
      <c r="O1664" s="113"/>
      <c r="P1664" s="113"/>
      <c r="Q1664" s="18"/>
      <c r="R1664" s="18"/>
      <c r="S1664" s="15"/>
      <c r="T1664" s="18"/>
      <c r="U1664" s="18"/>
      <c r="V1664" s="18"/>
      <c r="W1664" s="18"/>
      <c r="X1664" s="18"/>
      <c r="Y1664" s="18"/>
      <c r="Z1664" s="18"/>
      <c r="AA1664" s="18"/>
      <c r="AB1664" s="18"/>
      <c r="AC1664" s="18"/>
      <c r="AD1664" s="18"/>
    </row>
    <row r="1665">
      <c r="A1665" s="119">
        <v>1474.0</v>
      </c>
      <c r="B1665" s="120" t="s">
        <v>1685</v>
      </c>
      <c r="C1665" s="120" t="s">
        <v>243</v>
      </c>
      <c r="D1665" s="120"/>
      <c r="E1665" s="120" t="s">
        <v>1654</v>
      </c>
      <c r="F1665" s="121"/>
      <c r="G1665" s="121" t="s">
        <v>6024</v>
      </c>
      <c r="H1665" s="121" t="s">
        <v>6025</v>
      </c>
      <c r="I1665" s="121" t="s">
        <v>1600</v>
      </c>
      <c r="J1665" s="122" t="s">
        <v>6026</v>
      </c>
      <c r="K1665" s="123" t="s">
        <v>1795</v>
      </c>
      <c r="L1665" s="121" t="s">
        <v>1796</v>
      </c>
      <c r="M1665" s="147"/>
      <c r="N1665" s="18"/>
      <c r="O1665" s="113"/>
      <c r="P1665" s="113"/>
      <c r="Q1665" s="18"/>
      <c r="R1665" s="18"/>
      <c r="S1665" s="15"/>
      <c r="T1665" s="18"/>
      <c r="U1665" s="18"/>
      <c r="V1665" s="18"/>
      <c r="W1665" s="18"/>
      <c r="X1665" s="18"/>
      <c r="Y1665" s="18"/>
      <c r="Z1665" s="18"/>
      <c r="AA1665" s="18"/>
      <c r="AB1665" s="18"/>
      <c r="AC1665" s="18"/>
      <c r="AD1665" s="18"/>
    </row>
    <row r="1666">
      <c r="A1666" s="119">
        <v>1572.0</v>
      </c>
      <c r="B1666" s="120" t="s">
        <v>1685</v>
      </c>
      <c r="C1666" s="120" t="s">
        <v>243</v>
      </c>
      <c r="D1666" s="120"/>
      <c r="E1666" s="120" t="s">
        <v>1654</v>
      </c>
      <c r="F1666" s="121"/>
      <c r="G1666" s="121" t="s">
        <v>6024</v>
      </c>
      <c r="H1666" s="121" t="s">
        <v>6025</v>
      </c>
      <c r="I1666" s="121" t="s">
        <v>1600</v>
      </c>
      <c r="J1666" s="122" t="s">
        <v>6027</v>
      </c>
      <c r="K1666" s="123" t="s">
        <v>1798</v>
      </c>
      <c r="L1666" s="121" t="s">
        <v>1799</v>
      </c>
      <c r="M1666" s="147"/>
      <c r="N1666" s="18"/>
      <c r="O1666" s="113"/>
      <c r="P1666" s="113"/>
      <c r="Q1666" s="18"/>
      <c r="R1666" s="18"/>
      <c r="S1666" s="15"/>
      <c r="T1666" s="18"/>
      <c r="U1666" s="18"/>
      <c r="V1666" s="18"/>
      <c r="W1666" s="18"/>
      <c r="X1666" s="18"/>
      <c r="Y1666" s="18"/>
      <c r="Z1666" s="18"/>
      <c r="AA1666" s="18"/>
      <c r="AB1666" s="18"/>
      <c r="AC1666" s="18"/>
      <c r="AD1666" s="18"/>
    </row>
    <row r="1667">
      <c r="A1667" s="119">
        <v>1476.0</v>
      </c>
      <c r="B1667" s="120" t="s">
        <v>1685</v>
      </c>
      <c r="C1667" s="120" t="s">
        <v>243</v>
      </c>
      <c r="D1667" s="120"/>
      <c r="E1667" s="120" t="s">
        <v>1654</v>
      </c>
      <c r="F1667" s="121"/>
      <c r="G1667" s="121" t="s">
        <v>6028</v>
      </c>
      <c r="H1667" s="121" t="s">
        <v>6029</v>
      </c>
      <c r="I1667" s="121" t="s">
        <v>1600</v>
      </c>
      <c r="J1667" s="122" t="s">
        <v>6030</v>
      </c>
      <c r="K1667" s="123" t="s">
        <v>1795</v>
      </c>
      <c r="L1667" s="121" t="s">
        <v>1796</v>
      </c>
      <c r="M1667" s="147"/>
      <c r="N1667" s="18"/>
      <c r="O1667" s="113"/>
      <c r="P1667" s="113"/>
      <c r="Q1667" s="18"/>
      <c r="R1667" s="18"/>
      <c r="S1667" s="15"/>
      <c r="T1667" s="18"/>
      <c r="U1667" s="18"/>
      <c r="V1667" s="18"/>
      <c r="W1667" s="18"/>
      <c r="X1667" s="18"/>
      <c r="Y1667" s="18"/>
      <c r="Z1667" s="18"/>
      <c r="AA1667" s="18"/>
      <c r="AB1667" s="18"/>
      <c r="AC1667" s="18"/>
      <c r="AD1667" s="18"/>
    </row>
    <row r="1668">
      <c r="A1668" s="119">
        <v>1574.0</v>
      </c>
      <c r="B1668" s="120" t="s">
        <v>1685</v>
      </c>
      <c r="C1668" s="120" t="s">
        <v>243</v>
      </c>
      <c r="D1668" s="120"/>
      <c r="E1668" s="120" t="s">
        <v>1654</v>
      </c>
      <c r="F1668" s="121"/>
      <c r="G1668" s="121" t="s">
        <v>6028</v>
      </c>
      <c r="H1668" s="121" t="s">
        <v>6029</v>
      </c>
      <c r="I1668" s="121" t="s">
        <v>1600</v>
      </c>
      <c r="J1668" s="122" t="s">
        <v>6031</v>
      </c>
      <c r="K1668" s="123" t="s">
        <v>1798</v>
      </c>
      <c r="L1668" s="121" t="s">
        <v>1799</v>
      </c>
      <c r="M1668" s="147"/>
      <c r="N1668" s="18"/>
      <c r="O1668" s="113"/>
      <c r="P1668" s="113"/>
      <c r="Q1668" s="18"/>
      <c r="R1668" s="18"/>
      <c r="S1668" s="15"/>
      <c r="T1668" s="18"/>
      <c r="U1668" s="18"/>
      <c r="V1668" s="18"/>
      <c r="W1668" s="18"/>
      <c r="X1668" s="18"/>
      <c r="Y1668" s="18"/>
      <c r="Z1668" s="18"/>
      <c r="AA1668" s="18"/>
      <c r="AB1668" s="18"/>
      <c r="AC1668" s="18"/>
      <c r="AD1668" s="18"/>
    </row>
    <row r="1669">
      <c r="A1669" s="119">
        <v>1478.0</v>
      </c>
      <c r="B1669" s="120" t="s">
        <v>1685</v>
      </c>
      <c r="C1669" s="120" t="s">
        <v>243</v>
      </c>
      <c r="D1669" s="120"/>
      <c r="E1669" s="120" t="s">
        <v>1654</v>
      </c>
      <c r="F1669" s="121"/>
      <c r="G1669" s="121" t="s">
        <v>6032</v>
      </c>
      <c r="H1669" s="121" t="s">
        <v>6033</v>
      </c>
      <c r="I1669" s="121" t="s">
        <v>1600</v>
      </c>
      <c r="J1669" s="122" t="s">
        <v>6034</v>
      </c>
      <c r="K1669" s="123" t="s">
        <v>1795</v>
      </c>
      <c r="L1669" s="121" t="s">
        <v>1796</v>
      </c>
      <c r="M1669" s="147"/>
      <c r="N1669" s="18"/>
      <c r="O1669" s="113"/>
      <c r="P1669" s="113"/>
      <c r="Q1669" s="18"/>
      <c r="R1669" s="18"/>
      <c r="S1669" s="15"/>
      <c r="T1669" s="18"/>
      <c r="U1669" s="18"/>
      <c r="V1669" s="18"/>
      <c r="W1669" s="18"/>
      <c r="X1669" s="18"/>
      <c r="Y1669" s="18"/>
      <c r="Z1669" s="18"/>
      <c r="AA1669" s="18"/>
      <c r="AB1669" s="18"/>
      <c r="AC1669" s="18"/>
      <c r="AD1669" s="18"/>
    </row>
    <row r="1670">
      <c r="A1670" s="119">
        <v>1576.0</v>
      </c>
      <c r="B1670" s="120" t="s">
        <v>1685</v>
      </c>
      <c r="C1670" s="120" t="s">
        <v>243</v>
      </c>
      <c r="D1670" s="120"/>
      <c r="E1670" s="120" t="s">
        <v>1654</v>
      </c>
      <c r="F1670" s="121"/>
      <c r="G1670" s="121" t="s">
        <v>6032</v>
      </c>
      <c r="H1670" s="121" t="s">
        <v>6033</v>
      </c>
      <c r="I1670" s="121" t="s">
        <v>1600</v>
      </c>
      <c r="J1670" s="122" t="s">
        <v>6035</v>
      </c>
      <c r="K1670" s="123" t="s">
        <v>1798</v>
      </c>
      <c r="L1670" s="121" t="s">
        <v>1799</v>
      </c>
      <c r="M1670" s="147"/>
      <c r="N1670" s="18"/>
      <c r="O1670" s="113"/>
      <c r="P1670" s="113"/>
      <c r="Q1670" s="18"/>
      <c r="R1670" s="18"/>
      <c r="S1670" s="15"/>
      <c r="T1670" s="18"/>
      <c r="U1670" s="18"/>
      <c r="V1670" s="18"/>
      <c r="W1670" s="18"/>
      <c r="X1670" s="18"/>
      <c r="Y1670" s="18"/>
      <c r="Z1670" s="18"/>
      <c r="AA1670" s="18"/>
      <c r="AB1670" s="18"/>
      <c r="AC1670" s="18"/>
      <c r="AD1670" s="18"/>
    </row>
    <row r="1671">
      <c r="A1671" s="119">
        <v>1480.0</v>
      </c>
      <c r="B1671" s="120" t="s">
        <v>1685</v>
      </c>
      <c r="C1671" s="120" t="s">
        <v>243</v>
      </c>
      <c r="D1671" s="120"/>
      <c r="E1671" s="120" t="s">
        <v>1654</v>
      </c>
      <c r="F1671" s="121"/>
      <c r="G1671" s="121" t="s">
        <v>6036</v>
      </c>
      <c r="H1671" s="121" t="s">
        <v>6037</v>
      </c>
      <c r="I1671" s="121" t="s">
        <v>1600</v>
      </c>
      <c r="J1671" s="122" t="s">
        <v>6038</v>
      </c>
      <c r="K1671" s="123" t="s">
        <v>1795</v>
      </c>
      <c r="L1671" s="121" t="s">
        <v>1796</v>
      </c>
      <c r="M1671" s="147"/>
      <c r="N1671" s="18"/>
      <c r="O1671" s="113"/>
      <c r="P1671" s="113"/>
      <c r="Q1671" s="18"/>
      <c r="R1671" s="18"/>
      <c r="S1671" s="15"/>
      <c r="T1671" s="18"/>
      <c r="U1671" s="18"/>
      <c r="V1671" s="18"/>
      <c r="W1671" s="18"/>
      <c r="X1671" s="18"/>
      <c r="Y1671" s="18"/>
      <c r="Z1671" s="18"/>
      <c r="AA1671" s="18"/>
      <c r="AB1671" s="18"/>
      <c r="AC1671" s="18"/>
      <c r="AD1671" s="18"/>
    </row>
    <row r="1672">
      <c r="A1672" s="119">
        <v>1578.0</v>
      </c>
      <c r="B1672" s="120" t="s">
        <v>1685</v>
      </c>
      <c r="C1672" s="120" t="s">
        <v>243</v>
      </c>
      <c r="D1672" s="120"/>
      <c r="E1672" s="120" t="s">
        <v>1654</v>
      </c>
      <c r="F1672" s="121"/>
      <c r="G1672" s="121" t="s">
        <v>6036</v>
      </c>
      <c r="H1672" s="121" t="s">
        <v>6037</v>
      </c>
      <c r="I1672" s="121" t="s">
        <v>1600</v>
      </c>
      <c r="J1672" s="122" t="s">
        <v>6039</v>
      </c>
      <c r="K1672" s="123" t="s">
        <v>1798</v>
      </c>
      <c r="L1672" s="121" t="s">
        <v>1799</v>
      </c>
      <c r="M1672" s="147"/>
      <c r="N1672" s="18"/>
      <c r="O1672" s="113"/>
      <c r="P1672" s="113"/>
      <c r="Q1672" s="18"/>
      <c r="R1672" s="18"/>
      <c r="S1672" s="15"/>
      <c r="T1672" s="18"/>
      <c r="U1672" s="18"/>
      <c r="V1672" s="18"/>
      <c r="W1672" s="18"/>
      <c r="X1672" s="18"/>
      <c r="Y1672" s="18"/>
      <c r="Z1672" s="18"/>
      <c r="AA1672" s="18"/>
      <c r="AB1672" s="18"/>
      <c r="AC1672" s="18"/>
      <c r="AD1672" s="18"/>
    </row>
    <row r="1673">
      <c r="A1673" s="119">
        <v>1465.0</v>
      </c>
      <c r="B1673" s="120" t="s">
        <v>1685</v>
      </c>
      <c r="C1673" s="120" t="s">
        <v>243</v>
      </c>
      <c r="D1673" s="120"/>
      <c r="E1673" s="120" t="s">
        <v>1654</v>
      </c>
      <c r="F1673" s="121"/>
      <c r="G1673" s="121" t="s">
        <v>6040</v>
      </c>
      <c r="H1673" s="121" t="s">
        <v>6041</v>
      </c>
      <c r="I1673" s="121" t="s">
        <v>1600</v>
      </c>
      <c r="J1673" s="122" t="s">
        <v>6042</v>
      </c>
      <c r="K1673" s="123" t="s">
        <v>1795</v>
      </c>
      <c r="L1673" s="121" t="s">
        <v>1796</v>
      </c>
      <c r="M1673" s="147"/>
      <c r="N1673" s="18"/>
      <c r="O1673" s="113"/>
      <c r="P1673" s="113"/>
      <c r="Q1673" s="18"/>
      <c r="R1673" s="18"/>
      <c r="S1673" s="15"/>
      <c r="T1673" s="18"/>
      <c r="U1673" s="18"/>
      <c r="V1673" s="18"/>
      <c r="W1673" s="18"/>
      <c r="X1673" s="18"/>
      <c r="Y1673" s="18"/>
      <c r="Z1673" s="18"/>
      <c r="AA1673" s="18"/>
      <c r="AB1673" s="18"/>
      <c r="AC1673" s="18"/>
      <c r="AD1673" s="18"/>
    </row>
    <row r="1674">
      <c r="A1674" s="119">
        <v>1563.0</v>
      </c>
      <c r="B1674" s="120" t="s">
        <v>1685</v>
      </c>
      <c r="C1674" s="120" t="s">
        <v>243</v>
      </c>
      <c r="D1674" s="120"/>
      <c r="E1674" s="120" t="s">
        <v>1654</v>
      </c>
      <c r="F1674" s="121"/>
      <c r="G1674" s="121" t="s">
        <v>6040</v>
      </c>
      <c r="H1674" s="121" t="s">
        <v>6041</v>
      </c>
      <c r="I1674" s="121" t="s">
        <v>1600</v>
      </c>
      <c r="J1674" s="122" t="s">
        <v>6043</v>
      </c>
      <c r="K1674" s="123" t="s">
        <v>1798</v>
      </c>
      <c r="L1674" s="121" t="s">
        <v>1799</v>
      </c>
      <c r="M1674" s="147"/>
      <c r="N1674" s="18"/>
      <c r="O1674" s="113"/>
      <c r="P1674" s="113"/>
      <c r="Q1674" s="18"/>
      <c r="R1674" s="18"/>
      <c r="S1674" s="15"/>
      <c r="T1674" s="18"/>
      <c r="U1674" s="18"/>
      <c r="V1674" s="18"/>
      <c r="W1674" s="18"/>
      <c r="X1674" s="18"/>
      <c r="Y1674" s="18"/>
      <c r="Z1674" s="18"/>
      <c r="AA1674" s="18"/>
      <c r="AB1674" s="18"/>
      <c r="AC1674" s="18"/>
      <c r="AD1674" s="18"/>
    </row>
    <row r="1675">
      <c r="A1675" s="119">
        <v>1467.0</v>
      </c>
      <c r="B1675" s="120" t="s">
        <v>1685</v>
      </c>
      <c r="C1675" s="120" t="s">
        <v>243</v>
      </c>
      <c r="D1675" s="120"/>
      <c r="E1675" s="120" t="s">
        <v>1654</v>
      </c>
      <c r="F1675" s="121"/>
      <c r="G1675" s="121" t="s">
        <v>6044</v>
      </c>
      <c r="H1675" s="121" t="s">
        <v>6045</v>
      </c>
      <c r="I1675" s="121" t="s">
        <v>1600</v>
      </c>
      <c r="J1675" s="122" t="s">
        <v>6046</v>
      </c>
      <c r="K1675" s="123" t="s">
        <v>1795</v>
      </c>
      <c r="L1675" s="121" t="s">
        <v>1796</v>
      </c>
      <c r="M1675" s="147"/>
      <c r="N1675" s="18"/>
      <c r="O1675" s="113"/>
      <c r="P1675" s="113"/>
      <c r="Q1675" s="18"/>
      <c r="R1675" s="18"/>
      <c r="S1675" s="15"/>
      <c r="T1675" s="18"/>
      <c r="U1675" s="18"/>
      <c r="V1675" s="18"/>
      <c r="W1675" s="18"/>
      <c r="X1675" s="18"/>
      <c r="Y1675" s="18"/>
      <c r="Z1675" s="18"/>
      <c r="AA1675" s="18"/>
      <c r="AB1675" s="18"/>
      <c r="AC1675" s="18"/>
      <c r="AD1675" s="18"/>
    </row>
    <row r="1676">
      <c r="A1676" s="119">
        <v>1565.0</v>
      </c>
      <c r="B1676" s="120" t="s">
        <v>1685</v>
      </c>
      <c r="C1676" s="120" t="s">
        <v>243</v>
      </c>
      <c r="D1676" s="120"/>
      <c r="E1676" s="120" t="s">
        <v>1654</v>
      </c>
      <c r="F1676" s="121"/>
      <c r="G1676" s="121" t="s">
        <v>6044</v>
      </c>
      <c r="H1676" s="121" t="s">
        <v>6045</v>
      </c>
      <c r="I1676" s="121" t="s">
        <v>1600</v>
      </c>
      <c r="J1676" s="122" t="s">
        <v>6047</v>
      </c>
      <c r="K1676" s="123" t="s">
        <v>1798</v>
      </c>
      <c r="L1676" s="121" t="s">
        <v>1799</v>
      </c>
      <c r="M1676" s="147"/>
      <c r="N1676" s="18"/>
      <c r="O1676" s="113"/>
      <c r="P1676" s="113"/>
      <c r="Q1676" s="18"/>
      <c r="R1676" s="18"/>
      <c r="S1676" s="15"/>
      <c r="T1676" s="18"/>
      <c r="U1676" s="18"/>
      <c r="V1676" s="18"/>
      <c r="W1676" s="18"/>
      <c r="X1676" s="18"/>
      <c r="Y1676" s="18"/>
      <c r="Z1676" s="18"/>
      <c r="AA1676" s="18"/>
      <c r="AB1676" s="18"/>
      <c r="AC1676" s="18"/>
      <c r="AD1676" s="18"/>
    </row>
    <row r="1677">
      <c r="A1677" s="119">
        <v>1469.0</v>
      </c>
      <c r="B1677" s="120" t="s">
        <v>1685</v>
      </c>
      <c r="C1677" s="120" t="s">
        <v>243</v>
      </c>
      <c r="D1677" s="120"/>
      <c r="E1677" s="120" t="s">
        <v>1654</v>
      </c>
      <c r="F1677" s="121"/>
      <c r="G1677" s="121" t="s">
        <v>6048</v>
      </c>
      <c r="H1677" s="121" t="s">
        <v>6049</v>
      </c>
      <c r="I1677" s="121" t="s">
        <v>1600</v>
      </c>
      <c r="J1677" s="122" t="s">
        <v>6050</v>
      </c>
      <c r="K1677" s="123" t="s">
        <v>1795</v>
      </c>
      <c r="L1677" s="121" t="s">
        <v>1796</v>
      </c>
      <c r="M1677" s="147"/>
      <c r="N1677" s="18"/>
      <c r="O1677" s="113"/>
      <c r="P1677" s="113"/>
      <c r="Q1677" s="18"/>
      <c r="R1677" s="18"/>
      <c r="S1677" s="15"/>
      <c r="T1677" s="18"/>
      <c r="U1677" s="18"/>
      <c r="V1677" s="18"/>
      <c r="W1677" s="18"/>
      <c r="X1677" s="18"/>
      <c r="Y1677" s="18"/>
      <c r="Z1677" s="18"/>
      <c r="AA1677" s="18"/>
      <c r="AB1677" s="18"/>
      <c r="AC1677" s="18"/>
      <c r="AD1677" s="18"/>
    </row>
    <row r="1678">
      <c r="A1678" s="119">
        <v>1567.0</v>
      </c>
      <c r="B1678" s="120" t="s">
        <v>1685</v>
      </c>
      <c r="C1678" s="120" t="s">
        <v>243</v>
      </c>
      <c r="D1678" s="120"/>
      <c r="E1678" s="120" t="s">
        <v>1654</v>
      </c>
      <c r="F1678" s="121"/>
      <c r="G1678" s="121" t="s">
        <v>6048</v>
      </c>
      <c r="H1678" s="121" t="s">
        <v>6049</v>
      </c>
      <c r="I1678" s="121" t="s">
        <v>1600</v>
      </c>
      <c r="J1678" s="122" t="s">
        <v>6051</v>
      </c>
      <c r="K1678" s="123" t="s">
        <v>1798</v>
      </c>
      <c r="L1678" s="121" t="s">
        <v>1799</v>
      </c>
      <c r="M1678" s="147"/>
      <c r="N1678" s="18"/>
      <c r="O1678" s="113"/>
      <c r="P1678" s="113"/>
      <c r="Q1678" s="18"/>
      <c r="R1678" s="18"/>
      <c r="S1678" s="15"/>
      <c r="T1678" s="18"/>
      <c r="U1678" s="18"/>
      <c r="V1678" s="18"/>
      <c r="W1678" s="18"/>
      <c r="X1678" s="18"/>
      <c r="Y1678" s="18"/>
      <c r="Z1678" s="18"/>
      <c r="AA1678" s="18"/>
      <c r="AB1678" s="18"/>
      <c r="AC1678" s="18"/>
      <c r="AD1678" s="18"/>
    </row>
    <row r="1679">
      <c r="A1679" s="119">
        <v>1471.0</v>
      </c>
      <c r="B1679" s="120" t="s">
        <v>1685</v>
      </c>
      <c r="C1679" s="120" t="s">
        <v>243</v>
      </c>
      <c r="D1679" s="120"/>
      <c r="E1679" s="120" t="s">
        <v>1654</v>
      </c>
      <c r="F1679" s="121"/>
      <c r="G1679" s="121" t="s">
        <v>6052</v>
      </c>
      <c r="H1679" s="121" t="s">
        <v>6053</v>
      </c>
      <c r="I1679" s="121" t="s">
        <v>1600</v>
      </c>
      <c r="J1679" s="122" t="s">
        <v>6054</v>
      </c>
      <c r="K1679" s="123" t="s">
        <v>1795</v>
      </c>
      <c r="L1679" s="121" t="s">
        <v>1796</v>
      </c>
      <c r="M1679" s="147"/>
      <c r="N1679" s="18"/>
      <c r="O1679" s="113"/>
      <c r="P1679" s="113"/>
      <c r="Q1679" s="18"/>
      <c r="R1679" s="18"/>
      <c r="S1679" s="15"/>
      <c r="T1679" s="18"/>
      <c r="U1679" s="18"/>
      <c r="V1679" s="18"/>
      <c r="W1679" s="18"/>
      <c r="X1679" s="18"/>
      <c r="Y1679" s="18"/>
      <c r="Z1679" s="18"/>
      <c r="AA1679" s="18"/>
      <c r="AB1679" s="18"/>
      <c r="AC1679" s="18"/>
      <c r="AD1679" s="18"/>
    </row>
    <row r="1680">
      <c r="A1680" s="119">
        <v>1569.0</v>
      </c>
      <c r="B1680" s="120" t="s">
        <v>1685</v>
      </c>
      <c r="C1680" s="120" t="s">
        <v>243</v>
      </c>
      <c r="D1680" s="120"/>
      <c r="E1680" s="120" t="s">
        <v>1654</v>
      </c>
      <c r="F1680" s="121"/>
      <c r="G1680" s="121" t="s">
        <v>6052</v>
      </c>
      <c r="H1680" s="121" t="s">
        <v>6053</v>
      </c>
      <c r="I1680" s="121" t="s">
        <v>1600</v>
      </c>
      <c r="J1680" s="122" t="s">
        <v>6055</v>
      </c>
      <c r="K1680" s="123" t="s">
        <v>1798</v>
      </c>
      <c r="L1680" s="121" t="s">
        <v>1799</v>
      </c>
      <c r="M1680" s="147"/>
      <c r="N1680" s="18"/>
      <c r="O1680" s="113"/>
      <c r="P1680" s="113"/>
      <c r="Q1680" s="18"/>
      <c r="R1680" s="18"/>
      <c r="S1680" s="15"/>
      <c r="T1680" s="18"/>
      <c r="U1680" s="18"/>
      <c r="V1680" s="18"/>
      <c r="W1680" s="18"/>
      <c r="X1680" s="18"/>
      <c r="Y1680" s="18"/>
      <c r="Z1680" s="18"/>
      <c r="AA1680" s="18"/>
      <c r="AB1680" s="18"/>
      <c r="AC1680" s="18"/>
      <c r="AD1680" s="18"/>
    </row>
    <row r="1681">
      <c r="A1681" s="119">
        <v>1466.0</v>
      </c>
      <c r="B1681" s="120" t="s">
        <v>1685</v>
      </c>
      <c r="C1681" s="120" t="s">
        <v>243</v>
      </c>
      <c r="D1681" s="120"/>
      <c r="E1681" s="120" t="s">
        <v>1654</v>
      </c>
      <c r="F1681" s="121"/>
      <c r="G1681" s="121" t="s">
        <v>6056</v>
      </c>
      <c r="H1681" s="121" t="s">
        <v>6057</v>
      </c>
      <c r="I1681" s="121" t="s">
        <v>1600</v>
      </c>
      <c r="J1681" s="122" t="s">
        <v>6058</v>
      </c>
      <c r="K1681" s="123" t="s">
        <v>1795</v>
      </c>
      <c r="L1681" s="121" t="s">
        <v>1796</v>
      </c>
      <c r="M1681" s="147"/>
      <c r="N1681" s="18"/>
      <c r="O1681" s="113"/>
      <c r="P1681" s="113"/>
      <c r="Q1681" s="18"/>
      <c r="R1681" s="18"/>
      <c r="S1681" s="15"/>
      <c r="T1681" s="18"/>
      <c r="U1681" s="18"/>
      <c r="V1681" s="18"/>
      <c r="W1681" s="18"/>
      <c r="X1681" s="18"/>
      <c r="Y1681" s="18"/>
      <c r="Z1681" s="18"/>
      <c r="AA1681" s="18"/>
      <c r="AB1681" s="18"/>
      <c r="AC1681" s="18"/>
      <c r="AD1681" s="18"/>
    </row>
    <row r="1682">
      <c r="A1682" s="119">
        <v>1564.0</v>
      </c>
      <c r="B1682" s="120" t="s">
        <v>1685</v>
      </c>
      <c r="C1682" s="120" t="s">
        <v>243</v>
      </c>
      <c r="D1682" s="120"/>
      <c r="E1682" s="120" t="s">
        <v>1654</v>
      </c>
      <c r="F1682" s="121"/>
      <c r="G1682" s="121" t="s">
        <v>6056</v>
      </c>
      <c r="H1682" s="121" t="s">
        <v>6057</v>
      </c>
      <c r="I1682" s="121" t="s">
        <v>1600</v>
      </c>
      <c r="J1682" s="122" t="s">
        <v>6059</v>
      </c>
      <c r="K1682" s="123" t="s">
        <v>1798</v>
      </c>
      <c r="L1682" s="121" t="s">
        <v>1799</v>
      </c>
      <c r="M1682" s="147"/>
      <c r="N1682" s="18"/>
      <c r="O1682" s="113"/>
      <c r="P1682" s="113"/>
      <c r="Q1682" s="18"/>
      <c r="R1682" s="18"/>
      <c r="S1682" s="15"/>
      <c r="T1682" s="18"/>
      <c r="U1682" s="18"/>
      <c r="V1682" s="18"/>
      <c r="W1682" s="18"/>
      <c r="X1682" s="18"/>
      <c r="Y1682" s="18"/>
      <c r="Z1682" s="18"/>
      <c r="AA1682" s="18"/>
      <c r="AB1682" s="18"/>
      <c r="AC1682" s="18"/>
      <c r="AD1682" s="18"/>
    </row>
    <row r="1683">
      <c r="A1683" s="119">
        <v>1468.0</v>
      </c>
      <c r="B1683" s="120" t="s">
        <v>1685</v>
      </c>
      <c r="C1683" s="120" t="s">
        <v>243</v>
      </c>
      <c r="D1683" s="120"/>
      <c r="E1683" s="120" t="s">
        <v>1654</v>
      </c>
      <c r="F1683" s="121"/>
      <c r="G1683" s="121" t="s">
        <v>6060</v>
      </c>
      <c r="H1683" s="121" t="s">
        <v>6061</v>
      </c>
      <c r="I1683" s="121" t="s">
        <v>1600</v>
      </c>
      <c r="J1683" s="122" t="s">
        <v>6062</v>
      </c>
      <c r="K1683" s="123" t="s">
        <v>1795</v>
      </c>
      <c r="L1683" s="121" t="s">
        <v>1796</v>
      </c>
      <c r="M1683" s="147"/>
      <c r="N1683" s="18"/>
      <c r="O1683" s="113"/>
      <c r="P1683" s="113"/>
      <c r="Q1683" s="18"/>
      <c r="R1683" s="18"/>
      <c r="S1683" s="15"/>
      <c r="T1683" s="18"/>
      <c r="U1683" s="18"/>
      <c r="V1683" s="18"/>
      <c r="W1683" s="18"/>
      <c r="X1683" s="18"/>
      <c r="Y1683" s="18"/>
      <c r="Z1683" s="18"/>
      <c r="AA1683" s="18"/>
      <c r="AB1683" s="18"/>
      <c r="AC1683" s="18"/>
      <c r="AD1683" s="18"/>
    </row>
    <row r="1684">
      <c r="A1684" s="119">
        <v>1566.0</v>
      </c>
      <c r="B1684" s="120" t="s">
        <v>1685</v>
      </c>
      <c r="C1684" s="120" t="s">
        <v>243</v>
      </c>
      <c r="D1684" s="120"/>
      <c r="E1684" s="120" t="s">
        <v>1654</v>
      </c>
      <c r="F1684" s="121"/>
      <c r="G1684" s="121" t="s">
        <v>6060</v>
      </c>
      <c r="H1684" s="121" t="s">
        <v>6061</v>
      </c>
      <c r="I1684" s="121" t="s">
        <v>1600</v>
      </c>
      <c r="J1684" s="122" t="s">
        <v>6063</v>
      </c>
      <c r="K1684" s="123" t="s">
        <v>1798</v>
      </c>
      <c r="L1684" s="121" t="s">
        <v>1799</v>
      </c>
      <c r="M1684" s="147"/>
      <c r="N1684" s="18"/>
      <c r="O1684" s="113"/>
      <c r="P1684" s="113"/>
      <c r="Q1684" s="18"/>
      <c r="R1684" s="18"/>
      <c r="S1684" s="15"/>
      <c r="T1684" s="18"/>
      <c r="U1684" s="18"/>
      <c r="V1684" s="18"/>
      <c r="W1684" s="18"/>
      <c r="X1684" s="18"/>
      <c r="Y1684" s="18"/>
      <c r="Z1684" s="18"/>
      <c r="AA1684" s="18"/>
      <c r="AB1684" s="18"/>
      <c r="AC1684" s="18"/>
      <c r="AD1684" s="18"/>
    </row>
    <row r="1685">
      <c r="A1685" s="119">
        <v>1470.0</v>
      </c>
      <c r="B1685" s="120" t="s">
        <v>1685</v>
      </c>
      <c r="C1685" s="120" t="s">
        <v>243</v>
      </c>
      <c r="D1685" s="120"/>
      <c r="E1685" s="120" t="s">
        <v>1654</v>
      </c>
      <c r="F1685" s="121"/>
      <c r="G1685" s="121" t="s">
        <v>6064</v>
      </c>
      <c r="H1685" s="121" t="s">
        <v>6065</v>
      </c>
      <c r="I1685" s="121" t="s">
        <v>1600</v>
      </c>
      <c r="J1685" s="122" t="s">
        <v>6066</v>
      </c>
      <c r="K1685" s="123" t="s">
        <v>1795</v>
      </c>
      <c r="L1685" s="121" t="s">
        <v>1796</v>
      </c>
      <c r="M1685" s="147"/>
      <c r="N1685" s="18"/>
      <c r="O1685" s="113"/>
      <c r="P1685" s="113"/>
      <c r="Q1685" s="18"/>
      <c r="R1685" s="18"/>
      <c r="S1685" s="15"/>
      <c r="T1685" s="18"/>
      <c r="U1685" s="18"/>
      <c r="V1685" s="18"/>
      <c r="W1685" s="18"/>
      <c r="X1685" s="18"/>
      <c r="Y1685" s="18"/>
      <c r="Z1685" s="18"/>
      <c r="AA1685" s="18"/>
      <c r="AB1685" s="18"/>
      <c r="AC1685" s="18"/>
      <c r="AD1685" s="18"/>
    </row>
    <row r="1686">
      <c r="A1686" s="119">
        <v>1568.0</v>
      </c>
      <c r="B1686" s="120" t="s">
        <v>1685</v>
      </c>
      <c r="C1686" s="120" t="s">
        <v>243</v>
      </c>
      <c r="D1686" s="120"/>
      <c r="E1686" s="120" t="s">
        <v>1654</v>
      </c>
      <c r="F1686" s="121"/>
      <c r="G1686" s="121" t="s">
        <v>6064</v>
      </c>
      <c r="H1686" s="121" t="s">
        <v>6065</v>
      </c>
      <c r="I1686" s="121" t="s">
        <v>1600</v>
      </c>
      <c r="J1686" s="122" t="s">
        <v>6067</v>
      </c>
      <c r="K1686" s="123" t="s">
        <v>1798</v>
      </c>
      <c r="L1686" s="121" t="s">
        <v>1799</v>
      </c>
      <c r="M1686" s="147"/>
      <c r="N1686" s="18"/>
      <c r="O1686" s="113"/>
      <c r="P1686" s="113"/>
      <c r="Q1686" s="18"/>
      <c r="R1686" s="18"/>
      <c r="S1686" s="15"/>
      <c r="T1686" s="18"/>
      <c r="U1686" s="18"/>
      <c r="V1686" s="18"/>
      <c r="W1686" s="18"/>
      <c r="X1686" s="18"/>
      <c r="Y1686" s="18"/>
      <c r="Z1686" s="18"/>
      <c r="AA1686" s="18"/>
      <c r="AB1686" s="18"/>
      <c r="AC1686" s="18"/>
      <c r="AD1686" s="18"/>
    </row>
    <row r="1687">
      <c r="A1687" s="119">
        <v>1472.0</v>
      </c>
      <c r="B1687" s="120" t="s">
        <v>1685</v>
      </c>
      <c r="C1687" s="120" t="s">
        <v>243</v>
      </c>
      <c r="D1687" s="120"/>
      <c r="E1687" s="120" t="s">
        <v>1654</v>
      </c>
      <c r="F1687" s="121"/>
      <c r="G1687" s="121" t="s">
        <v>6068</v>
      </c>
      <c r="H1687" s="121" t="s">
        <v>6069</v>
      </c>
      <c r="I1687" s="121" t="s">
        <v>1600</v>
      </c>
      <c r="J1687" s="122" t="s">
        <v>6070</v>
      </c>
      <c r="K1687" s="123" t="s">
        <v>1795</v>
      </c>
      <c r="L1687" s="121" t="s">
        <v>1796</v>
      </c>
      <c r="M1687" s="147"/>
      <c r="N1687" s="18"/>
      <c r="O1687" s="113"/>
      <c r="P1687" s="113"/>
      <c r="Q1687" s="18"/>
      <c r="R1687" s="18"/>
      <c r="S1687" s="15"/>
      <c r="T1687" s="18"/>
      <c r="U1687" s="18"/>
      <c r="V1687" s="18"/>
      <c r="W1687" s="18"/>
      <c r="X1687" s="18"/>
      <c r="Y1687" s="18"/>
      <c r="Z1687" s="18"/>
      <c r="AA1687" s="18"/>
      <c r="AB1687" s="18"/>
      <c r="AC1687" s="18"/>
      <c r="AD1687" s="18"/>
    </row>
    <row r="1688">
      <c r="A1688" s="119">
        <v>1570.0</v>
      </c>
      <c r="B1688" s="120" t="s">
        <v>1685</v>
      </c>
      <c r="C1688" s="120" t="s">
        <v>243</v>
      </c>
      <c r="D1688" s="120"/>
      <c r="E1688" s="120" t="s">
        <v>1654</v>
      </c>
      <c r="F1688" s="121"/>
      <c r="G1688" s="121" t="s">
        <v>6068</v>
      </c>
      <c r="H1688" s="121" t="s">
        <v>6069</v>
      </c>
      <c r="I1688" s="121" t="s">
        <v>1600</v>
      </c>
      <c r="J1688" s="122" t="s">
        <v>6071</v>
      </c>
      <c r="K1688" s="123" t="s">
        <v>1798</v>
      </c>
      <c r="L1688" s="121" t="s">
        <v>1799</v>
      </c>
      <c r="M1688" s="147"/>
      <c r="N1688" s="18"/>
      <c r="O1688" s="113"/>
      <c r="P1688" s="113"/>
      <c r="Q1688" s="18"/>
      <c r="R1688" s="18"/>
      <c r="S1688" s="15"/>
      <c r="T1688" s="18"/>
      <c r="U1688" s="18"/>
      <c r="V1688" s="18"/>
      <c r="W1688" s="18"/>
      <c r="X1688" s="18"/>
      <c r="Y1688" s="18"/>
      <c r="Z1688" s="18"/>
      <c r="AA1688" s="18"/>
      <c r="AB1688" s="18"/>
      <c r="AC1688" s="18"/>
      <c r="AD1688" s="18"/>
    </row>
    <row r="1689">
      <c r="A1689" s="119">
        <v>1489.0</v>
      </c>
      <c r="B1689" s="120" t="s">
        <v>1685</v>
      </c>
      <c r="C1689" s="120" t="s">
        <v>243</v>
      </c>
      <c r="D1689" s="120"/>
      <c r="E1689" s="120" t="s">
        <v>1654</v>
      </c>
      <c r="F1689" s="121"/>
      <c r="G1689" s="121" t="s">
        <v>6072</v>
      </c>
      <c r="H1689" s="121" t="s">
        <v>6073</v>
      </c>
      <c r="I1689" s="121" t="s">
        <v>1600</v>
      </c>
      <c r="J1689" s="122" t="s">
        <v>6074</v>
      </c>
      <c r="K1689" s="123" t="s">
        <v>1795</v>
      </c>
      <c r="L1689" s="121" t="s">
        <v>1796</v>
      </c>
      <c r="M1689" s="147"/>
      <c r="N1689" s="18"/>
      <c r="O1689" s="113"/>
      <c r="P1689" s="113"/>
      <c r="Q1689" s="18"/>
      <c r="R1689" s="18"/>
      <c r="S1689" s="15"/>
      <c r="T1689" s="18"/>
      <c r="U1689" s="18"/>
      <c r="V1689" s="18"/>
      <c r="W1689" s="18"/>
      <c r="X1689" s="18"/>
      <c r="Y1689" s="18"/>
      <c r="Z1689" s="18"/>
      <c r="AA1689" s="18"/>
      <c r="AB1689" s="18"/>
      <c r="AC1689" s="18"/>
      <c r="AD1689" s="18"/>
    </row>
    <row r="1690">
      <c r="A1690" s="119">
        <v>1587.0</v>
      </c>
      <c r="B1690" s="120" t="s">
        <v>1685</v>
      </c>
      <c r="C1690" s="120" t="s">
        <v>243</v>
      </c>
      <c r="D1690" s="120"/>
      <c r="E1690" s="120" t="s">
        <v>1654</v>
      </c>
      <c r="F1690" s="121"/>
      <c r="G1690" s="121" t="s">
        <v>6072</v>
      </c>
      <c r="H1690" s="121" t="s">
        <v>6073</v>
      </c>
      <c r="I1690" s="121" t="s">
        <v>1600</v>
      </c>
      <c r="J1690" s="122" t="s">
        <v>6075</v>
      </c>
      <c r="K1690" s="123" t="s">
        <v>1798</v>
      </c>
      <c r="L1690" s="121" t="s">
        <v>1799</v>
      </c>
      <c r="M1690" s="147"/>
      <c r="N1690" s="18"/>
      <c r="O1690" s="113"/>
      <c r="P1690" s="113"/>
      <c r="Q1690" s="18"/>
      <c r="R1690" s="18"/>
      <c r="S1690" s="15"/>
      <c r="T1690" s="18"/>
      <c r="U1690" s="18"/>
      <c r="V1690" s="18"/>
      <c r="W1690" s="18"/>
      <c r="X1690" s="18"/>
      <c r="Y1690" s="18"/>
      <c r="Z1690" s="18"/>
      <c r="AA1690" s="18"/>
      <c r="AB1690" s="18"/>
      <c r="AC1690" s="18"/>
      <c r="AD1690" s="18"/>
    </row>
    <row r="1691">
      <c r="A1691" s="119">
        <v>1491.0</v>
      </c>
      <c r="B1691" s="120" t="s">
        <v>1685</v>
      </c>
      <c r="C1691" s="120" t="s">
        <v>243</v>
      </c>
      <c r="D1691" s="120"/>
      <c r="E1691" s="120" t="s">
        <v>1654</v>
      </c>
      <c r="F1691" s="121"/>
      <c r="G1691" s="121" t="s">
        <v>6076</v>
      </c>
      <c r="H1691" s="121" t="s">
        <v>6077</v>
      </c>
      <c r="I1691" s="121" t="s">
        <v>1600</v>
      </c>
      <c r="J1691" s="122" t="s">
        <v>6078</v>
      </c>
      <c r="K1691" s="123" t="s">
        <v>1795</v>
      </c>
      <c r="L1691" s="121" t="s">
        <v>1796</v>
      </c>
      <c r="M1691" s="147"/>
      <c r="N1691" s="18"/>
      <c r="O1691" s="113"/>
      <c r="P1691" s="113"/>
      <c r="Q1691" s="18"/>
      <c r="R1691" s="18"/>
      <c r="S1691" s="15"/>
      <c r="T1691" s="18"/>
      <c r="U1691" s="18"/>
      <c r="V1691" s="18"/>
      <c r="W1691" s="18"/>
      <c r="X1691" s="18"/>
      <c r="Y1691" s="18"/>
      <c r="Z1691" s="18"/>
      <c r="AA1691" s="18"/>
      <c r="AB1691" s="18"/>
      <c r="AC1691" s="18"/>
      <c r="AD1691" s="18"/>
    </row>
    <row r="1692">
      <c r="A1692" s="119">
        <v>1589.0</v>
      </c>
      <c r="B1692" s="120" t="s">
        <v>1685</v>
      </c>
      <c r="C1692" s="120" t="s">
        <v>243</v>
      </c>
      <c r="D1692" s="120"/>
      <c r="E1692" s="120" t="s">
        <v>1654</v>
      </c>
      <c r="F1692" s="121"/>
      <c r="G1692" s="121" t="s">
        <v>6076</v>
      </c>
      <c r="H1692" s="121" t="s">
        <v>6077</v>
      </c>
      <c r="I1692" s="121" t="s">
        <v>1600</v>
      </c>
      <c r="J1692" s="122" t="s">
        <v>6079</v>
      </c>
      <c r="K1692" s="123" t="s">
        <v>1798</v>
      </c>
      <c r="L1692" s="121" t="s">
        <v>1799</v>
      </c>
      <c r="M1692" s="147"/>
      <c r="N1692" s="18"/>
      <c r="O1692" s="113"/>
      <c r="P1692" s="113"/>
      <c r="Q1692" s="18"/>
      <c r="R1692" s="18"/>
      <c r="S1692" s="15"/>
      <c r="T1692" s="18"/>
      <c r="U1692" s="18"/>
      <c r="V1692" s="18"/>
      <c r="W1692" s="18"/>
      <c r="X1692" s="18"/>
      <c r="Y1692" s="18"/>
      <c r="Z1692" s="18"/>
      <c r="AA1692" s="18"/>
      <c r="AB1692" s="18"/>
      <c r="AC1692" s="18"/>
      <c r="AD1692" s="18"/>
    </row>
    <row r="1693">
      <c r="A1693" s="119">
        <v>1493.0</v>
      </c>
      <c r="B1693" s="120" t="s">
        <v>1685</v>
      </c>
      <c r="C1693" s="120" t="s">
        <v>243</v>
      </c>
      <c r="D1693" s="120"/>
      <c r="E1693" s="120" t="s">
        <v>1654</v>
      </c>
      <c r="F1693" s="121"/>
      <c r="G1693" s="121" t="s">
        <v>6080</v>
      </c>
      <c r="H1693" s="121" t="s">
        <v>6081</v>
      </c>
      <c r="I1693" s="121" t="s">
        <v>1600</v>
      </c>
      <c r="J1693" s="122" t="s">
        <v>6082</v>
      </c>
      <c r="K1693" s="123" t="s">
        <v>1795</v>
      </c>
      <c r="L1693" s="121" t="s">
        <v>1796</v>
      </c>
      <c r="M1693" s="147"/>
      <c r="N1693" s="18"/>
      <c r="O1693" s="113"/>
      <c r="P1693" s="113"/>
      <c r="Q1693" s="18"/>
      <c r="R1693" s="18"/>
      <c r="S1693" s="15"/>
      <c r="T1693" s="18"/>
      <c r="U1693" s="18"/>
      <c r="V1693" s="18"/>
      <c r="W1693" s="18"/>
      <c r="X1693" s="18"/>
      <c r="Y1693" s="18"/>
      <c r="Z1693" s="18"/>
      <c r="AA1693" s="18"/>
      <c r="AB1693" s="18"/>
      <c r="AC1693" s="18"/>
      <c r="AD1693" s="18"/>
    </row>
    <row r="1694">
      <c r="A1694" s="119">
        <v>1591.0</v>
      </c>
      <c r="B1694" s="120" t="s">
        <v>1685</v>
      </c>
      <c r="C1694" s="120" t="s">
        <v>243</v>
      </c>
      <c r="D1694" s="120"/>
      <c r="E1694" s="120" t="s">
        <v>1654</v>
      </c>
      <c r="F1694" s="121"/>
      <c r="G1694" s="121" t="s">
        <v>6080</v>
      </c>
      <c r="H1694" s="121" t="s">
        <v>6081</v>
      </c>
      <c r="I1694" s="121" t="s">
        <v>1600</v>
      </c>
      <c r="J1694" s="122" t="s">
        <v>6083</v>
      </c>
      <c r="K1694" s="123" t="s">
        <v>1798</v>
      </c>
      <c r="L1694" s="121" t="s">
        <v>1799</v>
      </c>
      <c r="M1694" s="147"/>
      <c r="N1694" s="18"/>
      <c r="O1694" s="113"/>
      <c r="P1694" s="113"/>
      <c r="Q1694" s="18"/>
      <c r="R1694" s="18"/>
      <c r="S1694" s="15"/>
      <c r="T1694" s="18"/>
      <c r="U1694" s="18"/>
      <c r="V1694" s="18"/>
      <c r="W1694" s="18"/>
      <c r="X1694" s="18"/>
      <c r="Y1694" s="18"/>
      <c r="Z1694" s="18"/>
      <c r="AA1694" s="18"/>
      <c r="AB1694" s="18"/>
      <c r="AC1694" s="18"/>
      <c r="AD1694" s="18"/>
    </row>
    <row r="1695">
      <c r="A1695" s="119">
        <v>1495.0</v>
      </c>
      <c r="B1695" s="120" t="s">
        <v>1685</v>
      </c>
      <c r="C1695" s="120" t="s">
        <v>243</v>
      </c>
      <c r="D1695" s="120"/>
      <c r="E1695" s="120" t="s">
        <v>1654</v>
      </c>
      <c r="F1695" s="121"/>
      <c r="G1695" s="121" t="s">
        <v>6084</v>
      </c>
      <c r="H1695" s="121" t="s">
        <v>6085</v>
      </c>
      <c r="I1695" s="121" t="s">
        <v>1600</v>
      </c>
      <c r="J1695" s="122" t="s">
        <v>6086</v>
      </c>
      <c r="K1695" s="123" t="s">
        <v>1795</v>
      </c>
      <c r="L1695" s="121" t="s">
        <v>1796</v>
      </c>
      <c r="M1695" s="147"/>
      <c r="N1695" s="18"/>
      <c r="O1695" s="113"/>
      <c r="P1695" s="113"/>
      <c r="Q1695" s="18"/>
      <c r="R1695" s="18"/>
      <c r="S1695" s="15"/>
      <c r="T1695" s="18"/>
      <c r="U1695" s="18"/>
      <c r="V1695" s="18"/>
      <c r="W1695" s="18"/>
      <c r="X1695" s="18"/>
      <c r="Y1695" s="18"/>
      <c r="Z1695" s="18"/>
      <c r="AA1695" s="18"/>
      <c r="AB1695" s="18"/>
      <c r="AC1695" s="18"/>
      <c r="AD1695" s="18"/>
    </row>
    <row r="1696">
      <c r="A1696" s="119">
        <v>1593.0</v>
      </c>
      <c r="B1696" s="120" t="s">
        <v>1685</v>
      </c>
      <c r="C1696" s="120" t="s">
        <v>243</v>
      </c>
      <c r="D1696" s="120"/>
      <c r="E1696" s="120" t="s">
        <v>1654</v>
      </c>
      <c r="F1696" s="121"/>
      <c r="G1696" s="121" t="s">
        <v>6084</v>
      </c>
      <c r="H1696" s="121" t="s">
        <v>6085</v>
      </c>
      <c r="I1696" s="121" t="s">
        <v>1600</v>
      </c>
      <c r="J1696" s="122" t="s">
        <v>6087</v>
      </c>
      <c r="K1696" s="123" t="s">
        <v>1798</v>
      </c>
      <c r="L1696" s="121" t="s">
        <v>1799</v>
      </c>
      <c r="M1696" s="147"/>
      <c r="N1696" s="18"/>
      <c r="O1696" s="113"/>
      <c r="P1696" s="113"/>
      <c r="Q1696" s="18"/>
      <c r="R1696" s="18"/>
      <c r="S1696" s="15"/>
      <c r="T1696" s="18"/>
      <c r="U1696" s="18"/>
      <c r="V1696" s="18"/>
      <c r="W1696" s="18"/>
      <c r="X1696" s="18"/>
      <c r="Y1696" s="18"/>
      <c r="Z1696" s="18"/>
      <c r="AA1696" s="18"/>
      <c r="AB1696" s="18"/>
      <c r="AC1696" s="18"/>
      <c r="AD1696" s="18"/>
    </row>
    <row r="1697">
      <c r="A1697" s="119">
        <v>1490.0</v>
      </c>
      <c r="B1697" s="120" t="s">
        <v>1685</v>
      </c>
      <c r="C1697" s="120" t="s">
        <v>243</v>
      </c>
      <c r="D1697" s="120"/>
      <c r="E1697" s="120" t="s">
        <v>1654</v>
      </c>
      <c r="F1697" s="121"/>
      <c r="G1697" s="121" t="s">
        <v>6088</v>
      </c>
      <c r="H1697" s="121" t="s">
        <v>6089</v>
      </c>
      <c r="I1697" s="121" t="s">
        <v>1600</v>
      </c>
      <c r="J1697" s="122" t="s">
        <v>6090</v>
      </c>
      <c r="K1697" s="123" t="s">
        <v>1795</v>
      </c>
      <c r="L1697" s="121" t="s">
        <v>1796</v>
      </c>
      <c r="M1697" s="147"/>
      <c r="N1697" s="18"/>
      <c r="O1697" s="113"/>
      <c r="P1697" s="113"/>
      <c r="Q1697" s="18"/>
      <c r="R1697" s="18"/>
      <c r="S1697" s="15"/>
      <c r="T1697" s="18"/>
      <c r="U1697" s="18"/>
      <c r="V1697" s="18"/>
      <c r="W1697" s="18"/>
      <c r="X1697" s="18"/>
      <c r="Y1697" s="18"/>
      <c r="Z1697" s="18"/>
      <c r="AA1697" s="18"/>
      <c r="AB1697" s="18"/>
      <c r="AC1697" s="18"/>
      <c r="AD1697" s="18"/>
    </row>
    <row r="1698">
      <c r="A1698" s="119">
        <v>1588.0</v>
      </c>
      <c r="B1698" s="120" t="s">
        <v>1685</v>
      </c>
      <c r="C1698" s="120" t="s">
        <v>243</v>
      </c>
      <c r="D1698" s="120"/>
      <c r="E1698" s="120" t="s">
        <v>1654</v>
      </c>
      <c r="F1698" s="121"/>
      <c r="G1698" s="121" t="s">
        <v>6088</v>
      </c>
      <c r="H1698" s="121" t="s">
        <v>6089</v>
      </c>
      <c r="I1698" s="121" t="s">
        <v>1600</v>
      </c>
      <c r="J1698" s="122" t="s">
        <v>6091</v>
      </c>
      <c r="K1698" s="123" t="s">
        <v>1798</v>
      </c>
      <c r="L1698" s="121" t="s">
        <v>1799</v>
      </c>
      <c r="M1698" s="147"/>
      <c r="N1698" s="18"/>
      <c r="O1698" s="113"/>
      <c r="P1698" s="113"/>
      <c r="Q1698" s="18"/>
      <c r="R1698" s="18"/>
      <c r="S1698" s="15"/>
      <c r="T1698" s="18"/>
      <c r="U1698" s="18"/>
      <c r="V1698" s="18"/>
      <c r="W1698" s="18"/>
      <c r="X1698" s="18"/>
      <c r="Y1698" s="18"/>
      <c r="Z1698" s="18"/>
      <c r="AA1698" s="18"/>
      <c r="AB1698" s="18"/>
      <c r="AC1698" s="18"/>
      <c r="AD1698" s="18"/>
    </row>
    <row r="1699">
      <c r="A1699" s="119">
        <v>1492.0</v>
      </c>
      <c r="B1699" s="120" t="s">
        <v>1685</v>
      </c>
      <c r="C1699" s="120" t="s">
        <v>243</v>
      </c>
      <c r="D1699" s="120"/>
      <c r="E1699" s="120" t="s">
        <v>1654</v>
      </c>
      <c r="F1699" s="121"/>
      <c r="G1699" s="121" t="s">
        <v>6092</v>
      </c>
      <c r="H1699" s="121" t="s">
        <v>6093</v>
      </c>
      <c r="I1699" s="121" t="s">
        <v>1600</v>
      </c>
      <c r="J1699" s="122" t="s">
        <v>6094</v>
      </c>
      <c r="K1699" s="123" t="s">
        <v>1795</v>
      </c>
      <c r="L1699" s="121" t="s">
        <v>1796</v>
      </c>
      <c r="M1699" s="147"/>
      <c r="N1699" s="18"/>
      <c r="O1699" s="113"/>
      <c r="P1699" s="113"/>
      <c r="Q1699" s="18"/>
      <c r="R1699" s="18"/>
      <c r="S1699" s="15"/>
      <c r="T1699" s="18"/>
      <c r="U1699" s="18"/>
      <c r="V1699" s="18"/>
      <c r="W1699" s="18"/>
      <c r="X1699" s="18"/>
      <c r="Y1699" s="18"/>
      <c r="Z1699" s="18"/>
      <c r="AA1699" s="18"/>
      <c r="AB1699" s="18"/>
      <c r="AC1699" s="18"/>
      <c r="AD1699" s="18"/>
    </row>
    <row r="1700">
      <c r="A1700" s="119">
        <v>1590.0</v>
      </c>
      <c r="B1700" s="120" t="s">
        <v>1685</v>
      </c>
      <c r="C1700" s="120" t="s">
        <v>243</v>
      </c>
      <c r="D1700" s="120"/>
      <c r="E1700" s="120" t="s">
        <v>1654</v>
      </c>
      <c r="F1700" s="121"/>
      <c r="G1700" s="121" t="s">
        <v>6092</v>
      </c>
      <c r="H1700" s="121" t="s">
        <v>6093</v>
      </c>
      <c r="I1700" s="121" t="s">
        <v>1600</v>
      </c>
      <c r="J1700" s="122" t="s">
        <v>6095</v>
      </c>
      <c r="K1700" s="123" t="s">
        <v>1798</v>
      </c>
      <c r="L1700" s="121" t="s">
        <v>1799</v>
      </c>
      <c r="M1700" s="147"/>
      <c r="N1700" s="18"/>
      <c r="O1700" s="113"/>
      <c r="P1700" s="113"/>
      <c r="Q1700" s="18"/>
      <c r="R1700" s="18"/>
      <c r="S1700" s="15"/>
      <c r="T1700" s="18"/>
      <c r="U1700" s="18"/>
      <c r="V1700" s="18"/>
      <c r="W1700" s="18"/>
      <c r="X1700" s="18"/>
      <c r="Y1700" s="18"/>
      <c r="Z1700" s="18"/>
      <c r="AA1700" s="18"/>
      <c r="AB1700" s="18"/>
      <c r="AC1700" s="18"/>
      <c r="AD1700" s="18"/>
    </row>
    <row r="1701">
      <c r="A1701" s="119">
        <v>1494.0</v>
      </c>
      <c r="B1701" s="120" t="s">
        <v>1685</v>
      </c>
      <c r="C1701" s="120" t="s">
        <v>243</v>
      </c>
      <c r="D1701" s="120"/>
      <c r="E1701" s="120" t="s">
        <v>1654</v>
      </c>
      <c r="F1701" s="121"/>
      <c r="G1701" s="121" t="s">
        <v>6096</v>
      </c>
      <c r="H1701" s="121" t="s">
        <v>6097</v>
      </c>
      <c r="I1701" s="121" t="s">
        <v>1600</v>
      </c>
      <c r="J1701" s="122" t="s">
        <v>6098</v>
      </c>
      <c r="K1701" s="123" t="s">
        <v>1795</v>
      </c>
      <c r="L1701" s="121" t="s">
        <v>1796</v>
      </c>
      <c r="M1701" s="147"/>
      <c r="N1701" s="18"/>
      <c r="O1701" s="113"/>
      <c r="P1701" s="113"/>
      <c r="Q1701" s="18"/>
      <c r="R1701" s="18"/>
      <c r="S1701" s="15"/>
      <c r="T1701" s="18"/>
      <c r="U1701" s="18"/>
      <c r="V1701" s="18"/>
      <c r="W1701" s="18"/>
      <c r="X1701" s="18"/>
      <c r="Y1701" s="18"/>
      <c r="Z1701" s="18"/>
      <c r="AA1701" s="18"/>
      <c r="AB1701" s="18"/>
      <c r="AC1701" s="18"/>
      <c r="AD1701" s="18"/>
    </row>
    <row r="1702">
      <c r="A1702" s="119">
        <v>1592.0</v>
      </c>
      <c r="B1702" s="120" t="s">
        <v>1685</v>
      </c>
      <c r="C1702" s="120" t="s">
        <v>243</v>
      </c>
      <c r="D1702" s="120"/>
      <c r="E1702" s="120" t="s">
        <v>1654</v>
      </c>
      <c r="F1702" s="121"/>
      <c r="G1702" s="121" t="s">
        <v>6096</v>
      </c>
      <c r="H1702" s="121" t="s">
        <v>6097</v>
      </c>
      <c r="I1702" s="121" t="s">
        <v>1600</v>
      </c>
      <c r="J1702" s="122" t="s">
        <v>6099</v>
      </c>
      <c r="K1702" s="123" t="s">
        <v>1798</v>
      </c>
      <c r="L1702" s="121" t="s">
        <v>1799</v>
      </c>
      <c r="M1702" s="147"/>
      <c r="N1702" s="18"/>
      <c r="O1702" s="113"/>
      <c r="P1702" s="113"/>
      <c r="Q1702" s="18"/>
      <c r="R1702" s="18"/>
      <c r="S1702" s="15"/>
      <c r="T1702" s="18"/>
      <c r="U1702" s="18"/>
      <c r="V1702" s="18"/>
      <c r="W1702" s="18"/>
      <c r="X1702" s="18"/>
      <c r="Y1702" s="18"/>
      <c r="Z1702" s="18"/>
      <c r="AA1702" s="18"/>
      <c r="AB1702" s="18"/>
      <c r="AC1702" s="18"/>
      <c r="AD1702" s="18"/>
    </row>
    <row r="1703">
      <c r="A1703" s="119">
        <v>1496.0</v>
      </c>
      <c r="B1703" s="120" t="s">
        <v>1685</v>
      </c>
      <c r="C1703" s="120" t="s">
        <v>243</v>
      </c>
      <c r="D1703" s="120"/>
      <c r="E1703" s="120" t="s">
        <v>1654</v>
      </c>
      <c r="F1703" s="121"/>
      <c r="G1703" s="121" t="s">
        <v>6100</v>
      </c>
      <c r="H1703" s="121" t="s">
        <v>6101</v>
      </c>
      <c r="I1703" s="121" t="s">
        <v>1600</v>
      </c>
      <c r="J1703" s="122" t="s">
        <v>6102</v>
      </c>
      <c r="K1703" s="123" t="s">
        <v>1795</v>
      </c>
      <c r="L1703" s="121" t="s">
        <v>1796</v>
      </c>
      <c r="M1703" s="147"/>
      <c r="N1703" s="18"/>
      <c r="O1703" s="113"/>
      <c r="P1703" s="113"/>
      <c r="Q1703" s="18"/>
      <c r="R1703" s="18"/>
      <c r="S1703" s="15"/>
      <c r="T1703" s="18"/>
      <c r="U1703" s="18"/>
      <c r="V1703" s="18"/>
      <c r="W1703" s="18"/>
      <c r="X1703" s="18"/>
      <c r="Y1703" s="18"/>
      <c r="Z1703" s="18"/>
      <c r="AA1703" s="18"/>
      <c r="AB1703" s="18"/>
      <c r="AC1703" s="18"/>
      <c r="AD1703" s="18"/>
    </row>
    <row r="1704">
      <c r="A1704" s="119">
        <v>1594.0</v>
      </c>
      <c r="B1704" s="120" t="s">
        <v>1685</v>
      </c>
      <c r="C1704" s="120" t="s">
        <v>243</v>
      </c>
      <c r="D1704" s="120"/>
      <c r="E1704" s="120" t="s">
        <v>1654</v>
      </c>
      <c r="F1704" s="121"/>
      <c r="G1704" s="121" t="s">
        <v>6100</v>
      </c>
      <c r="H1704" s="121" t="s">
        <v>6101</v>
      </c>
      <c r="I1704" s="121" t="s">
        <v>1600</v>
      </c>
      <c r="J1704" s="122" t="s">
        <v>6103</v>
      </c>
      <c r="K1704" s="123" t="s">
        <v>1798</v>
      </c>
      <c r="L1704" s="121" t="s">
        <v>1799</v>
      </c>
      <c r="M1704" s="147"/>
      <c r="N1704" s="18"/>
      <c r="O1704" s="113"/>
      <c r="P1704" s="113"/>
      <c r="Q1704" s="18"/>
      <c r="R1704" s="18"/>
      <c r="S1704" s="15"/>
      <c r="T1704" s="18"/>
      <c r="U1704" s="18"/>
      <c r="V1704" s="18"/>
      <c r="W1704" s="18"/>
      <c r="X1704" s="18"/>
      <c r="Y1704" s="18"/>
      <c r="Z1704" s="18"/>
      <c r="AA1704" s="18"/>
      <c r="AB1704" s="18"/>
      <c r="AC1704" s="18"/>
      <c r="AD1704" s="18"/>
    </row>
    <row r="1705">
      <c r="A1705" s="119">
        <v>1481.0</v>
      </c>
      <c r="B1705" s="120" t="s">
        <v>1685</v>
      </c>
      <c r="C1705" s="120" t="s">
        <v>243</v>
      </c>
      <c r="D1705" s="120"/>
      <c r="E1705" s="120" t="s">
        <v>1654</v>
      </c>
      <c r="F1705" s="121"/>
      <c r="G1705" s="121" t="s">
        <v>6104</v>
      </c>
      <c r="H1705" s="121" t="s">
        <v>6105</v>
      </c>
      <c r="I1705" s="121" t="s">
        <v>1600</v>
      </c>
      <c r="J1705" s="122" t="s">
        <v>6106</v>
      </c>
      <c r="K1705" s="123" t="s">
        <v>1795</v>
      </c>
      <c r="L1705" s="121" t="s">
        <v>1796</v>
      </c>
      <c r="M1705" s="147"/>
      <c r="N1705" s="18"/>
      <c r="O1705" s="113"/>
      <c r="P1705" s="113"/>
      <c r="Q1705" s="18"/>
      <c r="R1705" s="18"/>
      <c r="S1705" s="15"/>
      <c r="T1705" s="18"/>
      <c r="U1705" s="18"/>
      <c r="V1705" s="18"/>
      <c r="W1705" s="18"/>
      <c r="X1705" s="18"/>
      <c r="Y1705" s="18"/>
      <c r="Z1705" s="18"/>
      <c r="AA1705" s="18"/>
      <c r="AB1705" s="18"/>
      <c r="AC1705" s="18"/>
      <c r="AD1705" s="18"/>
    </row>
    <row r="1706">
      <c r="A1706" s="119">
        <v>1579.0</v>
      </c>
      <c r="B1706" s="120" t="s">
        <v>1685</v>
      </c>
      <c r="C1706" s="120" t="s">
        <v>243</v>
      </c>
      <c r="D1706" s="120"/>
      <c r="E1706" s="120" t="s">
        <v>1654</v>
      </c>
      <c r="F1706" s="121"/>
      <c r="G1706" s="121" t="s">
        <v>6104</v>
      </c>
      <c r="H1706" s="121" t="s">
        <v>6105</v>
      </c>
      <c r="I1706" s="121" t="s">
        <v>1600</v>
      </c>
      <c r="J1706" s="122" t="s">
        <v>6107</v>
      </c>
      <c r="K1706" s="123" t="s">
        <v>1798</v>
      </c>
      <c r="L1706" s="121" t="s">
        <v>1799</v>
      </c>
      <c r="M1706" s="147"/>
      <c r="N1706" s="18"/>
      <c r="O1706" s="113"/>
      <c r="P1706" s="113"/>
      <c r="Q1706" s="18"/>
      <c r="R1706" s="18"/>
      <c r="S1706" s="15"/>
      <c r="T1706" s="18"/>
      <c r="U1706" s="18"/>
      <c r="V1706" s="18"/>
      <c r="W1706" s="18"/>
      <c r="X1706" s="18"/>
      <c r="Y1706" s="18"/>
      <c r="Z1706" s="18"/>
      <c r="AA1706" s="18"/>
      <c r="AB1706" s="18"/>
      <c r="AC1706" s="18"/>
      <c r="AD1706" s="18"/>
    </row>
    <row r="1707">
      <c r="A1707" s="119">
        <v>1483.0</v>
      </c>
      <c r="B1707" s="120" t="s">
        <v>1685</v>
      </c>
      <c r="C1707" s="120" t="s">
        <v>243</v>
      </c>
      <c r="D1707" s="120"/>
      <c r="E1707" s="120" t="s">
        <v>1654</v>
      </c>
      <c r="F1707" s="121"/>
      <c r="G1707" s="121" t="s">
        <v>6108</v>
      </c>
      <c r="H1707" s="121" t="s">
        <v>6109</v>
      </c>
      <c r="I1707" s="121" t="s">
        <v>1600</v>
      </c>
      <c r="J1707" s="122" t="s">
        <v>6110</v>
      </c>
      <c r="K1707" s="123" t="s">
        <v>1795</v>
      </c>
      <c r="L1707" s="121" t="s">
        <v>1796</v>
      </c>
      <c r="M1707" s="147"/>
      <c r="N1707" s="18"/>
      <c r="O1707" s="113"/>
      <c r="P1707" s="113"/>
      <c r="Q1707" s="18"/>
      <c r="R1707" s="18"/>
      <c r="S1707" s="15"/>
      <c r="T1707" s="18"/>
      <c r="U1707" s="18"/>
      <c r="V1707" s="18"/>
      <c r="W1707" s="18"/>
      <c r="X1707" s="18"/>
      <c r="Y1707" s="18"/>
      <c r="Z1707" s="18"/>
      <c r="AA1707" s="18"/>
      <c r="AB1707" s="18"/>
      <c r="AC1707" s="18"/>
      <c r="AD1707" s="18"/>
    </row>
    <row r="1708">
      <c r="A1708" s="119">
        <v>1581.0</v>
      </c>
      <c r="B1708" s="120" t="s">
        <v>1685</v>
      </c>
      <c r="C1708" s="120" t="s">
        <v>243</v>
      </c>
      <c r="D1708" s="120"/>
      <c r="E1708" s="120" t="s">
        <v>1654</v>
      </c>
      <c r="F1708" s="121"/>
      <c r="G1708" s="121" t="s">
        <v>6108</v>
      </c>
      <c r="H1708" s="121" t="s">
        <v>6109</v>
      </c>
      <c r="I1708" s="121" t="s">
        <v>1600</v>
      </c>
      <c r="J1708" s="122" t="s">
        <v>6111</v>
      </c>
      <c r="K1708" s="123" t="s">
        <v>1798</v>
      </c>
      <c r="L1708" s="121" t="s">
        <v>1799</v>
      </c>
      <c r="M1708" s="147"/>
      <c r="N1708" s="18"/>
      <c r="O1708" s="113"/>
      <c r="P1708" s="113"/>
      <c r="Q1708" s="18"/>
      <c r="R1708" s="18"/>
      <c r="S1708" s="15"/>
      <c r="T1708" s="18"/>
      <c r="U1708" s="18"/>
      <c r="V1708" s="18"/>
      <c r="W1708" s="18"/>
      <c r="X1708" s="18"/>
      <c r="Y1708" s="18"/>
      <c r="Z1708" s="18"/>
      <c r="AA1708" s="18"/>
      <c r="AB1708" s="18"/>
      <c r="AC1708" s="18"/>
      <c r="AD1708" s="18"/>
    </row>
    <row r="1709">
      <c r="A1709" s="119">
        <v>1485.0</v>
      </c>
      <c r="B1709" s="120" t="s">
        <v>1685</v>
      </c>
      <c r="C1709" s="120" t="s">
        <v>243</v>
      </c>
      <c r="D1709" s="120"/>
      <c r="E1709" s="120" t="s">
        <v>1654</v>
      </c>
      <c r="F1709" s="121"/>
      <c r="G1709" s="121" t="s">
        <v>6112</v>
      </c>
      <c r="H1709" s="121" t="s">
        <v>6113</v>
      </c>
      <c r="I1709" s="121" t="s">
        <v>1600</v>
      </c>
      <c r="J1709" s="122" t="s">
        <v>6114</v>
      </c>
      <c r="K1709" s="123" t="s">
        <v>1795</v>
      </c>
      <c r="L1709" s="121" t="s">
        <v>1796</v>
      </c>
      <c r="M1709" s="147"/>
      <c r="N1709" s="18"/>
      <c r="O1709" s="113"/>
      <c r="P1709" s="113"/>
      <c r="Q1709" s="18"/>
      <c r="R1709" s="18"/>
      <c r="S1709" s="15"/>
      <c r="T1709" s="18"/>
      <c r="U1709" s="18"/>
      <c r="V1709" s="18"/>
      <c r="W1709" s="18"/>
      <c r="X1709" s="18"/>
      <c r="Y1709" s="18"/>
      <c r="Z1709" s="18"/>
      <c r="AA1709" s="18"/>
      <c r="AB1709" s="18"/>
      <c r="AC1709" s="18"/>
      <c r="AD1709" s="18"/>
    </row>
    <row r="1710">
      <c r="A1710" s="119">
        <v>1583.0</v>
      </c>
      <c r="B1710" s="120" t="s">
        <v>1685</v>
      </c>
      <c r="C1710" s="120" t="s">
        <v>243</v>
      </c>
      <c r="D1710" s="120"/>
      <c r="E1710" s="120" t="s">
        <v>1654</v>
      </c>
      <c r="F1710" s="121"/>
      <c r="G1710" s="121" t="s">
        <v>6112</v>
      </c>
      <c r="H1710" s="121" t="s">
        <v>6113</v>
      </c>
      <c r="I1710" s="121" t="s">
        <v>1600</v>
      </c>
      <c r="J1710" s="122" t="s">
        <v>6115</v>
      </c>
      <c r="K1710" s="123" t="s">
        <v>1798</v>
      </c>
      <c r="L1710" s="121" t="s">
        <v>1799</v>
      </c>
      <c r="M1710" s="147"/>
      <c r="N1710" s="18"/>
      <c r="O1710" s="113"/>
      <c r="P1710" s="113"/>
      <c r="Q1710" s="18"/>
      <c r="R1710" s="18"/>
      <c r="S1710" s="15"/>
      <c r="T1710" s="18"/>
      <c r="U1710" s="18"/>
      <c r="V1710" s="18"/>
      <c r="W1710" s="18"/>
      <c r="X1710" s="18"/>
      <c r="Y1710" s="18"/>
      <c r="Z1710" s="18"/>
      <c r="AA1710" s="18"/>
      <c r="AB1710" s="18"/>
      <c r="AC1710" s="18"/>
      <c r="AD1710" s="18"/>
    </row>
    <row r="1711">
      <c r="A1711" s="119">
        <v>1487.0</v>
      </c>
      <c r="B1711" s="120" t="s">
        <v>1685</v>
      </c>
      <c r="C1711" s="120" t="s">
        <v>243</v>
      </c>
      <c r="D1711" s="120"/>
      <c r="E1711" s="120" t="s">
        <v>1654</v>
      </c>
      <c r="F1711" s="121"/>
      <c r="G1711" s="121" t="s">
        <v>6116</v>
      </c>
      <c r="H1711" s="121" t="s">
        <v>6117</v>
      </c>
      <c r="I1711" s="121" t="s">
        <v>1600</v>
      </c>
      <c r="J1711" s="122" t="s">
        <v>6118</v>
      </c>
      <c r="K1711" s="123" t="s">
        <v>1795</v>
      </c>
      <c r="L1711" s="121" t="s">
        <v>1796</v>
      </c>
      <c r="M1711" s="147"/>
      <c r="N1711" s="18"/>
      <c r="O1711" s="113"/>
      <c r="P1711" s="113"/>
      <c r="Q1711" s="18"/>
      <c r="R1711" s="18"/>
      <c r="S1711" s="15"/>
      <c r="T1711" s="18"/>
      <c r="U1711" s="18"/>
      <c r="V1711" s="18"/>
      <c r="W1711" s="18"/>
      <c r="X1711" s="18"/>
      <c r="Y1711" s="18"/>
      <c r="Z1711" s="18"/>
      <c r="AA1711" s="18"/>
      <c r="AB1711" s="18"/>
      <c r="AC1711" s="18"/>
      <c r="AD1711" s="18"/>
    </row>
    <row r="1712">
      <c r="A1712" s="119">
        <v>1585.0</v>
      </c>
      <c r="B1712" s="120" t="s">
        <v>1685</v>
      </c>
      <c r="C1712" s="120" t="s">
        <v>243</v>
      </c>
      <c r="D1712" s="120"/>
      <c r="E1712" s="120" t="s">
        <v>1654</v>
      </c>
      <c r="F1712" s="121"/>
      <c r="G1712" s="121" t="s">
        <v>6116</v>
      </c>
      <c r="H1712" s="121" t="s">
        <v>6117</v>
      </c>
      <c r="I1712" s="121" t="s">
        <v>1600</v>
      </c>
      <c r="J1712" s="122" t="s">
        <v>6119</v>
      </c>
      <c r="K1712" s="123" t="s">
        <v>1798</v>
      </c>
      <c r="L1712" s="121" t="s">
        <v>1799</v>
      </c>
      <c r="M1712" s="147"/>
      <c r="N1712" s="18"/>
      <c r="O1712" s="113"/>
      <c r="P1712" s="113"/>
      <c r="Q1712" s="18"/>
      <c r="R1712" s="18"/>
      <c r="S1712" s="15"/>
      <c r="T1712" s="18"/>
      <c r="U1712" s="18"/>
      <c r="V1712" s="18"/>
      <c r="W1712" s="18"/>
      <c r="X1712" s="18"/>
      <c r="Y1712" s="18"/>
      <c r="Z1712" s="18"/>
      <c r="AA1712" s="18"/>
      <c r="AB1712" s="18"/>
      <c r="AC1712" s="18"/>
      <c r="AD1712" s="18"/>
    </row>
    <row r="1713">
      <c r="A1713" s="119">
        <v>1482.0</v>
      </c>
      <c r="B1713" s="120" t="s">
        <v>1685</v>
      </c>
      <c r="C1713" s="120" t="s">
        <v>243</v>
      </c>
      <c r="D1713" s="120"/>
      <c r="E1713" s="120" t="s">
        <v>1654</v>
      </c>
      <c r="F1713" s="121"/>
      <c r="G1713" s="121" t="s">
        <v>6120</v>
      </c>
      <c r="H1713" s="121" t="s">
        <v>6121</v>
      </c>
      <c r="I1713" s="121" t="s">
        <v>1600</v>
      </c>
      <c r="J1713" s="122" t="s">
        <v>6122</v>
      </c>
      <c r="K1713" s="123" t="s">
        <v>1795</v>
      </c>
      <c r="L1713" s="121" t="s">
        <v>1796</v>
      </c>
      <c r="M1713" s="147"/>
      <c r="N1713" s="18"/>
      <c r="O1713" s="113"/>
      <c r="P1713" s="113"/>
      <c r="Q1713" s="18"/>
      <c r="R1713" s="18"/>
      <c r="S1713" s="15"/>
      <c r="T1713" s="18"/>
      <c r="U1713" s="18"/>
      <c r="V1713" s="18"/>
      <c r="W1713" s="18"/>
      <c r="X1713" s="18"/>
      <c r="Y1713" s="18"/>
      <c r="Z1713" s="18"/>
      <c r="AA1713" s="18"/>
      <c r="AB1713" s="18"/>
      <c r="AC1713" s="18"/>
      <c r="AD1713" s="18"/>
    </row>
    <row r="1714">
      <c r="A1714" s="119">
        <v>1580.0</v>
      </c>
      <c r="B1714" s="120" t="s">
        <v>1685</v>
      </c>
      <c r="C1714" s="120" t="s">
        <v>243</v>
      </c>
      <c r="D1714" s="120"/>
      <c r="E1714" s="120" t="s">
        <v>1654</v>
      </c>
      <c r="F1714" s="121"/>
      <c r="G1714" s="121" t="s">
        <v>6120</v>
      </c>
      <c r="H1714" s="121" t="s">
        <v>6121</v>
      </c>
      <c r="I1714" s="121" t="s">
        <v>1600</v>
      </c>
      <c r="J1714" s="122" t="s">
        <v>6123</v>
      </c>
      <c r="K1714" s="123" t="s">
        <v>1798</v>
      </c>
      <c r="L1714" s="121" t="s">
        <v>1799</v>
      </c>
      <c r="M1714" s="147"/>
      <c r="N1714" s="18"/>
      <c r="O1714" s="113"/>
      <c r="P1714" s="113"/>
      <c r="Q1714" s="18"/>
      <c r="R1714" s="18"/>
      <c r="S1714" s="15"/>
      <c r="T1714" s="18"/>
      <c r="U1714" s="18"/>
      <c r="V1714" s="18"/>
      <c r="W1714" s="18"/>
      <c r="X1714" s="18"/>
      <c r="Y1714" s="18"/>
      <c r="Z1714" s="18"/>
      <c r="AA1714" s="18"/>
      <c r="AB1714" s="18"/>
      <c r="AC1714" s="18"/>
      <c r="AD1714" s="18"/>
    </row>
    <row r="1715">
      <c r="A1715" s="119">
        <v>1484.0</v>
      </c>
      <c r="B1715" s="120" t="s">
        <v>1685</v>
      </c>
      <c r="C1715" s="120" t="s">
        <v>243</v>
      </c>
      <c r="D1715" s="120"/>
      <c r="E1715" s="120" t="s">
        <v>1654</v>
      </c>
      <c r="F1715" s="121"/>
      <c r="G1715" s="121" t="s">
        <v>6124</v>
      </c>
      <c r="H1715" s="121" t="s">
        <v>6125</v>
      </c>
      <c r="I1715" s="121" t="s">
        <v>1600</v>
      </c>
      <c r="J1715" s="122" t="s">
        <v>6126</v>
      </c>
      <c r="K1715" s="123" t="s">
        <v>1795</v>
      </c>
      <c r="L1715" s="121" t="s">
        <v>1796</v>
      </c>
      <c r="M1715" s="147"/>
      <c r="N1715" s="18"/>
      <c r="O1715" s="113"/>
      <c r="P1715" s="113"/>
      <c r="Q1715" s="18"/>
      <c r="R1715" s="18"/>
      <c r="S1715" s="15"/>
      <c r="T1715" s="18"/>
      <c r="U1715" s="18"/>
      <c r="V1715" s="18"/>
      <c r="W1715" s="18"/>
      <c r="X1715" s="18"/>
      <c r="Y1715" s="18"/>
      <c r="Z1715" s="18"/>
      <c r="AA1715" s="18"/>
      <c r="AB1715" s="18"/>
      <c r="AC1715" s="18"/>
      <c r="AD1715" s="18"/>
    </row>
    <row r="1716">
      <c r="A1716" s="119">
        <v>1582.0</v>
      </c>
      <c r="B1716" s="120" t="s">
        <v>1685</v>
      </c>
      <c r="C1716" s="120" t="s">
        <v>243</v>
      </c>
      <c r="D1716" s="120"/>
      <c r="E1716" s="120" t="s">
        <v>1654</v>
      </c>
      <c r="F1716" s="121"/>
      <c r="G1716" s="121" t="s">
        <v>6124</v>
      </c>
      <c r="H1716" s="121" t="s">
        <v>6125</v>
      </c>
      <c r="I1716" s="121" t="s">
        <v>1600</v>
      </c>
      <c r="J1716" s="122" t="s">
        <v>6127</v>
      </c>
      <c r="K1716" s="123" t="s">
        <v>1798</v>
      </c>
      <c r="L1716" s="121" t="s">
        <v>1799</v>
      </c>
      <c r="M1716" s="147"/>
      <c r="N1716" s="18"/>
      <c r="O1716" s="113"/>
      <c r="P1716" s="113"/>
      <c r="Q1716" s="18"/>
      <c r="R1716" s="18"/>
      <c r="S1716" s="15"/>
      <c r="T1716" s="18"/>
      <c r="U1716" s="18"/>
      <c r="V1716" s="18"/>
      <c r="W1716" s="18"/>
      <c r="X1716" s="18"/>
      <c r="Y1716" s="18"/>
      <c r="Z1716" s="18"/>
      <c r="AA1716" s="18"/>
      <c r="AB1716" s="18"/>
      <c r="AC1716" s="18"/>
      <c r="AD1716" s="18"/>
    </row>
    <row r="1717">
      <c r="A1717" s="119">
        <v>1486.0</v>
      </c>
      <c r="B1717" s="120" t="s">
        <v>1685</v>
      </c>
      <c r="C1717" s="120" t="s">
        <v>243</v>
      </c>
      <c r="D1717" s="120"/>
      <c r="E1717" s="120" t="s">
        <v>1654</v>
      </c>
      <c r="F1717" s="121"/>
      <c r="G1717" s="121" t="s">
        <v>6128</v>
      </c>
      <c r="H1717" s="121" t="s">
        <v>6129</v>
      </c>
      <c r="I1717" s="121" t="s">
        <v>1600</v>
      </c>
      <c r="J1717" s="122" t="s">
        <v>6130</v>
      </c>
      <c r="K1717" s="123" t="s">
        <v>1795</v>
      </c>
      <c r="L1717" s="121" t="s">
        <v>1796</v>
      </c>
      <c r="M1717" s="147"/>
      <c r="N1717" s="18"/>
      <c r="O1717" s="113"/>
      <c r="P1717" s="113"/>
      <c r="Q1717" s="18"/>
      <c r="R1717" s="18"/>
      <c r="S1717" s="15"/>
      <c r="T1717" s="18"/>
      <c r="U1717" s="18"/>
      <c r="V1717" s="18"/>
      <c r="W1717" s="18"/>
      <c r="X1717" s="18"/>
      <c r="Y1717" s="18"/>
      <c r="Z1717" s="18"/>
      <c r="AA1717" s="18"/>
      <c r="AB1717" s="18"/>
      <c r="AC1717" s="18"/>
      <c r="AD1717" s="18"/>
    </row>
    <row r="1718">
      <c r="A1718" s="119">
        <v>1584.0</v>
      </c>
      <c r="B1718" s="120" t="s">
        <v>1685</v>
      </c>
      <c r="C1718" s="120" t="s">
        <v>243</v>
      </c>
      <c r="D1718" s="120"/>
      <c r="E1718" s="120" t="s">
        <v>1654</v>
      </c>
      <c r="F1718" s="121"/>
      <c r="G1718" s="121" t="s">
        <v>6128</v>
      </c>
      <c r="H1718" s="121" t="s">
        <v>6129</v>
      </c>
      <c r="I1718" s="121" t="s">
        <v>1600</v>
      </c>
      <c r="J1718" s="122" t="s">
        <v>6131</v>
      </c>
      <c r="K1718" s="123" t="s">
        <v>1798</v>
      </c>
      <c r="L1718" s="121" t="s">
        <v>1799</v>
      </c>
      <c r="M1718" s="147"/>
      <c r="N1718" s="18"/>
      <c r="O1718" s="113"/>
      <c r="P1718" s="113"/>
      <c r="Q1718" s="18"/>
      <c r="R1718" s="18"/>
      <c r="S1718" s="15"/>
      <c r="T1718" s="18"/>
      <c r="U1718" s="18"/>
      <c r="V1718" s="18"/>
      <c r="W1718" s="18"/>
      <c r="X1718" s="18"/>
      <c r="Y1718" s="18"/>
      <c r="Z1718" s="18"/>
      <c r="AA1718" s="18"/>
      <c r="AB1718" s="18"/>
      <c r="AC1718" s="18"/>
      <c r="AD1718" s="18"/>
    </row>
    <row r="1719">
      <c r="A1719" s="119">
        <v>1488.0</v>
      </c>
      <c r="B1719" s="120" t="s">
        <v>1685</v>
      </c>
      <c r="C1719" s="120" t="s">
        <v>243</v>
      </c>
      <c r="D1719" s="120"/>
      <c r="E1719" s="120" t="s">
        <v>1654</v>
      </c>
      <c r="F1719" s="121"/>
      <c r="G1719" s="121" t="s">
        <v>6132</v>
      </c>
      <c r="H1719" s="121" t="s">
        <v>6133</v>
      </c>
      <c r="I1719" s="121" t="s">
        <v>1600</v>
      </c>
      <c r="J1719" s="122" t="s">
        <v>6134</v>
      </c>
      <c r="K1719" s="123" t="s">
        <v>1795</v>
      </c>
      <c r="L1719" s="121" t="s">
        <v>1796</v>
      </c>
      <c r="M1719" s="147"/>
      <c r="N1719" s="18"/>
      <c r="O1719" s="113"/>
      <c r="P1719" s="113"/>
      <c r="Q1719" s="18"/>
      <c r="R1719" s="18"/>
      <c r="S1719" s="15"/>
      <c r="T1719" s="18"/>
      <c r="U1719" s="18"/>
      <c r="V1719" s="18"/>
      <c r="W1719" s="18"/>
      <c r="X1719" s="18"/>
      <c r="Y1719" s="18"/>
      <c r="Z1719" s="18"/>
      <c r="AA1719" s="18"/>
      <c r="AB1719" s="18"/>
      <c r="AC1719" s="18"/>
      <c r="AD1719" s="18"/>
    </row>
    <row r="1720">
      <c r="A1720" s="119">
        <v>1586.0</v>
      </c>
      <c r="B1720" s="120" t="s">
        <v>1685</v>
      </c>
      <c r="C1720" s="120" t="s">
        <v>243</v>
      </c>
      <c r="D1720" s="120"/>
      <c r="E1720" s="120" t="s">
        <v>1654</v>
      </c>
      <c r="F1720" s="121"/>
      <c r="G1720" s="121" t="s">
        <v>6132</v>
      </c>
      <c r="H1720" s="121" t="s">
        <v>6133</v>
      </c>
      <c r="I1720" s="121" t="s">
        <v>1600</v>
      </c>
      <c r="J1720" s="122" t="s">
        <v>6135</v>
      </c>
      <c r="K1720" s="123" t="s">
        <v>1798</v>
      </c>
      <c r="L1720" s="121" t="s">
        <v>1799</v>
      </c>
      <c r="M1720" s="147"/>
      <c r="N1720" s="18"/>
      <c r="O1720" s="113"/>
      <c r="P1720" s="113"/>
      <c r="Q1720" s="18"/>
      <c r="R1720" s="18"/>
      <c r="S1720" s="15"/>
      <c r="T1720" s="18"/>
      <c r="U1720" s="18"/>
      <c r="V1720" s="18"/>
      <c r="W1720" s="18"/>
      <c r="X1720" s="18"/>
      <c r="Y1720" s="18"/>
      <c r="Z1720" s="18"/>
      <c r="AA1720" s="18"/>
      <c r="AB1720" s="18"/>
      <c r="AC1720" s="18"/>
      <c r="AD1720" s="18"/>
    </row>
    <row r="1721">
      <c r="C1721" s="12" t="s">
        <v>243</v>
      </c>
      <c r="D1721" s="12" t="s">
        <v>244</v>
      </c>
      <c r="E1721" s="12" t="s">
        <v>1619</v>
      </c>
      <c r="F1721" s="12" t="s">
        <v>6136</v>
      </c>
      <c r="G1721" s="12" t="s">
        <v>6137</v>
      </c>
      <c r="H1721" s="12" t="s">
        <v>6138</v>
      </c>
      <c r="I1721" s="12" t="s">
        <v>1588</v>
      </c>
      <c r="J1721" s="114" t="s">
        <v>6139</v>
      </c>
      <c r="K1721" s="12" t="s">
        <v>1623</v>
      </c>
      <c r="L1721" s="12" t="s">
        <v>1624</v>
      </c>
    </row>
    <row r="1722">
      <c r="C1722" s="12" t="s">
        <v>243</v>
      </c>
      <c r="D1722" s="12" t="s">
        <v>244</v>
      </c>
      <c r="E1722" s="12" t="s">
        <v>1619</v>
      </c>
      <c r="F1722" s="12" t="s">
        <v>6140</v>
      </c>
      <c r="G1722" s="12" t="s">
        <v>6137</v>
      </c>
      <c r="H1722" s="12" t="s">
        <v>6138</v>
      </c>
      <c r="I1722" s="12" t="s">
        <v>1588</v>
      </c>
      <c r="J1722" s="114" t="s">
        <v>6139</v>
      </c>
      <c r="K1722" s="12" t="s">
        <v>1623</v>
      </c>
      <c r="L1722" s="12" t="s">
        <v>1624</v>
      </c>
    </row>
    <row r="1723">
      <c r="C1723" s="12" t="s">
        <v>243</v>
      </c>
      <c r="D1723" s="12" t="s">
        <v>244</v>
      </c>
      <c r="E1723" s="12" t="s">
        <v>1656</v>
      </c>
      <c r="F1723" s="12" t="s">
        <v>6140</v>
      </c>
      <c r="G1723" s="12" t="s">
        <v>6141</v>
      </c>
      <c r="H1723" s="12" t="s">
        <v>6142</v>
      </c>
      <c r="I1723" s="12" t="s">
        <v>1637</v>
      </c>
      <c r="J1723" s="114" t="s">
        <v>6143</v>
      </c>
      <c r="K1723" s="12" t="s">
        <v>5477</v>
      </c>
      <c r="L1723" s="12" t="s">
        <v>5478</v>
      </c>
    </row>
    <row r="1724">
      <c r="C1724" s="12" t="s">
        <v>243</v>
      </c>
      <c r="D1724" s="12" t="s">
        <v>244</v>
      </c>
      <c r="E1724" s="12" t="s">
        <v>1656</v>
      </c>
      <c r="F1724" s="12" t="s">
        <v>6140</v>
      </c>
      <c r="G1724" s="12" t="s">
        <v>6144</v>
      </c>
      <c r="H1724" s="12" t="s">
        <v>6145</v>
      </c>
      <c r="I1724" s="12" t="s">
        <v>1637</v>
      </c>
      <c r="J1724" s="114" t="s">
        <v>6146</v>
      </c>
      <c r="K1724" s="12" t="s">
        <v>5477</v>
      </c>
      <c r="L1724" s="12" t="s">
        <v>5478</v>
      </c>
    </row>
    <row r="1725">
      <c r="C1725" s="12" t="s">
        <v>243</v>
      </c>
      <c r="D1725" s="12" t="s">
        <v>244</v>
      </c>
      <c r="E1725" s="12" t="s">
        <v>1656</v>
      </c>
      <c r="F1725" s="12" t="s">
        <v>6140</v>
      </c>
      <c r="G1725" s="12" t="s">
        <v>6147</v>
      </c>
      <c r="H1725" s="12" t="s">
        <v>6148</v>
      </c>
      <c r="I1725" s="12" t="s">
        <v>1637</v>
      </c>
      <c r="J1725" s="114" t="s">
        <v>6149</v>
      </c>
      <c r="K1725" s="12" t="s">
        <v>5477</v>
      </c>
      <c r="L1725" s="12" t="s">
        <v>5478</v>
      </c>
    </row>
    <row r="1726">
      <c r="C1726" s="12" t="s">
        <v>243</v>
      </c>
      <c r="D1726" s="12" t="s">
        <v>244</v>
      </c>
      <c r="E1726" s="12" t="s">
        <v>1656</v>
      </c>
      <c r="F1726" s="12" t="s">
        <v>6140</v>
      </c>
      <c r="G1726" s="12" t="s">
        <v>6150</v>
      </c>
      <c r="H1726" s="12" t="s">
        <v>6151</v>
      </c>
      <c r="I1726" s="12" t="s">
        <v>1637</v>
      </c>
      <c r="J1726" s="114" t="s">
        <v>6152</v>
      </c>
      <c r="K1726" s="12" t="s">
        <v>5477</v>
      </c>
      <c r="L1726" s="12" t="s">
        <v>5478</v>
      </c>
    </row>
    <row r="1727">
      <c r="C1727" s="12" t="s">
        <v>243</v>
      </c>
      <c r="D1727" s="12" t="s">
        <v>244</v>
      </c>
      <c r="E1727" s="12" t="s">
        <v>1656</v>
      </c>
      <c r="F1727" s="12" t="s">
        <v>6140</v>
      </c>
      <c r="G1727" s="12" t="s">
        <v>6153</v>
      </c>
      <c r="H1727" s="12" t="s">
        <v>6154</v>
      </c>
      <c r="I1727" s="12" t="s">
        <v>1637</v>
      </c>
      <c r="J1727" s="114" t="s">
        <v>6155</v>
      </c>
      <c r="K1727" s="12" t="s">
        <v>5477</v>
      </c>
      <c r="L1727" s="12" t="s">
        <v>5478</v>
      </c>
    </row>
    <row r="1728">
      <c r="C1728" s="12" t="s">
        <v>243</v>
      </c>
      <c r="D1728" s="12" t="s">
        <v>244</v>
      </c>
      <c r="E1728" s="12" t="s">
        <v>1656</v>
      </c>
      <c r="F1728" s="12" t="s">
        <v>6140</v>
      </c>
      <c r="G1728" s="12" t="s">
        <v>6156</v>
      </c>
      <c r="H1728" s="12" t="s">
        <v>6157</v>
      </c>
      <c r="I1728" s="12" t="s">
        <v>1637</v>
      </c>
      <c r="J1728" s="114" t="s">
        <v>6158</v>
      </c>
      <c r="K1728" s="12" t="s">
        <v>5477</v>
      </c>
      <c r="L1728" s="12" t="s">
        <v>5478</v>
      </c>
    </row>
    <row r="1729">
      <c r="C1729" s="12" t="s">
        <v>243</v>
      </c>
      <c r="D1729" s="12" t="s">
        <v>244</v>
      </c>
      <c r="E1729" s="12" t="s">
        <v>1656</v>
      </c>
      <c r="F1729" s="12" t="s">
        <v>6140</v>
      </c>
      <c r="G1729" s="12" t="s">
        <v>6159</v>
      </c>
      <c r="H1729" s="12" t="s">
        <v>6160</v>
      </c>
      <c r="I1729" s="12" t="s">
        <v>1637</v>
      </c>
      <c r="J1729" s="114" t="s">
        <v>6161</v>
      </c>
      <c r="K1729" s="12" t="s">
        <v>5477</v>
      </c>
      <c r="L1729" s="12" t="s">
        <v>5478</v>
      </c>
    </row>
    <row r="1730">
      <c r="C1730" s="12" t="s">
        <v>243</v>
      </c>
      <c r="D1730" s="12" t="s">
        <v>244</v>
      </c>
      <c r="E1730" s="12" t="s">
        <v>1656</v>
      </c>
      <c r="F1730" s="12" t="s">
        <v>6140</v>
      </c>
      <c r="G1730" s="12" t="s">
        <v>6162</v>
      </c>
      <c r="H1730" s="12" t="s">
        <v>6163</v>
      </c>
      <c r="I1730" s="12" t="s">
        <v>1637</v>
      </c>
      <c r="J1730" s="114" t="s">
        <v>6164</v>
      </c>
      <c r="K1730" s="12" t="s">
        <v>5477</v>
      </c>
      <c r="L1730" s="12" t="s">
        <v>5478</v>
      </c>
    </row>
    <row r="1731">
      <c r="C1731" s="12" t="s">
        <v>243</v>
      </c>
      <c r="D1731" s="12" t="s">
        <v>244</v>
      </c>
      <c r="E1731" s="12" t="s">
        <v>1656</v>
      </c>
      <c r="F1731" s="12" t="s">
        <v>6136</v>
      </c>
      <c r="G1731" s="12" t="s">
        <v>6165</v>
      </c>
      <c r="H1731" s="12" t="s">
        <v>6166</v>
      </c>
      <c r="I1731" s="12" t="s">
        <v>1637</v>
      </c>
      <c r="J1731" s="114" t="s">
        <v>6167</v>
      </c>
      <c r="K1731" s="12" t="s">
        <v>5901</v>
      </c>
      <c r="L1731" s="12" t="s">
        <v>5902</v>
      </c>
    </row>
    <row r="1732">
      <c r="C1732" s="12" t="s">
        <v>243</v>
      </c>
      <c r="D1732" s="12" t="s">
        <v>244</v>
      </c>
      <c r="E1732" s="12" t="s">
        <v>1656</v>
      </c>
      <c r="F1732" s="12" t="s">
        <v>6136</v>
      </c>
      <c r="G1732" s="12" t="s">
        <v>1657</v>
      </c>
      <c r="H1732" s="12" t="s">
        <v>1658</v>
      </c>
      <c r="I1732" s="12" t="s">
        <v>1637</v>
      </c>
      <c r="J1732" s="114" t="s">
        <v>1659</v>
      </c>
      <c r="K1732" s="12" t="s">
        <v>1660</v>
      </c>
      <c r="L1732" s="12" t="s">
        <v>1661</v>
      </c>
    </row>
    <row r="1733">
      <c r="C1733" s="12" t="s">
        <v>243</v>
      </c>
      <c r="D1733" s="12" t="s">
        <v>244</v>
      </c>
      <c r="E1733" s="12" t="s">
        <v>1656</v>
      </c>
      <c r="F1733" s="12" t="s">
        <v>6140</v>
      </c>
      <c r="G1733" s="12" t="s">
        <v>1657</v>
      </c>
      <c r="H1733" s="12" t="s">
        <v>1658</v>
      </c>
      <c r="I1733" s="12" t="s">
        <v>1637</v>
      </c>
      <c r="J1733" s="114" t="s">
        <v>1659</v>
      </c>
      <c r="K1733" s="12" t="s">
        <v>1660</v>
      </c>
      <c r="L1733" s="12" t="s">
        <v>1661</v>
      </c>
    </row>
    <row r="1734">
      <c r="C1734" s="12" t="s">
        <v>243</v>
      </c>
      <c r="D1734" s="12" t="s">
        <v>244</v>
      </c>
      <c r="E1734" s="12" t="s">
        <v>1656</v>
      </c>
      <c r="F1734" s="12" t="s">
        <v>6140</v>
      </c>
      <c r="G1734" s="12" t="s">
        <v>6168</v>
      </c>
      <c r="H1734" s="12" t="s">
        <v>6169</v>
      </c>
      <c r="I1734" s="12" t="s">
        <v>1637</v>
      </c>
      <c r="J1734" s="114" t="s">
        <v>6170</v>
      </c>
      <c r="K1734" s="12" t="s">
        <v>1660</v>
      </c>
      <c r="L1734" s="12" t="s">
        <v>1661</v>
      </c>
    </row>
    <row r="1735">
      <c r="C1735" s="12" t="s">
        <v>243</v>
      </c>
      <c r="D1735" s="12" t="s">
        <v>244</v>
      </c>
      <c r="E1735" s="12" t="s">
        <v>1619</v>
      </c>
      <c r="F1735" s="12" t="s">
        <v>6136</v>
      </c>
      <c r="G1735" s="12" t="s">
        <v>6171</v>
      </c>
      <c r="H1735" s="12" t="s">
        <v>6172</v>
      </c>
      <c r="I1735" s="12" t="s">
        <v>1588</v>
      </c>
      <c r="J1735" s="114" t="s">
        <v>6173</v>
      </c>
      <c r="K1735" s="12" t="s">
        <v>5906</v>
      </c>
      <c r="L1735" s="12" t="s">
        <v>5907</v>
      </c>
    </row>
    <row r="1736">
      <c r="C1736" s="12" t="s">
        <v>243</v>
      </c>
      <c r="D1736" s="12" t="s">
        <v>244</v>
      </c>
      <c r="E1736" s="12" t="s">
        <v>1619</v>
      </c>
      <c r="F1736" s="12" t="s">
        <v>6140</v>
      </c>
      <c r="G1736" s="12" t="s">
        <v>6174</v>
      </c>
      <c r="H1736" s="12" t="s">
        <v>6175</v>
      </c>
      <c r="I1736" s="12" t="s">
        <v>1588</v>
      </c>
      <c r="J1736" s="114" t="s">
        <v>6176</v>
      </c>
      <c r="K1736" s="12" t="s">
        <v>5890</v>
      </c>
      <c r="L1736" s="12" t="s">
        <v>5891</v>
      </c>
    </row>
    <row r="1737">
      <c r="C1737" s="12" t="s">
        <v>243</v>
      </c>
      <c r="D1737" s="12" t="s">
        <v>244</v>
      </c>
      <c r="E1737" s="12" t="s">
        <v>1678</v>
      </c>
      <c r="F1737" s="12" t="s">
        <v>6136</v>
      </c>
      <c r="G1737" s="12" t="s">
        <v>1679</v>
      </c>
      <c r="H1737" s="12" t="s">
        <v>1680</v>
      </c>
      <c r="I1737" s="12" t="s">
        <v>1681</v>
      </c>
      <c r="J1737" s="114" t="s">
        <v>1682</v>
      </c>
      <c r="K1737" s="12" t="s">
        <v>1683</v>
      </c>
      <c r="L1737" s="12" t="s">
        <v>1684</v>
      </c>
    </row>
    <row r="1738">
      <c r="C1738" s="12" t="s">
        <v>243</v>
      </c>
      <c r="D1738" s="12" t="s">
        <v>244</v>
      </c>
      <c r="E1738" s="12" t="s">
        <v>1678</v>
      </c>
      <c r="F1738" s="12" t="s">
        <v>6136</v>
      </c>
      <c r="G1738" s="12" t="s">
        <v>6177</v>
      </c>
      <c r="H1738" s="12" t="s">
        <v>6178</v>
      </c>
      <c r="I1738" s="12" t="s">
        <v>1681</v>
      </c>
      <c r="J1738" s="114" t="s">
        <v>6179</v>
      </c>
      <c r="K1738" s="12" t="s">
        <v>5271</v>
      </c>
      <c r="L1738" s="12" t="s">
        <v>5272</v>
      </c>
    </row>
    <row r="1739">
      <c r="C1739" s="12" t="s">
        <v>243</v>
      </c>
      <c r="D1739" s="12" t="s">
        <v>244</v>
      </c>
      <c r="E1739" s="12" t="s">
        <v>1678</v>
      </c>
      <c r="F1739" s="12" t="s">
        <v>6136</v>
      </c>
      <c r="G1739" s="12" t="s">
        <v>6180</v>
      </c>
      <c r="H1739" s="12" t="s">
        <v>6181</v>
      </c>
      <c r="I1739" s="12" t="s">
        <v>1681</v>
      </c>
      <c r="J1739" s="114" t="s">
        <v>6182</v>
      </c>
      <c r="K1739" s="12" t="s">
        <v>5271</v>
      </c>
      <c r="L1739" s="12" t="s">
        <v>5272</v>
      </c>
    </row>
    <row r="1740">
      <c r="C1740" s="12" t="s">
        <v>243</v>
      </c>
      <c r="D1740" s="12" t="s">
        <v>244</v>
      </c>
      <c r="E1740" s="12" t="s">
        <v>1678</v>
      </c>
      <c r="F1740" s="12" t="s">
        <v>6136</v>
      </c>
      <c r="G1740" s="12" t="s">
        <v>6183</v>
      </c>
      <c r="H1740" s="12" t="s">
        <v>6184</v>
      </c>
      <c r="I1740" s="12" t="s">
        <v>1681</v>
      </c>
      <c r="J1740" s="114" t="s">
        <v>6185</v>
      </c>
      <c r="K1740" s="12" t="s">
        <v>5271</v>
      </c>
      <c r="L1740" s="12" t="s">
        <v>5272</v>
      </c>
    </row>
    <row r="1741">
      <c r="C1741" s="12" t="s">
        <v>243</v>
      </c>
      <c r="D1741" s="12" t="s">
        <v>244</v>
      </c>
      <c r="E1741" s="12" t="s">
        <v>1678</v>
      </c>
      <c r="F1741" s="12" t="s">
        <v>6136</v>
      </c>
      <c r="G1741" s="12" t="s">
        <v>6186</v>
      </c>
      <c r="H1741" s="12" t="s">
        <v>6187</v>
      </c>
      <c r="I1741" s="12" t="s">
        <v>1681</v>
      </c>
      <c r="J1741" s="114" t="s">
        <v>6188</v>
      </c>
      <c r="K1741" s="12" t="s">
        <v>5271</v>
      </c>
      <c r="L1741" s="12" t="s">
        <v>5272</v>
      </c>
    </row>
    <row r="1742">
      <c r="C1742" s="12" t="s">
        <v>243</v>
      </c>
      <c r="D1742" s="12" t="s">
        <v>244</v>
      </c>
      <c r="E1742" s="12" t="s">
        <v>1678</v>
      </c>
      <c r="F1742" s="12" t="s">
        <v>6136</v>
      </c>
      <c r="G1742" s="12" t="s">
        <v>6189</v>
      </c>
      <c r="H1742" s="12" t="s">
        <v>6190</v>
      </c>
      <c r="I1742" s="12" t="s">
        <v>1681</v>
      </c>
      <c r="J1742" s="114" t="s">
        <v>6191</v>
      </c>
      <c r="K1742" s="12" t="s">
        <v>5271</v>
      </c>
      <c r="L1742" s="12" t="s">
        <v>5272</v>
      </c>
    </row>
    <row r="1743">
      <c r="C1743" s="12" t="s">
        <v>243</v>
      </c>
      <c r="D1743" s="12" t="s">
        <v>244</v>
      </c>
      <c r="E1743" s="12" t="s">
        <v>1678</v>
      </c>
      <c r="F1743" s="12" t="s">
        <v>6136</v>
      </c>
      <c r="G1743" s="12" t="s">
        <v>6192</v>
      </c>
      <c r="H1743" s="12" t="s">
        <v>6193</v>
      </c>
      <c r="I1743" s="12" t="s">
        <v>1681</v>
      </c>
      <c r="J1743" s="114" t="s">
        <v>6194</v>
      </c>
      <c r="K1743" s="12" t="s">
        <v>5271</v>
      </c>
      <c r="L1743" s="12" t="s">
        <v>5272</v>
      </c>
    </row>
    <row r="1744">
      <c r="C1744" s="12" t="s">
        <v>243</v>
      </c>
      <c r="D1744" s="12" t="s">
        <v>244</v>
      </c>
      <c r="E1744" s="12" t="s">
        <v>1678</v>
      </c>
      <c r="F1744" s="12" t="s">
        <v>6140</v>
      </c>
      <c r="G1744" s="12" t="s">
        <v>1679</v>
      </c>
      <c r="H1744" s="12" t="s">
        <v>1680</v>
      </c>
      <c r="I1744" s="12" t="s">
        <v>1681</v>
      </c>
      <c r="J1744" s="114" t="s">
        <v>1682</v>
      </c>
      <c r="K1744" s="12" t="s">
        <v>1683</v>
      </c>
      <c r="L1744" s="12" t="s">
        <v>1684</v>
      </c>
    </row>
    <row r="1745">
      <c r="C1745" s="12" t="s">
        <v>243</v>
      </c>
      <c r="D1745" s="12" t="s">
        <v>244</v>
      </c>
      <c r="E1745" s="12" t="s">
        <v>1678</v>
      </c>
      <c r="F1745" s="12" t="s">
        <v>6140</v>
      </c>
      <c r="G1745" s="12" t="s">
        <v>6195</v>
      </c>
      <c r="H1745" s="12" t="s">
        <v>6196</v>
      </c>
      <c r="I1745" s="12" t="s">
        <v>1681</v>
      </c>
      <c r="J1745" s="114" t="s">
        <v>6197</v>
      </c>
      <c r="K1745" s="12" t="s">
        <v>5271</v>
      </c>
      <c r="L1745" s="12" t="s">
        <v>5272</v>
      </c>
    </row>
    <row r="1746">
      <c r="C1746" s="12" t="s">
        <v>243</v>
      </c>
      <c r="D1746" s="12" t="s">
        <v>244</v>
      </c>
      <c r="E1746" s="12" t="s">
        <v>1678</v>
      </c>
      <c r="F1746" s="12" t="s">
        <v>6140</v>
      </c>
      <c r="G1746" s="12" t="s">
        <v>6198</v>
      </c>
      <c r="H1746" s="12" t="s">
        <v>6199</v>
      </c>
      <c r="I1746" s="12" t="s">
        <v>1681</v>
      </c>
      <c r="J1746" s="114" t="s">
        <v>6200</v>
      </c>
      <c r="K1746" s="12" t="s">
        <v>5271</v>
      </c>
      <c r="L1746" s="12" t="s">
        <v>5272</v>
      </c>
    </row>
    <row r="1747">
      <c r="C1747" s="12" t="s">
        <v>243</v>
      </c>
      <c r="D1747" s="12" t="s">
        <v>244</v>
      </c>
      <c r="E1747" s="12" t="s">
        <v>1678</v>
      </c>
      <c r="F1747" s="12" t="s">
        <v>6140</v>
      </c>
      <c r="G1747" s="12" t="s">
        <v>6201</v>
      </c>
      <c r="H1747" s="12" t="s">
        <v>6202</v>
      </c>
      <c r="I1747" s="12" t="s">
        <v>1681</v>
      </c>
      <c r="J1747" s="114" t="s">
        <v>6203</v>
      </c>
      <c r="K1747" s="12" t="s">
        <v>5271</v>
      </c>
      <c r="L1747" s="12" t="s">
        <v>5272</v>
      </c>
    </row>
    <row r="1748">
      <c r="C1748" s="12" t="s">
        <v>243</v>
      </c>
      <c r="D1748" s="12" t="s">
        <v>244</v>
      </c>
      <c r="E1748" s="12" t="s">
        <v>1678</v>
      </c>
      <c r="F1748" s="12" t="s">
        <v>6140</v>
      </c>
      <c r="G1748" s="12" t="s">
        <v>6204</v>
      </c>
      <c r="H1748" s="12" t="s">
        <v>6205</v>
      </c>
      <c r="I1748" s="12" t="s">
        <v>1681</v>
      </c>
      <c r="J1748" s="114" t="s">
        <v>6206</v>
      </c>
      <c r="K1748" s="12" t="s">
        <v>5271</v>
      </c>
      <c r="L1748" s="12" t="s">
        <v>5272</v>
      </c>
    </row>
    <row r="1749">
      <c r="C1749" s="12" t="s">
        <v>243</v>
      </c>
      <c r="D1749" s="12" t="s">
        <v>244</v>
      </c>
      <c r="E1749" s="12" t="s">
        <v>1678</v>
      </c>
      <c r="F1749" s="12" t="s">
        <v>6140</v>
      </c>
      <c r="G1749" s="12" t="s">
        <v>6207</v>
      </c>
      <c r="H1749" s="12" t="s">
        <v>6208</v>
      </c>
      <c r="I1749" s="12" t="s">
        <v>1681</v>
      </c>
      <c r="J1749" s="114" t="s">
        <v>6209</v>
      </c>
      <c r="K1749" s="12" t="s">
        <v>5271</v>
      </c>
      <c r="L1749" s="12" t="s">
        <v>5272</v>
      </c>
    </row>
    <row r="1750">
      <c r="C1750" s="12" t="s">
        <v>243</v>
      </c>
      <c r="D1750" s="12" t="s">
        <v>244</v>
      </c>
      <c r="E1750" s="12" t="s">
        <v>1678</v>
      </c>
      <c r="F1750" s="12" t="s">
        <v>6140</v>
      </c>
      <c r="G1750" s="12" t="s">
        <v>6210</v>
      </c>
      <c r="H1750" s="12" t="s">
        <v>6211</v>
      </c>
      <c r="I1750" s="12" t="s">
        <v>1681</v>
      </c>
      <c r="J1750" s="114" t="s">
        <v>6212</v>
      </c>
      <c r="K1750" s="12" t="s">
        <v>5271</v>
      </c>
      <c r="L1750" s="12" t="s">
        <v>5272</v>
      </c>
    </row>
    <row r="1751">
      <c r="C1751" s="12" t="s">
        <v>243</v>
      </c>
      <c r="D1751" s="12" t="s">
        <v>244</v>
      </c>
      <c r="E1751" s="12" t="s">
        <v>1678</v>
      </c>
      <c r="F1751" s="12" t="s">
        <v>6140</v>
      </c>
      <c r="G1751" s="12" t="s">
        <v>6213</v>
      </c>
      <c r="H1751" s="12" t="s">
        <v>6214</v>
      </c>
      <c r="I1751" s="12" t="s">
        <v>1681</v>
      </c>
      <c r="J1751" s="114" t="s">
        <v>6215</v>
      </c>
      <c r="K1751" s="12" t="s">
        <v>5271</v>
      </c>
      <c r="L1751" s="12" t="s">
        <v>5272</v>
      </c>
    </row>
    <row r="1752">
      <c r="C1752" s="12" t="s">
        <v>243</v>
      </c>
      <c r="D1752" s="12" t="s">
        <v>244</v>
      </c>
      <c r="E1752" s="12" t="s">
        <v>1678</v>
      </c>
      <c r="F1752" s="12" t="s">
        <v>6140</v>
      </c>
      <c r="G1752" s="12" t="s">
        <v>6216</v>
      </c>
      <c r="H1752" s="12" t="s">
        <v>6217</v>
      </c>
      <c r="I1752" s="12" t="s">
        <v>1681</v>
      </c>
      <c r="J1752" s="114" t="s">
        <v>6218</v>
      </c>
      <c r="K1752" s="12" t="s">
        <v>5271</v>
      </c>
      <c r="L1752" s="12" t="s">
        <v>5272</v>
      </c>
    </row>
    <row r="1753">
      <c r="C1753" s="12" t="s">
        <v>243</v>
      </c>
      <c r="D1753" s="12" t="s">
        <v>244</v>
      </c>
      <c r="E1753" s="12" t="s">
        <v>1678</v>
      </c>
      <c r="F1753" s="12" t="s">
        <v>6140</v>
      </c>
      <c r="G1753" s="12" t="s">
        <v>6219</v>
      </c>
      <c r="H1753" s="12" t="s">
        <v>6220</v>
      </c>
      <c r="I1753" s="12" t="s">
        <v>1681</v>
      </c>
      <c r="J1753" s="114" t="s">
        <v>6221</v>
      </c>
      <c r="K1753" s="12" t="s">
        <v>5271</v>
      </c>
      <c r="L1753" s="12" t="s">
        <v>5272</v>
      </c>
    </row>
    <row r="1754">
      <c r="C1754" s="12" t="s">
        <v>243</v>
      </c>
      <c r="D1754" s="12" t="s">
        <v>244</v>
      </c>
      <c r="E1754" s="12" t="s">
        <v>1678</v>
      </c>
      <c r="F1754" s="12" t="s">
        <v>6140</v>
      </c>
      <c r="G1754" s="12" t="s">
        <v>6222</v>
      </c>
      <c r="H1754" s="12" t="s">
        <v>6223</v>
      </c>
      <c r="I1754" s="12" t="s">
        <v>1681</v>
      </c>
      <c r="J1754" s="114" t="s">
        <v>6224</v>
      </c>
      <c r="K1754" s="12" t="s">
        <v>5271</v>
      </c>
      <c r="L1754" s="12" t="s">
        <v>5272</v>
      </c>
    </row>
    <row r="1755">
      <c r="C1755" s="12" t="s">
        <v>243</v>
      </c>
      <c r="D1755" s="12" t="s">
        <v>244</v>
      </c>
      <c r="E1755" s="12" t="s">
        <v>1678</v>
      </c>
      <c r="F1755" s="12" t="s">
        <v>6140</v>
      </c>
      <c r="G1755" s="12" t="s">
        <v>6225</v>
      </c>
      <c r="H1755" s="12" t="s">
        <v>6226</v>
      </c>
      <c r="I1755" s="12" t="s">
        <v>1681</v>
      </c>
      <c r="J1755" s="114" t="s">
        <v>6227</v>
      </c>
      <c r="K1755" s="12" t="s">
        <v>5271</v>
      </c>
      <c r="L1755" s="12" t="s">
        <v>5272</v>
      </c>
    </row>
    <row r="1756">
      <c r="C1756" s="12" t="s">
        <v>243</v>
      </c>
      <c r="D1756" s="12" t="s">
        <v>244</v>
      </c>
      <c r="E1756" s="12" t="s">
        <v>1678</v>
      </c>
      <c r="F1756" s="12" t="s">
        <v>6140</v>
      </c>
      <c r="G1756" s="12" t="s">
        <v>6228</v>
      </c>
      <c r="H1756" s="12" t="s">
        <v>6229</v>
      </c>
      <c r="I1756" s="12" t="s">
        <v>1681</v>
      </c>
      <c r="J1756" s="114" t="s">
        <v>6230</v>
      </c>
      <c r="K1756" s="12" t="s">
        <v>5271</v>
      </c>
      <c r="L1756" s="12" t="s">
        <v>5272</v>
      </c>
    </row>
    <row r="1757">
      <c r="A1757" s="119">
        <v>1660.0</v>
      </c>
      <c r="B1757" s="120" t="s">
        <v>1685</v>
      </c>
      <c r="C1757" s="120" t="s">
        <v>252</v>
      </c>
      <c r="D1757" s="120"/>
      <c r="E1757" s="120" t="s">
        <v>1597</v>
      </c>
      <c r="F1757" s="120"/>
      <c r="G1757" s="120" t="s">
        <v>6231</v>
      </c>
      <c r="H1757" s="120" t="s">
        <v>6232</v>
      </c>
      <c r="I1757" s="120" t="s">
        <v>1600</v>
      </c>
      <c r="J1757" s="146" t="s">
        <v>6233</v>
      </c>
      <c r="K1757" s="120" t="s">
        <v>1795</v>
      </c>
      <c r="L1757" s="120" t="s">
        <v>1796</v>
      </c>
      <c r="M1757" s="147"/>
    </row>
    <row r="1758">
      <c r="A1758" s="119">
        <v>1663.0</v>
      </c>
      <c r="B1758" s="120" t="s">
        <v>1685</v>
      </c>
      <c r="C1758" s="120" t="s">
        <v>252</v>
      </c>
      <c r="D1758" s="120"/>
      <c r="E1758" s="120" t="s">
        <v>1597</v>
      </c>
      <c r="F1758" s="120"/>
      <c r="G1758" s="120" t="s">
        <v>6231</v>
      </c>
      <c r="H1758" s="120" t="s">
        <v>6232</v>
      </c>
      <c r="I1758" s="120" t="s">
        <v>1600</v>
      </c>
      <c r="J1758" s="146" t="s">
        <v>6234</v>
      </c>
      <c r="K1758" s="120" t="s">
        <v>1798</v>
      </c>
      <c r="L1758" s="120" t="s">
        <v>1799</v>
      </c>
      <c r="M1758" s="147"/>
    </row>
    <row r="1759">
      <c r="A1759" s="119">
        <v>1626.0</v>
      </c>
      <c r="B1759" s="120" t="s">
        <v>1685</v>
      </c>
      <c r="C1759" s="120" t="s">
        <v>252</v>
      </c>
      <c r="D1759" s="120"/>
      <c r="E1759" s="120" t="s">
        <v>2749</v>
      </c>
      <c r="F1759" s="120"/>
      <c r="G1759" s="120" t="s">
        <v>6235</v>
      </c>
      <c r="H1759" s="120" t="s">
        <v>6236</v>
      </c>
      <c r="I1759" s="120" t="s">
        <v>1681</v>
      </c>
      <c r="J1759" s="146" t="s">
        <v>6237</v>
      </c>
      <c r="K1759" s="120" t="s">
        <v>1683</v>
      </c>
      <c r="L1759" s="120" t="s">
        <v>1684</v>
      </c>
      <c r="M1759" s="147"/>
    </row>
    <row r="1760">
      <c r="A1760" s="119">
        <v>1613.0</v>
      </c>
      <c r="B1760" s="120" t="s">
        <v>1685</v>
      </c>
      <c r="C1760" s="120" t="s">
        <v>252</v>
      </c>
      <c r="D1760" s="120"/>
      <c r="E1760" s="120" t="s">
        <v>2749</v>
      </c>
      <c r="F1760" s="120"/>
      <c r="G1760" s="120" t="s">
        <v>6238</v>
      </c>
      <c r="H1760" s="120" t="s">
        <v>6239</v>
      </c>
      <c r="I1760" s="120" t="s">
        <v>1681</v>
      </c>
      <c r="J1760" s="146" t="s">
        <v>6240</v>
      </c>
      <c r="K1760" s="120" t="s">
        <v>1683</v>
      </c>
      <c r="L1760" s="120" t="s">
        <v>1684</v>
      </c>
      <c r="M1760" s="147"/>
    </row>
    <row r="1761">
      <c r="A1761" s="119">
        <v>1627.0</v>
      </c>
      <c r="B1761" s="120" t="s">
        <v>1685</v>
      </c>
      <c r="C1761" s="120" t="s">
        <v>252</v>
      </c>
      <c r="D1761" s="120"/>
      <c r="E1761" s="120" t="s">
        <v>2749</v>
      </c>
      <c r="F1761" s="120"/>
      <c r="G1761" s="120" t="s">
        <v>6241</v>
      </c>
      <c r="H1761" s="120" t="s">
        <v>6242</v>
      </c>
      <c r="I1761" s="120" t="s">
        <v>1681</v>
      </c>
      <c r="J1761" s="146" t="s">
        <v>6243</v>
      </c>
      <c r="K1761" s="120" t="s">
        <v>6244</v>
      </c>
      <c r="L1761" s="120" t="s">
        <v>6245</v>
      </c>
      <c r="M1761" s="147"/>
    </row>
    <row r="1762">
      <c r="A1762" s="126">
        <v>1642.0</v>
      </c>
      <c r="B1762" s="127" t="s">
        <v>1711</v>
      </c>
      <c r="C1762" s="127" t="s">
        <v>252</v>
      </c>
      <c r="D1762" s="127"/>
      <c r="E1762" s="127" t="s">
        <v>2749</v>
      </c>
      <c r="F1762" s="127"/>
      <c r="G1762" s="127" t="s">
        <v>6246</v>
      </c>
      <c r="H1762" s="127" t="s">
        <v>6247</v>
      </c>
      <c r="I1762" s="127" t="s">
        <v>1681</v>
      </c>
      <c r="J1762" s="144" t="s">
        <v>6248</v>
      </c>
      <c r="K1762" s="127" t="s">
        <v>6249</v>
      </c>
      <c r="L1762" s="127" t="s">
        <v>6250</v>
      </c>
      <c r="M1762" s="145"/>
    </row>
    <row r="1763">
      <c r="A1763" s="119">
        <v>1615.0</v>
      </c>
      <c r="B1763" s="120" t="s">
        <v>1685</v>
      </c>
      <c r="C1763" s="120" t="s">
        <v>252</v>
      </c>
      <c r="D1763" s="120"/>
      <c r="E1763" s="120" t="s">
        <v>2749</v>
      </c>
      <c r="F1763" s="120"/>
      <c r="G1763" s="120" t="s">
        <v>6251</v>
      </c>
      <c r="H1763" s="120" t="s">
        <v>6252</v>
      </c>
      <c r="I1763" s="120" t="s">
        <v>1681</v>
      </c>
      <c r="J1763" s="146" t="s">
        <v>6253</v>
      </c>
      <c r="K1763" s="120" t="s">
        <v>1683</v>
      </c>
      <c r="L1763" s="120" t="s">
        <v>1684</v>
      </c>
      <c r="M1763" s="147"/>
    </row>
    <row r="1764">
      <c r="A1764" s="126">
        <v>1644.0</v>
      </c>
      <c r="B1764" s="127" t="s">
        <v>1711</v>
      </c>
      <c r="C1764" s="127" t="s">
        <v>252</v>
      </c>
      <c r="D1764" s="127"/>
      <c r="E1764" s="127" t="s">
        <v>2749</v>
      </c>
      <c r="F1764" s="127"/>
      <c r="G1764" s="127" t="s">
        <v>6254</v>
      </c>
      <c r="H1764" s="127" t="s">
        <v>6255</v>
      </c>
      <c r="I1764" s="127" t="s">
        <v>1681</v>
      </c>
      <c r="J1764" s="144" t="s">
        <v>6256</v>
      </c>
      <c r="K1764" s="127" t="s">
        <v>6249</v>
      </c>
      <c r="L1764" s="127" t="s">
        <v>6250</v>
      </c>
      <c r="M1764" s="145"/>
    </row>
    <row r="1765">
      <c r="A1765" s="119">
        <v>1629.0</v>
      </c>
      <c r="B1765" s="120" t="s">
        <v>1685</v>
      </c>
      <c r="C1765" s="120" t="s">
        <v>252</v>
      </c>
      <c r="D1765" s="120"/>
      <c r="E1765" s="120" t="s">
        <v>2749</v>
      </c>
      <c r="F1765" s="120"/>
      <c r="G1765" s="120" t="s">
        <v>6257</v>
      </c>
      <c r="H1765" s="120" t="s">
        <v>6258</v>
      </c>
      <c r="I1765" s="120" t="s">
        <v>1681</v>
      </c>
      <c r="J1765" s="146" t="s">
        <v>6259</v>
      </c>
      <c r="K1765" s="120" t="s">
        <v>6244</v>
      </c>
      <c r="L1765" s="120" t="s">
        <v>6245</v>
      </c>
      <c r="M1765" s="147"/>
    </row>
    <row r="1766">
      <c r="A1766" s="126">
        <v>1643.0</v>
      </c>
      <c r="B1766" s="127" t="s">
        <v>1711</v>
      </c>
      <c r="C1766" s="127" t="s">
        <v>252</v>
      </c>
      <c r="D1766" s="127"/>
      <c r="E1766" s="127" t="s">
        <v>2749</v>
      </c>
      <c r="F1766" s="127"/>
      <c r="G1766" s="127" t="s">
        <v>6260</v>
      </c>
      <c r="H1766" s="127" t="s">
        <v>6261</v>
      </c>
      <c r="I1766" s="127" t="s">
        <v>1681</v>
      </c>
      <c r="J1766" s="144" t="s">
        <v>6262</v>
      </c>
      <c r="K1766" s="127" t="s">
        <v>6249</v>
      </c>
      <c r="L1766" s="127" t="s">
        <v>6250</v>
      </c>
      <c r="M1766" s="145"/>
    </row>
    <row r="1767">
      <c r="A1767" s="119">
        <v>1614.0</v>
      </c>
      <c r="B1767" s="120" t="s">
        <v>1685</v>
      </c>
      <c r="C1767" s="120" t="s">
        <v>252</v>
      </c>
      <c r="D1767" s="120"/>
      <c r="E1767" s="120" t="s">
        <v>2749</v>
      </c>
      <c r="F1767" s="120"/>
      <c r="G1767" s="120" t="s">
        <v>6263</v>
      </c>
      <c r="H1767" s="120" t="s">
        <v>6264</v>
      </c>
      <c r="I1767" s="120" t="s">
        <v>1681</v>
      </c>
      <c r="J1767" s="146" t="s">
        <v>6265</v>
      </c>
      <c r="K1767" s="120" t="s">
        <v>1683</v>
      </c>
      <c r="L1767" s="120" t="s">
        <v>1684</v>
      </c>
      <c r="M1767" s="147"/>
    </row>
    <row r="1768">
      <c r="A1768" s="119">
        <v>1628.0</v>
      </c>
      <c r="B1768" s="120" t="s">
        <v>1685</v>
      </c>
      <c r="C1768" s="120" t="s">
        <v>252</v>
      </c>
      <c r="D1768" s="120"/>
      <c r="E1768" s="120" t="s">
        <v>2749</v>
      </c>
      <c r="F1768" s="120"/>
      <c r="G1768" s="120" t="s">
        <v>6266</v>
      </c>
      <c r="H1768" s="120" t="s">
        <v>6267</v>
      </c>
      <c r="I1768" s="120" t="s">
        <v>1681</v>
      </c>
      <c r="J1768" s="146" t="s">
        <v>6268</v>
      </c>
      <c r="K1768" s="120" t="s">
        <v>6244</v>
      </c>
      <c r="L1768" s="120" t="s">
        <v>6245</v>
      </c>
      <c r="M1768" s="147"/>
    </row>
    <row r="1769">
      <c r="A1769" s="119">
        <v>1636.0</v>
      </c>
      <c r="B1769" s="120" t="s">
        <v>1685</v>
      </c>
      <c r="C1769" s="120" t="s">
        <v>252</v>
      </c>
      <c r="D1769" s="120"/>
      <c r="E1769" s="120" t="s">
        <v>2749</v>
      </c>
      <c r="F1769" s="120"/>
      <c r="G1769" s="120" t="s">
        <v>6269</v>
      </c>
      <c r="H1769" s="120" t="s">
        <v>6270</v>
      </c>
      <c r="I1769" s="120" t="s">
        <v>1681</v>
      </c>
      <c r="J1769" s="146" t="s">
        <v>6271</v>
      </c>
      <c r="K1769" s="120" t="s">
        <v>6244</v>
      </c>
      <c r="L1769" s="120" t="s">
        <v>6245</v>
      </c>
      <c r="M1769" s="147"/>
    </row>
    <row r="1770">
      <c r="A1770" s="119">
        <v>1625.0</v>
      </c>
      <c r="B1770" s="120" t="s">
        <v>1685</v>
      </c>
      <c r="C1770" s="120" t="s">
        <v>252</v>
      </c>
      <c r="D1770" s="120"/>
      <c r="E1770" s="120" t="s">
        <v>2749</v>
      </c>
      <c r="F1770" s="120"/>
      <c r="G1770" s="120" t="s">
        <v>6272</v>
      </c>
      <c r="H1770" s="120" t="s">
        <v>6273</v>
      </c>
      <c r="I1770" s="120" t="s">
        <v>1681</v>
      </c>
      <c r="J1770" s="146" t="s">
        <v>6274</v>
      </c>
      <c r="K1770" s="120" t="s">
        <v>1683</v>
      </c>
      <c r="L1770" s="120" t="s">
        <v>1684</v>
      </c>
      <c r="M1770" s="147"/>
    </row>
    <row r="1771">
      <c r="A1771" s="119">
        <v>1623.0</v>
      </c>
      <c r="B1771" s="120" t="s">
        <v>1685</v>
      </c>
      <c r="C1771" s="120" t="s">
        <v>252</v>
      </c>
      <c r="D1771" s="120"/>
      <c r="E1771" s="120" t="s">
        <v>2749</v>
      </c>
      <c r="F1771" s="120"/>
      <c r="G1771" s="120" t="s">
        <v>6275</v>
      </c>
      <c r="H1771" s="120" t="s">
        <v>6276</v>
      </c>
      <c r="I1771" s="120" t="s">
        <v>1681</v>
      </c>
      <c r="J1771" s="146" t="s">
        <v>6277</v>
      </c>
      <c r="K1771" s="120" t="s">
        <v>1683</v>
      </c>
      <c r="L1771" s="120" t="s">
        <v>1684</v>
      </c>
      <c r="M1771" s="147"/>
    </row>
    <row r="1772">
      <c r="A1772" s="119">
        <v>1624.0</v>
      </c>
      <c r="B1772" s="120" t="s">
        <v>1685</v>
      </c>
      <c r="C1772" s="120" t="s">
        <v>252</v>
      </c>
      <c r="D1772" s="120"/>
      <c r="E1772" s="120" t="s">
        <v>2749</v>
      </c>
      <c r="F1772" s="120"/>
      <c r="G1772" s="120" t="s">
        <v>6278</v>
      </c>
      <c r="H1772" s="120" t="s">
        <v>6279</v>
      </c>
      <c r="I1772" s="120" t="s">
        <v>1681</v>
      </c>
      <c r="J1772" s="146" t="s">
        <v>6280</v>
      </c>
      <c r="K1772" s="120" t="s">
        <v>1683</v>
      </c>
      <c r="L1772" s="120" t="s">
        <v>1684</v>
      </c>
      <c r="M1772" s="147"/>
    </row>
    <row r="1773">
      <c r="A1773" s="119">
        <v>1622.0</v>
      </c>
      <c r="B1773" s="120" t="s">
        <v>1685</v>
      </c>
      <c r="C1773" s="120" t="s">
        <v>252</v>
      </c>
      <c r="D1773" s="120"/>
      <c r="E1773" s="120" t="s">
        <v>2749</v>
      </c>
      <c r="F1773" s="120"/>
      <c r="G1773" s="120" t="s">
        <v>6281</v>
      </c>
      <c r="H1773" s="120" t="s">
        <v>6282</v>
      </c>
      <c r="I1773" s="120" t="s">
        <v>1681</v>
      </c>
      <c r="J1773" s="146" t="s">
        <v>6283</v>
      </c>
      <c r="K1773" s="120" t="s">
        <v>1683</v>
      </c>
      <c r="L1773" s="120" t="s">
        <v>1684</v>
      </c>
      <c r="M1773" s="147"/>
    </row>
    <row r="1774">
      <c r="A1774" s="119">
        <v>1618.0</v>
      </c>
      <c r="B1774" s="120" t="s">
        <v>1685</v>
      </c>
      <c r="C1774" s="120" t="s">
        <v>252</v>
      </c>
      <c r="D1774" s="120"/>
      <c r="E1774" s="120" t="s">
        <v>2749</v>
      </c>
      <c r="F1774" s="120"/>
      <c r="G1774" s="120" t="s">
        <v>6284</v>
      </c>
      <c r="H1774" s="120" t="s">
        <v>6285</v>
      </c>
      <c r="I1774" s="120" t="s">
        <v>1681</v>
      </c>
      <c r="J1774" s="146" t="s">
        <v>6286</v>
      </c>
      <c r="K1774" s="120" t="s">
        <v>1683</v>
      </c>
      <c r="L1774" s="120" t="s">
        <v>1684</v>
      </c>
      <c r="M1774" s="147"/>
    </row>
    <row r="1775">
      <c r="A1775" s="119">
        <v>1616.0</v>
      </c>
      <c r="B1775" s="120" t="s">
        <v>1685</v>
      </c>
      <c r="C1775" s="120" t="s">
        <v>252</v>
      </c>
      <c r="D1775" s="120"/>
      <c r="E1775" s="120" t="s">
        <v>2749</v>
      </c>
      <c r="F1775" s="120"/>
      <c r="G1775" s="120" t="s">
        <v>6287</v>
      </c>
      <c r="H1775" s="120" t="s">
        <v>6288</v>
      </c>
      <c r="I1775" s="120" t="s">
        <v>1681</v>
      </c>
      <c r="J1775" s="146" t="s">
        <v>6289</v>
      </c>
      <c r="K1775" s="120" t="s">
        <v>1683</v>
      </c>
      <c r="L1775" s="120" t="s">
        <v>1684</v>
      </c>
      <c r="M1775" s="147"/>
    </row>
    <row r="1776">
      <c r="A1776" s="119">
        <v>1621.0</v>
      </c>
      <c r="B1776" s="120" t="s">
        <v>1685</v>
      </c>
      <c r="C1776" s="120" t="s">
        <v>252</v>
      </c>
      <c r="D1776" s="120"/>
      <c r="E1776" s="120" t="s">
        <v>2749</v>
      </c>
      <c r="F1776" s="120"/>
      <c r="G1776" s="120" t="s">
        <v>6290</v>
      </c>
      <c r="H1776" s="120" t="s">
        <v>6291</v>
      </c>
      <c r="I1776" s="120" t="s">
        <v>1681</v>
      </c>
      <c r="J1776" s="146" t="s">
        <v>6292</v>
      </c>
      <c r="K1776" s="120" t="s">
        <v>1683</v>
      </c>
      <c r="L1776" s="120" t="s">
        <v>1684</v>
      </c>
      <c r="M1776" s="147"/>
    </row>
    <row r="1777">
      <c r="A1777" s="119">
        <v>1619.0</v>
      </c>
      <c r="B1777" s="120" t="s">
        <v>1685</v>
      </c>
      <c r="C1777" s="120" t="s">
        <v>252</v>
      </c>
      <c r="D1777" s="120"/>
      <c r="E1777" s="120" t="s">
        <v>2749</v>
      </c>
      <c r="F1777" s="120"/>
      <c r="G1777" s="120" t="s">
        <v>6293</v>
      </c>
      <c r="H1777" s="120" t="s">
        <v>6294</v>
      </c>
      <c r="I1777" s="120" t="s">
        <v>1681</v>
      </c>
      <c r="J1777" s="146" t="s">
        <v>6295</v>
      </c>
      <c r="K1777" s="120" t="s">
        <v>1683</v>
      </c>
      <c r="L1777" s="120" t="s">
        <v>1684</v>
      </c>
      <c r="M1777" s="147"/>
    </row>
    <row r="1778">
      <c r="A1778" s="119">
        <v>1617.0</v>
      </c>
      <c r="B1778" s="120" t="s">
        <v>1685</v>
      </c>
      <c r="C1778" s="120" t="s">
        <v>252</v>
      </c>
      <c r="D1778" s="120"/>
      <c r="E1778" s="120" t="s">
        <v>2749</v>
      </c>
      <c r="F1778" s="120"/>
      <c r="G1778" s="120" t="s">
        <v>6296</v>
      </c>
      <c r="H1778" s="120" t="s">
        <v>6297</v>
      </c>
      <c r="I1778" s="120" t="s">
        <v>1681</v>
      </c>
      <c r="J1778" s="146" t="s">
        <v>6298</v>
      </c>
      <c r="K1778" s="120" t="s">
        <v>1683</v>
      </c>
      <c r="L1778" s="120" t="s">
        <v>1684</v>
      </c>
      <c r="M1778" s="147"/>
    </row>
    <row r="1779">
      <c r="A1779" s="119">
        <v>1620.0</v>
      </c>
      <c r="B1779" s="120" t="s">
        <v>1685</v>
      </c>
      <c r="C1779" s="120" t="s">
        <v>252</v>
      </c>
      <c r="D1779" s="120"/>
      <c r="E1779" s="120" t="s">
        <v>2749</v>
      </c>
      <c r="F1779" s="120"/>
      <c r="G1779" s="120" t="s">
        <v>6299</v>
      </c>
      <c r="H1779" s="120" t="s">
        <v>6300</v>
      </c>
      <c r="I1779" s="120" t="s">
        <v>1681</v>
      </c>
      <c r="J1779" s="146" t="s">
        <v>6301</v>
      </c>
      <c r="K1779" s="120" t="s">
        <v>1683</v>
      </c>
      <c r="L1779" s="120" t="s">
        <v>1684</v>
      </c>
      <c r="M1779" s="147"/>
    </row>
    <row r="1780">
      <c r="A1780" s="119">
        <v>1641.0</v>
      </c>
      <c r="B1780" s="120" t="s">
        <v>1685</v>
      </c>
      <c r="C1780" s="120" t="s">
        <v>252</v>
      </c>
      <c r="D1780" s="120"/>
      <c r="E1780" s="120" t="s">
        <v>2749</v>
      </c>
      <c r="F1780" s="120"/>
      <c r="G1780" s="120" t="s">
        <v>6302</v>
      </c>
      <c r="H1780" s="120" t="s">
        <v>6303</v>
      </c>
      <c r="I1780" s="120" t="s">
        <v>1681</v>
      </c>
      <c r="J1780" s="146" t="s">
        <v>6304</v>
      </c>
      <c r="K1780" s="120" t="s">
        <v>6244</v>
      </c>
      <c r="L1780" s="120" t="s">
        <v>6245</v>
      </c>
      <c r="M1780" s="147"/>
    </row>
    <row r="1781">
      <c r="A1781" s="126">
        <v>1651.0</v>
      </c>
      <c r="B1781" s="127" t="s">
        <v>1711</v>
      </c>
      <c r="C1781" s="127" t="s">
        <v>252</v>
      </c>
      <c r="D1781" s="127"/>
      <c r="E1781" s="127" t="s">
        <v>2749</v>
      </c>
      <c r="F1781" s="127"/>
      <c r="G1781" s="127" t="s">
        <v>6305</v>
      </c>
      <c r="H1781" s="127" t="s">
        <v>6306</v>
      </c>
      <c r="I1781" s="127" t="s">
        <v>1681</v>
      </c>
      <c r="J1781" s="144" t="s">
        <v>6307</v>
      </c>
      <c r="K1781" s="127" t="s">
        <v>6249</v>
      </c>
      <c r="L1781" s="127" t="s">
        <v>6250</v>
      </c>
      <c r="M1781" s="145"/>
    </row>
    <row r="1782">
      <c r="A1782" s="119">
        <v>1639.0</v>
      </c>
      <c r="B1782" s="120" t="s">
        <v>1685</v>
      </c>
      <c r="C1782" s="120" t="s">
        <v>252</v>
      </c>
      <c r="D1782" s="120"/>
      <c r="E1782" s="120" t="s">
        <v>2749</v>
      </c>
      <c r="F1782" s="120"/>
      <c r="G1782" s="120" t="s">
        <v>6308</v>
      </c>
      <c r="H1782" s="120" t="s">
        <v>6309</v>
      </c>
      <c r="I1782" s="120" t="s">
        <v>1681</v>
      </c>
      <c r="J1782" s="146" t="s">
        <v>6310</v>
      </c>
      <c r="K1782" s="120" t="s">
        <v>6244</v>
      </c>
      <c r="L1782" s="120" t="s">
        <v>6245</v>
      </c>
      <c r="M1782" s="147"/>
    </row>
    <row r="1783">
      <c r="A1783" s="126">
        <v>1649.0</v>
      </c>
      <c r="B1783" s="127" t="s">
        <v>1711</v>
      </c>
      <c r="C1783" s="127" t="s">
        <v>252</v>
      </c>
      <c r="D1783" s="127"/>
      <c r="E1783" s="127" t="s">
        <v>2749</v>
      </c>
      <c r="F1783" s="127"/>
      <c r="G1783" s="127" t="s">
        <v>6311</v>
      </c>
      <c r="H1783" s="127" t="s">
        <v>6312</v>
      </c>
      <c r="I1783" s="127" t="s">
        <v>1681</v>
      </c>
      <c r="J1783" s="144" t="s">
        <v>6313</v>
      </c>
      <c r="K1783" s="127" t="s">
        <v>6249</v>
      </c>
      <c r="L1783" s="127" t="s">
        <v>6250</v>
      </c>
      <c r="M1783" s="145"/>
    </row>
    <row r="1784">
      <c r="A1784" s="119">
        <v>1640.0</v>
      </c>
      <c r="B1784" s="120" t="s">
        <v>1685</v>
      </c>
      <c r="C1784" s="120" t="s">
        <v>252</v>
      </c>
      <c r="D1784" s="120"/>
      <c r="E1784" s="120" t="s">
        <v>2749</v>
      </c>
      <c r="F1784" s="120"/>
      <c r="G1784" s="120" t="s">
        <v>6314</v>
      </c>
      <c r="H1784" s="120" t="s">
        <v>6315</v>
      </c>
      <c r="I1784" s="120" t="s">
        <v>1681</v>
      </c>
      <c r="J1784" s="146" t="s">
        <v>6316</v>
      </c>
      <c r="K1784" s="120" t="s">
        <v>6244</v>
      </c>
      <c r="L1784" s="120" t="s">
        <v>6245</v>
      </c>
      <c r="M1784" s="147"/>
    </row>
    <row r="1785">
      <c r="A1785" s="126">
        <v>1650.0</v>
      </c>
      <c r="B1785" s="127" t="s">
        <v>1711</v>
      </c>
      <c r="C1785" s="127" t="s">
        <v>252</v>
      </c>
      <c r="D1785" s="127"/>
      <c r="E1785" s="127" t="s">
        <v>2749</v>
      </c>
      <c r="F1785" s="127"/>
      <c r="G1785" s="127" t="s">
        <v>6317</v>
      </c>
      <c r="H1785" s="127" t="s">
        <v>6318</v>
      </c>
      <c r="I1785" s="127" t="s">
        <v>1681</v>
      </c>
      <c r="J1785" s="144" t="s">
        <v>6319</v>
      </c>
      <c r="K1785" s="127" t="s">
        <v>6249</v>
      </c>
      <c r="L1785" s="127" t="s">
        <v>6250</v>
      </c>
      <c r="M1785" s="145"/>
    </row>
    <row r="1786">
      <c r="A1786" s="119">
        <v>1637.0</v>
      </c>
      <c r="B1786" s="120" t="s">
        <v>1685</v>
      </c>
      <c r="C1786" s="120" t="s">
        <v>252</v>
      </c>
      <c r="D1786" s="120"/>
      <c r="E1786" s="120" t="s">
        <v>2749</v>
      </c>
      <c r="F1786" s="120"/>
      <c r="G1786" s="120" t="s">
        <v>6320</v>
      </c>
      <c r="H1786" s="120" t="s">
        <v>6321</v>
      </c>
      <c r="I1786" s="120" t="s">
        <v>1681</v>
      </c>
      <c r="J1786" s="146" t="s">
        <v>6322</v>
      </c>
      <c r="K1786" s="120" t="s">
        <v>6244</v>
      </c>
      <c r="L1786" s="120" t="s">
        <v>6245</v>
      </c>
      <c r="M1786" s="147"/>
    </row>
    <row r="1787">
      <c r="A1787" s="119">
        <v>1638.0</v>
      </c>
      <c r="B1787" s="120" t="s">
        <v>1685</v>
      </c>
      <c r="C1787" s="120" t="s">
        <v>252</v>
      </c>
      <c r="D1787" s="120"/>
      <c r="E1787" s="120" t="s">
        <v>2749</v>
      </c>
      <c r="F1787" s="120"/>
      <c r="G1787" s="120" t="s">
        <v>6323</v>
      </c>
      <c r="H1787" s="120" t="s">
        <v>6324</v>
      </c>
      <c r="I1787" s="120" t="s">
        <v>1681</v>
      </c>
      <c r="J1787" s="146" t="s">
        <v>6325</v>
      </c>
      <c r="K1787" s="120" t="s">
        <v>6244</v>
      </c>
      <c r="L1787" s="120" t="s">
        <v>6245</v>
      </c>
      <c r="M1787" s="147"/>
    </row>
    <row r="1788">
      <c r="A1788" s="119">
        <v>1632.0</v>
      </c>
      <c r="B1788" s="120" t="s">
        <v>1685</v>
      </c>
      <c r="C1788" s="120" t="s">
        <v>252</v>
      </c>
      <c r="D1788" s="120"/>
      <c r="E1788" s="120" t="s">
        <v>2749</v>
      </c>
      <c r="F1788" s="120"/>
      <c r="G1788" s="120" t="s">
        <v>6326</v>
      </c>
      <c r="H1788" s="120" t="s">
        <v>6327</v>
      </c>
      <c r="I1788" s="120" t="s">
        <v>1681</v>
      </c>
      <c r="J1788" s="146" t="s">
        <v>6328</v>
      </c>
      <c r="K1788" s="120" t="s">
        <v>6244</v>
      </c>
      <c r="L1788" s="120" t="s">
        <v>6245</v>
      </c>
      <c r="M1788" s="147"/>
    </row>
    <row r="1789">
      <c r="A1789" s="119">
        <v>1630.0</v>
      </c>
      <c r="B1789" s="120" t="s">
        <v>1685</v>
      </c>
      <c r="C1789" s="120" t="s">
        <v>252</v>
      </c>
      <c r="D1789" s="120"/>
      <c r="E1789" s="120" t="s">
        <v>2749</v>
      </c>
      <c r="F1789" s="120"/>
      <c r="G1789" s="120" t="s">
        <v>6329</v>
      </c>
      <c r="H1789" s="120" t="s">
        <v>6330</v>
      </c>
      <c r="I1789" s="120" t="s">
        <v>1681</v>
      </c>
      <c r="J1789" s="146" t="s">
        <v>6331</v>
      </c>
      <c r="K1789" s="120" t="s">
        <v>6244</v>
      </c>
      <c r="L1789" s="120" t="s">
        <v>6245</v>
      </c>
      <c r="M1789" s="147"/>
    </row>
    <row r="1790">
      <c r="A1790" s="119">
        <v>1634.0</v>
      </c>
      <c r="B1790" s="120" t="s">
        <v>1685</v>
      </c>
      <c r="C1790" s="120" t="s">
        <v>252</v>
      </c>
      <c r="D1790" s="120"/>
      <c r="E1790" s="120" t="s">
        <v>2749</v>
      </c>
      <c r="F1790" s="120"/>
      <c r="G1790" s="120" t="s">
        <v>6332</v>
      </c>
      <c r="H1790" s="120" t="s">
        <v>6333</v>
      </c>
      <c r="I1790" s="120" t="s">
        <v>1681</v>
      </c>
      <c r="J1790" s="146" t="s">
        <v>6334</v>
      </c>
      <c r="K1790" s="120" t="s">
        <v>6244</v>
      </c>
      <c r="L1790" s="120" t="s">
        <v>6245</v>
      </c>
      <c r="M1790" s="147"/>
    </row>
    <row r="1791">
      <c r="A1791" s="126">
        <v>1648.0</v>
      </c>
      <c r="B1791" s="127" t="s">
        <v>1711</v>
      </c>
      <c r="C1791" s="127" t="s">
        <v>252</v>
      </c>
      <c r="D1791" s="127"/>
      <c r="E1791" s="127" t="s">
        <v>2749</v>
      </c>
      <c r="F1791" s="127"/>
      <c r="G1791" s="127" t="s">
        <v>6335</v>
      </c>
      <c r="H1791" s="127" t="s">
        <v>6336</v>
      </c>
      <c r="I1791" s="127" t="s">
        <v>1681</v>
      </c>
      <c r="J1791" s="144" t="s">
        <v>6337</v>
      </c>
      <c r="K1791" s="127" t="s">
        <v>6249</v>
      </c>
      <c r="L1791" s="127" t="s">
        <v>6250</v>
      </c>
      <c r="M1791" s="145"/>
    </row>
    <row r="1792">
      <c r="A1792" s="119">
        <v>1633.0</v>
      </c>
      <c r="B1792" s="120" t="s">
        <v>1685</v>
      </c>
      <c r="C1792" s="120" t="s">
        <v>252</v>
      </c>
      <c r="D1792" s="120"/>
      <c r="E1792" s="120" t="s">
        <v>2749</v>
      </c>
      <c r="F1792" s="120"/>
      <c r="G1792" s="120" t="s">
        <v>6338</v>
      </c>
      <c r="H1792" s="120" t="s">
        <v>6339</v>
      </c>
      <c r="I1792" s="120" t="s">
        <v>1681</v>
      </c>
      <c r="J1792" s="146" t="s">
        <v>6340</v>
      </c>
      <c r="K1792" s="120" t="s">
        <v>6244</v>
      </c>
      <c r="L1792" s="120" t="s">
        <v>6245</v>
      </c>
      <c r="M1792" s="147"/>
    </row>
    <row r="1793">
      <c r="A1793" s="126">
        <v>1646.0</v>
      </c>
      <c r="B1793" s="127" t="s">
        <v>1711</v>
      </c>
      <c r="C1793" s="127" t="s">
        <v>252</v>
      </c>
      <c r="D1793" s="127"/>
      <c r="E1793" s="127" t="s">
        <v>2749</v>
      </c>
      <c r="F1793" s="127"/>
      <c r="G1793" s="127" t="s">
        <v>6341</v>
      </c>
      <c r="H1793" s="127" t="s">
        <v>6342</v>
      </c>
      <c r="I1793" s="127" t="s">
        <v>1681</v>
      </c>
      <c r="J1793" s="144" t="s">
        <v>6343</v>
      </c>
      <c r="K1793" s="127" t="s">
        <v>6249</v>
      </c>
      <c r="L1793" s="127" t="s">
        <v>6250</v>
      </c>
      <c r="M1793" s="145"/>
    </row>
    <row r="1794">
      <c r="A1794" s="119">
        <v>1631.0</v>
      </c>
      <c r="B1794" s="120" t="s">
        <v>1685</v>
      </c>
      <c r="C1794" s="120" t="s">
        <v>252</v>
      </c>
      <c r="D1794" s="120"/>
      <c r="E1794" s="120" t="s">
        <v>2749</v>
      </c>
      <c r="F1794" s="120"/>
      <c r="G1794" s="120" t="s">
        <v>6344</v>
      </c>
      <c r="H1794" s="120" t="s">
        <v>6345</v>
      </c>
      <c r="I1794" s="120" t="s">
        <v>1681</v>
      </c>
      <c r="J1794" s="146" t="s">
        <v>6346</v>
      </c>
      <c r="K1794" s="120" t="s">
        <v>6244</v>
      </c>
      <c r="L1794" s="120" t="s">
        <v>6245</v>
      </c>
      <c r="M1794" s="147"/>
    </row>
    <row r="1795">
      <c r="A1795" s="126">
        <v>1645.0</v>
      </c>
      <c r="B1795" s="127" t="s">
        <v>1711</v>
      </c>
      <c r="C1795" s="127" t="s">
        <v>252</v>
      </c>
      <c r="D1795" s="127"/>
      <c r="E1795" s="127" t="s">
        <v>2749</v>
      </c>
      <c r="F1795" s="127"/>
      <c r="G1795" s="127" t="s">
        <v>6347</v>
      </c>
      <c r="H1795" s="127" t="s">
        <v>6348</v>
      </c>
      <c r="I1795" s="127" t="s">
        <v>1681</v>
      </c>
      <c r="J1795" s="144" t="s">
        <v>6349</v>
      </c>
      <c r="K1795" s="127" t="s">
        <v>6249</v>
      </c>
      <c r="L1795" s="127" t="s">
        <v>6250</v>
      </c>
      <c r="M1795" s="145"/>
    </row>
    <row r="1796">
      <c r="A1796" s="119">
        <v>1635.0</v>
      </c>
      <c r="B1796" s="120" t="s">
        <v>1685</v>
      </c>
      <c r="C1796" s="120" t="s">
        <v>252</v>
      </c>
      <c r="D1796" s="120"/>
      <c r="E1796" s="120" t="s">
        <v>2749</v>
      </c>
      <c r="F1796" s="120"/>
      <c r="G1796" s="120" t="s">
        <v>6350</v>
      </c>
      <c r="H1796" s="120" t="s">
        <v>6351</v>
      </c>
      <c r="I1796" s="120" t="s">
        <v>1681</v>
      </c>
      <c r="J1796" s="146" t="s">
        <v>6352</v>
      </c>
      <c r="K1796" s="120" t="s">
        <v>6244</v>
      </c>
      <c r="L1796" s="120" t="s">
        <v>6245</v>
      </c>
      <c r="M1796" s="147"/>
    </row>
    <row r="1797">
      <c r="A1797" s="126">
        <v>1647.0</v>
      </c>
      <c r="B1797" s="127" t="s">
        <v>1711</v>
      </c>
      <c r="C1797" s="127" t="s">
        <v>252</v>
      </c>
      <c r="D1797" s="127"/>
      <c r="E1797" s="127" t="s">
        <v>2749</v>
      </c>
      <c r="F1797" s="127"/>
      <c r="G1797" s="127" t="s">
        <v>6353</v>
      </c>
      <c r="H1797" s="127" t="s">
        <v>6354</v>
      </c>
      <c r="I1797" s="127" t="s">
        <v>1681</v>
      </c>
      <c r="J1797" s="144" t="s">
        <v>6355</v>
      </c>
      <c r="K1797" s="127" t="s">
        <v>6249</v>
      </c>
      <c r="L1797" s="127" t="s">
        <v>6250</v>
      </c>
      <c r="M1797" s="145"/>
    </row>
    <row r="1798">
      <c r="A1798" s="119">
        <v>1659.0</v>
      </c>
      <c r="B1798" s="120" t="s">
        <v>1685</v>
      </c>
      <c r="C1798" s="120" t="s">
        <v>252</v>
      </c>
      <c r="D1798" s="120"/>
      <c r="E1798" s="120" t="s">
        <v>1597</v>
      </c>
      <c r="F1798" s="120"/>
      <c r="G1798" s="120" t="s">
        <v>6356</v>
      </c>
      <c r="H1798" s="120" t="s">
        <v>6357</v>
      </c>
      <c r="I1798" s="120" t="s">
        <v>1600</v>
      </c>
      <c r="J1798" s="146" t="s">
        <v>6358</v>
      </c>
      <c r="K1798" s="120" t="s">
        <v>1795</v>
      </c>
      <c r="L1798" s="120" t="s">
        <v>1796</v>
      </c>
      <c r="M1798" s="147"/>
    </row>
    <row r="1799">
      <c r="A1799" s="119">
        <v>1662.0</v>
      </c>
      <c r="B1799" s="120" t="s">
        <v>1685</v>
      </c>
      <c r="C1799" s="120" t="s">
        <v>252</v>
      </c>
      <c r="D1799" s="120"/>
      <c r="E1799" s="120" t="s">
        <v>1597</v>
      </c>
      <c r="F1799" s="120"/>
      <c r="G1799" s="120" t="s">
        <v>6356</v>
      </c>
      <c r="H1799" s="120" t="s">
        <v>6357</v>
      </c>
      <c r="I1799" s="120" t="s">
        <v>1600</v>
      </c>
      <c r="J1799" s="146" t="s">
        <v>6359</v>
      </c>
      <c r="K1799" s="120" t="s">
        <v>1798</v>
      </c>
      <c r="L1799" s="120" t="s">
        <v>1799</v>
      </c>
      <c r="M1799" s="147"/>
    </row>
    <row r="1800">
      <c r="A1800" s="119">
        <v>1658.0</v>
      </c>
      <c r="B1800" s="120" t="s">
        <v>1685</v>
      </c>
      <c r="C1800" s="120" t="s">
        <v>252</v>
      </c>
      <c r="D1800" s="120"/>
      <c r="E1800" s="120" t="s">
        <v>1597</v>
      </c>
      <c r="F1800" s="120"/>
      <c r="G1800" s="120" t="s">
        <v>6360</v>
      </c>
      <c r="H1800" s="120" t="s">
        <v>6361</v>
      </c>
      <c r="I1800" s="120" t="s">
        <v>1600</v>
      </c>
      <c r="J1800" s="146" t="s">
        <v>6362</v>
      </c>
      <c r="K1800" s="120" t="s">
        <v>1795</v>
      </c>
      <c r="L1800" s="120" t="s">
        <v>1796</v>
      </c>
      <c r="M1800" s="120" t="s">
        <v>6363</v>
      </c>
    </row>
    <row r="1801">
      <c r="A1801" s="119">
        <v>1661.0</v>
      </c>
      <c r="B1801" s="120" t="s">
        <v>1685</v>
      </c>
      <c r="C1801" s="120" t="s">
        <v>252</v>
      </c>
      <c r="D1801" s="120"/>
      <c r="E1801" s="120" t="s">
        <v>1597</v>
      </c>
      <c r="F1801" s="120"/>
      <c r="G1801" s="120" t="s">
        <v>6360</v>
      </c>
      <c r="H1801" s="120" t="s">
        <v>6361</v>
      </c>
      <c r="I1801" s="120" t="s">
        <v>1600</v>
      </c>
      <c r="J1801" s="146" t="s">
        <v>6364</v>
      </c>
      <c r="K1801" s="120" t="s">
        <v>1798</v>
      </c>
      <c r="L1801" s="120" t="s">
        <v>1799</v>
      </c>
      <c r="M1801" s="147"/>
    </row>
    <row r="1802">
      <c r="A1802" s="126">
        <v>1657.0</v>
      </c>
      <c r="B1802" s="127" t="s">
        <v>1711</v>
      </c>
      <c r="C1802" s="127" t="s">
        <v>252</v>
      </c>
      <c r="D1802" s="127"/>
      <c r="E1802" s="127" t="s">
        <v>2765</v>
      </c>
      <c r="F1802" s="127"/>
      <c r="G1802" s="127" t="s">
        <v>6365</v>
      </c>
      <c r="H1802" s="127" t="s">
        <v>6366</v>
      </c>
      <c r="I1802" s="127" t="s">
        <v>1722</v>
      </c>
      <c r="J1802" s="144" t="s">
        <v>6367</v>
      </c>
      <c r="K1802" s="127" t="s">
        <v>5541</v>
      </c>
      <c r="L1802" s="127" t="s">
        <v>5542</v>
      </c>
      <c r="M1802" s="145"/>
    </row>
    <row r="1803">
      <c r="A1803" s="126">
        <v>1654.0</v>
      </c>
      <c r="B1803" s="127" t="s">
        <v>1711</v>
      </c>
      <c r="C1803" s="127" t="s">
        <v>252</v>
      </c>
      <c r="D1803" s="127"/>
      <c r="E1803" s="127" t="s">
        <v>2765</v>
      </c>
      <c r="F1803" s="127"/>
      <c r="G1803" s="127" t="s">
        <v>6368</v>
      </c>
      <c r="H1803" s="127" t="s">
        <v>6369</v>
      </c>
      <c r="I1803" s="127" t="s">
        <v>1722</v>
      </c>
      <c r="J1803" s="144" t="s">
        <v>6370</v>
      </c>
      <c r="K1803" s="127" t="s">
        <v>5541</v>
      </c>
      <c r="L1803" s="127" t="s">
        <v>5542</v>
      </c>
      <c r="M1803" s="145"/>
    </row>
    <row r="1804">
      <c r="A1804" s="126">
        <v>1655.0</v>
      </c>
      <c r="B1804" s="127" t="s">
        <v>1711</v>
      </c>
      <c r="C1804" s="127" t="s">
        <v>252</v>
      </c>
      <c r="D1804" s="127"/>
      <c r="E1804" s="127" t="s">
        <v>2765</v>
      </c>
      <c r="F1804" s="127"/>
      <c r="G1804" s="127" t="s">
        <v>6371</v>
      </c>
      <c r="H1804" s="127" t="s">
        <v>6372</v>
      </c>
      <c r="I1804" s="127" t="s">
        <v>1722</v>
      </c>
      <c r="J1804" s="144" t="s">
        <v>6373</v>
      </c>
      <c r="K1804" s="127" t="s">
        <v>5541</v>
      </c>
      <c r="L1804" s="127" t="s">
        <v>5542</v>
      </c>
      <c r="M1804" s="145"/>
    </row>
    <row r="1805">
      <c r="A1805" s="126">
        <v>1656.0</v>
      </c>
      <c r="B1805" s="127" t="s">
        <v>1711</v>
      </c>
      <c r="C1805" s="127" t="s">
        <v>252</v>
      </c>
      <c r="D1805" s="127"/>
      <c r="E1805" s="127" t="s">
        <v>2765</v>
      </c>
      <c r="F1805" s="127"/>
      <c r="G1805" s="127" t="s">
        <v>6374</v>
      </c>
      <c r="H1805" s="127" t="s">
        <v>6375</v>
      </c>
      <c r="I1805" s="127" t="s">
        <v>1722</v>
      </c>
      <c r="J1805" s="144" t="s">
        <v>6376</v>
      </c>
      <c r="K1805" s="127" t="s">
        <v>5541</v>
      </c>
      <c r="L1805" s="127" t="s">
        <v>5542</v>
      </c>
      <c r="M1805" s="145"/>
    </row>
    <row r="1806">
      <c r="A1806" s="126">
        <v>1652.0</v>
      </c>
      <c r="B1806" s="127" t="s">
        <v>1711</v>
      </c>
      <c r="C1806" s="127" t="s">
        <v>252</v>
      </c>
      <c r="D1806" s="127"/>
      <c r="E1806" s="127" t="s">
        <v>2765</v>
      </c>
      <c r="F1806" s="127"/>
      <c r="G1806" s="127" t="s">
        <v>6377</v>
      </c>
      <c r="H1806" s="127" t="s">
        <v>6378</v>
      </c>
      <c r="I1806" s="127" t="s">
        <v>1722</v>
      </c>
      <c r="J1806" s="144" t="s">
        <v>6379</v>
      </c>
      <c r="K1806" s="127" t="s">
        <v>5541</v>
      </c>
      <c r="L1806" s="127" t="s">
        <v>5542</v>
      </c>
      <c r="M1806" s="145"/>
    </row>
    <row r="1807">
      <c r="A1807" s="126">
        <v>1653.0</v>
      </c>
      <c r="B1807" s="127" t="s">
        <v>1711</v>
      </c>
      <c r="C1807" s="127" t="s">
        <v>252</v>
      </c>
      <c r="D1807" s="127"/>
      <c r="E1807" s="127" t="s">
        <v>2765</v>
      </c>
      <c r="F1807" s="127"/>
      <c r="G1807" s="127" t="s">
        <v>6380</v>
      </c>
      <c r="H1807" s="127" t="s">
        <v>6381</v>
      </c>
      <c r="I1807" s="127" t="s">
        <v>1722</v>
      </c>
      <c r="J1807" s="144" t="s">
        <v>6382</v>
      </c>
      <c r="K1807" s="127" t="s">
        <v>5541</v>
      </c>
      <c r="L1807" s="127" t="s">
        <v>5542</v>
      </c>
      <c r="M1807" s="145"/>
    </row>
    <row r="1808">
      <c r="C1808" s="12" t="s">
        <v>252</v>
      </c>
      <c r="D1808" s="12" t="s">
        <v>253</v>
      </c>
      <c r="E1808" s="12" t="s">
        <v>1656</v>
      </c>
      <c r="F1808" s="12" t="s">
        <v>254</v>
      </c>
      <c r="G1808" s="12" t="s">
        <v>6383</v>
      </c>
      <c r="H1808" s="12" t="s">
        <v>6384</v>
      </c>
      <c r="I1808" s="12" t="s">
        <v>1637</v>
      </c>
      <c r="J1808" s="114" t="s">
        <v>6385</v>
      </c>
      <c r="K1808" s="12" t="s">
        <v>5477</v>
      </c>
      <c r="L1808" s="12" t="s">
        <v>5478</v>
      </c>
    </row>
    <row r="1809">
      <c r="C1809" s="12" t="s">
        <v>252</v>
      </c>
      <c r="D1809" s="12" t="s">
        <v>253</v>
      </c>
      <c r="E1809" s="12" t="s">
        <v>1656</v>
      </c>
      <c r="F1809" s="12" t="s">
        <v>254</v>
      </c>
      <c r="G1809" s="12" t="s">
        <v>6386</v>
      </c>
      <c r="H1809" s="12" t="s">
        <v>6387</v>
      </c>
      <c r="I1809" s="12" t="s">
        <v>1637</v>
      </c>
      <c r="J1809" s="114" t="s">
        <v>6388</v>
      </c>
      <c r="K1809" s="12" t="s">
        <v>5477</v>
      </c>
      <c r="L1809" s="12" t="s">
        <v>5478</v>
      </c>
    </row>
    <row r="1810">
      <c r="C1810" s="12" t="s">
        <v>252</v>
      </c>
      <c r="D1810" s="12" t="s">
        <v>253</v>
      </c>
      <c r="E1810" s="12" t="s">
        <v>1656</v>
      </c>
      <c r="F1810" s="12" t="s">
        <v>254</v>
      </c>
      <c r="G1810" s="12" t="s">
        <v>6389</v>
      </c>
      <c r="H1810" s="12" t="s">
        <v>6390</v>
      </c>
      <c r="I1810" s="12" t="s">
        <v>1637</v>
      </c>
      <c r="J1810" s="114" t="s">
        <v>6391</v>
      </c>
      <c r="K1810" s="12" t="s">
        <v>5477</v>
      </c>
      <c r="L1810" s="12" t="s">
        <v>5478</v>
      </c>
    </row>
    <row r="1811">
      <c r="C1811" s="12" t="s">
        <v>252</v>
      </c>
      <c r="D1811" s="12" t="s">
        <v>253</v>
      </c>
      <c r="E1811" s="12" t="s">
        <v>1656</v>
      </c>
      <c r="F1811" s="12" t="s">
        <v>254</v>
      </c>
      <c r="G1811" s="12" t="s">
        <v>6392</v>
      </c>
      <c r="H1811" s="12" t="s">
        <v>6393</v>
      </c>
      <c r="I1811" s="12" t="s">
        <v>1637</v>
      </c>
      <c r="J1811" s="114" t="s">
        <v>6394</v>
      </c>
      <c r="K1811" s="12" t="s">
        <v>5477</v>
      </c>
      <c r="L1811" s="12" t="s">
        <v>5478</v>
      </c>
    </row>
    <row r="1812">
      <c r="C1812" s="12" t="s">
        <v>252</v>
      </c>
      <c r="D1812" s="12" t="s">
        <v>253</v>
      </c>
      <c r="E1812" s="12" t="s">
        <v>1656</v>
      </c>
      <c r="F1812" s="12" t="s">
        <v>254</v>
      </c>
      <c r="G1812" s="12" t="s">
        <v>1657</v>
      </c>
      <c r="H1812" s="12" t="s">
        <v>1658</v>
      </c>
      <c r="I1812" s="12" t="s">
        <v>1637</v>
      </c>
      <c r="J1812" s="114" t="s">
        <v>1659</v>
      </c>
      <c r="K1812" s="12" t="s">
        <v>1660</v>
      </c>
      <c r="L1812" s="12" t="s">
        <v>1661</v>
      </c>
    </row>
    <row r="1813">
      <c r="C1813" s="12" t="s">
        <v>252</v>
      </c>
      <c r="D1813" s="12" t="s">
        <v>253</v>
      </c>
      <c r="E1813" s="12" t="s">
        <v>1656</v>
      </c>
      <c r="F1813" s="12" t="s">
        <v>254</v>
      </c>
      <c r="G1813" s="12" t="s">
        <v>6168</v>
      </c>
      <c r="H1813" s="12" t="s">
        <v>6169</v>
      </c>
      <c r="I1813" s="12" t="s">
        <v>1637</v>
      </c>
      <c r="J1813" s="114" t="s">
        <v>6170</v>
      </c>
      <c r="K1813" s="12" t="s">
        <v>1660</v>
      </c>
      <c r="L1813" s="12" t="s">
        <v>1661</v>
      </c>
    </row>
    <row r="1814">
      <c r="C1814" s="12" t="s">
        <v>252</v>
      </c>
      <c r="D1814" s="12" t="s">
        <v>253</v>
      </c>
      <c r="E1814" s="12" t="s">
        <v>1654</v>
      </c>
      <c r="F1814" s="12" t="s">
        <v>254</v>
      </c>
      <c r="G1814" s="12" t="s">
        <v>4609</v>
      </c>
      <c r="H1814" s="12" t="s">
        <v>1665</v>
      </c>
      <c r="I1814" s="12" t="s">
        <v>1600</v>
      </c>
      <c r="J1814" s="114" t="s">
        <v>4610</v>
      </c>
      <c r="K1814" s="12" t="s">
        <v>2048</v>
      </c>
      <c r="L1814" s="12" t="s">
        <v>2049</v>
      </c>
    </row>
    <row r="1815">
      <c r="C1815" s="12" t="s">
        <v>252</v>
      </c>
      <c r="D1815" s="12" t="s">
        <v>253</v>
      </c>
      <c r="E1815" s="12" t="s">
        <v>1654</v>
      </c>
      <c r="F1815" s="12" t="s">
        <v>254</v>
      </c>
      <c r="G1815" s="12" t="s">
        <v>6395</v>
      </c>
      <c r="H1815" s="12" t="s">
        <v>6396</v>
      </c>
      <c r="I1815" s="12" t="s">
        <v>1600</v>
      </c>
      <c r="J1815" s="114" t="s">
        <v>6397</v>
      </c>
      <c r="K1815" s="12" t="s">
        <v>1602</v>
      </c>
      <c r="L1815" s="12" t="s">
        <v>1603</v>
      </c>
    </row>
    <row r="1816">
      <c r="C1816" s="12" t="s">
        <v>252</v>
      </c>
      <c r="D1816" s="12" t="s">
        <v>253</v>
      </c>
      <c r="E1816" s="12" t="s">
        <v>1654</v>
      </c>
      <c r="F1816" s="12" t="s">
        <v>254</v>
      </c>
      <c r="G1816" s="12" t="s">
        <v>6398</v>
      </c>
      <c r="H1816" s="12" t="s">
        <v>6399</v>
      </c>
      <c r="I1816" s="12" t="s">
        <v>1600</v>
      </c>
      <c r="J1816" s="114" t="s">
        <v>6400</v>
      </c>
      <c r="K1816" s="12" t="s">
        <v>1602</v>
      </c>
      <c r="L1816" s="12" t="s">
        <v>1603</v>
      </c>
    </row>
    <row r="1817">
      <c r="C1817" s="12" t="s">
        <v>252</v>
      </c>
      <c r="D1817" s="12" t="s">
        <v>253</v>
      </c>
      <c r="E1817" s="12" t="s">
        <v>1654</v>
      </c>
      <c r="F1817" s="12" t="s">
        <v>254</v>
      </c>
      <c r="G1817" s="12" t="s">
        <v>1664</v>
      </c>
      <c r="H1817" s="12" t="s">
        <v>1665</v>
      </c>
      <c r="I1817" s="12" t="s">
        <v>1600</v>
      </c>
      <c r="J1817" s="114" t="s">
        <v>1666</v>
      </c>
      <c r="K1817" s="12" t="s">
        <v>1602</v>
      </c>
      <c r="L1817" s="12" t="s">
        <v>1603</v>
      </c>
    </row>
    <row r="1818">
      <c r="C1818" s="12" t="s">
        <v>252</v>
      </c>
      <c r="D1818" s="12" t="s">
        <v>253</v>
      </c>
      <c r="E1818" s="12" t="s">
        <v>1654</v>
      </c>
      <c r="F1818" s="12" t="s">
        <v>254</v>
      </c>
      <c r="G1818" s="12" t="s">
        <v>1664</v>
      </c>
      <c r="H1818" s="12" t="s">
        <v>1665</v>
      </c>
      <c r="I1818" s="12" t="s">
        <v>1600</v>
      </c>
      <c r="J1818" s="114" t="s">
        <v>4614</v>
      </c>
      <c r="K1818" s="12" t="s">
        <v>1782</v>
      </c>
      <c r="L1818" s="12" t="s">
        <v>1783</v>
      </c>
    </row>
    <row r="1819">
      <c r="C1819" s="12" t="s">
        <v>252</v>
      </c>
      <c r="D1819" s="12" t="s">
        <v>253</v>
      </c>
      <c r="E1819" s="12" t="s">
        <v>1678</v>
      </c>
      <c r="F1819" s="12" t="s">
        <v>254</v>
      </c>
      <c r="G1819" s="12" t="s">
        <v>1679</v>
      </c>
      <c r="H1819" s="12" t="s">
        <v>1680</v>
      </c>
      <c r="I1819" s="12" t="s">
        <v>1681</v>
      </c>
      <c r="J1819" s="114" t="s">
        <v>1682</v>
      </c>
      <c r="K1819" s="12" t="s">
        <v>1683</v>
      </c>
      <c r="L1819" s="12" t="s">
        <v>1684</v>
      </c>
    </row>
    <row r="1820">
      <c r="C1820" s="12" t="s">
        <v>252</v>
      </c>
      <c r="D1820" s="12" t="s">
        <v>253</v>
      </c>
      <c r="E1820" s="12" t="s">
        <v>1678</v>
      </c>
      <c r="F1820" s="12" t="s">
        <v>254</v>
      </c>
      <c r="G1820" s="12" t="s">
        <v>6401</v>
      </c>
      <c r="H1820" s="12" t="s">
        <v>6402</v>
      </c>
      <c r="I1820" s="12" t="s">
        <v>1681</v>
      </c>
      <c r="J1820" s="114" t="s">
        <v>6403</v>
      </c>
      <c r="K1820" s="12" t="s">
        <v>1683</v>
      </c>
      <c r="L1820" s="12" t="s">
        <v>1684</v>
      </c>
    </row>
    <row r="1821">
      <c r="A1821" s="119">
        <v>1665.0</v>
      </c>
      <c r="B1821" s="120" t="s">
        <v>1685</v>
      </c>
      <c r="C1821" s="120" t="s">
        <v>6404</v>
      </c>
      <c r="D1821" s="120"/>
      <c r="E1821" s="120" t="s">
        <v>2749</v>
      </c>
      <c r="F1821" s="120"/>
      <c r="G1821" s="120" t="s">
        <v>6405</v>
      </c>
      <c r="H1821" s="120" t="s">
        <v>6406</v>
      </c>
      <c r="I1821" s="120" t="s">
        <v>1681</v>
      </c>
      <c r="J1821" s="146" t="s">
        <v>6407</v>
      </c>
      <c r="K1821" s="120" t="s">
        <v>3986</v>
      </c>
      <c r="L1821" s="120" t="s">
        <v>3987</v>
      </c>
      <c r="M1821" s="120" t="s">
        <v>6408</v>
      </c>
    </row>
    <row r="1822">
      <c r="A1822" s="119">
        <v>1667.0</v>
      </c>
      <c r="B1822" s="120" t="s">
        <v>1685</v>
      </c>
      <c r="C1822" s="120" t="s">
        <v>6404</v>
      </c>
      <c r="D1822" s="120"/>
      <c r="E1822" s="120" t="s">
        <v>2749</v>
      </c>
      <c r="F1822" s="120"/>
      <c r="G1822" s="120" t="s">
        <v>6409</v>
      </c>
      <c r="H1822" s="120" t="s">
        <v>6410</v>
      </c>
      <c r="I1822" s="120" t="s">
        <v>1681</v>
      </c>
      <c r="J1822" s="146" t="s">
        <v>6411</v>
      </c>
      <c r="K1822" s="120" t="s">
        <v>3986</v>
      </c>
      <c r="L1822" s="120" t="s">
        <v>3987</v>
      </c>
      <c r="M1822" s="120" t="s">
        <v>6408</v>
      </c>
    </row>
    <row r="1823">
      <c r="A1823" s="119">
        <v>1666.0</v>
      </c>
      <c r="B1823" s="120" t="s">
        <v>1685</v>
      </c>
      <c r="C1823" s="120" t="s">
        <v>6404</v>
      </c>
      <c r="D1823" s="120"/>
      <c r="E1823" s="120" t="s">
        <v>2749</v>
      </c>
      <c r="F1823" s="120"/>
      <c r="G1823" s="120" t="s">
        <v>6412</v>
      </c>
      <c r="H1823" s="120" t="s">
        <v>6413</v>
      </c>
      <c r="I1823" s="120" t="s">
        <v>1681</v>
      </c>
      <c r="J1823" s="146" t="s">
        <v>6414</v>
      </c>
      <c r="K1823" s="120" t="s">
        <v>3986</v>
      </c>
      <c r="L1823" s="120" t="s">
        <v>3987</v>
      </c>
      <c r="M1823" s="120" t="s">
        <v>6408</v>
      </c>
    </row>
    <row r="1824">
      <c r="A1824" s="119">
        <v>1664.0</v>
      </c>
      <c r="B1824" s="120" t="s">
        <v>1685</v>
      </c>
      <c r="C1824" s="120" t="s">
        <v>6404</v>
      </c>
      <c r="D1824" s="120"/>
      <c r="E1824" s="120" t="s">
        <v>2749</v>
      </c>
      <c r="F1824" s="120"/>
      <c r="G1824" s="120" t="s">
        <v>6415</v>
      </c>
      <c r="H1824" s="120" t="s">
        <v>6416</v>
      </c>
      <c r="I1824" s="120" t="s">
        <v>1681</v>
      </c>
      <c r="J1824" s="146" t="s">
        <v>6417</v>
      </c>
      <c r="K1824" s="120" t="s">
        <v>3986</v>
      </c>
      <c r="L1824" s="120" t="s">
        <v>3987</v>
      </c>
      <c r="M1824" s="120" t="s">
        <v>6408</v>
      </c>
    </row>
    <row r="1825">
      <c r="A1825" s="119">
        <v>1668.0</v>
      </c>
      <c r="B1825" s="120" t="s">
        <v>1685</v>
      </c>
      <c r="C1825" s="120" t="s">
        <v>6404</v>
      </c>
      <c r="D1825" s="120"/>
      <c r="E1825" s="120" t="s">
        <v>1597</v>
      </c>
      <c r="F1825" s="120"/>
      <c r="G1825" s="120" t="s">
        <v>6418</v>
      </c>
      <c r="H1825" s="120" t="s">
        <v>6419</v>
      </c>
      <c r="I1825" s="120" t="s">
        <v>1600</v>
      </c>
      <c r="J1825" s="146" t="s">
        <v>6420</v>
      </c>
      <c r="K1825" s="120" t="s">
        <v>1602</v>
      </c>
      <c r="L1825" s="120" t="s">
        <v>1603</v>
      </c>
      <c r="M1825" s="120" t="s">
        <v>6408</v>
      </c>
    </row>
    <row r="1826">
      <c r="A1826" s="119">
        <v>1669.0</v>
      </c>
      <c r="B1826" s="120" t="s">
        <v>1685</v>
      </c>
      <c r="C1826" s="120" t="s">
        <v>6404</v>
      </c>
      <c r="D1826" s="120"/>
      <c r="E1826" s="120" t="s">
        <v>1597</v>
      </c>
      <c r="F1826" s="120"/>
      <c r="G1826" s="120" t="s">
        <v>6421</v>
      </c>
      <c r="H1826" s="120" t="s">
        <v>6419</v>
      </c>
      <c r="I1826" s="120" t="s">
        <v>1600</v>
      </c>
      <c r="J1826" s="146" t="s">
        <v>6422</v>
      </c>
      <c r="K1826" s="120" t="s">
        <v>2048</v>
      </c>
      <c r="L1826" s="120" t="s">
        <v>2049</v>
      </c>
      <c r="M1826" s="120" t="s">
        <v>6408</v>
      </c>
    </row>
    <row r="1827">
      <c r="A1827" s="119">
        <v>1670.0</v>
      </c>
      <c r="B1827" s="120" t="s">
        <v>1685</v>
      </c>
      <c r="C1827" s="120" t="s">
        <v>6404</v>
      </c>
      <c r="D1827" s="120"/>
      <c r="E1827" s="120" t="s">
        <v>1597</v>
      </c>
      <c r="F1827" s="120"/>
      <c r="G1827" s="120" t="s">
        <v>6423</v>
      </c>
      <c r="H1827" s="120" t="s">
        <v>6419</v>
      </c>
      <c r="I1827" s="120" t="s">
        <v>1600</v>
      </c>
      <c r="J1827" s="146" t="s">
        <v>6424</v>
      </c>
      <c r="K1827" s="120" t="s">
        <v>5515</v>
      </c>
      <c r="L1827" s="120" t="s">
        <v>5516</v>
      </c>
      <c r="M1827" s="120" t="s">
        <v>6408</v>
      </c>
    </row>
    <row r="1828">
      <c r="C1828" s="12" t="s">
        <v>6404</v>
      </c>
      <c r="D1828" s="12" t="s">
        <v>6425</v>
      </c>
      <c r="E1828" s="12" t="s">
        <v>1619</v>
      </c>
      <c r="F1828" s="12" t="s">
        <v>261</v>
      </c>
      <c r="G1828" s="12" t="s">
        <v>6137</v>
      </c>
      <c r="H1828" s="12" t="s">
        <v>6138</v>
      </c>
      <c r="I1828" s="12" t="s">
        <v>1588</v>
      </c>
      <c r="J1828" s="114" t="s">
        <v>6139</v>
      </c>
      <c r="K1828" s="12" t="s">
        <v>1623</v>
      </c>
      <c r="L1828" s="12" t="s">
        <v>1624</v>
      </c>
    </row>
    <row r="1829">
      <c r="C1829" s="12" t="s">
        <v>6404</v>
      </c>
      <c r="D1829" s="12" t="s">
        <v>6425</v>
      </c>
      <c r="E1829" s="12" t="s">
        <v>1656</v>
      </c>
      <c r="F1829" s="12" t="s">
        <v>261</v>
      </c>
      <c r="G1829" s="12" t="s">
        <v>6426</v>
      </c>
      <c r="H1829" s="12" t="s">
        <v>6427</v>
      </c>
      <c r="I1829" s="12" t="s">
        <v>1637</v>
      </c>
      <c r="J1829" s="114" t="s">
        <v>6428</v>
      </c>
      <c r="K1829" s="12" t="s">
        <v>5477</v>
      </c>
      <c r="L1829" s="12" t="s">
        <v>5478</v>
      </c>
    </row>
    <row r="1830">
      <c r="C1830" s="12" t="s">
        <v>6404</v>
      </c>
      <c r="D1830" s="12" t="s">
        <v>6425</v>
      </c>
      <c r="E1830" s="12" t="s">
        <v>1656</v>
      </c>
      <c r="F1830" s="12" t="s">
        <v>261</v>
      </c>
      <c r="G1830" s="12" t="s">
        <v>6429</v>
      </c>
      <c r="H1830" s="12" t="s">
        <v>6430</v>
      </c>
      <c r="I1830" s="12" t="s">
        <v>1637</v>
      </c>
      <c r="J1830" s="114" t="s">
        <v>6431</v>
      </c>
      <c r="K1830" s="12" t="s">
        <v>5477</v>
      </c>
      <c r="L1830" s="12" t="s">
        <v>5478</v>
      </c>
    </row>
    <row r="1831">
      <c r="C1831" s="12" t="s">
        <v>6404</v>
      </c>
      <c r="D1831" s="12" t="s">
        <v>6425</v>
      </c>
      <c r="E1831" s="12" t="s">
        <v>1656</v>
      </c>
      <c r="F1831" s="12" t="s">
        <v>261</v>
      </c>
      <c r="G1831" s="12" t="s">
        <v>6432</v>
      </c>
      <c r="H1831" s="12" t="s">
        <v>6433</v>
      </c>
      <c r="I1831" s="12" t="s">
        <v>1637</v>
      </c>
      <c r="J1831" s="114" t="s">
        <v>6434</v>
      </c>
      <c r="K1831" s="12" t="s">
        <v>5477</v>
      </c>
      <c r="L1831" s="12" t="s">
        <v>5478</v>
      </c>
    </row>
    <row r="1832">
      <c r="C1832" s="12" t="s">
        <v>6404</v>
      </c>
      <c r="D1832" s="12" t="s">
        <v>6425</v>
      </c>
      <c r="E1832" s="12" t="s">
        <v>1656</v>
      </c>
      <c r="F1832" s="12" t="s">
        <v>261</v>
      </c>
      <c r="G1832" s="12" t="s">
        <v>6435</v>
      </c>
      <c r="H1832" s="12" t="s">
        <v>6436</v>
      </c>
      <c r="I1832" s="12" t="s">
        <v>1637</v>
      </c>
      <c r="J1832" s="114" t="s">
        <v>6437</v>
      </c>
      <c r="K1832" s="12" t="s">
        <v>5477</v>
      </c>
      <c r="L1832" s="12" t="s">
        <v>5478</v>
      </c>
    </row>
    <row r="1833">
      <c r="C1833" s="12" t="s">
        <v>6404</v>
      </c>
      <c r="D1833" s="12" t="s">
        <v>6425</v>
      </c>
      <c r="E1833" s="12" t="s">
        <v>1656</v>
      </c>
      <c r="F1833" s="12" t="s">
        <v>261</v>
      </c>
      <c r="G1833" s="12" t="s">
        <v>1657</v>
      </c>
      <c r="H1833" s="12" t="s">
        <v>1658</v>
      </c>
      <c r="I1833" s="12" t="s">
        <v>1637</v>
      </c>
      <c r="J1833" s="114" t="s">
        <v>1659</v>
      </c>
      <c r="K1833" s="12" t="s">
        <v>1660</v>
      </c>
      <c r="L1833" s="12" t="s">
        <v>1661</v>
      </c>
    </row>
    <row r="1834">
      <c r="C1834" s="12" t="s">
        <v>6404</v>
      </c>
      <c r="D1834" s="12" t="s">
        <v>6425</v>
      </c>
      <c r="E1834" s="12" t="s">
        <v>1656</v>
      </c>
      <c r="F1834" s="12" t="s">
        <v>261</v>
      </c>
      <c r="G1834" s="12" t="s">
        <v>6168</v>
      </c>
      <c r="H1834" s="12" t="s">
        <v>6169</v>
      </c>
      <c r="I1834" s="12" t="s">
        <v>1637</v>
      </c>
      <c r="J1834" s="114" t="s">
        <v>6170</v>
      </c>
      <c r="K1834" s="12" t="s">
        <v>1660</v>
      </c>
      <c r="L1834" s="12" t="s">
        <v>1661</v>
      </c>
    </row>
    <row r="1835">
      <c r="C1835" s="12" t="s">
        <v>6404</v>
      </c>
      <c r="D1835" s="12" t="s">
        <v>6425</v>
      </c>
      <c r="E1835" s="12" t="s">
        <v>1654</v>
      </c>
      <c r="F1835" s="12" t="s">
        <v>261</v>
      </c>
      <c r="G1835" s="12" t="s">
        <v>4609</v>
      </c>
      <c r="H1835" s="12" t="s">
        <v>1665</v>
      </c>
      <c r="I1835" s="12" t="s">
        <v>1600</v>
      </c>
      <c r="J1835" s="114" t="s">
        <v>4610</v>
      </c>
      <c r="K1835" s="12" t="s">
        <v>2048</v>
      </c>
      <c r="L1835" s="12" t="s">
        <v>2049</v>
      </c>
    </row>
    <row r="1836">
      <c r="C1836" s="12" t="s">
        <v>6404</v>
      </c>
      <c r="D1836" s="12" t="s">
        <v>6425</v>
      </c>
      <c r="E1836" s="12" t="s">
        <v>1654</v>
      </c>
      <c r="F1836" s="12" t="s">
        <v>261</v>
      </c>
      <c r="G1836" s="12" t="s">
        <v>6438</v>
      </c>
      <c r="H1836" s="12" t="s">
        <v>6439</v>
      </c>
      <c r="I1836" s="12" t="s">
        <v>1600</v>
      </c>
      <c r="J1836" s="114" t="s">
        <v>6440</v>
      </c>
      <c r="K1836" s="12" t="s">
        <v>1602</v>
      </c>
      <c r="L1836" s="12" t="s">
        <v>1603</v>
      </c>
    </row>
    <row r="1837">
      <c r="C1837" s="12" t="s">
        <v>6404</v>
      </c>
      <c r="D1837" s="12" t="s">
        <v>6425</v>
      </c>
      <c r="E1837" s="12" t="s">
        <v>1654</v>
      </c>
      <c r="F1837" s="12" t="s">
        <v>261</v>
      </c>
      <c r="G1837" s="12" t="s">
        <v>6441</v>
      </c>
      <c r="H1837" s="12" t="s">
        <v>6442</v>
      </c>
      <c r="I1837" s="12" t="s">
        <v>1600</v>
      </c>
      <c r="J1837" s="114" t="s">
        <v>6443</v>
      </c>
      <c r="K1837" s="12" t="s">
        <v>1602</v>
      </c>
      <c r="L1837" s="12" t="s">
        <v>1603</v>
      </c>
    </row>
    <row r="1838">
      <c r="C1838" s="12" t="s">
        <v>6404</v>
      </c>
      <c r="D1838" s="12" t="s">
        <v>6425</v>
      </c>
      <c r="E1838" s="12" t="s">
        <v>1654</v>
      </c>
      <c r="F1838" s="12" t="s">
        <v>261</v>
      </c>
      <c r="G1838" s="12" t="s">
        <v>1664</v>
      </c>
      <c r="H1838" s="12" t="s">
        <v>1665</v>
      </c>
      <c r="I1838" s="12" t="s">
        <v>1600</v>
      </c>
      <c r="J1838" s="114" t="s">
        <v>1666</v>
      </c>
      <c r="K1838" s="12" t="s">
        <v>1602</v>
      </c>
      <c r="L1838" s="12" t="s">
        <v>1603</v>
      </c>
    </row>
    <row r="1839">
      <c r="C1839" s="12" t="s">
        <v>6404</v>
      </c>
      <c r="D1839" s="12" t="s">
        <v>6425</v>
      </c>
      <c r="E1839" s="12" t="s">
        <v>1654</v>
      </c>
      <c r="F1839" s="12" t="s">
        <v>261</v>
      </c>
      <c r="G1839" s="12" t="s">
        <v>1664</v>
      </c>
      <c r="H1839" s="12" t="s">
        <v>1665</v>
      </c>
      <c r="I1839" s="12" t="s">
        <v>1600</v>
      </c>
      <c r="J1839" s="114" t="s">
        <v>4614</v>
      </c>
      <c r="K1839" s="12" t="s">
        <v>1782</v>
      </c>
      <c r="L1839" s="12" t="s">
        <v>1783</v>
      </c>
    </row>
    <row r="1840">
      <c r="C1840" s="12" t="s">
        <v>6404</v>
      </c>
      <c r="D1840" s="12" t="s">
        <v>6425</v>
      </c>
      <c r="E1840" s="12" t="s">
        <v>1619</v>
      </c>
      <c r="F1840" s="12" t="s">
        <v>261</v>
      </c>
      <c r="G1840" s="12" t="s">
        <v>6444</v>
      </c>
      <c r="H1840" s="12" t="s">
        <v>6445</v>
      </c>
      <c r="I1840" s="12" t="s">
        <v>1588</v>
      </c>
      <c r="J1840" s="114" t="s">
        <v>6446</v>
      </c>
      <c r="K1840" s="12" t="s">
        <v>5890</v>
      </c>
      <c r="L1840" s="12" t="s">
        <v>5891</v>
      </c>
    </row>
    <row r="1841">
      <c r="C1841" s="12" t="s">
        <v>6404</v>
      </c>
      <c r="D1841" s="12" t="s">
        <v>6425</v>
      </c>
      <c r="E1841" s="12" t="s">
        <v>1619</v>
      </c>
      <c r="F1841" s="12" t="s">
        <v>261</v>
      </c>
      <c r="G1841" s="12" t="s">
        <v>6447</v>
      </c>
      <c r="H1841" s="12" t="s">
        <v>6448</v>
      </c>
      <c r="I1841" s="12" t="s">
        <v>1588</v>
      </c>
      <c r="J1841" s="114" t="s">
        <v>6449</v>
      </c>
      <c r="K1841" s="12" t="s">
        <v>5890</v>
      </c>
      <c r="L1841" s="12" t="s">
        <v>5891</v>
      </c>
    </row>
    <row r="1842">
      <c r="A1842" s="119">
        <v>414.0</v>
      </c>
      <c r="B1842" s="120" t="s">
        <v>1685</v>
      </c>
      <c r="C1842" s="119" t="s">
        <v>6450</v>
      </c>
      <c r="D1842" s="135"/>
      <c r="E1842" s="135" t="s">
        <v>1604</v>
      </c>
      <c r="F1842" s="135"/>
      <c r="G1842" s="135" t="s">
        <v>6451</v>
      </c>
      <c r="H1842" s="135" t="s">
        <v>6452</v>
      </c>
      <c r="I1842" s="135" t="s">
        <v>1607</v>
      </c>
      <c r="J1842" s="136" t="s">
        <v>6453</v>
      </c>
      <c r="K1842" s="135" t="s">
        <v>2841</v>
      </c>
      <c r="L1842" s="135" t="s">
        <v>2842</v>
      </c>
      <c r="M1842" s="124"/>
      <c r="N1842" s="18"/>
      <c r="O1842" s="18"/>
      <c r="P1842" s="18"/>
      <c r="Q1842" s="18"/>
      <c r="R1842" s="18"/>
      <c r="S1842" s="18"/>
      <c r="T1842" s="15"/>
      <c r="U1842" s="18"/>
      <c r="V1842" s="18"/>
      <c r="W1842" s="18"/>
      <c r="X1842" s="18"/>
      <c r="Y1842" s="18"/>
      <c r="Z1842" s="18"/>
      <c r="AA1842" s="18"/>
      <c r="AB1842" s="18"/>
      <c r="AC1842" s="18"/>
      <c r="AD1842" s="18"/>
    </row>
    <row r="1843">
      <c r="A1843" s="119">
        <v>424.0</v>
      </c>
      <c r="B1843" s="120" t="s">
        <v>1685</v>
      </c>
      <c r="C1843" s="119" t="s">
        <v>6450</v>
      </c>
      <c r="D1843" s="135"/>
      <c r="E1843" s="135" t="s">
        <v>1604</v>
      </c>
      <c r="F1843" s="135"/>
      <c r="G1843" s="135" t="s">
        <v>6451</v>
      </c>
      <c r="H1843" s="135" t="s">
        <v>6452</v>
      </c>
      <c r="I1843" s="135" t="s">
        <v>1607</v>
      </c>
      <c r="J1843" s="136" t="s">
        <v>6454</v>
      </c>
      <c r="K1843" s="135" t="s">
        <v>2844</v>
      </c>
      <c r="L1843" s="135" t="s">
        <v>2845</v>
      </c>
      <c r="M1843" s="124"/>
      <c r="N1843" s="18"/>
      <c r="O1843" s="18"/>
      <c r="P1843" s="18"/>
      <c r="Q1843" s="18"/>
      <c r="R1843" s="18"/>
      <c r="S1843" s="18"/>
      <c r="T1843" s="15"/>
      <c r="U1843" s="18"/>
      <c r="V1843" s="18"/>
      <c r="W1843" s="18"/>
      <c r="X1843" s="18"/>
      <c r="Y1843" s="18"/>
      <c r="Z1843" s="18"/>
      <c r="AA1843" s="18"/>
      <c r="AB1843" s="18"/>
      <c r="AC1843" s="18"/>
      <c r="AD1843" s="18"/>
    </row>
    <row r="1844">
      <c r="A1844" s="119">
        <v>600.0</v>
      </c>
      <c r="B1844" s="120" t="s">
        <v>1685</v>
      </c>
      <c r="C1844" s="119" t="s">
        <v>1035</v>
      </c>
      <c r="D1844" s="119"/>
      <c r="E1844" s="119" t="s">
        <v>1729</v>
      </c>
      <c r="F1844" s="121"/>
      <c r="G1844" s="121" t="s">
        <v>6455</v>
      </c>
      <c r="H1844" s="121" t="s">
        <v>6456</v>
      </c>
      <c r="I1844" s="121" t="s">
        <v>1607</v>
      </c>
      <c r="J1844" s="122" t="s">
        <v>6457</v>
      </c>
      <c r="K1844" s="123" t="s">
        <v>2841</v>
      </c>
      <c r="L1844" s="121" t="s">
        <v>2842</v>
      </c>
      <c r="M1844" s="124"/>
      <c r="N1844" s="18"/>
      <c r="O1844" s="18"/>
      <c r="P1844" s="18"/>
      <c r="Q1844" s="18"/>
      <c r="R1844" s="18"/>
      <c r="S1844" s="18"/>
      <c r="T1844" s="15"/>
      <c r="U1844" s="18"/>
      <c r="V1844" s="18"/>
      <c r="W1844" s="18"/>
      <c r="X1844" s="18"/>
      <c r="Y1844" s="18"/>
      <c r="Z1844" s="18"/>
      <c r="AA1844" s="18"/>
      <c r="AB1844" s="18"/>
      <c r="AC1844" s="18"/>
      <c r="AD1844" s="18"/>
    </row>
    <row r="1845">
      <c r="A1845" s="119">
        <v>606.0</v>
      </c>
      <c r="B1845" s="120" t="s">
        <v>1685</v>
      </c>
      <c r="C1845" s="119" t="s">
        <v>1035</v>
      </c>
      <c r="D1845" s="119"/>
      <c r="E1845" s="119" t="s">
        <v>1729</v>
      </c>
      <c r="F1845" s="121"/>
      <c r="G1845" s="121" t="s">
        <v>6455</v>
      </c>
      <c r="H1845" s="121" t="s">
        <v>6456</v>
      </c>
      <c r="I1845" s="121" t="s">
        <v>1607</v>
      </c>
      <c r="J1845" s="122" t="s">
        <v>6458</v>
      </c>
      <c r="K1845" s="123" t="s">
        <v>2844</v>
      </c>
      <c r="L1845" s="121" t="s">
        <v>2845</v>
      </c>
      <c r="M1845" s="124"/>
      <c r="N1845" s="18"/>
      <c r="O1845" s="18"/>
      <c r="P1845" s="18"/>
      <c r="Q1845" s="18"/>
      <c r="R1845" s="18"/>
      <c r="S1845" s="18"/>
      <c r="T1845" s="15"/>
      <c r="U1845" s="18"/>
      <c r="V1845" s="18"/>
      <c r="W1845" s="18"/>
      <c r="X1845" s="18"/>
      <c r="Y1845" s="18"/>
      <c r="Z1845" s="18"/>
      <c r="AA1845" s="18"/>
      <c r="AB1845" s="18"/>
      <c r="AC1845" s="18"/>
      <c r="AD1845" s="18"/>
    </row>
    <row r="1846">
      <c r="C1846" s="15" t="s">
        <v>1035</v>
      </c>
      <c r="D1846" s="12"/>
      <c r="E1846" s="12" t="s">
        <v>1729</v>
      </c>
      <c r="F1846" s="21"/>
      <c r="G1846" s="21" t="s">
        <v>6459</v>
      </c>
      <c r="H1846" s="21" t="s">
        <v>6460</v>
      </c>
      <c r="I1846" s="21" t="s">
        <v>1607</v>
      </c>
      <c r="J1846" s="148" t="s">
        <v>6461</v>
      </c>
      <c r="K1846" s="20" t="s">
        <v>2841</v>
      </c>
      <c r="L1846" s="21"/>
    </row>
    <row r="1847">
      <c r="C1847" s="15" t="s">
        <v>1035</v>
      </c>
      <c r="D1847" s="12"/>
      <c r="E1847" s="12" t="s">
        <v>1729</v>
      </c>
      <c r="F1847" s="21"/>
      <c r="G1847" s="21" t="s">
        <v>6459</v>
      </c>
      <c r="H1847" s="21" t="s">
        <v>6460</v>
      </c>
      <c r="I1847" s="21" t="s">
        <v>1607</v>
      </c>
      <c r="J1847" s="148" t="s">
        <v>6462</v>
      </c>
      <c r="K1847" s="20" t="s">
        <v>2844</v>
      </c>
      <c r="L1847" s="21"/>
    </row>
    <row r="1848">
      <c r="C1848" s="15" t="s">
        <v>1035</v>
      </c>
      <c r="D1848" s="12"/>
      <c r="E1848" s="12" t="s">
        <v>1729</v>
      </c>
      <c r="F1848" s="21"/>
      <c r="G1848" s="21" t="s">
        <v>6463</v>
      </c>
      <c r="H1848" s="21" t="s">
        <v>6464</v>
      </c>
      <c r="I1848" s="21" t="s">
        <v>1607</v>
      </c>
      <c r="J1848" s="148" t="s">
        <v>6465</v>
      </c>
      <c r="K1848" s="20" t="s">
        <v>2841</v>
      </c>
      <c r="L1848" s="21"/>
    </row>
    <row r="1849">
      <c r="C1849" s="15" t="s">
        <v>1035</v>
      </c>
      <c r="D1849" s="12"/>
      <c r="E1849" s="12" t="s">
        <v>1729</v>
      </c>
      <c r="F1849" s="21"/>
      <c r="G1849" s="21" t="s">
        <v>6463</v>
      </c>
      <c r="H1849" s="21" t="s">
        <v>6464</v>
      </c>
      <c r="I1849" s="21" t="s">
        <v>1607</v>
      </c>
      <c r="J1849" s="148" t="s">
        <v>6466</v>
      </c>
      <c r="K1849" s="20" t="s">
        <v>2844</v>
      </c>
      <c r="L1849" s="21"/>
    </row>
    <row r="1850">
      <c r="C1850" s="15" t="s">
        <v>1035</v>
      </c>
      <c r="D1850" s="12"/>
      <c r="E1850" s="12" t="s">
        <v>1729</v>
      </c>
      <c r="F1850" s="21"/>
      <c r="G1850" s="21" t="s">
        <v>6467</v>
      </c>
      <c r="H1850" s="21" t="s">
        <v>6468</v>
      </c>
      <c r="I1850" s="21" t="s">
        <v>1607</v>
      </c>
      <c r="J1850" s="148" t="s">
        <v>6469</v>
      </c>
      <c r="K1850" s="20" t="s">
        <v>2841</v>
      </c>
      <c r="L1850" s="21"/>
    </row>
    <row r="1851">
      <c r="C1851" s="15" t="s">
        <v>1035</v>
      </c>
      <c r="D1851" s="12"/>
      <c r="E1851" s="12" t="s">
        <v>1729</v>
      </c>
      <c r="F1851" s="21"/>
      <c r="G1851" s="21" t="s">
        <v>6467</v>
      </c>
      <c r="H1851" s="21" t="s">
        <v>6468</v>
      </c>
      <c r="I1851" s="21" t="s">
        <v>1607</v>
      </c>
      <c r="J1851" s="148" t="s">
        <v>6470</v>
      </c>
      <c r="K1851" s="20" t="s">
        <v>2844</v>
      </c>
      <c r="L1851" s="21"/>
    </row>
    <row r="1852">
      <c r="C1852" s="15" t="s">
        <v>1035</v>
      </c>
      <c r="D1852" s="12"/>
      <c r="E1852" s="12" t="s">
        <v>1729</v>
      </c>
      <c r="F1852" s="21"/>
      <c r="G1852" s="21" t="s">
        <v>6471</v>
      </c>
      <c r="H1852" s="21" t="s">
        <v>6472</v>
      </c>
      <c r="I1852" s="21" t="s">
        <v>1607</v>
      </c>
      <c r="J1852" s="148" t="s">
        <v>6473</v>
      </c>
      <c r="K1852" s="20" t="s">
        <v>2841</v>
      </c>
      <c r="L1852" s="21"/>
    </row>
    <row r="1853">
      <c r="C1853" s="15" t="s">
        <v>1035</v>
      </c>
      <c r="D1853" s="12"/>
      <c r="E1853" s="12" t="s">
        <v>1729</v>
      </c>
      <c r="F1853" s="21"/>
      <c r="G1853" s="21" t="s">
        <v>6471</v>
      </c>
      <c r="H1853" s="21" t="s">
        <v>6472</v>
      </c>
      <c r="I1853" s="21" t="s">
        <v>1607</v>
      </c>
      <c r="J1853" s="148" t="s">
        <v>6474</v>
      </c>
      <c r="K1853" s="20" t="s">
        <v>2844</v>
      </c>
      <c r="L1853" s="21"/>
    </row>
    <row r="1854">
      <c r="C1854" s="15" t="s">
        <v>1035</v>
      </c>
      <c r="D1854" s="12"/>
      <c r="E1854" s="12" t="s">
        <v>1729</v>
      </c>
      <c r="F1854" s="21"/>
      <c r="G1854" s="21" t="s">
        <v>6475</v>
      </c>
      <c r="H1854" s="21" t="s">
        <v>6476</v>
      </c>
      <c r="I1854" s="21" t="s">
        <v>1607</v>
      </c>
      <c r="J1854" s="148" t="s">
        <v>6477</v>
      </c>
      <c r="K1854" s="20" t="s">
        <v>2841</v>
      </c>
      <c r="L1854" s="21"/>
    </row>
    <row r="1855">
      <c r="C1855" s="15" t="s">
        <v>1035</v>
      </c>
      <c r="D1855" s="12"/>
      <c r="E1855" s="12" t="s">
        <v>1729</v>
      </c>
      <c r="F1855" s="21"/>
      <c r="G1855" s="21" t="s">
        <v>6475</v>
      </c>
      <c r="H1855" s="21" t="s">
        <v>6476</v>
      </c>
      <c r="I1855" s="21" t="s">
        <v>1607</v>
      </c>
      <c r="J1855" s="148" t="s">
        <v>6478</v>
      </c>
      <c r="K1855" s="20" t="s">
        <v>2844</v>
      </c>
      <c r="L1855" s="21"/>
    </row>
    <row r="1856">
      <c r="C1856" s="15" t="s">
        <v>1035</v>
      </c>
      <c r="D1856" s="21"/>
      <c r="E1856" s="21" t="s">
        <v>1604</v>
      </c>
      <c r="F1856" s="21"/>
      <c r="G1856" s="21" t="s">
        <v>6471</v>
      </c>
      <c r="H1856" s="21" t="s">
        <v>6472</v>
      </c>
      <c r="I1856" s="21" t="s">
        <v>1607</v>
      </c>
      <c r="J1856" s="148" t="s">
        <v>6473</v>
      </c>
      <c r="K1856" s="20" t="s">
        <v>2841</v>
      </c>
      <c r="L1856" s="21"/>
    </row>
    <row r="1857">
      <c r="C1857" s="15" t="s">
        <v>1035</v>
      </c>
      <c r="D1857" s="21"/>
      <c r="E1857" s="21" t="s">
        <v>1604</v>
      </c>
      <c r="F1857" s="21"/>
      <c r="G1857" s="21" t="s">
        <v>6471</v>
      </c>
      <c r="H1857" s="21" t="s">
        <v>6472</v>
      </c>
      <c r="I1857" s="21" t="s">
        <v>1607</v>
      </c>
      <c r="J1857" s="148" t="s">
        <v>6474</v>
      </c>
      <c r="K1857" s="20" t="s">
        <v>2844</v>
      </c>
      <c r="L1857" s="21"/>
    </row>
    <row r="1858">
      <c r="C1858" s="12" t="s">
        <v>1035</v>
      </c>
      <c r="D1858" s="20"/>
      <c r="E1858" s="20" t="s">
        <v>1678</v>
      </c>
      <c r="F1858" s="21"/>
      <c r="G1858" s="21" t="s">
        <v>6479</v>
      </c>
      <c r="H1858" s="21" t="s">
        <v>6480</v>
      </c>
      <c r="I1858" s="21" t="s">
        <v>1681</v>
      </c>
      <c r="J1858" s="148" t="s">
        <v>6481</v>
      </c>
      <c r="K1858" s="20" t="s">
        <v>6482</v>
      </c>
      <c r="L1858" s="21"/>
    </row>
    <row r="1859">
      <c r="C1859" s="12" t="s">
        <v>1035</v>
      </c>
      <c r="D1859" s="20"/>
      <c r="E1859" s="20" t="s">
        <v>1678</v>
      </c>
      <c r="F1859" s="21"/>
      <c r="G1859" s="21" t="s">
        <v>6483</v>
      </c>
      <c r="H1859" s="21" t="s">
        <v>6484</v>
      </c>
      <c r="I1859" s="21" t="s">
        <v>1681</v>
      </c>
      <c r="J1859" s="148" t="s">
        <v>6485</v>
      </c>
      <c r="K1859" s="20" t="s">
        <v>6482</v>
      </c>
      <c r="L1859" s="21"/>
    </row>
    <row r="1860">
      <c r="C1860" s="12" t="s">
        <v>1035</v>
      </c>
      <c r="D1860" s="20"/>
      <c r="E1860" s="20" t="s">
        <v>1678</v>
      </c>
      <c r="F1860" s="21"/>
      <c r="G1860" s="21" t="s">
        <v>6486</v>
      </c>
      <c r="H1860" s="21" t="s">
        <v>6487</v>
      </c>
      <c r="I1860" s="21" t="s">
        <v>1681</v>
      </c>
      <c r="J1860" s="148" t="s">
        <v>6488</v>
      </c>
      <c r="K1860" s="20" t="s">
        <v>6482</v>
      </c>
      <c r="L1860" s="21"/>
    </row>
    <row r="1861">
      <c r="C1861" s="12" t="s">
        <v>1035</v>
      </c>
      <c r="D1861" s="20"/>
      <c r="E1861" s="20" t="s">
        <v>1678</v>
      </c>
      <c r="F1861" s="21"/>
      <c r="G1861" s="21" t="s">
        <v>6489</v>
      </c>
      <c r="H1861" s="21" t="s">
        <v>6490</v>
      </c>
      <c r="I1861" s="21" t="s">
        <v>1681</v>
      </c>
      <c r="J1861" s="148" t="s">
        <v>6491</v>
      </c>
      <c r="K1861" s="20" t="s">
        <v>6482</v>
      </c>
      <c r="L1861" s="21"/>
    </row>
    <row r="1862">
      <c r="C1862" s="12" t="s">
        <v>1035</v>
      </c>
      <c r="D1862" s="20"/>
      <c r="E1862" s="20" t="s">
        <v>1678</v>
      </c>
      <c r="F1862" s="21"/>
      <c r="G1862" s="21" t="s">
        <v>6492</v>
      </c>
      <c r="H1862" s="21" t="s">
        <v>6493</v>
      </c>
      <c r="I1862" s="21" t="s">
        <v>1681</v>
      </c>
      <c r="J1862" s="148" t="s">
        <v>6494</v>
      </c>
      <c r="K1862" s="20" t="s">
        <v>6482</v>
      </c>
      <c r="L1862" s="21"/>
    </row>
    <row r="1863">
      <c r="C1863" s="12" t="s">
        <v>1035</v>
      </c>
      <c r="D1863" s="20"/>
      <c r="E1863" s="20" t="s">
        <v>1678</v>
      </c>
      <c r="F1863" s="21"/>
      <c r="G1863" s="21" t="s">
        <v>6495</v>
      </c>
      <c r="H1863" s="21" t="s">
        <v>6496</v>
      </c>
      <c r="I1863" s="21" t="s">
        <v>1681</v>
      </c>
      <c r="J1863" s="148" t="s">
        <v>6497</v>
      </c>
      <c r="K1863" s="20" t="s">
        <v>6482</v>
      </c>
      <c r="L1863" s="21"/>
    </row>
    <row r="1864">
      <c r="C1864" s="12" t="s">
        <v>1035</v>
      </c>
      <c r="D1864" s="20"/>
      <c r="E1864" s="20" t="s">
        <v>1678</v>
      </c>
      <c r="F1864" s="21"/>
      <c r="G1864" s="21" t="s">
        <v>6498</v>
      </c>
      <c r="H1864" s="21" t="s">
        <v>6499</v>
      </c>
      <c r="I1864" s="21" t="s">
        <v>1681</v>
      </c>
      <c r="J1864" s="148" t="s">
        <v>6500</v>
      </c>
      <c r="K1864" s="20" t="s">
        <v>6482</v>
      </c>
      <c r="L1864" s="21"/>
    </row>
    <row r="1865">
      <c r="C1865" s="12" t="s">
        <v>1035</v>
      </c>
      <c r="D1865" s="20"/>
      <c r="E1865" s="20" t="s">
        <v>1678</v>
      </c>
      <c r="F1865" s="21"/>
      <c r="G1865" s="21" t="s">
        <v>6501</v>
      </c>
      <c r="H1865" s="21" t="s">
        <v>6502</v>
      </c>
      <c r="I1865" s="21" t="s">
        <v>1681</v>
      </c>
      <c r="J1865" s="148" t="s">
        <v>6503</v>
      </c>
      <c r="K1865" s="20" t="s">
        <v>6482</v>
      </c>
      <c r="L1865" s="21"/>
    </row>
    <row r="1866">
      <c r="C1866" s="12" t="s">
        <v>1035</v>
      </c>
      <c r="D1866" s="20"/>
      <c r="E1866" s="20" t="s">
        <v>1678</v>
      </c>
      <c r="F1866" s="21"/>
      <c r="G1866" s="21" t="s">
        <v>6504</v>
      </c>
      <c r="H1866" s="21" t="s">
        <v>6505</v>
      </c>
      <c r="I1866" s="21" t="s">
        <v>1681</v>
      </c>
      <c r="J1866" s="148" t="s">
        <v>6506</v>
      </c>
      <c r="K1866" s="20" t="s">
        <v>6482</v>
      </c>
      <c r="L1866" s="21"/>
    </row>
    <row r="1867">
      <c r="C1867" s="12" t="s">
        <v>1035</v>
      </c>
      <c r="D1867" s="20"/>
      <c r="E1867" s="20" t="s">
        <v>1678</v>
      </c>
      <c r="F1867" s="21"/>
      <c r="G1867" s="21" t="s">
        <v>6507</v>
      </c>
      <c r="H1867" s="21" t="s">
        <v>6508</v>
      </c>
      <c r="I1867" s="21" t="s">
        <v>1681</v>
      </c>
      <c r="J1867" s="148" t="s">
        <v>6509</v>
      </c>
      <c r="K1867" s="20" t="s">
        <v>6482</v>
      </c>
      <c r="L1867" s="21"/>
    </row>
    <row r="1868">
      <c r="C1868" s="12" t="s">
        <v>1035</v>
      </c>
      <c r="D1868" s="20"/>
      <c r="E1868" s="20" t="s">
        <v>1678</v>
      </c>
      <c r="F1868" s="21"/>
      <c r="G1868" s="21" t="s">
        <v>6510</v>
      </c>
      <c r="H1868" s="21" t="s">
        <v>6511</v>
      </c>
      <c r="I1868" s="21" t="s">
        <v>1681</v>
      </c>
      <c r="J1868" s="148" t="s">
        <v>6512</v>
      </c>
      <c r="K1868" s="20" t="s">
        <v>6482</v>
      </c>
      <c r="L1868" s="21"/>
    </row>
    <row r="1869">
      <c r="C1869" s="12" t="s">
        <v>1035</v>
      </c>
      <c r="D1869" s="20"/>
      <c r="E1869" s="20" t="s">
        <v>1678</v>
      </c>
      <c r="F1869" s="21"/>
      <c r="G1869" s="21" t="s">
        <v>6513</v>
      </c>
      <c r="H1869" s="21" t="s">
        <v>6514</v>
      </c>
      <c r="I1869" s="21" t="s">
        <v>1681</v>
      </c>
      <c r="J1869" s="148" t="s">
        <v>6515</v>
      </c>
      <c r="K1869" s="20" t="s">
        <v>6516</v>
      </c>
      <c r="L1869" s="21"/>
    </row>
    <row r="1870">
      <c r="C1870" s="12" t="s">
        <v>1035</v>
      </c>
      <c r="D1870" s="20"/>
      <c r="E1870" s="20" t="s">
        <v>1678</v>
      </c>
      <c r="F1870" s="21"/>
      <c r="G1870" s="21" t="s">
        <v>6517</v>
      </c>
      <c r="H1870" s="21" t="s">
        <v>6518</v>
      </c>
      <c r="I1870" s="21" t="s">
        <v>1681</v>
      </c>
      <c r="J1870" s="148" t="s">
        <v>6519</v>
      </c>
      <c r="K1870" s="20" t="s">
        <v>6520</v>
      </c>
      <c r="L1870" s="21"/>
    </row>
    <row r="1871">
      <c r="C1871" s="12" t="s">
        <v>1035</v>
      </c>
      <c r="D1871" s="20"/>
      <c r="E1871" s="20" t="s">
        <v>1678</v>
      </c>
      <c r="F1871" s="21"/>
      <c r="G1871" s="21" t="s">
        <v>6517</v>
      </c>
      <c r="H1871" s="21" t="s">
        <v>6518</v>
      </c>
      <c r="I1871" s="21" t="s">
        <v>1681</v>
      </c>
      <c r="J1871" s="148" t="s">
        <v>6521</v>
      </c>
      <c r="K1871" s="20" t="s">
        <v>6522</v>
      </c>
      <c r="L1871" s="21"/>
    </row>
    <row r="1872">
      <c r="C1872" s="12" t="s">
        <v>1035</v>
      </c>
      <c r="D1872" s="20"/>
      <c r="E1872" s="20" t="s">
        <v>1678</v>
      </c>
      <c r="F1872" s="21"/>
      <c r="G1872" s="21" t="s">
        <v>6523</v>
      </c>
      <c r="H1872" s="21" t="s">
        <v>6524</v>
      </c>
      <c r="I1872" s="21" t="s">
        <v>1681</v>
      </c>
      <c r="J1872" s="148" t="s">
        <v>6525</v>
      </c>
      <c r="K1872" s="20" t="s">
        <v>6482</v>
      </c>
      <c r="L1872" s="21"/>
    </row>
    <row r="1873">
      <c r="C1873" s="12" t="s">
        <v>1035</v>
      </c>
      <c r="D1873" s="20"/>
      <c r="E1873" s="20" t="s">
        <v>1678</v>
      </c>
      <c r="F1873" s="21"/>
      <c r="G1873" s="21" t="s">
        <v>6526</v>
      </c>
      <c r="H1873" s="21" t="s">
        <v>6527</v>
      </c>
      <c r="I1873" s="21" t="s">
        <v>1681</v>
      </c>
      <c r="J1873" s="148" t="s">
        <v>6528</v>
      </c>
      <c r="K1873" s="20" t="s">
        <v>3774</v>
      </c>
      <c r="L1873" s="21"/>
    </row>
    <row r="1874">
      <c r="C1874" s="12" t="s">
        <v>1035</v>
      </c>
      <c r="D1874" s="20"/>
      <c r="E1874" s="20" t="s">
        <v>1729</v>
      </c>
      <c r="F1874" s="21"/>
      <c r="G1874" s="21" t="s">
        <v>6529</v>
      </c>
      <c r="H1874" s="21" t="s">
        <v>6530</v>
      </c>
      <c r="I1874" s="21" t="s">
        <v>1607</v>
      </c>
      <c r="J1874" s="148" t="s">
        <v>6531</v>
      </c>
      <c r="K1874" s="20" t="s">
        <v>6532</v>
      </c>
      <c r="L1874" s="21"/>
    </row>
    <row r="1875">
      <c r="C1875" s="12" t="s">
        <v>1035</v>
      </c>
      <c r="D1875" s="20"/>
      <c r="E1875" s="20" t="s">
        <v>1729</v>
      </c>
      <c r="F1875" s="21"/>
      <c r="G1875" s="21" t="s">
        <v>6533</v>
      </c>
      <c r="H1875" s="21" t="s">
        <v>6534</v>
      </c>
      <c r="I1875" s="21" t="s">
        <v>1607</v>
      </c>
      <c r="J1875" s="148" t="s">
        <v>6535</v>
      </c>
      <c r="K1875" s="20" t="s">
        <v>6532</v>
      </c>
      <c r="L1875" s="21"/>
    </row>
    <row r="1876">
      <c r="C1876" s="12" t="s">
        <v>1035</v>
      </c>
      <c r="D1876" s="20"/>
      <c r="E1876" s="20" t="s">
        <v>1729</v>
      </c>
      <c r="F1876" s="21"/>
      <c r="G1876" s="21" t="s">
        <v>6536</v>
      </c>
      <c r="H1876" s="21" t="s">
        <v>6537</v>
      </c>
      <c r="I1876" s="21" t="s">
        <v>1607</v>
      </c>
      <c r="J1876" s="148" t="s">
        <v>6538</v>
      </c>
      <c r="K1876" s="20" t="s">
        <v>6532</v>
      </c>
      <c r="L1876" s="21"/>
    </row>
    <row r="1877">
      <c r="C1877" s="12" t="s">
        <v>1035</v>
      </c>
      <c r="D1877" s="20"/>
      <c r="E1877" s="20" t="s">
        <v>1729</v>
      </c>
      <c r="F1877" s="21"/>
      <c r="G1877" s="21" t="s">
        <v>6539</v>
      </c>
      <c r="H1877" s="21" t="s">
        <v>6540</v>
      </c>
      <c r="I1877" s="21" t="s">
        <v>1607</v>
      </c>
      <c r="J1877" s="148" t="s">
        <v>6541</v>
      </c>
      <c r="K1877" s="20" t="s">
        <v>6532</v>
      </c>
      <c r="L1877" s="21"/>
    </row>
    <row r="1878">
      <c r="C1878" s="12" t="s">
        <v>1035</v>
      </c>
      <c r="D1878" s="20"/>
      <c r="E1878" s="20" t="s">
        <v>1729</v>
      </c>
      <c r="F1878" s="21"/>
      <c r="G1878" s="21" t="s">
        <v>6542</v>
      </c>
      <c r="H1878" s="21" t="s">
        <v>6543</v>
      </c>
      <c r="I1878" s="21" t="s">
        <v>1607</v>
      </c>
      <c r="J1878" s="148" t="s">
        <v>6544</v>
      </c>
      <c r="K1878" s="20" t="s">
        <v>6532</v>
      </c>
      <c r="L1878" s="21"/>
    </row>
    <row r="1879">
      <c r="C1879" s="12" t="s">
        <v>1035</v>
      </c>
      <c r="D1879" s="20"/>
      <c r="E1879" s="20" t="s">
        <v>1729</v>
      </c>
      <c r="F1879" s="21"/>
      <c r="G1879" s="21" t="s">
        <v>6545</v>
      </c>
      <c r="H1879" s="21" t="s">
        <v>6546</v>
      </c>
      <c r="I1879" s="21" t="s">
        <v>1607</v>
      </c>
      <c r="J1879" s="148" t="s">
        <v>6547</v>
      </c>
      <c r="K1879" s="20" t="s">
        <v>6532</v>
      </c>
      <c r="L1879" s="21"/>
    </row>
    <row r="1880">
      <c r="C1880" s="12" t="s">
        <v>1035</v>
      </c>
      <c r="D1880" s="20"/>
      <c r="E1880" s="20" t="s">
        <v>1729</v>
      </c>
      <c r="F1880" s="21"/>
      <c r="G1880" s="21" t="s">
        <v>6548</v>
      </c>
      <c r="H1880" s="21" t="s">
        <v>6549</v>
      </c>
      <c r="I1880" s="21" t="s">
        <v>1607</v>
      </c>
      <c r="J1880" s="148" t="s">
        <v>6550</v>
      </c>
      <c r="K1880" s="20" t="s">
        <v>6551</v>
      </c>
      <c r="L1880" s="21"/>
    </row>
    <row r="1881">
      <c r="C1881" s="12" t="s">
        <v>1035</v>
      </c>
      <c r="D1881" s="20"/>
      <c r="E1881" s="20" t="s">
        <v>1729</v>
      </c>
      <c r="F1881" s="21"/>
      <c r="G1881" s="21" t="s">
        <v>6552</v>
      </c>
      <c r="H1881" s="21" t="s">
        <v>6553</v>
      </c>
      <c r="I1881" s="21" t="s">
        <v>1607</v>
      </c>
      <c r="J1881" s="148" t="s">
        <v>6554</v>
      </c>
      <c r="K1881" s="20" t="s">
        <v>6551</v>
      </c>
      <c r="L1881" s="21"/>
    </row>
    <row r="1882">
      <c r="C1882" s="12" t="s">
        <v>1035</v>
      </c>
      <c r="D1882" s="20"/>
      <c r="E1882" s="20" t="s">
        <v>1729</v>
      </c>
      <c r="F1882" s="21"/>
      <c r="G1882" s="21" t="s">
        <v>6555</v>
      </c>
      <c r="H1882" s="21" t="s">
        <v>6556</v>
      </c>
      <c r="I1882" s="21" t="s">
        <v>1607</v>
      </c>
      <c r="J1882" s="148" t="s">
        <v>6557</v>
      </c>
      <c r="K1882" s="20" t="s">
        <v>6551</v>
      </c>
      <c r="L1882" s="21"/>
    </row>
    <row r="1883">
      <c r="C1883" s="12" t="s">
        <v>1035</v>
      </c>
      <c r="D1883" s="20"/>
      <c r="E1883" s="20" t="s">
        <v>1729</v>
      </c>
      <c r="F1883" s="21"/>
      <c r="G1883" s="21" t="s">
        <v>6558</v>
      </c>
      <c r="H1883" s="21" t="s">
        <v>6559</v>
      </c>
      <c r="I1883" s="21" t="s">
        <v>1607</v>
      </c>
      <c r="J1883" s="148" t="s">
        <v>6560</v>
      </c>
      <c r="K1883" s="20" t="s">
        <v>6551</v>
      </c>
      <c r="L1883" s="21"/>
    </row>
    <row r="1884">
      <c r="C1884" s="12" t="s">
        <v>1035</v>
      </c>
      <c r="D1884" s="20"/>
      <c r="E1884" s="20" t="s">
        <v>1656</v>
      </c>
      <c r="F1884" s="21"/>
      <c r="G1884" s="21" t="s">
        <v>6561</v>
      </c>
      <c r="H1884" s="21" t="s">
        <v>6562</v>
      </c>
      <c r="I1884" s="21" t="s">
        <v>1637</v>
      </c>
      <c r="J1884" s="148" t="s">
        <v>6563</v>
      </c>
      <c r="K1884" s="20" t="s">
        <v>2991</v>
      </c>
      <c r="L1884" s="21"/>
    </row>
    <row r="1885">
      <c r="C1885" s="12" t="s">
        <v>1035</v>
      </c>
      <c r="D1885" s="20"/>
      <c r="E1885" s="20" t="s">
        <v>1656</v>
      </c>
      <c r="F1885" s="21"/>
      <c r="G1885" s="21" t="s">
        <v>6561</v>
      </c>
      <c r="H1885" s="21" t="s">
        <v>6562</v>
      </c>
      <c r="I1885" s="21" t="s">
        <v>1637</v>
      </c>
      <c r="J1885" s="148" t="s">
        <v>6564</v>
      </c>
      <c r="K1885" s="20" t="s">
        <v>2832</v>
      </c>
      <c r="L1885" s="21"/>
    </row>
    <row r="1886">
      <c r="C1886" s="12" t="s">
        <v>1035</v>
      </c>
      <c r="D1886" s="20"/>
      <c r="E1886" s="20" t="s">
        <v>1619</v>
      </c>
      <c r="F1886" s="21"/>
      <c r="G1886" s="21" t="s">
        <v>6513</v>
      </c>
      <c r="H1886" s="21" t="s">
        <v>6565</v>
      </c>
      <c r="I1886" s="21" t="s">
        <v>1588</v>
      </c>
      <c r="J1886" s="148" t="s">
        <v>6566</v>
      </c>
      <c r="K1886" s="20" t="s">
        <v>6567</v>
      </c>
      <c r="L1886" s="21"/>
    </row>
    <row r="1887">
      <c r="C1887" s="12" t="s">
        <v>1035</v>
      </c>
      <c r="D1887" s="20"/>
      <c r="E1887" s="20" t="s">
        <v>1619</v>
      </c>
      <c r="F1887" s="21"/>
      <c r="G1887" s="21" t="s">
        <v>6568</v>
      </c>
      <c r="H1887" s="21" t="s">
        <v>6569</v>
      </c>
      <c r="I1887" s="21" t="s">
        <v>1588</v>
      </c>
      <c r="J1887" s="148" t="s">
        <v>6570</v>
      </c>
      <c r="K1887" s="20" t="s">
        <v>6567</v>
      </c>
      <c r="L1887" s="21"/>
    </row>
    <row r="1888">
      <c r="C1888" s="12" t="s">
        <v>1035</v>
      </c>
      <c r="D1888" s="20"/>
      <c r="E1888" s="20" t="s">
        <v>1619</v>
      </c>
      <c r="F1888" s="21"/>
      <c r="G1888" s="21" t="s">
        <v>6571</v>
      </c>
      <c r="H1888" s="21" t="s">
        <v>6572</v>
      </c>
      <c r="I1888" s="21" t="s">
        <v>1588</v>
      </c>
      <c r="J1888" s="148" t="s">
        <v>6573</v>
      </c>
      <c r="K1888" s="20" t="s">
        <v>6567</v>
      </c>
      <c r="L1888" s="21"/>
    </row>
    <row r="1889">
      <c r="C1889" s="12" t="s">
        <v>1035</v>
      </c>
      <c r="D1889" s="20"/>
      <c r="E1889" s="20" t="s">
        <v>1619</v>
      </c>
      <c r="F1889" s="21"/>
      <c r="G1889" s="21" t="s">
        <v>6574</v>
      </c>
      <c r="H1889" s="21" t="s">
        <v>6575</v>
      </c>
      <c r="I1889" s="21" t="s">
        <v>1588</v>
      </c>
      <c r="J1889" s="148" t="s">
        <v>6576</v>
      </c>
      <c r="K1889" s="20" t="s">
        <v>6567</v>
      </c>
      <c r="L1889" s="21"/>
    </row>
    <row r="1890">
      <c r="C1890" s="12" t="s">
        <v>1035</v>
      </c>
      <c r="D1890" s="20"/>
      <c r="E1890" s="20" t="s">
        <v>1619</v>
      </c>
      <c r="F1890" s="21"/>
      <c r="G1890" s="21" t="s">
        <v>6577</v>
      </c>
      <c r="H1890" s="21" t="s">
        <v>6578</v>
      </c>
      <c r="I1890" s="21" t="s">
        <v>1588</v>
      </c>
      <c r="J1890" s="148" t="s">
        <v>6579</v>
      </c>
      <c r="K1890" s="20" t="s">
        <v>6567</v>
      </c>
      <c r="L1890" s="21"/>
    </row>
    <row r="1891">
      <c r="C1891" s="12" t="s">
        <v>1035</v>
      </c>
      <c r="D1891" s="20"/>
      <c r="E1891" s="20" t="s">
        <v>1619</v>
      </c>
      <c r="F1891" s="21"/>
      <c r="G1891" s="21" t="s">
        <v>6580</v>
      </c>
      <c r="H1891" s="21" t="s">
        <v>6581</v>
      </c>
      <c r="I1891" s="21" t="s">
        <v>1588</v>
      </c>
      <c r="J1891" s="148" t="s">
        <v>6582</v>
      </c>
      <c r="K1891" s="20" t="s">
        <v>6567</v>
      </c>
      <c r="L1891" s="21"/>
    </row>
    <row r="1892">
      <c r="C1892" s="12" t="s">
        <v>1035</v>
      </c>
      <c r="D1892" s="20"/>
      <c r="E1892" s="20" t="s">
        <v>1619</v>
      </c>
      <c r="F1892" s="21"/>
      <c r="G1892" s="21" t="s">
        <v>6583</v>
      </c>
      <c r="H1892" s="21" t="s">
        <v>6584</v>
      </c>
      <c r="I1892" s="21" t="s">
        <v>1588</v>
      </c>
      <c r="J1892" s="148" t="s">
        <v>6585</v>
      </c>
      <c r="K1892" s="20" t="s">
        <v>6567</v>
      </c>
      <c r="L1892" s="21"/>
    </row>
    <row r="1893">
      <c r="C1893" s="12" t="s">
        <v>1035</v>
      </c>
      <c r="D1893" s="20"/>
      <c r="E1893" s="20" t="s">
        <v>1619</v>
      </c>
      <c r="F1893" s="21"/>
      <c r="G1893" s="21" t="s">
        <v>6586</v>
      </c>
      <c r="H1893" s="21" t="s">
        <v>6587</v>
      </c>
      <c r="I1893" s="21" t="s">
        <v>1588</v>
      </c>
      <c r="J1893" s="148" t="s">
        <v>6588</v>
      </c>
      <c r="K1893" s="20" t="s">
        <v>6567</v>
      </c>
      <c r="L1893" s="21"/>
    </row>
    <row r="1894">
      <c r="C1894" s="12" t="s">
        <v>1035</v>
      </c>
      <c r="D1894" s="20"/>
      <c r="E1894" s="20" t="s">
        <v>1619</v>
      </c>
      <c r="F1894" s="21"/>
      <c r="G1894" s="21" t="s">
        <v>6589</v>
      </c>
      <c r="H1894" s="21" t="s">
        <v>6590</v>
      </c>
      <c r="I1894" s="21" t="s">
        <v>1588</v>
      </c>
      <c r="J1894" s="148" t="s">
        <v>6591</v>
      </c>
      <c r="K1894" s="20" t="s">
        <v>6567</v>
      </c>
      <c r="L1894" s="21"/>
    </row>
    <row r="1895">
      <c r="C1895" s="12" t="s">
        <v>1035</v>
      </c>
      <c r="D1895" s="20"/>
      <c r="E1895" s="20" t="s">
        <v>1619</v>
      </c>
      <c r="F1895" s="21"/>
      <c r="G1895" s="21" t="s">
        <v>6592</v>
      </c>
      <c r="H1895" s="21" t="s">
        <v>6593</v>
      </c>
      <c r="I1895" s="21" t="s">
        <v>1588</v>
      </c>
      <c r="J1895" s="148" t="s">
        <v>6594</v>
      </c>
      <c r="K1895" s="20" t="s">
        <v>6567</v>
      </c>
      <c r="L1895" s="21"/>
    </row>
    <row r="1896">
      <c r="C1896" s="12" t="s">
        <v>1035</v>
      </c>
      <c r="D1896" s="20"/>
      <c r="E1896" s="20" t="s">
        <v>1619</v>
      </c>
      <c r="F1896" s="21"/>
      <c r="G1896" s="21" t="s">
        <v>6595</v>
      </c>
      <c r="H1896" s="21" t="s">
        <v>6596</v>
      </c>
      <c r="I1896" s="21" t="s">
        <v>1588</v>
      </c>
      <c r="J1896" s="148" t="s">
        <v>6597</v>
      </c>
      <c r="K1896" s="20" t="s">
        <v>6567</v>
      </c>
      <c r="L1896" s="21"/>
    </row>
    <row r="1897">
      <c r="C1897" s="12" t="s">
        <v>1035</v>
      </c>
      <c r="D1897" s="20"/>
      <c r="E1897" s="20" t="s">
        <v>1619</v>
      </c>
      <c r="F1897" s="21"/>
      <c r="G1897" s="21" t="s">
        <v>6598</v>
      </c>
      <c r="H1897" s="21" t="s">
        <v>6599</v>
      </c>
      <c r="I1897" s="21" t="s">
        <v>1588</v>
      </c>
      <c r="J1897" s="148" t="s">
        <v>6600</v>
      </c>
      <c r="K1897" s="20" t="s">
        <v>6567</v>
      </c>
      <c r="L1897" s="21"/>
    </row>
    <row r="1898">
      <c r="C1898" s="12" t="s">
        <v>1035</v>
      </c>
      <c r="D1898" s="20"/>
      <c r="E1898" s="20" t="s">
        <v>1619</v>
      </c>
      <c r="F1898" s="21"/>
      <c r="G1898" s="21" t="s">
        <v>6601</v>
      </c>
      <c r="H1898" s="21" t="s">
        <v>6602</v>
      </c>
      <c r="I1898" s="21" t="s">
        <v>1588</v>
      </c>
      <c r="J1898" s="148" t="s">
        <v>6603</v>
      </c>
      <c r="K1898" s="20" t="s">
        <v>6567</v>
      </c>
      <c r="L1898" s="21"/>
    </row>
    <row r="1899">
      <c r="C1899" s="12" t="s">
        <v>1035</v>
      </c>
      <c r="D1899" s="20"/>
      <c r="E1899" s="20" t="s">
        <v>1619</v>
      </c>
      <c r="F1899" s="21"/>
      <c r="G1899" s="21" t="s">
        <v>6604</v>
      </c>
      <c r="H1899" s="21" t="s">
        <v>6605</v>
      </c>
      <c r="I1899" s="21" t="s">
        <v>1588</v>
      </c>
      <c r="J1899" s="148" t="s">
        <v>6606</v>
      </c>
      <c r="K1899" s="20" t="s">
        <v>6567</v>
      </c>
      <c r="L1899" s="21"/>
    </row>
    <row r="1900">
      <c r="C1900" s="12" t="s">
        <v>1035</v>
      </c>
      <c r="D1900" s="20"/>
      <c r="E1900" s="20" t="s">
        <v>1619</v>
      </c>
      <c r="F1900" s="21"/>
      <c r="G1900" s="21" t="s">
        <v>6607</v>
      </c>
      <c r="H1900" s="21" t="s">
        <v>6608</v>
      </c>
      <c r="I1900" s="21" t="s">
        <v>1588</v>
      </c>
      <c r="J1900" s="148" t="s">
        <v>6609</v>
      </c>
      <c r="K1900" s="20" t="s">
        <v>6567</v>
      </c>
      <c r="L1900" s="21"/>
    </row>
    <row r="1901">
      <c r="C1901" s="12" t="s">
        <v>1035</v>
      </c>
      <c r="D1901" s="20"/>
      <c r="E1901" s="20" t="s">
        <v>1619</v>
      </c>
      <c r="F1901" s="21"/>
      <c r="G1901" s="21" t="s">
        <v>6610</v>
      </c>
      <c r="H1901" s="21" t="s">
        <v>6611</v>
      </c>
      <c r="I1901" s="21" t="s">
        <v>1588</v>
      </c>
      <c r="J1901" s="148" t="s">
        <v>6612</v>
      </c>
      <c r="K1901" s="20" t="s">
        <v>6567</v>
      </c>
      <c r="L1901" s="21"/>
    </row>
    <row r="1902">
      <c r="C1902" s="12" t="s">
        <v>1035</v>
      </c>
      <c r="D1902" s="20"/>
      <c r="E1902" s="20" t="s">
        <v>1619</v>
      </c>
      <c r="F1902" s="21"/>
      <c r="G1902" s="21" t="s">
        <v>6613</v>
      </c>
      <c r="H1902" s="21" t="s">
        <v>6614</v>
      </c>
      <c r="I1902" s="21" t="s">
        <v>1588</v>
      </c>
      <c r="J1902" s="148" t="s">
        <v>6615</v>
      </c>
      <c r="K1902" s="20" t="s">
        <v>6567</v>
      </c>
      <c r="L1902" s="21"/>
    </row>
    <row r="1903">
      <c r="C1903" s="12" t="s">
        <v>1035</v>
      </c>
      <c r="D1903" s="20"/>
      <c r="E1903" s="20" t="s">
        <v>1619</v>
      </c>
      <c r="F1903" s="21"/>
      <c r="G1903" s="21" t="s">
        <v>6616</v>
      </c>
      <c r="H1903" s="21" t="s">
        <v>6617</v>
      </c>
      <c r="I1903" s="21" t="s">
        <v>1588</v>
      </c>
      <c r="J1903" s="148" t="s">
        <v>6618</v>
      </c>
      <c r="K1903" s="20" t="s">
        <v>6567</v>
      </c>
      <c r="L1903" s="21"/>
    </row>
    <row r="1904">
      <c r="C1904" s="12" t="s">
        <v>1035</v>
      </c>
      <c r="D1904" s="20"/>
      <c r="E1904" s="20" t="s">
        <v>1619</v>
      </c>
      <c r="F1904" s="21"/>
      <c r="G1904" s="21" t="s">
        <v>6619</v>
      </c>
      <c r="H1904" s="21" t="s">
        <v>6620</v>
      </c>
      <c r="I1904" s="21" t="s">
        <v>1588</v>
      </c>
      <c r="J1904" s="148" t="s">
        <v>6621</v>
      </c>
      <c r="K1904" s="20" t="s">
        <v>6567</v>
      </c>
      <c r="L1904" s="21"/>
    </row>
    <row r="1905">
      <c r="C1905" s="12" t="s">
        <v>1035</v>
      </c>
      <c r="D1905" s="20"/>
      <c r="E1905" s="20" t="s">
        <v>1619</v>
      </c>
      <c r="F1905" s="21"/>
      <c r="G1905" s="21" t="s">
        <v>6622</v>
      </c>
      <c r="H1905" s="21" t="s">
        <v>6623</v>
      </c>
      <c r="I1905" s="21" t="s">
        <v>1588</v>
      </c>
      <c r="J1905" s="148" t="s">
        <v>6624</v>
      </c>
      <c r="K1905" s="20" t="s">
        <v>6625</v>
      </c>
      <c r="L1905" s="21"/>
    </row>
    <row r="1906">
      <c r="C1906" s="12" t="s">
        <v>1035</v>
      </c>
      <c r="D1906" s="20"/>
      <c r="E1906" s="20" t="s">
        <v>1619</v>
      </c>
      <c r="F1906" s="21"/>
      <c r="G1906" s="21" t="s">
        <v>6626</v>
      </c>
      <c r="H1906" s="21" t="s">
        <v>6627</v>
      </c>
      <c r="I1906" s="21" t="s">
        <v>1588</v>
      </c>
      <c r="J1906" s="148" t="s">
        <v>6628</v>
      </c>
      <c r="K1906" s="20" t="s">
        <v>6625</v>
      </c>
      <c r="L1906" s="21"/>
    </row>
    <row r="1907">
      <c r="C1907" s="12" t="s">
        <v>1035</v>
      </c>
      <c r="D1907" s="20"/>
      <c r="E1907" s="20" t="s">
        <v>1654</v>
      </c>
      <c r="F1907" s="21"/>
      <c r="G1907" s="21" t="s">
        <v>6629</v>
      </c>
      <c r="H1907" s="21" t="s">
        <v>6630</v>
      </c>
      <c r="I1907" s="21" t="s">
        <v>1600</v>
      </c>
      <c r="J1907" s="148" t="s">
        <v>6631</v>
      </c>
      <c r="K1907" s="20" t="s">
        <v>2913</v>
      </c>
      <c r="L1907" s="21"/>
    </row>
    <row r="1908">
      <c r="C1908" s="12" t="s">
        <v>1035</v>
      </c>
      <c r="D1908" s="20"/>
      <c r="E1908" s="20" t="s">
        <v>1654</v>
      </c>
      <c r="F1908" s="21"/>
      <c r="G1908" s="21" t="s">
        <v>6632</v>
      </c>
      <c r="H1908" s="21" t="s">
        <v>6633</v>
      </c>
      <c r="I1908" s="21" t="s">
        <v>1600</v>
      </c>
      <c r="J1908" s="148" t="s">
        <v>6634</v>
      </c>
      <c r="K1908" s="20" t="s">
        <v>2913</v>
      </c>
      <c r="L1908" s="21"/>
    </row>
    <row r="1909">
      <c r="C1909" s="12" t="s">
        <v>1035</v>
      </c>
      <c r="D1909" s="20"/>
      <c r="E1909" s="20" t="s">
        <v>1671</v>
      </c>
      <c r="F1909" s="21"/>
      <c r="G1909" s="21" t="s">
        <v>6635</v>
      </c>
      <c r="H1909" s="21" t="s">
        <v>6450</v>
      </c>
      <c r="I1909" s="21" t="s">
        <v>1674</v>
      </c>
      <c r="J1909" s="148" t="s">
        <v>6636</v>
      </c>
      <c r="K1909" s="20" t="s">
        <v>2814</v>
      </c>
      <c r="L1909" s="21"/>
    </row>
    <row r="1910">
      <c r="C1910" s="12" t="s">
        <v>1035</v>
      </c>
      <c r="D1910" s="20"/>
      <c r="E1910" s="20" t="s">
        <v>1671</v>
      </c>
      <c r="F1910" s="21"/>
      <c r="G1910" s="21" t="s">
        <v>6635</v>
      </c>
      <c r="H1910" s="21" t="s">
        <v>6450</v>
      </c>
      <c r="I1910" s="21" t="s">
        <v>1674</v>
      </c>
      <c r="J1910" s="148" t="s">
        <v>6637</v>
      </c>
      <c r="K1910" s="20" t="s">
        <v>2823</v>
      </c>
      <c r="L1910" s="21"/>
    </row>
    <row r="1911">
      <c r="C1911" s="12" t="s">
        <v>1035</v>
      </c>
      <c r="D1911" s="20"/>
      <c r="E1911" s="20" t="s">
        <v>1671</v>
      </c>
      <c r="F1911" s="21"/>
      <c r="G1911" s="21" t="s">
        <v>6638</v>
      </c>
      <c r="H1911" s="21" t="s">
        <v>6639</v>
      </c>
      <c r="I1911" s="21" t="s">
        <v>1674</v>
      </c>
      <c r="J1911" s="148" t="s">
        <v>6640</v>
      </c>
      <c r="K1911" s="20" t="s">
        <v>2955</v>
      </c>
      <c r="L1911" s="21"/>
    </row>
    <row r="1912">
      <c r="C1912" s="12" t="s">
        <v>1035</v>
      </c>
      <c r="D1912" s="20"/>
      <c r="E1912" s="20" t="s">
        <v>1671</v>
      </c>
      <c r="F1912" s="21"/>
      <c r="G1912" s="21" t="s">
        <v>2952</v>
      </c>
      <c r="H1912" s="21" t="s">
        <v>6641</v>
      </c>
      <c r="I1912" s="21" t="s">
        <v>1674</v>
      </c>
      <c r="J1912" s="148" t="s">
        <v>2954</v>
      </c>
      <c r="K1912" s="20" t="s">
        <v>2955</v>
      </c>
      <c r="L1912" s="21"/>
    </row>
    <row r="1913">
      <c r="C1913" s="12" t="s">
        <v>1035</v>
      </c>
      <c r="D1913" s="20"/>
      <c r="E1913" s="20" t="s">
        <v>1671</v>
      </c>
      <c r="F1913" s="21"/>
      <c r="G1913" s="21" t="s">
        <v>6642</v>
      </c>
      <c r="H1913" s="21" t="s">
        <v>6643</v>
      </c>
      <c r="I1913" s="21" t="s">
        <v>1674</v>
      </c>
      <c r="J1913" s="148" t="s">
        <v>6644</v>
      </c>
      <c r="K1913" s="20" t="s">
        <v>2955</v>
      </c>
      <c r="L1913" s="21"/>
    </row>
    <row r="1914">
      <c r="C1914" s="12" t="s">
        <v>1035</v>
      </c>
      <c r="D1914" s="20"/>
      <c r="E1914" s="20" t="s">
        <v>1671</v>
      </c>
      <c r="F1914" s="21"/>
      <c r="G1914" s="21" t="s">
        <v>6645</v>
      </c>
      <c r="H1914" s="21" t="s">
        <v>6646</v>
      </c>
      <c r="I1914" s="21" t="s">
        <v>1674</v>
      </c>
      <c r="J1914" s="148" t="s">
        <v>6647</v>
      </c>
      <c r="K1914" s="20" t="s">
        <v>2955</v>
      </c>
      <c r="L1914" s="21"/>
    </row>
    <row r="1915">
      <c r="C1915" s="12" t="s">
        <v>1035</v>
      </c>
      <c r="D1915" s="20"/>
      <c r="E1915" s="20" t="s">
        <v>1671</v>
      </c>
      <c r="F1915" s="21"/>
      <c r="G1915" s="21" t="s">
        <v>6648</v>
      </c>
      <c r="H1915" s="21" t="s">
        <v>6649</v>
      </c>
      <c r="I1915" s="21" t="s">
        <v>1674</v>
      </c>
      <c r="J1915" s="148" t="s">
        <v>6650</v>
      </c>
      <c r="K1915" s="20" t="s">
        <v>2955</v>
      </c>
      <c r="L1915" s="21"/>
    </row>
    <row r="1916">
      <c r="C1916" s="12" t="s">
        <v>1035</v>
      </c>
      <c r="D1916" s="20"/>
      <c r="E1916" s="20" t="s">
        <v>1671</v>
      </c>
      <c r="F1916" s="21"/>
      <c r="G1916" s="21" t="s">
        <v>6651</v>
      </c>
      <c r="H1916" s="21" t="s">
        <v>6652</v>
      </c>
      <c r="I1916" s="21" t="s">
        <v>1674</v>
      </c>
      <c r="J1916" s="148" t="s">
        <v>6653</v>
      </c>
      <c r="K1916" s="20" t="s">
        <v>2955</v>
      </c>
      <c r="L1916" s="21"/>
    </row>
    <row r="1917">
      <c r="C1917" s="12" t="s">
        <v>1035</v>
      </c>
      <c r="D1917" s="20"/>
      <c r="E1917" s="20" t="s">
        <v>1671</v>
      </c>
      <c r="F1917" s="21"/>
      <c r="G1917" s="21" t="s">
        <v>6654</v>
      </c>
      <c r="H1917" s="21" t="s">
        <v>6655</v>
      </c>
      <c r="I1917" s="21" t="s">
        <v>1674</v>
      </c>
      <c r="J1917" s="148" t="s">
        <v>6656</v>
      </c>
      <c r="K1917" s="20" t="s">
        <v>6657</v>
      </c>
      <c r="L1917" s="21"/>
    </row>
    <row r="1918">
      <c r="C1918" s="12" t="s">
        <v>1035</v>
      </c>
      <c r="D1918" s="20"/>
      <c r="E1918" s="20" t="s">
        <v>1671</v>
      </c>
      <c r="F1918" s="21"/>
      <c r="G1918" s="21" t="s">
        <v>6654</v>
      </c>
      <c r="H1918" s="21" t="s">
        <v>6655</v>
      </c>
      <c r="I1918" s="21" t="s">
        <v>1674</v>
      </c>
      <c r="J1918" s="148" t="s">
        <v>6658</v>
      </c>
      <c r="K1918" s="20" t="s">
        <v>6659</v>
      </c>
      <c r="L1918" s="21"/>
    </row>
    <row r="1919">
      <c r="C1919" s="12" t="s">
        <v>1035</v>
      </c>
      <c r="D1919" s="20"/>
      <c r="E1919" s="20" t="s">
        <v>1671</v>
      </c>
      <c r="F1919" s="21"/>
      <c r="G1919" s="21" t="s">
        <v>6660</v>
      </c>
      <c r="H1919" s="21" t="s">
        <v>6661</v>
      </c>
      <c r="I1919" s="21" t="s">
        <v>1674</v>
      </c>
      <c r="J1919" s="148" t="s">
        <v>6662</v>
      </c>
      <c r="K1919" s="20" t="s">
        <v>2958</v>
      </c>
      <c r="L1919" s="21"/>
    </row>
    <row r="1920">
      <c r="C1920" s="12" t="s">
        <v>1035</v>
      </c>
      <c r="D1920" s="20"/>
      <c r="E1920" s="20" t="s">
        <v>1671</v>
      </c>
      <c r="F1920" s="21"/>
      <c r="G1920" s="21" t="s">
        <v>6638</v>
      </c>
      <c r="H1920" s="21" t="s">
        <v>6639</v>
      </c>
      <c r="I1920" s="21" t="s">
        <v>1674</v>
      </c>
      <c r="J1920" s="148" t="s">
        <v>6663</v>
      </c>
      <c r="K1920" s="20" t="s">
        <v>2958</v>
      </c>
      <c r="L1920" s="21"/>
    </row>
    <row r="1921">
      <c r="C1921" s="12" t="s">
        <v>1035</v>
      </c>
      <c r="D1921" s="20"/>
      <c r="E1921" s="20" t="s">
        <v>1671</v>
      </c>
      <c r="F1921" s="21"/>
      <c r="G1921" s="21" t="s">
        <v>2952</v>
      </c>
      <c r="H1921" s="21" t="s">
        <v>6641</v>
      </c>
      <c r="I1921" s="21" t="s">
        <v>1674</v>
      </c>
      <c r="J1921" s="148" t="s">
        <v>2957</v>
      </c>
      <c r="K1921" s="20" t="s">
        <v>2958</v>
      </c>
      <c r="L1921" s="21"/>
    </row>
    <row r="1922">
      <c r="C1922" s="12" t="s">
        <v>1035</v>
      </c>
      <c r="D1922" s="20"/>
      <c r="E1922" s="20" t="s">
        <v>1671</v>
      </c>
      <c r="F1922" s="21"/>
      <c r="G1922" s="21" t="s">
        <v>6642</v>
      </c>
      <c r="H1922" s="21" t="s">
        <v>6643</v>
      </c>
      <c r="I1922" s="21" t="s">
        <v>1674</v>
      </c>
      <c r="J1922" s="148" t="s">
        <v>6664</v>
      </c>
      <c r="K1922" s="20" t="s">
        <v>2958</v>
      </c>
      <c r="L1922" s="21"/>
    </row>
    <row r="1923">
      <c r="C1923" s="12" t="s">
        <v>1035</v>
      </c>
      <c r="D1923" s="20"/>
      <c r="E1923" s="20" t="s">
        <v>1671</v>
      </c>
      <c r="F1923" s="21"/>
      <c r="G1923" s="21" t="s">
        <v>6645</v>
      </c>
      <c r="H1923" s="21" t="s">
        <v>6646</v>
      </c>
      <c r="I1923" s="21" t="s">
        <v>1674</v>
      </c>
      <c r="J1923" s="148" t="s">
        <v>6665</v>
      </c>
      <c r="K1923" s="20" t="s">
        <v>2958</v>
      </c>
      <c r="L1923" s="21"/>
    </row>
    <row r="1924">
      <c r="C1924" s="12" t="s">
        <v>1035</v>
      </c>
      <c r="D1924" s="20"/>
      <c r="E1924" s="20" t="s">
        <v>1671</v>
      </c>
      <c r="F1924" s="21"/>
      <c r="G1924" s="21" t="s">
        <v>6648</v>
      </c>
      <c r="H1924" s="21" t="s">
        <v>6649</v>
      </c>
      <c r="I1924" s="21" t="s">
        <v>1674</v>
      </c>
      <c r="J1924" s="148" t="s">
        <v>6666</v>
      </c>
      <c r="K1924" s="20" t="s">
        <v>2958</v>
      </c>
      <c r="L1924" s="21"/>
    </row>
    <row r="1925">
      <c r="C1925" s="12" t="s">
        <v>1035</v>
      </c>
      <c r="D1925" s="20"/>
      <c r="E1925" s="20" t="s">
        <v>1671</v>
      </c>
      <c r="F1925" s="21"/>
      <c r="G1925" s="21" t="s">
        <v>6651</v>
      </c>
      <c r="H1925" s="21" t="s">
        <v>6652</v>
      </c>
      <c r="I1925" s="21" t="s">
        <v>1674</v>
      </c>
      <c r="J1925" s="148" t="s">
        <v>6667</v>
      </c>
      <c r="K1925" s="20" t="s">
        <v>2958</v>
      </c>
      <c r="L1925" s="21"/>
    </row>
    <row r="1926">
      <c r="C1926" s="15" t="s">
        <v>1035</v>
      </c>
      <c r="D1926" s="20"/>
      <c r="E1926" s="20" t="s">
        <v>1729</v>
      </c>
      <c r="F1926" s="21"/>
      <c r="G1926" s="21" t="s">
        <v>6668</v>
      </c>
      <c r="H1926" s="21" t="s">
        <v>6669</v>
      </c>
      <c r="I1926" s="21" t="s">
        <v>1607</v>
      </c>
      <c r="J1926" s="148" t="s">
        <v>6670</v>
      </c>
      <c r="K1926" s="20" t="s">
        <v>2841</v>
      </c>
      <c r="L1926" s="21"/>
    </row>
    <row r="1927">
      <c r="C1927" s="15" t="s">
        <v>1035</v>
      </c>
      <c r="D1927" s="20"/>
      <c r="E1927" s="20" t="s">
        <v>1729</v>
      </c>
      <c r="F1927" s="21"/>
      <c r="G1927" s="21" t="s">
        <v>6668</v>
      </c>
      <c r="H1927" s="21" t="s">
        <v>6669</v>
      </c>
      <c r="I1927" s="21" t="s">
        <v>1607</v>
      </c>
      <c r="J1927" s="148" t="s">
        <v>6671</v>
      </c>
      <c r="K1927" s="20" t="s">
        <v>2844</v>
      </c>
      <c r="L1927" s="21"/>
    </row>
    <row r="1928">
      <c r="C1928" s="12" t="s">
        <v>1035</v>
      </c>
      <c r="D1928" s="12"/>
      <c r="E1928" s="12" t="s">
        <v>1729</v>
      </c>
      <c r="F1928" s="29"/>
      <c r="G1928" s="29" t="s">
        <v>6467</v>
      </c>
      <c r="H1928" s="29" t="s">
        <v>6468</v>
      </c>
      <c r="I1928" s="29" t="s">
        <v>1607</v>
      </c>
      <c r="J1928" s="148" t="s">
        <v>6469</v>
      </c>
      <c r="K1928" s="20" t="s">
        <v>2841</v>
      </c>
      <c r="L1928" s="29"/>
    </row>
    <row r="1929">
      <c r="C1929" s="12" t="s">
        <v>1035</v>
      </c>
      <c r="D1929" s="12"/>
      <c r="E1929" s="12" t="s">
        <v>1729</v>
      </c>
      <c r="F1929" s="29"/>
      <c r="G1929" s="29" t="s">
        <v>6451</v>
      </c>
      <c r="H1929" s="29" t="s">
        <v>6672</v>
      </c>
      <c r="I1929" s="29" t="s">
        <v>1607</v>
      </c>
      <c r="J1929" s="148" t="s">
        <v>6453</v>
      </c>
      <c r="K1929" s="20" t="s">
        <v>2841</v>
      </c>
      <c r="L1929" s="29"/>
    </row>
    <row r="1930">
      <c r="C1930" s="12" t="s">
        <v>1035</v>
      </c>
      <c r="D1930" s="12"/>
      <c r="E1930" s="12" t="s">
        <v>1729</v>
      </c>
      <c r="F1930" s="29"/>
      <c r="G1930" s="29" t="s">
        <v>6463</v>
      </c>
      <c r="H1930" s="29" t="s">
        <v>6464</v>
      </c>
      <c r="I1930" s="29" t="s">
        <v>1607</v>
      </c>
      <c r="J1930" s="148" t="s">
        <v>6465</v>
      </c>
      <c r="K1930" s="20" t="s">
        <v>2841</v>
      </c>
      <c r="L1930" s="29"/>
    </row>
    <row r="1931">
      <c r="C1931" s="12" t="s">
        <v>1035</v>
      </c>
      <c r="D1931" s="12"/>
      <c r="E1931" s="12" t="s">
        <v>1729</v>
      </c>
      <c r="F1931" s="29"/>
      <c r="G1931" s="29" t="s">
        <v>6673</v>
      </c>
      <c r="H1931" s="29" t="s">
        <v>6674</v>
      </c>
      <c r="I1931" s="29" t="s">
        <v>1607</v>
      </c>
      <c r="J1931" s="148" t="s">
        <v>6675</v>
      </c>
      <c r="K1931" s="20" t="s">
        <v>2841</v>
      </c>
      <c r="L1931" s="29"/>
    </row>
    <row r="1932">
      <c r="C1932" s="12" t="s">
        <v>1035</v>
      </c>
      <c r="D1932" s="12"/>
      <c r="E1932" s="12" t="s">
        <v>1729</v>
      </c>
      <c r="F1932" s="29"/>
      <c r="G1932" s="29" t="s">
        <v>6676</v>
      </c>
      <c r="H1932" s="29" t="s">
        <v>6677</v>
      </c>
      <c r="I1932" s="29" t="s">
        <v>1607</v>
      </c>
      <c r="J1932" s="148" t="s">
        <v>6678</v>
      </c>
      <c r="K1932" s="20" t="s">
        <v>2841</v>
      </c>
      <c r="L1932" s="29"/>
    </row>
    <row r="1933">
      <c r="C1933" s="12" t="s">
        <v>1035</v>
      </c>
      <c r="D1933" s="12"/>
      <c r="E1933" s="12" t="s">
        <v>1729</v>
      </c>
      <c r="F1933" s="29"/>
      <c r="G1933" s="29" t="s">
        <v>6679</v>
      </c>
      <c r="H1933" s="29" t="s">
        <v>6680</v>
      </c>
      <c r="I1933" s="29" t="s">
        <v>1607</v>
      </c>
      <c r="J1933" s="148" t="s">
        <v>6681</v>
      </c>
      <c r="K1933" s="20" t="s">
        <v>2841</v>
      </c>
      <c r="L1933" s="29"/>
    </row>
    <row r="1934">
      <c r="C1934" s="12" t="s">
        <v>1035</v>
      </c>
      <c r="D1934" s="12"/>
      <c r="E1934" s="12" t="s">
        <v>1729</v>
      </c>
      <c r="F1934" s="29"/>
      <c r="G1934" s="29" t="s">
        <v>6475</v>
      </c>
      <c r="H1934" s="29" t="s">
        <v>6476</v>
      </c>
      <c r="I1934" s="29" t="s">
        <v>1607</v>
      </c>
      <c r="J1934" s="148" t="s">
        <v>6477</v>
      </c>
      <c r="K1934" s="20" t="s">
        <v>2841</v>
      </c>
      <c r="L1934" s="29"/>
    </row>
    <row r="1935">
      <c r="C1935" s="12" t="s">
        <v>1035</v>
      </c>
      <c r="D1935" s="12"/>
      <c r="E1935" s="12" t="s">
        <v>1729</v>
      </c>
      <c r="F1935" s="29"/>
      <c r="G1935" s="29" t="s">
        <v>6459</v>
      </c>
      <c r="H1935" s="29" t="s">
        <v>6460</v>
      </c>
      <c r="I1935" s="29" t="s">
        <v>1607</v>
      </c>
      <c r="J1935" s="148" t="s">
        <v>6461</v>
      </c>
      <c r="K1935" s="20" t="s">
        <v>2841</v>
      </c>
      <c r="L1935" s="29"/>
    </row>
    <row r="1936">
      <c r="C1936" s="12" t="s">
        <v>1035</v>
      </c>
      <c r="D1936" s="12"/>
      <c r="E1936" s="12" t="s">
        <v>1729</v>
      </c>
      <c r="F1936" s="29"/>
      <c r="G1936" s="29" t="s">
        <v>6455</v>
      </c>
      <c r="H1936" s="29" t="s">
        <v>6456</v>
      </c>
      <c r="I1936" s="29" t="s">
        <v>1607</v>
      </c>
      <c r="J1936" s="148" t="s">
        <v>6457</v>
      </c>
      <c r="K1936" s="20" t="s">
        <v>2841</v>
      </c>
      <c r="L1936" s="29"/>
    </row>
    <row r="1937">
      <c r="C1937" s="12" t="s">
        <v>1035</v>
      </c>
      <c r="D1937" s="12"/>
      <c r="E1937" s="12" t="s">
        <v>1729</v>
      </c>
      <c r="F1937" s="29"/>
      <c r="G1937" s="29" t="s">
        <v>6471</v>
      </c>
      <c r="H1937" s="29" t="s">
        <v>6472</v>
      </c>
      <c r="I1937" s="29" t="s">
        <v>1607</v>
      </c>
      <c r="J1937" s="148" t="s">
        <v>6473</v>
      </c>
      <c r="K1937" s="20" t="s">
        <v>2841</v>
      </c>
      <c r="L1937" s="29"/>
    </row>
    <row r="1938">
      <c r="C1938" s="12" t="s">
        <v>1035</v>
      </c>
      <c r="D1938" s="12"/>
      <c r="E1938" s="12" t="s">
        <v>1729</v>
      </c>
      <c r="F1938" s="29"/>
      <c r="G1938" s="29" t="s">
        <v>6682</v>
      </c>
      <c r="H1938" s="29" t="s">
        <v>6683</v>
      </c>
      <c r="I1938" s="29" t="s">
        <v>1607</v>
      </c>
      <c r="J1938" s="148" t="s">
        <v>6684</v>
      </c>
      <c r="K1938" s="20" t="s">
        <v>2841</v>
      </c>
      <c r="L1938" s="29"/>
    </row>
    <row r="1939">
      <c r="C1939" s="12" t="s">
        <v>1035</v>
      </c>
      <c r="D1939" s="12"/>
      <c r="E1939" s="12" t="s">
        <v>1729</v>
      </c>
      <c r="F1939" s="29"/>
      <c r="G1939" s="29" t="s">
        <v>6685</v>
      </c>
      <c r="H1939" s="29" t="s">
        <v>6686</v>
      </c>
      <c r="I1939" s="29" t="s">
        <v>1607</v>
      </c>
      <c r="J1939" s="148" t="s">
        <v>6687</v>
      </c>
      <c r="K1939" s="20" t="s">
        <v>2841</v>
      </c>
      <c r="L1939" s="29"/>
    </row>
    <row r="1940">
      <c r="C1940" s="12" t="s">
        <v>1035</v>
      </c>
      <c r="D1940" s="12"/>
      <c r="E1940" s="12" t="s">
        <v>1729</v>
      </c>
      <c r="F1940" s="29"/>
      <c r="G1940" s="29" t="s">
        <v>6467</v>
      </c>
      <c r="H1940" s="29" t="s">
        <v>6468</v>
      </c>
      <c r="I1940" s="29" t="s">
        <v>1607</v>
      </c>
      <c r="J1940" s="148" t="s">
        <v>6470</v>
      </c>
      <c r="K1940" s="20" t="s">
        <v>2844</v>
      </c>
      <c r="L1940" s="29"/>
    </row>
    <row r="1941">
      <c r="C1941" s="12" t="s">
        <v>1035</v>
      </c>
      <c r="D1941" s="12"/>
      <c r="E1941" s="12" t="s">
        <v>1729</v>
      </c>
      <c r="F1941" s="29"/>
      <c r="G1941" s="29" t="s">
        <v>6451</v>
      </c>
      <c r="H1941" s="29" t="s">
        <v>6672</v>
      </c>
      <c r="I1941" s="29" t="s">
        <v>1607</v>
      </c>
      <c r="J1941" s="148" t="s">
        <v>6454</v>
      </c>
      <c r="K1941" s="20" t="s">
        <v>2844</v>
      </c>
      <c r="L1941" s="29"/>
    </row>
    <row r="1942">
      <c r="C1942" s="12" t="s">
        <v>1035</v>
      </c>
      <c r="D1942" s="12"/>
      <c r="E1942" s="12" t="s">
        <v>1729</v>
      </c>
      <c r="F1942" s="29"/>
      <c r="G1942" s="29" t="s">
        <v>6463</v>
      </c>
      <c r="H1942" s="29" t="s">
        <v>6464</v>
      </c>
      <c r="I1942" s="29" t="s">
        <v>1607</v>
      </c>
      <c r="J1942" s="148" t="s">
        <v>6466</v>
      </c>
      <c r="K1942" s="20" t="s">
        <v>2844</v>
      </c>
      <c r="L1942" s="29"/>
    </row>
    <row r="1943">
      <c r="C1943" s="12" t="s">
        <v>1035</v>
      </c>
      <c r="D1943" s="12"/>
      <c r="E1943" s="12" t="s">
        <v>1729</v>
      </c>
      <c r="F1943" s="29"/>
      <c r="G1943" s="29" t="s">
        <v>6673</v>
      </c>
      <c r="H1943" s="29" t="s">
        <v>6674</v>
      </c>
      <c r="I1943" s="29" t="s">
        <v>1607</v>
      </c>
      <c r="J1943" s="148" t="s">
        <v>6688</v>
      </c>
      <c r="K1943" s="20" t="s">
        <v>2844</v>
      </c>
      <c r="L1943" s="29"/>
    </row>
    <row r="1944">
      <c r="C1944" s="12" t="s">
        <v>1035</v>
      </c>
      <c r="D1944" s="12"/>
      <c r="E1944" s="12" t="s">
        <v>1729</v>
      </c>
      <c r="F1944" s="29"/>
      <c r="G1944" s="29" t="s">
        <v>6676</v>
      </c>
      <c r="H1944" s="29" t="s">
        <v>6677</v>
      </c>
      <c r="I1944" s="29" t="s">
        <v>1607</v>
      </c>
      <c r="J1944" s="148" t="s">
        <v>6689</v>
      </c>
      <c r="K1944" s="20" t="s">
        <v>2844</v>
      </c>
      <c r="L1944" s="29"/>
    </row>
    <row r="1945">
      <c r="C1945" s="12" t="s">
        <v>1035</v>
      </c>
      <c r="D1945" s="12"/>
      <c r="E1945" s="12" t="s">
        <v>1729</v>
      </c>
      <c r="F1945" s="21"/>
      <c r="G1945" s="21" t="s">
        <v>6679</v>
      </c>
      <c r="H1945" s="21" t="s">
        <v>6680</v>
      </c>
      <c r="I1945" s="21" t="s">
        <v>1607</v>
      </c>
      <c r="J1945" s="148" t="s">
        <v>6690</v>
      </c>
      <c r="K1945" s="20" t="s">
        <v>2844</v>
      </c>
      <c r="L1945" s="21"/>
    </row>
    <row r="1946">
      <c r="C1946" s="12" t="s">
        <v>1035</v>
      </c>
      <c r="D1946" s="12"/>
      <c r="E1946" s="12" t="s">
        <v>1729</v>
      </c>
      <c r="F1946" s="21"/>
      <c r="G1946" s="21" t="s">
        <v>6475</v>
      </c>
      <c r="H1946" s="21" t="s">
        <v>6476</v>
      </c>
      <c r="I1946" s="21" t="s">
        <v>1607</v>
      </c>
      <c r="J1946" s="148" t="s">
        <v>6478</v>
      </c>
      <c r="K1946" s="20" t="s">
        <v>2844</v>
      </c>
      <c r="L1946" s="21"/>
    </row>
    <row r="1947">
      <c r="C1947" s="12" t="s">
        <v>1035</v>
      </c>
      <c r="D1947" s="12"/>
      <c r="E1947" s="12" t="s">
        <v>1729</v>
      </c>
      <c r="F1947" s="21"/>
      <c r="G1947" s="21" t="s">
        <v>6459</v>
      </c>
      <c r="H1947" s="21" t="s">
        <v>6460</v>
      </c>
      <c r="I1947" s="21" t="s">
        <v>1607</v>
      </c>
      <c r="J1947" s="148" t="s">
        <v>6462</v>
      </c>
      <c r="K1947" s="20" t="s">
        <v>2844</v>
      </c>
      <c r="L1947" s="21"/>
    </row>
    <row r="1948">
      <c r="C1948" s="12" t="s">
        <v>1035</v>
      </c>
      <c r="D1948" s="12"/>
      <c r="E1948" s="12" t="s">
        <v>1729</v>
      </c>
      <c r="F1948" s="21"/>
      <c r="G1948" s="21" t="s">
        <v>6455</v>
      </c>
      <c r="H1948" s="21" t="s">
        <v>6456</v>
      </c>
      <c r="I1948" s="21" t="s">
        <v>1607</v>
      </c>
      <c r="J1948" s="148" t="s">
        <v>6458</v>
      </c>
      <c r="K1948" s="20" t="s">
        <v>2844</v>
      </c>
      <c r="L1948" s="21"/>
    </row>
    <row r="1949">
      <c r="C1949" s="12" t="s">
        <v>1035</v>
      </c>
      <c r="D1949" s="12"/>
      <c r="E1949" s="12" t="s">
        <v>1729</v>
      </c>
      <c r="F1949" s="21"/>
      <c r="G1949" s="21" t="s">
        <v>6471</v>
      </c>
      <c r="H1949" s="21" t="s">
        <v>6472</v>
      </c>
      <c r="I1949" s="21" t="s">
        <v>1607</v>
      </c>
      <c r="J1949" s="148" t="s">
        <v>6474</v>
      </c>
      <c r="K1949" s="20" t="s">
        <v>2844</v>
      </c>
      <c r="L1949" s="21"/>
    </row>
    <row r="1950">
      <c r="C1950" s="12" t="s">
        <v>1035</v>
      </c>
      <c r="D1950" s="12"/>
      <c r="E1950" s="12" t="s">
        <v>1729</v>
      </c>
      <c r="F1950" s="21"/>
      <c r="G1950" s="21" t="s">
        <v>6682</v>
      </c>
      <c r="H1950" s="21" t="s">
        <v>6683</v>
      </c>
      <c r="I1950" s="21" t="s">
        <v>1607</v>
      </c>
      <c r="J1950" s="148" t="s">
        <v>6691</v>
      </c>
      <c r="K1950" s="20" t="s">
        <v>2844</v>
      </c>
      <c r="L1950" s="21"/>
    </row>
    <row r="1951">
      <c r="C1951" s="12" t="s">
        <v>1035</v>
      </c>
      <c r="D1951" s="12"/>
      <c r="E1951" s="12" t="s">
        <v>1729</v>
      </c>
      <c r="F1951" s="21"/>
      <c r="G1951" s="21" t="s">
        <v>6685</v>
      </c>
      <c r="H1951" s="21" t="s">
        <v>6686</v>
      </c>
      <c r="I1951" s="21" t="s">
        <v>1607</v>
      </c>
      <c r="J1951" s="148" t="s">
        <v>6692</v>
      </c>
      <c r="K1951" s="20" t="s">
        <v>2844</v>
      </c>
      <c r="L1951" s="21"/>
    </row>
    <row r="1952">
      <c r="C1952" s="12" t="s">
        <v>1035</v>
      </c>
      <c r="D1952" s="12" t="s">
        <v>1036</v>
      </c>
      <c r="E1952" s="12" t="s">
        <v>1671</v>
      </c>
      <c r="F1952" s="12" t="s">
        <v>6693</v>
      </c>
      <c r="G1952" s="12" t="s">
        <v>6694</v>
      </c>
      <c r="H1952" s="12" t="s">
        <v>6450</v>
      </c>
      <c r="I1952" s="12" t="s">
        <v>1674</v>
      </c>
      <c r="J1952" s="114" t="s">
        <v>6695</v>
      </c>
      <c r="K1952" s="12" t="s">
        <v>2955</v>
      </c>
      <c r="L1952" s="12" t="s">
        <v>2956</v>
      </c>
    </row>
    <row r="1953">
      <c r="C1953" s="12" t="s">
        <v>1035</v>
      </c>
      <c r="D1953" s="12" t="s">
        <v>1036</v>
      </c>
      <c r="E1953" s="12" t="s">
        <v>1671</v>
      </c>
      <c r="F1953" s="12" t="s">
        <v>6696</v>
      </c>
      <c r="G1953" s="12" t="s">
        <v>6694</v>
      </c>
      <c r="H1953" s="12" t="s">
        <v>6450</v>
      </c>
      <c r="I1953" s="12" t="s">
        <v>1674</v>
      </c>
      <c r="J1953" s="114" t="s">
        <v>6695</v>
      </c>
      <c r="K1953" s="12" t="s">
        <v>2955</v>
      </c>
      <c r="L1953" s="12" t="s">
        <v>2956</v>
      </c>
    </row>
    <row r="1954">
      <c r="C1954" s="12" t="s">
        <v>1035</v>
      </c>
      <c r="D1954" s="12" t="s">
        <v>1036</v>
      </c>
      <c r="E1954" s="12" t="s">
        <v>1671</v>
      </c>
      <c r="F1954" s="12" t="s">
        <v>6693</v>
      </c>
      <c r="G1954" s="12" t="s">
        <v>6697</v>
      </c>
      <c r="H1954" s="12" t="s">
        <v>980</v>
      </c>
      <c r="I1954" s="12" t="s">
        <v>1674</v>
      </c>
      <c r="J1954" s="114" t="s">
        <v>6698</v>
      </c>
      <c r="K1954" s="12" t="s">
        <v>2955</v>
      </c>
      <c r="L1954" s="12" t="s">
        <v>2956</v>
      </c>
    </row>
    <row r="1955">
      <c r="C1955" s="12" t="s">
        <v>1035</v>
      </c>
      <c r="D1955" s="12" t="s">
        <v>1036</v>
      </c>
      <c r="E1955" s="12" t="s">
        <v>1671</v>
      </c>
      <c r="F1955" s="12" t="s">
        <v>6696</v>
      </c>
      <c r="G1955" s="12" t="s">
        <v>6697</v>
      </c>
      <c r="H1955" s="12" t="s">
        <v>980</v>
      </c>
      <c r="I1955" s="12" t="s">
        <v>1674</v>
      </c>
      <c r="J1955" s="114" t="s">
        <v>6698</v>
      </c>
      <c r="K1955" s="12" t="s">
        <v>2955</v>
      </c>
      <c r="L1955" s="12" t="s">
        <v>2956</v>
      </c>
    </row>
    <row r="1956">
      <c r="C1956" s="12" t="s">
        <v>1035</v>
      </c>
      <c r="D1956" s="12" t="s">
        <v>1036</v>
      </c>
      <c r="E1956" s="12" t="s">
        <v>1671</v>
      </c>
      <c r="F1956" s="12" t="s">
        <v>6693</v>
      </c>
      <c r="G1956" s="12" t="s">
        <v>3047</v>
      </c>
      <c r="H1956" s="12" t="s">
        <v>3048</v>
      </c>
      <c r="I1956" s="12" t="s">
        <v>1674</v>
      </c>
      <c r="J1956" s="114" t="s">
        <v>3049</v>
      </c>
      <c r="K1956" s="12" t="s">
        <v>2823</v>
      </c>
      <c r="L1956" s="12" t="s">
        <v>2824</v>
      </c>
    </row>
    <row r="1957">
      <c r="C1957" s="12" t="s">
        <v>1035</v>
      </c>
      <c r="D1957" s="12" t="s">
        <v>1036</v>
      </c>
      <c r="E1957" s="12" t="s">
        <v>1671</v>
      </c>
      <c r="F1957" s="12" t="s">
        <v>6696</v>
      </c>
      <c r="G1957" s="12" t="s">
        <v>3047</v>
      </c>
      <c r="H1957" s="12" t="s">
        <v>3048</v>
      </c>
      <c r="I1957" s="12" t="s">
        <v>1674</v>
      </c>
      <c r="J1957" s="114" t="s">
        <v>3049</v>
      </c>
      <c r="K1957" s="12" t="s">
        <v>2823</v>
      </c>
      <c r="L1957" s="12" t="s">
        <v>2824</v>
      </c>
    </row>
    <row r="1958">
      <c r="C1958" s="12" t="s">
        <v>1035</v>
      </c>
      <c r="D1958" s="12" t="s">
        <v>1036</v>
      </c>
      <c r="E1958" s="12" t="s">
        <v>1671</v>
      </c>
      <c r="F1958" s="12" t="s">
        <v>6693</v>
      </c>
      <c r="G1958" s="12" t="s">
        <v>3050</v>
      </c>
      <c r="H1958" s="12" t="s">
        <v>3051</v>
      </c>
      <c r="I1958" s="12" t="s">
        <v>1674</v>
      </c>
      <c r="J1958" s="114" t="s">
        <v>3052</v>
      </c>
      <c r="K1958" s="12" t="s">
        <v>2823</v>
      </c>
      <c r="L1958" s="12" t="s">
        <v>2824</v>
      </c>
    </row>
    <row r="1959">
      <c r="C1959" s="12" t="s">
        <v>1035</v>
      </c>
      <c r="D1959" s="12" t="s">
        <v>1036</v>
      </c>
      <c r="E1959" s="12" t="s">
        <v>1671</v>
      </c>
      <c r="F1959" s="12" t="s">
        <v>6696</v>
      </c>
      <c r="G1959" s="12" t="s">
        <v>3050</v>
      </c>
      <c r="H1959" s="12" t="s">
        <v>3051</v>
      </c>
      <c r="I1959" s="12" t="s">
        <v>1674</v>
      </c>
      <c r="J1959" s="114" t="s">
        <v>3052</v>
      </c>
      <c r="K1959" s="12" t="s">
        <v>2823</v>
      </c>
      <c r="L1959" s="12" t="s">
        <v>2824</v>
      </c>
    </row>
    <row r="1960">
      <c r="C1960" s="12" t="s">
        <v>1035</v>
      </c>
      <c r="D1960" s="12" t="s">
        <v>1036</v>
      </c>
      <c r="E1960" s="12" t="s">
        <v>1671</v>
      </c>
      <c r="F1960" s="12" t="s">
        <v>6693</v>
      </c>
      <c r="G1960" s="12" t="s">
        <v>6699</v>
      </c>
      <c r="H1960" s="12" t="s">
        <v>6700</v>
      </c>
      <c r="I1960" s="12" t="s">
        <v>1674</v>
      </c>
      <c r="J1960" s="114" t="s">
        <v>6701</v>
      </c>
      <c r="K1960" s="12" t="s">
        <v>2823</v>
      </c>
      <c r="L1960" s="12" t="s">
        <v>2824</v>
      </c>
    </row>
    <row r="1961">
      <c r="C1961" s="12" t="s">
        <v>1035</v>
      </c>
      <c r="D1961" s="12" t="s">
        <v>1036</v>
      </c>
      <c r="E1961" s="12" t="s">
        <v>1671</v>
      </c>
      <c r="F1961" s="12" t="s">
        <v>6696</v>
      </c>
      <c r="G1961" s="12" t="s">
        <v>6699</v>
      </c>
      <c r="H1961" s="12" t="s">
        <v>6700</v>
      </c>
      <c r="I1961" s="12" t="s">
        <v>1674</v>
      </c>
      <c r="J1961" s="114" t="s">
        <v>6701</v>
      </c>
      <c r="K1961" s="12" t="s">
        <v>2823</v>
      </c>
      <c r="L1961" s="12" t="s">
        <v>2824</v>
      </c>
    </row>
    <row r="1962">
      <c r="C1962" s="12" t="s">
        <v>1035</v>
      </c>
      <c r="D1962" s="12" t="s">
        <v>1036</v>
      </c>
      <c r="E1962" s="12" t="s">
        <v>1671</v>
      </c>
      <c r="F1962" s="12" t="s">
        <v>6693</v>
      </c>
      <c r="G1962" s="12" t="s">
        <v>3056</v>
      </c>
      <c r="H1962" s="12" t="s">
        <v>3057</v>
      </c>
      <c r="I1962" s="12" t="s">
        <v>1674</v>
      </c>
      <c r="J1962" s="114" t="s">
        <v>3058</v>
      </c>
      <c r="K1962" s="12" t="s">
        <v>3059</v>
      </c>
      <c r="L1962" s="12" t="s">
        <v>3060</v>
      </c>
    </row>
    <row r="1963">
      <c r="C1963" s="12" t="s">
        <v>1035</v>
      </c>
      <c r="D1963" s="12" t="s">
        <v>1036</v>
      </c>
      <c r="E1963" s="12" t="s">
        <v>1671</v>
      </c>
      <c r="F1963" s="12" t="s">
        <v>6696</v>
      </c>
      <c r="G1963" s="12" t="s">
        <v>3056</v>
      </c>
      <c r="H1963" s="12" t="s">
        <v>3057</v>
      </c>
      <c r="I1963" s="12" t="s">
        <v>1674</v>
      </c>
      <c r="J1963" s="114" t="s">
        <v>3058</v>
      </c>
      <c r="K1963" s="12" t="s">
        <v>3059</v>
      </c>
      <c r="L1963" s="12" t="s">
        <v>3060</v>
      </c>
    </row>
    <row r="1964">
      <c r="C1964" s="12" t="s">
        <v>1035</v>
      </c>
      <c r="D1964" s="12" t="s">
        <v>1036</v>
      </c>
      <c r="E1964" s="12" t="s">
        <v>1619</v>
      </c>
      <c r="F1964" s="12" t="s">
        <v>6693</v>
      </c>
      <c r="G1964" s="12" t="s">
        <v>3061</v>
      </c>
      <c r="H1964" s="12" t="s">
        <v>3062</v>
      </c>
      <c r="I1964" s="12" t="s">
        <v>1588</v>
      </c>
      <c r="J1964" s="114" t="s">
        <v>3063</v>
      </c>
      <c r="K1964" s="12" t="s">
        <v>3064</v>
      </c>
      <c r="L1964" s="12" t="s">
        <v>3065</v>
      </c>
    </row>
    <row r="1965">
      <c r="C1965" s="12" t="s">
        <v>1035</v>
      </c>
      <c r="D1965" s="12" t="s">
        <v>1036</v>
      </c>
      <c r="E1965" s="12" t="s">
        <v>1619</v>
      </c>
      <c r="F1965" s="12" t="s">
        <v>6696</v>
      </c>
      <c r="G1965" s="12" t="s">
        <v>3061</v>
      </c>
      <c r="H1965" s="12" t="s">
        <v>3062</v>
      </c>
      <c r="I1965" s="12" t="s">
        <v>1588</v>
      </c>
      <c r="J1965" s="114" t="s">
        <v>3063</v>
      </c>
      <c r="K1965" s="12" t="s">
        <v>3064</v>
      </c>
      <c r="L1965" s="12" t="s">
        <v>3065</v>
      </c>
    </row>
    <row r="1966">
      <c r="C1966" s="12" t="s">
        <v>1035</v>
      </c>
      <c r="D1966" s="12" t="s">
        <v>1036</v>
      </c>
      <c r="E1966" s="12" t="s">
        <v>1619</v>
      </c>
      <c r="F1966" s="12" t="s">
        <v>6693</v>
      </c>
      <c r="G1966" s="12" t="s">
        <v>238</v>
      </c>
      <c r="H1966" s="12" t="s">
        <v>3067</v>
      </c>
      <c r="I1966" s="12" t="s">
        <v>1588</v>
      </c>
      <c r="J1966" s="114" t="s">
        <v>3068</v>
      </c>
      <c r="K1966" s="12" t="s">
        <v>3064</v>
      </c>
      <c r="L1966" s="12" t="s">
        <v>3065</v>
      </c>
    </row>
    <row r="1967">
      <c r="C1967" s="12" t="s">
        <v>1035</v>
      </c>
      <c r="D1967" s="12" t="s">
        <v>1036</v>
      </c>
      <c r="E1967" s="12" t="s">
        <v>1619</v>
      </c>
      <c r="F1967" s="12" t="s">
        <v>6696</v>
      </c>
      <c r="G1967" s="12" t="s">
        <v>238</v>
      </c>
      <c r="H1967" s="12" t="s">
        <v>3067</v>
      </c>
      <c r="I1967" s="12" t="s">
        <v>1588</v>
      </c>
      <c r="J1967" s="114" t="s">
        <v>3068</v>
      </c>
      <c r="K1967" s="12" t="s">
        <v>3064</v>
      </c>
      <c r="L1967" s="12" t="s">
        <v>3065</v>
      </c>
    </row>
    <row r="1968">
      <c r="C1968" s="12" t="s">
        <v>1035</v>
      </c>
      <c r="D1968" s="12" t="s">
        <v>1036</v>
      </c>
      <c r="E1968" s="12" t="s">
        <v>1619</v>
      </c>
      <c r="F1968" s="12" t="s">
        <v>6693</v>
      </c>
      <c r="G1968" s="12" t="s">
        <v>1628</v>
      </c>
      <c r="H1968" s="12" t="s">
        <v>1629</v>
      </c>
      <c r="I1968" s="12" t="s">
        <v>1588</v>
      </c>
      <c r="J1968" s="114" t="s">
        <v>1630</v>
      </c>
      <c r="K1968" s="12" t="s">
        <v>1623</v>
      </c>
      <c r="L1968" s="12" t="s">
        <v>1624</v>
      </c>
    </row>
    <row r="1969">
      <c r="C1969" s="12" t="s">
        <v>1035</v>
      </c>
      <c r="D1969" s="12" t="s">
        <v>1036</v>
      </c>
      <c r="E1969" s="12" t="s">
        <v>1619</v>
      </c>
      <c r="F1969" s="12" t="s">
        <v>6696</v>
      </c>
      <c r="G1969" s="12" t="s">
        <v>1628</v>
      </c>
      <c r="H1969" s="12" t="s">
        <v>1629</v>
      </c>
      <c r="I1969" s="12" t="s">
        <v>1588</v>
      </c>
      <c r="J1969" s="114" t="s">
        <v>1630</v>
      </c>
      <c r="K1969" s="12" t="s">
        <v>1623</v>
      </c>
      <c r="L1969" s="12" t="s">
        <v>1624</v>
      </c>
    </row>
    <row r="1970">
      <c r="C1970" s="12" t="s">
        <v>1035</v>
      </c>
      <c r="D1970" s="12" t="s">
        <v>1036</v>
      </c>
      <c r="E1970" s="12" t="s">
        <v>1671</v>
      </c>
      <c r="F1970" s="12" t="s">
        <v>6693</v>
      </c>
      <c r="G1970" s="12" t="s">
        <v>1672</v>
      </c>
      <c r="H1970" s="12" t="s">
        <v>1673</v>
      </c>
      <c r="I1970" s="12" t="s">
        <v>1674</v>
      </c>
      <c r="J1970" s="114" t="s">
        <v>1675</v>
      </c>
      <c r="K1970" s="12" t="s">
        <v>1676</v>
      </c>
      <c r="L1970" s="12" t="s">
        <v>1677</v>
      </c>
    </row>
    <row r="1971">
      <c r="C1971" s="12" t="s">
        <v>1035</v>
      </c>
      <c r="D1971" s="12" t="s">
        <v>1036</v>
      </c>
      <c r="E1971" s="12" t="s">
        <v>1671</v>
      </c>
      <c r="F1971" s="12" t="s">
        <v>6696</v>
      </c>
      <c r="G1971" s="12" t="s">
        <v>1672</v>
      </c>
      <c r="H1971" s="12" t="s">
        <v>1673</v>
      </c>
      <c r="I1971" s="12" t="s">
        <v>1674</v>
      </c>
      <c r="J1971" s="114" t="s">
        <v>1675</v>
      </c>
      <c r="K1971" s="12" t="s">
        <v>1676</v>
      </c>
      <c r="L1971" s="12" t="s">
        <v>1677</v>
      </c>
    </row>
    <row r="1972">
      <c r="C1972" s="12" t="s">
        <v>1035</v>
      </c>
      <c r="D1972" s="12" t="s">
        <v>1036</v>
      </c>
      <c r="E1972" s="12" t="s">
        <v>1671</v>
      </c>
      <c r="F1972" s="12" t="s">
        <v>6693</v>
      </c>
      <c r="G1972" s="12" t="s">
        <v>3079</v>
      </c>
      <c r="H1972" s="12" t="s">
        <v>3080</v>
      </c>
      <c r="I1972" s="12" t="s">
        <v>1674</v>
      </c>
      <c r="J1972" s="114" t="s">
        <v>3081</v>
      </c>
      <c r="K1972" s="12" t="s">
        <v>1676</v>
      </c>
      <c r="L1972" s="12" t="s">
        <v>1677</v>
      </c>
    </row>
    <row r="1973">
      <c r="C1973" s="12" t="s">
        <v>1035</v>
      </c>
      <c r="D1973" s="12" t="s">
        <v>1036</v>
      </c>
      <c r="E1973" s="12" t="s">
        <v>1671</v>
      </c>
      <c r="F1973" s="12" t="s">
        <v>6696</v>
      </c>
      <c r="G1973" s="12" t="s">
        <v>3079</v>
      </c>
      <c r="H1973" s="12" t="s">
        <v>3080</v>
      </c>
      <c r="I1973" s="12" t="s">
        <v>1674</v>
      </c>
      <c r="J1973" s="114" t="s">
        <v>3081</v>
      </c>
      <c r="K1973" s="12" t="s">
        <v>1676</v>
      </c>
      <c r="L1973" s="12" t="s">
        <v>1677</v>
      </c>
    </row>
    <row r="1974">
      <c r="C1974" s="12" t="s">
        <v>1035</v>
      </c>
      <c r="D1974" s="12" t="s">
        <v>1036</v>
      </c>
      <c r="E1974" s="12" t="s">
        <v>1619</v>
      </c>
      <c r="F1974" s="12" t="s">
        <v>6693</v>
      </c>
      <c r="G1974" s="12" t="s">
        <v>3082</v>
      </c>
      <c r="H1974" s="12" t="s">
        <v>3083</v>
      </c>
      <c r="I1974" s="12" t="s">
        <v>1588</v>
      </c>
      <c r="J1974" s="114" t="s">
        <v>3084</v>
      </c>
      <c r="K1974" s="12" t="s">
        <v>3085</v>
      </c>
      <c r="L1974" s="12" t="s">
        <v>3086</v>
      </c>
    </row>
    <row r="1975">
      <c r="C1975" s="12" t="s">
        <v>1035</v>
      </c>
      <c r="D1975" s="12" t="s">
        <v>1036</v>
      </c>
      <c r="E1975" s="12" t="s">
        <v>1619</v>
      </c>
      <c r="F1975" s="12" t="s">
        <v>6696</v>
      </c>
      <c r="G1975" s="12" t="s">
        <v>3082</v>
      </c>
      <c r="H1975" s="12" t="s">
        <v>3083</v>
      </c>
      <c r="I1975" s="12" t="s">
        <v>1588</v>
      </c>
      <c r="J1975" s="114" t="s">
        <v>3084</v>
      </c>
      <c r="K1975" s="12" t="s">
        <v>3085</v>
      </c>
      <c r="L1975" s="12" t="s">
        <v>3086</v>
      </c>
    </row>
    <row r="1976">
      <c r="C1976" s="12" t="s">
        <v>1035</v>
      </c>
      <c r="D1976" s="12" t="s">
        <v>1036</v>
      </c>
      <c r="E1976" s="12" t="s">
        <v>1619</v>
      </c>
      <c r="F1976" s="12" t="s">
        <v>6693</v>
      </c>
      <c r="G1976" s="12" t="s">
        <v>3087</v>
      </c>
      <c r="H1976" s="12" t="s">
        <v>3088</v>
      </c>
      <c r="I1976" s="12" t="s">
        <v>1588</v>
      </c>
      <c r="J1976" s="114" t="s">
        <v>3089</v>
      </c>
      <c r="K1976" s="12" t="s">
        <v>3085</v>
      </c>
      <c r="L1976" s="12" t="s">
        <v>3086</v>
      </c>
    </row>
    <row r="1977">
      <c r="C1977" s="12" t="s">
        <v>1035</v>
      </c>
      <c r="D1977" s="12" t="s">
        <v>1036</v>
      </c>
      <c r="E1977" s="12" t="s">
        <v>1619</v>
      </c>
      <c r="F1977" s="12" t="s">
        <v>6696</v>
      </c>
      <c r="G1977" s="12" t="s">
        <v>3087</v>
      </c>
      <c r="H1977" s="12" t="s">
        <v>3088</v>
      </c>
      <c r="I1977" s="12" t="s">
        <v>1588</v>
      </c>
      <c r="J1977" s="114" t="s">
        <v>3089</v>
      </c>
      <c r="K1977" s="12" t="s">
        <v>3085</v>
      </c>
      <c r="L1977" s="12" t="s">
        <v>3086</v>
      </c>
    </row>
    <row r="1978">
      <c r="A1978" s="126">
        <v>1674.0</v>
      </c>
      <c r="B1978" s="127" t="s">
        <v>1711</v>
      </c>
      <c r="C1978" s="127" t="s">
        <v>266</v>
      </c>
      <c r="D1978" s="127"/>
      <c r="E1978" s="127" t="s">
        <v>1619</v>
      </c>
      <c r="F1978" s="128"/>
      <c r="G1978" s="128" t="s">
        <v>6702</v>
      </c>
      <c r="H1978" s="128" t="s">
        <v>6703</v>
      </c>
      <c r="I1978" s="128" t="s">
        <v>1588</v>
      </c>
      <c r="J1978" s="129" t="s">
        <v>6704</v>
      </c>
      <c r="K1978" s="130" t="s">
        <v>4312</v>
      </c>
      <c r="L1978" s="128" t="s">
        <v>6705</v>
      </c>
      <c r="M1978" s="145"/>
      <c r="N1978" s="18"/>
      <c r="O1978" s="113"/>
      <c r="P1978" s="113"/>
      <c r="Q1978" s="18"/>
      <c r="R1978" s="18"/>
      <c r="S1978" s="15"/>
      <c r="T1978" s="18"/>
      <c r="U1978" s="18"/>
      <c r="V1978" s="18"/>
      <c r="W1978" s="18"/>
      <c r="X1978" s="18"/>
      <c r="Y1978" s="18"/>
      <c r="Z1978" s="18"/>
      <c r="AA1978" s="18"/>
      <c r="AB1978" s="18"/>
      <c r="AC1978" s="18"/>
      <c r="AD1978" s="18"/>
    </row>
    <row r="1979">
      <c r="A1979" s="126">
        <v>1675.0</v>
      </c>
      <c r="B1979" s="127" t="s">
        <v>1711</v>
      </c>
      <c r="C1979" s="127" t="s">
        <v>266</v>
      </c>
      <c r="D1979" s="127"/>
      <c r="E1979" s="127" t="s">
        <v>1619</v>
      </c>
      <c r="F1979" s="128"/>
      <c r="G1979" s="128" t="s">
        <v>6706</v>
      </c>
      <c r="H1979" s="128" t="s">
        <v>6707</v>
      </c>
      <c r="I1979" s="128" t="s">
        <v>1588</v>
      </c>
      <c r="J1979" s="129" t="s">
        <v>6708</v>
      </c>
      <c r="K1979" s="130" t="s">
        <v>4312</v>
      </c>
      <c r="L1979" s="128" t="s">
        <v>6705</v>
      </c>
      <c r="M1979" s="145"/>
      <c r="N1979" s="18"/>
      <c r="O1979" s="113"/>
      <c r="P1979" s="113"/>
      <c r="Q1979" s="18"/>
      <c r="R1979" s="18"/>
      <c r="S1979" s="15"/>
      <c r="T1979" s="18"/>
      <c r="U1979" s="18"/>
      <c r="V1979" s="18"/>
      <c r="W1979" s="18"/>
      <c r="X1979" s="18"/>
      <c r="Y1979" s="18"/>
      <c r="Z1979" s="18"/>
      <c r="AA1979" s="18"/>
      <c r="AB1979" s="18"/>
      <c r="AC1979" s="18"/>
      <c r="AD1979" s="18"/>
    </row>
    <row r="1980">
      <c r="A1980" s="126">
        <v>1680.0</v>
      </c>
      <c r="B1980" s="127" t="s">
        <v>1711</v>
      </c>
      <c r="C1980" s="127" t="s">
        <v>266</v>
      </c>
      <c r="D1980" s="127"/>
      <c r="E1980" s="127" t="s">
        <v>1619</v>
      </c>
      <c r="F1980" s="128"/>
      <c r="G1980" s="128" t="s">
        <v>6709</v>
      </c>
      <c r="H1980" s="128" t="s">
        <v>6710</v>
      </c>
      <c r="I1980" s="128" t="s">
        <v>1588</v>
      </c>
      <c r="J1980" s="129" t="s">
        <v>6711</v>
      </c>
      <c r="K1980" s="130" t="s">
        <v>1614</v>
      </c>
      <c r="L1980" s="128" t="s">
        <v>1615</v>
      </c>
      <c r="M1980" s="145"/>
      <c r="N1980" s="18"/>
      <c r="O1980" s="18"/>
      <c r="P1980" s="18"/>
      <c r="Q1980" s="18"/>
      <c r="R1980" s="18"/>
      <c r="S1980" s="18"/>
      <c r="T1980" s="15"/>
      <c r="U1980" s="18"/>
      <c r="V1980" s="18"/>
      <c r="W1980" s="18"/>
      <c r="X1980" s="18"/>
      <c r="Y1980" s="18"/>
      <c r="Z1980" s="18"/>
      <c r="AA1980" s="18"/>
      <c r="AB1980" s="18"/>
      <c r="AC1980" s="18"/>
      <c r="AD1980" s="18"/>
    </row>
    <row r="1981">
      <c r="A1981" s="126">
        <v>1681.0</v>
      </c>
      <c r="B1981" s="127" t="s">
        <v>1711</v>
      </c>
      <c r="C1981" s="127" t="s">
        <v>266</v>
      </c>
      <c r="D1981" s="127"/>
      <c r="E1981" s="127" t="s">
        <v>1619</v>
      </c>
      <c r="F1981" s="128"/>
      <c r="G1981" s="128" t="s">
        <v>6712</v>
      </c>
      <c r="H1981" s="128" t="s">
        <v>6713</v>
      </c>
      <c r="I1981" s="128" t="s">
        <v>1588</v>
      </c>
      <c r="J1981" s="129" t="s">
        <v>6714</v>
      </c>
      <c r="K1981" s="130" t="s">
        <v>1614</v>
      </c>
      <c r="L1981" s="128" t="s">
        <v>1615</v>
      </c>
      <c r="M1981" s="145"/>
      <c r="N1981" s="18"/>
      <c r="O1981" s="18"/>
      <c r="P1981" s="18"/>
      <c r="Q1981" s="18"/>
      <c r="R1981" s="18"/>
      <c r="S1981" s="18"/>
      <c r="T1981" s="15"/>
      <c r="U1981" s="18"/>
      <c r="V1981" s="18"/>
      <c r="W1981" s="18"/>
      <c r="X1981" s="18"/>
      <c r="Y1981" s="18"/>
      <c r="Z1981" s="18"/>
      <c r="AA1981" s="18"/>
      <c r="AB1981" s="18"/>
      <c r="AC1981" s="18"/>
      <c r="AD1981" s="18"/>
    </row>
    <row r="1982">
      <c r="A1982" s="126">
        <v>1671.0</v>
      </c>
      <c r="B1982" s="127" t="s">
        <v>1711</v>
      </c>
      <c r="C1982" s="127" t="s">
        <v>266</v>
      </c>
      <c r="D1982" s="127"/>
      <c r="E1982" s="127" t="s">
        <v>1619</v>
      </c>
      <c r="F1982" s="128"/>
      <c r="G1982" s="128" t="s">
        <v>6715</v>
      </c>
      <c r="H1982" s="128" t="s">
        <v>6716</v>
      </c>
      <c r="I1982" s="128" t="s">
        <v>1588</v>
      </c>
      <c r="J1982" s="129" t="s">
        <v>6717</v>
      </c>
      <c r="K1982" s="130" t="s">
        <v>1876</v>
      </c>
      <c r="L1982" s="128" t="s">
        <v>1877</v>
      </c>
      <c r="M1982" s="145"/>
      <c r="N1982" s="18"/>
      <c r="O1982" s="18"/>
      <c r="P1982" s="18"/>
      <c r="Q1982" s="18"/>
      <c r="R1982" s="18"/>
      <c r="S1982" s="18"/>
      <c r="T1982" s="15"/>
      <c r="U1982" s="18"/>
      <c r="V1982" s="18"/>
      <c r="W1982" s="18"/>
      <c r="X1982" s="18"/>
      <c r="Y1982" s="18"/>
      <c r="Z1982" s="18"/>
      <c r="AA1982" s="18"/>
      <c r="AB1982" s="18"/>
      <c r="AC1982" s="18"/>
      <c r="AD1982" s="18"/>
    </row>
    <row r="1983">
      <c r="A1983" s="126">
        <v>1673.0</v>
      </c>
      <c r="B1983" s="127" t="s">
        <v>1711</v>
      </c>
      <c r="C1983" s="127" t="s">
        <v>266</v>
      </c>
      <c r="D1983" s="127"/>
      <c r="E1983" s="127" t="s">
        <v>1619</v>
      </c>
      <c r="F1983" s="128"/>
      <c r="G1983" s="128" t="s">
        <v>6718</v>
      </c>
      <c r="H1983" s="128" t="s">
        <v>6719</v>
      </c>
      <c r="I1983" s="128" t="s">
        <v>1588</v>
      </c>
      <c r="J1983" s="129" t="s">
        <v>6720</v>
      </c>
      <c r="K1983" s="130" t="s">
        <v>4312</v>
      </c>
      <c r="L1983" s="128" t="s">
        <v>6705</v>
      </c>
      <c r="M1983" s="145"/>
      <c r="N1983" s="18"/>
      <c r="O1983" s="18"/>
      <c r="P1983" s="18"/>
      <c r="Q1983" s="18"/>
      <c r="R1983" s="18"/>
      <c r="S1983" s="18"/>
      <c r="T1983" s="15"/>
      <c r="U1983" s="18"/>
      <c r="V1983" s="18"/>
      <c r="W1983" s="18"/>
      <c r="X1983" s="18"/>
      <c r="Y1983" s="18"/>
      <c r="Z1983" s="18"/>
      <c r="AA1983" s="18"/>
      <c r="AB1983" s="18"/>
      <c r="AC1983" s="18"/>
      <c r="AD1983" s="18"/>
    </row>
    <row r="1984">
      <c r="A1984" s="126">
        <v>1672.0</v>
      </c>
      <c r="B1984" s="127" t="s">
        <v>1711</v>
      </c>
      <c r="C1984" s="127" t="s">
        <v>266</v>
      </c>
      <c r="D1984" s="127"/>
      <c r="E1984" s="127" t="s">
        <v>1619</v>
      </c>
      <c r="F1984" s="128"/>
      <c r="G1984" s="128" t="s">
        <v>6721</v>
      </c>
      <c r="H1984" s="128" t="s">
        <v>6722</v>
      </c>
      <c r="I1984" s="128" t="s">
        <v>1588</v>
      </c>
      <c r="J1984" s="129" t="s">
        <v>6723</v>
      </c>
      <c r="K1984" s="130" t="s">
        <v>4312</v>
      </c>
      <c r="L1984" s="128" t="s">
        <v>6705</v>
      </c>
      <c r="M1984" s="145"/>
      <c r="N1984" s="18"/>
      <c r="O1984" s="113"/>
      <c r="P1984" s="113"/>
      <c r="Q1984" s="113"/>
      <c r="R1984" s="113"/>
      <c r="S1984" s="15"/>
      <c r="T1984" s="18"/>
      <c r="U1984" s="18"/>
      <c r="V1984" s="18"/>
      <c r="W1984" s="18"/>
      <c r="X1984" s="18"/>
      <c r="Y1984" s="18"/>
      <c r="Z1984" s="18"/>
      <c r="AA1984" s="18"/>
      <c r="AB1984" s="18"/>
      <c r="AC1984" s="18"/>
      <c r="AD1984" s="18"/>
    </row>
    <row r="1985">
      <c r="A1985" s="126">
        <v>1679.0</v>
      </c>
      <c r="B1985" s="127" t="s">
        <v>1711</v>
      </c>
      <c r="C1985" s="127" t="s">
        <v>266</v>
      </c>
      <c r="D1985" s="127"/>
      <c r="E1985" s="127" t="s">
        <v>1619</v>
      </c>
      <c r="F1985" s="128"/>
      <c r="G1985" s="128" t="s">
        <v>6724</v>
      </c>
      <c r="H1985" s="128" t="s">
        <v>6725</v>
      </c>
      <c r="I1985" s="128" t="s">
        <v>1588</v>
      </c>
      <c r="J1985" s="129" t="s">
        <v>6726</v>
      </c>
      <c r="K1985" s="130" t="s">
        <v>4749</v>
      </c>
      <c r="L1985" s="128" t="s">
        <v>4750</v>
      </c>
      <c r="M1985" s="145"/>
      <c r="N1985" s="18"/>
      <c r="O1985" s="18"/>
      <c r="P1985" s="18"/>
      <c r="Q1985" s="18"/>
      <c r="R1985" s="18"/>
      <c r="S1985" s="18"/>
      <c r="T1985" s="15"/>
      <c r="U1985" s="18"/>
      <c r="V1985" s="18"/>
      <c r="W1985" s="18"/>
      <c r="X1985" s="18"/>
      <c r="Y1985" s="18"/>
      <c r="Z1985" s="18"/>
      <c r="AA1985" s="18"/>
      <c r="AB1985" s="18"/>
      <c r="AC1985" s="18"/>
      <c r="AD1985" s="18"/>
    </row>
    <row r="1986">
      <c r="A1986" s="126">
        <v>1677.0</v>
      </c>
      <c r="B1986" s="127" t="s">
        <v>1711</v>
      </c>
      <c r="C1986" s="127" t="s">
        <v>266</v>
      </c>
      <c r="D1986" s="127"/>
      <c r="E1986" s="127" t="s">
        <v>1619</v>
      </c>
      <c r="F1986" s="128"/>
      <c r="G1986" s="128" t="s">
        <v>6727</v>
      </c>
      <c r="H1986" s="128" t="s">
        <v>6728</v>
      </c>
      <c r="I1986" s="128" t="s">
        <v>1588</v>
      </c>
      <c r="J1986" s="129" t="s">
        <v>6729</v>
      </c>
      <c r="K1986" s="130" t="s">
        <v>4749</v>
      </c>
      <c r="L1986" s="128" t="s">
        <v>4750</v>
      </c>
      <c r="M1986" s="145"/>
      <c r="N1986" s="18"/>
      <c r="O1986" s="18"/>
      <c r="P1986" s="18"/>
      <c r="Q1986" s="18"/>
      <c r="R1986" s="18"/>
      <c r="S1986" s="18"/>
      <c r="T1986" s="15"/>
      <c r="U1986" s="18"/>
      <c r="V1986" s="18"/>
      <c r="W1986" s="18"/>
      <c r="X1986" s="18"/>
      <c r="Y1986" s="18"/>
      <c r="Z1986" s="18"/>
      <c r="AA1986" s="18"/>
      <c r="AB1986" s="18"/>
      <c r="AC1986" s="18"/>
      <c r="AD1986" s="18"/>
    </row>
    <row r="1987">
      <c r="A1987" s="126">
        <v>1678.0</v>
      </c>
      <c r="B1987" s="127" t="s">
        <v>1711</v>
      </c>
      <c r="C1987" s="127" t="s">
        <v>266</v>
      </c>
      <c r="D1987" s="127"/>
      <c r="E1987" s="127" t="s">
        <v>1619</v>
      </c>
      <c r="F1987" s="128"/>
      <c r="G1987" s="128" t="s">
        <v>6730</v>
      </c>
      <c r="H1987" s="128" t="s">
        <v>6731</v>
      </c>
      <c r="I1987" s="128" t="s">
        <v>1588</v>
      </c>
      <c r="J1987" s="129" t="s">
        <v>6732</v>
      </c>
      <c r="K1987" s="130" t="s">
        <v>4749</v>
      </c>
      <c r="L1987" s="128" t="s">
        <v>4750</v>
      </c>
      <c r="M1987" s="145"/>
      <c r="N1987" s="18"/>
      <c r="O1987" s="18"/>
      <c r="P1987" s="18"/>
      <c r="Q1987" s="18"/>
      <c r="R1987" s="18"/>
      <c r="S1987" s="18"/>
      <c r="T1987" s="15"/>
      <c r="U1987" s="18"/>
      <c r="V1987" s="18"/>
      <c r="W1987" s="18"/>
      <c r="X1987" s="18"/>
      <c r="Y1987" s="18"/>
      <c r="Z1987" s="18"/>
      <c r="AA1987" s="18"/>
      <c r="AB1987" s="18"/>
      <c r="AC1987" s="18"/>
      <c r="AD1987" s="18"/>
    </row>
    <row r="1988">
      <c r="A1988" s="126">
        <v>1676.0</v>
      </c>
      <c r="B1988" s="127" t="s">
        <v>1711</v>
      </c>
      <c r="C1988" s="127" t="s">
        <v>266</v>
      </c>
      <c r="D1988" s="127"/>
      <c r="E1988" s="127" t="s">
        <v>1619</v>
      </c>
      <c r="F1988" s="128"/>
      <c r="G1988" s="128" t="s">
        <v>6733</v>
      </c>
      <c r="H1988" s="128" t="s">
        <v>6734</v>
      </c>
      <c r="I1988" s="128" t="s">
        <v>1588</v>
      </c>
      <c r="J1988" s="129" t="s">
        <v>6735</v>
      </c>
      <c r="K1988" s="130" t="s">
        <v>4749</v>
      </c>
      <c r="L1988" s="128" t="s">
        <v>4750</v>
      </c>
      <c r="M1988" s="145"/>
      <c r="N1988" s="18"/>
      <c r="O1988" s="18"/>
      <c r="P1988" s="18"/>
      <c r="Q1988" s="18"/>
      <c r="R1988" s="18"/>
      <c r="S1988" s="18"/>
      <c r="T1988" s="15"/>
      <c r="U1988" s="18"/>
      <c r="V1988" s="18"/>
      <c r="W1988" s="18"/>
      <c r="X1988" s="18"/>
      <c r="Y1988" s="18"/>
      <c r="Z1988" s="18"/>
      <c r="AA1988" s="18"/>
      <c r="AB1988" s="18"/>
      <c r="AC1988" s="18"/>
      <c r="AD1988" s="18"/>
    </row>
    <row r="1989">
      <c r="C1989" s="12" t="s">
        <v>266</v>
      </c>
      <c r="D1989" s="12" t="s">
        <v>267</v>
      </c>
      <c r="E1989" s="12" t="s">
        <v>1619</v>
      </c>
      <c r="F1989" s="12" t="s">
        <v>268</v>
      </c>
      <c r="G1989" s="12" t="s">
        <v>1620</v>
      </c>
      <c r="H1989" s="12" t="s">
        <v>1621</v>
      </c>
      <c r="I1989" s="12" t="s">
        <v>1588</v>
      </c>
      <c r="J1989" s="114" t="s">
        <v>1622</v>
      </c>
      <c r="K1989" s="12" t="s">
        <v>1623</v>
      </c>
      <c r="L1989" s="12" t="s">
        <v>1624</v>
      </c>
    </row>
    <row r="1990">
      <c r="C1990" s="12" t="s">
        <v>266</v>
      </c>
      <c r="D1990" s="12" t="s">
        <v>267</v>
      </c>
      <c r="E1990" s="12" t="s">
        <v>1654</v>
      </c>
      <c r="F1990" s="12" t="s">
        <v>268</v>
      </c>
      <c r="G1990" s="12" t="s">
        <v>6736</v>
      </c>
      <c r="H1990" s="12" t="s">
        <v>6737</v>
      </c>
      <c r="I1990" s="12" t="s">
        <v>1600</v>
      </c>
      <c r="J1990" s="114" t="s">
        <v>6738</v>
      </c>
      <c r="K1990" s="12" t="s">
        <v>1602</v>
      </c>
      <c r="L1990" s="12" t="s">
        <v>1603</v>
      </c>
    </row>
    <row r="1991">
      <c r="C1991" s="12" t="s">
        <v>266</v>
      </c>
      <c r="D1991" s="12" t="s">
        <v>267</v>
      </c>
      <c r="E1991" s="12" t="s">
        <v>1654</v>
      </c>
      <c r="F1991" s="12" t="s">
        <v>268</v>
      </c>
      <c r="G1991" s="12" t="s">
        <v>1664</v>
      </c>
      <c r="H1991" s="12" t="s">
        <v>1665</v>
      </c>
      <c r="I1991" s="12" t="s">
        <v>1600</v>
      </c>
      <c r="J1991" s="114" t="s">
        <v>1666</v>
      </c>
      <c r="K1991" s="12" t="s">
        <v>1602</v>
      </c>
      <c r="L1991" s="12" t="s">
        <v>1603</v>
      </c>
    </row>
    <row r="1992">
      <c r="A1992" s="108">
        <v>1730.0</v>
      </c>
      <c r="B1992" s="108" t="s">
        <v>1584</v>
      </c>
      <c r="C1992" s="108" t="s">
        <v>967</v>
      </c>
      <c r="D1992" s="108"/>
      <c r="E1992" s="108" t="s">
        <v>1712</v>
      </c>
      <c r="F1992" s="137"/>
      <c r="G1992" s="137" t="s">
        <v>6739</v>
      </c>
      <c r="H1992" s="137" t="s">
        <v>6740</v>
      </c>
      <c r="I1992" s="137" t="s">
        <v>1715</v>
      </c>
      <c r="J1992" s="139" t="s">
        <v>6741</v>
      </c>
      <c r="K1992" s="109" t="s">
        <v>1717</v>
      </c>
      <c r="L1992" s="138"/>
      <c r="M1992" s="111"/>
      <c r="N1992" s="18"/>
      <c r="O1992" s="18"/>
      <c r="P1992" s="18"/>
      <c r="Q1992" s="18"/>
      <c r="R1992" s="18"/>
      <c r="S1992" s="18"/>
      <c r="T1992" s="15"/>
      <c r="U1992" s="18"/>
      <c r="V1992" s="18"/>
      <c r="W1992" s="18"/>
      <c r="X1992" s="18"/>
      <c r="Y1992" s="18"/>
      <c r="Z1992" s="18"/>
      <c r="AA1992" s="18"/>
      <c r="AB1992" s="18"/>
      <c r="AC1992" s="18"/>
      <c r="AD1992" s="18"/>
    </row>
    <row r="1993">
      <c r="A1993" s="108">
        <v>1731.0</v>
      </c>
      <c r="B1993" s="108" t="s">
        <v>1584</v>
      </c>
      <c r="C1993" s="108" t="s">
        <v>967</v>
      </c>
      <c r="D1993" s="108"/>
      <c r="E1993" s="108" t="s">
        <v>1654</v>
      </c>
      <c r="F1993" s="137"/>
      <c r="G1993" s="137" t="s">
        <v>6742</v>
      </c>
      <c r="H1993" s="137" t="s">
        <v>6743</v>
      </c>
      <c r="I1993" s="137" t="s">
        <v>1600</v>
      </c>
      <c r="J1993" s="139" t="s">
        <v>6744</v>
      </c>
      <c r="K1993" s="109" t="s">
        <v>1782</v>
      </c>
      <c r="L1993" s="138"/>
      <c r="M1993" s="111"/>
      <c r="N1993" s="18"/>
      <c r="O1993" s="18"/>
      <c r="P1993" s="18"/>
      <c r="Q1993" s="18"/>
      <c r="R1993" s="18"/>
      <c r="S1993" s="18"/>
      <c r="T1993" s="15"/>
      <c r="U1993" s="18"/>
      <c r="V1993" s="18"/>
      <c r="W1993" s="18"/>
      <c r="X1993" s="18"/>
      <c r="Y1993" s="18"/>
      <c r="Z1993" s="18"/>
      <c r="AA1993" s="18"/>
      <c r="AB1993" s="18"/>
      <c r="AC1993" s="18"/>
      <c r="AD1993" s="18"/>
    </row>
    <row r="1994">
      <c r="A1994" s="108">
        <v>1732.0</v>
      </c>
      <c r="B1994" s="108" t="s">
        <v>1584</v>
      </c>
      <c r="C1994" s="108" t="s">
        <v>967</v>
      </c>
      <c r="D1994" s="108"/>
      <c r="E1994" s="108" t="s">
        <v>1654</v>
      </c>
      <c r="F1994" s="137"/>
      <c r="G1994" s="137" t="s">
        <v>6742</v>
      </c>
      <c r="H1994" s="137" t="s">
        <v>6743</v>
      </c>
      <c r="I1994" s="137" t="s">
        <v>1600</v>
      </c>
      <c r="J1994" s="139" t="s">
        <v>6745</v>
      </c>
      <c r="K1994" s="109" t="s">
        <v>1602</v>
      </c>
      <c r="L1994" s="138"/>
      <c r="M1994" s="111"/>
      <c r="N1994" s="18"/>
      <c r="O1994" s="113"/>
      <c r="P1994" s="113"/>
      <c r="Q1994" s="113"/>
      <c r="R1994" s="113"/>
      <c r="S1994" s="15"/>
      <c r="T1994" s="18"/>
      <c r="U1994" s="18"/>
      <c r="V1994" s="18"/>
      <c r="W1994" s="18"/>
      <c r="X1994" s="18"/>
      <c r="Y1994" s="18"/>
      <c r="Z1994" s="18"/>
      <c r="AA1994" s="18"/>
      <c r="AB1994" s="18"/>
      <c r="AC1994" s="18"/>
      <c r="AD1994" s="18"/>
    </row>
    <row r="1995">
      <c r="A1995" s="108">
        <v>1735.0</v>
      </c>
      <c r="B1995" s="108" t="s">
        <v>1584</v>
      </c>
      <c r="C1995" s="108" t="s">
        <v>967</v>
      </c>
      <c r="D1995" s="108"/>
      <c r="E1995" s="108" t="s">
        <v>1654</v>
      </c>
      <c r="F1995" s="137"/>
      <c r="G1995" s="137" t="s">
        <v>6746</v>
      </c>
      <c r="H1995" s="137" t="s">
        <v>6743</v>
      </c>
      <c r="I1995" s="137" t="s">
        <v>1600</v>
      </c>
      <c r="J1995" s="139" t="s">
        <v>6747</v>
      </c>
      <c r="K1995" s="109" t="s">
        <v>2048</v>
      </c>
      <c r="L1995" s="138"/>
      <c r="M1995" s="111"/>
      <c r="N1995" s="18"/>
      <c r="O1995" s="113"/>
      <c r="P1995" s="113"/>
      <c r="Q1995" s="113"/>
      <c r="R1995" s="113"/>
      <c r="S1995" s="15"/>
      <c r="T1995" s="18"/>
      <c r="U1995" s="18"/>
      <c r="V1995" s="18"/>
      <c r="W1995" s="18"/>
      <c r="X1995" s="18"/>
      <c r="Y1995" s="18"/>
      <c r="Z1995" s="18"/>
      <c r="AA1995" s="18"/>
      <c r="AB1995" s="18"/>
      <c r="AC1995" s="18"/>
      <c r="AD1995" s="18"/>
    </row>
    <row r="1996">
      <c r="A1996" s="108">
        <v>1708.0</v>
      </c>
      <c r="B1996" s="108" t="s">
        <v>1584</v>
      </c>
      <c r="C1996" s="108" t="s">
        <v>967</v>
      </c>
      <c r="D1996" s="108"/>
      <c r="E1996" s="108" t="s">
        <v>1619</v>
      </c>
      <c r="F1996" s="137"/>
      <c r="G1996" s="137" t="s">
        <v>6748</v>
      </c>
      <c r="H1996" s="137" t="s">
        <v>6749</v>
      </c>
      <c r="I1996" s="137" t="s">
        <v>1588</v>
      </c>
      <c r="J1996" s="139" t="s">
        <v>6750</v>
      </c>
      <c r="K1996" s="109" t="s">
        <v>6751</v>
      </c>
      <c r="L1996" s="138"/>
      <c r="M1996" s="111"/>
      <c r="N1996" s="18"/>
      <c r="O1996" s="113"/>
      <c r="P1996" s="113"/>
      <c r="Q1996" s="113"/>
      <c r="R1996" s="113"/>
      <c r="S1996" s="15"/>
      <c r="T1996" s="18"/>
      <c r="U1996" s="18"/>
      <c r="V1996" s="18"/>
      <c r="W1996" s="18"/>
      <c r="X1996" s="18"/>
      <c r="Y1996" s="18"/>
      <c r="Z1996" s="18"/>
      <c r="AA1996" s="18"/>
      <c r="AB1996" s="18"/>
      <c r="AC1996" s="18"/>
      <c r="AD1996" s="18"/>
    </row>
    <row r="1997">
      <c r="A1997" s="108">
        <v>1709.0</v>
      </c>
      <c r="B1997" s="108" t="s">
        <v>1584</v>
      </c>
      <c r="C1997" s="108" t="s">
        <v>967</v>
      </c>
      <c r="D1997" s="108"/>
      <c r="E1997" s="108" t="s">
        <v>1619</v>
      </c>
      <c r="F1997" s="137"/>
      <c r="G1997" s="137" t="s">
        <v>6748</v>
      </c>
      <c r="H1997" s="137" t="s">
        <v>6749</v>
      </c>
      <c r="I1997" s="137" t="s">
        <v>1588</v>
      </c>
      <c r="J1997" s="139" t="s">
        <v>6752</v>
      </c>
      <c r="K1997" s="109" t="s">
        <v>6753</v>
      </c>
      <c r="L1997" s="138"/>
      <c r="M1997" s="111"/>
      <c r="N1997" s="18"/>
      <c r="O1997" s="113"/>
      <c r="P1997" s="113"/>
      <c r="Q1997" s="113"/>
      <c r="R1997" s="113"/>
      <c r="S1997" s="15"/>
      <c r="T1997" s="18"/>
      <c r="U1997" s="18"/>
      <c r="V1997" s="18"/>
      <c r="W1997" s="18"/>
      <c r="X1997" s="18"/>
      <c r="Y1997" s="18"/>
      <c r="Z1997" s="18"/>
      <c r="AA1997" s="18"/>
      <c r="AB1997" s="18"/>
      <c r="AC1997" s="18"/>
      <c r="AD1997" s="18"/>
    </row>
    <row r="1998">
      <c r="A1998" s="108">
        <v>1736.0</v>
      </c>
      <c r="B1998" s="108" t="s">
        <v>1584</v>
      </c>
      <c r="C1998" s="108" t="s">
        <v>967</v>
      </c>
      <c r="D1998" s="108"/>
      <c r="E1998" s="108" t="s">
        <v>1654</v>
      </c>
      <c r="F1998" s="137"/>
      <c r="G1998" s="137" t="s">
        <v>6754</v>
      </c>
      <c r="H1998" s="137" t="s">
        <v>6755</v>
      </c>
      <c r="I1998" s="137" t="s">
        <v>1600</v>
      </c>
      <c r="J1998" s="139" t="s">
        <v>6756</v>
      </c>
      <c r="K1998" s="109" t="s">
        <v>1795</v>
      </c>
      <c r="L1998" s="138"/>
      <c r="M1998" s="111"/>
      <c r="N1998" s="18"/>
      <c r="O1998" s="113"/>
      <c r="P1998" s="113"/>
      <c r="Q1998" s="113"/>
      <c r="R1998" s="113"/>
      <c r="S1998" s="15"/>
      <c r="T1998" s="18"/>
      <c r="U1998" s="18"/>
      <c r="V1998" s="18"/>
      <c r="W1998" s="18"/>
      <c r="X1998" s="18"/>
      <c r="Y1998" s="18"/>
      <c r="Z1998" s="18"/>
      <c r="AA1998" s="18"/>
      <c r="AB1998" s="18"/>
      <c r="AC1998" s="18"/>
      <c r="AD1998" s="18"/>
    </row>
    <row r="1999">
      <c r="A1999" s="108">
        <v>1737.0</v>
      </c>
      <c r="B1999" s="108" t="s">
        <v>1584</v>
      </c>
      <c r="C1999" s="108" t="s">
        <v>967</v>
      </c>
      <c r="D1999" s="108"/>
      <c r="E1999" s="108" t="s">
        <v>1654</v>
      </c>
      <c r="F1999" s="137"/>
      <c r="G1999" s="137" t="s">
        <v>6754</v>
      </c>
      <c r="H1999" s="137" t="s">
        <v>6755</v>
      </c>
      <c r="I1999" s="137" t="s">
        <v>1600</v>
      </c>
      <c r="J1999" s="139" t="s">
        <v>6757</v>
      </c>
      <c r="K1999" s="109" t="s">
        <v>1798</v>
      </c>
      <c r="L1999" s="138"/>
      <c r="M1999" s="111"/>
      <c r="N1999" s="18"/>
      <c r="O1999" s="113"/>
      <c r="P1999" s="113"/>
      <c r="Q1999" s="113"/>
      <c r="R1999" s="113"/>
      <c r="S1999" s="15"/>
      <c r="T1999" s="18"/>
      <c r="U1999" s="18"/>
      <c r="V1999" s="18"/>
      <c r="W1999" s="18"/>
      <c r="X1999" s="18"/>
      <c r="Y1999" s="18"/>
      <c r="Z1999" s="18"/>
      <c r="AA1999" s="18"/>
      <c r="AB1999" s="18"/>
      <c r="AC1999" s="18"/>
      <c r="AD1999" s="18"/>
    </row>
    <row r="2000">
      <c r="A2000" s="108">
        <v>1733.0</v>
      </c>
      <c r="B2000" s="108" t="s">
        <v>1584</v>
      </c>
      <c r="C2000" s="108" t="s">
        <v>967</v>
      </c>
      <c r="D2000" s="108"/>
      <c r="E2000" s="108" t="s">
        <v>1654</v>
      </c>
      <c r="F2000" s="137"/>
      <c r="G2000" s="137" t="s">
        <v>6758</v>
      </c>
      <c r="H2000" s="137" t="s">
        <v>6759</v>
      </c>
      <c r="I2000" s="137" t="s">
        <v>1600</v>
      </c>
      <c r="J2000" s="139" t="s">
        <v>6760</v>
      </c>
      <c r="K2000" s="109" t="s">
        <v>1791</v>
      </c>
      <c r="L2000" s="138"/>
      <c r="M2000" s="111"/>
      <c r="N2000" s="18"/>
      <c r="O2000" s="113"/>
      <c r="P2000" s="113"/>
      <c r="Q2000" s="113"/>
      <c r="R2000" s="113"/>
      <c r="S2000" s="15"/>
      <c r="T2000" s="18"/>
      <c r="U2000" s="18"/>
      <c r="V2000" s="18"/>
      <c r="W2000" s="18"/>
      <c r="X2000" s="18"/>
      <c r="Y2000" s="18"/>
      <c r="Z2000" s="18"/>
      <c r="AA2000" s="18"/>
      <c r="AB2000" s="18"/>
      <c r="AC2000" s="18"/>
      <c r="AD2000" s="18"/>
    </row>
    <row r="2001">
      <c r="A2001" s="108">
        <v>1734.0</v>
      </c>
      <c r="B2001" s="108" t="s">
        <v>1584</v>
      </c>
      <c r="C2001" s="108" t="s">
        <v>967</v>
      </c>
      <c r="D2001" s="108"/>
      <c r="E2001" s="108" t="s">
        <v>1654</v>
      </c>
      <c r="F2001" s="137"/>
      <c r="G2001" s="137" t="s">
        <v>6761</v>
      </c>
      <c r="H2001" s="137" t="s">
        <v>6759</v>
      </c>
      <c r="I2001" s="137" t="s">
        <v>1600</v>
      </c>
      <c r="J2001" s="139" t="s">
        <v>6762</v>
      </c>
      <c r="K2001" s="109" t="s">
        <v>3406</v>
      </c>
      <c r="L2001" s="138"/>
      <c r="M2001" s="111"/>
      <c r="N2001" s="18"/>
      <c r="O2001" s="113"/>
      <c r="P2001" s="113"/>
      <c r="Q2001" s="18"/>
      <c r="R2001" s="18"/>
      <c r="S2001" s="15"/>
      <c r="T2001" s="18"/>
      <c r="U2001" s="18"/>
      <c r="V2001" s="18"/>
      <c r="W2001" s="18"/>
      <c r="X2001" s="18"/>
      <c r="Y2001" s="18"/>
      <c r="Z2001" s="18"/>
      <c r="AA2001" s="18"/>
      <c r="AB2001" s="18"/>
      <c r="AC2001" s="18"/>
      <c r="AD2001" s="18"/>
    </row>
    <row r="2002">
      <c r="A2002" s="108">
        <v>1686.0</v>
      </c>
      <c r="B2002" s="108" t="s">
        <v>1584</v>
      </c>
      <c r="C2002" s="108" t="s">
        <v>967</v>
      </c>
      <c r="D2002" s="108"/>
      <c r="E2002" s="108" t="s">
        <v>1678</v>
      </c>
      <c r="F2002" s="137"/>
      <c r="G2002" s="137" t="s">
        <v>6763</v>
      </c>
      <c r="H2002" s="137" t="s">
        <v>6764</v>
      </c>
      <c r="I2002" s="137" t="s">
        <v>1681</v>
      </c>
      <c r="J2002" s="139" t="s">
        <v>6765</v>
      </c>
      <c r="K2002" s="109" t="s">
        <v>6766</v>
      </c>
      <c r="L2002" s="138"/>
      <c r="M2002" s="111"/>
      <c r="N2002" s="18"/>
      <c r="O2002" s="113"/>
      <c r="P2002" s="113"/>
      <c r="Q2002" s="18"/>
      <c r="R2002" s="18"/>
      <c r="S2002" s="15"/>
      <c r="T2002" s="18"/>
      <c r="U2002" s="18"/>
      <c r="V2002" s="18"/>
      <c r="W2002" s="18"/>
      <c r="X2002" s="18"/>
      <c r="Y2002" s="18"/>
      <c r="Z2002" s="18"/>
      <c r="AA2002" s="18"/>
      <c r="AB2002" s="18"/>
      <c r="AC2002" s="18"/>
      <c r="AD2002" s="18"/>
    </row>
    <row r="2003">
      <c r="A2003" s="108">
        <v>1685.0</v>
      </c>
      <c r="B2003" s="108" t="s">
        <v>1584</v>
      </c>
      <c r="C2003" s="108" t="s">
        <v>967</v>
      </c>
      <c r="D2003" s="108"/>
      <c r="E2003" s="108" t="s">
        <v>1678</v>
      </c>
      <c r="F2003" s="137"/>
      <c r="G2003" s="137" t="s">
        <v>6767</v>
      </c>
      <c r="H2003" s="137" t="s">
        <v>6768</v>
      </c>
      <c r="I2003" s="137" t="s">
        <v>1681</v>
      </c>
      <c r="J2003" s="139" t="s">
        <v>6769</v>
      </c>
      <c r="K2003" s="109" t="s">
        <v>6770</v>
      </c>
      <c r="L2003" s="138"/>
      <c r="M2003" s="111"/>
      <c r="N2003" s="18"/>
      <c r="O2003" s="113"/>
      <c r="P2003" s="113"/>
      <c r="Q2003" s="18"/>
      <c r="R2003" s="18"/>
      <c r="S2003" s="15"/>
      <c r="T2003" s="18"/>
      <c r="U2003" s="18"/>
      <c r="V2003" s="18"/>
      <c r="W2003" s="18"/>
      <c r="X2003" s="18"/>
      <c r="Y2003" s="18"/>
      <c r="Z2003" s="18"/>
      <c r="AA2003" s="18"/>
      <c r="AB2003" s="18"/>
      <c r="AC2003" s="18"/>
      <c r="AD2003" s="18"/>
    </row>
    <row r="2004">
      <c r="A2004" s="108">
        <v>1683.0</v>
      </c>
      <c r="B2004" s="108" t="s">
        <v>1584</v>
      </c>
      <c r="C2004" s="108" t="s">
        <v>967</v>
      </c>
      <c r="D2004" s="108"/>
      <c r="E2004" s="108" t="s">
        <v>1678</v>
      </c>
      <c r="F2004" s="137"/>
      <c r="G2004" s="137" t="s">
        <v>6771</v>
      </c>
      <c r="H2004" s="137" t="s">
        <v>6772</v>
      </c>
      <c r="I2004" s="137" t="s">
        <v>1681</v>
      </c>
      <c r="J2004" s="139" t="s">
        <v>6773</v>
      </c>
      <c r="K2004" s="109" t="s">
        <v>6774</v>
      </c>
      <c r="L2004" s="138"/>
      <c r="M2004" s="111"/>
      <c r="N2004" s="18"/>
      <c r="O2004" s="18"/>
      <c r="P2004" s="18"/>
      <c r="Q2004" s="18"/>
      <c r="R2004" s="18"/>
      <c r="S2004" s="18"/>
      <c r="T2004" s="15"/>
      <c r="U2004" s="18"/>
      <c r="V2004" s="18"/>
      <c r="W2004" s="18"/>
      <c r="X2004" s="18"/>
      <c r="Y2004" s="18"/>
      <c r="Z2004" s="18"/>
      <c r="AA2004" s="18"/>
      <c r="AB2004" s="18"/>
      <c r="AC2004" s="18"/>
      <c r="AD2004" s="18"/>
    </row>
    <row r="2005">
      <c r="A2005" s="108">
        <v>1707.0</v>
      </c>
      <c r="B2005" s="108" t="s">
        <v>1584</v>
      </c>
      <c r="C2005" s="108" t="s">
        <v>967</v>
      </c>
      <c r="D2005" s="108"/>
      <c r="E2005" s="108" t="s">
        <v>1619</v>
      </c>
      <c r="F2005" s="137"/>
      <c r="G2005" s="137" t="s">
        <v>6775</v>
      </c>
      <c r="H2005" s="137" t="s">
        <v>6776</v>
      </c>
      <c r="I2005" s="137" t="s">
        <v>1588</v>
      </c>
      <c r="J2005" s="139" t="s">
        <v>6777</v>
      </c>
      <c r="K2005" s="109" t="s">
        <v>1983</v>
      </c>
      <c r="L2005" s="138"/>
      <c r="M2005" s="111"/>
      <c r="N2005" s="18"/>
      <c r="O2005" s="18"/>
      <c r="P2005" s="18"/>
      <c r="Q2005" s="18"/>
      <c r="R2005" s="18"/>
      <c r="S2005" s="18"/>
      <c r="T2005" s="15"/>
      <c r="U2005" s="18"/>
      <c r="V2005" s="18"/>
      <c r="W2005" s="18"/>
      <c r="X2005" s="18"/>
      <c r="Y2005" s="18"/>
      <c r="Z2005" s="18"/>
      <c r="AA2005" s="18"/>
      <c r="AB2005" s="18"/>
      <c r="AC2005" s="18"/>
      <c r="AD2005" s="18"/>
    </row>
    <row r="2006">
      <c r="A2006" s="108">
        <v>1689.0</v>
      </c>
      <c r="B2006" s="108" t="s">
        <v>1584</v>
      </c>
      <c r="C2006" s="108" t="s">
        <v>967</v>
      </c>
      <c r="D2006" s="108"/>
      <c r="E2006" s="108" t="s">
        <v>1619</v>
      </c>
      <c r="F2006" s="137"/>
      <c r="G2006" s="137" t="s">
        <v>6778</v>
      </c>
      <c r="H2006" s="137" t="s">
        <v>6779</v>
      </c>
      <c r="I2006" s="137" t="s">
        <v>1588</v>
      </c>
      <c r="J2006" s="139" t="s">
        <v>6780</v>
      </c>
      <c r="K2006" s="109" t="s">
        <v>1983</v>
      </c>
      <c r="L2006" s="138"/>
      <c r="M2006" s="111"/>
      <c r="N2006" s="18"/>
      <c r="O2006" s="18"/>
      <c r="P2006" s="18"/>
      <c r="Q2006" s="18"/>
      <c r="R2006" s="18"/>
      <c r="S2006" s="18"/>
      <c r="T2006" s="15"/>
      <c r="U2006" s="18"/>
      <c r="V2006" s="18"/>
      <c r="W2006" s="18"/>
      <c r="X2006" s="18"/>
      <c r="Y2006" s="18"/>
      <c r="Z2006" s="18"/>
      <c r="AA2006" s="18"/>
      <c r="AB2006" s="18"/>
      <c r="AC2006" s="18"/>
      <c r="AD2006" s="18"/>
    </row>
    <row r="2007">
      <c r="A2007" s="108">
        <v>1703.0</v>
      </c>
      <c r="B2007" s="108" t="s">
        <v>1584</v>
      </c>
      <c r="C2007" s="108" t="s">
        <v>967</v>
      </c>
      <c r="D2007" s="108"/>
      <c r="E2007" s="108" t="s">
        <v>1619</v>
      </c>
      <c r="F2007" s="137"/>
      <c r="G2007" s="137" t="s">
        <v>6781</v>
      </c>
      <c r="H2007" s="137" t="s">
        <v>6782</v>
      </c>
      <c r="I2007" s="137" t="s">
        <v>1588</v>
      </c>
      <c r="J2007" s="139" t="s">
        <v>6783</v>
      </c>
      <c r="K2007" s="109" t="s">
        <v>1983</v>
      </c>
      <c r="L2007" s="138"/>
      <c r="M2007" s="111"/>
      <c r="N2007" s="18"/>
      <c r="O2007" s="113"/>
      <c r="P2007" s="113"/>
      <c r="Q2007" s="18"/>
      <c r="R2007" s="18"/>
      <c r="S2007" s="15"/>
      <c r="T2007" s="18"/>
      <c r="U2007" s="18"/>
      <c r="V2007" s="18"/>
      <c r="W2007" s="18"/>
      <c r="X2007" s="18"/>
      <c r="Y2007" s="18"/>
      <c r="Z2007" s="18"/>
      <c r="AA2007" s="18"/>
      <c r="AB2007" s="18"/>
      <c r="AC2007" s="18"/>
      <c r="AD2007" s="18"/>
    </row>
    <row r="2008">
      <c r="A2008" s="108">
        <v>1693.0</v>
      </c>
      <c r="B2008" s="108" t="s">
        <v>1584</v>
      </c>
      <c r="C2008" s="108" t="s">
        <v>967</v>
      </c>
      <c r="D2008" s="108"/>
      <c r="E2008" s="108" t="s">
        <v>1619</v>
      </c>
      <c r="F2008" s="137"/>
      <c r="G2008" s="137" t="s">
        <v>6784</v>
      </c>
      <c r="H2008" s="137" t="s">
        <v>6785</v>
      </c>
      <c r="I2008" s="137" t="s">
        <v>1588</v>
      </c>
      <c r="J2008" s="139" t="s">
        <v>6786</v>
      </c>
      <c r="K2008" s="109" t="s">
        <v>1983</v>
      </c>
      <c r="L2008" s="138"/>
      <c r="M2008" s="111"/>
      <c r="N2008" s="18"/>
      <c r="O2008" s="113"/>
      <c r="P2008" s="113"/>
      <c r="Q2008" s="18"/>
      <c r="R2008" s="18"/>
      <c r="S2008" s="15"/>
      <c r="T2008" s="18"/>
      <c r="U2008" s="18"/>
      <c r="V2008" s="18"/>
      <c r="W2008" s="18"/>
      <c r="X2008" s="18"/>
      <c r="Y2008" s="18"/>
      <c r="Z2008" s="18"/>
      <c r="AA2008" s="18"/>
      <c r="AB2008" s="18"/>
      <c r="AC2008" s="18"/>
      <c r="AD2008" s="18"/>
    </row>
    <row r="2009">
      <c r="A2009" s="108">
        <v>1697.0</v>
      </c>
      <c r="B2009" s="108" t="s">
        <v>1584</v>
      </c>
      <c r="C2009" s="108" t="s">
        <v>967</v>
      </c>
      <c r="D2009" s="108"/>
      <c r="E2009" s="108" t="s">
        <v>1619</v>
      </c>
      <c r="F2009" s="137"/>
      <c r="G2009" s="137" t="s">
        <v>6787</v>
      </c>
      <c r="H2009" s="137" t="s">
        <v>6788</v>
      </c>
      <c r="I2009" s="137" t="s">
        <v>1588</v>
      </c>
      <c r="J2009" s="139" t="s">
        <v>6789</v>
      </c>
      <c r="K2009" s="109" t="s">
        <v>1983</v>
      </c>
      <c r="L2009" s="138"/>
      <c r="M2009" s="111"/>
      <c r="N2009" s="18"/>
      <c r="O2009" s="113"/>
      <c r="P2009" s="113"/>
      <c r="Q2009" s="18"/>
      <c r="R2009" s="18"/>
      <c r="S2009" s="15"/>
      <c r="T2009" s="18"/>
      <c r="U2009" s="18"/>
      <c r="V2009" s="18"/>
      <c r="W2009" s="18"/>
      <c r="X2009" s="18"/>
      <c r="Y2009" s="18"/>
      <c r="Z2009" s="18"/>
      <c r="AA2009" s="18"/>
      <c r="AB2009" s="18"/>
      <c r="AC2009" s="18"/>
      <c r="AD2009" s="18"/>
    </row>
    <row r="2010">
      <c r="A2010" s="108">
        <v>1695.0</v>
      </c>
      <c r="B2010" s="108" t="s">
        <v>1584</v>
      </c>
      <c r="C2010" s="108" t="s">
        <v>967</v>
      </c>
      <c r="D2010" s="108"/>
      <c r="E2010" s="108" t="s">
        <v>1619</v>
      </c>
      <c r="F2010" s="137"/>
      <c r="G2010" s="137" t="s">
        <v>6790</v>
      </c>
      <c r="H2010" s="137" t="s">
        <v>6791</v>
      </c>
      <c r="I2010" s="137" t="s">
        <v>1588</v>
      </c>
      <c r="J2010" s="139" t="s">
        <v>6792</v>
      </c>
      <c r="K2010" s="109" t="s">
        <v>1983</v>
      </c>
      <c r="L2010" s="138"/>
      <c r="M2010" s="111"/>
      <c r="N2010" s="18"/>
      <c r="O2010" s="113"/>
      <c r="P2010" s="113"/>
      <c r="Q2010" s="18"/>
      <c r="R2010" s="18"/>
      <c r="S2010" s="15"/>
      <c r="T2010" s="18"/>
      <c r="U2010" s="18"/>
      <c r="V2010" s="18"/>
      <c r="W2010" s="18"/>
      <c r="X2010" s="18"/>
      <c r="Y2010" s="18"/>
      <c r="Z2010" s="18"/>
      <c r="AA2010" s="18"/>
      <c r="AB2010" s="18"/>
      <c r="AC2010" s="18"/>
      <c r="AD2010" s="18"/>
    </row>
    <row r="2011">
      <c r="A2011" s="108">
        <v>1690.0</v>
      </c>
      <c r="B2011" s="108" t="s">
        <v>1584</v>
      </c>
      <c r="C2011" s="108" t="s">
        <v>967</v>
      </c>
      <c r="D2011" s="108"/>
      <c r="E2011" s="108" t="s">
        <v>1619</v>
      </c>
      <c r="F2011" s="137"/>
      <c r="G2011" s="137" t="s">
        <v>6793</v>
      </c>
      <c r="H2011" s="137" t="s">
        <v>6794</v>
      </c>
      <c r="I2011" s="137" t="s">
        <v>1588</v>
      </c>
      <c r="J2011" s="139" t="s">
        <v>6795</v>
      </c>
      <c r="K2011" s="109" t="s">
        <v>1983</v>
      </c>
      <c r="L2011" s="138"/>
      <c r="M2011" s="111"/>
      <c r="N2011" s="18"/>
      <c r="O2011" s="113"/>
      <c r="P2011" s="113"/>
      <c r="Q2011" s="18"/>
      <c r="R2011" s="18"/>
      <c r="S2011" s="15"/>
      <c r="T2011" s="18"/>
      <c r="U2011" s="18"/>
      <c r="V2011" s="18"/>
      <c r="W2011" s="18"/>
      <c r="X2011" s="18"/>
      <c r="Y2011" s="18"/>
      <c r="Z2011" s="18"/>
      <c r="AA2011" s="18"/>
      <c r="AB2011" s="18"/>
      <c r="AC2011" s="18"/>
      <c r="AD2011" s="18"/>
    </row>
    <row r="2012">
      <c r="A2012" s="108">
        <v>1701.0</v>
      </c>
      <c r="B2012" s="108" t="s">
        <v>1584</v>
      </c>
      <c r="C2012" s="108" t="s">
        <v>967</v>
      </c>
      <c r="D2012" s="108"/>
      <c r="E2012" s="108" t="s">
        <v>1619</v>
      </c>
      <c r="F2012" s="137"/>
      <c r="G2012" s="137" t="s">
        <v>6796</v>
      </c>
      <c r="H2012" s="137" t="s">
        <v>6797</v>
      </c>
      <c r="I2012" s="137" t="s">
        <v>1588</v>
      </c>
      <c r="J2012" s="139" t="s">
        <v>6798</v>
      </c>
      <c r="K2012" s="109" t="s">
        <v>1983</v>
      </c>
      <c r="L2012" s="138"/>
      <c r="M2012" s="111"/>
      <c r="N2012" s="18"/>
      <c r="O2012" s="113"/>
      <c r="P2012" s="113"/>
      <c r="Q2012" s="18"/>
      <c r="R2012" s="18"/>
      <c r="S2012" s="15"/>
      <c r="T2012" s="18"/>
      <c r="U2012" s="18"/>
      <c r="V2012" s="18"/>
      <c r="W2012" s="18"/>
      <c r="X2012" s="18"/>
      <c r="Y2012" s="18"/>
      <c r="Z2012" s="18"/>
      <c r="AA2012" s="18"/>
      <c r="AB2012" s="18"/>
      <c r="AC2012" s="18"/>
      <c r="AD2012" s="18"/>
    </row>
    <row r="2013">
      <c r="A2013" s="108">
        <v>1705.0</v>
      </c>
      <c r="B2013" s="108" t="s">
        <v>1584</v>
      </c>
      <c r="C2013" s="108" t="s">
        <v>967</v>
      </c>
      <c r="D2013" s="108"/>
      <c r="E2013" s="108" t="s">
        <v>1619</v>
      </c>
      <c r="F2013" s="137"/>
      <c r="G2013" s="137" t="s">
        <v>6799</v>
      </c>
      <c r="H2013" s="137" t="s">
        <v>6800</v>
      </c>
      <c r="I2013" s="137" t="s">
        <v>1588</v>
      </c>
      <c r="J2013" s="139" t="s">
        <v>6801</v>
      </c>
      <c r="K2013" s="109" t="s">
        <v>1983</v>
      </c>
      <c r="L2013" s="138"/>
      <c r="M2013" s="111"/>
      <c r="N2013" s="18"/>
      <c r="O2013" s="113"/>
      <c r="P2013" s="113"/>
      <c r="Q2013" s="18"/>
      <c r="R2013" s="18"/>
      <c r="S2013" s="15"/>
      <c r="T2013" s="18"/>
      <c r="U2013" s="18"/>
      <c r="V2013" s="18"/>
      <c r="W2013" s="18"/>
      <c r="X2013" s="18"/>
      <c r="Y2013" s="18"/>
      <c r="Z2013" s="18"/>
      <c r="AA2013" s="18"/>
      <c r="AB2013" s="18"/>
      <c r="AC2013" s="18"/>
      <c r="AD2013" s="18"/>
    </row>
    <row r="2014">
      <c r="A2014" s="108">
        <v>1694.0</v>
      </c>
      <c r="B2014" s="108" t="s">
        <v>1584</v>
      </c>
      <c r="C2014" s="108" t="s">
        <v>967</v>
      </c>
      <c r="D2014" s="108"/>
      <c r="E2014" s="108" t="s">
        <v>1619</v>
      </c>
      <c r="F2014" s="137"/>
      <c r="G2014" s="137" t="s">
        <v>6802</v>
      </c>
      <c r="H2014" s="137" t="s">
        <v>6803</v>
      </c>
      <c r="I2014" s="137" t="s">
        <v>1588</v>
      </c>
      <c r="J2014" s="139" t="s">
        <v>6804</v>
      </c>
      <c r="K2014" s="109" t="s">
        <v>1983</v>
      </c>
      <c r="L2014" s="138"/>
      <c r="M2014" s="111"/>
      <c r="N2014" s="18"/>
      <c r="O2014" s="113"/>
      <c r="P2014" s="113"/>
      <c r="Q2014" s="18"/>
      <c r="R2014" s="18"/>
      <c r="S2014" s="15"/>
      <c r="T2014" s="18"/>
      <c r="U2014" s="18"/>
      <c r="V2014" s="18"/>
      <c r="W2014" s="18"/>
      <c r="X2014" s="18"/>
      <c r="Y2014" s="18"/>
      <c r="Z2014" s="18"/>
      <c r="AA2014" s="18"/>
      <c r="AB2014" s="18"/>
      <c r="AC2014" s="18"/>
      <c r="AD2014" s="18"/>
    </row>
    <row r="2015">
      <c r="A2015" s="108">
        <v>1691.0</v>
      </c>
      <c r="B2015" s="108" t="s">
        <v>1584</v>
      </c>
      <c r="C2015" s="108" t="s">
        <v>967</v>
      </c>
      <c r="D2015" s="108"/>
      <c r="E2015" s="108" t="s">
        <v>1619</v>
      </c>
      <c r="F2015" s="137"/>
      <c r="G2015" s="137" t="s">
        <v>6805</v>
      </c>
      <c r="H2015" s="137" t="s">
        <v>6806</v>
      </c>
      <c r="I2015" s="137" t="s">
        <v>1588</v>
      </c>
      <c r="J2015" s="139" t="s">
        <v>6807</v>
      </c>
      <c r="K2015" s="109" t="s">
        <v>1983</v>
      </c>
      <c r="L2015" s="138"/>
      <c r="M2015" s="111"/>
      <c r="N2015" s="18"/>
      <c r="O2015" s="113"/>
      <c r="P2015" s="113"/>
      <c r="Q2015" s="18"/>
      <c r="R2015" s="18"/>
      <c r="S2015" s="15"/>
      <c r="T2015" s="18"/>
      <c r="U2015" s="18"/>
      <c r="V2015" s="18"/>
      <c r="W2015" s="18"/>
      <c r="X2015" s="18"/>
      <c r="Y2015" s="18"/>
      <c r="Z2015" s="18"/>
      <c r="AA2015" s="18"/>
      <c r="AB2015" s="18"/>
      <c r="AC2015" s="18"/>
      <c r="AD2015" s="18"/>
    </row>
    <row r="2016">
      <c r="A2016" s="108">
        <v>1706.0</v>
      </c>
      <c r="B2016" s="108" t="s">
        <v>1584</v>
      </c>
      <c r="C2016" s="108" t="s">
        <v>967</v>
      </c>
      <c r="D2016" s="108"/>
      <c r="E2016" s="108" t="s">
        <v>1619</v>
      </c>
      <c r="F2016" s="137"/>
      <c r="G2016" s="137" t="s">
        <v>6808</v>
      </c>
      <c r="H2016" s="137" t="s">
        <v>6809</v>
      </c>
      <c r="I2016" s="137" t="s">
        <v>1588</v>
      </c>
      <c r="J2016" s="139" t="s">
        <v>6810</v>
      </c>
      <c r="K2016" s="109" t="s">
        <v>1983</v>
      </c>
      <c r="L2016" s="138"/>
      <c r="M2016" s="111"/>
      <c r="N2016" s="18"/>
      <c r="O2016" s="113"/>
      <c r="P2016" s="113"/>
      <c r="Q2016" s="18"/>
      <c r="R2016" s="18"/>
      <c r="S2016" s="15"/>
      <c r="T2016" s="18"/>
      <c r="U2016" s="18"/>
      <c r="V2016" s="18"/>
      <c r="W2016" s="18"/>
      <c r="X2016" s="18"/>
      <c r="Y2016" s="18"/>
      <c r="Z2016" s="18"/>
      <c r="AA2016" s="18"/>
      <c r="AB2016" s="18"/>
      <c r="AC2016" s="18"/>
      <c r="AD2016" s="18"/>
    </row>
    <row r="2017">
      <c r="A2017" s="108">
        <v>1704.0</v>
      </c>
      <c r="B2017" s="108" t="s">
        <v>1584</v>
      </c>
      <c r="C2017" s="108" t="s">
        <v>967</v>
      </c>
      <c r="D2017" s="108"/>
      <c r="E2017" s="108" t="s">
        <v>1619</v>
      </c>
      <c r="F2017" s="137"/>
      <c r="G2017" s="137" t="s">
        <v>6811</v>
      </c>
      <c r="H2017" s="137" t="s">
        <v>6812</v>
      </c>
      <c r="I2017" s="137" t="s">
        <v>1588</v>
      </c>
      <c r="J2017" s="139" t="s">
        <v>6813</v>
      </c>
      <c r="K2017" s="109" t="s">
        <v>1983</v>
      </c>
      <c r="L2017" s="138"/>
      <c r="M2017" s="111"/>
      <c r="N2017" s="18"/>
      <c r="O2017" s="113"/>
      <c r="P2017" s="113"/>
      <c r="Q2017" s="18"/>
      <c r="R2017" s="18"/>
      <c r="S2017" s="15"/>
      <c r="T2017" s="18"/>
      <c r="U2017" s="18"/>
      <c r="V2017" s="18"/>
      <c r="W2017" s="18"/>
      <c r="X2017" s="18"/>
      <c r="Y2017" s="18"/>
      <c r="Z2017" s="18"/>
      <c r="AA2017" s="18"/>
      <c r="AB2017" s="18"/>
      <c r="AC2017" s="18"/>
      <c r="AD2017" s="18"/>
    </row>
    <row r="2018">
      <c r="A2018" s="108">
        <v>1692.0</v>
      </c>
      <c r="B2018" s="108" t="s">
        <v>1584</v>
      </c>
      <c r="C2018" s="108" t="s">
        <v>967</v>
      </c>
      <c r="D2018" s="108"/>
      <c r="E2018" s="108" t="s">
        <v>1619</v>
      </c>
      <c r="F2018" s="137"/>
      <c r="G2018" s="137" t="s">
        <v>6814</v>
      </c>
      <c r="H2018" s="137" t="s">
        <v>6815</v>
      </c>
      <c r="I2018" s="137" t="s">
        <v>1588</v>
      </c>
      <c r="J2018" s="139" t="s">
        <v>6816</v>
      </c>
      <c r="K2018" s="109" t="s">
        <v>1983</v>
      </c>
      <c r="L2018" s="138"/>
      <c r="M2018" s="111"/>
      <c r="N2018" s="18"/>
      <c r="O2018" s="113"/>
      <c r="P2018" s="113"/>
      <c r="Q2018" s="18"/>
      <c r="R2018" s="18"/>
      <c r="S2018" s="15"/>
      <c r="T2018" s="18"/>
      <c r="U2018" s="18"/>
      <c r="V2018" s="18"/>
      <c r="W2018" s="18"/>
      <c r="X2018" s="18"/>
      <c r="Y2018" s="18"/>
      <c r="Z2018" s="18"/>
      <c r="AA2018" s="18"/>
      <c r="AB2018" s="18"/>
      <c r="AC2018" s="18"/>
      <c r="AD2018" s="18"/>
    </row>
    <row r="2019">
      <c r="A2019" s="108">
        <v>1700.0</v>
      </c>
      <c r="B2019" s="108" t="s">
        <v>1584</v>
      </c>
      <c r="C2019" s="108" t="s">
        <v>967</v>
      </c>
      <c r="D2019" s="108"/>
      <c r="E2019" s="108" t="s">
        <v>1619</v>
      </c>
      <c r="F2019" s="137"/>
      <c r="G2019" s="137" t="s">
        <v>6817</v>
      </c>
      <c r="H2019" s="137" t="s">
        <v>6818</v>
      </c>
      <c r="I2019" s="137" t="s">
        <v>1588</v>
      </c>
      <c r="J2019" s="139" t="s">
        <v>6819</v>
      </c>
      <c r="K2019" s="109" t="s">
        <v>1983</v>
      </c>
      <c r="L2019" s="138"/>
      <c r="M2019" s="111"/>
      <c r="N2019" s="18"/>
      <c r="O2019" s="113"/>
      <c r="P2019" s="113"/>
      <c r="Q2019" s="18"/>
      <c r="R2019" s="18"/>
      <c r="S2019" s="15"/>
      <c r="T2019" s="18"/>
      <c r="U2019" s="18"/>
      <c r="V2019" s="18"/>
      <c r="W2019" s="18"/>
      <c r="X2019" s="18"/>
      <c r="Y2019" s="18"/>
      <c r="Z2019" s="18"/>
      <c r="AA2019" s="18"/>
      <c r="AB2019" s="18"/>
      <c r="AC2019" s="18"/>
      <c r="AD2019" s="18"/>
    </row>
    <row r="2020">
      <c r="A2020" s="108">
        <v>1696.0</v>
      </c>
      <c r="B2020" s="108" t="s">
        <v>1584</v>
      </c>
      <c r="C2020" s="108" t="s">
        <v>967</v>
      </c>
      <c r="D2020" s="108"/>
      <c r="E2020" s="108" t="s">
        <v>1619</v>
      </c>
      <c r="F2020" s="137"/>
      <c r="G2020" s="137" t="s">
        <v>6820</v>
      </c>
      <c r="H2020" s="137" t="s">
        <v>6821</v>
      </c>
      <c r="I2020" s="137" t="s">
        <v>1588</v>
      </c>
      <c r="J2020" s="139" t="s">
        <v>6822</v>
      </c>
      <c r="K2020" s="109" t="s">
        <v>1983</v>
      </c>
      <c r="L2020" s="138"/>
      <c r="M2020" s="111"/>
      <c r="N2020" s="18"/>
      <c r="O2020" s="113"/>
      <c r="P2020" s="113"/>
      <c r="Q2020" s="18"/>
      <c r="R2020" s="18"/>
      <c r="S2020" s="15"/>
      <c r="T2020" s="18"/>
      <c r="U2020" s="18"/>
      <c r="V2020" s="18"/>
      <c r="W2020" s="18"/>
      <c r="X2020" s="18"/>
      <c r="Y2020" s="18"/>
      <c r="Z2020" s="18"/>
      <c r="AA2020" s="18"/>
      <c r="AB2020" s="18"/>
      <c r="AC2020" s="18"/>
      <c r="AD2020" s="18"/>
    </row>
    <row r="2021">
      <c r="A2021" s="108">
        <v>1688.0</v>
      </c>
      <c r="B2021" s="108" t="s">
        <v>1584</v>
      </c>
      <c r="C2021" s="108" t="s">
        <v>967</v>
      </c>
      <c r="D2021" s="108"/>
      <c r="E2021" s="108" t="s">
        <v>1619</v>
      </c>
      <c r="F2021" s="137"/>
      <c r="G2021" s="137" t="s">
        <v>6823</v>
      </c>
      <c r="H2021" s="137" t="s">
        <v>6824</v>
      </c>
      <c r="I2021" s="137" t="s">
        <v>1588</v>
      </c>
      <c r="J2021" s="139" t="s">
        <v>6825</v>
      </c>
      <c r="K2021" s="109" t="s">
        <v>1983</v>
      </c>
      <c r="L2021" s="138"/>
      <c r="M2021" s="111"/>
      <c r="N2021" s="18"/>
      <c r="O2021" s="113"/>
      <c r="P2021" s="113"/>
      <c r="Q2021" s="18"/>
      <c r="R2021" s="18"/>
      <c r="S2021" s="15"/>
      <c r="T2021" s="18"/>
      <c r="U2021" s="18"/>
      <c r="V2021" s="18"/>
      <c r="W2021" s="18"/>
      <c r="X2021" s="18"/>
      <c r="Y2021" s="18"/>
      <c r="Z2021" s="18"/>
      <c r="AA2021" s="18"/>
      <c r="AB2021" s="18"/>
      <c r="AC2021" s="18"/>
      <c r="AD2021" s="18"/>
    </row>
    <row r="2022">
      <c r="A2022" s="108">
        <v>1699.0</v>
      </c>
      <c r="B2022" s="108" t="s">
        <v>1584</v>
      </c>
      <c r="C2022" s="108" t="s">
        <v>967</v>
      </c>
      <c r="D2022" s="108"/>
      <c r="E2022" s="108" t="s">
        <v>1619</v>
      </c>
      <c r="F2022" s="137"/>
      <c r="G2022" s="137" t="s">
        <v>6826</v>
      </c>
      <c r="H2022" s="137" t="s">
        <v>6827</v>
      </c>
      <c r="I2022" s="137" t="s">
        <v>1588</v>
      </c>
      <c r="J2022" s="139" t="s">
        <v>6828</v>
      </c>
      <c r="K2022" s="109" t="s">
        <v>1983</v>
      </c>
      <c r="L2022" s="138"/>
      <c r="M2022" s="111"/>
      <c r="N2022" s="18"/>
      <c r="O2022" s="113"/>
      <c r="P2022" s="113"/>
      <c r="Q2022" s="18"/>
      <c r="R2022" s="18"/>
      <c r="S2022" s="15"/>
      <c r="T2022" s="18"/>
      <c r="U2022" s="18"/>
      <c r="V2022" s="18"/>
      <c r="W2022" s="18"/>
      <c r="X2022" s="18"/>
      <c r="Y2022" s="18"/>
      <c r="Z2022" s="18"/>
      <c r="AA2022" s="18"/>
      <c r="AB2022" s="18"/>
      <c r="AC2022" s="18"/>
      <c r="AD2022" s="18"/>
    </row>
    <row r="2023">
      <c r="A2023" s="108">
        <v>1698.0</v>
      </c>
      <c r="B2023" s="108" t="s">
        <v>1584</v>
      </c>
      <c r="C2023" s="108" t="s">
        <v>967</v>
      </c>
      <c r="D2023" s="108"/>
      <c r="E2023" s="108" t="s">
        <v>1619</v>
      </c>
      <c r="F2023" s="137"/>
      <c r="G2023" s="137" t="s">
        <v>6829</v>
      </c>
      <c r="H2023" s="137" t="s">
        <v>6830</v>
      </c>
      <c r="I2023" s="137" t="s">
        <v>1588</v>
      </c>
      <c r="J2023" s="139" t="s">
        <v>6831</v>
      </c>
      <c r="K2023" s="109" t="s">
        <v>1983</v>
      </c>
      <c r="L2023" s="138"/>
      <c r="M2023" s="111"/>
      <c r="N2023" s="18"/>
      <c r="O2023" s="113"/>
      <c r="P2023" s="113"/>
      <c r="Q2023" s="18"/>
      <c r="R2023" s="18"/>
      <c r="S2023" s="15"/>
      <c r="T2023" s="18"/>
      <c r="U2023" s="18"/>
      <c r="V2023" s="18"/>
      <c r="W2023" s="18"/>
      <c r="X2023" s="18"/>
      <c r="Y2023" s="18"/>
      <c r="Z2023" s="18"/>
      <c r="AA2023" s="18"/>
      <c r="AB2023" s="18"/>
      <c r="AC2023" s="18"/>
      <c r="AD2023" s="18"/>
    </row>
    <row r="2024">
      <c r="A2024" s="108">
        <v>1702.0</v>
      </c>
      <c r="B2024" s="108" t="s">
        <v>1584</v>
      </c>
      <c r="C2024" s="108" t="s">
        <v>967</v>
      </c>
      <c r="D2024" s="108"/>
      <c r="E2024" s="108" t="s">
        <v>1619</v>
      </c>
      <c r="F2024" s="137"/>
      <c r="G2024" s="137" t="s">
        <v>6832</v>
      </c>
      <c r="H2024" s="137" t="s">
        <v>6833</v>
      </c>
      <c r="I2024" s="137" t="s">
        <v>1588</v>
      </c>
      <c r="J2024" s="139" t="s">
        <v>6834</v>
      </c>
      <c r="K2024" s="109" t="s">
        <v>1983</v>
      </c>
      <c r="L2024" s="138"/>
      <c r="M2024" s="111"/>
      <c r="N2024" s="18"/>
      <c r="O2024" s="113"/>
      <c r="P2024" s="113"/>
      <c r="Q2024" s="18"/>
      <c r="R2024" s="18"/>
      <c r="S2024" s="15"/>
      <c r="T2024" s="18"/>
      <c r="U2024" s="18"/>
      <c r="V2024" s="18"/>
      <c r="W2024" s="18"/>
      <c r="X2024" s="18"/>
      <c r="Y2024" s="18"/>
      <c r="Z2024" s="18"/>
      <c r="AA2024" s="18"/>
      <c r="AB2024" s="18"/>
      <c r="AC2024" s="18"/>
      <c r="AD2024" s="18"/>
    </row>
    <row r="2025">
      <c r="A2025" s="108">
        <v>1687.0</v>
      </c>
      <c r="B2025" s="108" t="s">
        <v>1584</v>
      </c>
      <c r="C2025" s="108" t="s">
        <v>967</v>
      </c>
      <c r="D2025" s="108"/>
      <c r="E2025" s="108" t="s">
        <v>1678</v>
      </c>
      <c r="F2025" s="137"/>
      <c r="G2025" s="137" t="s">
        <v>6835</v>
      </c>
      <c r="H2025" s="137" t="s">
        <v>6836</v>
      </c>
      <c r="I2025" s="137" t="s">
        <v>1681</v>
      </c>
      <c r="J2025" s="139" t="s">
        <v>6837</v>
      </c>
      <c r="K2025" s="109" t="s">
        <v>3878</v>
      </c>
      <c r="L2025" s="138"/>
      <c r="M2025" s="111"/>
      <c r="N2025" s="18"/>
      <c r="O2025" s="113"/>
      <c r="P2025" s="113"/>
      <c r="Q2025" s="18"/>
      <c r="R2025" s="18"/>
      <c r="S2025" s="15"/>
      <c r="T2025" s="18"/>
      <c r="U2025" s="18"/>
      <c r="V2025" s="18"/>
      <c r="W2025" s="18"/>
      <c r="X2025" s="18"/>
      <c r="Y2025" s="18"/>
      <c r="Z2025" s="18"/>
      <c r="AA2025" s="18"/>
      <c r="AB2025" s="18"/>
      <c r="AC2025" s="18"/>
      <c r="AD2025" s="18"/>
    </row>
    <row r="2026">
      <c r="A2026" s="108">
        <v>1682.0</v>
      </c>
      <c r="B2026" s="108" t="s">
        <v>1584</v>
      </c>
      <c r="C2026" s="108" t="s">
        <v>967</v>
      </c>
      <c r="D2026" s="108"/>
      <c r="E2026" s="108" t="s">
        <v>1678</v>
      </c>
      <c r="F2026" s="137"/>
      <c r="G2026" s="137" t="s">
        <v>6838</v>
      </c>
      <c r="H2026" s="137" t="s">
        <v>6839</v>
      </c>
      <c r="I2026" s="137" t="s">
        <v>1681</v>
      </c>
      <c r="J2026" s="139" t="s">
        <v>6840</v>
      </c>
      <c r="K2026" s="109" t="s">
        <v>1743</v>
      </c>
      <c r="L2026" s="138"/>
      <c r="M2026" s="111"/>
      <c r="N2026" s="18"/>
      <c r="O2026" s="113"/>
      <c r="P2026" s="113"/>
      <c r="Q2026" s="18"/>
      <c r="R2026" s="18"/>
      <c r="S2026" s="15"/>
      <c r="T2026" s="18"/>
      <c r="U2026" s="18"/>
      <c r="V2026" s="18"/>
      <c r="W2026" s="18"/>
      <c r="X2026" s="18"/>
      <c r="Y2026" s="18"/>
      <c r="Z2026" s="18"/>
      <c r="AA2026" s="18"/>
      <c r="AB2026" s="18"/>
      <c r="AC2026" s="18"/>
      <c r="AD2026" s="18"/>
    </row>
    <row r="2027">
      <c r="A2027" s="108">
        <v>1684.0</v>
      </c>
      <c r="B2027" s="108" t="s">
        <v>1584</v>
      </c>
      <c r="C2027" s="108" t="s">
        <v>967</v>
      </c>
      <c r="D2027" s="108"/>
      <c r="E2027" s="108" t="s">
        <v>1678</v>
      </c>
      <c r="F2027" s="137"/>
      <c r="G2027" s="137" t="s">
        <v>6838</v>
      </c>
      <c r="H2027" s="137" t="s">
        <v>6839</v>
      </c>
      <c r="I2027" s="137" t="s">
        <v>1681</v>
      </c>
      <c r="J2027" s="139" t="s">
        <v>6841</v>
      </c>
      <c r="K2027" s="109" t="s">
        <v>1746</v>
      </c>
      <c r="L2027" s="138"/>
      <c r="M2027" s="111"/>
      <c r="N2027" s="18"/>
      <c r="O2027" s="18"/>
      <c r="P2027" s="18"/>
      <c r="Q2027" s="18"/>
      <c r="R2027" s="18"/>
      <c r="S2027" s="18"/>
      <c r="T2027" s="15"/>
      <c r="U2027" s="18"/>
      <c r="V2027" s="18"/>
      <c r="W2027" s="18"/>
      <c r="X2027" s="18"/>
      <c r="Y2027" s="18"/>
      <c r="Z2027" s="18"/>
      <c r="AA2027" s="18"/>
      <c r="AB2027" s="18"/>
      <c r="AC2027" s="18"/>
      <c r="AD2027" s="18"/>
    </row>
    <row r="2028">
      <c r="A2028" s="108">
        <v>1729.0</v>
      </c>
      <c r="B2028" s="108" t="s">
        <v>1584</v>
      </c>
      <c r="C2028" s="108" t="s">
        <v>967</v>
      </c>
      <c r="D2028" s="108"/>
      <c r="E2028" s="108" t="s">
        <v>1619</v>
      </c>
      <c r="F2028" s="137"/>
      <c r="G2028" s="137" t="s">
        <v>6842</v>
      </c>
      <c r="H2028" s="137" t="s">
        <v>6843</v>
      </c>
      <c r="I2028" s="137" t="s">
        <v>1588</v>
      </c>
      <c r="J2028" s="139" t="s">
        <v>6844</v>
      </c>
      <c r="K2028" s="109" t="s">
        <v>6845</v>
      </c>
      <c r="L2028" s="138"/>
      <c r="M2028" s="111"/>
      <c r="N2028" s="18"/>
      <c r="O2028" s="18"/>
      <c r="P2028" s="18"/>
      <c r="Q2028" s="18"/>
      <c r="R2028" s="18"/>
      <c r="S2028" s="18"/>
      <c r="T2028" s="15"/>
      <c r="U2028" s="18"/>
      <c r="V2028" s="18"/>
      <c r="W2028" s="18"/>
      <c r="X2028" s="18"/>
      <c r="Y2028" s="18"/>
      <c r="Z2028" s="18"/>
      <c r="AA2028" s="18"/>
      <c r="AB2028" s="18"/>
      <c r="AC2028" s="18"/>
      <c r="AD2028" s="18"/>
    </row>
    <row r="2029">
      <c r="A2029" s="108">
        <v>1711.0</v>
      </c>
      <c r="B2029" s="108" t="s">
        <v>1584</v>
      </c>
      <c r="C2029" s="108" t="s">
        <v>967</v>
      </c>
      <c r="D2029" s="108"/>
      <c r="E2029" s="108" t="s">
        <v>1619</v>
      </c>
      <c r="F2029" s="137"/>
      <c r="G2029" s="137" t="s">
        <v>6846</v>
      </c>
      <c r="H2029" s="137" t="s">
        <v>6847</v>
      </c>
      <c r="I2029" s="137" t="s">
        <v>1588</v>
      </c>
      <c r="J2029" s="139" t="s">
        <v>6848</v>
      </c>
      <c r="K2029" s="109" t="s">
        <v>6845</v>
      </c>
      <c r="L2029" s="138"/>
      <c r="M2029" s="111"/>
      <c r="N2029" s="18"/>
      <c r="O2029" s="18"/>
      <c r="P2029" s="18"/>
      <c r="Q2029" s="18"/>
      <c r="R2029" s="18"/>
      <c r="S2029" s="18"/>
      <c r="T2029" s="15"/>
      <c r="U2029" s="18"/>
      <c r="V2029" s="18"/>
      <c r="W2029" s="18"/>
      <c r="X2029" s="18"/>
      <c r="Y2029" s="18"/>
      <c r="Z2029" s="18"/>
      <c r="AA2029" s="18"/>
      <c r="AB2029" s="18"/>
      <c r="AC2029" s="18"/>
      <c r="AD2029" s="18"/>
    </row>
    <row r="2030">
      <c r="A2030" s="108">
        <v>1725.0</v>
      </c>
      <c r="B2030" s="108" t="s">
        <v>1584</v>
      </c>
      <c r="C2030" s="108" t="s">
        <v>967</v>
      </c>
      <c r="D2030" s="108"/>
      <c r="E2030" s="108" t="s">
        <v>1619</v>
      </c>
      <c r="F2030" s="137"/>
      <c r="G2030" s="137" t="s">
        <v>6849</v>
      </c>
      <c r="H2030" s="137" t="s">
        <v>6850</v>
      </c>
      <c r="I2030" s="137" t="s">
        <v>1588</v>
      </c>
      <c r="J2030" s="139" t="s">
        <v>6851</v>
      </c>
      <c r="K2030" s="109" t="s">
        <v>6845</v>
      </c>
      <c r="L2030" s="138"/>
      <c r="M2030" s="111"/>
      <c r="N2030" s="18"/>
      <c r="O2030" s="113"/>
      <c r="P2030" s="113"/>
      <c r="Q2030" s="18"/>
      <c r="R2030" s="18"/>
      <c r="S2030" s="15"/>
      <c r="T2030" s="18"/>
      <c r="U2030" s="18"/>
      <c r="V2030" s="18"/>
      <c r="W2030" s="18"/>
      <c r="X2030" s="18"/>
      <c r="Y2030" s="18"/>
      <c r="Z2030" s="18"/>
      <c r="AA2030" s="18"/>
      <c r="AB2030" s="18"/>
      <c r="AC2030" s="18"/>
      <c r="AD2030" s="18"/>
    </row>
    <row r="2031">
      <c r="A2031" s="108">
        <v>1715.0</v>
      </c>
      <c r="B2031" s="108" t="s">
        <v>1584</v>
      </c>
      <c r="C2031" s="108" t="s">
        <v>967</v>
      </c>
      <c r="D2031" s="108"/>
      <c r="E2031" s="108" t="s">
        <v>1619</v>
      </c>
      <c r="F2031" s="137"/>
      <c r="G2031" s="137" t="s">
        <v>6852</v>
      </c>
      <c r="H2031" s="137" t="s">
        <v>6853</v>
      </c>
      <c r="I2031" s="137" t="s">
        <v>1588</v>
      </c>
      <c r="J2031" s="139" t="s">
        <v>6854</v>
      </c>
      <c r="K2031" s="109" t="s">
        <v>6845</v>
      </c>
      <c r="L2031" s="138"/>
      <c r="M2031" s="111"/>
      <c r="N2031" s="18"/>
      <c r="O2031" s="113"/>
      <c r="P2031" s="113"/>
      <c r="Q2031" s="18"/>
      <c r="R2031" s="18"/>
      <c r="S2031" s="15"/>
      <c r="T2031" s="18"/>
      <c r="U2031" s="18"/>
      <c r="V2031" s="18"/>
      <c r="W2031" s="18"/>
      <c r="X2031" s="18"/>
      <c r="Y2031" s="18"/>
      <c r="Z2031" s="18"/>
      <c r="AA2031" s="18"/>
      <c r="AB2031" s="18"/>
      <c r="AC2031" s="18"/>
      <c r="AD2031" s="18"/>
    </row>
    <row r="2032">
      <c r="A2032" s="108">
        <v>1719.0</v>
      </c>
      <c r="B2032" s="108" t="s">
        <v>1584</v>
      </c>
      <c r="C2032" s="108" t="s">
        <v>967</v>
      </c>
      <c r="D2032" s="108"/>
      <c r="E2032" s="108" t="s">
        <v>1619</v>
      </c>
      <c r="F2032" s="137"/>
      <c r="G2032" s="137" t="s">
        <v>6855</v>
      </c>
      <c r="H2032" s="137" t="s">
        <v>6856</v>
      </c>
      <c r="I2032" s="137" t="s">
        <v>1588</v>
      </c>
      <c r="J2032" s="139" t="s">
        <v>6857</v>
      </c>
      <c r="K2032" s="109" t="s">
        <v>6845</v>
      </c>
      <c r="L2032" s="138"/>
      <c r="M2032" s="111"/>
      <c r="N2032" s="18"/>
      <c r="O2032" s="113"/>
      <c r="P2032" s="113"/>
      <c r="Q2032" s="18"/>
      <c r="R2032" s="18"/>
      <c r="S2032" s="15"/>
      <c r="T2032" s="18"/>
      <c r="U2032" s="18"/>
      <c r="V2032" s="18"/>
      <c r="W2032" s="18"/>
      <c r="X2032" s="18"/>
      <c r="Y2032" s="18"/>
      <c r="Z2032" s="18"/>
      <c r="AA2032" s="18"/>
      <c r="AB2032" s="18"/>
      <c r="AC2032" s="18"/>
      <c r="AD2032" s="18"/>
    </row>
    <row r="2033">
      <c r="A2033" s="108">
        <v>1717.0</v>
      </c>
      <c r="B2033" s="108" t="s">
        <v>1584</v>
      </c>
      <c r="C2033" s="108" t="s">
        <v>967</v>
      </c>
      <c r="D2033" s="108"/>
      <c r="E2033" s="108" t="s">
        <v>1619</v>
      </c>
      <c r="F2033" s="137"/>
      <c r="G2033" s="137" t="s">
        <v>6858</v>
      </c>
      <c r="H2033" s="137" t="s">
        <v>6859</v>
      </c>
      <c r="I2033" s="137" t="s">
        <v>1588</v>
      </c>
      <c r="J2033" s="139" t="s">
        <v>6860</v>
      </c>
      <c r="K2033" s="109" t="s">
        <v>6845</v>
      </c>
      <c r="L2033" s="138"/>
      <c r="M2033" s="111"/>
      <c r="N2033" s="18"/>
      <c r="O2033" s="113"/>
      <c r="P2033" s="113"/>
      <c r="Q2033" s="18"/>
      <c r="R2033" s="18"/>
      <c r="S2033" s="15"/>
      <c r="T2033" s="18"/>
      <c r="U2033" s="18"/>
      <c r="V2033" s="18"/>
      <c r="W2033" s="18"/>
      <c r="X2033" s="18"/>
      <c r="Y2033" s="18"/>
      <c r="Z2033" s="18"/>
      <c r="AA2033" s="18"/>
      <c r="AB2033" s="18"/>
      <c r="AC2033" s="18"/>
      <c r="AD2033" s="18"/>
    </row>
    <row r="2034">
      <c r="A2034" s="108">
        <v>1723.0</v>
      </c>
      <c r="B2034" s="108" t="s">
        <v>1584</v>
      </c>
      <c r="C2034" s="108" t="s">
        <v>967</v>
      </c>
      <c r="D2034" s="108"/>
      <c r="E2034" s="108" t="s">
        <v>1619</v>
      </c>
      <c r="F2034" s="137"/>
      <c r="G2034" s="137" t="s">
        <v>6861</v>
      </c>
      <c r="H2034" s="137" t="s">
        <v>6862</v>
      </c>
      <c r="I2034" s="137" t="s">
        <v>1588</v>
      </c>
      <c r="J2034" s="139" t="s">
        <v>6863</v>
      </c>
      <c r="K2034" s="109" t="s">
        <v>6845</v>
      </c>
      <c r="L2034" s="138"/>
      <c r="M2034" s="111"/>
      <c r="N2034" s="18"/>
      <c r="O2034" s="113"/>
      <c r="P2034" s="113"/>
      <c r="Q2034" s="18"/>
      <c r="R2034" s="18"/>
      <c r="S2034" s="15"/>
      <c r="T2034" s="18"/>
      <c r="U2034" s="18"/>
      <c r="V2034" s="18"/>
      <c r="W2034" s="18"/>
      <c r="X2034" s="18"/>
      <c r="Y2034" s="18"/>
      <c r="Z2034" s="18"/>
      <c r="AA2034" s="18"/>
      <c r="AB2034" s="18"/>
      <c r="AC2034" s="18"/>
      <c r="AD2034" s="18"/>
    </row>
    <row r="2035">
      <c r="A2035" s="108">
        <v>1727.0</v>
      </c>
      <c r="B2035" s="108" t="s">
        <v>1584</v>
      </c>
      <c r="C2035" s="108" t="s">
        <v>967</v>
      </c>
      <c r="D2035" s="108"/>
      <c r="E2035" s="108" t="s">
        <v>1619</v>
      </c>
      <c r="F2035" s="137"/>
      <c r="G2035" s="137" t="s">
        <v>6864</v>
      </c>
      <c r="H2035" s="137" t="s">
        <v>6865</v>
      </c>
      <c r="I2035" s="137" t="s">
        <v>1588</v>
      </c>
      <c r="J2035" s="139" t="s">
        <v>6866</v>
      </c>
      <c r="K2035" s="109" t="s">
        <v>6845</v>
      </c>
      <c r="L2035" s="138"/>
      <c r="M2035" s="111"/>
      <c r="N2035" s="18"/>
      <c r="O2035" s="113"/>
      <c r="P2035" s="113"/>
      <c r="Q2035" s="18"/>
      <c r="R2035" s="18"/>
      <c r="S2035" s="15"/>
      <c r="T2035" s="18"/>
      <c r="U2035" s="18"/>
      <c r="V2035" s="18"/>
      <c r="W2035" s="18"/>
      <c r="X2035" s="18"/>
      <c r="Y2035" s="18"/>
      <c r="Z2035" s="18"/>
      <c r="AA2035" s="18"/>
      <c r="AB2035" s="18"/>
      <c r="AC2035" s="18"/>
      <c r="AD2035" s="18"/>
    </row>
    <row r="2036">
      <c r="A2036" s="108">
        <v>1716.0</v>
      </c>
      <c r="B2036" s="108" t="s">
        <v>1584</v>
      </c>
      <c r="C2036" s="108" t="s">
        <v>967</v>
      </c>
      <c r="D2036" s="108"/>
      <c r="E2036" s="108" t="s">
        <v>1619</v>
      </c>
      <c r="F2036" s="137"/>
      <c r="G2036" s="137" t="s">
        <v>6867</v>
      </c>
      <c r="H2036" s="137" t="s">
        <v>6868</v>
      </c>
      <c r="I2036" s="137" t="s">
        <v>1588</v>
      </c>
      <c r="J2036" s="139" t="s">
        <v>6869</v>
      </c>
      <c r="K2036" s="109" t="s">
        <v>6845</v>
      </c>
      <c r="L2036" s="138"/>
      <c r="M2036" s="111"/>
      <c r="N2036" s="18"/>
      <c r="O2036" s="113"/>
      <c r="P2036" s="113"/>
      <c r="Q2036" s="18"/>
      <c r="R2036" s="18"/>
      <c r="S2036" s="15"/>
      <c r="T2036" s="18"/>
      <c r="U2036" s="18"/>
      <c r="V2036" s="18"/>
      <c r="W2036" s="18"/>
      <c r="X2036" s="18"/>
      <c r="Y2036" s="18"/>
      <c r="Z2036" s="18"/>
      <c r="AA2036" s="18"/>
      <c r="AB2036" s="18"/>
      <c r="AC2036" s="18"/>
      <c r="AD2036" s="18"/>
    </row>
    <row r="2037">
      <c r="A2037" s="108">
        <v>1712.0</v>
      </c>
      <c r="B2037" s="108" t="s">
        <v>1584</v>
      </c>
      <c r="C2037" s="108" t="s">
        <v>967</v>
      </c>
      <c r="D2037" s="108"/>
      <c r="E2037" s="108" t="s">
        <v>1619</v>
      </c>
      <c r="F2037" s="137"/>
      <c r="G2037" s="137" t="s">
        <v>6870</v>
      </c>
      <c r="H2037" s="137" t="s">
        <v>6871</v>
      </c>
      <c r="I2037" s="137" t="s">
        <v>1588</v>
      </c>
      <c r="J2037" s="139" t="s">
        <v>6872</v>
      </c>
      <c r="K2037" s="109" t="s">
        <v>6845</v>
      </c>
      <c r="L2037" s="138"/>
      <c r="M2037" s="111"/>
      <c r="N2037" s="18"/>
      <c r="O2037" s="113"/>
      <c r="P2037" s="113"/>
      <c r="Q2037" s="18"/>
      <c r="R2037" s="18"/>
      <c r="S2037" s="15"/>
      <c r="T2037" s="18"/>
      <c r="U2037" s="18"/>
      <c r="V2037" s="18"/>
      <c r="W2037" s="18"/>
      <c r="X2037" s="18"/>
      <c r="Y2037" s="18"/>
      <c r="Z2037" s="18"/>
      <c r="AA2037" s="18"/>
      <c r="AB2037" s="18"/>
      <c r="AC2037" s="18"/>
      <c r="AD2037" s="18"/>
    </row>
    <row r="2038">
      <c r="A2038" s="108">
        <v>1713.0</v>
      </c>
      <c r="B2038" s="108" t="s">
        <v>1584</v>
      </c>
      <c r="C2038" s="108" t="s">
        <v>967</v>
      </c>
      <c r="D2038" s="108"/>
      <c r="E2038" s="108" t="s">
        <v>1619</v>
      </c>
      <c r="F2038" s="137"/>
      <c r="G2038" s="137" t="s">
        <v>6873</v>
      </c>
      <c r="H2038" s="137" t="s">
        <v>6874</v>
      </c>
      <c r="I2038" s="137" t="s">
        <v>1588</v>
      </c>
      <c r="J2038" s="139" t="s">
        <v>6875</v>
      </c>
      <c r="K2038" s="109" t="s">
        <v>6845</v>
      </c>
      <c r="L2038" s="138"/>
      <c r="M2038" s="111"/>
      <c r="N2038" s="18"/>
      <c r="O2038" s="113"/>
      <c r="P2038" s="113"/>
      <c r="Q2038" s="18"/>
      <c r="R2038" s="18"/>
      <c r="S2038" s="15"/>
      <c r="T2038" s="18"/>
      <c r="U2038" s="18"/>
      <c r="V2038" s="18"/>
      <c r="W2038" s="18"/>
      <c r="X2038" s="18"/>
      <c r="Y2038" s="18"/>
      <c r="Z2038" s="18"/>
      <c r="AA2038" s="18"/>
      <c r="AB2038" s="18"/>
      <c r="AC2038" s="18"/>
      <c r="AD2038" s="18"/>
    </row>
    <row r="2039">
      <c r="A2039" s="108">
        <v>1728.0</v>
      </c>
      <c r="B2039" s="108" t="s">
        <v>1584</v>
      </c>
      <c r="C2039" s="108" t="s">
        <v>967</v>
      </c>
      <c r="D2039" s="108"/>
      <c r="E2039" s="108" t="s">
        <v>1619</v>
      </c>
      <c r="F2039" s="137"/>
      <c r="G2039" s="137" t="s">
        <v>6876</v>
      </c>
      <c r="H2039" s="137" t="s">
        <v>6877</v>
      </c>
      <c r="I2039" s="137" t="s">
        <v>1588</v>
      </c>
      <c r="J2039" s="139" t="s">
        <v>6878</v>
      </c>
      <c r="K2039" s="109" t="s">
        <v>6845</v>
      </c>
      <c r="L2039" s="138"/>
      <c r="M2039" s="111"/>
      <c r="N2039" s="18"/>
      <c r="O2039" s="113"/>
      <c r="P2039" s="113"/>
      <c r="Q2039" s="18"/>
      <c r="R2039" s="18"/>
      <c r="S2039" s="15"/>
      <c r="T2039" s="18"/>
      <c r="U2039" s="18"/>
      <c r="V2039" s="18"/>
      <c r="W2039" s="18"/>
      <c r="X2039" s="18"/>
      <c r="Y2039" s="18"/>
      <c r="Z2039" s="18"/>
      <c r="AA2039" s="18"/>
      <c r="AB2039" s="18"/>
      <c r="AC2039" s="18"/>
      <c r="AD2039" s="18"/>
    </row>
    <row r="2040">
      <c r="A2040" s="108">
        <v>1726.0</v>
      </c>
      <c r="B2040" s="108" t="s">
        <v>1584</v>
      </c>
      <c r="C2040" s="108" t="s">
        <v>967</v>
      </c>
      <c r="D2040" s="108"/>
      <c r="E2040" s="108" t="s">
        <v>1619</v>
      </c>
      <c r="F2040" s="137"/>
      <c r="G2040" s="137" t="s">
        <v>6879</v>
      </c>
      <c r="H2040" s="137" t="s">
        <v>6880</v>
      </c>
      <c r="I2040" s="137" t="s">
        <v>1588</v>
      </c>
      <c r="J2040" s="139" t="s">
        <v>6881</v>
      </c>
      <c r="K2040" s="109" t="s">
        <v>6845</v>
      </c>
      <c r="L2040" s="138"/>
      <c r="M2040" s="111"/>
      <c r="N2040" s="18"/>
      <c r="O2040" s="113"/>
      <c r="P2040" s="113"/>
      <c r="Q2040" s="18"/>
      <c r="R2040" s="18"/>
      <c r="S2040" s="15"/>
      <c r="T2040" s="18"/>
      <c r="U2040" s="18"/>
      <c r="V2040" s="18"/>
      <c r="W2040" s="18"/>
      <c r="X2040" s="18"/>
      <c r="Y2040" s="18"/>
      <c r="Z2040" s="18"/>
      <c r="AA2040" s="18"/>
      <c r="AB2040" s="18"/>
      <c r="AC2040" s="18"/>
      <c r="AD2040" s="18"/>
    </row>
    <row r="2041">
      <c r="A2041" s="108">
        <v>1714.0</v>
      </c>
      <c r="B2041" s="108" t="s">
        <v>1584</v>
      </c>
      <c r="C2041" s="108" t="s">
        <v>967</v>
      </c>
      <c r="D2041" s="108"/>
      <c r="E2041" s="108" t="s">
        <v>1619</v>
      </c>
      <c r="F2041" s="137"/>
      <c r="G2041" s="137" t="s">
        <v>6882</v>
      </c>
      <c r="H2041" s="137" t="s">
        <v>6883</v>
      </c>
      <c r="I2041" s="137" t="s">
        <v>1588</v>
      </c>
      <c r="J2041" s="139" t="s">
        <v>6884</v>
      </c>
      <c r="K2041" s="109" t="s">
        <v>6845</v>
      </c>
      <c r="L2041" s="138"/>
      <c r="M2041" s="111"/>
      <c r="N2041" s="18"/>
      <c r="O2041" s="113"/>
      <c r="P2041" s="113"/>
      <c r="Q2041" s="18"/>
      <c r="R2041" s="18"/>
      <c r="S2041" s="15"/>
      <c r="T2041" s="18"/>
      <c r="U2041" s="18"/>
      <c r="V2041" s="18"/>
      <c r="W2041" s="18"/>
      <c r="X2041" s="18"/>
      <c r="Y2041" s="18"/>
      <c r="Z2041" s="18"/>
      <c r="AA2041" s="18"/>
      <c r="AB2041" s="18"/>
      <c r="AC2041" s="18"/>
      <c r="AD2041" s="18"/>
    </row>
    <row r="2042">
      <c r="A2042" s="108">
        <v>1722.0</v>
      </c>
      <c r="B2042" s="108" t="s">
        <v>1584</v>
      </c>
      <c r="C2042" s="108" t="s">
        <v>967</v>
      </c>
      <c r="D2042" s="108"/>
      <c r="E2042" s="108" t="s">
        <v>1619</v>
      </c>
      <c r="F2042" s="137"/>
      <c r="G2042" s="137" t="s">
        <v>6885</v>
      </c>
      <c r="H2042" s="137" t="s">
        <v>6886</v>
      </c>
      <c r="I2042" s="137" t="s">
        <v>1588</v>
      </c>
      <c r="J2042" s="139" t="s">
        <v>6887</v>
      </c>
      <c r="K2042" s="109" t="s">
        <v>6845</v>
      </c>
      <c r="L2042" s="138"/>
      <c r="M2042" s="111"/>
      <c r="N2042" s="18"/>
      <c r="O2042" s="113"/>
      <c r="P2042" s="113"/>
      <c r="Q2042" s="18"/>
      <c r="R2042" s="18"/>
      <c r="S2042" s="15"/>
      <c r="T2042" s="18"/>
      <c r="U2042" s="18"/>
      <c r="V2042" s="18"/>
      <c r="W2042" s="18"/>
      <c r="X2042" s="18"/>
      <c r="Y2042" s="18"/>
      <c r="Z2042" s="18"/>
      <c r="AA2042" s="18"/>
      <c r="AB2042" s="18"/>
      <c r="AC2042" s="18"/>
      <c r="AD2042" s="18"/>
    </row>
    <row r="2043">
      <c r="A2043" s="108">
        <v>1718.0</v>
      </c>
      <c r="B2043" s="108" t="s">
        <v>1584</v>
      </c>
      <c r="C2043" s="108" t="s">
        <v>967</v>
      </c>
      <c r="D2043" s="108"/>
      <c r="E2043" s="108" t="s">
        <v>1619</v>
      </c>
      <c r="F2043" s="137"/>
      <c r="G2043" s="137" t="s">
        <v>6888</v>
      </c>
      <c r="H2043" s="137" t="s">
        <v>6889</v>
      </c>
      <c r="I2043" s="137" t="s">
        <v>1588</v>
      </c>
      <c r="J2043" s="139" t="s">
        <v>6890</v>
      </c>
      <c r="K2043" s="109" t="s">
        <v>6845</v>
      </c>
      <c r="L2043" s="138"/>
      <c r="M2043" s="111"/>
      <c r="N2043" s="18"/>
      <c r="O2043" s="113"/>
      <c r="P2043" s="113"/>
      <c r="Q2043" s="18"/>
      <c r="R2043" s="18"/>
      <c r="S2043" s="15"/>
      <c r="T2043" s="18"/>
      <c r="U2043" s="18"/>
      <c r="V2043" s="18"/>
      <c r="W2043" s="18"/>
      <c r="X2043" s="18"/>
      <c r="Y2043" s="18"/>
      <c r="Z2043" s="18"/>
      <c r="AA2043" s="18"/>
      <c r="AB2043" s="18"/>
      <c r="AC2043" s="18"/>
      <c r="AD2043" s="18"/>
    </row>
    <row r="2044">
      <c r="A2044" s="108">
        <v>1710.0</v>
      </c>
      <c r="B2044" s="108" t="s">
        <v>1584</v>
      </c>
      <c r="C2044" s="108" t="s">
        <v>967</v>
      </c>
      <c r="D2044" s="108"/>
      <c r="E2044" s="108" t="s">
        <v>1619</v>
      </c>
      <c r="F2044" s="137"/>
      <c r="G2044" s="137" t="s">
        <v>6891</v>
      </c>
      <c r="H2044" s="137" t="s">
        <v>6892</v>
      </c>
      <c r="I2044" s="137" t="s">
        <v>1588</v>
      </c>
      <c r="J2044" s="139" t="s">
        <v>6893</v>
      </c>
      <c r="K2044" s="109" t="s">
        <v>6845</v>
      </c>
      <c r="L2044" s="138"/>
      <c r="M2044" s="111"/>
      <c r="N2044" s="18"/>
      <c r="O2044" s="113"/>
      <c r="P2044" s="113"/>
      <c r="Q2044" s="18"/>
      <c r="R2044" s="18"/>
      <c r="S2044" s="15"/>
      <c r="T2044" s="18"/>
      <c r="U2044" s="18"/>
      <c r="V2044" s="18"/>
      <c r="W2044" s="18"/>
      <c r="X2044" s="18"/>
      <c r="Y2044" s="18"/>
      <c r="Z2044" s="18"/>
      <c r="AA2044" s="18"/>
      <c r="AB2044" s="18"/>
      <c r="AC2044" s="18"/>
      <c r="AD2044" s="18"/>
    </row>
    <row r="2045">
      <c r="A2045" s="108">
        <v>1721.0</v>
      </c>
      <c r="B2045" s="108" t="s">
        <v>1584</v>
      </c>
      <c r="C2045" s="108" t="s">
        <v>967</v>
      </c>
      <c r="D2045" s="108"/>
      <c r="E2045" s="108" t="s">
        <v>1619</v>
      </c>
      <c r="F2045" s="137"/>
      <c r="G2045" s="137" t="s">
        <v>6894</v>
      </c>
      <c r="H2045" s="137" t="s">
        <v>6895</v>
      </c>
      <c r="I2045" s="137" t="s">
        <v>1588</v>
      </c>
      <c r="J2045" s="139" t="s">
        <v>6896</v>
      </c>
      <c r="K2045" s="109" t="s">
        <v>6845</v>
      </c>
      <c r="L2045" s="138"/>
      <c r="M2045" s="111"/>
      <c r="N2045" s="18"/>
      <c r="O2045" s="113"/>
      <c r="P2045" s="113"/>
      <c r="Q2045" s="18"/>
      <c r="R2045" s="18"/>
      <c r="S2045" s="15"/>
      <c r="T2045" s="18"/>
      <c r="U2045" s="18"/>
      <c r="V2045" s="18"/>
      <c r="W2045" s="18"/>
      <c r="X2045" s="18"/>
      <c r="Y2045" s="18"/>
      <c r="Z2045" s="18"/>
      <c r="AA2045" s="18"/>
      <c r="AB2045" s="18"/>
      <c r="AC2045" s="18"/>
      <c r="AD2045" s="18"/>
    </row>
    <row r="2046">
      <c r="A2046" s="108">
        <v>1720.0</v>
      </c>
      <c r="B2046" s="108" t="s">
        <v>1584</v>
      </c>
      <c r="C2046" s="108" t="s">
        <v>967</v>
      </c>
      <c r="D2046" s="108"/>
      <c r="E2046" s="108" t="s">
        <v>1619</v>
      </c>
      <c r="F2046" s="137"/>
      <c r="G2046" s="137" t="s">
        <v>6897</v>
      </c>
      <c r="H2046" s="137" t="s">
        <v>6898</v>
      </c>
      <c r="I2046" s="137" t="s">
        <v>1588</v>
      </c>
      <c r="J2046" s="139" t="s">
        <v>6899</v>
      </c>
      <c r="K2046" s="109" t="s">
        <v>6845</v>
      </c>
      <c r="L2046" s="138"/>
      <c r="M2046" s="111"/>
      <c r="N2046" s="18"/>
      <c r="O2046" s="113"/>
      <c r="P2046" s="113"/>
      <c r="Q2046" s="18"/>
      <c r="R2046" s="18"/>
      <c r="S2046" s="15"/>
      <c r="T2046" s="18"/>
      <c r="U2046" s="18"/>
      <c r="V2046" s="18"/>
      <c r="W2046" s="18"/>
      <c r="X2046" s="18"/>
      <c r="Y2046" s="18"/>
      <c r="Z2046" s="18"/>
      <c r="AA2046" s="18"/>
      <c r="AB2046" s="18"/>
      <c r="AC2046" s="18"/>
      <c r="AD2046" s="18"/>
    </row>
    <row r="2047">
      <c r="A2047" s="108">
        <v>1724.0</v>
      </c>
      <c r="B2047" s="108" t="s">
        <v>1584</v>
      </c>
      <c r="C2047" s="108" t="s">
        <v>967</v>
      </c>
      <c r="D2047" s="108"/>
      <c r="E2047" s="108" t="s">
        <v>1619</v>
      </c>
      <c r="F2047" s="137"/>
      <c r="G2047" s="137" t="s">
        <v>6900</v>
      </c>
      <c r="H2047" s="137" t="s">
        <v>6901</v>
      </c>
      <c r="I2047" s="137" t="s">
        <v>1588</v>
      </c>
      <c r="J2047" s="139" t="s">
        <v>6902</v>
      </c>
      <c r="K2047" s="109" t="s">
        <v>6845</v>
      </c>
      <c r="L2047" s="138"/>
      <c r="M2047" s="111"/>
      <c r="N2047" s="18"/>
      <c r="O2047" s="113"/>
      <c r="P2047" s="113"/>
      <c r="Q2047" s="18"/>
      <c r="R2047" s="18"/>
      <c r="S2047" s="15"/>
      <c r="T2047" s="18"/>
      <c r="U2047" s="18"/>
      <c r="V2047" s="18"/>
      <c r="W2047" s="18"/>
      <c r="X2047" s="18"/>
      <c r="Y2047" s="18"/>
      <c r="Z2047" s="18"/>
      <c r="AA2047" s="18"/>
      <c r="AB2047" s="18"/>
      <c r="AC2047" s="18"/>
      <c r="AD2047" s="18"/>
    </row>
    <row r="2048">
      <c r="A2048" s="108">
        <v>1739.0</v>
      </c>
      <c r="B2048" s="108" t="s">
        <v>1584</v>
      </c>
      <c r="C2048" s="108" t="s">
        <v>271</v>
      </c>
      <c r="D2048" s="108"/>
      <c r="E2048" s="108" t="s">
        <v>1619</v>
      </c>
      <c r="F2048" s="137"/>
      <c r="G2048" s="137" t="s">
        <v>6903</v>
      </c>
      <c r="H2048" s="137" t="s">
        <v>6904</v>
      </c>
      <c r="I2048" s="137" t="s">
        <v>1588</v>
      </c>
      <c r="J2048" s="139" t="s">
        <v>6905</v>
      </c>
      <c r="K2048" s="109" t="s">
        <v>1812</v>
      </c>
      <c r="L2048" s="138"/>
      <c r="M2048" s="111"/>
      <c r="N2048" s="18"/>
      <c r="O2048" s="113"/>
      <c r="P2048" s="113"/>
      <c r="Q2048" s="18"/>
      <c r="R2048" s="18"/>
      <c r="S2048" s="15"/>
      <c r="T2048" s="18"/>
      <c r="U2048" s="18"/>
      <c r="V2048" s="18"/>
      <c r="W2048" s="18"/>
      <c r="X2048" s="18"/>
      <c r="Y2048" s="18"/>
      <c r="Z2048" s="18"/>
      <c r="AA2048" s="18"/>
      <c r="AB2048" s="18"/>
      <c r="AC2048" s="18"/>
      <c r="AD2048" s="18"/>
    </row>
    <row r="2049">
      <c r="A2049" s="108">
        <v>1740.0</v>
      </c>
      <c r="B2049" s="108" t="s">
        <v>1584</v>
      </c>
      <c r="C2049" s="108" t="s">
        <v>271</v>
      </c>
      <c r="D2049" s="108"/>
      <c r="E2049" s="108" t="s">
        <v>1619</v>
      </c>
      <c r="F2049" s="137"/>
      <c r="G2049" s="137" t="s">
        <v>6906</v>
      </c>
      <c r="H2049" s="137" t="s">
        <v>6907</v>
      </c>
      <c r="I2049" s="137" t="s">
        <v>1588</v>
      </c>
      <c r="J2049" s="139" t="s">
        <v>6908</v>
      </c>
      <c r="K2049" s="109" t="s">
        <v>1816</v>
      </c>
      <c r="L2049" s="138"/>
      <c r="M2049" s="111"/>
      <c r="N2049" s="18"/>
      <c r="O2049" s="113"/>
      <c r="P2049" s="113"/>
      <c r="Q2049" s="18"/>
      <c r="R2049" s="18"/>
      <c r="S2049" s="15"/>
      <c r="T2049" s="18"/>
      <c r="U2049" s="18"/>
      <c r="V2049" s="18"/>
      <c r="W2049" s="18"/>
      <c r="X2049" s="18"/>
      <c r="Y2049" s="18"/>
      <c r="Z2049" s="18"/>
      <c r="AA2049" s="18"/>
      <c r="AB2049" s="18"/>
      <c r="AC2049" s="18"/>
      <c r="AD2049" s="18"/>
    </row>
    <row r="2050">
      <c r="A2050" s="108">
        <v>1738.0</v>
      </c>
      <c r="B2050" s="108" t="s">
        <v>1584</v>
      </c>
      <c r="C2050" s="108" t="s">
        <v>271</v>
      </c>
      <c r="D2050" s="108"/>
      <c r="E2050" s="108" t="s">
        <v>1678</v>
      </c>
      <c r="F2050" s="137"/>
      <c r="G2050" s="137" t="s">
        <v>6907</v>
      </c>
      <c r="H2050" s="137" t="s">
        <v>6909</v>
      </c>
      <c r="I2050" s="137" t="s">
        <v>1681</v>
      </c>
      <c r="J2050" s="139" t="s">
        <v>6910</v>
      </c>
      <c r="K2050" s="109" t="s">
        <v>6911</v>
      </c>
      <c r="L2050" s="138"/>
      <c r="M2050" s="111"/>
      <c r="N2050" s="18"/>
      <c r="O2050" s="113"/>
      <c r="P2050" s="113"/>
      <c r="Q2050" s="113"/>
      <c r="R2050" s="113"/>
      <c r="S2050" s="15"/>
      <c r="T2050" s="18"/>
      <c r="U2050" s="18"/>
      <c r="V2050" s="18"/>
      <c r="W2050" s="18"/>
      <c r="X2050" s="18"/>
      <c r="Y2050" s="18"/>
      <c r="Z2050" s="18"/>
      <c r="AA2050" s="18"/>
      <c r="AB2050" s="18"/>
      <c r="AC2050" s="18"/>
      <c r="AD2050" s="18"/>
    </row>
    <row r="2051">
      <c r="A2051" s="108">
        <v>1741.0</v>
      </c>
      <c r="B2051" s="108" t="s">
        <v>1584</v>
      </c>
      <c r="C2051" s="108" t="s">
        <v>271</v>
      </c>
      <c r="D2051" s="108"/>
      <c r="E2051" s="108" t="s">
        <v>1719</v>
      </c>
      <c r="F2051" s="137"/>
      <c r="G2051" s="137" t="s">
        <v>6904</v>
      </c>
      <c r="H2051" s="137" t="s">
        <v>6912</v>
      </c>
      <c r="I2051" s="137" t="s">
        <v>1722</v>
      </c>
      <c r="J2051" s="139" t="s">
        <v>6913</v>
      </c>
      <c r="K2051" s="109" t="s">
        <v>4232</v>
      </c>
      <c r="L2051" s="138"/>
      <c r="M2051" s="111"/>
      <c r="N2051" s="18"/>
      <c r="O2051" s="113"/>
      <c r="P2051" s="113"/>
      <c r="Q2051" s="113"/>
      <c r="R2051" s="113"/>
      <c r="S2051" s="15"/>
      <c r="T2051" s="18"/>
      <c r="U2051" s="18"/>
      <c r="V2051" s="18"/>
      <c r="W2051" s="18"/>
      <c r="X2051" s="18"/>
      <c r="Y2051" s="18"/>
      <c r="Z2051" s="18"/>
      <c r="AA2051" s="18"/>
      <c r="AB2051" s="18"/>
      <c r="AC2051" s="18"/>
      <c r="AD2051" s="18"/>
    </row>
    <row r="2052">
      <c r="A2052" s="108">
        <v>1742.0</v>
      </c>
      <c r="B2052" s="108" t="s">
        <v>1584</v>
      </c>
      <c r="C2052" s="108" t="s">
        <v>271</v>
      </c>
      <c r="D2052" s="108"/>
      <c r="E2052" s="108" t="s">
        <v>1654</v>
      </c>
      <c r="F2052" s="137"/>
      <c r="G2052" s="137" t="s">
        <v>6914</v>
      </c>
      <c r="H2052" s="137" t="s">
        <v>6915</v>
      </c>
      <c r="I2052" s="137" t="s">
        <v>1600</v>
      </c>
      <c r="J2052" s="139" t="s">
        <v>6916</v>
      </c>
      <c r="K2052" s="109" t="s">
        <v>4660</v>
      </c>
      <c r="L2052" s="138"/>
      <c r="M2052" s="111"/>
      <c r="N2052" s="18"/>
      <c r="O2052" s="18"/>
      <c r="P2052" s="18"/>
      <c r="Q2052" s="18"/>
      <c r="R2052" s="18"/>
      <c r="S2052" s="18"/>
      <c r="T2052" s="15"/>
      <c r="U2052" s="18"/>
      <c r="V2052" s="18"/>
      <c r="W2052" s="18"/>
      <c r="X2052" s="18"/>
      <c r="Y2052" s="18"/>
      <c r="Z2052" s="18"/>
      <c r="AA2052" s="18"/>
      <c r="AB2052" s="18"/>
      <c r="AC2052" s="18"/>
      <c r="AD2052" s="18"/>
    </row>
    <row r="2053">
      <c r="C2053" s="12" t="s">
        <v>280</v>
      </c>
      <c r="D2053" s="12"/>
      <c r="E2053" s="12" t="s">
        <v>1678</v>
      </c>
      <c r="F2053" s="21"/>
      <c r="G2053" s="21" t="s">
        <v>6917</v>
      </c>
      <c r="H2053" s="21" t="s">
        <v>6918</v>
      </c>
      <c r="I2053" s="21" t="s">
        <v>1681</v>
      </c>
      <c r="J2053" s="148" t="s">
        <v>6919</v>
      </c>
      <c r="K2053" s="20" t="s">
        <v>3254</v>
      </c>
      <c r="L2053" s="21"/>
    </row>
    <row r="2054">
      <c r="C2054" s="12" t="s">
        <v>280</v>
      </c>
      <c r="D2054" s="12"/>
      <c r="E2054" s="12" t="s">
        <v>1678</v>
      </c>
      <c r="F2054" s="21"/>
      <c r="G2054" s="21" t="s">
        <v>6920</v>
      </c>
      <c r="H2054" s="21" t="s">
        <v>6921</v>
      </c>
      <c r="I2054" s="21" t="s">
        <v>1681</v>
      </c>
      <c r="J2054" s="148" t="s">
        <v>6922</v>
      </c>
      <c r="K2054" s="20" t="s">
        <v>3259</v>
      </c>
      <c r="L2054" s="21"/>
    </row>
    <row r="2055">
      <c r="C2055" s="12" t="s">
        <v>280</v>
      </c>
      <c r="D2055" s="12"/>
      <c r="E2055" s="12" t="s">
        <v>1678</v>
      </c>
      <c r="F2055" s="21"/>
      <c r="G2055" s="21" t="s">
        <v>6923</v>
      </c>
      <c r="H2055" s="21" t="s">
        <v>6924</v>
      </c>
      <c r="I2055" s="21" t="s">
        <v>1681</v>
      </c>
      <c r="J2055" s="148" t="s">
        <v>6925</v>
      </c>
      <c r="K2055" s="20" t="s">
        <v>3264</v>
      </c>
      <c r="L2055" s="21"/>
    </row>
    <row r="2056">
      <c r="C2056" s="12" t="s">
        <v>280</v>
      </c>
      <c r="D2056" s="12"/>
      <c r="E2056" s="12" t="s">
        <v>1678</v>
      </c>
      <c r="F2056" s="21"/>
      <c r="G2056" s="21" t="s">
        <v>6926</v>
      </c>
      <c r="H2056" s="21" t="s">
        <v>6927</v>
      </c>
      <c r="I2056" s="21" t="s">
        <v>1681</v>
      </c>
      <c r="J2056" s="148" t="s">
        <v>6928</v>
      </c>
      <c r="K2056" s="20" t="s">
        <v>3259</v>
      </c>
      <c r="L2056" s="21"/>
    </row>
    <row r="2057">
      <c r="C2057" s="12" t="s">
        <v>280</v>
      </c>
      <c r="D2057" s="12"/>
      <c r="E2057" s="12" t="s">
        <v>1678</v>
      </c>
      <c r="F2057" s="21"/>
      <c r="G2057" s="21" t="s">
        <v>6929</v>
      </c>
      <c r="H2057" s="21" t="s">
        <v>6930</v>
      </c>
      <c r="I2057" s="21" t="s">
        <v>1681</v>
      </c>
      <c r="J2057" s="148" t="s">
        <v>6931</v>
      </c>
      <c r="K2057" s="20" t="s">
        <v>3254</v>
      </c>
      <c r="L2057" s="21"/>
    </row>
    <row r="2058">
      <c r="C2058" s="12" t="s">
        <v>280</v>
      </c>
      <c r="D2058" s="12"/>
      <c r="E2058" s="12" t="s">
        <v>1678</v>
      </c>
      <c r="F2058" s="21"/>
      <c r="G2058" s="21" t="s">
        <v>6932</v>
      </c>
      <c r="H2058" s="21" t="s">
        <v>6933</v>
      </c>
      <c r="I2058" s="21" t="s">
        <v>1681</v>
      </c>
      <c r="J2058" s="148" t="s">
        <v>6934</v>
      </c>
      <c r="K2058" s="20" t="s">
        <v>3264</v>
      </c>
      <c r="L2058" s="21"/>
    </row>
    <row r="2059">
      <c r="C2059" s="12" t="s">
        <v>280</v>
      </c>
      <c r="D2059" s="12"/>
      <c r="E2059" s="12" t="s">
        <v>1729</v>
      </c>
      <c r="F2059" s="21"/>
      <c r="G2059" s="21" t="s">
        <v>6935</v>
      </c>
      <c r="H2059" s="21" t="s">
        <v>6936</v>
      </c>
      <c r="I2059" s="21" t="s">
        <v>1607</v>
      </c>
      <c r="J2059" s="148" t="s">
        <v>6937</v>
      </c>
      <c r="K2059" s="20" t="s">
        <v>4219</v>
      </c>
      <c r="L2059" s="21"/>
    </row>
    <row r="2060">
      <c r="C2060" s="12" t="s">
        <v>280</v>
      </c>
      <c r="D2060" s="12"/>
      <c r="E2060" s="12" t="s">
        <v>1678</v>
      </c>
      <c r="F2060" s="21"/>
      <c r="G2060" s="21" t="s">
        <v>6938</v>
      </c>
      <c r="H2060" s="21" t="s">
        <v>6939</v>
      </c>
      <c r="I2060" s="21" t="s">
        <v>1681</v>
      </c>
      <c r="J2060" s="148" t="s">
        <v>6940</v>
      </c>
      <c r="K2060" s="20" t="s">
        <v>6941</v>
      </c>
      <c r="L2060" s="21"/>
    </row>
    <row r="2061">
      <c r="C2061" s="12" t="s">
        <v>280</v>
      </c>
      <c r="D2061" s="12"/>
      <c r="E2061" s="12" t="s">
        <v>1719</v>
      </c>
      <c r="F2061" s="21"/>
      <c r="G2061" s="21" t="s">
        <v>6942</v>
      </c>
      <c r="H2061" s="21" t="s">
        <v>6943</v>
      </c>
      <c r="I2061" s="21" t="s">
        <v>1722</v>
      </c>
      <c r="J2061" s="148" t="s">
        <v>6944</v>
      </c>
      <c r="K2061" s="20" t="s">
        <v>1890</v>
      </c>
      <c r="L2061" s="21"/>
    </row>
    <row r="2062">
      <c r="C2062" s="12" t="s">
        <v>280</v>
      </c>
      <c r="D2062" s="12"/>
      <c r="E2062" s="12" t="s">
        <v>1656</v>
      </c>
      <c r="F2062" s="21"/>
      <c r="G2062" s="21" t="s">
        <v>6945</v>
      </c>
      <c r="H2062" s="21" t="s">
        <v>6946</v>
      </c>
      <c r="I2062" s="21" t="s">
        <v>1637</v>
      </c>
      <c r="J2062" s="148" t="s">
        <v>6947</v>
      </c>
      <c r="K2062" s="20" t="s">
        <v>2248</v>
      </c>
      <c r="L2062" s="21"/>
    </row>
    <row r="2063">
      <c r="C2063" s="12" t="s">
        <v>280</v>
      </c>
      <c r="D2063" s="12"/>
      <c r="E2063" s="12" t="s">
        <v>1619</v>
      </c>
      <c r="F2063" s="21"/>
      <c r="G2063" s="21" t="s">
        <v>6948</v>
      </c>
      <c r="H2063" s="21" t="s">
        <v>6949</v>
      </c>
      <c r="I2063" s="21" t="s">
        <v>1588</v>
      </c>
      <c r="J2063" s="148" t="s">
        <v>6950</v>
      </c>
      <c r="K2063" s="20" t="s">
        <v>4046</v>
      </c>
      <c r="L2063" s="21"/>
    </row>
    <row r="2064">
      <c r="C2064" s="12" t="s">
        <v>280</v>
      </c>
      <c r="D2064" s="12"/>
      <c r="E2064" s="12" t="s">
        <v>1619</v>
      </c>
      <c r="F2064" s="21"/>
      <c r="G2064" s="21" t="s">
        <v>6951</v>
      </c>
      <c r="H2064" s="21" t="s">
        <v>6949</v>
      </c>
      <c r="I2064" s="21" t="s">
        <v>1588</v>
      </c>
      <c r="J2064" s="148" t="s">
        <v>6952</v>
      </c>
      <c r="K2064" s="20" t="s">
        <v>4042</v>
      </c>
      <c r="L2064" s="21"/>
    </row>
    <row r="2065">
      <c r="C2065" s="12" t="s">
        <v>280</v>
      </c>
      <c r="D2065" s="12"/>
      <c r="E2065" s="12" t="s">
        <v>1619</v>
      </c>
      <c r="F2065" s="21"/>
      <c r="G2065" s="21" t="s">
        <v>6953</v>
      </c>
      <c r="H2065" s="21" t="s">
        <v>6949</v>
      </c>
      <c r="I2065" s="21" t="s">
        <v>1588</v>
      </c>
      <c r="J2065" s="148" t="s">
        <v>6954</v>
      </c>
      <c r="K2065" s="20" t="s">
        <v>1988</v>
      </c>
      <c r="L2065" s="21"/>
    </row>
    <row r="2066">
      <c r="C2066" s="12" t="s">
        <v>280</v>
      </c>
      <c r="D2066" s="12"/>
      <c r="E2066" s="12" t="s">
        <v>1619</v>
      </c>
      <c r="F2066" s="21"/>
      <c r="G2066" s="21" t="s">
        <v>6955</v>
      </c>
      <c r="H2066" s="21" t="s">
        <v>6949</v>
      </c>
      <c r="I2066" s="21" t="s">
        <v>1588</v>
      </c>
      <c r="J2066" s="148" t="s">
        <v>6956</v>
      </c>
      <c r="K2066" s="20" t="s">
        <v>1992</v>
      </c>
      <c r="L2066" s="21"/>
    </row>
    <row r="2067">
      <c r="C2067" s="12" t="s">
        <v>280</v>
      </c>
      <c r="D2067" s="12"/>
      <c r="E2067" s="12" t="s">
        <v>1729</v>
      </c>
      <c r="F2067" s="21"/>
      <c r="G2067" s="21" t="s">
        <v>6957</v>
      </c>
      <c r="H2067" s="21" t="s">
        <v>6958</v>
      </c>
      <c r="I2067" s="21" t="s">
        <v>1607</v>
      </c>
      <c r="J2067" s="148" t="s">
        <v>6959</v>
      </c>
      <c r="K2067" s="20" t="s">
        <v>6960</v>
      </c>
      <c r="L2067" s="21"/>
    </row>
    <row r="2068">
      <c r="C2068" s="12" t="s">
        <v>280</v>
      </c>
      <c r="D2068" s="12"/>
      <c r="E2068" s="12" t="s">
        <v>1654</v>
      </c>
      <c r="F2068" s="21"/>
      <c r="G2068" s="21" t="s">
        <v>6961</v>
      </c>
      <c r="H2068" s="21" t="s">
        <v>6958</v>
      </c>
      <c r="I2068" s="21" t="s">
        <v>1600</v>
      </c>
      <c r="J2068" s="148" t="s">
        <v>6962</v>
      </c>
      <c r="K2068" s="20" t="s">
        <v>1782</v>
      </c>
      <c r="L2068" s="21"/>
    </row>
    <row r="2069">
      <c r="C2069" s="12" t="s">
        <v>280</v>
      </c>
      <c r="D2069" s="12"/>
      <c r="E2069" s="12" t="s">
        <v>1654</v>
      </c>
      <c r="F2069" s="21"/>
      <c r="G2069" s="21" t="s">
        <v>6963</v>
      </c>
      <c r="H2069" s="21" t="s">
        <v>6958</v>
      </c>
      <c r="I2069" s="21" t="s">
        <v>1600</v>
      </c>
      <c r="J2069" s="148" t="s">
        <v>6964</v>
      </c>
      <c r="K2069" s="20" t="s">
        <v>3304</v>
      </c>
      <c r="L2069" s="21"/>
    </row>
    <row r="2070">
      <c r="C2070" s="12" t="s">
        <v>280</v>
      </c>
      <c r="D2070" s="12"/>
      <c r="E2070" s="12" t="s">
        <v>1654</v>
      </c>
      <c r="F2070" s="21"/>
      <c r="G2070" s="21" t="s">
        <v>6963</v>
      </c>
      <c r="H2070" s="21" t="s">
        <v>6958</v>
      </c>
      <c r="I2070" s="21" t="s">
        <v>1600</v>
      </c>
      <c r="J2070" s="148" t="s">
        <v>6965</v>
      </c>
      <c r="K2070" s="20" t="s">
        <v>3307</v>
      </c>
      <c r="L2070" s="21"/>
    </row>
    <row r="2071">
      <c r="C2071" s="12" t="s">
        <v>280</v>
      </c>
      <c r="D2071" s="12"/>
      <c r="E2071" s="12" t="s">
        <v>1654</v>
      </c>
      <c r="F2071" s="21"/>
      <c r="G2071" s="21" t="s">
        <v>6961</v>
      </c>
      <c r="H2071" s="21" t="s">
        <v>6958</v>
      </c>
      <c r="I2071" s="21" t="s">
        <v>1600</v>
      </c>
      <c r="J2071" s="148" t="s">
        <v>6966</v>
      </c>
      <c r="K2071" s="20" t="s">
        <v>1602</v>
      </c>
      <c r="L2071" s="21"/>
    </row>
    <row r="2072">
      <c r="C2072" s="12" t="s">
        <v>280</v>
      </c>
      <c r="D2072" s="12"/>
      <c r="E2072" s="12" t="s">
        <v>1654</v>
      </c>
      <c r="F2072" s="21"/>
      <c r="G2072" s="21" t="s">
        <v>6967</v>
      </c>
      <c r="H2072" s="21" t="s">
        <v>6958</v>
      </c>
      <c r="I2072" s="21" t="s">
        <v>1600</v>
      </c>
      <c r="J2072" s="148" t="s">
        <v>6968</v>
      </c>
      <c r="K2072" s="20" t="s">
        <v>2048</v>
      </c>
      <c r="L2072" s="21"/>
    </row>
    <row r="2073">
      <c r="C2073" s="12" t="s">
        <v>280</v>
      </c>
      <c r="D2073" s="12"/>
      <c r="E2073" s="12" t="s">
        <v>1654</v>
      </c>
      <c r="F2073" s="21"/>
      <c r="G2073" s="21" t="s">
        <v>6963</v>
      </c>
      <c r="H2073" s="21" t="s">
        <v>6958</v>
      </c>
      <c r="I2073" s="21" t="s">
        <v>1600</v>
      </c>
      <c r="J2073" s="148" t="s">
        <v>6969</v>
      </c>
      <c r="K2073" s="20" t="s">
        <v>3312</v>
      </c>
      <c r="L2073" s="21"/>
    </row>
    <row r="2074">
      <c r="C2074" s="12" t="s">
        <v>280</v>
      </c>
      <c r="D2074" s="12"/>
      <c r="E2074" s="12" t="s">
        <v>1654</v>
      </c>
      <c r="F2074" s="21"/>
      <c r="G2074" s="21" t="s">
        <v>6961</v>
      </c>
      <c r="H2074" s="21" t="s">
        <v>6958</v>
      </c>
      <c r="I2074" s="21" t="s">
        <v>1600</v>
      </c>
      <c r="J2074" s="148" t="s">
        <v>6970</v>
      </c>
      <c r="K2074" s="20" t="s">
        <v>3315</v>
      </c>
      <c r="L2074" s="21"/>
    </row>
    <row r="2075">
      <c r="C2075" s="12" t="s">
        <v>280</v>
      </c>
      <c r="D2075" s="12"/>
      <c r="E2075" s="12" t="s">
        <v>1678</v>
      </c>
      <c r="F2075" s="21"/>
      <c r="G2075" s="21" t="s">
        <v>6971</v>
      </c>
      <c r="H2075" s="21" t="s">
        <v>6972</v>
      </c>
      <c r="I2075" s="21" t="s">
        <v>1681</v>
      </c>
      <c r="J2075" s="148" t="s">
        <v>6973</v>
      </c>
      <c r="K2075" s="20" t="s">
        <v>6766</v>
      </c>
      <c r="L2075" s="21"/>
    </row>
    <row r="2076">
      <c r="C2076" s="12" t="s">
        <v>280</v>
      </c>
      <c r="D2076" s="12"/>
      <c r="E2076" s="12" t="s">
        <v>1678</v>
      </c>
      <c r="F2076" s="21"/>
      <c r="G2076" s="21" t="s">
        <v>6974</v>
      </c>
      <c r="H2076" s="21" t="s">
        <v>6975</v>
      </c>
      <c r="I2076" s="21" t="s">
        <v>1681</v>
      </c>
      <c r="J2076" s="148" t="s">
        <v>6976</v>
      </c>
      <c r="K2076" s="20" t="s">
        <v>6770</v>
      </c>
      <c r="L2076" s="21"/>
    </row>
    <row r="2077">
      <c r="C2077" s="12" t="s">
        <v>280</v>
      </c>
      <c r="D2077" s="12"/>
      <c r="E2077" s="12" t="s">
        <v>1678</v>
      </c>
      <c r="F2077" s="21"/>
      <c r="G2077" s="21" t="s">
        <v>6977</v>
      </c>
      <c r="H2077" s="21" t="s">
        <v>6978</v>
      </c>
      <c r="I2077" s="21" t="s">
        <v>1681</v>
      </c>
      <c r="J2077" s="148" t="s">
        <v>6979</v>
      </c>
      <c r="K2077" s="20" t="s">
        <v>1683</v>
      </c>
      <c r="L2077" s="21"/>
    </row>
    <row r="2078">
      <c r="C2078" s="12" t="s">
        <v>280</v>
      </c>
      <c r="D2078" s="12"/>
      <c r="E2078" s="12" t="s">
        <v>1678</v>
      </c>
      <c r="F2078" s="21"/>
      <c r="G2078" s="21" t="s">
        <v>6980</v>
      </c>
      <c r="H2078" s="21" t="s">
        <v>6981</v>
      </c>
      <c r="I2078" s="21" t="s">
        <v>1681</v>
      </c>
      <c r="J2078" s="148" t="s">
        <v>6982</v>
      </c>
      <c r="K2078" s="20" t="s">
        <v>6249</v>
      </c>
      <c r="L2078" s="21"/>
    </row>
    <row r="2079">
      <c r="C2079" s="12" t="s">
        <v>280</v>
      </c>
      <c r="D2079" s="12"/>
      <c r="E2079" s="12" t="s">
        <v>1678</v>
      </c>
      <c r="F2079" s="21"/>
      <c r="G2079" s="21" t="s">
        <v>6983</v>
      </c>
      <c r="H2079" s="21" t="s">
        <v>6984</v>
      </c>
      <c r="I2079" s="21" t="s">
        <v>1681</v>
      </c>
      <c r="J2079" s="148" t="s">
        <v>6985</v>
      </c>
      <c r="K2079" s="20" t="s">
        <v>6774</v>
      </c>
      <c r="L2079" s="21"/>
    </row>
    <row r="2080">
      <c r="C2080" s="12" t="s">
        <v>280</v>
      </c>
      <c r="D2080" s="12"/>
      <c r="E2080" s="12" t="s">
        <v>1619</v>
      </c>
      <c r="F2080" s="21"/>
      <c r="G2080" s="21" t="s">
        <v>6986</v>
      </c>
      <c r="H2080" s="21" t="s">
        <v>6987</v>
      </c>
      <c r="I2080" s="21" t="s">
        <v>1588</v>
      </c>
      <c r="J2080" s="148" t="s">
        <v>6988</v>
      </c>
      <c r="K2080" s="20" t="s">
        <v>6989</v>
      </c>
      <c r="L2080" s="21"/>
    </row>
    <row r="2081">
      <c r="C2081" s="12" t="s">
        <v>280</v>
      </c>
      <c r="D2081" s="12"/>
      <c r="E2081" s="12" t="s">
        <v>1619</v>
      </c>
      <c r="F2081" s="21"/>
      <c r="G2081" s="21" t="s">
        <v>6990</v>
      </c>
      <c r="H2081" s="21" t="s">
        <v>6991</v>
      </c>
      <c r="I2081" s="21" t="s">
        <v>1588</v>
      </c>
      <c r="J2081" s="148" t="s">
        <v>6992</v>
      </c>
      <c r="K2081" s="20" t="s">
        <v>6989</v>
      </c>
      <c r="L2081" s="21"/>
    </row>
    <row r="2082">
      <c r="C2082" s="12" t="s">
        <v>280</v>
      </c>
      <c r="D2082" s="12"/>
      <c r="E2082" s="12" t="s">
        <v>1619</v>
      </c>
      <c r="F2082" s="21"/>
      <c r="G2082" s="21" t="s">
        <v>6993</v>
      </c>
      <c r="H2082" s="21" t="s">
        <v>6994</v>
      </c>
      <c r="I2082" s="21" t="s">
        <v>1588</v>
      </c>
      <c r="J2082" s="148" t="s">
        <v>6995</v>
      </c>
      <c r="K2082" s="20" t="s">
        <v>6989</v>
      </c>
      <c r="L2082" s="21"/>
    </row>
    <row r="2083">
      <c r="C2083" s="12" t="s">
        <v>280</v>
      </c>
      <c r="D2083" s="12"/>
      <c r="E2083" s="12" t="s">
        <v>1619</v>
      </c>
      <c r="F2083" s="21"/>
      <c r="G2083" s="21" t="s">
        <v>6996</v>
      </c>
      <c r="H2083" s="21" t="s">
        <v>6997</v>
      </c>
      <c r="I2083" s="21" t="s">
        <v>1588</v>
      </c>
      <c r="J2083" s="148" t="s">
        <v>6998</v>
      </c>
      <c r="K2083" s="20" t="s">
        <v>6989</v>
      </c>
      <c r="L2083" s="21"/>
    </row>
    <row r="2084">
      <c r="C2084" s="12" t="s">
        <v>280</v>
      </c>
      <c r="D2084" s="12"/>
      <c r="E2084" s="12" t="s">
        <v>1654</v>
      </c>
      <c r="F2084" s="21"/>
      <c r="G2084" s="21" t="s">
        <v>6999</v>
      </c>
      <c r="H2084" s="21" t="s">
        <v>7000</v>
      </c>
      <c r="I2084" s="21" t="s">
        <v>1600</v>
      </c>
      <c r="J2084" s="148" t="s">
        <v>7001</v>
      </c>
      <c r="K2084" s="20" t="s">
        <v>3406</v>
      </c>
      <c r="L2084" s="21"/>
    </row>
    <row r="2085">
      <c r="C2085" s="12" t="s">
        <v>280</v>
      </c>
      <c r="D2085" s="12"/>
      <c r="E2085" s="12" t="s">
        <v>1619</v>
      </c>
      <c r="F2085" s="21"/>
      <c r="G2085" s="21" t="s">
        <v>7002</v>
      </c>
      <c r="H2085" s="21" t="s">
        <v>7003</v>
      </c>
      <c r="I2085" s="21" t="s">
        <v>1588</v>
      </c>
      <c r="J2085" s="148" t="s">
        <v>7004</v>
      </c>
      <c r="K2085" s="20" t="s">
        <v>6989</v>
      </c>
      <c r="L2085" s="21"/>
    </row>
    <row r="2086">
      <c r="C2086" s="12" t="s">
        <v>280</v>
      </c>
      <c r="D2086" s="12"/>
      <c r="E2086" s="12" t="s">
        <v>1654</v>
      </c>
      <c r="F2086" s="21"/>
      <c r="G2086" s="21" t="s">
        <v>7005</v>
      </c>
      <c r="H2086" s="21" t="s">
        <v>7006</v>
      </c>
      <c r="I2086" s="21" t="s">
        <v>1600</v>
      </c>
      <c r="J2086" s="148" t="s">
        <v>7007</v>
      </c>
      <c r="K2086" s="20" t="s">
        <v>1795</v>
      </c>
      <c r="L2086" s="21"/>
    </row>
    <row r="2087">
      <c r="C2087" s="12" t="s">
        <v>280</v>
      </c>
      <c r="D2087" s="12"/>
      <c r="E2087" s="12" t="s">
        <v>1654</v>
      </c>
      <c r="F2087" s="21"/>
      <c r="G2087" s="21" t="s">
        <v>7005</v>
      </c>
      <c r="H2087" s="21" t="s">
        <v>7006</v>
      </c>
      <c r="I2087" s="21" t="s">
        <v>1600</v>
      </c>
      <c r="J2087" s="148" t="s">
        <v>7008</v>
      </c>
      <c r="K2087" s="20" t="s">
        <v>1798</v>
      </c>
      <c r="L2087" s="21"/>
    </row>
    <row r="2088">
      <c r="C2088" s="12" t="s">
        <v>280</v>
      </c>
      <c r="D2088" s="12"/>
      <c r="E2088" s="12" t="s">
        <v>1619</v>
      </c>
      <c r="F2088" s="21"/>
      <c r="G2088" s="21" t="s">
        <v>7009</v>
      </c>
      <c r="H2088" s="21" t="s">
        <v>7010</v>
      </c>
      <c r="I2088" s="21" t="s">
        <v>1588</v>
      </c>
      <c r="J2088" s="148" t="s">
        <v>7011</v>
      </c>
      <c r="K2088" s="20" t="s">
        <v>6989</v>
      </c>
      <c r="L2088" s="21"/>
    </row>
    <row r="2089">
      <c r="C2089" s="12" t="s">
        <v>280</v>
      </c>
      <c r="D2089" s="12"/>
      <c r="E2089" s="12" t="s">
        <v>1619</v>
      </c>
      <c r="F2089" s="21"/>
      <c r="G2089" s="21" t="s">
        <v>7012</v>
      </c>
      <c r="H2089" s="21" t="s">
        <v>7013</v>
      </c>
      <c r="I2089" s="21" t="s">
        <v>1588</v>
      </c>
      <c r="J2089" s="148" t="s">
        <v>7014</v>
      </c>
      <c r="K2089" s="20" t="s">
        <v>6989</v>
      </c>
      <c r="L2089" s="21"/>
    </row>
    <row r="2090">
      <c r="C2090" s="12" t="s">
        <v>280</v>
      </c>
      <c r="D2090" s="12"/>
      <c r="E2090" s="12" t="s">
        <v>1619</v>
      </c>
      <c r="F2090" s="21"/>
      <c r="G2090" s="21" t="s">
        <v>7015</v>
      </c>
      <c r="H2090" s="21" t="s">
        <v>7016</v>
      </c>
      <c r="I2090" s="21" t="s">
        <v>1588</v>
      </c>
      <c r="J2090" s="148" t="s">
        <v>7017</v>
      </c>
      <c r="K2090" s="20" t="s">
        <v>6989</v>
      </c>
      <c r="L2090" s="21"/>
    </row>
    <row r="2091">
      <c r="C2091" s="12" t="s">
        <v>280</v>
      </c>
      <c r="D2091" s="12"/>
      <c r="E2091" s="12" t="s">
        <v>1619</v>
      </c>
      <c r="F2091" s="21"/>
      <c r="G2091" s="21" t="s">
        <v>7018</v>
      </c>
      <c r="H2091" s="21" t="s">
        <v>7019</v>
      </c>
      <c r="I2091" s="21" t="s">
        <v>1588</v>
      </c>
      <c r="J2091" s="148" t="s">
        <v>7020</v>
      </c>
      <c r="K2091" s="20" t="s">
        <v>6989</v>
      </c>
      <c r="L2091" s="21"/>
    </row>
    <row r="2092">
      <c r="C2092" s="12" t="s">
        <v>280</v>
      </c>
      <c r="D2092" s="12"/>
      <c r="E2092" s="12" t="s">
        <v>1729</v>
      </c>
      <c r="F2092" s="21"/>
      <c r="G2092" s="21" t="s">
        <v>7021</v>
      </c>
      <c r="H2092" s="21" t="s">
        <v>7022</v>
      </c>
      <c r="I2092" s="21" t="s">
        <v>1607</v>
      </c>
      <c r="J2092" s="148" t="s">
        <v>7023</v>
      </c>
      <c r="K2092" s="20" t="s">
        <v>7024</v>
      </c>
      <c r="L2092" s="21"/>
    </row>
    <row r="2093">
      <c r="C2093" s="12" t="s">
        <v>280</v>
      </c>
      <c r="D2093" s="12"/>
      <c r="E2093" s="12" t="s">
        <v>1654</v>
      </c>
      <c r="F2093" s="21"/>
      <c r="G2093" s="21" t="s">
        <v>7025</v>
      </c>
      <c r="H2093" s="21" t="s">
        <v>7026</v>
      </c>
      <c r="I2093" s="21" t="s">
        <v>1600</v>
      </c>
      <c r="J2093" s="148" t="s">
        <v>7027</v>
      </c>
      <c r="K2093" s="20" t="s">
        <v>1787</v>
      </c>
      <c r="L2093" s="21"/>
    </row>
    <row r="2094">
      <c r="C2094" s="12" t="s">
        <v>280</v>
      </c>
      <c r="D2094" s="12"/>
      <c r="E2094" s="12" t="s">
        <v>1654</v>
      </c>
      <c r="F2094" s="21"/>
      <c r="G2094" s="21" t="s">
        <v>7028</v>
      </c>
      <c r="H2094" s="21" t="s">
        <v>7029</v>
      </c>
      <c r="I2094" s="21" t="s">
        <v>1600</v>
      </c>
      <c r="J2094" s="148" t="s">
        <v>7030</v>
      </c>
      <c r="K2094" s="20" t="s">
        <v>1791</v>
      </c>
      <c r="L2094" s="21"/>
    </row>
    <row r="2095">
      <c r="C2095" s="12" t="s">
        <v>280</v>
      </c>
      <c r="D2095" s="12"/>
      <c r="E2095" s="12" t="s">
        <v>1678</v>
      </c>
      <c r="F2095" s="21"/>
      <c r="G2095" s="21" t="s">
        <v>7031</v>
      </c>
      <c r="H2095" s="21" t="s">
        <v>7032</v>
      </c>
      <c r="I2095" s="21" t="s">
        <v>1681</v>
      </c>
      <c r="J2095" s="148" t="s">
        <v>7033</v>
      </c>
      <c r="K2095" s="20" t="s">
        <v>6249</v>
      </c>
      <c r="L2095" s="21"/>
    </row>
    <row r="2096">
      <c r="C2096" s="12" t="s">
        <v>280</v>
      </c>
      <c r="D2096" s="12"/>
      <c r="E2096" s="12" t="s">
        <v>1619</v>
      </c>
      <c r="F2096" s="21"/>
      <c r="G2096" s="21" t="s">
        <v>7034</v>
      </c>
      <c r="H2096" s="21" t="s">
        <v>7035</v>
      </c>
      <c r="I2096" s="21" t="s">
        <v>1588</v>
      </c>
      <c r="J2096" s="148" t="s">
        <v>7036</v>
      </c>
      <c r="K2096" s="20" t="s">
        <v>1812</v>
      </c>
      <c r="L2096" s="21"/>
    </row>
    <row r="2097">
      <c r="C2097" s="12" t="s">
        <v>280</v>
      </c>
      <c r="D2097" s="12"/>
      <c r="E2097" s="12" t="s">
        <v>1656</v>
      </c>
      <c r="F2097" s="21"/>
      <c r="G2097" s="21" t="s">
        <v>7037</v>
      </c>
      <c r="H2097" s="21" t="s">
        <v>7038</v>
      </c>
      <c r="I2097" s="21" t="s">
        <v>1637</v>
      </c>
      <c r="J2097" s="148" t="s">
        <v>7039</v>
      </c>
      <c r="K2097" s="20" t="s">
        <v>2206</v>
      </c>
      <c r="L2097" s="21"/>
    </row>
    <row r="2098">
      <c r="C2098" s="12" t="s">
        <v>280</v>
      </c>
      <c r="D2098" s="12"/>
      <c r="E2098" s="12" t="s">
        <v>1656</v>
      </c>
      <c r="F2098" s="21"/>
      <c r="G2098" s="21" t="s">
        <v>7037</v>
      </c>
      <c r="H2098" s="21" t="s">
        <v>7038</v>
      </c>
      <c r="I2098" s="21" t="s">
        <v>1637</v>
      </c>
      <c r="J2098" s="148" t="s">
        <v>7040</v>
      </c>
      <c r="K2098" s="20" t="s">
        <v>2245</v>
      </c>
      <c r="L2098" s="21"/>
    </row>
    <row r="2099">
      <c r="C2099" s="12" t="s">
        <v>280</v>
      </c>
      <c r="D2099" s="12"/>
      <c r="E2099" s="12" t="s">
        <v>1656</v>
      </c>
      <c r="F2099" s="21"/>
      <c r="G2099" s="21" t="s">
        <v>7041</v>
      </c>
      <c r="H2099" s="21" t="s">
        <v>7038</v>
      </c>
      <c r="I2099" s="21" t="s">
        <v>1637</v>
      </c>
      <c r="J2099" s="148" t="s">
        <v>7042</v>
      </c>
      <c r="K2099" s="20" t="s">
        <v>1836</v>
      </c>
      <c r="L2099" s="21"/>
    </row>
    <row r="2100">
      <c r="C2100" s="12" t="s">
        <v>280</v>
      </c>
      <c r="D2100" s="12"/>
      <c r="E2100" s="12" t="s">
        <v>1656</v>
      </c>
      <c r="F2100" s="21"/>
      <c r="G2100" s="21" t="s">
        <v>7037</v>
      </c>
      <c r="H2100" s="21" t="s">
        <v>7038</v>
      </c>
      <c r="I2100" s="21" t="s">
        <v>1637</v>
      </c>
      <c r="J2100" s="148" t="s">
        <v>7043</v>
      </c>
      <c r="K2100" s="20" t="s">
        <v>2253</v>
      </c>
      <c r="L2100" s="21"/>
    </row>
    <row r="2101">
      <c r="C2101" s="12" t="s">
        <v>280</v>
      </c>
      <c r="D2101" s="12"/>
      <c r="E2101" s="12" t="s">
        <v>1656</v>
      </c>
      <c r="F2101" s="21"/>
      <c r="G2101" s="21" t="s">
        <v>7037</v>
      </c>
      <c r="H2101" s="21" t="s">
        <v>7038</v>
      </c>
      <c r="I2101" s="21" t="s">
        <v>1637</v>
      </c>
      <c r="J2101" s="148" t="s">
        <v>7044</v>
      </c>
      <c r="K2101" s="20" t="s">
        <v>2256</v>
      </c>
      <c r="L2101" s="21"/>
    </row>
    <row r="2102">
      <c r="C2102" s="12" t="s">
        <v>280</v>
      </c>
      <c r="D2102" s="12"/>
      <c r="E2102" s="12" t="s">
        <v>1656</v>
      </c>
      <c r="F2102" s="21"/>
      <c r="G2102" s="21" t="s">
        <v>7037</v>
      </c>
      <c r="H2102" s="21" t="s">
        <v>7038</v>
      </c>
      <c r="I2102" s="21" t="s">
        <v>1637</v>
      </c>
      <c r="J2102" s="148" t="s">
        <v>7045</v>
      </c>
      <c r="K2102" s="20" t="s">
        <v>2151</v>
      </c>
      <c r="L2102" s="21"/>
    </row>
    <row r="2103">
      <c r="C2103" s="12" t="s">
        <v>280</v>
      </c>
      <c r="D2103" s="12"/>
      <c r="E2103" s="12" t="s">
        <v>1656</v>
      </c>
      <c r="F2103" s="21"/>
      <c r="G2103" s="21" t="s">
        <v>7037</v>
      </c>
      <c r="H2103" s="21" t="s">
        <v>7038</v>
      </c>
      <c r="I2103" s="21" t="s">
        <v>1637</v>
      </c>
      <c r="J2103" s="148" t="s">
        <v>7046</v>
      </c>
      <c r="K2103" s="20" t="s">
        <v>1754</v>
      </c>
      <c r="L2103" s="21"/>
    </row>
    <row r="2104">
      <c r="C2104" s="12" t="s">
        <v>280</v>
      </c>
      <c r="D2104" s="12"/>
      <c r="E2104" s="12" t="s">
        <v>1654</v>
      </c>
      <c r="F2104" s="21"/>
      <c r="G2104" s="21" t="s">
        <v>7047</v>
      </c>
      <c r="H2104" s="21" t="s">
        <v>7038</v>
      </c>
      <c r="I2104" s="21" t="s">
        <v>1600</v>
      </c>
      <c r="J2104" s="148" t="s">
        <v>7048</v>
      </c>
      <c r="K2104" s="20" t="s">
        <v>3406</v>
      </c>
      <c r="L2104" s="21"/>
    </row>
    <row r="2105">
      <c r="C2105" s="12" t="s">
        <v>280</v>
      </c>
      <c r="D2105" s="12"/>
      <c r="E2105" s="12" t="s">
        <v>1654</v>
      </c>
      <c r="F2105" s="21"/>
      <c r="G2105" s="21" t="s">
        <v>7049</v>
      </c>
      <c r="H2105" s="21" t="s">
        <v>7038</v>
      </c>
      <c r="I2105" s="21" t="s">
        <v>1600</v>
      </c>
      <c r="J2105" s="148" t="s">
        <v>7050</v>
      </c>
      <c r="K2105" s="20" t="s">
        <v>1795</v>
      </c>
      <c r="L2105" s="21"/>
    </row>
    <row r="2106">
      <c r="C2106" s="12" t="s">
        <v>280</v>
      </c>
      <c r="D2106" s="12"/>
      <c r="E2106" s="12" t="s">
        <v>1654</v>
      </c>
      <c r="F2106" s="21"/>
      <c r="G2106" s="21" t="s">
        <v>7049</v>
      </c>
      <c r="H2106" s="21" t="s">
        <v>7038</v>
      </c>
      <c r="I2106" s="21" t="s">
        <v>1600</v>
      </c>
      <c r="J2106" s="148" t="s">
        <v>7051</v>
      </c>
      <c r="K2106" s="20" t="s">
        <v>1798</v>
      </c>
      <c r="L2106" s="21"/>
    </row>
    <row r="2107">
      <c r="C2107" s="12" t="s">
        <v>280</v>
      </c>
      <c r="D2107" s="12"/>
      <c r="E2107" s="12" t="s">
        <v>1656</v>
      </c>
      <c r="F2107" s="21"/>
      <c r="G2107" s="21" t="s">
        <v>7052</v>
      </c>
      <c r="H2107" s="21" t="s">
        <v>7053</v>
      </c>
      <c r="I2107" s="21" t="s">
        <v>1637</v>
      </c>
      <c r="J2107" s="148" t="s">
        <v>7054</v>
      </c>
      <c r="K2107" s="20" t="s">
        <v>1698</v>
      </c>
      <c r="L2107" s="21"/>
    </row>
    <row r="2108">
      <c r="C2108" s="12" t="s">
        <v>280</v>
      </c>
      <c r="D2108" s="12"/>
      <c r="E2108" s="12" t="s">
        <v>1619</v>
      </c>
      <c r="F2108" s="21"/>
      <c r="G2108" s="21" t="s">
        <v>7055</v>
      </c>
      <c r="H2108" s="21" t="s">
        <v>7056</v>
      </c>
      <c r="I2108" s="21" t="s">
        <v>1588</v>
      </c>
      <c r="J2108" s="148" t="s">
        <v>7057</v>
      </c>
      <c r="K2108" s="20" t="s">
        <v>4477</v>
      </c>
      <c r="L2108" s="21"/>
    </row>
    <row r="2109">
      <c r="C2109" s="12" t="s">
        <v>280</v>
      </c>
      <c r="D2109" s="12"/>
      <c r="E2109" s="12" t="s">
        <v>1619</v>
      </c>
      <c r="F2109" s="21"/>
      <c r="G2109" s="21" t="s">
        <v>7055</v>
      </c>
      <c r="H2109" s="21" t="s">
        <v>7056</v>
      </c>
      <c r="I2109" s="21" t="s">
        <v>1588</v>
      </c>
      <c r="J2109" s="148" t="s">
        <v>7058</v>
      </c>
      <c r="K2109" s="20" t="s">
        <v>4490</v>
      </c>
      <c r="L2109" s="21"/>
    </row>
    <row r="2110">
      <c r="C2110" s="12" t="s">
        <v>280</v>
      </c>
      <c r="D2110" s="12"/>
      <c r="E2110" s="12" t="s">
        <v>1619</v>
      </c>
      <c r="F2110" s="21"/>
      <c r="G2110" s="21" t="s">
        <v>7055</v>
      </c>
      <c r="H2110" s="21" t="s">
        <v>7056</v>
      </c>
      <c r="I2110" s="21" t="s">
        <v>1588</v>
      </c>
      <c r="J2110" s="148" t="s">
        <v>7059</v>
      </c>
      <c r="K2110" s="20" t="s">
        <v>4493</v>
      </c>
      <c r="L2110" s="21"/>
    </row>
    <row r="2111">
      <c r="C2111" s="12" t="s">
        <v>280</v>
      </c>
      <c r="D2111" s="12"/>
      <c r="E2111" s="12" t="s">
        <v>1619</v>
      </c>
      <c r="F2111" s="21"/>
      <c r="G2111" s="21" t="s">
        <v>7055</v>
      </c>
      <c r="H2111" s="21" t="s">
        <v>7056</v>
      </c>
      <c r="I2111" s="21" t="s">
        <v>1588</v>
      </c>
      <c r="J2111" s="148" t="s">
        <v>7060</v>
      </c>
      <c r="K2111" s="20" t="s">
        <v>4496</v>
      </c>
      <c r="L2111" s="21"/>
    </row>
    <row r="2112">
      <c r="C2112" s="12" t="s">
        <v>280</v>
      </c>
      <c r="D2112" s="12"/>
      <c r="E2112" s="12" t="s">
        <v>1619</v>
      </c>
      <c r="F2112" s="21"/>
      <c r="G2112" s="21" t="s">
        <v>7061</v>
      </c>
      <c r="H2112" s="21" t="s">
        <v>7062</v>
      </c>
      <c r="I2112" s="21" t="s">
        <v>1588</v>
      </c>
      <c r="J2112" s="148" t="s">
        <v>7063</v>
      </c>
      <c r="K2112" s="20" t="s">
        <v>4493</v>
      </c>
      <c r="L2112" s="21"/>
    </row>
    <row r="2113">
      <c r="C2113" s="12" t="s">
        <v>280</v>
      </c>
      <c r="D2113" s="12"/>
      <c r="E2113" s="12" t="s">
        <v>1619</v>
      </c>
      <c r="F2113" s="21"/>
      <c r="G2113" s="21" t="s">
        <v>7064</v>
      </c>
      <c r="H2113" s="21" t="s">
        <v>7065</v>
      </c>
      <c r="I2113" s="21" t="s">
        <v>1588</v>
      </c>
      <c r="J2113" s="148" t="s">
        <v>7066</v>
      </c>
      <c r="K2113" s="20" t="s">
        <v>4493</v>
      </c>
      <c r="L2113" s="21"/>
    </row>
    <row r="2114">
      <c r="C2114" s="12" t="s">
        <v>280</v>
      </c>
      <c r="D2114" s="12"/>
      <c r="E2114" s="12" t="s">
        <v>1619</v>
      </c>
      <c r="F2114" s="21"/>
      <c r="G2114" s="21" t="s">
        <v>7067</v>
      </c>
      <c r="H2114" s="21" t="s">
        <v>7068</v>
      </c>
      <c r="I2114" s="21" t="s">
        <v>1588</v>
      </c>
      <c r="J2114" s="148" t="s">
        <v>7069</v>
      </c>
      <c r="K2114" s="20" t="s">
        <v>4493</v>
      </c>
      <c r="L2114" s="21"/>
    </row>
    <row r="2115">
      <c r="C2115" s="12" t="s">
        <v>280</v>
      </c>
      <c r="D2115" s="12"/>
      <c r="E2115" s="12" t="s">
        <v>1619</v>
      </c>
      <c r="F2115" s="21"/>
      <c r="G2115" s="21" t="s">
        <v>7070</v>
      </c>
      <c r="H2115" s="21" t="s">
        <v>7071</v>
      </c>
      <c r="I2115" s="21" t="s">
        <v>1588</v>
      </c>
      <c r="J2115" s="148" t="s">
        <v>7072</v>
      </c>
      <c r="K2115" s="20" t="s">
        <v>4493</v>
      </c>
      <c r="L2115" s="21"/>
    </row>
    <row r="2116">
      <c r="C2116" s="12" t="s">
        <v>280</v>
      </c>
      <c r="D2116" s="12"/>
      <c r="E2116" s="12" t="s">
        <v>1619</v>
      </c>
      <c r="F2116" s="21"/>
      <c r="G2116" s="21" t="s">
        <v>7073</v>
      </c>
      <c r="H2116" s="21" t="s">
        <v>7074</v>
      </c>
      <c r="I2116" s="21" t="s">
        <v>1588</v>
      </c>
      <c r="J2116" s="148" t="s">
        <v>7075</v>
      </c>
      <c r="K2116" s="20" t="s">
        <v>4493</v>
      </c>
      <c r="L2116" s="21"/>
    </row>
    <row r="2117">
      <c r="C2117" s="12" t="s">
        <v>280</v>
      </c>
      <c r="D2117" s="12"/>
      <c r="E2117" s="12" t="s">
        <v>1619</v>
      </c>
      <c r="F2117" s="21"/>
      <c r="G2117" s="21" t="s">
        <v>7076</v>
      </c>
      <c r="H2117" s="21" t="s">
        <v>7077</v>
      </c>
      <c r="I2117" s="21" t="s">
        <v>1588</v>
      </c>
      <c r="J2117" s="148" t="s">
        <v>7078</v>
      </c>
      <c r="K2117" s="20" t="s">
        <v>4493</v>
      </c>
      <c r="L2117" s="21"/>
    </row>
    <row r="2118">
      <c r="C2118" s="12" t="s">
        <v>280</v>
      </c>
      <c r="D2118" s="12"/>
      <c r="E2118" s="12" t="s">
        <v>1619</v>
      </c>
      <c r="F2118" s="21"/>
      <c r="G2118" s="21" t="s">
        <v>7079</v>
      </c>
      <c r="H2118" s="21" t="s">
        <v>7080</v>
      </c>
      <c r="I2118" s="21" t="s">
        <v>1588</v>
      </c>
      <c r="J2118" s="148" t="s">
        <v>7081</v>
      </c>
      <c r="K2118" s="20" t="s">
        <v>4493</v>
      </c>
      <c r="L2118" s="21"/>
    </row>
    <row r="2119">
      <c r="C2119" s="12" t="s">
        <v>280</v>
      </c>
      <c r="D2119" s="12"/>
      <c r="E2119" s="12" t="s">
        <v>1619</v>
      </c>
      <c r="F2119" s="21"/>
      <c r="G2119" s="21" t="s">
        <v>7082</v>
      </c>
      <c r="H2119" s="21" t="s">
        <v>7083</v>
      </c>
      <c r="I2119" s="21" t="s">
        <v>1588</v>
      </c>
      <c r="J2119" s="148" t="s">
        <v>7084</v>
      </c>
      <c r="K2119" s="20" t="s">
        <v>4493</v>
      </c>
      <c r="L2119" s="21"/>
    </row>
    <row r="2120">
      <c r="C2120" s="12" t="s">
        <v>280</v>
      </c>
      <c r="D2120" s="12"/>
      <c r="E2120" s="12" t="s">
        <v>1619</v>
      </c>
      <c r="F2120" s="21"/>
      <c r="G2120" s="21" t="s">
        <v>7085</v>
      </c>
      <c r="H2120" s="21" t="s">
        <v>7086</v>
      </c>
      <c r="I2120" s="21" t="s">
        <v>1588</v>
      </c>
      <c r="J2120" s="148" t="s">
        <v>7087</v>
      </c>
      <c r="K2120" s="20" t="s">
        <v>4493</v>
      </c>
      <c r="L2120" s="21"/>
    </row>
    <row r="2121">
      <c r="C2121" s="12" t="s">
        <v>280</v>
      </c>
      <c r="D2121" s="12"/>
      <c r="E2121" s="12" t="s">
        <v>1619</v>
      </c>
      <c r="F2121" s="21"/>
      <c r="G2121" s="21" t="s">
        <v>7088</v>
      </c>
      <c r="H2121" s="21" t="s">
        <v>7089</v>
      </c>
      <c r="I2121" s="21" t="s">
        <v>1588</v>
      </c>
      <c r="J2121" s="148" t="s">
        <v>7090</v>
      </c>
      <c r="K2121" s="20" t="s">
        <v>4477</v>
      </c>
      <c r="L2121" s="21"/>
    </row>
    <row r="2122">
      <c r="C2122" s="12" t="s">
        <v>280</v>
      </c>
      <c r="D2122" s="12"/>
      <c r="E2122" s="12" t="s">
        <v>1619</v>
      </c>
      <c r="F2122" s="21"/>
      <c r="G2122" s="21" t="s">
        <v>7088</v>
      </c>
      <c r="H2122" s="21" t="s">
        <v>7089</v>
      </c>
      <c r="I2122" s="21" t="s">
        <v>1588</v>
      </c>
      <c r="J2122" s="148" t="s">
        <v>7091</v>
      </c>
      <c r="K2122" s="20" t="s">
        <v>4490</v>
      </c>
      <c r="L2122" s="21"/>
    </row>
    <row r="2123">
      <c r="C2123" s="12" t="s">
        <v>280</v>
      </c>
      <c r="D2123" s="12"/>
      <c r="E2123" s="12" t="s">
        <v>1619</v>
      </c>
      <c r="F2123" s="21"/>
      <c r="G2123" s="21" t="s">
        <v>7088</v>
      </c>
      <c r="H2123" s="21" t="s">
        <v>7089</v>
      </c>
      <c r="I2123" s="21" t="s">
        <v>1588</v>
      </c>
      <c r="J2123" s="148" t="s">
        <v>7092</v>
      </c>
      <c r="K2123" s="20" t="s">
        <v>4493</v>
      </c>
      <c r="L2123" s="21"/>
    </row>
    <row r="2124">
      <c r="C2124" s="12" t="s">
        <v>280</v>
      </c>
      <c r="D2124" s="12"/>
      <c r="E2124" s="12" t="s">
        <v>1619</v>
      </c>
      <c r="F2124" s="21"/>
      <c r="G2124" s="21" t="s">
        <v>7088</v>
      </c>
      <c r="H2124" s="21" t="s">
        <v>7089</v>
      </c>
      <c r="I2124" s="21" t="s">
        <v>1588</v>
      </c>
      <c r="J2124" s="148" t="s">
        <v>7093</v>
      </c>
      <c r="K2124" s="20" t="s">
        <v>4496</v>
      </c>
      <c r="L2124" s="21"/>
    </row>
    <row r="2125">
      <c r="C2125" s="12" t="s">
        <v>280</v>
      </c>
      <c r="D2125" s="12"/>
      <c r="E2125" s="12" t="s">
        <v>1619</v>
      </c>
      <c r="F2125" s="21"/>
      <c r="G2125" s="21" t="s">
        <v>7094</v>
      </c>
      <c r="H2125" s="21" t="s">
        <v>7095</v>
      </c>
      <c r="I2125" s="21" t="s">
        <v>1588</v>
      </c>
      <c r="J2125" s="148" t="s">
        <v>7096</v>
      </c>
      <c r="K2125" s="20" t="s">
        <v>4493</v>
      </c>
      <c r="L2125" s="21"/>
    </row>
    <row r="2126">
      <c r="C2126" s="12" t="s">
        <v>280</v>
      </c>
      <c r="D2126" s="12"/>
      <c r="E2126" s="12" t="s">
        <v>1619</v>
      </c>
      <c r="F2126" s="21"/>
      <c r="G2126" s="21" t="s">
        <v>7097</v>
      </c>
      <c r="H2126" s="21" t="s">
        <v>7098</v>
      </c>
      <c r="I2126" s="21" t="s">
        <v>1588</v>
      </c>
      <c r="J2126" s="148" t="s">
        <v>7099</v>
      </c>
      <c r="K2126" s="20" t="s">
        <v>4493</v>
      </c>
      <c r="L2126" s="21"/>
    </row>
    <row r="2127">
      <c r="C2127" s="12" t="s">
        <v>280</v>
      </c>
      <c r="D2127" s="12"/>
      <c r="E2127" s="12" t="s">
        <v>1619</v>
      </c>
      <c r="F2127" s="21"/>
      <c r="G2127" s="21" t="s">
        <v>7100</v>
      </c>
      <c r="H2127" s="21" t="s">
        <v>7101</v>
      </c>
      <c r="I2127" s="21" t="s">
        <v>1588</v>
      </c>
      <c r="J2127" s="148" t="s">
        <v>7102</v>
      </c>
      <c r="K2127" s="20" t="s">
        <v>4493</v>
      </c>
      <c r="L2127" s="21"/>
    </row>
    <row r="2128">
      <c r="C2128" s="12" t="s">
        <v>280</v>
      </c>
      <c r="D2128" s="12"/>
      <c r="E2128" s="12" t="s">
        <v>1619</v>
      </c>
      <c r="F2128" s="21"/>
      <c r="G2128" s="21" t="s">
        <v>7103</v>
      </c>
      <c r="H2128" s="21" t="s">
        <v>7104</v>
      </c>
      <c r="I2128" s="21" t="s">
        <v>1588</v>
      </c>
      <c r="J2128" s="148" t="s">
        <v>7105</v>
      </c>
      <c r="K2128" s="20" t="s">
        <v>4493</v>
      </c>
      <c r="L2128" s="21"/>
    </row>
    <row r="2129">
      <c r="C2129" s="12" t="s">
        <v>280</v>
      </c>
      <c r="D2129" s="12"/>
      <c r="E2129" s="12" t="s">
        <v>1619</v>
      </c>
      <c r="F2129" s="21"/>
      <c r="G2129" s="21" t="s">
        <v>7106</v>
      </c>
      <c r="H2129" s="21" t="s">
        <v>7107</v>
      </c>
      <c r="I2129" s="21" t="s">
        <v>1588</v>
      </c>
      <c r="J2129" s="148" t="s">
        <v>7108</v>
      </c>
      <c r="K2129" s="20" t="s">
        <v>4493</v>
      </c>
      <c r="L2129" s="21"/>
    </row>
    <row r="2130">
      <c r="C2130" s="12" t="s">
        <v>280</v>
      </c>
      <c r="D2130" s="12"/>
      <c r="E2130" s="12" t="s">
        <v>1619</v>
      </c>
      <c r="F2130" s="21"/>
      <c r="G2130" s="21" t="s">
        <v>7109</v>
      </c>
      <c r="H2130" s="21" t="s">
        <v>7110</v>
      </c>
      <c r="I2130" s="21" t="s">
        <v>1588</v>
      </c>
      <c r="J2130" s="148" t="s">
        <v>7111</v>
      </c>
      <c r="K2130" s="20" t="s">
        <v>4493</v>
      </c>
      <c r="L2130" s="21"/>
    </row>
    <row r="2131">
      <c r="C2131" s="12" t="s">
        <v>280</v>
      </c>
      <c r="D2131" s="12"/>
      <c r="E2131" s="12" t="s">
        <v>1619</v>
      </c>
      <c r="F2131" s="21"/>
      <c r="G2131" s="21" t="s">
        <v>7112</v>
      </c>
      <c r="H2131" s="21" t="s">
        <v>7113</v>
      </c>
      <c r="I2131" s="21" t="s">
        <v>1588</v>
      </c>
      <c r="J2131" s="148" t="s">
        <v>7114</v>
      </c>
      <c r="K2131" s="20" t="s">
        <v>4493</v>
      </c>
      <c r="L2131" s="21"/>
    </row>
    <row r="2132">
      <c r="C2132" s="12" t="s">
        <v>280</v>
      </c>
      <c r="D2132" s="12"/>
      <c r="E2132" s="12" t="s">
        <v>1619</v>
      </c>
      <c r="F2132" s="21"/>
      <c r="G2132" s="21" t="s">
        <v>7115</v>
      </c>
      <c r="H2132" s="21" t="s">
        <v>7116</v>
      </c>
      <c r="I2132" s="21" t="s">
        <v>1588</v>
      </c>
      <c r="J2132" s="148" t="s">
        <v>7117</v>
      </c>
      <c r="K2132" s="20" t="s">
        <v>4493</v>
      </c>
      <c r="L2132" s="21"/>
    </row>
    <row r="2133">
      <c r="C2133" s="12" t="s">
        <v>280</v>
      </c>
      <c r="D2133" s="12"/>
      <c r="E2133" s="12" t="s">
        <v>1619</v>
      </c>
      <c r="F2133" s="21"/>
      <c r="G2133" s="21" t="s">
        <v>7118</v>
      </c>
      <c r="H2133" s="21" t="s">
        <v>7119</v>
      </c>
      <c r="I2133" s="21" t="s">
        <v>1588</v>
      </c>
      <c r="J2133" s="148" t="s">
        <v>7120</v>
      </c>
      <c r="K2133" s="20" t="s">
        <v>4493</v>
      </c>
      <c r="L2133" s="21"/>
    </row>
    <row r="2134">
      <c r="C2134" s="12" t="s">
        <v>280</v>
      </c>
      <c r="D2134" s="12"/>
      <c r="E2134" s="12" t="s">
        <v>1619</v>
      </c>
      <c r="F2134" s="21"/>
      <c r="G2134" s="21" t="s">
        <v>7121</v>
      </c>
      <c r="H2134" s="21" t="s">
        <v>7122</v>
      </c>
      <c r="I2134" s="21" t="s">
        <v>1588</v>
      </c>
      <c r="J2134" s="148" t="s">
        <v>7123</v>
      </c>
      <c r="K2134" s="20" t="s">
        <v>4493</v>
      </c>
      <c r="L2134" s="21"/>
    </row>
    <row r="2135">
      <c r="C2135" s="12" t="s">
        <v>280</v>
      </c>
      <c r="D2135" s="12"/>
      <c r="E2135" s="12" t="s">
        <v>1619</v>
      </c>
      <c r="F2135" s="21"/>
      <c r="G2135" s="21" t="s">
        <v>7124</v>
      </c>
      <c r="H2135" s="21" t="s">
        <v>7125</v>
      </c>
      <c r="I2135" s="21" t="s">
        <v>1588</v>
      </c>
      <c r="J2135" s="148" t="s">
        <v>7126</v>
      </c>
      <c r="K2135" s="20" t="s">
        <v>4490</v>
      </c>
      <c r="L2135" s="21"/>
    </row>
    <row r="2136">
      <c r="C2136" s="12" t="s">
        <v>280</v>
      </c>
      <c r="D2136" s="12"/>
      <c r="E2136" s="12" t="s">
        <v>1619</v>
      </c>
      <c r="F2136" s="21"/>
      <c r="G2136" s="21" t="s">
        <v>7124</v>
      </c>
      <c r="H2136" s="21" t="s">
        <v>7125</v>
      </c>
      <c r="I2136" s="21" t="s">
        <v>1588</v>
      </c>
      <c r="J2136" s="148" t="s">
        <v>7127</v>
      </c>
      <c r="K2136" s="20" t="s">
        <v>4493</v>
      </c>
      <c r="L2136" s="21"/>
    </row>
    <row r="2137">
      <c r="C2137" s="12" t="s">
        <v>280</v>
      </c>
      <c r="D2137" s="12"/>
      <c r="E2137" s="12" t="s">
        <v>1619</v>
      </c>
      <c r="F2137" s="21"/>
      <c r="G2137" s="21" t="s">
        <v>7124</v>
      </c>
      <c r="H2137" s="21" t="s">
        <v>7125</v>
      </c>
      <c r="I2137" s="21" t="s">
        <v>1588</v>
      </c>
      <c r="J2137" s="148" t="s">
        <v>7128</v>
      </c>
      <c r="K2137" s="20" t="s">
        <v>4496</v>
      </c>
      <c r="L2137" s="21"/>
    </row>
    <row r="2138">
      <c r="C2138" s="12" t="s">
        <v>280</v>
      </c>
      <c r="D2138" s="12"/>
      <c r="E2138" s="12" t="s">
        <v>1619</v>
      </c>
      <c r="F2138" s="21"/>
      <c r="G2138" s="21" t="s">
        <v>7124</v>
      </c>
      <c r="H2138" s="21" t="s">
        <v>7125</v>
      </c>
      <c r="I2138" s="21" t="s">
        <v>1588</v>
      </c>
      <c r="J2138" s="148" t="s">
        <v>7129</v>
      </c>
      <c r="K2138" s="20" t="s">
        <v>4477</v>
      </c>
      <c r="L2138" s="21"/>
    </row>
    <row r="2139">
      <c r="C2139" s="12" t="s">
        <v>280</v>
      </c>
      <c r="D2139" s="12"/>
      <c r="E2139" s="12" t="s">
        <v>1619</v>
      </c>
      <c r="F2139" s="21"/>
      <c r="G2139" s="21" t="s">
        <v>7130</v>
      </c>
      <c r="H2139" s="21" t="s">
        <v>7131</v>
      </c>
      <c r="I2139" s="21" t="s">
        <v>1588</v>
      </c>
      <c r="J2139" s="148" t="s">
        <v>7132</v>
      </c>
      <c r="K2139" s="20" t="s">
        <v>4493</v>
      </c>
      <c r="L2139" s="21"/>
    </row>
    <row r="2140">
      <c r="C2140" s="12" t="s">
        <v>280</v>
      </c>
      <c r="D2140" s="12"/>
      <c r="E2140" s="12" t="s">
        <v>1619</v>
      </c>
      <c r="F2140" s="21"/>
      <c r="G2140" s="21" t="s">
        <v>7133</v>
      </c>
      <c r="H2140" s="21" t="s">
        <v>7134</v>
      </c>
      <c r="I2140" s="21" t="s">
        <v>1588</v>
      </c>
      <c r="J2140" s="148" t="s">
        <v>7135</v>
      </c>
      <c r="K2140" s="20" t="s">
        <v>4493</v>
      </c>
      <c r="L2140" s="21"/>
    </row>
    <row r="2141">
      <c r="C2141" s="12" t="s">
        <v>280</v>
      </c>
      <c r="D2141" s="12"/>
      <c r="E2141" s="12" t="s">
        <v>1619</v>
      </c>
      <c r="F2141" s="21"/>
      <c r="G2141" s="21" t="s">
        <v>7136</v>
      </c>
      <c r="H2141" s="21" t="s">
        <v>7137</v>
      </c>
      <c r="I2141" s="21" t="s">
        <v>1588</v>
      </c>
      <c r="J2141" s="148" t="s">
        <v>7138</v>
      </c>
      <c r="K2141" s="20" t="s">
        <v>4493</v>
      </c>
      <c r="L2141" s="21"/>
    </row>
    <row r="2142">
      <c r="C2142" s="12" t="s">
        <v>280</v>
      </c>
      <c r="D2142" s="12"/>
      <c r="E2142" s="12" t="s">
        <v>1619</v>
      </c>
      <c r="F2142" s="21"/>
      <c r="G2142" s="21" t="s">
        <v>7139</v>
      </c>
      <c r="H2142" s="21" t="s">
        <v>7140</v>
      </c>
      <c r="I2142" s="21" t="s">
        <v>1588</v>
      </c>
      <c r="J2142" s="148" t="s">
        <v>7141</v>
      </c>
      <c r="K2142" s="20" t="s">
        <v>4490</v>
      </c>
      <c r="L2142" s="21"/>
    </row>
    <row r="2143">
      <c r="C2143" s="12" t="s">
        <v>280</v>
      </c>
      <c r="D2143" s="12"/>
      <c r="E2143" s="12" t="s">
        <v>1619</v>
      </c>
      <c r="F2143" s="21"/>
      <c r="G2143" s="21" t="s">
        <v>7139</v>
      </c>
      <c r="H2143" s="21" t="s">
        <v>7140</v>
      </c>
      <c r="I2143" s="21" t="s">
        <v>1588</v>
      </c>
      <c r="J2143" s="148" t="s">
        <v>7142</v>
      </c>
      <c r="K2143" s="20" t="s">
        <v>4493</v>
      </c>
      <c r="L2143" s="21"/>
    </row>
    <row r="2144">
      <c r="C2144" s="12" t="s">
        <v>280</v>
      </c>
      <c r="D2144" s="12"/>
      <c r="E2144" s="12" t="s">
        <v>1619</v>
      </c>
      <c r="F2144" s="21"/>
      <c r="G2144" s="21" t="s">
        <v>7139</v>
      </c>
      <c r="H2144" s="21" t="s">
        <v>7140</v>
      </c>
      <c r="I2144" s="21" t="s">
        <v>1588</v>
      </c>
      <c r="J2144" s="148" t="s">
        <v>7143</v>
      </c>
      <c r="K2144" s="20" t="s">
        <v>4496</v>
      </c>
      <c r="L2144" s="21"/>
    </row>
    <row r="2145">
      <c r="C2145" s="12" t="s">
        <v>280</v>
      </c>
      <c r="D2145" s="12"/>
      <c r="E2145" s="12" t="s">
        <v>1619</v>
      </c>
      <c r="F2145" s="21"/>
      <c r="G2145" s="21" t="s">
        <v>7144</v>
      </c>
      <c r="H2145" s="21" t="s">
        <v>7145</v>
      </c>
      <c r="I2145" s="21" t="s">
        <v>1588</v>
      </c>
      <c r="J2145" s="148" t="s">
        <v>7146</v>
      </c>
      <c r="K2145" s="20" t="s">
        <v>4490</v>
      </c>
      <c r="L2145" s="21"/>
    </row>
    <row r="2146">
      <c r="C2146" s="12" t="s">
        <v>280</v>
      </c>
      <c r="D2146" s="12"/>
      <c r="E2146" s="12" t="s">
        <v>1619</v>
      </c>
      <c r="F2146" s="21"/>
      <c r="G2146" s="21" t="s">
        <v>7144</v>
      </c>
      <c r="H2146" s="21" t="s">
        <v>7145</v>
      </c>
      <c r="I2146" s="21" t="s">
        <v>1588</v>
      </c>
      <c r="J2146" s="148" t="s">
        <v>7147</v>
      </c>
      <c r="K2146" s="20" t="s">
        <v>4493</v>
      </c>
      <c r="L2146" s="21"/>
    </row>
    <row r="2147">
      <c r="C2147" s="12" t="s">
        <v>280</v>
      </c>
      <c r="D2147" s="12"/>
      <c r="E2147" s="12" t="s">
        <v>1619</v>
      </c>
      <c r="F2147" s="21"/>
      <c r="G2147" s="21" t="s">
        <v>7148</v>
      </c>
      <c r="H2147" s="21" t="s">
        <v>7149</v>
      </c>
      <c r="I2147" s="21" t="s">
        <v>1588</v>
      </c>
      <c r="J2147" s="148" t="s">
        <v>7150</v>
      </c>
      <c r="K2147" s="20" t="s">
        <v>4490</v>
      </c>
      <c r="L2147" s="21"/>
    </row>
    <row r="2148">
      <c r="C2148" s="12" t="s">
        <v>280</v>
      </c>
      <c r="D2148" s="12"/>
      <c r="E2148" s="12" t="s">
        <v>1619</v>
      </c>
      <c r="F2148" s="21"/>
      <c r="G2148" s="21" t="s">
        <v>7151</v>
      </c>
      <c r="H2148" s="21" t="s">
        <v>7152</v>
      </c>
      <c r="I2148" s="21" t="s">
        <v>1588</v>
      </c>
      <c r="J2148" s="148" t="s">
        <v>7153</v>
      </c>
      <c r="K2148" s="20" t="s">
        <v>4490</v>
      </c>
      <c r="L2148" s="21"/>
    </row>
    <row r="2149">
      <c r="C2149" s="12" t="s">
        <v>280</v>
      </c>
      <c r="D2149" s="12"/>
      <c r="E2149" s="12" t="s">
        <v>1619</v>
      </c>
      <c r="F2149" s="21"/>
      <c r="G2149" s="21" t="s">
        <v>7151</v>
      </c>
      <c r="H2149" s="21" t="s">
        <v>7152</v>
      </c>
      <c r="I2149" s="21" t="s">
        <v>1588</v>
      </c>
      <c r="J2149" s="148" t="s">
        <v>7154</v>
      </c>
      <c r="K2149" s="20" t="s">
        <v>4493</v>
      </c>
      <c r="L2149" s="21"/>
    </row>
    <row r="2150">
      <c r="C2150" s="12" t="s">
        <v>280</v>
      </c>
      <c r="D2150" s="12"/>
      <c r="E2150" s="12" t="s">
        <v>1619</v>
      </c>
      <c r="F2150" s="21"/>
      <c r="G2150" s="21" t="s">
        <v>7155</v>
      </c>
      <c r="H2150" s="21" t="s">
        <v>7156</v>
      </c>
      <c r="I2150" s="21" t="s">
        <v>1588</v>
      </c>
      <c r="J2150" s="148" t="s">
        <v>7157</v>
      </c>
      <c r="K2150" s="20" t="s">
        <v>4490</v>
      </c>
      <c r="L2150" s="21"/>
    </row>
    <row r="2151">
      <c r="C2151" s="12" t="s">
        <v>280</v>
      </c>
      <c r="D2151" s="12"/>
      <c r="E2151" s="12" t="s">
        <v>1619</v>
      </c>
      <c r="F2151" s="21"/>
      <c r="G2151" s="21" t="s">
        <v>7155</v>
      </c>
      <c r="H2151" s="21" t="s">
        <v>7156</v>
      </c>
      <c r="I2151" s="21" t="s">
        <v>1588</v>
      </c>
      <c r="J2151" s="148" t="s">
        <v>7158</v>
      </c>
      <c r="K2151" s="20" t="s">
        <v>4493</v>
      </c>
      <c r="L2151" s="21"/>
    </row>
    <row r="2152">
      <c r="C2152" s="12" t="s">
        <v>280</v>
      </c>
      <c r="D2152" s="12"/>
      <c r="E2152" s="12" t="s">
        <v>1619</v>
      </c>
      <c r="F2152" s="21"/>
      <c r="G2152" s="21" t="s">
        <v>7159</v>
      </c>
      <c r="H2152" s="21" t="s">
        <v>7160</v>
      </c>
      <c r="I2152" s="21" t="s">
        <v>1588</v>
      </c>
      <c r="J2152" s="148" t="s">
        <v>7161</v>
      </c>
      <c r="K2152" s="20" t="s">
        <v>4490</v>
      </c>
      <c r="L2152" s="21"/>
    </row>
    <row r="2153">
      <c r="C2153" s="12" t="s">
        <v>280</v>
      </c>
      <c r="D2153" s="12"/>
      <c r="E2153" s="12" t="s">
        <v>1619</v>
      </c>
      <c r="F2153" s="21"/>
      <c r="G2153" s="21" t="s">
        <v>7159</v>
      </c>
      <c r="H2153" s="21" t="s">
        <v>7160</v>
      </c>
      <c r="I2153" s="21" t="s">
        <v>1588</v>
      </c>
      <c r="J2153" s="148" t="s">
        <v>7162</v>
      </c>
      <c r="K2153" s="20" t="s">
        <v>4493</v>
      </c>
      <c r="L2153" s="21"/>
    </row>
    <row r="2154">
      <c r="A2154" s="108">
        <v>1746.0</v>
      </c>
      <c r="B2154" s="108" t="s">
        <v>1584</v>
      </c>
      <c r="C2154" s="108" t="s">
        <v>280</v>
      </c>
      <c r="D2154" s="141"/>
      <c r="E2154" s="141" t="s">
        <v>2783</v>
      </c>
      <c r="F2154" s="142"/>
      <c r="G2154" s="142" t="s">
        <v>7163</v>
      </c>
      <c r="H2154" s="142" t="s">
        <v>7164</v>
      </c>
      <c r="I2154" s="142" t="s">
        <v>2784</v>
      </c>
      <c r="J2154" s="143" t="s">
        <v>7165</v>
      </c>
      <c r="K2154" s="141" t="s">
        <v>2786</v>
      </c>
      <c r="L2154" s="138"/>
      <c r="M2154" s="111"/>
      <c r="N2154" s="18"/>
      <c r="O2154" s="113"/>
      <c r="P2154" s="113"/>
      <c r="Q2154" s="18"/>
      <c r="R2154" s="18"/>
      <c r="S2154" s="15"/>
      <c r="T2154" s="18"/>
      <c r="U2154" s="18"/>
      <c r="V2154" s="18"/>
      <c r="W2154" s="18"/>
      <c r="X2154" s="18"/>
      <c r="Y2154" s="18"/>
      <c r="Z2154" s="18"/>
      <c r="AA2154" s="18"/>
      <c r="AB2154" s="18"/>
      <c r="AC2154" s="18"/>
      <c r="AD2154" s="18"/>
    </row>
    <row r="2155">
      <c r="C2155" s="12" t="s">
        <v>280</v>
      </c>
      <c r="D2155" s="12"/>
      <c r="E2155" s="12" t="s">
        <v>1619</v>
      </c>
      <c r="F2155" s="21"/>
      <c r="G2155" s="21" t="s">
        <v>7166</v>
      </c>
      <c r="H2155" s="21" t="s">
        <v>7167</v>
      </c>
      <c r="I2155" s="21" t="s">
        <v>1588</v>
      </c>
      <c r="J2155" s="148" t="s">
        <v>7168</v>
      </c>
      <c r="K2155" s="20" t="s">
        <v>3376</v>
      </c>
      <c r="L2155" s="21"/>
    </row>
    <row r="2156">
      <c r="A2156" s="108">
        <v>1744.0</v>
      </c>
      <c r="B2156" s="108" t="s">
        <v>1584</v>
      </c>
      <c r="C2156" s="108" t="s">
        <v>280</v>
      </c>
      <c r="D2156" s="141"/>
      <c r="E2156" s="141" t="s">
        <v>2783</v>
      </c>
      <c r="F2156" s="142"/>
      <c r="G2156" s="142" t="s">
        <v>7169</v>
      </c>
      <c r="H2156" s="142" t="s">
        <v>7170</v>
      </c>
      <c r="I2156" s="142" t="s">
        <v>2784</v>
      </c>
      <c r="J2156" s="143" t="s">
        <v>7171</v>
      </c>
      <c r="K2156" s="141" t="s">
        <v>2786</v>
      </c>
      <c r="L2156" s="138"/>
      <c r="M2156" s="111"/>
      <c r="N2156" s="18"/>
      <c r="O2156" s="113"/>
      <c r="P2156" s="113"/>
      <c r="Q2156" s="18"/>
      <c r="R2156" s="18"/>
      <c r="S2156" s="15"/>
      <c r="T2156" s="18"/>
      <c r="U2156" s="18"/>
      <c r="V2156" s="18"/>
      <c r="W2156" s="18"/>
      <c r="X2156" s="18"/>
      <c r="Y2156" s="18"/>
      <c r="Z2156" s="18"/>
      <c r="AA2156" s="18"/>
      <c r="AB2156" s="18"/>
      <c r="AC2156" s="18"/>
      <c r="AD2156" s="18"/>
    </row>
    <row r="2157">
      <c r="C2157" s="12" t="s">
        <v>280</v>
      </c>
      <c r="D2157" s="12"/>
      <c r="E2157" s="12" t="s">
        <v>1656</v>
      </c>
      <c r="F2157" s="21"/>
      <c r="G2157" s="21" t="s">
        <v>7172</v>
      </c>
      <c r="H2157" s="21" t="s">
        <v>7173</v>
      </c>
      <c r="I2157" s="21" t="s">
        <v>1637</v>
      </c>
      <c r="J2157" s="148" t="s">
        <v>7174</v>
      </c>
      <c r="K2157" s="20" t="s">
        <v>1689</v>
      </c>
      <c r="L2157" s="21"/>
    </row>
    <row r="2158">
      <c r="C2158" s="12" t="s">
        <v>280</v>
      </c>
      <c r="D2158" s="12"/>
      <c r="E2158" s="12" t="s">
        <v>1619</v>
      </c>
      <c r="F2158" s="21"/>
      <c r="G2158" s="21" t="s">
        <v>7175</v>
      </c>
      <c r="H2158" s="21" t="s">
        <v>7173</v>
      </c>
      <c r="I2158" s="21" t="s">
        <v>1588</v>
      </c>
      <c r="J2158" s="148" t="s">
        <v>7176</v>
      </c>
      <c r="K2158" s="20" t="s">
        <v>1693</v>
      </c>
      <c r="L2158" s="21"/>
    </row>
    <row r="2159">
      <c r="A2159" s="108">
        <v>1748.0</v>
      </c>
      <c r="B2159" s="108" t="s">
        <v>1584</v>
      </c>
      <c r="C2159" s="108" t="s">
        <v>280</v>
      </c>
      <c r="D2159" s="141"/>
      <c r="E2159" s="141" t="s">
        <v>2783</v>
      </c>
      <c r="F2159" s="142"/>
      <c r="G2159" s="142" t="s">
        <v>7177</v>
      </c>
      <c r="H2159" s="142" t="s">
        <v>7178</v>
      </c>
      <c r="I2159" s="142" t="s">
        <v>2784</v>
      </c>
      <c r="J2159" s="143" t="s">
        <v>7179</v>
      </c>
      <c r="K2159" s="141" t="s">
        <v>2786</v>
      </c>
      <c r="L2159" s="138"/>
      <c r="M2159" s="111"/>
      <c r="N2159" s="18"/>
      <c r="O2159" s="113"/>
      <c r="P2159" s="113"/>
      <c r="Q2159" s="18"/>
      <c r="R2159" s="18"/>
      <c r="S2159" s="15"/>
      <c r="T2159" s="18"/>
      <c r="U2159" s="18"/>
      <c r="V2159" s="18"/>
      <c r="W2159" s="18"/>
      <c r="X2159" s="18"/>
      <c r="Y2159" s="18"/>
      <c r="Z2159" s="18"/>
      <c r="AA2159" s="18"/>
      <c r="AB2159" s="18"/>
      <c r="AC2159" s="18"/>
      <c r="AD2159" s="18"/>
    </row>
    <row r="2160">
      <c r="C2160" s="12" t="s">
        <v>280</v>
      </c>
      <c r="D2160" s="12"/>
      <c r="E2160" s="12" t="s">
        <v>1656</v>
      </c>
      <c r="F2160" s="21"/>
      <c r="G2160" s="21" t="s">
        <v>7180</v>
      </c>
      <c r="H2160" s="21" t="s">
        <v>7181</v>
      </c>
      <c r="I2160" s="21" t="s">
        <v>1637</v>
      </c>
      <c r="J2160" s="148" t="s">
        <v>7182</v>
      </c>
      <c r="K2160" s="20" t="s">
        <v>1833</v>
      </c>
      <c r="L2160" s="21"/>
    </row>
    <row r="2161">
      <c r="C2161" s="12" t="s">
        <v>280</v>
      </c>
      <c r="D2161" s="12"/>
      <c r="E2161" s="12" t="s">
        <v>1619</v>
      </c>
      <c r="F2161" s="21"/>
      <c r="G2161" s="21" t="s">
        <v>7183</v>
      </c>
      <c r="H2161" s="21" t="s">
        <v>7181</v>
      </c>
      <c r="I2161" s="21" t="s">
        <v>1588</v>
      </c>
      <c r="J2161" s="148" t="s">
        <v>7184</v>
      </c>
      <c r="K2161" s="20" t="s">
        <v>1812</v>
      </c>
      <c r="L2161" s="21"/>
    </row>
    <row r="2162">
      <c r="C2162" s="12" t="s">
        <v>280</v>
      </c>
      <c r="D2162" s="12"/>
      <c r="E2162" s="12" t="s">
        <v>1678</v>
      </c>
      <c r="F2162" s="21"/>
      <c r="G2162" s="21" t="s">
        <v>7185</v>
      </c>
      <c r="H2162" s="21" t="s">
        <v>7186</v>
      </c>
      <c r="I2162" s="21" t="s">
        <v>1681</v>
      </c>
      <c r="J2162" s="148" t="s">
        <v>7187</v>
      </c>
      <c r="K2162" s="20" t="s">
        <v>6766</v>
      </c>
      <c r="L2162" s="21"/>
    </row>
    <row r="2163">
      <c r="C2163" s="12" t="s">
        <v>280</v>
      </c>
      <c r="D2163" s="12"/>
      <c r="E2163" s="12" t="s">
        <v>1678</v>
      </c>
      <c r="F2163" s="21"/>
      <c r="G2163" s="21" t="s">
        <v>7188</v>
      </c>
      <c r="H2163" s="21" t="s">
        <v>7189</v>
      </c>
      <c r="I2163" s="21" t="s">
        <v>1681</v>
      </c>
      <c r="J2163" s="148" t="s">
        <v>7190</v>
      </c>
      <c r="K2163" s="20" t="s">
        <v>6770</v>
      </c>
      <c r="L2163" s="21"/>
    </row>
    <row r="2164">
      <c r="C2164" s="12" t="s">
        <v>280</v>
      </c>
      <c r="D2164" s="12"/>
      <c r="E2164" s="12" t="s">
        <v>1678</v>
      </c>
      <c r="F2164" s="21"/>
      <c r="G2164" s="21" t="s">
        <v>7191</v>
      </c>
      <c r="H2164" s="21" t="s">
        <v>7192</v>
      </c>
      <c r="I2164" s="21" t="s">
        <v>1681</v>
      </c>
      <c r="J2164" s="148" t="s">
        <v>7193</v>
      </c>
      <c r="K2164" s="20" t="s">
        <v>6249</v>
      </c>
      <c r="L2164" s="21"/>
    </row>
    <row r="2165">
      <c r="C2165" s="12" t="s">
        <v>280</v>
      </c>
      <c r="D2165" s="12"/>
      <c r="E2165" s="12" t="s">
        <v>1678</v>
      </c>
      <c r="F2165" s="21"/>
      <c r="G2165" s="21" t="s">
        <v>7194</v>
      </c>
      <c r="H2165" s="21" t="s">
        <v>7195</v>
      </c>
      <c r="I2165" s="21" t="s">
        <v>1681</v>
      </c>
      <c r="J2165" s="148" t="s">
        <v>7196</v>
      </c>
      <c r="K2165" s="20" t="s">
        <v>6774</v>
      </c>
      <c r="L2165" s="21"/>
    </row>
    <row r="2166">
      <c r="C2166" s="12" t="s">
        <v>280</v>
      </c>
      <c r="D2166" s="12"/>
      <c r="E2166" s="12" t="s">
        <v>1619</v>
      </c>
      <c r="F2166" s="21"/>
      <c r="G2166" s="21" t="s">
        <v>7197</v>
      </c>
      <c r="H2166" s="21" t="s">
        <v>7198</v>
      </c>
      <c r="I2166" s="21" t="s">
        <v>1588</v>
      </c>
      <c r="J2166" s="148" t="s">
        <v>7199</v>
      </c>
      <c r="K2166" s="20" t="s">
        <v>1812</v>
      </c>
      <c r="L2166" s="21"/>
    </row>
    <row r="2167">
      <c r="C2167" s="12" t="s">
        <v>280</v>
      </c>
      <c r="D2167" s="12"/>
      <c r="E2167" s="12" t="s">
        <v>1619</v>
      </c>
      <c r="F2167" s="21"/>
      <c r="G2167" s="21" t="s">
        <v>7200</v>
      </c>
      <c r="H2167" s="21" t="s">
        <v>7201</v>
      </c>
      <c r="I2167" s="21" t="s">
        <v>1588</v>
      </c>
      <c r="J2167" s="148" t="s">
        <v>7202</v>
      </c>
      <c r="K2167" s="20" t="s">
        <v>1812</v>
      </c>
      <c r="L2167" s="21"/>
    </row>
    <row r="2168">
      <c r="C2168" s="12" t="s">
        <v>280</v>
      </c>
      <c r="D2168" s="12"/>
      <c r="E2168" s="12" t="s">
        <v>1729</v>
      </c>
      <c r="F2168" s="21"/>
      <c r="G2168" s="21" t="s">
        <v>7203</v>
      </c>
      <c r="H2168" s="21" t="s">
        <v>7204</v>
      </c>
      <c r="I2168" s="21" t="s">
        <v>1607</v>
      </c>
      <c r="J2168" s="148" t="s">
        <v>7205</v>
      </c>
      <c r="K2168" s="20" t="s">
        <v>7024</v>
      </c>
      <c r="L2168" s="21"/>
    </row>
    <row r="2169">
      <c r="C2169" s="12" t="s">
        <v>280</v>
      </c>
      <c r="D2169" s="12"/>
      <c r="E2169" s="12" t="s">
        <v>1671</v>
      </c>
      <c r="F2169" s="21"/>
      <c r="G2169" s="21" t="s">
        <v>7206</v>
      </c>
      <c r="H2169" s="21" t="s">
        <v>7207</v>
      </c>
      <c r="I2169" s="21" t="s">
        <v>1674</v>
      </c>
      <c r="J2169" s="148" t="s">
        <v>7208</v>
      </c>
      <c r="K2169" s="20" t="s">
        <v>2963</v>
      </c>
      <c r="L2169" s="21"/>
    </row>
    <row r="2170">
      <c r="C2170" s="12" t="s">
        <v>280</v>
      </c>
      <c r="D2170" s="12"/>
      <c r="E2170" s="12" t="s">
        <v>1654</v>
      </c>
      <c r="F2170" s="21"/>
      <c r="G2170" s="21" t="s">
        <v>6967</v>
      </c>
      <c r="H2170" s="21" t="s">
        <v>7209</v>
      </c>
      <c r="I2170" s="21" t="s">
        <v>1600</v>
      </c>
      <c r="J2170" s="148" t="s">
        <v>7210</v>
      </c>
      <c r="K2170" s="20" t="s">
        <v>3315</v>
      </c>
      <c r="L2170" s="21"/>
    </row>
    <row r="2171">
      <c r="C2171" s="12" t="s">
        <v>280</v>
      </c>
      <c r="D2171" s="12"/>
      <c r="E2171" s="12" t="s">
        <v>1678</v>
      </c>
      <c r="F2171" s="21"/>
      <c r="G2171" s="21" t="s">
        <v>7211</v>
      </c>
      <c r="H2171" s="21" t="s">
        <v>7212</v>
      </c>
      <c r="I2171" s="21" t="s">
        <v>1681</v>
      </c>
      <c r="J2171" s="148" t="s">
        <v>7213</v>
      </c>
      <c r="K2171" s="20" t="s">
        <v>6766</v>
      </c>
      <c r="L2171" s="21"/>
    </row>
    <row r="2172">
      <c r="C2172" s="12" t="s">
        <v>280</v>
      </c>
      <c r="D2172" s="12"/>
      <c r="E2172" s="12" t="s">
        <v>1678</v>
      </c>
      <c r="F2172" s="21"/>
      <c r="G2172" s="21" t="s">
        <v>7214</v>
      </c>
      <c r="H2172" s="21" t="s">
        <v>7215</v>
      </c>
      <c r="I2172" s="21" t="s">
        <v>1681</v>
      </c>
      <c r="J2172" s="148" t="s">
        <v>7216</v>
      </c>
      <c r="K2172" s="20" t="s">
        <v>6770</v>
      </c>
      <c r="L2172" s="21"/>
    </row>
    <row r="2173">
      <c r="C2173" s="12" t="s">
        <v>280</v>
      </c>
      <c r="D2173" s="12"/>
      <c r="E2173" s="12" t="s">
        <v>1678</v>
      </c>
      <c r="F2173" s="21"/>
      <c r="G2173" s="21" t="s">
        <v>7217</v>
      </c>
      <c r="H2173" s="21" t="s">
        <v>7218</v>
      </c>
      <c r="I2173" s="21" t="s">
        <v>1681</v>
      </c>
      <c r="J2173" s="148" t="s">
        <v>7219</v>
      </c>
      <c r="K2173" s="20" t="s">
        <v>6249</v>
      </c>
      <c r="L2173" s="21"/>
    </row>
    <row r="2174">
      <c r="C2174" s="12" t="s">
        <v>280</v>
      </c>
      <c r="D2174" s="12"/>
      <c r="E2174" s="12" t="s">
        <v>1678</v>
      </c>
      <c r="F2174" s="21"/>
      <c r="G2174" s="21" t="s">
        <v>7220</v>
      </c>
      <c r="H2174" s="21" t="s">
        <v>7221</v>
      </c>
      <c r="I2174" s="21" t="s">
        <v>1681</v>
      </c>
      <c r="J2174" s="148" t="s">
        <v>7222</v>
      </c>
      <c r="K2174" s="20" t="s">
        <v>6774</v>
      </c>
      <c r="L2174" s="21"/>
    </row>
    <row r="2175">
      <c r="C2175" s="12" t="s">
        <v>280</v>
      </c>
      <c r="D2175" s="12"/>
      <c r="E2175" s="12" t="s">
        <v>1678</v>
      </c>
      <c r="F2175" s="21"/>
      <c r="G2175" s="21" t="s">
        <v>7223</v>
      </c>
      <c r="H2175" s="21" t="s">
        <v>7224</v>
      </c>
      <c r="I2175" s="21" t="s">
        <v>1681</v>
      </c>
      <c r="J2175" s="148" t="s">
        <v>7225</v>
      </c>
      <c r="K2175" s="20" t="s">
        <v>1759</v>
      </c>
      <c r="L2175" s="21"/>
    </row>
    <row r="2176">
      <c r="A2176" s="108">
        <v>1745.0</v>
      </c>
      <c r="B2176" s="108" t="s">
        <v>1584</v>
      </c>
      <c r="C2176" s="108" t="s">
        <v>280</v>
      </c>
      <c r="D2176" s="141"/>
      <c r="E2176" s="141" t="s">
        <v>2783</v>
      </c>
      <c r="F2176" s="142"/>
      <c r="G2176" s="142" t="s">
        <v>7226</v>
      </c>
      <c r="H2176" s="142" t="s">
        <v>7227</v>
      </c>
      <c r="I2176" s="142" t="s">
        <v>2784</v>
      </c>
      <c r="J2176" s="143" t="s">
        <v>7228</v>
      </c>
      <c r="K2176" s="141" t="s">
        <v>2786</v>
      </c>
      <c r="L2176" s="138"/>
      <c r="M2176" s="111"/>
      <c r="N2176" s="18"/>
      <c r="O2176" s="18"/>
      <c r="P2176" s="18"/>
      <c r="Q2176" s="18"/>
      <c r="R2176" s="18"/>
      <c r="S2176" s="18"/>
      <c r="T2176" s="15"/>
      <c r="U2176" s="18"/>
      <c r="V2176" s="18"/>
      <c r="W2176" s="18"/>
      <c r="X2176" s="18"/>
      <c r="Y2176" s="18"/>
      <c r="Z2176" s="18"/>
      <c r="AA2176" s="18"/>
      <c r="AB2176" s="18"/>
      <c r="AC2176" s="18"/>
      <c r="AD2176" s="18"/>
    </row>
    <row r="2177">
      <c r="C2177" s="12" t="s">
        <v>280</v>
      </c>
      <c r="D2177" s="12"/>
      <c r="E2177" s="12" t="s">
        <v>1656</v>
      </c>
      <c r="F2177" s="21"/>
      <c r="G2177" s="21" t="s">
        <v>7229</v>
      </c>
      <c r="H2177" s="21" t="s">
        <v>7230</v>
      </c>
      <c r="I2177" s="21" t="s">
        <v>1637</v>
      </c>
      <c r="J2177" s="148" t="s">
        <v>7231</v>
      </c>
      <c r="K2177" s="20" t="s">
        <v>1689</v>
      </c>
      <c r="L2177" s="21"/>
    </row>
    <row r="2178">
      <c r="C2178" s="12" t="s">
        <v>280</v>
      </c>
      <c r="D2178" s="12"/>
      <c r="E2178" s="12" t="s">
        <v>1619</v>
      </c>
      <c r="F2178" s="21"/>
      <c r="G2178" s="21" t="s">
        <v>7232</v>
      </c>
      <c r="H2178" s="21" t="s">
        <v>7230</v>
      </c>
      <c r="I2178" s="21" t="s">
        <v>1588</v>
      </c>
      <c r="J2178" s="148" t="s">
        <v>7233</v>
      </c>
      <c r="K2178" s="20" t="s">
        <v>1693</v>
      </c>
      <c r="L2178" s="21"/>
    </row>
    <row r="2179">
      <c r="C2179" s="12" t="s">
        <v>280</v>
      </c>
      <c r="D2179" s="12"/>
      <c r="E2179" s="12" t="s">
        <v>1619</v>
      </c>
      <c r="F2179" s="21"/>
      <c r="G2179" s="21" t="s">
        <v>7234</v>
      </c>
      <c r="H2179" s="21" t="s">
        <v>7235</v>
      </c>
      <c r="I2179" s="21" t="s">
        <v>1588</v>
      </c>
      <c r="J2179" s="148" t="s">
        <v>7236</v>
      </c>
      <c r="K2179" s="20" t="s">
        <v>3372</v>
      </c>
      <c r="L2179" s="21"/>
    </row>
    <row r="2180">
      <c r="A2180" s="108">
        <v>1743.0</v>
      </c>
      <c r="B2180" s="108" t="s">
        <v>1584</v>
      </c>
      <c r="C2180" s="108" t="s">
        <v>280</v>
      </c>
      <c r="D2180" s="141"/>
      <c r="E2180" s="141" t="s">
        <v>2783</v>
      </c>
      <c r="F2180" s="142"/>
      <c r="G2180" s="142" t="s">
        <v>7237</v>
      </c>
      <c r="H2180" s="142" t="s">
        <v>7238</v>
      </c>
      <c r="I2180" s="142" t="s">
        <v>2784</v>
      </c>
      <c r="J2180" s="143" t="s">
        <v>7239</v>
      </c>
      <c r="K2180" s="141" t="s">
        <v>2786</v>
      </c>
      <c r="L2180" s="138"/>
      <c r="M2180" s="111"/>
      <c r="N2180" s="18"/>
      <c r="O2180" s="113"/>
      <c r="P2180" s="113"/>
      <c r="Q2180" s="18"/>
      <c r="R2180" s="18"/>
      <c r="S2180" s="15"/>
      <c r="T2180" s="18"/>
      <c r="U2180" s="18"/>
      <c r="V2180" s="18"/>
      <c r="W2180" s="18"/>
      <c r="X2180" s="18"/>
      <c r="Y2180" s="18"/>
      <c r="Z2180" s="18"/>
      <c r="AA2180" s="18"/>
      <c r="AB2180" s="18"/>
      <c r="AC2180" s="18"/>
      <c r="AD2180" s="18"/>
    </row>
    <row r="2181">
      <c r="A2181" s="108">
        <v>1747.0</v>
      </c>
      <c r="B2181" s="108" t="s">
        <v>1584</v>
      </c>
      <c r="C2181" s="108" t="s">
        <v>280</v>
      </c>
      <c r="D2181" s="141"/>
      <c r="E2181" s="141" t="s">
        <v>2783</v>
      </c>
      <c r="F2181" s="142"/>
      <c r="G2181" s="142" t="s">
        <v>7240</v>
      </c>
      <c r="H2181" s="142" t="s">
        <v>7241</v>
      </c>
      <c r="I2181" s="142" t="s">
        <v>2784</v>
      </c>
      <c r="J2181" s="143" t="s">
        <v>7242</v>
      </c>
      <c r="K2181" s="141" t="s">
        <v>2786</v>
      </c>
      <c r="L2181" s="138"/>
      <c r="M2181" s="111"/>
      <c r="N2181" s="18"/>
      <c r="O2181" s="113"/>
      <c r="P2181" s="113"/>
      <c r="Q2181" s="18"/>
      <c r="R2181" s="18"/>
      <c r="S2181" s="15"/>
      <c r="T2181" s="18"/>
      <c r="U2181" s="18"/>
      <c r="V2181" s="18"/>
      <c r="W2181" s="18"/>
      <c r="X2181" s="18"/>
      <c r="Y2181" s="18"/>
      <c r="Z2181" s="18"/>
      <c r="AA2181" s="18"/>
      <c r="AB2181" s="18"/>
      <c r="AC2181" s="18"/>
      <c r="AD2181" s="18"/>
    </row>
    <row r="2182">
      <c r="C2182" s="12" t="s">
        <v>280</v>
      </c>
      <c r="D2182" s="12"/>
      <c r="E2182" s="12" t="s">
        <v>1678</v>
      </c>
      <c r="F2182" s="21"/>
      <c r="G2182" s="21" t="s">
        <v>7243</v>
      </c>
      <c r="H2182" s="21" t="s">
        <v>7244</v>
      </c>
      <c r="I2182" s="21" t="s">
        <v>1681</v>
      </c>
      <c r="J2182" s="148" t="s">
        <v>7245</v>
      </c>
      <c r="K2182" s="20" t="s">
        <v>2986</v>
      </c>
      <c r="L2182" s="21"/>
    </row>
    <row r="2183">
      <c r="C2183" s="12" t="s">
        <v>280</v>
      </c>
      <c r="D2183" s="12"/>
      <c r="E2183" s="12" t="s">
        <v>1619</v>
      </c>
      <c r="F2183" s="21"/>
      <c r="G2183" s="21" t="s">
        <v>7246</v>
      </c>
      <c r="H2183" s="21" t="s">
        <v>7247</v>
      </c>
      <c r="I2183" s="21" t="s">
        <v>1588</v>
      </c>
      <c r="J2183" s="148" t="s">
        <v>7248</v>
      </c>
      <c r="K2183" s="20" t="s">
        <v>2007</v>
      </c>
      <c r="L2183" s="21"/>
    </row>
    <row r="2184">
      <c r="C2184" s="12" t="s">
        <v>280</v>
      </c>
      <c r="D2184" s="12"/>
      <c r="E2184" s="12" t="s">
        <v>1678</v>
      </c>
      <c r="F2184" s="21"/>
      <c r="G2184" s="21" t="s">
        <v>7249</v>
      </c>
      <c r="H2184" s="21" t="s">
        <v>7250</v>
      </c>
      <c r="I2184" s="21" t="s">
        <v>1681</v>
      </c>
      <c r="J2184" s="148" t="s">
        <v>7251</v>
      </c>
      <c r="K2184" s="20" t="s">
        <v>3029</v>
      </c>
      <c r="L2184" s="21"/>
    </row>
    <row r="2185">
      <c r="C2185" s="12" t="s">
        <v>280</v>
      </c>
      <c r="D2185" s="12"/>
      <c r="E2185" s="12" t="s">
        <v>1619</v>
      </c>
      <c r="F2185" s="21"/>
      <c r="G2185" s="21" t="s">
        <v>7252</v>
      </c>
      <c r="H2185" s="21" t="s">
        <v>7253</v>
      </c>
      <c r="I2185" s="21" t="s">
        <v>1588</v>
      </c>
      <c r="J2185" s="148" t="s">
        <v>7254</v>
      </c>
      <c r="K2185" s="20" t="s">
        <v>3381</v>
      </c>
      <c r="L2185" s="21"/>
    </row>
    <row r="2186">
      <c r="C2186" s="12" t="s">
        <v>280</v>
      </c>
      <c r="D2186" s="12"/>
      <c r="E2186" s="12" t="s">
        <v>1619</v>
      </c>
      <c r="F2186" s="21"/>
      <c r="G2186" s="21" t="s">
        <v>7252</v>
      </c>
      <c r="H2186" s="21" t="s">
        <v>7253</v>
      </c>
      <c r="I2186" s="21" t="s">
        <v>1588</v>
      </c>
      <c r="J2186" s="148" t="s">
        <v>7255</v>
      </c>
      <c r="K2186" s="20" t="s">
        <v>3384</v>
      </c>
      <c r="L2186" s="21"/>
    </row>
    <row r="2187">
      <c r="C2187" s="12" t="s">
        <v>280</v>
      </c>
      <c r="D2187" s="12"/>
      <c r="E2187" s="12" t="s">
        <v>1619</v>
      </c>
      <c r="F2187" s="21"/>
      <c r="G2187" s="21" t="s">
        <v>7256</v>
      </c>
      <c r="H2187" s="21" t="s">
        <v>7257</v>
      </c>
      <c r="I2187" s="21" t="s">
        <v>1588</v>
      </c>
      <c r="J2187" s="148" t="s">
        <v>7258</v>
      </c>
      <c r="K2187" s="20" t="s">
        <v>3372</v>
      </c>
      <c r="L2187" s="21"/>
    </row>
    <row r="2188">
      <c r="C2188" s="12" t="s">
        <v>280</v>
      </c>
      <c r="D2188" s="12"/>
      <c r="E2188" s="12" t="s">
        <v>1719</v>
      </c>
      <c r="F2188" s="21"/>
      <c r="G2188" s="21" t="s">
        <v>7259</v>
      </c>
      <c r="H2188" s="21" t="s">
        <v>7260</v>
      </c>
      <c r="I2188" s="21" t="s">
        <v>1722</v>
      </c>
      <c r="J2188" s="148" t="s">
        <v>7261</v>
      </c>
      <c r="K2188" s="20" t="s">
        <v>1890</v>
      </c>
      <c r="L2188" s="21"/>
    </row>
    <row r="2189">
      <c r="C2189" s="12" t="s">
        <v>280</v>
      </c>
      <c r="D2189" s="12"/>
      <c r="E2189" s="12" t="s">
        <v>1719</v>
      </c>
      <c r="F2189" s="21"/>
      <c r="G2189" s="21" t="s">
        <v>7262</v>
      </c>
      <c r="H2189" s="21" t="s">
        <v>7263</v>
      </c>
      <c r="I2189" s="21" t="s">
        <v>1722</v>
      </c>
      <c r="J2189" s="148" t="s">
        <v>7264</v>
      </c>
      <c r="K2189" s="20" t="s">
        <v>1890</v>
      </c>
      <c r="L2189" s="21"/>
    </row>
    <row r="2190">
      <c r="C2190" s="12" t="s">
        <v>280</v>
      </c>
      <c r="D2190" s="12"/>
      <c r="E2190" s="12" t="s">
        <v>1619</v>
      </c>
      <c r="F2190" s="21"/>
      <c r="G2190" s="21" t="s">
        <v>7265</v>
      </c>
      <c r="H2190" s="21" t="s">
        <v>7266</v>
      </c>
      <c r="I2190" s="21" t="s">
        <v>1588</v>
      </c>
      <c r="J2190" s="148" t="s">
        <v>7267</v>
      </c>
      <c r="K2190" s="20" t="s">
        <v>4042</v>
      </c>
      <c r="L2190" s="21"/>
    </row>
    <row r="2191">
      <c r="C2191" s="12" t="s">
        <v>280</v>
      </c>
      <c r="D2191" s="12"/>
      <c r="E2191" s="12" t="s">
        <v>1619</v>
      </c>
      <c r="F2191" s="21"/>
      <c r="G2191" s="21" t="s">
        <v>7268</v>
      </c>
      <c r="H2191" s="21" t="s">
        <v>7266</v>
      </c>
      <c r="I2191" s="21" t="s">
        <v>1588</v>
      </c>
      <c r="J2191" s="148" t="s">
        <v>7269</v>
      </c>
      <c r="K2191" s="20" t="s">
        <v>4046</v>
      </c>
      <c r="L2191" s="21"/>
    </row>
    <row r="2192">
      <c r="C2192" s="12" t="s">
        <v>280</v>
      </c>
      <c r="D2192" s="12"/>
      <c r="E2192" s="12" t="s">
        <v>1619</v>
      </c>
      <c r="F2192" s="21"/>
      <c r="G2192" s="21" t="s">
        <v>7270</v>
      </c>
      <c r="H2192" s="21" t="s">
        <v>7271</v>
      </c>
      <c r="I2192" s="21" t="s">
        <v>1588</v>
      </c>
      <c r="J2192" s="148" t="s">
        <v>7272</v>
      </c>
      <c r="K2192" s="20" t="s">
        <v>1971</v>
      </c>
      <c r="L2192" s="21"/>
    </row>
    <row r="2193">
      <c r="C2193" s="12" t="s">
        <v>280</v>
      </c>
      <c r="D2193" s="12"/>
      <c r="E2193" s="12" t="s">
        <v>1619</v>
      </c>
      <c r="F2193" s="21"/>
      <c r="G2193" s="21" t="s">
        <v>7273</v>
      </c>
      <c r="H2193" s="21" t="s">
        <v>7274</v>
      </c>
      <c r="I2193" s="21" t="s">
        <v>1588</v>
      </c>
      <c r="J2193" s="148" t="s">
        <v>7275</v>
      </c>
      <c r="K2193" s="20" t="s">
        <v>1988</v>
      </c>
      <c r="L2193" s="21"/>
    </row>
    <row r="2194">
      <c r="C2194" s="12" t="s">
        <v>280</v>
      </c>
      <c r="D2194" s="12"/>
      <c r="E2194" s="12" t="s">
        <v>1619</v>
      </c>
      <c r="F2194" s="21"/>
      <c r="G2194" s="21" t="s">
        <v>7276</v>
      </c>
      <c r="H2194" s="21" t="s">
        <v>7274</v>
      </c>
      <c r="I2194" s="21" t="s">
        <v>1588</v>
      </c>
      <c r="J2194" s="148" t="s">
        <v>7277</v>
      </c>
      <c r="K2194" s="20" t="s">
        <v>1992</v>
      </c>
      <c r="L2194" s="21"/>
    </row>
    <row r="2195">
      <c r="C2195" s="12" t="s">
        <v>280</v>
      </c>
      <c r="D2195" s="12"/>
      <c r="E2195" s="12" t="s">
        <v>1619</v>
      </c>
      <c r="F2195" s="21"/>
      <c r="G2195" s="21" t="s">
        <v>7278</v>
      </c>
      <c r="H2195" s="21" t="s">
        <v>7279</v>
      </c>
      <c r="I2195" s="21" t="s">
        <v>1588</v>
      </c>
      <c r="J2195" s="148" t="s">
        <v>7280</v>
      </c>
      <c r="K2195" s="20" t="s">
        <v>1963</v>
      </c>
      <c r="L2195" s="21"/>
    </row>
    <row r="2196">
      <c r="C2196" s="12" t="s">
        <v>280</v>
      </c>
      <c r="D2196" s="12"/>
      <c r="E2196" s="12" t="s">
        <v>1619</v>
      </c>
      <c r="F2196" s="21"/>
      <c r="G2196" s="21" t="s">
        <v>7281</v>
      </c>
      <c r="H2196" s="21" t="s">
        <v>7279</v>
      </c>
      <c r="I2196" s="21" t="s">
        <v>1588</v>
      </c>
      <c r="J2196" s="148" t="s">
        <v>7282</v>
      </c>
      <c r="K2196" s="20" t="s">
        <v>1967</v>
      </c>
      <c r="L2196" s="21"/>
    </row>
    <row r="2197">
      <c r="C2197" s="12" t="s">
        <v>280</v>
      </c>
      <c r="D2197" s="12"/>
      <c r="E2197" s="12" t="s">
        <v>1619</v>
      </c>
      <c r="F2197" s="21"/>
      <c r="G2197" s="21" t="s">
        <v>7283</v>
      </c>
      <c r="H2197" s="21" t="s">
        <v>7279</v>
      </c>
      <c r="I2197" s="21" t="s">
        <v>1588</v>
      </c>
      <c r="J2197" s="148" t="s">
        <v>7284</v>
      </c>
      <c r="K2197" s="20" t="s">
        <v>1971</v>
      </c>
      <c r="L2197" s="21"/>
    </row>
    <row r="2198">
      <c r="C2198" s="12" t="s">
        <v>280</v>
      </c>
      <c r="D2198" s="12"/>
      <c r="E2198" s="12" t="s">
        <v>1619</v>
      </c>
      <c r="F2198" s="21"/>
      <c r="G2198" s="21" t="s">
        <v>7285</v>
      </c>
      <c r="H2198" s="21" t="s">
        <v>7286</v>
      </c>
      <c r="I2198" s="21" t="s">
        <v>1588</v>
      </c>
      <c r="J2198" s="148" t="s">
        <v>7287</v>
      </c>
      <c r="K2198" s="20" t="s">
        <v>3472</v>
      </c>
      <c r="L2198" s="21"/>
    </row>
    <row r="2199">
      <c r="C2199" s="12" t="s">
        <v>280</v>
      </c>
      <c r="D2199" s="12"/>
      <c r="E2199" s="12" t="s">
        <v>1619</v>
      </c>
      <c r="F2199" s="21"/>
      <c r="G2199" s="21" t="s">
        <v>7288</v>
      </c>
      <c r="H2199" s="21" t="s">
        <v>7289</v>
      </c>
      <c r="I2199" s="21" t="s">
        <v>1588</v>
      </c>
      <c r="J2199" s="148" t="s">
        <v>7290</v>
      </c>
      <c r="K2199" s="20" t="s">
        <v>3483</v>
      </c>
      <c r="L2199" s="21"/>
    </row>
    <row r="2200">
      <c r="C2200" s="12" t="s">
        <v>280</v>
      </c>
      <c r="D2200" s="12"/>
      <c r="E2200" s="12" t="s">
        <v>1619</v>
      </c>
      <c r="F2200" s="21"/>
      <c r="G2200" s="21" t="s">
        <v>7291</v>
      </c>
      <c r="H2200" s="21" t="s">
        <v>7292</v>
      </c>
      <c r="I2200" s="21" t="s">
        <v>1588</v>
      </c>
      <c r="J2200" s="148" t="s">
        <v>7293</v>
      </c>
      <c r="K2200" s="20" t="s">
        <v>3459</v>
      </c>
      <c r="L2200" s="21"/>
    </row>
    <row r="2201">
      <c r="C2201" s="12" t="s">
        <v>280</v>
      </c>
      <c r="D2201" s="12"/>
      <c r="E2201" s="12" t="s">
        <v>1619</v>
      </c>
      <c r="F2201" s="21"/>
      <c r="G2201" s="21" t="s">
        <v>7294</v>
      </c>
      <c r="H2201" s="21" t="s">
        <v>7295</v>
      </c>
      <c r="I2201" s="21" t="s">
        <v>1588</v>
      </c>
      <c r="J2201" s="148" t="s">
        <v>7296</v>
      </c>
      <c r="K2201" s="20" t="s">
        <v>3463</v>
      </c>
      <c r="L2201" s="21"/>
    </row>
    <row r="2202">
      <c r="C2202" s="12" t="s">
        <v>280</v>
      </c>
      <c r="D2202" s="12"/>
      <c r="E2202" s="12" t="s">
        <v>1619</v>
      </c>
      <c r="F2202" s="21"/>
      <c r="G2202" s="21" t="s">
        <v>7297</v>
      </c>
      <c r="H2202" s="21" t="s">
        <v>7295</v>
      </c>
      <c r="I2202" s="21" t="s">
        <v>1588</v>
      </c>
      <c r="J2202" s="148" t="s">
        <v>7298</v>
      </c>
      <c r="K2202" s="20" t="s">
        <v>3467</v>
      </c>
      <c r="L2202" s="21"/>
    </row>
    <row r="2203">
      <c r="C2203" s="12" t="s">
        <v>280</v>
      </c>
      <c r="D2203" s="12"/>
      <c r="E2203" s="12" t="s">
        <v>1619</v>
      </c>
      <c r="F2203" s="21"/>
      <c r="G2203" s="21" t="s">
        <v>7299</v>
      </c>
      <c r="H2203" s="21" t="s">
        <v>7300</v>
      </c>
      <c r="I2203" s="21" t="s">
        <v>1588</v>
      </c>
      <c r="J2203" s="148" t="s">
        <v>7301</v>
      </c>
      <c r="K2203" s="20" t="s">
        <v>3504</v>
      </c>
      <c r="L2203" s="21"/>
    </row>
    <row r="2204">
      <c r="C2204" s="12" t="s">
        <v>280</v>
      </c>
      <c r="D2204" s="12"/>
      <c r="E2204" s="12" t="s">
        <v>1619</v>
      </c>
      <c r="F2204" s="21"/>
      <c r="G2204" s="21" t="s">
        <v>7302</v>
      </c>
      <c r="H2204" s="21" t="s">
        <v>7303</v>
      </c>
      <c r="I2204" s="21" t="s">
        <v>1588</v>
      </c>
      <c r="J2204" s="148" t="s">
        <v>7304</v>
      </c>
      <c r="K2204" s="20" t="s">
        <v>1916</v>
      </c>
      <c r="L2204" s="21"/>
    </row>
    <row r="2205">
      <c r="C2205" s="12" t="s">
        <v>280</v>
      </c>
      <c r="D2205" s="12"/>
      <c r="E2205" s="12" t="s">
        <v>1619</v>
      </c>
      <c r="F2205" s="21"/>
      <c r="G2205" s="21" t="s">
        <v>7305</v>
      </c>
      <c r="H2205" s="21" t="s">
        <v>7306</v>
      </c>
      <c r="I2205" s="21" t="s">
        <v>1588</v>
      </c>
      <c r="J2205" s="148" t="s">
        <v>7307</v>
      </c>
      <c r="K2205" s="20" t="s">
        <v>1921</v>
      </c>
      <c r="L2205" s="21"/>
    </row>
    <row r="2206">
      <c r="C2206" s="12" t="s">
        <v>280</v>
      </c>
      <c r="D2206" s="12"/>
      <c r="E2206" s="12" t="s">
        <v>1619</v>
      </c>
      <c r="F2206" s="21"/>
      <c r="G2206" s="21" t="s">
        <v>7308</v>
      </c>
      <c r="H2206" s="21" t="s">
        <v>7309</v>
      </c>
      <c r="I2206" s="21" t="s">
        <v>1588</v>
      </c>
      <c r="J2206" s="148" t="s">
        <v>7310</v>
      </c>
      <c r="K2206" s="20" t="s">
        <v>3499</v>
      </c>
      <c r="L2206" s="21"/>
    </row>
    <row r="2207">
      <c r="C2207" s="12" t="s">
        <v>280</v>
      </c>
      <c r="D2207" s="12"/>
      <c r="E2207" s="12" t="s">
        <v>1656</v>
      </c>
      <c r="F2207" s="21"/>
      <c r="G2207" s="21" t="s">
        <v>7311</v>
      </c>
      <c r="H2207" s="21" t="s">
        <v>7312</v>
      </c>
      <c r="I2207" s="21" t="s">
        <v>1637</v>
      </c>
      <c r="J2207" s="148" t="s">
        <v>7313</v>
      </c>
      <c r="K2207" s="20" t="s">
        <v>1833</v>
      </c>
      <c r="L2207" s="21"/>
    </row>
    <row r="2208">
      <c r="C2208" s="12" t="s">
        <v>280</v>
      </c>
      <c r="D2208" s="12"/>
      <c r="E2208" s="12" t="s">
        <v>1678</v>
      </c>
      <c r="F2208" s="21"/>
      <c r="G2208" s="21" t="s">
        <v>7314</v>
      </c>
      <c r="H2208" s="21" t="s">
        <v>7315</v>
      </c>
      <c r="I2208" s="21" t="s">
        <v>1681</v>
      </c>
      <c r="J2208" s="148" t="s">
        <v>7316</v>
      </c>
      <c r="K2208" s="20" t="s">
        <v>7317</v>
      </c>
      <c r="L2208" s="21"/>
    </row>
    <row r="2209">
      <c r="C2209" s="12" t="s">
        <v>280</v>
      </c>
      <c r="D2209" s="12"/>
      <c r="E2209" s="12" t="s">
        <v>1678</v>
      </c>
      <c r="F2209" s="21"/>
      <c r="G2209" s="21" t="s">
        <v>7318</v>
      </c>
      <c r="H2209" s="21" t="s">
        <v>7319</v>
      </c>
      <c r="I2209" s="21" t="s">
        <v>1681</v>
      </c>
      <c r="J2209" s="148" t="s">
        <v>7320</v>
      </c>
      <c r="K2209" s="20" t="s">
        <v>3021</v>
      </c>
      <c r="L2209" s="21"/>
    </row>
    <row r="2210">
      <c r="C2210" s="12" t="s">
        <v>280</v>
      </c>
      <c r="D2210" s="12"/>
      <c r="E2210" s="12" t="s">
        <v>1678</v>
      </c>
      <c r="F2210" s="21"/>
      <c r="G2210" s="21" t="s">
        <v>7321</v>
      </c>
      <c r="H2210" s="21" t="s">
        <v>7322</v>
      </c>
      <c r="I2210" s="21" t="s">
        <v>1681</v>
      </c>
      <c r="J2210" s="148" t="s">
        <v>7323</v>
      </c>
      <c r="K2210" s="20" t="s">
        <v>3029</v>
      </c>
      <c r="L2210" s="21"/>
    </row>
    <row r="2211">
      <c r="C2211" s="12" t="s">
        <v>280</v>
      </c>
      <c r="D2211" s="12"/>
      <c r="E2211" s="12" t="s">
        <v>1619</v>
      </c>
      <c r="F2211" s="21"/>
      <c r="G2211" s="21" t="s">
        <v>7324</v>
      </c>
      <c r="H2211" s="21" t="s">
        <v>7325</v>
      </c>
      <c r="I2211" s="21" t="s">
        <v>1588</v>
      </c>
      <c r="J2211" s="148" t="s">
        <v>7326</v>
      </c>
      <c r="K2211" s="20" t="s">
        <v>1921</v>
      </c>
      <c r="L2211" s="21"/>
    </row>
    <row r="2212">
      <c r="C2212" s="12" t="s">
        <v>280</v>
      </c>
      <c r="D2212" s="12"/>
      <c r="E2212" s="12" t="s">
        <v>1619</v>
      </c>
      <c r="F2212" s="21"/>
      <c r="G2212" s="21" t="s">
        <v>7327</v>
      </c>
      <c r="H2212" s="21" t="s">
        <v>7328</v>
      </c>
      <c r="I2212" s="21" t="s">
        <v>1588</v>
      </c>
      <c r="J2212" s="148" t="s">
        <v>7329</v>
      </c>
      <c r="K2212" s="20" t="s">
        <v>1808</v>
      </c>
      <c r="L2212" s="21"/>
    </row>
    <row r="2213">
      <c r="C2213" s="12" t="s">
        <v>280</v>
      </c>
      <c r="D2213" s="12"/>
      <c r="E2213" s="12" t="s">
        <v>1619</v>
      </c>
      <c r="F2213" s="21"/>
      <c r="G2213" s="21" t="s">
        <v>7330</v>
      </c>
      <c r="H2213" s="21" t="s">
        <v>7331</v>
      </c>
      <c r="I2213" s="21" t="s">
        <v>1588</v>
      </c>
      <c r="J2213" s="148" t="s">
        <v>7332</v>
      </c>
      <c r="K2213" s="20" t="s">
        <v>1808</v>
      </c>
      <c r="L2213" s="21"/>
    </row>
    <row r="2214">
      <c r="C2214" s="12" t="s">
        <v>280</v>
      </c>
      <c r="D2214" s="12"/>
      <c r="E2214" s="12" t="s">
        <v>1619</v>
      </c>
      <c r="F2214" s="21"/>
      <c r="G2214" s="21" t="s">
        <v>7333</v>
      </c>
      <c r="H2214" s="21" t="s">
        <v>7334</v>
      </c>
      <c r="I2214" s="21" t="s">
        <v>1588</v>
      </c>
      <c r="J2214" s="148" t="s">
        <v>7335</v>
      </c>
      <c r="K2214" s="20" t="s">
        <v>3509</v>
      </c>
      <c r="L2214" s="21"/>
    </row>
    <row r="2215">
      <c r="C2215" s="12" t="s">
        <v>280</v>
      </c>
      <c r="D2215" s="12"/>
      <c r="E2215" s="12" t="s">
        <v>1619</v>
      </c>
      <c r="F2215" s="21"/>
      <c r="G2215" s="21" t="s">
        <v>7336</v>
      </c>
      <c r="H2215" s="21" t="s">
        <v>7337</v>
      </c>
      <c r="I2215" s="21" t="s">
        <v>1588</v>
      </c>
      <c r="J2215" s="148" t="s">
        <v>7338</v>
      </c>
      <c r="K2215" s="20" t="s">
        <v>3659</v>
      </c>
      <c r="L2215" s="21"/>
    </row>
    <row r="2216">
      <c r="C2216" s="12" t="s">
        <v>280</v>
      </c>
      <c r="D2216" s="12"/>
      <c r="E2216" s="12" t="s">
        <v>1619</v>
      </c>
      <c r="F2216" s="21"/>
      <c r="G2216" s="21" t="s">
        <v>7339</v>
      </c>
      <c r="H2216" s="21" t="s">
        <v>7340</v>
      </c>
      <c r="I2216" s="21" t="s">
        <v>1588</v>
      </c>
      <c r="J2216" s="148" t="s">
        <v>7341</v>
      </c>
      <c r="K2216" s="20" t="s">
        <v>3736</v>
      </c>
      <c r="L2216" s="21"/>
    </row>
    <row r="2217">
      <c r="C2217" s="12" t="s">
        <v>280</v>
      </c>
      <c r="D2217" s="12"/>
      <c r="E2217" s="12" t="s">
        <v>1619</v>
      </c>
      <c r="F2217" s="21"/>
      <c r="G2217" s="21" t="s">
        <v>7342</v>
      </c>
      <c r="H2217" s="21" t="s">
        <v>7343</v>
      </c>
      <c r="I2217" s="21" t="s">
        <v>1588</v>
      </c>
      <c r="J2217" s="148" t="s">
        <v>7344</v>
      </c>
      <c r="K2217" s="20" t="s">
        <v>3736</v>
      </c>
      <c r="L2217" s="21"/>
    </row>
    <row r="2218">
      <c r="C2218" s="12" t="s">
        <v>280</v>
      </c>
      <c r="D2218" s="12"/>
      <c r="E2218" s="12" t="s">
        <v>1619</v>
      </c>
      <c r="F2218" s="21"/>
      <c r="G2218" s="21" t="s">
        <v>7345</v>
      </c>
      <c r="H2218" s="21" t="s">
        <v>7346</v>
      </c>
      <c r="I2218" s="21" t="s">
        <v>1588</v>
      </c>
      <c r="J2218" s="148" t="s">
        <v>7347</v>
      </c>
      <c r="K2218" s="20" t="s">
        <v>3756</v>
      </c>
      <c r="L2218" s="21"/>
    </row>
    <row r="2219">
      <c r="C2219" s="12" t="s">
        <v>280</v>
      </c>
      <c r="D2219" s="12"/>
      <c r="E2219" s="12" t="s">
        <v>1619</v>
      </c>
      <c r="F2219" s="21"/>
      <c r="G2219" s="21" t="s">
        <v>7348</v>
      </c>
      <c r="H2219" s="21" t="s">
        <v>7349</v>
      </c>
      <c r="I2219" s="21" t="s">
        <v>1588</v>
      </c>
      <c r="J2219" s="148" t="s">
        <v>7350</v>
      </c>
      <c r="K2219" s="20" t="s">
        <v>1959</v>
      </c>
      <c r="L2219" s="21"/>
    </row>
    <row r="2220">
      <c r="C2220" s="12" t="s">
        <v>280</v>
      </c>
      <c r="D2220" s="12"/>
      <c r="E2220" s="12" t="s">
        <v>1619</v>
      </c>
      <c r="F2220" s="21"/>
      <c r="G2220" s="21" t="s">
        <v>7351</v>
      </c>
      <c r="H2220" s="21" t="s">
        <v>7352</v>
      </c>
      <c r="I2220" s="21" t="s">
        <v>1588</v>
      </c>
      <c r="J2220" s="148" t="s">
        <v>7353</v>
      </c>
      <c r="K2220" s="20" t="s">
        <v>1812</v>
      </c>
      <c r="L2220" s="21"/>
    </row>
    <row r="2221">
      <c r="C2221" s="12" t="s">
        <v>280</v>
      </c>
      <c r="D2221" s="12"/>
      <c r="E2221" s="12" t="s">
        <v>1729</v>
      </c>
      <c r="F2221" s="21"/>
      <c r="G2221" s="21" t="s">
        <v>7354</v>
      </c>
      <c r="H2221" s="21" t="s">
        <v>7355</v>
      </c>
      <c r="I2221" s="21" t="s">
        <v>1607</v>
      </c>
      <c r="J2221" s="148" t="s">
        <v>7356</v>
      </c>
      <c r="K2221" s="20" t="s">
        <v>7357</v>
      </c>
      <c r="L2221" s="21"/>
    </row>
    <row r="2222">
      <c r="C2222" s="12" t="s">
        <v>280</v>
      </c>
      <c r="D2222" s="12"/>
      <c r="E2222" s="12" t="s">
        <v>1729</v>
      </c>
      <c r="F2222" s="21"/>
      <c r="G2222" s="21" t="s">
        <v>7358</v>
      </c>
      <c r="H2222" s="21" t="s">
        <v>7355</v>
      </c>
      <c r="I2222" s="21" t="s">
        <v>1607</v>
      </c>
      <c r="J2222" s="148" t="s">
        <v>7359</v>
      </c>
      <c r="K2222" s="20" t="s">
        <v>7360</v>
      </c>
      <c r="L2222" s="21"/>
    </row>
    <row r="2223">
      <c r="C2223" s="12" t="s">
        <v>280</v>
      </c>
      <c r="D2223" s="12"/>
      <c r="E2223" s="12" t="s">
        <v>1729</v>
      </c>
      <c r="F2223" s="21"/>
      <c r="G2223" s="21" t="s">
        <v>7361</v>
      </c>
      <c r="H2223" s="21" t="s">
        <v>7355</v>
      </c>
      <c r="I2223" s="21" t="s">
        <v>1607</v>
      </c>
      <c r="J2223" s="148" t="s">
        <v>7362</v>
      </c>
      <c r="K2223" s="20" t="s">
        <v>7363</v>
      </c>
      <c r="L2223" s="21"/>
    </row>
    <row r="2224">
      <c r="C2224" s="12" t="s">
        <v>280</v>
      </c>
      <c r="D2224" s="12"/>
      <c r="E2224" s="12" t="s">
        <v>1729</v>
      </c>
      <c r="F2224" s="21"/>
      <c r="G2224" s="21" t="s">
        <v>7364</v>
      </c>
      <c r="H2224" s="21" t="s">
        <v>7355</v>
      </c>
      <c r="I2224" s="21" t="s">
        <v>1607</v>
      </c>
      <c r="J2224" s="148" t="s">
        <v>7365</v>
      </c>
      <c r="K2224" s="20" t="s">
        <v>7366</v>
      </c>
      <c r="L2224" s="21"/>
    </row>
    <row r="2225">
      <c r="C2225" s="12" t="s">
        <v>280</v>
      </c>
      <c r="D2225" s="12"/>
      <c r="E2225" s="12" t="s">
        <v>1729</v>
      </c>
      <c r="F2225" s="21"/>
      <c r="G2225" s="21" t="s">
        <v>7367</v>
      </c>
      <c r="H2225" s="21" t="s">
        <v>7355</v>
      </c>
      <c r="I2225" s="21" t="s">
        <v>1607</v>
      </c>
      <c r="J2225" s="148" t="s">
        <v>7368</v>
      </c>
      <c r="K2225" s="20" t="s">
        <v>7369</v>
      </c>
      <c r="L2225" s="21"/>
    </row>
    <row r="2226">
      <c r="C2226" s="12" t="s">
        <v>280</v>
      </c>
      <c r="D2226" s="12"/>
      <c r="E2226" s="12" t="s">
        <v>1656</v>
      </c>
      <c r="F2226" s="21"/>
      <c r="G2226" s="21" t="s">
        <v>6945</v>
      </c>
      <c r="H2226" s="21" t="s">
        <v>7355</v>
      </c>
      <c r="I2226" s="21" t="s">
        <v>1637</v>
      </c>
      <c r="J2226" s="148" t="s">
        <v>7370</v>
      </c>
      <c r="K2226" s="20" t="s">
        <v>2777</v>
      </c>
      <c r="L2226" s="21"/>
    </row>
    <row r="2227">
      <c r="C2227" s="12" t="s">
        <v>280</v>
      </c>
      <c r="D2227" s="12"/>
      <c r="E2227" s="12" t="s">
        <v>1656</v>
      </c>
      <c r="F2227" s="21"/>
      <c r="G2227" s="21" t="s">
        <v>6945</v>
      </c>
      <c r="H2227" s="21" t="s">
        <v>7355</v>
      </c>
      <c r="I2227" s="21" t="s">
        <v>1637</v>
      </c>
      <c r="J2227" s="148" t="s">
        <v>7371</v>
      </c>
      <c r="K2227" s="20" t="s">
        <v>1660</v>
      </c>
      <c r="L2227" s="21"/>
    </row>
    <row r="2228">
      <c r="C2228" s="12" t="s">
        <v>280</v>
      </c>
      <c r="D2228" s="12"/>
      <c r="E2228" s="12" t="s">
        <v>1656</v>
      </c>
      <c r="F2228" s="21"/>
      <c r="G2228" s="21" t="s">
        <v>6945</v>
      </c>
      <c r="H2228" s="21" t="s">
        <v>7372</v>
      </c>
      <c r="I2228" s="21" t="s">
        <v>1637</v>
      </c>
      <c r="J2228" s="148" t="s">
        <v>7373</v>
      </c>
      <c r="K2228" s="20" t="s">
        <v>2781</v>
      </c>
      <c r="L2228" s="21"/>
    </row>
    <row r="2229">
      <c r="C2229" s="12" t="s">
        <v>280</v>
      </c>
      <c r="D2229" s="12"/>
      <c r="E2229" s="12" t="s">
        <v>1656</v>
      </c>
      <c r="F2229" s="21"/>
      <c r="G2229" s="21" t="s">
        <v>6945</v>
      </c>
      <c r="H2229" s="21" t="s">
        <v>7355</v>
      </c>
      <c r="I2229" s="21" t="s">
        <v>1637</v>
      </c>
      <c r="J2229" s="148" t="s">
        <v>7374</v>
      </c>
      <c r="K2229" s="20" t="s">
        <v>1833</v>
      </c>
      <c r="L2229" s="21"/>
    </row>
    <row r="2230">
      <c r="C2230" s="12" t="s">
        <v>280</v>
      </c>
      <c r="D2230" s="12"/>
      <c r="E2230" s="12" t="s">
        <v>1619</v>
      </c>
      <c r="F2230" s="21"/>
      <c r="G2230" s="21" t="s">
        <v>7375</v>
      </c>
      <c r="H2230" s="21" t="s">
        <v>7376</v>
      </c>
      <c r="I2230" s="21" t="s">
        <v>1588</v>
      </c>
      <c r="J2230" s="148" t="s">
        <v>7377</v>
      </c>
      <c r="K2230" s="20" t="s">
        <v>1693</v>
      </c>
      <c r="L2230" s="21"/>
    </row>
    <row r="2231">
      <c r="C2231" s="12" t="s">
        <v>280</v>
      </c>
      <c r="D2231" s="12"/>
      <c r="E2231" s="12" t="s">
        <v>1654</v>
      </c>
      <c r="F2231" s="21"/>
      <c r="G2231" s="21" t="s">
        <v>7378</v>
      </c>
      <c r="H2231" s="21" t="s">
        <v>7355</v>
      </c>
      <c r="I2231" s="21" t="s">
        <v>1600</v>
      </c>
      <c r="J2231" s="148" t="s">
        <v>7379</v>
      </c>
      <c r="K2231" s="20" t="s">
        <v>3304</v>
      </c>
      <c r="L2231" s="21"/>
    </row>
    <row r="2232">
      <c r="C2232" s="12" t="s">
        <v>280</v>
      </c>
      <c r="D2232" s="12"/>
      <c r="E2232" s="12" t="s">
        <v>1654</v>
      </c>
      <c r="F2232" s="21"/>
      <c r="G2232" s="21" t="s">
        <v>7378</v>
      </c>
      <c r="H2232" s="21" t="s">
        <v>7355</v>
      </c>
      <c r="I2232" s="21" t="s">
        <v>1600</v>
      </c>
      <c r="J2232" s="148" t="s">
        <v>7380</v>
      </c>
      <c r="K2232" s="20" t="s">
        <v>3307</v>
      </c>
      <c r="L2232" s="21"/>
    </row>
    <row r="2233">
      <c r="C2233" s="12" t="s">
        <v>280</v>
      </c>
      <c r="D2233" s="12"/>
      <c r="E2233" s="12" t="s">
        <v>1654</v>
      </c>
      <c r="F2233" s="21"/>
      <c r="G2233" s="21" t="s">
        <v>7381</v>
      </c>
      <c r="H2233" s="21" t="s">
        <v>7355</v>
      </c>
      <c r="I2233" s="21" t="s">
        <v>1600</v>
      </c>
      <c r="J2233" s="148" t="s">
        <v>7382</v>
      </c>
      <c r="K2233" s="20" t="s">
        <v>1787</v>
      </c>
      <c r="L2233" s="21"/>
    </row>
    <row r="2234">
      <c r="C2234" s="12" t="s">
        <v>280</v>
      </c>
      <c r="D2234" s="12"/>
      <c r="E2234" s="12" t="s">
        <v>1654</v>
      </c>
      <c r="F2234" s="21"/>
      <c r="G2234" s="21" t="s">
        <v>7383</v>
      </c>
      <c r="H2234" s="21" t="s">
        <v>7355</v>
      </c>
      <c r="I2234" s="21" t="s">
        <v>1600</v>
      </c>
      <c r="J2234" s="148" t="s">
        <v>7384</v>
      </c>
      <c r="K2234" s="20" t="s">
        <v>1791</v>
      </c>
      <c r="L2234" s="21"/>
    </row>
    <row r="2235">
      <c r="C2235" s="12" t="s">
        <v>280</v>
      </c>
      <c r="D2235" s="12"/>
      <c r="E2235" s="12" t="s">
        <v>1654</v>
      </c>
      <c r="F2235" s="21"/>
      <c r="G2235" s="21" t="s">
        <v>7378</v>
      </c>
      <c r="H2235" s="21" t="s">
        <v>7355</v>
      </c>
      <c r="I2235" s="21" t="s">
        <v>1600</v>
      </c>
      <c r="J2235" s="148" t="s">
        <v>7385</v>
      </c>
      <c r="K2235" s="20" t="s">
        <v>3312</v>
      </c>
      <c r="L2235" s="21"/>
    </row>
    <row r="2236">
      <c r="C2236" s="12" t="s">
        <v>280</v>
      </c>
      <c r="D2236" s="12"/>
      <c r="E2236" s="12" t="s">
        <v>1671</v>
      </c>
      <c r="F2236" s="21"/>
      <c r="G2236" s="21" t="s">
        <v>7386</v>
      </c>
      <c r="H2236" s="21" t="s">
        <v>7372</v>
      </c>
      <c r="I2236" s="21" t="s">
        <v>1674</v>
      </c>
      <c r="J2236" s="148" t="s">
        <v>7387</v>
      </c>
      <c r="K2236" s="20" t="s">
        <v>2175</v>
      </c>
      <c r="L2236" s="21"/>
    </row>
    <row r="2237">
      <c r="C2237" s="12" t="s">
        <v>280</v>
      </c>
      <c r="D2237" s="12"/>
      <c r="E2237" s="12" t="s">
        <v>1619</v>
      </c>
      <c r="F2237" s="21"/>
      <c r="G2237" s="21" t="s">
        <v>7052</v>
      </c>
      <c r="H2237" s="21" t="s">
        <v>7388</v>
      </c>
      <c r="I2237" s="21" t="s">
        <v>1588</v>
      </c>
      <c r="J2237" s="148" t="s">
        <v>7389</v>
      </c>
      <c r="K2237" s="20" t="s">
        <v>1703</v>
      </c>
      <c r="L2237" s="21"/>
    </row>
    <row r="2238">
      <c r="C2238" s="12" t="s">
        <v>280</v>
      </c>
      <c r="D2238" s="12"/>
      <c r="E2238" s="12" t="s">
        <v>1619</v>
      </c>
      <c r="F2238" s="21"/>
      <c r="G2238" s="21" t="s">
        <v>7390</v>
      </c>
      <c r="H2238" s="21" t="s">
        <v>7391</v>
      </c>
      <c r="I2238" s="21" t="s">
        <v>1588</v>
      </c>
      <c r="J2238" s="148" t="s">
        <v>7392</v>
      </c>
      <c r="K2238" s="20" t="s">
        <v>3280</v>
      </c>
      <c r="L2238" s="21"/>
    </row>
    <row r="2239">
      <c r="C2239" s="12" t="s">
        <v>280</v>
      </c>
      <c r="D2239" s="12"/>
      <c r="E2239" s="12" t="s">
        <v>1619</v>
      </c>
      <c r="F2239" s="21"/>
      <c r="G2239" s="21" t="s">
        <v>7393</v>
      </c>
      <c r="H2239" s="21" t="s">
        <v>7391</v>
      </c>
      <c r="I2239" s="21" t="s">
        <v>1588</v>
      </c>
      <c r="J2239" s="148" t="s">
        <v>7394</v>
      </c>
      <c r="K2239" s="20" t="s">
        <v>3616</v>
      </c>
      <c r="L2239" s="21"/>
    </row>
    <row r="2240">
      <c r="C2240" s="12" t="s">
        <v>280</v>
      </c>
      <c r="D2240" s="12"/>
      <c r="E2240" s="12" t="s">
        <v>1619</v>
      </c>
      <c r="F2240" s="21"/>
      <c r="G2240" s="21" t="s">
        <v>7395</v>
      </c>
      <c r="H2240" s="21" t="s">
        <v>7396</v>
      </c>
      <c r="I2240" s="21" t="s">
        <v>1588</v>
      </c>
      <c r="J2240" s="148" t="s">
        <v>7397</v>
      </c>
      <c r="K2240" s="20" t="s">
        <v>3654</v>
      </c>
      <c r="L2240" s="21"/>
    </row>
    <row r="2241">
      <c r="C2241" s="12" t="s">
        <v>280</v>
      </c>
      <c r="D2241" s="12"/>
      <c r="E2241" s="12" t="s">
        <v>1729</v>
      </c>
      <c r="F2241" s="21"/>
      <c r="G2241" s="21" t="s">
        <v>7398</v>
      </c>
      <c r="H2241" s="21" t="s">
        <v>7399</v>
      </c>
      <c r="I2241" s="21" t="s">
        <v>1607</v>
      </c>
      <c r="J2241" s="148" t="s">
        <v>7400</v>
      </c>
      <c r="K2241" s="20" t="s">
        <v>7401</v>
      </c>
      <c r="L2241" s="21"/>
    </row>
    <row r="2242">
      <c r="C2242" s="12" t="s">
        <v>280</v>
      </c>
      <c r="D2242" s="12"/>
      <c r="E2242" s="12" t="s">
        <v>1729</v>
      </c>
      <c r="F2242" s="21"/>
      <c r="G2242" s="21" t="s">
        <v>7402</v>
      </c>
      <c r="H2242" s="21" t="s">
        <v>7399</v>
      </c>
      <c r="I2242" s="21" t="s">
        <v>1607</v>
      </c>
      <c r="J2242" s="148" t="s">
        <v>7403</v>
      </c>
      <c r="K2242" s="20" t="s">
        <v>7404</v>
      </c>
      <c r="L2242" s="21"/>
    </row>
    <row r="2243">
      <c r="C2243" s="12" t="s">
        <v>280</v>
      </c>
      <c r="D2243" s="12"/>
      <c r="E2243" s="12" t="s">
        <v>1729</v>
      </c>
      <c r="F2243" s="21"/>
      <c r="G2243" s="21" t="s">
        <v>7405</v>
      </c>
      <c r="H2243" s="21" t="s">
        <v>7406</v>
      </c>
      <c r="I2243" s="21" t="s">
        <v>1607</v>
      </c>
      <c r="J2243" s="148" t="s">
        <v>7407</v>
      </c>
      <c r="K2243" s="20" t="s">
        <v>7408</v>
      </c>
      <c r="L2243" s="21"/>
    </row>
    <row r="2244">
      <c r="C2244" s="12" t="s">
        <v>280</v>
      </c>
      <c r="D2244" s="12"/>
      <c r="E2244" s="12" t="s">
        <v>1729</v>
      </c>
      <c r="F2244" s="21"/>
      <c r="G2244" s="21" t="s">
        <v>7409</v>
      </c>
      <c r="H2244" s="21" t="s">
        <v>7410</v>
      </c>
      <c r="I2244" s="21" t="s">
        <v>1607</v>
      </c>
      <c r="J2244" s="148" t="s">
        <v>7411</v>
      </c>
      <c r="K2244" s="20" t="s">
        <v>7412</v>
      </c>
      <c r="L2244" s="21"/>
    </row>
    <row r="2245">
      <c r="C2245" s="12" t="s">
        <v>280</v>
      </c>
      <c r="D2245" s="12"/>
      <c r="E2245" s="12" t="s">
        <v>1729</v>
      </c>
      <c r="F2245" s="21"/>
      <c r="G2245" s="21" t="s">
        <v>7413</v>
      </c>
      <c r="H2245" s="21" t="s">
        <v>7414</v>
      </c>
      <c r="I2245" s="21" t="s">
        <v>1607</v>
      </c>
      <c r="J2245" s="148" t="s">
        <v>7415</v>
      </c>
      <c r="K2245" s="20" t="s">
        <v>7408</v>
      </c>
      <c r="L2245" s="21"/>
    </row>
    <row r="2246">
      <c r="C2246" s="12" t="s">
        <v>280</v>
      </c>
      <c r="D2246" s="12"/>
      <c r="E2246" s="12" t="s">
        <v>1729</v>
      </c>
      <c r="F2246" s="21"/>
      <c r="G2246" s="21" t="s">
        <v>7416</v>
      </c>
      <c r="H2246" s="21" t="s">
        <v>7417</v>
      </c>
      <c r="I2246" s="21" t="s">
        <v>1607</v>
      </c>
      <c r="J2246" s="148" t="s">
        <v>7418</v>
      </c>
      <c r="K2246" s="20" t="s">
        <v>7419</v>
      </c>
      <c r="L2246" s="21"/>
    </row>
    <row r="2247">
      <c r="C2247" s="12" t="s">
        <v>280</v>
      </c>
      <c r="D2247" s="12"/>
      <c r="E2247" s="12" t="s">
        <v>1729</v>
      </c>
      <c r="F2247" s="21"/>
      <c r="G2247" s="21" t="s">
        <v>7420</v>
      </c>
      <c r="H2247" s="21" t="s">
        <v>7417</v>
      </c>
      <c r="I2247" s="21" t="s">
        <v>1607</v>
      </c>
      <c r="J2247" s="148" t="s">
        <v>7421</v>
      </c>
      <c r="K2247" s="20" t="s">
        <v>7412</v>
      </c>
      <c r="L2247" s="21"/>
    </row>
    <row r="2248">
      <c r="C2248" s="12" t="s">
        <v>280</v>
      </c>
      <c r="D2248" s="12"/>
      <c r="E2248" s="12" t="s">
        <v>1729</v>
      </c>
      <c r="F2248" s="21"/>
      <c r="G2248" s="21" t="s">
        <v>7422</v>
      </c>
      <c r="H2248" s="21" t="s">
        <v>7417</v>
      </c>
      <c r="I2248" s="21" t="s">
        <v>1607</v>
      </c>
      <c r="J2248" s="148" t="s">
        <v>7423</v>
      </c>
      <c r="K2248" s="20" t="s">
        <v>7401</v>
      </c>
      <c r="L2248" s="21"/>
    </row>
    <row r="2249">
      <c r="C2249" s="12" t="s">
        <v>280</v>
      </c>
      <c r="D2249" s="12"/>
      <c r="E2249" s="12" t="s">
        <v>1729</v>
      </c>
      <c r="F2249" s="21"/>
      <c r="G2249" s="21" t="s">
        <v>7424</v>
      </c>
      <c r="H2249" s="21" t="s">
        <v>7417</v>
      </c>
      <c r="I2249" s="21" t="s">
        <v>1607</v>
      </c>
      <c r="J2249" s="148" t="s">
        <v>7425</v>
      </c>
      <c r="K2249" s="20" t="s">
        <v>7404</v>
      </c>
      <c r="L2249" s="21"/>
    </row>
    <row r="2250">
      <c r="C2250" s="12" t="s">
        <v>280</v>
      </c>
      <c r="D2250" s="12"/>
      <c r="E2250" s="12" t="s">
        <v>1619</v>
      </c>
      <c r="F2250" s="21"/>
      <c r="G2250" s="21" t="s">
        <v>7426</v>
      </c>
      <c r="H2250" s="21" t="s">
        <v>7427</v>
      </c>
      <c r="I2250" s="21" t="s">
        <v>1588</v>
      </c>
      <c r="J2250" s="148" t="s">
        <v>7428</v>
      </c>
      <c r="K2250" s="20" t="s">
        <v>2007</v>
      </c>
      <c r="L2250" s="21"/>
    </row>
    <row r="2251">
      <c r="C2251" s="12" t="s">
        <v>280</v>
      </c>
      <c r="D2251" s="12"/>
      <c r="E2251" s="12" t="s">
        <v>1678</v>
      </c>
      <c r="F2251" s="21"/>
      <c r="G2251" s="21" t="s">
        <v>7429</v>
      </c>
      <c r="H2251" s="21" t="s">
        <v>7430</v>
      </c>
      <c r="I2251" s="21" t="s">
        <v>1681</v>
      </c>
      <c r="J2251" s="148" t="s">
        <v>7431</v>
      </c>
      <c r="K2251" s="20" t="s">
        <v>6244</v>
      </c>
      <c r="L2251" s="21"/>
    </row>
    <row r="2252">
      <c r="C2252" s="12" t="s">
        <v>280</v>
      </c>
      <c r="D2252" s="12" t="s">
        <v>7432</v>
      </c>
      <c r="E2252" s="12" t="s">
        <v>4183</v>
      </c>
      <c r="F2252" s="12" t="s">
        <v>7433</v>
      </c>
      <c r="G2252" s="12" t="s">
        <v>7434</v>
      </c>
      <c r="H2252" s="12" t="s">
        <v>7435</v>
      </c>
      <c r="I2252" s="12" t="s">
        <v>1715</v>
      </c>
      <c r="J2252" s="114" t="s">
        <v>7436</v>
      </c>
      <c r="K2252" s="12" t="s">
        <v>1717</v>
      </c>
      <c r="L2252" s="12" t="s">
        <v>1718</v>
      </c>
    </row>
    <row r="2253">
      <c r="C2253" s="12" t="s">
        <v>280</v>
      </c>
      <c r="D2253" s="12" t="s">
        <v>7432</v>
      </c>
      <c r="E2253" s="12" t="s">
        <v>4183</v>
      </c>
      <c r="F2253" s="12" t="s">
        <v>7437</v>
      </c>
      <c r="G2253" s="12" t="s">
        <v>7434</v>
      </c>
      <c r="H2253" s="12" t="s">
        <v>7435</v>
      </c>
      <c r="I2253" s="12" t="s">
        <v>1715</v>
      </c>
      <c r="J2253" s="114" t="s">
        <v>7436</v>
      </c>
      <c r="K2253" s="12" t="s">
        <v>1717</v>
      </c>
      <c r="L2253" s="12" t="s">
        <v>1718</v>
      </c>
    </row>
    <row r="2254">
      <c r="C2254" s="12" t="s">
        <v>280</v>
      </c>
      <c r="D2254" s="12" t="s">
        <v>7432</v>
      </c>
      <c r="E2254" s="12" t="s">
        <v>4183</v>
      </c>
      <c r="F2254" s="12" t="s">
        <v>7433</v>
      </c>
      <c r="G2254" s="12" t="s">
        <v>7438</v>
      </c>
      <c r="H2254" s="12" t="s">
        <v>7439</v>
      </c>
      <c r="I2254" s="12" t="s">
        <v>1715</v>
      </c>
      <c r="J2254" s="114" t="s">
        <v>7440</v>
      </c>
      <c r="K2254" s="12" t="s">
        <v>1717</v>
      </c>
      <c r="L2254" s="12" t="s">
        <v>1718</v>
      </c>
    </row>
    <row r="2255">
      <c r="C2255" s="12" t="s">
        <v>280</v>
      </c>
      <c r="D2255" s="12" t="s">
        <v>7432</v>
      </c>
      <c r="E2255" s="12" t="s">
        <v>4183</v>
      </c>
      <c r="F2255" s="12" t="s">
        <v>7437</v>
      </c>
      <c r="G2255" s="12" t="s">
        <v>7438</v>
      </c>
      <c r="H2255" s="12" t="s">
        <v>7439</v>
      </c>
      <c r="I2255" s="12" t="s">
        <v>1715</v>
      </c>
      <c r="J2255" s="114" t="s">
        <v>7440</v>
      </c>
      <c r="K2255" s="12" t="s">
        <v>1717</v>
      </c>
      <c r="L2255" s="12" t="s">
        <v>1718</v>
      </c>
    </row>
    <row r="2256">
      <c r="C2256" s="12" t="s">
        <v>280</v>
      </c>
      <c r="D2256" s="12" t="s">
        <v>7432</v>
      </c>
      <c r="E2256" s="12" t="s">
        <v>4183</v>
      </c>
      <c r="F2256" s="12" t="s">
        <v>7433</v>
      </c>
      <c r="G2256" s="12" t="s">
        <v>7441</v>
      </c>
      <c r="H2256" s="12" t="s">
        <v>7442</v>
      </c>
      <c r="I2256" s="12" t="s">
        <v>1715</v>
      </c>
      <c r="J2256" s="114" t="s">
        <v>7443</v>
      </c>
      <c r="K2256" s="12" t="s">
        <v>1717</v>
      </c>
      <c r="L2256" s="12" t="s">
        <v>1718</v>
      </c>
    </row>
    <row r="2257">
      <c r="C2257" s="12" t="s">
        <v>280</v>
      </c>
      <c r="D2257" s="12" t="s">
        <v>7432</v>
      </c>
      <c r="E2257" s="12" t="s">
        <v>4183</v>
      </c>
      <c r="F2257" s="12" t="s">
        <v>7437</v>
      </c>
      <c r="G2257" s="12" t="s">
        <v>7441</v>
      </c>
      <c r="H2257" s="12" t="s">
        <v>7442</v>
      </c>
      <c r="I2257" s="12" t="s">
        <v>1715</v>
      </c>
      <c r="J2257" s="114" t="s">
        <v>7443</v>
      </c>
      <c r="K2257" s="12" t="s">
        <v>1717</v>
      </c>
      <c r="L2257" s="12" t="s">
        <v>1718</v>
      </c>
    </row>
    <row r="2258">
      <c r="C2258" s="12" t="s">
        <v>280</v>
      </c>
      <c r="D2258" s="12" t="s">
        <v>7432</v>
      </c>
      <c r="E2258" s="12" t="s">
        <v>4183</v>
      </c>
      <c r="F2258" s="12" t="s">
        <v>7433</v>
      </c>
      <c r="G2258" s="12" t="s">
        <v>7444</v>
      </c>
      <c r="H2258" s="12" t="s">
        <v>7445</v>
      </c>
      <c r="I2258" s="12" t="s">
        <v>1715</v>
      </c>
      <c r="J2258" s="114" t="s">
        <v>7446</v>
      </c>
      <c r="K2258" s="12" t="s">
        <v>1717</v>
      </c>
      <c r="L2258" s="12" t="s">
        <v>1718</v>
      </c>
    </row>
    <row r="2259">
      <c r="C2259" s="12" t="s">
        <v>280</v>
      </c>
      <c r="D2259" s="12" t="s">
        <v>7432</v>
      </c>
      <c r="E2259" s="12" t="s">
        <v>4183</v>
      </c>
      <c r="F2259" s="12" t="s">
        <v>7437</v>
      </c>
      <c r="G2259" s="12" t="s">
        <v>7444</v>
      </c>
      <c r="H2259" s="12" t="s">
        <v>7445</v>
      </c>
      <c r="I2259" s="12" t="s">
        <v>1715</v>
      </c>
      <c r="J2259" s="114" t="s">
        <v>7446</v>
      </c>
      <c r="K2259" s="12" t="s">
        <v>1717</v>
      </c>
      <c r="L2259" s="12" t="s">
        <v>1718</v>
      </c>
    </row>
    <row r="2260">
      <c r="C2260" s="12" t="s">
        <v>280</v>
      </c>
      <c r="D2260" s="12" t="s">
        <v>7432</v>
      </c>
      <c r="E2260" s="12" t="s">
        <v>4183</v>
      </c>
      <c r="F2260" s="12" t="s">
        <v>7433</v>
      </c>
      <c r="G2260" s="12" t="s">
        <v>1672</v>
      </c>
      <c r="H2260" s="12" t="s">
        <v>4190</v>
      </c>
      <c r="I2260" s="12" t="s">
        <v>1715</v>
      </c>
      <c r="J2260" s="114" t="s">
        <v>4191</v>
      </c>
      <c r="K2260" s="12" t="s">
        <v>1717</v>
      </c>
      <c r="L2260" s="12" t="s">
        <v>1718</v>
      </c>
    </row>
    <row r="2261">
      <c r="C2261" s="12" t="s">
        <v>280</v>
      </c>
      <c r="D2261" s="12" t="s">
        <v>7432</v>
      </c>
      <c r="E2261" s="12" t="s">
        <v>4183</v>
      </c>
      <c r="F2261" s="12" t="s">
        <v>7437</v>
      </c>
      <c r="G2261" s="12" t="s">
        <v>1672</v>
      </c>
      <c r="H2261" s="12" t="s">
        <v>4190</v>
      </c>
      <c r="I2261" s="12" t="s">
        <v>1715</v>
      </c>
      <c r="J2261" s="114" t="s">
        <v>4191</v>
      </c>
      <c r="K2261" s="12" t="s">
        <v>1717</v>
      </c>
      <c r="L2261" s="12" t="s">
        <v>1718</v>
      </c>
    </row>
    <row r="2262">
      <c r="C2262" s="12" t="s">
        <v>280</v>
      </c>
      <c r="D2262" s="12" t="s">
        <v>7432</v>
      </c>
      <c r="E2262" s="12" t="s">
        <v>2783</v>
      </c>
      <c r="F2262" s="12" t="s">
        <v>7437</v>
      </c>
      <c r="G2262" s="12" t="s">
        <v>7447</v>
      </c>
      <c r="H2262" s="12" t="s">
        <v>7448</v>
      </c>
      <c r="I2262" s="12" t="s">
        <v>2784</v>
      </c>
      <c r="J2262" s="114" t="s">
        <v>7449</v>
      </c>
      <c r="K2262" s="12" t="s">
        <v>2786</v>
      </c>
      <c r="L2262" s="12" t="s">
        <v>2787</v>
      </c>
    </row>
    <row r="2263">
      <c r="C2263" s="12" t="s">
        <v>280</v>
      </c>
      <c r="D2263" s="12" t="s">
        <v>7432</v>
      </c>
      <c r="E2263" s="12" t="s">
        <v>2783</v>
      </c>
      <c r="F2263" s="12" t="s">
        <v>7433</v>
      </c>
      <c r="G2263" s="12" t="s">
        <v>3069</v>
      </c>
      <c r="H2263" s="12" t="s">
        <v>3070</v>
      </c>
      <c r="I2263" s="12" t="s">
        <v>2784</v>
      </c>
      <c r="J2263" s="114" t="s">
        <v>3071</v>
      </c>
      <c r="K2263" s="12" t="s">
        <v>2786</v>
      </c>
      <c r="L2263" s="12" t="s">
        <v>2787</v>
      </c>
    </row>
    <row r="2264">
      <c r="C2264" s="12" t="s">
        <v>280</v>
      </c>
      <c r="D2264" s="12" t="s">
        <v>7432</v>
      </c>
      <c r="E2264" s="12" t="s">
        <v>2783</v>
      </c>
      <c r="F2264" s="12" t="s">
        <v>7437</v>
      </c>
      <c r="G2264" s="12" t="s">
        <v>3069</v>
      </c>
      <c r="H2264" s="12" t="s">
        <v>3070</v>
      </c>
      <c r="I2264" s="12" t="s">
        <v>2784</v>
      </c>
      <c r="J2264" s="114" t="s">
        <v>3071</v>
      </c>
      <c r="K2264" s="12" t="s">
        <v>2786</v>
      </c>
      <c r="L2264" s="12" t="s">
        <v>2787</v>
      </c>
    </row>
    <row r="2265">
      <c r="C2265" s="12" t="s">
        <v>280</v>
      </c>
      <c r="D2265" s="12" t="s">
        <v>7432</v>
      </c>
      <c r="E2265" s="12" t="s">
        <v>2783</v>
      </c>
      <c r="F2265" s="12" t="s">
        <v>7433</v>
      </c>
      <c r="G2265" s="12" t="s">
        <v>7450</v>
      </c>
      <c r="H2265" s="12" t="s">
        <v>7451</v>
      </c>
      <c r="I2265" s="12" t="s">
        <v>2784</v>
      </c>
      <c r="J2265" s="114" t="s">
        <v>7452</v>
      </c>
      <c r="K2265" s="12" t="s">
        <v>2786</v>
      </c>
      <c r="L2265" s="12" t="s">
        <v>2787</v>
      </c>
    </row>
    <row r="2266">
      <c r="C2266" s="12" t="s">
        <v>280</v>
      </c>
      <c r="D2266" s="12" t="s">
        <v>7432</v>
      </c>
      <c r="E2266" s="12" t="s">
        <v>2783</v>
      </c>
      <c r="F2266" s="12" t="s">
        <v>7437</v>
      </c>
      <c r="G2266" s="12" t="s">
        <v>7450</v>
      </c>
      <c r="H2266" s="12" t="s">
        <v>7451</v>
      </c>
      <c r="I2266" s="12" t="s">
        <v>2784</v>
      </c>
      <c r="J2266" s="114" t="s">
        <v>7452</v>
      </c>
      <c r="K2266" s="12" t="s">
        <v>2786</v>
      </c>
      <c r="L2266" s="12" t="s">
        <v>2787</v>
      </c>
    </row>
    <row r="2267">
      <c r="C2267" s="12" t="s">
        <v>280</v>
      </c>
      <c r="D2267" s="12" t="s">
        <v>7432</v>
      </c>
      <c r="E2267" s="12" t="s">
        <v>2783</v>
      </c>
      <c r="F2267" s="12" t="s">
        <v>7433</v>
      </c>
      <c r="G2267" s="12" t="s">
        <v>7453</v>
      </c>
      <c r="H2267" s="12" t="s">
        <v>7454</v>
      </c>
      <c r="I2267" s="12" t="s">
        <v>2784</v>
      </c>
      <c r="J2267" s="114" t="s">
        <v>7455</v>
      </c>
      <c r="K2267" s="12" t="s">
        <v>2786</v>
      </c>
      <c r="L2267" s="12" t="s">
        <v>2787</v>
      </c>
    </row>
    <row r="2268">
      <c r="C2268" s="12" t="s">
        <v>280</v>
      </c>
      <c r="D2268" s="12" t="s">
        <v>7432</v>
      </c>
      <c r="E2268" s="12" t="s">
        <v>2783</v>
      </c>
      <c r="F2268" s="12" t="s">
        <v>7437</v>
      </c>
      <c r="G2268" s="12" t="s">
        <v>7453</v>
      </c>
      <c r="H2268" s="12" t="s">
        <v>7454</v>
      </c>
      <c r="I2268" s="12" t="s">
        <v>2784</v>
      </c>
      <c r="J2268" s="114" t="s">
        <v>7455</v>
      </c>
      <c r="K2268" s="12" t="s">
        <v>2786</v>
      </c>
      <c r="L2268" s="12" t="s">
        <v>2787</v>
      </c>
    </row>
    <row r="2269">
      <c r="C2269" s="12" t="s">
        <v>280</v>
      </c>
      <c r="D2269" s="12" t="s">
        <v>7432</v>
      </c>
      <c r="E2269" s="12" t="s">
        <v>2783</v>
      </c>
      <c r="F2269" s="12" t="s">
        <v>7433</v>
      </c>
      <c r="G2269" s="12" t="s">
        <v>7456</v>
      </c>
      <c r="H2269" s="12" t="s">
        <v>7457</v>
      </c>
      <c r="I2269" s="12" t="s">
        <v>2784</v>
      </c>
      <c r="J2269" s="114" t="s">
        <v>7458</v>
      </c>
      <c r="K2269" s="12" t="s">
        <v>2786</v>
      </c>
      <c r="L2269" s="12" t="s">
        <v>2787</v>
      </c>
    </row>
    <row r="2270">
      <c r="C2270" s="12" t="s">
        <v>280</v>
      </c>
      <c r="D2270" s="12" t="s">
        <v>7432</v>
      </c>
      <c r="E2270" s="12" t="s">
        <v>2783</v>
      </c>
      <c r="F2270" s="12" t="s">
        <v>7437</v>
      </c>
      <c r="G2270" s="12" t="s">
        <v>7456</v>
      </c>
      <c r="H2270" s="12" t="s">
        <v>7457</v>
      </c>
      <c r="I2270" s="12" t="s">
        <v>2784</v>
      </c>
      <c r="J2270" s="114" t="s">
        <v>7458</v>
      </c>
      <c r="K2270" s="12" t="s">
        <v>2786</v>
      </c>
      <c r="L2270" s="12" t="s">
        <v>2787</v>
      </c>
    </row>
    <row r="2271">
      <c r="C2271" s="12" t="s">
        <v>280</v>
      </c>
      <c r="D2271" s="12" t="s">
        <v>7432</v>
      </c>
      <c r="E2271" s="12" t="s">
        <v>2783</v>
      </c>
      <c r="F2271" s="12" t="s">
        <v>7437</v>
      </c>
      <c r="G2271" s="12" t="s">
        <v>7459</v>
      </c>
      <c r="H2271" s="12" t="s">
        <v>7460</v>
      </c>
      <c r="I2271" s="12" t="s">
        <v>2784</v>
      </c>
      <c r="J2271" s="114" t="s">
        <v>7461</v>
      </c>
      <c r="K2271" s="12" t="s">
        <v>2786</v>
      </c>
      <c r="L2271" s="12" t="s">
        <v>2787</v>
      </c>
    </row>
    <row r="2272">
      <c r="C2272" s="12" t="s">
        <v>280</v>
      </c>
      <c r="D2272" s="12" t="s">
        <v>7432</v>
      </c>
      <c r="E2272" s="12" t="s">
        <v>2783</v>
      </c>
      <c r="F2272" s="12" t="s">
        <v>7433</v>
      </c>
      <c r="G2272" s="12" t="s">
        <v>7462</v>
      </c>
      <c r="H2272" s="12" t="s">
        <v>7463</v>
      </c>
      <c r="I2272" s="12" t="s">
        <v>2784</v>
      </c>
      <c r="J2272" s="114" t="s">
        <v>7464</v>
      </c>
      <c r="K2272" s="12" t="s">
        <v>2786</v>
      </c>
      <c r="L2272" s="12" t="s">
        <v>2787</v>
      </c>
    </row>
    <row r="2273">
      <c r="C2273" s="12" t="s">
        <v>280</v>
      </c>
      <c r="D2273" s="12" t="s">
        <v>7432</v>
      </c>
      <c r="E2273" s="12" t="s">
        <v>2783</v>
      </c>
      <c r="F2273" s="12" t="s">
        <v>7437</v>
      </c>
      <c r="G2273" s="12" t="s">
        <v>7462</v>
      </c>
      <c r="H2273" s="12" t="s">
        <v>7463</v>
      </c>
      <c r="I2273" s="12" t="s">
        <v>2784</v>
      </c>
      <c r="J2273" s="114" t="s">
        <v>7464</v>
      </c>
      <c r="K2273" s="12" t="s">
        <v>2786</v>
      </c>
      <c r="L2273" s="12" t="s">
        <v>2787</v>
      </c>
    </row>
    <row r="2274">
      <c r="C2274" s="12" t="s">
        <v>280</v>
      </c>
      <c r="D2274" s="12" t="s">
        <v>7432</v>
      </c>
      <c r="E2274" s="12" t="s">
        <v>2783</v>
      </c>
      <c r="F2274" s="12" t="s">
        <v>7433</v>
      </c>
      <c r="G2274" s="12" t="s">
        <v>7465</v>
      </c>
      <c r="H2274" s="12" t="s">
        <v>7170</v>
      </c>
      <c r="I2274" s="12" t="s">
        <v>2784</v>
      </c>
      <c r="J2274" s="114" t="s">
        <v>7171</v>
      </c>
      <c r="K2274" s="12" t="s">
        <v>2786</v>
      </c>
      <c r="L2274" s="12" t="s">
        <v>2787</v>
      </c>
    </row>
    <row r="2275">
      <c r="C2275" s="12" t="s">
        <v>280</v>
      </c>
      <c r="D2275" s="12" t="s">
        <v>7432</v>
      </c>
      <c r="E2275" s="12" t="s">
        <v>2783</v>
      </c>
      <c r="F2275" s="12" t="s">
        <v>7437</v>
      </c>
      <c r="G2275" s="12" t="s">
        <v>7465</v>
      </c>
      <c r="H2275" s="12" t="s">
        <v>7170</v>
      </c>
      <c r="I2275" s="12" t="s">
        <v>2784</v>
      </c>
      <c r="J2275" s="114" t="s">
        <v>7171</v>
      </c>
      <c r="K2275" s="12" t="s">
        <v>2786</v>
      </c>
      <c r="L2275" s="12" t="s">
        <v>2787</v>
      </c>
    </row>
    <row r="2276">
      <c r="C2276" s="12" t="s">
        <v>280</v>
      </c>
      <c r="D2276" s="12" t="s">
        <v>7432</v>
      </c>
      <c r="E2276" s="12" t="s">
        <v>2783</v>
      </c>
      <c r="F2276" s="12" t="s">
        <v>7437</v>
      </c>
      <c r="G2276" s="12" t="s">
        <v>7466</v>
      </c>
      <c r="H2276" s="12" t="s">
        <v>7467</v>
      </c>
      <c r="I2276" s="12" t="s">
        <v>2784</v>
      </c>
      <c r="J2276" s="114" t="s">
        <v>7468</v>
      </c>
      <c r="K2276" s="12" t="s">
        <v>2786</v>
      </c>
      <c r="L2276" s="12" t="s">
        <v>2787</v>
      </c>
    </row>
    <row r="2277">
      <c r="C2277" s="12" t="s">
        <v>280</v>
      </c>
      <c r="D2277" s="12" t="s">
        <v>7432</v>
      </c>
      <c r="E2277" s="12" t="s">
        <v>2783</v>
      </c>
      <c r="F2277" s="12" t="s">
        <v>7437</v>
      </c>
      <c r="G2277" s="12" t="s">
        <v>7469</v>
      </c>
      <c r="H2277" s="12" t="s">
        <v>7238</v>
      </c>
      <c r="I2277" s="12" t="s">
        <v>2784</v>
      </c>
      <c r="J2277" s="114" t="s">
        <v>7239</v>
      </c>
      <c r="K2277" s="12" t="s">
        <v>2786</v>
      </c>
      <c r="L2277" s="12" t="s">
        <v>2787</v>
      </c>
    </row>
    <row r="2278">
      <c r="C2278" s="12" t="s">
        <v>280</v>
      </c>
      <c r="D2278" s="12" t="s">
        <v>7432</v>
      </c>
      <c r="E2278" s="12" t="s">
        <v>2783</v>
      </c>
      <c r="F2278" s="12" t="s">
        <v>7437</v>
      </c>
      <c r="G2278" s="12" t="s">
        <v>7470</v>
      </c>
      <c r="H2278" s="12" t="s">
        <v>7471</v>
      </c>
      <c r="I2278" s="12" t="s">
        <v>2784</v>
      </c>
      <c r="J2278" s="114" t="s">
        <v>7472</v>
      </c>
      <c r="K2278" s="12" t="s">
        <v>2786</v>
      </c>
      <c r="L2278" s="12" t="s">
        <v>2787</v>
      </c>
    </row>
    <row r="2279">
      <c r="C2279" s="12" t="s">
        <v>280</v>
      </c>
      <c r="D2279" s="12" t="s">
        <v>7432</v>
      </c>
      <c r="E2279" s="12" t="s">
        <v>2783</v>
      </c>
      <c r="F2279" s="12" t="s">
        <v>7433</v>
      </c>
      <c r="G2279" s="12" t="s">
        <v>7473</v>
      </c>
      <c r="H2279" s="12" t="s">
        <v>7474</v>
      </c>
      <c r="I2279" s="12" t="s">
        <v>2784</v>
      </c>
      <c r="J2279" s="114" t="s">
        <v>7475</v>
      </c>
      <c r="K2279" s="12" t="s">
        <v>2786</v>
      </c>
      <c r="L2279" s="12" t="s">
        <v>2787</v>
      </c>
    </row>
    <row r="2280">
      <c r="C2280" s="12" t="s">
        <v>280</v>
      </c>
      <c r="D2280" s="12" t="s">
        <v>7432</v>
      </c>
      <c r="E2280" s="12" t="s">
        <v>2783</v>
      </c>
      <c r="F2280" s="12" t="s">
        <v>7437</v>
      </c>
      <c r="G2280" s="12" t="s">
        <v>7473</v>
      </c>
      <c r="H2280" s="12" t="s">
        <v>7474</v>
      </c>
      <c r="I2280" s="12" t="s">
        <v>2784</v>
      </c>
      <c r="J2280" s="114" t="s">
        <v>7475</v>
      </c>
      <c r="K2280" s="12" t="s">
        <v>2786</v>
      </c>
      <c r="L2280" s="12" t="s">
        <v>2787</v>
      </c>
    </row>
    <row r="2281">
      <c r="C2281" s="12" t="s">
        <v>280</v>
      </c>
      <c r="D2281" s="12" t="s">
        <v>7432</v>
      </c>
      <c r="E2281" s="12" t="s">
        <v>2783</v>
      </c>
      <c r="F2281" s="12" t="s">
        <v>7437</v>
      </c>
      <c r="G2281" s="12" t="s">
        <v>7476</v>
      </c>
      <c r="H2281" s="12" t="s">
        <v>7477</v>
      </c>
      <c r="I2281" s="12" t="s">
        <v>2784</v>
      </c>
      <c r="J2281" s="114" t="s">
        <v>7478</v>
      </c>
      <c r="K2281" s="12" t="s">
        <v>2786</v>
      </c>
      <c r="L2281" s="12" t="s">
        <v>2787</v>
      </c>
    </row>
    <row r="2282">
      <c r="C2282" s="12" t="s">
        <v>280</v>
      </c>
      <c r="D2282" s="12" t="s">
        <v>7432</v>
      </c>
      <c r="E2282" s="12" t="s">
        <v>2783</v>
      </c>
      <c r="F2282" s="12" t="s">
        <v>7437</v>
      </c>
      <c r="G2282" s="12" t="s">
        <v>7479</v>
      </c>
      <c r="H2282" s="12" t="s">
        <v>7480</v>
      </c>
      <c r="I2282" s="12" t="s">
        <v>2784</v>
      </c>
      <c r="J2282" s="114" t="s">
        <v>7481</v>
      </c>
      <c r="K2282" s="12" t="s">
        <v>2786</v>
      </c>
      <c r="L2282" s="12" t="s">
        <v>2787</v>
      </c>
    </row>
    <row r="2283">
      <c r="C2283" s="12" t="s">
        <v>280</v>
      </c>
      <c r="D2283" s="12" t="s">
        <v>7432</v>
      </c>
      <c r="E2283" s="12" t="s">
        <v>2783</v>
      </c>
      <c r="F2283" s="12" t="s">
        <v>7433</v>
      </c>
      <c r="G2283" s="12" t="s">
        <v>7482</v>
      </c>
      <c r="H2283" s="12" t="s">
        <v>7483</v>
      </c>
      <c r="I2283" s="12" t="s">
        <v>2784</v>
      </c>
      <c r="J2283" s="114" t="s">
        <v>7484</v>
      </c>
      <c r="K2283" s="12" t="s">
        <v>2786</v>
      </c>
      <c r="L2283" s="12" t="s">
        <v>2787</v>
      </c>
    </row>
    <row r="2284">
      <c r="C2284" s="12" t="s">
        <v>280</v>
      </c>
      <c r="D2284" s="12" t="s">
        <v>7432</v>
      </c>
      <c r="E2284" s="12" t="s">
        <v>2783</v>
      </c>
      <c r="F2284" s="12" t="s">
        <v>7437</v>
      </c>
      <c r="G2284" s="12" t="s">
        <v>7482</v>
      </c>
      <c r="H2284" s="12" t="s">
        <v>7483</v>
      </c>
      <c r="I2284" s="12" t="s">
        <v>2784</v>
      </c>
      <c r="J2284" s="114" t="s">
        <v>7484</v>
      </c>
      <c r="K2284" s="12" t="s">
        <v>2786</v>
      </c>
      <c r="L2284" s="12" t="s">
        <v>2787</v>
      </c>
    </row>
    <row r="2285">
      <c r="C2285" s="12" t="s">
        <v>280</v>
      </c>
      <c r="D2285" s="12" t="s">
        <v>7432</v>
      </c>
      <c r="E2285" s="12" t="s">
        <v>2783</v>
      </c>
      <c r="F2285" s="12" t="s">
        <v>7433</v>
      </c>
      <c r="G2285" s="12" t="s">
        <v>7485</v>
      </c>
      <c r="H2285" s="12" t="s">
        <v>7486</v>
      </c>
      <c r="I2285" s="12" t="s">
        <v>2784</v>
      </c>
      <c r="J2285" s="114" t="s">
        <v>7487</v>
      </c>
      <c r="K2285" s="12" t="s">
        <v>2786</v>
      </c>
      <c r="L2285" s="12" t="s">
        <v>2787</v>
      </c>
    </row>
    <row r="2286">
      <c r="C2286" s="12" t="s">
        <v>280</v>
      </c>
      <c r="D2286" s="12" t="s">
        <v>7432</v>
      </c>
      <c r="E2286" s="12" t="s">
        <v>2783</v>
      </c>
      <c r="F2286" s="12" t="s">
        <v>7437</v>
      </c>
      <c r="G2286" s="12" t="s">
        <v>7485</v>
      </c>
      <c r="H2286" s="12" t="s">
        <v>7486</v>
      </c>
      <c r="I2286" s="12" t="s">
        <v>2784</v>
      </c>
      <c r="J2286" s="114" t="s">
        <v>7487</v>
      </c>
      <c r="K2286" s="12" t="s">
        <v>2786</v>
      </c>
      <c r="L2286" s="12" t="s">
        <v>2787</v>
      </c>
    </row>
    <row r="2287">
      <c r="C2287" s="12" t="s">
        <v>280</v>
      </c>
      <c r="D2287" s="12" t="s">
        <v>7432</v>
      </c>
      <c r="E2287" s="12" t="s">
        <v>1656</v>
      </c>
      <c r="F2287" s="12" t="s">
        <v>7437</v>
      </c>
      <c r="G2287" s="12" t="s">
        <v>7488</v>
      </c>
      <c r="H2287" s="12" t="s">
        <v>7489</v>
      </c>
      <c r="I2287" s="12" t="s">
        <v>1637</v>
      </c>
      <c r="J2287" s="114" t="s">
        <v>7490</v>
      </c>
      <c r="K2287" s="12" t="s">
        <v>1833</v>
      </c>
      <c r="L2287" s="12" t="s">
        <v>1834</v>
      </c>
    </row>
    <row r="2288">
      <c r="C2288" s="12" t="s">
        <v>280</v>
      </c>
      <c r="D2288" s="12" t="s">
        <v>7432</v>
      </c>
      <c r="E2288" s="12" t="s">
        <v>1656</v>
      </c>
      <c r="F2288" s="12" t="s">
        <v>7437</v>
      </c>
      <c r="G2288" s="12" t="s">
        <v>7491</v>
      </c>
      <c r="H2288" s="12" t="s">
        <v>7492</v>
      </c>
      <c r="I2288" s="12" t="s">
        <v>1637</v>
      </c>
      <c r="J2288" s="114" t="s">
        <v>7493</v>
      </c>
      <c r="K2288" s="12" t="s">
        <v>1833</v>
      </c>
      <c r="L2288" s="12" t="s">
        <v>1834</v>
      </c>
    </row>
    <row r="2289">
      <c r="C2289" s="12" t="s">
        <v>280</v>
      </c>
      <c r="D2289" s="12" t="s">
        <v>7432</v>
      </c>
      <c r="E2289" s="12" t="s">
        <v>1656</v>
      </c>
      <c r="F2289" s="12" t="s">
        <v>7433</v>
      </c>
      <c r="G2289" s="12" t="s">
        <v>7494</v>
      </c>
      <c r="H2289" s="12" t="s">
        <v>7495</v>
      </c>
      <c r="I2289" s="12" t="s">
        <v>1637</v>
      </c>
      <c r="J2289" s="114" t="s">
        <v>7496</v>
      </c>
      <c r="K2289" s="12" t="s">
        <v>1833</v>
      </c>
      <c r="L2289" s="12" t="s">
        <v>1834</v>
      </c>
    </row>
    <row r="2290">
      <c r="C2290" s="12" t="s">
        <v>280</v>
      </c>
      <c r="D2290" s="12" t="s">
        <v>7432</v>
      </c>
      <c r="E2290" s="12" t="s">
        <v>1656</v>
      </c>
      <c r="F2290" s="12" t="s">
        <v>7437</v>
      </c>
      <c r="G2290" s="12" t="s">
        <v>7494</v>
      </c>
      <c r="H2290" s="12" t="s">
        <v>7495</v>
      </c>
      <c r="I2290" s="12" t="s">
        <v>1637</v>
      </c>
      <c r="J2290" s="114" t="s">
        <v>7496</v>
      </c>
      <c r="K2290" s="12" t="s">
        <v>1833</v>
      </c>
      <c r="L2290" s="12" t="s">
        <v>1834</v>
      </c>
    </row>
    <row r="2291">
      <c r="C2291" s="12" t="s">
        <v>280</v>
      </c>
      <c r="D2291" s="12" t="s">
        <v>7432</v>
      </c>
      <c r="E2291" s="12" t="s">
        <v>1656</v>
      </c>
      <c r="F2291" s="12" t="s">
        <v>7433</v>
      </c>
      <c r="G2291" s="12" t="s">
        <v>7497</v>
      </c>
      <c r="H2291" s="12" t="s">
        <v>7498</v>
      </c>
      <c r="I2291" s="12" t="s">
        <v>1637</v>
      </c>
      <c r="J2291" s="114" t="s">
        <v>7499</v>
      </c>
      <c r="K2291" s="12" t="s">
        <v>1833</v>
      </c>
      <c r="L2291" s="12" t="s">
        <v>1834</v>
      </c>
    </row>
    <row r="2292">
      <c r="C2292" s="12" t="s">
        <v>280</v>
      </c>
      <c r="D2292" s="12" t="s">
        <v>7432</v>
      </c>
      <c r="E2292" s="12" t="s">
        <v>1656</v>
      </c>
      <c r="F2292" s="12" t="s">
        <v>7437</v>
      </c>
      <c r="G2292" s="12" t="s">
        <v>7497</v>
      </c>
      <c r="H2292" s="12" t="s">
        <v>7498</v>
      </c>
      <c r="I2292" s="12" t="s">
        <v>1637</v>
      </c>
      <c r="J2292" s="114" t="s">
        <v>7499</v>
      </c>
      <c r="K2292" s="12" t="s">
        <v>1833</v>
      </c>
      <c r="L2292" s="12" t="s">
        <v>1834</v>
      </c>
    </row>
    <row r="2293">
      <c r="C2293" s="12" t="s">
        <v>280</v>
      </c>
      <c r="D2293" s="12" t="s">
        <v>7432</v>
      </c>
      <c r="E2293" s="12" t="s">
        <v>1656</v>
      </c>
      <c r="F2293" s="12" t="s">
        <v>7433</v>
      </c>
      <c r="G2293" s="12" t="s">
        <v>1657</v>
      </c>
      <c r="H2293" s="12" t="s">
        <v>1658</v>
      </c>
      <c r="I2293" s="12" t="s">
        <v>1637</v>
      </c>
      <c r="J2293" s="114" t="s">
        <v>1659</v>
      </c>
      <c r="K2293" s="12" t="s">
        <v>1660</v>
      </c>
      <c r="L2293" s="12" t="s">
        <v>1661</v>
      </c>
    </row>
    <row r="2294">
      <c r="C2294" s="12" t="s">
        <v>280</v>
      </c>
      <c r="D2294" s="12" t="s">
        <v>7432</v>
      </c>
      <c r="E2294" s="12" t="s">
        <v>1656</v>
      </c>
      <c r="F2294" s="12" t="s">
        <v>7437</v>
      </c>
      <c r="G2294" s="12" t="s">
        <v>1657</v>
      </c>
      <c r="H2294" s="12" t="s">
        <v>1658</v>
      </c>
      <c r="I2294" s="12" t="s">
        <v>1637</v>
      </c>
      <c r="J2294" s="114" t="s">
        <v>1659</v>
      </c>
      <c r="K2294" s="12" t="s">
        <v>1660</v>
      </c>
      <c r="L2294" s="12" t="s">
        <v>1661</v>
      </c>
    </row>
    <row r="2295">
      <c r="C2295" s="12" t="s">
        <v>280</v>
      </c>
      <c r="D2295" s="12" t="s">
        <v>7432</v>
      </c>
      <c r="E2295" s="12" t="s">
        <v>1656</v>
      </c>
      <c r="F2295" s="12" t="s">
        <v>7437</v>
      </c>
      <c r="G2295" s="12" t="s">
        <v>7500</v>
      </c>
      <c r="H2295" s="12" t="s">
        <v>7501</v>
      </c>
      <c r="I2295" s="12" t="s">
        <v>1637</v>
      </c>
      <c r="J2295" s="114" t="s">
        <v>7502</v>
      </c>
      <c r="K2295" s="12" t="s">
        <v>2777</v>
      </c>
      <c r="L2295" s="12" t="s">
        <v>2778</v>
      </c>
    </row>
    <row r="2296">
      <c r="C2296" s="12" t="s">
        <v>280</v>
      </c>
      <c r="D2296" s="12" t="s">
        <v>7432</v>
      </c>
      <c r="E2296" s="12" t="s">
        <v>1656</v>
      </c>
      <c r="F2296" s="12" t="s">
        <v>7437</v>
      </c>
      <c r="G2296" s="12" t="s">
        <v>7503</v>
      </c>
      <c r="H2296" s="12" t="s">
        <v>7492</v>
      </c>
      <c r="I2296" s="12" t="s">
        <v>1637</v>
      </c>
      <c r="J2296" s="114" t="s">
        <v>7504</v>
      </c>
      <c r="K2296" s="12" t="s">
        <v>2777</v>
      </c>
      <c r="L2296" s="12" t="s">
        <v>2778</v>
      </c>
    </row>
    <row r="2297">
      <c r="C2297" s="12" t="s">
        <v>280</v>
      </c>
      <c r="D2297" s="12" t="s">
        <v>7432</v>
      </c>
      <c r="E2297" s="12" t="s">
        <v>1656</v>
      </c>
      <c r="F2297" s="12" t="s">
        <v>7433</v>
      </c>
      <c r="G2297" s="12" t="s">
        <v>7494</v>
      </c>
      <c r="H2297" s="12" t="s">
        <v>7495</v>
      </c>
      <c r="I2297" s="12" t="s">
        <v>1637</v>
      </c>
      <c r="J2297" s="114" t="s">
        <v>7505</v>
      </c>
      <c r="K2297" s="12" t="s">
        <v>2777</v>
      </c>
      <c r="L2297" s="12" t="s">
        <v>2778</v>
      </c>
    </row>
    <row r="2298">
      <c r="C2298" s="12" t="s">
        <v>280</v>
      </c>
      <c r="D2298" s="12" t="s">
        <v>7432</v>
      </c>
      <c r="E2298" s="12" t="s">
        <v>1656</v>
      </c>
      <c r="F2298" s="12" t="s">
        <v>7437</v>
      </c>
      <c r="G2298" s="12" t="s">
        <v>7494</v>
      </c>
      <c r="H2298" s="12" t="s">
        <v>7495</v>
      </c>
      <c r="I2298" s="12" t="s">
        <v>1637</v>
      </c>
      <c r="J2298" s="114" t="s">
        <v>7505</v>
      </c>
      <c r="K2298" s="12" t="s">
        <v>2777</v>
      </c>
      <c r="L2298" s="12" t="s">
        <v>2778</v>
      </c>
    </row>
    <row r="2299">
      <c r="C2299" s="12" t="s">
        <v>280</v>
      </c>
      <c r="D2299" s="12" t="s">
        <v>7432</v>
      </c>
      <c r="E2299" s="12" t="s">
        <v>1656</v>
      </c>
      <c r="F2299" s="12" t="s">
        <v>7433</v>
      </c>
      <c r="G2299" s="12" t="s">
        <v>7497</v>
      </c>
      <c r="H2299" s="12" t="s">
        <v>7498</v>
      </c>
      <c r="I2299" s="12" t="s">
        <v>1637</v>
      </c>
      <c r="J2299" s="114" t="s">
        <v>7506</v>
      </c>
      <c r="K2299" s="12" t="s">
        <v>2777</v>
      </c>
      <c r="L2299" s="12" t="s">
        <v>2778</v>
      </c>
    </row>
    <row r="2300">
      <c r="C2300" s="12" t="s">
        <v>280</v>
      </c>
      <c r="D2300" s="12" t="s">
        <v>7432</v>
      </c>
      <c r="E2300" s="12" t="s">
        <v>1656</v>
      </c>
      <c r="F2300" s="12" t="s">
        <v>7437</v>
      </c>
      <c r="G2300" s="12" t="s">
        <v>7497</v>
      </c>
      <c r="H2300" s="12" t="s">
        <v>7498</v>
      </c>
      <c r="I2300" s="12" t="s">
        <v>1637</v>
      </c>
      <c r="J2300" s="114" t="s">
        <v>7506</v>
      </c>
      <c r="K2300" s="12" t="s">
        <v>2777</v>
      </c>
      <c r="L2300" s="12" t="s">
        <v>2778</v>
      </c>
    </row>
    <row r="2301">
      <c r="C2301" s="12" t="s">
        <v>280</v>
      </c>
      <c r="D2301" s="12" t="s">
        <v>7432</v>
      </c>
      <c r="E2301" s="12" t="s">
        <v>1654</v>
      </c>
      <c r="F2301" s="12" t="s">
        <v>7437</v>
      </c>
      <c r="G2301" s="12" t="s">
        <v>7507</v>
      </c>
      <c r="H2301" s="12" t="s">
        <v>7508</v>
      </c>
      <c r="I2301" s="12" t="s">
        <v>1600</v>
      </c>
      <c r="J2301" s="114" t="s">
        <v>7509</v>
      </c>
      <c r="K2301" s="12" t="s">
        <v>2048</v>
      </c>
      <c r="L2301" s="12" t="s">
        <v>2049</v>
      </c>
    </row>
    <row r="2302">
      <c r="C2302" s="12" t="s">
        <v>280</v>
      </c>
      <c r="D2302" s="12" t="s">
        <v>7432</v>
      </c>
      <c r="E2302" s="12" t="s">
        <v>1654</v>
      </c>
      <c r="F2302" s="12" t="s">
        <v>7433</v>
      </c>
      <c r="G2302" s="12" t="s">
        <v>7510</v>
      </c>
      <c r="H2302" s="12" t="s">
        <v>7511</v>
      </c>
      <c r="I2302" s="12" t="s">
        <v>1600</v>
      </c>
      <c r="J2302" s="114" t="s">
        <v>7512</v>
      </c>
      <c r="K2302" s="12" t="s">
        <v>2048</v>
      </c>
      <c r="L2302" s="12" t="s">
        <v>2049</v>
      </c>
    </row>
    <row r="2303">
      <c r="C2303" s="12" t="s">
        <v>280</v>
      </c>
      <c r="D2303" s="12" t="s">
        <v>7432</v>
      </c>
      <c r="E2303" s="12" t="s">
        <v>1654</v>
      </c>
      <c r="F2303" s="12" t="s">
        <v>7437</v>
      </c>
      <c r="G2303" s="12" t="s">
        <v>7510</v>
      </c>
      <c r="H2303" s="12" t="s">
        <v>7511</v>
      </c>
      <c r="I2303" s="12" t="s">
        <v>1600</v>
      </c>
      <c r="J2303" s="114" t="s">
        <v>7512</v>
      </c>
      <c r="K2303" s="12" t="s">
        <v>2048</v>
      </c>
      <c r="L2303" s="12" t="s">
        <v>2049</v>
      </c>
    </row>
    <row r="2304">
      <c r="C2304" s="12" t="s">
        <v>280</v>
      </c>
      <c r="D2304" s="12" t="s">
        <v>7432</v>
      </c>
      <c r="E2304" s="12" t="s">
        <v>1654</v>
      </c>
      <c r="F2304" s="12" t="s">
        <v>7433</v>
      </c>
      <c r="G2304" s="12" t="s">
        <v>7513</v>
      </c>
      <c r="H2304" s="12" t="s">
        <v>7514</v>
      </c>
      <c r="I2304" s="12" t="s">
        <v>1600</v>
      </c>
      <c r="J2304" s="114" t="s">
        <v>7515</v>
      </c>
      <c r="K2304" s="12" t="s">
        <v>2048</v>
      </c>
      <c r="L2304" s="12" t="s">
        <v>2049</v>
      </c>
    </row>
    <row r="2305">
      <c r="C2305" s="12" t="s">
        <v>280</v>
      </c>
      <c r="D2305" s="12" t="s">
        <v>7432</v>
      </c>
      <c r="E2305" s="12" t="s">
        <v>1654</v>
      </c>
      <c r="F2305" s="12" t="s">
        <v>7437</v>
      </c>
      <c r="G2305" s="12" t="s">
        <v>7513</v>
      </c>
      <c r="H2305" s="12" t="s">
        <v>7514</v>
      </c>
      <c r="I2305" s="12" t="s">
        <v>1600</v>
      </c>
      <c r="J2305" s="114" t="s">
        <v>7515</v>
      </c>
      <c r="K2305" s="12" t="s">
        <v>2048</v>
      </c>
      <c r="L2305" s="12" t="s">
        <v>2049</v>
      </c>
    </row>
    <row r="2306">
      <c r="C2306" s="12" t="s">
        <v>280</v>
      </c>
      <c r="D2306" s="12" t="s">
        <v>7432</v>
      </c>
      <c r="E2306" s="12" t="s">
        <v>1654</v>
      </c>
      <c r="F2306" s="12" t="s">
        <v>7433</v>
      </c>
      <c r="G2306" s="12" t="s">
        <v>4609</v>
      </c>
      <c r="H2306" s="12" t="s">
        <v>1665</v>
      </c>
      <c r="I2306" s="12" t="s">
        <v>1600</v>
      </c>
      <c r="J2306" s="114" t="s">
        <v>4610</v>
      </c>
      <c r="K2306" s="12" t="s">
        <v>2048</v>
      </c>
      <c r="L2306" s="12" t="s">
        <v>2049</v>
      </c>
    </row>
    <row r="2307">
      <c r="C2307" s="12" t="s">
        <v>280</v>
      </c>
      <c r="D2307" s="12" t="s">
        <v>7432</v>
      </c>
      <c r="E2307" s="12" t="s">
        <v>1654</v>
      </c>
      <c r="F2307" s="12" t="s">
        <v>7437</v>
      </c>
      <c r="G2307" s="12" t="s">
        <v>4609</v>
      </c>
      <c r="H2307" s="12" t="s">
        <v>1665</v>
      </c>
      <c r="I2307" s="12" t="s">
        <v>1600</v>
      </c>
      <c r="J2307" s="114" t="s">
        <v>4610</v>
      </c>
      <c r="K2307" s="12" t="s">
        <v>2048</v>
      </c>
      <c r="L2307" s="12" t="s">
        <v>2049</v>
      </c>
    </row>
    <row r="2308">
      <c r="C2308" s="12" t="s">
        <v>280</v>
      </c>
      <c r="D2308" s="12" t="s">
        <v>7432</v>
      </c>
      <c r="E2308" s="12" t="s">
        <v>1654</v>
      </c>
      <c r="F2308" s="12" t="s">
        <v>7437</v>
      </c>
      <c r="G2308" s="12" t="s">
        <v>7516</v>
      </c>
      <c r="H2308" s="12" t="s">
        <v>7517</v>
      </c>
      <c r="I2308" s="12" t="s">
        <v>1600</v>
      </c>
      <c r="J2308" s="114" t="s">
        <v>7518</v>
      </c>
      <c r="K2308" s="12" t="s">
        <v>1602</v>
      </c>
      <c r="L2308" s="12" t="s">
        <v>1603</v>
      </c>
    </row>
    <row r="2309">
      <c r="C2309" s="12" t="s">
        <v>280</v>
      </c>
      <c r="D2309" s="12" t="s">
        <v>7432</v>
      </c>
      <c r="E2309" s="12" t="s">
        <v>1654</v>
      </c>
      <c r="F2309" s="12" t="s">
        <v>7433</v>
      </c>
      <c r="G2309" s="12" t="s">
        <v>7519</v>
      </c>
      <c r="H2309" s="12" t="s">
        <v>7520</v>
      </c>
      <c r="I2309" s="12" t="s">
        <v>1600</v>
      </c>
      <c r="J2309" s="114" t="s">
        <v>7521</v>
      </c>
      <c r="K2309" s="12" t="s">
        <v>1602</v>
      </c>
      <c r="L2309" s="12" t="s">
        <v>1603</v>
      </c>
    </row>
    <row r="2310">
      <c r="C2310" s="12" t="s">
        <v>280</v>
      </c>
      <c r="D2310" s="12" t="s">
        <v>7432</v>
      </c>
      <c r="E2310" s="12" t="s">
        <v>1654</v>
      </c>
      <c r="F2310" s="12" t="s">
        <v>7437</v>
      </c>
      <c r="G2310" s="12" t="s">
        <v>7519</v>
      </c>
      <c r="H2310" s="12" t="s">
        <v>7520</v>
      </c>
      <c r="I2310" s="12" t="s">
        <v>1600</v>
      </c>
      <c r="J2310" s="114" t="s">
        <v>7521</v>
      </c>
      <c r="K2310" s="12" t="s">
        <v>1602</v>
      </c>
      <c r="L2310" s="12" t="s">
        <v>1603</v>
      </c>
    </row>
    <row r="2311">
      <c r="C2311" s="12" t="s">
        <v>280</v>
      </c>
      <c r="D2311" s="12" t="s">
        <v>7432</v>
      </c>
      <c r="E2311" s="12" t="s">
        <v>1654</v>
      </c>
      <c r="F2311" s="12" t="s">
        <v>7433</v>
      </c>
      <c r="G2311" s="12" t="s">
        <v>7522</v>
      </c>
      <c r="H2311" s="12" t="s">
        <v>7523</v>
      </c>
      <c r="I2311" s="12" t="s">
        <v>1600</v>
      </c>
      <c r="J2311" s="114" t="s">
        <v>7524</v>
      </c>
      <c r="K2311" s="12" t="s">
        <v>1602</v>
      </c>
      <c r="L2311" s="12" t="s">
        <v>1603</v>
      </c>
    </row>
    <row r="2312">
      <c r="C2312" s="12" t="s">
        <v>280</v>
      </c>
      <c r="D2312" s="12" t="s">
        <v>7432</v>
      </c>
      <c r="E2312" s="12" t="s">
        <v>1654</v>
      </c>
      <c r="F2312" s="12" t="s">
        <v>7437</v>
      </c>
      <c r="G2312" s="12" t="s">
        <v>7522</v>
      </c>
      <c r="H2312" s="12" t="s">
        <v>7523</v>
      </c>
      <c r="I2312" s="12" t="s">
        <v>1600</v>
      </c>
      <c r="J2312" s="114" t="s">
        <v>7524</v>
      </c>
      <c r="K2312" s="12" t="s">
        <v>1602</v>
      </c>
      <c r="L2312" s="12" t="s">
        <v>1603</v>
      </c>
    </row>
    <row r="2313">
      <c r="C2313" s="12" t="s">
        <v>280</v>
      </c>
      <c r="D2313" s="12" t="s">
        <v>7432</v>
      </c>
      <c r="E2313" s="12" t="s">
        <v>1654</v>
      </c>
      <c r="F2313" s="12" t="s">
        <v>7433</v>
      </c>
      <c r="G2313" s="12" t="s">
        <v>1664</v>
      </c>
      <c r="H2313" s="12" t="s">
        <v>1665</v>
      </c>
      <c r="I2313" s="12" t="s">
        <v>1600</v>
      </c>
      <c r="J2313" s="114" t="s">
        <v>1666</v>
      </c>
      <c r="K2313" s="12" t="s">
        <v>1602</v>
      </c>
      <c r="L2313" s="12" t="s">
        <v>1603</v>
      </c>
    </row>
    <row r="2314">
      <c r="C2314" s="12" t="s">
        <v>280</v>
      </c>
      <c r="D2314" s="12" t="s">
        <v>7432</v>
      </c>
      <c r="E2314" s="12" t="s">
        <v>1654</v>
      </c>
      <c r="F2314" s="12" t="s">
        <v>7437</v>
      </c>
      <c r="G2314" s="12" t="s">
        <v>1664</v>
      </c>
      <c r="H2314" s="12" t="s">
        <v>1665</v>
      </c>
      <c r="I2314" s="12" t="s">
        <v>1600</v>
      </c>
      <c r="J2314" s="114" t="s">
        <v>1666</v>
      </c>
      <c r="K2314" s="12" t="s">
        <v>1602</v>
      </c>
      <c r="L2314" s="12" t="s">
        <v>1603</v>
      </c>
    </row>
    <row r="2315">
      <c r="C2315" s="12" t="s">
        <v>280</v>
      </c>
      <c r="D2315" s="12" t="s">
        <v>7432</v>
      </c>
      <c r="E2315" s="12" t="s">
        <v>1654</v>
      </c>
      <c r="F2315" s="12" t="s">
        <v>7437</v>
      </c>
      <c r="G2315" s="12" t="s">
        <v>7516</v>
      </c>
      <c r="H2315" s="12" t="s">
        <v>7517</v>
      </c>
      <c r="I2315" s="12" t="s">
        <v>1600</v>
      </c>
      <c r="J2315" s="114" t="s">
        <v>7525</v>
      </c>
      <c r="K2315" s="12" t="s">
        <v>1782</v>
      </c>
      <c r="L2315" s="12" t="s">
        <v>1783</v>
      </c>
    </row>
    <row r="2316">
      <c r="C2316" s="12" t="s">
        <v>280</v>
      </c>
      <c r="D2316" s="12" t="s">
        <v>7432</v>
      </c>
      <c r="E2316" s="12" t="s">
        <v>1654</v>
      </c>
      <c r="F2316" s="12" t="s">
        <v>7433</v>
      </c>
      <c r="G2316" s="12" t="s">
        <v>7519</v>
      </c>
      <c r="H2316" s="12" t="s">
        <v>7520</v>
      </c>
      <c r="I2316" s="12" t="s">
        <v>1600</v>
      </c>
      <c r="J2316" s="114" t="s">
        <v>7526</v>
      </c>
      <c r="K2316" s="12" t="s">
        <v>1782</v>
      </c>
      <c r="L2316" s="12" t="s">
        <v>1783</v>
      </c>
    </row>
    <row r="2317">
      <c r="C2317" s="12" t="s">
        <v>280</v>
      </c>
      <c r="D2317" s="12" t="s">
        <v>7432</v>
      </c>
      <c r="E2317" s="12" t="s">
        <v>1654</v>
      </c>
      <c r="F2317" s="12" t="s">
        <v>7437</v>
      </c>
      <c r="G2317" s="12" t="s">
        <v>7519</v>
      </c>
      <c r="H2317" s="12" t="s">
        <v>7520</v>
      </c>
      <c r="I2317" s="12" t="s">
        <v>1600</v>
      </c>
      <c r="J2317" s="114" t="s">
        <v>7526</v>
      </c>
      <c r="K2317" s="12" t="s">
        <v>1782</v>
      </c>
      <c r="L2317" s="12" t="s">
        <v>1783</v>
      </c>
    </row>
    <row r="2318">
      <c r="C2318" s="12" t="s">
        <v>280</v>
      </c>
      <c r="D2318" s="12" t="s">
        <v>7432</v>
      </c>
      <c r="E2318" s="12" t="s">
        <v>1654</v>
      </c>
      <c r="F2318" s="12" t="s">
        <v>7433</v>
      </c>
      <c r="G2318" s="12" t="s">
        <v>7522</v>
      </c>
      <c r="H2318" s="12" t="s">
        <v>7523</v>
      </c>
      <c r="I2318" s="12" t="s">
        <v>1600</v>
      </c>
      <c r="J2318" s="114" t="s">
        <v>7527</v>
      </c>
      <c r="K2318" s="12" t="s">
        <v>1782</v>
      </c>
      <c r="L2318" s="12" t="s">
        <v>1783</v>
      </c>
    </row>
    <row r="2319">
      <c r="C2319" s="12" t="s">
        <v>280</v>
      </c>
      <c r="D2319" s="12" t="s">
        <v>7432</v>
      </c>
      <c r="E2319" s="12" t="s">
        <v>1654</v>
      </c>
      <c r="F2319" s="12" t="s">
        <v>7437</v>
      </c>
      <c r="G2319" s="12" t="s">
        <v>7522</v>
      </c>
      <c r="H2319" s="12" t="s">
        <v>7523</v>
      </c>
      <c r="I2319" s="12" t="s">
        <v>1600</v>
      </c>
      <c r="J2319" s="114" t="s">
        <v>7527</v>
      </c>
      <c r="K2319" s="12" t="s">
        <v>1782</v>
      </c>
      <c r="L2319" s="12" t="s">
        <v>1783</v>
      </c>
    </row>
    <row r="2320">
      <c r="C2320" s="12" t="s">
        <v>280</v>
      </c>
      <c r="D2320" s="12" t="s">
        <v>7432</v>
      </c>
      <c r="E2320" s="12" t="s">
        <v>1654</v>
      </c>
      <c r="F2320" s="12" t="s">
        <v>7433</v>
      </c>
      <c r="G2320" s="12" t="s">
        <v>1664</v>
      </c>
      <c r="H2320" s="12" t="s">
        <v>1665</v>
      </c>
      <c r="I2320" s="12" t="s">
        <v>1600</v>
      </c>
      <c r="J2320" s="114" t="s">
        <v>4614</v>
      </c>
      <c r="K2320" s="12" t="s">
        <v>1782</v>
      </c>
      <c r="L2320" s="12" t="s">
        <v>1783</v>
      </c>
    </row>
    <row r="2321">
      <c r="C2321" s="12" t="s">
        <v>280</v>
      </c>
      <c r="D2321" s="12" t="s">
        <v>7432</v>
      </c>
      <c r="E2321" s="12" t="s">
        <v>1654</v>
      </c>
      <c r="F2321" s="12" t="s">
        <v>7437</v>
      </c>
      <c r="G2321" s="12" t="s">
        <v>1664</v>
      </c>
      <c r="H2321" s="12" t="s">
        <v>1665</v>
      </c>
      <c r="I2321" s="12" t="s">
        <v>1600</v>
      </c>
      <c r="J2321" s="114" t="s">
        <v>4614</v>
      </c>
      <c r="K2321" s="12" t="s">
        <v>1782</v>
      </c>
      <c r="L2321" s="12" t="s">
        <v>1783</v>
      </c>
    </row>
    <row r="2322">
      <c r="C2322" s="12" t="s">
        <v>280</v>
      </c>
      <c r="D2322" s="12" t="s">
        <v>7432</v>
      </c>
      <c r="E2322" s="12" t="s">
        <v>1671</v>
      </c>
      <c r="F2322" s="12" t="s">
        <v>7433</v>
      </c>
      <c r="G2322" s="12" t="s">
        <v>7528</v>
      </c>
      <c r="H2322" s="12" t="s">
        <v>7529</v>
      </c>
      <c r="I2322" s="12" t="s">
        <v>1674</v>
      </c>
      <c r="J2322" s="114" t="s">
        <v>7530</v>
      </c>
      <c r="K2322" s="12" t="s">
        <v>2175</v>
      </c>
      <c r="L2322" s="12" t="s">
        <v>2176</v>
      </c>
    </row>
    <row r="2323">
      <c r="C2323" s="12" t="s">
        <v>280</v>
      </c>
      <c r="D2323" s="12" t="s">
        <v>7432</v>
      </c>
      <c r="E2323" s="12" t="s">
        <v>1671</v>
      </c>
      <c r="F2323" s="12" t="s">
        <v>7433</v>
      </c>
      <c r="G2323" s="12" t="s">
        <v>7531</v>
      </c>
      <c r="H2323" s="12" t="s">
        <v>7532</v>
      </c>
      <c r="I2323" s="12" t="s">
        <v>1674</v>
      </c>
      <c r="J2323" s="114" t="s">
        <v>7533</v>
      </c>
      <c r="K2323" s="12" t="s">
        <v>2175</v>
      </c>
      <c r="L2323" s="12" t="s">
        <v>2176</v>
      </c>
    </row>
    <row r="2324">
      <c r="C2324" s="12" t="s">
        <v>280</v>
      </c>
      <c r="D2324" s="12" t="s">
        <v>7432</v>
      </c>
      <c r="E2324" s="12" t="s">
        <v>1671</v>
      </c>
      <c r="F2324" s="12" t="s">
        <v>7437</v>
      </c>
      <c r="G2324" s="12" t="s">
        <v>7531</v>
      </c>
      <c r="H2324" s="12" t="s">
        <v>7532</v>
      </c>
      <c r="I2324" s="12" t="s">
        <v>1674</v>
      </c>
      <c r="J2324" s="114" t="s">
        <v>7533</v>
      </c>
      <c r="K2324" s="12" t="s">
        <v>2175</v>
      </c>
      <c r="L2324" s="12" t="s">
        <v>2176</v>
      </c>
    </row>
    <row r="2325">
      <c r="C2325" s="12" t="s">
        <v>280</v>
      </c>
      <c r="D2325" s="12" t="s">
        <v>7432</v>
      </c>
      <c r="E2325" s="12" t="s">
        <v>1671</v>
      </c>
      <c r="F2325" s="12" t="s">
        <v>7433</v>
      </c>
      <c r="G2325" s="12" t="s">
        <v>7534</v>
      </c>
      <c r="H2325" s="12" t="s">
        <v>7535</v>
      </c>
      <c r="I2325" s="12" t="s">
        <v>1674</v>
      </c>
      <c r="J2325" s="114" t="s">
        <v>7536</v>
      </c>
      <c r="K2325" s="12" t="s">
        <v>2175</v>
      </c>
      <c r="L2325" s="12" t="s">
        <v>2176</v>
      </c>
    </row>
    <row r="2326">
      <c r="C2326" s="12" t="s">
        <v>280</v>
      </c>
      <c r="D2326" s="12" t="s">
        <v>7432</v>
      </c>
      <c r="E2326" s="12" t="s">
        <v>1671</v>
      </c>
      <c r="F2326" s="12" t="s">
        <v>7437</v>
      </c>
      <c r="G2326" s="12" t="s">
        <v>7534</v>
      </c>
      <c r="H2326" s="12" t="s">
        <v>7535</v>
      </c>
      <c r="I2326" s="12" t="s">
        <v>1674</v>
      </c>
      <c r="J2326" s="114" t="s">
        <v>7536</v>
      </c>
      <c r="K2326" s="12" t="s">
        <v>2175</v>
      </c>
      <c r="L2326" s="12" t="s">
        <v>2176</v>
      </c>
    </row>
    <row r="2327">
      <c r="C2327" s="12" t="s">
        <v>280</v>
      </c>
      <c r="D2327" s="12" t="s">
        <v>7432</v>
      </c>
      <c r="E2327" s="12" t="s">
        <v>1671</v>
      </c>
      <c r="F2327" s="12" t="s">
        <v>7433</v>
      </c>
      <c r="G2327" s="12" t="s">
        <v>1672</v>
      </c>
      <c r="H2327" s="12" t="s">
        <v>1673</v>
      </c>
      <c r="I2327" s="12" t="s">
        <v>1674</v>
      </c>
      <c r="J2327" s="114" t="s">
        <v>1675</v>
      </c>
      <c r="K2327" s="12" t="s">
        <v>1676</v>
      </c>
      <c r="L2327" s="12" t="s">
        <v>1677</v>
      </c>
    </row>
    <row r="2328">
      <c r="C2328" s="12" t="s">
        <v>280</v>
      </c>
      <c r="D2328" s="12" t="s">
        <v>7432</v>
      </c>
      <c r="E2328" s="12" t="s">
        <v>1671</v>
      </c>
      <c r="F2328" s="12" t="s">
        <v>7437</v>
      </c>
      <c r="G2328" s="12" t="s">
        <v>1672</v>
      </c>
      <c r="H2328" s="12" t="s">
        <v>1673</v>
      </c>
      <c r="I2328" s="12" t="s">
        <v>1674</v>
      </c>
      <c r="J2328" s="114" t="s">
        <v>1675</v>
      </c>
      <c r="K2328" s="12" t="s">
        <v>1676</v>
      </c>
      <c r="L2328" s="12" t="s">
        <v>1677</v>
      </c>
    </row>
    <row r="2329">
      <c r="C2329" s="12" t="s">
        <v>280</v>
      </c>
      <c r="D2329" s="12" t="s">
        <v>7432</v>
      </c>
      <c r="E2329" s="12" t="s">
        <v>1671</v>
      </c>
      <c r="F2329" s="12" t="s">
        <v>7433</v>
      </c>
      <c r="G2329" s="12" t="s">
        <v>3079</v>
      </c>
      <c r="H2329" s="12" t="s">
        <v>3080</v>
      </c>
      <c r="I2329" s="12" t="s">
        <v>1674</v>
      </c>
      <c r="J2329" s="114" t="s">
        <v>3081</v>
      </c>
      <c r="K2329" s="12" t="s">
        <v>1676</v>
      </c>
      <c r="L2329" s="12" t="s">
        <v>1677</v>
      </c>
    </row>
    <row r="2330">
      <c r="C2330" s="12" t="s">
        <v>280</v>
      </c>
      <c r="D2330" s="12" t="s">
        <v>7432</v>
      </c>
      <c r="E2330" s="12" t="s">
        <v>1671</v>
      </c>
      <c r="F2330" s="12" t="s">
        <v>7437</v>
      </c>
      <c r="G2330" s="12" t="s">
        <v>3079</v>
      </c>
      <c r="H2330" s="12" t="s">
        <v>3080</v>
      </c>
      <c r="I2330" s="12" t="s">
        <v>1674</v>
      </c>
      <c r="J2330" s="114" t="s">
        <v>3081</v>
      </c>
      <c r="K2330" s="12" t="s">
        <v>1676</v>
      </c>
      <c r="L2330" s="12" t="s">
        <v>1677</v>
      </c>
    </row>
    <row r="2331">
      <c r="C2331" s="12" t="s">
        <v>280</v>
      </c>
      <c r="D2331" s="12" t="s">
        <v>7432</v>
      </c>
      <c r="E2331" s="12" t="s">
        <v>1678</v>
      </c>
      <c r="F2331" s="12" t="s">
        <v>7433</v>
      </c>
      <c r="G2331" s="12" t="s">
        <v>1679</v>
      </c>
      <c r="H2331" s="12" t="s">
        <v>1680</v>
      </c>
      <c r="I2331" s="12" t="s">
        <v>1681</v>
      </c>
      <c r="J2331" s="114" t="s">
        <v>1682</v>
      </c>
      <c r="K2331" s="12" t="s">
        <v>1683</v>
      </c>
      <c r="L2331" s="12" t="s">
        <v>1684</v>
      </c>
    </row>
    <row r="2332">
      <c r="C2332" s="12" t="s">
        <v>280</v>
      </c>
      <c r="D2332" s="12" t="s">
        <v>7432</v>
      </c>
      <c r="E2332" s="12" t="s">
        <v>1678</v>
      </c>
      <c r="F2332" s="12" t="s">
        <v>7433</v>
      </c>
      <c r="G2332" s="12" t="s">
        <v>7537</v>
      </c>
      <c r="H2332" s="12" t="s">
        <v>7538</v>
      </c>
      <c r="I2332" s="12" t="s">
        <v>1681</v>
      </c>
      <c r="J2332" s="114" t="s">
        <v>7539</v>
      </c>
      <c r="K2332" s="12" t="s">
        <v>3599</v>
      </c>
      <c r="L2332" s="12" t="s">
        <v>3600</v>
      </c>
    </row>
    <row r="2333">
      <c r="C2333" s="12" t="s">
        <v>280</v>
      </c>
      <c r="D2333" s="12" t="s">
        <v>7432</v>
      </c>
      <c r="E2333" s="12" t="s">
        <v>1678</v>
      </c>
      <c r="F2333" s="12" t="s">
        <v>7433</v>
      </c>
      <c r="G2333" s="12" t="s">
        <v>7540</v>
      </c>
      <c r="H2333" s="12" t="s">
        <v>7541</v>
      </c>
      <c r="I2333" s="12" t="s">
        <v>1681</v>
      </c>
      <c r="J2333" s="114" t="s">
        <v>7542</v>
      </c>
      <c r="K2333" s="12" t="s">
        <v>3599</v>
      </c>
      <c r="L2333" s="12" t="s">
        <v>3600</v>
      </c>
    </row>
    <row r="2334">
      <c r="C2334" s="12" t="s">
        <v>280</v>
      </c>
      <c r="D2334" s="12" t="s">
        <v>7432</v>
      </c>
      <c r="E2334" s="12" t="s">
        <v>1678</v>
      </c>
      <c r="F2334" s="12" t="s">
        <v>7433</v>
      </c>
      <c r="G2334" s="12" t="s">
        <v>7543</v>
      </c>
      <c r="H2334" s="12" t="s">
        <v>7544</v>
      </c>
      <c r="I2334" s="12" t="s">
        <v>1681</v>
      </c>
      <c r="J2334" s="114" t="s">
        <v>7545</v>
      </c>
      <c r="K2334" s="12" t="s">
        <v>3599</v>
      </c>
      <c r="L2334" s="12" t="s">
        <v>3600</v>
      </c>
    </row>
    <row r="2335">
      <c r="C2335" s="12" t="s">
        <v>280</v>
      </c>
      <c r="D2335" s="12" t="s">
        <v>7432</v>
      </c>
      <c r="E2335" s="12" t="s">
        <v>1729</v>
      </c>
      <c r="F2335" s="12" t="s">
        <v>7433</v>
      </c>
      <c r="G2335" s="12" t="s">
        <v>4216</v>
      </c>
      <c r="H2335" s="12" t="s">
        <v>4217</v>
      </c>
      <c r="I2335" s="12" t="s">
        <v>1607</v>
      </c>
      <c r="J2335" s="114" t="s">
        <v>4218</v>
      </c>
      <c r="K2335" s="12" t="s">
        <v>4219</v>
      </c>
      <c r="L2335" s="12" t="s">
        <v>4220</v>
      </c>
    </row>
    <row r="2336">
      <c r="C2336" s="12" t="s">
        <v>280</v>
      </c>
      <c r="D2336" s="12" t="s">
        <v>7432</v>
      </c>
      <c r="E2336" s="12" t="s">
        <v>1729</v>
      </c>
      <c r="F2336" s="12" t="s">
        <v>7433</v>
      </c>
      <c r="G2336" s="12" t="s">
        <v>7546</v>
      </c>
      <c r="H2336" s="12" t="s">
        <v>7547</v>
      </c>
      <c r="I2336" s="12" t="s">
        <v>1607</v>
      </c>
      <c r="J2336" s="114" t="s">
        <v>7548</v>
      </c>
      <c r="K2336" s="12" t="s">
        <v>7024</v>
      </c>
      <c r="L2336" s="12" t="s">
        <v>7549</v>
      </c>
    </row>
    <row r="2337">
      <c r="C2337" s="12" t="s">
        <v>280</v>
      </c>
      <c r="D2337" s="12" t="s">
        <v>7432</v>
      </c>
      <c r="E2337" s="12" t="s">
        <v>1729</v>
      </c>
      <c r="F2337" s="12" t="s">
        <v>7433</v>
      </c>
      <c r="G2337" s="12" t="s">
        <v>7550</v>
      </c>
      <c r="H2337" s="12" t="s">
        <v>7551</v>
      </c>
      <c r="I2337" s="12" t="s">
        <v>1607</v>
      </c>
      <c r="J2337" s="114" t="s">
        <v>7552</v>
      </c>
      <c r="K2337" s="12" t="s">
        <v>6960</v>
      </c>
      <c r="L2337" s="12" t="s">
        <v>7553</v>
      </c>
    </row>
    <row r="2338">
      <c r="C2338" s="12" t="s">
        <v>280</v>
      </c>
      <c r="D2338" s="12" t="s">
        <v>7432</v>
      </c>
      <c r="E2338" s="12" t="s">
        <v>1719</v>
      </c>
      <c r="F2338" s="12" t="s">
        <v>7433</v>
      </c>
      <c r="G2338" s="12" t="s">
        <v>7554</v>
      </c>
      <c r="H2338" s="12" t="s">
        <v>7555</v>
      </c>
      <c r="I2338" s="12" t="s">
        <v>1722</v>
      </c>
      <c r="J2338" s="114" t="s">
        <v>7556</v>
      </c>
      <c r="K2338" s="12" t="s">
        <v>7557</v>
      </c>
      <c r="L2338" s="12" t="s">
        <v>7558</v>
      </c>
    </row>
    <row r="2339">
      <c r="C2339" s="12" t="s">
        <v>280</v>
      </c>
      <c r="D2339" s="12" t="s">
        <v>7432</v>
      </c>
      <c r="E2339" s="12" t="s">
        <v>1719</v>
      </c>
      <c r="F2339" s="12" t="s">
        <v>7433</v>
      </c>
      <c r="G2339" s="12" t="s">
        <v>7559</v>
      </c>
      <c r="H2339" s="12" t="s">
        <v>7560</v>
      </c>
      <c r="I2339" s="12" t="s">
        <v>1722</v>
      </c>
      <c r="J2339" s="114" t="s">
        <v>7561</v>
      </c>
      <c r="K2339" s="12" t="s">
        <v>7557</v>
      </c>
      <c r="L2339" s="12" t="s">
        <v>7558</v>
      </c>
    </row>
    <row r="2340">
      <c r="C2340" s="12" t="s">
        <v>280</v>
      </c>
      <c r="D2340" s="12" t="s">
        <v>7432</v>
      </c>
      <c r="E2340" s="12" t="s">
        <v>1678</v>
      </c>
      <c r="F2340" s="12" t="s">
        <v>7437</v>
      </c>
      <c r="G2340" s="12" t="s">
        <v>1679</v>
      </c>
      <c r="H2340" s="12" t="s">
        <v>1680</v>
      </c>
      <c r="I2340" s="12" t="s">
        <v>1681</v>
      </c>
      <c r="J2340" s="114" t="s">
        <v>1682</v>
      </c>
      <c r="K2340" s="12" t="s">
        <v>1683</v>
      </c>
      <c r="L2340" s="12" t="s">
        <v>1684</v>
      </c>
    </row>
    <row r="2341">
      <c r="C2341" s="12" t="s">
        <v>280</v>
      </c>
      <c r="D2341" s="12" t="s">
        <v>7432</v>
      </c>
      <c r="E2341" s="12" t="s">
        <v>1678</v>
      </c>
      <c r="F2341" s="12" t="s">
        <v>7437</v>
      </c>
      <c r="G2341" s="12" t="s">
        <v>7537</v>
      </c>
      <c r="H2341" s="12" t="s">
        <v>7538</v>
      </c>
      <c r="I2341" s="12" t="s">
        <v>1681</v>
      </c>
      <c r="J2341" s="114" t="s">
        <v>7539</v>
      </c>
      <c r="K2341" s="12" t="s">
        <v>3599</v>
      </c>
      <c r="L2341" s="12" t="s">
        <v>3600</v>
      </c>
    </row>
    <row r="2342">
      <c r="C2342" s="12" t="s">
        <v>280</v>
      </c>
      <c r="D2342" s="12" t="s">
        <v>7432</v>
      </c>
      <c r="E2342" s="12" t="s">
        <v>1678</v>
      </c>
      <c r="F2342" s="12" t="s">
        <v>7437</v>
      </c>
      <c r="G2342" s="12" t="s">
        <v>7562</v>
      </c>
      <c r="H2342" s="12" t="s">
        <v>7563</v>
      </c>
      <c r="I2342" s="12" t="s">
        <v>1681</v>
      </c>
      <c r="J2342" s="114" t="s">
        <v>7564</v>
      </c>
      <c r="K2342" s="12" t="s">
        <v>3599</v>
      </c>
      <c r="L2342" s="12" t="s">
        <v>3600</v>
      </c>
    </row>
    <row r="2343">
      <c r="C2343" s="12" t="s">
        <v>280</v>
      </c>
      <c r="D2343" s="12" t="s">
        <v>7432</v>
      </c>
      <c r="E2343" s="12" t="s">
        <v>1678</v>
      </c>
      <c r="F2343" s="12" t="s">
        <v>7437</v>
      </c>
      <c r="G2343" s="12" t="s">
        <v>7540</v>
      </c>
      <c r="H2343" s="12" t="s">
        <v>7541</v>
      </c>
      <c r="I2343" s="12" t="s">
        <v>1681</v>
      </c>
      <c r="J2343" s="114" t="s">
        <v>7542</v>
      </c>
      <c r="K2343" s="12" t="s">
        <v>3599</v>
      </c>
      <c r="L2343" s="12" t="s">
        <v>3600</v>
      </c>
    </row>
    <row r="2344">
      <c r="C2344" s="12" t="s">
        <v>280</v>
      </c>
      <c r="D2344" s="12" t="s">
        <v>7432</v>
      </c>
      <c r="E2344" s="12" t="s">
        <v>1678</v>
      </c>
      <c r="F2344" s="12" t="s">
        <v>7437</v>
      </c>
      <c r="G2344" s="12" t="s">
        <v>7565</v>
      </c>
      <c r="H2344" s="12" t="s">
        <v>7566</v>
      </c>
      <c r="I2344" s="12" t="s">
        <v>1681</v>
      </c>
      <c r="J2344" s="114" t="s">
        <v>7567</v>
      </c>
      <c r="K2344" s="12" t="s">
        <v>3599</v>
      </c>
      <c r="L2344" s="12" t="s">
        <v>3600</v>
      </c>
    </row>
    <row r="2345">
      <c r="C2345" s="12" t="s">
        <v>280</v>
      </c>
      <c r="D2345" s="12" t="s">
        <v>7432</v>
      </c>
      <c r="E2345" s="12" t="s">
        <v>1678</v>
      </c>
      <c r="F2345" s="12" t="s">
        <v>7437</v>
      </c>
      <c r="G2345" s="12" t="s">
        <v>7568</v>
      </c>
      <c r="H2345" s="12" t="s">
        <v>7569</v>
      </c>
      <c r="I2345" s="12" t="s">
        <v>1681</v>
      </c>
      <c r="J2345" s="114" t="s">
        <v>7570</v>
      </c>
      <c r="K2345" s="12" t="s">
        <v>3599</v>
      </c>
      <c r="L2345" s="12" t="s">
        <v>3600</v>
      </c>
    </row>
    <row r="2346">
      <c r="C2346" s="12" t="s">
        <v>280</v>
      </c>
      <c r="D2346" s="12" t="s">
        <v>7432</v>
      </c>
      <c r="E2346" s="12" t="s">
        <v>1729</v>
      </c>
      <c r="F2346" s="12" t="s">
        <v>7437</v>
      </c>
      <c r="G2346" s="12" t="s">
        <v>4216</v>
      </c>
      <c r="H2346" s="12" t="s">
        <v>4217</v>
      </c>
      <c r="I2346" s="12" t="s">
        <v>1607</v>
      </c>
      <c r="J2346" s="114" t="s">
        <v>4218</v>
      </c>
      <c r="K2346" s="12" t="s">
        <v>4219</v>
      </c>
      <c r="L2346" s="12" t="s">
        <v>4220</v>
      </c>
    </row>
    <row r="2347">
      <c r="C2347" s="12" t="s">
        <v>280</v>
      </c>
      <c r="D2347" s="12" t="s">
        <v>7432</v>
      </c>
      <c r="E2347" s="12" t="s">
        <v>1729</v>
      </c>
      <c r="F2347" s="12" t="s">
        <v>7437</v>
      </c>
      <c r="G2347" s="12" t="s">
        <v>7550</v>
      </c>
      <c r="H2347" s="12" t="s">
        <v>7551</v>
      </c>
      <c r="I2347" s="12" t="s">
        <v>1607</v>
      </c>
      <c r="J2347" s="114" t="s">
        <v>7552</v>
      </c>
      <c r="K2347" s="12" t="s">
        <v>6960</v>
      </c>
      <c r="L2347" s="12" t="s">
        <v>7553</v>
      </c>
    </row>
    <row r="2348">
      <c r="C2348" s="12" t="s">
        <v>280</v>
      </c>
      <c r="D2348" s="12" t="s">
        <v>7432</v>
      </c>
      <c r="E2348" s="12" t="s">
        <v>1719</v>
      </c>
      <c r="F2348" s="12" t="s">
        <v>7437</v>
      </c>
      <c r="G2348" s="12" t="s">
        <v>7554</v>
      </c>
      <c r="H2348" s="12" t="s">
        <v>7555</v>
      </c>
      <c r="I2348" s="12" t="s">
        <v>1722</v>
      </c>
      <c r="J2348" s="114" t="s">
        <v>7556</v>
      </c>
      <c r="K2348" s="12" t="s">
        <v>7557</v>
      </c>
      <c r="L2348" s="12" t="s">
        <v>7558</v>
      </c>
    </row>
    <row r="2349">
      <c r="C2349" s="12" t="s">
        <v>280</v>
      </c>
      <c r="D2349" s="12" t="s">
        <v>7432</v>
      </c>
      <c r="E2349" s="12" t="s">
        <v>1719</v>
      </c>
      <c r="F2349" s="12" t="s">
        <v>7437</v>
      </c>
      <c r="G2349" s="12" t="s">
        <v>7559</v>
      </c>
      <c r="H2349" s="12" t="s">
        <v>7560</v>
      </c>
      <c r="I2349" s="12" t="s">
        <v>1722</v>
      </c>
      <c r="J2349" s="114" t="s">
        <v>7561</v>
      </c>
      <c r="K2349" s="12" t="s">
        <v>7557</v>
      </c>
      <c r="L2349" s="12" t="s">
        <v>7558</v>
      </c>
    </row>
    <row r="2350">
      <c r="C2350" s="12" t="s">
        <v>280</v>
      </c>
      <c r="D2350" s="12" t="s">
        <v>7432</v>
      </c>
      <c r="E2350" s="12" t="s">
        <v>1719</v>
      </c>
      <c r="F2350" s="12" t="s">
        <v>7437</v>
      </c>
      <c r="G2350" s="12" t="s">
        <v>7571</v>
      </c>
      <c r="H2350" s="12" t="s">
        <v>7572</v>
      </c>
      <c r="I2350" s="12" t="s">
        <v>1722</v>
      </c>
      <c r="J2350" s="114" t="s">
        <v>7573</v>
      </c>
      <c r="K2350" s="12" t="s">
        <v>7557</v>
      </c>
      <c r="L2350" s="12" t="s">
        <v>7558</v>
      </c>
    </row>
    <row r="2351">
      <c r="C2351" s="12" t="s">
        <v>280</v>
      </c>
      <c r="D2351" s="12" t="s">
        <v>7432</v>
      </c>
      <c r="E2351" s="12" t="s">
        <v>1719</v>
      </c>
      <c r="F2351" s="12" t="s">
        <v>7437</v>
      </c>
      <c r="G2351" s="12" t="s">
        <v>7574</v>
      </c>
      <c r="H2351" s="12" t="s">
        <v>7575</v>
      </c>
      <c r="I2351" s="12" t="s">
        <v>1722</v>
      </c>
      <c r="J2351" s="114" t="s">
        <v>7576</v>
      </c>
      <c r="K2351" s="12" t="s">
        <v>7557</v>
      </c>
      <c r="L2351" s="12" t="s">
        <v>7558</v>
      </c>
    </row>
    <row r="2352">
      <c r="C2352" s="12" t="s">
        <v>280</v>
      </c>
      <c r="D2352" s="12" t="s">
        <v>7432</v>
      </c>
      <c r="E2352" s="12" t="s">
        <v>1719</v>
      </c>
      <c r="F2352" s="12" t="s">
        <v>7437</v>
      </c>
      <c r="G2352" s="12" t="s">
        <v>7577</v>
      </c>
      <c r="H2352" s="12" t="s">
        <v>7578</v>
      </c>
      <c r="I2352" s="12" t="s">
        <v>1722</v>
      </c>
      <c r="J2352" s="114" t="s">
        <v>7579</v>
      </c>
      <c r="K2352" s="12" t="s">
        <v>7557</v>
      </c>
      <c r="L2352" s="12" t="s">
        <v>7558</v>
      </c>
    </row>
    <row r="2353">
      <c r="C2353" s="12" t="s">
        <v>280</v>
      </c>
      <c r="D2353" s="12" t="s">
        <v>7432</v>
      </c>
      <c r="E2353" s="12" t="s">
        <v>1719</v>
      </c>
      <c r="F2353" s="12" t="s">
        <v>7437</v>
      </c>
      <c r="G2353" s="12" t="s">
        <v>7580</v>
      </c>
      <c r="H2353" s="12" t="s">
        <v>7581</v>
      </c>
      <c r="I2353" s="12" t="s">
        <v>1722</v>
      </c>
      <c r="J2353" s="114" t="s">
        <v>7582</v>
      </c>
      <c r="K2353" s="12" t="s">
        <v>7557</v>
      </c>
      <c r="L2353" s="12" t="s">
        <v>7558</v>
      </c>
    </row>
    <row r="2354">
      <c r="A2354" s="108">
        <v>1804.0</v>
      </c>
      <c r="B2354" s="108" t="s">
        <v>1584</v>
      </c>
      <c r="C2354" s="153" t="s">
        <v>7583</v>
      </c>
      <c r="D2354" s="153"/>
      <c r="E2354" s="153" t="s">
        <v>2765</v>
      </c>
      <c r="F2354" s="153"/>
      <c r="G2354" s="153" t="s">
        <v>7584</v>
      </c>
      <c r="H2354" s="153" t="s">
        <v>7585</v>
      </c>
      <c r="I2354" s="153" t="s">
        <v>1722</v>
      </c>
      <c r="J2354" s="154" t="s">
        <v>7586</v>
      </c>
      <c r="K2354" s="153" t="s">
        <v>3269</v>
      </c>
      <c r="L2354" s="138"/>
      <c r="M2354" s="138"/>
    </row>
    <row r="2355">
      <c r="A2355" s="108">
        <v>1799.0</v>
      </c>
      <c r="B2355" s="108" t="s">
        <v>1584</v>
      </c>
      <c r="C2355" s="153" t="s">
        <v>7583</v>
      </c>
      <c r="D2355" s="153"/>
      <c r="E2355" s="153" t="s">
        <v>2825</v>
      </c>
      <c r="F2355" s="153"/>
      <c r="G2355" s="153" t="s">
        <v>7587</v>
      </c>
      <c r="H2355" s="153" t="s">
        <v>7588</v>
      </c>
      <c r="I2355" s="153" t="s">
        <v>1715</v>
      </c>
      <c r="J2355" s="154" t="s">
        <v>7589</v>
      </c>
      <c r="K2355" s="153" t="s">
        <v>1717</v>
      </c>
      <c r="L2355" s="138"/>
      <c r="M2355" s="138"/>
    </row>
    <row r="2356">
      <c r="A2356" s="108">
        <v>1810.0</v>
      </c>
      <c r="B2356" s="108" t="s">
        <v>1584</v>
      </c>
      <c r="C2356" s="153" t="s">
        <v>7583</v>
      </c>
      <c r="D2356" s="153"/>
      <c r="E2356" s="153" t="s">
        <v>1597</v>
      </c>
      <c r="F2356" s="153"/>
      <c r="G2356" s="153" t="s">
        <v>7590</v>
      </c>
      <c r="H2356" s="153" t="s">
        <v>7591</v>
      </c>
      <c r="I2356" s="153" t="s">
        <v>1600</v>
      </c>
      <c r="J2356" s="154" t="s">
        <v>7592</v>
      </c>
      <c r="K2356" s="153" t="s">
        <v>3304</v>
      </c>
      <c r="L2356" s="138"/>
      <c r="M2356" s="138"/>
    </row>
    <row r="2357">
      <c r="A2357" s="108">
        <v>1823.0</v>
      </c>
      <c r="B2357" s="108" t="s">
        <v>1584</v>
      </c>
      <c r="C2357" s="153" t="s">
        <v>7583</v>
      </c>
      <c r="D2357" s="153"/>
      <c r="E2357" s="153" t="s">
        <v>1597</v>
      </c>
      <c r="F2357" s="153"/>
      <c r="G2357" s="153" t="s">
        <v>7590</v>
      </c>
      <c r="H2357" s="153" t="s">
        <v>7591</v>
      </c>
      <c r="I2357" s="153" t="s">
        <v>1600</v>
      </c>
      <c r="J2357" s="154" t="s">
        <v>7593</v>
      </c>
      <c r="K2357" s="153" t="s">
        <v>3307</v>
      </c>
      <c r="L2357" s="138"/>
      <c r="M2357" s="138"/>
    </row>
    <row r="2358">
      <c r="A2358" s="108">
        <v>1836.0</v>
      </c>
      <c r="B2358" s="108" t="s">
        <v>1584</v>
      </c>
      <c r="C2358" s="153" t="s">
        <v>7583</v>
      </c>
      <c r="D2358" s="153"/>
      <c r="E2358" s="153" t="s">
        <v>1597</v>
      </c>
      <c r="F2358" s="153"/>
      <c r="G2358" s="153" t="s">
        <v>7590</v>
      </c>
      <c r="H2358" s="153" t="s">
        <v>7591</v>
      </c>
      <c r="I2358" s="153" t="s">
        <v>1600</v>
      </c>
      <c r="J2358" s="154" t="s">
        <v>7594</v>
      </c>
      <c r="K2358" s="153" t="s">
        <v>3312</v>
      </c>
      <c r="L2358" s="138"/>
      <c r="M2358" s="138"/>
    </row>
    <row r="2359">
      <c r="A2359" s="108">
        <v>1802.0</v>
      </c>
      <c r="B2359" s="108" t="s">
        <v>1584</v>
      </c>
      <c r="C2359" s="153" t="s">
        <v>7583</v>
      </c>
      <c r="D2359" s="153"/>
      <c r="E2359" s="153" t="s">
        <v>2825</v>
      </c>
      <c r="F2359" s="153"/>
      <c r="G2359" s="153" t="s">
        <v>7595</v>
      </c>
      <c r="H2359" s="153" t="s">
        <v>7596</v>
      </c>
      <c r="I2359" s="153" t="s">
        <v>1715</v>
      </c>
      <c r="J2359" s="154" t="s">
        <v>7597</v>
      </c>
      <c r="K2359" s="153" t="s">
        <v>1717</v>
      </c>
      <c r="L2359" s="138"/>
      <c r="M2359" s="138"/>
    </row>
    <row r="2360">
      <c r="A2360" s="108">
        <v>1801.0</v>
      </c>
      <c r="B2360" s="108" t="s">
        <v>1584</v>
      </c>
      <c r="C2360" s="153" t="s">
        <v>7583</v>
      </c>
      <c r="D2360" s="153"/>
      <c r="E2360" s="153" t="s">
        <v>2825</v>
      </c>
      <c r="F2360" s="153"/>
      <c r="G2360" s="153" t="s">
        <v>7598</v>
      </c>
      <c r="H2360" s="153" t="s">
        <v>7599</v>
      </c>
      <c r="I2360" s="153" t="s">
        <v>1715</v>
      </c>
      <c r="J2360" s="154" t="s">
        <v>7600</v>
      </c>
      <c r="K2360" s="153" t="s">
        <v>1717</v>
      </c>
      <c r="L2360" s="138"/>
      <c r="M2360" s="138"/>
    </row>
    <row r="2361">
      <c r="A2361" s="108">
        <v>1803.0</v>
      </c>
      <c r="B2361" s="108" t="s">
        <v>1584</v>
      </c>
      <c r="C2361" s="153" t="s">
        <v>7583</v>
      </c>
      <c r="D2361" s="153"/>
      <c r="E2361" s="153" t="s">
        <v>2825</v>
      </c>
      <c r="F2361" s="153"/>
      <c r="G2361" s="153" t="s">
        <v>7601</v>
      </c>
      <c r="H2361" s="153" t="s">
        <v>7602</v>
      </c>
      <c r="I2361" s="153" t="s">
        <v>1715</v>
      </c>
      <c r="J2361" s="154" t="s">
        <v>7603</v>
      </c>
      <c r="K2361" s="153" t="s">
        <v>1717</v>
      </c>
      <c r="L2361" s="138"/>
      <c r="M2361" s="138"/>
    </row>
    <row r="2362">
      <c r="A2362" s="108">
        <v>1809.0</v>
      </c>
      <c r="B2362" s="108" t="s">
        <v>1584</v>
      </c>
      <c r="C2362" s="153" t="s">
        <v>7583</v>
      </c>
      <c r="D2362" s="153"/>
      <c r="E2362" s="153" t="s">
        <v>1597</v>
      </c>
      <c r="F2362" s="153"/>
      <c r="G2362" s="153" t="s">
        <v>7604</v>
      </c>
      <c r="H2362" s="153" t="s">
        <v>974</v>
      </c>
      <c r="I2362" s="153" t="s">
        <v>1600</v>
      </c>
      <c r="J2362" s="154" t="s">
        <v>7605</v>
      </c>
      <c r="K2362" s="153" t="s">
        <v>3304</v>
      </c>
      <c r="L2362" s="138"/>
      <c r="M2362" s="138"/>
    </row>
    <row r="2363">
      <c r="A2363" s="108">
        <v>1822.0</v>
      </c>
      <c r="B2363" s="108" t="s">
        <v>1584</v>
      </c>
      <c r="C2363" s="153" t="s">
        <v>7583</v>
      </c>
      <c r="D2363" s="153"/>
      <c r="E2363" s="153" t="s">
        <v>1597</v>
      </c>
      <c r="F2363" s="153"/>
      <c r="G2363" s="153" t="s">
        <v>7604</v>
      </c>
      <c r="H2363" s="153" t="s">
        <v>974</v>
      </c>
      <c r="I2363" s="153" t="s">
        <v>1600</v>
      </c>
      <c r="J2363" s="154" t="s">
        <v>7606</v>
      </c>
      <c r="K2363" s="153" t="s">
        <v>3307</v>
      </c>
      <c r="L2363" s="138"/>
      <c r="M2363" s="138"/>
    </row>
    <row r="2364">
      <c r="A2364" s="108">
        <v>1835.0</v>
      </c>
      <c r="B2364" s="108" t="s">
        <v>1584</v>
      </c>
      <c r="C2364" s="153" t="s">
        <v>7583</v>
      </c>
      <c r="D2364" s="153"/>
      <c r="E2364" s="153" t="s">
        <v>1597</v>
      </c>
      <c r="F2364" s="153"/>
      <c r="G2364" s="153" t="s">
        <v>7604</v>
      </c>
      <c r="H2364" s="153" t="s">
        <v>974</v>
      </c>
      <c r="I2364" s="153" t="s">
        <v>1600</v>
      </c>
      <c r="J2364" s="154" t="s">
        <v>7607</v>
      </c>
      <c r="K2364" s="153" t="s">
        <v>3312</v>
      </c>
      <c r="L2364" s="138"/>
      <c r="M2364" s="138"/>
    </row>
    <row r="2365">
      <c r="A2365" s="108">
        <v>1842.0</v>
      </c>
      <c r="B2365" s="108" t="s">
        <v>1584</v>
      </c>
      <c r="C2365" s="153" t="s">
        <v>7583</v>
      </c>
      <c r="D2365" s="153"/>
      <c r="E2365" s="153" t="s">
        <v>1597</v>
      </c>
      <c r="F2365" s="153"/>
      <c r="G2365" s="153" t="s">
        <v>7608</v>
      </c>
      <c r="H2365" s="153" t="s">
        <v>7609</v>
      </c>
      <c r="I2365" s="153" t="s">
        <v>1600</v>
      </c>
      <c r="J2365" s="154" t="s">
        <v>7610</v>
      </c>
      <c r="K2365" s="153" t="s">
        <v>3312</v>
      </c>
      <c r="L2365" s="138"/>
      <c r="M2365" s="138"/>
    </row>
    <row r="2366">
      <c r="A2366" s="108">
        <v>1807.0</v>
      </c>
      <c r="B2366" s="108" t="s">
        <v>1584</v>
      </c>
      <c r="C2366" s="153" t="s">
        <v>7583</v>
      </c>
      <c r="D2366" s="153"/>
      <c r="E2366" s="153" t="s">
        <v>1597</v>
      </c>
      <c r="F2366" s="153"/>
      <c r="G2366" s="153" t="s">
        <v>7611</v>
      </c>
      <c r="H2366" s="153" t="s">
        <v>7612</v>
      </c>
      <c r="I2366" s="153" t="s">
        <v>1600</v>
      </c>
      <c r="J2366" s="154" t="s">
        <v>7613</v>
      </c>
      <c r="K2366" s="153" t="s">
        <v>3304</v>
      </c>
      <c r="L2366" s="138"/>
      <c r="M2366" s="138"/>
    </row>
    <row r="2367">
      <c r="A2367" s="108">
        <v>1820.0</v>
      </c>
      <c r="B2367" s="108" t="s">
        <v>1584</v>
      </c>
      <c r="C2367" s="153" t="s">
        <v>7583</v>
      </c>
      <c r="D2367" s="153"/>
      <c r="E2367" s="153" t="s">
        <v>1597</v>
      </c>
      <c r="F2367" s="153"/>
      <c r="G2367" s="153" t="s">
        <v>7611</v>
      </c>
      <c r="H2367" s="153" t="s">
        <v>7612</v>
      </c>
      <c r="I2367" s="153" t="s">
        <v>1600</v>
      </c>
      <c r="J2367" s="154" t="s">
        <v>7614</v>
      </c>
      <c r="K2367" s="153" t="s">
        <v>3307</v>
      </c>
      <c r="L2367" s="138"/>
      <c r="M2367" s="138"/>
    </row>
    <row r="2368">
      <c r="A2368" s="108">
        <v>1833.0</v>
      </c>
      <c r="B2368" s="108" t="s">
        <v>1584</v>
      </c>
      <c r="C2368" s="153" t="s">
        <v>7583</v>
      </c>
      <c r="D2368" s="153"/>
      <c r="E2368" s="153" t="s">
        <v>1597</v>
      </c>
      <c r="F2368" s="153"/>
      <c r="G2368" s="153" t="s">
        <v>7611</v>
      </c>
      <c r="H2368" s="153" t="s">
        <v>7612</v>
      </c>
      <c r="I2368" s="153" t="s">
        <v>1600</v>
      </c>
      <c r="J2368" s="154" t="s">
        <v>7615</v>
      </c>
      <c r="K2368" s="153" t="s">
        <v>3312</v>
      </c>
      <c r="L2368" s="138"/>
      <c r="M2368" s="138"/>
    </row>
    <row r="2369">
      <c r="A2369" s="108">
        <v>1811.0</v>
      </c>
      <c r="B2369" s="108" t="s">
        <v>1584</v>
      </c>
      <c r="C2369" s="153" t="s">
        <v>7583</v>
      </c>
      <c r="D2369" s="153"/>
      <c r="E2369" s="153" t="s">
        <v>1597</v>
      </c>
      <c r="F2369" s="153"/>
      <c r="G2369" s="153" t="s">
        <v>7616</v>
      </c>
      <c r="H2369" s="153" t="s">
        <v>7617</v>
      </c>
      <c r="I2369" s="153" t="s">
        <v>1600</v>
      </c>
      <c r="J2369" s="154" t="s">
        <v>7618</v>
      </c>
      <c r="K2369" s="153" t="s">
        <v>3304</v>
      </c>
      <c r="L2369" s="138"/>
      <c r="M2369" s="138"/>
    </row>
    <row r="2370">
      <c r="A2370" s="108">
        <v>1824.0</v>
      </c>
      <c r="B2370" s="108" t="s">
        <v>1584</v>
      </c>
      <c r="C2370" s="153" t="s">
        <v>7583</v>
      </c>
      <c r="D2370" s="153"/>
      <c r="E2370" s="153" t="s">
        <v>1597</v>
      </c>
      <c r="F2370" s="153"/>
      <c r="G2370" s="153" t="s">
        <v>7616</v>
      </c>
      <c r="H2370" s="153" t="s">
        <v>7617</v>
      </c>
      <c r="I2370" s="153" t="s">
        <v>1600</v>
      </c>
      <c r="J2370" s="154" t="s">
        <v>7619</v>
      </c>
      <c r="K2370" s="153" t="s">
        <v>3307</v>
      </c>
      <c r="L2370" s="138"/>
      <c r="M2370" s="138"/>
    </row>
    <row r="2371">
      <c r="A2371" s="108">
        <v>1837.0</v>
      </c>
      <c r="B2371" s="108" t="s">
        <v>1584</v>
      </c>
      <c r="C2371" s="153" t="s">
        <v>7583</v>
      </c>
      <c r="D2371" s="153"/>
      <c r="E2371" s="153" t="s">
        <v>1597</v>
      </c>
      <c r="F2371" s="153"/>
      <c r="G2371" s="153" t="s">
        <v>7616</v>
      </c>
      <c r="H2371" s="153" t="s">
        <v>7617</v>
      </c>
      <c r="I2371" s="153" t="s">
        <v>1600</v>
      </c>
      <c r="J2371" s="154" t="s">
        <v>7620</v>
      </c>
      <c r="K2371" s="153" t="s">
        <v>3312</v>
      </c>
      <c r="L2371" s="138"/>
      <c r="M2371" s="138"/>
    </row>
    <row r="2372">
      <c r="A2372" s="108">
        <v>1814.0</v>
      </c>
      <c r="B2372" s="108" t="s">
        <v>1584</v>
      </c>
      <c r="C2372" s="153" t="s">
        <v>7583</v>
      </c>
      <c r="D2372" s="153"/>
      <c r="E2372" s="153" t="s">
        <v>1597</v>
      </c>
      <c r="F2372" s="153"/>
      <c r="G2372" s="153" t="s">
        <v>7621</v>
      </c>
      <c r="H2372" s="153" t="s">
        <v>7622</v>
      </c>
      <c r="I2372" s="153" t="s">
        <v>1600</v>
      </c>
      <c r="J2372" s="154" t="s">
        <v>7623</v>
      </c>
      <c r="K2372" s="153" t="s">
        <v>3304</v>
      </c>
      <c r="L2372" s="138"/>
      <c r="M2372" s="138"/>
    </row>
    <row r="2373">
      <c r="A2373" s="108">
        <v>1827.0</v>
      </c>
      <c r="B2373" s="108" t="s">
        <v>1584</v>
      </c>
      <c r="C2373" s="153" t="s">
        <v>7583</v>
      </c>
      <c r="D2373" s="153"/>
      <c r="E2373" s="153" t="s">
        <v>1597</v>
      </c>
      <c r="F2373" s="153"/>
      <c r="G2373" s="153" t="s">
        <v>7621</v>
      </c>
      <c r="H2373" s="153" t="s">
        <v>7622</v>
      </c>
      <c r="I2373" s="153" t="s">
        <v>1600</v>
      </c>
      <c r="J2373" s="154" t="s">
        <v>7624</v>
      </c>
      <c r="K2373" s="153" t="s">
        <v>3307</v>
      </c>
      <c r="L2373" s="138"/>
      <c r="M2373" s="138"/>
    </row>
    <row r="2374">
      <c r="A2374" s="108">
        <v>1840.0</v>
      </c>
      <c r="B2374" s="108" t="s">
        <v>1584</v>
      </c>
      <c r="C2374" s="153" t="s">
        <v>7583</v>
      </c>
      <c r="D2374" s="153"/>
      <c r="E2374" s="153" t="s">
        <v>1597</v>
      </c>
      <c r="F2374" s="153"/>
      <c r="G2374" s="153" t="s">
        <v>7621</v>
      </c>
      <c r="H2374" s="153" t="s">
        <v>7622</v>
      </c>
      <c r="I2374" s="153" t="s">
        <v>1600</v>
      </c>
      <c r="J2374" s="154" t="s">
        <v>7625</v>
      </c>
      <c r="K2374" s="153" t="s">
        <v>3312</v>
      </c>
      <c r="L2374" s="138"/>
      <c r="M2374" s="138"/>
    </row>
    <row r="2375">
      <c r="A2375" s="108">
        <v>1806.0</v>
      </c>
      <c r="B2375" s="108" t="s">
        <v>1584</v>
      </c>
      <c r="C2375" s="153" t="s">
        <v>7583</v>
      </c>
      <c r="D2375" s="153"/>
      <c r="E2375" s="153" t="s">
        <v>1597</v>
      </c>
      <c r="F2375" s="153"/>
      <c r="G2375" s="153" t="s">
        <v>7626</v>
      </c>
      <c r="H2375" s="153" t="s">
        <v>7627</v>
      </c>
      <c r="I2375" s="153" t="s">
        <v>1600</v>
      </c>
      <c r="J2375" s="154" t="s">
        <v>7628</v>
      </c>
      <c r="K2375" s="153" t="s">
        <v>3304</v>
      </c>
      <c r="L2375" s="138"/>
      <c r="M2375" s="138"/>
    </row>
    <row r="2376">
      <c r="A2376" s="108">
        <v>1819.0</v>
      </c>
      <c r="B2376" s="108" t="s">
        <v>1584</v>
      </c>
      <c r="C2376" s="153" t="s">
        <v>7583</v>
      </c>
      <c r="D2376" s="153"/>
      <c r="E2376" s="153" t="s">
        <v>1597</v>
      </c>
      <c r="F2376" s="153"/>
      <c r="G2376" s="153" t="s">
        <v>7626</v>
      </c>
      <c r="H2376" s="153" t="s">
        <v>7627</v>
      </c>
      <c r="I2376" s="153" t="s">
        <v>1600</v>
      </c>
      <c r="J2376" s="154" t="s">
        <v>7629</v>
      </c>
      <c r="K2376" s="153" t="s">
        <v>3307</v>
      </c>
      <c r="L2376" s="138"/>
      <c r="M2376" s="138"/>
    </row>
    <row r="2377">
      <c r="A2377" s="108">
        <v>1832.0</v>
      </c>
      <c r="B2377" s="108" t="s">
        <v>1584</v>
      </c>
      <c r="C2377" s="153" t="s">
        <v>7583</v>
      </c>
      <c r="D2377" s="153"/>
      <c r="E2377" s="153" t="s">
        <v>1597</v>
      </c>
      <c r="F2377" s="153"/>
      <c r="G2377" s="153" t="s">
        <v>7626</v>
      </c>
      <c r="H2377" s="153" t="s">
        <v>7627</v>
      </c>
      <c r="I2377" s="153" t="s">
        <v>1600</v>
      </c>
      <c r="J2377" s="154" t="s">
        <v>7630</v>
      </c>
      <c r="K2377" s="153" t="s">
        <v>3312</v>
      </c>
      <c r="L2377" s="138"/>
      <c r="M2377" s="138"/>
    </row>
    <row r="2378">
      <c r="A2378" s="108">
        <v>1805.0</v>
      </c>
      <c r="B2378" s="108" t="s">
        <v>1584</v>
      </c>
      <c r="C2378" s="153" t="s">
        <v>7583</v>
      </c>
      <c r="D2378" s="153"/>
      <c r="E2378" s="153" t="s">
        <v>1597</v>
      </c>
      <c r="F2378" s="153"/>
      <c r="G2378" s="153" t="s">
        <v>7631</v>
      </c>
      <c r="H2378" s="153" t="s">
        <v>7632</v>
      </c>
      <c r="I2378" s="153" t="s">
        <v>1600</v>
      </c>
      <c r="J2378" s="154" t="s">
        <v>7633</v>
      </c>
      <c r="K2378" s="153" t="s">
        <v>3304</v>
      </c>
      <c r="L2378" s="138"/>
      <c r="M2378" s="138"/>
    </row>
    <row r="2379">
      <c r="A2379" s="108">
        <v>1818.0</v>
      </c>
      <c r="B2379" s="108" t="s">
        <v>1584</v>
      </c>
      <c r="C2379" s="153" t="s">
        <v>7583</v>
      </c>
      <c r="D2379" s="153"/>
      <c r="E2379" s="153" t="s">
        <v>1597</v>
      </c>
      <c r="F2379" s="153"/>
      <c r="G2379" s="153" t="s">
        <v>7631</v>
      </c>
      <c r="H2379" s="153" t="s">
        <v>7632</v>
      </c>
      <c r="I2379" s="153" t="s">
        <v>1600</v>
      </c>
      <c r="J2379" s="154" t="s">
        <v>7634</v>
      </c>
      <c r="K2379" s="153" t="s">
        <v>3307</v>
      </c>
      <c r="L2379" s="138"/>
      <c r="M2379" s="138"/>
    </row>
    <row r="2380">
      <c r="A2380" s="108">
        <v>1831.0</v>
      </c>
      <c r="B2380" s="108" t="s">
        <v>1584</v>
      </c>
      <c r="C2380" s="153" t="s">
        <v>7583</v>
      </c>
      <c r="D2380" s="153"/>
      <c r="E2380" s="153" t="s">
        <v>1597</v>
      </c>
      <c r="F2380" s="153"/>
      <c r="G2380" s="153" t="s">
        <v>7631</v>
      </c>
      <c r="H2380" s="153" t="s">
        <v>7632</v>
      </c>
      <c r="I2380" s="153" t="s">
        <v>1600</v>
      </c>
      <c r="J2380" s="154" t="s">
        <v>7635</v>
      </c>
      <c r="K2380" s="153" t="s">
        <v>3312</v>
      </c>
      <c r="L2380" s="138"/>
      <c r="M2380" s="138"/>
    </row>
    <row r="2381">
      <c r="A2381" s="108">
        <v>1815.0</v>
      </c>
      <c r="B2381" s="108" t="s">
        <v>1584</v>
      </c>
      <c r="C2381" s="153" t="s">
        <v>7583</v>
      </c>
      <c r="D2381" s="153"/>
      <c r="E2381" s="153" t="s">
        <v>1597</v>
      </c>
      <c r="F2381" s="153"/>
      <c r="G2381" s="153" t="s">
        <v>7636</v>
      </c>
      <c r="H2381" s="153" t="s">
        <v>7637</v>
      </c>
      <c r="I2381" s="153" t="s">
        <v>1600</v>
      </c>
      <c r="J2381" s="154" t="s">
        <v>7638</v>
      </c>
      <c r="K2381" s="153" t="s">
        <v>3304</v>
      </c>
      <c r="L2381" s="138"/>
      <c r="M2381" s="138"/>
    </row>
    <row r="2382">
      <c r="A2382" s="108">
        <v>1828.0</v>
      </c>
      <c r="B2382" s="108" t="s">
        <v>1584</v>
      </c>
      <c r="C2382" s="153" t="s">
        <v>7583</v>
      </c>
      <c r="D2382" s="153"/>
      <c r="E2382" s="153" t="s">
        <v>1597</v>
      </c>
      <c r="F2382" s="153"/>
      <c r="G2382" s="153" t="s">
        <v>7636</v>
      </c>
      <c r="H2382" s="153" t="s">
        <v>7637</v>
      </c>
      <c r="I2382" s="153" t="s">
        <v>1600</v>
      </c>
      <c r="J2382" s="154" t="s">
        <v>7639</v>
      </c>
      <c r="K2382" s="153" t="s">
        <v>3307</v>
      </c>
      <c r="L2382" s="138"/>
      <c r="M2382" s="138"/>
    </row>
    <row r="2383">
      <c r="A2383" s="108">
        <v>1841.0</v>
      </c>
      <c r="B2383" s="108" t="s">
        <v>1584</v>
      </c>
      <c r="C2383" s="153" t="s">
        <v>7583</v>
      </c>
      <c r="D2383" s="153"/>
      <c r="E2383" s="153" t="s">
        <v>1597</v>
      </c>
      <c r="F2383" s="153"/>
      <c r="G2383" s="153" t="s">
        <v>7636</v>
      </c>
      <c r="H2383" s="153" t="s">
        <v>7637</v>
      </c>
      <c r="I2383" s="153" t="s">
        <v>1600</v>
      </c>
      <c r="J2383" s="154" t="s">
        <v>7640</v>
      </c>
      <c r="K2383" s="153" t="s">
        <v>3312</v>
      </c>
      <c r="L2383" s="138"/>
      <c r="M2383" s="138"/>
    </row>
    <row r="2384">
      <c r="A2384" s="108">
        <v>1812.0</v>
      </c>
      <c r="B2384" s="108" t="s">
        <v>1584</v>
      </c>
      <c r="C2384" s="153" t="s">
        <v>7583</v>
      </c>
      <c r="D2384" s="153"/>
      <c r="E2384" s="153" t="s">
        <v>1597</v>
      </c>
      <c r="F2384" s="153"/>
      <c r="G2384" s="153" t="s">
        <v>7641</v>
      </c>
      <c r="H2384" s="153" t="s">
        <v>7642</v>
      </c>
      <c r="I2384" s="153" t="s">
        <v>1600</v>
      </c>
      <c r="J2384" s="154" t="s">
        <v>7643</v>
      </c>
      <c r="K2384" s="153" t="s">
        <v>3304</v>
      </c>
      <c r="L2384" s="138"/>
      <c r="M2384" s="138"/>
    </row>
    <row r="2385">
      <c r="A2385" s="108">
        <v>1825.0</v>
      </c>
      <c r="B2385" s="108" t="s">
        <v>1584</v>
      </c>
      <c r="C2385" s="153" t="s">
        <v>7583</v>
      </c>
      <c r="D2385" s="153"/>
      <c r="E2385" s="153" t="s">
        <v>1597</v>
      </c>
      <c r="F2385" s="153"/>
      <c r="G2385" s="153" t="s">
        <v>7641</v>
      </c>
      <c r="H2385" s="153" t="s">
        <v>7642</v>
      </c>
      <c r="I2385" s="153" t="s">
        <v>1600</v>
      </c>
      <c r="J2385" s="154" t="s">
        <v>7644</v>
      </c>
      <c r="K2385" s="153" t="s">
        <v>3307</v>
      </c>
      <c r="L2385" s="138"/>
      <c r="M2385" s="138"/>
    </row>
    <row r="2386">
      <c r="A2386" s="108">
        <v>1838.0</v>
      </c>
      <c r="B2386" s="108" t="s">
        <v>1584</v>
      </c>
      <c r="C2386" s="153" t="s">
        <v>7583</v>
      </c>
      <c r="D2386" s="153"/>
      <c r="E2386" s="153" t="s">
        <v>1597</v>
      </c>
      <c r="F2386" s="153"/>
      <c r="G2386" s="153" t="s">
        <v>7641</v>
      </c>
      <c r="H2386" s="153" t="s">
        <v>7642</v>
      </c>
      <c r="I2386" s="153" t="s">
        <v>1600</v>
      </c>
      <c r="J2386" s="154" t="s">
        <v>7645</v>
      </c>
      <c r="K2386" s="153" t="s">
        <v>3312</v>
      </c>
      <c r="L2386" s="138"/>
      <c r="M2386" s="138"/>
    </row>
    <row r="2387">
      <c r="A2387" s="108">
        <v>1813.0</v>
      </c>
      <c r="B2387" s="108" t="s">
        <v>1584</v>
      </c>
      <c r="C2387" s="153" t="s">
        <v>7583</v>
      </c>
      <c r="D2387" s="153"/>
      <c r="E2387" s="153" t="s">
        <v>1597</v>
      </c>
      <c r="F2387" s="153"/>
      <c r="G2387" s="153" t="s">
        <v>7646</v>
      </c>
      <c r="H2387" s="153" t="s">
        <v>7647</v>
      </c>
      <c r="I2387" s="153" t="s">
        <v>1600</v>
      </c>
      <c r="J2387" s="154" t="s">
        <v>7648</v>
      </c>
      <c r="K2387" s="153" t="s">
        <v>3304</v>
      </c>
      <c r="L2387" s="138"/>
      <c r="M2387" s="138"/>
    </row>
    <row r="2388">
      <c r="A2388" s="108">
        <v>1826.0</v>
      </c>
      <c r="B2388" s="108" t="s">
        <v>1584</v>
      </c>
      <c r="C2388" s="153" t="s">
        <v>7583</v>
      </c>
      <c r="D2388" s="153"/>
      <c r="E2388" s="153" t="s">
        <v>1597</v>
      </c>
      <c r="F2388" s="153"/>
      <c r="G2388" s="153" t="s">
        <v>7646</v>
      </c>
      <c r="H2388" s="153" t="s">
        <v>7647</v>
      </c>
      <c r="I2388" s="153" t="s">
        <v>1600</v>
      </c>
      <c r="J2388" s="154" t="s">
        <v>7649</v>
      </c>
      <c r="K2388" s="153" t="s">
        <v>3307</v>
      </c>
      <c r="L2388" s="138"/>
      <c r="M2388" s="138"/>
    </row>
    <row r="2389">
      <c r="A2389" s="108">
        <v>1839.0</v>
      </c>
      <c r="B2389" s="108" t="s">
        <v>1584</v>
      </c>
      <c r="C2389" s="153" t="s">
        <v>7583</v>
      </c>
      <c r="D2389" s="153"/>
      <c r="E2389" s="153" t="s">
        <v>1597</v>
      </c>
      <c r="F2389" s="153"/>
      <c r="G2389" s="153" t="s">
        <v>7646</v>
      </c>
      <c r="H2389" s="153" t="s">
        <v>7647</v>
      </c>
      <c r="I2389" s="153" t="s">
        <v>1600</v>
      </c>
      <c r="J2389" s="154" t="s">
        <v>7650</v>
      </c>
      <c r="K2389" s="153" t="s">
        <v>3312</v>
      </c>
      <c r="L2389" s="138"/>
      <c r="M2389" s="138"/>
    </row>
    <row r="2390">
      <c r="A2390" s="108">
        <v>1808.0</v>
      </c>
      <c r="B2390" s="108" t="s">
        <v>1584</v>
      </c>
      <c r="C2390" s="153" t="s">
        <v>7583</v>
      </c>
      <c r="D2390" s="153"/>
      <c r="E2390" s="153" t="s">
        <v>1597</v>
      </c>
      <c r="F2390" s="153"/>
      <c r="G2390" s="153" t="s">
        <v>7651</v>
      </c>
      <c r="H2390" s="153" t="s">
        <v>7652</v>
      </c>
      <c r="I2390" s="153" t="s">
        <v>1600</v>
      </c>
      <c r="J2390" s="154" t="s">
        <v>7653</v>
      </c>
      <c r="K2390" s="153" t="s">
        <v>3304</v>
      </c>
      <c r="L2390" s="138"/>
      <c r="M2390" s="138"/>
    </row>
    <row r="2391">
      <c r="A2391" s="108">
        <v>1821.0</v>
      </c>
      <c r="B2391" s="108" t="s">
        <v>1584</v>
      </c>
      <c r="C2391" s="153" t="s">
        <v>7583</v>
      </c>
      <c r="D2391" s="153"/>
      <c r="E2391" s="153" t="s">
        <v>1597</v>
      </c>
      <c r="F2391" s="153"/>
      <c r="G2391" s="153" t="s">
        <v>7651</v>
      </c>
      <c r="H2391" s="153" t="s">
        <v>7652</v>
      </c>
      <c r="I2391" s="153" t="s">
        <v>1600</v>
      </c>
      <c r="J2391" s="154" t="s">
        <v>7654</v>
      </c>
      <c r="K2391" s="153" t="s">
        <v>3307</v>
      </c>
      <c r="L2391" s="138"/>
      <c r="M2391" s="138"/>
    </row>
    <row r="2392">
      <c r="A2392" s="108">
        <v>1834.0</v>
      </c>
      <c r="B2392" s="108" t="s">
        <v>1584</v>
      </c>
      <c r="C2392" s="153" t="s">
        <v>7583</v>
      </c>
      <c r="D2392" s="153"/>
      <c r="E2392" s="153" t="s">
        <v>1597</v>
      </c>
      <c r="F2392" s="153"/>
      <c r="G2392" s="153" t="s">
        <v>7651</v>
      </c>
      <c r="H2392" s="153" t="s">
        <v>7652</v>
      </c>
      <c r="I2392" s="153" t="s">
        <v>1600</v>
      </c>
      <c r="J2392" s="154" t="s">
        <v>7655</v>
      </c>
      <c r="K2392" s="153" t="s">
        <v>3312</v>
      </c>
      <c r="L2392" s="138"/>
      <c r="M2392" s="138"/>
    </row>
    <row r="2393">
      <c r="A2393" s="108">
        <v>1754.0</v>
      </c>
      <c r="B2393" s="108" t="s">
        <v>1584</v>
      </c>
      <c r="C2393" s="153" t="s">
        <v>7583</v>
      </c>
      <c r="D2393" s="153"/>
      <c r="E2393" s="153" t="s">
        <v>1634</v>
      </c>
      <c r="F2393" s="153"/>
      <c r="G2393" s="153" t="s">
        <v>7656</v>
      </c>
      <c r="H2393" s="153" t="s">
        <v>7657</v>
      </c>
      <c r="I2393" s="153" t="s">
        <v>1637</v>
      </c>
      <c r="J2393" s="154" t="s">
        <v>7658</v>
      </c>
      <c r="K2393" s="153" t="s">
        <v>1660</v>
      </c>
      <c r="L2393" s="138"/>
      <c r="M2393" s="138"/>
    </row>
    <row r="2394">
      <c r="A2394" s="108">
        <v>1794.0</v>
      </c>
      <c r="B2394" s="108" t="s">
        <v>1584</v>
      </c>
      <c r="C2394" s="153" t="s">
        <v>7583</v>
      </c>
      <c r="D2394" s="153"/>
      <c r="E2394" s="153" t="s">
        <v>2825</v>
      </c>
      <c r="F2394" s="153"/>
      <c r="G2394" s="153" t="s">
        <v>7659</v>
      </c>
      <c r="H2394" s="153" t="s">
        <v>7660</v>
      </c>
      <c r="I2394" s="153" t="s">
        <v>1715</v>
      </c>
      <c r="J2394" s="154" t="s">
        <v>7661</v>
      </c>
      <c r="K2394" s="153" t="s">
        <v>1717</v>
      </c>
      <c r="L2394" s="138"/>
      <c r="M2394" s="138"/>
    </row>
    <row r="2395">
      <c r="A2395" s="108">
        <v>1797.0</v>
      </c>
      <c r="B2395" s="108" t="s">
        <v>1584</v>
      </c>
      <c r="C2395" s="153" t="s">
        <v>7583</v>
      </c>
      <c r="D2395" s="153"/>
      <c r="E2395" s="153" t="s">
        <v>2825</v>
      </c>
      <c r="F2395" s="153"/>
      <c r="G2395" s="153" t="s">
        <v>7662</v>
      </c>
      <c r="H2395" s="153" t="s">
        <v>7660</v>
      </c>
      <c r="I2395" s="153" t="s">
        <v>1715</v>
      </c>
      <c r="J2395" s="154" t="s">
        <v>7663</v>
      </c>
      <c r="K2395" s="153" t="s">
        <v>1717</v>
      </c>
      <c r="L2395" s="138"/>
      <c r="M2395" s="138"/>
    </row>
    <row r="2396">
      <c r="A2396" s="108">
        <v>1793.0</v>
      </c>
      <c r="B2396" s="108" t="s">
        <v>1584</v>
      </c>
      <c r="C2396" s="153" t="s">
        <v>7583</v>
      </c>
      <c r="D2396" s="153"/>
      <c r="E2396" s="153" t="s">
        <v>2825</v>
      </c>
      <c r="F2396" s="153"/>
      <c r="G2396" s="153" t="s">
        <v>7664</v>
      </c>
      <c r="H2396" s="153" t="s">
        <v>7665</v>
      </c>
      <c r="I2396" s="153" t="s">
        <v>1715</v>
      </c>
      <c r="J2396" s="154" t="s">
        <v>7666</v>
      </c>
      <c r="K2396" s="153" t="s">
        <v>1717</v>
      </c>
      <c r="L2396" s="138"/>
      <c r="M2396" s="138"/>
    </row>
    <row r="2397">
      <c r="A2397" s="108">
        <v>1816.0</v>
      </c>
      <c r="B2397" s="108" t="s">
        <v>1584</v>
      </c>
      <c r="C2397" s="153" t="s">
        <v>7583</v>
      </c>
      <c r="D2397" s="153"/>
      <c r="E2397" s="153" t="s">
        <v>1597</v>
      </c>
      <c r="F2397" s="153"/>
      <c r="G2397" s="153" t="s">
        <v>7608</v>
      </c>
      <c r="H2397" s="153" t="s">
        <v>7667</v>
      </c>
      <c r="I2397" s="153" t="s">
        <v>1600</v>
      </c>
      <c r="J2397" s="154" t="s">
        <v>7668</v>
      </c>
      <c r="K2397" s="153" t="s">
        <v>3304</v>
      </c>
      <c r="L2397" s="138"/>
      <c r="M2397" s="138"/>
    </row>
    <row r="2398">
      <c r="A2398" s="108">
        <v>1829.0</v>
      </c>
      <c r="B2398" s="108" t="s">
        <v>1584</v>
      </c>
      <c r="C2398" s="153" t="s">
        <v>7583</v>
      </c>
      <c r="D2398" s="153"/>
      <c r="E2398" s="153" t="s">
        <v>1597</v>
      </c>
      <c r="F2398" s="153"/>
      <c r="G2398" s="153" t="s">
        <v>7608</v>
      </c>
      <c r="H2398" s="153" t="s">
        <v>7667</v>
      </c>
      <c r="I2398" s="153" t="s">
        <v>1600</v>
      </c>
      <c r="J2398" s="154" t="s">
        <v>7669</v>
      </c>
      <c r="K2398" s="153" t="s">
        <v>3307</v>
      </c>
      <c r="L2398" s="138"/>
      <c r="M2398" s="138"/>
    </row>
    <row r="2399">
      <c r="A2399" s="108">
        <v>1778.0</v>
      </c>
      <c r="B2399" s="108" t="s">
        <v>1584</v>
      </c>
      <c r="C2399" s="153" t="s">
        <v>7583</v>
      </c>
      <c r="D2399" s="153"/>
      <c r="E2399" s="153" t="s">
        <v>1585</v>
      </c>
      <c r="F2399" s="153"/>
      <c r="G2399" s="153" t="s">
        <v>7670</v>
      </c>
      <c r="H2399" s="153" t="s">
        <v>7671</v>
      </c>
      <c r="I2399" s="153" t="s">
        <v>1588</v>
      </c>
      <c r="J2399" s="154" t="s">
        <v>7672</v>
      </c>
      <c r="K2399" s="153" t="s">
        <v>1821</v>
      </c>
      <c r="L2399" s="138"/>
      <c r="M2399" s="138"/>
    </row>
    <row r="2400">
      <c r="A2400" s="108">
        <v>1777.0</v>
      </c>
      <c r="B2400" s="108" t="s">
        <v>1584</v>
      </c>
      <c r="C2400" s="153" t="s">
        <v>7583</v>
      </c>
      <c r="D2400" s="153"/>
      <c r="E2400" s="153" t="s">
        <v>1585</v>
      </c>
      <c r="F2400" s="153"/>
      <c r="G2400" s="153" t="s">
        <v>7673</v>
      </c>
      <c r="H2400" s="153" t="s">
        <v>7674</v>
      </c>
      <c r="I2400" s="153" t="s">
        <v>1588</v>
      </c>
      <c r="J2400" s="154" t="s">
        <v>7675</v>
      </c>
      <c r="K2400" s="153" t="s">
        <v>1821</v>
      </c>
      <c r="L2400" s="138"/>
      <c r="M2400" s="138"/>
    </row>
    <row r="2401">
      <c r="A2401" s="108">
        <v>1760.0</v>
      </c>
      <c r="B2401" s="108" t="s">
        <v>1584</v>
      </c>
      <c r="C2401" s="153" t="s">
        <v>7583</v>
      </c>
      <c r="D2401" s="141"/>
      <c r="E2401" s="141" t="s">
        <v>1585</v>
      </c>
      <c r="F2401" s="141"/>
      <c r="G2401" s="141" t="s">
        <v>7676</v>
      </c>
      <c r="H2401" s="141" t="s">
        <v>7677</v>
      </c>
      <c r="I2401" s="141" t="s">
        <v>1588</v>
      </c>
      <c r="J2401" s="155" t="s">
        <v>7678</v>
      </c>
      <c r="K2401" s="141" t="s">
        <v>3372</v>
      </c>
      <c r="L2401" s="138"/>
      <c r="M2401" s="138"/>
    </row>
    <row r="2402">
      <c r="A2402" s="108">
        <v>1774.0</v>
      </c>
      <c r="B2402" s="108" t="s">
        <v>1584</v>
      </c>
      <c r="C2402" s="153" t="s">
        <v>7583</v>
      </c>
      <c r="D2402" s="141"/>
      <c r="E2402" s="141" t="s">
        <v>1585</v>
      </c>
      <c r="F2402" s="141"/>
      <c r="G2402" s="141" t="s">
        <v>7679</v>
      </c>
      <c r="H2402" s="141" t="s">
        <v>7680</v>
      </c>
      <c r="I2402" s="141" t="s">
        <v>1588</v>
      </c>
      <c r="J2402" s="155" t="s">
        <v>7681</v>
      </c>
      <c r="K2402" s="141" t="s">
        <v>3381</v>
      </c>
      <c r="L2402" s="138"/>
      <c r="M2402" s="138"/>
    </row>
    <row r="2403">
      <c r="A2403" s="108">
        <v>1781.0</v>
      </c>
      <c r="B2403" s="108" t="s">
        <v>1584</v>
      </c>
      <c r="C2403" s="153" t="s">
        <v>7583</v>
      </c>
      <c r="D2403" s="153"/>
      <c r="E2403" s="153" t="s">
        <v>1585</v>
      </c>
      <c r="F2403" s="153"/>
      <c r="G2403" s="153" t="s">
        <v>7679</v>
      </c>
      <c r="H2403" s="153" t="s">
        <v>7680</v>
      </c>
      <c r="I2403" s="153" t="s">
        <v>1588</v>
      </c>
      <c r="J2403" s="154" t="s">
        <v>7682</v>
      </c>
      <c r="K2403" s="153" t="s">
        <v>3384</v>
      </c>
      <c r="L2403" s="138"/>
      <c r="M2403" s="138"/>
    </row>
    <row r="2404">
      <c r="A2404" s="108">
        <v>1785.0</v>
      </c>
      <c r="B2404" s="108" t="s">
        <v>1584</v>
      </c>
      <c r="C2404" s="153" t="s">
        <v>7583</v>
      </c>
      <c r="D2404" s="153"/>
      <c r="E2404" s="153" t="s">
        <v>2788</v>
      </c>
      <c r="F2404" s="153"/>
      <c r="G2404" s="153" t="s">
        <v>7683</v>
      </c>
      <c r="H2404" s="153" t="s">
        <v>7684</v>
      </c>
      <c r="I2404" s="153" t="s">
        <v>2784</v>
      </c>
      <c r="J2404" s="154" t="s">
        <v>7685</v>
      </c>
      <c r="K2404" s="153" t="s">
        <v>2786</v>
      </c>
      <c r="L2404" s="138"/>
      <c r="M2404" s="138"/>
    </row>
    <row r="2405">
      <c r="A2405" s="108">
        <v>1784.0</v>
      </c>
      <c r="B2405" s="108" t="s">
        <v>1584</v>
      </c>
      <c r="C2405" s="153" t="s">
        <v>7583</v>
      </c>
      <c r="D2405" s="153"/>
      <c r="E2405" s="153" t="s">
        <v>2788</v>
      </c>
      <c r="F2405" s="153"/>
      <c r="G2405" s="153" t="s">
        <v>7686</v>
      </c>
      <c r="H2405" s="153" t="s">
        <v>7687</v>
      </c>
      <c r="I2405" s="153" t="s">
        <v>2784</v>
      </c>
      <c r="J2405" s="154" t="s">
        <v>7688</v>
      </c>
      <c r="K2405" s="153" t="s">
        <v>2786</v>
      </c>
      <c r="L2405" s="138"/>
      <c r="M2405" s="138"/>
    </row>
    <row r="2406">
      <c r="A2406" s="108">
        <v>1786.0</v>
      </c>
      <c r="B2406" s="108" t="s">
        <v>1584</v>
      </c>
      <c r="C2406" s="153" t="s">
        <v>7583</v>
      </c>
      <c r="D2406" s="153"/>
      <c r="E2406" s="153" t="s">
        <v>2788</v>
      </c>
      <c r="F2406" s="153"/>
      <c r="G2406" s="153" t="s">
        <v>7689</v>
      </c>
      <c r="H2406" s="153" t="s">
        <v>7690</v>
      </c>
      <c r="I2406" s="153" t="s">
        <v>2784</v>
      </c>
      <c r="J2406" s="154" t="s">
        <v>7691</v>
      </c>
      <c r="K2406" s="153" t="s">
        <v>2786</v>
      </c>
      <c r="L2406" s="138"/>
      <c r="M2406" s="138"/>
    </row>
    <row r="2407">
      <c r="A2407" s="108">
        <v>1798.0</v>
      </c>
      <c r="B2407" s="108" t="s">
        <v>1584</v>
      </c>
      <c r="C2407" s="153" t="s">
        <v>7583</v>
      </c>
      <c r="D2407" s="153"/>
      <c r="E2407" s="153" t="s">
        <v>2825</v>
      </c>
      <c r="F2407" s="153"/>
      <c r="G2407" s="153" t="s">
        <v>7692</v>
      </c>
      <c r="H2407" s="153" t="s">
        <v>7693</v>
      </c>
      <c r="I2407" s="153" t="s">
        <v>1715</v>
      </c>
      <c r="J2407" s="154" t="s">
        <v>7694</v>
      </c>
      <c r="K2407" s="153" t="s">
        <v>1717</v>
      </c>
      <c r="L2407" s="138"/>
      <c r="M2407" s="138"/>
    </row>
    <row r="2408">
      <c r="A2408" s="108">
        <v>1762.0</v>
      </c>
      <c r="B2408" s="108" t="s">
        <v>1584</v>
      </c>
      <c r="C2408" s="153" t="s">
        <v>7583</v>
      </c>
      <c r="D2408" s="141"/>
      <c r="E2408" s="141" t="s">
        <v>1585</v>
      </c>
      <c r="F2408" s="141"/>
      <c r="G2408" s="141" t="s">
        <v>7695</v>
      </c>
      <c r="H2408" s="141" t="s">
        <v>7696</v>
      </c>
      <c r="I2408" s="141" t="s">
        <v>1588</v>
      </c>
      <c r="J2408" s="155" t="s">
        <v>7697</v>
      </c>
      <c r="K2408" s="141" t="s">
        <v>1703</v>
      </c>
      <c r="L2408" s="138"/>
      <c r="M2408" s="138"/>
    </row>
    <row r="2409">
      <c r="A2409" s="108">
        <v>1783.0</v>
      </c>
      <c r="B2409" s="108" t="s">
        <v>1584</v>
      </c>
      <c r="C2409" s="153" t="s">
        <v>7583</v>
      </c>
      <c r="D2409" s="153"/>
      <c r="E2409" s="153" t="s">
        <v>2788</v>
      </c>
      <c r="F2409" s="153"/>
      <c r="G2409" s="153" t="s">
        <v>974</v>
      </c>
      <c r="H2409" s="153" t="s">
        <v>7698</v>
      </c>
      <c r="I2409" s="153" t="s">
        <v>2784</v>
      </c>
      <c r="J2409" s="154" t="s">
        <v>7699</v>
      </c>
      <c r="K2409" s="153" t="s">
        <v>2786</v>
      </c>
      <c r="L2409" s="138"/>
      <c r="M2409" s="138"/>
    </row>
    <row r="2410">
      <c r="A2410" s="108">
        <v>1759.0</v>
      </c>
      <c r="B2410" s="108" t="s">
        <v>1584</v>
      </c>
      <c r="C2410" s="153" t="s">
        <v>7583</v>
      </c>
      <c r="D2410" s="141"/>
      <c r="E2410" s="141" t="s">
        <v>1585</v>
      </c>
      <c r="F2410" s="141"/>
      <c r="G2410" s="141" t="s">
        <v>7700</v>
      </c>
      <c r="H2410" s="141" t="s">
        <v>7701</v>
      </c>
      <c r="I2410" s="141" t="s">
        <v>1588</v>
      </c>
      <c r="J2410" s="155" t="s">
        <v>7702</v>
      </c>
      <c r="K2410" s="141" t="s">
        <v>3372</v>
      </c>
      <c r="L2410" s="138"/>
      <c r="M2410" s="138"/>
    </row>
    <row r="2411">
      <c r="A2411" s="108">
        <v>1773.0</v>
      </c>
      <c r="B2411" s="108" t="s">
        <v>1584</v>
      </c>
      <c r="C2411" s="153" t="s">
        <v>7583</v>
      </c>
      <c r="D2411" s="141"/>
      <c r="E2411" s="141" t="s">
        <v>1585</v>
      </c>
      <c r="F2411" s="141"/>
      <c r="G2411" s="141" t="s">
        <v>7703</v>
      </c>
      <c r="H2411" s="141" t="s">
        <v>7704</v>
      </c>
      <c r="I2411" s="141" t="s">
        <v>1588</v>
      </c>
      <c r="J2411" s="155" t="s">
        <v>7705</v>
      </c>
      <c r="K2411" s="141" t="s">
        <v>3381</v>
      </c>
      <c r="L2411" s="138"/>
      <c r="M2411" s="138"/>
    </row>
    <row r="2412">
      <c r="A2412" s="108">
        <v>1780.0</v>
      </c>
      <c r="B2412" s="108" t="s">
        <v>1584</v>
      </c>
      <c r="C2412" s="153" t="s">
        <v>7583</v>
      </c>
      <c r="D2412" s="153"/>
      <c r="E2412" s="153" t="s">
        <v>1585</v>
      </c>
      <c r="F2412" s="153"/>
      <c r="G2412" s="153" t="s">
        <v>7703</v>
      </c>
      <c r="H2412" s="153" t="s">
        <v>7704</v>
      </c>
      <c r="I2412" s="153" t="s">
        <v>1588</v>
      </c>
      <c r="J2412" s="154" t="s">
        <v>7706</v>
      </c>
      <c r="K2412" s="153" t="s">
        <v>3384</v>
      </c>
      <c r="L2412" s="138"/>
      <c r="M2412" s="138"/>
    </row>
    <row r="2413">
      <c r="A2413" s="108">
        <v>1787.0</v>
      </c>
      <c r="B2413" s="108" t="s">
        <v>1584</v>
      </c>
      <c r="C2413" s="153" t="s">
        <v>7583</v>
      </c>
      <c r="D2413" s="153"/>
      <c r="E2413" s="153" t="s">
        <v>2788</v>
      </c>
      <c r="F2413" s="153"/>
      <c r="G2413" s="153" t="s">
        <v>7707</v>
      </c>
      <c r="H2413" s="153" t="s">
        <v>7708</v>
      </c>
      <c r="I2413" s="153" t="s">
        <v>2784</v>
      </c>
      <c r="J2413" s="154" t="s">
        <v>7709</v>
      </c>
      <c r="K2413" s="153" t="s">
        <v>2786</v>
      </c>
      <c r="L2413" s="138"/>
      <c r="M2413" s="138"/>
    </row>
    <row r="2414">
      <c r="A2414" s="108">
        <v>1750.0</v>
      </c>
      <c r="B2414" s="108" t="s">
        <v>1584</v>
      </c>
      <c r="C2414" s="153" t="s">
        <v>7583</v>
      </c>
      <c r="D2414" s="153"/>
      <c r="E2414" s="153" t="s">
        <v>2749</v>
      </c>
      <c r="F2414" s="153"/>
      <c r="G2414" s="153" t="s">
        <v>7710</v>
      </c>
      <c r="H2414" s="153" t="s">
        <v>7711</v>
      </c>
      <c r="I2414" s="153" t="s">
        <v>1681</v>
      </c>
      <c r="J2414" s="154" t="s">
        <v>7712</v>
      </c>
      <c r="K2414" s="153" t="s">
        <v>3532</v>
      </c>
      <c r="L2414" s="138"/>
      <c r="M2414" s="138"/>
    </row>
    <row r="2415">
      <c r="A2415" s="108">
        <v>1751.0</v>
      </c>
      <c r="B2415" s="108" t="s">
        <v>1584</v>
      </c>
      <c r="C2415" s="153" t="s">
        <v>7583</v>
      </c>
      <c r="D2415" s="153"/>
      <c r="E2415" s="153" t="s">
        <v>2749</v>
      </c>
      <c r="F2415" s="153"/>
      <c r="G2415" s="153" t="s">
        <v>7713</v>
      </c>
      <c r="H2415" s="153" t="s">
        <v>7714</v>
      </c>
      <c r="I2415" s="153" t="s">
        <v>1681</v>
      </c>
      <c r="J2415" s="154" t="s">
        <v>7715</v>
      </c>
      <c r="K2415" s="153" t="s">
        <v>3532</v>
      </c>
      <c r="L2415" s="138"/>
      <c r="M2415" s="138"/>
    </row>
    <row r="2416">
      <c r="A2416" s="108">
        <v>1752.0</v>
      </c>
      <c r="B2416" s="108" t="s">
        <v>1584</v>
      </c>
      <c r="C2416" s="153" t="s">
        <v>7583</v>
      </c>
      <c r="D2416" s="153"/>
      <c r="E2416" s="153" t="s">
        <v>2749</v>
      </c>
      <c r="F2416" s="153"/>
      <c r="G2416" s="153" t="s">
        <v>7716</v>
      </c>
      <c r="H2416" s="153" t="s">
        <v>7717</v>
      </c>
      <c r="I2416" s="153" t="s">
        <v>1681</v>
      </c>
      <c r="J2416" s="154" t="s">
        <v>7718</v>
      </c>
      <c r="K2416" s="153" t="s">
        <v>3532</v>
      </c>
      <c r="L2416" s="138"/>
      <c r="M2416" s="138"/>
    </row>
    <row r="2417">
      <c r="A2417" s="108">
        <v>1847.0</v>
      </c>
      <c r="B2417" s="108" t="s">
        <v>1584</v>
      </c>
      <c r="C2417" s="153" t="s">
        <v>7583</v>
      </c>
      <c r="D2417" s="153"/>
      <c r="E2417" s="153" t="s">
        <v>2791</v>
      </c>
      <c r="F2417" s="153"/>
      <c r="G2417" s="153" t="s">
        <v>7719</v>
      </c>
      <c r="H2417" s="153" t="s">
        <v>7720</v>
      </c>
      <c r="I2417" s="153" t="s">
        <v>1674</v>
      </c>
      <c r="J2417" s="154" t="s">
        <v>7721</v>
      </c>
      <c r="K2417" s="153" t="s">
        <v>7722</v>
      </c>
      <c r="L2417" s="138"/>
      <c r="M2417" s="138"/>
    </row>
    <row r="2418">
      <c r="A2418" s="108">
        <v>1849.0</v>
      </c>
      <c r="B2418" s="108" t="s">
        <v>1584</v>
      </c>
      <c r="C2418" s="153" t="s">
        <v>7583</v>
      </c>
      <c r="D2418" s="153"/>
      <c r="E2418" s="153" t="s">
        <v>2791</v>
      </c>
      <c r="F2418" s="153"/>
      <c r="G2418" s="153" t="s">
        <v>7719</v>
      </c>
      <c r="H2418" s="153" t="s">
        <v>7720</v>
      </c>
      <c r="I2418" s="153" t="s">
        <v>1674</v>
      </c>
      <c r="J2418" s="154" t="s">
        <v>7723</v>
      </c>
      <c r="K2418" s="153" t="s">
        <v>4077</v>
      </c>
      <c r="L2418" s="138"/>
      <c r="M2418" s="138"/>
    </row>
    <row r="2419">
      <c r="A2419" s="108">
        <v>1844.0</v>
      </c>
      <c r="B2419" s="108" t="s">
        <v>1584</v>
      </c>
      <c r="C2419" s="153" t="s">
        <v>7583</v>
      </c>
      <c r="D2419" s="153"/>
      <c r="E2419" s="153" t="s">
        <v>1597</v>
      </c>
      <c r="F2419" s="153"/>
      <c r="G2419" s="153" t="s">
        <v>7724</v>
      </c>
      <c r="H2419" s="153" t="s">
        <v>7725</v>
      </c>
      <c r="I2419" s="153" t="s">
        <v>1600</v>
      </c>
      <c r="J2419" s="154" t="s">
        <v>7726</v>
      </c>
      <c r="K2419" s="153" t="s">
        <v>1795</v>
      </c>
      <c r="L2419" s="138"/>
      <c r="M2419" s="138"/>
    </row>
    <row r="2420">
      <c r="A2420" s="108">
        <v>1845.0</v>
      </c>
      <c r="B2420" s="108" t="s">
        <v>1584</v>
      </c>
      <c r="C2420" s="153" t="s">
        <v>7583</v>
      </c>
      <c r="D2420" s="153"/>
      <c r="E2420" s="153" t="s">
        <v>1597</v>
      </c>
      <c r="F2420" s="153"/>
      <c r="G2420" s="153" t="s">
        <v>7724</v>
      </c>
      <c r="H2420" s="153" t="s">
        <v>7725</v>
      </c>
      <c r="I2420" s="153" t="s">
        <v>1600</v>
      </c>
      <c r="J2420" s="154" t="s">
        <v>7727</v>
      </c>
      <c r="K2420" s="153" t="s">
        <v>1798</v>
      </c>
      <c r="L2420" s="138"/>
      <c r="M2420" s="138"/>
    </row>
    <row r="2421">
      <c r="C2421" s="12" t="s">
        <v>7583</v>
      </c>
      <c r="D2421" s="12"/>
      <c r="E2421" s="12" t="s">
        <v>1671</v>
      </c>
      <c r="F2421" s="21"/>
      <c r="G2421" s="21" t="s">
        <v>7728</v>
      </c>
      <c r="H2421" s="21" t="s">
        <v>7729</v>
      </c>
      <c r="I2421" s="21" t="s">
        <v>1674</v>
      </c>
      <c r="J2421" s="148" t="s">
        <v>7730</v>
      </c>
      <c r="K2421" s="20" t="s">
        <v>2963</v>
      </c>
      <c r="L2421" s="21"/>
    </row>
    <row r="2422">
      <c r="A2422" s="108">
        <v>1850.0</v>
      </c>
      <c r="B2422" s="108" t="s">
        <v>1584</v>
      </c>
      <c r="C2422" s="153" t="s">
        <v>7583</v>
      </c>
      <c r="D2422" s="153"/>
      <c r="E2422" s="153" t="s">
        <v>2791</v>
      </c>
      <c r="F2422" s="153"/>
      <c r="G2422" s="153" t="s">
        <v>7728</v>
      </c>
      <c r="H2422" s="153" t="s">
        <v>7729</v>
      </c>
      <c r="I2422" s="153" t="s">
        <v>1674</v>
      </c>
      <c r="J2422" s="154" t="s">
        <v>7730</v>
      </c>
      <c r="K2422" s="153" t="s">
        <v>2963</v>
      </c>
      <c r="L2422" s="138"/>
      <c r="M2422" s="138"/>
    </row>
    <row r="2423">
      <c r="A2423" s="108">
        <v>1846.0</v>
      </c>
      <c r="B2423" s="108" t="s">
        <v>1584</v>
      </c>
      <c r="C2423" s="153" t="s">
        <v>7583</v>
      </c>
      <c r="D2423" s="153"/>
      <c r="E2423" s="153" t="s">
        <v>2791</v>
      </c>
      <c r="F2423" s="153"/>
      <c r="G2423" s="153" t="s">
        <v>7731</v>
      </c>
      <c r="H2423" s="153" t="s">
        <v>7732</v>
      </c>
      <c r="I2423" s="153" t="s">
        <v>1674</v>
      </c>
      <c r="J2423" s="154" t="s">
        <v>7733</v>
      </c>
      <c r="K2423" s="153" t="s">
        <v>7722</v>
      </c>
      <c r="L2423" s="138"/>
      <c r="M2423" s="138"/>
    </row>
    <row r="2424">
      <c r="A2424" s="108">
        <v>1848.0</v>
      </c>
      <c r="B2424" s="108" t="s">
        <v>1584</v>
      </c>
      <c r="C2424" s="153" t="s">
        <v>7583</v>
      </c>
      <c r="D2424" s="153"/>
      <c r="E2424" s="153" t="s">
        <v>2791</v>
      </c>
      <c r="F2424" s="153"/>
      <c r="G2424" s="153" t="s">
        <v>7731</v>
      </c>
      <c r="H2424" s="153" t="s">
        <v>7732</v>
      </c>
      <c r="I2424" s="153" t="s">
        <v>1674</v>
      </c>
      <c r="J2424" s="154" t="s">
        <v>7734</v>
      </c>
      <c r="K2424" s="153" t="s">
        <v>4077</v>
      </c>
      <c r="L2424" s="138"/>
      <c r="M2424" s="138"/>
    </row>
    <row r="2425">
      <c r="A2425" s="108">
        <v>1788.0</v>
      </c>
      <c r="B2425" s="108" t="s">
        <v>1584</v>
      </c>
      <c r="C2425" s="153" t="s">
        <v>7583</v>
      </c>
      <c r="D2425" s="153"/>
      <c r="E2425" s="153" t="s">
        <v>2788</v>
      </c>
      <c r="F2425" s="153"/>
      <c r="G2425" s="153" t="s">
        <v>7735</v>
      </c>
      <c r="H2425" s="153" t="s">
        <v>7736</v>
      </c>
      <c r="I2425" s="153" t="s">
        <v>2784</v>
      </c>
      <c r="J2425" s="154" t="s">
        <v>7737</v>
      </c>
      <c r="K2425" s="153" t="s">
        <v>2786</v>
      </c>
      <c r="L2425" s="138"/>
      <c r="M2425" s="138"/>
    </row>
    <row r="2426">
      <c r="A2426" s="108">
        <v>1756.0</v>
      </c>
      <c r="B2426" s="108" t="s">
        <v>1584</v>
      </c>
      <c r="C2426" s="153" t="s">
        <v>7583</v>
      </c>
      <c r="D2426" s="141"/>
      <c r="E2426" s="141" t="s">
        <v>2783</v>
      </c>
      <c r="F2426" s="142"/>
      <c r="G2426" s="142" t="s">
        <v>7738</v>
      </c>
      <c r="H2426" s="142" t="s">
        <v>7739</v>
      </c>
      <c r="I2426" s="142" t="s">
        <v>2784</v>
      </c>
      <c r="J2426" s="143" t="s">
        <v>7740</v>
      </c>
      <c r="K2426" s="141" t="s">
        <v>2786</v>
      </c>
      <c r="L2426" s="138"/>
      <c r="M2426" s="111"/>
      <c r="N2426" s="18"/>
      <c r="O2426" s="113"/>
      <c r="P2426" s="113"/>
      <c r="Q2426" s="18"/>
      <c r="R2426" s="18"/>
      <c r="S2426" s="15"/>
      <c r="T2426" s="18"/>
      <c r="U2426" s="18"/>
      <c r="V2426" s="18"/>
      <c r="W2426" s="18"/>
      <c r="X2426" s="18"/>
      <c r="Y2426" s="18"/>
      <c r="Z2426" s="18"/>
      <c r="AA2426" s="18"/>
      <c r="AB2426" s="18"/>
      <c r="AC2426" s="18"/>
      <c r="AD2426" s="18"/>
    </row>
    <row r="2427">
      <c r="A2427" s="108">
        <v>1753.0</v>
      </c>
      <c r="B2427" s="108" t="s">
        <v>1584</v>
      </c>
      <c r="C2427" s="153" t="s">
        <v>7583</v>
      </c>
      <c r="D2427" s="153"/>
      <c r="E2427" s="153" t="s">
        <v>2749</v>
      </c>
      <c r="F2427" s="153"/>
      <c r="G2427" s="153" t="s">
        <v>7741</v>
      </c>
      <c r="H2427" s="153" t="s">
        <v>7742</v>
      </c>
      <c r="I2427" s="153" t="s">
        <v>1681</v>
      </c>
      <c r="J2427" s="154" t="s">
        <v>7743</v>
      </c>
      <c r="K2427" s="153" t="s">
        <v>1759</v>
      </c>
      <c r="L2427" s="138"/>
      <c r="M2427" s="138"/>
    </row>
    <row r="2428">
      <c r="A2428" s="108">
        <v>1758.0</v>
      </c>
      <c r="B2428" s="108" t="s">
        <v>1584</v>
      </c>
      <c r="C2428" s="153" t="s">
        <v>7583</v>
      </c>
      <c r="D2428" s="141"/>
      <c r="E2428" s="141" t="s">
        <v>1585</v>
      </c>
      <c r="F2428" s="141"/>
      <c r="G2428" s="141" t="s">
        <v>7744</v>
      </c>
      <c r="H2428" s="141" t="s">
        <v>7745</v>
      </c>
      <c r="I2428" s="141" t="s">
        <v>1588</v>
      </c>
      <c r="J2428" s="155" t="s">
        <v>7746</v>
      </c>
      <c r="K2428" s="141" t="s">
        <v>3372</v>
      </c>
      <c r="L2428" s="138"/>
      <c r="M2428" s="138"/>
    </row>
    <row r="2429">
      <c r="A2429" s="108">
        <v>1772.0</v>
      </c>
      <c r="B2429" s="108" t="s">
        <v>1584</v>
      </c>
      <c r="C2429" s="153" t="s">
        <v>7583</v>
      </c>
      <c r="D2429" s="141"/>
      <c r="E2429" s="141" t="s">
        <v>1585</v>
      </c>
      <c r="F2429" s="141"/>
      <c r="G2429" s="141" t="s">
        <v>7747</v>
      </c>
      <c r="H2429" s="141" t="s">
        <v>7748</v>
      </c>
      <c r="I2429" s="141" t="s">
        <v>1588</v>
      </c>
      <c r="J2429" s="155" t="s">
        <v>7749</v>
      </c>
      <c r="K2429" s="141" t="s">
        <v>3381</v>
      </c>
      <c r="L2429" s="138"/>
      <c r="M2429" s="138"/>
    </row>
    <row r="2430">
      <c r="A2430" s="108">
        <v>1779.0</v>
      </c>
      <c r="B2430" s="108" t="s">
        <v>1584</v>
      </c>
      <c r="C2430" s="153" t="s">
        <v>7583</v>
      </c>
      <c r="D2430" s="153"/>
      <c r="E2430" s="153" t="s">
        <v>1585</v>
      </c>
      <c r="F2430" s="153"/>
      <c r="G2430" s="153" t="s">
        <v>7747</v>
      </c>
      <c r="H2430" s="153" t="s">
        <v>7748</v>
      </c>
      <c r="I2430" s="153" t="s">
        <v>1588</v>
      </c>
      <c r="J2430" s="154" t="s">
        <v>7750</v>
      </c>
      <c r="K2430" s="153" t="s">
        <v>3384</v>
      </c>
      <c r="L2430" s="138"/>
      <c r="M2430" s="138"/>
    </row>
    <row r="2431">
      <c r="A2431" s="108">
        <v>1755.0</v>
      </c>
      <c r="B2431" s="108" t="s">
        <v>1584</v>
      </c>
      <c r="C2431" s="153" t="s">
        <v>7583</v>
      </c>
      <c r="D2431" s="153"/>
      <c r="E2431" s="153" t="s">
        <v>1634</v>
      </c>
      <c r="F2431" s="153"/>
      <c r="G2431" s="153" t="s">
        <v>7751</v>
      </c>
      <c r="H2431" s="153" t="s">
        <v>7752</v>
      </c>
      <c r="I2431" s="153" t="s">
        <v>1637</v>
      </c>
      <c r="J2431" s="154" t="s">
        <v>7753</v>
      </c>
      <c r="K2431" s="153" t="s">
        <v>1689</v>
      </c>
      <c r="L2431" s="138"/>
      <c r="M2431" s="138"/>
    </row>
    <row r="2432">
      <c r="A2432" s="108">
        <v>1761.0</v>
      </c>
      <c r="B2432" s="108" t="s">
        <v>1584</v>
      </c>
      <c r="C2432" s="153" t="s">
        <v>7583</v>
      </c>
      <c r="D2432" s="141"/>
      <c r="E2432" s="141" t="s">
        <v>1585</v>
      </c>
      <c r="F2432" s="141"/>
      <c r="G2432" s="141" t="s">
        <v>7754</v>
      </c>
      <c r="H2432" s="141" t="s">
        <v>7752</v>
      </c>
      <c r="I2432" s="141" t="s">
        <v>1588</v>
      </c>
      <c r="J2432" s="155" t="s">
        <v>7755</v>
      </c>
      <c r="K2432" s="141" t="s">
        <v>1693</v>
      </c>
      <c r="L2432" s="138"/>
      <c r="M2432" s="138"/>
    </row>
    <row r="2433">
      <c r="A2433" s="108">
        <v>1789.0</v>
      </c>
      <c r="B2433" s="108" t="s">
        <v>1584</v>
      </c>
      <c r="C2433" s="153" t="s">
        <v>7583</v>
      </c>
      <c r="D2433" s="153"/>
      <c r="E2433" s="153" t="s">
        <v>2788</v>
      </c>
      <c r="F2433" s="153"/>
      <c r="G2433" s="153" t="s">
        <v>7756</v>
      </c>
      <c r="H2433" s="153" t="s">
        <v>7757</v>
      </c>
      <c r="I2433" s="153" t="s">
        <v>2784</v>
      </c>
      <c r="J2433" s="154" t="s">
        <v>7758</v>
      </c>
      <c r="K2433" s="153" t="s">
        <v>2786</v>
      </c>
      <c r="L2433" s="138"/>
      <c r="M2433" s="138"/>
    </row>
    <row r="2434">
      <c r="A2434" s="108">
        <v>1757.0</v>
      </c>
      <c r="B2434" s="108" t="s">
        <v>1584</v>
      </c>
      <c r="C2434" s="153" t="s">
        <v>7583</v>
      </c>
      <c r="D2434" s="141"/>
      <c r="E2434" s="141" t="s">
        <v>2783</v>
      </c>
      <c r="F2434" s="142"/>
      <c r="G2434" s="142" t="s">
        <v>7759</v>
      </c>
      <c r="H2434" s="142" t="s">
        <v>7760</v>
      </c>
      <c r="I2434" s="142" t="s">
        <v>2784</v>
      </c>
      <c r="J2434" s="143" t="s">
        <v>7761</v>
      </c>
      <c r="K2434" s="141" t="s">
        <v>2786</v>
      </c>
      <c r="L2434" s="138"/>
      <c r="M2434" s="111"/>
      <c r="N2434" s="18"/>
      <c r="O2434" s="113"/>
      <c r="P2434" s="113"/>
      <c r="Q2434" s="18"/>
      <c r="R2434" s="18"/>
      <c r="S2434" s="15"/>
      <c r="T2434" s="18"/>
      <c r="U2434" s="18"/>
      <c r="V2434" s="18"/>
      <c r="W2434" s="18"/>
      <c r="X2434" s="18"/>
      <c r="Y2434" s="18"/>
      <c r="Z2434" s="18"/>
      <c r="AA2434" s="18"/>
      <c r="AB2434" s="18"/>
      <c r="AC2434" s="18"/>
      <c r="AD2434" s="18"/>
    </row>
    <row r="2435">
      <c r="A2435" s="108">
        <v>1790.0</v>
      </c>
      <c r="B2435" s="108" t="s">
        <v>1584</v>
      </c>
      <c r="C2435" s="153" t="s">
        <v>7583</v>
      </c>
      <c r="D2435" s="153"/>
      <c r="E2435" s="153" t="s">
        <v>2788</v>
      </c>
      <c r="F2435" s="153"/>
      <c r="G2435" s="153" t="s">
        <v>7762</v>
      </c>
      <c r="H2435" s="153" t="s">
        <v>7763</v>
      </c>
      <c r="I2435" s="153" t="s">
        <v>2784</v>
      </c>
      <c r="J2435" s="154" t="s">
        <v>7764</v>
      </c>
      <c r="K2435" s="153" t="s">
        <v>2786</v>
      </c>
      <c r="L2435" s="138"/>
      <c r="M2435" s="138"/>
    </row>
    <row r="2436">
      <c r="A2436" s="108">
        <v>1791.0</v>
      </c>
      <c r="B2436" s="108" t="s">
        <v>1584</v>
      </c>
      <c r="C2436" s="153" t="s">
        <v>7583</v>
      </c>
      <c r="D2436" s="153"/>
      <c r="E2436" s="153" t="s">
        <v>2788</v>
      </c>
      <c r="F2436" s="153"/>
      <c r="G2436" s="153" t="s">
        <v>7765</v>
      </c>
      <c r="H2436" s="153" t="s">
        <v>7766</v>
      </c>
      <c r="I2436" s="153" t="s">
        <v>2784</v>
      </c>
      <c r="J2436" s="154" t="s">
        <v>7767</v>
      </c>
      <c r="K2436" s="153" t="s">
        <v>2786</v>
      </c>
      <c r="L2436" s="138"/>
      <c r="M2436" s="138"/>
    </row>
    <row r="2437">
      <c r="A2437" s="108">
        <v>1792.0</v>
      </c>
      <c r="B2437" s="108" t="s">
        <v>1584</v>
      </c>
      <c r="C2437" s="153" t="s">
        <v>7583</v>
      </c>
      <c r="D2437" s="153"/>
      <c r="E2437" s="153" t="s">
        <v>2788</v>
      </c>
      <c r="F2437" s="153"/>
      <c r="G2437" s="153" t="s">
        <v>7768</v>
      </c>
      <c r="H2437" s="153" t="s">
        <v>7769</v>
      </c>
      <c r="I2437" s="153" t="s">
        <v>2784</v>
      </c>
      <c r="J2437" s="154" t="s">
        <v>7770</v>
      </c>
      <c r="K2437" s="153" t="s">
        <v>2786</v>
      </c>
      <c r="L2437" s="138"/>
      <c r="M2437" s="138"/>
    </row>
    <row r="2438">
      <c r="A2438" s="108">
        <v>1769.0</v>
      </c>
      <c r="B2438" s="108" t="s">
        <v>1584</v>
      </c>
      <c r="C2438" s="153" t="s">
        <v>7583</v>
      </c>
      <c r="D2438" s="141"/>
      <c r="E2438" s="141" t="s">
        <v>1585</v>
      </c>
      <c r="F2438" s="141"/>
      <c r="G2438" s="141" t="s">
        <v>7771</v>
      </c>
      <c r="H2438" s="141" t="s">
        <v>7772</v>
      </c>
      <c r="I2438" s="141" t="s">
        <v>1588</v>
      </c>
      <c r="J2438" s="155" t="s">
        <v>7773</v>
      </c>
      <c r="K2438" s="141" t="s">
        <v>3472</v>
      </c>
      <c r="L2438" s="138"/>
      <c r="M2438" s="138"/>
    </row>
    <row r="2439">
      <c r="A2439" s="108">
        <v>1768.0</v>
      </c>
      <c r="B2439" s="108" t="s">
        <v>1584</v>
      </c>
      <c r="C2439" s="153" t="s">
        <v>7583</v>
      </c>
      <c r="D2439" s="141"/>
      <c r="E2439" s="141" t="s">
        <v>1585</v>
      </c>
      <c r="F2439" s="141"/>
      <c r="G2439" s="141" t="s">
        <v>7774</v>
      </c>
      <c r="H2439" s="141" t="s">
        <v>7775</v>
      </c>
      <c r="I2439" s="141" t="s">
        <v>1588</v>
      </c>
      <c r="J2439" s="155" t="s">
        <v>7776</v>
      </c>
      <c r="K2439" s="141" t="s">
        <v>3472</v>
      </c>
      <c r="L2439" s="138"/>
      <c r="M2439" s="138"/>
    </row>
    <row r="2440">
      <c r="A2440" s="108">
        <v>1767.0</v>
      </c>
      <c r="B2440" s="108" t="s">
        <v>1584</v>
      </c>
      <c r="C2440" s="153" t="s">
        <v>7583</v>
      </c>
      <c r="D2440" s="141"/>
      <c r="E2440" s="141" t="s">
        <v>1585</v>
      </c>
      <c r="F2440" s="141"/>
      <c r="G2440" s="141" t="s">
        <v>7777</v>
      </c>
      <c r="H2440" s="141" t="s">
        <v>7778</v>
      </c>
      <c r="I2440" s="141" t="s">
        <v>1588</v>
      </c>
      <c r="J2440" s="155" t="s">
        <v>7779</v>
      </c>
      <c r="K2440" s="141" t="s">
        <v>3472</v>
      </c>
      <c r="L2440" s="138"/>
      <c r="M2440" s="138"/>
    </row>
    <row r="2441">
      <c r="A2441" s="108">
        <v>1770.0</v>
      </c>
      <c r="B2441" s="108" t="s">
        <v>1584</v>
      </c>
      <c r="C2441" s="153" t="s">
        <v>7583</v>
      </c>
      <c r="D2441" s="141"/>
      <c r="E2441" s="141" t="s">
        <v>1585</v>
      </c>
      <c r="F2441" s="141"/>
      <c r="G2441" s="141" t="s">
        <v>7780</v>
      </c>
      <c r="H2441" s="141" t="s">
        <v>7781</v>
      </c>
      <c r="I2441" s="141" t="s">
        <v>1588</v>
      </c>
      <c r="J2441" s="155" t="s">
        <v>7782</v>
      </c>
      <c r="K2441" s="141" t="s">
        <v>3483</v>
      </c>
      <c r="L2441" s="138"/>
      <c r="M2441" s="138"/>
    </row>
    <row r="2442">
      <c r="A2442" s="108">
        <v>1766.0</v>
      </c>
      <c r="B2442" s="108" t="s">
        <v>1584</v>
      </c>
      <c r="C2442" s="153" t="s">
        <v>7583</v>
      </c>
      <c r="D2442" s="141"/>
      <c r="E2442" s="141" t="s">
        <v>1585</v>
      </c>
      <c r="F2442" s="141"/>
      <c r="G2442" s="141" t="s">
        <v>7783</v>
      </c>
      <c r="H2442" s="141" t="s">
        <v>7784</v>
      </c>
      <c r="I2442" s="141" t="s">
        <v>1588</v>
      </c>
      <c r="J2442" s="155" t="s">
        <v>7785</v>
      </c>
      <c r="K2442" s="141" t="s">
        <v>3499</v>
      </c>
      <c r="L2442" s="138"/>
      <c r="M2442" s="138"/>
    </row>
    <row r="2443">
      <c r="A2443" s="108">
        <v>1782.0</v>
      </c>
      <c r="B2443" s="108" t="s">
        <v>1584</v>
      </c>
      <c r="C2443" s="153" t="s">
        <v>7583</v>
      </c>
      <c r="D2443" s="153"/>
      <c r="E2443" s="153" t="s">
        <v>1585</v>
      </c>
      <c r="F2443" s="153"/>
      <c r="G2443" s="153" t="s">
        <v>7786</v>
      </c>
      <c r="H2443" s="153" t="s">
        <v>7787</v>
      </c>
      <c r="I2443" s="153" t="s">
        <v>1588</v>
      </c>
      <c r="J2443" s="154" t="s">
        <v>7788</v>
      </c>
      <c r="K2443" s="153" t="s">
        <v>3509</v>
      </c>
      <c r="L2443" s="138"/>
      <c r="M2443" s="138"/>
    </row>
    <row r="2444">
      <c r="A2444" s="108">
        <v>1771.0</v>
      </c>
      <c r="B2444" s="108" t="s">
        <v>1584</v>
      </c>
      <c r="C2444" s="153" t="s">
        <v>7583</v>
      </c>
      <c r="D2444" s="141"/>
      <c r="E2444" s="141" t="s">
        <v>1585</v>
      </c>
      <c r="F2444" s="141"/>
      <c r="G2444" s="141" t="s">
        <v>7789</v>
      </c>
      <c r="H2444" s="141" t="s">
        <v>7790</v>
      </c>
      <c r="I2444" s="141" t="s">
        <v>1588</v>
      </c>
      <c r="J2444" s="155" t="s">
        <v>7791</v>
      </c>
      <c r="K2444" s="141" t="s">
        <v>3459</v>
      </c>
      <c r="L2444" s="138"/>
      <c r="M2444" s="138"/>
    </row>
    <row r="2445">
      <c r="A2445" s="108">
        <v>1775.0</v>
      </c>
      <c r="B2445" s="108" t="s">
        <v>1584</v>
      </c>
      <c r="C2445" s="153" t="s">
        <v>7583</v>
      </c>
      <c r="D2445" s="141"/>
      <c r="E2445" s="141" t="s">
        <v>1585</v>
      </c>
      <c r="F2445" s="141"/>
      <c r="G2445" s="141" t="s">
        <v>7792</v>
      </c>
      <c r="H2445" s="141" t="s">
        <v>7793</v>
      </c>
      <c r="I2445" s="141" t="s">
        <v>1588</v>
      </c>
      <c r="J2445" s="155" t="s">
        <v>7794</v>
      </c>
      <c r="K2445" s="141" t="s">
        <v>3463</v>
      </c>
      <c r="L2445" s="138"/>
      <c r="M2445" s="138"/>
    </row>
    <row r="2446">
      <c r="A2446" s="108">
        <v>1776.0</v>
      </c>
      <c r="B2446" s="108" t="s">
        <v>1584</v>
      </c>
      <c r="C2446" s="153" t="s">
        <v>7583</v>
      </c>
      <c r="D2446" s="153"/>
      <c r="E2446" s="153" t="s">
        <v>1585</v>
      </c>
      <c r="F2446" s="153"/>
      <c r="G2446" s="153" t="s">
        <v>7795</v>
      </c>
      <c r="H2446" s="153" t="s">
        <v>7796</v>
      </c>
      <c r="I2446" s="153" t="s">
        <v>1588</v>
      </c>
      <c r="J2446" s="154" t="s">
        <v>7797</v>
      </c>
      <c r="K2446" s="153" t="s">
        <v>3467</v>
      </c>
      <c r="L2446" s="138"/>
      <c r="M2446" s="138"/>
    </row>
    <row r="2447">
      <c r="A2447" s="108">
        <v>1749.0</v>
      </c>
      <c r="B2447" s="108" t="s">
        <v>1584</v>
      </c>
      <c r="C2447" s="153" t="s">
        <v>7583</v>
      </c>
      <c r="D2447" s="153"/>
      <c r="E2447" s="153" t="s">
        <v>2749</v>
      </c>
      <c r="F2447" s="153"/>
      <c r="G2447" s="153" t="s">
        <v>7798</v>
      </c>
      <c r="H2447" s="153" t="s">
        <v>7799</v>
      </c>
      <c r="I2447" s="153" t="s">
        <v>1681</v>
      </c>
      <c r="J2447" s="154" t="s">
        <v>7800</v>
      </c>
      <c r="K2447" s="153" t="s">
        <v>3029</v>
      </c>
      <c r="L2447" s="138"/>
      <c r="M2447" s="138"/>
    </row>
    <row r="2448">
      <c r="A2448" s="108">
        <v>1795.0</v>
      </c>
      <c r="B2448" s="108" t="s">
        <v>1584</v>
      </c>
      <c r="C2448" s="153" t="s">
        <v>7583</v>
      </c>
      <c r="D2448" s="153"/>
      <c r="E2448" s="153" t="s">
        <v>2825</v>
      </c>
      <c r="F2448" s="153"/>
      <c r="G2448" s="153" t="s">
        <v>7801</v>
      </c>
      <c r="H2448" s="153" t="s">
        <v>7802</v>
      </c>
      <c r="I2448" s="153" t="s">
        <v>1715</v>
      </c>
      <c r="J2448" s="154" t="s">
        <v>7803</v>
      </c>
      <c r="K2448" s="153" t="s">
        <v>1717</v>
      </c>
      <c r="L2448" s="138"/>
      <c r="M2448" s="138"/>
    </row>
    <row r="2449">
      <c r="A2449" s="108">
        <v>1796.0</v>
      </c>
      <c r="B2449" s="108" t="s">
        <v>1584</v>
      </c>
      <c r="C2449" s="153" t="s">
        <v>7583</v>
      </c>
      <c r="D2449" s="153"/>
      <c r="E2449" s="153" t="s">
        <v>2825</v>
      </c>
      <c r="F2449" s="153"/>
      <c r="G2449" s="153" t="s">
        <v>7804</v>
      </c>
      <c r="H2449" s="153" t="s">
        <v>7805</v>
      </c>
      <c r="I2449" s="153" t="s">
        <v>1715</v>
      </c>
      <c r="J2449" s="154" t="s">
        <v>7806</v>
      </c>
      <c r="K2449" s="153" t="s">
        <v>1717</v>
      </c>
      <c r="L2449" s="138"/>
      <c r="M2449" s="138"/>
    </row>
    <row r="2450">
      <c r="A2450" s="108">
        <v>1817.0</v>
      </c>
      <c r="B2450" s="108" t="s">
        <v>1584</v>
      </c>
      <c r="C2450" s="153" t="s">
        <v>7583</v>
      </c>
      <c r="D2450" s="153"/>
      <c r="E2450" s="153" t="s">
        <v>1597</v>
      </c>
      <c r="F2450" s="153"/>
      <c r="G2450" s="153" t="s">
        <v>7807</v>
      </c>
      <c r="H2450" s="153" t="s">
        <v>7808</v>
      </c>
      <c r="I2450" s="153" t="s">
        <v>1600</v>
      </c>
      <c r="J2450" s="154" t="s">
        <v>7809</v>
      </c>
      <c r="K2450" s="153" t="s">
        <v>3304</v>
      </c>
      <c r="L2450" s="138"/>
      <c r="M2450" s="138"/>
    </row>
    <row r="2451">
      <c r="A2451" s="108">
        <v>1830.0</v>
      </c>
      <c r="B2451" s="108" t="s">
        <v>1584</v>
      </c>
      <c r="C2451" s="153" t="s">
        <v>7583</v>
      </c>
      <c r="D2451" s="153"/>
      <c r="E2451" s="153" t="s">
        <v>1597</v>
      </c>
      <c r="F2451" s="153"/>
      <c r="G2451" s="153" t="s">
        <v>7807</v>
      </c>
      <c r="H2451" s="153" t="s">
        <v>7808</v>
      </c>
      <c r="I2451" s="153" t="s">
        <v>1600</v>
      </c>
      <c r="J2451" s="154" t="s">
        <v>7810</v>
      </c>
      <c r="K2451" s="153" t="s">
        <v>3307</v>
      </c>
      <c r="L2451" s="138"/>
      <c r="M2451" s="138"/>
    </row>
    <row r="2452">
      <c r="A2452" s="108">
        <v>1843.0</v>
      </c>
      <c r="B2452" s="108" t="s">
        <v>1584</v>
      </c>
      <c r="C2452" s="153" t="s">
        <v>7583</v>
      </c>
      <c r="D2452" s="153"/>
      <c r="E2452" s="153" t="s">
        <v>1597</v>
      </c>
      <c r="F2452" s="153"/>
      <c r="G2452" s="153" t="s">
        <v>7807</v>
      </c>
      <c r="H2452" s="153" t="s">
        <v>7808</v>
      </c>
      <c r="I2452" s="153" t="s">
        <v>1600</v>
      </c>
      <c r="J2452" s="154" t="s">
        <v>7811</v>
      </c>
      <c r="K2452" s="153" t="s">
        <v>3312</v>
      </c>
      <c r="L2452" s="138"/>
      <c r="M2452" s="138"/>
    </row>
    <row r="2453">
      <c r="A2453" s="108">
        <v>1763.0</v>
      </c>
      <c r="B2453" s="108" t="s">
        <v>1584</v>
      </c>
      <c r="C2453" s="153" t="s">
        <v>7583</v>
      </c>
      <c r="D2453" s="141"/>
      <c r="E2453" s="141" t="s">
        <v>1585</v>
      </c>
      <c r="F2453" s="141"/>
      <c r="G2453" s="141" t="s">
        <v>7812</v>
      </c>
      <c r="H2453" s="141" t="s">
        <v>7813</v>
      </c>
      <c r="I2453" s="141" t="s">
        <v>1588</v>
      </c>
      <c r="J2453" s="155" t="s">
        <v>7814</v>
      </c>
      <c r="K2453" s="141" t="s">
        <v>3376</v>
      </c>
      <c r="L2453" s="138"/>
      <c r="M2453" s="138"/>
    </row>
    <row r="2454">
      <c r="A2454" s="108">
        <v>1765.0</v>
      </c>
      <c r="B2454" s="108" t="s">
        <v>1584</v>
      </c>
      <c r="C2454" s="153" t="s">
        <v>7583</v>
      </c>
      <c r="D2454" s="141"/>
      <c r="E2454" s="141" t="s">
        <v>1585</v>
      </c>
      <c r="F2454" s="141"/>
      <c r="G2454" s="141" t="s">
        <v>7815</v>
      </c>
      <c r="H2454" s="141" t="s">
        <v>7816</v>
      </c>
      <c r="I2454" s="141" t="s">
        <v>1588</v>
      </c>
      <c r="J2454" s="155" t="s">
        <v>7817</v>
      </c>
      <c r="K2454" s="141" t="s">
        <v>3376</v>
      </c>
      <c r="L2454" s="138"/>
      <c r="M2454" s="138"/>
    </row>
    <row r="2455">
      <c r="A2455" s="108">
        <v>1764.0</v>
      </c>
      <c r="B2455" s="108" t="s">
        <v>1584</v>
      </c>
      <c r="C2455" s="153" t="s">
        <v>7583</v>
      </c>
      <c r="D2455" s="141"/>
      <c r="E2455" s="141" t="s">
        <v>1585</v>
      </c>
      <c r="F2455" s="141"/>
      <c r="G2455" s="141" t="s">
        <v>7818</v>
      </c>
      <c r="H2455" s="141" t="s">
        <v>7819</v>
      </c>
      <c r="I2455" s="141" t="s">
        <v>1588</v>
      </c>
      <c r="J2455" s="155" t="s">
        <v>7820</v>
      </c>
      <c r="K2455" s="141" t="s">
        <v>3376</v>
      </c>
      <c r="L2455" s="138"/>
      <c r="M2455" s="138"/>
    </row>
    <row r="2456">
      <c r="A2456" s="108">
        <v>1800.0</v>
      </c>
      <c r="B2456" s="108" t="s">
        <v>1584</v>
      </c>
      <c r="C2456" s="153" t="s">
        <v>7583</v>
      </c>
      <c r="D2456" s="153"/>
      <c r="E2456" s="153" t="s">
        <v>2825</v>
      </c>
      <c r="F2456" s="153"/>
      <c r="G2456" s="153" t="s">
        <v>7821</v>
      </c>
      <c r="H2456" s="153" t="s">
        <v>7822</v>
      </c>
      <c r="I2456" s="153" t="s">
        <v>1715</v>
      </c>
      <c r="J2456" s="154" t="s">
        <v>7823</v>
      </c>
      <c r="K2456" s="153" t="s">
        <v>1717</v>
      </c>
      <c r="L2456" s="138"/>
      <c r="M2456" s="138"/>
    </row>
    <row r="2457">
      <c r="A2457" s="119">
        <v>1882.0</v>
      </c>
      <c r="B2457" s="120" t="s">
        <v>1685</v>
      </c>
      <c r="C2457" s="120" t="s">
        <v>290</v>
      </c>
      <c r="D2457" s="120"/>
      <c r="E2457" s="120" t="s">
        <v>1585</v>
      </c>
      <c r="F2457" s="120"/>
      <c r="G2457" s="120" t="s">
        <v>7824</v>
      </c>
      <c r="H2457" s="120" t="s">
        <v>7825</v>
      </c>
      <c r="I2457" s="120" t="s">
        <v>1588</v>
      </c>
      <c r="J2457" s="146" t="s">
        <v>7826</v>
      </c>
      <c r="K2457" s="120" t="s">
        <v>3659</v>
      </c>
      <c r="L2457" s="120" t="s">
        <v>3660</v>
      </c>
      <c r="M2457" s="147"/>
    </row>
    <row r="2458">
      <c r="A2458" s="119">
        <v>1879.0</v>
      </c>
      <c r="B2458" s="120" t="s">
        <v>1685</v>
      </c>
      <c r="C2458" s="120" t="s">
        <v>290</v>
      </c>
      <c r="D2458" s="120"/>
      <c r="E2458" s="120" t="s">
        <v>1585</v>
      </c>
      <c r="F2458" s="120"/>
      <c r="G2458" s="120" t="s">
        <v>7827</v>
      </c>
      <c r="H2458" s="120" t="s">
        <v>7828</v>
      </c>
      <c r="I2458" s="120" t="s">
        <v>1588</v>
      </c>
      <c r="J2458" s="146" t="s">
        <v>7829</v>
      </c>
      <c r="K2458" s="120" t="s">
        <v>1988</v>
      </c>
      <c r="L2458" s="120" t="s">
        <v>1989</v>
      </c>
      <c r="M2458" s="147"/>
    </row>
    <row r="2459">
      <c r="A2459" s="119">
        <v>1880.0</v>
      </c>
      <c r="B2459" s="120" t="s">
        <v>1685</v>
      </c>
      <c r="C2459" s="120" t="s">
        <v>290</v>
      </c>
      <c r="D2459" s="120"/>
      <c r="E2459" s="120" t="s">
        <v>1585</v>
      </c>
      <c r="F2459" s="120"/>
      <c r="G2459" s="120" t="s">
        <v>7830</v>
      </c>
      <c r="H2459" s="120" t="s">
        <v>7831</v>
      </c>
      <c r="I2459" s="120" t="s">
        <v>1588</v>
      </c>
      <c r="J2459" s="146" t="s">
        <v>7832</v>
      </c>
      <c r="K2459" s="120" t="s">
        <v>1992</v>
      </c>
      <c r="L2459" s="120" t="s">
        <v>1993</v>
      </c>
      <c r="M2459" s="147"/>
    </row>
    <row r="2460">
      <c r="A2460" s="126">
        <v>1923.0</v>
      </c>
      <c r="B2460" s="127" t="s">
        <v>1711</v>
      </c>
      <c r="C2460" s="127" t="s">
        <v>290</v>
      </c>
      <c r="D2460" s="127"/>
      <c r="E2460" s="127" t="s">
        <v>2765</v>
      </c>
      <c r="F2460" s="127"/>
      <c r="G2460" s="127" t="s">
        <v>7833</v>
      </c>
      <c r="H2460" s="127" t="s">
        <v>7834</v>
      </c>
      <c r="I2460" s="127" t="s">
        <v>1722</v>
      </c>
      <c r="J2460" s="144" t="s">
        <v>7835</v>
      </c>
      <c r="K2460" s="127" t="s">
        <v>1890</v>
      </c>
      <c r="L2460" s="127" t="s">
        <v>1891</v>
      </c>
      <c r="M2460" s="145"/>
    </row>
    <row r="2461">
      <c r="A2461" s="119">
        <v>1899.0</v>
      </c>
      <c r="B2461" s="120" t="s">
        <v>1685</v>
      </c>
      <c r="C2461" s="120" t="s">
        <v>290</v>
      </c>
      <c r="D2461" s="120"/>
      <c r="E2461" s="120" t="s">
        <v>1585</v>
      </c>
      <c r="F2461" s="120"/>
      <c r="G2461" s="120" t="s">
        <v>4322</v>
      </c>
      <c r="H2461" s="120" t="s">
        <v>7836</v>
      </c>
      <c r="I2461" s="120" t="s">
        <v>1588</v>
      </c>
      <c r="J2461" s="146" t="s">
        <v>7837</v>
      </c>
      <c r="K2461" s="120" t="s">
        <v>1821</v>
      </c>
      <c r="L2461" s="120" t="s">
        <v>1822</v>
      </c>
      <c r="M2461" s="147"/>
    </row>
    <row r="2462">
      <c r="A2462" s="126">
        <v>1872.0</v>
      </c>
      <c r="B2462" s="127" t="s">
        <v>1711</v>
      </c>
      <c r="C2462" s="127" t="s">
        <v>290</v>
      </c>
      <c r="D2462" s="127"/>
      <c r="E2462" s="127" t="s">
        <v>2749</v>
      </c>
      <c r="F2462" s="127"/>
      <c r="G2462" s="127" t="s">
        <v>7838</v>
      </c>
      <c r="H2462" s="127" t="s">
        <v>7839</v>
      </c>
      <c r="I2462" s="127" t="s">
        <v>1681</v>
      </c>
      <c r="J2462" s="144" t="s">
        <v>7840</v>
      </c>
      <c r="K2462" s="127" t="s">
        <v>1803</v>
      </c>
      <c r="L2462" s="127" t="s">
        <v>1804</v>
      </c>
      <c r="M2462" s="145"/>
    </row>
    <row r="2463">
      <c r="A2463" s="119">
        <v>1881.0</v>
      </c>
      <c r="B2463" s="120" t="s">
        <v>1685</v>
      </c>
      <c r="C2463" s="120" t="s">
        <v>290</v>
      </c>
      <c r="D2463" s="120"/>
      <c r="E2463" s="120" t="s">
        <v>1585</v>
      </c>
      <c r="F2463" s="120"/>
      <c r="G2463" s="120" t="s">
        <v>7841</v>
      </c>
      <c r="H2463" s="120" t="s">
        <v>7842</v>
      </c>
      <c r="I2463" s="120" t="s">
        <v>1588</v>
      </c>
      <c r="J2463" s="146" t="s">
        <v>7843</v>
      </c>
      <c r="K2463" s="120" t="s">
        <v>3840</v>
      </c>
      <c r="L2463" s="120" t="s">
        <v>3841</v>
      </c>
      <c r="M2463" s="147"/>
    </row>
    <row r="2464">
      <c r="A2464" s="119">
        <v>1890.0</v>
      </c>
      <c r="B2464" s="120" t="s">
        <v>1685</v>
      </c>
      <c r="C2464" s="120" t="s">
        <v>290</v>
      </c>
      <c r="D2464" s="120"/>
      <c r="E2464" s="120" t="s">
        <v>1585</v>
      </c>
      <c r="F2464" s="120"/>
      <c r="G2464" s="120" t="s">
        <v>294</v>
      </c>
      <c r="H2464" s="120" t="s">
        <v>7842</v>
      </c>
      <c r="I2464" s="120" t="s">
        <v>1588</v>
      </c>
      <c r="J2464" s="146" t="s">
        <v>7844</v>
      </c>
      <c r="K2464" s="120" t="s">
        <v>1816</v>
      </c>
      <c r="L2464" s="120" t="s">
        <v>1817</v>
      </c>
      <c r="M2464" s="147"/>
    </row>
    <row r="2465">
      <c r="A2465" s="119">
        <v>1891.0</v>
      </c>
      <c r="B2465" s="120" t="s">
        <v>1685</v>
      </c>
      <c r="C2465" s="120" t="s">
        <v>290</v>
      </c>
      <c r="D2465" s="123"/>
      <c r="E2465" s="123" t="s">
        <v>1585</v>
      </c>
      <c r="F2465" s="123"/>
      <c r="G2465" s="123" t="s">
        <v>7842</v>
      </c>
      <c r="H2465" s="123" t="s">
        <v>7842</v>
      </c>
      <c r="I2465" s="123" t="s">
        <v>1588</v>
      </c>
      <c r="J2465" s="156" t="s">
        <v>7845</v>
      </c>
      <c r="K2465" s="123" t="s">
        <v>7846</v>
      </c>
      <c r="L2465" s="123" t="s">
        <v>7847</v>
      </c>
      <c r="M2465" s="147"/>
    </row>
    <row r="2466">
      <c r="A2466" s="119">
        <v>1892.0</v>
      </c>
      <c r="B2466" s="120" t="s">
        <v>1685</v>
      </c>
      <c r="C2466" s="120" t="s">
        <v>290</v>
      </c>
      <c r="D2466" s="120"/>
      <c r="E2466" s="120" t="s">
        <v>1585</v>
      </c>
      <c r="F2466" s="120"/>
      <c r="G2466" s="120" t="s">
        <v>7842</v>
      </c>
      <c r="H2466" s="120" t="s">
        <v>7842</v>
      </c>
      <c r="I2466" s="120" t="s">
        <v>1588</v>
      </c>
      <c r="J2466" s="146" t="s">
        <v>7848</v>
      </c>
      <c r="K2466" s="120" t="s">
        <v>7849</v>
      </c>
      <c r="L2466" s="120" t="s">
        <v>7850</v>
      </c>
      <c r="M2466" s="147"/>
    </row>
    <row r="2467">
      <c r="A2467" s="119">
        <v>1894.0</v>
      </c>
      <c r="B2467" s="120" t="s">
        <v>1685</v>
      </c>
      <c r="C2467" s="120" t="s">
        <v>290</v>
      </c>
      <c r="D2467" s="120"/>
      <c r="E2467" s="120" t="s">
        <v>1585</v>
      </c>
      <c r="F2467" s="120"/>
      <c r="G2467" s="120" t="s">
        <v>7842</v>
      </c>
      <c r="H2467" s="120" t="s">
        <v>7842</v>
      </c>
      <c r="I2467" s="120" t="s">
        <v>1588</v>
      </c>
      <c r="J2467" s="146" t="s">
        <v>7851</v>
      </c>
      <c r="K2467" s="120" t="s">
        <v>7852</v>
      </c>
      <c r="L2467" s="120" t="s">
        <v>7853</v>
      </c>
      <c r="M2467" s="147"/>
    </row>
    <row r="2468">
      <c r="A2468" s="119">
        <v>1852.0</v>
      </c>
      <c r="B2468" s="120" t="s">
        <v>1685</v>
      </c>
      <c r="C2468" s="120" t="s">
        <v>290</v>
      </c>
      <c r="D2468" s="120"/>
      <c r="E2468" s="120" t="s">
        <v>2749</v>
      </c>
      <c r="F2468" s="120"/>
      <c r="G2468" s="120" t="s">
        <v>7854</v>
      </c>
      <c r="H2468" s="120" t="s">
        <v>7855</v>
      </c>
      <c r="I2468" s="120" t="s">
        <v>1681</v>
      </c>
      <c r="J2468" s="146" t="s">
        <v>7856</v>
      </c>
      <c r="K2468" s="120" t="s">
        <v>7857</v>
      </c>
      <c r="L2468" s="120" t="s">
        <v>7858</v>
      </c>
      <c r="M2468" s="147"/>
    </row>
    <row r="2469">
      <c r="A2469" s="119">
        <v>1921.0</v>
      </c>
      <c r="B2469" s="120" t="s">
        <v>1685</v>
      </c>
      <c r="C2469" s="120" t="s">
        <v>290</v>
      </c>
      <c r="D2469" s="120"/>
      <c r="E2469" s="120" t="s">
        <v>2825</v>
      </c>
      <c r="F2469" s="120"/>
      <c r="G2469" s="120" t="s">
        <v>7859</v>
      </c>
      <c r="H2469" s="120" t="s">
        <v>7860</v>
      </c>
      <c r="I2469" s="120" t="s">
        <v>1715</v>
      </c>
      <c r="J2469" s="146" t="s">
        <v>7861</v>
      </c>
      <c r="K2469" s="120" t="s">
        <v>1717</v>
      </c>
      <c r="L2469" s="120" t="s">
        <v>1718</v>
      </c>
      <c r="M2469" s="147"/>
    </row>
    <row r="2470">
      <c r="A2470" s="119">
        <v>1900.0</v>
      </c>
      <c r="B2470" s="120" t="s">
        <v>1685</v>
      </c>
      <c r="C2470" s="120" t="s">
        <v>290</v>
      </c>
      <c r="D2470" s="120"/>
      <c r="E2470" s="120" t="s">
        <v>1585</v>
      </c>
      <c r="F2470" s="120"/>
      <c r="G2470" s="120" t="s">
        <v>7862</v>
      </c>
      <c r="H2470" s="120" t="s">
        <v>7863</v>
      </c>
      <c r="I2470" s="120" t="s">
        <v>1588</v>
      </c>
      <c r="J2470" s="146" t="s">
        <v>7864</v>
      </c>
      <c r="K2470" s="120" t="s">
        <v>4477</v>
      </c>
      <c r="L2470" s="120" t="s">
        <v>4478</v>
      </c>
      <c r="M2470" s="147"/>
    </row>
    <row r="2471">
      <c r="A2471" s="119">
        <v>1901.0</v>
      </c>
      <c r="B2471" s="120" t="s">
        <v>1685</v>
      </c>
      <c r="C2471" s="120" t="s">
        <v>290</v>
      </c>
      <c r="D2471" s="120"/>
      <c r="E2471" s="120" t="s">
        <v>1585</v>
      </c>
      <c r="F2471" s="120"/>
      <c r="G2471" s="120" t="s">
        <v>7865</v>
      </c>
      <c r="H2471" s="120" t="s">
        <v>7866</v>
      </c>
      <c r="I2471" s="120" t="s">
        <v>1588</v>
      </c>
      <c r="J2471" s="146" t="s">
        <v>7867</v>
      </c>
      <c r="K2471" s="120" t="s">
        <v>4477</v>
      </c>
      <c r="L2471" s="120" t="s">
        <v>4478</v>
      </c>
      <c r="M2471" s="147"/>
    </row>
    <row r="2472">
      <c r="A2472" s="126">
        <v>1920.0</v>
      </c>
      <c r="B2472" s="127" t="s">
        <v>1711</v>
      </c>
      <c r="C2472" s="127" t="s">
        <v>290</v>
      </c>
      <c r="D2472" s="127"/>
      <c r="E2472" s="127" t="s">
        <v>1585</v>
      </c>
      <c r="F2472" s="127"/>
      <c r="G2472" s="127" t="s">
        <v>7868</v>
      </c>
      <c r="H2472" s="127" t="s">
        <v>7869</v>
      </c>
      <c r="I2472" s="127" t="s">
        <v>1588</v>
      </c>
      <c r="J2472" s="144" t="s">
        <v>7870</v>
      </c>
      <c r="K2472" s="127" t="s">
        <v>4477</v>
      </c>
      <c r="L2472" s="127" t="s">
        <v>4478</v>
      </c>
      <c r="M2472" s="145"/>
    </row>
    <row r="2473">
      <c r="A2473" s="119">
        <v>1851.0</v>
      </c>
      <c r="B2473" s="120" t="s">
        <v>1685</v>
      </c>
      <c r="C2473" s="120" t="s">
        <v>290</v>
      </c>
      <c r="D2473" s="120"/>
      <c r="E2473" s="120" t="s">
        <v>2749</v>
      </c>
      <c r="F2473" s="120"/>
      <c r="G2473" s="120" t="s">
        <v>7871</v>
      </c>
      <c r="H2473" s="120" t="s">
        <v>7872</v>
      </c>
      <c r="I2473" s="120" t="s">
        <v>1681</v>
      </c>
      <c r="J2473" s="146" t="s">
        <v>7873</v>
      </c>
      <c r="K2473" s="120" t="s">
        <v>1842</v>
      </c>
      <c r="L2473" s="120" t="s">
        <v>1843</v>
      </c>
      <c r="M2473" s="147"/>
    </row>
    <row r="2474">
      <c r="A2474" s="119">
        <v>1893.0</v>
      </c>
      <c r="B2474" s="120" t="s">
        <v>1685</v>
      </c>
      <c r="C2474" s="120" t="s">
        <v>290</v>
      </c>
      <c r="D2474" s="120"/>
      <c r="E2474" s="120" t="s">
        <v>1585</v>
      </c>
      <c r="F2474" s="120"/>
      <c r="G2474" s="120" t="s">
        <v>294</v>
      </c>
      <c r="H2474" s="120" t="s">
        <v>7874</v>
      </c>
      <c r="I2474" s="120" t="s">
        <v>1588</v>
      </c>
      <c r="J2474" s="146" t="s">
        <v>7875</v>
      </c>
      <c r="K2474" s="120" t="s">
        <v>1852</v>
      </c>
      <c r="L2474" s="120" t="s">
        <v>1853</v>
      </c>
      <c r="M2474" s="147"/>
    </row>
    <row r="2475">
      <c r="A2475" s="119">
        <v>1895.0</v>
      </c>
      <c r="B2475" s="120" t="s">
        <v>1685</v>
      </c>
      <c r="C2475" s="120" t="s">
        <v>290</v>
      </c>
      <c r="D2475" s="120"/>
      <c r="E2475" s="120" t="s">
        <v>1585</v>
      </c>
      <c r="F2475" s="120"/>
      <c r="G2475" s="120" t="s">
        <v>294</v>
      </c>
      <c r="H2475" s="120" t="s">
        <v>7874</v>
      </c>
      <c r="I2475" s="120" t="s">
        <v>1588</v>
      </c>
      <c r="J2475" s="146" t="s">
        <v>7876</v>
      </c>
      <c r="K2475" s="120" t="s">
        <v>1855</v>
      </c>
      <c r="L2475" s="120" t="s">
        <v>1856</v>
      </c>
      <c r="M2475" s="147"/>
    </row>
    <row r="2476">
      <c r="A2476" s="119">
        <v>1896.0</v>
      </c>
      <c r="B2476" s="120" t="s">
        <v>1685</v>
      </c>
      <c r="C2476" s="120" t="s">
        <v>290</v>
      </c>
      <c r="D2476" s="120"/>
      <c r="E2476" s="120" t="s">
        <v>1585</v>
      </c>
      <c r="F2476" s="120"/>
      <c r="G2476" s="120" t="s">
        <v>294</v>
      </c>
      <c r="H2476" s="120" t="s">
        <v>7874</v>
      </c>
      <c r="I2476" s="120" t="s">
        <v>1588</v>
      </c>
      <c r="J2476" s="146" t="s">
        <v>7877</v>
      </c>
      <c r="K2476" s="120" t="s">
        <v>7878</v>
      </c>
      <c r="L2476" s="120" t="s">
        <v>7879</v>
      </c>
      <c r="M2476" s="147"/>
    </row>
    <row r="2477">
      <c r="A2477" s="119">
        <v>1897.0</v>
      </c>
      <c r="B2477" s="120" t="s">
        <v>1685</v>
      </c>
      <c r="C2477" s="120" t="s">
        <v>290</v>
      </c>
      <c r="D2477" s="120"/>
      <c r="E2477" s="120" t="s">
        <v>1585</v>
      </c>
      <c r="F2477" s="120"/>
      <c r="G2477" s="120" t="s">
        <v>7880</v>
      </c>
      <c r="H2477" s="120" t="s">
        <v>7874</v>
      </c>
      <c r="I2477" s="120" t="s">
        <v>1588</v>
      </c>
      <c r="J2477" s="146" t="s">
        <v>7881</v>
      </c>
      <c r="K2477" s="120" t="s">
        <v>7882</v>
      </c>
      <c r="L2477" s="120" t="s">
        <v>7883</v>
      </c>
      <c r="M2477" s="147"/>
    </row>
    <row r="2478">
      <c r="A2478" s="119">
        <v>1898.0</v>
      </c>
      <c r="B2478" s="120" t="s">
        <v>1685</v>
      </c>
      <c r="C2478" s="120" t="s">
        <v>290</v>
      </c>
      <c r="D2478" s="120"/>
      <c r="E2478" s="120" t="s">
        <v>1585</v>
      </c>
      <c r="F2478" s="120"/>
      <c r="G2478" s="120" t="s">
        <v>7884</v>
      </c>
      <c r="H2478" s="120" t="s">
        <v>7874</v>
      </c>
      <c r="I2478" s="120" t="s">
        <v>1588</v>
      </c>
      <c r="J2478" s="146" t="s">
        <v>7885</v>
      </c>
      <c r="K2478" s="120" t="s">
        <v>1896</v>
      </c>
      <c r="L2478" s="120" t="s">
        <v>1897</v>
      </c>
      <c r="M2478" s="147"/>
    </row>
    <row r="2479">
      <c r="A2479" s="119">
        <v>1859.0</v>
      </c>
      <c r="B2479" s="120" t="s">
        <v>1685</v>
      </c>
      <c r="C2479" s="120" t="s">
        <v>290</v>
      </c>
      <c r="D2479" s="120"/>
      <c r="E2479" s="120" t="s">
        <v>2749</v>
      </c>
      <c r="F2479" s="120"/>
      <c r="G2479" s="120" t="s">
        <v>7886</v>
      </c>
      <c r="H2479" s="120" t="s">
        <v>7887</v>
      </c>
      <c r="I2479" s="120" t="s">
        <v>1681</v>
      </c>
      <c r="J2479" s="146" t="s">
        <v>7888</v>
      </c>
      <c r="K2479" s="120" t="s">
        <v>7889</v>
      </c>
      <c r="L2479" s="120" t="s">
        <v>7890</v>
      </c>
      <c r="M2479" s="147"/>
    </row>
    <row r="2480">
      <c r="A2480" s="119">
        <v>1883.0</v>
      </c>
      <c r="B2480" s="120" t="s">
        <v>1685</v>
      </c>
      <c r="C2480" s="120" t="s">
        <v>290</v>
      </c>
      <c r="D2480" s="120"/>
      <c r="E2480" s="120" t="s">
        <v>1585</v>
      </c>
      <c r="F2480" s="120"/>
      <c r="G2480" s="120" t="s">
        <v>7891</v>
      </c>
      <c r="H2480" s="120" t="s">
        <v>7892</v>
      </c>
      <c r="I2480" s="120" t="s">
        <v>1588</v>
      </c>
      <c r="J2480" s="146" t="s">
        <v>7893</v>
      </c>
      <c r="K2480" s="120" t="s">
        <v>3280</v>
      </c>
      <c r="L2480" s="120" t="s">
        <v>3281</v>
      </c>
      <c r="M2480" s="147"/>
    </row>
    <row r="2481">
      <c r="A2481" s="119">
        <v>1884.0</v>
      </c>
      <c r="B2481" s="120" t="s">
        <v>1685</v>
      </c>
      <c r="C2481" s="120" t="s">
        <v>290</v>
      </c>
      <c r="D2481" s="120"/>
      <c r="E2481" s="120" t="s">
        <v>1585</v>
      </c>
      <c r="F2481" s="120"/>
      <c r="G2481" s="120" t="s">
        <v>7894</v>
      </c>
      <c r="H2481" s="120" t="s">
        <v>7892</v>
      </c>
      <c r="I2481" s="120" t="s">
        <v>1588</v>
      </c>
      <c r="J2481" s="146" t="s">
        <v>7895</v>
      </c>
      <c r="K2481" s="120" t="s">
        <v>3616</v>
      </c>
      <c r="L2481" s="120" t="s">
        <v>3617</v>
      </c>
      <c r="M2481" s="147"/>
    </row>
    <row r="2482">
      <c r="A2482" s="119">
        <v>1922.0</v>
      </c>
      <c r="B2482" s="120" t="s">
        <v>1685</v>
      </c>
      <c r="C2482" s="120" t="s">
        <v>290</v>
      </c>
      <c r="D2482" s="120"/>
      <c r="E2482" s="120" t="s">
        <v>2765</v>
      </c>
      <c r="F2482" s="120"/>
      <c r="G2482" s="120" t="s">
        <v>7896</v>
      </c>
      <c r="H2482" s="120" t="s">
        <v>7897</v>
      </c>
      <c r="I2482" s="120" t="s">
        <v>1722</v>
      </c>
      <c r="J2482" s="146" t="s">
        <v>7898</v>
      </c>
      <c r="K2482" s="120" t="s">
        <v>4232</v>
      </c>
      <c r="L2482" s="120" t="s">
        <v>4233</v>
      </c>
      <c r="M2482" s="147"/>
    </row>
    <row r="2483">
      <c r="A2483" s="126">
        <v>1919.0</v>
      </c>
      <c r="B2483" s="127" t="s">
        <v>1711</v>
      </c>
      <c r="C2483" s="127" t="s">
        <v>290</v>
      </c>
      <c r="D2483" s="127"/>
      <c r="E2483" s="127" t="s">
        <v>1585</v>
      </c>
      <c r="F2483" s="127"/>
      <c r="G2483" s="127" t="s">
        <v>7842</v>
      </c>
      <c r="H2483" s="127" t="s">
        <v>7899</v>
      </c>
      <c r="I2483" s="127" t="s">
        <v>1588</v>
      </c>
      <c r="J2483" s="144" t="s">
        <v>7900</v>
      </c>
      <c r="K2483" s="127" t="s">
        <v>1868</v>
      </c>
      <c r="L2483" s="127" t="s">
        <v>1869</v>
      </c>
      <c r="M2483" s="145"/>
    </row>
    <row r="2484">
      <c r="A2484" s="126">
        <v>1908.0</v>
      </c>
      <c r="B2484" s="127" t="s">
        <v>1711</v>
      </c>
      <c r="C2484" s="127" t="s">
        <v>290</v>
      </c>
      <c r="D2484" s="127"/>
      <c r="E2484" s="127" t="s">
        <v>1585</v>
      </c>
      <c r="F2484" s="127"/>
      <c r="G2484" s="127" t="s">
        <v>7901</v>
      </c>
      <c r="H2484" s="127" t="s">
        <v>7902</v>
      </c>
      <c r="I2484" s="127" t="s">
        <v>1588</v>
      </c>
      <c r="J2484" s="144" t="s">
        <v>7903</v>
      </c>
      <c r="K2484" s="127" t="s">
        <v>4493</v>
      </c>
      <c r="L2484" s="127" t="s">
        <v>4494</v>
      </c>
      <c r="M2484" s="145"/>
    </row>
    <row r="2485">
      <c r="A2485" s="126">
        <v>1909.0</v>
      </c>
      <c r="B2485" s="127" t="s">
        <v>1711</v>
      </c>
      <c r="C2485" s="127" t="s">
        <v>290</v>
      </c>
      <c r="D2485" s="127"/>
      <c r="E2485" s="127" t="s">
        <v>1585</v>
      </c>
      <c r="F2485" s="127"/>
      <c r="G2485" s="127" t="s">
        <v>7904</v>
      </c>
      <c r="H2485" s="127" t="s">
        <v>7905</v>
      </c>
      <c r="I2485" s="127" t="s">
        <v>1588</v>
      </c>
      <c r="J2485" s="144" t="s">
        <v>7906</v>
      </c>
      <c r="K2485" s="127" t="s">
        <v>4493</v>
      </c>
      <c r="L2485" s="127" t="s">
        <v>4494</v>
      </c>
      <c r="M2485" s="145"/>
    </row>
    <row r="2486">
      <c r="A2486" s="119">
        <v>1902.0</v>
      </c>
      <c r="B2486" s="120" t="s">
        <v>1685</v>
      </c>
      <c r="C2486" s="120" t="s">
        <v>290</v>
      </c>
      <c r="D2486" s="120"/>
      <c r="E2486" s="120" t="s">
        <v>1585</v>
      </c>
      <c r="F2486" s="120"/>
      <c r="G2486" s="120" t="s">
        <v>7865</v>
      </c>
      <c r="H2486" s="120" t="s">
        <v>7907</v>
      </c>
      <c r="I2486" s="120" t="s">
        <v>1588</v>
      </c>
      <c r="J2486" s="146" t="s">
        <v>7908</v>
      </c>
      <c r="K2486" s="120" t="s">
        <v>4490</v>
      </c>
      <c r="L2486" s="120" t="s">
        <v>4491</v>
      </c>
      <c r="M2486" s="147"/>
    </row>
    <row r="2487">
      <c r="A2487" s="126">
        <v>1916.0</v>
      </c>
      <c r="B2487" s="127" t="s">
        <v>1711</v>
      </c>
      <c r="C2487" s="127" t="s">
        <v>290</v>
      </c>
      <c r="D2487" s="127"/>
      <c r="E2487" s="127" t="s">
        <v>1585</v>
      </c>
      <c r="F2487" s="127"/>
      <c r="G2487" s="127" t="s">
        <v>7865</v>
      </c>
      <c r="H2487" s="127" t="s">
        <v>7907</v>
      </c>
      <c r="I2487" s="127" t="s">
        <v>1588</v>
      </c>
      <c r="J2487" s="144" t="s">
        <v>7909</v>
      </c>
      <c r="K2487" s="127" t="s">
        <v>4496</v>
      </c>
      <c r="L2487" s="127" t="s">
        <v>4497</v>
      </c>
      <c r="M2487" s="145"/>
    </row>
    <row r="2488">
      <c r="A2488" s="126">
        <v>1910.0</v>
      </c>
      <c r="B2488" s="127" t="s">
        <v>1711</v>
      </c>
      <c r="C2488" s="127" t="s">
        <v>290</v>
      </c>
      <c r="D2488" s="127"/>
      <c r="E2488" s="127" t="s">
        <v>1585</v>
      </c>
      <c r="F2488" s="127"/>
      <c r="G2488" s="127" t="s">
        <v>7910</v>
      </c>
      <c r="H2488" s="127" t="s">
        <v>7911</v>
      </c>
      <c r="I2488" s="127" t="s">
        <v>1588</v>
      </c>
      <c r="J2488" s="144" t="s">
        <v>7912</v>
      </c>
      <c r="K2488" s="127" t="s">
        <v>4493</v>
      </c>
      <c r="L2488" s="127" t="s">
        <v>4494</v>
      </c>
      <c r="M2488" s="145"/>
    </row>
    <row r="2489">
      <c r="A2489" s="126">
        <v>1911.0</v>
      </c>
      <c r="B2489" s="127" t="s">
        <v>1711</v>
      </c>
      <c r="C2489" s="127" t="s">
        <v>290</v>
      </c>
      <c r="D2489" s="127"/>
      <c r="E2489" s="127" t="s">
        <v>1585</v>
      </c>
      <c r="F2489" s="127"/>
      <c r="G2489" s="127" t="s">
        <v>7913</v>
      </c>
      <c r="H2489" s="127" t="s">
        <v>7914</v>
      </c>
      <c r="I2489" s="127" t="s">
        <v>1588</v>
      </c>
      <c r="J2489" s="144" t="s">
        <v>7915</v>
      </c>
      <c r="K2489" s="127" t="s">
        <v>4493</v>
      </c>
      <c r="L2489" s="127" t="s">
        <v>4494</v>
      </c>
      <c r="M2489" s="145"/>
    </row>
    <row r="2490">
      <c r="A2490" s="126">
        <v>1912.0</v>
      </c>
      <c r="B2490" s="127" t="s">
        <v>1711</v>
      </c>
      <c r="C2490" s="127" t="s">
        <v>290</v>
      </c>
      <c r="D2490" s="127"/>
      <c r="E2490" s="127" t="s">
        <v>1585</v>
      </c>
      <c r="F2490" s="127"/>
      <c r="G2490" s="127" t="s">
        <v>7916</v>
      </c>
      <c r="H2490" s="127" t="s">
        <v>7917</v>
      </c>
      <c r="I2490" s="127" t="s">
        <v>1588</v>
      </c>
      <c r="J2490" s="144" t="s">
        <v>7918</v>
      </c>
      <c r="K2490" s="127" t="s">
        <v>4493</v>
      </c>
      <c r="L2490" s="127" t="s">
        <v>4494</v>
      </c>
      <c r="M2490" s="145"/>
    </row>
    <row r="2491">
      <c r="A2491" s="126">
        <v>1913.0</v>
      </c>
      <c r="B2491" s="127" t="s">
        <v>1711</v>
      </c>
      <c r="C2491" s="127" t="s">
        <v>290</v>
      </c>
      <c r="D2491" s="127"/>
      <c r="E2491" s="127" t="s">
        <v>1585</v>
      </c>
      <c r="F2491" s="127"/>
      <c r="G2491" s="127" t="s">
        <v>7919</v>
      </c>
      <c r="H2491" s="127" t="s">
        <v>7920</v>
      </c>
      <c r="I2491" s="127" t="s">
        <v>1588</v>
      </c>
      <c r="J2491" s="144" t="s">
        <v>7921</v>
      </c>
      <c r="K2491" s="127" t="s">
        <v>4493</v>
      </c>
      <c r="L2491" s="127" t="s">
        <v>4494</v>
      </c>
      <c r="M2491" s="145"/>
    </row>
    <row r="2492">
      <c r="A2492" s="126">
        <v>1914.0</v>
      </c>
      <c r="B2492" s="127" t="s">
        <v>1711</v>
      </c>
      <c r="C2492" s="127" t="s">
        <v>290</v>
      </c>
      <c r="D2492" s="127"/>
      <c r="E2492" s="127" t="s">
        <v>1585</v>
      </c>
      <c r="F2492" s="127"/>
      <c r="G2492" s="127" t="s">
        <v>7922</v>
      </c>
      <c r="H2492" s="127" t="s">
        <v>7923</v>
      </c>
      <c r="I2492" s="127" t="s">
        <v>1588</v>
      </c>
      <c r="J2492" s="144" t="s">
        <v>7924</v>
      </c>
      <c r="K2492" s="127" t="s">
        <v>4493</v>
      </c>
      <c r="L2492" s="127" t="s">
        <v>4494</v>
      </c>
      <c r="M2492" s="145"/>
    </row>
    <row r="2493">
      <c r="A2493" s="126">
        <v>1915.0</v>
      </c>
      <c r="B2493" s="127" t="s">
        <v>1711</v>
      </c>
      <c r="C2493" s="127" t="s">
        <v>290</v>
      </c>
      <c r="D2493" s="127"/>
      <c r="E2493" s="127" t="s">
        <v>1585</v>
      </c>
      <c r="F2493" s="127"/>
      <c r="G2493" s="127" t="s">
        <v>7925</v>
      </c>
      <c r="H2493" s="127" t="s">
        <v>7926</v>
      </c>
      <c r="I2493" s="127" t="s">
        <v>1588</v>
      </c>
      <c r="J2493" s="144" t="s">
        <v>7927</v>
      </c>
      <c r="K2493" s="127" t="s">
        <v>4493</v>
      </c>
      <c r="L2493" s="127" t="s">
        <v>4494</v>
      </c>
      <c r="M2493" s="145"/>
    </row>
    <row r="2494">
      <c r="A2494" s="126">
        <v>1917.0</v>
      </c>
      <c r="B2494" s="127" t="s">
        <v>1711</v>
      </c>
      <c r="C2494" s="127" t="s">
        <v>290</v>
      </c>
      <c r="D2494" s="127"/>
      <c r="E2494" s="127" t="s">
        <v>1585</v>
      </c>
      <c r="F2494" s="127"/>
      <c r="G2494" s="127" t="s">
        <v>7868</v>
      </c>
      <c r="H2494" s="127" t="s">
        <v>7928</v>
      </c>
      <c r="I2494" s="127" t="s">
        <v>1588</v>
      </c>
      <c r="J2494" s="144" t="s">
        <v>7929</v>
      </c>
      <c r="K2494" s="127" t="s">
        <v>4496</v>
      </c>
      <c r="L2494" s="127" t="s">
        <v>4497</v>
      </c>
      <c r="M2494" s="145"/>
    </row>
    <row r="2495">
      <c r="A2495" s="126">
        <v>1918.0</v>
      </c>
      <c r="B2495" s="127" t="s">
        <v>1711</v>
      </c>
      <c r="C2495" s="127" t="s">
        <v>290</v>
      </c>
      <c r="D2495" s="127"/>
      <c r="E2495" s="127" t="s">
        <v>1585</v>
      </c>
      <c r="F2495" s="127"/>
      <c r="G2495" s="127" t="s">
        <v>7930</v>
      </c>
      <c r="H2495" s="127" t="s">
        <v>7931</v>
      </c>
      <c r="I2495" s="127" t="s">
        <v>1588</v>
      </c>
      <c r="J2495" s="144" t="s">
        <v>7932</v>
      </c>
      <c r="K2495" s="127" t="s">
        <v>4496</v>
      </c>
      <c r="L2495" s="127" t="s">
        <v>4497</v>
      </c>
      <c r="M2495" s="145"/>
    </row>
    <row r="2496">
      <c r="A2496" s="119">
        <v>1903.0</v>
      </c>
      <c r="B2496" s="120" t="s">
        <v>1685</v>
      </c>
      <c r="C2496" s="120" t="s">
        <v>290</v>
      </c>
      <c r="D2496" s="120"/>
      <c r="E2496" s="120" t="s">
        <v>1585</v>
      </c>
      <c r="F2496" s="120"/>
      <c r="G2496" s="120" t="s">
        <v>7933</v>
      </c>
      <c r="H2496" s="120" t="s">
        <v>7934</v>
      </c>
      <c r="I2496" s="120" t="s">
        <v>1588</v>
      </c>
      <c r="J2496" s="146" t="s">
        <v>7935</v>
      </c>
      <c r="K2496" s="120" t="s">
        <v>4490</v>
      </c>
      <c r="L2496" s="120" t="s">
        <v>4491</v>
      </c>
      <c r="M2496" s="147"/>
    </row>
    <row r="2497">
      <c r="A2497" s="119">
        <v>1904.0</v>
      </c>
      <c r="B2497" s="120" t="s">
        <v>1685</v>
      </c>
      <c r="C2497" s="120" t="s">
        <v>290</v>
      </c>
      <c r="D2497" s="120"/>
      <c r="E2497" s="120" t="s">
        <v>1585</v>
      </c>
      <c r="F2497" s="120"/>
      <c r="G2497" s="120" t="s">
        <v>7936</v>
      </c>
      <c r="H2497" s="120" t="s">
        <v>7937</v>
      </c>
      <c r="I2497" s="120" t="s">
        <v>1588</v>
      </c>
      <c r="J2497" s="146" t="s">
        <v>7938</v>
      </c>
      <c r="K2497" s="120" t="s">
        <v>4490</v>
      </c>
      <c r="L2497" s="120" t="s">
        <v>4491</v>
      </c>
      <c r="M2497" s="147"/>
    </row>
    <row r="2498">
      <c r="A2498" s="119">
        <v>1905.0</v>
      </c>
      <c r="B2498" s="120" t="s">
        <v>1685</v>
      </c>
      <c r="C2498" s="120" t="s">
        <v>290</v>
      </c>
      <c r="D2498" s="120"/>
      <c r="E2498" s="120" t="s">
        <v>1585</v>
      </c>
      <c r="F2498" s="120"/>
      <c r="G2498" s="120" t="s">
        <v>7939</v>
      </c>
      <c r="H2498" s="120" t="s">
        <v>7940</v>
      </c>
      <c r="I2498" s="120" t="s">
        <v>1588</v>
      </c>
      <c r="J2498" s="146" t="s">
        <v>7941</v>
      </c>
      <c r="K2498" s="120" t="s">
        <v>4490</v>
      </c>
      <c r="L2498" s="120" t="s">
        <v>4491</v>
      </c>
      <c r="M2498" s="147"/>
    </row>
    <row r="2499">
      <c r="A2499" s="119">
        <v>1906.0</v>
      </c>
      <c r="B2499" s="120" t="s">
        <v>1685</v>
      </c>
      <c r="C2499" s="120" t="s">
        <v>290</v>
      </c>
      <c r="D2499" s="120"/>
      <c r="E2499" s="120" t="s">
        <v>1585</v>
      </c>
      <c r="F2499" s="120"/>
      <c r="G2499" s="120" t="s">
        <v>7942</v>
      </c>
      <c r="H2499" s="120" t="s">
        <v>7943</v>
      </c>
      <c r="I2499" s="120" t="s">
        <v>1588</v>
      </c>
      <c r="J2499" s="146" t="s">
        <v>7944</v>
      </c>
      <c r="K2499" s="120" t="s">
        <v>4490</v>
      </c>
      <c r="L2499" s="120" t="s">
        <v>4491</v>
      </c>
      <c r="M2499" s="147"/>
    </row>
    <row r="2500">
      <c r="A2500" s="119">
        <v>1907.0</v>
      </c>
      <c r="B2500" s="120" t="s">
        <v>1685</v>
      </c>
      <c r="C2500" s="120" t="s">
        <v>290</v>
      </c>
      <c r="D2500" s="120"/>
      <c r="E2500" s="120" t="s">
        <v>1585</v>
      </c>
      <c r="F2500" s="120"/>
      <c r="G2500" s="120" t="s">
        <v>7945</v>
      </c>
      <c r="H2500" s="120" t="s">
        <v>7946</v>
      </c>
      <c r="I2500" s="120" t="s">
        <v>1588</v>
      </c>
      <c r="J2500" s="146" t="s">
        <v>7947</v>
      </c>
      <c r="K2500" s="120" t="s">
        <v>4490</v>
      </c>
      <c r="L2500" s="120" t="s">
        <v>4491</v>
      </c>
      <c r="M2500" s="147"/>
    </row>
    <row r="2501">
      <c r="A2501" s="119">
        <v>1885.0</v>
      </c>
      <c r="B2501" s="120" t="s">
        <v>1685</v>
      </c>
      <c r="C2501" s="120" t="s">
        <v>290</v>
      </c>
      <c r="D2501" s="120"/>
      <c r="E2501" s="120" t="s">
        <v>1585</v>
      </c>
      <c r="F2501" s="120"/>
      <c r="G2501" s="120" t="s">
        <v>7948</v>
      </c>
      <c r="H2501" s="120" t="s">
        <v>7949</v>
      </c>
      <c r="I2501" s="120" t="s">
        <v>1588</v>
      </c>
      <c r="J2501" s="146" t="s">
        <v>7950</v>
      </c>
      <c r="K2501" s="120" t="s">
        <v>3372</v>
      </c>
      <c r="L2501" s="120" t="s">
        <v>3373</v>
      </c>
      <c r="M2501" s="147"/>
    </row>
    <row r="2502">
      <c r="A2502" s="119">
        <v>1888.0</v>
      </c>
      <c r="B2502" s="120" t="s">
        <v>1685</v>
      </c>
      <c r="C2502" s="120" t="s">
        <v>290</v>
      </c>
      <c r="D2502" s="120"/>
      <c r="E2502" s="120" t="s">
        <v>1585</v>
      </c>
      <c r="F2502" s="120"/>
      <c r="G2502" s="120" t="s">
        <v>7884</v>
      </c>
      <c r="H2502" s="120" t="s">
        <v>7951</v>
      </c>
      <c r="I2502" s="120" t="s">
        <v>1588</v>
      </c>
      <c r="J2502" s="146" t="s">
        <v>7952</v>
      </c>
      <c r="K2502" s="120" t="s">
        <v>1901</v>
      </c>
      <c r="L2502" s="120" t="s">
        <v>1902</v>
      </c>
      <c r="M2502" s="147"/>
    </row>
    <row r="2503">
      <c r="A2503" s="119">
        <v>1863.0</v>
      </c>
      <c r="B2503" s="120" t="s">
        <v>1685</v>
      </c>
      <c r="C2503" s="120" t="s">
        <v>290</v>
      </c>
      <c r="D2503" s="120"/>
      <c r="E2503" s="120" t="s">
        <v>2749</v>
      </c>
      <c r="F2503" s="120"/>
      <c r="G2503" s="120" t="s">
        <v>7953</v>
      </c>
      <c r="H2503" s="120" t="s">
        <v>7954</v>
      </c>
      <c r="I2503" s="120" t="s">
        <v>1681</v>
      </c>
      <c r="J2503" s="146" t="s">
        <v>7955</v>
      </c>
      <c r="K2503" s="120" t="s">
        <v>2058</v>
      </c>
      <c r="L2503" s="120" t="s">
        <v>2059</v>
      </c>
      <c r="M2503" s="147"/>
    </row>
    <row r="2504">
      <c r="A2504" s="126">
        <v>1926.0</v>
      </c>
      <c r="B2504" s="127" t="s">
        <v>1711</v>
      </c>
      <c r="C2504" s="127" t="s">
        <v>290</v>
      </c>
      <c r="D2504" s="127"/>
      <c r="E2504" s="127" t="s">
        <v>2765</v>
      </c>
      <c r="F2504" s="127"/>
      <c r="G2504" s="127" t="s">
        <v>7956</v>
      </c>
      <c r="H2504" s="127" t="s">
        <v>7957</v>
      </c>
      <c r="I2504" s="127" t="s">
        <v>1722</v>
      </c>
      <c r="J2504" s="144" t="s">
        <v>7958</v>
      </c>
      <c r="K2504" s="127" t="s">
        <v>1774</v>
      </c>
      <c r="L2504" s="127" t="s">
        <v>1775</v>
      </c>
      <c r="M2504" s="145"/>
    </row>
    <row r="2505">
      <c r="A2505" s="119">
        <v>1864.0</v>
      </c>
      <c r="B2505" s="120" t="s">
        <v>1685</v>
      </c>
      <c r="C2505" s="120" t="s">
        <v>290</v>
      </c>
      <c r="D2505" s="120"/>
      <c r="E2505" s="120" t="s">
        <v>2749</v>
      </c>
      <c r="F2505" s="120"/>
      <c r="G2505" s="120" t="s">
        <v>7959</v>
      </c>
      <c r="H2505" s="120" t="s">
        <v>7960</v>
      </c>
      <c r="I2505" s="120" t="s">
        <v>1681</v>
      </c>
      <c r="J2505" s="146" t="s">
        <v>7961</v>
      </c>
      <c r="K2505" s="120" t="s">
        <v>3986</v>
      </c>
      <c r="L2505" s="120" t="s">
        <v>3987</v>
      </c>
      <c r="M2505" s="147"/>
    </row>
    <row r="2506">
      <c r="A2506" s="119">
        <v>1865.0</v>
      </c>
      <c r="B2506" s="120" t="s">
        <v>1685</v>
      </c>
      <c r="C2506" s="120" t="s">
        <v>290</v>
      </c>
      <c r="D2506" s="120"/>
      <c r="E2506" s="120" t="s">
        <v>2749</v>
      </c>
      <c r="F2506" s="120"/>
      <c r="G2506" s="120" t="s">
        <v>7962</v>
      </c>
      <c r="H2506" s="120" t="s">
        <v>7963</v>
      </c>
      <c r="I2506" s="120" t="s">
        <v>1681</v>
      </c>
      <c r="J2506" s="146" t="s">
        <v>7964</v>
      </c>
      <c r="K2506" s="120" t="s">
        <v>3986</v>
      </c>
      <c r="L2506" s="120" t="s">
        <v>3987</v>
      </c>
      <c r="M2506" s="147"/>
    </row>
    <row r="2507">
      <c r="A2507" s="119">
        <v>1860.0</v>
      </c>
      <c r="B2507" s="120" t="s">
        <v>1685</v>
      </c>
      <c r="C2507" s="120" t="s">
        <v>290</v>
      </c>
      <c r="D2507" s="120"/>
      <c r="E2507" s="120" t="s">
        <v>2749</v>
      </c>
      <c r="F2507" s="120"/>
      <c r="G2507" s="120" t="s">
        <v>7965</v>
      </c>
      <c r="H2507" s="120" t="s">
        <v>7966</v>
      </c>
      <c r="I2507" s="120" t="s">
        <v>1681</v>
      </c>
      <c r="J2507" s="146" t="s">
        <v>7967</v>
      </c>
      <c r="K2507" s="120" t="s">
        <v>6522</v>
      </c>
      <c r="L2507" s="120" t="s">
        <v>7968</v>
      </c>
      <c r="M2507" s="147"/>
    </row>
    <row r="2508">
      <c r="A2508" s="119">
        <v>1866.0</v>
      </c>
      <c r="B2508" s="120" t="s">
        <v>1685</v>
      </c>
      <c r="C2508" s="120" t="s">
        <v>290</v>
      </c>
      <c r="D2508" s="120"/>
      <c r="E2508" s="120" t="s">
        <v>2749</v>
      </c>
      <c r="F2508" s="120"/>
      <c r="G2508" s="120" t="s">
        <v>7965</v>
      </c>
      <c r="H2508" s="120" t="s">
        <v>7966</v>
      </c>
      <c r="I2508" s="120" t="s">
        <v>1681</v>
      </c>
      <c r="J2508" s="146" t="s">
        <v>7969</v>
      </c>
      <c r="K2508" s="120" t="s">
        <v>6520</v>
      </c>
      <c r="L2508" s="120" t="s">
        <v>7970</v>
      </c>
      <c r="M2508" s="147"/>
    </row>
    <row r="2509">
      <c r="A2509" s="119">
        <v>1861.0</v>
      </c>
      <c r="B2509" s="120" t="s">
        <v>1685</v>
      </c>
      <c r="C2509" s="120" t="s">
        <v>290</v>
      </c>
      <c r="D2509" s="120"/>
      <c r="E2509" s="120" t="s">
        <v>2749</v>
      </c>
      <c r="F2509" s="120"/>
      <c r="G2509" s="120" t="s">
        <v>7971</v>
      </c>
      <c r="H2509" s="120" t="s">
        <v>7972</v>
      </c>
      <c r="I2509" s="120" t="s">
        <v>1681</v>
      </c>
      <c r="J2509" s="146" t="s">
        <v>7973</v>
      </c>
      <c r="K2509" s="120" t="s">
        <v>6522</v>
      </c>
      <c r="L2509" s="120" t="s">
        <v>7968</v>
      </c>
      <c r="M2509" s="147"/>
    </row>
    <row r="2510">
      <c r="A2510" s="119">
        <v>1867.0</v>
      </c>
      <c r="B2510" s="120" t="s">
        <v>1685</v>
      </c>
      <c r="C2510" s="120" t="s">
        <v>290</v>
      </c>
      <c r="D2510" s="120"/>
      <c r="E2510" s="120" t="s">
        <v>2749</v>
      </c>
      <c r="F2510" s="120"/>
      <c r="G2510" s="120" t="s">
        <v>7971</v>
      </c>
      <c r="H2510" s="120" t="s">
        <v>7972</v>
      </c>
      <c r="I2510" s="120" t="s">
        <v>1681</v>
      </c>
      <c r="J2510" s="146" t="s">
        <v>7974</v>
      </c>
      <c r="K2510" s="120" t="s">
        <v>6520</v>
      </c>
      <c r="L2510" s="120" t="s">
        <v>7970</v>
      </c>
      <c r="M2510" s="147"/>
    </row>
    <row r="2511">
      <c r="A2511" s="119">
        <v>1868.0</v>
      </c>
      <c r="B2511" s="120" t="s">
        <v>1685</v>
      </c>
      <c r="C2511" s="120" t="s">
        <v>290</v>
      </c>
      <c r="D2511" s="120"/>
      <c r="E2511" s="120" t="s">
        <v>2749</v>
      </c>
      <c r="F2511" s="120"/>
      <c r="G2511" s="120" t="s">
        <v>7975</v>
      </c>
      <c r="H2511" s="120" t="s">
        <v>7976</v>
      </c>
      <c r="I2511" s="120" t="s">
        <v>1681</v>
      </c>
      <c r="J2511" s="146" t="s">
        <v>7977</v>
      </c>
      <c r="K2511" s="120" t="s">
        <v>6520</v>
      </c>
      <c r="L2511" s="120" t="s">
        <v>7970</v>
      </c>
      <c r="M2511" s="147"/>
    </row>
    <row r="2512">
      <c r="A2512" s="119">
        <v>1862.0</v>
      </c>
      <c r="B2512" s="120" t="s">
        <v>1685</v>
      </c>
      <c r="C2512" s="120" t="s">
        <v>290</v>
      </c>
      <c r="D2512" s="120"/>
      <c r="E2512" s="120" t="s">
        <v>2749</v>
      </c>
      <c r="F2512" s="120"/>
      <c r="G2512" s="120" t="s">
        <v>7975</v>
      </c>
      <c r="H2512" s="120" t="s">
        <v>7978</v>
      </c>
      <c r="I2512" s="120" t="s">
        <v>1681</v>
      </c>
      <c r="J2512" s="146" t="s">
        <v>7979</v>
      </c>
      <c r="K2512" s="120" t="s">
        <v>6522</v>
      </c>
      <c r="L2512" s="120" t="s">
        <v>7968</v>
      </c>
      <c r="M2512" s="147"/>
    </row>
    <row r="2513">
      <c r="A2513" s="119">
        <v>1929.0</v>
      </c>
      <c r="B2513" s="120" t="s">
        <v>1685</v>
      </c>
      <c r="C2513" s="120" t="s">
        <v>290</v>
      </c>
      <c r="D2513" s="120"/>
      <c r="E2513" s="120" t="s">
        <v>2791</v>
      </c>
      <c r="F2513" s="120"/>
      <c r="G2513" s="120" t="s">
        <v>7980</v>
      </c>
      <c r="H2513" s="120" t="s">
        <v>7981</v>
      </c>
      <c r="I2513" s="120" t="s">
        <v>1674</v>
      </c>
      <c r="J2513" s="146" t="s">
        <v>7982</v>
      </c>
      <c r="K2513" s="120" t="s">
        <v>2963</v>
      </c>
      <c r="L2513" s="120" t="s">
        <v>2964</v>
      </c>
      <c r="M2513" s="147"/>
    </row>
    <row r="2514">
      <c r="A2514" s="126">
        <v>1924.0</v>
      </c>
      <c r="B2514" s="127" t="s">
        <v>1711</v>
      </c>
      <c r="C2514" s="127" t="s">
        <v>290</v>
      </c>
      <c r="D2514" s="127"/>
      <c r="E2514" s="127" t="s">
        <v>2765</v>
      </c>
      <c r="F2514" s="127"/>
      <c r="G2514" s="127" t="s">
        <v>7983</v>
      </c>
      <c r="H2514" s="127" t="s">
        <v>7984</v>
      </c>
      <c r="I2514" s="127" t="s">
        <v>1722</v>
      </c>
      <c r="J2514" s="144" t="s">
        <v>7985</v>
      </c>
      <c r="K2514" s="127" t="s">
        <v>1890</v>
      </c>
      <c r="L2514" s="127" t="s">
        <v>1891</v>
      </c>
      <c r="M2514" s="145"/>
    </row>
    <row r="2515">
      <c r="A2515" s="126">
        <v>1925.0</v>
      </c>
      <c r="B2515" s="127" t="s">
        <v>1711</v>
      </c>
      <c r="C2515" s="127" t="s">
        <v>290</v>
      </c>
      <c r="D2515" s="127"/>
      <c r="E2515" s="127" t="s">
        <v>2765</v>
      </c>
      <c r="F2515" s="127"/>
      <c r="G2515" s="127" t="s">
        <v>7983</v>
      </c>
      <c r="H2515" s="127" t="s">
        <v>7984</v>
      </c>
      <c r="I2515" s="127" t="s">
        <v>1722</v>
      </c>
      <c r="J2515" s="144" t="s">
        <v>7986</v>
      </c>
      <c r="K2515" s="127" t="s">
        <v>1930</v>
      </c>
      <c r="L2515" s="127" t="s">
        <v>1931</v>
      </c>
      <c r="M2515" s="145"/>
    </row>
    <row r="2516">
      <c r="A2516" s="119">
        <v>1887.0</v>
      </c>
      <c r="B2516" s="120" t="s">
        <v>1685</v>
      </c>
      <c r="C2516" s="120" t="s">
        <v>290</v>
      </c>
      <c r="D2516" s="120"/>
      <c r="E2516" s="120" t="s">
        <v>1585</v>
      </c>
      <c r="F2516" s="120"/>
      <c r="G2516" s="120" t="s">
        <v>7987</v>
      </c>
      <c r="H2516" s="120" t="s">
        <v>7988</v>
      </c>
      <c r="I2516" s="120" t="s">
        <v>1588</v>
      </c>
      <c r="J2516" s="146" t="s">
        <v>7989</v>
      </c>
      <c r="K2516" s="120" t="s">
        <v>3654</v>
      </c>
      <c r="L2516" s="120" t="s">
        <v>3655</v>
      </c>
      <c r="M2516" s="147"/>
    </row>
    <row r="2517">
      <c r="A2517" s="119">
        <v>1853.0</v>
      </c>
      <c r="B2517" s="120" t="s">
        <v>1685</v>
      </c>
      <c r="C2517" s="120" t="s">
        <v>290</v>
      </c>
      <c r="D2517" s="120"/>
      <c r="E2517" s="120" t="s">
        <v>2749</v>
      </c>
      <c r="F2517" s="120"/>
      <c r="G2517" s="120" t="s">
        <v>7990</v>
      </c>
      <c r="H2517" s="120" t="s">
        <v>7991</v>
      </c>
      <c r="I2517" s="120" t="s">
        <v>1681</v>
      </c>
      <c r="J2517" s="146" t="s">
        <v>7992</v>
      </c>
      <c r="K2517" s="120" t="s">
        <v>3021</v>
      </c>
      <c r="L2517" s="120" t="s">
        <v>3022</v>
      </c>
      <c r="M2517" s="147"/>
    </row>
    <row r="2518">
      <c r="A2518" s="119">
        <v>1854.0</v>
      </c>
      <c r="B2518" s="120" t="s">
        <v>1685</v>
      </c>
      <c r="C2518" s="120" t="s">
        <v>290</v>
      </c>
      <c r="D2518" s="120"/>
      <c r="E2518" s="120" t="s">
        <v>2749</v>
      </c>
      <c r="F2518" s="120"/>
      <c r="G2518" s="120" t="s">
        <v>7993</v>
      </c>
      <c r="H2518" s="120" t="s">
        <v>7994</v>
      </c>
      <c r="I2518" s="120" t="s">
        <v>1681</v>
      </c>
      <c r="J2518" s="146" t="s">
        <v>7995</v>
      </c>
      <c r="K2518" s="120" t="s">
        <v>3021</v>
      </c>
      <c r="L2518" s="120" t="s">
        <v>3022</v>
      </c>
      <c r="M2518" s="147"/>
    </row>
    <row r="2519">
      <c r="A2519" s="119">
        <v>1855.0</v>
      </c>
      <c r="B2519" s="120" t="s">
        <v>1685</v>
      </c>
      <c r="C2519" s="120" t="s">
        <v>290</v>
      </c>
      <c r="D2519" s="120"/>
      <c r="E2519" s="120" t="s">
        <v>2749</v>
      </c>
      <c r="F2519" s="120"/>
      <c r="G2519" s="120" t="s">
        <v>7996</v>
      </c>
      <c r="H2519" s="120" t="s">
        <v>7997</v>
      </c>
      <c r="I2519" s="120" t="s">
        <v>1681</v>
      </c>
      <c r="J2519" s="146" t="s">
        <v>7998</v>
      </c>
      <c r="K2519" s="120" t="s">
        <v>3021</v>
      </c>
      <c r="L2519" s="120" t="s">
        <v>3022</v>
      </c>
      <c r="M2519" s="147"/>
    </row>
    <row r="2520">
      <c r="A2520" s="119">
        <v>1856.0</v>
      </c>
      <c r="B2520" s="120" t="s">
        <v>1685</v>
      </c>
      <c r="C2520" s="120" t="s">
        <v>290</v>
      </c>
      <c r="D2520" s="120"/>
      <c r="E2520" s="120" t="s">
        <v>2749</v>
      </c>
      <c r="F2520" s="120"/>
      <c r="G2520" s="120" t="s">
        <v>7999</v>
      </c>
      <c r="H2520" s="120" t="s">
        <v>8000</v>
      </c>
      <c r="I2520" s="120" t="s">
        <v>1681</v>
      </c>
      <c r="J2520" s="146" t="s">
        <v>8001</v>
      </c>
      <c r="K2520" s="120" t="s">
        <v>3021</v>
      </c>
      <c r="L2520" s="120" t="s">
        <v>3022</v>
      </c>
      <c r="M2520" s="147"/>
    </row>
    <row r="2521">
      <c r="A2521" s="119">
        <v>1857.0</v>
      </c>
      <c r="B2521" s="120" t="s">
        <v>1685</v>
      </c>
      <c r="C2521" s="120" t="s">
        <v>290</v>
      </c>
      <c r="D2521" s="120"/>
      <c r="E2521" s="120" t="s">
        <v>2749</v>
      </c>
      <c r="F2521" s="120"/>
      <c r="G2521" s="120" t="s">
        <v>8002</v>
      </c>
      <c r="H2521" s="120" t="s">
        <v>8003</v>
      </c>
      <c r="I2521" s="120" t="s">
        <v>1681</v>
      </c>
      <c r="J2521" s="146" t="s">
        <v>8004</v>
      </c>
      <c r="K2521" s="120" t="s">
        <v>3029</v>
      </c>
      <c r="L2521" s="120" t="s">
        <v>3030</v>
      </c>
      <c r="M2521" s="147"/>
    </row>
    <row r="2522">
      <c r="A2522" s="119">
        <v>1869.0</v>
      </c>
      <c r="B2522" s="120" t="s">
        <v>1685</v>
      </c>
      <c r="C2522" s="120" t="s">
        <v>290</v>
      </c>
      <c r="D2522" s="120"/>
      <c r="E2522" s="120" t="s">
        <v>2749</v>
      </c>
      <c r="F2522" s="120"/>
      <c r="G2522" s="120" t="s">
        <v>8005</v>
      </c>
      <c r="H2522" s="120" t="s">
        <v>8006</v>
      </c>
      <c r="I2522" s="120" t="s">
        <v>1681</v>
      </c>
      <c r="J2522" s="146" t="s">
        <v>8007</v>
      </c>
      <c r="K2522" s="120" t="s">
        <v>3029</v>
      </c>
      <c r="L2522" s="120" t="s">
        <v>3030</v>
      </c>
      <c r="M2522" s="147"/>
    </row>
    <row r="2523">
      <c r="A2523" s="119">
        <v>1858.0</v>
      </c>
      <c r="B2523" s="120" t="s">
        <v>1685</v>
      </c>
      <c r="C2523" s="120" t="s">
        <v>290</v>
      </c>
      <c r="D2523" s="120"/>
      <c r="E2523" s="120" t="s">
        <v>2749</v>
      </c>
      <c r="F2523" s="120"/>
      <c r="G2523" s="120" t="s">
        <v>8008</v>
      </c>
      <c r="H2523" s="120" t="s">
        <v>8009</v>
      </c>
      <c r="I2523" s="120" t="s">
        <v>1681</v>
      </c>
      <c r="J2523" s="146" t="s">
        <v>8010</v>
      </c>
      <c r="K2523" s="120" t="s">
        <v>3029</v>
      </c>
      <c r="L2523" s="120" t="s">
        <v>3030</v>
      </c>
      <c r="M2523" s="147"/>
    </row>
    <row r="2524">
      <c r="A2524" s="119">
        <v>1870.0</v>
      </c>
      <c r="B2524" s="120" t="s">
        <v>1685</v>
      </c>
      <c r="C2524" s="120" t="s">
        <v>290</v>
      </c>
      <c r="D2524" s="120"/>
      <c r="E2524" s="120" t="s">
        <v>2749</v>
      </c>
      <c r="F2524" s="120"/>
      <c r="G2524" s="120" t="s">
        <v>8011</v>
      </c>
      <c r="H2524" s="120" t="s">
        <v>8012</v>
      </c>
      <c r="I2524" s="120" t="s">
        <v>1681</v>
      </c>
      <c r="J2524" s="146" t="s">
        <v>8013</v>
      </c>
      <c r="K2524" s="120" t="s">
        <v>3029</v>
      </c>
      <c r="L2524" s="120" t="s">
        <v>3030</v>
      </c>
      <c r="M2524" s="147"/>
    </row>
    <row r="2525">
      <c r="A2525" s="119">
        <v>1871.0</v>
      </c>
      <c r="B2525" s="120" t="s">
        <v>1685</v>
      </c>
      <c r="C2525" s="120" t="s">
        <v>290</v>
      </c>
      <c r="D2525" s="120"/>
      <c r="E2525" s="120" t="s">
        <v>2749</v>
      </c>
      <c r="F2525" s="120"/>
      <c r="G2525" s="120" t="s">
        <v>8014</v>
      </c>
      <c r="H2525" s="120" t="s">
        <v>8015</v>
      </c>
      <c r="I2525" s="120" t="s">
        <v>1681</v>
      </c>
      <c r="J2525" s="146" t="s">
        <v>8016</v>
      </c>
      <c r="K2525" s="120" t="s">
        <v>3029</v>
      </c>
      <c r="L2525" s="120" t="s">
        <v>3030</v>
      </c>
      <c r="M2525" s="147"/>
    </row>
    <row r="2526">
      <c r="A2526" s="119">
        <v>1886.0</v>
      </c>
      <c r="B2526" s="120" t="s">
        <v>1685</v>
      </c>
      <c r="C2526" s="120" t="s">
        <v>290</v>
      </c>
      <c r="D2526" s="120"/>
      <c r="E2526" s="120" t="s">
        <v>1585</v>
      </c>
      <c r="F2526" s="120"/>
      <c r="G2526" s="120" t="s">
        <v>7880</v>
      </c>
      <c r="H2526" s="120" t="s">
        <v>8017</v>
      </c>
      <c r="I2526" s="120" t="s">
        <v>1588</v>
      </c>
      <c r="J2526" s="146" t="s">
        <v>8018</v>
      </c>
      <c r="K2526" s="120" t="s">
        <v>8019</v>
      </c>
      <c r="L2526" s="120" t="s">
        <v>8020</v>
      </c>
      <c r="M2526" s="147"/>
    </row>
    <row r="2527">
      <c r="A2527" s="119">
        <v>1877.0</v>
      </c>
      <c r="B2527" s="120" t="s">
        <v>1685</v>
      </c>
      <c r="C2527" s="120" t="s">
        <v>290</v>
      </c>
      <c r="D2527" s="120"/>
      <c r="E2527" s="120" t="s">
        <v>1604</v>
      </c>
      <c r="F2527" s="120"/>
      <c r="G2527" s="120" t="s">
        <v>8021</v>
      </c>
      <c r="H2527" s="120" t="s">
        <v>8022</v>
      </c>
      <c r="I2527" s="120" t="s">
        <v>1607</v>
      </c>
      <c r="J2527" s="146" t="s">
        <v>8023</v>
      </c>
      <c r="K2527" s="120" t="s">
        <v>8024</v>
      </c>
      <c r="L2527" s="120" t="s">
        <v>8025</v>
      </c>
      <c r="M2527" s="147"/>
    </row>
    <row r="2528">
      <c r="A2528" s="119">
        <v>1878.0</v>
      </c>
      <c r="B2528" s="120" t="s">
        <v>1685</v>
      </c>
      <c r="C2528" s="120" t="s">
        <v>290</v>
      </c>
      <c r="D2528" s="120"/>
      <c r="E2528" s="120" t="s">
        <v>1604</v>
      </c>
      <c r="F2528" s="120"/>
      <c r="G2528" s="120" t="s">
        <v>8026</v>
      </c>
      <c r="H2528" s="120" t="s">
        <v>8022</v>
      </c>
      <c r="I2528" s="120" t="s">
        <v>1607</v>
      </c>
      <c r="J2528" s="146" t="s">
        <v>8027</v>
      </c>
      <c r="K2528" s="120" t="s">
        <v>8028</v>
      </c>
      <c r="L2528" s="120" t="s">
        <v>8029</v>
      </c>
      <c r="M2528" s="147"/>
    </row>
    <row r="2529">
      <c r="A2529" s="119">
        <v>1927.0</v>
      </c>
      <c r="B2529" s="120" t="s">
        <v>1685</v>
      </c>
      <c r="C2529" s="120" t="s">
        <v>290</v>
      </c>
      <c r="D2529" s="120"/>
      <c r="E2529" s="120" t="s">
        <v>1597</v>
      </c>
      <c r="F2529" s="120"/>
      <c r="G2529" s="120" t="s">
        <v>8030</v>
      </c>
      <c r="H2529" s="120" t="s">
        <v>8022</v>
      </c>
      <c r="I2529" s="120" t="s">
        <v>1600</v>
      </c>
      <c r="J2529" s="146" t="s">
        <v>8031</v>
      </c>
      <c r="K2529" s="120" t="s">
        <v>1795</v>
      </c>
      <c r="L2529" s="120" t="s">
        <v>1796</v>
      </c>
      <c r="M2529" s="147"/>
    </row>
    <row r="2530">
      <c r="A2530" s="119">
        <v>1928.0</v>
      </c>
      <c r="B2530" s="120" t="s">
        <v>1685</v>
      </c>
      <c r="C2530" s="120" t="s">
        <v>290</v>
      </c>
      <c r="D2530" s="120"/>
      <c r="E2530" s="120" t="s">
        <v>1597</v>
      </c>
      <c r="F2530" s="120"/>
      <c r="G2530" s="120" t="s">
        <v>8030</v>
      </c>
      <c r="H2530" s="120" t="s">
        <v>8022</v>
      </c>
      <c r="I2530" s="120" t="s">
        <v>1600</v>
      </c>
      <c r="J2530" s="146" t="s">
        <v>8032</v>
      </c>
      <c r="K2530" s="120" t="s">
        <v>1798</v>
      </c>
      <c r="L2530" s="120" t="s">
        <v>1799</v>
      </c>
      <c r="M2530" s="147"/>
    </row>
    <row r="2531">
      <c r="A2531" s="119">
        <v>1889.0</v>
      </c>
      <c r="B2531" s="120" t="s">
        <v>1685</v>
      </c>
      <c r="C2531" s="120" t="s">
        <v>290</v>
      </c>
      <c r="D2531" s="120"/>
      <c r="E2531" s="120" t="s">
        <v>1585</v>
      </c>
      <c r="F2531" s="120"/>
      <c r="G2531" s="120" t="s">
        <v>8033</v>
      </c>
      <c r="H2531" s="120" t="s">
        <v>8034</v>
      </c>
      <c r="I2531" s="120" t="s">
        <v>1588</v>
      </c>
      <c r="J2531" s="146" t="s">
        <v>8035</v>
      </c>
      <c r="K2531" s="120" t="s">
        <v>8036</v>
      </c>
      <c r="L2531" s="120" t="s">
        <v>8037</v>
      </c>
      <c r="M2531" s="147"/>
    </row>
    <row r="2532">
      <c r="A2532" s="126">
        <v>1873.0</v>
      </c>
      <c r="B2532" s="127" t="s">
        <v>1711</v>
      </c>
      <c r="C2532" s="127" t="s">
        <v>290</v>
      </c>
      <c r="D2532" s="127"/>
      <c r="E2532" s="127" t="s">
        <v>2749</v>
      </c>
      <c r="F2532" s="127"/>
      <c r="G2532" s="127" t="s">
        <v>8038</v>
      </c>
      <c r="H2532" s="127" t="s">
        <v>8039</v>
      </c>
      <c r="I2532" s="127" t="s">
        <v>1681</v>
      </c>
      <c r="J2532" s="144" t="s">
        <v>8040</v>
      </c>
      <c r="K2532" s="127" t="s">
        <v>4757</v>
      </c>
      <c r="L2532" s="127" t="s">
        <v>4758</v>
      </c>
      <c r="M2532" s="145"/>
    </row>
    <row r="2533">
      <c r="A2533" s="126">
        <v>1874.0</v>
      </c>
      <c r="B2533" s="127" t="s">
        <v>1711</v>
      </c>
      <c r="C2533" s="127" t="s">
        <v>290</v>
      </c>
      <c r="D2533" s="127"/>
      <c r="E2533" s="127" t="s">
        <v>2749</v>
      </c>
      <c r="F2533" s="127"/>
      <c r="G2533" s="127" t="s">
        <v>8041</v>
      </c>
      <c r="H2533" s="127" t="s">
        <v>8042</v>
      </c>
      <c r="I2533" s="127" t="s">
        <v>1681</v>
      </c>
      <c r="J2533" s="144" t="s">
        <v>8043</v>
      </c>
      <c r="K2533" s="127" t="s">
        <v>4757</v>
      </c>
      <c r="L2533" s="127" t="s">
        <v>4758</v>
      </c>
      <c r="M2533" s="145"/>
    </row>
    <row r="2534">
      <c r="A2534" s="126">
        <v>1875.0</v>
      </c>
      <c r="B2534" s="127" t="s">
        <v>1711</v>
      </c>
      <c r="C2534" s="127" t="s">
        <v>290</v>
      </c>
      <c r="D2534" s="127"/>
      <c r="E2534" s="127" t="s">
        <v>2749</v>
      </c>
      <c r="F2534" s="127"/>
      <c r="G2534" s="127" t="s">
        <v>8044</v>
      </c>
      <c r="H2534" s="127" t="s">
        <v>8045</v>
      </c>
      <c r="I2534" s="127" t="s">
        <v>1681</v>
      </c>
      <c r="J2534" s="144" t="s">
        <v>8046</v>
      </c>
      <c r="K2534" s="127" t="s">
        <v>4757</v>
      </c>
      <c r="L2534" s="127" t="s">
        <v>4758</v>
      </c>
      <c r="M2534" s="145"/>
    </row>
    <row r="2535">
      <c r="A2535" s="126">
        <v>1876.0</v>
      </c>
      <c r="B2535" s="127" t="s">
        <v>1711</v>
      </c>
      <c r="C2535" s="127" t="s">
        <v>290</v>
      </c>
      <c r="D2535" s="127"/>
      <c r="E2535" s="127" t="s">
        <v>2749</v>
      </c>
      <c r="F2535" s="127"/>
      <c r="G2535" s="127" t="s">
        <v>8047</v>
      </c>
      <c r="H2535" s="127" t="s">
        <v>8048</v>
      </c>
      <c r="I2535" s="127" t="s">
        <v>1681</v>
      </c>
      <c r="J2535" s="144" t="s">
        <v>8049</v>
      </c>
      <c r="K2535" s="127" t="s">
        <v>4757</v>
      </c>
      <c r="L2535" s="127" t="s">
        <v>4758</v>
      </c>
      <c r="M2535" s="145"/>
    </row>
    <row r="2536">
      <c r="A2536" s="108">
        <v>1956.0</v>
      </c>
      <c r="B2536" s="108" t="s">
        <v>1584</v>
      </c>
      <c r="C2536" s="108" t="s">
        <v>299</v>
      </c>
      <c r="D2536" s="108"/>
      <c r="E2536" s="108" t="s">
        <v>1585</v>
      </c>
      <c r="F2536" s="108"/>
      <c r="G2536" s="108" t="s">
        <v>8050</v>
      </c>
      <c r="H2536" s="108" t="s">
        <v>8051</v>
      </c>
      <c r="I2536" s="108" t="s">
        <v>1588</v>
      </c>
      <c r="J2536" s="112" t="s">
        <v>8052</v>
      </c>
      <c r="K2536" s="108" t="s">
        <v>1764</v>
      </c>
      <c r="L2536" s="138"/>
      <c r="M2536" s="111"/>
      <c r="N2536" s="18"/>
      <c r="O2536" s="18"/>
      <c r="P2536" s="18"/>
      <c r="Q2536" s="18"/>
      <c r="R2536" s="18"/>
      <c r="S2536" s="18"/>
      <c r="T2536" s="15"/>
      <c r="U2536" s="18"/>
      <c r="V2536" s="18"/>
      <c r="W2536" s="18"/>
      <c r="X2536" s="18"/>
      <c r="Y2536" s="18"/>
      <c r="Z2536" s="18"/>
      <c r="AA2536" s="18"/>
      <c r="AB2536" s="18"/>
      <c r="AC2536" s="18"/>
      <c r="AD2536" s="18"/>
    </row>
    <row r="2537">
      <c r="A2537" s="108">
        <v>1960.0</v>
      </c>
      <c r="B2537" s="108" t="s">
        <v>1584</v>
      </c>
      <c r="C2537" s="108" t="s">
        <v>299</v>
      </c>
      <c r="D2537" s="108"/>
      <c r="E2537" s="108" t="s">
        <v>2765</v>
      </c>
      <c r="F2537" s="108"/>
      <c r="G2537" s="108" t="s">
        <v>8053</v>
      </c>
      <c r="H2537" s="108" t="s">
        <v>8054</v>
      </c>
      <c r="I2537" s="108" t="s">
        <v>1722</v>
      </c>
      <c r="J2537" s="112" t="s">
        <v>8055</v>
      </c>
      <c r="K2537" s="108" t="s">
        <v>1890</v>
      </c>
      <c r="L2537" s="138"/>
      <c r="M2537" s="111"/>
      <c r="N2537" s="18"/>
      <c r="O2537" s="18"/>
      <c r="P2537" s="18"/>
      <c r="Q2537" s="18"/>
      <c r="R2537" s="18"/>
      <c r="S2537" s="18"/>
      <c r="T2537" s="15"/>
      <c r="U2537" s="18"/>
      <c r="V2537" s="18"/>
      <c r="W2537" s="18"/>
      <c r="X2537" s="18"/>
      <c r="Y2537" s="18"/>
      <c r="Z2537" s="18"/>
      <c r="AA2537" s="18"/>
      <c r="AB2537" s="18"/>
      <c r="AC2537" s="18"/>
      <c r="AD2537" s="18"/>
    </row>
    <row r="2538">
      <c r="A2538" s="108">
        <v>1946.0</v>
      </c>
      <c r="B2538" s="108" t="s">
        <v>1584</v>
      </c>
      <c r="C2538" s="108" t="s">
        <v>299</v>
      </c>
      <c r="D2538" s="108"/>
      <c r="E2538" s="108" t="s">
        <v>1585</v>
      </c>
      <c r="F2538" s="108"/>
      <c r="G2538" s="108" t="s">
        <v>8056</v>
      </c>
      <c r="H2538" s="108" t="s">
        <v>8057</v>
      </c>
      <c r="I2538" s="108" t="s">
        <v>1588</v>
      </c>
      <c r="J2538" s="112" t="s">
        <v>8058</v>
      </c>
      <c r="K2538" s="108" t="s">
        <v>8059</v>
      </c>
      <c r="L2538" s="138"/>
      <c r="M2538" s="111"/>
      <c r="N2538" s="18"/>
      <c r="O2538" s="18"/>
      <c r="P2538" s="18"/>
      <c r="Q2538" s="18"/>
      <c r="R2538" s="18"/>
      <c r="S2538" s="18"/>
      <c r="T2538" s="15"/>
      <c r="U2538" s="18"/>
      <c r="V2538" s="18"/>
      <c r="W2538" s="18"/>
      <c r="X2538" s="18"/>
      <c r="Y2538" s="18"/>
      <c r="Z2538" s="18"/>
      <c r="AA2538" s="18"/>
      <c r="AB2538" s="18"/>
      <c r="AC2538" s="18"/>
      <c r="AD2538" s="18"/>
    </row>
    <row r="2539">
      <c r="A2539" s="108">
        <v>1965.0</v>
      </c>
      <c r="B2539" s="108" t="s">
        <v>1584</v>
      </c>
      <c r="C2539" s="108" t="s">
        <v>299</v>
      </c>
      <c r="D2539" s="108"/>
      <c r="E2539" s="108" t="s">
        <v>2765</v>
      </c>
      <c r="F2539" s="108"/>
      <c r="G2539" s="108" t="s">
        <v>8060</v>
      </c>
      <c r="H2539" s="108" t="s">
        <v>8061</v>
      </c>
      <c r="I2539" s="108" t="s">
        <v>1722</v>
      </c>
      <c r="J2539" s="112" t="s">
        <v>8062</v>
      </c>
      <c r="K2539" s="108" t="s">
        <v>1774</v>
      </c>
      <c r="L2539" s="138"/>
      <c r="M2539" s="111"/>
      <c r="N2539" s="18"/>
      <c r="O2539" s="18"/>
      <c r="P2539" s="18"/>
      <c r="Q2539" s="18"/>
      <c r="R2539" s="18"/>
      <c r="S2539" s="18"/>
      <c r="T2539" s="15"/>
      <c r="U2539" s="18"/>
      <c r="V2539" s="18"/>
      <c r="W2539" s="18"/>
      <c r="X2539" s="18"/>
      <c r="Y2539" s="18"/>
      <c r="Z2539" s="18"/>
      <c r="AA2539" s="18"/>
      <c r="AB2539" s="18"/>
      <c r="AC2539" s="18"/>
      <c r="AD2539" s="18"/>
    </row>
    <row r="2540">
      <c r="A2540" s="108">
        <v>1964.0</v>
      </c>
      <c r="B2540" s="108" t="s">
        <v>1584</v>
      </c>
      <c r="C2540" s="108" t="s">
        <v>299</v>
      </c>
      <c r="D2540" s="108"/>
      <c r="E2540" s="108" t="s">
        <v>2765</v>
      </c>
      <c r="F2540" s="108"/>
      <c r="G2540" s="108" t="s">
        <v>8063</v>
      </c>
      <c r="H2540" s="108" t="s">
        <v>8064</v>
      </c>
      <c r="I2540" s="108" t="s">
        <v>1722</v>
      </c>
      <c r="J2540" s="112" t="s">
        <v>8065</v>
      </c>
      <c r="K2540" s="108" t="s">
        <v>1769</v>
      </c>
      <c r="L2540" s="138"/>
      <c r="M2540" s="111"/>
      <c r="N2540" s="18"/>
      <c r="O2540" s="113"/>
      <c r="P2540" s="113"/>
      <c r="Q2540" s="113"/>
      <c r="R2540" s="113"/>
      <c r="S2540" s="15"/>
      <c r="T2540" s="18"/>
      <c r="U2540" s="18"/>
      <c r="V2540" s="18"/>
      <c r="W2540" s="18"/>
      <c r="X2540" s="18"/>
      <c r="Y2540" s="18"/>
      <c r="Z2540" s="18"/>
      <c r="AA2540" s="18"/>
      <c r="AB2540" s="18"/>
      <c r="AC2540" s="18"/>
      <c r="AD2540" s="18"/>
    </row>
    <row r="2541">
      <c r="A2541" s="108">
        <v>1950.0</v>
      </c>
      <c r="B2541" s="108" t="s">
        <v>1584</v>
      </c>
      <c r="C2541" s="108" t="s">
        <v>299</v>
      </c>
      <c r="D2541" s="108"/>
      <c r="E2541" s="108" t="s">
        <v>1585</v>
      </c>
      <c r="F2541" s="108"/>
      <c r="G2541" s="108" t="s">
        <v>7896</v>
      </c>
      <c r="H2541" s="108" t="s">
        <v>8066</v>
      </c>
      <c r="I2541" s="108" t="s">
        <v>1588</v>
      </c>
      <c r="J2541" s="112" t="s">
        <v>8067</v>
      </c>
      <c r="K2541" s="108" t="s">
        <v>8068</v>
      </c>
      <c r="L2541" s="138"/>
      <c r="M2541" s="111"/>
      <c r="N2541" s="18"/>
      <c r="O2541" s="18"/>
      <c r="P2541" s="18"/>
      <c r="Q2541" s="18"/>
      <c r="R2541" s="18"/>
      <c r="S2541" s="18"/>
      <c r="T2541" s="15"/>
      <c r="U2541" s="18"/>
      <c r="V2541" s="18"/>
      <c r="W2541" s="18"/>
      <c r="X2541" s="18"/>
      <c r="Y2541" s="18"/>
      <c r="Z2541" s="18"/>
      <c r="AA2541" s="18"/>
      <c r="AB2541" s="18"/>
      <c r="AC2541" s="18"/>
      <c r="AD2541" s="18"/>
    </row>
    <row r="2542">
      <c r="A2542" s="108">
        <v>1949.0</v>
      </c>
      <c r="B2542" s="108" t="s">
        <v>1584</v>
      </c>
      <c r="C2542" s="108" t="s">
        <v>299</v>
      </c>
      <c r="D2542" s="108"/>
      <c r="E2542" s="108" t="s">
        <v>1585</v>
      </c>
      <c r="F2542" s="108"/>
      <c r="G2542" s="108" t="s">
        <v>8069</v>
      </c>
      <c r="H2542" s="108" t="s">
        <v>8070</v>
      </c>
      <c r="I2542" s="108" t="s">
        <v>1588</v>
      </c>
      <c r="J2542" s="112" t="s">
        <v>8071</v>
      </c>
      <c r="K2542" s="108" t="s">
        <v>1852</v>
      </c>
      <c r="L2542" s="138"/>
      <c r="M2542" s="111"/>
      <c r="N2542" s="18"/>
      <c r="O2542" s="18"/>
      <c r="P2542" s="18"/>
      <c r="Q2542" s="18"/>
      <c r="R2542" s="18"/>
      <c r="S2542" s="18"/>
      <c r="T2542" s="15"/>
      <c r="U2542" s="18"/>
      <c r="V2542" s="18"/>
      <c r="W2542" s="18"/>
      <c r="X2542" s="18"/>
      <c r="Y2542" s="18"/>
      <c r="Z2542" s="18"/>
      <c r="AA2542" s="18"/>
      <c r="AB2542" s="18"/>
      <c r="AC2542" s="18"/>
      <c r="AD2542" s="18"/>
    </row>
    <row r="2543">
      <c r="A2543" s="108">
        <v>1954.0</v>
      </c>
      <c r="B2543" s="108" t="s">
        <v>1584</v>
      </c>
      <c r="C2543" s="108" t="s">
        <v>299</v>
      </c>
      <c r="D2543" s="108"/>
      <c r="E2543" s="108" t="s">
        <v>1585</v>
      </c>
      <c r="F2543" s="108"/>
      <c r="G2543" s="108" t="s">
        <v>8072</v>
      </c>
      <c r="H2543" s="108" t="s">
        <v>8070</v>
      </c>
      <c r="I2543" s="108" t="s">
        <v>1588</v>
      </c>
      <c r="J2543" s="112" t="s">
        <v>8073</v>
      </c>
      <c r="K2543" s="108" t="s">
        <v>1896</v>
      </c>
      <c r="L2543" s="138"/>
      <c r="M2543" s="111"/>
      <c r="N2543" s="18"/>
      <c r="O2543" s="113"/>
      <c r="P2543" s="113"/>
      <c r="Q2543" s="113"/>
      <c r="R2543" s="113"/>
      <c r="S2543" s="15"/>
      <c r="T2543" s="18"/>
      <c r="U2543" s="18"/>
      <c r="V2543" s="18"/>
      <c r="W2543" s="18"/>
      <c r="X2543" s="18"/>
      <c r="Y2543" s="18"/>
      <c r="Z2543" s="18"/>
      <c r="AA2543" s="18"/>
      <c r="AB2543" s="18"/>
      <c r="AC2543" s="18"/>
      <c r="AD2543" s="18"/>
    </row>
    <row r="2544">
      <c r="A2544" s="108">
        <v>1947.0</v>
      </c>
      <c r="B2544" s="108" t="s">
        <v>1584</v>
      </c>
      <c r="C2544" s="108" t="s">
        <v>299</v>
      </c>
      <c r="D2544" s="108"/>
      <c r="E2544" s="108" t="s">
        <v>1585</v>
      </c>
      <c r="F2544" s="108"/>
      <c r="G2544" s="108" t="s">
        <v>8072</v>
      </c>
      <c r="H2544" s="108" t="s">
        <v>8074</v>
      </c>
      <c r="I2544" s="108" t="s">
        <v>1588</v>
      </c>
      <c r="J2544" s="112" t="s">
        <v>8075</v>
      </c>
      <c r="K2544" s="108" t="s">
        <v>1901</v>
      </c>
      <c r="L2544" s="138"/>
      <c r="M2544" s="111"/>
      <c r="N2544" s="18"/>
      <c r="O2544" s="113"/>
      <c r="P2544" s="113"/>
      <c r="Q2544" s="113"/>
      <c r="R2544" s="113"/>
      <c r="S2544" s="15"/>
      <c r="T2544" s="18"/>
      <c r="U2544" s="18"/>
      <c r="V2544" s="18"/>
      <c r="W2544" s="18"/>
      <c r="X2544" s="18"/>
      <c r="Y2544" s="18"/>
      <c r="Z2544" s="18"/>
      <c r="AA2544" s="18"/>
      <c r="AB2544" s="18"/>
      <c r="AC2544" s="18"/>
      <c r="AD2544" s="18"/>
    </row>
    <row r="2545">
      <c r="A2545" s="108">
        <v>1961.0</v>
      </c>
      <c r="B2545" s="108" t="s">
        <v>1584</v>
      </c>
      <c r="C2545" s="108" t="s">
        <v>299</v>
      </c>
      <c r="D2545" s="108"/>
      <c r="E2545" s="108" t="s">
        <v>2765</v>
      </c>
      <c r="F2545" s="108"/>
      <c r="G2545" s="108" t="s">
        <v>8076</v>
      </c>
      <c r="H2545" s="108" t="s">
        <v>8077</v>
      </c>
      <c r="I2545" s="108" t="s">
        <v>1722</v>
      </c>
      <c r="J2545" s="112" t="s">
        <v>8078</v>
      </c>
      <c r="K2545" s="108" t="s">
        <v>1890</v>
      </c>
      <c r="L2545" s="138"/>
      <c r="M2545" s="111"/>
      <c r="N2545" s="18"/>
      <c r="O2545" s="113"/>
      <c r="P2545" s="113"/>
      <c r="Q2545" s="113"/>
      <c r="R2545" s="113"/>
      <c r="S2545" s="15"/>
      <c r="T2545" s="18"/>
      <c r="U2545" s="18"/>
      <c r="V2545" s="18"/>
      <c r="W2545" s="18"/>
      <c r="X2545" s="18"/>
      <c r="Y2545" s="18"/>
      <c r="Z2545" s="18"/>
      <c r="AA2545" s="18"/>
      <c r="AB2545" s="18"/>
      <c r="AC2545" s="18"/>
      <c r="AD2545" s="18"/>
    </row>
    <row r="2546">
      <c r="A2546" s="108">
        <v>1962.0</v>
      </c>
      <c r="B2546" s="108" t="s">
        <v>1584</v>
      </c>
      <c r="C2546" s="108" t="s">
        <v>299</v>
      </c>
      <c r="D2546" s="108"/>
      <c r="E2546" s="108" t="s">
        <v>2765</v>
      </c>
      <c r="F2546" s="108"/>
      <c r="G2546" s="108" t="s">
        <v>8076</v>
      </c>
      <c r="H2546" s="108" t="s">
        <v>8077</v>
      </c>
      <c r="I2546" s="108" t="s">
        <v>1722</v>
      </c>
      <c r="J2546" s="112" t="s">
        <v>8079</v>
      </c>
      <c r="K2546" s="108" t="s">
        <v>1927</v>
      </c>
      <c r="L2546" s="138"/>
      <c r="M2546" s="111"/>
      <c r="N2546" s="18"/>
      <c r="O2546" s="113"/>
      <c r="P2546" s="113"/>
      <c r="Q2546" s="113"/>
      <c r="R2546" s="113"/>
      <c r="S2546" s="15"/>
      <c r="T2546" s="18"/>
      <c r="U2546" s="18"/>
      <c r="V2546" s="18"/>
      <c r="W2546" s="18"/>
      <c r="X2546" s="18"/>
      <c r="Y2546" s="18"/>
      <c r="Z2546" s="18"/>
      <c r="AA2546" s="18"/>
      <c r="AB2546" s="18"/>
      <c r="AC2546" s="18"/>
      <c r="AD2546" s="18"/>
    </row>
    <row r="2547">
      <c r="A2547" s="108">
        <v>1963.0</v>
      </c>
      <c r="B2547" s="108" t="s">
        <v>1584</v>
      </c>
      <c r="C2547" s="108" t="s">
        <v>299</v>
      </c>
      <c r="D2547" s="108"/>
      <c r="E2547" s="108" t="s">
        <v>2765</v>
      </c>
      <c r="F2547" s="108"/>
      <c r="G2547" s="108" t="s">
        <v>8076</v>
      </c>
      <c r="H2547" s="108" t="s">
        <v>8077</v>
      </c>
      <c r="I2547" s="108" t="s">
        <v>1722</v>
      </c>
      <c r="J2547" s="112" t="s">
        <v>8080</v>
      </c>
      <c r="K2547" s="108" t="s">
        <v>1930</v>
      </c>
      <c r="L2547" s="138"/>
      <c r="M2547" s="111"/>
      <c r="N2547" s="18"/>
      <c r="O2547" s="18"/>
      <c r="P2547" s="18"/>
      <c r="Q2547" s="18"/>
      <c r="R2547" s="18"/>
      <c r="S2547" s="18"/>
      <c r="T2547" s="15"/>
      <c r="U2547" s="18"/>
      <c r="V2547" s="18"/>
      <c r="W2547" s="18"/>
      <c r="X2547" s="18"/>
      <c r="Y2547" s="18"/>
      <c r="Z2547" s="18"/>
      <c r="AA2547" s="18"/>
      <c r="AB2547" s="18"/>
      <c r="AC2547" s="18"/>
      <c r="AD2547" s="18"/>
    </row>
    <row r="2548">
      <c r="A2548" s="108">
        <v>1931.0</v>
      </c>
      <c r="B2548" s="108" t="s">
        <v>1584</v>
      </c>
      <c r="C2548" s="108" t="s">
        <v>299</v>
      </c>
      <c r="D2548" s="108"/>
      <c r="E2548" s="108" t="s">
        <v>2749</v>
      </c>
      <c r="F2548" s="108"/>
      <c r="G2548" s="108" t="s">
        <v>8081</v>
      </c>
      <c r="H2548" s="108" t="s">
        <v>8082</v>
      </c>
      <c r="I2548" s="108" t="s">
        <v>1681</v>
      </c>
      <c r="J2548" s="112" t="s">
        <v>8083</v>
      </c>
      <c r="K2548" s="108" t="s">
        <v>1803</v>
      </c>
      <c r="L2548" s="138"/>
      <c r="M2548" s="111"/>
      <c r="N2548" s="18"/>
      <c r="O2548" s="18"/>
      <c r="P2548" s="18"/>
      <c r="Q2548" s="18"/>
      <c r="R2548" s="18"/>
      <c r="S2548" s="18"/>
      <c r="T2548" s="15"/>
      <c r="U2548" s="18"/>
      <c r="V2548" s="18"/>
      <c r="W2548" s="18"/>
      <c r="X2548" s="18"/>
      <c r="Y2548" s="18"/>
      <c r="Z2548" s="18"/>
      <c r="AA2548" s="18"/>
      <c r="AB2548" s="18"/>
      <c r="AC2548" s="18"/>
      <c r="AD2548" s="18"/>
    </row>
    <row r="2549">
      <c r="A2549" s="108">
        <v>1943.0</v>
      </c>
      <c r="B2549" s="108" t="s">
        <v>1584</v>
      </c>
      <c r="C2549" s="108" t="s">
        <v>299</v>
      </c>
      <c r="D2549" s="108"/>
      <c r="E2549" s="108" t="s">
        <v>1604</v>
      </c>
      <c r="F2549" s="108"/>
      <c r="G2549" s="108" t="s">
        <v>8084</v>
      </c>
      <c r="H2549" s="108" t="s">
        <v>8085</v>
      </c>
      <c r="I2549" s="108" t="s">
        <v>1607</v>
      </c>
      <c r="J2549" s="112" t="s">
        <v>8086</v>
      </c>
      <c r="K2549" s="108" t="s">
        <v>1733</v>
      </c>
      <c r="L2549" s="138"/>
      <c r="M2549" s="111"/>
      <c r="N2549" s="18"/>
      <c r="O2549" s="18"/>
      <c r="P2549" s="18"/>
      <c r="Q2549" s="18"/>
      <c r="R2549" s="18"/>
      <c r="S2549" s="18"/>
      <c r="T2549" s="15"/>
      <c r="U2549" s="18"/>
      <c r="V2549" s="18"/>
      <c r="W2549" s="18"/>
      <c r="X2549" s="18"/>
      <c r="Y2549" s="18"/>
      <c r="Z2549" s="18"/>
      <c r="AA2549" s="18"/>
      <c r="AB2549" s="18"/>
      <c r="AC2549" s="18"/>
      <c r="AD2549" s="18"/>
    </row>
    <row r="2550">
      <c r="A2550" s="108">
        <v>1941.0</v>
      </c>
      <c r="B2550" s="108" t="s">
        <v>1584</v>
      </c>
      <c r="C2550" s="108" t="s">
        <v>299</v>
      </c>
      <c r="D2550" s="108"/>
      <c r="E2550" s="108" t="s">
        <v>1604</v>
      </c>
      <c r="F2550" s="108"/>
      <c r="G2550" s="108" t="s">
        <v>8087</v>
      </c>
      <c r="H2550" s="108" t="s">
        <v>8088</v>
      </c>
      <c r="I2550" s="108" t="s">
        <v>1607</v>
      </c>
      <c r="J2550" s="112" t="s">
        <v>8089</v>
      </c>
      <c r="K2550" s="108" t="s">
        <v>8090</v>
      </c>
      <c r="L2550" s="138"/>
      <c r="M2550" s="111"/>
      <c r="N2550" s="18"/>
      <c r="O2550" s="18"/>
      <c r="P2550" s="18"/>
      <c r="Q2550" s="18"/>
      <c r="R2550" s="18"/>
      <c r="S2550" s="18"/>
      <c r="T2550" s="15"/>
      <c r="U2550" s="18"/>
      <c r="V2550" s="18"/>
      <c r="W2550" s="18"/>
      <c r="X2550" s="18"/>
      <c r="Y2550" s="18"/>
      <c r="Z2550" s="18"/>
      <c r="AA2550" s="18"/>
      <c r="AB2550" s="18"/>
      <c r="AC2550" s="18"/>
      <c r="AD2550" s="18"/>
    </row>
    <row r="2551">
      <c r="A2551" s="108">
        <v>1938.0</v>
      </c>
      <c r="B2551" s="108" t="s">
        <v>1584</v>
      </c>
      <c r="C2551" s="108" t="s">
        <v>299</v>
      </c>
      <c r="D2551" s="108"/>
      <c r="E2551" s="108" t="s">
        <v>1604</v>
      </c>
      <c r="F2551" s="108"/>
      <c r="G2551" s="108" t="s">
        <v>8091</v>
      </c>
      <c r="H2551" s="108" t="s">
        <v>8092</v>
      </c>
      <c r="I2551" s="108" t="s">
        <v>1607</v>
      </c>
      <c r="J2551" s="112" t="s">
        <v>8093</v>
      </c>
      <c r="K2551" s="108" t="s">
        <v>8094</v>
      </c>
      <c r="L2551" s="138"/>
      <c r="M2551" s="111"/>
      <c r="N2551" s="18"/>
      <c r="O2551" s="18"/>
      <c r="P2551" s="18"/>
      <c r="Q2551" s="18"/>
      <c r="R2551" s="18"/>
      <c r="S2551" s="18"/>
      <c r="T2551" s="15"/>
      <c r="U2551" s="18"/>
      <c r="V2551" s="18"/>
      <c r="W2551" s="18"/>
      <c r="X2551" s="18"/>
      <c r="Y2551" s="18"/>
      <c r="Z2551" s="18"/>
      <c r="AA2551" s="18"/>
      <c r="AB2551" s="18"/>
      <c r="AC2551" s="18"/>
      <c r="AD2551" s="18"/>
    </row>
    <row r="2552">
      <c r="A2552" s="108">
        <v>1939.0</v>
      </c>
      <c r="B2552" s="108" t="s">
        <v>1584</v>
      </c>
      <c r="C2552" s="108" t="s">
        <v>299</v>
      </c>
      <c r="D2552" s="108"/>
      <c r="E2552" s="108" t="s">
        <v>1604</v>
      </c>
      <c r="F2552" s="108"/>
      <c r="G2552" s="108" t="s">
        <v>8095</v>
      </c>
      <c r="H2552" s="108" t="s">
        <v>8096</v>
      </c>
      <c r="I2552" s="108" t="s">
        <v>1607</v>
      </c>
      <c r="J2552" s="112" t="s">
        <v>8097</v>
      </c>
      <c r="K2552" s="108" t="s">
        <v>8094</v>
      </c>
      <c r="L2552" s="138"/>
      <c r="M2552" s="111"/>
      <c r="N2552" s="18"/>
      <c r="O2552" s="18"/>
      <c r="P2552" s="18"/>
      <c r="Q2552" s="18"/>
      <c r="R2552" s="18"/>
      <c r="S2552" s="18"/>
      <c r="T2552" s="15"/>
      <c r="U2552" s="18"/>
      <c r="V2552" s="18"/>
      <c r="W2552" s="18"/>
      <c r="X2552" s="18"/>
      <c r="Y2552" s="18"/>
      <c r="Z2552" s="18"/>
      <c r="AA2552" s="18"/>
      <c r="AB2552" s="18"/>
      <c r="AC2552" s="18"/>
      <c r="AD2552" s="18"/>
    </row>
    <row r="2553">
      <c r="A2553" s="108">
        <v>1940.0</v>
      </c>
      <c r="B2553" s="108" t="s">
        <v>1584</v>
      </c>
      <c r="C2553" s="108" t="s">
        <v>299</v>
      </c>
      <c r="D2553" s="108"/>
      <c r="E2553" s="108" t="s">
        <v>1604</v>
      </c>
      <c r="F2553" s="108"/>
      <c r="G2553" s="108" t="s">
        <v>8098</v>
      </c>
      <c r="H2553" s="108" t="s">
        <v>8099</v>
      </c>
      <c r="I2553" s="108" t="s">
        <v>1607</v>
      </c>
      <c r="J2553" s="112" t="s">
        <v>8100</v>
      </c>
      <c r="K2553" s="108" t="s">
        <v>8094</v>
      </c>
      <c r="L2553" s="138"/>
      <c r="M2553" s="111"/>
      <c r="N2553" s="18"/>
      <c r="O2553" s="18"/>
      <c r="P2553" s="18"/>
      <c r="Q2553" s="18"/>
      <c r="R2553" s="18"/>
      <c r="S2553" s="18"/>
      <c r="T2553" s="15"/>
      <c r="U2553" s="18"/>
      <c r="V2553" s="18"/>
      <c r="W2553" s="18"/>
      <c r="X2553" s="18"/>
      <c r="Y2553" s="18"/>
      <c r="Z2553" s="18"/>
      <c r="AA2553" s="18"/>
      <c r="AB2553" s="18"/>
      <c r="AC2553" s="18"/>
      <c r="AD2553" s="18"/>
    </row>
    <row r="2554">
      <c r="A2554" s="108">
        <v>1942.0</v>
      </c>
      <c r="B2554" s="108" t="s">
        <v>1584</v>
      </c>
      <c r="C2554" s="108" t="s">
        <v>299</v>
      </c>
      <c r="D2554" s="108"/>
      <c r="E2554" s="108" t="s">
        <v>1604</v>
      </c>
      <c r="F2554" s="108"/>
      <c r="G2554" s="108" t="s">
        <v>8101</v>
      </c>
      <c r="H2554" s="108" t="s">
        <v>8102</v>
      </c>
      <c r="I2554" s="108" t="s">
        <v>1607</v>
      </c>
      <c r="J2554" s="112" t="s">
        <v>8103</v>
      </c>
      <c r="K2554" s="108" t="s">
        <v>1738</v>
      </c>
      <c r="L2554" s="138"/>
      <c r="M2554" s="111"/>
      <c r="N2554" s="18"/>
      <c r="O2554" s="18"/>
      <c r="P2554" s="18"/>
      <c r="Q2554" s="18"/>
      <c r="R2554" s="18"/>
      <c r="S2554" s="18"/>
      <c r="T2554" s="15"/>
      <c r="U2554" s="18"/>
      <c r="V2554" s="18"/>
      <c r="W2554" s="18"/>
      <c r="X2554" s="18"/>
      <c r="Y2554" s="18"/>
      <c r="Z2554" s="18"/>
      <c r="AA2554" s="18"/>
      <c r="AB2554" s="18"/>
      <c r="AC2554" s="18"/>
      <c r="AD2554" s="18"/>
    </row>
    <row r="2555">
      <c r="A2555" s="108">
        <v>1967.0</v>
      </c>
      <c r="B2555" s="108" t="s">
        <v>1584</v>
      </c>
      <c r="C2555" s="108" t="s">
        <v>299</v>
      </c>
      <c r="D2555" s="108"/>
      <c r="E2555" s="108" t="s">
        <v>1597</v>
      </c>
      <c r="F2555" s="108"/>
      <c r="G2555" s="108" t="s">
        <v>8104</v>
      </c>
      <c r="H2555" s="108" t="s">
        <v>8102</v>
      </c>
      <c r="I2555" s="108" t="s">
        <v>1600</v>
      </c>
      <c r="J2555" s="112" t="s">
        <v>8105</v>
      </c>
      <c r="K2555" s="108" t="s">
        <v>1782</v>
      </c>
      <c r="L2555" s="138"/>
      <c r="M2555" s="111"/>
      <c r="N2555" s="18"/>
      <c r="O2555" s="18"/>
      <c r="P2555" s="18"/>
      <c r="Q2555" s="18"/>
      <c r="R2555" s="18"/>
      <c r="S2555" s="18"/>
      <c r="T2555" s="15"/>
      <c r="U2555" s="18"/>
      <c r="V2555" s="18"/>
      <c r="W2555" s="18"/>
      <c r="X2555" s="18"/>
      <c r="Y2555" s="18"/>
      <c r="Z2555" s="18"/>
      <c r="AA2555" s="18"/>
      <c r="AB2555" s="18"/>
      <c r="AC2555" s="18"/>
      <c r="AD2555" s="18"/>
    </row>
    <row r="2556">
      <c r="A2556" s="108">
        <v>1968.0</v>
      </c>
      <c r="B2556" s="108" t="s">
        <v>1584</v>
      </c>
      <c r="C2556" s="108" t="s">
        <v>299</v>
      </c>
      <c r="D2556" s="108"/>
      <c r="E2556" s="108" t="s">
        <v>1597</v>
      </c>
      <c r="F2556" s="108"/>
      <c r="G2556" s="108" t="s">
        <v>8104</v>
      </c>
      <c r="H2556" s="108" t="s">
        <v>8102</v>
      </c>
      <c r="I2556" s="108" t="s">
        <v>1600</v>
      </c>
      <c r="J2556" s="112" t="s">
        <v>8106</v>
      </c>
      <c r="K2556" s="108" t="s">
        <v>1602</v>
      </c>
      <c r="L2556" s="138"/>
      <c r="M2556" s="111"/>
      <c r="N2556" s="18"/>
      <c r="O2556" s="18"/>
      <c r="P2556" s="18"/>
      <c r="Q2556" s="18"/>
      <c r="R2556" s="18"/>
      <c r="S2556" s="18"/>
      <c r="T2556" s="15"/>
      <c r="U2556" s="18"/>
      <c r="V2556" s="18"/>
      <c r="W2556" s="18"/>
      <c r="X2556" s="18"/>
      <c r="Y2556" s="18"/>
      <c r="Z2556" s="18"/>
      <c r="AA2556" s="18"/>
      <c r="AB2556" s="18"/>
      <c r="AC2556" s="18"/>
      <c r="AD2556" s="18"/>
    </row>
    <row r="2557">
      <c r="A2557" s="108">
        <v>1969.0</v>
      </c>
      <c r="B2557" s="108" t="s">
        <v>1584</v>
      </c>
      <c r="C2557" s="108" t="s">
        <v>299</v>
      </c>
      <c r="D2557" s="108"/>
      <c r="E2557" s="108" t="s">
        <v>1597</v>
      </c>
      <c r="F2557" s="108"/>
      <c r="G2557" s="108" t="s">
        <v>8107</v>
      </c>
      <c r="H2557" s="108" t="s">
        <v>8102</v>
      </c>
      <c r="I2557" s="108" t="s">
        <v>1600</v>
      </c>
      <c r="J2557" s="112" t="s">
        <v>8108</v>
      </c>
      <c r="K2557" s="108" t="s">
        <v>1787</v>
      </c>
      <c r="L2557" s="138"/>
      <c r="M2557" s="111"/>
      <c r="N2557" s="18"/>
      <c r="O2557" s="113"/>
      <c r="P2557" s="113"/>
      <c r="Q2557" s="113"/>
      <c r="R2557" s="113"/>
      <c r="S2557" s="15"/>
      <c r="T2557" s="18"/>
      <c r="U2557" s="18"/>
      <c r="V2557" s="18"/>
      <c r="W2557" s="18"/>
      <c r="X2557" s="18"/>
      <c r="Y2557" s="18"/>
      <c r="Z2557" s="18"/>
      <c r="AA2557" s="18"/>
      <c r="AB2557" s="18"/>
      <c r="AC2557" s="18"/>
      <c r="AD2557" s="18"/>
    </row>
    <row r="2558">
      <c r="A2558" s="108">
        <v>1970.0</v>
      </c>
      <c r="B2558" s="108" t="s">
        <v>1584</v>
      </c>
      <c r="C2558" s="108" t="s">
        <v>299</v>
      </c>
      <c r="D2558" s="108"/>
      <c r="E2558" s="108" t="s">
        <v>1597</v>
      </c>
      <c r="F2558" s="108"/>
      <c r="G2558" s="108" t="s">
        <v>8109</v>
      </c>
      <c r="H2558" s="108" t="s">
        <v>8102</v>
      </c>
      <c r="I2558" s="108" t="s">
        <v>1600</v>
      </c>
      <c r="J2558" s="112" t="s">
        <v>8110</v>
      </c>
      <c r="K2558" s="108" t="s">
        <v>1791</v>
      </c>
      <c r="L2558" s="138"/>
      <c r="M2558" s="111"/>
      <c r="N2558" s="18"/>
      <c r="O2558" s="113"/>
      <c r="P2558" s="113"/>
      <c r="Q2558" s="113"/>
      <c r="R2558" s="113"/>
      <c r="S2558" s="15"/>
      <c r="T2558" s="18"/>
      <c r="U2558" s="18"/>
      <c r="V2558" s="18"/>
      <c r="W2558" s="18"/>
      <c r="X2558" s="18"/>
      <c r="Y2558" s="18"/>
      <c r="Z2558" s="18"/>
      <c r="AA2558" s="18"/>
      <c r="AB2558" s="18"/>
      <c r="AC2558" s="18"/>
      <c r="AD2558" s="18"/>
    </row>
    <row r="2559">
      <c r="A2559" s="108">
        <v>1971.0</v>
      </c>
      <c r="B2559" s="108" t="s">
        <v>1584</v>
      </c>
      <c r="C2559" s="108" t="s">
        <v>299</v>
      </c>
      <c r="D2559" s="108"/>
      <c r="E2559" s="108" t="s">
        <v>1597</v>
      </c>
      <c r="F2559" s="108"/>
      <c r="G2559" s="108" t="s">
        <v>8111</v>
      </c>
      <c r="H2559" s="108" t="s">
        <v>8102</v>
      </c>
      <c r="I2559" s="108" t="s">
        <v>1600</v>
      </c>
      <c r="J2559" s="112" t="s">
        <v>8112</v>
      </c>
      <c r="K2559" s="108" t="s">
        <v>2048</v>
      </c>
      <c r="L2559" s="138"/>
      <c r="M2559" s="111"/>
      <c r="N2559" s="18"/>
      <c r="O2559" s="113"/>
      <c r="P2559" s="113"/>
      <c r="Q2559" s="18"/>
      <c r="R2559" s="18"/>
      <c r="S2559" s="15"/>
      <c r="T2559" s="18"/>
      <c r="U2559" s="18"/>
      <c r="V2559" s="18"/>
      <c r="W2559" s="18"/>
      <c r="X2559" s="18"/>
      <c r="Y2559" s="18"/>
      <c r="Z2559" s="18"/>
      <c r="AA2559" s="18"/>
      <c r="AB2559" s="18"/>
      <c r="AC2559" s="18"/>
      <c r="AD2559" s="18"/>
    </row>
    <row r="2560">
      <c r="A2560" s="108">
        <v>1972.0</v>
      </c>
      <c r="B2560" s="108" t="s">
        <v>1584</v>
      </c>
      <c r="C2560" s="108" t="s">
        <v>299</v>
      </c>
      <c r="D2560" s="108"/>
      <c r="E2560" s="108" t="s">
        <v>1597</v>
      </c>
      <c r="F2560" s="108"/>
      <c r="G2560" s="108" t="s">
        <v>8113</v>
      </c>
      <c r="H2560" s="108" t="s">
        <v>8102</v>
      </c>
      <c r="I2560" s="108" t="s">
        <v>1600</v>
      </c>
      <c r="J2560" s="112" t="s">
        <v>8114</v>
      </c>
      <c r="K2560" s="108" t="s">
        <v>1795</v>
      </c>
      <c r="L2560" s="138"/>
      <c r="M2560" s="111"/>
      <c r="N2560" s="18"/>
      <c r="O2560" s="113"/>
      <c r="P2560" s="113"/>
      <c r="Q2560" s="18"/>
      <c r="R2560" s="18"/>
      <c r="S2560" s="15"/>
      <c r="T2560" s="18"/>
      <c r="U2560" s="18"/>
      <c r="V2560" s="18"/>
      <c r="W2560" s="18"/>
      <c r="X2560" s="18"/>
      <c r="Y2560" s="18"/>
      <c r="Z2560" s="18"/>
      <c r="AA2560" s="18"/>
      <c r="AB2560" s="18"/>
      <c r="AC2560" s="18"/>
      <c r="AD2560" s="18"/>
    </row>
    <row r="2561">
      <c r="A2561" s="108">
        <v>1973.0</v>
      </c>
      <c r="B2561" s="108" t="s">
        <v>1584</v>
      </c>
      <c r="C2561" s="108" t="s">
        <v>299</v>
      </c>
      <c r="D2561" s="108"/>
      <c r="E2561" s="108" t="s">
        <v>1597</v>
      </c>
      <c r="F2561" s="108"/>
      <c r="G2561" s="108" t="s">
        <v>8113</v>
      </c>
      <c r="H2561" s="108" t="s">
        <v>8102</v>
      </c>
      <c r="I2561" s="108" t="s">
        <v>1600</v>
      </c>
      <c r="J2561" s="112" t="s">
        <v>8115</v>
      </c>
      <c r="K2561" s="108" t="s">
        <v>1798</v>
      </c>
      <c r="L2561" s="138"/>
      <c r="M2561" s="111"/>
      <c r="N2561" s="18"/>
      <c r="O2561" s="113"/>
      <c r="P2561" s="113"/>
      <c r="Q2561" s="113"/>
      <c r="R2561" s="113"/>
      <c r="S2561" s="15"/>
      <c r="T2561" s="18"/>
      <c r="U2561" s="18"/>
      <c r="V2561" s="18"/>
      <c r="W2561" s="18"/>
      <c r="X2561" s="18"/>
      <c r="Y2561" s="18"/>
      <c r="Z2561" s="18"/>
      <c r="AA2561" s="18"/>
      <c r="AB2561" s="18"/>
      <c r="AC2561" s="18"/>
      <c r="AD2561" s="18"/>
    </row>
    <row r="2562">
      <c r="A2562" s="108">
        <v>1944.0</v>
      </c>
      <c r="B2562" s="108" t="s">
        <v>1584</v>
      </c>
      <c r="C2562" s="108" t="s">
        <v>299</v>
      </c>
      <c r="D2562" s="108"/>
      <c r="E2562" s="108" t="s">
        <v>1604</v>
      </c>
      <c r="F2562" s="108"/>
      <c r="G2562" s="108" t="s">
        <v>8116</v>
      </c>
      <c r="H2562" s="108" t="s">
        <v>8117</v>
      </c>
      <c r="I2562" s="108" t="s">
        <v>1607</v>
      </c>
      <c r="J2562" s="112" t="s">
        <v>8118</v>
      </c>
      <c r="K2562" s="108" t="s">
        <v>8119</v>
      </c>
      <c r="L2562" s="138"/>
      <c r="M2562" s="111"/>
      <c r="N2562" s="18"/>
      <c r="O2562" s="113"/>
      <c r="P2562" s="113"/>
      <c r="Q2562" s="113"/>
      <c r="R2562" s="113"/>
      <c r="S2562" s="15"/>
      <c r="T2562" s="18"/>
      <c r="U2562" s="18"/>
      <c r="V2562" s="18"/>
      <c r="W2562" s="18"/>
      <c r="X2562" s="18"/>
      <c r="Y2562" s="18"/>
      <c r="Z2562" s="18"/>
      <c r="AA2562" s="18"/>
      <c r="AB2562" s="18"/>
      <c r="AC2562" s="18"/>
      <c r="AD2562" s="18"/>
    </row>
    <row r="2563">
      <c r="A2563" s="108">
        <v>1958.0</v>
      </c>
      <c r="B2563" s="108" t="s">
        <v>1584</v>
      </c>
      <c r="C2563" s="108" t="s">
        <v>299</v>
      </c>
      <c r="D2563" s="108"/>
      <c r="E2563" s="108" t="s">
        <v>1585</v>
      </c>
      <c r="F2563" s="108"/>
      <c r="G2563" s="108" t="s">
        <v>8120</v>
      </c>
      <c r="H2563" s="108" t="s">
        <v>8121</v>
      </c>
      <c r="I2563" s="108" t="s">
        <v>1588</v>
      </c>
      <c r="J2563" s="112" t="s">
        <v>8122</v>
      </c>
      <c r="K2563" s="108" t="s">
        <v>1614</v>
      </c>
      <c r="L2563" s="138"/>
      <c r="M2563" s="111"/>
      <c r="N2563" s="18"/>
      <c r="O2563" s="113"/>
      <c r="P2563" s="113"/>
      <c r="Q2563" s="18"/>
      <c r="R2563" s="18"/>
      <c r="S2563" s="15"/>
      <c r="T2563" s="18"/>
      <c r="U2563" s="18"/>
      <c r="V2563" s="18"/>
      <c r="W2563" s="18"/>
      <c r="X2563" s="18"/>
      <c r="Y2563" s="18"/>
      <c r="Z2563" s="18"/>
      <c r="AA2563" s="18"/>
      <c r="AB2563" s="18"/>
      <c r="AC2563" s="18"/>
      <c r="AD2563" s="18"/>
    </row>
    <row r="2564">
      <c r="A2564" s="108">
        <v>1935.0</v>
      </c>
      <c r="B2564" s="108" t="s">
        <v>1584</v>
      </c>
      <c r="C2564" s="108" t="s">
        <v>299</v>
      </c>
      <c r="D2564" s="108"/>
      <c r="E2564" s="108" t="s">
        <v>1604</v>
      </c>
      <c r="F2564" s="108"/>
      <c r="G2564" s="108" t="s">
        <v>8123</v>
      </c>
      <c r="H2564" s="108" t="s">
        <v>8124</v>
      </c>
      <c r="I2564" s="108" t="s">
        <v>1607</v>
      </c>
      <c r="J2564" s="112" t="s">
        <v>8125</v>
      </c>
      <c r="K2564" s="108" t="s">
        <v>8094</v>
      </c>
      <c r="L2564" s="138"/>
      <c r="M2564" s="111"/>
      <c r="N2564" s="18"/>
      <c r="O2564" s="18"/>
      <c r="P2564" s="18"/>
      <c r="Q2564" s="18"/>
      <c r="R2564" s="18"/>
      <c r="S2564" s="18"/>
      <c r="T2564" s="15"/>
      <c r="U2564" s="18"/>
      <c r="V2564" s="18"/>
      <c r="W2564" s="18"/>
      <c r="X2564" s="18"/>
      <c r="Y2564" s="18"/>
      <c r="Z2564" s="18"/>
      <c r="AA2564" s="18"/>
      <c r="AB2564" s="18"/>
      <c r="AC2564" s="18"/>
      <c r="AD2564" s="18"/>
    </row>
    <row r="2565">
      <c r="A2565" s="108">
        <v>1936.0</v>
      </c>
      <c r="B2565" s="108" t="s">
        <v>1584</v>
      </c>
      <c r="C2565" s="108" t="s">
        <v>299</v>
      </c>
      <c r="D2565" s="108"/>
      <c r="E2565" s="108" t="s">
        <v>1604</v>
      </c>
      <c r="F2565" s="108"/>
      <c r="G2565" s="108" t="s">
        <v>8126</v>
      </c>
      <c r="H2565" s="108" t="s">
        <v>8127</v>
      </c>
      <c r="I2565" s="108" t="s">
        <v>1607</v>
      </c>
      <c r="J2565" s="112" t="s">
        <v>8128</v>
      </c>
      <c r="K2565" s="108" t="s">
        <v>8094</v>
      </c>
      <c r="L2565" s="138"/>
      <c r="M2565" s="111"/>
      <c r="N2565" s="18"/>
      <c r="O2565" s="18"/>
      <c r="P2565" s="18"/>
      <c r="Q2565" s="18"/>
      <c r="R2565" s="18"/>
      <c r="S2565" s="18"/>
      <c r="T2565" s="15"/>
      <c r="U2565" s="18"/>
      <c r="V2565" s="18"/>
      <c r="W2565" s="18"/>
      <c r="X2565" s="18"/>
      <c r="Y2565" s="18"/>
      <c r="Z2565" s="18"/>
      <c r="AA2565" s="18"/>
      <c r="AB2565" s="18"/>
      <c r="AC2565" s="18"/>
      <c r="AD2565" s="18"/>
    </row>
    <row r="2566">
      <c r="A2566" s="108">
        <v>1937.0</v>
      </c>
      <c r="B2566" s="108" t="s">
        <v>1584</v>
      </c>
      <c r="C2566" s="108" t="s">
        <v>299</v>
      </c>
      <c r="D2566" s="108"/>
      <c r="E2566" s="108" t="s">
        <v>1604</v>
      </c>
      <c r="F2566" s="108"/>
      <c r="G2566" s="108" t="s">
        <v>8129</v>
      </c>
      <c r="H2566" s="108" t="s">
        <v>8130</v>
      </c>
      <c r="I2566" s="108" t="s">
        <v>1607</v>
      </c>
      <c r="J2566" s="112" t="s">
        <v>8131</v>
      </c>
      <c r="K2566" s="108" t="s">
        <v>8094</v>
      </c>
      <c r="L2566" s="138"/>
      <c r="M2566" s="111"/>
      <c r="N2566" s="18"/>
      <c r="O2566" s="18"/>
      <c r="P2566" s="18"/>
      <c r="Q2566" s="18"/>
      <c r="R2566" s="18"/>
      <c r="S2566" s="18"/>
      <c r="T2566" s="15"/>
      <c r="U2566" s="18"/>
      <c r="V2566" s="18"/>
      <c r="W2566" s="18"/>
      <c r="X2566" s="18"/>
      <c r="Y2566" s="18"/>
      <c r="Z2566" s="18"/>
      <c r="AA2566" s="18"/>
      <c r="AB2566" s="18"/>
      <c r="AC2566" s="18"/>
      <c r="AD2566" s="18"/>
    </row>
    <row r="2567">
      <c r="A2567" s="108">
        <v>1951.0</v>
      </c>
      <c r="B2567" s="108" t="s">
        <v>1584</v>
      </c>
      <c r="C2567" s="108" t="s">
        <v>299</v>
      </c>
      <c r="D2567" s="108"/>
      <c r="E2567" s="108" t="s">
        <v>1585</v>
      </c>
      <c r="F2567" s="108"/>
      <c r="G2567" s="108" t="s">
        <v>7896</v>
      </c>
      <c r="H2567" s="108" t="s">
        <v>8132</v>
      </c>
      <c r="I2567" s="108" t="s">
        <v>1588</v>
      </c>
      <c r="J2567" s="112" t="s">
        <v>8133</v>
      </c>
      <c r="K2567" s="108" t="s">
        <v>1909</v>
      </c>
      <c r="L2567" s="138"/>
      <c r="M2567" s="111"/>
      <c r="N2567" s="18"/>
      <c r="O2567" s="18"/>
      <c r="P2567" s="18"/>
      <c r="Q2567" s="18"/>
      <c r="R2567" s="18"/>
      <c r="S2567" s="18"/>
      <c r="T2567" s="15"/>
      <c r="U2567" s="18"/>
      <c r="V2567" s="18"/>
      <c r="W2567" s="18"/>
      <c r="X2567" s="18"/>
      <c r="Y2567" s="18"/>
      <c r="Z2567" s="18"/>
      <c r="AA2567" s="18"/>
      <c r="AB2567" s="18"/>
      <c r="AC2567" s="18"/>
      <c r="AD2567" s="18"/>
    </row>
    <row r="2568">
      <c r="A2568" s="108">
        <v>1955.0</v>
      </c>
      <c r="B2568" s="108" t="s">
        <v>1584</v>
      </c>
      <c r="C2568" s="108" t="s">
        <v>299</v>
      </c>
      <c r="D2568" s="108"/>
      <c r="E2568" s="108" t="s">
        <v>1585</v>
      </c>
      <c r="F2568" s="108"/>
      <c r="G2568" s="108" t="s">
        <v>8134</v>
      </c>
      <c r="H2568" s="108" t="s">
        <v>8132</v>
      </c>
      <c r="I2568" s="108" t="s">
        <v>1588</v>
      </c>
      <c r="J2568" s="112" t="s">
        <v>8135</v>
      </c>
      <c r="K2568" s="108" t="s">
        <v>1764</v>
      </c>
      <c r="L2568" s="138"/>
      <c r="M2568" s="111"/>
      <c r="N2568" s="18"/>
      <c r="O2568" s="18"/>
      <c r="P2568" s="18"/>
      <c r="Q2568" s="18"/>
      <c r="R2568" s="18"/>
      <c r="S2568" s="18"/>
      <c r="T2568" s="15"/>
      <c r="U2568" s="18"/>
      <c r="V2568" s="18"/>
      <c r="W2568" s="18"/>
      <c r="X2568" s="18"/>
      <c r="Y2568" s="18"/>
      <c r="Z2568" s="18"/>
      <c r="AA2568" s="18"/>
      <c r="AB2568" s="18"/>
      <c r="AC2568" s="18"/>
      <c r="AD2568" s="18"/>
    </row>
    <row r="2569">
      <c r="A2569" s="108">
        <v>1934.0</v>
      </c>
      <c r="B2569" s="108" t="s">
        <v>1584</v>
      </c>
      <c r="C2569" s="108" t="s">
        <v>299</v>
      </c>
      <c r="D2569" s="108"/>
      <c r="E2569" s="108" t="s">
        <v>2749</v>
      </c>
      <c r="F2569" s="108"/>
      <c r="G2569" s="108" t="s">
        <v>8136</v>
      </c>
      <c r="H2569" s="108" t="s">
        <v>8137</v>
      </c>
      <c r="I2569" s="108" t="s">
        <v>1681</v>
      </c>
      <c r="J2569" s="112" t="s">
        <v>8138</v>
      </c>
      <c r="K2569" s="108" t="s">
        <v>2058</v>
      </c>
      <c r="L2569" s="138"/>
      <c r="M2569" s="111"/>
      <c r="N2569" s="18"/>
      <c r="O2569" s="113"/>
      <c r="P2569" s="113"/>
      <c r="Q2569" s="113"/>
      <c r="R2569" s="113"/>
      <c r="S2569" s="15"/>
      <c r="T2569" s="18"/>
      <c r="U2569" s="18"/>
      <c r="V2569" s="18"/>
      <c r="W2569" s="18"/>
      <c r="X2569" s="18"/>
      <c r="Y2569" s="18"/>
      <c r="Z2569" s="18"/>
      <c r="AA2569" s="18"/>
      <c r="AB2569" s="18"/>
      <c r="AC2569" s="18"/>
      <c r="AD2569" s="18"/>
    </row>
    <row r="2570">
      <c r="A2570" s="108">
        <v>1945.0</v>
      </c>
      <c r="B2570" s="108" t="s">
        <v>1584</v>
      </c>
      <c r="C2570" s="108" t="s">
        <v>299</v>
      </c>
      <c r="D2570" s="108"/>
      <c r="E2570" s="108" t="s">
        <v>1585</v>
      </c>
      <c r="F2570" s="108"/>
      <c r="G2570" s="108" t="s">
        <v>8072</v>
      </c>
      <c r="H2570" s="108" t="s">
        <v>8139</v>
      </c>
      <c r="I2570" s="108" t="s">
        <v>1588</v>
      </c>
      <c r="J2570" s="112" t="s">
        <v>8140</v>
      </c>
      <c r="K2570" s="108" t="s">
        <v>2065</v>
      </c>
      <c r="L2570" s="138"/>
      <c r="M2570" s="111"/>
      <c r="N2570" s="18"/>
      <c r="O2570" s="18"/>
      <c r="P2570" s="18"/>
      <c r="Q2570" s="18"/>
      <c r="R2570" s="18"/>
      <c r="S2570" s="18"/>
      <c r="T2570" s="15"/>
      <c r="U2570" s="18"/>
      <c r="V2570" s="18"/>
      <c r="W2570" s="18"/>
      <c r="X2570" s="18"/>
      <c r="Y2570" s="18"/>
      <c r="Z2570" s="18"/>
      <c r="AA2570" s="18"/>
      <c r="AB2570" s="18"/>
      <c r="AC2570" s="18"/>
      <c r="AD2570" s="18"/>
    </row>
    <row r="2571">
      <c r="A2571" s="108">
        <v>1952.0</v>
      </c>
      <c r="B2571" s="108" t="s">
        <v>1584</v>
      </c>
      <c r="C2571" s="108" t="s">
        <v>299</v>
      </c>
      <c r="D2571" s="108"/>
      <c r="E2571" s="108" t="s">
        <v>1585</v>
      </c>
      <c r="F2571" s="108"/>
      <c r="G2571" s="108" t="s">
        <v>8069</v>
      </c>
      <c r="H2571" s="108" t="s">
        <v>8141</v>
      </c>
      <c r="I2571" s="108" t="s">
        <v>1588</v>
      </c>
      <c r="J2571" s="112" t="s">
        <v>8142</v>
      </c>
      <c r="K2571" s="108" t="s">
        <v>1855</v>
      </c>
      <c r="L2571" s="138"/>
      <c r="M2571" s="111"/>
      <c r="N2571" s="18"/>
      <c r="O2571" s="18"/>
      <c r="P2571" s="18"/>
      <c r="Q2571" s="18"/>
      <c r="R2571" s="18"/>
      <c r="S2571" s="18"/>
      <c r="T2571" s="15"/>
      <c r="U2571" s="18"/>
      <c r="V2571" s="18"/>
      <c r="W2571" s="18"/>
      <c r="X2571" s="18"/>
      <c r="Y2571" s="18"/>
      <c r="Z2571" s="18"/>
      <c r="AA2571" s="18"/>
      <c r="AB2571" s="18"/>
      <c r="AC2571" s="18"/>
      <c r="AD2571" s="18"/>
    </row>
    <row r="2572">
      <c r="A2572" s="108">
        <v>1930.0</v>
      </c>
      <c r="B2572" s="108" t="s">
        <v>1584</v>
      </c>
      <c r="C2572" s="108" t="s">
        <v>299</v>
      </c>
      <c r="D2572" s="108"/>
      <c r="E2572" s="108" t="s">
        <v>2749</v>
      </c>
      <c r="F2572" s="108"/>
      <c r="G2572" s="108" t="s">
        <v>8143</v>
      </c>
      <c r="H2572" s="108" t="s">
        <v>8144</v>
      </c>
      <c r="I2572" s="108" t="s">
        <v>1681</v>
      </c>
      <c r="J2572" s="112" t="s">
        <v>8145</v>
      </c>
      <c r="K2572" s="108" t="s">
        <v>2058</v>
      </c>
      <c r="L2572" s="138"/>
      <c r="M2572" s="111"/>
      <c r="N2572" s="18"/>
      <c r="O2572" s="113"/>
      <c r="P2572" s="113"/>
      <c r="Q2572" s="113"/>
      <c r="R2572" s="113"/>
      <c r="S2572" s="15"/>
      <c r="T2572" s="18"/>
      <c r="U2572" s="18"/>
      <c r="V2572" s="18"/>
      <c r="W2572" s="18"/>
      <c r="X2572" s="18"/>
      <c r="Y2572" s="18"/>
      <c r="Z2572" s="18"/>
      <c r="AA2572" s="18"/>
      <c r="AB2572" s="18"/>
      <c r="AC2572" s="18"/>
      <c r="AD2572" s="18"/>
    </row>
    <row r="2573">
      <c r="A2573" s="108">
        <v>1933.0</v>
      </c>
      <c r="B2573" s="108" t="s">
        <v>1584</v>
      </c>
      <c r="C2573" s="108" t="s">
        <v>299</v>
      </c>
      <c r="D2573" s="108"/>
      <c r="E2573" s="108" t="s">
        <v>2749</v>
      </c>
      <c r="F2573" s="108"/>
      <c r="G2573" s="108" t="s">
        <v>8146</v>
      </c>
      <c r="H2573" s="108" t="s">
        <v>8144</v>
      </c>
      <c r="I2573" s="108" t="s">
        <v>1681</v>
      </c>
      <c r="J2573" s="112" t="s">
        <v>8147</v>
      </c>
      <c r="K2573" s="108" t="s">
        <v>2058</v>
      </c>
      <c r="L2573" s="138"/>
      <c r="M2573" s="111"/>
      <c r="N2573" s="18"/>
      <c r="O2573" s="113"/>
      <c r="P2573" s="113"/>
      <c r="Q2573" s="113"/>
      <c r="R2573" s="113"/>
      <c r="S2573" s="15"/>
      <c r="T2573" s="18"/>
      <c r="U2573" s="18"/>
      <c r="V2573" s="18"/>
      <c r="W2573" s="18"/>
      <c r="X2573" s="18"/>
      <c r="Y2573" s="18"/>
      <c r="Z2573" s="18"/>
      <c r="AA2573" s="18"/>
      <c r="AB2573" s="18"/>
      <c r="AC2573" s="18"/>
      <c r="AD2573" s="18"/>
    </row>
    <row r="2574">
      <c r="A2574" s="108">
        <v>1948.0</v>
      </c>
      <c r="B2574" s="108" t="s">
        <v>1584</v>
      </c>
      <c r="C2574" s="108" t="s">
        <v>299</v>
      </c>
      <c r="D2574" s="108"/>
      <c r="E2574" s="108" t="s">
        <v>1585</v>
      </c>
      <c r="F2574" s="108"/>
      <c r="G2574" s="108" t="s">
        <v>8148</v>
      </c>
      <c r="H2574" s="108" t="s">
        <v>8149</v>
      </c>
      <c r="I2574" s="108" t="s">
        <v>1588</v>
      </c>
      <c r="J2574" s="112" t="s">
        <v>8150</v>
      </c>
      <c r="K2574" s="108" t="s">
        <v>8036</v>
      </c>
      <c r="L2574" s="138"/>
      <c r="M2574" s="111"/>
      <c r="N2574" s="18"/>
      <c r="O2574" s="18"/>
      <c r="P2574" s="18"/>
      <c r="Q2574" s="18"/>
      <c r="R2574" s="18"/>
      <c r="S2574" s="18"/>
      <c r="T2574" s="15"/>
      <c r="U2574" s="18"/>
      <c r="V2574" s="18"/>
      <c r="W2574" s="18"/>
      <c r="X2574" s="18"/>
      <c r="Y2574" s="18"/>
      <c r="Z2574" s="18"/>
      <c r="AA2574" s="18"/>
      <c r="AB2574" s="18"/>
      <c r="AC2574" s="18"/>
      <c r="AD2574" s="18"/>
    </row>
    <row r="2575">
      <c r="A2575" s="108">
        <v>1957.0</v>
      </c>
      <c r="B2575" s="108" t="s">
        <v>1584</v>
      </c>
      <c r="C2575" s="108" t="s">
        <v>299</v>
      </c>
      <c r="D2575" s="108"/>
      <c r="E2575" s="108" t="s">
        <v>1585</v>
      </c>
      <c r="F2575" s="108"/>
      <c r="G2575" s="108" t="s">
        <v>1616</v>
      </c>
      <c r="H2575" s="108" t="s">
        <v>1617</v>
      </c>
      <c r="I2575" s="108" t="s">
        <v>1588</v>
      </c>
      <c r="J2575" s="112" t="s">
        <v>1618</v>
      </c>
      <c r="K2575" s="108" t="s">
        <v>1614</v>
      </c>
      <c r="L2575" s="138"/>
      <c r="M2575" s="111"/>
      <c r="N2575" s="18"/>
      <c r="O2575" s="18"/>
      <c r="P2575" s="18"/>
      <c r="Q2575" s="18"/>
      <c r="R2575" s="18"/>
      <c r="S2575" s="18"/>
      <c r="T2575" s="15"/>
      <c r="U2575" s="18"/>
      <c r="V2575" s="18"/>
      <c r="W2575" s="18"/>
      <c r="X2575" s="18"/>
      <c r="Y2575" s="18"/>
      <c r="Z2575" s="18"/>
      <c r="AA2575" s="18"/>
      <c r="AB2575" s="18"/>
      <c r="AC2575" s="18"/>
      <c r="AD2575" s="18"/>
    </row>
    <row r="2576">
      <c r="A2576" s="108">
        <v>1953.0</v>
      </c>
      <c r="B2576" s="108" t="s">
        <v>1584</v>
      </c>
      <c r="C2576" s="108" t="s">
        <v>299</v>
      </c>
      <c r="D2576" s="108"/>
      <c r="E2576" s="108" t="s">
        <v>1585</v>
      </c>
      <c r="F2576" s="108"/>
      <c r="G2576" s="108" t="s">
        <v>8151</v>
      </c>
      <c r="H2576" s="108" t="s">
        <v>8152</v>
      </c>
      <c r="I2576" s="108" t="s">
        <v>1588</v>
      </c>
      <c r="J2576" s="112" t="s">
        <v>8153</v>
      </c>
      <c r="K2576" s="108" t="s">
        <v>4664</v>
      </c>
      <c r="L2576" s="138"/>
      <c r="M2576" s="111"/>
      <c r="N2576" s="18"/>
      <c r="O2576" s="113"/>
      <c r="P2576" s="113"/>
      <c r="Q2576" s="113"/>
      <c r="R2576" s="113"/>
      <c r="S2576" s="15"/>
      <c r="T2576" s="18"/>
      <c r="U2576" s="18"/>
      <c r="V2576" s="18"/>
      <c r="W2576" s="18"/>
      <c r="X2576" s="18"/>
      <c r="Y2576" s="18"/>
      <c r="Z2576" s="18"/>
      <c r="AA2576" s="18"/>
      <c r="AB2576" s="18"/>
      <c r="AC2576" s="18"/>
      <c r="AD2576" s="18"/>
    </row>
    <row r="2577">
      <c r="A2577" s="108">
        <v>1932.0</v>
      </c>
      <c r="B2577" s="108" t="s">
        <v>1584</v>
      </c>
      <c r="C2577" s="108" t="s">
        <v>299</v>
      </c>
      <c r="D2577" s="108"/>
      <c r="E2577" s="108" t="s">
        <v>2749</v>
      </c>
      <c r="F2577" s="108"/>
      <c r="G2577" s="108" t="s">
        <v>8154</v>
      </c>
      <c r="H2577" s="108" t="s">
        <v>8155</v>
      </c>
      <c r="I2577" s="108" t="s">
        <v>1681</v>
      </c>
      <c r="J2577" s="112" t="s">
        <v>8156</v>
      </c>
      <c r="K2577" s="108" t="s">
        <v>1803</v>
      </c>
      <c r="L2577" s="138"/>
      <c r="M2577" s="111"/>
      <c r="N2577" s="18"/>
      <c r="O2577" s="18"/>
      <c r="P2577" s="18"/>
      <c r="Q2577" s="18"/>
      <c r="R2577" s="18"/>
      <c r="S2577" s="18"/>
      <c r="T2577" s="15"/>
      <c r="U2577" s="18"/>
      <c r="V2577" s="18"/>
      <c r="W2577" s="18"/>
      <c r="X2577" s="18"/>
      <c r="Y2577" s="18"/>
      <c r="Z2577" s="18"/>
      <c r="AA2577" s="18"/>
      <c r="AB2577" s="18"/>
      <c r="AC2577" s="18"/>
      <c r="AD2577" s="18"/>
    </row>
    <row r="2578">
      <c r="A2578" s="108">
        <v>1959.0</v>
      </c>
      <c r="B2578" s="108" t="s">
        <v>1584</v>
      </c>
      <c r="C2578" s="108" t="s">
        <v>299</v>
      </c>
      <c r="D2578" s="108"/>
      <c r="E2578" s="108" t="s">
        <v>2825</v>
      </c>
      <c r="F2578" s="108"/>
      <c r="G2578" s="108" t="s">
        <v>8157</v>
      </c>
      <c r="H2578" s="108" t="s">
        <v>8158</v>
      </c>
      <c r="I2578" s="108" t="s">
        <v>1715</v>
      </c>
      <c r="J2578" s="112" t="s">
        <v>8159</v>
      </c>
      <c r="K2578" s="108" t="s">
        <v>1717</v>
      </c>
      <c r="L2578" s="138"/>
      <c r="M2578" s="111"/>
      <c r="N2578" s="18"/>
      <c r="O2578" s="113"/>
      <c r="P2578" s="113"/>
      <c r="Q2578" s="113"/>
      <c r="R2578" s="113"/>
      <c r="S2578" s="15"/>
      <c r="T2578" s="18"/>
      <c r="U2578" s="18"/>
      <c r="V2578" s="18"/>
      <c r="W2578" s="18"/>
      <c r="X2578" s="18"/>
      <c r="Y2578" s="18"/>
      <c r="Z2578" s="18"/>
      <c r="AA2578" s="18"/>
      <c r="AB2578" s="18"/>
      <c r="AC2578" s="18"/>
      <c r="AD2578" s="18"/>
    </row>
    <row r="2579">
      <c r="A2579" s="108">
        <v>1966.0</v>
      </c>
      <c r="B2579" s="108" t="s">
        <v>1584</v>
      </c>
      <c r="C2579" s="108" t="s">
        <v>299</v>
      </c>
      <c r="D2579" s="108"/>
      <c r="E2579" s="108" t="s">
        <v>2765</v>
      </c>
      <c r="F2579" s="108"/>
      <c r="G2579" s="108" t="s">
        <v>8160</v>
      </c>
      <c r="H2579" s="108" t="s">
        <v>8161</v>
      </c>
      <c r="I2579" s="108" t="s">
        <v>1722</v>
      </c>
      <c r="J2579" s="112" t="s">
        <v>8162</v>
      </c>
      <c r="K2579" s="108" t="s">
        <v>1724</v>
      </c>
      <c r="L2579" s="138"/>
      <c r="M2579" s="111"/>
      <c r="N2579" s="18"/>
      <c r="O2579" s="18"/>
      <c r="P2579" s="18"/>
      <c r="Q2579" s="18"/>
      <c r="R2579" s="18"/>
      <c r="S2579" s="18"/>
      <c r="T2579" s="15"/>
      <c r="U2579" s="18"/>
      <c r="V2579" s="18"/>
      <c r="W2579" s="18"/>
      <c r="X2579" s="18"/>
      <c r="Y2579" s="18"/>
      <c r="Z2579" s="18"/>
      <c r="AA2579" s="18"/>
      <c r="AB2579" s="18"/>
      <c r="AC2579" s="18"/>
      <c r="AD2579" s="18"/>
    </row>
    <row r="2580">
      <c r="A2580" s="126">
        <v>1988.0</v>
      </c>
      <c r="B2580" s="127" t="s">
        <v>1711</v>
      </c>
      <c r="C2580" s="127" t="s">
        <v>306</v>
      </c>
      <c r="D2580" s="127"/>
      <c r="E2580" s="127" t="s">
        <v>1719</v>
      </c>
      <c r="F2580" s="128"/>
      <c r="G2580" s="128" t="s">
        <v>8163</v>
      </c>
      <c r="H2580" s="128" t="s">
        <v>8164</v>
      </c>
      <c r="I2580" s="128" t="s">
        <v>1722</v>
      </c>
      <c r="J2580" s="129" t="s">
        <v>8165</v>
      </c>
      <c r="K2580" s="130" t="s">
        <v>4784</v>
      </c>
      <c r="L2580" s="128" t="s">
        <v>4785</v>
      </c>
      <c r="M2580" s="145"/>
      <c r="N2580" s="18"/>
      <c r="O2580" s="113"/>
      <c r="P2580" s="113"/>
      <c r="Q2580" s="113"/>
      <c r="R2580" s="113"/>
      <c r="S2580" s="15"/>
      <c r="T2580" s="18"/>
      <c r="U2580" s="18"/>
      <c r="V2580" s="18"/>
      <c r="W2580" s="18"/>
      <c r="X2580" s="18"/>
      <c r="Y2580" s="18"/>
      <c r="Z2580" s="18"/>
      <c r="AA2580" s="18"/>
      <c r="AB2580" s="18"/>
      <c r="AC2580" s="18"/>
      <c r="AD2580" s="18"/>
    </row>
    <row r="2581">
      <c r="A2581" s="126">
        <v>1975.0</v>
      </c>
      <c r="B2581" s="127" t="s">
        <v>1711</v>
      </c>
      <c r="C2581" s="127" t="s">
        <v>306</v>
      </c>
      <c r="D2581" s="127"/>
      <c r="E2581" s="127" t="s">
        <v>1678</v>
      </c>
      <c r="F2581" s="128"/>
      <c r="G2581" s="128" t="s">
        <v>8166</v>
      </c>
      <c r="H2581" s="128" t="s">
        <v>8167</v>
      </c>
      <c r="I2581" s="128" t="s">
        <v>1681</v>
      </c>
      <c r="J2581" s="129" t="s">
        <v>8168</v>
      </c>
      <c r="K2581" s="130" t="s">
        <v>1803</v>
      </c>
      <c r="L2581" s="128" t="s">
        <v>1804</v>
      </c>
      <c r="M2581" s="145"/>
      <c r="N2581" s="18"/>
      <c r="O2581" s="18"/>
      <c r="P2581" s="18"/>
      <c r="Q2581" s="18"/>
      <c r="R2581" s="18"/>
      <c r="S2581" s="18"/>
      <c r="T2581" s="15"/>
      <c r="U2581" s="18"/>
      <c r="V2581" s="18"/>
      <c r="W2581" s="18"/>
      <c r="X2581" s="18"/>
      <c r="Y2581" s="18"/>
      <c r="Z2581" s="18"/>
      <c r="AA2581" s="18"/>
      <c r="AB2581" s="18"/>
      <c r="AC2581" s="18"/>
      <c r="AD2581" s="18"/>
    </row>
    <row r="2582">
      <c r="A2582" s="119">
        <v>1985.0</v>
      </c>
      <c r="B2582" s="120" t="s">
        <v>1685</v>
      </c>
      <c r="C2582" s="120" t="s">
        <v>306</v>
      </c>
      <c r="D2582" s="120"/>
      <c r="E2582" s="120" t="s">
        <v>1619</v>
      </c>
      <c r="F2582" s="121"/>
      <c r="G2582" s="121" t="s">
        <v>8169</v>
      </c>
      <c r="H2582" s="121" t="s">
        <v>8170</v>
      </c>
      <c r="I2582" s="121" t="s">
        <v>1588</v>
      </c>
      <c r="J2582" s="122" t="s">
        <v>8171</v>
      </c>
      <c r="K2582" s="123" t="s">
        <v>8019</v>
      </c>
      <c r="L2582" s="121" t="s">
        <v>8020</v>
      </c>
      <c r="M2582" s="147"/>
      <c r="N2582" s="18"/>
      <c r="O2582" s="18"/>
      <c r="P2582" s="18"/>
      <c r="Q2582" s="18"/>
      <c r="R2582" s="18"/>
      <c r="S2582" s="18"/>
      <c r="T2582" s="15"/>
      <c r="U2582" s="18"/>
      <c r="V2582" s="18"/>
      <c r="W2582" s="18"/>
      <c r="X2582" s="18"/>
      <c r="Y2582" s="18"/>
      <c r="Z2582" s="18"/>
      <c r="AA2582" s="18"/>
      <c r="AB2582" s="18"/>
      <c r="AC2582" s="18"/>
      <c r="AD2582" s="18"/>
    </row>
    <row r="2583">
      <c r="A2583" s="119">
        <v>1989.0</v>
      </c>
      <c r="B2583" s="120" t="s">
        <v>1685</v>
      </c>
      <c r="C2583" s="120" t="s">
        <v>306</v>
      </c>
      <c r="D2583" s="120"/>
      <c r="E2583" s="120" t="s">
        <v>1654</v>
      </c>
      <c r="F2583" s="121"/>
      <c r="G2583" s="121" t="s">
        <v>8172</v>
      </c>
      <c r="H2583" s="121" t="s">
        <v>8173</v>
      </c>
      <c r="I2583" s="121" t="s">
        <v>1600</v>
      </c>
      <c r="J2583" s="122" t="s">
        <v>8174</v>
      </c>
      <c r="K2583" s="123" t="s">
        <v>1602</v>
      </c>
      <c r="L2583" s="121" t="s">
        <v>1603</v>
      </c>
      <c r="M2583" s="147"/>
      <c r="N2583" s="18"/>
      <c r="O2583" s="18"/>
      <c r="P2583" s="18"/>
      <c r="Q2583" s="18"/>
      <c r="R2583" s="18"/>
      <c r="S2583" s="18"/>
      <c r="T2583" s="15"/>
      <c r="U2583" s="18"/>
      <c r="V2583" s="18"/>
      <c r="W2583" s="18"/>
      <c r="X2583" s="18"/>
      <c r="Y2583" s="18"/>
      <c r="Z2583" s="18"/>
      <c r="AA2583" s="18"/>
      <c r="AB2583" s="18"/>
      <c r="AC2583" s="18"/>
      <c r="AD2583" s="18"/>
    </row>
    <row r="2584">
      <c r="A2584" s="126">
        <v>1987.0</v>
      </c>
      <c r="B2584" s="127" t="s">
        <v>1711</v>
      </c>
      <c r="C2584" s="127" t="s">
        <v>306</v>
      </c>
      <c r="D2584" s="127"/>
      <c r="E2584" s="127" t="s">
        <v>1712</v>
      </c>
      <c r="F2584" s="128"/>
      <c r="G2584" s="128" t="s">
        <v>8175</v>
      </c>
      <c r="H2584" s="128" t="s">
        <v>8176</v>
      </c>
      <c r="I2584" s="128" t="s">
        <v>1715</v>
      </c>
      <c r="J2584" s="129" t="s">
        <v>8177</v>
      </c>
      <c r="K2584" s="130" t="s">
        <v>1717</v>
      </c>
      <c r="L2584" s="128" t="s">
        <v>1718</v>
      </c>
      <c r="M2584" s="145"/>
      <c r="N2584" s="18"/>
      <c r="O2584" s="113"/>
      <c r="P2584" s="113"/>
      <c r="Q2584" s="113"/>
      <c r="R2584" s="113"/>
      <c r="S2584" s="15"/>
      <c r="T2584" s="18"/>
      <c r="U2584" s="18"/>
      <c r="V2584" s="18"/>
      <c r="W2584" s="18"/>
      <c r="X2584" s="18"/>
      <c r="Y2584" s="18"/>
      <c r="Z2584" s="18"/>
      <c r="AA2584" s="18"/>
      <c r="AB2584" s="18"/>
      <c r="AC2584" s="18"/>
      <c r="AD2584" s="18"/>
    </row>
    <row r="2585">
      <c r="A2585" s="119">
        <v>1974.0</v>
      </c>
      <c r="B2585" s="120" t="s">
        <v>1685</v>
      </c>
      <c r="C2585" s="120" t="s">
        <v>306</v>
      </c>
      <c r="D2585" s="120"/>
      <c r="E2585" s="120" t="s">
        <v>1678</v>
      </c>
      <c r="F2585" s="121"/>
      <c r="G2585" s="121" t="s">
        <v>8178</v>
      </c>
      <c r="H2585" s="121" t="s">
        <v>8179</v>
      </c>
      <c r="I2585" s="121" t="s">
        <v>1681</v>
      </c>
      <c r="J2585" s="122" t="s">
        <v>8180</v>
      </c>
      <c r="K2585" s="123" t="s">
        <v>8181</v>
      </c>
      <c r="L2585" s="121" t="s">
        <v>8182</v>
      </c>
      <c r="M2585" s="147"/>
      <c r="N2585" s="18"/>
      <c r="O2585" s="113"/>
      <c r="P2585" s="113"/>
      <c r="Q2585" s="113"/>
      <c r="R2585" s="113"/>
      <c r="S2585" s="15"/>
      <c r="T2585" s="18"/>
      <c r="U2585" s="18"/>
      <c r="V2585" s="18"/>
      <c r="W2585" s="18"/>
      <c r="X2585" s="18"/>
      <c r="Y2585" s="18"/>
      <c r="Z2585" s="18"/>
      <c r="AA2585" s="18"/>
      <c r="AB2585" s="18"/>
      <c r="AC2585" s="18"/>
      <c r="AD2585" s="18"/>
    </row>
    <row r="2586">
      <c r="A2586" s="126">
        <v>1977.0</v>
      </c>
      <c r="B2586" s="127" t="s">
        <v>1711</v>
      </c>
      <c r="C2586" s="127" t="s">
        <v>306</v>
      </c>
      <c r="D2586" s="127"/>
      <c r="E2586" s="127" t="s">
        <v>1678</v>
      </c>
      <c r="F2586" s="128"/>
      <c r="G2586" s="128" t="s">
        <v>8183</v>
      </c>
      <c r="H2586" s="128" t="s">
        <v>8179</v>
      </c>
      <c r="I2586" s="128" t="s">
        <v>1681</v>
      </c>
      <c r="J2586" s="129" t="s">
        <v>8184</v>
      </c>
      <c r="K2586" s="130" t="s">
        <v>8181</v>
      </c>
      <c r="L2586" s="128" t="s">
        <v>8182</v>
      </c>
      <c r="M2586" s="145"/>
      <c r="N2586" s="18"/>
      <c r="O2586" s="18"/>
      <c r="P2586" s="18"/>
      <c r="Q2586" s="18"/>
      <c r="R2586" s="18"/>
      <c r="S2586" s="18"/>
      <c r="T2586" s="15"/>
      <c r="U2586" s="18"/>
      <c r="V2586" s="18"/>
      <c r="W2586" s="18"/>
      <c r="X2586" s="18"/>
      <c r="Y2586" s="18"/>
      <c r="Z2586" s="18"/>
      <c r="AA2586" s="18"/>
      <c r="AB2586" s="18"/>
      <c r="AC2586" s="18"/>
      <c r="AD2586" s="18"/>
    </row>
    <row r="2587">
      <c r="A2587" s="126">
        <v>1978.0</v>
      </c>
      <c r="B2587" s="127" t="s">
        <v>1711</v>
      </c>
      <c r="C2587" s="127" t="s">
        <v>306</v>
      </c>
      <c r="D2587" s="127"/>
      <c r="E2587" s="127" t="s">
        <v>1678</v>
      </c>
      <c r="F2587" s="128"/>
      <c r="G2587" s="128" t="s">
        <v>8185</v>
      </c>
      <c r="H2587" s="128" t="s">
        <v>8186</v>
      </c>
      <c r="I2587" s="128" t="s">
        <v>1681</v>
      </c>
      <c r="J2587" s="129" t="s">
        <v>8187</v>
      </c>
      <c r="K2587" s="130" t="s">
        <v>8181</v>
      </c>
      <c r="L2587" s="128" t="s">
        <v>8182</v>
      </c>
      <c r="M2587" s="145"/>
      <c r="N2587" s="18"/>
      <c r="O2587" s="18"/>
      <c r="P2587" s="18"/>
      <c r="Q2587" s="18"/>
      <c r="R2587" s="18"/>
      <c r="S2587" s="18"/>
      <c r="T2587" s="15"/>
      <c r="U2587" s="18"/>
      <c r="V2587" s="18"/>
      <c r="W2587" s="18"/>
      <c r="X2587" s="18"/>
      <c r="Y2587" s="18"/>
      <c r="Z2587" s="18"/>
      <c r="AA2587" s="18"/>
      <c r="AB2587" s="18"/>
      <c r="AC2587" s="18"/>
      <c r="AD2587" s="18"/>
    </row>
    <row r="2588">
      <c r="A2588" s="126">
        <v>1976.0</v>
      </c>
      <c r="B2588" s="127" t="s">
        <v>1711</v>
      </c>
      <c r="C2588" s="127" t="s">
        <v>306</v>
      </c>
      <c r="D2588" s="127"/>
      <c r="E2588" s="127" t="s">
        <v>1678</v>
      </c>
      <c r="F2588" s="128"/>
      <c r="G2588" s="128" t="s">
        <v>8188</v>
      </c>
      <c r="H2588" s="128" t="s">
        <v>8189</v>
      </c>
      <c r="I2588" s="128" t="s">
        <v>1681</v>
      </c>
      <c r="J2588" s="129" t="s">
        <v>8190</v>
      </c>
      <c r="K2588" s="130" t="s">
        <v>1803</v>
      </c>
      <c r="L2588" s="128" t="s">
        <v>1804</v>
      </c>
      <c r="M2588" s="145"/>
      <c r="N2588" s="18"/>
      <c r="O2588" s="18"/>
      <c r="P2588" s="18"/>
      <c r="Q2588" s="18"/>
      <c r="R2588" s="18"/>
      <c r="S2588" s="18"/>
      <c r="T2588" s="15"/>
      <c r="U2588" s="18"/>
      <c r="V2588" s="18"/>
      <c r="W2588" s="18"/>
      <c r="X2588" s="18"/>
      <c r="Y2588" s="18"/>
      <c r="Z2588" s="18"/>
      <c r="AA2588" s="18"/>
      <c r="AB2588" s="18"/>
      <c r="AC2588" s="18"/>
      <c r="AD2588" s="18"/>
    </row>
    <row r="2589">
      <c r="A2589" s="126">
        <v>1986.0</v>
      </c>
      <c r="B2589" s="127" t="s">
        <v>1711</v>
      </c>
      <c r="C2589" s="127" t="s">
        <v>306</v>
      </c>
      <c r="D2589" s="127"/>
      <c r="E2589" s="127" t="s">
        <v>1619</v>
      </c>
      <c r="F2589" s="128"/>
      <c r="G2589" s="128" t="s">
        <v>8191</v>
      </c>
      <c r="H2589" s="128" t="s">
        <v>8192</v>
      </c>
      <c r="I2589" s="128" t="s">
        <v>1588</v>
      </c>
      <c r="J2589" s="129" t="s">
        <v>8193</v>
      </c>
      <c r="K2589" s="130" t="s">
        <v>1876</v>
      </c>
      <c r="L2589" s="128" t="s">
        <v>1877</v>
      </c>
      <c r="M2589" s="145"/>
      <c r="N2589" s="18"/>
      <c r="O2589" s="18"/>
      <c r="P2589" s="18"/>
      <c r="Q2589" s="18"/>
      <c r="R2589" s="18"/>
      <c r="S2589" s="18"/>
      <c r="T2589" s="15"/>
      <c r="U2589" s="18"/>
      <c r="V2589" s="18"/>
      <c r="W2589" s="18"/>
      <c r="X2589" s="18"/>
      <c r="Y2589" s="18"/>
      <c r="Z2589" s="18"/>
      <c r="AA2589" s="18"/>
      <c r="AB2589" s="18"/>
      <c r="AC2589" s="18"/>
      <c r="AD2589" s="18"/>
    </row>
    <row r="2590">
      <c r="A2590" s="119">
        <v>1990.0</v>
      </c>
      <c r="B2590" s="120" t="s">
        <v>1685</v>
      </c>
      <c r="C2590" s="120" t="s">
        <v>306</v>
      </c>
      <c r="D2590" s="120"/>
      <c r="E2590" s="120" t="s">
        <v>1654</v>
      </c>
      <c r="F2590" s="121"/>
      <c r="G2590" s="121" t="s">
        <v>8194</v>
      </c>
      <c r="H2590" s="121" t="s">
        <v>8195</v>
      </c>
      <c r="I2590" s="121" t="s">
        <v>1600</v>
      </c>
      <c r="J2590" s="122" t="s">
        <v>8196</v>
      </c>
      <c r="K2590" s="123" t="s">
        <v>1798</v>
      </c>
      <c r="L2590" s="121" t="s">
        <v>1799</v>
      </c>
      <c r="M2590" s="147"/>
      <c r="N2590" s="18"/>
      <c r="O2590" s="18"/>
      <c r="P2590" s="18"/>
      <c r="Q2590" s="18"/>
      <c r="R2590" s="18"/>
      <c r="S2590" s="18"/>
      <c r="T2590" s="15"/>
      <c r="U2590" s="18"/>
      <c r="V2590" s="18"/>
      <c r="W2590" s="18"/>
      <c r="X2590" s="18"/>
      <c r="Y2590" s="18"/>
      <c r="Z2590" s="18"/>
      <c r="AA2590" s="18"/>
      <c r="AB2590" s="18"/>
      <c r="AC2590" s="18"/>
      <c r="AD2590" s="18"/>
    </row>
    <row r="2591">
      <c r="A2591" s="126">
        <v>1979.0</v>
      </c>
      <c r="B2591" s="127" t="s">
        <v>1711</v>
      </c>
      <c r="C2591" s="127" t="s">
        <v>306</v>
      </c>
      <c r="D2591" s="127"/>
      <c r="E2591" s="127" t="s">
        <v>1678</v>
      </c>
      <c r="F2591" s="128"/>
      <c r="G2591" s="128" t="s">
        <v>8197</v>
      </c>
      <c r="H2591" s="128" t="s">
        <v>8198</v>
      </c>
      <c r="I2591" s="128" t="s">
        <v>1681</v>
      </c>
      <c r="J2591" s="129" t="s">
        <v>8199</v>
      </c>
      <c r="K2591" s="130" t="s">
        <v>4757</v>
      </c>
      <c r="L2591" s="128" t="s">
        <v>4758</v>
      </c>
      <c r="M2591" s="145"/>
      <c r="N2591" s="18"/>
      <c r="O2591" s="113"/>
      <c r="P2591" s="113"/>
      <c r="Q2591" s="113"/>
      <c r="R2591" s="113"/>
      <c r="S2591" s="15"/>
      <c r="T2591" s="18"/>
      <c r="U2591" s="18"/>
      <c r="V2591" s="18"/>
      <c r="W2591" s="18"/>
      <c r="X2591" s="18"/>
      <c r="Y2591" s="18"/>
      <c r="Z2591" s="18"/>
      <c r="AA2591" s="18"/>
      <c r="AB2591" s="18"/>
      <c r="AC2591" s="18"/>
      <c r="AD2591" s="18"/>
    </row>
    <row r="2592">
      <c r="A2592" s="126">
        <v>1980.0</v>
      </c>
      <c r="B2592" s="127" t="s">
        <v>1711</v>
      </c>
      <c r="C2592" s="127" t="s">
        <v>306</v>
      </c>
      <c r="D2592" s="127"/>
      <c r="E2592" s="127" t="s">
        <v>1678</v>
      </c>
      <c r="F2592" s="128"/>
      <c r="G2592" s="128" t="s">
        <v>8200</v>
      </c>
      <c r="H2592" s="128" t="s">
        <v>8201</v>
      </c>
      <c r="I2592" s="128" t="s">
        <v>1681</v>
      </c>
      <c r="J2592" s="129" t="s">
        <v>8202</v>
      </c>
      <c r="K2592" s="130" t="s">
        <v>4757</v>
      </c>
      <c r="L2592" s="128" t="s">
        <v>4758</v>
      </c>
      <c r="M2592" s="145"/>
      <c r="N2592" s="18"/>
      <c r="O2592" s="113"/>
      <c r="P2592" s="113"/>
      <c r="Q2592" s="18"/>
      <c r="R2592" s="18"/>
      <c r="S2592" s="15"/>
      <c r="T2592" s="18"/>
      <c r="U2592" s="18"/>
      <c r="V2592" s="18"/>
      <c r="W2592" s="18"/>
      <c r="X2592" s="18"/>
      <c r="Y2592" s="18"/>
      <c r="Z2592" s="18"/>
      <c r="AA2592" s="18"/>
      <c r="AB2592" s="18"/>
      <c r="AC2592" s="18"/>
      <c r="AD2592" s="18"/>
    </row>
    <row r="2593">
      <c r="A2593" s="126">
        <v>1981.0</v>
      </c>
      <c r="B2593" s="127" t="s">
        <v>1711</v>
      </c>
      <c r="C2593" s="127" t="s">
        <v>306</v>
      </c>
      <c r="D2593" s="127"/>
      <c r="E2593" s="127" t="s">
        <v>1678</v>
      </c>
      <c r="F2593" s="128"/>
      <c r="G2593" s="128" t="s">
        <v>8203</v>
      </c>
      <c r="H2593" s="128" t="s">
        <v>8204</v>
      </c>
      <c r="I2593" s="128" t="s">
        <v>1681</v>
      </c>
      <c r="J2593" s="129" t="s">
        <v>8205</v>
      </c>
      <c r="K2593" s="130" t="s">
        <v>4757</v>
      </c>
      <c r="L2593" s="128" t="s">
        <v>4758</v>
      </c>
      <c r="M2593" s="145"/>
      <c r="N2593" s="18"/>
      <c r="O2593" s="18"/>
      <c r="P2593" s="18"/>
      <c r="Q2593" s="18"/>
      <c r="R2593" s="18"/>
      <c r="S2593" s="18"/>
      <c r="T2593" s="15"/>
      <c r="U2593" s="18"/>
      <c r="V2593" s="18"/>
      <c r="W2593" s="18"/>
      <c r="X2593" s="18"/>
      <c r="Y2593" s="18"/>
      <c r="Z2593" s="18"/>
      <c r="AA2593" s="18"/>
      <c r="AB2593" s="18"/>
      <c r="AC2593" s="18"/>
      <c r="AD2593" s="18"/>
    </row>
    <row r="2594">
      <c r="A2594" s="119">
        <v>1982.0</v>
      </c>
      <c r="B2594" s="120" t="s">
        <v>1685</v>
      </c>
      <c r="C2594" s="120" t="s">
        <v>306</v>
      </c>
      <c r="D2594" s="120"/>
      <c r="E2594" s="120" t="s">
        <v>1656</v>
      </c>
      <c r="F2594" s="121"/>
      <c r="G2594" s="121" t="s">
        <v>8206</v>
      </c>
      <c r="H2594" s="121" t="s">
        <v>8207</v>
      </c>
      <c r="I2594" s="121" t="s">
        <v>1637</v>
      </c>
      <c r="J2594" s="122" t="s">
        <v>8208</v>
      </c>
      <c r="K2594" s="123" t="s">
        <v>8209</v>
      </c>
      <c r="L2594" s="121" t="s">
        <v>8210</v>
      </c>
      <c r="M2594" s="147"/>
      <c r="N2594" s="18"/>
      <c r="O2594" s="18"/>
      <c r="P2594" s="18"/>
      <c r="Q2594" s="18"/>
      <c r="R2594" s="18"/>
      <c r="S2594" s="18"/>
      <c r="T2594" s="15"/>
      <c r="U2594" s="18"/>
      <c r="V2594" s="18"/>
      <c r="W2594" s="18"/>
      <c r="X2594" s="18"/>
      <c r="Y2594" s="18"/>
      <c r="Z2594" s="18"/>
      <c r="AA2594" s="18"/>
      <c r="AB2594" s="18"/>
      <c r="AC2594" s="18"/>
      <c r="AD2594" s="18"/>
    </row>
    <row r="2595">
      <c r="A2595" s="126">
        <v>1983.0</v>
      </c>
      <c r="B2595" s="127" t="s">
        <v>1711</v>
      </c>
      <c r="C2595" s="127" t="s">
        <v>306</v>
      </c>
      <c r="D2595" s="127"/>
      <c r="E2595" s="127" t="s">
        <v>1656</v>
      </c>
      <c r="F2595" s="128"/>
      <c r="G2595" s="128" t="s">
        <v>8206</v>
      </c>
      <c r="H2595" s="128" t="s">
        <v>8207</v>
      </c>
      <c r="I2595" s="128" t="s">
        <v>1637</v>
      </c>
      <c r="J2595" s="129" t="s">
        <v>8211</v>
      </c>
      <c r="K2595" s="130" t="s">
        <v>1833</v>
      </c>
      <c r="L2595" s="128" t="s">
        <v>1834</v>
      </c>
      <c r="M2595" s="145"/>
      <c r="N2595" s="18"/>
      <c r="O2595" s="18"/>
      <c r="P2595" s="18"/>
      <c r="Q2595" s="18"/>
      <c r="R2595" s="18"/>
      <c r="S2595" s="18"/>
      <c r="T2595" s="15"/>
      <c r="U2595" s="18"/>
      <c r="V2595" s="18"/>
      <c r="W2595" s="18"/>
      <c r="X2595" s="18"/>
      <c r="Y2595" s="18"/>
      <c r="Z2595" s="18"/>
      <c r="AA2595" s="18"/>
      <c r="AB2595" s="18"/>
      <c r="AC2595" s="18"/>
      <c r="AD2595" s="18"/>
    </row>
    <row r="2596">
      <c r="A2596" s="126">
        <v>1984.0</v>
      </c>
      <c r="B2596" s="127" t="s">
        <v>1711</v>
      </c>
      <c r="C2596" s="127" t="s">
        <v>306</v>
      </c>
      <c r="D2596" s="127"/>
      <c r="E2596" s="127" t="s">
        <v>1656</v>
      </c>
      <c r="F2596" s="128"/>
      <c r="G2596" s="128" t="s">
        <v>8206</v>
      </c>
      <c r="H2596" s="128" t="s">
        <v>8207</v>
      </c>
      <c r="I2596" s="128" t="s">
        <v>1637</v>
      </c>
      <c r="J2596" s="129" t="s">
        <v>8212</v>
      </c>
      <c r="K2596" s="130" t="s">
        <v>1836</v>
      </c>
      <c r="L2596" s="128" t="s">
        <v>1837</v>
      </c>
      <c r="M2596" s="145"/>
      <c r="N2596" s="18"/>
      <c r="O2596" s="113"/>
      <c r="P2596" s="113"/>
      <c r="Q2596" s="113"/>
      <c r="R2596" s="113"/>
      <c r="S2596" s="15"/>
      <c r="T2596" s="18"/>
      <c r="U2596" s="18"/>
      <c r="V2596" s="18"/>
      <c r="W2596" s="18"/>
      <c r="X2596" s="18"/>
      <c r="Y2596" s="18"/>
      <c r="Z2596" s="18"/>
      <c r="AA2596" s="18"/>
      <c r="AB2596" s="18"/>
      <c r="AC2596" s="18"/>
      <c r="AD2596" s="18"/>
    </row>
    <row r="2597">
      <c r="A2597" s="108">
        <v>1994.0</v>
      </c>
      <c r="B2597" s="108" t="s">
        <v>1584</v>
      </c>
      <c r="C2597" s="108" t="s">
        <v>312</v>
      </c>
      <c r="D2597" s="108"/>
      <c r="E2597" s="108" t="s">
        <v>1656</v>
      </c>
      <c r="F2597" s="137"/>
      <c r="G2597" s="137" t="s">
        <v>8213</v>
      </c>
      <c r="H2597" s="137" t="s">
        <v>8214</v>
      </c>
      <c r="I2597" s="137" t="s">
        <v>1637</v>
      </c>
      <c r="J2597" s="139" t="s">
        <v>8215</v>
      </c>
      <c r="K2597" s="109" t="s">
        <v>8216</v>
      </c>
      <c r="L2597" s="138"/>
      <c r="M2597" s="111"/>
      <c r="N2597" s="18"/>
      <c r="O2597" s="113"/>
      <c r="P2597" s="113"/>
      <c r="Q2597" s="113"/>
      <c r="R2597" s="113"/>
      <c r="S2597" s="15"/>
      <c r="T2597" s="18"/>
      <c r="U2597" s="18"/>
      <c r="V2597" s="18"/>
      <c r="W2597" s="18"/>
      <c r="X2597" s="18"/>
      <c r="Y2597" s="18"/>
      <c r="Z2597" s="18"/>
      <c r="AA2597" s="18"/>
      <c r="AB2597" s="18"/>
      <c r="AC2597" s="18"/>
      <c r="AD2597" s="18"/>
    </row>
    <row r="2598">
      <c r="A2598" s="108">
        <v>1992.0</v>
      </c>
      <c r="B2598" s="108" t="s">
        <v>1584</v>
      </c>
      <c r="C2598" s="108" t="s">
        <v>312</v>
      </c>
      <c r="D2598" s="108"/>
      <c r="E2598" s="108" t="s">
        <v>1656</v>
      </c>
      <c r="F2598" s="137"/>
      <c r="G2598" s="137" t="s">
        <v>8213</v>
      </c>
      <c r="H2598" s="137" t="s">
        <v>8217</v>
      </c>
      <c r="I2598" s="137" t="s">
        <v>1637</v>
      </c>
      <c r="J2598" s="139" t="s">
        <v>8218</v>
      </c>
      <c r="K2598" s="109" t="s">
        <v>1639</v>
      </c>
      <c r="L2598" s="138"/>
      <c r="M2598" s="111"/>
      <c r="N2598" s="18"/>
      <c r="O2598" s="113"/>
      <c r="P2598" s="113"/>
      <c r="Q2598" s="113"/>
      <c r="R2598" s="113"/>
      <c r="S2598" s="15"/>
      <c r="T2598" s="18"/>
      <c r="U2598" s="18"/>
      <c r="V2598" s="18"/>
      <c r="W2598" s="18"/>
      <c r="X2598" s="18"/>
      <c r="Y2598" s="18"/>
      <c r="Z2598" s="18"/>
      <c r="AA2598" s="18"/>
      <c r="AB2598" s="18"/>
      <c r="AC2598" s="18"/>
      <c r="AD2598" s="18"/>
    </row>
    <row r="2599">
      <c r="A2599" s="108">
        <v>1997.0</v>
      </c>
      <c r="B2599" s="108" t="s">
        <v>1584</v>
      </c>
      <c r="C2599" s="108" t="s">
        <v>312</v>
      </c>
      <c r="D2599" s="108"/>
      <c r="E2599" s="108" t="s">
        <v>1654</v>
      </c>
      <c r="F2599" s="137"/>
      <c r="G2599" s="137" t="s">
        <v>8219</v>
      </c>
      <c r="H2599" s="137" t="s">
        <v>8220</v>
      </c>
      <c r="I2599" s="137" t="s">
        <v>1600</v>
      </c>
      <c r="J2599" s="139" t="s">
        <v>8221</v>
      </c>
      <c r="K2599" s="109" t="s">
        <v>1782</v>
      </c>
      <c r="L2599" s="138"/>
      <c r="M2599" s="111"/>
      <c r="N2599" s="18"/>
      <c r="O2599" s="113"/>
      <c r="P2599" s="113"/>
      <c r="Q2599" s="113"/>
      <c r="R2599" s="113"/>
      <c r="S2599" s="15"/>
      <c r="T2599" s="18"/>
      <c r="U2599" s="18"/>
      <c r="V2599" s="18"/>
      <c r="W2599" s="18"/>
      <c r="X2599" s="18"/>
      <c r="Y2599" s="18"/>
      <c r="Z2599" s="18"/>
      <c r="AA2599" s="18"/>
      <c r="AB2599" s="18"/>
      <c r="AC2599" s="18"/>
      <c r="AD2599" s="18"/>
    </row>
    <row r="2600">
      <c r="A2600" s="108">
        <v>1998.0</v>
      </c>
      <c r="B2600" s="108" t="s">
        <v>1584</v>
      </c>
      <c r="C2600" s="108" t="s">
        <v>312</v>
      </c>
      <c r="D2600" s="108"/>
      <c r="E2600" s="108" t="s">
        <v>1654</v>
      </c>
      <c r="F2600" s="137"/>
      <c r="G2600" s="137" t="s">
        <v>8219</v>
      </c>
      <c r="H2600" s="137" t="s">
        <v>8222</v>
      </c>
      <c r="I2600" s="137" t="s">
        <v>1600</v>
      </c>
      <c r="J2600" s="139" t="s">
        <v>8223</v>
      </c>
      <c r="K2600" s="109" t="s">
        <v>1602</v>
      </c>
      <c r="L2600" s="138"/>
      <c r="M2600" s="111"/>
      <c r="N2600" s="18"/>
      <c r="O2600" s="113"/>
      <c r="P2600" s="113"/>
      <c r="Q2600" s="113"/>
      <c r="R2600" s="113"/>
      <c r="S2600" s="15"/>
      <c r="T2600" s="18"/>
      <c r="U2600" s="18"/>
      <c r="V2600" s="18"/>
      <c r="W2600" s="18"/>
      <c r="X2600" s="18"/>
      <c r="Y2600" s="18"/>
      <c r="Z2600" s="18"/>
      <c r="AA2600" s="18"/>
      <c r="AB2600" s="18"/>
      <c r="AC2600" s="18"/>
      <c r="AD2600" s="18"/>
    </row>
    <row r="2601">
      <c r="A2601" s="108">
        <v>1999.0</v>
      </c>
      <c r="B2601" s="108" t="s">
        <v>1584</v>
      </c>
      <c r="C2601" s="108" t="s">
        <v>312</v>
      </c>
      <c r="D2601" s="108"/>
      <c r="E2601" s="108" t="s">
        <v>1654</v>
      </c>
      <c r="F2601" s="137"/>
      <c r="G2601" s="137" t="s">
        <v>8224</v>
      </c>
      <c r="H2601" s="137" t="s">
        <v>8225</v>
      </c>
      <c r="I2601" s="137" t="s">
        <v>1600</v>
      </c>
      <c r="J2601" s="139" t="s">
        <v>8226</v>
      </c>
      <c r="K2601" s="109" t="s">
        <v>3406</v>
      </c>
      <c r="L2601" s="138"/>
      <c r="M2601" s="111"/>
      <c r="N2601" s="18"/>
      <c r="O2601" s="113"/>
      <c r="P2601" s="113"/>
      <c r="Q2601" s="113"/>
      <c r="R2601" s="113"/>
      <c r="S2601" s="15"/>
      <c r="T2601" s="18"/>
      <c r="U2601" s="18"/>
      <c r="V2601" s="18"/>
      <c r="W2601" s="18"/>
      <c r="X2601" s="18"/>
      <c r="Y2601" s="18"/>
      <c r="Z2601" s="18"/>
      <c r="AA2601" s="18"/>
      <c r="AB2601" s="18"/>
      <c r="AC2601" s="18"/>
      <c r="AD2601" s="18"/>
    </row>
    <row r="2602">
      <c r="A2602" s="108">
        <v>1991.0</v>
      </c>
      <c r="B2602" s="108" t="s">
        <v>1584</v>
      </c>
      <c r="C2602" s="108" t="s">
        <v>312</v>
      </c>
      <c r="D2602" s="108"/>
      <c r="E2602" s="108" t="s">
        <v>1678</v>
      </c>
      <c r="F2602" s="137"/>
      <c r="G2602" s="137" t="s">
        <v>8227</v>
      </c>
      <c r="H2602" s="137" t="s">
        <v>8228</v>
      </c>
      <c r="I2602" s="137" t="s">
        <v>1681</v>
      </c>
      <c r="J2602" s="139" t="s">
        <v>8229</v>
      </c>
      <c r="K2602" s="109" t="s">
        <v>8230</v>
      </c>
      <c r="L2602" s="138"/>
      <c r="M2602" s="111"/>
      <c r="N2602" s="18"/>
      <c r="O2602" s="113"/>
      <c r="P2602" s="113"/>
      <c r="Q2602" s="113"/>
      <c r="R2602" s="113"/>
      <c r="S2602" s="15"/>
      <c r="T2602" s="18"/>
      <c r="U2602" s="18"/>
      <c r="V2602" s="18"/>
      <c r="W2602" s="18"/>
      <c r="X2602" s="18"/>
      <c r="Y2602" s="18"/>
      <c r="Z2602" s="18"/>
      <c r="AA2602" s="18"/>
      <c r="AB2602" s="18"/>
      <c r="AC2602" s="18"/>
      <c r="AD2602" s="18"/>
    </row>
    <row r="2603">
      <c r="A2603" s="108">
        <v>2001.0</v>
      </c>
      <c r="B2603" s="108" t="s">
        <v>1584</v>
      </c>
      <c r="C2603" s="108" t="s">
        <v>312</v>
      </c>
      <c r="D2603" s="108"/>
      <c r="E2603" s="108" t="s">
        <v>1654</v>
      </c>
      <c r="F2603" s="137"/>
      <c r="G2603" s="137" t="s">
        <v>8231</v>
      </c>
      <c r="H2603" s="137" t="s">
        <v>8232</v>
      </c>
      <c r="I2603" s="137" t="s">
        <v>1600</v>
      </c>
      <c r="J2603" s="139" t="s">
        <v>8233</v>
      </c>
      <c r="K2603" s="109" t="s">
        <v>8234</v>
      </c>
      <c r="L2603" s="138"/>
      <c r="M2603" s="111"/>
      <c r="N2603" s="18"/>
      <c r="O2603" s="113"/>
      <c r="P2603" s="113"/>
      <c r="Q2603" s="18"/>
      <c r="R2603" s="18"/>
      <c r="S2603" s="15"/>
      <c r="T2603" s="18"/>
      <c r="U2603" s="18"/>
      <c r="V2603" s="18"/>
      <c r="W2603" s="18"/>
      <c r="X2603" s="18"/>
      <c r="Y2603" s="18"/>
      <c r="Z2603" s="18"/>
      <c r="AA2603" s="18"/>
      <c r="AB2603" s="18"/>
      <c r="AC2603" s="18"/>
      <c r="AD2603" s="18"/>
    </row>
    <row r="2604">
      <c r="A2604" s="108">
        <v>2000.0</v>
      </c>
      <c r="B2604" s="108" t="s">
        <v>1584</v>
      </c>
      <c r="C2604" s="108" t="s">
        <v>312</v>
      </c>
      <c r="D2604" s="108"/>
      <c r="E2604" s="108" t="s">
        <v>1654</v>
      </c>
      <c r="F2604" s="137"/>
      <c r="G2604" s="137" t="s">
        <v>8235</v>
      </c>
      <c r="H2604" s="137" t="s">
        <v>8236</v>
      </c>
      <c r="I2604" s="137" t="s">
        <v>1600</v>
      </c>
      <c r="J2604" s="139" t="s">
        <v>8237</v>
      </c>
      <c r="K2604" s="109" t="s">
        <v>2048</v>
      </c>
      <c r="L2604" s="138"/>
      <c r="M2604" s="111"/>
      <c r="N2604" s="18"/>
      <c r="O2604" s="18"/>
      <c r="P2604" s="18"/>
      <c r="Q2604" s="18"/>
      <c r="R2604" s="18"/>
      <c r="S2604" s="18"/>
      <c r="T2604" s="15"/>
      <c r="U2604" s="18"/>
      <c r="V2604" s="18"/>
      <c r="W2604" s="18"/>
      <c r="X2604" s="18"/>
      <c r="Y2604" s="18"/>
      <c r="Z2604" s="18"/>
      <c r="AA2604" s="18"/>
      <c r="AB2604" s="18"/>
      <c r="AC2604" s="18"/>
      <c r="AD2604" s="18"/>
    </row>
    <row r="2605">
      <c r="A2605" s="108">
        <v>1996.0</v>
      </c>
      <c r="B2605" s="108" t="s">
        <v>1584</v>
      </c>
      <c r="C2605" s="108" t="s">
        <v>312</v>
      </c>
      <c r="D2605" s="108"/>
      <c r="E2605" s="108" t="s">
        <v>1619</v>
      </c>
      <c r="F2605" s="137"/>
      <c r="G2605" s="137" t="s">
        <v>8238</v>
      </c>
      <c r="H2605" s="137" t="s">
        <v>8239</v>
      </c>
      <c r="I2605" s="137" t="s">
        <v>1588</v>
      </c>
      <c r="J2605" s="139" t="s">
        <v>8240</v>
      </c>
      <c r="K2605" s="109" t="s">
        <v>1876</v>
      </c>
      <c r="L2605" s="138"/>
      <c r="M2605" s="111"/>
      <c r="N2605" s="18"/>
      <c r="O2605" s="113"/>
      <c r="P2605" s="113"/>
      <c r="Q2605" s="113"/>
      <c r="R2605" s="113"/>
      <c r="S2605" s="15"/>
      <c r="T2605" s="18"/>
      <c r="U2605" s="18"/>
      <c r="V2605" s="18"/>
      <c r="W2605" s="18"/>
      <c r="X2605" s="18"/>
      <c r="Y2605" s="18"/>
      <c r="Z2605" s="18"/>
      <c r="AA2605" s="18"/>
      <c r="AB2605" s="18"/>
      <c r="AC2605" s="18"/>
      <c r="AD2605" s="18"/>
    </row>
    <row r="2606">
      <c r="A2606" s="108">
        <v>1995.0</v>
      </c>
      <c r="B2606" s="108" t="s">
        <v>1584</v>
      </c>
      <c r="C2606" s="108" t="s">
        <v>312</v>
      </c>
      <c r="D2606" s="108"/>
      <c r="E2606" s="108" t="s">
        <v>1619</v>
      </c>
      <c r="F2606" s="137"/>
      <c r="G2606" s="137" t="s">
        <v>8241</v>
      </c>
      <c r="H2606" s="137" t="s">
        <v>8242</v>
      </c>
      <c r="I2606" s="137" t="s">
        <v>1588</v>
      </c>
      <c r="J2606" s="139" t="s">
        <v>8243</v>
      </c>
      <c r="K2606" s="109" t="s">
        <v>8244</v>
      </c>
      <c r="L2606" s="138"/>
      <c r="M2606" s="111"/>
      <c r="N2606" s="18"/>
      <c r="O2606" s="113"/>
      <c r="P2606" s="113"/>
      <c r="Q2606" s="18"/>
      <c r="R2606" s="18"/>
      <c r="S2606" s="15"/>
      <c r="T2606" s="18"/>
      <c r="U2606" s="18"/>
      <c r="V2606" s="18"/>
      <c r="W2606" s="18"/>
      <c r="X2606" s="18"/>
      <c r="Y2606" s="18"/>
      <c r="Z2606" s="18"/>
      <c r="AA2606" s="18"/>
      <c r="AB2606" s="18"/>
      <c r="AC2606" s="18"/>
      <c r="AD2606" s="18"/>
    </row>
    <row r="2607">
      <c r="A2607" s="108">
        <v>1993.0</v>
      </c>
      <c r="B2607" s="108" t="s">
        <v>1584</v>
      </c>
      <c r="C2607" s="108" t="s">
        <v>312</v>
      </c>
      <c r="D2607" s="108"/>
      <c r="E2607" s="108" t="s">
        <v>1656</v>
      </c>
      <c r="F2607" s="137"/>
      <c r="G2607" s="137" t="s">
        <v>8241</v>
      </c>
      <c r="H2607" s="137" t="s">
        <v>8245</v>
      </c>
      <c r="I2607" s="137" t="s">
        <v>1637</v>
      </c>
      <c r="J2607" s="139" t="s">
        <v>8246</v>
      </c>
      <c r="K2607" s="109" t="s">
        <v>1639</v>
      </c>
      <c r="L2607" s="138"/>
      <c r="M2607" s="111"/>
      <c r="N2607" s="18"/>
      <c r="O2607" s="113"/>
      <c r="P2607" s="113"/>
      <c r="Q2607" s="113"/>
      <c r="R2607" s="113"/>
      <c r="S2607" s="15"/>
      <c r="T2607" s="18"/>
      <c r="U2607" s="18"/>
      <c r="V2607" s="18"/>
      <c r="W2607" s="18"/>
      <c r="X2607" s="18"/>
      <c r="Y2607" s="18"/>
      <c r="Z2607" s="18"/>
      <c r="AA2607" s="18"/>
      <c r="AB2607" s="18"/>
      <c r="AC2607" s="18"/>
      <c r="AD2607" s="18"/>
    </row>
    <row r="2608">
      <c r="C2608" s="20" t="s">
        <v>980</v>
      </c>
      <c r="D2608" s="20"/>
      <c r="E2608" s="20" t="s">
        <v>1678</v>
      </c>
      <c r="F2608" s="21"/>
      <c r="G2608" s="21" t="s">
        <v>8247</v>
      </c>
      <c r="H2608" s="21" t="s">
        <v>8248</v>
      </c>
      <c r="I2608" s="21" t="s">
        <v>1681</v>
      </c>
      <c r="J2608" s="148" t="s">
        <v>8249</v>
      </c>
      <c r="K2608" s="20" t="s">
        <v>6522</v>
      </c>
      <c r="L2608" s="21"/>
    </row>
    <row r="2609">
      <c r="C2609" s="20" t="s">
        <v>980</v>
      </c>
      <c r="D2609" s="20"/>
      <c r="E2609" s="20" t="s">
        <v>1678</v>
      </c>
      <c r="F2609" s="21"/>
      <c r="G2609" s="21" t="s">
        <v>8250</v>
      </c>
      <c r="H2609" s="21" t="s">
        <v>8251</v>
      </c>
      <c r="I2609" s="21" t="s">
        <v>1681</v>
      </c>
      <c r="J2609" s="148" t="s">
        <v>8252</v>
      </c>
      <c r="K2609" s="20" t="s">
        <v>6522</v>
      </c>
      <c r="L2609" s="21"/>
    </row>
    <row r="2610">
      <c r="C2610" s="20" t="s">
        <v>980</v>
      </c>
      <c r="D2610" s="20"/>
      <c r="E2610" s="20" t="s">
        <v>1678</v>
      </c>
      <c r="F2610" s="21"/>
      <c r="G2610" s="21" t="s">
        <v>8253</v>
      </c>
      <c r="H2610" s="21" t="s">
        <v>8254</v>
      </c>
      <c r="I2610" s="21" t="s">
        <v>1681</v>
      </c>
      <c r="J2610" s="148" t="s">
        <v>8255</v>
      </c>
      <c r="K2610" s="20" t="s">
        <v>2986</v>
      </c>
      <c r="L2610" s="21"/>
    </row>
    <row r="2611">
      <c r="C2611" s="20" t="s">
        <v>980</v>
      </c>
      <c r="D2611" s="20"/>
      <c r="E2611" s="20" t="s">
        <v>1678</v>
      </c>
      <c r="F2611" s="21"/>
      <c r="G2611" s="21" t="s">
        <v>8256</v>
      </c>
      <c r="H2611" s="21" t="s">
        <v>8257</v>
      </c>
      <c r="I2611" s="21" t="s">
        <v>1681</v>
      </c>
      <c r="J2611" s="148" t="s">
        <v>8258</v>
      </c>
      <c r="K2611" s="20" t="s">
        <v>8259</v>
      </c>
      <c r="L2611" s="21"/>
    </row>
    <row r="2612">
      <c r="C2612" s="20" t="s">
        <v>980</v>
      </c>
      <c r="D2612" s="20"/>
      <c r="E2612" s="20" t="s">
        <v>1678</v>
      </c>
      <c r="F2612" s="21"/>
      <c r="G2612" s="21" t="s">
        <v>8260</v>
      </c>
      <c r="H2612" s="21" t="s">
        <v>8261</v>
      </c>
      <c r="I2612" s="21" t="s">
        <v>1681</v>
      </c>
      <c r="J2612" s="148" t="s">
        <v>8262</v>
      </c>
      <c r="K2612" s="20" t="s">
        <v>8259</v>
      </c>
      <c r="L2612" s="21"/>
    </row>
    <row r="2613">
      <c r="C2613" s="20" t="s">
        <v>980</v>
      </c>
      <c r="D2613" s="20"/>
      <c r="E2613" s="20" t="s">
        <v>1678</v>
      </c>
      <c r="F2613" s="21"/>
      <c r="G2613" s="21" t="s">
        <v>8263</v>
      </c>
      <c r="H2613" s="21" t="s">
        <v>8264</v>
      </c>
      <c r="I2613" s="21" t="s">
        <v>1681</v>
      </c>
      <c r="J2613" s="148" t="s">
        <v>8265</v>
      </c>
      <c r="K2613" s="20" t="s">
        <v>8259</v>
      </c>
      <c r="L2613" s="21"/>
    </row>
    <row r="2614">
      <c r="C2614" s="20" t="s">
        <v>980</v>
      </c>
      <c r="D2614" s="20"/>
      <c r="E2614" s="20" t="s">
        <v>1678</v>
      </c>
      <c r="F2614" s="21"/>
      <c r="G2614" s="21" t="s">
        <v>8266</v>
      </c>
      <c r="H2614" s="21" t="s">
        <v>8267</v>
      </c>
      <c r="I2614" s="21" t="s">
        <v>1681</v>
      </c>
      <c r="J2614" s="148" t="s">
        <v>8268</v>
      </c>
      <c r="K2614" s="20" t="s">
        <v>3021</v>
      </c>
      <c r="L2614" s="21"/>
    </row>
    <row r="2615">
      <c r="C2615" s="20" t="s">
        <v>980</v>
      </c>
      <c r="D2615" s="20"/>
      <c r="E2615" s="20" t="s">
        <v>1678</v>
      </c>
      <c r="F2615" s="21"/>
      <c r="G2615" s="21" t="s">
        <v>8269</v>
      </c>
      <c r="H2615" s="21" t="s">
        <v>8270</v>
      </c>
      <c r="I2615" s="21" t="s">
        <v>1681</v>
      </c>
      <c r="J2615" s="148" t="s">
        <v>8271</v>
      </c>
      <c r="K2615" s="20" t="s">
        <v>3021</v>
      </c>
      <c r="L2615" s="21"/>
    </row>
    <row r="2616">
      <c r="C2616" s="20" t="s">
        <v>980</v>
      </c>
      <c r="D2616" s="20"/>
      <c r="E2616" s="20" t="s">
        <v>1678</v>
      </c>
      <c r="F2616" s="21"/>
      <c r="G2616" s="21" t="s">
        <v>8272</v>
      </c>
      <c r="H2616" s="21" t="s">
        <v>8273</v>
      </c>
      <c r="I2616" s="21" t="s">
        <v>1681</v>
      </c>
      <c r="J2616" s="148" t="s">
        <v>8274</v>
      </c>
      <c r="K2616" s="20" t="s">
        <v>3021</v>
      </c>
      <c r="L2616" s="21"/>
    </row>
    <row r="2617">
      <c r="C2617" s="20" t="s">
        <v>980</v>
      </c>
      <c r="D2617" s="20"/>
      <c r="E2617" s="20" t="s">
        <v>1678</v>
      </c>
      <c r="F2617" s="21"/>
      <c r="G2617" s="21" t="s">
        <v>8275</v>
      </c>
      <c r="H2617" s="21" t="s">
        <v>8276</v>
      </c>
      <c r="I2617" s="21" t="s">
        <v>1681</v>
      </c>
      <c r="J2617" s="148" t="s">
        <v>8277</v>
      </c>
      <c r="K2617" s="20" t="s">
        <v>8278</v>
      </c>
      <c r="L2617" s="21"/>
    </row>
    <row r="2618">
      <c r="C2618" s="20" t="s">
        <v>980</v>
      </c>
      <c r="D2618" s="20"/>
      <c r="E2618" s="20" t="s">
        <v>1678</v>
      </c>
      <c r="F2618" s="21"/>
      <c r="G2618" s="21" t="s">
        <v>8279</v>
      </c>
      <c r="H2618" s="21" t="s">
        <v>8280</v>
      </c>
      <c r="I2618" s="21" t="s">
        <v>1681</v>
      </c>
      <c r="J2618" s="148" t="s">
        <v>8281</v>
      </c>
      <c r="K2618" s="20" t="s">
        <v>8278</v>
      </c>
      <c r="L2618" s="21"/>
    </row>
    <row r="2619">
      <c r="C2619" s="20" t="s">
        <v>980</v>
      </c>
      <c r="D2619" s="20"/>
      <c r="E2619" s="20" t="s">
        <v>1678</v>
      </c>
      <c r="F2619" s="21"/>
      <c r="G2619" s="21" t="s">
        <v>8282</v>
      </c>
      <c r="H2619" s="21" t="s">
        <v>8283</v>
      </c>
      <c r="I2619" s="21" t="s">
        <v>1681</v>
      </c>
      <c r="J2619" s="148" t="s">
        <v>8284</v>
      </c>
      <c r="K2619" s="20" t="s">
        <v>8278</v>
      </c>
      <c r="L2619" s="21"/>
    </row>
    <row r="2620">
      <c r="C2620" s="20" t="s">
        <v>980</v>
      </c>
      <c r="D2620" s="20"/>
      <c r="E2620" s="20" t="s">
        <v>1678</v>
      </c>
      <c r="F2620" s="21"/>
      <c r="G2620" s="21" t="s">
        <v>8263</v>
      </c>
      <c r="H2620" s="21" t="s">
        <v>8264</v>
      </c>
      <c r="I2620" s="21" t="s">
        <v>1681</v>
      </c>
      <c r="J2620" s="148" t="s">
        <v>8285</v>
      </c>
      <c r="K2620" s="20" t="s">
        <v>8278</v>
      </c>
      <c r="L2620" s="21"/>
    </row>
    <row r="2621">
      <c r="C2621" s="20" t="s">
        <v>980</v>
      </c>
      <c r="D2621" s="20"/>
      <c r="E2621" s="20" t="s">
        <v>1678</v>
      </c>
      <c r="F2621" s="21"/>
      <c r="G2621" s="21" t="s">
        <v>8286</v>
      </c>
      <c r="H2621" s="21" t="s">
        <v>8287</v>
      </c>
      <c r="I2621" s="21" t="s">
        <v>1681</v>
      </c>
      <c r="J2621" s="148" t="s">
        <v>8288</v>
      </c>
      <c r="K2621" s="20" t="s">
        <v>3986</v>
      </c>
      <c r="L2621" s="21"/>
    </row>
    <row r="2622">
      <c r="C2622" s="20" t="s">
        <v>980</v>
      </c>
      <c r="D2622" s="20"/>
      <c r="E2622" s="20" t="s">
        <v>1678</v>
      </c>
      <c r="F2622" s="21"/>
      <c r="G2622" s="21" t="s">
        <v>8289</v>
      </c>
      <c r="H2622" s="21" t="s">
        <v>8290</v>
      </c>
      <c r="I2622" s="21" t="s">
        <v>1681</v>
      </c>
      <c r="J2622" s="148" t="s">
        <v>8291</v>
      </c>
      <c r="K2622" s="20" t="s">
        <v>3986</v>
      </c>
      <c r="L2622" s="21"/>
    </row>
    <row r="2623">
      <c r="C2623" s="20" t="s">
        <v>980</v>
      </c>
      <c r="D2623" s="20"/>
      <c r="E2623" s="20" t="s">
        <v>1678</v>
      </c>
      <c r="F2623" s="21"/>
      <c r="G2623" s="21" t="s">
        <v>8247</v>
      </c>
      <c r="H2623" s="21" t="s">
        <v>8292</v>
      </c>
      <c r="I2623" s="21" t="s">
        <v>1681</v>
      </c>
      <c r="J2623" s="148" t="s">
        <v>8293</v>
      </c>
      <c r="K2623" s="20" t="s">
        <v>6520</v>
      </c>
      <c r="L2623" s="21"/>
    </row>
    <row r="2624">
      <c r="C2624" s="20" t="s">
        <v>980</v>
      </c>
      <c r="D2624" s="20"/>
      <c r="E2624" s="20" t="s">
        <v>1678</v>
      </c>
      <c r="F2624" s="21"/>
      <c r="G2624" s="21" t="s">
        <v>8250</v>
      </c>
      <c r="H2624" s="21" t="s">
        <v>8294</v>
      </c>
      <c r="I2624" s="21" t="s">
        <v>1681</v>
      </c>
      <c r="J2624" s="148" t="s">
        <v>8295</v>
      </c>
      <c r="K2624" s="20" t="s">
        <v>6520</v>
      </c>
      <c r="L2624" s="21"/>
    </row>
    <row r="2625">
      <c r="C2625" s="20" t="s">
        <v>980</v>
      </c>
      <c r="D2625" s="20"/>
      <c r="E2625" s="20" t="s">
        <v>1678</v>
      </c>
      <c r="F2625" s="21"/>
      <c r="G2625" s="21" t="s">
        <v>8296</v>
      </c>
      <c r="H2625" s="21" t="s">
        <v>8297</v>
      </c>
      <c r="I2625" s="21" t="s">
        <v>1681</v>
      </c>
      <c r="J2625" s="148" t="s">
        <v>8298</v>
      </c>
      <c r="K2625" s="20" t="s">
        <v>6520</v>
      </c>
      <c r="L2625" s="21"/>
    </row>
    <row r="2626">
      <c r="C2626" s="20" t="s">
        <v>980</v>
      </c>
      <c r="D2626" s="20"/>
      <c r="E2626" s="20" t="s">
        <v>1678</v>
      </c>
      <c r="F2626" s="21"/>
      <c r="G2626" s="21" t="s">
        <v>8299</v>
      </c>
      <c r="H2626" s="21" t="s">
        <v>8300</v>
      </c>
      <c r="I2626" s="21" t="s">
        <v>1681</v>
      </c>
      <c r="J2626" s="148" t="s">
        <v>8301</v>
      </c>
      <c r="K2626" s="20" t="s">
        <v>3013</v>
      </c>
      <c r="L2626" s="21"/>
    </row>
    <row r="2627">
      <c r="C2627" s="20" t="s">
        <v>980</v>
      </c>
      <c r="D2627" s="20"/>
      <c r="E2627" s="20" t="s">
        <v>1678</v>
      </c>
      <c r="F2627" s="21"/>
      <c r="G2627" s="21" t="s">
        <v>8302</v>
      </c>
      <c r="H2627" s="21" t="s">
        <v>8303</v>
      </c>
      <c r="I2627" s="21" t="s">
        <v>1681</v>
      </c>
      <c r="J2627" s="148" t="s">
        <v>8304</v>
      </c>
      <c r="K2627" s="20" t="s">
        <v>6482</v>
      </c>
      <c r="L2627" s="21"/>
    </row>
    <row r="2628">
      <c r="C2628" s="20" t="s">
        <v>980</v>
      </c>
      <c r="D2628" s="20"/>
      <c r="E2628" s="20" t="s">
        <v>1678</v>
      </c>
      <c r="F2628" s="21"/>
      <c r="G2628" s="21" t="s">
        <v>8305</v>
      </c>
      <c r="H2628" s="21" t="s">
        <v>8306</v>
      </c>
      <c r="I2628" s="21" t="s">
        <v>1681</v>
      </c>
      <c r="J2628" s="148" t="s">
        <v>8307</v>
      </c>
      <c r="K2628" s="20" t="s">
        <v>8308</v>
      </c>
      <c r="L2628" s="21"/>
    </row>
    <row r="2629">
      <c r="C2629" s="20" t="s">
        <v>980</v>
      </c>
      <c r="D2629" s="20"/>
      <c r="E2629" s="20" t="s">
        <v>1678</v>
      </c>
      <c r="F2629" s="21"/>
      <c r="G2629" s="21" t="s">
        <v>8309</v>
      </c>
      <c r="H2629" s="21" t="s">
        <v>8310</v>
      </c>
      <c r="I2629" s="21" t="s">
        <v>1681</v>
      </c>
      <c r="J2629" s="148" t="s">
        <v>8311</v>
      </c>
      <c r="K2629" s="20" t="s">
        <v>8312</v>
      </c>
      <c r="L2629" s="21"/>
    </row>
    <row r="2630">
      <c r="C2630" s="20" t="s">
        <v>980</v>
      </c>
      <c r="D2630" s="20"/>
      <c r="E2630" s="20" t="s">
        <v>1678</v>
      </c>
      <c r="F2630" s="21"/>
      <c r="G2630" s="21" t="s">
        <v>8309</v>
      </c>
      <c r="H2630" s="21" t="s">
        <v>8313</v>
      </c>
      <c r="I2630" s="21" t="s">
        <v>1681</v>
      </c>
      <c r="J2630" s="148" t="s">
        <v>8314</v>
      </c>
      <c r="K2630" s="20" t="s">
        <v>8315</v>
      </c>
      <c r="L2630" s="21"/>
    </row>
    <row r="2631">
      <c r="C2631" s="20" t="s">
        <v>980</v>
      </c>
      <c r="D2631" s="20"/>
      <c r="E2631" s="20" t="s">
        <v>1678</v>
      </c>
      <c r="F2631" s="21"/>
      <c r="G2631" s="21" t="s">
        <v>8316</v>
      </c>
      <c r="H2631" s="21" t="s">
        <v>8317</v>
      </c>
      <c r="I2631" s="21" t="s">
        <v>1681</v>
      </c>
      <c r="J2631" s="148" t="s">
        <v>8318</v>
      </c>
      <c r="K2631" s="20" t="s">
        <v>4334</v>
      </c>
      <c r="L2631" s="21"/>
    </row>
    <row r="2632">
      <c r="C2632" s="20" t="s">
        <v>980</v>
      </c>
      <c r="D2632" s="20"/>
      <c r="E2632" s="20" t="s">
        <v>1678</v>
      </c>
      <c r="F2632" s="21"/>
      <c r="G2632" s="21" t="s">
        <v>1665</v>
      </c>
      <c r="H2632" s="21" t="s">
        <v>8319</v>
      </c>
      <c r="I2632" s="21" t="s">
        <v>1681</v>
      </c>
      <c r="J2632" s="148" t="s">
        <v>8320</v>
      </c>
      <c r="K2632" s="20" t="s">
        <v>4334</v>
      </c>
      <c r="L2632" s="21"/>
    </row>
    <row r="2633">
      <c r="C2633" s="20" t="s">
        <v>980</v>
      </c>
      <c r="D2633" s="20"/>
      <c r="E2633" s="20" t="s">
        <v>1678</v>
      </c>
      <c r="F2633" s="21"/>
      <c r="G2633" s="21" t="s">
        <v>8321</v>
      </c>
      <c r="H2633" s="21" t="s">
        <v>8322</v>
      </c>
      <c r="I2633" s="21" t="s">
        <v>1681</v>
      </c>
      <c r="J2633" s="148" t="s">
        <v>8323</v>
      </c>
      <c r="K2633" s="20" t="s">
        <v>4334</v>
      </c>
      <c r="L2633" s="21"/>
    </row>
    <row r="2634">
      <c r="C2634" s="20" t="s">
        <v>980</v>
      </c>
      <c r="D2634" s="20"/>
      <c r="E2634" s="20" t="s">
        <v>1678</v>
      </c>
      <c r="F2634" s="21"/>
      <c r="G2634" s="21" t="s">
        <v>8324</v>
      </c>
      <c r="H2634" s="21" t="s">
        <v>8325</v>
      </c>
      <c r="I2634" s="21" t="s">
        <v>1681</v>
      </c>
      <c r="J2634" s="148" t="s">
        <v>8326</v>
      </c>
      <c r="K2634" s="20" t="s">
        <v>6516</v>
      </c>
      <c r="L2634" s="21"/>
    </row>
    <row r="2635">
      <c r="C2635" s="20" t="s">
        <v>980</v>
      </c>
      <c r="D2635" s="20"/>
      <c r="E2635" s="20" t="s">
        <v>1678</v>
      </c>
      <c r="F2635" s="21"/>
      <c r="G2635" s="21" t="s">
        <v>8327</v>
      </c>
      <c r="H2635" s="21" t="s">
        <v>8328</v>
      </c>
      <c r="I2635" s="21" t="s">
        <v>1681</v>
      </c>
      <c r="J2635" s="148" t="s">
        <v>8329</v>
      </c>
      <c r="K2635" s="20" t="s">
        <v>1743</v>
      </c>
      <c r="L2635" s="21"/>
    </row>
    <row r="2636">
      <c r="C2636" s="20" t="s">
        <v>980</v>
      </c>
      <c r="D2636" s="20"/>
      <c r="E2636" s="20" t="s">
        <v>1678</v>
      </c>
      <c r="F2636" s="21"/>
      <c r="G2636" s="21" t="s">
        <v>8330</v>
      </c>
      <c r="H2636" s="21" t="s">
        <v>8331</v>
      </c>
      <c r="I2636" s="21" t="s">
        <v>1681</v>
      </c>
      <c r="J2636" s="148" t="s">
        <v>8332</v>
      </c>
      <c r="K2636" s="20" t="s">
        <v>3769</v>
      </c>
      <c r="L2636" s="21"/>
    </row>
    <row r="2637">
      <c r="C2637" s="20" t="s">
        <v>980</v>
      </c>
      <c r="D2637" s="20"/>
      <c r="E2637" s="20" t="s">
        <v>1678</v>
      </c>
      <c r="F2637" s="21"/>
      <c r="G2637" s="21" t="s">
        <v>8330</v>
      </c>
      <c r="H2637" s="21" t="s">
        <v>8333</v>
      </c>
      <c r="I2637" s="21" t="s">
        <v>1681</v>
      </c>
      <c r="J2637" s="148" t="s">
        <v>8334</v>
      </c>
      <c r="K2637" s="20" t="s">
        <v>3774</v>
      </c>
      <c r="L2637" s="21"/>
    </row>
    <row r="2638">
      <c r="C2638" s="20" t="s">
        <v>980</v>
      </c>
      <c r="D2638" s="20"/>
      <c r="E2638" s="20" t="s">
        <v>1678</v>
      </c>
      <c r="F2638" s="21"/>
      <c r="G2638" s="21" t="s">
        <v>8335</v>
      </c>
      <c r="H2638" s="21" t="s">
        <v>8336</v>
      </c>
      <c r="I2638" s="21" t="s">
        <v>1681</v>
      </c>
      <c r="J2638" s="148" t="s">
        <v>8337</v>
      </c>
      <c r="K2638" s="20" t="s">
        <v>3774</v>
      </c>
      <c r="L2638" s="21"/>
    </row>
    <row r="2639">
      <c r="C2639" s="20" t="s">
        <v>980</v>
      </c>
      <c r="D2639" s="20"/>
      <c r="E2639" s="20" t="s">
        <v>1678</v>
      </c>
      <c r="F2639" s="21"/>
      <c r="G2639" s="21" t="s">
        <v>8338</v>
      </c>
      <c r="H2639" s="21" t="s">
        <v>8339</v>
      </c>
      <c r="I2639" s="21" t="s">
        <v>1681</v>
      </c>
      <c r="J2639" s="148" t="s">
        <v>8340</v>
      </c>
      <c r="K2639" s="20" t="s">
        <v>3774</v>
      </c>
      <c r="L2639" s="21"/>
    </row>
    <row r="2640">
      <c r="C2640" s="20" t="s">
        <v>980</v>
      </c>
      <c r="D2640" s="20"/>
      <c r="E2640" s="20" t="s">
        <v>1678</v>
      </c>
      <c r="F2640" s="21"/>
      <c r="G2640" s="21" t="s">
        <v>8341</v>
      </c>
      <c r="H2640" s="21" t="s">
        <v>8342</v>
      </c>
      <c r="I2640" s="21" t="s">
        <v>1681</v>
      </c>
      <c r="J2640" s="148" t="s">
        <v>8343</v>
      </c>
      <c r="K2640" s="20" t="s">
        <v>3774</v>
      </c>
      <c r="L2640" s="21"/>
    </row>
    <row r="2641">
      <c r="C2641" s="20" t="s">
        <v>980</v>
      </c>
      <c r="D2641" s="20"/>
      <c r="E2641" s="20" t="s">
        <v>1678</v>
      </c>
      <c r="F2641" s="21"/>
      <c r="G2641" s="21" t="s">
        <v>8344</v>
      </c>
      <c r="H2641" s="21" t="s">
        <v>8345</v>
      </c>
      <c r="I2641" s="21" t="s">
        <v>1681</v>
      </c>
      <c r="J2641" s="148" t="s">
        <v>8346</v>
      </c>
      <c r="K2641" s="20" t="s">
        <v>3774</v>
      </c>
      <c r="L2641" s="21"/>
    </row>
    <row r="2642">
      <c r="C2642" s="20" t="s">
        <v>980</v>
      </c>
      <c r="D2642" s="20"/>
      <c r="E2642" s="20" t="s">
        <v>1678</v>
      </c>
      <c r="F2642" s="21"/>
      <c r="G2642" s="21" t="s">
        <v>8347</v>
      </c>
      <c r="H2642" s="21" t="s">
        <v>8348</v>
      </c>
      <c r="I2642" s="21" t="s">
        <v>1681</v>
      </c>
      <c r="J2642" s="148" t="s">
        <v>8349</v>
      </c>
      <c r="K2642" s="20" t="s">
        <v>3774</v>
      </c>
      <c r="L2642" s="21"/>
    </row>
    <row r="2643">
      <c r="C2643" s="20" t="s">
        <v>980</v>
      </c>
      <c r="D2643" s="20"/>
      <c r="E2643" s="20" t="s">
        <v>1678</v>
      </c>
      <c r="F2643" s="21"/>
      <c r="G2643" s="21" t="s">
        <v>8330</v>
      </c>
      <c r="H2643" s="21" t="s">
        <v>8350</v>
      </c>
      <c r="I2643" s="21" t="s">
        <v>1681</v>
      </c>
      <c r="J2643" s="148" t="s">
        <v>8351</v>
      </c>
      <c r="K2643" s="20" t="s">
        <v>3764</v>
      </c>
      <c r="L2643" s="21"/>
    </row>
    <row r="2644">
      <c r="C2644" s="20" t="s">
        <v>980</v>
      </c>
      <c r="D2644" s="20"/>
      <c r="E2644" s="20" t="s">
        <v>1678</v>
      </c>
      <c r="F2644" s="21"/>
      <c r="G2644" s="21" t="s">
        <v>8338</v>
      </c>
      <c r="H2644" s="21" t="s">
        <v>8352</v>
      </c>
      <c r="I2644" s="21" t="s">
        <v>1681</v>
      </c>
      <c r="J2644" s="148" t="s">
        <v>8353</v>
      </c>
      <c r="K2644" s="20" t="s">
        <v>3764</v>
      </c>
      <c r="L2644" s="21"/>
    </row>
    <row r="2645">
      <c r="C2645" s="20" t="s">
        <v>980</v>
      </c>
      <c r="D2645" s="20"/>
      <c r="E2645" s="20" t="s">
        <v>1678</v>
      </c>
      <c r="F2645" s="21"/>
      <c r="G2645" s="21" t="s">
        <v>8341</v>
      </c>
      <c r="H2645" s="21" t="s">
        <v>8354</v>
      </c>
      <c r="I2645" s="21" t="s">
        <v>1681</v>
      </c>
      <c r="J2645" s="148" t="s">
        <v>8355</v>
      </c>
      <c r="K2645" s="20" t="s">
        <v>3764</v>
      </c>
      <c r="L2645" s="21"/>
    </row>
    <row r="2646">
      <c r="C2646" s="20" t="s">
        <v>980</v>
      </c>
      <c r="D2646" s="20"/>
      <c r="E2646" s="20" t="s">
        <v>1678</v>
      </c>
      <c r="F2646" s="21"/>
      <c r="G2646" s="21" t="s">
        <v>8344</v>
      </c>
      <c r="H2646" s="21" t="s">
        <v>8356</v>
      </c>
      <c r="I2646" s="21" t="s">
        <v>1681</v>
      </c>
      <c r="J2646" s="148" t="s">
        <v>8357</v>
      </c>
      <c r="K2646" s="20" t="s">
        <v>3764</v>
      </c>
      <c r="L2646" s="21"/>
    </row>
    <row r="2647">
      <c r="C2647" s="20" t="s">
        <v>980</v>
      </c>
      <c r="D2647" s="20"/>
      <c r="E2647" s="20" t="s">
        <v>1678</v>
      </c>
      <c r="F2647" s="21"/>
      <c r="G2647" s="21" t="s">
        <v>8347</v>
      </c>
      <c r="H2647" s="21" t="s">
        <v>8358</v>
      </c>
      <c r="I2647" s="21" t="s">
        <v>1681</v>
      </c>
      <c r="J2647" s="148" t="s">
        <v>8359</v>
      </c>
      <c r="K2647" s="20" t="s">
        <v>3764</v>
      </c>
      <c r="L2647" s="21"/>
    </row>
    <row r="2648">
      <c r="C2648" s="20" t="s">
        <v>980</v>
      </c>
      <c r="D2648" s="20"/>
      <c r="E2648" s="20" t="s">
        <v>1678</v>
      </c>
      <c r="F2648" s="21"/>
      <c r="G2648" s="21" t="s">
        <v>8360</v>
      </c>
      <c r="H2648" s="21" t="s">
        <v>8361</v>
      </c>
      <c r="I2648" s="21" t="s">
        <v>1681</v>
      </c>
      <c r="J2648" s="148" t="s">
        <v>8362</v>
      </c>
      <c r="K2648" s="20" t="s">
        <v>3764</v>
      </c>
      <c r="L2648" s="21"/>
    </row>
    <row r="2649">
      <c r="C2649" s="20" t="s">
        <v>980</v>
      </c>
      <c r="D2649" s="20"/>
      <c r="E2649" s="20" t="s">
        <v>1729</v>
      </c>
      <c r="F2649" s="21"/>
      <c r="G2649" s="21" t="s">
        <v>8363</v>
      </c>
      <c r="H2649" s="21" t="s">
        <v>8364</v>
      </c>
      <c r="I2649" s="21" t="s">
        <v>1607</v>
      </c>
      <c r="J2649" s="148" t="s">
        <v>8365</v>
      </c>
      <c r="K2649" s="20" t="s">
        <v>6532</v>
      </c>
      <c r="L2649" s="21"/>
    </row>
    <row r="2650">
      <c r="C2650" s="20" t="s">
        <v>980</v>
      </c>
      <c r="D2650" s="20"/>
      <c r="E2650" s="20" t="s">
        <v>1729</v>
      </c>
      <c r="F2650" s="21"/>
      <c r="G2650" s="21" t="s">
        <v>8366</v>
      </c>
      <c r="H2650" s="21" t="s">
        <v>8367</v>
      </c>
      <c r="I2650" s="21" t="s">
        <v>1607</v>
      </c>
      <c r="J2650" s="148" t="s">
        <v>8368</v>
      </c>
      <c r="K2650" s="20" t="s">
        <v>6532</v>
      </c>
      <c r="L2650" s="21"/>
    </row>
    <row r="2651">
      <c r="C2651" s="20" t="s">
        <v>980</v>
      </c>
      <c r="D2651" s="20"/>
      <c r="E2651" s="20" t="s">
        <v>1729</v>
      </c>
      <c r="F2651" s="21"/>
      <c r="G2651" s="21" t="s">
        <v>8369</v>
      </c>
      <c r="H2651" s="21" t="s">
        <v>8370</v>
      </c>
      <c r="I2651" s="21" t="s">
        <v>1607</v>
      </c>
      <c r="J2651" s="148" t="s">
        <v>8371</v>
      </c>
      <c r="K2651" s="20" t="s">
        <v>6532</v>
      </c>
      <c r="L2651" s="21"/>
    </row>
    <row r="2652">
      <c r="C2652" s="20" t="s">
        <v>980</v>
      </c>
      <c r="D2652" s="20"/>
      <c r="E2652" s="20" t="s">
        <v>1729</v>
      </c>
      <c r="F2652" s="21"/>
      <c r="G2652" s="21" t="s">
        <v>8372</v>
      </c>
      <c r="H2652" s="21" t="s">
        <v>8373</v>
      </c>
      <c r="I2652" s="21" t="s">
        <v>1607</v>
      </c>
      <c r="J2652" s="148" t="s">
        <v>8374</v>
      </c>
      <c r="K2652" s="20" t="s">
        <v>6532</v>
      </c>
      <c r="L2652" s="21"/>
    </row>
    <row r="2653">
      <c r="C2653" s="20" t="s">
        <v>980</v>
      </c>
      <c r="D2653" s="20"/>
      <c r="E2653" s="20" t="s">
        <v>1729</v>
      </c>
      <c r="F2653" s="21"/>
      <c r="G2653" s="21" t="s">
        <v>8375</v>
      </c>
      <c r="H2653" s="21" t="s">
        <v>8376</v>
      </c>
      <c r="I2653" s="21" t="s">
        <v>1607</v>
      </c>
      <c r="J2653" s="148" t="s">
        <v>8377</v>
      </c>
      <c r="K2653" s="20" t="s">
        <v>6532</v>
      </c>
      <c r="L2653" s="21"/>
    </row>
    <row r="2654">
      <c r="C2654" s="20" t="s">
        <v>980</v>
      </c>
      <c r="D2654" s="20"/>
      <c r="E2654" s="20" t="s">
        <v>1729</v>
      </c>
      <c r="F2654" s="21"/>
      <c r="G2654" s="21" t="s">
        <v>8378</v>
      </c>
      <c r="H2654" s="21" t="s">
        <v>8379</v>
      </c>
      <c r="I2654" s="21" t="s">
        <v>1607</v>
      </c>
      <c r="J2654" s="148" t="s">
        <v>8380</v>
      </c>
      <c r="K2654" s="20" t="s">
        <v>6532</v>
      </c>
      <c r="L2654" s="21"/>
    </row>
    <row r="2655">
      <c r="C2655" s="20" t="s">
        <v>980</v>
      </c>
      <c r="D2655" s="20"/>
      <c r="E2655" s="20" t="s">
        <v>1729</v>
      </c>
      <c r="F2655" s="21"/>
      <c r="G2655" s="21" t="s">
        <v>8381</v>
      </c>
      <c r="H2655" s="21" t="s">
        <v>8382</v>
      </c>
      <c r="I2655" s="21" t="s">
        <v>1607</v>
      </c>
      <c r="J2655" s="148" t="s">
        <v>8383</v>
      </c>
      <c r="K2655" s="20" t="s">
        <v>6532</v>
      </c>
      <c r="L2655" s="21"/>
    </row>
    <row r="2656">
      <c r="C2656" s="20" t="s">
        <v>980</v>
      </c>
      <c r="D2656" s="20"/>
      <c r="E2656" s="20" t="s">
        <v>1729</v>
      </c>
      <c r="F2656" s="21"/>
      <c r="G2656" s="21" t="s">
        <v>8384</v>
      </c>
      <c r="H2656" s="21" t="s">
        <v>8385</v>
      </c>
      <c r="I2656" s="21" t="s">
        <v>1607</v>
      </c>
      <c r="J2656" s="148" t="s">
        <v>8386</v>
      </c>
      <c r="K2656" s="20" t="s">
        <v>8387</v>
      </c>
      <c r="L2656" s="21"/>
    </row>
    <row r="2657">
      <c r="C2657" s="20" t="s">
        <v>980</v>
      </c>
      <c r="D2657" s="20"/>
      <c r="E2657" s="20" t="s">
        <v>1656</v>
      </c>
      <c r="F2657" s="21"/>
      <c r="G2657" s="21" t="s">
        <v>8388</v>
      </c>
      <c r="H2657" s="21" t="s">
        <v>8389</v>
      </c>
      <c r="I2657" s="21" t="s">
        <v>1637</v>
      </c>
      <c r="J2657" s="148" t="s">
        <v>8390</v>
      </c>
      <c r="K2657" s="20" t="s">
        <v>2991</v>
      </c>
      <c r="L2657" s="21"/>
    </row>
    <row r="2658">
      <c r="C2658" s="20" t="s">
        <v>980</v>
      </c>
      <c r="D2658" s="20"/>
      <c r="E2658" s="20" t="s">
        <v>1656</v>
      </c>
      <c r="F2658" s="21"/>
      <c r="G2658" s="21" t="s">
        <v>8391</v>
      </c>
      <c r="H2658" s="21" t="s">
        <v>8392</v>
      </c>
      <c r="I2658" s="21" t="s">
        <v>1637</v>
      </c>
      <c r="J2658" s="148" t="s">
        <v>8393</v>
      </c>
      <c r="K2658" s="20" t="s">
        <v>2991</v>
      </c>
      <c r="L2658" s="21"/>
    </row>
    <row r="2659">
      <c r="C2659" s="20" t="s">
        <v>980</v>
      </c>
      <c r="D2659" s="20"/>
      <c r="E2659" s="20" t="s">
        <v>1656</v>
      </c>
      <c r="F2659" s="21"/>
      <c r="G2659" s="21" t="s">
        <v>8388</v>
      </c>
      <c r="H2659" s="21" t="s">
        <v>8389</v>
      </c>
      <c r="I2659" s="21" t="s">
        <v>1637</v>
      </c>
      <c r="J2659" s="148" t="s">
        <v>8394</v>
      </c>
      <c r="K2659" s="20" t="s">
        <v>2832</v>
      </c>
      <c r="L2659" s="21"/>
    </row>
    <row r="2660">
      <c r="C2660" s="20" t="s">
        <v>980</v>
      </c>
      <c r="D2660" s="20"/>
      <c r="E2660" s="20" t="s">
        <v>1619</v>
      </c>
      <c r="F2660" s="21"/>
      <c r="G2660" s="21" t="s">
        <v>8395</v>
      </c>
      <c r="H2660" s="21" t="s">
        <v>8261</v>
      </c>
      <c r="I2660" s="21" t="s">
        <v>1588</v>
      </c>
      <c r="J2660" s="148" t="s">
        <v>8396</v>
      </c>
      <c r="K2660" s="20" t="s">
        <v>8397</v>
      </c>
      <c r="L2660" s="21"/>
    </row>
    <row r="2661">
      <c r="C2661" s="20" t="s">
        <v>980</v>
      </c>
      <c r="D2661" s="20"/>
      <c r="E2661" s="20" t="s">
        <v>1619</v>
      </c>
      <c r="F2661" s="21"/>
      <c r="G2661" s="21" t="s">
        <v>8398</v>
      </c>
      <c r="H2661" s="21" t="s">
        <v>8399</v>
      </c>
      <c r="I2661" s="21" t="s">
        <v>1588</v>
      </c>
      <c r="J2661" s="148" t="s">
        <v>8400</v>
      </c>
      <c r="K2661" s="20" t="s">
        <v>6625</v>
      </c>
      <c r="L2661" s="21"/>
    </row>
    <row r="2662">
      <c r="C2662" s="20" t="s">
        <v>980</v>
      </c>
      <c r="D2662" s="20"/>
      <c r="E2662" s="20" t="s">
        <v>1619</v>
      </c>
      <c r="F2662" s="21"/>
      <c r="G2662" s="21" t="s">
        <v>8401</v>
      </c>
      <c r="H2662" s="21" t="s">
        <v>8402</v>
      </c>
      <c r="I2662" s="21" t="s">
        <v>1588</v>
      </c>
      <c r="J2662" s="148" t="s">
        <v>8403</v>
      </c>
      <c r="K2662" s="20" t="s">
        <v>1821</v>
      </c>
      <c r="L2662" s="21"/>
    </row>
    <row r="2663">
      <c r="C2663" s="20" t="s">
        <v>980</v>
      </c>
      <c r="D2663" s="20"/>
      <c r="E2663" s="20" t="s">
        <v>1719</v>
      </c>
      <c r="F2663" s="21"/>
      <c r="G2663" s="21" t="s">
        <v>8404</v>
      </c>
      <c r="H2663" s="21" t="s">
        <v>8405</v>
      </c>
      <c r="I2663" s="21" t="s">
        <v>1722</v>
      </c>
      <c r="J2663" s="148" t="s">
        <v>8406</v>
      </c>
      <c r="K2663" s="20" t="s">
        <v>8407</v>
      </c>
      <c r="L2663" s="21"/>
    </row>
    <row r="2664">
      <c r="C2664" s="20" t="s">
        <v>980</v>
      </c>
      <c r="D2664" s="20"/>
      <c r="E2664" s="20" t="s">
        <v>1654</v>
      </c>
      <c r="F2664" s="21"/>
      <c r="G2664" s="21" t="s">
        <v>8408</v>
      </c>
      <c r="H2664" s="21" t="s">
        <v>8388</v>
      </c>
      <c r="I2664" s="21" t="s">
        <v>1600</v>
      </c>
      <c r="J2664" s="148" t="s">
        <v>8409</v>
      </c>
      <c r="K2664" s="20" t="s">
        <v>2913</v>
      </c>
      <c r="L2664" s="21"/>
    </row>
    <row r="2665">
      <c r="C2665" s="20" t="s">
        <v>980</v>
      </c>
      <c r="D2665" s="20"/>
      <c r="E2665" s="20" t="s">
        <v>1671</v>
      </c>
      <c r="F2665" s="21"/>
      <c r="G2665" s="21" t="s">
        <v>8388</v>
      </c>
      <c r="H2665" s="21" t="s">
        <v>980</v>
      </c>
      <c r="I2665" s="21" t="s">
        <v>1674</v>
      </c>
      <c r="J2665" s="148" t="s">
        <v>8410</v>
      </c>
      <c r="K2665" s="20" t="s">
        <v>2814</v>
      </c>
      <c r="L2665" s="21"/>
    </row>
    <row r="2666">
      <c r="C2666" s="20" t="s">
        <v>980</v>
      </c>
      <c r="D2666" s="20"/>
      <c r="E2666" s="20" t="s">
        <v>1671</v>
      </c>
      <c r="F2666" s="21"/>
      <c r="G2666" s="21" t="s">
        <v>8388</v>
      </c>
      <c r="H2666" s="21" t="s">
        <v>980</v>
      </c>
      <c r="I2666" s="21" t="s">
        <v>1674</v>
      </c>
      <c r="J2666" s="148" t="s">
        <v>8411</v>
      </c>
      <c r="K2666" s="20" t="s">
        <v>2823</v>
      </c>
      <c r="L2666" s="21"/>
    </row>
    <row r="2667">
      <c r="C2667" s="20" t="s">
        <v>980</v>
      </c>
      <c r="D2667" s="20"/>
      <c r="E2667" s="20" t="s">
        <v>1671</v>
      </c>
      <c r="F2667" s="21"/>
      <c r="G2667" s="21" t="s">
        <v>8412</v>
      </c>
      <c r="H2667" s="21" t="s">
        <v>8413</v>
      </c>
      <c r="I2667" s="21" t="s">
        <v>1674</v>
      </c>
      <c r="J2667" s="148" t="s">
        <v>8414</v>
      </c>
      <c r="K2667" s="20" t="s">
        <v>2958</v>
      </c>
      <c r="L2667" s="21"/>
    </row>
    <row r="2668">
      <c r="C2668" s="20" t="s">
        <v>980</v>
      </c>
      <c r="D2668" s="20"/>
      <c r="E2668" s="20" t="s">
        <v>1678</v>
      </c>
      <c r="F2668" s="21"/>
      <c r="G2668" s="21" t="s">
        <v>8415</v>
      </c>
      <c r="H2668" s="21" t="s">
        <v>8416</v>
      </c>
      <c r="I2668" s="21" t="s">
        <v>1681</v>
      </c>
      <c r="J2668" s="148" t="s">
        <v>8417</v>
      </c>
      <c r="K2668" s="20" t="s">
        <v>3021</v>
      </c>
      <c r="L2668" s="21"/>
    </row>
    <row r="2669">
      <c r="C2669" s="20" t="s">
        <v>980</v>
      </c>
      <c r="D2669" s="20"/>
      <c r="E2669" s="20" t="s">
        <v>1678</v>
      </c>
      <c r="F2669" s="21"/>
      <c r="G2669" s="21" t="s">
        <v>8418</v>
      </c>
      <c r="H2669" s="21" t="s">
        <v>8419</v>
      </c>
      <c r="I2669" s="21" t="s">
        <v>1681</v>
      </c>
      <c r="J2669" s="148" t="s">
        <v>8420</v>
      </c>
      <c r="K2669" s="20" t="s">
        <v>3986</v>
      </c>
      <c r="L2669" s="21"/>
    </row>
    <row r="2670">
      <c r="C2670" s="20" t="s">
        <v>980</v>
      </c>
      <c r="D2670" s="20"/>
      <c r="E2670" s="20" t="s">
        <v>1678</v>
      </c>
      <c r="F2670" s="21"/>
      <c r="G2670" s="21" t="s">
        <v>8421</v>
      </c>
      <c r="H2670" s="21" t="s">
        <v>8422</v>
      </c>
      <c r="I2670" s="21" t="s">
        <v>1681</v>
      </c>
      <c r="J2670" s="148" t="s">
        <v>8423</v>
      </c>
      <c r="K2670" s="20" t="s">
        <v>3029</v>
      </c>
      <c r="L2670" s="21"/>
    </row>
    <row r="2671">
      <c r="C2671" s="20" t="s">
        <v>980</v>
      </c>
      <c r="D2671" s="20"/>
      <c r="E2671" s="20" t="s">
        <v>1678</v>
      </c>
      <c r="F2671" s="21"/>
      <c r="G2671" s="21" t="s">
        <v>8424</v>
      </c>
      <c r="H2671" s="21" t="s">
        <v>8425</v>
      </c>
      <c r="I2671" s="21" t="s">
        <v>1681</v>
      </c>
      <c r="J2671" s="148" t="s">
        <v>8426</v>
      </c>
      <c r="K2671" s="20" t="s">
        <v>6516</v>
      </c>
      <c r="L2671" s="21"/>
    </row>
    <row r="2672">
      <c r="C2672" s="20" t="s">
        <v>980</v>
      </c>
      <c r="D2672" s="20"/>
      <c r="E2672" s="20" t="s">
        <v>1678</v>
      </c>
      <c r="F2672" s="21"/>
      <c r="G2672" s="21" t="s">
        <v>8427</v>
      </c>
      <c r="H2672" s="21" t="s">
        <v>8428</v>
      </c>
      <c r="I2672" s="21" t="s">
        <v>1681</v>
      </c>
      <c r="J2672" s="148" t="s">
        <v>8429</v>
      </c>
      <c r="K2672" s="20" t="s">
        <v>3769</v>
      </c>
      <c r="L2672" s="21"/>
    </row>
    <row r="2673">
      <c r="C2673" s="20" t="s">
        <v>980</v>
      </c>
      <c r="D2673" s="20"/>
      <c r="E2673" s="20" t="s">
        <v>1678</v>
      </c>
      <c r="F2673" s="21"/>
      <c r="G2673" s="21" t="s">
        <v>8430</v>
      </c>
      <c r="H2673" s="21" t="s">
        <v>8431</v>
      </c>
      <c r="I2673" s="21" t="s">
        <v>1681</v>
      </c>
      <c r="J2673" s="148" t="s">
        <v>8432</v>
      </c>
      <c r="K2673" s="20" t="s">
        <v>3769</v>
      </c>
      <c r="L2673" s="21"/>
    </row>
    <row r="2674">
      <c r="C2674" s="20" t="s">
        <v>980</v>
      </c>
      <c r="D2674" s="20"/>
      <c r="E2674" s="20" t="s">
        <v>1678</v>
      </c>
      <c r="F2674" s="21"/>
      <c r="G2674" s="21" t="s">
        <v>8433</v>
      </c>
      <c r="H2674" s="21" t="s">
        <v>8434</v>
      </c>
      <c r="I2674" s="21" t="s">
        <v>1681</v>
      </c>
      <c r="J2674" s="148" t="s">
        <v>8435</v>
      </c>
      <c r="K2674" s="20" t="s">
        <v>3769</v>
      </c>
      <c r="L2674" s="21"/>
    </row>
    <row r="2675">
      <c r="C2675" s="20" t="s">
        <v>980</v>
      </c>
      <c r="D2675" s="20"/>
      <c r="E2675" s="20" t="s">
        <v>1678</v>
      </c>
      <c r="F2675" s="21"/>
      <c r="G2675" s="21" t="s">
        <v>8436</v>
      </c>
      <c r="H2675" s="21" t="s">
        <v>8437</v>
      </c>
      <c r="I2675" s="21" t="s">
        <v>1681</v>
      </c>
      <c r="J2675" s="148" t="s">
        <v>8438</v>
      </c>
      <c r="K2675" s="20" t="s">
        <v>3769</v>
      </c>
      <c r="L2675" s="21"/>
    </row>
    <row r="2676">
      <c r="C2676" s="20" t="s">
        <v>980</v>
      </c>
      <c r="D2676" s="20"/>
      <c r="E2676" s="20" t="s">
        <v>1678</v>
      </c>
      <c r="F2676" s="21"/>
      <c r="G2676" s="21" t="s">
        <v>8439</v>
      </c>
      <c r="H2676" s="21" t="s">
        <v>8440</v>
      </c>
      <c r="I2676" s="21" t="s">
        <v>1681</v>
      </c>
      <c r="J2676" s="148" t="s">
        <v>8441</v>
      </c>
      <c r="K2676" s="20" t="s">
        <v>3769</v>
      </c>
      <c r="L2676" s="21"/>
    </row>
    <row r="2677">
      <c r="C2677" s="20" t="s">
        <v>980</v>
      </c>
      <c r="D2677" s="20"/>
      <c r="E2677" s="20" t="s">
        <v>1678</v>
      </c>
      <c r="F2677" s="21"/>
      <c r="G2677" s="21" t="s">
        <v>8442</v>
      </c>
      <c r="H2677" s="21" t="s">
        <v>8443</v>
      </c>
      <c r="I2677" s="21" t="s">
        <v>1681</v>
      </c>
      <c r="J2677" s="148" t="s">
        <v>8444</v>
      </c>
      <c r="K2677" s="20" t="s">
        <v>3769</v>
      </c>
      <c r="L2677" s="21"/>
    </row>
    <row r="2678">
      <c r="C2678" s="20" t="s">
        <v>980</v>
      </c>
      <c r="D2678" s="20"/>
      <c r="E2678" s="20" t="s">
        <v>1678</v>
      </c>
      <c r="F2678" s="21"/>
      <c r="G2678" s="21" t="s">
        <v>8427</v>
      </c>
      <c r="H2678" s="21" t="s">
        <v>8445</v>
      </c>
      <c r="I2678" s="21" t="s">
        <v>1681</v>
      </c>
      <c r="J2678" s="148" t="s">
        <v>8446</v>
      </c>
      <c r="K2678" s="20" t="s">
        <v>3774</v>
      </c>
      <c r="L2678" s="21"/>
    </row>
    <row r="2679">
      <c r="C2679" s="20" t="s">
        <v>980</v>
      </c>
      <c r="D2679" s="20"/>
      <c r="E2679" s="20" t="s">
        <v>1678</v>
      </c>
      <c r="F2679" s="21"/>
      <c r="G2679" s="21" t="s">
        <v>8430</v>
      </c>
      <c r="H2679" s="21" t="s">
        <v>8447</v>
      </c>
      <c r="I2679" s="21" t="s">
        <v>1681</v>
      </c>
      <c r="J2679" s="148" t="s">
        <v>8448</v>
      </c>
      <c r="K2679" s="20" t="s">
        <v>3774</v>
      </c>
      <c r="L2679" s="21"/>
    </row>
    <row r="2680">
      <c r="C2680" s="20" t="s">
        <v>980</v>
      </c>
      <c r="D2680" s="20"/>
      <c r="E2680" s="20" t="s">
        <v>1678</v>
      </c>
      <c r="F2680" s="21"/>
      <c r="G2680" s="21" t="s">
        <v>8433</v>
      </c>
      <c r="H2680" s="21" t="s">
        <v>8449</v>
      </c>
      <c r="I2680" s="21" t="s">
        <v>1681</v>
      </c>
      <c r="J2680" s="148" t="s">
        <v>8450</v>
      </c>
      <c r="K2680" s="20" t="s">
        <v>3774</v>
      </c>
      <c r="L2680" s="21"/>
    </row>
    <row r="2681">
      <c r="C2681" s="20" t="s">
        <v>980</v>
      </c>
      <c r="D2681" s="20"/>
      <c r="E2681" s="20" t="s">
        <v>1678</v>
      </c>
      <c r="F2681" s="21"/>
      <c r="G2681" s="21" t="s">
        <v>8436</v>
      </c>
      <c r="H2681" s="21" t="s">
        <v>8451</v>
      </c>
      <c r="I2681" s="21" t="s">
        <v>1681</v>
      </c>
      <c r="J2681" s="148" t="s">
        <v>8452</v>
      </c>
      <c r="K2681" s="20" t="s">
        <v>3774</v>
      </c>
      <c r="L2681" s="21"/>
    </row>
    <row r="2682">
      <c r="C2682" s="20" t="s">
        <v>980</v>
      </c>
      <c r="D2682" s="20"/>
      <c r="E2682" s="20" t="s">
        <v>1678</v>
      </c>
      <c r="F2682" s="21"/>
      <c r="G2682" s="21" t="s">
        <v>8427</v>
      </c>
      <c r="H2682" s="21" t="s">
        <v>8453</v>
      </c>
      <c r="I2682" s="21" t="s">
        <v>1681</v>
      </c>
      <c r="J2682" s="148" t="s">
        <v>8454</v>
      </c>
      <c r="K2682" s="20" t="s">
        <v>3764</v>
      </c>
      <c r="L2682" s="21"/>
    </row>
    <row r="2683">
      <c r="C2683" s="20" t="s">
        <v>980</v>
      </c>
      <c r="D2683" s="20"/>
      <c r="E2683" s="20" t="s">
        <v>1678</v>
      </c>
      <c r="F2683" s="21"/>
      <c r="G2683" s="21" t="s">
        <v>8430</v>
      </c>
      <c r="H2683" s="21" t="s">
        <v>8455</v>
      </c>
      <c r="I2683" s="21" t="s">
        <v>1681</v>
      </c>
      <c r="J2683" s="148" t="s">
        <v>8456</v>
      </c>
      <c r="K2683" s="20" t="s">
        <v>3764</v>
      </c>
      <c r="L2683" s="21"/>
    </row>
    <row r="2684">
      <c r="C2684" s="20" t="s">
        <v>980</v>
      </c>
      <c r="D2684" s="20"/>
      <c r="E2684" s="20" t="s">
        <v>1678</v>
      </c>
      <c r="F2684" s="21"/>
      <c r="G2684" s="21" t="s">
        <v>8433</v>
      </c>
      <c r="H2684" s="21" t="s">
        <v>8457</v>
      </c>
      <c r="I2684" s="21" t="s">
        <v>1681</v>
      </c>
      <c r="J2684" s="148" t="s">
        <v>8458</v>
      </c>
      <c r="K2684" s="20" t="s">
        <v>3764</v>
      </c>
      <c r="L2684" s="21"/>
    </row>
    <row r="2685">
      <c r="C2685" s="20" t="s">
        <v>980</v>
      </c>
      <c r="D2685" s="20"/>
      <c r="E2685" s="20" t="s">
        <v>1678</v>
      </c>
      <c r="F2685" s="21"/>
      <c r="G2685" s="21" t="s">
        <v>8436</v>
      </c>
      <c r="H2685" s="21" t="s">
        <v>8459</v>
      </c>
      <c r="I2685" s="21" t="s">
        <v>1681</v>
      </c>
      <c r="J2685" s="148" t="s">
        <v>8460</v>
      </c>
      <c r="K2685" s="20" t="s">
        <v>3764</v>
      </c>
      <c r="L2685" s="21"/>
    </row>
    <row r="2686">
      <c r="C2686" s="20" t="s">
        <v>980</v>
      </c>
      <c r="D2686" s="20"/>
      <c r="E2686" s="20" t="s">
        <v>1678</v>
      </c>
      <c r="F2686" s="21"/>
      <c r="G2686" s="21" t="s">
        <v>8439</v>
      </c>
      <c r="H2686" s="21" t="s">
        <v>8461</v>
      </c>
      <c r="I2686" s="21" t="s">
        <v>1681</v>
      </c>
      <c r="J2686" s="148" t="s">
        <v>8462</v>
      </c>
      <c r="K2686" s="20" t="s">
        <v>3764</v>
      </c>
      <c r="L2686" s="21"/>
    </row>
    <row r="2687">
      <c r="C2687" s="20" t="s">
        <v>980</v>
      </c>
      <c r="D2687" s="20"/>
      <c r="E2687" s="20" t="s">
        <v>1671</v>
      </c>
      <c r="F2687" s="21"/>
      <c r="G2687" s="21" t="s">
        <v>8463</v>
      </c>
      <c r="H2687" s="21" t="s">
        <v>8464</v>
      </c>
      <c r="I2687" s="21" t="s">
        <v>1674</v>
      </c>
      <c r="J2687" s="148" t="s">
        <v>8465</v>
      </c>
      <c r="K2687" s="20" t="s">
        <v>8466</v>
      </c>
      <c r="L2687" s="21"/>
    </row>
    <row r="2688">
      <c r="C2688" s="20" t="s">
        <v>980</v>
      </c>
      <c r="D2688" s="20"/>
      <c r="E2688" s="20" t="s">
        <v>1671</v>
      </c>
      <c r="F2688" s="21"/>
      <c r="G2688" s="21" t="s">
        <v>8463</v>
      </c>
      <c r="H2688" s="21" t="s">
        <v>8464</v>
      </c>
      <c r="I2688" s="21" t="s">
        <v>1674</v>
      </c>
      <c r="J2688" s="148" t="s">
        <v>8467</v>
      </c>
      <c r="K2688" s="20" t="s">
        <v>8468</v>
      </c>
      <c r="L2688" s="21"/>
    </row>
    <row r="2689">
      <c r="C2689" s="15" t="s">
        <v>318</v>
      </c>
      <c r="D2689" s="12"/>
      <c r="E2689" s="12" t="s">
        <v>1678</v>
      </c>
      <c r="F2689" s="21"/>
      <c r="G2689" s="21" t="s">
        <v>8469</v>
      </c>
      <c r="H2689" s="21" t="s">
        <v>8470</v>
      </c>
      <c r="I2689" s="21" t="s">
        <v>1681</v>
      </c>
      <c r="J2689" s="148" t="s">
        <v>8471</v>
      </c>
      <c r="K2689" s="20" t="s">
        <v>3254</v>
      </c>
      <c r="L2689" s="21"/>
    </row>
    <row r="2690">
      <c r="C2690" s="15" t="s">
        <v>318</v>
      </c>
      <c r="D2690" s="12"/>
      <c r="E2690" s="12" t="s">
        <v>1678</v>
      </c>
      <c r="F2690" s="21"/>
      <c r="G2690" s="21" t="s">
        <v>8472</v>
      </c>
      <c r="H2690" s="21" t="s">
        <v>8473</v>
      </c>
      <c r="I2690" s="21" t="s">
        <v>1681</v>
      </c>
      <c r="J2690" s="148" t="s">
        <v>8474</v>
      </c>
      <c r="K2690" s="20" t="s">
        <v>3259</v>
      </c>
      <c r="L2690" s="21"/>
    </row>
    <row r="2691">
      <c r="C2691" s="15" t="s">
        <v>318</v>
      </c>
      <c r="D2691" s="12"/>
      <c r="E2691" s="12" t="s">
        <v>1678</v>
      </c>
      <c r="F2691" s="21"/>
      <c r="G2691" s="21" t="s">
        <v>8475</v>
      </c>
      <c r="H2691" s="21" t="s">
        <v>8476</v>
      </c>
      <c r="I2691" s="21" t="s">
        <v>1681</v>
      </c>
      <c r="J2691" s="148" t="s">
        <v>8477</v>
      </c>
      <c r="K2691" s="20" t="s">
        <v>3264</v>
      </c>
      <c r="L2691" s="21"/>
    </row>
    <row r="2692">
      <c r="C2692" s="15" t="s">
        <v>318</v>
      </c>
      <c r="D2692" s="12"/>
      <c r="E2692" s="12" t="s">
        <v>1656</v>
      </c>
      <c r="F2692" s="21"/>
      <c r="G2692" s="21" t="s">
        <v>8478</v>
      </c>
      <c r="H2692" s="21" t="s">
        <v>8479</v>
      </c>
      <c r="I2692" s="21" t="s">
        <v>1637</v>
      </c>
      <c r="J2692" s="148" t="s">
        <v>8480</v>
      </c>
      <c r="K2692" s="20" t="s">
        <v>1833</v>
      </c>
      <c r="L2692" s="21"/>
    </row>
    <row r="2693">
      <c r="C2693" s="15" t="s">
        <v>318</v>
      </c>
      <c r="D2693" s="12"/>
      <c r="E2693" s="12" t="s">
        <v>1719</v>
      </c>
      <c r="F2693" s="21"/>
      <c r="G2693" s="21" t="s">
        <v>8481</v>
      </c>
      <c r="H2693" s="21" t="s">
        <v>8482</v>
      </c>
      <c r="I2693" s="21" t="s">
        <v>1722</v>
      </c>
      <c r="J2693" s="148" t="s">
        <v>8483</v>
      </c>
      <c r="K2693" s="20" t="s">
        <v>3269</v>
      </c>
      <c r="L2693" s="21"/>
    </row>
    <row r="2694">
      <c r="C2694" s="15" t="s">
        <v>318</v>
      </c>
      <c r="D2694" s="12"/>
      <c r="E2694" s="12" t="s">
        <v>1719</v>
      </c>
      <c r="F2694" s="21"/>
      <c r="G2694" s="21" t="s">
        <v>8484</v>
      </c>
      <c r="H2694" s="21" t="s">
        <v>8485</v>
      </c>
      <c r="I2694" s="21" t="s">
        <v>1722</v>
      </c>
      <c r="J2694" s="148" t="s">
        <v>8486</v>
      </c>
      <c r="K2694" s="20" t="s">
        <v>2769</v>
      </c>
      <c r="L2694" s="21"/>
    </row>
    <row r="2695">
      <c r="C2695" s="15" t="s">
        <v>318</v>
      </c>
      <c r="D2695" s="12"/>
      <c r="E2695" s="12" t="s">
        <v>1719</v>
      </c>
      <c r="F2695" s="21"/>
      <c r="G2695" s="21" t="s">
        <v>8487</v>
      </c>
      <c r="H2695" s="21" t="s">
        <v>8485</v>
      </c>
      <c r="I2695" s="21" t="s">
        <v>1722</v>
      </c>
      <c r="J2695" s="148" t="s">
        <v>8488</v>
      </c>
      <c r="K2695" s="20" t="s">
        <v>2773</v>
      </c>
      <c r="L2695" s="21"/>
    </row>
    <row r="2696">
      <c r="C2696" s="15" t="s">
        <v>318</v>
      </c>
      <c r="D2696" s="12"/>
      <c r="E2696" s="12" t="s">
        <v>1712</v>
      </c>
      <c r="F2696" s="21"/>
      <c r="G2696" s="21" t="s">
        <v>8489</v>
      </c>
      <c r="H2696" s="21" t="s">
        <v>8490</v>
      </c>
      <c r="I2696" s="21" t="s">
        <v>1715</v>
      </c>
      <c r="J2696" s="148" t="s">
        <v>8491</v>
      </c>
      <c r="K2696" s="20" t="s">
        <v>1717</v>
      </c>
      <c r="L2696" s="21"/>
    </row>
    <row r="2697">
      <c r="C2697" s="15" t="s">
        <v>318</v>
      </c>
      <c r="D2697" s="12"/>
      <c r="E2697" s="12" t="s">
        <v>1712</v>
      </c>
      <c r="F2697" s="21"/>
      <c r="G2697" s="21" t="s">
        <v>8492</v>
      </c>
      <c r="H2697" s="21" t="s">
        <v>8493</v>
      </c>
      <c r="I2697" s="21" t="s">
        <v>1715</v>
      </c>
      <c r="J2697" s="148" t="s">
        <v>8494</v>
      </c>
      <c r="K2697" s="20" t="s">
        <v>1717</v>
      </c>
      <c r="L2697" s="21"/>
    </row>
    <row r="2698">
      <c r="C2698" s="15" t="s">
        <v>318</v>
      </c>
      <c r="D2698" s="12"/>
      <c r="E2698" s="12" t="s">
        <v>1678</v>
      </c>
      <c r="F2698" s="21"/>
      <c r="G2698" s="21" t="s">
        <v>8495</v>
      </c>
      <c r="H2698" s="21" t="s">
        <v>8496</v>
      </c>
      <c r="I2698" s="21" t="s">
        <v>1681</v>
      </c>
      <c r="J2698" s="148" t="s">
        <v>8497</v>
      </c>
      <c r="K2698" s="20" t="s">
        <v>6941</v>
      </c>
      <c r="L2698" s="21"/>
    </row>
    <row r="2699">
      <c r="C2699" s="15" t="s">
        <v>318</v>
      </c>
      <c r="D2699" s="12"/>
      <c r="E2699" s="12" t="s">
        <v>1678</v>
      </c>
      <c r="F2699" s="21"/>
      <c r="G2699" s="21" t="s">
        <v>8498</v>
      </c>
      <c r="H2699" s="21" t="s">
        <v>8499</v>
      </c>
      <c r="I2699" s="21" t="s">
        <v>1681</v>
      </c>
      <c r="J2699" s="148" t="s">
        <v>8500</v>
      </c>
      <c r="K2699" s="20" t="s">
        <v>8501</v>
      </c>
      <c r="L2699" s="21"/>
    </row>
    <row r="2700">
      <c r="C2700" s="15" t="s">
        <v>318</v>
      </c>
      <c r="D2700" s="12"/>
      <c r="E2700" s="12" t="s">
        <v>1619</v>
      </c>
      <c r="F2700" s="21"/>
      <c r="G2700" s="21" t="s">
        <v>8502</v>
      </c>
      <c r="H2700" s="21" t="s">
        <v>8503</v>
      </c>
      <c r="I2700" s="21" t="s">
        <v>1588</v>
      </c>
      <c r="J2700" s="148" t="s">
        <v>8504</v>
      </c>
      <c r="K2700" s="20" t="s">
        <v>3509</v>
      </c>
      <c r="L2700" s="21"/>
    </row>
    <row r="2701">
      <c r="C2701" s="15" t="s">
        <v>318</v>
      </c>
      <c r="D2701" s="12"/>
      <c r="E2701" s="12" t="s">
        <v>1619</v>
      </c>
      <c r="F2701" s="21"/>
      <c r="G2701" s="21" t="s">
        <v>8505</v>
      </c>
      <c r="H2701" s="21" t="s">
        <v>8506</v>
      </c>
      <c r="I2701" s="21" t="s">
        <v>1588</v>
      </c>
      <c r="J2701" s="148" t="s">
        <v>8507</v>
      </c>
      <c r="K2701" s="20" t="s">
        <v>8508</v>
      </c>
      <c r="L2701" s="21"/>
    </row>
    <row r="2702">
      <c r="C2702" s="15" t="s">
        <v>318</v>
      </c>
      <c r="D2702" s="12"/>
      <c r="E2702" s="12" t="s">
        <v>1619</v>
      </c>
      <c r="F2702" s="21"/>
      <c r="G2702" s="21" t="s">
        <v>8509</v>
      </c>
      <c r="H2702" s="21" t="s">
        <v>8510</v>
      </c>
      <c r="I2702" s="21" t="s">
        <v>1588</v>
      </c>
      <c r="J2702" s="148" t="s">
        <v>8511</v>
      </c>
      <c r="K2702" s="20" t="s">
        <v>8508</v>
      </c>
      <c r="L2702" s="21"/>
    </row>
    <row r="2703">
      <c r="C2703" s="15" t="s">
        <v>318</v>
      </c>
      <c r="D2703" s="12"/>
      <c r="E2703" s="12" t="s">
        <v>1619</v>
      </c>
      <c r="F2703" s="21"/>
      <c r="G2703" s="21" t="s">
        <v>8512</v>
      </c>
      <c r="H2703" s="21" t="s">
        <v>8513</v>
      </c>
      <c r="I2703" s="21" t="s">
        <v>1588</v>
      </c>
      <c r="J2703" s="148" t="s">
        <v>8514</v>
      </c>
      <c r="K2703" s="20" t="s">
        <v>8508</v>
      </c>
      <c r="L2703" s="21"/>
    </row>
    <row r="2704">
      <c r="C2704" s="15" t="s">
        <v>318</v>
      </c>
      <c r="D2704" s="12"/>
      <c r="E2704" s="12" t="s">
        <v>1619</v>
      </c>
      <c r="F2704" s="21"/>
      <c r="G2704" s="21" t="s">
        <v>8515</v>
      </c>
      <c r="H2704" s="21" t="s">
        <v>8516</v>
      </c>
      <c r="I2704" s="21" t="s">
        <v>1588</v>
      </c>
      <c r="J2704" s="148" t="s">
        <v>8517</v>
      </c>
      <c r="K2704" s="20" t="s">
        <v>8508</v>
      </c>
      <c r="L2704" s="21"/>
    </row>
    <row r="2705">
      <c r="C2705" s="15" t="s">
        <v>318</v>
      </c>
      <c r="D2705" s="12"/>
      <c r="E2705" s="12" t="s">
        <v>1619</v>
      </c>
      <c r="F2705" s="21"/>
      <c r="G2705" s="21" t="s">
        <v>8518</v>
      </c>
      <c r="H2705" s="21" t="s">
        <v>8519</v>
      </c>
      <c r="I2705" s="21" t="s">
        <v>1588</v>
      </c>
      <c r="J2705" s="148" t="s">
        <v>8520</v>
      </c>
      <c r="K2705" s="20" t="s">
        <v>8508</v>
      </c>
      <c r="L2705" s="21"/>
    </row>
    <row r="2706">
      <c r="C2706" s="15" t="s">
        <v>318</v>
      </c>
      <c r="D2706" s="12"/>
      <c r="E2706" s="12" t="s">
        <v>1619</v>
      </c>
      <c r="F2706" s="21"/>
      <c r="G2706" s="21" t="s">
        <v>8521</v>
      </c>
      <c r="H2706" s="21" t="s">
        <v>8522</v>
      </c>
      <c r="I2706" s="21" t="s">
        <v>1588</v>
      </c>
      <c r="J2706" s="148" t="s">
        <v>8523</v>
      </c>
      <c r="K2706" s="20" t="s">
        <v>8508</v>
      </c>
      <c r="L2706" s="21"/>
    </row>
    <row r="2707">
      <c r="C2707" s="15" t="s">
        <v>318</v>
      </c>
      <c r="D2707" s="12"/>
      <c r="E2707" s="12" t="s">
        <v>1619</v>
      </c>
      <c r="F2707" s="21"/>
      <c r="G2707" s="21" t="s">
        <v>8524</v>
      </c>
      <c r="H2707" s="21" t="s">
        <v>8525</v>
      </c>
      <c r="I2707" s="21" t="s">
        <v>1588</v>
      </c>
      <c r="J2707" s="148" t="s">
        <v>8526</v>
      </c>
      <c r="K2707" s="20" t="s">
        <v>8508</v>
      </c>
      <c r="L2707" s="21"/>
    </row>
    <row r="2708">
      <c r="C2708" s="15" t="s">
        <v>318</v>
      </c>
      <c r="D2708" s="12"/>
      <c r="E2708" s="12" t="s">
        <v>1619</v>
      </c>
      <c r="F2708" s="21"/>
      <c r="G2708" s="21" t="s">
        <v>8527</v>
      </c>
      <c r="H2708" s="21" t="s">
        <v>8528</v>
      </c>
      <c r="I2708" s="21" t="s">
        <v>1588</v>
      </c>
      <c r="J2708" s="148" t="s">
        <v>8529</v>
      </c>
      <c r="K2708" s="20" t="s">
        <v>8508</v>
      </c>
      <c r="L2708" s="21"/>
    </row>
    <row r="2709">
      <c r="C2709" s="15" t="s">
        <v>318</v>
      </c>
      <c r="D2709" s="12"/>
      <c r="E2709" s="12" t="s">
        <v>1619</v>
      </c>
      <c r="F2709" s="21"/>
      <c r="G2709" s="21" t="s">
        <v>8530</v>
      </c>
      <c r="H2709" s="21" t="s">
        <v>8531</v>
      </c>
      <c r="I2709" s="21" t="s">
        <v>1588</v>
      </c>
      <c r="J2709" s="148" t="s">
        <v>8532</v>
      </c>
      <c r="K2709" s="20" t="s">
        <v>8508</v>
      </c>
      <c r="L2709" s="21"/>
    </row>
    <row r="2710">
      <c r="C2710" s="15" t="s">
        <v>318</v>
      </c>
      <c r="D2710" s="12"/>
      <c r="E2710" s="12" t="s">
        <v>1619</v>
      </c>
      <c r="F2710" s="21"/>
      <c r="G2710" s="21" t="s">
        <v>8533</v>
      </c>
      <c r="H2710" s="21" t="s">
        <v>8534</v>
      </c>
      <c r="I2710" s="21" t="s">
        <v>1588</v>
      </c>
      <c r="J2710" s="148" t="s">
        <v>8535</v>
      </c>
      <c r="K2710" s="20" t="s">
        <v>8508</v>
      </c>
      <c r="L2710" s="21"/>
    </row>
    <row r="2711">
      <c r="C2711" s="15" t="s">
        <v>318</v>
      </c>
      <c r="D2711" s="12"/>
      <c r="E2711" s="12" t="s">
        <v>1619</v>
      </c>
      <c r="F2711" s="21"/>
      <c r="G2711" s="21" t="s">
        <v>8536</v>
      </c>
      <c r="H2711" s="21" t="s">
        <v>8537</v>
      </c>
      <c r="I2711" s="21" t="s">
        <v>1588</v>
      </c>
      <c r="J2711" s="148" t="s">
        <v>8538</v>
      </c>
      <c r="K2711" s="20" t="s">
        <v>8508</v>
      </c>
      <c r="L2711" s="21"/>
    </row>
    <row r="2712">
      <c r="C2712" s="15" t="s">
        <v>318</v>
      </c>
      <c r="D2712" s="12"/>
      <c r="E2712" s="12" t="s">
        <v>1619</v>
      </c>
      <c r="F2712" s="21"/>
      <c r="G2712" s="21" t="s">
        <v>8539</v>
      </c>
      <c r="H2712" s="21" t="s">
        <v>8540</v>
      </c>
      <c r="I2712" s="21" t="s">
        <v>1588</v>
      </c>
      <c r="J2712" s="148" t="s">
        <v>8541</v>
      </c>
      <c r="K2712" s="20" t="s">
        <v>8508</v>
      </c>
      <c r="L2712" s="21"/>
    </row>
    <row r="2713">
      <c r="C2713" s="15" t="s">
        <v>318</v>
      </c>
      <c r="D2713" s="12"/>
      <c r="E2713" s="12" t="s">
        <v>1619</v>
      </c>
      <c r="F2713" s="21"/>
      <c r="G2713" s="21" t="s">
        <v>8542</v>
      </c>
      <c r="H2713" s="21" t="s">
        <v>8543</v>
      </c>
      <c r="I2713" s="21" t="s">
        <v>1588</v>
      </c>
      <c r="J2713" s="148" t="s">
        <v>8544</v>
      </c>
      <c r="K2713" s="20" t="s">
        <v>8508</v>
      </c>
      <c r="L2713" s="21"/>
    </row>
    <row r="2714">
      <c r="C2714" s="15" t="s">
        <v>318</v>
      </c>
      <c r="D2714" s="12"/>
      <c r="E2714" s="12" t="s">
        <v>1619</v>
      </c>
      <c r="F2714" s="21"/>
      <c r="G2714" s="21" t="s">
        <v>8545</v>
      </c>
      <c r="H2714" s="21" t="s">
        <v>8546</v>
      </c>
      <c r="I2714" s="21" t="s">
        <v>1588</v>
      </c>
      <c r="J2714" s="148" t="s">
        <v>8547</v>
      </c>
      <c r="K2714" s="20" t="s">
        <v>8508</v>
      </c>
      <c r="L2714" s="21"/>
    </row>
    <row r="2715">
      <c r="C2715" s="15" t="s">
        <v>318</v>
      </c>
      <c r="D2715" s="12"/>
      <c r="E2715" s="12" t="s">
        <v>1619</v>
      </c>
      <c r="F2715" s="21"/>
      <c r="G2715" s="21" t="s">
        <v>8548</v>
      </c>
      <c r="H2715" s="21" t="s">
        <v>8549</v>
      </c>
      <c r="I2715" s="21" t="s">
        <v>1588</v>
      </c>
      <c r="J2715" s="148" t="s">
        <v>8550</v>
      </c>
      <c r="K2715" s="20" t="s">
        <v>8508</v>
      </c>
      <c r="L2715" s="21"/>
    </row>
    <row r="2716">
      <c r="C2716" s="15" t="s">
        <v>318</v>
      </c>
      <c r="D2716" s="12"/>
      <c r="E2716" s="12" t="s">
        <v>1619</v>
      </c>
      <c r="F2716" s="21"/>
      <c r="G2716" s="21" t="s">
        <v>8551</v>
      </c>
      <c r="H2716" s="21" t="s">
        <v>8552</v>
      </c>
      <c r="I2716" s="21" t="s">
        <v>1588</v>
      </c>
      <c r="J2716" s="148" t="s">
        <v>8553</v>
      </c>
      <c r="K2716" s="20" t="s">
        <v>8508</v>
      </c>
      <c r="L2716" s="21"/>
    </row>
    <row r="2717">
      <c r="C2717" s="15" t="s">
        <v>318</v>
      </c>
      <c r="D2717" s="12"/>
      <c r="E2717" s="12" t="s">
        <v>1619</v>
      </c>
      <c r="F2717" s="21"/>
      <c r="G2717" s="21" t="s">
        <v>8554</v>
      </c>
      <c r="H2717" s="21" t="s">
        <v>8555</v>
      </c>
      <c r="I2717" s="21" t="s">
        <v>1588</v>
      </c>
      <c r="J2717" s="148" t="s">
        <v>8556</v>
      </c>
      <c r="K2717" s="20" t="s">
        <v>8508</v>
      </c>
      <c r="L2717" s="21"/>
    </row>
    <row r="2718">
      <c r="C2718" s="15" t="s">
        <v>318</v>
      </c>
      <c r="D2718" s="12"/>
      <c r="E2718" s="12" t="s">
        <v>1619</v>
      </c>
      <c r="F2718" s="21"/>
      <c r="G2718" s="21" t="s">
        <v>8557</v>
      </c>
      <c r="H2718" s="21" t="s">
        <v>8558</v>
      </c>
      <c r="I2718" s="21" t="s">
        <v>1588</v>
      </c>
      <c r="J2718" s="148" t="s">
        <v>8559</v>
      </c>
      <c r="K2718" s="20" t="s">
        <v>8508</v>
      </c>
      <c r="L2718" s="21"/>
    </row>
    <row r="2719">
      <c r="C2719" s="15" t="s">
        <v>318</v>
      </c>
      <c r="D2719" s="12"/>
      <c r="E2719" s="12" t="s">
        <v>1619</v>
      </c>
      <c r="F2719" s="21"/>
      <c r="G2719" s="21" t="s">
        <v>8560</v>
      </c>
      <c r="H2719" s="21" t="s">
        <v>8561</v>
      </c>
      <c r="I2719" s="21" t="s">
        <v>1588</v>
      </c>
      <c r="J2719" s="148" t="s">
        <v>8562</v>
      </c>
      <c r="K2719" s="20" t="s">
        <v>8508</v>
      </c>
      <c r="L2719" s="21"/>
    </row>
    <row r="2720">
      <c r="C2720" s="15" t="s">
        <v>318</v>
      </c>
      <c r="D2720" s="12"/>
      <c r="E2720" s="12" t="s">
        <v>1619</v>
      </c>
      <c r="F2720" s="21"/>
      <c r="G2720" s="21" t="s">
        <v>8563</v>
      </c>
      <c r="H2720" s="21" t="s">
        <v>8564</v>
      </c>
      <c r="I2720" s="21" t="s">
        <v>1588</v>
      </c>
      <c r="J2720" s="148" t="s">
        <v>8565</v>
      </c>
      <c r="K2720" s="20" t="s">
        <v>8508</v>
      </c>
      <c r="L2720" s="21"/>
    </row>
    <row r="2721">
      <c r="C2721" s="15" t="s">
        <v>318</v>
      </c>
      <c r="D2721" s="12"/>
      <c r="E2721" s="12" t="s">
        <v>1619</v>
      </c>
      <c r="F2721" s="21"/>
      <c r="G2721" s="21" t="s">
        <v>8566</v>
      </c>
      <c r="H2721" s="21" t="s">
        <v>8567</v>
      </c>
      <c r="I2721" s="21" t="s">
        <v>1588</v>
      </c>
      <c r="J2721" s="148" t="s">
        <v>8568</v>
      </c>
      <c r="K2721" s="20" t="s">
        <v>8508</v>
      </c>
      <c r="L2721" s="21"/>
    </row>
    <row r="2722">
      <c r="C2722" s="15" t="s">
        <v>318</v>
      </c>
      <c r="D2722" s="12"/>
      <c r="E2722" s="12" t="s">
        <v>1619</v>
      </c>
      <c r="F2722" s="21"/>
      <c r="G2722" s="21" t="s">
        <v>8569</v>
      </c>
      <c r="H2722" s="21" t="s">
        <v>8570</v>
      </c>
      <c r="I2722" s="21" t="s">
        <v>1588</v>
      </c>
      <c r="J2722" s="148" t="s">
        <v>8571</v>
      </c>
      <c r="K2722" s="20" t="s">
        <v>8508</v>
      </c>
      <c r="L2722" s="21"/>
    </row>
    <row r="2723">
      <c r="C2723" s="15" t="s">
        <v>318</v>
      </c>
      <c r="D2723" s="12"/>
      <c r="E2723" s="12" t="s">
        <v>1619</v>
      </c>
      <c r="F2723" s="21"/>
      <c r="G2723" s="21" t="s">
        <v>8572</v>
      </c>
      <c r="H2723" s="21" t="s">
        <v>8573</v>
      </c>
      <c r="I2723" s="21" t="s">
        <v>1588</v>
      </c>
      <c r="J2723" s="148" t="s">
        <v>8574</v>
      </c>
      <c r="K2723" s="20" t="s">
        <v>8508</v>
      </c>
      <c r="L2723" s="21"/>
    </row>
    <row r="2724">
      <c r="C2724" s="15" t="s">
        <v>318</v>
      </c>
      <c r="D2724" s="12"/>
      <c r="E2724" s="12" t="s">
        <v>1619</v>
      </c>
      <c r="F2724" s="21"/>
      <c r="G2724" s="21" t="s">
        <v>8575</v>
      </c>
      <c r="H2724" s="21" t="s">
        <v>8576</v>
      </c>
      <c r="I2724" s="21" t="s">
        <v>1588</v>
      </c>
      <c r="J2724" s="148" t="s">
        <v>8577</v>
      </c>
      <c r="K2724" s="20" t="s">
        <v>8508</v>
      </c>
      <c r="L2724" s="21"/>
    </row>
    <row r="2725">
      <c r="C2725" s="15" t="s">
        <v>318</v>
      </c>
      <c r="D2725" s="12"/>
      <c r="E2725" s="12" t="s">
        <v>1619</v>
      </c>
      <c r="F2725" s="21"/>
      <c r="G2725" s="21" t="s">
        <v>8578</v>
      </c>
      <c r="H2725" s="21" t="s">
        <v>8579</v>
      </c>
      <c r="I2725" s="21" t="s">
        <v>1588</v>
      </c>
      <c r="J2725" s="148" t="s">
        <v>8580</v>
      </c>
      <c r="K2725" s="20" t="s">
        <v>8508</v>
      </c>
      <c r="L2725" s="21"/>
    </row>
    <row r="2726">
      <c r="C2726" s="15" t="s">
        <v>318</v>
      </c>
      <c r="D2726" s="12"/>
      <c r="E2726" s="12" t="s">
        <v>1619</v>
      </c>
      <c r="F2726" s="21"/>
      <c r="G2726" s="21" t="s">
        <v>8581</v>
      </c>
      <c r="H2726" s="21" t="s">
        <v>8582</v>
      </c>
      <c r="I2726" s="21" t="s">
        <v>1588</v>
      </c>
      <c r="J2726" s="148" t="s">
        <v>8583</v>
      </c>
      <c r="K2726" s="20" t="s">
        <v>8508</v>
      </c>
      <c r="L2726" s="21"/>
    </row>
    <row r="2727">
      <c r="C2727" s="15" t="s">
        <v>318</v>
      </c>
      <c r="D2727" s="12"/>
      <c r="E2727" s="12" t="s">
        <v>1619</v>
      </c>
      <c r="F2727" s="21"/>
      <c r="G2727" s="21" t="s">
        <v>8584</v>
      </c>
      <c r="H2727" s="21" t="s">
        <v>8585</v>
      </c>
      <c r="I2727" s="21" t="s">
        <v>1588</v>
      </c>
      <c r="J2727" s="148" t="s">
        <v>8586</v>
      </c>
      <c r="K2727" s="20" t="s">
        <v>8508</v>
      </c>
      <c r="L2727" s="21"/>
    </row>
    <row r="2728">
      <c r="C2728" s="15" t="s">
        <v>318</v>
      </c>
      <c r="D2728" s="12"/>
      <c r="E2728" s="12" t="s">
        <v>1619</v>
      </c>
      <c r="F2728" s="21"/>
      <c r="G2728" s="21" t="s">
        <v>8587</v>
      </c>
      <c r="H2728" s="21" t="s">
        <v>8588</v>
      </c>
      <c r="I2728" s="21" t="s">
        <v>1588</v>
      </c>
      <c r="J2728" s="148" t="s">
        <v>8589</v>
      </c>
      <c r="K2728" s="20" t="s">
        <v>8508</v>
      </c>
      <c r="L2728" s="21"/>
    </row>
    <row r="2729">
      <c r="C2729" s="15" t="s">
        <v>318</v>
      </c>
      <c r="D2729" s="12"/>
      <c r="E2729" s="12" t="s">
        <v>1619</v>
      </c>
      <c r="F2729" s="21"/>
      <c r="G2729" s="21" t="s">
        <v>8505</v>
      </c>
      <c r="H2729" s="21" t="s">
        <v>8590</v>
      </c>
      <c r="I2729" s="21" t="s">
        <v>1588</v>
      </c>
      <c r="J2729" s="148" t="s">
        <v>8591</v>
      </c>
      <c r="K2729" s="20" t="s">
        <v>8592</v>
      </c>
      <c r="L2729" s="21"/>
    </row>
    <row r="2730">
      <c r="C2730" s="15" t="s">
        <v>318</v>
      </c>
      <c r="D2730" s="12"/>
      <c r="E2730" s="12" t="s">
        <v>1619</v>
      </c>
      <c r="F2730" s="21"/>
      <c r="G2730" s="21" t="s">
        <v>8539</v>
      </c>
      <c r="H2730" s="21" t="s">
        <v>8593</v>
      </c>
      <c r="I2730" s="21" t="s">
        <v>1588</v>
      </c>
      <c r="J2730" s="148" t="s">
        <v>8594</v>
      </c>
      <c r="K2730" s="20" t="s">
        <v>8592</v>
      </c>
      <c r="L2730" s="21"/>
    </row>
    <row r="2731">
      <c r="C2731" s="15" t="s">
        <v>318</v>
      </c>
      <c r="D2731" s="12"/>
      <c r="E2731" s="12" t="s">
        <v>1619</v>
      </c>
      <c r="F2731" s="21"/>
      <c r="G2731" s="21" t="s">
        <v>8569</v>
      </c>
      <c r="H2731" s="21" t="s">
        <v>8595</v>
      </c>
      <c r="I2731" s="21" t="s">
        <v>1588</v>
      </c>
      <c r="J2731" s="148" t="s">
        <v>8596</v>
      </c>
      <c r="K2731" s="20" t="s">
        <v>8592</v>
      </c>
      <c r="L2731" s="21"/>
    </row>
    <row r="2732">
      <c r="C2732" s="15" t="s">
        <v>318</v>
      </c>
      <c r="D2732" s="12"/>
      <c r="E2732" s="12" t="s">
        <v>1619</v>
      </c>
      <c r="F2732" s="21"/>
      <c r="G2732" s="21" t="s">
        <v>8572</v>
      </c>
      <c r="H2732" s="21" t="s">
        <v>8597</v>
      </c>
      <c r="I2732" s="21" t="s">
        <v>1588</v>
      </c>
      <c r="J2732" s="148" t="s">
        <v>8598</v>
      </c>
      <c r="K2732" s="20" t="s">
        <v>8592</v>
      </c>
      <c r="L2732" s="21"/>
    </row>
    <row r="2733">
      <c r="C2733" s="15" t="s">
        <v>318</v>
      </c>
      <c r="D2733" s="12"/>
      <c r="E2733" s="12" t="s">
        <v>1619</v>
      </c>
      <c r="F2733" s="21"/>
      <c r="G2733" s="21" t="s">
        <v>8575</v>
      </c>
      <c r="H2733" s="21" t="s">
        <v>8599</v>
      </c>
      <c r="I2733" s="21" t="s">
        <v>1588</v>
      </c>
      <c r="J2733" s="148" t="s">
        <v>8600</v>
      </c>
      <c r="K2733" s="20" t="s">
        <v>8592</v>
      </c>
      <c r="L2733" s="21"/>
    </row>
    <row r="2734">
      <c r="C2734" s="15" t="s">
        <v>318</v>
      </c>
      <c r="D2734" s="12"/>
      <c r="E2734" s="12" t="s">
        <v>1619</v>
      </c>
      <c r="F2734" s="21"/>
      <c r="G2734" s="21" t="s">
        <v>8578</v>
      </c>
      <c r="H2734" s="21" t="s">
        <v>8601</v>
      </c>
      <c r="I2734" s="21" t="s">
        <v>1588</v>
      </c>
      <c r="J2734" s="148" t="s">
        <v>8602</v>
      </c>
      <c r="K2734" s="20" t="s">
        <v>8592</v>
      </c>
      <c r="L2734" s="21"/>
    </row>
    <row r="2735">
      <c r="C2735" s="15" t="s">
        <v>318</v>
      </c>
      <c r="D2735" s="12"/>
      <c r="E2735" s="12" t="s">
        <v>1619</v>
      </c>
      <c r="F2735" s="21"/>
      <c r="G2735" s="21" t="s">
        <v>8581</v>
      </c>
      <c r="H2735" s="21" t="s">
        <v>8603</v>
      </c>
      <c r="I2735" s="21" t="s">
        <v>1588</v>
      </c>
      <c r="J2735" s="148" t="s">
        <v>8604</v>
      </c>
      <c r="K2735" s="20" t="s">
        <v>8592</v>
      </c>
      <c r="L2735" s="21"/>
    </row>
    <row r="2736">
      <c r="C2736" s="15" t="s">
        <v>318</v>
      </c>
      <c r="D2736" s="12"/>
      <c r="E2736" s="12" t="s">
        <v>1619</v>
      </c>
      <c r="F2736" s="21"/>
      <c r="G2736" s="21" t="s">
        <v>8584</v>
      </c>
      <c r="H2736" s="21" t="s">
        <v>8605</v>
      </c>
      <c r="I2736" s="21" t="s">
        <v>1588</v>
      </c>
      <c r="J2736" s="148" t="s">
        <v>8606</v>
      </c>
      <c r="K2736" s="20" t="s">
        <v>8592</v>
      </c>
      <c r="L2736" s="21"/>
    </row>
    <row r="2737">
      <c r="C2737" s="15" t="s">
        <v>318</v>
      </c>
      <c r="D2737" s="12"/>
      <c r="E2737" s="12" t="s">
        <v>1619</v>
      </c>
      <c r="F2737" s="21"/>
      <c r="G2737" s="21" t="s">
        <v>8587</v>
      </c>
      <c r="H2737" s="21" t="s">
        <v>8607</v>
      </c>
      <c r="I2737" s="21" t="s">
        <v>1588</v>
      </c>
      <c r="J2737" s="148" t="s">
        <v>8608</v>
      </c>
      <c r="K2737" s="20" t="s">
        <v>8592</v>
      </c>
      <c r="L2737" s="21"/>
    </row>
    <row r="2738">
      <c r="C2738" s="15" t="s">
        <v>318</v>
      </c>
      <c r="D2738" s="12"/>
      <c r="E2738" s="12" t="s">
        <v>1729</v>
      </c>
      <c r="F2738" s="21"/>
      <c r="G2738" s="21" t="s">
        <v>8609</v>
      </c>
      <c r="H2738" s="21" t="s">
        <v>8610</v>
      </c>
      <c r="I2738" s="21" t="s">
        <v>1607</v>
      </c>
      <c r="J2738" s="148" t="s">
        <v>8611</v>
      </c>
      <c r="K2738" s="20" t="s">
        <v>8612</v>
      </c>
      <c r="L2738" s="21"/>
    </row>
    <row r="2739">
      <c r="C2739" s="15" t="s">
        <v>318</v>
      </c>
      <c r="D2739" s="12"/>
      <c r="E2739" s="12" t="s">
        <v>1656</v>
      </c>
      <c r="F2739" s="21"/>
      <c r="G2739" s="21" t="s">
        <v>8613</v>
      </c>
      <c r="H2739" s="21" t="s">
        <v>8610</v>
      </c>
      <c r="I2739" s="21" t="s">
        <v>1637</v>
      </c>
      <c r="J2739" s="148" t="s">
        <v>8614</v>
      </c>
      <c r="K2739" s="20" t="s">
        <v>2206</v>
      </c>
      <c r="L2739" s="21"/>
    </row>
    <row r="2740">
      <c r="C2740" s="15" t="s">
        <v>318</v>
      </c>
      <c r="D2740" s="12"/>
      <c r="E2740" s="12" t="s">
        <v>1656</v>
      </c>
      <c r="F2740" s="21"/>
      <c r="G2740" s="21" t="s">
        <v>8613</v>
      </c>
      <c r="H2740" s="21" t="s">
        <v>8610</v>
      </c>
      <c r="I2740" s="21" t="s">
        <v>1637</v>
      </c>
      <c r="J2740" s="148" t="s">
        <v>8615</v>
      </c>
      <c r="K2740" s="20" t="s">
        <v>2245</v>
      </c>
      <c r="L2740" s="21"/>
    </row>
    <row r="2741">
      <c r="C2741" s="15" t="s">
        <v>318</v>
      </c>
      <c r="D2741" s="12"/>
      <c r="E2741" s="12" t="s">
        <v>1656</v>
      </c>
      <c r="F2741" s="21"/>
      <c r="G2741" s="21" t="s">
        <v>8616</v>
      </c>
      <c r="H2741" s="21" t="s">
        <v>8610</v>
      </c>
      <c r="I2741" s="21" t="s">
        <v>1637</v>
      </c>
      <c r="J2741" s="148" t="s">
        <v>8617</v>
      </c>
      <c r="K2741" s="20" t="s">
        <v>2781</v>
      </c>
      <c r="L2741" s="21"/>
    </row>
    <row r="2742">
      <c r="C2742" s="15" t="s">
        <v>318</v>
      </c>
      <c r="D2742" s="12"/>
      <c r="E2742" s="12" t="s">
        <v>1656</v>
      </c>
      <c r="F2742" s="21"/>
      <c r="G2742" s="21" t="s">
        <v>8618</v>
      </c>
      <c r="H2742" s="21" t="s">
        <v>8610</v>
      </c>
      <c r="I2742" s="21" t="s">
        <v>1637</v>
      </c>
      <c r="J2742" s="148" t="s">
        <v>8619</v>
      </c>
      <c r="K2742" s="20" t="s">
        <v>2248</v>
      </c>
      <c r="L2742" s="21"/>
    </row>
    <row r="2743">
      <c r="C2743" s="15" t="s">
        <v>318</v>
      </c>
      <c r="D2743" s="12"/>
      <c r="E2743" s="12" t="s">
        <v>1656</v>
      </c>
      <c r="F2743" s="21"/>
      <c r="G2743" s="21" t="s">
        <v>8620</v>
      </c>
      <c r="H2743" s="21" t="s">
        <v>8610</v>
      </c>
      <c r="I2743" s="21" t="s">
        <v>1637</v>
      </c>
      <c r="J2743" s="148" t="s">
        <v>8621</v>
      </c>
      <c r="K2743" s="20" t="s">
        <v>1833</v>
      </c>
      <c r="L2743" s="21"/>
    </row>
    <row r="2744">
      <c r="C2744" s="15" t="s">
        <v>318</v>
      </c>
      <c r="D2744" s="12"/>
      <c r="E2744" s="12" t="s">
        <v>1656</v>
      </c>
      <c r="F2744" s="21"/>
      <c r="G2744" s="21" t="s">
        <v>8622</v>
      </c>
      <c r="H2744" s="21" t="s">
        <v>8610</v>
      </c>
      <c r="I2744" s="21" t="s">
        <v>1637</v>
      </c>
      <c r="J2744" s="148" t="s">
        <v>8623</v>
      </c>
      <c r="K2744" s="20" t="s">
        <v>1833</v>
      </c>
      <c r="L2744" s="21"/>
    </row>
    <row r="2745">
      <c r="C2745" s="15" t="s">
        <v>318</v>
      </c>
      <c r="D2745" s="12"/>
      <c r="E2745" s="12" t="s">
        <v>1656</v>
      </c>
      <c r="F2745" s="21"/>
      <c r="G2745" s="21" t="s">
        <v>8613</v>
      </c>
      <c r="H2745" s="21" t="s">
        <v>8610</v>
      </c>
      <c r="I2745" s="21" t="s">
        <v>1637</v>
      </c>
      <c r="J2745" s="148" t="s">
        <v>8624</v>
      </c>
      <c r="K2745" s="20" t="s">
        <v>1754</v>
      </c>
      <c r="L2745" s="21"/>
    </row>
    <row r="2746">
      <c r="A2746" s="108">
        <v>2002.0</v>
      </c>
      <c r="B2746" s="108" t="s">
        <v>1584</v>
      </c>
      <c r="C2746" s="108" t="s">
        <v>318</v>
      </c>
      <c r="D2746" s="141"/>
      <c r="E2746" s="141" t="s">
        <v>2783</v>
      </c>
      <c r="F2746" s="142"/>
      <c r="G2746" s="142" t="s">
        <v>318</v>
      </c>
      <c r="H2746" s="142" t="s">
        <v>318</v>
      </c>
      <c r="I2746" s="142" t="s">
        <v>2784</v>
      </c>
      <c r="J2746" s="143" t="s">
        <v>8625</v>
      </c>
      <c r="K2746" s="141" t="s">
        <v>2786</v>
      </c>
      <c r="L2746" s="138"/>
      <c r="M2746" s="111"/>
      <c r="N2746" s="18"/>
      <c r="O2746" s="113"/>
      <c r="P2746" s="113"/>
      <c r="Q2746" s="18"/>
      <c r="R2746" s="18"/>
      <c r="S2746" s="15"/>
      <c r="T2746" s="18"/>
      <c r="U2746" s="18"/>
      <c r="V2746" s="18"/>
      <c r="W2746" s="18"/>
      <c r="X2746" s="18"/>
      <c r="Y2746" s="18"/>
      <c r="Z2746" s="18"/>
      <c r="AA2746" s="18"/>
      <c r="AB2746" s="18"/>
      <c r="AC2746" s="18"/>
      <c r="AD2746" s="18"/>
    </row>
    <row r="2747">
      <c r="C2747" s="15" t="s">
        <v>318</v>
      </c>
      <c r="D2747" s="12"/>
      <c r="E2747" s="12" t="s">
        <v>1654</v>
      </c>
      <c r="F2747" s="21"/>
      <c r="G2747" s="21" t="s">
        <v>8626</v>
      </c>
      <c r="H2747" s="21" t="s">
        <v>8610</v>
      </c>
      <c r="I2747" s="21" t="s">
        <v>1600</v>
      </c>
      <c r="J2747" s="148" t="s">
        <v>8627</v>
      </c>
      <c r="K2747" s="20" t="s">
        <v>2048</v>
      </c>
      <c r="L2747" s="21"/>
    </row>
    <row r="2748">
      <c r="C2748" s="15" t="s">
        <v>318</v>
      </c>
      <c r="D2748" s="12"/>
      <c r="E2748" s="12" t="s">
        <v>1654</v>
      </c>
      <c r="F2748" s="21"/>
      <c r="G2748" s="21" t="s">
        <v>319</v>
      </c>
      <c r="H2748" s="21" t="s">
        <v>8610</v>
      </c>
      <c r="I2748" s="21" t="s">
        <v>1600</v>
      </c>
      <c r="J2748" s="148" t="s">
        <v>8628</v>
      </c>
      <c r="K2748" s="20" t="s">
        <v>3315</v>
      </c>
      <c r="L2748" s="21"/>
    </row>
    <row r="2749">
      <c r="C2749" s="15" t="s">
        <v>318</v>
      </c>
      <c r="D2749" s="12"/>
      <c r="E2749" s="12" t="s">
        <v>1678</v>
      </c>
      <c r="F2749" s="21"/>
      <c r="G2749" s="21" t="s">
        <v>8629</v>
      </c>
      <c r="H2749" s="21" t="s">
        <v>8630</v>
      </c>
      <c r="I2749" s="21" t="s">
        <v>1681</v>
      </c>
      <c r="J2749" s="148" t="s">
        <v>8631</v>
      </c>
      <c r="K2749" s="20" t="s">
        <v>6774</v>
      </c>
      <c r="L2749" s="21"/>
    </row>
    <row r="2750">
      <c r="C2750" s="15" t="s">
        <v>318</v>
      </c>
      <c r="D2750" s="12"/>
      <c r="E2750" s="12" t="s">
        <v>1678</v>
      </c>
      <c r="F2750" s="21"/>
      <c r="G2750" s="21" t="s">
        <v>8632</v>
      </c>
      <c r="H2750" s="21" t="s">
        <v>8633</v>
      </c>
      <c r="I2750" s="21" t="s">
        <v>1681</v>
      </c>
      <c r="J2750" s="148" t="s">
        <v>8634</v>
      </c>
      <c r="K2750" s="20" t="s">
        <v>6766</v>
      </c>
      <c r="L2750" s="21"/>
    </row>
    <row r="2751">
      <c r="C2751" s="15" t="s">
        <v>318</v>
      </c>
      <c r="D2751" s="12"/>
      <c r="E2751" s="12" t="s">
        <v>1678</v>
      </c>
      <c r="F2751" s="21"/>
      <c r="G2751" s="21" t="s">
        <v>8635</v>
      </c>
      <c r="H2751" s="21" t="s">
        <v>8636</v>
      </c>
      <c r="I2751" s="21" t="s">
        <v>1681</v>
      </c>
      <c r="J2751" s="148" t="s">
        <v>8637</v>
      </c>
      <c r="K2751" s="20" t="s">
        <v>6770</v>
      </c>
      <c r="L2751" s="21"/>
    </row>
    <row r="2752">
      <c r="C2752" s="15" t="s">
        <v>318</v>
      </c>
      <c r="D2752" s="12"/>
      <c r="E2752" s="12" t="s">
        <v>1678</v>
      </c>
      <c r="F2752" s="21"/>
      <c r="G2752" s="21" t="s">
        <v>8638</v>
      </c>
      <c r="H2752" s="21" t="s">
        <v>8639</v>
      </c>
      <c r="I2752" s="21" t="s">
        <v>1681</v>
      </c>
      <c r="J2752" s="148" t="s">
        <v>8640</v>
      </c>
      <c r="K2752" s="20" t="s">
        <v>6774</v>
      </c>
      <c r="L2752" s="21"/>
    </row>
    <row r="2753">
      <c r="C2753" s="15" t="s">
        <v>318</v>
      </c>
      <c r="D2753" s="12"/>
      <c r="E2753" s="12" t="s">
        <v>1678</v>
      </c>
      <c r="F2753" s="21"/>
      <c r="G2753" s="21" t="s">
        <v>8641</v>
      </c>
      <c r="H2753" s="21" t="s">
        <v>8642</v>
      </c>
      <c r="I2753" s="21" t="s">
        <v>1681</v>
      </c>
      <c r="J2753" s="148" t="s">
        <v>8643</v>
      </c>
      <c r="K2753" s="20" t="s">
        <v>6766</v>
      </c>
      <c r="L2753" s="21"/>
    </row>
    <row r="2754">
      <c r="C2754" s="15" t="s">
        <v>318</v>
      </c>
      <c r="D2754" s="12"/>
      <c r="E2754" s="12" t="s">
        <v>1678</v>
      </c>
      <c r="F2754" s="21"/>
      <c r="G2754" s="21" t="s">
        <v>8644</v>
      </c>
      <c r="H2754" s="21" t="s">
        <v>8645</v>
      </c>
      <c r="I2754" s="21" t="s">
        <v>1681</v>
      </c>
      <c r="J2754" s="148" t="s">
        <v>8646</v>
      </c>
      <c r="K2754" s="20" t="s">
        <v>6770</v>
      </c>
      <c r="L2754" s="21"/>
    </row>
    <row r="2755">
      <c r="C2755" s="15" t="s">
        <v>318</v>
      </c>
      <c r="D2755" s="12"/>
      <c r="E2755" s="12" t="s">
        <v>1678</v>
      </c>
      <c r="F2755" s="21"/>
      <c r="G2755" s="21" t="s">
        <v>8647</v>
      </c>
      <c r="H2755" s="21" t="s">
        <v>8648</v>
      </c>
      <c r="I2755" s="21" t="s">
        <v>1681</v>
      </c>
      <c r="J2755" s="148" t="s">
        <v>8649</v>
      </c>
      <c r="K2755" s="20" t="s">
        <v>1683</v>
      </c>
      <c r="L2755" s="21"/>
    </row>
    <row r="2756">
      <c r="C2756" s="15" t="s">
        <v>318</v>
      </c>
      <c r="D2756" s="12"/>
      <c r="E2756" s="12" t="s">
        <v>1678</v>
      </c>
      <c r="F2756" s="21"/>
      <c r="G2756" s="21" t="s">
        <v>8650</v>
      </c>
      <c r="H2756" s="21" t="s">
        <v>8651</v>
      </c>
      <c r="I2756" s="21" t="s">
        <v>1681</v>
      </c>
      <c r="J2756" s="148" t="s">
        <v>8652</v>
      </c>
      <c r="K2756" s="20" t="s">
        <v>6774</v>
      </c>
      <c r="L2756" s="21"/>
    </row>
    <row r="2757">
      <c r="C2757" s="15" t="s">
        <v>318</v>
      </c>
      <c r="D2757" s="12"/>
      <c r="E2757" s="12" t="s">
        <v>1678</v>
      </c>
      <c r="F2757" s="21"/>
      <c r="G2757" s="21" t="s">
        <v>8653</v>
      </c>
      <c r="H2757" s="21" t="s">
        <v>8654</v>
      </c>
      <c r="I2757" s="21" t="s">
        <v>1681</v>
      </c>
      <c r="J2757" s="148" t="s">
        <v>8655</v>
      </c>
      <c r="K2757" s="20" t="s">
        <v>1683</v>
      </c>
      <c r="L2757" s="21"/>
    </row>
    <row r="2758">
      <c r="C2758" s="15" t="s">
        <v>318</v>
      </c>
      <c r="D2758" s="12"/>
      <c r="E2758" s="12" t="s">
        <v>1678</v>
      </c>
      <c r="F2758" s="21"/>
      <c r="G2758" s="21" t="s">
        <v>8656</v>
      </c>
      <c r="H2758" s="21" t="s">
        <v>8657</v>
      </c>
      <c r="I2758" s="21" t="s">
        <v>1681</v>
      </c>
      <c r="J2758" s="148" t="s">
        <v>8658</v>
      </c>
      <c r="K2758" s="20" t="s">
        <v>6774</v>
      </c>
      <c r="L2758" s="21"/>
    </row>
    <row r="2759">
      <c r="C2759" s="15" t="s">
        <v>318</v>
      </c>
      <c r="D2759" s="12"/>
      <c r="E2759" s="12" t="s">
        <v>1678</v>
      </c>
      <c r="F2759" s="21"/>
      <c r="G2759" s="21" t="s">
        <v>8659</v>
      </c>
      <c r="H2759" s="21" t="s">
        <v>8660</v>
      </c>
      <c r="I2759" s="21" t="s">
        <v>1681</v>
      </c>
      <c r="J2759" s="148" t="s">
        <v>8661</v>
      </c>
      <c r="K2759" s="20" t="s">
        <v>6766</v>
      </c>
      <c r="L2759" s="21"/>
    </row>
    <row r="2760">
      <c r="C2760" s="15" t="s">
        <v>318</v>
      </c>
      <c r="D2760" s="12"/>
      <c r="E2760" s="12" t="s">
        <v>1678</v>
      </c>
      <c r="F2760" s="21"/>
      <c r="G2760" s="21" t="s">
        <v>8662</v>
      </c>
      <c r="H2760" s="21" t="s">
        <v>8663</v>
      </c>
      <c r="I2760" s="21" t="s">
        <v>1681</v>
      </c>
      <c r="J2760" s="148" t="s">
        <v>8664</v>
      </c>
      <c r="K2760" s="20" t="s">
        <v>6770</v>
      </c>
      <c r="L2760" s="21"/>
    </row>
    <row r="2761">
      <c r="C2761" s="15" t="s">
        <v>318</v>
      </c>
      <c r="D2761" s="12"/>
      <c r="E2761" s="12" t="s">
        <v>1678</v>
      </c>
      <c r="F2761" s="21"/>
      <c r="G2761" s="21" t="s">
        <v>8665</v>
      </c>
      <c r="H2761" s="21" t="s">
        <v>8666</v>
      </c>
      <c r="I2761" s="21" t="s">
        <v>1681</v>
      </c>
      <c r="J2761" s="148" t="s">
        <v>8667</v>
      </c>
      <c r="K2761" s="20" t="s">
        <v>6766</v>
      </c>
      <c r="L2761" s="21"/>
    </row>
    <row r="2762">
      <c r="C2762" s="15" t="s">
        <v>318</v>
      </c>
      <c r="D2762" s="12"/>
      <c r="E2762" s="12" t="s">
        <v>1678</v>
      </c>
      <c r="F2762" s="21"/>
      <c r="G2762" s="21" t="s">
        <v>8668</v>
      </c>
      <c r="H2762" s="21" t="s">
        <v>8669</v>
      </c>
      <c r="I2762" s="21" t="s">
        <v>1681</v>
      </c>
      <c r="J2762" s="148" t="s">
        <v>8670</v>
      </c>
      <c r="K2762" s="20" t="s">
        <v>6770</v>
      </c>
      <c r="L2762" s="21"/>
    </row>
    <row r="2763">
      <c r="C2763" s="15" t="s">
        <v>318</v>
      </c>
      <c r="D2763" s="12"/>
      <c r="E2763" s="12" t="s">
        <v>1712</v>
      </c>
      <c r="F2763" s="21"/>
      <c r="G2763" s="21" t="s">
        <v>8671</v>
      </c>
      <c r="H2763" s="21" t="s">
        <v>8672</v>
      </c>
      <c r="I2763" s="21" t="s">
        <v>1715</v>
      </c>
      <c r="J2763" s="148" t="s">
        <v>8673</v>
      </c>
      <c r="K2763" s="20" t="s">
        <v>1717</v>
      </c>
      <c r="L2763" s="21"/>
    </row>
    <row r="2764">
      <c r="C2764" s="15" t="s">
        <v>318</v>
      </c>
      <c r="D2764" s="12"/>
      <c r="E2764" s="12" t="s">
        <v>1712</v>
      </c>
      <c r="F2764" s="21"/>
      <c r="G2764" s="21" t="s">
        <v>8674</v>
      </c>
      <c r="H2764" s="21" t="s">
        <v>8675</v>
      </c>
      <c r="I2764" s="21" t="s">
        <v>1715</v>
      </c>
      <c r="J2764" s="148" t="s">
        <v>8676</v>
      </c>
      <c r="K2764" s="20" t="s">
        <v>1717</v>
      </c>
      <c r="L2764" s="21"/>
    </row>
    <row r="2765">
      <c r="C2765" s="15" t="s">
        <v>318</v>
      </c>
      <c r="D2765" s="12"/>
      <c r="E2765" s="12" t="s">
        <v>1678</v>
      </c>
      <c r="F2765" s="21"/>
      <c r="G2765" s="21" t="s">
        <v>8677</v>
      </c>
      <c r="H2765" s="21" t="s">
        <v>8678</v>
      </c>
      <c r="I2765" s="21" t="s">
        <v>1681</v>
      </c>
      <c r="J2765" s="148" t="s">
        <v>8679</v>
      </c>
      <c r="K2765" s="20" t="s">
        <v>6766</v>
      </c>
      <c r="L2765" s="21"/>
    </row>
    <row r="2766">
      <c r="C2766" s="15" t="s">
        <v>318</v>
      </c>
      <c r="D2766" s="12"/>
      <c r="E2766" s="12" t="s">
        <v>1678</v>
      </c>
      <c r="F2766" s="21"/>
      <c r="G2766" s="21" t="s">
        <v>8680</v>
      </c>
      <c r="H2766" s="21" t="s">
        <v>8681</v>
      </c>
      <c r="I2766" s="21" t="s">
        <v>1681</v>
      </c>
      <c r="J2766" s="148" t="s">
        <v>8682</v>
      </c>
      <c r="K2766" s="20" t="s">
        <v>6770</v>
      </c>
      <c r="L2766" s="21"/>
    </row>
    <row r="2767">
      <c r="C2767" s="15" t="s">
        <v>318</v>
      </c>
      <c r="D2767" s="12"/>
      <c r="E2767" s="12" t="s">
        <v>1678</v>
      </c>
      <c r="F2767" s="21"/>
      <c r="G2767" s="21" t="s">
        <v>8683</v>
      </c>
      <c r="H2767" s="21" t="s">
        <v>8684</v>
      </c>
      <c r="I2767" s="21" t="s">
        <v>1681</v>
      </c>
      <c r="J2767" s="148" t="s">
        <v>8685</v>
      </c>
      <c r="K2767" s="20" t="s">
        <v>6774</v>
      </c>
      <c r="L2767" s="21"/>
    </row>
    <row r="2768">
      <c r="C2768" s="15" t="s">
        <v>318</v>
      </c>
      <c r="D2768" s="12"/>
      <c r="E2768" s="12" t="s">
        <v>1654</v>
      </c>
      <c r="F2768" s="21"/>
      <c r="G2768" s="21" t="s">
        <v>8686</v>
      </c>
      <c r="H2768" s="21" t="s">
        <v>8687</v>
      </c>
      <c r="I2768" s="21" t="s">
        <v>1600</v>
      </c>
      <c r="J2768" s="148" t="s">
        <v>8688</v>
      </c>
      <c r="K2768" s="20" t="s">
        <v>1795</v>
      </c>
      <c r="L2768" s="21"/>
    </row>
    <row r="2769">
      <c r="C2769" s="15" t="s">
        <v>318</v>
      </c>
      <c r="D2769" s="12"/>
      <c r="E2769" s="12" t="s">
        <v>1654</v>
      </c>
      <c r="F2769" s="21"/>
      <c r="G2769" s="21" t="s">
        <v>8686</v>
      </c>
      <c r="H2769" s="21" t="s">
        <v>8687</v>
      </c>
      <c r="I2769" s="21" t="s">
        <v>1600</v>
      </c>
      <c r="J2769" s="148" t="s">
        <v>8689</v>
      </c>
      <c r="K2769" s="20" t="s">
        <v>1798</v>
      </c>
      <c r="L2769" s="21"/>
    </row>
    <row r="2770">
      <c r="C2770" s="15" t="s">
        <v>318</v>
      </c>
      <c r="D2770" s="12"/>
      <c r="E2770" s="12" t="s">
        <v>1729</v>
      </c>
      <c r="F2770" s="21"/>
      <c r="G2770" s="21" t="s">
        <v>8690</v>
      </c>
      <c r="H2770" s="21" t="s">
        <v>8691</v>
      </c>
      <c r="I2770" s="21" t="s">
        <v>1607</v>
      </c>
      <c r="J2770" s="148" t="s">
        <v>8692</v>
      </c>
      <c r="K2770" s="20" t="s">
        <v>2841</v>
      </c>
      <c r="L2770" s="21"/>
    </row>
    <row r="2771">
      <c r="C2771" s="15" t="s">
        <v>318</v>
      </c>
      <c r="D2771" s="12"/>
      <c r="E2771" s="12" t="s">
        <v>1729</v>
      </c>
      <c r="F2771" s="21"/>
      <c r="G2771" s="21" t="s">
        <v>8690</v>
      </c>
      <c r="H2771" s="21" t="s">
        <v>8691</v>
      </c>
      <c r="I2771" s="21" t="s">
        <v>1607</v>
      </c>
      <c r="J2771" s="148" t="s">
        <v>8693</v>
      </c>
      <c r="K2771" s="20" t="s">
        <v>2844</v>
      </c>
      <c r="L2771" s="21"/>
    </row>
    <row r="2772">
      <c r="C2772" s="15" t="s">
        <v>318</v>
      </c>
      <c r="D2772" s="12"/>
      <c r="E2772" s="12" t="s">
        <v>1729</v>
      </c>
      <c r="F2772" s="21"/>
      <c r="G2772" s="21" t="s">
        <v>8694</v>
      </c>
      <c r="H2772" s="21" t="s">
        <v>8695</v>
      </c>
      <c r="I2772" s="21" t="s">
        <v>1607</v>
      </c>
      <c r="J2772" s="148" t="s">
        <v>8696</v>
      </c>
      <c r="K2772" s="20" t="s">
        <v>2841</v>
      </c>
      <c r="L2772" s="21"/>
    </row>
    <row r="2773">
      <c r="C2773" s="15" t="s">
        <v>318</v>
      </c>
      <c r="D2773" s="12"/>
      <c r="E2773" s="12" t="s">
        <v>1729</v>
      </c>
      <c r="F2773" s="21"/>
      <c r="G2773" s="21" t="s">
        <v>8694</v>
      </c>
      <c r="H2773" s="21" t="s">
        <v>8695</v>
      </c>
      <c r="I2773" s="21" t="s">
        <v>1607</v>
      </c>
      <c r="J2773" s="148" t="s">
        <v>8697</v>
      </c>
      <c r="K2773" s="20" t="s">
        <v>2844</v>
      </c>
      <c r="L2773" s="21"/>
    </row>
    <row r="2774">
      <c r="C2774" s="15" t="s">
        <v>318</v>
      </c>
      <c r="D2774" s="12"/>
      <c r="E2774" s="12" t="s">
        <v>1729</v>
      </c>
      <c r="F2774" s="21"/>
      <c r="G2774" s="21" t="s">
        <v>8698</v>
      </c>
      <c r="H2774" s="21" t="s">
        <v>8699</v>
      </c>
      <c r="I2774" s="21" t="s">
        <v>1607</v>
      </c>
      <c r="J2774" s="148" t="s">
        <v>8700</v>
      </c>
      <c r="K2774" s="20" t="s">
        <v>2841</v>
      </c>
      <c r="L2774" s="21"/>
    </row>
    <row r="2775">
      <c r="C2775" s="15" t="s">
        <v>318</v>
      </c>
      <c r="D2775" s="12"/>
      <c r="E2775" s="12" t="s">
        <v>1729</v>
      </c>
      <c r="F2775" s="21"/>
      <c r="G2775" s="21" t="s">
        <v>8698</v>
      </c>
      <c r="H2775" s="21" t="s">
        <v>8699</v>
      </c>
      <c r="I2775" s="21" t="s">
        <v>1607</v>
      </c>
      <c r="J2775" s="148" t="s">
        <v>8701</v>
      </c>
      <c r="K2775" s="20" t="s">
        <v>2844</v>
      </c>
      <c r="L2775" s="21"/>
    </row>
    <row r="2776">
      <c r="C2776" s="15" t="s">
        <v>318</v>
      </c>
      <c r="D2776" s="12"/>
      <c r="E2776" s="12" t="s">
        <v>1729</v>
      </c>
      <c r="F2776" s="21"/>
      <c r="G2776" s="21" t="s">
        <v>8702</v>
      </c>
      <c r="H2776" s="21" t="s">
        <v>8703</v>
      </c>
      <c r="I2776" s="21" t="s">
        <v>1607</v>
      </c>
      <c r="J2776" s="148" t="s">
        <v>8704</v>
      </c>
      <c r="K2776" s="20" t="s">
        <v>2841</v>
      </c>
      <c r="L2776" s="21"/>
    </row>
    <row r="2777">
      <c r="C2777" s="15" t="s">
        <v>318</v>
      </c>
      <c r="D2777" s="12"/>
      <c r="E2777" s="12" t="s">
        <v>1729</v>
      </c>
      <c r="F2777" s="21"/>
      <c r="G2777" s="21" t="s">
        <v>8702</v>
      </c>
      <c r="H2777" s="21" t="s">
        <v>8703</v>
      </c>
      <c r="I2777" s="21" t="s">
        <v>1607</v>
      </c>
      <c r="J2777" s="148" t="s">
        <v>8705</v>
      </c>
      <c r="K2777" s="20" t="s">
        <v>2844</v>
      </c>
      <c r="L2777" s="21"/>
    </row>
    <row r="2778">
      <c r="C2778" s="15" t="s">
        <v>318</v>
      </c>
      <c r="D2778" s="12"/>
      <c r="E2778" s="12" t="s">
        <v>1729</v>
      </c>
      <c r="F2778" s="21"/>
      <c r="G2778" s="21" t="s">
        <v>8706</v>
      </c>
      <c r="H2778" s="21" t="s">
        <v>8707</v>
      </c>
      <c r="I2778" s="21" t="s">
        <v>1607</v>
      </c>
      <c r="J2778" s="148" t="s">
        <v>8708</v>
      </c>
      <c r="K2778" s="20" t="s">
        <v>2841</v>
      </c>
      <c r="L2778" s="21"/>
    </row>
    <row r="2779">
      <c r="C2779" s="15" t="s">
        <v>318</v>
      </c>
      <c r="D2779" s="12"/>
      <c r="E2779" s="12" t="s">
        <v>1729</v>
      </c>
      <c r="F2779" s="21"/>
      <c r="G2779" s="21" t="s">
        <v>8706</v>
      </c>
      <c r="H2779" s="21" t="s">
        <v>8707</v>
      </c>
      <c r="I2779" s="21" t="s">
        <v>1607</v>
      </c>
      <c r="J2779" s="148" t="s">
        <v>8709</v>
      </c>
      <c r="K2779" s="20" t="s">
        <v>2844</v>
      </c>
      <c r="L2779" s="21"/>
    </row>
    <row r="2780">
      <c r="C2780" s="15" t="s">
        <v>318</v>
      </c>
      <c r="D2780" s="12"/>
      <c r="E2780" s="12" t="s">
        <v>1729</v>
      </c>
      <c r="F2780" s="21"/>
      <c r="G2780" s="21" t="s">
        <v>8710</v>
      </c>
      <c r="H2780" s="21" t="s">
        <v>8711</v>
      </c>
      <c r="I2780" s="21" t="s">
        <v>1607</v>
      </c>
      <c r="J2780" s="148" t="s">
        <v>8712</v>
      </c>
      <c r="K2780" s="20" t="s">
        <v>2841</v>
      </c>
      <c r="L2780" s="21"/>
    </row>
    <row r="2781">
      <c r="C2781" s="15" t="s">
        <v>318</v>
      </c>
      <c r="D2781" s="12"/>
      <c r="E2781" s="12" t="s">
        <v>1729</v>
      </c>
      <c r="F2781" s="21"/>
      <c r="G2781" s="21" t="s">
        <v>8710</v>
      </c>
      <c r="H2781" s="21" t="s">
        <v>8711</v>
      </c>
      <c r="I2781" s="21" t="s">
        <v>1607</v>
      </c>
      <c r="J2781" s="148" t="s">
        <v>8713</v>
      </c>
      <c r="K2781" s="20" t="s">
        <v>2844</v>
      </c>
      <c r="L2781" s="21"/>
    </row>
    <row r="2782">
      <c r="C2782" s="15" t="s">
        <v>318</v>
      </c>
      <c r="D2782" s="12"/>
      <c r="E2782" s="12" t="s">
        <v>1719</v>
      </c>
      <c r="F2782" s="21"/>
      <c r="G2782" s="21" t="s">
        <v>8714</v>
      </c>
      <c r="H2782" s="21" t="s">
        <v>8715</v>
      </c>
      <c r="I2782" s="21" t="s">
        <v>1722</v>
      </c>
      <c r="J2782" s="148" t="s">
        <v>8716</v>
      </c>
      <c r="K2782" s="20" t="s">
        <v>1890</v>
      </c>
      <c r="L2782" s="21"/>
    </row>
    <row r="2783">
      <c r="C2783" s="15" t="s">
        <v>318</v>
      </c>
      <c r="D2783" s="12"/>
      <c r="E2783" s="12" t="s">
        <v>1719</v>
      </c>
      <c r="F2783" s="21"/>
      <c r="G2783" s="21" t="s">
        <v>8714</v>
      </c>
      <c r="H2783" s="21" t="s">
        <v>8715</v>
      </c>
      <c r="I2783" s="21" t="s">
        <v>1722</v>
      </c>
      <c r="J2783" s="148" t="s">
        <v>8717</v>
      </c>
      <c r="K2783" s="20" t="s">
        <v>1927</v>
      </c>
      <c r="L2783" s="21"/>
    </row>
    <row r="2784">
      <c r="C2784" s="15" t="s">
        <v>318</v>
      </c>
      <c r="D2784" s="12"/>
      <c r="E2784" s="12" t="s">
        <v>1719</v>
      </c>
      <c r="F2784" s="21"/>
      <c r="G2784" s="21" t="s">
        <v>8714</v>
      </c>
      <c r="H2784" s="21" t="s">
        <v>8715</v>
      </c>
      <c r="I2784" s="21" t="s">
        <v>1722</v>
      </c>
      <c r="J2784" s="148" t="s">
        <v>8718</v>
      </c>
      <c r="K2784" s="20" t="s">
        <v>1930</v>
      </c>
      <c r="L2784" s="21"/>
    </row>
    <row r="2785">
      <c r="C2785" s="15" t="s">
        <v>318</v>
      </c>
      <c r="D2785" s="12"/>
      <c r="E2785" s="12" t="s">
        <v>1678</v>
      </c>
      <c r="F2785" s="21"/>
      <c r="G2785" s="21" t="s">
        <v>8719</v>
      </c>
      <c r="H2785" s="21" t="s">
        <v>8720</v>
      </c>
      <c r="I2785" s="21" t="s">
        <v>1681</v>
      </c>
      <c r="J2785" s="148" t="s">
        <v>8721</v>
      </c>
      <c r="K2785" s="20" t="s">
        <v>1743</v>
      </c>
      <c r="L2785" s="21"/>
    </row>
    <row r="2786">
      <c r="C2786" s="15" t="s">
        <v>318</v>
      </c>
      <c r="D2786" s="12"/>
      <c r="E2786" s="12" t="s">
        <v>1678</v>
      </c>
      <c r="F2786" s="21"/>
      <c r="G2786" s="21" t="s">
        <v>8719</v>
      </c>
      <c r="H2786" s="21" t="s">
        <v>8720</v>
      </c>
      <c r="I2786" s="21" t="s">
        <v>1681</v>
      </c>
      <c r="J2786" s="148" t="s">
        <v>8722</v>
      </c>
      <c r="K2786" s="20" t="s">
        <v>1746</v>
      </c>
      <c r="L2786" s="21"/>
    </row>
    <row r="2787">
      <c r="C2787" s="15" t="s">
        <v>318</v>
      </c>
      <c r="D2787" s="12"/>
      <c r="E2787" s="12" t="s">
        <v>1671</v>
      </c>
      <c r="F2787" s="21"/>
      <c r="G2787" s="21" t="s">
        <v>8723</v>
      </c>
      <c r="H2787" s="21" t="s">
        <v>8724</v>
      </c>
      <c r="I2787" s="21" t="s">
        <v>1674</v>
      </c>
      <c r="J2787" s="148" t="s">
        <v>8725</v>
      </c>
      <c r="K2787" s="20" t="s">
        <v>1676</v>
      </c>
      <c r="L2787" s="21"/>
    </row>
    <row r="2788">
      <c r="C2788" s="15" t="s">
        <v>318</v>
      </c>
      <c r="D2788" s="12"/>
      <c r="E2788" s="12" t="s">
        <v>1656</v>
      </c>
      <c r="F2788" s="21"/>
      <c r="G2788" s="21" t="s">
        <v>8620</v>
      </c>
      <c r="H2788" s="21" t="s">
        <v>8726</v>
      </c>
      <c r="I2788" s="21" t="s">
        <v>1637</v>
      </c>
      <c r="J2788" s="148" t="s">
        <v>8727</v>
      </c>
      <c r="K2788" s="20" t="s">
        <v>2777</v>
      </c>
      <c r="L2788" s="21"/>
    </row>
    <row r="2789">
      <c r="C2789" s="15" t="s">
        <v>318</v>
      </c>
      <c r="D2789" s="12"/>
      <c r="E2789" s="12" t="s">
        <v>1656</v>
      </c>
      <c r="F2789" s="21"/>
      <c r="G2789" s="21" t="s">
        <v>8728</v>
      </c>
      <c r="H2789" s="21" t="s">
        <v>8729</v>
      </c>
      <c r="I2789" s="21" t="s">
        <v>1637</v>
      </c>
      <c r="J2789" s="148" t="s">
        <v>8730</v>
      </c>
      <c r="K2789" s="20" t="s">
        <v>2777</v>
      </c>
      <c r="L2789" s="21"/>
    </row>
    <row r="2790">
      <c r="C2790" s="15" t="s">
        <v>318</v>
      </c>
      <c r="D2790" s="12"/>
      <c r="E2790" s="12" t="s">
        <v>1656</v>
      </c>
      <c r="F2790" s="21"/>
      <c r="G2790" s="21" t="s">
        <v>8613</v>
      </c>
      <c r="H2790" s="21" t="s">
        <v>8731</v>
      </c>
      <c r="I2790" s="21" t="s">
        <v>1637</v>
      </c>
      <c r="J2790" s="148" t="s">
        <v>8732</v>
      </c>
      <c r="K2790" s="20" t="s">
        <v>2777</v>
      </c>
      <c r="L2790" s="21"/>
    </row>
    <row r="2791">
      <c r="C2791" s="15" t="s">
        <v>318</v>
      </c>
      <c r="D2791" s="12"/>
      <c r="E2791" s="12" t="s">
        <v>1712</v>
      </c>
      <c r="F2791" s="21"/>
      <c r="G2791" s="21" t="s">
        <v>8733</v>
      </c>
      <c r="H2791" s="21" t="s">
        <v>8734</v>
      </c>
      <c r="I2791" s="21" t="s">
        <v>1715</v>
      </c>
      <c r="J2791" s="148" t="s">
        <v>8735</v>
      </c>
      <c r="K2791" s="20" t="s">
        <v>1717</v>
      </c>
      <c r="L2791" s="21"/>
    </row>
    <row r="2792">
      <c r="C2792" s="15" t="s">
        <v>318</v>
      </c>
      <c r="D2792" s="12"/>
      <c r="E2792" s="12" t="s">
        <v>1729</v>
      </c>
      <c r="F2792" s="21"/>
      <c r="G2792" s="21" t="s">
        <v>8736</v>
      </c>
      <c r="H2792" s="21" t="s">
        <v>8737</v>
      </c>
      <c r="I2792" s="21" t="s">
        <v>1607</v>
      </c>
      <c r="J2792" s="148" t="s">
        <v>8738</v>
      </c>
      <c r="K2792" s="20" t="s">
        <v>2841</v>
      </c>
      <c r="L2792" s="21"/>
    </row>
    <row r="2793">
      <c r="C2793" s="15" t="s">
        <v>318</v>
      </c>
      <c r="D2793" s="12"/>
      <c r="E2793" s="12" t="s">
        <v>1729</v>
      </c>
      <c r="F2793" s="21"/>
      <c r="G2793" s="21" t="s">
        <v>8736</v>
      </c>
      <c r="H2793" s="21" t="s">
        <v>8737</v>
      </c>
      <c r="I2793" s="21" t="s">
        <v>1607</v>
      </c>
      <c r="J2793" s="148" t="s">
        <v>8739</v>
      </c>
      <c r="K2793" s="20" t="s">
        <v>2844</v>
      </c>
      <c r="L2793" s="21"/>
    </row>
    <row r="2794">
      <c r="C2794" s="15" t="s">
        <v>318</v>
      </c>
      <c r="D2794" s="12"/>
      <c r="E2794" s="12" t="s">
        <v>1654</v>
      </c>
      <c r="F2794" s="21"/>
      <c r="G2794" s="21" t="s">
        <v>8740</v>
      </c>
      <c r="H2794" s="21" t="s">
        <v>8741</v>
      </c>
      <c r="I2794" s="21" t="s">
        <v>1600</v>
      </c>
      <c r="J2794" s="148" t="s">
        <v>8742</v>
      </c>
      <c r="K2794" s="20" t="s">
        <v>2048</v>
      </c>
      <c r="L2794" s="21"/>
    </row>
    <row r="2795">
      <c r="C2795" s="15" t="s">
        <v>318</v>
      </c>
      <c r="D2795" s="12"/>
      <c r="E2795" s="12" t="s">
        <v>1619</v>
      </c>
      <c r="F2795" s="21"/>
      <c r="G2795" s="21" t="s">
        <v>8505</v>
      </c>
      <c r="H2795" s="21" t="s">
        <v>8743</v>
      </c>
      <c r="I2795" s="21" t="s">
        <v>1588</v>
      </c>
      <c r="J2795" s="148" t="s">
        <v>8744</v>
      </c>
      <c r="K2795" s="20" t="s">
        <v>8745</v>
      </c>
      <c r="L2795" s="21"/>
    </row>
    <row r="2796">
      <c r="C2796" s="15" t="s">
        <v>318</v>
      </c>
      <c r="D2796" s="12"/>
      <c r="E2796" s="12" t="s">
        <v>1619</v>
      </c>
      <c r="F2796" s="21"/>
      <c r="G2796" s="21" t="s">
        <v>8505</v>
      </c>
      <c r="H2796" s="21" t="s">
        <v>8743</v>
      </c>
      <c r="I2796" s="21" t="s">
        <v>1588</v>
      </c>
      <c r="J2796" s="148" t="s">
        <v>8746</v>
      </c>
      <c r="K2796" s="20" t="s">
        <v>8747</v>
      </c>
      <c r="L2796" s="21"/>
    </row>
    <row r="2797">
      <c r="C2797" s="15" t="s">
        <v>318</v>
      </c>
      <c r="D2797" s="12"/>
      <c r="E2797" s="12" t="s">
        <v>1619</v>
      </c>
      <c r="F2797" s="21"/>
      <c r="G2797" s="21" t="s">
        <v>8539</v>
      </c>
      <c r="H2797" s="21" t="s">
        <v>8748</v>
      </c>
      <c r="I2797" s="21" t="s">
        <v>1588</v>
      </c>
      <c r="J2797" s="148" t="s">
        <v>8749</v>
      </c>
      <c r="K2797" s="20" t="s">
        <v>8745</v>
      </c>
      <c r="L2797" s="21"/>
    </row>
    <row r="2798">
      <c r="C2798" s="15" t="s">
        <v>318</v>
      </c>
      <c r="D2798" s="12"/>
      <c r="E2798" s="12" t="s">
        <v>1619</v>
      </c>
      <c r="F2798" s="21"/>
      <c r="G2798" s="21" t="s">
        <v>8539</v>
      </c>
      <c r="H2798" s="21" t="s">
        <v>8748</v>
      </c>
      <c r="I2798" s="21" t="s">
        <v>1588</v>
      </c>
      <c r="J2798" s="148" t="s">
        <v>8750</v>
      </c>
      <c r="K2798" s="20" t="s">
        <v>8747</v>
      </c>
      <c r="L2798" s="21"/>
    </row>
    <row r="2799">
      <c r="C2799" s="15" t="s">
        <v>318</v>
      </c>
      <c r="D2799" s="12"/>
      <c r="E2799" s="12" t="s">
        <v>1619</v>
      </c>
      <c r="F2799" s="21"/>
      <c r="G2799" s="21" t="s">
        <v>8569</v>
      </c>
      <c r="H2799" s="21" t="s">
        <v>8751</v>
      </c>
      <c r="I2799" s="21" t="s">
        <v>1588</v>
      </c>
      <c r="J2799" s="148" t="s">
        <v>8752</v>
      </c>
      <c r="K2799" s="20" t="s">
        <v>8745</v>
      </c>
      <c r="L2799" s="21"/>
    </row>
    <row r="2800">
      <c r="C2800" s="15" t="s">
        <v>318</v>
      </c>
      <c r="D2800" s="12"/>
      <c r="E2800" s="12" t="s">
        <v>1619</v>
      </c>
      <c r="F2800" s="21"/>
      <c r="G2800" s="21" t="s">
        <v>8569</v>
      </c>
      <c r="H2800" s="21" t="s">
        <v>8751</v>
      </c>
      <c r="I2800" s="21" t="s">
        <v>1588</v>
      </c>
      <c r="J2800" s="148" t="s">
        <v>8753</v>
      </c>
      <c r="K2800" s="20" t="s">
        <v>8747</v>
      </c>
      <c r="L2800" s="21"/>
    </row>
    <row r="2801">
      <c r="C2801" s="15" t="s">
        <v>318</v>
      </c>
      <c r="D2801" s="12"/>
      <c r="E2801" s="12" t="s">
        <v>1619</v>
      </c>
      <c r="F2801" s="21"/>
      <c r="G2801" s="21" t="s">
        <v>8572</v>
      </c>
      <c r="H2801" s="21" t="s">
        <v>8754</v>
      </c>
      <c r="I2801" s="21" t="s">
        <v>1588</v>
      </c>
      <c r="J2801" s="148" t="s">
        <v>8755</v>
      </c>
      <c r="K2801" s="20" t="s">
        <v>8747</v>
      </c>
      <c r="L2801" s="21"/>
    </row>
    <row r="2802">
      <c r="C2802" s="15" t="s">
        <v>318</v>
      </c>
      <c r="D2802" s="12"/>
      <c r="E2802" s="12" t="s">
        <v>1671</v>
      </c>
      <c r="F2802" s="21"/>
      <c r="G2802" s="21" t="s">
        <v>8756</v>
      </c>
      <c r="H2802" s="21" t="s">
        <v>8757</v>
      </c>
      <c r="I2802" s="21" t="s">
        <v>1674</v>
      </c>
      <c r="J2802" s="148" t="s">
        <v>8758</v>
      </c>
      <c r="K2802" s="20" t="s">
        <v>1676</v>
      </c>
      <c r="L2802" s="21"/>
    </row>
    <row r="2803">
      <c r="C2803" s="15" t="s">
        <v>318</v>
      </c>
      <c r="D2803" s="12"/>
      <c r="E2803" s="12" t="s">
        <v>1719</v>
      </c>
      <c r="F2803" s="21"/>
      <c r="G2803" s="21" t="s">
        <v>318</v>
      </c>
      <c r="H2803" s="21" t="s">
        <v>8759</v>
      </c>
      <c r="I2803" s="21" t="s">
        <v>1722</v>
      </c>
      <c r="J2803" s="148" t="s">
        <v>8760</v>
      </c>
      <c r="K2803" s="20" t="s">
        <v>1890</v>
      </c>
      <c r="L2803" s="21"/>
    </row>
    <row r="2804">
      <c r="C2804" s="15" t="s">
        <v>318</v>
      </c>
      <c r="D2804" s="12"/>
      <c r="E2804" s="12" t="s">
        <v>1719</v>
      </c>
      <c r="F2804" s="21"/>
      <c r="G2804" s="21" t="s">
        <v>318</v>
      </c>
      <c r="H2804" s="21" t="s">
        <v>8759</v>
      </c>
      <c r="I2804" s="21" t="s">
        <v>1722</v>
      </c>
      <c r="J2804" s="148" t="s">
        <v>8761</v>
      </c>
      <c r="K2804" s="20" t="s">
        <v>1927</v>
      </c>
      <c r="L2804" s="21"/>
    </row>
    <row r="2805">
      <c r="C2805" s="15" t="s">
        <v>318</v>
      </c>
      <c r="D2805" s="12"/>
      <c r="E2805" s="12" t="s">
        <v>1719</v>
      </c>
      <c r="F2805" s="21"/>
      <c r="G2805" s="21" t="s">
        <v>318</v>
      </c>
      <c r="H2805" s="21" t="s">
        <v>8759</v>
      </c>
      <c r="I2805" s="21" t="s">
        <v>1722</v>
      </c>
      <c r="J2805" s="148" t="s">
        <v>8762</v>
      </c>
      <c r="K2805" s="20" t="s">
        <v>1930</v>
      </c>
      <c r="L2805" s="21"/>
    </row>
    <row r="2806">
      <c r="C2806" s="15" t="s">
        <v>318</v>
      </c>
      <c r="D2806" s="12"/>
      <c r="E2806" s="12" t="s">
        <v>1678</v>
      </c>
      <c r="F2806" s="21"/>
      <c r="G2806" s="21" t="s">
        <v>8763</v>
      </c>
      <c r="H2806" s="21" t="s">
        <v>8764</v>
      </c>
      <c r="I2806" s="21" t="s">
        <v>1681</v>
      </c>
      <c r="J2806" s="148" t="s">
        <v>8765</v>
      </c>
      <c r="K2806" s="20" t="s">
        <v>6244</v>
      </c>
      <c r="L2806" s="21"/>
    </row>
    <row r="2807">
      <c r="C2807" s="15" t="s">
        <v>318</v>
      </c>
      <c r="D2807" s="12"/>
      <c r="E2807" s="12" t="s">
        <v>1678</v>
      </c>
      <c r="F2807" s="21"/>
      <c r="G2807" s="21" t="s">
        <v>8766</v>
      </c>
      <c r="H2807" s="21" t="s">
        <v>8767</v>
      </c>
      <c r="I2807" s="21" t="s">
        <v>1681</v>
      </c>
      <c r="J2807" s="148" t="s">
        <v>8768</v>
      </c>
      <c r="K2807" s="20" t="s">
        <v>6249</v>
      </c>
      <c r="L2807" s="21"/>
    </row>
    <row r="2808">
      <c r="C2808" s="15" t="s">
        <v>318</v>
      </c>
      <c r="D2808" s="12"/>
      <c r="E2808" s="12" t="s">
        <v>1678</v>
      </c>
      <c r="F2808" s="21"/>
      <c r="G2808" s="21" t="s">
        <v>8769</v>
      </c>
      <c r="H2808" s="21" t="s">
        <v>8770</v>
      </c>
      <c r="I2808" s="21" t="s">
        <v>1681</v>
      </c>
      <c r="J2808" s="148" t="s">
        <v>8771</v>
      </c>
      <c r="K2808" s="20" t="s">
        <v>6244</v>
      </c>
      <c r="L2808" s="21"/>
    </row>
    <row r="2809">
      <c r="C2809" s="15" t="s">
        <v>318</v>
      </c>
      <c r="D2809" s="12"/>
      <c r="E2809" s="12" t="s">
        <v>1678</v>
      </c>
      <c r="F2809" s="21"/>
      <c r="G2809" s="21" t="s">
        <v>8772</v>
      </c>
      <c r="H2809" s="21" t="s">
        <v>8773</v>
      </c>
      <c r="I2809" s="21" t="s">
        <v>1681</v>
      </c>
      <c r="J2809" s="148" t="s">
        <v>8774</v>
      </c>
      <c r="K2809" s="20" t="s">
        <v>6249</v>
      </c>
      <c r="L2809" s="21"/>
    </row>
    <row r="2810">
      <c r="C2810" s="15" t="s">
        <v>318</v>
      </c>
      <c r="D2810" s="12"/>
      <c r="E2810" s="12" t="s">
        <v>1654</v>
      </c>
      <c r="F2810" s="21"/>
      <c r="G2810" s="21" t="s">
        <v>8775</v>
      </c>
      <c r="H2810" s="21" t="s">
        <v>8776</v>
      </c>
      <c r="I2810" s="21" t="s">
        <v>1600</v>
      </c>
      <c r="J2810" s="148" t="s">
        <v>8777</v>
      </c>
      <c r="K2810" s="20" t="s">
        <v>1787</v>
      </c>
      <c r="L2810" s="21"/>
    </row>
    <row r="2811">
      <c r="C2811" s="15" t="s">
        <v>318</v>
      </c>
      <c r="D2811" s="12"/>
      <c r="E2811" s="12" t="s">
        <v>1654</v>
      </c>
      <c r="F2811" s="21"/>
      <c r="G2811" s="21" t="s">
        <v>8778</v>
      </c>
      <c r="H2811" s="21" t="s">
        <v>8779</v>
      </c>
      <c r="I2811" s="21" t="s">
        <v>1600</v>
      </c>
      <c r="J2811" s="148" t="s">
        <v>8780</v>
      </c>
      <c r="K2811" s="20" t="s">
        <v>1795</v>
      </c>
      <c r="L2811" s="21"/>
    </row>
    <row r="2812">
      <c r="C2812" s="15" t="s">
        <v>318</v>
      </c>
      <c r="D2812" s="12"/>
      <c r="E2812" s="12" t="s">
        <v>1654</v>
      </c>
      <c r="F2812" s="21"/>
      <c r="G2812" s="21" t="s">
        <v>8778</v>
      </c>
      <c r="H2812" s="21" t="s">
        <v>8779</v>
      </c>
      <c r="I2812" s="21" t="s">
        <v>1600</v>
      </c>
      <c r="J2812" s="148" t="s">
        <v>8781</v>
      </c>
      <c r="K2812" s="20" t="s">
        <v>1798</v>
      </c>
      <c r="L2812" s="21"/>
    </row>
    <row r="2813">
      <c r="C2813" s="15" t="s">
        <v>318</v>
      </c>
      <c r="D2813" s="12"/>
      <c r="E2813" s="12" t="s">
        <v>1654</v>
      </c>
      <c r="F2813" s="21"/>
      <c r="G2813" s="21" t="s">
        <v>8782</v>
      </c>
      <c r="H2813" s="21" t="s">
        <v>8783</v>
      </c>
      <c r="I2813" s="21" t="s">
        <v>1600</v>
      </c>
      <c r="J2813" s="148" t="s">
        <v>8784</v>
      </c>
      <c r="K2813" s="20" t="s">
        <v>1782</v>
      </c>
      <c r="L2813" s="21"/>
    </row>
    <row r="2814">
      <c r="C2814" s="15" t="s">
        <v>318</v>
      </c>
      <c r="D2814" s="12"/>
      <c r="E2814" s="12" t="s">
        <v>1654</v>
      </c>
      <c r="F2814" s="21"/>
      <c r="G2814" s="21" t="s">
        <v>8782</v>
      </c>
      <c r="H2814" s="21" t="s">
        <v>8783</v>
      </c>
      <c r="I2814" s="21" t="s">
        <v>1600</v>
      </c>
      <c r="J2814" s="148" t="s">
        <v>8785</v>
      </c>
      <c r="K2814" s="20" t="s">
        <v>1602</v>
      </c>
      <c r="L2814" s="21"/>
    </row>
    <row r="2815">
      <c r="C2815" s="15" t="s">
        <v>318</v>
      </c>
      <c r="D2815" s="12"/>
      <c r="E2815" s="12" t="s">
        <v>1729</v>
      </c>
      <c r="F2815" s="21"/>
      <c r="G2815" s="21" t="s">
        <v>8786</v>
      </c>
      <c r="H2815" s="21" t="s">
        <v>8787</v>
      </c>
      <c r="I2815" s="21" t="s">
        <v>1607</v>
      </c>
      <c r="J2815" s="148" t="s">
        <v>8788</v>
      </c>
      <c r="K2815" s="20" t="s">
        <v>2908</v>
      </c>
      <c r="L2815" s="21"/>
    </row>
    <row r="2816">
      <c r="C2816" s="15" t="s">
        <v>318</v>
      </c>
      <c r="D2816" s="12"/>
      <c r="E2816" s="12" t="s">
        <v>1729</v>
      </c>
      <c r="F2816" s="21"/>
      <c r="G2816" s="21" t="s">
        <v>8789</v>
      </c>
      <c r="H2816" s="21" t="s">
        <v>8790</v>
      </c>
      <c r="I2816" s="21" t="s">
        <v>1607</v>
      </c>
      <c r="J2816" s="148" t="s">
        <v>8791</v>
      </c>
      <c r="K2816" s="20" t="s">
        <v>2908</v>
      </c>
      <c r="L2816" s="21"/>
    </row>
    <row r="2817">
      <c r="C2817" s="15" t="s">
        <v>318</v>
      </c>
      <c r="D2817" s="12"/>
      <c r="E2817" s="12" t="s">
        <v>1729</v>
      </c>
      <c r="F2817" s="21"/>
      <c r="G2817" s="21" t="s">
        <v>8792</v>
      </c>
      <c r="H2817" s="21" t="s">
        <v>8793</v>
      </c>
      <c r="I2817" s="21" t="s">
        <v>1607</v>
      </c>
      <c r="J2817" s="148" t="s">
        <v>8794</v>
      </c>
      <c r="K2817" s="20" t="s">
        <v>2936</v>
      </c>
      <c r="L2817" s="21"/>
    </row>
    <row r="2818">
      <c r="C2818" s="15" t="s">
        <v>318</v>
      </c>
      <c r="D2818" s="12"/>
      <c r="E2818" s="12" t="s">
        <v>1729</v>
      </c>
      <c r="F2818" s="21"/>
      <c r="G2818" s="21" t="s">
        <v>8795</v>
      </c>
      <c r="H2818" s="21" t="s">
        <v>8793</v>
      </c>
      <c r="I2818" s="21" t="s">
        <v>1607</v>
      </c>
      <c r="J2818" s="148" t="s">
        <v>8796</v>
      </c>
      <c r="K2818" s="20" t="s">
        <v>2945</v>
      </c>
      <c r="L2818" s="21"/>
    </row>
    <row r="2819">
      <c r="C2819" s="15" t="s">
        <v>318</v>
      </c>
      <c r="D2819" s="12"/>
      <c r="E2819" s="12" t="s">
        <v>1729</v>
      </c>
      <c r="F2819" s="21"/>
      <c r="G2819" s="21" t="s">
        <v>8797</v>
      </c>
      <c r="H2819" s="21" t="s">
        <v>8793</v>
      </c>
      <c r="I2819" s="21" t="s">
        <v>1607</v>
      </c>
      <c r="J2819" s="148" t="s">
        <v>8798</v>
      </c>
      <c r="K2819" s="20" t="s">
        <v>2940</v>
      </c>
      <c r="L2819" s="21"/>
    </row>
    <row r="2820">
      <c r="C2820" s="15" t="s">
        <v>318</v>
      </c>
      <c r="D2820" s="12"/>
      <c r="E2820" s="12" t="s">
        <v>1729</v>
      </c>
      <c r="F2820" s="21"/>
      <c r="G2820" s="21" t="s">
        <v>8799</v>
      </c>
      <c r="H2820" s="21" t="s">
        <v>8800</v>
      </c>
      <c r="I2820" s="21" t="s">
        <v>1607</v>
      </c>
      <c r="J2820" s="148" t="s">
        <v>8801</v>
      </c>
      <c r="K2820" s="20" t="s">
        <v>2950</v>
      </c>
      <c r="L2820" s="21"/>
    </row>
    <row r="2821">
      <c r="C2821" s="15" t="s">
        <v>318</v>
      </c>
      <c r="D2821" s="12"/>
      <c r="E2821" s="12" t="s">
        <v>1729</v>
      </c>
      <c r="F2821" s="21"/>
      <c r="G2821" s="21" t="s">
        <v>8802</v>
      </c>
      <c r="H2821" s="21" t="s">
        <v>8803</v>
      </c>
      <c r="I2821" s="21" t="s">
        <v>1607</v>
      </c>
      <c r="J2821" s="148" t="s">
        <v>8804</v>
      </c>
      <c r="K2821" s="20" t="s">
        <v>8805</v>
      </c>
      <c r="L2821" s="21"/>
    </row>
    <row r="2822">
      <c r="C2822" s="15" t="s">
        <v>318</v>
      </c>
      <c r="D2822" s="12"/>
      <c r="E2822" s="12" t="s">
        <v>1671</v>
      </c>
      <c r="F2822" s="21"/>
      <c r="G2822" s="21" t="s">
        <v>8806</v>
      </c>
      <c r="H2822" s="21" t="s">
        <v>8807</v>
      </c>
      <c r="I2822" s="21" t="s">
        <v>1674</v>
      </c>
      <c r="J2822" s="148" t="s">
        <v>8808</v>
      </c>
      <c r="K2822" s="20" t="s">
        <v>8809</v>
      </c>
      <c r="L2822" s="21"/>
    </row>
    <row r="2823">
      <c r="C2823" s="15" t="s">
        <v>318</v>
      </c>
      <c r="D2823" s="12"/>
      <c r="E2823" s="12" t="s">
        <v>1619</v>
      </c>
      <c r="F2823" s="21"/>
      <c r="G2823" s="21" t="s">
        <v>8810</v>
      </c>
      <c r="H2823" s="21" t="s">
        <v>8811</v>
      </c>
      <c r="I2823" s="21" t="s">
        <v>1588</v>
      </c>
      <c r="J2823" s="148" t="s">
        <v>8812</v>
      </c>
      <c r="K2823" s="20" t="s">
        <v>8813</v>
      </c>
      <c r="L2823" s="21"/>
    </row>
    <row r="2824">
      <c r="C2824" s="15" t="s">
        <v>318</v>
      </c>
      <c r="D2824" s="12"/>
      <c r="E2824" s="12" t="s">
        <v>1619</v>
      </c>
      <c r="F2824" s="21"/>
      <c r="G2824" s="21" t="s">
        <v>8814</v>
      </c>
      <c r="H2824" s="21" t="s">
        <v>8815</v>
      </c>
      <c r="I2824" s="21" t="s">
        <v>1588</v>
      </c>
      <c r="J2824" s="148" t="s">
        <v>8816</v>
      </c>
      <c r="K2824" s="20" t="s">
        <v>1979</v>
      </c>
      <c r="L2824" s="21"/>
    </row>
    <row r="2825">
      <c r="C2825" s="15" t="s">
        <v>318</v>
      </c>
      <c r="D2825" s="12"/>
      <c r="E2825" s="12" t="s">
        <v>1729</v>
      </c>
      <c r="F2825" s="21"/>
      <c r="G2825" s="21" t="s">
        <v>8817</v>
      </c>
      <c r="H2825" s="21" t="s">
        <v>8818</v>
      </c>
      <c r="I2825" s="21" t="s">
        <v>1607</v>
      </c>
      <c r="J2825" s="148" t="s">
        <v>8819</v>
      </c>
      <c r="K2825" s="20" t="s">
        <v>3543</v>
      </c>
      <c r="L2825" s="21"/>
    </row>
    <row r="2826">
      <c r="C2826" s="15" t="s">
        <v>318</v>
      </c>
      <c r="D2826" s="12"/>
      <c r="E2826" s="12" t="s">
        <v>1656</v>
      </c>
      <c r="F2826" s="21"/>
      <c r="G2826" s="21" t="s">
        <v>8820</v>
      </c>
      <c r="H2826" s="21" t="s">
        <v>8821</v>
      </c>
      <c r="I2826" s="21" t="s">
        <v>1637</v>
      </c>
      <c r="J2826" s="148" t="s">
        <v>8822</v>
      </c>
      <c r="K2826" s="20" t="s">
        <v>2206</v>
      </c>
      <c r="L2826" s="21"/>
    </row>
    <row r="2827">
      <c r="C2827" s="15" t="s">
        <v>318</v>
      </c>
      <c r="D2827" s="12"/>
      <c r="E2827" s="12" t="s">
        <v>1654</v>
      </c>
      <c r="F2827" s="21"/>
      <c r="G2827" s="21" t="s">
        <v>8823</v>
      </c>
      <c r="H2827" s="21" t="s">
        <v>8824</v>
      </c>
      <c r="I2827" s="21" t="s">
        <v>1600</v>
      </c>
      <c r="J2827" s="148" t="s">
        <v>8825</v>
      </c>
      <c r="K2827" s="20" t="s">
        <v>1782</v>
      </c>
      <c r="L2827" s="21"/>
    </row>
    <row r="2828">
      <c r="C2828" s="15" t="s">
        <v>318</v>
      </c>
      <c r="D2828" s="12"/>
      <c r="E2828" s="12" t="s">
        <v>1654</v>
      </c>
      <c r="F2828" s="21"/>
      <c r="G2828" s="21" t="s">
        <v>8823</v>
      </c>
      <c r="H2828" s="21" t="s">
        <v>8824</v>
      </c>
      <c r="I2828" s="21" t="s">
        <v>1600</v>
      </c>
      <c r="J2828" s="148" t="s">
        <v>8826</v>
      </c>
      <c r="K2828" s="20" t="s">
        <v>1602</v>
      </c>
      <c r="L2828" s="21"/>
    </row>
    <row r="2829">
      <c r="C2829" s="15" t="s">
        <v>318</v>
      </c>
      <c r="D2829" s="12"/>
      <c r="E2829" s="12" t="s">
        <v>1654</v>
      </c>
      <c r="F2829" s="21"/>
      <c r="G2829" s="21" t="s">
        <v>8827</v>
      </c>
      <c r="H2829" s="21" t="s">
        <v>8828</v>
      </c>
      <c r="I2829" s="21" t="s">
        <v>1600</v>
      </c>
      <c r="J2829" s="148" t="s">
        <v>8829</v>
      </c>
      <c r="K2829" s="20" t="s">
        <v>1787</v>
      </c>
      <c r="L2829" s="21"/>
    </row>
    <row r="2830">
      <c r="C2830" s="15" t="s">
        <v>318</v>
      </c>
      <c r="D2830" s="12"/>
      <c r="E2830" s="12" t="s">
        <v>1654</v>
      </c>
      <c r="F2830" s="21"/>
      <c r="G2830" s="21" t="s">
        <v>8830</v>
      </c>
      <c r="H2830" s="21" t="s">
        <v>8831</v>
      </c>
      <c r="I2830" s="21" t="s">
        <v>1600</v>
      </c>
      <c r="J2830" s="148" t="s">
        <v>8832</v>
      </c>
      <c r="K2830" s="20" t="s">
        <v>1791</v>
      </c>
      <c r="L2830" s="21"/>
    </row>
    <row r="2831">
      <c r="C2831" s="15" t="s">
        <v>318</v>
      </c>
      <c r="D2831" s="12"/>
      <c r="E2831" s="12" t="s">
        <v>1654</v>
      </c>
      <c r="F2831" s="21"/>
      <c r="G2831" s="21" t="s">
        <v>8833</v>
      </c>
      <c r="H2831" s="21" t="s">
        <v>8834</v>
      </c>
      <c r="I2831" s="21" t="s">
        <v>1600</v>
      </c>
      <c r="J2831" s="148" t="s">
        <v>8835</v>
      </c>
      <c r="K2831" s="20" t="s">
        <v>3406</v>
      </c>
      <c r="L2831" s="21"/>
    </row>
    <row r="2832">
      <c r="C2832" s="15" t="s">
        <v>318</v>
      </c>
      <c r="D2832" s="12"/>
      <c r="E2832" s="12" t="s">
        <v>1671</v>
      </c>
      <c r="F2832" s="21"/>
      <c r="G2832" s="21" t="s">
        <v>8836</v>
      </c>
      <c r="H2832" s="21" t="s">
        <v>8837</v>
      </c>
      <c r="I2832" s="21" t="s">
        <v>1674</v>
      </c>
      <c r="J2832" s="148" t="s">
        <v>8838</v>
      </c>
      <c r="K2832" s="20" t="s">
        <v>2963</v>
      </c>
      <c r="L2832" s="21"/>
    </row>
    <row r="2833">
      <c r="C2833" s="15" t="s">
        <v>318</v>
      </c>
      <c r="D2833" s="12"/>
      <c r="E2833" s="12" t="s">
        <v>1656</v>
      </c>
      <c r="F2833" s="21"/>
      <c r="G2833" s="21" t="s">
        <v>8839</v>
      </c>
      <c r="H2833" s="21" t="s">
        <v>8840</v>
      </c>
      <c r="I2833" s="21" t="s">
        <v>1637</v>
      </c>
      <c r="J2833" s="148" t="s">
        <v>8841</v>
      </c>
      <c r="K2833" s="20" t="s">
        <v>2781</v>
      </c>
      <c r="L2833" s="21"/>
    </row>
    <row r="2834">
      <c r="C2834" s="15" t="s">
        <v>318</v>
      </c>
      <c r="D2834" s="12"/>
      <c r="E2834" s="12" t="s">
        <v>1656</v>
      </c>
      <c r="F2834" s="21"/>
      <c r="G2834" s="21" t="s">
        <v>8842</v>
      </c>
      <c r="H2834" s="21" t="s">
        <v>8840</v>
      </c>
      <c r="I2834" s="21" t="s">
        <v>1637</v>
      </c>
      <c r="J2834" s="148" t="s">
        <v>8843</v>
      </c>
      <c r="K2834" s="20" t="s">
        <v>2781</v>
      </c>
      <c r="L2834" s="21"/>
    </row>
    <row r="2835">
      <c r="C2835" s="15" t="s">
        <v>318</v>
      </c>
      <c r="D2835" s="12"/>
      <c r="E2835" s="12" t="s">
        <v>1656</v>
      </c>
      <c r="F2835" s="21"/>
      <c r="G2835" s="21" t="s">
        <v>8844</v>
      </c>
      <c r="H2835" s="21" t="s">
        <v>8840</v>
      </c>
      <c r="I2835" s="21" t="s">
        <v>1637</v>
      </c>
      <c r="J2835" s="148" t="s">
        <v>8845</v>
      </c>
      <c r="K2835" s="20" t="s">
        <v>1833</v>
      </c>
      <c r="L2835" s="21"/>
    </row>
    <row r="2836">
      <c r="C2836" s="15" t="s">
        <v>318</v>
      </c>
      <c r="D2836" s="12"/>
      <c r="E2836" s="12" t="s">
        <v>1678</v>
      </c>
      <c r="F2836" s="21"/>
      <c r="G2836" s="21" t="s">
        <v>8846</v>
      </c>
      <c r="H2836" s="21" t="s">
        <v>8847</v>
      </c>
      <c r="I2836" s="21" t="s">
        <v>1681</v>
      </c>
      <c r="J2836" s="148" t="s">
        <v>8848</v>
      </c>
      <c r="K2836" s="20" t="s">
        <v>1759</v>
      </c>
      <c r="L2836" s="21"/>
    </row>
    <row r="2837">
      <c r="C2837" s="15" t="s">
        <v>318</v>
      </c>
      <c r="D2837" s="12"/>
      <c r="E2837" s="12" t="s">
        <v>1678</v>
      </c>
      <c r="F2837" s="21"/>
      <c r="G2837" s="21" t="s">
        <v>8849</v>
      </c>
      <c r="H2837" s="21" t="s">
        <v>8850</v>
      </c>
      <c r="I2837" s="21" t="s">
        <v>1681</v>
      </c>
      <c r="J2837" s="148" t="s">
        <v>8851</v>
      </c>
      <c r="K2837" s="20" t="s">
        <v>3599</v>
      </c>
      <c r="L2837" s="21"/>
    </row>
    <row r="2838">
      <c r="C2838" s="15" t="s">
        <v>318</v>
      </c>
      <c r="D2838" s="12"/>
      <c r="E2838" s="12" t="s">
        <v>1678</v>
      </c>
      <c r="F2838" s="21"/>
      <c r="G2838" s="21" t="s">
        <v>8852</v>
      </c>
      <c r="H2838" s="21" t="s">
        <v>8853</v>
      </c>
      <c r="I2838" s="21" t="s">
        <v>1681</v>
      </c>
      <c r="J2838" s="148" t="s">
        <v>8854</v>
      </c>
      <c r="K2838" s="20" t="s">
        <v>8855</v>
      </c>
      <c r="L2838" s="21"/>
    </row>
    <row r="2839">
      <c r="C2839" s="15" t="s">
        <v>318</v>
      </c>
      <c r="D2839" s="12"/>
      <c r="E2839" s="12" t="s">
        <v>1678</v>
      </c>
      <c r="F2839" s="21"/>
      <c r="G2839" s="21" t="s">
        <v>8856</v>
      </c>
      <c r="H2839" s="21" t="s">
        <v>8857</v>
      </c>
      <c r="I2839" s="21" t="s">
        <v>1681</v>
      </c>
      <c r="J2839" s="148" t="s">
        <v>8858</v>
      </c>
      <c r="K2839" s="20" t="s">
        <v>8859</v>
      </c>
      <c r="L2839" s="21"/>
    </row>
    <row r="2840">
      <c r="C2840" s="15" t="s">
        <v>318</v>
      </c>
      <c r="D2840" s="12"/>
      <c r="E2840" s="12" t="s">
        <v>1719</v>
      </c>
      <c r="F2840" s="21"/>
      <c r="G2840" s="21" t="s">
        <v>8860</v>
      </c>
      <c r="H2840" s="21" t="s">
        <v>8861</v>
      </c>
      <c r="I2840" s="21" t="s">
        <v>1722</v>
      </c>
      <c r="J2840" s="148" t="s">
        <v>8862</v>
      </c>
      <c r="K2840" s="20" t="s">
        <v>2976</v>
      </c>
      <c r="L2840" s="21"/>
    </row>
    <row r="2841">
      <c r="C2841" s="15" t="s">
        <v>318</v>
      </c>
      <c r="D2841" s="12"/>
      <c r="E2841" s="12" t="s">
        <v>1678</v>
      </c>
      <c r="F2841" s="21"/>
      <c r="G2841" s="21" t="s">
        <v>8863</v>
      </c>
      <c r="H2841" s="21" t="s">
        <v>8864</v>
      </c>
      <c r="I2841" s="21" t="s">
        <v>1681</v>
      </c>
      <c r="J2841" s="148" t="s">
        <v>8865</v>
      </c>
      <c r="K2841" s="20" t="s">
        <v>8866</v>
      </c>
      <c r="L2841" s="21"/>
    </row>
    <row r="2842">
      <c r="C2842" s="15" t="s">
        <v>318</v>
      </c>
      <c r="D2842" s="12"/>
      <c r="E2842" s="12" t="s">
        <v>1656</v>
      </c>
      <c r="F2842" s="21"/>
      <c r="G2842" s="21" t="s">
        <v>8867</v>
      </c>
      <c r="H2842" s="21" t="s">
        <v>8868</v>
      </c>
      <c r="I2842" s="21" t="s">
        <v>1637</v>
      </c>
      <c r="J2842" s="148" t="s">
        <v>8869</v>
      </c>
      <c r="K2842" s="20" t="s">
        <v>2206</v>
      </c>
      <c r="L2842" s="21"/>
    </row>
    <row r="2843">
      <c r="C2843" s="15" t="s">
        <v>318</v>
      </c>
      <c r="D2843" s="12"/>
      <c r="E2843" s="12" t="s">
        <v>1656</v>
      </c>
      <c r="F2843" s="21"/>
      <c r="G2843" s="21" t="s">
        <v>8867</v>
      </c>
      <c r="H2843" s="21" t="s">
        <v>8868</v>
      </c>
      <c r="I2843" s="21" t="s">
        <v>1637</v>
      </c>
      <c r="J2843" s="148" t="s">
        <v>8870</v>
      </c>
      <c r="K2843" s="20" t="s">
        <v>2245</v>
      </c>
      <c r="L2843" s="21"/>
    </row>
    <row r="2844">
      <c r="C2844" s="15" t="s">
        <v>318</v>
      </c>
      <c r="D2844" s="12"/>
      <c r="E2844" s="12" t="s">
        <v>1656</v>
      </c>
      <c r="F2844" s="21"/>
      <c r="G2844" s="21" t="s">
        <v>8871</v>
      </c>
      <c r="H2844" s="21" t="s">
        <v>8868</v>
      </c>
      <c r="I2844" s="21" t="s">
        <v>1637</v>
      </c>
      <c r="J2844" s="148" t="s">
        <v>8872</v>
      </c>
      <c r="K2844" s="20" t="s">
        <v>1836</v>
      </c>
      <c r="L2844" s="21"/>
    </row>
    <row r="2845">
      <c r="C2845" s="15" t="s">
        <v>318</v>
      </c>
      <c r="D2845" s="12"/>
      <c r="E2845" s="12" t="s">
        <v>1656</v>
      </c>
      <c r="F2845" s="21"/>
      <c r="G2845" s="21" t="s">
        <v>8867</v>
      </c>
      <c r="H2845" s="21" t="s">
        <v>8868</v>
      </c>
      <c r="I2845" s="21" t="s">
        <v>1637</v>
      </c>
      <c r="J2845" s="148" t="s">
        <v>8873</v>
      </c>
      <c r="K2845" s="20" t="s">
        <v>2253</v>
      </c>
      <c r="L2845" s="21"/>
    </row>
    <row r="2846">
      <c r="C2846" s="15" t="s">
        <v>318</v>
      </c>
      <c r="D2846" s="12"/>
      <c r="E2846" s="12" t="s">
        <v>1656</v>
      </c>
      <c r="F2846" s="21"/>
      <c r="G2846" s="21" t="s">
        <v>8867</v>
      </c>
      <c r="H2846" s="21" t="s">
        <v>8868</v>
      </c>
      <c r="I2846" s="21" t="s">
        <v>1637</v>
      </c>
      <c r="J2846" s="148" t="s">
        <v>8874</v>
      </c>
      <c r="K2846" s="20" t="s">
        <v>2256</v>
      </c>
      <c r="L2846" s="21"/>
    </row>
    <row r="2847">
      <c r="C2847" s="15" t="s">
        <v>318</v>
      </c>
      <c r="D2847" s="12"/>
      <c r="E2847" s="12" t="s">
        <v>1656</v>
      </c>
      <c r="F2847" s="21"/>
      <c r="G2847" s="21" t="s">
        <v>8867</v>
      </c>
      <c r="H2847" s="21" t="s">
        <v>8868</v>
      </c>
      <c r="I2847" s="21" t="s">
        <v>1637</v>
      </c>
      <c r="J2847" s="148" t="s">
        <v>8875</v>
      </c>
      <c r="K2847" s="20" t="s">
        <v>2151</v>
      </c>
      <c r="L2847" s="21"/>
    </row>
    <row r="2848">
      <c r="C2848" s="15" t="s">
        <v>318</v>
      </c>
      <c r="D2848" s="12"/>
      <c r="E2848" s="12" t="s">
        <v>1656</v>
      </c>
      <c r="F2848" s="21"/>
      <c r="G2848" s="21" t="s">
        <v>8867</v>
      </c>
      <c r="H2848" s="21" t="s">
        <v>8868</v>
      </c>
      <c r="I2848" s="21" t="s">
        <v>1637</v>
      </c>
      <c r="J2848" s="148" t="s">
        <v>8876</v>
      </c>
      <c r="K2848" s="20" t="s">
        <v>1754</v>
      </c>
      <c r="L2848" s="21"/>
    </row>
    <row r="2849">
      <c r="C2849" s="15" t="s">
        <v>318</v>
      </c>
      <c r="D2849" s="12"/>
      <c r="E2849" s="12" t="s">
        <v>1619</v>
      </c>
      <c r="F2849" s="21"/>
      <c r="G2849" s="21" t="s">
        <v>8877</v>
      </c>
      <c r="H2849" s="21" t="s">
        <v>8878</v>
      </c>
      <c r="I2849" s="21" t="s">
        <v>1588</v>
      </c>
      <c r="J2849" s="148" t="s">
        <v>8879</v>
      </c>
      <c r="K2849" s="20" t="s">
        <v>8508</v>
      </c>
      <c r="L2849" s="21"/>
    </row>
    <row r="2850">
      <c r="C2850" s="15" t="s">
        <v>318</v>
      </c>
      <c r="D2850" s="12"/>
      <c r="E2850" s="12" t="s">
        <v>1619</v>
      </c>
      <c r="F2850" s="21"/>
      <c r="G2850" s="21" t="s">
        <v>8880</v>
      </c>
      <c r="H2850" s="21" t="s">
        <v>8881</v>
      </c>
      <c r="I2850" s="21" t="s">
        <v>1588</v>
      </c>
      <c r="J2850" s="148" t="s">
        <v>8882</v>
      </c>
      <c r="K2850" s="20" t="s">
        <v>8508</v>
      </c>
      <c r="L2850" s="21"/>
    </row>
    <row r="2851">
      <c r="C2851" s="15" t="s">
        <v>318</v>
      </c>
      <c r="D2851" s="12"/>
      <c r="E2851" s="12" t="s">
        <v>1619</v>
      </c>
      <c r="F2851" s="21"/>
      <c r="G2851" s="21" t="s">
        <v>8883</v>
      </c>
      <c r="H2851" s="21" t="s">
        <v>8884</v>
      </c>
      <c r="I2851" s="21" t="s">
        <v>1588</v>
      </c>
      <c r="J2851" s="148" t="s">
        <v>8885</v>
      </c>
      <c r="K2851" s="20" t="s">
        <v>8508</v>
      </c>
      <c r="L2851" s="21"/>
    </row>
    <row r="2852">
      <c r="C2852" s="15" t="s">
        <v>318</v>
      </c>
      <c r="D2852" s="12"/>
      <c r="E2852" s="12" t="s">
        <v>1619</v>
      </c>
      <c r="F2852" s="21"/>
      <c r="G2852" s="21" t="s">
        <v>8886</v>
      </c>
      <c r="H2852" s="21" t="s">
        <v>8887</v>
      </c>
      <c r="I2852" s="21" t="s">
        <v>1588</v>
      </c>
      <c r="J2852" s="148" t="s">
        <v>8888</v>
      </c>
      <c r="K2852" s="20" t="s">
        <v>8508</v>
      </c>
      <c r="L2852" s="21"/>
    </row>
    <row r="2853">
      <c r="C2853" s="15" t="s">
        <v>318</v>
      </c>
      <c r="D2853" s="12"/>
      <c r="E2853" s="12" t="s">
        <v>1619</v>
      </c>
      <c r="F2853" s="21"/>
      <c r="G2853" s="21" t="s">
        <v>8889</v>
      </c>
      <c r="H2853" s="21" t="s">
        <v>8890</v>
      </c>
      <c r="I2853" s="21" t="s">
        <v>1588</v>
      </c>
      <c r="J2853" s="148" t="s">
        <v>8891</v>
      </c>
      <c r="K2853" s="20" t="s">
        <v>8508</v>
      </c>
      <c r="L2853" s="21"/>
    </row>
    <row r="2854">
      <c r="C2854" s="15" t="s">
        <v>318</v>
      </c>
      <c r="D2854" s="12"/>
      <c r="E2854" s="12" t="s">
        <v>1619</v>
      </c>
      <c r="F2854" s="21"/>
      <c r="G2854" s="21" t="s">
        <v>8892</v>
      </c>
      <c r="H2854" s="21" t="s">
        <v>8893</v>
      </c>
      <c r="I2854" s="21" t="s">
        <v>1588</v>
      </c>
      <c r="J2854" s="148" t="s">
        <v>8894</v>
      </c>
      <c r="K2854" s="20" t="s">
        <v>8508</v>
      </c>
      <c r="L2854" s="21"/>
    </row>
    <row r="2855">
      <c r="C2855" s="15" t="s">
        <v>318</v>
      </c>
      <c r="D2855" s="12"/>
      <c r="E2855" s="12" t="s">
        <v>1619</v>
      </c>
      <c r="F2855" s="21"/>
      <c r="G2855" s="21" t="s">
        <v>8895</v>
      </c>
      <c r="H2855" s="21" t="s">
        <v>8896</v>
      </c>
      <c r="I2855" s="21" t="s">
        <v>1588</v>
      </c>
      <c r="J2855" s="148" t="s">
        <v>8897</v>
      </c>
      <c r="K2855" s="20" t="s">
        <v>8508</v>
      </c>
      <c r="L2855" s="21"/>
    </row>
    <row r="2856">
      <c r="C2856" s="15" t="s">
        <v>318</v>
      </c>
      <c r="D2856" s="12"/>
      <c r="E2856" s="12" t="s">
        <v>1619</v>
      </c>
      <c r="F2856" s="21"/>
      <c r="G2856" s="21" t="s">
        <v>8898</v>
      </c>
      <c r="H2856" s="21" t="s">
        <v>8899</v>
      </c>
      <c r="I2856" s="21" t="s">
        <v>1588</v>
      </c>
      <c r="J2856" s="148" t="s">
        <v>8900</v>
      </c>
      <c r="K2856" s="20" t="s">
        <v>8508</v>
      </c>
      <c r="L2856" s="21"/>
    </row>
    <row r="2857">
      <c r="C2857" s="15" t="s">
        <v>318</v>
      </c>
      <c r="D2857" s="12"/>
      <c r="E2857" s="12" t="s">
        <v>1619</v>
      </c>
      <c r="F2857" s="21"/>
      <c r="G2857" s="21" t="s">
        <v>8901</v>
      </c>
      <c r="H2857" s="21" t="s">
        <v>8902</v>
      </c>
      <c r="I2857" s="21" t="s">
        <v>1588</v>
      </c>
      <c r="J2857" s="148" t="s">
        <v>8903</v>
      </c>
      <c r="K2857" s="20" t="s">
        <v>8508</v>
      </c>
      <c r="L2857" s="21"/>
    </row>
    <row r="2858">
      <c r="C2858" s="15" t="s">
        <v>318</v>
      </c>
      <c r="D2858" s="12"/>
      <c r="E2858" s="12" t="s">
        <v>1619</v>
      </c>
      <c r="F2858" s="21"/>
      <c r="G2858" s="21" t="s">
        <v>8904</v>
      </c>
      <c r="H2858" s="21" t="s">
        <v>8905</v>
      </c>
      <c r="I2858" s="21" t="s">
        <v>1588</v>
      </c>
      <c r="J2858" s="148" t="s">
        <v>8906</v>
      </c>
      <c r="K2858" s="20" t="s">
        <v>8508</v>
      </c>
      <c r="L2858" s="21"/>
    </row>
    <row r="2859">
      <c r="C2859" s="15" t="s">
        <v>318</v>
      </c>
      <c r="D2859" s="12"/>
      <c r="E2859" s="12" t="s">
        <v>1619</v>
      </c>
      <c r="F2859" s="21"/>
      <c r="G2859" s="21" t="s">
        <v>8907</v>
      </c>
      <c r="H2859" s="21" t="s">
        <v>8908</v>
      </c>
      <c r="I2859" s="21" t="s">
        <v>1588</v>
      </c>
      <c r="J2859" s="148" t="s">
        <v>8909</v>
      </c>
      <c r="K2859" s="20" t="s">
        <v>8508</v>
      </c>
      <c r="L2859" s="21"/>
    </row>
    <row r="2860">
      <c r="C2860" s="15" t="s">
        <v>318</v>
      </c>
      <c r="D2860" s="12"/>
      <c r="E2860" s="12" t="s">
        <v>1619</v>
      </c>
      <c r="F2860" s="21"/>
      <c r="G2860" s="21" t="s">
        <v>8910</v>
      </c>
      <c r="H2860" s="21" t="s">
        <v>8911</v>
      </c>
      <c r="I2860" s="21" t="s">
        <v>1588</v>
      </c>
      <c r="J2860" s="148" t="s">
        <v>8912</v>
      </c>
      <c r="K2860" s="20" t="s">
        <v>8508</v>
      </c>
      <c r="L2860" s="21"/>
    </row>
    <row r="2861">
      <c r="C2861" s="15" t="s">
        <v>318</v>
      </c>
      <c r="D2861" s="12"/>
      <c r="E2861" s="12" t="s">
        <v>1619</v>
      </c>
      <c r="F2861" s="21"/>
      <c r="G2861" s="21" t="s">
        <v>8913</v>
      </c>
      <c r="H2861" s="21" t="s">
        <v>8914</v>
      </c>
      <c r="I2861" s="21" t="s">
        <v>1588</v>
      </c>
      <c r="J2861" s="148" t="s">
        <v>8915</v>
      </c>
      <c r="K2861" s="20" t="s">
        <v>8508</v>
      </c>
      <c r="L2861" s="21"/>
    </row>
    <row r="2862">
      <c r="C2862" s="15" t="s">
        <v>318</v>
      </c>
      <c r="D2862" s="12"/>
      <c r="E2862" s="12" t="s">
        <v>1619</v>
      </c>
      <c r="F2862" s="21"/>
      <c r="G2862" s="21" t="s">
        <v>8916</v>
      </c>
      <c r="H2862" s="21" t="s">
        <v>8917</v>
      </c>
      <c r="I2862" s="21" t="s">
        <v>1588</v>
      </c>
      <c r="J2862" s="148" t="s">
        <v>8918</v>
      </c>
      <c r="K2862" s="20" t="s">
        <v>8508</v>
      </c>
      <c r="L2862" s="21"/>
    </row>
    <row r="2863">
      <c r="C2863" s="15" t="s">
        <v>318</v>
      </c>
      <c r="D2863" s="12"/>
      <c r="E2863" s="12" t="s">
        <v>1619</v>
      </c>
      <c r="F2863" s="21"/>
      <c r="G2863" s="21" t="s">
        <v>8919</v>
      </c>
      <c r="H2863" s="21" t="s">
        <v>8920</v>
      </c>
      <c r="I2863" s="21" t="s">
        <v>1588</v>
      </c>
      <c r="J2863" s="148" t="s">
        <v>8921</v>
      </c>
      <c r="K2863" s="20" t="s">
        <v>8508</v>
      </c>
      <c r="L2863" s="21"/>
    </row>
    <row r="2864">
      <c r="C2864" s="15" t="s">
        <v>318</v>
      </c>
      <c r="D2864" s="12"/>
      <c r="E2864" s="12" t="s">
        <v>1619</v>
      </c>
      <c r="F2864" s="21"/>
      <c r="G2864" s="21" t="s">
        <v>8922</v>
      </c>
      <c r="H2864" s="21" t="s">
        <v>8923</v>
      </c>
      <c r="I2864" s="21" t="s">
        <v>1588</v>
      </c>
      <c r="J2864" s="148" t="s">
        <v>8924</v>
      </c>
      <c r="K2864" s="20" t="s">
        <v>8508</v>
      </c>
      <c r="L2864" s="21"/>
    </row>
    <row r="2865">
      <c r="C2865" s="15" t="s">
        <v>318</v>
      </c>
      <c r="D2865" s="12"/>
      <c r="E2865" s="12" t="s">
        <v>1619</v>
      </c>
      <c r="F2865" s="21"/>
      <c r="G2865" s="21" t="s">
        <v>8925</v>
      </c>
      <c r="H2865" s="21" t="s">
        <v>8926</v>
      </c>
      <c r="I2865" s="21" t="s">
        <v>1588</v>
      </c>
      <c r="J2865" s="148" t="s">
        <v>8927</v>
      </c>
      <c r="K2865" s="20" t="s">
        <v>8508</v>
      </c>
      <c r="L2865" s="21"/>
    </row>
    <row r="2866">
      <c r="C2866" s="15" t="s">
        <v>318</v>
      </c>
      <c r="D2866" s="12"/>
      <c r="E2866" s="12" t="s">
        <v>1619</v>
      </c>
      <c r="F2866" s="21"/>
      <c r="G2866" s="21" t="s">
        <v>8928</v>
      </c>
      <c r="H2866" s="21" t="s">
        <v>8929</v>
      </c>
      <c r="I2866" s="21" t="s">
        <v>1588</v>
      </c>
      <c r="J2866" s="148" t="s">
        <v>8930</v>
      </c>
      <c r="K2866" s="20" t="s">
        <v>8508</v>
      </c>
      <c r="L2866" s="21"/>
    </row>
    <row r="2867">
      <c r="C2867" s="15" t="s">
        <v>318</v>
      </c>
      <c r="D2867" s="12"/>
      <c r="E2867" s="12" t="s">
        <v>1619</v>
      </c>
      <c r="F2867" s="21"/>
      <c r="G2867" s="21" t="s">
        <v>8931</v>
      </c>
      <c r="H2867" s="21" t="s">
        <v>8932</v>
      </c>
      <c r="I2867" s="21" t="s">
        <v>1588</v>
      </c>
      <c r="J2867" s="148" t="s">
        <v>8933</v>
      </c>
      <c r="K2867" s="20" t="s">
        <v>8508</v>
      </c>
      <c r="L2867" s="21"/>
    </row>
    <row r="2868">
      <c r="C2868" s="15" t="s">
        <v>318</v>
      </c>
      <c r="D2868" s="12"/>
      <c r="E2868" s="12" t="s">
        <v>1619</v>
      </c>
      <c r="F2868" s="21"/>
      <c r="G2868" s="21" t="s">
        <v>8934</v>
      </c>
      <c r="H2868" s="21" t="s">
        <v>8935</v>
      </c>
      <c r="I2868" s="21" t="s">
        <v>1588</v>
      </c>
      <c r="J2868" s="148" t="s">
        <v>8936</v>
      </c>
      <c r="K2868" s="20" t="s">
        <v>8508</v>
      </c>
      <c r="L2868" s="21"/>
    </row>
    <row r="2869">
      <c r="C2869" s="15" t="s">
        <v>318</v>
      </c>
      <c r="D2869" s="12"/>
      <c r="E2869" s="12" t="s">
        <v>1619</v>
      </c>
      <c r="F2869" s="21"/>
      <c r="G2869" s="21" t="s">
        <v>8937</v>
      </c>
      <c r="H2869" s="21" t="s">
        <v>8938</v>
      </c>
      <c r="I2869" s="21" t="s">
        <v>1588</v>
      </c>
      <c r="J2869" s="148" t="s">
        <v>8939</v>
      </c>
      <c r="K2869" s="20" t="s">
        <v>8508</v>
      </c>
      <c r="L2869" s="21"/>
    </row>
    <row r="2870">
      <c r="C2870" s="15" t="s">
        <v>318</v>
      </c>
      <c r="D2870" s="12"/>
      <c r="E2870" s="12" t="s">
        <v>1619</v>
      </c>
      <c r="F2870" s="21"/>
      <c r="G2870" s="21" t="s">
        <v>8940</v>
      </c>
      <c r="H2870" s="21" t="s">
        <v>8941</v>
      </c>
      <c r="I2870" s="21" t="s">
        <v>1588</v>
      </c>
      <c r="J2870" s="148" t="s">
        <v>8942</v>
      </c>
      <c r="K2870" s="20" t="s">
        <v>8508</v>
      </c>
      <c r="L2870" s="21"/>
    </row>
    <row r="2871">
      <c r="C2871" s="15" t="s">
        <v>318</v>
      </c>
      <c r="D2871" s="12"/>
      <c r="E2871" s="12" t="s">
        <v>1619</v>
      </c>
      <c r="F2871" s="21"/>
      <c r="G2871" s="21" t="s">
        <v>8943</v>
      </c>
      <c r="H2871" s="21" t="s">
        <v>8944</v>
      </c>
      <c r="I2871" s="21" t="s">
        <v>1588</v>
      </c>
      <c r="J2871" s="148" t="s">
        <v>8945</v>
      </c>
      <c r="K2871" s="20" t="s">
        <v>8508</v>
      </c>
      <c r="L2871" s="21"/>
    </row>
    <row r="2872">
      <c r="C2872" s="15" t="s">
        <v>318</v>
      </c>
      <c r="D2872" s="12"/>
      <c r="E2872" s="12" t="s">
        <v>1619</v>
      </c>
      <c r="F2872" s="21"/>
      <c r="G2872" s="21" t="s">
        <v>8946</v>
      </c>
      <c r="H2872" s="21" t="s">
        <v>8947</v>
      </c>
      <c r="I2872" s="21" t="s">
        <v>1588</v>
      </c>
      <c r="J2872" s="148" t="s">
        <v>8948</v>
      </c>
      <c r="K2872" s="20" t="s">
        <v>8508</v>
      </c>
      <c r="L2872" s="21"/>
    </row>
    <row r="2873">
      <c r="C2873" s="15" t="s">
        <v>318</v>
      </c>
      <c r="D2873" s="12"/>
      <c r="E2873" s="12" t="s">
        <v>1619</v>
      </c>
      <c r="F2873" s="21"/>
      <c r="G2873" s="21" t="s">
        <v>8949</v>
      </c>
      <c r="H2873" s="21" t="s">
        <v>8950</v>
      </c>
      <c r="I2873" s="21" t="s">
        <v>1588</v>
      </c>
      <c r="J2873" s="148" t="s">
        <v>8951</v>
      </c>
      <c r="K2873" s="20" t="s">
        <v>8508</v>
      </c>
      <c r="L2873" s="21"/>
    </row>
    <row r="2874">
      <c r="C2874" s="15" t="s">
        <v>318</v>
      </c>
      <c r="D2874" s="12"/>
      <c r="E2874" s="12" t="s">
        <v>1619</v>
      </c>
      <c r="F2874" s="21"/>
      <c r="G2874" s="21" t="s">
        <v>8952</v>
      </c>
      <c r="H2874" s="21" t="s">
        <v>8953</v>
      </c>
      <c r="I2874" s="21" t="s">
        <v>1588</v>
      </c>
      <c r="J2874" s="148" t="s">
        <v>8954</v>
      </c>
      <c r="K2874" s="20" t="s">
        <v>8508</v>
      </c>
      <c r="L2874" s="21"/>
    </row>
    <row r="2875">
      <c r="C2875" s="15" t="s">
        <v>318</v>
      </c>
      <c r="D2875" s="12"/>
      <c r="E2875" s="12" t="s">
        <v>1619</v>
      </c>
      <c r="F2875" s="21"/>
      <c r="G2875" s="21" t="s">
        <v>8955</v>
      </c>
      <c r="H2875" s="21" t="s">
        <v>8956</v>
      </c>
      <c r="I2875" s="21" t="s">
        <v>1588</v>
      </c>
      <c r="J2875" s="148" t="s">
        <v>8957</v>
      </c>
      <c r="K2875" s="20" t="s">
        <v>8508</v>
      </c>
      <c r="L2875" s="21"/>
    </row>
    <row r="2876">
      <c r="C2876" s="15" t="s">
        <v>318</v>
      </c>
      <c r="D2876" s="12"/>
      <c r="E2876" s="12" t="s">
        <v>1619</v>
      </c>
      <c r="F2876" s="21"/>
      <c r="G2876" s="21" t="s">
        <v>8958</v>
      </c>
      <c r="H2876" s="21" t="s">
        <v>8959</v>
      </c>
      <c r="I2876" s="21" t="s">
        <v>1588</v>
      </c>
      <c r="J2876" s="148" t="s">
        <v>8960</v>
      </c>
      <c r="K2876" s="20" t="s">
        <v>8508</v>
      </c>
      <c r="L2876" s="21"/>
    </row>
    <row r="2877">
      <c r="C2877" s="15" t="s">
        <v>318</v>
      </c>
      <c r="D2877" s="12"/>
      <c r="E2877" s="12" t="s">
        <v>1654</v>
      </c>
      <c r="F2877" s="21"/>
      <c r="G2877" s="21" t="s">
        <v>8961</v>
      </c>
      <c r="H2877" s="21" t="s">
        <v>8962</v>
      </c>
      <c r="I2877" s="21" t="s">
        <v>1600</v>
      </c>
      <c r="J2877" s="148" t="s">
        <v>8963</v>
      </c>
      <c r="K2877" s="20" t="s">
        <v>8964</v>
      </c>
      <c r="L2877" s="21"/>
    </row>
    <row r="2878">
      <c r="C2878" s="15" t="s">
        <v>318</v>
      </c>
      <c r="D2878" s="12"/>
      <c r="E2878" s="12" t="s">
        <v>1619</v>
      </c>
      <c r="F2878" s="21"/>
      <c r="G2878" s="21" t="s">
        <v>8877</v>
      </c>
      <c r="H2878" s="21" t="s">
        <v>8965</v>
      </c>
      <c r="I2878" s="21" t="s">
        <v>1588</v>
      </c>
      <c r="J2878" s="148" t="s">
        <v>8966</v>
      </c>
      <c r="K2878" s="20" t="s">
        <v>8745</v>
      </c>
      <c r="L2878" s="21"/>
    </row>
    <row r="2879">
      <c r="C2879" s="15" t="s">
        <v>318</v>
      </c>
      <c r="D2879" s="12"/>
      <c r="E2879" s="12" t="s">
        <v>1619</v>
      </c>
      <c r="F2879" s="21"/>
      <c r="G2879" s="21" t="s">
        <v>8877</v>
      </c>
      <c r="H2879" s="21" t="s">
        <v>8965</v>
      </c>
      <c r="I2879" s="21" t="s">
        <v>1588</v>
      </c>
      <c r="J2879" s="148" t="s">
        <v>8967</v>
      </c>
      <c r="K2879" s="20" t="s">
        <v>8747</v>
      </c>
      <c r="L2879" s="21"/>
    </row>
    <row r="2880">
      <c r="C2880" s="15" t="s">
        <v>318</v>
      </c>
      <c r="D2880" s="12"/>
      <c r="E2880" s="12" t="s">
        <v>1619</v>
      </c>
      <c r="F2880" s="21"/>
      <c r="G2880" s="21" t="s">
        <v>8910</v>
      </c>
      <c r="H2880" s="21" t="s">
        <v>8968</v>
      </c>
      <c r="I2880" s="21" t="s">
        <v>1588</v>
      </c>
      <c r="J2880" s="148" t="s">
        <v>8969</v>
      </c>
      <c r="K2880" s="20" t="s">
        <v>8745</v>
      </c>
      <c r="L2880" s="21"/>
    </row>
    <row r="2881">
      <c r="C2881" s="15" t="s">
        <v>318</v>
      </c>
      <c r="D2881" s="12"/>
      <c r="E2881" s="12" t="s">
        <v>1619</v>
      </c>
      <c r="F2881" s="21"/>
      <c r="G2881" s="21" t="s">
        <v>8910</v>
      </c>
      <c r="H2881" s="21" t="s">
        <v>8968</v>
      </c>
      <c r="I2881" s="21" t="s">
        <v>1588</v>
      </c>
      <c r="J2881" s="148" t="s">
        <v>8970</v>
      </c>
      <c r="K2881" s="20" t="s">
        <v>8747</v>
      </c>
      <c r="L2881" s="21"/>
    </row>
    <row r="2882">
      <c r="C2882" s="15" t="s">
        <v>318</v>
      </c>
      <c r="D2882" s="12"/>
      <c r="E2882" s="12" t="s">
        <v>1619</v>
      </c>
      <c r="F2882" s="21"/>
      <c r="G2882" s="21" t="s">
        <v>8940</v>
      </c>
      <c r="H2882" s="21" t="s">
        <v>8971</v>
      </c>
      <c r="I2882" s="21" t="s">
        <v>1588</v>
      </c>
      <c r="J2882" s="148" t="s">
        <v>8972</v>
      </c>
      <c r="K2882" s="20" t="s">
        <v>8745</v>
      </c>
      <c r="L2882" s="21"/>
    </row>
    <row r="2883">
      <c r="C2883" s="15" t="s">
        <v>318</v>
      </c>
      <c r="D2883" s="12"/>
      <c r="E2883" s="12" t="s">
        <v>1619</v>
      </c>
      <c r="F2883" s="21"/>
      <c r="G2883" s="21" t="s">
        <v>8940</v>
      </c>
      <c r="H2883" s="21" t="s">
        <v>8971</v>
      </c>
      <c r="I2883" s="21" t="s">
        <v>1588</v>
      </c>
      <c r="J2883" s="148" t="s">
        <v>8973</v>
      </c>
      <c r="K2883" s="20" t="s">
        <v>8747</v>
      </c>
      <c r="L2883" s="21"/>
    </row>
    <row r="2884">
      <c r="C2884" s="15" t="s">
        <v>318</v>
      </c>
      <c r="D2884" s="12"/>
      <c r="E2884" s="12" t="s">
        <v>1619</v>
      </c>
      <c r="F2884" s="21"/>
      <c r="G2884" s="21" t="s">
        <v>8943</v>
      </c>
      <c r="H2884" s="21" t="s">
        <v>8974</v>
      </c>
      <c r="I2884" s="21" t="s">
        <v>1588</v>
      </c>
      <c r="J2884" s="148" t="s">
        <v>8975</v>
      </c>
      <c r="K2884" s="20" t="s">
        <v>8747</v>
      </c>
      <c r="L2884" s="21"/>
    </row>
    <row r="2885">
      <c r="C2885" s="15" t="s">
        <v>318</v>
      </c>
      <c r="D2885" s="12"/>
      <c r="E2885" s="12" t="s">
        <v>1678</v>
      </c>
      <c r="F2885" s="21"/>
      <c r="G2885" s="21" t="s">
        <v>8976</v>
      </c>
      <c r="H2885" s="21" t="s">
        <v>8977</v>
      </c>
      <c r="I2885" s="21" t="s">
        <v>1681</v>
      </c>
      <c r="J2885" s="148" t="s">
        <v>8978</v>
      </c>
      <c r="K2885" s="20" t="s">
        <v>2986</v>
      </c>
      <c r="L2885" s="21"/>
    </row>
    <row r="2886">
      <c r="C2886" s="15" t="s">
        <v>318</v>
      </c>
      <c r="D2886" s="12"/>
      <c r="E2886" s="12" t="s">
        <v>1619</v>
      </c>
      <c r="F2886" s="21"/>
      <c r="G2886" s="21" t="s">
        <v>8877</v>
      </c>
      <c r="H2886" s="21" t="s">
        <v>8979</v>
      </c>
      <c r="I2886" s="21" t="s">
        <v>1588</v>
      </c>
      <c r="J2886" s="148" t="s">
        <v>8980</v>
      </c>
      <c r="K2886" s="20" t="s">
        <v>8592</v>
      </c>
      <c r="L2886" s="21"/>
    </row>
    <row r="2887">
      <c r="C2887" s="15" t="s">
        <v>318</v>
      </c>
      <c r="D2887" s="12"/>
      <c r="E2887" s="12" t="s">
        <v>1619</v>
      </c>
      <c r="F2887" s="21"/>
      <c r="G2887" s="21" t="s">
        <v>8910</v>
      </c>
      <c r="H2887" s="21" t="s">
        <v>8981</v>
      </c>
      <c r="I2887" s="21" t="s">
        <v>1588</v>
      </c>
      <c r="J2887" s="148" t="s">
        <v>8982</v>
      </c>
      <c r="K2887" s="20" t="s">
        <v>8592</v>
      </c>
      <c r="L2887" s="21"/>
    </row>
    <row r="2888">
      <c r="C2888" s="15" t="s">
        <v>318</v>
      </c>
      <c r="D2888" s="12"/>
      <c r="E2888" s="12" t="s">
        <v>1619</v>
      </c>
      <c r="F2888" s="21"/>
      <c r="G2888" s="21" t="s">
        <v>8940</v>
      </c>
      <c r="H2888" s="21" t="s">
        <v>8983</v>
      </c>
      <c r="I2888" s="21" t="s">
        <v>1588</v>
      </c>
      <c r="J2888" s="148" t="s">
        <v>8984</v>
      </c>
      <c r="K2888" s="20" t="s">
        <v>8592</v>
      </c>
      <c r="L2888" s="21"/>
    </row>
    <row r="2889">
      <c r="C2889" s="15" t="s">
        <v>318</v>
      </c>
      <c r="D2889" s="12"/>
      <c r="E2889" s="12" t="s">
        <v>1619</v>
      </c>
      <c r="F2889" s="21"/>
      <c r="G2889" s="21" t="s">
        <v>8943</v>
      </c>
      <c r="H2889" s="21" t="s">
        <v>8985</v>
      </c>
      <c r="I2889" s="21" t="s">
        <v>1588</v>
      </c>
      <c r="J2889" s="148" t="s">
        <v>8986</v>
      </c>
      <c r="K2889" s="20" t="s">
        <v>8592</v>
      </c>
      <c r="L2889" s="21"/>
    </row>
    <row r="2890">
      <c r="C2890" s="15" t="s">
        <v>318</v>
      </c>
      <c r="D2890" s="12"/>
      <c r="E2890" s="12" t="s">
        <v>1619</v>
      </c>
      <c r="F2890" s="21"/>
      <c r="G2890" s="21" t="s">
        <v>8946</v>
      </c>
      <c r="H2890" s="21" t="s">
        <v>8987</v>
      </c>
      <c r="I2890" s="21" t="s">
        <v>1588</v>
      </c>
      <c r="J2890" s="148" t="s">
        <v>8988</v>
      </c>
      <c r="K2890" s="20" t="s">
        <v>8592</v>
      </c>
      <c r="L2890" s="21"/>
    </row>
    <row r="2891">
      <c r="C2891" s="15" t="s">
        <v>318</v>
      </c>
      <c r="D2891" s="12"/>
      <c r="E2891" s="12" t="s">
        <v>1619</v>
      </c>
      <c r="F2891" s="21"/>
      <c r="G2891" s="21" t="s">
        <v>8949</v>
      </c>
      <c r="H2891" s="21" t="s">
        <v>8989</v>
      </c>
      <c r="I2891" s="21" t="s">
        <v>1588</v>
      </c>
      <c r="J2891" s="148" t="s">
        <v>8990</v>
      </c>
      <c r="K2891" s="20" t="s">
        <v>8592</v>
      </c>
      <c r="L2891" s="21"/>
    </row>
    <row r="2892">
      <c r="C2892" s="15" t="s">
        <v>318</v>
      </c>
      <c r="D2892" s="12"/>
      <c r="E2892" s="12" t="s">
        <v>1619</v>
      </c>
      <c r="F2892" s="21"/>
      <c r="G2892" s="21" t="s">
        <v>8952</v>
      </c>
      <c r="H2892" s="21" t="s">
        <v>8991</v>
      </c>
      <c r="I2892" s="21" t="s">
        <v>1588</v>
      </c>
      <c r="J2892" s="148" t="s">
        <v>8992</v>
      </c>
      <c r="K2892" s="20" t="s">
        <v>8592</v>
      </c>
      <c r="L2892" s="21"/>
    </row>
    <row r="2893">
      <c r="C2893" s="15" t="s">
        <v>318</v>
      </c>
      <c r="D2893" s="12"/>
      <c r="E2893" s="12" t="s">
        <v>1619</v>
      </c>
      <c r="F2893" s="21"/>
      <c r="G2893" s="21" t="s">
        <v>8955</v>
      </c>
      <c r="H2893" s="21" t="s">
        <v>8993</v>
      </c>
      <c r="I2893" s="21" t="s">
        <v>1588</v>
      </c>
      <c r="J2893" s="148" t="s">
        <v>8994</v>
      </c>
      <c r="K2893" s="20" t="s">
        <v>8592</v>
      </c>
      <c r="L2893" s="21"/>
    </row>
    <row r="2894">
      <c r="C2894" s="15" t="s">
        <v>318</v>
      </c>
      <c r="D2894" s="12"/>
      <c r="E2894" s="12" t="s">
        <v>1619</v>
      </c>
      <c r="F2894" s="21"/>
      <c r="G2894" s="21" t="s">
        <v>8958</v>
      </c>
      <c r="H2894" s="21" t="s">
        <v>8995</v>
      </c>
      <c r="I2894" s="21" t="s">
        <v>1588</v>
      </c>
      <c r="J2894" s="148" t="s">
        <v>8996</v>
      </c>
      <c r="K2894" s="20" t="s">
        <v>8592</v>
      </c>
      <c r="L2894" s="21"/>
    </row>
    <row r="2895">
      <c r="C2895" s="15" t="s">
        <v>318</v>
      </c>
      <c r="D2895" s="12"/>
      <c r="E2895" s="12" t="s">
        <v>1654</v>
      </c>
      <c r="F2895" s="21"/>
      <c r="G2895" s="21" t="s">
        <v>8997</v>
      </c>
      <c r="H2895" s="21" t="s">
        <v>8998</v>
      </c>
      <c r="I2895" s="21" t="s">
        <v>1600</v>
      </c>
      <c r="J2895" s="148" t="s">
        <v>8999</v>
      </c>
      <c r="K2895" s="20" t="s">
        <v>5213</v>
      </c>
      <c r="L2895" s="21"/>
    </row>
    <row r="2896">
      <c r="C2896" s="15" t="s">
        <v>318</v>
      </c>
      <c r="D2896" s="12"/>
      <c r="E2896" s="12" t="s">
        <v>1656</v>
      </c>
      <c r="F2896" s="21"/>
      <c r="G2896" s="21" t="s">
        <v>9000</v>
      </c>
      <c r="H2896" s="21" t="s">
        <v>9001</v>
      </c>
      <c r="I2896" s="21" t="s">
        <v>1637</v>
      </c>
      <c r="J2896" s="148" t="s">
        <v>9002</v>
      </c>
      <c r="K2896" s="20" t="s">
        <v>1689</v>
      </c>
      <c r="L2896" s="21"/>
    </row>
    <row r="2897">
      <c r="C2897" s="15" t="s">
        <v>318</v>
      </c>
      <c r="D2897" s="12"/>
      <c r="E2897" s="12" t="s">
        <v>1654</v>
      </c>
      <c r="F2897" s="21"/>
      <c r="G2897" s="21" t="s">
        <v>9003</v>
      </c>
      <c r="H2897" s="21" t="s">
        <v>9004</v>
      </c>
      <c r="I2897" s="21" t="s">
        <v>1600</v>
      </c>
      <c r="J2897" s="148" t="s">
        <v>9005</v>
      </c>
      <c r="K2897" s="20" t="s">
        <v>9006</v>
      </c>
      <c r="L2897" s="21"/>
    </row>
    <row r="2898">
      <c r="C2898" s="15" t="s">
        <v>318</v>
      </c>
      <c r="D2898" s="12"/>
      <c r="E2898" s="12" t="s">
        <v>1678</v>
      </c>
      <c r="F2898" s="21"/>
      <c r="G2898" s="21" t="s">
        <v>9007</v>
      </c>
      <c r="H2898" s="21" t="s">
        <v>9008</v>
      </c>
      <c r="I2898" s="21" t="s">
        <v>1681</v>
      </c>
      <c r="J2898" s="148" t="s">
        <v>9009</v>
      </c>
      <c r="K2898" s="20" t="s">
        <v>3701</v>
      </c>
      <c r="L2898" s="21"/>
    </row>
    <row r="2899">
      <c r="C2899" s="15" t="s">
        <v>318</v>
      </c>
      <c r="D2899" s="12"/>
      <c r="E2899" s="12" t="s">
        <v>1678</v>
      </c>
      <c r="F2899" s="21"/>
      <c r="G2899" s="21" t="s">
        <v>9010</v>
      </c>
      <c r="H2899" s="21" t="s">
        <v>9011</v>
      </c>
      <c r="I2899" s="21" t="s">
        <v>1681</v>
      </c>
      <c r="J2899" s="148" t="s">
        <v>9012</v>
      </c>
      <c r="K2899" s="20" t="s">
        <v>3701</v>
      </c>
      <c r="L2899" s="21"/>
    </row>
    <row r="2900">
      <c r="C2900" s="15" t="s">
        <v>318</v>
      </c>
      <c r="D2900" s="12"/>
      <c r="E2900" s="12" t="s">
        <v>1678</v>
      </c>
      <c r="F2900" s="21"/>
      <c r="G2900" s="21" t="s">
        <v>9013</v>
      </c>
      <c r="H2900" s="21" t="s">
        <v>9014</v>
      </c>
      <c r="I2900" s="21" t="s">
        <v>1681</v>
      </c>
      <c r="J2900" s="148" t="s">
        <v>9015</v>
      </c>
      <c r="K2900" s="20" t="s">
        <v>3021</v>
      </c>
      <c r="L2900" s="21"/>
    </row>
    <row r="2901">
      <c r="C2901" s="15" t="s">
        <v>318</v>
      </c>
      <c r="D2901" s="12"/>
      <c r="E2901" s="12" t="s">
        <v>1719</v>
      </c>
      <c r="F2901" s="21"/>
      <c r="G2901" s="21" t="s">
        <v>9016</v>
      </c>
      <c r="H2901" s="21" t="s">
        <v>9017</v>
      </c>
      <c r="I2901" s="21" t="s">
        <v>1722</v>
      </c>
      <c r="J2901" s="148" t="s">
        <v>9018</v>
      </c>
      <c r="K2901" s="20" t="s">
        <v>3680</v>
      </c>
      <c r="L2901" s="21"/>
    </row>
    <row r="2902">
      <c r="C2902" s="15" t="s">
        <v>318</v>
      </c>
      <c r="D2902" s="12"/>
      <c r="E2902" s="12" t="s">
        <v>1719</v>
      </c>
      <c r="F2902" s="21"/>
      <c r="G2902" s="21" t="s">
        <v>9019</v>
      </c>
      <c r="H2902" s="21" t="s">
        <v>9020</v>
      </c>
      <c r="I2902" s="21" t="s">
        <v>1722</v>
      </c>
      <c r="J2902" s="148" t="s">
        <v>9021</v>
      </c>
      <c r="K2902" s="20" t="s">
        <v>3685</v>
      </c>
      <c r="L2902" s="21"/>
    </row>
    <row r="2903">
      <c r="C2903" s="15" t="s">
        <v>318</v>
      </c>
      <c r="D2903" s="12"/>
      <c r="E2903" s="12" t="s">
        <v>1656</v>
      </c>
      <c r="F2903" s="21"/>
      <c r="G2903" s="21" t="s">
        <v>9022</v>
      </c>
      <c r="H2903" s="21" t="s">
        <v>9023</v>
      </c>
      <c r="I2903" s="21" t="s">
        <v>1637</v>
      </c>
      <c r="J2903" s="148" t="s">
        <v>9024</v>
      </c>
      <c r="K2903" s="20" t="s">
        <v>1660</v>
      </c>
      <c r="L2903" s="21"/>
    </row>
    <row r="2904">
      <c r="C2904" s="15" t="s">
        <v>318</v>
      </c>
      <c r="D2904" s="12"/>
      <c r="E2904" s="12" t="s">
        <v>1678</v>
      </c>
      <c r="F2904" s="21"/>
      <c r="G2904" s="21" t="s">
        <v>9025</v>
      </c>
      <c r="H2904" s="21" t="s">
        <v>9026</v>
      </c>
      <c r="I2904" s="21" t="s">
        <v>1681</v>
      </c>
      <c r="J2904" s="148" t="s">
        <v>9027</v>
      </c>
      <c r="K2904" s="20" t="s">
        <v>3029</v>
      </c>
      <c r="L2904" s="21"/>
    </row>
    <row r="2905">
      <c r="C2905" s="15" t="s">
        <v>318</v>
      </c>
      <c r="D2905" s="12"/>
      <c r="E2905" s="12" t="s">
        <v>1678</v>
      </c>
      <c r="F2905" s="21"/>
      <c r="G2905" s="21" t="s">
        <v>9028</v>
      </c>
      <c r="H2905" s="21" t="s">
        <v>9029</v>
      </c>
      <c r="I2905" s="21" t="s">
        <v>1681</v>
      </c>
      <c r="J2905" s="148" t="s">
        <v>9030</v>
      </c>
      <c r="K2905" s="20" t="s">
        <v>3764</v>
      </c>
      <c r="L2905" s="21"/>
    </row>
    <row r="2906">
      <c r="C2906" s="15" t="s">
        <v>318</v>
      </c>
      <c r="D2906" s="12"/>
      <c r="E2906" s="12" t="s">
        <v>1678</v>
      </c>
      <c r="F2906" s="21"/>
      <c r="G2906" s="21" t="s">
        <v>9031</v>
      </c>
      <c r="H2906" s="21" t="s">
        <v>9032</v>
      </c>
      <c r="I2906" s="21" t="s">
        <v>1681</v>
      </c>
      <c r="J2906" s="148" t="s">
        <v>9033</v>
      </c>
      <c r="K2906" s="20" t="s">
        <v>3769</v>
      </c>
      <c r="L2906" s="21"/>
    </row>
    <row r="2907">
      <c r="C2907" s="15" t="s">
        <v>318</v>
      </c>
      <c r="D2907" s="12"/>
      <c r="E2907" s="12" t="s">
        <v>1678</v>
      </c>
      <c r="F2907" s="21"/>
      <c r="G2907" s="21" t="s">
        <v>9034</v>
      </c>
      <c r="H2907" s="21" t="s">
        <v>9035</v>
      </c>
      <c r="I2907" s="21" t="s">
        <v>1681</v>
      </c>
      <c r="J2907" s="148" t="s">
        <v>9036</v>
      </c>
      <c r="K2907" s="20" t="s">
        <v>3774</v>
      </c>
      <c r="L2907" s="21"/>
    </row>
    <row r="2908">
      <c r="C2908" s="15" t="s">
        <v>318</v>
      </c>
      <c r="D2908" s="12"/>
      <c r="E2908" s="12" t="s">
        <v>1619</v>
      </c>
      <c r="F2908" s="21"/>
      <c r="G2908" s="21" t="s">
        <v>9037</v>
      </c>
      <c r="H2908" s="21" t="s">
        <v>9038</v>
      </c>
      <c r="I2908" s="21" t="s">
        <v>1588</v>
      </c>
      <c r="J2908" s="148" t="s">
        <v>9039</v>
      </c>
      <c r="K2908" s="20" t="s">
        <v>3376</v>
      </c>
      <c r="L2908" s="21"/>
    </row>
    <row r="2909">
      <c r="C2909" s="15" t="s">
        <v>318</v>
      </c>
      <c r="D2909" s="12"/>
      <c r="E2909" s="12" t="s">
        <v>1729</v>
      </c>
      <c r="F2909" s="21"/>
      <c r="G2909" s="21" t="s">
        <v>9040</v>
      </c>
      <c r="H2909" s="21" t="s">
        <v>9041</v>
      </c>
      <c r="I2909" s="21" t="s">
        <v>1607</v>
      </c>
      <c r="J2909" s="148" t="s">
        <v>9042</v>
      </c>
      <c r="K2909" s="20" t="s">
        <v>2981</v>
      </c>
      <c r="L2909" s="21"/>
    </row>
    <row r="2910">
      <c r="C2910" s="15" t="s">
        <v>318</v>
      </c>
      <c r="D2910" s="12"/>
      <c r="E2910" s="12" t="s">
        <v>1729</v>
      </c>
      <c r="F2910" s="21"/>
      <c r="G2910" s="21" t="s">
        <v>9043</v>
      </c>
      <c r="H2910" s="21" t="s">
        <v>9044</v>
      </c>
      <c r="I2910" s="21" t="s">
        <v>1607</v>
      </c>
      <c r="J2910" s="148" t="s">
        <v>9045</v>
      </c>
      <c r="K2910" s="20" t="s">
        <v>9046</v>
      </c>
      <c r="L2910" s="21"/>
    </row>
    <row r="2911">
      <c r="C2911" s="15" t="s">
        <v>318</v>
      </c>
      <c r="D2911" s="12"/>
      <c r="E2911" s="12" t="s">
        <v>1656</v>
      </c>
      <c r="F2911" s="21"/>
      <c r="G2911" s="21" t="s">
        <v>9047</v>
      </c>
      <c r="H2911" s="21" t="s">
        <v>9048</v>
      </c>
      <c r="I2911" s="21" t="s">
        <v>1637</v>
      </c>
      <c r="J2911" s="148" t="s">
        <v>9049</v>
      </c>
      <c r="K2911" s="20" t="s">
        <v>3791</v>
      </c>
      <c r="L2911" s="21"/>
    </row>
    <row r="2912">
      <c r="C2912" s="15" t="s">
        <v>318</v>
      </c>
      <c r="D2912" s="12"/>
      <c r="E2912" s="12" t="s">
        <v>1656</v>
      </c>
      <c r="F2912" s="21"/>
      <c r="G2912" s="21" t="s">
        <v>9047</v>
      </c>
      <c r="H2912" s="21" t="s">
        <v>9048</v>
      </c>
      <c r="I2912" s="21" t="s">
        <v>1637</v>
      </c>
      <c r="J2912" s="148" t="s">
        <v>9050</v>
      </c>
      <c r="K2912" s="20" t="s">
        <v>3794</v>
      </c>
      <c r="L2912" s="21"/>
    </row>
    <row r="2913">
      <c r="C2913" s="15" t="s">
        <v>318</v>
      </c>
      <c r="D2913" s="12"/>
      <c r="E2913" s="12" t="s">
        <v>1656</v>
      </c>
      <c r="F2913" s="21"/>
      <c r="G2913" s="21" t="s">
        <v>9047</v>
      </c>
      <c r="H2913" s="21" t="s">
        <v>9048</v>
      </c>
      <c r="I2913" s="21" t="s">
        <v>1637</v>
      </c>
      <c r="J2913" s="148" t="s">
        <v>9051</v>
      </c>
      <c r="K2913" s="20" t="s">
        <v>3797</v>
      </c>
      <c r="L2913" s="21"/>
    </row>
    <row r="2914">
      <c r="C2914" s="15" t="s">
        <v>318</v>
      </c>
      <c r="D2914" s="12"/>
      <c r="E2914" s="12" t="s">
        <v>1656</v>
      </c>
      <c r="F2914" s="21"/>
      <c r="G2914" s="21" t="s">
        <v>9047</v>
      </c>
      <c r="H2914" s="21" t="s">
        <v>9048</v>
      </c>
      <c r="I2914" s="21" t="s">
        <v>1637</v>
      </c>
      <c r="J2914" s="148" t="s">
        <v>9052</v>
      </c>
      <c r="K2914" s="20" t="s">
        <v>3800</v>
      </c>
      <c r="L2914" s="21"/>
    </row>
    <row r="2915">
      <c r="C2915" s="15" t="s">
        <v>318</v>
      </c>
      <c r="D2915" s="12"/>
      <c r="E2915" s="12" t="s">
        <v>1656</v>
      </c>
      <c r="F2915" s="21"/>
      <c r="G2915" s="21" t="s">
        <v>9047</v>
      </c>
      <c r="H2915" s="21" t="s">
        <v>9048</v>
      </c>
      <c r="I2915" s="21" t="s">
        <v>1637</v>
      </c>
      <c r="J2915" s="148" t="s">
        <v>9053</v>
      </c>
      <c r="K2915" s="20" t="s">
        <v>3803</v>
      </c>
      <c r="L2915" s="21"/>
    </row>
    <row r="2916">
      <c r="C2916" s="15" t="s">
        <v>318</v>
      </c>
      <c r="D2916" s="12"/>
      <c r="E2916" s="12" t="s">
        <v>1656</v>
      </c>
      <c r="F2916" s="21"/>
      <c r="G2916" s="21" t="s">
        <v>9047</v>
      </c>
      <c r="H2916" s="21" t="s">
        <v>9048</v>
      </c>
      <c r="I2916" s="21" t="s">
        <v>1637</v>
      </c>
      <c r="J2916" s="148" t="s">
        <v>9054</v>
      </c>
      <c r="K2916" s="20" t="s">
        <v>3806</v>
      </c>
      <c r="L2916" s="21"/>
    </row>
    <row r="2917">
      <c r="C2917" s="15" t="s">
        <v>318</v>
      </c>
      <c r="D2917" s="12"/>
      <c r="E2917" s="12" t="s">
        <v>1656</v>
      </c>
      <c r="F2917" s="21"/>
      <c r="G2917" s="21" t="s">
        <v>9047</v>
      </c>
      <c r="H2917" s="21" t="s">
        <v>9048</v>
      </c>
      <c r="I2917" s="21" t="s">
        <v>1637</v>
      </c>
      <c r="J2917" s="148" t="s">
        <v>9055</v>
      </c>
      <c r="K2917" s="20" t="s">
        <v>3809</v>
      </c>
      <c r="L2917" s="21"/>
    </row>
    <row r="2918">
      <c r="C2918" s="15" t="s">
        <v>318</v>
      </c>
      <c r="D2918" s="12"/>
      <c r="E2918" s="12" t="s">
        <v>1656</v>
      </c>
      <c r="F2918" s="21"/>
      <c r="G2918" s="21" t="s">
        <v>9047</v>
      </c>
      <c r="H2918" s="21" t="s">
        <v>9048</v>
      </c>
      <c r="I2918" s="21" t="s">
        <v>1637</v>
      </c>
      <c r="J2918" s="148" t="s">
        <v>9056</v>
      </c>
      <c r="K2918" s="20" t="s">
        <v>3812</v>
      </c>
      <c r="L2918" s="21"/>
    </row>
    <row r="2919">
      <c r="C2919" s="15" t="s">
        <v>318</v>
      </c>
      <c r="D2919" s="12"/>
      <c r="E2919" s="12" t="s">
        <v>1656</v>
      </c>
      <c r="F2919" s="21"/>
      <c r="G2919" s="21" t="s">
        <v>9047</v>
      </c>
      <c r="H2919" s="21" t="s">
        <v>9048</v>
      </c>
      <c r="I2919" s="21" t="s">
        <v>1637</v>
      </c>
      <c r="J2919" s="148" t="s">
        <v>9057</v>
      </c>
      <c r="K2919" s="20" t="s">
        <v>3815</v>
      </c>
      <c r="L2919" s="21"/>
    </row>
    <row r="2920">
      <c r="C2920" s="15" t="s">
        <v>318</v>
      </c>
      <c r="D2920" s="12"/>
      <c r="E2920" s="12" t="s">
        <v>1656</v>
      </c>
      <c r="F2920" s="21"/>
      <c r="G2920" s="21" t="s">
        <v>9047</v>
      </c>
      <c r="H2920" s="21" t="s">
        <v>9048</v>
      </c>
      <c r="I2920" s="21" t="s">
        <v>1637</v>
      </c>
      <c r="J2920" s="148" t="s">
        <v>9058</v>
      </c>
      <c r="K2920" s="20" t="s">
        <v>3818</v>
      </c>
      <c r="L2920" s="21"/>
    </row>
    <row r="2921">
      <c r="C2921" s="15" t="s">
        <v>318</v>
      </c>
      <c r="D2921" s="12"/>
      <c r="E2921" s="12" t="s">
        <v>1656</v>
      </c>
      <c r="F2921" s="21"/>
      <c r="G2921" s="21" t="s">
        <v>9047</v>
      </c>
      <c r="H2921" s="21" t="s">
        <v>9048</v>
      </c>
      <c r="I2921" s="21" t="s">
        <v>1637</v>
      </c>
      <c r="J2921" s="148" t="s">
        <v>9059</v>
      </c>
      <c r="K2921" s="20" t="s">
        <v>3821</v>
      </c>
      <c r="L2921" s="21"/>
    </row>
    <row r="2922">
      <c r="C2922" s="15" t="s">
        <v>318</v>
      </c>
      <c r="D2922" s="12"/>
      <c r="E2922" s="12" t="s">
        <v>1656</v>
      </c>
      <c r="F2922" s="21"/>
      <c r="G2922" s="21" t="s">
        <v>9047</v>
      </c>
      <c r="H2922" s="21" t="s">
        <v>9048</v>
      </c>
      <c r="I2922" s="21" t="s">
        <v>1637</v>
      </c>
      <c r="J2922" s="148" t="s">
        <v>9060</v>
      </c>
      <c r="K2922" s="20" t="s">
        <v>3824</v>
      </c>
      <c r="L2922" s="21"/>
    </row>
    <row r="2923">
      <c r="C2923" s="12" t="s">
        <v>324</v>
      </c>
      <c r="D2923" s="157"/>
      <c r="E2923" s="157" t="s">
        <v>2791</v>
      </c>
      <c r="F2923" s="157"/>
      <c r="G2923" s="157" t="s">
        <v>9061</v>
      </c>
      <c r="H2923" s="157" t="s">
        <v>9062</v>
      </c>
      <c r="I2923" s="157" t="s">
        <v>1674</v>
      </c>
      <c r="J2923" s="158" t="s">
        <v>9063</v>
      </c>
      <c r="K2923" s="157" t="s">
        <v>2963</v>
      </c>
      <c r="L2923" s="157"/>
    </row>
    <row r="2924">
      <c r="C2924" s="12" t="s">
        <v>324</v>
      </c>
      <c r="D2924" s="12"/>
      <c r="E2924" s="12" t="s">
        <v>1634</v>
      </c>
      <c r="F2924" s="12"/>
      <c r="G2924" s="12" t="s">
        <v>9064</v>
      </c>
      <c r="H2924" s="12" t="s">
        <v>9065</v>
      </c>
      <c r="I2924" s="12" t="s">
        <v>1637</v>
      </c>
      <c r="J2924" s="114" t="s">
        <v>9066</v>
      </c>
      <c r="K2924" s="12" t="s">
        <v>1833</v>
      </c>
      <c r="L2924" s="12"/>
    </row>
    <row r="2925">
      <c r="C2925" s="12" t="s">
        <v>324</v>
      </c>
      <c r="D2925" s="12"/>
      <c r="E2925" s="12" t="s">
        <v>1634</v>
      </c>
      <c r="F2925" s="12"/>
      <c r="G2925" s="12" t="s">
        <v>9064</v>
      </c>
      <c r="H2925" s="12" t="s">
        <v>9065</v>
      </c>
      <c r="I2925" s="12" t="s">
        <v>1637</v>
      </c>
      <c r="J2925" s="114" t="s">
        <v>9067</v>
      </c>
      <c r="K2925" s="12" t="s">
        <v>1836</v>
      </c>
      <c r="L2925" s="12"/>
    </row>
    <row r="2926">
      <c r="C2926" s="12" t="s">
        <v>324</v>
      </c>
      <c r="D2926" s="12"/>
      <c r="E2926" s="12" t="s">
        <v>1634</v>
      </c>
      <c r="F2926" s="12"/>
      <c r="G2926" s="12" t="s">
        <v>9064</v>
      </c>
      <c r="H2926" s="12" t="s">
        <v>9065</v>
      </c>
      <c r="I2926" s="12" t="s">
        <v>1637</v>
      </c>
      <c r="J2926" s="114" t="s">
        <v>9068</v>
      </c>
      <c r="K2926" s="12" t="s">
        <v>1660</v>
      </c>
      <c r="L2926" s="12"/>
    </row>
    <row r="2927">
      <c r="C2927" s="12" t="s">
        <v>324</v>
      </c>
      <c r="D2927" s="12"/>
      <c r="E2927" s="12" t="s">
        <v>1634</v>
      </c>
      <c r="F2927" s="12"/>
      <c r="G2927" s="12" t="s">
        <v>9064</v>
      </c>
      <c r="H2927" s="12" t="s">
        <v>9065</v>
      </c>
      <c r="I2927" s="12" t="s">
        <v>1637</v>
      </c>
      <c r="J2927" s="114" t="s">
        <v>9069</v>
      </c>
      <c r="K2927" s="12" t="s">
        <v>2777</v>
      </c>
      <c r="L2927" s="12"/>
    </row>
    <row r="2928">
      <c r="C2928" s="12" t="s">
        <v>324</v>
      </c>
      <c r="D2928" s="12"/>
      <c r="E2928" s="12" t="s">
        <v>1634</v>
      </c>
      <c r="F2928" s="12"/>
      <c r="G2928" s="12" t="s">
        <v>9070</v>
      </c>
      <c r="H2928" s="12" t="s">
        <v>9071</v>
      </c>
      <c r="I2928" s="12" t="s">
        <v>1637</v>
      </c>
      <c r="J2928" s="114" t="s">
        <v>9072</v>
      </c>
      <c r="K2928" s="12" t="s">
        <v>2777</v>
      </c>
      <c r="L2928" s="12"/>
    </row>
    <row r="2929">
      <c r="C2929" s="12" t="s">
        <v>324</v>
      </c>
      <c r="D2929" s="12"/>
      <c r="E2929" s="12" t="s">
        <v>1634</v>
      </c>
      <c r="F2929" s="12"/>
      <c r="G2929" s="12" t="s">
        <v>9070</v>
      </c>
      <c r="H2929" s="12" t="s">
        <v>9073</v>
      </c>
      <c r="I2929" s="12" t="s">
        <v>1637</v>
      </c>
      <c r="J2929" s="114" t="s">
        <v>9074</v>
      </c>
      <c r="K2929" s="12" t="s">
        <v>1836</v>
      </c>
      <c r="L2929" s="12"/>
    </row>
    <row r="2930">
      <c r="C2930" s="12" t="s">
        <v>324</v>
      </c>
      <c r="D2930" s="12"/>
      <c r="E2930" s="12" t="s">
        <v>1634</v>
      </c>
      <c r="F2930" s="12"/>
      <c r="G2930" s="12" t="s">
        <v>9070</v>
      </c>
      <c r="H2930" s="12" t="s">
        <v>9073</v>
      </c>
      <c r="I2930" s="12" t="s">
        <v>1637</v>
      </c>
      <c r="J2930" s="114" t="s">
        <v>9075</v>
      </c>
      <c r="K2930" s="12" t="s">
        <v>1660</v>
      </c>
      <c r="L2930" s="12"/>
    </row>
    <row r="2931">
      <c r="C2931" s="12" t="s">
        <v>324</v>
      </c>
      <c r="D2931" s="12"/>
      <c r="E2931" s="12" t="s">
        <v>1634</v>
      </c>
      <c r="F2931" s="12"/>
      <c r="G2931" s="12" t="s">
        <v>9070</v>
      </c>
      <c r="H2931" s="12" t="s">
        <v>9073</v>
      </c>
      <c r="I2931" s="12" t="s">
        <v>1637</v>
      </c>
      <c r="J2931" s="114" t="s">
        <v>9076</v>
      </c>
      <c r="K2931" s="12" t="s">
        <v>1833</v>
      </c>
      <c r="L2931" s="12"/>
    </row>
    <row r="2932">
      <c r="C2932" s="12" t="s">
        <v>324</v>
      </c>
      <c r="D2932" s="12"/>
      <c r="E2932" s="12" t="s">
        <v>2749</v>
      </c>
      <c r="F2932" s="12"/>
      <c r="G2932" s="12" t="s">
        <v>9077</v>
      </c>
      <c r="H2932" s="12" t="s">
        <v>9078</v>
      </c>
      <c r="I2932" s="12" t="s">
        <v>1681</v>
      </c>
      <c r="J2932" s="114" t="s">
        <v>9079</v>
      </c>
      <c r="K2932" s="12" t="s">
        <v>9080</v>
      </c>
      <c r="L2932" s="12"/>
    </row>
    <row r="2933">
      <c r="C2933" s="12" t="s">
        <v>324</v>
      </c>
      <c r="D2933" s="12"/>
      <c r="E2933" s="12" t="s">
        <v>2749</v>
      </c>
      <c r="F2933" s="12"/>
      <c r="G2933" s="12" t="s">
        <v>9081</v>
      </c>
      <c r="H2933" s="12" t="s">
        <v>9082</v>
      </c>
      <c r="I2933" s="12" t="s">
        <v>1681</v>
      </c>
      <c r="J2933" s="114" t="s">
        <v>9083</v>
      </c>
      <c r="K2933" s="12" t="s">
        <v>9084</v>
      </c>
      <c r="L2933" s="12"/>
    </row>
    <row r="2934">
      <c r="C2934" s="12" t="s">
        <v>324</v>
      </c>
      <c r="D2934" s="12"/>
      <c r="E2934" s="12" t="s">
        <v>2749</v>
      </c>
      <c r="F2934" s="12"/>
      <c r="G2934" s="12" t="s">
        <v>9085</v>
      </c>
      <c r="H2934" s="12" t="s">
        <v>9086</v>
      </c>
      <c r="I2934" s="12" t="s">
        <v>1681</v>
      </c>
      <c r="J2934" s="114" t="s">
        <v>9087</v>
      </c>
      <c r="K2934" s="12" t="s">
        <v>9084</v>
      </c>
      <c r="L2934" s="12"/>
    </row>
    <row r="2935">
      <c r="C2935" s="12" t="s">
        <v>324</v>
      </c>
      <c r="D2935" s="12"/>
      <c r="E2935" s="12" t="s">
        <v>2765</v>
      </c>
      <c r="F2935" s="12"/>
      <c r="G2935" s="12" t="s">
        <v>9088</v>
      </c>
      <c r="H2935" s="12" t="s">
        <v>9089</v>
      </c>
      <c r="I2935" s="12" t="s">
        <v>1722</v>
      </c>
      <c r="J2935" s="114" t="s">
        <v>9090</v>
      </c>
      <c r="K2935" s="12" t="s">
        <v>9091</v>
      </c>
      <c r="L2935" s="12"/>
    </row>
    <row r="2936">
      <c r="C2936" s="12" t="s">
        <v>324</v>
      </c>
      <c r="D2936" s="12"/>
      <c r="E2936" s="12" t="s">
        <v>2765</v>
      </c>
      <c r="F2936" s="12"/>
      <c r="G2936" s="12" t="s">
        <v>9092</v>
      </c>
      <c r="H2936" s="12" t="s">
        <v>9093</v>
      </c>
      <c r="I2936" s="12" t="s">
        <v>1722</v>
      </c>
      <c r="J2936" s="114" t="s">
        <v>9094</v>
      </c>
      <c r="K2936" s="12" t="s">
        <v>9091</v>
      </c>
      <c r="L2936" s="12"/>
    </row>
    <row r="2937">
      <c r="C2937" s="12" t="s">
        <v>324</v>
      </c>
      <c r="D2937" s="12"/>
      <c r="E2937" s="12" t="s">
        <v>2765</v>
      </c>
      <c r="F2937" s="12"/>
      <c r="G2937" s="12" t="s">
        <v>9095</v>
      </c>
      <c r="H2937" s="12" t="s">
        <v>9096</v>
      </c>
      <c r="I2937" s="12" t="s">
        <v>1722</v>
      </c>
      <c r="J2937" s="114" t="s">
        <v>9097</v>
      </c>
      <c r="K2937" s="12" t="s">
        <v>9091</v>
      </c>
      <c r="L2937" s="12"/>
    </row>
    <row r="2938">
      <c r="C2938" s="12" t="s">
        <v>324</v>
      </c>
      <c r="D2938" s="12"/>
      <c r="E2938" s="12" t="s">
        <v>2765</v>
      </c>
      <c r="F2938" s="12"/>
      <c r="G2938" s="12" t="s">
        <v>9098</v>
      </c>
      <c r="H2938" s="12" t="s">
        <v>9099</v>
      </c>
      <c r="I2938" s="12" t="s">
        <v>1722</v>
      </c>
      <c r="J2938" s="114" t="s">
        <v>9100</v>
      </c>
      <c r="K2938" s="12" t="s">
        <v>9091</v>
      </c>
      <c r="L2938" s="12"/>
    </row>
    <row r="2939">
      <c r="C2939" s="12" t="s">
        <v>324</v>
      </c>
      <c r="D2939" s="12"/>
      <c r="E2939" s="12" t="s">
        <v>2765</v>
      </c>
      <c r="F2939" s="12"/>
      <c r="G2939" s="12" t="s">
        <v>9101</v>
      </c>
      <c r="H2939" s="12" t="s">
        <v>9102</v>
      </c>
      <c r="I2939" s="12" t="s">
        <v>1722</v>
      </c>
      <c r="J2939" s="114" t="s">
        <v>9103</v>
      </c>
      <c r="K2939" s="12" t="s">
        <v>9091</v>
      </c>
      <c r="L2939" s="12"/>
    </row>
    <row r="2940">
      <c r="C2940" s="12" t="s">
        <v>324</v>
      </c>
      <c r="D2940" s="12"/>
      <c r="E2940" s="12" t="s">
        <v>2765</v>
      </c>
      <c r="F2940" s="12"/>
      <c r="G2940" s="12" t="s">
        <v>9104</v>
      </c>
      <c r="H2940" s="12" t="s">
        <v>9105</v>
      </c>
      <c r="I2940" s="12" t="s">
        <v>1722</v>
      </c>
      <c r="J2940" s="114" t="s">
        <v>9106</v>
      </c>
      <c r="K2940" s="12" t="s">
        <v>9091</v>
      </c>
      <c r="L2940" s="12"/>
    </row>
    <row r="2941">
      <c r="C2941" s="12" t="s">
        <v>324</v>
      </c>
      <c r="D2941" s="12"/>
      <c r="E2941" s="12" t="s">
        <v>2765</v>
      </c>
      <c r="F2941" s="12"/>
      <c r="G2941" s="12" t="s">
        <v>9107</v>
      </c>
      <c r="H2941" s="12" t="s">
        <v>9108</v>
      </c>
      <c r="I2941" s="12" t="s">
        <v>1722</v>
      </c>
      <c r="J2941" s="114" t="s">
        <v>9109</v>
      </c>
      <c r="K2941" s="12" t="s">
        <v>9091</v>
      </c>
      <c r="L2941" s="12"/>
    </row>
    <row r="2942">
      <c r="C2942" s="12" t="s">
        <v>324</v>
      </c>
      <c r="D2942" s="12"/>
      <c r="E2942" s="12" t="s">
        <v>2765</v>
      </c>
      <c r="F2942" s="12"/>
      <c r="G2942" s="12" t="s">
        <v>9110</v>
      </c>
      <c r="H2942" s="12" t="s">
        <v>9111</v>
      </c>
      <c r="I2942" s="12" t="s">
        <v>1722</v>
      </c>
      <c r="J2942" s="114" t="s">
        <v>9112</v>
      </c>
      <c r="K2942" s="12" t="s">
        <v>9091</v>
      </c>
      <c r="L2942" s="12"/>
    </row>
    <row r="2943">
      <c r="C2943" s="12" t="s">
        <v>324</v>
      </c>
      <c r="D2943" s="12"/>
      <c r="E2943" s="12" t="s">
        <v>2765</v>
      </c>
      <c r="F2943" s="12"/>
      <c r="G2943" s="12" t="s">
        <v>9113</v>
      </c>
      <c r="H2943" s="12" t="s">
        <v>9114</v>
      </c>
      <c r="I2943" s="12" t="s">
        <v>1722</v>
      </c>
      <c r="J2943" s="114" t="s">
        <v>9115</v>
      </c>
      <c r="K2943" s="12" t="s">
        <v>9091</v>
      </c>
      <c r="L2943" s="12"/>
    </row>
    <row r="2944">
      <c r="C2944" s="12" t="s">
        <v>324</v>
      </c>
      <c r="D2944" s="12"/>
      <c r="E2944" s="12" t="s">
        <v>2765</v>
      </c>
      <c r="F2944" s="12"/>
      <c r="G2944" s="12" t="s">
        <v>9116</v>
      </c>
      <c r="H2944" s="12" t="s">
        <v>9117</v>
      </c>
      <c r="I2944" s="12" t="s">
        <v>1722</v>
      </c>
      <c r="J2944" s="114" t="s">
        <v>9118</v>
      </c>
      <c r="K2944" s="12" t="s">
        <v>9091</v>
      </c>
      <c r="L2944" s="12"/>
    </row>
    <row r="2945">
      <c r="C2945" s="12" t="s">
        <v>324</v>
      </c>
      <c r="D2945" s="12"/>
      <c r="E2945" s="12" t="s">
        <v>2765</v>
      </c>
      <c r="F2945" s="12"/>
      <c r="G2945" s="12" t="s">
        <v>9119</v>
      </c>
      <c r="H2945" s="12" t="s">
        <v>9120</v>
      </c>
      <c r="I2945" s="12" t="s">
        <v>1722</v>
      </c>
      <c r="J2945" s="114" t="s">
        <v>9121</v>
      </c>
      <c r="K2945" s="12" t="s">
        <v>9091</v>
      </c>
      <c r="L2945" s="12"/>
    </row>
    <row r="2946">
      <c r="C2946" s="12" t="s">
        <v>324</v>
      </c>
      <c r="D2946" s="12"/>
      <c r="E2946" s="12" t="s">
        <v>2749</v>
      </c>
      <c r="F2946" s="12"/>
      <c r="G2946" s="12" t="s">
        <v>9122</v>
      </c>
      <c r="H2946" s="12" t="s">
        <v>9123</v>
      </c>
      <c r="I2946" s="12" t="s">
        <v>1681</v>
      </c>
      <c r="J2946" s="114" t="s">
        <v>9124</v>
      </c>
      <c r="K2946" s="12" t="s">
        <v>9125</v>
      </c>
      <c r="L2946" s="12"/>
    </row>
    <row r="2947">
      <c r="C2947" s="12" t="s">
        <v>324</v>
      </c>
      <c r="D2947" s="12"/>
      <c r="E2947" s="12" t="s">
        <v>2749</v>
      </c>
      <c r="F2947" s="12"/>
      <c r="G2947" s="12" t="s">
        <v>9126</v>
      </c>
      <c r="H2947" s="12" t="s">
        <v>9127</v>
      </c>
      <c r="I2947" s="12" t="s">
        <v>1681</v>
      </c>
      <c r="J2947" s="114" t="s">
        <v>9128</v>
      </c>
      <c r="K2947" s="12" t="s">
        <v>9080</v>
      </c>
      <c r="L2947" s="12"/>
    </row>
    <row r="2948">
      <c r="C2948" s="12" t="s">
        <v>324</v>
      </c>
      <c r="D2948" s="12"/>
      <c r="E2948" s="12" t="s">
        <v>2749</v>
      </c>
      <c r="F2948" s="12"/>
      <c r="G2948" s="12" t="s">
        <v>9129</v>
      </c>
      <c r="H2948" s="12" t="s">
        <v>9130</v>
      </c>
      <c r="I2948" s="12" t="s">
        <v>1681</v>
      </c>
      <c r="J2948" s="114" t="s">
        <v>9131</v>
      </c>
      <c r="K2948" s="12" t="s">
        <v>9125</v>
      </c>
      <c r="L2948" s="12"/>
    </row>
    <row r="2949">
      <c r="C2949" s="12" t="s">
        <v>324</v>
      </c>
      <c r="D2949" s="12"/>
      <c r="E2949" s="12" t="s">
        <v>2749</v>
      </c>
      <c r="F2949" s="12"/>
      <c r="G2949" s="12" t="s">
        <v>9132</v>
      </c>
      <c r="H2949" s="12" t="s">
        <v>9133</v>
      </c>
      <c r="I2949" s="12" t="s">
        <v>1681</v>
      </c>
      <c r="J2949" s="114" t="s">
        <v>9134</v>
      </c>
      <c r="K2949" s="12" t="s">
        <v>9080</v>
      </c>
      <c r="L2949" s="12"/>
    </row>
    <row r="2950">
      <c r="C2950" s="12" t="s">
        <v>324</v>
      </c>
      <c r="D2950" s="12"/>
      <c r="E2950" s="12" t="s">
        <v>2749</v>
      </c>
      <c r="F2950" s="12"/>
      <c r="G2950" s="12" t="s">
        <v>9135</v>
      </c>
      <c r="H2950" s="12" t="s">
        <v>9136</v>
      </c>
      <c r="I2950" s="12" t="s">
        <v>1681</v>
      </c>
      <c r="J2950" s="114" t="s">
        <v>9137</v>
      </c>
      <c r="K2950" s="12" t="s">
        <v>9125</v>
      </c>
      <c r="L2950" s="12"/>
    </row>
    <row r="2951">
      <c r="C2951" s="12" t="s">
        <v>324</v>
      </c>
      <c r="D2951" s="12"/>
      <c r="E2951" s="12" t="s">
        <v>2749</v>
      </c>
      <c r="F2951" s="12"/>
      <c r="G2951" s="12" t="s">
        <v>9138</v>
      </c>
      <c r="H2951" s="12" t="s">
        <v>9139</v>
      </c>
      <c r="I2951" s="12" t="s">
        <v>1681</v>
      </c>
      <c r="J2951" s="114" t="s">
        <v>9140</v>
      </c>
      <c r="K2951" s="12" t="s">
        <v>9080</v>
      </c>
      <c r="L2951" s="12"/>
    </row>
    <row r="2952">
      <c r="C2952" s="12" t="s">
        <v>324</v>
      </c>
      <c r="D2952" s="12"/>
      <c r="E2952" s="12" t="s">
        <v>2765</v>
      </c>
      <c r="F2952" s="12"/>
      <c r="G2952" s="12" t="s">
        <v>9141</v>
      </c>
      <c r="H2952" s="12" t="s">
        <v>9142</v>
      </c>
      <c r="I2952" s="12" t="s">
        <v>1722</v>
      </c>
      <c r="J2952" s="114" t="s">
        <v>9143</v>
      </c>
      <c r="K2952" s="12" t="s">
        <v>9091</v>
      </c>
      <c r="L2952" s="12"/>
    </row>
    <row r="2953">
      <c r="C2953" s="12" t="s">
        <v>324</v>
      </c>
      <c r="D2953" s="12"/>
      <c r="E2953" s="12" t="s">
        <v>2765</v>
      </c>
      <c r="F2953" s="12"/>
      <c r="G2953" s="12" t="s">
        <v>9144</v>
      </c>
      <c r="H2953" s="12" t="s">
        <v>9145</v>
      </c>
      <c r="I2953" s="12" t="s">
        <v>1722</v>
      </c>
      <c r="J2953" s="114" t="s">
        <v>9146</v>
      </c>
      <c r="K2953" s="12" t="s">
        <v>9091</v>
      </c>
      <c r="L2953" s="12"/>
    </row>
    <row r="2954">
      <c r="C2954" s="12" t="s">
        <v>324</v>
      </c>
      <c r="D2954" s="12"/>
      <c r="E2954" s="12" t="s">
        <v>2749</v>
      </c>
      <c r="F2954" s="12"/>
      <c r="G2954" s="12" t="s">
        <v>9147</v>
      </c>
      <c r="H2954" s="12" t="s">
        <v>9148</v>
      </c>
      <c r="I2954" s="12" t="s">
        <v>1681</v>
      </c>
      <c r="J2954" s="114" t="s">
        <v>9149</v>
      </c>
      <c r="K2954" s="12" t="s">
        <v>9150</v>
      </c>
      <c r="L2954" s="12"/>
    </row>
    <row r="2955">
      <c r="C2955" s="12" t="s">
        <v>324</v>
      </c>
      <c r="D2955" s="12"/>
      <c r="E2955" s="12" t="s">
        <v>2749</v>
      </c>
      <c r="F2955" s="12"/>
      <c r="G2955" s="12" t="s">
        <v>9151</v>
      </c>
      <c r="H2955" s="12" t="s">
        <v>9152</v>
      </c>
      <c r="I2955" s="12" t="s">
        <v>1681</v>
      </c>
      <c r="J2955" s="114" t="s">
        <v>9153</v>
      </c>
      <c r="K2955" s="12" t="s">
        <v>9154</v>
      </c>
      <c r="L2955" s="12"/>
    </row>
    <row r="2956">
      <c r="C2956" s="12" t="s">
        <v>324</v>
      </c>
      <c r="D2956" s="12"/>
      <c r="E2956" s="12" t="s">
        <v>1585</v>
      </c>
      <c r="F2956" s="12"/>
      <c r="G2956" s="12" t="s">
        <v>9155</v>
      </c>
      <c r="H2956" s="12" t="s">
        <v>9156</v>
      </c>
      <c r="I2956" s="12" t="s">
        <v>1588</v>
      </c>
      <c r="J2956" s="114" t="s">
        <v>9157</v>
      </c>
      <c r="K2956" s="12" t="s">
        <v>9158</v>
      </c>
      <c r="L2956" s="12"/>
    </row>
    <row r="2957">
      <c r="C2957" s="12" t="s">
        <v>324</v>
      </c>
      <c r="D2957" s="12"/>
      <c r="E2957" s="12" t="s">
        <v>1604</v>
      </c>
      <c r="F2957" s="12"/>
      <c r="G2957" s="12" t="s">
        <v>9159</v>
      </c>
      <c r="H2957" s="12" t="s">
        <v>9160</v>
      </c>
      <c r="I2957" s="12" t="s">
        <v>1607</v>
      </c>
      <c r="J2957" s="114" t="s">
        <v>9161</v>
      </c>
      <c r="K2957" s="12" t="s">
        <v>9162</v>
      </c>
      <c r="L2957" s="12"/>
    </row>
    <row r="2958">
      <c r="C2958" s="12" t="s">
        <v>324</v>
      </c>
      <c r="D2958" s="12"/>
      <c r="E2958" s="12" t="s">
        <v>1585</v>
      </c>
      <c r="F2958" s="12"/>
      <c r="G2958" s="12" t="s">
        <v>9163</v>
      </c>
      <c r="H2958" s="12" t="s">
        <v>9164</v>
      </c>
      <c r="I2958" s="12" t="s">
        <v>1588</v>
      </c>
      <c r="J2958" s="114" t="s">
        <v>9165</v>
      </c>
      <c r="K2958" s="12" t="s">
        <v>4477</v>
      </c>
      <c r="L2958" s="12"/>
    </row>
    <row r="2959">
      <c r="C2959" s="12" t="s">
        <v>324</v>
      </c>
      <c r="D2959" s="12"/>
      <c r="E2959" s="12" t="s">
        <v>1585</v>
      </c>
      <c r="F2959" s="12"/>
      <c r="G2959" s="12" t="s">
        <v>9166</v>
      </c>
      <c r="H2959" s="12" t="s">
        <v>9167</v>
      </c>
      <c r="I2959" s="12" t="s">
        <v>1588</v>
      </c>
      <c r="J2959" s="114" t="s">
        <v>9168</v>
      </c>
      <c r="K2959" s="12" t="s">
        <v>4477</v>
      </c>
      <c r="L2959" s="12"/>
    </row>
    <row r="2960">
      <c r="C2960" s="12" t="s">
        <v>324</v>
      </c>
      <c r="D2960" s="12"/>
      <c r="E2960" s="12" t="s">
        <v>1585</v>
      </c>
      <c r="F2960" s="12"/>
      <c r="G2960" s="12" t="s">
        <v>9169</v>
      </c>
      <c r="H2960" s="12" t="s">
        <v>9170</v>
      </c>
      <c r="I2960" s="12" t="s">
        <v>1588</v>
      </c>
      <c r="J2960" s="114" t="s">
        <v>9171</v>
      </c>
      <c r="K2960" s="12" t="s">
        <v>4477</v>
      </c>
      <c r="L2960" s="12"/>
    </row>
    <row r="2961">
      <c r="C2961" s="12" t="s">
        <v>324</v>
      </c>
      <c r="D2961" s="12"/>
      <c r="E2961" s="12" t="s">
        <v>1585</v>
      </c>
      <c r="F2961" s="12"/>
      <c r="G2961" s="12" t="s">
        <v>9163</v>
      </c>
      <c r="H2961" s="12" t="s">
        <v>9172</v>
      </c>
      <c r="I2961" s="12" t="s">
        <v>1588</v>
      </c>
      <c r="J2961" s="114" t="s">
        <v>9173</v>
      </c>
      <c r="K2961" s="12" t="s">
        <v>4493</v>
      </c>
      <c r="L2961" s="12"/>
    </row>
    <row r="2962">
      <c r="C2962" s="12" t="s">
        <v>324</v>
      </c>
      <c r="D2962" s="12"/>
      <c r="E2962" s="12" t="s">
        <v>1585</v>
      </c>
      <c r="F2962" s="12"/>
      <c r="G2962" s="12" t="s">
        <v>9163</v>
      </c>
      <c r="H2962" s="12" t="s">
        <v>9172</v>
      </c>
      <c r="I2962" s="12" t="s">
        <v>1588</v>
      </c>
      <c r="J2962" s="114" t="s">
        <v>9174</v>
      </c>
      <c r="K2962" s="12" t="s">
        <v>4496</v>
      </c>
      <c r="L2962" s="12"/>
    </row>
    <row r="2963">
      <c r="C2963" s="12" t="s">
        <v>324</v>
      </c>
      <c r="D2963" s="12"/>
      <c r="E2963" s="12" t="s">
        <v>1585</v>
      </c>
      <c r="F2963" s="12"/>
      <c r="G2963" s="12" t="s">
        <v>9163</v>
      </c>
      <c r="H2963" s="12" t="s">
        <v>9172</v>
      </c>
      <c r="I2963" s="12" t="s">
        <v>1588</v>
      </c>
      <c r="J2963" s="114" t="s">
        <v>9175</v>
      </c>
      <c r="K2963" s="12" t="s">
        <v>4490</v>
      </c>
      <c r="L2963" s="12"/>
    </row>
    <row r="2964">
      <c r="C2964" s="12" t="s">
        <v>324</v>
      </c>
      <c r="D2964" s="12"/>
      <c r="E2964" s="12" t="s">
        <v>1585</v>
      </c>
      <c r="F2964" s="12"/>
      <c r="G2964" s="12" t="s">
        <v>9176</v>
      </c>
      <c r="H2964" s="12" t="s">
        <v>9177</v>
      </c>
      <c r="I2964" s="12" t="s">
        <v>1588</v>
      </c>
      <c r="J2964" s="114" t="s">
        <v>9178</v>
      </c>
      <c r="K2964" s="12" t="s">
        <v>4493</v>
      </c>
      <c r="L2964" s="12"/>
    </row>
    <row r="2965">
      <c r="C2965" s="12" t="s">
        <v>324</v>
      </c>
      <c r="D2965" s="12"/>
      <c r="E2965" s="12" t="s">
        <v>1585</v>
      </c>
      <c r="F2965" s="12"/>
      <c r="G2965" s="12" t="s">
        <v>9179</v>
      </c>
      <c r="H2965" s="12" t="s">
        <v>9180</v>
      </c>
      <c r="I2965" s="12" t="s">
        <v>1588</v>
      </c>
      <c r="J2965" s="114" t="s">
        <v>9181</v>
      </c>
      <c r="K2965" s="12" t="s">
        <v>4493</v>
      </c>
      <c r="L2965" s="12"/>
    </row>
    <row r="2966">
      <c r="C2966" s="12" t="s">
        <v>324</v>
      </c>
      <c r="D2966" s="12"/>
      <c r="E2966" s="12" t="s">
        <v>1585</v>
      </c>
      <c r="F2966" s="12"/>
      <c r="G2966" s="12" t="s">
        <v>9182</v>
      </c>
      <c r="H2966" s="12" t="s">
        <v>9183</v>
      </c>
      <c r="I2966" s="12" t="s">
        <v>1588</v>
      </c>
      <c r="J2966" s="114" t="s">
        <v>9184</v>
      </c>
      <c r="K2966" s="12" t="s">
        <v>4493</v>
      </c>
      <c r="L2966" s="12"/>
    </row>
    <row r="2967">
      <c r="C2967" s="12" t="s">
        <v>324</v>
      </c>
      <c r="D2967" s="12"/>
      <c r="E2967" s="12" t="s">
        <v>1585</v>
      </c>
      <c r="F2967" s="12"/>
      <c r="G2967" s="12" t="s">
        <v>9185</v>
      </c>
      <c r="H2967" s="12" t="s">
        <v>9186</v>
      </c>
      <c r="I2967" s="12" t="s">
        <v>1588</v>
      </c>
      <c r="J2967" s="114" t="s">
        <v>9187</v>
      </c>
      <c r="K2967" s="12" t="s">
        <v>4493</v>
      </c>
      <c r="L2967" s="12"/>
    </row>
    <row r="2968">
      <c r="C2968" s="12" t="s">
        <v>324</v>
      </c>
      <c r="D2968" s="12"/>
      <c r="E2968" s="12" t="s">
        <v>1585</v>
      </c>
      <c r="F2968" s="12"/>
      <c r="G2968" s="12" t="s">
        <v>9188</v>
      </c>
      <c r="H2968" s="12" t="s">
        <v>9189</v>
      </c>
      <c r="I2968" s="12" t="s">
        <v>1588</v>
      </c>
      <c r="J2968" s="114" t="s">
        <v>9190</v>
      </c>
      <c r="K2968" s="12" t="s">
        <v>4493</v>
      </c>
      <c r="L2968" s="12"/>
    </row>
    <row r="2969">
      <c r="C2969" s="12" t="s">
        <v>324</v>
      </c>
      <c r="D2969" s="12"/>
      <c r="E2969" s="12" t="s">
        <v>1585</v>
      </c>
      <c r="F2969" s="12"/>
      <c r="G2969" s="12" t="s">
        <v>9191</v>
      </c>
      <c r="H2969" s="12" t="s">
        <v>9192</v>
      </c>
      <c r="I2969" s="12" t="s">
        <v>1588</v>
      </c>
      <c r="J2969" s="114" t="s">
        <v>9193</v>
      </c>
      <c r="K2969" s="12" t="s">
        <v>4493</v>
      </c>
      <c r="L2969" s="12"/>
    </row>
    <row r="2970">
      <c r="C2970" s="12" t="s">
        <v>324</v>
      </c>
      <c r="D2970" s="12"/>
      <c r="E2970" s="12" t="s">
        <v>1585</v>
      </c>
      <c r="F2970" s="12"/>
      <c r="G2970" s="12" t="s">
        <v>9194</v>
      </c>
      <c r="H2970" s="12" t="s">
        <v>9195</v>
      </c>
      <c r="I2970" s="12" t="s">
        <v>1588</v>
      </c>
      <c r="J2970" s="114" t="s">
        <v>9196</v>
      </c>
      <c r="K2970" s="12" t="s">
        <v>4493</v>
      </c>
      <c r="L2970" s="12"/>
    </row>
    <row r="2971">
      <c r="C2971" s="12" t="s">
        <v>324</v>
      </c>
      <c r="D2971" s="12"/>
      <c r="E2971" s="12" t="s">
        <v>1585</v>
      </c>
      <c r="F2971" s="12"/>
      <c r="G2971" s="12" t="s">
        <v>9197</v>
      </c>
      <c r="H2971" s="12" t="s">
        <v>9198</v>
      </c>
      <c r="I2971" s="12" t="s">
        <v>1588</v>
      </c>
      <c r="J2971" s="114" t="s">
        <v>9199</v>
      </c>
      <c r="K2971" s="12" t="s">
        <v>4493</v>
      </c>
      <c r="L2971" s="12"/>
    </row>
    <row r="2972">
      <c r="C2972" s="12" t="s">
        <v>324</v>
      </c>
      <c r="D2972" s="12"/>
      <c r="E2972" s="12" t="s">
        <v>1585</v>
      </c>
      <c r="F2972" s="12"/>
      <c r="G2972" s="12" t="s">
        <v>9200</v>
      </c>
      <c r="H2972" s="12" t="s">
        <v>9201</v>
      </c>
      <c r="I2972" s="12" t="s">
        <v>1588</v>
      </c>
      <c r="J2972" s="114" t="s">
        <v>9202</v>
      </c>
      <c r="K2972" s="12" t="s">
        <v>4493</v>
      </c>
      <c r="L2972" s="12"/>
    </row>
    <row r="2973">
      <c r="C2973" s="12" t="s">
        <v>324</v>
      </c>
      <c r="D2973" s="12"/>
      <c r="E2973" s="12" t="s">
        <v>1585</v>
      </c>
      <c r="F2973" s="12"/>
      <c r="G2973" s="12" t="s">
        <v>9203</v>
      </c>
      <c r="H2973" s="12" t="s">
        <v>9204</v>
      </c>
      <c r="I2973" s="12" t="s">
        <v>1588</v>
      </c>
      <c r="J2973" s="114" t="s">
        <v>9205</v>
      </c>
      <c r="K2973" s="12" t="s">
        <v>4493</v>
      </c>
      <c r="L2973" s="12"/>
    </row>
    <row r="2974">
      <c r="C2974" s="12" t="s">
        <v>324</v>
      </c>
      <c r="D2974" s="12"/>
      <c r="E2974" s="12" t="s">
        <v>1585</v>
      </c>
      <c r="F2974" s="12"/>
      <c r="G2974" s="12" t="s">
        <v>9166</v>
      </c>
      <c r="H2974" s="12" t="s">
        <v>9206</v>
      </c>
      <c r="I2974" s="12" t="s">
        <v>1588</v>
      </c>
      <c r="J2974" s="114" t="s">
        <v>9207</v>
      </c>
      <c r="K2974" s="12" t="s">
        <v>4490</v>
      </c>
      <c r="L2974" s="12"/>
    </row>
    <row r="2975">
      <c r="C2975" s="12" t="s">
        <v>324</v>
      </c>
      <c r="D2975" s="12"/>
      <c r="E2975" s="12" t="s">
        <v>1585</v>
      </c>
      <c r="F2975" s="12"/>
      <c r="G2975" s="12" t="s">
        <v>9166</v>
      </c>
      <c r="H2975" s="12" t="s">
        <v>9206</v>
      </c>
      <c r="I2975" s="12" t="s">
        <v>1588</v>
      </c>
      <c r="J2975" s="114" t="s">
        <v>9208</v>
      </c>
      <c r="K2975" s="12" t="s">
        <v>4496</v>
      </c>
      <c r="L2975" s="12"/>
    </row>
    <row r="2976">
      <c r="C2976" s="12" t="s">
        <v>324</v>
      </c>
      <c r="D2976" s="12"/>
      <c r="E2976" s="12" t="s">
        <v>1585</v>
      </c>
      <c r="F2976" s="12"/>
      <c r="G2976" s="12" t="s">
        <v>9166</v>
      </c>
      <c r="H2976" s="12" t="s">
        <v>9206</v>
      </c>
      <c r="I2976" s="12" t="s">
        <v>1588</v>
      </c>
      <c r="J2976" s="114" t="s">
        <v>9209</v>
      </c>
      <c r="K2976" s="12" t="s">
        <v>4493</v>
      </c>
      <c r="L2976" s="12"/>
    </row>
    <row r="2977">
      <c r="C2977" s="12" t="s">
        <v>324</v>
      </c>
      <c r="D2977" s="12"/>
      <c r="E2977" s="12" t="s">
        <v>1585</v>
      </c>
      <c r="F2977" s="12"/>
      <c r="G2977" s="12" t="s">
        <v>9210</v>
      </c>
      <c r="H2977" s="12" t="s">
        <v>9211</v>
      </c>
      <c r="I2977" s="12" t="s">
        <v>1588</v>
      </c>
      <c r="J2977" s="114" t="s">
        <v>9212</v>
      </c>
      <c r="K2977" s="12" t="s">
        <v>4493</v>
      </c>
      <c r="L2977" s="12"/>
    </row>
    <row r="2978">
      <c r="C2978" s="12" t="s">
        <v>324</v>
      </c>
      <c r="D2978" s="12"/>
      <c r="E2978" s="12" t="s">
        <v>1585</v>
      </c>
      <c r="F2978" s="12"/>
      <c r="G2978" s="12" t="s">
        <v>9213</v>
      </c>
      <c r="H2978" s="12" t="s">
        <v>9214</v>
      </c>
      <c r="I2978" s="12" t="s">
        <v>1588</v>
      </c>
      <c r="J2978" s="114" t="s">
        <v>9215</v>
      </c>
      <c r="K2978" s="12" t="s">
        <v>4493</v>
      </c>
      <c r="L2978" s="12"/>
    </row>
    <row r="2979">
      <c r="C2979" s="12" t="s">
        <v>324</v>
      </c>
      <c r="D2979" s="12"/>
      <c r="E2979" s="12" t="s">
        <v>1585</v>
      </c>
      <c r="F2979" s="12"/>
      <c r="G2979" s="12" t="s">
        <v>9216</v>
      </c>
      <c r="H2979" s="12" t="s">
        <v>9217</v>
      </c>
      <c r="I2979" s="12" t="s">
        <v>1588</v>
      </c>
      <c r="J2979" s="114" t="s">
        <v>9218</v>
      </c>
      <c r="K2979" s="12" t="s">
        <v>4493</v>
      </c>
      <c r="L2979" s="12"/>
    </row>
    <row r="2980">
      <c r="C2980" s="12" t="s">
        <v>324</v>
      </c>
      <c r="D2980" s="12"/>
      <c r="E2980" s="12" t="s">
        <v>1585</v>
      </c>
      <c r="F2980" s="12"/>
      <c r="G2980" s="12" t="s">
        <v>9219</v>
      </c>
      <c r="H2980" s="12" t="s">
        <v>9220</v>
      </c>
      <c r="I2980" s="12" t="s">
        <v>1588</v>
      </c>
      <c r="J2980" s="114" t="s">
        <v>9221</v>
      </c>
      <c r="K2980" s="12" t="s">
        <v>4493</v>
      </c>
      <c r="L2980" s="12"/>
    </row>
    <row r="2981">
      <c r="C2981" s="12" t="s">
        <v>324</v>
      </c>
      <c r="D2981" s="12"/>
      <c r="E2981" s="12" t="s">
        <v>1585</v>
      </c>
      <c r="F2981" s="12"/>
      <c r="G2981" s="12" t="s">
        <v>9222</v>
      </c>
      <c r="H2981" s="12" t="s">
        <v>9223</v>
      </c>
      <c r="I2981" s="12" t="s">
        <v>1588</v>
      </c>
      <c r="J2981" s="114" t="s">
        <v>9224</v>
      </c>
      <c r="K2981" s="12" t="s">
        <v>4493</v>
      </c>
      <c r="L2981" s="12"/>
    </row>
    <row r="2982">
      <c r="C2982" s="12" t="s">
        <v>324</v>
      </c>
      <c r="D2982" s="12"/>
      <c r="E2982" s="12" t="s">
        <v>1585</v>
      </c>
      <c r="F2982" s="12"/>
      <c r="G2982" s="12" t="s">
        <v>9225</v>
      </c>
      <c r="H2982" s="12" t="s">
        <v>9226</v>
      </c>
      <c r="I2982" s="12" t="s">
        <v>1588</v>
      </c>
      <c r="J2982" s="114" t="s">
        <v>9227</v>
      </c>
      <c r="K2982" s="12" t="s">
        <v>4493</v>
      </c>
      <c r="L2982" s="12"/>
    </row>
    <row r="2983">
      <c r="C2983" s="12" t="s">
        <v>324</v>
      </c>
      <c r="D2983" s="12"/>
      <c r="E2983" s="12" t="s">
        <v>1585</v>
      </c>
      <c r="F2983" s="12"/>
      <c r="G2983" s="12" t="s">
        <v>9228</v>
      </c>
      <c r="H2983" s="12" t="s">
        <v>9229</v>
      </c>
      <c r="I2983" s="12" t="s">
        <v>1588</v>
      </c>
      <c r="J2983" s="114" t="s">
        <v>9230</v>
      </c>
      <c r="K2983" s="12" t="s">
        <v>4493</v>
      </c>
      <c r="L2983" s="12"/>
    </row>
    <row r="2984">
      <c r="C2984" s="12" t="s">
        <v>324</v>
      </c>
      <c r="D2984" s="12"/>
      <c r="E2984" s="12" t="s">
        <v>1585</v>
      </c>
      <c r="F2984" s="12"/>
      <c r="G2984" s="12" t="s">
        <v>9231</v>
      </c>
      <c r="H2984" s="12" t="s">
        <v>9232</v>
      </c>
      <c r="I2984" s="12" t="s">
        <v>1588</v>
      </c>
      <c r="J2984" s="114" t="s">
        <v>9233</v>
      </c>
      <c r="K2984" s="12" t="s">
        <v>4493</v>
      </c>
      <c r="L2984" s="12"/>
    </row>
    <row r="2985">
      <c r="C2985" s="12" t="s">
        <v>324</v>
      </c>
      <c r="D2985" s="12"/>
      <c r="E2985" s="12" t="s">
        <v>1585</v>
      </c>
      <c r="F2985" s="12"/>
      <c r="G2985" s="12" t="s">
        <v>9234</v>
      </c>
      <c r="H2985" s="12" t="s">
        <v>9235</v>
      </c>
      <c r="I2985" s="12" t="s">
        <v>1588</v>
      </c>
      <c r="J2985" s="114" t="s">
        <v>9236</v>
      </c>
      <c r="K2985" s="12" t="s">
        <v>4493</v>
      </c>
      <c r="L2985" s="12"/>
    </row>
    <row r="2986">
      <c r="C2986" s="12" t="s">
        <v>324</v>
      </c>
      <c r="D2986" s="12"/>
      <c r="E2986" s="12" t="s">
        <v>1585</v>
      </c>
      <c r="F2986" s="12"/>
      <c r="G2986" s="12" t="s">
        <v>9237</v>
      </c>
      <c r="H2986" s="12" t="s">
        <v>9238</v>
      </c>
      <c r="I2986" s="12" t="s">
        <v>1588</v>
      </c>
      <c r="J2986" s="114" t="s">
        <v>9239</v>
      </c>
      <c r="K2986" s="12" t="s">
        <v>4493</v>
      </c>
      <c r="L2986" s="12"/>
    </row>
    <row r="2987">
      <c r="C2987" s="12" t="s">
        <v>324</v>
      </c>
      <c r="D2987" s="12"/>
      <c r="E2987" s="12" t="s">
        <v>1585</v>
      </c>
      <c r="F2987" s="12"/>
      <c r="G2987" s="12" t="s">
        <v>9169</v>
      </c>
      <c r="H2987" s="12" t="s">
        <v>9240</v>
      </c>
      <c r="I2987" s="12" t="s">
        <v>1588</v>
      </c>
      <c r="J2987" s="114" t="s">
        <v>9241</v>
      </c>
      <c r="K2987" s="12" t="s">
        <v>4496</v>
      </c>
      <c r="L2987" s="12"/>
    </row>
    <row r="2988">
      <c r="C2988" s="12" t="s">
        <v>324</v>
      </c>
      <c r="D2988" s="12"/>
      <c r="E2988" s="12" t="s">
        <v>1585</v>
      </c>
      <c r="F2988" s="12"/>
      <c r="G2988" s="12" t="s">
        <v>9169</v>
      </c>
      <c r="H2988" s="12" t="s">
        <v>9240</v>
      </c>
      <c r="I2988" s="12" t="s">
        <v>1588</v>
      </c>
      <c r="J2988" s="114" t="s">
        <v>9242</v>
      </c>
      <c r="K2988" s="12" t="s">
        <v>4490</v>
      </c>
      <c r="L2988" s="12"/>
    </row>
    <row r="2989">
      <c r="C2989" s="12" t="s">
        <v>324</v>
      </c>
      <c r="D2989" s="12"/>
      <c r="E2989" s="12" t="s">
        <v>1585</v>
      </c>
      <c r="F2989" s="12"/>
      <c r="G2989" s="12" t="s">
        <v>9169</v>
      </c>
      <c r="H2989" s="12" t="s">
        <v>9240</v>
      </c>
      <c r="I2989" s="12" t="s">
        <v>1588</v>
      </c>
      <c r="J2989" s="114" t="s">
        <v>9243</v>
      </c>
      <c r="K2989" s="12" t="s">
        <v>4493</v>
      </c>
      <c r="L2989" s="12"/>
    </row>
    <row r="2990">
      <c r="C2990" s="12" t="s">
        <v>324</v>
      </c>
      <c r="D2990" s="12"/>
      <c r="E2990" s="12" t="s">
        <v>1585</v>
      </c>
      <c r="F2990" s="12"/>
      <c r="G2990" s="12" t="s">
        <v>9244</v>
      </c>
      <c r="H2990" s="12" t="s">
        <v>9245</v>
      </c>
      <c r="I2990" s="12" t="s">
        <v>1588</v>
      </c>
      <c r="J2990" s="114" t="s">
        <v>9246</v>
      </c>
      <c r="K2990" s="12" t="s">
        <v>4493</v>
      </c>
      <c r="L2990" s="12"/>
    </row>
    <row r="2991">
      <c r="C2991" s="12" t="s">
        <v>324</v>
      </c>
      <c r="D2991" s="12"/>
      <c r="E2991" s="12" t="s">
        <v>1585</v>
      </c>
      <c r="F2991" s="12"/>
      <c r="G2991" s="12" t="s">
        <v>9247</v>
      </c>
      <c r="H2991" s="12" t="s">
        <v>9248</v>
      </c>
      <c r="I2991" s="12" t="s">
        <v>1588</v>
      </c>
      <c r="J2991" s="114" t="s">
        <v>9249</v>
      </c>
      <c r="K2991" s="12" t="s">
        <v>4493</v>
      </c>
      <c r="L2991" s="12"/>
    </row>
    <row r="2992">
      <c r="C2992" s="12" t="s">
        <v>324</v>
      </c>
      <c r="D2992" s="12"/>
      <c r="E2992" s="12" t="s">
        <v>1585</v>
      </c>
      <c r="F2992" s="12"/>
      <c r="G2992" s="12" t="s">
        <v>9250</v>
      </c>
      <c r="H2992" s="12" t="s">
        <v>9251</v>
      </c>
      <c r="I2992" s="12" t="s">
        <v>1588</v>
      </c>
      <c r="J2992" s="114" t="s">
        <v>9252</v>
      </c>
      <c r="K2992" s="12" t="s">
        <v>4493</v>
      </c>
      <c r="L2992" s="12"/>
    </row>
    <row r="2993">
      <c r="C2993" s="12" t="s">
        <v>324</v>
      </c>
      <c r="D2993" s="12"/>
      <c r="E2993" s="12" t="s">
        <v>1585</v>
      </c>
      <c r="F2993" s="12"/>
      <c r="G2993" s="12" t="s">
        <v>9253</v>
      </c>
      <c r="H2993" s="12" t="s">
        <v>9254</v>
      </c>
      <c r="I2993" s="12" t="s">
        <v>1588</v>
      </c>
      <c r="J2993" s="114" t="s">
        <v>9255</v>
      </c>
      <c r="K2993" s="12" t="s">
        <v>4493</v>
      </c>
      <c r="L2993" s="12"/>
    </row>
    <row r="2994">
      <c r="C2994" s="12" t="s">
        <v>324</v>
      </c>
      <c r="D2994" s="12"/>
      <c r="E2994" s="12" t="s">
        <v>1585</v>
      </c>
      <c r="F2994" s="12"/>
      <c r="G2994" s="12" t="s">
        <v>9253</v>
      </c>
      <c r="H2994" s="12" t="s">
        <v>9254</v>
      </c>
      <c r="I2994" s="12" t="s">
        <v>1588</v>
      </c>
      <c r="J2994" s="114" t="s">
        <v>9256</v>
      </c>
      <c r="K2994" s="12" t="s">
        <v>4496</v>
      </c>
      <c r="L2994" s="12"/>
    </row>
    <row r="2995">
      <c r="C2995" s="12" t="s">
        <v>324</v>
      </c>
      <c r="D2995" s="12"/>
      <c r="E2995" s="12" t="s">
        <v>1585</v>
      </c>
      <c r="F2995" s="12"/>
      <c r="G2995" s="12" t="s">
        <v>9253</v>
      </c>
      <c r="H2995" s="12" t="s">
        <v>9254</v>
      </c>
      <c r="I2995" s="12" t="s">
        <v>1588</v>
      </c>
      <c r="J2995" s="114" t="s">
        <v>9257</v>
      </c>
      <c r="K2995" s="12" t="s">
        <v>4490</v>
      </c>
      <c r="L2995" s="12"/>
    </row>
    <row r="2996">
      <c r="C2996" s="12" t="s">
        <v>324</v>
      </c>
      <c r="D2996" s="12"/>
      <c r="E2996" s="12" t="s">
        <v>1585</v>
      </c>
      <c r="F2996" s="12"/>
      <c r="G2996" s="12" t="s">
        <v>9258</v>
      </c>
      <c r="H2996" s="12" t="s">
        <v>9259</v>
      </c>
      <c r="I2996" s="12" t="s">
        <v>1588</v>
      </c>
      <c r="J2996" s="114" t="s">
        <v>9260</v>
      </c>
      <c r="K2996" s="12" t="s">
        <v>4493</v>
      </c>
      <c r="L2996" s="12"/>
    </row>
    <row r="2997">
      <c r="C2997" s="12" t="s">
        <v>324</v>
      </c>
      <c r="D2997" s="12"/>
      <c r="E2997" s="12" t="s">
        <v>1585</v>
      </c>
      <c r="F2997" s="12"/>
      <c r="G2997" s="12" t="s">
        <v>9258</v>
      </c>
      <c r="H2997" s="12" t="s">
        <v>9259</v>
      </c>
      <c r="I2997" s="12" t="s">
        <v>1588</v>
      </c>
      <c r="J2997" s="114" t="s">
        <v>9261</v>
      </c>
      <c r="K2997" s="12" t="s">
        <v>4490</v>
      </c>
      <c r="L2997" s="12"/>
    </row>
    <row r="2998">
      <c r="C2998" s="12" t="s">
        <v>324</v>
      </c>
      <c r="D2998" s="12"/>
      <c r="E2998" s="12" t="s">
        <v>1585</v>
      </c>
      <c r="F2998" s="12"/>
      <c r="G2998" s="12" t="s">
        <v>9262</v>
      </c>
      <c r="H2998" s="12" t="s">
        <v>9263</v>
      </c>
      <c r="I2998" s="12" t="s">
        <v>1588</v>
      </c>
      <c r="J2998" s="114" t="s">
        <v>9264</v>
      </c>
      <c r="K2998" s="12" t="s">
        <v>4493</v>
      </c>
      <c r="L2998" s="12"/>
    </row>
    <row r="2999">
      <c r="C2999" s="12" t="s">
        <v>324</v>
      </c>
      <c r="D2999" s="12"/>
      <c r="E2999" s="12" t="s">
        <v>1585</v>
      </c>
      <c r="F2999" s="12"/>
      <c r="G2999" s="12" t="s">
        <v>9262</v>
      </c>
      <c r="H2999" s="12" t="s">
        <v>9263</v>
      </c>
      <c r="I2999" s="12" t="s">
        <v>1588</v>
      </c>
      <c r="J2999" s="114" t="s">
        <v>9265</v>
      </c>
      <c r="K2999" s="12" t="s">
        <v>4490</v>
      </c>
      <c r="L2999" s="12"/>
    </row>
    <row r="3000">
      <c r="C3000" s="12" t="s">
        <v>324</v>
      </c>
      <c r="D3000" s="12"/>
      <c r="E3000" s="12" t="s">
        <v>1585</v>
      </c>
      <c r="F3000" s="12"/>
      <c r="G3000" s="12" t="s">
        <v>9266</v>
      </c>
      <c r="H3000" s="12" t="s">
        <v>9267</v>
      </c>
      <c r="I3000" s="12" t="s">
        <v>1588</v>
      </c>
      <c r="J3000" s="114" t="s">
        <v>9268</v>
      </c>
      <c r="K3000" s="12" t="s">
        <v>4490</v>
      </c>
      <c r="L3000" s="12"/>
    </row>
    <row r="3001">
      <c r="C3001" s="12" t="s">
        <v>324</v>
      </c>
      <c r="D3001" s="12"/>
      <c r="E3001" s="12" t="s">
        <v>1585</v>
      </c>
      <c r="F3001" s="12"/>
      <c r="G3001" s="12" t="s">
        <v>9266</v>
      </c>
      <c r="H3001" s="12" t="s">
        <v>9267</v>
      </c>
      <c r="I3001" s="12" t="s">
        <v>1588</v>
      </c>
      <c r="J3001" s="114" t="s">
        <v>9269</v>
      </c>
      <c r="K3001" s="12" t="s">
        <v>4493</v>
      </c>
      <c r="L3001" s="12"/>
    </row>
    <row r="3002">
      <c r="C3002" s="12" t="s">
        <v>324</v>
      </c>
      <c r="D3002" s="12"/>
      <c r="E3002" s="12" t="s">
        <v>1585</v>
      </c>
      <c r="F3002" s="12"/>
      <c r="G3002" s="12" t="s">
        <v>9270</v>
      </c>
      <c r="H3002" s="12" t="s">
        <v>9271</v>
      </c>
      <c r="I3002" s="12" t="s">
        <v>1588</v>
      </c>
      <c r="J3002" s="114" t="s">
        <v>9272</v>
      </c>
      <c r="K3002" s="12" t="s">
        <v>4490</v>
      </c>
      <c r="L3002" s="12"/>
    </row>
    <row r="3003">
      <c r="C3003" s="12" t="s">
        <v>324</v>
      </c>
      <c r="D3003" s="12"/>
      <c r="E3003" s="12" t="s">
        <v>1585</v>
      </c>
      <c r="F3003" s="12"/>
      <c r="G3003" s="12" t="s">
        <v>9270</v>
      </c>
      <c r="H3003" s="12" t="s">
        <v>9271</v>
      </c>
      <c r="I3003" s="12" t="s">
        <v>1588</v>
      </c>
      <c r="J3003" s="114" t="s">
        <v>9273</v>
      </c>
      <c r="K3003" s="12" t="s">
        <v>4493</v>
      </c>
      <c r="L3003" s="12"/>
    </row>
    <row r="3004">
      <c r="C3004" s="12" t="s">
        <v>324</v>
      </c>
      <c r="D3004" s="12"/>
      <c r="E3004" s="12" t="s">
        <v>1585</v>
      </c>
      <c r="F3004" s="12"/>
      <c r="G3004" s="12" t="s">
        <v>9274</v>
      </c>
      <c r="H3004" s="12" t="s">
        <v>9275</v>
      </c>
      <c r="I3004" s="12" t="s">
        <v>1588</v>
      </c>
      <c r="J3004" s="114" t="s">
        <v>9276</v>
      </c>
      <c r="K3004" s="12" t="s">
        <v>4490</v>
      </c>
      <c r="L3004" s="12"/>
    </row>
    <row r="3005">
      <c r="C3005" s="12" t="s">
        <v>324</v>
      </c>
      <c r="D3005" s="12"/>
      <c r="E3005" s="12" t="s">
        <v>1585</v>
      </c>
      <c r="F3005" s="12"/>
      <c r="G3005" s="12" t="s">
        <v>9274</v>
      </c>
      <c r="H3005" s="12" t="s">
        <v>9275</v>
      </c>
      <c r="I3005" s="12" t="s">
        <v>1588</v>
      </c>
      <c r="J3005" s="114" t="s">
        <v>9277</v>
      </c>
      <c r="K3005" s="12" t="s">
        <v>4493</v>
      </c>
      <c r="L3005" s="12"/>
    </row>
    <row r="3006">
      <c r="C3006" s="12" t="s">
        <v>324</v>
      </c>
      <c r="D3006" s="12"/>
      <c r="E3006" s="12" t="s">
        <v>2749</v>
      </c>
      <c r="F3006" s="12"/>
      <c r="G3006" s="12" t="s">
        <v>9278</v>
      </c>
      <c r="H3006" s="12" t="s">
        <v>9279</v>
      </c>
      <c r="I3006" s="12" t="s">
        <v>1681</v>
      </c>
      <c r="J3006" s="114" t="s">
        <v>9280</v>
      </c>
      <c r="K3006" s="12" t="s">
        <v>9281</v>
      </c>
      <c r="L3006" s="12"/>
    </row>
    <row r="3007">
      <c r="C3007" s="12" t="s">
        <v>324</v>
      </c>
      <c r="D3007" s="12"/>
      <c r="E3007" s="12" t="s">
        <v>1585</v>
      </c>
      <c r="F3007" s="12"/>
      <c r="G3007" s="12" t="s">
        <v>9282</v>
      </c>
      <c r="H3007" s="12" t="s">
        <v>9283</v>
      </c>
      <c r="I3007" s="12" t="s">
        <v>1588</v>
      </c>
      <c r="J3007" s="114" t="s">
        <v>9284</v>
      </c>
      <c r="K3007" s="12" t="s">
        <v>9285</v>
      </c>
      <c r="L3007" s="12"/>
    </row>
    <row r="3008">
      <c r="C3008" s="12" t="s">
        <v>324</v>
      </c>
      <c r="D3008" s="12"/>
      <c r="E3008" s="12" t="s">
        <v>1585</v>
      </c>
      <c r="F3008" s="12"/>
      <c r="G3008" s="12" t="s">
        <v>9286</v>
      </c>
      <c r="H3008" s="12" t="s">
        <v>9287</v>
      </c>
      <c r="I3008" s="12" t="s">
        <v>1588</v>
      </c>
      <c r="J3008" s="114" t="s">
        <v>9288</v>
      </c>
      <c r="K3008" s="12" t="s">
        <v>3756</v>
      </c>
      <c r="L3008" s="12"/>
    </row>
    <row r="3009">
      <c r="C3009" s="12" t="s">
        <v>324</v>
      </c>
      <c r="D3009" s="12"/>
      <c r="E3009" s="12" t="s">
        <v>1585</v>
      </c>
      <c r="F3009" s="12"/>
      <c r="G3009" s="12" t="s">
        <v>9289</v>
      </c>
      <c r="H3009" s="12" t="s">
        <v>9290</v>
      </c>
      <c r="I3009" s="12" t="s">
        <v>1588</v>
      </c>
      <c r="J3009" s="114" t="s">
        <v>9291</v>
      </c>
      <c r="K3009" s="12" t="s">
        <v>3756</v>
      </c>
      <c r="L3009" s="12"/>
    </row>
    <row r="3010">
      <c r="C3010" s="12" t="s">
        <v>324</v>
      </c>
      <c r="D3010" s="12"/>
      <c r="E3010" s="12" t="s">
        <v>1585</v>
      </c>
      <c r="F3010" s="12"/>
      <c r="G3010" s="12" t="s">
        <v>9292</v>
      </c>
      <c r="H3010" s="12" t="s">
        <v>9293</v>
      </c>
      <c r="I3010" s="12" t="s">
        <v>1588</v>
      </c>
      <c r="J3010" s="114" t="s">
        <v>9294</v>
      </c>
      <c r="K3010" s="12" t="s">
        <v>3736</v>
      </c>
      <c r="L3010" s="12"/>
    </row>
    <row r="3011">
      <c r="C3011" s="12" t="s">
        <v>324</v>
      </c>
      <c r="D3011" s="12"/>
      <c r="E3011" s="12" t="s">
        <v>1585</v>
      </c>
      <c r="F3011" s="12"/>
      <c r="G3011" s="12" t="s">
        <v>9295</v>
      </c>
      <c r="H3011" s="12" t="s">
        <v>9296</v>
      </c>
      <c r="I3011" s="12" t="s">
        <v>1588</v>
      </c>
      <c r="J3011" s="114" t="s">
        <v>9297</v>
      </c>
      <c r="K3011" s="12" t="s">
        <v>1812</v>
      </c>
      <c r="L3011" s="12"/>
    </row>
    <row r="3012">
      <c r="C3012" s="12" t="s">
        <v>324</v>
      </c>
      <c r="D3012" s="12"/>
      <c r="E3012" s="12" t="s">
        <v>1585</v>
      </c>
      <c r="F3012" s="12"/>
      <c r="G3012" s="12" t="s">
        <v>9298</v>
      </c>
      <c r="H3012" s="12" t="s">
        <v>9299</v>
      </c>
      <c r="I3012" s="12" t="s">
        <v>1588</v>
      </c>
      <c r="J3012" s="114" t="s">
        <v>9300</v>
      </c>
      <c r="K3012" s="12" t="s">
        <v>1971</v>
      </c>
      <c r="L3012" s="12"/>
    </row>
    <row r="3013">
      <c r="C3013" s="12" t="s">
        <v>324</v>
      </c>
      <c r="D3013" s="12"/>
      <c r="E3013" s="12" t="s">
        <v>1585</v>
      </c>
      <c r="F3013" s="12"/>
      <c r="G3013" s="12" t="s">
        <v>9301</v>
      </c>
      <c r="H3013" s="12" t="s">
        <v>9299</v>
      </c>
      <c r="I3013" s="12" t="s">
        <v>1588</v>
      </c>
      <c r="J3013" s="114" t="s">
        <v>9302</v>
      </c>
      <c r="K3013" s="12" t="s">
        <v>4042</v>
      </c>
      <c r="L3013" s="12"/>
    </row>
    <row r="3014">
      <c r="C3014" s="12" t="s">
        <v>324</v>
      </c>
      <c r="D3014" s="12"/>
      <c r="E3014" s="12" t="s">
        <v>1585</v>
      </c>
      <c r="F3014" s="12"/>
      <c r="G3014" s="12" t="s">
        <v>9303</v>
      </c>
      <c r="H3014" s="12" t="s">
        <v>9299</v>
      </c>
      <c r="I3014" s="12" t="s">
        <v>1588</v>
      </c>
      <c r="J3014" s="114" t="s">
        <v>9304</v>
      </c>
      <c r="K3014" s="12" t="s">
        <v>4046</v>
      </c>
      <c r="L3014" s="12"/>
    </row>
    <row r="3015">
      <c r="C3015" s="12" t="s">
        <v>324</v>
      </c>
      <c r="D3015" s="12"/>
      <c r="E3015" s="12" t="s">
        <v>1585</v>
      </c>
      <c r="F3015" s="12"/>
      <c r="G3015" s="12" t="s">
        <v>9305</v>
      </c>
      <c r="H3015" s="12" t="s">
        <v>9299</v>
      </c>
      <c r="I3015" s="12" t="s">
        <v>1588</v>
      </c>
      <c r="J3015" s="114" t="s">
        <v>9306</v>
      </c>
      <c r="K3015" s="12" t="s">
        <v>1988</v>
      </c>
      <c r="L3015" s="12"/>
    </row>
    <row r="3016">
      <c r="C3016" s="12" t="s">
        <v>324</v>
      </c>
      <c r="D3016" s="12"/>
      <c r="E3016" s="12" t="s">
        <v>1585</v>
      </c>
      <c r="F3016" s="12"/>
      <c r="G3016" s="12" t="s">
        <v>9307</v>
      </c>
      <c r="H3016" s="12" t="s">
        <v>9299</v>
      </c>
      <c r="I3016" s="12" t="s">
        <v>1588</v>
      </c>
      <c r="J3016" s="114" t="s">
        <v>9308</v>
      </c>
      <c r="K3016" s="12" t="s">
        <v>1992</v>
      </c>
      <c r="L3016" s="12"/>
    </row>
    <row r="3017">
      <c r="C3017" s="12" t="s">
        <v>324</v>
      </c>
      <c r="D3017" s="12"/>
      <c r="E3017" s="12" t="s">
        <v>1585</v>
      </c>
      <c r="F3017" s="12"/>
      <c r="G3017" s="12" t="s">
        <v>9309</v>
      </c>
      <c r="H3017" s="12" t="s">
        <v>9299</v>
      </c>
      <c r="I3017" s="12" t="s">
        <v>1588</v>
      </c>
      <c r="J3017" s="114" t="s">
        <v>9310</v>
      </c>
      <c r="K3017" s="12" t="s">
        <v>3736</v>
      </c>
      <c r="L3017" s="12"/>
    </row>
    <row r="3018">
      <c r="C3018" s="12" t="s">
        <v>324</v>
      </c>
      <c r="D3018" s="12"/>
      <c r="E3018" s="12" t="s">
        <v>1585</v>
      </c>
      <c r="F3018" s="12"/>
      <c r="G3018" s="12" t="s">
        <v>9311</v>
      </c>
      <c r="H3018" s="12" t="s">
        <v>9312</v>
      </c>
      <c r="I3018" s="12" t="s">
        <v>1588</v>
      </c>
      <c r="J3018" s="114" t="s">
        <v>9313</v>
      </c>
      <c r="K3018" s="12" t="s">
        <v>1967</v>
      </c>
      <c r="L3018" s="12"/>
    </row>
    <row r="3019">
      <c r="C3019" s="12" t="s">
        <v>324</v>
      </c>
      <c r="D3019" s="12"/>
      <c r="E3019" s="12" t="s">
        <v>1585</v>
      </c>
      <c r="F3019" s="12"/>
      <c r="G3019" s="12" t="s">
        <v>9314</v>
      </c>
      <c r="H3019" s="12" t="s">
        <v>9315</v>
      </c>
      <c r="I3019" s="12" t="s">
        <v>1588</v>
      </c>
      <c r="J3019" s="114" t="s">
        <v>9316</v>
      </c>
      <c r="K3019" s="12" t="s">
        <v>3629</v>
      </c>
      <c r="L3019" s="12"/>
    </row>
    <row r="3020">
      <c r="C3020" s="12" t="s">
        <v>324</v>
      </c>
      <c r="D3020" s="12"/>
      <c r="E3020" s="12" t="s">
        <v>1585</v>
      </c>
      <c r="F3020" s="12"/>
      <c r="G3020" s="12" t="s">
        <v>9317</v>
      </c>
      <c r="H3020" s="12" t="s">
        <v>9318</v>
      </c>
      <c r="I3020" s="12" t="s">
        <v>1588</v>
      </c>
      <c r="J3020" s="114" t="s">
        <v>9319</v>
      </c>
      <c r="K3020" s="12" t="s">
        <v>1971</v>
      </c>
      <c r="L3020" s="12"/>
    </row>
    <row r="3021">
      <c r="C3021" s="12" t="s">
        <v>324</v>
      </c>
      <c r="D3021" s="12"/>
      <c r="E3021" s="12" t="s">
        <v>1585</v>
      </c>
      <c r="F3021" s="12"/>
      <c r="G3021" s="12" t="s">
        <v>9320</v>
      </c>
      <c r="H3021" s="12" t="s">
        <v>9318</v>
      </c>
      <c r="I3021" s="12" t="s">
        <v>1588</v>
      </c>
      <c r="J3021" s="114" t="s">
        <v>9321</v>
      </c>
      <c r="K3021" s="12" t="s">
        <v>4042</v>
      </c>
      <c r="L3021" s="12"/>
    </row>
    <row r="3022">
      <c r="C3022" s="12" t="s">
        <v>324</v>
      </c>
      <c r="D3022" s="12"/>
      <c r="E3022" s="12" t="s">
        <v>1585</v>
      </c>
      <c r="F3022" s="12"/>
      <c r="G3022" s="12" t="s">
        <v>9322</v>
      </c>
      <c r="H3022" s="12" t="s">
        <v>9318</v>
      </c>
      <c r="I3022" s="12" t="s">
        <v>1588</v>
      </c>
      <c r="J3022" s="114" t="s">
        <v>9323</v>
      </c>
      <c r="K3022" s="12" t="s">
        <v>4046</v>
      </c>
      <c r="L3022" s="12"/>
    </row>
    <row r="3023">
      <c r="C3023" s="12" t="s">
        <v>324</v>
      </c>
      <c r="D3023" s="12"/>
      <c r="E3023" s="12" t="s">
        <v>1585</v>
      </c>
      <c r="F3023" s="12"/>
      <c r="G3023" s="12" t="s">
        <v>9324</v>
      </c>
      <c r="H3023" s="12" t="s">
        <v>9318</v>
      </c>
      <c r="I3023" s="12" t="s">
        <v>1588</v>
      </c>
      <c r="J3023" s="114" t="s">
        <v>9325</v>
      </c>
      <c r="K3023" s="12" t="s">
        <v>1988</v>
      </c>
      <c r="L3023" s="12"/>
    </row>
    <row r="3024">
      <c r="C3024" s="12" t="s">
        <v>324</v>
      </c>
      <c r="D3024" s="12"/>
      <c r="E3024" s="12" t="s">
        <v>1585</v>
      </c>
      <c r="F3024" s="12"/>
      <c r="G3024" s="12" t="s">
        <v>9326</v>
      </c>
      <c r="H3024" s="12" t="s">
        <v>9318</v>
      </c>
      <c r="I3024" s="12" t="s">
        <v>1588</v>
      </c>
      <c r="J3024" s="114" t="s">
        <v>9327</v>
      </c>
      <c r="K3024" s="12" t="s">
        <v>1992</v>
      </c>
      <c r="L3024" s="12"/>
    </row>
    <row r="3025">
      <c r="C3025" s="12" t="s">
        <v>324</v>
      </c>
      <c r="D3025" s="12"/>
      <c r="E3025" s="12" t="s">
        <v>1585</v>
      </c>
      <c r="F3025" s="12"/>
      <c r="G3025" s="12" t="s">
        <v>9328</v>
      </c>
      <c r="H3025" s="12" t="s">
        <v>9329</v>
      </c>
      <c r="I3025" s="12" t="s">
        <v>1588</v>
      </c>
      <c r="J3025" s="114" t="s">
        <v>9330</v>
      </c>
      <c r="K3025" s="12" t="s">
        <v>1967</v>
      </c>
      <c r="L3025" s="12"/>
    </row>
    <row r="3026">
      <c r="C3026" s="12" t="s">
        <v>324</v>
      </c>
      <c r="D3026" s="12"/>
      <c r="E3026" s="12" t="s">
        <v>1585</v>
      </c>
      <c r="F3026" s="12"/>
      <c r="G3026" s="12" t="s">
        <v>9331</v>
      </c>
      <c r="H3026" s="12" t="s">
        <v>9332</v>
      </c>
      <c r="I3026" s="12" t="s">
        <v>1588</v>
      </c>
      <c r="J3026" s="114" t="s">
        <v>9333</v>
      </c>
      <c r="K3026" s="12" t="s">
        <v>1812</v>
      </c>
      <c r="L3026" s="12"/>
    </row>
    <row r="3027">
      <c r="C3027" s="12" t="s">
        <v>324</v>
      </c>
      <c r="D3027" s="12"/>
      <c r="E3027" s="12" t="s">
        <v>1585</v>
      </c>
      <c r="F3027" s="12"/>
      <c r="G3027" s="12" t="s">
        <v>9334</v>
      </c>
      <c r="H3027" s="12" t="s">
        <v>9335</v>
      </c>
      <c r="I3027" s="12" t="s">
        <v>1588</v>
      </c>
      <c r="J3027" s="114" t="s">
        <v>9336</v>
      </c>
      <c r="K3027" s="12" t="s">
        <v>3629</v>
      </c>
      <c r="L3027" s="12"/>
    </row>
    <row r="3028">
      <c r="C3028" s="12" t="s">
        <v>324</v>
      </c>
      <c r="D3028" s="12"/>
      <c r="E3028" s="12" t="s">
        <v>1585</v>
      </c>
      <c r="F3028" s="12"/>
      <c r="G3028" s="12" t="s">
        <v>9337</v>
      </c>
      <c r="H3028" s="12" t="s">
        <v>9338</v>
      </c>
      <c r="I3028" s="12" t="s">
        <v>1588</v>
      </c>
      <c r="J3028" s="114" t="s">
        <v>9339</v>
      </c>
      <c r="K3028" s="12" t="s">
        <v>1812</v>
      </c>
      <c r="L3028" s="12"/>
    </row>
    <row r="3029">
      <c r="C3029" s="12" t="s">
        <v>324</v>
      </c>
      <c r="D3029" s="12"/>
      <c r="E3029" s="12" t="s">
        <v>1585</v>
      </c>
      <c r="F3029" s="12"/>
      <c r="G3029" s="12" t="s">
        <v>9340</v>
      </c>
      <c r="H3029" s="12" t="s">
        <v>9338</v>
      </c>
      <c r="I3029" s="12" t="s">
        <v>1588</v>
      </c>
      <c r="J3029" s="114" t="s">
        <v>9341</v>
      </c>
      <c r="K3029" s="12" t="s">
        <v>1971</v>
      </c>
      <c r="L3029" s="12"/>
    </row>
    <row r="3030">
      <c r="C3030" s="12" t="s">
        <v>324</v>
      </c>
      <c r="D3030" s="12"/>
      <c r="E3030" s="12" t="s">
        <v>1585</v>
      </c>
      <c r="F3030" s="12"/>
      <c r="G3030" s="12" t="s">
        <v>9342</v>
      </c>
      <c r="H3030" s="12" t="s">
        <v>9338</v>
      </c>
      <c r="I3030" s="12" t="s">
        <v>1588</v>
      </c>
      <c r="J3030" s="114" t="s">
        <v>9343</v>
      </c>
      <c r="K3030" s="12" t="s">
        <v>4042</v>
      </c>
      <c r="L3030" s="12"/>
    </row>
    <row r="3031">
      <c r="C3031" s="12" t="s">
        <v>324</v>
      </c>
      <c r="D3031" s="12"/>
      <c r="E3031" s="12" t="s">
        <v>1585</v>
      </c>
      <c r="F3031" s="12"/>
      <c r="G3031" s="12" t="s">
        <v>9344</v>
      </c>
      <c r="H3031" s="12" t="s">
        <v>9338</v>
      </c>
      <c r="I3031" s="12" t="s">
        <v>1588</v>
      </c>
      <c r="J3031" s="114" t="s">
        <v>9345</v>
      </c>
      <c r="K3031" s="12" t="s">
        <v>4046</v>
      </c>
      <c r="L3031" s="12"/>
    </row>
    <row r="3032">
      <c r="C3032" s="12" t="s">
        <v>324</v>
      </c>
      <c r="D3032" s="12"/>
      <c r="E3032" s="12" t="s">
        <v>1585</v>
      </c>
      <c r="F3032" s="12"/>
      <c r="G3032" s="12" t="s">
        <v>9346</v>
      </c>
      <c r="H3032" s="12" t="s">
        <v>9338</v>
      </c>
      <c r="I3032" s="12" t="s">
        <v>1588</v>
      </c>
      <c r="J3032" s="114" t="s">
        <v>9347</v>
      </c>
      <c r="K3032" s="12" t="s">
        <v>1988</v>
      </c>
      <c r="L3032" s="12"/>
    </row>
    <row r="3033">
      <c r="C3033" s="12" t="s">
        <v>324</v>
      </c>
      <c r="D3033" s="12"/>
      <c r="E3033" s="12" t="s">
        <v>1585</v>
      </c>
      <c r="F3033" s="12"/>
      <c r="G3033" s="12" t="s">
        <v>9348</v>
      </c>
      <c r="H3033" s="12" t="s">
        <v>9338</v>
      </c>
      <c r="I3033" s="12" t="s">
        <v>1588</v>
      </c>
      <c r="J3033" s="114" t="s">
        <v>9349</v>
      </c>
      <c r="K3033" s="12" t="s">
        <v>1992</v>
      </c>
      <c r="L3033" s="12"/>
    </row>
    <row r="3034">
      <c r="C3034" s="12" t="s">
        <v>324</v>
      </c>
      <c r="D3034" s="12"/>
      <c r="E3034" s="12" t="s">
        <v>1585</v>
      </c>
      <c r="F3034" s="12"/>
      <c r="G3034" s="12" t="s">
        <v>9350</v>
      </c>
      <c r="H3034" s="12" t="s">
        <v>9351</v>
      </c>
      <c r="I3034" s="12" t="s">
        <v>1588</v>
      </c>
      <c r="J3034" s="114" t="s">
        <v>9352</v>
      </c>
      <c r="K3034" s="12" t="s">
        <v>1967</v>
      </c>
      <c r="L3034" s="12"/>
    </row>
    <row r="3035">
      <c r="C3035" s="12" t="s">
        <v>324</v>
      </c>
      <c r="D3035" s="12"/>
      <c r="E3035" s="12" t="s">
        <v>1585</v>
      </c>
      <c r="F3035" s="12"/>
      <c r="G3035" s="12" t="s">
        <v>9353</v>
      </c>
      <c r="H3035" s="12" t="s">
        <v>9351</v>
      </c>
      <c r="I3035" s="12" t="s">
        <v>1588</v>
      </c>
      <c r="J3035" s="114" t="s">
        <v>9354</v>
      </c>
      <c r="K3035" s="12" t="s">
        <v>3629</v>
      </c>
      <c r="L3035" s="12"/>
    </row>
    <row r="3036">
      <c r="C3036" s="12" t="s">
        <v>324</v>
      </c>
      <c r="D3036" s="12"/>
      <c r="E3036" s="12" t="s">
        <v>1585</v>
      </c>
      <c r="F3036" s="12"/>
      <c r="G3036" s="12" t="s">
        <v>9355</v>
      </c>
      <c r="H3036" s="12" t="s">
        <v>9356</v>
      </c>
      <c r="I3036" s="12" t="s">
        <v>1588</v>
      </c>
      <c r="J3036" s="114" t="s">
        <v>9357</v>
      </c>
      <c r="K3036" s="12" t="s">
        <v>3509</v>
      </c>
      <c r="L3036" s="12"/>
    </row>
    <row r="3037">
      <c r="C3037" s="12" t="s">
        <v>324</v>
      </c>
      <c r="D3037" s="12"/>
      <c r="E3037" s="12" t="s">
        <v>1585</v>
      </c>
      <c r="F3037" s="12"/>
      <c r="G3037" s="12" t="s">
        <v>9358</v>
      </c>
      <c r="H3037" s="12" t="s">
        <v>9359</v>
      </c>
      <c r="I3037" s="12" t="s">
        <v>1588</v>
      </c>
      <c r="J3037" s="114" t="s">
        <v>9360</v>
      </c>
      <c r="K3037" s="12" t="s">
        <v>2007</v>
      </c>
      <c r="L3037" s="12"/>
    </row>
    <row r="3038">
      <c r="C3038" s="12" t="s">
        <v>324</v>
      </c>
      <c r="D3038" s="12"/>
      <c r="E3038" s="12" t="s">
        <v>1585</v>
      </c>
      <c r="F3038" s="12"/>
      <c r="G3038" s="12" t="s">
        <v>9361</v>
      </c>
      <c r="H3038" s="12" t="s">
        <v>9362</v>
      </c>
      <c r="I3038" s="12" t="s">
        <v>1588</v>
      </c>
      <c r="J3038" s="114" t="s">
        <v>9363</v>
      </c>
      <c r="K3038" s="12" t="s">
        <v>2007</v>
      </c>
      <c r="L3038" s="12"/>
    </row>
    <row r="3039">
      <c r="C3039" s="12" t="s">
        <v>324</v>
      </c>
      <c r="D3039" s="12"/>
      <c r="E3039" s="12" t="s">
        <v>1585</v>
      </c>
      <c r="F3039" s="12"/>
      <c r="G3039" s="12" t="s">
        <v>9364</v>
      </c>
      <c r="H3039" s="12" t="s">
        <v>9365</v>
      </c>
      <c r="I3039" s="12" t="s">
        <v>1588</v>
      </c>
      <c r="J3039" s="114" t="s">
        <v>9366</v>
      </c>
      <c r="K3039" s="12" t="s">
        <v>2007</v>
      </c>
      <c r="L3039" s="12"/>
    </row>
    <row r="3040">
      <c r="C3040" s="12" t="s">
        <v>324</v>
      </c>
      <c r="D3040" s="12"/>
      <c r="E3040" s="12" t="s">
        <v>1585</v>
      </c>
      <c r="F3040" s="12"/>
      <c r="G3040" s="12" t="s">
        <v>9367</v>
      </c>
      <c r="H3040" s="12" t="s">
        <v>9368</v>
      </c>
      <c r="I3040" s="12" t="s">
        <v>1588</v>
      </c>
      <c r="J3040" s="114" t="s">
        <v>9369</v>
      </c>
      <c r="K3040" s="12" t="s">
        <v>2007</v>
      </c>
      <c r="L3040" s="12"/>
    </row>
    <row r="3041">
      <c r="C3041" s="12" t="s">
        <v>324</v>
      </c>
      <c r="D3041" s="12"/>
      <c r="E3041" s="12" t="s">
        <v>1585</v>
      </c>
      <c r="F3041" s="12"/>
      <c r="G3041" s="12" t="s">
        <v>9370</v>
      </c>
      <c r="H3041" s="12" t="s">
        <v>9371</v>
      </c>
      <c r="I3041" s="12" t="s">
        <v>1588</v>
      </c>
      <c r="J3041" s="114" t="s">
        <v>9372</v>
      </c>
      <c r="K3041" s="12" t="s">
        <v>2007</v>
      </c>
      <c r="L3041" s="12"/>
    </row>
    <row r="3042">
      <c r="C3042" s="12" t="s">
        <v>324</v>
      </c>
      <c r="D3042" s="12"/>
      <c r="E3042" s="12" t="s">
        <v>1585</v>
      </c>
      <c r="F3042" s="12"/>
      <c r="G3042" s="12" t="s">
        <v>9373</v>
      </c>
      <c r="H3042" s="12" t="s">
        <v>9374</v>
      </c>
      <c r="I3042" s="12" t="s">
        <v>1588</v>
      </c>
      <c r="J3042" s="114" t="s">
        <v>9375</v>
      </c>
      <c r="K3042" s="12" t="s">
        <v>2007</v>
      </c>
      <c r="L3042" s="12"/>
    </row>
    <row r="3043">
      <c r="C3043" s="12" t="s">
        <v>324</v>
      </c>
      <c r="D3043" s="12"/>
      <c r="E3043" s="12" t="s">
        <v>1585</v>
      </c>
      <c r="F3043" s="12"/>
      <c r="G3043" s="12" t="s">
        <v>9376</v>
      </c>
      <c r="H3043" s="12" t="s">
        <v>9377</v>
      </c>
      <c r="I3043" s="12" t="s">
        <v>1588</v>
      </c>
      <c r="J3043" s="114" t="s">
        <v>9378</v>
      </c>
      <c r="K3043" s="12" t="s">
        <v>3492</v>
      </c>
      <c r="L3043" s="12"/>
    </row>
    <row r="3044">
      <c r="C3044" s="12" t="s">
        <v>324</v>
      </c>
      <c r="D3044" s="12"/>
      <c r="E3044" s="12" t="s">
        <v>1585</v>
      </c>
      <c r="F3044" s="12"/>
      <c r="G3044" s="12" t="s">
        <v>9379</v>
      </c>
      <c r="H3044" s="12" t="s">
        <v>9380</v>
      </c>
      <c r="I3044" s="12" t="s">
        <v>1588</v>
      </c>
      <c r="J3044" s="114" t="s">
        <v>9381</v>
      </c>
      <c r="K3044" s="12" t="s">
        <v>1954</v>
      </c>
      <c r="L3044" s="12"/>
    </row>
    <row r="3045">
      <c r="C3045" s="12" t="s">
        <v>324</v>
      </c>
      <c r="D3045" s="12"/>
      <c r="E3045" s="12" t="s">
        <v>1585</v>
      </c>
      <c r="F3045" s="12"/>
      <c r="G3045" s="12" t="s">
        <v>9382</v>
      </c>
      <c r="H3045" s="12" t="s">
        <v>9380</v>
      </c>
      <c r="I3045" s="12" t="s">
        <v>1588</v>
      </c>
      <c r="J3045" s="114" t="s">
        <v>9383</v>
      </c>
      <c r="K3045" s="12" t="s">
        <v>3439</v>
      </c>
      <c r="L3045" s="12"/>
    </row>
    <row r="3046">
      <c r="C3046" s="12" t="s">
        <v>324</v>
      </c>
      <c r="D3046" s="12"/>
      <c r="E3046" s="12" t="s">
        <v>1585</v>
      </c>
      <c r="F3046" s="12"/>
      <c r="G3046" s="12" t="s">
        <v>9384</v>
      </c>
      <c r="H3046" s="12" t="s">
        <v>9380</v>
      </c>
      <c r="I3046" s="12" t="s">
        <v>1588</v>
      </c>
      <c r="J3046" s="114" t="s">
        <v>9385</v>
      </c>
      <c r="K3046" s="12" t="s">
        <v>3355</v>
      </c>
      <c r="L3046" s="12"/>
    </row>
    <row r="3047">
      <c r="C3047" s="12" t="s">
        <v>324</v>
      </c>
      <c r="D3047" s="12"/>
      <c r="E3047" s="12" t="s">
        <v>1585</v>
      </c>
      <c r="F3047" s="12"/>
      <c r="G3047" s="12" t="s">
        <v>9386</v>
      </c>
      <c r="H3047" s="12" t="s">
        <v>9387</v>
      </c>
      <c r="I3047" s="12" t="s">
        <v>1588</v>
      </c>
      <c r="J3047" s="114" t="s">
        <v>9388</v>
      </c>
      <c r="K3047" s="12" t="s">
        <v>1954</v>
      </c>
      <c r="L3047" s="12"/>
    </row>
    <row r="3048">
      <c r="C3048" s="12" t="s">
        <v>324</v>
      </c>
      <c r="D3048" s="12"/>
      <c r="E3048" s="12" t="s">
        <v>1585</v>
      </c>
      <c r="F3048" s="12"/>
      <c r="G3048" s="12" t="s">
        <v>9389</v>
      </c>
      <c r="H3048" s="12" t="s">
        <v>9387</v>
      </c>
      <c r="I3048" s="12" t="s">
        <v>1588</v>
      </c>
      <c r="J3048" s="114" t="s">
        <v>9390</v>
      </c>
      <c r="K3048" s="12" t="s">
        <v>3439</v>
      </c>
      <c r="L3048" s="12"/>
    </row>
    <row r="3049">
      <c r="C3049" s="12" t="s">
        <v>324</v>
      </c>
      <c r="D3049" s="12"/>
      <c r="E3049" s="12" t="s">
        <v>1585</v>
      </c>
      <c r="F3049" s="12"/>
      <c r="G3049" s="12" t="s">
        <v>9391</v>
      </c>
      <c r="H3049" s="12" t="s">
        <v>9387</v>
      </c>
      <c r="I3049" s="12" t="s">
        <v>1588</v>
      </c>
      <c r="J3049" s="114" t="s">
        <v>9392</v>
      </c>
      <c r="K3049" s="12" t="s">
        <v>3492</v>
      </c>
      <c r="L3049" s="12"/>
    </row>
    <row r="3050">
      <c r="C3050" s="12" t="s">
        <v>324</v>
      </c>
      <c r="D3050" s="12"/>
      <c r="E3050" s="12" t="s">
        <v>1585</v>
      </c>
      <c r="F3050" s="12"/>
      <c r="G3050" s="12" t="s">
        <v>9393</v>
      </c>
      <c r="H3050" s="12" t="s">
        <v>9387</v>
      </c>
      <c r="I3050" s="12" t="s">
        <v>1588</v>
      </c>
      <c r="J3050" s="114" t="s">
        <v>9394</v>
      </c>
      <c r="K3050" s="12" t="s">
        <v>3355</v>
      </c>
      <c r="L3050" s="12"/>
    </row>
    <row r="3051">
      <c r="C3051" s="12" t="s">
        <v>324</v>
      </c>
      <c r="D3051" s="12"/>
      <c r="E3051" s="12" t="s">
        <v>1585</v>
      </c>
      <c r="F3051" s="12"/>
      <c r="G3051" s="12" t="s">
        <v>9395</v>
      </c>
      <c r="H3051" s="12" t="s">
        <v>9396</v>
      </c>
      <c r="I3051" s="12" t="s">
        <v>1588</v>
      </c>
      <c r="J3051" s="114" t="s">
        <v>9397</v>
      </c>
      <c r="K3051" s="12" t="s">
        <v>3756</v>
      </c>
      <c r="L3051" s="12"/>
    </row>
    <row r="3052">
      <c r="C3052" s="12" t="s">
        <v>324</v>
      </c>
      <c r="D3052" s="12"/>
      <c r="E3052" s="12" t="s">
        <v>1585</v>
      </c>
      <c r="F3052" s="12"/>
      <c r="G3052" s="12" t="s">
        <v>9398</v>
      </c>
      <c r="H3052" s="12" t="s">
        <v>9399</v>
      </c>
      <c r="I3052" s="12" t="s">
        <v>1588</v>
      </c>
      <c r="J3052" s="114" t="s">
        <v>9400</v>
      </c>
      <c r="K3052" s="12" t="s">
        <v>3736</v>
      </c>
      <c r="L3052" s="12"/>
    </row>
    <row r="3053">
      <c r="C3053" s="12" t="s">
        <v>324</v>
      </c>
      <c r="D3053" s="12"/>
      <c r="E3053" s="12" t="s">
        <v>1585</v>
      </c>
      <c r="F3053" s="12"/>
      <c r="G3053" s="12" t="s">
        <v>9401</v>
      </c>
      <c r="H3053" s="12" t="s">
        <v>9402</v>
      </c>
      <c r="I3053" s="12" t="s">
        <v>1588</v>
      </c>
      <c r="J3053" s="114" t="s">
        <v>9403</v>
      </c>
      <c r="K3053" s="12" t="s">
        <v>3736</v>
      </c>
      <c r="L3053" s="12"/>
    </row>
    <row r="3054">
      <c r="C3054" s="12" t="s">
        <v>324</v>
      </c>
      <c r="D3054" s="12"/>
      <c r="E3054" s="12" t="s">
        <v>1585</v>
      </c>
      <c r="F3054" s="12"/>
      <c r="G3054" s="12" t="s">
        <v>9404</v>
      </c>
      <c r="H3054" s="12" t="s">
        <v>9405</v>
      </c>
      <c r="I3054" s="12" t="s">
        <v>1588</v>
      </c>
      <c r="J3054" s="114" t="s">
        <v>9406</v>
      </c>
      <c r="K3054" s="12" t="s">
        <v>3736</v>
      </c>
      <c r="L3054" s="12"/>
    </row>
    <row r="3055">
      <c r="C3055" s="12" t="s">
        <v>324</v>
      </c>
      <c r="D3055" s="12"/>
      <c r="E3055" s="12" t="s">
        <v>1585</v>
      </c>
      <c r="F3055" s="12"/>
      <c r="G3055" s="12" t="s">
        <v>9407</v>
      </c>
      <c r="H3055" s="12" t="s">
        <v>9408</v>
      </c>
      <c r="I3055" s="12" t="s">
        <v>1588</v>
      </c>
      <c r="J3055" s="114" t="s">
        <v>9409</v>
      </c>
      <c r="K3055" s="12" t="s">
        <v>1963</v>
      </c>
      <c r="L3055" s="12"/>
    </row>
    <row r="3056">
      <c r="C3056" s="12" t="s">
        <v>324</v>
      </c>
      <c r="D3056" s="12"/>
      <c r="E3056" s="12" t="s">
        <v>1585</v>
      </c>
      <c r="F3056" s="12"/>
      <c r="G3056" s="12" t="s">
        <v>9410</v>
      </c>
      <c r="H3056" s="12" t="s">
        <v>9411</v>
      </c>
      <c r="I3056" s="12" t="s">
        <v>1588</v>
      </c>
      <c r="J3056" s="114" t="s">
        <v>9412</v>
      </c>
      <c r="K3056" s="12" t="s">
        <v>1963</v>
      </c>
      <c r="L3056" s="12"/>
    </row>
    <row r="3057">
      <c r="C3057" s="12" t="s">
        <v>324</v>
      </c>
      <c r="D3057" s="12"/>
      <c r="E3057" s="12" t="s">
        <v>1585</v>
      </c>
      <c r="F3057" s="12"/>
      <c r="G3057" s="12" t="s">
        <v>9413</v>
      </c>
      <c r="H3057" s="12" t="s">
        <v>9414</v>
      </c>
      <c r="I3057" s="12" t="s">
        <v>1588</v>
      </c>
      <c r="J3057" s="114" t="s">
        <v>9415</v>
      </c>
      <c r="K3057" s="12" t="s">
        <v>1963</v>
      </c>
      <c r="L3057" s="12"/>
    </row>
    <row r="3058">
      <c r="C3058" s="12" t="s">
        <v>324</v>
      </c>
      <c r="D3058" s="12"/>
      <c r="E3058" s="12" t="s">
        <v>1585</v>
      </c>
      <c r="F3058" s="12"/>
      <c r="G3058" s="12" t="s">
        <v>9416</v>
      </c>
      <c r="H3058" s="12" t="s">
        <v>9417</v>
      </c>
      <c r="I3058" s="12" t="s">
        <v>1588</v>
      </c>
      <c r="J3058" s="114" t="s">
        <v>9418</v>
      </c>
      <c r="K3058" s="12" t="s">
        <v>2007</v>
      </c>
      <c r="L3058" s="12"/>
    </row>
    <row r="3059">
      <c r="C3059" s="12" t="s">
        <v>324</v>
      </c>
      <c r="D3059" s="12"/>
      <c r="E3059" s="12" t="s">
        <v>1585</v>
      </c>
      <c r="F3059" s="12"/>
      <c r="G3059" s="12" t="s">
        <v>9419</v>
      </c>
      <c r="H3059" s="12" t="s">
        <v>9420</v>
      </c>
      <c r="I3059" s="12" t="s">
        <v>1588</v>
      </c>
      <c r="J3059" s="114" t="s">
        <v>9421</v>
      </c>
      <c r="K3059" s="12" t="s">
        <v>2007</v>
      </c>
      <c r="L3059" s="12"/>
    </row>
    <row r="3060">
      <c r="C3060" s="12" t="s">
        <v>324</v>
      </c>
      <c r="D3060" s="12"/>
      <c r="E3060" s="12" t="s">
        <v>1585</v>
      </c>
      <c r="F3060" s="12"/>
      <c r="G3060" s="12" t="s">
        <v>9422</v>
      </c>
      <c r="H3060" s="12" t="s">
        <v>9423</v>
      </c>
      <c r="I3060" s="12" t="s">
        <v>1588</v>
      </c>
      <c r="J3060" s="114" t="s">
        <v>9424</v>
      </c>
      <c r="K3060" s="12" t="s">
        <v>2007</v>
      </c>
      <c r="L3060" s="12"/>
    </row>
    <row r="3061">
      <c r="C3061" s="12" t="s">
        <v>324</v>
      </c>
      <c r="D3061" s="12"/>
      <c r="E3061" s="12" t="s">
        <v>1585</v>
      </c>
      <c r="F3061" s="12"/>
      <c r="G3061" s="12" t="s">
        <v>9425</v>
      </c>
      <c r="H3061" s="12" t="s">
        <v>9426</v>
      </c>
      <c r="I3061" s="12" t="s">
        <v>1588</v>
      </c>
      <c r="J3061" s="114" t="s">
        <v>9427</v>
      </c>
      <c r="K3061" s="12" t="s">
        <v>2007</v>
      </c>
      <c r="L3061" s="12"/>
    </row>
    <row r="3062">
      <c r="C3062" s="12" t="s">
        <v>324</v>
      </c>
      <c r="D3062" s="12"/>
      <c r="E3062" s="12" t="s">
        <v>1585</v>
      </c>
      <c r="F3062" s="12"/>
      <c r="G3062" s="12" t="s">
        <v>9428</v>
      </c>
      <c r="H3062" s="12" t="s">
        <v>9429</v>
      </c>
      <c r="I3062" s="12" t="s">
        <v>1588</v>
      </c>
      <c r="J3062" s="114" t="s">
        <v>9430</v>
      </c>
      <c r="K3062" s="12" t="s">
        <v>2007</v>
      </c>
      <c r="L3062" s="12"/>
    </row>
    <row r="3063">
      <c r="C3063" s="12" t="s">
        <v>324</v>
      </c>
      <c r="D3063" s="12"/>
      <c r="E3063" s="12" t="s">
        <v>1585</v>
      </c>
      <c r="F3063" s="12"/>
      <c r="G3063" s="12" t="s">
        <v>9431</v>
      </c>
      <c r="H3063" s="12" t="s">
        <v>9432</v>
      </c>
      <c r="I3063" s="12" t="s">
        <v>1588</v>
      </c>
      <c r="J3063" s="114" t="s">
        <v>9433</v>
      </c>
      <c r="K3063" s="12" t="s">
        <v>2007</v>
      </c>
      <c r="L3063" s="12"/>
    </row>
    <row r="3064">
      <c r="C3064" s="12" t="s">
        <v>324</v>
      </c>
      <c r="D3064" s="12"/>
      <c r="E3064" s="12" t="s">
        <v>1585</v>
      </c>
      <c r="F3064" s="12"/>
      <c r="G3064" s="12" t="s">
        <v>9434</v>
      </c>
      <c r="H3064" s="12" t="s">
        <v>9435</v>
      </c>
      <c r="I3064" s="12" t="s">
        <v>1588</v>
      </c>
      <c r="J3064" s="114" t="s">
        <v>9436</v>
      </c>
      <c r="K3064" s="12" t="s">
        <v>2007</v>
      </c>
      <c r="L3064" s="12"/>
    </row>
    <row r="3065">
      <c r="C3065" s="12" t="s">
        <v>324</v>
      </c>
      <c r="D3065" s="12"/>
      <c r="E3065" s="12" t="s">
        <v>1585</v>
      </c>
      <c r="F3065" s="12"/>
      <c r="G3065" s="12" t="s">
        <v>9437</v>
      </c>
      <c r="H3065" s="12" t="s">
        <v>9438</v>
      </c>
      <c r="I3065" s="12" t="s">
        <v>1588</v>
      </c>
      <c r="J3065" s="114" t="s">
        <v>9439</v>
      </c>
      <c r="K3065" s="12" t="s">
        <v>3509</v>
      </c>
      <c r="L3065" s="12"/>
    </row>
    <row r="3066">
      <c r="C3066" s="12" t="s">
        <v>324</v>
      </c>
      <c r="D3066" s="12"/>
      <c r="E3066" s="12" t="s">
        <v>1585</v>
      </c>
      <c r="F3066" s="12"/>
      <c r="G3066" s="12" t="s">
        <v>9440</v>
      </c>
      <c r="H3066" s="12" t="s">
        <v>9441</v>
      </c>
      <c r="I3066" s="12" t="s">
        <v>1588</v>
      </c>
      <c r="J3066" s="114" t="s">
        <v>9442</v>
      </c>
      <c r="K3066" s="12" t="s">
        <v>3504</v>
      </c>
      <c r="L3066" s="12"/>
    </row>
    <row r="3067">
      <c r="C3067" s="12" t="s">
        <v>324</v>
      </c>
      <c r="D3067" s="12"/>
      <c r="E3067" s="12" t="s">
        <v>1585</v>
      </c>
      <c r="F3067" s="12"/>
      <c r="G3067" s="12" t="s">
        <v>9443</v>
      </c>
      <c r="H3067" s="12" t="s">
        <v>9444</v>
      </c>
      <c r="I3067" s="12" t="s">
        <v>1588</v>
      </c>
      <c r="J3067" s="114" t="s">
        <v>9445</v>
      </c>
      <c r="K3067" s="12" t="s">
        <v>2007</v>
      </c>
      <c r="L3067" s="12"/>
    </row>
    <row r="3068">
      <c r="C3068" s="12" t="s">
        <v>324</v>
      </c>
      <c r="D3068" s="12"/>
      <c r="E3068" s="12" t="s">
        <v>1585</v>
      </c>
      <c r="F3068" s="12"/>
      <c r="G3068" s="12" t="s">
        <v>9446</v>
      </c>
      <c r="H3068" s="12" t="s">
        <v>9447</v>
      </c>
      <c r="I3068" s="12" t="s">
        <v>1588</v>
      </c>
      <c r="J3068" s="114" t="s">
        <v>9448</v>
      </c>
      <c r="K3068" s="12" t="s">
        <v>2007</v>
      </c>
      <c r="L3068" s="12"/>
    </row>
    <row r="3069">
      <c r="C3069" s="12" t="s">
        <v>324</v>
      </c>
      <c r="D3069" s="12"/>
      <c r="E3069" s="12" t="s">
        <v>1585</v>
      </c>
      <c r="F3069" s="12"/>
      <c r="G3069" s="12" t="s">
        <v>9449</v>
      </c>
      <c r="H3069" s="12" t="s">
        <v>9450</v>
      </c>
      <c r="I3069" s="12" t="s">
        <v>1588</v>
      </c>
      <c r="J3069" s="114" t="s">
        <v>9451</v>
      </c>
      <c r="K3069" s="12" t="s">
        <v>2007</v>
      </c>
      <c r="L3069" s="12"/>
    </row>
    <row r="3070">
      <c r="C3070" s="12" t="s">
        <v>324</v>
      </c>
      <c r="D3070" s="12"/>
      <c r="E3070" s="12" t="s">
        <v>1585</v>
      </c>
      <c r="F3070" s="12"/>
      <c r="G3070" s="12" t="s">
        <v>9452</v>
      </c>
      <c r="H3070" s="12" t="s">
        <v>9453</v>
      </c>
      <c r="I3070" s="12" t="s">
        <v>1588</v>
      </c>
      <c r="J3070" s="114" t="s">
        <v>9454</v>
      </c>
      <c r="K3070" s="12" t="s">
        <v>2007</v>
      </c>
      <c r="L3070" s="12"/>
    </row>
    <row r="3071">
      <c r="C3071" s="12" t="s">
        <v>324</v>
      </c>
      <c r="D3071" s="12"/>
      <c r="E3071" s="12" t="s">
        <v>1585</v>
      </c>
      <c r="F3071" s="12"/>
      <c r="G3071" s="12" t="s">
        <v>9455</v>
      </c>
      <c r="H3071" s="12" t="s">
        <v>9456</v>
      </c>
      <c r="I3071" s="12" t="s">
        <v>1588</v>
      </c>
      <c r="J3071" s="114" t="s">
        <v>9457</v>
      </c>
      <c r="K3071" s="12" t="s">
        <v>2007</v>
      </c>
      <c r="L3071" s="12"/>
    </row>
    <row r="3072">
      <c r="C3072" s="12" t="s">
        <v>324</v>
      </c>
      <c r="D3072" s="12"/>
      <c r="E3072" s="12" t="s">
        <v>1585</v>
      </c>
      <c r="F3072" s="12"/>
      <c r="G3072" s="12" t="s">
        <v>9458</v>
      </c>
      <c r="H3072" s="12" t="s">
        <v>9459</v>
      </c>
      <c r="I3072" s="12" t="s">
        <v>1588</v>
      </c>
      <c r="J3072" s="114" t="s">
        <v>9460</v>
      </c>
      <c r="K3072" s="12" t="s">
        <v>2007</v>
      </c>
      <c r="L3072" s="12"/>
    </row>
    <row r="3073">
      <c r="C3073" s="12" t="s">
        <v>324</v>
      </c>
      <c r="D3073" s="12"/>
      <c r="E3073" s="12" t="s">
        <v>1585</v>
      </c>
      <c r="F3073" s="12"/>
      <c r="G3073" s="12" t="s">
        <v>9461</v>
      </c>
      <c r="H3073" s="12" t="s">
        <v>9462</v>
      </c>
      <c r="I3073" s="12" t="s">
        <v>1588</v>
      </c>
      <c r="J3073" s="114" t="s">
        <v>9463</v>
      </c>
      <c r="K3073" s="12" t="s">
        <v>2007</v>
      </c>
      <c r="L3073" s="12"/>
    </row>
    <row r="3074">
      <c r="C3074" s="12" t="s">
        <v>324</v>
      </c>
      <c r="D3074" s="12"/>
      <c r="E3074" s="12" t="s">
        <v>1585</v>
      </c>
      <c r="F3074" s="12"/>
      <c r="G3074" s="12" t="s">
        <v>9464</v>
      </c>
      <c r="H3074" s="12" t="s">
        <v>9465</v>
      </c>
      <c r="I3074" s="12" t="s">
        <v>1588</v>
      </c>
      <c r="J3074" s="114" t="s">
        <v>9466</v>
      </c>
      <c r="K3074" s="12" t="s">
        <v>3504</v>
      </c>
      <c r="L3074" s="12"/>
    </row>
    <row r="3075">
      <c r="C3075" s="12" t="s">
        <v>324</v>
      </c>
      <c r="D3075" s="12"/>
      <c r="E3075" s="12" t="s">
        <v>2749</v>
      </c>
      <c r="F3075" s="12"/>
      <c r="G3075" s="12" t="s">
        <v>9467</v>
      </c>
      <c r="H3075" s="12" t="s">
        <v>9468</v>
      </c>
      <c r="I3075" s="12" t="s">
        <v>1681</v>
      </c>
      <c r="J3075" s="114" t="s">
        <v>9469</v>
      </c>
      <c r="K3075" s="12" t="s">
        <v>9281</v>
      </c>
      <c r="L3075" s="12"/>
    </row>
    <row r="3076">
      <c r="C3076" s="12" t="s">
        <v>324</v>
      </c>
      <c r="D3076" s="12"/>
      <c r="E3076" s="12" t="s">
        <v>2749</v>
      </c>
      <c r="F3076" s="12"/>
      <c r="G3076" s="12" t="s">
        <v>9470</v>
      </c>
      <c r="H3076" s="12" t="s">
        <v>9471</v>
      </c>
      <c r="I3076" s="12" t="s">
        <v>1681</v>
      </c>
      <c r="J3076" s="114" t="s">
        <v>9472</v>
      </c>
      <c r="K3076" s="12" t="s">
        <v>9473</v>
      </c>
      <c r="L3076" s="12"/>
    </row>
    <row r="3077">
      <c r="C3077" s="12" t="s">
        <v>324</v>
      </c>
      <c r="D3077" s="12"/>
      <c r="E3077" s="12" t="s">
        <v>2749</v>
      </c>
      <c r="F3077" s="12"/>
      <c r="G3077" s="12" t="s">
        <v>9474</v>
      </c>
      <c r="H3077" s="12" t="s">
        <v>9475</v>
      </c>
      <c r="I3077" s="12" t="s">
        <v>1681</v>
      </c>
      <c r="J3077" s="114" t="s">
        <v>9476</v>
      </c>
      <c r="K3077" s="12" t="s">
        <v>9281</v>
      </c>
      <c r="L3077" s="12"/>
    </row>
    <row r="3078">
      <c r="C3078" s="12" t="s">
        <v>324</v>
      </c>
      <c r="D3078" s="12"/>
      <c r="E3078" s="12" t="s">
        <v>1604</v>
      </c>
      <c r="F3078" s="12"/>
      <c r="G3078" s="12" t="s">
        <v>9477</v>
      </c>
      <c r="H3078" s="12" t="s">
        <v>9478</v>
      </c>
      <c r="I3078" s="12" t="s">
        <v>1607</v>
      </c>
      <c r="J3078" s="114" t="s">
        <v>9479</v>
      </c>
      <c r="K3078" s="12" t="s">
        <v>9480</v>
      </c>
      <c r="L3078" s="12"/>
    </row>
    <row r="3079">
      <c r="C3079" s="12" t="s">
        <v>324</v>
      </c>
      <c r="D3079" s="157"/>
      <c r="E3079" s="157" t="s">
        <v>2791</v>
      </c>
      <c r="F3079" s="157"/>
      <c r="G3079" s="157" t="s">
        <v>9481</v>
      </c>
      <c r="H3079" s="157" t="s">
        <v>9478</v>
      </c>
      <c r="I3079" s="157" t="s">
        <v>1674</v>
      </c>
      <c r="J3079" s="158" t="s">
        <v>9482</v>
      </c>
      <c r="K3079" s="157" t="s">
        <v>4287</v>
      </c>
      <c r="L3079" s="157"/>
    </row>
    <row r="3080">
      <c r="C3080" s="12" t="s">
        <v>324</v>
      </c>
      <c r="D3080" s="157"/>
      <c r="E3080" s="157" t="s">
        <v>2791</v>
      </c>
      <c r="F3080" s="157"/>
      <c r="G3080" s="157" t="s">
        <v>9483</v>
      </c>
      <c r="H3080" s="157" t="s">
        <v>9478</v>
      </c>
      <c r="I3080" s="157" t="s">
        <v>1674</v>
      </c>
      <c r="J3080" s="158" t="s">
        <v>9484</v>
      </c>
      <c r="K3080" s="157" t="s">
        <v>4287</v>
      </c>
      <c r="L3080" s="157"/>
    </row>
    <row r="3081">
      <c r="C3081" s="12" t="s">
        <v>324</v>
      </c>
      <c r="D3081" s="12"/>
      <c r="E3081" s="12" t="s">
        <v>1585</v>
      </c>
      <c r="F3081" s="12"/>
      <c r="G3081" s="12" t="s">
        <v>9485</v>
      </c>
      <c r="H3081" s="12" t="s">
        <v>9486</v>
      </c>
      <c r="I3081" s="12" t="s">
        <v>1588</v>
      </c>
      <c r="J3081" s="114" t="s">
        <v>9487</v>
      </c>
      <c r="K3081" s="12" t="s">
        <v>3654</v>
      </c>
      <c r="L3081" s="12"/>
    </row>
    <row r="3082">
      <c r="C3082" s="12" t="s">
        <v>324</v>
      </c>
      <c r="D3082" s="12"/>
      <c r="E3082" s="12" t="s">
        <v>1585</v>
      </c>
      <c r="F3082" s="12"/>
      <c r="G3082" s="12" t="s">
        <v>9488</v>
      </c>
      <c r="H3082" s="12" t="s">
        <v>9489</v>
      </c>
      <c r="I3082" s="12" t="s">
        <v>1588</v>
      </c>
      <c r="J3082" s="114" t="s">
        <v>9490</v>
      </c>
      <c r="K3082" s="12" t="s">
        <v>3616</v>
      </c>
      <c r="L3082" s="12"/>
    </row>
    <row r="3083">
      <c r="C3083" s="12" t="s">
        <v>324</v>
      </c>
      <c r="D3083" s="12"/>
      <c r="E3083" s="12" t="s">
        <v>1585</v>
      </c>
      <c r="F3083" s="12"/>
      <c r="G3083" s="12" t="s">
        <v>9491</v>
      </c>
      <c r="H3083" s="12" t="s">
        <v>9492</v>
      </c>
      <c r="I3083" s="12" t="s">
        <v>1588</v>
      </c>
      <c r="J3083" s="114" t="s">
        <v>9493</v>
      </c>
      <c r="K3083" s="12" t="s">
        <v>3654</v>
      </c>
      <c r="L3083" s="12"/>
    </row>
    <row r="3084">
      <c r="C3084" s="12" t="s">
        <v>324</v>
      </c>
      <c r="D3084" s="12"/>
      <c r="E3084" s="12" t="s">
        <v>1585</v>
      </c>
      <c r="F3084" s="12"/>
      <c r="G3084" s="12" t="s">
        <v>9494</v>
      </c>
      <c r="H3084" s="12" t="s">
        <v>9495</v>
      </c>
      <c r="I3084" s="12" t="s">
        <v>1588</v>
      </c>
      <c r="J3084" s="114" t="s">
        <v>9496</v>
      </c>
      <c r="K3084" s="12" t="s">
        <v>1954</v>
      </c>
      <c r="L3084" s="12"/>
    </row>
    <row r="3085">
      <c r="C3085" s="12" t="s">
        <v>324</v>
      </c>
      <c r="D3085" s="12"/>
      <c r="E3085" s="12" t="s">
        <v>1585</v>
      </c>
      <c r="F3085" s="12"/>
      <c r="G3085" s="12" t="s">
        <v>9497</v>
      </c>
      <c r="H3085" s="12" t="s">
        <v>9495</v>
      </c>
      <c r="I3085" s="12" t="s">
        <v>1588</v>
      </c>
      <c r="J3085" s="114" t="s">
        <v>9498</v>
      </c>
      <c r="K3085" s="12" t="s">
        <v>3439</v>
      </c>
      <c r="L3085" s="12"/>
    </row>
    <row r="3086">
      <c r="C3086" s="12" t="s">
        <v>324</v>
      </c>
      <c r="D3086" s="12"/>
      <c r="E3086" s="12" t="s">
        <v>1585</v>
      </c>
      <c r="F3086" s="12"/>
      <c r="G3086" s="12" t="s">
        <v>9499</v>
      </c>
      <c r="H3086" s="12" t="s">
        <v>9495</v>
      </c>
      <c r="I3086" s="12" t="s">
        <v>1588</v>
      </c>
      <c r="J3086" s="114" t="s">
        <v>9500</v>
      </c>
      <c r="K3086" s="12" t="s">
        <v>3355</v>
      </c>
      <c r="L3086" s="12"/>
    </row>
    <row r="3087">
      <c r="C3087" s="12" t="s">
        <v>324</v>
      </c>
      <c r="D3087" s="12"/>
      <c r="E3087" s="12" t="s">
        <v>1585</v>
      </c>
      <c r="F3087" s="12"/>
      <c r="G3087" s="12" t="s">
        <v>9501</v>
      </c>
      <c r="H3087" s="12" t="s">
        <v>9502</v>
      </c>
      <c r="I3087" s="12" t="s">
        <v>1588</v>
      </c>
      <c r="J3087" s="114" t="s">
        <v>9503</v>
      </c>
      <c r="K3087" s="12" t="s">
        <v>1979</v>
      </c>
      <c r="L3087" s="12"/>
    </row>
    <row r="3088">
      <c r="C3088" s="12" t="s">
        <v>324</v>
      </c>
      <c r="D3088" s="12"/>
      <c r="E3088" s="12" t="s">
        <v>1585</v>
      </c>
      <c r="F3088" s="12"/>
      <c r="G3088" s="12" t="s">
        <v>9504</v>
      </c>
      <c r="H3088" s="12" t="s">
        <v>9505</v>
      </c>
      <c r="I3088" s="12" t="s">
        <v>1588</v>
      </c>
      <c r="J3088" s="114" t="s">
        <v>9506</v>
      </c>
      <c r="K3088" s="12" t="s">
        <v>1983</v>
      </c>
      <c r="L3088" s="12"/>
    </row>
    <row r="3089">
      <c r="C3089" s="12" t="s">
        <v>324</v>
      </c>
      <c r="D3089" s="12"/>
      <c r="E3089" s="12" t="s">
        <v>1585</v>
      </c>
      <c r="F3089" s="12"/>
      <c r="G3089" s="12" t="s">
        <v>9507</v>
      </c>
      <c r="H3089" s="12" t="s">
        <v>9508</v>
      </c>
      <c r="I3089" s="12" t="s">
        <v>1588</v>
      </c>
      <c r="J3089" s="114" t="s">
        <v>9509</v>
      </c>
      <c r="K3089" s="12" t="s">
        <v>3280</v>
      </c>
      <c r="L3089" s="12"/>
    </row>
    <row r="3090">
      <c r="C3090" s="12" t="s">
        <v>324</v>
      </c>
      <c r="D3090" s="12"/>
      <c r="E3090" s="12" t="s">
        <v>1597</v>
      </c>
      <c r="F3090" s="12"/>
      <c r="G3090" s="12" t="s">
        <v>9510</v>
      </c>
      <c r="H3090" s="12" t="s">
        <v>9511</v>
      </c>
      <c r="I3090" s="12" t="s">
        <v>1600</v>
      </c>
      <c r="J3090" s="114" t="s">
        <v>9512</v>
      </c>
      <c r="K3090" s="12" t="s">
        <v>1602</v>
      </c>
      <c r="L3090" s="12"/>
    </row>
    <row r="3091">
      <c r="C3091" s="12" t="s">
        <v>324</v>
      </c>
      <c r="D3091" s="12"/>
      <c r="E3091" s="12" t="s">
        <v>1597</v>
      </c>
      <c r="F3091" s="12"/>
      <c r="G3091" s="12" t="s">
        <v>9513</v>
      </c>
      <c r="H3091" s="12" t="s">
        <v>9514</v>
      </c>
      <c r="I3091" s="12" t="s">
        <v>1600</v>
      </c>
      <c r="J3091" s="114" t="s">
        <v>9515</v>
      </c>
      <c r="K3091" s="12" t="s">
        <v>1602</v>
      </c>
      <c r="L3091" s="12"/>
    </row>
    <row r="3092">
      <c r="C3092" s="12" t="s">
        <v>324</v>
      </c>
      <c r="D3092" s="12"/>
      <c r="E3092" s="12" t="s">
        <v>2765</v>
      </c>
      <c r="F3092" s="12"/>
      <c r="G3092" s="12" t="s">
        <v>9516</v>
      </c>
      <c r="H3092" s="12" t="s">
        <v>9517</v>
      </c>
      <c r="I3092" s="12" t="s">
        <v>1722</v>
      </c>
      <c r="J3092" s="114" t="s">
        <v>9518</v>
      </c>
      <c r="K3092" s="12" t="s">
        <v>1890</v>
      </c>
      <c r="L3092" s="12"/>
    </row>
    <row r="3093">
      <c r="C3093" s="12" t="s">
        <v>324</v>
      </c>
      <c r="D3093" s="12"/>
      <c r="E3093" s="12" t="s">
        <v>2765</v>
      </c>
      <c r="F3093" s="12"/>
      <c r="G3093" s="12" t="s">
        <v>9516</v>
      </c>
      <c r="H3093" s="12" t="s">
        <v>9517</v>
      </c>
      <c r="I3093" s="12" t="s">
        <v>1722</v>
      </c>
      <c r="J3093" s="114" t="s">
        <v>9519</v>
      </c>
      <c r="K3093" s="12" t="s">
        <v>1930</v>
      </c>
      <c r="L3093" s="12"/>
    </row>
    <row r="3094">
      <c r="C3094" s="12" t="s">
        <v>324</v>
      </c>
      <c r="D3094" s="12"/>
      <c r="E3094" s="12" t="s">
        <v>2765</v>
      </c>
      <c r="F3094" s="12"/>
      <c r="G3094" s="12" t="s">
        <v>9516</v>
      </c>
      <c r="H3094" s="12" t="s">
        <v>9517</v>
      </c>
      <c r="I3094" s="12" t="s">
        <v>1722</v>
      </c>
      <c r="J3094" s="114" t="s">
        <v>9520</v>
      </c>
      <c r="K3094" s="12" t="s">
        <v>1927</v>
      </c>
      <c r="L3094" s="12"/>
    </row>
    <row r="3095">
      <c r="C3095" s="12" t="s">
        <v>324</v>
      </c>
      <c r="D3095" s="12"/>
      <c r="E3095" s="12" t="s">
        <v>2749</v>
      </c>
      <c r="F3095" s="12"/>
      <c r="G3095" s="12" t="s">
        <v>9521</v>
      </c>
      <c r="H3095" s="12" t="s">
        <v>9522</v>
      </c>
      <c r="I3095" s="12" t="s">
        <v>1681</v>
      </c>
      <c r="J3095" s="114" t="s">
        <v>9523</v>
      </c>
      <c r="K3095" s="12" t="s">
        <v>9524</v>
      </c>
      <c r="L3095" s="12"/>
    </row>
    <row r="3096">
      <c r="C3096" s="12" t="s">
        <v>324</v>
      </c>
      <c r="D3096" s="12"/>
      <c r="E3096" s="12" t="s">
        <v>2749</v>
      </c>
      <c r="F3096" s="12"/>
      <c r="G3096" s="12" t="s">
        <v>9525</v>
      </c>
      <c r="H3096" s="12" t="s">
        <v>9526</v>
      </c>
      <c r="I3096" s="12" t="s">
        <v>1681</v>
      </c>
      <c r="J3096" s="114" t="s">
        <v>9527</v>
      </c>
      <c r="K3096" s="12" t="s">
        <v>9528</v>
      </c>
      <c r="L3096" s="12"/>
    </row>
    <row r="3097">
      <c r="C3097" s="12" t="s">
        <v>324</v>
      </c>
      <c r="D3097" s="12"/>
      <c r="E3097" s="12" t="s">
        <v>2749</v>
      </c>
      <c r="F3097" s="12"/>
      <c r="G3097" s="12" t="s">
        <v>9529</v>
      </c>
      <c r="H3097" s="12" t="s">
        <v>9530</v>
      </c>
      <c r="I3097" s="12" t="s">
        <v>1681</v>
      </c>
      <c r="J3097" s="114" t="s">
        <v>9531</v>
      </c>
      <c r="K3097" s="12" t="s">
        <v>9524</v>
      </c>
      <c r="L3097" s="12"/>
    </row>
    <row r="3098">
      <c r="C3098" s="12" t="s">
        <v>324</v>
      </c>
      <c r="D3098" s="12"/>
      <c r="E3098" s="12" t="s">
        <v>2749</v>
      </c>
      <c r="F3098" s="12"/>
      <c r="G3098" s="12" t="s">
        <v>9532</v>
      </c>
      <c r="H3098" s="12" t="s">
        <v>9533</v>
      </c>
      <c r="I3098" s="12" t="s">
        <v>1681</v>
      </c>
      <c r="J3098" s="114" t="s">
        <v>9534</v>
      </c>
      <c r="K3098" s="12" t="s">
        <v>9528</v>
      </c>
      <c r="L3098" s="12"/>
    </row>
    <row r="3099">
      <c r="A3099" s="108">
        <v>2003.0</v>
      </c>
      <c r="B3099" s="108" t="s">
        <v>1584</v>
      </c>
      <c r="C3099" s="153" t="s">
        <v>324</v>
      </c>
      <c r="D3099" s="141"/>
      <c r="E3099" s="141" t="s">
        <v>2783</v>
      </c>
      <c r="F3099" s="142"/>
      <c r="G3099" s="142" t="s">
        <v>9535</v>
      </c>
      <c r="H3099" s="142" t="s">
        <v>9536</v>
      </c>
      <c r="I3099" s="142" t="s">
        <v>2784</v>
      </c>
      <c r="J3099" s="143" t="s">
        <v>9537</v>
      </c>
      <c r="K3099" s="141" t="s">
        <v>2786</v>
      </c>
      <c r="L3099" s="138"/>
      <c r="M3099" s="111"/>
      <c r="N3099" s="18"/>
      <c r="O3099" s="18"/>
      <c r="P3099" s="18"/>
      <c r="Q3099" s="18"/>
      <c r="R3099" s="18"/>
      <c r="S3099" s="18"/>
      <c r="T3099" s="15"/>
      <c r="U3099" s="18"/>
      <c r="V3099" s="18"/>
      <c r="W3099" s="18"/>
      <c r="X3099" s="18"/>
      <c r="Y3099" s="18"/>
      <c r="Z3099" s="18"/>
      <c r="AA3099" s="18"/>
      <c r="AB3099" s="18"/>
      <c r="AC3099" s="18"/>
      <c r="AD3099" s="18"/>
    </row>
    <row r="3100">
      <c r="C3100" s="12" t="s">
        <v>324</v>
      </c>
      <c r="D3100" s="12"/>
      <c r="E3100" s="12" t="s">
        <v>2765</v>
      </c>
      <c r="F3100" s="12"/>
      <c r="G3100" s="12" t="s">
        <v>9538</v>
      </c>
      <c r="H3100" s="12" t="s">
        <v>9539</v>
      </c>
      <c r="I3100" s="12" t="s">
        <v>1722</v>
      </c>
      <c r="J3100" s="114" t="s">
        <v>9540</v>
      </c>
      <c r="K3100" s="12" t="s">
        <v>9541</v>
      </c>
      <c r="L3100" s="12"/>
    </row>
    <row r="3101">
      <c r="C3101" s="12" t="s">
        <v>324</v>
      </c>
      <c r="D3101" s="12"/>
      <c r="E3101" s="12" t="s">
        <v>2749</v>
      </c>
      <c r="F3101" s="12"/>
      <c r="G3101" s="12" t="s">
        <v>9542</v>
      </c>
      <c r="H3101" s="12" t="s">
        <v>9543</v>
      </c>
      <c r="I3101" s="12" t="s">
        <v>1681</v>
      </c>
      <c r="J3101" s="114" t="s">
        <v>9544</v>
      </c>
      <c r="K3101" s="12" t="s">
        <v>9545</v>
      </c>
      <c r="L3101" s="12"/>
    </row>
    <row r="3102">
      <c r="C3102" s="12" t="s">
        <v>324</v>
      </c>
      <c r="D3102" s="12"/>
      <c r="E3102" s="12" t="s">
        <v>1597</v>
      </c>
      <c r="F3102" s="12"/>
      <c r="G3102" s="12" t="s">
        <v>9546</v>
      </c>
      <c r="H3102" s="12" t="s">
        <v>9547</v>
      </c>
      <c r="I3102" s="12" t="s">
        <v>1600</v>
      </c>
      <c r="J3102" s="114" t="s">
        <v>9548</v>
      </c>
      <c r="K3102" s="12" t="s">
        <v>1602</v>
      </c>
      <c r="L3102" s="12"/>
    </row>
    <row r="3103">
      <c r="C3103" s="12" t="s">
        <v>324</v>
      </c>
      <c r="D3103" s="12"/>
      <c r="E3103" s="12" t="s">
        <v>1585</v>
      </c>
      <c r="F3103" s="12"/>
      <c r="G3103" s="12" t="s">
        <v>9549</v>
      </c>
      <c r="H3103" s="12" t="s">
        <v>9550</v>
      </c>
      <c r="I3103" s="12" t="s">
        <v>1588</v>
      </c>
      <c r="J3103" s="114" t="s">
        <v>9551</v>
      </c>
      <c r="K3103" s="12" t="s">
        <v>4019</v>
      </c>
      <c r="L3103" s="12"/>
    </row>
    <row r="3104">
      <c r="C3104" s="12" t="s">
        <v>324</v>
      </c>
      <c r="D3104" s="12"/>
      <c r="E3104" s="12" t="s">
        <v>1585</v>
      </c>
      <c r="F3104" s="12"/>
      <c r="G3104" s="12" t="s">
        <v>9552</v>
      </c>
      <c r="H3104" s="12" t="s">
        <v>9553</v>
      </c>
      <c r="I3104" s="12" t="s">
        <v>1588</v>
      </c>
      <c r="J3104" s="114" t="s">
        <v>9554</v>
      </c>
      <c r="K3104" s="12" t="s">
        <v>4019</v>
      </c>
      <c r="L3104" s="12"/>
    </row>
    <row r="3105">
      <c r="C3105" s="12" t="s">
        <v>324</v>
      </c>
      <c r="D3105" s="12"/>
      <c r="E3105" s="12" t="s">
        <v>1597</v>
      </c>
      <c r="F3105" s="12"/>
      <c r="G3105" s="12" t="s">
        <v>9555</v>
      </c>
      <c r="H3105" s="12" t="s">
        <v>9556</v>
      </c>
      <c r="I3105" s="12" t="s">
        <v>1600</v>
      </c>
      <c r="J3105" s="114" t="s">
        <v>9557</v>
      </c>
      <c r="K3105" s="12" t="s">
        <v>1602</v>
      </c>
      <c r="L3105" s="12"/>
    </row>
    <row r="3106">
      <c r="C3106" s="12" t="s">
        <v>324</v>
      </c>
      <c r="D3106" s="12"/>
      <c r="E3106" s="12" t="s">
        <v>1585</v>
      </c>
      <c r="F3106" s="12"/>
      <c r="G3106" s="12" t="s">
        <v>9558</v>
      </c>
      <c r="H3106" s="12" t="s">
        <v>9559</v>
      </c>
      <c r="I3106" s="12" t="s">
        <v>1588</v>
      </c>
      <c r="J3106" s="114" t="s">
        <v>9560</v>
      </c>
      <c r="K3106" s="12" t="s">
        <v>9561</v>
      </c>
      <c r="L3106" s="12"/>
    </row>
    <row r="3107">
      <c r="C3107" s="12" t="s">
        <v>324</v>
      </c>
      <c r="D3107" s="12"/>
      <c r="E3107" s="12" t="s">
        <v>1585</v>
      </c>
      <c r="F3107" s="12"/>
      <c r="G3107" s="12" t="s">
        <v>9516</v>
      </c>
      <c r="H3107" s="12" t="s">
        <v>9559</v>
      </c>
      <c r="I3107" s="12" t="s">
        <v>1588</v>
      </c>
      <c r="J3107" s="114" t="s">
        <v>9562</v>
      </c>
      <c r="K3107" s="12" t="s">
        <v>9563</v>
      </c>
      <c r="L3107" s="12"/>
    </row>
    <row r="3108">
      <c r="C3108" s="12" t="s">
        <v>324</v>
      </c>
      <c r="D3108" s="12"/>
      <c r="E3108" s="12" t="s">
        <v>1585</v>
      </c>
      <c r="F3108" s="12"/>
      <c r="G3108" s="12" t="s">
        <v>9564</v>
      </c>
      <c r="H3108" s="12" t="s">
        <v>9565</v>
      </c>
      <c r="I3108" s="12" t="s">
        <v>1588</v>
      </c>
      <c r="J3108" s="114" t="s">
        <v>9566</v>
      </c>
      <c r="K3108" s="12" t="s">
        <v>3840</v>
      </c>
      <c r="L3108" s="12"/>
    </row>
    <row r="3109">
      <c r="C3109" s="12" t="s">
        <v>324</v>
      </c>
      <c r="D3109" s="12"/>
      <c r="E3109" s="12" t="s">
        <v>1585</v>
      </c>
      <c r="F3109" s="12"/>
      <c r="G3109" s="12" t="s">
        <v>9567</v>
      </c>
      <c r="H3109" s="12" t="s">
        <v>9568</v>
      </c>
      <c r="I3109" s="12" t="s">
        <v>1588</v>
      </c>
      <c r="J3109" s="114" t="s">
        <v>9569</v>
      </c>
      <c r="K3109" s="12" t="s">
        <v>3840</v>
      </c>
      <c r="L3109" s="12"/>
    </row>
    <row r="3110">
      <c r="C3110" s="12" t="s">
        <v>324</v>
      </c>
      <c r="D3110" s="12"/>
      <c r="E3110" s="12" t="s">
        <v>1585</v>
      </c>
      <c r="F3110" s="12"/>
      <c r="G3110" s="12" t="s">
        <v>9570</v>
      </c>
      <c r="H3110" s="12" t="s">
        <v>9571</v>
      </c>
      <c r="I3110" s="12" t="s">
        <v>1588</v>
      </c>
      <c r="J3110" s="114" t="s">
        <v>9572</v>
      </c>
      <c r="K3110" s="12" t="s">
        <v>3840</v>
      </c>
      <c r="L3110" s="12"/>
    </row>
    <row r="3111">
      <c r="C3111" s="12" t="s">
        <v>324</v>
      </c>
      <c r="D3111" s="12"/>
      <c r="E3111" s="12" t="s">
        <v>1585</v>
      </c>
      <c r="F3111" s="12"/>
      <c r="G3111" s="12" t="s">
        <v>9573</v>
      </c>
      <c r="H3111" s="12" t="s">
        <v>9574</v>
      </c>
      <c r="I3111" s="12" t="s">
        <v>1588</v>
      </c>
      <c r="J3111" s="114" t="s">
        <v>9575</v>
      </c>
      <c r="K3111" s="12" t="s">
        <v>1975</v>
      </c>
      <c r="L3111" s="12"/>
    </row>
    <row r="3112">
      <c r="C3112" s="12" t="s">
        <v>324</v>
      </c>
      <c r="D3112" s="12"/>
      <c r="E3112" s="12" t="s">
        <v>1585</v>
      </c>
      <c r="F3112" s="12"/>
      <c r="G3112" s="12" t="s">
        <v>9576</v>
      </c>
      <c r="H3112" s="12" t="s">
        <v>9574</v>
      </c>
      <c r="I3112" s="12" t="s">
        <v>1588</v>
      </c>
      <c r="J3112" s="114" t="s">
        <v>9577</v>
      </c>
      <c r="K3112" s="12" t="s">
        <v>3446</v>
      </c>
      <c r="L3112" s="12"/>
    </row>
    <row r="3113">
      <c r="C3113" s="12" t="s">
        <v>324</v>
      </c>
      <c r="D3113" s="12"/>
      <c r="E3113" s="12" t="s">
        <v>1585</v>
      </c>
      <c r="F3113" s="12"/>
      <c r="G3113" s="12" t="s">
        <v>9578</v>
      </c>
      <c r="H3113" s="12" t="s">
        <v>9574</v>
      </c>
      <c r="I3113" s="12" t="s">
        <v>1588</v>
      </c>
      <c r="J3113" s="114" t="s">
        <v>9579</v>
      </c>
      <c r="K3113" s="12" t="s">
        <v>3488</v>
      </c>
      <c r="L3113" s="12"/>
    </row>
    <row r="3114">
      <c r="C3114" s="12" t="s">
        <v>324</v>
      </c>
      <c r="D3114" s="12"/>
      <c r="E3114" s="12" t="s">
        <v>1585</v>
      </c>
      <c r="F3114" s="12"/>
      <c r="G3114" s="12" t="s">
        <v>9580</v>
      </c>
      <c r="H3114" s="12" t="s">
        <v>9581</v>
      </c>
      <c r="I3114" s="12" t="s">
        <v>1588</v>
      </c>
      <c r="J3114" s="114" t="s">
        <v>9582</v>
      </c>
      <c r="K3114" s="12" t="s">
        <v>1959</v>
      </c>
      <c r="L3114" s="12"/>
    </row>
    <row r="3115">
      <c r="C3115" s="12" t="s">
        <v>324</v>
      </c>
      <c r="D3115" s="12"/>
      <c r="E3115" s="12" t="s">
        <v>1585</v>
      </c>
      <c r="F3115" s="12"/>
      <c r="G3115" s="12" t="s">
        <v>9583</v>
      </c>
      <c r="H3115" s="12" t="s">
        <v>9584</v>
      </c>
      <c r="I3115" s="12" t="s">
        <v>1588</v>
      </c>
      <c r="J3115" s="114" t="s">
        <v>9585</v>
      </c>
      <c r="K3115" s="12" t="s">
        <v>1959</v>
      </c>
      <c r="L3115" s="12"/>
    </row>
    <row r="3116">
      <c r="C3116" s="12" t="s">
        <v>324</v>
      </c>
      <c r="D3116" s="12"/>
      <c r="E3116" s="12" t="s">
        <v>1585</v>
      </c>
      <c r="F3116" s="12"/>
      <c r="G3116" s="12" t="s">
        <v>9586</v>
      </c>
      <c r="H3116" s="12" t="s">
        <v>9587</v>
      </c>
      <c r="I3116" s="12" t="s">
        <v>1588</v>
      </c>
      <c r="J3116" s="114" t="s">
        <v>9588</v>
      </c>
      <c r="K3116" s="12" t="s">
        <v>1959</v>
      </c>
      <c r="L3116" s="12"/>
    </row>
    <row r="3117">
      <c r="C3117" s="12" t="s">
        <v>324</v>
      </c>
      <c r="D3117" s="12"/>
      <c r="E3117" s="12" t="s">
        <v>1585</v>
      </c>
      <c r="F3117" s="12"/>
      <c r="G3117" s="12" t="s">
        <v>9589</v>
      </c>
      <c r="H3117" s="12" t="s">
        <v>9590</v>
      </c>
      <c r="I3117" s="12" t="s">
        <v>1588</v>
      </c>
      <c r="J3117" s="114" t="s">
        <v>9591</v>
      </c>
      <c r="K3117" s="12" t="s">
        <v>9158</v>
      </c>
      <c r="L3117" s="12"/>
    </row>
    <row r="3118">
      <c r="C3118" s="12" t="s">
        <v>324</v>
      </c>
      <c r="D3118" s="12"/>
      <c r="E3118" s="12" t="s">
        <v>1585</v>
      </c>
      <c r="F3118" s="12"/>
      <c r="G3118" s="12" t="s">
        <v>9592</v>
      </c>
      <c r="H3118" s="12" t="s">
        <v>9593</v>
      </c>
      <c r="I3118" s="12" t="s">
        <v>1588</v>
      </c>
      <c r="J3118" s="114" t="s">
        <v>9594</v>
      </c>
      <c r="K3118" s="12" t="s">
        <v>3381</v>
      </c>
      <c r="L3118" s="12"/>
    </row>
    <row r="3119">
      <c r="C3119" s="12" t="s">
        <v>324</v>
      </c>
      <c r="D3119" s="12"/>
      <c r="E3119" s="12" t="s">
        <v>1585</v>
      </c>
      <c r="F3119" s="12"/>
      <c r="G3119" s="12" t="s">
        <v>9592</v>
      </c>
      <c r="H3119" s="12" t="s">
        <v>9593</v>
      </c>
      <c r="I3119" s="12" t="s">
        <v>1588</v>
      </c>
      <c r="J3119" s="114" t="s">
        <v>9595</v>
      </c>
      <c r="K3119" s="12" t="s">
        <v>3384</v>
      </c>
      <c r="L3119" s="12"/>
    </row>
    <row r="3120">
      <c r="C3120" s="12" t="s">
        <v>324</v>
      </c>
      <c r="D3120" s="12"/>
      <c r="E3120" s="12" t="s">
        <v>1585</v>
      </c>
      <c r="F3120" s="12"/>
      <c r="G3120" s="12" t="s">
        <v>9596</v>
      </c>
      <c r="H3120" s="12" t="s">
        <v>9597</v>
      </c>
      <c r="I3120" s="12" t="s">
        <v>1588</v>
      </c>
      <c r="J3120" s="114" t="s">
        <v>9598</v>
      </c>
      <c r="K3120" s="12" t="s">
        <v>3372</v>
      </c>
      <c r="L3120" s="12"/>
    </row>
    <row r="3121">
      <c r="C3121" s="12" t="s">
        <v>324</v>
      </c>
      <c r="D3121" s="12"/>
      <c r="E3121" s="12" t="s">
        <v>1585</v>
      </c>
      <c r="F3121" s="12"/>
      <c r="G3121" s="12" t="s">
        <v>9599</v>
      </c>
      <c r="H3121" s="12" t="s">
        <v>9600</v>
      </c>
      <c r="I3121" s="12" t="s">
        <v>1588</v>
      </c>
      <c r="J3121" s="114" t="s">
        <v>9601</v>
      </c>
      <c r="K3121" s="12" t="s">
        <v>3384</v>
      </c>
      <c r="L3121" s="12"/>
    </row>
    <row r="3122">
      <c r="C3122" s="12" t="s">
        <v>324</v>
      </c>
      <c r="D3122" s="12"/>
      <c r="E3122" s="12" t="s">
        <v>1585</v>
      </c>
      <c r="F3122" s="12"/>
      <c r="G3122" s="12" t="s">
        <v>9599</v>
      </c>
      <c r="H3122" s="12" t="s">
        <v>9600</v>
      </c>
      <c r="I3122" s="12" t="s">
        <v>1588</v>
      </c>
      <c r="J3122" s="114" t="s">
        <v>9602</v>
      </c>
      <c r="K3122" s="12" t="s">
        <v>3381</v>
      </c>
      <c r="L3122" s="12"/>
    </row>
    <row r="3123">
      <c r="C3123" s="12" t="s">
        <v>324</v>
      </c>
      <c r="D3123" s="12"/>
      <c r="E3123" s="12" t="s">
        <v>1585</v>
      </c>
      <c r="F3123" s="12"/>
      <c r="G3123" s="12" t="s">
        <v>9603</v>
      </c>
      <c r="H3123" s="12" t="s">
        <v>9604</v>
      </c>
      <c r="I3123" s="12" t="s">
        <v>1588</v>
      </c>
      <c r="J3123" s="114" t="s">
        <v>9605</v>
      </c>
      <c r="K3123" s="12" t="s">
        <v>3372</v>
      </c>
      <c r="L3123" s="12"/>
    </row>
    <row r="3124">
      <c r="C3124" s="12" t="s">
        <v>324</v>
      </c>
      <c r="D3124" s="12"/>
      <c r="E3124" s="12" t="s">
        <v>1585</v>
      </c>
      <c r="F3124" s="12"/>
      <c r="G3124" s="12" t="s">
        <v>9606</v>
      </c>
      <c r="H3124" s="12" t="s">
        <v>9607</v>
      </c>
      <c r="I3124" s="12" t="s">
        <v>1588</v>
      </c>
      <c r="J3124" s="114" t="s">
        <v>9608</v>
      </c>
      <c r="K3124" s="12" t="s">
        <v>9158</v>
      </c>
      <c r="L3124" s="12"/>
    </row>
    <row r="3125">
      <c r="C3125" s="12" t="s">
        <v>324</v>
      </c>
      <c r="D3125" s="12"/>
      <c r="E3125" s="12" t="s">
        <v>1585</v>
      </c>
      <c r="F3125" s="12"/>
      <c r="G3125" s="12" t="s">
        <v>9609</v>
      </c>
      <c r="H3125" s="12" t="s">
        <v>9610</v>
      </c>
      <c r="I3125" s="12" t="s">
        <v>1588</v>
      </c>
      <c r="J3125" s="114" t="s">
        <v>9611</v>
      </c>
      <c r="K3125" s="12" t="s">
        <v>3372</v>
      </c>
      <c r="L3125" s="12"/>
    </row>
    <row r="3126">
      <c r="C3126" s="12" t="s">
        <v>324</v>
      </c>
      <c r="D3126" s="12"/>
      <c r="E3126" s="12" t="s">
        <v>1585</v>
      </c>
      <c r="F3126" s="12"/>
      <c r="G3126" s="12" t="s">
        <v>9612</v>
      </c>
      <c r="H3126" s="12" t="s">
        <v>9610</v>
      </c>
      <c r="I3126" s="12" t="s">
        <v>1588</v>
      </c>
      <c r="J3126" s="114" t="s">
        <v>9613</v>
      </c>
      <c r="K3126" s="12" t="s">
        <v>3381</v>
      </c>
      <c r="L3126" s="12"/>
    </row>
    <row r="3127">
      <c r="C3127" s="12" t="s">
        <v>324</v>
      </c>
      <c r="D3127" s="12"/>
      <c r="E3127" s="12" t="s">
        <v>1585</v>
      </c>
      <c r="F3127" s="12"/>
      <c r="G3127" s="12" t="s">
        <v>9612</v>
      </c>
      <c r="H3127" s="12" t="s">
        <v>9610</v>
      </c>
      <c r="I3127" s="12" t="s">
        <v>1588</v>
      </c>
      <c r="J3127" s="114" t="s">
        <v>9614</v>
      </c>
      <c r="K3127" s="12" t="s">
        <v>3384</v>
      </c>
      <c r="L3127" s="12"/>
    </row>
    <row r="3128">
      <c r="C3128" s="12" t="s">
        <v>324</v>
      </c>
      <c r="D3128" s="12"/>
      <c r="E3128" s="12" t="s">
        <v>1585</v>
      </c>
      <c r="F3128" s="12"/>
      <c r="G3128" s="12" t="s">
        <v>9615</v>
      </c>
      <c r="H3128" s="12" t="s">
        <v>9616</v>
      </c>
      <c r="I3128" s="12" t="s">
        <v>1588</v>
      </c>
      <c r="J3128" s="114" t="s">
        <v>9617</v>
      </c>
      <c r="K3128" s="12" t="s">
        <v>9158</v>
      </c>
      <c r="L3128" s="12"/>
    </row>
    <row r="3129">
      <c r="C3129" s="12" t="s">
        <v>324</v>
      </c>
      <c r="D3129" s="12"/>
      <c r="E3129" s="12" t="s">
        <v>1604</v>
      </c>
      <c r="F3129" s="12"/>
      <c r="G3129" s="12" t="s">
        <v>9618</v>
      </c>
      <c r="H3129" s="12" t="s">
        <v>9619</v>
      </c>
      <c r="I3129" s="12" t="s">
        <v>1607</v>
      </c>
      <c r="J3129" s="114" t="s">
        <v>9620</v>
      </c>
      <c r="K3129" s="12" t="s">
        <v>9621</v>
      </c>
      <c r="L3129" s="12"/>
    </row>
    <row r="3130">
      <c r="C3130" s="12" t="s">
        <v>324</v>
      </c>
      <c r="D3130" s="12"/>
      <c r="E3130" s="12" t="s">
        <v>1585</v>
      </c>
      <c r="F3130" s="12"/>
      <c r="G3130" s="12" t="s">
        <v>9622</v>
      </c>
      <c r="H3130" s="12" t="s">
        <v>9623</v>
      </c>
      <c r="I3130" s="12" t="s">
        <v>1588</v>
      </c>
      <c r="J3130" s="114" t="s">
        <v>9624</v>
      </c>
      <c r="K3130" s="12" t="s">
        <v>3492</v>
      </c>
      <c r="L3130" s="12"/>
    </row>
    <row r="3131">
      <c r="C3131" s="12" t="s">
        <v>324</v>
      </c>
      <c r="D3131" s="12"/>
      <c r="E3131" s="12" t="s">
        <v>2749</v>
      </c>
      <c r="F3131" s="12"/>
      <c r="G3131" s="12" t="s">
        <v>9625</v>
      </c>
      <c r="H3131" s="12" t="s">
        <v>9626</v>
      </c>
      <c r="I3131" s="12" t="s">
        <v>1681</v>
      </c>
      <c r="J3131" s="114" t="s">
        <v>9627</v>
      </c>
      <c r="K3131" s="12" t="s">
        <v>9281</v>
      </c>
      <c r="L3131" s="12"/>
    </row>
    <row r="3132">
      <c r="C3132" s="12" t="s">
        <v>324</v>
      </c>
      <c r="D3132" s="12"/>
      <c r="E3132" s="12" t="s">
        <v>2749</v>
      </c>
      <c r="F3132" s="12"/>
      <c r="G3132" s="12" t="s">
        <v>9628</v>
      </c>
      <c r="H3132" s="12" t="s">
        <v>9629</v>
      </c>
      <c r="I3132" s="12" t="s">
        <v>1681</v>
      </c>
      <c r="J3132" s="114" t="s">
        <v>9630</v>
      </c>
      <c r="K3132" s="12" t="s">
        <v>9150</v>
      </c>
      <c r="L3132" s="12"/>
    </row>
    <row r="3133">
      <c r="C3133" s="12" t="s">
        <v>324</v>
      </c>
      <c r="D3133" s="12"/>
      <c r="E3133" s="12" t="s">
        <v>2749</v>
      </c>
      <c r="F3133" s="12"/>
      <c r="G3133" s="12" t="s">
        <v>9631</v>
      </c>
      <c r="H3133" s="12" t="s">
        <v>9632</v>
      </c>
      <c r="I3133" s="12" t="s">
        <v>1681</v>
      </c>
      <c r="J3133" s="114" t="s">
        <v>9633</v>
      </c>
      <c r="K3133" s="12" t="s">
        <v>9154</v>
      </c>
      <c r="L3133" s="12"/>
    </row>
    <row r="3134">
      <c r="C3134" s="12" t="s">
        <v>324</v>
      </c>
      <c r="D3134" s="12"/>
      <c r="E3134" s="12" t="s">
        <v>2749</v>
      </c>
      <c r="F3134" s="12"/>
      <c r="G3134" s="12" t="s">
        <v>9634</v>
      </c>
      <c r="H3134" s="12" t="s">
        <v>9635</v>
      </c>
      <c r="I3134" s="12" t="s">
        <v>1681</v>
      </c>
      <c r="J3134" s="114" t="s">
        <v>9636</v>
      </c>
      <c r="K3134" s="12" t="s">
        <v>9473</v>
      </c>
      <c r="L3134" s="12"/>
    </row>
    <row r="3135">
      <c r="C3135" s="12" t="s">
        <v>324</v>
      </c>
      <c r="D3135" s="12"/>
      <c r="E3135" s="12" t="s">
        <v>1585</v>
      </c>
      <c r="F3135" s="12"/>
      <c r="G3135" s="12" t="s">
        <v>9637</v>
      </c>
      <c r="H3135" s="12" t="s">
        <v>9638</v>
      </c>
      <c r="I3135" s="12" t="s">
        <v>1588</v>
      </c>
      <c r="J3135" s="114" t="s">
        <v>9639</v>
      </c>
      <c r="K3135" s="12" t="s">
        <v>2027</v>
      </c>
      <c r="L3135" s="12"/>
    </row>
    <row r="3136">
      <c r="C3136" s="12" t="s">
        <v>324</v>
      </c>
      <c r="D3136" s="12"/>
      <c r="E3136" s="12" t="s">
        <v>2749</v>
      </c>
      <c r="F3136" s="12"/>
      <c r="G3136" s="12" t="s">
        <v>9640</v>
      </c>
      <c r="H3136" s="12" t="s">
        <v>9641</v>
      </c>
      <c r="I3136" s="12" t="s">
        <v>1681</v>
      </c>
      <c r="J3136" s="114" t="s">
        <v>9642</v>
      </c>
      <c r="K3136" s="12" t="s">
        <v>9150</v>
      </c>
      <c r="L3136" s="12"/>
    </row>
    <row r="3137">
      <c r="C3137" s="12" t="s">
        <v>324</v>
      </c>
      <c r="D3137" s="12"/>
      <c r="E3137" s="12" t="s">
        <v>2749</v>
      </c>
      <c r="F3137" s="12"/>
      <c r="G3137" s="12" t="s">
        <v>9643</v>
      </c>
      <c r="H3137" s="12" t="s">
        <v>9644</v>
      </c>
      <c r="I3137" s="12" t="s">
        <v>1681</v>
      </c>
      <c r="J3137" s="114" t="s">
        <v>9645</v>
      </c>
      <c r="K3137" s="12" t="s">
        <v>9154</v>
      </c>
      <c r="L3137" s="12"/>
    </row>
    <row r="3138">
      <c r="C3138" s="12" t="s">
        <v>324</v>
      </c>
      <c r="D3138" s="12"/>
      <c r="E3138" s="12" t="s">
        <v>1597</v>
      </c>
      <c r="F3138" s="12"/>
      <c r="G3138" s="12" t="s">
        <v>9646</v>
      </c>
      <c r="H3138" s="12" t="s">
        <v>9647</v>
      </c>
      <c r="I3138" s="12" t="s">
        <v>1600</v>
      </c>
      <c r="J3138" s="114" t="s">
        <v>9648</v>
      </c>
      <c r="K3138" s="12" t="s">
        <v>1798</v>
      </c>
      <c r="L3138" s="12"/>
    </row>
    <row r="3139">
      <c r="C3139" s="12" t="s">
        <v>324</v>
      </c>
      <c r="D3139" s="12"/>
      <c r="E3139" s="12" t="s">
        <v>1597</v>
      </c>
      <c r="F3139" s="12"/>
      <c r="G3139" s="12" t="s">
        <v>9646</v>
      </c>
      <c r="H3139" s="12" t="s">
        <v>9647</v>
      </c>
      <c r="I3139" s="12" t="s">
        <v>1600</v>
      </c>
      <c r="J3139" s="114" t="s">
        <v>9649</v>
      </c>
      <c r="K3139" s="12" t="s">
        <v>1795</v>
      </c>
      <c r="L3139" s="12"/>
    </row>
    <row r="3140">
      <c r="C3140" s="12" t="s">
        <v>324</v>
      </c>
      <c r="D3140" s="12"/>
      <c r="E3140" s="12" t="s">
        <v>1597</v>
      </c>
      <c r="F3140" s="12"/>
      <c r="G3140" s="12" t="s">
        <v>9650</v>
      </c>
      <c r="H3140" s="12" t="s">
        <v>9651</v>
      </c>
      <c r="I3140" s="12" t="s">
        <v>1600</v>
      </c>
      <c r="J3140" s="114" t="s">
        <v>9652</v>
      </c>
      <c r="K3140" s="12" t="s">
        <v>1795</v>
      </c>
      <c r="L3140" s="12"/>
    </row>
    <row r="3141">
      <c r="C3141" s="12" t="s">
        <v>324</v>
      </c>
      <c r="D3141" s="12"/>
      <c r="E3141" s="12" t="s">
        <v>1597</v>
      </c>
      <c r="F3141" s="12"/>
      <c r="G3141" s="12" t="s">
        <v>9650</v>
      </c>
      <c r="H3141" s="12" t="s">
        <v>9651</v>
      </c>
      <c r="I3141" s="12" t="s">
        <v>1600</v>
      </c>
      <c r="J3141" s="114" t="s">
        <v>9653</v>
      </c>
      <c r="K3141" s="12" t="s">
        <v>1798</v>
      </c>
      <c r="L3141" s="12"/>
    </row>
    <row r="3142">
      <c r="C3142" s="12" t="s">
        <v>324</v>
      </c>
      <c r="D3142" s="12"/>
      <c r="E3142" s="12" t="s">
        <v>1597</v>
      </c>
      <c r="F3142" s="12"/>
      <c r="G3142" s="12" t="s">
        <v>9654</v>
      </c>
      <c r="H3142" s="12" t="s">
        <v>9655</v>
      </c>
      <c r="I3142" s="12" t="s">
        <v>1600</v>
      </c>
      <c r="J3142" s="114" t="s">
        <v>9656</v>
      </c>
      <c r="K3142" s="12" t="s">
        <v>1795</v>
      </c>
      <c r="L3142" s="12"/>
    </row>
    <row r="3143">
      <c r="C3143" s="12" t="s">
        <v>324</v>
      </c>
      <c r="D3143" s="12"/>
      <c r="E3143" s="12" t="s">
        <v>1597</v>
      </c>
      <c r="F3143" s="12"/>
      <c r="G3143" s="12" t="s">
        <v>9654</v>
      </c>
      <c r="H3143" s="12" t="s">
        <v>9655</v>
      </c>
      <c r="I3143" s="12" t="s">
        <v>1600</v>
      </c>
      <c r="J3143" s="114" t="s">
        <v>9657</v>
      </c>
      <c r="K3143" s="12" t="s">
        <v>1798</v>
      </c>
      <c r="L3143" s="12"/>
    </row>
    <row r="3144">
      <c r="C3144" s="12" t="s">
        <v>324</v>
      </c>
      <c r="D3144" s="12"/>
      <c r="E3144" s="12" t="s">
        <v>1597</v>
      </c>
      <c r="F3144" s="12"/>
      <c r="G3144" s="12" t="s">
        <v>9658</v>
      </c>
      <c r="H3144" s="12" t="s">
        <v>9659</v>
      </c>
      <c r="I3144" s="12" t="s">
        <v>1600</v>
      </c>
      <c r="J3144" s="114" t="s">
        <v>9660</v>
      </c>
      <c r="K3144" s="12" t="s">
        <v>1798</v>
      </c>
      <c r="L3144" s="12"/>
    </row>
    <row r="3145">
      <c r="C3145" s="12" t="s">
        <v>324</v>
      </c>
      <c r="D3145" s="12"/>
      <c r="E3145" s="12" t="s">
        <v>1597</v>
      </c>
      <c r="F3145" s="12"/>
      <c r="G3145" s="12" t="s">
        <v>9658</v>
      </c>
      <c r="H3145" s="12" t="s">
        <v>9659</v>
      </c>
      <c r="I3145" s="12" t="s">
        <v>1600</v>
      </c>
      <c r="J3145" s="114" t="s">
        <v>9661</v>
      </c>
      <c r="K3145" s="12" t="s">
        <v>1795</v>
      </c>
      <c r="L3145" s="12"/>
    </row>
    <row r="3146">
      <c r="C3146" s="12" t="s">
        <v>324</v>
      </c>
      <c r="D3146" s="12"/>
      <c r="E3146" s="12" t="s">
        <v>2749</v>
      </c>
      <c r="F3146" s="12"/>
      <c r="G3146" s="12" t="s">
        <v>9662</v>
      </c>
      <c r="H3146" s="12" t="s">
        <v>9663</v>
      </c>
      <c r="I3146" s="12" t="s">
        <v>1681</v>
      </c>
      <c r="J3146" s="114" t="s">
        <v>9664</v>
      </c>
      <c r="K3146" s="12" t="s">
        <v>9665</v>
      </c>
      <c r="L3146" s="12"/>
    </row>
    <row r="3147">
      <c r="C3147" s="12" t="s">
        <v>324</v>
      </c>
      <c r="D3147" s="12"/>
      <c r="E3147" s="12" t="s">
        <v>2749</v>
      </c>
      <c r="F3147" s="12"/>
      <c r="G3147" s="12" t="s">
        <v>9662</v>
      </c>
      <c r="H3147" s="12" t="s">
        <v>9666</v>
      </c>
      <c r="I3147" s="12" t="s">
        <v>1681</v>
      </c>
      <c r="J3147" s="114" t="s">
        <v>9667</v>
      </c>
      <c r="K3147" s="12" t="s">
        <v>9668</v>
      </c>
      <c r="L3147" s="12"/>
    </row>
    <row r="3148">
      <c r="C3148" s="12" t="s">
        <v>324</v>
      </c>
      <c r="D3148" s="12"/>
      <c r="E3148" s="12" t="s">
        <v>2749</v>
      </c>
      <c r="F3148" s="12"/>
      <c r="G3148" s="12" t="s">
        <v>9669</v>
      </c>
      <c r="H3148" s="12" t="s">
        <v>9670</v>
      </c>
      <c r="I3148" s="12" t="s">
        <v>1681</v>
      </c>
      <c r="J3148" s="114" t="s">
        <v>9671</v>
      </c>
      <c r="K3148" s="12" t="s">
        <v>9665</v>
      </c>
      <c r="L3148" s="12"/>
    </row>
    <row r="3149">
      <c r="C3149" s="12" t="s">
        <v>324</v>
      </c>
      <c r="D3149" s="12"/>
      <c r="E3149" s="12" t="s">
        <v>2749</v>
      </c>
      <c r="F3149" s="12"/>
      <c r="G3149" s="12" t="s">
        <v>9669</v>
      </c>
      <c r="H3149" s="12" t="s">
        <v>9672</v>
      </c>
      <c r="I3149" s="12" t="s">
        <v>1681</v>
      </c>
      <c r="J3149" s="114" t="s">
        <v>9673</v>
      </c>
      <c r="K3149" s="12" t="s">
        <v>9668</v>
      </c>
      <c r="L3149" s="12"/>
    </row>
    <row r="3150">
      <c r="C3150" s="12" t="s">
        <v>324</v>
      </c>
      <c r="D3150" s="12"/>
      <c r="E3150" s="12" t="s">
        <v>2765</v>
      </c>
      <c r="F3150" s="12"/>
      <c r="G3150" s="12" t="s">
        <v>9674</v>
      </c>
      <c r="H3150" s="12" t="s">
        <v>9675</v>
      </c>
      <c r="I3150" s="12" t="s">
        <v>1722</v>
      </c>
      <c r="J3150" s="114" t="s">
        <v>9676</v>
      </c>
      <c r="K3150" s="12" t="s">
        <v>9677</v>
      </c>
      <c r="L3150" s="12"/>
    </row>
    <row r="3151">
      <c r="C3151" s="12" t="s">
        <v>324</v>
      </c>
      <c r="D3151" s="12"/>
      <c r="E3151" s="12" t="s">
        <v>2749</v>
      </c>
      <c r="F3151" s="12"/>
      <c r="G3151" s="12" t="s">
        <v>9678</v>
      </c>
      <c r="H3151" s="12" t="s">
        <v>9679</v>
      </c>
      <c r="I3151" s="12" t="s">
        <v>1681</v>
      </c>
      <c r="J3151" s="114" t="s">
        <v>9680</v>
      </c>
      <c r="K3151" s="12" t="s">
        <v>9524</v>
      </c>
      <c r="L3151" s="12"/>
    </row>
    <row r="3152">
      <c r="C3152" s="12" t="s">
        <v>324</v>
      </c>
      <c r="D3152" s="12"/>
      <c r="E3152" s="12" t="s">
        <v>2749</v>
      </c>
      <c r="F3152" s="12"/>
      <c r="G3152" s="12" t="s">
        <v>9681</v>
      </c>
      <c r="H3152" s="12" t="s">
        <v>9682</v>
      </c>
      <c r="I3152" s="12" t="s">
        <v>1681</v>
      </c>
      <c r="J3152" s="114" t="s">
        <v>9683</v>
      </c>
      <c r="K3152" s="12" t="s">
        <v>9528</v>
      </c>
      <c r="L3152" s="12"/>
    </row>
    <row r="3153">
      <c r="C3153" s="12" t="s">
        <v>324</v>
      </c>
      <c r="D3153" s="12"/>
      <c r="E3153" s="12" t="s">
        <v>1597</v>
      </c>
      <c r="F3153" s="12"/>
      <c r="G3153" s="12" t="s">
        <v>9684</v>
      </c>
      <c r="H3153" s="12" t="s">
        <v>9685</v>
      </c>
      <c r="I3153" s="12" t="s">
        <v>1600</v>
      </c>
      <c r="J3153" s="114" t="s">
        <v>9686</v>
      </c>
      <c r="K3153" s="12" t="s">
        <v>2048</v>
      </c>
      <c r="L3153" s="12"/>
    </row>
    <row r="3154">
      <c r="C3154" s="12" t="s">
        <v>324</v>
      </c>
      <c r="D3154" s="12"/>
      <c r="E3154" s="12" t="s">
        <v>2765</v>
      </c>
      <c r="F3154" s="12"/>
      <c r="G3154" s="12" t="s">
        <v>9687</v>
      </c>
      <c r="H3154" s="12" t="s">
        <v>9688</v>
      </c>
      <c r="I3154" s="12" t="s">
        <v>1722</v>
      </c>
      <c r="J3154" s="114" t="s">
        <v>9689</v>
      </c>
      <c r="K3154" s="12" t="s">
        <v>9677</v>
      </c>
      <c r="L3154" s="12"/>
    </row>
    <row r="3155">
      <c r="C3155" s="12" t="s">
        <v>324</v>
      </c>
      <c r="D3155" s="12"/>
      <c r="E3155" s="12" t="s">
        <v>1585</v>
      </c>
      <c r="F3155" s="12"/>
      <c r="G3155" s="12" t="s">
        <v>9690</v>
      </c>
      <c r="H3155" s="12" t="s">
        <v>9691</v>
      </c>
      <c r="I3155" s="12" t="s">
        <v>1588</v>
      </c>
      <c r="J3155" s="114" t="s">
        <v>9692</v>
      </c>
      <c r="K3155" s="12" t="s">
        <v>1916</v>
      </c>
      <c r="L3155" s="12"/>
    </row>
    <row r="3156">
      <c r="C3156" s="12" t="s">
        <v>324</v>
      </c>
      <c r="D3156" s="12"/>
      <c r="E3156" s="12" t="s">
        <v>1585</v>
      </c>
      <c r="F3156" s="12"/>
      <c r="G3156" s="12" t="s">
        <v>9693</v>
      </c>
      <c r="H3156" s="12" t="s">
        <v>9694</v>
      </c>
      <c r="I3156" s="12" t="s">
        <v>1588</v>
      </c>
      <c r="J3156" s="114" t="s">
        <v>9695</v>
      </c>
      <c r="K3156" s="12" t="s">
        <v>1921</v>
      </c>
      <c r="L3156" s="12"/>
    </row>
    <row r="3157">
      <c r="C3157" s="12" t="s">
        <v>324</v>
      </c>
      <c r="D3157" s="12"/>
      <c r="E3157" s="12" t="s">
        <v>1585</v>
      </c>
      <c r="F3157" s="12"/>
      <c r="G3157" s="12" t="s">
        <v>9696</v>
      </c>
      <c r="H3157" s="12" t="s">
        <v>9697</v>
      </c>
      <c r="I3157" s="12" t="s">
        <v>1588</v>
      </c>
      <c r="J3157" s="114" t="s">
        <v>9698</v>
      </c>
      <c r="K3157" s="12" t="s">
        <v>1808</v>
      </c>
      <c r="L3157" s="12"/>
    </row>
    <row r="3158">
      <c r="C3158" s="12" t="s">
        <v>324</v>
      </c>
      <c r="D3158" s="12"/>
      <c r="E3158" s="12" t="s">
        <v>1585</v>
      </c>
      <c r="F3158" s="12"/>
      <c r="G3158" s="12" t="s">
        <v>9699</v>
      </c>
      <c r="H3158" s="12" t="s">
        <v>9700</v>
      </c>
      <c r="I3158" s="12" t="s">
        <v>1588</v>
      </c>
      <c r="J3158" s="114" t="s">
        <v>9701</v>
      </c>
      <c r="K3158" s="12" t="s">
        <v>3483</v>
      </c>
      <c r="L3158" s="12"/>
    </row>
    <row r="3159">
      <c r="C3159" s="12" t="s">
        <v>324</v>
      </c>
      <c r="D3159" s="12"/>
      <c r="E3159" s="12" t="s">
        <v>1585</v>
      </c>
      <c r="F3159" s="12"/>
      <c r="G3159" s="12" t="s">
        <v>9702</v>
      </c>
      <c r="H3159" s="12" t="s">
        <v>9703</v>
      </c>
      <c r="I3159" s="12" t="s">
        <v>1588</v>
      </c>
      <c r="J3159" s="114" t="s">
        <v>9704</v>
      </c>
      <c r="K3159" s="12" t="s">
        <v>3483</v>
      </c>
      <c r="L3159" s="12"/>
    </row>
    <row r="3160">
      <c r="C3160" s="12" t="s">
        <v>324</v>
      </c>
      <c r="D3160" s="12"/>
      <c r="E3160" s="12" t="s">
        <v>1585</v>
      </c>
      <c r="F3160" s="12"/>
      <c r="G3160" s="12" t="s">
        <v>9705</v>
      </c>
      <c r="H3160" s="12" t="s">
        <v>9706</v>
      </c>
      <c r="I3160" s="12" t="s">
        <v>1588</v>
      </c>
      <c r="J3160" s="114" t="s">
        <v>9707</v>
      </c>
      <c r="K3160" s="12" t="s">
        <v>1921</v>
      </c>
      <c r="L3160" s="12"/>
    </row>
    <row r="3161">
      <c r="C3161" s="12" t="s">
        <v>324</v>
      </c>
      <c r="D3161" s="12"/>
      <c r="E3161" s="12" t="s">
        <v>1585</v>
      </c>
      <c r="F3161" s="12"/>
      <c r="G3161" s="12" t="s">
        <v>9708</v>
      </c>
      <c r="H3161" s="12" t="s">
        <v>9709</v>
      </c>
      <c r="I3161" s="12" t="s">
        <v>1588</v>
      </c>
      <c r="J3161" s="114" t="s">
        <v>9710</v>
      </c>
      <c r="K3161" s="12" t="s">
        <v>1921</v>
      </c>
      <c r="L3161" s="12"/>
    </row>
    <row r="3162">
      <c r="C3162" s="12" t="s">
        <v>324</v>
      </c>
      <c r="D3162" s="12"/>
      <c r="E3162" s="12" t="s">
        <v>1585</v>
      </c>
      <c r="F3162" s="12"/>
      <c r="G3162" s="12" t="s">
        <v>9711</v>
      </c>
      <c r="H3162" s="12" t="s">
        <v>9712</v>
      </c>
      <c r="I3162" s="12" t="s">
        <v>1588</v>
      </c>
      <c r="J3162" s="114" t="s">
        <v>9713</v>
      </c>
      <c r="K3162" s="12" t="s">
        <v>3463</v>
      </c>
      <c r="L3162" s="12"/>
    </row>
    <row r="3163">
      <c r="C3163" s="12" t="s">
        <v>324</v>
      </c>
      <c r="D3163" s="12"/>
      <c r="E3163" s="12" t="s">
        <v>1585</v>
      </c>
      <c r="F3163" s="12"/>
      <c r="G3163" s="12" t="s">
        <v>9714</v>
      </c>
      <c r="H3163" s="12" t="s">
        <v>9712</v>
      </c>
      <c r="I3163" s="12" t="s">
        <v>1588</v>
      </c>
      <c r="J3163" s="114" t="s">
        <v>9715</v>
      </c>
      <c r="K3163" s="12" t="s">
        <v>3459</v>
      </c>
      <c r="L3163" s="12"/>
    </row>
    <row r="3164">
      <c r="C3164" s="12" t="s">
        <v>324</v>
      </c>
      <c r="D3164" s="12"/>
      <c r="E3164" s="12" t="s">
        <v>1585</v>
      </c>
      <c r="F3164" s="12"/>
      <c r="G3164" s="12" t="s">
        <v>9716</v>
      </c>
      <c r="H3164" s="12" t="s">
        <v>9712</v>
      </c>
      <c r="I3164" s="12" t="s">
        <v>1588</v>
      </c>
      <c r="J3164" s="114" t="s">
        <v>9717</v>
      </c>
      <c r="K3164" s="12" t="s">
        <v>3467</v>
      </c>
      <c r="L3164" s="12"/>
    </row>
    <row r="3165">
      <c r="C3165" s="12" t="s">
        <v>324</v>
      </c>
      <c r="D3165" s="12"/>
      <c r="E3165" s="12" t="s">
        <v>1585</v>
      </c>
      <c r="F3165" s="12"/>
      <c r="G3165" s="12" t="s">
        <v>9718</v>
      </c>
      <c r="H3165" s="12" t="s">
        <v>9719</v>
      </c>
      <c r="I3165" s="12" t="s">
        <v>1588</v>
      </c>
      <c r="J3165" s="114" t="s">
        <v>9720</v>
      </c>
      <c r="K3165" s="12" t="s">
        <v>3463</v>
      </c>
      <c r="L3165" s="12"/>
    </row>
    <row r="3166">
      <c r="C3166" s="12" t="s">
        <v>324</v>
      </c>
      <c r="D3166" s="12"/>
      <c r="E3166" s="12" t="s">
        <v>1585</v>
      </c>
      <c r="F3166" s="12"/>
      <c r="G3166" s="12" t="s">
        <v>9721</v>
      </c>
      <c r="H3166" s="12" t="s">
        <v>9719</v>
      </c>
      <c r="I3166" s="12" t="s">
        <v>1588</v>
      </c>
      <c r="J3166" s="114" t="s">
        <v>9722</v>
      </c>
      <c r="K3166" s="12" t="s">
        <v>3459</v>
      </c>
      <c r="L3166" s="12"/>
    </row>
    <row r="3167">
      <c r="C3167" s="12" t="s">
        <v>324</v>
      </c>
      <c r="D3167" s="12"/>
      <c r="E3167" s="12" t="s">
        <v>1585</v>
      </c>
      <c r="F3167" s="12"/>
      <c r="G3167" s="12" t="s">
        <v>9723</v>
      </c>
      <c r="H3167" s="12" t="s">
        <v>9719</v>
      </c>
      <c r="I3167" s="12" t="s">
        <v>1588</v>
      </c>
      <c r="J3167" s="114" t="s">
        <v>9724</v>
      </c>
      <c r="K3167" s="12" t="s">
        <v>3467</v>
      </c>
      <c r="L3167" s="12"/>
    </row>
    <row r="3168">
      <c r="C3168" s="12" t="s">
        <v>324</v>
      </c>
      <c r="D3168" s="12"/>
      <c r="E3168" s="12" t="s">
        <v>1585</v>
      </c>
      <c r="F3168" s="12"/>
      <c r="G3168" s="12" t="s">
        <v>9725</v>
      </c>
      <c r="H3168" s="12" t="s">
        <v>9726</v>
      </c>
      <c r="I3168" s="12" t="s">
        <v>1588</v>
      </c>
      <c r="J3168" s="114" t="s">
        <v>9727</v>
      </c>
      <c r="K3168" s="12" t="s">
        <v>1916</v>
      </c>
      <c r="L3168" s="12"/>
    </row>
    <row r="3169">
      <c r="C3169" s="12" t="s">
        <v>324</v>
      </c>
      <c r="D3169" s="12"/>
      <c r="E3169" s="12" t="s">
        <v>1585</v>
      </c>
      <c r="F3169" s="12"/>
      <c r="G3169" s="12" t="s">
        <v>9728</v>
      </c>
      <c r="H3169" s="12" t="s">
        <v>9729</v>
      </c>
      <c r="I3169" s="12" t="s">
        <v>1588</v>
      </c>
      <c r="J3169" s="114" t="s">
        <v>9730</v>
      </c>
      <c r="K3169" s="12" t="s">
        <v>1916</v>
      </c>
      <c r="L3169" s="12"/>
    </row>
    <row r="3170">
      <c r="C3170" s="12" t="s">
        <v>324</v>
      </c>
      <c r="D3170" s="12"/>
      <c r="E3170" s="12" t="s">
        <v>1585</v>
      </c>
      <c r="F3170" s="12"/>
      <c r="G3170" s="12" t="s">
        <v>9731</v>
      </c>
      <c r="H3170" s="12" t="s">
        <v>9732</v>
      </c>
      <c r="I3170" s="12" t="s">
        <v>1588</v>
      </c>
      <c r="J3170" s="114" t="s">
        <v>9733</v>
      </c>
      <c r="K3170" s="12" t="s">
        <v>3499</v>
      </c>
      <c r="L3170" s="12"/>
    </row>
    <row r="3171">
      <c r="C3171" s="12" t="s">
        <v>324</v>
      </c>
      <c r="D3171" s="12"/>
      <c r="E3171" s="12" t="s">
        <v>1585</v>
      </c>
      <c r="F3171" s="12"/>
      <c r="G3171" s="12" t="s">
        <v>9734</v>
      </c>
      <c r="H3171" s="12" t="s">
        <v>9735</v>
      </c>
      <c r="I3171" s="12" t="s">
        <v>1588</v>
      </c>
      <c r="J3171" s="114" t="s">
        <v>9736</v>
      </c>
      <c r="K3171" s="12" t="s">
        <v>3499</v>
      </c>
      <c r="L3171" s="12"/>
    </row>
    <row r="3172">
      <c r="C3172" s="12" t="s">
        <v>324</v>
      </c>
      <c r="D3172" s="12"/>
      <c r="E3172" s="12" t="s">
        <v>1585</v>
      </c>
      <c r="F3172" s="12"/>
      <c r="G3172" s="12" t="s">
        <v>9737</v>
      </c>
      <c r="H3172" s="12" t="s">
        <v>9738</v>
      </c>
      <c r="I3172" s="12" t="s">
        <v>1588</v>
      </c>
      <c r="J3172" s="114" t="s">
        <v>9739</v>
      </c>
      <c r="K3172" s="12" t="s">
        <v>1975</v>
      </c>
      <c r="L3172" s="12"/>
    </row>
    <row r="3173">
      <c r="C3173" s="12" t="s">
        <v>324</v>
      </c>
      <c r="D3173" s="12"/>
      <c r="E3173" s="12" t="s">
        <v>1585</v>
      </c>
      <c r="F3173" s="12"/>
      <c r="G3173" s="12" t="s">
        <v>9740</v>
      </c>
      <c r="H3173" s="12" t="s">
        <v>9741</v>
      </c>
      <c r="I3173" s="12" t="s">
        <v>1588</v>
      </c>
      <c r="J3173" s="114" t="s">
        <v>9742</v>
      </c>
      <c r="K3173" s="12" t="s">
        <v>1975</v>
      </c>
      <c r="L3173" s="12"/>
    </row>
    <row r="3174">
      <c r="C3174" s="12" t="s">
        <v>324</v>
      </c>
      <c r="D3174" s="12"/>
      <c r="E3174" s="12" t="s">
        <v>1585</v>
      </c>
      <c r="F3174" s="12"/>
      <c r="G3174" s="12" t="s">
        <v>9743</v>
      </c>
      <c r="H3174" s="12" t="s">
        <v>9744</v>
      </c>
      <c r="I3174" s="12" t="s">
        <v>1588</v>
      </c>
      <c r="J3174" s="114" t="s">
        <v>9745</v>
      </c>
      <c r="K3174" s="12" t="s">
        <v>3659</v>
      </c>
      <c r="L3174" s="12"/>
    </row>
    <row r="3175">
      <c r="C3175" s="12" t="s">
        <v>324</v>
      </c>
      <c r="D3175" s="12"/>
      <c r="E3175" s="12" t="s">
        <v>1585</v>
      </c>
      <c r="F3175" s="12"/>
      <c r="G3175" s="12" t="s">
        <v>9746</v>
      </c>
      <c r="H3175" s="12" t="s">
        <v>9747</v>
      </c>
      <c r="I3175" s="12" t="s">
        <v>1588</v>
      </c>
      <c r="J3175" s="114" t="s">
        <v>9748</v>
      </c>
      <c r="K3175" s="12" t="s">
        <v>3659</v>
      </c>
      <c r="L3175" s="12"/>
    </row>
    <row r="3176">
      <c r="C3176" s="12" t="s">
        <v>324</v>
      </c>
      <c r="D3176" s="12"/>
      <c r="E3176" s="12" t="s">
        <v>1585</v>
      </c>
      <c r="F3176" s="12"/>
      <c r="G3176" s="12" t="s">
        <v>9749</v>
      </c>
      <c r="H3176" s="12" t="s">
        <v>9750</v>
      </c>
      <c r="I3176" s="12" t="s">
        <v>1588</v>
      </c>
      <c r="J3176" s="114" t="s">
        <v>9751</v>
      </c>
      <c r="K3176" s="12" t="s">
        <v>3472</v>
      </c>
      <c r="L3176" s="12"/>
    </row>
    <row r="3177">
      <c r="C3177" s="12" t="s">
        <v>324</v>
      </c>
      <c r="D3177" s="12"/>
      <c r="E3177" s="12" t="s">
        <v>1585</v>
      </c>
      <c r="F3177" s="12"/>
      <c r="G3177" s="12" t="s">
        <v>9752</v>
      </c>
      <c r="H3177" s="12" t="s">
        <v>9753</v>
      </c>
      <c r="I3177" s="12" t="s">
        <v>1588</v>
      </c>
      <c r="J3177" s="114" t="s">
        <v>9754</v>
      </c>
      <c r="K3177" s="12" t="s">
        <v>3472</v>
      </c>
      <c r="L3177" s="12"/>
    </row>
    <row r="3178">
      <c r="C3178" s="12" t="s">
        <v>324</v>
      </c>
      <c r="D3178" s="12"/>
      <c r="E3178" s="12" t="s">
        <v>1585</v>
      </c>
      <c r="F3178" s="12"/>
      <c r="G3178" s="12" t="s">
        <v>9755</v>
      </c>
      <c r="H3178" s="12" t="s">
        <v>9756</v>
      </c>
      <c r="I3178" s="12" t="s">
        <v>1588</v>
      </c>
      <c r="J3178" s="114" t="s">
        <v>9757</v>
      </c>
      <c r="K3178" s="12" t="s">
        <v>3376</v>
      </c>
      <c r="L3178" s="12"/>
    </row>
    <row r="3179">
      <c r="C3179" s="12" t="s">
        <v>324</v>
      </c>
      <c r="D3179" s="12"/>
      <c r="E3179" s="12" t="s">
        <v>1585</v>
      </c>
      <c r="F3179" s="12"/>
      <c r="G3179" s="12" t="s">
        <v>9758</v>
      </c>
      <c r="H3179" s="12" t="s">
        <v>9759</v>
      </c>
      <c r="I3179" s="12" t="s">
        <v>1588</v>
      </c>
      <c r="J3179" s="114" t="s">
        <v>9760</v>
      </c>
      <c r="K3179" s="12" t="s">
        <v>3376</v>
      </c>
      <c r="L3179" s="12"/>
    </row>
    <row r="3180">
      <c r="C3180" s="12" t="s">
        <v>324</v>
      </c>
      <c r="D3180" s="12"/>
      <c r="E3180" s="12" t="s">
        <v>1585</v>
      </c>
      <c r="F3180" s="12"/>
      <c r="G3180" s="12" t="s">
        <v>9761</v>
      </c>
      <c r="H3180" s="12" t="s">
        <v>9762</v>
      </c>
      <c r="I3180" s="12" t="s">
        <v>1588</v>
      </c>
      <c r="J3180" s="114" t="s">
        <v>9763</v>
      </c>
      <c r="K3180" s="12" t="s">
        <v>3280</v>
      </c>
      <c r="L3180" s="12"/>
    </row>
    <row r="3181">
      <c r="C3181" s="12" t="s">
        <v>324</v>
      </c>
      <c r="D3181" s="12"/>
      <c r="E3181" s="12" t="s">
        <v>1585</v>
      </c>
      <c r="F3181" s="12"/>
      <c r="G3181" s="12" t="s">
        <v>9764</v>
      </c>
      <c r="H3181" s="12" t="s">
        <v>9765</v>
      </c>
      <c r="I3181" s="12" t="s">
        <v>1588</v>
      </c>
      <c r="J3181" s="114" t="s">
        <v>9766</v>
      </c>
      <c r="K3181" s="12" t="s">
        <v>3280</v>
      </c>
      <c r="L3181" s="12"/>
    </row>
    <row r="3182">
      <c r="C3182" s="12" t="s">
        <v>324</v>
      </c>
      <c r="D3182" s="12"/>
      <c r="E3182" s="12" t="s">
        <v>1585</v>
      </c>
      <c r="F3182" s="12"/>
      <c r="G3182" s="12" t="s">
        <v>9767</v>
      </c>
      <c r="H3182" s="12" t="s">
        <v>9768</v>
      </c>
      <c r="I3182" s="12" t="s">
        <v>1588</v>
      </c>
      <c r="J3182" s="114" t="s">
        <v>9769</v>
      </c>
      <c r="K3182" s="12" t="s">
        <v>1983</v>
      </c>
      <c r="L3182" s="12"/>
    </row>
    <row r="3183">
      <c r="C3183" s="12" t="s">
        <v>324</v>
      </c>
      <c r="D3183" s="12"/>
      <c r="E3183" s="12" t="s">
        <v>1585</v>
      </c>
      <c r="F3183" s="12"/>
      <c r="G3183" s="12" t="s">
        <v>9770</v>
      </c>
      <c r="H3183" s="12" t="s">
        <v>9771</v>
      </c>
      <c r="I3183" s="12" t="s">
        <v>1588</v>
      </c>
      <c r="J3183" s="114" t="s">
        <v>9772</v>
      </c>
      <c r="K3183" s="12" t="s">
        <v>1979</v>
      </c>
      <c r="L3183" s="12"/>
    </row>
    <row r="3184">
      <c r="C3184" s="12" t="s">
        <v>324</v>
      </c>
      <c r="D3184" s="12"/>
      <c r="E3184" s="12" t="s">
        <v>1585</v>
      </c>
      <c r="F3184" s="12"/>
      <c r="G3184" s="12" t="s">
        <v>9773</v>
      </c>
      <c r="H3184" s="12" t="s">
        <v>9774</v>
      </c>
      <c r="I3184" s="12" t="s">
        <v>1588</v>
      </c>
      <c r="J3184" s="114" t="s">
        <v>9775</v>
      </c>
      <c r="K3184" s="12" t="s">
        <v>1983</v>
      </c>
      <c r="L3184" s="12"/>
    </row>
    <row r="3185">
      <c r="C3185" s="12" t="s">
        <v>324</v>
      </c>
      <c r="D3185" s="12"/>
      <c r="E3185" s="12" t="s">
        <v>1585</v>
      </c>
      <c r="F3185" s="12"/>
      <c r="G3185" s="12" t="s">
        <v>9776</v>
      </c>
      <c r="H3185" s="12" t="s">
        <v>9777</v>
      </c>
      <c r="I3185" s="12" t="s">
        <v>1588</v>
      </c>
      <c r="J3185" s="114" t="s">
        <v>9778</v>
      </c>
      <c r="K3185" s="12" t="s">
        <v>1979</v>
      </c>
      <c r="L3185" s="12"/>
    </row>
    <row r="3186">
      <c r="C3186" s="12" t="s">
        <v>324</v>
      </c>
      <c r="D3186" s="12"/>
      <c r="E3186" s="12" t="s">
        <v>1585</v>
      </c>
      <c r="F3186" s="12"/>
      <c r="G3186" s="12" t="s">
        <v>9779</v>
      </c>
      <c r="H3186" s="12" t="s">
        <v>9780</v>
      </c>
      <c r="I3186" s="12" t="s">
        <v>1588</v>
      </c>
      <c r="J3186" s="114" t="s">
        <v>9781</v>
      </c>
      <c r="K3186" s="12" t="s">
        <v>1808</v>
      </c>
      <c r="L3186" s="12"/>
    </row>
    <row r="3187">
      <c r="C3187" s="12" t="s">
        <v>324</v>
      </c>
      <c r="D3187" s="12"/>
      <c r="E3187" s="12" t="s">
        <v>1585</v>
      </c>
      <c r="F3187" s="12"/>
      <c r="G3187" s="12" t="s">
        <v>9782</v>
      </c>
      <c r="H3187" s="12" t="s">
        <v>9783</v>
      </c>
      <c r="I3187" s="12" t="s">
        <v>1588</v>
      </c>
      <c r="J3187" s="114" t="s">
        <v>9784</v>
      </c>
      <c r="K3187" s="12" t="s">
        <v>1808</v>
      </c>
      <c r="L3187" s="12"/>
    </row>
    <row r="3188">
      <c r="C3188" s="12" t="s">
        <v>324</v>
      </c>
      <c r="D3188" s="12"/>
      <c r="E3188" s="12" t="s">
        <v>1585</v>
      </c>
      <c r="F3188" s="12"/>
      <c r="G3188" s="12" t="s">
        <v>9785</v>
      </c>
      <c r="H3188" s="12" t="s">
        <v>9786</v>
      </c>
      <c r="I3188" s="12" t="s">
        <v>1588</v>
      </c>
      <c r="J3188" s="114" t="s">
        <v>9787</v>
      </c>
      <c r="K3188" s="12" t="s">
        <v>9285</v>
      </c>
      <c r="L3188" s="12"/>
    </row>
    <row r="3189">
      <c r="C3189" s="12" t="s">
        <v>324</v>
      </c>
      <c r="D3189" s="12"/>
      <c r="E3189" s="12" t="s">
        <v>2765</v>
      </c>
      <c r="F3189" s="12"/>
      <c r="G3189" s="12" t="s">
        <v>9126</v>
      </c>
      <c r="H3189" s="12" t="s">
        <v>9788</v>
      </c>
      <c r="I3189" s="12" t="s">
        <v>1722</v>
      </c>
      <c r="J3189" s="114" t="s">
        <v>9789</v>
      </c>
      <c r="K3189" s="12" t="s">
        <v>9790</v>
      </c>
      <c r="L3189" s="12"/>
    </row>
    <row r="3190">
      <c r="C3190" s="12" t="s">
        <v>324</v>
      </c>
      <c r="D3190" s="12"/>
      <c r="E3190" s="12" t="s">
        <v>2765</v>
      </c>
      <c r="F3190" s="12"/>
      <c r="G3190" s="12" t="s">
        <v>9791</v>
      </c>
      <c r="H3190" s="12" t="s">
        <v>9792</v>
      </c>
      <c r="I3190" s="12" t="s">
        <v>1722</v>
      </c>
      <c r="J3190" s="114" t="s">
        <v>9793</v>
      </c>
      <c r="K3190" s="12" t="s">
        <v>9794</v>
      </c>
      <c r="L3190" s="12"/>
    </row>
    <row r="3191">
      <c r="C3191" s="12" t="s">
        <v>324</v>
      </c>
      <c r="D3191" s="12"/>
      <c r="E3191" s="12" t="s">
        <v>2765</v>
      </c>
      <c r="F3191" s="12"/>
      <c r="G3191" s="12" t="s">
        <v>9132</v>
      </c>
      <c r="H3191" s="12" t="s">
        <v>9795</v>
      </c>
      <c r="I3191" s="12" t="s">
        <v>1722</v>
      </c>
      <c r="J3191" s="114" t="s">
        <v>9796</v>
      </c>
      <c r="K3191" s="12" t="s">
        <v>9790</v>
      </c>
      <c r="L3191" s="12"/>
    </row>
    <row r="3192">
      <c r="C3192" s="12" t="s">
        <v>324</v>
      </c>
      <c r="D3192" s="12"/>
      <c r="E3192" s="12" t="s">
        <v>2765</v>
      </c>
      <c r="F3192" s="12"/>
      <c r="G3192" s="12" t="s">
        <v>9797</v>
      </c>
      <c r="H3192" s="12" t="s">
        <v>9798</v>
      </c>
      <c r="I3192" s="12" t="s">
        <v>1722</v>
      </c>
      <c r="J3192" s="114" t="s">
        <v>9799</v>
      </c>
      <c r="K3192" s="12" t="s">
        <v>9800</v>
      </c>
      <c r="L3192" s="12"/>
    </row>
    <row r="3193">
      <c r="C3193" s="12" t="s">
        <v>324</v>
      </c>
      <c r="D3193" s="12"/>
      <c r="E3193" s="12" t="s">
        <v>2765</v>
      </c>
      <c r="F3193" s="12"/>
      <c r="G3193" s="12" t="s">
        <v>9801</v>
      </c>
      <c r="H3193" s="12" t="s">
        <v>9802</v>
      </c>
      <c r="I3193" s="12" t="s">
        <v>1722</v>
      </c>
      <c r="J3193" s="114" t="s">
        <v>9803</v>
      </c>
      <c r="K3193" s="12" t="s">
        <v>9794</v>
      </c>
      <c r="L3193" s="12"/>
    </row>
    <row r="3194">
      <c r="C3194" s="12" t="s">
        <v>324</v>
      </c>
      <c r="D3194" s="12"/>
      <c r="E3194" s="12" t="s">
        <v>2765</v>
      </c>
      <c r="F3194" s="12"/>
      <c r="G3194" s="12" t="s">
        <v>9138</v>
      </c>
      <c r="H3194" s="12" t="s">
        <v>9804</v>
      </c>
      <c r="I3194" s="12" t="s">
        <v>1722</v>
      </c>
      <c r="J3194" s="114" t="s">
        <v>9805</v>
      </c>
      <c r="K3194" s="12" t="s">
        <v>9790</v>
      </c>
      <c r="L3194" s="12"/>
    </row>
    <row r="3195">
      <c r="C3195" s="12" t="s">
        <v>324</v>
      </c>
      <c r="D3195" s="12"/>
      <c r="E3195" s="12" t="s">
        <v>2765</v>
      </c>
      <c r="F3195" s="12"/>
      <c r="G3195" s="12" t="s">
        <v>9806</v>
      </c>
      <c r="H3195" s="12" t="s">
        <v>9807</v>
      </c>
      <c r="I3195" s="12" t="s">
        <v>1722</v>
      </c>
      <c r="J3195" s="114" t="s">
        <v>9808</v>
      </c>
      <c r="K3195" s="12" t="s">
        <v>9794</v>
      </c>
      <c r="L3195" s="12"/>
    </row>
    <row r="3196">
      <c r="C3196" s="12" t="s">
        <v>324</v>
      </c>
      <c r="D3196" s="12"/>
      <c r="E3196" s="12" t="s">
        <v>2765</v>
      </c>
      <c r="F3196" s="12"/>
      <c r="G3196" s="12" t="s">
        <v>9809</v>
      </c>
      <c r="H3196" s="12" t="s">
        <v>9810</v>
      </c>
      <c r="I3196" s="12" t="s">
        <v>1722</v>
      </c>
      <c r="J3196" s="114" t="s">
        <v>9811</v>
      </c>
      <c r="K3196" s="12" t="s">
        <v>9794</v>
      </c>
      <c r="L3196" s="12"/>
    </row>
    <row r="3197">
      <c r="C3197" s="12" t="s">
        <v>324</v>
      </c>
      <c r="D3197" s="12"/>
      <c r="E3197" s="12" t="s">
        <v>2765</v>
      </c>
      <c r="F3197" s="12"/>
      <c r="G3197" s="12" t="s">
        <v>9812</v>
      </c>
      <c r="H3197" s="12" t="s">
        <v>9813</v>
      </c>
      <c r="I3197" s="12" t="s">
        <v>1722</v>
      </c>
      <c r="J3197" s="114" t="s">
        <v>9814</v>
      </c>
      <c r="K3197" s="12" t="s">
        <v>9794</v>
      </c>
      <c r="L3197" s="12"/>
    </row>
    <row r="3198">
      <c r="C3198" s="12" t="s">
        <v>324</v>
      </c>
      <c r="D3198" s="12"/>
      <c r="E3198" s="12" t="s">
        <v>2765</v>
      </c>
      <c r="F3198" s="12"/>
      <c r="G3198" s="12" t="s">
        <v>9815</v>
      </c>
      <c r="H3198" s="12" t="s">
        <v>9816</v>
      </c>
      <c r="I3198" s="12" t="s">
        <v>1722</v>
      </c>
      <c r="J3198" s="114" t="s">
        <v>9817</v>
      </c>
      <c r="K3198" s="12" t="s">
        <v>9794</v>
      </c>
      <c r="L3198" s="12"/>
    </row>
    <row r="3199">
      <c r="C3199" s="12" t="s">
        <v>324</v>
      </c>
      <c r="D3199" s="12"/>
      <c r="E3199" s="12" t="s">
        <v>1585</v>
      </c>
      <c r="F3199" s="12"/>
      <c r="G3199" s="12" t="s">
        <v>9818</v>
      </c>
      <c r="H3199" s="12" t="s">
        <v>9819</v>
      </c>
      <c r="I3199" s="12" t="s">
        <v>1588</v>
      </c>
      <c r="J3199" s="114" t="s">
        <v>9820</v>
      </c>
      <c r="K3199" s="12" t="s">
        <v>4019</v>
      </c>
      <c r="L3199" s="12"/>
    </row>
    <row r="3200">
      <c r="C3200" s="12" t="s">
        <v>324</v>
      </c>
      <c r="D3200" s="12"/>
      <c r="E3200" s="12" t="s">
        <v>2749</v>
      </c>
      <c r="F3200" s="12"/>
      <c r="G3200" s="12" t="s">
        <v>9821</v>
      </c>
      <c r="H3200" s="12" t="s">
        <v>9822</v>
      </c>
      <c r="I3200" s="12" t="s">
        <v>1681</v>
      </c>
      <c r="J3200" s="114" t="s">
        <v>9823</v>
      </c>
      <c r="K3200" s="12" t="s">
        <v>9665</v>
      </c>
      <c r="L3200" s="12"/>
    </row>
    <row r="3201">
      <c r="C3201" s="12" t="s">
        <v>324</v>
      </c>
      <c r="D3201" s="12"/>
      <c r="E3201" s="12" t="s">
        <v>2749</v>
      </c>
      <c r="F3201" s="12"/>
      <c r="G3201" s="12" t="s">
        <v>9821</v>
      </c>
      <c r="H3201" s="12" t="s">
        <v>9824</v>
      </c>
      <c r="I3201" s="12" t="s">
        <v>1681</v>
      </c>
      <c r="J3201" s="114" t="s">
        <v>9825</v>
      </c>
      <c r="K3201" s="12" t="s">
        <v>9668</v>
      </c>
      <c r="L3201" s="12"/>
    </row>
    <row r="3202">
      <c r="C3202" s="12" t="s">
        <v>324</v>
      </c>
      <c r="D3202" s="12"/>
      <c r="E3202" s="12" t="s">
        <v>2749</v>
      </c>
      <c r="F3202" s="12"/>
      <c r="G3202" s="12" t="s">
        <v>9826</v>
      </c>
      <c r="H3202" s="12" t="s">
        <v>9827</v>
      </c>
      <c r="I3202" s="12" t="s">
        <v>1681</v>
      </c>
      <c r="J3202" s="114" t="s">
        <v>9828</v>
      </c>
      <c r="K3202" s="12" t="s">
        <v>9665</v>
      </c>
      <c r="L3202" s="12"/>
    </row>
    <row r="3203">
      <c r="C3203" s="12" t="s">
        <v>324</v>
      </c>
      <c r="D3203" s="12"/>
      <c r="E3203" s="12" t="s">
        <v>2749</v>
      </c>
      <c r="F3203" s="12"/>
      <c r="G3203" s="12" t="s">
        <v>9826</v>
      </c>
      <c r="H3203" s="12" t="s">
        <v>9829</v>
      </c>
      <c r="I3203" s="12" t="s">
        <v>1681</v>
      </c>
      <c r="J3203" s="114" t="s">
        <v>9830</v>
      </c>
      <c r="K3203" s="12" t="s">
        <v>9668</v>
      </c>
      <c r="L3203" s="12"/>
    </row>
    <row r="3204">
      <c r="C3204" s="12" t="s">
        <v>324</v>
      </c>
      <c r="D3204" s="12"/>
      <c r="E3204" s="12" t="s">
        <v>1585</v>
      </c>
      <c r="F3204" s="12"/>
      <c r="G3204" s="12" t="s">
        <v>9831</v>
      </c>
      <c r="H3204" s="12" t="s">
        <v>9832</v>
      </c>
      <c r="I3204" s="12" t="s">
        <v>1588</v>
      </c>
      <c r="J3204" s="114" t="s">
        <v>9833</v>
      </c>
      <c r="K3204" s="12" t="s">
        <v>1693</v>
      </c>
      <c r="L3204" s="12"/>
    </row>
    <row r="3205">
      <c r="C3205" s="12" t="s">
        <v>324</v>
      </c>
      <c r="D3205" s="12"/>
      <c r="E3205" s="12" t="s">
        <v>1597</v>
      </c>
      <c r="F3205" s="12"/>
      <c r="G3205" s="12" t="s">
        <v>9834</v>
      </c>
      <c r="H3205" s="12" t="s">
        <v>9835</v>
      </c>
      <c r="I3205" s="12" t="s">
        <v>1600</v>
      </c>
      <c r="J3205" s="114" t="s">
        <v>9836</v>
      </c>
      <c r="K3205" s="12" t="s">
        <v>1782</v>
      </c>
      <c r="L3205" s="12"/>
    </row>
    <row r="3206">
      <c r="C3206" s="12" t="s">
        <v>324</v>
      </c>
      <c r="D3206" s="12"/>
      <c r="E3206" s="12" t="s">
        <v>1597</v>
      </c>
      <c r="F3206" s="12"/>
      <c r="G3206" s="12" t="s">
        <v>9834</v>
      </c>
      <c r="H3206" s="12" t="s">
        <v>9835</v>
      </c>
      <c r="I3206" s="12" t="s">
        <v>1600</v>
      </c>
      <c r="J3206" s="114" t="s">
        <v>9837</v>
      </c>
      <c r="K3206" s="12" t="s">
        <v>1602</v>
      </c>
      <c r="L3206" s="12"/>
    </row>
    <row r="3207">
      <c r="C3207" s="12" t="s">
        <v>324</v>
      </c>
      <c r="D3207" s="12"/>
      <c r="E3207" s="12" t="s">
        <v>1597</v>
      </c>
      <c r="F3207" s="12"/>
      <c r="G3207" s="12" t="s">
        <v>9838</v>
      </c>
      <c r="H3207" s="12" t="s">
        <v>9835</v>
      </c>
      <c r="I3207" s="12" t="s">
        <v>1600</v>
      </c>
      <c r="J3207" s="114" t="s">
        <v>9839</v>
      </c>
      <c r="K3207" s="12" t="s">
        <v>1787</v>
      </c>
      <c r="L3207" s="12"/>
    </row>
    <row r="3208">
      <c r="C3208" s="12" t="s">
        <v>324</v>
      </c>
      <c r="D3208" s="12"/>
      <c r="E3208" s="12" t="s">
        <v>1597</v>
      </c>
      <c r="F3208" s="12"/>
      <c r="G3208" s="12" t="s">
        <v>9840</v>
      </c>
      <c r="H3208" s="12" t="s">
        <v>9835</v>
      </c>
      <c r="I3208" s="12" t="s">
        <v>1600</v>
      </c>
      <c r="J3208" s="114" t="s">
        <v>9841</v>
      </c>
      <c r="K3208" s="12" t="s">
        <v>1791</v>
      </c>
      <c r="L3208" s="12"/>
    </row>
    <row r="3209">
      <c r="C3209" s="12" t="s">
        <v>324</v>
      </c>
      <c r="D3209" s="12"/>
      <c r="E3209" s="12" t="s">
        <v>1597</v>
      </c>
      <c r="F3209" s="12"/>
      <c r="G3209" s="12" t="s">
        <v>9842</v>
      </c>
      <c r="H3209" s="12" t="s">
        <v>9835</v>
      </c>
      <c r="I3209" s="12" t="s">
        <v>1600</v>
      </c>
      <c r="J3209" s="114" t="s">
        <v>9843</v>
      </c>
      <c r="K3209" s="12" t="s">
        <v>3406</v>
      </c>
      <c r="L3209" s="12"/>
    </row>
    <row r="3210">
      <c r="C3210" s="12" t="s">
        <v>324</v>
      </c>
      <c r="D3210" s="12"/>
      <c r="E3210" s="12" t="s">
        <v>1597</v>
      </c>
      <c r="F3210" s="12"/>
      <c r="G3210" s="12" t="s">
        <v>9844</v>
      </c>
      <c r="H3210" s="12" t="s">
        <v>9835</v>
      </c>
      <c r="I3210" s="12" t="s">
        <v>1600</v>
      </c>
      <c r="J3210" s="114" t="s">
        <v>9845</v>
      </c>
      <c r="K3210" s="12" t="s">
        <v>1795</v>
      </c>
      <c r="L3210" s="12"/>
    </row>
    <row r="3211">
      <c r="C3211" s="12" t="s">
        <v>324</v>
      </c>
      <c r="D3211" s="12"/>
      <c r="E3211" s="12" t="s">
        <v>1597</v>
      </c>
      <c r="F3211" s="12"/>
      <c r="G3211" s="12" t="s">
        <v>9844</v>
      </c>
      <c r="H3211" s="12" t="s">
        <v>9835</v>
      </c>
      <c r="I3211" s="12" t="s">
        <v>1600</v>
      </c>
      <c r="J3211" s="114" t="s">
        <v>9846</v>
      </c>
      <c r="K3211" s="12" t="s">
        <v>1798</v>
      </c>
      <c r="L3211" s="12"/>
    </row>
    <row r="3212">
      <c r="C3212" s="12" t="s">
        <v>324</v>
      </c>
      <c r="D3212" s="12"/>
      <c r="E3212" s="12" t="s">
        <v>2749</v>
      </c>
      <c r="F3212" s="12"/>
      <c r="G3212" s="12" t="s">
        <v>9847</v>
      </c>
      <c r="H3212" s="12" t="s">
        <v>9848</v>
      </c>
      <c r="I3212" s="12" t="s">
        <v>1681</v>
      </c>
      <c r="J3212" s="114" t="s">
        <v>9849</v>
      </c>
      <c r="K3212" s="12" t="s">
        <v>9150</v>
      </c>
      <c r="L3212" s="12"/>
    </row>
    <row r="3213">
      <c r="C3213" s="12" t="s">
        <v>324</v>
      </c>
      <c r="D3213" s="12"/>
      <c r="E3213" s="12" t="s">
        <v>2749</v>
      </c>
      <c r="F3213" s="12"/>
      <c r="G3213" s="12" t="s">
        <v>9850</v>
      </c>
      <c r="H3213" s="12" t="s">
        <v>9851</v>
      </c>
      <c r="I3213" s="12" t="s">
        <v>1681</v>
      </c>
      <c r="J3213" s="114" t="s">
        <v>9852</v>
      </c>
      <c r="K3213" s="12" t="s">
        <v>9154</v>
      </c>
      <c r="L3213" s="12"/>
    </row>
    <row r="3214">
      <c r="C3214" s="12" t="s">
        <v>324</v>
      </c>
      <c r="D3214" s="12"/>
      <c r="E3214" s="12" t="s">
        <v>2749</v>
      </c>
      <c r="F3214" s="12"/>
      <c r="G3214" s="12" t="s">
        <v>9853</v>
      </c>
      <c r="H3214" s="12" t="s">
        <v>9854</v>
      </c>
      <c r="I3214" s="12" t="s">
        <v>1681</v>
      </c>
      <c r="J3214" s="114" t="s">
        <v>9855</v>
      </c>
      <c r="K3214" s="12" t="s">
        <v>9473</v>
      </c>
      <c r="L3214" s="12"/>
    </row>
    <row r="3215">
      <c r="C3215" s="12" t="s">
        <v>324</v>
      </c>
      <c r="D3215" s="12"/>
      <c r="E3215" s="12" t="s">
        <v>1585</v>
      </c>
      <c r="F3215" s="12"/>
      <c r="G3215" s="12" t="s">
        <v>9856</v>
      </c>
      <c r="H3215" s="12" t="s">
        <v>9857</v>
      </c>
      <c r="I3215" s="12" t="s">
        <v>1588</v>
      </c>
      <c r="J3215" s="114" t="s">
        <v>9858</v>
      </c>
      <c r="K3215" s="12" t="s">
        <v>2027</v>
      </c>
      <c r="L3215" s="12"/>
    </row>
    <row r="3216">
      <c r="C3216" s="12" t="s">
        <v>324</v>
      </c>
      <c r="D3216" s="12"/>
      <c r="E3216" s="12" t="s">
        <v>2749</v>
      </c>
      <c r="F3216" s="12"/>
      <c r="G3216" s="12" t="s">
        <v>9859</v>
      </c>
      <c r="H3216" s="12" t="s">
        <v>9860</v>
      </c>
      <c r="I3216" s="12" t="s">
        <v>1681</v>
      </c>
      <c r="J3216" s="114" t="s">
        <v>9861</v>
      </c>
      <c r="K3216" s="12" t="s">
        <v>9150</v>
      </c>
      <c r="L3216" s="12"/>
    </row>
    <row r="3217">
      <c r="C3217" s="12" t="s">
        <v>324</v>
      </c>
      <c r="D3217" s="12"/>
      <c r="E3217" s="12" t="s">
        <v>2749</v>
      </c>
      <c r="F3217" s="12"/>
      <c r="G3217" s="12" t="s">
        <v>9862</v>
      </c>
      <c r="H3217" s="12" t="s">
        <v>9863</v>
      </c>
      <c r="I3217" s="12" t="s">
        <v>1681</v>
      </c>
      <c r="J3217" s="114" t="s">
        <v>9864</v>
      </c>
      <c r="K3217" s="12" t="s">
        <v>9154</v>
      </c>
      <c r="L3217" s="12"/>
    </row>
    <row r="3218">
      <c r="C3218" s="12" t="s">
        <v>324</v>
      </c>
      <c r="D3218" s="12"/>
      <c r="E3218" s="12" t="s">
        <v>2749</v>
      </c>
      <c r="F3218" s="12"/>
      <c r="G3218" s="12" t="s">
        <v>9865</v>
      </c>
      <c r="H3218" s="12" t="s">
        <v>9866</v>
      </c>
      <c r="I3218" s="12" t="s">
        <v>1681</v>
      </c>
      <c r="J3218" s="114" t="s">
        <v>9867</v>
      </c>
      <c r="K3218" s="12" t="s">
        <v>9150</v>
      </c>
      <c r="L3218" s="12"/>
    </row>
    <row r="3219">
      <c r="C3219" s="12" t="s">
        <v>324</v>
      </c>
      <c r="D3219" s="12"/>
      <c r="E3219" s="12" t="s">
        <v>2749</v>
      </c>
      <c r="F3219" s="12"/>
      <c r="G3219" s="12" t="s">
        <v>9868</v>
      </c>
      <c r="H3219" s="12" t="s">
        <v>9869</v>
      </c>
      <c r="I3219" s="12" t="s">
        <v>1681</v>
      </c>
      <c r="J3219" s="114" t="s">
        <v>9870</v>
      </c>
      <c r="K3219" s="12" t="s">
        <v>9154</v>
      </c>
      <c r="L3219" s="12"/>
    </row>
    <row r="3220">
      <c r="C3220" s="12" t="s">
        <v>324</v>
      </c>
      <c r="D3220" s="12"/>
      <c r="E3220" s="12" t="s">
        <v>1585</v>
      </c>
      <c r="F3220" s="12"/>
      <c r="G3220" s="12" t="s">
        <v>9871</v>
      </c>
      <c r="H3220" s="12" t="s">
        <v>9872</v>
      </c>
      <c r="I3220" s="12" t="s">
        <v>1588</v>
      </c>
      <c r="J3220" s="114" t="s">
        <v>9873</v>
      </c>
      <c r="K3220" s="12" t="s">
        <v>3659</v>
      </c>
      <c r="L3220" s="12"/>
    </row>
    <row r="3221">
      <c r="C3221" s="12" t="s">
        <v>324</v>
      </c>
      <c r="D3221" s="12"/>
      <c r="E3221" s="12" t="s">
        <v>1585</v>
      </c>
      <c r="F3221" s="12"/>
      <c r="G3221" s="12" t="s">
        <v>9874</v>
      </c>
      <c r="H3221" s="12" t="s">
        <v>9875</v>
      </c>
      <c r="I3221" s="12" t="s">
        <v>1588</v>
      </c>
      <c r="J3221" s="114" t="s">
        <v>9876</v>
      </c>
      <c r="K3221" s="12" t="s">
        <v>3504</v>
      </c>
      <c r="L3221" s="12"/>
    </row>
    <row r="3222">
      <c r="C3222" s="12" t="s">
        <v>324</v>
      </c>
      <c r="D3222" s="12"/>
      <c r="E3222" s="12" t="s">
        <v>1585</v>
      </c>
      <c r="F3222" s="12"/>
      <c r="G3222" s="12" t="s">
        <v>9877</v>
      </c>
      <c r="H3222" s="12" t="s">
        <v>9878</v>
      </c>
      <c r="I3222" s="12" t="s">
        <v>1588</v>
      </c>
      <c r="J3222" s="114" t="s">
        <v>9879</v>
      </c>
      <c r="K3222" s="12" t="s">
        <v>3616</v>
      </c>
      <c r="L3222" s="12"/>
    </row>
    <row r="3223">
      <c r="C3223" s="12" t="s">
        <v>324</v>
      </c>
      <c r="D3223" s="12"/>
      <c r="E3223" s="12" t="s">
        <v>1585</v>
      </c>
      <c r="F3223" s="12"/>
      <c r="G3223" s="12" t="s">
        <v>9880</v>
      </c>
      <c r="H3223" s="12" t="s">
        <v>9878</v>
      </c>
      <c r="I3223" s="12" t="s">
        <v>1588</v>
      </c>
      <c r="J3223" s="114" t="s">
        <v>9881</v>
      </c>
      <c r="K3223" s="12" t="s">
        <v>3654</v>
      </c>
      <c r="L3223" s="12"/>
    </row>
    <row r="3224">
      <c r="C3224" s="12" t="s">
        <v>324</v>
      </c>
      <c r="D3224" s="12"/>
      <c r="E3224" s="12" t="s">
        <v>2749</v>
      </c>
      <c r="F3224" s="12"/>
      <c r="G3224" s="12" t="s">
        <v>9882</v>
      </c>
      <c r="H3224" s="12" t="s">
        <v>9883</v>
      </c>
      <c r="I3224" s="12" t="s">
        <v>1681</v>
      </c>
      <c r="J3224" s="114" t="s">
        <v>9884</v>
      </c>
      <c r="K3224" s="12" t="s">
        <v>9150</v>
      </c>
      <c r="L3224" s="12"/>
    </row>
    <row r="3225">
      <c r="C3225" s="12" t="s">
        <v>324</v>
      </c>
      <c r="D3225" s="12"/>
      <c r="E3225" s="12" t="s">
        <v>2749</v>
      </c>
      <c r="F3225" s="12"/>
      <c r="G3225" s="12" t="s">
        <v>9885</v>
      </c>
      <c r="H3225" s="12" t="s">
        <v>9886</v>
      </c>
      <c r="I3225" s="12" t="s">
        <v>1681</v>
      </c>
      <c r="J3225" s="114" t="s">
        <v>9887</v>
      </c>
      <c r="K3225" s="12" t="s">
        <v>9154</v>
      </c>
      <c r="L3225" s="12"/>
    </row>
    <row r="3226">
      <c r="C3226" s="12" t="s">
        <v>324</v>
      </c>
      <c r="D3226" s="12"/>
      <c r="E3226" s="12" t="s">
        <v>2749</v>
      </c>
      <c r="F3226" s="12"/>
      <c r="G3226" s="12" t="s">
        <v>9888</v>
      </c>
      <c r="H3226" s="12" t="s">
        <v>9889</v>
      </c>
      <c r="I3226" s="12" t="s">
        <v>1681</v>
      </c>
      <c r="J3226" s="114" t="s">
        <v>9890</v>
      </c>
      <c r="K3226" s="12" t="s">
        <v>9473</v>
      </c>
      <c r="L3226" s="12"/>
    </row>
    <row r="3227">
      <c r="C3227" s="12" t="s">
        <v>324</v>
      </c>
      <c r="D3227" s="12"/>
      <c r="E3227" s="12" t="s">
        <v>1585</v>
      </c>
      <c r="F3227" s="12"/>
      <c r="G3227" s="12" t="s">
        <v>9891</v>
      </c>
      <c r="H3227" s="12" t="s">
        <v>9892</v>
      </c>
      <c r="I3227" s="12" t="s">
        <v>1588</v>
      </c>
      <c r="J3227" s="114" t="s">
        <v>9893</v>
      </c>
      <c r="K3227" s="12" t="s">
        <v>1821</v>
      </c>
      <c r="L3227" s="12"/>
    </row>
    <row r="3228">
      <c r="C3228" s="12" t="s">
        <v>324</v>
      </c>
      <c r="D3228" s="12" t="s">
        <v>325</v>
      </c>
      <c r="E3228" s="12" t="s">
        <v>4183</v>
      </c>
      <c r="F3228" s="12" t="s">
        <v>330</v>
      </c>
      <c r="G3228" s="12" t="s">
        <v>9894</v>
      </c>
      <c r="H3228" s="12" t="s">
        <v>9895</v>
      </c>
      <c r="I3228" s="12" t="s">
        <v>1715</v>
      </c>
      <c r="J3228" s="114" t="s">
        <v>9896</v>
      </c>
      <c r="K3228" s="12" t="s">
        <v>1717</v>
      </c>
      <c r="L3228" s="12" t="s">
        <v>1718</v>
      </c>
    </row>
    <row r="3229">
      <c r="C3229" s="12" t="s">
        <v>324</v>
      </c>
      <c r="D3229" s="12" t="s">
        <v>325</v>
      </c>
      <c r="E3229" s="12" t="s">
        <v>4183</v>
      </c>
      <c r="F3229" s="12" t="s">
        <v>330</v>
      </c>
      <c r="G3229" s="12" t="s">
        <v>9897</v>
      </c>
      <c r="H3229" s="12" t="s">
        <v>9898</v>
      </c>
      <c r="I3229" s="12" t="s">
        <v>1715</v>
      </c>
      <c r="J3229" s="114" t="s">
        <v>9899</v>
      </c>
      <c r="K3229" s="12" t="s">
        <v>1717</v>
      </c>
      <c r="L3229" s="12" t="s">
        <v>1718</v>
      </c>
    </row>
    <row r="3230">
      <c r="C3230" s="12" t="s">
        <v>324</v>
      </c>
      <c r="D3230" s="12" t="s">
        <v>325</v>
      </c>
      <c r="E3230" s="12" t="s">
        <v>4183</v>
      </c>
      <c r="F3230" s="12" t="s">
        <v>330</v>
      </c>
      <c r="G3230" s="12" t="s">
        <v>1672</v>
      </c>
      <c r="H3230" s="12" t="s">
        <v>4190</v>
      </c>
      <c r="I3230" s="12" t="s">
        <v>1715</v>
      </c>
      <c r="J3230" s="114" t="s">
        <v>4191</v>
      </c>
      <c r="K3230" s="12" t="s">
        <v>1717</v>
      </c>
      <c r="L3230" s="12" t="s">
        <v>1718</v>
      </c>
    </row>
    <row r="3231">
      <c r="C3231" s="12" t="s">
        <v>324</v>
      </c>
      <c r="D3231" s="12" t="s">
        <v>325</v>
      </c>
      <c r="E3231" s="12" t="s">
        <v>2783</v>
      </c>
      <c r="F3231" s="12" t="s">
        <v>330</v>
      </c>
      <c r="G3231" s="12" t="s">
        <v>3069</v>
      </c>
      <c r="H3231" s="12" t="s">
        <v>3070</v>
      </c>
      <c r="I3231" s="12" t="s">
        <v>2784</v>
      </c>
      <c r="J3231" s="114" t="s">
        <v>3071</v>
      </c>
      <c r="K3231" s="12" t="s">
        <v>2786</v>
      </c>
      <c r="L3231" s="12" t="s">
        <v>2787</v>
      </c>
    </row>
    <row r="3232">
      <c r="C3232" s="12" t="s">
        <v>324</v>
      </c>
      <c r="D3232" s="12" t="s">
        <v>325</v>
      </c>
      <c r="E3232" s="12" t="s">
        <v>2783</v>
      </c>
      <c r="F3232" s="12" t="s">
        <v>330</v>
      </c>
      <c r="G3232" s="12" t="s">
        <v>9900</v>
      </c>
      <c r="H3232" s="12" t="s">
        <v>9901</v>
      </c>
      <c r="I3232" s="12" t="s">
        <v>2784</v>
      </c>
      <c r="J3232" s="114" t="s">
        <v>9902</v>
      </c>
      <c r="K3232" s="12" t="s">
        <v>2786</v>
      </c>
      <c r="L3232" s="12" t="s">
        <v>2787</v>
      </c>
    </row>
    <row r="3233">
      <c r="C3233" s="12" t="s">
        <v>324</v>
      </c>
      <c r="D3233" s="12" t="s">
        <v>325</v>
      </c>
      <c r="E3233" s="12" t="s">
        <v>2783</v>
      </c>
      <c r="F3233" s="12" t="s">
        <v>330</v>
      </c>
      <c r="G3233" s="12" t="s">
        <v>9903</v>
      </c>
      <c r="H3233" s="12" t="s">
        <v>9536</v>
      </c>
      <c r="I3233" s="12" t="s">
        <v>2784</v>
      </c>
      <c r="J3233" s="114" t="s">
        <v>9537</v>
      </c>
      <c r="K3233" s="12" t="s">
        <v>2786</v>
      </c>
      <c r="L3233" s="12" t="s">
        <v>2787</v>
      </c>
    </row>
    <row r="3234">
      <c r="C3234" s="12" t="s">
        <v>324</v>
      </c>
      <c r="D3234" s="12" t="s">
        <v>325</v>
      </c>
      <c r="E3234" s="12" t="s">
        <v>1656</v>
      </c>
      <c r="F3234" s="12" t="s">
        <v>330</v>
      </c>
      <c r="G3234" s="12" t="s">
        <v>1657</v>
      </c>
      <c r="H3234" s="12" t="s">
        <v>1658</v>
      </c>
      <c r="I3234" s="12" t="s">
        <v>1637</v>
      </c>
      <c r="J3234" s="114" t="s">
        <v>1659</v>
      </c>
      <c r="K3234" s="12" t="s">
        <v>1660</v>
      </c>
      <c r="L3234" s="12" t="s">
        <v>1661</v>
      </c>
    </row>
    <row r="3235">
      <c r="C3235" s="12" t="s">
        <v>324</v>
      </c>
      <c r="D3235" s="12" t="s">
        <v>325</v>
      </c>
      <c r="E3235" s="12" t="s">
        <v>1656</v>
      </c>
      <c r="F3235" s="12" t="s">
        <v>330</v>
      </c>
      <c r="G3235" s="12" t="s">
        <v>9904</v>
      </c>
      <c r="H3235" s="12" t="s">
        <v>9905</v>
      </c>
      <c r="I3235" s="12" t="s">
        <v>1637</v>
      </c>
      <c r="J3235" s="114" t="s">
        <v>9906</v>
      </c>
      <c r="K3235" s="12" t="s">
        <v>1660</v>
      </c>
      <c r="L3235" s="12" t="s">
        <v>1661</v>
      </c>
    </row>
    <row r="3236">
      <c r="C3236" s="12" t="s">
        <v>324</v>
      </c>
      <c r="D3236" s="12" t="s">
        <v>325</v>
      </c>
      <c r="E3236" s="12" t="s">
        <v>1656</v>
      </c>
      <c r="F3236" s="12" t="s">
        <v>330</v>
      </c>
      <c r="G3236" s="12" t="s">
        <v>9907</v>
      </c>
      <c r="H3236" s="12" t="s">
        <v>9908</v>
      </c>
      <c r="I3236" s="12" t="s">
        <v>1637</v>
      </c>
      <c r="J3236" s="114" t="s">
        <v>9909</v>
      </c>
      <c r="K3236" s="12" t="s">
        <v>1660</v>
      </c>
      <c r="L3236" s="12" t="s">
        <v>1661</v>
      </c>
    </row>
    <row r="3237">
      <c r="C3237" s="12" t="s">
        <v>324</v>
      </c>
      <c r="D3237" s="12" t="s">
        <v>325</v>
      </c>
      <c r="E3237" s="12" t="s">
        <v>1654</v>
      </c>
      <c r="F3237" s="12" t="s">
        <v>330</v>
      </c>
      <c r="G3237" s="12" t="s">
        <v>9910</v>
      </c>
      <c r="H3237" s="12" t="s">
        <v>9911</v>
      </c>
      <c r="I3237" s="12" t="s">
        <v>1600</v>
      </c>
      <c r="J3237" s="114" t="s">
        <v>9912</v>
      </c>
      <c r="K3237" s="12" t="s">
        <v>2048</v>
      </c>
      <c r="L3237" s="12" t="s">
        <v>2049</v>
      </c>
    </row>
    <row r="3238">
      <c r="C3238" s="12" t="s">
        <v>324</v>
      </c>
      <c r="D3238" s="12" t="s">
        <v>325</v>
      </c>
      <c r="E3238" s="12" t="s">
        <v>1654</v>
      </c>
      <c r="F3238" s="12" t="s">
        <v>330</v>
      </c>
      <c r="G3238" s="12" t="s">
        <v>9913</v>
      </c>
      <c r="H3238" s="12" t="s">
        <v>9914</v>
      </c>
      <c r="I3238" s="12" t="s">
        <v>1600</v>
      </c>
      <c r="J3238" s="114" t="s">
        <v>9915</v>
      </c>
      <c r="K3238" s="12" t="s">
        <v>2048</v>
      </c>
      <c r="L3238" s="12" t="s">
        <v>2049</v>
      </c>
    </row>
    <row r="3239">
      <c r="C3239" s="12" t="s">
        <v>324</v>
      </c>
      <c r="D3239" s="12" t="s">
        <v>325</v>
      </c>
      <c r="E3239" s="12" t="s">
        <v>1654</v>
      </c>
      <c r="F3239" s="12" t="s">
        <v>330</v>
      </c>
      <c r="G3239" s="12" t="s">
        <v>9916</v>
      </c>
      <c r="H3239" s="12" t="s">
        <v>9917</v>
      </c>
      <c r="I3239" s="12" t="s">
        <v>1600</v>
      </c>
      <c r="J3239" s="114" t="s">
        <v>9918</v>
      </c>
      <c r="K3239" s="12" t="s">
        <v>2048</v>
      </c>
      <c r="L3239" s="12" t="s">
        <v>2049</v>
      </c>
    </row>
    <row r="3240">
      <c r="C3240" s="12" t="s">
        <v>324</v>
      </c>
      <c r="D3240" s="12" t="s">
        <v>325</v>
      </c>
      <c r="E3240" s="12" t="s">
        <v>1654</v>
      </c>
      <c r="F3240" s="12" t="s">
        <v>330</v>
      </c>
      <c r="G3240" s="12" t="s">
        <v>9919</v>
      </c>
      <c r="H3240" s="12" t="s">
        <v>9920</v>
      </c>
      <c r="I3240" s="12" t="s">
        <v>1600</v>
      </c>
      <c r="J3240" s="114" t="s">
        <v>9921</v>
      </c>
      <c r="K3240" s="12" t="s">
        <v>2048</v>
      </c>
      <c r="L3240" s="12" t="s">
        <v>2049</v>
      </c>
    </row>
    <row r="3241">
      <c r="C3241" s="12" t="s">
        <v>324</v>
      </c>
      <c r="D3241" s="12" t="s">
        <v>325</v>
      </c>
      <c r="E3241" s="12" t="s">
        <v>1654</v>
      </c>
      <c r="F3241" s="12" t="s">
        <v>330</v>
      </c>
      <c r="G3241" s="12" t="s">
        <v>4609</v>
      </c>
      <c r="H3241" s="12" t="s">
        <v>1665</v>
      </c>
      <c r="I3241" s="12" t="s">
        <v>1600</v>
      </c>
      <c r="J3241" s="114" t="s">
        <v>4610</v>
      </c>
      <c r="K3241" s="12" t="s">
        <v>2048</v>
      </c>
      <c r="L3241" s="12" t="s">
        <v>2049</v>
      </c>
    </row>
    <row r="3242">
      <c r="C3242" s="12" t="s">
        <v>324</v>
      </c>
      <c r="D3242" s="12" t="s">
        <v>325</v>
      </c>
      <c r="E3242" s="12" t="s">
        <v>1654</v>
      </c>
      <c r="F3242" s="12" t="s">
        <v>330</v>
      </c>
      <c r="G3242" s="12" t="s">
        <v>9922</v>
      </c>
      <c r="H3242" s="12" t="s">
        <v>9923</v>
      </c>
      <c r="I3242" s="12" t="s">
        <v>1600</v>
      </c>
      <c r="J3242" s="114" t="s">
        <v>9924</v>
      </c>
      <c r="K3242" s="12" t="s">
        <v>1602</v>
      </c>
      <c r="L3242" s="12" t="s">
        <v>1603</v>
      </c>
    </row>
    <row r="3243">
      <c r="C3243" s="12" t="s">
        <v>324</v>
      </c>
      <c r="D3243" s="12" t="s">
        <v>325</v>
      </c>
      <c r="E3243" s="12" t="s">
        <v>1654</v>
      </c>
      <c r="F3243" s="12" t="s">
        <v>330</v>
      </c>
      <c r="G3243" s="12" t="s">
        <v>9925</v>
      </c>
      <c r="H3243" s="12" t="s">
        <v>9926</v>
      </c>
      <c r="I3243" s="12" t="s">
        <v>1600</v>
      </c>
      <c r="J3243" s="114" t="s">
        <v>9927</v>
      </c>
      <c r="K3243" s="12" t="s">
        <v>1602</v>
      </c>
      <c r="L3243" s="12" t="s">
        <v>1603</v>
      </c>
    </row>
    <row r="3244">
      <c r="C3244" s="12" t="s">
        <v>324</v>
      </c>
      <c r="D3244" s="12" t="s">
        <v>325</v>
      </c>
      <c r="E3244" s="12" t="s">
        <v>1654</v>
      </c>
      <c r="F3244" s="12" t="s">
        <v>330</v>
      </c>
      <c r="G3244" s="12" t="s">
        <v>9928</v>
      </c>
      <c r="H3244" s="12" t="s">
        <v>9929</v>
      </c>
      <c r="I3244" s="12" t="s">
        <v>1600</v>
      </c>
      <c r="J3244" s="114" t="s">
        <v>9930</v>
      </c>
      <c r="K3244" s="12" t="s">
        <v>1602</v>
      </c>
      <c r="L3244" s="12" t="s">
        <v>1603</v>
      </c>
    </row>
    <row r="3245">
      <c r="C3245" s="12" t="s">
        <v>324</v>
      </c>
      <c r="D3245" s="12" t="s">
        <v>325</v>
      </c>
      <c r="E3245" s="12" t="s">
        <v>1654</v>
      </c>
      <c r="F3245" s="12" t="s">
        <v>330</v>
      </c>
      <c r="G3245" s="12" t="s">
        <v>9931</v>
      </c>
      <c r="H3245" s="12" t="s">
        <v>9932</v>
      </c>
      <c r="I3245" s="12" t="s">
        <v>1600</v>
      </c>
      <c r="J3245" s="114" t="s">
        <v>9933</v>
      </c>
      <c r="K3245" s="12" t="s">
        <v>1602</v>
      </c>
      <c r="L3245" s="12" t="s">
        <v>1603</v>
      </c>
    </row>
    <row r="3246">
      <c r="C3246" s="12" t="s">
        <v>324</v>
      </c>
      <c r="D3246" s="12" t="s">
        <v>325</v>
      </c>
      <c r="E3246" s="12" t="s">
        <v>1654</v>
      </c>
      <c r="F3246" s="12" t="s">
        <v>330</v>
      </c>
      <c r="G3246" s="12" t="s">
        <v>1664</v>
      </c>
      <c r="H3246" s="12" t="s">
        <v>1665</v>
      </c>
      <c r="I3246" s="12" t="s">
        <v>1600</v>
      </c>
      <c r="J3246" s="114" t="s">
        <v>1666</v>
      </c>
      <c r="K3246" s="12" t="s">
        <v>1602</v>
      </c>
      <c r="L3246" s="12" t="s">
        <v>1603</v>
      </c>
    </row>
    <row r="3247">
      <c r="C3247" s="12" t="s">
        <v>324</v>
      </c>
      <c r="D3247" s="12" t="s">
        <v>325</v>
      </c>
      <c r="E3247" s="12" t="s">
        <v>1654</v>
      </c>
      <c r="F3247" s="12" t="s">
        <v>330</v>
      </c>
      <c r="G3247" s="12" t="s">
        <v>9922</v>
      </c>
      <c r="H3247" s="12" t="s">
        <v>9923</v>
      </c>
      <c r="I3247" s="12" t="s">
        <v>1600</v>
      </c>
      <c r="J3247" s="114" t="s">
        <v>9934</v>
      </c>
      <c r="K3247" s="12" t="s">
        <v>1782</v>
      </c>
      <c r="L3247" s="12" t="s">
        <v>1783</v>
      </c>
    </row>
    <row r="3248">
      <c r="C3248" s="12" t="s">
        <v>324</v>
      </c>
      <c r="D3248" s="12" t="s">
        <v>325</v>
      </c>
      <c r="E3248" s="12" t="s">
        <v>1654</v>
      </c>
      <c r="F3248" s="12" t="s">
        <v>330</v>
      </c>
      <c r="G3248" s="12" t="s">
        <v>9925</v>
      </c>
      <c r="H3248" s="12" t="s">
        <v>9926</v>
      </c>
      <c r="I3248" s="12" t="s">
        <v>1600</v>
      </c>
      <c r="J3248" s="114" t="s">
        <v>9935</v>
      </c>
      <c r="K3248" s="12" t="s">
        <v>1782</v>
      </c>
      <c r="L3248" s="12" t="s">
        <v>1783</v>
      </c>
    </row>
    <row r="3249">
      <c r="C3249" s="12" t="s">
        <v>324</v>
      </c>
      <c r="D3249" s="12" t="s">
        <v>325</v>
      </c>
      <c r="E3249" s="12" t="s">
        <v>1654</v>
      </c>
      <c r="F3249" s="12" t="s">
        <v>330</v>
      </c>
      <c r="G3249" s="12" t="s">
        <v>9928</v>
      </c>
      <c r="H3249" s="12" t="s">
        <v>9929</v>
      </c>
      <c r="I3249" s="12" t="s">
        <v>1600</v>
      </c>
      <c r="J3249" s="114" t="s">
        <v>9936</v>
      </c>
      <c r="K3249" s="12" t="s">
        <v>1782</v>
      </c>
      <c r="L3249" s="12" t="s">
        <v>1783</v>
      </c>
    </row>
    <row r="3250">
      <c r="C3250" s="12" t="s">
        <v>324</v>
      </c>
      <c r="D3250" s="12" t="s">
        <v>325</v>
      </c>
      <c r="E3250" s="12" t="s">
        <v>1654</v>
      </c>
      <c r="F3250" s="12" t="s">
        <v>330</v>
      </c>
      <c r="G3250" s="12" t="s">
        <v>9931</v>
      </c>
      <c r="H3250" s="12" t="s">
        <v>9932</v>
      </c>
      <c r="I3250" s="12" t="s">
        <v>1600</v>
      </c>
      <c r="J3250" s="114" t="s">
        <v>9937</v>
      </c>
      <c r="K3250" s="12" t="s">
        <v>1782</v>
      </c>
      <c r="L3250" s="12" t="s">
        <v>1783</v>
      </c>
    </row>
    <row r="3251">
      <c r="C3251" s="12" t="s">
        <v>324</v>
      </c>
      <c r="D3251" s="12" t="s">
        <v>325</v>
      </c>
      <c r="E3251" s="12" t="s">
        <v>1654</v>
      </c>
      <c r="F3251" s="12" t="s">
        <v>330</v>
      </c>
      <c r="G3251" s="12" t="s">
        <v>1664</v>
      </c>
      <c r="H3251" s="12" t="s">
        <v>1665</v>
      </c>
      <c r="I3251" s="12" t="s">
        <v>1600</v>
      </c>
      <c r="J3251" s="114" t="s">
        <v>4614</v>
      </c>
      <c r="K3251" s="12" t="s">
        <v>1782</v>
      </c>
      <c r="L3251" s="12" t="s">
        <v>1783</v>
      </c>
    </row>
    <row r="3252">
      <c r="C3252" s="12" t="s">
        <v>324</v>
      </c>
      <c r="D3252" s="12" t="s">
        <v>325</v>
      </c>
      <c r="E3252" s="12" t="s">
        <v>1671</v>
      </c>
      <c r="F3252" s="12" t="s">
        <v>330</v>
      </c>
      <c r="G3252" s="12" t="s">
        <v>9938</v>
      </c>
      <c r="H3252" s="12" t="s">
        <v>9939</v>
      </c>
      <c r="I3252" s="12" t="s">
        <v>1674</v>
      </c>
      <c r="J3252" s="114" t="s">
        <v>9940</v>
      </c>
      <c r="K3252" s="12" t="s">
        <v>4273</v>
      </c>
      <c r="L3252" s="12" t="s">
        <v>4618</v>
      </c>
    </row>
    <row r="3253">
      <c r="C3253" s="12" t="s">
        <v>324</v>
      </c>
      <c r="D3253" s="12" t="s">
        <v>325</v>
      </c>
      <c r="E3253" s="12" t="s">
        <v>1671</v>
      </c>
      <c r="F3253" s="12" t="s">
        <v>330</v>
      </c>
      <c r="G3253" s="12" t="s">
        <v>9941</v>
      </c>
      <c r="H3253" s="12" t="s">
        <v>9942</v>
      </c>
      <c r="I3253" s="12" t="s">
        <v>1674</v>
      </c>
      <c r="J3253" s="114" t="s">
        <v>9943</v>
      </c>
      <c r="K3253" s="12" t="s">
        <v>4273</v>
      </c>
      <c r="L3253" s="12" t="s">
        <v>4618</v>
      </c>
    </row>
    <row r="3254">
      <c r="C3254" s="12" t="s">
        <v>324</v>
      </c>
      <c r="D3254" s="12" t="s">
        <v>325</v>
      </c>
      <c r="E3254" s="12" t="s">
        <v>1671</v>
      </c>
      <c r="F3254" s="12" t="s">
        <v>330</v>
      </c>
      <c r="G3254" s="12" t="s">
        <v>9944</v>
      </c>
      <c r="H3254" s="12" t="s">
        <v>9945</v>
      </c>
      <c r="I3254" s="12" t="s">
        <v>1674</v>
      </c>
      <c r="J3254" s="114" t="s">
        <v>9946</v>
      </c>
      <c r="K3254" s="12" t="s">
        <v>4273</v>
      </c>
      <c r="L3254" s="12" t="s">
        <v>4618</v>
      </c>
    </row>
    <row r="3255">
      <c r="C3255" s="12" t="s">
        <v>324</v>
      </c>
      <c r="D3255" s="12" t="s">
        <v>325</v>
      </c>
      <c r="E3255" s="12" t="s">
        <v>1671</v>
      </c>
      <c r="F3255" s="12" t="s">
        <v>330</v>
      </c>
      <c r="G3255" s="12" t="s">
        <v>9947</v>
      </c>
      <c r="H3255" s="12" t="s">
        <v>9948</v>
      </c>
      <c r="I3255" s="12" t="s">
        <v>1674</v>
      </c>
      <c r="J3255" s="114" t="s">
        <v>9949</v>
      </c>
      <c r="K3255" s="12" t="s">
        <v>4273</v>
      </c>
      <c r="L3255" s="12" t="s">
        <v>4618</v>
      </c>
    </row>
    <row r="3256">
      <c r="C3256" s="12" t="s">
        <v>324</v>
      </c>
      <c r="D3256" s="12" t="s">
        <v>325</v>
      </c>
      <c r="E3256" s="12" t="s">
        <v>1671</v>
      </c>
      <c r="F3256" s="12" t="s">
        <v>330</v>
      </c>
      <c r="G3256" s="12" t="s">
        <v>4619</v>
      </c>
      <c r="H3256" s="12" t="s">
        <v>4620</v>
      </c>
      <c r="I3256" s="12" t="s">
        <v>1674</v>
      </c>
      <c r="J3256" s="114" t="s">
        <v>4621</v>
      </c>
      <c r="K3256" s="12" t="s">
        <v>4273</v>
      </c>
      <c r="L3256" s="12" t="s">
        <v>4618</v>
      </c>
    </row>
    <row r="3257">
      <c r="C3257" s="12" t="s">
        <v>324</v>
      </c>
      <c r="D3257" s="12" t="s">
        <v>325</v>
      </c>
      <c r="E3257" s="12" t="s">
        <v>1671</v>
      </c>
      <c r="F3257" s="12" t="s">
        <v>330</v>
      </c>
      <c r="G3257" s="12" t="s">
        <v>9950</v>
      </c>
      <c r="H3257" s="12" t="s">
        <v>9951</v>
      </c>
      <c r="I3257" s="12" t="s">
        <v>1674</v>
      </c>
      <c r="J3257" s="114" t="s">
        <v>9952</v>
      </c>
      <c r="K3257" s="12" t="s">
        <v>4273</v>
      </c>
      <c r="L3257" s="12" t="s">
        <v>4618</v>
      </c>
    </row>
    <row r="3258">
      <c r="C3258" s="12" t="s">
        <v>324</v>
      </c>
      <c r="D3258" s="12" t="s">
        <v>325</v>
      </c>
      <c r="E3258" s="12" t="s">
        <v>1671</v>
      </c>
      <c r="F3258" s="12" t="s">
        <v>330</v>
      </c>
      <c r="G3258" s="12" t="s">
        <v>1672</v>
      </c>
      <c r="H3258" s="12" t="s">
        <v>1673</v>
      </c>
      <c r="I3258" s="12" t="s">
        <v>1674</v>
      </c>
      <c r="J3258" s="114" t="s">
        <v>1675</v>
      </c>
      <c r="K3258" s="12" t="s">
        <v>1676</v>
      </c>
      <c r="L3258" s="12" t="s">
        <v>1677</v>
      </c>
    </row>
    <row r="3259">
      <c r="C3259" s="12" t="s">
        <v>324</v>
      </c>
      <c r="D3259" s="12" t="s">
        <v>325</v>
      </c>
      <c r="E3259" s="12" t="s">
        <v>1671</v>
      </c>
      <c r="F3259" s="12" t="s">
        <v>330</v>
      </c>
      <c r="G3259" s="12" t="s">
        <v>3079</v>
      </c>
      <c r="H3259" s="12" t="s">
        <v>3080</v>
      </c>
      <c r="I3259" s="12" t="s">
        <v>1674</v>
      </c>
      <c r="J3259" s="114" t="s">
        <v>3081</v>
      </c>
      <c r="K3259" s="12" t="s">
        <v>1676</v>
      </c>
      <c r="L3259" s="12" t="s">
        <v>1677</v>
      </c>
    </row>
    <row r="3260">
      <c r="C3260" s="12" t="s">
        <v>324</v>
      </c>
      <c r="D3260" s="12" t="s">
        <v>325</v>
      </c>
      <c r="E3260" s="12" t="s">
        <v>1678</v>
      </c>
      <c r="F3260" s="12" t="s">
        <v>330</v>
      </c>
      <c r="G3260" s="12" t="s">
        <v>1679</v>
      </c>
      <c r="H3260" s="12" t="s">
        <v>1680</v>
      </c>
      <c r="I3260" s="12" t="s">
        <v>1681</v>
      </c>
      <c r="J3260" s="114" t="s">
        <v>1682</v>
      </c>
      <c r="K3260" s="12" t="s">
        <v>1683</v>
      </c>
      <c r="L3260" s="12" t="s">
        <v>1684</v>
      </c>
    </row>
    <row r="3261">
      <c r="C3261" s="12" t="s">
        <v>324</v>
      </c>
      <c r="D3261" s="12" t="s">
        <v>325</v>
      </c>
      <c r="E3261" s="12" t="s">
        <v>1678</v>
      </c>
      <c r="F3261" s="12" t="s">
        <v>330</v>
      </c>
      <c r="G3261" s="12" t="s">
        <v>9953</v>
      </c>
      <c r="H3261" s="12" t="s">
        <v>9954</v>
      </c>
      <c r="I3261" s="12" t="s">
        <v>1681</v>
      </c>
      <c r="J3261" s="114" t="s">
        <v>9955</v>
      </c>
      <c r="K3261" s="12" t="s">
        <v>9084</v>
      </c>
      <c r="L3261" s="12" t="s">
        <v>9956</v>
      </c>
    </row>
    <row r="3262">
      <c r="C3262" s="12" t="s">
        <v>324</v>
      </c>
      <c r="D3262" s="12" t="s">
        <v>325</v>
      </c>
      <c r="E3262" s="12" t="s">
        <v>1678</v>
      </c>
      <c r="F3262" s="12" t="s">
        <v>330</v>
      </c>
      <c r="G3262" s="12" t="s">
        <v>9957</v>
      </c>
      <c r="H3262" s="12" t="s">
        <v>9958</v>
      </c>
      <c r="I3262" s="12" t="s">
        <v>1681</v>
      </c>
      <c r="J3262" s="114" t="s">
        <v>9959</v>
      </c>
      <c r="K3262" s="12" t="s">
        <v>9084</v>
      </c>
      <c r="L3262" s="12" t="s">
        <v>9956</v>
      </c>
    </row>
    <row r="3263">
      <c r="C3263" s="12" t="s">
        <v>324</v>
      </c>
      <c r="D3263" s="12" t="s">
        <v>325</v>
      </c>
      <c r="E3263" s="12" t="s">
        <v>1678</v>
      </c>
      <c r="F3263" s="12" t="s">
        <v>330</v>
      </c>
      <c r="G3263" s="12" t="s">
        <v>9960</v>
      </c>
      <c r="H3263" s="12" t="s">
        <v>9961</v>
      </c>
      <c r="I3263" s="12" t="s">
        <v>1681</v>
      </c>
      <c r="J3263" s="114" t="s">
        <v>9962</v>
      </c>
      <c r="K3263" s="12" t="s">
        <v>9084</v>
      </c>
      <c r="L3263" s="12" t="s">
        <v>9956</v>
      </c>
    </row>
    <row r="3264">
      <c r="C3264" s="12" t="s">
        <v>324</v>
      </c>
      <c r="D3264" s="12" t="s">
        <v>325</v>
      </c>
      <c r="E3264" s="12" t="s">
        <v>1678</v>
      </c>
      <c r="F3264" s="12" t="s">
        <v>330</v>
      </c>
      <c r="G3264" s="12" t="s">
        <v>9963</v>
      </c>
      <c r="H3264" s="12" t="s">
        <v>9964</v>
      </c>
      <c r="I3264" s="12" t="s">
        <v>1681</v>
      </c>
      <c r="J3264" s="114" t="s">
        <v>9965</v>
      </c>
      <c r="K3264" s="12" t="s">
        <v>9084</v>
      </c>
      <c r="L3264" s="12" t="s">
        <v>9956</v>
      </c>
    </row>
    <row r="3265">
      <c r="C3265" s="12" t="s">
        <v>324</v>
      </c>
      <c r="D3265" s="12" t="s">
        <v>325</v>
      </c>
      <c r="E3265" s="12" t="s">
        <v>1678</v>
      </c>
      <c r="F3265" s="12" t="s">
        <v>330</v>
      </c>
      <c r="G3265" s="12" t="s">
        <v>9966</v>
      </c>
      <c r="H3265" s="12" t="s">
        <v>9967</v>
      </c>
      <c r="I3265" s="12" t="s">
        <v>1681</v>
      </c>
      <c r="J3265" s="114" t="s">
        <v>9968</v>
      </c>
      <c r="K3265" s="12" t="s">
        <v>9084</v>
      </c>
      <c r="L3265" s="12" t="s">
        <v>9956</v>
      </c>
    </row>
    <row r="3266">
      <c r="C3266" s="12" t="s">
        <v>324</v>
      </c>
      <c r="D3266" s="12" t="s">
        <v>325</v>
      </c>
      <c r="E3266" s="12" t="s">
        <v>1678</v>
      </c>
      <c r="F3266" s="12" t="s">
        <v>330</v>
      </c>
      <c r="G3266" s="12" t="s">
        <v>9969</v>
      </c>
      <c r="H3266" s="12" t="s">
        <v>9970</v>
      </c>
      <c r="I3266" s="12" t="s">
        <v>1681</v>
      </c>
      <c r="J3266" s="114" t="s">
        <v>9971</v>
      </c>
      <c r="K3266" s="12" t="s">
        <v>9084</v>
      </c>
      <c r="L3266" s="12" t="s">
        <v>9956</v>
      </c>
    </row>
    <row r="3267">
      <c r="C3267" s="12" t="s">
        <v>324</v>
      </c>
      <c r="D3267" s="12" t="s">
        <v>325</v>
      </c>
      <c r="E3267" s="12" t="s">
        <v>1729</v>
      </c>
      <c r="F3267" s="12" t="s">
        <v>330</v>
      </c>
      <c r="G3267" s="12" t="s">
        <v>9972</v>
      </c>
      <c r="H3267" s="12" t="s">
        <v>9973</v>
      </c>
      <c r="I3267" s="12" t="s">
        <v>1607</v>
      </c>
      <c r="J3267" s="114" t="s">
        <v>9974</v>
      </c>
      <c r="K3267" s="12" t="s">
        <v>9975</v>
      </c>
      <c r="L3267" s="12" t="s">
        <v>9976</v>
      </c>
    </row>
    <row r="3268">
      <c r="C3268" s="12" t="s">
        <v>324</v>
      </c>
      <c r="D3268" s="12" t="s">
        <v>325</v>
      </c>
      <c r="E3268" s="12" t="s">
        <v>1729</v>
      </c>
      <c r="F3268" s="12" t="s">
        <v>330</v>
      </c>
      <c r="G3268" s="12" t="s">
        <v>9977</v>
      </c>
      <c r="H3268" s="12" t="s">
        <v>9978</v>
      </c>
      <c r="I3268" s="12" t="s">
        <v>1607</v>
      </c>
      <c r="J3268" s="114" t="s">
        <v>9979</v>
      </c>
      <c r="K3268" s="12" t="s">
        <v>9975</v>
      </c>
      <c r="L3268" s="12" t="s">
        <v>9976</v>
      </c>
    </row>
    <row r="3269">
      <c r="C3269" s="12" t="s">
        <v>324</v>
      </c>
      <c r="D3269" s="12" t="s">
        <v>325</v>
      </c>
      <c r="E3269" s="12" t="s">
        <v>1729</v>
      </c>
      <c r="F3269" s="12" t="s">
        <v>330</v>
      </c>
      <c r="G3269" s="12" t="s">
        <v>9980</v>
      </c>
      <c r="H3269" s="12" t="s">
        <v>9981</v>
      </c>
      <c r="I3269" s="12" t="s">
        <v>1607</v>
      </c>
      <c r="J3269" s="114" t="s">
        <v>9982</v>
      </c>
      <c r="K3269" s="12" t="s">
        <v>9975</v>
      </c>
      <c r="L3269" s="12" t="s">
        <v>9976</v>
      </c>
    </row>
    <row r="3270">
      <c r="C3270" s="12" t="s">
        <v>324</v>
      </c>
      <c r="D3270" s="12" t="s">
        <v>325</v>
      </c>
      <c r="E3270" s="12" t="s">
        <v>1729</v>
      </c>
      <c r="F3270" s="12" t="s">
        <v>330</v>
      </c>
      <c r="G3270" s="12" t="s">
        <v>9983</v>
      </c>
      <c r="H3270" s="12" t="s">
        <v>9984</v>
      </c>
      <c r="I3270" s="12" t="s">
        <v>1607</v>
      </c>
      <c r="J3270" s="114" t="s">
        <v>9985</v>
      </c>
      <c r="K3270" s="12" t="s">
        <v>9975</v>
      </c>
      <c r="L3270" s="12" t="s">
        <v>9976</v>
      </c>
    </row>
    <row r="3271">
      <c r="C3271" s="12" t="s">
        <v>324</v>
      </c>
      <c r="D3271" s="12" t="s">
        <v>325</v>
      </c>
      <c r="E3271" s="12" t="s">
        <v>1729</v>
      </c>
      <c r="F3271" s="12" t="s">
        <v>330</v>
      </c>
      <c r="G3271" s="12" t="s">
        <v>9986</v>
      </c>
      <c r="H3271" s="12" t="s">
        <v>9987</v>
      </c>
      <c r="I3271" s="12" t="s">
        <v>1607</v>
      </c>
      <c r="J3271" s="114" t="s">
        <v>9988</v>
      </c>
      <c r="K3271" s="12" t="s">
        <v>9975</v>
      </c>
      <c r="L3271" s="12" t="s">
        <v>9976</v>
      </c>
    </row>
    <row r="3272">
      <c r="C3272" s="12" t="s">
        <v>324</v>
      </c>
      <c r="D3272" s="12" t="s">
        <v>325</v>
      </c>
      <c r="E3272" s="12" t="s">
        <v>1729</v>
      </c>
      <c r="F3272" s="12" t="s">
        <v>330</v>
      </c>
      <c r="G3272" s="12" t="s">
        <v>9989</v>
      </c>
      <c r="H3272" s="12" t="s">
        <v>9990</v>
      </c>
      <c r="I3272" s="12" t="s">
        <v>1607</v>
      </c>
      <c r="J3272" s="114" t="s">
        <v>9991</v>
      </c>
      <c r="K3272" s="12" t="s">
        <v>9975</v>
      </c>
      <c r="L3272" s="12" t="s">
        <v>9976</v>
      </c>
    </row>
    <row r="3273">
      <c r="C3273" s="12" t="s">
        <v>324</v>
      </c>
      <c r="D3273" s="12" t="s">
        <v>325</v>
      </c>
      <c r="E3273" s="12" t="s">
        <v>1729</v>
      </c>
      <c r="F3273" s="12" t="s">
        <v>330</v>
      </c>
      <c r="G3273" s="12" t="s">
        <v>9992</v>
      </c>
      <c r="H3273" s="12" t="s">
        <v>9993</v>
      </c>
      <c r="I3273" s="12" t="s">
        <v>1607</v>
      </c>
      <c r="J3273" s="114" t="s">
        <v>9994</v>
      </c>
      <c r="K3273" s="12" t="s">
        <v>9975</v>
      </c>
      <c r="L3273" s="12" t="s">
        <v>9976</v>
      </c>
    </row>
    <row r="3274">
      <c r="C3274" s="12" t="s">
        <v>324</v>
      </c>
      <c r="D3274" s="12" t="s">
        <v>325</v>
      </c>
      <c r="E3274" s="12" t="s">
        <v>1729</v>
      </c>
      <c r="F3274" s="12" t="s">
        <v>330</v>
      </c>
      <c r="G3274" s="12" t="s">
        <v>9995</v>
      </c>
      <c r="H3274" s="12" t="s">
        <v>9996</v>
      </c>
      <c r="I3274" s="12" t="s">
        <v>1607</v>
      </c>
      <c r="J3274" s="114" t="s">
        <v>9997</v>
      </c>
      <c r="K3274" s="12" t="s">
        <v>9975</v>
      </c>
      <c r="L3274" s="12" t="s">
        <v>9976</v>
      </c>
    </row>
    <row r="3275">
      <c r="C3275" s="12" t="s">
        <v>324</v>
      </c>
      <c r="D3275" s="12" t="s">
        <v>325</v>
      </c>
      <c r="E3275" s="12" t="s">
        <v>1729</v>
      </c>
      <c r="F3275" s="12" t="s">
        <v>330</v>
      </c>
      <c r="G3275" s="12" t="s">
        <v>9998</v>
      </c>
      <c r="H3275" s="12" t="s">
        <v>9999</v>
      </c>
      <c r="I3275" s="12" t="s">
        <v>1607</v>
      </c>
      <c r="J3275" s="114" t="s">
        <v>10000</v>
      </c>
      <c r="K3275" s="12" t="s">
        <v>10001</v>
      </c>
      <c r="L3275" s="12" t="s">
        <v>10002</v>
      </c>
    </row>
    <row r="3276">
      <c r="C3276" s="12" t="s">
        <v>324</v>
      </c>
      <c r="D3276" s="12" t="s">
        <v>325</v>
      </c>
      <c r="E3276" s="12" t="s">
        <v>1719</v>
      </c>
      <c r="F3276" s="12" t="s">
        <v>330</v>
      </c>
      <c r="G3276" s="12" t="s">
        <v>10003</v>
      </c>
      <c r="H3276" s="12" t="s">
        <v>10004</v>
      </c>
      <c r="I3276" s="12" t="s">
        <v>1722</v>
      </c>
      <c r="J3276" s="114" t="s">
        <v>10005</v>
      </c>
      <c r="K3276" s="12" t="s">
        <v>9800</v>
      </c>
      <c r="L3276" s="12" t="s">
        <v>10006</v>
      </c>
    </row>
    <row r="3277">
      <c r="C3277" s="12" t="s">
        <v>324</v>
      </c>
      <c r="D3277" s="12" t="s">
        <v>325</v>
      </c>
      <c r="E3277" s="12" t="s">
        <v>1719</v>
      </c>
      <c r="F3277" s="12" t="s">
        <v>330</v>
      </c>
      <c r="G3277" s="12" t="s">
        <v>10007</v>
      </c>
      <c r="H3277" s="12" t="s">
        <v>10008</v>
      </c>
      <c r="I3277" s="12" t="s">
        <v>1722</v>
      </c>
      <c r="J3277" s="114" t="s">
        <v>10009</v>
      </c>
      <c r="K3277" s="12" t="s">
        <v>9800</v>
      </c>
      <c r="L3277" s="12" t="s">
        <v>10006</v>
      </c>
    </row>
    <row r="3278">
      <c r="C3278" s="12" t="s">
        <v>324</v>
      </c>
      <c r="D3278" s="12" t="s">
        <v>325</v>
      </c>
      <c r="E3278" s="12" t="s">
        <v>1719</v>
      </c>
      <c r="F3278" s="12" t="s">
        <v>330</v>
      </c>
      <c r="G3278" s="12" t="s">
        <v>9953</v>
      </c>
      <c r="H3278" s="12" t="s">
        <v>10010</v>
      </c>
      <c r="I3278" s="12" t="s">
        <v>1722</v>
      </c>
      <c r="J3278" s="114" t="s">
        <v>10011</v>
      </c>
      <c r="K3278" s="12" t="s">
        <v>9800</v>
      </c>
      <c r="L3278" s="12" t="s">
        <v>10006</v>
      </c>
    </row>
    <row r="3279">
      <c r="C3279" s="12" t="s">
        <v>324</v>
      </c>
      <c r="D3279" s="12" t="s">
        <v>325</v>
      </c>
      <c r="E3279" s="12" t="s">
        <v>1719</v>
      </c>
      <c r="F3279" s="12" t="s">
        <v>330</v>
      </c>
      <c r="G3279" s="12" t="s">
        <v>9957</v>
      </c>
      <c r="H3279" s="12" t="s">
        <v>10012</v>
      </c>
      <c r="I3279" s="12" t="s">
        <v>1722</v>
      </c>
      <c r="J3279" s="114" t="s">
        <v>10013</v>
      </c>
      <c r="K3279" s="12" t="s">
        <v>9800</v>
      </c>
      <c r="L3279" s="12" t="s">
        <v>10006</v>
      </c>
    </row>
    <row r="3280">
      <c r="C3280" s="12" t="s">
        <v>324</v>
      </c>
      <c r="D3280" s="12" t="s">
        <v>325</v>
      </c>
      <c r="E3280" s="12" t="s">
        <v>1719</v>
      </c>
      <c r="F3280" s="12" t="s">
        <v>330</v>
      </c>
      <c r="G3280" s="12" t="s">
        <v>9960</v>
      </c>
      <c r="H3280" s="12" t="s">
        <v>10014</v>
      </c>
      <c r="I3280" s="12" t="s">
        <v>1722</v>
      </c>
      <c r="J3280" s="114" t="s">
        <v>10015</v>
      </c>
      <c r="K3280" s="12" t="s">
        <v>9800</v>
      </c>
      <c r="L3280" s="12" t="s">
        <v>10006</v>
      </c>
    </row>
    <row r="3281">
      <c r="C3281" s="12" t="s">
        <v>324</v>
      </c>
      <c r="D3281" s="12" t="s">
        <v>325</v>
      </c>
      <c r="E3281" s="12" t="s">
        <v>1719</v>
      </c>
      <c r="F3281" s="12" t="s">
        <v>330</v>
      </c>
      <c r="G3281" s="12" t="s">
        <v>9963</v>
      </c>
      <c r="H3281" s="12" t="s">
        <v>10016</v>
      </c>
      <c r="I3281" s="12" t="s">
        <v>1722</v>
      </c>
      <c r="J3281" s="114" t="s">
        <v>10017</v>
      </c>
      <c r="K3281" s="12" t="s">
        <v>9800</v>
      </c>
      <c r="L3281" s="12" t="s">
        <v>10006</v>
      </c>
    </row>
    <row r="3282">
      <c r="A3282" s="126">
        <v>2005.0</v>
      </c>
      <c r="B3282" s="127" t="s">
        <v>1711</v>
      </c>
      <c r="C3282" s="127" t="s">
        <v>335</v>
      </c>
      <c r="D3282" s="127"/>
      <c r="E3282" s="127" t="s">
        <v>2765</v>
      </c>
      <c r="F3282" s="127"/>
      <c r="G3282" s="127" t="s">
        <v>10018</v>
      </c>
      <c r="H3282" s="127" t="s">
        <v>10019</v>
      </c>
      <c r="I3282" s="127" t="s">
        <v>1722</v>
      </c>
      <c r="J3282" s="144" t="s">
        <v>10020</v>
      </c>
      <c r="K3282" s="127" t="s">
        <v>1930</v>
      </c>
      <c r="L3282" s="127" t="s">
        <v>1931</v>
      </c>
      <c r="M3282" s="145"/>
    </row>
    <row r="3283">
      <c r="A3283" s="119">
        <v>2006.0</v>
      </c>
      <c r="B3283" s="120" t="s">
        <v>1685</v>
      </c>
      <c r="C3283" s="120" t="s">
        <v>335</v>
      </c>
      <c r="D3283" s="120"/>
      <c r="E3283" s="120" t="s">
        <v>1597</v>
      </c>
      <c r="F3283" s="120"/>
      <c r="G3283" s="120" t="s">
        <v>10021</v>
      </c>
      <c r="H3283" s="120" t="s">
        <v>10022</v>
      </c>
      <c r="I3283" s="120" t="s">
        <v>1600</v>
      </c>
      <c r="J3283" s="146" t="s">
        <v>10023</v>
      </c>
      <c r="K3283" s="120" t="s">
        <v>3406</v>
      </c>
      <c r="L3283" s="120" t="s">
        <v>3407</v>
      </c>
      <c r="M3283" s="147"/>
    </row>
    <row r="3284">
      <c r="A3284" s="119">
        <v>2004.0</v>
      </c>
      <c r="B3284" s="120" t="s">
        <v>1685</v>
      </c>
      <c r="C3284" s="120" t="s">
        <v>335</v>
      </c>
      <c r="D3284" s="120"/>
      <c r="E3284" s="120" t="s">
        <v>1585</v>
      </c>
      <c r="F3284" s="120"/>
      <c r="G3284" s="120" t="s">
        <v>10024</v>
      </c>
      <c r="H3284" s="120" t="s">
        <v>10025</v>
      </c>
      <c r="I3284" s="120" t="s">
        <v>1588</v>
      </c>
      <c r="J3284" s="146" t="s">
        <v>10026</v>
      </c>
      <c r="K3284" s="120" t="s">
        <v>10027</v>
      </c>
      <c r="L3284" s="120" t="s">
        <v>10028</v>
      </c>
      <c r="M3284" s="147"/>
    </row>
    <row r="3285">
      <c r="C3285" s="12" t="s">
        <v>335</v>
      </c>
      <c r="D3285" s="12" t="s">
        <v>336</v>
      </c>
      <c r="E3285" s="12" t="s">
        <v>1654</v>
      </c>
      <c r="F3285" s="12" t="s">
        <v>340</v>
      </c>
      <c r="G3285" s="12" t="s">
        <v>10029</v>
      </c>
      <c r="H3285" s="12" t="s">
        <v>10030</v>
      </c>
      <c r="I3285" s="12" t="s">
        <v>1600</v>
      </c>
      <c r="J3285" s="114" t="s">
        <v>10031</v>
      </c>
      <c r="K3285" s="12" t="s">
        <v>1602</v>
      </c>
      <c r="L3285" s="12" t="s">
        <v>1603</v>
      </c>
    </row>
    <row r="3286">
      <c r="C3286" s="12" t="s">
        <v>335</v>
      </c>
      <c r="D3286" s="12" t="s">
        <v>336</v>
      </c>
      <c r="E3286" s="12" t="s">
        <v>1654</v>
      </c>
      <c r="F3286" s="12" t="s">
        <v>340</v>
      </c>
      <c r="G3286" s="12" t="s">
        <v>1664</v>
      </c>
      <c r="H3286" s="12" t="s">
        <v>1665</v>
      </c>
      <c r="I3286" s="12" t="s">
        <v>1600</v>
      </c>
      <c r="J3286" s="114" t="s">
        <v>1666</v>
      </c>
      <c r="K3286" s="12" t="s">
        <v>1602</v>
      </c>
      <c r="L3286" s="12" t="s">
        <v>1603</v>
      </c>
    </row>
    <row r="3287">
      <c r="C3287" s="12" t="s">
        <v>335</v>
      </c>
      <c r="D3287" s="12" t="s">
        <v>336</v>
      </c>
      <c r="E3287" s="12" t="s">
        <v>1654</v>
      </c>
      <c r="F3287" s="12" t="s">
        <v>340</v>
      </c>
      <c r="G3287" s="12" t="s">
        <v>10029</v>
      </c>
      <c r="H3287" s="12" t="s">
        <v>10030</v>
      </c>
      <c r="I3287" s="12" t="s">
        <v>1600</v>
      </c>
      <c r="J3287" s="114" t="s">
        <v>10032</v>
      </c>
      <c r="K3287" s="12" t="s">
        <v>1782</v>
      </c>
      <c r="L3287" s="12" t="s">
        <v>1783</v>
      </c>
    </row>
    <row r="3288">
      <c r="C3288" s="12" t="s">
        <v>335</v>
      </c>
      <c r="D3288" s="12" t="s">
        <v>336</v>
      </c>
      <c r="E3288" s="12" t="s">
        <v>1654</v>
      </c>
      <c r="F3288" s="12" t="s">
        <v>340</v>
      </c>
      <c r="G3288" s="12" t="s">
        <v>1664</v>
      </c>
      <c r="H3288" s="12" t="s">
        <v>1665</v>
      </c>
      <c r="I3288" s="12" t="s">
        <v>1600</v>
      </c>
      <c r="J3288" s="114" t="s">
        <v>4614</v>
      </c>
      <c r="K3288" s="12" t="s">
        <v>1782</v>
      </c>
      <c r="L3288" s="12" t="s">
        <v>1783</v>
      </c>
    </row>
    <row r="3289">
      <c r="C3289" s="12" t="s">
        <v>335</v>
      </c>
      <c r="D3289" s="12" t="s">
        <v>336</v>
      </c>
      <c r="E3289" s="12" t="s">
        <v>1654</v>
      </c>
      <c r="F3289" s="12" t="s">
        <v>340</v>
      </c>
      <c r="G3289" s="12" t="s">
        <v>10033</v>
      </c>
      <c r="H3289" s="12" t="s">
        <v>10034</v>
      </c>
      <c r="I3289" s="12" t="s">
        <v>1600</v>
      </c>
      <c r="J3289" s="114" t="s">
        <v>10035</v>
      </c>
      <c r="K3289" s="12" t="s">
        <v>1782</v>
      </c>
      <c r="L3289" s="12" t="s">
        <v>1783</v>
      </c>
    </row>
    <row r="3290">
      <c r="A3290" s="108">
        <v>2020.0</v>
      </c>
      <c r="B3290" s="108" t="s">
        <v>1584</v>
      </c>
      <c r="C3290" s="108" t="s">
        <v>346</v>
      </c>
      <c r="D3290" s="115"/>
      <c r="E3290" s="115" t="s">
        <v>1634</v>
      </c>
      <c r="F3290" s="115"/>
      <c r="G3290" s="115" t="s">
        <v>10036</v>
      </c>
      <c r="H3290" s="115" t="s">
        <v>10037</v>
      </c>
      <c r="I3290" s="115" t="s">
        <v>1637</v>
      </c>
      <c r="J3290" s="116" t="s">
        <v>10038</v>
      </c>
      <c r="K3290" s="115" t="s">
        <v>2777</v>
      </c>
      <c r="L3290" s="138"/>
      <c r="M3290" s="111"/>
      <c r="N3290" s="18"/>
      <c r="O3290" s="113"/>
      <c r="P3290" s="113"/>
      <c r="Q3290" s="18"/>
      <c r="R3290" s="18"/>
      <c r="S3290" s="15"/>
      <c r="T3290" s="18"/>
      <c r="U3290" s="18"/>
      <c r="V3290" s="18"/>
      <c r="W3290" s="18"/>
      <c r="X3290" s="18"/>
      <c r="Y3290" s="18"/>
      <c r="Z3290" s="18"/>
      <c r="AA3290" s="18"/>
      <c r="AB3290" s="18"/>
      <c r="AC3290" s="18"/>
      <c r="AD3290" s="18"/>
    </row>
    <row r="3291">
      <c r="A3291" s="108">
        <v>2021.0</v>
      </c>
      <c r="B3291" s="108" t="s">
        <v>1584</v>
      </c>
      <c r="C3291" s="108" t="s">
        <v>346</v>
      </c>
      <c r="D3291" s="115"/>
      <c r="E3291" s="115" t="s">
        <v>1634</v>
      </c>
      <c r="F3291" s="115"/>
      <c r="G3291" s="115" t="s">
        <v>10036</v>
      </c>
      <c r="H3291" s="115" t="s">
        <v>10037</v>
      </c>
      <c r="I3291" s="115" t="s">
        <v>1637</v>
      </c>
      <c r="J3291" s="116" t="s">
        <v>10039</v>
      </c>
      <c r="K3291" s="115" t="s">
        <v>1660</v>
      </c>
      <c r="L3291" s="138"/>
      <c r="M3291" s="111"/>
      <c r="N3291" s="18"/>
      <c r="O3291" s="113"/>
      <c r="P3291" s="113"/>
      <c r="Q3291" s="113"/>
      <c r="R3291" s="113"/>
      <c r="S3291" s="15"/>
      <c r="T3291" s="18"/>
      <c r="U3291" s="18"/>
      <c r="V3291" s="18"/>
      <c r="W3291" s="18"/>
      <c r="X3291" s="18"/>
      <c r="Y3291" s="18"/>
      <c r="Z3291" s="18"/>
      <c r="AA3291" s="18"/>
      <c r="AB3291" s="18"/>
      <c r="AC3291" s="18"/>
      <c r="AD3291" s="18"/>
    </row>
    <row r="3292">
      <c r="A3292" s="108">
        <v>2022.0</v>
      </c>
      <c r="B3292" s="108" t="s">
        <v>1584</v>
      </c>
      <c r="C3292" s="108" t="s">
        <v>346</v>
      </c>
      <c r="D3292" s="115"/>
      <c r="E3292" s="115" t="s">
        <v>1634</v>
      </c>
      <c r="F3292" s="115"/>
      <c r="G3292" s="115" t="s">
        <v>10036</v>
      </c>
      <c r="H3292" s="115" t="s">
        <v>10037</v>
      </c>
      <c r="I3292" s="115" t="s">
        <v>1637</v>
      </c>
      <c r="J3292" s="116" t="s">
        <v>10040</v>
      </c>
      <c r="K3292" s="115" t="s">
        <v>1833</v>
      </c>
      <c r="L3292" s="138"/>
      <c r="M3292" s="111"/>
      <c r="N3292" s="18"/>
      <c r="O3292" s="113"/>
      <c r="P3292" s="113"/>
      <c r="Q3292" s="18"/>
      <c r="R3292" s="18"/>
      <c r="S3292" s="15"/>
      <c r="T3292" s="18"/>
      <c r="U3292" s="18"/>
      <c r="V3292" s="18"/>
      <c r="W3292" s="18"/>
      <c r="X3292" s="18"/>
      <c r="Y3292" s="18"/>
      <c r="Z3292" s="18"/>
      <c r="AA3292" s="18"/>
      <c r="AB3292" s="18"/>
      <c r="AC3292" s="18"/>
      <c r="AD3292" s="18"/>
    </row>
    <row r="3293">
      <c r="A3293" s="108">
        <v>2024.0</v>
      </c>
      <c r="B3293" s="108" t="s">
        <v>1584</v>
      </c>
      <c r="C3293" s="108" t="s">
        <v>346</v>
      </c>
      <c r="D3293" s="115"/>
      <c r="E3293" s="115" t="s">
        <v>1585</v>
      </c>
      <c r="F3293" s="115"/>
      <c r="G3293" s="115" t="s">
        <v>10041</v>
      </c>
      <c r="H3293" s="115" t="s">
        <v>10037</v>
      </c>
      <c r="I3293" s="115" t="s">
        <v>1588</v>
      </c>
      <c r="J3293" s="116" t="s">
        <v>10042</v>
      </c>
      <c r="K3293" s="115" t="s">
        <v>2007</v>
      </c>
      <c r="L3293" s="138"/>
      <c r="M3293" s="111"/>
      <c r="N3293" s="18"/>
      <c r="O3293" s="113"/>
      <c r="P3293" s="113"/>
      <c r="Q3293" s="113"/>
      <c r="R3293" s="113"/>
      <c r="S3293" s="15"/>
      <c r="T3293" s="18"/>
      <c r="U3293" s="18"/>
      <c r="V3293" s="18"/>
      <c r="W3293" s="18"/>
      <c r="X3293" s="18"/>
      <c r="Y3293" s="18"/>
      <c r="Z3293" s="18"/>
      <c r="AA3293" s="18"/>
      <c r="AB3293" s="18"/>
      <c r="AC3293" s="18"/>
      <c r="AD3293" s="18"/>
    </row>
    <row r="3294">
      <c r="A3294" s="108">
        <v>2033.0</v>
      </c>
      <c r="B3294" s="108" t="s">
        <v>1584</v>
      </c>
      <c r="C3294" s="108" t="s">
        <v>346</v>
      </c>
      <c r="D3294" s="115"/>
      <c r="E3294" s="115" t="s">
        <v>2765</v>
      </c>
      <c r="F3294" s="115"/>
      <c r="G3294" s="115" t="s">
        <v>10043</v>
      </c>
      <c r="H3294" s="115" t="s">
        <v>10044</v>
      </c>
      <c r="I3294" s="115" t="s">
        <v>1722</v>
      </c>
      <c r="J3294" s="116" t="s">
        <v>10045</v>
      </c>
      <c r="K3294" s="115" t="s">
        <v>1890</v>
      </c>
      <c r="L3294" s="138"/>
      <c r="M3294" s="111"/>
      <c r="N3294" s="18"/>
      <c r="O3294" s="113"/>
      <c r="P3294" s="113"/>
      <c r="Q3294" s="18"/>
      <c r="R3294" s="18"/>
      <c r="S3294" s="15"/>
      <c r="T3294" s="18"/>
      <c r="U3294" s="18"/>
      <c r="V3294" s="18"/>
      <c r="W3294" s="18"/>
      <c r="X3294" s="18"/>
      <c r="Y3294" s="18"/>
      <c r="Z3294" s="18"/>
      <c r="AA3294" s="18"/>
      <c r="AB3294" s="18"/>
      <c r="AC3294" s="18"/>
      <c r="AD3294" s="18"/>
    </row>
    <row r="3295">
      <c r="A3295" s="108">
        <v>2031.0</v>
      </c>
      <c r="B3295" s="108" t="s">
        <v>1584</v>
      </c>
      <c r="C3295" s="108" t="s">
        <v>346</v>
      </c>
      <c r="D3295" s="115"/>
      <c r="E3295" s="115" t="s">
        <v>1585</v>
      </c>
      <c r="F3295" s="115"/>
      <c r="G3295" s="115" t="s">
        <v>10037</v>
      </c>
      <c r="H3295" s="115" t="s">
        <v>10046</v>
      </c>
      <c r="I3295" s="115" t="s">
        <v>1588</v>
      </c>
      <c r="J3295" s="116" t="s">
        <v>10047</v>
      </c>
      <c r="K3295" s="115" t="s">
        <v>10048</v>
      </c>
      <c r="L3295" s="138"/>
      <c r="M3295" s="111"/>
      <c r="N3295" s="18"/>
      <c r="O3295" s="113"/>
      <c r="P3295" s="113"/>
      <c r="Q3295" s="18"/>
      <c r="R3295" s="18"/>
      <c r="S3295" s="15"/>
      <c r="T3295" s="18"/>
      <c r="U3295" s="18"/>
      <c r="V3295" s="18"/>
      <c r="W3295" s="18"/>
      <c r="X3295" s="18"/>
      <c r="Y3295" s="18"/>
      <c r="Z3295" s="18"/>
      <c r="AA3295" s="18"/>
      <c r="AB3295" s="18"/>
      <c r="AC3295" s="18"/>
      <c r="AD3295" s="18"/>
    </row>
    <row r="3296">
      <c r="A3296" s="108">
        <v>2008.0</v>
      </c>
      <c r="B3296" s="108" t="s">
        <v>1584</v>
      </c>
      <c r="C3296" s="108" t="s">
        <v>346</v>
      </c>
      <c r="D3296" s="115"/>
      <c r="E3296" s="115" t="s">
        <v>2749</v>
      </c>
      <c r="F3296" s="115"/>
      <c r="G3296" s="115" t="s">
        <v>10049</v>
      </c>
      <c r="H3296" s="115" t="s">
        <v>10050</v>
      </c>
      <c r="I3296" s="115" t="s">
        <v>1681</v>
      </c>
      <c r="J3296" s="116" t="s">
        <v>10051</v>
      </c>
      <c r="K3296" s="115" t="s">
        <v>1683</v>
      </c>
      <c r="L3296" s="138"/>
      <c r="M3296" s="111"/>
      <c r="N3296" s="18"/>
      <c r="O3296" s="18"/>
      <c r="P3296" s="18"/>
      <c r="Q3296" s="18"/>
      <c r="R3296" s="18"/>
      <c r="S3296" s="18"/>
      <c r="T3296" s="15"/>
      <c r="U3296" s="18"/>
      <c r="V3296" s="18"/>
      <c r="W3296" s="18"/>
      <c r="X3296" s="18"/>
      <c r="Y3296" s="18"/>
      <c r="Z3296" s="18"/>
      <c r="AA3296" s="18"/>
      <c r="AB3296" s="18"/>
      <c r="AC3296" s="18"/>
      <c r="AD3296" s="18"/>
    </row>
    <row r="3297">
      <c r="A3297" s="108">
        <v>2007.0</v>
      </c>
      <c r="B3297" s="108" t="s">
        <v>1584</v>
      </c>
      <c r="C3297" s="108" t="s">
        <v>346</v>
      </c>
      <c r="D3297" s="115"/>
      <c r="E3297" s="115" t="s">
        <v>2749</v>
      </c>
      <c r="F3297" s="115"/>
      <c r="G3297" s="115" t="s">
        <v>10052</v>
      </c>
      <c r="H3297" s="115" t="s">
        <v>10053</v>
      </c>
      <c r="I3297" s="115" t="s">
        <v>1681</v>
      </c>
      <c r="J3297" s="116" t="s">
        <v>10054</v>
      </c>
      <c r="K3297" s="115" t="s">
        <v>1683</v>
      </c>
      <c r="L3297" s="138"/>
      <c r="M3297" s="111"/>
      <c r="N3297" s="18"/>
      <c r="O3297" s="18"/>
      <c r="P3297" s="18"/>
      <c r="Q3297" s="18"/>
      <c r="R3297" s="18"/>
      <c r="S3297" s="18"/>
      <c r="T3297" s="15"/>
      <c r="U3297" s="18"/>
      <c r="V3297" s="18"/>
      <c r="W3297" s="18"/>
      <c r="X3297" s="18"/>
      <c r="Y3297" s="18"/>
      <c r="Z3297" s="18"/>
      <c r="AA3297" s="18"/>
      <c r="AB3297" s="18"/>
      <c r="AC3297" s="18"/>
      <c r="AD3297" s="18"/>
    </row>
    <row r="3298">
      <c r="A3298" s="108">
        <v>2032.0</v>
      </c>
      <c r="B3298" s="108" t="s">
        <v>1584</v>
      </c>
      <c r="C3298" s="108" t="s">
        <v>346</v>
      </c>
      <c r="D3298" s="115"/>
      <c r="E3298" s="115" t="s">
        <v>2825</v>
      </c>
      <c r="F3298" s="115"/>
      <c r="G3298" s="115" t="s">
        <v>10055</v>
      </c>
      <c r="H3298" s="115" t="s">
        <v>10056</v>
      </c>
      <c r="I3298" s="115" t="s">
        <v>1715</v>
      </c>
      <c r="J3298" s="116" t="s">
        <v>10057</v>
      </c>
      <c r="K3298" s="115" t="s">
        <v>1717</v>
      </c>
      <c r="L3298" s="138"/>
      <c r="M3298" s="111"/>
      <c r="N3298" s="18"/>
      <c r="O3298" s="18"/>
      <c r="P3298" s="18"/>
      <c r="Q3298" s="18"/>
      <c r="R3298" s="18"/>
      <c r="S3298" s="18"/>
      <c r="T3298" s="15"/>
      <c r="U3298" s="18"/>
      <c r="V3298" s="18"/>
      <c r="W3298" s="18"/>
      <c r="X3298" s="18"/>
      <c r="Y3298" s="18"/>
      <c r="Z3298" s="18"/>
      <c r="AA3298" s="18"/>
      <c r="AB3298" s="18"/>
      <c r="AC3298" s="18"/>
      <c r="AD3298" s="18"/>
    </row>
    <row r="3299">
      <c r="A3299" s="108">
        <v>2034.0</v>
      </c>
      <c r="B3299" s="108" t="s">
        <v>1584</v>
      </c>
      <c r="C3299" s="108" t="s">
        <v>346</v>
      </c>
      <c r="D3299" s="115"/>
      <c r="E3299" s="115" t="s">
        <v>1597</v>
      </c>
      <c r="F3299" s="115"/>
      <c r="G3299" s="115" t="s">
        <v>10058</v>
      </c>
      <c r="H3299" s="115" t="s">
        <v>10059</v>
      </c>
      <c r="I3299" s="115" t="s">
        <v>1600</v>
      </c>
      <c r="J3299" s="116" t="s">
        <v>10060</v>
      </c>
      <c r="K3299" s="115" t="s">
        <v>1782</v>
      </c>
      <c r="L3299" s="138"/>
      <c r="M3299" s="111"/>
      <c r="N3299" s="18"/>
      <c r="O3299" s="18"/>
      <c r="P3299" s="18"/>
      <c r="Q3299" s="18"/>
      <c r="R3299" s="18"/>
      <c r="S3299" s="18"/>
      <c r="T3299" s="15"/>
      <c r="U3299" s="18"/>
      <c r="V3299" s="18"/>
      <c r="W3299" s="18"/>
      <c r="X3299" s="18"/>
      <c r="Y3299" s="18"/>
      <c r="Z3299" s="18"/>
      <c r="AA3299" s="18"/>
      <c r="AB3299" s="18"/>
      <c r="AC3299" s="18"/>
      <c r="AD3299" s="18"/>
    </row>
    <row r="3300">
      <c r="A3300" s="108">
        <v>2035.0</v>
      </c>
      <c r="B3300" s="108" t="s">
        <v>1584</v>
      </c>
      <c r="C3300" s="108" t="s">
        <v>346</v>
      </c>
      <c r="D3300" s="115"/>
      <c r="E3300" s="115" t="s">
        <v>1597</v>
      </c>
      <c r="F3300" s="115"/>
      <c r="G3300" s="115" t="s">
        <v>10058</v>
      </c>
      <c r="H3300" s="115" t="s">
        <v>10059</v>
      </c>
      <c r="I3300" s="115" t="s">
        <v>1600</v>
      </c>
      <c r="J3300" s="116" t="s">
        <v>10061</v>
      </c>
      <c r="K3300" s="115" t="s">
        <v>1602</v>
      </c>
      <c r="L3300" s="138"/>
      <c r="M3300" s="111"/>
      <c r="N3300" s="18"/>
      <c r="O3300" s="113"/>
      <c r="P3300" s="113"/>
      <c r="Q3300" s="18"/>
      <c r="R3300" s="18"/>
      <c r="S3300" s="15"/>
      <c r="T3300" s="18"/>
      <c r="U3300" s="18"/>
      <c r="V3300" s="18"/>
      <c r="W3300" s="18"/>
      <c r="X3300" s="18"/>
      <c r="Y3300" s="18"/>
      <c r="Z3300" s="18"/>
      <c r="AA3300" s="18"/>
      <c r="AB3300" s="18"/>
      <c r="AC3300" s="18"/>
      <c r="AD3300" s="18"/>
    </row>
    <row r="3301">
      <c r="A3301" s="108">
        <v>2036.0</v>
      </c>
      <c r="B3301" s="108" t="s">
        <v>1584</v>
      </c>
      <c r="C3301" s="108" t="s">
        <v>346</v>
      </c>
      <c r="D3301" s="115"/>
      <c r="E3301" s="115" t="s">
        <v>1597</v>
      </c>
      <c r="F3301" s="115"/>
      <c r="G3301" s="115" t="s">
        <v>10058</v>
      </c>
      <c r="H3301" s="115" t="s">
        <v>10059</v>
      </c>
      <c r="I3301" s="115" t="s">
        <v>1600</v>
      </c>
      <c r="J3301" s="116" t="s">
        <v>10062</v>
      </c>
      <c r="K3301" s="115" t="s">
        <v>3315</v>
      </c>
      <c r="L3301" s="138"/>
      <c r="M3301" s="111"/>
      <c r="N3301" s="18"/>
      <c r="O3301" s="113"/>
      <c r="P3301" s="113"/>
      <c r="Q3301" s="18"/>
      <c r="R3301" s="18"/>
      <c r="S3301" s="15"/>
      <c r="T3301" s="18"/>
      <c r="U3301" s="18"/>
      <c r="V3301" s="18"/>
      <c r="W3301" s="18"/>
      <c r="X3301" s="18"/>
      <c r="Y3301" s="18"/>
      <c r="Z3301" s="18"/>
      <c r="AA3301" s="18"/>
      <c r="AB3301" s="18"/>
      <c r="AC3301" s="18"/>
      <c r="AD3301" s="18"/>
    </row>
    <row r="3302">
      <c r="A3302" s="108">
        <v>2037.0</v>
      </c>
      <c r="B3302" s="108" t="s">
        <v>1584</v>
      </c>
      <c r="C3302" s="108" t="s">
        <v>346</v>
      </c>
      <c r="D3302" s="115"/>
      <c r="E3302" s="115" t="s">
        <v>1597</v>
      </c>
      <c r="F3302" s="115"/>
      <c r="G3302" s="115" t="s">
        <v>10058</v>
      </c>
      <c r="H3302" s="115" t="s">
        <v>10063</v>
      </c>
      <c r="I3302" s="115" t="s">
        <v>1600</v>
      </c>
      <c r="J3302" s="116" t="s">
        <v>10064</v>
      </c>
      <c r="K3302" s="115" t="s">
        <v>10065</v>
      </c>
      <c r="L3302" s="138"/>
      <c r="M3302" s="111"/>
      <c r="N3302" s="18"/>
      <c r="O3302" s="113"/>
      <c r="P3302" s="113"/>
      <c r="Q3302" s="18"/>
      <c r="R3302" s="18"/>
      <c r="S3302" s="15"/>
      <c r="T3302" s="18"/>
      <c r="U3302" s="18"/>
      <c r="V3302" s="18"/>
      <c r="W3302" s="18"/>
      <c r="X3302" s="18"/>
      <c r="Y3302" s="18"/>
      <c r="Z3302" s="18"/>
      <c r="AA3302" s="18"/>
      <c r="AB3302" s="18"/>
      <c r="AC3302" s="18"/>
      <c r="AD3302" s="18"/>
    </row>
    <row r="3303">
      <c r="A3303" s="108">
        <v>2026.0</v>
      </c>
      <c r="B3303" s="108" t="s">
        <v>1584</v>
      </c>
      <c r="C3303" s="108" t="s">
        <v>346</v>
      </c>
      <c r="D3303" s="115"/>
      <c r="E3303" s="115" t="s">
        <v>1585</v>
      </c>
      <c r="F3303" s="115"/>
      <c r="G3303" s="115" t="s">
        <v>10066</v>
      </c>
      <c r="H3303" s="115" t="s">
        <v>10067</v>
      </c>
      <c r="I3303" s="115" t="s">
        <v>1588</v>
      </c>
      <c r="J3303" s="116" t="s">
        <v>10068</v>
      </c>
      <c r="K3303" s="115" t="s">
        <v>1693</v>
      </c>
      <c r="L3303" s="138"/>
      <c r="M3303" s="111"/>
      <c r="N3303" s="18"/>
      <c r="O3303" s="113"/>
      <c r="P3303" s="113"/>
      <c r="Q3303" s="18"/>
      <c r="R3303" s="18"/>
      <c r="S3303" s="15"/>
      <c r="T3303" s="18"/>
      <c r="U3303" s="18"/>
      <c r="V3303" s="18"/>
      <c r="W3303" s="18"/>
      <c r="X3303" s="18"/>
      <c r="Y3303" s="18"/>
      <c r="Z3303" s="18"/>
      <c r="AA3303" s="18"/>
      <c r="AB3303" s="18"/>
      <c r="AC3303" s="18"/>
      <c r="AD3303" s="18"/>
    </row>
    <row r="3304">
      <c r="A3304" s="108">
        <v>2030.0</v>
      </c>
      <c r="B3304" s="108" t="s">
        <v>1584</v>
      </c>
      <c r="C3304" s="108" t="s">
        <v>346</v>
      </c>
      <c r="D3304" s="115"/>
      <c r="E3304" s="115" t="s">
        <v>1585</v>
      </c>
      <c r="F3304" s="115"/>
      <c r="G3304" s="115" t="s">
        <v>10069</v>
      </c>
      <c r="H3304" s="115" t="s">
        <v>10070</v>
      </c>
      <c r="I3304" s="115" t="s">
        <v>1588</v>
      </c>
      <c r="J3304" s="116" t="s">
        <v>10071</v>
      </c>
      <c r="K3304" s="115" t="s">
        <v>10072</v>
      </c>
      <c r="L3304" s="138"/>
      <c r="M3304" s="111"/>
      <c r="N3304" s="18"/>
      <c r="O3304" s="113"/>
      <c r="P3304" s="113"/>
      <c r="Q3304" s="18"/>
      <c r="R3304" s="18"/>
      <c r="S3304" s="15"/>
      <c r="T3304" s="18"/>
      <c r="U3304" s="18"/>
      <c r="V3304" s="18"/>
      <c r="W3304" s="18"/>
      <c r="X3304" s="18"/>
      <c r="Y3304" s="18"/>
      <c r="Z3304" s="18"/>
      <c r="AA3304" s="18"/>
      <c r="AB3304" s="18"/>
      <c r="AC3304" s="18"/>
      <c r="AD3304" s="18"/>
    </row>
    <row r="3305">
      <c r="A3305" s="108">
        <v>2010.0</v>
      </c>
      <c r="B3305" s="108" t="s">
        <v>1584</v>
      </c>
      <c r="C3305" s="108" t="s">
        <v>346</v>
      </c>
      <c r="D3305" s="115"/>
      <c r="E3305" s="115" t="s">
        <v>1604</v>
      </c>
      <c r="F3305" s="115"/>
      <c r="G3305" s="115" t="s">
        <v>10073</v>
      </c>
      <c r="H3305" s="115" t="s">
        <v>10074</v>
      </c>
      <c r="I3305" s="115" t="s">
        <v>1607</v>
      </c>
      <c r="J3305" s="116" t="s">
        <v>10075</v>
      </c>
      <c r="K3305" s="115" t="s">
        <v>10076</v>
      </c>
      <c r="L3305" s="138"/>
      <c r="M3305" s="111"/>
      <c r="N3305" s="18"/>
      <c r="O3305" s="113"/>
      <c r="P3305" s="113"/>
      <c r="Q3305" s="113"/>
      <c r="R3305" s="113"/>
      <c r="S3305" s="15"/>
      <c r="T3305" s="18"/>
      <c r="U3305" s="18"/>
      <c r="V3305" s="18"/>
      <c r="W3305" s="18"/>
      <c r="X3305" s="18"/>
      <c r="Y3305" s="18"/>
      <c r="Z3305" s="18"/>
      <c r="AA3305" s="18"/>
      <c r="AB3305" s="18"/>
      <c r="AC3305" s="18"/>
      <c r="AD3305" s="18"/>
    </row>
    <row r="3306">
      <c r="A3306" s="108">
        <v>2011.0</v>
      </c>
      <c r="B3306" s="108" t="s">
        <v>1584</v>
      </c>
      <c r="C3306" s="108" t="s">
        <v>346</v>
      </c>
      <c r="D3306" s="115"/>
      <c r="E3306" s="115" t="s">
        <v>1604</v>
      </c>
      <c r="F3306" s="115"/>
      <c r="G3306" s="115" t="s">
        <v>10073</v>
      </c>
      <c r="H3306" s="115" t="s">
        <v>10074</v>
      </c>
      <c r="I3306" s="115" t="s">
        <v>1607</v>
      </c>
      <c r="J3306" s="116" t="s">
        <v>10077</v>
      </c>
      <c r="K3306" s="115" t="s">
        <v>10001</v>
      </c>
      <c r="L3306" s="138"/>
      <c r="M3306" s="111"/>
      <c r="N3306" s="18"/>
      <c r="O3306" s="18"/>
      <c r="P3306" s="18"/>
      <c r="Q3306" s="18"/>
      <c r="R3306" s="18"/>
      <c r="S3306" s="18"/>
      <c r="T3306" s="15"/>
      <c r="U3306" s="18"/>
      <c r="V3306" s="18"/>
      <c r="W3306" s="18"/>
      <c r="X3306" s="18"/>
      <c r="Y3306" s="18"/>
      <c r="Z3306" s="18"/>
      <c r="AA3306" s="18"/>
      <c r="AB3306" s="18"/>
      <c r="AC3306" s="18"/>
      <c r="AD3306" s="18"/>
    </row>
    <row r="3307">
      <c r="A3307" s="108">
        <v>2012.0</v>
      </c>
      <c r="B3307" s="108" t="s">
        <v>1584</v>
      </c>
      <c r="C3307" s="108" t="s">
        <v>346</v>
      </c>
      <c r="D3307" s="115"/>
      <c r="E3307" s="115" t="s">
        <v>1604</v>
      </c>
      <c r="F3307" s="115"/>
      <c r="G3307" s="115" t="s">
        <v>10073</v>
      </c>
      <c r="H3307" s="115" t="s">
        <v>10074</v>
      </c>
      <c r="I3307" s="115" t="s">
        <v>1607</v>
      </c>
      <c r="J3307" s="116" t="s">
        <v>10078</v>
      </c>
      <c r="K3307" s="115" t="s">
        <v>10079</v>
      </c>
      <c r="L3307" s="138"/>
      <c r="M3307" s="111"/>
      <c r="N3307" s="18"/>
      <c r="O3307" s="18"/>
      <c r="P3307" s="18"/>
      <c r="Q3307" s="18"/>
      <c r="R3307" s="18"/>
      <c r="S3307" s="18"/>
      <c r="T3307" s="15"/>
      <c r="U3307" s="18"/>
      <c r="V3307" s="18"/>
      <c r="W3307" s="18"/>
      <c r="X3307" s="18"/>
      <c r="Y3307" s="18"/>
      <c r="Z3307" s="18"/>
      <c r="AA3307" s="18"/>
      <c r="AB3307" s="18"/>
      <c r="AC3307" s="18"/>
      <c r="AD3307" s="18"/>
    </row>
    <row r="3308">
      <c r="A3308" s="108">
        <v>2014.0</v>
      </c>
      <c r="B3308" s="108" t="s">
        <v>1584</v>
      </c>
      <c r="C3308" s="108" t="s">
        <v>346</v>
      </c>
      <c r="D3308" s="115"/>
      <c r="E3308" s="115" t="s">
        <v>1604</v>
      </c>
      <c r="F3308" s="115"/>
      <c r="G3308" s="115" t="s">
        <v>10073</v>
      </c>
      <c r="H3308" s="115" t="s">
        <v>10074</v>
      </c>
      <c r="I3308" s="115" t="s">
        <v>1607</v>
      </c>
      <c r="J3308" s="116" t="s">
        <v>10080</v>
      </c>
      <c r="K3308" s="115" t="s">
        <v>10081</v>
      </c>
      <c r="L3308" s="138"/>
      <c r="M3308" s="111"/>
      <c r="N3308" s="18"/>
      <c r="O3308" s="18"/>
      <c r="P3308" s="18"/>
      <c r="Q3308" s="18"/>
      <c r="R3308" s="18"/>
      <c r="S3308" s="18"/>
      <c r="T3308" s="15"/>
      <c r="U3308" s="18"/>
      <c r="V3308" s="18"/>
      <c r="W3308" s="18"/>
      <c r="X3308" s="18"/>
      <c r="Y3308" s="18"/>
      <c r="Z3308" s="18"/>
      <c r="AA3308" s="18"/>
      <c r="AB3308" s="18"/>
      <c r="AC3308" s="18"/>
      <c r="AD3308" s="18"/>
    </row>
    <row r="3309">
      <c r="A3309" s="108">
        <v>2017.0</v>
      </c>
      <c r="B3309" s="108" t="s">
        <v>1584</v>
      </c>
      <c r="C3309" s="108" t="s">
        <v>346</v>
      </c>
      <c r="D3309" s="115"/>
      <c r="E3309" s="115" t="s">
        <v>1604</v>
      </c>
      <c r="F3309" s="115"/>
      <c r="G3309" s="115" t="s">
        <v>10073</v>
      </c>
      <c r="H3309" s="115" t="s">
        <v>10074</v>
      </c>
      <c r="I3309" s="115" t="s">
        <v>1607</v>
      </c>
      <c r="J3309" s="116" t="s">
        <v>10082</v>
      </c>
      <c r="K3309" s="115" t="s">
        <v>10083</v>
      </c>
      <c r="L3309" s="138"/>
      <c r="M3309" s="111"/>
      <c r="N3309" s="18"/>
      <c r="O3309" s="18"/>
      <c r="P3309" s="18"/>
      <c r="Q3309" s="18"/>
      <c r="R3309" s="18"/>
      <c r="S3309" s="18"/>
      <c r="T3309" s="15"/>
      <c r="U3309" s="18"/>
      <c r="V3309" s="18"/>
      <c r="W3309" s="18"/>
      <c r="X3309" s="18"/>
      <c r="Y3309" s="18"/>
      <c r="Z3309" s="18"/>
      <c r="AA3309" s="18"/>
      <c r="AB3309" s="18"/>
      <c r="AC3309" s="18"/>
      <c r="AD3309" s="18"/>
    </row>
    <row r="3310">
      <c r="A3310" s="108">
        <v>2019.0</v>
      </c>
      <c r="B3310" s="108" t="s">
        <v>1584</v>
      </c>
      <c r="C3310" s="108" t="s">
        <v>346</v>
      </c>
      <c r="D3310" s="115"/>
      <c r="E3310" s="115" t="s">
        <v>1604</v>
      </c>
      <c r="F3310" s="115"/>
      <c r="G3310" s="115" t="s">
        <v>10073</v>
      </c>
      <c r="H3310" s="115" t="s">
        <v>10074</v>
      </c>
      <c r="I3310" s="115" t="s">
        <v>1607</v>
      </c>
      <c r="J3310" s="116" t="s">
        <v>10084</v>
      </c>
      <c r="K3310" s="115" t="s">
        <v>4776</v>
      </c>
      <c r="L3310" s="138"/>
      <c r="M3310" s="111"/>
      <c r="N3310" s="18"/>
      <c r="O3310" s="18"/>
      <c r="P3310" s="18"/>
      <c r="Q3310" s="18"/>
      <c r="R3310" s="18"/>
      <c r="S3310" s="18"/>
      <c r="T3310" s="15"/>
      <c r="U3310" s="18"/>
      <c r="V3310" s="18"/>
      <c r="W3310" s="18"/>
      <c r="X3310" s="18"/>
      <c r="Y3310" s="18"/>
      <c r="Z3310" s="18"/>
      <c r="AA3310" s="18"/>
      <c r="AB3310" s="18"/>
      <c r="AC3310" s="18"/>
      <c r="AD3310" s="18"/>
    </row>
    <row r="3311">
      <c r="A3311" s="108">
        <v>2009.0</v>
      </c>
      <c r="B3311" s="108" t="s">
        <v>1584</v>
      </c>
      <c r="C3311" s="108" t="s">
        <v>346</v>
      </c>
      <c r="D3311" s="115"/>
      <c r="E3311" s="115" t="s">
        <v>1604</v>
      </c>
      <c r="F3311" s="115"/>
      <c r="G3311" s="115" t="s">
        <v>10085</v>
      </c>
      <c r="H3311" s="115" t="s">
        <v>10086</v>
      </c>
      <c r="I3311" s="115" t="s">
        <v>1607</v>
      </c>
      <c r="J3311" s="116" t="s">
        <v>10087</v>
      </c>
      <c r="K3311" s="115" t="s">
        <v>4219</v>
      </c>
      <c r="L3311" s="138"/>
      <c r="M3311" s="111"/>
      <c r="N3311" s="18"/>
      <c r="O3311" s="18"/>
      <c r="P3311" s="18"/>
      <c r="Q3311" s="18"/>
      <c r="R3311" s="18"/>
      <c r="S3311" s="18"/>
      <c r="T3311" s="15"/>
      <c r="U3311" s="18"/>
      <c r="V3311" s="18"/>
      <c r="W3311" s="18"/>
      <c r="X3311" s="18"/>
      <c r="Y3311" s="18"/>
      <c r="Z3311" s="18"/>
      <c r="AA3311" s="18"/>
      <c r="AB3311" s="18"/>
      <c r="AC3311" s="18"/>
      <c r="AD3311" s="18"/>
    </row>
    <row r="3312">
      <c r="A3312" s="108">
        <v>2013.0</v>
      </c>
      <c r="B3312" s="108" t="s">
        <v>1584</v>
      </c>
      <c r="C3312" s="108" t="s">
        <v>346</v>
      </c>
      <c r="D3312" s="115"/>
      <c r="E3312" s="115" t="s">
        <v>1604</v>
      </c>
      <c r="F3312" s="115"/>
      <c r="G3312" s="115" t="s">
        <v>10088</v>
      </c>
      <c r="H3312" s="115" t="s">
        <v>10089</v>
      </c>
      <c r="I3312" s="115" t="s">
        <v>1607</v>
      </c>
      <c r="J3312" s="116" t="s">
        <v>10090</v>
      </c>
      <c r="K3312" s="115" t="s">
        <v>10079</v>
      </c>
      <c r="L3312" s="138"/>
      <c r="M3312" s="111"/>
      <c r="N3312" s="18"/>
      <c r="O3312" s="18"/>
      <c r="P3312" s="18"/>
      <c r="Q3312" s="18"/>
      <c r="R3312" s="18"/>
      <c r="S3312" s="18"/>
      <c r="T3312" s="15"/>
      <c r="U3312" s="18"/>
      <c r="V3312" s="18"/>
      <c r="W3312" s="18"/>
      <c r="X3312" s="18"/>
      <c r="Y3312" s="18"/>
      <c r="Z3312" s="18"/>
      <c r="AA3312" s="18"/>
      <c r="AB3312" s="18"/>
      <c r="AC3312" s="18"/>
      <c r="AD3312" s="18"/>
    </row>
    <row r="3313">
      <c r="A3313" s="108">
        <v>2015.0</v>
      </c>
      <c r="B3313" s="108" t="s">
        <v>1584</v>
      </c>
      <c r="C3313" s="108" t="s">
        <v>346</v>
      </c>
      <c r="D3313" s="115"/>
      <c r="E3313" s="115" t="s">
        <v>1604</v>
      </c>
      <c r="F3313" s="115"/>
      <c r="G3313" s="115" t="s">
        <v>10091</v>
      </c>
      <c r="H3313" s="115" t="s">
        <v>10092</v>
      </c>
      <c r="I3313" s="115" t="s">
        <v>1607</v>
      </c>
      <c r="J3313" s="116" t="s">
        <v>10093</v>
      </c>
      <c r="K3313" s="115" t="s">
        <v>10081</v>
      </c>
      <c r="L3313" s="138"/>
      <c r="M3313" s="111"/>
      <c r="N3313" s="18"/>
      <c r="O3313" s="18"/>
      <c r="P3313" s="18"/>
      <c r="Q3313" s="18"/>
      <c r="R3313" s="18"/>
      <c r="S3313" s="18"/>
      <c r="T3313" s="15"/>
      <c r="U3313" s="18"/>
      <c r="V3313" s="18"/>
      <c r="W3313" s="18"/>
      <c r="X3313" s="18"/>
      <c r="Y3313" s="18"/>
      <c r="Z3313" s="18"/>
      <c r="AA3313" s="18"/>
      <c r="AB3313" s="18"/>
      <c r="AC3313" s="18"/>
      <c r="AD3313" s="18"/>
    </row>
    <row r="3314">
      <c r="A3314" s="108">
        <v>2016.0</v>
      </c>
      <c r="B3314" s="108" t="s">
        <v>1584</v>
      </c>
      <c r="C3314" s="108" t="s">
        <v>346</v>
      </c>
      <c r="D3314" s="115"/>
      <c r="E3314" s="115" t="s">
        <v>1604</v>
      </c>
      <c r="F3314" s="115"/>
      <c r="G3314" s="115" t="s">
        <v>10094</v>
      </c>
      <c r="H3314" s="115" t="s">
        <v>10095</v>
      </c>
      <c r="I3314" s="115" t="s">
        <v>1607</v>
      </c>
      <c r="J3314" s="116" t="s">
        <v>10096</v>
      </c>
      <c r="K3314" s="115" t="s">
        <v>10083</v>
      </c>
      <c r="L3314" s="138"/>
      <c r="M3314" s="111"/>
      <c r="N3314" s="18"/>
      <c r="O3314" s="18"/>
      <c r="P3314" s="18"/>
      <c r="Q3314" s="18"/>
      <c r="R3314" s="18"/>
      <c r="S3314" s="18"/>
      <c r="T3314" s="15"/>
      <c r="U3314" s="18"/>
      <c r="V3314" s="18"/>
      <c r="W3314" s="18"/>
      <c r="X3314" s="18"/>
      <c r="Y3314" s="18"/>
      <c r="Z3314" s="18"/>
      <c r="AA3314" s="18"/>
      <c r="AB3314" s="18"/>
      <c r="AC3314" s="18"/>
      <c r="AD3314" s="18"/>
    </row>
    <row r="3315">
      <c r="A3315" s="108">
        <v>2018.0</v>
      </c>
      <c r="B3315" s="108" t="s">
        <v>1584</v>
      </c>
      <c r="C3315" s="108" t="s">
        <v>346</v>
      </c>
      <c r="D3315" s="115"/>
      <c r="E3315" s="115" t="s">
        <v>1604</v>
      </c>
      <c r="F3315" s="115"/>
      <c r="G3315" s="115" t="s">
        <v>10097</v>
      </c>
      <c r="H3315" s="115" t="s">
        <v>10098</v>
      </c>
      <c r="I3315" s="115" t="s">
        <v>1607</v>
      </c>
      <c r="J3315" s="116" t="s">
        <v>10099</v>
      </c>
      <c r="K3315" s="115" t="s">
        <v>4776</v>
      </c>
      <c r="L3315" s="138"/>
      <c r="M3315" s="111"/>
      <c r="N3315" s="18"/>
      <c r="O3315" s="18"/>
      <c r="P3315" s="18"/>
      <c r="Q3315" s="18"/>
      <c r="R3315" s="18"/>
      <c r="S3315" s="18"/>
      <c r="T3315" s="15"/>
      <c r="U3315" s="18"/>
      <c r="V3315" s="18"/>
      <c r="W3315" s="18"/>
      <c r="X3315" s="18"/>
      <c r="Y3315" s="18"/>
      <c r="Z3315" s="18"/>
      <c r="AA3315" s="18"/>
      <c r="AB3315" s="18"/>
      <c r="AC3315" s="18"/>
      <c r="AD3315" s="18"/>
    </row>
    <row r="3316">
      <c r="A3316" s="108">
        <v>2023.0</v>
      </c>
      <c r="B3316" s="108" t="s">
        <v>1584</v>
      </c>
      <c r="C3316" s="108" t="s">
        <v>346</v>
      </c>
      <c r="D3316" s="141"/>
      <c r="E3316" s="141" t="s">
        <v>2783</v>
      </c>
      <c r="F3316" s="142"/>
      <c r="G3316" s="142" t="s">
        <v>10100</v>
      </c>
      <c r="H3316" s="142" t="s">
        <v>10101</v>
      </c>
      <c r="I3316" s="142" t="s">
        <v>2784</v>
      </c>
      <c r="J3316" s="143" t="s">
        <v>10102</v>
      </c>
      <c r="K3316" s="141" t="s">
        <v>2786</v>
      </c>
      <c r="L3316" s="138"/>
      <c r="M3316" s="111"/>
      <c r="N3316" s="18"/>
      <c r="O3316" s="18"/>
      <c r="P3316" s="18"/>
      <c r="Q3316" s="18"/>
      <c r="R3316" s="18"/>
      <c r="S3316" s="18"/>
      <c r="T3316" s="15"/>
      <c r="U3316" s="18"/>
      <c r="V3316" s="18"/>
      <c r="W3316" s="18"/>
      <c r="X3316" s="18"/>
      <c r="Y3316" s="18"/>
      <c r="Z3316" s="18"/>
      <c r="AA3316" s="18"/>
      <c r="AB3316" s="18"/>
      <c r="AC3316" s="18"/>
      <c r="AD3316" s="18"/>
    </row>
    <row r="3317">
      <c r="A3317" s="108">
        <v>2029.0</v>
      </c>
      <c r="B3317" s="108" t="s">
        <v>1584</v>
      </c>
      <c r="C3317" s="108" t="s">
        <v>346</v>
      </c>
      <c r="D3317" s="115"/>
      <c r="E3317" s="115" t="s">
        <v>1585</v>
      </c>
      <c r="F3317" s="115"/>
      <c r="G3317" s="115" t="s">
        <v>10103</v>
      </c>
      <c r="H3317" s="115" t="s">
        <v>10104</v>
      </c>
      <c r="I3317" s="115" t="s">
        <v>1588</v>
      </c>
      <c r="J3317" s="116" t="s">
        <v>10105</v>
      </c>
      <c r="K3317" s="115" t="s">
        <v>10106</v>
      </c>
      <c r="L3317" s="138"/>
      <c r="M3317" s="111"/>
      <c r="N3317" s="18"/>
      <c r="O3317" s="18"/>
      <c r="P3317" s="18"/>
      <c r="Q3317" s="18"/>
      <c r="R3317" s="18"/>
      <c r="S3317" s="18"/>
      <c r="T3317" s="15"/>
      <c r="U3317" s="18"/>
      <c r="V3317" s="18"/>
      <c r="W3317" s="18"/>
      <c r="X3317" s="18"/>
      <c r="Y3317" s="18"/>
      <c r="Z3317" s="18"/>
      <c r="AA3317" s="18"/>
      <c r="AB3317" s="18"/>
      <c r="AC3317" s="18"/>
      <c r="AD3317" s="18"/>
    </row>
    <row r="3318">
      <c r="A3318" s="108">
        <v>2027.0</v>
      </c>
      <c r="B3318" s="108" t="s">
        <v>1584</v>
      </c>
      <c r="C3318" s="108" t="s">
        <v>346</v>
      </c>
      <c r="D3318" s="115"/>
      <c r="E3318" s="115" t="s">
        <v>1585</v>
      </c>
      <c r="F3318" s="115"/>
      <c r="G3318" s="115" t="s">
        <v>10107</v>
      </c>
      <c r="H3318" s="115" t="s">
        <v>10108</v>
      </c>
      <c r="I3318" s="115" t="s">
        <v>1588</v>
      </c>
      <c r="J3318" s="116" t="s">
        <v>10109</v>
      </c>
      <c r="K3318" s="115" t="s">
        <v>10110</v>
      </c>
      <c r="L3318" s="138"/>
      <c r="M3318" s="111"/>
      <c r="N3318" s="18"/>
      <c r="O3318" s="113"/>
      <c r="P3318" s="113"/>
      <c r="Q3318" s="18"/>
      <c r="R3318" s="18"/>
      <c r="S3318" s="15"/>
      <c r="T3318" s="18"/>
      <c r="U3318" s="18"/>
      <c r="V3318" s="18"/>
      <c r="W3318" s="18"/>
      <c r="X3318" s="18"/>
      <c r="Y3318" s="18"/>
      <c r="Z3318" s="18"/>
      <c r="AA3318" s="18"/>
      <c r="AB3318" s="18"/>
      <c r="AC3318" s="18"/>
      <c r="AD3318" s="18"/>
    </row>
    <row r="3319">
      <c r="A3319" s="108">
        <v>2028.0</v>
      </c>
      <c r="B3319" s="108" t="s">
        <v>1584</v>
      </c>
      <c r="C3319" s="108" t="s">
        <v>346</v>
      </c>
      <c r="D3319" s="115"/>
      <c r="E3319" s="115" t="s">
        <v>1585</v>
      </c>
      <c r="F3319" s="115"/>
      <c r="G3319" s="115" t="s">
        <v>10111</v>
      </c>
      <c r="H3319" s="115" t="s">
        <v>10112</v>
      </c>
      <c r="I3319" s="115" t="s">
        <v>1588</v>
      </c>
      <c r="J3319" s="116" t="s">
        <v>10113</v>
      </c>
      <c r="K3319" s="115" t="s">
        <v>10110</v>
      </c>
      <c r="L3319" s="138"/>
      <c r="M3319" s="111"/>
      <c r="N3319" s="18"/>
      <c r="O3319" s="113"/>
      <c r="P3319" s="113"/>
      <c r="Q3319" s="18"/>
      <c r="R3319" s="18"/>
      <c r="S3319" s="15"/>
      <c r="T3319" s="18"/>
      <c r="U3319" s="18"/>
      <c r="V3319" s="18"/>
      <c r="W3319" s="18"/>
      <c r="X3319" s="18"/>
      <c r="Y3319" s="18"/>
      <c r="Z3319" s="18"/>
      <c r="AA3319" s="18"/>
      <c r="AB3319" s="18"/>
      <c r="AC3319" s="18"/>
      <c r="AD3319" s="18"/>
    </row>
    <row r="3320">
      <c r="A3320" s="108">
        <v>2025.0</v>
      </c>
      <c r="B3320" s="108" t="s">
        <v>1584</v>
      </c>
      <c r="C3320" s="108" t="s">
        <v>346</v>
      </c>
      <c r="D3320" s="115"/>
      <c r="E3320" s="115" t="s">
        <v>1585</v>
      </c>
      <c r="F3320" s="115"/>
      <c r="G3320" s="115" t="s">
        <v>10114</v>
      </c>
      <c r="H3320" s="115" t="s">
        <v>10115</v>
      </c>
      <c r="I3320" s="115" t="s">
        <v>1588</v>
      </c>
      <c r="J3320" s="116" t="s">
        <v>10116</v>
      </c>
      <c r="K3320" s="115" t="s">
        <v>1812</v>
      </c>
      <c r="L3320" s="138"/>
      <c r="M3320" s="111"/>
      <c r="N3320" s="18"/>
      <c r="O3320" s="113"/>
      <c r="P3320" s="113"/>
      <c r="Q3320" s="18"/>
      <c r="R3320" s="18"/>
      <c r="S3320" s="15"/>
      <c r="T3320" s="18"/>
      <c r="U3320" s="18"/>
      <c r="V3320" s="18"/>
      <c r="W3320" s="18"/>
      <c r="X3320" s="18"/>
      <c r="Y3320" s="18"/>
      <c r="Z3320" s="18"/>
      <c r="AA3320" s="18"/>
      <c r="AB3320" s="18"/>
      <c r="AC3320" s="18"/>
      <c r="AD3320" s="18"/>
    </row>
    <row r="3321">
      <c r="A3321" s="119">
        <v>2061.0</v>
      </c>
      <c r="B3321" s="120" t="s">
        <v>1685</v>
      </c>
      <c r="C3321" s="120" t="s">
        <v>354</v>
      </c>
      <c r="D3321" s="120"/>
      <c r="E3321" s="120" t="s">
        <v>1712</v>
      </c>
      <c r="F3321" s="121"/>
      <c r="G3321" s="121" t="s">
        <v>10117</v>
      </c>
      <c r="H3321" s="121" t="s">
        <v>10118</v>
      </c>
      <c r="I3321" s="121" t="s">
        <v>1715</v>
      </c>
      <c r="J3321" s="122" t="s">
        <v>10119</v>
      </c>
      <c r="K3321" s="123" t="s">
        <v>1717</v>
      </c>
      <c r="L3321" s="121" t="s">
        <v>1718</v>
      </c>
      <c r="M3321" s="147"/>
    </row>
    <row r="3322">
      <c r="A3322" s="126">
        <v>2066.0</v>
      </c>
      <c r="B3322" s="127" t="s">
        <v>1711</v>
      </c>
      <c r="C3322" s="127" t="s">
        <v>354</v>
      </c>
      <c r="D3322" s="127"/>
      <c r="E3322" s="127" t="s">
        <v>1712</v>
      </c>
      <c r="F3322" s="128"/>
      <c r="G3322" s="128" t="s">
        <v>10120</v>
      </c>
      <c r="H3322" s="128" t="s">
        <v>10121</v>
      </c>
      <c r="I3322" s="128" t="s">
        <v>1715</v>
      </c>
      <c r="J3322" s="129" t="s">
        <v>10122</v>
      </c>
      <c r="K3322" s="130" t="s">
        <v>1717</v>
      </c>
      <c r="L3322" s="128" t="s">
        <v>1718</v>
      </c>
      <c r="M3322" s="145"/>
    </row>
    <row r="3323">
      <c r="A3323" s="126">
        <v>2064.0</v>
      </c>
      <c r="B3323" s="127" t="s">
        <v>1711</v>
      </c>
      <c r="C3323" s="127" t="s">
        <v>354</v>
      </c>
      <c r="D3323" s="127"/>
      <c r="E3323" s="127" t="s">
        <v>1712</v>
      </c>
      <c r="F3323" s="128"/>
      <c r="G3323" s="128" t="s">
        <v>10123</v>
      </c>
      <c r="H3323" s="128" t="s">
        <v>10124</v>
      </c>
      <c r="I3323" s="128" t="s">
        <v>1715</v>
      </c>
      <c r="J3323" s="129" t="s">
        <v>10125</v>
      </c>
      <c r="K3323" s="130" t="s">
        <v>1717</v>
      </c>
      <c r="L3323" s="128" t="s">
        <v>1718</v>
      </c>
      <c r="M3323" s="145"/>
    </row>
    <row r="3324">
      <c r="A3324" s="126">
        <v>2065.0</v>
      </c>
      <c r="B3324" s="127" t="s">
        <v>1711</v>
      </c>
      <c r="C3324" s="127" t="s">
        <v>354</v>
      </c>
      <c r="D3324" s="127"/>
      <c r="E3324" s="127" t="s">
        <v>1712</v>
      </c>
      <c r="F3324" s="128"/>
      <c r="G3324" s="128" t="s">
        <v>10126</v>
      </c>
      <c r="H3324" s="128" t="s">
        <v>10127</v>
      </c>
      <c r="I3324" s="128" t="s">
        <v>1715</v>
      </c>
      <c r="J3324" s="129" t="s">
        <v>10128</v>
      </c>
      <c r="K3324" s="130" t="s">
        <v>1717</v>
      </c>
      <c r="L3324" s="128" t="s">
        <v>1718</v>
      </c>
      <c r="M3324" s="145"/>
    </row>
    <row r="3325">
      <c r="A3325" s="119">
        <v>2062.0</v>
      </c>
      <c r="B3325" s="120" t="s">
        <v>1685</v>
      </c>
      <c r="C3325" s="120" t="s">
        <v>354</v>
      </c>
      <c r="D3325" s="120"/>
      <c r="E3325" s="120" t="s">
        <v>1712</v>
      </c>
      <c r="F3325" s="121"/>
      <c r="G3325" s="121" t="s">
        <v>10129</v>
      </c>
      <c r="H3325" s="121" t="s">
        <v>10130</v>
      </c>
      <c r="I3325" s="121" t="s">
        <v>1715</v>
      </c>
      <c r="J3325" s="122" t="s">
        <v>10131</v>
      </c>
      <c r="K3325" s="123" t="s">
        <v>1717</v>
      </c>
      <c r="L3325" s="121" t="s">
        <v>1718</v>
      </c>
      <c r="M3325" s="147"/>
    </row>
    <row r="3326">
      <c r="A3326" s="126">
        <v>2068.0</v>
      </c>
      <c r="B3326" s="127" t="s">
        <v>1711</v>
      </c>
      <c r="C3326" s="127" t="s">
        <v>354</v>
      </c>
      <c r="D3326" s="127"/>
      <c r="E3326" s="127" t="s">
        <v>1719</v>
      </c>
      <c r="F3326" s="128"/>
      <c r="G3326" s="128" t="s">
        <v>10132</v>
      </c>
      <c r="H3326" s="128" t="s">
        <v>10133</v>
      </c>
      <c r="I3326" s="128" t="s">
        <v>1722</v>
      </c>
      <c r="J3326" s="129" t="s">
        <v>10134</v>
      </c>
      <c r="K3326" s="130" t="s">
        <v>1890</v>
      </c>
      <c r="L3326" s="128" t="s">
        <v>1891</v>
      </c>
      <c r="M3326" s="145"/>
    </row>
    <row r="3327">
      <c r="A3327" s="126">
        <v>2043.0</v>
      </c>
      <c r="B3327" s="127" t="s">
        <v>1711</v>
      </c>
      <c r="C3327" s="127" t="s">
        <v>354</v>
      </c>
      <c r="D3327" s="127"/>
      <c r="E3327" s="127" t="s">
        <v>1678</v>
      </c>
      <c r="F3327" s="128"/>
      <c r="G3327" s="128" t="s">
        <v>10135</v>
      </c>
      <c r="H3327" s="128" t="s">
        <v>10136</v>
      </c>
      <c r="I3327" s="128" t="s">
        <v>1681</v>
      </c>
      <c r="J3327" s="129" t="s">
        <v>10137</v>
      </c>
      <c r="K3327" s="130" t="s">
        <v>10138</v>
      </c>
      <c r="L3327" s="128" t="s">
        <v>354</v>
      </c>
      <c r="M3327" s="145"/>
    </row>
    <row r="3328">
      <c r="A3328" s="119">
        <v>2063.0</v>
      </c>
      <c r="B3328" s="120" t="s">
        <v>1685</v>
      </c>
      <c r="C3328" s="120" t="s">
        <v>354</v>
      </c>
      <c r="D3328" s="120"/>
      <c r="E3328" s="120" t="s">
        <v>1712</v>
      </c>
      <c r="F3328" s="121"/>
      <c r="G3328" s="121" t="s">
        <v>10139</v>
      </c>
      <c r="H3328" s="121" t="s">
        <v>10140</v>
      </c>
      <c r="I3328" s="121" t="s">
        <v>1715</v>
      </c>
      <c r="J3328" s="122" t="s">
        <v>10141</v>
      </c>
      <c r="K3328" s="123" t="s">
        <v>1717</v>
      </c>
      <c r="L3328" s="121" t="s">
        <v>1718</v>
      </c>
      <c r="M3328" s="147"/>
    </row>
    <row r="3329">
      <c r="A3329" s="126">
        <v>2067.0</v>
      </c>
      <c r="B3329" s="127" t="s">
        <v>1711</v>
      </c>
      <c r="C3329" s="127" t="s">
        <v>354</v>
      </c>
      <c r="D3329" s="127"/>
      <c r="E3329" s="127" t="s">
        <v>1719</v>
      </c>
      <c r="F3329" s="128"/>
      <c r="G3329" s="128" t="s">
        <v>10142</v>
      </c>
      <c r="H3329" s="128" t="s">
        <v>10140</v>
      </c>
      <c r="I3329" s="128" t="s">
        <v>1722</v>
      </c>
      <c r="J3329" s="129" t="s">
        <v>10143</v>
      </c>
      <c r="K3329" s="130" t="s">
        <v>1890</v>
      </c>
      <c r="L3329" s="128" t="s">
        <v>1891</v>
      </c>
      <c r="M3329" s="145"/>
    </row>
    <row r="3330">
      <c r="A3330" s="126">
        <v>2039.0</v>
      </c>
      <c r="B3330" s="127" t="s">
        <v>1711</v>
      </c>
      <c r="C3330" s="127" t="s">
        <v>354</v>
      </c>
      <c r="D3330" s="127"/>
      <c r="E3330" s="127" t="s">
        <v>1678</v>
      </c>
      <c r="F3330" s="128"/>
      <c r="G3330" s="128" t="s">
        <v>10144</v>
      </c>
      <c r="H3330" s="128" t="s">
        <v>10145</v>
      </c>
      <c r="I3330" s="128" t="s">
        <v>1681</v>
      </c>
      <c r="J3330" s="129" t="s">
        <v>10146</v>
      </c>
      <c r="K3330" s="130" t="s">
        <v>1743</v>
      </c>
      <c r="L3330" s="128" t="s">
        <v>1744</v>
      </c>
      <c r="M3330" s="145"/>
    </row>
    <row r="3331">
      <c r="A3331" s="126">
        <v>2044.0</v>
      </c>
      <c r="B3331" s="127" t="s">
        <v>1711</v>
      </c>
      <c r="C3331" s="127" t="s">
        <v>354</v>
      </c>
      <c r="D3331" s="127"/>
      <c r="E3331" s="127" t="s">
        <v>1678</v>
      </c>
      <c r="F3331" s="128"/>
      <c r="G3331" s="128" t="s">
        <v>10144</v>
      </c>
      <c r="H3331" s="128" t="s">
        <v>10145</v>
      </c>
      <c r="I3331" s="128" t="s">
        <v>1681</v>
      </c>
      <c r="J3331" s="129" t="s">
        <v>10147</v>
      </c>
      <c r="K3331" s="130" t="s">
        <v>1746</v>
      </c>
      <c r="L3331" s="128" t="s">
        <v>1747</v>
      </c>
      <c r="M3331" s="145"/>
    </row>
    <row r="3332">
      <c r="A3332" s="119">
        <v>2077.0</v>
      </c>
      <c r="B3332" s="120" t="s">
        <v>1685</v>
      </c>
      <c r="C3332" s="120" t="s">
        <v>354</v>
      </c>
      <c r="D3332" s="120"/>
      <c r="E3332" s="120" t="s">
        <v>1654</v>
      </c>
      <c r="F3332" s="121"/>
      <c r="G3332" s="121" t="s">
        <v>10148</v>
      </c>
      <c r="H3332" s="121" t="s">
        <v>10149</v>
      </c>
      <c r="I3332" s="121" t="s">
        <v>1600</v>
      </c>
      <c r="J3332" s="122" t="s">
        <v>10150</v>
      </c>
      <c r="K3332" s="123" t="s">
        <v>1795</v>
      </c>
      <c r="L3332" s="121" t="s">
        <v>1796</v>
      </c>
      <c r="M3332" s="147"/>
    </row>
    <row r="3333">
      <c r="A3333" s="119">
        <v>2081.0</v>
      </c>
      <c r="B3333" s="120" t="s">
        <v>1685</v>
      </c>
      <c r="C3333" s="120" t="s">
        <v>354</v>
      </c>
      <c r="D3333" s="120"/>
      <c r="E3333" s="120" t="s">
        <v>1654</v>
      </c>
      <c r="F3333" s="121"/>
      <c r="G3333" s="121" t="s">
        <v>10148</v>
      </c>
      <c r="H3333" s="121" t="s">
        <v>10149</v>
      </c>
      <c r="I3333" s="121" t="s">
        <v>1600</v>
      </c>
      <c r="J3333" s="122" t="s">
        <v>10151</v>
      </c>
      <c r="K3333" s="123" t="s">
        <v>1798</v>
      </c>
      <c r="L3333" s="121" t="s">
        <v>1799</v>
      </c>
      <c r="M3333" s="147"/>
    </row>
    <row r="3334">
      <c r="A3334" s="126">
        <v>2050.0</v>
      </c>
      <c r="B3334" s="127" t="s">
        <v>1711</v>
      </c>
      <c r="C3334" s="127" t="s">
        <v>354</v>
      </c>
      <c r="D3334" s="127"/>
      <c r="E3334" s="127" t="s">
        <v>1678</v>
      </c>
      <c r="F3334" s="128"/>
      <c r="G3334" s="128" t="s">
        <v>10152</v>
      </c>
      <c r="H3334" s="128" t="s">
        <v>10153</v>
      </c>
      <c r="I3334" s="128" t="s">
        <v>1681</v>
      </c>
      <c r="J3334" s="129" t="s">
        <v>10154</v>
      </c>
      <c r="K3334" s="130" t="s">
        <v>6766</v>
      </c>
      <c r="L3334" s="128" t="s">
        <v>10155</v>
      </c>
      <c r="M3334" s="145"/>
    </row>
    <row r="3335">
      <c r="A3335" s="126">
        <v>2042.0</v>
      </c>
      <c r="B3335" s="127" t="s">
        <v>1711</v>
      </c>
      <c r="C3335" s="127" t="s">
        <v>354</v>
      </c>
      <c r="D3335" s="127"/>
      <c r="E3335" s="127" t="s">
        <v>1678</v>
      </c>
      <c r="F3335" s="128"/>
      <c r="G3335" s="128" t="s">
        <v>10156</v>
      </c>
      <c r="H3335" s="128" t="s">
        <v>10157</v>
      </c>
      <c r="I3335" s="128" t="s">
        <v>1681</v>
      </c>
      <c r="J3335" s="129" t="s">
        <v>10158</v>
      </c>
      <c r="K3335" s="130" t="s">
        <v>6774</v>
      </c>
      <c r="L3335" s="128" t="s">
        <v>10159</v>
      </c>
      <c r="M3335" s="145"/>
    </row>
    <row r="3336">
      <c r="A3336" s="126">
        <v>2049.0</v>
      </c>
      <c r="B3336" s="127" t="s">
        <v>1711</v>
      </c>
      <c r="C3336" s="127" t="s">
        <v>354</v>
      </c>
      <c r="D3336" s="127"/>
      <c r="E3336" s="127" t="s">
        <v>1678</v>
      </c>
      <c r="F3336" s="128"/>
      <c r="G3336" s="128" t="s">
        <v>10160</v>
      </c>
      <c r="H3336" s="128" t="s">
        <v>10161</v>
      </c>
      <c r="I3336" s="128" t="s">
        <v>1681</v>
      </c>
      <c r="J3336" s="129" t="s">
        <v>10162</v>
      </c>
      <c r="K3336" s="130" t="s">
        <v>6766</v>
      </c>
      <c r="L3336" s="128" t="s">
        <v>10155</v>
      </c>
      <c r="M3336" s="145"/>
    </row>
    <row r="3337">
      <c r="A3337" s="126">
        <v>2046.0</v>
      </c>
      <c r="B3337" s="127" t="s">
        <v>1711</v>
      </c>
      <c r="C3337" s="127" t="s">
        <v>354</v>
      </c>
      <c r="D3337" s="127"/>
      <c r="E3337" s="127" t="s">
        <v>1678</v>
      </c>
      <c r="F3337" s="128"/>
      <c r="G3337" s="128" t="s">
        <v>10163</v>
      </c>
      <c r="H3337" s="128" t="s">
        <v>10164</v>
      </c>
      <c r="I3337" s="128" t="s">
        <v>1681</v>
      </c>
      <c r="J3337" s="129" t="s">
        <v>10165</v>
      </c>
      <c r="K3337" s="130" t="s">
        <v>6770</v>
      </c>
      <c r="L3337" s="128" t="s">
        <v>10166</v>
      </c>
      <c r="M3337" s="145"/>
    </row>
    <row r="3338">
      <c r="A3338" s="126">
        <v>2041.0</v>
      </c>
      <c r="B3338" s="127" t="s">
        <v>1711</v>
      </c>
      <c r="C3338" s="127" t="s">
        <v>354</v>
      </c>
      <c r="D3338" s="127"/>
      <c r="E3338" s="127" t="s">
        <v>1678</v>
      </c>
      <c r="F3338" s="128"/>
      <c r="G3338" s="128" t="s">
        <v>10167</v>
      </c>
      <c r="H3338" s="128" t="s">
        <v>10168</v>
      </c>
      <c r="I3338" s="128" t="s">
        <v>1681</v>
      </c>
      <c r="J3338" s="129" t="s">
        <v>10169</v>
      </c>
      <c r="K3338" s="130" t="s">
        <v>6774</v>
      </c>
      <c r="L3338" s="128" t="s">
        <v>10159</v>
      </c>
      <c r="M3338" s="145"/>
    </row>
    <row r="3339">
      <c r="A3339" s="126">
        <v>2048.0</v>
      </c>
      <c r="B3339" s="127" t="s">
        <v>1711</v>
      </c>
      <c r="C3339" s="127" t="s">
        <v>354</v>
      </c>
      <c r="D3339" s="127"/>
      <c r="E3339" s="127" t="s">
        <v>1678</v>
      </c>
      <c r="F3339" s="128"/>
      <c r="G3339" s="128" t="s">
        <v>10170</v>
      </c>
      <c r="H3339" s="128" t="s">
        <v>10171</v>
      </c>
      <c r="I3339" s="128" t="s">
        <v>1681</v>
      </c>
      <c r="J3339" s="129" t="s">
        <v>10172</v>
      </c>
      <c r="K3339" s="130" t="s">
        <v>6766</v>
      </c>
      <c r="L3339" s="128" t="s">
        <v>10155</v>
      </c>
      <c r="M3339" s="145"/>
    </row>
    <row r="3340">
      <c r="A3340" s="126">
        <v>2045.0</v>
      </c>
      <c r="B3340" s="127" t="s">
        <v>1711</v>
      </c>
      <c r="C3340" s="127" t="s">
        <v>354</v>
      </c>
      <c r="D3340" s="127"/>
      <c r="E3340" s="127" t="s">
        <v>1678</v>
      </c>
      <c r="F3340" s="128"/>
      <c r="G3340" s="128" t="s">
        <v>10173</v>
      </c>
      <c r="H3340" s="128" t="s">
        <v>10174</v>
      </c>
      <c r="I3340" s="128" t="s">
        <v>1681</v>
      </c>
      <c r="J3340" s="129" t="s">
        <v>10175</v>
      </c>
      <c r="K3340" s="130" t="s">
        <v>6770</v>
      </c>
      <c r="L3340" s="128" t="s">
        <v>10166</v>
      </c>
      <c r="M3340" s="145"/>
    </row>
    <row r="3341">
      <c r="A3341" s="126">
        <v>2040.0</v>
      </c>
      <c r="B3341" s="127" t="s">
        <v>1711</v>
      </c>
      <c r="C3341" s="127" t="s">
        <v>354</v>
      </c>
      <c r="D3341" s="127"/>
      <c r="E3341" s="127" t="s">
        <v>1678</v>
      </c>
      <c r="F3341" s="128"/>
      <c r="G3341" s="128" t="s">
        <v>10176</v>
      </c>
      <c r="H3341" s="128" t="s">
        <v>10177</v>
      </c>
      <c r="I3341" s="128" t="s">
        <v>1681</v>
      </c>
      <c r="J3341" s="129" t="s">
        <v>10178</v>
      </c>
      <c r="K3341" s="130" t="s">
        <v>6774</v>
      </c>
      <c r="L3341" s="128" t="s">
        <v>10159</v>
      </c>
      <c r="M3341" s="145"/>
    </row>
    <row r="3342">
      <c r="A3342" s="126">
        <v>2047.0</v>
      </c>
      <c r="B3342" s="127" t="s">
        <v>1711</v>
      </c>
      <c r="C3342" s="127" t="s">
        <v>354</v>
      </c>
      <c r="D3342" s="127"/>
      <c r="E3342" s="127" t="s">
        <v>1678</v>
      </c>
      <c r="F3342" s="128"/>
      <c r="G3342" s="128" t="s">
        <v>10179</v>
      </c>
      <c r="H3342" s="128" t="s">
        <v>10180</v>
      </c>
      <c r="I3342" s="128" t="s">
        <v>1681</v>
      </c>
      <c r="J3342" s="129" t="s">
        <v>10181</v>
      </c>
      <c r="K3342" s="130" t="s">
        <v>6770</v>
      </c>
      <c r="L3342" s="128" t="s">
        <v>10166</v>
      </c>
      <c r="M3342" s="145"/>
    </row>
    <row r="3343">
      <c r="A3343" s="119">
        <v>2069.0</v>
      </c>
      <c r="B3343" s="120" t="s">
        <v>1685</v>
      </c>
      <c r="C3343" s="120" t="s">
        <v>354</v>
      </c>
      <c r="D3343" s="120"/>
      <c r="E3343" s="120" t="s">
        <v>1654</v>
      </c>
      <c r="F3343" s="121"/>
      <c r="G3343" s="121" t="s">
        <v>10182</v>
      </c>
      <c r="H3343" s="121" t="s">
        <v>10183</v>
      </c>
      <c r="I3343" s="121" t="s">
        <v>1600</v>
      </c>
      <c r="J3343" s="122" t="s">
        <v>10184</v>
      </c>
      <c r="K3343" s="123" t="s">
        <v>1782</v>
      </c>
      <c r="L3343" s="121" t="s">
        <v>1783</v>
      </c>
      <c r="M3343" s="147"/>
    </row>
    <row r="3344">
      <c r="A3344" s="119">
        <v>2070.0</v>
      </c>
      <c r="B3344" s="120" t="s">
        <v>1685</v>
      </c>
      <c r="C3344" s="120" t="s">
        <v>354</v>
      </c>
      <c r="D3344" s="120"/>
      <c r="E3344" s="120" t="s">
        <v>1654</v>
      </c>
      <c r="F3344" s="121"/>
      <c r="G3344" s="121" t="s">
        <v>10182</v>
      </c>
      <c r="H3344" s="121" t="s">
        <v>10183</v>
      </c>
      <c r="I3344" s="121" t="s">
        <v>1600</v>
      </c>
      <c r="J3344" s="122" t="s">
        <v>10185</v>
      </c>
      <c r="K3344" s="123" t="s">
        <v>1602</v>
      </c>
      <c r="L3344" s="121" t="s">
        <v>1603</v>
      </c>
      <c r="M3344" s="147"/>
    </row>
    <row r="3345">
      <c r="A3345" s="119">
        <v>2072.0</v>
      </c>
      <c r="B3345" s="120" t="s">
        <v>1685</v>
      </c>
      <c r="C3345" s="120" t="s">
        <v>354</v>
      </c>
      <c r="D3345" s="120"/>
      <c r="E3345" s="120" t="s">
        <v>1654</v>
      </c>
      <c r="F3345" s="121"/>
      <c r="G3345" s="121" t="s">
        <v>10186</v>
      </c>
      <c r="H3345" s="121" t="s">
        <v>10183</v>
      </c>
      <c r="I3345" s="121" t="s">
        <v>1600</v>
      </c>
      <c r="J3345" s="122" t="s">
        <v>10187</v>
      </c>
      <c r="K3345" s="123" t="s">
        <v>2048</v>
      </c>
      <c r="L3345" s="121" t="s">
        <v>2049</v>
      </c>
      <c r="M3345" s="147"/>
    </row>
    <row r="3346">
      <c r="A3346" s="119">
        <v>2073.0</v>
      </c>
      <c r="B3346" s="120" t="s">
        <v>1685</v>
      </c>
      <c r="C3346" s="120" t="s">
        <v>354</v>
      </c>
      <c r="D3346" s="120"/>
      <c r="E3346" s="120" t="s">
        <v>1654</v>
      </c>
      <c r="F3346" s="121"/>
      <c r="G3346" s="121" t="s">
        <v>10188</v>
      </c>
      <c r="H3346" s="121" t="s">
        <v>10189</v>
      </c>
      <c r="I3346" s="121" t="s">
        <v>1600</v>
      </c>
      <c r="J3346" s="122" t="s">
        <v>10190</v>
      </c>
      <c r="K3346" s="123" t="s">
        <v>1602</v>
      </c>
      <c r="L3346" s="121" t="s">
        <v>1603</v>
      </c>
      <c r="M3346" s="147"/>
    </row>
    <row r="3347">
      <c r="A3347" s="119">
        <v>2083.0</v>
      </c>
      <c r="B3347" s="120" t="s">
        <v>1685</v>
      </c>
      <c r="C3347" s="120" t="s">
        <v>354</v>
      </c>
      <c r="D3347" s="120"/>
      <c r="E3347" s="120" t="s">
        <v>1654</v>
      </c>
      <c r="F3347" s="121"/>
      <c r="G3347" s="121" t="s">
        <v>10188</v>
      </c>
      <c r="H3347" s="121" t="s">
        <v>10191</v>
      </c>
      <c r="I3347" s="121" t="s">
        <v>1600</v>
      </c>
      <c r="J3347" s="122" t="s">
        <v>10192</v>
      </c>
      <c r="K3347" s="123" t="s">
        <v>1782</v>
      </c>
      <c r="L3347" s="121" t="s">
        <v>1783</v>
      </c>
      <c r="M3347" s="147"/>
    </row>
    <row r="3348">
      <c r="A3348" s="119">
        <v>2074.0</v>
      </c>
      <c r="B3348" s="120" t="s">
        <v>1685</v>
      </c>
      <c r="C3348" s="120" t="s">
        <v>354</v>
      </c>
      <c r="D3348" s="120"/>
      <c r="E3348" s="120" t="s">
        <v>1654</v>
      </c>
      <c r="F3348" s="121"/>
      <c r="G3348" s="121" t="s">
        <v>10193</v>
      </c>
      <c r="H3348" s="121" t="s">
        <v>10194</v>
      </c>
      <c r="I3348" s="121" t="s">
        <v>1600</v>
      </c>
      <c r="J3348" s="122" t="s">
        <v>10195</v>
      </c>
      <c r="K3348" s="123" t="s">
        <v>1791</v>
      </c>
      <c r="L3348" s="121" t="s">
        <v>1792</v>
      </c>
      <c r="M3348" s="147"/>
    </row>
    <row r="3349">
      <c r="A3349" s="119">
        <v>2071.0</v>
      </c>
      <c r="B3349" s="120" t="s">
        <v>1685</v>
      </c>
      <c r="C3349" s="120" t="s">
        <v>354</v>
      </c>
      <c r="D3349" s="120"/>
      <c r="E3349" s="120" t="s">
        <v>1654</v>
      </c>
      <c r="F3349" s="121"/>
      <c r="G3349" s="121" t="s">
        <v>10196</v>
      </c>
      <c r="H3349" s="121" t="s">
        <v>10197</v>
      </c>
      <c r="I3349" s="121" t="s">
        <v>1600</v>
      </c>
      <c r="J3349" s="122" t="s">
        <v>10198</v>
      </c>
      <c r="K3349" s="123" t="s">
        <v>1791</v>
      </c>
      <c r="L3349" s="121" t="s">
        <v>1792</v>
      </c>
      <c r="M3349" s="147"/>
    </row>
    <row r="3350">
      <c r="A3350" s="119">
        <v>2075.0</v>
      </c>
      <c r="B3350" s="120" t="s">
        <v>1685</v>
      </c>
      <c r="C3350" s="120" t="s">
        <v>354</v>
      </c>
      <c r="D3350" s="120"/>
      <c r="E3350" s="120" t="s">
        <v>1654</v>
      </c>
      <c r="F3350" s="121"/>
      <c r="G3350" s="121" t="s">
        <v>10199</v>
      </c>
      <c r="H3350" s="121" t="s">
        <v>10200</v>
      </c>
      <c r="I3350" s="121" t="s">
        <v>1600</v>
      </c>
      <c r="J3350" s="122" t="s">
        <v>10201</v>
      </c>
      <c r="K3350" s="123" t="s">
        <v>3406</v>
      </c>
      <c r="L3350" s="121" t="s">
        <v>3407</v>
      </c>
      <c r="M3350" s="147"/>
    </row>
    <row r="3351">
      <c r="A3351" s="119">
        <v>2078.0</v>
      </c>
      <c r="B3351" s="120" t="s">
        <v>1685</v>
      </c>
      <c r="C3351" s="120" t="s">
        <v>354</v>
      </c>
      <c r="D3351" s="120"/>
      <c r="E3351" s="120" t="s">
        <v>1654</v>
      </c>
      <c r="F3351" s="121"/>
      <c r="G3351" s="121" t="s">
        <v>10202</v>
      </c>
      <c r="H3351" s="121" t="s">
        <v>10203</v>
      </c>
      <c r="I3351" s="121" t="s">
        <v>1600</v>
      </c>
      <c r="J3351" s="122" t="s">
        <v>10204</v>
      </c>
      <c r="K3351" s="123" t="s">
        <v>1795</v>
      </c>
      <c r="L3351" s="121" t="s">
        <v>1796</v>
      </c>
      <c r="M3351" s="147"/>
    </row>
    <row r="3352">
      <c r="A3352" s="119">
        <v>2082.0</v>
      </c>
      <c r="B3352" s="120" t="s">
        <v>1685</v>
      </c>
      <c r="C3352" s="120" t="s">
        <v>354</v>
      </c>
      <c r="D3352" s="120"/>
      <c r="E3352" s="120" t="s">
        <v>1654</v>
      </c>
      <c r="F3352" s="121"/>
      <c r="G3352" s="121" t="s">
        <v>10202</v>
      </c>
      <c r="H3352" s="121" t="s">
        <v>10203</v>
      </c>
      <c r="I3352" s="121" t="s">
        <v>1600</v>
      </c>
      <c r="J3352" s="122" t="s">
        <v>10205</v>
      </c>
      <c r="K3352" s="123" t="s">
        <v>1798</v>
      </c>
      <c r="L3352" s="121" t="s">
        <v>1799</v>
      </c>
      <c r="M3352" s="147"/>
    </row>
    <row r="3353">
      <c r="A3353" s="119">
        <v>2076.0</v>
      </c>
      <c r="B3353" s="120" t="s">
        <v>1685</v>
      </c>
      <c r="C3353" s="120" t="s">
        <v>354</v>
      </c>
      <c r="D3353" s="120"/>
      <c r="E3353" s="120" t="s">
        <v>1654</v>
      </c>
      <c r="F3353" s="121"/>
      <c r="G3353" s="121" t="s">
        <v>10206</v>
      </c>
      <c r="H3353" s="121" t="s">
        <v>10207</v>
      </c>
      <c r="I3353" s="121" t="s">
        <v>1600</v>
      </c>
      <c r="J3353" s="122" t="s">
        <v>10208</v>
      </c>
      <c r="K3353" s="123" t="s">
        <v>1795</v>
      </c>
      <c r="L3353" s="121" t="s">
        <v>1796</v>
      </c>
      <c r="M3353" s="147"/>
    </row>
    <row r="3354">
      <c r="A3354" s="119">
        <v>2080.0</v>
      </c>
      <c r="B3354" s="120" t="s">
        <v>1685</v>
      </c>
      <c r="C3354" s="120" t="s">
        <v>354</v>
      </c>
      <c r="D3354" s="120"/>
      <c r="E3354" s="120" t="s">
        <v>1654</v>
      </c>
      <c r="F3354" s="121"/>
      <c r="G3354" s="121" t="s">
        <v>10206</v>
      </c>
      <c r="H3354" s="121" t="s">
        <v>10207</v>
      </c>
      <c r="I3354" s="121" t="s">
        <v>1600</v>
      </c>
      <c r="J3354" s="122" t="s">
        <v>10209</v>
      </c>
      <c r="K3354" s="123" t="s">
        <v>1798</v>
      </c>
      <c r="L3354" s="121" t="s">
        <v>1799</v>
      </c>
      <c r="M3354" s="147"/>
    </row>
    <row r="3355">
      <c r="A3355" s="119">
        <v>2079.0</v>
      </c>
      <c r="B3355" s="120" t="s">
        <v>1685</v>
      </c>
      <c r="C3355" s="120" t="s">
        <v>354</v>
      </c>
      <c r="D3355" s="120"/>
      <c r="E3355" s="120" t="s">
        <v>1654</v>
      </c>
      <c r="F3355" s="121"/>
      <c r="G3355" s="121" t="s">
        <v>10210</v>
      </c>
      <c r="H3355" s="121" t="s">
        <v>10211</v>
      </c>
      <c r="I3355" s="121" t="s">
        <v>1600</v>
      </c>
      <c r="J3355" s="122" t="s">
        <v>10212</v>
      </c>
      <c r="K3355" s="123" t="s">
        <v>1795</v>
      </c>
      <c r="L3355" s="121" t="s">
        <v>1796</v>
      </c>
      <c r="M3355" s="147"/>
    </row>
    <row r="3356">
      <c r="A3356" s="126">
        <v>2051.0</v>
      </c>
      <c r="B3356" s="127" t="s">
        <v>1711</v>
      </c>
      <c r="C3356" s="127" t="s">
        <v>354</v>
      </c>
      <c r="D3356" s="127"/>
      <c r="E3356" s="127" t="s">
        <v>1678</v>
      </c>
      <c r="F3356" s="128"/>
      <c r="G3356" s="128" t="s">
        <v>10213</v>
      </c>
      <c r="H3356" s="128" t="s">
        <v>10214</v>
      </c>
      <c r="I3356" s="128" t="s">
        <v>1681</v>
      </c>
      <c r="J3356" s="129" t="s">
        <v>10215</v>
      </c>
      <c r="K3356" s="130" t="s">
        <v>4757</v>
      </c>
      <c r="L3356" s="128" t="s">
        <v>4758</v>
      </c>
      <c r="M3356" s="145"/>
    </row>
    <row r="3357">
      <c r="A3357" s="126">
        <v>2052.0</v>
      </c>
      <c r="B3357" s="127" t="s">
        <v>1711</v>
      </c>
      <c r="C3357" s="127" t="s">
        <v>354</v>
      </c>
      <c r="D3357" s="127"/>
      <c r="E3357" s="127" t="s">
        <v>1678</v>
      </c>
      <c r="F3357" s="128"/>
      <c r="G3357" s="128" t="s">
        <v>10216</v>
      </c>
      <c r="H3357" s="128" t="s">
        <v>10217</v>
      </c>
      <c r="I3357" s="128" t="s">
        <v>1681</v>
      </c>
      <c r="J3357" s="129" t="s">
        <v>10218</v>
      </c>
      <c r="K3357" s="130" t="s">
        <v>4757</v>
      </c>
      <c r="L3357" s="128" t="s">
        <v>4758</v>
      </c>
      <c r="M3357" s="145"/>
    </row>
    <row r="3358">
      <c r="A3358" s="126">
        <v>2058.0</v>
      </c>
      <c r="B3358" s="127" t="s">
        <v>1711</v>
      </c>
      <c r="C3358" s="127" t="s">
        <v>354</v>
      </c>
      <c r="D3358" s="127"/>
      <c r="E3358" s="127" t="s">
        <v>1678</v>
      </c>
      <c r="F3358" s="128"/>
      <c r="G3358" s="128" t="s">
        <v>10219</v>
      </c>
      <c r="H3358" s="128" t="s">
        <v>10220</v>
      </c>
      <c r="I3358" s="128" t="s">
        <v>1681</v>
      </c>
      <c r="J3358" s="129" t="s">
        <v>10221</v>
      </c>
      <c r="K3358" s="130" t="s">
        <v>4757</v>
      </c>
      <c r="L3358" s="128" t="s">
        <v>4758</v>
      </c>
      <c r="M3358" s="145"/>
    </row>
    <row r="3359">
      <c r="A3359" s="126">
        <v>2055.0</v>
      </c>
      <c r="B3359" s="127" t="s">
        <v>1711</v>
      </c>
      <c r="C3359" s="127" t="s">
        <v>354</v>
      </c>
      <c r="D3359" s="127"/>
      <c r="E3359" s="127" t="s">
        <v>1678</v>
      </c>
      <c r="F3359" s="128"/>
      <c r="G3359" s="128" t="s">
        <v>10222</v>
      </c>
      <c r="H3359" s="128" t="s">
        <v>10223</v>
      </c>
      <c r="I3359" s="128" t="s">
        <v>1681</v>
      </c>
      <c r="J3359" s="129" t="s">
        <v>10224</v>
      </c>
      <c r="K3359" s="130" t="s">
        <v>4757</v>
      </c>
      <c r="L3359" s="128" t="s">
        <v>4758</v>
      </c>
      <c r="M3359" s="145"/>
    </row>
    <row r="3360">
      <c r="A3360" s="126">
        <v>2053.0</v>
      </c>
      <c r="B3360" s="127" t="s">
        <v>1711</v>
      </c>
      <c r="C3360" s="127" t="s">
        <v>354</v>
      </c>
      <c r="D3360" s="127"/>
      <c r="E3360" s="127" t="s">
        <v>1678</v>
      </c>
      <c r="F3360" s="128"/>
      <c r="G3360" s="128" t="s">
        <v>10225</v>
      </c>
      <c r="H3360" s="128" t="s">
        <v>10226</v>
      </c>
      <c r="I3360" s="128" t="s">
        <v>1681</v>
      </c>
      <c r="J3360" s="129" t="s">
        <v>10227</v>
      </c>
      <c r="K3360" s="130" t="s">
        <v>4757</v>
      </c>
      <c r="L3360" s="128" t="s">
        <v>4758</v>
      </c>
      <c r="M3360" s="145"/>
    </row>
    <row r="3361">
      <c r="A3361" s="126">
        <v>2059.0</v>
      </c>
      <c r="B3361" s="127" t="s">
        <v>1711</v>
      </c>
      <c r="C3361" s="127" t="s">
        <v>354</v>
      </c>
      <c r="D3361" s="127"/>
      <c r="E3361" s="127" t="s">
        <v>1678</v>
      </c>
      <c r="F3361" s="128"/>
      <c r="G3361" s="128" t="s">
        <v>10228</v>
      </c>
      <c r="H3361" s="128" t="s">
        <v>10229</v>
      </c>
      <c r="I3361" s="128" t="s">
        <v>1681</v>
      </c>
      <c r="J3361" s="129" t="s">
        <v>10230</v>
      </c>
      <c r="K3361" s="130" t="s">
        <v>4757</v>
      </c>
      <c r="L3361" s="128" t="s">
        <v>4758</v>
      </c>
      <c r="M3361" s="145"/>
    </row>
    <row r="3362">
      <c r="A3362" s="126">
        <v>2056.0</v>
      </c>
      <c r="B3362" s="127" t="s">
        <v>1711</v>
      </c>
      <c r="C3362" s="127" t="s">
        <v>354</v>
      </c>
      <c r="D3362" s="127"/>
      <c r="E3362" s="127" t="s">
        <v>1678</v>
      </c>
      <c r="F3362" s="128"/>
      <c r="G3362" s="128" t="s">
        <v>10231</v>
      </c>
      <c r="H3362" s="128" t="s">
        <v>10232</v>
      </c>
      <c r="I3362" s="128" t="s">
        <v>1681</v>
      </c>
      <c r="J3362" s="129" t="s">
        <v>10233</v>
      </c>
      <c r="K3362" s="130" t="s">
        <v>4757</v>
      </c>
      <c r="L3362" s="128" t="s">
        <v>4758</v>
      </c>
      <c r="M3362" s="145"/>
    </row>
    <row r="3363">
      <c r="A3363" s="126">
        <v>2054.0</v>
      </c>
      <c r="B3363" s="127" t="s">
        <v>1711</v>
      </c>
      <c r="C3363" s="127" t="s">
        <v>354</v>
      </c>
      <c r="D3363" s="127"/>
      <c r="E3363" s="127" t="s">
        <v>1678</v>
      </c>
      <c r="F3363" s="128"/>
      <c r="G3363" s="128" t="s">
        <v>10234</v>
      </c>
      <c r="H3363" s="128" t="s">
        <v>10235</v>
      </c>
      <c r="I3363" s="128" t="s">
        <v>1681</v>
      </c>
      <c r="J3363" s="129" t="s">
        <v>10236</v>
      </c>
      <c r="K3363" s="130" t="s">
        <v>4757</v>
      </c>
      <c r="L3363" s="128" t="s">
        <v>4758</v>
      </c>
      <c r="M3363" s="145"/>
    </row>
    <row r="3364">
      <c r="A3364" s="126">
        <v>2057.0</v>
      </c>
      <c r="B3364" s="127" t="s">
        <v>1711</v>
      </c>
      <c r="C3364" s="127" t="s">
        <v>354</v>
      </c>
      <c r="D3364" s="127"/>
      <c r="E3364" s="127" t="s">
        <v>1678</v>
      </c>
      <c r="F3364" s="128"/>
      <c r="G3364" s="128" t="s">
        <v>10237</v>
      </c>
      <c r="H3364" s="128" t="s">
        <v>10238</v>
      </c>
      <c r="I3364" s="128" t="s">
        <v>1681</v>
      </c>
      <c r="J3364" s="129" t="s">
        <v>10239</v>
      </c>
      <c r="K3364" s="130" t="s">
        <v>4757</v>
      </c>
      <c r="L3364" s="128" t="s">
        <v>4758</v>
      </c>
      <c r="M3364" s="145"/>
    </row>
    <row r="3365">
      <c r="A3365" s="126">
        <v>2060.0</v>
      </c>
      <c r="B3365" s="127" t="s">
        <v>1711</v>
      </c>
      <c r="C3365" s="127" t="s">
        <v>354</v>
      </c>
      <c r="D3365" s="127"/>
      <c r="E3365" s="127" t="s">
        <v>1678</v>
      </c>
      <c r="F3365" s="128"/>
      <c r="G3365" s="128" t="s">
        <v>10240</v>
      </c>
      <c r="H3365" s="128" t="s">
        <v>10241</v>
      </c>
      <c r="I3365" s="128" t="s">
        <v>1681</v>
      </c>
      <c r="J3365" s="129" t="s">
        <v>10242</v>
      </c>
      <c r="K3365" s="130" t="s">
        <v>4757</v>
      </c>
      <c r="L3365" s="128" t="s">
        <v>4758</v>
      </c>
      <c r="M3365" s="145"/>
    </row>
    <row r="3366">
      <c r="A3366" s="126">
        <v>2038.0</v>
      </c>
      <c r="B3366" s="127" t="s">
        <v>1711</v>
      </c>
      <c r="C3366" s="127" t="s">
        <v>354</v>
      </c>
      <c r="D3366" s="127"/>
      <c r="E3366" s="127" t="s">
        <v>1678</v>
      </c>
      <c r="F3366" s="128"/>
      <c r="G3366" s="128" t="s">
        <v>10176</v>
      </c>
      <c r="H3366" s="128" t="s">
        <v>10243</v>
      </c>
      <c r="I3366" s="128" t="s">
        <v>1681</v>
      </c>
      <c r="J3366" s="129" t="s">
        <v>10244</v>
      </c>
      <c r="K3366" s="130" t="s">
        <v>1743</v>
      </c>
      <c r="L3366" s="128" t="s">
        <v>1744</v>
      </c>
      <c r="M3366" s="145"/>
    </row>
    <row r="3367">
      <c r="A3367" s="119">
        <v>2087.0</v>
      </c>
      <c r="B3367" s="120" t="s">
        <v>1685</v>
      </c>
      <c r="C3367" s="120" t="s">
        <v>10245</v>
      </c>
      <c r="D3367" s="120"/>
      <c r="E3367" s="120" t="s">
        <v>1712</v>
      </c>
      <c r="F3367" s="121"/>
      <c r="G3367" s="121" t="s">
        <v>10246</v>
      </c>
      <c r="H3367" s="121" t="s">
        <v>10247</v>
      </c>
      <c r="I3367" s="121" t="s">
        <v>1715</v>
      </c>
      <c r="J3367" s="122" t="s">
        <v>10248</v>
      </c>
      <c r="K3367" s="123" t="s">
        <v>1717</v>
      </c>
      <c r="L3367" s="121" t="s">
        <v>1718</v>
      </c>
      <c r="M3367" s="147"/>
      <c r="N3367" s="18"/>
      <c r="O3367" s="18"/>
      <c r="P3367" s="18"/>
      <c r="Q3367" s="18"/>
      <c r="R3367" s="18"/>
      <c r="S3367" s="18"/>
      <c r="T3367" s="15"/>
      <c r="U3367" s="18"/>
      <c r="V3367" s="18"/>
      <c r="W3367" s="18"/>
      <c r="X3367" s="18"/>
      <c r="Y3367" s="18"/>
      <c r="Z3367" s="18"/>
      <c r="AA3367" s="18"/>
      <c r="AB3367" s="18"/>
      <c r="AC3367" s="18"/>
      <c r="AD3367" s="18"/>
    </row>
    <row r="3368">
      <c r="A3368" s="119">
        <v>2088.0</v>
      </c>
      <c r="B3368" s="120" t="s">
        <v>1685</v>
      </c>
      <c r="C3368" s="120" t="s">
        <v>10245</v>
      </c>
      <c r="D3368" s="120"/>
      <c r="E3368" s="120" t="s">
        <v>1654</v>
      </c>
      <c r="F3368" s="121"/>
      <c r="G3368" s="121" t="s">
        <v>10249</v>
      </c>
      <c r="H3368" s="121" t="s">
        <v>10250</v>
      </c>
      <c r="I3368" s="121" t="s">
        <v>1600</v>
      </c>
      <c r="J3368" s="122" t="s">
        <v>10251</v>
      </c>
      <c r="K3368" s="123" t="s">
        <v>4174</v>
      </c>
      <c r="L3368" s="121" t="s">
        <v>4175</v>
      </c>
      <c r="M3368" s="147"/>
      <c r="N3368" s="18"/>
      <c r="O3368" s="18"/>
      <c r="P3368" s="18"/>
      <c r="Q3368" s="18"/>
      <c r="R3368" s="18"/>
      <c r="S3368" s="18"/>
      <c r="T3368" s="15"/>
      <c r="U3368" s="18"/>
      <c r="V3368" s="18"/>
      <c r="W3368" s="18"/>
      <c r="X3368" s="18"/>
      <c r="Y3368" s="18"/>
      <c r="Z3368" s="18"/>
      <c r="AA3368" s="18"/>
      <c r="AB3368" s="18"/>
      <c r="AC3368" s="18"/>
      <c r="AD3368" s="18"/>
    </row>
    <row r="3369">
      <c r="A3369" s="119">
        <v>2085.0</v>
      </c>
      <c r="B3369" s="120" t="s">
        <v>1685</v>
      </c>
      <c r="C3369" s="120" t="s">
        <v>10245</v>
      </c>
      <c r="D3369" s="120"/>
      <c r="E3369" s="120" t="s">
        <v>1619</v>
      </c>
      <c r="F3369" s="121"/>
      <c r="G3369" s="121" t="s">
        <v>10252</v>
      </c>
      <c r="H3369" s="121" t="s">
        <v>10253</v>
      </c>
      <c r="I3369" s="121" t="s">
        <v>1588</v>
      </c>
      <c r="J3369" s="122" t="s">
        <v>10254</v>
      </c>
      <c r="K3369" s="123" t="s">
        <v>1852</v>
      </c>
      <c r="L3369" s="121" t="s">
        <v>1853</v>
      </c>
      <c r="M3369" s="147"/>
      <c r="N3369" s="18"/>
      <c r="O3369" s="113"/>
      <c r="P3369" s="113"/>
      <c r="Q3369" s="113"/>
      <c r="R3369" s="113"/>
      <c r="S3369" s="15"/>
      <c r="T3369" s="18"/>
      <c r="U3369" s="18"/>
      <c r="V3369" s="18"/>
      <c r="W3369" s="18"/>
      <c r="X3369" s="18"/>
      <c r="Y3369" s="18"/>
      <c r="Z3369" s="18"/>
      <c r="AA3369" s="18"/>
      <c r="AB3369" s="18"/>
      <c r="AC3369" s="18"/>
      <c r="AD3369" s="18"/>
    </row>
    <row r="3370">
      <c r="A3370" s="119">
        <v>2086.0</v>
      </c>
      <c r="B3370" s="120" t="s">
        <v>1685</v>
      </c>
      <c r="C3370" s="120" t="s">
        <v>10245</v>
      </c>
      <c r="D3370" s="120"/>
      <c r="E3370" s="120" t="s">
        <v>1619</v>
      </c>
      <c r="F3370" s="121"/>
      <c r="G3370" s="121" t="s">
        <v>10252</v>
      </c>
      <c r="H3370" s="121" t="s">
        <v>10253</v>
      </c>
      <c r="I3370" s="121" t="s">
        <v>1588</v>
      </c>
      <c r="J3370" s="122" t="s">
        <v>10255</v>
      </c>
      <c r="K3370" s="123" t="s">
        <v>1855</v>
      </c>
      <c r="L3370" s="121" t="s">
        <v>1856</v>
      </c>
      <c r="M3370" s="147"/>
      <c r="N3370" s="18"/>
      <c r="O3370" s="113"/>
      <c r="P3370" s="113"/>
      <c r="Q3370" s="113"/>
      <c r="R3370" s="113"/>
      <c r="S3370" s="15"/>
      <c r="T3370" s="18"/>
      <c r="U3370" s="18"/>
      <c r="V3370" s="18"/>
      <c r="W3370" s="18"/>
      <c r="X3370" s="18"/>
      <c r="Y3370" s="18"/>
      <c r="Z3370" s="18"/>
      <c r="AA3370" s="18"/>
      <c r="AB3370" s="18"/>
      <c r="AC3370" s="18"/>
      <c r="AD3370" s="18"/>
    </row>
    <row r="3371">
      <c r="A3371" s="119">
        <v>2084.0</v>
      </c>
      <c r="B3371" s="120" t="s">
        <v>1685</v>
      </c>
      <c r="C3371" s="120" t="s">
        <v>10245</v>
      </c>
      <c r="D3371" s="120"/>
      <c r="E3371" s="120" t="s">
        <v>1619</v>
      </c>
      <c r="F3371" s="121"/>
      <c r="G3371" s="121" t="s">
        <v>10256</v>
      </c>
      <c r="H3371" s="121" t="s">
        <v>10257</v>
      </c>
      <c r="I3371" s="121" t="s">
        <v>1588</v>
      </c>
      <c r="J3371" s="122" t="s">
        <v>10258</v>
      </c>
      <c r="K3371" s="123" t="s">
        <v>1812</v>
      </c>
      <c r="L3371" s="121" t="s">
        <v>1813</v>
      </c>
      <c r="M3371" s="147"/>
      <c r="N3371" s="18"/>
      <c r="O3371" s="113"/>
      <c r="P3371" s="113"/>
      <c r="Q3371" s="113"/>
      <c r="R3371" s="113"/>
      <c r="S3371" s="15"/>
      <c r="T3371" s="18"/>
      <c r="U3371" s="18"/>
      <c r="V3371" s="18"/>
      <c r="W3371" s="18"/>
      <c r="X3371" s="18"/>
      <c r="Y3371" s="18"/>
      <c r="Z3371" s="18"/>
      <c r="AA3371" s="18"/>
      <c r="AB3371" s="18"/>
      <c r="AC3371" s="18"/>
      <c r="AD3371" s="18"/>
    </row>
    <row r="3372">
      <c r="C3372" s="12" t="s">
        <v>10245</v>
      </c>
      <c r="D3372" s="12" t="s">
        <v>363</v>
      </c>
      <c r="E3372" s="12" t="s">
        <v>4183</v>
      </c>
      <c r="F3372" s="12" t="s">
        <v>364</v>
      </c>
      <c r="G3372" s="12" t="s">
        <v>10259</v>
      </c>
      <c r="H3372" s="12" t="s">
        <v>10260</v>
      </c>
      <c r="I3372" s="12" t="s">
        <v>1715</v>
      </c>
      <c r="J3372" s="114" t="s">
        <v>10261</v>
      </c>
      <c r="K3372" s="12" t="s">
        <v>1717</v>
      </c>
      <c r="L3372" s="12" t="s">
        <v>1718</v>
      </c>
    </row>
    <row r="3373">
      <c r="C3373" s="12" t="s">
        <v>10245</v>
      </c>
      <c r="D3373" s="12" t="s">
        <v>363</v>
      </c>
      <c r="E3373" s="12" t="s">
        <v>4183</v>
      </c>
      <c r="F3373" s="12" t="s">
        <v>364</v>
      </c>
      <c r="G3373" s="12" t="s">
        <v>4187</v>
      </c>
      <c r="H3373" s="12" t="s">
        <v>4188</v>
      </c>
      <c r="I3373" s="12" t="s">
        <v>1715</v>
      </c>
      <c r="J3373" s="114" t="s">
        <v>4189</v>
      </c>
      <c r="K3373" s="12" t="s">
        <v>1717</v>
      </c>
      <c r="L3373" s="12" t="s">
        <v>1718</v>
      </c>
    </row>
    <row r="3374">
      <c r="C3374" s="12" t="s">
        <v>10245</v>
      </c>
      <c r="D3374" s="12" t="s">
        <v>363</v>
      </c>
      <c r="E3374" s="12" t="s">
        <v>4183</v>
      </c>
      <c r="F3374" s="12" t="s">
        <v>364</v>
      </c>
      <c r="G3374" s="12" t="s">
        <v>1672</v>
      </c>
      <c r="H3374" s="12" t="s">
        <v>4190</v>
      </c>
      <c r="I3374" s="12" t="s">
        <v>1715</v>
      </c>
      <c r="J3374" s="114" t="s">
        <v>4191</v>
      </c>
      <c r="K3374" s="12" t="s">
        <v>1717</v>
      </c>
      <c r="L3374" s="12" t="s">
        <v>1718</v>
      </c>
    </row>
    <row r="3375">
      <c r="C3375" s="12" t="s">
        <v>10245</v>
      </c>
      <c r="D3375" s="12" t="s">
        <v>363</v>
      </c>
      <c r="E3375" s="12" t="s">
        <v>1654</v>
      </c>
      <c r="F3375" s="12" t="s">
        <v>364</v>
      </c>
      <c r="G3375" s="12" t="s">
        <v>10262</v>
      </c>
      <c r="H3375" s="12" t="s">
        <v>10263</v>
      </c>
      <c r="I3375" s="12" t="s">
        <v>1600</v>
      </c>
      <c r="J3375" s="114" t="s">
        <v>10264</v>
      </c>
      <c r="K3375" s="12" t="s">
        <v>4195</v>
      </c>
      <c r="L3375" s="12" t="s">
        <v>4196</v>
      </c>
    </row>
    <row r="3376">
      <c r="C3376" s="12" t="s">
        <v>10245</v>
      </c>
      <c r="D3376" s="12" t="s">
        <v>363</v>
      </c>
      <c r="E3376" s="12" t="s">
        <v>1654</v>
      </c>
      <c r="F3376" s="12" t="s">
        <v>364</v>
      </c>
      <c r="G3376" s="12" t="s">
        <v>4197</v>
      </c>
      <c r="H3376" s="12" t="s">
        <v>4198</v>
      </c>
      <c r="I3376" s="12" t="s">
        <v>1600</v>
      </c>
      <c r="J3376" s="114" t="s">
        <v>4199</v>
      </c>
      <c r="K3376" s="12" t="s">
        <v>1798</v>
      </c>
      <c r="L3376" s="12" t="s">
        <v>1799</v>
      </c>
    </row>
    <row r="3377">
      <c r="C3377" s="12" t="s">
        <v>10245</v>
      </c>
      <c r="D3377" s="12" t="s">
        <v>363</v>
      </c>
      <c r="E3377" s="12" t="s">
        <v>1678</v>
      </c>
      <c r="F3377" s="12" t="s">
        <v>364</v>
      </c>
      <c r="G3377" s="12" t="s">
        <v>1679</v>
      </c>
      <c r="H3377" s="12" t="s">
        <v>1680</v>
      </c>
      <c r="I3377" s="12" t="s">
        <v>1681</v>
      </c>
      <c r="J3377" s="114" t="s">
        <v>1682</v>
      </c>
      <c r="K3377" s="12" t="s">
        <v>1683</v>
      </c>
      <c r="L3377" s="12" t="s">
        <v>1684</v>
      </c>
    </row>
    <row r="3378">
      <c r="C3378" s="12" t="s">
        <v>10245</v>
      </c>
      <c r="D3378" s="12" t="s">
        <v>363</v>
      </c>
      <c r="E3378" s="12" t="s">
        <v>1678</v>
      </c>
      <c r="F3378" s="12" t="s">
        <v>364</v>
      </c>
      <c r="G3378" s="12" t="s">
        <v>4200</v>
      </c>
      <c r="H3378" s="12" t="s">
        <v>4201</v>
      </c>
      <c r="I3378" s="12" t="s">
        <v>1681</v>
      </c>
      <c r="J3378" s="114" t="s">
        <v>4202</v>
      </c>
      <c r="K3378" s="12" t="s">
        <v>4203</v>
      </c>
      <c r="L3378" s="12" t="s">
        <v>4204</v>
      </c>
    </row>
    <row r="3379">
      <c r="C3379" s="12" t="s">
        <v>10245</v>
      </c>
      <c r="D3379" s="12" t="s">
        <v>363</v>
      </c>
      <c r="E3379" s="12" t="s">
        <v>1678</v>
      </c>
      <c r="F3379" s="12" t="s">
        <v>364</v>
      </c>
      <c r="G3379" s="12" t="s">
        <v>10265</v>
      </c>
      <c r="H3379" s="12" t="s">
        <v>10266</v>
      </c>
      <c r="I3379" s="12" t="s">
        <v>1681</v>
      </c>
      <c r="J3379" s="114" t="s">
        <v>10267</v>
      </c>
      <c r="K3379" s="12" t="s">
        <v>4203</v>
      </c>
      <c r="L3379" s="12" t="s">
        <v>4204</v>
      </c>
    </row>
    <row r="3380">
      <c r="C3380" s="12" t="s">
        <v>10245</v>
      </c>
      <c r="D3380" s="12" t="s">
        <v>363</v>
      </c>
      <c r="E3380" s="12" t="s">
        <v>1678</v>
      </c>
      <c r="F3380" s="12" t="s">
        <v>364</v>
      </c>
      <c r="G3380" s="12" t="s">
        <v>4208</v>
      </c>
      <c r="H3380" s="12" t="s">
        <v>4209</v>
      </c>
      <c r="I3380" s="12" t="s">
        <v>1681</v>
      </c>
      <c r="J3380" s="114" t="s">
        <v>4210</v>
      </c>
      <c r="K3380" s="12" t="s">
        <v>4211</v>
      </c>
      <c r="L3380" s="12" t="s">
        <v>4212</v>
      </c>
    </row>
    <row r="3381">
      <c r="C3381" s="12" t="s">
        <v>10245</v>
      </c>
      <c r="D3381" s="12" t="s">
        <v>363</v>
      </c>
      <c r="E3381" s="12" t="s">
        <v>1678</v>
      </c>
      <c r="F3381" s="12" t="s">
        <v>364</v>
      </c>
      <c r="G3381" s="12" t="s">
        <v>10268</v>
      </c>
      <c r="H3381" s="12" t="s">
        <v>10269</v>
      </c>
      <c r="I3381" s="12" t="s">
        <v>1681</v>
      </c>
      <c r="J3381" s="114" t="s">
        <v>10270</v>
      </c>
      <c r="K3381" s="12" t="s">
        <v>4211</v>
      </c>
      <c r="L3381" s="12" t="s">
        <v>4212</v>
      </c>
    </row>
    <row r="3382">
      <c r="C3382" s="12" t="s">
        <v>10245</v>
      </c>
      <c r="D3382" s="12" t="s">
        <v>363</v>
      </c>
      <c r="E3382" s="12" t="s">
        <v>1729</v>
      </c>
      <c r="F3382" s="12" t="s">
        <v>364</v>
      </c>
      <c r="G3382" s="12" t="s">
        <v>4216</v>
      </c>
      <c r="H3382" s="12" t="s">
        <v>4217</v>
      </c>
      <c r="I3382" s="12" t="s">
        <v>1607</v>
      </c>
      <c r="J3382" s="114" t="s">
        <v>4218</v>
      </c>
      <c r="K3382" s="12" t="s">
        <v>4219</v>
      </c>
      <c r="L3382" s="12" t="s">
        <v>4220</v>
      </c>
    </row>
    <row r="3383">
      <c r="C3383" s="12" t="s">
        <v>10245</v>
      </c>
      <c r="D3383" s="12" t="s">
        <v>363</v>
      </c>
      <c r="E3383" s="12" t="s">
        <v>1729</v>
      </c>
      <c r="F3383" s="12" t="s">
        <v>364</v>
      </c>
      <c r="G3383" s="12" t="s">
        <v>4221</v>
      </c>
      <c r="H3383" s="12" t="s">
        <v>4222</v>
      </c>
      <c r="I3383" s="12" t="s">
        <v>1607</v>
      </c>
      <c r="J3383" s="114" t="s">
        <v>4223</v>
      </c>
      <c r="K3383" s="12" t="s">
        <v>4224</v>
      </c>
      <c r="L3383" s="12" t="s">
        <v>4225</v>
      </c>
    </row>
    <row r="3384">
      <c r="C3384" s="12" t="s">
        <v>10245</v>
      </c>
      <c r="D3384" s="12" t="s">
        <v>363</v>
      </c>
      <c r="E3384" s="12" t="s">
        <v>1729</v>
      </c>
      <c r="F3384" s="12" t="s">
        <v>364</v>
      </c>
      <c r="G3384" s="12" t="s">
        <v>10271</v>
      </c>
      <c r="H3384" s="12" t="s">
        <v>10272</v>
      </c>
      <c r="I3384" s="12" t="s">
        <v>1607</v>
      </c>
      <c r="J3384" s="114" t="s">
        <v>10273</v>
      </c>
      <c r="K3384" s="12" t="s">
        <v>4224</v>
      </c>
      <c r="L3384" s="12" t="s">
        <v>4225</v>
      </c>
    </row>
    <row r="3385">
      <c r="C3385" s="12" t="s">
        <v>10245</v>
      </c>
      <c r="D3385" s="12" t="s">
        <v>363</v>
      </c>
      <c r="E3385" s="12" t="s">
        <v>1719</v>
      </c>
      <c r="F3385" s="12" t="s">
        <v>364</v>
      </c>
      <c r="G3385" s="12" t="s">
        <v>10274</v>
      </c>
      <c r="H3385" s="12" t="s">
        <v>10275</v>
      </c>
      <c r="I3385" s="12" t="s">
        <v>1722</v>
      </c>
      <c r="J3385" s="114" t="s">
        <v>10276</v>
      </c>
      <c r="K3385" s="12" t="s">
        <v>4232</v>
      </c>
      <c r="L3385" s="12" t="s">
        <v>4233</v>
      </c>
    </row>
    <row r="3386">
      <c r="C3386" s="12" t="s">
        <v>10245</v>
      </c>
      <c r="D3386" s="12" t="s">
        <v>363</v>
      </c>
      <c r="E3386" s="12" t="s">
        <v>1719</v>
      </c>
      <c r="F3386" s="12" t="s">
        <v>364</v>
      </c>
      <c r="G3386" s="12" t="s">
        <v>4234</v>
      </c>
      <c r="H3386" s="12" t="s">
        <v>4235</v>
      </c>
      <c r="I3386" s="12" t="s">
        <v>1722</v>
      </c>
      <c r="J3386" s="114" t="s">
        <v>4236</v>
      </c>
      <c r="K3386" s="12" t="s">
        <v>4232</v>
      </c>
      <c r="L3386" s="12" t="s">
        <v>4233</v>
      </c>
    </row>
    <row r="3387">
      <c r="A3387" s="119">
        <v>2102.0</v>
      </c>
      <c r="B3387" s="120" t="s">
        <v>1685</v>
      </c>
      <c r="C3387" s="120" t="s">
        <v>378</v>
      </c>
      <c r="D3387" s="120"/>
      <c r="E3387" s="120" t="s">
        <v>1712</v>
      </c>
      <c r="F3387" s="121"/>
      <c r="G3387" s="121" t="s">
        <v>10277</v>
      </c>
      <c r="H3387" s="121" t="s">
        <v>10278</v>
      </c>
      <c r="I3387" s="121" t="s">
        <v>1715</v>
      </c>
      <c r="J3387" s="122" t="s">
        <v>10279</v>
      </c>
      <c r="K3387" s="123" t="s">
        <v>1717</v>
      </c>
      <c r="L3387" s="121" t="s">
        <v>1718</v>
      </c>
      <c r="M3387" s="147"/>
    </row>
    <row r="3388">
      <c r="A3388" s="119">
        <v>2109.0</v>
      </c>
      <c r="B3388" s="120" t="s">
        <v>1685</v>
      </c>
      <c r="C3388" s="120" t="s">
        <v>378</v>
      </c>
      <c r="D3388" s="120"/>
      <c r="E3388" s="120" t="s">
        <v>1654</v>
      </c>
      <c r="F3388" s="121"/>
      <c r="G3388" s="121" t="s">
        <v>10280</v>
      </c>
      <c r="H3388" s="121" t="s">
        <v>10281</v>
      </c>
      <c r="I3388" s="121" t="s">
        <v>1600</v>
      </c>
      <c r="J3388" s="122" t="s">
        <v>10282</v>
      </c>
      <c r="K3388" s="123" t="s">
        <v>1787</v>
      </c>
      <c r="L3388" s="121" t="s">
        <v>1788</v>
      </c>
      <c r="M3388" s="147"/>
    </row>
    <row r="3389">
      <c r="A3389" s="119">
        <v>2115.0</v>
      </c>
      <c r="B3389" s="120" t="s">
        <v>1685</v>
      </c>
      <c r="C3389" s="120" t="s">
        <v>378</v>
      </c>
      <c r="D3389" s="120"/>
      <c r="E3389" s="120" t="s">
        <v>1654</v>
      </c>
      <c r="F3389" s="121"/>
      <c r="G3389" s="121" t="s">
        <v>10280</v>
      </c>
      <c r="H3389" s="121" t="s">
        <v>10281</v>
      </c>
      <c r="I3389" s="121" t="s">
        <v>1600</v>
      </c>
      <c r="J3389" s="122" t="s">
        <v>10283</v>
      </c>
      <c r="K3389" s="123" t="s">
        <v>1791</v>
      </c>
      <c r="L3389" s="121" t="s">
        <v>1792</v>
      </c>
      <c r="M3389" s="147"/>
    </row>
    <row r="3390">
      <c r="A3390" s="119">
        <v>2121.0</v>
      </c>
      <c r="B3390" s="120" t="s">
        <v>1685</v>
      </c>
      <c r="C3390" s="120" t="s">
        <v>378</v>
      </c>
      <c r="D3390" s="120"/>
      <c r="E3390" s="120" t="s">
        <v>1654</v>
      </c>
      <c r="F3390" s="121"/>
      <c r="G3390" s="121" t="s">
        <v>10280</v>
      </c>
      <c r="H3390" s="121" t="s">
        <v>10281</v>
      </c>
      <c r="I3390" s="121" t="s">
        <v>1600</v>
      </c>
      <c r="J3390" s="122" t="s">
        <v>10284</v>
      </c>
      <c r="K3390" s="123" t="s">
        <v>3406</v>
      </c>
      <c r="L3390" s="121" t="s">
        <v>3407</v>
      </c>
      <c r="M3390" s="147"/>
    </row>
    <row r="3391">
      <c r="A3391" s="119">
        <v>2107.0</v>
      </c>
      <c r="B3391" s="120" t="s">
        <v>1685</v>
      </c>
      <c r="C3391" s="120" t="s">
        <v>378</v>
      </c>
      <c r="D3391" s="120"/>
      <c r="E3391" s="120" t="s">
        <v>1654</v>
      </c>
      <c r="F3391" s="121"/>
      <c r="G3391" s="121" t="s">
        <v>10285</v>
      </c>
      <c r="H3391" s="121" t="s">
        <v>10286</v>
      </c>
      <c r="I3391" s="121" t="s">
        <v>1600</v>
      </c>
      <c r="J3391" s="122" t="s">
        <v>10287</v>
      </c>
      <c r="K3391" s="123" t="s">
        <v>1787</v>
      </c>
      <c r="L3391" s="121" t="s">
        <v>1788</v>
      </c>
      <c r="M3391" s="147"/>
    </row>
    <row r="3392">
      <c r="A3392" s="119">
        <v>2113.0</v>
      </c>
      <c r="B3392" s="120" t="s">
        <v>1685</v>
      </c>
      <c r="C3392" s="120" t="s">
        <v>378</v>
      </c>
      <c r="D3392" s="120"/>
      <c r="E3392" s="120" t="s">
        <v>1654</v>
      </c>
      <c r="F3392" s="121"/>
      <c r="G3392" s="121" t="s">
        <v>10285</v>
      </c>
      <c r="H3392" s="121" t="s">
        <v>10286</v>
      </c>
      <c r="I3392" s="121" t="s">
        <v>1600</v>
      </c>
      <c r="J3392" s="122" t="s">
        <v>10288</v>
      </c>
      <c r="K3392" s="123" t="s">
        <v>1791</v>
      </c>
      <c r="L3392" s="121" t="s">
        <v>1792</v>
      </c>
      <c r="M3392" s="147"/>
    </row>
    <row r="3393">
      <c r="A3393" s="119">
        <v>2119.0</v>
      </c>
      <c r="B3393" s="120" t="s">
        <v>1685</v>
      </c>
      <c r="C3393" s="120" t="s">
        <v>378</v>
      </c>
      <c r="D3393" s="120"/>
      <c r="E3393" s="120" t="s">
        <v>1654</v>
      </c>
      <c r="F3393" s="121"/>
      <c r="G3393" s="121" t="s">
        <v>10285</v>
      </c>
      <c r="H3393" s="121" t="s">
        <v>10286</v>
      </c>
      <c r="I3393" s="121" t="s">
        <v>1600</v>
      </c>
      <c r="J3393" s="122" t="s">
        <v>10289</v>
      </c>
      <c r="K3393" s="123" t="s">
        <v>3406</v>
      </c>
      <c r="L3393" s="121" t="s">
        <v>3407</v>
      </c>
      <c r="M3393" s="147"/>
    </row>
    <row r="3394">
      <c r="A3394" s="126">
        <v>2103.0</v>
      </c>
      <c r="B3394" s="127" t="s">
        <v>1711</v>
      </c>
      <c r="C3394" s="127" t="s">
        <v>378</v>
      </c>
      <c r="D3394" s="127"/>
      <c r="E3394" s="127" t="s">
        <v>1712</v>
      </c>
      <c r="F3394" s="128"/>
      <c r="G3394" s="128" t="s">
        <v>10290</v>
      </c>
      <c r="H3394" s="128" t="s">
        <v>10291</v>
      </c>
      <c r="I3394" s="128" t="s">
        <v>1715</v>
      </c>
      <c r="J3394" s="129" t="s">
        <v>10292</v>
      </c>
      <c r="K3394" s="130" t="s">
        <v>1717</v>
      </c>
      <c r="L3394" s="128" t="s">
        <v>1718</v>
      </c>
      <c r="M3394" s="145"/>
    </row>
    <row r="3395">
      <c r="A3395" s="119">
        <v>2126.0</v>
      </c>
      <c r="B3395" s="120" t="s">
        <v>1685</v>
      </c>
      <c r="C3395" s="120" t="s">
        <v>378</v>
      </c>
      <c r="D3395" s="120"/>
      <c r="E3395" s="120" t="s">
        <v>1654</v>
      </c>
      <c r="F3395" s="121"/>
      <c r="G3395" s="121" t="s">
        <v>10293</v>
      </c>
      <c r="H3395" s="121" t="s">
        <v>10294</v>
      </c>
      <c r="I3395" s="121" t="s">
        <v>1600</v>
      </c>
      <c r="J3395" s="122" t="s">
        <v>10295</v>
      </c>
      <c r="K3395" s="123" t="s">
        <v>3315</v>
      </c>
      <c r="L3395" s="121" t="s">
        <v>3316</v>
      </c>
      <c r="M3395" s="147"/>
    </row>
    <row r="3396">
      <c r="A3396" s="119">
        <v>2091.0</v>
      </c>
      <c r="B3396" s="120" t="s">
        <v>1685</v>
      </c>
      <c r="C3396" s="120" t="s">
        <v>378</v>
      </c>
      <c r="D3396" s="120"/>
      <c r="E3396" s="120" t="s">
        <v>1656</v>
      </c>
      <c r="F3396" s="121"/>
      <c r="G3396" s="121" t="s">
        <v>10296</v>
      </c>
      <c r="H3396" s="121" t="s">
        <v>10297</v>
      </c>
      <c r="I3396" s="121" t="s">
        <v>1637</v>
      </c>
      <c r="J3396" s="122" t="s">
        <v>10298</v>
      </c>
      <c r="K3396" s="123" t="s">
        <v>2777</v>
      </c>
      <c r="L3396" s="121" t="s">
        <v>2778</v>
      </c>
      <c r="M3396" s="147"/>
    </row>
    <row r="3397">
      <c r="A3397" s="126">
        <v>2092.0</v>
      </c>
      <c r="B3397" s="127" t="s">
        <v>1711</v>
      </c>
      <c r="C3397" s="127" t="s">
        <v>378</v>
      </c>
      <c r="D3397" s="127"/>
      <c r="E3397" s="127" t="s">
        <v>1656</v>
      </c>
      <c r="F3397" s="128"/>
      <c r="G3397" s="128" t="s">
        <v>10296</v>
      </c>
      <c r="H3397" s="128" t="s">
        <v>10297</v>
      </c>
      <c r="I3397" s="128" t="s">
        <v>1637</v>
      </c>
      <c r="J3397" s="129" t="s">
        <v>10299</v>
      </c>
      <c r="K3397" s="130" t="s">
        <v>1833</v>
      </c>
      <c r="L3397" s="128" t="s">
        <v>1834</v>
      </c>
      <c r="M3397" s="145"/>
    </row>
    <row r="3398">
      <c r="A3398" s="119">
        <v>2106.0</v>
      </c>
      <c r="B3398" s="120" t="s">
        <v>1685</v>
      </c>
      <c r="C3398" s="120" t="s">
        <v>378</v>
      </c>
      <c r="D3398" s="120"/>
      <c r="E3398" s="120" t="s">
        <v>1654</v>
      </c>
      <c r="F3398" s="121"/>
      <c r="G3398" s="121" t="s">
        <v>10300</v>
      </c>
      <c r="H3398" s="121" t="s">
        <v>10301</v>
      </c>
      <c r="I3398" s="121" t="s">
        <v>1600</v>
      </c>
      <c r="J3398" s="122" t="s">
        <v>10302</v>
      </c>
      <c r="K3398" s="123" t="s">
        <v>1787</v>
      </c>
      <c r="L3398" s="121" t="s">
        <v>1788</v>
      </c>
      <c r="M3398" s="147"/>
    </row>
    <row r="3399">
      <c r="A3399" s="119">
        <v>2112.0</v>
      </c>
      <c r="B3399" s="120" t="s">
        <v>1685</v>
      </c>
      <c r="C3399" s="120" t="s">
        <v>378</v>
      </c>
      <c r="D3399" s="120"/>
      <c r="E3399" s="120" t="s">
        <v>1654</v>
      </c>
      <c r="F3399" s="121"/>
      <c r="G3399" s="121" t="s">
        <v>10300</v>
      </c>
      <c r="H3399" s="121" t="s">
        <v>10301</v>
      </c>
      <c r="I3399" s="121" t="s">
        <v>1600</v>
      </c>
      <c r="J3399" s="122" t="s">
        <v>10303</v>
      </c>
      <c r="K3399" s="123" t="s">
        <v>1791</v>
      </c>
      <c r="L3399" s="121" t="s">
        <v>1792</v>
      </c>
      <c r="M3399" s="147"/>
    </row>
    <row r="3400">
      <c r="A3400" s="119">
        <v>2118.0</v>
      </c>
      <c r="B3400" s="120" t="s">
        <v>1685</v>
      </c>
      <c r="C3400" s="120" t="s">
        <v>378</v>
      </c>
      <c r="D3400" s="120"/>
      <c r="E3400" s="120" t="s">
        <v>1654</v>
      </c>
      <c r="F3400" s="121"/>
      <c r="G3400" s="121" t="s">
        <v>10300</v>
      </c>
      <c r="H3400" s="121" t="s">
        <v>10301</v>
      </c>
      <c r="I3400" s="121" t="s">
        <v>1600</v>
      </c>
      <c r="J3400" s="122" t="s">
        <v>10304</v>
      </c>
      <c r="K3400" s="123" t="s">
        <v>3406</v>
      </c>
      <c r="L3400" s="121" t="s">
        <v>3407</v>
      </c>
      <c r="M3400" s="147"/>
    </row>
    <row r="3401">
      <c r="A3401" s="119">
        <v>2110.0</v>
      </c>
      <c r="B3401" s="120" t="s">
        <v>1685</v>
      </c>
      <c r="C3401" s="120" t="s">
        <v>378</v>
      </c>
      <c r="D3401" s="120"/>
      <c r="E3401" s="120" t="s">
        <v>1654</v>
      </c>
      <c r="F3401" s="121"/>
      <c r="G3401" s="121" t="s">
        <v>10305</v>
      </c>
      <c r="H3401" s="121" t="s">
        <v>10306</v>
      </c>
      <c r="I3401" s="121" t="s">
        <v>1600</v>
      </c>
      <c r="J3401" s="122" t="s">
        <v>10307</v>
      </c>
      <c r="K3401" s="123" t="s">
        <v>1787</v>
      </c>
      <c r="L3401" s="121" t="s">
        <v>1788</v>
      </c>
      <c r="M3401" s="147"/>
    </row>
    <row r="3402">
      <c r="A3402" s="119">
        <v>2116.0</v>
      </c>
      <c r="B3402" s="120" t="s">
        <v>1685</v>
      </c>
      <c r="C3402" s="120" t="s">
        <v>378</v>
      </c>
      <c r="D3402" s="120"/>
      <c r="E3402" s="120" t="s">
        <v>1654</v>
      </c>
      <c r="F3402" s="121"/>
      <c r="G3402" s="121" t="s">
        <v>10305</v>
      </c>
      <c r="H3402" s="121" t="s">
        <v>10306</v>
      </c>
      <c r="I3402" s="121" t="s">
        <v>1600</v>
      </c>
      <c r="J3402" s="122" t="s">
        <v>10308</v>
      </c>
      <c r="K3402" s="123" t="s">
        <v>1791</v>
      </c>
      <c r="L3402" s="121" t="s">
        <v>1792</v>
      </c>
      <c r="M3402" s="147"/>
    </row>
    <row r="3403">
      <c r="A3403" s="119">
        <v>2122.0</v>
      </c>
      <c r="B3403" s="120" t="s">
        <v>1685</v>
      </c>
      <c r="C3403" s="120" t="s">
        <v>378</v>
      </c>
      <c r="D3403" s="120"/>
      <c r="E3403" s="120" t="s">
        <v>1654</v>
      </c>
      <c r="F3403" s="121"/>
      <c r="G3403" s="121" t="s">
        <v>10305</v>
      </c>
      <c r="H3403" s="121" t="s">
        <v>10306</v>
      </c>
      <c r="I3403" s="121" t="s">
        <v>1600</v>
      </c>
      <c r="J3403" s="122" t="s">
        <v>10309</v>
      </c>
      <c r="K3403" s="123" t="s">
        <v>3406</v>
      </c>
      <c r="L3403" s="121" t="s">
        <v>3407</v>
      </c>
      <c r="M3403" s="147"/>
    </row>
    <row r="3404">
      <c r="A3404" s="119">
        <v>2090.0</v>
      </c>
      <c r="B3404" s="120" t="s">
        <v>1685</v>
      </c>
      <c r="C3404" s="120" t="s">
        <v>378</v>
      </c>
      <c r="D3404" s="120"/>
      <c r="E3404" s="120" t="s">
        <v>1729</v>
      </c>
      <c r="F3404" s="121"/>
      <c r="G3404" s="121" t="s">
        <v>10310</v>
      </c>
      <c r="H3404" s="121" t="s">
        <v>10311</v>
      </c>
      <c r="I3404" s="121" t="s">
        <v>1607</v>
      </c>
      <c r="J3404" s="122" t="s">
        <v>10312</v>
      </c>
      <c r="K3404" s="123" t="s">
        <v>4402</v>
      </c>
      <c r="L3404" s="121" t="s">
        <v>4403</v>
      </c>
      <c r="M3404" s="147"/>
    </row>
    <row r="3405">
      <c r="A3405" s="119">
        <v>2108.0</v>
      </c>
      <c r="B3405" s="120" t="s">
        <v>1685</v>
      </c>
      <c r="C3405" s="120" t="s">
        <v>378</v>
      </c>
      <c r="D3405" s="120"/>
      <c r="E3405" s="120" t="s">
        <v>1654</v>
      </c>
      <c r="F3405" s="121"/>
      <c r="G3405" s="121" t="s">
        <v>10313</v>
      </c>
      <c r="H3405" s="121" t="s">
        <v>10314</v>
      </c>
      <c r="I3405" s="121" t="s">
        <v>1600</v>
      </c>
      <c r="J3405" s="122" t="s">
        <v>10315</v>
      </c>
      <c r="K3405" s="123" t="s">
        <v>1787</v>
      </c>
      <c r="L3405" s="121" t="s">
        <v>1788</v>
      </c>
      <c r="M3405" s="147"/>
    </row>
    <row r="3406">
      <c r="A3406" s="119">
        <v>2114.0</v>
      </c>
      <c r="B3406" s="120" t="s">
        <v>1685</v>
      </c>
      <c r="C3406" s="120" t="s">
        <v>378</v>
      </c>
      <c r="D3406" s="120"/>
      <c r="E3406" s="120" t="s">
        <v>1654</v>
      </c>
      <c r="F3406" s="121"/>
      <c r="G3406" s="121" t="s">
        <v>10313</v>
      </c>
      <c r="H3406" s="121" t="s">
        <v>10314</v>
      </c>
      <c r="I3406" s="121" t="s">
        <v>1600</v>
      </c>
      <c r="J3406" s="122" t="s">
        <v>10316</v>
      </c>
      <c r="K3406" s="123" t="s">
        <v>1791</v>
      </c>
      <c r="L3406" s="121" t="s">
        <v>1792</v>
      </c>
      <c r="M3406" s="147"/>
    </row>
    <row r="3407">
      <c r="A3407" s="119">
        <v>2120.0</v>
      </c>
      <c r="B3407" s="120" t="s">
        <v>1685</v>
      </c>
      <c r="C3407" s="120" t="s">
        <v>378</v>
      </c>
      <c r="D3407" s="120"/>
      <c r="E3407" s="120" t="s">
        <v>1654</v>
      </c>
      <c r="F3407" s="121"/>
      <c r="G3407" s="121" t="s">
        <v>10313</v>
      </c>
      <c r="H3407" s="121" t="s">
        <v>10314</v>
      </c>
      <c r="I3407" s="121" t="s">
        <v>1600</v>
      </c>
      <c r="J3407" s="122" t="s">
        <v>10317</v>
      </c>
      <c r="K3407" s="123" t="s">
        <v>3406</v>
      </c>
      <c r="L3407" s="121" t="s">
        <v>3407</v>
      </c>
      <c r="M3407" s="147"/>
    </row>
    <row r="3408">
      <c r="A3408" s="119">
        <v>2104.0</v>
      </c>
      <c r="B3408" s="120" t="s">
        <v>1685</v>
      </c>
      <c r="C3408" s="120" t="s">
        <v>378</v>
      </c>
      <c r="D3408" s="120"/>
      <c r="E3408" s="120" t="s">
        <v>1654</v>
      </c>
      <c r="F3408" s="121"/>
      <c r="G3408" s="121" t="s">
        <v>10318</v>
      </c>
      <c r="H3408" s="121" t="s">
        <v>10319</v>
      </c>
      <c r="I3408" s="121" t="s">
        <v>1600</v>
      </c>
      <c r="J3408" s="122" t="s">
        <v>10320</v>
      </c>
      <c r="K3408" s="123" t="s">
        <v>1602</v>
      </c>
      <c r="L3408" s="121" t="s">
        <v>1603</v>
      </c>
      <c r="M3408" s="147"/>
    </row>
    <row r="3409">
      <c r="A3409" s="119">
        <v>2105.0</v>
      </c>
      <c r="B3409" s="120" t="s">
        <v>1685</v>
      </c>
      <c r="C3409" s="120" t="s">
        <v>378</v>
      </c>
      <c r="D3409" s="120"/>
      <c r="E3409" s="120" t="s">
        <v>1654</v>
      </c>
      <c r="F3409" s="121"/>
      <c r="G3409" s="121" t="s">
        <v>10318</v>
      </c>
      <c r="H3409" s="121" t="s">
        <v>10319</v>
      </c>
      <c r="I3409" s="121" t="s">
        <v>1600</v>
      </c>
      <c r="J3409" s="122" t="s">
        <v>10321</v>
      </c>
      <c r="K3409" s="123" t="s">
        <v>1787</v>
      </c>
      <c r="L3409" s="121" t="s">
        <v>1788</v>
      </c>
      <c r="M3409" s="147"/>
    </row>
    <row r="3410">
      <c r="A3410" s="119">
        <v>2111.0</v>
      </c>
      <c r="B3410" s="120" t="s">
        <v>1685</v>
      </c>
      <c r="C3410" s="120" t="s">
        <v>378</v>
      </c>
      <c r="D3410" s="120"/>
      <c r="E3410" s="120" t="s">
        <v>1654</v>
      </c>
      <c r="F3410" s="121"/>
      <c r="G3410" s="121" t="s">
        <v>10318</v>
      </c>
      <c r="H3410" s="121" t="s">
        <v>10319</v>
      </c>
      <c r="I3410" s="121" t="s">
        <v>1600</v>
      </c>
      <c r="J3410" s="122" t="s">
        <v>10322</v>
      </c>
      <c r="K3410" s="123" t="s">
        <v>1791</v>
      </c>
      <c r="L3410" s="121" t="s">
        <v>1792</v>
      </c>
      <c r="M3410" s="147"/>
    </row>
    <row r="3411">
      <c r="A3411" s="119">
        <v>2117.0</v>
      </c>
      <c r="B3411" s="120" t="s">
        <v>1685</v>
      </c>
      <c r="C3411" s="120" t="s">
        <v>378</v>
      </c>
      <c r="D3411" s="120"/>
      <c r="E3411" s="120" t="s">
        <v>1654</v>
      </c>
      <c r="F3411" s="121"/>
      <c r="G3411" s="121" t="s">
        <v>10318</v>
      </c>
      <c r="H3411" s="121" t="s">
        <v>10319</v>
      </c>
      <c r="I3411" s="121" t="s">
        <v>1600</v>
      </c>
      <c r="J3411" s="122" t="s">
        <v>10323</v>
      </c>
      <c r="K3411" s="123" t="s">
        <v>3406</v>
      </c>
      <c r="L3411" s="121" t="s">
        <v>3407</v>
      </c>
      <c r="M3411" s="147"/>
    </row>
    <row r="3412">
      <c r="A3412" s="119">
        <v>2125.0</v>
      </c>
      <c r="B3412" s="120" t="s">
        <v>1685</v>
      </c>
      <c r="C3412" s="120" t="s">
        <v>378</v>
      </c>
      <c r="D3412" s="120"/>
      <c r="E3412" s="120" t="s">
        <v>1654</v>
      </c>
      <c r="F3412" s="121"/>
      <c r="G3412" s="121" t="s">
        <v>10318</v>
      </c>
      <c r="H3412" s="121" t="s">
        <v>10319</v>
      </c>
      <c r="I3412" s="121" t="s">
        <v>1600</v>
      </c>
      <c r="J3412" s="122" t="s">
        <v>10324</v>
      </c>
      <c r="K3412" s="123" t="s">
        <v>1795</v>
      </c>
      <c r="L3412" s="121" t="s">
        <v>1796</v>
      </c>
      <c r="M3412" s="147"/>
    </row>
    <row r="3413">
      <c r="A3413" s="119">
        <v>2127.0</v>
      </c>
      <c r="B3413" s="120" t="s">
        <v>1685</v>
      </c>
      <c r="C3413" s="120" t="s">
        <v>378</v>
      </c>
      <c r="D3413" s="120"/>
      <c r="E3413" s="120" t="s">
        <v>1654</v>
      </c>
      <c r="F3413" s="121"/>
      <c r="G3413" s="121" t="s">
        <v>10318</v>
      </c>
      <c r="H3413" s="121" t="s">
        <v>10319</v>
      </c>
      <c r="I3413" s="121" t="s">
        <v>1600</v>
      </c>
      <c r="J3413" s="122" t="s">
        <v>10325</v>
      </c>
      <c r="K3413" s="123" t="s">
        <v>1798</v>
      </c>
      <c r="L3413" s="121" t="s">
        <v>1799</v>
      </c>
      <c r="M3413" s="147"/>
    </row>
    <row r="3414">
      <c r="A3414" s="119">
        <v>2123.0</v>
      </c>
      <c r="B3414" s="120" t="s">
        <v>1685</v>
      </c>
      <c r="C3414" s="120" t="s">
        <v>378</v>
      </c>
      <c r="D3414" s="120"/>
      <c r="E3414" s="120" t="s">
        <v>1654</v>
      </c>
      <c r="F3414" s="121"/>
      <c r="G3414" s="121" t="s">
        <v>10293</v>
      </c>
      <c r="H3414" s="121" t="s">
        <v>10326</v>
      </c>
      <c r="I3414" s="121" t="s">
        <v>1600</v>
      </c>
      <c r="J3414" s="122" t="s">
        <v>10327</v>
      </c>
      <c r="K3414" s="123" t="s">
        <v>2048</v>
      </c>
      <c r="L3414" s="121" t="s">
        <v>2049</v>
      </c>
      <c r="M3414" s="147"/>
    </row>
    <row r="3415">
      <c r="A3415" s="119">
        <v>2089.0</v>
      </c>
      <c r="B3415" s="120" t="s">
        <v>1685</v>
      </c>
      <c r="C3415" s="120" t="s">
        <v>378</v>
      </c>
      <c r="D3415" s="120"/>
      <c r="E3415" s="120" t="s">
        <v>1678</v>
      </c>
      <c r="F3415" s="121"/>
      <c r="G3415" s="121" t="s">
        <v>10328</v>
      </c>
      <c r="H3415" s="121" t="s">
        <v>10329</v>
      </c>
      <c r="I3415" s="121" t="s">
        <v>1681</v>
      </c>
      <c r="J3415" s="122" t="s">
        <v>10330</v>
      </c>
      <c r="K3415" s="123" t="s">
        <v>3986</v>
      </c>
      <c r="L3415" s="121" t="s">
        <v>3987</v>
      </c>
      <c r="M3415" s="147"/>
    </row>
    <row r="3416">
      <c r="A3416" s="119">
        <v>2097.0</v>
      </c>
      <c r="B3416" s="120" t="s">
        <v>1685</v>
      </c>
      <c r="C3416" s="120" t="s">
        <v>378</v>
      </c>
      <c r="D3416" s="120"/>
      <c r="E3416" s="120" t="s">
        <v>1619</v>
      </c>
      <c r="F3416" s="121"/>
      <c r="G3416" s="121" t="s">
        <v>10331</v>
      </c>
      <c r="H3416" s="121" t="s">
        <v>10332</v>
      </c>
      <c r="I3416" s="121" t="s">
        <v>1588</v>
      </c>
      <c r="J3416" s="122" t="s">
        <v>10333</v>
      </c>
      <c r="K3416" s="123" t="s">
        <v>3472</v>
      </c>
      <c r="L3416" s="121" t="s">
        <v>3473</v>
      </c>
      <c r="M3416" s="147"/>
    </row>
    <row r="3417">
      <c r="A3417" s="119">
        <v>2098.0</v>
      </c>
      <c r="B3417" s="120" t="s">
        <v>1685</v>
      </c>
      <c r="C3417" s="120" t="s">
        <v>378</v>
      </c>
      <c r="D3417" s="120"/>
      <c r="E3417" s="120" t="s">
        <v>1619</v>
      </c>
      <c r="F3417" s="121"/>
      <c r="G3417" s="121" t="s">
        <v>10334</v>
      </c>
      <c r="H3417" s="121" t="s">
        <v>10335</v>
      </c>
      <c r="I3417" s="121" t="s">
        <v>1588</v>
      </c>
      <c r="J3417" s="122" t="s">
        <v>10336</v>
      </c>
      <c r="K3417" s="123" t="s">
        <v>3472</v>
      </c>
      <c r="L3417" s="121" t="s">
        <v>3473</v>
      </c>
      <c r="M3417" s="147"/>
    </row>
    <row r="3418">
      <c r="A3418" s="119">
        <v>2096.0</v>
      </c>
      <c r="B3418" s="120" t="s">
        <v>1685</v>
      </c>
      <c r="C3418" s="120" t="s">
        <v>378</v>
      </c>
      <c r="D3418" s="120"/>
      <c r="E3418" s="120" t="s">
        <v>1619</v>
      </c>
      <c r="F3418" s="121"/>
      <c r="G3418" s="121" t="s">
        <v>10337</v>
      </c>
      <c r="H3418" s="121" t="s">
        <v>10338</v>
      </c>
      <c r="I3418" s="121" t="s">
        <v>1588</v>
      </c>
      <c r="J3418" s="122" t="s">
        <v>10339</v>
      </c>
      <c r="K3418" s="123" t="s">
        <v>3499</v>
      </c>
      <c r="L3418" s="121" t="s">
        <v>3500</v>
      </c>
      <c r="M3418" s="147"/>
    </row>
    <row r="3419">
      <c r="A3419" s="119">
        <v>2124.0</v>
      </c>
      <c r="B3419" s="120" t="s">
        <v>1685</v>
      </c>
      <c r="C3419" s="120" t="s">
        <v>378</v>
      </c>
      <c r="D3419" s="120"/>
      <c r="E3419" s="120" t="s">
        <v>1654</v>
      </c>
      <c r="F3419" s="121"/>
      <c r="G3419" s="121" t="s">
        <v>10340</v>
      </c>
      <c r="H3419" s="121" t="s">
        <v>10341</v>
      </c>
      <c r="I3419" s="121" t="s">
        <v>1600</v>
      </c>
      <c r="J3419" s="122" t="s">
        <v>10342</v>
      </c>
      <c r="K3419" s="123" t="s">
        <v>2048</v>
      </c>
      <c r="L3419" s="121" t="s">
        <v>2049</v>
      </c>
      <c r="M3419" s="147"/>
    </row>
    <row r="3420">
      <c r="A3420" s="119">
        <v>2094.0</v>
      </c>
      <c r="B3420" s="120" t="s">
        <v>1685</v>
      </c>
      <c r="C3420" s="120" t="s">
        <v>378</v>
      </c>
      <c r="D3420" s="120"/>
      <c r="E3420" s="120" t="s">
        <v>1619</v>
      </c>
      <c r="F3420" s="121"/>
      <c r="G3420" s="121" t="s">
        <v>10343</v>
      </c>
      <c r="H3420" s="121" t="s">
        <v>10344</v>
      </c>
      <c r="I3420" s="121" t="s">
        <v>1588</v>
      </c>
      <c r="J3420" s="122" t="s">
        <v>10345</v>
      </c>
      <c r="K3420" s="123" t="s">
        <v>3376</v>
      </c>
      <c r="L3420" s="121" t="s">
        <v>3377</v>
      </c>
      <c r="M3420" s="147"/>
    </row>
    <row r="3421">
      <c r="A3421" s="119">
        <v>2095.0</v>
      </c>
      <c r="B3421" s="120" t="s">
        <v>1685</v>
      </c>
      <c r="C3421" s="120" t="s">
        <v>378</v>
      </c>
      <c r="D3421" s="120"/>
      <c r="E3421" s="120" t="s">
        <v>1619</v>
      </c>
      <c r="F3421" s="121"/>
      <c r="G3421" s="121" t="s">
        <v>10346</v>
      </c>
      <c r="H3421" s="121" t="s">
        <v>10347</v>
      </c>
      <c r="I3421" s="121" t="s">
        <v>1588</v>
      </c>
      <c r="J3421" s="122" t="s">
        <v>10348</v>
      </c>
      <c r="K3421" s="123" t="s">
        <v>3376</v>
      </c>
      <c r="L3421" s="121" t="s">
        <v>3377</v>
      </c>
      <c r="M3421" s="147"/>
    </row>
    <row r="3422">
      <c r="A3422" s="126">
        <v>2101.0</v>
      </c>
      <c r="B3422" s="127" t="s">
        <v>1711</v>
      </c>
      <c r="C3422" s="127" t="s">
        <v>378</v>
      </c>
      <c r="D3422" s="127"/>
      <c r="E3422" s="127" t="s">
        <v>1619</v>
      </c>
      <c r="F3422" s="128"/>
      <c r="G3422" s="128" t="s">
        <v>10337</v>
      </c>
      <c r="H3422" s="128" t="s">
        <v>10349</v>
      </c>
      <c r="I3422" s="128" t="s">
        <v>1588</v>
      </c>
      <c r="J3422" s="129" t="s">
        <v>10350</v>
      </c>
      <c r="K3422" s="130" t="s">
        <v>10351</v>
      </c>
      <c r="L3422" s="128" t="s">
        <v>10352</v>
      </c>
      <c r="M3422" s="145"/>
    </row>
    <row r="3423">
      <c r="A3423" s="126">
        <v>2099.0</v>
      </c>
      <c r="B3423" s="127" t="s">
        <v>1711</v>
      </c>
      <c r="C3423" s="127" t="s">
        <v>378</v>
      </c>
      <c r="D3423" s="127"/>
      <c r="E3423" s="127" t="s">
        <v>1619</v>
      </c>
      <c r="F3423" s="128"/>
      <c r="G3423" s="128" t="s">
        <v>10343</v>
      </c>
      <c r="H3423" s="128" t="s">
        <v>10353</v>
      </c>
      <c r="I3423" s="128" t="s">
        <v>1588</v>
      </c>
      <c r="J3423" s="129" t="s">
        <v>10354</v>
      </c>
      <c r="K3423" s="130" t="s">
        <v>10351</v>
      </c>
      <c r="L3423" s="128" t="s">
        <v>10352</v>
      </c>
      <c r="M3423" s="145"/>
    </row>
    <row r="3424">
      <c r="A3424" s="126">
        <v>2100.0</v>
      </c>
      <c r="B3424" s="127" t="s">
        <v>1711</v>
      </c>
      <c r="C3424" s="127" t="s">
        <v>378</v>
      </c>
      <c r="D3424" s="127"/>
      <c r="E3424" s="127" t="s">
        <v>1619</v>
      </c>
      <c r="F3424" s="128"/>
      <c r="G3424" s="128" t="s">
        <v>10346</v>
      </c>
      <c r="H3424" s="128" t="s">
        <v>10355</v>
      </c>
      <c r="I3424" s="128" t="s">
        <v>1588</v>
      </c>
      <c r="J3424" s="129" t="s">
        <v>10356</v>
      </c>
      <c r="K3424" s="130" t="s">
        <v>10351</v>
      </c>
      <c r="L3424" s="128" t="s">
        <v>10352</v>
      </c>
      <c r="M3424" s="145"/>
    </row>
    <row r="3425">
      <c r="A3425" s="108">
        <v>2093.0</v>
      </c>
      <c r="B3425" s="108" t="s">
        <v>1584</v>
      </c>
      <c r="C3425" s="108" t="s">
        <v>378</v>
      </c>
      <c r="D3425" s="141"/>
      <c r="E3425" s="141" t="s">
        <v>2783</v>
      </c>
      <c r="F3425" s="142"/>
      <c r="G3425" s="142" t="s">
        <v>10357</v>
      </c>
      <c r="H3425" s="142" t="s">
        <v>10358</v>
      </c>
      <c r="I3425" s="142" t="s">
        <v>2784</v>
      </c>
      <c r="J3425" s="143" t="s">
        <v>10359</v>
      </c>
      <c r="K3425" s="141" t="s">
        <v>2786</v>
      </c>
      <c r="L3425" s="138"/>
      <c r="M3425" s="111"/>
      <c r="N3425" s="18"/>
      <c r="O3425" s="113"/>
      <c r="P3425" s="113"/>
      <c r="Q3425" s="18"/>
      <c r="R3425" s="18"/>
      <c r="S3425" s="15"/>
      <c r="T3425" s="18"/>
      <c r="U3425" s="18"/>
      <c r="V3425" s="18"/>
      <c r="W3425" s="18"/>
      <c r="X3425" s="18"/>
      <c r="Y3425" s="18"/>
      <c r="Z3425" s="18"/>
      <c r="AA3425" s="18"/>
      <c r="AB3425" s="18"/>
      <c r="AC3425" s="18"/>
      <c r="AD3425" s="18"/>
    </row>
    <row r="3426">
      <c r="A3426" s="126">
        <v>2142.0</v>
      </c>
      <c r="B3426" s="127" t="s">
        <v>1711</v>
      </c>
      <c r="C3426" s="127" t="s">
        <v>385</v>
      </c>
      <c r="D3426" s="127"/>
      <c r="E3426" s="127" t="s">
        <v>1619</v>
      </c>
      <c r="F3426" s="128"/>
      <c r="G3426" s="128" t="s">
        <v>10360</v>
      </c>
      <c r="H3426" s="128" t="s">
        <v>10361</v>
      </c>
      <c r="I3426" s="128" t="s">
        <v>1588</v>
      </c>
      <c r="J3426" s="129" t="s">
        <v>10362</v>
      </c>
      <c r="K3426" s="130" t="s">
        <v>1876</v>
      </c>
      <c r="L3426" s="128" t="s">
        <v>1877</v>
      </c>
      <c r="M3426" s="145"/>
    </row>
    <row r="3427">
      <c r="A3427" s="119">
        <v>2144.0</v>
      </c>
      <c r="B3427" s="120" t="s">
        <v>1685</v>
      </c>
      <c r="C3427" s="120" t="s">
        <v>385</v>
      </c>
      <c r="D3427" s="120"/>
      <c r="E3427" s="120" t="s">
        <v>1671</v>
      </c>
      <c r="F3427" s="121"/>
      <c r="G3427" s="121" t="s">
        <v>10363</v>
      </c>
      <c r="H3427" s="121" t="s">
        <v>10364</v>
      </c>
      <c r="I3427" s="121" t="s">
        <v>1674</v>
      </c>
      <c r="J3427" s="122" t="s">
        <v>10365</v>
      </c>
      <c r="K3427" s="123" t="s">
        <v>10366</v>
      </c>
      <c r="L3427" s="121" t="s">
        <v>10367</v>
      </c>
      <c r="M3427" s="147"/>
    </row>
    <row r="3428">
      <c r="A3428" s="119">
        <v>2145.0</v>
      </c>
      <c r="B3428" s="120" t="s">
        <v>1685</v>
      </c>
      <c r="C3428" s="120" t="s">
        <v>385</v>
      </c>
      <c r="D3428" s="120"/>
      <c r="E3428" s="120" t="s">
        <v>1671</v>
      </c>
      <c r="F3428" s="121"/>
      <c r="G3428" s="121" t="s">
        <v>10368</v>
      </c>
      <c r="H3428" s="121" t="s">
        <v>10369</v>
      </c>
      <c r="I3428" s="121" t="s">
        <v>1674</v>
      </c>
      <c r="J3428" s="122" t="s">
        <v>10370</v>
      </c>
      <c r="K3428" s="123" t="s">
        <v>10366</v>
      </c>
      <c r="L3428" s="121" t="s">
        <v>10367</v>
      </c>
      <c r="M3428" s="147"/>
    </row>
    <row r="3429">
      <c r="A3429" s="126">
        <v>2130.0</v>
      </c>
      <c r="B3429" s="127" t="s">
        <v>1711</v>
      </c>
      <c r="C3429" s="127" t="s">
        <v>385</v>
      </c>
      <c r="D3429" s="127"/>
      <c r="E3429" s="127" t="s">
        <v>1678</v>
      </c>
      <c r="F3429" s="128"/>
      <c r="G3429" s="128" t="s">
        <v>10371</v>
      </c>
      <c r="H3429" s="128" t="s">
        <v>10372</v>
      </c>
      <c r="I3429" s="128" t="s">
        <v>1681</v>
      </c>
      <c r="J3429" s="129" t="s">
        <v>10373</v>
      </c>
      <c r="K3429" s="130" t="s">
        <v>10374</v>
      </c>
      <c r="L3429" s="128" t="s">
        <v>10375</v>
      </c>
      <c r="M3429" s="145"/>
    </row>
    <row r="3430">
      <c r="A3430" s="119">
        <v>2141.0</v>
      </c>
      <c r="B3430" s="120" t="s">
        <v>1685</v>
      </c>
      <c r="C3430" s="120" t="s">
        <v>385</v>
      </c>
      <c r="D3430" s="120"/>
      <c r="E3430" s="120" t="s">
        <v>1619</v>
      </c>
      <c r="F3430" s="121"/>
      <c r="G3430" s="121" t="s">
        <v>10376</v>
      </c>
      <c r="H3430" s="121" t="s">
        <v>385</v>
      </c>
      <c r="I3430" s="121" t="s">
        <v>1588</v>
      </c>
      <c r="J3430" s="122" t="s">
        <v>10377</v>
      </c>
      <c r="K3430" s="123" t="s">
        <v>10378</v>
      </c>
      <c r="L3430" s="121" t="s">
        <v>10379</v>
      </c>
      <c r="M3430" s="147"/>
    </row>
    <row r="3431">
      <c r="A3431" s="119">
        <v>2131.0</v>
      </c>
      <c r="B3431" s="120" t="s">
        <v>1685</v>
      </c>
      <c r="C3431" s="120" t="s">
        <v>385</v>
      </c>
      <c r="D3431" s="120"/>
      <c r="E3431" s="120" t="s">
        <v>1729</v>
      </c>
      <c r="F3431" s="121"/>
      <c r="G3431" s="121" t="s">
        <v>10380</v>
      </c>
      <c r="H3431" s="121" t="s">
        <v>10381</v>
      </c>
      <c r="I3431" s="121" t="s">
        <v>1607</v>
      </c>
      <c r="J3431" s="122" t="s">
        <v>10382</v>
      </c>
      <c r="K3431" s="123" t="s">
        <v>10383</v>
      </c>
      <c r="L3431" s="121" t="s">
        <v>10384</v>
      </c>
      <c r="M3431" s="147"/>
    </row>
    <row r="3432">
      <c r="A3432" s="119">
        <v>2132.0</v>
      </c>
      <c r="B3432" s="120" t="s">
        <v>1685</v>
      </c>
      <c r="C3432" s="120" t="s">
        <v>385</v>
      </c>
      <c r="D3432" s="120"/>
      <c r="E3432" s="120" t="s">
        <v>1729</v>
      </c>
      <c r="F3432" s="121"/>
      <c r="G3432" s="121" t="s">
        <v>10385</v>
      </c>
      <c r="H3432" s="121" t="s">
        <v>10381</v>
      </c>
      <c r="I3432" s="121" t="s">
        <v>1607</v>
      </c>
      <c r="J3432" s="122" t="s">
        <v>10386</v>
      </c>
      <c r="K3432" s="123" t="s">
        <v>10387</v>
      </c>
      <c r="L3432" s="121" t="s">
        <v>10388</v>
      </c>
      <c r="M3432" s="147"/>
    </row>
    <row r="3433">
      <c r="A3433" s="119">
        <v>2133.0</v>
      </c>
      <c r="B3433" s="120" t="s">
        <v>1685</v>
      </c>
      <c r="C3433" s="120" t="s">
        <v>385</v>
      </c>
      <c r="D3433" s="120"/>
      <c r="E3433" s="120" t="s">
        <v>1729</v>
      </c>
      <c r="F3433" s="121"/>
      <c r="G3433" s="121" t="s">
        <v>10389</v>
      </c>
      <c r="H3433" s="121" t="s">
        <v>10381</v>
      </c>
      <c r="I3433" s="121" t="s">
        <v>1607</v>
      </c>
      <c r="J3433" s="122" t="s">
        <v>10390</v>
      </c>
      <c r="K3433" s="123" t="s">
        <v>10391</v>
      </c>
      <c r="L3433" s="121" t="s">
        <v>10392</v>
      </c>
      <c r="M3433" s="147"/>
    </row>
    <row r="3434">
      <c r="A3434" s="119">
        <v>2135.0</v>
      </c>
      <c r="B3434" s="120" t="s">
        <v>1685</v>
      </c>
      <c r="C3434" s="120" t="s">
        <v>385</v>
      </c>
      <c r="D3434" s="120"/>
      <c r="E3434" s="120" t="s">
        <v>1656</v>
      </c>
      <c r="F3434" s="121"/>
      <c r="G3434" s="121" t="s">
        <v>10393</v>
      </c>
      <c r="H3434" s="121" t="s">
        <v>10381</v>
      </c>
      <c r="I3434" s="121" t="s">
        <v>1637</v>
      </c>
      <c r="J3434" s="122" t="s">
        <v>10394</v>
      </c>
      <c r="K3434" s="123" t="s">
        <v>1829</v>
      </c>
      <c r="L3434" s="121" t="s">
        <v>1830</v>
      </c>
      <c r="M3434" s="147"/>
    </row>
    <row r="3435">
      <c r="A3435" s="119">
        <v>2136.0</v>
      </c>
      <c r="B3435" s="120" t="s">
        <v>1685</v>
      </c>
      <c r="C3435" s="120" t="s">
        <v>385</v>
      </c>
      <c r="D3435" s="120"/>
      <c r="E3435" s="120" t="s">
        <v>1656</v>
      </c>
      <c r="F3435" s="121"/>
      <c r="G3435" s="121" t="s">
        <v>10393</v>
      </c>
      <c r="H3435" s="121" t="s">
        <v>10381</v>
      </c>
      <c r="I3435" s="121" t="s">
        <v>1637</v>
      </c>
      <c r="J3435" s="122" t="s">
        <v>10395</v>
      </c>
      <c r="K3435" s="123" t="s">
        <v>1660</v>
      </c>
      <c r="L3435" s="121" t="s">
        <v>1661</v>
      </c>
      <c r="M3435" s="147"/>
    </row>
    <row r="3436">
      <c r="A3436" s="119">
        <v>2137.0</v>
      </c>
      <c r="B3436" s="120" t="s">
        <v>1685</v>
      </c>
      <c r="C3436" s="120" t="s">
        <v>385</v>
      </c>
      <c r="D3436" s="120"/>
      <c r="E3436" s="120" t="s">
        <v>1656</v>
      </c>
      <c r="F3436" s="121"/>
      <c r="G3436" s="121" t="s">
        <v>10396</v>
      </c>
      <c r="H3436" s="121" t="s">
        <v>10381</v>
      </c>
      <c r="I3436" s="121" t="s">
        <v>1637</v>
      </c>
      <c r="J3436" s="122" t="s">
        <v>10397</v>
      </c>
      <c r="K3436" s="123" t="s">
        <v>1660</v>
      </c>
      <c r="L3436" s="121" t="s">
        <v>1661</v>
      </c>
      <c r="M3436" s="147"/>
    </row>
    <row r="3437">
      <c r="A3437" s="126">
        <v>2138.0</v>
      </c>
      <c r="B3437" s="127" t="s">
        <v>1711</v>
      </c>
      <c r="C3437" s="127" t="s">
        <v>385</v>
      </c>
      <c r="D3437" s="127"/>
      <c r="E3437" s="127" t="s">
        <v>1656</v>
      </c>
      <c r="F3437" s="128"/>
      <c r="G3437" s="128" t="s">
        <v>10393</v>
      </c>
      <c r="H3437" s="128" t="s">
        <v>10381</v>
      </c>
      <c r="I3437" s="128" t="s">
        <v>1637</v>
      </c>
      <c r="J3437" s="129" t="s">
        <v>10398</v>
      </c>
      <c r="K3437" s="130" t="s">
        <v>1833</v>
      </c>
      <c r="L3437" s="128" t="s">
        <v>1834</v>
      </c>
      <c r="M3437" s="145"/>
    </row>
    <row r="3438">
      <c r="A3438" s="126">
        <v>2139.0</v>
      </c>
      <c r="B3438" s="127" t="s">
        <v>1711</v>
      </c>
      <c r="C3438" s="127" t="s">
        <v>385</v>
      </c>
      <c r="D3438" s="127"/>
      <c r="E3438" s="127" t="s">
        <v>1656</v>
      </c>
      <c r="F3438" s="128"/>
      <c r="G3438" s="128" t="s">
        <v>10393</v>
      </c>
      <c r="H3438" s="128" t="s">
        <v>10381</v>
      </c>
      <c r="I3438" s="128" t="s">
        <v>1637</v>
      </c>
      <c r="J3438" s="129" t="s">
        <v>10399</v>
      </c>
      <c r="K3438" s="130" t="s">
        <v>1836</v>
      </c>
      <c r="L3438" s="128" t="s">
        <v>1837</v>
      </c>
      <c r="M3438" s="145"/>
    </row>
    <row r="3439">
      <c r="A3439" s="119">
        <v>2140.0</v>
      </c>
      <c r="B3439" s="120" t="s">
        <v>1685</v>
      </c>
      <c r="C3439" s="120" t="s">
        <v>385</v>
      </c>
      <c r="D3439" s="120"/>
      <c r="E3439" s="120" t="s">
        <v>1619</v>
      </c>
      <c r="F3439" s="121"/>
      <c r="G3439" s="121" t="s">
        <v>10376</v>
      </c>
      <c r="H3439" s="121" t="s">
        <v>10381</v>
      </c>
      <c r="I3439" s="121" t="s">
        <v>1588</v>
      </c>
      <c r="J3439" s="122" t="s">
        <v>10400</v>
      </c>
      <c r="K3439" s="123" t="s">
        <v>10401</v>
      </c>
      <c r="L3439" s="121" t="s">
        <v>10402</v>
      </c>
      <c r="M3439" s="147"/>
    </row>
    <row r="3440">
      <c r="A3440" s="119">
        <v>2134.0</v>
      </c>
      <c r="B3440" s="120" t="s">
        <v>1685</v>
      </c>
      <c r="C3440" s="120" t="s">
        <v>385</v>
      </c>
      <c r="D3440" s="120"/>
      <c r="E3440" s="120" t="s">
        <v>1729</v>
      </c>
      <c r="F3440" s="121"/>
      <c r="G3440" s="121" t="s">
        <v>10403</v>
      </c>
      <c r="H3440" s="121" t="s">
        <v>10404</v>
      </c>
      <c r="I3440" s="121" t="s">
        <v>1607</v>
      </c>
      <c r="J3440" s="122" t="s">
        <v>10405</v>
      </c>
      <c r="K3440" s="123" t="s">
        <v>10391</v>
      </c>
      <c r="L3440" s="121" t="s">
        <v>10392</v>
      </c>
      <c r="M3440" s="147"/>
    </row>
    <row r="3441">
      <c r="A3441" s="119">
        <v>2128.0</v>
      </c>
      <c r="B3441" s="120" t="s">
        <v>1685</v>
      </c>
      <c r="C3441" s="120" t="s">
        <v>385</v>
      </c>
      <c r="D3441" s="120"/>
      <c r="E3441" s="120" t="s">
        <v>1678</v>
      </c>
      <c r="F3441" s="121"/>
      <c r="G3441" s="121" t="s">
        <v>10406</v>
      </c>
      <c r="H3441" s="121" t="s">
        <v>10407</v>
      </c>
      <c r="I3441" s="121" t="s">
        <v>1681</v>
      </c>
      <c r="J3441" s="122" t="s">
        <v>10408</v>
      </c>
      <c r="K3441" s="123" t="s">
        <v>10374</v>
      </c>
      <c r="L3441" s="121" t="s">
        <v>10375</v>
      </c>
      <c r="M3441" s="147"/>
    </row>
    <row r="3442">
      <c r="A3442" s="119">
        <v>2129.0</v>
      </c>
      <c r="B3442" s="120" t="s">
        <v>1685</v>
      </c>
      <c r="C3442" s="120" t="s">
        <v>385</v>
      </c>
      <c r="D3442" s="120"/>
      <c r="E3442" s="120" t="s">
        <v>1678</v>
      </c>
      <c r="F3442" s="121"/>
      <c r="G3442" s="121" t="s">
        <v>10409</v>
      </c>
      <c r="H3442" s="121" t="s">
        <v>10410</v>
      </c>
      <c r="I3442" s="121" t="s">
        <v>1681</v>
      </c>
      <c r="J3442" s="122" t="s">
        <v>10411</v>
      </c>
      <c r="K3442" s="123" t="s">
        <v>10412</v>
      </c>
      <c r="L3442" s="121" t="s">
        <v>10413</v>
      </c>
      <c r="M3442" s="147"/>
    </row>
    <row r="3443">
      <c r="A3443" s="126">
        <v>2143.0</v>
      </c>
      <c r="B3443" s="127" t="s">
        <v>1711</v>
      </c>
      <c r="C3443" s="127" t="s">
        <v>385</v>
      </c>
      <c r="D3443" s="127"/>
      <c r="E3443" s="127" t="s">
        <v>1619</v>
      </c>
      <c r="F3443" s="128"/>
      <c r="G3443" s="128" t="s">
        <v>10414</v>
      </c>
      <c r="H3443" s="128" t="s">
        <v>10415</v>
      </c>
      <c r="I3443" s="128" t="s">
        <v>1588</v>
      </c>
      <c r="J3443" s="129" t="s">
        <v>10416</v>
      </c>
      <c r="K3443" s="130" t="s">
        <v>1876</v>
      </c>
      <c r="L3443" s="128" t="s">
        <v>1877</v>
      </c>
      <c r="M3443" s="145"/>
    </row>
    <row r="3444">
      <c r="A3444" s="119">
        <v>2154.0</v>
      </c>
      <c r="B3444" s="120" t="s">
        <v>1685</v>
      </c>
      <c r="C3444" s="120" t="s">
        <v>990</v>
      </c>
      <c r="D3444" s="120"/>
      <c r="E3444" s="120" t="s">
        <v>1654</v>
      </c>
      <c r="F3444" s="121"/>
      <c r="G3444" s="121" t="s">
        <v>10417</v>
      </c>
      <c r="H3444" s="121" t="s">
        <v>10418</v>
      </c>
      <c r="I3444" s="121" t="s">
        <v>1600</v>
      </c>
      <c r="J3444" s="122" t="s">
        <v>10419</v>
      </c>
      <c r="K3444" s="123" t="s">
        <v>1602</v>
      </c>
      <c r="L3444" s="121" t="s">
        <v>1603</v>
      </c>
      <c r="M3444" s="147"/>
    </row>
    <row r="3445">
      <c r="A3445" s="126">
        <v>2147.0</v>
      </c>
      <c r="B3445" s="127" t="s">
        <v>1711</v>
      </c>
      <c r="C3445" s="127" t="s">
        <v>990</v>
      </c>
      <c r="D3445" s="127"/>
      <c r="E3445" s="127" t="s">
        <v>1678</v>
      </c>
      <c r="F3445" s="128"/>
      <c r="G3445" s="128" t="s">
        <v>10420</v>
      </c>
      <c r="H3445" s="128" t="s">
        <v>10421</v>
      </c>
      <c r="I3445" s="128" t="s">
        <v>1681</v>
      </c>
      <c r="J3445" s="129" t="s">
        <v>10422</v>
      </c>
      <c r="K3445" s="130" t="s">
        <v>10374</v>
      </c>
      <c r="L3445" s="128" t="s">
        <v>10375</v>
      </c>
      <c r="M3445" s="145"/>
    </row>
    <row r="3446">
      <c r="A3446" s="119">
        <v>2148.0</v>
      </c>
      <c r="B3446" s="120" t="s">
        <v>1685</v>
      </c>
      <c r="C3446" s="120" t="s">
        <v>990</v>
      </c>
      <c r="D3446" s="120"/>
      <c r="E3446" s="120" t="s">
        <v>1729</v>
      </c>
      <c r="F3446" s="121"/>
      <c r="G3446" s="121" t="s">
        <v>10423</v>
      </c>
      <c r="H3446" s="121" t="s">
        <v>10424</v>
      </c>
      <c r="I3446" s="121" t="s">
        <v>1607</v>
      </c>
      <c r="J3446" s="122" t="s">
        <v>10425</v>
      </c>
      <c r="K3446" s="123" t="s">
        <v>10387</v>
      </c>
      <c r="L3446" s="121" t="s">
        <v>10388</v>
      </c>
      <c r="M3446" s="147"/>
    </row>
    <row r="3447">
      <c r="A3447" s="119">
        <v>2149.0</v>
      </c>
      <c r="B3447" s="120" t="s">
        <v>1685</v>
      </c>
      <c r="C3447" s="120" t="s">
        <v>990</v>
      </c>
      <c r="D3447" s="120"/>
      <c r="E3447" s="120" t="s">
        <v>1729</v>
      </c>
      <c r="F3447" s="121"/>
      <c r="G3447" s="121" t="s">
        <v>10426</v>
      </c>
      <c r="H3447" s="121" t="s">
        <v>10424</v>
      </c>
      <c r="I3447" s="121" t="s">
        <v>1607</v>
      </c>
      <c r="J3447" s="122" t="s">
        <v>10427</v>
      </c>
      <c r="K3447" s="123" t="s">
        <v>10391</v>
      </c>
      <c r="L3447" s="121" t="s">
        <v>10392</v>
      </c>
      <c r="M3447" s="147"/>
    </row>
    <row r="3448">
      <c r="A3448" s="119">
        <v>2150.0</v>
      </c>
      <c r="B3448" s="120" t="s">
        <v>1685</v>
      </c>
      <c r="C3448" s="120" t="s">
        <v>990</v>
      </c>
      <c r="D3448" s="120"/>
      <c r="E3448" s="120" t="s">
        <v>1656</v>
      </c>
      <c r="F3448" s="121"/>
      <c r="G3448" s="121" t="s">
        <v>10428</v>
      </c>
      <c r="H3448" s="121" t="s">
        <v>10424</v>
      </c>
      <c r="I3448" s="121" t="s">
        <v>1637</v>
      </c>
      <c r="J3448" s="122" t="s">
        <v>10429</v>
      </c>
      <c r="K3448" s="123" t="s">
        <v>1829</v>
      </c>
      <c r="L3448" s="121" t="s">
        <v>1830</v>
      </c>
      <c r="M3448" s="147"/>
    </row>
    <row r="3449">
      <c r="A3449" s="119">
        <v>2155.0</v>
      </c>
      <c r="B3449" s="120" t="s">
        <v>1685</v>
      </c>
      <c r="C3449" s="120" t="s">
        <v>990</v>
      </c>
      <c r="D3449" s="120"/>
      <c r="E3449" s="120" t="s">
        <v>1654</v>
      </c>
      <c r="F3449" s="121"/>
      <c r="G3449" s="121" t="s">
        <v>10430</v>
      </c>
      <c r="H3449" s="121" t="s">
        <v>10424</v>
      </c>
      <c r="I3449" s="121" t="s">
        <v>1600</v>
      </c>
      <c r="J3449" s="122" t="s">
        <v>10431</v>
      </c>
      <c r="K3449" s="123" t="s">
        <v>1602</v>
      </c>
      <c r="L3449" s="121" t="s">
        <v>1603</v>
      </c>
      <c r="M3449" s="147"/>
    </row>
    <row r="3450">
      <c r="A3450" s="119">
        <v>2156.0</v>
      </c>
      <c r="B3450" s="120" t="s">
        <v>1685</v>
      </c>
      <c r="C3450" s="120" t="s">
        <v>990</v>
      </c>
      <c r="D3450" s="120"/>
      <c r="E3450" s="120" t="s">
        <v>1654</v>
      </c>
      <c r="F3450" s="121"/>
      <c r="G3450" s="121" t="s">
        <v>10432</v>
      </c>
      <c r="H3450" s="121" t="s">
        <v>10433</v>
      </c>
      <c r="I3450" s="121" t="s">
        <v>1600</v>
      </c>
      <c r="J3450" s="122" t="s">
        <v>10434</v>
      </c>
      <c r="K3450" s="123" t="s">
        <v>8234</v>
      </c>
      <c r="L3450" s="121" t="s">
        <v>10435</v>
      </c>
      <c r="M3450" s="147"/>
    </row>
    <row r="3451">
      <c r="A3451" s="119">
        <v>2146.0</v>
      </c>
      <c r="B3451" s="120" t="s">
        <v>1685</v>
      </c>
      <c r="C3451" s="120" t="s">
        <v>990</v>
      </c>
      <c r="D3451" s="120"/>
      <c r="E3451" s="120" t="s">
        <v>1678</v>
      </c>
      <c r="F3451" s="121"/>
      <c r="G3451" s="121" t="s">
        <v>10436</v>
      </c>
      <c r="H3451" s="121" t="s">
        <v>10437</v>
      </c>
      <c r="I3451" s="121" t="s">
        <v>1681</v>
      </c>
      <c r="J3451" s="122" t="s">
        <v>10438</v>
      </c>
      <c r="K3451" s="123" t="s">
        <v>10374</v>
      </c>
      <c r="L3451" s="121" t="s">
        <v>10375</v>
      </c>
      <c r="M3451" s="147"/>
    </row>
    <row r="3452">
      <c r="A3452" s="126">
        <v>2152.0</v>
      </c>
      <c r="B3452" s="127" t="s">
        <v>1711</v>
      </c>
      <c r="C3452" s="127" t="s">
        <v>990</v>
      </c>
      <c r="D3452" s="127"/>
      <c r="E3452" s="127" t="s">
        <v>1619</v>
      </c>
      <c r="F3452" s="128"/>
      <c r="G3452" s="128" t="s">
        <v>10439</v>
      </c>
      <c r="H3452" s="128" t="s">
        <v>10440</v>
      </c>
      <c r="I3452" s="128" t="s">
        <v>1588</v>
      </c>
      <c r="J3452" s="129" t="s">
        <v>10441</v>
      </c>
      <c r="K3452" s="130" t="s">
        <v>1876</v>
      </c>
      <c r="L3452" s="128" t="s">
        <v>1877</v>
      </c>
      <c r="M3452" s="145"/>
    </row>
    <row r="3453">
      <c r="A3453" s="126">
        <v>2151.0</v>
      </c>
      <c r="B3453" s="127" t="s">
        <v>1711</v>
      </c>
      <c r="C3453" s="127" t="s">
        <v>990</v>
      </c>
      <c r="D3453" s="127"/>
      <c r="E3453" s="127" t="s">
        <v>1619</v>
      </c>
      <c r="F3453" s="128"/>
      <c r="G3453" s="128" t="s">
        <v>10442</v>
      </c>
      <c r="H3453" s="128" t="s">
        <v>10443</v>
      </c>
      <c r="I3453" s="128" t="s">
        <v>1588</v>
      </c>
      <c r="J3453" s="129" t="s">
        <v>10444</v>
      </c>
      <c r="K3453" s="130" t="s">
        <v>1876</v>
      </c>
      <c r="L3453" s="128" t="s">
        <v>1877</v>
      </c>
      <c r="M3453" s="145"/>
    </row>
    <row r="3454">
      <c r="A3454" s="126">
        <v>2153.0</v>
      </c>
      <c r="B3454" s="127" t="s">
        <v>1711</v>
      </c>
      <c r="C3454" s="127" t="s">
        <v>990</v>
      </c>
      <c r="D3454" s="127"/>
      <c r="E3454" s="127" t="s">
        <v>1619</v>
      </c>
      <c r="F3454" s="128"/>
      <c r="G3454" s="128" t="s">
        <v>10445</v>
      </c>
      <c r="H3454" s="128" t="s">
        <v>10446</v>
      </c>
      <c r="I3454" s="128" t="s">
        <v>1588</v>
      </c>
      <c r="J3454" s="129" t="s">
        <v>10447</v>
      </c>
      <c r="K3454" s="130" t="s">
        <v>1876</v>
      </c>
      <c r="L3454" s="128" t="s">
        <v>1877</v>
      </c>
      <c r="M3454" s="145"/>
    </row>
    <row r="3455">
      <c r="A3455" s="108">
        <v>2168.0</v>
      </c>
      <c r="B3455" s="108" t="s">
        <v>1584</v>
      </c>
      <c r="C3455" s="108" t="s">
        <v>395</v>
      </c>
      <c r="D3455" s="159"/>
      <c r="E3455" s="159" t="s">
        <v>1604</v>
      </c>
      <c r="F3455" s="159"/>
      <c r="G3455" s="159" t="s">
        <v>10448</v>
      </c>
      <c r="H3455" s="159" t="s">
        <v>10449</v>
      </c>
      <c r="I3455" s="159" t="s">
        <v>1607</v>
      </c>
      <c r="J3455" s="160" t="s">
        <v>10450</v>
      </c>
      <c r="K3455" s="159" t="s">
        <v>10451</v>
      </c>
      <c r="L3455" s="138"/>
      <c r="M3455" s="111"/>
      <c r="N3455" s="18"/>
      <c r="O3455" s="113"/>
      <c r="P3455" s="113"/>
      <c r="Q3455" s="113"/>
      <c r="R3455" s="113"/>
      <c r="S3455" s="15"/>
      <c r="T3455" s="18"/>
      <c r="U3455" s="18"/>
      <c r="V3455" s="18"/>
      <c r="W3455" s="18"/>
      <c r="X3455" s="18"/>
      <c r="Y3455" s="18"/>
      <c r="Z3455" s="18"/>
      <c r="AA3455" s="18"/>
      <c r="AB3455" s="18"/>
      <c r="AC3455" s="18"/>
      <c r="AD3455" s="18"/>
    </row>
    <row r="3456">
      <c r="A3456" s="108">
        <v>2172.0</v>
      </c>
      <c r="B3456" s="108" t="s">
        <v>1584</v>
      </c>
      <c r="C3456" s="108" t="s">
        <v>395</v>
      </c>
      <c r="D3456" s="159"/>
      <c r="E3456" s="159" t="s">
        <v>1604</v>
      </c>
      <c r="F3456" s="159"/>
      <c r="G3456" s="159" t="s">
        <v>10452</v>
      </c>
      <c r="H3456" s="159" t="s">
        <v>10453</v>
      </c>
      <c r="I3456" s="159" t="s">
        <v>1607</v>
      </c>
      <c r="J3456" s="160" t="s">
        <v>10454</v>
      </c>
      <c r="K3456" s="159" t="s">
        <v>10455</v>
      </c>
      <c r="L3456" s="138"/>
      <c r="M3456" s="111"/>
      <c r="N3456" s="18"/>
      <c r="O3456" s="113"/>
      <c r="P3456" s="113"/>
      <c r="Q3456" s="113"/>
      <c r="R3456" s="113"/>
      <c r="S3456" s="15"/>
      <c r="T3456" s="18"/>
      <c r="U3456" s="18"/>
      <c r="V3456" s="18"/>
      <c r="W3456" s="18"/>
      <c r="X3456" s="18"/>
      <c r="Y3456" s="18"/>
      <c r="Z3456" s="18"/>
      <c r="AA3456" s="18"/>
      <c r="AB3456" s="18"/>
      <c r="AC3456" s="18"/>
      <c r="AD3456" s="18"/>
    </row>
    <row r="3457">
      <c r="A3457" s="108">
        <v>2176.0</v>
      </c>
      <c r="B3457" s="108" t="s">
        <v>1584</v>
      </c>
      <c r="C3457" s="108" t="s">
        <v>395</v>
      </c>
      <c r="D3457" s="159"/>
      <c r="E3457" s="159" t="s">
        <v>1604</v>
      </c>
      <c r="F3457" s="159"/>
      <c r="G3457" s="159" t="s">
        <v>10456</v>
      </c>
      <c r="H3457" s="159" t="s">
        <v>10453</v>
      </c>
      <c r="I3457" s="159" t="s">
        <v>1607</v>
      </c>
      <c r="J3457" s="160" t="s">
        <v>10457</v>
      </c>
      <c r="K3457" s="159" t="s">
        <v>10458</v>
      </c>
      <c r="L3457" s="138"/>
      <c r="M3457" s="111"/>
      <c r="N3457" s="18"/>
      <c r="O3457" s="18"/>
      <c r="P3457" s="18"/>
      <c r="Q3457" s="18"/>
      <c r="R3457" s="18"/>
      <c r="S3457" s="18"/>
      <c r="T3457" s="15"/>
      <c r="U3457" s="18"/>
      <c r="V3457" s="18"/>
      <c r="W3457" s="18"/>
      <c r="X3457" s="18"/>
      <c r="Y3457" s="18"/>
      <c r="Z3457" s="18"/>
      <c r="AA3457" s="18"/>
      <c r="AB3457" s="18"/>
      <c r="AC3457" s="18"/>
      <c r="AD3457" s="18"/>
    </row>
    <row r="3458">
      <c r="A3458" s="108">
        <v>2177.0</v>
      </c>
      <c r="B3458" s="108" t="s">
        <v>1584</v>
      </c>
      <c r="C3458" s="108" t="s">
        <v>395</v>
      </c>
      <c r="D3458" s="159"/>
      <c r="E3458" s="159" t="s">
        <v>1604</v>
      </c>
      <c r="F3458" s="159"/>
      <c r="G3458" s="159" t="s">
        <v>10459</v>
      </c>
      <c r="H3458" s="159" t="s">
        <v>10460</v>
      </c>
      <c r="I3458" s="159" t="s">
        <v>1607</v>
      </c>
      <c r="J3458" s="160" t="s">
        <v>10461</v>
      </c>
      <c r="K3458" s="159" t="s">
        <v>10458</v>
      </c>
      <c r="L3458" s="138"/>
      <c r="M3458" s="111"/>
      <c r="N3458" s="18"/>
      <c r="O3458" s="18"/>
      <c r="P3458" s="18"/>
      <c r="Q3458" s="18"/>
      <c r="R3458" s="18"/>
      <c r="S3458" s="18"/>
      <c r="T3458" s="15"/>
      <c r="U3458" s="18"/>
      <c r="V3458" s="18"/>
      <c r="W3458" s="18"/>
      <c r="X3458" s="18"/>
      <c r="Y3458" s="18"/>
      <c r="Z3458" s="18"/>
      <c r="AA3458" s="18"/>
      <c r="AB3458" s="18"/>
      <c r="AC3458" s="18"/>
      <c r="AD3458" s="18"/>
    </row>
    <row r="3459">
      <c r="A3459" s="108">
        <v>2169.0</v>
      </c>
      <c r="B3459" s="108" t="s">
        <v>1584</v>
      </c>
      <c r="C3459" s="108" t="s">
        <v>395</v>
      </c>
      <c r="D3459" s="159"/>
      <c r="E3459" s="159" t="s">
        <v>1604</v>
      </c>
      <c r="F3459" s="159"/>
      <c r="G3459" s="159" t="s">
        <v>10462</v>
      </c>
      <c r="H3459" s="159" t="s">
        <v>10463</v>
      </c>
      <c r="I3459" s="159" t="s">
        <v>1607</v>
      </c>
      <c r="J3459" s="160" t="s">
        <v>10464</v>
      </c>
      <c r="K3459" s="159" t="s">
        <v>10451</v>
      </c>
      <c r="L3459" s="138"/>
      <c r="M3459" s="111"/>
      <c r="N3459" s="18"/>
      <c r="O3459" s="18"/>
      <c r="P3459" s="18"/>
      <c r="Q3459" s="18"/>
      <c r="R3459" s="18"/>
      <c r="S3459" s="18"/>
      <c r="T3459" s="15"/>
      <c r="U3459" s="18"/>
      <c r="V3459" s="18"/>
      <c r="W3459" s="18"/>
      <c r="X3459" s="18"/>
      <c r="Y3459" s="18"/>
      <c r="Z3459" s="18"/>
      <c r="AA3459" s="18"/>
      <c r="AB3459" s="18"/>
      <c r="AC3459" s="18"/>
      <c r="AD3459" s="18"/>
    </row>
    <row r="3460">
      <c r="A3460" s="108">
        <v>2173.0</v>
      </c>
      <c r="B3460" s="108" t="s">
        <v>1584</v>
      </c>
      <c r="C3460" s="108" t="s">
        <v>395</v>
      </c>
      <c r="D3460" s="159"/>
      <c r="E3460" s="159" t="s">
        <v>1604</v>
      </c>
      <c r="F3460" s="159"/>
      <c r="G3460" s="159" t="s">
        <v>10465</v>
      </c>
      <c r="H3460" s="159" t="s">
        <v>10466</v>
      </c>
      <c r="I3460" s="159" t="s">
        <v>1607</v>
      </c>
      <c r="J3460" s="160" t="s">
        <v>10467</v>
      </c>
      <c r="K3460" s="159" t="s">
        <v>10455</v>
      </c>
      <c r="L3460" s="138"/>
      <c r="M3460" s="111"/>
      <c r="N3460" s="18"/>
      <c r="O3460" s="18"/>
      <c r="P3460" s="18"/>
      <c r="Q3460" s="18"/>
      <c r="R3460" s="18"/>
      <c r="S3460" s="18"/>
      <c r="T3460" s="15"/>
      <c r="U3460" s="18"/>
      <c r="V3460" s="18"/>
      <c r="W3460" s="18"/>
      <c r="X3460" s="18"/>
      <c r="Y3460" s="18"/>
      <c r="Z3460" s="18"/>
      <c r="AA3460" s="18"/>
      <c r="AB3460" s="18"/>
      <c r="AC3460" s="18"/>
      <c r="AD3460" s="18"/>
    </row>
    <row r="3461">
      <c r="A3461" s="108">
        <v>2157.0</v>
      </c>
      <c r="B3461" s="108" t="s">
        <v>1584</v>
      </c>
      <c r="C3461" s="108" t="s">
        <v>395</v>
      </c>
      <c r="D3461" s="159"/>
      <c r="E3461" s="159" t="s">
        <v>2749</v>
      </c>
      <c r="F3461" s="159"/>
      <c r="G3461" s="159" t="s">
        <v>10468</v>
      </c>
      <c r="H3461" s="159" t="s">
        <v>10469</v>
      </c>
      <c r="I3461" s="159" t="s">
        <v>1681</v>
      </c>
      <c r="J3461" s="160" t="s">
        <v>10470</v>
      </c>
      <c r="K3461" s="159" t="s">
        <v>10471</v>
      </c>
      <c r="L3461" s="138"/>
      <c r="M3461" s="111"/>
      <c r="N3461" s="18"/>
      <c r="O3461" s="18"/>
      <c r="P3461" s="18"/>
      <c r="Q3461" s="18"/>
      <c r="R3461" s="18"/>
      <c r="S3461" s="18"/>
      <c r="T3461" s="15"/>
      <c r="U3461" s="18"/>
      <c r="V3461" s="18"/>
      <c r="W3461" s="18"/>
      <c r="X3461" s="18"/>
      <c r="Y3461" s="18"/>
      <c r="Z3461" s="18"/>
      <c r="AA3461" s="18"/>
      <c r="AB3461" s="18"/>
      <c r="AC3461" s="18"/>
      <c r="AD3461" s="18"/>
    </row>
    <row r="3462">
      <c r="A3462" s="108">
        <v>2158.0</v>
      </c>
      <c r="B3462" s="108" t="s">
        <v>1584</v>
      </c>
      <c r="C3462" s="108" t="s">
        <v>395</v>
      </c>
      <c r="D3462" s="159"/>
      <c r="E3462" s="159" t="s">
        <v>2749</v>
      </c>
      <c r="F3462" s="159"/>
      <c r="G3462" s="159" t="s">
        <v>10472</v>
      </c>
      <c r="H3462" s="159" t="s">
        <v>10473</v>
      </c>
      <c r="I3462" s="159" t="s">
        <v>1681</v>
      </c>
      <c r="J3462" s="160" t="s">
        <v>10474</v>
      </c>
      <c r="K3462" s="159" t="s">
        <v>10471</v>
      </c>
      <c r="L3462" s="138"/>
      <c r="M3462" s="111"/>
      <c r="N3462" s="18"/>
      <c r="O3462" s="18"/>
      <c r="P3462" s="18"/>
      <c r="Q3462" s="18"/>
      <c r="R3462" s="18"/>
      <c r="S3462" s="18"/>
      <c r="T3462" s="15"/>
      <c r="U3462" s="18"/>
      <c r="V3462" s="18"/>
      <c r="W3462" s="18"/>
      <c r="X3462" s="18"/>
      <c r="Y3462" s="18"/>
      <c r="Z3462" s="18"/>
      <c r="AA3462" s="18"/>
      <c r="AB3462" s="18"/>
      <c r="AC3462" s="18"/>
      <c r="AD3462" s="18"/>
    </row>
    <row r="3463">
      <c r="A3463" s="108">
        <v>2159.0</v>
      </c>
      <c r="B3463" s="108" t="s">
        <v>1584</v>
      </c>
      <c r="C3463" s="108" t="s">
        <v>395</v>
      </c>
      <c r="D3463" s="159"/>
      <c r="E3463" s="159" t="s">
        <v>2749</v>
      </c>
      <c r="F3463" s="159"/>
      <c r="G3463" s="159" t="s">
        <v>10475</v>
      </c>
      <c r="H3463" s="159" t="s">
        <v>10476</v>
      </c>
      <c r="I3463" s="159" t="s">
        <v>1681</v>
      </c>
      <c r="J3463" s="160" t="s">
        <v>10477</v>
      </c>
      <c r="K3463" s="159" t="s">
        <v>10471</v>
      </c>
      <c r="L3463" s="138"/>
      <c r="M3463" s="111"/>
      <c r="N3463" s="18"/>
      <c r="O3463" s="18"/>
      <c r="P3463" s="18"/>
      <c r="Q3463" s="18"/>
      <c r="R3463" s="18"/>
      <c r="S3463" s="18"/>
      <c r="T3463" s="15"/>
      <c r="U3463" s="18"/>
      <c r="V3463" s="18"/>
      <c r="W3463" s="18"/>
      <c r="X3463" s="18"/>
      <c r="Y3463" s="18"/>
      <c r="Z3463" s="18"/>
      <c r="AA3463" s="18"/>
      <c r="AB3463" s="18"/>
      <c r="AC3463" s="18"/>
      <c r="AD3463" s="18"/>
    </row>
    <row r="3464">
      <c r="A3464" s="108">
        <v>2160.0</v>
      </c>
      <c r="B3464" s="108" t="s">
        <v>1584</v>
      </c>
      <c r="C3464" s="108" t="s">
        <v>395</v>
      </c>
      <c r="D3464" s="159"/>
      <c r="E3464" s="159" t="s">
        <v>2749</v>
      </c>
      <c r="F3464" s="159"/>
      <c r="G3464" s="159" t="s">
        <v>10478</v>
      </c>
      <c r="H3464" s="159" t="s">
        <v>10479</v>
      </c>
      <c r="I3464" s="159" t="s">
        <v>1681</v>
      </c>
      <c r="J3464" s="160" t="s">
        <v>10480</v>
      </c>
      <c r="K3464" s="159" t="s">
        <v>10471</v>
      </c>
      <c r="L3464" s="138"/>
      <c r="M3464" s="111"/>
      <c r="N3464" s="18"/>
      <c r="O3464" s="18"/>
      <c r="P3464" s="18"/>
      <c r="Q3464" s="18"/>
      <c r="R3464" s="18"/>
      <c r="S3464" s="18"/>
      <c r="T3464" s="15"/>
      <c r="U3464" s="18"/>
      <c r="V3464" s="18"/>
      <c r="W3464" s="18"/>
      <c r="X3464" s="18"/>
      <c r="Y3464" s="18"/>
      <c r="Z3464" s="18"/>
      <c r="AA3464" s="18"/>
      <c r="AB3464" s="18"/>
      <c r="AC3464" s="18"/>
      <c r="AD3464" s="18"/>
    </row>
    <row r="3465">
      <c r="A3465" s="108">
        <v>2161.0</v>
      </c>
      <c r="B3465" s="108" t="s">
        <v>1584</v>
      </c>
      <c r="C3465" s="108" t="s">
        <v>395</v>
      </c>
      <c r="D3465" s="159"/>
      <c r="E3465" s="159" t="s">
        <v>2749</v>
      </c>
      <c r="F3465" s="159"/>
      <c r="G3465" s="159" t="s">
        <v>10481</v>
      </c>
      <c r="H3465" s="159" t="s">
        <v>10482</v>
      </c>
      <c r="I3465" s="159" t="s">
        <v>1681</v>
      </c>
      <c r="J3465" s="160" t="s">
        <v>10483</v>
      </c>
      <c r="K3465" s="159" t="s">
        <v>10471</v>
      </c>
      <c r="L3465" s="138"/>
      <c r="M3465" s="111"/>
      <c r="N3465" s="18"/>
      <c r="O3465" s="18"/>
      <c r="P3465" s="18"/>
      <c r="Q3465" s="18"/>
      <c r="R3465" s="18"/>
      <c r="S3465" s="18"/>
      <c r="T3465" s="15"/>
      <c r="U3465" s="18"/>
      <c r="V3465" s="18"/>
      <c r="W3465" s="18"/>
      <c r="X3465" s="18"/>
      <c r="Y3465" s="18"/>
      <c r="Z3465" s="18"/>
      <c r="AA3465" s="18"/>
      <c r="AB3465" s="18"/>
      <c r="AC3465" s="18"/>
      <c r="AD3465" s="18"/>
    </row>
    <row r="3466">
      <c r="A3466" s="108">
        <v>2181.0</v>
      </c>
      <c r="B3466" s="108" t="s">
        <v>1584</v>
      </c>
      <c r="C3466" s="108" t="s">
        <v>395</v>
      </c>
      <c r="D3466" s="159"/>
      <c r="E3466" s="159" t="s">
        <v>1585</v>
      </c>
      <c r="F3466" s="159"/>
      <c r="G3466" s="159" t="s">
        <v>10484</v>
      </c>
      <c r="H3466" s="159" t="s">
        <v>10485</v>
      </c>
      <c r="I3466" s="159" t="s">
        <v>1588</v>
      </c>
      <c r="J3466" s="160" t="s">
        <v>10486</v>
      </c>
      <c r="K3466" s="159" t="s">
        <v>1979</v>
      </c>
      <c r="L3466" s="138"/>
      <c r="M3466" s="111"/>
      <c r="N3466" s="18"/>
      <c r="O3466" s="18"/>
      <c r="P3466" s="18"/>
      <c r="Q3466" s="18"/>
      <c r="R3466" s="18"/>
      <c r="S3466" s="18"/>
      <c r="T3466" s="15"/>
      <c r="U3466" s="18"/>
      <c r="V3466" s="18"/>
      <c r="W3466" s="18"/>
      <c r="X3466" s="18"/>
      <c r="Y3466" s="18"/>
      <c r="Z3466" s="18"/>
      <c r="AA3466" s="18"/>
      <c r="AB3466" s="18"/>
      <c r="AC3466" s="18"/>
      <c r="AD3466" s="18"/>
    </row>
    <row r="3467">
      <c r="A3467" s="108">
        <v>2182.0</v>
      </c>
      <c r="B3467" s="108" t="s">
        <v>1584</v>
      </c>
      <c r="C3467" s="108" t="s">
        <v>395</v>
      </c>
      <c r="D3467" s="159"/>
      <c r="E3467" s="159" t="s">
        <v>1585</v>
      </c>
      <c r="F3467" s="159"/>
      <c r="G3467" s="159" t="s">
        <v>10487</v>
      </c>
      <c r="H3467" s="159" t="s">
        <v>10488</v>
      </c>
      <c r="I3467" s="159" t="s">
        <v>1588</v>
      </c>
      <c r="J3467" s="160" t="s">
        <v>10489</v>
      </c>
      <c r="K3467" s="159" t="s">
        <v>1979</v>
      </c>
      <c r="L3467" s="138"/>
      <c r="M3467" s="111"/>
      <c r="N3467" s="18"/>
      <c r="O3467" s="18"/>
      <c r="P3467" s="18"/>
      <c r="Q3467" s="18"/>
      <c r="R3467" s="18"/>
      <c r="S3467" s="18"/>
      <c r="T3467" s="15"/>
      <c r="U3467" s="18"/>
      <c r="V3467" s="18"/>
      <c r="W3467" s="18"/>
      <c r="X3467" s="18"/>
      <c r="Y3467" s="18"/>
      <c r="Z3467" s="18"/>
      <c r="AA3467" s="18"/>
      <c r="AB3467" s="18"/>
      <c r="AC3467" s="18"/>
      <c r="AD3467" s="18"/>
    </row>
    <row r="3468">
      <c r="A3468" s="108">
        <v>2164.0</v>
      </c>
      <c r="B3468" s="108" t="s">
        <v>1584</v>
      </c>
      <c r="C3468" s="108" t="s">
        <v>395</v>
      </c>
      <c r="D3468" s="159"/>
      <c r="E3468" s="159" t="s">
        <v>2749</v>
      </c>
      <c r="F3468" s="159"/>
      <c r="G3468" s="159" t="s">
        <v>10490</v>
      </c>
      <c r="H3468" s="159" t="s">
        <v>10491</v>
      </c>
      <c r="I3468" s="159" t="s">
        <v>1681</v>
      </c>
      <c r="J3468" s="160" t="s">
        <v>10492</v>
      </c>
      <c r="K3468" s="159" t="s">
        <v>3599</v>
      </c>
      <c r="L3468" s="138"/>
      <c r="M3468" s="111"/>
      <c r="N3468" s="18"/>
      <c r="O3468" s="113"/>
      <c r="P3468" s="113"/>
      <c r="Q3468" s="18"/>
      <c r="R3468" s="18"/>
      <c r="S3468" s="15"/>
      <c r="T3468" s="18"/>
      <c r="U3468" s="18"/>
      <c r="V3468" s="18"/>
      <c r="W3468" s="18"/>
      <c r="X3468" s="18"/>
      <c r="Y3468" s="18"/>
      <c r="Z3468" s="18"/>
      <c r="AA3468" s="18"/>
      <c r="AB3468" s="18"/>
      <c r="AC3468" s="18"/>
      <c r="AD3468" s="18"/>
    </row>
    <row r="3469">
      <c r="A3469" s="108">
        <v>2165.0</v>
      </c>
      <c r="B3469" s="108" t="s">
        <v>1584</v>
      </c>
      <c r="C3469" s="108" t="s">
        <v>395</v>
      </c>
      <c r="D3469" s="159"/>
      <c r="E3469" s="159" t="s">
        <v>2749</v>
      </c>
      <c r="F3469" s="159"/>
      <c r="G3469" s="159" t="s">
        <v>10493</v>
      </c>
      <c r="H3469" s="159" t="s">
        <v>10494</v>
      </c>
      <c r="I3469" s="159" t="s">
        <v>1681</v>
      </c>
      <c r="J3469" s="160" t="s">
        <v>10495</v>
      </c>
      <c r="K3469" s="159" t="s">
        <v>3599</v>
      </c>
      <c r="L3469" s="138"/>
      <c r="M3469" s="111"/>
      <c r="N3469" s="18"/>
      <c r="O3469" s="113"/>
      <c r="P3469" s="113"/>
      <c r="Q3469" s="18"/>
      <c r="R3469" s="18"/>
      <c r="S3469" s="15"/>
      <c r="T3469" s="18"/>
      <c r="U3469" s="18"/>
      <c r="V3469" s="18"/>
      <c r="W3469" s="18"/>
      <c r="X3469" s="18"/>
      <c r="Y3469" s="18"/>
      <c r="Z3469" s="18"/>
      <c r="AA3469" s="18"/>
      <c r="AB3469" s="18"/>
      <c r="AC3469" s="18"/>
      <c r="AD3469" s="18"/>
    </row>
    <row r="3470">
      <c r="A3470" s="108">
        <v>2162.0</v>
      </c>
      <c r="B3470" s="108" t="s">
        <v>1584</v>
      </c>
      <c r="C3470" s="108" t="s">
        <v>395</v>
      </c>
      <c r="D3470" s="159"/>
      <c r="E3470" s="159" t="s">
        <v>2749</v>
      </c>
      <c r="F3470" s="159"/>
      <c r="G3470" s="159" t="s">
        <v>10496</v>
      </c>
      <c r="H3470" s="159" t="s">
        <v>10497</v>
      </c>
      <c r="I3470" s="159" t="s">
        <v>1681</v>
      </c>
      <c r="J3470" s="160" t="s">
        <v>10498</v>
      </c>
      <c r="K3470" s="159" t="s">
        <v>3599</v>
      </c>
      <c r="L3470" s="138"/>
      <c r="M3470" s="111"/>
      <c r="N3470" s="18"/>
      <c r="O3470" s="18"/>
      <c r="P3470" s="18"/>
      <c r="Q3470" s="18"/>
      <c r="R3470" s="18"/>
      <c r="S3470" s="18"/>
      <c r="T3470" s="15"/>
      <c r="U3470" s="18"/>
      <c r="V3470" s="18"/>
      <c r="W3470" s="18"/>
      <c r="X3470" s="18"/>
      <c r="Y3470" s="18"/>
      <c r="Z3470" s="18"/>
      <c r="AA3470" s="18"/>
      <c r="AB3470" s="18"/>
      <c r="AC3470" s="18"/>
      <c r="AD3470" s="18"/>
    </row>
    <row r="3471">
      <c r="A3471" s="108">
        <v>2163.0</v>
      </c>
      <c r="B3471" s="108" t="s">
        <v>1584</v>
      </c>
      <c r="C3471" s="108" t="s">
        <v>395</v>
      </c>
      <c r="D3471" s="159"/>
      <c r="E3471" s="159" t="s">
        <v>2749</v>
      </c>
      <c r="F3471" s="159"/>
      <c r="G3471" s="159" t="s">
        <v>10499</v>
      </c>
      <c r="H3471" s="159" t="s">
        <v>10500</v>
      </c>
      <c r="I3471" s="159" t="s">
        <v>1681</v>
      </c>
      <c r="J3471" s="160" t="s">
        <v>10501</v>
      </c>
      <c r="K3471" s="159" t="s">
        <v>3599</v>
      </c>
      <c r="L3471" s="138"/>
      <c r="M3471" s="111"/>
      <c r="N3471" s="18"/>
      <c r="O3471" s="18"/>
      <c r="P3471" s="18"/>
      <c r="Q3471" s="18"/>
      <c r="R3471" s="18"/>
      <c r="S3471" s="18"/>
      <c r="T3471" s="15"/>
      <c r="U3471" s="18"/>
      <c r="V3471" s="18"/>
      <c r="W3471" s="18"/>
      <c r="X3471" s="18"/>
      <c r="Y3471" s="18"/>
      <c r="Z3471" s="18"/>
      <c r="AA3471" s="18"/>
      <c r="AB3471" s="18"/>
      <c r="AC3471" s="18"/>
      <c r="AD3471" s="18"/>
    </row>
    <row r="3472">
      <c r="A3472" s="108">
        <v>2178.0</v>
      </c>
      <c r="B3472" s="108" t="s">
        <v>1584</v>
      </c>
      <c r="C3472" s="108" t="s">
        <v>395</v>
      </c>
      <c r="D3472" s="159"/>
      <c r="E3472" s="159" t="s">
        <v>1634</v>
      </c>
      <c r="F3472" s="159"/>
      <c r="G3472" s="159" t="s">
        <v>10502</v>
      </c>
      <c r="H3472" s="159" t="s">
        <v>10503</v>
      </c>
      <c r="I3472" s="159" t="s">
        <v>1637</v>
      </c>
      <c r="J3472" s="160" t="s">
        <v>10504</v>
      </c>
      <c r="K3472" s="159" t="s">
        <v>2777</v>
      </c>
      <c r="L3472" s="138"/>
      <c r="M3472" s="111"/>
      <c r="N3472" s="18"/>
      <c r="O3472" s="18"/>
      <c r="P3472" s="18"/>
      <c r="Q3472" s="18"/>
      <c r="R3472" s="18"/>
      <c r="S3472" s="18"/>
      <c r="T3472" s="15"/>
      <c r="U3472" s="18"/>
      <c r="V3472" s="18"/>
      <c r="W3472" s="18"/>
      <c r="X3472" s="18"/>
      <c r="Y3472" s="18"/>
      <c r="Z3472" s="18"/>
      <c r="AA3472" s="18"/>
      <c r="AB3472" s="18"/>
      <c r="AC3472" s="18"/>
      <c r="AD3472" s="18"/>
    </row>
    <row r="3473">
      <c r="A3473" s="108">
        <v>2179.0</v>
      </c>
      <c r="B3473" s="108" t="s">
        <v>1584</v>
      </c>
      <c r="C3473" s="108" t="s">
        <v>395</v>
      </c>
      <c r="D3473" s="159"/>
      <c r="E3473" s="159" t="s">
        <v>1634</v>
      </c>
      <c r="F3473" s="159"/>
      <c r="G3473" s="159" t="s">
        <v>10502</v>
      </c>
      <c r="H3473" s="159" t="s">
        <v>10503</v>
      </c>
      <c r="I3473" s="159" t="s">
        <v>1637</v>
      </c>
      <c r="J3473" s="160" t="s">
        <v>10505</v>
      </c>
      <c r="K3473" s="159" t="s">
        <v>1660</v>
      </c>
      <c r="L3473" s="138"/>
      <c r="M3473" s="111"/>
      <c r="N3473" s="18"/>
      <c r="O3473" s="18"/>
      <c r="P3473" s="18"/>
      <c r="Q3473" s="18"/>
      <c r="R3473" s="18"/>
      <c r="S3473" s="18"/>
      <c r="T3473" s="15"/>
      <c r="U3473" s="18"/>
      <c r="V3473" s="18"/>
      <c r="W3473" s="18"/>
      <c r="X3473" s="18"/>
      <c r="Y3473" s="18"/>
      <c r="Z3473" s="18"/>
      <c r="AA3473" s="18"/>
      <c r="AB3473" s="18"/>
      <c r="AC3473" s="18"/>
      <c r="AD3473" s="18"/>
    </row>
    <row r="3474">
      <c r="A3474" s="108">
        <v>2180.0</v>
      </c>
      <c r="B3474" s="108" t="s">
        <v>1584</v>
      </c>
      <c r="C3474" s="108" t="s">
        <v>395</v>
      </c>
      <c r="D3474" s="159"/>
      <c r="E3474" s="159" t="s">
        <v>1634</v>
      </c>
      <c r="F3474" s="159"/>
      <c r="G3474" s="159" t="s">
        <v>10502</v>
      </c>
      <c r="H3474" s="159" t="s">
        <v>10503</v>
      </c>
      <c r="I3474" s="159" t="s">
        <v>1637</v>
      </c>
      <c r="J3474" s="160" t="s">
        <v>10506</v>
      </c>
      <c r="K3474" s="159" t="s">
        <v>1833</v>
      </c>
      <c r="L3474" s="138"/>
      <c r="M3474" s="111"/>
      <c r="N3474" s="18"/>
      <c r="O3474" s="113"/>
      <c r="P3474" s="113"/>
      <c r="Q3474" s="18"/>
      <c r="R3474" s="18"/>
      <c r="S3474" s="15"/>
      <c r="T3474" s="18"/>
      <c r="U3474" s="18"/>
      <c r="V3474" s="18"/>
      <c r="W3474" s="18"/>
      <c r="X3474" s="18"/>
      <c r="Y3474" s="18"/>
      <c r="Z3474" s="18"/>
      <c r="AA3474" s="18"/>
      <c r="AB3474" s="18"/>
      <c r="AC3474" s="18"/>
      <c r="AD3474" s="18"/>
    </row>
    <row r="3475">
      <c r="A3475" s="108">
        <v>2183.0</v>
      </c>
      <c r="B3475" s="108" t="s">
        <v>1584</v>
      </c>
      <c r="C3475" s="108" t="s">
        <v>395</v>
      </c>
      <c r="D3475" s="159"/>
      <c r="E3475" s="159" t="s">
        <v>2825</v>
      </c>
      <c r="F3475" s="159"/>
      <c r="G3475" s="159" t="s">
        <v>10507</v>
      </c>
      <c r="H3475" s="159" t="s">
        <v>10503</v>
      </c>
      <c r="I3475" s="159" t="s">
        <v>1715</v>
      </c>
      <c r="J3475" s="160" t="s">
        <v>10508</v>
      </c>
      <c r="K3475" s="159" t="s">
        <v>1717</v>
      </c>
      <c r="L3475" s="138"/>
      <c r="M3475" s="111"/>
      <c r="N3475" s="18"/>
      <c r="O3475" s="113"/>
      <c r="P3475" s="113"/>
      <c r="Q3475" s="18"/>
      <c r="R3475" s="18"/>
      <c r="S3475" s="15"/>
      <c r="T3475" s="18"/>
      <c r="U3475" s="18"/>
      <c r="V3475" s="18"/>
      <c r="W3475" s="18"/>
      <c r="X3475" s="18"/>
      <c r="Y3475" s="18"/>
      <c r="Z3475" s="18"/>
      <c r="AA3475" s="18"/>
      <c r="AB3475" s="18"/>
      <c r="AC3475" s="18"/>
      <c r="AD3475" s="18"/>
    </row>
    <row r="3476">
      <c r="A3476" s="108">
        <v>2199.0</v>
      </c>
      <c r="B3476" s="108" t="s">
        <v>1584</v>
      </c>
      <c r="C3476" s="108" t="s">
        <v>395</v>
      </c>
      <c r="D3476" s="159"/>
      <c r="E3476" s="159" t="s">
        <v>1597</v>
      </c>
      <c r="F3476" s="159"/>
      <c r="G3476" s="159" t="s">
        <v>10509</v>
      </c>
      <c r="H3476" s="159" t="s">
        <v>10503</v>
      </c>
      <c r="I3476" s="159" t="s">
        <v>1600</v>
      </c>
      <c r="J3476" s="160" t="s">
        <v>10510</v>
      </c>
      <c r="K3476" s="159" t="s">
        <v>1787</v>
      </c>
      <c r="L3476" s="138"/>
      <c r="M3476" s="111"/>
      <c r="N3476" s="18"/>
      <c r="O3476" s="113"/>
      <c r="P3476" s="113"/>
      <c r="Q3476" s="18"/>
      <c r="R3476" s="18"/>
      <c r="S3476" s="15"/>
      <c r="T3476" s="18"/>
      <c r="U3476" s="18"/>
      <c r="V3476" s="18"/>
      <c r="W3476" s="18"/>
      <c r="X3476" s="18"/>
      <c r="Y3476" s="18"/>
      <c r="Z3476" s="18"/>
      <c r="AA3476" s="18"/>
      <c r="AB3476" s="18"/>
      <c r="AC3476" s="18"/>
      <c r="AD3476" s="18"/>
    </row>
    <row r="3477">
      <c r="A3477" s="108">
        <v>2198.0</v>
      </c>
      <c r="B3477" s="108" t="s">
        <v>1584</v>
      </c>
      <c r="C3477" s="108" t="s">
        <v>395</v>
      </c>
      <c r="D3477" s="159"/>
      <c r="E3477" s="159" t="s">
        <v>1597</v>
      </c>
      <c r="F3477" s="159"/>
      <c r="G3477" s="159" t="s">
        <v>10511</v>
      </c>
      <c r="H3477" s="159" t="s">
        <v>10512</v>
      </c>
      <c r="I3477" s="159" t="s">
        <v>1600</v>
      </c>
      <c r="J3477" s="160" t="s">
        <v>10513</v>
      </c>
      <c r="K3477" s="159" t="s">
        <v>1602</v>
      </c>
      <c r="L3477" s="138"/>
      <c r="M3477" s="111"/>
      <c r="N3477" s="18"/>
      <c r="O3477" s="18"/>
      <c r="P3477" s="18"/>
      <c r="Q3477" s="18"/>
      <c r="R3477" s="18"/>
      <c r="S3477" s="18"/>
      <c r="T3477" s="15"/>
      <c r="U3477" s="18"/>
      <c r="V3477" s="18"/>
      <c r="W3477" s="18"/>
      <c r="X3477" s="18"/>
      <c r="Y3477" s="18"/>
      <c r="Z3477" s="18"/>
      <c r="AA3477" s="18"/>
      <c r="AB3477" s="18"/>
      <c r="AC3477" s="18"/>
      <c r="AD3477" s="18"/>
    </row>
    <row r="3478">
      <c r="A3478" s="108">
        <v>2196.0</v>
      </c>
      <c r="B3478" s="108" t="s">
        <v>1584</v>
      </c>
      <c r="C3478" s="108" t="s">
        <v>395</v>
      </c>
      <c r="D3478" s="159"/>
      <c r="E3478" s="159" t="s">
        <v>1597</v>
      </c>
      <c r="F3478" s="159"/>
      <c r="G3478" s="159" t="s">
        <v>10514</v>
      </c>
      <c r="H3478" s="159" t="s">
        <v>10515</v>
      </c>
      <c r="I3478" s="159" t="s">
        <v>1600</v>
      </c>
      <c r="J3478" s="160" t="s">
        <v>10516</v>
      </c>
      <c r="K3478" s="159" t="s">
        <v>1602</v>
      </c>
      <c r="L3478" s="138"/>
      <c r="M3478" s="111"/>
      <c r="N3478" s="18"/>
      <c r="O3478" s="113"/>
      <c r="P3478" s="113"/>
      <c r="Q3478" s="18"/>
      <c r="R3478" s="18"/>
      <c r="S3478" s="15"/>
      <c r="T3478" s="18"/>
      <c r="U3478" s="18"/>
      <c r="V3478" s="18"/>
      <c r="W3478" s="18"/>
      <c r="X3478" s="18"/>
      <c r="Y3478" s="18"/>
      <c r="Z3478" s="18"/>
      <c r="AA3478" s="18"/>
      <c r="AB3478" s="18"/>
      <c r="AC3478" s="18"/>
      <c r="AD3478" s="18"/>
    </row>
    <row r="3479">
      <c r="A3479" s="108">
        <v>2197.0</v>
      </c>
      <c r="B3479" s="108" t="s">
        <v>1584</v>
      </c>
      <c r="C3479" s="108" t="s">
        <v>395</v>
      </c>
      <c r="D3479" s="159"/>
      <c r="E3479" s="159" t="s">
        <v>1597</v>
      </c>
      <c r="F3479" s="159"/>
      <c r="G3479" s="159" t="s">
        <v>10517</v>
      </c>
      <c r="H3479" s="159" t="s">
        <v>10518</v>
      </c>
      <c r="I3479" s="159" t="s">
        <v>1600</v>
      </c>
      <c r="J3479" s="160" t="s">
        <v>10519</v>
      </c>
      <c r="K3479" s="159" t="s">
        <v>1602</v>
      </c>
      <c r="L3479" s="138"/>
      <c r="M3479" s="111"/>
      <c r="N3479" s="18"/>
      <c r="O3479" s="113"/>
      <c r="P3479" s="113"/>
      <c r="Q3479" s="18"/>
      <c r="R3479" s="18"/>
      <c r="S3479" s="15"/>
      <c r="T3479" s="18"/>
      <c r="U3479" s="18"/>
      <c r="V3479" s="18"/>
      <c r="W3479" s="18"/>
      <c r="X3479" s="18"/>
      <c r="Y3479" s="18"/>
      <c r="Z3479" s="18"/>
      <c r="AA3479" s="18"/>
      <c r="AB3479" s="18"/>
      <c r="AC3479" s="18"/>
      <c r="AD3479" s="18"/>
    </row>
    <row r="3480">
      <c r="A3480" s="108">
        <v>2167.0</v>
      </c>
      <c r="B3480" s="108" t="s">
        <v>1584</v>
      </c>
      <c r="C3480" s="108" t="s">
        <v>395</v>
      </c>
      <c r="D3480" s="159"/>
      <c r="E3480" s="159" t="s">
        <v>1604</v>
      </c>
      <c r="F3480" s="159"/>
      <c r="G3480" s="159" t="s">
        <v>10520</v>
      </c>
      <c r="H3480" s="159" t="s">
        <v>10521</v>
      </c>
      <c r="I3480" s="159" t="s">
        <v>1607</v>
      </c>
      <c r="J3480" s="160" t="s">
        <v>10522</v>
      </c>
      <c r="K3480" s="159" t="s">
        <v>10451</v>
      </c>
      <c r="L3480" s="138"/>
      <c r="M3480" s="111"/>
      <c r="N3480" s="18"/>
      <c r="O3480" s="113"/>
      <c r="P3480" s="113"/>
      <c r="Q3480" s="18"/>
      <c r="R3480" s="18"/>
      <c r="S3480" s="15"/>
      <c r="T3480" s="18"/>
      <c r="U3480" s="18"/>
      <c r="V3480" s="18"/>
      <c r="W3480" s="18"/>
      <c r="X3480" s="18"/>
      <c r="Y3480" s="18"/>
      <c r="Z3480" s="18"/>
      <c r="AA3480" s="18"/>
      <c r="AB3480" s="18"/>
      <c r="AC3480" s="18"/>
      <c r="AD3480" s="18"/>
    </row>
    <row r="3481">
      <c r="A3481" s="108">
        <v>2171.0</v>
      </c>
      <c r="B3481" s="108" t="s">
        <v>1584</v>
      </c>
      <c r="C3481" s="108" t="s">
        <v>395</v>
      </c>
      <c r="D3481" s="159"/>
      <c r="E3481" s="159" t="s">
        <v>1604</v>
      </c>
      <c r="F3481" s="159"/>
      <c r="G3481" s="159" t="s">
        <v>10523</v>
      </c>
      <c r="H3481" s="159" t="s">
        <v>10524</v>
      </c>
      <c r="I3481" s="159" t="s">
        <v>1607</v>
      </c>
      <c r="J3481" s="160" t="s">
        <v>10525</v>
      </c>
      <c r="K3481" s="159" t="s">
        <v>10455</v>
      </c>
      <c r="L3481" s="138"/>
      <c r="M3481" s="111"/>
      <c r="N3481" s="18"/>
      <c r="O3481" s="113"/>
      <c r="P3481" s="113"/>
      <c r="Q3481" s="18"/>
      <c r="R3481" s="18"/>
      <c r="S3481" s="15"/>
      <c r="T3481" s="18"/>
      <c r="U3481" s="18"/>
      <c r="V3481" s="18"/>
      <c r="W3481" s="18"/>
      <c r="X3481" s="18"/>
      <c r="Y3481" s="18"/>
      <c r="Z3481" s="18"/>
      <c r="AA3481" s="18"/>
      <c r="AB3481" s="18"/>
      <c r="AC3481" s="18"/>
      <c r="AD3481" s="18"/>
    </row>
    <row r="3482">
      <c r="A3482" s="108">
        <v>2175.0</v>
      </c>
      <c r="B3482" s="108" t="s">
        <v>1584</v>
      </c>
      <c r="C3482" s="108" t="s">
        <v>395</v>
      </c>
      <c r="D3482" s="159"/>
      <c r="E3482" s="159" t="s">
        <v>1604</v>
      </c>
      <c r="F3482" s="159"/>
      <c r="G3482" s="159" t="s">
        <v>10526</v>
      </c>
      <c r="H3482" s="159" t="s">
        <v>10527</v>
      </c>
      <c r="I3482" s="159" t="s">
        <v>1607</v>
      </c>
      <c r="J3482" s="160" t="s">
        <v>10528</v>
      </c>
      <c r="K3482" s="159" t="s">
        <v>10458</v>
      </c>
      <c r="L3482" s="138"/>
      <c r="M3482" s="111"/>
      <c r="N3482" s="18"/>
      <c r="O3482" s="18"/>
      <c r="P3482" s="18"/>
      <c r="Q3482" s="18"/>
      <c r="R3482" s="18"/>
      <c r="S3482" s="18"/>
      <c r="T3482" s="15"/>
      <c r="U3482" s="18"/>
      <c r="V3482" s="18"/>
      <c r="W3482" s="18"/>
      <c r="X3482" s="18"/>
      <c r="Y3482" s="18"/>
      <c r="Z3482" s="18"/>
      <c r="AA3482" s="18"/>
      <c r="AB3482" s="18"/>
      <c r="AC3482" s="18"/>
      <c r="AD3482" s="18"/>
    </row>
    <row r="3483">
      <c r="A3483" s="108">
        <v>2166.0</v>
      </c>
      <c r="B3483" s="108" t="s">
        <v>1584</v>
      </c>
      <c r="C3483" s="108" t="s">
        <v>395</v>
      </c>
      <c r="D3483" s="159"/>
      <c r="E3483" s="159" t="s">
        <v>1604</v>
      </c>
      <c r="F3483" s="159"/>
      <c r="G3483" s="159" t="s">
        <v>10529</v>
      </c>
      <c r="H3483" s="159" t="s">
        <v>10530</v>
      </c>
      <c r="I3483" s="159" t="s">
        <v>1607</v>
      </c>
      <c r="J3483" s="160" t="s">
        <v>10531</v>
      </c>
      <c r="K3483" s="159" t="s">
        <v>10451</v>
      </c>
      <c r="L3483" s="138"/>
      <c r="M3483" s="111"/>
      <c r="N3483" s="18"/>
      <c r="O3483" s="18"/>
      <c r="P3483" s="18"/>
      <c r="Q3483" s="18"/>
      <c r="R3483" s="18"/>
      <c r="S3483" s="18"/>
      <c r="T3483" s="15"/>
      <c r="U3483" s="18"/>
      <c r="V3483" s="18"/>
      <c r="W3483" s="18"/>
      <c r="X3483" s="18"/>
      <c r="Y3483" s="18"/>
      <c r="Z3483" s="18"/>
      <c r="AA3483" s="18"/>
      <c r="AB3483" s="18"/>
      <c r="AC3483" s="18"/>
      <c r="AD3483" s="18"/>
    </row>
    <row r="3484">
      <c r="A3484" s="108">
        <v>2170.0</v>
      </c>
      <c r="B3484" s="108" t="s">
        <v>1584</v>
      </c>
      <c r="C3484" s="108" t="s">
        <v>395</v>
      </c>
      <c r="D3484" s="159"/>
      <c r="E3484" s="159" t="s">
        <v>1604</v>
      </c>
      <c r="F3484" s="159"/>
      <c r="G3484" s="159" t="s">
        <v>10532</v>
      </c>
      <c r="H3484" s="159" t="s">
        <v>10533</v>
      </c>
      <c r="I3484" s="159" t="s">
        <v>1607</v>
      </c>
      <c r="J3484" s="160" t="s">
        <v>10534</v>
      </c>
      <c r="K3484" s="159" t="s">
        <v>10455</v>
      </c>
      <c r="L3484" s="138"/>
      <c r="M3484" s="111"/>
      <c r="N3484" s="18"/>
      <c r="O3484" s="18"/>
      <c r="P3484" s="18"/>
      <c r="Q3484" s="18"/>
      <c r="R3484" s="18"/>
      <c r="S3484" s="18"/>
      <c r="T3484" s="15"/>
      <c r="U3484" s="18"/>
      <c r="V3484" s="18"/>
      <c r="W3484" s="18"/>
      <c r="X3484" s="18"/>
      <c r="Y3484" s="18"/>
      <c r="Z3484" s="18"/>
      <c r="AA3484" s="18"/>
      <c r="AB3484" s="18"/>
      <c r="AC3484" s="18"/>
      <c r="AD3484" s="18"/>
    </row>
    <row r="3485">
      <c r="A3485" s="108">
        <v>2174.0</v>
      </c>
      <c r="B3485" s="108" t="s">
        <v>1584</v>
      </c>
      <c r="C3485" s="108" t="s">
        <v>395</v>
      </c>
      <c r="D3485" s="159"/>
      <c r="E3485" s="159" t="s">
        <v>1604</v>
      </c>
      <c r="F3485" s="159"/>
      <c r="G3485" s="159" t="s">
        <v>10535</v>
      </c>
      <c r="H3485" s="159" t="s">
        <v>10536</v>
      </c>
      <c r="I3485" s="159" t="s">
        <v>1607</v>
      </c>
      <c r="J3485" s="160" t="s">
        <v>10537</v>
      </c>
      <c r="K3485" s="159" t="s">
        <v>10458</v>
      </c>
      <c r="L3485" s="138"/>
      <c r="M3485" s="111"/>
      <c r="N3485" s="18"/>
      <c r="O3485" s="18"/>
      <c r="P3485" s="18"/>
      <c r="Q3485" s="18"/>
      <c r="R3485" s="18"/>
      <c r="S3485" s="18"/>
      <c r="T3485" s="15"/>
      <c r="U3485" s="18"/>
      <c r="V3485" s="18"/>
      <c r="W3485" s="18"/>
      <c r="X3485" s="18"/>
      <c r="Y3485" s="18"/>
      <c r="Z3485" s="18"/>
      <c r="AA3485" s="18"/>
      <c r="AB3485" s="18"/>
      <c r="AC3485" s="18"/>
      <c r="AD3485" s="18"/>
    </row>
    <row r="3486">
      <c r="A3486" s="108">
        <v>2188.0</v>
      </c>
      <c r="B3486" s="108" t="s">
        <v>1584</v>
      </c>
      <c r="C3486" s="108" t="s">
        <v>395</v>
      </c>
      <c r="D3486" s="159"/>
      <c r="E3486" s="159" t="s">
        <v>2765</v>
      </c>
      <c r="F3486" s="159"/>
      <c r="G3486" s="159" t="s">
        <v>10538</v>
      </c>
      <c r="H3486" s="159" t="s">
        <v>10539</v>
      </c>
      <c r="I3486" s="159" t="s">
        <v>1722</v>
      </c>
      <c r="J3486" s="160" t="s">
        <v>10540</v>
      </c>
      <c r="K3486" s="159" t="s">
        <v>3680</v>
      </c>
      <c r="L3486" s="138"/>
      <c r="M3486" s="111"/>
      <c r="N3486" s="18"/>
      <c r="O3486" s="18"/>
      <c r="P3486" s="18"/>
      <c r="Q3486" s="18"/>
      <c r="R3486" s="18"/>
      <c r="S3486" s="18"/>
      <c r="T3486" s="15"/>
      <c r="U3486" s="18"/>
      <c r="V3486" s="18"/>
      <c r="W3486" s="18"/>
      <c r="X3486" s="18"/>
      <c r="Y3486" s="18"/>
      <c r="Z3486" s="18"/>
      <c r="AA3486" s="18"/>
      <c r="AB3486" s="18"/>
      <c r="AC3486" s="18"/>
      <c r="AD3486" s="18"/>
    </row>
    <row r="3487">
      <c r="A3487" s="108">
        <v>2192.0</v>
      </c>
      <c r="B3487" s="108" t="s">
        <v>1584</v>
      </c>
      <c r="C3487" s="108" t="s">
        <v>395</v>
      </c>
      <c r="D3487" s="159"/>
      <c r="E3487" s="159" t="s">
        <v>2765</v>
      </c>
      <c r="F3487" s="159"/>
      <c r="G3487" s="159" t="s">
        <v>10541</v>
      </c>
      <c r="H3487" s="159" t="s">
        <v>10542</v>
      </c>
      <c r="I3487" s="159" t="s">
        <v>1722</v>
      </c>
      <c r="J3487" s="160" t="s">
        <v>10543</v>
      </c>
      <c r="K3487" s="159" t="s">
        <v>3685</v>
      </c>
      <c r="L3487" s="138"/>
      <c r="M3487" s="111"/>
      <c r="N3487" s="18"/>
      <c r="O3487" s="18"/>
      <c r="P3487" s="18"/>
      <c r="Q3487" s="18"/>
      <c r="R3487" s="18"/>
      <c r="S3487" s="18"/>
      <c r="T3487" s="15"/>
      <c r="U3487" s="18"/>
      <c r="V3487" s="18"/>
      <c r="W3487" s="18"/>
      <c r="X3487" s="18"/>
      <c r="Y3487" s="18"/>
      <c r="Z3487" s="18"/>
      <c r="AA3487" s="18"/>
      <c r="AB3487" s="18"/>
      <c r="AC3487" s="18"/>
      <c r="AD3487" s="18"/>
    </row>
    <row r="3488">
      <c r="A3488" s="108">
        <v>2189.0</v>
      </c>
      <c r="B3488" s="108" t="s">
        <v>1584</v>
      </c>
      <c r="C3488" s="108" t="s">
        <v>395</v>
      </c>
      <c r="D3488" s="159"/>
      <c r="E3488" s="159" t="s">
        <v>2765</v>
      </c>
      <c r="F3488" s="159"/>
      <c r="G3488" s="159" t="s">
        <v>10544</v>
      </c>
      <c r="H3488" s="159" t="s">
        <v>10545</v>
      </c>
      <c r="I3488" s="159" t="s">
        <v>1722</v>
      </c>
      <c r="J3488" s="160" t="s">
        <v>10546</v>
      </c>
      <c r="K3488" s="159" t="s">
        <v>3680</v>
      </c>
      <c r="L3488" s="138"/>
      <c r="M3488" s="111"/>
      <c r="N3488" s="18"/>
      <c r="O3488" s="18"/>
      <c r="P3488" s="18"/>
      <c r="Q3488" s="18"/>
      <c r="R3488" s="18"/>
      <c r="S3488" s="18"/>
      <c r="T3488" s="15"/>
      <c r="U3488" s="18"/>
      <c r="V3488" s="18"/>
      <c r="W3488" s="18"/>
      <c r="X3488" s="18"/>
      <c r="Y3488" s="18"/>
      <c r="Z3488" s="18"/>
      <c r="AA3488" s="18"/>
      <c r="AB3488" s="18"/>
      <c r="AC3488" s="18"/>
      <c r="AD3488" s="18"/>
    </row>
    <row r="3489">
      <c r="A3489" s="108">
        <v>2190.0</v>
      </c>
      <c r="B3489" s="108" t="s">
        <v>1584</v>
      </c>
      <c r="C3489" s="108" t="s">
        <v>395</v>
      </c>
      <c r="D3489" s="159"/>
      <c r="E3489" s="159" t="s">
        <v>2765</v>
      </c>
      <c r="F3489" s="159"/>
      <c r="G3489" s="159" t="s">
        <v>10547</v>
      </c>
      <c r="H3489" s="159" t="s">
        <v>10548</v>
      </c>
      <c r="I3489" s="159" t="s">
        <v>1722</v>
      </c>
      <c r="J3489" s="160" t="s">
        <v>10549</v>
      </c>
      <c r="K3489" s="159" t="s">
        <v>3680</v>
      </c>
      <c r="L3489" s="138"/>
      <c r="M3489" s="111"/>
      <c r="N3489" s="18"/>
      <c r="O3489" s="18"/>
      <c r="P3489" s="18"/>
      <c r="Q3489" s="18"/>
      <c r="R3489" s="18"/>
      <c r="S3489" s="18"/>
      <c r="T3489" s="15"/>
      <c r="U3489" s="18"/>
      <c r="V3489" s="18"/>
      <c r="W3489" s="18"/>
      <c r="X3489" s="18"/>
      <c r="Y3489" s="18"/>
      <c r="Z3489" s="18"/>
      <c r="AA3489" s="18"/>
      <c r="AB3489" s="18"/>
      <c r="AC3489" s="18"/>
      <c r="AD3489" s="18"/>
    </row>
    <row r="3490">
      <c r="A3490" s="108">
        <v>2193.0</v>
      </c>
      <c r="B3490" s="108" t="s">
        <v>1584</v>
      </c>
      <c r="C3490" s="108" t="s">
        <v>395</v>
      </c>
      <c r="D3490" s="159"/>
      <c r="E3490" s="159" t="s">
        <v>2765</v>
      </c>
      <c r="F3490" s="159"/>
      <c r="G3490" s="159" t="s">
        <v>10550</v>
      </c>
      <c r="H3490" s="159" t="s">
        <v>10551</v>
      </c>
      <c r="I3490" s="159" t="s">
        <v>1722</v>
      </c>
      <c r="J3490" s="160" t="s">
        <v>10552</v>
      </c>
      <c r="K3490" s="159" t="s">
        <v>3685</v>
      </c>
      <c r="L3490" s="138"/>
      <c r="M3490" s="111"/>
      <c r="N3490" s="18"/>
      <c r="O3490" s="18"/>
      <c r="P3490" s="18"/>
      <c r="Q3490" s="18"/>
      <c r="R3490" s="18"/>
      <c r="S3490" s="18"/>
      <c r="T3490" s="15"/>
      <c r="U3490" s="18"/>
      <c r="V3490" s="18"/>
      <c r="W3490" s="18"/>
      <c r="X3490" s="18"/>
      <c r="Y3490" s="18"/>
      <c r="Z3490" s="18"/>
      <c r="AA3490" s="18"/>
      <c r="AB3490" s="18"/>
      <c r="AC3490" s="18"/>
      <c r="AD3490" s="18"/>
    </row>
    <row r="3491">
      <c r="A3491" s="108">
        <v>2191.0</v>
      </c>
      <c r="B3491" s="108" t="s">
        <v>1584</v>
      </c>
      <c r="C3491" s="108" t="s">
        <v>395</v>
      </c>
      <c r="D3491" s="159"/>
      <c r="E3491" s="159" t="s">
        <v>2765</v>
      </c>
      <c r="F3491" s="159"/>
      <c r="G3491" s="159" t="s">
        <v>10553</v>
      </c>
      <c r="H3491" s="159" t="s">
        <v>10554</v>
      </c>
      <c r="I3491" s="159" t="s">
        <v>1722</v>
      </c>
      <c r="J3491" s="160" t="s">
        <v>10555</v>
      </c>
      <c r="K3491" s="159" t="s">
        <v>3680</v>
      </c>
      <c r="L3491" s="138"/>
      <c r="M3491" s="111"/>
      <c r="N3491" s="18"/>
      <c r="O3491" s="18"/>
      <c r="P3491" s="18"/>
      <c r="Q3491" s="18"/>
      <c r="R3491" s="18"/>
      <c r="S3491" s="18"/>
      <c r="T3491" s="15"/>
      <c r="U3491" s="18"/>
      <c r="V3491" s="18"/>
      <c r="W3491" s="18"/>
      <c r="X3491" s="18"/>
      <c r="Y3491" s="18"/>
      <c r="Z3491" s="18"/>
      <c r="AA3491" s="18"/>
      <c r="AB3491" s="18"/>
      <c r="AC3491" s="18"/>
      <c r="AD3491" s="18"/>
    </row>
    <row r="3492">
      <c r="A3492" s="108">
        <v>2194.0</v>
      </c>
      <c r="B3492" s="108" t="s">
        <v>1584</v>
      </c>
      <c r="C3492" s="108" t="s">
        <v>395</v>
      </c>
      <c r="D3492" s="159"/>
      <c r="E3492" s="159" t="s">
        <v>2765</v>
      </c>
      <c r="F3492" s="159"/>
      <c r="G3492" s="159" t="s">
        <v>10556</v>
      </c>
      <c r="H3492" s="159" t="s">
        <v>10557</v>
      </c>
      <c r="I3492" s="159" t="s">
        <v>1722</v>
      </c>
      <c r="J3492" s="160" t="s">
        <v>10558</v>
      </c>
      <c r="K3492" s="159" t="s">
        <v>3685</v>
      </c>
      <c r="L3492" s="138"/>
      <c r="M3492" s="111"/>
      <c r="N3492" s="18"/>
      <c r="O3492" s="18"/>
      <c r="P3492" s="18"/>
      <c r="Q3492" s="18"/>
      <c r="R3492" s="18"/>
      <c r="S3492" s="18"/>
      <c r="T3492" s="15"/>
      <c r="U3492" s="18"/>
      <c r="V3492" s="18"/>
      <c r="W3492" s="18"/>
      <c r="X3492" s="18"/>
      <c r="Y3492" s="18"/>
      <c r="Z3492" s="18"/>
      <c r="AA3492" s="18"/>
      <c r="AB3492" s="18"/>
      <c r="AC3492" s="18"/>
      <c r="AD3492" s="18"/>
    </row>
    <row r="3493">
      <c r="A3493" s="108">
        <v>2195.0</v>
      </c>
      <c r="B3493" s="108" t="s">
        <v>1584</v>
      </c>
      <c r="C3493" s="108" t="s">
        <v>395</v>
      </c>
      <c r="D3493" s="159"/>
      <c r="E3493" s="159" t="s">
        <v>2765</v>
      </c>
      <c r="F3493" s="159"/>
      <c r="G3493" s="159" t="s">
        <v>10559</v>
      </c>
      <c r="H3493" s="159" t="s">
        <v>10560</v>
      </c>
      <c r="I3493" s="159" t="s">
        <v>1722</v>
      </c>
      <c r="J3493" s="160" t="s">
        <v>10561</v>
      </c>
      <c r="K3493" s="159" t="s">
        <v>3685</v>
      </c>
      <c r="L3493" s="138"/>
      <c r="M3493" s="111"/>
      <c r="N3493" s="18"/>
      <c r="O3493" s="18"/>
      <c r="P3493" s="18"/>
      <c r="Q3493" s="18"/>
      <c r="R3493" s="18"/>
      <c r="S3493" s="18"/>
      <c r="T3493" s="15"/>
      <c r="U3493" s="18"/>
      <c r="V3493" s="18"/>
      <c r="W3493" s="18"/>
      <c r="X3493" s="18"/>
      <c r="Y3493" s="18"/>
      <c r="Z3493" s="18"/>
      <c r="AA3493" s="18"/>
      <c r="AB3493" s="18"/>
      <c r="AC3493" s="18"/>
      <c r="AD3493" s="18"/>
    </row>
    <row r="3494">
      <c r="A3494" s="108">
        <v>2187.0</v>
      </c>
      <c r="B3494" s="108" t="s">
        <v>1584</v>
      </c>
      <c r="C3494" s="108" t="s">
        <v>395</v>
      </c>
      <c r="D3494" s="159"/>
      <c r="E3494" s="159" t="s">
        <v>2765</v>
      </c>
      <c r="F3494" s="159"/>
      <c r="G3494" s="159" t="s">
        <v>10562</v>
      </c>
      <c r="H3494" s="159" t="s">
        <v>10563</v>
      </c>
      <c r="I3494" s="159" t="s">
        <v>1722</v>
      </c>
      <c r="J3494" s="160" t="s">
        <v>10564</v>
      </c>
      <c r="K3494" s="159" t="s">
        <v>3680</v>
      </c>
      <c r="L3494" s="138"/>
      <c r="M3494" s="111"/>
      <c r="N3494" s="18"/>
      <c r="O3494" s="18"/>
      <c r="P3494" s="18"/>
      <c r="Q3494" s="18"/>
      <c r="R3494" s="18"/>
      <c r="S3494" s="18"/>
      <c r="T3494" s="15"/>
      <c r="U3494" s="18"/>
      <c r="V3494" s="18"/>
      <c r="W3494" s="18"/>
      <c r="X3494" s="18"/>
      <c r="Y3494" s="18"/>
      <c r="Z3494" s="18"/>
      <c r="AA3494" s="18"/>
      <c r="AB3494" s="18"/>
      <c r="AC3494" s="18"/>
      <c r="AD3494" s="18"/>
    </row>
    <row r="3495">
      <c r="A3495" s="108">
        <v>2185.0</v>
      </c>
      <c r="B3495" s="108" t="s">
        <v>1584</v>
      </c>
      <c r="C3495" s="108" t="s">
        <v>395</v>
      </c>
      <c r="D3495" s="159"/>
      <c r="E3495" s="159" t="s">
        <v>2825</v>
      </c>
      <c r="F3495" s="159"/>
      <c r="G3495" s="159" t="s">
        <v>10565</v>
      </c>
      <c r="H3495" s="159" t="s">
        <v>10566</v>
      </c>
      <c r="I3495" s="159" t="s">
        <v>1715</v>
      </c>
      <c r="J3495" s="160" t="s">
        <v>10567</v>
      </c>
      <c r="K3495" s="159" t="s">
        <v>1717</v>
      </c>
      <c r="L3495" s="138"/>
      <c r="M3495" s="111"/>
      <c r="N3495" s="18"/>
      <c r="O3495" s="18"/>
      <c r="P3495" s="18"/>
      <c r="Q3495" s="18"/>
      <c r="R3495" s="18"/>
      <c r="S3495" s="18"/>
      <c r="T3495" s="15"/>
      <c r="U3495" s="18"/>
      <c r="V3495" s="18"/>
      <c r="W3495" s="18"/>
      <c r="X3495" s="18"/>
      <c r="Y3495" s="18"/>
      <c r="Z3495" s="18"/>
      <c r="AA3495" s="18"/>
      <c r="AB3495" s="18"/>
      <c r="AC3495" s="18"/>
      <c r="AD3495" s="18"/>
    </row>
    <row r="3496">
      <c r="A3496" s="108">
        <v>2184.0</v>
      </c>
      <c r="B3496" s="108" t="s">
        <v>1584</v>
      </c>
      <c r="C3496" s="108" t="s">
        <v>395</v>
      </c>
      <c r="D3496" s="159"/>
      <c r="E3496" s="159" t="s">
        <v>2825</v>
      </c>
      <c r="F3496" s="159"/>
      <c r="G3496" s="159" t="s">
        <v>10568</v>
      </c>
      <c r="H3496" s="159" t="s">
        <v>10569</v>
      </c>
      <c r="I3496" s="159" t="s">
        <v>1715</v>
      </c>
      <c r="J3496" s="160" t="s">
        <v>10570</v>
      </c>
      <c r="K3496" s="159" t="s">
        <v>1717</v>
      </c>
      <c r="L3496" s="138"/>
      <c r="M3496" s="111"/>
      <c r="N3496" s="18"/>
      <c r="O3496" s="18"/>
      <c r="P3496" s="18"/>
      <c r="Q3496" s="18"/>
      <c r="R3496" s="18"/>
      <c r="S3496" s="18"/>
      <c r="T3496" s="15"/>
      <c r="U3496" s="18"/>
      <c r="V3496" s="18"/>
      <c r="W3496" s="18"/>
      <c r="X3496" s="18"/>
      <c r="Y3496" s="18"/>
      <c r="Z3496" s="18"/>
      <c r="AA3496" s="18"/>
      <c r="AB3496" s="18"/>
      <c r="AC3496" s="18"/>
      <c r="AD3496" s="18"/>
    </row>
    <row r="3497">
      <c r="A3497" s="108">
        <v>2186.0</v>
      </c>
      <c r="B3497" s="108" t="s">
        <v>1584</v>
      </c>
      <c r="C3497" s="108" t="s">
        <v>395</v>
      </c>
      <c r="D3497" s="159"/>
      <c r="E3497" s="159" t="s">
        <v>2825</v>
      </c>
      <c r="F3497" s="159"/>
      <c r="G3497" s="159" t="s">
        <v>10571</v>
      </c>
      <c r="H3497" s="159" t="s">
        <v>10572</v>
      </c>
      <c r="I3497" s="159" t="s">
        <v>1715</v>
      </c>
      <c r="J3497" s="160" t="s">
        <v>10573</v>
      </c>
      <c r="K3497" s="159" t="s">
        <v>1717</v>
      </c>
      <c r="L3497" s="138"/>
      <c r="M3497" s="111"/>
      <c r="N3497" s="18"/>
      <c r="O3497" s="18"/>
      <c r="P3497" s="18"/>
      <c r="Q3497" s="18"/>
      <c r="R3497" s="18"/>
      <c r="S3497" s="18"/>
      <c r="T3497" s="15"/>
      <c r="U3497" s="18"/>
      <c r="V3497" s="18"/>
      <c r="W3497" s="18"/>
      <c r="X3497" s="18"/>
      <c r="Y3497" s="18"/>
      <c r="Z3497" s="18"/>
      <c r="AA3497" s="18"/>
      <c r="AB3497" s="18"/>
      <c r="AC3497" s="18"/>
      <c r="AD3497" s="18"/>
    </row>
    <row r="3498">
      <c r="A3498" s="108">
        <v>2201.0</v>
      </c>
      <c r="B3498" s="108" t="s">
        <v>1584</v>
      </c>
      <c r="C3498" s="108" t="s">
        <v>399</v>
      </c>
      <c r="D3498" s="159"/>
      <c r="E3498" s="159" t="s">
        <v>2749</v>
      </c>
      <c r="F3498" s="159"/>
      <c r="G3498" s="159" t="s">
        <v>10574</v>
      </c>
      <c r="H3498" s="159" t="s">
        <v>10575</v>
      </c>
      <c r="I3498" s="159" t="s">
        <v>1681</v>
      </c>
      <c r="J3498" s="160" t="s">
        <v>10576</v>
      </c>
      <c r="K3498" s="159" t="s">
        <v>3254</v>
      </c>
      <c r="L3498" s="138"/>
      <c r="M3498" s="111"/>
      <c r="N3498" s="18"/>
      <c r="O3498" s="18"/>
      <c r="P3498" s="18"/>
      <c r="Q3498" s="18"/>
      <c r="R3498" s="18"/>
      <c r="S3498" s="18"/>
      <c r="T3498" s="15"/>
      <c r="U3498" s="18"/>
      <c r="V3498" s="18"/>
      <c r="W3498" s="18"/>
      <c r="X3498" s="18"/>
      <c r="Y3498" s="18"/>
      <c r="Z3498" s="18"/>
      <c r="AA3498" s="18"/>
      <c r="AB3498" s="18"/>
      <c r="AC3498" s="18"/>
      <c r="AD3498" s="18"/>
    </row>
    <row r="3499">
      <c r="A3499" s="108">
        <v>2206.0</v>
      </c>
      <c r="B3499" s="108" t="s">
        <v>1584</v>
      </c>
      <c r="C3499" s="108" t="s">
        <v>399</v>
      </c>
      <c r="D3499" s="159"/>
      <c r="E3499" s="159" t="s">
        <v>1634</v>
      </c>
      <c r="F3499" s="159"/>
      <c r="G3499" s="159" t="s">
        <v>10577</v>
      </c>
      <c r="H3499" s="159" t="s">
        <v>10578</v>
      </c>
      <c r="I3499" s="159" t="s">
        <v>1637</v>
      </c>
      <c r="J3499" s="160" t="s">
        <v>10579</v>
      </c>
      <c r="K3499" s="159" t="s">
        <v>2256</v>
      </c>
      <c r="L3499" s="138"/>
      <c r="M3499" s="111"/>
      <c r="N3499" s="18"/>
      <c r="O3499" s="18"/>
      <c r="P3499" s="18"/>
      <c r="Q3499" s="18"/>
      <c r="R3499" s="18"/>
      <c r="S3499" s="18"/>
      <c r="T3499" s="15"/>
      <c r="U3499" s="18"/>
      <c r="V3499" s="18"/>
      <c r="W3499" s="18"/>
      <c r="X3499" s="18"/>
      <c r="Y3499" s="18"/>
      <c r="Z3499" s="18"/>
      <c r="AA3499" s="18"/>
      <c r="AB3499" s="18"/>
      <c r="AC3499" s="18"/>
      <c r="AD3499" s="18"/>
    </row>
    <row r="3500">
      <c r="A3500" s="108">
        <v>2207.0</v>
      </c>
      <c r="B3500" s="108" t="s">
        <v>1584</v>
      </c>
      <c r="C3500" s="108" t="s">
        <v>399</v>
      </c>
      <c r="D3500" s="159"/>
      <c r="E3500" s="159" t="s">
        <v>1634</v>
      </c>
      <c r="F3500" s="159"/>
      <c r="G3500" s="159" t="s">
        <v>10577</v>
      </c>
      <c r="H3500" s="159" t="s">
        <v>10578</v>
      </c>
      <c r="I3500" s="159" t="s">
        <v>1637</v>
      </c>
      <c r="J3500" s="160" t="s">
        <v>10580</v>
      </c>
      <c r="K3500" s="159" t="s">
        <v>2151</v>
      </c>
      <c r="L3500" s="138"/>
      <c r="M3500" s="111"/>
      <c r="N3500" s="18"/>
      <c r="O3500" s="18"/>
      <c r="P3500" s="18"/>
      <c r="Q3500" s="18"/>
      <c r="R3500" s="18"/>
      <c r="S3500" s="18"/>
      <c r="T3500" s="15"/>
      <c r="U3500" s="18"/>
      <c r="V3500" s="18"/>
      <c r="W3500" s="18"/>
      <c r="X3500" s="18"/>
      <c r="Y3500" s="18"/>
      <c r="Z3500" s="18"/>
      <c r="AA3500" s="18"/>
      <c r="AB3500" s="18"/>
      <c r="AC3500" s="18"/>
      <c r="AD3500" s="18"/>
    </row>
    <row r="3501">
      <c r="A3501" s="108">
        <v>2208.0</v>
      </c>
      <c r="B3501" s="108" t="s">
        <v>1584</v>
      </c>
      <c r="C3501" s="108" t="s">
        <v>399</v>
      </c>
      <c r="D3501" s="159"/>
      <c r="E3501" s="159" t="s">
        <v>1634</v>
      </c>
      <c r="F3501" s="159"/>
      <c r="G3501" s="159" t="s">
        <v>10577</v>
      </c>
      <c r="H3501" s="159" t="s">
        <v>10578</v>
      </c>
      <c r="I3501" s="159" t="s">
        <v>1637</v>
      </c>
      <c r="J3501" s="160" t="s">
        <v>10581</v>
      </c>
      <c r="K3501" s="159" t="s">
        <v>1754</v>
      </c>
      <c r="L3501" s="138"/>
      <c r="M3501" s="111"/>
      <c r="N3501" s="18"/>
      <c r="O3501" s="113"/>
      <c r="P3501" s="113"/>
      <c r="Q3501" s="18"/>
      <c r="R3501" s="18"/>
      <c r="S3501" s="15"/>
      <c r="T3501" s="18"/>
      <c r="U3501" s="18"/>
      <c r="V3501" s="18"/>
      <c r="W3501" s="18"/>
      <c r="X3501" s="18"/>
      <c r="Y3501" s="18"/>
      <c r="Z3501" s="18"/>
      <c r="AA3501" s="18"/>
      <c r="AB3501" s="18"/>
      <c r="AC3501" s="18"/>
      <c r="AD3501" s="18"/>
    </row>
    <row r="3502">
      <c r="A3502" s="108">
        <v>2233.0</v>
      </c>
      <c r="B3502" s="108" t="s">
        <v>1584</v>
      </c>
      <c r="C3502" s="108" t="s">
        <v>399</v>
      </c>
      <c r="D3502" s="159"/>
      <c r="E3502" s="159" t="s">
        <v>2791</v>
      </c>
      <c r="F3502" s="159"/>
      <c r="G3502" s="159" t="s">
        <v>10582</v>
      </c>
      <c r="H3502" s="159" t="s">
        <v>10583</v>
      </c>
      <c r="I3502" s="159" t="s">
        <v>1674</v>
      </c>
      <c r="J3502" s="160" t="s">
        <v>10584</v>
      </c>
      <c r="K3502" s="159" t="s">
        <v>2307</v>
      </c>
      <c r="L3502" s="138"/>
      <c r="M3502" s="111"/>
      <c r="N3502" s="18"/>
      <c r="O3502" s="113"/>
      <c r="P3502" s="113"/>
      <c r="Q3502" s="18"/>
      <c r="R3502" s="18"/>
      <c r="S3502" s="15"/>
      <c r="T3502" s="18"/>
      <c r="U3502" s="18"/>
      <c r="V3502" s="18"/>
      <c r="W3502" s="18"/>
      <c r="X3502" s="18"/>
      <c r="Y3502" s="18"/>
      <c r="Z3502" s="18"/>
      <c r="AA3502" s="18"/>
      <c r="AB3502" s="18"/>
      <c r="AC3502" s="18"/>
      <c r="AD3502" s="18"/>
    </row>
    <row r="3503">
      <c r="A3503" s="108">
        <v>2217.0</v>
      </c>
      <c r="B3503" s="108" t="s">
        <v>1584</v>
      </c>
      <c r="C3503" s="108" t="s">
        <v>399</v>
      </c>
      <c r="D3503" s="159"/>
      <c r="E3503" s="159" t="s">
        <v>2765</v>
      </c>
      <c r="F3503" s="159"/>
      <c r="G3503" s="159" t="s">
        <v>10585</v>
      </c>
      <c r="H3503" s="159" t="s">
        <v>10586</v>
      </c>
      <c r="I3503" s="159" t="s">
        <v>1722</v>
      </c>
      <c r="J3503" s="160" t="s">
        <v>10587</v>
      </c>
      <c r="K3503" s="159" t="s">
        <v>1890</v>
      </c>
      <c r="L3503" s="138"/>
      <c r="M3503" s="111"/>
      <c r="N3503" s="18"/>
      <c r="O3503" s="113"/>
      <c r="P3503" s="113"/>
      <c r="Q3503" s="18"/>
      <c r="R3503" s="18"/>
      <c r="S3503" s="15"/>
      <c r="T3503" s="18"/>
      <c r="U3503" s="18"/>
      <c r="V3503" s="18"/>
      <c r="W3503" s="18"/>
      <c r="X3503" s="18"/>
      <c r="Y3503" s="18"/>
      <c r="Z3503" s="18"/>
      <c r="AA3503" s="18"/>
      <c r="AB3503" s="18"/>
      <c r="AC3503" s="18"/>
      <c r="AD3503" s="18"/>
    </row>
    <row r="3504">
      <c r="A3504" s="108">
        <v>2218.0</v>
      </c>
      <c r="B3504" s="108" t="s">
        <v>1584</v>
      </c>
      <c r="C3504" s="108" t="s">
        <v>399</v>
      </c>
      <c r="D3504" s="159"/>
      <c r="E3504" s="159" t="s">
        <v>2765</v>
      </c>
      <c r="F3504" s="159"/>
      <c r="G3504" s="159" t="s">
        <v>10585</v>
      </c>
      <c r="H3504" s="159" t="s">
        <v>10586</v>
      </c>
      <c r="I3504" s="159" t="s">
        <v>1722</v>
      </c>
      <c r="J3504" s="160" t="s">
        <v>10588</v>
      </c>
      <c r="K3504" s="159" t="s">
        <v>1930</v>
      </c>
      <c r="L3504" s="138"/>
      <c r="M3504" s="111"/>
      <c r="N3504" s="18"/>
      <c r="O3504" s="113"/>
      <c r="P3504" s="113"/>
      <c r="Q3504" s="18"/>
      <c r="R3504" s="18"/>
      <c r="S3504" s="15"/>
      <c r="T3504" s="18"/>
      <c r="U3504" s="18"/>
      <c r="V3504" s="18"/>
      <c r="W3504" s="18"/>
      <c r="X3504" s="18"/>
      <c r="Y3504" s="18"/>
      <c r="Z3504" s="18"/>
      <c r="AA3504" s="18"/>
      <c r="AB3504" s="18"/>
      <c r="AC3504" s="18"/>
      <c r="AD3504" s="18"/>
    </row>
    <row r="3505">
      <c r="A3505" s="108">
        <v>2202.0</v>
      </c>
      <c r="B3505" s="108" t="s">
        <v>1584</v>
      </c>
      <c r="C3505" s="108" t="s">
        <v>399</v>
      </c>
      <c r="D3505" s="159"/>
      <c r="E3505" s="159" t="s">
        <v>1604</v>
      </c>
      <c r="F3505" s="159"/>
      <c r="G3505" s="159" t="s">
        <v>10589</v>
      </c>
      <c r="H3505" s="159" t="s">
        <v>10590</v>
      </c>
      <c r="I3505" s="159" t="s">
        <v>1607</v>
      </c>
      <c r="J3505" s="160" t="s">
        <v>10591</v>
      </c>
      <c r="K3505" s="159" t="s">
        <v>10592</v>
      </c>
      <c r="L3505" s="138"/>
      <c r="M3505" s="111"/>
      <c r="N3505" s="18"/>
      <c r="O3505" s="18"/>
      <c r="P3505" s="18"/>
      <c r="Q3505" s="18"/>
      <c r="R3505" s="18"/>
      <c r="S3505" s="18"/>
      <c r="T3505" s="15"/>
      <c r="U3505" s="18"/>
      <c r="V3505" s="18"/>
      <c r="W3505" s="18"/>
      <c r="X3505" s="18"/>
      <c r="Y3505" s="18"/>
      <c r="Z3505" s="18"/>
      <c r="AA3505" s="18"/>
      <c r="AB3505" s="18"/>
      <c r="AC3505" s="18"/>
      <c r="AD3505" s="18"/>
    </row>
    <row r="3506">
      <c r="A3506" s="108">
        <v>2203.0</v>
      </c>
      <c r="B3506" s="108" t="s">
        <v>1584</v>
      </c>
      <c r="C3506" s="108" t="s">
        <v>399</v>
      </c>
      <c r="D3506" s="159"/>
      <c r="E3506" s="159" t="s">
        <v>1604</v>
      </c>
      <c r="F3506" s="159"/>
      <c r="G3506" s="159" t="s">
        <v>10593</v>
      </c>
      <c r="H3506" s="159" t="s">
        <v>10590</v>
      </c>
      <c r="I3506" s="159" t="s">
        <v>1607</v>
      </c>
      <c r="J3506" s="160" t="s">
        <v>10594</v>
      </c>
      <c r="K3506" s="159" t="s">
        <v>10595</v>
      </c>
      <c r="L3506" s="138"/>
      <c r="M3506" s="111"/>
      <c r="N3506" s="18"/>
      <c r="O3506" s="18"/>
      <c r="P3506" s="18"/>
      <c r="Q3506" s="18"/>
      <c r="R3506" s="18"/>
      <c r="S3506" s="18"/>
      <c r="T3506" s="15"/>
      <c r="U3506" s="18"/>
      <c r="V3506" s="18"/>
      <c r="W3506" s="18"/>
      <c r="X3506" s="18"/>
      <c r="Y3506" s="18"/>
      <c r="Z3506" s="18"/>
      <c r="AA3506" s="18"/>
      <c r="AB3506" s="18"/>
      <c r="AC3506" s="18"/>
      <c r="AD3506" s="18"/>
    </row>
    <row r="3507">
      <c r="A3507" s="108">
        <v>2204.0</v>
      </c>
      <c r="B3507" s="108" t="s">
        <v>1584</v>
      </c>
      <c r="C3507" s="108" t="s">
        <v>399</v>
      </c>
      <c r="D3507" s="159"/>
      <c r="E3507" s="159" t="s">
        <v>1604</v>
      </c>
      <c r="F3507" s="159"/>
      <c r="G3507" s="159" t="s">
        <v>10596</v>
      </c>
      <c r="H3507" s="159" t="s">
        <v>10590</v>
      </c>
      <c r="I3507" s="159" t="s">
        <v>1607</v>
      </c>
      <c r="J3507" s="160" t="s">
        <v>10597</v>
      </c>
      <c r="K3507" s="159" t="s">
        <v>10598</v>
      </c>
      <c r="L3507" s="138"/>
      <c r="M3507" s="111"/>
      <c r="N3507" s="18"/>
      <c r="O3507" s="18"/>
      <c r="P3507" s="18"/>
      <c r="Q3507" s="18"/>
      <c r="R3507" s="18"/>
      <c r="S3507" s="18"/>
      <c r="T3507" s="15"/>
      <c r="U3507" s="18"/>
      <c r="V3507" s="18"/>
      <c r="W3507" s="18"/>
      <c r="X3507" s="18"/>
      <c r="Y3507" s="18"/>
      <c r="Z3507" s="18"/>
      <c r="AA3507" s="18"/>
      <c r="AB3507" s="18"/>
      <c r="AC3507" s="18"/>
      <c r="AD3507" s="18"/>
    </row>
    <row r="3508">
      <c r="A3508" s="108">
        <v>2205.0</v>
      </c>
      <c r="B3508" s="108" t="s">
        <v>1584</v>
      </c>
      <c r="C3508" s="108" t="s">
        <v>399</v>
      </c>
      <c r="D3508" s="159"/>
      <c r="E3508" s="159" t="s">
        <v>1604</v>
      </c>
      <c r="F3508" s="159"/>
      <c r="G3508" s="159" t="s">
        <v>10599</v>
      </c>
      <c r="H3508" s="159" t="s">
        <v>10590</v>
      </c>
      <c r="I3508" s="159" t="s">
        <v>1607</v>
      </c>
      <c r="J3508" s="160" t="s">
        <v>10600</v>
      </c>
      <c r="K3508" s="159" t="s">
        <v>10601</v>
      </c>
      <c r="L3508" s="138"/>
      <c r="M3508" s="111"/>
      <c r="N3508" s="18"/>
      <c r="O3508" s="18"/>
      <c r="P3508" s="18"/>
      <c r="Q3508" s="18"/>
      <c r="R3508" s="18"/>
      <c r="S3508" s="18"/>
      <c r="T3508" s="15"/>
      <c r="U3508" s="18"/>
      <c r="V3508" s="18"/>
      <c r="W3508" s="18"/>
      <c r="X3508" s="18"/>
      <c r="Y3508" s="18"/>
      <c r="Z3508" s="18"/>
      <c r="AA3508" s="18"/>
      <c r="AB3508" s="18"/>
      <c r="AC3508" s="18"/>
      <c r="AD3508" s="18"/>
    </row>
    <row r="3509">
      <c r="A3509" s="108">
        <v>2215.0</v>
      </c>
      <c r="B3509" s="108" t="s">
        <v>1584</v>
      </c>
      <c r="C3509" s="108" t="s">
        <v>399</v>
      </c>
      <c r="D3509" s="159"/>
      <c r="E3509" s="159" t="s">
        <v>1585</v>
      </c>
      <c r="F3509" s="159"/>
      <c r="G3509" s="159" t="s">
        <v>10602</v>
      </c>
      <c r="H3509" s="159" t="s">
        <v>10603</v>
      </c>
      <c r="I3509" s="159" t="s">
        <v>1588</v>
      </c>
      <c r="J3509" s="160" t="s">
        <v>10604</v>
      </c>
      <c r="K3509" s="159" t="s">
        <v>3509</v>
      </c>
      <c r="L3509" s="138"/>
      <c r="M3509" s="111"/>
      <c r="N3509" s="18"/>
      <c r="O3509" s="18"/>
      <c r="P3509" s="18"/>
      <c r="Q3509" s="18"/>
      <c r="R3509" s="18"/>
      <c r="S3509" s="18"/>
      <c r="T3509" s="15"/>
      <c r="U3509" s="18"/>
      <c r="V3509" s="18"/>
      <c r="W3509" s="18"/>
      <c r="X3509" s="18"/>
      <c r="Y3509" s="18"/>
      <c r="Z3509" s="18"/>
      <c r="AA3509" s="18"/>
      <c r="AB3509" s="18"/>
      <c r="AC3509" s="18"/>
      <c r="AD3509" s="18"/>
    </row>
    <row r="3510">
      <c r="A3510" s="108">
        <v>2209.0</v>
      </c>
      <c r="B3510" s="108" t="s">
        <v>1584</v>
      </c>
      <c r="C3510" s="108" t="s">
        <v>399</v>
      </c>
      <c r="D3510" s="159"/>
      <c r="E3510" s="159" t="s">
        <v>1585</v>
      </c>
      <c r="F3510" s="159"/>
      <c r="G3510" s="159" t="s">
        <v>10605</v>
      </c>
      <c r="H3510" s="159" t="s">
        <v>10606</v>
      </c>
      <c r="I3510" s="159" t="s">
        <v>1588</v>
      </c>
      <c r="J3510" s="160" t="s">
        <v>10607</v>
      </c>
      <c r="K3510" s="159" t="s">
        <v>3372</v>
      </c>
      <c r="L3510" s="138"/>
      <c r="M3510" s="111"/>
      <c r="N3510" s="18"/>
      <c r="O3510" s="18"/>
      <c r="P3510" s="18"/>
      <c r="Q3510" s="18"/>
      <c r="R3510" s="18"/>
      <c r="S3510" s="18"/>
      <c r="T3510" s="15"/>
      <c r="U3510" s="18"/>
      <c r="V3510" s="18"/>
      <c r="W3510" s="18"/>
      <c r="X3510" s="18"/>
      <c r="Y3510" s="18"/>
      <c r="Z3510" s="18"/>
      <c r="AA3510" s="18"/>
      <c r="AB3510" s="18"/>
      <c r="AC3510" s="18"/>
      <c r="AD3510" s="18"/>
    </row>
    <row r="3511">
      <c r="A3511" s="108">
        <v>2213.0</v>
      </c>
      <c r="B3511" s="108" t="s">
        <v>1584</v>
      </c>
      <c r="C3511" s="108" t="s">
        <v>399</v>
      </c>
      <c r="D3511" s="159"/>
      <c r="E3511" s="159" t="s">
        <v>1585</v>
      </c>
      <c r="F3511" s="159"/>
      <c r="G3511" s="159" t="s">
        <v>10608</v>
      </c>
      <c r="H3511" s="159" t="s">
        <v>10606</v>
      </c>
      <c r="I3511" s="159" t="s">
        <v>1588</v>
      </c>
      <c r="J3511" s="160" t="s">
        <v>10609</v>
      </c>
      <c r="K3511" s="159" t="s">
        <v>3381</v>
      </c>
      <c r="L3511" s="138"/>
      <c r="M3511" s="111"/>
      <c r="N3511" s="18"/>
      <c r="O3511" s="18"/>
      <c r="P3511" s="18"/>
      <c r="Q3511" s="18"/>
      <c r="R3511" s="18"/>
      <c r="S3511" s="18"/>
      <c r="T3511" s="15"/>
      <c r="U3511" s="18"/>
      <c r="V3511" s="18"/>
      <c r="W3511" s="18"/>
      <c r="X3511" s="18"/>
      <c r="Y3511" s="18"/>
      <c r="Z3511" s="18"/>
      <c r="AA3511" s="18"/>
      <c r="AB3511" s="18"/>
      <c r="AC3511" s="18"/>
      <c r="AD3511" s="18"/>
    </row>
    <row r="3512">
      <c r="A3512" s="108">
        <v>2214.0</v>
      </c>
      <c r="B3512" s="108" t="s">
        <v>1584</v>
      </c>
      <c r="C3512" s="108" t="s">
        <v>399</v>
      </c>
      <c r="D3512" s="159"/>
      <c r="E3512" s="159" t="s">
        <v>1585</v>
      </c>
      <c r="F3512" s="159"/>
      <c r="G3512" s="159" t="s">
        <v>10608</v>
      </c>
      <c r="H3512" s="159" t="s">
        <v>10606</v>
      </c>
      <c r="I3512" s="159" t="s">
        <v>1588</v>
      </c>
      <c r="J3512" s="160" t="s">
        <v>10610</v>
      </c>
      <c r="K3512" s="159" t="s">
        <v>3384</v>
      </c>
      <c r="L3512" s="138"/>
      <c r="M3512" s="111"/>
      <c r="N3512" s="18"/>
      <c r="O3512" s="113"/>
      <c r="P3512" s="113"/>
      <c r="Q3512" s="18"/>
      <c r="R3512" s="18"/>
      <c r="S3512" s="15"/>
      <c r="T3512" s="18"/>
      <c r="U3512" s="18"/>
      <c r="V3512" s="18"/>
      <c r="W3512" s="18"/>
      <c r="X3512" s="18"/>
      <c r="Y3512" s="18"/>
      <c r="Z3512" s="18"/>
      <c r="AA3512" s="18"/>
      <c r="AB3512" s="18"/>
      <c r="AC3512" s="18"/>
      <c r="AD3512" s="18"/>
    </row>
    <row r="3513">
      <c r="A3513" s="108">
        <v>2219.0</v>
      </c>
      <c r="B3513" s="108" t="s">
        <v>1584</v>
      </c>
      <c r="C3513" s="108" t="s">
        <v>399</v>
      </c>
      <c r="D3513" s="159"/>
      <c r="E3513" s="159" t="s">
        <v>2765</v>
      </c>
      <c r="F3513" s="159"/>
      <c r="G3513" s="159" t="s">
        <v>10611</v>
      </c>
      <c r="H3513" s="159" t="s">
        <v>10612</v>
      </c>
      <c r="I3513" s="159" t="s">
        <v>1722</v>
      </c>
      <c r="J3513" s="160" t="s">
        <v>10613</v>
      </c>
      <c r="K3513" s="159" t="s">
        <v>10614</v>
      </c>
      <c r="L3513" s="138"/>
      <c r="M3513" s="111"/>
      <c r="N3513" s="18"/>
      <c r="O3513" s="113"/>
      <c r="P3513" s="113"/>
      <c r="Q3513" s="18"/>
      <c r="R3513" s="18"/>
      <c r="S3513" s="15"/>
      <c r="T3513" s="18"/>
      <c r="U3513" s="18"/>
      <c r="V3513" s="18"/>
      <c r="W3513" s="18"/>
      <c r="X3513" s="18"/>
      <c r="Y3513" s="18"/>
      <c r="Z3513" s="18"/>
      <c r="AA3513" s="18"/>
      <c r="AB3513" s="18"/>
      <c r="AC3513" s="18"/>
      <c r="AD3513" s="18"/>
    </row>
    <row r="3514">
      <c r="A3514" s="108">
        <v>2220.0</v>
      </c>
      <c r="B3514" s="108" t="s">
        <v>1584</v>
      </c>
      <c r="C3514" s="108" t="s">
        <v>399</v>
      </c>
      <c r="D3514" s="159"/>
      <c r="E3514" s="159" t="s">
        <v>2765</v>
      </c>
      <c r="F3514" s="159"/>
      <c r="G3514" s="159" t="s">
        <v>10615</v>
      </c>
      <c r="H3514" s="159" t="s">
        <v>10616</v>
      </c>
      <c r="I3514" s="159" t="s">
        <v>1722</v>
      </c>
      <c r="J3514" s="160" t="s">
        <v>10617</v>
      </c>
      <c r="K3514" s="159" t="s">
        <v>10614</v>
      </c>
      <c r="L3514" s="138"/>
      <c r="M3514" s="111"/>
      <c r="N3514" s="18"/>
      <c r="O3514" s="18"/>
      <c r="P3514" s="18"/>
      <c r="Q3514" s="18"/>
      <c r="R3514" s="18"/>
      <c r="S3514" s="18"/>
      <c r="T3514" s="15"/>
      <c r="U3514" s="18"/>
      <c r="V3514" s="18"/>
      <c r="W3514" s="18"/>
      <c r="X3514" s="18"/>
      <c r="Y3514" s="18"/>
      <c r="Z3514" s="18"/>
      <c r="AA3514" s="18"/>
      <c r="AB3514" s="18"/>
      <c r="AC3514" s="18"/>
      <c r="AD3514" s="18"/>
    </row>
    <row r="3515">
      <c r="A3515" s="108">
        <v>2221.0</v>
      </c>
      <c r="B3515" s="108" t="s">
        <v>1584</v>
      </c>
      <c r="C3515" s="108" t="s">
        <v>399</v>
      </c>
      <c r="D3515" s="159"/>
      <c r="E3515" s="159" t="s">
        <v>2765</v>
      </c>
      <c r="F3515" s="159"/>
      <c r="G3515" s="159" t="s">
        <v>10618</v>
      </c>
      <c r="H3515" s="159" t="s">
        <v>10619</v>
      </c>
      <c r="I3515" s="159" t="s">
        <v>1722</v>
      </c>
      <c r="J3515" s="160" t="s">
        <v>10620</v>
      </c>
      <c r="K3515" s="159" t="s">
        <v>10614</v>
      </c>
      <c r="L3515" s="138"/>
      <c r="M3515" s="111"/>
      <c r="N3515" s="18"/>
      <c r="O3515" s="18"/>
      <c r="P3515" s="18"/>
      <c r="Q3515" s="18"/>
      <c r="R3515" s="18"/>
      <c r="S3515" s="18"/>
      <c r="T3515" s="15"/>
      <c r="U3515" s="18"/>
      <c r="V3515" s="18"/>
      <c r="W3515" s="18"/>
      <c r="X3515" s="18"/>
      <c r="Y3515" s="18"/>
      <c r="Z3515" s="18"/>
      <c r="AA3515" s="18"/>
      <c r="AB3515" s="18"/>
      <c r="AC3515" s="18"/>
      <c r="AD3515" s="18"/>
    </row>
    <row r="3516">
      <c r="A3516" s="108">
        <v>2222.0</v>
      </c>
      <c r="B3516" s="108" t="s">
        <v>1584</v>
      </c>
      <c r="C3516" s="108" t="s">
        <v>399</v>
      </c>
      <c r="D3516" s="159"/>
      <c r="E3516" s="159" t="s">
        <v>2765</v>
      </c>
      <c r="F3516" s="159"/>
      <c r="G3516" s="159" t="s">
        <v>10621</v>
      </c>
      <c r="H3516" s="159" t="s">
        <v>10622</v>
      </c>
      <c r="I3516" s="159" t="s">
        <v>1722</v>
      </c>
      <c r="J3516" s="160" t="s">
        <v>10623</v>
      </c>
      <c r="K3516" s="159" t="s">
        <v>10614</v>
      </c>
      <c r="L3516" s="138"/>
      <c r="M3516" s="111"/>
      <c r="N3516" s="18"/>
      <c r="O3516" s="18"/>
      <c r="P3516" s="18"/>
      <c r="Q3516" s="18"/>
      <c r="R3516" s="18"/>
      <c r="S3516" s="18"/>
      <c r="T3516" s="15"/>
      <c r="U3516" s="18"/>
      <c r="V3516" s="18"/>
      <c r="W3516" s="18"/>
      <c r="X3516" s="18"/>
      <c r="Y3516" s="18"/>
      <c r="Z3516" s="18"/>
      <c r="AA3516" s="18"/>
      <c r="AB3516" s="18"/>
      <c r="AC3516" s="18"/>
      <c r="AD3516" s="18"/>
    </row>
    <row r="3517">
      <c r="A3517" s="108">
        <v>2223.0</v>
      </c>
      <c r="B3517" s="108" t="s">
        <v>1584</v>
      </c>
      <c r="C3517" s="108" t="s">
        <v>399</v>
      </c>
      <c r="D3517" s="159"/>
      <c r="E3517" s="159" t="s">
        <v>2765</v>
      </c>
      <c r="F3517" s="159"/>
      <c r="G3517" s="159" t="s">
        <v>10624</v>
      </c>
      <c r="H3517" s="159" t="s">
        <v>10625</v>
      </c>
      <c r="I3517" s="159" t="s">
        <v>1722</v>
      </c>
      <c r="J3517" s="160" t="s">
        <v>10626</v>
      </c>
      <c r="K3517" s="159" t="s">
        <v>10614</v>
      </c>
      <c r="L3517" s="138"/>
      <c r="M3517" s="111"/>
      <c r="N3517" s="18"/>
      <c r="O3517" s="18"/>
      <c r="P3517" s="18"/>
      <c r="Q3517" s="18"/>
      <c r="R3517" s="18"/>
      <c r="S3517" s="18"/>
      <c r="T3517" s="15"/>
      <c r="U3517" s="18"/>
      <c r="V3517" s="18"/>
      <c r="W3517" s="18"/>
      <c r="X3517" s="18"/>
      <c r="Y3517" s="18"/>
      <c r="Z3517" s="18"/>
      <c r="AA3517" s="18"/>
      <c r="AB3517" s="18"/>
      <c r="AC3517" s="18"/>
      <c r="AD3517" s="18"/>
    </row>
    <row r="3518">
      <c r="A3518" s="108">
        <v>2224.0</v>
      </c>
      <c r="B3518" s="108" t="s">
        <v>1584</v>
      </c>
      <c r="C3518" s="108" t="s">
        <v>399</v>
      </c>
      <c r="D3518" s="159"/>
      <c r="E3518" s="159" t="s">
        <v>2765</v>
      </c>
      <c r="F3518" s="159"/>
      <c r="G3518" s="159" t="s">
        <v>10627</v>
      </c>
      <c r="H3518" s="159" t="s">
        <v>10628</v>
      </c>
      <c r="I3518" s="159" t="s">
        <v>1722</v>
      </c>
      <c r="J3518" s="160" t="s">
        <v>10629</v>
      </c>
      <c r="K3518" s="159" t="s">
        <v>10614</v>
      </c>
      <c r="L3518" s="138"/>
      <c r="M3518" s="111"/>
      <c r="N3518" s="18"/>
      <c r="O3518" s="18"/>
      <c r="P3518" s="18"/>
      <c r="Q3518" s="18"/>
      <c r="R3518" s="18"/>
      <c r="S3518" s="18"/>
      <c r="T3518" s="15"/>
      <c r="U3518" s="18"/>
      <c r="V3518" s="18"/>
      <c r="W3518" s="18"/>
      <c r="X3518" s="18"/>
      <c r="Y3518" s="18"/>
      <c r="Z3518" s="18"/>
      <c r="AA3518" s="18"/>
      <c r="AB3518" s="18"/>
      <c r="AC3518" s="18"/>
      <c r="AD3518" s="18"/>
    </row>
    <row r="3519">
      <c r="A3519" s="108">
        <v>2216.0</v>
      </c>
      <c r="B3519" s="108" t="s">
        <v>1584</v>
      </c>
      <c r="C3519" s="108" t="s">
        <v>399</v>
      </c>
      <c r="D3519" s="159"/>
      <c r="E3519" s="159" t="s">
        <v>2765</v>
      </c>
      <c r="F3519" s="159"/>
      <c r="G3519" s="159" t="s">
        <v>10630</v>
      </c>
      <c r="H3519" s="159" t="s">
        <v>10631</v>
      </c>
      <c r="I3519" s="159" t="s">
        <v>1722</v>
      </c>
      <c r="J3519" s="160" t="s">
        <v>10632</v>
      </c>
      <c r="K3519" s="159" t="s">
        <v>10633</v>
      </c>
      <c r="L3519" s="138"/>
      <c r="M3519" s="111"/>
      <c r="N3519" s="18"/>
      <c r="O3519" s="18"/>
      <c r="P3519" s="18"/>
      <c r="Q3519" s="18"/>
      <c r="R3519" s="18"/>
      <c r="S3519" s="18"/>
      <c r="T3519" s="15"/>
      <c r="U3519" s="18"/>
      <c r="V3519" s="18"/>
      <c r="W3519" s="18"/>
      <c r="X3519" s="18"/>
      <c r="Y3519" s="18"/>
      <c r="Z3519" s="18"/>
      <c r="AA3519" s="18"/>
      <c r="AB3519" s="18"/>
      <c r="AC3519" s="18"/>
      <c r="AD3519" s="18"/>
    </row>
    <row r="3520">
      <c r="A3520" s="108">
        <v>2212.0</v>
      </c>
      <c r="B3520" s="108" t="s">
        <v>1584</v>
      </c>
      <c r="C3520" s="108" t="s">
        <v>399</v>
      </c>
      <c r="D3520" s="159"/>
      <c r="E3520" s="159" t="s">
        <v>1585</v>
      </c>
      <c r="F3520" s="159"/>
      <c r="G3520" s="159" t="s">
        <v>10634</v>
      </c>
      <c r="H3520" s="159" t="s">
        <v>10635</v>
      </c>
      <c r="I3520" s="159" t="s">
        <v>1588</v>
      </c>
      <c r="J3520" s="160" t="s">
        <v>10636</v>
      </c>
      <c r="K3520" s="159" t="s">
        <v>3499</v>
      </c>
      <c r="L3520" s="138"/>
      <c r="M3520" s="111"/>
      <c r="N3520" s="18"/>
      <c r="O3520" s="18"/>
      <c r="P3520" s="18"/>
      <c r="Q3520" s="18"/>
      <c r="R3520" s="18"/>
      <c r="S3520" s="18"/>
      <c r="T3520" s="15"/>
      <c r="U3520" s="18"/>
      <c r="V3520" s="18"/>
      <c r="W3520" s="18"/>
      <c r="X3520" s="18"/>
      <c r="Y3520" s="18"/>
      <c r="Z3520" s="18"/>
      <c r="AA3520" s="18"/>
      <c r="AB3520" s="18"/>
      <c r="AC3520" s="18"/>
      <c r="AD3520" s="18"/>
    </row>
    <row r="3521">
      <c r="A3521" s="108">
        <v>2229.0</v>
      </c>
      <c r="B3521" s="108" t="s">
        <v>1584</v>
      </c>
      <c r="C3521" s="108" t="s">
        <v>399</v>
      </c>
      <c r="D3521" s="159"/>
      <c r="E3521" s="159" t="s">
        <v>1597</v>
      </c>
      <c r="F3521" s="159"/>
      <c r="G3521" s="159" t="s">
        <v>10637</v>
      </c>
      <c r="H3521" s="159" t="s">
        <v>10638</v>
      </c>
      <c r="I3521" s="159" t="s">
        <v>1600</v>
      </c>
      <c r="J3521" s="160" t="s">
        <v>10639</v>
      </c>
      <c r="K3521" s="159" t="s">
        <v>2048</v>
      </c>
      <c r="L3521" s="138"/>
      <c r="M3521" s="111"/>
      <c r="N3521" s="18"/>
      <c r="O3521" s="18"/>
      <c r="P3521" s="18"/>
      <c r="Q3521" s="18"/>
      <c r="R3521" s="18"/>
      <c r="S3521" s="18"/>
      <c r="T3521" s="15"/>
      <c r="U3521" s="18"/>
      <c r="V3521" s="18"/>
      <c r="W3521" s="18"/>
      <c r="X3521" s="18"/>
      <c r="Y3521" s="18"/>
      <c r="Z3521" s="18"/>
      <c r="AA3521" s="18"/>
      <c r="AB3521" s="18"/>
      <c r="AC3521" s="18"/>
      <c r="AD3521" s="18"/>
    </row>
    <row r="3522">
      <c r="A3522" s="108">
        <v>2200.0</v>
      </c>
      <c r="B3522" s="108" t="s">
        <v>1584</v>
      </c>
      <c r="C3522" s="108" t="s">
        <v>399</v>
      </c>
      <c r="D3522" s="159"/>
      <c r="E3522" s="159" t="s">
        <v>2749</v>
      </c>
      <c r="F3522" s="159"/>
      <c r="G3522" s="159" t="s">
        <v>10640</v>
      </c>
      <c r="H3522" s="159" t="s">
        <v>10641</v>
      </c>
      <c r="I3522" s="159" t="s">
        <v>1681</v>
      </c>
      <c r="J3522" s="160" t="s">
        <v>10642</v>
      </c>
      <c r="K3522" s="159" t="s">
        <v>3599</v>
      </c>
      <c r="L3522" s="138"/>
      <c r="M3522" s="111"/>
      <c r="N3522" s="18"/>
      <c r="O3522" s="113"/>
      <c r="P3522" s="113"/>
      <c r="Q3522" s="18"/>
      <c r="R3522" s="18"/>
      <c r="S3522" s="15"/>
      <c r="T3522" s="18"/>
      <c r="U3522" s="18"/>
      <c r="V3522" s="18"/>
      <c r="W3522" s="18"/>
      <c r="X3522" s="18"/>
      <c r="Y3522" s="18"/>
      <c r="Z3522" s="18"/>
      <c r="AA3522" s="18"/>
      <c r="AB3522" s="18"/>
      <c r="AC3522" s="18"/>
      <c r="AD3522" s="18"/>
    </row>
    <row r="3523">
      <c r="A3523" s="108">
        <v>2234.0</v>
      </c>
      <c r="B3523" s="108" t="s">
        <v>1584</v>
      </c>
      <c r="C3523" s="108" t="s">
        <v>399</v>
      </c>
      <c r="D3523" s="159"/>
      <c r="E3523" s="159" t="s">
        <v>2791</v>
      </c>
      <c r="F3523" s="159"/>
      <c r="G3523" s="159" t="s">
        <v>10643</v>
      </c>
      <c r="H3523" s="159" t="s">
        <v>10644</v>
      </c>
      <c r="I3523" s="159" t="s">
        <v>1674</v>
      </c>
      <c r="J3523" s="160" t="s">
        <v>10645</v>
      </c>
      <c r="K3523" s="159" t="s">
        <v>2163</v>
      </c>
      <c r="L3523" s="138"/>
      <c r="M3523" s="111"/>
      <c r="N3523" s="18"/>
      <c r="O3523" s="113"/>
      <c r="P3523" s="113"/>
      <c r="Q3523" s="18"/>
      <c r="R3523" s="18"/>
      <c r="S3523" s="15"/>
      <c r="T3523" s="18"/>
      <c r="U3523" s="18"/>
      <c r="V3523" s="18"/>
      <c r="W3523" s="18"/>
      <c r="X3523" s="18"/>
      <c r="Y3523" s="18"/>
      <c r="Z3523" s="18"/>
      <c r="AA3523" s="18"/>
      <c r="AB3523" s="18"/>
      <c r="AC3523" s="18"/>
      <c r="AD3523" s="18"/>
    </row>
    <row r="3524">
      <c r="A3524" s="108">
        <v>2235.0</v>
      </c>
      <c r="B3524" s="108" t="s">
        <v>1584</v>
      </c>
      <c r="C3524" s="108" t="s">
        <v>399</v>
      </c>
      <c r="D3524" s="159"/>
      <c r="E3524" s="159" t="s">
        <v>2791</v>
      </c>
      <c r="F3524" s="159"/>
      <c r="G3524" s="159" t="s">
        <v>10646</v>
      </c>
      <c r="H3524" s="159" t="s">
        <v>10647</v>
      </c>
      <c r="I3524" s="159" t="s">
        <v>1674</v>
      </c>
      <c r="J3524" s="160" t="s">
        <v>10648</v>
      </c>
      <c r="K3524" s="159" t="s">
        <v>10649</v>
      </c>
      <c r="L3524" s="138"/>
      <c r="M3524" s="111"/>
      <c r="N3524" s="18"/>
      <c r="O3524" s="18"/>
      <c r="P3524" s="18"/>
      <c r="Q3524" s="18"/>
      <c r="R3524" s="18"/>
      <c r="S3524" s="18"/>
      <c r="T3524" s="15"/>
      <c r="U3524" s="18"/>
      <c r="V3524" s="18"/>
      <c r="W3524" s="18"/>
      <c r="X3524" s="18"/>
      <c r="Y3524" s="18"/>
      <c r="Z3524" s="18"/>
      <c r="AA3524" s="18"/>
      <c r="AB3524" s="18"/>
      <c r="AC3524" s="18"/>
      <c r="AD3524" s="18"/>
    </row>
    <row r="3525">
      <c r="A3525" s="108">
        <v>2227.0</v>
      </c>
      <c r="B3525" s="108" t="s">
        <v>1584</v>
      </c>
      <c r="C3525" s="108" t="s">
        <v>399</v>
      </c>
      <c r="D3525" s="159"/>
      <c r="E3525" s="159" t="s">
        <v>1597</v>
      </c>
      <c r="F3525" s="159"/>
      <c r="G3525" s="159" t="s">
        <v>10650</v>
      </c>
      <c r="H3525" s="159" t="s">
        <v>10651</v>
      </c>
      <c r="I3525" s="159" t="s">
        <v>1600</v>
      </c>
      <c r="J3525" s="160" t="s">
        <v>10652</v>
      </c>
      <c r="K3525" s="159" t="s">
        <v>1787</v>
      </c>
      <c r="L3525" s="138"/>
      <c r="M3525" s="111"/>
      <c r="N3525" s="18"/>
      <c r="O3525" s="113"/>
      <c r="P3525" s="113"/>
      <c r="Q3525" s="18"/>
      <c r="R3525" s="18"/>
      <c r="S3525" s="15"/>
      <c r="T3525" s="18"/>
      <c r="U3525" s="18"/>
      <c r="V3525" s="18"/>
      <c r="W3525" s="18"/>
      <c r="X3525" s="18"/>
      <c r="Y3525" s="18"/>
      <c r="Z3525" s="18"/>
      <c r="AA3525" s="18"/>
      <c r="AB3525" s="18"/>
      <c r="AC3525" s="18"/>
      <c r="AD3525" s="18"/>
    </row>
    <row r="3526">
      <c r="A3526" s="108">
        <v>2228.0</v>
      </c>
      <c r="B3526" s="108" t="s">
        <v>1584</v>
      </c>
      <c r="C3526" s="108" t="s">
        <v>399</v>
      </c>
      <c r="D3526" s="159"/>
      <c r="E3526" s="159" t="s">
        <v>1597</v>
      </c>
      <c r="F3526" s="159"/>
      <c r="G3526" s="159" t="s">
        <v>10653</v>
      </c>
      <c r="H3526" s="159" t="s">
        <v>10651</v>
      </c>
      <c r="I3526" s="159" t="s">
        <v>1600</v>
      </c>
      <c r="J3526" s="160" t="s">
        <v>10654</v>
      </c>
      <c r="K3526" s="159" t="s">
        <v>1791</v>
      </c>
      <c r="L3526" s="138"/>
      <c r="M3526" s="111"/>
      <c r="N3526" s="18"/>
      <c r="O3526" s="113"/>
      <c r="P3526" s="113"/>
      <c r="Q3526" s="18"/>
      <c r="R3526" s="18"/>
      <c r="S3526" s="15"/>
      <c r="T3526" s="18"/>
      <c r="U3526" s="18"/>
      <c r="V3526" s="18"/>
      <c r="W3526" s="18"/>
      <c r="X3526" s="18"/>
      <c r="Y3526" s="18"/>
      <c r="Z3526" s="18"/>
      <c r="AA3526" s="18"/>
      <c r="AB3526" s="18"/>
      <c r="AC3526" s="18"/>
      <c r="AD3526" s="18"/>
    </row>
    <row r="3527">
      <c r="A3527" s="108">
        <v>2231.0</v>
      </c>
      <c r="B3527" s="108" t="s">
        <v>1584</v>
      </c>
      <c r="C3527" s="108" t="s">
        <v>399</v>
      </c>
      <c r="D3527" s="159"/>
      <c r="E3527" s="159" t="s">
        <v>1597</v>
      </c>
      <c r="F3527" s="159"/>
      <c r="G3527" s="159" t="s">
        <v>10655</v>
      </c>
      <c r="H3527" s="159" t="s">
        <v>10651</v>
      </c>
      <c r="I3527" s="159" t="s">
        <v>1600</v>
      </c>
      <c r="J3527" s="160" t="s">
        <v>10656</v>
      </c>
      <c r="K3527" s="159" t="s">
        <v>1795</v>
      </c>
      <c r="L3527" s="138"/>
      <c r="M3527" s="111"/>
      <c r="N3527" s="18"/>
      <c r="O3527" s="113"/>
      <c r="P3527" s="113"/>
      <c r="Q3527" s="18"/>
      <c r="R3527" s="18"/>
      <c r="S3527" s="15"/>
      <c r="T3527" s="18"/>
      <c r="U3527" s="18"/>
      <c r="V3527" s="18"/>
      <c r="W3527" s="18"/>
      <c r="X3527" s="18"/>
      <c r="Y3527" s="18"/>
      <c r="Z3527" s="18"/>
      <c r="AA3527" s="18"/>
      <c r="AB3527" s="18"/>
      <c r="AC3527" s="18"/>
      <c r="AD3527" s="18"/>
    </row>
    <row r="3528">
      <c r="A3528" s="108">
        <v>2232.0</v>
      </c>
      <c r="B3528" s="108" t="s">
        <v>1584</v>
      </c>
      <c r="C3528" s="108" t="s">
        <v>399</v>
      </c>
      <c r="D3528" s="159"/>
      <c r="E3528" s="159" t="s">
        <v>1597</v>
      </c>
      <c r="F3528" s="159"/>
      <c r="G3528" s="159" t="s">
        <v>10655</v>
      </c>
      <c r="H3528" s="159" t="s">
        <v>10651</v>
      </c>
      <c r="I3528" s="159" t="s">
        <v>1600</v>
      </c>
      <c r="J3528" s="160" t="s">
        <v>10657</v>
      </c>
      <c r="K3528" s="159" t="s">
        <v>1798</v>
      </c>
      <c r="L3528" s="138"/>
      <c r="M3528" s="111"/>
      <c r="N3528" s="18"/>
      <c r="O3528" s="113"/>
      <c r="P3528" s="113"/>
      <c r="Q3528" s="18"/>
      <c r="R3528" s="18"/>
      <c r="S3528" s="15"/>
      <c r="T3528" s="18"/>
      <c r="U3528" s="18"/>
      <c r="V3528" s="18"/>
      <c r="W3528" s="18"/>
      <c r="X3528" s="18"/>
      <c r="Y3528" s="18"/>
      <c r="Z3528" s="18"/>
      <c r="AA3528" s="18"/>
      <c r="AB3528" s="18"/>
      <c r="AC3528" s="18"/>
      <c r="AD3528" s="18"/>
    </row>
    <row r="3529">
      <c r="A3529" s="108">
        <v>2225.0</v>
      </c>
      <c r="B3529" s="108" t="s">
        <v>1584</v>
      </c>
      <c r="C3529" s="108" t="s">
        <v>399</v>
      </c>
      <c r="D3529" s="159"/>
      <c r="E3529" s="159" t="s">
        <v>1597</v>
      </c>
      <c r="F3529" s="159"/>
      <c r="G3529" s="159" t="s">
        <v>10658</v>
      </c>
      <c r="H3529" s="159" t="s">
        <v>10659</v>
      </c>
      <c r="I3529" s="159" t="s">
        <v>1600</v>
      </c>
      <c r="J3529" s="160" t="s">
        <v>10660</v>
      </c>
      <c r="K3529" s="159" t="s">
        <v>1782</v>
      </c>
      <c r="L3529" s="138"/>
      <c r="M3529" s="111"/>
      <c r="N3529" s="18"/>
      <c r="O3529" s="113"/>
      <c r="P3529" s="113"/>
      <c r="Q3529" s="18"/>
      <c r="R3529" s="18"/>
      <c r="S3529" s="15"/>
      <c r="T3529" s="18"/>
      <c r="U3529" s="18"/>
      <c r="V3529" s="18"/>
      <c r="W3529" s="18"/>
      <c r="X3529" s="18"/>
      <c r="Y3529" s="18"/>
      <c r="Z3529" s="18"/>
      <c r="AA3529" s="18"/>
      <c r="AB3529" s="18"/>
      <c r="AC3529" s="18"/>
      <c r="AD3529" s="18"/>
    </row>
    <row r="3530">
      <c r="A3530" s="108">
        <v>2226.0</v>
      </c>
      <c r="B3530" s="108" t="s">
        <v>1584</v>
      </c>
      <c r="C3530" s="108" t="s">
        <v>399</v>
      </c>
      <c r="D3530" s="159"/>
      <c r="E3530" s="159" t="s">
        <v>1597</v>
      </c>
      <c r="F3530" s="159"/>
      <c r="G3530" s="159" t="s">
        <v>10658</v>
      </c>
      <c r="H3530" s="159" t="s">
        <v>10659</v>
      </c>
      <c r="I3530" s="159" t="s">
        <v>1600</v>
      </c>
      <c r="J3530" s="160" t="s">
        <v>10661</v>
      </c>
      <c r="K3530" s="159" t="s">
        <v>1602</v>
      </c>
      <c r="L3530" s="138"/>
      <c r="M3530" s="111"/>
      <c r="N3530" s="18"/>
      <c r="O3530" s="113"/>
      <c r="P3530" s="113"/>
      <c r="Q3530" s="18"/>
      <c r="R3530" s="18"/>
      <c r="S3530" s="15"/>
      <c r="T3530" s="18"/>
      <c r="U3530" s="18"/>
      <c r="V3530" s="18"/>
      <c r="W3530" s="18"/>
      <c r="X3530" s="18"/>
      <c r="Y3530" s="18"/>
      <c r="Z3530" s="18"/>
      <c r="AA3530" s="18"/>
      <c r="AB3530" s="18"/>
      <c r="AC3530" s="18"/>
      <c r="AD3530" s="18"/>
    </row>
    <row r="3531">
      <c r="A3531" s="108">
        <v>2230.0</v>
      </c>
      <c r="B3531" s="108" t="s">
        <v>1584</v>
      </c>
      <c r="C3531" s="108" t="s">
        <v>399</v>
      </c>
      <c r="D3531" s="159"/>
      <c r="E3531" s="159" t="s">
        <v>1597</v>
      </c>
      <c r="F3531" s="159"/>
      <c r="G3531" s="159" t="s">
        <v>10653</v>
      </c>
      <c r="H3531" s="159" t="s">
        <v>10662</v>
      </c>
      <c r="I3531" s="159" t="s">
        <v>1600</v>
      </c>
      <c r="J3531" s="160" t="s">
        <v>10663</v>
      </c>
      <c r="K3531" s="159" t="s">
        <v>8234</v>
      </c>
      <c r="L3531" s="138"/>
      <c r="M3531" s="111"/>
      <c r="N3531" s="18"/>
      <c r="O3531" s="113"/>
      <c r="P3531" s="113"/>
      <c r="Q3531" s="18"/>
      <c r="R3531" s="18"/>
      <c r="S3531" s="15"/>
      <c r="T3531" s="18"/>
      <c r="U3531" s="18"/>
      <c r="V3531" s="18"/>
      <c r="W3531" s="18"/>
      <c r="X3531" s="18"/>
      <c r="Y3531" s="18"/>
      <c r="Z3531" s="18"/>
      <c r="AA3531" s="18"/>
      <c r="AB3531" s="18"/>
      <c r="AC3531" s="18"/>
      <c r="AD3531" s="18"/>
    </row>
    <row r="3532">
      <c r="A3532" s="108">
        <v>2210.0</v>
      </c>
      <c r="B3532" s="108" t="s">
        <v>1584</v>
      </c>
      <c r="C3532" s="108" t="s">
        <v>399</v>
      </c>
      <c r="D3532" s="159"/>
      <c r="E3532" s="159" t="s">
        <v>1585</v>
      </c>
      <c r="F3532" s="159"/>
      <c r="G3532" s="159" t="s">
        <v>10664</v>
      </c>
      <c r="H3532" s="159" t="s">
        <v>10665</v>
      </c>
      <c r="I3532" s="159" t="s">
        <v>1588</v>
      </c>
      <c r="J3532" s="160" t="s">
        <v>10666</v>
      </c>
      <c r="K3532" s="159" t="s">
        <v>10667</v>
      </c>
      <c r="L3532" s="138"/>
      <c r="M3532" s="111"/>
      <c r="N3532" s="18"/>
      <c r="O3532" s="113"/>
      <c r="P3532" s="113"/>
      <c r="Q3532" s="18"/>
      <c r="R3532" s="18"/>
      <c r="S3532" s="15"/>
      <c r="T3532" s="18"/>
      <c r="U3532" s="18"/>
      <c r="V3532" s="18"/>
      <c r="W3532" s="18"/>
      <c r="X3532" s="18"/>
      <c r="Y3532" s="18"/>
      <c r="Z3532" s="18"/>
      <c r="AA3532" s="18"/>
      <c r="AB3532" s="18"/>
      <c r="AC3532" s="18"/>
      <c r="AD3532" s="18"/>
    </row>
    <row r="3533">
      <c r="A3533" s="108">
        <v>2211.0</v>
      </c>
      <c r="B3533" s="108" t="s">
        <v>1584</v>
      </c>
      <c r="C3533" s="108" t="s">
        <v>399</v>
      </c>
      <c r="D3533" s="159"/>
      <c r="E3533" s="159" t="s">
        <v>1585</v>
      </c>
      <c r="F3533" s="159"/>
      <c r="G3533" s="159" t="s">
        <v>10668</v>
      </c>
      <c r="H3533" s="159" t="s">
        <v>10669</v>
      </c>
      <c r="I3533" s="159" t="s">
        <v>1588</v>
      </c>
      <c r="J3533" s="160" t="s">
        <v>10670</v>
      </c>
      <c r="K3533" s="159" t="s">
        <v>10667</v>
      </c>
      <c r="L3533" s="138"/>
      <c r="M3533" s="111"/>
      <c r="N3533" s="18"/>
      <c r="O3533" s="113"/>
      <c r="P3533" s="113"/>
      <c r="Q3533" s="18"/>
      <c r="R3533" s="18"/>
      <c r="S3533" s="15"/>
      <c r="T3533" s="18"/>
      <c r="U3533" s="18"/>
      <c r="V3533" s="18"/>
      <c r="W3533" s="18"/>
      <c r="X3533" s="18"/>
      <c r="Y3533" s="18"/>
      <c r="Z3533" s="18"/>
      <c r="AA3533" s="18"/>
      <c r="AB3533" s="18"/>
      <c r="AC3533" s="18"/>
      <c r="AD3533" s="18"/>
    </row>
    <row r="3534">
      <c r="C3534" s="12" t="s">
        <v>10671</v>
      </c>
      <c r="F3534" s="12" t="s">
        <v>10672</v>
      </c>
      <c r="J3534" s="151"/>
    </row>
    <row r="3535">
      <c r="C3535" s="12" t="s">
        <v>10671</v>
      </c>
      <c r="F3535" s="12" t="s">
        <v>10672</v>
      </c>
      <c r="J3535" s="151"/>
    </row>
    <row r="3536">
      <c r="A3536" s="108">
        <v>2269.0</v>
      </c>
      <c r="B3536" s="108" t="s">
        <v>1584</v>
      </c>
      <c r="C3536" s="108" t="s">
        <v>405</v>
      </c>
      <c r="D3536" s="115"/>
      <c r="E3536" s="115" t="s">
        <v>1597</v>
      </c>
      <c r="F3536" s="115"/>
      <c r="G3536" s="115" t="s">
        <v>10673</v>
      </c>
      <c r="H3536" s="115" t="s">
        <v>10674</v>
      </c>
      <c r="I3536" s="115" t="s">
        <v>1600</v>
      </c>
      <c r="J3536" s="116" t="s">
        <v>10675</v>
      </c>
      <c r="K3536" s="115" t="s">
        <v>1602</v>
      </c>
      <c r="L3536" s="138"/>
      <c r="M3536" s="111"/>
      <c r="N3536" s="18"/>
      <c r="O3536" s="113"/>
      <c r="P3536" s="113"/>
      <c r="Q3536" s="113"/>
      <c r="R3536" s="113"/>
      <c r="S3536" s="15"/>
      <c r="T3536" s="18"/>
      <c r="U3536" s="18"/>
      <c r="V3536" s="18"/>
      <c r="W3536" s="18"/>
      <c r="X3536" s="18"/>
      <c r="Y3536" s="18"/>
      <c r="Z3536" s="18"/>
      <c r="AA3536" s="18"/>
      <c r="AB3536" s="18"/>
      <c r="AC3536" s="18"/>
      <c r="AD3536" s="18"/>
    </row>
    <row r="3537">
      <c r="A3537" s="108">
        <v>2274.0</v>
      </c>
      <c r="B3537" s="108" t="s">
        <v>1584</v>
      </c>
      <c r="C3537" s="108" t="s">
        <v>405</v>
      </c>
      <c r="D3537" s="115"/>
      <c r="E3537" s="115" t="s">
        <v>1597</v>
      </c>
      <c r="F3537" s="115"/>
      <c r="G3537" s="115" t="s">
        <v>10676</v>
      </c>
      <c r="H3537" s="115" t="s">
        <v>10674</v>
      </c>
      <c r="I3537" s="115" t="s">
        <v>1600</v>
      </c>
      <c r="J3537" s="116" t="s">
        <v>10677</v>
      </c>
      <c r="K3537" s="115" t="s">
        <v>2048</v>
      </c>
      <c r="L3537" s="138"/>
      <c r="M3537" s="111"/>
      <c r="N3537" s="18"/>
      <c r="O3537" s="113"/>
      <c r="P3537" s="113"/>
      <c r="Q3537" s="18"/>
      <c r="R3537" s="18"/>
      <c r="S3537" s="15"/>
      <c r="T3537" s="18"/>
      <c r="U3537" s="18"/>
      <c r="V3537" s="18"/>
      <c r="W3537" s="18"/>
      <c r="X3537" s="18"/>
      <c r="Y3537" s="18"/>
      <c r="Z3537" s="18"/>
      <c r="AA3537" s="18"/>
      <c r="AB3537" s="18"/>
      <c r="AC3537" s="18"/>
      <c r="AD3537" s="18"/>
    </row>
    <row r="3538">
      <c r="A3538" s="108">
        <v>2276.0</v>
      </c>
      <c r="B3538" s="108" t="s">
        <v>1584</v>
      </c>
      <c r="C3538" s="108" t="s">
        <v>405</v>
      </c>
      <c r="D3538" s="115"/>
      <c r="E3538" s="115" t="s">
        <v>1597</v>
      </c>
      <c r="F3538" s="115"/>
      <c r="G3538" s="115" t="s">
        <v>10673</v>
      </c>
      <c r="H3538" s="115" t="s">
        <v>10674</v>
      </c>
      <c r="I3538" s="115" t="s">
        <v>1600</v>
      </c>
      <c r="J3538" s="116" t="s">
        <v>10678</v>
      </c>
      <c r="K3538" s="115" t="s">
        <v>3315</v>
      </c>
      <c r="L3538" s="138"/>
      <c r="M3538" s="111"/>
      <c r="N3538" s="18"/>
      <c r="O3538" s="113"/>
      <c r="P3538" s="113"/>
      <c r="Q3538" s="113"/>
      <c r="R3538" s="113"/>
      <c r="S3538" s="15"/>
      <c r="T3538" s="18"/>
      <c r="U3538" s="18"/>
      <c r="V3538" s="18"/>
      <c r="W3538" s="18"/>
      <c r="X3538" s="18"/>
      <c r="Y3538" s="18"/>
      <c r="Z3538" s="18"/>
      <c r="AA3538" s="18"/>
      <c r="AB3538" s="18"/>
      <c r="AC3538" s="18"/>
      <c r="AD3538" s="18"/>
    </row>
    <row r="3539">
      <c r="A3539" s="108">
        <v>2270.0</v>
      </c>
      <c r="B3539" s="108" t="s">
        <v>1584</v>
      </c>
      <c r="C3539" s="108" t="s">
        <v>405</v>
      </c>
      <c r="D3539" s="115"/>
      <c r="E3539" s="115" t="s">
        <v>1597</v>
      </c>
      <c r="F3539" s="115"/>
      <c r="G3539" s="115" t="s">
        <v>10679</v>
      </c>
      <c r="H3539" s="115" t="s">
        <v>10680</v>
      </c>
      <c r="I3539" s="115" t="s">
        <v>1600</v>
      </c>
      <c r="J3539" s="116" t="s">
        <v>10681</v>
      </c>
      <c r="K3539" s="115" t="s">
        <v>1602</v>
      </c>
      <c r="L3539" s="138"/>
      <c r="M3539" s="111"/>
      <c r="N3539" s="18"/>
      <c r="O3539" s="113"/>
      <c r="P3539" s="113"/>
      <c r="Q3539" s="113"/>
      <c r="R3539" s="113"/>
      <c r="S3539" s="15"/>
      <c r="T3539" s="18"/>
      <c r="U3539" s="18"/>
      <c r="V3539" s="18"/>
      <c r="W3539" s="18"/>
      <c r="X3539" s="18"/>
      <c r="Y3539" s="18"/>
      <c r="Z3539" s="18"/>
      <c r="AA3539" s="18"/>
      <c r="AB3539" s="18"/>
      <c r="AC3539" s="18"/>
      <c r="AD3539" s="18"/>
    </row>
    <row r="3540">
      <c r="A3540" s="108">
        <v>2271.0</v>
      </c>
      <c r="B3540" s="108" t="s">
        <v>1584</v>
      </c>
      <c r="C3540" s="108" t="s">
        <v>405</v>
      </c>
      <c r="D3540" s="115"/>
      <c r="E3540" s="115" t="s">
        <v>1597</v>
      </c>
      <c r="F3540" s="115"/>
      <c r="G3540" s="115" t="s">
        <v>10682</v>
      </c>
      <c r="H3540" s="115" t="s">
        <v>10683</v>
      </c>
      <c r="I3540" s="115" t="s">
        <v>1600</v>
      </c>
      <c r="J3540" s="116" t="s">
        <v>10684</v>
      </c>
      <c r="K3540" s="115" t="s">
        <v>1787</v>
      </c>
      <c r="L3540" s="138"/>
      <c r="M3540" s="111"/>
      <c r="N3540" s="18"/>
      <c r="O3540" s="113"/>
      <c r="P3540" s="113"/>
      <c r="Q3540" s="18"/>
      <c r="R3540" s="18"/>
      <c r="S3540" s="15"/>
      <c r="T3540" s="18"/>
      <c r="U3540" s="18"/>
      <c r="V3540" s="18"/>
      <c r="W3540" s="18"/>
      <c r="X3540" s="18"/>
      <c r="Y3540" s="18"/>
      <c r="Z3540" s="18"/>
      <c r="AA3540" s="18"/>
      <c r="AB3540" s="18"/>
      <c r="AC3540" s="18"/>
      <c r="AD3540" s="18"/>
    </row>
    <row r="3541">
      <c r="A3541" s="108">
        <v>2272.0</v>
      </c>
      <c r="B3541" s="108" t="s">
        <v>1584</v>
      </c>
      <c r="C3541" s="108" t="s">
        <v>405</v>
      </c>
      <c r="D3541" s="115"/>
      <c r="E3541" s="115" t="s">
        <v>1597</v>
      </c>
      <c r="F3541" s="115"/>
      <c r="G3541" s="115" t="s">
        <v>10685</v>
      </c>
      <c r="H3541" s="115" t="s">
        <v>10686</v>
      </c>
      <c r="I3541" s="115" t="s">
        <v>1600</v>
      </c>
      <c r="J3541" s="116" t="s">
        <v>10687</v>
      </c>
      <c r="K3541" s="115" t="s">
        <v>1791</v>
      </c>
      <c r="L3541" s="138"/>
      <c r="M3541" s="111"/>
      <c r="N3541" s="18"/>
      <c r="O3541" s="113"/>
      <c r="P3541" s="113"/>
      <c r="Q3541" s="113"/>
      <c r="R3541" s="113"/>
      <c r="S3541" s="15"/>
      <c r="T3541" s="18"/>
      <c r="U3541" s="18"/>
      <c r="V3541" s="18"/>
      <c r="W3541" s="18"/>
      <c r="X3541" s="18"/>
      <c r="Y3541" s="18"/>
      <c r="Z3541" s="18"/>
      <c r="AA3541" s="18"/>
      <c r="AB3541" s="18"/>
      <c r="AC3541" s="18"/>
      <c r="AD3541" s="18"/>
    </row>
    <row r="3542">
      <c r="A3542" s="108">
        <v>2273.0</v>
      </c>
      <c r="B3542" s="108" t="s">
        <v>1584</v>
      </c>
      <c r="C3542" s="108" t="s">
        <v>405</v>
      </c>
      <c r="D3542" s="115"/>
      <c r="E3542" s="115" t="s">
        <v>1597</v>
      </c>
      <c r="F3542" s="115"/>
      <c r="G3542" s="115" t="s">
        <v>10688</v>
      </c>
      <c r="H3542" s="115" t="s">
        <v>10689</v>
      </c>
      <c r="I3542" s="115" t="s">
        <v>1600</v>
      </c>
      <c r="J3542" s="116" t="s">
        <v>10690</v>
      </c>
      <c r="K3542" s="115" t="s">
        <v>3406</v>
      </c>
      <c r="L3542" s="138"/>
      <c r="M3542" s="111"/>
      <c r="N3542" s="18"/>
      <c r="O3542" s="113"/>
      <c r="P3542" s="113"/>
      <c r="Q3542" s="18"/>
      <c r="R3542" s="18"/>
      <c r="S3542" s="15"/>
      <c r="T3542" s="18"/>
      <c r="U3542" s="18"/>
      <c r="V3542" s="18"/>
      <c r="W3542" s="18"/>
      <c r="X3542" s="18"/>
      <c r="Y3542" s="18"/>
      <c r="Z3542" s="18"/>
      <c r="AA3542" s="18"/>
      <c r="AB3542" s="18"/>
      <c r="AC3542" s="18"/>
      <c r="AD3542" s="18"/>
    </row>
    <row r="3543">
      <c r="A3543" s="108">
        <v>2277.0</v>
      </c>
      <c r="B3543" s="108" t="s">
        <v>1584</v>
      </c>
      <c r="C3543" s="108" t="s">
        <v>405</v>
      </c>
      <c r="D3543" s="115"/>
      <c r="E3543" s="115" t="s">
        <v>1597</v>
      </c>
      <c r="F3543" s="115"/>
      <c r="G3543" s="115" t="s">
        <v>10676</v>
      </c>
      <c r="H3543" s="115" t="s">
        <v>10691</v>
      </c>
      <c r="I3543" s="115" t="s">
        <v>1600</v>
      </c>
      <c r="J3543" s="116" t="s">
        <v>10692</v>
      </c>
      <c r="K3543" s="115" t="s">
        <v>3315</v>
      </c>
      <c r="L3543" s="138"/>
      <c r="M3543" s="111"/>
      <c r="N3543" s="18"/>
      <c r="O3543" s="113"/>
      <c r="P3543" s="113"/>
      <c r="Q3543" s="18"/>
      <c r="R3543" s="18"/>
      <c r="S3543" s="15"/>
      <c r="T3543" s="18"/>
      <c r="U3543" s="18"/>
      <c r="V3543" s="18"/>
      <c r="W3543" s="18"/>
      <c r="X3543" s="18"/>
      <c r="Y3543" s="18"/>
      <c r="Z3543" s="18"/>
      <c r="AA3543" s="18"/>
      <c r="AB3543" s="18"/>
      <c r="AC3543" s="18"/>
      <c r="AD3543" s="18"/>
    </row>
    <row r="3544">
      <c r="A3544" s="108">
        <v>2249.0</v>
      </c>
      <c r="B3544" s="108" t="s">
        <v>1584</v>
      </c>
      <c r="C3544" s="108" t="s">
        <v>405</v>
      </c>
      <c r="D3544" s="115"/>
      <c r="E3544" s="115" t="s">
        <v>1585</v>
      </c>
      <c r="F3544" s="115"/>
      <c r="G3544" s="115" t="s">
        <v>10693</v>
      </c>
      <c r="H3544" s="115" t="s">
        <v>10694</v>
      </c>
      <c r="I3544" s="115" t="s">
        <v>1588</v>
      </c>
      <c r="J3544" s="116" t="s">
        <v>10695</v>
      </c>
      <c r="K3544" s="115" t="s">
        <v>4477</v>
      </c>
      <c r="L3544" s="138"/>
      <c r="M3544" s="111"/>
      <c r="N3544" s="18"/>
      <c r="O3544" s="113"/>
      <c r="P3544" s="113"/>
      <c r="Q3544" s="18"/>
      <c r="R3544" s="18"/>
      <c r="S3544" s="15"/>
      <c r="T3544" s="18"/>
      <c r="U3544" s="18"/>
      <c r="V3544" s="18"/>
      <c r="W3544" s="18"/>
      <c r="X3544" s="18"/>
      <c r="Y3544" s="18"/>
      <c r="Z3544" s="18"/>
      <c r="AA3544" s="18"/>
      <c r="AB3544" s="18"/>
      <c r="AC3544" s="18"/>
      <c r="AD3544" s="18"/>
    </row>
    <row r="3545">
      <c r="A3545" s="108">
        <v>2250.0</v>
      </c>
      <c r="B3545" s="108" t="s">
        <v>1584</v>
      </c>
      <c r="C3545" s="108" t="s">
        <v>405</v>
      </c>
      <c r="D3545" s="115"/>
      <c r="E3545" s="115" t="s">
        <v>1585</v>
      </c>
      <c r="F3545" s="115"/>
      <c r="G3545" s="115" t="s">
        <v>10696</v>
      </c>
      <c r="H3545" s="115" t="s">
        <v>10697</v>
      </c>
      <c r="I3545" s="115" t="s">
        <v>1588</v>
      </c>
      <c r="J3545" s="116" t="s">
        <v>10698</v>
      </c>
      <c r="K3545" s="115" t="s">
        <v>4477</v>
      </c>
      <c r="L3545" s="138"/>
      <c r="M3545" s="111"/>
      <c r="N3545" s="18"/>
      <c r="O3545" s="113"/>
      <c r="P3545" s="113"/>
      <c r="Q3545" s="18"/>
      <c r="R3545" s="18"/>
      <c r="S3545" s="15"/>
      <c r="T3545" s="18"/>
      <c r="U3545" s="18"/>
      <c r="V3545" s="18"/>
      <c r="W3545" s="18"/>
      <c r="X3545" s="18"/>
      <c r="Y3545" s="18"/>
      <c r="Z3545" s="18"/>
      <c r="AA3545" s="18"/>
      <c r="AB3545" s="18"/>
      <c r="AC3545" s="18"/>
      <c r="AD3545" s="18"/>
    </row>
    <row r="3546">
      <c r="A3546" s="108">
        <v>2262.0</v>
      </c>
      <c r="B3546" s="108" t="s">
        <v>1584</v>
      </c>
      <c r="C3546" s="108" t="s">
        <v>405</v>
      </c>
      <c r="D3546" s="115"/>
      <c r="E3546" s="115" t="s">
        <v>1585</v>
      </c>
      <c r="F3546" s="115"/>
      <c r="G3546" s="115" t="s">
        <v>10699</v>
      </c>
      <c r="H3546" s="115" t="s">
        <v>10700</v>
      </c>
      <c r="I3546" s="115" t="s">
        <v>1588</v>
      </c>
      <c r="J3546" s="116" t="s">
        <v>10701</v>
      </c>
      <c r="K3546" s="115" t="s">
        <v>4477</v>
      </c>
      <c r="L3546" s="138"/>
      <c r="M3546" s="111"/>
      <c r="N3546" s="18"/>
      <c r="O3546" s="113"/>
      <c r="P3546" s="113"/>
      <c r="Q3546" s="113"/>
      <c r="R3546" s="113"/>
      <c r="S3546" s="15"/>
      <c r="T3546" s="18"/>
      <c r="U3546" s="18"/>
      <c r="V3546" s="18"/>
      <c r="W3546" s="18"/>
      <c r="X3546" s="18"/>
      <c r="Y3546" s="18"/>
      <c r="Z3546" s="18"/>
      <c r="AA3546" s="18"/>
      <c r="AB3546" s="18"/>
      <c r="AC3546" s="18"/>
      <c r="AD3546" s="18"/>
    </row>
    <row r="3547">
      <c r="A3547" s="108">
        <v>2258.0</v>
      </c>
      <c r="B3547" s="108" t="s">
        <v>1584</v>
      </c>
      <c r="C3547" s="108" t="s">
        <v>405</v>
      </c>
      <c r="D3547" s="115"/>
      <c r="E3547" s="115" t="s">
        <v>1585</v>
      </c>
      <c r="F3547" s="115"/>
      <c r="G3547" s="115" t="s">
        <v>10693</v>
      </c>
      <c r="H3547" s="115" t="s">
        <v>10702</v>
      </c>
      <c r="I3547" s="115" t="s">
        <v>1588</v>
      </c>
      <c r="J3547" s="116" t="s">
        <v>10703</v>
      </c>
      <c r="K3547" s="115" t="s">
        <v>4496</v>
      </c>
      <c r="L3547" s="138"/>
      <c r="M3547" s="111"/>
      <c r="N3547" s="18"/>
      <c r="O3547" s="113"/>
      <c r="P3547" s="113"/>
      <c r="Q3547" s="113"/>
      <c r="R3547" s="113"/>
      <c r="S3547" s="15"/>
      <c r="T3547" s="18"/>
      <c r="U3547" s="18"/>
      <c r="V3547" s="18"/>
      <c r="W3547" s="18"/>
      <c r="X3547" s="18"/>
      <c r="Y3547" s="18"/>
      <c r="Z3547" s="18"/>
      <c r="AA3547" s="18"/>
      <c r="AB3547" s="18"/>
      <c r="AC3547" s="18"/>
      <c r="AD3547" s="18"/>
    </row>
    <row r="3548">
      <c r="A3548" s="108">
        <v>2259.0</v>
      </c>
      <c r="B3548" s="108" t="s">
        <v>1584</v>
      </c>
      <c r="C3548" s="108" t="s">
        <v>405</v>
      </c>
      <c r="D3548" s="115"/>
      <c r="E3548" s="115" t="s">
        <v>1585</v>
      </c>
      <c r="F3548" s="115"/>
      <c r="G3548" s="115" t="s">
        <v>10696</v>
      </c>
      <c r="H3548" s="115" t="s">
        <v>10704</v>
      </c>
      <c r="I3548" s="115" t="s">
        <v>1588</v>
      </c>
      <c r="J3548" s="116" t="s">
        <v>10705</v>
      </c>
      <c r="K3548" s="115" t="s">
        <v>4496</v>
      </c>
      <c r="L3548" s="138"/>
      <c r="M3548" s="111"/>
      <c r="N3548" s="18"/>
      <c r="O3548" s="18"/>
      <c r="P3548" s="18"/>
      <c r="Q3548" s="18"/>
      <c r="R3548" s="18"/>
      <c r="S3548" s="18"/>
      <c r="T3548" s="15"/>
      <c r="U3548" s="18"/>
      <c r="V3548" s="18"/>
      <c r="W3548" s="18"/>
      <c r="X3548" s="18"/>
      <c r="Y3548" s="18"/>
      <c r="Z3548" s="18"/>
      <c r="AA3548" s="18"/>
      <c r="AB3548" s="18"/>
      <c r="AC3548" s="18"/>
      <c r="AD3548" s="18"/>
    </row>
    <row r="3549">
      <c r="A3549" s="108">
        <v>2251.0</v>
      </c>
      <c r="B3549" s="108" t="s">
        <v>1584</v>
      </c>
      <c r="C3549" s="108" t="s">
        <v>405</v>
      </c>
      <c r="D3549" s="115"/>
      <c r="E3549" s="115" t="s">
        <v>1585</v>
      </c>
      <c r="F3549" s="115"/>
      <c r="G3549" s="115" t="s">
        <v>10699</v>
      </c>
      <c r="H3549" s="115" t="s">
        <v>10706</v>
      </c>
      <c r="I3549" s="115" t="s">
        <v>1588</v>
      </c>
      <c r="J3549" s="116" t="s">
        <v>10707</v>
      </c>
      <c r="K3549" s="115" t="s">
        <v>4490</v>
      </c>
      <c r="L3549" s="138"/>
      <c r="M3549" s="111"/>
      <c r="N3549" s="18"/>
      <c r="O3549" s="113"/>
      <c r="P3549" s="113"/>
      <c r="Q3549" s="113"/>
      <c r="R3549" s="113"/>
      <c r="S3549" s="15"/>
      <c r="T3549" s="18"/>
      <c r="U3549" s="18"/>
      <c r="V3549" s="18"/>
      <c r="W3549" s="18"/>
      <c r="X3549" s="18"/>
      <c r="Y3549" s="18"/>
      <c r="Z3549" s="18"/>
      <c r="AA3549" s="18"/>
      <c r="AB3549" s="18"/>
      <c r="AC3549" s="18"/>
      <c r="AD3549" s="18"/>
    </row>
    <row r="3550">
      <c r="A3550" s="108">
        <v>2260.0</v>
      </c>
      <c r="B3550" s="108" t="s">
        <v>1584</v>
      </c>
      <c r="C3550" s="108" t="s">
        <v>405</v>
      </c>
      <c r="D3550" s="115"/>
      <c r="E3550" s="115" t="s">
        <v>1585</v>
      </c>
      <c r="F3550" s="115"/>
      <c r="G3550" s="115" t="s">
        <v>10699</v>
      </c>
      <c r="H3550" s="115" t="s">
        <v>10706</v>
      </c>
      <c r="I3550" s="115" t="s">
        <v>1588</v>
      </c>
      <c r="J3550" s="116" t="s">
        <v>10708</v>
      </c>
      <c r="K3550" s="115" t="s">
        <v>4496</v>
      </c>
      <c r="L3550" s="138"/>
      <c r="M3550" s="111"/>
      <c r="N3550" s="18"/>
      <c r="O3550" s="113"/>
      <c r="P3550" s="113"/>
      <c r="Q3550" s="113"/>
      <c r="R3550" s="113"/>
      <c r="S3550" s="15"/>
      <c r="T3550" s="18"/>
      <c r="U3550" s="18"/>
      <c r="V3550" s="18"/>
      <c r="W3550" s="18"/>
      <c r="X3550" s="18"/>
      <c r="Y3550" s="18"/>
      <c r="Z3550" s="18"/>
      <c r="AA3550" s="18"/>
      <c r="AB3550" s="18"/>
      <c r="AC3550" s="18"/>
      <c r="AD3550" s="18"/>
    </row>
    <row r="3551">
      <c r="A3551" s="108">
        <v>2252.0</v>
      </c>
      <c r="B3551" s="108" t="s">
        <v>1584</v>
      </c>
      <c r="C3551" s="108" t="s">
        <v>405</v>
      </c>
      <c r="D3551" s="115"/>
      <c r="E3551" s="115" t="s">
        <v>1585</v>
      </c>
      <c r="F3551" s="115"/>
      <c r="G3551" s="115" t="s">
        <v>10709</v>
      </c>
      <c r="H3551" s="115" t="s">
        <v>10710</v>
      </c>
      <c r="I3551" s="115" t="s">
        <v>1588</v>
      </c>
      <c r="J3551" s="116" t="s">
        <v>10711</v>
      </c>
      <c r="K3551" s="115" t="s">
        <v>4490</v>
      </c>
      <c r="L3551" s="138"/>
      <c r="M3551" s="111"/>
      <c r="N3551" s="18"/>
      <c r="O3551" s="113"/>
      <c r="P3551" s="113"/>
      <c r="Q3551" s="113"/>
      <c r="R3551" s="113"/>
      <c r="S3551" s="15"/>
      <c r="T3551" s="18"/>
      <c r="U3551" s="18"/>
      <c r="V3551" s="18"/>
      <c r="W3551" s="18"/>
      <c r="X3551" s="18"/>
      <c r="Y3551" s="18"/>
      <c r="Z3551" s="18"/>
      <c r="AA3551" s="18"/>
      <c r="AB3551" s="18"/>
      <c r="AC3551" s="18"/>
      <c r="AD3551" s="18"/>
    </row>
    <row r="3552">
      <c r="A3552" s="108">
        <v>2261.0</v>
      </c>
      <c r="B3552" s="108" t="s">
        <v>1584</v>
      </c>
      <c r="C3552" s="108" t="s">
        <v>405</v>
      </c>
      <c r="D3552" s="115"/>
      <c r="E3552" s="115" t="s">
        <v>1585</v>
      </c>
      <c r="F3552" s="115"/>
      <c r="G3552" s="115" t="s">
        <v>10709</v>
      </c>
      <c r="H3552" s="115" t="s">
        <v>10710</v>
      </c>
      <c r="I3552" s="115" t="s">
        <v>1588</v>
      </c>
      <c r="J3552" s="116" t="s">
        <v>10712</v>
      </c>
      <c r="K3552" s="115" t="s">
        <v>4496</v>
      </c>
      <c r="L3552" s="138"/>
      <c r="M3552" s="111"/>
      <c r="N3552" s="18"/>
      <c r="O3552" s="113"/>
      <c r="P3552" s="113"/>
      <c r="Q3552" s="113"/>
      <c r="R3552" s="113"/>
      <c r="S3552" s="15"/>
      <c r="T3552" s="18"/>
      <c r="U3552" s="18"/>
      <c r="V3552" s="18"/>
      <c r="W3552" s="18"/>
      <c r="X3552" s="18"/>
      <c r="Y3552" s="18"/>
      <c r="Z3552" s="18"/>
      <c r="AA3552" s="18"/>
      <c r="AB3552" s="18"/>
      <c r="AC3552" s="18"/>
      <c r="AD3552" s="18"/>
    </row>
    <row r="3553">
      <c r="A3553" s="108">
        <v>2253.0</v>
      </c>
      <c r="B3553" s="108" t="s">
        <v>1584</v>
      </c>
      <c r="C3553" s="108" t="s">
        <v>405</v>
      </c>
      <c r="D3553" s="115"/>
      <c r="E3553" s="115" t="s">
        <v>1585</v>
      </c>
      <c r="F3553" s="115"/>
      <c r="G3553" s="115" t="s">
        <v>10713</v>
      </c>
      <c r="H3553" s="115" t="s">
        <v>10714</v>
      </c>
      <c r="I3553" s="115" t="s">
        <v>1588</v>
      </c>
      <c r="J3553" s="116" t="s">
        <v>10715</v>
      </c>
      <c r="K3553" s="115" t="s">
        <v>4490</v>
      </c>
      <c r="L3553" s="138"/>
      <c r="M3553" s="111"/>
      <c r="N3553" s="18"/>
      <c r="O3553" s="113"/>
      <c r="P3553" s="113"/>
      <c r="Q3553" s="113"/>
      <c r="R3553" s="113"/>
      <c r="S3553" s="15"/>
      <c r="T3553" s="18"/>
      <c r="U3553" s="18"/>
      <c r="V3553" s="18"/>
      <c r="W3553" s="18"/>
      <c r="X3553" s="18"/>
      <c r="Y3553" s="18"/>
      <c r="Z3553" s="18"/>
      <c r="AA3553" s="18"/>
      <c r="AB3553" s="18"/>
      <c r="AC3553" s="18"/>
      <c r="AD3553" s="18"/>
    </row>
    <row r="3554">
      <c r="A3554" s="108">
        <v>2254.0</v>
      </c>
      <c r="B3554" s="108" t="s">
        <v>1584</v>
      </c>
      <c r="C3554" s="108" t="s">
        <v>405</v>
      </c>
      <c r="D3554" s="115"/>
      <c r="E3554" s="115" t="s">
        <v>1585</v>
      </c>
      <c r="F3554" s="115"/>
      <c r="G3554" s="115" t="s">
        <v>10716</v>
      </c>
      <c r="H3554" s="115" t="s">
        <v>10717</v>
      </c>
      <c r="I3554" s="115" t="s">
        <v>1588</v>
      </c>
      <c r="J3554" s="116" t="s">
        <v>10718</v>
      </c>
      <c r="K3554" s="115" t="s">
        <v>4490</v>
      </c>
      <c r="L3554" s="138"/>
      <c r="M3554" s="111"/>
      <c r="N3554" s="18"/>
      <c r="O3554" s="113"/>
      <c r="P3554" s="113"/>
      <c r="Q3554" s="113"/>
      <c r="R3554" s="113"/>
      <c r="S3554" s="15"/>
      <c r="T3554" s="18"/>
      <c r="U3554" s="18"/>
      <c r="V3554" s="18"/>
      <c r="W3554" s="18"/>
      <c r="X3554" s="18"/>
      <c r="Y3554" s="18"/>
      <c r="Z3554" s="18"/>
      <c r="AA3554" s="18"/>
      <c r="AB3554" s="18"/>
      <c r="AC3554" s="18"/>
      <c r="AD3554" s="18"/>
    </row>
    <row r="3555">
      <c r="A3555" s="108">
        <v>2255.0</v>
      </c>
      <c r="B3555" s="108" t="s">
        <v>1584</v>
      </c>
      <c r="C3555" s="108" t="s">
        <v>405</v>
      </c>
      <c r="D3555" s="115"/>
      <c r="E3555" s="115" t="s">
        <v>1585</v>
      </c>
      <c r="F3555" s="115"/>
      <c r="G3555" s="115" t="s">
        <v>10719</v>
      </c>
      <c r="H3555" s="115" t="s">
        <v>10720</v>
      </c>
      <c r="I3555" s="115" t="s">
        <v>1588</v>
      </c>
      <c r="J3555" s="116" t="s">
        <v>10721</v>
      </c>
      <c r="K3555" s="115" t="s">
        <v>4490</v>
      </c>
      <c r="L3555" s="138"/>
      <c r="M3555" s="111"/>
      <c r="N3555" s="18"/>
      <c r="O3555" s="113"/>
      <c r="P3555" s="113"/>
      <c r="Q3555" s="113"/>
      <c r="R3555" s="113"/>
      <c r="S3555" s="15"/>
      <c r="T3555" s="18"/>
      <c r="U3555" s="18"/>
      <c r="V3555" s="18"/>
      <c r="W3555" s="18"/>
      <c r="X3555" s="18"/>
      <c r="Y3555" s="18"/>
      <c r="Z3555" s="18"/>
      <c r="AA3555" s="18"/>
      <c r="AB3555" s="18"/>
      <c r="AC3555" s="18"/>
      <c r="AD3555" s="18"/>
    </row>
    <row r="3556">
      <c r="A3556" s="108">
        <v>2256.0</v>
      </c>
      <c r="B3556" s="108" t="s">
        <v>1584</v>
      </c>
      <c r="C3556" s="108" t="s">
        <v>405</v>
      </c>
      <c r="D3556" s="115"/>
      <c r="E3556" s="115" t="s">
        <v>1585</v>
      </c>
      <c r="F3556" s="115"/>
      <c r="G3556" s="115" t="s">
        <v>10722</v>
      </c>
      <c r="H3556" s="115" t="s">
        <v>10723</v>
      </c>
      <c r="I3556" s="115" t="s">
        <v>1588</v>
      </c>
      <c r="J3556" s="116" t="s">
        <v>10724</v>
      </c>
      <c r="K3556" s="115" t="s">
        <v>4490</v>
      </c>
      <c r="L3556" s="138"/>
      <c r="M3556" s="111"/>
      <c r="N3556" s="18"/>
      <c r="O3556" s="113"/>
      <c r="P3556" s="113"/>
      <c r="Q3556" s="113"/>
      <c r="R3556" s="113"/>
      <c r="S3556" s="15"/>
      <c r="T3556" s="18"/>
      <c r="U3556" s="18"/>
      <c r="V3556" s="18"/>
      <c r="W3556" s="18"/>
      <c r="X3556" s="18"/>
      <c r="Y3556" s="18"/>
      <c r="Z3556" s="18"/>
      <c r="AA3556" s="18"/>
      <c r="AB3556" s="18"/>
      <c r="AC3556" s="18"/>
      <c r="AD3556" s="18"/>
    </row>
    <row r="3557">
      <c r="A3557" s="108">
        <v>2257.0</v>
      </c>
      <c r="B3557" s="108" t="s">
        <v>1584</v>
      </c>
      <c r="C3557" s="108" t="s">
        <v>405</v>
      </c>
      <c r="D3557" s="115"/>
      <c r="E3557" s="115" t="s">
        <v>1585</v>
      </c>
      <c r="F3557" s="115"/>
      <c r="G3557" s="115" t="s">
        <v>10725</v>
      </c>
      <c r="H3557" s="115" t="s">
        <v>10726</v>
      </c>
      <c r="I3557" s="115" t="s">
        <v>1588</v>
      </c>
      <c r="J3557" s="116" t="s">
        <v>10727</v>
      </c>
      <c r="K3557" s="115" t="s">
        <v>4490</v>
      </c>
      <c r="L3557" s="138"/>
      <c r="M3557" s="111"/>
      <c r="N3557" s="18"/>
      <c r="O3557" s="113"/>
      <c r="P3557" s="113"/>
      <c r="Q3557" s="113"/>
      <c r="R3557" s="113"/>
      <c r="S3557" s="15"/>
      <c r="T3557" s="18"/>
      <c r="U3557" s="18"/>
      <c r="V3557" s="18"/>
      <c r="W3557" s="18"/>
      <c r="X3557" s="18"/>
      <c r="Y3557" s="18"/>
      <c r="Z3557" s="18"/>
      <c r="AA3557" s="18"/>
      <c r="AB3557" s="18"/>
      <c r="AC3557" s="18"/>
      <c r="AD3557" s="18"/>
    </row>
    <row r="3558">
      <c r="A3558" s="108">
        <v>2246.0</v>
      </c>
      <c r="B3558" s="108" t="s">
        <v>1584</v>
      </c>
      <c r="C3558" s="108" t="s">
        <v>405</v>
      </c>
      <c r="D3558" s="115"/>
      <c r="E3558" s="115" t="s">
        <v>1604</v>
      </c>
      <c r="F3558" s="115"/>
      <c r="G3558" s="115" t="s">
        <v>10728</v>
      </c>
      <c r="H3558" s="115" t="s">
        <v>10729</v>
      </c>
      <c r="I3558" s="115" t="s">
        <v>1607</v>
      </c>
      <c r="J3558" s="116" t="s">
        <v>10730</v>
      </c>
      <c r="K3558" s="115" t="s">
        <v>10731</v>
      </c>
      <c r="L3558" s="138"/>
      <c r="M3558" s="111"/>
      <c r="N3558" s="18"/>
      <c r="O3558" s="113"/>
      <c r="P3558" s="113"/>
      <c r="Q3558" s="113"/>
      <c r="R3558" s="113"/>
      <c r="S3558" s="15"/>
      <c r="T3558" s="18"/>
      <c r="U3558" s="18"/>
      <c r="V3558" s="18"/>
      <c r="W3558" s="18"/>
      <c r="X3558" s="18"/>
      <c r="Y3558" s="18"/>
      <c r="Z3558" s="18"/>
      <c r="AA3558" s="18"/>
      <c r="AB3558" s="18"/>
      <c r="AC3558" s="18"/>
      <c r="AD3558" s="18"/>
    </row>
    <row r="3559">
      <c r="A3559" s="108">
        <v>2247.0</v>
      </c>
      <c r="B3559" s="108" t="s">
        <v>1584</v>
      </c>
      <c r="C3559" s="108" t="s">
        <v>405</v>
      </c>
      <c r="D3559" s="115"/>
      <c r="E3559" s="115" t="s">
        <v>1634</v>
      </c>
      <c r="F3559" s="115"/>
      <c r="G3559" s="115" t="s">
        <v>10732</v>
      </c>
      <c r="H3559" s="115" t="s">
        <v>10729</v>
      </c>
      <c r="I3559" s="115" t="s">
        <v>1637</v>
      </c>
      <c r="J3559" s="116" t="s">
        <v>10733</v>
      </c>
      <c r="K3559" s="115" t="s">
        <v>1754</v>
      </c>
      <c r="L3559" s="138"/>
      <c r="M3559" s="111"/>
      <c r="N3559" s="18"/>
      <c r="O3559" s="113"/>
      <c r="P3559" s="113"/>
      <c r="Q3559" s="113"/>
      <c r="R3559" s="113"/>
      <c r="S3559" s="15"/>
      <c r="T3559" s="18"/>
      <c r="U3559" s="18"/>
      <c r="V3559" s="18"/>
      <c r="W3559" s="18"/>
      <c r="X3559" s="18"/>
      <c r="Y3559" s="18"/>
      <c r="Z3559" s="18"/>
      <c r="AA3559" s="18"/>
      <c r="AB3559" s="18"/>
      <c r="AC3559" s="18"/>
      <c r="AD3559" s="18"/>
    </row>
    <row r="3560">
      <c r="A3560" s="108">
        <v>2275.0</v>
      </c>
      <c r="B3560" s="108" t="s">
        <v>1584</v>
      </c>
      <c r="C3560" s="108" t="s">
        <v>405</v>
      </c>
      <c r="D3560" s="115"/>
      <c r="E3560" s="115" t="s">
        <v>1597</v>
      </c>
      <c r="F3560" s="115"/>
      <c r="G3560" s="115" t="s">
        <v>10734</v>
      </c>
      <c r="H3560" s="115" t="s">
        <v>10729</v>
      </c>
      <c r="I3560" s="115" t="s">
        <v>1600</v>
      </c>
      <c r="J3560" s="116" t="s">
        <v>10735</v>
      </c>
      <c r="K3560" s="115" t="s">
        <v>1795</v>
      </c>
      <c r="L3560" s="138"/>
      <c r="M3560" s="111"/>
      <c r="N3560" s="18"/>
      <c r="O3560" s="18"/>
      <c r="P3560" s="18"/>
      <c r="Q3560" s="18"/>
      <c r="R3560" s="18"/>
      <c r="S3560" s="18"/>
      <c r="T3560" s="15"/>
      <c r="U3560" s="18"/>
      <c r="V3560" s="18"/>
      <c r="W3560" s="18"/>
      <c r="X3560" s="18"/>
      <c r="Y3560" s="18"/>
      <c r="Z3560" s="18"/>
      <c r="AA3560" s="18"/>
      <c r="AB3560" s="18"/>
      <c r="AC3560" s="18"/>
      <c r="AD3560" s="18"/>
    </row>
    <row r="3561">
      <c r="A3561" s="108">
        <v>2278.0</v>
      </c>
      <c r="B3561" s="108" t="s">
        <v>1584</v>
      </c>
      <c r="C3561" s="108" t="s">
        <v>405</v>
      </c>
      <c r="D3561" s="115"/>
      <c r="E3561" s="115" t="s">
        <v>1597</v>
      </c>
      <c r="F3561" s="115"/>
      <c r="G3561" s="115" t="s">
        <v>10734</v>
      </c>
      <c r="H3561" s="115" t="s">
        <v>10729</v>
      </c>
      <c r="I3561" s="115" t="s">
        <v>1600</v>
      </c>
      <c r="J3561" s="116" t="s">
        <v>10736</v>
      </c>
      <c r="K3561" s="115" t="s">
        <v>1798</v>
      </c>
      <c r="L3561" s="138"/>
      <c r="M3561" s="111"/>
      <c r="N3561" s="18"/>
      <c r="O3561" s="113"/>
      <c r="P3561" s="113"/>
      <c r="Q3561" s="113"/>
      <c r="R3561" s="113"/>
      <c r="S3561" s="15"/>
      <c r="T3561" s="18"/>
      <c r="U3561" s="18"/>
      <c r="V3561" s="18"/>
      <c r="W3561" s="18"/>
      <c r="X3561" s="18"/>
      <c r="Y3561" s="18"/>
      <c r="Z3561" s="18"/>
      <c r="AA3561" s="18"/>
      <c r="AB3561" s="18"/>
      <c r="AC3561" s="18"/>
      <c r="AD3561" s="18"/>
    </row>
    <row r="3562">
      <c r="A3562" s="108">
        <v>2236.0</v>
      </c>
      <c r="B3562" s="108" t="s">
        <v>1584</v>
      </c>
      <c r="C3562" s="108" t="s">
        <v>405</v>
      </c>
      <c r="D3562" s="115"/>
      <c r="E3562" s="115" t="s">
        <v>2749</v>
      </c>
      <c r="F3562" s="115"/>
      <c r="G3562" s="115" t="s">
        <v>10737</v>
      </c>
      <c r="H3562" s="115" t="s">
        <v>10738</v>
      </c>
      <c r="I3562" s="115" t="s">
        <v>1681</v>
      </c>
      <c r="J3562" s="116" t="s">
        <v>10739</v>
      </c>
      <c r="K3562" s="115" t="s">
        <v>7889</v>
      </c>
      <c r="L3562" s="138"/>
      <c r="M3562" s="111"/>
      <c r="N3562" s="18"/>
      <c r="O3562" s="113"/>
      <c r="P3562" s="113"/>
      <c r="Q3562" s="113"/>
      <c r="R3562" s="113"/>
      <c r="S3562" s="15"/>
      <c r="T3562" s="18"/>
      <c r="U3562" s="18"/>
      <c r="V3562" s="18"/>
      <c r="W3562" s="18"/>
      <c r="X3562" s="18"/>
      <c r="Y3562" s="18"/>
      <c r="Z3562" s="18"/>
      <c r="AA3562" s="18"/>
      <c r="AB3562" s="18"/>
      <c r="AC3562" s="18"/>
      <c r="AD3562" s="18"/>
    </row>
    <row r="3563">
      <c r="A3563" s="108">
        <v>2248.0</v>
      </c>
      <c r="B3563" s="108" t="s">
        <v>1584</v>
      </c>
      <c r="C3563" s="108" t="s">
        <v>405</v>
      </c>
      <c r="D3563" s="115"/>
      <c r="E3563" s="115" t="s">
        <v>1585</v>
      </c>
      <c r="F3563" s="115"/>
      <c r="G3563" s="115" t="s">
        <v>10740</v>
      </c>
      <c r="H3563" s="115" t="s">
        <v>10741</v>
      </c>
      <c r="I3563" s="115" t="s">
        <v>1588</v>
      </c>
      <c r="J3563" s="116" t="s">
        <v>10742</v>
      </c>
      <c r="K3563" s="115" t="s">
        <v>1852</v>
      </c>
      <c r="L3563" s="138"/>
      <c r="M3563" s="111"/>
      <c r="N3563" s="18"/>
      <c r="O3563" s="113"/>
      <c r="P3563" s="113"/>
      <c r="Q3563" s="18"/>
      <c r="R3563" s="18"/>
      <c r="S3563" s="15"/>
      <c r="T3563" s="18"/>
      <c r="U3563" s="18"/>
      <c r="V3563" s="18"/>
      <c r="W3563" s="18"/>
      <c r="X3563" s="18"/>
      <c r="Y3563" s="18"/>
      <c r="Z3563" s="18"/>
      <c r="AA3563" s="18"/>
      <c r="AB3563" s="18"/>
      <c r="AC3563" s="18"/>
      <c r="AD3563" s="18"/>
    </row>
    <row r="3564">
      <c r="A3564" s="108">
        <v>2237.0</v>
      </c>
      <c r="B3564" s="108" t="s">
        <v>1584</v>
      </c>
      <c r="C3564" s="108" t="s">
        <v>405</v>
      </c>
      <c r="D3564" s="115"/>
      <c r="E3564" s="115" t="s">
        <v>2749</v>
      </c>
      <c r="F3564" s="115"/>
      <c r="G3564" s="115" t="s">
        <v>10743</v>
      </c>
      <c r="H3564" s="115" t="s">
        <v>10744</v>
      </c>
      <c r="I3564" s="115" t="s">
        <v>1681</v>
      </c>
      <c r="J3564" s="116" t="s">
        <v>10745</v>
      </c>
      <c r="K3564" s="115" t="s">
        <v>7889</v>
      </c>
      <c r="L3564" s="138"/>
      <c r="M3564" s="111"/>
      <c r="N3564" s="18"/>
      <c r="O3564" s="18"/>
      <c r="P3564" s="18"/>
      <c r="Q3564" s="18"/>
      <c r="R3564" s="18"/>
      <c r="S3564" s="18"/>
      <c r="T3564" s="15"/>
      <c r="U3564" s="18"/>
      <c r="V3564" s="18"/>
      <c r="W3564" s="18"/>
      <c r="X3564" s="18"/>
      <c r="Y3564" s="18"/>
      <c r="Z3564" s="18"/>
      <c r="AA3564" s="18"/>
      <c r="AB3564" s="18"/>
      <c r="AC3564" s="18"/>
      <c r="AD3564" s="18"/>
    </row>
    <row r="3565">
      <c r="A3565" s="108">
        <v>2238.0</v>
      </c>
      <c r="B3565" s="108" t="s">
        <v>1584</v>
      </c>
      <c r="C3565" s="108" t="s">
        <v>405</v>
      </c>
      <c r="D3565" s="115"/>
      <c r="E3565" s="115" t="s">
        <v>2749</v>
      </c>
      <c r="F3565" s="115"/>
      <c r="G3565" s="115" t="s">
        <v>10746</v>
      </c>
      <c r="H3565" s="115" t="s">
        <v>10747</v>
      </c>
      <c r="I3565" s="115" t="s">
        <v>1681</v>
      </c>
      <c r="J3565" s="116" t="s">
        <v>10748</v>
      </c>
      <c r="K3565" s="115" t="s">
        <v>4729</v>
      </c>
      <c r="L3565" s="138"/>
      <c r="M3565" s="111"/>
      <c r="N3565" s="18"/>
      <c r="O3565" s="113"/>
      <c r="P3565" s="113"/>
      <c r="Q3565" s="113"/>
      <c r="R3565" s="113"/>
      <c r="S3565" s="15"/>
      <c r="T3565" s="18"/>
      <c r="U3565" s="18"/>
      <c r="V3565" s="18"/>
      <c r="W3565" s="18"/>
      <c r="X3565" s="18"/>
      <c r="Y3565" s="18"/>
      <c r="Z3565" s="18"/>
      <c r="AA3565" s="18"/>
      <c r="AB3565" s="18"/>
      <c r="AC3565" s="18"/>
      <c r="AD3565" s="18"/>
    </row>
    <row r="3566">
      <c r="A3566" s="108">
        <v>2240.0</v>
      </c>
      <c r="B3566" s="108" t="s">
        <v>1584</v>
      </c>
      <c r="C3566" s="108" t="s">
        <v>405</v>
      </c>
      <c r="D3566" s="115"/>
      <c r="E3566" s="115" t="s">
        <v>2749</v>
      </c>
      <c r="F3566" s="115"/>
      <c r="G3566" s="115" t="s">
        <v>10749</v>
      </c>
      <c r="H3566" s="115" t="s">
        <v>10747</v>
      </c>
      <c r="I3566" s="115" t="s">
        <v>1681</v>
      </c>
      <c r="J3566" s="116" t="s">
        <v>10750</v>
      </c>
      <c r="K3566" s="115" t="s">
        <v>4729</v>
      </c>
      <c r="L3566" s="138"/>
      <c r="M3566" s="111"/>
      <c r="N3566" s="18"/>
      <c r="O3566" s="18"/>
      <c r="P3566" s="18"/>
      <c r="Q3566" s="18"/>
      <c r="R3566" s="18"/>
      <c r="S3566" s="18"/>
      <c r="T3566" s="15"/>
      <c r="U3566" s="18"/>
      <c r="V3566" s="18"/>
      <c r="W3566" s="18"/>
      <c r="X3566" s="18"/>
      <c r="Y3566" s="18"/>
      <c r="Z3566" s="18"/>
      <c r="AA3566" s="18"/>
      <c r="AB3566" s="18"/>
      <c r="AC3566" s="18"/>
      <c r="AD3566" s="18"/>
    </row>
    <row r="3567">
      <c r="A3567" s="108">
        <v>2267.0</v>
      </c>
      <c r="B3567" s="108" t="s">
        <v>1584</v>
      </c>
      <c r="C3567" s="108" t="s">
        <v>405</v>
      </c>
      <c r="D3567" s="115"/>
      <c r="E3567" s="115" t="s">
        <v>1597</v>
      </c>
      <c r="F3567" s="115"/>
      <c r="G3567" s="115" t="s">
        <v>10673</v>
      </c>
      <c r="H3567" s="115" t="s">
        <v>10751</v>
      </c>
      <c r="I3567" s="115" t="s">
        <v>1600</v>
      </c>
      <c r="J3567" s="116" t="s">
        <v>10752</v>
      </c>
      <c r="K3567" s="115" t="s">
        <v>1782</v>
      </c>
      <c r="L3567" s="138"/>
      <c r="M3567" s="111"/>
      <c r="N3567" s="18"/>
      <c r="O3567" s="18"/>
      <c r="P3567" s="18"/>
      <c r="Q3567" s="18"/>
      <c r="R3567" s="18"/>
      <c r="S3567" s="18"/>
      <c r="T3567" s="15"/>
      <c r="U3567" s="18"/>
      <c r="V3567" s="18"/>
      <c r="W3567" s="18"/>
      <c r="X3567" s="18"/>
      <c r="Y3567" s="18"/>
      <c r="Z3567" s="18"/>
      <c r="AA3567" s="18"/>
      <c r="AB3567" s="18"/>
      <c r="AC3567" s="18"/>
      <c r="AD3567" s="18"/>
    </row>
    <row r="3568">
      <c r="A3568" s="108">
        <v>2243.0</v>
      </c>
      <c r="B3568" s="108" t="s">
        <v>1584</v>
      </c>
      <c r="C3568" s="108" t="s">
        <v>405</v>
      </c>
      <c r="D3568" s="115"/>
      <c r="E3568" s="115" t="s">
        <v>2749</v>
      </c>
      <c r="F3568" s="115"/>
      <c r="G3568" s="115" t="s">
        <v>10753</v>
      </c>
      <c r="H3568" s="115" t="s">
        <v>10754</v>
      </c>
      <c r="I3568" s="115" t="s">
        <v>1681</v>
      </c>
      <c r="J3568" s="116" t="s">
        <v>10755</v>
      </c>
      <c r="K3568" s="115" t="s">
        <v>6770</v>
      </c>
      <c r="L3568" s="138"/>
      <c r="M3568" s="111"/>
      <c r="N3568" s="18"/>
      <c r="O3568" s="18"/>
      <c r="P3568" s="18"/>
      <c r="Q3568" s="18"/>
      <c r="R3568" s="18"/>
      <c r="S3568" s="18"/>
      <c r="T3568" s="15"/>
      <c r="U3568" s="18"/>
      <c r="V3568" s="18"/>
      <c r="W3568" s="18"/>
      <c r="X3568" s="18"/>
      <c r="Y3568" s="18"/>
      <c r="Z3568" s="18"/>
      <c r="AA3568" s="18"/>
      <c r="AB3568" s="18"/>
      <c r="AC3568" s="18"/>
      <c r="AD3568" s="18"/>
    </row>
    <row r="3569">
      <c r="A3569" s="108">
        <v>2244.0</v>
      </c>
      <c r="B3569" s="108" t="s">
        <v>1584</v>
      </c>
      <c r="C3569" s="108" t="s">
        <v>405</v>
      </c>
      <c r="D3569" s="115"/>
      <c r="E3569" s="115" t="s">
        <v>2749</v>
      </c>
      <c r="F3569" s="115"/>
      <c r="G3569" s="115" t="s">
        <v>10756</v>
      </c>
      <c r="H3569" s="115" t="s">
        <v>10757</v>
      </c>
      <c r="I3569" s="115" t="s">
        <v>1681</v>
      </c>
      <c r="J3569" s="116" t="s">
        <v>10758</v>
      </c>
      <c r="K3569" s="115" t="s">
        <v>6766</v>
      </c>
      <c r="L3569" s="138"/>
      <c r="M3569" s="111"/>
      <c r="N3569" s="18"/>
      <c r="O3569" s="113"/>
      <c r="P3569" s="113"/>
      <c r="Q3569" s="113"/>
      <c r="R3569" s="113"/>
      <c r="S3569" s="15"/>
      <c r="T3569" s="18"/>
      <c r="U3569" s="18"/>
      <c r="V3569" s="18"/>
      <c r="W3569" s="18"/>
      <c r="X3569" s="18"/>
      <c r="Y3569" s="18"/>
      <c r="Z3569" s="18"/>
      <c r="AA3569" s="18"/>
      <c r="AB3569" s="18"/>
      <c r="AC3569" s="18"/>
      <c r="AD3569" s="18"/>
    </row>
    <row r="3570">
      <c r="A3570" s="108">
        <v>2239.0</v>
      </c>
      <c r="B3570" s="108" t="s">
        <v>1584</v>
      </c>
      <c r="C3570" s="108" t="s">
        <v>405</v>
      </c>
      <c r="D3570" s="115"/>
      <c r="E3570" s="115" t="s">
        <v>2749</v>
      </c>
      <c r="F3570" s="115"/>
      <c r="G3570" s="115" t="s">
        <v>10759</v>
      </c>
      <c r="H3570" s="115" t="s">
        <v>10760</v>
      </c>
      <c r="I3570" s="115" t="s">
        <v>1681</v>
      </c>
      <c r="J3570" s="116" t="s">
        <v>10761</v>
      </c>
      <c r="K3570" s="115" t="s">
        <v>6774</v>
      </c>
      <c r="L3570" s="138"/>
      <c r="M3570" s="111"/>
      <c r="N3570" s="18"/>
      <c r="O3570" s="18"/>
      <c r="P3570" s="18"/>
      <c r="Q3570" s="18"/>
      <c r="R3570" s="18"/>
      <c r="S3570" s="18"/>
      <c r="T3570" s="15"/>
      <c r="U3570" s="18"/>
      <c r="V3570" s="18"/>
      <c r="W3570" s="18"/>
      <c r="X3570" s="18"/>
      <c r="Y3570" s="18"/>
      <c r="Z3570" s="18"/>
      <c r="AA3570" s="18"/>
      <c r="AB3570" s="18"/>
      <c r="AC3570" s="18"/>
      <c r="AD3570" s="18"/>
    </row>
    <row r="3571">
      <c r="A3571" s="108">
        <v>2268.0</v>
      </c>
      <c r="B3571" s="108" t="s">
        <v>1584</v>
      </c>
      <c r="C3571" s="108" t="s">
        <v>405</v>
      </c>
      <c r="D3571" s="115"/>
      <c r="E3571" s="115" t="s">
        <v>1597</v>
      </c>
      <c r="F3571" s="115"/>
      <c r="G3571" s="115" t="s">
        <v>10679</v>
      </c>
      <c r="H3571" s="115" t="s">
        <v>10762</v>
      </c>
      <c r="I3571" s="115" t="s">
        <v>1600</v>
      </c>
      <c r="J3571" s="116" t="s">
        <v>10763</v>
      </c>
      <c r="K3571" s="115" t="s">
        <v>1782</v>
      </c>
      <c r="L3571" s="138"/>
      <c r="M3571" s="111"/>
      <c r="N3571" s="18"/>
      <c r="O3571" s="18"/>
      <c r="P3571" s="18"/>
      <c r="Q3571" s="18"/>
      <c r="R3571" s="18"/>
      <c r="S3571" s="18"/>
      <c r="T3571" s="15"/>
      <c r="U3571" s="18"/>
      <c r="V3571" s="18"/>
      <c r="W3571" s="18"/>
      <c r="X3571" s="18"/>
      <c r="Y3571" s="18"/>
      <c r="Z3571" s="18"/>
      <c r="AA3571" s="18"/>
      <c r="AB3571" s="18"/>
      <c r="AC3571" s="18"/>
      <c r="AD3571" s="18"/>
    </row>
    <row r="3572">
      <c r="A3572" s="108">
        <v>2279.0</v>
      </c>
      <c r="B3572" s="108" t="s">
        <v>1584</v>
      </c>
      <c r="C3572" s="108" t="s">
        <v>405</v>
      </c>
      <c r="D3572" s="115"/>
      <c r="E3572" s="115" t="s">
        <v>1597</v>
      </c>
      <c r="F3572" s="115"/>
      <c r="G3572" s="115" t="s">
        <v>10764</v>
      </c>
      <c r="H3572" s="115" t="s">
        <v>10765</v>
      </c>
      <c r="I3572" s="115" t="s">
        <v>1600</v>
      </c>
      <c r="J3572" s="116" t="s">
        <v>10766</v>
      </c>
      <c r="K3572" s="115" t="s">
        <v>10065</v>
      </c>
      <c r="L3572" s="138"/>
      <c r="M3572" s="111"/>
      <c r="N3572" s="18"/>
      <c r="O3572" s="18"/>
      <c r="P3572" s="18"/>
      <c r="Q3572" s="18"/>
      <c r="R3572" s="18"/>
      <c r="S3572" s="18"/>
      <c r="T3572" s="15"/>
      <c r="U3572" s="18"/>
      <c r="V3572" s="18"/>
      <c r="W3572" s="18"/>
      <c r="X3572" s="18"/>
      <c r="Y3572" s="18"/>
      <c r="Z3572" s="18"/>
      <c r="AA3572" s="18"/>
      <c r="AB3572" s="18"/>
      <c r="AC3572" s="18"/>
      <c r="AD3572" s="18"/>
    </row>
    <row r="3573">
      <c r="A3573" s="108">
        <v>2241.0</v>
      </c>
      <c r="B3573" s="108" t="s">
        <v>1584</v>
      </c>
      <c r="C3573" s="108" t="s">
        <v>405</v>
      </c>
      <c r="D3573" s="115"/>
      <c r="E3573" s="115" t="s">
        <v>2749</v>
      </c>
      <c r="F3573" s="115"/>
      <c r="G3573" s="115" t="s">
        <v>10767</v>
      </c>
      <c r="H3573" s="115" t="s">
        <v>10768</v>
      </c>
      <c r="I3573" s="115" t="s">
        <v>1681</v>
      </c>
      <c r="J3573" s="116" t="s">
        <v>10769</v>
      </c>
      <c r="K3573" s="115" t="s">
        <v>4729</v>
      </c>
      <c r="L3573" s="138"/>
      <c r="M3573" s="111"/>
      <c r="N3573" s="18"/>
      <c r="O3573" s="113"/>
      <c r="P3573" s="113"/>
      <c r="Q3573" s="113"/>
      <c r="R3573" s="113"/>
      <c r="S3573" s="15"/>
      <c r="T3573" s="18"/>
      <c r="U3573" s="18"/>
      <c r="V3573" s="18"/>
      <c r="W3573" s="18"/>
      <c r="X3573" s="18"/>
      <c r="Y3573" s="18"/>
      <c r="Z3573" s="18"/>
      <c r="AA3573" s="18"/>
      <c r="AB3573" s="18"/>
      <c r="AC3573" s="18"/>
      <c r="AD3573" s="18"/>
    </row>
    <row r="3574">
      <c r="A3574" s="108">
        <v>2264.0</v>
      </c>
      <c r="B3574" s="108" t="s">
        <v>1584</v>
      </c>
      <c r="C3574" s="108" t="s">
        <v>405</v>
      </c>
      <c r="D3574" s="115"/>
      <c r="E3574" s="115" t="s">
        <v>2765</v>
      </c>
      <c r="F3574" s="115"/>
      <c r="G3574" s="115" t="s">
        <v>10770</v>
      </c>
      <c r="H3574" s="115" t="s">
        <v>10771</v>
      </c>
      <c r="I3574" s="115" t="s">
        <v>1722</v>
      </c>
      <c r="J3574" s="116" t="s">
        <v>10772</v>
      </c>
      <c r="K3574" s="115" t="s">
        <v>1890</v>
      </c>
      <c r="L3574" s="138"/>
      <c r="M3574" s="111"/>
      <c r="N3574" s="18"/>
      <c r="O3574" s="113"/>
      <c r="P3574" s="113"/>
      <c r="Q3574" s="113"/>
      <c r="R3574" s="113"/>
      <c r="S3574" s="15"/>
      <c r="T3574" s="18"/>
      <c r="U3574" s="18"/>
      <c r="V3574" s="18"/>
      <c r="W3574" s="18"/>
      <c r="X3574" s="18"/>
      <c r="Y3574" s="18"/>
      <c r="Z3574" s="18"/>
      <c r="AA3574" s="18"/>
      <c r="AB3574" s="18"/>
      <c r="AC3574" s="18"/>
      <c r="AD3574" s="18"/>
    </row>
    <row r="3575">
      <c r="A3575" s="108">
        <v>2265.0</v>
      </c>
      <c r="B3575" s="108" t="s">
        <v>1584</v>
      </c>
      <c r="C3575" s="108" t="s">
        <v>405</v>
      </c>
      <c r="D3575" s="115"/>
      <c r="E3575" s="115" t="s">
        <v>2765</v>
      </c>
      <c r="F3575" s="115"/>
      <c r="G3575" s="115" t="s">
        <v>10770</v>
      </c>
      <c r="H3575" s="115" t="s">
        <v>10771</v>
      </c>
      <c r="I3575" s="115" t="s">
        <v>1722</v>
      </c>
      <c r="J3575" s="116" t="s">
        <v>10773</v>
      </c>
      <c r="K3575" s="115" t="s">
        <v>1927</v>
      </c>
      <c r="L3575" s="138"/>
      <c r="M3575" s="111"/>
      <c r="N3575" s="18"/>
      <c r="O3575" s="18"/>
      <c r="P3575" s="18"/>
      <c r="Q3575" s="18"/>
      <c r="R3575" s="18"/>
      <c r="S3575" s="18"/>
      <c r="T3575" s="15"/>
      <c r="U3575" s="18"/>
      <c r="V3575" s="18"/>
      <c r="W3575" s="18"/>
      <c r="X3575" s="18"/>
      <c r="Y3575" s="18"/>
      <c r="Z3575" s="18"/>
      <c r="AA3575" s="18"/>
      <c r="AB3575" s="18"/>
      <c r="AC3575" s="18"/>
      <c r="AD3575" s="18"/>
    </row>
    <row r="3576">
      <c r="A3576" s="108">
        <v>2266.0</v>
      </c>
      <c r="B3576" s="108" t="s">
        <v>1584</v>
      </c>
      <c r="C3576" s="108" t="s">
        <v>405</v>
      </c>
      <c r="D3576" s="115"/>
      <c r="E3576" s="115" t="s">
        <v>2765</v>
      </c>
      <c r="F3576" s="115"/>
      <c r="G3576" s="115" t="s">
        <v>10770</v>
      </c>
      <c r="H3576" s="115" t="s">
        <v>10771</v>
      </c>
      <c r="I3576" s="115" t="s">
        <v>1722</v>
      </c>
      <c r="J3576" s="116" t="s">
        <v>10774</v>
      </c>
      <c r="K3576" s="115" t="s">
        <v>1930</v>
      </c>
      <c r="L3576" s="138"/>
      <c r="M3576" s="111"/>
      <c r="N3576" s="18"/>
      <c r="O3576" s="18"/>
      <c r="P3576" s="18"/>
      <c r="Q3576" s="18"/>
      <c r="R3576" s="18"/>
      <c r="S3576" s="18"/>
      <c r="T3576" s="15"/>
      <c r="U3576" s="18"/>
      <c r="V3576" s="18"/>
      <c r="W3576" s="18"/>
      <c r="X3576" s="18"/>
      <c r="Y3576" s="18"/>
      <c r="Z3576" s="18"/>
      <c r="AA3576" s="18"/>
      <c r="AB3576" s="18"/>
      <c r="AC3576" s="18"/>
      <c r="AD3576" s="18"/>
    </row>
    <row r="3577">
      <c r="A3577" s="108">
        <v>2263.0</v>
      </c>
      <c r="B3577" s="108" t="s">
        <v>1584</v>
      </c>
      <c r="C3577" s="108" t="s">
        <v>405</v>
      </c>
      <c r="D3577" s="115"/>
      <c r="E3577" s="115" t="s">
        <v>2825</v>
      </c>
      <c r="F3577" s="115"/>
      <c r="G3577" s="115" t="s">
        <v>10775</v>
      </c>
      <c r="H3577" s="115" t="s">
        <v>10776</v>
      </c>
      <c r="I3577" s="115" t="s">
        <v>1715</v>
      </c>
      <c r="J3577" s="116" t="s">
        <v>10777</v>
      </c>
      <c r="K3577" s="115" t="s">
        <v>1717</v>
      </c>
      <c r="L3577" s="138"/>
      <c r="M3577" s="111"/>
      <c r="N3577" s="18"/>
      <c r="O3577" s="18"/>
      <c r="P3577" s="18"/>
      <c r="Q3577" s="18"/>
      <c r="R3577" s="18"/>
      <c r="S3577" s="18"/>
      <c r="T3577" s="15"/>
      <c r="U3577" s="18"/>
      <c r="V3577" s="18"/>
      <c r="W3577" s="18"/>
      <c r="X3577" s="18"/>
      <c r="Y3577" s="18"/>
      <c r="Z3577" s="18"/>
      <c r="AA3577" s="18"/>
      <c r="AB3577" s="18"/>
      <c r="AC3577" s="18"/>
      <c r="AD3577" s="18"/>
    </row>
    <row r="3578">
      <c r="A3578" s="108">
        <v>2242.0</v>
      </c>
      <c r="B3578" s="108" t="s">
        <v>1584</v>
      </c>
      <c r="C3578" s="108" t="s">
        <v>405</v>
      </c>
      <c r="D3578" s="115"/>
      <c r="E3578" s="115" t="s">
        <v>2749</v>
      </c>
      <c r="F3578" s="115"/>
      <c r="G3578" s="115" t="s">
        <v>10778</v>
      </c>
      <c r="H3578" s="115" t="s">
        <v>10779</v>
      </c>
      <c r="I3578" s="115" t="s">
        <v>1681</v>
      </c>
      <c r="J3578" s="116" t="s">
        <v>10780</v>
      </c>
      <c r="K3578" s="115" t="s">
        <v>6249</v>
      </c>
      <c r="L3578" s="138"/>
      <c r="M3578" s="111"/>
      <c r="N3578" s="18"/>
      <c r="O3578" s="18"/>
      <c r="P3578" s="18"/>
      <c r="Q3578" s="18"/>
      <c r="R3578" s="18"/>
      <c r="S3578" s="18"/>
      <c r="T3578" s="15"/>
      <c r="U3578" s="18"/>
      <c r="V3578" s="18"/>
      <c r="W3578" s="18"/>
      <c r="X3578" s="18"/>
      <c r="Y3578" s="18"/>
      <c r="Z3578" s="18"/>
      <c r="AA3578" s="18"/>
      <c r="AB3578" s="18"/>
      <c r="AC3578" s="18"/>
      <c r="AD3578" s="18"/>
    </row>
    <row r="3579">
      <c r="A3579" s="108">
        <v>2245.0</v>
      </c>
      <c r="B3579" s="108" t="s">
        <v>1584</v>
      </c>
      <c r="C3579" s="108" t="s">
        <v>405</v>
      </c>
      <c r="D3579" s="115"/>
      <c r="E3579" s="115" t="s">
        <v>1604</v>
      </c>
      <c r="F3579" s="115"/>
      <c r="G3579" s="115" t="s">
        <v>10781</v>
      </c>
      <c r="H3579" s="115" t="s">
        <v>10782</v>
      </c>
      <c r="I3579" s="115" t="s">
        <v>1607</v>
      </c>
      <c r="J3579" s="116" t="s">
        <v>10783</v>
      </c>
      <c r="K3579" s="115" t="s">
        <v>10784</v>
      </c>
      <c r="L3579" s="138"/>
      <c r="M3579" s="111"/>
      <c r="N3579" s="18"/>
      <c r="O3579" s="113"/>
      <c r="P3579" s="113"/>
      <c r="Q3579" s="113"/>
      <c r="R3579" s="113"/>
      <c r="S3579" s="15"/>
      <c r="T3579" s="18"/>
      <c r="U3579" s="18"/>
      <c r="V3579" s="18"/>
      <c r="W3579" s="18"/>
      <c r="X3579" s="18"/>
      <c r="Y3579" s="18"/>
      <c r="Z3579" s="18"/>
      <c r="AA3579" s="18"/>
      <c r="AB3579" s="18"/>
      <c r="AC3579" s="18"/>
      <c r="AD3579" s="18"/>
    </row>
    <row r="3580">
      <c r="C3580" s="29" t="s">
        <v>998</v>
      </c>
      <c r="D3580" s="21"/>
      <c r="E3580" s="21" t="s">
        <v>1585</v>
      </c>
      <c r="F3580" s="21"/>
      <c r="G3580" s="21" t="s">
        <v>10785</v>
      </c>
      <c r="H3580" s="21" t="s">
        <v>10786</v>
      </c>
      <c r="I3580" s="21" t="s">
        <v>1588</v>
      </c>
      <c r="J3580" s="148" t="s">
        <v>10787</v>
      </c>
      <c r="K3580" s="20" t="s">
        <v>1812</v>
      </c>
      <c r="L3580" s="21"/>
      <c r="M3580" s="29"/>
      <c r="N3580" s="29"/>
    </row>
    <row r="3581">
      <c r="C3581" s="29" t="s">
        <v>998</v>
      </c>
      <c r="D3581" s="21"/>
      <c r="E3581" s="21" t="s">
        <v>1585</v>
      </c>
      <c r="F3581" s="21"/>
      <c r="G3581" s="21" t="s">
        <v>10788</v>
      </c>
      <c r="H3581" s="21" t="s">
        <v>10789</v>
      </c>
      <c r="I3581" s="21" t="s">
        <v>1588</v>
      </c>
      <c r="J3581" s="148" t="s">
        <v>10790</v>
      </c>
      <c r="K3581" s="20" t="s">
        <v>1812</v>
      </c>
      <c r="L3581" s="21"/>
      <c r="M3581" s="29"/>
      <c r="N3581" s="29"/>
    </row>
    <row r="3582">
      <c r="C3582" s="29" t="s">
        <v>998</v>
      </c>
      <c r="D3582" s="21"/>
      <c r="E3582" s="21" t="s">
        <v>1585</v>
      </c>
      <c r="F3582" s="21"/>
      <c r="G3582" s="21" t="s">
        <v>10791</v>
      </c>
      <c r="H3582" s="21" t="s">
        <v>10792</v>
      </c>
      <c r="I3582" s="21" t="s">
        <v>1588</v>
      </c>
      <c r="J3582" s="148" t="s">
        <v>10793</v>
      </c>
      <c r="K3582" s="20" t="s">
        <v>1812</v>
      </c>
      <c r="L3582" s="21"/>
      <c r="M3582" s="29"/>
      <c r="N3582" s="29"/>
    </row>
    <row r="3583">
      <c r="C3583" s="29" t="s">
        <v>998</v>
      </c>
      <c r="D3583" s="21"/>
      <c r="E3583" s="21" t="s">
        <v>1585</v>
      </c>
      <c r="F3583" s="21"/>
      <c r="G3583" s="21" t="s">
        <v>10794</v>
      </c>
      <c r="H3583" s="21" t="s">
        <v>10795</v>
      </c>
      <c r="I3583" s="21" t="s">
        <v>1588</v>
      </c>
      <c r="J3583" s="148" t="s">
        <v>10796</v>
      </c>
      <c r="K3583" s="20" t="s">
        <v>1812</v>
      </c>
      <c r="L3583" s="21"/>
      <c r="M3583" s="29"/>
      <c r="N3583" s="29"/>
    </row>
    <row r="3584">
      <c r="C3584" s="29" t="s">
        <v>998</v>
      </c>
      <c r="D3584" s="21"/>
      <c r="E3584" s="21" t="s">
        <v>1585</v>
      </c>
      <c r="F3584" s="21"/>
      <c r="G3584" s="21" t="s">
        <v>10797</v>
      </c>
      <c r="H3584" s="21" t="s">
        <v>10798</v>
      </c>
      <c r="I3584" s="21" t="s">
        <v>1588</v>
      </c>
      <c r="J3584" s="148" t="s">
        <v>10799</v>
      </c>
      <c r="K3584" s="20" t="s">
        <v>1812</v>
      </c>
      <c r="L3584" s="21"/>
      <c r="M3584" s="29"/>
      <c r="N3584" s="29"/>
    </row>
    <row r="3585">
      <c r="C3585" s="29" t="s">
        <v>998</v>
      </c>
      <c r="D3585" s="21"/>
      <c r="E3585" s="21" t="s">
        <v>1585</v>
      </c>
      <c r="F3585" s="21"/>
      <c r="G3585" s="21" t="s">
        <v>10800</v>
      </c>
      <c r="H3585" s="21" t="s">
        <v>10801</v>
      </c>
      <c r="I3585" s="21" t="s">
        <v>1588</v>
      </c>
      <c r="J3585" s="148" t="s">
        <v>10802</v>
      </c>
      <c r="K3585" s="20" t="s">
        <v>1812</v>
      </c>
      <c r="L3585" s="21"/>
      <c r="M3585" s="29"/>
      <c r="N3585" s="29"/>
    </row>
    <row r="3586">
      <c r="C3586" s="29" t="s">
        <v>998</v>
      </c>
      <c r="D3586" s="21"/>
      <c r="E3586" s="21" t="s">
        <v>1585</v>
      </c>
      <c r="F3586" s="21"/>
      <c r="G3586" s="21" t="s">
        <v>10803</v>
      </c>
      <c r="H3586" s="21" t="s">
        <v>10804</v>
      </c>
      <c r="I3586" s="21" t="s">
        <v>1588</v>
      </c>
      <c r="J3586" s="148" t="s">
        <v>10805</v>
      </c>
      <c r="K3586" s="20" t="s">
        <v>1812</v>
      </c>
      <c r="L3586" s="21"/>
      <c r="M3586" s="29"/>
      <c r="N3586" s="29"/>
    </row>
    <row r="3587">
      <c r="C3587" s="29" t="s">
        <v>998</v>
      </c>
      <c r="D3587" s="21"/>
      <c r="E3587" s="21" t="s">
        <v>1585</v>
      </c>
      <c r="F3587" s="21"/>
      <c r="G3587" s="21" t="s">
        <v>10806</v>
      </c>
      <c r="H3587" s="21" t="s">
        <v>10807</v>
      </c>
      <c r="I3587" s="21" t="s">
        <v>1588</v>
      </c>
      <c r="J3587" s="148" t="s">
        <v>10808</v>
      </c>
      <c r="K3587" s="20" t="s">
        <v>1812</v>
      </c>
      <c r="L3587" s="21"/>
      <c r="M3587" s="29"/>
      <c r="N3587" s="29"/>
    </row>
    <row r="3588">
      <c r="C3588" s="29" t="s">
        <v>998</v>
      </c>
      <c r="D3588" s="21"/>
      <c r="E3588" s="21" t="s">
        <v>1585</v>
      </c>
      <c r="F3588" s="21"/>
      <c r="G3588" s="21" t="s">
        <v>10809</v>
      </c>
      <c r="H3588" s="21" t="s">
        <v>10810</v>
      </c>
      <c r="I3588" s="21" t="s">
        <v>1588</v>
      </c>
      <c r="J3588" s="148" t="s">
        <v>10811</v>
      </c>
      <c r="K3588" s="20" t="s">
        <v>1812</v>
      </c>
      <c r="L3588" s="21"/>
      <c r="M3588" s="29"/>
      <c r="N3588" s="29"/>
    </row>
    <row r="3589">
      <c r="C3589" s="29" t="s">
        <v>998</v>
      </c>
      <c r="D3589" s="21"/>
      <c r="E3589" s="21" t="s">
        <v>1585</v>
      </c>
      <c r="F3589" s="21"/>
      <c r="G3589" s="21" t="s">
        <v>10812</v>
      </c>
      <c r="H3589" s="21" t="s">
        <v>10813</v>
      </c>
      <c r="I3589" s="21" t="s">
        <v>1588</v>
      </c>
      <c r="J3589" s="148" t="s">
        <v>10814</v>
      </c>
      <c r="K3589" s="20" t="s">
        <v>1812</v>
      </c>
      <c r="L3589" s="21"/>
      <c r="M3589" s="29"/>
      <c r="N3589" s="29"/>
    </row>
    <row r="3590">
      <c r="C3590" s="29" t="s">
        <v>998</v>
      </c>
      <c r="D3590" s="21"/>
      <c r="E3590" s="21" t="s">
        <v>1585</v>
      </c>
      <c r="F3590" s="21"/>
      <c r="G3590" s="21" t="s">
        <v>10815</v>
      </c>
      <c r="H3590" s="21" t="s">
        <v>10816</v>
      </c>
      <c r="I3590" s="21" t="s">
        <v>1588</v>
      </c>
      <c r="J3590" s="148" t="s">
        <v>10817</v>
      </c>
      <c r="K3590" s="20" t="s">
        <v>1812</v>
      </c>
      <c r="L3590" s="21"/>
      <c r="M3590" s="29"/>
      <c r="N3590" s="29"/>
    </row>
    <row r="3591">
      <c r="C3591" s="29" t="s">
        <v>998</v>
      </c>
      <c r="D3591" s="21"/>
      <c r="E3591" s="21" t="s">
        <v>1585</v>
      </c>
      <c r="F3591" s="21"/>
      <c r="G3591" s="21" t="s">
        <v>10818</v>
      </c>
      <c r="H3591" s="21" t="s">
        <v>10819</v>
      </c>
      <c r="I3591" s="21" t="s">
        <v>1588</v>
      </c>
      <c r="J3591" s="148" t="s">
        <v>10820</v>
      </c>
      <c r="K3591" s="20" t="s">
        <v>1812</v>
      </c>
      <c r="L3591" s="21"/>
      <c r="M3591" s="29"/>
      <c r="N3591" s="29"/>
    </row>
    <row r="3592">
      <c r="C3592" s="29" t="s">
        <v>998</v>
      </c>
      <c r="D3592" s="21"/>
      <c r="E3592" s="21" t="s">
        <v>1585</v>
      </c>
      <c r="F3592" s="21"/>
      <c r="G3592" s="21" t="s">
        <v>10821</v>
      </c>
      <c r="H3592" s="21" t="s">
        <v>10822</v>
      </c>
      <c r="I3592" s="21" t="s">
        <v>1588</v>
      </c>
      <c r="J3592" s="148" t="s">
        <v>10823</v>
      </c>
      <c r="K3592" s="20" t="s">
        <v>1812</v>
      </c>
      <c r="L3592" s="21"/>
      <c r="M3592" s="29"/>
      <c r="N3592" s="29"/>
    </row>
    <row r="3593">
      <c r="C3593" s="29" t="s">
        <v>998</v>
      </c>
      <c r="D3593" s="21"/>
      <c r="E3593" s="21" t="s">
        <v>1585</v>
      </c>
      <c r="F3593" s="21"/>
      <c r="G3593" s="21" t="s">
        <v>10824</v>
      </c>
      <c r="H3593" s="21" t="s">
        <v>10825</v>
      </c>
      <c r="I3593" s="21" t="s">
        <v>1588</v>
      </c>
      <c r="J3593" s="148" t="s">
        <v>10826</v>
      </c>
      <c r="K3593" s="20" t="s">
        <v>1812</v>
      </c>
      <c r="L3593" s="21"/>
      <c r="M3593" s="29"/>
      <c r="N3593" s="29"/>
    </row>
    <row r="3594">
      <c r="C3594" s="29" t="s">
        <v>998</v>
      </c>
      <c r="D3594" s="21"/>
      <c r="E3594" s="21" t="s">
        <v>1585</v>
      </c>
      <c r="F3594" s="21"/>
      <c r="G3594" s="21" t="s">
        <v>10827</v>
      </c>
      <c r="H3594" s="21" t="s">
        <v>10828</v>
      </c>
      <c r="I3594" s="21" t="s">
        <v>1588</v>
      </c>
      <c r="J3594" s="148" t="s">
        <v>10829</v>
      </c>
      <c r="K3594" s="20" t="s">
        <v>1812</v>
      </c>
      <c r="L3594" s="21"/>
      <c r="M3594" s="29"/>
      <c r="N3594" s="29"/>
    </row>
    <row r="3595">
      <c r="C3595" s="29" t="s">
        <v>998</v>
      </c>
      <c r="D3595" s="21"/>
      <c r="E3595" s="21" t="s">
        <v>1585</v>
      </c>
      <c r="F3595" s="21"/>
      <c r="G3595" s="21" t="s">
        <v>10830</v>
      </c>
      <c r="H3595" s="21" t="s">
        <v>10831</v>
      </c>
      <c r="I3595" s="21" t="s">
        <v>1588</v>
      </c>
      <c r="J3595" s="148" t="s">
        <v>10832</v>
      </c>
      <c r="K3595" s="20" t="s">
        <v>1812</v>
      </c>
      <c r="L3595" s="21"/>
      <c r="M3595" s="29"/>
      <c r="N3595" s="29"/>
    </row>
    <row r="3596">
      <c r="C3596" s="29" t="s">
        <v>998</v>
      </c>
      <c r="D3596" s="21"/>
      <c r="E3596" s="21" t="s">
        <v>1585</v>
      </c>
      <c r="F3596" s="21"/>
      <c r="G3596" s="21" t="s">
        <v>10833</v>
      </c>
      <c r="H3596" s="21" t="s">
        <v>10834</v>
      </c>
      <c r="I3596" s="21" t="s">
        <v>1588</v>
      </c>
      <c r="J3596" s="148" t="s">
        <v>10835</v>
      </c>
      <c r="K3596" s="20" t="s">
        <v>1812</v>
      </c>
      <c r="L3596" s="21"/>
      <c r="M3596" s="29"/>
      <c r="N3596" s="29"/>
    </row>
    <row r="3597">
      <c r="C3597" s="29" t="s">
        <v>998</v>
      </c>
      <c r="D3597" s="21"/>
      <c r="E3597" s="21" t="s">
        <v>1585</v>
      </c>
      <c r="F3597" s="21"/>
      <c r="G3597" s="21" t="s">
        <v>10836</v>
      </c>
      <c r="H3597" s="21" t="s">
        <v>10837</v>
      </c>
      <c r="I3597" s="21" t="s">
        <v>1588</v>
      </c>
      <c r="J3597" s="148" t="s">
        <v>10838</v>
      </c>
      <c r="K3597" s="20" t="s">
        <v>1812</v>
      </c>
      <c r="L3597" s="21"/>
      <c r="M3597" s="29"/>
      <c r="N3597" s="29"/>
    </row>
    <row r="3598">
      <c r="C3598" s="29" t="s">
        <v>998</v>
      </c>
      <c r="D3598" s="21"/>
      <c r="E3598" s="21" t="s">
        <v>1585</v>
      </c>
      <c r="F3598" s="21"/>
      <c r="G3598" s="21" t="s">
        <v>10839</v>
      </c>
      <c r="H3598" s="21" t="s">
        <v>10840</v>
      </c>
      <c r="I3598" s="21" t="s">
        <v>1588</v>
      </c>
      <c r="J3598" s="148" t="s">
        <v>10841</v>
      </c>
      <c r="K3598" s="20" t="s">
        <v>1812</v>
      </c>
      <c r="L3598" s="21"/>
      <c r="M3598" s="29"/>
      <c r="N3598" s="29"/>
    </row>
    <row r="3599">
      <c r="C3599" s="29" t="s">
        <v>998</v>
      </c>
      <c r="D3599" s="21"/>
      <c r="E3599" s="21" t="s">
        <v>1585</v>
      </c>
      <c r="F3599" s="21"/>
      <c r="G3599" s="21" t="s">
        <v>10842</v>
      </c>
      <c r="H3599" s="21" t="s">
        <v>10843</v>
      </c>
      <c r="I3599" s="21" t="s">
        <v>1588</v>
      </c>
      <c r="J3599" s="148" t="s">
        <v>10844</v>
      </c>
      <c r="K3599" s="20" t="s">
        <v>1812</v>
      </c>
      <c r="L3599" s="21"/>
      <c r="M3599" s="29"/>
      <c r="N3599" s="29"/>
    </row>
    <row r="3600">
      <c r="C3600" s="29" t="s">
        <v>998</v>
      </c>
      <c r="D3600" s="21"/>
      <c r="E3600" s="21" t="s">
        <v>1585</v>
      </c>
      <c r="F3600" s="21"/>
      <c r="G3600" s="21" t="s">
        <v>10845</v>
      </c>
      <c r="H3600" s="21" t="s">
        <v>10846</v>
      </c>
      <c r="I3600" s="21" t="s">
        <v>1588</v>
      </c>
      <c r="J3600" s="148" t="s">
        <v>10847</v>
      </c>
      <c r="K3600" s="20" t="s">
        <v>1812</v>
      </c>
      <c r="L3600" s="21"/>
      <c r="M3600" s="29"/>
      <c r="N3600" s="29"/>
    </row>
    <row r="3601">
      <c r="C3601" s="29" t="s">
        <v>998</v>
      </c>
      <c r="D3601" s="21"/>
      <c r="E3601" s="21" t="s">
        <v>1585</v>
      </c>
      <c r="F3601" s="21"/>
      <c r="G3601" s="21" t="s">
        <v>10848</v>
      </c>
      <c r="H3601" s="21" t="s">
        <v>10849</v>
      </c>
      <c r="I3601" s="21" t="s">
        <v>1588</v>
      </c>
      <c r="J3601" s="148" t="s">
        <v>10850</v>
      </c>
      <c r="K3601" s="20" t="s">
        <v>1971</v>
      </c>
      <c r="L3601" s="21"/>
      <c r="M3601" s="29"/>
      <c r="N3601" s="29"/>
    </row>
    <row r="3602">
      <c r="C3602" s="29" t="s">
        <v>998</v>
      </c>
      <c r="D3602" s="21"/>
      <c r="E3602" s="21" t="s">
        <v>1585</v>
      </c>
      <c r="F3602" s="21"/>
      <c r="G3602" s="21" t="s">
        <v>10851</v>
      </c>
      <c r="H3602" s="21" t="s">
        <v>10852</v>
      </c>
      <c r="I3602" s="21" t="s">
        <v>1588</v>
      </c>
      <c r="J3602" s="148" t="s">
        <v>10853</v>
      </c>
      <c r="K3602" s="20" t="s">
        <v>1971</v>
      </c>
      <c r="L3602" s="21"/>
      <c r="M3602" s="29"/>
      <c r="N3602" s="29"/>
    </row>
    <row r="3603">
      <c r="C3603" s="29" t="s">
        <v>998</v>
      </c>
      <c r="D3603" s="21"/>
      <c r="E3603" s="21" t="s">
        <v>1585</v>
      </c>
      <c r="F3603" s="21"/>
      <c r="G3603" s="21" t="s">
        <v>10854</v>
      </c>
      <c r="H3603" s="21" t="s">
        <v>10855</v>
      </c>
      <c r="I3603" s="21" t="s">
        <v>1588</v>
      </c>
      <c r="J3603" s="148" t="s">
        <v>10856</v>
      </c>
      <c r="K3603" s="20" t="s">
        <v>1971</v>
      </c>
      <c r="L3603" s="21"/>
      <c r="M3603" s="29"/>
      <c r="N3603" s="29"/>
    </row>
    <row r="3604">
      <c r="C3604" s="29" t="s">
        <v>998</v>
      </c>
      <c r="D3604" s="21"/>
      <c r="E3604" s="21" t="s">
        <v>1585</v>
      </c>
      <c r="F3604" s="21"/>
      <c r="G3604" s="21" t="s">
        <v>10857</v>
      </c>
      <c r="H3604" s="21" t="s">
        <v>10858</v>
      </c>
      <c r="I3604" s="21" t="s">
        <v>1588</v>
      </c>
      <c r="J3604" s="148" t="s">
        <v>10859</v>
      </c>
      <c r="K3604" s="20" t="s">
        <v>1971</v>
      </c>
      <c r="L3604" s="21"/>
      <c r="M3604" s="29"/>
      <c r="N3604" s="29"/>
    </row>
    <row r="3605">
      <c r="C3605" s="29" t="s">
        <v>998</v>
      </c>
      <c r="D3605" s="21"/>
      <c r="E3605" s="21" t="s">
        <v>1585</v>
      </c>
      <c r="F3605" s="21"/>
      <c r="G3605" s="21" t="s">
        <v>10860</v>
      </c>
      <c r="H3605" s="21" t="s">
        <v>10861</v>
      </c>
      <c r="I3605" s="21" t="s">
        <v>1588</v>
      </c>
      <c r="J3605" s="148" t="s">
        <v>10862</v>
      </c>
      <c r="K3605" s="20" t="s">
        <v>1971</v>
      </c>
      <c r="L3605" s="21"/>
      <c r="M3605" s="29"/>
      <c r="N3605" s="29"/>
    </row>
    <row r="3606">
      <c r="C3606" s="29" t="s">
        <v>998</v>
      </c>
      <c r="D3606" s="21"/>
      <c r="E3606" s="21" t="s">
        <v>1585</v>
      </c>
      <c r="F3606" s="21"/>
      <c r="G3606" s="21" t="s">
        <v>10863</v>
      </c>
      <c r="H3606" s="21" t="s">
        <v>10864</v>
      </c>
      <c r="I3606" s="21" t="s">
        <v>1588</v>
      </c>
      <c r="J3606" s="148" t="s">
        <v>10865</v>
      </c>
      <c r="K3606" s="20" t="s">
        <v>1971</v>
      </c>
      <c r="L3606" s="21"/>
      <c r="M3606" s="29"/>
      <c r="N3606" s="29"/>
    </row>
    <row r="3607">
      <c r="C3607" s="29" t="s">
        <v>998</v>
      </c>
      <c r="D3607" s="21"/>
      <c r="E3607" s="21" t="s">
        <v>1585</v>
      </c>
      <c r="F3607" s="21"/>
      <c r="G3607" s="21" t="s">
        <v>10866</v>
      </c>
      <c r="H3607" s="21" t="s">
        <v>10867</v>
      </c>
      <c r="I3607" s="21" t="s">
        <v>1588</v>
      </c>
      <c r="J3607" s="148" t="s">
        <v>10868</v>
      </c>
      <c r="K3607" s="20" t="s">
        <v>1971</v>
      </c>
      <c r="L3607" s="21"/>
      <c r="M3607" s="29"/>
      <c r="N3607" s="29"/>
    </row>
    <row r="3608">
      <c r="C3608" s="29" t="s">
        <v>998</v>
      </c>
      <c r="D3608" s="21"/>
      <c r="E3608" s="21" t="s">
        <v>1585</v>
      </c>
      <c r="F3608" s="21"/>
      <c r="G3608" s="21" t="s">
        <v>10869</v>
      </c>
      <c r="H3608" s="21" t="s">
        <v>10870</v>
      </c>
      <c r="I3608" s="21" t="s">
        <v>1588</v>
      </c>
      <c r="J3608" s="148" t="s">
        <v>10871</v>
      </c>
      <c r="K3608" s="20" t="s">
        <v>1971</v>
      </c>
      <c r="L3608" s="21"/>
      <c r="M3608" s="29"/>
      <c r="N3608" s="29"/>
    </row>
    <row r="3609">
      <c r="C3609" s="29" t="s">
        <v>998</v>
      </c>
      <c r="D3609" s="21"/>
      <c r="E3609" s="21" t="s">
        <v>1585</v>
      </c>
      <c r="F3609" s="21"/>
      <c r="G3609" s="21" t="s">
        <v>10872</v>
      </c>
      <c r="H3609" s="21" t="s">
        <v>10873</v>
      </c>
      <c r="I3609" s="21" t="s">
        <v>1588</v>
      </c>
      <c r="J3609" s="148" t="s">
        <v>10874</v>
      </c>
      <c r="K3609" s="20" t="s">
        <v>1971</v>
      </c>
      <c r="L3609" s="21"/>
      <c r="M3609" s="29"/>
      <c r="N3609" s="29"/>
    </row>
    <row r="3610">
      <c r="C3610" s="29" t="s">
        <v>998</v>
      </c>
      <c r="D3610" s="29"/>
      <c r="E3610" s="29" t="s">
        <v>1585</v>
      </c>
      <c r="F3610" s="12"/>
      <c r="G3610" s="12" t="s">
        <v>999</v>
      </c>
      <c r="H3610" s="29" t="s">
        <v>10875</v>
      </c>
      <c r="I3610" s="29" t="s">
        <v>1588</v>
      </c>
      <c r="J3610" s="148" t="s">
        <v>10876</v>
      </c>
      <c r="K3610" s="12" t="s">
        <v>1971</v>
      </c>
      <c r="L3610" s="20"/>
      <c r="M3610" s="29"/>
    </row>
    <row r="3611">
      <c r="C3611" s="29" t="s">
        <v>998</v>
      </c>
      <c r="D3611" s="21"/>
      <c r="E3611" s="21" t="s">
        <v>1585</v>
      </c>
      <c r="F3611" s="21"/>
      <c r="G3611" s="21" t="s">
        <v>10877</v>
      </c>
      <c r="H3611" s="21" t="s">
        <v>10875</v>
      </c>
      <c r="I3611" s="21" t="s">
        <v>1588</v>
      </c>
      <c r="J3611" s="148" t="s">
        <v>10876</v>
      </c>
      <c r="K3611" s="20" t="s">
        <v>1971</v>
      </c>
      <c r="L3611" s="21"/>
      <c r="M3611" s="29"/>
      <c r="N3611" s="29"/>
    </row>
    <row r="3612">
      <c r="C3612" s="29" t="s">
        <v>998</v>
      </c>
      <c r="D3612" s="21"/>
      <c r="E3612" s="21" t="s">
        <v>1585</v>
      </c>
      <c r="F3612" s="21"/>
      <c r="G3612" s="21" t="s">
        <v>10878</v>
      </c>
      <c r="H3612" s="21" t="s">
        <v>10879</v>
      </c>
      <c r="I3612" s="21" t="s">
        <v>1588</v>
      </c>
      <c r="J3612" s="148" t="s">
        <v>10880</v>
      </c>
      <c r="K3612" s="20" t="s">
        <v>1971</v>
      </c>
      <c r="L3612" s="21"/>
      <c r="M3612" s="29"/>
      <c r="N3612" s="29"/>
    </row>
    <row r="3613">
      <c r="C3613" s="29" t="s">
        <v>998</v>
      </c>
      <c r="D3613" s="29"/>
      <c r="E3613" s="29" t="s">
        <v>1585</v>
      </c>
      <c r="F3613" s="12"/>
      <c r="G3613" s="12" t="s">
        <v>999</v>
      </c>
      <c r="H3613" s="29" t="s">
        <v>10881</v>
      </c>
      <c r="I3613" s="29" t="s">
        <v>1588</v>
      </c>
      <c r="J3613" s="148" t="s">
        <v>10882</v>
      </c>
      <c r="K3613" s="12" t="s">
        <v>1971</v>
      </c>
      <c r="L3613" s="12"/>
      <c r="M3613" s="29"/>
    </row>
    <row r="3614">
      <c r="C3614" s="29" t="s">
        <v>998</v>
      </c>
      <c r="D3614" s="21"/>
      <c r="E3614" s="21" t="s">
        <v>1585</v>
      </c>
      <c r="F3614" s="21"/>
      <c r="G3614" s="21" t="s">
        <v>10883</v>
      </c>
      <c r="H3614" s="21" t="s">
        <v>10881</v>
      </c>
      <c r="I3614" s="21" t="s">
        <v>1588</v>
      </c>
      <c r="J3614" s="148" t="s">
        <v>10882</v>
      </c>
      <c r="K3614" s="20" t="s">
        <v>1971</v>
      </c>
      <c r="L3614" s="21"/>
      <c r="M3614" s="29"/>
      <c r="N3614" s="29"/>
    </row>
    <row r="3615">
      <c r="C3615" s="29" t="s">
        <v>998</v>
      </c>
      <c r="D3615" s="21"/>
      <c r="E3615" s="21" t="s">
        <v>1585</v>
      </c>
      <c r="F3615" s="21"/>
      <c r="G3615" s="21" t="s">
        <v>10884</v>
      </c>
      <c r="H3615" s="21" t="s">
        <v>10885</v>
      </c>
      <c r="I3615" s="21" t="s">
        <v>1588</v>
      </c>
      <c r="J3615" s="148" t="s">
        <v>10886</v>
      </c>
      <c r="K3615" s="20" t="s">
        <v>1971</v>
      </c>
      <c r="L3615" s="21"/>
      <c r="M3615" s="29"/>
      <c r="N3615" s="29"/>
    </row>
    <row r="3616">
      <c r="C3616" s="29" t="s">
        <v>998</v>
      </c>
      <c r="D3616" s="21"/>
      <c r="E3616" s="21" t="s">
        <v>1585</v>
      </c>
      <c r="F3616" s="21"/>
      <c r="G3616" s="21" t="s">
        <v>10887</v>
      </c>
      <c r="H3616" s="21" t="s">
        <v>10888</v>
      </c>
      <c r="I3616" s="21" t="s">
        <v>1588</v>
      </c>
      <c r="J3616" s="148" t="s">
        <v>10889</v>
      </c>
      <c r="K3616" s="20" t="s">
        <v>1971</v>
      </c>
      <c r="L3616" s="21"/>
      <c r="M3616" s="29"/>
      <c r="N3616" s="29"/>
    </row>
    <row r="3617">
      <c r="C3617" s="12" t="s">
        <v>998</v>
      </c>
      <c r="D3617" s="12" t="s">
        <v>999</v>
      </c>
      <c r="E3617" s="12" t="s">
        <v>4183</v>
      </c>
      <c r="F3617" s="12" t="s">
        <v>1001</v>
      </c>
      <c r="G3617" s="12" t="s">
        <v>10890</v>
      </c>
      <c r="H3617" s="12" t="s">
        <v>10891</v>
      </c>
      <c r="I3617" s="12" t="s">
        <v>1715</v>
      </c>
      <c r="J3617" s="114" t="s">
        <v>10892</v>
      </c>
      <c r="K3617" s="12" t="s">
        <v>1717</v>
      </c>
      <c r="L3617" s="12" t="s">
        <v>1718</v>
      </c>
    </row>
    <row r="3618">
      <c r="C3618" s="12" t="s">
        <v>998</v>
      </c>
      <c r="D3618" s="12" t="s">
        <v>999</v>
      </c>
      <c r="E3618" s="12" t="s">
        <v>4183</v>
      </c>
      <c r="F3618" s="12" t="s">
        <v>1001</v>
      </c>
      <c r="G3618" s="12" t="s">
        <v>1672</v>
      </c>
      <c r="H3618" s="12" t="s">
        <v>4190</v>
      </c>
      <c r="I3618" s="12" t="s">
        <v>1715</v>
      </c>
      <c r="J3618" s="114" t="s">
        <v>4191</v>
      </c>
      <c r="K3618" s="12" t="s">
        <v>1717</v>
      </c>
      <c r="L3618" s="12" t="s">
        <v>1718</v>
      </c>
    </row>
    <row r="3619">
      <c r="C3619" s="12" t="s">
        <v>998</v>
      </c>
      <c r="D3619" s="12" t="s">
        <v>999</v>
      </c>
      <c r="E3619" s="12" t="s">
        <v>1656</v>
      </c>
      <c r="F3619" s="12" t="s">
        <v>1001</v>
      </c>
      <c r="G3619" s="12" t="s">
        <v>1657</v>
      </c>
      <c r="H3619" s="12" t="s">
        <v>1658</v>
      </c>
      <c r="I3619" s="12" t="s">
        <v>1637</v>
      </c>
      <c r="J3619" s="114" t="s">
        <v>1659</v>
      </c>
      <c r="K3619" s="12" t="s">
        <v>1660</v>
      </c>
      <c r="L3619" s="12" t="s">
        <v>1661</v>
      </c>
    </row>
    <row r="3620">
      <c r="C3620" s="12" t="s">
        <v>998</v>
      </c>
      <c r="D3620" s="12" t="s">
        <v>999</v>
      </c>
      <c r="E3620" s="12" t="s">
        <v>1656</v>
      </c>
      <c r="F3620" s="12" t="s">
        <v>1001</v>
      </c>
      <c r="G3620" s="12" t="s">
        <v>10893</v>
      </c>
      <c r="H3620" s="12" t="s">
        <v>10894</v>
      </c>
      <c r="I3620" s="12" t="s">
        <v>1637</v>
      </c>
      <c r="J3620" s="114" t="s">
        <v>10895</v>
      </c>
      <c r="K3620" s="12" t="s">
        <v>1829</v>
      </c>
      <c r="L3620" s="12" t="s">
        <v>1830</v>
      </c>
    </row>
    <row r="3621">
      <c r="C3621" s="12" t="s">
        <v>998</v>
      </c>
      <c r="D3621" s="12" t="s">
        <v>999</v>
      </c>
      <c r="E3621" s="12" t="s">
        <v>1654</v>
      </c>
      <c r="F3621" s="12" t="s">
        <v>1001</v>
      </c>
      <c r="G3621" s="12" t="s">
        <v>10896</v>
      </c>
      <c r="H3621" s="12" t="s">
        <v>10897</v>
      </c>
      <c r="I3621" s="12" t="s">
        <v>1600</v>
      </c>
      <c r="J3621" s="114" t="s">
        <v>10898</v>
      </c>
      <c r="K3621" s="12" t="s">
        <v>2048</v>
      </c>
      <c r="L3621" s="12" t="s">
        <v>2049</v>
      </c>
    </row>
    <row r="3622">
      <c r="C3622" s="12" t="s">
        <v>998</v>
      </c>
      <c r="D3622" s="12" t="s">
        <v>999</v>
      </c>
      <c r="E3622" s="12" t="s">
        <v>1654</v>
      </c>
      <c r="F3622" s="12" t="s">
        <v>1001</v>
      </c>
      <c r="G3622" s="12" t="s">
        <v>4609</v>
      </c>
      <c r="H3622" s="12" t="s">
        <v>1665</v>
      </c>
      <c r="I3622" s="12" t="s">
        <v>1600</v>
      </c>
      <c r="J3622" s="114" t="s">
        <v>4610</v>
      </c>
      <c r="K3622" s="12" t="s">
        <v>2048</v>
      </c>
      <c r="L3622" s="12" t="s">
        <v>2049</v>
      </c>
    </row>
    <row r="3623">
      <c r="C3623" s="12" t="s">
        <v>998</v>
      </c>
      <c r="D3623" s="12" t="s">
        <v>999</v>
      </c>
      <c r="E3623" s="12" t="s">
        <v>1654</v>
      </c>
      <c r="F3623" s="12" t="s">
        <v>1001</v>
      </c>
      <c r="G3623" s="12" t="s">
        <v>10899</v>
      </c>
      <c r="H3623" s="12" t="s">
        <v>10900</v>
      </c>
      <c r="I3623" s="12" t="s">
        <v>1600</v>
      </c>
      <c r="J3623" s="114" t="s">
        <v>10901</v>
      </c>
      <c r="K3623" s="12" t="s">
        <v>1602</v>
      </c>
      <c r="L3623" s="12" t="s">
        <v>1603</v>
      </c>
    </row>
    <row r="3624">
      <c r="C3624" s="12" t="s">
        <v>998</v>
      </c>
      <c r="D3624" s="12" t="s">
        <v>999</v>
      </c>
      <c r="E3624" s="12" t="s">
        <v>1654</v>
      </c>
      <c r="F3624" s="12" t="s">
        <v>1001</v>
      </c>
      <c r="G3624" s="12" t="s">
        <v>1664</v>
      </c>
      <c r="H3624" s="12" t="s">
        <v>1665</v>
      </c>
      <c r="I3624" s="12" t="s">
        <v>1600</v>
      </c>
      <c r="J3624" s="114" t="s">
        <v>1666</v>
      </c>
      <c r="K3624" s="12" t="s">
        <v>1602</v>
      </c>
      <c r="L3624" s="12" t="s">
        <v>1603</v>
      </c>
    </row>
    <row r="3625">
      <c r="C3625" s="12" t="s">
        <v>998</v>
      </c>
      <c r="D3625" s="12" t="s">
        <v>999</v>
      </c>
      <c r="E3625" s="12" t="s">
        <v>1654</v>
      </c>
      <c r="F3625" s="12" t="s">
        <v>1001</v>
      </c>
      <c r="G3625" s="12" t="s">
        <v>10899</v>
      </c>
      <c r="H3625" s="12" t="s">
        <v>10900</v>
      </c>
      <c r="I3625" s="12" t="s">
        <v>1600</v>
      </c>
      <c r="J3625" s="114" t="s">
        <v>10902</v>
      </c>
      <c r="K3625" s="12" t="s">
        <v>1782</v>
      </c>
      <c r="L3625" s="12" t="s">
        <v>1783</v>
      </c>
    </row>
    <row r="3626">
      <c r="C3626" s="12" t="s">
        <v>998</v>
      </c>
      <c r="D3626" s="12" t="s">
        <v>999</v>
      </c>
      <c r="E3626" s="12" t="s">
        <v>1654</v>
      </c>
      <c r="F3626" s="12" t="s">
        <v>1001</v>
      </c>
      <c r="G3626" s="12" t="s">
        <v>1664</v>
      </c>
      <c r="H3626" s="12" t="s">
        <v>1665</v>
      </c>
      <c r="I3626" s="12" t="s">
        <v>1600</v>
      </c>
      <c r="J3626" s="114" t="s">
        <v>4614</v>
      </c>
      <c r="K3626" s="12" t="s">
        <v>1782</v>
      </c>
      <c r="L3626" s="12" t="s">
        <v>1783</v>
      </c>
    </row>
    <row r="3627">
      <c r="C3627" s="12" t="s">
        <v>998</v>
      </c>
      <c r="D3627" s="12" t="s">
        <v>999</v>
      </c>
      <c r="E3627" s="12" t="s">
        <v>1678</v>
      </c>
      <c r="F3627" s="12" t="s">
        <v>1001</v>
      </c>
      <c r="G3627" s="12" t="s">
        <v>1679</v>
      </c>
      <c r="H3627" s="12" t="s">
        <v>1680</v>
      </c>
      <c r="I3627" s="12" t="s">
        <v>1681</v>
      </c>
      <c r="J3627" s="114" t="s">
        <v>1682</v>
      </c>
      <c r="K3627" s="12" t="s">
        <v>1683</v>
      </c>
      <c r="L3627" s="12" t="s">
        <v>1684</v>
      </c>
    </row>
    <row r="3628">
      <c r="C3628" s="12" t="s">
        <v>998</v>
      </c>
      <c r="D3628" s="12" t="s">
        <v>999</v>
      </c>
      <c r="E3628" s="12" t="s">
        <v>1678</v>
      </c>
      <c r="F3628" s="12" t="s">
        <v>1001</v>
      </c>
      <c r="G3628" s="12" t="s">
        <v>10903</v>
      </c>
      <c r="H3628" s="12" t="s">
        <v>10904</v>
      </c>
      <c r="I3628" s="12" t="s">
        <v>1681</v>
      </c>
      <c r="J3628" s="114" t="s">
        <v>10905</v>
      </c>
      <c r="K3628" s="12" t="s">
        <v>1683</v>
      </c>
      <c r="L3628" s="12" t="s">
        <v>1684</v>
      </c>
    </row>
    <row r="3629">
      <c r="C3629" s="12" t="s">
        <v>998</v>
      </c>
      <c r="D3629" s="12" t="s">
        <v>999</v>
      </c>
      <c r="E3629" s="12" t="s">
        <v>1729</v>
      </c>
      <c r="F3629" s="12" t="s">
        <v>1001</v>
      </c>
      <c r="G3629" s="12" t="s">
        <v>4216</v>
      </c>
      <c r="H3629" s="12" t="s">
        <v>4217</v>
      </c>
      <c r="I3629" s="12" t="s">
        <v>1607</v>
      </c>
      <c r="J3629" s="114" t="s">
        <v>4218</v>
      </c>
      <c r="K3629" s="12" t="s">
        <v>4219</v>
      </c>
      <c r="L3629" s="12" t="s">
        <v>4220</v>
      </c>
    </row>
    <row r="3630">
      <c r="C3630" s="12" t="s">
        <v>998</v>
      </c>
      <c r="D3630" s="12" t="s">
        <v>999</v>
      </c>
      <c r="E3630" s="12" t="s">
        <v>1729</v>
      </c>
      <c r="F3630" s="12" t="s">
        <v>1001</v>
      </c>
      <c r="G3630" s="12" t="s">
        <v>10906</v>
      </c>
      <c r="H3630" s="12" t="s">
        <v>10907</v>
      </c>
      <c r="I3630" s="12" t="s">
        <v>1607</v>
      </c>
      <c r="J3630" s="114" t="s">
        <v>10908</v>
      </c>
      <c r="K3630" s="12" t="s">
        <v>4224</v>
      </c>
      <c r="L3630" s="12" t="s">
        <v>4225</v>
      </c>
    </row>
    <row r="3631">
      <c r="A3631" s="108">
        <v>2282.0</v>
      </c>
      <c r="B3631" s="108" t="s">
        <v>1584</v>
      </c>
      <c r="C3631" s="108" t="s">
        <v>411</v>
      </c>
      <c r="D3631" s="108"/>
      <c r="E3631" s="108" t="s">
        <v>2825</v>
      </c>
      <c r="F3631" s="108"/>
      <c r="G3631" s="108" t="s">
        <v>10909</v>
      </c>
      <c r="H3631" s="108" t="s">
        <v>10910</v>
      </c>
      <c r="I3631" s="108" t="s">
        <v>1715</v>
      </c>
      <c r="J3631" s="112" t="s">
        <v>10911</v>
      </c>
      <c r="K3631" s="108" t="s">
        <v>1717</v>
      </c>
      <c r="L3631" s="138"/>
      <c r="M3631" s="111"/>
      <c r="N3631" s="18"/>
      <c r="O3631" s="113"/>
      <c r="P3631" s="113"/>
      <c r="Q3631" s="113"/>
      <c r="R3631" s="113"/>
      <c r="S3631" s="15"/>
      <c r="T3631" s="18"/>
      <c r="U3631" s="18"/>
      <c r="V3631" s="18"/>
      <c r="W3631" s="18"/>
      <c r="X3631" s="18"/>
      <c r="Y3631" s="18"/>
      <c r="Z3631" s="18"/>
      <c r="AA3631" s="18"/>
      <c r="AB3631" s="18"/>
      <c r="AC3631" s="18"/>
      <c r="AD3631" s="18"/>
    </row>
    <row r="3632">
      <c r="A3632" s="108">
        <v>2280.0</v>
      </c>
      <c r="B3632" s="108" t="s">
        <v>1584</v>
      </c>
      <c r="C3632" s="108" t="s">
        <v>411</v>
      </c>
      <c r="D3632" s="108"/>
      <c r="E3632" s="108" t="s">
        <v>1585</v>
      </c>
      <c r="F3632" s="108"/>
      <c r="G3632" s="108" t="s">
        <v>10912</v>
      </c>
      <c r="H3632" s="108" t="s">
        <v>10913</v>
      </c>
      <c r="I3632" s="108" t="s">
        <v>1588</v>
      </c>
      <c r="J3632" s="112" t="s">
        <v>10914</v>
      </c>
      <c r="K3632" s="108" t="s">
        <v>1876</v>
      </c>
      <c r="L3632" s="138"/>
      <c r="M3632" s="108" t="s">
        <v>10915</v>
      </c>
      <c r="N3632" s="18"/>
      <c r="O3632" s="113"/>
      <c r="P3632" s="113"/>
      <c r="Q3632" s="18"/>
      <c r="R3632" s="18"/>
      <c r="S3632" s="15"/>
      <c r="T3632" s="18"/>
      <c r="U3632" s="18"/>
      <c r="V3632" s="18"/>
      <c r="W3632" s="18"/>
      <c r="X3632" s="18"/>
      <c r="Y3632" s="18"/>
      <c r="Z3632" s="18"/>
      <c r="AA3632" s="18"/>
      <c r="AB3632" s="18"/>
      <c r="AC3632" s="18"/>
      <c r="AD3632" s="18"/>
    </row>
    <row r="3633">
      <c r="A3633" s="108">
        <v>2281.0</v>
      </c>
      <c r="B3633" s="108" t="s">
        <v>1584</v>
      </c>
      <c r="C3633" s="108" t="s">
        <v>411</v>
      </c>
      <c r="D3633" s="108"/>
      <c r="E3633" s="108" t="s">
        <v>1585</v>
      </c>
      <c r="F3633" s="108"/>
      <c r="G3633" s="108" t="s">
        <v>10916</v>
      </c>
      <c r="H3633" s="108" t="s">
        <v>10917</v>
      </c>
      <c r="I3633" s="108" t="s">
        <v>1588</v>
      </c>
      <c r="J3633" s="112" t="s">
        <v>10918</v>
      </c>
      <c r="K3633" s="108" t="s">
        <v>1876</v>
      </c>
      <c r="L3633" s="138"/>
      <c r="M3633" s="108" t="s">
        <v>10915</v>
      </c>
      <c r="N3633" s="18"/>
      <c r="O3633" s="113"/>
      <c r="P3633" s="113"/>
      <c r="Q3633" s="113"/>
      <c r="R3633" s="113"/>
      <c r="S3633" s="15"/>
      <c r="T3633" s="18"/>
      <c r="U3633" s="18"/>
      <c r="V3633" s="18"/>
      <c r="W3633" s="18"/>
      <c r="X3633" s="18"/>
      <c r="Y3633" s="18"/>
      <c r="Z3633" s="18"/>
      <c r="AA3633" s="18"/>
      <c r="AB3633" s="18"/>
      <c r="AC3633" s="18"/>
      <c r="AD3633" s="18"/>
    </row>
    <row r="3634">
      <c r="A3634" s="108">
        <v>2283.0</v>
      </c>
      <c r="B3634" s="108" t="s">
        <v>1584</v>
      </c>
      <c r="C3634" s="108" t="s">
        <v>411</v>
      </c>
      <c r="D3634" s="108"/>
      <c r="E3634" s="108" t="s">
        <v>2765</v>
      </c>
      <c r="F3634" s="108"/>
      <c r="G3634" s="108" t="s">
        <v>411</v>
      </c>
      <c r="H3634" s="108" t="s">
        <v>10919</v>
      </c>
      <c r="I3634" s="108" t="s">
        <v>1722</v>
      </c>
      <c r="J3634" s="112" t="s">
        <v>10920</v>
      </c>
      <c r="K3634" s="108" t="s">
        <v>4784</v>
      </c>
      <c r="L3634" s="138"/>
      <c r="M3634" s="111"/>
      <c r="N3634" s="18"/>
      <c r="O3634" s="113"/>
      <c r="P3634" s="113"/>
      <c r="Q3634" s="113"/>
      <c r="R3634" s="113"/>
      <c r="S3634" s="15"/>
      <c r="T3634" s="18"/>
      <c r="U3634" s="18"/>
      <c r="V3634" s="18"/>
      <c r="W3634" s="18"/>
      <c r="X3634" s="18"/>
      <c r="Y3634" s="18"/>
      <c r="Z3634" s="18"/>
      <c r="AA3634" s="18"/>
      <c r="AB3634" s="18"/>
      <c r="AC3634" s="18"/>
      <c r="AD3634" s="18"/>
    </row>
    <row r="3635">
      <c r="A3635" s="126">
        <v>2288.0</v>
      </c>
      <c r="B3635" s="127" t="s">
        <v>1711</v>
      </c>
      <c r="C3635" s="127" t="s">
        <v>416</v>
      </c>
      <c r="D3635" s="127"/>
      <c r="E3635" s="127" t="s">
        <v>1678</v>
      </c>
      <c r="F3635" s="128"/>
      <c r="G3635" s="128" t="s">
        <v>10921</v>
      </c>
      <c r="H3635" s="128" t="s">
        <v>10922</v>
      </c>
      <c r="I3635" s="128" t="s">
        <v>1681</v>
      </c>
      <c r="J3635" s="129" t="s">
        <v>10923</v>
      </c>
      <c r="K3635" s="130" t="s">
        <v>6770</v>
      </c>
      <c r="L3635" s="128" t="s">
        <v>10166</v>
      </c>
      <c r="M3635" s="145"/>
    </row>
    <row r="3636">
      <c r="A3636" s="119">
        <v>2342.0</v>
      </c>
      <c r="B3636" s="120" t="s">
        <v>1685</v>
      </c>
      <c r="C3636" s="120" t="s">
        <v>416</v>
      </c>
      <c r="D3636" s="120"/>
      <c r="E3636" s="120" t="s">
        <v>1719</v>
      </c>
      <c r="F3636" s="121"/>
      <c r="G3636" s="121" t="s">
        <v>10924</v>
      </c>
      <c r="H3636" s="121" t="s">
        <v>10925</v>
      </c>
      <c r="I3636" s="121" t="s">
        <v>1722</v>
      </c>
      <c r="J3636" s="122" t="s">
        <v>10926</v>
      </c>
      <c r="K3636" s="123" t="s">
        <v>10927</v>
      </c>
      <c r="L3636" s="121" t="s">
        <v>10928</v>
      </c>
      <c r="M3636" s="147"/>
    </row>
    <row r="3637">
      <c r="A3637" s="119">
        <v>2343.0</v>
      </c>
      <c r="B3637" s="120" t="s">
        <v>1685</v>
      </c>
      <c r="C3637" s="120" t="s">
        <v>416</v>
      </c>
      <c r="D3637" s="120"/>
      <c r="E3637" s="120" t="s">
        <v>1719</v>
      </c>
      <c r="F3637" s="121"/>
      <c r="G3637" s="121" t="s">
        <v>10924</v>
      </c>
      <c r="H3637" s="121" t="s">
        <v>10925</v>
      </c>
      <c r="I3637" s="121" t="s">
        <v>1722</v>
      </c>
      <c r="J3637" s="122" t="s">
        <v>10926</v>
      </c>
      <c r="K3637" s="123" t="s">
        <v>10927</v>
      </c>
      <c r="L3637" s="121" t="s">
        <v>10928</v>
      </c>
      <c r="M3637" s="147"/>
    </row>
    <row r="3638">
      <c r="A3638" s="119">
        <v>2346.0</v>
      </c>
      <c r="B3638" s="120" t="s">
        <v>1685</v>
      </c>
      <c r="C3638" s="120" t="s">
        <v>416</v>
      </c>
      <c r="D3638" s="120"/>
      <c r="E3638" s="120" t="s">
        <v>1719</v>
      </c>
      <c r="F3638" s="121"/>
      <c r="G3638" s="121" t="s">
        <v>10929</v>
      </c>
      <c r="H3638" s="121" t="s">
        <v>10930</v>
      </c>
      <c r="I3638" s="121" t="s">
        <v>1722</v>
      </c>
      <c r="J3638" s="122" t="s">
        <v>10931</v>
      </c>
      <c r="K3638" s="123" t="s">
        <v>10927</v>
      </c>
      <c r="L3638" s="121" t="s">
        <v>10928</v>
      </c>
      <c r="M3638" s="147"/>
    </row>
    <row r="3639">
      <c r="A3639" s="119">
        <v>2289.0</v>
      </c>
      <c r="B3639" s="120" t="s">
        <v>1685</v>
      </c>
      <c r="C3639" s="120" t="s">
        <v>416</v>
      </c>
      <c r="D3639" s="120"/>
      <c r="E3639" s="120" t="s">
        <v>1729</v>
      </c>
      <c r="F3639" s="121"/>
      <c r="G3639" s="121" t="s">
        <v>10932</v>
      </c>
      <c r="H3639" s="121" t="s">
        <v>10933</v>
      </c>
      <c r="I3639" s="121" t="s">
        <v>1607</v>
      </c>
      <c r="J3639" s="122" t="s">
        <v>10934</v>
      </c>
      <c r="K3639" s="123" t="s">
        <v>3548</v>
      </c>
      <c r="L3639" s="121" t="s">
        <v>3549</v>
      </c>
      <c r="M3639" s="147"/>
    </row>
    <row r="3640">
      <c r="A3640" s="119">
        <v>2296.0</v>
      </c>
      <c r="B3640" s="120" t="s">
        <v>1685</v>
      </c>
      <c r="C3640" s="120" t="s">
        <v>416</v>
      </c>
      <c r="D3640" s="120"/>
      <c r="E3640" s="120" t="s">
        <v>1729</v>
      </c>
      <c r="F3640" s="121"/>
      <c r="G3640" s="121" t="s">
        <v>10935</v>
      </c>
      <c r="H3640" s="121" t="s">
        <v>10933</v>
      </c>
      <c r="I3640" s="121" t="s">
        <v>1607</v>
      </c>
      <c r="J3640" s="122" t="s">
        <v>10936</v>
      </c>
      <c r="K3640" s="123" t="s">
        <v>10937</v>
      </c>
      <c r="L3640" s="121" t="s">
        <v>10938</v>
      </c>
      <c r="M3640" s="147"/>
    </row>
    <row r="3641">
      <c r="A3641" s="119">
        <v>2302.0</v>
      </c>
      <c r="B3641" s="120" t="s">
        <v>1685</v>
      </c>
      <c r="C3641" s="120" t="s">
        <v>416</v>
      </c>
      <c r="D3641" s="120"/>
      <c r="E3641" s="120" t="s">
        <v>1729</v>
      </c>
      <c r="F3641" s="121"/>
      <c r="G3641" s="121" t="s">
        <v>10939</v>
      </c>
      <c r="H3641" s="121" t="s">
        <v>10933</v>
      </c>
      <c r="I3641" s="121" t="s">
        <v>1607</v>
      </c>
      <c r="J3641" s="122" t="s">
        <v>10940</v>
      </c>
      <c r="K3641" s="123" t="s">
        <v>10941</v>
      </c>
      <c r="L3641" s="121" t="s">
        <v>10942</v>
      </c>
      <c r="M3641" s="147"/>
    </row>
    <row r="3642">
      <c r="A3642" s="119">
        <v>2312.0</v>
      </c>
      <c r="B3642" s="120" t="s">
        <v>1685</v>
      </c>
      <c r="C3642" s="120" t="s">
        <v>416</v>
      </c>
      <c r="D3642" s="120"/>
      <c r="E3642" s="120" t="s">
        <v>1729</v>
      </c>
      <c r="F3642" s="121"/>
      <c r="G3642" s="121" t="s">
        <v>10943</v>
      </c>
      <c r="H3642" s="121" t="s">
        <v>10944</v>
      </c>
      <c r="I3642" s="121" t="s">
        <v>1607</v>
      </c>
      <c r="J3642" s="122" t="s">
        <v>10945</v>
      </c>
      <c r="K3642" s="123" t="s">
        <v>10946</v>
      </c>
      <c r="L3642" s="121" t="s">
        <v>10947</v>
      </c>
      <c r="M3642" s="147"/>
    </row>
    <row r="3643">
      <c r="A3643" s="119">
        <v>2314.0</v>
      </c>
      <c r="B3643" s="120" t="s">
        <v>1685</v>
      </c>
      <c r="C3643" s="120" t="s">
        <v>416</v>
      </c>
      <c r="D3643" s="120"/>
      <c r="E3643" s="120" t="s">
        <v>1729</v>
      </c>
      <c r="F3643" s="121"/>
      <c r="G3643" s="121" t="s">
        <v>10948</v>
      </c>
      <c r="H3643" s="121" t="s">
        <v>10949</v>
      </c>
      <c r="I3643" s="121" t="s">
        <v>1607</v>
      </c>
      <c r="J3643" s="122" t="s">
        <v>10950</v>
      </c>
      <c r="K3643" s="123" t="s">
        <v>10951</v>
      </c>
      <c r="L3643" s="121" t="s">
        <v>10952</v>
      </c>
      <c r="M3643" s="147"/>
    </row>
    <row r="3644">
      <c r="A3644" s="126">
        <v>2286.0</v>
      </c>
      <c r="B3644" s="127" t="s">
        <v>1711</v>
      </c>
      <c r="C3644" s="127" t="s">
        <v>416</v>
      </c>
      <c r="D3644" s="127"/>
      <c r="E3644" s="127" t="s">
        <v>1678</v>
      </c>
      <c r="F3644" s="128"/>
      <c r="G3644" s="128" t="s">
        <v>10953</v>
      </c>
      <c r="H3644" s="128" t="s">
        <v>10954</v>
      </c>
      <c r="I3644" s="128" t="s">
        <v>1681</v>
      </c>
      <c r="J3644" s="129" t="s">
        <v>10955</v>
      </c>
      <c r="K3644" s="130" t="s">
        <v>4464</v>
      </c>
      <c r="L3644" s="128" t="s">
        <v>4465</v>
      </c>
      <c r="M3644" s="145"/>
    </row>
    <row r="3645">
      <c r="A3645" s="119">
        <v>2285.0</v>
      </c>
      <c r="B3645" s="120" t="s">
        <v>1685</v>
      </c>
      <c r="C3645" s="120" t="s">
        <v>416</v>
      </c>
      <c r="D3645" s="120"/>
      <c r="E3645" s="120" t="s">
        <v>1678</v>
      </c>
      <c r="F3645" s="121"/>
      <c r="G3645" s="121" t="s">
        <v>10956</v>
      </c>
      <c r="H3645" s="121" t="s">
        <v>10957</v>
      </c>
      <c r="I3645" s="121" t="s">
        <v>1681</v>
      </c>
      <c r="J3645" s="122" t="s">
        <v>10958</v>
      </c>
      <c r="K3645" s="123" t="s">
        <v>4469</v>
      </c>
      <c r="L3645" s="121" t="s">
        <v>4470</v>
      </c>
      <c r="M3645" s="147"/>
    </row>
    <row r="3646">
      <c r="A3646" s="119">
        <v>2315.0</v>
      </c>
      <c r="B3646" s="120" t="s">
        <v>1685</v>
      </c>
      <c r="C3646" s="120" t="s">
        <v>416</v>
      </c>
      <c r="D3646" s="120"/>
      <c r="E3646" s="120" t="s">
        <v>1656</v>
      </c>
      <c r="F3646" s="121"/>
      <c r="G3646" s="121" t="s">
        <v>10959</v>
      </c>
      <c r="H3646" s="121" t="s">
        <v>10960</v>
      </c>
      <c r="I3646" s="121" t="s">
        <v>1637</v>
      </c>
      <c r="J3646" s="122" t="s">
        <v>10961</v>
      </c>
      <c r="K3646" s="123" t="s">
        <v>1829</v>
      </c>
      <c r="L3646" s="121" t="s">
        <v>1830</v>
      </c>
      <c r="M3646" s="147"/>
    </row>
    <row r="3647">
      <c r="A3647" s="126">
        <v>2316.0</v>
      </c>
      <c r="B3647" s="127" t="s">
        <v>1711</v>
      </c>
      <c r="C3647" s="127" t="s">
        <v>416</v>
      </c>
      <c r="D3647" s="127"/>
      <c r="E3647" s="127" t="s">
        <v>1656</v>
      </c>
      <c r="F3647" s="128"/>
      <c r="G3647" s="128" t="s">
        <v>10959</v>
      </c>
      <c r="H3647" s="128" t="s">
        <v>10960</v>
      </c>
      <c r="I3647" s="128" t="s">
        <v>1637</v>
      </c>
      <c r="J3647" s="129" t="s">
        <v>10962</v>
      </c>
      <c r="K3647" s="130" t="s">
        <v>2253</v>
      </c>
      <c r="L3647" s="128" t="s">
        <v>2254</v>
      </c>
      <c r="M3647" s="145"/>
    </row>
    <row r="3648">
      <c r="A3648" s="126">
        <v>2317.0</v>
      </c>
      <c r="B3648" s="127" t="s">
        <v>1711</v>
      </c>
      <c r="C3648" s="127" t="s">
        <v>416</v>
      </c>
      <c r="D3648" s="127"/>
      <c r="E3648" s="127" t="s">
        <v>1656</v>
      </c>
      <c r="F3648" s="128"/>
      <c r="G3648" s="128" t="s">
        <v>10959</v>
      </c>
      <c r="H3648" s="128" t="s">
        <v>10960</v>
      </c>
      <c r="I3648" s="128" t="s">
        <v>1637</v>
      </c>
      <c r="J3648" s="129" t="s">
        <v>10963</v>
      </c>
      <c r="K3648" s="130" t="s">
        <v>1754</v>
      </c>
      <c r="L3648" s="128" t="s">
        <v>1755</v>
      </c>
      <c r="M3648" s="145"/>
    </row>
    <row r="3649">
      <c r="A3649" s="119">
        <v>2341.0</v>
      </c>
      <c r="B3649" s="120" t="s">
        <v>1685</v>
      </c>
      <c r="C3649" s="120" t="s">
        <v>416</v>
      </c>
      <c r="D3649" s="120"/>
      <c r="E3649" s="120" t="s">
        <v>1712</v>
      </c>
      <c r="F3649" s="121"/>
      <c r="G3649" s="121" t="s">
        <v>10964</v>
      </c>
      <c r="H3649" s="121" t="s">
        <v>10965</v>
      </c>
      <c r="I3649" s="121" t="s">
        <v>1715</v>
      </c>
      <c r="J3649" s="122" t="s">
        <v>10966</v>
      </c>
      <c r="K3649" s="123" t="s">
        <v>1717</v>
      </c>
      <c r="L3649" s="121" t="s">
        <v>1718</v>
      </c>
      <c r="M3649" s="147"/>
    </row>
    <row r="3650">
      <c r="A3650" s="108">
        <v>2318.0</v>
      </c>
      <c r="B3650" s="108" t="s">
        <v>1584</v>
      </c>
      <c r="C3650" s="153" t="s">
        <v>416</v>
      </c>
      <c r="D3650" s="141"/>
      <c r="E3650" s="141" t="s">
        <v>2783</v>
      </c>
      <c r="F3650" s="142"/>
      <c r="G3650" s="142" t="s">
        <v>10967</v>
      </c>
      <c r="H3650" s="142" t="s">
        <v>10968</v>
      </c>
      <c r="I3650" s="142" t="s">
        <v>2784</v>
      </c>
      <c r="J3650" s="143" t="s">
        <v>10969</v>
      </c>
      <c r="K3650" s="141" t="s">
        <v>2786</v>
      </c>
      <c r="L3650" s="138"/>
      <c r="M3650" s="111"/>
      <c r="N3650" s="18"/>
      <c r="O3650" s="113"/>
      <c r="P3650" s="113"/>
      <c r="Q3650" s="113"/>
      <c r="R3650" s="113"/>
      <c r="S3650" s="15"/>
      <c r="T3650" s="18"/>
      <c r="U3650" s="18"/>
      <c r="V3650" s="18"/>
      <c r="W3650" s="18"/>
      <c r="X3650" s="18"/>
      <c r="Y3650" s="18"/>
      <c r="Z3650" s="18"/>
      <c r="AA3650" s="18"/>
      <c r="AB3650" s="18"/>
      <c r="AC3650" s="18"/>
      <c r="AD3650" s="18"/>
    </row>
    <row r="3651">
      <c r="A3651" s="126">
        <v>2348.0</v>
      </c>
      <c r="B3651" s="127" t="s">
        <v>1711</v>
      </c>
      <c r="C3651" s="127" t="s">
        <v>416</v>
      </c>
      <c r="D3651" s="127"/>
      <c r="E3651" s="127" t="s">
        <v>1719</v>
      </c>
      <c r="F3651" s="128"/>
      <c r="G3651" s="128" t="s">
        <v>10970</v>
      </c>
      <c r="H3651" s="128" t="s">
        <v>10971</v>
      </c>
      <c r="I3651" s="128" t="s">
        <v>1722</v>
      </c>
      <c r="J3651" s="129" t="s">
        <v>10972</v>
      </c>
      <c r="K3651" s="130" t="s">
        <v>1890</v>
      </c>
      <c r="L3651" s="128" t="s">
        <v>1891</v>
      </c>
      <c r="M3651" s="145"/>
    </row>
    <row r="3652">
      <c r="A3652" s="119">
        <v>2350.0</v>
      </c>
      <c r="B3652" s="120" t="s">
        <v>1685</v>
      </c>
      <c r="C3652" s="120" t="s">
        <v>416</v>
      </c>
      <c r="D3652" s="120"/>
      <c r="E3652" s="120" t="s">
        <v>1654</v>
      </c>
      <c r="F3652" s="121"/>
      <c r="G3652" s="121" t="s">
        <v>10973</v>
      </c>
      <c r="H3652" s="121" t="s">
        <v>10974</v>
      </c>
      <c r="I3652" s="121" t="s">
        <v>1600</v>
      </c>
      <c r="J3652" s="122" t="s">
        <v>10975</v>
      </c>
      <c r="K3652" s="123" t="s">
        <v>3304</v>
      </c>
      <c r="L3652" s="121" t="s">
        <v>3305</v>
      </c>
      <c r="M3652" s="147"/>
    </row>
    <row r="3653">
      <c r="A3653" s="119">
        <v>2352.0</v>
      </c>
      <c r="B3653" s="120" t="s">
        <v>1685</v>
      </c>
      <c r="C3653" s="120" t="s">
        <v>416</v>
      </c>
      <c r="D3653" s="120"/>
      <c r="E3653" s="120" t="s">
        <v>1654</v>
      </c>
      <c r="F3653" s="121"/>
      <c r="G3653" s="121" t="s">
        <v>10973</v>
      </c>
      <c r="H3653" s="121" t="s">
        <v>10974</v>
      </c>
      <c r="I3653" s="121" t="s">
        <v>1600</v>
      </c>
      <c r="J3653" s="122" t="s">
        <v>10976</v>
      </c>
      <c r="K3653" s="123" t="s">
        <v>3307</v>
      </c>
      <c r="L3653" s="121" t="s">
        <v>3308</v>
      </c>
      <c r="M3653" s="147"/>
    </row>
    <row r="3654">
      <c r="A3654" s="119">
        <v>2354.0</v>
      </c>
      <c r="B3654" s="120" t="s">
        <v>1685</v>
      </c>
      <c r="C3654" s="120" t="s">
        <v>416</v>
      </c>
      <c r="D3654" s="120"/>
      <c r="E3654" s="120" t="s">
        <v>1654</v>
      </c>
      <c r="F3654" s="121"/>
      <c r="G3654" s="121" t="s">
        <v>10973</v>
      </c>
      <c r="H3654" s="121" t="s">
        <v>10974</v>
      </c>
      <c r="I3654" s="121" t="s">
        <v>1600</v>
      </c>
      <c r="J3654" s="122" t="s">
        <v>10977</v>
      </c>
      <c r="K3654" s="123" t="s">
        <v>3312</v>
      </c>
      <c r="L3654" s="121" t="s">
        <v>3313</v>
      </c>
      <c r="M3654" s="147"/>
    </row>
    <row r="3655">
      <c r="A3655" s="108">
        <v>2319.0</v>
      </c>
      <c r="B3655" s="108" t="s">
        <v>1584</v>
      </c>
      <c r="C3655" s="153" t="s">
        <v>416</v>
      </c>
      <c r="D3655" s="141"/>
      <c r="E3655" s="141" t="s">
        <v>2783</v>
      </c>
      <c r="F3655" s="142"/>
      <c r="G3655" s="142" t="s">
        <v>10978</v>
      </c>
      <c r="H3655" s="142" t="s">
        <v>10979</v>
      </c>
      <c r="I3655" s="142" t="s">
        <v>2784</v>
      </c>
      <c r="J3655" s="143" t="s">
        <v>10980</v>
      </c>
      <c r="K3655" s="141" t="s">
        <v>2786</v>
      </c>
      <c r="L3655" s="138"/>
      <c r="M3655" s="111"/>
      <c r="N3655" s="18"/>
      <c r="O3655" s="113"/>
      <c r="P3655" s="113"/>
      <c r="Q3655" s="113"/>
      <c r="R3655" s="113"/>
      <c r="S3655" s="15"/>
      <c r="T3655" s="18"/>
      <c r="U3655" s="18"/>
      <c r="V3655" s="18"/>
      <c r="W3655" s="18"/>
      <c r="X3655" s="18"/>
      <c r="Y3655" s="18"/>
      <c r="Z3655" s="18"/>
      <c r="AA3655" s="18"/>
      <c r="AB3655" s="18"/>
      <c r="AC3655" s="18"/>
      <c r="AD3655" s="18"/>
    </row>
    <row r="3656">
      <c r="A3656" s="119">
        <v>2320.0</v>
      </c>
      <c r="B3656" s="120" t="s">
        <v>1685</v>
      </c>
      <c r="C3656" s="120" t="s">
        <v>416</v>
      </c>
      <c r="D3656" s="120"/>
      <c r="E3656" s="120" t="s">
        <v>2783</v>
      </c>
      <c r="F3656" s="121"/>
      <c r="G3656" s="121" t="s">
        <v>10981</v>
      </c>
      <c r="H3656" s="121" t="s">
        <v>10982</v>
      </c>
      <c r="I3656" s="121" t="s">
        <v>2784</v>
      </c>
      <c r="J3656" s="122" t="s">
        <v>10983</v>
      </c>
      <c r="K3656" s="123" t="s">
        <v>2786</v>
      </c>
      <c r="L3656" s="121" t="s">
        <v>2787</v>
      </c>
      <c r="M3656" s="147"/>
    </row>
    <row r="3657">
      <c r="A3657" s="108">
        <v>2321.0</v>
      </c>
      <c r="B3657" s="108" t="s">
        <v>1584</v>
      </c>
      <c r="C3657" s="153" t="s">
        <v>416</v>
      </c>
      <c r="D3657" s="141"/>
      <c r="E3657" s="141" t="s">
        <v>2783</v>
      </c>
      <c r="F3657" s="142"/>
      <c r="G3657" s="142" t="s">
        <v>10981</v>
      </c>
      <c r="H3657" s="142" t="s">
        <v>10982</v>
      </c>
      <c r="I3657" s="142" t="s">
        <v>2784</v>
      </c>
      <c r="J3657" s="143" t="s">
        <v>10983</v>
      </c>
      <c r="K3657" s="141" t="s">
        <v>2786</v>
      </c>
      <c r="L3657" s="138"/>
      <c r="M3657" s="111"/>
      <c r="N3657" s="18"/>
      <c r="O3657" s="113"/>
      <c r="P3657" s="113"/>
      <c r="Q3657" s="113"/>
      <c r="R3657" s="113"/>
      <c r="S3657" s="15"/>
      <c r="T3657" s="18"/>
      <c r="U3657" s="18"/>
      <c r="V3657" s="18"/>
      <c r="W3657" s="18"/>
      <c r="X3657" s="18"/>
      <c r="Y3657" s="18"/>
      <c r="Z3657" s="18"/>
      <c r="AA3657" s="18"/>
      <c r="AB3657" s="18"/>
      <c r="AC3657" s="18"/>
      <c r="AD3657" s="18"/>
    </row>
    <row r="3658">
      <c r="A3658" s="119">
        <v>2284.0</v>
      </c>
      <c r="B3658" s="120" t="s">
        <v>1685</v>
      </c>
      <c r="C3658" s="120" t="s">
        <v>416</v>
      </c>
      <c r="D3658" s="120"/>
      <c r="E3658" s="120" t="s">
        <v>1678</v>
      </c>
      <c r="F3658" s="121"/>
      <c r="G3658" s="121" t="s">
        <v>10984</v>
      </c>
      <c r="H3658" s="121" t="s">
        <v>10985</v>
      </c>
      <c r="I3658" s="121" t="s">
        <v>1681</v>
      </c>
      <c r="J3658" s="122" t="s">
        <v>10986</v>
      </c>
      <c r="K3658" s="123" t="s">
        <v>4469</v>
      </c>
      <c r="L3658" s="121" t="s">
        <v>4470</v>
      </c>
      <c r="M3658" s="147"/>
    </row>
    <row r="3659">
      <c r="A3659" s="119">
        <v>2290.0</v>
      </c>
      <c r="B3659" s="120" t="s">
        <v>1685</v>
      </c>
      <c r="C3659" s="120" t="s">
        <v>416</v>
      </c>
      <c r="D3659" s="120"/>
      <c r="E3659" s="120" t="s">
        <v>1729</v>
      </c>
      <c r="F3659" s="121"/>
      <c r="G3659" s="121" t="s">
        <v>10987</v>
      </c>
      <c r="H3659" s="121" t="s">
        <v>10988</v>
      </c>
      <c r="I3659" s="121" t="s">
        <v>1607</v>
      </c>
      <c r="J3659" s="122" t="s">
        <v>10989</v>
      </c>
      <c r="K3659" s="123" t="s">
        <v>10937</v>
      </c>
      <c r="L3659" s="121" t="s">
        <v>10938</v>
      </c>
      <c r="M3659" s="147"/>
    </row>
    <row r="3660">
      <c r="A3660" s="119">
        <v>2297.0</v>
      </c>
      <c r="B3660" s="120" t="s">
        <v>1685</v>
      </c>
      <c r="C3660" s="120" t="s">
        <v>416</v>
      </c>
      <c r="D3660" s="120"/>
      <c r="E3660" s="120" t="s">
        <v>1729</v>
      </c>
      <c r="F3660" s="121"/>
      <c r="G3660" s="121" t="s">
        <v>10990</v>
      </c>
      <c r="H3660" s="121" t="s">
        <v>10988</v>
      </c>
      <c r="I3660" s="121" t="s">
        <v>1607</v>
      </c>
      <c r="J3660" s="122" t="s">
        <v>10991</v>
      </c>
      <c r="K3660" s="123" t="s">
        <v>10941</v>
      </c>
      <c r="L3660" s="121" t="s">
        <v>10942</v>
      </c>
      <c r="M3660" s="147"/>
    </row>
    <row r="3661">
      <c r="A3661" s="119">
        <v>2303.0</v>
      </c>
      <c r="B3661" s="120" t="s">
        <v>1685</v>
      </c>
      <c r="C3661" s="120" t="s">
        <v>416</v>
      </c>
      <c r="D3661" s="120"/>
      <c r="E3661" s="120" t="s">
        <v>1729</v>
      </c>
      <c r="F3661" s="121"/>
      <c r="G3661" s="121" t="s">
        <v>10992</v>
      </c>
      <c r="H3661" s="121" t="s">
        <v>10988</v>
      </c>
      <c r="I3661" s="121" t="s">
        <v>1607</v>
      </c>
      <c r="J3661" s="122" t="s">
        <v>10993</v>
      </c>
      <c r="K3661" s="123" t="s">
        <v>10946</v>
      </c>
      <c r="L3661" s="121" t="s">
        <v>10947</v>
      </c>
      <c r="M3661" s="147"/>
    </row>
    <row r="3662">
      <c r="A3662" s="119">
        <v>2291.0</v>
      </c>
      <c r="B3662" s="120" t="s">
        <v>1685</v>
      </c>
      <c r="C3662" s="120" t="s">
        <v>416</v>
      </c>
      <c r="D3662" s="120"/>
      <c r="E3662" s="120" t="s">
        <v>1729</v>
      </c>
      <c r="F3662" s="121"/>
      <c r="G3662" s="121" t="s">
        <v>10994</v>
      </c>
      <c r="H3662" s="121" t="s">
        <v>10995</v>
      </c>
      <c r="I3662" s="121" t="s">
        <v>1607</v>
      </c>
      <c r="J3662" s="122" t="s">
        <v>10996</v>
      </c>
      <c r="K3662" s="123" t="s">
        <v>10937</v>
      </c>
      <c r="L3662" s="121" t="s">
        <v>10938</v>
      </c>
      <c r="M3662" s="147"/>
    </row>
    <row r="3663">
      <c r="A3663" s="119">
        <v>2298.0</v>
      </c>
      <c r="B3663" s="120" t="s">
        <v>1685</v>
      </c>
      <c r="C3663" s="120" t="s">
        <v>416</v>
      </c>
      <c r="D3663" s="120"/>
      <c r="E3663" s="120" t="s">
        <v>1729</v>
      </c>
      <c r="F3663" s="121"/>
      <c r="G3663" s="121" t="s">
        <v>10997</v>
      </c>
      <c r="H3663" s="121" t="s">
        <v>10995</v>
      </c>
      <c r="I3663" s="121" t="s">
        <v>1607</v>
      </c>
      <c r="J3663" s="122" t="s">
        <v>10998</v>
      </c>
      <c r="K3663" s="123" t="s">
        <v>10941</v>
      </c>
      <c r="L3663" s="121" t="s">
        <v>10942</v>
      </c>
      <c r="M3663" s="147"/>
    </row>
    <row r="3664">
      <c r="A3664" s="119">
        <v>2304.0</v>
      </c>
      <c r="B3664" s="120" t="s">
        <v>1685</v>
      </c>
      <c r="C3664" s="120" t="s">
        <v>416</v>
      </c>
      <c r="D3664" s="120"/>
      <c r="E3664" s="120" t="s">
        <v>1729</v>
      </c>
      <c r="F3664" s="121"/>
      <c r="G3664" s="121" t="s">
        <v>10999</v>
      </c>
      <c r="H3664" s="121" t="s">
        <v>10995</v>
      </c>
      <c r="I3664" s="121" t="s">
        <v>1607</v>
      </c>
      <c r="J3664" s="122" t="s">
        <v>11000</v>
      </c>
      <c r="K3664" s="123" t="s">
        <v>10946</v>
      </c>
      <c r="L3664" s="121" t="s">
        <v>10947</v>
      </c>
      <c r="M3664" s="147"/>
    </row>
    <row r="3665">
      <c r="A3665" s="119">
        <v>2292.0</v>
      </c>
      <c r="B3665" s="120" t="s">
        <v>1685</v>
      </c>
      <c r="C3665" s="120" t="s">
        <v>416</v>
      </c>
      <c r="D3665" s="120"/>
      <c r="E3665" s="120" t="s">
        <v>1729</v>
      </c>
      <c r="F3665" s="121"/>
      <c r="G3665" s="121" t="s">
        <v>11001</v>
      </c>
      <c r="H3665" s="121" t="s">
        <v>11002</v>
      </c>
      <c r="I3665" s="121" t="s">
        <v>1607</v>
      </c>
      <c r="J3665" s="122" t="s">
        <v>11003</v>
      </c>
      <c r="K3665" s="123" t="s">
        <v>10937</v>
      </c>
      <c r="L3665" s="121" t="s">
        <v>10938</v>
      </c>
      <c r="M3665" s="147"/>
    </row>
    <row r="3666">
      <c r="A3666" s="119">
        <v>2299.0</v>
      </c>
      <c r="B3666" s="120" t="s">
        <v>1685</v>
      </c>
      <c r="C3666" s="120" t="s">
        <v>416</v>
      </c>
      <c r="D3666" s="120"/>
      <c r="E3666" s="120" t="s">
        <v>1729</v>
      </c>
      <c r="F3666" s="121"/>
      <c r="G3666" s="121" t="s">
        <v>11004</v>
      </c>
      <c r="H3666" s="121" t="s">
        <v>11002</v>
      </c>
      <c r="I3666" s="121" t="s">
        <v>1607</v>
      </c>
      <c r="J3666" s="122" t="s">
        <v>11005</v>
      </c>
      <c r="K3666" s="123" t="s">
        <v>10941</v>
      </c>
      <c r="L3666" s="121" t="s">
        <v>10942</v>
      </c>
      <c r="M3666" s="147"/>
    </row>
    <row r="3667">
      <c r="A3667" s="119">
        <v>2305.0</v>
      </c>
      <c r="B3667" s="120" t="s">
        <v>1685</v>
      </c>
      <c r="C3667" s="120" t="s">
        <v>416</v>
      </c>
      <c r="D3667" s="120"/>
      <c r="E3667" s="120" t="s">
        <v>1729</v>
      </c>
      <c r="F3667" s="121"/>
      <c r="G3667" s="121" t="s">
        <v>11006</v>
      </c>
      <c r="H3667" s="121" t="s">
        <v>11002</v>
      </c>
      <c r="I3667" s="121" t="s">
        <v>1607</v>
      </c>
      <c r="J3667" s="122" t="s">
        <v>11007</v>
      </c>
      <c r="K3667" s="123" t="s">
        <v>10946</v>
      </c>
      <c r="L3667" s="121" t="s">
        <v>10947</v>
      </c>
      <c r="M3667" s="147"/>
    </row>
    <row r="3668">
      <c r="A3668" s="119">
        <v>2293.0</v>
      </c>
      <c r="B3668" s="120" t="s">
        <v>1685</v>
      </c>
      <c r="C3668" s="120" t="s">
        <v>416</v>
      </c>
      <c r="D3668" s="120"/>
      <c r="E3668" s="120" t="s">
        <v>1729</v>
      </c>
      <c r="F3668" s="121"/>
      <c r="G3668" s="121" t="s">
        <v>11008</v>
      </c>
      <c r="H3668" s="121" t="s">
        <v>11009</v>
      </c>
      <c r="I3668" s="121" t="s">
        <v>1607</v>
      </c>
      <c r="J3668" s="122" t="s">
        <v>11010</v>
      </c>
      <c r="K3668" s="123" t="s">
        <v>10937</v>
      </c>
      <c r="L3668" s="121" t="s">
        <v>10938</v>
      </c>
      <c r="M3668" s="147"/>
    </row>
    <row r="3669">
      <c r="A3669" s="119">
        <v>2300.0</v>
      </c>
      <c r="B3669" s="120" t="s">
        <v>1685</v>
      </c>
      <c r="C3669" s="120" t="s">
        <v>416</v>
      </c>
      <c r="D3669" s="120"/>
      <c r="E3669" s="120" t="s">
        <v>1729</v>
      </c>
      <c r="F3669" s="121"/>
      <c r="G3669" s="121" t="s">
        <v>11011</v>
      </c>
      <c r="H3669" s="121" t="s">
        <v>11009</v>
      </c>
      <c r="I3669" s="121" t="s">
        <v>1607</v>
      </c>
      <c r="J3669" s="122" t="s">
        <v>11012</v>
      </c>
      <c r="K3669" s="123" t="s">
        <v>10941</v>
      </c>
      <c r="L3669" s="121" t="s">
        <v>10942</v>
      </c>
      <c r="M3669" s="147"/>
    </row>
    <row r="3670">
      <c r="A3670" s="119">
        <v>2306.0</v>
      </c>
      <c r="B3670" s="120" t="s">
        <v>1685</v>
      </c>
      <c r="C3670" s="120" t="s">
        <v>416</v>
      </c>
      <c r="D3670" s="120"/>
      <c r="E3670" s="120" t="s">
        <v>1729</v>
      </c>
      <c r="F3670" s="121"/>
      <c r="G3670" s="121" t="s">
        <v>11013</v>
      </c>
      <c r="H3670" s="121" t="s">
        <v>11009</v>
      </c>
      <c r="I3670" s="121" t="s">
        <v>1607</v>
      </c>
      <c r="J3670" s="122" t="s">
        <v>11014</v>
      </c>
      <c r="K3670" s="123" t="s">
        <v>10946</v>
      </c>
      <c r="L3670" s="121" t="s">
        <v>10947</v>
      </c>
      <c r="M3670" s="147"/>
    </row>
    <row r="3671">
      <c r="A3671" s="119">
        <v>2294.0</v>
      </c>
      <c r="B3671" s="120" t="s">
        <v>1685</v>
      </c>
      <c r="C3671" s="120" t="s">
        <v>416</v>
      </c>
      <c r="D3671" s="120"/>
      <c r="E3671" s="120" t="s">
        <v>1729</v>
      </c>
      <c r="F3671" s="121"/>
      <c r="G3671" s="121" t="s">
        <v>11015</v>
      </c>
      <c r="H3671" s="121" t="s">
        <v>11016</v>
      </c>
      <c r="I3671" s="121" t="s">
        <v>1607</v>
      </c>
      <c r="J3671" s="122" t="s">
        <v>11017</v>
      </c>
      <c r="K3671" s="123" t="s">
        <v>10937</v>
      </c>
      <c r="L3671" s="121" t="s">
        <v>10938</v>
      </c>
      <c r="M3671" s="147"/>
    </row>
    <row r="3672">
      <c r="A3672" s="119">
        <v>2301.0</v>
      </c>
      <c r="B3672" s="120" t="s">
        <v>1685</v>
      </c>
      <c r="C3672" s="120" t="s">
        <v>416</v>
      </c>
      <c r="D3672" s="120"/>
      <c r="E3672" s="120" t="s">
        <v>1729</v>
      </c>
      <c r="F3672" s="121"/>
      <c r="G3672" s="121" t="s">
        <v>11018</v>
      </c>
      <c r="H3672" s="121" t="s">
        <v>11016</v>
      </c>
      <c r="I3672" s="121" t="s">
        <v>1607</v>
      </c>
      <c r="J3672" s="122" t="s">
        <v>11019</v>
      </c>
      <c r="K3672" s="123" t="s">
        <v>10941</v>
      </c>
      <c r="L3672" s="121" t="s">
        <v>10942</v>
      </c>
      <c r="M3672" s="147"/>
    </row>
    <row r="3673">
      <c r="A3673" s="119">
        <v>2307.0</v>
      </c>
      <c r="B3673" s="120" t="s">
        <v>1685</v>
      </c>
      <c r="C3673" s="120" t="s">
        <v>416</v>
      </c>
      <c r="D3673" s="120"/>
      <c r="E3673" s="120" t="s">
        <v>1729</v>
      </c>
      <c r="F3673" s="121"/>
      <c r="G3673" s="121" t="s">
        <v>11020</v>
      </c>
      <c r="H3673" s="121" t="s">
        <v>11016</v>
      </c>
      <c r="I3673" s="121" t="s">
        <v>1607</v>
      </c>
      <c r="J3673" s="122" t="s">
        <v>11021</v>
      </c>
      <c r="K3673" s="123" t="s">
        <v>10946</v>
      </c>
      <c r="L3673" s="121" t="s">
        <v>10947</v>
      </c>
      <c r="M3673" s="147"/>
    </row>
    <row r="3674">
      <c r="A3674" s="119">
        <v>2295.0</v>
      </c>
      <c r="B3674" s="120" t="s">
        <v>1685</v>
      </c>
      <c r="C3674" s="120" t="s">
        <v>416</v>
      </c>
      <c r="D3674" s="120"/>
      <c r="E3674" s="120" t="s">
        <v>1729</v>
      </c>
      <c r="F3674" s="121"/>
      <c r="G3674" s="121" t="s">
        <v>11022</v>
      </c>
      <c r="H3674" s="121" t="s">
        <v>11023</v>
      </c>
      <c r="I3674" s="121" t="s">
        <v>1607</v>
      </c>
      <c r="J3674" s="122" t="s">
        <v>11024</v>
      </c>
      <c r="K3674" s="123" t="s">
        <v>10937</v>
      </c>
      <c r="L3674" s="121" t="s">
        <v>10938</v>
      </c>
      <c r="M3674" s="147"/>
    </row>
    <row r="3675">
      <c r="A3675" s="119">
        <v>2308.0</v>
      </c>
      <c r="B3675" s="120" t="s">
        <v>1685</v>
      </c>
      <c r="C3675" s="120" t="s">
        <v>416</v>
      </c>
      <c r="D3675" s="120"/>
      <c r="E3675" s="120" t="s">
        <v>1729</v>
      </c>
      <c r="F3675" s="121"/>
      <c r="G3675" s="121" t="s">
        <v>11025</v>
      </c>
      <c r="H3675" s="121" t="s">
        <v>11023</v>
      </c>
      <c r="I3675" s="121" t="s">
        <v>1607</v>
      </c>
      <c r="J3675" s="122" t="s">
        <v>11026</v>
      </c>
      <c r="K3675" s="123" t="s">
        <v>10946</v>
      </c>
      <c r="L3675" s="121" t="s">
        <v>10947</v>
      </c>
      <c r="M3675" s="147"/>
    </row>
    <row r="3676">
      <c r="A3676" s="119">
        <v>2309.0</v>
      </c>
      <c r="B3676" s="120" t="s">
        <v>1685</v>
      </c>
      <c r="C3676" s="120" t="s">
        <v>416</v>
      </c>
      <c r="D3676" s="120"/>
      <c r="E3676" s="120" t="s">
        <v>1729</v>
      </c>
      <c r="F3676" s="121"/>
      <c r="G3676" s="121" t="s">
        <v>11027</v>
      </c>
      <c r="H3676" s="121" t="s">
        <v>11028</v>
      </c>
      <c r="I3676" s="121" t="s">
        <v>1607</v>
      </c>
      <c r="J3676" s="122" t="s">
        <v>11029</v>
      </c>
      <c r="K3676" s="123" t="s">
        <v>10946</v>
      </c>
      <c r="L3676" s="121" t="s">
        <v>10947</v>
      </c>
      <c r="M3676" s="147"/>
    </row>
    <row r="3677">
      <c r="A3677" s="119">
        <v>2310.0</v>
      </c>
      <c r="B3677" s="120" t="s">
        <v>1685</v>
      </c>
      <c r="C3677" s="120" t="s">
        <v>416</v>
      </c>
      <c r="D3677" s="120"/>
      <c r="E3677" s="120" t="s">
        <v>1729</v>
      </c>
      <c r="F3677" s="121"/>
      <c r="G3677" s="121" t="s">
        <v>11030</v>
      </c>
      <c r="H3677" s="121" t="s">
        <v>11031</v>
      </c>
      <c r="I3677" s="121" t="s">
        <v>1607</v>
      </c>
      <c r="J3677" s="122" t="s">
        <v>11032</v>
      </c>
      <c r="K3677" s="123" t="s">
        <v>10946</v>
      </c>
      <c r="L3677" s="121" t="s">
        <v>10947</v>
      </c>
      <c r="M3677" s="147"/>
    </row>
    <row r="3678">
      <c r="A3678" s="119">
        <v>2329.0</v>
      </c>
      <c r="B3678" s="120" t="s">
        <v>1685</v>
      </c>
      <c r="C3678" s="120" t="s">
        <v>416</v>
      </c>
      <c r="D3678" s="120"/>
      <c r="E3678" s="120" t="s">
        <v>1619</v>
      </c>
      <c r="F3678" s="121"/>
      <c r="G3678" s="121" t="s">
        <v>11033</v>
      </c>
      <c r="H3678" s="121" t="s">
        <v>11034</v>
      </c>
      <c r="I3678" s="121" t="s">
        <v>1588</v>
      </c>
      <c r="J3678" s="122" t="s">
        <v>11035</v>
      </c>
      <c r="K3678" s="123" t="s">
        <v>11036</v>
      </c>
      <c r="L3678" s="121" t="s">
        <v>11037</v>
      </c>
      <c r="M3678" s="147"/>
    </row>
    <row r="3679">
      <c r="A3679" s="119">
        <v>2324.0</v>
      </c>
      <c r="B3679" s="120" t="s">
        <v>1685</v>
      </c>
      <c r="C3679" s="120" t="s">
        <v>416</v>
      </c>
      <c r="D3679" s="120"/>
      <c r="E3679" s="120" t="s">
        <v>1619</v>
      </c>
      <c r="F3679" s="121"/>
      <c r="G3679" s="121" t="s">
        <v>11038</v>
      </c>
      <c r="H3679" s="121" t="s">
        <v>11039</v>
      </c>
      <c r="I3679" s="121" t="s">
        <v>1588</v>
      </c>
      <c r="J3679" s="122" t="s">
        <v>11040</v>
      </c>
      <c r="K3679" s="123" t="s">
        <v>11036</v>
      </c>
      <c r="L3679" s="121" t="s">
        <v>11037</v>
      </c>
      <c r="M3679" s="147"/>
    </row>
    <row r="3680">
      <c r="A3680" s="119">
        <v>2325.0</v>
      </c>
      <c r="B3680" s="120" t="s">
        <v>1685</v>
      </c>
      <c r="C3680" s="120" t="s">
        <v>416</v>
      </c>
      <c r="D3680" s="120"/>
      <c r="E3680" s="120" t="s">
        <v>1619</v>
      </c>
      <c r="F3680" s="121"/>
      <c r="G3680" s="121" t="s">
        <v>11041</v>
      </c>
      <c r="H3680" s="121" t="s">
        <v>11039</v>
      </c>
      <c r="I3680" s="121" t="s">
        <v>1588</v>
      </c>
      <c r="J3680" s="122" t="s">
        <v>11042</v>
      </c>
      <c r="K3680" s="123" t="s">
        <v>11036</v>
      </c>
      <c r="L3680" s="121" t="s">
        <v>11037</v>
      </c>
      <c r="M3680" s="147"/>
    </row>
    <row r="3681">
      <c r="A3681" s="119">
        <v>2326.0</v>
      </c>
      <c r="B3681" s="120" t="s">
        <v>1685</v>
      </c>
      <c r="C3681" s="120" t="s">
        <v>416</v>
      </c>
      <c r="D3681" s="120"/>
      <c r="E3681" s="120" t="s">
        <v>1619</v>
      </c>
      <c r="F3681" s="121"/>
      <c r="G3681" s="121" t="s">
        <v>11043</v>
      </c>
      <c r="H3681" s="121" t="s">
        <v>11044</v>
      </c>
      <c r="I3681" s="121" t="s">
        <v>1588</v>
      </c>
      <c r="J3681" s="122" t="s">
        <v>11045</v>
      </c>
      <c r="K3681" s="123" t="s">
        <v>11036</v>
      </c>
      <c r="L3681" s="121" t="s">
        <v>11037</v>
      </c>
      <c r="M3681" s="147"/>
    </row>
    <row r="3682">
      <c r="A3682" s="119">
        <v>2327.0</v>
      </c>
      <c r="B3682" s="120" t="s">
        <v>1685</v>
      </c>
      <c r="C3682" s="120" t="s">
        <v>416</v>
      </c>
      <c r="D3682" s="120"/>
      <c r="E3682" s="120" t="s">
        <v>1619</v>
      </c>
      <c r="F3682" s="121"/>
      <c r="G3682" s="121" t="s">
        <v>11046</v>
      </c>
      <c r="H3682" s="121" t="s">
        <v>11047</v>
      </c>
      <c r="I3682" s="121" t="s">
        <v>1588</v>
      </c>
      <c r="J3682" s="122" t="s">
        <v>11048</v>
      </c>
      <c r="K3682" s="123" t="s">
        <v>11036</v>
      </c>
      <c r="L3682" s="121" t="s">
        <v>11037</v>
      </c>
      <c r="M3682" s="147"/>
    </row>
    <row r="3683">
      <c r="A3683" s="119">
        <v>2328.0</v>
      </c>
      <c r="B3683" s="120" t="s">
        <v>1685</v>
      </c>
      <c r="C3683" s="120" t="s">
        <v>416</v>
      </c>
      <c r="D3683" s="120"/>
      <c r="E3683" s="120" t="s">
        <v>1619</v>
      </c>
      <c r="F3683" s="121"/>
      <c r="G3683" s="121" t="s">
        <v>11049</v>
      </c>
      <c r="H3683" s="121" t="s">
        <v>11050</v>
      </c>
      <c r="I3683" s="121" t="s">
        <v>1588</v>
      </c>
      <c r="J3683" s="122" t="s">
        <v>11051</v>
      </c>
      <c r="K3683" s="123" t="s">
        <v>11036</v>
      </c>
      <c r="L3683" s="121" t="s">
        <v>11037</v>
      </c>
      <c r="M3683" s="147"/>
    </row>
    <row r="3684">
      <c r="A3684" s="126">
        <v>2338.0</v>
      </c>
      <c r="B3684" s="127" t="s">
        <v>1711</v>
      </c>
      <c r="C3684" s="127" t="s">
        <v>416</v>
      </c>
      <c r="D3684" s="127"/>
      <c r="E3684" s="127" t="s">
        <v>1619</v>
      </c>
      <c r="F3684" s="128"/>
      <c r="G3684" s="128" t="s">
        <v>11052</v>
      </c>
      <c r="H3684" s="128" t="s">
        <v>11053</v>
      </c>
      <c r="I3684" s="128" t="s">
        <v>1588</v>
      </c>
      <c r="J3684" s="129" t="s">
        <v>11054</v>
      </c>
      <c r="K3684" s="130" t="s">
        <v>11055</v>
      </c>
      <c r="L3684" s="128" t="s">
        <v>11056</v>
      </c>
      <c r="M3684" s="145"/>
    </row>
    <row r="3685">
      <c r="A3685" s="126">
        <v>2339.0</v>
      </c>
      <c r="B3685" s="127" t="s">
        <v>1711</v>
      </c>
      <c r="C3685" s="127" t="s">
        <v>416</v>
      </c>
      <c r="D3685" s="127"/>
      <c r="E3685" s="127" t="s">
        <v>1619</v>
      </c>
      <c r="F3685" s="128"/>
      <c r="G3685" s="128" t="s">
        <v>11057</v>
      </c>
      <c r="H3685" s="128" t="s">
        <v>11053</v>
      </c>
      <c r="I3685" s="128" t="s">
        <v>1588</v>
      </c>
      <c r="J3685" s="129" t="s">
        <v>11058</v>
      </c>
      <c r="K3685" s="130" t="s">
        <v>11059</v>
      </c>
      <c r="L3685" s="128" t="s">
        <v>11060</v>
      </c>
      <c r="M3685" s="145"/>
    </row>
    <row r="3686">
      <c r="A3686" s="119">
        <v>2334.0</v>
      </c>
      <c r="B3686" s="120" t="s">
        <v>1685</v>
      </c>
      <c r="C3686" s="120" t="s">
        <v>416</v>
      </c>
      <c r="D3686" s="120"/>
      <c r="E3686" s="120" t="s">
        <v>1619</v>
      </c>
      <c r="F3686" s="121"/>
      <c r="G3686" s="121" t="s">
        <v>11061</v>
      </c>
      <c r="H3686" s="121" t="s">
        <v>11062</v>
      </c>
      <c r="I3686" s="121" t="s">
        <v>1588</v>
      </c>
      <c r="J3686" s="122" t="s">
        <v>11063</v>
      </c>
      <c r="K3686" s="123" t="s">
        <v>11064</v>
      </c>
      <c r="L3686" s="121" t="s">
        <v>11065</v>
      </c>
      <c r="M3686" s="147"/>
    </row>
    <row r="3687">
      <c r="A3687" s="119">
        <v>2335.0</v>
      </c>
      <c r="B3687" s="120" t="s">
        <v>1685</v>
      </c>
      <c r="C3687" s="120" t="s">
        <v>416</v>
      </c>
      <c r="D3687" s="120"/>
      <c r="E3687" s="120" t="s">
        <v>1619</v>
      </c>
      <c r="F3687" s="121"/>
      <c r="G3687" s="121" t="s">
        <v>11066</v>
      </c>
      <c r="H3687" s="121" t="s">
        <v>11067</v>
      </c>
      <c r="I3687" s="121" t="s">
        <v>1588</v>
      </c>
      <c r="J3687" s="122" t="s">
        <v>11068</v>
      </c>
      <c r="K3687" s="123" t="s">
        <v>11069</v>
      </c>
      <c r="L3687" s="121" t="s">
        <v>11070</v>
      </c>
      <c r="M3687" s="147"/>
    </row>
    <row r="3688">
      <c r="A3688" s="119">
        <v>2337.0</v>
      </c>
      <c r="B3688" s="120" t="s">
        <v>1685</v>
      </c>
      <c r="C3688" s="120" t="s">
        <v>416</v>
      </c>
      <c r="D3688" s="120"/>
      <c r="E3688" s="120" t="s">
        <v>1619</v>
      </c>
      <c r="F3688" s="121"/>
      <c r="G3688" s="121" t="s">
        <v>11071</v>
      </c>
      <c r="H3688" s="121" t="s">
        <v>11067</v>
      </c>
      <c r="I3688" s="121" t="s">
        <v>1588</v>
      </c>
      <c r="J3688" s="122" t="s">
        <v>11072</v>
      </c>
      <c r="K3688" s="123" t="s">
        <v>11073</v>
      </c>
      <c r="L3688" s="121" t="s">
        <v>11074</v>
      </c>
      <c r="M3688" s="147"/>
    </row>
    <row r="3689">
      <c r="A3689" s="126">
        <v>2340.0</v>
      </c>
      <c r="B3689" s="127" t="s">
        <v>1711</v>
      </c>
      <c r="C3689" s="127" t="s">
        <v>416</v>
      </c>
      <c r="D3689" s="127"/>
      <c r="E3689" s="127" t="s">
        <v>1619</v>
      </c>
      <c r="F3689" s="128"/>
      <c r="G3689" s="128" t="s">
        <v>11075</v>
      </c>
      <c r="H3689" s="128" t="s">
        <v>11067</v>
      </c>
      <c r="I3689" s="128" t="s">
        <v>1588</v>
      </c>
      <c r="J3689" s="129" t="s">
        <v>11076</v>
      </c>
      <c r="K3689" s="130" t="s">
        <v>11077</v>
      </c>
      <c r="L3689" s="128" t="s">
        <v>11078</v>
      </c>
      <c r="M3689" s="145"/>
    </row>
    <row r="3690">
      <c r="A3690" s="119">
        <v>2323.0</v>
      </c>
      <c r="B3690" s="120" t="s">
        <v>1685</v>
      </c>
      <c r="C3690" s="120" t="s">
        <v>416</v>
      </c>
      <c r="D3690" s="120"/>
      <c r="E3690" s="120" t="s">
        <v>1619</v>
      </c>
      <c r="F3690" s="121"/>
      <c r="G3690" s="121" t="s">
        <v>11079</v>
      </c>
      <c r="H3690" s="121" t="s">
        <v>11080</v>
      </c>
      <c r="I3690" s="121" t="s">
        <v>1588</v>
      </c>
      <c r="J3690" s="122" t="s">
        <v>11081</v>
      </c>
      <c r="K3690" s="123" t="s">
        <v>11082</v>
      </c>
      <c r="L3690" s="121" t="s">
        <v>11083</v>
      </c>
      <c r="M3690" s="147"/>
    </row>
    <row r="3691">
      <c r="A3691" s="119">
        <v>2322.0</v>
      </c>
      <c r="B3691" s="120" t="s">
        <v>1685</v>
      </c>
      <c r="C3691" s="120" t="s">
        <v>416</v>
      </c>
      <c r="D3691" s="120"/>
      <c r="E3691" s="120" t="s">
        <v>1619</v>
      </c>
      <c r="F3691" s="121"/>
      <c r="G3691" s="121" t="s">
        <v>11084</v>
      </c>
      <c r="H3691" s="121" t="s">
        <v>11085</v>
      </c>
      <c r="I3691" s="121" t="s">
        <v>1588</v>
      </c>
      <c r="J3691" s="122" t="s">
        <v>11086</v>
      </c>
      <c r="K3691" s="123" t="s">
        <v>11087</v>
      </c>
      <c r="L3691" s="121" t="s">
        <v>11088</v>
      </c>
      <c r="M3691" s="147"/>
    </row>
    <row r="3692">
      <c r="A3692" s="119">
        <v>2330.0</v>
      </c>
      <c r="B3692" s="120" t="s">
        <v>1685</v>
      </c>
      <c r="C3692" s="120" t="s">
        <v>416</v>
      </c>
      <c r="D3692" s="120"/>
      <c r="E3692" s="120" t="s">
        <v>1619</v>
      </c>
      <c r="F3692" s="121"/>
      <c r="G3692" s="121" t="s">
        <v>11089</v>
      </c>
      <c r="H3692" s="121" t="s">
        <v>11085</v>
      </c>
      <c r="I3692" s="121" t="s">
        <v>1588</v>
      </c>
      <c r="J3692" s="122" t="s">
        <v>11090</v>
      </c>
      <c r="K3692" s="123" t="s">
        <v>11091</v>
      </c>
      <c r="L3692" s="121" t="s">
        <v>11092</v>
      </c>
      <c r="M3692" s="147"/>
    </row>
    <row r="3693">
      <c r="A3693" s="119">
        <v>2331.0</v>
      </c>
      <c r="B3693" s="120" t="s">
        <v>1685</v>
      </c>
      <c r="C3693" s="120" t="s">
        <v>416</v>
      </c>
      <c r="D3693" s="120"/>
      <c r="E3693" s="120" t="s">
        <v>1619</v>
      </c>
      <c r="F3693" s="121"/>
      <c r="G3693" s="121" t="s">
        <v>11093</v>
      </c>
      <c r="H3693" s="121" t="s">
        <v>11085</v>
      </c>
      <c r="I3693" s="121" t="s">
        <v>1588</v>
      </c>
      <c r="J3693" s="122" t="s">
        <v>11094</v>
      </c>
      <c r="K3693" s="123" t="s">
        <v>11095</v>
      </c>
      <c r="L3693" s="121" t="s">
        <v>11096</v>
      </c>
      <c r="M3693" s="147"/>
    </row>
    <row r="3694">
      <c r="A3694" s="119">
        <v>2332.0</v>
      </c>
      <c r="B3694" s="120" t="s">
        <v>1685</v>
      </c>
      <c r="C3694" s="120" t="s">
        <v>416</v>
      </c>
      <c r="D3694" s="120"/>
      <c r="E3694" s="120" t="s">
        <v>1619</v>
      </c>
      <c r="F3694" s="121"/>
      <c r="G3694" s="121" t="s">
        <v>11097</v>
      </c>
      <c r="H3694" s="121" t="s">
        <v>11085</v>
      </c>
      <c r="I3694" s="121" t="s">
        <v>1588</v>
      </c>
      <c r="J3694" s="122" t="s">
        <v>11098</v>
      </c>
      <c r="K3694" s="123" t="s">
        <v>11099</v>
      </c>
      <c r="L3694" s="121" t="s">
        <v>11100</v>
      </c>
      <c r="M3694" s="147"/>
    </row>
    <row r="3695">
      <c r="A3695" s="119">
        <v>2336.0</v>
      </c>
      <c r="B3695" s="120" t="s">
        <v>1685</v>
      </c>
      <c r="C3695" s="120" t="s">
        <v>416</v>
      </c>
      <c r="D3695" s="120"/>
      <c r="E3695" s="120" t="s">
        <v>1619</v>
      </c>
      <c r="F3695" s="121"/>
      <c r="G3695" s="121" t="s">
        <v>11101</v>
      </c>
      <c r="H3695" s="121" t="s">
        <v>11102</v>
      </c>
      <c r="I3695" s="121" t="s">
        <v>1588</v>
      </c>
      <c r="J3695" s="122" t="s">
        <v>11103</v>
      </c>
      <c r="K3695" s="123" t="s">
        <v>11104</v>
      </c>
      <c r="L3695" s="121" t="s">
        <v>11105</v>
      </c>
      <c r="M3695" s="147"/>
    </row>
    <row r="3696">
      <c r="A3696" s="119">
        <v>2349.0</v>
      </c>
      <c r="B3696" s="120" t="s">
        <v>1685</v>
      </c>
      <c r="C3696" s="120" t="s">
        <v>416</v>
      </c>
      <c r="D3696" s="120"/>
      <c r="E3696" s="120" t="s">
        <v>1654</v>
      </c>
      <c r="F3696" s="121"/>
      <c r="G3696" s="121" t="s">
        <v>11106</v>
      </c>
      <c r="H3696" s="121" t="s">
        <v>11107</v>
      </c>
      <c r="I3696" s="121" t="s">
        <v>1600</v>
      </c>
      <c r="J3696" s="122" t="s">
        <v>11108</v>
      </c>
      <c r="K3696" s="123" t="s">
        <v>3304</v>
      </c>
      <c r="L3696" s="121" t="s">
        <v>3305</v>
      </c>
      <c r="M3696" s="147"/>
    </row>
    <row r="3697">
      <c r="A3697" s="119">
        <v>2351.0</v>
      </c>
      <c r="B3697" s="120" t="s">
        <v>1685</v>
      </c>
      <c r="C3697" s="120" t="s">
        <v>416</v>
      </c>
      <c r="D3697" s="120"/>
      <c r="E3697" s="120" t="s">
        <v>1654</v>
      </c>
      <c r="F3697" s="121"/>
      <c r="G3697" s="121" t="s">
        <v>11106</v>
      </c>
      <c r="H3697" s="121" t="s">
        <v>11107</v>
      </c>
      <c r="I3697" s="121" t="s">
        <v>1600</v>
      </c>
      <c r="J3697" s="122" t="s">
        <v>11109</v>
      </c>
      <c r="K3697" s="123" t="s">
        <v>3307</v>
      </c>
      <c r="L3697" s="121" t="s">
        <v>3308</v>
      </c>
      <c r="M3697" s="147"/>
    </row>
    <row r="3698">
      <c r="A3698" s="119">
        <v>2353.0</v>
      </c>
      <c r="B3698" s="120" t="s">
        <v>1685</v>
      </c>
      <c r="C3698" s="120" t="s">
        <v>416</v>
      </c>
      <c r="D3698" s="120"/>
      <c r="E3698" s="120" t="s">
        <v>1654</v>
      </c>
      <c r="F3698" s="121"/>
      <c r="G3698" s="121" t="s">
        <v>11106</v>
      </c>
      <c r="H3698" s="121" t="s">
        <v>11107</v>
      </c>
      <c r="I3698" s="121" t="s">
        <v>1600</v>
      </c>
      <c r="J3698" s="122" t="s">
        <v>11110</v>
      </c>
      <c r="K3698" s="123" t="s">
        <v>3312</v>
      </c>
      <c r="L3698" s="121" t="s">
        <v>3313</v>
      </c>
      <c r="M3698" s="147"/>
    </row>
    <row r="3699">
      <c r="A3699" s="126">
        <v>2347.0</v>
      </c>
      <c r="B3699" s="127" t="s">
        <v>1711</v>
      </c>
      <c r="C3699" s="127" t="s">
        <v>416</v>
      </c>
      <c r="D3699" s="127"/>
      <c r="E3699" s="127" t="s">
        <v>1719</v>
      </c>
      <c r="F3699" s="128"/>
      <c r="G3699" s="128" t="s">
        <v>11111</v>
      </c>
      <c r="H3699" s="128" t="s">
        <v>11112</v>
      </c>
      <c r="I3699" s="128" t="s">
        <v>1722</v>
      </c>
      <c r="J3699" s="129" t="s">
        <v>11113</v>
      </c>
      <c r="K3699" s="130" t="s">
        <v>1890</v>
      </c>
      <c r="L3699" s="128" t="s">
        <v>1891</v>
      </c>
      <c r="M3699" s="145"/>
    </row>
    <row r="3700">
      <c r="A3700" s="126">
        <v>2287.0</v>
      </c>
      <c r="B3700" s="127" t="s">
        <v>1711</v>
      </c>
      <c r="C3700" s="127" t="s">
        <v>416</v>
      </c>
      <c r="D3700" s="127"/>
      <c r="E3700" s="127" t="s">
        <v>1678</v>
      </c>
      <c r="F3700" s="128"/>
      <c r="G3700" s="128" t="s">
        <v>11114</v>
      </c>
      <c r="H3700" s="128" t="s">
        <v>11115</v>
      </c>
      <c r="I3700" s="128" t="s">
        <v>1681</v>
      </c>
      <c r="J3700" s="129" t="s">
        <v>11116</v>
      </c>
      <c r="K3700" s="130" t="s">
        <v>6770</v>
      </c>
      <c r="L3700" s="128" t="s">
        <v>10166</v>
      </c>
      <c r="M3700" s="145"/>
    </row>
    <row r="3701">
      <c r="A3701" s="119">
        <v>2333.0</v>
      </c>
      <c r="B3701" s="120" t="s">
        <v>1685</v>
      </c>
      <c r="C3701" s="120" t="s">
        <v>416</v>
      </c>
      <c r="D3701" s="120"/>
      <c r="E3701" s="120" t="s">
        <v>1619</v>
      </c>
      <c r="F3701" s="121"/>
      <c r="G3701" s="121" t="s">
        <v>11111</v>
      </c>
      <c r="H3701" s="121" t="s">
        <v>11117</v>
      </c>
      <c r="I3701" s="121" t="s">
        <v>1588</v>
      </c>
      <c r="J3701" s="122" t="s">
        <v>11118</v>
      </c>
      <c r="K3701" s="123" t="s">
        <v>1693</v>
      </c>
      <c r="L3701" s="121" t="s">
        <v>1694</v>
      </c>
      <c r="M3701" s="147"/>
    </row>
    <row r="3702">
      <c r="A3702" s="119">
        <v>2311.0</v>
      </c>
      <c r="B3702" s="120" t="s">
        <v>1685</v>
      </c>
      <c r="C3702" s="120" t="s">
        <v>416</v>
      </c>
      <c r="D3702" s="120"/>
      <c r="E3702" s="120" t="s">
        <v>1729</v>
      </c>
      <c r="F3702" s="121"/>
      <c r="G3702" s="121" t="s">
        <v>11119</v>
      </c>
      <c r="H3702" s="121" t="s">
        <v>11120</v>
      </c>
      <c r="I3702" s="121" t="s">
        <v>1607</v>
      </c>
      <c r="J3702" s="122" t="s">
        <v>11121</v>
      </c>
      <c r="K3702" s="123" t="s">
        <v>10946</v>
      </c>
      <c r="L3702" s="121" t="s">
        <v>10947</v>
      </c>
      <c r="M3702" s="147"/>
    </row>
    <row r="3703">
      <c r="A3703" s="119">
        <v>2313.0</v>
      </c>
      <c r="B3703" s="120" t="s">
        <v>1685</v>
      </c>
      <c r="C3703" s="120" t="s">
        <v>416</v>
      </c>
      <c r="D3703" s="120"/>
      <c r="E3703" s="120" t="s">
        <v>1729</v>
      </c>
      <c r="F3703" s="121"/>
      <c r="G3703" s="121" t="s">
        <v>11122</v>
      </c>
      <c r="H3703" s="121" t="s">
        <v>11123</v>
      </c>
      <c r="I3703" s="121" t="s">
        <v>1607</v>
      </c>
      <c r="J3703" s="122" t="s">
        <v>11124</v>
      </c>
      <c r="K3703" s="123" t="s">
        <v>10951</v>
      </c>
      <c r="L3703" s="121" t="s">
        <v>10952</v>
      </c>
      <c r="M3703" s="147"/>
    </row>
    <row r="3704">
      <c r="A3704" s="119">
        <v>2344.0</v>
      </c>
      <c r="B3704" s="120" t="s">
        <v>1685</v>
      </c>
      <c r="C3704" s="120" t="s">
        <v>416</v>
      </c>
      <c r="D3704" s="120"/>
      <c r="E3704" s="120" t="s">
        <v>1719</v>
      </c>
      <c r="F3704" s="121"/>
      <c r="G3704" s="121" t="s">
        <v>11125</v>
      </c>
      <c r="H3704" s="121" t="s">
        <v>11126</v>
      </c>
      <c r="I3704" s="121" t="s">
        <v>1722</v>
      </c>
      <c r="J3704" s="122" t="s">
        <v>11127</v>
      </c>
      <c r="K3704" s="123" t="s">
        <v>10927</v>
      </c>
      <c r="L3704" s="121" t="s">
        <v>10928</v>
      </c>
      <c r="M3704" s="147"/>
    </row>
    <row r="3705">
      <c r="A3705" s="119">
        <v>2345.0</v>
      </c>
      <c r="B3705" s="120" t="s">
        <v>1685</v>
      </c>
      <c r="C3705" s="120" t="s">
        <v>416</v>
      </c>
      <c r="D3705" s="120"/>
      <c r="E3705" s="120" t="s">
        <v>1719</v>
      </c>
      <c r="F3705" s="121"/>
      <c r="G3705" s="121" t="s">
        <v>11128</v>
      </c>
      <c r="H3705" s="121" t="s">
        <v>11129</v>
      </c>
      <c r="I3705" s="121" t="s">
        <v>1722</v>
      </c>
      <c r="J3705" s="122" t="s">
        <v>11130</v>
      </c>
      <c r="K3705" s="123" t="s">
        <v>10927</v>
      </c>
      <c r="L3705" s="121" t="s">
        <v>10928</v>
      </c>
      <c r="M3705" s="147"/>
    </row>
    <row r="3706">
      <c r="A3706" s="108">
        <v>2355.0</v>
      </c>
      <c r="B3706" s="108" t="s">
        <v>1584</v>
      </c>
      <c r="C3706" s="153" t="s">
        <v>424</v>
      </c>
      <c r="D3706" s="141"/>
      <c r="E3706" s="141" t="s">
        <v>2783</v>
      </c>
      <c r="F3706" s="142"/>
      <c r="G3706" s="142" t="s">
        <v>11131</v>
      </c>
      <c r="H3706" s="142" t="s">
        <v>11132</v>
      </c>
      <c r="I3706" s="142" t="s">
        <v>2784</v>
      </c>
      <c r="J3706" s="143" t="s">
        <v>11133</v>
      </c>
      <c r="K3706" s="141" t="s">
        <v>2786</v>
      </c>
      <c r="L3706" s="138"/>
      <c r="M3706" s="111"/>
      <c r="N3706" s="18"/>
      <c r="O3706" s="18"/>
      <c r="P3706" s="18"/>
      <c r="Q3706" s="18"/>
      <c r="R3706" s="18"/>
      <c r="S3706" s="18"/>
      <c r="T3706" s="15"/>
      <c r="U3706" s="18"/>
      <c r="V3706" s="18"/>
      <c r="W3706" s="18"/>
      <c r="X3706" s="18"/>
      <c r="Y3706" s="18"/>
      <c r="Z3706" s="18"/>
      <c r="AA3706" s="18"/>
      <c r="AB3706" s="18"/>
      <c r="AC3706" s="18"/>
      <c r="AD3706" s="18"/>
    </row>
    <row r="3707">
      <c r="A3707" s="108">
        <v>2357.0</v>
      </c>
      <c r="B3707" s="108" t="s">
        <v>1584</v>
      </c>
      <c r="C3707" s="108" t="s">
        <v>424</v>
      </c>
      <c r="D3707" s="115"/>
      <c r="E3707" s="115" t="s">
        <v>2788</v>
      </c>
      <c r="F3707" s="115"/>
      <c r="G3707" s="115" t="s">
        <v>11131</v>
      </c>
      <c r="H3707" s="115" t="s">
        <v>11134</v>
      </c>
      <c r="I3707" s="115" t="s">
        <v>2784</v>
      </c>
      <c r="J3707" s="116" t="s">
        <v>11133</v>
      </c>
      <c r="K3707" s="115" t="s">
        <v>2786</v>
      </c>
      <c r="L3707" s="138"/>
      <c r="M3707" s="118"/>
      <c r="N3707" s="18"/>
      <c r="O3707" s="18"/>
      <c r="P3707" s="18"/>
      <c r="Q3707" s="18"/>
      <c r="R3707" s="18"/>
      <c r="S3707" s="18"/>
      <c r="T3707" s="15"/>
      <c r="U3707" s="18"/>
      <c r="V3707" s="18"/>
      <c r="W3707" s="18"/>
      <c r="X3707" s="18"/>
      <c r="Y3707" s="18"/>
      <c r="Z3707" s="18"/>
      <c r="AA3707" s="18"/>
      <c r="AB3707" s="18"/>
      <c r="AC3707" s="18"/>
      <c r="AD3707" s="18"/>
    </row>
    <row r="3708">
      <c r="A3708" s="108">
        <v>2356.0</v>
      </c>
      <c r="B3708" s="108" t="s">
        <v>1584</v>
      </c>
      <c r="C3708" s="153" t="s">
        <v>424</v>
      </c>
      <c r="D3708" s="141"/>
      <c r="E3708" s="141" t="s">
        <v>2783</v>
      </c>
      <c r="F3708" s="142"/>
      <c r="G3708" s="142" t="s">
        <v>11135</v>
      </c>
      <c r="H3708" s="142" t="s">
        <v>11136</v>
      </c>
      <c r="I3708" s="142" t="s">
        <v>2784</v>
      </c>
      <c r="J3708" s="143" t="s">
        <v>11137</v>
      </c>
      <c r="K3708" s="141" t="s">
        <v>2786</v>
      </c>
      <c r="L3708" s="138"/>
      <c r="M3708" s="111"/>
      <c r="N3708" s="18"/>
      <c r="O3708" s="113"/>
      <c r="P3708" s="113"/>
      <c r="Q3708" s="113"/>
      <c r="R3708" s="113"/>
      <c r="S3708" s="15"/>
      <c r="T3708" s="18"/>
      <c r="U3708" s="18"/>
      <c r="V3708" s="18"/>
      <c r="W3708" s="18"/>
      <c r="X3708" s="18"/>
      <c r="Y3708" s="18"/>
      <c r="Z3708" s="18"/>
      <c r="AA3708" s="18"/>
      <c r="AB3708" s="18"/>
      <c r="AC3708" s="18"/>
      <c r="AD3708" s="18"/>
    </row>
    <row r="3709">
      <c r="A3709" s="108">
        <v>2358.0</v>
      </c>
      <c r="B3709" s="108" t="s">
        <v>1584</v>
      </c>
      <c r="C3709" s="108" t="s">
        <v>424</v>
      </c>
      <c r="D3709" s="115"/>
      <c r="E3709" s="115" t="s">
        <v>2788</v>
      </c>
      <c r="F3709" s="115"/>
      <c r="G3709" s="115" t="s">
        <v>11135</v>
      </c>
      <c r="H3709" s="115" t="s">
        <v>11138</v>
      </c>
      <c r="I3709" s="115" t="s">
        <v>2784</v>
      </c>
      <c r="J3709" s="116" t="s">
        <v>11137</v>
      </c>
      <c r="K3709" s="115" t="s">
        <v>2786</v>
      </c>
      <c r="L3709" s="138"/>
      <c r="M3709" s="118"/>
      <c r="N3709" s="18"/>
      <c r="O3709" s="113"/>
      <c r="P3709" s="113"/>
      <c r="Q3709" s="113"/>
      <c r="R3709" s="113"/>
      <c r="S3709" s="15"/>
      <c r="T3709" s="18"/>
      <c r="U3709" s="18"/>
      <c r="V3709" s="18"/>
      <c r="W3709" s="18"/>
      <c r="X3709" s="18"/>
      <c r="Y3709" s="18"/>
      <c r="Z3709" s="18"/>
      <c r="AA3709" s="18"/>
      <c r="AB3709" s="18"/>
      <c r="AC3709" s="18"/>
      <c r="AD3709" s="18"/>
    </row>
    <row r="3710">
      <c r="A3710" s="108">
        <v>2361.0</v>
      </c>
      <c r="B3710" s="108" t="s">
        <v>1584</v>
      </c>
      <c r="C3710" s="108" t="s">
        <v>424</v>
      </c>
      <c r="D3710" s="115"/>
      <c r="E3710" s="115" t="s">
        <v>1597</v>
      </c>
      <c r="F3710" s="115"/>
      <c r="G3710" s="115" t="s">
        <v>11139</v>
      </c>
      <c r="H3710" s="115" t="s">
        <v>11140</v>
      </c>
      <c r="I3710" s="115" t="s">
        <v>1600</v>
      </c>
      <c r="J3710" s="116" t="s">
        <v>11141</v>
      </c>
      <c r="K3710" s="115" t="s">
        <v>3312</v>
      </c>
      <c r="L3710" s="138"/>
      <c r="M3710" s="118"/>
      <c r="N3710" s="18"/>
      <c r="O3710" s="113"/>
      <c r="P3710" s="113"/>
      <c r="Q3710" s="113"/>
      <c r="R3710" s="113"/>
      <c r="S3710" s="15"/>
      <c r="T3710" s="18"/>
      <c r="U3710" s="18"/>
      <c r="V3710" s="18"/>
      <c r="W3710" s="18"/>
      <c r="X3710" s="18"/>
      <c r="Y3710" s="18"/>
      <c r="Z3710" s="18"/>
      <c r="AA3710" s="18"/>
      <c r="AB3710" s="18"/>
      <c r="AC3710" s="18"/>
      <c r="AD3710" s="18"/>
    </row>
    <row r="3711">
      <c r="A3711" s="108">
        <v>2360.0</v>
      </c>
      <c r="B3711" s="108" t="s">
        <v>1584</v>
      </c>
      <c r="C3711" s="108" t="s">
        <v>424</v>
      </c>
      <c r="D3711" s="115"/>
      <c r="E3711" s="115" t="s">
        <v>1597</v>
      </c>
      <c r="F3711" s="115"/>
      <c r="G3711" s="115" t="s">
        <v>11142</v>
      </c>
      <c r="H3711" s="115" t="s">
        <v>11143</v>
      </c>
      <c r="I3711" s="115" t="s">
        <v>1600</v>
      </c>
      <c r="J3711" s="116" t="s">
        <v>11144</v>
      </c>
      <c r="K3711" s="115" t="s">
        <v>3312</v>
      </c>
      <c r="L3711" s="138"/>
      <c r="M3711" s="118"/>
      <c r="N3711" s="18"/>
      <c r="O3711" s="113"/>
      <c r="P3711" s="113"/>
      <c r="Q3711" s="113"/>
      <c r="R3711" s="113"/>
      <c r="S3711" s="15"/>
      <c r="T3711" s="18"/>
      <c r="U3711" s="18"/>
      <c r="V3711" s="18"/>
      <c r="W3711" s="18"/>
      <c r="X3711" s="18"/>
      <c r="Y3711" s="18"/>
      <c r="Z3711" s="18"/>
      <c r="AA3711" s="18"/>
      <c r="AB3711" s="18"/>
      <c r="AC3711" s="18"/>
      <c r="AD3711" s="18"/>
    </row>
    <row r="3712">
      <c r="A3712" s="108">
        <v>2359.0</v>
      </c>
      <c r="B3712" s="108" t="s">
        <v>1584</v>
      </c>
      <c r="C3712" s="108" t="s">
        <v>424</v>
      </c>
      <c r="D3712" s="115"/>
      <c r="E3712" s="115" t="s">
        <v>1597</v>
      </c>
      <c r="F3712" s="115"/>
      <c r="G3712" s="115" t="s">
        <v>11145</v>
      </c>
      <c r="H3712" s="115" t="s">
        <v>11146</v>
      </c>
      <c r="I3712" s="115" t="s">
        <v>1600</v>
      </c>
      <c r="J3712" s="116" t="s">
        <v>11147</v>
      </c>
      <c r="K3712" s="115" t="s">
        <v>3312</v>
      </c>
      <c r="L3712" s="138"/>
      <c r="M3712" s="118"/>
      <c r="N3712" s="18"/>
      <c r="O3712" s="113"/>
      <c r="P3712" s="113"/>
      <c r="Q3712" s="18"/>
      <c r="R3712" s="18"/>
      <c r="S3712" s="15"/>
      <c r="T3712" s="18"/>
      <c r="U3712" s="18"/>
      <c r="V3712" s="18"/>
      <c r="W3712" s="18"/>
      <c r="X3712" s="18"/>
      <c r="Y3712" s="18"/>
      <c r="Z3712" s="18"/>
      <c r="AA3712" s="18"/>
      <c r="AB3712" s="18"/>
      <c r="AC3712" s="18"/>
      <c r="AD3712" s="18"/>
    </row>
    <row r="3713">
      <c r="A3713" s="119">
        <v>2374.0</v>
      </c>
      <c r="B3713" s="120" t="s">
        <v>1685</v>
      </c>
      <c r="C3713" s="120" t="s">
        <v>430</v>
      </c>
      <c r="D3713" s="120"/>
      <c r="E3713" s="120" t="s">
        <v>1619</v>
      </c>
      <c r="F3713" s="121"/>
      <c r="G3713" s="121" t="s">
        <v>11148</v>
      </c>
      <c r="H3713" s="121" t="s">
        <v>11149</v>
      </c>
      <c r="I3713" s="121" t="s">
        <v>1588</v>
      </c>
      <c r="J3713" s="122" t="s">
        <v>11150</v>
      </c>
      <c r="K3713" s="123" t="s">
        <v>3492</v>
      </c>
      <c r="L3713" s="121" t="s">
        <v>3493</v>
      </c>
      <c r="M3713" s="147"/>
    </row>
    <row r="3714">
      <c r="A3714" s="119">
        <v>2375.0</v>
      </c>
      <c r="B3714" s="120" t="s">
        <v>1685</v>
      </c>
      <c r="C3714" s="120" t="s">
        <v>430</v>
      </c>
      <c r="D3714" s="120"/>
      <c r="E3714" s="120" t="s">
        <v>1619</v>
      </c>
      <c r="F3714" s="121"/>
      <c r="G3714" s="121" t="s">
        <v>11151</v>
      </c>
      <c r="H3714" s="121" t="s">
        <v>11149</v>
      </c>
      <c r="I3714" s="121" t="s">
        <v>1588</v>
      </c>
      <c r="J3714" s="122" t="s">
        <v>11152</v>
      </c>
      <c r="K3714" s="123" t="s">
        <v>3355</v>
      </c>
      <c r="L3714" s="121" t="s">
        <v>3356</v>
      </c>
      <c r="M3714" s="147"/>
    </row>
    <row r="3715">
      <c r="A3715" s="119">
        <v>2373.0</v>
      </c>
      <c r="B3715" s="120" t="s">
        <v>1685</v>
      </c>
      <c r="C3715" s="120" t="s">
        <v>430</v>
      </c>
      <c r="D3715" s="120"/>
      <c r="E3715" s="120" t="s">
        <v>1619</v>
      </c>
      <c r="F3715" s="121"/>
      <c r="G3715" s="121" t="s">
        <v>11153</v>
      </c>
      <c r="H3715" s="121" t="s">
        <v>11154</v>
      </c>
      <c r="I3715" s="121" t="s">
        <v>1588</v>
      </c>
      <c r="J3715" s="122" t="s">
        <v>11155</v>
      </c>
      <c r="K3715" s="123" t="s">
        <v>1967</v>
      </c>
      <c r="L3715" s="121" t="s">
        <v>1968</v>
      </c>
      <c r="M3715" s="147"/>
    </row>
    <row r="3716">
      <c r="A3716" s="119">
        <v>2389.0</v>
      </c>
      <c r="B3716" s="120" t="s">
        <v>1685</v>
      </c>
      <c r="C3716" s="120" t="s">
        <v>430</v>
      </c>
      <c r="D3716" s="120"/>
      <c r="E3716" s="120" t="s">
        <v>1671</v>
      </c>
      <c r="F3716" s="121"/>
      <c r="G3716" s="121" t="s">
        <v>11156</v>
      </c>
      <c r="H3716" s="121" t="s">
        <v>11157</v>
      </c>
      <c r="I3716" s="121" t="s">
        <v>1674</v>
      </c>
      <c r="J3716" s="122" t="s">
        <v>11158</v>
      </c>
      <c r="K3716" s="123" t="s">
        <v>10366</v>
      </c>
      <c r="L3716" s="121" t="s">
        <v>10367</v>
      </c>
      <c r="M3716" s="147"/>
    </row>
    <row r="3717">
      <c r="A3717" s="119">
        <v>2381.0</v>
      </c>
      <c r="B3717" s="120" t="s">
        <v>1685</v>
      </c>
      <c r="C3717" s="120" t="s">
        <v>430</v>
      </c>
      <c r="D3717" s="120"/>
      <c r="E3717" s="120" t="s">
        <v>1619</v>
      </c>
      <c r="F3717" s="121"/>
      <c r="G3717" s="121" t="s">
        <v>11159</v>
      </c>
      <c r="H3717" s="121" t="s">
        <v>430</v>
      </c>
      <c r="I3717" s="121" t="s">
        <v>1588</v>
      </c>
      <c r="J3717" s="122" t="s">
        <v>11160</v>
      </c>
      <c r="K3717" s="123" t="s">
        <v>10378</v>
      </c>
      <c r="L3717" s="121" t="s">
        <v>10379</v>
      </c>
      <c r="M3717" s="147"/>
    </row>
    <row r="3718">
      <c r="A3718" s="119">
        <v>2378.0</v>
      </c>
      <c r="B3718" s="120" t="s">
        <v>1685</v>
      </c>
      <c r="C3718" s="120" t="s">
        <v>430</v>
      </c>
      <c r="D3718" s="120"/>
      <c r="E3718" s="120" t="s">
        <v>1619</v>
      </c>
      <c r="F3718" s="121"/>
      <c r="G3718" s="121" t="s">
        <v>11159</v>
      </c>
      <c r="H3718" s="121" t="s">
        <v>11161</v>
      </c>
      <c r="I3718" s="121" t="s">
        <v>1588</v>
      </c>
      <c r="J3718" s="122" t="s">
        <v>11162</v>
      </c>
      <c r="K3718" s="123" t="s">
        <v>8244</v>
      </c>
      <c r="L3718" s="121" t="s">
        <v>11163</v>
      </c>
      <c r="M3718" s="147"/>
    </row>
    <row r="3719">
      <c r="A3719" s="119">
        <v>2364.0</v>
      </c>
      <c r="B3719" s="120" t="s">
        <v>1685</v>
      </c>
      <c r="C3719" s="120" t="s">
        <v>430</v>
      </c>
      <c r="D3719" s="120"/>
      <c r="E3719" s="120" t="s">
        <v>1729</v>
      </c>
      <c r="F3719" s="121"/>
      <c r="G3719" s="121" t="s">
        <v>11164</v>
      </c>
      <c r="H3719" s="121" t="s">
        <v>11165</v>
      </c>
      <c r="I3719" s="121" t="s">
        <v>1607</v>
      </c>
      <c r="J3719" s="122" t="s">
        <v>11166</v>
      </c>
      <c r="K3719" s="123" t="s">
        <v>10383</v>
      </c>
      <c r="L3719" s="121" t="s">
        <v>10384</v>
      </c>
      <c r="M3719" s="147"/>
    </row>
    <row r="3720">
      <c r="A3720" s="119">
        <v>2366.0</v>
      </c>
      <c r="B3720" s="120" t="s">
        <v>1685</v>
      </c>
      <c r="C3720" s="120" t="s">
        <v>430</v>
      </c>
      <c r="D3720" s="120"/>
      <c r="E3720" s="120" t="s">
        <v>1729</v>
      </c>
      <c r="F3720" s="121"/>
      <c r="G3720" s="121" t="s">
        <v>11167</v>
      </c>
      <c r="H3720" s="121" t="s">
        <v>11165</v>
      </c>
      <c r="I3720" s="121" t="s">
        <v>1607</v>
      </c>
      <c r="J3720" s="122" t="s">
        <v>11168</v>
      </c>
      <c r="K3720" s="123" t="s">
        <v>10387</v>
      </c>
      <c r="L3720" s="121" t="s">
        <v>10388</v>
      </c>
      <c r="M3720" s="147"/>
    </row>
    <row r="3721">
      <c r="A3721" s="119">
        <v>2368.0</v>
      </c>
      <c r="B3721" s="120" t="s">
        <v>1685</v>
      </c>
      <c r="C3721" s="120" t="s">
        <v>430</v>
      </c>
      <c r="D3721" s="120"/>
      <c r="E3721" s="120" t="s">
        <v>1729</v>
      </c>
      <c r="F3721" s="121"/>
      <c r="G3721" s="121" t="s">
        <v>11169</v>
      </c>
      <c r="H3721" s="121" t="s">
        <v>11165</v>
      </c>
      <c r="I3721" s="121" t="s">
        <v>1607</v>
      </c>
      <c r="J3721" s="122" t="s">
        <v>11170</v>
      </c>
      <c r="K3721" s="123" t="s">
        <v>10391</v>
      </c>
      <c r="L3721" s="121" t="s">
        <v>10392</v>
      </c>
      <c r="M3721" s="147"/>
    </row>
    <row r="3722">
      <c r="A3722" s="119">
        <v>2369.0</v>
      </c>
      <c r="B3722" s="120" t="s">
        <v>1685</v>
      </c>
      <c r="C3722" s="120" t="s">
        <v>430</v>
      </c>
      <c r="D3722" s="120"/>
      <c r="E3722" s="120" t="s">
        <v>1656</v>
      </c>
      <c r="F3722" s="121"/>
      <c r="G3722" s="121" t="s">
        <v>11171</v>
      </c>
      <c r="H3722" s="121" t="s">
        <v>11172</v>
      </c>
      <c r="I3722" s="121" t="s">
        <v>1637</v>
      </c>
      <c r="J3722" s="122" t="s">
        <v>11173</v>
      </c>
      <c r="K3722" s="123" t="s">
        <v>1829</v>
      </c>
      <c r="L3722" s="121" t="s">
        <v>1830</v>
      </c>
      <c r="M3722" s="147"/>
    </row>
    <row r="3723">
      <c r="A3723" s="119">
        <v>2370.0</v>
      </c>
      <c r="B3723" s="120" t="s">
        <v>1685</v>
      </c>
      <c r="C3723" s="120" t="s">
        <v>430</v>
      </c>
      <c r="D3723" s="120"/>
      <c r="E3723" s="120" t="s">
        <v>1656</v>
      </c>
      <c r="F3723" s="121"/>
      <c r="G3723" s="121" t="s">
        <v>11171</v>
      </c>
      <c r="H3723" s="121" t="s">
        <v>11172</v>
      </c>
      <c r="I3723" s="121" t="s">
        <v>1637</v>
      </c>
      <c r="J3723" s="122" t="s">
        <v>11174</v>
      </c>
      <c r="K3723" s="123" t="s">
        <v>1660</v>
      </c>
      <c r="L3723" s="121" t="s">
        <v>1661</v>
      </c>
      <c r="M3723" s="147"/>
    </row>
    <row r="3724">
      <c r="A3724" s="126">
        <v>2371.0</v>
      </c>
      <c r="B3724" s="127" t="s">
        <v>1711</v>
      </c>
      <c r="C3724" s="127" t="s">
        <v>430</v>
      </c>
      <c r="D3724" s="127"/>
      <c r="E3724" s="127" t="s">
        <v>1656</v>
      </c>
      <c r="F3724" s="128"/>
      <c r="G3724" s="128" t="s">
        <v>11171</v>
      </c>
      <c r="H3724" s="128" t="s">
        <v>11172</v>
      </c>
      <c r="I3724" s="128" t="s">
        <v>1637</v>
      </c>
      <c r="J3724" s="129" t="s">
        <v>11175</v>
      </c>
      <c r="K3724" s="130" t="s">
        <v>1833</v>
      </c>
      <c r="L3724" s="128" t="s">
        <v>1834</v>
      </c>
      <c r="M3724" s="145"/>
    </row>
    <row r="3725">
      <c r="A3725" s="126">
        <v>2372.0</v>
      </c>
      <c r="B3725" s="127" t="s">
        <v>1711</v>
      </c>
      <c r="C3725" s="127" t="s">
        <v>430</v>
      </c>
      <c r="D3725" s="127"/>
      <c r="E3725" s="127" t="s">
        <v>1656</v>
      </c>
      <c r="F3725" s="128"/>
      <c r="G3725" s="128" t="s">
        <v>11171</v>
      </c>
      <c r="H3725" s="128" t="s">
        <v>11172</v>
      </c>
      <c r="I3725" s="128" t="s">
        <v>1637</v>
      </c>
      <c r="J3725" s="129" t="s">
        <v>11176</v>
      </c>
      <c r="K3725" s="130" t="s">
        <v>1836</v>
      </c>
      <c r="L3725" s="128" t="s">
        <v>1837</v>
      </c>
      <c r="M3725" s="145"/>
    </row>
    <row r="3726">
      <c r="A3726" s="119">
        <v>2388.0</v>
      </c>
      <c r="B3726" s="120" t="s">
        <v>1685</v>
      </c>
      <c r="C3726" s="120" t="s">
        <v>430</v>
      </c>
      <c r="D3726" s="120"/>
      <c r="E3726" s="120" t="s">
        <v>1654</v>
      </c>
      <c r="F3726" s="121"/>
      <c r="G3726" s="121" t="s">
        <v>11177</v>
      </c>
      <c r="H3726" s="121" t="s">
        <v>11178</v>
      </c>
      <c r="I3726" s="121" t="s">
        <v>1600</v>
      </c>
      <c r="J3726" s="122" t="s">
        <v>11179</v>
      </c>
      <c r="K3726" s="123" t="s">
        <v>4709</v>
      </c>
      <c r="L3726" s="121" t="s">
        <v>4710</v>
      </c>
      <c r="M3726" s="147"/>
    </row>
    <row r="3727">
      <c r="A3727" s="126">
        <v>2384.0</v>
      </c>
      <c r="B3727" s="127" t="s">
        <v>1711</v>
      </c>
      <c r="C3727" s="127" t="s">
        <v>430</v>
      </c>
      <c r="D3727" s="127"/>
      <c r="E3727" s="127" t="s">
        <v>1619</v>
      </c>
      <c r="F3727" s="128"/>
      <c r="G3727" s="128" t="s">
        <v>11180</v>
      </c>
      <c r="H3727" s="128" t="s">
        <v>11181</v>
      </c>
      <c r="I3727" s="128" t="s">
        <v>1588</v>
      </c>
      <c r="J3727" s="129" t="s">
        <v>11182</v>
      </c>
      <c r="K3727" s="130" t="s">
        <v>1614</v>
      </c>
      <c r="L3727" s="128" t="s">
        <v>1615</v>
      </c>
      <c r="M3727" s="145"/>
    </row>
    <row r="3728">
      <c r="A3728" s="126">
        <v>2383.0</v>
      </c>
      <c r="B3728" s="127" t="s">
        <v>1711</v>
      </c>
      <c r="C3728" s="127" t="s">
        <v>430</v>
      </c>
      <c r="D3728" s="127"/>
      <c r="E3728" s="127" t="s">
        <v>1619</v>
      </c>
      <c r="F3728" s="128"/>
      <c r="G3728" s="128" t="s">
        <v>11183</v>
      </c>
      <c r="H3728" s="128" t="s">
        <v>11184</v>
      </c>
      <c r="I3728" s="128" t="s">
        <v>1588</v>
      </c>
      <c r="J3728" s="129" t="s">
        <v>11185</v>
      </c>
      <c r="K3728" s="130" t="s">
        <v>1590</v>
      </c>
      <c r="L3728" s="128" t="s">
        <v>1591</v>
      </c>
      <c r="M3728" s="145"/>
    </row>
    <row r="3729">
      <c r="A3729" s="119">
        <v>2385.0</v>
      </c>
      <c r="B3729" s="120" t="s">
        <v>1685</v>
      </c>
      <c r="C3729" s="120" t="s">
        <v>430</v>
      </c>
      <c r="D3729" s="120"/>
      <c r="E3729" s="120" t="s">
        <v>1654</v>
      </c>
      <c r="F3729" s="121"/>
      <c r="G3729" s="121" t="s">
        <v>11186</v>
      </c>
      <c r="H3729" s="121" t="s">
        <v>11187</v>
      </c>
      <c r="I3729" s="121" t="s">
        <v>1600</v>
      </c>
      <c r="J3729" s="122" t="s">
        <v>11188</v>
      </c>
      <c r="K3729" s="123" t="s">
        <v>1782</v>
      </c>
      <c r="L3729" s="121" t="s">
        <v>1783</v>
      </c>
      <c r="M3729" s="147"/>
    </row>
    <row r="3730">
      <c r="A3730" s="119">
        <v>2386.0</v>
      </c>
      <c r="B3730" s="120" t="s">
        <v>1685</v>
      </c>
      <c r="C3730" s="120" t="s">
        <v>430</v>
      </c>
      <c r="D3730" s="120"/>
      <c r="E3730" s="120" t="s">
        <v>1654</v>
      </c>
      <c r="F3730" s="121"/>
      <c r="G3730" s="121" t="s">
        <v>11186</v>
      </c>
      <c r="H3730" s="121" t="s">
        <v>11187</v>
      </c>
      <c r="I3730" s="121" t="s">
        <v>1600</v>
      </c>
      <c r="J3730" s="122" t="s">
        <v>11189</v>
      </c>
      <c r="K3730" s="123" t="s">
        <v>1602</v>
      </c>
      <c r="L3730" s="121" t="s">
        <v>1603</v>
      </c>
      <c r="M3730" s="147"/>
    </row>
    <row r="3731">
      <c r="A3731" s="119">
        <v>2387.0</v>
      </c>
      <c r="B3731" s="120" t="s">
        <v>1685</v>
      </c>
      <c r="C3731" s="120" t="s">
        <v>430</v>
      </c>
      <c r="D3731" s="120"/>
      <c r="E3731" s="120" t="s">
        <v>1654</v>
      </c>
      <c r="F3731" s="121"/>
      <c r="G3731" s="121" t="s">
        <v>11190</v>
      </c>
      <c r="H3731" s="121" t="s">
        <v>11187</v>
      </c>
      <c r="I3731" s="121" t="s">
        <v>1600</v>
      </c>
      <c r="J3731" s="122" t="s">
        <v>11191</v>
      </c>
      <c r="K3731" s="123" t="s">
        <v>3406</v>
      </c>
      <c r="L3731" s="121" t="s">
        <v>3407</v>
      </c>
      <c r="M3731" s="147"/>
    </row>
    <row r="3732">
      <c r="A3732" s="119">
        <v>2379.0</v>
      </c>
      <c r="B3732" s="120" t="s">
        <v>1685</v>
      </c>
      <c r="C3732" s="120" t="s">
        <v>430</v>
      </c>
      <c r="D3732" s="120"/>
      <c r="E3732" s="120" t="s">
        <v>1619</v>
      </c>
      <c r="F3732" s="121"/>
      <c r="G3732" s="121" t="s">
        <v>11192</v>
      </c>
      <c r="H3732" s="121" t="s">
        <v>11193</v>
      </c>
      <c r="I3732" s="121" t="s">
        <v>1588</v>
      </c>
      <c r="J3732" s="122" t="s">
        <v>11194</v>
      </c>
      <c r="K3732" s="123" t="s">
        <v>11195</v>
      </c>
      <c r="L3732" s="121" t="s">
        <v>11196</v>
      </c>
      <c r="M3732" s="147"/>
    </row>
    <row r="3733">
      <c r="A3733" s="119">
        <v>2380.0</v>
      </c>
      <c r="B3733" s="120" t="s">
        <v>1685</v>
      </c>
      <c r="C3733" s="120" t="s">
        <v>430</v>
      </c>
      <c r="D3733" s="120"/>
      <c r="E3733" s="120" t="s">
        <v>1619</v>
      </c>
      <c r="F3733" s="121"/>
      <c r="G3733" s="121" t="s">
        <v>11197</v>
      </c>
      <c r="H3733" s="121" t="s">
        <v>11198</v>
      </c>
      <c r="I3733" s="121" t="s">
        <v>1588</v>
      </c>
      <c r="J3733" s="122" t="s">
        <v>11199</v>
      </c>
      <c r="K3733" s="123" t="s">
        <v>11195</v>
      </c>
      <c r="L3733" s="121" t="s">
        <v>11196</v>
      </c>
      <c r="M3733" s="147"/>
    </row>
    <row r="3734">
      <c r="A3734" s="119">
        <v>2376.0</v>
      </c>
      <c r="B3734" s="120" t="s">
        <v>1685</v>
      </c>
      <c r="C3734" s="120" t="s">
        <v>430</v>
      </c>
      <c r="D3734" s="120"/>
      <c r="E3734" s="120" t="s">
        <v>1619</v>
      </c>
      <c r="F3734" s="121"/>
      <c r="G3734" s="121" t="s">
        <v>11200</v>
      </c>
      <c r="H3734" s="121" t="s">
        <v>11201</v>
      </c>
      <c r="I3734" s="121" t="s">
        <v>1588</v>
      </c>
      <c r="J3734" s="122" t="s">
        <v>11202</v>
      </c>
      <c r="K3734" s="123" t="s">
        <v>3372</v>
      </c>
      <c r="L3734" s="121" t="s">
        <v>3373</v>
      </c>
      <c r="M3734" s="147"/>
    </row>
    <row r="3735">
      <c r="A3735" s="119">
        <v>2377.0</v>
      </c>
      <c r="B3735" s="120" t="s">
        <v>1685</v>
      </c>
      <c r="C3735" s="120" t="s">
        <v>430</v>
      </c>
      <c r="D3735" s="120"/>
      <c r="E3735" s="120" t="s">
        <v>1619</v>
      </c>
      <c r="F3735" s="121"/>
      <c r="G3735" s="121" t="s">
        <v>11203</v>
      </c>
      <c r="H3735" s="121" t="s">
        <v>11204</v>
      </c>
      <c r="I3735" s="121" t="s">
        <v>1588</v>
      </c>
      <c r="J3735" s="122" t="s">
        <v>11205</v>
      </c>
      <c r="K3735" s="123" t="s">
        <v>11206</v>
      </c>
      <c r="L3735" s="121" t="s">
        <v>11207</v>
      </c>
      <c r="M3735" s="147"/>
    </row>
    <row r="3736">
      <c r="A3736" s="119">
        <v>2362.0</v>
      </c>
      <c r="B3736" s="120" t="s">
        <v>1685</v>
      </c>
      <c r="C3736" s="120" t="s">
        <v>430</v>
      </c>
      <c r="D3736" s="120"/>
      <c r="E3736" s="120" t="s">
        <v>1678</v>
      </c>
      <c r="F3736" s="121"/>
      <c r="G3736" s="121" t="s">
        <v>11208</v>
      </c>
      <c r="H3736" s="121" t="s">
        <v>11209</v>
      </c>
      <c r="I3736" s="121" t="s">
        <v>1681</v>
      </c>
      <c r="J3736" s="122" t="s">
        <v>11210</v>
      </c>
      <c r="K3736" s="123" t="s">
        <v>10374</v>
      </c>
      <c r="L3736" s="121" t="s">
        <v>10375</v>
      </c>
      <c r="M3736" s="147"/>
    </row>
    <row r="3737">
      <c r="A3737" s="119">
        <v>2363.0</v>
      </c>
      <c r="B3737" s="120" t="s">
        <v>1685</v>
      </c>
      <c r="C3737" s="120" t="s">
        <v>430</v>
      </c>
      <c r="D3737" s="120"/>
      <c r="E3737" s="120" t="s">
        <v>1678</v>
      </c>
      <c r="F3737" s="121"/>
      <c r="G3737" s="121" t="s">
        <v>11211</v>
      </c>
      <c r="H3737" s="121" t="s">
        <v>11212</v>
      </c>
      <c r="I3737" s="121" t="s">
        <v>1681</v>
      </c>
      <c r="J3737" s="122" t="s">
        <v>11213</v>
      </c>
      <c r="K3737" s="123" t="s">
        <v>10412</v>
      </c>
      <c r="L3737" s="121" t="s">
        <v>10413</v>
      </c>
      <c r="M3737" s="147"/>
    </row>
    <row r="3738">
      <c r="A3738" s="126">
        <v>2382.0</v>
      </c>
      <c r="B3738" s="127" t="s">
        <v>1711</v>
      </c>
      <c r="C3738" s="127" t="s">
        <v>430</v>
      </c>
      <c r="D3738" s="127"/>
      <c r="E3738" s="127" t="s">
        <v>1619</v>
      </c>
      <c r="F3738" s="128"/>
      <c r="G3738" s="128" t="s">
        <v>11214</v>
      </c>
      <c r="H3738" s="128" t="s">
        <v>11215</v>
      </c>
      <c r="I3738" s="128" t="s">
        <v>1588</v>
      </c>
      <c r="J3738" s="129" t="s">
        <v>11216</v>
      </c>
      <c r="K3738" s="130" t="s">
        <v>1876</v>
      </c>
      <c r="L3738" s="128" t="s">
        <v>1877</v>
      </c>
      <c r="M3738" s="145"/>
    </row>
    <row r="3739">
      <c r="A3739" s="119">
        <v>2365.0</v>
      </c>
      <c r="B3739" s="120" t="s">
        <v>1685</v>
      </c>
      <c r="C3739" s="120" t="s">
        <v>430</v>
      </c>
      <c r="D3739" s="120"/>
      <c r="E3739" s="120" t="s">
        <v>1729</v>
      </c>
      <c r="F3739" s="121"/>
      <c r="G3739" s="121" t="s">
        <v>11217</v>
      </c>
      <c r="H3739" s="121" t="s">
        <v>11218</v>
      </c>
      <c r="I3739" s="121" t="s">
        <v>1607</v>
      </c>
      <c r="J3739" s="122" t="s">
        <v>11219</v>
      </c>
      <c r="K3739" s="123" t="s">
        <v>11220</v>
      </c>
      <c r="L3739" s="121" t="s">
        <v>11221</v>
      </c>
      <c r="M3739" s="147"/>
    </row>
    <row r="3740">
      <c r="A3740" s="119">
        <v>2367.0</v>
      </c>
      <c r="B3740" s="120" t="s">
        <v>1685</v>
      </c>
      <c r="C3740" s="120" t="s">
        <v>430</v>
      </c>
      <c r="D3740" s="120"/>
      <c r="E3740" s="120" t="s">
        <v>1729</v>
      </c>
      <c r="F3740" s="121"/>
      <c r="G3740" s="121" t="s">
        <v>11222</v>
      </c>
      <c r="H3740" s="121" t="s">
        <v>11223</v>
      </c>
      <c r="I3740" s="121" t="s">
        <v>1607</v>
      </c>
      <c r="J3740" s="122" t="s">
        <v>11224</v>
      </c>
      <c r="K3740" s="123" t="s">
        <v>11225</v>
      </c>
      <c r="L3740" s="121" t="s">
        <v>11226</v>
      </c>
      <c r="M3740" s="147"/>
    </row>
    <row r="3741">
      <c r="A3741" s="119">
        <v>2394.0</v>
      </c>
      <c r="B3741" s="120" t="s">
        <v>1685</v>
      </c>
      <c r="C3741" s="120" t="s">
        <v>435</v>
      </c>
      <c r="D3741" s="120"/>
      <c r="E3741" s="120" t="s">
        <v>1678</v>
      </c>
      <c r="F3741" s="121"/>
      <c r="G3741" s="121" t="s">
        <v>11227</v>
      </c>
      <c r="H3741" s="121" t="s">
        <v>11228</v>
      </c>
      <c r="I3741" s="121" t="s">
        <v>1681</v>
      </c>
      <c r="J3741" s="122" t="s">
        <v>11229</v>
      </c>
      <c r="K3741" s="123" t="s">
        <v>11230</v>
      </c>
      <c r="L3741" s="121" t="s">
        <v>11231</v>
      </c>
      <c r="M3741" s="147"/>
    </row>
    <row r="3742">
      <c r="A3742" s="119">
        <v>2400.0</v>
      </c>
      <c r="B3742" s="120" t="s">
        <v>1685</v>
      </c>
      <c r="C3742" s="120" t="s">
        <v>435</v>
      </c>
      <c r="D3742" s="120"/>
      <c r="E3742" s="120" t="s">
        <v>1678</v>
      </c>
      <c r="F3742" s="121"/>
      <c r="G3742" s="121" t="s">
        <v>11232</v>
      </c>
      <c r="H3742" s="121" t="s">
        <v>11233</v>
      </c>
      <c r="I3742" s="121" t="s">
        <v>1681</v>
      </c>
      <c r="J3742" s="122" t="s">
        <v>11234</v>
      </c>
      <c r="K3742" s="123" t="s">
        <v>11235</v>
      </c>
      <c r="L3742" s="121" t="s">
        <v>11236</v>
      </c>
      <c r="M3742" s="147"/>
    </row>
    <row r="3743">
      <c r="A3743" s="119">
        <v>2406.0</v>
      </c>
      <c r="B3743" s="120" t="s">
        <v>1685</v>
      </c>
      <c r="C3743" s="120" t="s">
        <v>435</v>
      </c>
      <c r="D3743" s="120"/>
      <c r="E3743" s="120" t="s">
        <v>1678</v>
      </c>
      <c r="F3743" s="121"/>
      <c r="G3743" s="121" t="s">
        <v>11237</v>
      </c>
      <c r="H3743" s="121" t="s">
        <v>11238</v>
      </c>
      <c r="I3743" s="121" t="s">
        <v>1681</v>
      </c>
      <c r="J3743" s="122" t="s">
        <v>11239</v>
      </c>
      <c r="K3743" s="123" t="s">
        <v>11240</v>
      </c>
      <c r="L3743" s="121" t="s">
        <v>11241</v>
      </c>
      <c r="M3743" s="147"/>
    </row>
    <row r="3744">
      <c r="A3744" s="119">
        <v>2390.0</v>
      </c>
      <c r="B3744" s="120" t="s">
        <v>1685</v>
      </c>
      <c r="C3744" s="120" t="s">
        <v>435</v>
      </c>
      <c r="D3744" s="120"/>
      <c r="E3744" s="120" t="s">
        <v>1678</v>
      </c>
      <c r="F3744" s="121"/>
      <c r="G3744" s="121" t="s">
        <v>11242</v>
      </c>
      <c r="H3744" s="121" t="s">
        <v>11243</v>
      </c>
      <c r="I3744" s="121" t="s">
        <v>1681</v>
      </c>
      <c r="J3744" s="122" t="s">
        <v>11244</v>
      </c>
      <c r="K3744" s="123" t="s">
        <v>11230</v>
      </c>
      <c r="L3744" s="121" t="s">
        <v>11231</v>
      </c>
      <c r="M3744" s="147"/>
    </row>
    <row r="3745">
      <c r="A3745" s="119">
        <v>2396.0</v>
      </c>
      <c r="B3745" s="120" t="s">
        <v>1685</v>
      </c>
      <c r="C3745" s="120" t="s">
        <v>435</v>
      </c>
      <c r="D3745" s="120"/>
      <c r="E3745" s="120" t="s">
        <v>1678</v>
      </c>
      <c r="F3745" s="121"/>
      <c r="G3745" s="121" t="s">
        <v>11245</v>
      </c>
      <c r="H3745" s="121" t="s">
        <v>11246</v>
      </c>
      <c r="I3745" s="121" t="s">
        <v>1681</v>
      </c>
      <c r="J3745" s="122" t="s">
        <v>11247</v>
      </c>
      <c r="K3745" s="123" t="s">
        <v>11235</v>
      </c>
      <c r="L3745" s="121" t="s">
        <v>11236</v>
      </c>
      <c r="M3745" s="147"/>
    </row>
    <row r="3746">
      <c r="A3746" s="119">
        <v>2402.0</v>
      </c>
      <c r="B3746" s="120" t="s">
        <v>1685</v>
      </c>
      <c r="C3746" s="120" t="s">
        <v>435</v>
      </c>
      <c r="D3746" s="120"/>
      <c r="E3746" s="120" t="s">
        <v>1678</v>
      </c>
      <c r="F3746" s="121"/>
      <c r="G3746" s="121" t="s">
        <v>11248</v>
      </c>
      <c r="H3746" s="121" t="s">
        <v>11249</v>
      </c>
      <c r="I3746" s="121" t="s">
        <v>1681</v>
      </c>
      <c r="J3746" s="122" t="s">
        <v>11250</v>
      </c>
      <c r="K3746" s="123" t="s">
        <v>11240</v>
      </c>
      <c r="L3746" s="121" t="s">
        <v>11241</v>
      </c>
      <c r="M3746" s="147"/>
    </row>
    <row r="3747">
      <c r="A3747" s="119">
        <v>2392.0</v>
      </c>
      <c r="B3747" s="120" t="s">
        <v>1685</v>
      </c>
      <c r="C3747" s="120" t="s">
        <v>435</v>
      </c>
      <c r="D3747" s="120"/>
      <c r="E3747" s="120" t="s">
        <v>1678</v>
      </c>
      <c r="F3747" s="121"/>
      <c r="G3747" s="121" t="s">
        <v>11251</v>
      </c>
      <c r="H3747" s="121" t="s">
        <v>11252</v>
      </c>
      <c r="I3747" s="121" t="s">
        <v>1681</v>
      </c>
      <c r="J3747" s="122" t="s">
        <v>11253</v>
      </c>
      <c r="K3747" s="123" t="s">
        <v>11230</v>
      </c>
      <c r="L3747" s="121" t="s">
        <v>11231</v>
      </c>
      <c r="M3747" s="147"/>
    </row>
    <row r="3748">
      <c r="A3748" s="119">
        <v>2398.0</v>
      </c>
      <c r="B3748" s="120" t="s">
        <v>1685</v>
      </c>
      <c r="C3748" s="120" t="s">
        <v>435</v>
      </c>
      <c r="D3748" s="120"/>
      <c r="E3748" s="120" t="s">
        <v>1678</v>
      </c>
      <c r="F3748" s="121"/>
      <c r="G3748" s="121" t="s">
        <v>11254</v>
      </c>
      <c r="H3748" s="121" t="s">
        <v>11255</v>
      </c>
      <c r="I3748" s="121" t="s">
        <v>1681</v>
      </c>
      <c r="J3748" s="122" t="s">
        <v>11256</v>
      </c>
      <c r="K3748" s="123" t="s">
        <v>11235</v>
      </c>
      <c r="L3748" s="121" t="s">
        <v>11236</v>
      </c>
      <c r="M3748" s="147"/>
    </row>
    <row r="3749">
      <c r="A3749" s="119">
        <v>2404.0</v>
      </c>
      <c r="B3749" s="120" t="s">
        <v>1685</v>
      </c>
      <c r="C3749" s="120" t="s">
        <v>435</v>
      </c>
      <c r="D3749" s="120"/>
      <c r="E3749" s="120" t="s">
        <v>1678</v>
      </c>
      <c r="F3749" s="121"/>
      <c r="G3749" s="121" t="s">
        <v>11257</v>
      </c>
      <c r="H3749" s="121" t="s">
        <v>11258</v>
      </c>
      <c r="I3749" s="121" t="s">
        <v>1681</v>
      </c>
      <c r="J3749" s="122" t="s">
        <v>11259</v>
      </c>
      <c r="K3749" s="123" t="s">
        <v>11240</v>
      </c>
      <c r="L3749" s="121" t="s">
        <v>11241</v>
      </c>
      <c r="M3749" s="147"/>
    </row>
    <row r="3750">
      <c r="A3750" s="119">
        <v>2391.0</v>
      </c>
      <c r="B3750" s="120" t="s">
        <v>1685</v>
      </c>
      <c r="C3750" s="120" t="s">
        <v>435</v>
      </c>
      <c r="D3750" s="120"/>
      <c r="E3750" s="120" t="s">
        <v>1678</v>
      </c>
      <c r="F3750" s="121"/>
      <c r="G3750" s="121" t="s">
        <v>11260</v>
      </c>
      <c r="H3750" s="121" t="s">
        <v>11261</v>
      </c>
      <c r="I3750" s="121" t="s">
        <v>1681</v>
      </c>
      <c r="J3750" s="122" t="s">
        <v>11262</v>
      </c>
      <c r="K3750" s="123" t="s">
        <v>11230</v>
      </c>
      <c r="L3750" s="121" t="s">
        <v>11231</v>
      </c>
      <c r="M3750" s="147"/>
    </row>
    <row r="3751">
      <c r="A3751" s="119">
        <v>2397.0</v>
      </c>
      <c r="B3751" s="120" t="s">
        <v>1685</v>
      </c>
      <c r="C3751" s="120" t="s">
        <v>435</v>
      </c>
      <c r="D3751" s="120"/>
      <c r="E3751" s="120" t="s">
        <v>1678</v>
      </c>
      <c r="F3751" s="121"/>
      <c r="G3751" s="121" t="s">
        <v>11263</v>
      </c>
      <c r="H3751" s="121" t="s">
        <v>11264</v>
      </c>
      <c r="I3751" s="121" t="s">
        <v>1681</v>
      </c>
      <c r="J3751" s="122" t="s">
        <v>11265</v>
      </c>
      <c r="K3751" s="123" t="s">
        <v>11235</v>
      </c>
      <c r="L3751" s="121" t="s">
        <v>11236</v>
      </c>
      <c r="M3751" s="147"/>
    </row>
    <row r="3752">
      <c r="A3752" s="119">
        <v>2403.0</v>
      </c>
      <c r="B3752" s="120" t="s">
        <v>1685</v>
      </c>
      <c r="C3752" s="120" t="s">
        <v>435</v>
      </c>
      <c r="D3752" s="120"/>
      <c r="E3752" s="120" t="s">
        <v>1678</v>
      </c>
      <c r="F3752" s="121"/>
      <c r="G3752" s="121" t="s">
        <v>11266</v>
      </c>
      <c r="H3752" s="121" t="s">
        <v>11267</v>
      </c>
      <c r="I3752" s="121" t="s">
        <v>1681</v>
      </c>
      <c r="J3752" s="122" t="s">
        <v>11268</v>
      </c>
      <c r="K3752" s="123" t="s">
        <v>11240</v>
      </c>
      <c r="L3752" s="121" t="s">
        <v>11241</v>
      </c>
      <c r="M3752" s="147"/>
    </row>
    <row r="3753">
      <c r="A3753" s="119">
        <v>2395.0</v>
      </c>
      <c r="B3753" s="120" t="s">
        <v>1685</v>
      </c>
      <c r="C3753" s="120" t="s">
        <v>435</v>
      </c>
      <c r="D3753" s="120"/>
      <c r="E3753" s="120" t="s">
        <v>1678</v>
      </c>
      <c r="F3753" s="121"/>
      <c r="G3753" s="121" t="s">
        <v>11269</v>
      </c>
      <c r="H3753" s="121" t="s">
        <v>11270</v>
      </c>
      <c r="I3753" s="121" t="s">
        <v>1681</v>
      </c>
      <c r="J3753" s="122" t="s">
        <v>11271</v>
      </c>
      <c r="K3753" s="123" t="s">
        <v>11230</v>
      </c>
      <c r="L3753" s="121" t="s">
        <v>11231</v>
      </c>
      <c r="M3753" s="147"/>
    </row>
    <row r="3754">
      <c r="A3754" s="119">
        <v>2401.0</v>
      </c>
      <c r="B3754" s="120" t="s">
        <v>1685</v>
      </c>
      <c r="C3754" s="120" t="s">
        <v>435</v>
      </c>
      <c r="D3754" s="120"/>
      <c r="E3754" s="120" t="s">
        <v>1678</v>
      </c>
      <c r="F3754" s="121"/>
      <c r="G3754" s="121" t="s">
        <v>11272</v>
      </c>
      <c r="H3754" s="121" t="s">
        <v>11273</v>
      </c>
      <c r="I3754" s="121" t="s">
        <v>1681</v>
      </c>
      <c r="J3754" s="122" t="s">
        <v>11274</v>
      </c>
      <c r="K3754" s="123" t="s">
        <v>11235</v>
      </c>
      <c r="L3754" s="121" t="s">
        <v>11236</v>
      </c>
      <c r="M3754" s="147"/>
    </row>
    <row r="3755">
      <c r="A3755" s="119">
        <v>2407.0</v>
      </c>
      <c r="B3755" s="120" t="s">
        <v>1685</v>
      </c>
      <c r="C3755" s="120" t="s">
        <v>435</v>
      </c>
      <c r="D3755" s="120"/>
      <c r="E3755" s="120" t="s">
        <v>1678</v>
      </c>
      <c r="F3755" s="121"/>
      <c r="G3755" s="121" t="s">
        <v>11275</v>
      </c>
      <c r="H3755" s="121" t="s">
        <v>11276</v>
      </c>
      <c r="I3755" s="121" t="s">
        <v>1681</v>
      </c>
      <c r="J3755" s="122" t="s">
        <v>11277</v>
      </c>
      <c r="K3755" s="123" t="s">
        <v>11240</v>
      </c>
      <c r="L3755" s="121" t="s">
        <v>11241</v>
      </c>
      <c r="M3755" s="147"/>
    </row>
    <row r="3756">
      <c r="A3756" s="119">
        <v>2405.0</v>
      </c>
      <c r="B3756" s="120" t="s">
        <v>1685</v>
      </c>
      <c r="C3756" s="120" t="s">
        <v>435</v>
      </c>
      <c r="D3756" s="120"/>
      <c r="E3756" s="120" t="s">
        <v>1678</v>
      </c>
      <c r="F3756" s="121"/>
      <c r="G3756" s="121" t="s">
        <v>11278</v>
      </c>
      <c r="H3756" s="121" t="s">
        <v>11279</v>
      </c>
      <c r="I3756" s="121" t="s">
        <v>1681</v>
      </c>
      <c r="J3756" s="122" t="s">
        <v>11280</v>
      </c>
      <c r="K3756" s="123" t="s">
        <v>11240</v>
      </c>
      <c r="L3756" s="121" t="s">
        <v>11241</v>
      </c>
      <c r="M3756" s="147"/>
    </row>
    <row r="3757">
      <c r="A3757" s="119">
        <v>2393.0</v>
      </c>
      <c r="B3757" s="120" t="s">
        <v>1685</v>
      </c>
      <c r="C3757" s="120" t="s">
        <v>435</v>
      </c>
      <c r="D3757" s="120"/>
      <c r="E3757" s="120" t="s">
        <v>1678</v>
      </c>
      <c r="F3757" s="121"/>
      <c r="G3757" s="121" t="s">
        <v>11281</v>
      </c>
      <c r="H3757" s="121" t="s">
        <v>11282</v>
      </c>
      <c r="I3757" s="121" t="s">
        <v>1681</v>
      </c>
      <c r="J3757" s="122" t="s">
        <v>11283</v>
      </c>
      <c r="K3757" s="123" t="s">
        <v>11230</v>
      </c>
      <c r="L3757" s="121" t="s">
        <v>11231</v>
      </c>
      <c r="M3757" s="147"/>
    </row>
    <row r="3758">
      <c r="A3758" s="119">
        <v>2399.0</v>
      </c>
      <c r="B3758" s="120" t="s">
        <v>1685</v>
      </c>
      <c r="C3758" s="120" t="s">
        <v>435</v>
      </c>
      <c r="D3758" s="120"/>
      <c r="E3758" s="120" t="s">
        <v>1678</v>
      </c>
      <c r="F3758" s="121"/>
      <c r="G3758" s="121" t="s">
        <v>11284</v>
      </c>
      <c r="H3758" s="121" t="s">
        <v>11285</v>
      </c>
      <c r="I3758" s="121" t="s">
        <v>1681</v>
      </c>
      <c r="J3758" s="122" t="s">
        <v>11286</v>
      </c>
      <c r="K3758" s="123" t="s">
        <v>11235</v>
      </c>
      <c r="L3758" s="121" t="s">
        <v>11236</v>
      </c>
      <c r="M3758" s="147"/>
    </row>
    <row r="3759">
      <c r="A3759" s="119">
        <v>2434.0</v>
      </c>
      <c r="B3759" s="120" t="s">
        <v>1685</v>
      </c>
      <c r="C3759" s="120" t="s">
        <v>435</v>
      </c>
      <c r="D3759" s="120"/>
      <c r="E3759" s="120" t="s">
        <v>1656</v>
      </c>
      <c r="F3759" s="121"/>
      <c r="G3759" s="121" t="s">
        <v>11287</v>
      </c>
      <c r="H3759" s="121" t="s">
        <v>11288</v>
      </c>
      <c r="I3759" s="121" t="s">
        <v>1637</v>
      </c>
      <c r="J3759" s="122" t="s">
        <v>11289</v>
      </c>
      <c r="K3759" s="123" t="s">
        <v>1829</v>
      </c>
      <c r="L3759" s="121" t="s">
        <v>1830</v>
      </c>
      <c r="M3759" s="147"/>
    </row>
    <row r="3760">
      <c r="A3760" s="126">
        <v>2935.0</v>
      </c>
      <c r="B3760" s="127" t="s">
        <v>1711</v>
      </c>
      <c r="C3760" s="127" t="s">
        <v>435</v>
      </c>
      <c r="D3760" s="127"/>
      <c r="E3760" s="127" t="s">
        <v>1619</v>
      </c>
      <c r="F3760" s="128"/>
      <c r="G3760" s="128" t="s">
        <v>11290</v>
      </c>
      <c r="H3760" s="128" t="s">
        <v>11291</v>
      </c>
      <c r="I3760" s="128" t="s">
        <v>1588</v>
      </c>
      <c r="J3760" s="129" t="s">
        <v>11292</v>
      </c>
      <c r="K3760" s="130" t="s">
        <v>11293</v>
      </c>
      <c r="L3760" s="128" t="s">
        <v>11294</v>
      </c>
      <c r="M3760" s="145"/>
    </row>
    <row r="3761">
      <c r="A3761" s="126">
        <v>2952.0</v>
      </c>
      <c r="B3761" s="127" t="s">
        <v>1711</v>
      </c>
      <c r="C3761" s="127" t="s">
        <v>435</v>
      </c>
      <c r="D3761" s="127"/>
      <c r="E3761" s="127" t="s">
        <v>1619</v>
      </c>
      <c r="F3761" s="128"/>
      <c r="G3761" s="128" t="s">
        <v>11290</v>
      </c>
      <c r="H3761" s="128" t="s">
        <v>11291</v>
      </c>
      <c r="I3761" s="128" t="s">
        <v>1588</v>
      </c>
      <c r="J3761" s="129" t="s">
        <v>11295</v>
      </c>
      <c r="K3761" s="130" t="s">
        <v>11296</v>
      </c>
      <c r="L3761" s="128" t="s">
        <v>11297</v>
      </c>
      <c r="M3761" s="145"/>
    </row>
    <row r="3762">
      <c r="A3762" s="126">
        <v>2884.0</v>
      </c>
      <c r="B3762" s="127" t="s">
        <v>1711</v>
      </c>
      <c r="C3762" s="127" t="s">
        <v>435</v>
      </c>
      <c r="D3762" s="127"/>
      <c r="E3762" s="127" t="s">
        <v>1619</v>
      </c>
      <c r="F3762" s="128"/>
      <c r="G3762" s="128" t="s">
        <v>11298</v>
      </c>
      <c r="H3762" s="128" t="s">
        <v>11299</v>
      </c>
      <c r="I3762" s="128" t="s">
        <v>1588</v>
      </c>
      <c r="J3762" s="129" t="s">
        <v>11300</v>
      </c>
      <c r="K3762" s="130" t="s">
        <v>11301</v>
      </c>
      <c r="L3762" s="128" t="s">
        <v>11302</v>
      </c>
      <c r="M3762" s="145"/>
    </row>
    <row r="3763">
      <c r="A3763" s="119">
        <v>2712.0</v>
      </c>
      <c r="B3763" s="120" t="s">
        <v>1685</v>
      </c>
      <c r="C3763" s="120" t="s">
        <v>435</v>
      </c>
      <c r="D3763" s="120"/>
      <c r="E3763" s="120" t="s">
        <v>1619</v>
      </c>
      <c r="F3763" s="121"/>
      <c r="G3763" s="121" t="s">
        <v>11298</v>
      </c>
      <c r="H3763" s="121" t="s">
        <v>11303</v>
      </c>
      <c r="I3763" s="121" t="s">
        <v>1588</v>
      </c>
      <c r="J3763" s="122" t="s">
        <v>11304</v>
      </c>
      <c r="K3763" s="123" t="s">
        <v>11305</v>
      </c>
      <c r="L3763" s="121" t="s">
        <v>11306</v>
      </c>
      <c r="M3763" s="147"/>
    </row>
    <row r="3764">
      <c r="A3764" s="126">
        <v>2850.0</v>
      </c>
      <c r="B3764" s="127" t="s">
        <v>1711</v>
      </c>
      <c r="C3764" s="127" t="s">
        <v>435</v>
      </c>
      <c r="D3764" s="127"/>
      <c r="E3764" s="127" t="s">
        <v>1619</v>
      </c>
      <c r="F3764" s="128"/>
      <c r="G3764" s="128" t="s">
        <v>11298</v>
      </c>
      <c r="H3764" s="128" t="s">
        <v>11303</v>
      </c>
      <c r="I3764" s="128" t="s">
        <v>1588</v>
      </c>
      <c r="J3764" s="129" t="s">
        <v>11307</v>
      </c>
      <c r="K3764" s="130" t="s">
        <v>11308</v>
      </c>
      <c r="L3764" s="128" t="s">
        <v>11309</v>
      </c>
      <c r="M3764" s="145"/>
    </row>
    <row r="3765">
      <c r="A3765" s="126">
        <v>2918.0</v>
      </c>
      <c r="B3765" s="127" t="s">
        <v>1711</v>
      </c>
      <c r="C3765" s="127" t="s">
        <v>435</v>
      </c>
      <c r="D3765" s="127"/>
      <c r="E3765" s="127" t="s">
        <v>1619</v>
      </c>
      <c r="F3765" s="128"/>
      <c r="G3765" s="128" t="s">
        <v>11298</v>
      </c>
      <c r="H3765" s="128" t="s">
        <v>11303</v>
      </c>
      <c r="I3765" s="128" t="s">
        <v>1588</v>
      </c>
      <c r="J3765" s="129" t="s">
        <v>11310</v>
      </c>
      <c r="K3765" s="130" t="s">
        <v>11311</v>
      </c>
      <c r="L3765" s="128" t="s">
        <v>11312</v>
      </c>
      <c r="M3765" s="145"/>
    </row>
    <row r="3766">
      <c r="A3766" s="126">
        <v>2934.0</v>
      </c>
      <c r="B3766" s="127" t="s">
        <v>1711</v>
      </c>
      <c r="C3766" s="127" t="s">
        <v>435</v>
      </c>
      <c r="D3766" s="127"/>
      <c r="E3766" s="127" t="s">
        <v>1619</v>
      </c>
      <c r="F3766" s="128"/>
      <c r="G3766" s="128" t="s">
        <v>11313</v>
      </c>
      <c r="H3766" s="128" t="s">
        <v>11314</v>
      </c>
      <c r="I3766" s="128" t="s">
        <v>1588</v>
      </c>
      <c r="J3766" s="129" t="s">
        <v>11315</v>
      </c>
      <c r="K3766" s="130" t="s">
        <v>11293</v>
      </c>
      <c r="L3766" s="128" t="s">
        <v>11294</v>
      </c>
      <c r="M3766" s="145"/>
    </row>
    <row r="3767">
      <c r="A3767" s="126">
        <v>2951.0</v>
      </c>
      <c r="B3767" s="127" t="s">
        <v>1711</v>
      </c>
      <c r="C3767" s="127" t="s">
        <v>435</v>
      </c>
      <c r="D3767" s="127"/>
      <c r="E3767" s="127" t="s">
        <v>1619</v>
      </c>
      <c r="F3767" s="128"/>
      <c r="G3767" s="128" t="s">
        <v>11313</v>
      </c>
      <c r="H3767" s="128" t="s">
        <v>11314</v>
      </c>
      <c r="I3767" s="128" t="s">
        <v>1588</v>
      </c>
      <c r="J3767" s="129" t="s">
        <v>11316</v>
      </c>
      <c r="K3767" s="130" t="s">
        <v>11296</v>
      </c>
      <c r="L3767" s="128" t="s">
        <v>11297</v>
      </c>
      <c r="M3767" s="145"/>
    </row>
    <row r="3768">
      <c r="A3768" s="119">
        <v>2422.0</v>
      </c>
      <c r="B3768" s="120" t="s">
        <v>1685</v>
      </c>
      <c r="C3768" s="120" t="s">
        <v>435</v>
      </c>
      <c r="D3768" s="120"/>
      <c r="E3768" s="120" t="s">
        <v>1656</v>
      </c>
      <c r="F3768" s="121"/>
      <c r="G3768" s="121" t="s">
        <v>11317</v>
      </c>
      <c r="H3768" s="121" t="s">
        <v>11318</v>
      </c>
      <c r="I3768" s="121" t="s">
        <v>1637</v>
      </c>
      <c r="J3768" s="122" t="s">
        <v>11319</v>
      </c>
      <c r="K3768" s="123" t="s">
        <v>1829</v>
      </c>
      <c r="L3768" s="121" t="s">
        <v>1830</v>
      </c>
      <c r="M3768" s="147"/>
    </row>
    <row r="3769">
      <c r="A3769" s="126">
        <v>2883.0</v>
      </c>
      <c r="B3769" s="127" t="s">
        <v>1711</v>
      </c>
      <c r="C3769" s="127" t="s">
        <v>435</v>
      </c>
      <c r="D3769" s="127"/>
      <c r="E3769" s="127" t="s">
        <v>1619</v>
      </c>
      <c r="F3769" s="128"/>
      <c r="G3769" s="128" t="s">
        <v>11320</v>
      </c>
      <c r="H3769" s="128" t="s">
        <v>11321</v>
      </c>
      <c r="I3769" s="128" t="s">
        <v>1588</v>
      </c>
      <c r="J3769" s="129" t="s">
        <v>11322</v>
      </c>
      <c r="K3769" s="130" t="s">
        <v>11301</v>
      </c>
      <c r="L3769" s="128" t="s">
        <v>11302</v>
      </c>
      <c r="M3769" s="145"/>
    </row>
    <row r="3770">
      <c r="A3770" s="119">
        <v>2711.0</v>
      </c>
      <c r="B3770" s="120" t="s">
        <v>1685</v>
      </c>
      <c r="C3770" s="120" t="s">
        <v>435</v>
      </c>
      <c r="D3770" s="120"/>
      <c r="E3770" s="120" t="s">
        <v>1619</v>
      </c>
      <c r="F3770" s="121"/>
      <c r="G3770" s="121" t="s">
        <v>11320</v>
      </c>
      <c r="H3770" s="121" t="s">
        <v>11323</v>
      </c>
      <c r="I3770" s="121" t="s">
        <v>1588</v>
      </c>
      <c r="J3770" s="122" t="s">
        <v>11324</v>
      </c>
      <c r="K3770" s="123" t="s">
        <v>11305</v>
      </c>
      <c r="L3770" s="121" t="s">
        <v>11306</v>
      </c>
      <c r="M3770" s="147"/>
    </row>
    <row r="3771">
      <c r="A3771" s="126">
        <v>2849.0</v>
      </c>
      <c r="B3771" s="127" t="s">
        <v>1711</v>
      </c>
      <c r="C3771" s="127" t="s">
        <v>435</v>
      </c>
      <c r="D3771" s="127"/>
      <c r="E3771" s="127" t="s">
        <v>1619</v>
      </c>
      <c r="F3771" s="128"/>
      <c r="G3771" s="128" t="s">
        <v>11320</v>
      </c>
      <c r="H3771" s="128" t="s">
        <v>11323</v>
      </c>
      <c r="I3771" s="128" t="s">
        <v>1588</v>
      </c>
      <c r="J3771" s="129" t="s">
        <v>11325</v>
      </c>
      <c r="K3771" s="130" t="s">
        <v>11308</v>
      </c>
      <c r="L3771" s="128" t="s">
        <v>11309</v>
      </c>
      <c r="M3771" s="145"/>
    </row>
    <row r="3772">
      <c r="A3772" s="126">
        <v>2917.0</v>
      </c>
      <c r="B3772" s="127" t="s">
        <v>1711</v>
      </c>
      <c r="C3772" s="127" t="s">
        <v>435</v>
      </c>
      <c r="D3772" s="127"/>
      <c r="E3772" s="127" t="s">
        <v>1619</v>
      </c>
      <c r="F3772" s="128"/>
      <c r="G3772" s="128" t="s">
        <v>11320</v>
      </c>
      <c r="H3772" s="128" t="s">
        <v>11323</v>
      </c>
      <c r="I3772" s="128" t="s">
        <v>1588</v>
      </c>
      <c r="J3772" s="129" t="s">
        <v>11326</v>
      </c>
      <c r="K3772" s="130" t="s">
        <v>11311</v>
      </c>
      <c r="L3772" s="128" t="s">
        <v>11312</v>
      </c>
      <c r="M3772" s="145"/>
    </row>
    <row r="3773">
      <c r="A3773" s="119">
        <v>2721.0</v>
      </c>
      <c r="B3773" s="120" t="s">
        <v>1685</v>
      </c>
      <c r="C3773" s="120" t="s">
        <v>435</v>
      </c>
      <c r="D3773" s="120"/>
      <c r="E3773" s="120" t="s">
        <v>1619</v>
      </c>
      <c r="F3773" s="121"/>
      <c r="G3773" s="121" t="s">
        <v>11327</v>
      </c>
      <c r="H3773" s="121" t="s">
        <v>11328</v>
      </c>
      <c r="I3773" s="121" t="s">
        <v>1588</v>
      </c>
      <c r="J3773" s="122" t="s">
        <v>11329</v>
      </c>
      <c r="K3773" s="123" t="s">
        <v>11305</v>
      </c>
      <c r="L3773" s="121" t="s">
        <v>11306</v>
      </c>
      <c r="M3773" s="147"/>
    </row>
    <row r="3774">
      <c r="A3774" s="126">
        <v>2859.0</v>
      </c>
      <c r="B3774" s="127" t="s">
        <v>1711</v>
      </c>
      <c r="C3774" s="127" t="s">
        <v>435</v>
      </c>
      <c r="D3774" s="127"/>
      <c r="E3774" s="127" t="s">
        <v>1619</v>
      </c>
      <c r="F3774" s="128"/>
      <c r="G3774" s="128" t="s">
        <v>11327</v>
      </c>
      <c r="H3774" s="128" t="s">
        <v>11328</v>
      </c>
      <c r="I3774" s="128" t="s">
        <v>1588</v>
      </c>
      <c r="J3774" s="129" t="s">
        <v>11330</v>
      </c>
      <c r="K3774" s="130" t="s">
        <v>11308</v>
      </c>
      <c r="L3774" s="128" t="s">
        <v>11309</v>
      </c>
      <c r="M3774" s="145"/>
    </row>
    <row r="3775">
      <c r="A3775" s="126">
        <v>2927.0</v>
      </c>
      <c r="B3775" s="127" t="s">
        <v>1711</v>
      </c>
      <c r="C3775" s="127" t="s">
        <v>435</v>
      </c>
      <c r="D3775" s="127"/>
      <c r="E3775" s="127" t="s">
        <v>1619</v>
      </c>
      <c r="F3775" s="128"/>
      <c r="G3775" s="128" t="s">
        <v>11327</v>
      </c>
      <c r="H3775" s="128" t="s">
        <v>11328</v>
      </c>
      <c r="I3775" s="128" t="s">
        <v>1588</v>
      </c>
      <c r="J3775" s="129" t="s">
        <v>11331</v>
      </c>
      <c r="K3775" s="130" t="s">
        <v>11311</v>
      </c>
      <c r="L3775" s="128" t="s">
        <v>11312</v>
      </c>
      <c r="M3775" s="145"/>
    </row>
    <row r="3776">
      <c r="A3776" s="126">
        <v>2944.0</v>
      </c>
      <c r="B3776" s="127" t="s">
        <v>1711</v>
      </c>
      <c r="C3776" s="127" t="s">
        <v>435</v>
      </c>
      <c r="D3776" s="127"/>
      <c r="E3776" s="127" t="s">
        <v>1619</v>
      </c>
      <c r="F3776" s="128"/>
      <c r="G3776" s="128" t="s">
        <v>11332</v>
      </c>
      <c r="H3776" s="128" t="s">
        <v>11333</v>
      </c>
      <c r="I3776" s="128" t="s">
        <v>1588</v>
      </c>
      <c r="J3776" s="129" t="s">
        <v>11334</v>
      </c>
      <c r="K3776" s="130" t="s">
        <v>11293</v>
      </c>
      <c r="L3776" s="128" t="s">
        <v>11294</v>
      </c>
      <c r="M3776" s="145"/>
    </row>
    <row r="3777">
      <c r="A3777" s="126">
        <v>2961.0</v>
      </c>
      <c r="B3777" s="127" t="s">
        <v>1711</v>
      </c>
      <c r="C3777" s="127" t="s">
        <v>435</v>
      </c>
      <c r="D3777" s="127"/>
      <c r="E3777" s="127" t="s">
        <v>1619</v>
      </c>
      <c r="F3777" s="128"/>
      <c r="G3777" s="128" t="s">
        <v>11332</v>
      </c>
      <c r="H3777" s="128" t="s">
        <v>11333</v>
      </c>
      <c r="I3777" s="128" t="s">
        <v>1588</v>
      </c>
      <c r="J3777" s="129" t="s">
        <v>11335</v>
      </c>
      <c r="K3777" s="130" t="s">
        <v>11296</v>
      </c>
      <c r="L3777" s="128" t="s">
        <v>11297</v>
      </c>
      <c r="M3777" s="145"/>
    </row>
    <row r="3778">
      <c r="A3778" s="119">
        <v>2410.0</v>
      </c>
      <c r="B3778" s="120" t="s">
        <v>1685</v>
      </c>
      <c r="C3778" s="120" t="s">
        <v>435</v>
      </c>
      <c r="D3778" s="120"/>
      <c r="E3778" s="120" t="s">
        <v>1729</v>
      </c>
      <c r="F3778" s="121"/>
      <c r="G3778" s="121" t="s">
        <v>11336</v>
      </c>
      <c r="H3778" s="121" t="s">
        <v>11337</v>
      </c>
      <c r="I3778" s="121" t="s">
        <v>1607</v>
      </c>
      <c r="J3778" s="122" t="s">
        <v>11338</v>
      </c>
      <c r="K3778" s="123" t="s">
        <v>2233</v>
      </c>
      <c r="L3778" s="121" t="s">
        <v>2234</v>
      </c>
      <c r="M3778" s="147"/>
    </row>
    <row r="3779">
      <c r="A3779" s="119">
        <v>2416.0</v>
      </c>
      <c r="B3779" s="120" t="s">
        <v>1685</v>
      </c>
      <c r="C3779" s="120" t="s">
        <v>435</v>
      </c>
      <c r="D3779" s="120"/>
      <c r="E3779" s="120" t="s">
        <v>1729</v>
      </c>
      <c r="F3779" s="121"/>
      <c r="G3779" s="121" t="s">
        <v>11339</v>
      </c>
      <c r="H3779" s="121" t="s">
        <v>11337</v>
      </c>
      <c r="I3779" s="121" t="s">
        <v>1607</v>
      </c>
      <c r="J3779" s="122" t="s">
        <v>11340</v>
      </c>
      <c r="K3779" s="123" t="s">
        <v>2237</v>
      </c>
      <c r="L3779" s="121" t="s">
        <v>2238</v>
      </c>
      <c r="M3779" s="147"/>
    </row>
    <row r="3780">
      <c r="A3780" s="119">
        <v>2710.0</v>
      </c>
      <c r="B3780" s="120" t="s">
        <v>1685</v>
      </c>
      <c r="C3780" s="120" t="s">
        <v>435</v>
      </c>
      <c r="D3780" s="120"/>
      <c r="E3780" s="120" t="s">
        <v>1619</v>
      </c>
      <c r="F3780" s="121"/>
      <c r="G3780" s="121" t="s">
        <v>11341</v>
      </c>
      <c r="H3780" s="121" t="s">
        <v>11342</v>
      </c>
      <c r="I3780" s="121" t="s">
        <v>1588</v>
      </c>
      <c r="J3780" s="122" t="s">
        <v>11343</v>
      </c>
      <c r="K3780" s="123" t="s">
        <v>11305</v>
      </c>
      <c r="L3780" s="121" t="s">
        <v>11306</v>
      </c>
      <c r="M3780" s="147"/>
    </row>
    <row r="3781">
      <c r="A3781" s="126">
        <v>2848.0</v>
      </c>
      <c r="B3781" s="127" t="s">
        <v>1711</v>
      </c>
      <c r="C3781" s="127" t="s">
        <v>435</v>
      </c>
      <c r="D3781" s="127"/>
      <c r="E3781" s="127" t="s">
        <v>1619</v>
      </c>
      <c r="F3781" s="128"/>
      <c r="G3781" s="128" t="s">
        <v>11341</v>
      </c>
      <c r="H3781" s="128" t="s">
        <v>11342</v>
      </c>
      <c r="I3781" s="128" t="s">
        <v>1588</v>
      </c>
      <c r="J3781" s="129" t="s">
        <v>11344</v>
      </c>
      <c r="K3781" s="130" t="s">
        <v>11308</v>
      </c>
      <c r="L3781" s="128" t="s">
        <v>11309</v>
      </c>
      <c r="M3781" s="145"/>
    </row>
    <row r="3782">
      <c r="A3782" s="126">
        <v>2916.0</v>
      </c>
      <c r="B3782" s="127" t="s">
        <v>1711</v>
      </c>
      <c r="C3782" s="127" t="s">
        <v>435</v>
      </c>
      <c r="D3782" s="127"/>
      <c r="E3782" s="127" t="s">
        <v>1619</v>
      </c>
      <c r="F3782" s="128"/>
      <c r="G3782" s="128" t="s">
        <v>11341</v>
      </c>
      <c r="H3782" s="128" t="s">
        <v>11342</v>
      </c>
      <c r="I3782" s="128" t="s">
        <v>1588</v>
      </c>
      <c r="J3782" s="129" t="s">
        <v>11345</v>
      </c>
      <c r="K3782" s="130" t="s">
        <v>11311</v>
      </c>
      <c r="L3782" s="128" t="s">
        <v>11312</v>
      </c>
      <c r="M3782" s="145"/>
    </row>
    <row r="3783">
      <c r="A3783" s="126">
        <v>2933.0</v>
      </c>
      <c r="B3783" s="127" t="s">
        <v>1711</v>
      </c>
      <c r="C3783" s="127" t="s">
        <v>435</v>
      </c>
      <c r="D3783" s="127"/>
      <c r="E3783" s="127" t="s">
        <v>1619</v>
      </c>
      <c r="F3783" s="128"/>
      <c r="G3783" s="128" t="s">
        <v>11346</v>
      </c>
      <c r="H3783" s="128" t="s">
        <v>11347</v>
      </c>
      <c r="I3783" s="128" t="s">
        <v>1588</v>
      </c>
      <c r="J3783" s="129" t="s">
        <v>11348</v>
      </c>
      <c r="K3783" s="130" t="s">
        <v>11293</v>
      </c>
      <c r="L3783" s="128" t="s">
        <v>11294</v>
      </c>
      <c r="M3783" s="145"/>
    </row>
    <row r="3784">
      <c r="A3784" s="126">
        <v>2950.0</v>
      </c>
      <c r="B3784" s="127" t="s">
        <v>1711</v>
      </c>
      <c r="C3784" s="127" t="s">
        <v>435</v>
      </c>
      <c r="D3784" s="127"/>
      <c r="E3784" s="127" t="s">
        <v>1619</v>
      </c>
      <c r="F3784" s="128"/>
      <c r="G3784" s="128" t="s">
        <v>11346</v>
      </c>
      <c r="H3784" s="128" t="s">
        <v>11347</v>
      </c>
      <c r="I3784" s="128" t="s">
        <v>1588</v>
      </c>
      <c r="J3784" s="129" t="s">
        <v>11349</v>
      </c>
      <c r="K3784" s="130" t="s">
        <v>11296</v>
      </c>
      <c r="L3784" s="128" t="s">
        <v>11297</v>
      </c>
      <c r="M3784" s="145"/>
    </row>
    <row r="3785">
      <c r="A3785" s="119">
        <v>2423.0</v>
      </c>
      <c r="B3785" s="120" t="s">
        <v>1685</v>
      </c>
      <c r="C3785" s="120" t="s">
        <v>435</v>
      </c>
      <c r="D3785" s="120"/>
      <c r="E3785" s="120" t="s">
        <v>1656</v>
      </c>
      <c r="F3785" s="121"/>
      <c r="G3785" s="121" t="s">
        <v>11350</v>
      </c>
      <c r="H3785" s="121" t="s">
        <v>11351</v>
      </c>
      <c r="I3785" s="121" t="s">
        <v>1637</v>
      </c>
      <c r="J3785" s="122" t="s">
        <v>11352</v>
      </c>
      <c r="K3785" s="123" t="s">
        <v>1829</v>
      </c>
      <c r="L3785" s="121" t="s">
        <v>1830</v>
      </c>
      <c r="M3785" s="147"/>
    </row>
    <row r="3786">
      <c r="A3786" s="126">
        <v>2880.0</v>
      </c>
      <c r="B3786" s="127" t="s">
        <v>1711</v>
      </c>
      <c r="C3786" s="127" t="s">
        <v>435</v>
      </c>
      <c r="D3786" s="127"/>
      <c r="E3786" s="127" t="s">
        <v>1619</v>
      </c>
      <c r="F3786" s="128"/>
      <c r="G3786" s="128" t="s">
        <v>11353</v>
      </c>
      <c r="H3786" s="128" t="s">
        <v>11351</v>
      </c>
      <c r="I3786" s="128" t="s">
        <v>1588</v>
      </c>
      <c r="J3786" s="129" t="s">
        <v>11354</v>
      </c>
      <c r="K3786" s="130" t="s">
        <v>11301</v>
      </c>
      <c r="L3786" s="128" t="s">
        <v>11302</v>
      </c>
      <c r="M3786" s="145"/>
    </row>
    <row r="3787">
      <c r="A3787" s="119">
        <v>2539.0</v>
      </c>
      <c r="B3787" s="120" t="s">
        <v>1685</v>
      </c>
      <c r="C3787" s="120" t="s">
        <v>435</v>
      </c>
      <c r="D3787" s="120"/>
      <c r="E3787" s="120" t="s">
        <v>1619</v>
      </c>
      <c r="F3787" s="121"/>
      <c r="G3787" s="121" t="s">
        <v>11351</v>
      </c>
      <c r="H3787" s="121" t="s">
        <v>11355</v>
      </c>
      <c r="I3787" s="121" t="s">
        <v>1588</v>
      </c>
      <c r="J3787" s="122" t="s">
        <v>11356</v>
      </c>
      <c r="K3787" s="123" t="s">
        <v>11357</v>
      </c>
      <c r="L3787" s="121" t="s">
        <v>11358</v>
      </c>
      <c r="M3787" s="147"/>
    </row>
    <row r="3788">
      <c r="A3788" s="119">
        <v>2708.0</v>
      </c>
      <c r="B3788" s="120" t="s">
        <v>1685</v>
      </c>
      <c r="C3788" s="120" t="s">
        <v>435</v>
      </c>
      <c r="D3788" s="120"/>
      <c r="E3788" s="120" t="s">
        <v>1619</v>
      </c>
      <c r="F3788" s="121"/>
      <c r="G3788" s="121" t="s">
        <v>11353</v>
      </c>
      <c r="H3788" s="121" t="s">
        <v>11359</v>
      </c>
      <c r="I3788" s="121" t="s">
        <v>1588</v>
      </c>
      <c r="J3788" s="122" t="s">
        <v>11360</v>
      </c>
      <c r="K3788" s="123" t="s">
        <v>11305</v>
      </c>
      <c r="L3788" s="121" t="s">
        <v>11306</v>
      </c>
      <c r="M3788" s="147"/>
    </row>
    <row r="3789">
      <c r="A3789" s="126">
        <v>2846.0</v>
      </c>
      <c r="B3789" s="127" t="s">
        <v>1711</v>
      </c>
      <c r="C3789" s="127" t="s">
        <v>435</v>
      </c>
      <c r="D3789" s="127"/>
      <c r="E3789" s="127" t="s">
        <v>1619</v>
      </c>
      <c r="F3789" s="128"/>
      <c r="G3789" s="128" t="s">
        <v>11353</v>
      </c>
      <c r="H3789" s="128" t="s">
        <v>11359</v>
      </c>
      <c r="I3789" s="128" t="s">
        <v>1588</v>
      </c>
      <c r="J3789" s="129" t="s">
        <v>11361</v>
      </c>
      <c r="K3789" s="130" t="s">
        <v>11308</v>
      </c>
      <c r="L3789" s="128" t="s">
        <v>11309</v>
      </c>
      <c r="M3789" s="145"/>
    </row>
    <row r="3790">
      <c r="A3790" s="126">
        <v>2914.0</v>
      </c>
      <c r="B3790" s="127" t="s">
        <v>1711</v>
      </c>
      <c r="C3790" s="127" t="s">
        <v>435</v>
      </c>
      <c r="D3790" s="127"/>
      <c r="E3790" s="127" t="s">
        <v>1619</v>
      </c>
      <c r="F3790" s="128"/>
      <c r="G3790" s="128" t="s">
        <v>11353</v>
      </c>
      <c r="H3790" s="128" t="s">
        <v>11359</v>
      </c>
      <c r="I3790" s="128" t="s">
        <v>1588</v>
      </c>
      <c r="J3790" s="129" t="s">
        <v>11362</v>
      </c>
      <c r="K3790" s="130" t="s">
        <v>11311</v>
      </c>
      <c r="L3790" s="128" t="s">
        <v>11312</v>
      </c>
      <c r="M3790" s="145"/>
    </row>
    <row r="3791">
      <c r="A3791" s="126">
        <v>2931.0</v>
      </c>
      <c r="B3791" s="127" t="s">
        <v>1711</v>
      </c>
      <c r="C3791" s="127" t="s">
        <v>435</v>
      </c>
      <c r="D3791" s="127"/>
      <c r="E3791" s="127" t="s">
        <v>1619</v>
      </c>
      <c r="F3791" s="128"/>
      <c r="G3791" s="128" t="s">
        <v>11363</v>
      </c>
      <c r="H3791" s="128" t="s">
        <v>11364</v>
      </c>
      <c r="I3791" s="128" t="s">
        <v>1588</v>
      </c>
      <c r="J3791" s="129" t="s">
        <v>11365</v>
      </c>
      <c r="K3791" s="130" t="s">
        <v>11293</v>
      </c>
      <c r="L3791" s="128" t="s">
        <v>11294</v>
      </c>
      <c r="M3791" s="145"/>
    </row>
    <row r="3792">
      <c r="A3792" s="126">
        <v>2948.0</v>
      </c>
      <c r="B3792" s="127" t="s">
        <v>1711</v>
      </c>
      <c r="C3792" s="127" t="s">
        <v>435</v>
      </c>
      <c r="D3792" s="127"/>
      <c r="E3792" s="127" t="s">
        <v>1619</v>
      </c>
      <c r="F3792" s="128"/>
      <c r="G3792" s="128" t="s">
        <v>11363</v>
      </c>
      <c r="H3792" s="128" t="s">
        <v>11364</v>
      </c>
      <c r="I3792" s="128" t="s">
        <v>1588</v>
      </c>
      <c r="J3792" s="129" t="s">
        <v>11366</v>
      </c>
      <c r="K3792" s="130" t="s">
        <v>11296</v>
      </c>
      <c r="L3792" s="128" t="s">
        <v>11297</v>
      </c>
      <c r="M3792" s="145"/>
    </row>
    <row r="3793">
      <c r="A3793" s="126">
        <v>2891.0</v>
      </c>
      <c r="B3793" s="127" t="s">
        <v>1711</v>
      </c>
      <c r="C3793" s="127" t="s">
        <v>435</v>
      </c>
      <c r="D3793" s="127"/>
      <c r="E3793" s="127" t="s">
        <v>1619</v>
      </c>
      <c r="F3793" s="128"/>
      <c r="G3793" s="128" t="s">
        <v>11367</v>
      </c>
      <c r="H3793" s="128" t="s">
        <v>11368</v>
      </c>
      <c r="I3793" s="128" t="s">
        <v>1588</v>
      </c>
      <c r="J3793" s="129" t="s">
        <v>11369</v>
      </c>
      <c r="K3793" s="130" t="s">
        <v>11301</v>
      </c>
      <c r="L3793" s="128" t="s">
        <v>11302</v>
      </c>
      <c r="M3793" s="145"/>
    </row>
    <row r="3794">
      <c r="A3794" s="119">
        <v>2719.0</v>
      </c>
      <c r="B3794" s="120" t="s">
        <v>1685</v>
      </c>
      <c r="C3794" s="120" t="s">
        <v>435</v>
      </c>
      <c r="D3794" s="120"/>
      <c r="E3794" s="120" t="s">
        <v>1619</v>
      </c>
      <c r="F3794" s="121"/>
      <c r="G3794" s="121" t="s">
        <v>11367</v>
      </c>
      <c r="H3794" s="121" t="s">
        <v>11370</v>
      </c>
      <c r="I3794" s="121" t="s">
        <v>1588</v>
      </c>
      <c r="J3794" s="122" t="s">
        <v>11371</v>
      </c>
      <c r="K3794" s="123" t="s">
        <v>11305</v>
      </c>
      <c r="L3794" s="121" t="s">
        <v>11306</v>
      </c>
      <c r="M3794" s="147"/>
    </row>
    <row r="3795">
      <c r="A3795" s="126">
        <v>2857.0</v>
      </c>
      <c r="B3795" s="127" t="s">
        <v>1711</v>
      </c>
      <c r="C3795" s="127" t="s">
        <v>435</v>
      </c>
      <c r="D3795" s="127"/>
      <c r="E3795" s="127" t="s">
        <v>1619</v>
      </c>
      <c r="F3795" s="128"/>
      <c r="G3795" s="128" t="s">
        <v>11367</v>
      </c>
      <c r="H3795" s="128" t="s">
        <v>11370</v>
      </c>
      <c r="I3795" s="128" t="s">
        <v>1588</v>
      </c>
      <c r="J3795" s="129" t="s">
        <v>11372</v>
      </c>
      <c r="K3795" s="130" t="s">
        <v>11308</v>
      </c>
      <c r="L3795" s="128" t="s">
        <v>11309</v>
      </c>
      <c r="M3795" s="145"/>
    </row>
    <row r="3796">
      <c r="A3796" s="126">
        <v>2925.0</v>
      </c>
      <c r="B3796" s="127" t="s">
        <v>1711</v>
      </c>
      <c r="C3796" s="127" t="s">
        <v>435</v>
      </c>
      <c r="D3796" s="127"/>
      <c r="E3796" s="127" t="s">
        <v>1619</v>
      </c>
      <c r="F3796" s="128"/>
      <c r="G3796" s="128" t="s">
        <v>11367</v>
      </c>
      <c r="H3796" s="128" t="s">
        <v>11370</v>
      </c>
      <c r="I3796" s="128" t="s">
        <v>1588</v>
      </c>
      <c r="J3796" s="129" t="s">
        <v>11373</v>
      </c>
      <c r="K3796" s="130" t="s">
        <v>11311</v>
      </c>
      <c r="L3796" s="128" t="s">
        <v>11312</v>
      </c>
      <c r="M3796" s="145"/>
    </row>
    <row r="3797">
      <c r="A3797" s="126">
        <v>2942.0</v>
      </c>
      <c r="B3797" s="127" t="s">
        <v>1711</v>
      </c>
      <c r="C3797" s="127" t="s">
        <v>435</v>
      </c>
      <c r="D3797" s="127"/>
      <c r="E3797" s="127" t="s">
        <v>1619</v>
      </c>
      <c r="F3797" s="128"/>
      <c r="G3797" s="128" t="s">
        <v>11374</v>
      </c>
      <c r="H3797" s="128" t="s">
        <v>11375</v>
      </c>
      <c r="I3797" s="128" t="s">
        <v>1588</v>
      </c>
      <c r="J3797" s="129" t="s">
        <v>11376</v>
      </c>
      <c r="K3797" s="130" t="s">
        <v>11293</v>
      </c>
      <c r="L3797" s="128" t="s">
        <v>11294</v>
      </c>
      <c r="M3797" s="145"/>
    </row>
    <row r="3798">
      <c r="A3798" s="126">
        <v>2959.0</v>
      </c>
      <c r="B3798" s="127" t="s">
        <v>1711</v>
      </c>
      <c r="C3798" s="127" t="s">
        <v>435</v>
      </c>
      <c r="D3798" s="127"/>
      <c r="E3798" s="127" t="s">
        <v>1619</v>
      </c>
      <c r="F3798" s="128"/>
      <c r="G3798" s="128" t="s">
        <v>11374</v>
      </c>
      <c r="H3798" s="128" t="s">
        <v>11375</v>
      </c>
      <c r="I3798" s="128" t="s">
        <v>1588</v>
      </c>
      <c r="J3798" s="129" t="s">
        <v>11377</v>
      </c>
      <c r="K3798" s="130" t="s">
        <v>11296</v>
      </c>
      <c r="L3798" s="128" t="s">
        <v>11297</v>
      </c>
      <c r="M3798" s="145"/>
    </row>
    <row r="3799">
      <c r="A3799" s="126">
        <v>2932.0</v>
      </c>
      <c r="B3799" s="127" t="s">
        <v>1711</v>
      </c>
      <c r="C3799" s="127" t="s">
        <v>435</v>
      </c>
      <c r="D3799" s="127"/>
      <c r="E3799" s="127" t="s">
        <v>1619</v>
      </c>
      <c r="F3799" s="128"/>
      <c r="G3799" s="128" t="s">
        <v>11378</v>
      </c>
      <c r="H3799" s="128" t="s">
        <v>11379</v>
      </c>
      <c r="I3799" s="128" t="s">
        <v>1588</v>
      </c>
      <c r="J3799" s="129" t="s">
        <v>11380</v>
      </c>
      <c r="K3799" s="130" t="s">
        <v>11293</v>
      </c>
      <c r="L3799" s="128" t="s">
        <v>11294</v>
      </c>
      <c r="M3799" s="145"/>
    </row>
    <row r="3800">
      <c r="A3800" s="126">
        <v>2949.0</v>
      </c>
      <c r="B3800" s="127" t="s">
        <v>1711</v>
      </c>
      <c r="C3800" s="127" t="s">
        <v>435</v>
      </c>
      <c r="D3800" s="127"/>
      <c r="E3800" s="127" t="s">
        <v>1619</v>
      </c>
      <c r="F3800" s="128"/>
      <c r="G3800" s="128" t="s">
        <v>11378</v>
      </c>
      <c r="H3800" s="128" t="s">
        <v>11379</v>
      </c>
      <c r="I3800" s="128" t="s">
        <v>1588</v>
      </c>
      <c r="J3800" s="129" t="s">
        <v>11381</v>
      </c>
      <c r="K3800" s="130" t="s">
        <v>11296</v>
      </c>
      <c r="L3800" s="128" t="s">
        <v>11297</v>
      </c>
      <c r="M3800" s="145"/>
    </row>
    <row r="3801">
      <c r="A3801" s="126">
        <v>2881.0</v>
      </c>
      <c r="B3801" s="127" t="s">
        <v>1711</v>
      </c>
      <c r="C3801" s="127" t="s">
        <v>435</v>
      </c>
      <c r="D3801" s="127"/>
      <c r="E3801" s="127" t="s">
        <v>1619</v>
      </c>
      <c r="F3801" s="128"/>
      <c r="G3801" s="128" t="s">
        <v>11382</v>
      </c>
      <c r="H3801" s="128" t="s">
        <v>11383</v>
      </c>
      <c r="I3801" s="128" t="s">
        <v>1588</v>
      </c>
      <c r="J3801" s="129" t="s">
        <v>11384</v>
      </c>
      <c r="K3801" s="130" t="s">
        <v>11301</v>
      </c>
      <c r="L3801" s="128" t="s">
        <v>11302</v>
      </c>
      <c r="M3801" s="145"/>
    </row>
    <row r="3802">
      <c r="A3802" s="119">
        <v>2709.0</v>
      </c>
      <c r="B3802" s="120" t="s">
        <v>1685</v>
      </c>
      <c r="C3802" s="120" t="s">
        <v>435</v>
      </c>
      <c r="D3802" s="120"/>
      <c r="E3802" s="120" t="s">
        <v>1619</v>
      </c>
      <c r="F3802" s="121"/>
      <c r="G3802" s="121" t="s">
        <v>11382</v>
      </c>
      <c r="H3802" s="121" t="s">
        <v>11385</v>
      </c>
      <c r="I3802" s="121" t="s">
        <v>1588</v>
      </c>
      <c r="J3802" s="122" t="s">
        <v>11386</v>
      </c>
      <c r="K3802" s="123" t="s">
        <v>11305</v>
      </c>
      <c r="L3802" s="121" t="s">
        <v>11306</v>
      </c>
      <c r="M3802" s="147"/>
    </row>
    <row r="3803">
      <c r="A3803" s="126">
        <v>2847.0</v>
      </c>
      <c r="B3803" s="127" t="s">
        <v>1711</v>
      </c>
      <c r="C3803" s="127" t="s">
        <v>435</v>
      </c>
      <c r="D3803" s="127"/>
      <c r="E3803" s="127" t="s">
        <v>1619</v>
      </c>
      <c r="F3803" s="128"/>
      <c r="G3803" s="128" t="s">
        <v>11382</v>
      </c>
      <c r="H3803" s="128" t="s">
        <v>11385</v>
      </c>
      <c r="I3803" s="128" t="s">
        <v>1588</v>
      </c>
      <c r="J3803" s="129" t="s">
        <v>11387</v>
      </c>
      <c r="K3803" s="130" t="s">
        <v>11308</v>
      </c>
      <c r="L3803" s="128" t="s">
        <v>11309</v>
      </c>
      <c r="M3803" s="145"/>
    </row>
    <row r="3804">
      <c r="A3804" s="126">
        <v>2915.0</v>
      </c>
      <c r="B3804" s="127" t="s">
        <v>1711</v>
      </c>
      <c r="C3804" s="127" t="s">
        <v>435</v>
      </c>
      <c r="D3804" s="127"/>
      <c r="E3804" s="127" t="s">
        <v>1619</v>
      </c>
      <c r="F3804" s="128"/>
      <c r="G3804" s="128" t="s">
        <v>11382</v>
      </c>
      <c r="H3804" s="128" t="s">
        <v>11385</v>
      </c>
      <c r="I3804" s="128" t="s">
        <v>1588</v>
      </c>
      <c r="J3804" s="129" t="s">
        <v>11388</v>
      </c>
      <c r="K3804" s="130" t="s">
        <v>11311</v>
      </c>
      <c r="L3804" s="128" t="s">
        <v>11312</v>
      </c>
      <c r="M3804" s="145"/>
    </row>
    <row r="3805">
      <c r="A3805" s="119">
        <v>2426.0</v>
      </c>
      <c r="B3805" s="120" t="s">
        <v>1685</v>
      </c>
      <c r="C3805" s="120" t="s">
        <v>435</v>
      </c>
      <c r="D3805" s="120"/>
      <c r="E3805" s="120" t="s">
        <v>1656</v>
      </c>
      <c r="F3805" s="121"/>
      <c r="G3805" s="121" t="s">
        <v>11389</v>
      </c>
      <c r="H3805" s="121" t="s">
        <v>11390</v>
      </c>
      <c r="I3805" s="121" t="s">
        <v>1637</v>
      </c>
      <c r="J3805" s="122" t="s">
        <v>11391</v>
      </c>
      <c r="K3805" s="123" t="s">
        <v>1829</v>
      </c>
      <c r="L3805" s="121" t="s">
        <v>1830</v>
      </c>
      <c r="M3805" s="147"/>
    </row>
    <row r="3806">
      <c r="A3806" s="119">
        <v>2542.0</v>
      </c>
      <c r="B3806" s="120" t="s">
        <v>1685</v>
      </c>
      <c r="C3806" s="120" t="s">
        <v>435</v>
      </c>
      <c r="D3806" s="120"/>
      <c r="E3806" s="120" t="s">
        <v>1619</v>
      </c>
      <c r="F3806" s="121"/>
      <c r="G3806" s="121" t="s">
        <v>11392</v>
      </c>
      <c r="H3806" s="121" t="s">
        <v>11393</v>
      </c>
      <c r="I3806" s="121" t="s">
        <v>1588</v>
      </c>
      <c r="J3806" s="122" t="s">
        <v>11394</v>
      </c>
      <c r="K3806" s="123" t="s">
        <v>11357</v>
      </c>
      <c r="L3806" s="121" t="s">
        <v>11358</v>
      </c>
      <c r="M3806" s="147"/>
    </row>
    <row r="3807">
      <c r="A3807" s="119">
        <v>2408.0</v>
      </c>
      <c r="B3807" s="120" t="s">
        <v>1685</v>
      </c>
      <c r="C3807" s="120" t="s">
        <v>435</v>
      </c>
      <c r="D3807" s="120"/>
      <c r="E3807" s="120" t="s">
        <v>1729</v>
      </c>
      <c r="F3807" s="121"/>
      <c r="G3807" s="121" t="s">
        <v>11395</v>
      </c>
      <c r="H3807" s="121" t="s">
        <v>11396</v>
      </c>
      <c r="I3807" s="121" t="s">
        <v>1607</v>
      </c>
      <c r="J3807" s="122" t="s">
        <v>11397</v>
      </c>
      <c r="K3807" s="123" t="s">
        <v>2233</v>
      </c>
      <c r="L3807" s="121" t="s">
        <v>2234</v>
      </c>
      <c r="M3807" s="147"/>
    </row>
    <row r="3808">
      <c r="A3808" s="119">
        <v>2414.0</v>
      </c>
      <c r="B3808" s="120" t="s">
        <v>1685</v>
      </c>
      <c r="C3808" s="120" t="s">
        <v>435</v>
      </c>
      <c r="D3808" s="120"/>
      <c r="E3808" s="120" t="s">
        <v>1729</v>
      </c>
      <c r="F3808" s="121"/>
      <c r="G3808" s="121" t="s">
        <v>11398</v>
      </c>
      <c r="H3808" s="121" t="s">
        <v>11396</v>
      </c>
      <c r="I3808" s="121" t="s">
        <v>1607</v>
      </c>
      <c r="J3808" s="122" t="s">
        <v>11399</v>
      </c>
      <c r="K3808" s="123" t="s">
        <v>2237</v>
      </c>
      <c r="L3808" s="121" t="s">
        <v>2238</v>
      </c>
      <c r="M3808" s="147"/>
    </row>
    <row r="3809">
      <c r="A3809" s="119">
        <v>3007.0</v>
      </c>
      <c r="B3809" s="120" t="s">
        <v>1685</v>
      </c>
      <c r="C3809" s="120" t="s">
        <v>435</v>
      </c>
      <c r="D3809" s="120"/>
      <c r="E3809" s="120" t="s">
        <v>1671</v>
      </c>
      <c r="F3809" s="121"/>
      <c r="G3809" s="121" t="s">
        <v>438</v>
      </c>
      <c r="H3809" s="121" t="s">
        <v>11400</v>
      </c>
      <c r="I3809" s="121" t="s">
        <v>1674</v>
      </c>
      <c r="J3809" s="122" t="s">
        <v>11401</v>
      </c>
      <c r="K3809" s="123" t="s">
        <v>2578</v>
      </c>
      <c r="L3809" s="121" t="s">
        <v>2579</v>
      </c>
      <c r="M3809" s="147"/>
    </row>
    <row r="3810">
      <c r="A3810" s="119">
        <v>2541.0</v>
      </c>
      <c r="B3810" s="120" t="s">
        <v>1685</v>
      </c>
      <c r="C3810" s="120" t="s">
        <v>435</v>
      </c>
      <c r="D3810" s="120"/>
      <c r="E3810" s="120" t="s">
        <v>1619</v>
      </c>
      <c r="F3810" s="121"/>
      <c r="G3810" s="121" t="s">
        <v>11402</v>
      </c>
      <c r="H3810" s="121" t="s">
        <v>11403</v>
      </c>
      <c r="I3810" s="121" t="s">
        <v>1588</v>
      </c>
      <c r="J3810" s="122" t="s">
        <v>11404</v>
      </c>
      <c r="K3810" s="123" t="s">
        <v>11357</v>
      </c>
      <c r="L3810" s="121" t="s">
        <v>11358</v>
      </c>
      <c r="M3810" s="147"/>
    </row>
    <row r="3811">
      <c r="A3811" s="119">
        <v>2545.0</v>
      </c>
      <c r="B3811" s="120" t="s">
        <v>1685</v>
      </c>
      <c r="C3811" s="120" t="s">
        <v>435</v>
      </c>
      <c r="D3811" s="120"/>
      <c r="E3811" s="120" t="s">
        <v>1619</v>
      </c>
      <c r="F3811" s="121"/>
      <c r="G3811" s="121" t="s">
        <v>11405</v>
      </c>
      <c r="H3811" s="121" t="s">
        <v>11406</v>
      </c>
      <c r="I3811" s="121" t="s">
        <v>1588</v>
      </c>
      <c r="J3811" s="122" t="s">
        <v>11407</v>
      </c>
      <c r="K3811" s="123" t="s">
        <v>11357</v>
      </c>
      <c r="L3811" s="121" t="s">
        <v>11358</v>
      </c>
      <c r="M3811" s="147"/>
    </row>
    <row r="3812">
      <c r="A3812" s="119">
        <v>2540.0</v>
      </c>
      <c r="B3812" s="120" t="s">
        <v>1685</v>
      </c>
      <c r="C3812" s="120" t="s">
        <v>435</v>
      </c>
      <c r="D3812" s="120"/>
      <c r="E3812" s="120" t="s">
        <v>1619</v>
      </c>
      <c r="F3812" s="121"/>
      <c r="G3812" s="121" t="s">
        <v>11408</v>
      </c>
      <c r="H3812" s="121" t="s">
        <v>11409</v>
      </c>
      <c r="I3812" s="121" t="s">
        <v>1588</v>
      </c>
      <c r="J3812" s="122" t="s">
        <v>11410</v>
      </c>
      <c r="K3812" s="123" t="s">
        <v>11357</v>
      </c>
      <c r="L3812" s="121" t="s">
        <v>11358</v>
      </c>
      <c r="M3812" s="147"/>
    </row>
    <row r="3813">
      <c r="A3813" s="119">
        <v>3008.0</v>
      </c>
      <c r="B3813" s="120" t="s">
        <v>1685</v>
      </c>
      <c r="C3813" s="120" t="s">
        <v>435</v>
      </c>
      <c r="D3813" s="120"/>
      <c r="E3813" s="120" t="s">
        <v>1671</v>
      </c>
      <c r="F3813" s="121"/>
      <c r="G3813" s="121" t="s">
        <v>11411</v>
      </c>
      <c r="H3813" s="121" t="s">
        <v>11412</v>
      </c>
      <c r="I3813" s="121" t="s">
        <v>1674</v>
      </c>
      <c r="J3813" s="122" t="s">
        <v>11413</v>
      </c>
      <c r="K3813" s="123" t="s">
        <v>2193</v>
      </c>
      <c r="L3813" s="121" t="s">
        <v>2194</v>
      </c>
      <c r="M3813" s="147"/>
    </row>
    <row r="3814">
      <c r="A3814" s="119">
        <v>2459.0</v>
      </c>
      <c r="B3814" s="120" t="s">
        <v>1685</v>
      </c>
      <c r="C3814" s="120" t="s">
        <v>435</v>
      </c>
      <c r="D3814" s="120"/>
      <c r="E3814" s="120" t="s">
        <v>1619</v>
      </c>
      <c r="F3814" s="121"/>
      <c r="G3814" s="121" t="s">
        <v>11298</v>
      </c>
      <c r="H3814" s="121" t="s">
        <v>11414</v>
      </c>
      <c r="I3814" s="121" t="s">
        <v>1588</v>
      </c>
      <c r="J3814" s="122" t="s">
        <v>11415</v>
      </c>
      <c r="K3814" s="123" t="s">
        <v>11416</v>
      </c>
      <c r="L3814" s="121" t="s">
        <v>11417</v>
      </c>
      <c r="M3814" s="147"/>
    </row>
    <row r="3815">
      <c r="A3815" s="119">
        <v>2490.0</v>
      </c>
      <c r="B3815" s="120" t="s">
        <v>1685</v>
      </c>
      <c r="C3815" s="120" t="s">
        <v>435</v>
      </c>
      <c r="D3815" s="120"/>
      <c r="E3815" s="120" t="s">
        <v>1619</v>
      </c>
      <c r="F3815" s="121"/>
      <c r="G3815" s="121" t="s">
        <v>11298</v>
      </c>
      <c r="H3815" s="121" t="s">
        <v>11414</v>
      </c>
      <c r="I3815" s="121" t="s">
        <v>1588</v>
      </c>
      <c r="J3815" s="122" t="s">
        <v>11418</v>
      </c>
      <c r="K3815" s="123" t="s">
        <v>11419</v>
      </c>
      <c r="L3815" s="121" t="s">
        <v>11420</v>
      </c>
      <c r="M3815" s="147"/>
    </row>
    <row r="3816">
      <c r="A3816" s="119">
        <v>2520.0</v>
      </c>
      <c r="B3816" s="120" t="s">
        <v>1685</v>
      </c>
      <c r="C3816" s="120" t="s">
        <v>435</v>
      </c>
      <c r="D3816" s="120"/>
      <c r="E3816" s="120" t="s">
        <v>1619</v>
      </c>
      <c r="F3816" s="121"/>
      <c r="G3816" s="121" t="s">
        <v>11298</v>
      </c>
      <c r="H3816" s="121" t="s">
        <v>11414</v>
      </c>
      <c r="I3816" s="121" t="s">
        <v>1588</v>
      </c>
      <c r="J3816" s="122" t="s">
        <v>11421</v>
      </c>
      <c r="K3816" s="123" t="s">
        <v>11422</v>
      </c>
      <c r="L3816" s="121" t="s">
        <v>11423</v>
      </c>
      <c r="M3816" s="147"/>
    </row>
    <row r="3817">
      <c r="A3817" s="119">
        <v>2601.0</v>
      </c>
      <c r="B3817" s="120" t="s">
        <v>1685</v>
      </c>
      <c r="C3817" s="120" t="s">
        <v>435</v>
      </c>
      <c r="D3817" s="120"/>
      <c r="E3817" s="120" t="s">
        <v>1619</v>
      </c>
      <c r="F3817" s="121"/>
      <c r="G3817" s="121" t="s">
        <v>11298</v>
      </c>
      <c r="H3817" s="121" t="s">
        <v>11414</v>
      </c>
      <c r="I3817" s="121" t="s">
        <v>1588</v>
      </c>
      <c r="J3817" s="122" t="s">
        <v>11424</v>
      </c>
      <c r="K3817" s="123" t="s">
        <v>11425</v>
      </c>
      <c r="L3817" s="121" t="s">
        <v>11426</v>
      </c>
      <c r="M3817" s="147"/>
    </row>
    <row r="3818">
      <c r="A3818" s="119">
        <v>2648.0</v>
      </c>
      <c r="B3818" s="120" t="s">
        <v>1685</v>
      </c>
      <c r="C3818" s="120" t="s">
        <v>435</v>
      </c>
      <c r="D3818" s="120"/>
      <c r="E3818" s="120" t="s">
        <v>1619</v>
      </c>
      <c r="F3818" s="121"/>
      <c r="G3818" s="121" t="s">
        <v>11298</v>
      </c>
      <c r="H3818" s="121" t="s">
        <v>11414</v>
      </c>
      <c r="I3818" s="121" t="s">
        <v>1588</v>
      </c>
      <c r="J3818" s="122" t="s">
        <v>11427</v>
      </c>
      <c r="K3818" s="123" t="s">
        <v>11428</v>
      </c>
      <c r="L3818" s="121" t="s">
        <v>11429</v>
      </c>
      <c r="M3818" s="147"/>
    </row>
    <row r="3819">
      <c r="A3819" s="119">
        <v>2458.0</v>
      </c>
      <c r="B3819" s="120" t="s">
        <v>1685</v>
      </c>
      <c r="C3819" s="120" t="s">
        <v>435</v>
      </c>
      <c r="D3819" s="120"/>
      <c r="E3819" s="120" t="s">
        <v>1619</v>
      </c>
      <c r="F3819" s="121"/>
      <c r="G3819" s="121" t="s">
        <v>11320</v>
      </c>
      <c r="H3819" s="121" t="s">
        <v>11430</v>
      </c>
      <c r="I3819" s="121" t="s">
        <v>1588</v>
      </c>
      <c r="J3819" s="122" t="s">
        <v>11431</v>
      </c>
      <c r="K3819" s="123" t="s">
        <v>11416</v>
      </c>
      <c r="L3819" s="121" t="s">
        <v>11417</v>
      </c>
      <c r="M3819" s="147"/>
    </row>
    <row r="3820">
      <c r="A3820" s="119">
        <v>2489.0</v>
      </c>
      <c r="B3820" s="120" t="s">
        <v>1685</v>
      </c>
      <c r="C3820" s="120" t="s">
        <v>435</v>
      </c>
      <c r="D3820" s="120"/>
      <c r="E3820" s="120" t="s">
        <v>1619</v>
      </c>
      <c r="F3820" s="121"/>
      <c r="G3820" s="121" t="s">
        <v>11320</v>
      </c>
      <c r="H3820" s="121" t="s">
        <v>11430</v>
      </c>
      <c r="I3820" s="121" t="s">
        <v>1588</v>
      </c>
      <c r="J3820" s="122" t="s">
        <v>11432</v>
      </c>
      <c r="K3820" s="123" t="s">
        <v>11419</v>
      </c>
      <c r="L3820" s="121" t="s">
        <v>11420</v>
      </c>
      <c r="M3820" s="147"/>
    </row>
    <row r="3821">
      <c r="A3821" s="119">
        <v>2519.0</v>
      </c>
      <c r="B3821" s="120" t="s">
        <v>1685</v>
      </c>
      <c r="C3821" s="120" t="s">
        <v>435</v>
      </c>
      <c r="D3821" s="120"/>
      <c r="E3821" s="120" t="s">
        <v>1619</v>
      </c>
      <c r="F3821" s="121"/>
      <c r="G3821" s="121" t="s">
        <v>11320</v>
      </c>
      <c r="H3821" s="121" t="s">
        <v>11430</v>
      </c>
      <c r="I3821" s="121" t="s">
        <v>1588</v>
      </c>
      <c r="J3821" s="122" t="s">
        <v>11433</v>
      </c>
      <c r="K3821" s="123" t="s">
        <v>11422</v>
      </c>
      <c r="L3821" s="121" t="s">
        <v>11423</v>
      </c>
      <c r="M3821" s="147"/>
    </row>
    <row r="3822">
      <c r="A3822" s="119">
        <v>2600.0</v>
      </c>
      <c r="B3822" s="120" t="s">
        <v>1685</v>
      </c>
      <c r="C3822" s="120" t="s">
        <v>435</v>
      </c>
      <c r="D3822" s="120"/>
      <c r="E3822" s="120" t="s">
        <v>1619</v>
      </c>
      <c r="F3822" s="121"/>
      <c r="G3822" s="121" t="s">
        <v>11320</v>
      </c>
      <c r="H3822" s="121" t="s">
        <v>11430</v>
      </c>
      <c r="I3822" s="121" t="s">
        <v>1588</v>
      </c>
      <c r="J3822" s="122" t="s">
        <v>11434</v>
      </c>
      <c r="K3822" s="123" t="s">
        <v>11425</v>
      </c>
      <c r="L3822" s="121" t="s">
        <v>11426</v>
      </c>
      <c r="M3822" s="147"/>
    </row>
    <row r="3823">
      <c r="A3823" s="119">
        <v>2647.0</v>
      </c>
      <c r="B3823" s="120" t="s">
        <v>1685</v>
      </c>
      <c r="C3823" s="120" t="s">
        <v>435</v>
      </c>
      <c r="D3823" s="120"/>
      <c r="E3823" s="120" t="s">
        <v>1619</v>
      </c>
      <c r="F3823" s="121"/>
      <c r="G3823" s="121" t="s">
        <v>11320</v>
      </c>
      <c r="H3823" s="121" t="s">
        <v>11430</v>
      </c>
      <c r="I3823" s="121" t="s">
        <v>1588</v>
      </c>
      <c r="J3823" s="122" t="s">
        <v>11435</v>
      </c>
      <c r="K3823" s="123" t="s">
        <v>11428</v>
      </c>
      <c r="L3823" s="121" t="s">
        <v>11429</v>
      </c>
      <c r="M3823" s="147"/>
    </row>
    <row r="3824">
      <c r="A3824" s="119">
        <v>2455.0</v>
      </c>
      <c r="B3824" s="120" t="s">
        <v>1685</v>
      </c>
      <c r="C3824" s="120" t="s">
        <v>435</v>
      </c>
      <c r="D3824" s="120"/>
      <c r="E3824" s="120" t="s">
        <v>1619</v>
      </c>
      <c r="F3824" s="121"/>
      <c r="G3824" s="121" t="s">
        <v>11353</v>
      </c>
      <c r="H3824" s="121" t="s">
        <v>11436</v>
      </c>
      <c r="I3824" s="121" t="s">
        <v>1588</v>
      </c>
      <c r="J3824" s="122" t="s">
        <v>11437</v>
      </c>
      <c r="K3824" s="123" t="s">
        <v>11416</v>
      </c>
      <c r="L3824" s="121" t="s">
        <v>11417</v>
      </c>
      <c r="M3824" s="147"/>
    </row>
    <row r="3825">
      <c r="A3825" s="119">
        <v>2486.0</v>
      </c>
      <c r="B3825" s="120" t="s">
        <v>1685</v>
      </c>
      <c r="C3825" s="120" t="s">
        <v>435</v>
      </c>
      <c r="D3825" s="120"/>
      <c r="E3825" s="120" t="s">
        <v>1619</v>
      </c>
      <c r="F3825" s="121"/>
      <c r="G3825" s="121" t="s">
        <v>11353</v>
      </c>
      <c r="H3825" s="121" t="s">
        <v>11436</v>
      </c>
      <c r="I3825" s="121" t="s">
        <v>1588</v>
      </c>
      <c r="J3825" s="122" t="s">
        <v>11438</v>
      </c>
      <c r="K3825" s="123" t="s">
        <v>11419</v>
      </c>
      <c r="L3825" s="121" t="s">
        <v>11420</v>
      </c>
      <c r="M3825" s="147"/>
    </row>
    <row r="3826">
      <c r="A3826" s="119">
        <v>2516.0</v>
      </c>
      <c r="B3826" s="120" t="s">
        <v>1685</v>
      </c>
      <c r="C3826" s="120" t="s">
        <v>435</v>
      </c>
      <c r="D3826" s="120"/>
      <c r="E3826" s="120" t="s">
        <v>1619</v>
      </c>
      <c r="F3826" s="121"/>
      <c r="G3826" s="121" t="s">
        <v>11353</v>
      </c>
      <c r="H3826" s="121" t="s">
        <v>11436</v>
      </c>
      <c r="I3826" s="121" t="s">
        <v>1588</v>
      </c>
      <c r="J3826" s="122" t="s">
        <v>11439</v>
      </c>
      <c r="K3826" s="123" t="s">
        <v>11422</v>
      </c>
      <c r="L3826" s="121" t="s">
        <v>11423</v>
      </c>
      <c r="M3826" s="147"/>
    </row>
    <row r="3827">
      <c r="A3827" s="119">
        <v>2597.0</v>
      </c>
      <c r="B3827" s="120" t="s">
        <v>1685</v>
      </c>
      <c r="C3827" s="120" t="s">
        <v>435</v>
      </c>
      <c r="D3827" s="120"/>
      <c r="E3827" s="120" t="s">
        <v>1619</v>
      </c>
      <c r="F3827" s="121"/>
      <c r="G3827" s="121" t="s">
        <v>11353</v>
      </c>
      <c r="H3827" s="121" t="s">
        <v>11436</v>
      </c>
      <c r="I3827" s="121" t="s">
        <v>1588</v>
      </c>
      <c r="J3827" s="122" t="s">
        <v>11440</v>
      </c>
      <c r="K3827" s="123" t="s">
        <v>11425</v>
      </c>
      <c r="L3827" s="121" t="s">
        <v>11426</v>
      </c>
      <c r="M3827" s="147"/>
    </row>
    <row r="3828">
      <c r="A3828" s="119">
        <v>2644.0</v>
      </c>
      <c r="B3828" s="120" t="s">
        <v>1685</v>
      </c>
      <c r="C3828" s="120" t="s">
        <v>435</v>
      </c>
      <c r="D3828" s="120"/>
      <c r="E3828" s="120" t="s">
        <v>1619</v>
      </c>
      <c r="F3828" s="121"/>
      <c r="G3828" s="121" t="s">
        <v>11353</v>
      </c>
      <c r="H3828" s="121" t="s">
        <v>11436</v>
      </c>
      <c r="I3828" s="121" t="s">
        <v>1588</v>
      </c>
      <c r="J3828" s="122" t="s">
        <v>11441</v>
      </c>
      <c r="K3828" s="123" t="s">
        <v>11428</v>
      </c>
      <c r="L3828" s="121" t="s">
        <v>11429</v>
      </c>
      <c r="M3828" s="147"/>
    </row>
    <row r="3829">
      <c r="A3829" s="119">
        <v>2466.0</v>
      </c>
      <c r="B3829" s="120" t="s">
        <v>1685</v>
      </c>
      <c r="C3829" s="120" t="s">
        <v>435</v>
      </c>
      <c r="D3829" s="120"/>
      <c r="E3829" s="120" t="s">
        <v>1619</v>
      </c>
      <c r="F3829" s="121"/>
      <c r="G3829" s="121" t="s">
        <v>11367</v>
      </c>
      <c r="H3829" s="121" t="s">
        <v>11442</v>
      </c>
      <c r="I3829" s="121" t="s">
        <v>1588</v>
      </c>
      <c r="J3829" s="122" t="s">
        <v>11443</v>
      </c>
      <c r="K3829" s="123" t="s">
        <v>11416</v>
      </c>
      <c r="L3829" s="121" t="s">
        <v>11417</v>
      </c>
      <c r="M3829" s="147"/>
    </row>
    <row r="3830">
      <c r="A3830" s="119">
        <v>2497.0</v>
      </c>
      <c r="B3830" s="120" t="s">
        <v>1685</v>
      </c>
      <c r="C3830" s="120" t="s">
        <v>435</v>
      </c>
      <c r="D3830" s="120"/>
      <c r="E3830" s="120" t="s">
        <v>1619</v>
      </c>
      <c r="F3830" s="121"/>
      <c r="G3830" s="121" t="s">
        <v>11367</v>
      </c>
      <c r="H3830" s="121" t="s">
        <v>11442</v>
      </c>
      <c r="I3830" s="121" t="s">
        <v>1588</v>
      </c>
      <c r="J3830" s="122" t="s">
        <v>11444</v>
      </c>
      <c r="K3830" s="123" t="s">
        <v>11419</v>
      </c>
      <c r="L3830" s="121" t="s">
        <v>11420</v>
      </c>
      <c r="M3830" s="147"/>
    </row>
    <row r="3831">
      <c r="A3831" s="119">
        <v>2527.0</v>
      </c>
      <c r="B3831" s="120" t="s">
        <v>1685</v>
      </c>
      <c r="C3831" s="120" t="s">
        <v>435</v>
      </c>
      <c r="D3831" s="120"/>
      <c r="E3831" s="120" t="s">
        <v>1619</v>
      </c>
      <c r="F3831" s="121"/>
      <c r="G3831" s="121" t="s">
        <v>11367</v>
      </c>
      <c r="H3831" s="121" t="s">
        <v>11442</v>
      </c>
      <c r="I3831" s="121" t="s">
        <v>1588</v>
      </c>
      <c r="J3831" s="122" t="s">
        <v>11445</v>
      </c>
      <c r="K3831" s="123" t="s">
        <v>11422</v>
      </c>
      <c r="L3831" s="121" t="s">
        <v>11423</v>
      </c>
      <c r="M3831" s="147"/>
    </row>
    <row r="3832">
      <c r="A3832" s="119">
        <v>2608.0</v>
      </c>
      <c r="B3832" s="120" t="s">
        <v>1685</v>
      </c>
      <c r="C3832" s="120" t="s">
        <v>435</v>
      </c>
      <c r="D3832" s="120"/>
      <c r="E3832" s="120" t="s">
        <v>1619</v>
      </c>
      <c r="F3832" s="121"/>
      <c r="G3832" s="121" t="s">
        <v>11367</v>
      </c>
      <c r="H3832" s="121" t="s">
        <v>11442</v>
      </c>
      <c r="I3832" s="121" t="s">
        <v>1588</v>
      </c>
      <c r="J3832" s="122" t="s">
        <v>11446</v>
      </c>
      <c r="K3832" s="123" t="s">
        <v>11425</v>
      </c>
      <c r="L3832" s="121" t="s">
        <v>11426</v>
      </c>
      <c r="M3832" s="147"/>
    </row>
    <row r="3833">
      <c r="A3833" s="119">
        <v>2655.0</v>
      </c>
      <c r="B3833" s="120" t="s">
        <v>1685</v>
      </c>
      <c r="C3833" s="120" t="s">
        <v>435</v>
      </c>
      <c r="D3833" s="120"/>
      <c r="E3833" s="120" t="s">
        <v>1619</v>
      </c>
      <c r="F3833" s="121"/>
      <c r="G3833" s="121" t="s">
        <v>11367</v>
      </c>
      <c r="H3833" s="121" t="s">
        <v>11442</v>
      </c>
      <c r="I3833" s="121" t="s">
        <v>1588</v>
      </c>
      <c r="J3833" s="122" t="s">
        <v>11447</v>
      </c>
      <c r="K3833" s="123" t="s">
        <v>11428</v>
      </c>
      <c r="L3833" s="121" t="s">
        <v>11429</v>
      </c>
      <c r="M3833" s="147"/>
    </row>
    <row r="3834">
      <c r="A3834" s="119">
        <v>2456.0</v>
      </c>
      <c r="B3834" s="120" t="s">
        <v>1685</v>
      </c>
      <c r="C3834" s="120" t="s">
        <v>435</v>
      </c>
      <c r="D3834" s="120"/>
      <c r="E3834" s="120" t="s">
        <v>1619</v>
      </c>
      <c r="F3834" s="121"/>
      <c r="G3834" s="121" t="s">
        <v>11382</v>
      </c>
      <c r="H3834" s="121" t="s">
        <v>11448</v>
      </c>
      <c r="I3834" s="121" t="s">
        <v>1588</v>
      </c>
      <c r="J3834" s="122" t="s">
        <v>11449</v>
      </c>
      <c r="K3834" s="123" t="s">
        <v>11416</v>
      </c>
      <c r="L3834" s="121" t="s">
        <v>11417</v>
      </c>
      <c r="M3834" s="147"/>
    </row>
    <row r="3835">
      <c r="A3835" s="119">
        <v>2487.0</v>
      </c>
      <c r="B3835" s="120" t="s">
        <v>1685</v>
      </c>
      <c r="C3835" s="120" t="s">
        <v>435</v>
      </c>
      <c r="D3835" s="120"/>
      <c r="E3835" s="120" t="s">
        <v>1619</v>
      </c>
      <c r="F3835" s="121"/>
      <c r="G3835" s="121" t="s">
        <v>11382</v>
      </c>
      <c r="H3835" s="121" t="s">
        <v>11448</v>
      </c>
      <c r="I3835" s="121" t="s">
        <v>1588</v>
      </c>
      <c r="J3835" s="122" t="s">
        <v>11450</v>
      </c>
      <c r="K3835" s="123" t="s">
        <v>11419</v>
      </c>
      <c r="L3835" s="121" t="s">
        <v>11420</v>
      </c>
      <c r="M3835" s="147"/>
    </row>
    <row r="3836">
      <c r="A3836" s="119">
        <v>2517.0</v>
      </c>
      <c r="B3836" s="120" t="s">
        <v>1685</v>
      </c>
      <c r="C3836" s="120" t="s">
        <v>435</v>
      </c>
      <c r="D3836" s="120"/>
      <c r="E3836" s="120" t="s">
        <v>1619</v>
      </c>
      <c r="F3836" s="121"/>
      <c r="G3836" s="121" t="s">
        <v>11382</v>
      </c>
      <c r="H3836" s="121" t="s">
        <v>11448</v>
      </c>
      <c r="I3836" s="121" t="s">
        <v>1588</v>
      </c>
      <c r="J3836" s="122" t="s">
        <v>11451</v>
      </c>
      <c r="K3836" s="123" t="s">
        <v>11422</v>
      </c>
      <c r="L3836" s="121" t="s">
        <v>11423</v>
      </c>
      <c r="M3836" s="147"/>
    </row>
    <row r="3837">
      <c r="A3837" s="119">
        <v>2598.0</v>
      </c>
      <c r="B3837" s="120" t="s">
        <v>1685</v>
      </c>
      <c r="C3837" s="120" t="s">
        <v>435</v>
      </c>
      <c r="D3837" s="120"/>
      <c r="E3837" s="120" t="s">
        <v>1619</v>
      </c>
      <c r="F3837" s="121"/>
      <c r="G3837" s="121" t="s">
        <v>11382</v>
      </c>
      <c r="H3837" s="121" t="s">
        <v>11448</v>
      </c>
      <c r="I3837" s="121" t="s">
        <v>1588</v>
      </c>
      <c r="J3837" s="122" t="s">
        <v>11452</v>
      </c>
      <c r="K3837" s="123" t="s">
        <v>11425</v>
      </c>
      <c r="L3837" s="121" t="s">
        <v>11426</v>
      </c>
      <c r="M3837" s="147"/>
    </row>
    <row r="3838">
      <c r="A3838" s="119">
        <v>2645.0</v>
      </c>
      <c r="B3838" s="120" t="s">
        <v>1685</v>
      </c>
      <c r="C3838" s="120" t="s">
        <v>435</v>
      </c>
      <c r="D3838" s="120"/>
      <c r="E3838" s="120" t="s">
        <v>1619</v>
      </c>
      <c r="F3838" s="121"/>
      <c r="G3838" s="121" t="s">
        <v>11382</v>
      </c>
      <c r="H3838" s="121" t="s">
        <v>11448</v>
      </c>
      <c r="I3838" s="121" t="s">
        <v>1588</v>
      </c>
      <c r="J3838" s="122" t="s">
        <v>11453</v>
      </c>
      <c r="K3838" s="123" t="s">
        <v>11428</v>
      </c>
      <c r="L3838" s="121" t="s">
        <v>11429</v>
      </c>
      <c r="M3838" s="147"/>
    </row>
    <row r="3839">
      <c r="A3839" s="119">
        <v>2462.0</v>
      </c>
      <c r="B3839" s="120" t="s">
        <v>1685</v>
      </c>
      <c r="C3839" s="120" t="s">
        <v>435</v>
      </c>
      <c r="D3839" s="120"/>
      <c r="E3839" s="120" t="s">
        <v>1619</v>
      </c>
      <c r="F3839" s="121"/>
      <c r="G3839" s="121" t="s">
        <v>11454</v>
      </c>
      <c r="H3839" s="121" t="s">
        <v>11455</v>
      </c>
      <c r="I3839" s="121" t="s">
        <v>1588</v>
      </c>
      <c r="J3839" s="122" t="s">
        <v>11456</v>
      </c>
      <c r="K3839" s="123" t="s">
        <v>11416</v>
      </c>
      <c r="L3839" s="121" t="s">
        <v>11417</v>
      </c>
      <c r="M3839" s="147"/>
    </row>
    <row r="3840">
      <c r="A3840" s="119">
        <v>2493.0</v>
      </c>
      <c r="B3840" s="120" t="s">
        <v>1685</v>
      </c>
      <c r="C3840" s="120" t="s">
        <v>435</v>
      </c>
      <c r="D3840" s="120"/>
      <c r="E3840" s="120" t="s">
        <v>1619</v>
      </c>
      <c r="F3840" s="121"/>
      <c r="G3840" s="121" t="s">
        <v>11454</v>
      </c>
      <c r="H3840" s="121" t="s">
        <v>11455</v>
      </c>
      <c r="I3840" s="121" t="s">
        <v>1588</v>
      </c>
      <c r="J3840" s="122" t="s">
        <v>11457</v>
      </c>
      <c r="K3840" s="123" t="s">
        <v>11419</v>
      </c>
      <c r="L3840" s="121" t="s">
        <v>11420</v>
      </c>
      <c r="M3840" s="147"/>
    </row>
    <row r="3841">
      <c r="A3841" s="119">
        <v>2523.0</v>
      </c>
      <c r="B3841" s="120" t="s">
        <v>1685</v>
      </c>
      <c r="C3841" s="120" t="s">
        <v>435</v>
      </c>
      <c r="D3841" s="120"/>
      <c r="E3841" s="120" t="s">
        <v>1619</v>
      </c>
      <c r="F3841" s="121"/>
      <c r="G3841" s="121" t="s">
        <v>11454</v>
      </c>
      <c r="H3841" s="121" t="s">
        <v>11455</v>
      </c>
      <c r="I3841" s="121" t="s">
        <v>1588</v>
      </c>
      <c r="J3841" s="122" t="s">
        <v>11458</v>
      </c>
      <c r="K3841" s="123" t="s">
        <v>11422</v>
      </c>
      <c r="L3841" s="121" t="s">
        <v>11423</v>
      </c>
      <c r="M3841" s="147"/>
    </row>
    <row r="3842">
      <c r="A3842" s="119">
        <v>2604.0</v>
      </c>
      <c r="B3842" s="120" t="s">
        <v>1685</v>
      </c>
      <c r="C3842" s="120" t="s">
        <v>435</v>
      </c>
      <c r="D3842" s="120"/>
      <c r="E3842" s="120" t="s">
        <v>1619</v>
      </c>
      <c r="F3842" s="121"/>
      <c r="G3842" s="121" t="s">
        <v>11454</v>
      </c>
      <c r="H3842" s="121" t="s">
        <v>11455</v>
      </c>
      <c r="I3842" s="121" t="s">
        <v>1588</v>
      </c>
      <c r="J3842" s="122" t="s">
        <v>11459</v>
      </c>
      <c r="K3842" s="123" t="s">
        <v>11425</v>
      </c>
      <c r="L3842" s="121" t="s">
        <v>11426</v>
      </c>
      <c r="M3842" s="147"/>
    </row>
    <row r="3843">
      <c r="A3843" s="119">
        <v>2651.0</v>
      </c>
      <c r="B3843" s="120" t="s">
        <v>1685</v>
      </c>
      <c r="C3843" s="120" t="s">
        <v>435</v>
      </c>
      <c r="D3843" s="120"/>
      <c r="E3843" s="120" t="s">
        <v>1619</v>
      </c>
      <c r="F3843" s="121"/>
      <c r="G3843" s="121" t="s">
        <v>11454</v>
      </c>
      <c r="H3843" s="121" t="s">
        <v>11455</v>
      </c>
      <c r="I3843" s="121" t="s">
        <v>1588</v>
      </c>
      <c r="J3843" s="122" t="s">
        <v>11460</v>
      </c>
      <c r="K3843" s="123" t="s">
        <v>11428</v>
      </c>
      <c r="L3843" s="121" t="s">
        <v>11429</v>
      </c>
      <c r="M3843" s="147"/>
    </row>
    <row r="3844">
      <c r="A3844" s="119">
        <v>2463.0</v>
      </c>
      <c r="B3844" s="120" t="s">
        <v>1685</v>
      </c>
      <c r="C3844" s="120" t="s">
        <v>435</v>
      </c>
      <c r="D3844" s="120"/>
      <c r="E3844" s="120" t="s">
        <v>1619</v>
      </c>
      <c r="F3844" s="121"/>
      <c r="G3844" s="121" t="s">
        <v>11461</v>
      </c>
      <c r="H3844" s="121" t="s">
        <v>11462</v>
      </c>
      <c r="I3844" s="121" t="s">
        <v>1588</v>
      </c>
      <c r="J3844" s="122" t="s">
        <v>11463</v>
      </c>
      <c r="K3844" s="123" t="s">
        <v>11416</v>
      </c>
      <c r="L3844" s="121" t="s">
        <v>11417</v>
      </c>
      <c r="M3844" s="147"/>
    </row>
    <row r="3845">
      <c r="A3845" s="119">
        <v>2494.0</v>
      </c>
      <c r="B3845" s="120" t="s">
        <v>1685</v>
      </c>
      <c r="C3845" s="120" t="s">
        <v>435</v>
      </c>
      <c r="D3845" s="120"/>
      <c r="E3845" s="120" t="s">
        <v>1619</v>
      </c>
      <c r="F3845" s="121"/>
      <c r="G3845" s="121" t="s">
        <v>11461</v>
      </c>
      <c r="H3845" s="121" t="s">
        <v>11462</v>
      </c>
      <c r="I3845" s="121" t="s">
        <v>1588</v>
      </c>
      <c r="J3845" s="122" t="s">
        <v>11464</v>
      </c>
      <c r="K3845" s="123" t="s">
        <v>11419</v>
      </c>
      <c r="L3845" s="121" t="s">
        <v>11420</v>
      </c>
      <c r="M3845" s="147"/>
    </row>
    <row r="3846">
      <c r="A3846" s="119">
        <v>2524.0</v>
      </c>
      <c r="B3846" s="120" t="s">
        <v>1685</v>
      </c>
      <c r="C3846" s="120" t="s">
        <v>435</v>
      </c>
      <c r="D3846" s="120"/>
      <c r="E3846" s="120" t="s">
        <v>1619</v>
      </c>
      <c r="F3846" s="121"/>
      <c r="G3846" s="121" t="s">
        <v>11461</v>
      </c>
      <c r="H3846" s="121" t="s">
        <v>11462</v>
      </c>
      <c r="I3846" s="121" t="s">
        <v>1588</v>
      </c>
      <c r="J3846" s="122" t="s">
        <v>11465</v>
      </c>
      <c r="K3846" s="123" t="s">
        <v>11422</v>
      </c>
      <c r="L3846" s="121" t="s">
        <v>11423</v>
      </c>
      <c r="M3846" s="147"/>
    </row>
    <row r="3847">
      <c r="A3847" s="119">
        <v>2605.0</v>
      </c>
      <c r="B3847" s="120" t="s">
        <v>1685</v>
      </c>
      <c r="C3847" s="120" t="s">
        <v>435</v>
      </c>
      <c r="D3847" s="120"/>
      <c r="E3847" s="120" t="s">
        <v>1619</v>
      </c>
      <c r="F3847" s="121"/>
      <c r="G3847" s="121" t="s">
        <v>11461</v>
      </c>
      <c r="H3847" s="121" t="s">
        <v>11462</v>
      </c>
      <c r="I3847" s="121" t="s">
        <v>1588</v>
      </c>
      <c r="J3847" s="122" t="s">
        <v>11466</v>
      </c>
      <c r="K3847" s="123" t="s">
        <v>11425</v>
      </c>
      <c r="L3847" s="121" t="s">
        <v>11426</v>
      </c>
      <c r="M3847" s="147"/>
    </row>
    <row r="3848">
      <c r="A3848" s="119">
        <v>2652.0</v>
      </c>
      <c r="B3848" s="120" t="s">
        <v>1685</v>
      </c>
      <c r="C3848" s="120" t="s">
        <v>435</v>
      </c>
      <c r="D3848" s="120"/>
      <c r="E3848" s="120" t="s">
        <v>1619</v>
      </c>
      <c r="F3848" s="121"/>
      <c r="G3848" s="121" t="s">
        <v>11461</v>
      </c>
      <c r="H3848" s="121" t="s">
        <v>11462</v>
      </c>
      <c r="I3848" s="121" t="s">
        <v>1588</v>
      </c>
      <c r="J3848" s="122" t="s">
        <v>11467</v>
      </c>
      <c r="K3848" s="123" t="s">
        <v>11428</v>
      </c>
      <c r="L3848" s="121" t="s">
        <v>11429</v>
      </c>
      <c r="M3848" s="147"/>
    </row>
    <row r="3849">
      <c r="A3849" s="119">
        <v>2461.0</v>
      </c>
      <c r="B3849" s="120" t="s">
        <v>1685</v>
      </c>
      <c r="C3849" s="120" t="s">
        <v>435</v>
      </c>
      <c r="D3849" s="120"/>
      <c r="E3849" s="120" t="s">
        <v>1619</v>
      </c>
      <c r="F3849" s="121"/>
      <c r="G3849" s="121" t="s">
        <v>11468</v>
      </c>
      <c r="H3849" s="121" t="s">
        <v>11469</v>
      </c>
      <c r="I3849" s="121" t="s">
        <v>1588</v>
      </c>
      <c r="J3849" s="122" t="s">
        <v>11470</v>
      </c>
      <c r="K3849" s="123" t="s">
        <v>11416</v>
      </c>
      <c r="L3849" s="121" t="s">
        <v>11417</v>
      </c>
      <c r="M3849" s="147"/>
    </row>
    <row r="3850">
      <c r="A3850" s="119">
        <v>2492.0</v>
      </c>
      <c r="B3850" s="120" t="s">
        <v>1685</v>
      </c>
      <c r="C3850" s="120" t="s">
        <v>435</v>
      </c>
      <c r="D3850" s="120"/>
      <c r="E3850" s="120" t="s">
        <v>1619</v>
      </c>
      <c r="F3850" s="121"/>
      <c r="G3850" s="121" t="s">
        <v>11468</v>
      </c>
      <c r="H3850" s="121" t="s">
        <v>11469</v>
      </c>
      <c r="I3850" s="121" t="s">
        <v>1588</v>
      </c>
      <c r="J3850" s="122" t="s">
        <v>11471</v>
      </c>
      <c r="K3850" s="123" t="s">
        <v>11419</v>
      </c>
      <c r="L3850" s="121" t="s">
        <v>11420</v>
      </c>
      <c r="M3850" s="147"/>
    </row>
    <row r="3851">
      <c r="A3851" s="119">
        <v>2522.0</v>
      </c>
      <c r="B3851" s="120" t="s">
        <v>1685</v>
      </c>
      <c r="C3851" s="120" t="s">
        <v>435</v>
      </c>
      <c r="D3851" s="120"/>
      <c r="E3851" s="120" t="s">
        <v>1619</v>
      </c>
      <c r="F3851" s="121"/>
      <c r="G3851" s="121" t="s">
        <v>11468</v>
      </c>
      <c r="H3851" s="121" t="s">
        <v>11469</v>
      </c>
      <c r="I3851" s="121" t="s">
        <v>1588</v>
      </c>
      <c r="J3851" s="122" t="s">
        <v>11472</v>
      </c>
      <c r="K3851" s="123" t="s">
        <v>11422</v>
      </c>
      <c r="L3851" s="121" t="s">
        <v>11423</v>
      </c>
      <c r="M3851" s="147"/>
    </row>
    <row r="3852">
      <c r="A3852" s="119">
        <v>2603.0</v>
      </c>
      <c r="B3852" s="120" t="s">
        <v>1685</v>
      </c>
      <c r="C3852" s="120" t="s">
        <v>435</v>
      </c>
      <c r="D3852" s="120"/>
      <c r="E3852" s="120" t="s">
        <v>1619</v>
      </c>
      <c r="F3852" s="121"/>
      <c r="G3852" s="121" t="s">
        <v>11468</v>
      </c>
      <c r="H3852" s="121" t="s">
        <v>11469</v>
      </c>
      <c r="I3852" s="121" t="s">
        <v>1588</v>
      </c>
      <c r="J3852" s="122" t="s">
        <v>11473</v>
      </c>
      <c r="K3852" s="123" t="s">
        <v>11425</v>
      </c>
      <c r="L3852" s="121" t="s">
        <v>11426</v>
      </c>
      <c r="M3852" s="147"/>
    </row>
    <row r="3853">
      <c r="A3853" s="119">
        <v>2650.0</v>
      </c>
      <c r="B3853" s="120" t="s">
        <v>1685</v>
      </c>
      <c r="C3853" s="120" t="s">
        <v>435</v>
      </c>
      <c r="D3853" s="120"/>
      <c r="E3853" s="120" t="s">
        <v>1619</v>
      </c>
      <c r="F3853" s="121"/>
      <c r="G3853" s="121" t="s">
        <v>11468</v>
      </c>
      <c r="H3853" s="121" t="s">
        <v>11469</v>
      </c>
      <c r="I3853" s="121" t="s">
        <v>1588</v>
      </c>
      <c r="J3853" s="122" t="s">
        <v>11474</v>
      </c>
      <c r="K3853" s="123" t="s">
        <v>11428</v>
      </c>
      <c r="L3853" s="121" t="s">
        <v>11429</v>
      </c>
      <c r="M3853" s="147"/>
    </row>
    <row r="3854">
      <c r="A3854" s="119">
        <v>2460.0</v>
      </c>
      <c r="B3854" s="120" t="s">
        <v>1685</v>
      </c>
      <c r="C3854" s="120" t="s">
        <v>435</v>
      </c>
      <c r="D3854" s="120"/>
      <c r="E3854" s="120" t="s">
        <v>1619</v>
      </c>
      <c r="F3854" s="121"/>
      <c r="G3854" s="121" t="s">
        <v>11475</v>
      </c>
      <c r="H3854" s="121" t="s">
        <v>11476</v>
      </c>
      <c r="I3854" s="121" t="s">
        <v>1588</v>
      </c>
      <c r="J3854" s="122" t="s">
        <v>11477</v>
      </c>
      <c r="K3854" s="123" t="s">
        <v>11416</v>
      </c>
      <c r="L3854" s="121" t="s">
        <v>11417</v>
      </c>
      <c r="M3854" s="147"/>
    </row>
    <row r="3855">
      <c r="A3855" s="119">
        <v>2491.0</v>
      </c>
      <c r="B3855" s="120" t="s">
        <v>1685</v>
      </c>
      <c r="C3855" s="120" t="s">
        <v>435</v>
      </c>
      <c r="D3855" s="120"/>
      <c r="E3855" s="120" t="s">
        <v>1619</v>
      </c>
      <c r="F3855" s="121"/>
      <c r="G3855" s="121" t="s">
        <v>11475</v>
      </c>
      <c r="H3855" s="121" t="s">
        <v>11476</v>
      </c>
      <c r="I3855" s="121" t="s">
        <v>1588</v>
      </c>
      <c r="J3855" s="122" t="s">
        <v>11478</v>
      </c>
      <c r="K3855" s="123" t="s">
        <v>11419</v>
      </c>
      <c r="L3855" s="121" t="s">
        <v>11420</v>
      </c>
      <c r="M3855" s="147"/>
    </row>
    <row r="3856">
      <c r="A3856" s="119">
        <v>2521.0</v>
      </c>
      <c r="B3856" s="120" t="s">
        <v>1685</v>
      </c>
      <c r="C3856" s="120" t="s">
        <v>435</v>
      </c>
      <c r="D3856" s="120"/>
      <c r="E3856" s="120" t="s">
        <v>1619</v>
      </c>
      <c r="F3856" s="121"/>
      <c r="G3856" s="121" t="s">
        <v>11475</v>
      </c>
      <c r="H3856" s="121" t="s">
        <v>11476</v>
      </c>
      <c r="I3856" s="121" t="s">
        <v>1588</v>
      </c>
      <c r="J3856" s="122" t="s">
        <v>11479</v>
      </c>
      <c r="K3856" s="123" t="s">
        <v>11422</v>
      </c>
      <c r="L3856" s="121" t="s">
        <v>11423</v>
      </c>
      <c r="M3856" s="147"/>
    </row>
    <row r="3857">
      <c r="A3857" s="119">
        <v>2602.0</v>
      </c>
      <c r="B3857" s="120" t="s">
        <v>1685</v>
      </c>
      <c r="C3857" s="120" t="s">
        <v>435</v>
      </c>
      <c r="D3857" s="120"/>
      <c r="E3857" s="120" t="s">
        <v>1619</v>
      </c>
      <c r="F3857" s="121"/>
      <c r="G3857" s="121" t="s">
        <v>11475</v>
      </c>
      <c r="H3857" s="121" t="s">
        <v>11476</v>
      </c>
      <c r="I3857" s="121" t="s">
        <v>1588</v>
      </c>
      <c r="J3857" s="122" t="s">
        <v>11480</v>
      </c>
      <c r="K3857" s="123" t="s">
        <v>11425</v>
      </c>
      <c r="L3857" s="121" t="s">
        <v>11426</v>
      </c>
      <c r="M3857" s="147"/>
    </row>
    <row r="3858">
      <c r="A3858" s="119">
        <v>2649.0</v>
      </c>
      <c r="B3858" s="120" t="s">
        <v>1685</v>
      </c>
      <c r="C3858" s="120" t="s">
        <v>435</v>
      </c>
      <c r="D3858" s="120"/>
      <c r="E3858" s="120" t="s">
        <v>1619</v>
      </c>
      <c r="F3858" s="121"/>
      <c r="G3858" s="121" t="s">
        <v>11475</v>
      </c>
      <c r="H3858" s="121" t="s">
        <v>11476</v>
      </c>
      <c r="I3858" s="121" t="s">
        <v>1588</v>
      </c>
      <c r="J3858" s="122" t="s">
        <v>11481</v>
      </c>
      <c r="K3858" s="123" t="s">
        <v>11428</v>
      </c>
      <c r="L3858" s="121" t="s">
        <v>11429</v>
      </c>
      <c r="M3858" s="147"/>
    </row>
    <row r="3859">
      <c r="A3859" s="119">
        <v>2464.0</v>
      </c>
      <c r="B3859" s="120" t="s">
        <v>1685</v>
      </c>
      <c r="C3859" s="120" t="s">
        <v>435</v>
      </c>
      <c r="D3859" s="120"/>
      <c r="E3859" s="120" t="s">
        <v>1619</v>
      </c>
      <c r="F3859" s="121"/>
      <c r="G3859" s="121" t="s">
        <v>11482</v>
      </c>
      <c r="H3859" s="121" t="s">
        <v>11483</v>
      </c>
      <c r="I3859" s="121" t="s">
        <v>1588</v>
      </c>
      <c r="J3859" s="122" t="s">
        <v>11484</v>
      </c>
      <c r="K3859" s="123" t="s">
        <v>11416</v>
      </c>
      <c r="L3859" s="121" t="s">
        <v>11417</v>
      </c>
      <c r="M3859" s="147"/>
    </row>
    <row r="3860">
      <c r="A3860" s="119">
        <v>2495.0</v>
      </c>
      <c r="B3860" s="120" t="s">
        <v>1685</v>
      </c>
      <c r="C3860" s="120" t="s">
        <v>435</v>
      </c>
      <c r="D3860" s="120"/>
      <c r="E3860" s="120" t="s">
        <v>1619</v>
      </c>
      <c r="F3860" s="121"/>
      <c r="G3860" s="121" t="s">
        <v>11482</v>
      </c>
      <c r="H3860" s="121" t="s">
        <v>11483</v>
      </c>
      <c r="I3860" s="121" t="s">
        <v>1588</v>
      </c>
      <c r="J3860" s="122" t="s">
        <v>11485</v>
      </c>
      <c r="K3860" s="123" t="s">
        <v>11419</v>
      </c>
      <c r="L3860" s="121" t="s">
        <v>11420</v>
      </c>
      <c r="M3860" s="147"/>
    </row>
    <row r="3861">
      <c r="A3861" s="119">
        <v>2525.0</v>
      </c>
      <c r="B3861" s="120" t="s">
        <v>1685</v>
      </c>
      <c r="C3861" s="120" t="s">
        <v>435</v>
      </c>
      <c r="D3861" s="120"/>
      <c r="E3861" s="120" t="s">
        <v>1619</v>
      </c>
      <c r="F3861" s="121"/>
      <c r="G3861" s="121" t="s">
        <v>11482</v>
      </c>
      <c r="H3861" s="121" t="s">
        <v>11483</v>
      </c>
      <c r="I3861" s="121" t="s">
        <v>1588</v>
      </c>
      <c r="J3861" s="122" t="s">
        <v>11486</v>
      </c>
      <c r="K3861" s="123" t="s">
        <v>11422</v>
      </c>
      <c r="L3861" s="121" t="s">
        <v>11423</v>
      </c>
      <c r="M3861" s="147"/>
    </row>
    <row r="3862">
      <c r="A3862" s="119">
        <v>2606.0</v>
      </c>
      <c r="B3862" s="120" t="s">
        <v>1685</v>
      </c>
      <c r="C3862" s="120" t="s">
        <v>435</v>
      </c>
      <c r="D3862" s="120"/>
      <c r="E3862" s="120" t="s">
        <v>1619</v>
      </c>
      <c r="F3862" s="121"/>
      <c r="G3862" s="121" t="s">
        <v>11482</v>
      </c>
      <c r="H3862" s="121" t="s">
        <v>11483</v>
      </c>
      <c r="I3862" s="121" t="s">
        <v>1588</v>
      </c>
      <c r="J3862" s="122" t="s">
        <v>11487</v>
      </c>
      <c r="K3862" s="123" t="s">
        <v>11425</v>
      </c>
      <c r="L3862" s="121" t="s">
        <v>11426</v>
      </c>
      <c r="M3862" s="147"/>
    </row>
    <row r="3863">
      <c r="A3863" s="119">
        <v>2653.0</v>
      </c>
      <c r="B3863" s="120" t="s">
        <v>1685</v>
      </c>
      <c r="C3863" s="120" t="s">
        <v>435</v>
      </c>
      <c r="D3863" s="120"/>
      <c r="E3863" s="120" t="s">
        <v>1619</v>
      </c>
      <c r="F3863" s="121"/>
      <c r="G3863" s="121" t="s">
        <v>11482</v>
      </c>
      <c r="H3863" s="121" t="s">
        <v>11483</v>
      </c>
      <c r="I3863" s="121" t="s">
        <v>1588</v>
      </c>
      <c r="J3863" s="122" t="s">
        <v>11488</v>
      </c>
      <c r="K3863" s="123" t="s">
        <v>11428</v>
      </c>
      <c r="L3863" s="121" t="s">
        <v>11429</v>
      </c>
      <c r="M3863" s="147"/>
    </row>
    <row r="3864">
      <c r="A3864" s="119">
        <v>2467.0</v>
      </c>
      <c r="B3864" s="120" t="s">
        <v>1685</v>
      </c>
      <c r="C3864" s="120" t="s">
        <v>435</v>
      </c>
      <c r="D3864" s="120"/>
      <c r="E3864" s="120" t="s">
        <v>1619</v>
      </c>
      <c r="F3864" s="121"/>
      <c r="G3864" s="121" t="s">
        <v>11489</v>
      </c>
      <c r="H3864" s="121" t="s">
        <v>11490</v>
      </c>
      <c r="I3864" s="121" t="s">
        <v>1588</v>
      </c>
      <c r="J3864" s="122" t="s">
        <v>11491</v>
      </c>
      <c r="K3864" s="123" t="s">
        <v>11416</v>
      </c>
      <c r="L3864" s="121" t="s">
        <v>11417</v>
      </c>
      <c r="M3864" s="147"/>
    </row>
    <row r="3865">
      <c r="A3865" s="119">
        <v>2498.0</v>
      </c>
      <c r="B3865" s="120" t="s">
        <v>1685</v>
      </c>
      <c r="C3865" s="120" t="s">
        <v>435</v>
      </c>
      <c r="D3865" s="120"/>
      <c r="E3865" s="120" t="s">
        <v>1619</v>
      </c>
      <c r="F3865" s="121"/>
      <c r="G3865" s="121" t="s">
        <v>11489</v>
      </c>
      <c r="H3865" s="121" t="s">
        <v>11490</v>
      </c>
      <c r="I3865" s="121" t="s">
        <v>1588</v>
      </c>
      <c r="J3865" s="122" t="s">
        <v>11492</v>
      </c>
      <c r="K3865" s="123" t="s">
        <v>11419</v>
      </c>
      <c r="L3865" s="121" t="s">
        <v>11420</v>
      </c>
      <c r="M3865" s="147"/>
    </row>
    <row r="3866">
      <c r="A3866" s="119">
        <v>2528.0</v>
      </c>
      <c r="B3866" s="120" t="s">
        <v>1685</v>
      </c>
      <c r="C3866" s="120" t="s">
        <v>435</v>
      </c>
      <c r="D3866" s="120"/>
      <c r="E3866" s="120" t="s">
        <v>1619</v>
      </c>
      <c r="F3866" s="121"/>
      <c r="G3866" s="121" t="s">
        <v>11489</v>
      </c>
      <c r="H3866" s="121" t="s">
        <v>11490</v>
      </c>
      <c r="I3866" s="121" t="s">
        <v>1588</v>
      </c>
      <c r="J3866" s="122" t="s">
        <v>11493</v>
      </c>
      <c r="K3866" s="123" t="s">
        <v>11422</v>
      </c>
      <c r="L3866" s="121" t="s">
        <v>11423</v>
      </c>
      <c r="M3866" s="147"/>
    </row>
    <row r="3867">
      <c r="A3867" s="119">
        <v>2609.0</v>
      </c>
      <c r="B3867" s="120" t="s">
        <v>1685</v>
      </c>
      <c r="C3867" s="120" t="s">
        <v>435</v>
      </c>
      <c r="D3867" s="120"/>
      <c r="E3867" s="120" t="s">
        <v>1619</v>
      </c>
      <c r="F3867" s="121"/>
      <c r="G3867" s="121" t="s">
        <v>11489</v>
      </c>
      <c r="H3867" s="121" t="s">
        <v>11490</v>
      </c>
      <c r="I3867" s="121" t="s">
        <v>1588</v>
      </c>
      <c r="J3867" s="122" t="s">
        <v>11494</v>
      </c>
      <c r="K3867" s="123" t="s">
        <v>11425</v>
      </c>
      <c r="L3867" s="121" t="s">
        <v>11426</v>
      </c>
      <c r="M3867" s="147"/>
    </row>
    <row r="3868">
      <c r="A3868" s="119">
        <v>2656.0</v>
      </c>
      <c r="B3868" s="120" t="s">
        <v>1685</v>
      </c>
      <c r="C3868" s="120" t="s">
        <v>435</v>
      </c>
      <c r="D3868" s="120"/>
      <c r="E3868" s="120" t="s">
        <v>1619</v>
      </c>
      <c r="F3868" s="121"/>
      <c r="G3868" s="121" t="s">
        <v>11489</v>
      </c>
      <c r="H3868" s="121" t="s">
        <v>11490</v>
      </c>
      <c r="I3868" s="121" t="s">
        <v>1588</v>
      </c>
      <c r="J3868" s="122" t="s">
        <v>11495</v>
      </c>
      <c r="K3868" s="123" t="s">
        <v>11428</v>
      </c>
      <c r="L3868" s="121" t="s">
        <v>11429</v>
      </c>
      <c r="M3868" s="147"/>
    </row>
    <row r="3869">
      <c r="A3869" s="119">
        <v>2454.0</v>
      </c>
      <c r="B3869" s="120" t="s">
        <v>1685</v>
      </c>
      <c r="C3869" s="120" t="s">
        <v>435</v>
      </c>
      <c r="D3869" s="120"/>
      <c r="E3869" s="120" t="s">
        <v>1619</v>
      </c>
      <c r="F3869" s="121"/>
      <c r="G3869" s="121" t="s">
        <v>11496</v>
      </c>
      <c r="H3869" s="121" t="s">
        <v>11497</v>
      </c>
      <c r="I3869" s="121" t="s">
        <v>1588</v>
      </c>
      <c r="J3869" s="122" t="s">
        <v>11498</v>
      </c>
      <c r="K3869" s="123" t="s">
        <v>11416</v>
      </c>
      <c r="L3869" s="121" t="s">
        <v>11417</v>
      </c>
      <c r="M3869" s="147"/>
    </row>
    <row r="3870">
      <c r="A3870" s="119">
        <v>2485.0</v>
      </c>
      <c r="B3870" s="120" t="s">
        <v>1685</v>
      </c>
      <c r="C3870" s="120" t="s">
        <v>435</v>
      </c>
      <c r="D3870" s="120"/>
      <c r="E3870" s="120" t="s">
        <v>1619</v>
      </c>
      <c r="F3870" s="121"/>
      <c r="G3870" s="121" t="s">
        <v>11496</v>
      </c>
      <c r="H3870" s="121" t="s">
        <v>11497</v>
      </c>
      <c r="I3870" s="121" t="s">
        <v>1588</v>
      </c>
      <c r="J3870" s="122" t="s">
        <v>11499</v>
      </c>
      <c r="K3870" s="123" t="s">
        <v>11419</v>
      </c>
      <c r="L3870" s="121" t="s">
        <v>11420</v>
      </c>
      <c r="M3870" s="147"/>
    </row>
    <row r="3871">
      <c r="A3871" s="119">
        <v>2515.0</v>
      </c>
      <c r="B3871" s="120" t="s">
        <v>1685</v>
      </c>
      <c r="C3871" s="120" t="s">
        <v>435</v>
      </c>
      <c r="D3871" s="120"/>
      <c r="E3871" s="120" t="s">
        <v>1619</v>
      </c>
      <c r="F3871" s="121"/>
      <c r="G3871" s="121" t="s">
        <v>11496</v>
      </c>
      <c r="H3871" s="121" t="s">
        <v>11497</v>
      </c>
      <c r="I3871" s="121" t="s">
        <v>1588</v>
      </c>
      <c r="J3871" s="122" t="s">
        <v>11500</v>
      </c>
      <c r="K3871" s="123" t="s">
        <v>11422</v>
      </c>
      <c r="L3871" s="121" t="s">
        <v>11423</v>
      </c>
      <c r="M3871" s="147"/>
    </row>
    <row r="3872">
      <c r="A3872" s="119">
        <v>2596.0</v>
      </c>
      <c r="B3872" s="120" t="s">
        <v>1685</v>
      </c>
      <c r="C3872" s="120" t="s">
        <v>435</v>
      </c>
      <c r="D3872" s="120"/>
      <c r="E3872" s="120" t="s">
        <v>1619</v>
      </c>
      <c r="F3872" s="121"/>
      <c r="G3872" s="121" t="s">
        <v>11496</v>
      </c>
      <c r="H3872" s="121" t="s">
        <v>11497</v>
      </c>
      <c r="I3872" s="121" t="s">
        <v>1588</v>
      </c>
      <c r="J3872" s="122" t="s">
        <v>11501</v>
      </c>
      <c r="K3872" s="123" t="s">
        <v>11425</v>
      </c>
      <c r="L3872" s="121" t="s">
        <v>11426</v>
      </c>
      <c r="M3872" s="147"/>
    </row>
    <row r="3873">
      <c r="A3873" s="119">
        <v>2643.0</v>
      </c>
      <c r="B3873" s="120" t="s">
        <v>1685</v>
      </c>
      <c r="C3873" s="120" t="s">
        <v>435</v>
      </c>
      <c r="D3873" s="120"/>
      <c r="E3873" s="120" t="s">
        <v>1619</v>
      </c>
      <c r="F3873" s="121"/>
      <c r="G3873" s="121" t="s">
        <v>11496</v>
      </c>
      <c r="H3873" s="121" t="s">
        <v>11497</v>
      </c>
      <c r="I3873" s="121" t="s">
        <v>1588</v>
      </c>
      <c r="J3873" s="122" t="s">
        <v>11502</v>
      </c>
      <c r="K3873" s="123" t="s">
        <v>11428</v>
      </c>
      <c r="L3873" s="121" t="s">
        <v>11429</v>
      </c>
      <c r="M3873" s="147"/>
    </row>
    <row r="3874">
      <c r="A3874" s="119">
        <v>2453.0</v>
      </c>
      <c r="B3874" s="120" t="s">
        <v>1685</v>
      </c>
      <c r="C3874" s="120" t="s">
        <v>435</v>
      </c>
      <c r="D3874" s="120"/>
      <c r="E3874" s="120" t="s">
        <v>1619</v>
      </c>
      <c r="F3874" s="121"/>
      <c r="G3874" s="121" t="s">
        <v>11503</v>
      </c>
      <c r="H3874" s="121" t="s">
        <v>11504</v>
      </c>
      <c r="I3874" s="121" t="s">
        <v>1588</v>
      </c>
      <c r="J3874" s="122" t="s">
        <v>11505</v>
      </c>
      <c r="K3874" s="123" t="s">
        <v>11416</v>
      </c>
      <c r="L3874" s="121" t="s">
        <v>11417</v>
      </c>
      <c r="M3874" s="147"/>
    </row>
    <row r="3875">
      <c r="A3875" s="119">
        <v>2484.0</v>
      </c>
      <c r="B3875" s="120" t="s">
        <v>1685</v>
      </c>
      <c r="C3875" s="120" t="s">
        <v>435</v>
      </c>
      <c r="D3875" s="120"/>
      <c r="E3875" s="120" t="s">
        <v>1619</v>
      </c>
      <c r="F3875" s="121"/>
      <c r="G3875" s="121" t="s">
        <v>11503</v>
      </c>
      <c r="H3875" s="121" t="s">
        <v>11504</v>
      </c>
      <c r="I3875" s="121" t="s">
        <v>1588</v>
      </c>
      <c r="J3875" s="122" t="s">
        <v>11506</v>
      </c>
      <c r="K3875" s="123" t="s">
        <v>11419</v>
      </c>
      <c r="L3875" s="121" t="s">
        <v>11420</v>
      </c>
      <c r="M3875" s="147"/>
    </row>
    <row r="3876">
      <c r="A3876" s="119">
        <v>2514.0</v>
      </c>
      <c r="B3876" s="120" t="s">
        <v>1685</v>
      </c>
      <c r="C3876" s="120" t="s">
        <v>435</v>
      </c>
      <c r="D3876" s="120"/>
      <c r="E3876" s="120" t="s">
        <v>1619</v>
      </c>
      <c r="F3876" s="121"/>
      <c r="G3876" s="121" t="s">
        <v>11503</v>
      </c>
      <c r="H3876" s="121" t="s">
        <v>11504</v>
      </c>
      <c r="I3876" s="121" t="s">
        <v>1588</v>
      </c>
      <c r="J3876" s="122" t="s">
        <v>11507</v>
      </c>
      <c r="K3876" s="123" t="s">
        <v>11422</v>
      </c>
      <c r="L3876" s="121" t="s">
        <v>11423</v>
      </c>
      <c r="M3876" s="147"/>
    </row>
    <row r="3877">
      <c r="A3877" s="119">
        <v>2595.0</v>
      </c>
      <c r="B3877" s="120" t="s">
        <v>1685</v>
      </c>
      <c r="C3877" s="120" t="s">
        <v>435</v>
      </c>
      <c r="D3877" s="120"/>
      <c r="E3877" s="120" t="s">
        <v>1619</v>
      </c>
      <c r="F3877" s="121"/>
      <c r="G3877" s="121" t="s">
        <v>11503</v>
      </c>
      <c r="H3877" s="121" t="s">
        <v>11504</v>
      </c>
      <c r="I3877" s="121" t="s">
        <v>1588</v>
      </c>
      <c r="J3877" s="122" t="s">
        <v>11508</v>
      </c>
      <c r="K3877" s="123" t="s">
        <v>11425</v>
      </c>
      <c r="L3877" s="121" t="s">
        <v>11426</v>
      </c>
      <c r="M3877" s="147"/>
    </row>
    <row r="3878">
      <c r="A3878" s="119">
        <v>2642.0</v>
      </c>
      <c r="B3878" s="120" t="s">
        <v>1685</v>
      </c>
      <c r="C3878" s="120" t="s">
        <v>435</v>
      </c>
      <c r="D3878" s="120"/>
      <c r="E3878" s="120" t="s">
        <v>1619</v>
      </c>
      <c r="F3878" s="121"/>
      <c r="G3878" s="121" t="s">
        <v>11503</v>
      </c>
      <c r="H3878" s="121" t="s">
        <v>11504</v>
      </c>
      <c r="I3878" s="121" t="s">
        <v>1588</v>
      </c>
      <c r="J3878" s="122" t="s">
        <v>11509</v>
      </c>
      <c r="K3878" s="123" t="s">
        <v>11428</v>
      </c>
      <c r="L3878" s="121" t="s">
        <v>11429</v>
      </c>
      <c r="M3878" s="147"/>
    </row>
    <row r="3879">
      <c r="A3879" s="119">
        <v>2465.0</v>
      </c>
      <c r="B3879" s="120" t="s">
        <v>1685</v>
      </c>
      <c r="C3879" s="120" t="s">
        <v>435</v>
      </c>
      <c r="D3879" s="120"/>
      <c r="E3879" s="120" t="s">
        <v>1619</v>
      </c>
      <c r="F3879" s="121"/>
      <c r="G3879" s="121" t="s">
        <v>11510</v>
      </c>
      <c r="H3879" s="121" t="s">
        <v>11511</v>
      </c>
      <c r="I3879" s="121" t="s">
        <v>1588</v>
      </c>
      <c r="J3879" s="122" t="s">
        <v>11512</v>
      </c>
      <c r="K3879" s="123" t="s">
        <v>11416</v>
      </c>
      <c r="L3879" s="121" t="s">
        <v>11417</v>
      </c>
      <c r="M3879" s="147"/>
    </row>
    <row r="3880">
      <c r="A3880" s="119">
        <v>2496.0</v>
      </c>
      <c r="B3880" s="120" t="s">
        <v>1685</v>
      </c>
      <c r="C3880" s="120" t="s">
        <v>435</v>
      </c>
      <c r="D3880" s="120"/>
      <c r="E3880" s="120" t="s">
        <v>1619</v>
      </c>
      <c r="F3880" s="121"/>
      <c r="G3880" s="121" t="s">
        <v>11510</v>
      </c>
      <c r="H3880" s="121" t="s">
        <v>11511</v>
      </c>
      <c r="I3880" s="121" t="s">
        <v>1588</v>
      </c>
      <c r="J3880" s="122" t="s">
        <v>11513</v>
      </c>
      <c r="K3880" s="123" t="s">
        <v>11419</v>
      </c>
      <c r="L3880" s="121" t="s">
        <v>11420</v>
      </c>
      <c r="M3880" s="147"/>
    </row>
    <row r="3881">
      <c r="A3881" s="119">
        <v>2526.0</v>
      </c>
      <c r="B3881" s="120" t="s">
        <v>1685</v>
      </c>
      <c r="C3881" s="120" t="s">
        <v>435</v>
      </c>
      <c r="D3881" s="120"/>
      <c r="E3881" s="120" t="s">
        <v>1619</v>
      </c>
      <c r="F3881" s="121"/>
      <c r="G3881" s="121" t="s">
        <v>11510</v>
      </c>
      <c r="H3881" s="121" t="s">
        <v>11511</v>
      </c>
      <c r="I3881" s="121" t="s">
        <v>1588</v>
      </c>
      <c r="J3881" s="122" t="s">
        <v>11514</v>
      </c>
      <c r="K3881" s="123" t="s">
        <v>11422</v>
      </c>
      <c r="L3881" s="121" t="s">
        <v>11423</v>
      </c>
      <c r="M3881" s="147"/>
    </row>
    <row r="3882">
      <c r="A3882" s="119">
        <v>2607.0</v>
      </c>
      <c r="B3882" s="120" t="s">
        <v>1685</v>
      </c>
      <c r="C3882" s="120" t="s">
        <v>435</v>
      </c>
      <c r="D3882" s="120"/>
      <c r="E3882" s="120" t="s">
        <v>1619</v>
      </c>
      <c r="F3882" s="121"/>
      <c r="G3882" s="121" t="s">
        <v>11510</v>
      </c>
      <c r="H3882" s="121" t="s">
        <v>11511</v>
      </c>
      <c r="I3882" s="121" t="s">
        <v>1588</v>
      </c>
      <c r="J3882" s="122" t="s">
        <v>11515</v>
      </c>
      <c r="K3882" s="123" t="s">
        <v>11425</v>
      </c>
      <c r="L3882" s="121" t="s">
        <v>11426</v>
      </c>
      <c r="M3882" s="147"/>
    </row>
    <row r="3883">
      <c r="A3883" s="119">
        <v>2654.0</v>
      </c>
      <c r="B3883" s="120" t="s">
        <v>1685</v>
      </c>
      <c r="C3883" s="120" t="s">
        <v>435</v>
      </c>
      <c r="D3883" s="120"/>
      <c r="E3883" s="120" t="s">
        <v>1619</v>
      </c>
      <c r="F3883" s="121"/>
      <c r="G3883" s="121" t="s">
        <v>11510</v>
      </c>
      <c r="H3883" s="121" t="s">
        <v>11511</v>
      </c>
      <c r="I3883" s="121" t="s">
        <v>1588</v>
      </c>
      <c r="J3883" s="122" t="s">
        <v>11516</v>
      </c>
      <c r="K3883" s="123" t="s">
        <v>11428</v>
      </c>
      <c r="L3883" s="121" t="s">
        <v>11429</v>
      </c>
      <c r="M3883" s="147"/>
    </row>
    <row r="3884">
      <c r="A3884" s="119">
        <v>2457.0</v>
      </c>
      <c r="B3884" s="120" t="s">
        <v>1685</v>
      </c>
      <c r="C3884" s="120" t="s">
        <v>435</v>
      </c>
      <c r="D3884" s="120"/>
      <c r="E3884" s="120" t="s">
        <v>1619</v>
      </c>
      <c r="F3884" s="121"/>
      <c r="G3884" s="121" t="s">
        <v>11517</v>
      </c>
      <c r="H3884" s="121" t="s">
        <v>11518</v>
      </c>
      <c r="I3884" s="121" t="s">
        <v>1588</v>
      </c>
      <c r="J3884" s="122" t="s">
        <v>11519</v>
      </c>
      <c r="K3884" s="123" t="s">
        <v>11416</v>
      </c>
      <c r="L3884" s="121" t="s">
        <v>11417</v>
      </c>
      <c r="M3884" s="147"/>
    </row>
    <row r="3885">
      <c r="A3885" s="119">
        <v>2488.0</v>
      </c>
      <c r="B3885" s="120" t="s">
        <v>1685</v>
      </c>
      <c r="C3885" s="120" t="s">
        <v>435</v>
      </c>
      <c r="D3885" s="120"/>
      <c r="E3885" s="120" t="s">
        <v>1619</v>
      </c>
      <c r="F3885" s="121"/>
      <c r="G3885" s="121" t="s">
        <v>11517</v>
      </c>
      <c r="H3885" s="121" t="s">
        <v>11518</v>
      </c>
      <c r="I3885" s="121" t="s">
        <v>1588</v>
      </c>
      <c r="J3885" s="122" t="s">
        <v>11520</v>
      </c>
      <c r="K3885" s="123" t="s">
        <v>11419</v>
      </c>
      <c r="L3885" s="121" t="s">
        <v>11420</v>
      </c>
      <c r="M3885" s="147"/>
    </row>
    <row r="3886">
      <c r="A3886" s="119">
        <v>2518.0</v>
      </c>
      <c r="B3886" s="120" t="s">
        <v>1685</v>
      </c>
      <c r="C3886" s="120" t="s">
        <v>435</v>
      </c>
      <c r="D3886" s="120"/>
      <c r="E3886" s="120" t="s">
        <v>1619</v>
      </c>
      <c r="F3886" s="121"/>
      <c r="G3886" s="121" t="s">
        <v>11517</v>
      </c>
      <c r="H3886" s="121" t="s">
        <v>11518</v>
      </c>
      <c r="I3886" s="121" t="s">
        <v>1588</v>
      </c>
      <c r="J3886" s="122" t="s">
        <v>11521</v>
      </c>
      <c r="K3886" s="123" t="s">
        <v>11422</v>
      </c>
      <c r="L3886" s="121" t="s">
        <v>11423</v>
      </c>
      <c r="M3886" s="147"/>
    </row>
    <row r="3887">
      <c r="A3887" s="119">
        <v>2599.0</v>
      </c>
      <c r="B3887" s="120" t="s">
        <v>1685</v>
      </c>
      <c r="C3887" s="120" t="s">
        <v>435</v>
      </c>
      <c r="D3887" s="120"/>
      <c r="E3887" s="120" t="s">
        <v>1619</v>
      </c>
      <c r="F3887" s="121"/>
      <c r="G3887" s="121" t="s">
        <v>11517</v>
      </c>
      <c r="H3887" s="121" t="s">
        <v>11518</v>
      </c>
      <c r="I3887" s="121" t="s">
        <v>1588</v>
      </c>
      <c r="J3887" s="122" t="s">
        <v>11522</v>
      </c>
      <c r="K3887" s="123" t="s">
        <v>11425</v>
      </c>
      <c r="L3887" s="121" t="s">
        <v>11426</v>
      </c>
      <c r="M3887" s="147"/>
    </row>
    <row r="3888">
      <c r="A3888" s="119">
        <v>2646.0</v>
      </c>
      <c r="B3888" s="120" t="s">
        <v>1685</v>
      </c>
      <c r="C3888" s="120" t="s">
        <v>435</v>
      </c>
      <c r="D3888" s="120"/>
      <c r="E3888" s="120" t="s">
        <v>1619</v>
      </c>
      <c r="F3888" s="121"/>
      <c r="G3888" s="121" t="s">
        <v>11517</v>
      </c>
      <c r="H3888" s="121" t="s">
        <v>11518</v>
      </c>
      <c r="I3888" s="121" t="s">
        <v>1588</v>
      </c>
      <c r="J3888" s="122" t="s">
        <v>11523</v>
      </c>
      <c r="K3888" s="123" t="s">
        <v>11428</v>
      </c>
      <c r="L3888" s="121" t="s">
        <v>11429</v>
      </c>
      <c r="M3888" s="147"/>
    </row>
    <row r="3889">
      <c r="A3889" s="119">
        <v>2570.0</v>
      </c>
      <c r="B3889" s="120" t="s">
        <v>1685</v>
      </c>
      <c r="C3889" s="120" t="s">
        <v>435</v>
      </c>
      <c r="D3889" s="120"/>
      <c r="E3889" s="120" t="s">
        <v>1619</v>
      </c>
      <c r="F3889" s="121"/>
      <c r="G3889" s="121" t="s">
        <v>11298</v>
      </c>
      <c r="H3889" s="121" t="s">
        <v>11524</v>
      </c>
      <c r="I3889" s="121" t="s">
        <v>1588</v>
      </c>
      <c r="J3889" s="122" t="s">
        <v>11525</v>
      </c>
      <c r="K3889" s="123" t="s">
        <v>11526</v>
      </c>
      <c r="L3889" s="121" t="s">
        <v>11527</v>
      </c>
      <c r="M3889" s="147"/>
    </row>
    <row r="3890">
      <c r="A3890" s="119">
        <v>2679.0</v>
      </c>
      <c r="B3890" s="120" t="s">
        <v>1685</v>
      </c>
      <c r="C3890" s="120" t="s">
        <v>435</v>
      </c>
      <c r="D3890" s="120"/>
      <c r="E3890" s="120" t="s">
        <v>1619</v>
      </c>
      <c r="F3890" s="121"/>
      <c r="G3890" s="121" t="s">
        <v>11298</v>
      </c>
      <c r="H3890" s="121" t="s">
        <v>11524</v>
      </c>
      <c r="I3890" s="121" t="s">
        <v>1588</v>
      </c>
      <c r="J3890" s="122" t="s">
        <v>11528</v>
      </c>
      <c r="K3890" s="123" t="s">
        <v>11529</v>
      </c>
      <c r="L3890" s="121" t="s">
        <v>11530</v>
      </c>
      <c r="M3890" s="147"/>
    </row>
    <row r="3891">
      <c r="A3891" s="126">
        <v>2754.0</v>
      </c>
      <c r="B3891" s="127" t="s">
        <v>1711</v>
      </c>
      <c r="C3891" s="127" t="s">
        <v>435</v>
      </c>
      <c r="D3891" s="127"/>
      <c r="E3891" s="127" t="s">
        <v>1619</v>
      </c>
      <c r="F3891" s="128"/>
      <c r="G3891" s="128" t="s">
        <v>11298</v>
      </c>
      <c r="H3891" s="128" t="s">
        <v>11524</v>
      </c>
      <c r="I3891" s="128" t="s">
        <v>1588</v>
      </c>
      <c r="J3891" s="129" t="s">
        <v>11531</v>
      </c>
      <c r="K3891" s="130" t="s">
        <v>11532</v>
      </c>
      <c r="L3891" s="128" t="s">
        <v>11533</v>
      </c>
      <c r="M3891" s="145"/>
    </row>
    <row r="3892">
      <c r="A3892" s="126">
        <v>2785.0</v>
      </c>
      <c r="B3892" s="127" t="s">
        <v>1711</v>
      </c>
      <c r="C3892" s="127" t="s">
        <v>435</v>
      </c>
      <c r="D3892" s="127"/>
      <c r="E3892" s="127" t="s">
        <v>1619</v>
      </c>
      <c r="F3892" s="128"/>
      <c r="G3892" s="128" t="s">
        <v>11298</v>
      </c>
      <c r="H3892" s="128" t="s">
        <v>11524</v>
      </c>
      <c r="I3892" s="128" t="s">
        <v>1588</v>
      </c>
      <c r="J3892" s="129" t="s">
        <v>11534</v>
      </c>
      <c r="K3892" s="130" t="s">
        <v>11535</v>
      </c>
      <c r="L3892" s="128" t="s">
        <v>11536</v>
      </c>
      <c r="M3892" s="145"/>
    </row>
    <row r="3893">
      <c r="A3893" s="126">
        <v>2816.0</v>
      </c>
      <c r="B3893" s="127" t="s">
        <v>1711</v>
      </c>
      <c r="C3893" s="127" t="s">
        <v>435</v>
      </c>
      <c r="D3893" s="127"/>
      <c r="E3893" s="127" t="s">
        <v>1619</v>
      </c>
      <c r="F3893" s="128"/>
      <c r="G3893" s="128" t="s">
        <v>11298</v>
      </c>
      <c r="H3893" s="128" t="s">
        <v>11524</v>
      </c>
      <c r="I3893" s="128" t="s">
        <v>1588</v>
      </c>
      <c r="J3893" s="129" t="s">
        <v>11537</v>
      </c>
      <c r="K3893" s="130" t="s">
        <v>11538</v>
      </c>
      <c r="L3893" s="128" t="s">
        <v>11539</v>
      </c>
      <c r="M3893" s="145"/>
    </row>
    <row r="3894">
      <c r="A3894" s="119">
        <v>2569.0</v>
      </c>
      <c r="B3894" s="120" t="s">
        <v>1685</v>
      </c>
      <c r="C3894" s="120" t="s">
        <v>435</v>
      </c>
      <c r="D3894" s="120"/>
      <c r="E3894" s="120" t="s">
        <v>1619</v>
      </c>
      <c r="F3894" s="121"/>
      <c r="G3894" s="121" t="s">
        <v>11320</v>
      </c>
      <c r="H3894" s="121" t="s">
        <v>11540</v>
      </c>
      <c r="I3894" s="121" t="s">
        <v>1588</v>
      </c>
      <c r="J3894" s="122" t="s">
        <v>11541</v>
      </c>
      <c r="K3894" s="123" t="s">
        <v>11526</v>
      </c>
      <c r="L3894" s="121" t="s">
        <v>11527</v>
      </c>
      <c r="M3894" s="147"/>
    </row>
    <row r="3895">
      <c r="A3895" s="119">
        <v>2678.0</v>
      </c>
      <c r="B3895" s="120" t="s">
        <v>1685</v>
      </c>
      <c r="C3895" s="120" t="s">
        <v>435</v>
      </c>
      <c r="D3895" s="120"/>
      <c r="E3895" s="120" t="s">
        <v>1619</v>
      </c>
      <c r="F3895" s="121"/>
      <c r="G3895" s="121" t="s">
        <v>11320</v>
      </c>
      <c r="H3895" s="121" t="s">
        <v>11540</v>
      </c>
      <c r="I3895" s="121" t="s">
        <v>1588</v>
      </c>
      <c r="J3895" s="122" t="s">
        <v>11542</v>
      </c>
      <c r="K3895" s="123" t="s">
        <v>11529</v>
      </c>
      <c r="L3895" s="121" t="s">
        <v>11530</v>
      </c>
      <c r="M3895" s="147"/>
    </row>
    <row r="3896">
      <c r="A3896" s="126">
        <v>2753.0</v>
      </c>
      <c r="B3896" s="127" t="s">
        <v>1711</v>
      </c>
      <c r="C3896" s="127" t="s">
        <v>435</v>
      </c>
      <c r="D3896" s="127"/>
      <c r="E3896" s="127" t="s">
        <v>1619</v>
      </c>
      <c r="F3896" s="128"/>
      <c r="G3896" s="128" t="s">
        <v>11320</v>
      </c>
      <c r="H3896" s="128" t="s">
        <v>11540</v>
      </c>
      <c r="I3896" s="128" t="s">
        <v>1588</v>
      </c>
      <c r="J3896" s="129" t="s">
        <v>11543</v>
      </c>
      <c r="K3896" s="130" t="s">
        <v>11532</v>
      </c>
      <c r="L3896" s="128" t="s">
        <v>11533</v>
      </c>
      <c r="M3896" s="145"/>
    </row>
    <row r="3897">
      <c r="A3897" s="126">
        <v>2784.0</v>
      </c>
      <c r="B3897" s="127" t="s">
        <v>1711</v>
      </c>
      <c r="C3897" s="127" t="s">
        <v>435</v>
      </c>
      <c r="D3897" s="127"/>
      <c r="E3897" s="127" t="s">
        <v>1619</v>
      </c>
      <c r="F3897" s="128"/>
      <c r="G3897" s="128" t="s">
        <v>11320</v>
      </c>
      <c r="H3897" s="128" t="s">
        <v>11540</v>
      </c>
      <c r="I3897" s="128" t="s">
        <v>1588</v>
      </c>
      <c r="J3897" s="129" t="s">
        <v>11544</v>
      </c>
      <c r="K3897" s="130" t="s">
        <v>11535</v>
      </c>
      <c r="L3897" s="128" t="s">
        <v>11536</v>
      </c>
      <c r="M3897" s="145"/>
    </row>
    <row r="3898">
      <c r="A3898" s="126">
        <v>2815.0</v>
      </c>
      <c r="B3898" s="127" t="s">
        <v>1711</v>
      </c>
      <c r="C3898" s="127" t="s">
        <v>435</v>
      </c>
      <c r="D3898" s="127"/>
      <c r="E3898" s="127" t="s">
        <v>1619</v>
      </c>
      <c r="F3898" s="128"/>
      <c r="G3898" s="128" t="s">
        <v>11320</v>
      </c>
      <c r="H3898" s="128" t="s">
        <v>11540</v>
      </c>
      <c r="I3898" s="128" t="s">
        <v>1588</v>
      </c>
      <c r="J3898" s="129" t="s">
        <v>11545</v>
      </c>
      <c r="K3898" s="130" t="s">
        <v>11538</v>
      </c>
      <c r="L3898" s="128" t="s">
        <v>11539</v>
      </c>
      <c r="M3898" s="145"/>
    </row>
    <row r="3899">
      <c r="A3899" s="119">
        <v>2566.0</v>
      </c>
      <c r="B3899" s="120" t="s">
        <v>1685</v>
      </c>
      <c r="C3899" s="120" t="s">
        <v>435</v>
      </c>
      <c r="D3899" s="120"/>
      <c r="E3899" s="120" t="s">
        <v>1619</v>
      </c>
      <c r="F3899" s="121"/>
      <c r="G3899" s="121" t="s">
        <v>11353</v>
      </c>
      <c r="H3899" s="121" t="s">
        <v>11546</v>
      </c>
      <c r="I3899" s="121" t="s">
        <v>1588</v>
      </c>
      <c r="J3899" s="122" t="s">
        <v>11547</v>
      </c>
      <c r="K3899" s="123" t="s">
        <v>11526</v>
      </c>
      <c r="L3899" s="121" t="s">
        <v>11527</v>
      </c>
      <c r="M3899" s="147"/>
    </row>
    <row r="3900">
      <c r="A3900" s="119">
        <v>2675.0</v>
      </c>
      <c r="B3900" s="120" t="s">
        <v>1685</v>
      </c>
      <c r="C3900" s="120" t="s">
        <v>435</v>
      </c>
      <c r="D3900" s="120"/>
      <c r="E3900" s="120" t="s">
        <v>1619</v>
      </c>
      <c r="F3900" s="121"/>
      <c r="G3900" s="121" t="s">
        <v>11353</v>
      </c>
      <c r="H3900" s="121" t="s">
        <v>11546</v>
      </c>
      <c r="I3900" s="121" t="s">
        <v>1588</v>
      </c>
      <c r="J3900" s="122" t="s">
        <v>11548</v>
      </c>
      <c r="K3900" s="123" t="s">
        <v>11529</v>
      </c>
      <c r="L3900" s="121" t="s">
        <v>11530</v>
      </c>
      <c r="M3900" s="147"/>
    </row>
    <row r="3901">
      <c r="A3901" s="126">
        <v>2750.0</v>
      </c>
      <c r="B3901" s="127" t="s">
        <v>1711</v>
      </c>
      <c r="C3901" s="127" t="s">
        <v>435</v>
      </c>
      <c r="D3901" s="127"/>
      <c r="E3901" s="127" t="s">
        <v>1619</v>
      </c>
      <c r="F3901" s="128"/>
      <c r="G3901" s="128" t="s">
        <v>11353</v>
      </c>
      <c r="H3901" s="128" t="s">
        <v>11546</v>
      </c>
      <c r="I3901" s="128" t="s">
        <v>1588</v>
      </c>
      <c r="J3901" s="129" t="s">
        <v>11549</v>
      </c>
      <c r="K3901" s="130" t="s">
        <v>11532</v>
      </c>
      <c r="L3901" s="128" t="s">
        <v>11533</v>
      </c>
      <c r="M3901" s="145"/>
    </row>
    <row r="3902">
      <c r="A3902" s="126">
        <v>2781.0</v>
      </c>
      <c r="B3902" s="127" t="s">
        <v>1711</v>
      </c>
      <c r="C3902" s="127" t="s">
        <v>435</v>
      </c>
      <c r="D3902" s="127"/>
      <c r="E3902" s="127" t="s">
        <v>1619</v>
      </c>
      <c r="F3902" s="128"/>
      <c r="G3902" s="128" t="s">
        <v>11353</v>
      </c>
      <c r="H3902" s="128" t="s">
        <v>11546</v>
      </c>
      <c r="I3902" s="128" t="s">
        <v>1588</v>
      </c>
      <c r="J3902" s="129" t="s">
        <v>11550</v>
      </c>
      <c r="K3902" s="130" t="s">
        <v>11535</v>
      </c>
      <c r="L3902" s="128" t="s">
        <v>11536</v>
      </c>
      <c r="M3902" s="145"/>
    </row>
    <row r="3903">
      <c r="A3903" s="126">
        <v>2812.0</v>
      </c>
      <c r="B3903" s="127" t="s">
        <v>1711</v>
      </c>
      <c r="C3903" s="127" t="s">
        <v>435</v>
      </c>
      <c r="D3903" s="127"/>
      <c r="E3903" s="127" t="s">
        <v>1619</v>
      </c>
      <c r="F3903" s="128"/>
      <c r="G3903" s="128" t="s">
        <v>11353</v>
      </c>
      <c r="H3903" s="128" t="s">
        <v>11546</v>
      </c>
      <c r="I3903" s="128" t="s">
        <v>1588</v>
      </c>
      <c r="J3903" s="129" t="s">
        <v>11551</v>
      </c>
      <c r="K3903" s="130" t="s">
        <v>11538</v>
      </c>
      <c r="L3903" s="128" t="s">
        <v>11539</v>
      </c>
      <c r="M3903" s="145"/>
    </row>
    <row r="3904">
      <c r="A3904" s="119">
        <v>2577.0</v>
      </c>
      <c r="B3904" s="120" t="s">
        <v>1685</v>
      </c>
      <c r="C3904" s="120" t="s">
        <v>435</v>
      </c>
      <c r="D3904" s="120"/>
      <c r="E3904" s="120" t="s">
        <v>1619</v>
      </c>
      <c r="F3904" s="121"/>
      <c r="G3904" s="121" t="s">
        <v>11367</v>
      </c>
      <c r="H3904" s="121" t="s">
        <v>11552</v>
      </c>
      <c r="I3904" s="121" t="s">
        <v>1588</v>
      </c>
      <c r="J3904" s="122" t="s">
        <v>11553</v>
      </c>
      <c r="K3904" s="123" t="s">
        <v>11526</v>
      </c>
      <c r="L3904" s="121" t="s">
        <v>11527</v>
      </c>
      <c r="M3904" s="147"/>
    </row>
    <row r="3905">
      <c r="A3905" s="119">
        <v>2686.0</v>
      </c>
      <c r="B3905" s="120" t="s">
        <v>1685</v>
      </c>
      <c r="C3905" s="120" t="s">
        <v>435</v>
      </c>
      <c r="D3905" s="120"/>
      <c r="E3905" s="120" t="s">
        <v>1619</v>
      </c>
      <c r="F3905" s="121"/>
      <c r="G3905" s="121" t="s">
        <v>11367</v>
      </c>
      <c r="H3905" s="121" t="s">
        <v>11552</v>
      </c>
      <c r="I3905" s="121" t="s">
        <v>1588</v>
      </c>
      <c r="J3905" s="122" t="s">
        <v>11554</v>
      </c>
      <c r="K3905" s="123" t="s">
        <v>11529</v>
      </c>
      <c r="L3905" s="121" t="s">
        <v>11530</v>
      </c>
      <c r="M3905" s="147"/>
    </row>
    <row r="3906">
      <c r="A3906" s="126">
        <v>2761.0</v>
      </c>
      <c r="B3906" s="127" t="s">
        <v>1711</v>
      </c>
      <c r="C3906" s="127" t="s">
        <v>435</v>
      </c>
      <c r="D3906" s="127"/>
      <c r="E3906" s="127" t="s">
        <v>1619</v>
      </c>
      <c r="F3906" s="128"/>
      <c r="G3906" s="128" t="s">
        <v>11367</v>
      </c>
      <c r="H3906" s="128" t="s">
        <v>11552</v>
      </c>
      <c r="I3906" s="128" t="s">
        <v>1588</v>
      </c>
      <c r="J3906" s="129" t="s">
        <v>11555</v>
      </c>
      <c r="K3906" s="130" t="s">
        <v>11532</v>
      </c>
      <c r="L3906" s="128" t="s">
        <v>11533</v>
      </c>
      <c r="M3906" s="145"/>
    </row>
    <row r="3907">
      <c r="A3907" s="126">
        <v>2792.0</v>
      </c>
      <c r="B3907" s="127" t="s">
        <v>1711</v>
      </c>
      <c r="C3907" s="127" t="s">
        <v>435</v>
      </c>
      <c r="D3907" s="127"/>
      <c r="E3907" s="127" t="s">
        <v>1619</v>
      </c>
      <c r="F3907" s="128"/>
      <c r="G3907" s="128" t="s">
        <v>11367</v>
      </c>
      <c r="H3907" s="128" t="s">
        <v>11552</v>
      </c>
      <c r="I3907" s="128" t="s">
        <v>1588</v>
      </c>
      <c r="J3907" s="129" t="s">
        <v>11556</v>
      </c>
      <c r="K3907" s="130" t="s">
        <v>11535</v>
      </c>
      <c r="L3907" s="128" t="s">
        <v>11536</v>
      </c>
      <c r="M3907" s="145"/>
    </row>
    <row r="3908">
      <c r="A3908" s="126">
        <v>2823.0</v>
      </c>
      <c r="B3908" s="127" t="s">
        <v>1711</v>
      </c>
      <c r="C3908" s="127" t="s">
        <v>435</v>
      </c>
      <c r="D3908" s="127"/>
      <c r="E3908" s="127" t="s">
        <v>1619</v>
      </c>
      <c r="F3908" s="128"/>
      <c r="G3908" s="128" t="s">
        <v>11367</v>
      </c>
      <c r="H3908" s="128" t="s">
        <v>11552</v>
      </c>
      <c r="I3908" s="128" t="s">
        <v>1588</v>
      </c>
      <c r="J3908" s="129" t="s">
        <v>11557</v>
      </c>
      <c r="K3908" s="130" t="s">
        <v>11538</v>
      </c>
      <c r="L3908" s="128" t="s">
        <v>11539</v>
      </c>
      <c r="M3908" s="145"/>
    </row>
    <row r="3909">
      <c r="A3909" s="119">
        <v>2567.0</v>
      </c>
      <c r="B3909" s="120" t="s">
        <v>1685</v>
      </c>
      <c r="C3909" s="120" t="s">
        <v>435</v>
      </c>
      <c r="D3909" s="120"/>
      <c r="E3909" s="120" t="s">
        <v>1619</v>
      </c>
      <c r="F3909" s="121"/>
      <c r="G3909" s="121" t="s">
        <v>11382</v>
      </c>
      <c r="H3909" s="121" t="s">
        <v>11558</v>
      </c>
      <c r="I3909" s="121" t="s">
        <v>1588</v>
      </c>
      <c r="J3909" s="122" t="s">
        <v>11559</v>
      </c>
      <c r="K3909" s="123" t="s">
        <v>11526</v>
      </c>
      <c r="L3909" s="121" t="s">
        <v>11527</v>
      </c>
      <c r="M3909" s="147"/>
    </row>
    <row r="3910">
      <c r="A3910" s="119">
        <v>2676.0</v>
      </c>
      <c r="B3910" s="120" t="s">
        <v>1685</v>
      </c>
      <c r="C3910" s="120" t="s">
        <v>435</v>
      </c>
      <c r="D3910" s="120"/>
      <c r="E3910" s="120" t="s">
        <v>1619</v>
      </c>
      <c r="F3910" s="121"/>
      <c r="G3910" s="121" t="s">
        <v>11382</v>
      </c>
      <c r="H3910" s="121" t="s">
        <v>11558</v>
      </c>
      <c r="I3910" s="121" t="s">
        <v>1588</v>
      </c>
      <c r="J3910" s="122" t="s">
        <v>11560</v>
      </c>
      <c r="K3910" s="123" t="s">
        <v>11529</v>
      </c>
      <c r="L3910" s="121" t="s">
        <v>11530</v>
      </c>
      <c r="M3910" s="147"/>
    </row>
    <row r="3911">
      <c r="A3911" s="126">
        <v>2751.0</v>
      </c>
      <c r="B3911" s="127" t="s">
        <v>1711</v>
      </c>
      <c r="C3911" s="127" t="s">
        <v>435</v>
      </c>
      <c r="D3911" s="127"/>
      <c r="E3911" s="127" t="s">
        <v>1619</v>
      </c>
      <c r="F3911" s="128"/>
      <c r="G3911" s="128" t="s">
        <v>11382</v>
      </c>
      <c r="H3911" s="128" t="s">
        <v>11558</v>
      </c>
      <c r="I3911" s="128" t="s">
        <v>1588</v>
      </c>
      <c r="J3911" s="129" t="s">
        <v>11561</v>
      </c>
      <c r="K3911" s="130" t="s">
        <v>11532</v>
      </c>
      <c r="L3911" s="128" t="s">
        <v>11533</v>
      </c>
      <c r="M3911" s="145"/>
    </row>
    <row r="3912">
      <c r="A3912" s="126">
        <v>2782.0</v>
      </c>
      <c r="B3912" s="127" t="s">
        <v>1711</v>
      </c>
      <c r="C3912" s="127" t="s">
        <v>435</v>
      </c>
      <c r="D3912" s="127"/>
      <c r="E3912" s="127" t="s">
        <v>1619</v>
      </c>
      <c r="F3912" s="128"/>
      <c r="G3912" s="128" t="s">
        <v>11382</v>
      </c>
      <c r="H3912" s="128" t="s">
        <v>11558</v>
      </c>
      <c r="I3912" s="128" t="s">
        <v>1588</v>
      </c>
      <c r="J3912" s="129" t="s">
        <v>11562</v>
      </c>
      <c r="K3912" s="130" t="s">
        <v>11535</v>
      </c>
      <c r="L3912" s="128" t="s">
        <v>11536</v>
      </c>
      <c r="M3912" s="145"/>
    </row>
    <row r="3913">
      <c r="A3913" s="126">
        <v>2813.0</v>
      </c>
      <c r="B3913" s="127" t="s">
        <v>1711</v>
      </c>
      <c r="C3913" s="127" t="s">
        <v>435</v>
      </c>
      <c r="D3913" s="127"/>
      <c r="E3913" s="127" t="s">
        <v>1619</v>
      </c>
      <c r="F3913" s="128"/>
      <c r="G3913" s="128" t="s">
        <v>11382</v>
      </c>
      <c r="H3913" s="128" t="s">
        <v>11558</v>
      </c>
      <c r="I3913" s="128" t="s">
        <v>1588</v>
      </c>
      <c r="J3913" s="129" t="s">
        <v>11563</v>
      </c>
      <c r="K3913" s="130" t="s">
        <v>11538</v>
      </c>
      <c r="L3913" s="128" t="s">
        <v>11539</v>
      </c>
      <c r="M3913" s="145"/>
    </row>
    <row r="3914">
      <c r="A3914" s="119">
        <v>2573.0</v>
      </c>
      <c r="B3914" s="120" t="s">
        <v>1685</v>
      </c>
      <c r="C3914" s="120" t="s">
        <v>435</v>
      </c>
      <c r="D3914" s="120"/>
      <c r="E3914" s="120" t="s">
        <v>1619</v>
      </c>
      <c r="F3914" s="121"/>
      <c r="G3914" s="121" t="s">
        <v>11454</v>
      </c>
      <c r="H3914" s="121" t="s">
        <v>11564</v>
      </c>
      <c r="I3914" s="121" t="s">
        <v>1588</v>
      </c>
      <c r="J3914" s="122" t="s">
        <v>11565</v>
      </c>
      <c r="K3914" s="123" t="s">
        <v>11526</v>
      </c>
      <c r="L3914" s="121" t="s">
        <v>11527</v>
      </c>
      <c r="M3914" s="147"/>
    </row>
    <row r="3915">
      <c r="A3915" s="119">
        <v>2682.0</v>
      </c>
      <c r="B3915" s="120" t="s">
        <v>1685</v>
      </c>
      <c r="C3915" s="120" t="s">
        <v>435</v>
      </c>
      <c r="D3915" s="120"/>
      <c r="E3915" s="120" t="s">
        <v>1619</v>
      </c>
      <c r="F3915" s="121"/>
      <c r="G3915" s="121" t="s">
        <v>11454</v>
      </c>
      <c r="H3915" s="121" t="s">
        <v>11564</v>
      </c>
      <c r="I3915" s="121" t="s">
        <v>1588</v>
      </c>
      <c r="J3915" s="122" t="s">
        <v>11566</v>
      </c>
      <c r="K3915" s="123" t="s">
        <v>11529</v>
      </c>
      <c r="L3915" s="121" t="s">
        <v>11530</v>
      </c>
      <c r="M3915" s="147"/>
    </row>
    <row r="3916">
      <c r="A3916" s="126">
        <v>2757.0</v>
      </c>
      <c r="B3916" s="127" t="s">
        <v>1711</v>
      </c>
      <c r="C3916" s="127" t="s">
        <v>435</v>
      </c>
      <c r="D3916" s="127"/>
      <c r="E3916" s="127" t="s">
        <v>1619</v>
      </c>
      <c r="F3916" s="128"/>
      <c r="G3916" s="128" t="s">
        <v>11454</v>
      </c>
      <c r="H3916" s="128" t="s">
        <v>11564</v>
      </c>
      <c r="I3916" s="128" t="s">
        <v>1588</v>
      </c>
      <c r="J3916" s="129" t="s">
        <v>11567</v>
      </c>
      <c r="K3916" s="130" t="s">
        <v>11532</v>
      </c>
      <c r="L3916" s="128" t="s">
        <v>11533</v>
      </c>
      <c r="M3916" s="145"/>
    </row>
    <row r="3917">
      <c r="A3917" s="126">
        <v>2788.0</v>
      </c>
      <c r="B3917" s="127" t="s">
        <v>1711</v>
      </c>
      <c r="C3917" s="127" t="s">
        <v>435</v>
      </c>
      <c r="D3917" s="127"/>
      <c r="E3917" s="127" t="s">
        <v>1619</v>
      </c>
      <c r="F3917" s="128"/>
      <c r="G3917" s="128" t="s">
        <v>11454</v>
      </c>
      <c r="H3917" s="128" t="s">
        <v>11564</v>
      </c>
      <c r="I3917" s="128" t="s">
        <v>1588</v>
      </c>
      <c r="J3917" s="129" t="s">
        <v>11568</v>
      </c>
      <c r="K3917" s="130" t="s">
        <v>11535</v>
      </c>
      <c r="L3917" s="128" t="s">
        <v>11536</v>
      </c>
      <c r="M3917" s="145"/>
    </row>
    <row r="3918">
      <c r="A3918" s="126">
        <v>2819.0</v>
      </c>
      <c r="B3918" s="127" t="s">
        <v>1711</v>
      </c>
      <c r="C3918" s="127" t="s">
        <v>435</v>
      </c>
      <c r="D3918" s="127"/>
      <c r="E3918" s="127" t="s">
        <v>1619</v>
      </c>
      <c r="F3918" s="128"/>
      <c r="G3918" s="128" t="s">
        <v>11454</v>
      </c>
      <c r="H3918" s="128" t="s">
        <v>11564</v>
      </c>
      <c r="I3918" s="128" t="s">
        <v>1588</v>
      </c>
      <c r="J3918" s="129" t="s">
        <v>11569</v>
      </c>
      <c r="K3918" s="130" t="s">
        <v>11538</v>
      </c>
      <c r="L3918" s="128" t="s">
        <v>11539</v>
      </c>
      <c r="M3918" s="145"/>
    </row>
    <row r="3919">
      <c r="A3919" s="119">
        <v>2574.0</v>
      </c>
      <c r="B3919" s="120" t="s">
        <v>1685</v>
      </c>
      <c r="C3919" s="120" t="s">
        <v>435</v>
      </c>
      <c r="D3919" s="120"/>
      <c r="E3919" s="120" t="s">
        <v>1619</v>
      </c>
      <c r="F3919" s="121"/>
      <c r="G3919" s="121" t="s">
        <v>11461</v>
      </c>
      <c r="H3919" s="121" t="s">
        <v>11570</v>
      </c>
      <c r="I3919" s="121" t="s">
        <v>1588</v>
      </c>
      <c r="J3919" s="122" t="s">
        <v>11571</v>
      </c>
      <c r="K3919" s="123" t="s">
        <v>11526</v>
      </c>
      <c r="L3919" s="121" t="s">
        <v>11527</v>
      </c>
      <c r="M3919" s="147"/>
    </row>
    <row r="3920">
      <c r="A3920" s="119">
        <v>2683.0</v>
      </c>
      <c r="B3920" s="120" t="s">
        <v>1685</v>
      </c>
      <c r="C3920" s="120" t="s">
        <v>435</v>
      </c>
      <c r="D3920" s="120"/>
      <c r="E3920" s="120" t="s">
        <v>1619</v>
      </c>
      <c r="F3920" s="121"/>
      <c r="G3920" s="121" t="s">
        <v>11461</v>
      </c>
      <c r="H3920" s="121" t="s">
        <v>11570</v>
      </c>
      <c r="I3920" s="121" t="s">
        <v>1588</v>
      </c>
      <c r="J3920" s="122" t="s">
        <v>11572</v>
      </c>
      <c r="K3920" s="123" t="s">
        <v>11529</v>
      </c>
      <c r="L3920" s="121" t="s">
        <v>11530</v>
      </c>
      <c r="M3920" s="147"/>
    </row>
    <row r="3921">
      <c r="A3921" s="126">
        <v>2758.0</v>
      </c>
      <c r="B3921" s="127" t="s">
        <v>1711</v>
      </c>
      <c r="C3921" s="127" t="s">
        <v>435</v>
      </c>
      <c r="D3921" s="127"/>
      <c r="E3921" s="127" t="s">
        <v>1619</v>
      </c>
      <c r="F3921" s="128"/>
      <c r="G3921" s="128" t="s">
        <v>11461</v>
      </c>
      <c r="H3921" s="128" t="s">
        <v>11570</v>
      </c>
      <c r="I3921" s="128" t="s">
        <v>1588</v>
      </c>
      <c r="J3921" s="129" t="s">
        <v>11573</v>
      </c>
      <c r="K3921" s="130" t="s">
        <v>11532</v>
      </c>
      <c r="L3921" s="128" t="s">
        <v>11533</v>
      </c>
      <c r="M3921" s="145"/>
    </row>
    <row r="3922">
      <c r="A3922" s="126">
        <v>2789.0</v>
      </c>
      <c r="B3922" s="127" t="s">
        <v>1711</v>
      </c>
      <c r="C3922" s="127" t="s">
        <v>435</v>
      </c>
      <c r="D3922" s="127"/>
      <c r="E3922" s="127" t="s">
        <v>1619</v>
      </c>
      <c r="F3922" s="128"/>
      <c r="G3922" s="128" t="s">
        <v>11461</v>
      </c>
      <c r="H3922" s="128" t="s">
        <v>11570</v>
      </c>
      <c r="I3922" s="128" t="s">
        <v>1588</v>
      </c>
      <c r="J3922" s="129" t="s">
        <v>11574</v>
      </c>
      <c r="K3922" s="130" t="s">
        <v>11535</v>
      </c>
      <c r="L3922" s="128" t="s">
        <v>11536</v>
      </c>
      <c r="M3922" s="145"/>
    </row>
    <row r="3923">
      <c r="A3923" s="126">
        <v>2820.0</v>
      </c>
      <c r="B3923" s="127" t="s">
        <v>1711</v>
      </c>
      <c r="C3923" s="127" t="s">
        <v>435</v>
      </c>
      <c r="D3923" s="127"/>
      <c r="E3923" s="127" t="s">
        <v>1619</v>
      </c>
      <c r="F3923" s="128"/>
      <c r="G3923" s="128" t="s">
        <v>11461</v>
      </c>
      <c r="H3923" s="128" t="s">
        <v>11570</v>
      </c>
      <c r="I3923" s="128" t="s">
        <v>1588</v>
      </c>
      <c r="J3923" s="129" t="s">
        <v>11575</v>
      </c>
      <c r="K3923" s="130" t="s">
        <v>11538</v>
      </c>
      <c r="L3923" s="128" t="s">
        <v>11539</v>
      </c>
      <c r="M3923" s="145"/>
    </row>
    <row r="3924">
      <c r="A3924" s="119">
        <v>2572.0</v>
      </c>
      <c r="B3924" s="120" t="s">
        <v>1685</v>
      </c>
      <c r="C3924" s="120" t="s">
        <v>435</v>
      </c>
      <c r="D3924" s="120"/>
      <c r="E3924" s="120" t="s">
        <v>1619</v>
      </c>
      <c r="F3924" s="121"/>
      <c r="G3924" s="121" t="s">
        <v>11468</v>
      </c>
      <c r="H3924" s="121" t="s">
        <v>11576</v>
      </c>
      <c r="I3924" s="121" t="s">
        <v>1588</v>
      </c>
      <c r="J3924" s="122" t="s">
        <v>11577</v>
      </c>
      <c r="K3924" s="123" t="s">
        <v>11526</v>
      </c>
      <c r="L3924" s="121" t="s">
        <v>11527</v>
      </c>
      <c r="M3924" s="147"/>
    </row>
    <row r="3925">
      <c r="A3925" s="119">
        <v>2681.0</v>
      </c>
      <c r="B3925" s="120" t="s">
        <v>1685</v>
      </c>
      <c r="C3925" s="120" t="s">
        <v>435</v>
      </c>
      <c r="D3925" s="120"/>
      <c r="E3925" s="120" t="s">
        <v>1619</v>
      </c>
      <c r="F3925" s="121"/>
      <c r="G3925" s="121" t="s">
        <v>11468</v>
      </c>
      <c r="H3925" s="121" t="s">
        <v>11576</v>
      </c>
      <c r="I3925" s="121" t="s">
        <v>1588</v>
      </c>
      <c r="J3925" s="122" t="s">
        <v>11578</v>
      </c>
      <c r="K3925" s="123" t="s">
        <v>11529</v>
      </c>
      <c r="L3925" s="121" t="s">
        <v>11530</v>
      </c>
      <c r="M3925" s="147"/>
    </row>
    <row r="3926">
      <c r="A3926" s="126">
        <v>2756.0</v>
      </c>
      <c r="B3926" s="127" t="s">
        <v>1711</v>
      </c>
      <c r="C3926" s="127" t="s">
        <v>435</v>
      </c>
      <c r="D3926" s="127"/>
      <c r="E3926" s="127" t="s">
        <v>1619</v>
      </c>
      <c r="F3926" s="128"/>
      <c r="G3926" s="128" t="s">
        <v>11468</v>
      </c>
      <c r="H3926" s="128" t="s">
        <v>11576</v>
      </c>
      <c r="I3926" s="128" t="s">
        <v>1588</v>
      </c>
      <c r="J3926" s="129" t="s">
        <v>11579</v>
      </c>
      <c r="K3926" s="130" t="s">
        <v>11532</v>
      </c>
      <c r="L3926" s="128" t="s">
        <v>11533</v>
      </c>
      <c r="M3926" s="145"/>
    </row>
    <row r="3927">
      <c r="A3927" s="126">
        <v>2787.0</v>
      </c>
      <c r="B3927" s="127" t="s">
        <v>1711</v>
      </c>
      <c r="C3927" s="127" t="s">
        <v>435</v>
      </c>
      <c r="D3927" s="127"/>
      <c r="E3927" s="127" t="s">
        <v>1619</v>
      </c>
      <c r="F3927" s="128"/>
      <c r="G3927" s="128" t="s">
        <v>11468</v>
      </c>
      <c r="H3927" s="128" t="s">
        <v>11576</v>
      </c>
      <c r="I3927" s="128" t="s">
        <v>1588</v>
      </c>
      <c r="J3927" s="129" t="s">
        <v>11580</v>
      </c>
      <c r="K3927" s="130" t="s">
        <v>11535</v>
      </c>
      <c r="L3927" s="128" t="s">
        <v>11536</v>
      </c>
      <c r="M3927" s="145"/>
    </row>
    <row r="3928">
      <c r="A3928" s="126">
        <v>2818.0</v>
      </c>
      <c r="B3928" s="127" t="s">
        <v>1711</v>
      </c>
      <c r="C3928" s="127" t="s">
        <v>435</v>
      </c>
      <c r="D3928" s="127"/>
      <c r="E3928" s="127" t="s">
        <v>1619</v>
      </c>
      <c r="F3928" s="128"/>
      <c r="G3928" s="128" t="s">
        <v>11468</v>
      </c>
      <c r="H3928" s="128" t="s">
        <v>11576</v>
      </c>
      <c r="I3928" s="128" t="s">
        <v>1588</v>
      </c>
      <c r="J3928" s="129" t="s">
        <v>11581</v>
      </c>
      <c r="K3928" s="130" t="s">
        <v>11538</v>
      </c>
      <c r="L3928" s="128" t="s">
        <v>11539</v>
      </c>
      <c r="M3928" s="145"/>
    </row>
    <row r="3929">
      <c r="A3929" s="119">
        <v>2571.0</v>
      </c>
      <c r="B3929" s="120" t="s">
        <v>1685</v>
      </c>
      <c r="C3929" s="120" t="s">
        <v>435</v>
      </c>
      <c r="D3929" s="120"/>
      <c r="E3929" s="120" t="s">
        <v>1619</v>
      </c>
      <c r="F3929" s="121"/>
      <c r="G3929" s="121" t="s">
        <v>11475</v>
      </c>
      <c r="H3929" s="121" t="s">
        <v>11582</v>
      </c>
      <c r="I3929" s="121" t="s">
        <v>1588</v>
      </c>
      <c r="J3929" s="122" t="s">
        <v>11583</v>
      </c>
      <c r="K3929" s="123" t="s">
        <v>11526</v>
      </c>
      <c r="L3929" s="121" t="s">
        <v>11527</v>
      </c>
      <c r="M3929" s="147"/>
    </row>
    <row r="3930">
      <c r="A3930" s="119">
        <v>2680.0</v>
      </c>
      <c r="B3930" s="120" t="s">
        <v>1685</v>
      </c>
      <c r="C3930" s="120" t="s">
        <v>435</v>
      </c>
      <c r="D3930" s="120"/>
      <c r="E3930" s="120" t="s">
        <v>1619</v>
      </c>
      <c r="F3930" s="121"/>
      <c r="G3930" s="121" t="s">
        <v>11475</v>
      </c>
      <c r="H3930" s="121" t="s">
        <v>11582</v>
      </c>
      <c r="I3930" s="121" t="s">
        <v>1588</v>
      </c>
      <c r="J3930" s="122" t="s">
        <v>11584</v>
      </c>
      <c r="K3930" s="123" t="s">
        <v>11529</v>
      </c>
      <c r="L3930" s="121" t="s">
        <v>11530</v>
      </c>
      <c r="M3930" s="147"/>
    </row>
    <row r="3931">
      <c r="A3931" s="126">
        <v>2755.0</v>
      </c>
      <c r="B3931" s="127" t="s">
        <v>1711</v>
      </c>
      <c r="C3931" s="127" t="s">
        <v>435</v>
      </c>
      <c r="D3931" s="127"/>
      <c r="E3931" s="127" t="s">
        <v>1619</v>
      </c>
      <c r="F3931" s="128"/>
      <c r="G3931" s="128" t="s">
        <v>11475</v>
      </c>
      <c r="H3931" s="128" t="s">
        <v>11582</v>
      </c>
      <c r="I3931" s="128" t="s">
        <v>1588</v>
      </c>
      <c r="J3931" s="129" t="s">
        <v>11585</v>
      </c>
      <c r="K3931" s="130" t="s">
        <v>11532</v>
      </c>
      <c r="L3931" s="128" t="s">
        <v>11533</v>
      </c>
      <c r="M3931" s="145"/>
    </row>
    <row r="3932">
      <c r="A3932" s="126">
        <v>2786.0</v>
      </c>
      <c r="B3932" s="127" t="s">
        <v>1711</v>
      </c>
      <c r="C3932" s="127" t="s">
        <v>435</v>
      </c>
      <c r="D3932" s="127"/>
      <c r="E3932" s="127" t="s">
        <v>1619</v>
      </c>
      <c r="F3932" s="128"/>
      <c r="G3932" s="128" t="s">
        <v>11475</v>
      </c>
      <c r="H3932" s="128" t="s">
        <v>11582</v>
      </c>
      <c r="I3932" s="128" t="s">
        <v>1588</v>
      </c>
      <c r="J3932" s="129" t="s">
        <v>11586</v>
      </c>
      <c r="K3932" s="130" t="s">
        <v>11535</v>
      </c>
      <c r="L3932" s="128" t="s">
        <v>11536</v>
      </c>
      <c r="M3932" s="145"/>
    </row>
    <row r="3933">
      <c r="A3933" s="126">
        <v>2817.0</v>
      </c>
      <c r="B3933" s="127" t="s">
        <v>1711</v>
      </c>
      <c r="C3933" s="127" t="s">
        <v>435</v>
      </c>
      <c r="D3933" s="127"/>
      <c r="E3933" s="127" t="s">
        <v>1619</v>
      </c>
      <c r="F3933" s="128"/>
      <c r="G3933" s="128" t="s">
        <v>11475</v>
      </c>
      <c r="H3933" s="128" t="s">
        <v>11582</v>
      </c>
      <c r="I3933" s="128" t="s">
        <v>1588</v>
      </c>
      <c r="J3933" s="129" t="s">
        <v>11587</v>
      </c>
      <c r="K3933" s="130" t="s">
        <v>11538</v>
      </c>
      <c r="L3933" s="128" t="s">
        <v>11539</v>
      </c>
      <c r="M3933" s="145"/>
    </row>
    <row r="3934">
      <c r="A3934" s="119">
        <v>2575.0</v>
      </c>
      <c r="B3934" s="120" t="s">
        <v>1685</v>
      </c>
      <c r="C3934" s="120" t="s">
        <v>435</v>
      </c>
      <c r="D3934" s="120"/>
      <c r="E3934" s="120" t="s">
        <v>1619</v>
      </c>
      <c r="F3934" s="121"/>
      <c r="G3934" s="121" t="s">
        <v>11482</v>
      </c>
      <c r="H3934" s="121" t="s">
        <v>11588</v>
      </c>
      <c r="I3934" s="121" t="s">
        <v>1588</v>
      </c>
      <c r="J3934" s="122" t="s">
        <v>11589</v>
      </c>
      <c r="K3934" s="123" t="s">
        <v>11526</v>
      </c>
      <c r="L3934" s="121" t="s">
        <v>11527</v>
      </c>
      <c r="M3934" s="147"/>
    </row>
    <row r="3935">
      <c r="A3935" s="119">
        <v>2684.0</v>
      </c>
      <c r="B3935" s="120" t="s">
        <v>1685</v>
      </c>
      <c r="C3935" s="120" t="s">
        <v>435</v>
      </c>
      <c r="D3935" s="120"/>
      <c r="E3935" s="120" t="s">
        <v>1619</v>
      </c>
      <c r="F3935" s="121"/>
      <c r="G3935" s="121" t="s">
        <v>11482</v>
      </c>
      <c r="H3935" s="121" t="s">
        <v>11588</v>
      </c>
      <c r="I3935" s="121" t="s">
        <v>1588</v>
      </c>
      <c r="J3935" s="122" t="s">
        <v>11590</v>
      </c>
      <c r="K3935" s="123" t="s">
        <v>11529</v>
      </c>
      <c r="L3935" s="121" t="s">
        <v>11530</v>
      </c>
      <c r="M3935" s="147"/>
    </row>
    <row r="3936">
      <c r="A3936" s="126">
        <v>2759.0</v>
      </c>
      <c r="B3936" s="127" t="s">
        <v>1711</v>
      </c>
      <c r="C3936" s="127" t="s">
        <v>435</v>
      </c>
      <c r="D3936" s="127"/>
      <c r="E3936" s="127" t="s">
        <v>1619</v>
      </c>
      <c r="F3936" s="128"/>
      <c r="G3936" s="128" t="s">
        <v>11482</v>
      </c>
      <c r="H3936" s="128" t="s">
        <v>11588</v>
      </c>
      <c r="I3936" s="128" t="s">
        <v>1588</v>
      </c>
      <c r="J3936" s="129" t="s">
        <v>11591</v>
      </c>
      <c r="K3936" s="130" t="s">
        <v>11532</v>
      </c>
      <c r="L3936" s="128" t="s">
        <v>11533</v>
      </c>
      <c r="M3936" s="145"/>
    </row>
    <row r="3937">
      <c r="A3937" s="126">
        <v>2790.0</v>
      </c>
      <c r="B3937" s="127" t="s">
        <v>1711</v>
      </c>
      <c r="C3937" s="127" t="s">
        <v>435</v>
      </c>
      <c r="D3937" s="127"/>
      <c r="E3937" s="127" t="s">
        <v>1619</v>
      </c>
      <c r="F3937" s="128"/>
      <c r="G3937" s="128" t="s">
        <v>11482</v>
      </c>
      <c r="H3937" s="128" t="s">
        <v>11588</v>
      </c>
      <c r="I3937" s="128" t="s">
        <v>1588</v>
      </c>
      <c r="J3937" s="129" t="s">
        <v>11592</v>
      </c>
      <c r="K3937" s="130" t="s">
        <v>11535</v>
      </c>
      <c r="L3937" s="128" t="s">
        <v>11536</v>
      </c>
      <c r="M3937" s="145"/>
    </row>
    <row r="3938">
      <c r="A3938" s="126">
        <v>2821.0</v>
      </c>
      <c r="B3938" s="127" t="s">
        <v>1711</v>
      </c>
      <c r="C3938" s="127" t="s">
        <v>435</v>
      </c>
      <c r="D3938" s="127"/>
      <c r="E3938" s="127" t="s">
        <v>1619</v>
      </c>
      <c r="F3938" s="128"/>
      <c r="G3938" s="128" t="s">
        <v>11482</v>
      </c>
      <c r="H3938" s="128" t="s">
        <v>11588</v>
      </c>
      <c r="I3938" s="128" t="s">
        <v>1588</v>
      </c>
      <c r="J3938" s="129" t="s">
        <v>11593</v>
      </c>
      <c r="K3938" s="130" t="s">
        <v>11538</v>
      </c>
      <c r="L3938" s="128" t="s">
        <v>11539</v>
      </c>
      <c r="M3938" s="145"/>
    </row>
    <row r="3939">
      <c r="A3939" s="119">
        <v>2578.0</v>
      </c>
      <c r="B3939" s="120" t="s">
        <v>1685</v>
      </c>
      <c r="C3939" s="120" t="s">
        <v>435</v>
      </c>
      <c r="D3939" s="120"/>
      <c r="E3939" s="120" t="s">
        <v>1619</v>
      </c>
      <c r="F3939" s="121"/>
      <c r="G3939" s="121" t="s">
        <v>11489</v>
      </c>
      <c r="H3939" s="121" t="s">
        <v>11594</v>
      </c>
      <c r="I3939" s="121" t="s">
        <v>1588</v>
      </c>
      <c r="J3939" s="122" t="s">
        <v>11595</v>
      </c>
      <c r="K3939" s="123" t="s">
        <v>11526</v>
      </c>
      <c r="L3939" s="121" t="s">
        <v>11527</v>
      </c>
      <c r="M3939" s="147"/>
    </row>
    <row r="3940">
      <c r="A3940" s="119">
        <v>2687.0</v>
      </c>
      <c r="B3940" s="120" t="s">
        <v>1685</v>
      </c>
      <c r="C3940" s="120" t="s">
        <v>435</v>
      </c>
      <c r="D3940" s="120"/>
      <c r="E3940" s="120" t="s">
        <v>1619</v>
      </c>
      <c r="F3940" s="121"/>
      <c r="G3940" s="121" t="s">
        <v>11489</v>
      </c>
      <c r="H3940" s="121" t="s">
        <v>11594</v>
      </c>
      <c r="I3940" s="121" t="s">
        <v>1588</v>
      </c>
      <c r="J3940" s="122" t="s">
        <v>11596</v>
      </c>
      <c r="K3940" s="123" t="s">
        <v>11529</v>
      </c>
      <c r="L3940" s="121" t="s">
        <v>11530</v>
      </c>
      <c r="M3940" s="147"/>
    </row>
    <row r="3941">
      <c r="A3941" s="126">
        <v>2762.0</v>
      </c>
      <c r="B3941" s="127" t="s">
        <v>1711</v>
      </c>
      <c r="C3941" s="127" t="s">
        <v>435</v>
      </c>
      <c r="D3941" s="127"/>
      <c r="E3941" s="127" t="s">
        <v>1619</v>
      </c>
      <c r="F3941" s="128"/>
      <c r="G3941" s="128" t="s">
        <v>11489</v>
      </c>
      <c r="H3941" s="128" t="s">
        <v>11594</v>
      </c>
      <c r="I3941" s="128" t="s">
        <v>1588</v>
      </c>
      <c r="J3941" s="129" t="s">
        <v>11597</v>
      </c>
      <c r="K3941" s="130" t="s">
        <v>11532</v>
      </c>
      <c r="L3941" s="128" t="s">
        <v>11533</v>
      </c>
      <c r="M3941" s="145"/>
    </row>
    <row r="3942">
      <c r="A3942" s="126">
        <v>2793.0</v>
      </c>
      <c r="B3942" s="127" t="s">
        <v>1711</v>
      </c>
      <c r="C3942" s="127" t="s">
        <v>435</v>
      </c>
      <c r="D3942" s="127"/>
      <c r="E3942" s="127" t="s">
        <v>1619</v>
      </c>
      <c r="F3942" s="128"/>
      <c r="G3942" s="128" t="s">
        <v>11489</v>
      </c>
      <c r="H3942" s="128" t="s">
        <v>11594</v>
      </c>
      <c r="I3942" s="128" t="s">
        <v>1588</v>
      </c>
      <c r="J3942" s="129" t="s">
        <v>11598</v>
      </c>
      <c r="K3942" s="130" t="s">
        <v>11535</v>
      </c>
      <c r="L3942" s="128" t="s">
        <v>11536</v>
      </c>
      <c r="M3942" s="145"/>
    </row>
    <row r="3943">
      <c r="A3943" s="126">
        <v>2824.0</v>
      </c>
      <c r="B3943" s="127" t="s">
        <v>1711</v>
      </c>
      <c r="C3943" s="127" t="s">
        <v>435</v>
      </c>
      <c r="D3943" s="127"/>
      <c r="E3943" s="127" t="s">
        <v>1619</v>
      </c>
      <c r="F3943" s="128"/>
      <c r="G3943" s="128" t="s">
        <v>11489</v>
      </c>
      <c r="H3943" s="128" t="s">
        <v>11594</v>
      </c>
      <c r="I3943" s="128" t="s">
        <v>1588</v>
      </c>
      <c r="J3943" s="129" t="s">
        <v>11599</v>
      </c>
      <c r="K3943" s="130" t="s">
        <v>11538</v>
      </c>
      <c r="L3943" s="128" t="s">
        <v>11539</v>
      </c>
      <c r="M3943" s="145"/>
    </row>
    <row r="3944">
      <c r="A3944" s="119">
        <v>2565.0</v>
      </c>
      <c r="B3944" s="120" t="s">
        <v>1685</v>
      </c>
      <c r="C3944" s="120" t="s">
        <v>435</v>
      </c>
      <c r="D3944" s="120"/>
      <c r="E3944" s="120" t="s">
        <v>1619</v>
      </c>
      <c r="F3944" s="121"/>
      <c r="G3944" s="121" t="s">
        <v>11496</v>
      </c>
      <c r="H3944" s="121" t="s">
        <v>11600</v>
      </c>
      <c r="I3944" s="121" t="s">
        <v>1588</v>
      </c>
      <c r="J3944" s="122" t="s">
        <v>11601</v>
      </c>
      <c r="K3944" s="123" t="s">
        <v>11526</v>
      </c>
      <c r="L3944" s="121" t="s">
        <v>11527</v>
      </c>
      <c r="M3944" s="147"/>
    </row>
    <row r="3945">
      <c r="A3945" s="119">
        <v>2674.0</v>
      </c>
      <c r="B3945" s="120" t="s">
        <v>1685</v>
      </c>
      <c r="C3945" s="120" t="s">
        <v>435</v>
      </c>
      <c r="D3945" s="120"/>
      <c r="E3945" s="120" t="s">
        <v>1619</v>
      </c>
      <c r="F3945" s="121"/>
      <c r="G3945" s="121" t="s">
        <v>11496</v>
      </c>
      <c r="H3945" s="121" t="s">
        <v>11600</v>
      </c>
      <c r="I3945" s="121" t="s">
        <v>1588</v>
      </c>
      <c r="J3945" s="122" t="s">
        <v>11602</v>
      </c>
      <c r="K3945" s="123" t="s">
        <v>11529</v>
      </c>
      <c r="L3945" s="121" t="s">
        <v>11530</v>
      </c>
      <c r="M3945" s="147"/>
    </row>
    <row r="3946">
      <c r="A3946" s="126">
        <v>2749.0</v>
      </c>
      <c r="B3946" s="127" t="s">
        <v>1711</v>
      </c>
      <c r="C3946" s="127" t="s">
        <v>435</v>
      </c>
      <c r="D3946" s="127"/>
      <c r="E3946" s="127" t="s">
        <v>1619</v>
      </c>
      <c r="F3946" s="128"/>
      <c r="G3946" s="128" t="s">
        <v>11496</v>
      </c>
      <c r="H3946" s="128" t="s">
        <v>11600</v>
      </c>
      <c r="I3946" s="128" t="s">
        <v>1588</v>
      </c>
      <c r="J3946" s="129" t="s">
        <v>11603</v>
      </c>
      <c r="K3946" s="130" t="s">
        <v>11532</v>
      </c>
      <c r="L3946" s="128" t="s">
        <v>11533</v>
      </c>
      <c r="M3946" s="145"/>
    </row>
    <row r="3947">
      <c r="A3947" s="126">
        <v>2780.0</v>
      </c>
      <c r="B3947" s="127" t="s">
        <v>1711</v>
      </c>
      <c r="C3947" s="127" t="s">
        <v>435</v>
      </c>
      <c r="D3947" s="127"/>
      <c r="E3947" s="127" t="s">
        <v>1619</v>
      </c>
      <c r="F3947" s="128"/>
      <c r="G3947" s="128" t="s">
        <v>11496</v>
      </c>
      <c r="H3947" s="128" t="s">
        <v>11600</v>
      </c>
      <c r="I3947" s="128" t="s">
        <v>1588</v>
      </c>
      <c r="J3947" s="129" t="s">
        <v>11604</v>
      </c>
      <c r="K3947" s="130" t="s">
        <v>11535</v>
      </c>
      <c r="L3947" s="128" t="s">
        <v>11536</v>
      </c>
      <c r="M3947" s="145"/>
    </row>
    <row r="3948">
      <c r="A3948" s="126">
        <v>2811.0</v>
      </c>
      <c r="B3948" s="127" t="s">
        <v>1711</v>
      </c>
      <c r="C3948" s="127" t="s">
        <v>435</v>
      </c>
      <c r="D3948" s="127"/>
      <c r="E3948" s="127" t="s">
        <v>1619</v>
      </c>
      <c r="F3948" s="128"/>
      <c r="G3948" s="128" t="s">
        <v>11496</v>
      </c>
      <c r="H3948" s="128" t="s">
        <v>11600</v>
      </c>
      <c r="I3948" s="128" t="s">
        <v>1588</v>
      </c>
      <c r="J3948" s="129" t="s">
        <v>11605</v>
      </c>
      <c r="K3948" s="130" t="s">
        <v>11538</v>
      </c>
      <c r="L3948" s="128" t="s">
        <v>11539</v>
      </c>
      <c r="M3948" s="145"/>
    </row>
    <row r="3949">
      <c r="A3949" s="119">
        <v>2564.0</v>
      </c>
      <c r="B3949" s="120" t="s">
        <v>1685</v>
      </c>
      <c r="C3949" s="120" t="s">
        <v>435</v>
      </c>
      <c r="D3949" s="120"/>
      <c r="E3949" s="120" t="s">
        <v>1619</v>
      </c>
      <c r="F3949" s="121"/>
      <c r="G3949" s="121" t="s">
        <v>11503</v>
      </c>
      <c r="H3949" s="121" t="s">
        <v>11606</v>
      </c>
      <c r="I3949" s="121" t="s">
        <v>1588</v>
      </c>
      <c r="J3949" s="122" t="s">
        <v>11607</v>
      </c>
      <c r="K3949" s="123" t="s">
        <v>11526</v>
      </c>
      <c r="L3949" s="121" t="s">
        <v>11527</v>
      </c>
      <c r="M3949" s="147"/>
    </row>
    <row r="3950">
      <c r="A3950" s="119">
        <v>2673.0</v>
      </c>
      <c r="B3950" s="120" t="s">
        <v>1685</v>
      </c>
      <c r="C3950" s="120" t="s">
        <v>435</v>
      </c>
      <c r="D3950" s="120"/>
      <c r="E3950" s="120" t="s">
        <v>1619</v>
      </c>
      <c r="F3950" s="121"/>
      <c r="G3950" s="121" t="s">
        <v>11503</v>
      </c>
      <c r="H3950" s="121" t="s">
        <v>11606</v>
      </c>
      <c r="I3950" s="121" t="s">
        <v>1588</v>
      </c>
      <c r="J3950" s="122" t="s">
        <v>11608</v>
      </c>
      <c r="K3950" s="123" t="s">
        <v>11529</v>
      </c>
      <c r="L3950" s="121" t="s">
        <v>11530</v>
      </c>
      <c r="M3950" s="147"/>
    </row>
    <row r="3951">
      <c r="A3951" s="126">
        <v>2748.0</v>
      </c>
      <c r="B3951" s="127" t="s">
        <v>1711</v>
      </c>
      <c r="C3951" s="127" t="s">
        <v>435</v>
      </c>
      <c r="D3951" s="127"/>
      <c r="E3951" s="127" t="s">
        <v>1619</v>
      </c>
      <c r="F3951" s="128"/>
      <c r="G3951" s="128" t="s">
        <v>11503</v>
      </c>
      <c r="H3951" s="128" t="s">
        <v>11606</v>
      </c>
      <c r="I3951" s="128" t="s">
        <v>1588</v>
      </c>
      <c r="J3951" s="129" t="s">
        <v>11609</v>
      </c>
      <c r="K3951" s="130" t="s">
        <v>11532</v>
      </c>
      <c r="L3951" s="128" t="s">
        <v>11533</v>
      </c>
      <c r="M3951" s="145"/>
    </row>
    <row r="3952">
      <c r="A3952" s="126">
        <v>2779.0</v>
      </c>
      <c r="B3952" s="127" t="s">
        <v>1711</v>
      </c>
      <c r="C3952" s="127" t="s">
        <v>435</v>
      </c>
      <c r="D3952" s="127"/>
      <c r="E3952" s="127" t="s">
        <v>1619</v>
      </c>
      <c r="F3952" s="128"/>
      <c r="G3952" s="128" t="s">
        <v>11503</v>
      </c>
      <c r="H3952" s="128" t="s">
        <v>11606</v>
      </c>
      <c r="I3952" s="128" t="s">
        <v>1588</v>
      </c>
      <c r="J3952" s="129" t="s">
        <v>11610</v>
      </c>
      <c r="K3952" s="130" t="s">
        <v>11535</v>
      </c>
      <c r="L3952" s="128" t="s">
        <v>11536</v>
      </c>
      <c r="M3952" s="145"/>
    </row>
    <row r="3953">
      <c r="A3953" s="126">
        <v>2810.0</v>
      </c>
      <c r="B3953" s="127" t="s">
        <v>1711</v>
      </c>
      <c r="C3953" s="127" t="s">
        <v>435</v>
      </c>
      <c r="D3953" s="127"/>
      <c r="E3953" s="127" t="s">
        <v>1619</v>
      </c>
      <c r="F3953" s="128"/>
      <c r="G3953" s="128" t="s">
        <v>11503</v>
      </c>
      <c r="H3953" s="128" t="s">
        <v>11606</v>
      </c>
      <c r="I3953" s="128" t="s">
        <v>1588</v>
      </c>
      <c r="J3953" s="129" t="s">
        <v>11611</v>
      </c>
      <c r="K3953" s="130" t="s">
        <v>11538</v>
      </c>
      <c r="L3953" s="128" t="s">
        <v>11539</v>
      </c>
      <c r="M3953" s="145"/>
    </row>
    <row r="3954">
      <c r="A3954" s="119">
        <v>2576.0</v>
      </c>
      <c r="B3954" s="120" t="s">
        <v>1685</v>
      </c>
      <c r="C3954" s="120" t="s">
        <v>435</v>
      </c>
      <c r="D3954" s="120"/>
      <c r="E3954" s="120" t="s">
        <v>1619</v>
      </c>
      <c r="F3954" s="121"/>
      <c r="G3954" s="121" t="s">
        <v>11510</v>
      </c>
      <c r="H3954" s="121" t="s">
        <v>11612</v>
      </c>
      <c r="I3954" s="121" t="s">
        <v>1588</v>
      </c>
      <c r="J3954" s="122" t="s">
        <v>11613</v>
      </c>
      <c r="K3954" s="123" t="s">
        <v>11526</v>
      </c>
      <c r="L3954" s="121" t="s">
        <v>11527</v>
      </c>
      <c r="M3954" s="147"/>
    </row>
    <row r="3955">
      <c r="A3955" s="119">
        <v>2685.0</v>
      </c>
      <c r="B3955" s="120" t="s">
        <v>1685</v>
      </c>
      <c r="C3955" s="120" t="s">
        <v>435</v>
      </c>
      <c r="D3955" s="120"/>
      <c r="E3955" s="120" t="s">
        <v>1619</v>
      </c>
      <c r="F3955" s="121"/>
      <c r="G3955" s="121" t="s">
        <v>11510</v>
      </c>
      <c r="H3955" s="121" t="s">
        <v>11612</v>
      </c>
      <c r="I3955" s="121" t="s">
        <v>1588</v>
      </c>
      <c r="J3955" s="122" t="s">
        <v>11614</v>
      </c>
      <c r="K3955" s="123" t="s">
        <v>11529</v>
      </c>
      <c r="L3955" s="121" t="s">
        <v>11530</v>
      </c>
      <c r="M3955" s="147"/>
    </row>
    <row r="3956">
      <c r="A3956" s="126">
        <v>2760.0</v>
      </c>
      <c r="B3956" s="127" t="s">
        <v>1711</v>
      </c>
      <c r="C3956" s="127" t="s">
        <v>435</v>
      </c>
      <c r="D3956" s="127"/>
      <c r="E3956" s="127" t="s">
        <v>1619</v>
      </c>
      <c r="F3956" s="128"/>
      <c r="G3956" s="128" t="s">
        <v>11510</v>
      </c>
      <c r="H3956" s="128" t="s">
        <v>11612</v>
      </c>
      <c r="I3956" s="128" t="s">
        <v>1588</v>
      </c>
      <c r="J3956" s="129" t="s">
        <v>11615</v>
      </c>
      <c r="K3956" s="130" t="s">
        <v>11532</v>
      </c>
      <c r="L3956" s="128" t="s">
        <v>11533</v>
      </c>
      <c r="M3956" s="145"/>
    </row>
    <row r="3957">
      <c r="A3957" s="126">
        <v>2791.0</v>
      </c>
      <c r="B3957" s="127" t="s">
        <v>1711</v>
      </c>
      <c r="C3957" s="127" t="s">
        <v>435</v>
      </c>
      <c r="D3957" s="127"/>
      <c r="E3957" s="127" t="s">
        <v>1619</v>
      </c>
      <c r="F3957" s="128"/>
      <c r="G3957" s="128" t="s">
        <v>11510</v>
      </c>
      <c r="H3957" s="128" t="s">
        <v>11612</v>
      </c>
      <c r="I3957" s="128" t="s">
        <v>1588</v>
      </c>
      <c r="J3957" s="129" t="s">
        <v>11616</v>
      </c>
      <c r="K3957" s="130" t="s">
        <v>11535</v>
      </c>
      <c r="L3957" s="128" t="s">
        <v>11536</v>
      </c>
      <c r="M3957" s="145"/>
    </row>
    <row r="3958">
      <c r="A3958" s="126">
        <v>2822.0</v>
      </c>
      <c r="B3958" s="127" t="s">
        <v>1711</v>
      </c>
      <c r="C3958" s="127" t="s">
        <v>435</v>
      </c>
      <c r="D3958" s="127"/>
      <c r="E3958" s="127" t="s">
        <v>1619</v>
      </c>
      <c r="F3958" s="128"/>
      <c r="G3958" s="128" t="s">
        <v>11510</v>
      </c>
      <c r="H3958" s="128" t="s">
        <v>11612</v>
      </c>
      <c r="I3958" s="128" t="s">
        <v>1588</v>
      </c>
      <c r="J3958" s="129" t="s">
        <v>11617</v>
      </c>
      <c r="K3958" s="130" t="s">
        <v>11538</v>
      </c>
      <c r="L3958" s="128" t="s">
        <v>11539</v>
      </c>
      <c r="M3958" s="145"/>
    </row>
    <row r="3959">
      <c r="A3959" s="119">
        <v>2568.0</v>
      </c>
      <c r="B3959" s="120" t="s">
        <v>1685</v>
      </c>
      <c r="C3959" s="120" t="s">
        <v>435</v>
      </c>
      <c r="D3959" s="120"/>
      <c r="E3959" s="120" t="s">
        <v>1619</v>
      </c>
      <c r="F3959" s="121"/>
      <c r="G3959" s="121" t="s">
        <v>11517</v>
      </c>
      <c r="H3959" s="121" t="s">
        <v>11618</v>
      </c>
      <c r="I3959" s="121" t="s">
        <v>1588</v>
      </c>
      <c r="J3959" s="122" t="s">
        <v>11619</v>
      </c>
      <c r="K3959" s="123" t="s">
        <v>11526</v>
      </c>
      <c r="L3959" s="121" t="s">
        <v>11527</v>
      </c>
      <c r="M3959" s="147"/>
    </row>
    <row r="3960">
      <c r="A3960" s="119">
        <v>2677.0</v>
      </c>
      <c r="B3960" s="120" t="s">
        <v>1685</v>
      </c>
      <c r="C3960" s="120" t="s">
        <v>435</v>
      </c>
      <c r="D3960" s="120"/>
      <c r="E3960" s="120" t="s">
        <v>1619</v>
      </c>
      <c r="F3960" s="121"/>
      <c r="G3960" s="121" t="s">
        <v>11517</v>
      </c>
      <c r="H3960" s="121" t="s">
        <v>11618</v>
      </c>
      <c r="I3960" s="121" t="s">
        <v>1588</v>
      </c>
      <c r="J3960" s="122" t="s">
        <v>11620</v>
      </c>
      <c r="K3960" s="123" t="s">
        <v>11529</v>
      </c>
      <c r="L3960" s="121" t="s">
        <v>11530</v>
      </c>
      <c r="M3960" s="147"/>
    </row>
    <row r="3961">
      <c r="A3961" s="126">
        <v>2752.0</v>
      </c>
      <c r="B3961" s="127" t="s">
        <v>1711</v>
      </c>
      <c r="C3961" s="127" t="s">
        <v>435</v>
      </c>
      <c r="D3961" s="127"/>
      <c r="E3961" s="127" t="s">
        <v>1619</v>
      </c>
      <c r="F3961" s="128"/>
      <c r="G3961" s="128" t="s">
        <v>11517</v>
      </c>
      <c r="H3961" s="128" t="s">
        <v>11618</v>
      </c>
      <c r="I3961" s="128" t="s">
        <v>1588</v>
      </c>
      <c r="J3961" s="129" t="s">
        <v>11621</v>
      </c>
      <c r="K3961" s="130" t="s">
        <v>11532</v>
      </c>
      <c r="L3961" s="128" t="s">
        <v>11533</v>
      </c>
      <c r="M3961" s="145"/>
    </row>
    <row r="3962">
      <c r="A3962" s="126">
        <v>2783.0</v>
      </c>
      <c r="B3962" s="127" t="s">
        <v>1711</v>
      </c>
      <c r="C3962" s="127" t="s">
        <v>435</v>
      </c>
      <c r="D3962" s="127"/>
      <c r="E3962" s="127" t="s">
        <v>1619</v>
      </c>
      <c r="F3962" s="128"/>
      <c r="G3962" s="128" t="s">
        <v>11517</v>
      </c>
      <c r="H3962" s="128" t="s">
        <v>11618</v>
      </c>
      <c r="I3962" s="128" t="s">
        <v>1588</v>
      </c>
      <c r="J3962" s="129" t="s">
        <v>11622</v>
      </c>
      <c r="K3962" s="130" t="s">
        <v>11535</v>
      </c>
      <c r="L3962" s="128" t="s">
        <v>11536</v>
      </c>
      <c r="M3962" s="145"/>
    </row>
    <row r="3963">
      <c r="A3963" s="126">
        <v>2814.0</v>
      </c>
      <c r="B3963" s="127" t="s">
        <v>1711</v>
      </c>
      <c r="C3963" s="127" t="s">
        <v>435</v>
      </c>
      <c r="D3963" s="127"/>
      <c r="E3963" s="127" t="s">
        <v>1619</v>
      </c>
      <c r="F3963" s="128"/>
      <c r="G3963" s="128" t="s">
        <v>11517</v>
      </c>
      <c r="H3963" s="128" t="s">
        <v>11618</v>
      </c>
      <c r="I3963" s="128" t="s">
        <v>1588</v>
      </c>
      <c r="J3963" s="129" t="s">
        <v>11623</v>
      </c>
      <c r="K3963" s="130" t="s">
        <v>11538</v>
      </c>
      <c r="L3963" s="128" t="s">
        <v>11539</v>
      </c>
      <c r="M3963" s="145"/>
    </row>
    <row r="3964">
      <c r="A3964" s="126">
        <v>2860.0</v>
      </c>
      <c r="B3964" s="127" t="s">
        <v>1711</v>
      </c>
      <c r="C3964" s="127" t="s">
        <v>435</v>
      </c>
      <c r="D3964" s="127"/>
      <c r="E3964" s="127" t="s">
        <v>1619</v>
      </c>
      <c r="F3964" s="128"/>
      <c r="G3964" s="128" t="s">
        <v>11624</v>
      </c>
      <c r="H3964" s="128" t="s">
        <v>11625</v>
      </c>
      <c r="I3964" s="128" t="s">
        <v>1588</v>
      </c>
      <c r="J3964" s="129" t="s">
        <v>11626</v>
      </c>
      <c r="K3964" s="130" t="s">
        <v>11627</v>
      </c>
      <c r="L3964" s="128" t="s">
        <v>11628</v>
      </c>
      <c r="M3964" s="145"/>
    </row>
    <row r="3965">
      <c r="A3965" s="126">
        <v>2861.0</v>
      </c>
      <c r="B3965" s="127" t="s">
        <v>1711</v>
      </c>
      <c r="C3965" s="127" t="s">
        <v>435</v>
      </c>
      <c r="D3965" s="127"/>
      <c r="E3965" s="127" t="s">
        <v>1619</v>
      </c>
      <c r="F3965" s="128"/>
      <c r="G3965" s="128" t="s">
        <v>11629</v>
      </c>
      <c r="H3965" s="128" t="s">
        <v>11630</v>
      </c>
      <c r="I3965" s="128" t="s">
        <v>1588</v>
      </c>
      <c r="J3965" s="129" t="s">
        <v>11631</v>
      </c>
      <c r="K3965" s="130" t="s">
        <v>11627</v>
      </c>
      <c r="L3965" s="128" t="s">
        <v>11628</v>
      </c>
      <c r="M3965" s="145"/>
    </row>
    <row r="3966">
      <c r="A3966" s="126">
        <v>2722.0</v>
      </c>
      <c r="B3966" s="127" t="s">
        <v>1711</v>
      </c>
      <c r="C3966" s="127" t="s">
        <v>435</v>
      </c>
      <c r="D3966" s="127"/>
      <c r="E3966" s="127" t="s">
        <v>1619</v>
      </c>
      <c r="F3966" s="128"/>
      <c r="G3966" s="128" t="s">
        <v>11632</v>
      </c>
      <c r="H3966" s="128" t="s">
        <v>11633</v>
      </c>
      <c r="I3966" s="128" t="s">
        <v>1588</v>
      </c>
      <c r="J3966" s="129" t="s">
        <v>11634</v>
      </c>
      <c r="K3966" s="130" t="s">
        <v>11635</v>
      </c>
      <c r="L3966" s="128" t="s">
        <v>11636</v>
      </c>
      <c r="M3966" s="145"/>
    </row>
    <row r="3967">
      <c r="A3967" s="126">
        <v>2724.0</v>
      </c>
      <c r="B3967" s="127" t="s">
        <v>1711</v>
      </c>
      <c r="C3967" s="127" t="s">
        <v>435</v>
      </c>
      <c r="D3967" s="127"/>
      <c r="E3967" s="127" t="s">
        <v>1619</v>
      </c>
      <c r="F3967" s="128"/>
      <c r="G3967" s="128" t="s">
        <v>11632</v>
      </c>
      <c r="H3967" s="128" t="s">
        <v>11633</v>
      </c>
      <c r="I3967" s="128" t="s">
        <v>1588</v>
      </c>
      <c r="J3967" s="129" t="s">
        <v>11637</v>
      </c>
      <c r="K3967" s="130" t="s">
        <v>11638</v>
      </c>
      <c r="L3967" s="128" t="s">
        <v>11639</v>
      </c>
      <c r="M3967" s="145"/>
    </row>
    <row r="3968">
      <c r="A3968" s="126">
        <v>2726.0</v>
      </c>
      <c r="B3968" s="127" t="s">
        <v>1711</v>
      </c>
      <c r="C3968" s="127" t="s">
        <v>435</v>
      </c>
      <c r="D3968" s="127"/>
      <c r="E3968" s="127" t="s">
        <v>1619</v>
      </c>
      <c r="F3968" s="128"/>
      <c r="G3968" s="128" t="s">
        <v>11632</v>
      </c>
      <c r="H3968" s="128" t="s">
        <v>11633</v>
      </c>
      <c r="I3968" s="128" t="s">
        <v>1588</v>
      </c>
      <c r="J3968" s="129" t="s">
        <v>11640</v>
      </c>
      <c r="K3968" s="130" t="s">
        <v>11641</v>
      </c>
      <c r="L3968" s="128" t="s">
        <v>11642</v>
      </c>
      <c r="M3968" s="145"/>
    </row>
    <row r="3969">
      <c r="A3969" s="126">
        <v>2728.0</v>
      </c>
      <c r="B3969" s="127" t="s">
        <v>1711</v>
      </c>
      <c r="C3969" s="127" t="s">
        <v>435</v>
      </c>
      <c r="D3969" s="127"/>
      <c r="E3969" s="127" t="s">
        <v>1619</v>
      </c>
      <c r="F3969" s="128"/>
      <c r="G3969" s="128" t="s">
        <v>11632</v>
      </c>
      <c r="H3969" s="128" t="s">
        <v>11633</v>
      </c>
      <c r="I3969" s="128" t="s">
        <v>1588</v>
      </c>
      <c r="J3969" s="129" t="s">
        <v>11643</v>
      </c>
      <c r="K3969" s="130" t="s">
        <v>11644</v>
      </c>
      <c r="L3969" s="128" t="s">
        <v>11645</v>
      </c>
      <c r="M3969" s="145"/>
    </row>
    <row r="3970">
      <c r="A3970" s="126">
        <v>2730.0</v>
      </c>
      <c r="B3970" s="127" t="s">
        <v>1711</v>
      </c>
      <c r="C3970" s="127" t="s">
        <v>435</v>
      </c>
      <c r="D3970" s="127"/>
      <c r="E3970" s="127" t="s">
        <v>1619</v>
      </c>
      <c r="F3970" s="128"/>
      <c r="G3970" s="128" t="s">
        <v>11632</v>
      </c>
      <c r="H3970" s="128" t="s">
        <v>11633</v>
      </c>
      <c r="I3970" s="128" t="s">
        <v>1588</v>
      </c>
      <c r="J3970" s="129" t="s">
        <v>11646</v>
      </c>
      <c r="K3970" s="130" t="s">
        <v>11647</v>
      </c>
      <c r="L3970" s="128" t="s">
        <v>11648</v>
      </c>
      <c r="M3970" s="145"/>
    </row>
    <row r="3971">
      <c r="A3971" s="119">
        <v>2554.0</v>
      </c>
      <c r="B3971" s="120" t="s">
        <v>1685</v>
      </c>
      <c r="C3971" s="120" t="s">
        <v>435</v>
      </c>
      <c r="D3971" s="120"/>
      <c r="E3971" s="120" t="s">
        <v>1619</v>
      </c>
      <c r="F3971" s="121"/>
      <c r="G3971" s="121" t="s">
        <v>11649</v>
      </c>
      <c r="H3971" s="121" t="s">
        <v>11650</v>
      </c>
      <c r="I3971" s="121" t="s">
        <v>1588</v>
      </c>
      <c r="J3971" s="122" t="s">
        <v>11651</v>
      </c>
      <c r="K3971" s="123" t="s">
        <v>11526</v>
      </c>
      <c r="L3971" s="121" t="s">
        <v>11527</v>
      </c>
      <c r="M3971" s="147"/>
    </row>
    <row r="3972">
      <c r="A3972" s="119">
        <v>2663.0</v>
      </c>
      <c r="B3972" s="120" t="s">
        <v>1685</v>
      </c>
      <c r="C3972" s="120" t="s">
        <v>435</v>
      </c>
      <c r="D3972" s="120"/>
      <c r="E3972" s="120" t="s">
        <v>1619</v>
      </c>
      <c r="F3972" s="121"/>
      <c r="G3972" s="121" t="s">
        <v>11649</v>
      </c>
      <c r="H3972" s="121" t="s">
        <v>11650</v>
      </c>
      <c r="I3972" s="121" t="s">
        <v>1588</v>
      </c>
      <c r="J3972" s="122" t="s">
        <v>11652</v>
      </c>
      <c r="K3972" s="123" t="s">
        <v>11529</v>
      </c>
      <c r="L3972" s="121" t="s">
        <v>11530</v>
      </c>
      <c r="M3972" s="147"/>
    </row>
    <row r="3973">
      <c r="A3973" s="126">
        <v>2738.0</v>
      </c>
      <c r="B3973" s="127" t="s">
        <v>1711</v>
      </c>
      <c r="C3973" s="127" t="s">
        <v>435</v>
      </c>
      <c r="D3973" s="127"/>
      <c r="E3973" s="127" t="s">
        <v>1619</v>
      </c>
      <c r="F3973" s="128"/>
      <c r="G3973" s="128" t="s">
        <v>11649</v>
      </c>
      <c r="H3973" s="128" t="s">
        <v>11650</v>
      </c>
      <c r="I3973" s="128" t="s">
        <v>1588</v>
      </c>
      <c r="J3973" s="129" t="s">
        <v>11653</v>
      </c>
      <c r="K3973" s="130" t="s">
        <v>11532</v>
      </c>
      <c r="L3973" s="128" t="s">
        <v>11533</v>
      </c>
      <c r="M3973" s="145"/>
    </row>
    <row r="3974">
      <c r="A3974" s="126">
        <v>2769.0</v>
      </c>
      <c r="B3974" s="127" t="s">
        <v>1711</v>
      </c>
      <c r="C3974" s="127" t="s">
        <v>435</v>
      </c>
      <c r="D3974" s="127"/>
      <c r="E3974" s="127" t="s">
        <v>1619</v>
      </c>
      <c r="F3974" s="128"/>
      <c r="G3974" s="128" t="s">
        <v>11649</v>
      </c>
      <c r="H3974" s="128" t="s">
        <v>11650</v>
      </c>
      <c r="I3974" s="128" t="s">
        <v>1588</v>
      </c>
      <c r="J3974" s="129" t="s">
        <v>11654</v>
      </c>
      <c r="K3974" s="130" t="s">
        <v>11535</v>
      </c>
      <c r="L3974" s="128" t="s">
        <v>11536</v>
      </c>
      <c r="M3974" s="145"/>
    </row>
    <row r="3975">
      <c r="A3975" s="119">
        <v>2443.0</v>
      </c>
      <c r="B3975" s="120" t="s">
        <v>1685</v>
      </c>
      <c r="C3975" s="120" t="s">
        <v>435</v>
      </c>
      <c r="D3975" s="120"/>
      <c r="E3975" s="120" t="s">
        <v>1619</v>
      </c>
      <c r="F3975" s="121"/>
      <c r="G3975" s="121" t="s">
        <v>11649</v>
      </c>
      <c r="H3975" s="121" t="s">
        <v>11655</v>
      </c>
      <c r="I3975" s="121" t="s">
        <v>1588</v>
      </c>
      <c r="J3975" s="122" t="s">
        <v>11656</v>
      </c>
      <c r="K3975" s="123" t="s">
        <v>11416</v>
      </c>
      <c r="L3975" s="121" t="s">
        <v>11417</v>
      </c>
      <c r="M3975" s="147"/>
    </row>
    <row r="3976">
      <c r="A3976" s="119">
        <v>2474.0</v>
      </c>
      <c r="B3976" s="120" t="s">
        <v>1685</v>
      </c>
      <c r="C3976" s="120" t="s">
        <v>435</v>
      </c>
      <c r="D3976" s="120"/>
      <c r="E3976" s="120" t="s">
        <v>1619</v>
      </c>
      <c r="F3976" s="121"/>
      <c r="G3976" s="121" t="s">
        <v>11649</v>
      </c>
      <c r="H3976" s="121" t="s">
        <v>11655</v>
      </c>
      <c r="I3976" s="121" t="s">
        <v>1588</v>
      </c>
      <c r="J3976" s="122" t="s">
        <v>11657</v>
      </c>
      <c r="K3976" s="123" t="s">
        <v>11419</v>
      </c>
      <c r="L3976" s="121" t="s">
        <v>11420</v>
      </c>
      <c r="M3976" s="147"/>
    </row>
    <row r="3977">
      <c r="A3977" s="119">
        <v>2504.0</v>
      </c>
      <c r="B3977" s="120" t="s">
        <v>1685</v>
      </c>
      <c r="C3977" s="120" t="s">
        <v>435</v>
      </c>
      <c r="D3977" s="120"/>
      <c r="E3977" s="120" t="s">
        <v>1619</v>
      </c>
      <c r="F3977" s="121"/>
      <c r="G3977" s="121" t="s">
        <v>11649</v>
      </c>
      <c r="H3977" s="121" t="s">
        <v>11655</v>
      </c>
      <c r="I3977" s="121" t="s">
        <v>1588</v>
      </c>
      <c r="J3977" s="122" t="s">
        <v>11658</v>
      </c>
      <c r="K3977" s="123" t="s">
        <v>11422</v>
      </c>
      <c r="L3977" s="121" t="s">
        <v>11423</v>
      </c>
      <c r="M3977" s="147"/>
    </row>
    <row r="3978">
      <c r="A3978" s="119">
        <v>2585.0</v>
      </c>
      <c r="B3978" s="120" t="s">
        <v>1685</v>
      </c>
      <c r="C3978" s="120" t="s">
        <v>435</v>
      </c>
      <c r="D3978" s="120"/>
      <c r="E3978" s="120" t="s">
        <v>1619</v>
      </c>
      <c r="F3978" s="121"/>
      <c r="G3978" s="121" t="s">
        <v>11649</v>
      </c>
      <c r="H3978" s="121" t="s">
        <v>11655</v>
      </c>
      <c r="I3978" s="121" t="s">
        <v>1588</v>
      </c>
      <c r="J3978" s="122" t="s">
        <v>11659</v>
      </c>
      <c r="K3978" s="123" t="s">
        <v>11425</v>
      </c>
      <c r="L3978" s="121" t="s">
        <v>11426</v>
      </c>
      <c r="M3978" s="147"/>
    </row>
    <row r="3979">
      <c r="A3979" s="119">
        <v>2616.0</v>
      </c>
      <c r="B3979" s="120" t="s">
        <v>1685</v>
      </c>
      <c r="C3979" s="120" t="s">
        <v>435</v>
      </c>
      <c r="D3979" s="120"/>
      <c r="E3979" s="120" t="s">
        <v>1619</v>
      </c>
      <c r="F3979" s="121"/>
      <c r="G3979" s="121" t="s">
        <v>11649</v>
      </c>
      <c r="H3979" s="121" t="s">
        <v>11655</v>
      </c>
      <c r="I3979" s="121" t="s">
        <v>1588</v>
      </c>
      <c r="J3979" s="122" t="s">
        <v>11660</v>
      </c>
      <c r="K3979" s="123" t="s">
        <v>11661</v>
      </c>
      <c r="L3979" s="121" t="s">
        <v>11662</v>
      </c>
      <c r="M3979" s="147"/>
    </row>
    <row r="3980">
      <c r="A3980" s="119">
        <v>2632.0</v>
      </c>
      <c r="B3980" s="120" t="s">
        <v>1685</v>
      </c>
      <c r="C3980" s="120" t="s">
        <v>435</v>
      </c>
      <c r="D3980" s="120"/>
      <c r="E3980" s="120" t="s">
        <v>1619</v>
      </c>
      <c r="F3980" s="121"/>
      <c r="G3980" s="121" t="s">
        <v>11649</v>
      </c>
      <c r="H3980" s="121" t="s">
        <v>11655</v>
      </c>
      <c r="I3980" s="121" t="s">
        <v>1588</v>
      </c>
      <c r="J3980" s="122" t="s">
        <v>11663</v>
      </c>
      <c r="K3980" s="123" t="s">
        <v>11428</v>
      </c>
      <c r="L3980" s="121" t="s">
        <v>11429</v>
      </c>
      <c r="M3980" s="147"/>
    </row>
    <row r="3981">
      <c r="A3981" s="119">
        <v>2696.0</v>
      </c>
      <c r="B3981" s="120" t="s">
        <v>1685</v>
      </c>
      <c r="C3981" s="120" t="s">
        <v>435</v>
      </c>
      <c r="D3981" s="120"/>
      <c r="E3981" s="120" t="s">
        <v>1619</v>
      </c>
      <c r="F3981" s="121"/>
      <c r="G3981" s="121" t="s">
        <v>11649</v>
      </c>
      <c r="H3981" s="121" t="s">
        <v>11655</v>
      </c>
      <c r="I3981" s="121" t="s">
        <v>1588</v>
      </c>
      <c r="J3981" s="122" t="s">
        <v>11664</v>
      </c>
      <c r="K3981" s="123" t="s">
        <v>11305</v>
      </c>
      <c r="L3981" s="121" t="s">
        <v>11306</v>
      </c>
      <c r="M3981" s="147"/>
    </row>
    <row r="3982">
      <c r="A3982" s="126">
        <v>2800.0</v>
      </c>
      <c r="B3982" s="127" t="s">
        <v>1711</v>
      </c>
      <c r="C3982" s="127" t="s">
        <v>435</v>
      </c>
      <c r="D3982" s="127"/>
      <c r="E3982" s="127" t="s">
        <v>1619</v>
      </c>
      <c r="F3982" s="128"/>
      <c r="G3982" s="128" t="s">
        <v>11649</v>
      </c>
      <c r="H3982" s="128" t="s">
        <v>11655</v>
      </c>
      <c r="I3982" s="128" t="s">
        <v>1588</v>
      </c>
      <c r="J3982" s="129" t="s">
        <v>11665</v>
      </c>
      <c r="K3982" s="130" t="s">
        <v>11538</v>
      </c>
      <c r="L3982" s="128" t="s">
        <v>11539</v>
      </c>
      <c r="M3982" s="145"/>
    </row>
    <row r="3983">
      <c r="A3983" s="126">
        <v>2833.0</v>
      </c>
      <c r="B3983" s="127" t="s">
        <v>1711</v>
      </c>
      <c r="C3983" s="127" t="s">
        <v>435</v>
      </c>
      <c r="D3983" s="127"/>
      <c r="E3983" s="127" t="s">
        <v>1619</v>
      </c>
      <c r="F3983" s="128"/>
      <c r="G3983" s="128" t="s">
        <v>11649</v>
      </c>
      <c r="H3983" s="128" t="s">
        <v>11655</v>
      </c>
      <c r="I3983" s="128" t="s">
        <v>1588</v>
      </c>
      <c r="J3983" s="129" t="s">
        <v>11666</v>
      </c>
      <c r="K3983" s="130" t="s">
        <v>11308</v>
      </c>
      <c r="L3983" s="128" t="s">
        <v>11309</v>
      </c>
      <c r="M3983" s="145"/>
    </row>
    <row r="3984">
      <c r="A3984" s="126">
        <v>2868.0</v>
      </c>
      <c r="B3984" s="127" t="s">
        <v>1711</v>
      </c>
      <c r="C3984" s="127" t="s">
        <v>435</v>
      </c>
      <c r="D3984" s="127"/>
      <c r="E3984" s="127" t="s">
        <v>1619</v>
      </c>
      <c r="F3984" s="128"/>
      <c r="G3984" s="128" t="s">
        <v>11649</v>
      </c>
      <c r="H3984" s="128" t="s">
        <v>11655</v>
      </c>
      <c r="I3984" s="128" t="s">
        <v>1588</v>
      </c>
      <c r="J3984" s="129" t="s">
        <v>11667</v>
      </c>
      <c r="K3984" s="130" t="s">
        <v>11301</v>
      </c>
      <c r="L3984" s="128" t="s">
        <v>11302</v>
      </c>
      <c r="M3984" s="145"/>
    </row>
    <row r="3985">
      <c r="A3985" s="126">
        <v>2900.0</v>
      </c>
      <c r="B3985" s="127" t="s">
        <v>1711</v>
      </c>
      <c r="C3985" s="127" t="s">
        <v>435</v>
      </c>
      <c r="D3985" s="127"/>
      <c r="E3985" s="127" t="s">
        <v>1619</v>
      </c>
      <c r="F3985" s="128"/>
      <c r="G3985" s="128" t="s">
        <v>11668</v>
      </c>
      <c r="H3985" s="128" t="s">
        <v>11655</v>
      </c>
      <c r="I3985" s="128" t="s">
        <v>1588</v>
      </c>
      <c r="J3985" s="129" t="s">
        <v>11669</v>
      </c>
      <c r="K3985" s="130" t="s">
        <v>11311</v>
      </c>
      <c r="L3985" s="128" t="s">
        <v>11312</v>
      </c>
      <c r="M3985" s="145"/>
    </row>
    <row r="3986">
      <c r="A3986" s="119">
        <v>2704.0</v>
      </c>
      <c r="B3986" s="120" t="s">
        <v>1685</v>
      </c>
      <c r="C3986" s="120" t="s">
        <v>435</v>
      </c>
      <c r="D3986" s="120"/>
      <c r="E3986" s="120" t="s">
        <v>1619</v>
      </c>
      <c r="F3986" s="121"/>
      <c r="G3986" s="121" t="s">
        <v>11670</v>
      </c>
      <c r="H3986" s="121" t="s">
        <v>11671</v>
      </c>
      <c r="I3986" s="121" t="s">
        <v>1588</v>
      </c>
      <c r="J3986" s="122" t="s">
        <v>11672</v>
      </c>
      <c r="K3986" s="123" t="s">
        <v>11305</v>
      </c>
      <c r="L3986" s="121" t="s">
        <v>11306</v>
      </c>
      <c r="M3986" s="147"/>
    </row>
    <row r="3987">
      <c r="A3987" s="126">
        <v>2842.0</v>
      </c>
      <c r="B3987" s="127" t="s">
        <v>1711</v>
      </c>
      <c r="C3987" s="127" t="s">
        <v>435</v>
      </c>
      <c r="D3987" s="127"/>
      <c r="E3987" s="127" t="s">
        <v>1619</v>
      </c>
      <c r="F3987" s="128"/>
      <c r="G3987" s="128" t="s">
        <v>11670</v>
      </c>
      <c r="H3987" s="128" t="s">
        <v>11671</v>
      </c>
      <c r="I3987" s="128" t="s">
        <v>1588</v>
      </c>
      <c r="J3987" s="129" t="s">
        <v>11673</v>
      </c>
      <c r="K3987" s="130" t="s">
        <v>11308</v>
      </c>
      <c r="L3987" s="128" t="s">
        <v>11309</v>
      </c>
      <c r="M3987" s="145"/>
    </row>
    <row r="3988">
      <c r="A3988" s="126">
        <v>2909.0</v>
      </c>
      <c r="B3988" s="127" t="s">
        <v>1711</v>
      </c>
      <c r="C3988" s="127" t="s">
        <v>435</v>
      </c>
      <c r="D3988" s="127"/>
      <c r="E3988" s="127" t="s">
        <v>1619</v>
      </c>
      <c r="F3988" s="128"/>
      <c r="G3988" s="128" t="s">
        <v>11674</v>
      </c>
      <c r="H3988" s="128" t="s">
        <v>11671</v>
      </c>
      <c r="I3988" s="128" t="s">
        <v>1588</v>
      </c>
      <c r="J3988" s="129" t="s">
        <v>11675</v>
      </c>
      <c r="K3988" s="130" t="s">
        <v>11311</v>
      </c>
      <c r="L3988" s="128" t="s">
        <v>11312</v>
      </c>
      <c r="M3988" s="145"/>
    </row>
    <row r="3989">
      <c r="A3989" s="119">
        <v>2694.0</v>
      </c>
      <c r="B3989" s="120" t="s">
        <v>1685</v>
      </c>
      <c r="C3989" s="120" t="s">
        <v>435</v>
      </c>
      <c r="D3989" s="120"/>
      <c r="E3989" s="120" t="s">
        <v>1619</v>
      </c>
      <c r="F3989" s="121"/>
      <c r="G3989" s="121" t="s">
        <v>11676</v>
      </c>
      <c r="H3989" s="121" t="s">
        <v>11677</v>
      </c>
      <c r="I3989" s="121" t="s">
        <v>1588</v>
      </c>
      <c r="J3989" s="122" t="s">
        <v>11678</v>
      </c>
      <c r="K3989" s="123" t="s">
        <v>11305</v>
      </c>
      <c r="L3989" s="121" t="s">
        <v>11306</v>
      </c>
      <c r="M3989" s="147"/>
    </row>
    <row r="3990">
      <c r="A3990" s="126">
        <v>2831.0</v>
      </c>
      <c r="B3990" s="127" t="s">
        <v>1711</v>
      </c>
      <c r="C3990" s="127" t="s">
        <v>435</v>
      </c>
      <c r="D3990" s="127"/>
      <c r="E3990" s="127" t="s">
        <v>1619</v>
      </c>
      <c r="F3990" s="128"/>
      <c r="G3990" s="128" t="s">
        <v>11676</v>
      </c>
      <c r="H3990" s="128" t="s">
        <v>11677</v>
      </c>
      <c r="I3990" s="128" t="s">
        <v>1588</v>
      </c>
      <c r="J3990" s="129" t="s">
        <v>11679</v>
      </c>
      <c r="K3990" s="130" t="s">
        <v>11308</v>
      </c>
      <c r="L3990" s="128" t="s">
        <v>11309</v>
      </c>
      <c r="M3990" s="145"/>
    </row>
    <row r="3991">
      <c r="A3991" s="126">
        <v>2898.0</v>
      </c>
      <c r="B3991" s="127" t="s">
        <v>1711</v>
      </c>
      <c r="C3991" s="127" t="s">
        <v>435</v>
      </c>
      <c r="D3991" s="127"/>
      <c r="E3991" s="127" t="s">
        <v>1619</v>
      </c>
      <c r="F3991" s="128"/>
      <c r="G3991" s="128" t="s">
        <v>11680</v>
      </c>
      <c r="H3991" s="128" t="s">
        <v>11677</v>
      </c>
      <c r="I3991" s="128" t="s">
        <v>1588</v>
      </c>
      <c r="J3991" s="129" t="s">
        <v>11681</v>
      </c>
      <c r="K3991" s="130" t="s">
        <v>11311</v>
      </c>
      <c r="L3991" s="128" t="s">
        <v>11312</v>
      </c>
      <c r="M3991" s="145"/>
    </row>
    <row r="3992">
      <c r="A3992" s="119">
        <v>2550.0</v>
      </c>
      <c r="B3992" s="120" t="s">
        <v>1685</v>
      </c>
      <c r="C3992" s="120" t="s">
        <v>435</v>
      </c>
      <c r="D3992" s="120"/>
      <c r="E3992" s="120" t="s">
        <v>1619</v>
      </c>
      <c r="F3992" s="121"/>
      <c r="G3992" s="121" t="s">
        <v>11682</v>
      </c>
      <c r="H3992" s="121" t="s">
        <v>11683</v>
      </c>
      <c r="I3992" s="121" t="s">
        <v>1588</v>
      </c>
      <c r="J3992" s="122" t="s">
        <v>11684</v>
      </c>
      <c r="K3992" s="123" t="s">
        <v>11526</v>
      </c>
      <c r="L3992" s="121" t="s">
        <v>11527</v>
      </c>
      <c r="M3992" s="147"/>
    </row>
    <row r="3993">
      <c r="A3993" s="119">
        <v>2659.0</v>
      </c>
      <c r="B3993" s="120" t="s">
        <v>1685</v>
      </c>
      <c r="C3993" s="120" t="s">
        <v>435</v>
      </c>
      <c r="D3993" s="120"/>
      <c r="E3993" s="120" t="s">
        <v>1619</v>
      </c>
      <c r="F3993" s="121"/>
      <c r="G3993" s="121" t="s">
        <v>11682</v>
      </c>
      <c r="H3993" s="121" t="s">
        <v>11683</v>
      </c>
      <c r="I3993" s="121" t="s">
        <v>1588</v>
      </c>
      <c r="J3993" s="122" t="s">
        <v>11685</v>
      </c>
      <c r="K3993" s="123" t="s">
        <v>11529</v>
      </c>
      <c r="L3993" s="121" t="s">
        <v>11530</v>
      </c>
      <c r="M3993" s="147"/>
    </row>
    <row r="3994">
      <c r="A3994" s="126">
        <v>2734.0</v>
      </c>
      <c r="B3994" s="127" t="s">
        <v>1711</v>
      </c>
      <c r="C3994" s="127" t="s">
        <v>435</v>
      </c>
      <c r="D3994" s="127"/>
      <c r="E3994" s="127" t="s">
        <v>1619</v>
      </c>
      <c r="F3994" s="128"/>
      <c r="G3994" s="128" t="s">
        <v>11682</v>
      </c>
      <c r="H3994" s="128" t="s">
        <v>11683</v>
      </c>
      <c r="I3994" s="128" t="s">
        <v>1588</v>
      </c>
      <c r="J3994" s="129" t="s">
        <v>11686</v>
      </c>
      <c r="K3994" s="130" t="s">
        <v>11532</v>
      </c>
      <c r="L3994" s="128" t="s">
        <v>11533</v>
      </c>
      <c r="M3994" s="145"/>
    </row>
    <row r="3995">
      <c r="A3995" s="126">
        <v>2765.0</v>
      </c>
      <c r="B3995" s="127" t="s">
        <v>1711</v>
      </c>
      <c r="C3995" s="127" t="s">
        <v>435</v>
      </c>
      <c r="D3995" s="127"/>
      <c r="E3995" s="127" t="s">
        <v>1619</v>
      </c>
      <c r="F3995" s="128"/>
      <c r="G3995" s="128" t="s">
        <v>11682</v>
      </c>
      <c r="H3995" s="128" t="s">
        <v>11683</v>
      </c>
      <c r="I3995" s="128" t="s">
        <v>1588</v>
      </c>
      <c r="J3995" s="129" t="s">
        <v>11687</v>
      </c>
      <c r="K3995" s="130" t="s">
        <v>11535</v>
      </c>
      <c r="L3995" s="128" t="s">
        <v>11536</v>
      </c>
      <c r="M3995" s="145"/>
    </row>
    <row r="3996">
      <c r="A3996" s="119">
        <v>2439.0</v>
      </c>
      <c r="B3996" s="120" t="s">
        <v>1685</v>
      </c>
      <c r="C3996" s="120" t="s">
        <v>435</v>
      </c>
      <c r="D3996" s="120"/>
      <c r="E3996" s="120" t="s">
        <v>1619</v>
      </c>
      <c r="F3996" s="121"/>
      <c r="G3996" s="121" t="s">
        <v>11682</v>
      </c>
      <c r="H3996" s="121" t="s">
        <v>11688</v>
      </c>
      <c r="I3996" s="121" t="s">
        <v>1588</v>
      </c>
      <c r="J3996" s="122" t="s">
        <v>11689</v>
      </c>
      <c r="K3996" s="123" t="s">
        <v>11416</v>
      </c>
      <c r="L3996" s="121" t="s">
        <v>11417</v>
      </c>
      <c r="M3996" s="147"/>
    </row>
    <row r="3997">
      <c r="A3997" s="119">
        <v>2470.0</v>
      </c>
      <c r="B3997" s="120" t="s">
        <v>1685</v>
      </c>
      <c r="C3997" s="120" t="s">
        <v>435</v>
      </c>
      <c r="D3997" s="120"/>
      <c r="E3997" s="120" t="s">
        <v>1619</v>
      </c>
      <c r="F3997" s="121"/>
      <c r="G3997" s="121" t="s">
        <v>11682</v>
      </c>
      <c r="H3997" s="121" t="s">
        <v>11688</v>
      </c>
      <c r="I3997" s="121" t="s">
        <v>1588</v>
      </c>
      <c r="J3997" s="122" t="s">
        <v>11690</v>
      </c>
      <c r="K3997" s="123" t="s">
        <v>11419</v>
      </c>
      <c r="L3997" s="121" t="s">
        <v>11420</v>
      </c>
      <c r="M3997" s="147"/>
    </row>
    <row r="3998">
      <c r="A3998" s="119">
        <v>2501.0</v>
      </c>
      <c r="B3998" s="120" t="s">
        <v>1685</v>
      </c>
      <c r="C3998" s="120" t="s">
        <v>435</v>
      </c>
      <c r="D3998" s="120"/>
      <c r="E3998" s="120" t="s">
        <v>1619</v>
      </c>
      <c r="F3998" s="121"/>
      <c r="G3998" s="121" t="s">
        <v>11682</v>
      </c>
      <c r="H3998" s="121" t="s">
        <v>11688</v>
      </c>
      <c r="I3998" s="121" t="s">
        <v>1588</v>
      </c>
      <c r="J3998" s="122" t="s">
        <v>11691</v>
      </c>
      <c r="K3998" s="123" t="s">
        <v>11422</v>
      </c>
      <c r="L3998" s="121" t="s">
        <v>11423</v>
      </c>
      <c r="M3998" s="147"/>
    </row>
    <row r="3999">
      <c r="A3999" s="119">
        <v>2581.0</v>
      </c>
      <c r="B3999" s="120" t="s">
        <v>1685</v>
      </c>
      <c r="C3999" s="120" t="s">
        <v>435</v>
      </c>
      <c r="D3999" s="120"/>
      <c r="E3999" s="120" t="s">
        <v>1619</v>
      </c>
      <c r="F3999" s="121"/>
      <c r="G3999" s="121" t="s">
        <v>11682</v>
      </c>
      <c r="H3999" s="121" t="s">
        <v>11688</v>
      </c>
      <c r="I3999" s="121" t="s">
        <v>1588</v>
      </c>
      <c r="J3999" s="122" t="s">
        <v>11692</v>
      </c>
      <c r="K3999" s="123" t="s">
        <v>11425</v>
      </c>
      <c r="L3999" s="121" t="s">
        <v>11426</v>
      </c>
      <c r="M3999" s="147"/>
    </row>
    <row r="4000">
      <c r="A4000" s="119">
        <v>2612.0</v>
      </c>
      <c r="B4000" s="120" t="s">
        <v>1685</v>
      </c>
      <c r="C4000" s="120" t="s">
        <v>435</v>
      </c>
      <c r="D4000" s="120"/>
      <c r="E4000" s="120" t="s">
        <v>1619</v>
      </c>
      <c r="F4000" s="121"/>
      <c r="G4000" s="121" t="s">
        <v>11682</v>
      </c>
      <c r="H4000" s="121" t="s">
        <v>11688</v>
      </c>
      <c r="I4000" s="121" t="s">
        <v>1588</v>
      </c>
      <c r="J4000" s="122" t="s">
        <v>11693</v>
      </c>
      <c r="K4000" s="123" t="s">
        <v>11661</v>
      </c>
      <c r="L4000" s="121" t="s">
        <v>11662</v>
      </c>
      <c r="M4000" s="147"/>
    </row>
    <row r="4001">
      <c r="A4001" s="119">
        <v>2628.0</v>
      </c>
      <c r="B4001" s="120" t="s">
        <v>1685</v>
      </c>
      <c r="C4001" s="120" t="s">
        <v>435</v>
      </c>
      <c r="D4001" s="120"/>
      <c r="E4001" s="120" t="s">
        <v>1619</v>
      </c>
      <c r="F4001" s="121"/>
      <c r="G4001" s="121" t="s">
        <v>11682</v>
      </c>
      <c r="H4001" s="121" t="s">
        <v>11688</v>
      </c>
      <c r="I4001" s="121" t="s">
        <v>1588</v>
      </c>
      <c r="J4001" s="122" t="s">
        <v>11694</v>
      </c>
      <c r="K4001" s="123" t="s">
        <v>11428</v>
      </c>
      <c r="L4001" s="121" t="s">
        <v>11429</v>
      </c>
      <c r="M4001" s="147"/>
    </row>
    <row r="4002">
      <c r="A4002" s="119">
        <v>2692.0</v>
      </c>
      <c r="B4002" s="120" t="s">
        <v>1685</v>
      </c>
      <c r="C4002" s="120" t="s">
        <v>435</v>
      </c>
      <c r="D4002" s="120"/>
      <c r="E4002" s="120" t="s">
        <v>1619</v>
      </c>
      <c r="F4002" s="121"/>
      <c r="G4002" s="121" t="s">
        <v>11682</v>
      </c>
      <c r="H4002" s="121" t="s">
        <v>11688</v>
      </c>
      <c r="I4002" s="121" t="s">
        <v>1588</v>
      </c>
      <c r="J4002" s="122" t="s">
        <v>11695</v>
      </c>
      <c r="K4002" s="123" t="s">
        <v>11305</v>
      </c>
      <c r="L4002" s="121" t="s">
        <v>11306</v>
      </c>
      <c r="M4002" s="147"/>
    </row>
    <row r="4003">
      <c r="A4003" s="126">
        <v>2796.0</v>
      </c>
      <c r="B4003" s="127" t="s">
        <v>1711</v>
      </c>
      <c r="C4003" s="127" t="s">
        <v>435</v>
      </c>
      <c r="D4003" s="127"/>
      <c r="E4003" s="127" t="s">
        <v>1619</v>
      </c>
      <c r="F4003" s="128"/>
      <c r="G4003" s="128" t="s">
        <v>11682</v>
      </c>
      <c r="H4003" s="128" t="s">
        <v>11688</v>
      </c>
      <c r="I4003" s="128" t="s">
        <v>1588</v>
      </c>
      <c r="J4003" s="129" t="s">
        <v>11696</v>
      </c>
      <c r="K4003" s="130" t="s">
        <v>11538</v>
      </c>
      <c r="L4003" s="128" t="s">
        <v>11539</v>
      </c>
      <c r="M4003" s="145"/>
    </row>
    <row r="4004">
      <c r="A4004" s="126">
        <v>2829.0</v>
      </c>
      <c r="B4004" s="127" t="s">
        <v>1711</v>
      </c>
      <c r="C4004" s="127" t="s">
        <v>435</v>
      </c>
      <c r="D4004" s="127"/>
      <c r="E4004" s="127" t="s">
        <v>1619</v>
      </c>
      <c r="F4004" s="128"/>
      <c r="G4004" s="128" t="s">
        <v>11682</v>
      </c>
      <c r="H4004" s="128" t="s">
        <v>11688</v>
      </c>
      <c r="I4004" s="128" t="s">
        <v>1588</v>
      </c>
      <c r="J4004" s="129" t="s">
        <v>11697</v>
      </c>
      <c r="K4004" s="130" t="s">
        <v>11308</v>
      </c>
      <c r="L4004" s="128" t="s">
        <v>11309</v>
      </c>
      <c r="M4004" s="145"/>
    </row>
    <row r="4005">
      <c r="A4005" s="126">
        <v>2864.0</v>
      </c>
      <c r="B4005" s="127" t="s">
        <v>1711</v>
      </c>
      <c r="C4005" s="127" t="s">
        <v>435</v>
      </c>
      <c r="D4005" s="127"/>
      <c r="E4005" s="127" t="s">
        <v>1619</v>
      </c>
      <c r="F4005" s="128"/>
      <c r="G4005" s="128" t="s">
        <v>11682</v>
      </c>
      <c r="H4005" s="128" t="s">
        <v>11688</v>
      </c>
      <c r="I4005" s="128" t="s">
        <v>1588</v>
      </c>
      <c r="J4005" s="129" t="s">
        <v>11698</v>
      </c>
      <c r="K4005" s="130" t="s">
        <v>11301</v>
      </c>
      <c r="L4005" s="128" t="s">
        <v>11302</v>
      </c>
      <c r="M4005" s="145"/>
    </row>
    <row r="4006">
      <c r="A4006" s="126">
        <v>2896.0</v>
      </c>
      <c r="B4006" s="127" t="s">
        <v>1711</v>
      </c>
      <c r="C4006" s="127" t="s">
        <v>435</v>
      </c>
      <c r="D4006" s="127"/>
      <c r="E4006" s="127" t="s">
        <v>1619</v>
      </c>
      <c r="F4006" s="128"/>
      <c r="G4006" s="128" t="s">
        <v>11699</v>
      </c>
      <c r="H4006" s="128" t="s">
        <v>11688</v>
      </c>
      <c r="I4006" s="128" t="s">
        <v>1588</v>
      </c>
      <c r="J4006" s="129" t="s">
        <v>11700</v>
      </c>
      <c r="K4006" s="130" t="s">
        <v>11311</v>
      </c>
      <c r="L4006" s="128" t="s">
        <v>11312</v>
      </c>
      <c r="M4006" s="145"/>
    </row>
    <row r="4007">
      <c r="A4007" s="119">
        <v>2561.0</v>
      </c>
      <c r="B4007" s="120" t="s">
        <v>1685</v>
      </c>
      <c r="C4007" s="120" t="s">
        <v>435</v>
      </c>
      <c r="D4007" s="120"/>
      <c r="E4007" s="120" t="s">
        <v>1619</v>
      </c>
      <c r="F4007" s="121"/>
      <c r="G4007" s="121" t="s">
        <v>11701</v>
      </c>
      <c r="H4007" s="121" t="s">
        <v>11702</v>
      </c>
      <c r="I4007" s="121" t="s">
        <v>1588</v>
      </c>
      <c r="J4007" s="122" t="s">
        <v>11703</v>
      </c>
      <c r="K4007" s="123" t="s">
        <v>11526</v>
      </c>
      <c r="L4007" s="121" t="s">
        <v>11527</v>
      </c>
      <c r="M4007" s="147"/>
    </row>
    <row r="4008">
      <c r="A4008" s="119">
        <v>2670.0</v>
      </c>
      <c r="B4008" s="120" t="s">
        <v>1685</v>
      </c>
      <c r="C4008" s="120" t="s">
        <v>435</v>
      </c>
      <c r="D4008" s="120"/>
      <c r="E4008" s="120" t="s">
        <v>1619</v>
      </c>
      <c r="F4008" s="121"/>
      <c r="G4008" s="121" t="s">
        <v>11701</v>
      </c>
      <c r="H4008" s="121" t="s">
        <v>11702</v>
      </c>
      <c r="I4008" s="121" t="s">
        <v>1588</v>
      </c>
      <c r="J4008" s="122" t="s">
        <v>11704</v>
      </c>
      <c r="K4008" s="123" t="s">
        <v>11529</v>
      </c>
      <c r="L4008" s="121" t="s">
        <v>11530</v>
      </c>
      <c r="M4008" s="147"/>
    </row>
    <row r="4009">
      <c r="A4009" s="126">
        <v>2745.0</v>
      </c>
      <c r="B4009" s="127" t="s">
        <v>1711</v>
      </c>
      <c r="C4009" s="127" t="s">
        <v>435</v>
      </c>
      <c r="D4009" s="127"/>
      <c r="E4009" s="127" t="s">
        <v>1619</v>
      </c>
      <c r="F4009" s="128"/>
      <c r="G4009" s="128" t="s">
        <v>11701</v>
      </c>
      <c r="H4009" s="128" t="s">
        <v>11702</v>
      </c>
      <c r="I4009" s="128" t="s">
        <v>1588</v>
      </c>
      <c r="J4009" s="129" t="s">
        <v>11705</v>
      </c>
      <c r="K4009" s="130" t="s">
        <v>11532</v>
      </c>
      <c r="L4009" s="128" t="s">
        <v>11533</v>
      </c>
      <c r="M4009" s="145"/>
    </row>
    <row r="4010">
      <c r="A4010" s="126">
        <v>2776.0</v>
      </c>
      <c r="B4010" s="127" t="s">
        <v>1711</v>
      </c>
      <c r="C4010" s="127" t="s">
        <v>435</v>
      </c>
      <c r="D4010" s="127"/>
      <c r="E4010" s="127" t="s">
        <v>1619</v>
      </c>
      <c r="F4010" s="128"/>
      <c r="G4010" s="128" t="s">
        <v>11701</v>
      </c>
      <c r="H4010" s="128" t="s">
        <v>11702</v>
      </c>
      <c r="I4010" s="128" t="s">
        <v>1588</v>
      </c>
      <c r="J4010" s="129" t="s">
        <v>11706</v>
      </c>
      <c r="K4010" s="130" t="s">
        <v>11535</v>
      </c>
      <c r="L4010" s="128" t="s">
        <v>11536</v>
      </c>
      <c r="M4010" s="145"/>
    </row>
    <row r="4011">
      <c r="A4011" s="119">
        <v>2450.0</v>
      </c>
      <c r="B4011" s="120" t="s">
        <v>1685</v>
      </c>
      <c r="C4011" s="120" t="s">
        <v>435</v>
      </c>
      <c r="D4011" s="120"/>
      <c r="E4011" s="120" t="s">
        <v>1619</v>
      </c>
      <c r="F4011" s="121"/>
      <c r="G4011" s="121" t="s">
        <v>11701</v>
      </c>
      <c r="H4011" s="121" t="s">
        <v>11707</v>
      </c>
      <c r="I4011" s="121" t="s">
        <v>1588</v>
      </c>
      <c r="J4011" s="122" t="s">
        <v>11708</v>
      </c>
      <c r="K4011" s="123" t="s">
        <v>11416</v>
      </c>
      <c r="L4011" s="121" t="s">
        <v>11417</v>
      </c>
      <c r="M4011" s="147"/>
    </row>
    <row r="4012">
      <c r="A4012" s="119">
        <v>2481.0</v>
      </c>
      <c r="B4012" s="120" t="s">
        <v>1685</v>
      </c>
      <c r="C4012" s="120" t="s">
        <v>435</v>
      </c>
      <c r="D4012" s="120"/>
      <c r="E4012" s="120" t="s">
        <v>1619</v>
      </c>
      <c r="F4012" s="121"/>
      <c r="G4012" s="121" t="s">
        <v>11701</v>
      </c>
      <c r="H4012" s="121" t="s">
        <v>11707</v>
      </c>
      <c r="I4012" s="121" t="s">
        <v>1588</v>
      </c>
      <c r="J4012" s="122" t="s">
        <v>11709</v>
      </c>
      <c r="K4012" s="123" t="s">
        <v>11419</v>
      </c>
      <c r="L4012" s="121" t="s">
        <v>11420</v>
      </c>
      <c r="M4012" s="147"/>
    </row>
    <row r="4013">
      <c r="A4013" s="119">
        <v>2511.0</v>
      </c>
      <c r="B4013" s="120" t="s">
        <v>1685</v>
      </c>
      <c r="C4013" s="120" t="s">
        <v>435</v>
      </c>
      <c r="D4013" s="120"/>
      <c r="E4013" s="120" t="s">
        <v>1619</v>
      </c>
      <c r="F4013" s="121"/>
      <c r="G4013" s="121" t="s">
        <v>11701</v>
      </c>
      <c r="H4013" s="121" t="s">
        <v>11707</v>
      </c>
      <c r="I4013" s="121" t="s">
        <v>1588</v>
      </c>
      <c r="J4013" s="122" t="s">
        <v>11710</v>
      </c>
      <c r="K4013" s="123" t="s">
        <v>11422</v>
      </c>
      <c r="L4013" s="121" t="s">
        <v>11423</v>
      </c>
      <c r="M4013" s="147"/>
    </row>
    <row r="4014">
      <c r="A4014" s="119">
        <v>2592.0</v>
      </c>
      <c r="B4014" s="120" t="s">
        <v>1685</v>
      </c>
      <c r="C4014" s="120" t="s">
        <v>435</v>
      </c>
      <c r="D4014" s="120"/>
      <c r="E4014" s="120" t="s">
        <v>1619</v>
      </c>
      <c r="F4014" s="121"/>
      <c r="G4014" s="121" t="s">
        <v>11701</v>
      </c>
      <c r="H4014" s="121" t="s">
        <v>11707</v>
      </c>
      <c r="I4014" s="121" t="s">
        <v>1588</v>
      </c>
      <c r="J4014" s="122" t="s">
        <v>11711</v>
      </c>
      <c r="K4014" s="123" t="s">
        <v>11425</v>
      </c>
      <c r="L4014" s="121" t="s">
        <v>11426</v>
      </c>
      <c r="M4014" s="147"/>
    </row>
    <row r="4015">
      <c r="A4015" s="119">
        <v>2623.0</v>
      </c>
      <c r="B4015" s="120" t="s">
        <v>1685</v>
      </c>
      <c r="C4015" s="120" t="s">
        <v>435</v>
      </c>
      <c r="D4015" s="120"/>
      <c r="E4015" s="120" t="s">
        <v>1619</v>
      </c>
      <c r="F4015" s="121"/>
      <c r="G4015" s="121" t="s">
        <v>11701</v>
      </c>
      <c r="H4015" s="121" t="s">
        <v>11707</v>
      </c>
      <c r="I4015" s="121" t="s">
        <v>1588</v>
      </c>
      <c r="J4015" s="122" t="s">
        <v>11712</v>
      </c>
      <c r="K4015" s="123" t="s">
        <v>11661</v>
      </c>
      <c r="L4015" s="121" t="s">
        <v>11662</v>
      </c>
      <c r="M4015" s="147"/>
    </row>
    <row r="4016">
      <c r="A4016" s="119">
        <v>2639.0</v>
      </c>
      <c r="B4016" s="120" t="s">
        <v>1685</v>
      </c>
      <c r="C4016" s="120" t="s">
        <v>435</v>
      </c>
      <c r="D4016" s="120"/>
      <c r="E4016" s="120" t="s">
        <v>1619</v>
      </c>
      <c r="F4016" s="121"/>
      <c r="G4016" s="121" t="s">
        <v>11701</v>
      </c>
      <c r="H4016" s="121" t="s">
        <v>11707</v>
      </c>
      <c r="I4016" s="121" t="s">
        <v>1588</v>
      </c>
      <c r="J4016" s="122" t="s">
        <v>11713</v>
      </c>
      <c r="K4016" s="123" t="s">
        <v>11428</v>
      </c>
      <c r="L4016" s="121" t="s">
        <v>11429</v>
      </c>
      <c r="M4016" s="147"/>
    </row>
    <row r="4017">
      <c r="A4017" s="119">
        <v>2702.0</v>
      </c>
      <c r="B4017" s="120" t="s">
        <v>1685</v>
      </c>
      <c r="C4017" s="120" t="s">
        <v>435</v>
      </c>
      <c r="D4017" s="120"/>
      <c r="E4017" s="120" t="s">
        <v>1619</v>
      </c>
      <c r="F4017" s="121"/>
      <c r="G4017" s="121" t="s">
        <v>11701</v>
      </c>
      <c r="H4017" s="121" t="s">
        <v>11707</v>
      </c>
      <c r="I4017" s="121" t="s">
        <v>1588</v>
      </c>
      <c r="J4017" s="122" t="s">
        <v>11714</v>
      </c>
      <c r="K4017" s="123" t="s">
        <v>11305</v>
      </c>
      <c r="L4017" s="121" t="s">
        <v>11306</v>
      </c>
      <c r="M4017" s="147"/>
    </row>
    <row r="4018">
      <c r="A4018" s="126">
        <v>2807.0</v>
      </c>
      <c r="B4018" s="127" t="s">
        <v>1711</v>
      </c>
      <c r="C4018" s="127" t="s">
        <v>435</v>
      </c>
      <c r="D4018" s="127"/>
      <c r="E4018" s="127" t="s">
        <v>1619</v>
      </c>
      <c r="F4018" s="128"/>
      <c r="G4018" s="128" t="s">
        <v>11701</v>
      </c>
      <c r="H4018" s="128" t="s">
        <v>11707</v>
      </c>
      <c r="I4018" s="128" t="s">
        <v>1588</v>
      </c>
      <c r="J4018" s="129" t="s">
        <v>11715</v>
      </c>
      <c r="K4018" s="130" t="s">
        <v>11538</v>
      </c>
      <c r="L4018" s="128" t="s">
        <v>11539</v>
      </c>
      <c r="M4018" s="145"/>
    </row>
    <row r="4019">
      <c r="A4019" s="126">
        <v>2840.0</v>
      </c>
      <c r="B4019" s="127" t="s">
        <v>1711</v>
      </c>
      <c r="C4019" s="127" t="s">
        <v>435</v>
      </c>
      <c r="D4019" s="127"/>
      <c r="E4019" s="127" t="s">
        <v>1619</v>
      </c>
      <c r="F4019" s="128"/>
      <c r="G4019" s="128" t="s">
        <v>11701</v>
      </c>
      <c r="H4019" s="128" t="s">
        <v>11707</v>
      </c>
      <c r="I4019" s="128" t="s">
        <v>1588</v>
      </c>
      <c r="J4019" s="129" t="s">
        <v>11716</v>
      </c>
      <c r="K4019" s="130" t="s">
        <v>11308</v>
      </c>
      <c r="L4019" s="128" t="s">
        <v>11309</v>
      </c>
      <c r="M4019" s="145"/>
    </row>
    <row r="4020">
      <c r="A4020" s="126">
        <v>2875.0</v>
      </c>
      <c r="B4020" s="127" t="s">
        <v>1711</v>
      </c>
      <c r="C4020" s="127" t="s">
        <v>435</v>
      </c>
      <c r="D4020" s="127"/>
      <c r="E4020" s="127" t="s">
        <v>1619</v>
      </c>
      <c r="F4020" s="128"/>
      <c r="G4020" s="128" t="s">
        <v>11701</v>
      </c>
      <c r="H4020" s="128" t="s">
        <v>11707</v>
      </c>
      <c r="I4020" s="128" t="s">
        <v>1588</v>
      </c>
      <c r="J4020" s="129" t="s">
        <v>11717</v>
      </c>
      <c r="K4020" s="130" t="s">
        <v>11301</v>
      </c>
      <c r="L4020" s="128" t="s">
        <v>11302</v>
      </c>
      <c r="M4020" s="145"/>
    </row>
    <row r="4021">
      <c r="A4021" s="126">
        <v>2907.0</v>
      </c>
      <c r="B4021" s="127" t="s">
        <v>1711</v>
      </c>
      <c r="C4021" s="127" t="s">
        <v>435</v>
      </c>
      <c r="D4021" s="127"/>
      <c r="E4021" s="127" t="s">
        <v>1619</v>
      </c>
      <c r="F4021" s="128"/>
      <c r="G4021" s="128" t="s">
        <v>11718</v>
      </c>
      <c r="H4021" s="128" t="s">
        <v>11707</v>
      </c>
      <c r="I4021" s="128" t="s">
        <v>1588</v>
      </c>
      <c r="J4021" s="129" t="s">
        <v>11719</v>
      </c>
      <c r="K4021" s="130" t="s">
        <v>11311</v>
      </c>
      <c r="L4021" s="128" t="s">
        <v>11312</v>
      </c>
      <c r="M4021" s="145"/>
    </row>
    <row r="4022">
      <c r="A4022" s="119">
        <v>2698.0</v>
      </c>
      <c r="B4022" s="120" t="s">
        <v>1685</v>
      </c>
      <c r="C4022" s="120" t="s">
        <v>435</v>
      </c>
      <c r="D4022" s="120"/>
      <c r="E4022" s="120" t="s">
        <v>1619</v>
      </c>
      <c r="F4022" s="121"/>
      <c r="G4022" s="121" t="s">
        <v>11720</v>
      </c>
      <c r="H4022" s="121" t="s">
        <v>11721</v>
      </c>
      <c r="I4022" s="121" t="s">
        <v>1588</v>
      </c>
      <c r="J4022" s="122" t="s">
        <v>11722</v>
      </c>
      <c r="K4022" s="123" t="s">
        <v>11305</v>
      </c>
      <c r="L4022" s="121" t="s">
        <v>11306</v>
      </c>
      <c r="M4022" s="147"/>
    </row>
    <row r="4023">
      <c r="A4023" s="126">
        <v>2835.0</v>
      </c>
      <c r="B4023" s="127" t="s">
        <v>1711</v>
      </c>
      <c r="C4023" s="127" t="s">
        <v>435</v>
      </c>
      <c r="D4023" s="127"/>
      <c r="E4023" s="127" t="s">
        <v>1619</v>
      </c>
      <c r="F4023" s="128"/>
      <c r="G4023" s="128" t="s">
        <v>11720</v>
      </c>
      <c r="H4023" s="128" t="s">
        <v>11721</v>
      </c>
      <c r="I4023" s="128" t="s">
        <v>1588</v>
      </c>
      <c r="J4023" s="129" t="s">
        <v>11723</v>
      </c>
      <c r="K4023" s="130" t="s">
        <v>11308</v>
      </c>
      <c r="L4023" s="128" t="s">
        <v>11309</v>
      </c>
      <c r="M4023" s="145"/>
    </row>
    <row r="4024">
      <c r="A4024" s="126">
        <v>2902.0</v>
      </c>
      <c r="B4024" s="127" t="s">
        <v>1711</v>
      </c>
      <c r="C4024" s="127" t="s">
        <v>435</v>
      </c>
      <c r="D4024" s="127"/>
      <c r="E4024" s="127" t="s">
        <v>1619</v>
      </c>
      <c r="F4024" s="128"/>
      <c r="G4024" s="128" t="s">
        <v>11724</v>
      </c>
      <c r="H4024" s="128" t="s">
        <v>11721</v>
      </c>
      <c r="I4024" s="128" t="s">
        <v>1588</v>
      </c>
      <c r="J4024" s="129" t="s">
        <v>11725</v>
      </c>
      <c r="K4024" s="130" t="s">
        <v>11311</v>
      </c>
      <c r="L4024" s="128" t="s">
        <v>11312</v>
      </c>
      <c r="M4024" s="145"/>
    </row>
    <row r="4025">
      <c r="A4025" s="119">
        <v>2551.0</v>
      </c>
      <c r="B4025" s="120" t="s">
        <v>1685</v>
      </c>
      <c r="C4025" s="120" t="s">
        <v>435</v>
      </c>
      <c r="D4025" s="120"/>
      <c r="E4025" s="120" t="s">
        <v>1619</v>
      </c>
      <c r="F4025" s="121"/>
      <c r="G4025" s="121" t="s">
        <v>11726</v>
      </c>
      <c r="H4025" s="121" t="s">
        <v>11727</v>
      </c>
      <c r="I4025" s="121" t="s">
        <v>1588</v>
      </c>
      <c r="J4025" s="122" t="s">
        <v>11728</v>
      </c>
      <c r="K4025" s="123" t="s">
        <v>11526</v>
      </c>
      <c r="L4025" s="121" t="s">
        <v>11527</v>
      </c>
      <c r="M4025" s="147"/>
    </row>
    <row r="4026">
      <c r="A4026" s="119">
        <v>2660.0</v>
      </c>
      <c r="B4026" s="120" t="s">
        <v>1685</v>
      </c>
      <c r="C4026" s="120" t="s">
        <v>435</v>
      </c>
      <c r="D4026" s="120"/>
      <c r="E4026" s="120" t="s">
        <v>1619</v>
      </c>
      <c r="F4026" s="121"/>
      <c r="G4026" s="121" t="s">
        <v>11726</v>
      </c>
      <c r="H4026" s="121" t="s">
        <v>11727</v>
      </c>
      <c r="I4026" s="121" t="s">
        <v>1588</v>
      </c>
      <c r="J4026" s="122" t="s">
        <v>11729</v>
      </c>
      <c r="K4026" s="123" t="s">
        <v>11529</v>
      </c>
      <c r="L4026" s="121" t="s">
        <v>11530</v>
      </c>
      <c r="M4026" s="147"/>
    </row>
    <row r="4027">
      <c r="A4027" s="126">
        <v>2735.0</v>
      </c>
      <c r="B4027" s="127" t="s">
        <v>1711</v>
      </c>
      <c r="C4027" s="127" t="s">
        <v>435</v>
      </c>
      <c r="D4027" s="127"/>
      <c r="E4027" s="127" t="s">
        <v>1619</v>
      </c>
      <c r="F4027" s="128"/>
      <c r="G4027" s="128" t="s">
        <v>11726</v>
      </c>
      <c r="H4027" s="128" t="s">
        <v>11727</v>
      </c>
      <c r="I4027" s="128" t="s">
        <v>1588</v>
      </c>
      <c r="J4027" s="129" t="s">
        <v>11730</v>
      </c>
      <c r="K4027" s="130" t="s">
        <v>11532</v>
      </c>
      <c r="L4027" s="128" t="s">
        <v>11533</v>
      </c>
      <c r="M4027" s="145"/>
    </row>
    <row r="4028">
      <c r="A4028" s="126">
        <v>2766.0</v>
      </c>
      <c r="B4028" s="127" t="s">
        <v>1711</v>
      </c>
      <c r="C4028" s="127" t="s">
        <v>435</v>
      </c>
      <c r="D4028" s="127"/>
      <c r="E4028" s="127" t="s">
        <v>1619</v>
      </c>
      <c r="F4028" s="128"/>
      <c r="G4028" s="128" t="s">
        <v>11726</v>
      </c>
      <c r="H4028" s="128" t="s">
        <v>11727</v>
      </c>
      <c r="I4028" s="128" t="s">
        <v>1588</v>
      </c>
      <c r="J4028" s="129" t="s">
        <v>11731</v>
      </c>
      <c r="K4028" s="130" t="s">
        <v>11535</v>
      </c>
      <c r="L4028" s="128" t="s">
        <v>11536</v>
      </c>
      <c r="M4028" s="145"/>
    </row>
    <row r="4029">
      <c r="A4029" s="119">
        <v>2440.0</v>
      </c>
      <c r="B4029" s="120" t="s">
        <v>1685</v>
      </c>
      <c r="C4029" s="120" t="s">
        <v>435</v>
      </c>
      <c r="D4029" s="120"/>
      <c r="E4029" s="120" t="s">
        <v>1619</v>
      </c>
      <c r="F4029" s="121"/>
      <c r="G4029" s="121" t="s">
        <v>11726</v>
      </c>
      <c r="H4029" s="121" t="s">
        <v>11732</v>
      </c>
      <c r="I4029" s="121" t="s">
        <v>1588</v>
      </c>
      <c r="J4029" s="122" t="s">
        <v>11733</v>
      </c>
      <c r="K4029" s="123" t="s">
        <v>11416</v>
      </c>
      <c r="L4029" s="121" t="s">
        <v>11417</v>
      </c>
      <c r="M4029" s="147"/>
    </row>
    <row r="4030">
      <c r="A4030" s="119">
        <v>2471.0</v>
      </c>
      <c r="B4030" s="120" t="s">
        <v>1685</v>
      </c>
      <c r="C4030" s="120" t="s">
        <v>435</v>
      </c>
      <c r="D4030" s="120"/>
      <c r="E4030" s="120" t="s">
        <v>1619</v>
      </c>
      <c r="F4030" s="121"/>
      <c r="G4030" s="121" t="s">
        <v>11726</v>
      </c>
      <c r="H4030" s="121" t="s">
        <v>11732</v>
      </c>
      <c r="I4030" s="121" t="s">
        <v>1588</v>
      </c>
      <c r="J4030" s="122" t="s">
        <v>11734</v>
      </c>
      <c r="K4030" s="123" t="s">
        <v>11419</v>
      </c>
      <c r="L4030" s="121" t="s">
        <v>11420</v>
      </c>
      <c r="M4030" s="147"/>
    </row>
    <row r="4031">
      <c r="A4031" s="119">
        <v>2502.0</v>
      </c>
      <c r="B4031" s="120" t="s">
        <v>1685</v>
      </c>
      <c r="C4031" s="120" t="s">
        <v>435</v>
      </c>
      <c r="D4031" s="120"/>
      <c r="E4031" s="120" t="s">
        <v>1619</v>
      </c>
      <c r="F4031" s="121"/>
      <c r="G4031" s="121" t="s">
        <v>11726</v>
      </c>
      <c r="H4031" s="121" t="s">
        <v>11732</v>
      </c>
      <c r="I4031" s="121" t="s">
        <v>1588</v>
      </c>
      <c r="J4031" s="122" t="s">
        <v>11735</v>
      </c>
      <c r="K4031" s="123" t="s">
        <v>11422</v>
      </c>
      <c r="L4031" s="121" t="s">
        <v>11423</v>
      </c>
      <c r="M4031" s="147"/>
    </row>
    <row r="4032">
      <c r="A4032" s="119">
        <v>2582.0</v>
      </c>
      <c r="B4032" s="120" t="s">
        <v>1685</v>
      </c>
      <c r="C4032" s="120" t="s">
        <v>435</v>
      </c>
      <c r="D4032" s="120"/>
      <c r="E4032" s="120" t="s">
        <v>1619</v>
      </c>
      <c r="F4032" s="121"/>
      <c r="G4032" s="121" t="s">
        <v>11726</v>
      </c>
      <c r="H4032" s="121" t="s">
        <v>11732</v>
      </c>
      <c r="I4032" s="121" t="s">
        <v>1588</v>
      </c>
      <c r="J4032" s="122" t="s">
        <v>11736</v>
      </c>
      <c r="K4032" s="123" t="s">
        <v>11425</v>
      </c>
      <c r="L4032" s="121" t="s">
        <v>11426</v>
      </c>
      <c r="M4032" s="147"/>
    </row>
    <row r="4033">
      <c r="A4033" s="119">
        <v>2613.0</v>
      </c>
      <c r="B4033" s="120" t="s">
        <v>1685</v>
      </c>
      <c r="C4033" s="120" t="s">
        <v>435</v>
      </c>
      <c r="D4033" s="120"/>
      <c r="E4033" s="120" t="s">
        <v>1619</v>
      </c>
      <c r="F4033" s="121"/>
      <c r="G4033" s="121" t="s">
        <v>11726</v>
      </c>
      <c r="H4033" s="121" t="s">
        <v>11732</v>
      </c>
      <c r="I4033" s="121" t="s">
        <v>1588</v>
      </c>
      <c r="J4033" s="122" t="s">
        <v>11737</v>
      </c>
      <c r="K4033" s="123" t="s">
        <v>11661</v>
      </c>
      <c r="L4033" s="121" t="s">
        <v>11662</v>
      </c>
      <c r="M4033" s="147"/>
    </row>
    <row r="4034">
      <c r="A4034" s="119">
        <v>2629.0</v>
      </c>
      <c r="B4034" s="120" t="s">
        <v>1685</v>
      </c>
      <c r="C4034" s="120" t="s">
        <v>435</v>
      </c>
      <c r="D4034" s="120"/>
      <c r="E4034" s="120" t="s">
        <v>1619</v>
      </c>
      <c r="F4034" s="121"/>
      <c r="G4034" s="121" t="s">
        <v>11726</v>
      </c>
      <c r="H4034" s="121" t="s">
        <v>11732</v>
      </c>
      <c r="I4034" s="121" t="s">
        <v>1588</v>
      </c>
      <c r="J4034" s="122" t="s">
        <v>11738</v>
      </c>
      <c r="K4034" s="123" t="s">
        <v>11428</v>
      </c>
      <c r="L4034" s="121" t="s">
        <v>11429</v>
      </c>
      <c r="M4034" s="147"/>
    </row>
    <row r="4035">
      <c r="A4035" s="119">
        <v>2693.0</v>
      </c>
      <c r="B4035" s="120" t="s">
        <v>1685</v>
      </c>
      <c r="C4035" s="120" t="s">
        <v>435</v>
      </c>
      <c r="D4035" s="120"/>
      <c r="E4035" s="120" t="s">
        <v>1619</v>
      </c>
      <c r="F4035" s="121"/>
      <c r="G4035" s="121" t="s">
        <v>11726</v>
      </c>
      <c r="H4035" s="121" t="s">
        <v>11732</v>
      </c>
      <c r="I4035" s="121" t="s">
        <v>1588</v>
      </c>
      <c r="J4035" s="122" t="s">
        <v>11739</v>
      </c>
      <c r="K4035" s="123" t="s">
        <v>11305</v>
      </c>
      <c r="L4035" s="121" t="s">
        <v>11306</v>
      </c>
      <c r="M4035" s="147"/>
    </row>
    <row r="4036">
      <c r="A4036" s="126">
        <v>2797.0</v>
      </c>
      <c r="B4036" s="127" t="s">
        <v>1711</v>
      </c>
      <c r="C4036" s="127" t="s">
        <v>435</v>
      </c>
      <c r="D4036" s="127"/>
      <c r="E4036" s="127" t="s">
        <v>1619</v>
      </c>
      <c r="F4036" s="128"/>
      <c r="G4036" s="128" t="s">
        <v>11726</v>
      </c>
      <c r="H4036" s="128" t="s">
        <v>11732</v>
      </c>
      <c r="I4036" s="128" t="s">
        <v>1588</v>
      </c>
      <c r="J4036" s="129" t="s">
        <v>11740</v>
      </c>
      <c r="K4036" s="130" t="s">
        <v>11538</v>
      </c>
      <c r="L4036" s="128" t="s">
        <v>11539</v>
      </c>
      <c r="M4036" s="145"/>
    </row>
    <row r="4037">
      <c r="A4037" s="126">
        <v>2830.0</v>
      </c>
      <c r="B4037" s="127" t="s">
        <v>1711</v>
      </c>
      <c r="C4037" s="127" t="s">
        <v>435</v>
      </c>
      <c r="D4037" s="127"/>
      <c r="E4037" s="127" t="s">
        <v>1619</v>
      </c>
      <c r="F4037" s="128"/>
      <c r="G4037" s="128" t="s">
        <v>11726</v>
      </c>
      <c r="H4037" s="128" t="s">
        <v>11732</v>
      </c>
      <c r="I4037" s="128" t="s">
        <v>1588</v>
      </c>
      <c r="J4037" s="129" t="s">
        <v>11741</v>
      </c>
      <c r="K4037" s="130" t="s">
        <v>11308</v>
      </c>
      <c r="L4037" s="128" t="s">
        <v>11309</v>
      </c>
      <c r="M4037" s="145"/>
    </row>
    <row r="4038">
      <c r="A4038" s="126">
        <v>2865.0</v>
      </c>
      <c r="B4038" s="127" t="s">
        <v>1711</v>
      </c>
      <c r="C4038" s="127" t="s">
        <v>435</v>
      </c>
      <c r="D4038" s="127"/>
      <c r="E4038" s="127" t="s">
        <v>1619</v>
      </c>
      <c r="F4038" s="128"/>
      <c r="G4038" s="128" t="s">
        <v>11726</v>
      </c>
      <c r="H4038" s="128" t="s">
        <v>11732</v>
      </c>
      <c r="I4038" s="128" t="s">
        <v>1588</v>
      </c>
      <c r="J4038" s="129" t="s">
        <v>11742</v>
      </c>
      <c r="K4038" s="130" t="s">
        <v>11301</v>
      </c>
      <c r="L4038" s="128" t="s">
        <v>11302</v>
      </c>
      <c r="M4038" s="145"/>
    </row>
    <row r="4039">
      <c r="A4039" s="126">
        <v>2897.0</v>
      </c>
      <c r="B4039" s="127" t="s">
        <v>1711</v>
      </c>
      <c r="C4039" s="127" t="s">
        <v>435</v>
      </c>
      <c r="D4039" s="127"/>
      <c r="E4039" s="127" t="s">
        <v>1619</v>
      </c>
      <c r="F4039" s="128"/>
      <c r="G4039" s="128" t="s">
        <v>11743</v>
      </c>
      <c r="H4039" s="128" t="s">
        <v>11732</v>
      </c>
      <c r="I4039" s="128" t="s">
        <v>1588</v>
      </c>
      <c r="J4039" s="129" t="s">
        <v>11744</v>
      </c>
      <c r="K4039" s="130" t="s">
        <v>11311</v>
      </c>
      <c r="L4039" s="128" t="s">
        <v>11312</v>
      </c>
      <c r="M4039" s="145"/>
    </row>
    <row r="4040">
      <c r="A4040" s="119">
        <v>2553.0</v>
      </c>
      <c r="B4040" s="120" t="s">
        <v>1685</v>
      </c>
      <c r="C4040" s="120" t="s">
        <v>435</v>
      </c>
      <c r="D4040" s="120"/>
      <c r="E4040" s="120" t="s">
        <v>1619</v>
      </c>
      <c r="F4040" s="121"/>
      <c r="G4040" s="121" t="s">
        <v>11745</v>
      </c>
      <c r="H4040" s="121" t="s">
        <v>11746</v>
      </c>
      <c r="I4040" s="121" t="s">
        <v>1588</v>
      </c>
      <c r="J4040" s="122" t="s">
        <v>11747</v>
      </c>
      <c r="K4040" s="123" t="s">
        <v>11526</v>
      </c>
      <c r="L4040" s="121" t="s">
        <v>11527</v>
      </c>
      <c r="M4040" s="147"/>
    </row>
    <row r="4041">
      <c r="A4041" s="119">
        <v>2662.0</v>
      </c>
      <c r="B4041" s="120" t="s">
        <v>1685</v>
      </c>
      <c r="C4041" s="120" t="s">
        <v>435</v>
      </c>
      <c r="D4041" s="120"/>
      <c r="E4041" s="120" t="s">
        <v>1619</v>
      </c>
      <c r="F4041" s="121"/>
      <c r="G4041" s="121" t="s">
        <v>11745</v>
      </c>
      <c r="H4041" s="121" t="s">
        <v>11746</v>
      </c>
      <c r="I4041" s="121" t="s">
        <v>1588</v>
      </c>
      <c r="J4041" s="122" t="s">
        <v>11748</v>
      </c>
      <c r="K4041" s="123" t="s">
        <v>11529</v>
      </c>
      <c r="L4041" s="121" t="s">
        <v>11530</v>
      </c>
      <c r="M4041" s="147"/>
    </row>
    <row r="4042">
      <c r="A4042" s="126">
        <v>2737.0</v>
      </c>
      <c r="B4042" s="127" t="s">
        <v>1711</v>
      </c>
      <c r="C4042" s="127" t="s">
        <v>435</v>
      </c>
      <c r="D4042" s="127"/>
      <c r="E4042" s="127" t="s">
        <v>1619</v>
      </c>
      <c r="F4042" s="128"/>
      <c r="G4042" s="128" t="s">
        <v>11745</v>
      </c>
      <c r="H4042" s="128" t="s">
        <v>11746</v>
      </c>
      <c r="I4042" s="128" t="s">
        <v>1588</v>
      </c>
      <c r="J4042" s="129" t="s">
        <v>11749</v>
      </c>
      <c r="K4042" s="130" t="s">
        <v>11532</v>
      </c>
      <c r="L4042" s="128" t="s">
        <v>11533</v>
      </c>
      <c r="M4042" s="145"/>
    </row>
    <row r="4043">
      <c r="A4043" s="126">
        <v>2768.0</v>
      </c>
      <c r="B4043" s="127" t="s">
        <v>1711</v>
      </c>
      <c r="C4043" s="127" t="s">
        <v>435</v>
      </c>
      <c r="D4043" s="127"/>
      <c r="E4043" s="127" t="s">
        <v>1619</v>
      </c>
      <c r="F4043" s="128"/>
      <c r="G4043" s="128" t="s">
        <v>11745</v>
      </c>
      <c r="H4043" s="128" t="s">
        <v>11746</v>
      </c>
      <c r="I4043" s="128" t="s">
        <v>1588</v>
      </c>
      <c r="J4043" s="129" t="s">
        <v>11750</v>
      </c>
      <c r="K4043" s="130" t="s">
        <v>11535</v>
      </c>
      <c r="L4043" s="128" t="s">
        <v>11536</v>
      </c>
      <c r="M4043" s="145"/>
    </row>
    <row r="4044">
      <c r="A4044" s="119">
        <v>2442.0</v>
      </c>
      <c r="B4044" s="120" t="s">
        <v>1685</v>
      </c>
      <c r="C4044" s="120" t="s">
        <v>435</v>
      </c>
      <c r="D4044" s="120"/>
      <c r="E4044" s="120" t="s">
        <v>1619</v>
      </c>
      <c r="F4044" s="121"/>
      <c r="G4044" s="121" t="s">
        <v>11745</v>
      </c>
      <c r="H4044" s="121" t="s">
        <v>11751</v>
      </c>
      <c r="I4044" s="121" t="s">
        <v>1588</v>
      </c>
      <c r="J4044" s="122" t="s">
        <v>11752</v>
      </c>
      <c r="K4044" s="123" t="s">
        <v>11416</v>
      </c>
      <c r="L4044" s="121" t="s">
        <v>11417</v>
      </c>
      <c r="M4044" s="147"/>
    </row>
    <row r="4045">
      <c r="A4045" s="119">
        <v>2473.0</v>
      </c>
      <c r="B4045" s="120" t="s">
        <v>1685</v>
      </c>
      <c r="C4045" s="120" t="s">
        <v>435</v>
      </c>
      <c r="D4045" s="120"/>
      <c r="E4045" s="120" t="s">
        <v>1619</v>
      </c>
      <c r="F4045" s="121"/>
      <c r="G4045" s="121" t="s">
        <v>11745</v>
      </c>
      <c r="H4045" s="121" t="s">
        <v>11751</v>
      </c>
      <c r="I4045" s="121" t="s">
        <v>1588</v>
      </c>
      <c r="J4045" s="122" t="s">
        <v>11753</v>
      </c>
      <c r="K4045" s="123" t="s">
        <v>11419</v>
      </c>
      <c r="L4045" s="121" t="s">
        <v>11420</v>
      </c>
      <c r="M4045" s="147"/>
    </row>
    <row r="4046">
      <c r="A4046" s="119">
        <v>2584.0</v>
      </c>
      <c r="B4046" s="120" t="s">
        <v>1685</v>
      </c>
      <c r="C4046" s="120" t="s">
        <v>435</v>
      </c>
      <c r="D4046" s="120"/>
      <c r="E4046" s="120" t="s">
        <v>1619</v>
      </c>
      <c r="F4046" s="121"/>
      <c r="G4046" s="121" t="s">
        <v>11745</v>
      </c>
      <c r="H4046" s="121" t="s">
        <v>11751</v>
      </c>
      <c r="I4046" s="121" t="s">
        <v>1588</v>
      </c>
      <c r="J4046" s="122" t="s">
        <v>11754</v>
      </c>
      <c r="K4046" s="123" t="s">
        <v>11425</v>
      </c>
      <c r="L4046" s="121" t="s">
        <v>11426</v>
      </c>
      <c r="M4046" s="147"/>
    </row>
    <row r="4047">
      <c r="A4047" s="119">
        <v>2615.0</v>
      </c>
      <c r="B4047" s="120" t="s">
        <v>1685</v>
      </c>
      <c r="C4047" s="120" t="s">
        <v>435</v>
      </c>
      <c r="D4047" s="120"/>
      <c r="E4047" s="120" t="s">
        <v>1619</v>
      </c>
      <c r="F4047" s="121"/>
      <c r="G4047" s="121" t="s">
        <v>11745</v>
      </c>
      <c r="H4047" s="121" t="s">
        <v>11751</v>
      </c>
      <c r="I4047" s="121" t="s">
        <v>1588</v>
      </c>
      <c r="J4047" s="122" t="s">
        <v>11755</v>
      </c>
      <c r="K4047" s="123" t="s">
        <v>11661</v>
      </c>
      <c r="L4047" s="121" t="s">
        <v>11662</v>
      </c>
      <c r="M4047" s="147"/>
    </row>
    <row r="4048">
      <c r="A4048" s="119">
        <v>2631.0</v>
      </c>
      <c r="B4048" s="120" t="s">
        <v>1685</v>
      </c>
      <c r="C4048" s="120" t="s">
        <v>435</v>
      </c>
      <c r="D4048" s="120"/>
      <c r="E4048" s="120" t="s">
        <v>1619</v>
      </c>
      <c r="F4048" s="121"/>
      <c r="G4048" s="121" t="s">
        <v>11745</v>
      </c>
      <c r="H4048" s="121" t="s">
        <v>11751</v>
      </c>
      <c r="I4048" s="121" t="s">
        <v>1588</v>
      </c>
      <c r="J4048" s="122" t="s">
        <v>11756</v>
      </c>
      <c r="K4048" s="123" t="s">
        <v>11428</v>
      </c>
      <c r="L4048" s="121" t="s">
        <v>11429</v>
      </c>
      <c r="M4048" s="147"/>
    </row>
    <row r="4049">
      <c r="A4049" s="119">
        <v>2695.0</v>
      </c>
      <c r="B4049" s="120" t="s">
        <v>1685</v>
      </c>
      <c r="C4049" s="120" t="s">
        <v>435</v>
      </c>
      <c r="D4049" s="120"/>
      <c r="E4049" s="120" t="s">
        <v>1619</v>
      </c>
      <c r="F4049" s="121"/>
      <c r="G4049" s="121" t="s">
        <v>11745</v>
      </c>
      <c r="H4049" s="121" t="s">
        <v>11751</v>
      </c>
      <c r="I4049" s="121" t="s">
        <v>1588</v>
      </c>
      <c r="J4049" s="122" t="s">
        <v>11757</v>
      </c>
      <c r="K4049" s="123" t="s">
        <v>11305</v>
      </c>
      <c r="L4049" s="121" t="s">
        <v>11306</v>
      </c>
      <c r="M4049" s="147"/>
    </row>
    <row r="4050">
      <c r="A4050" s="126">
        <v>2799.0</v>
      </c>
      <c r="B4050" s="127" t="s">
        <v>1711</v>
      </c>
      <c r="C4050" s="127" t="s">
        <v>435</v>
      </c>
      <c r="D4050" s="127"/>
      <c r="E4050" s="127" t="s">
        <v>1619</v>
      </c>
      <c r="F4050" s="128"/>
      <c r="G4050" s="128" t="s">
        <v>11745</v>
      </c>
      <c r="H4050" s="128" t="s">
        <v>11751</v>
      </c>
      <c r="I4050" s="128" t="s">
        <v>1588</v>
      </c>
      <c r="J4050" s="129" t="s">
        <v>11758</v>
      </c>
      <c r="K4050" s="130" t="s">
        <v>11538</v>
      </c>
      <c r="L4050" s="128" t="s">
        <v>11539</v>
      </c>
      <c r="M4050" s="145"/>
    </row>
    <row r="4051">
      <c r="A4051" s="126">
        <v>2832.0</v>
      </c>
      <c r="B4051" s="127" t="s">
        <v>1711</v>
      </c>
      <c r="C4051" s="127" t="s">
        <v>435</v>
      </c>
      <c r="D4051" s="127"/>
      <c r="E4051" s="127" t="s">
        <v>1619</v>
      </c>
      <c r="F4051" s="128"/>
      <c r="G4051" s="128" t="s">
        <v>11745</v>
      </c>
      <c r="H4051" s="128" t="s">
        <v>11751</v>
      </c>
      <c r="I4051" s="128" t="s">
        <v>1588</v>
      </c>
      <c r="J4051" s="129" t="s">
        <v>11759</v>
      </c>
      <c r="K4051" s="130" t="s">
        <v>11308</v>
      </c>
      <c r="L4051" s="128" t="s">
        <v>11309</v>
      </c>
      <c r="M4051" s="145"/>
    </row>
    <row r="4052">
      <c r="A4052" s="126">
        <v>2867.0</v>
      </c>
      <c r="B4052" s="127" t="s">
        <v>1711</v>
      </c>
      <c r="C4052" s="127" t="s">
        <v>435</v>
      </c>
      <c r="D4052" s="127"/>
      <c r="E4052" s="127" t="s">
        <v>1619</v>
      </c>
      <c r="F4052" s="128"/>
      <c r="G4052" s="128" t="s">
        <v>11745</v>
      </c>
      <c r="H4052" s="128" t="s">
        <v>11751</v>
      </c>
      <c r="I4052" s="128" t="s">
        <v>1588</v>
      </c>
      <c r="J4052" s="129" t="s">
        <v>11760</v>
      </c>
      <c r="K4052" s="130" t="s">
        <v>11301</v>
      </c>
      <c r="L4052" s="128" t="s">
        <v>11302</v>
      </c>
      <c r="M4052" s="145"/>
    </row>
    <row r="4053">
      <c r="A4053" s="126">
        <v>2899.0</v>
      </c>
      <c r="B4053" s="127" t="s">
        <v>1711</v>
      </c>
      <c r="C4053" s="127" t="s">
        <v>435</v>
      </c>
      <c r="D4053" s="127"/>
      <c r="E4053" s="127" t="s">
        <v>1619</v>
      </c>
      <c r="F4053" s="128"/>
      <c r="G4053" s="128" t="s">
        <v>11761</v>
      </c>
      <c r="H4053" s="128" t="s">
        <v>11751</v>
      </c>
      <c r="I4053" s="128" t="s">
        <v>1588</v>
      </c>
      <c r="J4053" s="129" t="s">
        <v>11762</v>
      </c>
      <c r="K4053" s="130" t="s">
        <v>11311</v>
      </c>
      <c r="L4053" s="128" t="s">
        <v>11312</v>
      </c>
      <c r="M4053" s="145"/>
    </row>
    <row r="4054">
      <c r="A4054" s="119">
        <v>2452.0</v>
      </c>
      <c r="B4054" s="120" t="s">
        <v>1685</v>
      </c>
      <c r="C4054" s="120" t="s">
        <v>435</v>
      </c>
      <c r="D4054" s="120"/>
      <c r="E4054" s="120" t="s">
        <v>1619</v>
      </c>
      <c r="F4054" s="121"/>
      <c r="G4054" s="121" t="s">
        <v>11763</v>
      </c>
      <c r="H4054" s="121" t="s">
        <v>11764</v>
      </c>
      <c r="I4054" s="121" t="s">
        <v>1588</v>
      </c>
      <c r="J4054" s="122" t="s">
        <v>11765</v>
      </c>
      <c r="K4054" s="123" t="s">
        <v>11416</v>
      </c>
      <c r="L4054" s="121" t="s">
        <v>11417</v>
      </c>
      <c r="M4054" s="147"/>
    </row>
    <row r="4055">
      <c r="A4055" s="119">
        <v>2483.0</v>
      </c>
      <c r="B4055" s="120" t="s">
        <v>1685</v>
      </c>
      <c r="C4055" s="120" t="s">
        <v>435</v>
      </c>
      <c r="D4055" s="120"/>
      <c r="E4055" s="120" t="s">
        <v>1619</v>
      </c>
      <c r="F4055" s="121"/>
      <c r="G4055" s="121" t="s">
        <v>11763</v>
      </c>
      <c r="H4055" s="121" t="s">
        <v>11764</v>
      </c>
      <c r="I4055" s="121" t="s">
        <v>1588</v>
      </c>
      <c r="J4055" s="122" t="s">
        <v>11766</v>
      </c>
      <c r="K4055" s="123" t="s">
        <v>11419</v>
      </c>
      <c r="L4055" s="121" t="s">
        <v>11420</v>
      </c>
      <c r="M4055" s="147"/>
    </row>
    <row r="4056">
      <c r="A4056" s="119">
        <v>2513.0</v>
      </c>
      <c r="B4056" s="120" t="s">
        <v>1685</v>
      </c>
      <c r="C4056" s="120" t="s">
        <v>435</v>
      </c>
      <c r="D4056" s="120"/>
      <c r="E4056" s="120" t="s">
        <v>1619</v>
      </c>
      <c r="F4056" s="121"/>
      <c r="G4056" s="121" t="s">
        <v>11763</v>
      </c>
      <c r="H4056" s="121" t="s">
        <v>11764</v>
      </c>
      <c r="I4056" s="121" t="s">
        <v>1588</v>
      </c>
      <c r="J4056" s="122" t="s">
        <v>11767</v>
      </c>
      <c r="K4056" s="123" t="s">
        <v>11422</v>
      </c>
      <c r="L4056" s="121" t="s">
        <v>11423</v>
      </c>
      <c r="M4056" s="147"/>
    </row>
    <row r="4057">
      <c r="A4057" s="119">
        <v>2563.0</v>
      </c>
      <c r="B4057" s="120" t="s">
        <v>1685</v>
      </c>
      <c r="C4057" s="120" t="s">
        <v>435</v>
      </c>
      <c r="D4057" s="120"/>
      <c r="E4057" s="120" t="s">
        <v>1619</v>
      </c>
      <c r="F4057" s="121"/>
      <c r="G4057" s="121" t="s">
        <v>11763</v>
      </c>
      <c r="H4057" s="121" t="s">
        <v>11768</v>
      </c>
      <c r="I4057" s="121" t="s">
        <v>1588</v>
      </c>
      <c r="J4057" s="122" t="s">
        <v>11769</v>
      </c>
      <c r="K4057" s="123" t="s">
        <v>11526</v>
      </c>
      <c r="L4057" s="121" t="s">
        <v>11527</v>
      </c>
      <c r="M4057" s="147"/>
    </row>
    <row r="4058">
      <c r="A4058" s="119">
        <v>2594.0</v>
      </c>
      <c r="B4058" s="120" t="s">
        <v>1685</v>
      </c>
      <c r="C4058" s="120" t="s">
        <v>435</v>
      </c>
      <c r="D4058" s="120"/>
      <c r="E4058" s="120" t="s">
        <v>1619</v>
      </c>
      <c r="F4058" s="121"/>
      <c r="G4058" s="121" t="s">
        <v>11763</v>
      </c>
      <c r="H4058" s="121" t="s">
        <v>11764</v>
      </c>
      <c r="I4058" s="121" t="s">
        <v>1588</v>
      </c>
      <c r="J4058" s="122" t="s">
        <v>11770</v>
      </c>
      <c r="K4058" s="123" t="s">
        <v>11425</v>
      </c>
      <c r="L4058" s="121" t="s">
        <v>11426</v>
      </c>
      <c r="M4058" s="147"/>
    </row>
    <row r="4059">
      <c r="A4059" s="119">
        <v>2625.0</v>
      </c>
      <c r="B4059" s="120" t="s">
        <v>1685</v>
      </c>
      <c r="C4059" s="120" t="s">
        <v>435</v>
      </c>
      <c r="D4059" s="120"/>
      <c r="E4059" s="120" t="s">
        <v>1619</v>
      </c>
      <c r="F4059" s="121"/>
      <c r="G4059" s="121" t="s">
        <v>11763</v>
      </c>
      <c r="H4059" s="121" t="s">
        <v>11764</v>
      </c>
      <c r="I4059" s="121" t="s">
        <v>1588</v>
      </c>
      <c r="J4059" s="122" t="s">
        <v>11771</v>
      </c>
      <c r="K4059" s="123" t="s">
        <v>11661</v>
      </c>
      <c r="L4059" s="121" t="s">
        <v>11662</v>
      </c>
      <c r="M4059" s="147"/>
    </row>
    <row r="4060">
      <c r="A4060" s="119">
        <v>2641.0</v>
      </c>
      <c r="B4060" s="120" t="s">
        <v>1685</v>
      </c>
      <c r="C4060" s="120" t="s">
        <v>435</v>
      </c>
      <c r="D4060" s="120"/>
      <c r="E4060" s="120" t="s">
        <v>1619</v>
      </c>
      <c r="F4060" s="121"/>
      <c r="G4060" s="121" t="s">
        <v>11763</v>
      </c>
      <c r="H4060" s="121" t="s">
        <v>11764</v>
      </c>
      <c r="I4060" s="121" t="s">
        <v>1588</v>
      </c>
      <c r="J4060" s="122" t="s">
        <v>11772</v>
      </c>
      <c r="K4060" s="123" t="s">
        <v>11428</v>
      </c>
      <c r="L4060" s="121" t="s">
        <v>11429</v>
      </c>
      <c r="M4060" s="147"/>
    </row>
    <row r="4061">
      <c r="A4061" s="119">
        <v>2672.0</v>
      </c>
      <c r="B4061" s="120" t="s">
        <v>1685</v>
      </c>
      <c r="C4061" s="120" t="s">
        <v>435</v>
      </c>
      <c r="D4061" s="120"/>
      <c r="E4061" s="120" t="s">
        <v>1619</v>
      </c>
      <c r="F4061" s="121"/>
      <c r="G4061" s="121" t="s">
        <v>11763</v>
      </c>
      <c r="H4061" s="121" t="s">
        <v>11768</v>
      </c>
      <c r="I4061" s="121" t="s">
        <v>1588</v>
      </c>
      <c r="J4061" s="122" t="s">
        <v>11773</v>
      </c>
      <c r="K4061" s="123" t="s">
        <v>11529</v>
      </c>
      <c r="L4061" s="121" t="s">
        <v>11530</v>
      </c>
      <c r="M4061" s="147"/>
    </row>
    <row r="4062">
      <c r="A4062" s="126">
        <v>2747.0</v>
      </c>
      <c r="B4062" s="127" t="s">
        <v>1711</v>
      </c>
      <c r="C4062" s="127" t="s">
        <v>435</v>
      </c>
      <c r="D4062" s="127"/>
      <c r="E4062" s="127" t="s">
        <v>1619</v>
      </c>
      <c r="F4062" s="128"/>
      <c r="G4062" s="128" t="s">
        <v>11763</v>
      </c>
      <c r="H4062" s="128" t="s">
        <v>11768</v>
      </c>
      <c r="I4062" s="128" t="s">
        <v>1588</v>
      </c>
      <c r="J4062" s="129" t="s">
        <v>11774</v>
      </c>
      <c r="K4062" s="130" t="s">
        <v>11532</v>
      </c>
      <c r="L4062" s="128" t="s">
        <v>11533</v>
      </c>
      <c r="M4062" s="145"/>
    </row>
    <row r="4063">
      <c r="A4063" s="126">
        <v>2778.0</v>
      </c>
      <c r="B4063" s="127" t="s">
        <v>1711</v>
      </c>
      <c r="C4063" s="127" t="s">
        <v>435</v>
      </c>
      <c r="D4063" s="127"/>
      <c r="E4063" s="127" t="s">
        <v>1619</v>
      </c>
      <c r="F4063" s="128"/>
      <c r="G4063" s="128" t="s">
        <v>11763</v>
      </c>
      <c r="H4063" s="128" t="s">
        <v>11768</v>
      </c>
      <c r="I4063" s="128" t="s">
        <v>1588</v>
      </c>
      <c r="J4063" s="129" t="s">
        <v>11775</v>
      </c>
      <c r="K4063" s="130" t="s">
        <v>11535</v>
      </c>
      <c r="L4063" s="128" t="s">
        <v>11536</v>
      </c>
      <c r="M4063" s="145"/>
    </row>
    <row r="4064">
      <c r="A4064" s="126">
        <v>2809.0</v>
      </c>
      <c r="B4064" s="127" t="s">
        <v>1711</v>
      </c>
      <c r="C4064" s="127" t="s">
        <v>435</v>
      </c>
      <c r="D4064" s="127"/>
      <c r="E4064" s="127" t="s">
        <v>1619</v>
      </c>
      <c r="F4064" s="128"/>
      <c r="G4064" s="128" t="s">
        <v>11763</v>
      </c>
      <c r="H4064" s="128" t="s">
        <v>11768</v>
      </c>
      <c r="I4064" s="128" t="s">
        <v>1588</v>
      </c>
      <c r="J4064" s="129" t="s">
        <v>11776</v>
      </c>
      <c r="K4064" s="130" t="s">
        <v>11538</v>
      </c>
      <c r="L4064" s="128" t="s">
        <v>11539</v>
      </c>
      <c r="M4064" s="145"/>
    </row>
    <row r="4065">
      <c r="A4065" s="119">
        <v>2688.0</v>
      </c>
      <c r="B4065" s="120" t="s">
        <v>1685</v>
      </c>
      <c r="C4065" s="120" t="s">
        <v>435</v>
      </c>
      <c r="D4065" s="120"/>
      <c r="E4065" s="120" t="s">
        <v>1619</v>
      </c>
      <c r="F4065" s="121"/>
      <c r="G4065" s="121" t="s">
        <v>11777</v>
      </c>
      <c r="H4065" s="121" t="s">
        <v>11778</v>
      </c>
      <c r="I4065" s="121" t="s">
        <v>1588</v>
      </c>
      <c r="J4065" s="122" t="s">
        <v>11779</v>
      </c>
      <c r="K4065" s="123" t="s">
        <v>11305</v>
      </c>
      <c r="L4065" s="121" t="s">
        <v>11306</v>
      </c>
      <c r="M4065" s="147"/>
    </row>
    <row r="4066">
      <c r="A4066" s="126">
        <v>2825.0</v>
      </c>
      <c r="B4066" s="127" t="s">
        <v>1711</v>
      </c>
      <c r="C4066" s="127" t="s">
        <v>435</v>
      </c>
      <c r="D4066" s="127"/>
      <c r="E4066" s="127" t="s">
        <v>1619</v>
      </c>
      <c r="F4066" s="128"/>
      <c r="G4066" s="128" t="s">
        <v>11777</v>
      </c>
      <c r="H4066" s="128" t="s">
        <v>11778</v>
      </c>
      <c r="I4066" s="128" t="s">
        <v>1588</v>
      </c>
      <c r="J4066" s="129" t="s">
        <v>11780</v>
      </c>
      <c r="K4066" s="130" t="s">
        <v>11308</v>
      </c>
      <c r="L4066" s="128" t="s">
        <v>11309</v>
      </c>
      <c r="M4066" s="145"/>
    </row>
    <row r="4067">
      <c r="A4067" s="126">
        <v>2910.0</v>
      </c>
      <c r="B4067" s="127" t="s">
        <v>1711</v>
      </c>
      <c r="C4067" s="127" t="s">
        <v>435</v>
      </c>
      <c r="D4067" s="127"/>
      <c r="E4067" s="127" t="s">
        <v>1619</v>
      </c>
      <c r="F4067" s="128"/>
      <c r="G4067" s="128" t="s">
        <v>11781</v>
      </c>
      <c r="H4067" s="128" t="s">
        <v>11778</v>
      </c>
      <c r="I4067" s="128" t="s">
        <v>1588</v>
      </c>
      <c r="J4067" s="129" t="s">
        <v>11782</v>
      </c>
      <c r="K4067" s="130" t="s">
        <v>11311</v>
      </c>
      <c r="L4067" s="128" t="s">
        <v>11312</v>
      </c>
      <c r="M4067" s="145"/>
    </row>
    <row r="4068">
      <c r="A4068" s="119">
        <v>2557.0</v>
      </c>
      <c r="B4068" s="120" t="s">
        <v>1685</v>
      </c>
      <c r="C4068" s="120" t="s">
        <v>435</v>
      </c>
      <c r="D4068" s="120"/>
      <c r="E4068" s="120" t="s">
        <v>1619</v>
      </c>
      <c r="F4068" s="121"/>
      <c r="G4068" s="121" t="s">
        <v>11783</v>
      </c>
      <c r="H4068" s="121" t="s">
        <v>11784</v>
      </c>
      <c r="I4068" s="121" t="s">
        <v>1588</v>
      </c>
      <c r="J4068" s="122" t="s">
        <v>11785</v>
      </c>
      <c r="K4068" s="123" t="s">
        <v>11526</v>
      </c>
      <c r="L4068" s="121" t="s">
        <v>11527</v>
      </c>
      <c r="M4068" s="147"/>
    </row>
    <row r="4069">
      <c r="A4069" s="119">
        <v>2666.0</v>
      </c>
      <c r="B4069" s="120" t="s">
        <v>1685</v>
      </c>
      <c r="C4069" s="120" t="s">
        <v>435</v>
      </c>
      <c r="D4069" s="120"/>
      <c r="E4069" s="120" t="s">
        <v>1619</v>
      </c>
      <c r="F4069" s="121"/>
      <c r="G4069" s="121" t="s">
        <v>11783</v>
      </c>
      <c r="H4069" s="121" t="s">
        <v>11784</v>
      </c>
      <c r="I4069" s="121" t="s">
        <v>1588</v>
      </c>
      <c r="J4069" s="122" t="s">
        <v>11786</v>
      </c>
      <c r="K4069" s="123" t="s">
        <v>11529</v>
      </c>
      <c r="L4069" s="121" t="s">
        <v>11530</v>
      </c>
      <c r="M4069" s="147"/>
    </row>
    <row r="4070">
      <c r="A4070" s="126">
        <v>2741.0</v>
      </c>
      <c r="B4070" s="127" t="s">
        <v>1711</v>
      </c>
      <c r="C4070" s="127" t="s">
        <v>435</v>
      </c>
      <c r="D4070" s="127"/>
      <c r="E4070" s="127" t="s">
        <v>1619</v>
      </c>
      <c r="F4070" s="128"/>
      <c r="G4070" s="128" t="s">
        <v>11783</v>
      </c>
      <c r="H4070" s="128" t="s">
        <v>11784</v>
      </c>
      <c r="I4070" s="128" t="s">
        <v>1588</v>
      </c>
      <c r="J4070" s="129" t="s">
        <v>11787</v>
      </c>
      <c r="K4070" s="130" t="s">
        <v>11532</v>
      </c>
      <c r="L4070" s="128" t="s">
        <v>11533</v>
      </c>
      <c r="M4070" s="145"/>
    </row>
    <row r="4071">
      <c r="A4071" s="126">
        <v>2772.0</v>
      </c>
      <c r="B4071" s="127" t="s">
        <v>1711</v>
      </c>
      <c r="C4071" s="127" t="s">
        <v>435</v>
      </c>
      <c r="D4071" s="127"/>
      <c r="E4071" s="127" t="s">
        <v>1619</v>
      </c>
      <c r="F4071" s="128"/>
      <c r="G4071" s="128" t="s">
        <v>11783</v>
      </c>
      <c r="H4071" s="128" t="s">
        <v>11784</v>
      </c>
      <c r="I4071" s="128" t="s">
        <v>1588</v>
      </c>
      <c r="J4071" s="129" t="s">
        <v>11788</v>
      </c>
      <c r="K4071" s="130" t="s">
        <v>11535</v>
      </c>
      <c r="L4071" s="128" t="s">
        <v>11536</v>
      </c>
      <c r="M4071" s="145"/>
    </row>
    <row r="4072">
      <c r="A4072" s="119">
        <v>2700.0</v>
      </c>
      <c r="B4072" s="120" t="s">
        <v>1685</v>
      </c>
      <c r="C4072" s="120" t="s">
        <v>435</v>
      </c>
      <c r="D4072" s="120"/>
      <c r="E4072" s="120" t="s">
        <v>1619</v>
      </c>
      <c r="F4072" s="121"/>
      <c r="G4072" s="121" t="s">
        <v>11783</v>
      </c>
      <c r="H4072" s="121" t="s">
        <v>11789</v>
      </c>
      <c r="I4072" s="121" t="s">
        <v>1588</v>
      </c>
      <c r="J4072" s="122" t="s">
        <v>11790</v>
      </c>
      <c r="K4072" s="123" t="s">
        <v>11305</v>
      </c>
      <c r="L4072" s="121" t="s">
        <v>11306</v>
      </c>
      <c r="M4072" s="147"/>
    </row>
    <row r="4073">
      <c r="A4073" s="126">
        <v>2837.0</v>
      </c>
      <c r="B4073" s="127" t="s">
        <v>1711</v>
      </c>
      <c r="C4073" s="127" t="s">
        <v>435</v>
      </c>
      <c r="D4073" s="127"/>
      <c r="E4073" s="127" t="s">
        <v>1619</v>
      </c>
      <c r="F4073" s="128"/>
      <c r="G4073" s="128" t="s">
        <v>11783</v>
      </c>
      <c r="H4073" s="128" t="s">
        <v>11789</v>
      </c>
      <c r="I4073" s="128" t="s">
        <v>1588</v>
      </c>
      <c r="J4073" s="129" t="s">
        <v>11791</v>
      </c>
      <c r="K4073" s="130" t="s">
        <v>11308</v>
      </c>
      <c r="L4073" s="128" t="s">
        <v>11309</v>
      </c>
      <c r="M4073" s="145"/>
    </row>
    <row r="4074">
      <c r="A4074" s="126">
        <v>2904.0</v>
      </c>
      <c r="B4074" s="127" t="s">
        <v>1711</v>
      </c>
      <c r="C4074" s="127" t="s">
        <v>435</v>
      </c>
      <c r="D4074" s="127"/>
      <c r="E4074" s="127" t="s">
        <v>1619</v>
      </c>
      <c r="F4074" s="128"/>
      <c r="G4074" s="128" t="s">
        <v>11792</v>
      </c>
      <c r="H4074" s="128" t="s">
        <v>11789</v>
      </c>
      <c r="I4074" s="128" t="s">
        <v>1588</v>
      </c>
      <c r="J4074" s="129" t="s">
        <v>11793</v>
      </c>
      <c r="K4074" s="130" t="s">
        <v>11311</v>
      </c>
      <c r="L4074" s="128" t="s">
        <v>11312</v>
      </c>
      <c r="M4074" s="145"/>
    </row>
    <row r="4075">
      <c r="A4075" s="119">
        <v>2446.0</v>
      </c>
      <c r="B4075" s="120" t="s">
        <v>1685</v>
      </c>
      <c r="C4075" s="120" t="s">
        <v>435</v>
      </c>
      <c r="D4075" s="120"/>
      <c r="E4075" s="120" t="s">
        <v>1619</v>
      </c>
      <c r="F4075" s="121"/>
      <c r="G4075" s="121" t="s">
        <v>11783</v>
      </c>
      <c r="H4075" s="121" t="s">
        <v>11794</v>
      </c>
      <c r="I4075" s="121" t="s">
        <v>1588</v>
      </c>
      <c r="J4075" s="122" t="s">
        <v>11795</v>
      </c>
      <c r="K4075" s="123" t="s">
        <v>11416</v>
      </c>
      <c r="L4075" s="121" t="s">
        <v>11417</v>
      </c>
      <c r="M4075" s="147"/>
    </row>
    <row r="4076">
      <c r="A4076" s="119">
        <v>2477.0</v>
      </c>
      <c r="B4076" s="120" t="s">
        <v>1685</v>
      </c>
      <c r="C4076" s="120" t="s">
        <v>435</v>
      </c>
      <c r="D4076" s="120"/>
      <c r="E4076" s="120" t="s">
        <v>1619</v>
      </c>
      <c r="F4076" s="121"/>
      <c r="G4076" s="121" t="s">
        <v>11783</v>
      </c>
      <c r="H4076" s="121" t="s">
        <v>11794</v>
      </c>
      <c r="I4076" s="121" t="s">
        <v>1588</v>
      </c>
      <c r="J4076" s="122" t="s">
        <v>11796</v>
      </c>
      <c r="K4076" s="123" t="s">
        <v>11419</v>
      </c>
      <c r="L4076" s="121" t="s">
        <v>11420</v>
      </c>
      <c r="M4076" s="147"/>
    </row>
    <row r="4077">
      <c r="A4077" s="119">
        <v>2507.0</v>
      </c>
      <c r="B4077" s="120" t="s">
        <v>1685</v>
      </c>
      <c r="C4077" s="120" t="s">
        <v>435</v>
      </c>
      <c r="D4077" s="120"/>
      <c r="E4077" s="120" t="s">
        <v>1619</v>
      </c>
      <c r="F4077" s="121"/>
      <c r="G4077" s="121" t="s">
        <v>11783</v>
      </c>
      <c r="H4077" s="121" t="s">
        <v>11794</v>
      </c>
      <c r="I4077" s="121" t="s">
        <v>1588</v>
      </c>
      <c r="J4077" s="122" t="s">
        <v>11797</v>
      </c>
      <c r="K4077" s="123" t="s">
        <v>11422</v>
      </c>
      <c r="L4077" s="121" t="s">
        <v>11423</v>
      </c>
      <c r="M4077" s="147"/>
    </row>
    <row r="4078">
      <c r="A4078" s="119">
        <v>2588.0</v>
      </c>
      <c r="B4078" s="120" t="s">
        <v>1685</v>
      </c>
      <c r="C4078" s="120" t="s">
        <v>435</v>
      </c>
      <c r="D4078" s="120"/>
      <c r="E4078" s="120" t="s">
        <v>1619</v>
      </c>
      <c r="F4078" s="121"/>
      <c r="G4078" s="121" t="s">
        <v>11783</v>
      </c>
      <c r="H4078" s="121" t="s">
        <v>11794</v>
      </c>
      <c r="I4078" s="121" t="s">
        <v>1588</v>
      </c>
      <c r="J4078" s="122" t="s">
        <v>11798</v>
      </c>
      <c r="K4078" s="123" t="s">
        <v>11425</v>
      </c>
      <c r="L4078" s="121" t="s">
        <v>11426</v>
      </c>
      <c r="M4078" s="147"/>
    </row>
    <row r="4079">
      <c r="A4079" s="119">
        <v>2619.0</v>
      </c>
      <c r="B4079" s="120" t="s">
        <v>1685</v>
      </c>
      <c r="C4079" s="120" t="s">
        <v>435</v>
      </c>
      <c r="D4079" s="120"/>
      <c r="E4079" s="120" t="s">
        <v>1619</v>
      </c>
      <c r="F4079" s="121"/>
      <c r="G4079" s="121" t="s">
        <v>11783</v>
      </c>
      <c r="H4079" s="121" t="s">
        <v>11794</v>
      </c>
      <c r="I4079" s="121" t="s">
        <v>1588</v>
      </c>
      <c r="J4079" s="122" t="s">
        <v>11799</v>
      </c>
      <c r="K4079" s="123" t="s">
        <v>11661</v>
      </c>
      <c r="L4079" s="121" t="s">
        <v>11662</v>
      </c>
      <c r="M4079" s="147"/>
    </row>
    <row r="4080">
      <c r="A4080" s="119">
        <v>2635.0</v>
      </c>
      <c r="B4080" s="120" t="s">
        <v>1685</v>
      </c>
      <c r="C4080" s="120" t="s">
        <v>435</v>
      </c>
      <c r="D4080" s="120"/>
      <c r="E4080" s="120" t="s">
        <v>1619</v>
      </c>
      <c r="F4080" s="121"/>
      <c r="G4080" s="121" t="s">
        <v>11783</v>
      </c>
      <c r="H4080" s="121" t="s">
        <v>11794</v>
      </c>
      <c r="I4080" s="121" t="s">
        <v>1588</v>
      </c>
      <c r="J4080" s="122" t="s">
        <v>11800</v>
      </c>
      <c r="K4080" s="123" t="s">
        <v>11428</v>
      </c>
      <c r="L4080" s="121" t="s">
        <v>11429</v>
      </c>
      <c r="M4080" s="147"/>
    </row>
    <row r="4081">
      <c r="A4081" s="126">
        <v>2803.0</v>
      </c>
      <c r="B4081" s="127" t="s">
        <v>1711</v>
      </c>
      <c r="C4081" s="127" t="s">
        <v>435</v>
      </c>
      <c r="D4081" s="127"/>
      <c r="E4081" s="127" t="s">
        <v>1619</v>
      </c>
      <c r="F4081" s="128"/>
      <c r="G4081" s="128" t="s">
        <v>11783</v>
      </c>
      <c r="H4081" s="128" t="s">
        <v>11794</v>
      </c>
      <c r="I4081" s="128" t="s">
        <v>1588</v>
      </c>
      <c r="J4081" s="129" t="s">
        <v>11801</v>
      </c>
      <c r="K4081" s="130" t="s">
        <v>11538</v>
      </c>
      <c r="L4081" s="128" t="s">
        <v>11539</v>
      </c>
      <c r="M4081" s="145"/>
    </row>
    <row r="4082">
      <c r="A4082" s="126">
        <v>2871.0</v>
      </c>
      <c r="B4082" s="127" t="s">
        <v>1711</v>
      </c>
      <c r="C4082" s="127" t="s">
        <v>435</v>
      </c>
      <c r="D4082" s="127"/>
      <c r="E4082" s="127" t="s">
        <v>1619</v>
      </c>
      <c r="F4082" s="128"/>
      <c r="G4082" s="128" t="s">
        <v>11783</v>
      </c>
      <c r="H4082" s="128" t="s">
        <v>11794</v>
      </c>
      <c r="I4082" s="128" t="s">
        <v>1588</v>
      </c>
      <c r="J4082" s="129" t="s">
        <v>11802</v>
      </c>
      <c r="K4082" s="130" t="s">
        <v>11301</v>
      </c>
      <c r="L4082" s="128" t="s">
        <v>11302</v>
      </c>
      <c r="M4082" s="145"/>
    </row>
    <row r="4083">
      <c r="A4083" s="119">
        <v>2558.0</v>
      </c>
      <c r="B4083" s="120" t="s">
        <v>1685</v>
      </c>
      <c r="C4083" s="120" t="s">
        <v>435</v>
      </c>
      <c r="D4083" s="120"/>
      <c r="E4083" s="120" t="s">
        <v>1619</v>
      </c>
      <c r="F4083" s="121"/>
      <c r="G4083" s="121" t="s">
        <v>11803</v>
      </c>
      <c r="H4083" s="121" t="s">
        <v>11804</v>
      </c>
      <c r="I4083" s="121" t="s">
        <v>1588</v>
      </c>
      <c r="J4083" s="122" t="s">
        <v>11805</v>
      </c>
      <c r="K4083" s="123" t="s">
        <v>11526</v>
      </c>
      <c r="L4083" s="121" t="s">
        <v>11527</v>
      </c>
      <c r="M4083" s="147"/>
    </row>
    <row r="4084">
      <c r="A4084" s="119">
        <v>2667.0</v>
      </c>
      <c r="B4084" s="120" t="s">
        <v>1685</v>
      </c>
      <c r="C4084" s="120" t="s">
        <v>435</v>
      </c>
      <c r="D4084" s="120"/>
      <c r="E4084" s="120" t="s">
        <v>1619</v>
      </c>
      <c r="F4084" s="121"/>
      <c r="G4084" s="121" t="s">
        <v>11803</v>
      </c>
      <c r="H4084" s="121" t="s">
        <v>11804</v>
      </c>
      <c r="I4084" s="121" t="s">
        <v>1588</v>
      </c>
      <c r="J4084" s="122" t="s">
        <v>11806</v>
      </c>
      <c r="K4084" s="123" t="s">
        <v>11529</v>
      </c>
      <c r="L4084" s="121" t="s">
        <v>11530</v>
      </c>
      <c r="M4084" s="147"/>
    </row>
    <row r="4085">
      <c r="A4085" s="126">
        <v>2742.0</v>
      </c>
      <c r="B4085" s="127" t="s">
        <v>1711</v>
      </c>
      <c r="C4085" s="127" t="s">
        <v>435</v>
      </c>
      <c r="D4085" s="127"/>
      <c r="E4085" s="127" t="s">
        <v>1619</v>
      </c>
      <c r="F4085" s="128"/>
      <c r="G4085" s="128" t="s">
        <v>11803</v>
      </c>
      <c r="H4085" s="128" t="s">
        <v>11804</v>
      </c>
      <c r="I4085" s="128" t="s">
        <v>1588</v>
      </c>
      <c r="J4085" s="129" t="s">
        <v>11807</v>
      </c>
      <c r="K4085" s="130" t="s">
        <v>11532</v>
      </c>
      <c r="L4085" s="128" t="s">
        <v>11533</v>
      </c>
      <c r="M4085" s="145"/>
    </row>
    <row r="4086">
      <c r="A4086" s="126">
        <v>2773.0</v>
      </c>
      <c r="B4086" s="127" t="s">
        <v>1711</v>
      </c>
      <c r="C4086" s="127" t="s">
        <v>435</v>
      </c>
      <c r="D4086" s="127"/>
      <c r="E4086" s="127" t="s">
        <v>1619</v>
      </c>
      <c r="F4086" s="128"/>
      <c r="G4086" s="128" t="s">
        <v>11803</v>
      </c>
      <c r="H4086" s="128" t="s">
        <v>11804</v>
      </c>
      <c r="I4086" s="128" t="s">
        <v>1588</v>
      </c>
      <c r="J4086" s="129" t="s">
        <v>11808</v>
      </c>
      <c r="K4086" s="130" t="s">
        <v>11535</v>
      </c>
      <c r="L4086" s="128" t="s">
        <v>11536</v>
      </c>
      <c r="M4086" s="145"/>
    </row>
    <row r="4087">
      <c r="A4087" s="119">
        <v>2447.0</v>
      </c>
      <c r="B4087" s="120" t="s">
        <v>1685</v>
      </c>
      <c r="C4087" s="120" t="s">
        <v>435</v>
      </c>
      <c r="D4087" s="120"/>
      <c r="E4087" s="120" t="s">
        <v>1619</v>
      </c>
      <c r="F4087" s="121"/>
      <c r="G4087" s="121" t="s">
        <v>11803</v>
      </c>
      <c r="H4087" s="121" t="s">
        <v>11809</v>
      </c>
      <c r="I4087" s="121" t="s">
        <v>1588</v>
      </c>
      <c r="J4087" s="122" t="s">
        <v>11810</v>
      </c>
      <c r="K4087" s="123" t="s">
        <v>11416</v>
      </c>
      <c r="L4087" s="121" t="s">
        <v>11417</v>
      </c>
      <c r="M4087" s="147"/>
    </row>
    <row r="4088">
      <c r="A4088" s="119">
        <v>2478.0</v>
      </c>
      <c r="B4088" s="120" t="s">
        <v>1685</v>
      </c>
      <c r="C4088" s="120" t="s">
        <v>435</v>
      </c>
      <c r="D4088" s="120"/>
      <c r="E4088" s="120" t="s">
        <v>1619</v>
      </c>
      <c r="F4088" s="121"/>
      <c r="G4088" s="121" t="s">
        <v>11803</v>
      </c>
      <c r="H4088" s="121" t="s">
        <v>11809</v>
      </c>
      <c r="I4088" s="121" t="s">
        <v>1588</v>
      </c>
      <c r="J4088" s="122" t="s">
        <v>11811</v>
      </c>
      <c r="K4088" s="123" t="s">
        <v>11419</v>
      </c>
      <c r="L4088" s="121" t="s">
        <v>11420</v>
      </c>
      <c r="M4088" s="147"/>
    </row>
    <row r="4089">
      <c r="A4089" s="119">
        <v>2508.0</v>
      </c>
      <c r="B4089" s="120" t="s">
        <v>1685</v>
      </c>
      <c r="C4089" s="120" t="s">
        <v>435</v>
      </c>
      <c r="D4089" s="120"/>
      <c r="E4089" s="120" t="s">
        <v>1619</v>
      </c>
      <c r="F4089" s="121"/>
      <c r="G4089" s="121" t="s">
        <v>11803</v>
      </c>
      <c r="H4089" s="121" t="s">
        <v>11809</v>
      </c>
      <c r="I4089" s="121" t="s">
        <v>1588</v>
      </c>
      <c r="J4089" s="122" t="s">
        <v>11812</v>
      </c>
      <c r="K4089" s="123" t="s">
        <v>11422</v>
      </c>
      <c r="L4089" s="121" t="s">
        <v>11423</v>
      </c>
      <c r="M4089" s="147"/>
    </row>
    <row r="4090">
      <c r="A4090" s="119">
        <v>2589.0</v>
      </c>
      <c r="B4090" s="120" t="s">
        <v>1685</v>
      </c>
      <c r="C4090" s="120" t="s">
        <v>435</v>
      </c>
      <c r="D4090" s="120"/>
      <c r="E4090" s="120" t="s">
        <v>1619</v>
      </c>
      <c r="F4090" s="121"/>
      <c r="G4090" s="121" t="s">
        <v>11803</v>
      </c>
      <c r="H4090" s="121" t="s">
        <v>11809</v>
      </c>
      <c r="I4090" s="121" t="s">
        <v>1588</v>
      </c>
      <c r="J4090" s="122" t="s">
        <v>11813</v>
      </c>
      <c r="K4090" s="123" t="s">
        <v>11425</v>
      </c>
      <c r="L4090" s="121" t="s">
        <v>11426</v>
      </c>
      <c r="M4090" s="147"/>
    </row>
    <row r="4091">
      <c r="A4091" s="119">
        <v>2620.0</v>
      </c>
      <c r="B4091" s="120" t="s">
        <v>1685</v>
      </c>
      <c r="C4091" s="120" t="s">
        <v>435</v>
      </c>
      <c r="D4091" s="120"/>
      <c r="E4091" s="120" t="s">
        <v>1619</v>
      </c>
      <c r="F4091" s="121"/>
      <c r="G4091" s="121" t="s">
        <v>11803</v>
      </c>
      <c r="H4091" s="121" t="s">
        <v>11809</v>
      </c>
      <c r="I4091" s="121" t="s">
        <v>1588</v>
      </c>
      <c r="J4091" s="122" t="s">
        <v>11814</v>
      </c>
      <c r="K4091" s="123" t="s">
        <v>11661</v>
      </c>
      <c r="L4091" s="121" t="s">
        <v>11662</v>
      </c>
      <c r="M4091" s="147"/>
    </row>
    <row r="4092">
      <c r="A4092" s="119">
        <v>2636.0</v>
      </c>
      <c r="B4092" s="120" t="s">
        <v>1685</v>
      </c>
      <c r="C4092" s="120" t="s">
        <v>435</v>
      </c>
      <c r="D4092" s="120"/>
      <c r="E4092" s="120" t="s">
        <v>1619</v>
      </c>
      <c r="F4092" s="121"/>
      <c r="G4092" s="121" t="s">
        <v>11803</v>
      </c>
      <c r="H4092" s="121" t="s">
        <v>11809</v>
      </c>
      <c r="I4092" s="121" t="s">
        <v>1588</v>
      </c>
      <c r="J4092" s="122" t="s">
        <v>11815</v>
      </c>
      <c r="K4092" s="123" t="s">
        <v>11428</v>
      </c>
      <c r="L4092" s="121" t="s">
        <v>11429</v>
      </c>
      <c r="M4092" s="147"/>
    </row>
    <row r="4093">
      <c r="A4093" s="126">
        <v>2804.0</v>
      </c>
      <c r="B4093" s="127" t="s">
        <v>1711</v>
      </c>
      <c r="C4093" s="127" t="s">
        <v>435</v>
      </c>
      <c r="D4093" s="127"/>
      <c r="E4093" s="127" t="s">
        <v>1619</v>
      </c>
      <c r="F4093" s="128"/>
      <c r="G4093" s="128" t="s">
        <v>11803</v>
      </c>
      <c r="H4093" s="128" t="s">
        <v>11809</v>
      </c>
      <c r="I4093" s="128" t="s">
        <v>1588</v>
      </c>
      <c r="J4093" s="129" t="s">
        <v>11816</v>
      </c>
      <c r="K4093" s="130" t="s">
        <v>11538</v>
      </c>
      <c r="L4093" s="128" t="s">
        <v>11539</v>
      </c>
      <c r="M4093" s="145"/>
    </row>
    <row r="4094">
      <c r="A4094" s="126">
        <v>2872.0</v>
      </c>
      <c r="B4094" s="127" t="s">
        <v>1711</v>
      </c>
      <c r="C4094" s="127" t="s">
        <v>435</v>
      </c>
      <c r="D4094" s="127"/>
      <c r="E4094" s="127" t="s">
        <v>1619</v>
      </c>
      <c r="F4094" s="128"/>
      <c r="G4094" s="128" t="s">
        <v>11803</v>
      </c>
      <c r="H4094" s="128" t="s">
        <v>11809</v>
      </c>
      <c r="I4094" s="128" t="s">
        <v>1588</v>
      </c>
      <c r="J4094" s="129" t="s">
        <v>11817</v>
      </c>
      <c r="K4094" s="130" t="s">
        <v>11301</v>
      </c>
      <c r="L4094" s="128" t="s">
        <v>11302</v>
      </c>
      <c r="M4094" s="145"/>
    </row>
    <row r="4095">
      <c r="A4095" s="119">
        <v>2556.0</v>
      </c>
      <c r="B4095" s="120" t="s">
        <v>1685</v>
      </c>
      <c r="C4095" s="120" t="s">
        <v>435</v>
      </c>
      <c r="D4095" s="120"/>
      <c r="E4095" s="120" t="s">
        <v>1619</v>
      </c>
      <c r="F4095" s="121"/>
      <c r="G4095" s="121" t="s">
        <v>11818</v>
      </c>
      <c r="H4095" s="121" t="s">
        <v>11819</v>
      </c>
      <c r="I4095" s="121" t="s">
        <v>1588</v>
      </c>
      <c r="J4095" s="122" t="s">
        <v>11820</v>
      </c>
      <c r="K4095" s="123" t="s">
        <v>11526</v>
      </c>
      <c r="L4095" s="121" t="s">
        <v>11527</v>
      </c>
      <c r="M4095" s="147"/>
    </row>
    <row r="4096">
      <c r="A4096" s="119">
        <v>2665.0</v>
      </c>
      <c r="B4096" s="120" t="s">
        <v>1685</v>
      </c>
      <c r="C4096" s="120" t="s">
        <v>435</v>
      </c>
      <c r="D4096" s="120"/>
      <c r="E4096" s="120" t="s">
        <v>1619</v>
      </c>
      <c r="F4096" s="121"/>
      <c r="G4096" s="121" t="s">
        <v>11818</v>
      </c>
      <c r="H4096" s="121" t="s">
        <v>11819</v>
      </c>
      <c r="I4096" s="121" t="s">
        <v>1588</v>
      </c>
      <c r="J4096" s="122" t="s">
        <v>11821</v>
      </c>
      <c r="K4096" s="123" t="s">
        <v>11529</v>
      </c>
      <c r="L4096" s="121" t="s">
        <v>11530</v>
      </c>
      <c r="M4096" s="147"/>
    </row>
    <row r="4097">
      <c r="A4097" s="126">
        <v>2740.0</v>
      </c>
      <c r="B4097" s="127" t="s">
        <v>1711</v>
      </c>
      <c r="C4097" s="127" t="s">
        <v>435</v>
      </c>
      <c r="D4097" s="127"/>
      <c r="E4097" s="127" t="s">
        <v>1619</v>
      </c>
      <c r="F4097" s="128"/>
      <c r="G4097" s="128" t="s">
        <v>11818</v>
      </c>
      <c r="H4097" s="128" t="s">
        <v>11819</v>
      </c>
      <c r="I4097" s="128" t="s">
        <v>1588</v>
      </c>
      <c r="J4097" s="129" t="s">
        <v>11822</v>
      </c>
      <c r="K4097" s="130" t="s">
        <v>11532</v>
      </c>
      <c r="L4097" s="128" t="s">
        <v>11533</v>
      </c>
      <c r="M4097" s="145"/>
    </row>
    <row r="4098">
      <c r="A4098" s="126">
        <v>2771.0</v>
      </c>
      <c r="B4098" s="127" t="s">
        <v>1711</v>
      </c>
      <c r="C4098" s="127" t="s">
        <v>435</v>
      </c>
      <c r="D4098" s="127"/>
      <c r="E4098" s="127" t="s">
        <v>1619</v>
      </c>
      <c r="F4098" s="128"/>
      <c r="G4098" s="128" t="s">
        <v>11818</v>
      </c>
      <c r="H4098" s="128" t="s">
        <v>11819</v>
      </c>
      <c r="I4098" s="128" t="s">
        <v>1588</v>
      </c>
      <c r="J4098" s="129" t="s">
        <v>11823</v>
      </c>
      <c r="K4098" s="130" t="s">
        <v>11535</v>
      </c>
      <c r="L4098" s="128" t="s">
        <v>11536</v>
      </c>
      <c r="M4098" s="145"/>
    </row>
    <row r="4099">
      <c r="A4099" s="119">
        <v>2445.0</v>
      </c>
      <c r="B4099" s="120" t="s">
        <v>1685</v>
      </c>
      <c r="C4099" s="120" t="s">
        <v>435</v>
      </c>
      <c r="D4099" s="120"/>
      <c r="E4099" s="120" t="s">
        <v>1619</v>
      </c>
      <c r="F4099" s="121"/>
      <c r="G4099" s="121" t="s">
        <v>11818</v>
      </c>
      <c r="H4099" s="121" t="s">
        <v>11824</v>
      </c>
      <c r="I4099" s="121" t="s">
        <v>1588</v>
      </c>
      <c r="J4099" s="122" t="s">
        <v>11825</v>
      </c>
      <c r="K4099" s="123" t="s">
        <v>11416</v>
      </c>
      <c r="L4099" s="121" t="s">
        <v>11417</v>
      </c>
      <c r="M4099" s="147"/>
    </row>
    <row r="4100">
      <c r="A4100" s="119">
        <v>2476.0</v>
      </c>
      <c r="B4100" s="120" t="s">
        <v>1685</v>
      </c>
      <c r="C4100" s="120" t="s">
        <v>435</v>
      </c>
      <c r="D4100" s="120"/>
      <c r="E4100" s="120" t="s">
        <v>1619</v>
      </c>
      <c r="F4100" s="121"/>
      <c r="G4100" s="121" t="s">
        <v>11818</v>
      </c>
      <c r="H4100" s="121" t="s">
        <v>11824</v>
      </c>
      <c r="I4100" s="121" t="s">
        <v>1588</v>
      </c>
      <c r="J4100" s="122" t="s">
        <v>11826</v>
      </c>
      <c r="K4100" s="123" t="s">
        <v>11419</v>
      </c>
      <c r="L4100" s="121" t="s">
        <v>11420</v>
      </c>
      <c r="M4100" s="147"/>
    </row>
    <row r="4101">
      <c r="A4101" s="119">
        <v>2506.0</v>
      </c>
      <c r="B4101" s="120" t="s">
        <v>1685</v>
      </c>
      <c r="C4101" s="120" t="s">
        <v>435</v>
      </c>
      <c r="D4101" s="120"/>
      <c r="E4101" s="120" t="s">
        <v>1619</v>
      </c>
      <c r="F4101" s="121"/>
      <c r="G4101" s="121" t="s">
        <v>11818</v>
      </c>
      <c r="H4101" s="121" t="s">
        <v>11824</v>
      </c>
      <c r="I4101" s="121" t="s">
        <v>1588</v>
      </c>
      <c r="J4101" s="122" t="s">
        <v>11827</v>
      </c>
      <c r="K4101" s="123" t="s">
        <v>11422</v>
      </c>
      <c r="L4101" s="121" t="s">
        <v>11423</v>
      </c>
      <c r="M4101" s="147"/>
    </row>
    <row r="4102">
      <c r="A4102" s="119">
        <v>2587.0</v>
      </c>
      <c r="B4102" s="120" t="s">
        <v>1685</v>
      </c>
      <c r="C4102" s="120" t="s">
        <v>435</v>
      </c>
      <c r="D4102" s="120"/>
      <c r="E4102" s="120" t="s">
        <v>1619</v>
      </c>
      <c r="F4102" s="121"/>
      <c r="G4102" s="121" t="s">
        <v>11818</v>
      </c>
      <c r="H4102" s="121" t="s">
        <v>11824</v>
      </c>
      <c r="I4102" s="121" t="s">
        <v>1588</v>
      </c>
      <c r="J4102" s="122" t="s">
        <v>11828</v>
      </c>
      <c r="K4102" s="123" t="s">
        <v>11425</v>
      </c>
      <c r="L4102" s="121" t="s">
        <v>11426</v>
      </c>
      <c r="M4102" s="147"/>
    </row>
    <row r="4103">
      <c r="A4103" s="119">
        <v>2618.0</v>
      </c>
      <c r="B4103" s="120" t="s">
        <v>1685</v>
      </c>
      <c r="C4103" s="120" t="s">
        <v>435</v>
      </c>
      <c r="D4103" s="120"/>
      <c r="E4103" s="120" t="s">
        <v>1619</v>
      </c>
      <c r="F4103" s="121"/>
      <c r="G4103" s="121" t="s">
        <v>11818</v>
      </c>
      <c r="H4103" s="121" t="s">
        <v>11824</v>
      </c>
      <c r="I4103" s="121" t="s">
        <v>1588</v>
      </c>
      <c r="J4103" s="122" t="s">
        <v>11829</v>
      </c>
      <c r="K4103" s="123" t="s">
        <v>11661</v>
      </c>
      <c r="L4103" s="121" t="s">
        <v>11662</v>
      </c>
      <c r="M4103" s="147"/>
    </row>
    <row r="4104">
      <c r="A4104" s="119">
        <v>2634.0</v>
      </c>
      <c r="B4104" s="120" t="s">
        <v>1685</v>
      </c>
      <c r="C4104" s="120" t="s">
        <v>435</v>
      </c>
      <c r="D4104" s="120"/>
      <c r="E4104" s="120" t="s">
        <v>1619</v>
      </c>
      <c r="F4104" s="121"/>
      <c r="G4104" s="121" t="s">
        <v>11818</v>
      </c>
      <c r="H4104" s="121" t="s">
        <v>11824</v>
      </c>
      <c r="I4104" s="121" t="s">
        <v>1588</v>
      </c>
      <c r="J4104" s="122" t="s">
        <v>11830</v>
      </c>
      <c r="K4104" s="123" t="s">
        <v>11428</v>
      </c>
      <c r="L4104" s="121" t="s">
        <v>11429</v>
      </c>
      <c r="M4104" s="147"/>
    </row>
    <row r="4105">
      <c r="A4105" s="126">
        <v>2802.0</v>
      </c>
      <c r="B4105" s="127" t="s">
        <v>1711</v>
      </c>
      <c r="C4105" s="127" t="s">
        <v>435</v>
      </c>
      <c r="D4105" s="127"/>
      <c r="E4105" s="127" t="s">
        <v>1619</v>
      </c>
      <c r="F4105" s="128"/>
      <c r="G4105" s="128" t="s">
        <v>11818</v>
      </c>
      <c r="H4105" s="128" t="s">
        <v>11824</v>
      </c>
      <c r="I4105" s="128" t="s">
        <v>1588</v>
      </c>
      <c r="J4105" s="129" t="s">
        <v>11831</v>
      </c>
      <c r="K4105" s="130" t="s">
        <v>11538</v>
      </c>
      <c r="L4105" s="128" t="s">
        <v>11539</v>
      </c>
      <c r="M4105" s="145"/>
    </row>
    <row r="4106">
      <c r="A4106" s="126">
        <v>2870.0</v>
      </c>
      <c r="B4106" s="127" t="s">
        <v>1711</v>
      </c>
      <c r="C4106" s="127" t="s">
        <v>435</v>
      </c>
      <c r="D4106" s="127"/>
      <c r="E4106" s="127" t="s">
        <v>1619</v>
      </c>
      <c r="F4106" s="128"/>
      <c r="G4106" s="128" t="s">
        <v>11818</v>
      </c>
      <c r="H4106" s="128" t="s">
        <v>11824</v>
      </c>
      <c r="I4106" s="128" t="s">
        <v>1588</v>
      </c>
      <c r="J4106" s="129" t="s">
        <v>11832</v>
      </c>
      <c r="K4106" s="130" t="s">
        <v>11301</v>
      </c>
      <c r="L4106" s="128" t="s">
        <v>11302</v>
      </c>
      <c r="M4106" s="145"/>
    </row>
    <row r="4107">
      <c r="A4107" s="119">
        <v>2555.0</v>
      </c>
      <c r="B4107" s="120" t="s">
        <v>1685</v>
      </c>
      <c r="C4107" s="120" t="s">
        <v>435</v>
      </c>
      <c r="D4107" s="120"/>
      <c r="E4107" s="120" t="s">
        <v>1619</v>
      </c>
      <c r="F4107" s="121"/>
      <c r="G4107" s="121" t="s">
        <v>11833</v>
      </c>
      <c r="H4107" s="121" t="s">
        <v>11834</v>
      </c>
      <c r="I4107" s="121" t="s">
        <v>1588</v>
      </c>
      <c r="J4107" s="122" t="s">
        <v>11835</v>
      </c>
      <c r="K4107" s="123" t="s">
        <v>11526</v>
      </c>
      <c r="L4107" s="121" t="s">
        <v>11527</v>
      </c>
      <c r="M4107" s="147"/>
    </row>
    <row r="4108">
      <c r="A4108" s="119">
        <v>2664.0</v>
      </c>
      <c r="B4108" s="120" t="s">
        <v>1685</v>
      </c>
      <c r="C4108" s="120" t="s">
        <v>435</v>
      </c>
      <c r="D4108" s="120"/>
      <c r="E4108" s="120" t="s">
        <v>1619</v>
      </c>
      <c r="F4108" s="121"/>
      <c r="G4108" s="121" t="s">
        <v>11833</v>
      </c>
      <c r="H4108" s="121" t="s">
        <v>11834</v>
      </c>
      <c r="I4108" s="121" t="s">
        <v>1588</v>
      </c>
      <c r="J4108" s="122" t="s">
        <v>11836</v>
      </c>
      <c r="K4108" s="123" t="s">
        <v>11529</v>
      </c>
      <c r="L4108" s="121" t="s">
        <v>11530</v>
      </c>
      <c r="M4108" s="147"/>
    </row>
    <row r="4109">
      <c r="A4109" s="126">
        <v>2739.0</v>
      </c>
      <c r="B4109" s="127" t="s">
        <v>1711</v>
      </c>
      <c r="C4109" s="127" t="s">
        <v>435</v>
      </c>
      <c r="D4109" s="127"/>
      <c r="E4109" s="127" t="s">
        <v>1619</v>
      </c>
      <c r="F4109" s="128"/>
      <c r="G4109" s="128" t="s">
        <v>11833</v>
      </c>
      <c r="H4109" s="128" t="s">
        <v>11834</v>
      </c>
      <c r="I4109" s="128" t="s">
        <v>1588</v>
      </c>
      <c r="J4109" s="129" t="s">
        <v>11837</v>
      </c>
      <c r="K4109" s="130" t="s">
        <v>11532</v>
      </c>
      <c r="L4109" s="128" t="s">
        <v>11533</v>
      </c>
      <c r="M4109" s="145"/>
    </row>
    <row r="4110">
      <c r="A4110" s="126">
        <v>2770.0</v>
      </c>
      <c r="B4110" s="127" t="s">
        <v>1711</v>
      </c>
      <c r="C4110" s="127" t="s">
        <v>435</v>
      </c>
      <c r="D4110" s="127"/>
      <c r="E4110" s="127" t="s">
        <v>1619</v>
      </c>
      <c r="F4110" s="128"/>
      <c r="G4110" s="128" t="s">
        <v>11833</v>
      </c>
      <c r="H4110" s="128" t="s">
        <v>11834</v>
      </c>
      <c r="I4110" s="128" t="s">
        <v>1588</v>
      </c>
      <c r="J4110" s="129" t="s">
        <v>11838</v>
      </c>
      <c r="K4110" s="130" t="s">
        <v>11535</v>
      </c>
      <c r="L4110" s="128" t="s">
        <v>11536</v>
      </c>
      <c r="M4110" s="145"/>
    </row>
    <row r="4111">
      <c r="A4111" s="119">
        <v>2444.0</v>
      </c>
      <c r="B4111" s="120" t="s">
        <v>1685</v>
      </c>
      <c r="C4111" s="120" t="s">
        <v>435</v>
      </c>
      <c r="D4111" s="120"/>
      <c r="E4111" s="120" t="s">
        <v>1619</v>
      </c>
      <c r="F4111" s="121"/>
      <c r="G4111" s="121" t="s">
        <v>11833</v>
      </c>
      <c r="H4111" s="121" t="s">
        <v>11839</v>
      </c>
      <c r="I4111" s="121" t="s">
        <v>1588</v>
      </c>
      <c r="J4111" s="122" t="s">
        <v>11840</v>
      </c>
      <c r="K4111" s="123" t="s">
        <v>11416</v>
      </c>
      <c r="L4111" s="121" t="s">
        <v>11417</v>
      </c>
      <c r="M4111" s="147"/>
    </row>
    <row r="4112">
      <c r="A4112" s="119">
        <v>2475.0</v>
      </c>
      <c r="B4112" s="120" t="s">
        <v>1685</v>
      </c>
      <c r="C4112" s="120" t="s">
        <v>435</v>
      </c>
      <c r="D4112" s="120"/>
      <c r="E4112" s="120" t="s">
        <v>1619</v>
      </c>
      <c r="F4112" s="121"/>
      <c r="G4112" s="121" t="s">
        <v>11833</v>
      </c>
      <c r="H4112" s="121" t="s">
        <v>11839</v>
      </c>
      <c r="I4112" s="121" t="s">
        <v>1588</v>
      </c>
      <c r="J4112" s="122" t="s">
        <v>11841</v>
      </c>
      <c r="K4112" s="123" t="s">
        <v>11419</v>
      </c>
      <c r="L4112" s="121" t="s">
        <v>11420</v>
      </c>
      <c r="M4112" s="147"/>
    </row>
    <row r="4113">
      <c r="A4113" s="119">
        <v>2505.0</v>
      </c>
      <c r="B4113" s="120" t="s">
        <v>1685</v>
      </c>
      <c r="C4113" s="120" t="s">
        <v>435</v>
      </c>
      <c r="D4113" s="120"/>
      <c r="E4113" s="120" t="s">
        <v>1619</v>
      </c>
      <c r="F4113" s="121"/>
      <c r="G4113" s="121" t="s">
        <v>11833</v>
      </c>
      <c r="H4113" s="121" t="s">
        <v>11839</v>
      </c>
      <c r="I4113" s="121" t="s">
        <v>1588</v>
      </c>
      <c r="J4113" s="122" t="s">
        <v>11842</v>
      </c>
      <c r="K4113" s="123" t="s">
        <v>11422</v>
      </c>
      <c r="L4113" s="121" t="s">
        <v>11423</v>
      </c>
      <c r="M4113" s="147"/>
    </row>
    <row r="4114">
      <c r="A4114" s="119">
        <v>2586.0</v>
      </c>
      <c r="B4114" s="120" t="s">
        <v>1685</v>
      </c>
      <c r="C4114" s="120" t="s">
        <v>435</v>
      </c>
      <c r="D4114" s="120"/>
      <c r="E4114" s="120" t="s">
        <v>1619</v>
      </c>
      <c r="F4114" s="121"/>
      <c r="G4114" s="121" t="s">
        <v>11833</v>
      </c>
      <c r="H4114" s="121" t="s">
        <v>11839</v>
      </c>
      <c r="I4114" s="121" t="s">
        <v>1588</v>
      </c>
      <c r="J4114" s="122" t="s">
        <v>11843</v>
      </c>
      <c r="K4114" s="123" t="s">
        <v>11425</v>
      </c>
      <c r="L4114" s="121" t="s">
        <v>11426</v>
      </c>
      <c r="M4114" s="147"/>
    </row>
    <row r="4115">
      <c r="A4115" s="119">
        <v>2617.0</v>
      </c>
      <c r="B4115" s="120" t="s">
        <v>1685</v>
      </c>
      <c r="C4115" s="120" t="s">
        <v>435</v>
      </c>
      <c r="D4115" s="120"/>
      <c r="E4115" s="120" t="s">
        <v>1619</v>
      </c>
      <c r="F4115" s="121"/>
      <c r="G4115" s="121" t="s">
        <v>11833</v>
      </c>
      <c r="H4115" s="121" t="s">
        <v>11839</v>
      </c>
      <c r="I4115" s="121" t="s">
        <v>1588</v>
      </c>
      <c r="J4115" s="122" t="s">
        <v>11844</v>
      </c>
      <c r="K4115" s="123" t="s">
        <v>11661</v>
      </c>
      <c r="L4115" s="121" t="s">
        <v>11662</v>
      </c>
      <c r="M4115" s="147"/>
    </row>
    <row r="4116">
      <c r="A4116" s="119">
        <v>2633.0</v>
      </c>
      <c r="B4116" s="120" t="s">
        <v>1685</v>
      </c>
      <c r="C4116" s="120" t="s">
        <v>435</v>
      </c>
      <c r="D4116" s="120"/>
      <c r="E4116" s="120" t="s">
        <v>1619</v>
      </c>
      <c r="F4116" s="121"/>
      <c r="G4116" s="121" t="s">
        <v>11833</v>
      </c>
      <c r="H4116" s="121" t="s">
        <v>11839</v>
      </c>
      <c r="I4116" s="121" t="s">
        <v>1588</v>
      </c>
      <c r="J4116" s="122" t="s">
        <v>11845</v>
      </c>
      <c r="K4116" s="123" t="s">
        <v>11428</v>
      </c>
      <c r="L4116" s="121" t="s">
        <v>11429</v>
      </c>
      <c r="M4116" s="147"/>
    </row>
    <row r="4117">
      <c r="A4117" s="119">
        <v>2697.0</v>
      </c>
      <c r="B4117" s="120" t="s">
        <v>1685</v>
      </c>
      <c r="C4117" s="120" t="s">
        <v>435</v>
      </c>
      <c r="D4117" s="120"/>
      <c r="E4117" s="120" t="s">
        <v>1619</v>
      </c>
      <c r="F4117" s="121"/>
      <c r="G4117" s="121" t="s">
        <v>11833</v>
      </c>
      <c r="H4117" s="121" t="s">
        <v>11839</v>
      </c>
      <c r="I4117" s="121" t="s">
        <v>1588</v>
      </c>
      <c r="J4117" s="122" t="s">
        <v>11846</v>
      </c>
      <c r="K4117" s="123" t="s">
        <v>11305</v>
      </c>
      <c r="L4117" s="121" t="s">
        <v>11306</v>
      </c>
      <c r="M4117" s="147"/>
    </row>
    <row r="4118">
      <c r="A4118" s="126">
        <v>2801.0</v>
      </c>
      <c r="B4118" s="127" t="s">
        <v>1711</v>
      </c>
      <c r="C4118" s="127" t="s">
        <v>435</v>
      </c>
      <c r="D4118" s="127"/>
      <c r="E4118" s="127" t="s">
        <v>1619</v>
      </c>
      <c r="F4118" s="128"/>
      <c r="G4118" s="128" t="s">
        <v>11833</v>
      </c>
      <c r="H4118" s="128" t="s">
        <v>11839</v>
      </c>
      <c r="I4118" s="128" t="s">
        <v>1588</v>
      </c>
      <c r="J4118" s="129" t="s">
        <v>11847</v>
      </c>
      <c r="K4118" s="130" t="s">
        <v>11538</v>
      </c>
      <c r="L4118" s="128" t="s">
        <v>11539</v>
      </c>
      <c r="M4118" s="145"/>
    </row>
    <row r="4119">
      <c r="A4119" s="126">
        <v>2834.0</v>
      </c>
      <c r="B4119" s="127" t="s">
        <v>1711</v>
      </c>
      <c r="C4119" s="127" t="s">
        <v>435</v>
      </c>
      <c r="D4119" s="127"/>
      <c r="E4119" s="127" t="s">
        <v>1619</v>
      </c>
      <c r="F4119" s="128"/>
      <c r="G4119" s="128" t="s">
        <v>11833</v>
      </c>
      <c r="H4119" s="128" t="s">
        <v>11839</v>
      </c>
      <c r="I4119" s="128" t="s">
        <v>1588</v>
      </c>
      <c r="J4119" s="129" t="s">
        <v>11848</v>
      </c>
      <c r="K4119" s="130" t="s">
        <v>11308</v>
      </c>
      <c r="L4119" s="128" t="s">
        <v>11309</v>
      </c>
      <c r="M4119" s="145"/>
    </row>
    <row r="4120">
      <c r="A4120" s="126">
        <v>2869.0</v>
      </c>
      <c r="B4120" s="127" t="s">
        <v>1711</v>
      </c>
      <c r="C4120" s="127" t="s">
        <v>435</v>
      </c>
      <c r="D4120" s="127"/>
      <c r="E4120" s="127" t="s">
        <v>1619</v>
      </c>
      <c r="F4120" s="128"/>
      <c r="G4120" s="128" t="s">
        <v>11833</v>
      </c>
      <c r="H4120" s="128" t="s">
        <v>11839</v>
      </c>
      <c r="I4120" s="128" t="s">
        <v>1588</v>
      </c>
      <c r="J4120" s="129" t="s">
        <v>11849</v>
      </c>
      <c r="K4120" s="130" t="s">
        <v>11301</v>
      </c>
      <c r="L4120" s="128" t="s">
        <v>11302</v>
      </c>
      <c r="M4120" s="145"/>
    </row>
    <row r="4121">
      <c r="A4121" s="126">
        <v>2901.0</v>
      </c>
      <c r="B4121" s="127" t="s">
        <v>1711</v>
      </c>
      <c r="C4121" s="127" t="s">
        <v>435</v>
      </c>
      <c r="D4121" s="127"/>
      <c r="E4121" s="127" t="s">
        <v>1619</v>
      </c>
      <c r="F4121" s="128"/>
      <c r="G4121" s="128" t="s">
        <v>11850</v>
      </c>
      <c r="H4121" s="128" t="s">
        <v>11839</v>
      </c>
      <c r="I4121" s="128" t="s">
        <v>1588</v>
      </c>
      <c r="J4121" s="129" t="s">
        <v>11851</v>
      </c>
      <c r="K4121" s="130" t="s">
        <v>11311</v>
      </c>
      <c r="L4121" s="128" t="s">
        <v>11312</v>
      </c>
      <c r="M4121" s="145"/>
    </row>
    <row r="4122">
      <c r="A4122" s="119">
        <v>2559.0</v>
      </c>
      <c r="B4122" s="120" t="s">
        <v>1685</v>
      </c>
      <c r="C4122" s="120" t="s">
        <v>435</v>
      </c>
      <c r="D4122" s="120"/>
      <c r="E4122" s="120" t="s">
        <v>1619</v>
      </c>
      <c r="F4122" s="121"/>
      <c r="G4122" s="121" t="s">
        <v>11852</v>
      </c>
      <c r="H4122" s="121" t="s">
        <v>11853</v>
      </c>
      <c r="I4122" s="121" t="s">
        <v>1588</v>
      </c>
      <c r="J4122" s="122" t="s">
        <v>11854</v>
      </c>
      <c r="K4122" s="123" t="s">
        <v>11526</v>
      </c>
      <c r="L4122" s="121" t="s">
        <v>11527</v>
      </c>
      <c r="M4122" s="147"/>
    </row>
    <row r="4123">
      <c r="A4123" s="119">
        <v>2668.0</v>
      </c>
      <c r="B4123" s="120" t="s">
        <v>1685</v>
      </c>
      <c r="C4123" s="120" t="s">
        <v>435</v>
      </c>
      <c r="D4123" s="120"/>
      <c r="E4123" s="120" t="s">
        <v>1619</v>
      </c>
      <c r="F4123" s="121"/>
      <c r="G4123" s="121" t="s">
        <v>11852</v>
      </c>
      <c r="H4123" s="121" t="s">
        <v>11853</v>
      </c>
      <c r="I4123" s="121" t="s">
        <v>1588</v>
      </c>
      <c r="J4123" s="122" t="s">
        <v>11855</v>
      </c>
      <c r="K4123" s="123" t="s">
        <v>11529</v>
      </c>
      <c r="L4123" s="121" t="s">
        <v>11530</v>
      </c>
      <c r="M4123" s="147"/>
    </row>
    <row r="4124">
      <c r="A4124" s="126">
        <v>2743.0</v>
      </c>
      <c r="B4124" s="127" t="s">
        <v>1711</v>
      </c>
      <c r="C4124" s="127" t="s">
        <v>435</v>
      </c>
      <c r="D4124" s="127"/>
      <c r="E4124" s="127" t="s">
        <v>1619</v>
      </c>
      <c r="F4124" s="128"/>
      <c r="G4124" s="128" t="s">
        <v>11852</v>
      </c>
      <c r="H4124" s="128" t="s">
        <v>11853</v>
      </c>
      <c r="I4124" s="128" t="s">
        <v>1588</v>
      </c>
      <c r="J4124" s="129" t="s">
        <v>11856</v>
      </c>
      <c r="K4124" s="130" t="s">
        <v>11532</v>
      </c>
      <c r="L4124" s="128" t="s">
        <v>11533</v>
      </c>
      <c r="M4124" s="145"/>
    </row>
    <row r="4125">
      <c r="A4125" s="126">
        <v>2774.0</v>
      </c>
      <c r="B4125" s="127" t="s">
        <v>1711</v>
      </c>
      <c r="C4125" s="127" t="s">
        <v>435</v>
      </c>
      <c r="D4125" s="127"/>
      <c r="E4125" s="127" t="s">
        <v>1619</v>
      </c>
      <c r="F4125" s="128"/>
      <c r="G4125" s="128" t="s">
        <v>11852</v>
      </c>
      <c r="H4125" s="128" t="s">
        <v>11853</v>
      </c>
      <c r="I4125" s="128" t="s">
        <v>1588</v>
      </c>
      <c r="J4125" s="129" t="s">
        <v>11857</v>
      </c>
      <c r="K4125" s="130" t="s">
        <v>11535</v>
      </c>
      <c r="L4125" s="128" t="s">
        <v>11536</v>
      </c>
      <c r="M4125" s="145"/>
    </row>
    <row r="4126">
      <c r="A4126" s="119">
        <v>2448.0</v>
      </c>
      <c r="B4126" s="120" t="s">
        <v>1685</v>
      </c>
      <c r="C4126" s="120" t="s">
        <v>435</v>
      </c>
      <c r="D4126" s="120"/>
      <c r="E4126" s="120" t="s">
        <v>1619</v>
      </c>
      <c r="F4126" s="121"/>
      <c r="G4126" s="121" t="s">
        <v>11852</v>
      </c>
      <c r="H4126" s="121" t="s">
        <v>11858</v>
      </c>
      <c r="I4126" s="121" t="s">
        <v>1588</v>
      </c>
      <c r="J4126" s="122" t="s">
        <v>11859</v>
      </c>
      <c r="K4126" s="123" t="s">
        <v>11416</v>
      </c>
      <c r="L4126" s="121" t="s">
        <v>11417</v>
      </c>
      <c r="M4126" s="147"/>
    </row>
    <row r="4127">
      <c r="A4127" s="119">
        <v>2479.0</v>
      </c>
      <c r="B4127" s="120" t="s">
        <v>1685</v>
      </c>
      <c r="C4127" s="120" t="s">
        <v>435</v>
      </c>
      <c r="D4127" s="120"/>
      <c r="E4127" s="120" t="s">
        <v>1619</v>
      </c>
      <c r="F4127" s="121"/>
      <c r="G4127" s="121" t="s">
        <v>11852</v>
      </c>
      <c r="H4127" s="121" t="s">
        <v>11858</v>
      </c>
      <c r="I4127" s="121" t="s">
        <v>1588</v>
      </c>
      <c r="J4127" s="122" t="s">
        <v>11860</v>
      </c>
      <c r="K4127" s="123" t="s">
        <v>11419</v>
      </c>
      <c r="L4127" s="121" t="s">
        <v>11420</v>
      </c>
      <c r="M4127" s="147"/>
    </row>
    <row r="4128">
      <c r="A4128" s="119">
        <v>2509.0</v>
      </c>
      <c r="B4128" s="120" t="s">
        <v>1685</v>
      </c>
      <c r="C4128" s="120" t="s">
        <v>435</v>
      </c>
      <c r="D4128" s="120"/>
      <c r="E4128" s="120" t="s">
        <v>1619</v>
      </c>
      <c r="F4128" s="121"/>
      <c r="G4128" s="121" t="s">
        <v>11852</v>
      </c>
      <c r="H4128" s="121" t="s">
        <v>11858</v>
      </c>
      <c r="I4128" s="121" t="s">
        <v>1588</v>
      </c>
      <c r="J4128" s="122" t="s">
        <v>11861</v>
      </c>
      <c r="K4128" s="123" t="s">
        <v>11422</v>
      </c>
      <c r="L4128" s="121" t="s">
        <v>11423</v>
      </c>
      <c r="M4128" s="147"/>
    </row>
    <row r="4129">
      <c r="A4129" s="119">
        <v>2590.0</v>
      </c>
      <c r="B4129" s="120" t="s">
        <v>1685</v>
      </c>
      <c r="C4129" s="120" t="s">
        <v>435</v>
      </c>
      <c r="D4129" s="120"/>
      <c r="E4129" s="120" t="s">
        <v>1619</v>
      </c>
      <c r="F4129" s="121"/>
      <c r="G4129" s="121" t="s">
        <v>11852</v>
      </c>
      <c r="H4129" s="121" t="s">
        <v>11858</v>
      </c>
      <c r="I4129" s="121" t="s">
        <v>1588</v>
      </c>
      <c r="J4129" s="122" t="s">
        <v>11862</v>
      </c>
      <c r="K4129" s="123" t="s">
        <v>11425</v>
      </c>
      <c r="L4129" s="121" t="s">
        <v>11426</v>
      </c>
      <c r="M4129" s="147"/>
    </row>
    <row r="4130">
      <c r="A4130" s="119">
        <v>2621.0</v>
      </c>
      <c r="B4130" s="120" t="s">
        <v>1685</v>
      </c>
      <c r="C4130" s="120" t="s">
        <v>435</v>
      </c>
      <c r="D4130" s="120"/>
      <c r="E4130" s="120" t="s">
        <v>1619</v>
      </c>
      <c r="F4130" s="121"/>
      <c r="G4130" s="121" t="s">
        <v>11852</v>
      </c>
      <c r="H4130" s="121" t="s">
        <v>11858</v>
      </c>
      <c r="I4130" s="121" t="s">
        <v>1588</v>
      </c>
      <c r="J4130" s="122" t="s">
        <v>11863</v>
      </c>
      <c r="K4130" s="123" t="s">
        <v>11661</v>
      </c>
      <c r="L4130" s="121" t="s">
        <v>11662</v>
      </c>
      <c r="M4130" s="147"/>
    </row>
    <row r="4131">
      <c r="A4131" s="119">
        <v>2637.0</v>
      </c>
      <c r="B4131" s="120" t="s">
        <v>1685</v>
      </c>
      <c r="C4131" s="120" t="s">
        <v>435</v>
      </c>
      <c r="D4131" s="120"/>
      <c r="E4131" s="120" t="s">
        <v>1619</v>
      </c>
      <c r="F4131" s="121"/>
      <c r="G4131" s="121" t="s">
        <v>11852</v>
      </c>
      <c r="H4131" s="121" t="s">
        <v>11858</v>
      </c>
      <c r="I4131" s="121" t="s">
        <v>1588</v>
      </c>
      <c r="J4131" s="122" t="s">
        <v>11864</v>
      </c>
      <c r="K4131" s="123" t="s">
        <v>11428</v>
      </c>
      <c r="L4131" s="121" t="s">
        <v>11429</v>
      </c>
      <c r="M4131" s="147"/>
    </row>
    <row r="4132">
      <c r="A4132" s="126">
        <v>2805.0</v>
      </c>
      <c r="B4132" s="127" t="s">
        <v>1711</v>
      </c>
      <c r="C4132" s="127" t="s">
        <v>435</v>
      </c>
      <c r="D4132" s="127"/>
      <c r="E4132" s="127" t="s">
        <v>1619</v>
      </c>
      <c r="F4132" s="128"/>
      <c r="G4132" s="128" t="s">
        <v>11852</v>
      </c>
      <c r="H4132" s="128" t="s">
        <v>11858</v>
      </c>
      <c r="I4132" s="128" t="s">
        <v>1588</v>
      </c>
      <c r="J4132" s="129" t="s">
        <v>11865</v>
      </c>
      <c r="K4132" s="130" t="s">
        <v>11538</v>
      </c>
      <c r="L4132" s="128" t="s">
        <v>11539</v>
      </c>
      <c r="M4132" s="145"/>
    </row>
    <row r="4133">
      <c r="A4133" s="126">
        <v>2873.0</v>
      </c>
      <c r="B4133" s="127" t="s">
        <v>1711</v>
      </c>
      <c r="C4133" s="127" t="s">
        <v>435</v>
      </c>
      <c r="D4133" s="127"/>
      <c r="E4133" s="127" t="s">
        <v>1619</v>
      </c>
      <c r="F4133" s="128"/>
      <c r="G4133" s="128" t="s">
        <v>11852</v>
      </c>
      <c r="H4133" s="128" t="s">
        <v>11858</v>
      </c>
      <c r="I4133" s="128" t="s">
        <v>1588</v>
      </c>
      <c r="J4133" s="129" t="s">
        <v>11866</v>
      </c>
      <c r="K4133" s="130" t="s">
        <v>11301</v>
      </c>
      <c r="L4133" s="128" t="s">
        <v>11302</v>
      </c>
      <c r="M4133" s="145"/>
    </row>
    <row r="4134">
      <c r="A4134" s="119">
        <v>2701.0</v>
      </c>
      <c r="B4134" s="120" t="s">
        <v>1685</v>
      </c>
      <c r="C4134" s="120" t="s">
        <v>435</v>
      </c>
      <c r="D4134" s="120"/>
      <c r="E4134" s="120" t="s">
        <v>1619</v>
      </c>
      <c r="F4134" s="121"/>
      <c r="G4134" s="121" t="s">
        <v>11852</v>
      </c>
      <c r="H4134" s="121" t="s">
        <v>11867</v>
      </c>
      <c r="I4134" s="121" t="s">
        <v>1588</v>
      </c>
      <c r="J4134" s="122" t="s">
        <v>11868</v>
      </c>
      <c r="K4134" s="123" t="s">
        <v>11305</v>
      </c>
      <c r="L4134" s="121" t="s">
        <v>11306</v>
      </c>
      <c r="M4134" s="147"/>
    </row>
    <row r="4135">
      <c r="A4135" s="126">
        <v>2838.0</v>
      </c>
      <c r="B4135" s="127" t="s">
        <v>1711</v>
      </c>
      <c r="C4135" s="127" t="s">
        <v>435</v>
      </c>
      <c r="D4135" s="127"/>
      <c r="E4135" s="127" t="s">
        <v>1619</v>
      </c>
      <c r="F4135" s="128"/>
      <c r="G4135" s="128" t="s">
        <v>11852</v>
      </c>
      <c r="H4135" s="128" t="s">
        <v>11867</v>
      </c>
      <c r="I4135" s="128" t="s">
        <v>1588</v>
      </c>
      <c r="J4135" s="129" t="s">
        <v>11869</v>
      </c>
      <c r="K4135" s="130" t="s">
        <v>11308</v>
      </c>
      <c r="L4135" s="128" t="s">
        <v>11309</v>
      </c>
      <c r="M4135" s="145"/>
    </row>
    <row r="4136">
      <c r="A4136" s="126">
        <v>2905.0</v>
      </c>
      <c r="B4136" s="127" t="s">
        <v>1711</v>
      </c>
      <c r="C4136" s="127" t="s">
        <v>435</v>
      </c>
      <c r="D4136" s="127"/>
      <c r="E4136" s="127" t="s">
        <v>1619</v>
      </c>
      <c r="F4136" s="128"/>
      <c r="G4136" s="128" t="s">
        <v>11870</v>
      </c>
      <c r="H4136" s="128" t="s">
        <v>11867</v>
      </c>
      <c r="I4136" s="128" t="s">
        <v>1588</v>
      </c>
      <c r="J4136" s="129" t="s">
        <v>11871</v>
      </c>
      <c r="K4136" s="130" t="s">
        <v>11311</v>
      </c>
      <c r="L4136" s="128" t="s">
        <v>11312</v>
      </c>
      <c r="M4136" s="145"/>
    </row>
    <row r="4137">
      <c r="A4137" s="119">
        <v>2703.0</v>
      </c>
      <c r="B4137" s="120" t="s">
        <v>1685</v>
      </c>
      <c r="C4137" s="120" t="s">
        <v>435</v>
      </c>
      <c r="D4137" s="120"/>
      <c r="E4137" s="120" t="s">
        <v>1619</v>
      </c>
      <c r="F4137" s="121"/>
      <c r="G4137" s="121" t="s">
        <v>11872</v>
      </c>
      <c r="H4137" s="121" t="s">
        <v>11873</v>
      </c>
      <c r="I4137" s="121" t="s">
        <v>1588</v>
      </c>
      <c r="J4137" s="122" t="s">
        <v>11874</v>
      </c>
      <c r="K4137" s="123" t="s">
        <v>11305</v>
      </c>
      <c r="L4137" s="121" t="s">
        <v>11306</v>
      </c>
      <c r="M4137" s="147"/>
    </row>
    <row r="4138">
      <c r="A4138" s="126">
        <v>2841.0</v>
      </c>
      <c r="B4138" s="127" t="s">
        <v>1711</v>
      </c>
      <c r="C4138" s="127" t="s">
        <v>435</v>
      </c>
      <c r="D4138" s="127"/>
      <c r="E4138" s="127" t="s">
        <v>1619</v>
      </c>
      <c r="F4138" s="128"/>
      <c r="G4138" s="128" t="s">
        <v>11872</v>
      </c>
      <c r="H4138" s="128" t="s">
        <v>11873</v>
      </c>
      <c r="I4138" s="128" t="s">
        <v>1588</v>
      </c>
      <c r="J4138" s="129" t="s">
        <v>11875</v>
      </c>
      <c r="K4138" s="130" t="s">
        <v>11308</v>
      </c>
      <c r="L4138" s="128" t="s">
        <v>11309</v>
      </c>
      <c r="M4138" s="145"/>
    </row>
    <row r="4139">
      <c r="A4139" s="126">
        <v>2908.0</v>
      </c>
      <c r="B4139" s="127" t="s">
        <v>1711</v>
      </c>
      <c r="C4139" s="127" t="s">
        <v>435</v>
      </c>
      <c r="D4139" s="127"/>
      <c r="E4139" s="127" t="s">
        <v>1619</v>
      </c>
      <c r="F4139" s="128"/>
      <c r="G4139" s="128" t="s">
        <v>11876</v>
      </c>
      <c r="H4139" s="128" t="s">
        <v>11873</v>
      </c>
      <c r="I4139" s="128" t="s">
        <v>1588</v>
      </c>
      <c r="J4139" s="129" t="s">
        <v>11877</v>
      </c>
      <c r="K4139" s="130" t="s">
        <v>11311</v>
      </c>
      <c r="L4139" s="128" t="s">
        <v>11312</v>
      </c>
      <c r="M4139" s="145"/>
    </row>
    <row r="4140">
      <c r="A4140" s="126">
        <v>2876.0</v>
      </c>
      <c r="B4140" s="127" t="s">
        <v>1711</v>
      </c>
      <c r="C4140" s="127" t="s">
        <v>435</v>
      </c>
      <c r="D4140" s="127"/>
      <c r="E4140" s="127" t="s">
        <v>1619</v>
      </c>
      <c r="F4140" s="128"/>
      <c r="G4140" s="128" t="s">
        <v>11878</v>
      </c>
      <c r="H4140" s="128" t="s">
        <v>11879</v>
      </c>
      <c r="I4140" s="128" t="s">
        <v>1588</v>
      </c>
      <c r="J4140" s="129" t="s">
        <v>11880</v>
      </c>
      <c r="K4140" s="130" t="s">
        <v>11301</v>
      </c>
      <c r="L4140" s="128" t="s">
        <v>11302</v>
      </c>
      <c r="M4140" s="145"/>
    </row>
    <row r="4141">
      <c r="A4141" s="119">
        <v>2562.0</v>
      </c>
      <c r="B4141" s="120" t="s">
        <v>1685</v>
      </c>
      <c r="C4141" s="120" t="s">
        <v>435</v>
      </c>
      <c r="D4141" s="120"/>
      <c r="E4141" s="120" t="s">
        <v>1619</v>
      </c>
      <c r="F4141" s="121"/>
      <c r="G4141" s="121" t="s">
        <v>11878</v>
      </c>
      <c r="H4141" s="121" t="s">
        <v>11881</v>
      </c>
      <c r="I4141" s="121" t="s">
        <v>1588</v>
      </c>
      <c r="J4141" s="122" t="s">
        <v>11882</v>
      </c>
      <c r="K4141" s="123" t="s">
        <v>11526</v>
      </c>
      <c r="L4141" s="121" t="s">
        <v>11527</v>
      </c>
      <c r="M4141" s="147"/>
    </row>
    <row r="4142">
      <c r="A4142" s="119">
        <v>2671.0</v>
      </c>
      <c r="B4142" s="120" t="s">
        <v>1685</v>
      </c>
      <c r="C4142" s="120" t="s">
        <v>435</v>
      </c>
      <c r="D4142" s="120"/>
      <c r="E4142" s="120" t="s">
        <v>1619</v>
      </c>
      <c r="F4142" s="121"/>
      <c r="G4142" s="121" t="s">
        <v>11878</v>
      </c>
      <c r="H4142" s="121" t="s">
        <v>11881</v>
      </c>
      <c r="I4142" s="121" t="s">
        <v>1588</v>
      </c>
      <c r="J4142" s="122" t="s">
        <v>11883</v>
      </c>
      <c r="K4142" s="123" t="s">
        <v>11529</v>
      </c>
      <c r="L4142" s="121" t="s">
        <v>11530</v>
      </c>
      <c r="M4142" s="147"/>
    </row>
    <row r="4143">
      <c r="A4143" s="126">
        <v>2746.0</v>
      </c>
      <c r="B4143" s="127" t="s">
        <v>1711</v>
      </c>
      <c r="C4143" s="127" t="s">
        <v>435</v>
      </c>
      <c r="D4143" s="127"/>
      <c r="E4143" s="127" t="s">
        <v>1619</v>
      </c>
      <c r="F4143" s="128"/>
      <c r="G4143" s="128" t="s">
        <v>11878</v>
      </c>
      <c r="H4143" s="128" t="s">
        <v>11881</v>
      </c>
      <c r="I4143" s="128" t="s">
        <v>1588</v>
      </c>
      <c r="J4143" s="129" t="s">
        <v>11884</v>
      </c>
      <c r="K4143" s="130" t="s">
        <v>11532</v>
      </c>
      <c r="L4143" s="128" t="s">
        <v>11533</v>
      </c>
      <c r="M4143" s="145"/>
    </row>
    <row r="4144">
      <c r="A4144" s="126">
        <v>2777.0</v>
      </c>
      <c r="B4144" s="127" t="s">
        <v>1711</v>
      </c>
      <c r="C4144" s="127" t="s">
        <v>435</v>
      </c>
      <c r="D4144" s="127"/>
      <c r="E4144" s="127" t="s">
        <v>1619</v>
      </c>
      <c r="F4144" s="128"/>
      <c r="G4144" s="128" t="s">
        <v>11878</v>
      </c>
      <c r="H4144" s="128" t="s">
        <v>11881</v>
      </c>
      <c r="I4144" s="128" t="s">
        <v>1588</v>
      </c>
      <c r="J4144" s="129" t="s">
        <v>11885</v>
      </c>
      <c r="K4144" s="130" t="s">
        <v>11535</v>
      </c>
      <c r="L4144" s="128" t="s">
        <v>11536</v>
      </c>
      <c r="M4144" s="145"/>
    </row>
    <row r="4145">
      <c r="A4145" s="119">
        <v>2451.0</v>
      </c>
      <c r="B4145" s="120" t="s">
        <v>1685</v>
      </c>
      <c r="C4145" s="120" t="s">
        <v>435</v>
      </c>
      <c r="D4145" s="120"/>
      <c r="E4145" s="120" t="s">
        <v>1619</v>
      </c>
      <c r="F4145" s="121"/>
      <c r="G4145" s="121" t="s">
        <v>11878</v>
      </c>
      <c r="H4145" s="121" t="s">
        <v>11886</v>
      </c>
      <c r="I4145" s="121" t="s">
        <v>1588</v>
      </c>
      <c r="J4145" s="122" t="s">
        <v>11887</v>
      </c>
      <c r="K4145" s="123" t="s">
        <v>11416</v>
      </c>
      <c r="L4145" s="121" t="s">
        <v>11417</v>
      </c>
      <c r="M4145" s="147"/>
    </row>
    <row r="4146">
      <c r="A4146" s="119">
        <v>2482.0</v>
      </c>
      <c r="B4146" s="120" t="s">
        <v>1685</v>
      </c>
      <c r="C4146" s="120" t="s">
        <v>435</v>
      </c>
      <c r="D4146" s="120"/>
      <c r="E4146" s="120" t="s">
        <v>1619</v>
      </c>
      <c r="F4146" s="121"/>
      <c r="G4146" s="121" t="s">
        <v>11878</v>
      </c>
      <c r="H4146" s="121" t="s">
        <v>11886</v>
      </c>
      <c r="I4146" s="121" t="s">
        <v>1588</v>
      </c>
      <c r="J4146" s="122" t="s">
        <v>11888</v>
      </c>
      <c r="K4146" s="123" t="s">
        <v>11419</v>
      </c>
      <c r="L4146" s="121" t="s">
        <v>11420</v>
      </c>
      <c r="M4146" s="147"/>
    </row>
    <row r="4147">
      <c r="A4147" s="119">
        <v>2512.0</v>
      </c>
      <c r="B4147" s="120" t="s">
        <v>1685</v>
      </c>
      <c r="C4147" s="120" t="s">
        <v>435</v>
      </c>
      <c r="D4147" s="120"/>
      <c r="E4147" s="120" t="s">
        <v>1619</v>
      </c>
      <c r="F4147" s="121"/>
      <c r="G4147" s="121" t="s">
        <v>11878</v>
      </c>
      <c r="H4147" s="121" t="s">
        <v>11886</v>
      </c>
      <c r="I4147" s="121" t="s">
        <v>1588</v>
      </c>
      <c r="J4147" s="122" t="s">
        <v>11889</v>
      </c>
      <c r="K4147" s="123" t="s">
        <v>11422</v>
      </c>
      <c r="L4147" s="121" t="s">
        <v>11423</v>
      </c>
      <c r="M4147" s="147"/>
    </row>
    <row r="4148">
      <c r="A4148" s="119">
        <v>2593.0</v>
      </c>
      <c r="B4148" s="120" t="s">
        <v>1685</v>
      </c>
      <c r="C4148" s="120" t="s">
        <v>435</v>
      </c>
      <c r="D4148" s="120"/>
      <c r="E4148" s="120" t="s">
        <v>1619</v>
      </c>
      <c r="F4148" s="121"/>
      <c r="G4148" s="121" t="s">
        <v>11878</v>
      </c>
      <c r="H4148" s="121" t="s">
        <v>11886</v>
      </c>
      <c r="I4148" s="121" t="s">
        <v>1588</v>
      </c>
      <c r="J4148" s="122" t="s">
        <v>11890</v>
      </c>
      <c r="K4148" s="123" t="s">
        <v>11425</v>
      </c>
      <c r="L4148" s="121" t="s">
        <v>11426</v>
      </c>
      <c r="M4148" s="147"/>
    </row>
    <row r="4149">
      <c r="A4149" s="119">
        <v>2624.0</v>
      </c>
      <c r="B4149" s="120" t="s">
        <v>1685</v>
      </c>
      <c r="C4149" s="120" t="s">
        <v>435</v>
      </c>
      <c r="D4149" s="120"/>
      <c r="E4149" s="120" t="s">
        <v>1619</v>
      </c>
      <c r="F4149" s="121"/>
      <c r="G4149" s="121" t="s">
        <v>11878</v>
      </c>
      <c r="H4149" s="121" t="s">
        <v>11886</v>
      </c>
      <c r="I4149" s="121" t="s">
        <v>1588</v>
      </c>
      <c r="J4149" s="122" t="s">
        <v>11891</v>
      </c>
      <c r="K4149" s="123" t="s">
        <v>11661</v>
      </c>
      <c r="L4149" s="121" t="s">
        <v>11662</v>
      </c>
      <c r="M4149" s="147"/>
    </row>
    <row r="4150">
      <c r="A4150" s="119">
        <v>2640.0</v>
      </c>
      <c r="B4150" s="120" t="s">
        <v>1685</v>
      </c>
      <c r="C4150" s="120" t="s">
        <v>435</v>
      </c>
      <c r="D4150" s="120"/>
      <c r="E4150" s="120" t="s">
        <v>1619</v>
      </c>
      <c r="F4150" s="121"/>
      <c r="G4150" s="121" t="s">
        <v>11878</v>
      </c>
      <c r="H4150" s="121" t="s">
        <v>11886</v>
      </c>
      <c r="I4150" s="121" t="s">
        <v>1588</v>
      </c>
      <c r="J4150" s="122" t="s">
        <v>11892</v>
      </c>
      <c r="K4150" s="123" t="s">
        <v>11428</v>
      </c>
      <c r="L4150" s="121" t="s">
        <v>11429</v>
      </c>
      <c r="M4150" s="147"/>
    </row>
    <row r="4151">
      <c r="A4151" s="126">
        <v>2808.0</v>
      </c>
      <c r="B4151" s="127" t="s">
        <v>1711</v>
      </c>
      <c r="C4151" s="127" t="s">
        <v>435</v>
      </c>
      <c r="D4151" s="127"/>
      <c r="E4151" s="127" t="s">
        <v>1619</v>
      </c>
      <c r="F4151" s="128"/>
      <c r="G4151" s="128" t="s">
        <v>11878</v>
      </c>
      <c r="H4151" s="128" t="s">
        <v>11886</v>
      </c>
      <c r="I4151" s="128" t="s">
        <v>1588</v>
      </c>
      <c r="J4151" s="129" t="s">
        <v>11893</v>
      </c>
      <c r="K4151" s="130" t="s">
        <v>11538</v>
      </c>
      <c r="L4151" s="128" t="s">
        <v>11539</v>
      </c>
      <c r="M4151" s="145"/>
    </row>
    <row r="4152">
      <c r="A4152" s="119">
        <v>2691.0</v>
      </c>
      <c r="B4152" s="120" t="s">
        <v>1685</v>
      </c>
      <c r="C4152" s="120" t="s">
        <v>435</v>
      </c>
      <c r="D4152" s="120"/>
      <c r="E4152" s="120" t="s">
        <v>1619</v>
      </c>
      <c r="F4152" s="121"/>
      <c r="G4152" s="121" t="s">
        <v>11894</v>
      </c>
      <c r="H4152" s="121" t="s">
        <v>11895</v>
      </c>
      <c r="I4152" s="121" t="s">
        <v>1588</v>
      </c>
      <c r="J4152" s="122" t="s">
        <v>11896</v>
      </c>
      <c r="K4152" s="123" t="s">
        <v>11305</v>
      </c>
      <c r="L4152" s="121" t="s">
        <v>11306</v>
      </c>
      <c r="M4152" s="147"/>
    </row>
    <row r="4153">
      <c r="A4153" s="126">
        <v>2828.0</v>
      </c>
      <c r="B4153" s="127" t="s">
        <v>1711</v>
      </c>
      <c r="C4153" s="127" t="s">
        <v>435</v>
      </c>
      <c r="D4153" s="127"/>
      <c r="E4153" s="127" t="s">
        <v>1619</v>
      </c>
      <c r="F4153" s="128"/>
      <c r="G4153" s="128" t="s">
        <v>11894</v>
      </c>
      <c r="H4153" s="128" t="s">
        <v>11895</v>
      </c>
      <c r="I4153" s="128" t="s">
        <v>1588</v>
      </c>
      <c r="J4153" s="129" t="s">
        <v>11897</v>
      </c>
      <c r="K4153" s="130" t="s">
        <v>11308</v>
      </c>
      <c r="L4153" s="128" t="s">
        <v>11309</v>
      </c>
      <c r="M4153" s="145"/>
    </row>
    <row r="4154">
      <c r="A4154" s="126">
        <v>2895.0</v>
      </c>
      <c r="B4154" s="127" t="s">
        <v>1711</v>
      </c>
      <c r="C4154" s="127" t="s">
        <v>435</v>
      </c>
      <c r="D4154" s="127"/>
      <c r="E4154" s="127" t="s">
        <v>1619</v>
      </c>
      <c r="F4154" s="128"/>
      <c r="G4154" s="128" t="s">
        <v>11898</v>
      </c>
      <c r="H4154" s="128" t="s">
        <v>11895</v>
      </c>
      <c r="I4154" s="128" t="s">
        <v>1588</v>
      </c>
      <c r="J4154" s="129" t="s">
        <v>11899</v>
      </c>
      <c r="K4154" s="130" t="s">
        <v>11311</v>
      </c>
      <c r="L4154" s="128" t="s">
        <v>11312</v>
      </c>
      <c r="M4154" s="145"/>
    </row>
    <row r="4155">
      <c r="A4155" s="119">
        <v>2549.0</v>
      </c>
      <c r="B4155" s="120" t="s">
        <v>1685</v>
      </c>
      <c r="C4155" s="120" t="s">
        <v>435</v>
      </c>
      <c r="D4155" s="120"/>
      <c r="E4155" s="120" t="s">
        <v>1619</v>
      </c>
      <c r="F4155" s="121"/>
      <c r="G4155" s="121" t="s">
        <v>11900</v>
      </c>
      <c r="H4155" s="121" t="s">
        <v>11901</v>
      </c>
      <c r="I4155" s="121" t="s">
        <v>1588</v>
      </c>
      <c r="J4155" s="122" t="s">
        <v>11902</v>
      </c>
      <c r="K4155" s="123" t="s">
        <v>11526</v>
      </c>
      <c r="L4155" s="121" t="s">
        <v>11527</v>
      </c>
      <c r="M4155" s="147"/>
    </row>
    <row r="4156">
      <c r="A4156" s="119">
        <v>2658.0</v>
      </c>
      <c r="B4156" s="120" t="s">
        <v>1685</v>
      </c>
      <c r="C4156" s="120" t="s">
        <v>435</v>
      </c>
      <c r="D4156" s="120"/>
      <c r="E4156" s="120" t="s">
        <v>1619</v>
      </c>
      <c r="F4156" s="121"/>
      <c r="G4156" s="121" t="s">
        <v>11900</v>
      </c>
      <c r="H4156" s="121" t="s">
        <v>11901</v>
      </c>
      <c r="I4156" s="121" t="s">
        <v>1588</v>
      </c>
      <c r="J4156" s="122" t="s">
        <v>11903</v>
      </c>
      <c r="K4156" s="123" t="s">
        <v>11529</v>
      </c>
      <c r="L4156" s="121" t="s">
        <v>11530</v>
      </c>
      <c r="M4156" s="147"/>
    </row>
    <row r="4157">
      <c r="A4157" s="126">
        <v>2733.0</v>
      </c>
      <c r="B4157" s="127" t="s">
        <v>1711</v>
      </c>
      <c r="C4157" s="127" t="s">
        <v>435</v>
      </c>
      <c r="D4157" s="127"/>
      <c r="E4157" s="127" t="s">
        <v>1619</v>
      </c>
      <c r="F4157" s="128"/>
      <c r="G4157" s="128" t="s">
        <v>11900</v>
      </c>
      <c r="H4157" s="128" t="s">
        <v>11901</v>
      </c>
      <c r="I4157" s="128" t="s">
        <v>1588</v>
      </c>
      <c r="J4157" s="129" t="s">
        <v>11904</v>
      </c>
      <c r="K4157" s="130" t="s">
        <v>11532</v>
      </c>
      <c r="L4157" s="128" t="s">
        <v>11533</v>
      </c>
      <c r="M4157" s="145"/>
    </row>
    <row r="4158">
      <c r="A4158" s="126">
        <v>2764.0</v>
      </c>
      <c r="B4158" s="127" t="s">
        <v>1711</v>
      </c>
      <c r="C4158" s="127" t="s">
        <v>435</v>
      </c>
      <c r="D4158" s="127"/>
      <c r="E4158" s="127" t="s">
        <v>1619</v>
      </c>
      <c r="F4158" s="128"/>
      <c r="G4158" s="128" t="s">
        <v>11900</v>
      </c>
      <c r="H4158" s="128" t="s">
        <v>11901</v>
      </c>
      <c r="I4158" s="128" t="s">
        <v>1588</v>
      </c>
      <c r="J4158" s="129" t="s">
        <v>11905</v>
      </c>
      <c r="K4158" s="130" t="s">
        <v>11535</v>
      </c>
      <c r="L4158" s="128" t="s">
        <v>11536</v>
      </c>
      <c r="M4158" s="145"/>
    </row>
    <row r="4159">
      <c r="A4159" s="119">
        <v>2438.0</v>
      </c>
      <c r="B4159" s="120" t="s">
        <v>1685</v>
      </c>
      <c r="C4159" s="120" t="s">
        <v>435</v>
      </c>
      <c r="D4159" s="120"/>
      <c r="E4159" s="120" t="s">
        <v>1619</v>
      </c>
      <c r="F4159" s="121"/>
      <c r="G4159" s="121" t="s">
        <v>11900</v>
      </c>
      <c r="H4159" s="121" t="s">
        <v>11906</v>
      </c>
      <c r="I4159" s="121" t="s">
        <v>1588</v>
      </c>
      <c r="J4159" s="122" t="s">
        <v>11907</v>
      </c>
      <c r="K4159" s="123" t="s">
        <v>11416</v>
      </c>
      <c r="L4159" s="121" t="s">
        <v>11417</v>
      </c>
      <c r="M4159" s="147"/>
    </row>
    <row r="4160">
      <c r="A4160" s="119">
        <v>2469.0</v>
      </c>
      <c r="B4160" s="120" t="s">
        <v>1685</v>
      </c>
      <c r="C4160" s="120" t="s">
        <v>435</v>
      </c>
      <c r="D4160" s="120"/>
      <c r="E4160" s="120" t="s">
        <v>1619</v>
      </c>
      <c r="F4160" s="121"/>
      <c r="G4160" s="121" t="s">
        <v>11900</v>
      </c>
      <c r="H4160" s="121" t="s">
        <v>11906</v>
      </c>
      <c r="I4160" s="121" t="s">
        <v>1588</v>
      </c>
      <c r="J4160" s="122" t="s">
        <v>11908</v>
      </c>
      <c r="K4160" s="123" t="s">
        <v>11419</v>
      </c>
      <c r="L4160" s="121" t="s">
        <v>11420</v>
      </c>
      <c r="M4160" s="147"/>
    </row>
    <row r="4161">
      <c r="A4161" s="119">
        <v>2500.0</v>
      </c>
      <c r="B4161" s="120" t="s">
        <v>1685</v>
      </c>
      <c r="C4161" s="120" t="s">
        <v>435</v>
      </c>
      <c r="D4161" s="120"/>
      <c r="E4161" s="120" t="s">
        <v>1619</v>
      </c>
      <c r="F4161" s="121"/>
      <c r="G4161" s="121" t="s">
        <v>11900</v>
      </c>
      <c r="H4161" s="121" t="s">
        <v>11906</v>
      </c>
      <c r="I4161" s="121" t="s">
        <v>1588</v>
      </c>
      <c r="J4161" s="122" t="s">
        <v>11909</v>
      </c>
      <c r="K4161" s="123" t="s">
        <v>11422</v>
      </c>
      <c r="L4161" s="121" t="s">
        <v>11423</v>
      </c>
      <c r="M4161" s="147"/>
    </row>
    <row r="4162">
      <c r="A4162" s="119">
        <v>2580.0</v>
      </c>
      <c r="B4162" s="120" t="s">
        <v>1685</v>
      </c>
      <c r="C4162" s="120" t="s">
        <v>435</v>
      </c>
      <c r="D4162" s="120"/>
      <c r="E4162" s="120" t="s">
        <v>1619</v>
      </c>
      <c r="F4162" s="121"/>
      <c r="G4162" s="121" t="s">
        <v>11900</v>
      </c>
      <c r="H4162" s="121" t="s">
        <v>11906</v>
      </c>
      <c r="I4162" s="121" t="s">
        <v>1588</v>
      </c>
      <c r="J4162" s="122" t="s">
        <v>11910</v>
      </c>
      <c r="K4162" s="123" t="s">
        <v>11425</v>
      </c>
      <c r="L4162" s="121" t="s">
        <v>11426</v>
      </c>
      <c r="M4162" s="147"/>
    </row>
    <row r="4163">
      <c r="A4163" s="119">
        <v>2611.0</v>
      </c>
      <c r="B4163" s="120" t="s">
        <v>1685</v>
      </c>
      <c r="C4163" s="120" t="s">
        <v>435</v>
      </c>
      <c r="D4163" s="120"/>
      <c r="E4163" s="120" t="s">
        <v>1619</v>
      </c>
      <c r="F4163" s="121"/>
      <c r="G4163" s="121" t="s">
        <v>11900</v>
      </c>
      <c r="H4163" s="121" t="s">
        <v>11906</v>
      </c>
      <c r="I4163" s="121" t="s">
        <v>1588</v>
      </c>
      <c r="J4163" s="122" t="s">
        <v>11911</v>
      </c>
      <c r="K4163" s="123" t="s">
        <v>11661</v>
      </c>
      <c r="L4163" s="121" t="s">
        <v>11662</v>
      </c>
      <c r="M4163" s="147"/>
    </row>
    <row r="4164">
      <c r="A4164" s="119">
        <v>2627.0</v>
      </c>
      <c r="B4164" s="120" t="s">
        <v>1685</v>
      </c>
      <c r="C4164" s="120" t="s">
        <v>435</v>
      </c>
      <c r="D4164" s="120"/>
      <c r="E4164" s="120" t="s">
        <v>1619</v>
      </c>
      <c r="F4164" s="121"/>
      <c r="G4164" s="121" t="s">
        <v>11900</v>
      </c>
      <c r="H4164" s="121" t="s">
        <v>11906</v>
      </c>
      <c r="I4164" s="121" t="s">
        <v>1588</v>
      </c>
      <c r="J4164" s="122" t="s">
        <v>11912</v>
      </c>
      <c r="K4164" s="123" t="s">
        <v>11428</v>
      </c>
      <c r="L4164" s="121" t="s">
        <v>11429</v>
      </c>
      <c r="M4164" s="147"/>
    </row>
    <row r="4165">
      <c r="A4165" s="126">
        <v>2795.0</v>
      </c>
      <c r="B4165" s="127" t="s">
        <v>1711</v>
      </c>
      <c r="C4165" s="127" t="s">
        <v>435</v>
      </c>
      <c r="D4165" s="127"/>
      <c r="E4165" s="127" t="s">
        <v>1619</v>
      </c>
      <c r="F4165" s="128"/>
      <c r="G4165" s="128" t="s">
        <v>11900</v>
      </c>
      <c r="H4165" s="128" t="s">
        <v>11906</v>
      </c>
      <c r="I4165" s="128" t="s">
        <v>1588</v>
      </c>
      <c r="J4165" s="129" t="s">
        <v>11913</v>
      </c>
      <c r="K4165" s="130" t="s">
        <v>11538</v>
      </c>
      <c r="L4165" s="128" t="s">
        <v>11539</v>
      </c>
      <c r="M4165" s="145"/>
    </row>
    <row r="4166">
      <c r="A4166" s="126">
        <v>2863.0</v>
      </c>
      <c r="B4166" s="127" t="s">
        <v>1711</v>
      </c>
      <c r="C4166" s="127" t="s">
        <v>435</v>
      </c>
      <c r="D4166" s="127"/>
      <c r="E4166" s="127" t="s">
        <v>1619</v>
      </c>
      <c r="F4166" s="128"/>
      <c r="G4166" s="128" t="s">
        <v>11900</v>
      </c>
      <c r="H4166" s="128" t="s">
        <v>11906</v>
      </c>
      <c r="I4166" s="128" t="s">
        <v>1588</v>
      </c>
      <c r="J4166" s="129" t="s">
        <v>11914</v>
      </c>
      <c r="K4166" s="130" t="s">
        <v>11301</v>
      </c>
      <c r="L4166" s="128" t="s">
        <v>11302</v>
      </c>
      <c r="M4166" s="145"/>
    </row>
    <row r="4167">
      <c r="A4167" s="119">
        <v>2690.0</v>
      </c>
      <c r="B4167" s="120" t="s">
        <v>1685</v>
      </c>
      <c r="C4167" s="120" t="s">
        <v>435</v>
      </c>
      <c r="D4167" s="120"/>
      <c r="E4167" s="120" t="s">
        <v>1619</v>
      </c>
      <c r="F4167" s="121"/>
      <c r="G4167" s="121" t="s">
        <v>11900</v>
      </c>
      <c r="H4167" s="121" t="s">
        <v>11915</v>
      </c>
      <c r="I4167" s="121" t="s">
        <v>1588</v>
      </c>
      <c r="J4167" s="122" t="s">
        <v>11916</v>
      </c>
      <c r="K4167" s="123" t="s">
        <v>11305</v>
      </c>
      <c r="L4167" s="121" t="s">
        <v>11306</v>
      </c>
      <c r="M4167" s="147"/>
    </row>
    <row r="4168">
      <c r="A4168" s="126">
        <v>2827.0</v>
      </c>
      <c r="B4168" s="127" t="s">
        <v>1711</v>
      </c>
      <c r="C4168" s="127" t="s">
        <v>435</v>
      </c>
      <c r="D4168" s="127"/>
      <c r="E4168" s="127" t="s">
        <v>1619</v>
      </c>
      <c r="F4168" s="128"/>
      <c r="G4168" s="128" t="s">
        <v>11900</v>
      </c>
      <c r="H4168" s="128" t="s">
        <v>11915</v>
      </c>
      <c r="I4168" s="128" t="s">
        <v>1588</v>
      </c>
      <c r="J4168" s="129" t="s">
        <v>11917</v>
      </c>
      <c r="K4168" s="130" t="s">
        <v>11308</v>
      </c>
      <c r="L4168" s="128" t="s">
        <v>11309</v>
      </c>
      <c r="M4168" s="145"/>
    </row>
    <row r="4169">
      <c r="A4169" s="126">
        <v>2894.0</v>
      </c>
      <c r="B4169" s="127" t="s">
        <v>1711</v>
      </c>
      <c r="C4169" s="127" t="s">
        <v>435</v>
      </c>
      <c r="D4169" s="127"/>
      <c r="E4169" s="127" t="s">
        <v>1619</v>
      </c>
      <c r="F4169" s="128"/>
      <c r="G4169" s="128" t="s">
        <v>11918</v>
      </c>
      <c r="H4169" s="128" t="s">
        <v>11915</v>
      </c>
      <c r="I4169" s="128" t="s">
        <v>1588</v>
      </c>
      <c r="J4169" s="129" t="s">
        <v>11919</v>
      </c>
      <c r="K4169" s="130" t="s">
        <v>11311</v>
      </c>
      <c r="L4169" s="128" t="s">
        <v>11312</v>
      </c>
      <c r="M4169" s="145"/>
    </row>
    <row r="4170">
      <c r="A4170" s="119">
        <v>2689.0</v>
      </c>
      <c r="B4170" s="120" t="s">
        <v>1685</v>
      </c>
      <c r="C4170" s="120" t="s">
        <v>435</v>
      </c>
      <c r="D4170" s="120"/>
      <c r="E4170" s="120" t="s">
        <v>1619</v>
      </c>
      <c r="F4170" s="121"/>
      <c r="G4170" s="121" t="s">
        <v>11920</v>
      </c>
      <c r="H4170" s="121" t="s">
        <v>11921</v>
      </c>
      <c r="I4170" s="121" t="s">
        <v>1588</v>
      </c>
      <c r="J4170" s="122" t="s">
        <v>11922</v>
      </c>
      <c r="K4170" s="123" t="s">
        <v>11305</v>
      </c>
      <c r="L4170" s="121" t="s">
        <v>11306</v>
      </c>
      <c r="M4170" s="147"/>
    </row>
    <row r="4171">
      <c r="A4171" s="126">
        <v>2826.0</v>
      </c>
      <c r="B4171" s="127" t="s">
        <v>1711</v>
      </c>
      <c r="C4171" s="127" t="s">
        <v>435</v>
      </c>
      <c r="D4171" s="127"/>
      <c r="E4171" s="127" t="s">
        <v>1619</v>
      </c>
      <c r="F4171" s="128"/>
      <c r="G4171" s="128" t="s">
        <v>11920</v>
      </c>
      <c r="H4171" s="128" t="s">
        <v>11921</v>
      </c>
      <c r="I4171" s="128" t="s">
        <v>1588</v>
      </c>
      <c r="J4171" s="129" t="s">
        <v>11923</v>
      </c>
      <c r="K4171" s="130" t="s">
        <v>11308</v>
      </c>
      <c r="L4171" s="128" t="s">
        <v>11309</v>
      </c>
      <c r="M4171" s="145"/>
    </row>
    <row r="4172">
      <c r="A4172" s="126">
        <v>2893.0</v>
      </c>
      <c r="B4172" s="127" t="s">
        <v>1711</v>
      </c>
      <c r="C4172" s="127" t="s">
        <v>435</v>
      </c>
      <c r="D4172" s="127"/>
      <c r="E4172" s="127" t="s">
        <v>1619</v>
      </c>
      <c r="F4172" s="128"/>
      <c r="G4172" s="128" t="s">
        <v>11924</v>
      </c>
      <c r="H4172" s="128" t="s">
        <v>11921</v>
      </c>
      <c r="I4172" s="128" t="s">
        <v>1588</v>
      </c>
      <c r="J4172" s="129" t="s">
        <v>11925</v>
      </c>
      <c r="K4172" s="130" t="s">
        <v>11311</v>
      </c>
      <c r="L4172" s="128" t="s">
        <v>11312</v>
      </c>
      <c r="M4172" s="145"/>
    </row>
    <row r="4173">
      <c r="A4173" s="119">
        <v>2437.0</v>
      </c>
      <c r="B4173" s="120" t="s">
        <v>1685</v>
      </c>
      <c r="C4173" s="120" t="s">
        <v>435</v>
      </c>
      <c r="D4173" s="120"/>
      <c r="E4173" s="120" t="s">
        <v>1619</v>
      </c>
      <c r="F4173" s="121"/>
      <c r="G4173" s="121" t="s">
        <v>11926</v>
      </c>
      <c r="H4173" s="121" t="s">
        <v>11927</v>
      </c>
      <c r="I4173" s="121" t="s">
        <v>1588</v>
      </c>
      <c r="J4173" s="122" t="s">
        <v>11928</v>
      </c>
      <c r="K4173" s="123" t="s">
        <v>11416</v>
      </c>
      <c r="L4173" s="121" t="s">
        <v>11417</v>
      </c>
      <c r="M4173" s="147"/>
    </row>
    <row r="4174">
      <c r="A4174" s="119">
        <v>2468.0</v>
      </c>
      <c r="B4174" s="120" t="s">
        <v>1685</v>
      </c>
      <c r="C4174" s="120" t="s">
        <v>435</v>
      </c>
      <c r="D4174" s="120"/>
      <c r="E4174" s="120" t="s">
        <v>1619</v>
      </c>
      <c r="F4174" s="121"/>
      <c r="G4174" s="121" t="s">
        <v>11926</v>
      </c>
      <c r="H4174" s="121" t="s">
        <v>11927</v>
      </c>
      <c r="I4174" s="121" t="s">
        <v>1588</v>
      </c>
      <c r="J4174" s="122" t="s">
        <v>11929</v>
      </c>
      <c r="K4174" s="123" t="s">
        <v>11419</v>
      </c>
      <c r="L4174" s="121" t="s">
        <v>11420</v>
      </c>
      <c r="M4174" s="147"/>
    </row>
    <row r="4175">
      <c r="A4175" s="119">
        <v>2499.0</v>
      </c>
      <c r="B4175" s="120" t="s">
        <v>1685</v>
      </c>
      <c r="C4175" s="120" t="s">
        <v>435</v>
      </c>
      <c r="D4175" s="120"/>
      <c r="E4175" s="120" t="s">
        <v>1619</v>
      </c>
      <c r="F4175" s="121"/>
      <c r="G4175" s="121" t="s">
        <v>11926</v>
      </c>
      <c r="H4175" s="121" t="s">
        <v>11927</v>
      </c>
      <c r="I4175" s="121" t="s">
        <v>1588</v>
      </c>
      <c r="J4175" s="122" t="s">
        <v>11930</v>
      </c>
      <c r="K4175" s="123" t="s">
        <v>11422</v>
      </c>
      <c r="L4175" s="121" t="s">
        <v>11423</v>
      </c>
      <c r="M4175" s="147"/>
    </row>
    <row r="4176">
      <c r="A4176" s="119">
        <v>2579.0</v>
      </c>
      <c r="B4176" s="120" t="s">
        <v>1685</v>
      </c>
      <c r="C4176" s="120" t="s">
        <v>435</v>
      </c>
      <c r="D4176" s="120"/>
      <c r="E4176" s="120" t="s">
        <v>1619</v>
      </c>
      <c r="F4176" s="121"/>
      <c r="G4176" s="121" t="s">
        <v>11926</v>
      </c>
      <c r="H4176" s="121" t="s">
        <v>11927</v>
      </c>
      <c r="I4176" s="121" t="s">
        <v>1588</v>
      </c>
      <c r="J4176" s="122" t="s">
        <v>11931</v>
      </c>
      <c r="K4176" s="123" t="s">
        <v>11425</v>
      </c>
      <c r="L4176" s="121" t="s">
        <v>11426</v>
      </c>
      <c r="M4176" s="147"/>
    </row>
    <row r="4177">
      <c r="A4177" s="119">
        <v>2610.0</v>
      </c>
      <c r="B4177" s="120" t="s">
        <v>1685</v>
      </c>
      <c r="C4177" s="120" t="s">
        <v>435</v>
      </c>
      <c r="D4177" s="120"/>
      <c r="E4177" s="120" t="s">
        <v>1619</v>
      </c>
      <c r="F4177" s="121"/>
      <c r="G4177" s="121" t="s">
        <v>11926</v>
      </c>
      <c r="H4177" s="121" t="s">
        <v>11927</v>
      </c>
      <c r="I4177" s="121" t="s">
        <v>1588</v>
      </c>
      <c r="J4177" s="122" t="s">
        <v>11932</v>
      </c>
      <c r="K4177" s="123" t="s">
        <v>11661</v>
      </c>
      <c r="L4177" s="121" t="s">
        <v>11662</v>
      </c>
      <c r="M4177" s="147"/>
    </row>
    <row r="4178">
      <c r="A4178" s="119">
        <v>2626.0</v>
      </c>
      <c r="B4178" s="120" t="s">
        <v>1685</v>
      </c>
      <c r="C4178" s="120" t="s">
        <v>435</v>
      </c>
      <c r="D4178" s="120"/>
      <c r="E4178" s="120" t="s">
        <v>1619</v>
      </c>
      <c r="F4178" s="121"/>
      <c r="G4178" s="121" t="s">
        <v>11926</v>
      </c>
      <c r="H4178" s="121" t="s">
        <v>11927</v>
      </c>
      <c r="I4178" s="121" t="s">
        <v>1588</v>
      </c>
      <c r="J4178" s="122" t="s">
        <v>11933</v>
      </c>
      <c r="K4178" s="123" t="s">
        <v>11428</v>
      </c>
      <c r="L4178" s="121" t="s">
        <v>11429</v>
      </c>
      <c r="M4178" s="147"/>
    </row>
    <row r="4179">
      <c r="A4179" s="126">
        <v>2862.0</v>
      </c>
      <c r="B4179" s="127" t="s">
        <v>1711</v>
      </c>
      <c r="C4179" s="127" t="s">
        <v>435</v>
      </c>
      <c r="D4179" s="127"/>
      <c r="E4179" s="127" t="s">
        <v>1619</v>
      </c>
      <c r="F4179" s="128"/>
      <c r="G4179" s="128" t="s">
        <v>11926</v>
      </c>
      <c r="H4179" s="128" t="s">
        <v>11927</v>
      </c>
      <c r="I4179" s="128" t="s">
        <v>1588</v>
      </c>
      <c r="J4179" s="129" t="s">
        <v>11934</v>
      </c>
      <c r="K4179" s="130" t="s">
        <v>11301</v>
      </c>
      <c r="L4179" s="128" t="s">
        <v>11302</v>
      </c>
      <c r="M4179" s="145"/>
    </row>
    <row r="4180">
      <c r="A4180" s="126">
        <v>2794.0</v>
      </c>
      <c r="B4180" s="127" t="s">
        <v>1711</v>
      </c>
      <c r="C4180" s="127" t="s">
        <v>435</v>
      </c>
      <c r="D4180" s="127"/>
      <c r="E4180" s="127" t="s">
        <v>1619</v>
      </c>
      <c r="F4180" s="128"/>
      <c r="G4180" s="128" t="s">
        <v>11926</v>
      </c>
      <c r="H4180" s="128" t="s">
        <v>11935</v>
      </c>
      <c r="I4180" s="128" t="s">
        <v>1588</v>
      </c>
      <c r="J4180" s="129" t="s">
        <v>11936</v>
      </c>
      <c r="K4180" s="130" t="s">
        <v>11538</v>
      </c>
      <c r="L4180" s="128" t="s">
        <v>11539</v>
      </c>
      <c r="M4180" s="145"/>
    </row>
    <row r="4181">
      <c r="A4181" s="119">
        <v>2548.0</v>
      </c>
      <c r="B4181" s="120" t="s">
        <v>1685</v>
      </c>
      <c r="C4181" s="120" t="s">
        <v>435</v>
      </c>
      <c r="D4181" s="120"/>
      <c r="E4181" s="120" t="s">
        <v>1619</v>
      </c>
      <c r="F4181" s="121"/>
      <c r="G4181" s="121" t="s">
        <v>11926</v>
      </c>
      <c r="H4181" s="121" t="s">
        <v>11937</v>
      </c>
      <c r="I4181" s="121" t="s">
        <v>1588</v>
      </c>
      <c r="J4181" s="122" t="s">
        <v>11938</v>
      </c>
      <c r="K4181" s="123" t="s">
        <v>11526</v>
      </c>
      <c r="L4181" s="121" t="s">
        <v>11527</v>
      </c>
      <c r="M4181" s="147"/>
    </row>
    <row r="4182">
      <c r="A4182" s="119">
        <v>2657.0</v>
      </c>
      <c r="B4182" s="120" t="s">
        <v>1685</v>
      </c>
      <c r="C4182" s="120" t="s">
        <v>435</v>
      </c>
      <c r="D4182" s="120"/>
      <c r="E4182" s="120" t="s">
        <v>1619</v>
      </c>
      <c r="F4182" s="121"/>
      <c r="G4182" s="121" t="s">
        <v>11926</v>
      </c>
      <c r="H4182" s="121" t="s">
        <v>11937</v>
      </c>
      <c r="I4182" s="121" t="s">
        <v>1588</v>
      </c>
      <c r="J4182" s="122" t="s">
        <v>11939</v>
      </c>
      <c r="K4182" s="123" t="s">
        <v>11529</v>
      </c>
      <c r="L4182" s="121" t="s">
        <v>11530</v>
      </c>
      <c r="M4182" s="147"/>
    </row>
    <row r="4183">
      <c r="A4183" s="126">
        <v>2732.0</v>
      </c>
      <c r="B4183" s="127" t="s">
        <v>1711</v>
      </c>
      <c r="C4183" s="127" t="s">
        <v>435</v>
      </c>
      <c r="D4183" s="127"/>
      <c r="E4183" s="127" t="s">
        <v>1619</v>
      </c>
      <c r="F4183" s="128"/>
      <c r="G4183" s="128" t="s">
        <v>11926</v>
      </c>
      <c r="H4183" s="128" t="s">
        <v>11937</v>
      </c>
      <c r="I4183" s="128" t="s">
        <v>1588</v>
      </c>
      <c r="J4183" s="129" t="s">
        <v>11940</v>
      </c>
      <c r="K4183" s="130" t="s">
        <v>11532</v>
      </c>
      <c r="L4183" s="128" t="s">
        <v>11533</v>
      </c>
      <c r="M4183" s="145"/>
    </row>
    <row r="4184">
      <c r="A4184" s="126">
        <v>2763.0</v>
      </c>
      <c r="B4184" s="127" t="s">
        <v>1711</v>
      </c>
      <c r="C4184" s="127" t="s">
        <v>435</v>
      </c>
      <c r="D4184" s="127"/>
      <c r="E4184" s="127" t="s">
        <v>1619</v>
      </c>
      <c r="F4184" s="128"/>
      <c r="G4184" s="128" t="s">
        <v>11926</v>
      </c>
      <c r="H4184" s="128" t="s">
        <v>11937</v>
      </c>
      <c r="I4184" s="128" t="s">
        <v>1588</v>
      </c>
      <c r="J4184" s="129" t="s">
        <v>11941</v>
      </c>
      <c r="K4184" s="130" t="s">
        <v>11535</v>
      </c>
      <c r="L4184" s="128" t="s">
        <v>11536</v>
      </c>
      <c r="M4184" s="145"/>
    </row>
    <row r="4185">
      <c r="A4185" s="119">
        <v>2699.0</v>
      </c>
      <c r="B4185" s="120" t="s">
        <v>1685</v>
      </c>
      <c r="C4185" s="120" t="s">
        <v>435</v>
      </c>
      <c r="D4185" s="120"/>
      <c r="E4185" s="120" t="s">
        <v>1619</v>
      </c>
      <c r="F4185" s="121"/>
      <c r="G4185" s="121" t="s">
        <v>11818</v>
      </c>
      <c r="H4185" s="121" t="s">
        <v>11942</v>
      </c>
      <c r="I4185" s="121" t="s">
        <v>1588</v>
      </c>
      <c r="J4185" s="122" t="s">
        <v>11943</v>
      </c>
      <c r="K4185" s="123" t="s">
        <v>11305</v>
      </c>
      <c r="L4185" s="121" t="s">
        <v>11306</v>
      </c>
      <c r="M4185" s="147"/>
    </row>
    <row r="4186">
      <c r="A4186" s="126">
        <v>2836.0</v>
      </c>
      <c r="B4186" s="127" t="s">
        <v>1711</v>
      </c>
      <c r="C4186" s="127" t="s">
        <v>435</v>
      </c>
      <c r="D4186" s="127"/>
      <c r="E4186" s="127" t="s">
        <v>1619</v>
      </c>
      <c r="F4186" s="128"/>
      <c r="G4186" s="128" t="s">
        <v>11818</v>
      </c>
      <c r="H4186" s="128" t="s">
        <v>11942</v>
      </c>
      <c r="I4186" s="128" t="s">
        <v>1588</v>
      </c>
      <c r="J4186" s="129" t="s">
        <v>11944</v>
      </c>
      <c r="K4186" s="130" t="s">
        <v>11308</v>
      </c>
      <c r="L4186" s="128" t="s">
        <v>11309</v>
      </c>
      <c r="M4186" s="145"/>
    </row>
    <row r="4187">
      <c r="A4187" s="126">
        <v>2903.0</v>
      </c>
      <c r="B4187" s="127" t="s">
        <v>1711</v>
      </c>
      <c r="C4187" s="127" t="s">
        <v>435</v>
      </c>
      <c r="D4187" s="127"/>
      <c r="E4187" s="127" t="s">
        <v>1619</v>
      </c>
      <c r="F4187" s="128"/>
      <c r="G4187" s="128" t="s">
        <v>11945</v>
      </c>
      <c r="H4187" s="128" t="s">
        <v>11942</v>
      </c>
      <c r="I4187" s="128" t="s">
        <v>1588</v>
      </c>
      <c r="J4187" s="129" t="s">
        <v>11946</v>
      </c>
      <c r="K4187" s="130" t="s">
        <v>11311</v>
      </c>
      <c r="L4187" s="128" t="s">
        <v>11312</v>
      </c>
      <c r="M4187" s="145"/>
    </row>
    <row r="4188">
      <c r="A4188" s="119">
        <v>2560.0</v>
      </c>
      <c r="B4188" s="120" t="s">
        <v>1685</v>
      </c>
      <c r="C4188" s="120" t="s">
        <v>435</v>
      </c>
      <c r="D4188" s="120"/>
      <c r="E4188" s="120" t="s">
        <v>1619</v>
      </c>
      <c r="F4188" s="121"/>
      <c r="G4188" s="121" t="s">
        <v>11947</v>
      </c>
      <c r="H4188" s="121" t="s">
        <v>11948</v>
      </c>
      <c r="I4188" s="121" t="s">
        <v>1588</v>
      </c>
      <c r="J4188" s="122" t="s">
        <v>11949</v>
      </c>
      <c r="K4188" s="123" t="s">
        <v>11526</v>
      </c>
      <c r="L4188" s="121" t="s">
        <v>11527</v>
      </c>
      <c r="M4188" s="147"/>
    </row>
    <row r="4189">
      <c r="A4189" s="119">
        <v>2669.0</v>
      </c>
      <c r="B4189" s="120" t="s">
        <v>1685</v>
      </c>
      <c r="C4189" s="120" t="s">
        <v>435</v>
      </c>
      <c r="D4189" s="120"/>
      <c r="E4189" s="120" t="s">
        <v>1619</v>
      </c>
      <c r="F4189" s="121"/>
      <c r="G4189" s="121" t="s">
        <v>11947</v>
      </c>
      <c r="H4189" s="121" t="s">
        <v>11948</v>
      </c>
      <c r="I4189" s="121" t="s">
        <v>1588</v>
      </c>
      <c r="J4189" s="122" t="s">
        <v>11950</v>
      </c>
      <c r="K4189" s="123" t="s">
        <v>11529</v>
      </c>
      <c r="L4189" s="121" t="s">
        <v>11530</v>
      </c>
      <c r="M4189" s="147"/>
    </row>
    <row r="4190">
      <c r="A4190" s="126">
        <v>2744.0</v>
      </c>
      <c r="B4190" s="127" t="s">
        <v>1711</v>
      </c>
      <c r="C4190" s="127" t="s">
        <v>435</v>
      </c>
      <c r="D4190" s="127"/>
      <c r="E4190" s="127" t="s">
        <v>1619</v>
      </c>
      <c r="F4190" s="128"/>
      <c r="G4190" s="128" t="s">
        <v>11947</v>
      </c>
      <c r="H4190" s="128" t="s">
        <v>11948</v>
      </c>
      <c r="I4190" s="128" t="s">
        <v>1588</v>
      </c>
      <c r="J4190" s="129" t="s">
        <v>11951</v>
      </c>
      <c r="K4190" s="130" t="s">
        <v>11532</v>
      </c>
      <c r="L4190" s="128" t="s">
        <v>11533</v>
      </c>
      <c r="M4190" s="145"/>
    </row>
    <row r="4191">
      <c r="A4191" s="126">
        <v>2775.0</v>
      </c>
      <c r="B4191" s="127" t="s">
        <v>1711</v>
      </c>
      <c r="C4191" s="127" t="s">
        <v>435</v>
      </c>
      <c r="D4191" s="127"/>
      <c r="E4191" s="127" t="s">
        <v>1619</v>
      </c>
      <c r="F4191" s="128"/>
      <c r="G4191" s="128" t="s">
        <v>11947</v>
      </c>
      <c r="H4191" s="128" t="s">
        <v>11948</v>
      </c>
      <c r="I4191" s="128" t="s">
        <v>1588</v>
      </c>
      <c r="J4191" s="129" t="s">
        <v>11952</v>
      </c>
      <c r="K4191" s="130" t="s">
        <v>11535</v>
      </c>
      <c r="L4191" s="128" t="s">
        <v>11536</v>
      </c>
      <c r="M4191" s="145"/>
    </row>
    <row r="4192">
      <c r="A4192" s="119">
        <v>2449.0</v>
      </c>
      <c r="B4192" s="120" t="s">
        <v>1685</v>
      </c>
      <c r="C4192" s="120" t="s">
        <v>435</v>
      </c>
      <c r="D4192" s="120"/>
      <c r="E4192" s="120" t="s">
        <v>1619</v>
      </c>
      <c r="F4192" s="121"/>
      <c r="G4192" s="121" t="s">
        <v>11947</v>
      </c>
      <c r="H4192" s="121" t="s">
        <v>11953</v>
      </c>
      <c r="I4192" s="121" t="s">
        <v>1588</v>
      </c>
      <c r="J4192" s="122" t="s">
        <v>11954</v>
      </c>
      <c r="K4192" s="123" t="s">
        <v>11416</v>
      </c>
      <c r="L4192" s="121" t="s">
        <v>11417</v>
      </c>
      <c r="M4192" s="147"/>
    </row>
    <row r="4193">
      <c r="A4193" s="119">
        <v>2480.0</v>
      </c>
      <c r="B4193" s="120" t="s">
        <v>1685</v>
      </c>
      <c r="C4193" s="120" t="s">
        <v>435</v>
      </c>
      <c r="D4193" s="120"/>
      <c r="E4193" s="120" t="s">
        <v>1619</v>
      </c>
      <c r="F4193" s="121"/>
      <c r="G4193" s="121" t="s">
        <v>11947</v>
      </c>
      <c r="H4193" s="121" t="s">
        <v>11953</v>
      </c>
      <c r="I4193" s="121" t="s">
        <v>1588</v>
      </c>
      <c r="J4193" s="122" t="s">
        <v>11955</v>
      </c>
      <c r="K4193" s="123" t="s">
        <v>11419</v>
      </c>
      <c r="L4193" s="121" t="s">
        <v>11420</v>
      </c>
      <c r="M4193" s="147"/>
    </row>
    <row r="4194">
      <c r="A4194" s="119">
        <v>2510.0</v>
      </c>
      <c r="B4194" s="120" t="s">
        <v>1685</v>
      </c>
      <c r="C4194" s="120" t="s">
        <v>435</v>
      </c>
      <c r="D4194" s="120"/>
      <c r="E4194" s="120" t="s">
        <v>1619</v>
      </c>
      <c r="F4194" s="121"/>
      <c r="G4194" s="121" t="s">
        <v>11947</v>
      </c>
      <c r="H4194" s="121" t="s">
        <v>11953</v>
      </c>
      <c r="I4194" s="121" t="s">
        <v>1588</v>
      </c>
      <c r="J4194" s="122" t="s">
        <v>11956</v>
      </c>
      <c r="K4194" s="123" t="s">
        <v>11422</v>
      </c>
      <c r="L4194" s="121" t="s">
        <v>11423</v>
      </c>
      <c r="M4194" s="147"/>
    </row>
    <row r="4195">
      <c r="A4195" s="119">
        <v>2591.0</v>
      </c>
      <c r="B4195" s="120" t="s">
        <v>1685</v>
      </c>
      <c r="C4195" s="120" t="s">
        <v>435</v>
      </c>
      <c r="D4195" s="120"/>
      <c r="E4195" s="120" t="s">
        <v>1619</v>
      </c>
      <c r="F4195" s="121"/>
      <c r="G4195" s="121" t="s">
        <v>11947</v>
      </c>
      <c r="H4195" s="121" t="s">
        <v>11953</v>
      </c>
      <c r="I4195" s="121" t="s">
        <v>1588</v>
      </c>
      <c r="J4195" s="122" t="s">
        <v>11957</v>
      </c>
      <c r="K4195" s="123" t="s">
        <v>11425</v>
      </c>
      <c r="L4195" s="121" t="s">
        <v>11426</v>
      </c>
      <c r="M4195" s="147"/>
    </row>
    <row r="4196">
      <c r="A4196" s="119">
        <v>2622.0</v>
      </c>
      <c r="B4196" s="120" t="s">
        <v>1685</v>
      </c>
      <c r="C4196" s="120" t="s">
        <v>435</v>
      </c>
      <c r="D4196" s="120"/>
      <c r="E4196" s="120" t="s">
        <v>1619</v>
      </c>
      <c r="F4196" s="121"/>
      <c r="G4196" s="121" t="s">
        <v>11947</v>
      </c>
      <c r="H4196" s="121" t="s">
        <v>11953</v>
      </c>
      <c r="I4196" s="121" t="s">
        <v>1588</v>
      </c>
      <c r="J4196" s="122" t="s">
        <v>11958</v>
      </c>
      <c r="K4196" s="123" t="s">
        <v>11661</v>
      </c>
      <c r="L4196" s="121" t="s">
        <v>11662</v>
      </c>
      <c r="M4196" s="147"/>
    </row>
    <row r="4197">
      <c r="A4197" s="119">
        <v>2638.0</v>
      </c>
      <c r="B4197" s="120" t="s">
        <v>1685</v>
      </c>
      <c r="C4197" s="120" t="s">
        <v>435</v>
      </c>
      <c r="D4197" s="120"/>
      <c r="E4197" s="120" t="s">
        <v>1619</v>
      </c>
      <c r="F4197" s="121"/>
      <c r="G4197" s="121" t="s">
        <v>11947</v>
      </c>
      <c r="H4197" s="121" t="s">
        <v>11953</v>
      </c>
      <c r="I4197" s="121" t="s">
        <v>1588</v>
      </c>
      <c r="J4197" s="122" t="s">
        <v>11959</v>
      </c>
      <c r="K4197" s="123" t="s">
        <v>11428</v>
      </c>
      <c r="L4197" s="121" t="s">
        <v>11429</v>
      </c>
      <c r="M4197" s="147"/>
    </row>
    <row r="4198">
      <c r="A4198" s="126">
        <v>2806.0</v>
      </c>
      <c r="B4198" s="127" t="s">
        <v>1711</v>
      </c>
      <c r="C4198" s="127" t="s">
        <v>435</v>
      </c>
      <c r="D4198" s="127"/>
      <c r="E4198" s="127" t="s">
        <v>1619</v>
      </c>
      <c r="F4198" s="128"/>
      <c r="G4198" s="128" t="s">
        <v>11947</v>
      </c>
      <c r="H4198" s="128" t="s">
        <v>11953</v>
      </c>
      <c r="I4198" s="128" t="s">
        <v>1588</v>
      </c>
      <c r="J4198" s="129" t="s">
        <v>11960</v>
      </c>
      <c r="K4198" s="130" t="s">
        <v>11538</v>
      </c>
      <c r="L4198" s="128" t="s">
        <v>11539</v>
      </c>
      <c r="M4198" s="145"/>
    </row>
    <row r="4199">
      <c r="A4199" s="126">
        <v>2839.0</v>
      </c>
      <c r="B4199" s="127" t="s">
        <v>1711</v>
      </c>
      <c r="C4199" s="127" t="s">
        <v>435</v>
      </c>
      <c r="D4199" s="127"/>
      <c r="E4199" s="127" t="s">
        <v>1619</v>
      </c>
      <c r="F4199" s="128"/>
      <c r="G4199" s="128" t="s">
        <v>11947</v>
      </c>
      <c r="H4199" s="128" t="s">
        <v>11953</v>
      </c>
      <c r="I4199" s="128" t="s">
        <v>1588</v>
      </c>
      <c r="J4199" s="129" t="s">
        <v>11961</v>
      </c>
      <c r="K4199" s="130" t="s">
        <v>11308</v>
      </c>
      <c r="L4199" s="128" t="s">
        <v>11309</v>
      </c>
      <c r="M4199" s="145"/>
    </row>
    <row r="4200">
      <c r="A4200" s="126">
        <v>2874.0</v>
      </c>
      <c r="B4200" s="127" t="s">
        <v>1711</v>
      </c>
      <c r="C4200" s="127" t="s">
        <v>435</v>
      </c>
      <c r="D4200" s="127"/>
      <c r="E4200" s="127" t="s">
        <v>1619</v>
      </c>
      <c r="F4200" s="128"/>
      <c r="G4200" s="128" t="s">
        <v>11947</v>
      </c>
      <c r="H4200" s="128" t="s">
        <v>11953</v>
      </c>
      <c r="I4200" s="128" t="s">
        <v>1588</v>
      </c>
      <c r="J4200" s="129" t="s">
        <v>11962</v>
      </c>
      <c r="K4200" s="130" t="s">
        <v>11301</v>
      </c>
      <c r="L4200" s="128" t="s">
        <v>11302</v>
      </c>
      <c r="M4200" s="145"/>
    </row>
    <row r="4201">
      <c r="A4201" s="126">
        <v>2906.0</v>
      </c>
      <c r="B4201" s="127" t="s">
        <v>1711</v>
      </c>
      <c r="C4201" s="127" t="s">
        <v>435</v>
      </c>
      <c r="D4201" s="127"/>
      <c r="E4201" s="127" t="s">
        <v>1619</v>
      </c>
      <c r="F4201" s="128"/>
      <c r="G4201" s="128" t="s">
        <v>11963</v>
      </c>
      <c r="H4201" s="128" t="s">
        <v>11953</v>
      </c>
      <c r="I4201" s="128" t="s">
        <v>1588</v>
      </c>
      <c r="J4201" s="129" t="s">
        <v>11964</v>
      </c>
      <c r="K4201" s="130" t="s">
        <v>11311</v>
      </c>
      <c r="L4201" s="128" t="s">
        <v>11312</v>
      </c>
      <c r="M4201" s="145"/>
    </row>
    <row r="4202">
      <c r="A4202" s="119">
        <v>2552.0</v>
      </c>
      <c r="B4202" s="120" t="s">
        <v>1685</v>
      </c>
      <c r="C4202" s="120" t="s">
        <v>435</v>
      </c>
      <c r="D4202" s="120"/>
      <c r="E4202" s="120" t="s">
        <v>1619</v>
      </c>
      <c r="F4202" s="121"/>
      <c r="G4202" s="121" t="s">
        <v>11965</v>
      </c>
      <c r="H4202" s="121" t="s">
        <v>11966</v>
      </c>
      <c r="I4202" s="121" t="s">
        <v>1588</v>
      </c>
      <c r="J4202" s="122" t="s">
        <v>11967</v>
      </c>
      <c r="K4202" s="123" t="s">
        <v>11526</v>
      </c>
      <c r="L4202" s="121" t="s">
        <v>11527</v>
      </c>
      <c r="M4202" s="147"/>
    </row>
    <row r="4203">
      <c r="A4203" s="119">
        <v>2661.0</v>
      </c>
      <c r="B4203" s="120" t="s">
        <v>1685</v>
      </c>
      <c r="C4203" s="120" t="s">
        <v>435</v>
      </c>
      <c r="D4203" s="120"/>
      <c r="E4203" s="120" t="s">
        <v>1619</v>
      </c>
      <c r="F4203" s="121"/>
      <c r="G4203" s="121" t="s">
        <v>11965</v>
      </c>
      <c r="H4203" s="121" t="s">
        <v>11966</v>
      </c>
      <c r="I4203" s="121" t="s">
        <v>1588</v>
      </c>
      <c r="J4203" s="122" t="s">
        <v>11968</v>
      </c>
      <c r="K4203" s="123" t="s">
        <v>11529</v>
      </c>
      <c r="L4203" s="121" t="s">
        <v>11530</v>
      </c>
      <c r="M4203" s="147"/>
    </row>
    <row r="4204">
      <c r="A4204" s="126">
        <v>2736.0</v>
      </c>
      <c r="B4204" s="127" t="s">
        <v>1711</v>
      </c>
      <c r="C4204" s="127" t="s">
        <v>435</v>
      </c>
      <c r="D4204" s="127"/>
      <c r="E4204" s="127" t="s">
        <v>1619</v>
      </c>
      <c r="F4204" s="128"/>
      <c r="G4204" s="128" t="s">
        <v>11965</v>
      </c>
      <c r="H4204" s="128" t="s">
        <v>11966</v>
      </c>
      <c r="I4204" s="128" t="s">
        <v>1588</v>
      </c>
      <c r="J4204" s="129" t="s">
        <v>11969</v>
      </c>
      <c r="K4204" s="130" t="s">
        <v>11532</v>
      </c>
      <c r="L4204" s="128" t="s">
        <v>11533</v>
      </c>
      <c r="M4204" s="145"/>
    </row>
    <row r="4205">
      <c r="A4205" s="126">
        <v>2767.0</v>
      </c>
      <c r="B4205" s="127" t="s">
        <v>1711</v>
      </c>
      <c r="C4205" s="127" t="s">
        <v>435</v>
      </c>
      <c r="D4205" s="127"/>
      <c r="E4205" s="127" t="s">
        <v>1619</v>
      </c>
      <c r="F4205" s="128"/>
      <c r="G4205" s="128" t="s">
        <v>11965</v>
      </c>
      <c r="H4205" s="128" t="s">
        <v>11966</v>
      </c>
      <c r="I4205" s="128" t="s">
        <v>1588</v>
      </c>
      <c r="J4205" s="129" t="s">
        <v>11970</v>
      </c>
      <c r="K4205" s="130" t="s">
        <v>11535</v>
      </c>
      <c r="L4205" s="128" t="s">
        <v>11536</v>
      </c>
      <c r="M4205" s="145"/>
    </row>
    <row r="4206">
      <c r="A4206" s="119">
        <v>2441.0</v>
      </c>
      <c r="B4206" s="120" t="s">
        <v>1685</v>
      </c>
      <c r="C4206" s="120" t="s">
        <v>435</v>
      </c>
      <c r="D4206" s="120"/>
      <c r="E4206" s="120" t="s">
        <v>1619</v>
      </c>
      <c r="F4206" s="121"/>
      <c r="G4206" s="121" t="s">
        <v>11965</v>
      </c>
      <c r="H4206" s="121" t="s">
        <v>11971</v>
      </c>
      <c r="I4206" s="121" t="s">
        <v>1588</v>
      </c>
      <c r="J4206" s="122" t="s">
        <v>11972</v>
      </c>
      <c r="K4206" s="123" t="s">
        <v>11416</v>
      </c>
      <c r="L4206" s="121" t="s">
        <v>11417</v>
      </c>
      <c r="M4206" s="147"/>
    </row>
    <row r="4207">
      <c r="A4207" s="119">
        <v>2472.0</v>
      </c>
      <c r="B4207" s="120" t="s">
        <v>1685</v>
      </c>
      <c r="C4207" s="120" t="s">
        <v>435</v>
      </c>
      <c r="D4207" s="120"/>
      <c r="E4207" s="120" t="s">
        <v>1619</v>
      </c>
      <c r="F4207" s="121"/>
      <c r="G4207" s="121" t="s">
        <v>11965</v>
      </c>
      <c r="H4207" s="121" t="s">
        <v>11971</v>
      </c>
      <c r="I4207" s="121" t="s">
        <v>1588</v>
      </c>
      <c r="J4207" s="122" t="s">
        <v>11973</v>
      </c>
      <c r="K4207" s="123" t="s">
        <v>11419</v>
      </c>
      <c r="L4207" s="121" t="s">
        <v>11420</v>
      </c>
      <c r="M4207" s="147"/>
    </row>
    <row r="4208">
      <c r="A4208" s="119">
        <v>2503.0</v>
      </c>
      <c r="B4208" s="120" t="s">
        <v>1685</v>
      </c>
      <c r="C4208" s="120" t="s">
        <v>435</v>
      </c>
      <c r="D4208" s="120"/>
      <c r="E4208" s="120" t="s">
        <v>1619</v>
      </c>
      <c r="F4208" s="121"/>
      <c r="G4208" s="121" t="s">
        <v>11965</v>
      </c>
      <c r="H4208" s="121" t="s">
        <v>11971</v>
      </c>
      <c r="I4208" s="121" t="s">
        <v>1588</v>
      </c>
      <c r="J4208" s="122" t="s">
        <v>11974</v>
      </c>
      <c r="K4208" s="123" t="s">
        <v>11422</v>
      </c>
      <c r="L4208" s="121" t="s">
        <v>11423</v>
      </c>
      <c r="M4208" s="147"/>
    </row>
    <row r="4209">
      <c r="A4209" s="119">
        <v>2583.0</v>
      </c>
      <c r="B4209" s="120" t="s">
        <v>1685</v>
      </c>
      <c r="C4209" s="120" t="s">
        <v>435</v>
      </c>
      <c r="D4209" s="120"/>
      <c r="E4209" s="120" t="s">
        <v>1619</v>
      </c>
      <c r="F4209" s="121"/>
      <c r="G4209" s="121" t="s">
        <v>11965</v>
      </c>
      <c r="H4209" s="121" t="s">
        <v>11971</v>
      </c>
      <c r="I4209" s="121" t="s">
        <v>1588</v>
      </c>
      <c r="J4209" s="122" t="s">
        <v>11975</v>
      </c>
      <c r="K4209" s="123" t="s">
        <v>11425</v>
      </c>
      <c r="L4209" s="121" t="s">
        <v>11426</v>
      </c>
      <c r="M4209" s="147"/>
    </row>
    <row r="4210">
      <c r="A4210" s="119">
        <v>2614.0</v>
      </c>
      <c r="B4210" s="120" t="s">
        <v>1685</v>
      </c>
      <c r="C4210" s="120" t="s">
        <v>435</v>
      </c>
      <c r="D4210" s="120"/>
      <c r="E4210" s="120" t="s">
        <v>1619</v>
      </c>
      <c r="F4210" s="121"/>
      <c r="G4210" s="121" t="s">
        <v>11965</v>
      </c>
      <c r="H4210" s="121" t="s">
        <v>11971</v>
      </c>
      <c r="I4210" s="121" t="s">
        <v>1588</v>
      </c>
      <c r="J4210" s="122" t="s">
        <v>11976</v>
      </c>
      <c r="K4210" s="123" t="s">
        <v>11661</v>
      </c>
      <c r="L4210" s="121" t="s">
        <v>11662</v>
      </c>
      <c r="M4210" s="147"/>
    </row>
    <row r="4211">
      <c r="A4211" s="119">
        <v>2630.0</v>
      </c>
      <c r="B4211" s="120" t="s">
        <v>1685</v>
      </c>
      <c r="C4211" s="120" t="s">
        <v>435</v>
      </c>
      <c r="D4211" s="120"/>
      <c r="E4211" s="120" t="s">
        <v>1619</v>
      </c>
      <c r="F4211" s="121"/>
      <c r="G4211" s="121" t="s">
        <v>11965</v>
      </c>
      <c r="H4211" s="121" t="s">
        <v>11971</v>
      </c>
      <c r="I4211" s="121" t="s">
        <v>1588</v>
      </c>
      <c r="J4211" s="122" t="s">
        <v>11977</v>
      </c>
      <c r="K4211" s="123" t="s">
        <v>11428</v>
      </c>
      <c r="L4211" s="121" t="s">
        <v>11429</v>
      </c>
      <c r="M4211" s="147"/>
    </row>
    <row r="4212">
      <c r="A4212" s="126">
        <v>2798.0</v>
      </c>
      <c r="B4212" s="127" t="s">
        <v>1711</v>
      </c>
      <c r="C4212" s="127" t="s">
        <v>435</v>
      </c>
      <c r="D4212" s="127"/>
      <c r="E4212" s="127" t="s">
        <v>1619</v>
      </c>
      <c r="F4212" s="128"/>
      <c r="G4212" s="128" t="s">
        <v>11965</v>
      </c>
      <c r="H4212" s="128" t="s">
        <v>11971</v>
      </c>
      <c r="I4212" s="128" t="s">
        <v>1588</v>
      </c>
      <c r="J4212" s="129" t="s">
        <v>11978</v>
      </c>
      <c r="K4212" s="130" t="s">
        <v>11538</v>
      </c>
      <c r="L4212" s="128" t="s">
        <v>11539</v>
      </c>
      <c r="M4212" s="145"/>
    </row>
    <row r="4213">
      <c r="A4213" s="126">
        <v>2866.0</v>
      </c>
      <c r="B4213" s="127" t="s">
        <v>1711</v>
      </c>
      <c r="C4213" s="127" t="s">
        <v>435</v>
      </c>
      <c r="D4213" s="127"/>
      <c r="E4213" s="127" t="s">
        <v>1619</v>
      </c>
      <c r="F4213" s="128"/>
      <c r="G4213" s="128" t="s">
        <v>11965</v>
      </c>
      <c r="H4213" s="128" t="s">
        <v>11971</v>
      </c>
      <c r="I4213" s="128" t="s">
        <v>1588</v>
      </c>
      <c r="J4213" s="129" t="s">
        <v>11979</v>
      </c>
      <c r="K4213" s="130" t="s">
        <v>11301</v>
      </c>
      <c r="L4213" s="128" t="s">
        <v>11302</v>
      </c>
      <c r="M4213" s="145"/>
    </row>
    <row r="4214">
      <c r="A4214" s="119">
        <v>2992.0</v>
      </c>
      <c r="B4214" s="120" t="s">
        <v>1685</v>
      </c>
      <c r="C4214" s="120" t="s">
        <v>435</v>
      </c>
      <c r="D4214" s="120"/>
      <c r="E4214" s="120" t="s">
        <v>1654</v>
      </c>
      <c r="F4214" s="121"/>
      <c r="G4214" s="121" t="s">
        <v>11980</v>
      </c>
      <c r="H4214" s="121" t="s">
        <v>11981</v>
      </c>
      <c r="I4214" s="121" t="s">
        <v>1600</v>
      </c>
      <c r="J4214" s="122" t="s">
        <v>11982</v>
      </c>
      <c r="K4214" s="123" t="s">
        <v>11983</v>
      </c>
      <c r="L4214" s="121" t="s">
        <v>11984</v>
      </c>
      <c r="M4214" s="147"/>
    </row>
    <row r="4215">
      <c r="A4215" s="119">
        <v>2993.0</v>
      </c>
      <c r="B4215" s="120" t="s">
        <v>1685</v>
      </c>
      <c r="C4215" s="120" t="s">
        <v>435</v>
      </c>
      <c r="D4215" s="120"/>
      <c r="E4215" s="120" t="s">
        <v>1654</v>
      </c>
      <c r="F4215" s="121"/>
      <c r="G4215" s="121" t="s">
        <v>11985</v>
      </c>
      <c r="H4215" s="121" t="s">
        <v>11986</v>
      </c>
      <c r="I4215" s="121" t="s">
        <v>1600</v>
      </c>
      <c r="J4215" s="122" t="s">
        <v>11987</v>
      </c>
      <c r="K4215" s="123" t="s">
        <v>11983</v>
      </c>
      <c r="L4215" s="121" t="s">
        <v>11984</v>
      </c>
      <c r="M4215" s="147"/>
    </row>
    <row r="4216">
      <c r="A4216" s="119">
        <v>2964.0</v>
      </c>
      <c r="B4216" s="120" t="s">
        <v>1685</v>
      </c>
      <c r="C4216" s="120" t="s">
        <v>435</v>
      </c>
      <c r="D4216" s="120"/>
      <c r="E4216" s="120" t="s">
        <v>1654</v>
      </c>
      <c r="F4216" s="121"/>
      <c r="G4216" s="121" t="s">
        <v>11988</v>
      </c>
      <c r="H4216" s="121" t="s">
        <v>11989</v>
      </c>
      <c r="I4216" s="121" t="s">
        <v>1600</v>
      </c>
      <c r="J4216" s="122" t="s">
        <v>11990</v>
      </c>
      <c r="K4216" s="123" t="s">
        <v>11983</v>
      </c>
      <c r="L4216" s="121" t="s">
        <v>11984</v>
      </c>
      <c r="M4216" s="147"/>
    </row>
    <row r="4217">
      <c r="A4217" s="119">
        <v>2967.0</v>
      </c>
      <c r="B4217" s="120" t="s">
        <v>1685</v>
      </c>
      <c r="C4217" s="120" t="s">
        <v>435</v>
      </c>
      <c r="D4217" s="120"/>
      <c r="E4217" s="120" t="s">
        <v>1654</v>
      </c>
      <c r="F4217" s="121"/>
      <c r="G4217" s="121" t="s">
        <v>11991</v>
      </c>
      <c r="H4217" s="121" t="s">
        <v>11992</v>
      </c>
      <c r="I4217" s="121" t="s">
        <v>1600</v>
      </c>
      <c r="J4217" s="122" t="s">
        <v>11993</v>
      </c>
      <c r="K4217" s="123" t="s">
        <v>11983</v>
      </c>
      <c r="L4217" s="121" t="s">
        <v>11984</v>
      </c>
      <c r="M4217" s="147"/>
    </row>
    <row r="4218">
      <c r="A4218" s="119">
        <v>2970.0</v>
      </c>
      <c r="B4218" s="120" t="s">
        <v>1685</v>
      </c>
      <c r="C4218" s="120" t="s">
        <v>435</v>
      </c>
      <c r="D4218" s="120"/>
      <c r="E4218" s="120" t="s">
        <v>1654</v>
      </c>
      <c r="F4218" s="121"/>
      <c r="G4218" s="121" t="s">
        <v>11994</v>
      </c>
      <c r="H4218" s="121" t="s">
        <v>11995</v>
      </c>
      <c r="I4218" s="121" t="s">
        <v>1600</v>
      </c>
      <c r="J4218" s="122" t="s">
        <v>11996</v>
      </c>
      <c r="K4218" s="123" t="s">
        <v>11983</v>
      </c>
      <c r="L4218" s="121" t="s">
        <v>11984</v>
      </c>
      <c r="M4218" s="147"/>
    </row>
    <row r="4219">
      <c r="A4219" s="119">
        <v>2973.0</v>
      </c>
      <c r="B4219" s="120" t="s">
        <v>1685</v>
      </c>
      <c r="C4219" s="120" t="s">
        <v>435</v>
      </c>
      <c r="D4219" s="120"/>
      <c r="E4219" s="120" t="s">
        <v>1654</v>
      </c>
      <c r="F4219" s="121"/>
      <c r="G4219" s="121" t="s">
        <v>11997</v>
      </c>
      <c r="H4219" s="121" t="s">
        <v>11998</v>
      </c>
      <c r="I4219" s="121" t="s">
        <v>1600</v>
      </c>
      <c r="J4219" s="122" t="s">
        <v>11999</v>
      </c>
      <c r="K4219" s="123" t="s">
        <v>11983</v>
      </c>
      <c r="L4219" s="121" t="s">
        <v>11984</v>
      </c>
      <c r="M4219" s="147"/>
    </row>
    <row r="4220">
      <c r="A4220" s="119">
        <v>2976.0</v>
      </c>
      <c r="B4220" s="120" t="s">
        <v>1685</v>
      </c>
      <c r="C4220" s="120" t="s">
        <v>435</v>
      </c>
      <c r="D4220" s="120"/>
      <c r="E4220" s="120" t="s">
        <v>1654</v>
      </c>
      <c r="F4220" s="121"/>
      <c r="G4220" s="121" t="s">
        <v>12000</v>
      </c>
      <c r="H4220" s="121" t="s">
        <v>12001</v>
      </c>
      <c r="I4220" s="121" t="s">
        <v>1600</v>
      </c>
      <c r="J4220" s="122" t="s">
        <v>12002</v>
      </c>
      <c r="K4220" s="123" t="s">
        <v>11983</v>
      </c>
      <c r="L4220" s="121" t="s">
        <v>11984</v>
      </c>
      <c r="M4220" s="147"/>
    </row>
    <row r="4221">
      <c r="A4221" s="119">
        <v>2979.0</v>
      </c>
      <c r="B4221" s="120" t="s">
        <v>1685</v>
      </c>
      <c r="C4221" s="120" t="s">
        <v>435</v>
      </c>
      <c r="D4221" s="120"/>
      <c r="E4221" s="120" t="s">
        <v>1654</v>
      </c>
      <c r="F4221" s="121"/>
      <c r="G4221" s="121" t="s">
        <v>12003</v>
      </c>
      <c r="H4221" s="121" t="s">
        <v>12004</v>
      </c>
      <c r="I4221" s="121" t="s">
        <v>1600</v>
      </c>
      <c r="J4221" s="122" t="s">
        <v>12005</v>
      </c>
      <c r="K4221" s="123" t="s">
        <v>11983</v>
      </c>
      <c r="L4221" s="121" t="s">
        <v>11984</v>
      </c>
      <c r="M4221" s="147"/>
    </row>
    <row r="4222">
      <c r="A4222" s="119">
        <v>2982.0</v>
      </c>
      <c r="B4222" s="120" t="s">
        <v>1685</v>
      </c>
      <c r="C4222" s="120" t="s">
        <v>435</v>
      </c>
      <c r="D4222" s="120"/>
      <c r="E4222" s="120" t="s">
        <v>1654</v>
      </c>
      <c r="F4222" s="121"/>
      <c r="G4222" s="121" t="s">
        <v>12006</v>
      </c>
      <c r="H4222" s="121" t="s">
        <v>12007</v>
      </c>
      <c r="I4222" s="121" t="s">
        <v>1600</v>
      </c>
      <c r="J4222" s="122" t="s">
        <v>12008</v>
      </c>
      <c r="K4222" s="123" t="s">
        <v>11983</v>
      </c>
      <c r="L4222" s="121" t="s">
        <v>11984</v>
      </c>
      <c r="M4222" s="147"/>
    </row>
    <row r="4223">
      <c r="A4223" s="119">
        <v>2985.0</v>
      </c>
      <c r="B4223" s="120" t="s">
        <v>1685</v>
      </c>
      <c r="C4223" s="120" t="s">
        <v>435</v>
      </c>
      <c r="D4223" s="120"/>
      <c r="E4223" s="120" t="s">
        <v>1654</v>
      </c>
      <c r="F4223" s="121"/>
      <c r="G4223" s="121" t="s">
        <v>12009</v>
      </c>
      <c r="H4223" s="121" t="s">
        <v>12010</v>
      </c>
      <c r="I4223" s="121" t="s">
        <v>1600</v>
      </c>
      <c r="J4223" s="122" t="s">
        <v>12011</v>
      </c>
      <c r="K4223" s="123" t="s">
        <v>11983</v>
      </c>
      <c r="L4223" s="121" t="s">
        <v>11984</v>
      </c>
      <c r="M4223" s="147"/>
    </row>
    <row r="4224">
      <c r="A4224" s="119">
        <v>2988.0</v>
      </c>
      <c r="B4224" s="120" t="s">
        <v>1685</v>
      </c>
      <c r="C4224" s="120" t="s">
        <v>435</v>
      </c>
      <c r="D4224" s="120"/>
      <c r="E4224" s="120" t="s">
        <v>1654</v>
      </c>
      <c r="F4224" s="121"/>
      <c r="G4224" s="121" t="s">
        <v>12012</v>
      </c>
      <c r="H4224" s="121" t="s">
        <v>12013</v>
      </c>
      <c r="I4224" s="121" t="s">
        <v>1600</v>
      </c>
      <c r="J4224" s="122" t="s">
        <v>12014</v>
      </c>
      <c r="K4224" s="123" t="s">
        <v>11983</v>
      </c>
      <c r="L4224" s="121" t="s">
        <v>11984</v>
      </c>
      <c r="M4224" s="147"/>
    </row>
    <row r="4225">
      <c r="A4225" s="119">
        <v>2529.0</v>
      </c>
      <c r="B4225" s="120" t="s">
        <v>1685</v>
      </c>
      <c r="C4225" s="120" t="s">
        <v>435</v>
      </c>
      <c r="D4225" s="120"/>
      <c r="E4225" s="120" t="s">
        <v>1619</v>
      </c>
      <c r="F4225" s="121"/>
      <c r="G4225" s="121" t="s">
        <v>11745</v>
      </c>
      <c r="H4225" s="121" t="s">
        <v>12015</v>
      </c>
      <c r="I4225" s="121" t="s">
        <v>1588</v>
      </c>
      <c r="J4225" s="122" t="s">
        <v>12016</v>
      </c>
      <c r="K4225" s="123" t="s">
        <v>11357</v>
      </c>
      <c r="L4225" s="121" t="s">
        <v>11358</v>
      </c>
      <c r="M4225" s="147"/>
    </row>
    <row r="4226">
      <c r="A4226" s="119">
        <v>2544.0</v>
      </c>
      <c r="B4226" s="120" t="s">
        <v>1685</v>
      </c>
      <c r="C4226" s="120" t="s">
        <v>435</v>
      </c>
      <c r="D4226" s="120"/>
      <c r="E4226" s="120" t="s">
        <v>1619</v>
      </c>
      <c r="F4226" s="121"/>
      <c r="G4226" s="121" t="s">
        <v>12017</v>
      </c>
      <c r="H4226" s="121" t="s">
        <v>12018</v>
      </c>
      <c r="I4226" s="121" t="s">
        <v>1588</v>
      </c>
      <c r="J4226" s="122" t="s">
        <v>12019</v>
      </c>
      <c r="K4226" s="123" t="s">
        <v>11357</v>
      </c>
      <c r="L4226" s="121" t="s">
        <v>11358</v>
      </c>
      <c r="M4226" s="147"/>
    </row>
    <row r="4227">
      <c r="A4227" s="119">
        <v>2411.0</v>
      </c>
      <c r="B4227" s="120" t="s">
        <v>1685</v>
      </c>
      <c r="C4227" s="120" t="s">
        <v>435</v>
      </c>
      <c r="D4227" s="120"/>
      <c r="E4227" s="120" t="s">
        <v>1729</v>
      </c>
      <c r="F4227" s="121"/>
      <c r="G4227" s="121" t="s">
        <v>12020</v>
      </c>
      <c r="H4227" s="121" t="s">
        <v>12021</v>
      </c>
      <c r="I4227" s="121" t="s">
        <v>1607</v>
      </c>
      <c r="J4227" s="122" t="s">
        <v>12022</v>
      </c>
      <c r="K4227" s="123" t="s">
        <v>2233</v>
      </c>
      <c r="L4227" s="121" t="s">
        <v>2234</v>
      </c>
      <c r="M4227" s="147"/>
    </row>
    <row r="4228">
      <c r="A4228" s="119">
        <v>2417.0</v>
      </c>
      <c r="B4228" s="120" t="s">
        <v>1685</v>
      </c>
      <c r="C4228" s="120" t="s">
        <v>435</v>
      </c>
      <c r="D4228" s="120"/>
      <c r="E4228" s="120" t="s">
        <v>1729</v>
      </c>
      <c r="F4228" s="121"/>
      <c r="G4228" s="121" t="s">
        <v>12023</v>
      </c>
      <c r="H4228" s="121" t="s">
        <v>12021</v>
      </c>
      <c r="I4228" s="121" t="s">
        <v>1607</v>
      </c>
      <c r="J4228" s="122" t="s">
        <v>12024</v>
      </c>
      <c r="K4228" s="123" t="s">
        <v>2237</v>
      </c>
      <c r="L4228" s="121" t="s">
        <v>2238</v>
      </c>
      <c r="M4228" s="147"/>
    </row>
    <row r="4229">
      <c r="A4229" s="119">
        <v>2409.0</v>
      </c>
      <c r="B4229" s="120" t="s">
        <v>1685</v>
      </c>
      <c r="C4229" s="120" t="s">
        <v>435</v>
      </c>
      <c r="D4229" s="120"/>
      <c r="E4229" s="120" t="s">
        <v>1729</v>
      </c>
      <c r="F4229" s="121"/>
      <c r="G4229" s="121" t="s">
        <v>12025</v>
      </c>
      <c r="H4229" s="121" t="s">
        <v>12026</v>
      </c>
      <c r="I4229" s="121" t="s">
        <v>1607</v>
      </c>
      <c r="J4229" s="122" t="s">
        <v>12027</v>
      </c>
      <c r="K4229" s="123" t="s">
        <v>2233</v>
      </c>
      <c r="L4229" s="121" t="s">
        <v>2234</v>
      </c>
      <c r="M4229" s="147"/>
    </row>
    <row r="4230">
      <c r="A4230" s="119">
        <v>2415.0</v>
      </c>
      <c r="B4230" s="120" t="s">
        <v>1685</v>
      </c>
      <c r="C4230" s="120" t="s">
        <v>435</v>
      </c>
      <c r="D4230" s="120"/>
      <c r="E4230" s="120" t="s">
        <v>1729</v>
      </c>
      <c r="F4230" s="121"/>
      <c r="G4230" s="121" t="s">
        <v>12028</v>
      </c>
      <c r="H4230" s="121" t="s">
        <v>12026</v>
      </c>
      <c r="I4230" s="121" t="s">
        <v>1607</v>
      </c>
      <c r="J4230" s="122" t="s">
        <v>12029</v>
      </c>
      <c r="K4230" s="123" t="s">
        <v>2237</v>
      </c>
      <c r="L4230" s="121" t="s">
        <v>2238</v>
      </c>
      <c r="M4230" s="147"/>
    </row>
    <row r="4231">
      <c r="A4231" s="126">
        <v>2877.0</v>
      </c>
      <c r="B4231" s="127" t="s">
        <v>1711</v>
      </c>
      <c r="C4231" s="127" t="s">
        <v>435</v>
      </c>
      <c r="D4231" s="127"/>
      <c r="E4231" s="127" t="s">
        <v>1619</v>
      </c>
      <c r="F4231" s="128"/>
      <c r="G4231" s="128" t="s">
        <v>11763</v>
      </c>
      <c r="H4231" s="128" t="s">
        <v>12030</v>
      </c>
      <c r="I4231" s="128" t="s">
        <v>1588</v>
      </c>
      <c r="J4231" s="129" t="s">
        <v>12031</v>
      </c>
      <c r="K4231" s="130" t="s">
        <v>11301</v>
      </c>
      <c r="L4231" s="128" t="s">
        <v>11302</v>
      </c>
      <c r="M4231" s="145"/>
    </row>
    <row r="4232">
      <c r="A4232" s="119">
        <v>2412.0</v>
      </c>
      <c r="B4232" s="120" t="s">
        <v>1685</v>
      </c>
      <c r="C4232" s="120" t="s">
        <v>435</v>
      </c>
      <c r="D4232" s="120"/>
      <c r="E4232" s="120" t="s">
        <v>1729</v>
      </c>
      <c r="F4232" s="121"/>
      <c r="G4232" s="121" t="s">
        <v>12032</v>
      </c>
      <c r="H4232" s="121" t="s">
        <v>12033</v>
      </c>
      <c r="I4232" s="121" t="s">
        <v>1607</v>
      </c>
      <c r="J4232" s="122" t="s">
        <v>12034</v>
      </c>
      <c r="K4232" s="123" t="s">
        <v>2233</v>
      </c>
      <c r="L4232" s="121" t="s">
        <v>2234</v>
      </c>
      <c r="M4232" s="147"/>
    </row>
    <row r="4233">
      <c r="A4233" s="119">
        <v>2418.0</v>
      </c>
      <c r="B4233" s="120" t="s">
        <v>1685</v>
      </c>
      <c r="C4233" s="120" t="s">
        <v>435</v>
      </c>
      <c r="D4233" s="120"/>
      <c r="E4233" s="120" t="s">
        <v>1729</v>
      </c>
      <c r="F4233" s="121"/>
      <c r="G4233" s="121" t="s">
        <v>12035</v>
      </c>
      <c r="H4233" s="121" t="s">
        <v>12033</v>
      </c>
      <c r="I4233" s="121" t="s">
        <v>1607</v>
      </c>
      <c r="J4233" s="122" t="s">
        <v>12036</v>
      </c>
      <c r="K4233" s="123" t="s">
        <v>2237</v>
      </c>
      <c r="L4233" s="121" t="s">
        <v>2238</v>
      </c>
      <c r="M4233" s="147"/>
    </row>
    <row r="4234">
      <c r="A4234" s="119">
        <v>2431.0</v>
      </c>
      <c r="B4234" s="120" t="s">
        <v>1685</v>
      </c>
      <c r="C4234" s="120" t="s">
        <v>435</v>
      </c>
      <c r="D4234" s="120"/>
      <c r="E4234" s="120" t="s">
        <v>1656</v>
      </c>
      <c r="F4234" s="121"/>
      <c r="G4234" s="121" t="s">
        <v>12037</v>
      </c>
      <c r="H4234" s="121" t="s">
        <v>12038</v>
      </c>
      <c r="I4234" s="121" t="s">
        <v>1637</v>
      </c>
      <c r="J4234" s="122" t="s">
        <v>12039</v>
      </c>
      <c r="K4234" s="123" t="s">
        <v>1829</v>
      </c>
      <c r="L4234" s="121" t="s">
        <v>1830</v>
      </c>
      <c r="M4234" s="147"/>
    </row>
    <row r="4235">
      <c r="A4235" s="126">
        <v>2887.0</v>
      </c>
      <c r="B4235" s="127" t="s">
        <v>1711</v>
      </c>
      <c r="C4235" s="127" t="s">
        <v>435</v>
      </c>
      <c r="D4235" s="127"/>
      <c r="E4235" s="127" t="s">
        <v>1619</v>
      </c>
      <c r="F4235" s="128"/>
      <c r="G4235" s="128" t="s">
        <v>11454</v>
      </c>
      <c r="H4235" s="128" t="s">
        <v>12038</v>
      </c>
      <c r="I4235" s="128" t="s">
        <v>1588</v>
      </c>
      <c r="J4235" s="129" t="s">
        <v>12040</v>
      </c>
      <c r="K4235" s="130" t="s">
        <v>11301</v>
      </c>
      <c r="L4235" s="128" t="s">
        <v>11302</v>
      </c>
      <c r="M4235" s="145"/>
    </row>
    <row r="4236">
      <c r="A4236" s="126">
        <v>2888.0</v>
      </c>
      <c r="B4236" s="127" t="s">
        <v>1711</v>
      </c>
      <c r="C4236" s="127" t="s">
        <v>435</v>
      </c>
      <c r="D4236" s="127"/>
      <c r="E4236" s="127" t="s">
        <v>1619</v>
      </c>
      <c r="F4236" s="128"/>
      <c r="G4236" s="128" t="s">
        <v>11461</v>
      </c>
      <c r="H4236" s="128" t="s">
        <v>12041</v>
      </c>
      <c r="I4236" s="128" t="s">
        <v>1588</v>
      </c>
      <c r="J4236" s="129" t="s">
        <v>12042</v>
      </c>
      <c r="K4236" s="130" t="s">
        <v>11301</v>
      </c>
      <c r="L4236" s="128" t="s">
        <v>11302</v>
      </c>
      <c r="M4236" s="145"/>
    </row>
    <row r="4237">
      <c r="A4237" s="119">
        <v>2716.0</v>
      </c>
      <c r="B4237" s="120" t="s">
        <v>1685</v>
      </c>
      <c r="C4237" s="120" t="s">
        <v>435</v>
      </c>
      <c r="D4237" s="120"/>
      <c r="E4237" s="120" t="s">
        <v>1619</v>
      </c>
      <c r="F4237" s="121"/>
      <c r="G4237" s="121" t="s">
        <v>12043</v>
      </c>
      <c r="H4237" s="121" t="s">
        <v>12044</v>
      </c>
      <c r="I4237" s="121" t="s">
        <v>1588</v>
      </c>
      <c r="J4237" s="122" t="s">
        <v>12045</v>
      </c>
      <c r="K4237" s="123" t="s">
        <v>11305</v>
      </c>
      <c r="L4237" s="121" t="s">
        <v>11306</v>
      </c>
      <c r="M4237" s="147"/>
    </row>
    <row r="4238">
      <c r="A4238" s="126">
        <v>2854.0</v>
      </c>
      <c r="B4238" s="127" t="s">
        <v>1711</v>
      </c>
      <c r="C4238" s="127" t="s">
        <v>435</v>
      </c>
      <c r="D4238" s="127"/>
      <c r="E4238" s="127" t="s">
        <v>1619</v>
      </c>
      <c r="F4238" s="128"/>
      <c r="G4238" s="128" t="s">
        <v>12043</v>
      </c>
      <c r="H4238" s="128" t="s">
        <v>12044</v>
      </c>
      <c r="I4238" s="128" t="s">
        <v>1588</v>
      </c>
      <c r="J4238" s="129" t="s">
        <v>12046</v>
      </c>
      <c r="K4238" s="130" t="s">
        <v>11308</v>
      </c>
      <c r="L4238" s="128" t="s">
        <v>11309</v>
      </c>
      <c r="M4238" s="145"/>
    </row>
    <row r="4239">
      <c r="A4239" s="126">
        <v>2922.0</v>
      </c>
      <c r="B4239" s="127" t="s">
        <v>1711</v>
      </c>
      <c r="C4239" s="127" t="s">
        <v>435</v>
      </c>
      <c r="D4239" s="127"/>
      <c r="E4239" s="127" t="s">
        <v>1619</v>
      </c>
      <c r="F4239" s="128"/>
      <c r="G4239" s="128" t="s">
        <v>12043</v>
      </c>
      <c r="H4239" s="128" t="s">
        <v>12044</v>
      </c>
      <c r="I4239" s="128" t="s">
        <v>1588</v>
      </c>
      <c r="J4239" s="129" t="s">
        <v>12047</v>
      </c>
      <c r="K4239" s="130" t="s">
        <v>11311</v>
      </c>
      <c r="L4239" s="128" t="s">
        <v>11312</v>
      </c>
      <c r="M4239" s="145"/>
    </row>
    <row r="4240">
      <c r="A4240" s="126">
        <v>2939.0</v>
      </c>
      <c r="B4240" s="127" t="s">
        <v>1711</v>
      </c>
      <c r="C4240" s="127" t="s">
        <v>435</v>
      </c>
      <c r="D4240" s="127"/>
      <c r="E4240" s="127" t="s">
        <v>1619</v>
      </c>
      <c r="F4240" s="128"/>
      <c r="G4240" s="128" t="s">
        <v>12048</v>
      </c>
      <c r="H4240" s="128" t="s">
        <v>12049</v>
      </c>
      <c r="I4240" s="128" t="s">
        <v>1588</v>
      </c>
      <c r="J4240" s="129" t="s">
        <v>12050</v>
      </c>
      <c r="K4240" s="130" t="s">
        <v>11293</v>
      </c>
      <c r="L4240" s="128" t="s">
        <v>11294</v>
      </c>
      <c r="M4240" s="145"/>
    </row>
    <row r="4241">
      <c r="A4241" s="126">
        <v>2956.0</v>
      </c>
      <c r="B4241" s="127" t="s">
        <v>1711</v>
      </c>
      <c r="C4241" s="127" t="s">
        <v>435</v>
      </c>
      <c r="D4241" s="127"/>
      <c r="E4241" s="127" t="s">
        <v>1619</v>
      </c>
      <c r="F4241" s="128"/>
      <c r="G4241" s="128" t="s">
        <v>12048</v>
      </c>
      <c r="H4241" s="128" t="s">
        <v>12049</v>
      </c>
      <c r="I4241" s="128" t="s">
        <v>1588</v>
      </c>
      <c r="J4241" s="129" t="s">
        <v>12051</v>
      </c>
      <c r="K4241" s="130" t="s">
        <v>11296</v>
      </c>
      <c r="L4241" s="128" t="s">
        <v>11297</v>
      </c>
      <c r="M4241" s="145"/>
    </row>
    <row r="4242">
      <c r="A4242" s="119">
        <v>2531.0</v>
      </c>
      <c r="B4242" s="120" t="s">
        <v>1685</v>
      </c>
      <c r="C4242" s="120" t="s">
        <v>435</v>
      </c>
      <c r="D4242" s="120"/>
      <c r="E4242" s="120" t="s">
        <v>1619</v>
      </c>
      <c r="F4242" s="121"/>
      <c r="G4242" s="121" t="s">
        <v>12052</v>
      </c>
      <c r="H4242" s="121" t="s">
        <v>12053</v>
      </c>
      <c r="I4242" s="121" t="s">
        <v>1588</v>
      </c>
      <c r="J4242" s="122" t="s">
        <v>12054</v>
      </c>
      <c r="K4242" s="123" t="s">
        <v>11357</v>
      </c>
      <c r="L4242" s="121" t="s">
        <v>11358</v>
      </c>
      <c r="M4242" s="147"/>
    </row>
    <row r="4243">
      <c r="A4243" s="119">
        <v>2538.0</v>
      </c>
      <c r="B4243" s="120" t="s">
        <v>1685</v>
      </c>
      <c r="C4243" s="120" t="s">
        <v>435</v>
      </c>
      <c r="D4243" s="120"/>
      <c r="E4243" s="120" t="s">
        <v>1619</v>
      </c>
      <c r="F4243" s="121"/>
      <c r="G4243" s="121" t="s">
        <v>12055</v>
      </c>
      <c r="H4243" s="121" t="s">
        <v>12056</v>
      </c>
      <c r="I4243" s="121" t="s">
        <v>1588</v>
      </c>
      <c r="J4243" s="122" t="s">
        <v>12057</v>
      </c>
      <c r="K4243" s="123" t="s">
        <v>11357</v>
      </c>
      <c r="L4243" s="121" t="s">
        <v>11358</v>
      </c>
      <c r="M4243" s="147"/>
    </row>
    <row r="4244">
      <c r="A4244" s="119">
        <v>2546.0</v>
      </c>
      <c r="B4244" s="120" t="s">
        <v>1685</v>
      </c>
      <c r="C4244" s="120" t="s">
        <v>435</v>
      </c>
      <c r="D4244" s="120"/>
      <c r="E4244" s="120" t="s">
        <v>1619</v>
      </c>
      <c r="F4244" s="121"/>
      <c r="G4244" s="121" t="s">
        <v>12058</v>
      </c>
      <c r="H4244" s="121" t="s">
        <v>12059</v>
      </c>
      <c r="I4244" s="121" t="s">
        <v>1588</v>
      </c>
      <c r="J4244" s="122" t="s">
        <v>12060</v>
      </c>
      <c r="K4244" s="123" t="s">
        <v>11357</v>
      </c>
      <c r="L4244" s="121" t="s">
        <v>11358</v>
      </c>
      <c r="M4244" s="147"/>
    </row>
    <row r="4245">
      <c r="A4245" s="119">
        <v>2537.0</v>
      </c>
      <c r="B4245" s="120" t="s">
        <v>1685</v>
      </c>
      <c r="C4245" s="120" t="s">
        <v>435</v>
      </c>
      <c r="D4245" s="120"/>
      <c r="E4245" s="120" t="s">
        <v>1619</v>
      </c>
      <c r="F4245" s="121"/>
      <c r="G4245" s="121" t="s">
        <v>12061</v>
      </c>
      <c r="H4245" s="121" t="s">
        <v>12062</v>
      </c>
      <c r="I4245" s="121" t="s">
        <v>1588</v>
      </c>
      <c r="J4245" s="122" t="s">
        <v>12063</v>
      </c>
      <c r="K4245" s="123" t="s">
        <v>11357</v>
      </c>
      <c r="L4245" s="121" t="s">
        <v>11358</v>
      </c>
      <c r="M4245" s="147"/>
    </row>
    <row r="4246">
      <c r="A4246" s="119">
        <v>2534.0</v>
      </c>
      <c r="B4246" s="120" t="s">
        <v>1685</v>
      </c>
      <c r="C4246" s="120" t="s">
        <v>435</v>
      </c>
      <c r="D4246" s="120"/>
      <c r="E4246" s="120" t="s">
        <v>1619</v>
      </c>
      <c r="F4246" s="121"/>
      <c r="G4246" s="121" t="s">
        <v>12064</v>
      </c>
      <c r="H4246" s="121" t="s">
        <v>12065</v>
      </c>
      <c r="I4246" s="121" t="s">
        <v>1588</v>
      </c>
      <c r="J4246" s="122" t="s">
        <v>12066</v>
      </c>
      <c r="K4246" s="123" t="s">
        <v>11357</v>
      </c>
      <c r="L4246" s="121" t="s">
        <v>11358</v>
      </c>
      <c r="M4246" s="147"/>
    </row>
    <row r="4247">
      <c r="A4247" s="126">
        <v>2723.0</v>
      </c>
      <c r="B4247" s="127" t="s">
        <v>1711</v>
      </c>
      <c r="C4247" s="127" t="s">
        <v>435</v>
      </c>
      <c r="D4247" s="127"/>
      <c r="E4247" s="127" t="s">
        <v>1619</v>
      </c>
      <c r="F4247" s="128"/>
      <c r="G4247" s="128" t="s">
        <v>12067</v>
      </c>
      <c r="H4247" s="128" t="s">
        <v>12068</v>
      </c>
      <c r="I4247" s="128" t="s">
        <v>1588</v>
      </c>
      <c r="J4247" s="129" t="s">
        <v>12069</v>
      </c>
      <c r="K4247" s="130" t="s">
        <v>11635</v>
      </c>
      <c r="L4247" s="128" t="s">
        <v>11636</v>
      </c>
      <c r="M4247" s="145"/>
    </row>
    <row r="4248">
      <c r="A4248" s="126">
        <v>2725.0</v>
      </c>
      <c r="B4248" s="127" t="s">
        <v>1711</v>
      </c>
      <c r="C4248" s="127" t="s">
        <v>435</v>
      </c>
      <c r="D4248" s="127"/>
      <c r="E4248" s="127" t="s">
        <v>1619</v>
      </c>
      <c r="F4248" s="128"/>
      <c r="G4248" s="128" t="s">
        <v>12067</v>
      </c>
      <c r="H4248" s="128" t="s">
        <v>12068</v>
      </c>
      <c r="I4248" s="128" t="s">
        <v>1588</v>
      </c>
      <c r="J4248" s="129" t="s">
        <v>12070</v>
      </c>
      <c r="K4248" s="130" t="s">
        <v>11638</v>
      </c>
      <c r="L4248" s="128" t="s">
        <v>11639</v>
      </c>
      <c r="M4248" s="145"/>
    </row>
    <row r="4249">
      <c r="A4249" s="126">
        <v>2727.0</v>
      </c>
      <c r="B4249" s="127" t="s">
        <v>1711</v>
      </c>
      <c r="C4249" s="127" t="s">
        <v>435</v>
      </c>
      <c r="D4249" s="127"/>
      <c r="E4249" s="127" t="s">
        <v>1619</v>
      </c>
      <c r="F4249" s="128"/>
      <c r="G4249" s="128" t="s">
        <v>12067</v>
      </c>
      <c r="H4249" s="128" t="s">
        <v>12068</v>
      </c>
      <c r="I4249" s="128" t="s">
        <v>1588</v>
      </c>
      <c r="J4249" s="129" t="s">
        <v>12071</v>
      </c>
      <c r="K4249" s="130" t="s">
        <v>11641</v>
      </c>
      <c r="L4249" s="128" t="s">
        <v>11642</v>
      </c>
      <c r="M4249" s="145"/>
    </row>
    <row r="4250">
      <c r="A4250" s="126">
        <v>2729.0</v>
      </c>
      <c r="B4250" s="127" t="s">
        <v>1711</v>
      </c>
      <c r="C4250" s="127" t="s">
        <v>435</v>
      </c>
      <c r="D4250" s="127"/>
      <c r="E4250" s="127" t="s">
        <v>1619</v>
      </c>
      <c r="F4250" s="128"/>
      <c r="G4250" s="128" t="s">
        <v>12067</v>
      </c>
      <c r="H4250" s="128" t="s">
        <v>12068</v>
      </c>
      <c r="I4250" s="128" t="s">
        <v>1588</v>
      </c>
      <c r="J4250" s="129" t="s">
        <v>12072</v>
      </c>
      <c r="K4250" s="130" t="s">
        <v>11644</v>
      </c>
      <c r="L4250" s="128" t="s">
        <v>11645</v>
      </c>
      <c r="M4250" s="145"/>
    </row>
    <row r="4251">
      <c r="A4251" s="126">
        <v>2731.0</v>
      </c>
      <c r="B4251" s="127" t="s">
        <v>1711</v>
      </c>
      <c r="C4251" s="127" t="s">
        <v>435</v>
      </c>
      <c r="D4251" s="127"/>
      <c r="E4251" s="127" t="s">
        <v>1619</v>
      </c>
      <c r="F4251" s="128"/>
      <c r="G4251" s="128" t="s">
        <v>12067</v>
      </c>
      <c r="H4251" s="128" t="s">
        <v>12068</v>
      </c>
      <c r="I4251" s="128" t="s">
        <v>1588</v>
      </c>
      <c r="J4251" s="129" t="s">
        <v>12073</v>
      </c>
      <c r="K4251" s="130" t="s">
        <v>11647</v>
      </c>
      <c r="L4251" s="128" t="s">
        <v>11648</v>
      </c>
      <c r="M4251" s="145"/>
    </row>
    <row r="4252">
      <c r="A4252" s="119">
        <v>3015.0</v>
      </c>
      <c r="B4252" s="120" t="s">
        <v>1685</v>
      </c>
      <c r="C4252" s="120" t="s">
        <v>435</v>
      </c>
      <c r="D4252" s="120"/>
      <c r="E4252" s="120" t="s">
        <v>1671</v>
      </c>
      <c r="F4252" s="121"/>
      <c r="G4252" s="121" t="s">
        <v>12074</v>
      </c>
      <c r="H4252" s="121" t="s">
        <v>12075</v>
      </c>
      <c r="I4252" s="121" t="s">
        <v>1674</v>
      </c>
      <c r="J4252" s="122" t="s">
        <v>12076</v>
      </c>
      <c r="K4252" s="123" t="s">
        <v>2632</v>
      </c>
      <c r="L4252" s="121" t="s">
        <v>2633</v>
      </c>
      <c r="M4252" s="147"/>
    </row>
    <row r="4253">
      <c r="A4253" s="119">
        <v>3016.0</v>
      </c>
      <c r="B4253" s="120" t="s">
        <v>1685</v>
      </c>
      <c r="C4253" s="120" t="s">
        <v>435</v>
      </c>
      <c r="D4253" s="120"/>
      <c r="E4253" s="120" t="s">
        <v>1671</v>
      </c>
      <c r="F4253" s="121"/>
      <c r="G4253" s="121" t="s">
        <v>12077</v>
      </c>
      <c r="H4253" s="121" t="s">
        <v>12078</v>
      </c>
      <c r="I4253" s="121" t="s">
        <v>1674</v>
      </c>
      <c r="J4253" s="122" t="s">
        <v>12079</v>
      </c>
      <c r="K4253" s="123" t="s">
        <v>2632</v>
      </c>
      <c r="L4253" s="121" t="s">
        <v>2633</v>
      </c>
      <c r="M4253" s="147"/>
    </row>
    <row r="4254">
      <c r="A4254" s="119">
        <v>2421.0</v>
      </c>
      <c r="B4254" s="120" t="s">
        <v>1685</v>
      </c>
      <c r="C4254" s="120" t="s">
        <v>435</v>
      </c>
      <c r="D4254" s="120"/>
      <c r="E4254" s="120" t="s">
        <v>1656</v>
      </c>
      <c r="F4254" s="121"/>
      <c r="G4254" s="121" t="s">
        <v>12080</v>
      </c>
      <c r="H4254" s="121" t="s">
        <v>12081</v>
      </c>
      <c r="I4254" s="121" t="s">
        <v>1637</v>
      </c>
      <c r="J4254" s="122" t="s">
        <v>12082</v>
      </c>
      <c r="K4254" s="123" t="s">
        <v>1829</v>
      </c>
      <c r="L4254" s="121" t="s">
        <v>1830</v>
      </c>
      <c r="M4254" s="147"/>
    </row>
    <row r="4255">
      <c r="A4255" s="126">
        <v>2436.0</v>
      </c>
      <c r="B4255" s="127" t="s">
        <v>1711</v>
      </c>
      <c r="C4255" s="127" t="s">
        <v>435</v>
      </c>
      <c r="D4255" s="127"/>
      <c r="E4255" s="127" t="s">
        <v>1656</v>
      </c>
      <c r="F4255" s="128"/>
      <c r="G4255" s="128" t="s">
        <v>12080</v>
      </c>
      <c r="H4255" s="128" t="s">
        <v>12081</v>
      </c>
      <c r="I4255" s="128" t="s">
        <v>1637</v>
      </c>
      <c r="J4255" s="129" t="s">
        <v>12083</v>
      </c>
      <c r="K4255" s="130" t="s">
        <v>1833</v>
      </c>
      <c r="L4255" s="128" t="s">
        <v>1834</v>
      </c>
      <c r="M4255" s="145"/>
    </row>
    <row r="4256">
      <c r="A4256" s="119">
        <v>2420.0</v>
      </c>
      <c r="B4256" s="120" t="s">
        <v>1685</v>
      </c>
      <c r="C4256" s="120" t="s">
        <v>435</v>
      </c>
      <c r="D4256" s="120"/>
      <c r="E4256" s="120" t="s">
        <v>1656</v>
      </c>
      <c r="F4256" s="121"/>
      <c r="G4256" s="121" t="s">
        <v>12084</v>
      </c>
      <c r="H4256" s="121" t="s">
        <v>12085</v>
      </c>
      <c r="I4256" s="121" t="s">
        <v>1637</v>
      </c>
      <c r="J4256" s="122" t="s">
        <v>12086</v>
      </c>
      <c r="K4256" s="123" t="s">
        <v>1829</v>
      </c>
      <c r="L4256" s="121" t="s">
        <v>1830</v>
      </c>
      <c r="M4256" s="147"/>
    </row>
    <row r="4257">
      <c r="A4257" s="126">
        <v>2435.0</v>
      </c>
      <c r="B4257" s="127" t="s">
        <v>1711</v>
      </c>
      <c r="C4257" s="127" t="s">
        <v>435</v>
      </c>
      <c r="D4257" s="127"/>
      <c r="E4257" s="127" t="s">
        <v>1656</v>
      </c>
      <c r="F4257" s="128"/>
      <c r="G4257" s="128" t="s">
        <v>12084</v>
      </c>
      <c r="H4257" s="128" t="s">
        <v>12085</v>
      </c>
      <c r="I4257" s="128" t="s">
        <v>1637</v>
      </c>
      <c r="J4257" s="129" t="s">
        <v>12087</v>
      </c>
      <c r="K4257" s="130" t="s">
        <v>1833</v>
      </c>
      <c r="L4257" s="128" t="s">
        <v>1834</v>
      </c>
      <c r="M4257" s="145"/>
    </row>
    <row r="4258">
      <c r="A4258" s="119">
        <v>2994.0</v>
      </c>
      <c r="B4258" s="120" t="s">
        <v>1685</v>
      </c>
      <c r="C4258" s="120" t="s">
        <v>435</v>
      </c>
      <c r="D4258" s="120"/>
      <c r="E4258" s="120" t="s">
        <v>1671</v>
      </c>
      <c r="F4258" s="121"/>
      <c r="G4258" s="121" t="s">
        <v>11745</v>
      </c>
      <c r="H4258" s="121" t="s">
        <v>12088</v>
      </c>
      <c r="I4258" s="121" t="s">
        <v>1674</v>
      </c>
      <c r="J4258" s="122" t="s">
        <v>12089</v>
      </c>
      <c r="K4258" s="123" t="s">
        <v>2578</v>
      </c>
      <c r="L4258" s="121" t="s">
        <v>2579</v>
      </c>
      <c r="M4258" s="147"/>
    </row>
    <row r="4259">
      <c r="A4259" s="119">
        <v>3003.0</v>
      </c>
      <c r="B4259" s="120" t="s">
        <v>1685</v>
      </c>
      <c r="C4259" s="120" t="s">
        <v>435</v>
      </c>
      <c r="D4259" s="120"/>
      <c r="E4259" s="120" t="s">
        <v>1671</v>
      </c>
      <c r="F4259" s="121"/>
      <c r="G4259" s="121" t="s">
        <v>11408</v>
      </c>
      <c r="H4259" s="121" t="s">
        <v>12090</v>
      </c>
      <c r="I4259" s="121" t="s">
        <v>1674</v>
      </c>
      <c r="J4259" s="122" t="s">
        <v>12091</v>
      </c>
      <c r="K4259" s="123" t="s">
        <v>2578</v>
      </c>
      <c r="L4259" s="121" t="s">
        <v>2579</v>
      </c>
      <c r="M4259" s="147"/>
    </row>
    <row r="4260">
      <c r="A4260" s="119">
        <v>3004.0</v>
      </c>
      <c r="B4260" s="120" t="s">
        <v>1685</v>
      </c>
      <c r="C4260" s="120" t="s">
        <v>435</v>
      </c>
      <c r="D4260" s="120"/>
      <c r="E4260" s="120" t="s">
        <v>1671</v>
      </c>
      <c r="F4260" s="121"/>
      <c r="G4260" s="121" t="s">
        <v>12092</v>
      </c>
      <c r="H4260" s="121" t="s">
        <v>12093</v>
      </c>
      <c r="I4260" s="121" t="s">
        <v>1674</v>
      </c>
      <c r="J4260" s="122" t="s">
        <v>12094</v>
      </c>
      <c r="K4260" s="123" t="s">
        <v>2578</v>
      </c>
      <c r="L4260" s="121" t="s">
        <v>2579</v>
      </c>
      <c r="M4260" s="147"/>
    </row>
    <row r="4261">
      <c r="A4261" s="119">
        <v>3005.0</v>
      </c>
      <c r="B4261" s="120" t="s">
        <v>1685</v>
      </c>
      <c r="C4261" s="120" t="s">
        <v>435</v>
      </c>
      <c r="D4261" s="120"/>
      <c r="E4261" s="120" t="s">
        <v>1671</v>
      </c>
      <c r="F4261" s="121"/>
      <c r="G4261" s="121" t="s">
        <v>12095</v>
      </c>
      <c r="H4261" s="121" t="s">
        <v>12096</v>
      </c>
      <c r="I4261" s="121" t="s">
        <v>1674</v>
      </c>
      <c r="J4261" s="122" t="s">
        <v>12097</v>
      </c>
      <c r="K4261" s="123" t="s">
        <v>2578</v>
      </c>
      <c r="L4261" s="121" t="s">
        <v>2579</v>
      </c>
      <c r="M4261" s="147"/>
    </row>
    <row r="4262">
      <c r="A4262" s="119">
        <v>3006.0</v>
      </c>
      <c r="B4262" s="120" t="s">
        <v>1685</v>
      </c>
      <c r="C4262" s="120" t="s">
        <v>435</v>
      </c>
      <c r="D4262" s="120"/>
      <c r="E4262" s="120" t="s">
        <v>1671</v>
      </c>
      <c r="F4262" s="121"/>
      <c r="G4262" s="121" t="s">
        <v>12098</v>
      </c>
      <c r="H4262" s="121" t="s">
        <v>12099</v>
      </c>
      <c r="I4262" s="121" t="s">
        <v>1674</v>
      </c>
      <c r="J4262" s="122" t="s">
        <v>12100</v>
      </c>
      <c r="K4262" s="123" t="s">
        <v>2578</v>
      </c>
      <c r="L4262" s="121" t="s">
        <v>2579</v>
      </c>
      <c r="M4262" s="147"/>
    </row>
    <row r="4263">
      <c r="A4263" s="119">
        <v>2995.0</v>
      </c>
      <c r="B4263" s="120" t="s">
        <v>1685</v>
      </c>
      <c r="C4263" s="120" t="s">
        <v>435</v>
      </c>
      <c r="D4263" s="120"/>
      <c r="E4263" s="120" t="s">
        <v>1671</v>
      </c>
      <c r="F4263" s="121"/>
      <c r="G4263" s="121" t="s">
        <v>12101</v>
      </c>
      <c r="H4263" s="121" t="s">
        <v>12102</v>
      </c>
      <c r="I4263" s="121" t="s">
        <v>1674</v>
      </c>
      <c r="J4263" s="122" t="s">
        <v>12103</v>
      </c>
      <c r="K4263" s="123" t="s">
        <v>2578</v>
      </c>
      <c r="L4263" s="121" t="s">
        <v>2579</v>
      </c>
      <c r="M4263" s="147"/>
    </row>
    <row r="4264">
      <c r="A4264" s="119">
        <v>2996.0</v>
      </c>
      <c r="B4264" s="120" t="s">
        <v>1685</v>
      </c>
      <c r="C4264" s="120" t="s">
        <v>435</v>
      </c>
      <c r="D4264" s="120"/>
      <c r="E4264" s="120" t="s">
        <v>1671</v>
      </c>
      <c r="F4264" s="121"/>
      <c r="G4264" s="121" t="s">
        <v>12104</v>
      </c>
      <c r="H4264" s="121" t="s">
        <v>12105</v>
      </c>
      <c r="I4264" s="121" t="s">
        <v>1674</v>
      </c>
      <c r="J4264" s="122" t="s">
        <v>12106</v>
      </c>
      <c r="K4264" s="123" t="s">
        <v>2578</v>
      </c>
      <c r="L4264" s="121" t="s">
        <v>2579</v>
      </c>
      <c r="M4264" s="147"/>
    </row>
    <row r="4265">
      <c r="A4265" s="119">
        <v>2997.0</v>
      </c>
      <c r="B4265" s="120" t="s">
        <v>1685</v>
      </c>
      <c r="C4265" s="120" t="s">
        <v>435</v>
      </c>
      <c r="D4265" s="120"/>
      <c r="E4265" s="120" t="s">
        <v>1671</v>
      </c>
      <c r="F4265" s="121"/>
      <c r="G4265" s="121" t="s">
        <v>12107</v>
      </c>
      <c r="H4265" s="121" t="s">
        <v>12108</v>
      </c>
      <c r="I4265" s="121" t="s">
        <v>1674</v>
      </c>
      <c r="J4265" s="122" t="s">
        <v>12109</v>
      </c>
      <c r="K4265" s="123" t="s">
        <v>2578</v>
      </c>
      <c r="L4265" s="121" t="s">
        <v>2579</v>
      </c>
      <c r="M4265" s="147"/>
    </row>
    <row r="4266">
      <c r="A4266" s="119">
        <v>2998.0</v>
      </c>
      <c r="B4266" s="120" t="s">
        <v>1685</v>
      </c>
      <c r="C4266" s="120" t="s">
        <v>435</v>
      </c>
      <c r="D4266" s="120"/>
      <c r="E4266" s="120" t="s">
        <v>1671</v>
      </c>
      <c r="F4266" s="121"/>
      <c r="G4266" s="121" t="s">
        <v>12110</v>
      </c>
      <c r="H4266" s="121" t="s">
        <v>12111</v>
      </c>
      <c r="I4266" s="121" t="s">
        <v>1674</v>
      </c>
      <c r="J4266" s="122" t="s">
        <v>12112</v>
      </c>
      <c r="K4266" s="123" t="s">
        <v>2578</v>
      </c>
      <c r="L4266" s="121" t="s">
        <v>2579</v>
      </c>
      <c r="M4266" s="147"/>
    </row>
    <row r="4267">
      <c r="A4267" s="119">
        <v>2999.0</v>
      </c>
      <c r="B4267" s="120" t="s">
        <v>1685</v>
      </c>
      <c r="C4267" s="120" t="s">
        <v>435</v>
      </c>
      <c r="D4267" s="120"/>
      <c r="E4267" s="120" t="s">
        <v>1671</v>
      </c>
      <c r="F4267" s="121"/>
      <c r="G4267" s="121" t="s">
        <v>12113</v>
      </c>
      <c r="H4267" s="121" t="s">
        <v>12114</v>
      </c>
      <c r="I4267" s="121" t="s">
        <v>1674</v>
      </c>
      <c r="J4267" s="122" t="s">
        <v>12115</v>
      </c>
      <c r="K4267" s="123" t="s">
        <v>2578</v>
      </c>
      <c r="L4267" s="121" t="s">
        <v>2579</v>
      </c>
      <c r="M4267" s="147"/>
    </row>
    <row r="4268">
      <c r="A4268" s="119">
        <v>3000.0</v>
      </c>
      <c r="B4268" s="120" t="s">
        <v>1685</v>
      </c>
      <c r="C4268" s="120" t="s">
        <v>435</v>
      </c>
      <c r="D4268" s="120"/>
      <c r="E4268" s="120" t="s">
        <v>1671</v>
      </c>
      <c r="F4268" s="121"/>
      <c r="G4268" s="121" t="s">
        <v>11670</v>
      </c>
      <c r="H4268" s="121" t="s">
        <v>12116</v>
      </c>
      <c r="I4268" s="121" t="s">
        <v>1674</v>
      </c>
      <c r="J4268" s="122" t="s">
        <v>12117</v>
      </c>
      <c r="K4268" s="123" t="s">
        <v>2578</v>
      </c>
      <c r="L4268" s="121" t="s">
        <v>2579</v>
      </c>
      <c r="M4268" s="147"/>
    </row>
    <row r="4269">
      <c r="A4269" s="119">
        <v>3001.0</v>
      </c>
      <c r="B4269" s="120" t="s">
        <v>1685</v>
      </c>
      <c r="C4269" s="120" t="s">
        <v>435</v>
      </c>
      <c r="D4269" s="120"/>
      <c r="E4269" s="120" t="s">
        <v>1671</v>
      </c>
      <c r="F4269" s="121"/>
      <c r="G4269" s="121" t="s">
        <v>12118</v>
      </c>
      <c r="H4269" s="121" t="s">
        <v>12119</v>
      </c>
      <c r="I4269" s="121" t="s">
        <v>1674</v>
      </c>
      <c r="J4269" s="122" t="s">
        <v>12120</v>
      </c>
      <c r="K4269" s="123" t="s">
        <v>2578</v>
      </c>
      <c r="L4269" s="121" t="s">
        <v>2579</v>
      </c>
      <c r="M4269" s="147"/>
    </row>
    <row r="4270">
      <c r="A4270" s="119">
        <v>3002.0</v>
      </c>
      <c r="B4270" s="120" t="s">
        <v>1685</v>
      </c>
      <c r="C4270" s="120" t="s">
        <v>435</v>
      </c>
      <c r="D4270" s="120"/>
      <c r="E4270" s="120" t="s">
        <v>1671</v>
      </c>
      <c r="F4270" s="121"/>
      <c r="G4270" s="121" t="s">
        <v>12121</v>
      </c>
      <c r="H4270" s="121" t="s">
        <v>12122</v>
      </c>
      <c r="I4270" s="121" t="s">
        <v>1674</v>
      </c>
      <c r="J4270" s="122" t="s">
        <v>12123</v>
      </c>
      <c r="K4270" s="123" t="s">
        <v>2578</v>
      </c>
      <c r="L4270" s="121" t="s">
        <v>2579</v>
      </c>
      <c r="M4270" s="147"/>
    </row>
    <row r="4271">
      <c r="A4271" s="119">
        <v>2413.0</v>
      </c>
      <c r="B4271" s="120" t="s">
        <v>1685</v>
      </c>
      <c r="C4271" s="120" t="s">
        <v>435</v>
      </c>
      <c r="D4271" s="120"/>
      <c r="E4271" s="120" t="s">
        <v>1729</v>
      </c>
      <c r="F4271" s="121"/>
      <c r="G4271" s="121" t="s">
        <v>12124</v>
      </c>
      <c r="H4271" s="121" t="s">
        <v>12125</v>
      </c>
      <c r="I4271" s="121" t="s">
        <v>1607</v>
      </c>
      <c r="J4271" s="122" t="s">
        <v>12126</v>
      </c>
      <c r="K4271" s="123" t="s">
        <v>2599</v>
      </c>
      <c r="L4271" s="121" t="s">
        <v>2600</v>
      </c>
      <c r="M4271" s="147"/>
    </row>
    <row r="4272">
      <c r="A4272" s="119">
        <v>2419.0</v>
      </c>
      <c r="B4272" s="120" t="s">
        <v>1685</v>
      </c>
      <c r="C4272" s="120" t="s">
        <v>435</v>
      </c>
      <c r="D4272" s="120"/>
      <c r="E4272" s="120" t="s">
        <v>1729</v>
      </c>
      <c r="F4272" s="121"/>
      <c r="G4272" s="121" t="s">
        <v>12127</v>
      </c>
      <c r="H4272" s="121" t="s">
        <v>12125</v>
      </c>
      <c r="I4272" s="121" t="s">
        <v>1607</v>
      </c>
      <c r="J4272" s="122" t="s">
        <v>12128</v>
      </c>
      <c r="K4272" s="123" t="s">
        <v>2603</v>
      </c>
      <c r="L4272" s="121" t="s">
        <v>2604</v>
      </c>
      <c r="M4272" s="147"/>
    </row>
    <row r="4273">
      <c r="A4273" s="119">
        <v>3009.0</v>
      </c>
      <c r="B4273" s="120" t="s">
        <v>1685</v>
      </c>
      <c r="C4273" s="120" t="s">
        <v>435</v>
      </c>
      <c r="D4273" s="120"/>
      <c r="E4273" s="120" t="s">
        <v>1671</v>
      </c>
      <c r="F4273" s="121"/>
      <c r="G4273" s="121" t="s">
        <v>12129</v>
      </c>
      <c r="H4273" s="121" t="s">
        <v>12130</v>
      </c>
      <c r="I4273" s="121" t="s">
        <v>1674</v>
      </c>
      <c r="J4273" s="122" t="s">
        <v>12131</v>
      </c>
      <c r="K4273" s="123" t="s">
        <v>2632</v>
      </c>
      <c r="L4273" s="121" t="s">
        <v>2633</v>
      </c>
      <c r="M4273" s="147"/>
    </row>
    <row r="4274">
      <c r="A4274" s="119">
        <v>3010.0</v>
      </c>
      <c r="B4274" s="120" t="s">
        <v>1685</v>
      </c>
      <c r="C4274" s="120" t="s">
        <v>435</v>
      </c>
      <c r="D4274" s="120"/>
      <c r="E4274" s="120" t="s">
        <v>1671</v>
      </c>
      <c r="F4274" s="121"/>
      <c r="G4274" s="121" t="s">
        <v>12132</v>
      </c>
      <c r="H4274" s="121" t="s">
        <v>12133</v>
      </c>
      <c r="I4274" s="121" t="s">
        <v>1674</v>
      </c>
      <c r="J4274" s="122" t="s">
        <v>12134</v>
      </c>
      <c r="K4274" s="123" t="s">
        <v>2632</v>
      </c>
      <c r="L4274" s="121" t="s">
        <v>2633</v>
      </c>
      <c r="M4274" s="147"/>
    </row>
    <row r="4275">
      <c r="A4275" s="119">
        <v>3013.0</v>
      </c>
      <c r="B4275" s="120" t="s">
        <v>1685</v>
      </c>
      <c r="C4275" s="120" t="s">
        <v>435</v>
      </c>
      <c r="D4275" s="120"/>
      <c r="E4275" s="120" t="s">
        <v>1671</v>
      </c>
      <c r="F4275" s="121"/>
      <c r="G4275" s="121" t="s">
        <v>12135</v>
      </c>
      <c r="H4275" s="121" t="s">
        <v>12136</v>
      </c>
      <c r="I4275" s="121" t="s">
        <v>1674</v>
      </c>
      <c r="J4275" s="122" t="s">
        <v>12137</v>
      </c>
      <c r="K4275" s="123" t="s">
        <v>2632</v>
      </c>
      <c r="L4275" s="121" t="s">
        <v>2633</v>
      </c>
      <c r="M4275" s="147"/>
    </row>
    <row r="4276">
      <c r="A4276" s="119">
        <v>3011.0</v>
      </c>
      <c r="B4276" s="120" t="s">
        <v>1685</v>
      </c>
      <c r="C4276" s="120" t="s">
        <v>435</v>
      </c>
      <c r="D4276" s="120"/>
      <c r="E4276" s="120" t="s">
        <v>1671</v>
      </c>
      <c r="F4276" s="121"/>
      <c r="G4276" s="121" t="s">
        <v>12138</v>
      </c>
      <c r="H4276" s="121" t="s">
        <v>12139</v>
      </c>
      <c r="I4276" s="121" t="s">
        <v>1674</v>
      </c>
      <c r="J4276" s="122" t="s">
        <v>12140</v>
      </c>
      <c r="K4276" s="123" t="s">
        <v>2632</v>
      </c>
      <c r="L4276" s="121" t="s">
        <v>2633</v>
      </c>
      <c r="M4276" s="147"/>
    </row>
    <row r="4277">
      <c r="A4277" s="119">
        <v>3014.0</v>
      </c>
      <c r="B4277" s="120" t="s">
        <v>1685</v>
      </c>
      <c r="C4277" s="120" t="s">
        <v>435</v>
      </c>
      <c r="D4277" s="120"/>
      <c r="E4277" s="120" t="s">
        <v>1671</v>
      </c>
      <c r="F4277" s="121"/>
      <c r="G4277" s="121" t="s">
        <v>12141</v>
      </c>
      <c r="H4277" s="121" t="s">
        <v>12142</v>
      </c>
      <c r="I4277" s="121" t="s">
        <v>1674</v>
      </c>
      <c r="J4277" s="122" t="s">
        <v>12143</v>
      </c>
      <c r="K4277" s="123" t="s">
        <v>2632</v>
      </c>
      <c r="L4277" s="121" t="s">
        <v>2633</v>
      </c>
      <c r="M4277" s="147"/>
    </row>
    <row r="4278">
      <c r="A4278" s="119">
        <v>3012.0</v>
      </c>
      <c r="B4278" s="120" t="s">
        <v>1685</v>
      </c>
      <c r="C4278" s="120" t="s">
        <v>435</v>
      </c>
      <c r="D4278" s="120"/>
      <c r="E4278" s="120" t="s">
        <v>1671</v>
      </c>
      <c r="F4278" s="121"/>
      <c r="G4278" s="121" t="s">
        <v>12144</v>
      </c>
      <c r="H4278" s="121" t="s">
        <v>12145</v>
      </c>
      <c r="I4278" s="121" t="s">
        <v>1674</v>
      </c>
      <c r="J4278" s="122" t="s">
        <v>12146</v>
      </c>
      <c r="K4278" s="123" t="s">
        <v>2632</v>
      </c>
      <c r="L4278" s="121" t="s">
        <v>2633</v>
      </c>
      <c r="M4278" s="147"/>
    </row>
    <row r="4279">
      <c r="A4279" s="126">
        <v>2937.0</v>
      </c>
      <c r="B4279" s="127" t="s">
        <v>1711</v>
      </c>
      <c r="C4279" s="127" t="s">
        <v>435</v>
      </c>
      <c r="D4279" s="127"/>
      <c r="E4279" s="127" t="s">
        <v>1619</v>
      </c>
      <c r="F4279" s="128"/>
      <c r="G4279" s="128" t="s">
        <v>12147</v>
      </c>
      <c r="H4279" s="128" t="s">
        <v>12148</v>
      </c>
      <c r="I4279" s="128" t="s">
        <v>1588</v>
      </c>
      <c r="J4279" s="129" t="s">
        <v>12149</v>
      </c>
      <c r="K4279" s="130" t="s">
        <v>11293</v>
      </c>
      <c r="L4279" s="128" t="s">
        <v>11294</v>
      </c>
      <c r="M4279" s="145"/>
    </row>
    <row r="4280">
      <c r="A4280" s="126">
        <v>2954.0</v>
      </c>
      <c r="B4280" s="127" t="s">
        <v>1711</v>
      </c>
      <c r="C4280" s="127" t="s">
        <v>435</v>
      </c>
      <c r="D4280" s="127"/>
      <c r="E4280" s="127" t="s">
        <v>1619</v>
      </c>
      <c r="F4280" s="128"/>
      <c r="G4280" s="128" t="s">
        <v>12147</v>
      </c>
      <c r="H4280" s="128" t="s">
        <v>12148</v>
      </c>
      <c r="I4280" s="128" t="s">
        <v>1588</v>
      </c>
      <c r="J4280" s="129" t="s">
        <v>12150</v>
      </c>
      <c r="K4280" s="130" t="s">
        <v>11296</v>
      </c>
      <c r="L4280" s="128" t="s">
        <v>11297</v>
      </c>
      <c r="M4280" s="145"/>
    </row>
    <row r="4281">
      <c r="A4281" s="126">
        <v>2938.0</v>
      </c>
      <c r="B4281" s="127" t="s">
        <v>1711</v>
      </c>
      <c r="C4281" s="127" t="s">
        <v>435</v>
      </c>
      <c r="D4281" s="127"/>
      <c r="E4281" s="127" t="s">
        <v>1619</v>
      </c>
      <c r="F4281" s="128"/>
      <c r="G4281" s="128" t="s">
        <v>12151</v>
      </c>
      <c r="H4281" s="128" t="s">
        <v>12152</v>
      </c>
      <c r="I4281" s="128" t="s">
        <v>1588</v>
      </c>
      <c r="J4281" s="129" t="s">
        <v>12153</v>
      </c>
      <c r="K4281" s="130" t="s">
        <v>11293</v>
      </c>
      <c r="L4281" s="128" t="s">
        <v>11294</v>
      </c>
      <c r="M4281" s="145"/>
    </row>
    <row r="4282">
      <c r="A4282" s="126">
        <v>2955.0</v>
      </c>
      <c r="B4282" s="127" t="s">
        <v>1711</v>
      </c>
      <c r="C4282" s="127" t="s">
        <v>435</v>
      </c>
      <c r="D4282" s="127"/>
      <c r="E4282" s="127" t="s">
        <v>1619</v>
      </c>
      <c r="F4282" s="128"/>
      <c r="G4282" s="128" t="s">
        <v>12151</v>
      </c>
      <c r="H4282" s="128" t="s">
        <v>12152</v>
      </c>
      <c r="I4282" s="128" t="s">
        <v>1588</v>
      </c>
      <c r="J4282" s="129" t="s">
        <v>12154</v>
      </c>
      <c r="K4282" s="130" t="s">
        <v>11296</v>
      </c>
      <c r="L4282" s="128" t="s">
        <v>11297</v>
      </c>
      <c r="M4282" s="145"/>
    </row>
    <row r="4283">
      <c r="A4283" s="119">
        <v>2547.0</v>
      </c>
      <c r="B4283" s="120" t="s">
        <v>1685</v>
      </c>
      <c r="C4283" s="120" t="s">
        <v>435</v>
      </c>
      <c r="D4283" s="120"/>
      <c r="E4283" s="120" t="s">
        <v>1619</v>
      </c>
      <c r="F4283" s="121"/>
      <c r="G4283" s="121" t="s">
        <v>12155</v>
      </c>
      <c r="H4283" s="121" t="s">
        <v>12156</v>
      </c>
      <c r="I4283" s="121" t="s">
        <v>1588</v>
      </c>
      <c r="J4283" s="122" t="s">
        <v>12157</v>
      </c>
      <c r="K4283" s="123" t="s">
        <v>11357</v>
      </c>
      <c r="L4283" s="121" t="s">
        <v>11358</v>
      </c>
      <c r="M4283" s="147"/>
    </row>
    <row r="4284">
      <c r="A4284" s="126">
        <v>2886.0</v>
      </c>
      <c r="B4284" s="127" t="s">
        <v>1711</v>
      </c>
      <c r="C4284" s="127" t="s">
        <v>435</v>
      </c>
      <c r="D4284" s="127"/>
      <c r="E4284" s="127" t="s">
        <v>1619</v>
      </c>
      <c r="F4284" s="128"/>
      <c r="G4284" s="128" t="s">
        <v>11468</v>
      </c>
      <c r="H4284" s="128" t="s">
        <v>12158</v>
      </c>
      <c r="I4284" s="128" t="s">
        <v>1588</v>
      </c>
      <c r="J4284" s="129" t="s">
        <v>12159</v>
      </c>
      <c r="K4284" s="130" t="s">
        <v>11301</v>
      </c>
      <c r="L4284" s="128" t="s">
        <v>11302</v>
      </c>
      <c r="M4284" s="145"/>
    </row>
    <row r="4285">
      <c r="A4285" s="119">
        <v>2714.0</v>
      </c>
      <c r="B4285" s="120" t="s">
        <v>1685</v>
      </c>
      <c r="C4285" s="120" t="s">
        <v>435</v>
      </c>
      <c r="D4285" s="120"/>
      <c r="E4285" s="120" t="s">
        <v>1619</v>
      </c>
      <c r="F4285" s="121"/>
      <c r="G4285" s="121" t="s">
        <v>12160</v>
      </c>
      <c r="H4285" s="121" t="s">
        <v>12161</v>
      </c>
      <c r="I4285" s="121" t="s">
        <v>1588</v>
      </c>
      <c r="J4285" s="122" t="s">
        <v>12162</v>
      </c>
      <c r="K4285" s="123" t="s">
        <v>11305</v>
      </c>
      <c r="L4285" s="121" t="s">
        <v>11306</v>
      </c>
      <c r="M4285" s="147"/>
    </row>
    <row r="4286">
      <c r="A4286" s="126">
        <v>2852.0</v>
      </c>
      <c r="B4286" s="127" t="s">
        <v>1711</v>
      </c>
      <c r="C4286" s="127" t="s">
        <v>435</v>
      </c>
      <c r="D4286" s="127"/>
      <c r="E4286" s="127" t="s">
        <v>1619</v>
      </c>
      <c r="F4286" s="128"/>
      <c r="G4286" s="128" t="s">
        <v>12160</v>
      </c>
      <c r="H4286" s="128" t="s">
        <v>12161</v>
      </c>
      <c r="I4286" s="128" t="s">
        <v>1588</v>
      </c>
      <c r="J4286" s="129" t="s">
        <v>12163</v>
      </c>
      <c r="K4286" s="130" t="s">
        <v>11308</v>
      </c>
      <c r="L4286" s="128" t="s">
        <v>11309</v>
      </c>
      <c r="M4286" s="145"/>
    </row>
    <row r="4287">
      <c r="A4287" s="126">
        <v>2920.0</v>
      </c>
      <c r="B4287" s="127" t="s">
        <v>1711</v>
      </c>
      <c r="C4287" s="127" t="s">
        <v>435</v>
      </c>
      <c r="D4287" s="127"/>
      <c r="E4287" s="127" t="s">
        <v>1619</v>
      </c>
      <c r="F4287" s="128"/>
      <c r="G4287" s="128" t="s">
        <v>12160</v>
      </c>
      <c r="H4287" s="128" t="s">
        <v>12161</v>
      </c>
      <c r="I4287" s="128" t="s">
        <v>1588</v>
      </c>
      <c r="J4287" s="129" t="s">
        <v>12164</v>
      </c>
      <c r="K4287" s="130" t="s">
        <v>11311</v>
      </c>
      <c r="L4287" s="128" t="s">
        <v>11312</v>
      </c>
      <c r="M4287" s="145"/>
    </row>
    <row r="4288">
      <c r="A4288" s="119">
        <v>2715.0</v>
      </c>
      <c r="B4288" s="120" t="s">
        <v>1685</v>
      </c>
      <c r="C4288" s="120" t="s">
        <v>435</v>
      </c>
      <c r="D4288" s="120"/>
      <c r="E4288" s="120" t="s">
        <v>1619</v>
      </c>
      <c r="F4288" s="121"/>
      <c r="G4288" s="121" t="s">
        <v>12165</v>
      </c>
      <c r="H4288" s="121" t="s">
        <v>12166</v>
      </c>
      <c r="I4288" s="121" t="s">
        <v>1588</v>
      </c>
      <c r="J4288" s="122" t="s">
        <v>12167</v>
      </c>
      <c r="K4288" s="123" t="s">
        <v>11305</v>
      </c>
      <c r="L4288" s="121" t="s">
        <v>11306</v>
      </c>
      <c r="M4288" s="147"/>
    </row>
    <row r="4289">
      <c r="A4289" s="126">
        <v>2853.0</v>
      </c>
      <c r="B4289" s="127" t="s">
        <v>1711</v>
      </c>
      <c r="C4289" s="127" t="s">
        <v>435</v>
      </c>
      <c r="D4289" s="127"/>
      <c r="E4289" s="127" t="s">
        <v>1619</v>
      </c>
      <c r="F4289" s="128"/>
      <c r="G4289" s="128" t="s">
        <v>12165</v>
      </c>
      <c r="H4289" s="128" t="s">
        <v>12166</v>
      </c>
      <c r="I4289" s="128" t="s">
        <v>1588</v>
      </c>
      <c r="J4289" s="129" t="s">
        <v>12168</v>
      </c>
      <c r="K4289" s="130" t="s">
        <v>11308</v>
      </c>
      <c r="L4289" s="128" t="s">
        <v>11309</v>
      </c>
      <c r="M4289" s="145"/>
    </row>
    <row r="4290">
      <c r="A4290" s="126">
        <v>2921.0</v>
      </c>
      <c r="B4290" s="127" t="s">
        <v>1711</v>
      </c>
      <c r="C4290" s="127" t="s">
        <v>435</v>
      </c>
      <c r="D4290" s="127"/>
      <c r="E4290" s="127" t="s">
        <v>1619</v>
      </c>
      <c r="F4290" s="128"/>
      <c r="G4290" s="128" t="s">
        <v>12165</v>
      </c>
      <c r="H4290" s="128" t="s">
        <v>12166</v>
      </c>
      <c r="I4290" s="128" t="s">
        <v>1588</v>
      </c>
      <c r="J4290" s="129" t="s">
        <v>12169</v>
      </c>
      <c r="K4290" s="130" t="s">
        <v>11311</v>
      </c>
      <c r="L4290" s="128" t="s">
        <v>11312</v>
      </c>
      <c r="M4290" s="145"/>
    </row>
    <row r="4291">
      <c r="A4291" s="119">
        <v>2430.0</v>
      </c>
      <c r="B4291" s="120" t="s">
        <v>1685</v>
      </c>
      <c r="C4291" s="120" t="s">
        <v>435</v>
      </c>
      <c r="D4291" s="120"/>
      <c r="E4291" s="120" t="s">
        <v>1656</v>
      </c>
      <c r="F4291" s="121"/>
      <c r="G4291" s="121" t="s">
        <v>12170</v>
      </c>
      <c r="H4291" s="121" t="s">
        <v>12171</v>
      </c>
      <c r="I4291" s="121" t="s">
        <v>1637</v>
      </c>
      <c r="J4291" s="122" t="s">
        <v>12172</v>
      </c>
      <c r="K4291" s="123" t="s">
        <v>1829</v>
      </c>
      <c r="L4291" s="121" t="s">
        <v>1830</v>
      </c>
      <c r="M4291" s="147"/>
    </row>
    <row r="4292">
      <c r="A4292" s="119">
        <v>2532.0</v>
      </c>
      <c r="B4292" s="120" t="s">
        <v>1685</v>
      </c>
      <c r="C4292" s="120" t="s">
        <v>435</v>
      </c>
      <c r="D4292" s="120"/>
      <c r="E4292" s="120" t="s">
        <v>1619</v>
      </c>
      <c r="F4292" s="121"/>
      <c r="G4292" s="121" t="s">
        <v>12121</v>
      </c>
      <c r="H4292" s="121" t="s">
        <v>12173</v>
      </c>
      <c r="I4292" s="121" t="s">
        <v>1588</v>
      </c>
      <c r="J4292" s="122" t="s">
        <v>12174</v>
      </c>
      <c r="K4292" s="123" t="s">
        <v>11357</v>
      </c>
      <c r="L4292" s="121" t="s">
        <v>11358</v>
      </c>
      <c r="M4292" s="147"/>
    </row>
    <row r="4293">
      <c r="A4293" s="126">
        <v>2936.0</v>
      </c>
      <c r="B4293" s="127" t="s">
        <v>1711</v>
      </c>
      <c r="C4293" s="127" t="s">
        <v>435</v>
      </c>
      <c r="D4293" s="127"/>
      <c r="E4293" s="127" t="s">
        <v>1619</v>
      </c>
      <c r="F4293" s="128"/>
      <c r="G4293" s="128" t="s">
        <v>12175</v>
      </c>
      <c r="H4293" s="128" t="s">
        <v>12176</v>
      </c>
      <c r="I4293" s="128" t="s">
        <v>1588</v>
      </c>
      <c r="J4293" s="129" t="s">
        <v>12177</v>
      </c>
      <c r="K4293" s="130" t="s">
        <v>11293</v>
      </c>
      <c r="L4293" s="128" t="s">
        <v>11294</v>
      </c>
      <c r="M4293" s="145"/>
    </row>
    <row r="4294">
      <c r="A4294" s="126">
        <v>2953.0</v>
      </c>
      <c r="B4294" s="127" t="s">
        <v>1711</v>
      </c>
      <c r="C4294" s="127" t="s">
        <v>435</v>
      </c>
      <c r="D4294" s="127"/>
      <c r="E4294" s="127" t="s">
        <v>1619</v>
      </c>
      <c r="F4294" s="128"/>
      <c r="G4294" s="128" t="s">
        <v>12175</v>
      </c>
      <c r="H4294" s="128" t="s">
        <v>12176</v>
      </c>
      <c r="I4294" s="128" t="s">
        <v>1588</v>
      </c>
      <c r="J4294" s="129" t="s">
        <v>12178</v>
      </c>
      <c r="K4294" s="130" t="s">
        <v>11296</v>
      </c>
      <c r="L4294" s="128" t="s">
        <v>11297</v>
      </c>
      <c r="M4294" s="145"/>
    </row>
    <row r="4295">
      <c r="A4295" s="119">
        <v>2429.0</v>
      </c>
      <c r="B4295" s="120" t="s">
        <v>1685</v>
      </c>
      <c r="C4295" s="120" t="s">
        <v>435</v>
      </c>
      <c r="D4295" s="120"/>
      <c r="E4295" s="120" t="s">
        <v>1656</v>
      </c>
      <c r="F4295" s="121"/>
      <c r="G4295" s="121" t="s">
        <v>12179</v>
      </c>
      <c r="H4295" s="121" t="s">
        <v>12180</v>
      </c>
      <c r="I4295" s="121" t="s">
        <v>1637</v>
      </c>
      <c r="J4295" s="122" t="s">
        <v>12181</v>
      </c>
      <c r="K4295" s="123" t="s">
        <v>1829</v>
      </c>
      <c r="L4295" s="121" t="s">
        <v>1830</v>
      </c>
      <c r="M4295" s="147"/>
    </row>
    <row r="4296">
      <c r="A4296" s="126">
        <v>2885.0</v>
      </c>
      <c r="B4296" s="127" t="s">
        <v>1711</v>
      </c>
      <c r="C4296" s="127" t="s">
        <v>435</v>
      </c>
      <c r="D4296" s="127"/>
      <c r="E4296" s="127" t="s">
        <v>1619</v>
      </c>
      <c r="F4296" s="128"/>
      <c r="G4296" s="128" t="s">
        <v>11475</v>
      </c>
      <c r="H4296" s="128" t="s">
        <v>12180</v>
      </c>
      <c r="I4296" s="128" t="s">
        <v>1588</v>
      </c>
      <c r="J4296" s="129" t="s">
        <v>12182</v>
      </c>
      <c r="K4296" s="130" t="s">
        <v>11301</v>
      </c>
      <c r="L4296" s="128" t="s">
        <v>11302</v>
      </c>
      <c r="M4296" s="145"/>
    </row>
    <row r="4297">
      <c r="A4297" s="119">
        <v>2713.0</v>
      </c>
      <c r="B4297" s="120" t="s">
        <v>1685</v>
      </c>
      <c r="C4297" s="120" t="s">
        <v>435</v>
      </c>
      <c r="D4297" s="120"/>
      <c r="E4297" s="120" t="s">
        <v>1619</v>
      </c>
      <c r="F4297" s="121"/>
      <c r="G4297" s="121" t="s">
        <v>11475</v>
      </c>
      <c r="H4297" s="121" t="s">
        <v>12183</v>
      </c>
      <c r="I4297" s="121" t="s">
        <v>1588</v>
      </c>
      <c r="J4297" s="122" t="s">
        <v>12184</v>
      </c>
      <c r="K4297" s="123" t="s">
        <v>11305</v>
      </c>
      <c r="L4297" s="121" t="s">
        <v>11306</v>
      </c>
      <c r="M4297" s="147"/>
    </row>
    <row r="4298">
      <c r="A4298" s="126">
        <v>2851.0</v>
      </c>
      <c r="B4298" s="127" t="s">
        <v>1711</v>
      </c>
      <c r="C4298" s="127" t="s">
        <v>435</v>
      </c>
      <c r="D4298" s="127"/>
      <c r="E4298" s="127" t="s">
        <v>1619</v>
      </c>
      <c r="F4298" s="128"/>
      <c r="G4298" s="128" t="s">
        <v>11475</v>
      </c>
      <c r="H4298" s="128" t="s">
        <v>12183</v>
      </c>
      <c r="I4298" s="128" t="s">
        <v>1588</v>
      </c>
      <c r="J4298" s="129" t="s">
        <v>12185</v>
      </c>
      <c r="K4298" s="130" t="s">
        <v>11308</v>
      </c>
      <c r="L4298" s="128" t="s">
        <v>11309</v>
      </c>
      <c r="M4298" s="145"/>
    </row>
    <row r="4299">
      <c r="A4299" s="126">
        <v>2919.0</v>
      </c>
      <c r="B4299" s="127" t="s">
        <v>1711</v>
      </c>
      <c r="C4299" s="127" t="s">
        <v>435</v>
      </c>
      <c r="D4299" s="127"/>
      <c r="E4299" s="127" t="s">
        <v>1619</v>
      </c>
      <c r="F4299" s="128"/>
      <c r="G4299" s="128" t="s">
        <v>11475</v>
      </c>
      <c r="H4299" s="128" t="s">
        <v>12183</v>
      </c>
      <c r="I4299" s="128" t="s">
        <v>1588</v>
      </c>
      <c r="J4299" s="129" t="s">
        <v>12186</v>
      </c>
      <c r="K4299" s="130" t="s">
        <v>11311</v>
      </c>
      <c r="L4299" s="128" t="s">
        <v>11312</v>
      </c>
      <c r="M4299" s="145"/>
    </row>
    <row r="4300">
      <c r="A4300" s="119">
        <v>2991.0</v>
      </c>
      <c r="B4300" s="120" t="s">
        <v>1685</v>
      </c>
      <c r="C4300" s="120" t="s">
        <v>435</v>
      </c>
      <c r="D4300" s="120"/>
      <c r="E4300" s="120" t="s">
        <v>1654</v>
      </c>
      <c r="F4300" s="121"/>
      <c r="G4300" s="121" t="s">
        <v>12187</v>
      </c>
      <c r="H4300" s="121" t="s">
        <v>12188</v>
      </c>
      <c r="I4300" s="121" t="s">
        <v>1600</v>
      </c>
      <c r="J4300" s="122" t="s">
        <v>12189</v>
      </c>
      <c r="K4300" s="123" t="s">
        <v>11983</v>
      </c>
      <c r="L4300" s="121" t="s">
        <v>11984</v>
      </c>
      <c r="M4300" s="147"/>
    </row>
    <row r="4301">
      <c r="A4301" s="126">
        <v>2889.0</v>
      </c>
      <c r="B4301" s="127" t="s">
        <v>1711</v>
      </c>
      <c r="C4301" s="127" t="s">
        <v>435</v>
      </c>
      <c r="D4301" s="127"/>
      <c r="E4301" s="127" t="s">
        <v>1619</v>
      </c>
      <c r="F4301" s="128"/>
      <c r="G4301" s="128" t="s">
        <v>11482</v>
      </c>
      <c r="H4301" s="128" t="s">
        <v>12190</v>
      </c>
      <c r="I4301" s="128" t="s">
        <v>1588</v>
      </c>
      <c r="J4301" s="129" t="s">
        <v>12191</v>
      </c>
      <c r="K4301" s="130" t="s">
        <v>11301</v>
      </c>
      <c r="L4301" s="128" t="s">
        <v>11302</v>
      </c>
      <c r="M4301" s="145"/>
    </row>
    <row r="4302">
      <c r="A4302" s="119">
        <v>2717.0</v>
      </c>
      <c r="B4302" s="120" t="s">
        <v>1685</v>
      </c>
      <c r="C4302" s="120" t="s">
        <v>435</v>
      </c>
      <c r="D4302" s="120"/>
      <c r="E4302" s="120" t="s">
        <v>1619</v>
      </c>
      <c r="F4302" s="121"/>
      <c r="G4302" s="121" t="s">
        <v>11482</v>
      </c>
      <c r="H4302" s="121" t="s">
        <v>12192</v>
      </c>
      <c r="I4302" s="121" t="s">
        <v>1588</v>
      </c>
      <c r="J4302" s="122" t="s">
        <v>12193</v>
      </c>
      <c r="K4302" s="123" t="s">
        <v>11305</v>
      </c>
      <c r="L4302" s="121" t="s">
        <v>11306</v>
      </c>
      <c r="M4302" s="147"/>
    </row>
    <row r="4303">
      <c r="A4303" s="126">
        <v>2855.0</v>
      </c>
      <c r="B4303" s="127" t="s">
        <v>1711</v>
      </c>
      <c r="C4303" s="127" t="s">
        <v>435</v>
      </c>
      <c r="D4303" s="127"/>
      <c r="E4303" s="127" t="s">
        <v>1619</v>
      </c>
      <c r="F4303" s="128"/>
      <c r="G4303" s="128" t="s">
        <v>11482</v>
      </c>
      <c r="H4303" s="128" t="s">
        <v>12192</v>
      </c>
      <c r="I4303" s="128" t="s">
        <v>1588</v>
      </c>
      <c r="J4303" s="129" t="s">
        <v>12194</v>
      </c>
      <c r="K4303" s="130" t="s">
        <v>11308</v>
      </c>
      <c r="L4303" s="128" t="s">
        <v>11309</v>
      </c>
      <c r="M4303" s="145"/>
    </row>
    <row r="4304">
      <c r="A4304" s="126">
        <v>2923.0</v>
      </c>
      <c r="B4304" s="127" t="s">
        <v>1711</v>
      </c>
      <c r="C4304" s="127" t="s">
        <v>435</v>
      </c>
      <c r="D4304" s="127"/>
      <c r="E4304" s="127" t="s">
        <v>1619</v>
      </c>
      <c r="F4304" s="128"/>
      <c r="G4304" s="128" t="s">
        <v>11482</v>
      </c>
      <c r="H4304" s="128" t="s">
        <v>12192</v>
      </c>
      <c r="I4304" s="128" t="s">
        <v>1588</v>
      </c>
      <c r="J4304" s="129" t="s">
        <v>12195</v>
      </c>
      <c r="K4304" s="130" t="s">
        <v>11311</v>
      </c>
      <c r="L4304" s="128" t="s">
        <v>11312</v>
      </c>
      <c r="M4304" s="145"/>
    </row>
    <row r="4305">
      <c r="A4305" s="119">
        <v>2433.0</v>
      </c>
      <c r="B4305" s="120" t="s">
        <v>1685</v>
      </c>
      <c r="C4305" s="120" t="s">
        <v>435</v>
      </c>
      <c r="D4305" s="120"/>
      <c r="E4305" s="120" t="s">
        <v>1656</v>
      </c>
      <c r="F4305" s="121"/>
      <c r="G4305" s="121" t="s">
        <v>12196</v>
      </c>
      <c r="H4305" s="121" t="s">
        <v>12197</v>
      </c>
      <c r="I4305" s="121" t="s">
        <v>1637</v>
      </c>
      <c r="J4305" s="122" t="s">
        <v>12198</v>
      </c>
      <c r="K4305" s="123" t="s">
        <v>1829</v>
      </c>
      <c r="L4305" s="121" t="s">
        <v>1830</v>
      </c>
      <c r="M4305" s="147"/>
    </row>
    <row r="4306">
      <c r="A4306" s="126">
        <v>2940.0</v>
      </c>
      <c r="B4306" s="127" t="s">
        <v>1711</v>
      </c>
      <c r="C4306" s="127" t="s">
        <v>435</v>
      </c>
      <c r="D4306" s="127"/>
      <c r="E4306" s="127" t="s">
        <v>1619</v>
      </c>
      <c r="F4306" s="128"/>
      <c r="G4306" s="128" t="s">
        <v>12199</v>
      </c>
      <c r="H4306" s="128" t="s">
        <v>12200</v>
      </c>
      <c r="I4306" s="128" t="s">
        <v>1588</v>
      </c>
      <c r="J4306" s="129" t="s">
        <v>12201</v>
      </c>
      <c r="K4306" s="130" t="s">
        <v>11293</v>
      </c>
      <c r="L4306" s="128" t="s">
        <v>11294</v>
      </c>
      <c r="M4306" s="145"/>
    </row>
    <row r="4307">
      <c r="A4307" s="126">
        <v>2957.0</v>
      </c>
      <c r="B4307" s="127" t="s">
        <v>1711</v>
      </c>
      <c r="C4307" s="127" t="s">
        <v>435</v>
      </c>
      <c r="D4307" s="127"/>
      <c r="E4307" s="127" t="s">
        <v>1619</v>
      </c>
      <c r="F4307" s="128"/>
      <c r="G4307" s="128" t="s">
        <v>12199</v>
      </c>
      <c r="H4307" s="128" t="s">
        <v>12200</v>
      </c>
      <c r="I4307" s="128" t="s">
        <v>1588</v>
      </c>
      <c r="J4307" s="129" t="s">
        <v>12202</v>
      </c>
      <c r="K4307" s="130" t="s">
        <v>11296</v>
      </c>
      <c r="L4307" s="128" t="s">
        <v>11297</v>
      </c>
      <c r="M4307" s="145"/>
    </row>
    <row r="4308">
      <c r="A4308" s="126">
        <v>2892.0</v>
      </c>
      <c r="B4308" s="127" t="s">
        <v>1711</v>
      </c>
      <c r="C4308" s="127" t="s">
        <v>435</v>
      </c>
      <c r="D4308" s="127"/>
      <c r="E4308" s="127" t="s">
        <v>1619</v>
      </c>
      <c r="F4308" s="128"/>
      <c r="G4308" s="128" t="s">
        <v>11489</v>
      </c>
      <c r="H4308" s="128" t="s">
        <v>11872</v>
      </c>
      <c r="I4308" s="128" t="s">
        <v>1588</v>
      </c>
      <c r="J4308" s="129" t="s">
        <v>12203</v>
      </c>
      <c r="K4308" s="130" t="s">
        <v>11301</v>
      </c>
      <c r="L4308" s="128" t="s">
        <v>11302</v>
      </c>
      <c r="M4308" s="145"/>
    </row>
    <row r="4309">
      <c r="A4309" s="119">
        <v>2720.0</v>
      </c>
      <c r="B4309" s="120" t="s">
        <v>1685</v>
      </c>
      <c r="C4309" s="120" t="s">
        <v>435</v>
      </c>
      <c r="D4309" s="120"/>
      <c r="E4309" s="120" t="s">
        <v>1619</v>
      </c>
      <c r="F4309" s="121"/>
      <c r="G4309" s="121" t="s">
        <v>12204</v>
      </c>
      <c r="H4309" s="121" t="s">
        <v>12205</v>
      </c>
      <c r="I4309" s="121" t="s">
        <v>1588</v>
      </c>
      <c r="J4309" s="122" t="s">
        <v>12206</v>
      </c>
      <c r="K4309" s="123" t="s">
        <v>11305</v>
      </c>
      <c r="L4309" s="121" t="s">
        <v>11306</v>
      </c>
      <c r="M4309" s="147"/>
    </row>
    <row r="4310">
      <c r="A4310" s="126">
        <v>2858.0</v>
      </c>
      <c r="B4310" s="127" t="s">
        <v>1711</v>
      </c>
      <c r="C4310" s="127" t="s">
        <v>435</v>
      </c>
      <c r="D4310" s="127"/>
      <c r="E4310" s="127" t="s">
        <v>1619</v>
      </c>
      <c r="F4310" s="128"/>
      <c r="G4310" s="128" t="s">
        <v>12204</v>
      </c>
      <c r="H4310" s="128" t="s">
        <v>12205</v>
      </c>
      <c r="I4310" s="128" t="s">
        <v>1588</v>
      </c>
      <c r="J4310" s="129" t="s">
        <v>12207</v>
      </c>
      <c r="K4310" s="130" t="s">
        <v>11308</v>
      </c>
      <c r="L4310" s="128" t="s">
        <v>11309</v>
      </c>
      <c r="M4310" s="145"/>
    </row>
    <row r="4311">
      <c r="A4311" s="126">
        <v>2926.0</v>
      </c>
      <c r="B4311" s="127" t="s">
        <v>1711</v>
      </c>
      <c r="C4311" s="127" t="s">
        <v>435</v>
      </c>
      <c r="D4311" s="127"/>
      <c r="E4311" s="127" t="s">
        <v>1619</v>
      </c>
      <c r="F4311" s="128"/>
      <c r="G4311" s="128" t="s">
        <v>12204</v>
      </c>
      <c r="H4311" s="128" t="s">
        <v>12205</v>
      </c>
      <c r="I4311" s="128" t="s">
        <v>1588</v>
      </c>
      <c r="J4311" s="129" t="s">
        <v>12208</v>
      </c>
      <c r="K4311" s="130" t="s">
        <v>11311</v>
      </c>
      <c r="L4311" s="128" t="s">
        <v>11312</v>
      </c>
      <c r="M4311" s="145"/>
    </row>
    <row r="4312">
      <c r="A4312" s="126">
        <v>2943.0</v>
      </c>
      <c r="B4312" s="127" t="s">
        <v>1711</v>
      </c>
      <c r="C4312" s="127" t="s">
        <v>435</v>
      </c>
      <c r="D4312" s="127"/>
      <c r="E4312" s="127" t="s">
        <v>1619</v>
      </c>
      <c r="F4312" s="128"/>
      <c r="G4312" s="128" t="s">
        <v>12209</v>
      </c>
      <c r="H4312" s="128" t="s">
        <v>12210</v>
      </c>
      <c r="I4312" s="128" t="s">
        <v>1588</v>
      </c>
      <c r="J4312" s="129" t="s">
        <v>12211</v>
      </c>
      <c r="K4312" s="130" t="s">
        <v>11293</v>
      </c>
      <c r="L4312" s="128" t="s">
        <v>11294</v>
      </c>
      <c r="M4312" s="145"/>
    </row>
    <row r="4313">
      <c r="A4313" s="126">
        <v>2960.0</v>
      </c>
      <c r="B4313" s="127" t="s">
        <v>1711</v>
      </c>
      <c r="C4313" s="127" t="s">
        <v>435</v>
      </c>
      <c r="D4313" s="127"/>
      <c r="E4313" s="127" t="s">
        <v>1619</v>
      </c>
      <c r="F4313" s="128"/>
      <c r="G4313" s="128" t="s">
        <v>12209</v>
      </c>
      <c r="H4313" s="128" t="s">
        <v>12210</v>
      </c>
      <c r="I4313" s="128" t="s">
        <v>1588</v>
      </c>
      <c r="J4313" s="129" t="s">
        <v>12212</v>
      </c>
      <c r="K4313" s="130" t="s">
        <v>11296</v>
      </c>
      <c r="L4313" s="128" t="s">
        <v>11297</v>
      </c>
      <c r="M4313" s="145"/>
    </row>
    <row r="4314">
      <c r="A4314" s="119">
        <v>2425.0</v>
      </c>
      <c r="B4314" s="120" t="s">
        <v>1685</v>
      </c>
      <c r="C4314" s="120" t="s">
        <v>435</v>
      </c>
      <c r="D4314" s="120"/>
      <c r="E4314" s="120" t="s">
        <v>1656</v>
      </c>
      <c r="F4314" s="121"/>
      <c r="G4314" s="121" t="s">
        <v>12213</v>
      </c>
      <c r="H4314" s="121" t="s">
        <v>12214</v>
      </c>
      <c r="I4314" s="121" t="s">
        <v>1637</v>
      </c>
      <c r="J4314" s="122" t="s">
        <v>12215</v>
      </c>
      <c r="K4314" s="123" t="s">
        <v>1829</v>
      </c>
      <c r="L4314" s="121" t="s">
        <v>1830</v>
      </c>
      <c r="M4314" s="147"/>
    </row>
    <row r="4315">
      <c r="A4315" s="119">
        <v>2535.0</v>
      </c>
      <c r="B4315" s="120" t="s">
        <v>1685</v>
      </c>
      <c r="C4315" s="120" t="s">
        <v>435</v>
      </c>
      <c r="D4315" s="120"/>
      <c r="E4315" s="120" t="s">
        <v>1619</v>
      </c>
      <c r="F4315" s="121"/>
      <c r="G4315" s="121" t="s">
        <v>11872</v>
      </c>
      <c r="H4315" s="121" t="s">
        <v>12216</v>
      </c>
      <c r="I4315" s="121" t="s">
        <v>1588</v>
      </c>
      <c r="J4315" s="122" t="s">
        <v>12217</v>
      </c>
      <c r="K4315" s="123" t="s">
        <v>11357</v>
      </c>
      <c r="L4315" s="121" t="s">
        <v>11358</v>
      </c>
      <c r="M4315" s="147"/>
    </row>
    <row r="4316">
      <c r="A4316" s="119">
        <v>2424.0</v>
      </c>
      <c r="B4316" s="120" t="s">
        <v>1685</v>
      </c>
      <c r="C4316" s="120" t="s">
        <v>435</v>
      </c>
      <c r="D4316" s="120"/>
      <c r="E4316" s="120" t="s">
        <v>1656</v>
      </c>
      <c r="F4316" s="121"/>
      <c r="G4316" s="121" t="s">
        <v>12218</v>
      </c>
      <c r="H4316" s="121" t="s">
        <v>12219</v>
      </c>
      <c r="I4316" s="121" t="s">
        <v>1637</v>
      </c>
      <c r="J4316" s="122" t="s">
        <v>12220</v>
      </c>
      <c r="K4316" s="123" t="s">
        <v>1829</v>
      </c>
      <c r="L4316" s="121" t="s">
        <v>1830</v>
      </c>
      <c r="M4316" s="147"/>
    </row>
    <row r="4317">
      <c r="A4317" s="119">
        <v>2707.0</v>
      </c>
      <c r="B4317" s="120" t="s">
        <v>1685</v>
      </c>
      <c r="C4317" s="120" t="s">
        <v>435</v>
      </c>
      <c r="D4317" s="120"/>
      <c r="E4317" s="120" t="s">
        <v>1619</v>
      </c>
      <c r="F4317" s="121"/>
      <c r="G4317" s="121" t="s">
        <v>12221</v>
      </c>
      <c r="H4317" s="121" t="s">
        <v>12222</v>
      </c>
      <c r="I4317" s="121" t="s">
        <v>1588</v>
      </c>
      <c r="J4317" s="122" t="s">
        <v>12223</v>
      </c>
      <c r="K4317" s="123" t="s">
        <v>11305</v>
      </c>
      <c r="L4317" s="121" t="s">
        <v>11306</v>
      </c>
      <c r="M4317" s="147"/>
    </row>
    <row r="4318">
      <c r="A4318" s="126">
        <v>2845.0</v>
      </c>
      <c r="B4318" s="127" t="s">
        <v>1711</v>
      </c>
      <c r="C4318" s="127" t="s">
        <v>435</v>
      </c>
      <c r="D4318" s="127"/>
      <c r="E4318" s="127" t="s">
        <v>1619</v>
      </c>
      <c r="F4318" s="128"/>
      <c r="G4318" s="128" t="s">
        <v>12221</v>
      </c>
      <c r="H4318" s="128" t="s">
        <v>12222</v>
      </c>
      <c r="I4318" s="128" t="s">
        <v>1588</v>
      </c>
      <c r="J4318" s="129" t="s">
        <v>12224</v>
      </c>
      <c r="K4318" s="130" t="s">
        <v>11308</v>
      </c>
      <c r="L4318" s="128" t="s">
        <v>11309</v>
      </c>
      <c r="M4318" s="145"/>
    </row>
    <row r="4319">
      <c r="A4319" s="126">
        <v>2913.0</v>
      </c>
      <c r="B4319" s="127" t="s">
        <v>1711</v>
      </c>
      <c r="C4319" s="127" t="s">
        <v>435</v>
      </c>
      <c r="D4319" s="127"/>
      <c r="E4319" s="127" t="s">
        <v>1619</v>
      </c>
      <c r="F4319" s="128"/>
      <c r="G4319" s="128" t="s">
        <v>12221</v>
      </c>
      <c r="H4319" s="128" t="s">
        <v>12222</v>
      </c>
      <c r="I4319" s="128" t="s">
        <v>1588</v>
      </c>
      <c r="J4319" s="129" t="s">
        <v>12225</v>
      </c>
      <c r="K4319" s="130" t="s">
        <v>11311</v>
      </c>
      <c r="L4319" s="128" t="s">
        <v>11312</v>
      </c>
      <c r="M4319" s="145"/>
    </row>
    <row r="4320">
      <c r="A4320" s="126">
        <v>2930.0</v>
      </c>
      <c r="B4320" s="127" t="s">
        <v>1711</v>
      </c>
      <c r="C4320" s="127" t="s">
        <v>435</v>
      </c>
      <c r="D4320" s="127"/>
      <c r="E4320" s="127" t="s">
        <v>1619</v>
      </c>
      <c r="F4320" s="128"/>
      <c r="G4320" s="128" t="s">
        <v>12226</v>
      </c>
      <c r="H4320" s="128" t="s">
        <v>12227</v>
      </c>
      <c r="I4320" s="128" t="s">
        <v>1588</v>
      </c>
      <c r="J4320" s="129" t="s">
        <v>12228</v>
      </c>
      <c r="K4320" s="130" t="s">
        <v>11293</v>
      </c>
      <c r="L4320" s="128" t="s">
        <v>11294</v>
      </c>
      <c r="M4320" s="145"/>
    </row>
    <row r="4321">
      <c r="A4321" s="126">
        <v>2947.0</v>
      </c>
      <c r="B4321" s="127" t="s">
        <v>1711</v>
      </c>
      <c r="C4321" s="127" t="s">
        <v>435</v>
      </c>
      <c r="D4321" s="127"/>
      <c r="E4321" s="127" t="s">
        <v>1619</v>
      </c>
      <c r="F4321" s="128"/>
      <c r="G4321" s="128" t="s">
        <v>12226</v>
      </c>
      <c r="H4321" s="128" t="s">
        <v>12227</v>
      </c>
      <c r="I4321" s="128" t="s">
        <v>1588</v>
      </c>
      <c r="J4321" s="129" t="s">
        <v>12229</v>
      </c>
      <c r="K4321" s="130" t="s">
        <v>11296</v>
      </c>
      <c r="L4321" s="128" t="s">
        <v>11297</v>
      </c>
      <c r="M4321" s="145"/>
    </row>
    <row r="4322">
      <c r="A4322" s="126">
        <v>2879.0</v>
      </c>
      <c r="B4322" s="127" t="s">
        <v>1711</v>
      </c>
      <c r="C4322" s="127" t="s">
        <v>435</v>
      </c>
      <c r="D4322" s="127"/>
      <c r="E4322" s="127" t="s">
        <v>1619</v>
      </c>
      <c r="F4322" s="128"/>
      <c r="G4322" s="128" t="s">
        <v>11496</v>
      </c>
      <c r="H4322" s="128" t="s">
        <v>12061</v>
      </c>
      <c r="I4322" s="128" t="s">
        <v>1588</v>
      </c>
      <c r="J4322" s="129" t="s">
        <v>12230</v>
      </c>
      <c r="K4322" s="130" t="s">
        <v>11301</v>
      </c>
      <c r="L4322" s="128" t="s">
        <v>11302</v>
      </c>
      <c r="M4322" s="145"/>
    </row>
    <row r="4323">
      <c r="A4323" s="119">
        <v>2706.0</v>
      </c>
      <c r="B4323" s="120" t="s">
        <v>1685</v>
      </c>
      <c r="C4323" s="120" t="s">
        <v>435</v>
      </c>
      <c r="D4323" s="120"/>
      <c r="E4323" s="120" t="s">
        <v>1619</v>
      </c>
      <c r="F4323" s="121"/>
      <c r="G4323" s="121" t="s">
        <v>12231</v>
      </c>
      <c r="H4323" s="121" t="s">
        <v>12232</v>
      </c>
      <c r="I4323" s="121" t="s">
        <v>1588</v>
      </c>
      <c r="J4323" s="122" t="s">
        <v>12233</v>
      </c>
      <c r="K4323" s="123" t="s">
        <v>11305</v>
      </c>
      <c r="L4323" s="121" t="s">
        <v>11306</v>
      </c>
      <c r="M4323" s="147"/>
    </row>
    <row r="4324">
      <c r="A4324" s="126">
        <v>2844.0</v>
      </c>
      <c r="B4324" s="127" t="s">
        <v>1711</v>
      </c>
      <c r="C4324" s="127" t="s">
        <v>435</v>
      </c>
      <c r="D4324" s="127"/>
      <c r="E4324" s="127" t="s">
        <v>1619</v>
      </c>
      <c r="F4324" s="128"/>
      <c r="G4324" s="128" t="s">
        <v>12231</v>
      </c>
      <c r="H4324" s="128" t="s">
        <v>12232</v>
      </c>
      <c r="I4324" s="128" t="s">
        <v>1588</v>
      </c>
      <c r="J4324" s="129" t="s">
        <v>12234</v>
      </c>
      <c r="K4324" s="130" t="s">
        <v>11308</v>
      </c>
      <c r="L4324" s="128" t="s">
        <v>11309</v>
      </c>
      <c r="M4324" s="145"/>
    </row>
    <row r="4325">
      <c r="A4325" s="126">
        <v>2912.0</v>
      </c>
      <c r="B4325" s="127" t="s">
        <v>1711</v>
      </c>
      <c r="C4325" s="127" t="s">
        <v>435</v>
      </c>
      <c r="D4325" s="127"/>
      <c r="E4325" s="127" t="s">
        <v>1619</v>
      </c>
      <c r="F4325" s="128"/>
      <c r="G4325" s="128" t="s">
        <v>12231</v>
      </c>
      <c r="H4325" s="128" t="s">
        <v>12232</v>
      </c>
      <c r="I4325" s="128" t="s">
        <v>1588</v>
      </c>
      <c r="J4325" s="129" t="s">
        <v>12235</v>
      </c>
      <c r="K4325" s="130" t="s">
        <v>11311</v>
      </c>
      <c r="L4325" s="128" t="s">
        <v>11312</v>
      </c>
      <c r="M4325" s="145"/>
    </row>
    <row r="4326">
      <c r="A4326" s="126">
        <v>2929.0</v>
      </c>
      <c r="B4326" s="127" t="s">
        <v>1711</v>
      </c>
      <c r="C4326" s="127" t="s">
        <v>435</v>
      </c>
      <c r="D4326" s="127"/>
      <c r="E4326" s="127" t="s">
        <v>1619</v>
      </c>
      <c r="F4326" s="128"/>
      <c r="G4326" s="128" t="s">
        <v>12236</v>
      </c>
      <c r="H4326" s="128" t="s">
        <v>12237</v>
      </c>
      <c r="I4326" s="128" t="s">
        <v>1588</v>
      </c>
      <c r="J4326" s="129" t="s">
        <v>12238</v>
      </c>
      <c r="K4326" s="130" t="s">
        <v>11293</v>
      </c>
      <c r="L4326" s="128" t="s">
        <v>11294</v>
      </c>
      <c r="M4326" s="145"/>
    </row>
    <row r="4327">
      <c r="A4327" s="126">
        <v>2946.0</v>
      </c>
      <c r="B4327" s="127" t="s">
        <v>1711</v>
      </c>
      <c r="C4327" s="127" t="s">
        <v>435</v>
      </c>
      <c r="D4327" s="127"/>
      <c r="E4327" s="127" t="s">
        <v>1619</v>
      </c>
      <c r="F4327" s="128"/>
      <c r="G4327" s="128" t="s">
        <v>12236</v>
      </c>
      <c r="H4327" s="128" t="s">
        <v>12237</v>
      </c>
      <c r="I4327" s="128" t="s">
        <v>1588</v>
      </c>
      <c r="J4327" s="129" t="s">
        <v>12239</v>
      </c>
      <c r="K4327" s="130" t="s">
        <v>11296</v>
      </c>
      <c r="L4327" s="128" t="s">
        <v>11297</v>
      </c>
      <c r="M4327" s="145"/>
    </row>
    <row r="4328">
      <c r="A4328" s="126">
        <v>2878.0</v>
      </c>
      <c r="B4328" s="127" t="s">
        <v>1711</v>
      </c>
      <c r="C4328" s="127" t="s">
        <v>435</v>
      </c>
      <c r="D4328" s="127"/>
      <c r="E4328" s="127" t="s">
        <v>1619</v>
      </c>
      <c r="F4328" s="128"/>
      <c r="G4328" s="128" t="s">
        <v>11503</v>
      </c>
      <c r="H4328" s="128" t="s">
        <v>12240</v>
      </c>
      <c r="I4328" s="128" t="s">
        <v>1588</v>
      </c>
      <c r="J4328" s="129" t="s">
        <v>12241</v>
      </c>
      <c r="K4328" s="130" t="s">
        <v>11301</v>
      </c>
      <c r="L4328" s="128" t="s">
        <v>11302</v>
      </c>
      <c r="M4328" s="145"/>
    </row>
    <row r="4329">
      <c r="A4329" s="126">
        <v>2928.0</v>
      </c>
      <c r="B4329" s="127" t="s">
        <v>1711</v>
      </c>
      <c r="C4329" s="127" t="s">
        <v>435</v>
      </c>
      <c r="D4329" s="127"/>
      <c r="E4329" s="127" t="s">
        <v>1619</v>
      </c>
      <c r="F4329" s="128"/>
      <c r="G4329" s="128" t="s">
        <v>12242</v>
      </c>
      <c r="H4329" s="128" t="s">
        <v>12243</v>
      </c>
      <c r="I4329" s="128" t="s">
        <v>1588</v>
      </c>
      <c r="J4329" s="129" t="s">
        <v>12244</v>
      </c>
      <c r="K4329" s="130" t="s">
        <v>11293</v>
      </c>
      <c r="L4329" s="128" t="s">
        <v>11294</v>
      </c>
      <c r="M4329" s="145"/>
    </row>
    <row r="4330">
      <c r="A4330" s="126">
        <v>2945.0</v>
      </c>
      <c r="B4330" s="127" t="s">
        <v>1711</v>
      </c>
      <c r="C4330" s="127" t="s">
        <v>435</v>
      </c>
      <c r="D4330" s="127"/>
      <c r="E4330" s="127" t="s">
        <v>1619</v>
      </c>
      <c r="F4330" s="128"/>
      <c r="G4330" s="128" t="s">
        <v>12242</v>
      </c>
      <c r="H4330" s="128" t="s">
        <v>12243</v>
      </c>
      <c r="I4330" s="128" t="s">
        <v>1588</v>
      </c>
      <c r="J4330" s="129" t="s">
        <v>12245</v>
      </c>
      <c r="K4330" s="130" t="s">
        <v>11296</v>
      </c>
      <c r="L4330" s="128" t="s">
        <v>11297</v>
      </c>
      <c r="M4330" s="145"/>
    </row>
    <row r="4331">
      <c r="A4331" s="119">
        <v>2705.0</v>
      </c>
      <c r="B4331" s="120" t="s">
        <v>1685</v>
      </c>
      <c r="C4331" s="120" t="s">
        <v>435</v>
      </c>
      <c r="D4331" s="120"/>
      <c r="E4331" s="120" t="s">
        <v>1619</v>
      </c>
      <c r="F4331" s="121"/>
      <c r="G4331" s="121" t="s">
        <v>11503</v>
      </c>
      <c r="H4331" s="121" t="s">
        <v>12246</v>
      </c>
      <c r="I4331" s="121" t="s">
        <v>1588</v>
      </c>
      <c r="J4331" s="122" t="s">
        <v>12247</v>
      </c>
      <c r="K4331" s="123" t="s">
        <v>11305</v>
      </c>
      <c r="L4331" s="121" t="s">
        <v>11306</v>
      </c>
      <c r="M4331" s="147"/>
    </row>
    <row r="4332">
      <c r="A4332" s="126">
        <v>2843.0</v>
      </c>
      <c r="B4332" s="127" t="s">
        <v>1711</v>
      </c>
      <c r="C4332" s="127" t="s">
        <v>435</v>
      </c>
      <c r="D4332" s="127"/>
      <c r="E4332" s="127" t="s">
        <v>1619</v>
      </c>
      <c r="F4332" s="128"/>
      <c r="G4332" s="128" t="s">
        <v>11503</v>
      </c>
      <c r="H4332" s="128" t="s">
        <v>12246</v>
      </c>
      <c r="I4332" s="128" t="s">
        <v>1588</v>
      </c>
      <c r="J4332" s="129" t="s">
        <v>12248</v>
      </c>
      <c r="K4332" s="130" t="s">
        <v>11308</v>
      </c>
      <c r="L4332" s="128" t="s">
        <v>11309</v>
      </c>
      <c r="M4332" s="145"/>
    </row>
    <row r="4333">
      <c r="A4333" s="126">
        <v>2911.0</v>
      </c>
      <c r="B4333" s="127" t="s">
        <v>1711</v>
      </c>
      <c r="C4333" s="127" t="s">
        <v>435</v>
      </c>
      <c r="D4333" s="127"/>
      <c r="E4333" s="127" t="s">
        <v>1619</v>
      </c>
      <c r="F4333" s="128"/>
      <c r="G4333" s="128" t="s">
        <v>11503</v>
      </c>
      <c r="H4333" s="128" t="s">
        <v>12246</v>
      </c>
      <c r="I4333" s="128" t="s">
        <v>1588</v>
      </c>
      <c r="J4333" s="129" t="s">
        <v>12249</v>
      </c>
      <c r="K4333" s="130" t="s">
        <v>11311</v>
      </c>
      <c r="L4333" s="128" t="s">
        <v>11312</v>
      </c>
      <c r="M4333" s="145"/>
    </row>
    <row r="4334">
      <c r="A4334" s="119">
        <v>2965.0</v>
      </c>
      <c r="B4334" s="120" t="s">
        <v>1685</v>
      </c>
      <c r="C4334" s="120" t="s">
        <v>435</v>
      </c>
      <c r="D4334" s="120"/>
      <c r="E4334" s="120" t="s">
        <v>1654</v>
      </c>
      <c r="F4334" s="121"/>
      <c r="G4334" s="121" t="s">
        <v>12250</v>
      </c>
      <c r="H4334" s="121" t="s">
        <v>12251</v>
      </c>
      <c r="I4334" s="121" t="s">
        <v>1600</v>
      </c>
      <c r="J4334" s="122" t="s">
        <v>12252</v>
      </c>
      <c r="K4334" s="123" t="s">
        <v>11983</v>
      </c>
      <c r="L4334" s="121" t="s">
        <v>11984</v>
      </c>
      <c r="M4334" s="147"/>
    </row>
    <row r="4335">
      <c r="A4335" s="119">
        <v>2968.0</v>
      </c>
      <c r="B4335" s="120" t="s">
        <v>1685</v>
      </c>
      <c r="C4335" s="120" t="s">
        <v>435</v>
      </c>
      <c r="D4335" s="120"/>
      <c r="E4335" s="120" t="s">
        <v>1654</v>
      </c>
      <c r="F4335" s="121"/>
      <c r="G4335" s="121" t="s">
        <v>12253</v>
      </c>
      <c r="H4335" s="121" t="s">
        <v>12254</v>
      </c>
      <c r="I4335" s="121" t="s">
        <v>1600</v>
      </c>
      <c r="J4335" s="122" t="s">
        <v>12255</v>
      </c>
      <c r="K4335" s="123" t="s">
        <v>11983</v>
      </c>
      <c r="L4335" s="121" t="s">
        <v>11984</v>
      </c>
      <c r="M4335" s="147"/>
    </row>
    <row r="4336">
      <c r="A4336" s="119">
        <v>2971.0</v>
      </c>
      <c r="B4336" s="120" t="s">
        <v>1685</v>
      </c>
      <c r="C4336" s="120" t="s">
        <v>435</v>
      </c>
      <c r="D4336" s="120"/>
      <c r="E4336" s="120" t="s">
        <v>1654</v>
      </c>
      <c r="F4336" s="121"/>
      <c r="G4336" s="121" t="s">
        <v>12256</v>
      </c>
      <c r="H4336" s="121" t="s">
        <v>12257</v>
      </c>
      <c r="I4336" s="121" t="s">
        <v>1600</v>
      </c>
      <c r="J4336" s="122" t="s">
        <v>12258</v>
      </c>
      <c r="K4336" s="123" t="s">
        <v>11983</v>
      </c>
      <c r="L4336" s="121" t="s">
        <v>11984</v>
      </c>
      <c r="M4336" s="147"/>
    </row>
    <row r="4337">
      <c r="A4337" s="119">
        <v>2974.0</v>
      </c>
      <c r="B4337" s="120" t="s">
        <v>1685</v>
      </c>
      <c r="C4337" s="120" t="s">
        <v>435</v>
      </c>
      <c r="D4337" s="120"/>
      <c r="E4337" s="120" t="s">
        <v>1654</v>
      </c>
      <c r="F4337" s="121"/>
      <c r="G4337" s="121" t="s">
        <v>12259</v>
      </c>
      <c r="H4337" s="121" t="s">
        <v>12260</v>
      </c>
      <c r="I4337" s="121" t="s">
        <v>1600</v>
      </c>
      <c r="J4337" s="122" t="s">
        <v>12261</v>
      </c>
      <c r="K4337" s="123" t="s">
        <v>11983</v>
      </c>
      <c r="L4337" s="121" t="s">
        <v>11984</v>
      </c>
      <c r="M4337" s="147"/>
    </row>
    <row r="4338">
      <c r="A4338" s="119">
        <v>2977.0</v>
      </c>
      <c r="B4338" s="120" t="s">
        <v>1685</v>
      </c>
      <c r="C4338" s="120" t="s">
        <v>435</v>
      </c>
      <c r="D4338" s="120"/>
      <c r="E4338" s="120" t="s">
        <v>1654</v>
      </c>
      <c r="F4338" s="121"/>
      <c r="G4338" s="121" t="s">
        <v>12262</v>
      </c>
      <c r="H4338" s="121" t="s">
        <v>12263</v>
      </c>
      <c r="I4338" s="121" t="s">
        <v>1600</v>
      </c>
      <c r="J4338" s="122" t="s">
        <v>12264</v>
      </c>
      <c r="K4338" s="123" t="s">
        <v>11983</v>
      </c>
      <c r="L4338" s="121" t="s">
        <v>11984</v>
      </c>
      <c r="M4338" s="147"/>
    </row>
    <row r="4339">
      <c r="A4339" s="119">
        <v>2980.0</v>
      </c>
      <c r="B4339" s="120" t="s">
        <v>1685</v>
      </c>
      <c r="C4339" s="120" t="s">
        <v>435</v>
      </c>
      <c r="D4339" s="120"/>
      <c r="E4339" s="120" t="s">
        <v>1654</v>
      </c>
      <c r="F4339" s="121"/>
      <c r="G4339" s="121" t="s">
        <v>12265</v>
      </c>
      <c r="H4339" s="121" t="s">
        <v>12266</v>
      </c>
      <c r="I4339" s="121" t="s">
        <v>1600</v>
      </c>
      <c r="J4339" s="122" t="s">
        <v>12267</v>
      </c>
      <c r="K4339" s="123" t="s">
        <v>11983</v>
      </c>
      <c r="L4339" s="121" t="s">
        <v>11984</v>
      </c>
      <c r="M4339" s="147"/>
    </row>
    <row r="4340">
      <c r="A4340" s="119">
        <v>2983.0</v>
      </c>
      <c r="B4340" s="120" t="s">
        <v>1685</v>
      </c>
      <c r="C4340" s="120" t="s">
        <v>435</v>
      </c>
      <c r="D4340" s="120"/>
      <c r="E4340" s="120" t="s">
        <v>1654</v>
      </c>
      <c r="F4340" s="121"/>
      <c r="G4340" s="121" t="s">
        <v>12268</v>
      </c>
      <c r="H4340" s="121" t="s">
        <v>12269</v>
      </c>
      <c r="I4340" s="121" t="s">
        <v>1600</v>
      </c>
      <c r="J4340" s="122" t="s">
        <v>12270</v>
      </c>
      <c r="K4340" s="123" t="s">
        <v>11983</v>
      </c>
      <c r="L4340" s="121" t="s">
        <v>11984</v>
      </c>
      <c r="M4340" s="147"/>
    </row>
    <row r="4341">
      <c r="A4341" s="119">
        <v>2986.0</v>
      </c>
      <c r="B4341" s="120" t="s">
        <v>1685</v>
      </c>
      <c r="C4341" s="120" t="s">
        <v>435</v>
      </c>
      <c r="D4341" s="120"/>
      <c r="E4341" s="120" t="s">
        <v>1654</v>
      </c>
      <c r="F4341" s="121"/>
      <c r="G4341" s="121" t="s">
        <v>12271</v>
      </c>
      <c r="H4341" s="121" t="s">
        <v>12272</v>
      </c>
      <c r="I4341" s="121" t="s">
        <v>1600</v>
      </c>
      <c r="J4341" s="122" t="s">
        <v>12273</v>
      </c>
      <c r="K4341" s="123" t="s">
        <v>11983</v>
      </c>
      <c r="L4341" s="121" t="s">
        <v>11984</v>
      </c>
      <c r="M4341" s="147"/>
    </row>
    <row r="4342">
      <c r="A4342" s="119">
        <v>2989.0</v>
      </c>
      <c r="B4342" s="120" t="s">
        <v>1685</v>
      </c>
      <c r="C4342" s="120" t="s">
        <v>435</v>
      </c>
      <c r="D4342" s="120"/>
      <c r="E4342" s="120" t="s">
        <v>1654</v>
      </c>
      <c r="F4342" s="121"/>
      <c r="G4342" s="121" t="s">
        <v>12274</v>
      </c>
      <c r="H4342" s="121" t="s">
        <v>12275</v>
      </c>
      <c r="I4342" s="121" t="s">
        <v>1600</v>
      </c>
      <c r="J4342" s="122" t="s">
        <v>12276</v>
      </c>
      <c r="K4342" s="123" t="s">
        <v>11983</v>
      </c>
      <c r="L4342" s="121" t="s">
        <v>11984</v>
      </c>
      <c r="M4342" s="147"/>
    </row>
    <row r="4343">
      <c r="A4343" s="119">
        <v>2543.0</v>
      </c>
      <c r="B4343" s="120" t="s">
        <v>1685</v>
      </c>
      <c r="C4343" s="120" t="s">
        <v>435</v>
      </c>
      <c r="D4343" s="120"/>
      <c r="E4343" s="120" t="s">
        <v>1619</v>
      </c>
      <c r="F4343" s="121"/>
      <c r="G4343" s="121" t="s">
        <v>12110</v>
      </c>
      <c r="H4343" s="121" t="s">
        <v>12277</v>
      </c>
      <c r="I4343" s="121" t="s">
        <v>1588</v>
      </c>
      <c r="J4343" s="122" t="s">
        <v>12278</v>
      </c>
      <c r="K4343" s="123" t="s">
        <v>11357</v>
      </c>
      <c r="L4343" s="121" t="s">
        <v>11358</v>
      </c>
      <c r="M4343" s="147"/>
    </row>
    <row r="4344">
      <c r="A4344" s="119">
        <v>2530.0</v>
      </c>
      <c r="B4344" s="120" t="s">
        <v>1685</v>
      </c>
      <c r="C4344" s="120" t="s">
        <v>435</v>
      </c>
      <c r="D4344" s="120"/>
      <c r="E4344" s="120" t="s">
        <v>1619</v>
      </c>
      <c r="F4344" s="121"/>
      <c r="G4344" s="121" t="s">
        <v>12279</v>
      </c>
      <c r="H4344" s="121" t="s">
        <v>12280</v>
      </c>
      <c r="I4344" s="121" t="s">
        <v>1588</v>
      </c>
      <c r="J4344" s="122" t="s">
        <v>12281</v>
      </c>
      <c r="K4344" s="123" t="s">
        <v>11357</v>
      </c>
      <c r="L4344" s="121" t="s">
        <v>11358</v>
      </c>
      <c r="M4344" s="147"/>
    </row>
    <row r="4345">
      <c r="A4345" s="119">
        <v>2533.0</v>
      </c>
      <c r="B4345" s="120" t="s">
        <v>1685</v>
      </c>
      <c r="C4345" s="120" t="s">
        <v>435</v>
      </c>
      <c r="D4345" s="120"/>
      <c r="E4345" s="120" t="s">
        <v>1619</v>
      </c>
      <c r="F4345" s="121"/>
      <c r="G4345" s="121" t="s">
        <v>12282</v>
      </c>
      <c r="H4345" s="121" t="s">
        <v>12283</v>
      </c>
      <c r="I4345" s="121" t="s">
        <v>1588</v>
      </c>
      <c r="J4345" s="122" t="s">
        <v>12284</v>
      </c>
      <c r="K4345" s="123" t="s">
        <v>11357</v>
      </c>
      <c r="L4345" s="121" t="s">
        <v>11358</v>
      </c>
      <c r="M4345" s="147"/>
    </row>
    <row r="4346">
      <c r="A4346" s="119">
        <v>2536.0</v>
      </c>
      <c r="B4346" s="120" t="s">
        <v>1685</v>
      </c>
      <c r="C4346" s="120" t="s">
        <v>435</v>
      </c>
      <c r="D4346" s="120"/>
      <c r="E4346" s="120" t="s">
        <v>1619</v>
      </c>
      <c r="F4346" s="121"/>
      <c r="G4346" s="121" t="s">
        <v>12240</v>
      </c>
      <c r="H4346" s="121" t="s">
        <v>12285</v>
      </c>
      <c r="I4346" s="121" t="s">
        <v>1588</v>
      </c>
      <c r="J4346" s="122" t="s">
        <v>12286</v>
      </c>
      <c r="K4346" s="123" t="s">
        <v>11357</v>
      </c>
      <c r="L4346" s="121" t="s">
        <v>11358</v>
      </c>
      <c r="M4346" s="147"/>
    </row>
    <row r="4347">
      <c r="A4347" s="126">
        <v>2890.0</v>
      </c>
      <c r="B4347" s="127" t="s">
        <v>1711</v>
      </c>
      <c r="C4347" s="127" t="s">
        <v>435</v>
      </c>
      <c r="D4347" s="127"/>
      <c r="E4347" s="127" t="s">
        <v>1619</v>
      </c>
      <c r="F4347" s="128"/>
      <c r="G4347" s="128" t="s">
        <v>11510</v>
      </c>
      <c r="H4347" s="128" t="s">
        <v>12287</v>
      </c>
      <c r="I4347" s="128" t="s">
        <v>1588</v>
      </c>
      <c r="J4347" s="129" t="s">
        <v>12288</v>
      </c>
      <c r="K4347" s="130" t="s">
        <v>11301</v>
      </c>
      <c r="L4347" s="128" t="s">
        <v>11302</v>
      </c>
      <c r="M4347" s="145"/>
    </row>
    <row r="4348">
      <c r="A4348" s="119">
        <v>2718.0</v>
      </c>
      <c r="B4348" s="120" t="s">
        <v>1685</v>
      </c>
      <c r="C4348" s="120" t="s">
        <v>435</v>
      </c>
      <c r="D4348" s="120"/>
      <c r="E4348" s="120" t="s">
        <v>1619</v>
      </c>
      <c r="F4348" s="121"/>
      <c r="G4348" s="121" t="s">
        <v>11510</v>
      </c>
      <c r="H4348" s="121" t="s">
        <v>12289</v>
      </c>
      <c r="I4348" s="121" t="s">
        <v>1588</v>
      </c>
      <c r="J4348" s="122" t="s">
        <v>12290</v>
      </c>
      <c r="K4348" s="123" t="s">
        <v>11305</v>
      </c>
      <c r="L4348" s="121" t="s">
        <v>11306</v>
      </c>
      <c r="M4348" s="147"/>
    </row>
    <row r="4349">
      <c r="A4349" s="126">
        <v>2856.0</v>
      </c>
      <c r="B4349" s="127" t="s">
        <v>1711</v>
      </c>
      <c r="C4349" s="127" t="s">
        <v>435</v>
      </c>
      <c r="D4349" s="127"/>
      <c r="E4349" s="127" t="s">
        <v>1619</v>
      </c>
      <c r="F4349" s="128"/>
      <c r="G4349" s="128" t="s">
        <v>11510</v>
      </c>
      <c r="H4349" s="128" t="s">
        <v>12289</v>
      </c>
      <c r="I4349" s="128" t="s">
        <v>1588</v>
      </c>
      <c r="J4349" s="129" t="s">
        <v>12291</v>
      </c>
      <c r="K4349" s="130" t="s">
        <v>11308</v>
      </c>
      <c r="L4349" s="128" t="s">
        <v>11309</v>
      </c>
      <c r="M4349" s="145"/>
    </row>
    <row r="4350">
      <c r="A4350" s="126">
        <v>2924.0</v>
      </c>
      <c r="B4350" s="127" t="s">
        <v>1711</v>
      </c>
      <c r="C4350" s="127" t="s">
        <v>435</v>
      </c>
      <c r="D4350" s="127"/>
      <c r="E4350" s="127" t="s">
        <v>1619</v>
      </c>
      <c r="F4350" s="128"/>
      <c r="G4350" s="128" t="s">
        <v>11510</v>
      </c>
      <c r="H4350" s="128" t="s">
        <v>12289</v>
      </c>
      <c r="I4350" s="128" t="s">
        <v>1588</v>
      </c>
      <c r="J4350" s="129" t="s">
        <v>12292</v>
      </c>
      <c r="K4350" s="130" t="s">
        <v>11311</v>
      </c>
      <c r="L4350" s="128" t="s">
        <v>11312</v>
      </c>
      <c r="M4350" s="145"/>
    </row>
    <row r="4351">
      <c r="A4351" s="126">
        <v>2941.0</v>
      </c>
      <c r="B4351" s="127" t="s">
        <v>1711</v>
      </c>
      <c r="C4351" s="127" t="s">
        <v>435</v>
      </c>
      <c r="D4351" s="127"/>
      <c r="E4351" s="127" t="s">
        <v>1619</v>
      </c>
      <c r="F4351" s="128"/>
      <c r="G4351" s="128" t="s">
        <v>12293</v>
      </c>
      <c r="H4351" s="128" t="s">
        <v>12294</v>
      </c>
      <c r="I4351" s="128" t="s">
        <v>1588</v>
      </c>
      <c r="J4351" s="129" t="s">
        <v>12295</v>
      </c>
      <c r="K4351" s="130" t="s">
        <v>11293</v>
      </c>
      <c r="L4351" s="128" t="s">
        <v>11294</v>
      </c>
      <c r="M4351" s="145"/>
    </row>
    <row r="4352">
      <c r="A4352" s="126">
        <v>2958.0</v>
      </c>
      <c r="B4352" s="127" t="s">
        <v>1711</v>
      </c>
      <c r="C4352" s="127" t="s">
        <v>435</v>
      </c>
      <c r="D4352" s="127"/>
      <c r="E4352" s="127" t="s">
        <v>1619</v>
      </c>
      <c r="F4352" s="128"/>
      <c r="G4352" s="128" t="s">
        <v>12293</v>
      </c>
      <c r="H4352" s="128" t="s">
        <v>12294</v>
      </c>
      <c r="I4352" s="128" t="s">
        <v>1588</v>
      </c>
      <c r="J4352" s="129" t="s">
        <v>12296</v>
      </c>
      <c r="K4352" s="130" t="s">
        <v>11296</v>
      </c>
      <c r="L4352" s="128" t="s">
        <v>11297</v>
      </c>
      <c r="M4352" s="145"/>
    </row>
    <row r="4353">
      <c r="A4353" s="119">
        <v>2428.0</v>
      </c>
      <c r="B4353" s="120" t="s">
        <v>1685</v>
      </c>
      <c r="C4353" s="120" t="s">
        <v>435</v>
      </c>
      <c r="D4353" s="120"/>
      <c r="E4353" s="120" t="s">
        <v>1656</v>
      </c>
      <c r="F4353" s="121"/>
      <c r="G4353" s="121" t="s">
        <v>12297</v>
      </c>
      <c r="H4353" s="121" t="s">
        <v>12298</v>
      </c>
      <c r="I4353" s="121" t="s">
        <v>1637</v>
      </c>
      <c r="J4353" s="122" t="s">
        <v>12299</v>
      </c>
      <c r="K4353" s="123" t="s">
        <v>1829</v>
      </c>
      <c r="L4353" s="121" t="s">
        <v>1830</v>
      </c>
      <c r="M4353" s="147"/>
    </row>
    <row r="4354">
      <c r="A4354" s="119">
        <v>2966.0</v>
      </c>
      <c r="B4354" s="120" t="s">
        <v>1685</v>
      </c>
      <c r="C4354" s="120" t="s">
        <v>435</v>
      </c>
      <c r="D4354" s="120"/>
      <c r="E4354" s="120" t="s">
        <v>1654</v>
      </c>
      <c r="F4354" s="121"/>
      <c r="G4354" s="121" t="s">
        <v>12300</v>
      </c>
      <c r="H4354" s="121" t="s">
        <v>12301</v>
      </c>
      <c r="I4354" s="121" t="s">
        <v>1600</v>
      </c>
      <c r="J4354" s="122" t="s">
        <v>12302</v>
      </c>
      <c r="K4354" s="123" t="s">
        <v>11983</v>
      </c>
      <c r="L4354" s="121" t="s">
        <v>11984</v>
      </c>
      <c r="M4354" s="147"/>
    </row>
    <row r="4355">
      <c r="A4355" s="119">
        <v>2969.0</v>
      </c>
      <c r="B4355" s="120" t="s">
        <v>1685</v>
      </c>
      <c r="C4355" s="120" t="s">
        <v>435</v>
      </c>
      <c r="D4355" s="120"/>
      <c r="E4355" s="120" t="s">
        <v>1654</v>
      </c>
      <c r="F4355" s="121"/>
      <c r="G4355" s="121" t="s">
        <v>12303</v>
      </c>
      <c r="H4355" s="121" t="s">
        <v>12304</v>
      </c>
      <c r="I4355" s="121" t="s">
        <v>1600</v>
      </c>
      <c r="J4355" s="122" t="s">
        <v>12305</v>
      </c>
      <c r="K4355" s="123" t="s">
        <v>11983</v>
      </c>
      <c r="L4355" s="121" t="s">
        <v>11984</v>
      </c>
      <c r="M4355" s="147"/>
    </row>
    <row r="4356">
      <c r="A4356" s="119">
        <v>2972.0</v>
      </c>
      <c r="B4356" s="120" t="s">
        <v>1685</v>
      </c>
      <c r="C4356" s="120" t="s">
        <v>435</v>
      </c>
      <c r="D4356" s="120"/>
      <c r="E4356" s="120" t="s">
        <v>1654</v>
      </c>
      <c r="F4356" s="121"/>
      <c r="G4356" s="121" t="s">
        <v>12306</v>
      </c>
      <c r="H4356" s="121" t="s">
        <v>12307</v>
      </c>
      <c r="I4356" s="121" t="s">
        <v>1600</v>
      </c>
      <c r="J4356" s="122" t="s">
        <v>12308</v>
      </c>
      <c r="K4356" s="123" t="s">
        <v>11983</v>
      </c>
      <c r="L4356" s="121" t="s">
        <v>11984</v>
      </c>
      <c r="M4356" s="147"/>
    </row>
    <row r="4357">
      <c r="A4357" s="119">
        <v>2975.0</v>
      </c>
      <c r="B4357" s="120" t="s">
        <v>1685</v>
      </c>
      <c r="C4357" s="120" t="s">
        <v>435</v>
      </c>
      <c r="D4357" s="120"/>
      <c r="E4357" s="120" t="s">
        <v>1654</v>
      </c>
      <c r="F4357" s="121"/>
      <c r="G4357" s="121" t="s">
        <v>12309</v>
      </c>
      <c r="H4357" s="121" t="s">
        <v>12310</v>
      </c>
      <c r="I4357" s="121" t="s">
        <v>1600</v>
      </c>
      <c r="J4357" s="122" t="s">
        <v>12311</v>
      </c>
      <c r="K4357" s="123" t="s">
        <v>11983</v>
      </c>
      <c r="L4357" s="121" t="s">
        <v>11984</v>
      </c>
      <c r="M4357" s="147"/>
    </row>
    <row r="4358">
      <c r="A4358" s="119">
        <v>2978.0</v>
      </c>
      <c r="B4358" s="120" t="s">
        <v>1685</v>
      </c>
      <c r="C4358" s="120" t="s">
        <v>435</v>
      </c>
      <c r="D4358" s="120"/>
      <c r="E4358" s="120" t="s">
        <v>1654</v>
      </c>
      <c r="F4358" s="121"/>
      <c r="G4358" s="121" t="s">
        <v>12312</v>
      </c>
      <c r="H4358" s="121" t="s">
        <v>12313</v>
      </c>
      <c r="I4358" s="121" t="s">
        <v>1600</v>
      </c>
      <c r="J4358" s="122" t="s">
        <v>12314</v>
      </c>
      <c r="K4358" s="123" t="s">
        <v>11983</v>
      </c>
      <c r="L4358" s="121" t="s">
        <v>11984</v>
      </c>
      <c r="M4358" s="147"/>
    </row>
    <row r="4359">
      <c r="A4359" s="119">
        <v>2981.0</v>
      </c>
      <c r="B4359" s="120" t="s">
        <v>1685</v>
      </c>
      <c r="C4359" s="120" t="s">
        <v>435</v>
      </c>
      <c r="D4359" s="120"/>
      <c r="E4359" s="120" t="s">
        <v>1654</v>
      </c>
      <c r="F4359" s="121"/>
      <c r="G4359" s="121" t="s">
        <v>12315</v>
      </c>
      <c r="H4359" s="121" t="s">
        <v>12316</v>
      </c>
      <c r="I4359" s="121" t="s">
        <v>1600</v>
      </c>
      <c r="J4359" s="122" t="s">
        <v>12317</v>
      </c>
      <c r="K4359" s="123" t="s">
        <v>11983</v>
      </c>
      <c r="L4359" s="121" t="s">
        <v>11984</v>
      </c>
      <c r="M4359" s="147"/>
    </row>
    <row r="4360">
      <c r="A4360" s="119">
        <v>2984.0</v>
      </c>
      <c r="B4360" s="120" t="s">
        <v>1685</v>
      </c>
      <c r="C4360" s="120" t="s">
        <v>435</v>
      </c>
      <c r="D4360" s="120"/>
      <c r="E4360" s="120" t="s">
        <v>1654</v>
      </c>
      <c r="F4360" s="121"/>
      <c r="G4360" s="121" t="s">
        <v>12318</v>
      </c>
      <c r="H4360" s="121" t="s">
        <v>12319</v>
      </c>
      <c r="I4360" s="121" t="s">
        <v>1600</v>
      </c>
      <c r="J4360" s="122" t="s">
        <v>12320</v>
      </c>
      <c r="K4360" s="123" t="s">
        <v>11983</v>
      </c>
      <c r="L4360" s="121" t="s">
        <v>11984</v>
      </c>
      <c r="M4360" s="147"/>
    </row>
    <row r="4361">
      <c r="A4361" s="119">
        <v>2987.0</v>
      </c>
      <c r="B4361" s="120" t="s">
        <v>1685</v>
      </c>
      <c r="C4361" s="120" t="s">
        <v>435</v>
      </c>
      <c r="D4361" s="120"/>
      <c r="E4361" s="120" t="s">
        <v>1654</v>
      </c>
      <c r="F4361" s="121"/>
      <c r="G4361" s="121" t="s">
        <v>12321</v>
      </c>
      <c r="H4361" s="121" t="s">
        <v>12322</v>
      </c>
      <c r="I4361" s="121" t="s">
        <v>1600</v>
      </c>
      <c r="J4361" s="122" t="s">
        <v>12323</v>
      </c>
      <c r="K4361" s="123" t="s">
        <v>11983</v>
      </c>
      <c r="L4361" s="121" t="s">
        <v>11984</v>
      </c>
      <c r="M4361" s="147"/>
    </row>
    <row r="4362">
      <c r="A4362" s="119">
        <v>2990.0</v>
      </c>
      <c r="B4362" s="120" t="s">
        <v>1685</v>
      </c>
      <c r="C4362" s="120" t="s">
        <v>435</v>
      </c>
      <c r="D4362" s="120"/>
      <c r="E4362" s="120" t="s">
        <v>1654</v>
      </c>
      <c r="F4362" s="121"/>
      <c r="G4362" s="121" t="s">
        <v>12324</v>
      </c>
      <c r="H4362" s="121" t="s">
        <v>12325</v>
      </c>
      <c r="I4362" s="121" t="s">
        <v>1600</v>
      </c>
      <c r="J4362" s="122" t="s">
        <v>12326</v>
      </c>
      <c r="K4362" s="123" t="s">
        <v>11983</v>
      </c>
      <c r="L4362" s="121" t="s">
        <v>11984</v>
      </c>
      <c r="M4362" s="147"/>
    </row>
    <row r="4363">
      <c r="A4363" s="119">
        <v>2432.0</v>
      </c>
      <c r="B4363" s="120" t="s">
        <v>1685</v>
      </c>
      <c r="C4363" s="120" t="s">
        <v>435</v>
      </c>
      <c r="D4363" s="120"/>
      <c r="E4363" s="120" t="s">
        <v>1656</v>
      </c>
      <c r="F4363" s="121"/>
      <c r="G4363" s="121" t="s">
        <v>12327</v>
      </c>
      <c r="H4363" s="121" t="s">
        <v>12328</v>
      </c>
      <c r="I4363" s="121" t="s">
        <v>1637</v>
      </c>
      <c r="J4363" s="122" t="s">
        <v>12329</v>
      </c>
      <c r="K4363" s="123" t="s">
        <v>1829</v>
      </c>
      <c r="L4363" s="121" t="s">
        <v>1830</v>
      </c>
      <c r="M4363" s="147"/>
    </row>
    <row r="4364">
      <c r="A4364" s="126">
        <v>2882.0</v>
      </c>
      <c r="B4364" s="127" t="s">
        <v>1711</v>
      </c>
      <c r="C4364" s="127" t="s">
        <v>435</v>
      </c>
      <c r="D4364" s="127"/>
      <c r="E4364" s="127" t="s">
        <v>1619</v>
      </c>
      <c r="F4364" s="128"/>
      <c r="G4364" s="128" t="s">
        <v>11517</v>
      </c>
      <c r="H4364" s="128" t="s">
        <v>12330</v>
      </c>
      <c r="I4364" s="128" t="s">
        <v>1588</v>
      </c>
      <c r="J4364" s="129" t="s">
        <v>12331</v>
      </c>
      <c r="K4364" s="130" t="s">
        <v>11301</v>
      </c>
      <c r="L4364" s="128" t="s">
        <v>11302</v>
      </c>
      <c r="M4364" s="145"/>
    </row>
    <row r="4365">
      <c r="A4365" s="119">
        <v>2427.0</v>
      </c>
      <c r="B4365" s="120" t="s">
        <v>1685</v>
      </c>
      <c r="C4365" s="120" t="s">
        <v>435</v>
      </c>
      <c r="D4365" s="120"/>
      <c r="E4365" s="120" t="s">
        <v>1656</v>
      </c>
      <c r="F4365" s="121"/>
      <c r="G4365" s="121" t="s">
        <v>12332</v>
      </c>
      <c r="H4365" s="121" t="s">
        <v>12333</v>
      </c>
      <c r="I4365" s="121" t="s">
        <v>1637</v>
      </c>
      <c r="J4365" s="122" t="s">
        <v>12334</v>
      </c>
      <c r="K4365" s="123" t="s">
        <v>1829</v>
      </c>
      <c r="L4365" s="121" t="s">
        <v>1830</v>
      </c>
      <c r="M4365" s="147"/>
    </row>
    <row r="4366">
      <c r="A4366" s="126">
        <v>2962.0</v>
      </c>
      <c r="B4366" s="127" t="s">
        <v>1711</v>
      </c>
      <c r="C4366" s="127" t="s">
        <v>435</v>
      </c>
      <c r="D4366" s="127"/>
      <c r="E4366" s="127" t="s">
        <v>1712</v>
      </c>
      <c r="F4366" s="128"/>
      <c r="G4366" s="128" t="s">
        <v>12335</v>
      </c>
      <c r="H4366" s="128" t="s">
        <v>12336</v>
      </c>
      <c r="I4366" s="128" t="s">
        <v>1715</v>
      </c>
      <c r="J4366" s="129" t="s">
        <v>12337</v>
      </c>
      <c r="K4366" s="130" t="s">
        <v>1717</v>
      </c>
      <c r="L4366" s="128" t="s">
        <v>1718</v>
      </c>
      <c r="M4366" s="145"/>
    </row>
    <row r="4367">
      <c r="A4367" s="126">
        <v>2963.0</v>
      </c>
      <c r="B4367" s="127" t="s">
        <v>1711</v>
      </c>
      <c r="C4367" s="127" t="s">
        <v>435</v>
      </c>
      <c r="D4367" s="127"/>
      <c r="E4367" s="127" t="s">
        <v>1712</v>
      </c>
      <c r="F4367" s="128"/>
      <c r="G4367" s="128" t="s">
        <v>12338</v>
      </c>
      <c r="H4367" s="128" t="s">
        <v>12339</v>
      </c>
      <c r="I4367" s="128" t="s">
        <v>1715</v>
      </c>
      <c r="J4367" s="129" t="s">
        <v>12340</v>
      </c>
      <c r="K4367" s="130" t="s">
        <v>1717</v>
      </c>
      <c r="L4367" s="128" t="s">
        <v>1718</v>
      </c>
      <c r="M4367" s="145"/>
    </row>
    <row r="4368">
      <c r="A4368" s="126">
        <v>3026.0</v>
      </c>
      <c r="B4368" s="127" t="s">
        <v>1711</v>
      </c>
      <c r="C4368" s="127" t="s">
        <v>441</v>
      </c>
      <c r="D4368" s="127"/>
      <c r="E4368" s="127" t="s">
        <v>1678</v>
      </c>
      <c r="F4368" s="128"/>
      <c r="G4368" s="128" t="s">
        <v>12341</v>
      </c>
      <c r="H4368" s="128" t="s">
        <v>12342</v>
      </c>
      <c r="I4368" s="128" t="s">
        <v>1681</v>
      </c>
      <c r="J4368" s="129" t="s">
        <v>12343</v>
      </c>
      <c r="K4368" s="130" t="s">
        <v>6770</v>
      </c>
      <c r="L4368" s="128" t="s">
        <v>10166</v>
      </c>
      <c r="M4368" s="145"/>
    </row>
    <row r="4369">
      <c r="A4369" s="119">
        <v>3086.0</v>
      </c>
      <c r="B4369" s="120" t="s">
        <v>1685</v>
      </c>
      <c r="C4369" s="120" t="s">
        <v>441</v>
      </c>
      <c r="D4369" s="120"/>
      <c r="E4369" s="120" t="s">
        <v>1719</v>
      </c>
      <c r="F4369" s="121"/>
      <c r="G4369" s="121" t="s">
        <v>12344</v>
      </c>
      <c r="H4369" s="121" t="s">
        <v>12345</v>
      </c>
      <c r="I4369" s="121" t="s">
        <v>1722</v>
      </c>
      <c r="J4369" s="122" t="s">
        <v>12346</v>
      </c>
      <c r="K4369" s="123" t="s">
        <v>10927</v>
      </c>
      <c r="L4369" s="121" t="s">
        <v>10928</v>
      </c>
      <c r="M4369" s="147"/>
    </row>
    <row r="4370">
      <c r="A4370" s="119">
        <v>3087.0</v>
      </c>
      <c r="B4370" s="120" t="s">
        <v>1685</v>
      </c>
      <c r="C4370" s="120" t="s">
        <v>441</v>
      </c>
      <c r="D4370" s="120"/>
      <c r="E4370" s="120" t="s">
        <v>1719</v>
      </c>
      <c r="F4370" s="121"/>
      <c r="G4370" s="121" t="s">
        <v>12344</v>
      </c>
      <c r="H4370" s="121" t="s">
        <v>12345</v>
      </c>
      <c r="I4370" s="121" t="s">
        <v>1722</v>
      </c>
      <c r="J4370" s="122" t="s">
        <v>12346</v>
      </c>
      <c r="K4370" s="123" t="s">
        <v>10927</v>
      </c>
      <c r="L4370" s="121" t="s">
        <v>10928</v>
      </c>
      <c r="M4370" s="147"/>
    </row>
    <row r="4371">
      <c r="A4371" s="119">
        <v>3092.0</v>
      </c>
      <c r="B4371" s="120" t="s">
        <v>1685</v>
      </c>
      <c r="C4371" s="120" t="s">
        <v>441</v>
      </c>
      <c r="D4371" s="120"/>
      <c r="E4371" s="120" t="s">
        <v>1719</v>
      </c>
      <c r="F4371" s="121"/>
      <c r="G4371" s="121" t="s">
        <v>12347</v>
      </c>
      <c r="H4371" s="121" t="s">
        <v>12348</v>
      </c>
      <c r="I4371" s="121" t="s">
        <v>1722</v>
      </c>
      <c r="J4371" s="122" t="s">
        <v>12349</v>
      </c>
      <c r="K4371" s="123" t="s">
        <v>10927</v>
      </c>
      <c r="L4371" s="121" t="s">
        <v>10928</v>
      </c>
      <c r="M4371" s="147"/>
    </row>
    <row r="4372">
      <c r="A4372" s="126">
        <v>3081.0</v>
      </c>
      <c r="B4372" s="127" t="s">
        <v>1711</v>
      </c>
      <c r="C4372" s="127" t="s">
        <v>441</v>
      </c>
      <c r="D4372" s="127"/>
      <c r="E4372" s="127" t="s">
        <v>1619</v>
      </c>
      <c r="F4372" s="128"/>
      <c r="G4372" s="128" t="s">
        <v>12350</v>
      </c>
      <c r="H4372" s="128" t="s">
        <v>12351</v>
      </c>
      <c r="I4372" s="128" t="s">
        <v>1588</v>
      </c>
      <c r="J4372" s="129" t="s">
        <v>12352</v>
      </c>
      <c r="K4372" s="130" t="s">
        <v>11055</v>
      </c>
      <c r="L4372" s="128" t="s">
        <v>11056</v>
      </c>
      <c r="M4372" s="145"/>
    </row>
    <row r="4373">
      <c r="A4373" s="126">
        <v>3082.0</v>
      </c>
      <c r="B4373" s="127" t="s">
        <v>1711</v>
      </c>
      <c r="C4373" s="127" t="s">
        <v>441</v>
      </c>
      <c r="D4373" s="127"/>
      <c r="E4373" s="127" t="s">
        <v>1619</v>
      </c>
      <c r="F4373" s="128"/>
      <c r="G4373" s="128" t="s">
        <v>12353</v>
      </c>
      <c r="H4373" s="128" t="s">
        <v>12351</v>
      </c>
      <c r="I4373" s="128" t="s">
        <v>1588</v>
      </c>
      <c r="J4373" s="129" t="s">
        <v>12354</v>
      </c>
      <c r="K4373" s="130" t="s">
        <v>11059</v>
      </c>
      <c r="L4373" s="128" t="s">
        <v>11060</v>
      </c>
      <c r="M4373" s="145"/>
    </row>
    <row r="4374">
      <c r="A4374" s="119">
        <v>3065.0</v>
      </c>
      <c r="B4374" s="120" t="s">
        <v>1685</v>
      </c>
      <c r="C4374" s="120" t="s">
        <v>441</v>
      </c>
      <c r="D4374" s="120"/>
      <c r="E4374" s="120" t="s">
        <v>1619</v>
      </c>
      <c r="F4374" s="121"/>
      <c r="G4374" s="121" t="s">
        <v>12355</v>
      </c>
      <c r="H4374" s="121" t="s">
        <v>12356</v>
      </c>
      <c r="I4374" s="121" t="s">
        <v>1588</v>
      </c>
      <c r="J4374" s="122" t="s">
        <v>12357</v>
      </c>
      <c r="K4374" s="123" t="s">
        <v>11087</v>
      </c>
      <c r="L4374" s="121" t="s">
        <v>11088</v>
      </c>
      <c r="M4374" s="147"/>
    </row>
    <row r="4375">
      <c r="A4375" s="119">
        <v>3066.0</v>
      </c>
      <c r="B4375" s="120" t="s">
        <v>1685</v>
      </c>
      <c r="C4375" s="120" t="s">
        <v>441</v>
      </c>
      <c r="D4375" s="120"/>
      <c r="E4375" s="120" t="s">
        <v>1619</v>
      </c>
      <c r="F4375" s="121"/>
      <c r="G4375" s="121" t="s">
        <v>12358</v>
      </c>
      <c r="H4375" s="121" t="s">
        <v>12356</v>
      </c>
      <c r="I4375" s="121" t="s">
        <v>1588</v>
      </c>
      <c r="J4375" s="122" t="s">
        <v>12359</v>
      </c>
      <c r="K4375" s="123" t="s">
        <v>11082</v>
      </c>
      <c r="L4375" s="121" t="s">
        <v>11083</v>
      </c>
      <c r="M4375" s="147"/>
    </row>
    <row r="4376">
      <c r="A4376" s="119">
        <v>3073.0</v>
      </c>
      <c r="B4376" s="120" t="s">
        <v>1685</v>
      </c>
      <c r="C4376" s="120" t="s">
        <v>441</v>
      </c>
      <c r="D4376" s="120"/>
      <c r="E4376" s="120" t="s">
        <v>1619</v>
      </c>
      <c r="F4376" s="121"/>
      <c r="G4376" s="121" t="s">
        <v>12360</v>
      </c>
      <c r="H4376" s="121" t="s">
        <v>12356</v>
      </c>
      <c r="I4376" s="121" t="s">
        <v>1588</v>
      </c>
      <c r="J4376" s="122" t="s">
        <v>12361</v>
      </c>
      <c r="K4376" s="123" t="s">
        <v>11091</v>
      </c>
      <c r="L4376" s="121" t="s">
        <v>11092</v>
      </c>
      <c r="M4376" s="147"/>
    </row>
    <row r="4377">
      <c r="A4377" s="119">
        <v>3074.0</v>
      </c>
      <c r="B4377" s="120" t="s">
        <v>1685</v>
      </c>
      <c r="C4377" s="120" t="s">
        <v>441</v>
      </c>
      <c r="D4377" s="120"/>
      <c r="E4377" s="120" t="s">
        <v>1619</v>
      </c>
      <c r="F4377" s="121"/>
      <c r="G4377" s="121" t="s">
        <v>12362</v>
      </c>
      <c r="H4377" s="121" t="s">
        <v>12356</v>
      </c>
      <c r="I4377" s="121" t="s">
        <v>1588</v>
      </c>
      <c r="J4377" s="122" t="s">
        <v>12363</v>
      </c>
      <c r="K4377" s="123" t="s">
        <v>11095</v>
      </c>
      <c r="L4377" s="121" t="s">
        <v>11096</v>
      </c>
      <c r="M4377" s="147"/>
    </row>
    <row r="4378">
      <c r="A4378" s="119">
        <v>3075.0</v>
      </c>
      <c r="B4378" s="120" t="s">
        <v>1685</v>
      </c>
      <c r="C4378" s="120" t="s">
        <v>441</v>
      </c>
      <c r="D4378" s="120"/>
      <c r="E4378" s="120" t="s">
        <v>1619</v>
      </c>
      <c r="F4378" s="121"/>
      <c r="G4378" s="121" t="s">
        <v>12364</v>
      </c>
      <c r="H4378" s="121" t="s">
        <v>12356</v>
      </c>
      <c r="I4378" s="121" t="s">
        <v>1588</v>
      </c>
      <c r="J4378" s="122" t="s">
        <v>12365</v>
      </c>
      <c r="K4378" s="123" t="s">
        <v>11099</v>
      </c>
      <c r="L4378" s="121" t="s">
        <v>11100</v>
      </c>
      <c r="M4378" s="147"/>
    </row>
    <row r="4379">
      <c r="A4379" s="119">
        <v>3077.0</v>
      </c>
      <c r="B4379" s="120" t="s">
        <v>1685</v>
      </c>
      <c r="C4379" s="120" t="s">
        <v>441</v>
      </c>
      <c r="D4379" s="120"/>
      <c r="E4379" s="120" t="s">
        <v>1619</v>
      </c>
      <c r="F4379" s="121"/>
      <c r="G4379" s="121" t="s">
        <v>12366</v>
      </c>
      <c r="H4379" s="121" t="s">
        <v>12367</v>
      </c>
      <c r="I4379" s="121" t="s">
        <v>1588</v>
      </c>
      <c r="J4379" s="122" t="s">
        <v>12368</v>
      </c>
      <c r="K4379" s="123" t="s">
        <v>11064</v>
      </c>
      <c r="L4379" s="121" t="s">
        <v>11065</v>
      </c>
      <c r="M4379" s="147"/>
    </row>
    <row r="4380">
      <c r="A4380" s="119">
        <v>3072.0</v>
      </c>
      <c r="B4380" s="120" t="s">
        <v>1685</v>
      </c>
      <c r="C4380" s="120" t="s">
        <v>441</v>
      </c>
      <c r="D4380" s="120"/>
      <c r="E4380" s="120" t="s">
        <v>1619</v>
      </c>
      <c r="F4380" s="121"/>
      <c r="G4380" s="121" t="s">
        <v>12369</v>
      </c>
      <c r="H4380" s="121" t="s">
        <v>12370</v>
      </c>
      <c r="I4380" s="121" t="s">
        <v>1588</v>
      </c>
      <c r="J4380" s="122" t="s">
        <v>12371</v>
      </c>
      <c r="K4380" s="123" t="s">
        <v>11036</v>
      </c>
      <c r="L4380" s="121" t="s">
        <v>11037</v>
      </c>
      <c r="M4380" s="147"/>
    </row>
    <row r="4381">
      <c r="A4381" s="119">
        <v>3067.0</v>
      </c>
      <c r="B4381" s="120" t="s">
        <v>1685</v>
      </c>
      <c r="C4381" s="120" t="s">
        <v>441</v>
      </c>
      <c r="D4381" s="120"/>
      <c r="E4381" s="120" t="s">
        <v>1619</v>
      </c>
      <c r="F4381" s="121"/>
      <c r="G4381" s="121" t="s">
        <v>12372</v>
      </c>
      <c r="H4381" s="121" t="s">
        <v>12373</v>
      </c>
      <c r="I4381" s="121" t="s">
        <v>1588</v>
      </c>
      <c r="J4381" s="122" t="s">
        <v>12374</v>
      </c>
      <c r="K4381" s="123" t="s">
        <v>11036</v>
      </c>
      <c r="L4381" s="121" t="s">
        <v>11037</v>
      </c>
      <c r="M4381" s="147"/>
    </row>
    <row r="4382">
      <c r="A4382" s="119">
        <v>3068.0</v>
      </c>
      <c r="B4382" s="120" t="s">
        <v>1685</v>
      </c>
      <c r="C4382" s="120" t="s">
        <v>441</v>
      </c>
      <c r="D4382" s="120"/>
      <c r="E4382" s="120" t="s">
        <v>1619</v>
      </c>
      <c r="F4382" s="121"/>
      <c r="G4382" s="121" t="s">
        <v>12375</v>
      </c>
      <c r="H4382" s="121" t="s">
        <v>12373</v>
      </c>
      <c r="I4382" s="121" t="s">
        <v>1588</v>
      </c>
      <c r="J4382" s="122" t="s">
        <v>12376</v>
      </c>
      <c r="K4382" s="123" t="s">
        <v>11036</v>
      </c>
      <c r="L4382" s="121" t="s">
        <v>11037</v>
      </c>
      <c r="M4382" s="147"/>
    </row>
    <row r="4383">
      <c r="A4383" s="119">
        <v>3069.0</v>
      </c>
      <c r="B4383" s="120" t="s">
        <v>1685</v>
      </c>
      <c r="C4383" s="120" t="s">
        <v>441</v>
      </c>
      <c r="D4383" s="120"/>
      <c r="E4383" s="120" t="s">
        <v>1619</v>
      </c>
      <c r="F4383" s="121"/>
      <c r="G4383" s="121" t="s">
        <v>12377</v>
      </c>
      <c r="H4383" s="121" t="s">
        <v>12378</v>
      </c>
      <c r="I4383" s="121" t="s">
        <v>1588</v>
      </c>
      <c r="J4383" s="122" t="s">
        <v>12379</v>
      </c>
      <c r="K4383" s="123" t="s">
        <v>11036</v>
      </c>
      <c r="L4383" s="121" t="s">
        <v>11037</v>
      </c>
      <c r="M4383" s="147"/>
    </row>
    <row r="4384">
      <c r="A4384" s="119">
        <v>3070.0</v>
      </c>
      <c r="B4384" s="120" t="s">
        <v>1685</v>
      </c>
      <c r="C4384" s="120" t="s">
        <v>441</v>
      </c>
      <c r="D4384" s="120"/>
      <c r="E4384" s="120" t="s">
        <v>1619</v>
      </c>
      <c r="F4384" s="121"/>
      <c r="G4384" s="121" t="s">
        <v>12380</v>
      </c>
      <c r="H4384" s="121" t="s">
        <v>12381</v>
      </c>
      <c r="I4384" s="121" t="s">
        <v>1588</v>
      </c>
      <c r="J4384" s="122" t="s">
        <v>12382</v>
      </c>
      <c r="K4384" s="123" t="s">
        <v>11036</v>
      </c>
      <c r="L4384" s="121" t="s">
        <v>11037</v>
      </c>
      <c r="M4384" s="147"/>
    </row>
    <row r="4385">
      <c r="A4385" s="119">
        <v>3071.0</v>
      </c>
      <c r="B4385" s="120" t="s">
        <v>1685</v>
      </c>
      <c r="C4385" s="120" t="s">
        <v>441</v>
      </c>
      <c r="D4385" s="120"/>
      <c r="E4385" s="120" t="s">
        <v>1619</v>
      </c>
      <c r="F4385" s="121"/>
      <c r="G4385" s="121" t="s">
        <v>12383</v>
      </c>
      <c r="H4385" s="121" t="s">
        <v>12384</v>
      </c>
      <c r="I4385" s="121" t="s">
        <v>1588</v>
      </c>
      <c r="J4385" s="122" t="s">
        <v>12385</v>
      </c>
      <c r="K4385" s="123" t="s">
        <v>11036</v>
      </c>
      <c r="L4385" s="121" t="s">
        <v>11037</v>
      </c>
      <c r="M4385" s="147"/>
    </row>
    <row r="4386">
      <c r="A4386" s="119">
        <v>3078.0</v>
      </c>
      <c r="B4386" s="120" t="s">
        <v>1685</v>
      </c>
      <c r="C4386" s="120" t="s">
        <v>441</v>
      </c>
      <c r="D4386" s="120"/>
      <c r="E4386" s="120" t="s">
        <v>1619</v>
      </c>
      <c r="F4386" s="121"/>
      <c r="G4386" s="121" t="s">
        <v>12386</v>
      </c>
      <c r="H4386" s="121" t="s">
        <v>12387</v>
      </c>
      <c r="I4386" s="121" t="s">
        <v>1588</v>
      </c>
      <c r="J4386" s="122" t="s">
        <v>12388</v>
      </c>
      <c r="K4386" s="123" t="s">
        <v>11069</v>
      </c>
      <c r="L4386" s="121" t="s">
        <v>11070</v>
      </c>
      <c r="M4386" s="147"/>
    </row>
    <row r="4387">
      <c r="A4387" s="119">
        <v>3080.0</v>
      </c>
      <c r="B4387" s="120" t="s">
        <v>1685</v>
      </c>
      <c r="C4387" s="120" t="s">
        <v>441</v>
      </c>
      <c r="D4387" s="120"/>
      <c r="E4387" s="120" t="s">
        <v>1619</v>
      </c>
      <c r="F4387" s="121"/>
      <c r="G4387" s="121" t="s">
        <v>12389</v>
      </c>
      <c r="H4387" s="121" t="s">
        <v>12387</v>
      </c>
      <c r="I4387" s="121" t="s">
        <v>1588</v>
      </c>
      <c r="J4387" s="122" t="s">
        <v>12390</v>
      </c>
      <c r="K4387" s="123" t="s">
        <v>11073</v>
      </c>
      <c r="L4387" s="121" t="s">
        <v>11074</v>
      </c>
      <c r="M4387" s="147"/>
    </row>
    <row r="4388">
      <c r="A4388" s="126">
        <v>3083.0</v>
      </c>
      <c r="B4388" s="127" t="s">
        <v>1711</v>
      </c>
      <c r="C4388" s="127" t="s">
        <v>441</v>
      </c>
      <c r="D4388" s="127"/>
      <c r="E4388" s="127" t="s">
        <v>1619</v>
      </c>
      <c r="F4388" s="128"/>
      <c r="G4388" s="128" t="s">
        <v>12391</v>
      </c>
      <c r="H4388" s="128" t="s">
        <v>12387</v>
      </c>
      <c r="I4388" s="128" t="s">
        <v>1588</v>
      </c>
      <c r="J4388" s="129" t="s">
        <v>12392</v>
      </c>
      <c r="K4388" s="130" t="s">
        <v>11077</v>
      </c>
      <c r="L4388" s="128" t="s">
        <v>11078</v>
      </c>
      <c r="M4388" s="145"/>
    </row>
    <row r="4389">
      <c r="A4389" s="126">
        <v>3093.0</v>
      </c>
      <c r="B4389" s="127" t="s">
        <v>1711</v>
      </c>
      <c r="C4389" s="127" t="s">
        <v>441</v>
      </c>
      <c r="D4389" s="127"/>
      <c r="E4389" s="127" t="s">
        <v>1719</v>
      </c>
      <c r="F4389" s="128"/>
      <c r="G4389" s="128" t="s">
        <v>12393</v>
      </c>
      <c r="H4389" s="128" t="s">
        <v>12394</v>
      </c>
      <c r="I4389" s="128" t="s">
        <v>1722</v>
      </c>
      <c r="J4389" s="129" t="s">
        <v>12395</v>
      </c>
      <c r="K4389" s="130" t="s">
        <v>1890</v>
      </c>
      <c r="L4389" s="128" t="s">
        <v>1891</v>
      </c>
      <c r="M4389" s="145"/>
    </row>
    <row r="4390">
      <c r="A4390" s="119">
        <v>3079.0</v>
      </c>
      <c r="B4390" s="120" t="s">
        <v>1685</v>
      </c>
      <c r="C4390" s="120" t="s">
        <v>441</v>
      </c>
      <c r="D4390" s="120"/>
      <c r="E4390" s="120" t="s">
        <v>1619</v>
      </c>
      <c r="F4390" s="121"/>
      <c r="G4390" s="121" t="s">
        <v>12396</v>
      </c>
      <c r="H4390" s="121" t="s">
        <v>12397</v>
      </c>
      <c r="I4390" s="121" t="s">
        <v>1588</v>
      </c>
      <c r="J4390" s="122" t="s">
        <v>12398</v>
      </c>
      <c r="K4390" s="123" t="s">
        <v>11104</v>
      </c>
      <c r="L4390" s="121" t="s">
        <v>11105</v>
      </c>
      <c r="M4390" s="147"/>
    </row>
    <row r="4391">
      <c r="A4391" s="119">
        <v>3076.0</v>
      </c>
      <c r="B4391" s="120" t="s">
        <v>1685</v>
      </c>
      <c r="C4391" s="120" t="s">
        <v>441</v>
      </c>
      <c r="D4391" s="120"/>
      <c r="E4391" s="120" t="s">
        <v>1619</v>
      </c>
      <c r="F4391" s="121"/>
      <c r="G4391" s="121" t="s">
        <v>12393</v>
      </c>
      <c r="H4391" s="121" t="s">
        <v>12399</v>
      </c>
      <c r="I4391" s="121" t="s">
        <v>1588</v>
      </c>
      <c r="J4391" s="122" t="s">
        <v>12400</v>
      </c>
      <c r="K4391" s="123" t="s">
        <v>1693</v>
      </c>
      <c r="L4391" s="121" t="s">
        <v>1694</v>
      </c>
      <c r="M4391" s="147"/>
    </row>
    <row r="4392">
      <c r="A4392" s="119">
        <v>3095.0</v>
      </c>
      <c r="B4392" s="120" t="s">
        <v>1685</v>
      </c>
      <c r="C4392" s="120" t="s">
        <v>441</v>
      </c>
      <c r="D4392" s="120"/>
      <c r="E4392" s="120" t="s">
        <v>1654</v>
      </c>
      <c r="F4392" s="121"/>
      <c r="G4392" s="121" t="s">
        <v>12401</v>
      </c>
      <c r="H4392" s="121" t="s">
        <v>12402</v>
      </c>
      <c r="I4392" s="121" t="s">
        <v>1600</v>
      </c>
      <c r="J4392" s="122" t="s">
        <v>12403</v>
      </c>
      <c r="K4392" s="123" t="s">
        <v>3304</v>
      </c>
      <c r="L4392" s="121" t="s">
        <v>3305</v>
      </c>
      <c r="M4392" s="147"/>
    </row>
    <row r="4393">
      <c r="A4393" s="119">
        <v>3098.0</v>
      </c>
      <c r="B4393" s="120" t="s">
        <v>1685</v>
      </c>
      <c r="C4393" s="120" t="s">
        <v>441</v>
      </c>
      <c r="D4393" s="120"/>
      <c r="E4393" s="120" t="s">
        <v>1654</v>
      </c>
      <c r="F4393" s="121"/>
      <c r="G4393" s="121" t="s">
        <v>12401</v>
      </c>
      <c r="H4393" s="121" t="s">
        <v>12402</v>
      </c>
      <c r="I4393" s="121" t="s">
        <v>1600</v>
      </c>
      <c r="J4393" s="122" t="s">
        <v>12404</v>
      </c>
      <c r="K4393" s="123" t="s">
        <v>3307</v>
      </c>
      <c r="L4393" s="121" t="s">
        <v>3308</v>
      </c>
      <c r="M4393" s="147"/>
    </row>
    <row r="4394">
      <c r="A4394" s="119">
        <v>3101.0</v>
      </c>
      <c r="B4394" s="120" t="s">
        <v>1685</v>
      </c>
      <c r="C4394" s="120" t="s">
        <v>441</v>
      </c>
      <c r="D4394" s="120"/>
      <c r="E4394" s="120" t="s">
        <v>1654</v>
      </c>
      <c r="F4394" s="121"/>
      <c r="G4394" s="121" t="s">
        <v>12401</v>
      </c>
      <c r="H4394" s="121" t="s">
        <v>12402</v>
      </c>
      <c r="I4394" s="121" t="s">
        <v>1600</v>
      </c>
      <c r="J4394" s="122" t="s">
        <v>12405</v>
      </c>
      <c r="K4394" s="123" t="s">
        <v>3312</v>
      </c>
      <c r="L4394" s="121" t="s">
        <v>3313</v>
      </c>
      <c r="M4394" s="147"/>
    </row>
    <row r="4395">
      <c r="A4395" s="126">
        <v>3025.0</v>
      </c>
      <c r="B4395" s="127" t="s">
        <v>1711</v>
      </c>
      <c r="C4395" s="127" t="s">
        <v>441</v>
      </c>
      <c r="D4395" s="127"/>
      <c r="E4395" s="127" t="s">
        <v>1678</v>
      </c>
      <c r="F4395" s="128"/>
      <c r="G4395" s="128" t="s">
        <v>12406</v>
      </c>
      <c r="H4395" s="128" t="s">
        <v>12407</v>
      </c>
      <c r="I4395" s="128" t="s">
        <v>1681</v>
      </c>
      <c r="J4395" s="129" t="s">
        <v>12408</v>
      </c>
      <c r="K4395" s="130" t="s">
        <v>6770</v>
      </c>
      <c r="L4395" s="128" t="s">
        <v>10166</v>
      </c>
      <c r="M4395" s="145"/>
    </row>
    <row r="4396">
      <c r="A4396" s="119">
        <v>3029.0</v>
      </c>
      <c r="B4396" s="120" t="s">
        <v>1685</v>
      </c>
      <c r="C4396" s="120" t="s">
        <v>441</v>
      </c>
      <c r="D4396" s="120"/>
      <c r="E4396" s="120" t="s">
        <v>1729</v>
      </c>
      <c r="F4396" s="121"/>
      <c r="G4396" s="121" t="s">
        <v>12409</v>
      </c>
      <c r="H4396" s="121" t="s">
        <v>12410</v>
      </c>
      <c r="I4396" s="121" t="s">
        <v>1607</v>
      </c>
      <c r="J4396" s="122" t="s">
        <v>12411</v>
      </c>
      <c r="K4396" s="123" t="s">
        <v>10937</v>
      </c>
      <c r="L4396" s="121" t="s">
        <v>10938</v>
      </c>
      <c r="M4396" s="147"/>
    </row>
    <row r="4397">
      <c r="A4397" s="119">
        <v>3036.0</v>
      </c>
      <c r="B4397" s="120" t="s">
        <v>1685</v>
      </c>
      <c r="C4397" s="120" t="s">
        <v>441</v>
      </c>
      <c r="D4397" s="120"/>
      <c r="E4397" s="120" t="s">
        <v>1729</v>
      </c>
      <c r="F4397" s="121"/>
      <c r="G4397" s="121" t="s">
        <v>12412</v>
      </c>
      <c r="H4397" s="121" t="s">
        <v>12410</v>
      </c>
      <c r="I4397" s="121" t="s">
        <v>1607</v>
      </c>
      <c r="J4397" s="122" t="s">
        <v>12413</v>
      </c>
      <c r="K4397" s="123" t="s">
        <v>10941</v>
      </c>
      <c r="L4397" s="121" t="s">
        <v>10942</v>
      </c>
      <c r="M4397" s="147"/>
    </row>
    <row r="4398">
      <c r="A4398" s="119">
        <v>3042.0</v>
      </c>
      <c r="B4398" s="120" t="s">
        <v>1685</v>
      </c>
      <c r="C4398" s="120" t="s">
        <v>441</v>
      </c>
      <c r="D4398" s="120"/>
      <c r="E4398" s="120" t="s">
        <v>1729</v>
      </c>
      <c r="F4398" s="121"/>
      <c r="G4398" s="121" t="s">
        <v>12414</v>
      </c>
      <c r="H4398" s="121" t="s">
        <v>12410</v>
      </c>
      <c r="I4398" s="121" t="s">
        <v>1607</v>
      </c>
      <c r="J4398" s="122" t="s">
        <v>12415</v>
      </c>
      <c r="K4398" s="123" t="s">
        <v>10946</v>
      </c>
      <c r="L4398" s="121" t="s">
        <v>10947</v>
      </c>
      <c r="M4398" s="147"/>
    </row>
    <row r="4399">
      <c r="A4399" s="119">
        <v>3030.0</v>
      </c>
      <c r="B4399" s="120" t="s">
        <v>1685</v>
      </c>
      <c r="C4399" s="120" t="s">
        <v>441</v>
      </c>
      <c r="D4399" s="120"/>
      <c r="E4399" s="120" t="s">
        <v>1729</v>
      </c>
      <c r="F4399" s="121"/>
      <c r="G4399" s="121" t="s">
        <v>12416</v>
      </c>
      <c r="H4399" s="121" t="s">
        <v>12417</v>
      </c>
      <c r="I4399" s="121" t="s">
        <v>1607</v>
      </c>
      <c r="J4399" s="122" t="s">
        <v>12418</v>
      </c>
      <c r="K4399" s="123" t="s">
        <v>10937</v>
      </c>
      <c r="L4399" s="121" t="s">
        <v>10938</v>
      </c>
      <c r="M4399" s="147"/>
    </row>
    <row r="4400">
      <c r="A4400" s="119">
        <v>3037.0</v>
      </c>
      <c r="B4400" s="120" t="s">
        <v>1685</v>
      </c>
      <c r="C4400" s="120" t="s">
        <v>441</v>
      </c>
      <c r="D4400" s="120"/>
      <c r="E4400" s="120" t="s">
        <v>1729</v>
      </c>
      <c r="F4400" s="121"/>
      <c r="G4400" s="121" t="s">
        <v>12419</v>
      </c>
      <c r="H4400" s="121" t="s">
        <v>12417</v>
      </c>
      <c r="I4400" s="121" t="s">
        <v>1607</v>
      </c>
      <c r="J4400" s="122" t="s">
        <v>12420</v>
      </c>
      <c r="K4400" s="123" t="s">
        <v>10941</v>
      </c>
      <c r="L4400" s="121" t="s">
        <v>10942</v>
      </c>
      <c r="M4400" s="147"/>
    </row>
    <row r="4401">
      <c r="A4401" s="119">
        <v>3043.0</v>
      </c>
      <c r="B4401" s="120" t="s">
        <v>1685</v>
      </c>
      <c r="C4401" s="120" t="s">
        <v>441</v>
      </c>
      <c r="D4401" s="120"/>
      <c r="E4401" s="120" t="s">
        <v>1729</v>
      </c>
      <c r="F4401" s="121"/>
      <c r="G4401" s="121" t="s">
        <v>12421</v>
      </c>
      <c r="H4401" s="121" t="s">
        <v>12417</v>
      </c>
      <c r="I4401" s="121" t="s">
        <v>1607</v>
      </c>
      <c r="J4401" s="122" t="s">
        <v>12422</v>
      </c>
      <c r="K4401" s="123" t="s">
        <v>10946</v>
      </c>
      <c r="L4401" s="121" t="s">
        <v>10947</v>
      </c>
      <c r="M4401" s="147"/>
    </row>
    <row r="4402">
      <c r="A4402" s="119">
        <v>3031.0</v>
      </c>
      <c r="B4402" s="120" t="s">
        <v>1685</v>
      </c>
      <c r="C4402" s="120" t="s">
        <v>441</v>
      </c>
      <c r="D4402" s="120"/>
      <c r="E4402" s="120" t="s">
        <v>1729</v>
      </c>
      <c r="F4402" s="121"/>
      <c r="G4402" s="121" t="s">
        <v>12423</v>
      </c>
      <c r="H4402" s="121" t="s">
        <v>12424</v>
      </c>
      <c r="I4402" s="121" t="s">
        <v>1607</v>
      </c>
      <c r="J4402" s="122" t="s">
        <v>12425</v>
      </c>
      <c r="K4402" s="123" t="s">
        <v>10937</v>
      </c>
      <c r="L4402" s="121" t="s">
        <v>10938</v>
      </c>
      <c r="M4402" s="147"/>
    </row>
    <row r="4403">
      <c r="A4403" s="119">
        <v>3038.0</v>
      </c>
      <c r="B4403" s="120" t="s">
        <v>1685</v>
      </c>
      <c r="C4403" s="120" t="s">
        <v>441</v>
      </c>
      <c r="D4403" s="120"/>
      <c r="E4403" s="120" t="s">
        <v>1729</v>
      </c>
      <c r="F4403" s="121"/>
      <c r="G4403" s="121" t="s">
        <v>12426</v>
      </c>
      <c r="H4403" s="121" t="s">
        <v>12424</v>
      </c>
      <c r="I4403" s="121" t="s">
        <v>1607</v>
      </c>
      <c r="J4403" s="122" t="s">
        <v>12427</v>
      </c>
      <c r="K4403" s="123" t="s">
        <v>10941</v>
      </c>
      <c r="L4403" s="121" t="s">
        <v>10942</v>
      </c>
      <c r="M4403" s="147"/>
    </row>
    <row r="4404">
      <c r="A4404" s="119">
        <v>3044.0</v>
      </c>
      <c r="B4404" s="120" t="s">
        <v>1685</v>
      </c>
      <c r="C4404" s="120" t="s">
        <v>441</v>
      </c>
      <c r="D4404" s="120"/>
      <c r="E4404" s="120" t="s">
        <v>1729</v>
      </c>
      <c r="F4404" s="121"/>
      <c r="G4404" s="121" t="s">
        <v>12428</v>
      </c>
      <c r="H4404" s="121" t="s">
        <v>12424</v>
      </c>
      <c r="I4404" s="121" t="s">
        <v>1607</v>
      </c>
      <c r="J4404" s="122" t="s">
        <v>12429</v>
      </c>
      <c r="K4404" s="123" t="s">
        <v>10946</v>
      </c>
      <c r="L4404" s="121" t="s">
        <v>10947</v>
      </c>
      <c r="M4404" s="147"/>
    </row>
    <row r="4405">
      <c r="A4405" s="119">
        <v>3032.0</v>
      </c>
      <c r="B4405" s="120" t="s">
        <v>1685</v>
      </c>
      <c r="C4405" s="120" t="s">
        <v>441</v>
      </c>
      <c r="D4405" s="120"/>
      <c r="E4405" s="120" t="s">
        <v>1729</v>
      </c>
      <c r="F4405" s="121"/>
      <c r="G4405" s="121" t="s">
        <v>12430</v>
      </c>
      <c r="H4405" s="121" t="s">
        <v>12431</v>
      </c>
      <c r="I4405" s="121" t="s">
        <v>1607</v>
      </c>
      <c r="J4405" s="122" t="s">
        <v>12432</v>
      </c>
      <c r="K4405" s="123" t="s">
        <v>10937</v>
      </c>
      <c r="L4405" s="121" t="s">
        <v>10938</v>
      </c>
      <c r="M4405" s="147"/>
    </row>
    <row r="4406">
      <c r="A4406" s="119">
        <v>3039.0</v>
      </c>
      <c r="B4406" s="120" t="s">
        <v>1685</v>
      </c>
      <c r="C4406" s="120" t="s">
        <v>441</v>
      </c>
      <c r="D4406" s="120"/>
      <c r="E4406" s="120" t="s">
        <v>1729</v>
      </c>
      <c r="F4406" s="121"/>
      <c r="G4406" s="121" t="s">
        <v>12433</v>
      </c>
      <c r="H4406" s="121" t="s">
        <v>12431</v>
      </c>
      <c r="I4406" s="121" t="s">
        <v>1607</v>
      </c>
      <c r="J4406" s="122" t="s">
        <v>12434</v>
      </c>
      <c r="K4406" s="123" t="s">
        <v>10941</v>
      </c>
      <c r="L4406" s="121" t="s">
        <v>10942</v>
      </c>
      <c r="M4406" s="147"/>
    </row>
    <row r="4407">
      <c r="A4407" s="119">
        <v>3045.0</v>
      </c>
      <c r="B4407" s="120" t="s">
        <v>1685</v>
      </c>
      <c r="C4407" s="120" t="s">
        <v>441</v>
      </c>
      <c r="D4407" s="120"/>
      <c r="E4407" s="120" t="s">
        <v>1729</v>
      </c>
      <c r="F4407" s="121"/>
      <c r="G4407" s="121" t="s">
        <v>12435</v>
      </c>
      <c r="H4407" s="121" t="s">
        <v>12431</v>
      </c>
      <c r="I4407" s="121" t="s">
        <v>1607</v>
      </c>
      <c r="J4407" s="122" t="s">
        <v>12436</v>
      </c>
      <c r="K4407" s="123" t="s">
        <v>10946</v>
      </c>
      <c r="L4407" s="121" t="s">
        <v>10947</v>
      </c>
      <c r="M4407" s="147"/>
    </row>
    <row r="4408">
      <c r="A4408" s="119">
        <v>3033.0</v>
      </c>
      <c r="B4408" s="120" t="s">
        <v>1685</v>
      </c>
      <c r="C4408" s="120" t="s">
        <v>441</v>
      </c>
      <c r="D4408" s="120"/>
      <c r="E4408" s="120" t="s">
        <v>1729</v>
      </c>
      <c r="F4408" s="121"/>
      <c r="G4408" s="121" t="s">
        <v>12437</v>
      </c>
      <c r="H4408" s="121" t="s">
        <v>12438</v>
      </c>
      <c r="I4408" s="121" t="s">
        <v>1607</v>
      </c>
      <c r="J4408" s="122" t="s">
        <v>12439</v>
      </c>
      <c r="K4408" s="123" t="s">
        <v>10937</v>
      </c>
      <c r="L4408" s="121" t="s">
        <v>10938</v>
      </c>
      <c r="M4408" s="147"/>
    </row>
    <row r="4409">
      <c r="A4409" s="119">
        <v>3040.0</v>
      </c>
      <c r="B4409" s="120" t="s">
        <v>1685</v>
      </c>
      <c r="C4409" s="120" t="s">
        <v>441</v>
      </c>
      <c r="D4409" s="120"/>
      <c r="E4409" s="120" t="s">
        <v>1729</v>
      </c>
      <c r="F4409" s="121"/>
      <c r="G4409" s="121" t="s">
        <v>12440</v>
      </c>
      <c r="H4409" s="121" t="s">
        <v>12438</v>
      </c>
      <c r="I4409" s="121" t="s">
        <v>1607</v>
      </c>
      <c r="J4409" s="122" t="s">
        <v>12441</v>
      </c>
      <c r="K4409" s="123" t="s">
        <v>10941</v>
      </c>
      <c r="L4409" s="121" t="s">
        <v>10942</v>
      </c>
      <c r="M4409" s="147"/>
    </row>
    <row r="4410">
      <c r="A4410" s="119">
        <v>3046.0</v>
      </c>
      <c r="B4410" s="120" t="s">
        <v>1685</v>
      </c>
      <c r="C4410" s="120" t="s">
        <v>441</v>
      </c>
      <c r="D4410" s="120"/>
      <c r="E4410" s="120" t="s">
        <v>1729</v>
      </c>
      <c r="F4410" s="121"/>
      <c r="G4410" s="121" t="s">
        <v>12442</v>
      </c>
      <c r="H4410" s="121" t="s">
        <v>12438</v>
      </c>
      <c r="I4410" s="121" t="s">
        <v>1607</v>
      </c>
      <c r="J4410" s="122" t="s">
        <v>12443</v>
      </c>
      <c r="K4410" s="123" t="s">
        <v>10946</v>
      </c>
      <c r="L4410" s="121" t="s">
        <v>10947</v>
      </c>
      <c r="M4410" s="147"/>
    </row>
    <row r="4411">
      <c r="A4411" s="119">
        <v>3034.0</v>
      </c>
      <c r="B4411" s="120" t="s">
        <v>1685</v>
      </c>
      <c r="C4411" s="120" t="s">
        <v>441</v>
      </c>
      <c r="D4411" s="120"/>
      <c r="E4411" s="120" t="s">
        <v>1729</v>
      </c>
      <c r="F4411" s="121"/>
      <c r="G4411" s="121" t="s">
        <v>12444</v>
      </c>
      <c r="H4411" s="121" t="s">
        <v>12445</v>
      </c>
      <c r="I4411" s="121" t="s">
        <v>1607</v>
      </c>
      <c r="J4411" s="122" t="s">
        <v>12446</v>
      </c>
      <c r="K4411" s="123" t="s">
        <v>10937</v>
      </c>
      <c r="L4411" s="121" t="s">
        <v>10938</v>
      </c>
      <c r="M4411" s="147"/>
    </row>
    <row r="4412">
      <c r="A4412" s="119">
        <v>3047.0</v>
      </c>
      <c r="B4412" s="120" t="s">
        <v>1685</v>
      </c>
      <c r="C4412" s="120" t="s">
        <v>441</v>
      </c>
      <c r="D4412" s="120"/>
      <c r="E4412" s="120" t="s">
        <v>1729</v>
      </c>
      <c r="F4412" s="121"/>
      <c r="G4412" s="121" t="s">
        <v>12447</v>
      </c>
      <c r="H4412" s="121" t="s">
        <v>12445</v>
      </c>
      <c r="I4412" s="121" t="s">
        <v>1607</v>
      </c>
      <c r="J4412" s="122" t="s">
        <v>12448</v>
      </c>
      <c r="K4412" s="123" t="s">
        <v>10946</v>
      </c>
      <c r="L4412" s="121" t="s">
        <v>10947</v>
      </c>
      <c r="M4412" s="147"/>
    </row>
    <row r="4413">
      <c r="A4413" s="119">
        <v>3048.0</v>
      </c>
      <c r="B4413" s="120" t="s">
        <v>1685</v>
      </c>
      <c r="C4413" s="120" t="s">
        <v>441</v>
      </c>
      <c r="D4413" s="120"/>
      <c r="E4413" s="120" t="s">
        <v>1729</v>
      </c>
      <c r="F4413" s="121"/>
      <c r="G4413" s="121" t="s">
        <v>12449</v>
      </c>
      <c r="H4413" s="121" t="s">
        <v>12450</v>
      </c>
      <c r="I4413" s="121" t="s">
        <v>1607</v>
      </c>
      <c r="J4413" s="122" t="s">
        <v>12451</v>
      </c>
      <c r="K4413" s="123" t="s">
        <v>10946</v>
      </c>
      <c r="L4413" s="121" t="s">
        <v>10947</v>
      </c>
      <c r="M4413" s="147"/>
    </row>
    <row r="4414">
      <c r="A4414" s="119">
        <v>3049.0</v>
      </c>
      <c r="B4414" s="120" t="s">
        <v>1685</v>
      </c>
      <c r="C4414" s="120" t="s">
        <v>441</v>
      </c>
      <c r="D4414" s="120"/>
      <c r="E4414" s="120" t="s">
        <v>1729</v>
      </c>
      <c r="F4414" s="121"/>
      <c r="G4414" s="121" t="s">
        <v>12452</v>
      </c>
      <c r="H4414" s="121" t="s">
        <v>12453</v>
      </c>
      <c r="I4414" s="121" t="s">
        <v>1607</v>
      </c>
      <c r="J4414" s="122" t="s">
        <v>12454</v>
      </c>
      <c r="K4414" s="123" t="s">
        <v>10946</v>
      </c>
      <c r="L4414" s="121" t="s">
        <v>10947</v>
      </c>
      <c r="M4414" s="147"/>
    </row>
    <row r="4415">
      <c r="A4415" s="126">
        <v>3058.0</v>
      </c>
      <c r="B4415" s="127" t="s">
        <v>1711</v>
      </c>
      <c r="C4415" s="127" t="s">
        <v>441</v>
      </c>
      <c r="D4415" s="127"/>
      <c r="E4415" s="127" t="s">
        <v>1656</v>
      </c>
      <c r="F4415" s="128"/>
      <c r="G4415" s="128" t="s">
        <v>12455</v>
      </c>
      <c r="H4415" s="128" t="s">
        <v>12393</v>
      </c>
      <c r="I4415" s="128" t="s">
        <v>1637</v>
      </c>
      <c r="J4415" s="129" t="s">
        <v>12456</v>
      </c>
      <c r="K4415" s="130" t="s">
        <v>1754</v>
      </c>
      <c r="L4415" s="128" t="s">
        <v>1755</v>
      </c>
      <c r="M4415" s="145"/>
    </row>
    <row r="4416">
      <c r="A4416" s="119">
        <v>3052.0</v>
      </c>
      <c r="B4416" s="120" t="s">
        <v>1685</v>
      </c>
      <c r="C4416" s="120" t="s">
        <v>441</v>
      </c>
      <c r="D4416" s="120"/>
      <c r="E4416" s="120" t="s">
        <v>1656</v>
      </c>
      <c r="F4416" s="121"/>
      <c r="G4416" s="121" t="s">
        <v>12455</v>
      </c>
      <c r="H4416" s="121" t="s">
        <v>12457</v>
      </c>
      <c r="I4416" s="121" t="s">
        <v>1637</v>
      </c>
      <c r="J4416" s="122" t="s">
        <v>12458</v>
      </c>
      <c r="K4416" s="123" t="s">
        <v>1829</v>
      </c>
      <c r="L4416" s="121" t="s">
        <v>1830</v>
      </c>
      <c r="M4416" s="147"/>
    </row>
    <row r="4417">
      <c r="A4417" s="126">
        <v>3055.0</v>
      </c>
      <c r="B4417" s="127" t="s">
        <v>1711</v>
      </c>
      <c r="C4417" s="127" t="s">
        <v>441</v>
      </c>
      <c r="D4417" s="127"/>
      <c r="E4417" s="127" t="s">
        <v>1656</v>
      </c>
      <c r="F4417" s="128"/>
      <c r="G4417" s="128" t="s">
        <v>12455</v>
      </c>
      <c r="H4417" s="128" t="s">
        <v>12457</v>
      </c>
      <c r="I4417" s="128" t="s">
        <v>1637</v>
      </c>
      <c r="J4417" s="129" t="s">
        <v>12459</v>
      </c>
      <c r="K4417" s="130" t="s">
        <v>2253</v>
      </c>
      <c r="L4417" s="128" t="s">
        <v>2254</v>
      </c>
      <c r="M4417" s="145"/>
    </row>
    <row r="4418">
      <c r="A4418" s="126">
        <v>3027.0</v>
      </c>
      <c r="B4418" s="127" t="s">
        <v>1711</v>
      </c>
      <c r="C4418" s="127" t="s">
        <v>441</v>
      </c>
      <c r="D4418" s="127"/>
      <c r="E4418" s="127" t="s">
        <v>1678</v>
      </c>
      <c r="F4418" s="128"/>
      <c r="G4418" s="128" t="s">
        <v>12460</v>
      </c>
      <c r="H4418" s="128" t="s">
        <v>12461</v>
      </c>
      <c r="I4418" s="128" t="s">
        <v>1681</v>
      </c>
      <c r="J4418" s="129" t="s">
        <v>12462</v>
      </c>
      <c r="K4418" s="130" t="s">
        <v>12463</v>
      </c>
      <c r="L4418" s="128" t="s">
        <v>12464</v>
      </c>
      <c r="M4418" s="145"/>
    </row>
    <row r="4419">
      <c r="A4419" s="119">
        <v>3017.0</v>
      </c>
      <c r="B4419" s="120" t="s">
        <v>1685</v>
      </c>
      <c r="C4419" s="120" t="s">
        <v>441</v>
      </c>
      <c r="D4419" s="120"/>
      <c r="E4419" s="120" t="s">
        <v>1678</v>
      </c>
      <c r="F4419" s="121"/>
      <c r="G4419" s="121" t="s">
        <v>12465</v>
      </c>
      <c r="H4419" s="121" t="s">
        <v>12466</v>
      </c>
      <c r="I4419" s="121" t="s">
        <v>1681</v>
      </c>
      <c r="J4419" s="122" t="s">
        <v>12467</v>
      </c>
      <c r="K4419" s="123" t="s">
        <v>12468</v>
      </c>
      <c r="L4419" s="121" t="s">
        <v>12469</v>
      </c>
      <c r="M4419" s="147"/>
    </row>
    <row r="4420">
      <c r="A4420" s="119">
        <v>3084.0</v>
      </c>
      <c r="B4420" s="120" t="s">
        <v>1685</v>
      </c>
      <c r="C4420" s="120" t="s">
        <v>441</v>
      </c>
      <c r="D4420" s="120"/>
      <c r="E4420" s="120" t="s">
        <v>1712</v>
      </c>
      <c r="F4420" s="121"/>
      <c r="G4420" s="121" t="s">
        <v>12470</v>
      </c>
      <c r="H4420" s="121" t="s">
        <v>12471</v>
      </c>
      <c r="I4420" s="121" t="s">
        <v>1715</v>
      </c>
      <c r="J4420" s="122" t="s">
        <v>12472</v>
      </c>
      <c r="K4420" s="123" t="s">
        <v>1717</v>
      </c>
      <c r="L4420" s="121" t="s">
        <v>1718</v>
      </c>
      <c r="M4420" s="147"/>
    </row>
    <row r="4421">
      <c r="A4421" s="119">
        <v>3023.0</v>
      </c>
      <c r="B4421" s="120" t="s">
        <v>1685</v>
      </c>
      <c r="C4421" s="120" t="s">
        <v>441</v>
      </c>
      <c r="D4421" s="120"/>
      <c r="E4421" s="120" t="s">
        <v>1678</v>
      </c>
      <c r="F4421" s="121"/>
      <c r="G4421" s="121" t="s">
        <v>12473</v>
      </c>
      <c r="H4421" s="121" t="s">
        <v>12474</v>
      </c>
      <c r="I4421" s="121" t="s">
        <v>1681</v>
      </c>
      <c r="J4421" s="122" t="s">
        <v>12475</v>
      </c>
      <c r="K4421" s="123" t="s">
        <v>4464</v>
      </c>
      <c r="L4421" s="121" t="s">
        <v>4465</v>
      </c>
      <c r="M4421" s="147"/>
    </row>
    <row r="4422">
      <c r="A4422" s="119">
        <v>3021.0</v>
      </c>
      <c r="B4422" s="120" t="s">
        <v>1685</v>
      </c>
      <c r="C4422" s="120" t="s">
        <v>441</v>
      </c>
      <c r="D4422" s="120"/>
      <c r="E4422" s="120" t="s">
        <v>1678</v>
      </c>
      <c r="F4422" s="121"/>
      <c r="G4422" s="121" t="s">
        <v>12476</v>
      </c>
      <c r="H4422" s="121" t="s">
        <v>12477</v>
      </c>
      <c r="I4422" s="121" t="s">
        <v>1681</v>
      </c>
      <c r="J4422" s="122" t="s">
        <v>12478</v>
      </c>
      <c r="K4422" s="123" t="s">
        <v>4469</v>
      </c>
      <c r="L4422" s="121" t="s">
        <v>4470</v>
      </c>
      <c r="M4422" s="147"/>
    </row>
    <row r="4423">
      <c r="A4423" s="108">
        <v>3059.0</v>
      </c>
      <c r="B4423" s="108" t="s">
        <v>1584</v>
      </c>
      <c r="C4423" s="153" t="s">
        <v>441</v>
      </c>
      <c r="D4423" s="141"/>
      <c r="E4423" s="141" t="s">
        <v>2783</v>
      </c>
      <c r="F4423" s="142"/>
      <c r="G4423" s="142" t="s">
        <v>12479</v>
      </c>
      <c r="H4423" s="142" t="s">
        <v>12480</v>
      </c>
      <c r="I4423" s="142" t="s">
        <v>2784</v>
      </c>
      <c r="J4423" s="143" t="s">
        <v>12481</v>
      </c>
      <c r="K4423" s="141" t="s">
        <v>2786</v>
      </c>
      <c r="L4423" s="138"/>
      <c r="M4423" s="111"/>
      <c r="N4423" s="18"/>
      <c r="O4423" s="18"/>
      <c r="P4423" s="18"/>
      <c r="Q4423" s="18"/>
      <c r="R4423" s="18"/>
      <c r="S4423" s="18"/>
      <c r="T4423" s="15"/>
      <c r="U4423" s="18"/>
      <c r="V4423" s="18"/>
      <c r="W4423" s="18"/>
      <c r="X4423" s="18"/>
      <c r="Y4423" s="18"/>
      <c r="Z4423" s="18"/>
      <c r="AA4423" s="18"/>
      <c r="AB4423" s="18"/>
      <c r="AC4423" s="18"/>
      <c r="AD4423" s="18"/>
    </row>
    <row r="4424">
      <c r="A4424" s="126">
        <v>3094.0</v>
      </c>
      <c r="B4424" s="127" t="s">
        <v>1711</v>
      </c>
      <c r="C4424" s="127" t="s">
        <v>441</v>
      </c>
      <c r="D4424" s="127"/>
      <c r="E4424" s="127" t="s">
        <v>1719</v>
      </c>
      <c r="F4424" s="128"/>
      <c r="G4424" s="128" t="s">
        <v>12482</v>
      </c>
      <c r="H4424" s="128" t="s">
        <v>12483</v>
      </c>
      <c r="I4424" s="128" t="s">
        <v>1722</v>
      </c>
      <c r="J4424" s="129" t="s">
        <v>12484</v>
      </c>
      <c r="K4424" s="130" t="s">
        <v>1890</v>
      </c>
      <c r="L4424" s="128" t="s">
        <v>1891</v>
      </c>
      <c r="M4424" s="145"/>
    </row>
    <row r="4425">
      <c r="A4425" s="119">
        <v>3020.0</v>
      </c>
      <c r="B4425" s="120" t="s">
        <v>1685</v>
      </c>
      <c r="C4425" s="120" t="s">
        <v>441</v>
      </c>
      <c r="D4425" s="120"/>
      <c r="E4425" s="120" t="s">
        <v>1678</v>
      </c>
      <c r="F4425" s="121"/>
      <c r="G4425" s="121" t="s">
        <v>12485</v>
      </c>
      <c r="H4425" s="121" t="s">
        <v>12486</v>
      </c>
      <c r="I4425" s="121" t="s">
        <v>1681</v>
      </c>
      <c r="J4425" s="122" t="s">
        <v>12487</v>
      </c>
      <c r="K4425" s="123" t="s">
        <v>12488</v>
      </c>
      <c r="L4425" s="121" t="s">
        <v>12489</v>
      </c>
      <c r="M4425" s="147"/>
    </row>
    <row r="4426">
      <c r="A4426" s="119">
        <v>3097.0</v>
      </c>
      <c r="B4426" s="120" t="s">
        <v>1685</v>
      </c>
      <c r="C4426" s="120" t="s">
        <v>441</v>
      </c>
      <c r="D4426" s="120"/>
      <c r="E4426" s="120" t="s">
        <v>1654</v>
      </c>
      <c r="F4426" s="121"/>
      <c r="G4426" s="121" t="s">
        <v>12490</v>
      </c>
      <c r="H4426" s="121" t="s">
        <v>12491</v>
      </c>
      <c r="I4426" s="121" t="s">
        <v>1600</v>
      </c>
      <c r="J4426" s="122" t="s">
        <v>12492</v>
      </c>
      <c r="K4426" s="123" t="s">
        <v>3304</v>
      </c>
      <c r="L4426" s="121" t="s">
        <v>3305</v>
      </c>
      <c r="M4426" s="147"/>
    </row>
    <row r="4427">
      <c r="A4427" s="119">
        <v>3100.0</v>
      </c>
      <c r="B4427" s="120" t="s">
        <v>1685</v>
      </c>
      <c r="C4427" s="120" t="s">
        <v>441</v>
      </c>
      <c r="D4427" s="120"/>
      <c r="E4427" s="120" t="s">
        <v>1654</v>
      </c>
      <c r="F4427" s="121"/>
      <c r="G4427" s="121" t="s">
        <v>12490</v>
      </c>
      <c r="H4427" s="121" t="s">
        <v>12491</v>
      </c>
      <c r="I4427" s="121" t="s">
        <v>1600</v>
      </c>
      <c r="J4427" s="122" t="s">
        <v>12493</v>
      </c>
      <c r="K4427" s="123" t="s">
        <v>3307</v>
      </c>
      <c r="L4427" s="121" t="s">
        <v>3308</v>
      </c>
      <c r="M4427" s="147"/>
    </row>
    <row r="4428">
      <c r="A4428" s="119">
        <v>3103.0</v>
      </c>
      <c r="B4428" s="120" t="s">
        <v>1685</v>
      </c>
      <c r="C4428" s="120" t="s">
        <v>441</v>
      </c>
      <c r="D4428" s="120"/>
      <c r="E4428" s="120" t="s">
        <v>1654</v>
      </c>
      <c r="F4428" s="121"/>
      <c r="G4428" s="121" t="s">
        <v>12490</v>
      </c>
      <c r="H4428" s="121" t="s">
        <v>12491</v>
      </c>
      <c r="I4428" s="121" t="s">
        <v>1600</v>
      </c>
      <c r="J4428" s="122" t="s">
        <v>12494</v>
      </c>
      <c r="K4428" s="123" t="s">
        <v>3312</v>
      </c>
      <c r="L4428" s="121" t="s">
        <v>3313</v>
      </c>
      <c r="M4428" s="147"/>
    </row>
    <row r="4429">
      <c r="A4429" s="119">
        <v>3053.0</v>
      </c>
      <c r="B4429" s="120" t="s">
        <v>1685</v>
      </c>
      <c r="C4429" s="120" t="s">
        <v>441</v>
      </c>
      <c r="D4429" s="120"/>
      <c r="E4429" s="120" t="s">
        <v>1656</v>
      </c>
      <c r="F4429" s="121"/>
      <c r="G4429" s="121" t="s">
        <v>12495</v>
      </c>
      <c r="H4429" s="121" t="s">
        <v>12496</v>
      </c>
      <c r="I4429" s="121" t="s">
        <v>1637</v>
      </c>
      <c r="J4429" s="122" t="s">
        <v>12497</v>
      </c>
      <c r="K4429" s="123" t="s">
        <v>1829</v>
      </c>
      <c r="L4429" s="121" t="s">
        <v>1830</v>
      </c>
      <c r="M4429" s="147"/>
    </row>
    <row r="4430">
      <c r="A4430" s="108">
        <v>3060.0</v>
      </c>
      <c r="B4430" s="108" t="s">
        <v>1584</v>
      </c>
      <c r="C4430" s="153" t="s">
        <v>441</v>
      </c>
      <c r="D4430" s="141"/>
      <c r="E4430" s="141" t="s">
        <v>2783</v>
      </c>
      <c r="F4430" s="142"/>
      <c r="G4430" s="142" t="s">
        <v>12498</v>
      </c>
      <c r="H4430" s="142" t="s">
        <v>12499</v>
      </c>
      <c r="I4430" s="142" t="s">
        <v>2784</v>
      </c>
      <c r="J4430" s="143" t="s">
        <v>12500</v>
      </c>
      <c r="K4430" s="141" t="s">
        <v>2786</v>
      </c>
      <c r="L4430" s="138"/>
      <c r="M4430" s="111"/>
      <c r="N4430" s="18"/>
      <c r="O4430" s="113"/>
      <c r="P4430" s="113"/>
      <c r="Q4430" s="113"/>
      <c r="R4430" s="113"/>
      <c r="S4430" s="15"/>
      <c r="T4430" s="18"/>
      <c r="U4430" s="18"/>
      <c r="V4430" s="18"/>
      <c r="W4430" s="18"/>
      <c r="X4430" s="18"/>
      <c r="Y4430" s="18"/>
      <c r="Z4430" s="18"/>
      <c r="AA4430" s="18"/>
      <c r="AB4430" s="18"/>
      <c r="AC4430" s="18"/>
      <c r="AD4430" s="18"/>
    </row>
    <row r="4431">
      <c r="A4431" s="119">
        <v>3061.0</v>
      </c>
      <c r="B4431" s="120" t="s">
        <v>1685</v>
      </c>
      <c r="C4431" s="120" t="s">
        <v>441</v>
      </c>
      <c r="D4431" s="120"/>
      <c r="E4431" s="120" t="s">
        <v>2783</v>
      </c>
      <c r="F4431" s="121"/>
      <c r="G4431" s="121" t="s">
        <v>12501</v>
      </c>
      <c r="H4431" s="121" t="s">
        <v>12502</v>
      </c>
      <c r="I4431" s="121" t="s">
        <v>2784</v>
      </c>
      <c r="J4431" s="122" t="s">
        <v>12503</v>
      </c>
      <c r="K4431" s="123" t="s">
        <v>2786</v>
      </c>
      <c r="L4431" s="121" t="s">
        <v>2787</v>
      </c>
      <c r="M4431" s="147"/>
    </row>
    <row r="4432">
      <c r="A4432" s="108">
        <v>3062.0</v>
      </c>
      <c r="B4432" s="108" t="s">
        <v>1584</v>
      </c>
      <c r="C4432" s="153" t="s">
        <v>441</v>
      </c>
      <c r="D4432" s="141"/>
      <c r="E4432" s="141" t="s">
        <v>2783</v>
      </c>
      <c r="F4432" s="142"/>
      <c r="G4432" s="142" t="s">
        <v>12501</v>
      </c>
      <c r="H4432" s="142" t="s">
        <v>12502</v>
      </c>
      <c r="I4432" s="142" t="s">
        <v>2784</v>
      </c>
      <c r="J4432" s="143" t="s">
        <v>12503</v>
      </c>
      <c r="K4432" s="141" t="s">
        <v>2786</v>
      </c>
      <c r="L4432" s="138"/>
      <c r="M4432" s="111"/>
      <c r="N4432" s="18"/>
      <c r="O4432" s="113"/>
      <c r="P4432" s="113"/>
      <c r="Q4432" s="113"/>
      <c r="R4432" s="113"/>
      <c r="S4432" s="15"/>
      <c r="T4432" s="18"/>
      <c r="U4432" s="18"/>
      <c r="V4432" s="18"/>
      <c r="W4432" s="18"/>
      <c r="X4432" s="18"/>
      <c r="Y4432" s="18"/>
      <c r="Z4432" s="18"/>
      <c r="AA4432" s="18"/>
      <c r="AB4432" s="18"/>
      <c r="AC4432" s="18"/>
      <c r="AD4432" s="18"/>
    </row>
    <row r="4433">
      <c r="A4433" s="119">
        <v>3096.0</v>
      </c>
      <c r="B4433" s="120" t="s">
        <v>1685</v>
      </c>
      <c r="C4433" s="120" t="s">
        <v>441</v>
      </c>
      <c r="D4433" s="120"/>
      <c r="E4433" s="120" t="s">
        <v>1654</v>
      </c>
      <c r="F4433" s="121"/>
      <c r="G4433" s="121" t="s">
        <v>12504</v>
      </c>
      <c r="H4433" s="121" t="s">
        <v>12505</v>
      </c>
      <c r="I4433" s="121" t="s">
        <v>1600</v>
      </c>
      <c r="J4433" s="122" t="s">
        <v>12506</v>
      </c>
      <c r="K4433" s="123" t="s">
        <v>3304</v>
      </c>
      <c r="L4433" s="121" t="s">
        <v>3305</v>
      </c>
      <c r="M4433" s="147"/>
    </row>
    <row r="4434">
      <c r="A4434" s="119">
        <v>3099.0</v>
      </c>
      <c r="B4434" s="120" t="s">
        <v>1685</v>
      </c>
      <c r="C4434" s="120" t="s">
        <v>441</v>
      </c>
      <c r="D4434" s="120"/>
      <c r="E4434" s="120" t="s">
        <v>1654</v>
      </c>
      <c r="F4434" s="121"/>
      <c r="G4434" s="121" t="s">
        <v>12504</v>
      </c>
      <c r="H4434" s="121" t="s">
        <v>12505</v>
      </c>
      <c r="I4434" s="121" t="s">
        <v>1600</v>
      </c>
      <c r="J4434" s="122" t="s">
        <v>12507</v>
      </c>
      <c r="K4434" s="123" t="s">
        <v>3307</v>
      </c>
      <c r="L4434" s="121" t="s">
        <v>3308</v>
      </c>
      <c r="M4434" s="147"/>
    </row>
    <row r="4435">
      <c r="A4435" s="119">
        <v>3102.0</v>
      </c>
      <c r="B4435" s="120" t="s">
        <v>1685</v>
      </c>
      <c r="C4435" s="120" t="s">
        <v>441</v>
      </c>
      <c r="D4435" s="120"/>
      <c r="E4435" s="120" t="s">
        <v>1654</v>
      </c>
      <c r="F4435" s="121"/>
      <c r="G4435" s="121" t="s">
        <v>12504</v>
      </c>
      <c r="H4435" s="121" t="s">
        <v>12505</v>
      </c>
      <c r="I4435" s="121" t="s">
        <v>1600</v>
      </c>
      <c r="J4435" s="122" t="s">
        <v>12508</v>
      </c>
      <c r="K4435" s="123" t="s">
        <v>3312</v>
      </c>
      <c r="L4435" s="121" t="s">
        <v>3313</v>
      </c>
      <c r="M4435" s="147"/>
    </row>
    <row r="4436">
      <c r="A4436" s="126">
        <v>3056.0</v>
      </c>
      <c r="B4436" s="127" t="s">
        <v>1711</v>
      </c>
      <c r="C4436" s="127" t="s">
        <v>441</v>
      </c>
      <c r="D4436" s="127"/>
      <c r="E4436" s="127" t="s">
        <v>1656</v>
      </c>
      <c r="F4436" s="128"/>
      <c r="G4436" s="128" t="s">
        <v>12509</v>
      </c>
      <c r="H4436" s="128" t="s">
        <v>12510</v>
      </c>
      <c r="I4436" s="128" t="s">
        <v>1637</v>
      </c>
      <c r="J4436" s="129" t="s">
        <v>12511</v>
      </c>
      <c r="K4436" s="130" t="s">
        <v>2253</v>
      </c>
      <c r="L4436" s="128" t="s">
        <v>2254</v>
      </c>
      <c r="M4436" s="145"/>
    </row>
    <row r="4437">
      <c r="A4437" s="126">
        <v>3057.0</v>
      </c>
      <c r="B4437" s="127" t="s">
        <v>1711</v>
      </c>
      <c r="C4437" s="127" t="s">
        <v>441</v>
      </c>
      <c r="D4437" s="127"/>
      <c r="E4437" s="127" t="s">
        <v>1656</v>
      </c>
      <c r="F4437" s="128"/>
      <c r="G4437" s="128" t="s">
        <v>12509</v>
      </c>
      <c r="H4437" s="128" t="s">
        <v>12510</v>
      </c>
      <c r="I4437" s="128" t="s">
        <v>1637</v>
      </c>
      <c r="J4437" s="129" t="s">
        <v>12512</v>
      </c>
      <c r="K4437" s="130" t="s">
        <v>1754</v>
      </c>
      <c r="L4437" s="128" t="s">
        <v>1755</v>
      </c>
      <c r="M4437" s="145"/>
    </row>
    <row r="4438">
      <c r="A4438" s="119">
        <v>3018.0</v>
      </c>
      <c r="B4438" s="120" t="s">
        <v>1685</v>
      </c>
      <c r="C4438" s="120" t="s">
        <v>441</v>
      </c>
      <c r="D4438" s="120"/>
      <c r="E4438" s="120" t="s">
        <v>1678</v>
      </c>
      <c r="F4438" s="121"/>
      <c r="G4438" s="121" t="s">
        <v>12513</v>
      </c>
      <c r="H4438" s="121" t="s">
        <v>12514</v>
      </c>
      <c r="I4438" s="121" t="s">
        <v>1681</v>
      </c>
      <c r="J4438" s="122" t="s">
        <v>12515</v>
      </c>
      <c r="K4438" s="123" t="s">
        <v>12516</v>
      </c>
      <c r="L4438" s="121" t="s">
        <v>12517</v>
      </c>
      <c r="M4438" s="147"/>
    </row>
    <row r="4439">
      <c r="A4439" s="119">
        <v>3019.0</v>
      </c>
      <c r="B4439" s="120" t="s">
        <v>1685</v>
      </c>
      <c r="C4439" s="120" t="s">
        <v>441</v>
      </c>
      <c r="D4439" s="120"/>
      <c r="E4439" s="120" t="s">
        <v>1678</v>
      </c>
      <c r="F4439" s="121"/>
      <c r="G4439" s="121" t="s">
        <v>12518</v>
      </c>
      <c r="H4439" s="121" t="s">
        <v>12519</v>
      </c>
      <c r="I4439" s="121" t="s">
        <v>1681</v>
      </c>
      <c r="J4439" s="122" t="s">
        <v>12520</v>
      </c>
      <c r="K4439" s="123" t="s">
        <v>12521</v>
      </c>
      <c r="L4439" s="121" t="s">
        <v>12522</v>
      </c>
      <c r="M4439" s="147"/>
    </row>
    <row r="4440">
      <c r="A4440" s="119">
        <v>3054.0</v>
      </c>
      <c r="B4440" s="120" t="s">
        <v>1685</v>
      </c>
      <c r="C4440" s="120" t="s">
        <v>441</v>
      </c>
      <c r="D4440" s="120"/>
      <c r="E4440" s="120" t="s">
        <v>1656</v>
      </c>
      <c r="F4440" s="121"/>
      <c r="G4440" s="121" t="s">
        <v>12509</v>
      </c>
      <c r="H4440" s="121" t="s">
        <v>12523</v>
      </c>
      <c r="I4440" s="121" t="s">
        <v>1637</v>
      </c>
      <c r="J4440" s="122" t="s">
        <v>12524</v>
      </c>
      <c r="K4440" s="123" t="s">
        <v>1829</v>
      </c>
      <c r="L4440" s="121" t="s">
        <v>1830</v>
      </c>
      <c r="M4440" s="147"/>
    </row>
    <row r="4441">
      <c r="A4441" s="119">
        <v>3063.0</v>
      </c>
      <c r="B4441" s="120" t="s">
        <v>1685</v>
      </c>
      <c r="C4441" s="120" t="s">
        <v>441</v>
      </c>
      <c r="D4441" s="120"/>
      <c r="E4441" s="120" t="s">
        <v>1619</v>
      </c>
      <c r="F4441" s="121"/>
      <c r="G4441" s="121" t="s">
        <v>12525</v>
      </c>
      <c r="H4441" s="121" t="s">
        <v>12526</v>
      </c>
      <c r="I4441" s="121" t="s">
        <v>1588</v>
      </c>
      <c r="J4441" s="122" t="s">
        <v>12527</v>
      </c>
      <c r="K4441" s="123" t="s">
        <v>3629</v>
      </c>
      <c r="L4441" s="121" t="s">
        <v>3630</v>
      </c>
      <c r="M4441" s="147"/>
    </row>
    <row r="4442">
      <c r="A4442" s="119">
        <v>3064.0</v>
      </c>
      <c r="B4442" s="120" t="s">
        <v>1685</v>
      </c>
      <c r="C4442" s="120" t="s">
        <v>441</v>
      </c>
      <c r="D4442" s="120"/>
      <c r="E4442" s="120" t="s">
        <v>1619</v>
      </c>
      <c r="F4442" s="121"/>
      <c r="G4442" s="121" t="s">
        <v>12528</v>
      </c>
      <c r="H4442" s="121" t="s">
        <v>12526</v>
      </c>
      <c r="I4442" s="121" t="s">
        <v>1588</v>
      </c>
      <c r="J4442" s="122" t="s">
        <v>12529</v>
      </c>
      <c r="K4442" s="123" t="s">
        <v>3736</v>
      </c>
      <c r="L4442" s="121" t="s">
        <v>3737</v>
      </c>
      <c r="M4442" s="147"/>
    </row>
    <row r="4443">
      <c r="A4443" s="119">
        <v>3028.0</v>
      </c>
      <c r="B4443" s="120" t="s">
        <v>1685</v>
      </c>
      <c r="C4443" s="120" t="s">
        <v>441</v>
      </c>
      <c r="D4443" s="120"/>
      <c r="E4443" s="120" t="s">
        <v>1729</v>
      </c>
      <c r="F4443" s="121"/>
      <c r="G4443" s="121" t="s">
        <v>12530</v>
      </c>
      <c r="H4443" s="121" t="s">
        <v>12531</v>
      </c>
      <c r="I4443" s="121" t="s">
        <v>1607</v>
      </c>
      <c r="J4443" s="122" t="s">
        <v>12532</v>
      </c>
      <c r="K4443" s="123" t="s">
        <v>3548</v>
      </c>
      <c r="L4443" s="121" t="s">
        <v>3549</v>
      </c>
      <c r="M4443" s="147"/>
    </row>
    <row r="4444">
      <c r="A4444" s="119">
        <v>3035.0</v>
      </c>
      <c r="B4444" s="120" t="s">
        <v>1685</v>
      </c>
      <c r="C4444" s="120" t="s">
        <v>441</v>
      </c>
      <c r="D4444" s="120"/>
      <c r="E4444" s="120" t="s">
        <v>1729</v>
      </c>
      <c r="F4444" s="121"/>
      <c r="G4444" s="121" t="s">
        <v>12533</v>
      </c>
      <c r="H4444" s="121" t="s">
        <v>12531</v>
      </c>
      <c r="I4444" s="121" t="s">
        <v>1607</v>
      </c>
      <c r="J4444" s="122" t="s">
        <v>12534</v>
      </c>
      <c r="K4444" s="123" t="s">
        <v>10937</v>
      </c>
      <c r="L4444" s="121" t="s">
        <v>10938</v>
      </c>
      <c r="M4444" s="147"/>
    </row>
    <row r="4445">
      <c r="A4445" s="119">
        <v>3041.0</v>
      </c>
      <c r="B4445" s="120" t="s">
        <v>1685</v>
      </c>
      <c r="C4445" s="120" t="s">
        <v>441</v>
      </c>
      <c r="D4445" s="120"/>
      <c r="E4445" s="120" t="s">
        <v>1729</v>
      </c>
      <c r="F4445" s="121"/>
      <c r="G4445" s="121" t="s">
        <v>12535</v>
      </c>
      <c r="H4445" s="121" t="s">
        <v>12531</v>
      </c>
      <c r="I4445" s="121" t="s">
        <v>1607</v>
      </c>
      <c r="J4445" s="122" t="s">
        <v>12536</v>
      </c>
      <c r="K4445" s="123" t="s">
        <v>10941</v>
      </c>
      <c r="L4445" s="121" t="s">
        <v>10942</v>
      </c>
      <c r="M4445" s="147"/>
    </row>
    <row r="4446">
      <c r="A4446" s="119">
        <v>3050.0</v>
      </c>
      <c r="B4446" s="120" t="s">
        <v>1685</v>
      </c>
      <c r="C4446" s="120" t="s">
        <v>441</v>
      </c>
      <c r="D4446" s="120"/>
      <c r="E4446" s="120" t="s">
        <v>1729</v>
      </c>
      <c r="F4446" s="121"/>
      <c r="G4446" s="121" t="s">
        <v>12537</v>
      </c>
      <c r="H4446" s="121" t="s">
        <v>12538</v>
      </c>
      <c r="I4446" s="121" t="s">
        <v>1607</v>
      </c>
      <c r="J4446" s="122" t="s">
        <v>12539</v>
      </c>
      <c r="K4446" s="123" t="s">
        <v>10946</v>
      </c>
      <c r="L4446" s="121" t="s">
        <v>10947</v>
      </c>
      <c r="M4446" s="147"/>
    </row>
    <row r="4447">
      <c r="A4447" s="119">
        <v>3051.0</v>
      </c>
      <c r="B4447" s="120" t="s">
        <v>1685</v>
      </c>
      <c r="C4447" s="120" t="s">
        <v>441</v>
      </c>
      <c r="D4447" s="120"/>
      <c r="E4447" s="120" t="s">
        <v>1729</v>
      </c>
      <c r="F4447" s="121"/>
      <c r="G4447" s="121" t="s">
        <v>12540</v>
      </c>
      <c r="H4447" s="121" t="s">
        <v>12541</v>
      </c>
      <c r="I4447" s="121" t="s">
        <v>1607</v>
      </c>
      <c r="J4447" s="122" t="s">
        <v>12542</v>
      </c>
      <c r="K4447" s="123" t="s">
        <v>10951</v>
      </c>
      <c r="L4447" s="121" t="s">
        <v>10952</v>
      </c>
      <c r="M4447" s="147"/>
    </row>
    <row r="4448">
      <c r="A4448" s="119">
        <v>3085.0</v>
      </c>
      <c r="B4448" s="120" t="s">
        <v>1685</v>
      </c>
      <c r="C4448" s="120" t="s">
        <v>441</v>
      </c>
      <c r="D4448" s="120"/>
      <c r="E4448" s="120" t="s">
        <v>1712</v>
      </c>
      <c r="F4448" s="121"/>
      <c r="G4448" s="121" t="s">
        <v>12543</v>
      </c>
      <c r="H4448" s="121" t="s">
        <v>12544</v>
      </c>
      <c r="I4448" s="121" t="s">
        <v>1715</v>
      </c>
      <c r="J4448" s="122" t="s">
        <v>12545</v>
      </c>
      <c r="K4448" s="123" t="s">
        <v>1717</v>
      </c>
      <c r="L4448" s="121" t="s">
        <v>1718</v>
      </c>
      <c r="M4448" s="147"/>
    </row>
    <row r="4449">
      <c r="A4449" s="126">
        <v>3024.0</v>
      </c>
      <c r="B4449" s="127" t="s">
        <v>1711</v>
      </c>
      <c r="C4449" s="127" t="s">
        <v>441</v>
      </c>
      <c r="D4449" s="127"/>
      <c r="E4449" s="127" t="s">
        <v>1678</v>
      </c>
      <c r="F4449" s="128"/>
      <c r="G4449" s="128" t="s">
        <v>12546</v>
      </c>
      <c r="H4449" s="128" t="s">
        <v>12547</v>
      </c>
      <c r="I4449" s="128" t="s">
        <v>1681</v>
      </c>
      <c r="J4449" s="129" t="s">
        <v>12548</v>
      </c>
      <c r="K4449" s="130" t="s">
        <v>4464</v>
      </c>
      <c r="L4449" s="128" t="s">
        <v>4465</v>
      </c>
      <c r="M4449" s="145"/>
    </row>
    <row r="4450">
      <c r="A4450" s="119">
        <v>3022.0</v>
      </c>
      <c r="B4450" s="120" t="s">
        <v>1685</v>
      </c>
      <c r="C4450" s="120" t="s">
        <v>441</v>
      </c>
      <c r="D4450" s="120"/>
      <c r="E4450" s="120" t="s">
        <v>1678</v>
      </c>
      <c r="F4450" s="121"/>
      <c r="G4450" s="121" t="s">
        <v>12549</v>
      </c>
      <c r="H4450" s="121" t="s">
        <v>12550</v>
      </c>
      <c r="I4450" s="121" t="s">
        <v>1681</v>
      </c>
      <c r="J4450" s="122" t="s">
        <v>12551</v>
      </c>
      <c r="K4450" s="123" t="s">
        <v>4469</v>
      </c>
      <c r="L4450" s="121" t="s">
        <v>4470</v>
      </c>
      <c r="M4450" s="147"/>
    </row>
    <row r="4451">
      <c r="A4451" s="119">
        <v>3088.0</v>
      </c>
      <c r="B4451" s="120" t="s">
        <v>1685</v>
      </c>
      <c r="C4451" s="120" t="s">
        <v>441</v>
      </c>
      <c r="D4451" s="120"/>
      <c r="E4451" s="120" t="s">
        <v>1719</v>
      </c>
      <c r="F4451" s="121"/>
      <c r="G4451" s="121" t="s">
        <v>12552</v>
      </c>
      <c r="H4451" s="121" t="s">
        <v>12553</v>
      </c>
      <c r="I4451" s="121" t="s">
        <v>1722</v>
      </c>
      <c r="J4451" s="122" t="s">
        <v>12554</v>
      </c>
      <c r="K4451" s="123" t="s">
        <v>10927</v>
      </c>
      <c r="L4451" s="121" t="s">
        <v>10928</v>
      </c>
      <c r="M4451" s="147"/>
    </row>
    <row r="4452">
      <c r="A4452" s="119">
        <v>3089.0</v>
      </c>
      <c r="B4452" s="120" t="s">
        <v>1685</v>
      </c>
      <c r="C4452" s="120" t="s">
        <v>441</v>
      </c>
      <c r="D4452" s="120"/>
      <c r="E4452" s="120" t="s">
        <v>1719</v>
      </c>
      <c r="F4452" s="121"/>
      <c r="G4452" s="121" t="s">
        <v>12552</v>
      </c>
      <c r="H4452" s="121" t="s">
        <v>12553</v>
      </c>
      <c r="I4452" s="121" t="s">
        <v>1722</v>
      </c>
      <c r="J4452" s="122" t="s">
        <v>12554</v>
      </c>
      <c r="K4452" s="123" t="s">
        <v>10927</v>
      </c>
      <c r="L4452" s="121" t="s">
        <v>10928</v>
      </c>
      <c r="M4452" s="147"/>
    </row>
    <row r="4453">
      <c r="A4453" s="119">
        <v>3090.0</v>
      </c>
      <c r="B4453" s="120" t="s">
        <v>1685</v>
      </c>
      <c r="C4453" s="120" t="s">
        <v>441</v>
      </c>
      <c r="D4453" s="120"/>
      <c r="E4453" s="120" t="s">
        <v>1719</v>
      </c>
      <c r="F4453" s="121"/>
      <c r="G4453" s="121" t="s">
        <v>12555</v>
      </c>
      <c r="H4453" s="121" t="s">
        <v>12556</v>
      </c>
      <c r="I4453" s="121" t="s">
        <v>1722</v>
      </c>
      <c r="J4453" s="122" t="s">
        <v>12557</v>
      </c>
      <c r="K4453" s="123" t="s">
        <v>10927</v>
      </c>
      <c r="L4453" s="121" t="s">
        <v>10928</v>
      </c>
      <c r="M4453" s="147"/>
    </row>
    <row r="4454">
      <c r="A4454" s="119">
        <v>3091.0</v>
      </c>
      <c r="B4454" s="120" t="s">
        <v>1685</v>
      </c>
      <c r="C4454" s="120" t="s">
        <v>441</v>
      </c>
      <c r="D4454" s="120"/>
      <c r="E4454" s="120" t="s">
        <v>1719</v>
      </c>
      <c r="F4454" s="121"/>
      <c r="G4454" s="121" t="s">
        <v>12555</v>
      </c>
      <c r="H4454" s="121" t="s">
        <v>12556</v>
      </c>
      <c r="I4454" s="121" t="s">
        <v>1722</v>
      </c>
      <c r="J4454" s="122" t="s">
        <v>12557</v>
      </c>
      <c r="K4454" s="123" t="s">
        <v>10927</v>
      </c>
      <c r="L4454" s="121" t="s">
        <v>10928</v>
      </c>
      <c r="M4454" s="147"/>
    </row>
    <row r="4455">
      <c r="A4455" s="108">
        <v>3104.0</v>
      </c>
      <c r="B4455" s="108" t="s">
        <v>1584</v>
      </c>
      <c r="C4455" s="153" t="s">
        <v>12558</v>
      </c>
      <c r="D4455" s="141"/>
      <c r="E4455" s="141" t="s">
        <v>2783</v>
      </c>
      <c r="F4455" s="142"/>
      <c r="G4455" s="142" t="s">
        <v>12559</v>
      </c>
      <c r="H4455" s="142" t="s">
        <v>12560</v>
      </c>
      <c r="I4455" s="142" t="s">
        <v>2784</v>
      </c>
      <c r="J4455" s="143" t="s">
        <v>12561</v>
      </c>
      <c r="K4455" s="141" t="s">
        <v>2786</v>
      </c>
      <c r="L4455" s="138"/>
      <c r="M4455" s="111"/>
      <c r="N4455" s="18"/>
      <c r="O4455" s="18"/>
      <c r="P4455" s="18"/>
      <c r="Q4455" s="18"/>
      <c r="R4455" s="18"/>
      <c r="S4455" s="18"/>
      <c r="T4455" s="15"/>
      <c r="U4455" s="18"/>
      <c r="V4455" s="18"/>
      <c r="W4455" s="18"/>
      <c r="X4455" s="18"/>
      <c r="Y4455" s="18"/>
      <c r="Z4455" s="18"/>
      <c r="AA4455" s="18"/>
      <c r="AB4455" s="18"/>
      <c r="AC4455" s="18"/>
      <c r="AD4455" s="18"/>
    </row>
    <row r="4456">
      <c r="C4456" s="12" t="s">
        <v>12558</v>
      </c>
      <c r="D4456" s="12" t="s">
        <v>12562</v>
      </c>
      <c r="E4456" s="12" t="s">
        <v>4183</v>
      </c>
      <c r="F4456" s="12" t="s">
        <v>12563</v>
      </c>
      <c r="G4456" s="12" t="s">
        <v>12564</v>
      </c>
      <c r="H4456" s="12" t="s">
        <v>12565</v>
      </c>
      <c r="I4456" s="12" t="s">
        <v>1715</v>
      </c>
      <c r="J4456" s="114" t="s">
        <v>12566</v>
      </c>
      <c r="K4456" s="12" t="s">
        <v>1717</v>
      </c>
      <c r="L4456" s="12" t="s">
        <v>1718</v>
      </c>
    </row>
    <row r="4457">
      <c r="C4457" s="12" t="s">
        <v>12558</v>
      </c>
      <c r="D4457" s="12" t="s">
        <v>12562</v>
      </c>
      <c r="E4457" s="12" t="s">
        <v>2783</v>
      </c>
      <c r="F4457" s="12" t="s">
        <v>12563</v>
      </c>
      <c r="G4457" s="12" t="s">
        <v>12559</v>
      </c>
      <c r="H4457" s="12" t="s">
        <v>12560</v>
      </c>
      <c r="I4457" s="12" t="s">
        <v>2784</v>
      </c>
      <c r="J4457" s="114" t="s">
        <v>12561</v>
      </c>
      <c r="K4457" s="12" t="s">
        <v>2786</v>
      </c>
      <c r="L4457" s="12" t="s">
        <v>2787</v>
      </c>
    </row>
    <row r="4458">
      <c r="C4458" s="12" t="s">
        <v>12558</v>
      </c>
      <c r="D4458" s="12" t="s">
        <v>12562</v>
      </c>
      <c r="E4458" s="12" t="s">
        <v>1656</v>
      </c>
      <c r="F4458" s="12" t="s">
        <v>12563</v>
      </c>
      <c r="G4458" s="12" t="s">
        <v>12567</v>
      </c>
      <c r="H4458" s="12" t="s">
        <v>12568</v>
      </c>
      <c r="I4458" s="12" t="s">
        <v>1637</v>
      </c>
      <c r="J4458" s="114" t="s">
        <v>12569</v>
      </c>
      <c r="K4458" s="12" t="s">
        <v>1660</v>
      </c>
      <c r="L4458" s="12" t="s">
        <v>1661</v>
      </c>
    </row>
    <row r="4459">
      <c r="C4459" s="12" t="s">
        <v>12558</v>
      </c>
      <c r="D4459" s="12" t="s">
        <v>12562</v>
      </c>
      <c r="E4459" s="12" t="s">
        <v>1671</v>
      </c>
      <c r="F4459" s="12" t="s">
        <v>12563</v>
      </c>
      <c r="G4459" s="12" t="s">
        <v>12570</v>
      </c>
      <c r="H4459" s="12" t="s">
        <v>12571</v>
      </c>
      <c r="I4459" s="12" t="s">
        <v>1674</v>
      </c>
      <c r="J4459" s="114" t="s">
        <v>12572</v>
      </c>
      <c r="K4459" s="12" t="s">
        <v>12573</v>
      </c>
      <c r="L4459" s="12" t="s">
        <v>12574</v>
      </c>
    </row>
    <row r="4460">
      <c r="C4460" s="12" t="s">
        <v>12558</v>
      </c>
      <c r="D4460" s="12" t="s">
        <v>12562</v>
      </c>
      <c r="E4460" s="12" t="s">
        <v>1678</v>
      </c>
      <c r="F4460" s="12" t="s">
        <v>12563</v>
      </c>
      <c r="G4460" s="12" t="s">
        <v>12575</v>
      </c>
      <c r="H4460" s="12" t="s">
        <v>12576</v>
      </c>
      <c r="I4460" s="12" t="s">
        <v>1681</v>
      </c>
      <c r="J4460" s="114" t="s">
        <v>12577</v>
      </c>
      <c r="K4460" s="12" t="s">
        <v>1683</v>
      </c>
      <c r="L4460" s="12" t="s">
        <v>1684</v>
      </c>
    </row>
    <row r="4461">
      <c r="C4461" s="12" t="s">
        <v>12558</v>
      </c>
      <c r="D4461" s="12" t="s">
        <v>12562</v>
      </c>
      <c r="E4461" s="12" t="s">
        <v>1729</v>
      </c>
      <c r="F4461" s="12" t="s">
        <v>12563</v>
      </c>
      <c r="G4461" s="12" t="s">
        <v>12578</v>
      </c>
      <c r="H4461" s="12" t="s">
        <v>12579</v>
      </c>
      <c r="I4461" s="12" t="s">
        <v>1607</v>
      </c>
      <c r="J4461" s="114" t="s">
        <v>12580</v>
      </c>
      <c r="K4461" s="12" t="s">
        <v>12581</v>
      </c>
      <c r="L4461" s="12" t="s">
        <v>12582</v>
      </c>
    </row>
    <row r="4462">
      <c r="A4462" s="119">
        <v>3105.0</v>
      </c>
      <c r="B4462" s="120" t="s">
        <v>1685</v>
      </c>
      <c r="C4462" s="120" t="s">
        <v>446</v>
      </c>
      <c r="D4462" s="120"/>
      <c r="E4462" s="120" t="s">
        <v>1654</v>
      </c>
      <c r="F4462" s="121"/>
      <c r="G4462" s="121" t="s">
        <v>10196</v>
      </c>
      <c r="H4462" s="121" t="s">
        <v>10197</v>
      </c>
      <c r="I4462" s="121" t="s">
        <v>1600</v>
      </c>
      <c r="J4462" s="122" t="s">
        <v>10198</v>
      </c>
      <c r="K4462" s="123" t="s">
        <v>1791</v>
      </c>
      <c r="L4462" s="121" t="s">
        <v>1792</v>
      </c>
      <c r="M4462" s="147"/>
    </row>
    <row r="4463">
      <c r="A4463" s="119">
        <v>3106.0</v>
      </c>
      <c r="B4463" s="120" t="s">
        <v>1685</v>
      </c>
      <c r="C4463" s="120" t="s">
        <v>446</v>
      </c>
      <c r="D4463" s="120"/>
      <c r="E4463" s="120" t="s">
        <v>1654</v>
      </c>
      <c r="F4463" s="121"/>
      <c r="G4463" s="121" t="s">
        <v>12583</v>
      </c>
      <c r="H4463" s="121" t="s">
        <v>12584</v>
      </c>
      <c r="I4463" s="121" t="s">
        <v>1600</v>
      </c>
      <c r="J4463" s="122" t="s">
        <v>12585</v>
      </c>
      <c r="K4463" s="123" t="s">
        <v>3406</v>
      </c>
      <c r="L4463" s="121" t="s">
        <v>3407</v>
      </c>
      <c r="M4463" s="147"/>
    </row>
    <row r="4464">
      <c r="A4464" s="119">
        <v>3122.0</v>
      </c>
      <c r="B4464" s="120" t="s">
        <v>1685</v>
      </c>
      <c r="C4464" s="120" t="s">
        <v>454</v>
      </c>
      <c r="D4464" s="120"/>
      <c r="E4464" s="120" t="s">
        <v>1729</v>
      </c>
      <c r="F4464" s="121"/>
      <c r="G4464" s="121" t="s">
        <v>12586</v>
      </c>
      <c r="H4464" s="121" t="s">
        <v>12587</v>
      </c>
      <c r="I4464" s="121" t="s">
        <v>1607</v>
      </c>
      <c r="J4464" s="122" t="s">
        <v>12588</v>
      </c>
      <c r="K4464" s="123" t="s">
        <v>12589</v>
      </c>
      <c r="L4464" s="121" t="s">
        <v>12590</v>
      </c>
      <c r="M4464" s="147"/>
    </row>
    <row r="4465">
      <c r="A4465" s="119">
        <v>3123.0</v>
      </c>
      <c r="B4465" s="120" t="s">
        <v>1685</v>
      </c>
      <c r="C4465" s="120" t="s">
        <v>454</v>
      </c>
      <c r="D4465" s="120"/>
      <c r="E4465" s="120" t="s">
        <v>1729</v>
      </c>
      <c r="F4465" s="121"/>
      <c r="G4465" s="121" t="s">
        <v>12591</v>
      </c>
      <c r="H4465" s="121" t="s">
        <v>12592</v>
      </c>
      <c r="I4465" s="121" t="s">
        <v>1607</v>
      </c>
      <c r="J4465" s="122" t="s">
        <v>12593</v>
      </c>
      <c r="K4465" s="123" t="s">
        <v>12589</v>
      </c>
      <c r="L4465" s="121" t="s">
        <v>12590</v>
      </c>
      <c r="M4465" s="147"/>
    </row>
    <row r="4466">
      <c r="A4466" s="119">
        <v>3125.0</v>
      </c>
      <c r="B4466" s="120" t="s">
        <v>1685</v>
      </c>
      <c r="C4466" s="120" t="s">
        <v>454</v>
      </c>
      <c r="D4466" s="120"/>
      <c r="E4466" s="120" t="s">
        <v>1656</v>
      </c>
      <c r="F4466" s="121"/>
      <c r="G4466" s="121" t="s">
        <v>10732</v>
      </c>
      <c r="H4466" s="121" t="s">
        <v>12594</v>
      </c>
      <c r="I4466" s="121" t="s">
        <v>1637</v>
      </c>
      <c r="J4466" s="122" t="s">
        <v>12595</v>
      </c>
      <c r="K4466" s="123" t="s">
        <v>1829</v>
      </c>
      <c r="L4466" s="121" t="s">
        <v>1830</v>
      </c>
      <c r="M4466" s="147"/>
    </row>
    <row r="4467">
      <c r="A4467" s="119">
        <v>3126.0</v>
      </c>
      <c r="B4467" s="120" t="s">
        <v>1685</v>
      </c>
      <c r="C4467" s="120" t="s">
        <v>454</v>
      </c>
      <c r="D4467" s="120"/>
      <c r="E4467" s="120" t="s">
        <v>1656</v>
      </c>
      <c r="F4467" s="121"/>
      <c r="G4467" s="121" t="s">
        <v>10732</v>
      </c>
      <c r="H4467" s="121" t="s">
        <v>12594</v>
      </c>
      <c r="I4467" s="121" t="s">
        <v>1637</v>
      </c>
      <c r="J4467" s="122" t="s">
        <v>12596</v>
      </c>
      <c r="K4467" s="123" t="s">
        <v>1660</v>
      </c>
      <c r="L4467" s="121" t="s">
        <v>1661</v>
      </c>
      <c r="M4467" s="147"/>
    </row>
    <row r="4468">
      <c r="A4468" s="126">
        <v>3127.0</v>
      </c>
      <c r="B4468" s="127" t="s">
        <v>1711</v>
      </c>
      <c r="C4468" s="127" t="s">
        <v>454</v>
      </c>
      <c r="D4468" s="127"/>
      <c r="E4468" s="127" t="s">
        <v>1656</v>
      </c>
      <c r="F4468" s="128"/>
      <c r="G4468" s="128" t="s">
        <v>10732</v>
      </c>
      <c r="H4468" s="128" t="s">
        <v>12594</v>
      </c>
      <c r="I4468" s="128" t="s">
        <v>1637</v>
      </c>
      <c r="J4468" s="129" t="s">
        <v>12597</v>
      </c>
      <c r="K4468" s="130" t="s">
        <v>1833</v>
      </c>
      <c r="L4468" s="128" t="s">
        <v>1834</v>
      </c>
      <c r="M4468" s="145"/>
    </row>
    <row r="4469">
      <c r="A4469" s="126">
        <v>3128.0</v>
      </c>
      <c r="B4469" s="127" t="s">
        <v>1711</v>
      </c>
      <c r="C4469" s="127" t="s">
        <v>454</v>
      </c>
      <c r="D4469" s="127"/>
      <c r="E4469" s="127" t="s">
        <v>1656</v>
      </c>
      <c r="F4469" s="128"/>
      <c r="G4469" s="128" t="s">
        <v>10732</v>
      </c>
      <c r="H4469" s="128" t="s">
        <v>12594</v>
      </c>
      <c r="I4469" s="128" t="s">
        <v>1637</v>
      </c>
      <c r="J4469" s="129" t="s">
        <v>12598</v>
      </c>
      <c r="K4469" s="130" t="s">
        <v>1836</v>
      </c>
      <c r="L4469" s="128" t="s">
        <v>1837</v>
      </c>
      <c r="M4469" s="145"/>
    </row>
    <row r="4470">
      <c r="A4470" s="119">
        <v>3131.0</v>
      </c>
      <c r="B4470" s="120" t="s">
        <v>1685</v>
      </c>
      <c r="C4470" s="120" t="s">
        <v>454</v>
      </c>
      <c r="D4470" s="120"/>
      <c r="E4470" s="120" t="s">
        <v>1619</v>
      </c>
      <c r="F4470" s="121"/>
      <c r="G4470" s="121" t="s">
        <v>12599</v>
      </c>
      <c r="H4470" s="121" t="s">
        <v>12600</v>
      </c>
      <c r="I4470" s="121" t="s">
        <v>1588</v>
      </c>
      <c r="J4470" s="122" t="s">
        <v>12601</v>
      </c>
      <c r="K4470" s="123" t="s">
        <v>3488</v>
      </c>
      <c r="L4470" s="121" t="s">
        <v>3489</v>
      </c>
      <c r="M4470" s="147"/>
    </row>
    <row r="4471">
      <c r="A4471" s="119">
        <v>3132.0</v>
      </c>
      <c r="B4471" s="120" t="s">
        <v>1685</v>
      </c>
      <c r="C4471" s="120" t="s">
        <v>454</v>
      </c>
      <c r="D4471" s="120"/>
      <c r="E4471" s="120" t="s">
        <v>1619</v>
      </c>
      <c r="F4471" s="121"/>
      <c r="G4471" s="121" t="s">
        <v>12602</v>
      </c>
      <c r="H4471" s="121" t="s">
        <v>12600</v>
      </c>
      <c r="I4471" s="121" t="s">
        <v>1588</v>
      </c>
      <c r="J4471" s="122" t="s">
        <v>12603</v>
      </c>
      <c r="K4471" s="123" t="s">
        <v>3439</v>
      </c>
      <c r="L4471" s="121" t="s">
        <v>3440</v>
      </c>
      <c r="M4471" s="147"/>
    </row>
    <row r="4472">
      <c r="A4472" s="119">
        <v>3134.0</v>
      </c>
      <c r="B4472" s="120" t="s">
        <v>1685</v>
      </c>
      <c r="C4472" s="120" t="s">
        <v>454</v>
      </c>
      <c r="D4472" s="120"/>
      <c r="E4472" s="120" t="s">
        <v>1619</v>
      </c>
      <c r="F4472" s="121"/>
      <c r="G4472" s="121" t="s">
        <v>12604</v>
      </c>
      <c r="H4472" s="121" t="s">
        <v>12605</v>
      </c>
      <c r="I4472" s="121" t="s">
        <v>1588</v>
      </c>
      <c r="J4472" s="122" t="s">
        <v>12606</v>
      </c>
      <c r="K4472" s="123" t="s">
        <v>3355</v>
      </c>
      <c r="L4472" s="121" t="s">
        <v>3356</v>
      </c>
      <c r="M4472" s="147"/>
    </row>
    <row r="4473">
      <c r="A4473" s="119">
        <v>3141.0</v>
      </c>
      <c r="B4473" s="120" t="s">
        <v>1685</v>
      </c>
      <c r="C4473" s="120" t="s">
        <v>454</v>
      </c>
      <c r="D4473" s="120"/>
      <c r="E4473" s="120" t="s">
        <v>1619</v>
      </c>
      <c r="F4473" s="121"/>
      <c r="G4473" s="121" t="s">
        <v>12607</v>
      </c>
      <c r="H4473" s="121" t="s">
        <v>12608</v>
      </c>
      <c r="I4473" s="121" t="s">
        <v>1588</v>
      </c>
      <c r="J4473" s="122" t="s">
        <v>12609</v>
      </c>
      <c r="K4473" s="123" t="s">
        <v>1954</v>
      </c>
      <c r="L4473" s="121" t="s">
        <v>1955</v>
      </c>
      <c r="M4473" s="147"/>
    </row>
    <row r="4474">
      <c r="A4474" s="119">
        <v>3142.0</v>
      </c>
      <c r="B4474" s="120" t="s">
        <v>1685</v>
      </c>
      <c r="C4474" s="120" t="s">
        <v>454</v>
      </c>
      <c r="D4474" s="120"/>
      <c r="E4474" s="120" t="s">
        <v>1619</v>
      </c>
      <c r="F4474" s="121"/>
      <c r="G4474" s="121" t="s">
        <v>12610</v>
      </c>
      <c r="H4474" s="121" t="s">
        <v>12608</v>
      </c>
      <c r="I4474" s="121" t="s">
        <v>1588</v>
      </c>
      <c r="J4474" s="122" t="s">
        <v>12611</v>
      </c>
      <c r="K4474" s="123" t="s">
        <v>1979</v>
      </c>
      <c r="L4474" s="121" t="s">
        <v>1980</v>
      </c>
      <c r="M4474" s="147"/>
    </row>
    <row r="4475">
      <c r="A4475" s="119">
        <v>3133.0</v>
      </c>
      <c r="B4475" s="120" t="s">
        <v>1685</v>
      </c>
      <c r="C4475" s="120" t="s">
        <v>454</v>
      </c>
      <c r="D4475" s="120"/>
      <c r="E4475" s="120" t="s">
        <v>1619</v>
      </c>
      <c r="F4475" s="121"/>
      <c r="G4475" s="121" t="s">
        <v>12612</v>
      </c>
      <c r="H4475" s="121" t="s">
        <v>12613</v>
      </c>
      <c r="I4475" s="121" t="s">
        <v>1588</v>
      </c>
      <c r="J4475" s="122" t="s">
        <v>12614</v>
      </c>
      <c r="K4475" s="123" t="s">
        <v>3492</v>
      </c>
      <c r="L4475" s="121" t="s">
        <v>3493</v>
      </c>
      <c r="M4475" s="147"/>
    </row>
    <row r="4476">
      <c r="A4476" s="119">
        <v>3130.0</v>
      </c>
      <c r="B4476" s="120" t="s">
        <v>1685</v>
      </c>
      <c r="C4476" s="120" t="s">
        <v>454</v>
      </c>
      <c r="D4476" s="120"/>
      <c r="E4476" s="120" t="s">
        <v>1619</v>
      </c>
      <c r="F4476" s="121"/>
      <c r="G4476" s="121" t="s">
        <v>12615</v>
      </c>
      <c r="H4476" s="121" t="s">
        <v>12616</v>
      </c>
      <c r="I4476" s="121" t="s">
        <v>1588</v>
      </c>
      <c r="J4476" s="122" t="s">
        <v>12617</v>
      </c>
      <c r="K4476" s="123" t="s">
        <v>3446</v>
      </c>
      <c r="L4476" s="121" t="s">
        <v>3447</v>
      </c>
      <c r="M4476" s="147"/>
    </row>
    <row r="4477">
      <c r="A4477" s="119">
        <v>3175.0</v>
      </c>
      <c r="B4477" s="120" t="s">
        <v>1685</v>
      </c>
      <c r="C4477" s="120" t="s">
        <v>454</v>
      </c>
      <c r="D4477" s="120"/>
      <c r="E4477" s="120" t="s">
        <v>1619</v>
      </c>
      <c r="F4477" s="121"/>
      <c r="G4477" s="121" t="s">
        <v>12618</v>
      </c>
      <c r="H4477" s="121" t="s">
        <v>12619</v>
      </c>
      <c r="I4477" s="121" t="s">
        <v>1588</v>
      </c>
      <c r="J4477" s="122" t="s">
        <v>12620</v>
      </c>
      <c r="K4477" s="123" t="s">
        <v>4477</v>
      </c>
      <c r="L4477" s="121" t="s">
        <v>4478</v>
      </c>
      <c r="M4477" s="147"/>
    </row>
    <row r="4478">
      <c r="A4478" s="119">
        <v>3176.0</v>
      </c>
      <c r="B4478" s="120" t="s">
        <v>1685</v>
      </c>
      <c r="C4478" s="120" t="s">
        <v>454</v>
      </c>
      <c r="D4478" s="120"/>
      <c r="E4478" s="120" t="s">
        <v>1619</v>
      </c>
      <c r="F4478" s="121"/>
      <c r="G4478" s="121" t="s">
        <v>12621</v>
      </c>
      <c r="H4478" s="121" t="s">
        <v>12622</v>
      </c>
      <c r="I4478" s="121" t="s">
        <v>1588</v>
      </c>
      <c r="J4478" s="122" t="s">
        <v>12623</v>
      </c>
      <c r="K4478" s="123" t="s">
        <v>4477</v>
      </c>
      <c r="L4478" s="121" t="s">
        <v>4478</v>
      </c>
      <c r="M4478" s="147"/>
    </row>
    <row r="4479">
      <c r="A4479" s="126">
        <v>3214.0</v>
      </c>
      <c r="B4479" s="127" t="s">
        <v>1711</v>
      </c>
      <c r="C4479" s="127" t="s">
        <v>454</v>
      </c>
      <c r="D4479" s="127"/>
      <c r="E4479" s="127" t="s">
        <v>1619</v>
      </c>
      <c r="F4479" s="128"/>
      <c r="G4479" s="128" t="s">
        <v>12624</v>
      </c>
      <c r="H4479" s="128" t="s">
        <v>12625</v>
      </c>
      <c r="I4479" s="128" t="s">
        <v>1588</v>
      </c>
      <c r="J4479" s="129" t="s">
        <v>12626</v>
      </c>
      <c r="K4479" s="130" t="s">
        <v>4477</v>
      </c>
      <c r="L4479" s="128" t="s">
        <v>4478</v>
      </c>
      <c r="M4479" s="145"/>
    </row>
    <row r="4480">
      <c r="A4480" s="119">
        <v>3150.0</v>
      </c>
      <c r="B4480" s="120" t="s">
        <v>1685</v>
      </c>
      <c r="C4480" s="120" t="s">
        <v>454</v>
      </c>
      <c r="D4480" s="120"/>
      <c r="E4480" s="120" t="s">
        <v>1619</v>
      </c>
      <c r="F4480" s="121"/>
      <c r="G4480" s="121" t="s">
        <v>12618</v>
      </c>
      <c r="H4480" s="121" t="s">
        <v>12627</v>
      </c>
      <c r="I4480" s="121" t="s">
        <v>1588</v>
      </c>
      <c r="J4480" s="122" t="s">
        <v>12628</v>
      </c>
      <c r="K4480" s="123" t="s">
        <v>8508</v>
      </c>
      <c r="L4480" s="121" t="s">
        <v>12629</v>
      </c>
      <c r="M4480" s="147"/>
    </row>
    <row r="4481">
      <c r="A4481" s="126">
        <v>3187.0</v>
      </c>
      <c r="B4481" s="127" t="s">
        <v>1711</v>
      </c>
      <c r="C4481" s="127" t="s">
        <v>454</v>
      </c>
      <c r="D4481" s="127"/>
      <c r="E4481" s="127" t="s">
        <v>1619</v>
      </c>
      <c r="F4481" s="128"/>
      <c r="G4481" s="128" t="s">
        <v>12618</v>
      </c>
      <c r="H4481" s="128" t="s">
        <v>12627</v>
      </c>
      <c r="I4481" s="128" t="s">
        <v>1588</v>
      </c>
      <c r="J4481" s="129" t="s">
        <v>12630</v>
      </c>
      <c r="K4481" s="130" t="s">
        <v>4493</v>
      </c>
      <c r="L4481" s="128" t="s">
        <v>4494</v>
      </c>
      <c r="M4481" s="145"/>
    </row>
    <row r="4482">
      <c r="A4482" s="119">
        <v>3177.0</v>
      </c>
      <c r="B4482" s="120" t="s">
        <v>1685</v>
      </c>
      <c r="C4482" s="120" t="s">
        <v>454</v>
      </c>
      <c r="D4482" s="120"/>
      <c r="E4482" s="120" t="s">
        <v>1619</v>
      </c>
      <c r="F4482" s="121"/>
      <c r="G4482" s="121" t="s">
        <v>12618</v>
      </c>
      <c r="H4482" s="121" t="s">
        <v>12631</v>
      </c>
      <c r="I4482" s="121" t="s">
        <v>1588</v>
      </c>
      <c r="J4482" s="122" t="s">
        <v>12632</v>
      </c>
      <c r="K4482" s="123" t="s">
        <v>4490</v>
      </c>
      <c r="L4482" s="121" t="s">
        <v>4491</v>
      </c>
      <c r="M4482" s="147"/>
    </row>
    <row r="4483">
      <c r="A4483" s="126">
        <v>3209.0</v>
      </c>
      <c r="B4483" s="127" t="s">
        <v>1711</v>
      </c>
      <c r="C4483" s="127" t="s">
        <v>454</v>
      </c>
      <c r="D4483" s="127"/>
      <c r="E4483" s="127" t="s">
        <v>1619</v>
      </c>
      <c r="F4483" s="128"/>
      <c r="G4483" s="128" t="s">
        <v>12633</v>
      </c>
      <c r="H4483" s="128" t="s">
        <v>12631</v>
      </c>
      <c r="I4483" s="128" t="s">
        <v>1588</v>
      </c>
      <c r="J4483" s="129" t="s">
        <v>12634</v>
      </c>
      <c r="K4483" s="130" t="s">
        <v>4496</v>
      </c>
      <c r="L4483" s="128" t="s">
        <v>4497</v>
      </c>
      <c r="M4483" s="145"/>
    </row>
    <row r="4484">
      <c r="A4484" s="119">
        <v>3157.0</v>
      </c>
      <c r="B4484" s="120" t="s">
        <v>1685</v>
      </c>
      <c r="C4484" s="120" t="s">
        <v>454</v>
      </c>
      <c r="D4484" s="120"/>
      <c r="E4484" s="120" t="s">
        <v>1619</v>
      </c>
      <c r="F4484" s="121"/>
      <c r="G4484" s="121" t="s">
        <v>12635</v>
      </c>
      <c r="H4484" s="121" t="s">
        <v>12636</v>
      </c>
      <c r="I4484" s="121" t="s">
        <v>1588</v>
      </c>
      <c r="J4484" s="122" t="s">
        <v>12637</v>
      </c>
      <c r="K4484" s="123" t="s">
        <v>8508</v>
      </c>
      <c r="L4484" s="121" t="s">
        <v>12629</v>
      </c>
      <c r="M4484" s="147"/>
    </row>
    <row r="4485">
      <c r="A4485" s="126">
        <v>3194.0</v>
      </c>
      <c r="B4485" s="127" t="s">
        <v>1711</v>
      </c>
      <c r="C4485" s="127" t="s">
        <v>454</v>
      </c>
      <c r="D4485" s="127"/>
      <c r="E4485" s="127" t="s">
        <v>1619</v>
      </c>
      <c r="F4485" s="128"/>
      <c r="G4485" s="128" t="s">
        <v>12635</v>
      </c>
      <c r="H4485" s="128" t="s">
        <v>12636</v>
      </c>
      <c r="I4485" s="128" t="s">
        <v>1588</v>
      </c>
      <c r="J4485" s="129" t="s">
        <v>12638</v>
      </c>
      <c r="K4485" s="130" t="s">
        <v>4493</v>
      </c>
      <c r="L4485" s="128" t="s">
        <v>4494</v>
      </c>
      <c r="M4485" s="145"/>
    </row>
    <row r="4486">
      <c r="A4486" s="119">
        <v>3158.0</v>
      </c>
      <c r="B4486" s="120" t="s">
        <v>1685</v>
      </c>
      <c r="C4486" s="120" t="s">
        <v>454</v>
      </c>
      <c r="D4486" s="120"/>
      <c r="E4486" s="120" t="s">
        <v>1619</v>
      </c>
      <c r="F4486" s="121"/>
      <c r="G4486" s="121" t="s">
        <v>12639</v>
      </c>
      <c r="H4486" s="121" t="s">
        <v>12640</v>
      </c>
      <c r="I4486" s="121" t="s">
        <v>1588</v>
      </c>
      <c r="J4486" s="122" t="s">
        <v>12641</v>
      </c>
      <c r="K4486" s="123" t="s">
        <v>8508</v>
      </c>
      <c r="L4486" s="121" t="s">
        <v>12629</v>
      </c>
      <c r="M4486" s="147"/>
    </row>
    <row r="4487">
      <c r="A4487" s="126">
        <v>3195.0</v>
      </c>
      <c r="B4487" s="127" t="s">
        <v>1711</v>
      </c>
      <c r="C4487" s="127" t="s">
        <v>454</v>
      </c>
      <c r="D4487" s="127"/>
      <c r="E4487" s="127" t="s">
        <v>1619</v>
      </c>
      <c r="F4487" s="128"/>
      <c r="G4487" s="128" t="s">
        <v>12639</v>
      </c>
      <c r="H4487" s="128" t="s">
        <v>12640</v>
      </c>
      <c r="I4487" s="128" t="s">
        <v>1588</v>
      </c>
      <c r="J4487" s="129" t="s">
        <v>12642</v>
      </c>
      <c r="K4487" s="130" t="s">
        <v>4493</v>
      </c>
      <c r="L4487" s="128" t="s">
        <v>4494</v>
      </c>
      <c r="M4487" s="145"/>
    </row>
    <row r="4488">
      <c r="A4488" s="119">
        <v>3159.0</v>
      </c>
      <c r="B4488" s="120" t="s">
        <v>1685</v>
      </c>
      <c r="C4488" s="120" t="s">
        <v>454</v>
      </c>
      <c r="D4488" s="120"/>
      <c r="E4488" s="120" t="s">
        <v>1619</v>
      </c>
      <c r="F4488" s="121"/>
      <c r="G4488" s="121" t="s">
        <v>12643</v>
      </c>
      <c r="H4488" s="121" t="s">
        <v>12644</v>
      </c>
      <c r="I4488" s="121" t="s">
        <v>1588</v>
      </c>
      <c r="J4488" s="122" t="s">
        <v>12645</v>
      </c>
      <c r="K4488" s="123" t="s">
        <v>8508</v>
      </c>
      <c r="L4488" s="121" t="s">
        <v>12629</v>
      </c>
      <c r="M4488" s="147"/>
    </row>
    <row r="4489">
      <c r="A4489" s="126">
        <v>3196.0</v>
      </c>
      <c r="B4489" s="127" t="s">
        <v>1711</v>
      </c>
      <c r="C4489" s="127" t="s">
        <v>454</v>
      </c>
      <c r="D4489" s="127"/>
      <c r="E4489" s="127" t="s">
        <v>1619</v>
      </c>
      <c r="F4489" s="128"/>
      <c r="G4489" s="128" t="s">
        <v>12643</v>
      </c>
      <c r="H4489" s="128" t="s">
        <v>12644</v>
      </c>
      <c r="I4489" s="128" t="s">
        <v>1588</v>
      </c>
      <c r="J4489" s="129" t="s">
        <v>12646</v>
      </c>
      <c r="K4489" s="130" t="s">
        <v>4493</v>
      </c>
      <c r="L4489" s="128" t="s">
        <v>4494</v>
      </c>
      <c r="M4489" s="145"/>
    </row>
    <row r="4490">
      <c r="A4490" s="119">
        <v>3160.0</v>
      </c>
      <c r="B4490" s="120" t="s">
        <v>1685</v>
      </c>
      <c r="C4490" s="120" t="s">
        <v>454</v>
      </c>
      <c r="D4490" s="120"/>
      <c r="E4490" s="120" t="s">
        <v>1619</v>
      </c>
      <c r="F4490" s="121"/>
      <c r="G4490" s="121" t="s">
        <v>12647</v>
      </c>
      <c r="H4490" s="121" t="s">
        <v>12648</v>
      </c>
      <c r="I4490" s="121" t="s">
        <v>1588</v>
      </c>
      <c r="J4490" s="122" t="s">
        <v>12649</v>
      </c>
      <c r="K4490" s="123" t="s">
        <v>8508</v>
      </c>
      <c r="L4490" s="121" t="s">
        <v>12629</v>
      </c>
      <c r="M4490" s="147"/>
    </row>
    <row r="4491">
      <c r="A4491" s="126">
        <v>3197.0</v>
      </c>
      <c r="B4491" s="127" t="s">
        <v>1711</v>
      </c>
      <c r="C4491" s="127" t="s">
        <v>454</v>
      </c>
      <c r="D4491" s="127"/>
      <c r="E4491" s="127" t="s">
        <v>1619</v>
      </c>
      <c r="F4491" s="128"/>
      <c r="G4491" s="128" t="s">
        <v>12647</v>
      </c>
      <c r="H4491" s="128" t="s">
        <v>12648</v>
      </c>
      <c r="I4491" s="128" t="s">
        <v>1588</v>
      </c>
      <c r="J4491" s="129" t="s">
        <v>12650</v>
      </c>
      <c r="K4491" s="130" t="s">
        <v>4493</v>
      </c>
      <c r="L4491" s="128" t="s">
        <v>4494</v>
      </c>
      <c r="M4491" s="145"/>
    </row>
    <row r="4492">
      <c r="A4492" s="119">
        <v>3161.0</v>
      </c>
      <c r="B4492" s="120" t="s">
        <v>1685</v>
      </c>
      <c r="C4492" s="120" t="s">
        <v>454</v>
      </c>
      <c r="D4492" s="120"/>
      <c r="E4492" s="120" t="s">
        <v>1619</v>
      </c>
      <c r="F4492" s="121"/>
      <c r="G4492" s="121" t="s">
        <v>12651</v>
      </c>
      <c r="H4492" s="121" t="s">
        <v>12652</v>
      </c>
      <c r="I4492" s="121" t="s">
        <v>1588</v>
      </c>
      <c r="J4492" s="122" t="s">
        <v>12653</v>
      </c>
      <c r="K4492" s="123" t="s">
        <v>8508</v>
      </c>
      <c r="L4492" s="121" t="s">
        <v>12629</v>
      </c>
      <c r="M4492" s="147"/>
    </row>
    <row r="4493">
      <c r="A4493" s="126">
        <v>3198.0</v>
      </c>
      <c r="B4493" s="127" t="s">
        <v>1711</v>
      </c>
      <c r="C4493" s="127" t="s">
        <v>454</v>
      </c>
      <c r="D4493" s="127"/>
      <c r="E4493" s="127" t="s">
        <v>1619</v>
      </c>
      <c r="F4493" s="128"/>
      <c r="G4493" s="128" t="s">
        <v>12651</v>
      </c>
      <c r="H4493" s="128" t="s">
        <v>12652</v>
      </c>
      <c r="I4493" s="128" t="s">
        <v>1588</v>
      </c>
      <c r="J4493" s="129" t="s">
        <v>12654</v>
      </c>
      <c r="K4493" s="130" t="s">
        <v>4493</v>
      </c>
      <c r="L4493" s="128" t="s">
        <v>4494</v>
      </c>
      <c r="M4493" s="145"/>
    </row>
    <row r="4494">
      <c r="A4494" s="119">
        <v>3162.0</v>
      </c>
      <c r="B4494" s="120" t="s">
        <v>1685</v>
      </c>
      <c r="C4494" s="120" t="s">
        <v>454</v>
      </c>
      <c r="D4494" s="120"/>
      <c r="E4494" s="120" t="s">
        <v>1619</v>
      </c>
      <c r="F4494" s="121"/>
      <c r="G4494" s="121" t="s">
        <v>12655</v>
      </c>
      <c r="H4494" s="121" t="s">
        <v>12656</v>
      </c>
      <c r="I4494" s="121" t="s">
        <v>1588</v>
      </c>
      <c r="J4494" s="122" t="s">
        <v>12657</v>
      </c>
      <c r="K4494" s="123" t="s">
        <v>8508</v>
      </c>
      <c r="L4494" s="121" t="s">
        <v>12629</v>
      </c>
      <c r="M4494" s="147"/>
    </row>
    <row r="4495">
      <c r="A4495" s="126">
        <v>3199.0</v>
      </c>
      <c r="B4495" s="127" t="s">
        <v>1711</v>
      </c>
      <c r="C4495" s="127" t="s">
        <v>454</v>
      </c>
      <c r="D4495" s="127"/>
      <c r="E4495" s="127" t="s">
        <v>1619</v>
      </c>
      <c r="F4495" s="128"/>
      <c r="G4495" s="128" t="s">
        <v>12655</v>
      </c>
      <c r="H4495" s="128" t="s">
        <v>12656</v>
      </c>
      <c r="I4495" s="128" t="s">
        <v>1588</v>
      </c>
      <c r="J4495" s="129" t="s">
        <v>12658</v>
      </c>
      <c r="K4495" s="130" t="s">
        <v>4493</v>
      </c>
      <c r="L4495" s="128" t="s">
        <v>4494</v>
      </c>
      <c r="M4495" s="145"/>
    </row>
    <row r="4496">
      <c r="A4496" s="119">
        <v>3163.0</v>
      </c>
      <c r="B4496" s="120" t="s">
        <v>1685</v>
      </c>
      <c r="C4496" s="120" t="s">
        <v>454</v>
      </c>
      <c r="D4496" s="120"/>
      <c r="E4496" s="120" t="s">
        <v>1619</v>
      </c>
      <c r="F4496" s="121"/>
      <c r="G4496" s="121" t="s">
        <v>12659</v>
      </c>
      <c r="H4496" s="121" t="s">
        <v>12660</v>
      </c>
      <c r="I4496" s="121" t="s">
        <v>1588</v>
      </c>
      <c r="J4496" s="122" t="s">
        <v>12661</v>
      </c>
      <c r="K4496" s="123" t="s">
        <v>8508</v>
      </c>
      <c r="L4496" s="121" t="s">
        <v>12629</v>
      </c>
      <c r="M4496" s="147"/>
    </row>
    <row r="4497">
      <c r="A4497" s="126">
        <v>3200.0</v>
      </c>
      <c r="B4497" s="127" t="s">
        <v>1711</v>
      </c>
      <c r="C4497" s="127" t="s">
        <v>454</v>
      </c>
      <c r="D4497" s="127"/>
      <c r="E4497" s="127" t="s">
        <v>1619</v>
      </c>
      <c r="F4497" s="128"/>
      <c r="G4497" s="128" t="s">
        <v>12659</v>
      </c>
      <c r="H4497" s="128" t="s">
        <v>12660</v>
      </c>
      <c r="I4497" s="128" t="s">
        <v>1588</v>
      </c>
      <c r="J4497" s="129" t="s">
        <v>12662</v>
      </c>
      <c r="K4497" s="130" t="s">
        <v>4493</v>
      </c>
      <c r="L4497" s="128" t="s">
        <v>4494</v>
      </c>
      <c r="M4497" s="145"/>
    </row>
    <row r="4498">
      <c r="A4498" s="119">
        <v>3164.0</v>
      </c>
      <c r="B4498" s="120" t="s">
        <v>1685</v>
      </c>
      <c r="C4498" s="120" t="s">
        <v>454</v>
      </c>
      <c r="D4498" s="120"/>
      <c r="E4498" s="120" t="s">
        <v>1619</v>
      </c>
      <c r="F4498" s="121"/>
      <c r="G4498" s="121" t="s">
        <v>12663</v>
      </c>
      <c r="H4498" s="121" t="s">
        <v>12664</v>
      </c>
      <c r="I4498" s="121" t="s">
        <v>1588</v>
      </c>
      <c r="J4498" s="122" t="s">
        <v>12665</v>
      </c>
      <c r="K4498" s="123" t="s">
        <v>8508</v>
      </c>
      <c r="L4498" s="121" t="s">
        <v>12629</v>
      </c>
      <c r="M4498" s="147"/>
    </row>
    <row r="4499">
      <c r="A4499" s="126">
        <v>3201.0</v>
      </c>
      <c r="B4499" s="127" t="s">
        <v>1711</v>
      </c>
      <c r="C4499" s="127" t="s">
        <v>454</v>
      </c>
      <c r="D4499" s="127"/>
      <c r="E4499" s="127" t="s">
        <v>1619</v>
      </c>
      <c r="F4499" s="128"/>
      <c r="G4499" s="128" t="s">
        <v>12663</v>
      </c>
      <c r="H4499" s="128" t="s">
        <v>12664</v>
      </c>
      <c r="I4499" s="128" t="s">
        <v>1588</v>
      </c>
      <c r="J4499" s="129" t="s">
        <v>12666</v>
      </c>
      <c r="K4499" s="130" t="s">
        <v>4493</v>
      </c>
      <c r="L4499" s="128" t="s">
        <v>4494</v>
      </c>
      <c r="M4499" s="145"/>
    </row>
    <row r="4500">
      <c r="A4500" s="119">
        <v>3151.0</v>
      </c>
      <c r="B4500" s="120" t="s">
        <v>1685</v>
      </c>
      <c r="C4500" s="120" t="s">
        <v>454</v>
      </c>
      <c r="D4500" s="120"/>
      <c r="E4500" s="120" t="s">
        <v>1619</v>
      </c>
      <c r="F4500" s="121"/>
      <c r="G4500" s="121" t="s">
        <v>12621</v>
      </c>
      <c r="H4500" s="121" t="s">
        <v>12667</v>
      </c>
      <c r="I4500" s="121" t="s">
        <v>1588</v>
      </c>
      <c r="J4500" s="122" t="s">
        <v>12668</v>
      </c>
      <c r="K4500" s="123" t="s">
        <v>8508</v>
      </c>
      <c r="L4500" s="121" t="s">
        <v>12629</v>
      </c>
      <c r="M4500" s="147"/>
    </row>
    <row r="4501">
      <c r="A4501" s="126">
        <v>3188.0</v>
      </c>
      <c r="B4501" s="127" t="s">
        <v>1711</v>
      </c>
      <c r="C4501" s="127" t="s">
        <v>454</v>
      </c>
      <c r="D4501" s="127"/>
      <c r="E4501" s="127" t="s">
        <v>1619</v>
      </c>
      <c r="F4501" s="128"/>
      <c r="G4501" s="128" t="s">
        <v>12621</v>
      </c>
      <c r="H4501" s="128" t="s">
        <v>12667</v>
      </c>
      <c r="I4501" s="128" t="s">
        <v>1588</v>
      </c>
      <c r="J4501" s="129" t="s">
        <v>12669</v>
      </c>
      <c r="K4501" s="130" t="s">
        <v>4493</v>
      </c>
      <c r="L4501" s="128" t="s">
        <v>4494</v>
      </c>
      <c r="M4501" s="145"/>
    </row>
    <row r="4502">
      <c r="A4502" s="119">
        <v>3178.0</v>
      </c>
      <c r="B4502" s="120" t="s">
        <v>1685</v>
      </c>
      <c r="C4502" s="120" t="s">
        <v>454</v>
      </c>
      <c r="D4502" s="120"/>
      <c r="E4502" s="120" t="s">
        <v>1619</v>
      </c>
      <c r="F4502" s="121"/>
      <c r="G4502" s="121" t="s">
        <v>12621</v>
      </c>
      <c r="H4502" s="121" t="s">
        <v>12670</v>
      </c>
      <c r="I4502" s="121" t="s">
        <v>1588</v>
      </c>
      <c r="J4502" s="122" t="s">
        <v>12671</v>
      </c>
      <c r="K4502" s="123" t="s">
        <v>4490</v>
      </c>
      <c r="L4502" s="121" t="s">
        <v>4491</v>
      </c>
      <c r="M4502" s="147"/>
    </row>
    <row r="4503">
      <c r="A4503" s="126">
        <v>3210.0</v>
      </c>
      <c r="B4503" s="127" t="s">
        <v>1711</v>
      </c>
      <c r="C4503" s="127" t="s">
        <v>454</v>
      </c>
      <c r="D4503" s="127"/>
      <c r="E4503" s="127" t="s">
        <v>1619</v>
      </c>
      <c r="F4503" s="128"/>
      <c r="G4503" s="128" t="s">
        <v>12672</v>
      </c>
      <c r="H4503" s="128" t="s">
        <v>12670</v>
      </c>
      <c r="I4503" s="128" t="s">
        <v>1588</v>
      </c>
      <c r="J4503" s="129" t="s">
        <v>12673</v>
      </c>
      <c r="K4503" s="130" t="s">
        <v>4496</v>
      </c>
      <c r="L4503" s="128" t="s">
        <v>4497</v>
      </c>
      <c r="M4503" s="145"/>
    </row>
    <row r="4504">
      <c r="A4504" s="119">
        <v>3165.0</v>
      </c>
      <c r="B4504" s="120" t="s">
        <v>1685</v>
      </c>
      <c r="C4504" s="120" t="s">
        <v>454</v>
      </c>
      <c r="D4504" s="120"/>
      <c r="E4504" s="120" t="s">
        <v>1619</v>
      </c>
      <c r="F4504" s="121"/>
      <c r="G4504" s="121" t="s">
        <v>12674</v>
      </c>
      <c r="H4504" s="121" t="s">
        <v>12675</v>
      </c>
      <c r="I4504" s="121" t="s">
        <v>1588</v>
      </c>
      <c r="J4504" s="122" t="s">
        <v>12676</v>
      </c>
      <c r="K4504" s="123" t="s">
        <v>8508</v>
      </c>
      <c r="L4504" s="121" t="s">
        <v>12629</v>
      </c>
      <c r="M4504" s="147"/>
    </row>
    <row r="4505">
      <c r="A4505" s="126">
        <v>3202.0</v>
      </c>
      <c r="B4505" s="127" t="s">
        <v>1711</v>
      </c>
      <c r="C4505" s="127" t="s">
        <v>454</v>
      </c>
      <c r="D4505" s="127"/>
      <c r="E4505" s="127" t="s">
        <v>1619</v>
      </c>
      <c r="F4505" s="128"/>
      <c r="G4505" s="128" t="s">
        <v>12674</v>
      </c>
      <c r="H4505" s="128" t="s">
        <v>12675</v>
      </c>
      <c r="I4505" s="128" t="s">
        <v>1588</v>
      </c>
      <c r="J4505" s="129" t="s">
        <v>12677</v>
      </c>
      <c r="K4505" s="130" t="s">
        <v>4493</v>
      </c>
      <c r="L4505" s="128" t="s">
        <v>4494</v>
      </c>
      <c r="M4505" s="145"/>
    </row>
    <row r="4506">
      <c r="A4506" s="119">
        <v>3147.0</v>
      </c>
      <c r="B4506" s="120" t="s">
        <v>1685</v>
      </c>
      <c r="C4506" s="120" t="s">
        <v>454</v>
      </c>
      <c r="D4506" s="120"/>
      <c r="E4506" s="120" t="s">
        <v>1619</v>
      </c>
      <c r="F4506" s="121"/>
      <c r="G4506" s="121" t="s">
        <v>12678</v>
      </c>
      <c r="H4506" s="121" t="s">
        <v>12679</v>
      </c>
      <c r="I4506" s="121" t="s">
        <v>1588</v>
      </c>
      <c r="J4506" s="122" t="s">
        <v>12680</v>
      </c>
      <c r="K4506" s="123" t="s">
        <v>8508</v>
      </c>
      <c r="L4506" s="121" t="s">
        <v>12629</v>
      </c>
      <c r="M4506" s="147"/>
    </row>
    <row r="4507">
      <c r="A4507" s="126">
        <v>3203.0</v>
      </c>
      <c r="B4507" s="127" t="s">
        <v>1711</v>
      </c>
      <c r="C4507" s="127" t="s">
        <v>454</v>
      </c>
      <c r="D4507" s="127"/>
      <c r="E4507" s="127" t="s">
        <v>1619</v>
      </c>
      <c r="F4507" s="128"/>
      <c r="G4507" s="128" t="s">
        <v>12678</v>
      </c>
      <c r="H4507" s="128" t="s">
        <v>12679</v>
      </c>
      <c r="I4507" s="128" t="s">
        <v>1588</v>
      </c>
      <c r="J4507" s="129" t="s">
        <v>12681</v>
      </c>
      <c r="K4507" s="130" t="s">
        <v>4493</v>
      </c>
      <c r="L4507" s="128" t="s">
        <v>4494</v>
      </c>
      <c r="M4507" s="145"/>
    </row>
    <row r="4508">
      <c r="A4508" s="119">
        <v>3148.0</v>
      </c>
      <c r="B4508" s="120" t="s">
        <v>1685</v>
      </c>
      <c r="C4508" s="120" t="s">
        <v>454</v>
      </c>
      <c r="D4508" s="120"/>
      <c r="E4508" s="120" t="s">
        <v>1619</v>
      </c>
      <c r="F4508" s="121"/>
      <c r="G4508" s="121" t="s">
        <v>12682</v>
      </c>
      <c r="H4508" s="121" t="s">
        <v>12683</v>
      </c>
      <c r="I4508" s="121" t="s">
        <v>1588</v>
      </c>
      <c r="J4508" s="122" t="s">
        <v>12684</v>
      </c>
      <c r="K4508" s="123" t="s">
        <v>8508</v>
      </c>
      <c r="L4508" s="121" t="s">
        <v>12629</v>
      </c>
      <c r="M4508" s="147"/>
    </row>
    <row r="4509">
      <c r="A4509" s="126">
        <v>3204.0</v>
      </c>
      <c r="B4509" s="127" t="s">
        <v>1711</v>
      </c>
      <c r="C4509" s="127" t="s">
        <v>454</v>
      </c>
      <c r="D4509" s="127"/>
      <c r="E4509" s="127" t="s">
        <v>1619</v>
      </c>
      <c r="F4509" s="128"/>
      <c r="G4509" s="128" t="s">
        <v>12682</v>
      </c>
      <c r="H4509" s="128" t="s">
        <v>12683</v>
      </c>
      <c r="I4509" s="128" t="s">
        <v>1588</v>
      </c>
      <c r="J4509" s="129" t="s">
        <v>12685</v>
      </c>
      <c r="K4509" s="130" t="s">
        <v>4493</v>
      </c>
      <c r="L4509" s="128" t="s">
        <v>4494</v>
      </c>
      <c r="M4509" s="145"/>
    </row>
    <row r="4510">
      <c r="A4510" s="119">
        <v>3149.0</v>
      </c>
      <c r="B4510" s="120" t="s">
        <v>1685</v>
      </c>
      <c r="C4510" s="120" t="s">
        <v>454</v>
      </c>
      <c r="D4510" s="120"/>
      <c r="E4510" s="120" t="s">
        <v>1619</v>
      </c>
      <c r="F4510" s="121"/>
      <c r="G4510" s="121" t="s">
        <v>12686</v>
      </c>
      <c r="H4510" s="121" t="s">
        <v>12687</v>
      </c>
      <c r="I4510" s="121" t="s">
        <v>1588</v>
      </c>
      <c r="J4510" s="122" t="s">
        <v>12688</v>
      </c>
      <c r="K4510" s="123" t="s">
        <v>8508</v>
      </c>
      <c r="L4510" s="121" t="s">
        <v>12629</v>
      </c>
      <c r="M4510" s="147"/>
    </row>
    <row r="4511">
      <c r="A4511" s="126">
        <v>3205.0</v>
      </c>
      <c r="B4511" s="127" t="s">
        <v>1711</v>
      </c>
      <c r="C4511" s="127" t="s">
        <v>454</v>
      </c>
      <c r="D4511" s="127"/>
      <c r="E4511" s="127" t="s">
        <v>1619</v>
      </c>
      <c r="F4511" s="128"/>
      <c r="G4511" s="128" t="s">
        <v>12686</v>
      </c>
      <c r="H4511" s="128" t="s">
        <v>12687</v>
      </c>
      <c r="I4511" s="128" t="s">
        <v>1588</v>
      </c>
      <c r="J4511" s="129" t="s">
        <v>12689</v>
      </c>
      <c r="K4511" s="130" t="s">
        <v>4493</v>
      </c>
      <c r="L4511" s="128" t="s">
        <v>4494</v>
      </c>
      <c r="M4511" s="145"/>
    </row>
    <row r="4512">
      <c r="A4512" s="119">
        <v>3166.0</v>
      </c>
      <c r="B4512" s="120" t="s">
        <v>1685</v>
      </c>
      <c r="C4512" s="120" t="s">
        <v>454</v>
      </c>
      <c r="D4512" s="120"/>
      <c r="E4512" s="120" t="s">
        <v>1619</v>
      </c>
      <c r="F4512" s="121"/>
      <c r="G4512" s="121" t="s">
        <v>12690</v>
      </c>
      <c r="H4512" s="121" t="s">
        <v>12691</v>
      </c>
      <c r="I4512" s="121" t="s">
        <v>1588</v>
      </c>
      <c r="J4512" s="122" t="s">
        <v>12692</v>
      </c>
      <c r="K4512" s="123" t="s">
        <v>8508</v>
      </c>
      <c r="L4512" s="121" t="s">
        <v>12629</v>
      </c>
      <c r="M4512" s="147"/>
    </row>
    <row r="4513">
      <c r="A4513" s="126">
        <v>3206.0</v>
      </c>
      <c r="B4513" s="127" t="s">
        <v>1711</v>
      </c>
      <c r="C4513" s="127" t="s">
        <v>454</v>
      </c>
      <c r="D4513" s="127"/>
      <c r="E4513" s="127" t="s">
        <v>1619</v>
      </c>
      <c r="F4513" s="128"/>
      <c r="G4513" s="128" t="s">
        <v>12690</v>
      </c>
      <c r="H4513" s="128" t="s">
        <v>12691</v>
      </c>
      <c r="I4513" s="128" t="s">
        <v>1588</v>
      </c>
      <c r="J4513" s="129" t="s">
        <v>12693</v>
      </c>
      <c r="K4513" s="130" t="s">
        <v>4493</v>
      </c>
      <c r="L4513" s="128" t="s">
        <v>4494</v>
      </c>
      <c r="M4513" s="145"/>
    </row>
    <row r="4514">
      <c r="A4514" s="119">
        <v>3167.0</v>
      </c>
      <c r="B4514" s="120" t="s">
        <v>1685</v>
      </c>
      <c r="C4514" s="120" t="s">
        <v>454</v>
      </c>
      <c r="D4514" s="120"/>
      <c r="E4514" s="120" t="s">
        <v>1619</v>
      </c>
      <c r="F4514" s="121"/>
      <c r="G4514" s="121" t="s">
        <v>12694</v>
      </c>
      <c r="H4514" s="121" t="s">
        <v>12695</v>
      </c>
      <c r="I4514" s="121" t="s">
        <v>1588</v>
      </c>
      <c r="J4514" s="122" t="s">
        <v>12696</v>
      </c>
      <c r="K4514" s="123" t="s">
        <v>8508</v>
      </c>
      <c r="L4514" s="121" t="s">
        <v>12629</v>
      </c>
      <c r="M4514" s="147"/>
    </row>
    <row r="4515">
      <c r="A4515" s="126">
        <v>3207.0</v>
      </c>
      <c r="B4515" s="127" t="s">
        <v>1711</v>
      </c>
      <c r="C4515" s="127" t="s">
        <v>454</v>
      </c>
      <c r="D4515" s="127"/>
      <c r="E4515" s="127" t="s">
        <v>1619</v>
      </c>
      <c r="F4515" s="128"/>
      <c r="G4515" s="128" t="s">
        <v>12694</v>
      </c>
      <c r="H4515" s="128" t="s">
        <v>12695</v>
      </c>
      <c r="I4515" s="128" t="s">
        <v>1588</v>
      </c>
      <c r="J4515" s="129" t="s">
        <v>12697</v>
      </c>
      <c r="K4515" s="130" t="s">
        <v>4493</v>
      </c>
      <c r="L4515" s="128" t="s">
        <v>4494</v>
      </c>
      <c r="M4515" s="145"/>
    </row>
    <row r="4516">
      <c r="A4516" s="126">
        <v>3186.0</v>
      </c>
      <c r="B4516" s="127" t="s">
        <v>1711</v>
      </c>
      <c r="C4516" s="127" t="s">
        <v>454</v>
      </c>
      <c r="D4516" s="127"/>
      <c r="E4516" s="127" t="s">
        <v>1619</v>
      </c>
      <c r="F4516" s="128"/>
      <c r="G4516" s="128" t="s">
        <v>12698</v>
      </c>
      <c r="H4516" s="128" t="s">
        <v>12699</v>
      </c>
      <c r="I4516" s="128" t="s">
        <v>1588</v>
      </c>
      <c r="J4516" s="129" t="s">
        <v>12700</v>
      </c>
      <c r="K4516" s="130" t="s">
        <v>8508</v>
      </c>
      <c r="L4516" s="128" t="s">
        <v>12629</v>
      </c>
      <c r="M4516" s="145"/>
    </row>
    <row r="4517">
      <c r="A4517" s="126">
        <v>3208.0</v>
      </c>
      <c r="B4517" s="127" t="s">
        <v>1711</v>
      </c>
      <c r="C4517" s="127" t="s">
        <v>454</v>
      </c>
      <c r="D4517" s="127"/>
      <c r="E4517" s="127" t="s">
        <v>1619</v>
      </c>
      <c r="F4517" s="128"/>
      <c r="G4517" s="128" t="s">
        <v>12698</v>
      </c>
      <c r="H4517" s="128" t="s">
        <v>12699</v>
      </c>
      <c r="I4517" s="128" t="s">
        <v>1588</v>
      </c>
      <c r="J4517" s="129" t="s">
        <v>12701</v>
      </c>
      <c r="K4517" s="130" t="s">
        <v>4493</v>
      </c>
      <c r="L4517" s="128" t="s">
        <v>4494</v>
      </c>
      <c r="M4517" s="145"/>
    </row>
    <row r="4518">
      <c r="A4518" s="119">
        <v>3152.0</v>
      </c>
      <c r="B4518" s="120" t="s">
        <v>1685</v>
      </c>
      <c r="C4518" s="120" t="s">
        <v>454</v>
      </c>
      <c r="D4518" s="120"/>
      <c r="E4518" s="120" t="s">
        <v>1619</v>
      </c>
      <c r="F4518" s="121"/>
      <c r="G4518" s="121" t="s">
        <v>12624</v>
      </c>
      <c r="H4518" s="121" t="s">
        <v>12702</v>
      </c>
      <c r="I4518" s="121" t="s">
        <v>1588</v>
      </c>
      <c r="J4518" s="122" t="s">
        <v>12703</v>
      </c>
      <c r="K4518" s="123" t="s">
        <v>8508</v>
      </c>
      <c r="L4518" s="121" t="s">
        <v>12629</v>
      </c>
      <c r="M4518" s="147"/>
    </row>
    <row r="4519">
      <c r="A4519" s="126">
        <v>3189.0</v>
      </c>
      <c r="B4519" s="127" t="s">
        <v>1711</v>
      </c>
      <c r="C4519" s="127" t="s">
        <v>454</v>
      </c>
      <c r="D4519" s="127"/>
      <c r="E4519" s="127" t="s">
        <v>1619</v>
      </c>
      <c r="F4519" s="128"/>
      <c r="G4519" s="128" t="s">
        <v>12624</v>
      </c>
      <c r="H4519" s="128" t="s">
        <v>12702</v>
      </c>
      <c r="I4519" s="128" t="s">
        <v>1588</v>
      </c>
      <c r="J4519" s="129" t="s">
        <v>12704</v>
      </c>
      <c r="K4519" s="130" t="s">
        <v>4493</v>
      </c>
      <c r="L4519" s="128" t="s">
        <v>4494</v>
      </c>
      <c r="M4519" s="145"/>
    </row>
    <row r="4520">
      <c r="A4520" s="119">
        <v>3179.0</v>
      </c>
      <c r="B4520" s="120" t="s">
        <v>1685</v>
      </c>
      <c r="C4520" s="120" t="s">
        <v>454</v>
      </c>
      <c r="D4520" s="120"/>
      <c r="E4520" s="120" t="s">
        <v>1619</v>
      </c>
      <c r="F4520" s="121"/>
      <c r="G4520" s="121" t="s">
        <v>12624</v>
      </c>
      <c r="H4520" s="121" t="s">
        <v>12705</v>
      </c>
      <c r="I4520" s="121" t="s">
        <v>1588</v>
      </c>
      <c r="J4520" s="122" t="s">
        <v>12706</v>
      </c>
      <c r="K4520" s="123" t="s">
        <v>4490</v>
      </c>
      <c r="L4520" s="121" t="s">
        <v>4491</v>
      </c>
      <c r="M4520" s="147"/>
    </row>
    <row r="4521">
      <c r="A4521" s="126">
        <v>3211.0</v>
      </c>
      <c r="B4521" s="127" t="s">
        <v>1711</v>
      </c>
      <c r="C4521" s="127" t="s">
        <v>454</v>
      </c>
      <c r="D4521" s="127"/>
      <c r="E4521" s="127" t="s">
        <v>1619</v>
      </c>
      <c r="F4521" s="128"/>
      <c r="G4521" s="128" t="s">
        <v>12707</v>
      </c>
      <c r="H4521" s="128" t="s">
        <v>12705</v>
      </c>
      <c r="I4521" s="128" t="s">
        <v>1588</v>
      </c>
      <c r="J4521" s="129" t="s">
        <v>12708</v>
      </c>
      <c r="K4521" s="130" t="s">
        <v>4496</v>
      </c>
      <c r="L4521" s="128" t="s">
        <v>4497</v>
      </c>
      <c r="M4521" s="145"/>
    </row>
    <row r="4522">
      <c r="A4522" s="119">
        <v>3153.0</v>
      </c>
      <c r="B4522" s="120" t="s">
        <v>1685</v>
      </c>
      <c r="C4522" s="120" t="s">
        <v>454</v>
      </c>
      <c r="D4522" s="120"/>
      <c r="E4522" s="120" t="s">
        <v>1619</v>
      </c>
      <c r="F4522" s="121"/>
      <c r="G4522" s="121" t="s">
        <v>12709</v>
      </c>
      <c r="H4522" s="121" t="s">
        <v>12710</v>
      </c>
      <c r="I4522" s="121" t="s">
        <v>1588</v>
      </c>
      <c r="J4522" s="122" t="s">
        <v>12711</v>
      </c>
      <c r="K4522" s="123" t="s">
        <v>8508</v>
      </c>
      <c r="L4522" s="121" t="s">
        <v>12629</v>
      </c>
      <c r="M4522" s="147"/>
    </row>
    <row r="4523">
      <c r="A4523" s="126">
        <v>3190.0</v>
      </c>
      <c r="B4523" s="127" t="s">
        <v>1711</v>
      </c>
      <c r="C4523" s="127" t="s">
        <v>454</v>
      </c>
      <c r="D4523" s="127"/>
      <c r="E4523" s="127" t="s">
        <v>1619</v>
      </c>
      <c r="F4523" s="128"/>
      <c r="G4523" s="128" t="s">
        <v>12709</v>
      </c>
      <c r="H4523" s="128" t="s">
        <v>12710</v>
      </c>
      <c r="I4523" s="128" t="s">
        <v>1588</v>
      </c>
      <c r="J4523" s="129" t="s">
        <v>12712</v>
      </c>
      <c r="K4523" s="130" t="s">
        <v>4493</v>
      </c>
      <c r="L4523" s="128" t="s">
        <v>4494</v>
      </c>
      <c r="M4523" s="145"/>
    </row>
    <row r="4524">
      <c r="A4524" s="119">
        <v>3180.0</v>
      </c>
      <c r="B4524" s="120" t="s">
        <v>1685</v>
      </c>
      <c r="C4524" s="120" t="s">
        <v>454</v>
      </c>
      <c r="D4524" s="120"/>
      <c r="E4524" s="120" t="s">
        <v>1619</v>
      </c>
      <c r="F4524" s="121"/>
      <c r="G4524" s="121" t="s">
        <v>12709</v>
      </c>
      <c r="H4524" s="121" t="s">
        <v>12713</v>
      </c>
      <c r="I4524" s="121" t="s">
        <v>1588</v>
      </c>
      <c r="J4524" s="122" t="s">
        <v>12714</v>
      </c>
      <c r="K4524" s="123" t="s">
        <v>4490</v>
      </c>
      <c r="L4524" s="121" t="s">
        <v>4491</v>
      </c>
      <c r="M4524" s="147"/>
    </row>
    <row r="4525">
      <c r="A4525" s="126">
        <v>3212.0</v>
      </c>
      <c r="B4525" s="127" t="s">
        <v>1711</v>
      </c>
      <c r="C4525" s="127" t="s">
        <v>454</v>
      </c>
      <c r="D4525" s="127"/>
      <c r="E4525" s="127" t="s">
        <v>1619</v>
      </c>
      <c r="F4525" s="128"/>
      <c r="G4525" s="128" t="s">
        <v>12715</v>
      </c>
      <c r="H4525" s="128" t="s">
        <v>12713</v>
      </c>
      <c r="I4525" s="128" t="s">
        <v>1588</v>
      </c>
      <c r="J4525" s="129" t="s">
        <v>12716</v>
      </c>
      <c r="K4525" s="130" t="s">
        <v>4496</v>
      </c>
      <c r="L4525" s="128" t="s">
        <v>4497</v>
      </c>
      <c r="M4525" s="145"/>
    </row>
    <row r="4526">
      <c r="A4526" s="119">
        <v>3181.0</v>
      </c>
      <c r="B4526" s="120" t="s">
        <v>1685</v>
      </c>
      <c r="C4526" s="120" t="s">
        <v>454</v>
      </c>
      <c r="D4526" s="120"/>
      <c r="E4526" s="120" t="s">
        <v>1619</v>
      </c>
      <c r="F4526" s="121"/>
      <c r="G4526" s="121" t="s">
        <v>12717</v>
      </c>
      <c r="H4526" s="121" t="s">
        <v>12718</v>
      </c>
      <c r="I4526" s="121" t="s">
        <v>1588</v>
      </c>
      <c r="J4526" s="122" t="s">
        <v>12719</v>
      </c>
      <c r="K4526" s="123" t="s">
        <v>4490</v>
      </c>
      <c r="L4526" s="121" t="s">
        <v>4491</v>
      </c>
      <c r="M4526" s="147"/>
    </row>
    <row r="4527">
      <c r="A4527" s="119">
        <v>3154.0</v>
      </c>
      <c r="B4527" s="120" t="s">
        <v>1685</v>
      </c>
      <c r="C4527" s="120" t="s">
        <v>454</v>
      </c>
      <c r="D4527" s="120"/>
      <c r="E4527" s="120" t="s">
        <v>1619</v>
      </c>
      <c r="F4527" s="121"/>
      <c r="G4527" s="121" t="s">
        <v>12720</v>
      </c>
      <c r="H4527" s="121" t="s">
        <v>12721</v>
      </c>
      <c r="I4527" s="121" t="s">
        <v>1588</v>
      </c>
      <c r="J4527" s="122" t="s">
        <v>12722</v>
      </c>
      <c r="K4527" s="123" t="s">
        <v>8508</v>
      </c>
      <c r="L4527" s="121" t="s">
        <v>12629</v>
      </c>
      <c r="M4527" s="147"/>
    </row>
    <row r="4528">
      <c r="A4528" s="126">
        <v>3191.0</v>
      </c>
      <c r="B4528" s="127" t="s">
        <v>1711</v>
      </c>
      <c r="C4528" s="127" t="s">
        <v>454</v>
      </c>
      <c r="D4528" s="127"/>
      <c r="E4528" s="127" t="s">
        <v>1619</v>
      </c>
      <c r="F4528" s="128"/>
      <c r="G4528" s="128" t="s">
        <v>12720</v>
      </c>
      <c r="H4528" s="128" t="s">
        <v>12721</v>
      </c>
      <c r="I4528" s="128" t="s">
        <v>1588</v>
      </c>
      <c r="J4528" s="129" t="s">
        <v>12723</v>
      </c>
      <c r="K4528" s="130" t="s">
        <v>4493</v>
      </c>
      <c r="L4528" s="128" t="s">
        <v>4494</v>
      </c>
      <c r="M4528" s="145"/>
    </row>
    <row r="4529">
      <c r="A4529" s="119">
        <v>3182.0</v>
      </c>
      <c r="B4529" s="120" t="s">
        <v>1685</v>
      </c>
      <c r="C4529" s="120" t="s">
        <v>454</v>
      </c>
      <c r="D4529" s="120"/>
      <c r="E4529" s="120" t="s">
        <v>1619</v>
      </c>
      <c r="F4529" s="121"/>
      <c r="G4529" s="121" t="s">
        <v>12720</v>
      </c>
      <c r="H4529" s="121" t="s">
        <v>12724</v>
      </c>
      <c r="I4529" s="121" t="s">
        <v>1588</v>
      </c>
      <c r="J4529" s="122" t="s">
        <v>12725</v>
      </c>
      <c r="K4529" s="123" t="s">
        <v>4490</v>
      </c>
      <c r="L4529" s="121" t="s">
        <v>4491</v>
      </c>
      <c r="M4529" s="147"/>
    </row>
    <row r="4530">
      <c r="A4530" s="119">
        <v>3183.0</v>
      </c>
      <c r="B4530" s="120" t="s">
        <v>1685</v>
      </c>
      <c r="C4530" s="120" t="s">
        <v>454</v>
      </c>
      <c r="D4530" s="120"/>
      <c r="E4530" s="120" t="s">
        <v>1619</v>
      </c>
      <c r="F4530" s="121"/>
      <c r="G4530" s="121" t="s">
        <v>12726</v>
      </c>
      <c r="H4530" s="121" t="s">
        <v>12727</v>
      </c>
      <c r="I4530" s="121" t="s">
        <v>1588</v>
      </c>
      <c r="J4530" s="122" t="s">
        <v>12728</v>
      </c>
      <c r="K4530" s="123" t="s">
        <v>4490</v>
      </c>
      <c r="L4530" s="121" t="s">
        <v>4491</v>
      </c>
      <c r="M4530" s="147"/>
    </row>
    <row r="4531">
      <c r="A4531" s="119">
        <v>3155.0</v>
      </c>
      <c r="B4531" s="120" t="s">
        <v>1685</v>
      </c>
      <c r="C4531" s="120" t="s">
        <v>454</v>
      </c>
      <c r="D4531" s="120"/>
      <c r="E4531" s="120" t="s">
        <v>1619</v>
      </c>
      <c r="F4531" s="121"/>
      <c r="G4531" s="121" t="s">
        <v>12729</v>
      </c>
      <c r="H4531" s="121" t="s">
        <v>12730</v>
      </c>
      <c r="I4531" s="121" t="s">
        <v>1588</v>
      </c>
      <c r="J4531" s="122" t="s">
        <v>12731</v>
      </c>
      <c r="K4531" s="123" t="s">
        <v>8508</v>
      </c>
      <c r="L4531" s="121" t="s">
        <v>12629</v>
      </c>
      <c r="M4531" s="147"/>
    </row>
    <row r="4532">
      <c r="A4532" s="126">
        <v>3192.0</v>
      </c>
      <c r="B4532" s="127" t="s">
        <v>1711</v>
      </c>
      <c r="C4532" s="127" t="s">
        <v>454</v>
      </c>
      <c r="D4532" s="127"/>
      <c r="E4532" s="127" t="s">
        <v>1619</v>
      </c>
      <c r="F4532" s="128"/>
      <c r="G4532" s="128" t="s">
        <v>12729</v>
      </c>
      <c r="H4532" s="128" t="s">
        <v>12730</v>
      </c>
      <c r="I4532" s="128" t="s">
        <v>1588</v>
      </c>
      <c r="J4532" s="129" t="s">
        <v>12732</v>
      </c>
      <c r="K4532" s="130" t="s">
        <v>4493</v>
      </c>
      <c r="L4532" s="128" t="s">
        <v>4494</v>
      </c>
      <c r="M4532" s="145"/>
    </row>
    <row r="4533">
      <c r="A4533" s="119">
        <v>3184.0</v>
      </c>
      <c r="B4533" s="120" t="s">
        <v>1685</v>
      </c>
      <c r="C4533" s="120" t="s">
        <v>454</v>
      </c>
      <c r="D4533" s="120"/>
      <c r="E4533" s="120" t="s">
        <v>1619</v>
      </c>
      <c r="F4533" s="121"/>
      <c r="G4533" s="121" t="s">
        <v>12729</v>
      </c>
      <c r="H4533" s="121" t="s">
        <v>12733</v>
      </c>
      <c r="I4533" s="121" t="s">
        <v>1588</v>
      </c>
      <c r="J4533" s="122" t="s">
        <v>12734</v>
      </c>
      <c r="K4533" s="123" t="s">
        <v>4490</v>
      </c>
      <c r="L4533" s="121" t="s">
        <v>4491</v>
      </c>
      <c r="M4533" s="147"/>
    </row>
    <row r="4534">
      <c r="A4534" s="119">
        <v>3156.0</v>
      </c>
      <c r="B4534" s="120" t="s">
        <v>1685</v>
      </c>
      <c r="C4534" s="120" t="s">
        <v>454</v>
      </c>
      <c r="D4534" s="120"/>
      <c r="E4534" s="120" t="s">
        <v>1619</v>
      </c>
      <c r="F4534" s="121"/>
      <c r="G4534" s="121" t="s">
        <v>12735</v>
      </c>
      <c r="H4534" s="121" t="s">
        <v>12736</v>
      </c>
      <c r="I4534" s="121" t="s">
        <v>1588</v>
      </c>
      <c r="J4534" s="122" t="s">
        <v>12737</v>
      </c>
      <c r="K4534" s="123" t="s">
        <v>8508</v>
      </c>
      <c r="L4534" s="121" t="s">
        <v>12629</v>
      </c>
      <c r="M4534" s="147"/>
    </row>
    <row r="4535">
      <c r="A4535" s="126">
        <v>3193.0</v>
      </c>
      <c r="B4535" s="127" t="s">
        <v>1711</v>
      </c>
      <c r="C4535" s="127" t="s">
        <v>454</v>
      </c>
      <c r="D4535" s="127"/>
      <c r="E4535" s="127" t="s">
        <v>1619</v>
      </c>
      <c r="F4535" s="128"/>
      <c r="G4535" s="128" t="s">
        <v>12735</v>
      </c>
      <c r="H4535" s="128" t="s">
        <v>12736</v>
      </c>
      <c r="I4535" s="128" t="s">
        <v>1588</v>
      </c>
      <c r="J4535" s="129" t="s">
        <v>12738</v>
      </c>
      <c r="K4535" s="130" t="s">
        <v>4493</v>
      </c>
      <c r="L4535" s="128" t="s">
        <v>4494</v>
      </c>
      <c r="M4535" s="145"/>
    </row>
    <row r="4536">
      <c r="A4536" s="119">
        <v>3185.0</v>
      </c>
      <c r="B4536" s="120" t="s">
        <v>1685</v>
      </c>
      <c r="C4536" s="120" t="s">
        <v>454</v>
      </c>
      <c r="D4536" s="120"/>
      <c r="E4536" s="120" t="s">
        <v>1619</v>
      </c>
      <c r="F4536" s="121"/>
      <c r="G4536" s="121" t="s">
        <v>12735</v>
      </c>
      <c r="H4536" s="121" t="s">
        <v>12739</v>
      </c>
      <c r="I4536" s="121" t="s">
        <v>1588</v>
      </c>
      <c r="J4536" s="122" t="s">
        <v>12740</v>
      </c>
      <c r="K4536" s="123" t="s">
        <v>4490</v>
      </c>
      <c r="L4536" s="121" t="s">
        <v>4491</v>
      </c>
      <c r="M4536" s="147"/>
    </row>
    <row r="4537">
      <c r="A4537" s="119">
        <v>3174.0</v>
      </c>
      <c r="B4537" s="120" t="s">
        <v>1685</v>
      </c>
      <c r="C4537" s="120" t="s">
        <v>454</v>
      </c>
      <c r="D4537" s="120"/>
      <c r="E4537" s="120" t="s">
        <v>1619</v>
      </c>
      <c r="F4537" s="121"/>
      <c r="G4537" s="121" t="s">
        <v>12741</v>
      </c>
      <c r="H4537" s="121" t="s">
        <v>12742</v>
      </c>
      <c r="I4537" s="121" t="s">
        <v>1588</v>
      </c>
      <c r="J4537" s="122" t="s">
        <v>12743</v>
      </c>
      <c r="K4537" s="123" t="s">
        <v>1821</v>
      </c>
      <c r="L4537" s="121" t="s">
        <v>1822</v>
      </c>
      <c r="M4537" s="147"/>
    </row>
    <row r="4538">
      <c r="A4538" s="119">
        <v>3220.0</v>
      </c>
      <c r="B4538" s="120" t="s">
        <v>1685</v>
      </c>
      <c r="C4538" s="120" t="s">
        <v>454</v>
      </c>
      <c r="D4538" s="120"/>
      <c r="E4538" s="120" t="s">
        <v>1671</v>
      </c>
      <c r="F4538" s="121"/>
      <c r="G4538" s="121" t="s">
        <v>12744</v>
      </c>
      <c r="H4538" s="121" t="s">
        <v>12745</v>
      </c>
      <c r="I4538" s="121" t="s">
        <v>1674</v>
      </c>
      <c r="J4538" s="122" t="s">
        <v>12746</v>
      </c>
      <c r="K4538" s="123" t="s">
        <v>10366</v>
      </c>
      <c r="L4538" s="121" t="s">
        <v>10367</v>
      </c>
      <c r="M4538" s="147"/>
    </row>
    <row r="4539">
      <c r="A4539" s="126">
        <v>3115.0</v>
      </c>
      <c r="B4539" s="127" t="s">
        <v>1711</v>
      </c>
      <c r="C4539" s="127" t="s">
        <v>454</v>
      </c>
      <c r="D4539" s="127"/>
      <c r="E4539" s="127" t="s">
        <v>1678</v>
      </c>
      <c r="F4539" s="128"/>
      <c r="G4539" s="128" t="s">
        <v>12747</v>
      </c>
      <c r="H4539" s="128" t="s">
        <v>12748</v>
      </c>
      <c r="I4539" s="128" t="s">
        <v>1681</v>
      </c>
      <c r="J4539" s="129" t="s">
        <v>12749</v>
      </c>
      <c r="K4539" s="130" t="s">
        <v>4757</v>
      </c>
      <c r="L4539" s="128" t="s">
        <v>4758</v>
      </c>
      <c r="M4539" s="145"/>
    </row>
    <row r="4540">
      <c r="A4540" s="119">
        <v>3108.0</v>
      </c>
      <c r="B4540" s="120" t="s">
        <v>1685</v>
      </c>
      <c r="C4540" s="120" t="s">
        <v>454</v>
      </c>
      <c r="D4540" s="120"/>
      <c r="E4540" s="120" t="s">
        <v>1678</v>
      </c>
      <c r="F4540" s="121"/>
      <c r="G4540" s="121" t="s">
        <v>12747</v>
      </c>
      <c r="H4540" s="121" t="s">
        <v>12750</v>
      </c>
      <c r="I4540" s="121" t="s">
        <v>1681</v>
      </c>
      <c r="J4540" s="122" t="s">
        <v>12751</v>
      </c>
      <c r="K4540" s="123" t="s">
        <v>1683</v>
      </c>
      <c r="L4540" s="121" t="s">
        <v>1684</v>
      </c>
      <c r="M4540" s="147"/>
    </row>
    <row r="4541">
      <c r="A4541" s="126">
        <v>3112.0</v>
      </c>
      <c r="B4541" s="127" t="s">
        <v>1711</v>
      </c>
      <c r="C4541" s="127" t="s">
        <v>454</v>
      </c>
      <c r="D4541" s="127"/>
      <c r="E4541" s="127" t="s">
        <v>1678</v>
      </c>
      <c r="F4541" s="128"/>
      <c r="G4541" s="128" t="s">
        <v>12752</v>
      </c>
      <c r="H4541" s="128" t="s">
        <v>12753</v>
      </c>
      <c r="I4541" s="128" t="s">
        <v>1681</v>
      </c>
      <c r="J4541" s="129" t="s">
        <v>12754</v>
      </c>
      <c r="K4541" s="130" t="s">
        <v>1803</v>
      </c>
      <c r="L4541" s="128" t="s">
        <v>1804</v>
      </c>
      <c r="M4541" s="145"/>
    </row>
    <row r="4542">
      <c r="A4542" s="126">
        <v>3129.0</v>
      </c>
      <c r="B4542" s="127" t="s">
        <v>1711</v>
      </c>
      <c r="C4542" s="127" t="s">
        <v>454</v>
      </c>
      <c r="D4542" s="127"/>
      <c r="E4542" s="127" t="s">
        <v>1656</v>
      </c>
      <c r="F4542" s="128"/>
      <c r="G4542" s="128" t="s">
        <v>12755</v>
      </c>
      <c r="H4542" s="128" t="s">
        <v>12756</v>
      </c>
      <c r="I4542" s="128" t="s">
        <v>1637</v>
      </c>
      <c r="J4542" s="129" t="s">
        <v>12757</v>
      </c>
      <c r="K4542" s="130" t="s">
        <v>1754</v>
      </c>
      <c r="L4542" s="128" t="s">
        <v>1755</v>
      </c>
      <c r="M4542" s="145"/>
    </row>
    <row r="4543">
      <c r="A4543" s="119">
        <v>3137.0</v>
      </c>
      <c r="B4543" s="120" t="s">
        <v>1685</v>
      </c>
      <c r="C4543" s="120" t="s">
        <v>454</v>
      </c>
      <c r="D4543" s="120"/>
      <c r="E4543" s="120" t="s">
        <v>1619</v>
      </c>
      <c r="F4543" s="121"/>
      <c r="G4543" s="121" t="s">
        <v>12758</v>
      </c>
      <c r="H4543" s="121" t="s">
        <v>12756</v>
      </c>
      <c r="I4543" s="121" t="s">
        <v>1588</v>
      </c>
      <c r="J4543" s="122" t="s">
        <v>12759</v>
      </c>
      <c r="K4543" s="123" t="s">
        <v>1808</v>
      </c>
      <c r="L4543" s="121" t="s">
        <v>1809</v>
      </c>
      <c r="M4543" s="147"/>
    </row>
    <row r="4544">
      <c r="A4544" s="119">
        <v>3138.0</v>
      </c>
      <c r="B4544" s="120" t="s">
        <v>1685</v>
      </c>
      <c r="C4544" s="120" t="s">
        <v>454</v>
      </c>
      <c r="D4544" s="120"/>
      <c r="E4544" s="120" t="s">
        <v>1619</v>
      </c>
      <c r="F4544" s="121"/>
      <c r="G4544" s="121" t="s">
        <v>12760</v>
      </c>
      <c r="H4544" s="121" t="s">
        <v>12756</v>
      </c>
      <c r="I4544" s="121" t="s">
        <v>1588</v>
      </c>
      <c r="J4544" s="122" t="s">
        <v>12761</v>
      </c>
      <c r="K4544" s="123" t="s">
        <v>1812</v>
      </c>
      <c r="L4544" s="121" t="s">
        <v>1813</v>
      </c>
      <c r="M4544" s="147"/>
    </row>
    <row r="4545">
      <c r="A4545" s="119">
        <v>3140.0</v>
      </c>
      <c r="B4545" s="120" t="s">
        <v>1685</v>
      </c>
      <c r="C4545" s="120" t="s">
        <v>454</v>
      </c>
      <c r="D4545" s="120"/>
      <c r="E4545" s="120" t="s">
        <v>1619</v>
      </c>
      <c r="F4545" s="121"/>
      <c r="G4545" s="121" t="s">
        <v>12762</v>
      </c>
      <c r="H4545" s="121" t="s">
        <v>12756</v>
      </c>
      <c r="I4545" s="121" t="s">
        <v>1588</v>
      </c>
      <c r="J4545" s="122" t="s">
        <v>12763</v>
      </c>
      <c r="K4545" s="123" t="s">
        <v>1975</v>
      </c>
      <c r="L4545" s="121" t="s">
        <v>1976</v>
      </c>
      <c r="M4545" s="147"/>
    </row>
    <row r="4546">
      <c r="A4546" s="119">
        <v>3171.0</v>
      </c>
      <c r="B4546" s="120" t="s">
        <v>1685</v>
      </c>
      <c r="C4546" s="120" t="s">
        <v>454</v>
      </c>
      <c r="D4546" s="120"/>
      <c r="E4546" s="120" t="s">
        <v>1619</v>
      </c>
      <c r="F4546" s="121"/>
      <c r="G4546" s="121" t="s">
        <v>12764</v>
      </c>
      <c r="H4546" s="121" t="s">
        <v>12764</v>
      </c>
      <c r="I4546" s="121" t="s">
        <v>1588</v>
      </c>
      <c r="J4546" s="122" t="s">
        <v>12765</v>
      </c>
      <c r="K4546" s="123" t="s">
        <v>4245</v>
      </c>
      <c r="L4546" s="121" t="s">
        <v>12766</v>
      </c>
      <c r="M4546" s="147"/>
    </row>
    <row r="4547">
      <c r="A4547" s="119">
        <v>3219.0</v>
      </c>
      <c r="B4547" s="120" t="s">
        <v>1685</v>
      </c>
      <c r="C4547" s="120" t="s">
        <v>454</v>
      </c>
      <c r="D4547" s="120"/>
      <c r="E4547" s="120" t="s">
        <v>1654</v>
      </c>
      <c r="F4547" s="121"/>
      <c r="G4547" s="121" t="s">
        <v>12767</v>
      </c>
      <c r="H4547" s="121" t="s">
        <v>12756</v>
      </c>
      <c r="I4547" s="121" t="s">
        <v>1600</v>
      </c>
      <c r="J4547" s="122" t="s">
        <v>12768</v>
      </c>
      <c r="K4547" s="123" t="s">
        <v>3315</v>
      </c>
      <c r="L4547" s="121" t="s">
        <v>3316</v>
      </c>
      <c r="M4547" s="147"/>
    </row>
    <row r="4548">
      <c r="A4548" s="126">
        <v>3217.0</v>
      </c>
      <c r="B4548" s="127" t="s">
        <v>1711</v>
      </c>
      <c r="C4548" s="127" t="s">
        <v>454</v>
      </c>
      <c r="D4548" s="127"/>
      <c r="E4548" s="127" t="s">
        <v>1719</v>
      </c>
      <c r="F4548" s="128"/>
      <c r="G4548" s="128" t="s">
        <v>12769</v>
      </c>
      <c r="H4548" s="128" t="s">
        <v>12770</v>
      </c>
      <c r="I4548" s="128" t="s">
        <v>1722</v>
      </c>
      <c r="J4548" s="129" t="s">
        <v>12771</v>
      </c>
      <c r="K4548" s="130" t="s">
        <v>1774</v>
      </c>
      <c r="L4548" s="128" t="s">
        <v>1775</v>
      </c>
      <c r="M4548" s="145"/>
    </row>
    <row r="4549">
      <c r="A4549" s="126">
        <v>3216.0</v>
      </c>
      <c r="B4549" s="127" t="s">
        <v>1711</v>
      </c>
      <c r="C4549" s="127" t="s">
        <v>454</v>
      </c>
      <c r="D4549" s="127"/>
      <c r="E4549" s="127" t="s">
        <v>1719</v>
      </c>
      <c r="F4549" s="128"/>
      <c r="G4549" s="128" t="s">
        <v>12772</v>
      </c>
      <c r="H4549" s="128" t="s">
        <v>12773</v>
      </c>
      <c r="I4549" s="128" t="s">
        <v>1722</v>
      </c>
      <c r="J4549" s="129" t="s">
        <v>12774</v>
      </c>
      <c r="K4549" s="130" t="s">
        <v>1769</v>
      </c>
      <c r="L4549" s="128" t="s">
        <v>1770</v>
      </c>
      <c r="M4549" s="145"/>
    </row>
    <row r="4550">
      <c r="A4550" s="119">
        <v>3107.0</v>
      </c>
      <c r="B4550" s="120" t="s">
        <v>1685</v>
      </c>
      <c r="C4550" s="120" t="s">
        <v>454</v>
      </c>
      <c r="D4550" s="120"/>
      <c r="E4550" s="120" t="s">
        <v>1678</v>
      </c>
      <c r="F4550" s="121"/>
      <c r="G4550" s="121" t="s">
        <v>12775</v>
      </c>
      <c r="H4550" s="121" t="s">
        <v>12776</v>
      </c>
      <c r="I4550" s="121" t="s">
        <v>1681</v>
      </c>
      <c r="J4550" s="122" t="s">
        <v>12777</v>
      </c>
      <c r="K4550" s="123" t="s">
        <v>7857</v>
      </c>
      <c r="L4550" s="121" t="s">
        <v>7858</v>
      </c>
      <c r="M4550" s="147"/>
    </row>
    <row r="4551">
      <c r="A4551" s="119">
        <v>3121.0</v>
      </c>
      <c r="B4551" s="120" t="s">
        <v>1685</v>
      </c>
      <c r="C4551" s="120" t="s">
        <v>454</v>
      </c>
      <c r="D4551" s="120"/>
      <c r="E4551" s="120" t="s">
        <v>1729</v>
      </c>
      <c r="F4551" s="121"/>
      <c r="G4551" s="121" t="s">
        <v>12778</v>
      </c>
      <c r="H4551" s="121" t="s">
        <v>12779</v>
      </c>
      <c r="I4551" s="121" t="s">
        <v>1607</v>
      </c>
      <c r="J4551" s="122" t="s">
        <v>12780</v>
      </c>
      <c r="K4551" s="123" t="s">
        <v>1847</v>
      </c>
      <c r="L4551" s="121" t="s">
        <v>1848</v>
      </c>
      <c r="M4551" s="147"/>
    </row>
    <row r="4552">
      <c r="A4552" s="119">
        <v>3110.0</v>
      </c>
      <c r="B4552" s="120" t="s">
        <v>1685</v>
      </c>
      <c r="C4552" s="120" t="s">
        <v>454</v>
      </c>
      <c r="D4552" s="120"/>
      <c r="E4552" s="120" t="s">
        <v>1678</v>
      </c>
      <c r="F4552" s="121"/>
      <c r="G4552" s="121" t="s">
        <v>12781</v>
      </c>
      <c r="H4552" s="121" t="s">
        <v>12782</v>
      </c>
      <c r="I4552" s="121" t="s">
        <v>1681</v>
      </c>
      <c r="J4552" s="122" t="s">
        <v>12783</v>
      </c>
      <c r="K4552" s="123" t="s">
        <v>12784</v>
      </c>
      <c r="L4552" s="121" t="s">
        <v>12785</v>
      </c>
      <c r="M4552" s="147"/>
    </row>
    <row r="4553">
      <c r="A4553" s="119">
        <v>3168.0</v>
      </c>
      <c r="B4553" s="120" t="s">
        <v>1685</v>
      </c>
      <c r="C4553" s="120" t="s">
        <v>454</v>
      </c>
      <c r="D4553" s="120"/>
      <c r="E4553" s="120" t="s">
        <v>1619</v>
      </c>
      <c r="F4553" s="121"/>
      <c r="G4553" s="121" t="s">
        <v>10740</v>
      </c>
      <c r="H4553" s="121" t="s">
        <v>12786</v>
      </c>
      <c r="I4553" s="121" t="s">
        <v>1588</v>
      </c>
      <c r="J4553" s="122" t="s">
        <v>12787</v>
      </c>
      <c r="K4553" s="123" t="s">
        <v>12788</v>
      </c>
      <c r="L4553" s="121" t="s">
        <v>12789</v>
      </c>
      <c r="M4553" s="147"/>
    </row>
    <row r="4554">
      <c r="A4554" s="119">
        <v>3169.0</v>
      </c>
      <c r="B4554" s="120" t="s">
        <v>1685</v>
      </c>
      <c r="C4554" s="120" t="s">
        <v>454</v>
      </c>
      <c r="D4554" s="120"/>
      <c r="E4554" s="120" t="s">
        <v>1619</v>
      </c>
      <c r="F4554" s="121"/>
      <c r="G4554" s="121" t="s">
        <v>10740</v>
      </c>
      <c r="H4554" s="121" t="s">
        <v>12790</v>
      </c>
      <c r="I4554" s="121" t="s">
        <v>1588</v>
      </c>
      <c r="J4554" s="122" t="s">
        <v>12791</v>
      </c>
      <c r="K4554" s="123" t="s">
        <v>1855</v>
      </c>
      <c r="L4554" s="121" t="s">
        <v>1856</v>
      </c>
      <c r="M4554" s="147"/>
    </row>
    <row r="4555">
      <c r="A4555" s="119">
        <v>3172.0</v>
      </c>
      <c r="B4555" s="120" t="s">
        <v>1685</v>
      </c>
      <c r="C4555" s="120" t="s">
        <v>454</v>
      </c>
      <c r="D4555" s="120"/>
      <c r="E4555" s="120" t="s">
        <v>1619</v>
      </c>
      <c r="F4555" s="121"/>
      <c r="G4555" s="121" t="s">
        <v>10740</v>
      </c>
      <c r="H4555" s="121" t="s">
        <v>12790</v>
      </c>
      <c r="I4555" s="121" t="s">
        <v>1588</v>
      </c>
      <c r="J4555" s="122" t="s">
        <v>12792</v>
      </c>
      <c r="K4555" s="123" t="s">
        <v>7882</v>
      </c>
      <c r="L4555" s="121" t="s">
        <v>7883</v>
      </c>
      <c r="M4555" s="147"/>
    </row>
    <row r="4556">
      <c r="A4556" s="119">
        <v>3170.0</v>
      </c>
      <c r="B4556" s="120" t="s">
        <v>1685</v>
      </c>
      <c r="C4556" s="120" t="s">
        <v>454</v>
      </c>
      <c r="D4556" s="120"/>
      <c r="E4556" s="120" t="s">
        <v>1619</v>
      </c>
      <c r="F4556" s="121"/>
      <c r="G4556" s="121" t="s">
        <v>10740</v>
      </c>
      <c r="H4556" s="121" t="s">
        <v>12793</v>
      </c>
      <c r="I4556" s="121" t="s">
        <v>1588</v>
      </c>
      <c r="J4556" s="122" t="s">
        <v>12794</v>
      </c>
      <c r="K4556" s="123" t="s">
        <v>7878</v>
      </c>
      <c r="L4556" s="121" t="s">
        <v>7879</v>
      </c>
      <c r="M4556" s="147"/>
    </row>
    <row r="4557">
      <c r="A4557" s="119">
        <v>3173.0</v>
      </c>
      <c r="B4557" s="120" t="s">
        <v>1685</v>
      </c>
      <c r="C4557" s="120" t="s">
        <v>454</v>
      </c>
      <c r="D4557" s="120"/>
      <c r="E4557" s="120" t="s">
        <v>1619</v>
      </c>
      <c r="F4557" s="121"/>
      <c r="G4557" s="121" t="s">
        <v>12756</v>
      </c>
      <c r="H4557" s="121" t="s">
        <v>12793</v>
      </c>
      <c r="I4557" s="121" t="s">
        <v>1588</v>
      </c>
      <c r="J4557" s="122" t="s">
        <v>12795</v>
      </c>
      <c r="K4557" s="123" t="s">
        <v>1896</v>
      </c>
      <c r="L4557" s="121" t="s">
        <v>1897</v>
      </c>
      <c r="M4557" s="147"/>
    </row>
    <row r="4558">
      <c r="A4558" s="119">
        <v>3111.0</v>
      </c>
      <c r="B4558" s="120" t="s">
        <v>1685</v>
      </c>
      <c r="C4558" s="120" t="s">
        <v>454</v>
      </c>
      <c r="D4558" s="120"/>
      <c r="E4558" s="120" t="s">
        <v>1678</v>
      </c>
      <c r="F4558" s="121"/>
      <c r="G4558" s="121" t="s">
        <v>12796</v>
      </c>
      <c r="H4558" s="121" t="s">
        <v>12797</v>
      </c>
      <c r="I4558" s="121" t="s">
        <v>1681</v>
      </c>
      <c r="J4558" s="122" t="s">
        <v>12798</v>
      </c>
      <c r="K4558" s="123" t="s">
        <v>12784</v>
      </c>
      <c r="L4558" s="121" t="s">
        <v>12785</v>
      </c>
      <c r="M4558" s="147"/>
    </row>
    <row r="4559">
      <c r="A4559" s="119">
        <v>3139.0</v>
      </c>
      <c r="B4559" s="120" t="s">
        <v>1685</v>
      </c>
      <c r="C4559" s="120" t="s">
        <v>454</v>
      </c>
      <c r="D4559" s="120"/>
      <c r="E4559" s="120" t="s">
        <v>1619</v>
      </c>
      <c r="F4559" s="121"/>
      <c r="G4559" s="121" t="s">
        <v>12799</v>
      </c>
      <c r="H4559" s="121" t="s">
        <v>12800</v>
      </c>
      <c r="I4559" s="121" t="s">
        <v>1588</v>
      </c>
      <c r="J4559" s="122" t="s">
        <v>12801</v>
      </c>
      <c r="K4559" s="123" t="s">
        <v>2027</v>
      </c>
      <c r="L4559" s="121" t="s">
        <v>2028</v>
      </c>
      <c r="M4559" s="147"/>
    </row>
    <row r="4560">
      <c r="A4560" s="126">
        <v>3114.0</v>
      </c>
      <c r="B4560" s="127" t="s">
        <v>1711</v>
      </c>
      <c r="C4560" s="127" t="s">
        <v>454</v>
      </c>
      <c r="D4560" s="127"/>
      <c r="E4560" s="127" t="s">
        <v>1678</v>
      </c>
      <c r="F4560" s="128"/>
      <c r="G4560" s="128" t="s">
        <v>12802</v>
      </c>
      <c r="H4560" s="128" t="s">
        <v>12803</v>
      </c>
      <c r="I4560" s="128" t="s">
        <v>1681</v>
      </c>
      <c r="J4560" s="129" t="s">
        <v>12804</v>
      </c>
      <c r="K4560" s="130" t="s">
        <v>6774</v>
      </c>
      <c r="L4560" s="128" t="s">
        <v>10159</v>
      </c>
      <c r="M4560" s="145"/>
    </row>
    <row r="4561">
      <c r="A4561" s="119">
        <v>3135.0</v>
      </c>
      <c r="B4561" s="120" t="s">
        <v>1685</v>
      </c>
      <c r="C4561" s="120" t="s">
        <v>454</v>
      </c>
      <c r="D4561" s="120"/>
      <c r="E4561" s="120" t="s">
        <v>1619</v>
      </c>
      <c r="F4561" s="121"/>
      <c r="G4561" s="121" t="s">
        <v>12805</v>
      </c>
      <c r="H4561" s="121" t="s">
        <v>12806</v>
      </c>
      <c r="I4561" s="121" t="s">
        <v>1588</v>
      </c>
      <c r="J4561" s="122" t="s">
        <v>12807</v>
      </c>
      <c r="K4561" s="123" t="s">
        <v>3280</v>
      </c>
      <c r="L4561" s="121" t="s">
        <v>3281</v>
      </c>
      <c r="M4561" s="147"/>
    </row>
    <row r="4562">
      <c r="A4562" s="119">
        <v>3136.0</v>
      </c>
      <c r="B4562" s="120" t="s">
        <v>1685</v>
      </c>
      <c r="C4562" s="120" t="s">
        <v>454</v>
      </c>
      <c r="D4562" s="120"/>
      <c r="E4562" s="120" t="s">
        <v>1619</v>
      </c>
      <c r="F4562" s="121"/>
      <c r="G4562" s="121" t="s">
        <v>12808</v>
      </c>
      <c r="H4562" s="121" t="s">
        <v>12806</v>
      </c>
      <c r="I4562" s="121" t="s">
        <v>1588</v>
      </c>
      <c r="J4562" s="122" t="s">
        <v>12809</v>
      </c>
      <c r="K4562" s="123" t="s">
        <v>3616</v>
      </c>
      <c r="L4562" s="121" t="s">
        <v>3617</v>
      </c>
      <c r="M4562" s="147"/>
    </row>
    <row r="4563">
      <c r="A4563" s="119">
        <v>3143.0</v>
      </c>
      <c r="B4563" s="120" t="s">
        <v>1685</v>
      </c>
      <c r="C4563" s="120" t="s">
        <v>454</v>
      </c>
      <c r="D4563" s="120"/>
      <c r="E4563" s="120" t="s">
        <v>1619</v>
      </c>
      <c r="F4563" s="121"/>
      <c r="G4563" s="121" t="s">
        <v>12810</v>
      </c>
      <c r="H4563" s="121" t="s">
        <v>12806</v>
      </c>
      <c r="I4563" s="121" t="s">
        <v>1588</v>
      </c>
      <c r="J4563" s="122" t="s">
        <v>12811</v>
      </c>
      <c r="K4563" s="123" t="s">
        <v>1983</v>
      </c>
      <c r="L4563" s="121" t="s">
        <v>1984</v>
      </c>
      <c r="M4563" s="147"/>
    </row>
    <row r="4564">
      <c r="A4564" s="119">
        <v>3215.0</v>
      </c>
      <c r="B4564" s="120" t="s">
        <v>1685</v>
      </c>
      <c r="C4564" s="120" t="s">
        <v>454</v>
      </c>
      <c r="D4564" s="120"/>
      <c r="E4564" s="120" t="s">
        <v>1719</v>
      </c>
      <c r="F4564" s="121"/>
      <c r="G4564" s="121" t="s">
        <v>12756</v>
      </c>
      <c r="H4564" s="121" t="s">
        <v>12812</v>
      </c>
      <c r="I4564" s="121" t="s">
        <v>1722</v>
      </c>
      <c r="J4564" s="122" t="s">
        <v>12813</v>
      </c>
      <c r="K4564" s="123" t="s">
        <v>4232</v>
      </c>
      <c r="L4564" s="121" t="s">
        <v>4233</v>
      </c>
      <c r="M4564" s="147"/>
    </row>
    <row r="4565">
      <c r="A4565" s="126">
        <v>3113.0</v>
      </c>
      <c r="B4565" s="127" t="s">
        <v>1711</v>
      </c>
      <c r="C4565" s="127" t="s">
        <v>454</v>
      </c>
      <c r="D4565" s="127"/>
      <c r="E4565" s="127" t="s">
        <v>1678</v>
      </c>
      <c r="F4565" s="128"/>
      <c r="G4565" s="128" t="s">
        <v>12814</v>
      </c>
      <c r="H4565" s="128" t="s">
        <v>12815</v>
      </c>
      <c r="I4565" s="128" t="s">
        <v>1681</v>
      </c>
      <c r="J4565" s="129" t="s">
        <v>12816</v>
      </c>
      <c r="K4565" s="130" t="s">
        <v>1803</v>
      </c>
      <c r="L4565" s="128" t="s">
        <v>1804</v>
      </c>
      <c r="M4565" s="145"/>
    </row>
    <row r="4566">
      <c r="A4566" s="126">
        <v>3213.0</v>
      </c>
      <c r="B4566" s="127" t="s">
        <v>1711</v>
      </c>
      <c r="C4566" s="127" t="s">
        <v>454</v>
      </c>
      <c r="D4566" s="127"/>
      <c r="E4566" s="127" t="s">
        <v>1619</v>
      </c>
      <c r="F4566" s="128"/>
      <c r="G4566" s="128" t="s">
        <v>12767</v>
      </c>
      <c r="H4566" s="128" t="s">
        <v>12817</v>
      </c>
      <c r="I4566" s="128" t="s">
        <v>1588</v>
      </c>
      <c r="J4566" s="129" t="s">
        <v>12818</v>
      </c>
      <c r="K4566" s="130" t="s">
        <v>1868</v>
      </c>
      <c r="L4566" s="128" t="s">
        <v>1869</v>
      </c>
      <c r="M4566" s="145"/>
    </row>
    <row r="4567">
      <c r="A4567" s="119">
        <v>3144.0</v>
      </c>
      <c r="B4567" s="120" t="s">
        <v>1685</v>
      </c>
      <c r="C4567" s="120" t="s">
        <v>454</v>
      </c>
      <c r="D4567" s="120"/>
      <c r="E4567" s="120" t="s">
        <v>1619</v>
      </c>
      <c r="F4567" s="121"/>
      <c r="G4567" s="121" t="s">
        <v>12819</v>
      </c>
      <c r="H4567" s="121" t="s">
        <v>12820</v>
      </c>
      <c r="I4567" s="121" t="s">
        <v>1588</v>
      </c>
      <c r="J4567" s="122" t="s">
        <v>12821</v>
      </c>
      <c r="K4567" s="123" t="s">
        <v>3372</v>
      </c>
      <c r="L4567" s="121" t="s">
        <v>3373</v>
      </c>
      <c r="M4567" s="147"/>
    </row>
    <row r="4568">
      <c r="A4568" s="119">
        <v>3146.0</v>
      </c>
      <c r="B4568" s="120" t="s">
        <v>1685</v>
      </c>
      <c r="C4568" s="120" t="s">
        <v>454</v>
      </c>
      <c r="D4568" s="120"/>
      <c r="E4568" s="120" t="s">
        <v>1619</v>
      </c>
      <c r="F4568" s="121"/>
      <c r="G4568" s="121" t="s">
        <v>12756</v>
      </c>
      <c r="H4568" s="121" t="s">
        <v>12822</v>
      </c>
      <c r="I4568" s="121" t="s">
        <v>1588</v>
      </c>
      <c r="J4568" s="122" t="s">
        <v>12823</v>
      </c>
      <c r="K4568" s="123" t="s">
        <v>1901</v>
      </c>
      <c r="L4568" s="121" t="s">
        <v>1902</v>
      </c>
      <c r="M4568" s="147"/>
    </row>
    <row r="4569">
      <c r="A4569" s="119">
        <v>3145.0</v>
      </c>
      <c r="B4569" s="120" t="s">
        <v>1685</v>
      </c>
      <c r="C4569" s="120" t="s">
        <v>454</v>
      </c>
      <c r="D4569" s="120"/>
      <c r="E4569" s="120" t="s">
        <v>1619</v>
      </c>
      <c r="F4569" s="121"/>
      <c r="G4569" s="121" t="s">
        <v>12824</v>
      </c>
      <c r="H4569" s="121" t="s">
        <v>12825</v>
      </c>
      <c r="I4569" s="121" t="s">
        <v>1588</v>
      </c>
      <c r="J4569" s="122" t="s">
        <v>12826</v>
      </c>
      <c r="K4569" s="123" t="s">
        <v>3654</v>
      </c>
      <c r="L4569" s="121" t="s">
        <v>3655</v>
      </c>
      <c r="M4569" s="147"/>
    </row>
    <row r="4570">
      <c r="A4570" s="126">
        <v>3218.0</v>
      </c>
      <c r="B4570" s="127" t="s">
        <v>1711</v>
      </c>
      <c r="C4570" s="127" t="s">
        <v>454</v>
      </c>
      <c r="D4570" s="127"/>
      <c r="E4570" s="127" t="s">
        <v>1719</v>
      </c>
      <c r="F4570" s="128"/>
      <c r="G4570" s="128" t="s">
        <v>12827</v>
      </c>
      <c r="H4570" s="128" t="s">
        <v>12828</v>
      </c>
      <c r="I4570" s="128" t="s">
        <v>1722</v>
      </c>
      <c r="J4570" s="129" t="s">
        <v>12829</v>
      </c>
      <c r="K4570" s="130" t="s">
        <v>12830</v>
      </c>
      <c r="L4570" s="128" t="s">
        <v>12831</v>
      </c>
      <c r="M4570" s="145"/>
    </row>
    <row r="4571">
      <c r="A4571" s="119">
        <v>3109.0</v>
      </c>
      <c r="B4571" s="120" t="s">
        <v>1685</v>
      </c>
      <c r="C4571" s="120" t="s">
        <v>454</v>
      </c>
      <c r="D4571" s="120"/>
      <c r="E4571" s="120" t="s">
        <v>1678</v>
      </c>
      <c r="F4571" s="121"/>
      <c r="G4571" s="121" t="s">
        <v>12832</v>
      </c>
      <c r="H4571" s="121" t="s">
        <v>12833</v>
      </c>
      <c r="I4571" s="121" t="s">
        <v>1681</v>
      </c>
      <c r="J4571" s="122" t="s">
        <v>12834</v>
      </c>
      <c r="K4571" s="123" t="s">
        <v>1683</v>
      </c>
      <c r="L4571" s="121" t="s">
        <v>1684</v>
      </c>
      <c r="M4571" s="147"/>
    </row>
    <row r="4572">
      <c r="A4572" s="126">
        <v>3116.0</v>
      </c>
      <c r="B4572" s="127" t="s">
        <v>1711</v>
      </c>
      <c r="C4572" s="127" t="s">
        <v>454</v>
      </c>
      <c r="D4572" s="127"/>
      <c r="E4572" s="127" t="s">
        <v>1678</v>
      </c>
      <c r="F4572" s="128"/>
      <c r="G4572" s="128" t="s">
        <v>12835</v>
      </c>
      <c r="H4572" s="128" t="s">
        <v>12836</v>
      </c>
      <c r="I4572" s="128" t="s">
        <v>1681</v>
      </c>
      <c r="J4572" s="129" t="s">
        <v>12837</v>
      </c>
      <c r="K4572" s="130" t="s">
        <v>4757</v>
      </c>
      <c r="L4572" s="128" t="s">
        <v>4758</v>
      </c>
      <c r="M4572" s="145"/>
    </row>
    <row r="4573">
      <c r="A4573" s="126">
        <v>3117.0</v>
      </c>
      <c r="B4573" s="127" t="s">
        <v>1711</v>
      </c>
      <c r="C4573" s="127" t="s">
        <v>454</v>
      </c>
      <c r="D4573" s="127"/>
      <c r="E4573" s="127" t="s">
        <v>1678</v>
      </c>
      <c r="F4573" s="128"/>
      <c r="G4573" s="128" t="s">
        <v>12838</v>
      </c>
      <c r="H4573" s="128" t="s">
        <v>12839</v>
      </c>
      <c r="I4573" s="128" t="s">
        <v>1681</v>
      </c>
      <c r="J4573" s="129" t="s">
        <v>12840</v>
      </c>
      <c r="K4573" s="130" t="s">
        <v>4757</v>
      </c>
      <c r="L4573" s="128" t="s">
        <v>4758</v>
      </c>
      <c r="M4573" s="145"/>
    </row>
    <row r="4574">
      <c r="A4574" s="126">
        <v>3118.0</v>
      </c>
      <c r="B4574" s="127" t="s">
        <v>1711</v>
      </c>
      <c r="C4574" s="127" t="s">
        <v>454</v>
      </c>
      <c r="D4574" s="127"/>
      <c r="E4574" s="127" t="s">
        <v>1678</v>
      </c>
      <c r="F4574" s="128"/>
      <c r="G4574" s="128" t="s">
        <v>12841</v>
      </c>
      <c r="H4574" s="128" t="s">
        <v>12842</v>
      </c>
      <c r="I4574" s="128" t="s">
        <v>1681</v>
      </c>
      <c r="J4574" s="129" t="s">
        <v>12843</v>
      </c>
      <c r="K4574" s="130" t="s">
        <v>4757</v>
      </c>
      <c r="L4574" s="128" t="s">
        <v>4758</v>
      </c>
      <c r="M4574" s="145"/>
    </row>
    <row r="4575">
      <c r="A4575" s="126">
        <v>3119.0</v>
      </c>
      <c r="B4575" s="127" t="s">
        <v>1711</v>
      </c>
      <c r="C4575" s="127" t="s">
        <v>454</v>
      </c>
      <c r="D4575" s="127"/>
      <c r="E4575" s="127" t="s">
        <v>1678</v>
      </c>
      <c r="F4575" s="128"/>
      <c r="G4575" s="128" t="s">
        <v>12844</v>
      </c>
      <c r="H4575" s="128" t="s">
        <v>12845</v>
      </c>
      <c r="I4575" s="128" t="s">
        <v>1681</v>
      </c>
      <c r="J4575" s="129" t="s">
        <v>12846</v>
      </c>
      <c r="K4575" s="130" t="s">
        <v>4757</v>
      </c>
      <c r="L4575" s="128" t="s">
        <v>4758</v>
      </c>
      <c r="M4575" s="145"/>
    </row>
    <row r="4576">
      <c r="A4576" s="126">
        <v>3120.0</v>
      </c>
      <c r="B4576" s="127" t="s">
        <v>1711</v>
      </c>
      <c r="C4576" s="127" t="s">
        <v>454</v>
      </c>
      <c r="D4576" s="127"/>
      <c r="E4576" s="127" t="s">
        <v>1678</v>
      </c>
      <c r="F4576" s="128"/>
      <c r="G4576" s="128" t="s">
        <v>12847</v>
      </c>
      <c r="H4576" s="128" t="s">
        <v>12848</v>
      </c>
      <c r="I4576" s="128" t="s">
        <v>1681</v>
      </c>
      <c r="J4576" s="129" t="s">
        <v>12849</v>
      </c>
      <c r="K4576" s="130" t="s">
        <v>4757</v>
      </c>
      <c r="L4576" s="128" t="s">
        <v>4758</v>
      </c>
      <c r="M4576" s="145"/>
    </row>
    <row r="4577">
      <c r="A4577" s="119">
        <v>3124.0</v>
      </c>
      <c r="B4577" s="120" t="s">
        <v>1685</v>
      </c>
      <c r="C4577" s="120" t="s">
        <v>454</v>
      </c>
      <c r="D4577" s="120"/>
      <c r="E4577" s="120" t="s">
        <v>1729</v>
      </c>
      <c r="F4577" s="121"/>
      <c r="G4577" s="121" t="s">
        <v>12850</v>
      </c>
      <c r="H4577" s="121" t="s">
        <v>12851</v>
      </c>
      <c r="I4577" s="121" t="s">
        <v>1607</v>
      </c>
      <c r="J4577" s="122" t="s">
        <v>12852</v>
      </c>
      <c r="K4577" s="123" t="s">
        <v>12853</v>
      </c>
      <c r="L4577" s="121" t="s">
        <v>12854</v>
      </c>
      <c r="M4577" s="147"/>
    </row>
    <row r="4578">
      <c r="C4578" s="12" t="s">
        <v>461</v>
      </c>
      <c r="D4578" s="12"/>
      <c r="E4578" s="12" t="s">
        <v>1729</v>
      </c>
      <c r="F4578" s="21"/>
      <c r="G4578" s="21" t="s">
        <v>12855</v>
      </c>
      <c r="H4578" s="21" t="s">
        <v>12855</v>
      </c>
      <c r="I4578" s="21" t="s">
        <v>1607</v>
      </c>
      <c r="J4578" s="148" t="s">
        <v>12856</v>
      </c>
      <c r="K4578" s="20" t="s">
        <v>12857</v>
      </c>
      <c r="L4578" s="21"/>
    </row>
    <row r="4579">
      <c r="C4579" s="12" t="s">
        <v>461</v>
      </c>
      <c r="D4579" s="12"/>
      <c r="E4579" s="12" t="s">
        <v>1729</v>
      </c>
      <c r="F4579" s="21"/>
      <c r="G4579" s="21" t="s">
        <v>12858</v>
      </c>
      <c r="H4579" s="21" t="s">
        <v>12858</v>
      </c>
      <c r="I4579" s="21" t="s">
        <v>1607</v>
      </c>
      <c r="J4579" s="148" t="s">
        <v>12859</v>
      </c>
      <c r="K4579" s="20" t="s">
        <v>12857</v>
      </c>
      <c r="L4579" s="21"/>
    </row>
    <row r="4580">
      <c r="C4580" s="12" t="s">
        <v>461</v>
      </c>
      <c r="D4580" s="12"/>
      <c r="E4580" s="12" t="s">
        <v>1729</v>
      </c>
      <c r="F4580" s="21"/>
      <c r="G4580" s="21" t="s">
        <v>12860</v>
      </c>
      <c r="H4580" s="21" t="s">
        <v>12860</v>
      </c>
      <c r="I4580" s="21" t="s">
        <v>1607</v>
      </c>
      <c r="J4580" s="148" t="s">
        <v>12861</v>
      </c>
      <c r="K4580" s="20" t="s">
        <v>12857</v>
      </c>
      <c r="L4580" s="21"/>
    </row>
    <row r="4581">
      <c r="C4581" s="12" t="s">
        <v>461</v>
      </c>
      <c r="D4581" s="12"/>
      <c r="E4581" s="12" t="s">
        <v>1619</v>
      </c>
      <c r="F4581" s="21"/>
      <c r="G4581" s="21" t="s">
        <v>12862</v>
      </c>
      <c r="H4581" s="21" t="s">
        <v>12863</v>
      </c>
      <c r="I4581" s="21" t="s">
        <v>1588</v>
      </c>
      <c r="J4581" s="148" t="s">
        <v>12864</v>
      </c>
      <c r="K4581" s="20" t="s">
        <v>3488</v>
      </c>
      <c r="L4581" s="21"/>
    </row>
    <row r="4582">
      <c r="C4582" s="12" t="s">
        <v>461</v>
      </c>
      <c r="D4582" s="12"/>
      <c r="E4582" s="12" t="s">
        <v>1619</v>
      </c>
      <c r="F4582" s="21"/>
      <c r="G4582" s="21" t="s">
        <v>12865</v>
      </c>
      <c r="H4582" s="21" t="s">
        <v>12863</v>
      </c>
      <c r="I4582" s="21" t="s">
        <v>1588</v>
      </c>
      <c r="J4582" s="148" t="s">
        <v>12866</v>
      </c>
      <c r="K4582" s="20" t="s">
        <v>3492</v>
      </c>
      <c r="L4582" s="21"/>
    </row>
    <row r="4583">
      <c r="C4583" s="12" t="s">
        <v>461</v>
      </c>
      <c r="D4583" s="12"/>
      <c r="E4583" s="12" t="s">
        <v>1619</v>
      </c>
      <c r="F4583" s="21"/>
      <c r="G4583" s="21" t="s">
        <v>12867</v>
      </c>
      <c r="H4583" s="21" t="s">
        <v>12863</v>
      </c>
      <c r="I4583" s="21" t="s">
        <v>1588</v>
      </c>
      <c r="J4583" s="148" t="s">
        <v>12868</v>
      </c>
      <c r="K4583" s="20" t="s">
        <v>3355</v>
      </c>
      <c r="L4583" s="21"/>
    </row>
    <row r="4584">
      <c r="C4584" s="12" t="s">
        <v>461</v>
      </c>
      <c r="D4584" s="12"/>
      <c r="E4584" s="12" t="s">
        <v>1619</v>
      </c>
      <c r="F4584" s="21"/>
      <c r="G4584" s="21" t="s">
        <v>12869</v>
      </c>
      <c r="H4584" s="21" t="s">
        <v>12863</v>
      </c>
      <c r="I4584" s="21" t="s">
        <v>1588</v>
      </c>
      <c r="J4584" s="148" t="s">
        <v>12870</v>
      </c>
      <c r="K4584" s="20" t="s">
        <v>3659</v>
      </c>
      <c r="L4584" s="21"/>
    </row>
    <row r="4585">
      <c r="C4585" s="12" t="s">
        <v>461</v>
      </c>
      <c r="D4585" s="12"/>
      <c r="E4585" s="12" t="s">
        <v>1619</v>
      </c>
      <c r="F4585" s="21"/>
      <c r="G4585" s="21" t="s">
        <v>12871</v>
      </c>
      <c r="H4585" s="21" t="s">
        <v>12863</v>
      </c>
      <c r="I4585" s="21" t="s">
        <v>1588</v>
      </c>
      <c r="J4585" s="148" t="s">
        <v>12872</v>
      </c>
      <c r="K4585" s="20" t="s">
        <v>1954</v>
      </c>
      <c r="L4585" s="21"/>
    </row>
    <row r="4586">
      <c r="C4586" s="12" t="s">
        <v>461</v>
      </c>
      <c r="D4586" s="12"/>
      <c r="E4586" s="12" t="s">
        <v>1619</v>
      </c>
      <c r="F4586" s="21"/>
      <c r="G4586" s="21" t="s">
        <v>12873</v>
      </c>
      <c r="H4586" s="21" t="s">
        <v>12874</v>
      </c>
      <c r="I4586" s="21" t="s">
        <v>1588</v>
      </c>
      <c r="J4586" s="148" t="s">
        <v>12875</v>
      </c>
      <c r="K4586" s="20" t="s">
        <v>1954</v>
      </c>
      <c r="L4586" s="21"/>
    </row>
    <row r="4587">
      <c r="C4587" s="12" t="s">
        <v>461</v>
      </c>
      <c r="D4587" s="12"/>
      <c r="E4587" s="12" t="s">
        <v>1619</v>
      </c>
      <c r="F4587" s="21"/>
      <c r="G4587" s="21" t="s">
        <v>10791</v>
      </c>
      <c r="H4587" s="21" t="s">
        <v>10792</v>
      </c>
      <c r="I4587" s="21" t="s">
        <v>1588</v>
      </c>
      <c r="J4587" s="148" t="s">
        <v>10793</v>
      </c>
      <c r="K4587" s="20" t="s">
        <v>1812</v>
      </c>
      <c r="L4587" s="21"/>
    </row>
    <row r="4588">
      <c r="C4588" s="12" t="s">
        <v>461</v>
      </c>
      <c r="D4588" s="12"/>
      <c r="E4588" s="12" t="s">
        <v>1619</v>
      </c>
      <c r="F4588" s="21"/>
      <c r="G4588" s="21" t="s">
        <v>12876</v>
      </c>
      <c r="H4588" s="21" t="s">
        <v>12877</v>
      </c>
      <c r="I4588" s="21" t="s">
        <v>1588</v>
      </c>
      <c r="J4588" s="148" t="s">
        <v>12878</v>
      </c>
      <c r="K4588" s="20" t="s">
        <v>1992</v>
      </c>
      <c r="L4588" s="21"/>
    </row>
    <row r="4589">
      <c r="C4589" s="12" t="s">
        <v>461</v>
      </c>
      <c r="D4589" s="12"/>
      <c r="E4589" s="12" t="s">
        <v>1619</v>
      </c>
      <c r="F4589" s="21"/>
      <c r="G4589" s="21" t="s">
        <v>12879</v>
      </c>
      <c r="H4589" s="21" t="s">
        <v>12880</v>
      </c>
      <c r="I4589" s="21" t="s">
        <v>1588</v>
      </c>
      <c r="J4589" s="148" t="s">
        <v>12881</v>
      </c>
      <c r="K4589" s="20" t="s">
        <v>1979</v>
      </c>
      <c r="L4589" s="21"/>
    </row>
    <row r="4590">
      <c r="C4590" s="12" t="s">
        <v>461</v>
      </c>
      <c r="D4590" s="12"/>
      <c r="E4590" s="12" t="s">
        <v>1654</v>
      </c>
      <c r="F4590" s="21"/>
      <c r="G4590" s="21" t="s">
        <v>12882</v>
      </c>
      <c r="H4590" s="21" t="s">
        <v>12883</v>
      </c>
      <c r="I4590" s="21" t="s">
        <v>1600</v>
      </c>
      <c r="J4590" s="148" t="s">
        <v>12884</v>
      </c>
      <c r="K4590" s="20" t="s">
        <v>1602</v>
      </c>
      <c r="L4590" s="21"/>
    </row>
    <row r="4591">
      <c r="C4591" s="12" t="s">
        <v>461</v>
      </c>
      <c r="D4591" s="12"/>
      <c r="E4591" s="12" t="s">
        <v>1671</v>
      </c>
      <c r="F4591" s="21"/>
      <c r="G4591" s="21" t="s">
        <v>12885</v>
      </c>
      <c r="H4591" s="21" t="s">
        <v>12886</v>
      </c>
      <c r="I4591" s="21" t="s">
        <v>1674</v>
      </c>
      <c r="J4591" s="148" t="s">
        <v>12887</v>
      </c>
      <c r="K4591" s="20" t="s">
        <v>10366</v>
      </c>
      <c r="L4591" s="21"/>
    </row>
    <row r="4592">
      <c r="C4592" s="12" t="s">
        <v>461</v>
      </c>
      <c r="D4592" s="12"/>
      <c r="E4592" s="12" t="s">
        <v>1671</v>
      </c>
      <c r="F4592" s="21"/>
      <c r="G4592" s="21" t="s">
        <v>12888</v>
      </c>
      <c r="H4592" s="21" t="s">
        <v>12889</v>
      </c>
      <c r="I4592" s="21" t="s">
        <v>1674</v>
      </c>
      <c r="J4592" s="148" t="s">
        <v>12890</v>
      </c>
      <c r="K4592" s="20" t="s">
        <v>10366</v>
      </c>
      <c r="L4592" s="21"/>
    </row>
    <row r="4593">
      <c r="C4593" s="12" t="s">
        <v>461</v>
      </c>
      <c r="D4593" s="12"/>
      <c r="E4593" s="12" t="s">
        <v>1671</v>
      </c>
      <c r="F4593" s="21"/>
      <c r="G4593" s="21" t="s">
        <v>12891</v>
      </c>
      <c r="H4593" s="21" t="s">
        <v>12892</v>
      </c>
      <c r="I4593" s="21" t="s">
        <v>1674</v>
      </c>
      <c r="J4593" s="148" t="s">
        <v>12893</v>
      </c>
      <c r="K4593" s="20" t="s">
        <v>10366</v>
      </c>
      <c r="L4593" s="21"/>
    </row>
    <row r="4594">
      <c r="C4594" s="12" t="s">
        <v>461</v>
      </c>
      <c r="D4594" s="12"/>
      <c r="E4594" s="12" t="s">
        <v>1719</v>
      </c>
      <c r="F4594" s="21"/>
      <c r="G4594" s="21" t="s">
        <v>462</v>
      </c>
      <c r="H4594" s="21" t="s">
        <v>12894</v>
      </c>
      <c r="I4594" s="21" t="s">
        <v>1722</v>
      </c>
      <c r="J4594" s="148" t="s">
        <v>12895</v>
      </c>
      <c r="K4594" s="20" t="s">
        <v>1890</v>
      </c>
      <c r="L4594" s="21"/>
    </row>
    <row r="4595">
      <c r="C4595" s="12" t="s">
        <v>461</v>
      </c>
      <c r="D4595" s="12"/>
      <c r="E4595" s="12" t="s">
        <v>1719</v>
      </c>
      <c r="F4595" s="21"/>
      <c r="G4595" s="21" t="s">
        <v>462</v>
      </c>
      <c r="H4595" s="21" t="s">
        <v>12894</v>
      </c>
      <c r="I4595" s="21" t="s">
        <v>1722</v>
      </c>
      <c r="J4595" s="148" t="s">
        <v>12896</v>
      </c>
      <c r="K4595" s="20" t="s">
        <v>1927</v>
      </c>
      <c r="L4595" s="21"/>
    </row>
    <row r="4596">
      <c r="C4596" s="12" t="s">
        <v>461</v>
      </c>
      <c r="D4596" s="12"/>
      <c r="E4596" s="12" t="s">
        <v>1719</v>
      </c>
      <c r="F4596" s="21"/>
      <c r="G4596" s="21" t="s">
        <v>462</v>
      </c>
      <c r="H4596" s="21" t="s">
        <v>12894</v>
      </c>
      <c r="I4596" s="21" t="s">
        <v>1722</v>
      </c>
      <c r="J4596" s="148" t="s">
        <v>12897</v>
      </c>
      <c r="K4596" s="20" t="s">
        <v>1930</v>
      </c>
      <c r="L4596" s="21"/>
    </row>
    <row r="4597">
      <c r="C4597" s="12" t="s">
        <v>461</v>
      </c>
      <c r="D4597" s="12"/>
      <c r="E4597" s="12" t="s">
        <v>1719</v>
      </c>
      <c r="F4597" s="21"/>
      <c r="G4597" s="21" t="s">
        <v>12898</v>
      </c>
      <c r="H4597" s="21" t="s">
        <v>12894</v>
      </c>
      <c r="I4597" s="21" t="s">
        <v>1722</v>
      </c>
      <c r="J4597" s="148" t="s">
        <v>12899</v>
      </c>
      <c r="K4597" s="20" t="s">
        <v>12900</v>
      </c>
      <c r="L4597" s="21"/>
    </row>
    <row r="4598">
      <c r="C4598" s="12" t="s">
        <v>461</v>
      </c>
      <c r="D4598" s="12"/>
      <c r="E4598" s="12" t="s">
        <v>1678</v>
      </c>
      <c r="F4598" s="21"/>
      <c r="G4598" s="21" t="s">
        <v>12901</v>
      </c>
      <c r="H4598" s="21" t="s">
        <v>12902</v>
      </c>
      <c r="I4598" s="21" t="s">
        <v>1681</v>
      </c>
      <c r="J4598" s="148" t="s">
        <v>12903</v>
      </c>
      <c r="K4598" s="20" t="s">
        <v>1759</v>
      </c>
      <c r="L4598" s="21"/>
    </row>
    <row r="4599">
      <c r="C4599" s="12" t="s">
        <v>461</v>
      </c>
      <c r="D4599" s="12"/>
      <c r="E4599" s="12" t="s">
        <v>1656</v>
      </c>
      <c r="F4599" s="21"/>
      <c r="G4599" s="21" t="s">
        <v>12904</v>
      </c>
      <c r="H4599" s="21" t="s">
        <v>12905</v>
      </c>
      <c r="I4599" s="21" t="s">
        <v>1637</v>
      </c>
      <c r="J4599" s="148" t="s">
        <v>12906</v>
      </c>
      <c r="K4599" s="20" t="s">
        <v>1829</v>
      </c>
      <c r="L4599" s="21"/>
    </row>
    <row r="4600">
      <c r="C4600" s="12" t="s">
        <v>461</v>
      </c>
      <c r="D4600" s="12"/>
      <c r="E4600" s="12" t="s">
        <v>1656</v>
      </c>
      <c r="F4600" s="21"/>
      <c r="G4600" s="21" t="s">
        <v>12904</v>
      </c>
      <c r="H4600" s="21" t="s">
        <v>12905</v>
      </c>
      <c r="I4600" s="21" t="s">
        <v>1637</v>
      </c>
      <c r="J4600" s="148" t="s">
        <v>12907</v>
      </c>
      <c r="K4600" s="20" t="s">
        <v>1833</v>
      </c>
      <c r="L4600" s="21"/>
    </row>
    <row r="4601">
      <c r="C4601" s="12" t="s">
        <v>461</v>
      </c>
      <c r="D4601" s="12"/>
      <c r="E4601" s="12" t="s">
        <v>1656</v>
      </c>
      <c r="F4601" s="21"/>
      <c r="G4601" s="21" t="s">
        <v>12904</v>
      </c>
      <c r="H4601" s="21" t="s">
        <v>12905</v>
      </c>
      <c r="I4601" s="21" t="s">
        <v>1637</v>
      </c>
      <c r="J4601" s="148" t="s">
        <v>12908</v>
      </c>
      <c r="K4601" s="20" t="s">
        <v>1836</v>
      </c>
      <c r="L4601" s="21"/>
    </row>
    <row r="4602">
      <c r="C4602" s="12" t="s">
        <v>461</v>
      </c>
      <c r="D4602" s="12"/>
      <c r="E4602" s="12" t="s">
        <v>1619</v>
      </c>
      <c r="F4602" s="21"/>
      <c r="G4602" s="21" t="s">
        <v>12909</v>
      </c>
      <c r="H4602" s="21" t="s">
        <v>12910</v>
      </c>
      <c r="I4602" s="21" t="s">
        <v>1588</v>
      </c>
      <c r="J4602" s="148" t="s">
        <v>12911</v>
      </c>
      <c r="K4602" s="20" t="s">
        <v>3840</v>
      </c>
      <c r="L4602" s="21"/>
    </row>
    <row r="4603">
      <c r="C4603" s="12" t="s">
        <v>461</v>
      </c>
      <c r="D4603" s="12"/>
      <c r="E4603" s="12" t="s">
        <v>1619</v>
      </c>
      <c r="F4603" s="21"/>
      <c r="G4603" s="21" t="s">
        <v>12912</v>
      </c>
      <c r="H4603" s="21" t="s">
        <v>12910</v>
      </c>
      <c r="I4603" s="21" t="s">
        <v>1588</v>
      </c>
      <c r="J4603" s="148" t="s">
        <v>12913</v>
      </c>
      <c r="K4603" s="20" t="s">
        <v>2027</v>
      </c>
      <c r="L4603" s="21"/>
    </row>
    <row r="4604">
      <c r="C4604" s="12" t="s">
        <v>461</v>
      </c>
      <c r="D4604" s="12"/>
      <c r="E4604" s="12" t="s">
        <v>1619</v>
      </c>
      <c r="F4604" s="21"/>
      <c r="G4604" s="21" t="s">
        <v>12914</v>
      </c>
      <c r="H4604" s="21" t="s">
        <v>12910</v>
      </c>
      <c r="I4604" s="21" t="s">
        <v>1588</v>
      </c>
      <c r="J4604" s="148" t="s">
        <v>12915</v>
      </c>
      <c r="K4604" s="20" t="s">
        <v>1975</v>
      </c>
      <c r="L4604" s="21"/>
    </row>
    <row r="4605">
      <c r="C4605" s="12" t="s">
        <v>461</v>
      </c>
      <c r="D4605" s="12"/>
      <c r="E4605" s="12" t="s">
        <v>1619</v>
      </c>
      <c r="F4605" s="21"/>
      <c r="G4605" s="21" t="s">
        <v>461</v>
      </c>
      <c r="H4605" s="21" t="s">
        <v>12916</v>
      </c>
      <c r="I4605" s="21" t="s">
        <v>1588</v>
      </c>
      <c r="J4605" s="148" t="s">
        <v>12917</v>
      </c>
      <c r="K4605" s="20" t="s">
        <v>12918</v>
      </c>
      <c r="L4605" s="21"/>
    </row>
    <row r="4606">
      <c r="C4606" s="12" t="s">
        <v>461</v>
      </c>
      <c r="D4606" s="12"/>
      <c r="E4606" s="12" t="s">
        <v>1619</v>
      </c>
      <c r="F4606" s="21"/>
      <c r="G4606" s="21" t="s">
        <v>461</v>
      </c>
      <c r="H4606" s="21" t="s">
        <v>12919</v>
      </c>
      <c r="I4606" s="21" t="s">
        <v>1588</v>
      </c>
      <c r="J4606" s="148" t="s">
        <v>12920</v>
      </c>
      <c r="K4606" s="20" t="s">
        <v>1693</v>
      </c>
      <c r="L4606" s="21"/>
    </row>
    <row r="4607">
      <c r="C4607" s="12" t="s">
        <v>461</v>
      </c>
      <c r="D4607" s="12"/>
      <c r="E4607" s="12" t="s">
        <v>1654</v>
      </c>
      <c r="F4607" s="21"/>
      <c r="G4607" s="21" t="s">
        <v>12921</v>
      </c>
      <c r="H4607" s="21" t="s">
        <v>12922</v>
      </c>
      <c r="I4607" s="21" t="s">
        <v>1600</v>
      </c>
      <c r="J4607" s="148" t="s">
        <v>12923</v>
      </c>
      <c r="K4607" s="20" t="s">
        <v>1787</v>
      </c>
      <c r="L4607" s="21"/>
    </row>
    <row r="4608">
      <c r="C4608" s="12" t="s">
        <v>461</v>
      </c>
      <c r="D4608" s="12"/>
      <c r="E4608" s="12" t="s">
        <v>1654</v>
      </c>
      <c r="F4608" s="21"/>
      <c r="G4608" s="21" t="s">
        <v>12924</v>
      </c>
      <c r="H4608" s="21" t="s">
        <v>12922</v>
      </c>
      <c r="I4608" s="21" t="s">
        <v>1600</v>
      </c>
      <c r="J4608" s="148" t="s">
        <v>12925</v>
      </c>
      <c r="K4608" s="20" t="s">
        <v>1791</v>
      </c>
      <c r="L4608" s="21"/>
    </row>
    <row r="4609">
      <c r="C4609" s="12" t="s">
        <v>461</v>
      </c>
      <c r="D4609" s="12"/>
      <c r="E4609" s="12" t="s">
        <v>1654</v>
      </c>
      <c r="F4609" s="21"/>
      <c r="G4609" s="21" t="s">
        <v>12926</v>
      </c>
      <c r="H4609" s="21" t="s">
        <v>12922</v>
      </c>
      <c r="I4609" s="21" t="s">
        <v>1600</v>
      </c>
      <c r="J4609" s="148" t="s">
        <v>12927</v>
      </c>
      <c r="K4609" s="20" t="s">
        <v>3406</v>
      </c>
      <c r="L4609" s="21"/>
    </row>
    <row r="4610">
      <c r="C4610" s="12" t="s">
        <v>461</v>
      </c>
      <c r="D4610" s="12"/>
      <c r="E4610" s="12" t="s">
        <v>1619</v>
      </c>
      <c r="F4610" s="21"/>
      <c r="G4610" s="21" t="s">
        <v>12928</v>
      </c>
      <c r="H4610" s="21" t="s">
        <v>12929</v>
      </c>
      <c r="I4610" s="21" t="s">
        <v>1588</v>
      </c>
      <c r="J4610" s="148" t="s">
        <v>12930</v>
      </c>
      <c r="K4610" s="20" t="s">
        <v>4477</v>
      </c>
      <c r="L4610" s="21"/>
    </row>
    <row r="4611">
      <c r="C4611" s="12" t="s">
        <v>461</v>
      </c>
      <c r="D4611" s="12"/>
      <c r="E4611" s="12" t="s">
        <v>1619</v>
      </c>
      <c r="F4611" s="21"/>
      <c r="G4611" s="21" t="s">
        <v>12931</v>
      </c>
      <c r="H4611" s="21" t="s">
        <v>12932</v>
      </c>
      <c r="I4611" s="21" t="s">
        <v>1588</v>
      </c>
      <c r="J4611" s="148" t="s">
        <v>12933</v>
      </c>
      <c r="K4611" s="20" t="s">
        <v>4477</v>
      </c>
      <c r="L4611" s="21"/>
    </row>
    <row r="4612">
      <c r="C4612" s="12" t="s">
        <v>461</v>
      </c>
      <c r="D4612" s="12"/>
      <c r="E4612" s="12" t="s">
        <v>1619</v>
      </c>
      <c r="F4612" s="21"/>
      <c r="G4612" s="21" t="s">
        <v>12934</v>
      </c>
      <c r="H4612" s="21" t="s">
        <v>12935</v>
      </c>
      <c r="I4612" s="21" t="s">
        <v>1588</v>
      </c>
      <c r="J4612" s="148" t="s">
        <v>12936</v>
      </c>
      <c r="K4612" s="20" t="s">
        <v>4477</v>
      </c>
      <c r="L4612" s="21"/>
    </row>
    <row r="4613">
      <c r="C4613" s="12" t="s">
        <v>461</v>
      </c>
      <c r="D4613" s="12"/>
      <c r="E4613" s="12" t="s">
        <v>1678</v>
      </c>
      <c r="F4613" s="21"/>
      <c r="G4613" s="21" t="s">
        <v>12937</v>
      </c>
      <c r="H4613" s="21" t="s">
        <v>12938</v>
      </c>
      <c r="I4613" s="21" t="s">
        <v>1681</v>
      </c>
      <c r="J4613" s="148" t="s">
        <v>12939</v>
      </c>
      <c r="K4613" s="20" t="s">
        <v>12784</v>
      </c>
      <c r="L4613" s="21"/>
    </row>
    <row r="4614">
      <c r="C4614" s="12" t="s">
        <v>461</v>
      </c>
      <c r="D4614" s="12"/>
      <c r="E4614" s="12" t="s">
        <v>1678</v>
      </c>
      <c r="F4614" s="21"/>
      <c r="G4614" s="21" t="s">
        <v>12940</v>
      </c>
      <c r="H4614" s="21" t="s">
        <v>12941</v>
      </c>
      <c r="I4614" s="21" t="s">
        <v>1681</v>
      </c>
      <c r="J4614" s="148" t="s">
        <v>12942</v>
      </c>
      <c r="K4614" s="20" t="s">
        <v>12943</v>
      </c>
      <c r="L4614" s="21"/>
    </row>
    <row r="4615">
      <c r="C4615" s="12" t="s">
        <v>461</v>
      </c>
      <c r="D4615" s="12"/>
      <c r="E4615" s="12" t="s">
        <v>1678</v>
      </c>
      <c r="F4615" s="21"/>
      <c r="G4615" s="21" t="s">
        <v>12944</v>
      </c>
      <c r="H4615" s="21" t="s">
        <v>12945</v>
      </c>
      <c r="I4615" s="21" t="s">
        <v>1681</v>
      </c>
      <c r="J4615" s="148" t="s">
        <v>12946</v>
      </c>
      <c r="K4615" s="20" t="s">
        <v>7889</v>
      </c>
      <c r="L4615" s="21"/>
    </row>
    <row r="4616">
      <c r="C4616" s="12" t="s">
        <v>461</v>
      </c>
      <c r="D4616" s="12"/>
      <c r="E4616" s="12" t="s">
        <v>1619</v>
      </c>
      <c r="F4616" s="21"/>
      <c r="G4616" s="21" t="s">
        <v>461</v>
      </c>
      <c r="H4616" s="21" t="s">
        <v>12947</v>
      </c>
      <c r="I4616" s="21" t="s">
        <v>1588</v>
      </c>
      <c r="J4616" s="148" t="s">
        <v>12948</v>
      </c>
      <c r="K4616" s="20" t="s">
        <v>12788</v>
      </c>
      <c r="L4616" s="21"/>
    </row>
    <row r="4617">
      <c r="C4617" s="12" t="s">
        <v>461</v>
      </c>
      <c r="D4617" s="12"/>
      <c r="E4617" s="12" t="s">
        <v>1619</v>
      </c>
      <c r="F4617" s="21"/>
      <c r="G4617" s="21" t="s">
        <v>461</v>
      </c>
      <c r="H4617" s="21" t="s">
        <v>12949</v>
      </c>
      <c r="I4617" s="21" t="s">
        <v>1588</v>
      </c>
      <c r="J4617" s="148" t="s">
        <v>12950</v>
      </c>
      <c r="K4617" s="20" t="s">
        <v>1855</v>
      </c>
      <c r="L4617" s="21"/>
    </row>
    <row r="4618">
      <c r="C4618" s="12" t="s">
        <v>461</v>
      </c>
      <c r="D4618" s="12"/>
      <c r="E4618" s="12" t="s">
        <v>1619</v>
      </c>
      <c r="F4618" s="21"/>
      <c r="G4618" s="21" t="s">
        <v>461</v>
      </c>
      <c r="H4618" s="21" t="s">
        <v>12949</v>
      </c>
      <c r="I4618" s="21" t="s">
        <v>1588</v>
      </c>
      <c r="J4618" s="148" t="s">
        <v>12951</v>
      </c>
      <c r="K4618" s="20" t="s">
        <v>7882</v>
      </c>
      <c r="L4618" s="21"/>
    </row>
    <row r="4619">
      <c r="C4619" s="12" t="s">
        <v>461</v>
      </c>
      <c r="D4619" s="12"/>
      <c r="E4619" s="12" t="s">
        <v>1619</v>
      </c>
      <c r="F4619" s="21"/>
      <c r="G4619" s="21" t="s">
        <v>461</v>
      </c>
      <c r="H4619" s="21" t="s">
        <v>12952</v>
      </c>
      <c r="I4619" s="21" t="s">
        <v>1588</v>
      </c>
      <c r="J4619" s="148" t="s">
        <v>12953</v>
      </c>
      <c r="K4619" s="20" t="s">
        <v>1852</v>
      </c>
      <c r="L4619" s="21"/>
    </row>
    <row r="4620">
      <c r="C4620" s="12" t="s">
        <v>461</v>
      </c>
      <c r="D4620" s="12"/>
      <c r="E4620" s="12" t="s">
        <v>1619</v>
      </c>
      <c r="F4620" s="21"/>
      <c r="G4620" s="21" t="s">
        <v>461</v>
      </c>
      <c r="H4620" s="21" t="s">
        <v>12954</v>
      </c>
      <c r="I4620" s="21" t="s">
        <v>1588</v>
      </c>
      <c r="J4620" s="148" t="s">
        <v>12955</v>
      </c>
      <c r="K4620" s="20" t="s">
        <v>7878</v>
      </c>
      <c r="L4620" s="21"/>
    </row>
    <row r="4621">
      <c r="C4621" s="12" t="s">
        <v>461</v>
      </c>
      <c r="D4621" s="12"/>
      <c r="E4621" s="12" t="s">
        <v>1619</v>
      </c>
      <c r="F4621" s="21"/>
      <c r="G4621" s="21" t="s">
        <v>12956</v>
      </c>
      <c r="H4621" s="21" t="s">
        <v>12952</v>
      </c>
      <c r="I4621" s="21" t="s">
        <v>1588</v>
      </c>
      <c r="J4621" s="148" t="s">
        <v>12957</v>
      </c>
      <c r="K4621" s="20" t="s">
        <v>1896</v>
      </c>
      <c r="L4621" s="21"/>
    </row>
    <row r="4622">
      <c r="C4622" s="12" t="s">
        <v>461</v>
      </c>
      <c r="D4622" s="12"/>
      <c r="E4622" s="12" t="s">
        <v>1678</v>
      </c>
      <c r="F4622" s="21"/>
      <c r="G4622" s="21" t="s">
        <v>12958</v>
      </c>
      <c r="H4622" s="21" t="s">
        <v>12959</v>
      </c>
      <c r="I4622" s="21" t="s">
        <v>1681</v>
      </c>
      <c r="J4622" s="148" t="s">
        <v>12960</v>
      </c>
      <c r="K4622" s="20" t="s">
        <v>12784</v>
      </c>
      <c r="L4622" s="21"/>
    </row>
    <row r="4623">
      <c r="C4623" s="12" t="s">
        <v>461</v>
      </c>
      <c r="D4623" s="12"/>
      <c r="E4623" s="12" t="s">
        <v>1678</v>
      </c>
      <c r="F4623" s="21"/>
      <c r="G4623" s="21" t="s">
        <v>12961</v>
      </c>
      <c r="H4623" s="21" t="s">
        <v>12962</v>
      </c>
      <c r="I4623" s="21" t="s">
        <v>1681</v>
      </c>
      <c r="J4623" s="148" t="s">
        <v>12963</v>
      </c>
      <c r="K4623" s="20" t="s">
        <v>12943</v>
      </c>
      <c r="L4623" s="21"/>
    </row>
    <row r="4624">
      <c r="C4624" s="12" t="s">
        <v>461</v>
      </c>
      <c r="D4624" s="12"/>
      <c r="E4624" s="12" t="s">
        <v>1678</v>
      </c>
      <c r="F4624" s="21"/>
      <c r="G4624" s="21" t="s">
        <v>12964</v>
      </c>
      <c r="H4624" s="21" t="s">
        <v>12965</v>
      </c>
      <c r="I4624" s="21" t="s">
        <v>1681</v>
      </c>
      <c r="J4624" s="148" t="s">
        <v>12966</v>
      </c>
      <c r="K4624" s="20" t="s">
        <v>7889</v>
      </c>
      <c r="L4624" s="21"/>
    </row>
    <row r="4625">
      <c r="C4625" s="12" t="s">
        <v>461</v>
      </c>
      <c r="D4625" s="12"/>
      <c r="E4625" s="12" t="s">
        <v>1678</v>
      </c>
      <c r="F4625" s="21"/>
      <c r="G4625" s="21" t="s">
        <v>12967</v>
      </c>
      <c r="H4625" s="21" t="s">
        <v>12968</v>
      </c>
      <c r="I4625" s="21" t="s">
        <v>1681</v>
      </c>
      <c r="J4625" s="148" t="s">
        <v>12969</v>
      </c>
      <c r="K4625" s="20" t="s">
        <v>6766</v>
      </c>
      <c r="L4625" s="21"/>
    </row>
    <row r="4626">
      <c r="C4626" s="12" t="s">
        <v>461</v>
      </c>
      <c r="D4626" s="12"/>
      <c r="E4626" s="12" t="s">
        <v>1678</v>
      </c>
      <c r="F4626" s="21"/>
      <c r="G4626" s="21" t="s">
        <v>12970</v>
      </c>
      <c r="H4626" s="21" t="s">
        <v>12971</v>
      </c>
      <c r="I4626" s="21" t="s">
        <v>1681</v>
      </c>
      <c r="J4626" s="148" t="s">
        <v>12972</v>
      </c>
      <c r="K4626" s="20" t="s">
        <v>6770</v>
      </c>
      <c r="L4626" s="21"/>
    </row>
    <row r="4627">
      <c r="C4627" s="12" t="s">
        <v>461</v>
      </c>
      <c r="D4627" s="12"/>
      <c r="E4627" s="12" t="s">
        <v>1678</v>
      </c>
      <c r="F4627" s="21"/>
      <c r="G4627" s="21" t="s">
        <v>12973</v>
      </c>
      <c r="H4627" s="21" t="s">
        <v>12974</v>
      </c>
      <c r="I4627" s="21" t="s">
        <v>1681</v>
      </c>
      <c r="J4627" s="148" t="s">
        <v>12975</v>
      </c>
      <c r="K4627" s="20" t="s">
        <v>6774</v>
      </c>
      <c r="L4627" s="21"/>
    </row>
    <row r="4628">
      <c r="C4628" s="12" t="s">
        <v>461</v>
      </c>
      <c r="D4628" s="12"/>
      <c r="E4628" s="12" t="s">
        <v>1619</v>
      </c>
      <c r="F4628" s="21"/>
      <c r="G4628" s="21" t="s">
        <v>12976</v>
      </c>
      <c r="H4628" s="21" t="s">
        <v>12977</v>
      </c>
      <c r="I4628" s="21" t="s">
        <v>1588</v>
      </c>
      <c r="J4628" s="148" t="s">
        <v>12978</v>
      </c>
      <c r="K4628" s="20" t="s">
        <v>3280</v>
      </c>
      <c r="L4628" s="21"/>
    </row>
    <row r="4629">
      <c r="C4629" s="12" t="s">
        <v>461</v>
      </c>
      <c r="D4629" s="12"/>
      <c r="E4629" s="12" t="s">
        <v>1619</v>
      </c>
      <c r="F4629" s="21"/>
      <c r="G4629" s="21" t="s">
        <v>12979</v>
      </c>
      <c r="H4629" s="21" t="s">
        <v>12977</v>
      </c>
      <c r="I4629" s="21" t="s">
        <v>1588</v>
      </c>
      <c r="J4629" s="148" t="s">
        <v>12980</v>
      </c>
      <c r="K4629" s="20" t="s">
        <v>3616</v>
      </c>
      <c r="L4629" s="21"/>
    </row>
    <row r="4630">
      <c r="C4630" s="12" t="s">
        <v>461</v>
      </c>
      <c r="D4630" s="12"/>
      <c r="E4630" s="12" t="s">
        <v>1619</v>
      </c>
      <c r="F4630" s="21"/>
      <c r="G4630" s="21" t="s">
        <v>12981</v>
      </c>
      <c r="H4630" s="21" t="s">
        <v>12977</v>
      </c>
      <c r="I4630" s="21" t="s">
        <v>1588</v>
      </c>
      <c r="J4630" s="148" t="s">
        <v>12982</v>
      </c>
      <c r="K4630" s="20" t="s">
        <v>1983</v>
      </c>
      <c r="L4630" s="21"/>
    </row>
    <row r="4631">
      <c r="C4631" s="12" t="s">
        <v>461</v>
      </c>
      <c r="D4631" s="12"/>
      <c r="E4631" s="12" t="s">
        <v>1619</v>
      </c>
      <c r="F4631" s="21"/>
      <c r="G4631" s="21" t="s">
        <v>462</v>
      </c>
      <c r="H4631" s="21" t="s">
        <v>12983</v>
      </c>
      <c r="I4631" s="21" t="s">
        <v>1588</v>
      </c>
      <c r="J4631" s="148" t="s">
        <v>12984</v>
      </c>
      <c r="K4631" s="20" t="s">
        <v>1868</v>
      </c>
      <c r="L4631" s="21"/>
    </row>
    <row r="4632">
      <c r="C4632" s="12" t="s">
        <v>461</v>
      </c>
      <c r="D4632" s="12"/>
      <c r="E4632" s="12" t="s">
        <v>1619</v>
      </c>
      <c r="F4632" s="21"/>
      <c r="G4632" s="21" t="s">
        <v>12928</v>
      </c>
      <c r="H4632" s="21" t="s">
        <v>12985</v>
      </c>
      <c r="I4632" s="21" t="s">
        <v>1588</v>
      </c>
      <c r="J4632" s="148" t="s">
        <v>12986</v>
      </c>
      <c r="K4632" s="20" t="s">
        <v>4490</v>
      </c>
      <c r="L4632" s="21"/>
    </row>
    <row r="4633">
      <c r="C4633" s="12" t="s">
        <v>461</v>
      </c>
      <c r="D4633" s="12"/>
      <c r="E4633" s="12" t="s">
        <v>1619</v>
      </c>
      <c r="F4633" s="21"/>
      <c r="G4633" s="21" t="s">
        <v>12928</v>
      </c>
      <c r="H4633" s="21" t="s">
        <v>12985</v>
      </c>
      <c r="I4633" s="21" t="s">
        <v>1588</v>
      </c>
      <c r="J4633" s="148" t="s">
        <v>12987</v>
      </c>
      <c r="K4633" s="20" t="s">
        <v>4496</v>
      </c>
      <c r="L4633" s="21"/>
    </row>
    <row r="4634">
      <c r="C4634" s="12" t="s">
        <v>461</v>
      </c>
      <c r="D4634" s="12"/>
      <c r="E4634" s="12" t="s">
        <v>1619</v>
      </c>
      <c r="F4634" s="21"/>
      <c r="G4634" s="21" t="s">
        <v>12988</v>
      </c>
      <c r="H4634" s="21" t="s">
        <v>12989</v>
      </c>
      <c r="I4634" s="21" t="s">
        <v>1588</v>
      </c>
      <c r="J4634" s="148" t="s">
        <v>12990</v>
      </c>
      <c r="K4634" s="20" t="s">
        <v>4493</v>
      </c>
      <c r="L4634" s="21"/>
    </row>
    <row r="4635">
      <c r="C4635" s="12" t="s">
        <v>461</v>
      </c>
      <c r="D4635" s="12"/>
      <c r="E4635" s="12" t="s">
        <v>1619</v>
      </c>
      <c r="F4635" s="21"/>
      <c r="G4635" s="21" t="s">
        <v>12931</v>
      </c>
      <c r="H4635" s="21" t="s">
        <v>12991</v>
      </c>
      <c r="I4635" s="21" t="s">
        <v>1588</v>
      </c>
      <c r="J4635" s="148" t="s">
        <v>12992</v>
      </c>
      <c r="K4635" s="20" t="s">
        <v>4490</v>
      </c>
      <c r="L4635" s="21"/>
    </row>
    <row r="4636">
      <c r="C4636" s="12" t="s">
        <v>461</v>
      </c>
      <c r="D4636" s="12"/>
      <c r="E4636" s="12" t="s">
        <v>1619</v>
      </c>
      <c r="F4636" s="21"/>
      <c r="G4636" s="21" t="s">
        <v>12931</v>
      </c>
      <c r="H4636" s="21" t="s">
        <v>12991</v>
      </c>
      <c r="I4636" s="21" t="s">
        <v>1588</v>
      </c>
      <c r="J4636" s="148" t="s">
        <v>12993</v>
      </c>
      <c r="K4636" s="20" t="s">
        <v>4496</v>
      </c>
      <c r="L4636" s="21"/>
    </row>
    <row r="4637">
      <c r="C4637" s="12" t="s">
        <v>461</v>
      </c>
      <c r="D4637" s="12"/>
      <c r="E4637" s="12" t="s">
        <v>1619</v>
      </c>
      <c r="F4637" s="21"/>
      <c r="G4637" s="21" t="s">
        <v>12994</v>
      </c>
      <c r="H4637" s="21" t="s">
        <v>12995</v>
      </c>
      <c r="I4637" s="21" t="s">
        <v>1588</v>
      </c>
      <c r="J4637" s="148" t="s">
        <v>12996</v>
      </c>
      <c r="K4637" s="20" t="s">
        <v>4493</v>
      </c>
      <c r="L4637" s="21"/>
    </row>
    <row r="4638">
      <c r="C4638" s="12" t="s">
        <v>461</v>
      </c>
      <c r="D4638" s="12"/>
      <c r="E4638" s="12" t="s">
        <v>1619</v>
      </c>
      <c r="F4638" s="21"/>
      <c r="G4638" s="21" t="s">
        <v>12997</v>
      </c>
      <c r="H4638" s="21" t="s">
        <v>12998</v>
      </c>
      <c r="I4638" s="21" t="s">
        <v>1588</v>
      </c>
      <c r="J4638" s="148" t="s">
        <v>12999</v>
      </c>
      <c r="K4638" s="20" t="s">
        <v>4493</v>
      </c>
      <c r="L4638" s="21"/>
    </row>
    <row r="4639">
      <c r="C4639" s="12" t="s">
        <v>461</v>
      </c>
      <c r="D4639" s="12"/>
      <c r="E4639" s="12" t="s">
        <v>1619</v>
      </c>
      <c r="F4639" s="21"/>
      <c r="G4639" s="21" t="s">
        <v>13000</v>
      </c>
      <c r="H4639" s="21" t="s">
        <v>13001</v>
      </c>
      <c r="I4639" s="21" t="s">
        <v>1588</v>
      </c>
      <c r="J4639" s="148" t="s">
        <v>13002</v>
      </c>
      <c r="K4639" s="20" t="s">
        <v>4493</v>
      </c>
      <c r="L4639" s="21"/>
    </row>
    <row r="4640">
      <c r="C4640" s="12" t="s">
        <v>461</v>
      </c>
      <c r="D4640" s="12"/>
      <c r="E4640" s="12" t="s">
        <v>1619</v>
      </c>
      <c r="F4640" s="21"/>
      <c r="G4640" s="21" t="s">
        <v>13003</v>
      </c>
      <c r="H4640" s="21" t="s">
        <v>13004</v>
      </c>
      <c r="I4640" s="21" t="s">
        <v>1588</v>
      </c>
      <c r="J4640" s="148" t="s">
        <v>13005</v>
      </c>
      <c r="K4640" s="20" t="s">
        <v>4493</v>
      </c>
      <c r="L4640" s="21"/>
    </row>
    <row r="4641">
      <c r="C4641" s="12" t="s">
        <v>461</v>
      </c>
      <c r="D4641" s="12"/>
      <c r="E4641" s="12" t="s">
        <v>1619</v>
      </c>
      <c r="F4641" s="21"/>
      <c r="G4641" s="21" t="s">
        <v>13006</v>
      </c>
      <c r="H4641" s="21" t="s">
        <v>13007</v>
      </c>
      <c r="I4641" s="21" t="s">
        <v>1588</v>
      </c>
      <c r="J4641" s="148" t="s">
        <v>13008</v>
      </c>
      <c r="K4641" s="20" t="s">
        <v>4493</v>
      </c>
      <c r="L4641" s="21"/>
    </row>
    <row r="4642">
      <c r="C4642" s="12" t="s">
        <v>461</v>
      </c>
      <c r="D4642" s="12"/>
      <c r="E4642" s="12" t="s">
        <v>1619</v>
      </c>
      <c r="F4642" s="21"/>
      <c r="G4642" s="21" t="s">
        <v>13009</v>
      </c>
      <c r="H4642" s="21" t="s">
        <v>13010</v>
      </c>
      <c r="I4642" s="21" t="s">
        <v>1588</v>
      </c>
      <c r="J4642" s="148" t="s">
        <v>13011</v>
      </c>
      <c r="K4642" s="20" t="s">
        <v>4493</v>
      </c>
      <c r="L4642" s="21"/>
    </row>
    <row r="4643">
      <c r="C4643" s="12" t="s">
        <v>461</v>
      </c>
      <c r="D4643" s="12"/>
      <c r="E4643" s="12" t="s">
        <v>1619</v>
      </c>
      <c r="F4643" s="21"/>
      <c r="G4643" s="21" t="s">
        <v>13012</v>
      </c>
      <c r="H4643" s="21" t="s">
        <v>13013</v>
      </c>
      <c r="I4643" s="21" t="s">
        <v>1588</v>
      </c>
      <c r="J4643" s="148" t="s">
        <v>13014</v>
      </c>
      <c r="K4643" s="20" t="s">
        <v>4493</v>
      </c>
      <c r="L4643" s="21"/>
    </row>
    <row r="4644">
      <c r="C4644" s="12" t="s">
        <v>461</v>
      </c>
      <c r="D4644" s="12"/>
      <c r="E4644" s="12" t="s">
        <v>1619</v>
      </c>
      <c r="F4644" s="21"/>
      <c r="G4644" s="21" t="s">
        <v>13015</v>
      </c>
      <c r="H4644" s="21" t="s">
        <v>13016</v>
      </c>
      <c r="I4644" s="21" t="s">
        <v>1588</v>
      </c>
      <c r="J4644" s="148" t="s">
        <v>13017</v>
      </c>
      <c r="K4644" s="20" t="s">
        <v>4493</v>
      </c>
      <c r="L4644" s="21"/>
    </row>
    <row r="4645">
      <c r="C4645" s="12" t="s">
        <v>461</v>
      </c>
      <c r="D4645" s="12"/>
      <c r="E4645" s="12" t="s">
        <v>1619</v>
      </c>
      <c r="F4645" s="21"/>
      <c r="G4645" s="21" t="s">
        <v>12934</v>
      </c>
      <c r="H4645" s="21" t="s">
        <v>13018</v>
      </c>
      <c r="I4645" s="21" t="s">
        <v>1588</v>
      </c>
      <c r="J4645" s="148" t="s">
        <v>13019</v>
      </c>
      <c r="K4645" s="20" t="s">
        <v>4490</v>
      </c>
      <c r="L4645" s="21"/>
    </row>
    <row r="4646">
      <c r="C4646" s="12" t="s">
        <v>461</v>
      </c>
      <c r="D4646" s="12"/>
      <c r="E4646" s="12" t="s">
        <v>1619</v>
      </c>
      <c r="F4646" s="21"/>
      <c r="G4646" s="21" t="s">
        <v>12934</v>
      </c>
      <c r="H4646" s="21" t="s">
        <v>13018</v>
      </c>
      <c r="I4646" s="21" t="s">
        <v>1588</v>
      </c>
      <c r="J4646" s="148" t="s">
        <v>13020</v>
      </c>
      <c r="K4646" s="20" t="s">
        <v>4496</v>
      </c>
      <c r="L4646" s="21"/>
    </row>
    <row r="4647">
      <c r="C4647" s="12" t="s">
        <v>461</v>
      </c>
      <c r="D4647" s="12"/>
      <c r="E4647" s="12" t="s">
        <v>1619</v>
      </c>
      <c r="F4647" s="21"/>
      <c r="G4647" s="21" t="s">
        <v>13021</v>
      </c>
      <c r="H4647" s="21" t="s">
        <v>13022</v>
      </c>
      <c r="I4647" s="21" t="s">
        <v>1588</v>
      </c>
      <c r="J4647" s="148" t="s">
        <v>13023</v>
      </c>
      <c r="K4647" s="20" t="s">
        <v>4490</v>
      </c>
      <c r="L4647" s="21"/>
    </row>
    <row r="4648">
      <c r="C4648" s="12" t="s">
        <v>461</v>
      </c>
      <c r="D4648" s="12"/>
      <c r="E4648" s="12" t="s">
        <v>1619</v>
      </c>
      <c r="F4648" s="21"/>
      <c r="G4648" s="21" t="s">
        <v>13021</v>
      </c>
      <c r="H4648" s="21" t="s">
        <v>13022</v>
      </c>
      <c r="I4648" s="21" t="s">
        <v>1588</v>
      </c>
      <c r="J4648" s="148" t="s">
        <v>13024</v>
      </c>
      <c r="K4648" s="20" t="s">
        <v>4496</v>
      </c>
      <c r="L4648" s="21"/>
    </row>
    <row r="4649">
      <c r="C4649" s="12" t="s">
        <v>461</v>
      </c>
      <c r="D4649" s="12"/>
      <c r="E4649" s="12" t="s">
        <v>1619</v>
      </c>
      <c r="F4649" s="21"/>
      <c r="G4649" s="21" t="s">
        <v>13025</v>
      </c>
      <c r="H4649" s="21" t="s">
        <v>13026</v>
      </c>
      <c r="I4649" s="21" t="s">
        <v>1588</v>
      </c>
      <c r="J4649" s="148" t="s">
        <v>13027</v>
      </c>
      <c r="K4649" s="20" t="s">
        <v>4490</v>
      </c>
      <c r="L4649" s="21"/>
    </row>
    <row r="4650">
      <c r="C4650" s="12" t="s">
        <v>461</v>
      </c>
      <c r="D4650" s="12"/>
      <c r="E4650" s="12" t="s">
        <v>1619</v>
      </c>
      <c r="F4650" s="21"/>
      <c r="G4650" s="21" t="s">
        <v>13028</v>
      </c>
      <c r="H4650" s="21" t="s">
        <v>13029</v>
      </c>
      <c r="I4650" s="21" t="s">
        <v>1588</v>
      </c>
      <c r="J4650" s="148" t="s">
        <v>13030</v>
      </c>
      <c r="K4650" s="20" t="s">
        <v>4490</v>
      </c>
      <c r="L4650" s="21"/>
    </row>
    <row r="4651">
      <c r="C4651" s="12" t="s">
        <v>461</v>
      </c>
      <c r="D4651" s="12"/>
      <c r="E4651" s="12" t="s">
        <v>1619</v>
      </c>
      <c r="F4651" s="21"/>
      <c r="G4651" s="21" t="s">
        <v>13031</v>
      </c>
      <c r="H4651" s="21" t="s">
        <v>13032</v>
      </c>
      <c r="I4651" s="21" t="s">
        <v>1588</v>
      </c>
      <c r="J4651" s="148" t="s">
        <v>13033</v>
      </c>
      <c r="K4651" s="20" t="s">
        <v>4490</v>
      </c>
      <c r="L4651" s="21"/>
    </row>
    <row r="4652">
      <c r="C4652" s="12" t="s">
        <v>461</v>
      </c>
      <c r="D4652" s="12"/>
      <c r="E4652" s="12" t="s">
        <v>1619</v>
      </c>
      <c r="F4652" s="21"/>
      <c r="G4652" s="21" t="s">
        <v>13034</v>
      </c>
      <c r="H4652" s="21" t="s">
        <v>13035</v>
      </c>
      <c r="I4652" s="21" t="s">
        <v>1588</v>
      </c>
      <c r="J4652" s="148" t="s">
        <v>13036</v>
      </c>
      <c r="K4652" s="20" t="s">
        <v>4490</v>
      </c>
      <c r="L4652" s="21"/>
    </row>
    <row r="4653">
      <c r="C4653" s="12" t="s">
        <v>461</v>
      </c>
      <c r="D4653" s="12"/>
      <c r="E4653" s="12" t="s">
        <v>1619</v>
      </c>
      <c r="F4653" s="21"/>
      <c r="G4653" s="21" t="s">
        <v>13037</v>
      </c>
      <c r="H4653" s="21" t="s">
        <v>13038</v>
      </c>
      <c r="I4653" s="21" t="s">
        <v>1588</v>
      </c>
      <c r="J4653" s="148" t="s">
        <v>13039</v>
      </c>
      <c r="K4653" s="20" t="s">
        <v>4490</v>
      </c>
      <c r="L4653" s="21"/>
    </row>
    <row r="4654">
      <c r="C4654" s="12" t="s">
        <v>461</v>
      </c>
      <c r="D4654" s="12"/>
      <c r="E4654" s="12" t="s">
        <v>1619</v>
      </c>
      <c r="F4654" s="21"/>
      <c r="G4654" s="21" t="s">
        <v>13040</v>
      </c>
      <c r="H4654" s="21" t="s">
        <v>13041</v>
      </c>
      <c r="I4654" s="21" t="s">
        <v>1588</v>
      </c>
      <c r="J4654" s="148" t="s">
        <v>13042</v>
      </c>
      <c r="K4654" s="20" t="s">
        <v>3372</v>
      </c>
      <c r="L4654" s="21"/>
    </row>
    <row r="4655">
      <c r="C4655" s="12" t="s">
        <v>461</v>
      </c>
      <c r="D4655" s="12"/>
      <c r="E4655" s="12" t="s">
        <v>1619</v>
      </c>
      <c r="F4655" s="21"/>
      <c r="G4655" s="21" t="s">
        <v>12956</v>
      </c>
      <c r="H4655" s="21" t="s">
        <v>13043</v>
      </c>
      <c r="I4655" s="21" t="s">
        <v>1588</v>
      </c>
      <c r="J4655" s="148" t="s">
        <v>13044</v>
      </c>
      <c r="K4655" s="20" t="s">
        <v>1901</v>
      </c>
      <c r="L4655" s="21"/>
    </row>
    <row r="4656">
      <c r="C4656" s="12" t="s">
        <v>461</v>
      </c>
      <c r="D4656" s="12"/>
      <c r="E4656" s="12" t="s">
        <v>1619</v>
      </c>
      <c r="F4656" s="21"/>
      <c r="G4656" s="21" t="s">
        <v>13045</v>
      </c>
      <c r="H4656" s="21" t="s">
        <v>13046</v>
      </c>
      <c r="I4656" s="21" t="s">
        <v>1588</v>
      </c>
      <c r="J4656" s="148" t="s">
        <v>13047</v>
      </c>
      <c r="K4656" s="20" t="s">
        <v>1808</v>
      </c>
      <c r="L4656" s="21"/>
    </row>
    <row r="4657">
      <c r="C4657" s="12" t="s">
        <v>461</v>
      </c>
      <c r="D4657" s="12"/>
      <c r="E4657" s="12" t="s">
        <v>1654</v>
      </c>
      <c r="F4657" s="21"/>
      <c r="G4657" s="21" t="s">
        <v>13048</v>
      </c>
      <c r="H4657" s="21" t="s">
        <v>13049</v>
      </c>
      <c r="I4657" s="21" t="s">
        <v>1600</v>
      </c>
      <c r="J4657" s="148" t="s">
        <v>13050</v>
      </c>
      <c r="K4657" s="20" t="s">
        <v>1795</v>
      </c>
      <c r="L4657" s="21"/>
    </row>
    <row r="4658">
      <c r="C4658" s="12" t="s">
        <v>461</v>
      </c>
      <c r="D4658" s="12"/>
      <c r="E4658" s="12" t="s">
        <v>1654</v>
      </c>
      <c r="F4658" s="21"/>
      <c r="G4658" s="21" t="s">
        <v>13048</v>
      </c>
      <c r="H4658" s="21" t="s">
        <v>13049</v>
      </c>
      <c r="I4658" s="21" t="s">
        <v>1600</v>
      </c>
      <c r="J4658" s="148" t="s">
        <v>13051</v>
      </c>
      <c r="K4658" s="20" t="s">
        <v>1798</v>
      </c>
      <c r="L4658" s="21"/>
    </row>
    <row r="4659">
      <c r="C4659" s="12" t="s">
        <v>461</v>
      </c>
      <c r="D4659" s="12"/>
      <c r="E4659" s="12" t="s">
        <v>1654</v>
      </c>
      <c r="F4659" s="21"/>
      <c r="G4659" s="21" t="s">
        <v>13052</v>
      </c>
      <c r="H4659" s="21" t="s">
        <v>13053</v>
      </c>
      <c r="I4659" s="21" t="s">
        <v>1600</v>
      </c>
      <c r="J4659" s="148" t="s">
        <v>13054</v>
      </c>
      <c r="K4659" s="20" t="s">
        <v>1602</v>
      </c>
      <c r="L4659" s="21"/>
    </row>
    <row r="4660">
      <c r="C4660" s="12" t="s">
        <v>461</v>
      </c>
      <c r="D4660" s="12"/>
      <c r="E4660" s="12" t="s">
        <v>1654</v>
      </c>
      <c r="F4660" s="21"/>
      <c r="G4660" s="21" t="s">
        <v>13055</v>
      </c>
      <c r="H4660" s="21" t="s">
        <v>13056</v>
      </c>
      <c r="I4660" s="21" t="s">
        <v>1600</v>
      </c>
      <c r="J4660" s="148" t="s">
        <v>13057</v>
      </c>
      <c r="K4660" s="20" t="s">
        <v>1602</v>
      </c>
      <c r="L4660" s="21"/>
    </row>
    <row r="4661">
      <c r="C4661" s="12" t="s">
        <v>461</v>
      </c>
      <c r="D4661" s="12"/>
      <c r="E4661" s="12" t="s">
        <v>1654</v>
      </c>
      <c r="F4661" s="21"/>
      <c r="G4661" s="21" t="s">
        <v>13058</v>
      </c>
      <c r="H4661" s="21" t="s">
        <v>13059</v>
      </c>
      <c r="I4661" s="21" t="s">
        <v>1600</v>
      </c>
      <c r="J4661" s="148" t="s">
        <v>13060</v>
      </c>
      <c r="K4661" s="20" t="s">
        <v>1602</v>
      </c>
      <c r="L4661" s="21"/>
    </row>
    <row r="4662">
      <c r="C4662" s="12" t="s">
        <v>461</v>
      </c>
      <c r="D4662" s="12"/>
      <c r="E4662" s="12" t="s">
        <v>1619</v>
      </c>
      <c r="F4662" s="21"/>
      <c r="G4662" s="21" t="s">
        <v>13061</v>
      </c>
      <c r="H4662" s="21" t="s">
        <v>13062</v>
      </c>
      <c r="I4662" s="21" t="s">
        <v>1588</v>
      </c>
      <c r="J4662" s="148" t="s">
        <v>13063</v>
      </c>
      <c r="K4662" s="20" t="s">
        <v>12788</v>
      </c>
      <c r="L4662" s="21"/>
    </row>
    <row r="4663">
      <c r="C4663" s="12" t="s">
        <v>461</v>
      </c>
      <c r="D4663" s="12"/>
      <c r="E4663" s="12" t="s">
        <v>1654</v>
      </c>
      <c r="F4663" s="21"/>
      <c r="G4663" s="21" t="s">
        <v>13064</v>
      </c>
      <c r="H4663" s="21" t="s">
        <v>13065</v>
      </c>
      <c r="I4663" s="21" t="s">
        <v>1600</v>
      </c>
      <c r="J4663" s="148" t="s">
        <v>13066</v>
      </c>
      <c r="K4663" s="20" t="s">
        <v>1602</v>
      </c>
      <c r="L4663" s="21"/>
    </row>
    <row r="4664">
      <c r="C4664" s="12" t="s">
        <v>461</v>
      </c>
      <c r="D4664" s="12"/>
      <c r="E4664" s="12" t="s">
        <v>1654</v>
      </c>
      <c r="F4664" s="21"/>
      <c r="G4664" s="21" t="s">
        <v>13067</v>
      </c>
      <c r="H4664" s="21" t="s">
        <v>13068</v>
      </c>
      <c r="I4664" s="21" t="s">
        <v>1600</v>
      </c>
      <c r="J4664" s="148" t="s">
        <v>13069</v>
      </c>
      <c r="K4664" s="20" t="s">
        <v>1602</v>
      </c>
      <c r="L4664" s="21"/>
    </row>
    <row r="4665">
      <c r="C4665" s="12" t="s">
        <v>461</v>
      </c>
      <c r="D4665" s="12"/>
      <c r="E4665" s="12" t="s">
        <v>1654</v>
      </c>
      <c r="F4665" s="21"/>
      <c r="G4665" s="21" t="s">
        <v>13070</v>
      </c>
      <c r="H4665" s="21" t="s">
        <v>13071</v>
      </c>
      <c r="I4665" s="21" t="s">
        <v>1600</v>
      </c>
      <c r="J4665" s="148" t="s">
        <v>13072</v>
      </c>
      <c r="K4665" s="20" t="s">
        <v>1602</v>
      </c>
      <c r="L4665" s="21"/>
    </row>
    <row r="4666">
      <c r="C4666" s="12" t="s">
        <v>461</v>
      </c>
      <c r="D4666" s="12"/>
      <c r="E4666" s="12" t="s">
        <v>1654</v>
      </c>
      <c r="F4666" s="21"/>
      <c r="G4666" s="21" t="s">
        <v>13073</v>
      </c>
      <c r="H4666" s="21" t="s">
        <v>13074</v>
      </c>
      <c r="I4666" s="21" t="s">
        <v>1600</v>
      </c>
      <c r="J4666" s="148" t="s">
        <v>13075</v>
      </c>
      <c r="K4666" s="20" t="s">
        <v>1602</v>
      </c>
      <c r="L4666" s="21"/>
    </row>
    <row r="4667">
      <c r="C4667" s="12" t="s">
        <v>461</v>
      </c>
      <c r="D4667" s="12"/>
      <c r="E4667" s="12" t="s">
        <v>1654</v>
      </c>
      <c r="F4667" s="21"/>
      <c r="G4667" s="21" t="s">
        <v>13076</v>
      </c>
      <c r="H4667" s="21" t="s">
        <v>13077</v>
      </c>
      <c r="I4667" s="21" t="s">
        <v>1600</v>
      </c>
      <c r="J4667" s="148" t="s">
        <v>13078</v>
      </c>
      <c r="K4667" s="20" t="s">
        <v>1602</v>
      </c>
      <c r="L4667" s="21"/>
    </row>
    <row r="4668">
      <c r="C4668" s="12" t="s">
        <v>461</v>
      </c>
      <c r="D4668" s="12"/>
      <c r="E4668" s="12" t="s">
        <v>1719</v>
      </c>
      <c r="F4668" s="21"/>
      <c r="G4668" s="21" t="s">
        <v>13079</v>
      </c>
      <c r="H4668" s="21" t="s">
        <v>13080</v>
      </c>
      <c r="I4668" s="21" t="s">
        <v>1722</v>
      </c>
      <c r="J4668" s="148" t="s">
        <v>13081</v>
      </c>
      <c r="K4668" s="20" t="s">
        <v>13082</v>
      </c>
      <c r="L4668" s="21"/>
    </row>
    <row r="4669">
      <c r="C4669" s="12" t="s">
        <v>461</v>
      </c>
      <c r="D4669" s="12"/>
      <c r="E4669" s="12" t="s">
        <v>1678</v>
      </c>
      <c r="F4669" s="21"/>
      <c r="G4669" s="21" t="s">
        <v>13083</v>
      </c>
      <c r="H4669" s="21" t="s">
        <v>13084</v>
      </c>
      <c r="I4669" s="21" t="s">
        <v>1681</v>
      </c>
      <c r="J4669" s="148" t="s">
        <v>13085</v>
      </c>
      <c r="K4669" s="20" t="s">
        <v>4744</v>
      </c>
      <c r="L4669" s="21"/>
    </row>
    <row r="4670">
      <c r="C4670" s="12" t="s">
        <v>461</v>
      </c>
      <c r="D4670" s="12"/>
      <c r="E4670" s="12" t="s">
        <v>1678</v>
      </c>
      <c r="F4670" s="21"/>
      <c r="G4670" s="21" t="s">
        <v>13086</v>
      </c>
      <c r="H4670" s="21" t="s">
        <v>13087</v>
      </c>
      <c r="I4670" s="21" t="s">
        <v>1681</v>
      </c>
      <c r="J4670" s="148" t="s">
        <v>13088</v>
      </c>
      <c r="K4670" s="20" t="s">
        <v>12943</v>
      </c>
      <c r="L4670" s="21"/>
    </row>
    <row r="4671">
      <c r="C4671" s="12" t="s">
        <v>461</v>
      </c>
      <c r="D4671" s="12"/>
      <c r="E4671" s="12" t="s">
        <v>1678</v>
      </c>
      <c r="F4671" s="21"/>
      <c r="G4671" s="21" t="s">
        <v>13089</v>
      </c>
      <c r="H4671" s="21" t="s">
        <v>13090</v>
      </c>
      <c r="I4671" s="21" t="s">
        <v>1681</v>
      </c>
      <c r="J4671" s="148" t="s">
        <v>13091</v>
      </c>
      <c r="K4671" s="20" t="s">
        <v>12943</v>
      </c>
      <c r="L4671" s="21"/>
    </row>
    <row r="4672">
      <c r="C4672" s="12" t="s">
        <v>461</v>
      </c>
      <c r="D4672" s="12"/>
      <c r="E4672" s="12" t="s">
        <v>1729</v>
      </c>
      <c r="F4672" s="21"/>
      <c r="G4672" s="21" t="s">
        <v>13092</v>
      </c>
      <c r="H4672" s="21" t="s">
        <v>13093</v>
      </c>
      <c r="I4672" s="21" t="s">
        <v>1607</v>
      </c>
      <c r="J4672" s="148" t="s">
        <v>13094</v>
      </c>
      <c r="K4672" s="20" t="s">
        <v>13095</v>
      </c>
      <c r="L4672" s="21"/>
    </row>
    <row r="4673">
      <c r="C4673" s="12" t="s">
        <v>461</v>
      </c>
      <c r="D4673" s="12"/>
      <c r="E4673" s="12" t="s">
        <v>1678</v>
      </c>
      <c r="F4673" s="21"/>
      <c r="G4673" s="21" t="s">
        <v>13096</v>
      </c>
      <c r="H4673" s="21" t="s">
        <v>13097</v>
      </c>
      <c r="I4673" s="21" t="s">
        <v>1681</v>
      </c>
      <c r="J4673" s="148" t="s">
        <v>13098</v>
      </c>
      <c r="K4673" s="20" t="s">
        <v>1683</v>
      </c>
      <c r="L4673" s="21"/>
    </row>
    <row r="4674">
      <c r="C4674" s="12" t="s">
        <v>461</v>
      </c>
      <c r="D4674" s="12"/>
      <c r="E4674" s="12" t="s">
        <v>1719</v>
      </c>
      <c r="F4674" s="21"/>
      <c r="G4674" s="21" t="s">
        <v>13099</v>
      </c>
      <c r="H4674" s="21" t="s">
        <v>13100</v>
      </c>
      <c r="I4674" s="21" t="s">
        <v>1722</v>
      </c>
      <c r="J4674" s="148" t="s">
        <v>13101</v>
      </c>
      <c r="K4674" s="20" t="s">
        <v>13082</v>
      </c>
      <c r="L4674" s="21"/>
    </row>
    <row r="4675">
      <c r="C4675" s="12" t="s">
        <v>461</v>
      </c>
      <c r="D4675" s="12"/>
      <c r="E4675" s="12" t="s">
        <v>1619</v>
      </c>
      <c r="F4675" s="21"/>
      <c r="G4675" s="21" t="s">
        <v>13102</v>
      </c>
      <c r="H4675" s="21" t="s">
        <v>12934</v>
      </c>
      <c r="I4675" s="21" t="s">
        <v>1588</v>
      </c>
      <c r="J4675" s="148" t="s">
        <v>13103</v>
      </c>
      <c r="K4675" s="20" t="s">
        <v>2027</v>
      </c>
      <c r="L4675" s="21"/>
    </row>
    <row r="4676">
      <c r="C4676" s="12" t="s">
        <v>461</v>
      </c>
      <c r="D4676" s="12"/>
      <c r="E4676" s="12" t="s">
        <v>1619</v>
      </c>
      <c r="F4676" s="21"/>
      <c r="G4676" s="21" t="s">
        <v>13104</v>
      </c>
      <c r="H4676" s="21" t="s">
        <v>13105</v>
      </c>
      <c r="I4676" s="21" t="s">
        <v>1588</v>
      </c>
      <c r="J4676" s="148" t="s">
        <v>13106</v>
      </c>
      <c r="K4676" s="20" t="s">
        <v>1975</v>
      </c>
      <c r="L4676" s="21"/>
    </row>
    <row r="4677">
      <c r="C4677" s="12" t="s">
        <v>461</v>
      </c>
      <c r="D4677" s="12"/>
      <c r="E4677" s="12" t="s">
        <v>1729</v>
      </c>
      <c r="F4677" s="21"/>
      <c r="G4677" s="21" t="s">
        <v>13107</v>
      </c>
      <c r="H4677" s="21" t="s">
        <v>13108</v>
      </c>
      <c r="I4677" s="21" t="s">
        <v>1607</v>
      </c>
      <c r="J4677" s="148" t="s">
        <v>13109</v>
      </c>
      <c r="K4677" s="20" t="s">
        <v>13095</v>
      </c>
      <c r="L4677" s="21"/>
    </row>
    <row r="4678">
      <c r="C4678" s="12" t="s">
        <v>461</v>
      </c>
      <c r="D4678" s="12"/>
      <c r="E4678" s="12" t="s">
        <v>1678</v>
      </c>
      <c r="F4678" s="21"/>
      <c r="G4678" s="21" t="s">
        <v>13110</v>
      </c>
      <c r="H4678" s="21" t="s">
        <v>13111</v>
      </c>
      <c r="I4678" s="21" t="s">
        <v>1681</v>
      </c>
      <c r="J4678" s="148" t="s">
        <v>13112</v>
      </c>
      <c r="K4678" s="20" t="s">
        <v>1683</v>
      </c>
      <c r="L4678" s="21"/>
    </row>
    <row r="4679">
      <c r="C4679" s="12" t="s">
        <v>461</v>
      </c>
      <c r="D4679" s="12"/>
      <c r="E4679" s="12" t="s">
        <v>1719</v>
      </c>
      <c r="F4679" s="21"/>
      <c r="G4679" s="21" t="s">
        <v>13113</v>
      </c>
      <c r="H4679" s="21" t="s">
        <v>13114</v>
      </c>
      <c r="I4679" s="21" t="s">
        <v>1722</v>
      </c>
      <c r="J4679" s="148" t="s">
        <v>13115</v>
      </c>
      <c r="K4679" s="20" t="s">
        <v>13082</v>
      </c>
      <c r="L4679" s="21"/>
    </row>
    <row r="4680">
      <c r="C4680" s="12" t="s">
        <v>461</v>
      </c>
      <c r="D4680" s="12"/>
      <c r="E4680" s="12" t="s">
        <v>1678</v>
      </c>
      <c r="F4680" s="21"/>
      <c r="G4680" s="21" t="s">
        <v>13116</v>
      </c>
      <c r="H4680" s="21" t="s">
        <v>13117</v>
      </c>
      <c r="I4680" s="21" t="s">
        <v>1681</v>
      </c>
      <c r="J4680" s="148" t="s">
        <v>13118</v>
      </c>
      <c r="K4680" s="20" t="s">
        <v>4729</v>
      </c>
      <c r="L4680" s="21"/>
    </row>
    <row r="4681">
      <c r="C4681" s="12" t="s">
        <v>461</v>
      </c>
      <c r="D4681" s="12"/>
      <c r="E4681" s="12" t="s">
        <v>1678</v>
      </c>
      <c r="F4681" s="21"/>
      <c r="G4681" s="21" t="s">
        <v>13119</v>
      </c>
      <c r="H4681" s="21" t="s">
        <v>13120</v>
      </c>
      <c r="I4681" s="21" t="s">
        <v>1681</v>
      </c>
      <c r="J4681" s="148" t="s">
        <v>13121</v>
      </c>
      <c r="K4681" s="20" t="s">
        <v>4729</v>
      </c>
      <c r="L4681" s="21"/>
    </row>
    <row r="4682">
      <c r="C4682" s="12" t="s">
        <v>461</v>
      </c>
      <c r="D4682" s="12"/>
      <c r="E4682" s="12" t="s">
        <v>1719</v>
      </c>
      <c r="F4682" s="21"/>
      <c r="G4682" s="21" t="s">
        <v>13122</v>
      </c>
      <c r="H4682" s="21" t="s">
        <v>13123</v>
      </c>
      <c r="I4682" s="21" t="s">
        <v>1722</v>
      </c>
      <c r="J4682" s="148" t="s">
        <v>13124</v>
      </c>
      <c r="K4682" s="20" t="s">
        <v>1774</v>
      </c>
      <c r="L4682" s="21"/>
    </row>
    <row r="4683">
      <c r="C4683" s="12" t="s">
        <v>461</v>
      </c>
      <c r="D4683" s="12"/>
      <c r="E4683" s="12" t="s">
        <v>1719</v>
      </c>
      <c r="F4683" s="21"/>
      <c r="G4683" s="21" t="s">
        <v>13079</v>
      </c>
      <c r="H4683" s="21" t="s">
        <v>13125</v>
      </c>
      <c r="I4683" s="21" t="s">
        <v>1722</v>
      </c>
      <c r="J4683" s="148" t="s">
        <v>13126</v>
      </c>
      <c r="K4683" s="20" t="s">
        <v>1769</v>
      </c>
      <c r="L4683" s="21"/>
    </row>
    <row r="4684">
      <c r="C4684" s="12" t="s">
        <v>461</v>
      </c>
      <c r="D4684" s="12"/>
      <c r="E4684" s="12" t="s">
        <v>1619</v>
      </c>
      <c r="F4684" s="21"/>
      <c r="G4684" s="21" t="s">
        <v>13127</v>
      </c>
      <c r="H4684" s="21" t="s">
        <v>13128</v>
      </c>
      <c r="I4684" s="21" t="s">
        <v>1588</v>
      </c>
      <c r="J4684" s="148" t="s">
        <v>13129</v>
      </c>
      <c r="K4684" s="20" t="s">
        <v>3654</v>
      </c>
      <c r="L4684" s="21"/>
    </row>
    <row r="4685">
      <c r="C4685" s="12" t="s">
        <v>461</v>
      </c>
      <c r="D4685" s="12"/>
      <c r="E4685" s="12" t="s">
        <v>1719</v>
      </c>
      <c r="F4685" s="21"/>
      <c r="G4685" s="21" t="s">
        <v>13130</v>
      </c>
      <c r="H4685" s="21" t="s">
        <v>13131</v>
      </c>
      <c r="I4685" s="21" t="s">
        <v>1722</v>
      </c>
      <c r="J4685" s="148" t="s">
        <v>13132</v>
      </c>
      <c r="K4685" s="20" t="s">
        <v>4784</v>
      </c>
      <c r="L4685" s="21"/>
    </row>
    <row r="4686">
      <c r="C4686" s="12" t="s">
        <v>461</v>
      </c>
      <c r="D4686" s="12"/>
      <c r="E4686" s="12" t="s">
        <v>1719</v>
      </c>
      <c r="F4686" s="21"/>
      <c r="G4686" s="21" t="s">
        <v>13133</v>
      </c>
      <c r="H4686" s="21" t="s">
        <v>13134</v>
      </c>
      <c r="I4686" s="21" t="s">
        <v>1722</v>
      </c>
      <c r="J4686" s="148" t="s">
        <v>13135</v>
      </c>
      <c r="K4686" s="20" t="s">
        <v>12830</v>
      </c>
      <c r="L4686" s="21"/>
    </row>
    <row r="4687">
      <c r="C4687" s="12" t="s">
        <v>461</v>
      </c>
      <c r="D4687" s="12"/>
      <c r="E4687" s="12" t="s">
        <v>1678</v>
      </c>
      <c r="F4687" s="21"/>
      <c r="G4687" s="21" t="s">
        <v>13136</v>
      </c>
      <c r="H4687" s="21" t="s">
        <v>13137</v>
      </c>
      <c r="I4687" s="21" t="s">
        <v>1681</v>
      </c>
      <c r="J4687" s="148" t="s">
        <v>13138</v>
      </c>
      <c r="K4687" s="20" t="s">
        <v>6244</v>
      </c>
      <c r="L4687" s="21"/>
    </row>
    <row r="4688">
      <c r="C4688" s="12" t="s">
        <v>461</v>
      </c>
      <c r="D4688" s="12"/>
      <c r="E4688" s="12" t="s">
        <v>1678</v>
      </c>
      <c r="F4688" s="21"/>
      <c r="G4688" s="21" t="s">
        <v>13139</v>
      </c>
      <c r="H4688" s="21" t="s">
        <v>13140</v>
      </c>
      <c r="I4688" s="21" t="s">
        <v>1681</v>
      </c>
      <c r="J4688" s="148" t="s">
        <v>13141</v>
      </c>
      <c r="K4688" s="20" t="s">
        <v>6249</v>
      </c>
      <c r="L4688" s="21"/>
    </row>
    <row r="4689">
      <c r="C4689" s="12" t="s">
        <v>461</v>
      </c>
      <c r="D4689" s="12"/>
      <c r="E4689" s="12" t="s">
        <v>1678</v>
      </c>
      <c r="F4689" s="21"/>
      <c r="G4689" s="21" t="s">
        <v>13142</v>
      </c>
      <c r="H4689" s="21" t="s">
        <v>13143</v>
      </c>
      <c r="I4689" s="21" t="s">
        <v>1681</v>
      </c>
      <c r="J4689" s="148" t="s">
        <v>13144</v>
      </c>
      <c r="K4689" s="20" t="s">
        <v>1683</v>
      </c>
      <c r="L4689" s="21"/>
    </row>
    <row r="4690">
      <c r="C4690" s="12" t="s">
        <v>461</v>
      </c>
      <c r="D4690" s="12"/>
      <c r="E4690" s="12" t="s">
        <v>1678</v>
      </c>
      <c r="F4690" s="21"/>
      <c r="G4690" s="21" t="s">
        <v>13145</v>
      </c>
      <c r="H4690" s="21" t="s">
        <v>13146</v>
      </c>
      <c r="I4690" s="21" t="s">
        <v>1681</v>
      </c>
      <c r="J4690" s="148" t="s">
        <v>13147</v>
      </c>
      <c r="K4690" s="20" t="s">
        <v>1683</v>
      </c>
      <c r="L4690" s="21"/>
    </row>
    <row r="4691">
      <c r="C4691" s="12" t="s">
        <v>461</v>
      </c>
      <c r="D4691" s="12"/>
      <c r="E4691" s="12" t="s">
        <v>1678</v>
      </c>
      <c r="F4691" s="21"/>
      <c r="G4691" s="21" t="s">
        <v>13148</v>
      </c>
      <c r="H4691" s="21" t="s">
        <v>13149</v>
      </c>
      <c r="I4691" s="21" t="s">
        <v>1681</v>
      </c>
      <c r="J4691" s="148" t="s">
        <v>13150</v>
      </c>
      <c r="K4691" s="20" t="s">
        <v>1683</v>
      </c>
      <c r="L4691" s="21"/>
    </row>
    <row r="4692">
      <c r="C4692" s="12" t="s">
        <v>461</v>
      </c>
      <c r="D4692" s="12"/>
      <c r="E4692" s="12" t="s">
        <v>1729</v>
      </c>
      <c r="F4692" s="21"/>
      <c r="G4692" s="21" t="s">
        <v>13151</v>
      </c>
      <c r="H4692" s="21" t="s">
        <v>13152</v>
      </c>
      <c r="I4692" s="21" t="s">
        <v>1607</v>
      </c>
      <c r="J4692" s="148" t="s">
        <v>13153</v>
      </c>
      <c r="K4692" s="20" t="s">
        <v>13154</v>
      </c>
      <c r="L4692" s="21"/>
    </row>
    <row r="4693">
      <c r="C4693" s="12" t="s">
        <v>461</v>
      </c>
      <c r="D4693" s="12"/>
      <c r="E4693" s="12" t="s">
        <v>1729</v>
      </c>
      <c r="F4693" s="21"/>
      <c r="G4693" s="21" t="s">
        <v>13155</v>
      </c>
      <c r="H4693" s="21" t="s">
        <v>13152</v>
      </c>
      <c r="I4693" s="21" t="s">
        <v>1607</v>
      </c>
      <c r="J4693" s="148" t="s">
        <v>13156</v>
      </c>
      <c r="K4693" s="20" t="s">
        <v>13157</v>
      </c>
      <c r="L4693" s="21"/>
    </row>
    <row r="4694">
      <c r="C4694" s="12" t="s">
        <v>461</v>
      </c>
      <c r="D4694" s="12"/>
      <c r="E4694" s="12" t="s">
        <v>1729</v>
      </c>
      <c r="F4694" s="21"/>
      <c r="G4694" s="21" t="s">
        <v>13158</v>
      </c>
      <c r="H4694" s="21" t="s">
        <v>13159</v>
      </c>
      <c r="I4694" s="21" t="s">
        <v>1607</v>
      </c>
      <c r="J4694" s="148" t="s">
        <v>13160</v>
      </c>
      <c r="K4694" s="20" t="s">
        <v>13161</v>
      </c>
      <c r="L4694" s="21"/>
    </row>
    <row r="4695">
      <c r="C4695" s="12" t="s">
        <v>461</v>
      </c>
      <c r="D4695" s="12"/>
      <c r="E4695" s="12" t="s">
        <v>1729</v>
      </c>
      <c r="F4695" s="21"/>
      <c r="G4695" s="21" t="s">
        <v>13162</v>
      </c>
      <c r="H4695" s="21" t="s">
        <v>13159</v>
      </c>
      <c r="I4695" s="21" t="s">
        <v>1607</v>
      </c>
      <c r="J4695" s="148" t="s">
        <v>13163</v>
      </c>
      <c r="K4695" s="20" t="s">
        <v>13164</v>
      </c>
      <c r="L4695" s="21"/>
    </row>
    <row r="4696">
      <c r="C4696" s="12" t="s">
        <v>461</v>
      </c>
      <c r="D4696" s="12"/>
      <c r="E4696" s="12" t="s">
        <v>1678</v>
      </c>
      <c r="F4696" s="21"/>
      <c r="G4696" s="21" t="s">
        <v>13165</v>
      </c>
      <c r="H4696" s="21" t="s">
        <v>13166</v>
      </c>
      <c r="I4696" s="21" t="s">
        <v>1681</v>
      </c>
      <c r="J4696" s="148" t="s">
        <v>13167</v>
      </c>
      <c r="K4696" s="20" t="s">
        <v>4757</v>
      </c>
      <c r="L4696" s="21"/>
    </row>
    <row r="4697">
      <c r="C4697" s="12" t="s">
        <v>461</v>
      </c>
      <c r="D4697" s="12"/>
      <c r="E4697" s="12" t="s">
        <v>1678</v>
      </c>
      <c r="F4697" s="21"/>
      <c r="G4697" s="21" t="s">
        <v>13168</v>
      </c>
      <c r="H4697" s="21" t="s">
        <v>13169</v>
      </c>
      <c r="I4697" s="21" t="s">
        <v>1681</v>
      </c>
      <c r="J4697" s="148" t="s">
        <v>13170</v>
      </c>
      <c r="K4697" s="20" t="s">
        <v>4757</v>
      </c>
      <c r="L4697" s="21"/>
    </row>
    <row r="4698">
      <c r="C4698" s="12" t="s">
        <v>461</v>
      </c>
      <c r="D4698" s="12"/>
      <c r="E4698" s="12" t="s">
        <v>1678</v>
      </c>
      <c r="F4698" s="21"/>
      <c r="G4698" s="21" t="s">
        <v>13171</v>
      </c>
      <c r="H4698" s="21" t="s">
        <v>13172</v>
      </c>
      <c r="I4698" s="21" t="s">
        <v>1681</v>
      </c>
      <c r="J4698" s="148" t="s">
        <v>13173</v>
      </c>
      <c r="K4698" s="20" t="s">
        <v>4757</v>
      </c>
      <c r="L4698" s="21"/>
    </row>
    <row r="4699">
      <c r="C4699" s="12" t="s">
        <v>461</v>
      </c>
      <c r="D4699" s="12"/>
      <c r="E4699" s="12" t="s">
        <v>1678</v>
      </c>
      <c r="F4699" s="21"/>
      <c r="G4699" s="21" t="s">
        <v>13174</v>
      </c>
      <c r="H4699" s="21" t="s">
        <v>13175</v>
      </c>
      <c r="I4699" s="21" t="s">
        <v>1681</v>
      </c>
      <c r="J4699" s="148" t="s">
        <v>13176</v>
      </c>
      <c r="K4699" s="20" t="s">
        <v>4757</v>
      </c>
      <c r="L4699" s="21"/>
    </row>
    <row r="4700">
      <c r="C4700" s="12" t="s">
        <v>461</v>
      </c>
      <c r="D4700" s="12"/>
      <c r="E4700" s="12" t="s">
        <v>1678</v>
      </c>
      <c r="F4700" s="21"/>
      <c r="G4700" s="21" t="s">
        <v>13177</v>
      </c>
      <c r="H4700" s="21" t="s">
        <v>13178</v>
      </c>
      <c r="I4700" s="21" t="s">
        <v>1681</v>
      </c>
      <c r="J4700" s="148" t="s">
        <v>13179</v>
      </c>
      <c r="K4700" s="20" t="s">
        <v>4757</v>
      </c>
      <c r="L4700" s="21"/>
    </row>
    <row r="4701">
      <c r="C4701" s="12" t="s">
        <v>461</v>
      </c>
      <c r="D4701" s="12" t="s">
        <v>462</v>
      </c>
      <c r="E4701" s="12" t="s">
        <v>4183</v>
      </c>
      <c r="F4701" s="12" t="s">
        <v>464</v>
      </c>
      <c r="G4701" s="12" t="s">
        <v>13180</v>
      </c>
      <c r="H4701" s="12" t="s">
        <v>13181</v>
      </c>
      <c r="I4701" s="12" t="s">
        <v>1715</v>
      </c>
      <c r="J4701" s="114" t="s">
        <v>13182</v>
      </c>
      <c r="K4701" s="12" t="s">
        <v>1717</v>
      </c>
      <c r="L4701" s="12" t="s">
        <v>1718</v>
      </c>
    </row>
    <row r="4702">
      <c r="C4702" s="12" t="s">
        <v>461</v>
      </c>
      <c r="D4702" s="12" t="s">
        <v>462</v>
      </c>
      <c r="E4702" s="12" t="s">
        <v>4183</v>
      </c>
      <c r="F4702" s="12" t="s">
        <v>464</v>
      </c>
      <c r="G4702" s="12" t="s">
        <v>1672</v>
      </c>
      <c r="H4702" s="12" t="s">
        <v>4190</v>
      </c>
      <c r="I4702" s="12" t="s">
        <v>1715</v>
      </c>
      <c r="J4702" s="114" t="s">
        <v>4191</v>
      </c>
      <c r="K4702" s="12" t="s">
        <v>1717</v>
      </c>
      <c r="L4702" s="12" t="s">
        <v>1718</v>
      </c>
    </row>
    <row r="4703">
      <c r="C4703" s="12" t="s">
        <v>461</v>
      </c>
      <c r="D4703" s="12" t="s">
        <v>462</v>
      </c>
      <c r="E4703" s="12" t="s">
        <v>1656</v>
      </c>
      <c r="F4703" s="12" t="s">
        <v>464</v>
      </c>
      <c r="G4703" s="12" t="s">
        <v>1657</v>
      </c>
      <c r="H4703" s="12" t="s">
        <v>1658</v>
      </c>
      <c r="I4703" s="12" t="s">
        <v>1637</v>
      </c>
      <c r="J4703" s="114" t="s">
        <v>1659</v>
      </c>
      <c r="K4703" s="12" t="s">
        <v>1660</v>
      </c>
      <c r="L4703" s="12" t="s">
        <v>1661</v>
      </c>
    </row>
    <row r="4704">
      <c r="C4704" s="12" t="s">
        <v>461</v>
      </c>
      <c r="D4704" s="12" t="s">
        <v>462</v>
      </c>
      <c r="E4704" s="12" t="s">
        <v>1656</v>
      </c>
      <c r="F4704" s="12" t="s">
        <v>464</v>
      </c>
      <c r="G4704" s="12" t="s">
        <v>13183</v>
      </c>
      <c r="H4704" s="12" t="s">
        <v>12905</v>
      </c>
      <c r="I4704" s="12" t="s">
        <v>1637</v>
      </c>
      <c r="J4704" s="114" t="s">
        <v>13184</v>
      </c>
      <c r="K4704" s="12" t="s">
        <v>1660</v>
      </c>
      <c r="L4704" s="12" t="s">
        <v>1661</v>
      </c>
    </row>
    <row r="4705">
      <c r="C4705" s="12" t="s">
        <v>461</v>
      </c>
      <c r="D4705" s="12" t="s">
        <v>462</v>
      </c>
      <c r="E4705" s="12" t="s">
        <v>1654</v>
      </c>
      <c r="F4705" s="12" t="s">
        <v>464</v>
      </c>
      <c r="G4705" s="12" t="s">
        <v>13185</v>
      </c>
      <c r="H4705" s="12" t="s">
        <v>12922</v>
      </c>
      <c r="I4705" s="12" t="s">
        <v>1600</v>
      </c>
      <c r="J4705" s="114" t="s">
        <v>13186</v>
      </c>
      <c r="K4705" s="12" t="s">
        <v>2048</v>
      </c>
      <c r="L4705" s="12" t="s">
        <v>2049</v>
      </c>
    </row>
    <row r="4706">
      <c r="C4706" s="12" t="s">
        <v>461</v>
      </c>
      <c r="D4706" s="12" t="s">
        <v>462</v>
      </c>
      <c r="E4706" s="12" t="s">
        <v>1654</v>
      </c>
      <c r="F4706" s="12" t="s">
        <v>464</v>
      </c>
      <c r="G4706" s="12" t="s">
        <v>4609</v>
      </c>
      <c r="H4706" s="12" t="s">
        <v>1665</v>
      </c>
      <c r="I4706" s="12" t="s">
        <v>1600</v>
      </c>
      <c r="J4706" s="114" t="s">
        <v>4610</v>
      </c>
      <c r="K4706" s="12" t="s">
        <v>2048</v>
      </c>
      <c r="L4706" s="12" t="s">
        <v>2049</v>
      </c>
    </row>
    <row r="4707">
      <c r="C4707" s="12" t="s">
        <v>461</v>
      </c>
      <c r="D4707" s="12" t="s">
        <v>462</v>
      </c>
      <c r="E4707" s="12" t="s">
        <v>1654</v>
      </c>
      <c r="F4707" s="12" t="s">
        <v>464</v>
      </c>
      <c r="G4707" s="12" t="s">
        <v>13187</v>
      </c>
      <c r="H4707" s="12" t="s">
        <v>12922</v>
      </c>
      <c r="I4707" s="12" t="s">
        <v>1600</v>
      </c>
      <c r="J4707" s="114" t="s">
        <v>13188</v>
      </c>
      <c r="K4707" s="12" t="s">
        <v>1602</v>
      </c>
      <c r="L4707" s="12" t="s">
        <v>1603</v>
      </c>
    </row>
    <row r="4708">
      <c r="C4708" s="12" t="s">
        <v>461</v>
      </c>
      <c r="D4708" s="12" t="s">
        <v>462</v>
      </c>
      <c r="E4708" s="12" t="s">
        <v>1654</v>
      </c>
      <c r="F4708" s="12" t="s">
        <v>464</v>
      </c>
      <c r="G4708" s="12" t="s">
        <v>1664</v>
      </c>
      <c r="H4708" s="12" t="s">
        <v>1665</v>
      </c>
      <c r="I4708" s="12" t="s">
        <v>1600</v>
      </c>
      <c r="J4708" s="114" t="s">
        <v>1666</v>
      </c>
      <c r="K4708" s="12" t="s">
        <v>1602</v>
      </c>
      <c r="L4708" s="12" t="s">
        <v>1603</v>
      </c>
    </row>
    <row r="4709">
      <c r="C4709" s="12" t="s">
        <v>461</v>
      </c>
      <c r="D4709" s="12" t="s">
        <v>462</v>
      </c>
      <c r="E4709" s="12" t="s">
        <v>1654</v>
      </c>
      <c r="F4709" s="12" t="s">
        <v>464</v>
      </c>
      <c r="G4709" s="12" t="s">
        <v>13187</v>
      </c>
      <c r="H4709" s="12" t="s">
        <v>12922</v>
      </c>
      <c r="I4709" s="12" t="s">
        <v>1600</v>
      </c>
      <c r="J4709" s="114" t="s">
        <v>13189</v>
      </c>
      <c r="K4709" s="12" t="s">
        <v>1782</v>
      </c>
      <c r="L4709" s="12" t="s">
        <v>1783</v>
      </c>
    </row>
    <row r="4710">
      <c r="C4710" s="12" t="s">
        <v>461</v>
      </c>
      <c r="D4710" s="12" t="s">
        <v>462</v>
      </c>
      <c r="E4710" s="12" t="s">
        <v>1654</v>
      </c>
      <c r="F4710" s="12" t="s">
        <v>464</v>
      </c>
      <c r="G4710" s="12" t="s">
        <v>1664</v>
      </c>
      <c r="H4710" s="12" t="s">
        <v>1665</v>
      </c>
      <c r="I4710" s="12" t="s">
        <v>1600</v>
      </c>
      <c r="J4710" s="114" t="s">
        <v>4614</v>
      </c>
      <c r="K4710" s="12" t="s">
        <v>1782</v>
      </c>
      <c r="L4710" s="12" t="s">
        <v>1783</v>
      </c>
    </row>
    <row r="4711">
      <c r="C4711" s="12" t="s">
        <v>461</v>
      </c>
      <c r="D4711" s="12" t="s">
        <v>462</v>
      </c>
      <c r="E4711" s="12" t="s">
        <v>1678</v>
      </c>
      <c r="F4711" s="12" t="s">
        <v>464</v>
      </c>
      <c r="G4711" s="12" t="s">
        <v>1679</v>
      </c>
      <c r="H4711" s="12" t="s">
        <v>1680</v>
      </c>
      <c r="I4711" s="12" t="s">
        <v>1681</v>
      </c>
      <c r="J4711" s="114" t="s">
        <v>1682</v>
      </c>
      <c r="K4711" s="12" t="s">
        <v>1683</v>
      </c>
      <c r="L4711" s="12" t="s">
        <v>1684</v>
      </c>
    </row>
    <row r="4712">
      <c r="C4712" s="12" t="s">
        <v>461</v>
      </c>
      <c r="D4712" s="12" t="s">
        <v>462</v>
      </c>
      <c r="E4712" s="12" t="s">
        <v>1678</v>
      </c>
      <c r="F4712" s="12" t="s">
        <v>464</v>
      </c>
      <c r="G4712" s="12" t="s">
        <v>13190</v>
      </c>
      <c r="H4712" s="12" t="s">
        <v>13191</v>
      </c>
      <c r="I4712" s="12" t="s">
        <v>1681</v>
      </c>
      <c r="J4712" s="114" t="s">
        <v>13192</v>
      </c>
      <c r="K4712" s="12" t="s">
        <v>1683</v>
      </c>
      <c r="L4712" s="12" t="s">
        <v>1684</v>
      </c>
    </row>
    <row r="4713">
      <c r="C4713" s="12" t="s">
        <v>461</v>
      </c>
      <c r="D4713" s="12" t="s">
        <v>462</v>
      </c>
      <c r="E4713" s="12" t="s">
        <v>1729</v>
      </c>
      <c r="F4713" s="12" t="s">
        <v>464</v>
      </c>
      <c r="G4713" s="12" t="s">
        <v>4216</v>
      </c>
      <c r="H4713" s="12" t="s">
        <v>4217</v>
      </c>
      <c r="I4713" s="12" t="s">
        <v>1607</v>
      </c>
      <c r="J4713" s="114" t="s">
        <v>4218</v>
      </c>
      <c r="K4713" s="12" t="s">
        <v>4219</v>
      </c>
      <c r="L4713" s="12" t="s">
        <v>4220</v>
      </c>
    </row>
    <row r="4714">
      <c r="C4714" s="12" t="s">
        <v>461</v>
      </c>
      <c r="D4714" s="12" t="s">
        <v>462</v>
      </c>
      <c r="E4714" s="12" t="s">
        <v>1729</v>
      </c>
      <c r="F4714" s="12" t="s">
        <v>464</v>
      </c>
      <c r="G4714" s="12" t="s">
        <v>13193</v>
      </c>
      <c r="H4714" s="12" t="s">
        <v>13152</v>
      </c>
      <c r="I4714" s="12" t="s">
        <v>1607</v>
      </c>
      <c r="J4714" s="114" t="s">
        <v>13194</v>
      </c>
      <c r="K4714" s="12" t="s">
        <v>13095</v>
      </c>
      <c r="L4714" s="12" t="s">
        <v>13195</v>
      </c>
    </row>
    <row r="4715">
      <c r="C4715" s="12" t="s">
        <v>461</v>
      </c>
      <c r="D4715" s="12" t="s">
        <v>462</v>
      </c>
      <c r="E4715" s="12" t="s">
        <v>1719</v>
      </c>
      <c r="F4715" s="12" t="s">
        <v>464</v>
      </c>
      <c r="G4715" s="12" t="s">
        <v>13122</v>
      </c>
      <c r="H4715" s="12" t="s">
        <v>13196</v>
      </c>
      <c r="I4715" s="12" t="s">
        <v>1722</v>
      </c>
      <c r="J4715" s="114" t="s">
        <v>13197</v>
      </c>
      <c r="K4715" s="12" t="s">
        <v>4784</v>
      </c>
      <c r="L4715" s="12" t="s">
        <v>4785</v>
      </c>
    </row>
    <row r="4716">
      <c r="C4716" s="20" t="s">
        <v>13198</v>
      </c>
      <c r="D4716" s="20"/>
      <c r="E4716" s="20" t="s">
        <v>1678</v>
      </c>
      <c r="F4716" s="21"/>
      <c r="G4716" s="21" t="s">
        <v>13199</v>
      </c>
      <c r="H4716" s="21" t="s">
        <v>13200</v>
      </c>
      <c r="I4716" s="21" t="s">
        <v>1681</v>
      </c>
      <c r="J4716" s="148" t="s">
        <v>13201</v>
      </c>
      <c r="K4716" s="20" t="s">
        <v>4334</v>
      </c>
      <c r="L4716" s="21"/>
    </row>
    <row r="4717">
      <c r="C4717" s="12" t="s">
        <v>468</v>
      </c>
      <c r="D4717" s="12"/>
      <c r="E4717" s="12" t="s">
        <v>1671</v>
      </c>
      <c r="F4717" s="21"/>
      <c r="G4717" s="21" t="s">
        <v>13202</v>
      </c>
      <c r="H4717" s="21" t="s">
        <v>13203</v>
      </c>
      <c r="I4717" s="21" t="s">
        <v>1674</v>
      </c>
      <c r="J4717" s="148" t="s">
        <v>13204</v>
      </c>
      <c r="K4717" s="20" t="s">
        <v>2963</v>
      </c>
      <c r="L4717" s="21"/>
    </row>
    <row r="4718">
      <c r="C4718" s="12" t="s">
        <v>468</v>
      </c>
      <c r="D4718" s="12"/>
      <c r="E4718" s="12" t="s">
        <v>1678</v>
      </c>
      <c r="F4718" s="21"/>
      <c r="G4718" s="21" t="s">
        <v>13205</v>
      </c>
      <c r="H4718" s="21" t="s">
        <v>13206</v>
      </c>
      <c r="I4718" s="21" t="s">
        <v>1681</v>
      </c>
      <c r="J4718" s="148" t="s">
        <v>13207</v>
      </c>
      <c r="K4718" s="20" t="s">
        <v>9125</v>
      </c>
      <c r="L4718" s="21"/>
    </row>
    <row r="4719">
      <c r="C4719" s="12" t="s">
        <v>468</v>
      </c>
      <c r="D4719" s="12"/>
      <c r="E4719" s="12" t="s">
        <v>1678</v>
      </c>
      <c r="F4719" s="21"/>
      <c r="G4719" s="21" t="s">
        <v>13208</v>
      </c>
      <c r="H4719" s="21" t="s">
        <v>13209</v>
      </c>
      <c r="I4719" s="21" t="s">
        <v>1681</v>
      </c>
      <c r="J4719" s="148" t="s">
        <v>13210</v>
      </c>
      <c r="K4719" s="20" t="s">
        <v>9080</v>
      </c>
      <c r="L4719" s="21"/>
    </row>
    <row r="4720">
      <c r="C4720" s="12" t="s">
        <v>468</v>
      </c>
      <c r="D4720" s="12"/>
      <c r="E4720" s="12" t="s">
        <v>1656</v>
      </c>
      <c r="F4720" s="21"/>
      <c r="G4720" s="21" t="s">
        <v>13211</v>
      </c>
      <c r="H4720" s="21" t="s">
        <v>13212</v>
      </c>
      <c r="I4720" s="21" t="s">
        <v>1637</v>
      </c>
      <c r="J4720" s="148" t="s">
        <v>13213</v>
      </c>
      <c r="K4720" s="20" t="s">
        <v>2256</v>
      </c>
      <c r="L4720" s="21"/>
    </row>
    <row r="4721">
      <c r="C4721" s="12" t="s">
        <v>468</v>
      </c>
      <c r="D4721" s="12"/>
      <c r="E4721" s="12" t="s">
        <v>1619</v>
      </c>
      <c r="F4721" s="21"/>
      <c r="G4721" s="21" t="s">
        <v>13214</v>
      </c>
      <c r="H4721" s="21" t="s">
        <v>13215</v>
      </c>
      <c r="I4721" s="21" t="s">
        <v>1588</v>
      </c>
      <c r="J4721" s="148" t="s">
        <v>13216</v>
      </c>
      <c r="K4721" s="20" t="s">
        <v>13217</v>
      </c>
      <c r="L4721" s="21"/>
    </row>
    <row r="4722">
      <c r="C4722" s="12" t="s">
        <v>468</v>
      </c>
      <c r="D4722" s="12"/>
      <c r="E4722" s="12" t="s">
        <v>1619</v>
      </c>
      <c r="F4722" s="21"/>
      <c r="G4722" s="21" t="s">
        <v>13214</v>
      </c>
      <c r="H4722" s="21" t="s">
        <v>13215</v>
      </c>
      <c r="I4722" s="21" t="s">
        <v>1588</v>
      </c>
      <c r="J4722" s="148" t="s">
        <v>13218</v>
      </c>
      <c r="K4722" s="20" t="s">
        <v>13219</v>
      </c>
      <c r="L4722" s="21"/>
    </row>
    <row r="4723">
      <c r="C4723" s="12" t="s">
        <v>468</v>
      </c>
      <c r="D4723" s="12"/>
      <c r="E4723" s="12" t="s">
        <v>1619</v>
      </c>
      <c r="F4723" s="21"/>
      <c r="G4723" s="21" t="s">
        <v>13214</v>
      </c>
      <c r="H4723" s="21" t="s">
        <v>13220</v>
      </c>
      <c r="I4723" s="21" t="s">
        <v>1588</v>
      </c>
      <c r="J4723" s="148" t="s">
        <v>13221</v>
      </c>
      <c r="K4723" s="20" t="s">
        <v>13222</v>
      </c>
      <c r="L4723" s="21"/>
    </row>
    <row r="4724">
      <c r="C4724" s="12" t="s">
        <v>468</v>
      </c>
      <c r="D4724" s="12"/>
      <c r="E4724" s="12" t="s">
        <v>1619</v>
      </c>
      <c r="F4724" s="21"/>
      <c r="G4724" s="21" t="s">
        <v>13214</v>
      </c>
      <c r="H4724" s="21" t="s">
        <v>13215</v>
      </c>
      <c r="I4724" s="21" t="s">
        <v>1588</v>
      </c>
      <c r="J4724" s="148" t="s">
        <v>13223</v>
      </c>
      <c r="K4724" s="20" t="s">
        <v>13224</v>
      </c>
      <c r="L4724" s="21"/>
    </row>
    <row r="4725">
      <c r="C4725" s="12" t="s">
        <v>468</v>
      </c>
      <c r="D4725" s="12"/>
      <c r="E4725" s="12" t="s">
        <v>1619</v>
      </c>
      <c r="F4725" s="21"/>
      <c r="G4725" s="21" t="s">
        <v>13214</v>
      </c>
      <c r="H4725" s="21" t="s">
        <v>13215</v>
      </c>
      <c r="I4725" s="21" t="s">
        <v>1588</v>
      </c>
      <c r="J4725" s="148" t="s">
        <v>13225</v>
      </c>
      <c r="K4725" s="20" t="s">
        <v>13226</v>
      </c>
      <c r="L4725" s="21"/>
    </row>
    <row r="4726">
      <c r="C4726" s="12" t="s">
        <v>468</v>
      </c>
      <c r="D4726" s="12"/>
      <c r="E4726" s="12" t="s">
        <v>1619</v>
      </c>
      <c r="F4726" s="21"/>
      <c r="G4726" s="21" t="s">
        <v>13214</v>
      </c>
      <c r="H4726" s="21" t="s">
        <v>13215</v>
      </c>
      <c r="I4726" s="21" t="s">
        <v>1588</v>
      </c>
      <c r="J4726" s="148" t="s">
        <v>13227</v>
      </c>
      <c r="K4726" s="20" t="s">
        <v>13228</v>
      </c>
      <c r="L4726" s="21"/>
    </row>
    <row r="4727">
      <c r="C4727" s="12" t="s">
        <v>468</v>
      </c>
      <c r="D4727" s="12"/>
      <c r="E4727" s="12" t="s">
        <v>1656</v>
      </c>
      <c r="F4727" s="21"/>
      <c r="G4727" s="21" t="s">
        <v>13229</v>
      </c>
      <c r="H4727" s="21" t="s">
        <v>13230</v>
      </c>
      <c r="I4727" s="21" t="s">
        <v>1637</v>
      </c>
      <c r="J4727" s="148" t="s">
        <v>13231</v>
      </c>
      <c r="K4727" s="20" t="s">
        <v>1698</v>
      </c>
      <c r="L4727" s="21"/>
    </row>
    <row r="4728">
      <c r="C4728" s="12" t="s">
        <v>468</v>
      </c>
      <c r="D4728" s="12"/>
      <c r="E4728" s="12" t="s">
        <v>1656</v>
      </c>
      <c r="F4728" s="21"/>
      <c r="G4728" s="21" t="s">
        <v>13232</v>
      </c>
      <c r="H4728" s="21" t="s">
        <v>13233</v>
      </c>
      <c r="I4728" s="21" t="s">
        <v>1637</v>
      </c>
      <c r="J4728" s="148" t="s">
        <v>13234</v>
      </c>
      <c r="K4728" s="20" t="s">
        <v>1698</v>
      </c>
      <c r="L4728" s="21"/>
    </row>
    <row r="4729">
      <c r="C4729" s="12" t="s">
        <v>468</v>
      </c>
      <c r="D4729" s="12"/>
      <c r="E4729" s="12" t="s">
        <v>1656</v>
      </c>
      <c r="F4729" s="21"/>
      <c r="G4729" s="21" t="s">
        <v>13235</v>
      </c>
      <c r="H4729" s="21" t="s">
        <v>13236</v>
      </c>
      <c r="I4729" s="21" t="s">
        <v>1637</v>
      </c>
      <c r="J4729" s="148" t="s">
        <v>13237</v>
      </c>
      <c r="K4729" s="20" t="s">
        <v>1698</v>
      </c>
      <c r="L4729" s="21"/>
    </row>
    <row r="4730">
      <c r="C4730" s="12" t="s">
        <v>468</v>
      </c>
      <c r="D4730" s="12"/>
      <c r="E4730" s="12" t="s">
        <v>1656</v>
      </c>
      <c r="F4730" s="21"/>
      <c r="G4730" s="21" t="s">
        <v>13238</v>
      </c>
      <c r="H4730" s="21" t="s">
        <v>13239</v>
      </c>
      <c r="I4730" s="21" t="s">
        <v>1637</v>
      </c>
      <c r="J4730" s="148" t="s">
        <v>13240</v>
      </c>
      <c r="K4730" s="20" t="s">
        <v>1698</v>
      </c>
      <c r="L4730" s="21"/>
    </row>
    <row r="4731">
      <c r="C4731" s="12" t="s">
        <v>468</v>
      </c>
      <c r="D4731" s="12"/>
      <c r="E4731" s="12" t="s">
        <v>1656</v>
      </c>
      <c r="F4731" s="21"/>
      <c r="G4731" s="21" t="s">
        <v>13241</v>
      </c>
      <c r="H4731" s="21" t="s">
        <v>13242</v>
      </c>
      <c r="I4731" s="21" t="s">
        <v>1637</v>
      </c>
      <c r="J4731" s="148" t="s">
        <v>13243</v>
      </c>
      <c r="K4731" s="20" t="s">
        <v>1698</v>
      </c>
      <c r="L4731" s="21"/>
    </row>
    <row r="4732">
      <c r="C4732" s="12" t="s">
        <v>468</v>
      </c>
      <c r="D4732" s="12"/>
      <c r="E4732" s="12" t="s">
        <v>1656</v>
      </c>
      <c r="F4732" s="21"/>
      <c r="G4732" s="21" t="s">
        <v>13244</v>
      </c>
      <c r="H4732" s="21" t="s">
        <v>13245</v>
      </c>
      <c r="I4732" s="21" t="s">
        <v>1637</v>
      </c>
      <c r="J4732" s="148" t="s">
        <v>13246</v>
      </c>
      <c r="K4732" s="20" t="s">
        <v>1698</v>
      </c>
      <c r="L4732" s="21"/>
    </row>
    <row r="4733">
      <c r="C4733" s="12" t="s">
        <v>468</v>
      </c>
      <c r="D4733" s="12"/>
      <c r="E4733" s="12" t="s">
        <v>1656</v>
      </c>
      <c r="F4733" s="21"/>
      <c r="G4733" s="21" t="s">
        <v>13247</v>
      </c>
      <c r="H4733" s="21" t="s">
        <v>13248</v>
      </c>
      <c r="I4733" s="21" t="s">
        <v>1637</v>
      </c>
      <c r="J4733" s="148" t="s">
        <v>13249</v>
      </c>
      <c r="K4733" s="20" t="s">
        <v>1698</v>
      </c>
      <c r="L4733" s="21"/>
    </row>
    <row r="4734">
      <c r="C4734" s="12" t="s">
        <v>468</v>
      </c>
      <c r="D4734" s="12"/>
      <c r="E4734" s="12" t="s">
        <v>1656</v>
      </c>
      <c r="F4734" s="21"/>
      <c r="G4734" s="21" t="s">
        <v>13250</v>
      </c>
      <c r="H4734" s="21" t="s">
        <v>13251</v>
      </c>
      <c r="I4734" s="21" t="s">
        <v>1637</v>
      </c>
      <c r="J4734" s="148" t="s">
        <v>13252</v>
      </c>
      <c r="K4734" s="20" t="s">
        <v>1698</v>
      </c>
      <c r="L4734" s="21"/>
    </row>
    <row r="4735">
      <c r="C4735" s="12" t="s">
        <v>468</v>
      </c>
      <c r="D4735" s="12"/>
      <c r="E4735" s="12" t="s">
        <v>1656</v>
      </c>
      <c r="F4735" s="21"/>
      <c r="G4735" s="21" t="s">
        <v>13253</v>
      </c>
      <c r="H4735" s="21" t="s">
        <v>13254</v>
      </c>
      <c r="I4735" s="21" t="s">
        <v>1637</v>
      </c>
      <c r="J4735" s="148" t="s">
        <v>13255</v>
      </c>
      <c r="K4735" s="20" t="s">
        <v>1698</v>
      </c>
      <c r="L4735" s="21"/>
    </row>
    <row r="4736">
      <c r="C4736" s="12" t="s">
        <v>468</v>
      </c>
      <c r="D4736" s="12"/>
      <c r="E4736" s="12" t="s">
        <v>1656</v>
      </c>
      <c r="F4736" s="21"/>
      <c r="G4736" s="21" t="s">
        <v>13256</v>
      </c>
      <c r="H4736" s="21" t="s">
        <v>13257</v>
      </c>
      <c r="I4736" s="21" t="s">
        <v>1637</v>
      </c>
      <c r="J4736" s="148" t="s">
        <v>13258</v>
      </c>
      <c r="K4736" s="20" t="s">
        <v>1698</v>
      </c>
      <c r="L4736" s="21"/>
    </row>
    <row r="4737">
      <c r="C4737" s="12" t="s">
        <v>468</v>
      </c>
      <c r="D4737" s="12"/>
      <c r="E4737" s="12" t="s">
        <v>1656</v>
      </c>
      <c r="F4737" s="21"/>
      <c r="G4737" s="21" t="s">
        <v>13259</v>
      </c>
      <c r="H4737" s="21" t="s">
        <v>13260</v>
      </c>
      <c r="I4737" s="21" t="s">
        <v>1637</v>
      </c>
      <c r="J4737" s="148" t="s">
        <v>13261</v>
      </c>
      <c r="K4737" s="20" t="s">
        <v>1698</v>
      </c>
      <c r="L4737" s="21"/>
    </row>
    <row r="4738">
      <c r="C4738" s="12" t="s">
        <v>468</v>
      </c>
      <c r="D4738" s="12"/>
      <c r="E4738" s="12" t="s">
        <v>1656</v>
      </c>
      <c r="F4738" s="21"/>
      <c r="G4738" s="21" t="s">
        <v>13262</v>
      </c>
      <c r="H4738" s="21" t="s">
        <v>13263</v>
      </c>
      <c r="I4738" s="21" t="s">
        <v>1637</v>
      </c>
      <c r="J4738" s="148" t="s">
        <v>13264</v>
      </c>
      <c r="K4738" s="20" t="s">
        <v>1698</v>
      </c>
      <c r="L4738" s="21"/>
    </row>
    <row r="4739">
      <c r="C4739" s="12" t="s">
        <v>468</v>
      </c>
      <c r="D4739" s="12"/>
      <c r="E4739" s="12" t="s">
        <v>1656</v>
      </c>
      <c r="F4739" s="21"/>
      <c r="G4739" s="21" t="s">
        <v>13265</v>
      </c>
      <c r="H4739" s="21" t="s">
        <v>13266</v>
      </c>
      <c r="I4739" s="21" t="s">
        <v>1637</v>
      </c>
      <c r="J4739" s="148" t="s">
        <v>13267</v>
      </c>
      <c r="K4739" s="20" t="s">
        <v>1698</v>
      </c>
      <c r="L4739" s="21"/>
    </row>
    <row r="4740">
      <c r="C4740" s="12" t="s">
        <v>468</v>
      </c>
      <c r="D4740" s="12"/>
      <c r="E4740" s="12" t="s">
        <v>1656</v>
      </c>
      <c r="F4740" s="21"/>
      <c r="G4740" s="21" t="s">
        <v>13268</v>
      </c>
      <c r="H4740" s="21" t="s">
        <v>13269</v>
      </c>
      <c r="I4740" s="21" t="s">
        <v>1637</v>
      </c>
      <c r="J4740" s="148" t="s">
        <v>13270</v>
      </c>
      <c r="K4740" s="20" t="s">
        <v>1698</v>
      </c>
      <c r="L4740" s="21"/>
    </row>
    <row r="4741">
      <c r="C4741" s="12" t="s">
        <v>468</v>
      </c>
      <c r="D4741" s="12"/>
      <c r="E4741" s="12" t="s">
        <v>1656</v>
      </c>
      <c r="F4741" s="21"/>
      <c r="G4741" s="21" t="s">
        <v>13271</v>
      </c>
      <c r="H4741" s="21" t="s">
        <v>13272</v>
      </c>
      <c r="I4741" s="21" t="s">
        <v>1637</v>
      </c>
      <c r="J4741" s="148" t="s">
        <v>13273</v>
      </c>
      <c r="K4741" s="20" t="s">
        <v>1698</v>
      </c>
      <c r="L4741" s="21"/>
    </row>
    <row r="4742">
      <c r="C4742" s="12" t="s">
        <v>468</v>
      </c>
      <c r="D4742" s="12"/>
      <c r="E4742" s="12" t="s">
        <v>1656</v>
      </c>
      <c r="F4742" s="21"/>
      <c r="G4742" s="21" t="s">
        <v>13274</v>
      </c>
      <c r="H4742" s="21" t="s">
        <v>13275</v>
      </c>
      <c r="I4742" s="21" t="s">
        <v>1637</v>
      </c>
      <c r="J4742" s="148" t="s">
        <v>13276</v>
      </c>
      <c r="K4742" s="20" t="s">
        <v>1698</v>
      </c>
      <c r="L4742" s="21"/>
    </row>
    <row r="4743">
      <c r="C4743" s="12" t="s">
        <v>468</v>
      </c>
      <c r="D4743" s="12"/>
      <c r="E4743" s="12" t="s">
        <v>1619</v>
      </c>
      <c r="F4743" s="21"/>
      <c r="G4743" s="21" t="s">
        <v>13277</v>
      </c>
      <c r="H4743" s="21" t="s">
        <v>13278</v>
      </c>
      <c r="I4743" s="21" t="s">
        <v>1588</v>
      </c>
      <c r="J4743" s="148" t="s">
        <v>13279</v>
      </c>
      <c r="K4743" s="20" t="s">
        <v>13217</v>
      </c>
      <c r="L4743" s="21"/>
    </row>
    <row r="4744">
      <c r="C4744" s="12" t="s">
        <v>468</v>
      </c>
      <c r="D4744" s="12"/>
      <c r="E4744" s="12" t="s">
        <v>1619</v>
      </c>
      <c r="F4744" s="21"/>
      <c r="G4744" s="21" t="s">
        <v>13277</v>
      </c>
      <c r="H4744" s="21" t="s">
        <v>13278</v>
      </c>
      <c r="I4744" s="21" t="s">
        <v>1588</v>
      </c>
      <c r="J4744" s="148" t="s">
        <v>13280</v>
      </c>
      <c r="K4744" s="20" t="s">
        <v>13219</v>
      </c>
      <c r="L4744" s="21"/>
    </row>
    <row r="4745">
      <c r="C4745" s="12" t="s">
        <v>468</v>
      </c>
      <c r="D4745" s="12"/>
      <c r="E4745" s="12" t="s">
        <v>1619</v>
      </c>
      <c r="F4745" s="21"/>
      <c r="G4745" s="21" t="s">
        <v>13281</v>
      </c>
      <c r="H4745" s="21" t="s">
        <v>13282</v>
      </c>
      <c r="I4745" s="21" t="s">
        <v>1588</v>
      </c>
      <c r="J4745" s="148" t="s">
        <v>13283</v>
      </c>
      <c r="K4745" s="20" t="s">
        <v>9561</v>
      </c>
      <c r="L4745" s="21"/>
    </row>
    <row r="4746">
      <c r="C4746" s="12" t="s">
        <v>468</v>
      </c>
      <c r="D4746" s="12"/>
      <c r="E4746" s="12" t="s">
        <v>1619</v>
      </c>
      <c r="F4746" s="21"/>
      <c r="G4746" s="21" t="s">
        <v>13284</v>
      </c>
      <c r="H4746" s="21" t="s">
        <v>13282</v>
      </c>
      <c r="I4746" s="21" t="s">
        <v>1588</v>
      </c>
      <c r="J4746" s="148" t="s">
        <v>13285</v>
      </c>
      <c r="K4746" s="20" t="s">
        <v>9563</v>
      </c>
      <c r="L4746" s="21"/>
    </row>
    <row r="4747">
      <c r="C4747" s="12" t="s">
        <v>468</v>
      </c>
      <c r="D4747" s="12"/>
      <c r="E4747" s="12" t="s">
        <v>1619</v>
      </c>
      <c r="F4747" s="21"/>
      <c r="G4747" s="21" t="s">
        <v>13277</v>
      </c>
      <c r="H4747" s="21" t="s">
        <v>13278</v>
      </c>
      <c r="I4747" s="21" t="s">
        <v>1588</v>
      </c>
      <c r="J4747" s="148" t="s">
        <v>13286</v>
      </c>
      <c r="K4747" s="20" t="s">
        <v>13287</v>
      </c>
      <c r="L4747" s="21"/>
    </row>
    <row r="4748">
      <c r="C4748" s="12" t="s">
        <v>468</v>
      </c>
      <c r="D4748" s="12"/>
      <c r="E4748" s="12" t="s">
        <v>1678</v>
      </c>
      <c r="F4748" s="21"/>
      <c r="G4748" s="21" t="s">
        <v>13288</v>
      </c>
      <c r="H4748" s="21" t="s">
        <v>13289</v>
      </c>
      <c r="I4748" s="21" t="s">
        <v>1681</v>
      </c>
      <c r="J4748" s="148" t="s">
        <v>13290</v>
      </c>
      <c r="K4748" s="20" t="s">
        <v>13291</v>
      </c>
      <c r="L4748" s="21"/>
    </row>
    <row r="4749">
      <c r="C4749" s="12" t="s">
        <v>468</v>
      </c>
      <c r="D4749" s="12"/>
      <c r="E4749" s="12" t="s">
        <v>1678</v>
      </c>
      <c r="F4749" s="21"/>
      <c r="G4749" s="21" t="s">
        <v>13292</v>
      </c>
      <c r="H4749" s="21" t="s">
        <v>13293</v>
      </c>
      <c r="I4749" s="21" t="s">
        <v>1681</v>
      </c>
      <c r="J4749" s="148" t="s">
        <v>13294</v>
      </c>
      <c r="K4749" s="20" t="s">
        <v>13295</v>
      </c>
      <c r="L4749" s="21"/>
    </row>
    <row r="4750">
      <c r="C4750" s="12" t="s">
        <v>468</v>
      </c>
      <c r="D4750" s="12"/>
      <c r="E4750" s="12" t="s">
        <v>1678</v>
      </c>
      <c r="F4750" s="21"/>
      <c r="G4750" s="21" t="s">
        <v>13296</v>
      </c>
      <c r="H4750" s="21" t="s">
        <v>13297</v>
      </c>
      <c r="I4750" s="21" t="s">
        <v>1681</v>
      </c>
      <c r="J4750" s="148" t="s">
        <v>13298</v>
      </c>
      <c r="K4750" s="20" t="s">
        <v>13291</v>
      </c>
      <c r="L4750" s="21"/>
    </row>
    <row r="4751">
      <c r="C4751" s="12" t="s">
        <v>468</v>
      </c>
      <c r="D4751" s="12"/>
      <c r="E4751" s="12" t="s">
        <v>1678</v>
      </c>
      <c r="F4751" s="21"/>
      <c r="G4751" s="21" t="s">
        <v>13299</v>
      </c>
      <c r="H4751" s="21" t="s">
        <v>13300</v>
      </c>
      <c r="I4751" s="21" t="s">
        <v>1681</v>
      </c>
      <c r="J4751" s="148" t="s">
        <v>13301</v>
      </c>
      <c r="K4751" s="20" t="s">
        <v>13295</v>
      </c>
      <c r="L4751" s="21"/>
    </row>
    <row r="4752">
      <c r="C4752" s="12" t="s">
        <v>468</v>
      </c>
      <c r="D4752" s="12"/>
      <c r="E4752" s="12" t="s">
        <v>1619</v>
      </c>
      <c r="F4752" s="21"/>
      <c r="G4752" s="21" t="s">
        <v>13302</v>
      </c>
      <c r="H4752" s="21" t="s">
        <v>13303</v>
      </c>
      <c r="I4752" s="21" t="s">
        <v>1588</v>
      </c>
      <c r="J4752" s="148" t="s">
        <v>13304</v>
      </c>
      <c r="K4752" s="20" t="s">
        <v>13217</v>
      </c>
      <c r="L4752" s="21"/>
    </row>
    <row r="4753">
      <c r="C4753" s="12" t="s">
        <v>468</v>
      </c>
      <c r="D4753" s="12"/>
      <c r="E4753" s="12" t="s">
        <v>1619</v>
      </c>
      <c r="F4753" s="21"/>
      <c r="G4753" s="21" t="s">
        <v>13302</v>
      </c>
      <c r="H4753" s="21" t="s">
        <v>13303</v>
      </c>
      <c r="I4753" s="21" t="s">
        <v>1588</v>
      </c>
      <c r="J4753" s="148" t="s">
        <v>13305</v>
      </c>
      <c r="K4753" s="20" t="s">
        <v>13219</v>
      </c>
      <c r="L4753" s="21"/>
    </row>
    <row r="4754">
      <c r="C4754" s="12" t="s">
        <v>468</v>
      </c>
      <c r="D4754" s="12"/>
      <c r="E4754" s="12" t="s">
        <v>1619</v>
      </c>
      <c r="F4754" s="21"/>
      <c r="G4754" s="21" t="s">
        <v>13302</v>
      </c>
      <c r="H4754" s="21" t="s">
        <v>13303</v>
      </c>
      <c r="I4754" s="21" t="s">
        <v>1588</v>
      </c>
      <c r="J4754" s="148" t="s">
        <v>13306</v>
      </c>
      <c r="K4754" s="20" t="s">
        <v>13287</v>
      </c>
      <c r="L4754" s="21"/>
    </row>
    <row r="4755">
      <c r="C4755" s="12" t="s">
        <v>468</v>
      </c>
      <c r="D4755" s="12"/>
      <c r="E4755" s="12" t="s">
        <v>1654</v>
      </c>
      <c r="F4755" s="21"/>
      <c r="G4755" s="21" t="s">
        <v>13307</v>
      </c>
      <c r="H4755" s="21" t="s">
        <v>13308</v>
      </c>
      <c r="I4755" s="21" t="s">
        <v>1600</v>
      </c>
      <c r="J4755" s="148" t="s">
        <v>13309</v>
      </c>
      <c r="K4755" s="20" t="s">
        <v>1795</v>
      </c>
      <c r="L4755" s="21"/>
    </row>
    <row r="4756">
      <c r="C4756" s="12" t="s">
        <v>468</v>
      </c>
      <c r="D4756" s="12"/>
      <c r="E4756" s="12" t="s">
        <v>1654</v>
      </c>
      <c r="F4756" s="21"/>
      <c r="G4756" s="21" t="s">
        <v>13307</v>
      </c>
      <c r="H4756" s="21" t="s">
        <v>13308</v>
      </c>
      <c r="I4756" s="21" t="s">
        <v>1600</v>
      </c>
      <c r="J4756" s="148" t="s">
        <v>13310</v>
      </c>
      <c r="K4756" s="20" t="s">
        <v>1798</v>
      </c>
      <c r="L4756" s="21"/>
    </row>
    <row r="4757">
      <c r="C4757" s="12" t="s">
        <v>468</v>
      </c>
      <c r="D4757" s="12"/>
      <c r="E4757" s="12" t="s">
        <v>1654</v>
      </c>
      <c r="F4757" s="21"/>
      <c r="G4757" s="21" t="s">
        <v>13311</v>
      </c>
      <c r="H4757" s="21" t="s">
        <v>13312</v>
      </c>
      <c r="I4757" s="21" t="s">
        <v>1600</v>
      </c>
      <c r="J4757" s="148" t="s">
        <v>13313</v>
      </c>
      <c r="K4757" s="20" t="s">
        <v>1795</v>
      </c>
      <c r="L4757" s="21"/>
    </row>
    <row r="4758">
      <c r="C4758" s="12" t="s">
        <v>468</v>
      </c>
      <c r="D4758" s="12"/>
      <c r="E4758" s="12" t="s">
        <v>1654</v>
      </c>
      <c r="F4758" s="21"/>
      <c r="G4758" s="21" t="s">
        <v>13311</v>
      </c>
      <c r="H4758" s="21" t="s">
        <v>13312</v>
      </c>
      <c r="I4758" s="21" t="s">
        <v>1600</v>
      </c>
      <c r="J4758" s="148" t="s">
        <v>13314</v>
      </c>
      <c r="K4758" s="20" t="s">
        <v>1798</v>
      </c>
      <c r="L4758" s="21"/>
    </row>
    <row r="4759">
      <c r="C4759" s="12" t="s">
        <v>468</v>
      </c>
      <c r="D4759" s="12"/>
      <c r="E4759" s="12" t="s">
        <v>1654</v>
      </c>
      <c r="F4759" s="21"/>
      <c r="G4759" s="21" t="s">
        <v>13315</v>
      </c>
      <c r="H4759" s="21" t="s">
        <v>13316</v>
      </c>
      <c r="I4759" s="21" t="s">
        <v>1600</v>
      </c>
      <c r="J4759" s="148" t="s">
        <v>13317</v>
      </c>
      <c r="K4759" s="20" t="s">
        <v>1795</v>
      </c>
      <c r="L4759" s="21"/>
    </row>
    <row r="4760">
      <c r="C4760" s="12" t="s">
        <v>468</v>
      </c>
      <c r="D4760" s="12"/>
      <c r="E4760" s="12" t="s">
        <v>1654</v>
      </c>
      <c r="F4760" s="21"/>
      <c r="G4760" s="21" t="s">
        <v>13315</v>
      </c>
      <c r="H4760" s="21" t="s">
        <v>13316</v>
      </c>
      <c r="I4760" s="21" t="s">
        <v>1600</v>
      </c>
      <c r="J4760" s="148" t="s">
        <v>13318</v>
      </c>
      <c r="K4760" s="20" t="s">
        <v>1798</v>
      </c>
      <c r="L4760" s="21"/>
    </row>
    <row r="4761">
      <c r="C4761" s="12" t="s">
        <v>468</v>
      </c>
      <c r="D4761" s="12"/>
      <c r="E4761" s="12" t="s">
        <v>1654</v>
      </c>
      <c r="F4761" s="21"/>
      <c r="G4761" s="21" t="s">
        <v>13319</v>
      </c>
      <c r="H4761" s="21" t="s">
        <v>13320</v>
      </c>
      <c r="I4761" s="21" t="s">
        <v>1600</v>
      </c>
      <c r="J4761" s="148" t="s">
        <v>13321</v>
      </c>
      <c r="K4761" s="20" t="s">
        <v>1795</v>
      </c>
      <c r="L4761" s="21"/>
    </row>
    <row r="4762">
      <c r="C4762" s="12" t="s">
        <v>468</v>
      </c>
      <c r="D4762" s="12"/>
      <c r="E4762" s="12" t="s">
        <v>1654</v>
      </c>
      <c r="F4762" s="21"/>
      <c r="G4762" s="21" t="s">
        <v>13319</v>
      </c>
      <c r="H4762" s="21" t="s">
        <v>13320</v>
      </c>
      <c r="I4762" s="21" t="s">
        <v>1600</v>
      </c>
      <c r="J4762" s="148" t="s">
        <v>13322</v>
      </c>
      <c r="K4762" s="20" t="s">
        <v>1798</v>
      </c>
      <c r="L4762" s="21"/>
    </row>
    <row r="4763">
      <c r="C4763" s="12" t="s">
        <v>468</v>
      </c>
      <c r="D4763" s="12"/>
      <c r="E4763" s="12" t="s">
        <v>1729</v>
      </c>
      <c r="F4763" s="21"/>
      <c r="G4763" s="21" t="s">
        <v>13323</v>
      </c>
      <c r="H4763" s="21" t="s">
        <v>13324</v>
      </c>
      <c r="I4763" s="21" t="s">
        <v>1607</v>
      </c>
      <c r="J4763" s="148" t="s">
        <v>13325</v>
      </c>
      <c r="K4763" s="20" t="s">
        <v>13326</v>
      </c>
      <c r="L4763" s="21"/>
    </row>
    <row r="4764">
      <c r="C4764" s="12" t="s">
        <v>468</v>
      </c>
      <c r="D4764" s="12"/>
      <c r="E4764" s="12" t="s">
        <v>1729</v>
      </c>
      <c r="F4764" s="21"/>
      <c r="G4764" s="21" t="s">
        <v>13327</v>
      </c>
      <c r="H4764" s="21" t="s">
        <v>13324</v>
      </c>
      <c r="I4764" s="21" t="s">
        <v>1607</v>
      </c>
      <c r="J4764" s="148" t="s">
        <v>13328</v>
      </c>
      <c r="K4764" s="20" t="s">
        <v>13329</v>
      </c>
      <c r="L4764" s="21"/>
    </row>
    <row r="4765">
      <c r="C4765" s="12" t="s">
        <v>468</v>
      </c>
      <c r="D4765" s="12"/>
      <c r="E4765" s="12" t="s">
        <v>1729</v>
      </c>
      <c r="F4765" s="21"/>
      <c r="G4765" s="21" t="s">
        <v>13330</v>
      </c>
      <c r="H4765" s="21" t="s">
        <v>13331</v>
      </c>
      <c r="I4765" s="21" t="s">
        <v>1607</v>
      </c>
      <c r="J4765" s="148" t="s">
        <v>13332</v>
      </c>
      <c r="K4765" s="20" t="s">
        <v>13326</v>
      </c>
      <c r="L4765" s="21"/>
    </row>
    <row r="4766">
      <c r="C4766" s="12" t="s">
        <v>468</v>
      </c>
      <c r="D4766" s="12"/>
      <c r="E4766" s="12" t="s">
        <v>1729</v>
      </c>
      <c r="F4766" s="21"/>
      <c r="G4766" s="21" t="s">
        <v>13333</v>
      </c>
      <c r="H4766" s="21" t="s">
        <v>13331</v>
      </c>
      <c r="I4766" s="21" t="s">
        <v>1607</v>
      </c>
      <c r="J4766" s="148" t="s">
        <v>13334</v>
      </c>
      <c r="K4766" s="20" t="s">
        <v>13329</v>
      </c>
      <c r="L4766" s="21"/>
    </row>
    <row r="4767">
      <c r="C4767" s="12" t="s">
        <v>468</v>
      </c>
      <c r="D4767" s="12"/>
      <c r="E4767" s="12" t="s">
        <v>1729</v>
      </c>
      <c r="F4767" s="21"/>
      <c r="G4767" s="21" t="s">
        <v>13335</v>
      </c>
      <c r="H4767" s="21" t="s">
        <v>13336</v>
      </c>
      <c r="I4767" s="21" t="s">
        <v>1607</v>
      </c>
      <c r="J4767" s="148" t="s">
        <v>13337</v>
      </c>
      <c r="K4767" s="20" t="s">
        <v>13326</v>
      </c>
      <c r="L4767" s="21"/>
    </row>
    <row r="4768">
      <c r="C4768" s="12" t="s">
        <v>468</v>
      </c>
      <c r="D4768" s="12"/>
      <c r="E4768" s="12" t="s">
        <v>1729</v>
      </c>
      <c r="F4768" s="21"/>
      <c r="G4768" s="21" t="s">
        <v>13338</v>
      </c>
      <c r="H4768" s="21" t="s">
        <v>13336</v>
      </c>
      <c r="I4768" s="21" t="s">
        <v>1607</v>
      </c>
      <c r="J4768" s="148" t="s">
        <v>13339</v>
      </c>
      <c r="K4768" s="20" t="s">
        <v>13329</v>
      </c>
      <c r="L4768" s="21"/>
    </row>
    <row r="4769">
      <c r="C4769" s="12" t="s">
        <v>468</v>
      </c>
      <c r="D4769" s="12"/>
      <c r="E4769" s="12" t="s">
        <v>1729</v>
      </c>
      <c r="F4769" s="21"/>
      <c r="G4769" s="21" t="s">
        <v>13340</v>
      </c>
      <c r="H4769" s="21" t="s">
        <v>13341</v>
      </c>
      <c r="I4769" s="21" t="s">
        <v>1607</v>
      </c>
      <c r="J4769" s="148" t="s">
        <v>13342</v>
      </c>
      <c r="K4769" s="20" t="s">
        <v>13326</v>
      </c>
      <c r="L4769" s="21"/>
    </row>
    <row r="4770">
      <c r="C4770" s="12" t="s">
        <v>468</v>
      </c>
      <c r="D4770" s="12"/>
      <c r="E4770" s="12" t="s">
        <v>1729</v>
      </c>
      <c r="F4770" s="21"/>
      <c r="G4770" s="21" t="s">
        <v>13343</v>
      </c>
      <c r="H4770" s="21" t="s">
        <v>13341</v>
      </c>
      <c r="I4770" s="21" t="s">
        <v>1607</v>
      </c>
      <c r="J4770" s="148" t="s">
        <v>13344</v>
      </c>
      <c r="K4770" s="20" t="s">
        <v>13329</v>
      </c>
      <c r="L4770" s="21"/>
    </row>
    <row r="4771">
      <c r="C4771" s="12" t="s">
        <v>468</v>
      </c>
      <c r="D4771" s="12"/>
      <c r="E4771" s="12" t="s">
        <v>1729</v>
      </c>
      <c r="F4771" s="21"/>
      <c r="G4771" s="21" t="s">
        <v>13345</v>
      </c>
      <c r="H4771" s="21" t="s">
        <v>13346</v>
      </c>
      <c r="I4771" s="21" t="s">
        <v>1607</v>
      </c>
      <c r="J4771" s="148" t="s">
        <v>13347</v>
      </c>
      <c r="K4771" s="20" t="s">
        <v>13326</v>
      </c>
      <c r="L4771" s="21"/>
    </row>
    <row r="4772">
      <c r="C4772" s="12" t="s">
        <v>468</v>
      </c>
      <c r="D4772" s="12"/>
      <c r="E4772" s="12" t="s">
        <v>1729</v>
      </c>
      <c r="F4772" s="21"/>
      <c r="G4772" s="21" t="s">
        <v>13348</v>
      </c>
      <c r="H4772" s="21" t="s">
        <v>13346</v>
      </c>
      <c r="I4772" s="21" t="s">
        <v>1607</v>
      </c>
      <c r="J4772" s="148" t="s">
        <v>13349</v>
      </c>
      <c r="K4772" s="20" t="s">
        <v>13329</v>
      </c>
      <c r="L4772" s="21"/>
    </row>
    <row r="4773">
      <c r="C4773" s="12" t="s">
        <v>468</v>
      </c>
      <c r="D4773" s="12"/>
      <c r="E4773" s="12" t="s">
        <v>1729</v>
      </c>
      <c r="F4773" s="21"/>
      <c r="G4773" s="21" t="s">
        <v>13350</v>
      </c>
      <c r="H4773" s="21" t="s">
        <v>13351</v>
      </c>
      <c r="I4773" s="21" t="s">
        <v>1607</v>
      </c>
      <c r="J4773" s="148" t="s">
        <v>13352</v>
      </c>
      <c r="K4773" s="20" t="s">
        <v>13326</v>
      </c>
      <c r="L4773" s="21"/>
    </row>
    <row r="4774">
      <c r="C4774" s="12" t="s">
        <v>468</v>
      </c>
      <c r="D4774" s="12"/>
      <c r="E4774" s="12" t="s">
        <v>1729</v>
      </c>
      <c r="F4774" s="21"/>
      <c r="G4774" s="21" t="s">
        <v>13353</v>
      </c>
      <c r="H4774" s="21" t="s">
        <v>13351</v>
      </c>
      <c r="I4774" s="21" t="s">
        <v>1607</v>
      </c>
      <c r="J4774" s="148" t="s">
        <v>13354</v>
      </c>
      <c r="K4774" s="20" t="s">
        <v>13329</v>
      </c>
      <c r="L4774" s="21"/>
    </row>
    <row r="4775">
      <c r="C4775" s="12" t="s">
        <v>468</v>
      </c>
      <c r="D4775" s="12"/>
      <c r="E4775" s="12" t="s">
        <v>1729</v>
      </c>
      <c r="F4775" s="21"/>
      <c r="G4775" s="21" t="s">
        <v>13355</v>
      </c>
      <c r="H4775" s="21" t="s">
        <v>13356</v>
      </c>
      <c r="I4775" s="21" t="s">
        <v>1607</v>
      </c>
      <c r="J4775" s="148" t="s">
        <v>13357</v>
      </c>
      <c r="K4775" s="20" t="s">
        <v>13326</v>
      </c>
      <c r="L4775" s="21"/>
    </row>
    <row r="4776">
      <c r="C4776" s="12" t="s">
        <v>468</v>
      </c>
      <c r="D4776" s="12"/>
      <c r="E4776" s="12" t="s">
        <v>1729</v>
      </c>
      <c r="F4776" s="21"/>
      <c r="G4776" s="21" t="s">
        <v>13358</v>
      </c>
      <c r="H4776" s="21" t="s">
        <v>13356</v>
      </c>
      <c r="I4776" s="21" t="s">
        <v>1607</v>
      </c>
      <c r="J4776" s="148" t="s">
        <v>13359</v>
      </c>
      <c r="K4776" s="20" t="s">
        <v>13329</v>
      </c>
      <c r="L4776" s="21"/>
    </row>
    <row r="4777">
      <c r="C4777" s="12" t="s">
        <v>468</v>
      </c>
      <c r="D4777" s="12"/>
      <c r="E4777" s="12" t="s">
        <v>1729</v>
      </c>
      <c r="F4777" s="21"/>
      <c r="G4777" s="21" t="s">
        <v>13360</v>
      </c>
      <c r="H4777" s="21" t="s">
        <v>13361</v>
      </c>
      <c r="I4777" s="21" t="s">
        <v>1607</v>
      </c>
      <c r="J4777" s="148" t="s">
        <v>13362</v>
      </c>
      <c r="K4777" s="20" t="s">
        <v>13326</v>
      </c>
      <c r="L4777" s="21"/>
    </row>
    <row r="4778">
      <c r="C4778" s="12" t="s">
        <v>468</v>
      </c>
      <c r="D4778" s="12"/>
      <c r="E4778" s="12" t="s">
        <v>1729</v>
      </c>
      <c r="F4778" s="21"/>
      <c r="G4778" s="21" t="s">
        <v>13363</v>
      </c>
      <c r="H4778" s="21" t="s">
        <v>13361</v>
      </c>
      <c r="I4778" s="21" t="s">
        <v>1607</v>
      </c>
      <c r="J4778" s="148" t="s">
        <v>13364</v>
      </c>
      <c r="K4778" s="20" t="s">
        <v>13329</v>
      </c>
      <c r="L4778" s="21"/>
    </row>
    <row r="4779">
      <c r="C4779" s="12" t="s">
        <v>468</v>
      </c>
      <c r="D4779" s="12"/>
      <c r="E4779" s="12" t="s">
        <v>1729</v>
      </c>
      <c r="F4779" s="21"/>
      <c r="G4779" s="21" t="s">
        <v>13365</v>
      </c>
      <c r="H4779" s="21" t="s">
        <v>13366</v>
      </c>
      <c r="I4779" s="21" t="s">
        <v>1607</v>
      </c>
      <c r="J4779" s="148" t="s">
        <v>13367</v>
      </c>
      <c r="K4779" s="20" t="s">
        <v>13326</v>
      </c>
      <c r="L4779" s="21"/>
    </row>
    <row r="4780">
      <c r="C4780" s="12" t="s">
        <v>468</v>
      </c>
      <c r="D4780" s="12"/>
      <c r="E4780" s="12" t="s">
        <v>1729</v>
      </c>
      <c r="F4780" s="21"/>
      <c r="G4780" s="21" t="s">
        <v>13368</v>
      </c>
      <c r="H4780" s="21" t="s">
        <v>13366</v>
      </c>
      <c r="I4780" s="21" t="s">
        <v>1607</v>
      </c>
      <c r="J4780" s="148" t="s">
        <v>13369</v>
      </c>
      <c r="K4780" s="20" t="s">
        <v>13329</v>
      </c>
      <c r="L4780" s="21"/>
    </row>
    <row r="4781">
      <c r="C4781" s="12" t="s">
        <v>468</v>
      </c>
      <c r="D4781" s="12"/>
      <c r="E4781" s="12" t="s">
        <v>1656</v>
      </c>
      <c r="F4781" s="21"/>
      <c r="G4781" s="21" t="s">
        <v>13370</v>
      </c>
      <c r="H4781" s="21" t="s">
        <v>13371</v>
      </c>
      <c r="I4781" s="21" t="s">
        <v>1637</v>
      </c>
      <c r="J4781" s="148" t="s">
        <v>13372</v>
      </c>
      <c r="K4781" s="20" t="s">
        <v>1829</v>
      </c>
      <c r="L4781" s="21"/>
    </row>
    <row r="4782">
      <c r="C4782" s="12" t="s">
        <v>468</v>
      </c>
      <c r="D4782" s="12"/>
      <c r="E4782" s="12" t="s">
        <v>1656</v>
      </c>
      <c r="F4782" s="21"/>
      <c r="G4782" s="21" t="s">
        <v>13370</v>
      </c>
      <c r="H4782" s="21" t="s">
        <v>13371</v>
      </c>
      <c r="I4782" s="21" t="s">
        <v>1637</v>
      </c>
      <c r="J4782" s="148" t="s">
        <v>13373</v>
      </c>
      <c r="K4782" s="20" t="s">
        <v>2206</v>
      </c>
      <c r="L4782" s="21"/>
    </row>
    <row r="4783">
      <c r="C4783" s="12" t="s">
        <v>468</v>
      </c>
      <c r="D4783" s="12"/>
      <c r="E4783" s="12" t="s">
        <v>1656</v>
      </c>
      <c r="F4783" s="21"/>
      <c r="G4783" s="21" t="s">
        <v>13370</v>
      </c>
      <c r="H4783" s="21" t="s">
        <v>13371</v>
      </c>
      <c r="I4783" s="21" t="s">
        <v>1637</v>
      </c>
      <c r="J4783" s="148" t="s">
        <v>13374</v>
      </c>
      <c r="K4783" s="20" t="s">
        <v>2245</v>
      </c>
      <c r="L4783" s="21"/>
    </row>
    <row r="4784">
      <c r="C4784" s="12" t="s">
        <v>468</v>
      </c>
      <c r="D4784" s="12"/>
      <c r="E4784" s="12" t="s">
        <v>1656</v>
      </c>
      <c r="F4784" s="21"/>
      <c r="G4784" s="21" t="s">
        <v>13370</v>
      </c>
      <c r="H4784" s="21" t="s">
        <v>13371</v>
      </c>
      <c r="I4784" s="21" t="s">
        <v>1637</v>
      </c>
      <c r="J4784" s="148" t="s">
        <v>13375</v>
      </c>
      <c r="K4784" s="20" t="s">
        <v>2781</v>
      </c>
      <c r="L4784" s="21"/>
    </row>
    <row r="4785">
      <c r="C4785" s="12" t="s">
        <v>468</v>
      </c>
      <c r="D4785" s="12"/>
      <c r="E4785" s="12" t="s">
        <v>1656</v>
      </c>
      <c r="F4785" s="21"/>
      <c r="G4785" s="21" t="s">
        <v>13370</v>
      </c>
      <c r="H4785" s="21" t="s">
        <v>13371</v>
      </c>
      <c r="I4785" s="21" t="s">
        <v>1637</v>
      </c>
      <c r="J4785" s="148" t="s">
        <v>13376</v>
      </c>
      <c r="K4785" s="20" t="s">
        <v>2248</v>
      </c>
      <c r="L4785" s="21"/>
    </row>
    <row r="4786">
      <c r="C4786" s="12" t="s">
        <v>468</v>
      </c>
      <c r="D4786" s="12"/>
      <c r="E4786" s="12" t="s">
        <v>1656</v>
      </c>
      <c r="F4786" s="21"/>
      <c r="G4786" s="21" t="s">
        <v>13370</v>
      </c>
      <c r="H4786" s="21" t="s">
        <v>13371</v>
      </c>
      <c r="I4786" s="21" t="s">
        <v>1637</v>
      </c>
      <c r="J4786" s="148" t="s">
        <v>13377</v>
      </c>
      <c r="K4786" s="20" t="s">
        <v>1833</v>
      </c>
      <c r="L4786" s="21"/>
    </row>
    <row r="4787">
      <c r="C4787" s="12" t="s">
        <v>468</v>
      </c>
      <c r="D4787" s="12"/>
      <c r="E4787" s="12" t="s">
        <v>1656</v>
      </c>
      <c r="F4787" s="21"/>
      <c r="G4787" s="21" t="s">
        <v>13370</v>
      </c>
      <c r="H4787" s="21" t="s">
        <v>13371</v>
      </c>
      <c r="I4787" s="21" t="s">
        <v>1637</v>
      </c>
      <c r="J4787" s="148" t="s">
        <v>13378</v>
      </c>
      <c r="K4787" s="20" t="s">
        <v>1836</v>
      </c>
      <c r="L4787" s="21"/>
    </row>
    <row r="4788">
      <c r="C4788" s="12" t="s">
        <v>468</v>
      </c>
      <c r="D4788" s="12"/>
      <c r="E4788" s="12" t="s">
        <v>1656</v>
      </c>
      <c r="F4788" s="21"/>
      <c r="G4788" s="21" t="s">
        <v>13370</v>
      </c>
      <c r="H4788" s="21" t="s">
        <v>13371</v>
      </c>
      <c r="I4788" s="21" t="s">
        <v>1637</v>
      </c>
      <c r="J4788" s="148" t="s">
        <v>13379</v>
      </c>
      <c r="K4788" s="20" t="s">
        <v>2253</v>
      </c>
      <c r="L4788" s="21"/>
    </row>
    <row r="4789">
      <c r="C4789" s="12" t="s">
        <v>468</v>
      </c>
      <c r="D4789" s="12"/>
      <c r="E4789" s="12" t="s">
        <v>1656</v>
      </c>
      <c r="F4789" s="21"/>
      <c r="G4789" s="21" t="s">
        <v>13370</v>
      </c>
      <c r="H4789" s="21" t="s">
        <v>13371</v>
      </c>
      <c r="I4789" s="21" t="s">
        <v>1637</v>
      </c>
      <c r="J4789" s="148" t="s">
        <v>13380</v>
      </c>
      <c r="K4789" s="20" t="s">
        <v>2256</v>
      </c>
      <c r="L4789" s="21"/>
    </row>
    <row r="4790">
      <c r="C4790" s="12" t="s">
        <v>468</v>
      </c>
      <c r="D4790" s="12"/>
      <c r="E4790" s="12" t="s">
        <v>1656</v>
      </c>
      <c r="F4790" s="21"/>
      <c r="G4790" s="21" t="s">
        <v>13370</v>
      </c>
      <c r="H4790" s="21" t="s">
        <v>13371</v>
      </c>
      <c r="I4790" s="21" t="s">
        <v>1637</v>
      </c>
      <c r="J4790" s="148" t="s">
        <v>13381</v>
      </c>
      <c r="K4790" s="20" t="s">
        <v>2151</v>
      </c>
      <c r="L4790" s="21"/>
    </row>
    <row r="4791">
      <c r="C4791" s="12" t="s">
        <v>468</v>
      </c>
      <c r="D4791" s="12"/>
      <c r="E4791" s="12" t="s">
        <v>1656</v>
      </c>
      <c r="F4791" s="21"/>
      <c r="G4791" s="21" t="s">
        <v>13370</v>
      </c>
      <c r="H4791" s="21" t="s">
        <v>13382</v>
      </c>
      <c r="I4791" s="21" t="s">
        <v>1637</v>
      </c>
      <c r="J4791" s="148" t="s">
        <v>13383</v>
      </c>
      <c r="K4791" s="20" t="s">
        <v>1754</v>
      </c>
      <c r="L4791" s="21"/>
    </row>
    <row r="4792">
      <c r="C4792" s="12" t="s">
        <v>468</v>
      </c>
      <c r="D4792" s="12"/>
      <c r="E4792" s="12" t="s">
        <v>1619</v>
      </c>
      <c r="F4792" s="21"/>
      <c r="G4792" s="21" t="s">
        <v>13384</v>
      </c>
      <c r="H4792" s="21" t="s">
        <v>468</v>
      </c>
      <c r="I4792" s="21" t="s">
        <v>1588</v>
      </c>
      <c r="J4792" s="148" t="s">
        <v>13385</v>
      </c>
      <c r="K4792" s="20" t="s">
        <v>13386</v>
      </c>
      <c r="L4792" s="21"/>
    </row>
    <row r="4793">
      <c r="C4793" s="12" t="s">
        <v>468</v>
      </c>
      <c r="D4793" s="12"/>
      <c r="E4793" s="12" t="s">
        <v>1619</v>
      </c>
      <c r="F4793" s="21"/>
      <c r="G4793" s="21" t="s">
        <v>13387</v>
      </c>
      <c r="H4793" s="21" t="s">
        <v>468</v>
      </c>
      <c r="I4793" s="21" t="s">
        <v>1588</v>
      </c>
      <c r="J4793" s="148" t="s">
        <v>13388</v>
      </c>
      <c r="K4793" s="20" t="s">
        <v>13219</v>
      </c>
      <c r="L4793" s="21"/>
    </row>
    <row r="4794">
      <c r="C4794" s="12" t="s">
        <v>468</v>
      </c>
      <c r="D4794" s="12"/>
      <c r="E4794" s="12" t="s">
        <v>1619</v>
      </c>
      <c r="F4794" s="21"/>
      <c r="G4794" s="21" t="s">
        <v>13387</v>
      </c>
      <c r="H4794" s="21" t="s">
        <v>468</v>
      </c>
      <c r="I4794" s="21" t="s">
        <v>1588</v>
      </c>
      <c r="J4794" s="148" t="s">
        <v>13389</v>
      </c>
      <c r="K4794" s="20" t="s">
        <v>13224</v>
      </c>
      <c r="L4794" s="21"/>
    </row>
    <row r="4795">
      <c r="C4795" s="12" t="s">
        <v>468</v>
      </c>
      <c r="D4795" s="12"/>
      <c r="E4795" s="12" t="s">
        <v>1619</v>
      </c>
      <c r="F4795" s="21"/>
      <c r="G4795" s="21" t="s">
        <v>13387</v>
      </c>
      <c r="H4795" s="21" t="s">
        <v>468</v>
      </c>
      <c r="I4795" s="21" t="s">
        <v>1588</v>
      </c>
      <c r="J4795" s="148" t="s">
        <v>13390</v>
      </c>
      <c r="K4795" s="20" t="s">
        <v>13226</v>
      </c>
      <c r="L4795" s="21"/>
    </row>
    <row r="4796">
      <c r="C4796" s="12" t="s">
        <v>468</v>
      </c>
      <c r="D4796" s="12"/>
      <c r="E4796" s="12" t="s">
        <v>1619</v>
      </c>
      <c r="F4796" s="21"/>
      <c r="G4796" s="21" t="s">
        <v>13387</v>
      </c>
      <c r="H4796" s="21" t="s">
        <v>468</v>
      </c>
      <c r="I4796" s="21" t="s">
        <v>1588</v>
      </c>
      <c r="J4796" s="148" t="s">
        <v>13391</v>
      </c>
      <c r="K4796" s="20" t="s">
        <v>13228</v>
      </c>
      <c r="L4796" s="21"/>
    </row>
    <row r="4797">
      <c r="C4797" s="12" t="s">
        <v>468</v>
      </c>
      <c r="D4797" s="12"/>
      <c r="E4797" s="12" t="s">
        <v>1654</v>
      </c>
      <c r="F4797" s="21"/>
      <c r="G4797" s="21" t="s">
        <v>13392</v>
      </c>
      <c r="H4797" s="21" t="s">
        <v>13382</v>
      </c>
      <c r="I4797" s="21" t="s">
        <v>1600</v>
      </c>
      <c r="J4797" s="148" t="s">
        <v>13393</v>
      </c>
      <c r="K4797" s="20" t="s">
        <v>13394</v>
      </c>
      <c r="L4797" s="21"/>
    </row>
    <row r="4798">
      <c r="C4798" s="12" t="s">
        <v>468</v>
      </c>
      <c r="D4798" s="12"/>
      <c r="E4798" s="12" t="s">
        <v>1619</v>
      </c>
      <c r="F4798" s="21"/>
      <c r="G4798" s="21" t="s">
        <v>13395</v>
      </c>
      <c r="H4798" s="21" t="s">
        <v>13396</v>
      </c>
      <c r="I4798" s="21" t="s">
        <v>1588</v>
      </c>
      <c r="J4798" s="148" t="s">
        <v>13397</v>
      </c>
      <c r="K4798" s="20" t="s">
        <v>1812</v>
      </c>
      <c r="L4798" s="21"/>
    </row>
    <row r="4799">
      <c r="C4799" s="12" t="s">
        <v>468</v>
      </c>
      <c r="D4799" s="12"/>
      <c r="E4799" s="12" t="s">
        <v>1619</v>
      </c>
      <c r="F4799" s="21"/>
      <c r="G4799" s="21" t="s">
        <v>13398</v>
      </c>
      <c r="H4799" s="21" t="s">
        <v>13399</v>
      </c>
      <c r="I4799" s="21" t="s">
        <v>1588</v>
      </c>
      <c r="J4799" s="148" t="s">
        <v>13400</v>
      </c>
      <c r="K4799" s="20" t="s">
        <v>1812</v>
      </c>
      <c r="L4799" s="21"/>
    </row>
    <row r="4800">
      <c r="C4800" s="12" t="s">
        <v>468</v>
      </c>
      <c r="D4800" s="12"/>
      <c r="E4800" s="12" t="s">
        <v>1619</v>
      </c>
      <c r="F4800" s="21"/>
      <c r="G4800" s="21" t="s">
        <v>13401</v>
      </c>
      <c r="H4800" s="21" t="s">
        <v>13402</v>
      </c>
      <c r="I4800" s="21" t="s">
        <v>1588</v>
      </c>
      <c r="J4800" s="148" t="s">
        <v>13403</v>
      </c>
      <c r="K4800" s="20" t="s">
        <v>1812</v>
      </c>
      <c r="L4800" s="21"/>
    </row>
    <row r="4801">
      <c r="C4801" s="12" t="s">
        <v>468</v>
      </c>
      <c r="D4801" s="12"/>
      <c r="E4801" s="12" t="s">
        <v>1619</v>
      </c>
      <c r="F4801" s="21"/>
      <c r="G4801" s="21" t="s">
        <v>13404</v>
      </c>
      <c r="H4801" s="21" t="s">
        <v>13405</v>
      </c>
      <c r="I4801" s="21" t="s">
        <v>1588</v>
      </c>
      <c r="J4801" s="148" t="s">
        <v>13406</v>
      </c>
      <c r="K4801" s="20" t="s">
        <v>1812</v>
      </c>
      <c r="L4801" s="21"/>
    </row>
    <row r="4802">
      <c r="C4802" s="12" t="s">
        <v>468</v>
      </c>
      <c r="D4802" s="12"/>
      <c r="E4802" s="12" t="s">
        <v>1619</v>
      </c>
      <c r="F4802" s="21"/>
      <c r="G4802" s="21" t="s">
        <v>13407</v>
      </c>
      <c r="H4802" s="21" t="s">
        <v>13408</v>
      </c>
      <c r="I4802" s="21" t="s">
        <v>1588</v>
      </c>
      <c r="J4802" s="148" t="s">
        <v>13409</v>
      </c>
      <c r="K4802" s="20" t="s">
        <v>1812</v>
      </c>
      <c r="L4802" s="21"/>
    </row>
    <row r="4803">
      <c r="C4803" s="12" t="s">
        <v>468</v>
      </c>
      <c r="D4803" s="12"/>
      <c r="E4803" s="12" t="s">
        <v>1619</v>
      </c>
      <c r="F4803" s="21"/>
      <c r="G4803" s="21" t="s">
        <v>13410</v>
      </c>
      <c r="H4803" s="21" t="s">
        <v>13411</v>
      </c>
      <c r="I4803" s="21" t="s">
        <v>1588</v>
      </c>
      <c r="J4803" s="148" t="s">
        <v>13412</v>
      </c>
      <c r="K4803" s="20" t="s">
        <v>1812</v>
      </c>
      <c r="L4803" s="21"/>
    </row>
    <row r="4804">
      <c r="C4804" s="12" t="s">
        <v>468</v>
      </c>
      <c r="D4804" s="12"/>
      <c r="E4804" s="12" t="s">
        <v>1619</v>
      </c>
      <c r="F4804" s="21"/>
      <c r="G4804" s="21" t="s">
        <v>13413</v>
      </c>
      <c r="H4804" s="21" t="s">
        <v>13414</v>
      </c>
      <c r="I4804" s="21" t="s">
        <v>1588</v>
      </c>
      <c r="J4804" s="148" t="s">
        <v>13415</v>
      </c>
      <c r="K4804" s="20" t="s">
        <v>1812</v>
      </c>
      <c r="L4804" s="21"/>
    </row>
    <row r="4805">
      <c r="C4805" s="12" t="s">
        <v>468</v>
      </c>
      <c r="D4805" s="12"/>
      <c r="E4805" s="12" t="s">
        <v>1619</v>
      </c>
      <c r="F4805" s="21"/>
      <c r="G4805" s="21" t="s">
        <v>13277</v>
      </c>
      <c r="H4805" s="21" t="s">
        <v>13416</v>
      </c>
      <c r="I4805" s="21" t="s">
        <v>1588</v>
      </c>
      <c r="J4805" s="148" t="s">
        <v>13417</v>
      </c>
      <c r="K4805" s="20" t="s">
        <v>13418</v>
      </c>
      <c r="L4805" s="21"/>
    </row>
    <row r="4806">
      <c r="C4806" s="12" t="s">
        <v>468</v>
      </c>
      <c r="D4806" s="12"/>
      <c r="E4806" s="12" t="s">
        <v>1619</v>
      </c>
      <c r="F4806" s="21"/>
      <c r="G4806" s="21" t="s">
        <v>13277</v>
      </c>
      <c r="H4806" s="21" t="s">
        <v>13416</v>
      </c>
      <c r="I4806" s="21" t="s">
        <v>1588</v>
      </c>
      <c r="J4806" s="148" t="s">
        <v>13419</v>
      </c>
      <c r="K4806" s="20" t="s">
        <v>9285</v>
      </c>
      <c r="L4806" s="21"/>
    </row>
    <row r="4807">
      <c r="C4807" s="12" t="s">
        <v>468</v>
      </c>
      <c r="D4807" s="12"/>
      <c r="E4807" s="12" t="s">
        <v>1619</v>
      </c>
      <c r="F4807" s="21"/>
      <c r="G4807" s="21" t="s">
        <v>13302</v>
      </c>
      <c r="H4807" s="21" t="s">
        <v>13420</v>
      </c>
      <c r="I4807" s="21" t="s">
        <v>1588</v>
      </c>
      <c r="J4807" s="148" t="s">
        <v>13421</v>
      </c>
      <c r="K4807" s="20" t="s">
        <v>9285</v>
      </c>
      <c r="L4807" s="21"/>
    </row>
    <row r="4808">
      <c r="C4808" s="12" t="s">
        <v>468</v>
      </c>
      <c r="D4808" s="12"/>
      <c r="E4808" s="12" t="s">
        <v>1619</v>
      </c>
      <c r="F4808" s="21"/>
      <c r="G4808" s="21" t="s">
        <v>13302</v>
      </c>
      <c r="H4808" s="21" t="s">
        <v>13420</v>
      </c>
      <c r="I4808" s="21" t="s">
        <v>1588</v>
      </c>
      <c r="J4808" s="148" t="s">
        <v>13422</v>
      </c>
      <c r="K4808" s="20" t="s">
        <v>13418</v>
      </c>
      <c r="L4808" s="21"/>
    </row>
    <row r="4809">
      <c r="C4809" s="12" t="s">
        <v>468</v>
      </c>
      <c r="D4809" s="12"/>
      <c r="E4809" s="12" t="s">
        <v>1619</v>
      </c>
      <c r="F4809" s="21"/>
      <c r="G4809" s="21" t="s">
        <v>13423</v>
      </c>
      <c r="H4809" s="21" t="s">
        <v>13424</v>
      </c>
      <c r="I4809" s="21" t="s">
        <v>1588</v>
      </c>
      <c r="J4809" s="148" t="s">
        <v>13425</v>
      </c>
      <c r="K4809" s="20" t="s">
        <v>1812</v>
      </c>
      <c r="L4809" s="21"/>
    </row>
    <row r="4810">
      <c r="C4810" s="12" t="s">
        <v>468</v>
      </c>
      <c r="D4810" s="12"/>
      <c r="E4810" s="12" t="s">
        <v>1656</v>
      </c>
      <c r="F4810" s="21"/>
      <c r="G4810" s="21" t="s">
        <v>13426</v>
      </c>
      <c r="H4810" s="21" t="s">
        <v>13427</v>
      </c>
      <c r="I4810" s="21" t="s">
        <v>1637</v>
      </c>
      <c r="J4810" s="148" t="s">
        <v>13428</v>
      </c>
      <c r="K4810" s="20" t="s">
        <v>2777</v>
      </c>
      <c r="L4810" s="21"/>
    </row>
    <row r="4811">
      <c r="C4811" s="12" t="s">
        <v>468</v>
      </c>
      <c r="D4811" s="12"/>
      <c r="E4811" s="12" t="s">
        <v>1656</v>
      </c>
      <c r="F4811" s="21"/>
      <c r="G4811" s="21" t="s">
        <v>13429</v>
      </c>
      <c r="H4811" s="21" t="s">
        <v>13430</v>
      </c>
      <c r="I4811" s="21" t="s">
        <v>1637</v>
      </c>
      <c r="J4811" s="148" t="s">
        <v>13431</v>
      </c>
      <c r="K4811" s="20" t="s">
        <v>2777</v>
      </c>
      <c r="L4811" s="21"/>
    </row>
    <row r="4812">
      <c r="C4812" s="12" t="s">
        <v>468</v>
      </c>
      <c r="D4812" s="12"/>
      <c r="E4812" s="12" t="s">
        <v>1656</v>
      </c>
      <c r="F4812" s="21"/>
      <c r="G4812" s="21" t="s">
        <v>13432</v>
      </c>
      <c r="H4812" s="21" t="s">
        <v>13433</v>
      </c>
      <c r="I4812" s="21" t="s">
        <v>1637</v>
      </c>
      <c r="J4812" s="148" t="s">
        <v>13434</v>
      </c>
      <c r="K4812" s="20" t="s">
        <v>2777</v>
      </c>
      <c r="L4812" s="21"/>
    </row>
    <row r="4813">
      <c r="C4813" s="12" t="s">
        <v>468</v>
      </c>
      <c r="D4813" s="12"/>
      <c r="E4813" s="12" t="s">
        <v>1656</v>
      </c>
      <c r="F4813" s="21"/>
      <c r="G4813" s="21" t="s">
        <v>13432</v>
      </c>
      <c r="H4813" s="21" t="s">
        <v>13433</v>
      </c>
      <c r="I4813" s="21" t="s">
        <v>1637</v>
      </c>
      <c r="J4813" s="148" t="s">
        <v>13435</v>
      </c>
      <c r="K4813" s="20" t="s">
        <v>1660</v>
      </c>
      <c r="L4813" s="21"/>
    </row>
    <row r="4814">
      <c r="C4814" s="12" t="s">
        <v>468</v>
      </c>
      <c r="D4814" s="12"/>
      <c r="E4814" s="12" t="s">
        <v>1656</v>
      </c>
      <c r="F4814" s="21"/>
      <c r="G4814" s="21" t="s">
        <v>13432</v>
      </c>
      <c r="H4814" s="21" t="s">
        <v>13433</v>
      </c>
      <c r="I4814" s="21" t="s">
        <v>1637</v>
      </c>
      <c r="J4814" s="148" t="s">
        <v>13436</v>
      </c>
      <c r="K4814" s="20" t="s">
        <v>2206</v>
      </c>
      <c r="L4814" s="21"/>
    </row>
    <row r="4815">
      <c r="C4815" s="12" t="s">
        <v>468</v>
      </c>
      <c r="D4815" s="12"/>
      <c r="E4815" s="12" t="s">
        <v>1656</v>
      </c>
      <c r="F4815" s="21"/>
      <c r="G4815" s="21" t="s">
        <v>13432</v>
      </c>
      <c r="H4815" s="21" t="s">
        <v>13433</v>
      </c>
      <c r="I4815" s="21" t="s">
        <v>1637</v>
      </c>
      <c r="J4815" s="148" t="s">
        <v>13437</v>
      </c>
      <c r="K4815" s="20" t="s">
        <v>2245</v>
      </c>
      <c r="L4815" s="21"/>
    </row>
    <row r="4816">
      <c r="C4816" s="12" t="s">
        <v>468</v>
      </c>
      <c r="D4816" s="12"/>
      <c r="E4816" s="12" t="s">
        <v>1656</v>
      </c>
      <c r="F4816" s="21"/>
      <c r="G4816" s="21" t="s">
        <v>13432</v>
      </c>
      <c r="H4816" s="21" t="s">
        <v>13433</v>
      </c>
      <c r="I4816" s="21" t="s">
        <v>1637</v>
      </c>
      <c r="J4816" s="148" t="s">
        <v>13438</v>
      </c>
      <c r="K4816" s="20" t="s">
        <v>2781</v>
      </c>
      <c r="L4816" s="21"/>
    </row>
    <row r="4817">
      <c r="C4817" s="12" t="s">
        <v>468</v>
      </c>
      <c r="D4817" s="12"/>
      <c r="E4817" s="12" t="s">
        <v>1656</v>
      </c>
      <c r="F4817" s="21"/>
      <c r="G4817" s="21" t="s">
        <v>13432</v>
      </c>
      <c r="H4817" s="21" t="s">
        <v>13433</v>
      </c>
      <c r="I4817" s="21" t="s">
        <v>1637</v>
      </c>
      <c r="J4817" s="148" t="s">
        <v>13439</v>
      </c>
      <c r="K4817" s="20" t="s">
        <v>2248</v>
      </c>
      <c r="L4817" s="21"/>
    </row>
    <row r="4818">
      <c r="C4818" s="12" t="s">
        <v>468</v>
      </c>
      <c r="D4818" s="12"/>
      <c r="E4818" s="12" t="s">
        <v>1656</v>
      </c>
      <c r="F4818" s="21"/>
      <c r="G4818" s="21" t="s">
        <v>13432</v>
      </c>
      <c r="H4818" s="21" t="s">
        <v>13433</v>
      </c>
      <c r="I4818" s="21" t="s">
        <v>1637</v>
      </c>
      <c r="J4818" s="148" t="s">
        <v>13440</v>
      </c>
      <c r="K4818" s="20" t="s">
        <v>1833</v>
      </c>
      <c r="L4818" s="21"/>
    </row>
    <row r="4819">
      <c r="C4819" s="12" t="s">
        <v>468</v>
      </c>
      <c r="D4819" s="12"/>
      <c r="E4819" s="12" t="s">
        <v>1656</v>
      </c>
      <c r="F4819" s="21"/>
      <c r="G4819" s="21" t="s">
        <v>13432</v>
      </c>
      <c r="H4819" s="21" t="s">
        <v>13433</v>
      </c>
      <c r="I4819" s="21" t="s">
        <v>1637</v>
      </c>
      <c r="J4819" s="148" t="s">
        <v>13441</v>
      </c>
      <c r="K4819" s="20" t="s">
        <v>1836</v>
      </c>
      <c r="L4819" s="21"/>
    </row>
    <row r="4820">
      <c r="C4820" s="12" t="s">
        <v>468</v>
      </c>
      <c r="D4820" s="12"/>
      <c r="E4820" s="12" t="s">
        <v>1656</v>
      </c>
      <c r="F4820" s="21"/>
      <c r="G4820" s="21" t="s">
        <v>13432</v>
      </c>
      <c r="H4820" s="21" t="s">
        <v>13433</v>
      </c>
      <c r="I4820" s="21" t="s">
        <v>1637</v>
      </c>
      <c r="J4820" s="148" t="s">
        <v>13442</v>
      </c>
      <c r="K4820" s="20" t="s">
        <v>2253</v>
      </c>
      <c r="L4820" s="21"/>
    </row>
    <row r="4821">
      <c r="C4821" s="12" t="s">
        <v>468</v>
      </c>
      <c r="D4821" s="12"/>
      <c r="E4821" s="12" t="s">
        <v>1656</v>
      </c>
      <c r="F4821" s="21"/>
      <c r="G4821" s="21" t="s">
        <v>13432</v>
      </c>
      <c r="H4821" s="21" t="s">
        <v>13433</v>
      </c>
      <c r="I4821" s="21" t="s">
        <v>1637</v>
      </c>
      <c r="J4821" s="148" t="s">
        <v>13443</v>
      </c>
      <c r="K4821" s="20" t="s">
        <v>2256</v>
      </c>
      <c r="L4821" s="21"/>
    </row>
    <row r="4822">
      <c r="C4822" s="12" t="s">
        <v>468</v>
      </c>
      <c r="D4822" s="12"/>
      <c r="E4822" s="12" t="s">
        <v>1656</v>
      </c>
      <c r="F4822" s="21"/>
      <c r="G4822" s="21" t="s">
        <v>13432</v>
      </c>
      <c r="H4822" s="21" t="s">
        <v>13433</v>
      </c>
      <c r="I4822" s="21" t="s">
        <v>1637</v>
      </c>
      <c r="J4822" s="148" t="s">
        <v>13444</v>
      </c>
      <c r="K4822" s="20" t="s">
        <v>1754</v>
      </c>
      <c r="L4822" s="21"/>
    </row>
    <row r="4823">
      <c r="C4823" s="12" t="s">
        <v>468</v>
      </c>
      <c r="D4823" s="12"/>
      <c r="E4823" s="12" t="s">
        <v>1654</v>
      </c>
      <c r="F4823" s="21"/>
      <c r="G4823" s="21" t="s">
        <v>13445</v>
      </c>
      <c r="H4823" s="21" t="s">
        <v>13446</v>
      </c>
      <c r="I4823" s="21" t="s">
        <v>1600</v>
      </c>
      <c r="J4823" s="148" t="s">
        <v>13447</v>
      </c>
      <c r="K4823" s="20" t="s">
        <v>1798</v>
      </c>
      <c r="L4823" s="21"/>
    </row>
    <row r="4824">
      <c r="C4824" s="12" t="s">
        <v>468</v>
      </c>
      <c r="D4824" s="12"/>
      <c r="E4824" s="12" t="s">
        <v>1656</v>
      </c>
      <c r="F4824" s="21"/>
      <c r="G4824" s="21" t="s">
        <v>13448</v>
      </c>
      <c r="H4824" s="21" t="s">
        <v>13449</v>
      </c>
      <c r="I4824" s="21" t="s">
        <v>1637</v>
      </c>
      <c r="J4824" s="148" t="s">
        <v>13450</v>
      </c>
      <c r="K4824" s="20" t="s">
        <v>1829</v>
      </c>
      <c r="L4824" s="21"/>
    </row>
    <row r="4825">
      <c r="C4825" s="12" t="s">
        <v>468</v>
      </c>
      <c r="D4825" s="12"/>
      <c r="E4825" s="12" t="s">
        <v>1656</v>
      </c>
      <c r="F4825" s="21"/>
      <c r="G4825" s="21" t="s">
        <v>13448</v>
      </c>
      <c r="H4825" s="21" t="s">
        <v>13449</v>
      </c>
      <c r="I4825" s="21" t="s">
        <v>1637</v>
      </c>
      <c r="J4825" s="148" t="s">
        <v>13451</v>
      </c>
      <c r="K4825" s="20" t="s">
        <v>2206</v>
      </c>
      <c r="L4825" s="21"/>
    </row>
    <row r="4826">
      <c r="C4826" s="12" t="s">
        <v>468</v>
      </c>
      <c r="D4826" s="12"/>
      <c r="E4826" s="12" t="s">
        <v>1656</v>
      </c>
      <c r="F4826" s="21"/>
      <c r="G4826" s="21" t="s">
        <v>13448</v>
      </c>
      <c r="H4826" s="21" t="s">
        <v>13449</v>
      </c>
      <c r="I4826" s="21" t="s">
        <v>1637</v>
      </c>
      <c r="J4826" s="148" t="s">
        <v>13452</v>
      </c>
      <c r="K4826" s="20" t="s">
        <v>2245</v>
      </c>
      <c r="L4826" s="21"/>
    </row>
    <row r="4827">
      <c r="C4827" s="12" t="s">
        <v>468</v>
      </c>
      <c r="D4827" s="12"/>
      <c r="E4827" s="12" t="s">
        <v>1656</v>
      </c>
      <c r="F4827" s="21"/>
      <c r="G4827" s="21" t="s">
        <v>13448</v>
      </c>
      <c r="H4827" s="21" t="s">
        <v>13449</v>
      </c>
      <c r="I4827" s="21" t="s">
        <v>1637</v>
      </c>
      <c r="J4827" s="148" t="s">
        <v>13453</v>
      </c>
      <c r="K4827" s="20" t="s">
        <v>2781</v>
      </c>
      <c r="L4827" s="21"/>
    </row>
    <row r="4828">
      <c r="C4828" s="12" t="s">
        <v>468</v>
      </c>
      <c r="D4828" s="12"/>
      <c r="E4828" s="12" t="s">
        <v>1656</v>
      </c>
      <c r="F4828" s="21"/>
      <c r="G4828" s="21" t="s">
        <v>13448</v>
      </c>
      <c r="H4828" s="21" t="s">
        <v>13449</v>
      </c>
      <c r="I4828" s="21" t="s">
        <v>1637</v>
      </c>
      <c r="J4828" s="148" t="s">
        <v>13454</v>
      </c>
      <c r="K4828" s="20" t="s">
        <v>2248</v>
      </c>
      <c r="L4828" s="21"/>
    </row>
    <row r="4829">
      <c r="C4829" s="12" t="s">
        <v>468</v>
      </c>
      <c r="D4829" s="12"/>
      <c r="E4829" s="12" t="s">
        <v>1656</v>
      </c>
      <c r="F4829" s="21"/>
      <c r="G4829" s="21" t="s">
        <v>13448</v>
      </c>
      <c r="H4829" s="21" t="s">
        <v>13449</v>
      </c>
      <c r="I4829" s="21" t="s">
        <v>1637</v>
      </c>
      <c r="J4829" s="148" t="s">
        <v>13455</v>
      </c>
      <c r="K4829" s="20" t="s">
        <v>1833</v>
      </c>
      <c r="L4829" s="21"/>
    </row>
    <row r="4830">
      <c r="C4830" s="12" t="s">
        <v>468</v>
      </c>
      <c r="D4830" s="12"/>
      <c r="E4830" s="12" t="s">
        <v>1656</v>
      </c>
      <c r="F4830" s="21"/>
      <c r="G4830" s="21" t="s">
        <v>13448</v>
      </c>
      <c r="H4830" s="21" t="s">
        <v>13449</v>
      </c>
      <c r="I4830" s="21" t="s">
        <v>1637</v>
      </c>
      <c r="J4830" s="148" t="s">
        <v>13456</v>
      </c>
      <c r="K4830" s="20" t="s">
        <v>1836</v>
      </c>
      <c r="L4830" s="21"/>
    </row>
    <row r="4831">
      <c r="C4831" s="12" t="s">
        <v>468</v>
      </c>
      <c r="D4831" s="12"/>
      <c r="E4831" s="12" t="s">
        <v>1656</v>
      </c>
      <c r="F4831" s="21"/>
      <c r="G4831" s="21" t="s">
        <v>13448</v>
      </c>
      <c r="H4831" s="21" t="s">
        <v>13449</v>
      </c>
      <c r="I4831" s="21" t="s">
        <v>1637</v>
      </c>
      <c r="J4831" s="148" t="s">
        <v>13457</v>
      </c>
      <c r="K4831" s="20" t="s">
        <v>2253</v>
      </c>
      <c r="L4831" s="21"/>
    </row>
    <row r="4832">
      <c r="C4832" s="12" t="s">
        <v>468</v>
      </c>
      <c r="D4832" s="12"/>
      <c r="E4832" s="12" t="s">
        <v>1656</v>
      </c>
      <c r="F4832" s="21"/>
      <c r="G4832" s="21" t="s">
        <v>13448</v>
      </c>
      <c r="H4832" s="21" t="s">
        <v>13449</v>
      </c>
      <c r="I4832" s="21" t="s">
        <v>1637</v>
      </c>
      <c r="J4832" s="148" t="s">
        <v>13458</v>
      </c>
      <c r="K4832" s="20" t="s">
        <v>2256</v>
      </c>
      <c r="L4832" s="21"/>
    </row>
    <row r="4833">
      <c r="C4833" s="12" t="s">
        <v>468</v>
      </c>
      <c r="D4833" s="12"/>
      <c r="E4833" s="12" t="s">
        <v>1656</v>
      </c>
      <c r="F4833" s="21"/>
      <c r="G4833" s="21" t="s">
        <v>13448</v>
      </c>
      <c r="H4833" s="21" t="s">
        <v>13449</v>
      </c>
      <c r="I4833" s="21" t="s">
        <v>1637</v>
      </c>
      <c r="J4833" s="148" t="s">
        <v>13459</v>
      </c>
      <c r="K4833" s="20" t="s">
        <v>2151</v>
      </c>
      <c r="L4833" s="21"/>
    </row>
    <row r="4834">
      <c r="C4834" s="12" t="s">
        <v>468</v>
      </c>
      <c r="D4834" s="12"/>
      <c r="E4834" s="12" t="s">
        <v>1656</v>
      </c>
      <c r="F4834" s="21"/>
      <c r="G4834" s="21" t="s">
        <v>13448</v>
      </c>
      <c r="H4834" s="21" t="s">
        <v>13449</v>
      </c>
      <c r="I4834" s="21" t="s">
        <v>1637</v>
      </c>
      <c r="J4834" s="148" t="s">
        <v>13460</v>
      </c>
      <c r="K4834" s="20" t="s">
        <v>1754</v>
      </c>
      <c r="L4834" s="21"/>
    </row>
    <row r="4835">
      <c r="C4835" s="12" t="s">
        <v>468</v>
      </c>
      <c r="D4835" s="12"/>
      <c r="E4835" s="12" t="s">
        <v>1729</v>
      </c>
      <c r="F4835" s="21"/>
      <c r="G4835" s="21" t="s">
        <v>13461</v>
      </c>
      <c r="H4835" s="21" t="s">
        <v>13462</v>
      </c>
      <c r="I4835" s="21" t="s">
        <v>1607</v>
      </c>
      <c r="J4835" s="148" t="s">
        <v>13463</v>
      </c>
      <c r="K4835" s="20" t="s">
        <v>9480</v>
      </c>
      <c r="L4835" s="21"/>
    </row>
    <row r="4836">
      <c r="C4836" s="12" t="s">
        <v>468</v>
      </c>
      <c r="D4836" s="12"/>
      <c r="E4836" s="12" t="s">
        <v>1654</v>
      </c>
      <c r="F4836" s="21"/>
      <c r="G4836" s="21" t="s">
        <v>13464</v>
      </c>
      <c r="H4836" s="21" t="s">
        <v>13465</v>
      </c>
      <c r="I4836" s="21" t="s">
        <v>1600</v>
      </c>
      <c r="J4836" s="148" t="s">
        <v>13466</v>
      </c>
      <c r="K4836" s="20" t="s">
        <v>1782</v>
      </c>
      <c r="L4836" s="21"/>
    </row>
    <row r="4837">
      <c r="C4837" s="12" t="s">
        <v>468</v>
      </c>
      <c r="D4837" s="12"/>
      <c r="E4837" s="12" t="s">
        <v>1654</v>
      </c>
      <c r="F4837" s="21"/>
      <c r="G4837" s="21" t="s">
        <v>13464</v>
      </c>
      <c r="H4837" s="21" t="s">
        <v>13467</v>
      </c>
      <c r="I4837" s="21" t="s">
        <v>1600</v>
      </c>
      <c r="J4837" s="148" t="s">
        <v>13468</v>
      </c>
      <c r="K4837" s="20" t="s">
        <v>1602</v>
      </c>
      <c r="L4837" s="21"/>
    </row>
    <row r="4838">
      <c r="C4838" s="12" t="s">
        <v>468</v>
      </c>
      <c r="D4838" s="12"/>
      <c r="E4838" s="12" t="s">
        <v>1671</v>
      </c>
      <c r="F4838" s="21"/>
      <c r="G4838" s="21" t="s">
        <v>13469</v>
      </c>
      <c r="H4838" s="21" t="s">
        <v>13470</v>
      </c>
      <c r="I4838" s="21" t="s">
        <v>1674</v>
      </c>
      <c r="J4838" s="148" t="s">
        <v>13471</v>
      </c>
      <c r="K4838" s="20" t="s">
        <v>3934</v>
      </c>
      <c r="L4838" s="21"/>
    </row>
    <row r="4839">
      <c r="C4839" s="12" t="s">
        <v>468</v>
      </c>
      <c r="D4839" s="12"/>
      <c r="E4839" s="12" t="s">
        <v>1619</v>
      </c>
      <c r="F4839" s="21"/>
      <c r="G4839" s="21" t="s">
        <v>13472</v>
      </c>
      <c r="H4839" s="21" t="s">
        <v>13473</v>
      </c>
      <c r="I4839" s="21" t="s">
        <v>1588</v>
      </c>
      <c r="J4839" s="148" t="s">
        <v>13474</v>
      </c>
      <c r="K4839" s="20" t="s">
        <v>13418</v>
      </c>
      <c r="L4839" s="21"/>
    </row>
    <row r="4840">
      <c r="C4840" s="12" t="s">
        <v>468</v>
      </c>
      <c r="D4840" s="12"/>
      <c r="E4840" s="12" t="s">
        <v>1619</v>
      </c>
      <c r="F4840" s="21"/>
      <c r="G4840" s="21" t="s">
        <v>13475</v>
      </c>
      <c r="H4840" s="21" t="s">
        <v>13473</v>
      </c>
      <c r="I4840" s="21" t="s">
        <v>1588</v>
      </c>
      <c r="J4840" s="148" t="s">
        <v>13476</v>
      </c>
      <c r="K4840" s="20" t="s">
        <v>13418</v>
      </c>
      <c r="L4840" s="21"/>
    </row>
    <row r="4841">
      <c r="C4841" s="12" t="s">
        <v>468</v>
      </c>
      <c r="D4841" s="12"/>
      <c r="E4841" s="12" t="s">
        <v>1719</v>
      </c>
      <c r="F4841" s="21"/>
      <c r="G4841" s="21" t="s">
        <v>13477</v>
      </c>
      <c r="H4841" s="21" t="s">
        <v>13478</v>
      </c>
      <c r="I4841" s="21" t="s">
        <v>1722</v>
      </c>
      <c r="J4841" s="148" t="s">
        <v>13479</v>
      </c>
      <c r="K4841" s="20" t="s">
        <v>1890</v>
      </c>
      <c r="L4841" s="21"/>
    </row>
    <row r="4842">
      <c r="C4842" s="12" t="s">
        <v>468</v>
      </c>
      <c r="D4842" s="12"/>
      <c r="E4842" s="12" t="s">
        <v>1719</v>
      </c>
      <c r="F4842" s="21"/>
      <c r="G4842" s="21" t="s">
        <v>13477</v>
      </c>
      <c r="H4842" s="21" t="s">
        <v>13478</v>
      </c>
      <c r="I4842" s="21" t="s">
        <v>1722</v>
      </c>
      <c r="J4842" s="148" t="s">
        <v>13480</v>
      </c>
      <c r="K4842" s="20" t="s">
        <v>1930</v>
      </c>
      <c r="L4842" s="21"/>
    </row>
    <row r="4843">
      <c r="C4843" s="12" t="s">
        <v>468</v>
      </c>
      <c r="D4843" s="12"/>
      <c r="E4843" s="12" t="s">
        <v>1654</v>
      </c>
      <c r="F4843" s="21"/>
      <c r="G4843" s="21" t="s">
        <v>13481</v>
      </c>
      <c r="H4843" s="21" t="s">
        <v>13473</v>
      </c>
      <c r="I4843" s="21" t="s">
        <v>1600</v>
      </c>
      <c r="J4843" s="148" t="s">
        <v>13482</v>
      </c>
      <c r="K4843" s="20" t="s">
        <v>1602</v>
      </c>
      <c r="L4843" s="21"/>
    </row>
    <row r="4844">
      <c r="C4844" s="12" t="s">
        <v>468</v>
      </c>
      <c r="D4844" s="12"/>
      <c r="E4844" s="12" t="s">
        <v>1619</v>
      </c>
      <c r="F4844" s="21"/>
      <c r="G4844" s="21" t="s">
        <v>13472</v>
      </c>
      <c r="H4844" s="21" t="s">
        <v>13483</v>
      </c>
      <c r="I4844" s="21" t="s">
        <v>1588</v>
      </c>
      <c r="J4844" s="148" t="s">
        <v>13484</v>
      </c>
      <c r="K4844" s="20" t="s">
        <v>9285</v>
      </c>
      <c r="L4844" s="21"/>
    </row>
    <row r="4845">
      <c r="C4845" s="12" t="s">
        <v>468</v>
      </c>
      <c r="D4845" s="12"/>
      <c r="E4845" s="12" t="s">
        <v>1619</v>
      </c>
      <c r="F4845" s="21"/>
      <c r="G4845" s="21" t="s">
        <v>13475</v>
      </c>
      <c r="H4845" s="21" t="s">
        <v>13483</v>
      </c>
      <c r="I4845" s="21" t="s">
        <v>1588</v>
      </c>
      <c r="J4845" s="148" t="s">
        <v>13485</v>
      </c>
      <c r="K4845" s="20" t="s">
        <v>9285</v>
      </c>
      <c r="L4845" s="21"/>
    </row>
    <row r="4846">
      <c r="C4846" s="12" t="s">
        <v>468</v>
      </c>
      <c r="D4846" s="12"/>
      <c r="E4846" s="12" t="s">
        <v>1678</v>
      </c>
      <c r="F4846" s="21"/>
      <c r="G4846" s="21" t="s">
        <v>13486</v>
      </c>
      <c r="H4846" s="21" t="s">
        <v>13487</v>
      </c>
      <c r="I4846" s="21" t="s">
        <v>1681</v>
      </c>
      <c r="J4846" s="148" t="s">
        <v>13488</v>
      </c>
      <c r="K4846" s="20" t="s">
        <v>9665</v>
      </c>
      <c r="L4846" s="21"/>
    </row>
    <row r="4847">
      <c r="C4847" s="12" t="s">
        <v>468</v>
      </c>
      <c r="D4847" s="12"/>
      <c r="E4847" s="12" t="s">
        <v>1678</v>
      </c>
      <c r="F4847" s="21"/>
      <c r="G4847" s="21" t="s">
        <v>13486</v>
      </c>
      <c r="H4847" s="21" t="s">
        <v>13489</v>
      </c>
      <c r="I4847" s="21" t="s">
        <v>1681</v>
      </c>
      <c r="J4847" s="148" t="s">
        <v>13490</v>
      </c>
      <c r="K4847" s="20" t="s">
        <v>9668</v>
      </c>
      <c r="L4847" s="21"/>
    </row>
    <row r="4848">
      <c r="A4848" s="108">
        <v>3221.0</v>
      </c>
      <c r="B4848" s="108" t="s">
        <v>1584</v>
      </c>
      <c r="C4848" s="108" t="s">
        <v>468</v>
      </c>
      <c r="D4848" s="141"/>
      <c r="E4848" s="141" t="s">
        <v>2783</v>
      </c>
      <c r="F4848" s="142"/>
      <c r="G4848" s="142" t="s">
        <v>13281</v>
      </c>
      <c r="H4848" s="142" t="s">
        <v>13491</v>
      </c>
      <c r="I4848" s="142" t="s">
        <v>2784</v>
      </c>
      <c r="J4848" s="143" t="s">
        <v>13492</v>
      </c>
      <c r="K4848" s="141" t="s">
        <v>2786</v>
      </c>
      <c r="L4848" s="138"/>
      <c r="M4848" s="111"/>
      <c r="N4848" s="18"/>
      <c r="O4848" s="18"/>
      <c r="P4848" s="18"/>
      <c r="Q4848" s="18"/>
      <c r="R4848" s="18"/>
      <c r="S4848" s="18"/>
      <c r="T4848" s="15"/>
      <c r="U4848" s="18"/>
      <c r="V4848" s="18"/>
      <c r="W4848" s="18"/>
      <c r="X4848" s="18"/>
      <c r="Y4848" s="18"/>
      <c r="Z4848" s="18"/>
      <c r="AA4848" s="18"/>
      <c r="AB4848" s="18"/>
      <c r="AC4848" s="18"/>
      <c r="AD4848" s="18"/>
    </row>
    <row r="4849">
      <c r="C4849" s="12" t="s">
        <v>468</v>
      </c>
      <c r="D4849" s="12"/>
      <c r="E4849" s="12" t="s">
        <v>1678</v>
      </c>
      <c r="F4849" s="21"/>
      <c r="G4849" s="21" t="s">
        <v>13493</v>
      </c>
      <c r="H4849" s="21" t="s">
        <v>13494</v>
      </c>
      <c r="I4849" s="21" t="s">
        <v>1681</v>
      </c>
      <c r="J4849" s="148" t="s">
        <v>13495</v>
      </c>
      <c r="K4849" s="20" t="s">
        <v>13496</v>
      </c>
      <c r="L4849" s="21"/>
    </row>
    <row r="4850">
      <c r="C4850" s="12" t="s">
        <v>468</v>
      </c>
      <c r="D4850" s="12"/>
      <c r="E4850" s="12" t="s">
        <v>1678</v>
      </c>
      <c r="F4850" s="21"/>
      <c r="G4850" s="21" t="s">
        <v>13497</v>
      </c>
      <c r="H4850" s="21" t="s">
        <v>13498</v>
      </c>
      <c r="I4850" s="21" t="s">
        <v>1681</v>
      </c>
      <c r="J4850" s="148" t="s">
        <v>13499</v>
      </c>
      <c r="K4850" s="20" t="s">
        <v>13500</v>
      </c>
      <c r="L4850" s="21"/>
    </row>
    <row r="4851">
      <c r="C4851" s="12" t="s">
        <v>468</v>
      </c>
      <c r="D4851" s="12"/>
      <c r="E4851" s="12" t="s">
        <v>1678</v>
      </c>
      <c r="F4851" s="21"/>
      <c r="G4851" s="21" t="s">
        <v>13501</v>
      </c>
      <c r="H4851" s="21" t="s">
        <v>13502</v>
      </c>
      <c r="I4851" s="21" t="s">
        <v>1681</v>
      </c>
      <c r="J4851" s="148" t="s">
        <v>13503</v>
      </c>
      <c r="K4851" s="20" t="s">
        <v>13504</v>
      </c>
      <c r="L4851" s="21"/>
    </row>
    <row r="4852">
      <c r="C4852" s="12" t="s">
        <v>468</v>
      </c>
      <c r="D4852" s="12"/>
      <c r="E4852" s="12" t="s">
        <v>1678</v>
      </c>
      <c r="F4852" s="21"/>
      <c r="G4852" s="21" t="s">
        <v>13505</v>
      </c>
      <c r="H4852" s="21" t="s">
        <v>13506</v>
      </c>
      <c r="I4852" s="21" t="s">
        <v>1681</v>
      </c>
      <c r="J4852" s="148" t="s">
        <v>13507</v>
      </c>
      <c r="K4852" s="20" t="s">
        <v>13508</v>
      </c>
      <c r="L4852" s="21"/>
    </row>
    <row r="4853">
      <c r="C4853" s="12" t="s">
        <v>468</v>
      </c>
      <c r="D4853" s="12"/>
      <c r="E4853" s="12" t="s">
        <v>1678</v>
      </c>
      <c r="F4853" s="21"/>
      <c r="G4853" s="21" t="s">
        <v>13509</v>
      </c>
      <c r="H4853" s="21" t="s">
        <v>13510</v>
      </c>
      <c r="I4853" s="21" t="s">
        <v>1681</v>
      </c>
      <c r="J4853" s="148" t="s">
        <v>13511</v>
      </c>
      <c r="K4853" s="20" t="s">
        <v>3961</v>
      </c>
      <c r="L4853" s="21"/>
    </row>
    <row r="4854">
      <c r="C4854" s="12" t="s">
        <v>468</v>
      </c>
      <c r="D4854" s="12"/>
      <c r="E4854" s="12" t="s">
        <v>1678</v>
      </c>
      <c r="F4854" s="21"/>
      <c r="G4854" s="21" t="s">
        <v>13512</v>
      </c>
      <c r="H4854" s="21" t="s">
        <v>13513</v>
      </c>
      <c r="I4854" s="21" t="s">
        <v>1681</v>
      </c>
      <c r="J4854" s="148" t="s">
        <v>13514</v>
      </c>
      <c r="K4854" s="20" t="s">
        <v>3966</v>
      </c>
      <c r="L4854" s="21"/>
    </row>
    <row r="4855">
      <c r="C4855" s="12" t="s">
        <v>468</v>
      </c>
      <c r="D4855" s="12"/>
      <c r="E4855" s="12" t="s">
        <v>1678</v>
      </c>
      <c r="F4855" s="21"/>
      <c r="G4855" s="21" t="s">
        <v>13515</v>
      </c>
      <c r="H4855" s="21" t="s">
        <v>13516</v>
      </c>
      <c r="I4855" s="21" t="s">
        <v>1681</v>
      </c>
      <c r="J4855" s="148" t="s">
        <v>13517</v>
      </c>
      <c r="K4855" s="20" t="s">
        <v>3971</v>
      </c>
      <c r="L4855" s="21"/>
    </row>
    <row r="4856">
      <c r="C4856" s="12" t="s">
        <v>468</v>
      </c>
      <c r="D4856" s="12"/>
      <c r="E4856" s="12" t="s">
        <v>1678</v>
      </c>
      <c r="F4856" s="21"/>
      <c r="G4856" s="21" t="s">
        <v>13518</v>
      </c>
      <c r="H4856" s="21" t="s">
        <v>13519</v>
      </c>
      <c r="I4856" s="21" t="s">
        <v>1681</v>
      </c>
      <c r="J4856" s="148" t="s">
        <v>13520</v>
      </c>
      <c r="K4856" s="20" t="s">
        <v>3976</v>
      </c>
      <c r="L4856" s="21"/>
    </row>
    <row r="4857">
      <c r="C4857" s="12" t="s">
        <v>468</v>
      </c>
      <c r="D4857" s="12"/>
      <c r="E4857" s="12" t="s">
        <v>1678</v>
      </c>
      <c r="F4857" s="21"/>
      <c r="G4857" s="21" t="s">
        <v>13521</v>
      </c>
      <c r="H4857" s="21" t="s">
        <v>13522</v>
      </c>
      <c r="I4857" s="21" t="s">
        <v>1681</v>
      </c>
      <c r="J4857" s="148" t="s">
        <v>13523</v>
      </c>
      <c r="K4857" s="20" t="s">
        <v>3981</v>
      </c>
      <c r="L4857" s="21"/>
    </row>
    <row r="4858">
      <c r="C4858" s="12" t="s">
        <v>468</v>
      </c>
      <c r="D4858" s="12"/>
      <c r="E4858" s="12" t="s">
        <v>1678</v>
      </c>
      <c r="F4858" s="21"/>
      <c r="G4858" s="21" t="s">
        <v>13524</v>
      </c>
      <c r="H4858" s="21" t="s">
        <v>13525</v>
      </c>
      <c r="I4858" s="21" t="s">
        <v>1681</v>
      </c>
      <c r="J4858" s="148" t="s">
        <v>13526</v>
      </c>
      <c r="K4858" s="20" t="s">
        <v>13527</v>
      </c>
      <c r="L4858" s="21"/>
    </row>
    <row r="4859">
      <c r="C4859" s="12" t="s">
        <v>468</v>
      </c>
      <c r="D4859" s="12"/>
      <c r="E4859" s="12" t="s">
        <v>1678</v>
      </c>
      <c r="F4859" s="21"/>
      <c r="G4859" s="21" t="s">
        <v>13528</v>
      </c>
      <c r="H4859" s="21" t="s">
        <v>13529</v>
      </c>
      <c r="I4859" s="21" t="s">
        <v>1681</v>
      </c>
      <c r="J4859" s="148" t="s">
        <v>13530</v>
      </c>
      <c r="K4859" s="20" t="s">
        <v>13531</v>
      </c>
      <c r="L4859" s="21"/>
    </row>
    <row r="4860">
      <c r="C4860" s="12" t="s">
        <v>468</v>
      </c>
      <c r="D4860" s="12"/>
      <c r="E4860" s="12" t="s">
        <v>1678</v>
      </c>
      <c r="F4860" s="21"/>
      <c r="G4860" s="21" t="s">
        <v>13532</v>
      </c>
      <c r="H4860" s="21" t="s">
        <v>13533</v>
      </c>
      <c r="I4860" s="21" t="s">
        <v>1681</v>
      </c>
      <c r="J4860" s="148" t="s">
        <v>13534</v>
      </c>
      <c r="K4860" s="20" t="s">
        <v>13535</v>
      </c>
      <c r="L4860" s="21"/>
    </row>
    <row r="4861">
      <c r="C4861" s="12" t="s">
        <v>468</v>
      </c>
      <c r="D4861" s="12"/>
      <c r="E4861" s="12" t="s">
        <v>1678</v>
      </c>
      <c r="F4861" s="21"/>
      <c r="G4861" s="21" t="s">
        <v>13536</v>
      </c>
      <c r="H4861" s="21" t="s">
        <v>13537</v>
      </c>
      <c r="I4861" s="21" t="s">
        <v>1681</v>
      </c>
      <c r="J4861" s="148" t="s">
        <v>13538</v>
      </c>
      <c r="K4861" s="20" t="s">
        <v>13539</v>
      </c>
      <c r="L4861" s="21"/>
    </row>
    <row r="4862">
      <c r="C4862" s="12" t="s">
        <v>468</v>
      </c>
      <c r="D4862" s="12"/>
      <c r="E4862" s="12" t="s">
        <v>1678</v>
      </c>
      <c r="F4862" s="21"/>
      <c r="G4862" s="21" t="s">
        <v>13540</v>
      </c>
      <c r="H4862" s="21" t="s">
        <v>13541</v>
      </c>
      <c r="I4862" s="21" t="s">
        <v>1681</v>
      </c>
      <c r="J4862" s="148" t="s">
        <v>13542</v>
      </c>
      <c r="K4862" s="20" t="s">
        <v>13543</v>
      </c>
      <c r="L4862" s="21"/>
    </row>
    <row r="4863">
      <c r="C4863" s="12" t="s">
        <v>468</v>
      </c>
      <c r="D4863" s="12"/>
      <c r="E4863" s="12" t="s">
        <v>1678</v>
      </c>
      <c r="F4863" s="21"/>
      <c r="G4863" s="21" t="s">
        <v>13540</v>
      </c>
      <c r="H4863" s="21" t="s">
        <v>13544</v>
      </c>
      <c r="I4863" s="21" t="s">
        <v>1681</v>
      </c>
      <c r="J4863" s="148" t="s">
        <v>13545</v>
      </c>
      <c r="K4863" s="20" t="s">
        <v>13546</v>
      </c>
      <c r="L4863" s="21"/>
    </row>
    <row r="4864">
      <c r="C4864" s="12" t="s">
        <v>468</v>
      </c>
      <c r="D4864" s="12"/>
      <c r="E4864" s="12" t="s">
        <v>1678</v>
      </c>
      <c r="F4864" s="21"/>
      <c r="G4864" s="21" t="s">
        <v>13540</v>
      </c>
      <c r="H4864" s="21" t="s">
        <v>13547</v>
      </c>
      <c r="I4864" s="21" t="s">
        <v>1681</v>
      </c>
      <c r="J4864" s="148" t="s">
        <v>13548</v>
      </c>
      <c r="K4864" s="20" t="s">
        <v>13549</v>
      </c>
      <c r="L4864" s="21"/>
    </row>
    <row r="4865">
      <c r="C4865" s="12" t="s">
        <v>468</v>
      </c>
      <c r="D4865" s="12"/>
      <c r="E4865" s="12" t="s">
        <v>1678</v>
      </c>
      <c r="F4865" s="21"/>
      <c r="G4865" s="21" t="s">
        <v>13540</v>
      </c>
      <c r="H4865" s="21" t="s">
        <v>13550</v>
      </c>
      <c r="I4865" s="21" t="s">
        <v>1681</v>
      </c>
      <c r="J4865" s="148" t="s">
        <v>13551</v>
      </c>
      <c r="K4865" s="20" t="s">
        <v>13552</v>
      </c>
      <c r="L4865" s="21"/>
    </row>
    <row r="4866">
      <c r="C4866" s="12" t="s">
        <v>468</v>
      </c>
      <c r="D4866" s="12"/>
      <c r="E4866" s="12" t="s">
        <v>1719</v>
      </c>
      <c r="F4866" s="21"/>
      <c r="G4866" s="21" t="s">
        <v>13553</v>
      </c>
      <c r="H4866" s="21" t="s">
        <v>13554</v>
      </c>
      <c r="I4866" s="21" t="s">
        <v>1722</v>
      </c>
      <c r="J4866" s="148" t="s">
        <v>13555</v>
      </c>
      <c r="K4866" s="20" t="s">
        <v>9541</v>
      </c>
      <c r="L4866" s="21"/>
    </row>
    <row r="4867">
      <c r="C4867" s="12" t="s">
        <v>468</v>
      </c>
      <c r="D4867" s="12"/>
      <c r="E4867" s="12" t="s">
        <v>1654</v>
      </c>
      <c r="F4867" s="21"/>
      <c r="G4867" s="21" t="s">
        <v>13556</v>
      </c>
      <c r="H4867" s="21" t="s">
        <v>13557</v>
      </c>
      <c r="I4867" s="21" t="s">
        <v>1600</v>
      </c>
      <c r="J4867" s="148" t="s">
        <v>13558</v>
      </c>
      <c r="K4867" s="20" t="s">
        <v>1782</v>
      </c>
      <c r="L4867" s="21"/>
    </row>
    <row r="4868">
      <c r="C4868" s="12" t="s">
        <v>468</v>
      </c>
      <c r="D4868" s="12"/>
      <c r="E4868" s="12" t="s">
        <v>1654</v>
      </c>
      <c r="F4868" s="21"/>
      <c r="G4868" s="21" t="s">
        <v>13559</v>
      </c>
      <c r="H4868" s="21" t="s">
        <v>13557</v>
      </c>
      <c r="I4868" s="21" t="s">
        <v>1600</v>
      </c>
      <c r="J4868" s="148" t="s">
        <v>13560</v>
      </c>
      <c r="K4868" s="20" t="s">
        <v>1787</v>
      </c>
      <c r="L4868" s="21"/>
    </row>
    <row r="4869">
      <c r="C4869" s="12" t="s">
        <v>468</v>
      </c>
      <c r="D4869" s="12"/>
      <c r="E4869" s="12" t="s">
        <v>1654</v>
      </c>
      <c r="F4869" s="21"/>
      <c r="G4869" s="21" t="s">
        <v>13561</v>
      </c>
      <c r="H4869" s="21" t="s">
        <v>13557</v>
      </c>
      <c r="I4869" s="21" t="s">
        <v>1600</v>
      </c>
      <c r="J4869" s="148" t="s">
        <v>13562</v>
      </c>
      <c r="K4869" s="20" t="s">
        <v>1791</v>
      </c>
      <c r="L4869" s="21"/>
    </row>
    <row r="4870">
      <c r="C4870" s="12" t="s">
        <v>468</v>
      </c>
      <c r="D4870" s="12"/>
      <c r="E4870" s="12" t="s">
        <v>1654</v>
      </c>
      <c r="F4870" s="21"/>
      <c r="G4870" s="21" t="s">
        <v>13563</v>
      </c>
      <c r="H4870" s="21" t="s">
        <v>13557</v>
      </c>
      <c r="I4870" s="21" t="s">
        <v>1600</v>
      </c>
      <c r="J4870" s="148" t="s">
        <v>13564</v>
      </c>
      <c r="K4870" s="20" t="s">
        <v>3406</v>
      </c>
      <c r="L4870" s="21"/>
    </row>
    <row r="4871">
      <c r="C4871" s="12" t="s">
        <v>468</v>
      </c>
      <c r="D4871" s="12"/>
      <c r="E4871" s="12" t="s">
        <v>1654</v>
      </c>
      <c r="F4871" s="21"/>
      <c r="G4871" s="21" t="s">
        <v>13565</v>
      </c>
      <c r="H4871" s="21" t="s">
        <v>13557</v>
      </c>
      <c r="I4871" s="21" t="s">
        <v>1600</v>
      </c>
      <c r="J4871" s="148" t="s">
        <v>13566</v>
      </c>
      <c r="K4871" s="20" t="s">
        <v>1795</v>
      </c>
      <c r="L4871" s="21"/>
    </row>
    <row r="4872">
      <c r="C4872" s="12" t="s">
        <v>468</v>
      </c>
      <c r="D4872" s="12"/>
      <c r="E4872" s="12" t="s">
        <v>1654</v>
      </c>
      <c r="F4872" s="21"/>
      <c r="G4872" s="21" t="s">
        <v>13565</v>
      </c>
      <c r="H4872" s="21" t="s">
        <v>13557</v>
      </c>
      <c r="I4872" s="21" t="s">
        <v>1600</v>
      </c>
      <c r="J4872" s="148" t="s">
        <v>13567</v>
      </c>
      <c r="K4872" s="20" t="s">
        <v>1798</v>
      </c>
      <c r="L4872" s="21"/>
    </row>
    <row r="4873">
      <c r="C4873" s="12" t="s">
        <v>468</v>
      </c>
      <c r="D4873" s="12"/>
      <c r="E4873" s="12" t="s">
        <v>1654</v>
      </c>
      <c r="F4873" s="21"/>
      <c r="G4873" s="21" t="s">
        <v>13568</v>
      </c>
      <c r="H4873" s="21" t="s">
        <v>13569</v>
      </c>
      <c r="I4873" s="21" t="s">
        <v>1600</v>
      </c>
      <c r="J4873" s="148" t="s">
        <v>13570</v>
      </c>
      <c r="K4873" s="20" t="s">
        <v>1782</v>
      </c>
      <c r="L4873" s="21"/>
    </row>
    <row r="4874">
      <c r="C4874" s="12" t="s">
        <v>468</v>
      </c>
      <c r="D4874" s="12"/>
      <c r="E4874" s="12" t="s">
        <v>1654</v>
      </c>
      <c r="F4874" s="21"/>
      <c r="G4874" s="21" t="s">
        <v>13571</v>
      </c>
      <c r="H4874" s="21" t="s">
        <v>13569</v>
      </c>
      <c r="I4874" s="21" t="s">
        <v>1600</v>
      </c>
      <c r="J4874" s="148" t="s">
        <v>13572</v>
      </c>
      <c r="K4874" s="20" t="s">
        <v>1787</v>
      </c>
      <c r="L4874" s="21"/>
    </row>
    <row r="4875">
      <c r="C4875" s="12" t="s">
        <v>468</v>
      </c>
      <c r="D4875" s="12"/>
      <c r="E4875" s="12" t="s">
        <v>1654</v>
      </c>
      <c r="F4875" s="21"/>
      <c r="G4875" s="21" t="s">
        <v>13573</v>
      </c>
      <c r="H4875" s="21" t="s">
        <v>13569</v>
      </c>
      <c r="I4875" s="21" t="s">
        <v>1600</v>
      </c>
      <c r="J4875" s="148" t="s">
        <v>13574</v>
      </c>
      <c r="K4875" s="20" t="s">
        <v>1791</v>
      </c>
      <c r="L4875" s="21"/>
    </row>
    <row r="4876">
      <c r="C4876" s="12" t="s">
        <v>468</v>
      </c>
      <c r="D4876" s="12"/>
      <c r="E4876" s="12" t="s">
        <v>1654</v>
      </c>
      <c r="F4876" s="21"/>
      <c r="G4876" s="21" t="s">
        <v>13575</v>
      </c>
      <c r="H4876" s="21" t="s">
        <v>13569</v>
      </c>
      <c r="I4876" s="21" t="s">
        <v>1600</v>
      </c>
      <c r="J4876" s="148" t="s">
        <v>13576</v>
      </c>
      <c r="K4876" s="20" t="s">
        <v>3406</v>
      </c>
      <c r="L4876" s="21"/>
    </row>
    <row r="4877">
      <c r="C4877" s="12" t="s">
        <v>468</v>
      </c>
      <c r="D4877" s="12"/>
      <c r="E4877" s="12" t="s">
        <v>1654</v>
      </c>
      <c r="F4877" s="21"/>
      <c r="G4877" s="21" t="s">
        <v>13577</v>
      </c>
      <c r="H4877" s="21" t="s">
        <v>13569</v>
      </c>
      <c r="I4877" s="21" t="s">
        <v>1600</v>
      </c>
      <c r="J4877" s="148" t="s">
        <v>13578</v>
      </c>
      <c r="K4877" s="20" t="s">
        <v>1795</v>
      </c>
      <c r="L4877" s="21"/>
    </row>
    <row r="4878">
      <c r="C4878" s="12" t="s">
        <v>468</v>
      </c>
      <c r="D4878" s="12"/>
      <c r="E4878" s="12" t="s">
        <v>1654</v>
      </c>
      <c r="F4878" s="21"/>
      <c r="G4878" s="21" t="s">
        <v>13577</v>
      </c>
      <c r="H4878" s="21" t="s">
        <v>13569</v>
      </c>
      <c r="I4878" s="21" t="s">
        <v>1600</v>
      </c>
      <c r="J4878" s="148" t="s">
        <v>13579</v>
      </c>
      <c r="K4878" s="20" t="s">
        <v>1798</v>
      </c>
      <c r="L4878" s="21"/>
    </row>
    <row r="4879">
      <c r="C4879" s="12" t="s">
        <v>468</v>
      </c>
      <c r="D4879" s="12"/>
      <c r="E4879" s="12" t="s">
        <v>1654</v>
      </c>
      <c r="F4879" s="21"/>
      <c r="G4879" s="21" t="s">
        <v>13580</v>
      </c>
      <c r="H4879" s="21" t="s">
        <v>13581</v>
      </c>
      <c r="I4879" s="21" t="s">
        <v>1600</v>
      </c>
      <c r="J4879" s="148" t="s">
        <v>13582</v>
      </c>
      <c r="K4879" s="20" t="s">
        <v>1782</v>
      </c>
      <c r="L4879" s="21"/>
    </row>
    <row r="4880">
      <c r="C4880" s="12" t="s">
        <v>468</v>
      </c>
      <c r="D4880" s="12"/>
      <c r="E4880" s="12" t="s">
        <v>1654</v>
      </c>
      <c r="F4880" s="21"/>
      <c r="G4880" s="21" t="s">
        <v>13583</v>
      </c>
      <c r="H4880" s="21" t="s">
        <v>13581</v>
      </c>
      <c r="I4880" s="21" t="s">
        <v>1600</v>
      </c>
      <c r="J4880" s="148" t="s">
        <v>13584</v>
      </c>
      <c r="K4880" s="20" t="s">
        <v>1787</v>
      </c>
      <c r="L4880" s="21"/>
    </row>
    <row r="4881">
      <c r="C4881" s="12" t="s">
        <v>468</v>
      </c>
      <c r="D4881" s="12"/>
      <c r="E4881" s="12" t="s">
        <v>1654</v>
      </c>
      <c r="F4881" s="21"/>
      <c r="G4881" s="21" t="s">
        <v>13585</v>
      </c>
      <c r="H4881" s="21" t="s">
        <v>13581</v>
      </c>
      <c r="I4881" s="21" t="s">
        <v>1600</v>
      </c>
      <c r="J4881" s="148" t="s">
        <v>13586</v>
      </c>
      <c r="K4881" s="20" t="s">
        <v>1791</v>
      </c>
      <c r="L4881" s="21"/>
    </row>
    <row r="4882">
      <c r="C4882" s="12" t="s">
        <v>468</v>
      </c>
      <c r="D4882" s="12"/>
      <c r="E4882" s="12" t="s">
        <v>1654</v>
      </c>
      <c r="F4882" s="21"/>
      <c r="G4882" s="21" t="s">
        <v>13587</v>
      </c>
      <c r="H4882" s="21" t="s">
        <v>13581</v>
      </c>
      <c r="I4882" s="21" t="s">
        <v>1600</v>
      </c>
      <c r="J4882" s="148" t="s">
        <v>13588</v>
      </c>
      <c r="K4882" s="20" t="s">
        <v>3406</v>
      </c>
      <c r="L4882" s="21"/>
    </row>
    <row r="4883">
      <c r="C4883" s="12" t="s">
        <v>468</v>
      </c>
      <c r="D4883" s="12"/>
      <c r="E4883" s="12" t="s">
        <v>1654</v>
      </c>
      <c r="F4883" s="21"/>
      <c r="G4883" s="21" t="s">
        <v>13589</v>
      </c>
      <c r="H4883" s="21" t="s">
        <v>13581</v>
      </c>
      <c r="I4883" s="21" t="s">
        <v>1600</v>
      </c>
      <c r="J4883" s="148" t="s">
        <v>13590</v>
      </c>
      <c r="K4883" s="20" t="s">
        <v>1795</v>
      </c>
      <c r="L4883" s="21"/>
    </row>
    <row r="4884">
      <c r="C4884" s="12" t="s">
        <v>468</v>
      </c>
      <c r="D4884" s="12"/>
      <c r="E4884" s="12" t="s">
        <v>1654</v>
      </c>
      <c r="F4884" s="21"/>
      <c r="G4884" s="21" t="s">
        <v>13589</v>
      </c>
      <c r="H4884" s="21" t="s">
        <v>13581</v>
      </c>
      <c r="I4884" s="21" t="s">
        <v>1600</v>
      </c>
      <c r="J4884" s="148" t="s">
        <v>13591</v>
      </c>
      <c r="K4884" s="20" t="s">
        <v>1798</v>
      </c>
      <c r="L4884" s="21"/>
    </row>
    <row r="4885">
      <c r="C4885" s="12" t="s">
        <v>468</v>
      </c>
      <c r="D4885" s="12"/>
      <c r="E4885" s="12" t="s">
        <v>1619</v>
      </c>
      <c r="F4885" s="21"/>
      <c r="G4885" s="21" t="s">
        <v>13592</v>
      </c>
      <c r="H4885" s="21" t="s">
        <v>13593</v>
      </c>
      <c r="I4885" s="21" t="s">
        <v>1588</v>
      </c>
      <c r="J4885" s="148" t="s">
        <v>13594</v>
      </c>
      <c r="K4885" s="20" t="s">
        <v>4019</v>
      </c>
      <c r="L4885" s="21"/>
    </row>
    <row r="4886">
      <c r="C4886" s="12" t="s">
        <v>468</v>
      </c>
      <c r="D4886" s="12"/>
      <c r="E4886" s="12" t="s">
        <v>1729</v>
      </c>
      <c r="F4886" s="21"/>
      <c r="G4886" s="21" t="s">
        <v>13595</v>
      </c>
      <c r="H4886" s="21" t="s">
        <v>13596</v>
      </c>
      <c r="I4886" s="21" t="s">
        <v>1607</v>
      </c>
      <c r="J4886" s="148" t="s">
        <v>13597</v>
      </c>
      <c r="K4886" s="20" t="s">
        <v>13326</v>
      </c>
      <c r="L4886" s="21"/>
    </row>
    <row r="4887">
      <c r="C4887" s="12" t="s">
        <v>468</v>
      </c>
      <c r="D4887" s="12"/>
      <c r="E4887" s="12" t="s">
        <v>1729</v>
      </c>
      <c r="F4887" s="21"/>
      <c r="G4887" s="21" t="s">
        <v>13598</v>
      </c>
      <c r="H4887" s="21" t="s">
        <v>13596</v>
      </c>
      <c r="I4887" s="21" t="s">
        <v>1607</v>
      </c>
      <c r="J4887" s="148" t="s">
        <v>13599</v>
      </c>
      <c r="K4887" s="20" t="s">
        <v>13329</v>
      </c>
      <c r="L4887" s="21"/>
    </row>
    <row r="4888">
      <c r="C4888" s="12" t="s">
        <v>468</v>
      </c>
      <c r="D4888" s="12"/>
      <c r="E4888" s="12" t="s">
        <v>1678</v>
      </c>
      <c r="F4888" s="21"/>
      <c r="G4888" s="21" t="s">
        <v>13600</v>
      </c>
      <c r="H4888" s="21" t="s">
        <v>13601</v>
      </c>
      <c r="I4888" s="21" t="s">
        <v>1681</v>
      </c>
      <c r="J4888" s="148" t="s">
        <v>13602</v>
      </c>
      <c r="K4888" s="20" t="s">
        <v>9545</v>
      </c>
      <c r="L4888" s="21"/>
    </row>
    <row r="4889">
      <c r="C4889" s="12" t="s">
        <v>468</v>
      </c>
      <c r="D4889" s="12"/>
      <c r="E4889" s="12" t="s">
        <v>1719</v>
      </c>
      <c r="F4889" s="21"/>
      <c r="G4889" s="21" t="s">
        <v>13600</v>
      </c>
      <c r="H4889" s="21" t="s">
        <v>13603</v>
      </c>
      <c r="I4889" s="21" t="s">
        <v>1722</v>
      </c>
      <c r="J4889" s="148" t="s">
        <v>13604</v>
      </c>
      <c r="K4889" s="20" t="s">
        <v>13605</v>
      </c>
      <c r="L4889" s="21"/>
    </row>
    <row r="4890">
      <c r="C4890" s="12" t="s">
        <v>468</v>
      </c>
      <c r="D4890" s="12"/>
      <c r="E4890" s="12" t="s">
        <v>1619</v>
      </c>
      <c r="F4890" s="21"/>
      <c r="G4890" s="21" t="s">
        <v>13606</v>
      </c>
      <c r="H4890" s="21" t="s">
        <v>13607</v>
      </c>
      <c r="I4890" s="21" t="s">
        <v>1588</v>
      </c>
      <c r="J4890" s="148" t="s">
        <v>13608</v>
      </c>
      <c r="K4890" s="20" t="s">
        <v>13217</v>
      </c>
      <c r="L4890" s="21"/>
    </row>
    <row r="4891">
      <c r="C4891" s="12" t="s">
        <v>468</v>
      </c>
      <c r="D4891" s="12"/>
      <c r="E4891" s="12" t="s">
        <v>1619</v>
      </c>
      <c r="F4891" s="21"/>
      <c r="G4891" s="21" t="s">
        <v>13606</v>
      </c>
      <c r="H4891" s="21" t="s">
        <v>13607</v>
      </c>
      <c r="I4891" s="21" t="s">
        <v>1588</v>
      </c>
      <c r="J4891" s="148" t="s">
        <v>13609</v>
      </c>
      <c r="K4891" s="20" t="s">
        <v>13219</v>
      </c>
      <c r="L4891" s="21"/>
    </row>
    <row r="4892">
      <c r="C4892" s="12" t="s">
        <v>468</v>
      </c>
      <c r="D4892" s="12"/>
      <c r="E4892" s="12" t="s">
        <v>1619</v>
      </c>
      <c r="F4892" s="21"/>
      <c r="G4892" s="21" t="s">
        <v>13606</v>
      </c>
      <c r="H4892" s="21" t="s">
        <v>13607</v>
      </c>
      <c r="I4892" s="21" t="s">
        <v>1588</v>
      </c>
      <c r="J4892" s="148" t="s">
        <v>13610</v>
      </c>
      <c r="K4892" s="20" t="s">
        <v>13222</v>
      </c>
      <c r="L4892" s="21"/>
    </row>
    <row r="4893">
      <c r="C4893" s="12" t="s">
        <v>468</v>
      </c>
      <c r="D4893" s="12"/>
      <c r="E4893" s="12" t="s">
        <v>1619</v>
      </c>
      <c r="F4893" s="21"/>
      <c r="G4893" s="21" t="s">
        <v>13606</v>
      </c>
      <c r="H4893" s="21" t="s">
        <v>13607</v>
      </c>
      <c r="I4893" s="21" t="s">
        <v>1588</v>
      </c>
      <c r="J4893" s="148" t="s">
        <v>13611</v>
      </c>
      <c r="K4893" s="20" t="s">
        <v>13224</v>
      </c>
      <c r="L4893" s="21"/>
    </row>
    <row r="4894">
      <c r="C4894" s="12" t="s">
        <v>468</v>
      </c>
      <c r="D4894" s="12"/>
      <c r="E4894" s="12" t="s">
        <v>1619</v>
      </c>
      <c r="F4894" s="21"/>
      <c r="G4894" s="21" t="s">
        <v>13606</v>
      </c>
      <c r="H4894" s="21" t="s">
        <v>13607</v>
      </c>
      <c r="I4894" s="21" t="s">
        <v>1588</v>
      </c>
      <c r="J4894" s="148" t="s">
        <v>13612</v>
      </c>
      <c r="K4894" s="20" t="s">
        <v>13226</v>
      </c>
      <c r="L4894" s="21"/>
    </row>
    <row r="4895">
      <c r="C4895" s="12" t="s">
        <v>468</v>
      </c>
      <c r="D4895" s="12"/>
      <c r="E4895" s="12" t="s">
        <v>1619</v>
      </c>
      <c r="F4895" s="21"/>
      <c r="G4895" s="21" t="s">
        <v>13606</v>
      </c>
      <c r="H4895" s="21" t="s">
        <v>13607</v>
      </c>
      <c r="I4895" s="21" t="s">
        <v>1588</v>
      </c>
      <c r="J4895" s="148" t="s">
        <v>13613</v>
      </c>
      <c r="K4895" s="20" t="s">
        <v>13228</v>
      </c>
      <c r="L4895" s="21"/>
    </row>
    <row r="4896">
      <c r="C4896" s="12" t="s">
        <v>468</v>
      </c>
      <c r="D4896" s="12"/>
      <c r="E4896" s="12" t="s">
        <v>1678</v>
      </c>
      <c r="F4896" s="21"/>
      <c r="G4896" s="21" t="s">
        <v>13614</v>
      </c>
      <c r="H4896" s="21" t="s">
        <v>13615</v>
      </c>
      <c r="I4896" s="21" t="s">
        <v>1681</v>
      </c>
      <c r="J4896" s="148" t="s">
        <v>13616</v>
      </c>
      <c r="K4896" s="20" t="s">
        <v>9545</v>
      </c>
      <c r="L4896" s="21"/>
    </row>
    <row r="4897">
      <c r="C4897" s="12" t="s">
        <v>468</v>
      </c>
      <c r="D4897" s="12"/>
      <c r="E4897" s="12" t="s">
        <v>1719</v>
      </c>
      <c r="F4897" s="21"/>
      <c r="G4897" s="21" t="s">
        <v>13617</v>
      </c>
      <c r="H4897" s="21" t="s">
        <v>13618</v>
      </c>
      <c r="I4897" s="21" t="s">
        <v>1722</v>
      </c>
      <c r="J4897" s="148" t="s">
        <v>13619</v>
      </c>
      <c r="K4897" s="20" t="s">
        <v>13605</v>
      </c>
      <c r="L4897" s="21"/>
    </row>
    <row r="4898">
      <c r="C4898" s="12" t="s">
        <v>468</v>
      </c>
      <c r="D4898" s="12"/>
      <c r="E4898" s="12" t="s">
        <v>1729</v>
      </c>
      <c r="F4898" s="21"/>
      <c r="G4898" s="21" t="s">
        <v>13620</v>
      </c>
      <c r="H4898" s="21" t="s">
        <v>13621</v>
      </c>
      <c r="I4898" s="21" t="s">
        <v>1607</v>
      </c>
      <c r="J4898" s="148" t="s">
        <v>13622</v>
      </c>
      <c r="K4898" s="20" t="s">
        <v>13623</v>
      </c>
      <c r="L4898" s="21"/>
    </row>
    <row r="4899">
      <c r="C4899" s="12" t="s">
        <v>468</v>
      </c>
      <c r="D4899" s="12"/>
      <c r="E4899" s="12" t="s">
        <v>1729</v>
      </c>
      <c r="F4899" s="21"/>
      <c r="G4899" s="21" t="s">
        <v>13624</v>
      </c>
      <c r="H4899" s="21" t="s">
        <v>13625</v>
      </c>
      <c r="I4899" s="21" t="s">
        <v>1607</v>
      </c>
      <c r="J4899" s="148" t="s">
        <v>13626</v>
      </c>
      <c r="K4899" s="20" t="s">
        <v>13623</v>
      </c>
      <c r="L4899" s="21"/>
    </row>
    <row r="4900">
      <c r="C4900" s="12" t="s">
        <v>468</v>
      </c>
      <c r="D4900" s="12"/>
      <c r="E4900" s="12" t="s">
        <v>1678</v>
      </c>
      <c r="F4900" s="21"/>
      <c r="G4900" s="21" t="s">
        <v>13627</v>
      </c>
      <c r="H4900" s="21" t="s">
        <v>13628</v>
      </c>
      <c r="I4900" s="21" t="s">
        <v>1681</v>
      </c>
      <c r="J4900" s="148" t="s">
        <v>13629</v>
      </c>
      <c r="K4900" s="20" t="s">
        <v>13630</v>
      </c>
      <c r="L4900" s="21"/>
    </row>
    <row r="4901">
      <c r="C4901" s="12" t="s">
        <v>468</v>
      </c>
      <c r="D4901" s="12"/>
      <c r="E4901" s="12" t="s">
        <v>1678</v>
      </c>
      <c r="F4901" s="21"/>
      <c r="G4901" s="21" t="s">
        <v>13631</v>
      </c>
      <c r="H4901" s="21" t="s">
        <v>13628</v>
      </c>
      <c r="I4901" s="21" t="s">
        <v>1681</v>
      </c>
      <c r="J4901" s="148" t="s">
        <v>13632</v>
      </c>
      <c r="K4901" s="20" t="s">
        <v>13633</v>
      </c>
      <c r="L4901" s="21"/>
    </row>
    <row r="4902">
      <c r="C4902" s="12" t="s">
        <v>468</v>
      </c>
      <c r="D4902" s="12"/>
      <c r="E4902" s="12" t="s">
        <v>1678</v>
      </c>
      <c r="F4902" s="21"/>
      <c r="G4902" s="21" t="s">
        <v>13634</v>
      </c>
      <c r="H4902" s="21" t="s">
        <v>13628</v>
      </c>
      <c r="I4902" s="21" t="s">
        <v>1681</v>
      </c>
      <c r="J4902" s="148" t="s">
        <v>13635</v>
      </c>
      <c r="K4902" s="20" t="s">
        <v>13636</v>
      </c>
      <c r="L4902" s="21"/>
    </row>
    <row r="4903">
      <c r="C4903" s="12" t="s">
        <v>468</v>
      </c>
      <c r="D4903" s="12"/>
      <c r="E4903" s="12" t="s">
        <v>1678</v>
      </c>
      <c r="F4903" s="21"/>
      <c r="G4903" s="21" t="s">
        <v>13637</v>
      </c>
      <c r="H4903" s="21" t="s">
        <v>13628</v>
      </c>
      <c r="I4903" s="21" t="s">
        <v>1681</v>
      </c>
      <c r="J4903" s="148" t="s">
        <v>13638</v>
      </c>
      <c r="K4903" s="20" t="s">
        <v>13639</v>
      </c>
      <c r="L4903" s="21"/>
    </row>
    <row r="4904">
      <c r="C4904" s="12" t="s">
        <v>468</v>
      </c>
      <c r="D4904" s="12"/>
      <c r="E4904" s="12" t="s">
        <v>1678</v>
      </c>
      <c r="F4904" s="21"/>
      <c r="G4904" s="21" t="s">
        <v>13640</v>
      </c>
      <c r="H4904" s="21" t="s">
        <v>13641</v>
      </c>
      <c r="I4904" s="21" t="s">
        <v>1681</v>
      </c>
      <c r="J4904" s="148" t="s">
        <v>13642</v>
      </c>
      <c r="K4904" s="20" t="s">
        <v>13643</v>
      </c>
      <c r="L4904" s="21"/>
    </row>
    <row r="4905">
      <c r="C4905" s="12" t="s">
        <v>468</v>
      </c>
      <c r="D4905" s="12"/>
      <c r="E4905" s="12" t="s">
        <v>1678</v>
      </c>
      <c r="F4905" s="21"/>
      <c r="G4905" s="21" t="s">
        <v>13644</v>
      </c>
      <c r="H4905" s="21" t="s">
        <v>13645</v>
      </c>
      <c r="I4905" s="21" t="s">
        <v>1681</v>
      </c>
      <c r="J4905" s="148" t="s">
        <v>13646</v>
      </c>
      <c r="K4905" s="20" t="s">
        <v>13647</v>
      </c>
      <c r="L4905" s="21"/>
    </row>
    <row r="4906">
      <c r="C4906" s="12" t="s">
        <v>468</v>
      </c>
      <c r="D4906" s="12"/>
      <c r="E4906" s="12" t="s">
        <v>1678</v>
      </c>
      <c r="F4906" s="21"/>
      <c r="G4906" s="21" t="s">
        <v>13648</v>
      </c>
      <c r="H4906" s="21" t="s">
        <v>13649</v>
      </c>
      <c r="I4906" s="21" t="s">
        <v>1681</v>
      </c>
      <c r="J4906" s="148" t="s">
        <v>13650</v>
      </c>
      <c r="K4906" s="20" t="s">
        <v>13651</v>
      </c>
      <c r="L4906" s="21"/>
    </row>
    <row r="4907">
      <c r="C4907" s="12" t="s">
        <v>468</v>
      </c>
      <c r="D4907" s="12"/>
      <c r="E4907" s="12" t="s">
        <v>1678</v>
      </c>
      <c r="F4907" s="21"/>
      <c r="G4907" s="21" t="s">
        <v>13652</v>
      </c>
      <c r="H4907" s="21" t="s">
        <v>13653</v>
      </c>
      <c r="I4907" s="21" t="s">
        <v>1681</v>
      </c>
      <c r="J4907" s="148" t="s">
        <v>13654</v>
      </c>
      <c r="K4907" s="20" t="s">
        <v>13655</v>
      </c>
      <c r="L4907" s="21"/>
    </row>
    <row r="4908">
      <c r="C4908" s="12" t="s">
        <v>468</v>
      </c>
      <c r="D4908" s="12"/>
      <c r="E4908" s="12" t="s">
        <v>1678</v>
      </c>
      <c r="F4908" s="21"/>
      <c r="G4908" s="21" t="s">
        <v>13656</v>
      </c>
      <c r="H4908" s="21" t="s">
        <v>13657</v>
      </c>
      <c r="I4908" s="21" t="s">
        <v>1681</v>
      </c>
      <c r="J4908" s="148" t="s">
        <v>13658</v>
      </c>
      <c r="K4908" s="20" t="s">
        <v>13659</v>
      </c>
      <c r="L4908" s="21"/>
    </row>
    <row r="4909">
      <c r="C4909" s="12" t="s">
        <v>468</v>
      </c>
      <c r="D4909" s="12"/>
      <c r="E4909" s="12" t="s">
        <v>1619</v>
      </c>
      <c r="F4909" s="21"/>
      <c r="G4909" s="21" t="s">
        <v>13660</v>
      </c>
      <c r="H4909" s="21" t="s">
        <v>13661</v>
      </c>
      <c r="I4909" s="21" t="s">
        <v>1588</v>
      </c>
      <c r="J4909" s="148" t="s">
        <v>13662</v>
      </c>
      <c r="K4909" s="20" t="s">
        <v>1812</v>
      </c>
      <c r="L4909" s="21"/>
    </row>
    <row r="4910">
      <c r="C4910" s="12" t="s">
        <v>468</v>
      </c>
      <c r="D4910" s="12"/>
      <c r="E4910" s="12" t="s">
        <v>1619</v>
      </c>
      <c r="F4910" s="21"/>
      <c r="G4910" s="21" t="s">
        <v>13663</v>
      </c>
      <c r="H4910" s="21" t="s">
        <v>13664</v>
      </c>
      <c r="I4910" s="21" t="s">
        <v>1588</v>
      </c>
      <c r="J4910" s="148" t="s">
        <v>13665</v>
      </c>
      <c r="K4910" s="20" t="s">
        <v>1812</v>
      </c>
      <c r="L4910" s="21"/>
    </row>
    <row r="4911">
      <c r="C4911" s="12" t="s">
        <v>468</v>
      </c>
      <c r="D4911" s="12"/>
      <c r="E4911" s="12" t="s">
        <v>1619</v>
      </c>
      <c r="F4911" s="21"/>
      <c r="G4911" s="21" t="s">
        <v>13666</v>
      </c>
      <c r="H4911" s="21" t="s">
        <v>13667</v>
      </c>
      <c r="I4911" s="21" t="s">
        <v>1588</v>
      </c>
      <c r="J4911" s="148" t="s">
        <v>13668</v>
      </c>
      <c r="K4911" s="20" t="s">
        <v>1812</v>
      </c>
      <c r="L4911" s="21"/>
    </row>
    <row r="4912">
      <c r="C4912" s="12" t="s">
        <v>468</v>
      </c>
      <c r="D4912" s="12"/>
      <c r="E4912" s="12" t="s">
        <v>1619</v>
      </c>
      <c r="F4912" s="21"/>
      <c r="G4912" s="21" t="s">
        <v>13669</v>
      </c>
      <c r="H4912" s="21" t="s">
        <v>13670</v>
      </c>
      <c r="I4912" s="21" t="s">
        <v>1588</v>
      </c>
      <c r="J4912" s="148" t="s">
        <v>13671</v>
      </c>
      <c r="K4912" s="20" t="s">
        <v>1812</v>
      </c>
      <c r="L4912" s="21"/>
    </row>
    <row r="4913">
      <c r="C4913" s="12" t="s">
        <v>468</v>
      </c>
      <c r="D4913" s="12"/>
      <c r="E4913" s="12" t="s">
        <v>1678</v>
      </c>
      <c r="F4913" s="21"/>
      <c r="G4913" s="21" t="s">
        <v>13672</v>
      </c>
      <c r="H4913" s="21" t="s">
        <v>13673</v>
      </c>
      <c r="I4913" s="21" t="s">
        <v>1681</v>
      </c>
      <c r="J4913" s="148" t="s">
        <v>13674</v>
      </c>
      <c r="K4913" s="20" t="s">
        <v>13675</v>
      </c>
      <c r="L4913" s="21"/>
    </row>
    <row r="4914">
      <c r="C4914" s="12" t="s">
        <v>468</v>
      </c>
      <c r="D4914" s="12"/>
      <c r="E4914" s="12" t="s">
        <v>1678</v>
      </c>
      <c r="F4914" s="21"/>
      <c r="G4914" s="21" t="s">
        <v>13676</v>
      </c>
      <c r="H4914" s="21" t="s">
        <v>13677</v>
      </c>
      <c r="I4914" s="21" t="s">
        <v>1681</v>
      </c>
      <c r="J4914" s="148" t="s">
        <v>13678</v>
      </c>
      <c r="K4914" s="20" t="s">
        <v>13679</v>
      </c>
      <c r="L4914" s="21"/>
    </row>
    <row r="4915">
      <c r="C4915" s="12" t="s">
        <v>468</v>
      </c>
      <c r="D4915" s="12"/>
      <c r="E4915" s="12" t="s">
        <v>1678</v>
      </c>
      <c r="F4915" s="21"/>
      <c r="G4915" s="21" t="s">
        <v>13680</v>
      </c>
      <c r="H4915" s="21" t="s">
        <v>13681</v>
      </c>
      <c r="I4915" s="21" t="s">
        <v>1681</v>
      </c>
      <c r="J4915" s="148" t="s">
        <v>13682</v>
      </c>
      <c r="K4915" s="20" t="s">
        <v>13683</v>
      </c>
      <c r="L4915" s="21"/>
    </row>
    <row r="4916">
      <c r="C4916" s="12" t="s">
        <v>468</v>
      </c>
      <c r="D4916" s="12"/>
      <c r="E4916" s="12" t="s">
        <v>1678</v>
      </c>
      <c r="F4916" s="21"/>
      <c r="G4916" s="21" t="s">
        <v>13684</v>
      </c>
      <c r="H4916" s="21" t="s">
        <v>13685</v>
      </c>
      <c r="I4916" s="21" t="s">
        <v>1681</v>
      </c>
      <c r="J4916" s="148" t="s">
        <v>13686</v>
      </c>
      <c r="K4916" s="20" t="s">
        <v>13675</v>
      </c>
      <c r="L4916" s="21"/>
    </row>
    <row r="4917">
      <c r="C4917" s="12" t="s">
        <v>468</v>
      </c>
      <c r="D4917" s="12"/>
      <c r="E4917" s="12" t="s">
        <v>1678</v>
      </c>
      <c r="F4917" s="21"/>
      <c r="G4917" s="21" t="s">
        <v>13687</v>
      </c>
      <c r="H4917" s="21" t="s">
        <v>13688</v>
      </c>
      <c r="I4917" s="21" t="s">
        <v>1681</v>
      </c>
      <c r="J4917" s="148" t="s">
        <v>13689</v>
      </c>
      <c r="K4917" s="20" t="s">
        <v>13679</v>
      </c>
      <c r="L4917" s="21"/>
    </row>
    <row r="4918">
      <c r="C4918" s="12" t="s">
        <v>468</v>
      </c>
      <c r="D4918" s="12"/>
      <c r="E4918" s="12" t="s">
        <v>1678</v>
      </c>
      <c r="F4918" s="21"/>
      <c r="G4918" s="21" t="s">
        <v>13690</v>
      </c>
      <c r="H4918" s="21" t="s">
        <v>13691</v>
      </c>
      <c r="I4918" s="21" t="s">
        <v>1681</v>
      </c>
      <c r="J4918" s="148" t="s">
        <v>13692</v>
      </c>
      <c r="K4918" s="20" t="s">
        <v>13683</v>
      </c>
      <c r="L4918" s="21"/>
    </row>
    <row r="4919">
      <c r="C4919" s="12" t="s">
        <v>468</v>
      </c>
      <c r="D4919" s="12"/>
      <c r="E4919" s="12" t="s">
        <v>1619</v>
      </c>
      <c r="F4919" s="21"/>
      <c r="G4919" s="21" t="s">
        <v>13693</v>
      </c>
      <c r="H4919" s="21" t="s">
        <v>13694</v>
      </c>
      <c r="I4919" s="21" t="s">
        <v>1588</v>
      </c>
      <c r="J4919" s="148" t="s">
        <v>13695</v>
      </c>
      <c r="K4919" s="20" t="s">
        <v>1812</v>
      </c>
      <c r="L4919" s="21"/>
    </row>
    <row r="4920">
      <c r="C4920" s="12" t="s">
        <v>468</v>
      </c>
      <c r="D4920" s="12"/>
      <c r="E4920" s="12" t="s">
        <v>1619</v>
      </c>
      <c r="F4920" s="21"/>
      <c r="G4920" s="21" t="s">
        <v>13696</v>
      </c>
      <c r="H4920" s="21" t="s">
        <v>13697</v>
      </c>
      <c r="I4920" s="21" t="s">
        <v>1588</v>
      </c>
      <c r="J4920" s="148" t="s">
        <v>13698</v>
      </c>
      <c r="K4920" s="20" t="s">
        <v>1812</v>
      </c>
      <c r="L4920" s="21"/>
    </row>
    <row r="4921">
      <c r="C4921" s="12" t="s">
        <v>468</v>
      </c>
      <c r="D4921" s="12"/>
      <c r="E4921" s="12" t="s">
        <v>1619</v>
      </c>
      <c r="F4921" s="21"/>
      <c r="G4921" s="21" t="s">
        <v>13699</v>
      </c>
      <c r="H4921" s="21" t="s">
        <v>13697</v>
      </c>
      <c r="I4921" s="21" t="s">
        <v>1588</v>
      </c>
      <c r="J4921" s="148" t="s">
        <v>13700</v>
      </c>
      <c r="K4921" s="20" t="s">
        <v>1812</v>
      </c>
      <c r="L4921" s="21"/>
    </row>
    <row r="4922">
      <c r="C4922" s="12" t="s">
        <v>468</v>
      </c>
      <c r="D4922" s="12"/>
      <c r="E4922" s="12" t="s">
        <v>1729</v>
      </c>
      <c r="F4922" s="21"/>
      <c r="G4922" s="21" t="s">
        <v>13701</v>
      </c>
      <c r="H4922" s="21" t="s">
        <v>13702</v>
      </c>
      <c r="I4922" s="21" t="s">
        <v>1607</v>
      </c>
      <c r="J4922" s="148" t="s">
        <v>13703</v>
      </c>
      <c r="K4922" s="20" t="s">
        <v>13704</v>
      </c>
      <c r="L4922" s="21"/>
    </row>
    <row r="4923">
      <c r="C4923" s="12" t="s">
        <v>468</v>
      </c>
      <c r="D4923" s="12"/>
      <c r="E4923" s="12" t="s">
        <v>1712</v>
      </c>
      <c r="F4923" s="21"/>
      <c r="G4923" s="21" t="s">
        <v>13705</v>
      </c>
      <c r="H4923" s="21" t="s">
        <v>13706</v>
      </c>
      <c r="I4923" s="21" t="s">
        <v>1715</v>
      </c>
      <c r="J4923" s="148" t="s">
        <v>13707</v>
      </c>
      <c r="K4923" s="20" t="s">
        <v>1717</v>
      </c>
      <c r="L4923" s="21"/>
    </row>
    <row r="4924">
      <c r="C4924" s="12" t="s">
        <v>468</v>
      </c>
      <c r="D4924" s="12"/>
      <c r="E4924" s="12" t="s">
        <v>1654</v>
      </c>
      <c r="F4924" s="21"/>
      <c r="G4924" s="21" t="s">
        <v>13708</v>
      </c>
      <c r="H4924" s="21" t="s">
        <v>13709</v>
      </c>
      <c r="I4924" s="21" t="s">
        <v>1600</v>
      </c>
      <c r="J4924" s="148" t="s">
        <v>13710</v>
      </c>
      <c r="K4924" s="20" t="s">
        <v>1795</v>
      </c>
      <c r="L4924" s="21"/>
    </row>
    <row r="4925">
      <c r="C4925" s="12" t="s">
        <v>468</v>
      </c>
      <c r="D4925" s="12"/>
      <c r="E4925" s="12" t="s">
        <v>1654</v>
      </c>
      <c r="F4925" s="21"/>
      <c r="G4925" s="21" t="s">
        <v>13708</v>
      </c>
      <c r="H4925" s="21" t="s">
        <v>13709</v>
      </c>
      <c r="I4925" s="21" t="s">
        <v>1600</v>
      </c>
      <c r="J4925" s="148" t="s">
        <v>13711</v>
      </c>
      <c r="K4925" s="20" t="s">
        <v>1798</v>
      </c>
      <c r="L4925" s="21"/>
    </row>
    <row r="4926">
      <c r="C4926" s="12" t="s">
        <v>468</v>
      </c>
      <c r="D4926" s="12"/>
      <c r="E4926" s="12" t="s">
        <v>1654</v>
      </c>
      <c r="F4926" s="21"/>
      <c r="G4926" s="21" t="s">
        <v>13712</v>
      </c>
      <c r="H4926" s="21" t="s">
        <v>13713</v>
      </c>
      <c r="I4926" s="21" t="s">
        <v>1600</v>
      </c>
      <c r="J4926" s="148" t="s">
        <v>13714</v>
      </c>
      <c r="K4926" s="20" t="s">
        <v>1787</v>
      </c>
      <c r="L4926" s="21"/>
    </row>
    <row r="4927">
      <c r="C4927" s="12" t="s">
        <v>468</v>
      </c>
      <c r="D4927" s="12"/>
      <c r="E4927" s="12" t="s">
        <v>1712</v>
      </c>
      <c r="F4927" s="21"/>
      <c r="G4927" s="21" t="s">
        <v>13715</v>
      </c>
      <c r="H4927" s="21" t="s">
        <v>13716</v>
      </c>
      <c r="I4927" s="21" t="s">
        <v>1715</v>
      </c>
      <c r="J4927" s="148" t="s">
        <v>13717</v>
      </c>
      <c r="K4927" s="20" t="s">
        <v>1717</v>
      </c>
      <c r="L4927" s="21"/>
    </row>
    <row r="4928">
      <c r="C4928" s="12" t="s">
        <v>468</v>
      </c>
      <c r="D4928" s="12"/>
      <c r="E4928" s="12" t="s">
        <v>1654</v>
      </c>
      <c r="F4928" s="21"/>
      <c r="G4928" s="21" t="s">
        <v>13718</v>
      </c>
      <c r="H4928" s="21" t="s">
        <v>13719</v>
      </c>
      <c r="I4928" s="21" t="s">
        <v>1600</v>
      </c>
      <c r="J4928" s="148" t="s">
        <v>13720</v>
      </c>
      <c r="K4928" s="20" t="s">
        <v>1795</v>
      </c>
      <c r="L4928" s="21"/>
    </row>
    <row r="4929">
      <c r="C4929" s="12" t="s">
        <v>468</v>
      </c>
      <c r="D4929" s="12"/>
      <c r="E4929" s="12" t="s">
        <v>1654</v>
      </c>
      <c r="F4929" s="21"/>
      <c r="G4929" s="21" t="s">
        <v>13718</v>
      </c>
      <c r="H4929" s="21" t="s">
        <v>13719</v>
      </c>
      <c r="I4929" s="21" t="s">
        <v>1600</v>
      </c>
      <c r="J4929" s="148" t="s">
        <v>13721</v>
      </c>
      <c r="K4929" s="20" t="s">
        <v>1798</v>
      </c>
      <c r="L4929" s="21"/>
    </row>
    <row r="4930">
      <c r="C4930" s="12" t="s">
        <v>468</v>
      </c>
      <c r="D4930" s="12"/>
      <c r="E4930" s="12" t="s">
        <v>1729</v>
      </c>
      <c r="F4930" s="21"/>
      <c r="G4930" s="21" t="s">
        <v>13722</v>
      </c>
      <c r="H4930" s="21" t="s">
        <v>13723</v>
      </c>
      <c r="I4930" s="21" t="s">
        <v>1607</v>
      </c>
      <c r="J4930" s="148" t="s">
        <v>13724</v>
      </c>
      <c r="K4930" s="20" t="s">
        <v>9621</v>
      </c>
      <c r="L4930" s="21"/>
    </row>
    <row r="4931">
      <c r="C4931" s="12" t="s">
        <v>468</v>
      </c>
      <c r="D4931" s="12"/>
      <c r="E4931" s="12" t="s">
        <v>1656</v>
      </c>
      <c r="F4931" s="21"/>
      <c r="G4931" s="21" t="s">
        <v>13725</v>
      </c>
      <c r="H4931" s="21" t="s">
        <v>13726</v>
      </c>
      <c r="I4931" s="21" t="s">
        <v>1637</v>
      </c>
      <c r="J4931" s="148" t="s">
        <v>13727</v>
      </c>
      <c r="K4931" s="20" t="s">
        <v>2206</v>
      </c>
      <c r="L4931" s="21"/>
    </row>
    <row r="4932">
      <c r="C4932" s="12" t="s">
        <v>468</v>
      </c>
      <c r="D4932" s="12"/>
      <c r="E4932" s="12" t="s">
        <v>1656</v>
      </c>
      <c r="F4932" s="21"/>
      <c r="G4932" s="21" t="s">
        <v>13725</v>
      </c>
      <c r="H4932" s="21" t="s">
        <v>13726</v>
      </c>
      <c r="I4932" s="21" t="s">
        <v>1637</v>
      </c>
      <c r="J4932" s="148" t="s">
        <v>13728</v>
      </c>
      <c r="K4932" s="20" t="s">
        <v>2245</v>
      </c>
      <c r="L4932" s="21"/>
    </row>
    <row r="4933">
      <c r="C4933" s="12" t="s">
        <v>468</v>
      </c>
      <c r="D4933" s="12"/>
      <c r="E4933" s="12" t="s">
        <v>1656</v>
      </c>
      <c r="F4933" s="21"/>
      <c r="G4933" s="21" t="s">
        <v>13725</v>
      </c>
      <c r="H4933" s="21" t="s">
        <v>13726</v>
      </c>
      <c r="I4933" s="21" t="s">
        <v>1637</v>
      </c>
      <c r="J4933" s="148" t="s">
        <v>13729</v>
      </c>
      <c r="K4933" s="20" t="s">
        <v>2248</v>
      </c>
      <c r="L4933" s="21"/>
    </row>
    <row r="4934">
      <c r="C4934" s="12" t="s">
        <v>468</v>
      </c>
      <c r="D4934" s="12"/>
      <c r="E4934" s="12" t="s">
        <v>1656</v>
      </c>
      <c r="F4934" s="21"/>
      <c r="G4934" s="21" t="s">
        <v>13725</v>
      </c>
      <c r="H4934" s="21" t="s">
        <v>13726</v>
      </c>
      <c r="I4934" s="21" t="s">
        <v>1637</v>
      </c>
      <c r="J4934" s="148" t="s">
        <v>13730</v>
      </c>
      <c r="K4934" s="20" t="s">
        <v>1833</v>
      </c>
      <c r="L4934" s="21"/>
    </row>
    <row r="4935">
      <c r="C4935" s="12" t="s">
        <v>468</v>
      </c>
      <c r="D4935" s="12"/>
      <c r="E4935" s="12" t="s">
        <v>1656</v>
      </c>
      <c r="F4935" s="21"/>
      <c r="G4935" s="21" t="s">
        <v>13725</v>
      </c>
      <c r="H4935" s="21" t="s">
        <v>13726</v>
      </c>
      <c r="I4935" s="21" t="s">
        <v>1637</v>
      </c>
      <c r="J4935" s="148" t="s">
        <v>13731</v>
      </c>
      <c r="K4935" s="20" t="s">
        <v>1836</v>
      </c>
      <c r="L4935" s="21"/>
    </row>
    <row r="4936">
      <c r="C4936" s="12" t="s">
        <v>468</v>
      </c>
      <c r="D4936" s="12"/>
      <c r="E4936" s="12" t="s">
        <v>1656</v>
      </c>
      <c r="F4936" s="21"/>
      <c r="G4936" s="21" t="s">
        <v>13725</v>
      </c>
      <c r="H4936" s="21" t="s">
        <v>13726</v>
      </c>
      <c r="I4936" s="21" t="s">
        <v>1637</v>
      </c>
      <c r="J4936" s="148" t="s">
        <v>13732</v>
      </c>
      <c r="K4936" s="20" t="s">
        <v>2253</v>
      </c>
      <c r="L4936" s="21"/>
    </row>
    <row r="4937">
      <c r="C4937" s="12" t="s">
        <v>468</v>
      </c>
      <c r="D4937" s="12"/>
      <c r="E4937" s="12" t="s">
        <v>1656</v>
      </c>
      <c r="F4937" s="21"/>
      <c r="G4937" s="21" t="s">
        <v>13725</v>
      </c>
      <c r="H4937" s="21" t="s">
        <v>13726</v>
      </c>
      <c r="I4937" s="21" t="s">
        <v>1637</v>
      </c>
      <c r="J4937" s="148" t="s">
        <v>13733</v>
      </c>
      <c r="K4937" s="20" t="s">
        <v>2151</v>
      </c>
      <c r="L4937" s="21"/>
    </row>
    <row r="4938">
      <c r="C4938" s="12" t="s">
        <v>468</v>
      </c>
      <c r="D4938" s="12"/>
      <c r="E4938" s="12" t="s">
        <v>1656</v>
      </c>
      <c r="F4938" s="21"/>
      <c r="G4938" s="21" t="s">
        <v>13725</v>
      </c>
      <c r="H4938" s="21" t="s">
        <v>13726</v>
      </c>
      <c r="I4938" s="21" t="s">
        <v>1637</v>
      </c>
      <c r="J4938" s="148" t="s">
        <v>13734</v>
      </c>
      <c r="K4938" s="20" t="s">
        <v>1754</v>
      </c>
      <c r="L4938" s="21"/>
    </row>
    <row r="4939">
      <c r="C4939" s="12" t="s">
        <v>468</v>
      </c>
      <c r="D4939" s="12"/>
      <c r="E4939" s="12" t="s">
        <v>1656</v>
      </c>
      <c r="F4939" s="21"/>
      <c r="G4939" s="21" t="s">
        <v>13735</v>
      </c>
      <c r="H4939" s="21" t="s">
        <v>13736</v>
      </c>
      <c r="I4939" s="21" t="s">
        <v>1637</v>
      </c>
      <c r="J4939" s="148" t="s">
        <v>13737</v>
      </c>
      <c r="K4939" s="20" t="s">
        <v>2206</v>
      </c>
      <c r="L4939" s="21"/>
    </row>
    <row r="4940">
      <c r="C4940" s="12" t="s">
        <v>468</v>
      </c>
      <c r="D4940" s="12"/>
      <c r="E4940" s="12" t="s">
        <v>1656</v>
      </c>
      <c r="F4940" s="21"/>
      <c r="G4940" s="21" t="s">
        <v>13735</v>
      </c>
      <c r="H4940" s="21" t="s">
        <v>13736</v>
      </c>
      <c r="I4940" s="21" t="s">
        <v>1637</v>
      </c>
      <c r="J4940" s="148" t="s">
        <v>13738</v>
      </c>
      <c r="K4940" s="20" t="s">
        <v>2245</v>
      </c>
      <c r="L4940" s="21"/>
    </row>
    <row r="4941">
      <c r="C4941" s="12" t="s">
        <v>468</v>
      </c>
      <c r="D4941" s="12"/>
      <c r="E4941" s="12" t="s">
        <v>1656</v>
      </c>
      <c r="F4941" s="21"/>
      <c r="G4941" s="21" t="s">
        <v>13735</v>
      </c>
      <c r="H4941" s="21" t="s">
        <v>13736</v>
      </c>
      <c r="I4941" s="21" t="s">
        <v>1637</v>
      </c>
      <c r="J4941" s="148" t="s">
        <v>13739</v>
      </c>
      <c r="K4941" s="20" t="s">
        <v>2248</v>
      </c>
      <c r="L4941" s="21"/>
    </row>
    <row r="4942">
      <c r="C4942" s="12" t="s">
        <v>468</v>
      </c>
      <c r="D4942" s="12"/>
      <c r="E4942" s="12" t="s">
        <v>1656</v>
      </c>
      <c r="F4942" s="21"/>
      <c r="G4942" s="21" t="s">
        <v>13735</v>
      </c>
      <c r="H4942" s="21" t="s">
        <v>13736</v>
      </c>
      <c r="I4942" s="21" t="s">
        <v>1637</v>
      </c>
      <c r="J4942" s="148" t="s">
        <v>13740</v>
      </c>
      <c r="K4942" s="20" t="s">
        <v>1833</v>
      </c>
      <c r="L4942" s="21"/>
    </row>
    <row r="4943">
      <c r="C4943" s="12" t="s">
        <v>468</v>
      </c>
      <c r="D4943" s="12"/>
      <c r="E4943" s="12" t="s">
        <v>1656</v>
      </c>
      <c r="F4943" s="21"/>
      <c r="G4943" s="21" t="s">
        <v>13735</v>
      </c>
      <c r="H4943" s="21" t="s">
        <v>13736</v>
      </c>
      <c r="I4943" s="21" t="s">
        <v>1637</v>
      </c>
      <c r="J4943" s="148" t="s">
        <v>13741</v>
      </c>
      <c r="K4943" s="20" t="s">
        <v>1836</v>
      </c>
      <c r="L4943" s="21"/>
    </row>
    <row r="4944">
      <c r="C4944" s="12" t="s">
        <v>468</v>
      </c>
      <c r="D4944" s="12"/>
      <c r="E4944" s="12" t="s">
        <v>1656</v>
      </c>
      <c r="F4944" s="21"/>
      <c r="G4944" s="21" t="s">
        <v>13735</v>
      </c>
      <c r="H4944" s="21" t="s">
        <v>13736</v>
      </c>
      <c r="I4944" s="21" t="s">
        <v>1637</v>
      </c>
      <c r="J4944" s="148" t="s">
        <v>13742</v>
      </c>
      <c r="K4944" s="20" t="s">
        <v>2253</v>
      </c>
      <c r="L4944" s="21"/>
    </row>
    <row r="4945">
      <c r="C4945" s="12" t="s">
        <v>468</v>
      </c>
      <c r="D4945" s="12"/>
      <c r="E4945" s="12" t="s">
        <v>1656</v>
      </c>
      <c r="F4945" s="21"/>
      <c r="G4945" s="21" t="s">
        <v>13735</v>
      </c>
      <c r="H4945" s="21" t="s">
        <v>13736</v>
      </c>
      <c r="I4945" s="21" t="s">
        <v>1637</v>
      </c>
      <c r="J4945" s="148" t="s">
        <v>13743</v>
      </c>
      <c r="K4945" s="20" t="s">
        <v>2151</v>
      </c>
      <c r="L4945" s="21"/>
    </row>
    <row r="4946">
      <c r="C4946" s="12" t="s">
        <v>468</v>
      </c>
      <c r="D4946" s="12"/>
      <c r="E4946" s="12" t="s">
        <v>1656</v>
      </c>
      <c r="F4946" s="21"/>
      <c r="G4946" s="21" t="s">
        <v>13735</v>
      </c>
      <c r="H4946" s="21" t="s">
        <v>13736</v>
      </c>
      <c r="I4946" s="21" t="s">
        <v>1637</v>
      </c>
      <c r="J4946" s="148" t="s">
        <v>13744</v>
      </c>
      <c r="K4946" s="20" t="s">
        <v>1754</v>
      </c>
      <c r="L4946" s="21"/>
    </row>
    <row r="4947">
      <c r="C4947" s="12" t="s">
        <v>468</v>
      </c>
      <c r="D4947" s="12"/>
      <c r="E4947" s="12" t="s">
        <v>1619</v>
      </c>
      <c r="F4947" s="21"/>
      <c r="G4947" s="21" t="s">
        <v>13745</v>
      </c>
      <c r="H4947" s="21" t="s">
        <v>13746</v>
      </c>
      <c r="I4947" s="21" t="s">
        <v>1588</v>
      </c>
      <c r="J4947" s="148" t="s">
        <v>13747</v>
      </c>
      <c r="K4947" s="20" t="s">
        <v>13748</v>
      </c>
      <c r="L4947" s="21"/>
    </row>
    <row r="4948">
      <c r="C4948" s="12" t="s">
        <v>468</v>
      </c>
      <c r="D4948" s="12"/>
      <c r="E4948" s="12" t="s">
        <v>1619</v>
      </c>
      <c r="F4948" s="21"/>
      <c r="G4948" s="21" t="s">
        <v>13749</v>
      </c>
      <c r="H4948" s="21" t="s">
        <v>13750</v>
      </c>
      <c r="I4948" s="21" t="s">
        <v>1588</v>
      </c>
      <c r="J4948" s="148" t="s">
        <v>13751</v>
      </c>
      <c r="K4948" s="20" t="s">
        <v>13752</v>
      </c>
      <c r="L4948" s="21"/>
    </row>
    <row r="4949">
      <c r="C4949" s="12" t="s">
        <v>468</v>
      </c>
      <c r="D4949" s="12"/>
      <c r="E4949" s="12" t="s">
        <v>1619</v>
      </c>
      <c r="F4949" s="21"/>
      <c r="G4949" s="21" t="s">
        <v>13749</v>
      </c>
      <c r="H4949" s="21" t="s">
        <v>13750</v>
      </c>
      <c r="I4949" s="21" t="s">
        <v>1588</v>
      </c>
      <c r="J4949" s="148" t="s">
        <v>13753</v>
      </c>
      <c r="K4949" s="20" t="s">
        <v>13754</v>
      </c>
      <c r="L4949" s="21"/>
    </row>
    <row r="4950">
      <c r="C4950" s="12" t="s">
        <v>468</v>
      </c>
      <c r="D4950" s="12"/>
      <c r="E4950" s="12" t="s">
        <v>1619</v>
      </c>
      <c r="F4950" s="21"/>
      <c r="G4950" s="21" t="s">
        <v>13755</v>
      </c>
      <c r="H4950" s="21" t="s">
        <v>13756</v>
      </c>
      <c r="I4950" s="21" t="s">
        <v>1588</v>
      </c>
      <c r="J4950" s="148" t="s">
        <v>13757</v>
      </c>
      <c r="K4950" s="20" t="s">
        <v>13752</v>
      </c>
      <c r="L4950" s="21"/>
    </row>
    <row r="4951">
      <c r="C4951" s="12" t="s">
        <v>468</v>
      </c>
      <c r="D4951" s="12"/>
      <c r="E4951" s="12" t="s">
        <v>1729</v>
      </c>
      <c r="F4951" s="21"/>
      <c r="G4951" s="21" t="s">
        <v>13758</v>
      </c>
      <c r="H4951" s="21" t="s">
        <v>13759</v>
      </c>
      <c r="I4951" s="21" t="s">
        <v>1607</v>
      </c>
      <c r="J4951" s="148" t="s">
        <v>13760</v>
      </c>
      <c r="K4951" s="20" t="s">
        <v>13623</v>
      </c>
      <c r="L4951" s="21"/>
    </row>
    <row r="4952">
      <c r="C4952" s="12" t="s">
        <v>468</v>
      </c>
      <c r="D4952" s="12"/>
      <c r="E4952" s="12" t="s">
        <v>1619</v>
      </c>
      <c r="F4952" s="21"/>
      <c r="G4952" s="21" t="s">
        <v>13761</v>
      </c>
      <c r="H4952" s="21" t="s">
        <v>13762</v>
      </c>
      <c r="I4952" s="21" t="s">
        <v>1588</v>
      </c>
      <c r="J4952" s="148" t="s">
        <v>13763</v>
      </c>
      <c r="K4952" s="20" t="s">
        <v>13764</v>
      </c>
      <c r="L4952" s="21"/>
    </row>
    <row r="4953">
      <c r="C4953" s="12" t="s">
        <v>468</v>
      </c>
      <c r="D4953" s="12"/>
      <c r="E4953" s="12" t="s">
        <v>1712</v>
      </c>
      <c r="F4953" s="21"/>
      <c r="G4953" s="21" t="s">
        <v>13765</v>
      </c>
      <c r="H4953" s="21" t="s">
        <v>13766</v>
      </c>
      <c r="I4953" s="21" t="s">
        <v>1715</v>
      </c>
      <c r="J4953" s="148" t="s">
        <v>13767</v>
      </c>
      <c r="K4953" s="20" t="s">
        <v>1717</v>
      </c>
      <c r="L4953" s="21"/>
    </row>
    <row r="4954">
      <c r="C4954" s="12" t="s">
        <v>468</v>
      </c>
      <c r="D4954" s="12"/>
      <c r="E4954" s="12" t="s">
        <v>1619</v>
      </c>
      <c r="F4954" s="21"/>
      <c r="G4954" s="21" t="s">
        <v>13768</v>
      </c>
      <c r="H4954" s="21" t="s">
        <v>13769</v>
      </c>
      <c r="I4954" s="21" t="s">
        <v>1588</v>
      </c>
      <c r="J4954" s="148" t="s">
        <v>13770</v>
      </c>
      <c r="K4954" s="20" t="s">
        <v>3504</v>
      </c>
      <c r="L4954" s="21"/>
    </row>
    <row r="4955">
      <c r="C4955" s="12" t="s">
        <v>468</v>
      </c>
      <c r="D4955" s="12"/>
      <c r="E4955" s="12" t="s">
        <v>1719</v>
      </c>
      <c r="F4955" s="21"/>
      <c r="G4955" s="21" t="s">
        <v>13771</v>
      </c>
      <c r="H4955" s="21" t="s">
        <v>13772</v>
      </c>
      <c r="I4955" s="21" t="s">
        <v>1722</v>
      </c>
      <c r="J4955" s="148" t="s">
        <v>13773</v>
      </c>
      <c r="K4955" s="20" t="s">
        <v>9794</v>
      </c>
      <c r="L4955" s="21"/>
    </row>
    <row r="4956">
      <c r="C4956" s="12" t="s">
        <v>468</v>
      </c>
      <c r="D4956" s="12"/>
      <c r="E4956" s="12" t="s">
        <v>1719</v>
      </c>
      <c r="F4956" s="21"/>
      <c r="G4956" s="21" t="s">
        <v>13774</v>
      </c>
      <c r="H4956" s="21" t="s">
        <v>13775</v>
      </c>
      <c r="I4956" s="21" t="s">
        <v>1722</v>
      </c>
      <c r="J4956" s="148" t="s">
        <v>13776</v>
      </c>
      <c r="K4956" s="20" t="s">
        <v>9790</v>
      </c>
      <c r="L4956" s="21"/>
    </row>
    <row r="4957">
      <c r="C4957" s="12" t="s">
        <v>468</v>
      </c>
      <c r="D4957" s="12"/>
      <c r="E4957" s="12" t="s">
        <v>1719</v>
      </c>
      <c r="F4957" s="21"/>
      <c r="G4957" s="21" t="s">
        <v>13777</v>
      </c>
      <c r="H4957" s="21" t="s">
        <v>13778</v>
      </c>
      <c r="I4957" s="21" t="s">
        <v>1722</v>
      </c>
      <c r="J4957" s="148" t="s">
        <v>13779</v>
      </c>
      <c r="K4957" s="20" t="s">
        <v>9790</v>
      </c>
      <c r="L4957" s="21"/>
    </row>
    <row r="4958">
      <c r="C4958" s="12" t="s">
        <v>468</v>
      </c>
      <c r="D4958" s="12"/>
      <c r="E4958" s="12" t="s">
        <v>1719</v>
      </c>
      <c r="F4958" s="21"/>
      <c r="G4958" s="21" t="s">
        <v>13780</v>
      </c>
      <c r="H4958" s="21" t="s">
        <v>13781</v>
      </c>
      <c r="I4958" s="21" t="s">
        <v>1722</v>
      </c>
      <c r="J4958" s="148" t="s">
        <v>13782</v>
      </c>
      <c r="K4958" s="20" t="s">
        <v>9790</v>
      </c>
      <c r="L4958" s="21"/>
    </row>
    <row r="4959">
      <c r="C4959" s="12" t="s">
        <v>468</v>
      </c>
      <c r="D4959" s="12"/>
      <c r="E4959" s="12" t="s">
        <v>1719</v>
      </c>
      <c r="F4959" s="21"/>
      <c r="G4959" s="21" t="s">
        <v>13783</v>
      </c>
      <c r="H4959" s="21" t="s">
        <v>13784</v>
      </c>
      <c r="I4959" s="21" t="s">
        <v>1722</v>
      </c>
      <c r="J4959" s="148" t="s">
        <v>13785</v>
      </c>
      <c r="K4959" s="20" t="s">
        <v>9790</v>
      </c>
      <c r="L4959" s="21"/>
    </row>
    <row r="4960">
      <c r="C4960" s="12" t="s">
        <v>468</v>
      </c>
      <c r="D4960" s="12"/>
      <c r="E4960" s="12" t="s">
        <v>1719</v>
      </c>
      <c r="F4960" s="21"/>
      <c r="G4960" s="21" t="s">
        <v>13786</v>
      </c>
      <c r="H4960" s="21" t="s">
        <v>13787</v>
      </c>
      <c r="I4960" s="21" t="s">
        <v>1722</v>
      </c>
      <c r="J4960" s="148" t="s">
        <v>13788</v>
      </c>
      <c r="K4960" s="20" t="s">
        <v>9800</v>
      </c>
      <c r="L4960" s="21"/>
    </row>
    <row r="4961">
      <c r="C4961" s="12" t="s">
        <v>468</v>
      </c>
      <c r="D4961" s="12"/>
      <c r="E4961" s="12" t="s">
        <v>1619</v>
      </c>
      <c r="F4961" s="21"/>
      <c r="G4961" s="21" t="s">
        <v>13789</v>
      </c>
      <c r="H4961" s="21" t="s">
        <v>13790</v>
      </c>
      <c r="I4961" s="21" t="s">
        <v>1588</v>
      </c>
      <c r="J4961" s="148" t="s">
        <v>13791</v>
      </c>
      <c r="K4961" s="20" t="s">
        <v>13792</v>
      </c>
      <c r="L4961" s="21"/>
    </row>
    <row r="4962">
      <c r="C4962" s="12" t="s">
        <v>468</v>
      </c>
      <c r="D4962" s="12"/>
      <c r="E4962" s="12" t="s">
        <v>1619</v>
      </c>
      <c r="F4962" s="21"/>
      <c r="G4962" s="21" t="s">
        <v>13793</v>
      </c>
      <c r="H4962" s="21" t="s">
        <v>13794</v>
      </c>
      <c r="I4962" s="21" t="s">
        <v>1588</v>
      </c>
      <c r="J4962" s="148" t="s">
        <v>13795</v>
      </c>
      <c r="K4962" s="20" t="s">
        <v>13792</v>
      </c>
      <c r="L4962" s="21"/>
    </row>
    <row r="4963">
      <c r="C4963" s="12" t="s">
        <v>468</v>
      </c>
      <c r="D4963" s="12"/>
      <c r="E4963" s="12" t="s">
        <v>1619</v>
      </c>
      <c r="F4963" s="21"/>
      <c r="G4963" s="21" t="s">
        <v>13796</v>
      </c>
      <c r="H4963" s="21" t="s">
        <v>13797</v>
      </c>
      <c r="I4963" s="21" t="s">
        <v>1588</v>
      </c>
      <c r="J4963" s="148" t="s">
        <v>13798</v>
      </c>
      <c r="K4963" s="20" t="s">
        <v>13792</v>
      </c>
      <c r="L4963" s="21"/>
    </row>
    <row r="4964">
      <c r="C4964" s="12" t="s">
        <v>468</v>
      </c>
      <c r="D4964" s="12"/>
      <c r="E4964" s="12" t="s">
        <v>1619</v>
      </c>
      <c r="F4964" s="21"/>
      <c r="G4964" s="21" t="s">
        <v>13799</v>
      </c>
      <c r="H4964" s="21" t="s">
        <v>13800</v>
      </c>
      <c r="I4964" s="21" t="s">
        <v>1588</v>
      </c>
      <c r="J4964" s="148" t="s">
        <v>13801</v>
      </c>
      <c r="K4964" s="20" t="s">
        <v>3616</v>
      </c>
      <c r="L4964" s="21"/>
    </row>
    <row r="4965">
      <c r="C4965" s="12" t="s">
        <v>468</v>
      </c>
      <c r="D4965" s="12"/>
      <c r="E4965" s="12" t="s">
        <v>1619</v>
      </c>
      <c r="F4965" s="21"/>
      <c r="G4965" s="21" t="s">
        <v>13802</v>
      </c>
      <c r="H4965" s="21" t="s">
        <v>13800</v>
      </c>
      <c r="I4965" s="21" t="s">
        <v>1588</v>
      </c>
      <c r="J4965" s="148" t="s">
        <v>13803</v>
      </c>
      <c r="K4965" s="20" t="s">
        <v>3654</v>
      </c>
      <c r="L4965" s="21"/>
    </row>
    <row r="4966">
      <c r="C4966" s="12" t="s">
        <v>468</v>
      </c>
      <c r="D4966" s="12"/>
      <c r="E4966" s="12" t="s">
        <v>1619</v>
      </c>
      <c r="F4966" s="21"/>
      <c r="G4966" s="21" t="s">
        <v>13804</v>
      </c>
      <c r="H4966" s="21" t="s">
        <v>13805</v>
      </c>
      <c r="I4966" s="21" t="s">
        <v>1588</v>
      </c>
      <c r="J4966" s="148" t="s">
        <v>13806</v>
      </c>
      <c r="K4966" s="20" t="s">
        <v>3280</v>
      </c>
      <c r="L4966" s="21"/>
    </row>
    <row r="4967">
      <c r="C4967" s="12" t="s">
        <v>468</v>
      </c>
      <c r="D4967" s="12"/>
      <c r="E4967" s="12" t="s">
        <v>1619</v>
      </c>
      <c r="F4967" s="21"/>
      <c r="G4967" s="21" t="s">
        <v>13807</v>
      </c>
      <c r="H4967" s="21" t="s">
        <v>13808</v>
      </c>
      <c r="I4967" s="21" t="s">
        <v>1588</v>
      </c>
      <c r="J4967" s="148" t="s">
        <v>13809</v>
      </c>
      <c r="K4967" s="20" t="s">
        <v>4019</v>
      </c>
      <c r="L4967" s="21"/>
    </row>
    <row r="4968">
      <c r="C4968" s="12" t="s">
        <v>468</v>
      </c>
      <c r="D4968" s="12"/>
      <c r="E4968" s="12" t="s">
        <v>1654</v>
      </c>
      <c r="F4968" s="21"/>
      <c r="G4968" s="21" t="s">
        <v>13810</v>
      </c>
      <c r="H4968" s="21" t="s">
        <v>13811</v>
      </c>
      <c r="I4968" s="21" t="s">
        <v>1600</v>
      </c>
      <c r="J4968" s="148" t="s">
        <v>13812</v>
      </c>
      <c r="K4968" s="20" t="s">
        <v>1791</v>
      </c>
      <c r="L4968" s="21"/>
    </row>
    <row r="4969">
      <c r="C4969" s="12" t="s">
        <v>468</v>
      </c>
      <c r="D4969" s="12"/>
      <c r="E4969" s="12" t="s">
        <v>1654</v>
      </c>
      <c r="F4969" s="21"/>
      <c r="G4969" s="21" t="s">
        <v>13813</v>
      </c>
      <c r="H4969" s="21" t="s">
        <v>13811</v>
      </c>
      <c r="I4969" s="21" t="s">
        <v>1600</v>
      </c>
      <c r="J4969" s="148" t="s">
        <v>13814</v>
      </c>
      <c r="K4969" s="20" t="s">
        <v>3406</v>
      </c>
      <c r="L4969" s="21"/>
    </row>
    <row r="4970">
      <c r="C4970" s="12" t="s">
        <v>468</v>
      </c>
      <c r="D4970" s="12"/>
      <c r="E4970" s="12" t="s">
        <v>1654</v>
      </c>
      <c r="F4970" s="21"/>
      <c r="G4970" s="21" t="s">
        <v>13815</v>
      </c>
      <c r="H4970" s="21" t="s">
        <v>13816</v>
      </c>
      <c r="I4970" s="21" t="s">
        <v>1600</v>
      </c>
      <c r="J4970" s="148" t="s">
        <v>13817</v>
      </c>
      <c r="K4970" s="20" t="s">
        <v>1782</v>
      </c>
      <c r="L4970" s="21"/>
    </row>
    <row r="4971">
      <c r="C4971" s="12" t="s">
        <v>468</v>
      </c>
      <c r="D4971" s="12"/>
      <c r="E4971" s="12" t="s">
        <v>1654</v>
      </c>
      <c r="F4971" s="21"/>
      <c r="G4971" s="21" t="s">
        <v>13818</v>
      </c>
      <c r="H4971" s="21" t="s">
        <v>13816</v>
      </c>
      <c r="I4971" s="21" t="s">
        <v>1600</v>
      </c>
      <c r="J4971" s="148" t="s">
        <v>13819</v>
      </c>
      <c r="K4971" s="20" t="s">
        <v>1795</v>
      </c>
      <c r="L4971" s="21"/>
    </row>
    <row r="4972">
      <c r="C4972" s="12" t="s">
        <v>468</v>
      </c>
      <c r="D4972" s="12"/>
      <c r="E4972" s="12" t="s">
        <v>1654</v>
      </c>
      <c r="F4972" s="21"/>
      <c r="G4972" s="21" t="s">
        <v>13818</v>
      </c>
      <c r="H4972" s="21" t="s">
        <v>13816</v>
      </c>
      <c r="I4972" s="21" t="s">
        <v>1600</v>
      </c>
      <c r="J4972" s="148" t="s">
        <v>13820</v>
      </c>
      <c r="K4972" s="20" t="s">
        <v>1798</v>
      </c>
      <c r="L4972" s="21"/>
    </row>
    <row r="4973">
      <c r="C4973" s="12" t="s">
        <v>468</v>
      </c>
      <c r="D4973" s="12"/>
      <c r="E4973" s="12" t="s">
        <v>1678</v>
      </c>
      <c r="F4973" s="21"/>
      <c r="G4973" s="21" t="s">
        <v>13821</v>
      </c>
      <c r="H4973" s="21" t="s">
        <v>13822</v>
      </c>
      <c r="I4973" s="21" t="s">
        <v>1681</v>
      </c>
      <c r="J4973" s="148" t="s">
        <v>13823</v>
      </c>
      <c r="K4973" s="20" t="s">
        <v>3029</v>
      </c>
      <c r="L4973" s="21"/>
    </row>
    <row r="4974">
      <c r="C4974" s="12" t="s">
        <v>468</v>
      </c>
      <c r="D4974" s="12"/>
      <c r="E4974" s="12" t="s">
        <v>1619</v>
      </c>
      <c r="F4974" s="21"/>
      <c r="G4974" s="21" t="s">
        <v>13824</v>
      </c>
      <c r="H4974" s="21" t="s">
        <v>13825</v>
      </c>
      <c r="I4974" s="21" t="s">
        <v>1588</v>
      </c>
      <c r="J4974" s="148" t="s">
        <v>13826</v>
      </c>
      <c r="K4974" s="20" t="s">
        <v>13792</v>
      </c>
      <c r="L4974" s="21"/>
    </row>
    <row r="4975">
      <c r="C4975" s="12" t="s">
        <v>468</v>
      </c>
      <c r="D4975" s="12"/>
      <c r="E4975" s="12" t="s">
        <v>1619</v>
      </c>
      <c r="F4975" s="21"/>
      <c r="G4975" s="21" t="s">
        <v>13827</v>
      </c>
      <c r="H4975" s="21" t="s">
        <v>13828</v>
      </c>
      <c r="I4975" s="21" t="s">
        <v>1588</v>
      </c>
      <c r="J4975" s="148" t="s">
        <v>13829</v>
      </c>
      <c r="K4975" s="20" t="s">
        <v>13792</v>
      </c>
      <c r="L4975" s="21"/>
    </row>
    <row r="4976">
      <c r="C4976" s="12" t="s">
        <v>468</v>
      </c>
      <c r="D4976" s="12"/>
      <c r="E4976" s="12" t="s">
        <v>1619</v>
      </c>
      <c r="F4976" s="21"/>
      <c r="G4976" s="21" t="s">
        <v>13830</v>
      </c>
      <c r="H4976" s="21" t="s">
        <v>13831</v>
      </c>
      <c r="I4976" s="21" t="s">
        <v>1588</v>
      </c>
      <c r="J4976" s="148" t="s">
        <v>13832</v>
      </c>
      <c r="K4976" s="20" t="s">
        <v>13792</v>
      </c>
      <c r="L4976" s="21"/>
    </row>
    <row r="4977">
      <c r="C4977" s="12" t="s">
        <v>468</v>
      </c>
      <c r="D4977" s="12"/>
      <c r="E4977" s="12" t="s">
        <v>1656</v>
      </c>
      <c r="F4977" s="21"/>
      <c r="G4977" s="21" t="s">
        <v>13833</v>
      </c>
      <c r="H4977" s="21" t="s">
        <v>13834</v>
      </c>
      <c r="I4977" s="21" t="s">
        <v>1637</v>
      </c>
      <c r="J4977" s="148" t="s">
        <v>13835</v>
      </c>
      <c r="K4977" s="20" t="s">
        <v>2777</v>
      </c>
      <c r="L4977" s="21"/>
    </row>
    <row r="4978">
      <c r="C4978" s="12" t="s">
        <v>468</v>
      </c>
      <c r="D4978" s="12"/>
      <c r="E4978" s="12" t="s">
        <v>1656</v>
      </c>
      <c r="F4978" s="21"/>
      <c r="G4978" s="21" t="s">
        <v>13833</v>
      </c>
      <c r="H4978" s="21" t="s">
        <v>13834</v>
      </c>
      <c r="I4978" s="21" t="s">
        <v>1637</v>
      </c>
      <c r="J4978" s="148" t="s">
        <v>13836</v>
      </c>
      <c r="K4978" s="20" t="s">
        <v>1660</v>
      </c>
      <c r="L4978" s="21"/>
    </row>
    <row r="4979">
      <c r="C4979" s="12" t="s">
        <v>468</v>
      </c>
      <c r="D4979" s="12"/>
      <c r="E4979" s="12" t="s">
        <v>1656</v>
      </c>
      <c r="F4979" s="21"/>
      <c r="G4979" s="21" t="s">
        <v>13833</v>
      </c>
      <c r="H4979" s="21" t="s">
        <v>13834</v>
      </c>
      <c r="I4979" s="21" t="s">
        <v>1637</v>
      </c>
      <c r="J4979" s="148" t="s">
        <v>13837</v>
      </c>
      <c r="K4979" s="20" t="s">
        <v>1833</v>
      </c>
      <c r="L4979" s="21"/>
    </row>
    <row r="4980">
      <c r="C4980" s="12" t="s">
        <v>468</v>
      </c>
      <c r="D4980" s="12"/>
      <c r="E4980" s="12" t="s">
        <v>1656</v>
      </c>
      <c r="F4980" s="21"/>
      <c r="G4980" s="21" t="s">
        <v>13833</v>
      </c>
      <c r="H4980" s="21" t="s">
        <v>13834</v>
      </c>
      <c r="I4980" s="21" t="s">
        <v>1637</v>
      </c>
      <c r="J4980" s="148" t="s">
        <v>13838</v>
      </c>
      <c r="K4980" s="20" t="s">
        <v>1836</v>
      </c>
      <c r="L4980" s="21"/>
    </row>
    <row r="4981">
      <c r="C4981" s="12" t="s">
        <v>468</v>
      </c>
      <c r="D4981" s="12"/>
      <c r="E4981" s="12" t="s">
        <v>1729</v>
      </c>
      <c r="F4981" s="21"/>
      <c r="G4981" s="21" t="s">
        <v>13839</v>
      </c>
      <c r="H4981" s="21" t="s">
        <v>13840</v>
      </c>
      <c r="I4981" s="21" t="s">
        <v>1607</v>
      </c>
      <c r="J4981" s="148" t="s">
        <v>13841</v>
      </c>
      <c r="K4981" s="20" t="s">
        <v>13329</v>
      </c>
      <c r="L4981" s="21"/>
    </row>
    <row r="4982">
      <c r="C4982" s="12" t="s">
        <v>468</v>
      </c>
      <c r="D4982" s="12"/>
      <c r="E4982" s="12" t="s">
        <v>1619</v>
      </c>
      <c r="F4982" s="21"/>
      <c r="G4982" s="21" t="s">
        <v>13842</v>
      </c>
      <c r="H4982" s="21" t="s">
        <v>13840</v>
      </c>
      <c r="I4982" s="21" t="s">
        <v>1588</v>
      </c>
      <c r="J4982" s="148" t="s">
        <v>13843</v>
      </c>
      <c r="K4982" s="20" t="s">
        <v>13792</v>
      </c>
      <c r="L4982" s="21"/>
    </row>
    <row r="4983">
      <c r="C4983" s="12" t="s">
        <v>468</v>
      </c>
      <c r="D4983" s="12"/>
      <c r="E4983" s="12" t="s">
        <v>1656</v>
      </c>
      <c r="F4983" s="21"/>
      <c r="G4983" s="21" t="s">
        <v>13844</v>
      </c>
      <c r="H4983" s="21" t="s">
        <v>13845</v>
      </c>
      <c r="I4983" s="21" t="s">
        <v>1637</v>
      </c>
      <c r="J4983" s="148" t="s">
        <v>13846</v>
      </c>
      <c r="K4983" s="20" t="s">
        <v>2777</v>
      </c>
      <c r="L4983" s="21"/>
    </row>
    <row r="4984">
      <c r="C4984" s="12" t="s">
        <v>468</v>
      </c>
      <c r="D4984" s="12"/>
      <c r="E4984" s="12" t="s">
        <v>1656</v>
      </c>
      <c r="F4984" s="21"/>
      <c r="G4984" s="21" t="s">
        <v>13844</v>
      </c>
      <c r="H4984" s="21" t="s">
        <v>13845</v>
      </c>
      <c r="I4984" s="21" t="s">
        <v>1637</v>
      </c>
      <c r="J4984" s="148" t="s">
        <v>13847</v>
      </c>
      <c r="K4984" s="20" t="s">
        <v>1660</v>
      </c>
      <c r="L4984" s="21"/>
    </row>
    <row r="4985">
      <c r="C4985" s="12" t="s">
        <v>468</v>
      </c>
      <c r="D4985" s="12"/>
      <c r="E4985" s="12" t="s">
        <v>1656</v>
      </c>
      <c r="F4985" s="21"/>
      <c r="G4985" s="21" t="s">
        <v>13844</v>
      </c>
      <c r="H4985" s="21" t="s">
        <v>13845</v>
      </c>
      <c r="I4985" s="21" t="s">
        <v>1637</v>
      </c>
      <c r="J4985" s="148" t="s">
        <v>13848</v>
      </c>
      <c r="K4985" s="20" t="s">
        <v>1833</v>
      </c>
      <c r="L4985" s="21"/>
    </row>
    <row r="4986">
      <c r="C4986" s="12" t="s">
        <v>468</v>
      </c>
      <c r="D4986" s="12"/>
      <c r="E4986" s="12" t="s">
        <v>1656</v>
      </c>
      <c r="F4986" s="21"/>
      <c r="G4986" s="21" t="s">
        <v>13844</v>
      </c>
      <c r="H4986" s="21" t="s">
        <v>13845</v>
      </c>
      <c r="I4986" s="21" t="s">
        <v>1637</v>
      </c>
      <c r="J4986" s="148" t="s">
        <v>13849</v>
      </c>
      <c r="K4986" s="20" t="s">
        <v>1836</v>
      </c>
      <c r="L4986" s="21"/>
    </row>
    <row r="4987">
      <c r="C4987" s="12" t="s">
        <v>468</v>
      </c>
      <c r="D4987" s="12"/>
      <c r="E4987" s="12" t="s">
        <v>1619</v>
      </c>
      <c r="F4987" s="21"/>
      <c r="G4987" s="21" t="s">
        <v>13850</v>
      </c>
      <c r="H4987" s="21" t="s">
        <v>13851</v>
      </c>
      <c r="I4987" s="21" t="s">
        <v>1588</v>
      </c>
      <c r="J4987" s="148" t="s">
        <v>13852</v>
      </c>
      <c r="K4987" s="20" t="s">
        <v>1821</v>
      </c>
      <c r="L4987" s="21"/>
    </row>
    <row r="4988">
      <c r="C4988" s="12" t="s">
        <v>475</v>
      </c>
      <c r="D4988" s="12"/>
      <c r="E4988" s="12" t="s">
        <v>1671</v>
      </c>
      <c r="F4988" s="21"/>
      <c r="G4988" s="21" t="s">
        <v>13853</v>
      </c>
      <c r="H4988" s="21" t="s">
        <v>13854</v>
      </c>
      <c r="I4988" s="21" t="s">
        <v>1674</v>
      </c>
      <c r="J4988" s="148" t="s">
        <v>13855</v>
      </c>
      <c r="K4988" s="20" t="s">
        <v>2963</v>
      </c>
      <c r="L4988" s="21"/>
    </row>
    <row r="4989">
      <c r="C4989" s="12" t="s">
        <v>475</v>
      </c>
      <c r="D4989" s="12"/>
      <c r="E4989" s="12" t="s">
        <v>1678</v>
      </c>
      <c r="F4989" s="21"/>
      <c r="G4989" s="21" t="s">
        <v>13856</v>
      </c>
      <c r="H4989" s="21" t="s">
        <v>13857</v>
      </c>
      <c r="I4989" s="21" t="s">
        <v>1681</v>
      </c>
      <c r="J4989" s="148" t="s">
        <v>13858</v>
      </c>
      <c r="K4989" s="20" t="s">
        <v>4362</v>
      </c>
      <c r="L4989" s="21"/>
    </row>
    <row r="4990">
      <c r="C4990" s="12" t="s">
        <v>475</v>
      </c>
      <c r="D4990" s="12"/>
      <c r="E4990" s="12" t="s">
        <v>1678</v>
      </c>
      <c r="F4990" s="21"/>
      <c r="G4990" s="21" t="s">
        <v>13859</v>
      </c>
      <c r="H4990" s="21" t="s">
        <v>13860</v>
      </c>
      <c r="I4990" s="21" t="s">
        <v>1681</v>
      </c>
      <c r="J4990" s="148" t="s">
        <v>13861</v>
      </c>
      <c r="K4990" s="20" t="s">
        <v>4367</v>
      </c>
      <c r="L4990" s="21"/>
    </row>
    <row r="4991">
      <c r="C4991" s="12" t="s">
        <v>475</v>
      </c>
      <c r="D4991" s="12"/>
      <c r="E4991" s="12" t="s">
        <v>1719</v>
      </c>
      <c r="F4991" s="21"/>
      <c r="G4991" s="21" t="s">
        <v>13862</v>
      </c>
      <c r="H4991" s="21" t="s">
        <v>13863</v>
      </c>
      <c r="I4991" s="21" t="s">
        <v>1722</v>
      </c>
      <c r="J4991" s="148" t="s">
        <v>13864</v>
      </c>
      <c r="K4991" s="20" t="s">
        <v>13865</v>
      </c>
      <c r="L4991" s="21"/>
    </row>
    <row r="4992">
      <c r="C4992" s="12" t="s">
        <v>475</v>
      </c>
      <c r="D4992" s="12"/>
      <c r="E4992" s="12" t="s">
        <v>1719</v>
      </c>
      <c r="F4992" s="21"/>
      <c r="G4992" s="21" t="s">
        <v>13866</v>
      </c>
      <c r="H4992" s="21" t="s">
        <v>13867</v>
      </c>
      <c r="I4992" s="21" t="s">
        <v>1722</v>
      </c>
      <c r="J4992" s="148" t="s">
        <v>13868</v>
      </c>
      <c r="K4992" s="20" t="s">
        <v>13869</v>
      </c>
      <c r="L4992" s="21"/>
    </row>
    <row r="4993">
      <c r="C4993" s="12" t="s">
        <v>475</v>
      </c>
      <c r="D4993" s="12"/>
      <c r="E4993" s="12" t="s">
        <v>1719</v>
      </c>
      <c r="F4993" s="21"/>
      <c r="G4993" s="21" t="s">
        <v>13870</v>
      </c>
      <c r="H4993" s="21" t="s">
        <v>13871</v>
      </c>
      <c r="I4993" s="21" t="s">
        <v>1722</v>
      </c>
      <c r="J4993" s="148" t="s">
        <v>13872</v>
      </c>
      <c r="K4993" s="20" t="s">
        <v>13869</v>
      </c>
      <c r="L4993" s="21"/>
    </row>
    <row r="4994">
      <c r="C4994" s="12" t="s">
        <v>475</v>
      </c>
      <c r="D4994" s="12"/>
      <c r="E4994" s="12" t="s">
        <v>1656</v>
      </c>
      <c r="F4994" s="21"/>
      <c r="G4994" s="21" t="s">
        <v>13873</v>
      </c>
      <c r="H4994" s="21" t="s">
        <v>13874</v>
      </c>
      <c r="I4994" s="21" t="s">
        <v>1637</v>
      </c>
      <c r="J4994" s="148" t="s">
        <v>13875</v>
      </c>
      <c r="K4994" s="20" t="s">
        <v>1698</v>
      </c>
      <c r="L4994" s="21"/>
    </row>
    <row r="4995">
      <c r="C4995" s="12" t="s">
        <v>475</v>
      </c>
      <c r="D4995" s="12"/>
      <c r="E4995" s="12" t="s">
        <v>1656</v>
      </c>
      <c r="F4995" s="21"/>
      <c r="G4995" s="21" t="s">
        <v>13876</v>
      </c>
      <c r="H4995" s="21" t="s">
        <v>13877</v>
      </c>
      <c r="I4995" s="21" t="s">
        <v>1637</v>
      </c>
      <c r="J4995" s="148" t="s">
        <v>13878</v>
      </c>
      <c r="K4995" s="20" t="s">
        <v>1698</v>
      </c>
      <c r="L4995" s="21"/>
    </row>
    <row r="4996">
      <c r="C4996" s="12" t="s">
        <v>475</v>
      </c>
      <c r="D4996" s="12"/>
      <c r="E4996" s="12" t="s">
        <v>1719</v>
      </c>
      <c r="F4996" s="21"/>
      <c r="G4996" s="21" t="s">
        <v>13879</v>
      </c>
      <c r="H4996" s="21" t="s">
        <v>13880</v>
      </c>
      <c r="I4996" s="21" t="s">
        <v>1722</v>
      </c>
      <c r="J4996" s="148" t="s">
        <v>13881</v>
      </c>
      <c r="K4996" s="20" t="s">
        <v>13865</v>
      </c>
      <c r="L4996" s="21"/>
    </row>
    <row r="4997">
      <c r="C4997" s="12" t="s">
        <v>475</v>
      </c>
      <c r="D4997" s="12"/>
      <c r="E4997" s="12" t="s">
        <v>1719</v>
      </c>
      <c r="F4997" s="21"/>
      <c r="G4997" s="21" t="s">
        <v>13882</v>
      </c>
      <c r="H4997" s="21" t="s">
        <v>13883</v>
      </c>
      <c r="I4997" s="21" t="s">
        <v>1722</v>
      </c>
      <c r="J4997" s="148" t="s">
        <v>13884</v>
      </c>
      <c r="K4997" s="20" t="s">
        <v>13869</v>
      </c>
      <c r="L4997" s="21"/>
    </row>
    <row r="4998">
      <c r="C4998" s="12" t="s">
        <v>475</v>
      </c>
      <c r="D4998" s="12"/>
      <c r="E4998" s="12" t="s">
        <v>1719</v>
      </c>
      <c r="F4998" s="21"/>
      <c r="G4998" s="21" t="s">
        <v>13885</v>
      </c>
      <c r="H4998" s="21" t="s">
        <v>13886</v>
      </c>
      <c r="I4998" s="21" t="s">
        <v>1722</v>
      </c>
      <c r="J4998" s="148" t="s">
        <v>13887</v>
      </c>
      <c r="K4998" s="20" t="s">
        <v>13869</v>
      </c>
      <c r="L4998" s="21"/>
    </row>
    <row r="4999">
      <c r="C4999" s="12" t="s">
        <v>475</v>
      </c>
      <c r="D4999" s="12"/>
      <c r="E4999" s="12" t="s">
        <v>1619</v>
      </c>
      <c r="F4999" s="21"/>
      <c r="G4999" s="21" t="s">
        <v>13888</v>
      </c>
      <c r="H4999" s="21" t="s">
        <v>13889</v>
      </c>
      <c r="I4999" s="21" t="s">
        <v>1588</v>
      </c>
      <c r="J4999" s="148" t="s">
        <v>13890</v>
      </c>
      <c r="K4999" s="20" t="s">
        <v>3499</v>
      </c>
      <c r="L4999" s="21"/>
    </row>
    <row r="5000">
      <c r="C5000" s="12" t="s">
        <v>475</v>
      </c>
      <c r="D5000" s="12"/>
      <c r="E5000" s="12" t="s">
        <v>1619</v>
      </c>
      <c r="F5000" s="21"/>
      <c r="G5000" s="21" t="s">
        <v>13891</v>
      </c>
      <c r="H5000" s="21" t="s">
        <v>13892</v>
      </c>
      <c r="I5000" s="21" t="s">
        <v>1588</v>
      </c>
      <c r="J5000" s="148" t="s">
        <v>13893</v>
      </c>
      <c r="K5000" s="20" t="s">
        <v>1808</v>
      </c>
      <c r="L5000" s="21"/>
    </row>
    <row r="5001">
      <c r="C5001" s="12" t="s">
        <v>475</v>
      </c>
      <c r="D5001" s="12"/>
      <c r="E5001" s="12" t="s">
        <v>1619</v>
      </c>
      <c r="F5001" s="21"/>
      <c r="G5001" s="21" t="s">
        <v>13894</v>
      </c>
      <c r="H5001" s="21" t="s">
        <v>13895</v>
      </c>
      <c r="I5001" s="21" t="s">
        <v>1588</v>
      </c>
      <c r="J5001" s="148" t="s">
        <v>13896</v>
      </c>
      <c r="K5001" s="20" t="s">
        <v>1812</v>
      </c>
      <c r="L5001" s="21"/>
    </row>
    <row r="5002">
      <c r="C5002" s="12" t="s">
        <v>475</v>
      </c>
      <c r="D5002" s="12"/>
      <c r="E5002" s="12" t="s">
        <v>1619</v>
      </c>
      <c r="F5002" s="21"/>
      <c r="G5002" s="21" t="s">
        <v>13897</v>
      </c>
      <c r="H5002" s="21" t="s">
        <v>13898</v>
      </c>
      <c r="I5002" s="21" t="s">
        <v>1588</v>
      </c>
      <c r="J5002" s="148" t="s">
        <v>13899</v>
      </c>
      <c r="K5002" s="20" t="s">
        <v>1812</v>
      </c>
      <c r="L5002" s="21"/>
    </row>
    <row r="5003">
      <c r="C5003" s="12" t="s">
        <v>475</v>
      </c>
      <c r="D5003" s="12"/>
      <c r="E5003" s="12" t="s">
        <v>1678</v>
      </c>
      <c r="F5003" s="21"/>
      <c r="G5003" s="21" t="s">
        <v>13900</v>
      </c>
      <c r="H5003" s="21" t="s">
        <v>13901</v>
      </c>
      <c r="I5003" s="21" t="s">
        <v>1681</v>
      </c>
      <c r="J5003" s="148" t="s">
        <v>13902</v>
      </c>
      <c r="K5003" s="20" t="s">
        <v>9665</v>
      </c>
      <c r="L5003" s="21"/>
    </row>
    <row r="5004">
      <c r="C5004" s="12" t="s">
        <v>475</v>
      </c>
      <c r="D5004" s="12"/>
      <c r="E5004" s="12" t="s">
        <v>1678</v>
      </c>
      <c r="F5004" s="21"/>
      <c r="G5004" s="21" t="s">
        <v>13900</v>
      </c>
      <c r="H5004" s="21" t="s">
        <v>13903</v>
      </c>
      <c r="I5004" s="21" t="s">
        <v>1681</v>
      </c>
      <c r="J5004" s="148" t="s">
        <v>13904</v>
      </c>
      <c r="K5004" s="20" t="s">
        <v>9668</v>
      </c>
      <c r="L5004" s="21"/>
    </row>
    <row r="5005">
      <c r="C5005" s="12" t="s">
        <v>475</v>
      </c>
      <c r="D5005" s="12"/>
      <c r="E5005" s="12" t="s">
        <v>1619</v>
      </c>
      <c r="F5005" s="21"/>
      <c r="G5005" s="21" t="s">
        <v>13905</v>
      </c>
      <c r="H5005" s="21" t="s">
        <v>13906</v>
      </c>
      <c r="I5005" s="21" t="s">
        <v>1588</v>
      </c>
      <c r="J5005" s="148" t="s">
        <v>13907</v>
      </c>
      <c r="K5005" s="20" t="s">
        <v>3509</v>
      </c>
      <c r="L5005" s="21"/>
    </row>
    <row r="5006">
      <c r="C5006" s="12" t="s">
        <v>475</v>
      </c>
      <c r="D5006" s="12"/>
      <c r="E5006" s="12" t="s">
        <v>1654</v>
      </c>
      <c r="F5006" s="21"/>
      <c r="G5006" s="21" t="s">
        <v>13908</v>
      </c>
      <c r="H5006" s="21" t="s">
        <v>13909</v>
      </c>
      <c r="I5006" s="21" t="s">
        <v>1600</v>
      </c>
      <c r="J5006" s="148" t="s">
        <v>13910</v>
      </c>
      <c r="K5006" s="20" t="s">
        <v>3315</v>
      </c>
      <c r="L5006" s="21"/>
    </row>
    <row r="5007">
      <c r="C5007" s="12" t="s">
        <v>475</v>
      </c>
      <c r="D5007" s="12"/>
      <c r="E5007" s="12" t="s">
        <v>1729</v>
      </c>
      <c r="F5007" s="21"/>
      <c r="G5007" s="21" t="s">
        <v>13911</v>
      </c>
      <c r="H5007" s="21" t="s">
        <v>13853</v>
      </c>
      <c r="I5007" s="21" t="s">
        <v>1607</v>
      </c>
      <c r="J5007" s="148" t="s">
        <v>13912</v>
      </c>
      <c r="K5007" s="20" t="s">
        <v>13913</v>
      </c>
      <c r="L5007" s="21"/>
    </row>
    <row r="5008">
      <c r="C5008" s="12" t="s">
        <v>475</v>
      </c>
      <c r="D5008" s="12"/>
      <c r="E5008" s="12" t="s">
        <v>1729</v>
      </c>
      <c r="F5008" s="21"/>
      <c r="G5008" s="21" t="s">
        <v>13911</v>
      </c>
      <c r="H5008" s="21" t="s">
        <v>13853</v>
      </c>
      <c r="I5008" s="21" t="s">
        <v>1607</v>
      </c>
      <c r="J5008" s="148" t="s">
        <v>13914</v>
      </c>
      <c r="K5008" s="20" t="s">
        <v>13915</v>
      </c>
      <c r="L5008" s="21"/>
    </row>
    <row r="5009">
      <c r="C5009" s="12" t="s">
        <v>475</v>
      </c>
      <c r="D5009" s="12"/>
      <c r="E5009" s="12" t="s">
        <v>1619</v>
      </c>
      <c r="F5009" s="21"/>
      <c r="G5009" s="21" t="s">
        <v>13916</v>
      </c>
      <c r="H5009" s="21" t="s">
        <v>13853</v>
      </c>
      <c r="I5009" s="21" t="s">
        <v>1588</v>
      </c>
      <c r="J5009" s="148" t="s">
        <v>13917</v>
      </c>
      <c r="K5009" s="20" t="s">
        <v>3446</v>
      </c>
      <c r="L5009" s="21"/>
    </row>
    <row r="5010">
      <c r="C5010" s="12" t="s">
        <v>475</v>
      </c>
      <c r="D5010" s="12"/>
      <c r="E5010" s="12" t="s">
        <v>1619</v>
      </c>
      <c r="F5010" s="21"/>
      <c r="G5010" s="21" t="s">
        <v>13918</v>
      </c>
      <c r="H5010" s="21" t="s">
        <v>475</v>
      </c>
      <c r="I5010" s="21" t="s">
        <v>1588</v>
      </c>
      <c r="J5010" s="148" t="s">
        <v>13919</v>
      </c>
      <c r="K5010" s="20" t="s">
        <v>3381</v>
      </c>
      <c r="L5010" s="21"/>
    </row>
    <row r="5011">
      <c r="C5011" s="12" t="s">
        <v>475</v>
      </c>
      <c r="D5011" s="12"/>
      <c r="E5011" s="12" t="s">
        <v>1619</v>
      </c>
      <c r="F5011" s="21"/>
      <c r="G5011" s="21" t="s">
        <v>13918</v>
      </c>
      <c r="H5011" s="21" t="s">
        <v>475</v>
      </c>
      <c r="I5011" s="21" t="s">
        <v>1588</v>
      </c>
      <c r="J5011" s="148" t="s">
        <v>13920</v>
      </c>
      <c r="K5011" s="20" t="s">
        <v>3384</v>
      </c>
      <c r="L5011" s="21"/>
    </row>
    <row r="5012">
      <c r="C5012" s="12" t="s">
        <v>475</v>
      </c>
      <c r="D5012" s="12"/>
      <c r="E5012" s="12" t="s">
        <v>1719</v>
      </c>
      <c r="F5012" s="21"/>
      <c r="G5012" s="21" t="s">
        <v>13921</v>
      </c>
      <c r="H5012" s="21" t="s">
        <v>13922</v>
      </c>
      <c r="I5012" s="21" t="s">
        <v>1722</v>
      </c>
      <c r="J5012" s="148" t="s">
        <v>13923</v>
      </c>
      <c r="K5012" s="20" t="s">
        <v>1890</v>
      </c>
      <c r="L5012" s="21"/>
    </row>
    <row r="5013">
      <c r="C5013" s="12" t="s">
        <v>475</v>
      </c>
      <c r="D5013" s="12"/>
      <c r="E5013" s="12" t="s">
        <v>1719</v>
      </c>
      <c r="F5013" s="21"/>
      <c r="G5013" s="21" t="s">
        <v>13921</v>
      </c>
      <c r="H5013" s="21" t="s">
        <v>13922</v>
      </c>
      <c r="I5013" s="21" t="s">
        <v>1722</v>
      </c>
      <c r="J5013" s="148" t="s">
        <v>13924</v>
      </c>
      <c r="K5013" s="20" t="s">
        <v>1927</v>
      </c>
      <c r="L5013" s="21"/>
    </row>
    <row r="5014">
      <c r="C5014" s="12" t="s">
        <v>475</v>
      </c>
      <c r="D5014" s="12"/>
      <c r="E5014" s="12" t="s">
        <v>1719</v>
      </c>
      <c r="F5014" s="21"/>
      <c r="G5014" s="21" t="s">
        <v>13921</v>
      </c>
      <c r="H5014" s="21" t="s">
        <v>13922</v>
      </c>
      <c r="I5014" s="21" t="s">
        <v>1722</v>
      </c>
      <c r="J5014" s="148" t="s">
        <v>13925</v>
      </c>
      <c r="K5014" s="20" t="s">
        <v>1930</v>
      </c>
      <c r="L5014" s="21"/>
    </row>
    <row r="5015">
      <c r="C5015" s="12" t="s">
        <v>475</v>
      </c>
      <c r="D5015" s="12"/>
      <c r="E5015" s="12" t="s">
        <v>1654</v>
      </c>
      <c r="F5015" s="21"/>
      <c r="G5015" s="21" t="s">
        <v>13926</v>
      </c>
      <c r="H5015" s="21" t="s">
        <v>13927</v>
      </c>
      <c r="I5015" s="21" t="s">
        <v>1600</v>
      </c>
      <c r="J5015" s="148" t="s">
        <v>13928</v>
      </c>
      <c r="K5015" s="20" t="s">
        <v>3304</v>
      </c>
      <c r="L5015" s="21"/>
    </row>
    <row r="5016">
      <c r="C5016" s="12" t="s">
        <v>475</v>
      </c>
      <c r="D5016" s="12"/>
      <c r="E5016" s="12" t="s">
        <v>1654</v>
      </c>
      <c r="F5016" s="21"/>
      <c r="G5016" s="21" t="s">
        <v>13926</v>
      </c>
      <c r="H5016" s="21" t="s">
        <v>13927</v>
      </c>
      <c r="I5016" s="21" t="s">
        <v>1600</v>
      </c>
      <c r="J5016" s="148" t="s">
        <v>13929</v>
      </c>
      <c r="K5016" s="20" t="s">
        <v>3307</v>
      </c>
      <c r="L5016" s="21"/>
    </row>
    <row r="5017">
      <c r="C5017" s="12" t="s">
        <v>475</v>
      </c>
      <c r="D5017" s="12"/>
      <c r="E5017" s="12" t="s">
        <v>1654</v>
      </c>
      <c r="F5017" s="21"/>
      <c r="G5017" s="21" t="s">
        <v>13930</v>
      </c>
      <c r="H5017" s="21" t="s">
        <v>13927</v>
      </c>
      <c r="I5017" s="21" t="s">
        <v>1600</v>
      </c>
      <c r="J5017" s="148" t="s">
        <v>13931</v>
      </c>
      <c r="K5017" s="20" t="s">
        <v>1787</v>
      </c>
      <c r="L5017" s="21"/>
    </row>
    <row r="5018">
      <c r="C5018" s="12" t="s">
        <v>475</v>
      </c>
      <c r="D5018" s="12"/>
      <c r="E5018" s="12" t="s">
        <v>1654</v>
      </c>
      <c r="F5018" s="21"/>
      <c r="G5018" s="21" t="s">
        <v>13932</v>
      </c>
      <c r="H5018" s="21" t="s">
        <v>13927</v>
      </c>
      <c r="I5018" s="21" t="s">
        <v>1600</v>
      </c>
      <c r="J5018" s="148" t="s">
        <v>13933</v>
      </c>
      <c r="K5018" s="20" t="s">
        <v>1791</v>
      </c>
      <c r="L5018" s="21"/>
    </row>
    <row r="5019">
      <c r="C5019" s="12" t="s">
        <v>475</v>
      </c>
      <c r="D5019" s="12"/>
      <c r="E5019" s="12" t="s">
        <v>1654</v>
      </c>
      <c r="F5019" s="21"/>
      <c r="G5019" s="21" t="s">
        <v>13934</v>
      </c>
      <c r="H5019" s="21" t="s">
        <v>13927</v>
      </c>
      <c r="I5019" s="21" t="s">
        <v>1600</v>
      </c>
      <c r="J5019" s="148" t="s">
        <v>13935</v>
      </c>
      <c r="K5019" s="20" t="s">
        <v>3406</v>
      </c>
      <c r="L5019" s="21"/>
    </row>
    <row r="5020">
      <c r="C5020" s="12" t="s">
        <v>475</v>
      </c>
      <c r="D5020" s="12"/>
      <c r="E5020" s="12" t="s">
        <v>1654</v>
      </c>
      <c r="F5020" s="21"/>
      <c r="G5020" s="21" t="s">
        <v>13926</v>
      </c>
      <c r="H5020" s="21" t="s">
        <v>13927</v>
      </c>
      <c r="I5020" s="21" t="s">
        <v>1600</v>
      </c>
      <c r="J5020" s="148" t="s">
        <v>13936</v>
      </c>
      <c r="K5020" s="20" t="s">
        <v>3312</v>
      </c>
      <c r="L5020" s="21"/>
    </row>
    <row r="5021">
      <c r="C5021" s="12" t="s">
        <v>475</v>
      </c>
      <c r="D5021" s="12"/>
      <c r="E5021" s="12" t="s">
        <v>1654</v>
      </c>
      <c r="F5021" s="21"/>
      <c r="G5021" s="21" t="s">
        <v>13937</v>
      </c>
      <c r="H5021" s="21" t="s">
        <v>13927</v>
      </c>
      <c r="I5021" s="21" t="s">
        <v>1600</v>
      </c>
      <c r="J5021" s="148" t="s">
        <v>13938</v>
      </c>
      <c r="K5021" s="20" t="s">
        <v>1795</v>
      </c>
      <c r="L5021" s="21"/>
    </row>
    <row r="5022">
      <c r="C5022" s="12" t="s">
        <v>475</v>
      </c>
      <c r="D5022" s="12"/>
      <c r="E5022" s="12" t="s">
        <v>1654</v>
      </c>
      <c r="F5022" s="21"/>
      <c r="G5022" s="21" t="s">
        <v>13939</v>
      </c>
      <c r="H5022" s="21" t="s">
        <v>13927</v>
      </c>
      <c r="I5022" s="21" t="s">
        <v>1600</v>
      </c>
      <c r="J5022" s="148" t="s">
        <v>13940</v>
      </c>
      <c r="K5022" s="20" t="s">
        <v>3315</v>
      </c>
      <c r="L5022" s="21"/>
    </row>
    <row r="5023">
      <c r="C5023" s="12" t="s">
        <v>475</v>
      </c>
      <c r="D5023" s="12"/>
      <c r="E5023" s="12" t="s">
        <v>1654</v>
      </c>
      <c r="F5023" s="21"/>
      <c r="G5023" s="21" t="s">
        <v>13937</v>
      </c>
      <c r="H5023" s="21" t="s">
        <v>13927</v>
      </c>
      <c r="I5023" s="21" t="s">
        <v>1600</v>
      </c>
      <c r="J5023" s="148" t="s">
        <v>13941</v>
      </c>
      <c r="K5023" s="20" t="s">
        <v>1798</v>
      </c>
      <c r="L5023" s="21"/>
    </row>
    <row r="5024">
      <c r="C5024" s="12" t="s">
        <v>475</v>
      </c>
      <c r="D5024" s="12"/>
      <c r="E5024" s="12" t="s">
        <v>1678</v>
      </c>
      <c r="F5024" s="21"/>
      <c r="G5024" s="21" t="s">
        <v>13942</v>
      </c>
      <c r="H5024" s="21" t="s">
        <v>13943</v>
      </c>
      <c r="I5024" s="21" t="s">
        <v>1681</v>
      </c>
      <c r="J5024" s="148" t="s">
        <v>13944</v>
      </c>
      <c r="K5024" s="20" t="s">
        <v>4464</v>
      </c>
      <c r="L5024" s="21"/>
    </row>
    <row r="5025">
      <c r="C5025" s="12" t="s">
        <v>475</v>
      </c>
      <c r="D5025" s="12"/>
      <c r="E5025" s="12" t="s">
        <v>1678</v>
      </c>
      <c r="F5025" s="21"/>
      <c r="G5025" s="21" t="s">
        <v>13945</v>
      </c>
      <c r="H5025" s="21" t="s">
        <v>13946</v>
      </c>
      <c r="I5025" s="21" t="s">
        <v>1681</v>
      </c>
      <c r="J5025" s="148" t="s">
        <v>13947</v>
      </c>
      <c r="K5025" s="20" t="s">
        <v>4469</v>
      </c>
      <c r="L5025" s="21"/>
    </row>
    <row r="5026">
      <c r="C5026" s="12" t="s">
        <v>475</v>
      </c>
      <c r="D5026" s="12"/>
      <c r="E5026" s="12" t="s">
        <v>1656</v>
      </c>
      <c r="F5026" s="21"/>
      <c r="G5026" s="21" t="s">
        <v>13948</v>
      </c>
      <c r="H5026" s="21" t="s">
        <v>13949</v>
      </c>
      <c r="I5026" s="21" t="s">
        <v>1637</v>
      </c>
      <c r="J5026" s="148" t="s">
        <v>13950</v>
      </c>
      <c r="K5026" s="20" t="s">
        <v>2777</v>
      </c>
      <c r="L5026" s="21"/>
    </row>
    <row r="5027">
      <c r="C5027" s="12" t="s">
        <v>475</v>
      </c>
      <c r="D5027" s="12"/>
      <c r="E5027" s="12" t="s">
        <v>1656</v>
      </c>
      <c r="F5027" s="21"/>
      <c r="G5027" s="21" t="s">
        <v>13948</v>
      </c>
      <c r="H5027" s="21" t="s">
        <v>13949</v>
      </c>
      <c r="I5027" s="21" t="s">
        <v>1637</v>
      </c>
      <c r="J5027" s="148" t="s">
        <v>13951</v>
      </c>
      <c r="K5027" s="20" t="s">
        <v>1833</v>
      </c>
      <c r="L5027" s="21"/>
    </row>
    <row r="5028">
      <c r="C5028" s="12" t="s">
        <v>475</v>
      </c>
      <c r="D5028" s="12"/>
      <c r="E5028" s="12" t="s">
        <v>1619</v>
      </c>
      <c r="F5028" s="21"/>
      <c r="G5028" s="21" t="s">
        <v>13952</v>
      </c>
      <c r="H5028" s="21" t="s">
        <v>13953</v>
      </c>
      <c r="I5028" s="21" t="s">
        <v>1588</v>
      </c>
      <c r="J5028" s="148" t="s">
        <v>13954</v>
      </c>
      <c r="K5028" s="20" t="s">
        <v>3488</v>
      </c>
      <c r="L5028" s="21"/>
    </row>
    <row r="5029">
      <c r="C5029" s="12" t="s">
        <v>475</v>
      </c>
      <c r="D5029" s="12"/>
      <c r="E5029" s="12" t="s">
        <v>1619</v>
      </c>
      <c r="F5029" s="21"/>
      <c r="G5029" s="21" t="s">
        <v>13955</v>
      </c>
      <c r="H5029" s="21" t="s">
        <v>13953</v>
      </c>
      <c r="I5029" s="21" t="s">
        <v>1588</v>
      </c>
      <c r="J5029" s="148" t="s">
        <v>13956</v>
      </c>
      <c r="K5029" s="20" t="s">
        <v>1975</v>
      </c>
      <c r="L5029" s="21"/>
    </row>
    <row r="5030">
      <c r="C5030" s="12" t="s">
        <v>475</v>
      </c>
      <c r="D5030" s="12"/>
      <c r="E5030" s="12" t="s">
        <v>1729</v>
      </c>
      <c r="F5030" s="21"/>
      <c r="G5030" s="21" t="s">
        <v>13957</v>
      </c>
      <c r="H5030" s="21" t="s">
        <v>13958</v>
      </c>
      <c r="I5030" s="21" t="s">
        <v>1607</v>
      </c>
      <c r="J5030" s="148" t="s">
        <v>13959</v>
      </c>
      <c r="K5030" s="20" t="s">
        <v>2168</v>
      </c>
      <c r="L5030" s="21"/>
    </row>
    <row r="5031">
      <c r="C5031" s="12" t="s">
        <v>475</v>
      </c>
      <c r="D5031" s="12"/>
      <c r="E5031" s="12" t="s">
        <v>1619</v>
      </c>
      <c r="F5031" s="21"/>
      <c r="G5031" s="21" t="s">
        <v>13960</v>
      </c>
      <c r="H5031" s="21" t="s">
        <v>13961</v>
      </c>
      <c r="I5031" s="21" t="s">
        <v>1588</v>
      </c>
      <c r="J5031" s="148" t="s">
        <v>13962</v>
      </c>
      <c r="K5031" s="20" t="s">
        <v>3439</v>
      </c>
      <c r="L5031" s="21"/>
    </row>
    <row r="5032">
      <c r="C5032" s="12" t="s">
        <v>475</v>
      </c>
      <c r="D5032" s="12"/>
      <c r="E5032" s="12" t="s">
        <v>1619</v>
      </c>
      <c r="F5032" s="21"/>
      <c r="G5032" s="21" t="s">
        <v>13963</v>
      </c>
      <c r="H5032" s="21" t="s">
        <v>13961</v>
      </c>
      <c r="I5032" s="21" t="s">
        <v>1588</v>
      </c>
      <c r="J5032" s="148" t="s">
        <v>13964</v>
      </c>
      <c r="K5032" s="20" t="s">
        <v>3492</v>
      </c>
      <c r="L5032" s="21"/>
    </row>
    <row r="5033">
      <c r="C5033" s="12" t="s">
        <v>475</v>
      </c>
      <c r="D5033" s="12"/>
      <c r="E5033" s="12" t="s">
        <v>1619</v>
      </c>
      <c r="F5033" s="21"/>
      <c r="G5033" s="21" t="s">
        <v>13965</v>
      </c>
      <c r="H5033" s="21" t="s">
        <v>13961</v>
      </c>
      <c r="I5033" s="21" t="s">
        <v>1588</v>
      </c>
      <c r="J5033" s="148" t="s">
        <v>13966</v>
      </c>
      <c r="K5033" s="20" t="s">
        <v>3355</v>
      </c>
      <c r="L5033" s="21"/>
    </row>
    <row r="5034">
      <c r="C5034" s="12" t="s">
        <v>475</v>
      </c>
      <c r="D5034" s="12"/>
      <c r="E5034" s="12" t="s">
        <v>1619</v>
      </c>
      <c r="F5034" s="21"/>
      <c r="G5034" s="21" t="s">
        <v>13967</v>
      </c>
      <c r="H5034" s="21" t="s">
        <v>13961</v>
      </c>
      <c r="I5034" s="21" t="s">
        <v>1588</v>
      </c>
      <c r="J5034" s="148" t="s">
        <v>13968</v>
      </c>
      <c r="K5034" s="20" t="s">
        <v>3840</v>
      </c>
      <c r="L5034" s="21"/>
    </row>
    <row r="5035">
      <c r="C5035" s="12" t="s">
        <v>475</v>
      </c>
      <c r="D5035" s="12"/>
      <c r="E5035" s="12" t="s">
        <v>1619</v>
      </c>
      <c r="F5035" s="21"/>
      <c r="G5035" s="21" t="s">
        <v>13969</v>
      </c>
      <c r="H5035" s="21" t="s">
        <v>13961</v>
      </c>
      <c r="I5035" s="21" t="s">
        <v>1588</v>
      </c>
      <c r="J5035" s="148" t="s">
        <v>13970</v>
      </c>
      <c r="K5035" s="20" t="s">
        <v>3659</v>
      </c>
      <c r="L5035" s="21"/>
    </row>
    <row r="5036">
      <c r="C5036" s="12" t="s">
        <v>475</v>
      </c>
      <c r="D5036" s="12"/>
      <c r="E5036" s="12" t="s">
        <v>1619</v>
      </c>
      <c r="F5036" s="21"/>
      <c r="G5036" s="21" t="s">
        <v>13971</v>
      </c>
      <c r="H5036" s="21" t="s">
        <v>13961</v>
      </c>
      <c r="I5036" s="21" t="s">
        <v>1588</v>
      </c>
      <c r="J5036" s="148" t="s">
        <v>13972</v>
      </c>
      <c r="K5036" s="20" t="s">
        <v>3280</v>
      </c>
      <c r="L5036" s="21"/>
    </row>
    <row r="5037">
      <c r="C5037" s="12" t="s">
        <v>475</v>
      </c>
      <c r="D5037" s="12"/>
      <c r="E5037" s="12" t="s">
        <v>1619</v>
      </c>
      <c r="F5037" s="21"/>
      <c r="G5037" s="21" t="s">
        <v>13973</v>
      </c>
      <c r="H5037" s="21" t="s">
        <v>13961</v>
      </c>
      <c r="I5037" s="21" t="s">
        <v>1588</v>
      </c>
      <c r="J5037" s="148" t="s">
        <v>13974</v>
      </c>
      <c r="K5037" s="20" t="s">
        <v>3616</v>
      </c>
      <c r="L5037" s="21"/>
    </row>
    <row r="5038">
      <c r="C5038" s="12" t="s">
        <v>475</v>
      </c>
      <c r="D5038" s="12"/>
      <c r="E5038" s="12" t="s">
        <v>1619</v>
      </c>
      <c r="F5038" s="21"/>
      <c r="G5038" s="21" t="s">
        <v>13975</v>
      </c>
      <c r="H5038" s="21" t="s">
        <v>13961</v>
      </c>
      <c r="I5038" s="21" t="s">
        <v>1588</v>
      </c>
      <c r="J5038" s="148" t="s">
        <v>13976</v>
      </c>
      <c r="K5038" s="20" t="s">
        <v>1954</v>
      </c>
      <c r="L5038" s="21"/>
    </row>
    <row r="5039">
      <c r="C5039" s="12" t="s">
        <v>475</v>
      </c>
      <c r="D5039" s="12"/>
      <c r="E5039" s="12" t="s">
        <v>1619</v>
      </c>
      <c r="F5039" s="21"/>
      <c r="G5039" s="21" t="s">
        <v>13977</v>
      </c>
      <c r="H5039" s="21" t="s">
        <v>13961</v>
      </c>
      <c r="I5039" s="21" t="s">
        <v>1588</v>
      </c>
      <c r="J5039" s="148" t="s">
        <v>13978</v>
      </c>
      <c r="K5039" s="20" t="s">
        <v>1979</v>
      </c>
      <c r="L5039" s="21"/>
    </row>
    <row r="5040">
      <c r="C5040" s="12" t="s">
        <v>475</v>
      </c>
      <c r="D5040" s="12"/>
      <c r="E5040" s="12" t="s">
        <v>1619</v>
      </c>
      <c r="F5040" s="21"/>
      <c r="G5040" s="21" t="s">
        <v>13979</v>
      </c>
      <c r="H5040" s="21" t="s">
        <v>13961</v>
      </c>
      <c r="I5040" s="21" t="s">
        <v>1588</v>
      </c>
      <c r="J5040" s="148" t="s">
        <v>13980</v>
      </c>
      <c r="K5040" s="20" t="s">
        <v>1983</v>
      </c>
      <c r="L5040" s="21"/>
    </row>
    <row r="5041">
      <c r="C5041" s="12" t="s">
        <v>475</v>
      </c>
      <c r="D5041" s="12"/>
      <c r="E5041" s="12" t="s">
        <v>1619</v>
      </c>
      <c r="F5041" s="21"/>
      <c r="G5041" s="21" t="s">
        <v>13981</v>
      </c>
      <c r="H5041" s="21" t="s">
        <v>13961</v>
      </c>
      <c r="I5041" s="21" t="s">
        <v>1588</v>
      </c>
      <c r="J5041" s="148" t="s">
        <v>13982</v>
      </c>
      <c r="K5041" s="20" t="s">
        <v>3372</v>
      </c>
      <c r="L5041" s="21"/>
    </row>
    <row r="5042">
      <c r="C5042" s="12" t="s">
        <v>475</v>
      </c>
      <c r="D5042" s="12"/>
      <c r="E5042" s="12" t="s">
        <v>1619</v>
      </c>
      <c r="F5042" s="21"/>
      <c r="G5042" s="21" t="s">
        <v>13983</v>
      </c>
      <c r="H5042" s="21" t="s">
        <v>13961</v>
      </c>
      <c r="I5042" s="21" t="s">
        <v>1588</v>
      </c>
      <c r="J5042" s="148" t="s">
        <v>13984</v>
      </c>
      <c r="K5042" s="20" t="s">
        <v>3654</v>
      </c>
      <c r="L5042" s="21"/>
    </row>
    <row r="5043">
      <c r="C5043" s="12" t="s">
        <v>475</v>
      </c>
      <c r="D5043" s="12"/>
      <c r="E5043" s="12" t="s">
        <v>1619</v>
      </c>
      <c r="F5043" s="21"/>
      <c r="G5043" s="21" t="s">
        <v>13985</v>
      </c>
      <c r="H5043" s="21" t="s">
        <v>13961</v>
      </c>
      <c r="I5043" s="21" t="s">
        <v>1588</v>
      </c>
      <c r="J5043" s="148" t="s">
        <v>13986</v>
      </c>
      <c r="K5043" s="20" t="s">
        <v>3376</v>
      </c>
      <c r="L5043" s="21"/>
    </row>
    <row r="5044">
      <c r="C5044" s="12" t="s">
        <v>475</v>
      </c>
      <c r="D5044" s="12"/>
      <c r="E5044" s="12" t="s">
        <v>1656</v>
      </c>
      <c r="F5044" s="21"/>
      <c r="G5044" s="21" t="s">
        <v>13987</v>
      </c>
      <c r="H5044" s="21" t="s">
        <v>13988</v>
      </c>
      <c r="I5044" s="21" t="s">
        <v>1637</v>
      </c>
      <c r="J5044" s="148" t="s">
        <v>13989</v>
      </c>
      <c r="K5044" s="20" t="s">
        <v>2777</v>
      </c>
      <c r="L5044" s="21"/>
    </row>
    <row r="5045">
      <c r="C5045" s="12" t="s">
        <v>475</v>
      </c>
      <c r="D5045" s="12"/>
      <c r="E5045" s="12" t="s">
        <v>1656</v>
      </c>
      <c r="F5045" s="21"/>
      <c r="G5045" s="21" t="s">
        <v>13987</v>
      </c>
      <c r="H5045" s="21" t="s">
        <v>13988</v>
      </c>
      <c r="I5045" s="21" t="s">
        <v>1637</v>
      </c>
      <c r="J5045" s="148" t="s">
        <v>13990</v>
      </c>
      <c r="K5045" s="20" t="s">
        <v>1833</v>
      </c>
      <c r="L5045" s="21"/>
    </row>
    <row r="5046">
      <c r="C5046" s="12" t="s">
        <v>475</v>
      </c>
      <c r="D5046" s="12"/>
      <c r="E5046" s="12" t="s">
        <v>1619</v>
      </c>
      <c r="F5046" s="21"/>
      <c r="G5046" s="21" t="s">
        <v>13991</v>
      </c>
      <c r="H5046" s="21" t="s">
        <v>13988</v>
      </c>
      <c r="I5046" s="21" t="s">
        <v>1588</v>
      </c>
      <c r="J5046" s="148" t="s">
        <v>13992</v>
      </c>
      <c r="K5046" s="20" t="s">
        <v>3736</v>
      </c>
      <c r="L5046" s="21"/>
    </row>
    <row r="5047">
      <c r="C5047" s="12" t="s">
        <v>475</v>
      </c>
      <c r="D5047" s="12"/>
      <c r="E5047" s="12" t="s">
        <v>1619</v>
      </c>
      <c r="F5047" s="21"/>
      <c r="G5047" s="21" t="s">
        <v>13993</v>
      </c>
      <c r="H5047" s="21" t="s">
        <v>13988</v>
      </c>
      <c r="I5047" s="21" t="s">
        <v>1588</v>
      </c>
      <c r="J5047" s="148" t="s">
        <v>13994</v>
      </c>
      <c r="K5047" s="20" t="s">
        <v>3756</v>
      </c>
      <c r="L5047" s="21"/>
    </row>
    <row r="5048">
      <c r="C5048" s="12" t="s">
        <v>475</v>
      </c>
      <c r="D5048" s="12"/>
      <c r="E5048" s="12" t="s">
        <v>1619</v>
      </c>
      <c r="F5048" s="21"/>
      <c r="G5048" s="21" t="s">
        <v>13995</v>
      </c>
      <c r="H5048" s="21" t="s">
        <v>13996</v>
      </c>
      <c r="I5048" s="21" t="s">
        <v>1588</v>
      </c>
      <c r="J5048" s="148" t="s">
        <v>13997</v>
      </c>
      <c r="K5048" s="20" t="s">
        <v>4477</v>
      </c>
      <c r="L5048" s="21"/>
    </row>
    <row r="5049">
      <c r="C5049" s="12" t="s">
        <v>475</v>
      </c>
      <c r="D5049" s="12"/>
      <c r="E5049" s="12" t="s">
        <v>1619</v>
      </c>
      <c r="F5049" s="21"/>
      <c r="G5049" s="21" t="s">
        <v>13998</v>
      </c>
      <c r="H5049" s="21" t="s">
        <v>13999</v>
      </c>
      <c r="I5049" s="21" t="s">
        <v>1588</v>
      </c>
      <c r="J5049" s="148" t="s">
        <v>14000</v>
      </c>
      <c r="K5049" s="20" t="s">
        <v>4477</v>
      </c>
      <c r="L5049" s="21"/>
    </row>
    <row r="5050">
      <c r="C5050" s="12" t="s">
        <v>475</v>
      </c>
      <c r="D5050" s="12"/>
      <c r="E5050" s="12" t="s">
        <v>1619</v>
      </c>
      <c r="F5050" s="21"/>
      <c r="G5050" s="21" t="s">
        <v>14001</v>
      </c>
      <c r="H5050" s="21" t="s">
        <v>14002</v>
      </c>
      <c r="I5050" s="21" t="s">
        <v>1588</v>
      </c>
      <c r="J5050" s="148" t="s">
        <v>14003</v>
      </c>
      <c r="K5050" s="20" t="s">
        <v>4477</v>
      </c>
      <c r="L5050" s="21"/>
    </row>
    <row r="5051">
      <c r="C5051" s="12" t="s">
        <v>475</v>
      </c>
      <c r="D5051" s="12"/>
      <c r="E5051" s="12" t="s">
        <v>1678</v>
      </c>
      <c r="F5051" s="21"/>
      <c r="G5051" s="21" t="s">
        <v>14004</v>
      </c>
      <c r="H5051" s="21" t="s">
        <v>14005</v>
      </c>
      <c r="I5051" s="21" t="s">
        <v>1681</v>
      </c>
      <c r="J5051" s="148" t="s">
        <v>14006</v>
      </c>
      <c r="K5051" s="20" t="s">
        <v>12463</v>
      </c>
      <c r="L5051" s="21"/>
    </row>
    <row r="5052">
      <c r="A5052" s="108">
        <v>3222.0</v>
      </c>
      <c r="B5052" s="108" t="s">
        <v>1584</v>
      </c>
      <c r="C5052" s="108" t="s">
        <v>475</v>
      </c>
      <c r="D5052" s="141"/>
      <c r="E5052" s="141" t="s">
        <v>2783</v>
      </c>
      <c r="F5052" s="142"/>
      <c r="G5052" s="142" t="s">
        <v>14007</v>
      </c>
      <c r="H5052" s="142" t="s">
        <v>14008</v>
      </c>
      <c r="I5052" s="142" t="s">
        <v>2784</v>
      </c>
      <c r="J5052" s="143" t="s">
        <v>14009</v>
      </c>
      <c r="K5052" s="141" t="s">
        <v>2786</v>
      </c>
      <c r="L5052" s="138"/>
      <c r="M5052" s="111"/>
      <c r="N5052" s="18"/>
      <c r="O5052" s="18"/>
      <c r="P5052" s="18"/>
      <c r="Q5052" s="18"/>
      <c r="R5052" s="18"/>
      <c r="S5052" s="18"/>
      <c r="T5052" s="15"/>
      <c r="U5052" s="18"/>
      <c r="V5052" s="18"/>
      <c r="W5052" s="18"/>
      <c r="X5052" s="18"/>
      <c r="Y5052" s="18"/>
      <c r="Z5052" s="18"/>
      <c r="AA5052" s="18"/>
      <c r="AB5052" s="18"/>
      <c r="AC5052" s="18"/>
      <c r="AD5052" s="18"/>
    </row>
    <row r="5053">
      <c r="C5053" s="12" t="s">
        <v>475</v>
      </c>
      <c r="D5053" s="12"/>
      <c r="E5053" s="12" t="s">
        <v>1678</v>
      </c>
      <c r="F5053" s="21"/>
      <c r="G5053" s="21" t="s">
        <v>14010</v>
      </c>
      <c r="H5053" s="21" t="s">
        <v>14011</v>
      </c>
      <c r="I5053" s="21" t="s">
        <v>1681</v>
      </c>
      <c r="J5053" s="148" t="s">
        <v>14012</v>
      </c>
      <c r="K5053" s="20" t="s">
        <v>9545</v>
      </c>
      <c r="L5053" s="21"/>
    </row>
    <row r="5054">
      <c r="C5054" s="12" t="s">
        <v>475</v>
      </c>
      <c r="D5054" s="12"/>
      <c r="E5054" s="12" t="s">
        <v>1678</v>
      </c>
      <c r="F5054" s="21"/>
      <c r="G5054" s="21" t="s">
        <v>14013</v>
      </c>
      <c r="H5054" s="21" t="s">
        <v>14014</v>
      </c>
      <c r="I5054" s="21" t="s">
        <v>1681</v>
      </c>
      <c r="J5054" s="148" t="s">
        <v>14015</v>
      </c>
      <c r="K5054" s="20" t="s">
        <v>13543</v>
      </c>
      <c r="L5054" s="21"/>
    </row>
    <row r="5055">
      <c r="C5055" s="12" t="s">
        <v>475</v>
      </c>
      <c r="D5055" s="12"/>
      <c r="E5055" s="12" t="s">
        <v>1678</v>
      </c>
      <c r="F5055" s="21"/>
      <c r="G5055" s="21" t="s">
        <v>14013</v>
      </c>
      <c r="H5055" s="21" t="s">
        <v>14016</v>
      </c>
      <c r="I5055" s="21" t="s">
        <v>1681</v>
      </c>
      <c r="J5055" s="148" t="s">
        <v>14017</v>
      </c>
      <c r="K5055" s="20" t="s">
        <v>13546</v>
      </c>
      <c r="L5055" s="21"/>
    </row>
    <row r="5056">
      <c r="C5056" s="12" t="s">
        <v>475</v>
      </c>
      <c r="D5056" s="12"/>
      <c r="E5056" s="12" t="s">
        <v>1678</v>
      </c>
      <c r="F5056" s="21"/>
      <c r="G5056" s="21" t="s">
        <v>14013</v>
      </c>
      <c r="H5056" s="21" t="s">
        <v>14018</v>
      </c>
      <c r="I5056" s="21" t="s">
        <v>1681</v>
      </c>
      <c r="J5056" s="148" t="s">
        <v>14019</v>
      </c>
      <c r="K5056" s="20" t="s">
        <v>13549</v>
      </c>
      <c r="L5056" s="21"/>
    </row>
    <row r="5057">
      <c r="C5057" s="12" t="s">
        <v>475</v>
      </c>
      <c r="D5057" s="12"/>
      <c r="E5057" s="12" t="s">
        <v>1678</v>
      </c>
      <c r="F5057" s="21"/>
      <c r="G5057" s="21" t="s">
        <v>14013</v>
      </c>
      <c r="H5057" s="21" t="s">
        <v>14020</v>
      </c>
      <c r="I5057" s="21" t="s">
        <v>1681</v>
      </c>
      <c r="J5057" s="148" t="s">
        <v>14021</v>
      </c>
      <c r="K5057" s="20" t="s">
        <v>13552</v>
      </c>
      <c r="L5057" s="21"/>
    </row>
    <row r="5058">
      <c r="C5058" s="12" t="s">
        <v>475</v>
      </c>
      <c r="D5058" s="12"/>
      <c r="E5058" s="12" t="s">
        <v>1619</v>
      </c>
      <c r="F5058" s="21"/>
      <c r="G5058" s="21" t="s">
        <v>475</v>
      </c>
      <c r="H5058" s="21" t="s">
        <v>14022</v>
      </c>
      <c r="I5058" s="21" t="s">
        <v>1588</v>
      </c>
      <c r="J5058" s="148" t="s">
        <v>14023</v>
      </c>
      <c r="K5058" s="20" t="s">
        <v>1693</v>
      </c>
      <c r="L5058" s="21"/>
    </row>
    <row r="5059">
      <c r="C5059" s="12" t="s">
        <v>475</v>
      </c>
      <c r="D5059" s="12"/>
      <c r="E5059" s="12" t="s">
        <v>1619</v>
      </c>
      <c r="F5059" s="21"/>
      <c r="G5059" s="21" t="s">
        <v>14024</v>
      </c>
      <c r="H5059" s="21" t="s">
        <v>14022</v>
      </c>
      <c r="I5059" s="21" t="s">
        <v>1588</v>
      </c>
      <c r="J5059" s="148" t="s">
        <v>14025</v>
      </c>
      <c r="K5059" s="20" t="s">
        <v>4019</v>
      </c>
      <c r="L5059" s="21"/>
    </row>
    <row r="5060">
      <c r="C5060" s="12" t="s">
        <v>475</v>
      </c>
      <c r="D5060" s="12"/>
      <c r="E5060" s="12" t="s">
        <v>1619</v>
      </c>
      <c r="F5060" s="21"/>
      <c r="G5060" s="21" t="s">
        <v>13876</v>
      </c>
      <c r="H5060" s="21" t="s">
        <v>14026</v>
      </c>
      <c r="I5060" s="21" t="s">
        <v>1588</v>
      </c>
      <c r="J5060" s="148" t="s">
        <v>14027</v>
      </c>
      <c r="K5060" s="20" t="s">
        <v>1703</v>
      </c>
      <c r="L5060" s="21"/>
    </row>
    <row r="5061">
      <c r="C5061" s="12" t="s">
        <v>475</v>
      </c>
      <c r="D5061" s="12"/>
      <c r="E5061" s="12" t="s">
        <v>1729</v>
      </c>
      <c r="F5061" s="21"/>
      <c r="G5061" s="21" t="s">
        <v>14028</v>
      </c>
      <c r="H5061" s="21" t="s">
        <v>14029</v>
      </c>
      <c r="I5061" s="21" t="s">
        <v>1607</v>
      </c>
      <c r="J5061" s="148" t="s">
        <v>14030</v>
      </c>
      <c r="K5061" s="20" t="s">
        <v>10941</v>
      </c>
      <c r="L5061" s="21"/>
    </row>
    <row r="5062">
      <c r="C5062" s="12" t="s">
        <v>475</v>
      </c>
      <c r="D5062" s="12"/>
      <c r="E5062" s="12" t="s">
        <v>1729</v>
      </c>
      <c r="F5062" s="21"/>
      <c r="G5062" s="21" t="s">
        <v>14031</v>
      </c>
      <c r="H5062" s="21" t="s">
        <v>14029</v>
      </c>
      <c r="I5062" s="21" t="s">
        <v>1607</v>
      </c>
      <c r="J5062" s="148" t="s">
        <v>14032</v>
      </c>
      <c r="K5062" s="20" t="s">
        <v>10946</v>
      </c>
      <c r="L5062" s="21"/>
    </row>
    <row r="5063">
      <c r="C5063" s="12" t="s">
        <v>475</v>
      </c>
      <c r="D5063" s="12"/>
      <c r="E5063" s="12" t="s">
        <v>1619</v>
      </c>
      <c r="F5063" s="21"/>
      <c r="G5063" s="21" t="s">
        <v>14033</v>
      </c>
      <c r="H5063" s="21" t="s">
        <v>14029</v>
      </c>
      <c r="I5063" s="21" t="s">
        <v>1588</v>
      </c>
      <c r="J5063" s="148" t="s">
        <v>14034</v>
      </c>
      <c r="K5063" s="20" t="s">
        <v>2027</v>
      </c>
      <c r="L5063" s="21"/>
    </row>
    <row r="5064">
      <c r="C5064" s="12" t="s">
        <v>475</v>
      </c>
      <c r="D5064" s="12"/>
      <c r="E5064" s="12" t="s">
        <v>1619</v>
      </c>
      <c r="F5064" s="21"/>
      <c r="G5064" s="21" t="s">
        <v>14035</v>
      </c>
      <c r="H5064" s="21" t="s">
        <v>14036</v>
      </c>
      <c r="I5064" s="21" t="s">
        <v>1588</v>
      </c>
      <c r="J5064" s="148" t="s">
        <v>14037</v>
      </c>
      <c r="K5064" s="20" t="s">
        <v>4019</v>
      </c>
      <c r="L5064" s="21"/>
    </row>
    <row r="5065">
      <c r="C5065" s="12" t="s">
        <v>475</v>
      </c>
      <c r="D5065" s="12"/>
      <c r="E5065" s="12" t="s">
        <v>1678</v>
      </c>
      <c r="F5065" s="21"/>
      <c r="G5065" s="21" t="s">
        <v>14038</v>
      </c>
      <c r="H5065" s="21" t="s">
        <v>14039</v>
      </c>
      <c r="I5065" s="21" t="s">
        <v>1681</v>
      </c>
      <c r="J5065" s="148" t="s">
        <v>14040</v>
      </c>
      <c r="K5065" s="20" t="s">
        <v>9545</v>
      </c>
      <c r="L5065" s="21"/>
    </row>
    <row r="5066">
      <c r="C5066" s="12" t="s">
        <v>475</v>
      </c>
      <c r="D5066" s="12"/>
      <c r="E5066" s="12" t="s">
        <v>1619</v>
      </c>
      <c r="F5066" s="21"/>
      <c r="G5066" s="21" t="s">
        <v>13995</v>
      </c>
      <c r="H5066" s="21" t="s">
        <v>14041</v>
      </c>
      <c r="I5066" s="21" t="s">
        <v>1588</v>
      </c>
      <c r="J5066" s="148" t="s">
        <v>14042</v>
      </c>
      <c r="K5066" s="20" t="s">
        <v>4490</v>
      </c>
      <c r="L5066" s="21"/>
    </row>
    <row r="5067">
      <c r="C5067" s="12" t="s">
        <v>475</v>
      </c>
      <c r="D5067" s="12"/>
      <c r="E5067" s="12" t="s">
        <v>1619</v>
      </c>
      <c r="F5067" s="21"/>
      <c r="G5067" s="21" t="s">
        <v>13995</v>
      </c>
      <c r="H5067" s="21" t="s">
        <v>14041</v>
      </c>
      <c r="I5067" s="21" t="s">
        <v>1588</v>
      </c>
      <c r="J5067" s="148" t="s">
        <v>14043</v>
      </c>
      <c r="K5067" s="20" t="s">
        <v>4493</v>
      </c>
      <c r="L5067" s="21"/>
    </row>
    <row r="5068">
      <c r="C5068" s="12" t="s">
        <v>475</v>
      </c>
      <c r="D5068" s="12"/>
      <c r="E5068" s="12" t="s">
        <v>1619</v>
      </c>
      <c r="F5068" s="21"/>
      <c r="G5068" s="21" t="s">
        <v>13995</v>
      </c>
      <c r="H5068" s="21" t="s">
        <v>14041</v>
      </c>
      <c r="I5068" s="21" t="s">
        <v>1588</v>
      </c>
      <c r="J5068" s="148" t="s">
        <v>14044</v>
      </c>
      <c r="K5068" s="20" t="s">
        <v>4496</v>
      </c>
      <c r="L5068" s="21"/>
    </row>
    <row r="5069">
      <c r="C5069" s="12" t="s">
        <v>475</v>
      </c>
      <c r="D5069" s="12"/>
      <c r="E5069" s="12" t="s">
        <v>1619</v>
      </c>
      <c r="F5069" s="21"/>
      <c r="G5069" s="21" t="s">
        <v>14045</v>
      </c>
      <c r="H5069" s="21" t="s">
        <v>14046</v>
      </c>
      <c r="I5069" s="21" t="s">
        <v>1588</v>
      </c>
      <c r="J5069" s="148" t="s">
        <v>14047</v>
      </c>
      <c r="K5069" s="20" t="s">
        <v>4493</v>
      </c>
      <c r="L5069" s="21"/>
    </row>
    <row r="5070">
      <c r="C5070" s="12" t="s">
        <v>475</v>
      </c>
      <c r="D5070" s="12"/>
      <c r="E5070" s="12" t="s">
        <v>1619</v>
      </c>
      <c r="F5070" s="21"/>
      <c r="G5070" s="21" t="s">
        <v>14048</v>
      </c>
      <c r="H5070" s="21" t="s">
        <v>14049</v>
      </c>
      <c r="I5070" s="21" t="s">
        <v>1588</v>
      </c>
      <c r="J5070" s="148" t="s">
        <v>14050</v>
      </c>
      <c r="K5070" s="20" t="s">
        <v>4493</v>
      </c>
      <c r="L5070" s="21"/>
    </row>
    <row r="5071">
      <c r="C5071" s="12" t="s">
        <v>475</v>
      </c>
      <c r="D5071" s="12"/>
      <c r="E5071" s="12" t="s">
        <v>1619</v>
      </c>
      <c r="F5071" s="21"/>
      <c r="G5071" s="21" t="s">
        <v>14051</v>
      </c>
      <c r="H5071" s="21" t="s">
        <v>14052</v>
      </c>
      <c r="I5071" s="21" t="s">
        <v>1588</v>
      </c>
      <c r="J5071" s="148" t="s">
        <v>14053</v>
      </c>
      <c r="K5071" s="20" t="s">
        <v>4493</v>
      </c>
      <c r="L5071" s="21"/>
    </row>
    <row r="5072">
      <c r="C5072" s="12" t="s">
        <v>475</v>
      </c>
      <c r="D5072" s="12"/>
      <c r="E5072" s="12" t="s">
        <v>1619</v>
      </c>
      <c r="F5072" s="21"/>
      <c r="G5072" s="21" t="s">
        <v>14054</v>
      </c>
      <c r="H5072" s="21" t="s">
        <v>14055</v>
      </c>
      <c r="I5072" s="21" t="s">
        <v>1588</v>
      </c>
      <c r="J5072" s="148" t="s">
        <v>14056</v>
      </c>
      <c r="K5072" s="20" t="s">
        <v>4493</v>
      </c>
      <c r="L5072" s="21"/>
    </row>
    <row r="5073">
      <c r="C5073" s="12" t="s">
        <v>475</v>
      </c>
      <c r="D5073" s="12"/>
      <c r="E5073" s="12" t="s">
        <v>1619</v>
      </c>
      <c r="F5073" s="21"/>
      <c r="G5073" s="21" t="s">
        <v>14057</v>
      </c>
      <c r="H5073" s="21" t="s">
        <v>14058</v>
      </c>
      <c r="I5073" s="21" t="s">
        <v>1588</v>
      </c>
      <c r="J5073" s="148" t="s">
        <v>14059</v>
      </c>
      <c r="K5073" s="20" t="s">
        <v>4493</v>
      </c>
      <c r="L5073" s="21"/>
    </row>
    <row r="5074">
      <c r="C5074" s="12" t="s">
        <v>475</v>
      </c>
      <c r="D5074" s="12"/>
      <c r="E5074" s="12" t="s">
        <v>1619</v>
      </c>
      <c r="F5074" s="21"/>
      <c r="G5074" s="21" t="s">
        <v>14060</v>
      </c>
      <c r="H5074" s="21" t="s">
        <v>14061</v>
      </c>
      <c r="I5074" s="21" t="s">
        <v>1588</v>
      </c>
      <c r="J5074" s="148" t="s">
        <v>14062</v>
      </c>
      <c r="K5074" s="20" t="s">
        <v>4493</v>
      </c>
      <c r="L5074" s="21"/>
    </row>
    <row r="5075">
      <c r="C5075" s="12" t="s">
        <v>475</v>
      </c>
      <c r="D5075" s="12"/>
      <c r="E5075" s="12" t="s">
        <v>1619</v>
      </c>
      <c r="F5075" s="21"/>
      <c r="G5075" s="21" t="s">
        <v>14063</v>
      </c>
      <c r="H5075" s="21" t="s">
        <v>14064</v>
      </c>
      <c r="I5075" s="21" t="s">
        <v>1588</v>
      </c>
      <c r="J5075" s="148" t="s">
        <v>14065</v>
      </c>
      <c r="K5075" s="20" t="s">
        <v>4493</v>
      </c>
      <c r="L5075" s="21"/>
    </row>
    <row r="5076">
      <c r="C5076" s="12" t="s">
        <v>475</v>
      </c>
      <c r="D5076" s="12"/>
      <c r="E5076" s="12" t="s">
        <v>1619</v>
      </c>
      <c r="F5076" s="21"/>
      <c r="G5076" s="21" t="s">
        <v>14066</v>
      </c>
      <c r="H5076" s="21" t="s">
        <v>14067</v>
      </c>
      <c r="I5076" s="21" t="s">
        <v>1588</v>
      </c>
      <c r="J5076" s="148" t="s">
        <v>14068</v>
      </c>
      <c r="K5076" s="20" t="s">
        <v>4493</v>
      </c>
      <c r="L5076" s="21"/>
    </row>
    <row r="5077">
      <c r="C5077" s="12" t="s">
        <v>475</v>
      </c>
      <c r="D5077" s="12"/>
      <c r="E5077" s="12" t="s">
        <v>1619</v>
      </c>
      <c r="F5077" s="21"/>
      <c r="G5077" s="21" t="s">
        <v>14069</v>
      </c>
      <c r="H5077" s="21" t="s">
        <v>14070</v>
      </c>
      <c r="I5077" s="21" t="s">
        <v>1588</v>
      </c>
      <c r="J5077" s="148" t="s">
        <v>14071</v>
      </c>
      <c r="K5077" s="20" t="s">
        <v>4493</v>
      </c>
      <c r="L5077" s="21"/>
    </row>
    <row r="5078">
      <c r="C5078" s="12" t="s">
        <v>475</v>
      </c>
      <c r="D5078" s="12"/>
      <c r="E5078" s="12" t="s">
        <v>1619</v>
      </c>
      <c r="F5078" s="21"/>
      <c r="G5078" s="21" t="s">
        <v>14072</v>
      </c>
      <c r="H5078" s="21" t="s">
        <v>14073</v>
      </c>
      <c r="I5078" s="21" t="s">
        <v>1588</v>
      </c>
      <c r="J5078" s="148" t="s">
        <v>14074</v>
      </c>
      <c r="K5078" s="20" t="s">
        <v>4493</v>
      </c>
      <c r="L5078" s="21"/>
    </row>
    <row r="5079">
      <c r="C5079" s="12" t="s">
        <v>475</v>
      </c>
      <c r="D5079" s="12"/>
      <c r="E5079" s="12" t="s">
        <v>1619</v>
      </c>
      <c r="F5079" s="21"/>
      <c r="G5079" s="21" t="s">
        <v>13998</v>
      </c>
      <c r="H5079" s="21" t="s">
        <v>14075</v>
      </c>
      <c r="I5079" s="21" t="s">
        <v>1588</v>
      </c>
      <c r="J5079" s="148" t="s">
        <v>14076</v>
      </c>
      <c r="K5079" s="20" t="s">
        <v>4490</v>
      </c>
      <c r="L5079" s="21"/>
    </row>
    <row r="5080">
      <c r="C5080" s="12" t="s">
        <v>475</v>
      </c>
      <c r="D5080" s="12"/>
      <c r="E5080" s="12" t="s">
        <v>1619</v>
      </c>
      <c r="F5080" s="21"/>
      <c r="G5080" s="21" t="s">
        <v>13998</v>
      </c>
      <c r="H5080" s="21" t="s">
        <v>14075</v>
      </c>
      <c r="I5080" s="21" t="s">
        <v>1588</v>
      </c>
      <c r="J5080" s="148" t="s">
        <v>14077</v>
      </c>
      <c r="K5080" s="20" t="s">
        <v>4496</v>
      </c>
      <c r="L5080" s="21"/>
    </row>
    <row r="5081">
      <c r="C5081" s="12" t="s">
        <v>475</v>
      </c>
      <c r="D5081" s="12"/>
      <c r="E5081" s="12" t="s">
        <v>1619</v>
      </c>
      <c r="F5081" s="21"/>
      <c r="G5081" s="21" t="s">
        <v>14078</v>
      </c>
      <c r="H5081" s="21" t="s">
        <v>14079</v>
      </c>
      <c r="I5081" s="21" t="s">
        <v>1588</v>
      </c>
      <c r="J5081" s="148" t="s">
        <v>14080</v>
      </c>
      <c r="K5081" s="20" t="s">
        <v>4493</v>
      </c>
      <c r="L5081" s="21"/>
    </row>
    <row r="5082">
      <c r="C5082" s="12" t="s">
        <v>475</v>
      </c>
      <c r="D5082" s="12"/>
      <c r="E5082" s="12" t="s">
        <v>1619</v>
      </c>
      <c r="F5082" s="21"/>
      <c r="G5082" s="21" t="s">
        <v>14081</v>
      </c>
      <c r="H5082" s="21" t="s">
        <v>14082</v>
      </c>
      <c r="I5082" s="21" t="s">
        <v>1588</v>
      </c>
      <c r="J5082" s="148" t="s">
        <v>14083</v>
      </c>
      <c r="K5082" s="20" t="s">
        <v>4493</v>
      </c>
      <c r="L5082" s="21"/>
    </row>
    <row r="5083">
      <c r="C5083" s="12" t="s">
        <v>475</v>
      </c>
      <c r="D5083" s="12"/>
      <c r="E5083" s="12" t="s">
        <v>1619</v>
      </c>
      <c r="F5083" s="21"/>
      <c r="G5083" s="21" t="s">
        <v>14084</v>
      </c>
      <c r="H5083" s="21" t="s">
        <v>14085</v>
      </c>
      <c r="I5083" s="21" t="s">
        <v>1588</v>
      </c>
      <c r="J5083" s="148" t="s">
        <v>14086</v>
      </c>
      <c r="K5083" s="20" t="s">
        <v>4493</v>
      </c>
      <c r="L5083" s="21"/>
    </row>
    <row r="5084">
      <c r="C5084" s="12" t="s">
        <v>475</v>
      </c>
      <c r="D5084" s="12"/>
      <c r="E5084" s="12" t="s">
        <v>1619</v>
      </c>
      <c r="F5084" s="21"/>
      <c r="G5084" s="21" t="s">
        <v>14087</v>
      </c>
      <c r="H5084" s="21" t="s">
        <v>14088</v>
      </c>
      <c r="I5084" s="21" t="s">
        <v>1588</v>
      </c>
      <c r="J5084" s="148" t="s">
        <v>14089</v>
      </c>
      <c r="K5084" s="20" t="s">
        <v>4493</v>
      </c>
      <c r="L5084" s="21"/>
    </row>
    <row r="5085">
      <c r="C5085" s="12" t="s">
        <v>475</v>
      </c>
      <c r="D5085" s="12"/>
      <c r="E5085" s="12" t="s">
        <v>1619</v>
      </c>
      <c r="F5085" s="21"/>
      <c r="G5085" s="21" t="s">
        <v>14090</v>
      </c>
      <c r="H5085" s="21" t="s">
        <v>14091</v>
      </c>
      <c r="I5085" s="21" t="s">
        <v>1588</v>
      </c>
      <c r="J5085" s="148" t="s">
        <v>14092</v>
      </c>
      <c r="K5085" s="20" t="s">
        <v>4493</v>
      </c>
      <c r="L5085" s="21"/>
    </row>
    <row r="5086">
      <c r="C5086" s="12" t="s">
        <v>475</v>
      </c>
      <c r="D5086" s="12"/>
      <c r="E5086" s="12" t="s">
        <v>1619</v>
      </c>
      <c r="F5086" s="21"/>
      <c r="G5086" s="21" t="s">
        <v>14093</v>
      </c>
      <c r="H5086" s="21" t="s">
        <v>14094</v>
      </c>
      <c r="I5086" s="21" t="s">
        <v>1588</v>
      </c>
      <c r="J5086" s="148" t="s">
        <v>14095</v>
      </c>
      <c r="K5086" s="20" t="s">
        <v>4493</v>
      </c>
      <c r="L5086" s="21"/>
    </row>
    <row r="5087">
      <c r="C5087" s="12" t="s">
        <v>475</v>
      </c>
      <c r="D5087" s="12"/>
      <c r="E5087" s="12" t="s">
        <v>1619</v>
      </c>
      <c r="F5087" s="21"/>
      <c r="G5087" s="21" t="s">
        <v>14096</v>
      </c>
      <c r="H5087" s="21" t="s">
        <v>14097</v>
      </c>
      <c r="I5087" s="21" t="s">
        <v>1588</v>
      </c>
      <c r="J5087" s="148" t="s">
        <v>14098</v>
      </c>
      <c r="K5087" s="20" t="s">
        <v>4493</v>
      </c>
      <c r="L5087" s="21"/>
    </row>
    <row r="5088">
      <c r="C5088" s="12" t="s">
        <v>475</v>
      </c>
      <c r="D5088" s="12"/>
      <c r="E5088" s="12" t="s">
        <v>1619</v>
      </c>
      <c r="F5088" s="21"/>
      <c r="G5088" s="21" t="s">
        <v>14099</v>
      </c>
      <c r="H5088" s="21" t="s">
        <v>14100</v>
      </c>
      <c r="I5088" s="21" t="s">
        <v>1588</v>
      </c>
      <c r="J5088" s="148" t="s">
        <v>14101</v>
      </c>
      <c r="K5088" s="20" t="s">
        <v>4493</v>
      </c>
      <c r="L5088" s="21"/>
    </row>
    <row r="5089">
      <c r="C5089" s="12" t="s">
        <v>475</v>
      </c>
      <c r="D5089" s="12"/>
      <c r="E5089" s="12" t="s">
        <v>1619</v>
      </c>
      <c r="F5089" s="21"/>
      <c r="G5089" s="21" t="s">
        <v>14102</v>
      </c>
      <c r="H5089" s="21" t="s">
        <v>14103</v>
      </c>
      <c r="I5089" s="21" t="s">
        <v>1588</v>
      </c>
      <c r="J5089" s="148" t="s">
        <v>14104</v>
      </c>
      <c r="K5089" s="20" t="s">
        <v>4493</v>
      </c>
      <c r="L5089" s="21"/>
    </row>
    <row r="5090">
      <c r="C5090" s="12" t="s">
        <v>475</v>
      </c>
      <c r="D5090" s="12"/>
      <c r="E5090" s="12" t="s">
        <v>1619</v>
      </c>
      <c r="F5090" s="21"/>
      <c r="G5090" s="21" t="s">
        <v>14105</v>
      </c>
      <c r="H5090" s="21" t="s">
        <v>14106</v>
      </c>
      <c r="I5090" s="21" t="s">
        <v>1588</v>
      </c>
      <c r="J5090" s="148" t="s">
        <v>14107</v>
      </c>
      <c r="K5090" s="20" t="s">
        <v>4493</v>
      </c>
      <c r="L5090" s="21"/>
    </row>
    <row r="5091">
      <c r="C5091" s="12" t="s">
        <v>475</v>
      </c>
      <c r="D5091" s="12"/>
      <c r="E5091" s="12" t="s">
        <v>1619</v>
      </c>
      <c r="F5091" s="21"/>
      <c r="G5091" s="21" t="s">
        <v>14001</v>
      </c>
      <c r="H5091" s="21" t="s">
        <v>14108</v>
      </c>
      <c r="I5091" s="21" t="s">
        <v>1588</v>
      </c>
      <c r="J5091" s="148" t="s">
        <v>14109</v>
      </c>
      <c r="K5091" s="20" t="s">
        <v>4490</v>
      </c>
      <c r="L5091" s="21"/>
    </row>
    <row r="5092">
      <c r="C5092" s="12" t="s">
        <v>475</v>
      </c>
      <c r="D5092" s="12"/>
      <c r="E5092" s="12" t="s">
        <v>1619</v>
      </c>
      <c r="F5092" s="21"/>
      <c r="G5092" s="21" t="s">
        <v>14001</v>
      </c>
      <c r="H5092" s="21" t="s">
        <v>14108</v>
      </c>
      <c r="I5092" s="21" t="s">
        <v>1588</v>
      </c>
      <c r="J5092" s="148" t="s">
        <v>14110</v>
      </c>
      <c r="K5092" s="20" t="s">
        <v>4496</v>
      </c>
      <c r="L5092" s="21"/>
    </row>
    <row r="5093">
      <c r="C5093" s="12" t="s">
        <v>475</v>
      </c>
      <c r="D5093" s="12"/>
      <c r="E5093" s="12" t="s">
        <v>1619</v>
      </c>
      <c r="F5093" s="21"/>
      <c r="G5093" s="21" t="s">
        <v>14111</v>
      </c>
      <c r="H5093" s="21" t="s">
        <v>14112</v>
      </c>
      <c r="I5093" s="21" t="s">
        <v>1588</v>
      </c>
      <c r="J5093" s="148" t="s">
        <v>14113</v>
      </c>
      <c r="K5093" s="20" t="s">
        <v>4493</v>
      </c>
      <c r="L5093" s="21"/>
    </row>
    <row r="5094">
      <c r="C5094" s="12" t="s">
        <v>475</v>
      </c>
      <c r="D5094" s="12"/>
      <c r="E5094" s="12" t="s">
        <v>1619</v>
      </c>
      <c r="F5094" s="21"/>
      <c r="G5094" s="21" t="s">
        <v>14114</v>
      </c>
      <c r="H5094" s="21" t="s">
        <v>14115</v>
      </c>
      <c r="I5094" s="21" t="s">
        <v>1588</v>
      </c>
      <c r="J5094" s="148" t="s">
        <v>14116</v>
      </c>
      <c r="K5094" s="20" t="s">
        <v>4493</v>
      </c>
      <c r="L5094" s="21"/>
    </row>
    <row r="5095">
      <c r="C5095" s="12" t="s">
        <v>475</v>
      </c>
      <c r="D5095" s="12"/>
      <c r="E5095" s="12" t="s">
        <v>1619</v>
      </c>
      <c r="F5095" s="21"/>
      <c r="G5095" s="21" t="s">
        <v>14117</v>
      </c>
      <c r="H5095" s="21" t="s">
        <v>14118</v>
      </c>
      <c r="I5095" s="21" t="s">
        <v>1588</v>
      </c>
      <c r="J5095" s="148" t="s">
        <v>14119</v>
      </c>
      <c r="K5095" s="20" t="s">
        <v>4493</v>
      </c>
      <c r="L5095" s="21"/>
    </row>
    <row r="5096">
      <c r="C5096" s="12" t="s">
        <v>475</v>
      </c>
      <c r="D5096" s="12"/>
      <c r="E5096" s="12" t="s">
        <v>1619</v>
      </c>
      <c r="F5096" s="21"/>
      <c r="G5096" s="21" t="s">
        <v>14120</v>
      </c>
      <c r="H5096" s="21" t="s">
        <v>14121</v>
      </c>
      <c r="I5096" s="21" t="s">
        <v>1588</v>
      </c>
      <c r="J5096" s="148" t="s">
        <v>14122</v>
      </c>
      <c r="K5096" s="20" t="s">
        <v>4490</v>
      </c>
      <c r="L5096" s="21"/>
    </row>
    <row r="5097">
      <c r="C5097" s="12" t="s">
        <v>475</v>
      </c>
      <c r="D5097" s="12"/>
      <c r="E5097" s="12" t="s">
        <v>1619</v>
      </c>
      <c r="F5097" s="21"/>
      <c r="G5097" s="21" t="s">
        <v>14120</v>
      </c>
      <c r="H5097" s="21" t="s">
        <v>14121</v>
      </c>
      <c r="I5097" s="21" t="s">
        <v>1588</v>
      </c>
      <c r="J5097" s="148" t="s">
        <v>14123</v>
      </c>
      <c r="K5097" s="20" t="s">
        <v>4493</v>
      </c>
      <c r="L5097" s="21"/>
    </row>
    <row r="5098">
      <c r="C5098" s="12" t="s">
        <v>475</v>
      </c>
      <c r="D5098" s="12"/>
      <c r="E5098" s="12" t="s">
        <v>1619</v>
      </c>
      <c r="F5098" s="21"/>
      <c r="G5098" s="21" t="s">
        <v>14120</v>
      </c>
      <c r="H5098" s="21" t="s">
        <v>14121</v>
      </c>
      <c r="I5098" s="21" t="s">
        <v>1588</v>
      </c>
      <c r="J5098" s="148" t="s">
        <v>14124</v>
      </c>
      <c r="K5098" s="20" t="s">
        <v>4496</v>
      </c>
      <c r="L5098" s="21"/>
    </row>
    <row r="5099">
      <c r="C5099" s="12" t="s">
        <v>475</v>
      </c>
      <c r="D5099" s="12"/>
      <c r="E5099" s="12" t="s">
        <v>1619</v>
      </c>
      <c r="F5099" s="21"/>
      <c r="G5099" s="21" t="s">
        <v>14125</v>
      </c>
      <c r="H5099" s="21" t="s">
        <v>14126</v>
      </c>
      <c r="I5099" s="21" t="s">
        <v>1588</v>
      </c>
      <c r="J5099" s="148" t="s">
        <v>14127</v>
      </c>
      <c r="K5099" s="20" t="s">
        <v>4490</v>
      </c>
      <c r="L5099" s="21"/>
    </row>
    <row r="5100">
      <c r="C5100" s="12" t="s">
        <v>475</v>
      </c>
      <c r="D5100" s="12"/>
      <c r="E5100" s="12" t="s">
        <v>1619</v>
      </c>
      <c r="F5100" s="21"/>
      <c r="G5100" s="21" t="s">
        <v>14125</v>
      </c>
      <c r="H5100" s="21" t="s">
        <v>14126</v>
      </c>
      <c r="I5100" s="21" t="s">
        <v>1588</v>
      </c>
      <c r="J5100" s="148" t="s">
        <v>14128</v>
      </c>
      <c r="K5100" s="20" t="s">
        <v>4493</v>
      </c>
      <c r="L5100" s="21"/>
    </row>
    <row r="5101">
      <c r="C5101" s="12" t="s">
        <v>475</v>
      </c>
      <c r="D5101" s="12"/>
      <c r="E5101" s="12" t="s">
        <v>1619</v>
      </c>
      <c r="F5101" s="21"/>
      <c r="G5101" s="21" t="s">
        <v>14129</v>
      </c>
      <c r="H5101" s="21" t="s">
        <v>14130</v>
      </c>
      <c r="I5101" s="21" t="s">
        <v>1588</v>
      </c>
      <c r="J5101" s="148" t="s">
        <v>14131</v>
      </c>
      <c r="K5101" s="20" t="s">
        <v>4490</v>
      </c>
      <c r="L5101" s="21"/>
    </row>
    <row r="5102">
      <c r="C5102" s="12" t="s">
        <v>475</v>
      </c>
      <c r="D5102" s="12"/>
      <c r="E5102" s="12" t="s">
        <v>1619</v>
      </c>
      <c r="F5102" s="21"/>
      <c r="G5102" s="21" t="s">
        <v>14132</v>
      </c>
      <c r="H5102" s="21" t="s">
        <v>14133</v>
      </c>
      <c r="I5102" s="21" t="s">
        <v>1588</v>
      </c>
      <c r="J5102" s="148" t="s">
        <v>14134</v>
      </c>
      <c r="K5102" s="20" t="s">
        <v>4490</v>
      </c>
      <c r="L5102" s="21"/>
    </row>
    <row r="5103">
      <c r="C5103" s="12" t="s">
        <v>475</v>
      </c>
      <c r="D5103" s="12"/>
      <c r="E5103" s="12" t="s">
        <v>1619</v>
      </c>
      <c r="F5103" s="21"/>
      <c r="G5103" s="21" t="s">
        <v>14135</v>
      </c>
      <c r="H5103" s="21" t="s">
        <v>14136</v>
      </c>
      <c r="I5103" s="21" t="s">
        <v>1588</v>
      </c>
      <c r="J5103" s="148" t="s">
        <v>14137</v>
      </c>
      <c r="K5103" s="20" t="s">
        <v>4490</v>
      </c>
      <c r="L5103" s="21"/>
    </row>
    <row r="5104">
      <c r="C5104" s="12" t="s">
        <v>475</v>
      </c>
      <c r="D5104" s="12"/>
      <c r="E5104" s="12" t="s">
        <v>1619</v>
      </c>
      <c r="F5104" s="21"/>
      <c r="G5104" s="21" t="s">
        <v>14138</v>
      </c>
      <c r="H5104" s="21" t="s">
        <v>14139</v>
      </c>
      <c r="I5104" s="21" t="s">
        <v>1588</v>
      </c>
      <c r="J5104" s="148" t="s">
        <v>14140</v>
      </c>
      <c r="K5104" s="20" t="s">
        <v>4490</v>
      </c>
      <c r="L5104" s="21"/>
    </row>
    <row r="5105">
      <c r="C5105" s="12" t="s">
        <v>475</v>
      </c>
      <c r="D5105" s="12"/>
      <c r="E5105" s="12" t="s">
        <v>1671</v>
      </c>
      <c r="F5105" s="21"/>
      <c r="G5105" s="21" t="s">
        <v>13853</v>
      </c>
      <c r="H5105" s="21" t="s">
        <v>14141</v>
      </c>
      <c r="I5105" s="21" t="s">
        <v>1674</v>
      </c>
      <c r="J5105" s="148" t="s">
        <v>14142</v>
      </c>
      <c r="K5105" s="20" t="s">
        <v>4287</v>
      </c>
      <c r="L5105" s="21"/>
    </row>
    <row r="5106">
      <c r="C5106" s="12" t="s">
        <v>475</v>
      </c>
      <c r="D5106" s="12"/>
      <c r="E5106" s="12" t="s">
        <v>1619</v>
      </c>
      <c r="F5106" s="21"/>
      <c r="G5106" s="21" t="s">
        <v>14143</v>
      </c>
      <c r="H5106" s="21" t="s">
        <v>14144</v>
      </c>
      <c r="I5106" s="21" t="s">
        <v>1588</v>
      </c>
      <c r="J5106" s="148" t="s">
        <v>14145</v>
      </c>
      <c r="K5106" s="20" t="s">
        <v>3629</v>
      </c>
      <c r="L5106" s="21"/>
    </row>
    <row r="5107">
      <c r="C5107" s="12" t="s">
        <v>475</v>
      </c>
      <c r="D5107" s="12"/>
      <c r="E5107" s="12" t="s">
        <v>1619</v>
      </c>
      <c r="F5107" s="21"/>
      <c r="G5107" s="21" t="s">
        <v>14146</v>
      </c>
      <c r="H5107" s="21" t="s">
        <v>14147</v>
      </c>
      <c r="I5107" s="21" t="s">
        <v>1588</v>
      </c>
      <c r="J5107" s="148" t="s">
        <v>14148</v>
      </c>
      <c r="K5107" s="20" t="s">
        <v>1967</v>
      </c>
      <c r="L5107" s="21"/>
    </row>
    <row r="5108">
      <c r="C5108" s="12" t="s">
        <v>475</v>
      </c>
      <c r="D5108" s="12"/>
      <c r="E5108" s="12" t="s">
        <v>1619</v>
      </c>
      <c r="F5108" s="21"/>
      <c r="G5108" s="21" t="s">
        <v>14149</v>
      </c>
      <c r="H5108" s="21" t="s">
        <v>14147</v>
      </c>
      <c r="I5108" s="21" t="s">
        <v>1588</v>
      </c>
      <c r="J5108" s="148" t="s">
        <v>14150</v>
      </c>
      <c r="K5108" s="20" t="s">
        <v>1971</v>
      </c>
      <c r="L5108" s="21"/>
    </row>
    <row r="5109">
      <c r="C5109" s="12" t="s">
        <v>475</v>
      </c>
      <c r="D5109" s="12"/>
      <c r="E5109" s="12" t="s">
        <v>1619</v>
      </c>
      <c r="F5109" s="21"/>
      <c r="G5109" s="21" t="s">
        <v>14151</v>
      </c>
      <c r="H5109" s="21" t="s">
        <v>14147</v>
      </c>
      <c r="I5109" s="21" t="s">
        <v>1588</v>
      </c>
      <c r="J5109" s="148" t="s">
        <v>14152</v>
      </c>
      <c r="K5109" s="20" t="s">
        <v>4042</v>
      </c>
      <c r="L5109" s="21"/>
    </row>
    <row r="5110">
      <c r="C5110" s="12" t="s">
        <v>475</v>
      </c>
      <c r="D5110" s="12"/>
      <c r="E5110" s="12" t="s">
        <v>1619</v>
      </c>
      <c r="F5110" s="21"/>
      <c r="G5110" s="21" t="s">
        <v>14153</v>
      </c>
      <c r="H5110" s="21" t="s">
        <v>14147</v>
      </c>
      <c r="I5110" s="21" t="s">
        <v>1588</v>
      </c>
      <c r="J5110" s="148" t="s">
        <v>14154</v>
      </c>
      <c r="K5110" s="20" t="s">
        <v>4046</v>
      </c>
      <c r="L5110" s="21"/>
    </row>
    <row r="5111">
      <c r="C5111" s="12" t="s">
        <v>475</v>
      </c>
      <c r="D5111" s="12"/>
      <c r="E5111" s="12" t="s">
        <v>1619</v>
      </c>
      <c r="F5111" s="21"/>
      <c r="G5111" s="21" t="s">
        <v>14155</v>
      </c>
      <c r="H5111" s="21" t="s">
        <v>14156</v>
      </c>
      <c r="I5111" s="21" t="s">
        <v>1588</v>
      </c>
      <c r="J5111" s="148" t="s">
        <v>14157</v>
      </c>
      <c r="K5111" s="20" t="s">
        <v>1988</v>
      </c>
      <c r="L5111" s="21"/>
    </row>
    <row r="5112">
      <c r="C5112" s="12" t="s">
        <v>475</v>
      </c>
      <c r="D5112" s="12"/>
      <c r="E5112" s="12" t="s">
        <v>1619</v>
      </c>
      <c r="F5112" s="21"/>
      <c r="G5112" s="21" t="s">
        <v>14158</v>
      </c>
      <c r="H5112" s="21" t="s">
        <v>14156</v>
      </c>
      <c r="I5112" s="21" t="s">
        <v>1588</v>
      </c>
      <c r="J5112" s="148" t="s">
        <v>14159</v>
      </c>
      <c r="K5112" s="20" t="s">
        <v>1992</v>
      </c>
      <c r="L5112" s="21"/>
    </row>
    <row r="5113">
      <c r="C5113" s="12" t="s">
        <v>475</v>
      </c>
      <c r="D5113" s="12"/>
      <c r="E5113" s="12" t="s">
        <v>1656</v>
      </c>
      <c r="F5113" s="21"/>
      <c r="G5113" s="21" t="s">
        <v>14160</v>
      </c>
      <c r="H5113" s="21" t="s">
        <v>14161</v>
      </c>
      <c r="I5113" s="21" t="s">
        <v>1588</v>
      </c>
      <c r="J5113" s="148" t="s">
        <v>14162</v>
      </c>
      <c r="K5113" s="20" t="s">
        <v>2007</v>
      </c>
      <c r="L5113" s="21"/>
    </row>
    <row r="5114">
      <c r="C5114" s="12" t="s">
        <v>475</v>
      </c>
      <c r="D5114" s="12"/>
      <c r="E5114" s="12" t="s">
        <v>1619</v>
      </c>
      <c r="F5114" s="21"/>
      <c r="G5114" s="21" t="s">
        <v>14163</v>
      </c>
      <c r="H5114" s="21" t="s">
        <v>14164</v>
      </c>
      <c r="I5114" s="21" t="s">
        <v>1588</v>
      </c>
      <c r="J5114" s="148" t="s">
        <v>14165</v>
      </c>
      <c r="K5114" s="20" t="s">
        <v>2007</v>
      </c>
      <c r="L5114" s="21"/>
    </row>
    <row r="5115">
      <c r="C5115" s="12" t="s">
        <v>475</v>
      </c>
      <c r="D5115" s="12"/>
      <c r="E5115" s="12" t="s">
        <v>1729</v>
      </c>
      <c r="F5115" s="21"/>
      <c r="G5115" s="21" t="s">
        <v>14166</v>
      </c>
      <c r="H5115" s="21" t="s">
        <v>14167</v>
      </c>
      <c r="I5115" s="21" t="s">
        <v>1607</v>
      </c>
      <c r="J5115" s="148" t="s">
        <v>14168</v>
      </c>
      <c r="K5115" s="20" t="s">
        <v>3345</v>
      </c>
      <c r="L5115" s="21"/>
    </row>
    <row r="5116">
      <c r="C5116" s="12" t="s">
        <v>475</v>
      </c>
      <c r="D5116" s="12"/>
      <c r="E5116" s="12" t="s">
        <v>1619</v>
      </c>
      <c r="F5116" s="21"/>
      <c r="G5116" s="21" t="s">
        <v>14169</v>
      </c>
      <c r="H5116" s="21" t="s">
        <v>14170</v>
      </c>
      <c r="I5116" s="21" t="s">
        <v>1588</v>
      </c>
      <c r="J5116" s="148" t="s">
        <v>14171</v>
      </c>
      <c r="K5116" s="20" t="s">
        <v>1921</v>
      </c>
      <c r="L5116" s="21"/>
    </row>
    <row r="5117">
      <c r="C5117" s="12" t="s">
        <v>475</v>
      </c>
      <c r="D5117" s="12"/>
      <c r="E5117" s="12" t="s">
        <v>1619</v>
      </c>
      <c r="F5117" s="21"/>
      <c r="G5117" s="21" t="s">
        <v>14172</v>
      </c>
      <c r="H5117" s="21" t="s">
        <v>14173</v>
      </c>
      <c r="I5117" s="21" t="s">
        <v>1588</v>
      </c>
      <c r="J5117" s="148" t="s">
        <v>14174</v>
      </c>
      <c r="K5117" s="20" t="s">
        <v>3472</v>
      </c>
      <c r="L5117" s="21"/>
    </row>
    <row r="5118">
      <c r="C5118" s="12" t="s">
        <v>475</v>
      </c>
      <c r="D5118" s="12"/>
      <c r="E5118" s="12" t="s">
        <v>1619</v>
      </c>
      <c r="F5118" s="21"/>
      <c r="G5118" s="21" t="s">
        <v>14175</v>
      </c>
      <c r="H5118" s="21" t="s">
        <v>14176</v>
      </c>
      <c r="I5118" s="21" t="s">
        <v>1588</v>
      </c>
      <c r="J5118" s="148" t="s">
        <v>14177</v>
      </c>
      <c r="K5118" s="20" t="s">
        <v>1916</v>
      </c>
      <c r="L5118" s="21"/>
    </row>
    <row r="5119">
      <c r="C5119" s="12" t="s">
        <v>475</v>
      </c>
      <c r="D5119" s="12"/>
      <c r="E5119" s="12" t="s">
        <v>1619</v>
      </c>
      <c r="F5119" s="21"/>
      <c r="G5119" s="21" t="s">
        <v>14178</v>
      </c>
      <c r="H5119" s="21" t="s">
        <v>14179</v>
      </c>
      <c r="I5119" s="21" t="s">
        <v>1588</v>
      </c>
      <c r="J5119" s="148" t="s">
        <v>14180</v>
      </c>
      <c r="K5119" s="20" t="s">
        <v>3504</v>
      </c>
      <c r="L5119" s="21"/>
    </row>
    <row r="5120">
      <c r="C5120" s="12" t="s">
        <v>475</v>
      </c>
      <c r="D5120" s="12"/>
      <c r="E5120" s="12" t="s">
        <v>1619</v>
      </c>
      <c r="F5120" s="21"/>
      <c r="G5120" s="21" t="s">
        <v>14181</v>
      </c>
      <c r="H5120" s="21" t="s">
        <v>14182</v>
      </c>
      <c r="I5120" s="21" t="s">
        <v>1588</v>
      </c>
      <c r="J5120" s="148" t="s">
        <v>14183</v>
      </c>
      <c r="K5120" s="20" t="s">
        <v>3459</v>
      </c>
      <c r="L5120" s="21"/>
    </row>
    <row r="5121">
      <c r="C5121" s="12" t="s">
        <v>475</v>
      </c>
      <c r="D5121" s="12"/>
      <c r="E5121" s="12" t="s">
        <v>1619</v>
      </c>
      <c r="F5121" s="21"/>
      <c r="G5121" s="21" t="s">
        <v>14184</v>
      </c>
      <c r="H5121" s="21" t="s">
        <v>14182</v>
      </c>
      <c r="I5121" s="21" t="s">
        <v>1588</v>
      </c>
      <c r="J5121" s="148" t="s">
        <v>14185</v>
      </c>
      <c r="K5121" s="20" t="s">
        <v>3463</v>
      </c>
      <c r="L5121" s="21"/>
    </row>
    <row r="5122">
      <c r="C5122" s="12" t="s">
        <v>475</v>
      </c>
      <c r="D5122" s="12"/>
      <c r="E5122" s="12" t="s">
        <v>1619</v>
      </c>
      <c r="F5122" s="21"/>
      <c r="G5122" s="21" t="s">
        <v>14186</v>
      </c>
      <c r="H5122" s="21" t="s">
        <v>14182</v>
      </c>
      <c r="I5122" s="21" t="s">
        <v>1588</v>
      </c>
      <c r="J5122" s="148" t="s">
        <v>14187</v>
      </c>
      <c r="K5122" s="20" t="s">
        <v>3467</v>
      </c>
      <c r="L5122" s="21"/>
    </row>
    <row r="5123">
      <c r="C5123" s="12" t="s">
        <v>475</v>
      </c>
      <c r="D5123" s="12"/>
      <c r="E5123" s="12" t="s">
        <v>1619</v>
      </c>
      <c r="F5123" s="21"/>
      <c r="G5123" s="21" t="s">
        <v>14188</v>
      </c>
      <c r="H5123" s="21" t="s">
        <v>14189</v>
      </c>
      <c r="I5123" s="21" t="s">
        <v>1588</v>
      </c>
      <c r="J5123" s="148" t="s">
        <v>14190</v>
      </c>
      <c r="K5123" s="20" t="s">
        <v>3483</v>
      </c>
      <c r="L5123" s="21"/>
    </row>
    <row r="5124">
      <c r="C5124" s="12" t="s">
        <v>475</v>
      </c>
      <c r="D5124" s="12"/>
      <c r="E5124" s="12" t="s">
        <v>1729</v>
      </c>
      <c r="F5124" s="21"/>
      <c r="G5124" s="21" t="s">
        <v>14191</v>
      </c>
      <c r="H5124" s="21" t="s">
        <v>14192</v>
      </c>
      <c r="I5124" s="21" t="s">
        <v>1607</v>
      </c>
      <c r="J5124" s="148" t="s">
        <v>14193</v>
      </c>
      <c r="K5124" s="20" t="s">
        <v>4402</v>
      </c>
      <c r="L5124" s="21"/>
    </row>
    <row r="5125">
      <c r="C5125" s="12" t="s">
        <v>475</v>
      </c>
      <c r="D5125" s="12"/>
      <c r="E5125" s="12" t="s">
        <v>1678</v>
      </c>
      <c r="F5125" s="21"/>
      <c r="G5125" s="21" t="s">
        <v>14194</v>
      </c>
      <c r="H5125" s="21" t="s">
        <v>14195</v>
      </c>
      <c r="I5125" s="21" t="s">
        <v>1681</v>
      </c>
      <c r="J5125" s="148" t="s">
        <v>14196</v>
      </c>
      <c r="K5125" s="20" t="s">
        <v>14197</v>
      </c>
      <c r="L5125" s="21"/>
    </row>
    <row r="5126">
      <c r="C5126" s="12" t="s">
        <v>475</v>
      </c>
      <c r="D5126" s="12"/>
      <c r="E5126" s="12" t="s">
        <v>1678</v>
      </c>
      <c r="F5126" s="21"/>
      <c r="G5126" s="21" t="s">
        <v>14198</v>
      </c>
      <c r="H5126" s="21" t="s">
        <v>14199</v>
      </c>
      <c r="I5126" s="21" t="s">
        <v>1681</v>
      </c>
      <c r="J5126" s="148" t="s">
        <v>14200</v>
      </c>
      <c r="K5126" s="20" t="s">
        <v>14201</v>
      </c>
      <c r="L5126" s="21"/>
    </row>
    <row r="5127">
      <c r="C5127" s="12" t="s">
        <v>475</v>
      </c>
      <c r="D5127" s="12"/>
      <c r="E5127" s="12" t="s">
        <v>1678</v>
      </c>
      <c r="F5127" s="21"/>
      <c r="G5127" s="21" t="s">
        <v>14202</v>
      </c>
      <c r="H5127" s="21" t="s">
        <v>14203</v>
      </c>
      <c r="I5127" s="21" t="s">
        <v>1681</v>
      </c>
      <c r="J5127" s="148" t="s">
        <v>14204</v>
      </c>
      <c r="K5127" s="20" t="s">
        <v>3029</v>
      </c>
      <c r="L5127" s="21"/>
    </row>
    <row r="5128">
      <c r="C5128" s="12" t="s">
        <v>475</v>
      </c>
      <c r="D5128" s="12"/>
      <c r="E5128" s="12" t="s">
        <v>1678</v>
      </c>
      <c r="F5128" s="21"/>
      <c r="G5128" s="21" t="s">
        <v>14205</v>
      </c>
      <c r="H5128" s="21" t="s">
        <v>14206</v>
      </c>
      <c r="I5128" s="21" t="s">
        <v>1681</v>
      </c>
      <c r="J5128" s="148" t="s">
        <v>14207</v>
      </c>
      <c r="K5128" s="20" t="s">
        <v>3029</v>
      </c>
      <c r="L5128" s="21"/>
    </row>
    <row r="5129">
      <c r="C5129" s="12" t="s">
        <v>475</v>
      </c>
      <c r="D5129" s="12"/>
      <c r="E5129" s="12" t="s">
        <v>1656</v>
      </c>
      <c r="F5129" s="21"/>
      <c r="G5129" s="21" t="s">
        <v>14208</v>
      </c>
      <c r="H5129" s="21" t="s">
        <v>14209</v>
      </c>
      <c r="I5129" s="21" t="s">
        <v>1637</v>
      </c>
      <c r="J5129" s="148" t="s">
        <v>14210</v>
      </c>
      <c r="K5129" s="20" t="s">
        <v>2777</v>
      </c>
      <c r="L5129" s="21"/>
    </row>
    <row r="5130">
      <c r="C5130" s="12" t="s">
        <v>475</v>
      </c>
      <c r="D5130" s="12"/>
      <c r="E5130" s="12" t="s">
        <v>1656</v>
      </c>
      <c r="F5130" s="21"/>
      <c r="G5130" s="21" t="s">
        <v>14208</v>
      </c>
      <c r="H5130" s="21" t="s">
        <v>14209</v>
      </c>
      <c r="I5130" s="21" t="s">
        <v>1637</v>
      </c>
      <c r="J5130" s="148" t="s">
        <v>14211</v>
      </c>
      <c r="K5130" s="20" t="s">
        <v>1833</v>
      </c>
      <c r="L5130" s="21"/>
    </row>
    <row r="5131">
      <c r="C5131" s="12" t="s">
        <v>475</v>
      </c>
      <c r="D5131" s="12"/>
      <c r="E5131" s="12" t="s">
        <v>1656</v>
      </c>
      <c r="F5131" s="21"/>
      <c r="G5131" s="21" t="s">
        <v>14208</v>
      </c>
      <c r="H5131" s="21" t="s">
        <v>14209</v>
      </c>
      <c r="I5131" s="21" t="s">
        <v>1637</v>
      </c>
      <c r="J5131" s="148" t="s">
        <v>14212</v>
      </c>
      <c r="K5131" s="20" t="s">
        <v>1836</v>
      </c>
      <c r="L5131" s="21"/>
    </row>
    <row r="5132">
      <c r="C5132" s="12" t="s">
        <v>475</v>
      </c>
      <c r="D5132" s="12"/>
      <c r="E5132" s="12" t="s">
        <v>1656</v>
      </c>
      <c r="F5132" s="21"/>
      <c r="G5132" s="21" t="s">
        <v>14208</v>
      </c>
      <c r="H5132" s="21" t="s">
        <v>14209</v>
      </c>
      <c r="I5132" s="21" t="s">
        <v>1637</v>
      </c>
      <c r="J5132" s="148" t="s">
        <v>14213</v>
      </c>
      <c r="K5132" s="20" t="s">
        <v>1754</v>
      </c>
      <c r="L5132" s="21"/>
    </row>
    <row r="5133">
      <c r="C5133" s="12" t="s">
        <v>475</v>
      </c>
      <c r="D5133" s="12"/>
      <c r="E5133" s="12" t="s">
        <v>1619</v>
      </c>
      <c r="F5133" s="21"/>
      <c r="G5133" s="21" t="s">
        <v>14214</v>
      </c>
      <c r="H5133" s="21" t="s">
        <v>14215</v>
      </c>
      <c r="I5133" s="21" t="s">
        <v>1588</v>
      </c>
      <c r="J5133" s="148" t="s">
        <v>14216</v>
      </c>
      <c r="K5133" s="20" t="s">
        <v>2007</v>
      </c>
      <c r="L5133" s="21"/>
    </row>
    <row r="5134">
      <c r="C5134" s="12" t="s">
        <v>475</v>
      </c>
      <c r="D5134" s="12"/>
      <c r="E5134" s="12" t="s">
        <v>1729</v>
      </c>
      <c r="F5134" s="21"/>
      <c r="G5134" s="21" t="s">
        <v>14217</v>
      </c>
      <c r="H5134" s="21" t="s">
        <v>14218</v>
      </c>
      <c r="I5134" s="21" t="s">
        <v>1607</v>
      </c>
      <c r="J5134" s="148" t="s">
        <v>14219</v>
      </c>
      <c r="K5134" s="20" t="s">
        <v>4426</v>
      </c>
      <c r="L5134" s="21"/>
    </row>
    <row r="5135">
      <c r="C5135" s="12" t="s">
        <v>475</v>
      </c>
      <c r="D5135" s="12"/>
      <c r="E5135" s="12" t="s">
        <v>1729</v>
      </c>
      <c r="F5135" s="21"/>
      <c r="G5135" s="21" t="s">
        <v>14220</v>
      </c>
      <c r="H5135" s="21" t="s">
        <v>14221</v>
      </c>
      <c r="I5135" s="21" t="s">
        <v>1607</v>
      </c>
      <c r="J5135" s="148" t="s">
        <v>14222</v>
      </c>
      <c r="K5135" s="20" t="s">
        <v>4431</v>
      </c>
      <c r="L5135" s="21"/>
    </row>
    <row r="5136">
      <c r="C5136" s="12" t="s">
        <v>475</v>
      </c>
      <c r="D5136" s="12"/>
      <c r="E5136" s="12" t="s">
        <v>1729</v>
      </c>
      <c r="F5136" s="21"/>
      <c r="G5136" s="21" t="s">
        <v>14223</v>
      </c>
      <c r="H5136" s="21" t="s">
        <v>14221</v>
      </c>
      <c r="I5136" s="21" t="s">
        <v>1607</v>
      </c>
      <c r="J5136" s="148" t="s">
        <v>14224</v>
      </c>
      <c r="K5136" s="20" t="s">
        <v>4435</v>
      </c>
      <c r="L5136" s="21"/>
    </row>
    <row r="5137">
      <c r="C5137" s="12" t="s">
        <v>475</v>
      </c>
      <c r="D5137" s="12"/>
      <c r="E5137" s="12" t="s">
        <v>1729</v>
      </c>
      <c r="F5137" s="21"/>
      <c r="G5137" s="21" t="s">
        <v>14225</v>
      </c>
      <c r="H5137" s="21" t="s">
        <v>14221</v>
      </c>
      <c r="I5137" s="21" t="s">
        <v>1607</v>
      </c>
      <c r="J5137" s="148" t="s">
        <v>14226</v>
      </c>
      <c r="K5137" s="20" t="s">
        <v>4439</v>
      </c>
      <c r="L5137" s="21"/>
    </row>
    <row r="5138">
      <c r="C5138" s="12" t="s">
        <v>475</v>
      </c>
      <c r="D5138" s="12"/>
      <c r="E5138" s="12" t="s">
        <v>1729</v>
      </c>
      <c r="F5138" s="21"/>
      <c r="G5138" s="21" t="s">
        <v>14227</v>
      </c>
      <c r="H5138" s="21" t="s">
        <v>14228</v>
      </c>
      <c r="I5138" s="21" t="s">
        <v>1607</v>
      </c>
      <c r="J5138" s="148" t="s">
        <v>14229</v>
      </c>
      <c r="K5138" s="20" t="s">
        <v>4444</v>
      </c>
      <c r="L5138" s="21"/>
    </row>
    <row r="5139">
      <c r="C5139" s="12" t="s">
        <v>475</v>
      </c>
      <c r="D5139" s="12"/>
      <c r="E5139" s="12" t="s">
        <v>1678</v>
      </c>
      <c r="F5139" s="21"/>
      <c r="G5139" s="21" t="s">
        <v>14230</v>
      </c>
      <c r="H5139" s="21" t="s">
        <v>14231</v>
      </c>
      <c r="I5139" s="21" t="s">
        <v>1681</v>
      </c>
      <c r="J5139" s="148" t="s">
        <v>14232</v>
      </c>
      <c r="K5139" s="20" t="s">
        <v>3878</v>
      </c>
      <c r="L5139" s="21"/>
    </row>
    <row r="5140">
      <c r="C5140" s="12" t="s">
        <v>475</v>
      </c>
      <c r="D5140" s="12" t="s">
        <v>14233</v>
      </c>
      <c r="E5140" s="12" t="s">
        <v>4183</v>
      </c>
      <c r="F5140" s="12" t="s">
        <v>481</v>
      </c>
      <c r="G5140" s="12" t="s">
        <v>13921</v>
      </c>
      <c r="H5140" s="12" t="s">
        <v>14234</v>
      </c>
      <c r="I5140" s="12" t="s">
        <v>1715</v>
      </c>
      <c r="J5140" s="114" t="s">
        <v>14235</v>
      </c>
      <c r="K5140" s="12" t="s">
        <v>1717</v>
      </c>
      <c r="L5140" s="12" t="s">
        <v>1718</v>
      </c>
    </row>
    <row r="5141">
      <c r="C5141" s="12" t="s">
        <v>475</v>
      </c>
      <c r="D5141" s="12" t="s">
        <v>14233</v>
      </c>
      <c r="E5141" s="12" t="s">
        <v>4183</v>
      </c>
      <c r="F5141" s="12" t="s">
        <v>481</v>
      </c>
      <c r="G5141" s="12" t="s">
        <v>1672</v>
      </c>
      <c r="H5141" s="12" t="s">
        <v>4190</v>
      </c>
      <c r="I5141" s="12" t="s">
        <v>1715</v>
      </c>
      <c r="J5141" s="114" t="s">
        <v>4191</v>
      </c>
      <c r="K5141" s="12" t="s">
        <v>1717</v>
      </c>
      <c r="L5141" s="12" t="s">
        <v>1718</v>
      </c>
    </row>
    <row r="5142">
      <c r="C5142" s="12" t="s">
        <v>475</v>
      </c>
      <c r="D5142" s="12" t="s">
        <v>14233</v>
      </c>
      <c r="E5142" s="12" t="s">
        <v>2783</v>
      </c>
      <c r="F5142" s="12" t="s">
        <v>481</v>
      </c>
      <c r="G5142" s="12" t="s">
        <v>3069</v>
      </c>
      <c r="H5142" s="12" t="s">
        <v>3070</v>
      </c>
      <c r="I5142" s="12" t="s">
        <v>2784</v>
      </c>
      <c r="J5142" s="114" t="s">
        <v>3071</v>
      </c>
      <c r="K5142" s="12" t="s">
        <v>2786</v>
      </c>
      <c r="L5142" s="12" t="s">
        <v>2787</v>
      </c>
    </row>
    <row r="5143">
      <c r="C5143" s="12" t="s">
        <v>475</v>
      </c>
      <c r="D5143" s="12" t="s">
        <v>14233</v>
      </c>
      <c r="E5143" s="12" t="s">
        <v>2783</v>
      </c>
      <c r="F5143" s="12" t="s">
        <v>481</v>
      </c>
      <c r="G5143" s="12" t="s">
        <v>14024</v>
      </c>
      <c r="H5143" s="12" t="s">
        <v>14008</v>
      </c>
      <c r="I5143" s="12" t="s">
        <v>2784</v>
      </c>
      <c r="J5143" s="114" t="s">
        <v>14009</v>
      </c>
      <c r="K5143" s="12" t="s">
        <v>2786</v>
      </c>
      <c r="L5143" s="12" t="s">
        <v>2787</v>
      </c>
    </row>
    <row r="5144">
      <c r="C5144" s="12" t="s">
        <v>475</v>
      </c>
      <c r="D5144" s="12" t="s">
        <v>14233</v>
      </c>
      <c r="E5144" s="12" t="s">
        <v>1656</v>
      </c>
      <c r="F5144" s="12" t="s">
        <v>481</v>
      </c>
      <c r="G5144" s="12" t="s">
        <v>1657</v>
      </c>
      <c r="H5144" s="12" t="s">
        <v>1658</v>
      </c>
      <c r="I5144" s="12" t="s">
        <v>1637</v>
      </c>
      <c r="J5144" s="114" t="s">
        <v>1659</v>
      </c>
      <c r="K5144" s="12" t="s">
        <v>1660</v>
      </c>
      <c r="L5144" s="12" t="s">
        <v>1661</v>
      </c>
    </row>
    <row r="5145">
      <c r="C5145" s="12" t="s">
        <v>475</v>
      </c>
      <c r="D5145" s="12" t="s">
        <v>14233</v>
      </c>
      <c r="E5145" s="12" t="s">
        <v>1656</v>
      </c>
      <c r="F5145" s="12" t="s">
        <v>481</v>
      </c>
      <c r="G5145" s="12" t="s">
        <v>14236</v>
      </c>
      <c r="H5145" s="12" t="s">
        <v>14209</v>
      </c>
      <c r="I5145" s="12" t="s">
        <v>1637</v>
      </c>
      <c r="J5145" s="114" t="s">
        <v>14237</v>
      </c>
      <c r="K5145" s="12" t="s">
        <v>1660</v>
      </c>
      <c r="L5145" s="12" t="s">
        <v>1661</v>
      </c>
    </row>
    <row r="5146">
      <c r="C5146" s="12" t="s">
        <v>475</v>
      </c>
      <c r="D5146" s="12" t="s">
        <v>14233</v>
      </c>
      <c r="E5146" s="12" t="s">
        <v>1654</v>
      </c>
      <c r="F5146" s="12" t="s">
        <v>481</v>
      </c>
      <c r="G5146" s="12" t="s">
        <v>13908</v>
      </c>
      <c r="H5146" s="12" t="s">
        <v>13927</v>
      </c>
      <c r="I5146" s="12" t="s">
        <v>1600</v>
      </c>
      <c r="J5146" s="114" t="s">
        <v>14238</v>
      </c>
      <c r="K5146" s="12" t="s">
        <v>2048</v>
      </c>
      <c r="L5146" s="12" t="s">
        <v>2049</v>
      </c>
    </row>
    <row r="5147">
      <c r="C5147" s="12" t="s">
        <v>475</v>
      </c>
      <c r="D5147" s="12" t="s">
        <v>14233</v>
      </c>
      <c r="E5147" s="12" t="s">
        <v>1654</v>
      </c>
      <c r="F5147" s="12" t="s">
        <v>481</v>
      </c>
      <c r="G5147" s="12" t="s">
        <v>4609</v>
      </c>
      <c r="H5147" s="12" t="s">
        <v>1665</v>
      </c>
      <c r="I5147" s="12" t="s">
        <v>1600</v>
      </c>
      <c r="J5147" s="114" t="s">
        <v>4610</v>
      </c>
      <c r="K5147" s="12" t="s">
        <v>2048</v>
      </c>
      <c r="L5147" s="12" t="s">
        <v>2049</v>
      </c>
    </row>
    <row r="5148">
      <c r="C5148" s="12" t="s">
        <v>475</v>
      </c>
      <c r="D5148" s="12" t="s">
        <v>14233</v>
      </c>
      <c r="E5148" s="12" t="s">
        <v>1654</v>
      </c>
      <c r="F5148" s="12" t="s">
        <v>481</v>
      </c>
      <c r="G5148" s="12" t="s">
        <v>13939</v>
      </c>
      <c r="H5148" s="12" t="s">
        <v>13927</v>
      </c>
      <c r="I5148" s="12" t="s">
        <v>1600</v>
      </c>
      <c r="J5148" s="114" t="s">
        <v>14239</v>
      </c>
      <c r="K5148" s="12" t="s">
        <v>1602</v>
      </c>
      <c r="L5148" s="12" t="s">
        <v>1603</v>
      </c>
    </row>
    <row r="5149">
      <c r="C5149" s="12" t="s">
        <v>475</v>
      </c>
      <c r="D5149" s="12" t="s">
        <v>14233</v>
      </c>
      <c r="E5149" s="12" t="s">
        <v>1654</v>
      </c>
      <c r="F5149" s="12" t="s">
        <v>481</v>
      </c>
      <c r="G5149" s="12" t="s">
        <v>1664</v>
      </c>
      <c r="H5149" s="12" t="s">
        <v>1665</v>
      </c>
      <c r="I5149" s="12" t="s">
        <v>1600</v>
      </c>
      <c r="J5149" s="114" t="s">
        <v>1666</v>
      </c>
      <c r="K5149" s="12" t="s">
        <v>1602</v>
      </c>
      <c r="L5149" s="12" t="s">
        <v>1603</v>
      </c>
    </row>
    <row r="5150">
      <c r="C5150" s="12" t="s">
        <v>475</v>
      </c>
      <c r="D5150" s="12" t="s">
        <v>14233</v>
      </c>
      <c r="E5150" s="12" t="s">
        <v>1654</v>
      </c>
      <c r="F5150" s="12" t="s">
        <v>481</v>
      </c>
      <c r="G5150" s="12" t="s">
        <v>13939</v>
      </c>
      <c r="H5150" s="12" t="s">
        <v>13927</v>
      </c>
      <c r="I5150" s="12" t="s">
        <v>1600</v>
      </c>
      <c r="J5150" s="114" t="s">
        <v>14240</v>
      </c>
      <c r="K5150" s="12" t="s">
        <v>1782</v>
      </c>
      <c r="L5150" s="12" t="s">
        <v>1783</v>
      </c>
    </row>
    <row r="5151">
      <c r="C5151" s="12" t="s">
        <v>475</v>
      </c>
      <c r="D5151" s="12" t="s">
        <v>14233</v>
      </c>
      <c r="E5151" s="12" t="s">
        <v>1654</v>
      </c>
      <c r="F5151" s="12" t="s">
        <v>481</v>
      </c>
      <c r="G5151" s="12" t="s">
        <v>1664</v>
      </c>
      <c r="H5151" s="12" t="s">
        <v>1665</v>
      </c>
      <c r="I5151" s="12" t="s">
        <v>1600</v>
      </c>
      <c r="J5151" s="114" t="s">
        <v>4614</v>
      </c>
      <c r="K5151" s="12" t="s">
        <v>1782</v>
      </c>
      <c r="L5151" s="12" t="s">
        <v>1783</v>
      </c>
    </row>
    <row r="5152">
      <c r="C5152" s="12" t="s">
        <v>475</v>
      </c>
      <c r="D5152" s="12" t="s">
        <v>14233</v>
      </c>
      <c r="E5152" s="12" t="s">
        <v>1671</v>
      </c>
      <c r="F5152" s="12" t="s">
        <v>481</v>
      </c>
      <c r="G5152" s="12" t="s">
        <v>14241</v>
      </c>
      <c r="H5152" s="12" t="s">
        <v>14242</v>
      </c>
      <c r="I5152" s="12" t="s">
        <v>1674</v>
      </c>
      <c r="J5152" s="114" t="s">
        <v>14243</v>
      </c>
      <c r="K5152" s="12" t="s">
        <v>4273</v>
      </c>
      <c r="L5152" s="12" t="s">
        <v>4618</v>
      </c>
    </row>
    <row r="5153">
      <c r="C5153" s="12" t="s">
        <v>475</v>
      </c>
      <c r="D5153" s="12" t="s">
        <v>14233</v>
      </c>
      <c r="E5153" s="12" t="s">
        <v>1671</v>
      </c>
      <c r="F5153" s="12" t="s">
        <v>481</v>
      </c>
      <c r="G5153" s="12" t="s">
        <v>4619</v>
      </c>
      <c r="H5153" s="12" t="s">
        <v>4620</v>
      </c>
      <c r="I5153" s="12" t="s">
        <v>1674</v>
      </c>
      <c r="J5153" s="114" t="s">
        <v>4621</v>
      </c>
      <c r="K5153" s="12" t="s">
        <v>4273</v>
      </c>
      <c r="L5153" s="12" t="s">
        <v>4618</v>
      </c>
    </row>
    <row r="5154">
      <c r="C5154" s="12" t="s">
        <v>475</v>
      </c>
      <c r="D5154" s="12" t="s">
        <v>14233</v>
      </c>
      <c r="E5154" s="12" t="s">
        <v>1671</v>
      </c>
      <c r="F5154" s="12" t="s">
        <v>481</v>
      </c>
      <c r="G5154" s="12" t="s">
        <v>4622</v>
      </c>
      <c r="H5154" s="12" t="s">
        <v>4623</v>
      </c>
      <c r="I5154" s="12" t="s">
        <v>1674</v>
      </c>
      <c r="J5154" s="114" t="s">
        <v>4624</v>
      </c>
      <c r="K5154" s="12" t="s">
        <v>4273</v>
      </c>
      <c r="L5154" s="12" t="s">
        <v>4618</v>
      </c>
    </row>
    <row r="5155">
      <c r="C5155" s="12" t="s">
        <v>475</v>
      </c>
      <c r="D5155" s="12" t="s">
        <v>14233</v>
      </c>
      <c r="E5155" s="12" t="s">
        <v>1671</v>
      </c>
      <c r="F5155" s="12" t="s">
        <v>481</v>
      </c>
      <c r="G5155" s="12" t="s">
        <v>1672</v>
      </c>
      <c r="H5155" s="12" t="s">
        <v>1673</v>
      </c>
      <c r="I5155" s="12" t="s">
        <v>1674</v>
      </c>
      <c r="J5155" s="114" t="s">
        <v>1675</v>
      </c>
      <c r="K5155" s="12" t="s">
        <v>1676</v>
      </c>
      <c r="L5155" s="12" t="s">
        <v>1677</v>
      </c>
    </row>
    <row r="5156">
      <c r="C5156" s="12" t="s">
        <v>475</v>
      </c>
      <c r="D5156" s="12" t="s">
        <v>14233</v>
      </c>
      <c r="E5156" s="12" t="s">
        <v>1671</v>
      </c>
      <c r="F5156" s="12" t="s">
        <v>481</v>
      </c>
      <c r="G5156" s="12" t="s">
        <v>3079</v>
      </c>
      <c r="H5156" s="12" t="s">
        <v>3080</v>
      </c>
      <c r="I5156" s="12" t="s">
        <v>1674</v>
      </c>
      <c r="J5156" s="114" t="s">
        <v>3081</v>
      </c>
      <c r="K5156" s="12" t="s">
        <v>1676</v>
      </c>
      <c r="L5156" s="12" t="s">
        <v>1677</v>
      </c>
    </row>
    <row r="5157">
      <c r="C5157" s="12" t="s">
        <v>475</v>
      </c>
      <c r="D5157" s="12" t="s">
        <v>14233</v>
      </c>
      <c r="E5157" s="12" t="s">
        <v>1678</v>
      </c>
      <c r="F5157" s="12" t="s">
        <v>481</v>
      </c>
      <c r="G5157" s="12" t="s">
        <v>14244</v>
      </c>
      <c r="H5157" s="12" t="s">
        <v>14245</v>
      </c>
      <c r="I5157" s="12" t="s">
        <v>1681</v>
      </c>
      <c r="J5157" s="114" t="s">
        <v>14246</v>
      </c>
      <c r="K5157" s="12" t="s">
        <v>4628</v>
      </c>
      <c r="L5157" s="12" t="s">
        <v>4629</v>
      </c>
    </row>
    <row r="5158">
      <c r="C5158" s="12" t="s">
        <v>475</v>
      </c>
      <c r="D5158" s="12" t="s">
        <v>14233</v>
      </c>
      <c r="E5158" s="12" t="s">
        <v>1678</v>
      </c>
      <c r="F5158" s="12" t="s">
        <v>481</v>
      </c>
      <c r="G5158" s="12" t="s">
        <v>1679</v>
      </c>
      <c r="H5158" s="12" t="s">
        <v>1680</v>
      </c>
      <c r="I5158" s="12" t="s">
        <v>1681</v>
      </c>
      <c r="J5158" s="114" t="s">
        <v>1682</v>
      </c>
      <c r="K5158" s="12" t="s">
        <v>1683</v>
      </c>
      <c r="L5158" s="12" t="s">
        <v>1684</v>
      </c>
    </row>
    <row r="5159">
      <c r="C5159" s="12" t="s">
        <v>475</v>
      </c>
      <c r="D5159" s="12" t="s">
        <v>14233</v>
      </c>
      <c r="E5159" s="12" t="s">
        <v>1729</v>
      </c>
      <c r="F5159" s="12" t="s">
        <v>481</v>
      </c>
      <c r="G5159" s="12" t="s">
        <v>4216</v>
      </c>
      <c r="H5159" s="12" t="s">
        <v>4217</v>
      </c>
      <c r="I5159" s="12" t="s">
        <v>1607</v>
      </c>
      <c r="J5159" s="114" t="s">
        <v>4218</v>
      </c>
      <c r="K5159" s="12" t="s">
        <v>4219</v>
      </c>
      <c r="L5159" s="12" t="s">
        <v>4220</v>
      </c>
    </row>
    <row r="5160">
      <c r="C5160" s="12" t="s">
        <v>475</v>
      </c>
      <c r="D5160" s="12" t="s">
        <v>14233</v>
      </c>
      <c r="E5160" s="12" t="s">
        <v>1729</v>
      </c>
      <c r="F5160" s="12" t="s">
        <v>481</v>
      </c>
      <c r="G5160" s="12" t="s">
        <v>14247</v>
      </c>
      <c r="H5160" s="12" t="s">
        <v>14248</v>
      </c>
      <c r="I5160" s="12" t="s">
        <v>1607</v>
      </c>
      <c r="J5160" s="114" t="s">
        <v>14249</v>
      </c>
      <c r="K5160" s="12" t="s">
        <v>4633</v>
      </c>
      <c r="L5160" s="12" t="s">
        <v>4634</v>
      </c>
    </row>
    <row r="5161">
      <c r="C5161" s="12" t="s">
        <v>475</v>
      </c>
      <c r="D5161" s="12" t="s">
        <v>14233</v>
      </c>
      <c r="E5161" s="12" t="s">
        <v>1719</v>
      </c>
      <c r="F5161" s="12" t="s">
        <v>481</v>
      </c>
      <c r="G5161" s="12" t="s">
        <v>14250</v>
      </c>
      <c r="H5161" s="12" t="s">
        <v>14251</v>
      </c>
      <c r="I5161" s="12" t="s">
        <v>1722</v>
      </c>
      <c r="J5161" s="114" t="s">
        <v>14252</v>
      </c>
      <c r="K5161" s="12" t="s">
        <v>4638</v>
      </c>
      <c r="L5161" s="12" t="s">
        <v>4639</v>
      </c>
    </row>
    <row r="5162">
      <c r="A5162" s="119">
        <v>3859.0</v>
      </c>
      <c r="B5162" s="120" t="s">
        <v>1685</v>
      </c>
      <c r="C5162" s="120" t="s">
        <v>487</v>
      </c>
      <c r="D5162" s="120"/>
      <c r="E5162" s="120" t="s">
        <v>1585</v>
      </c>
      <c r="F5162" s="120"/>
      <c r="G5162" s="120" t="s">
        <v>14253</v>
      </c>
      <c r="H5162" s="120" t="s">
        <v>14254</v>
      </c>
      <c r="I5162" s="120" t="s">
        <v>1588</v>
      </c>
      <c r="J5162" s="146" t="s">
        <v>14255</v>
      </c>
      <c r="K5162" s="120" t="s">
        <v>3488</v>
      </c>
      <c r="L5162" s="120" t="s">
        <v>3489</v>
      </c>
      <c r="M5162" s="147"/>
    </row>
    <row r="5163">
      <c r="A5163" s="119">
        <v>3860.0</v>
      </c>
      <c r="B5163" s="120" t="s">
        <v>1685</v>
      </c>
      <c r="C5163" s="120" t="s">
        <v>487</v>
      </c>
      <c r="D5163" s="120"/>
      <c r="E5163" s="120" t="s">
        <v>1585</v>
      </c>
      <c r="F5163" s="120"/>
      <c r="G5163" s="120" t="s">
        <v>14256</v>
      </c>
      <c r="H5163" s="120" t="s">
        <v>14254</v>
      </c>
      <c r="I5163" s="120" t="s">
        <v>1588</v>
      </c>
      <c r="J5163" s="146" t="s">
        <v>14257</v>
      </c>
      <c r="K5163" s="120" t="s">
        <v>3439</v>
      </c>
      <c r="L5163" s="120" t="s">
        <v>3440</v>
      </c>
      <c r="M5163" s="147"/>
    </row>
    <row r="5164">
      <c r="A5164" s="119">
        <v>3866.0</v>
      </c>
      <c r="B5164" s="120" t="s">
        <v>1685</v>
      </c>
      <c r="C5164" s="120" t="s">
        <v>487</v>
      </c>
      <c r="D5164" s="120"/>
      <c r="E5164" s="120" t="s">
        <v>1585</v>
      </c>
      <c r="F5164" s="120"/>
      <c r="G5164" s="120" t="s">
        <v>14258</v>
      </c>
      <c r="H5164" s="120" t="s">
        <v>14259</v>
      </c>
      <c r="I5164" s="120" t="s">
        <v>1588</v>
      </c>
      <c r="J5164" s="146" t="s">
        <v>14260</v>
      </c>
      <c r="K5164" s="120" t="s">
        <v>3446</v>
      </c>
      <c r="L5164" s="120" t="s">
        <v>3447</v>
      </c>
      <c r="M5164" s="147"/>
    </row>
    <row r="5165">
      <c r="A5165" s="119">
        <v>3861.0</v>
      </c>
      <c r="B5165" s="120" t="s">
        <v>1685</v>
      </c>
      <c r="C5165" s="120" t="s">
        <v>487</v>
      </c>
      <c r="D5165" s="120"/>
      <c r="E5165" s="120" t="s">
        <v>1585</v>
      </c>
      <c r="F5165" s="120"/>
      <c r="G5165" s="120" t="s">
        <v>14261</v>
      </c>
      <c r="H5165" s="120" t="s">
        <v>14262</v>
      </c>
      <c r="I5165" s="120" t="s">
        <v>1588</v>
      </c>
      <c r="J5165" s="146" t="s">
        <v>14263</v>
      </c>
      <c r="K5165" s="120" t="s">
        <v>1971</v>
      </c>
      <c r="L5165" s="120" t="s">
        <v>1972</v>
      </c>
      <c r="M5165" s="147"/>
    </row>
    <row r="5166">
      <c r="A5166" s="119">
        <v>3862.0</v>
      </c>
      <c r="B5166" s="120" t="s">
        <v>1685</v>
      </c>
      <c r="C5166" s="120" t="s">
        <v>487</v>
      </c>
      <c r="D5166" s="120"/>
      <c r="E5166" s="120" t="s">
        <v>1585</v>
      </c>
      <c r="F5166" s="120"/>
      <c r="G5166" s="120" t="s">
        <v>14264</v>
      </c>
      <c r="H5166" s="120" t="s">
        <v>14262</v>
      </c>
      <c r="I5166" s="120" t="s">
        <v>1588</v>
      </c>
      <c r="J5166" s="146" t="s">
        <v>14265</v>
      </c>
      <c r="K5166" s="120" t="s">
        <v>4042</v>
      </c>
      <c r="L5166" s="120" t="s">
        <v>4043</v>
      </c>
      <c r="M5166" s="147"/>
    </row>
    <row r="5167">
      <c r="A5167" s="119">
        <v>3863.0</v>
      </c>
      <c r="B5167" s="120" t="s">
        <v>1685</v>
      </c>
      <c r="C5167" s="120" t="s">
        <v>487</v>
      </c>
      <c r="D5167" s="120"/>
      <c r="E5167" s="120" t="s">
        <v>1585</v>
      </c>
      <c r="F5167" s="120"/>
      <c r="G5167" s="120" t="s">
        <v>14266</v>
      </c>
      <c r="H5167" s="120" t="s">
        <v>14262</v>
      </c>
      <c r="I5167" s="120" t="s">
        <v>1588</v>
      </c>
      <c r="J5167" s="146" t="s">
        <v>14267</v>
      </c>
      <c r="K5167" s="120" t="s">
        <v>4046</v>
      </c>
      <c r="L5167" s="120" t="s">
        <v>4047</v>
      </c>
      <c r="M5167" s="147"/>
    </row>
    <row r="5168">
      <c r="A5168" s="119">
        <v>3864.0</v>
      </c>
      <c r="B5168" s="120" t="s">
        <v>1685</v>
      </c>
      <c r="C5168" s="120" t="s">
        <v>487</v>
      </c>
      <c r="D5168" s="120"/>
      <c r="E5168" s="120" t="s">
        <v>1585</v>
      </c>
      <c r="F5168" s="120"/>
      <c r="G5168" s="120" t="s">
        <v>14268</v>
      </c>
      <c r="H5168" s="120" t="s">
        <v>14262</v>
      </c>
      <c r="I5168" s="120" t="s">
        <v>1588</v>
      </c>
      <c r="J5168" s="146" t="s">
        <v>14269</v>
      </c>
      <c r="K5168" s="120" t="s">
        <v>1988</v>
      </c>
      <c r="L5168" s="120" t="s">
        <v>1989</v>
      </c>
      <c r="M5168" s="147"/>
    </row>
    <row r="5169">
      <c r="A5169" s="119">
        <v>3865.0</v>
      </c>
      <c r="B5169" s="120" t="s">
        <v>1685</v>
      </c>
      <c r="C5169" s="120" t="s">
        <v>487</v>
      </c>
      <c r="D5169" s="120"/>
      <c r="E5169" s="120" t="s">
        <v>1585</v>
      </c>
      <c r="F5169" s="120"/>
      <c r="G5169" s="120" t="s">
        <v>14270</v>
      </c>
      <c r="H5169" s="120" t="s">
        <v>14271</v>
      </c>
      <c r="I5169" s="120" t="s">
        <v>1588</v>
      </c>
      <c r="J5169" s="146" t="s">
        <v>14272</v>
      </c>
      <c r="K5169" s="120" t="s">
        <v>3629</v>
      </c>
      <c r="L5169" s="120" t="s">
        <v>3630</v>
      </c>
      <c r="M5169" s="147"/>
    </row>
    <row r="5170">
      <c r="A5170" s="119">
        <v>3867.0</v>
      </c>
      <c r="B5170" s="120" t="s">
        <v>1685</v>
      </c>
      <c r="C5170" s="120" t="s">
        <v>487</v>
      </c>
      <c r="D5170" s="120"/>
      <c r="E5170" s="120" t="s">
        <v>1585</v>
      </c>
      <c r="F5170" s="120"/>
      <c r="G5170" s="120" t="s">
        <v>14273</v>
      </c>
      <c r="H5170" s="120" t="s">
        <v>14274</v>
      </c>
      <c r="I5170" s="120" t="s">
        <v>1588</v>
      </c>
      <c r="J5170" s="146" t="s">
        <v>14275</v>
      </c>
      <c r="K5170" s="120" t="s">
        <v>1812</v>
      </c>
      <c r="L5170" s="120" t="s">
        <v>1813</v>
      </c>
      <c r="M5170" s="147"/>
    </row>
    <row r="5171">
      <c r="A5171" s="119">
        <v>3868.0</v>
      </c>
      <c r="B5171" s="120" t="s">
        <v>1685</v>
      </c>
      <c r="C5171" s="120" t="s">
        <v>487</v>
      </c>
      <c r="D5171" s="120"/>
      <c r="E5171" s="120" t="s">
        <v>1585</v>
      </c>
      <c r="F5171" s="120"/>
      <c r="G5171" s="120" t="s">
        <v>14276</v>
      </c>
      <c r="H5171" s="120" t="s">
        <v>14274</v>
      </c>
      <c r="I5171" s="120" t="s">
        <v>1588</v>
      </c>
      <c r="J5171" s="146" t="s">
        <v>14277</v>
      </c>
      <c r="K5171" s="120" t="s">
        <v>1963</v>
      </c>
      <c r="L5171" s="120" t="s">
        <v>1964</v>
      </c>
      <c r="M5171" s="147"/>
    </row>
    <row r="5172">
      <c r="A5172" s="119">
        <v>3869.0</v>
      </c>
      <c r="B5172" s="120" t="s">
        <v>1685</v>
      </c>
      <c r="C5172" s="120" t="s">
        <v>487</v>
      </c>
      <c r="D5172" s="120"/>
      <c r="E5172" s="120" t="s">
        <v>1585</v>
      </c>
      <c r="F5172" s="120"/>
      <c r="G5172" s="120" t="s">
        <v>14278</v>
      </c>
      <c r="H5172" s="120" t="s">
        <v>14274</v>
      </c>
      <c r="I5172" s="120" t="s">
        <v>1588</v>
      </c>
      <c r="J5172" s="146" t="s">
        <v>14279</v>
      </c>
      <c r="K5172" s="120" t="s">
        <v>1992</v>
      </c>
      <c r="L5172" s="120" t="s">
        <v>1993</v>
      </c>
      <c r="M5172" s="147"/>
    </row>
    <row r="5173">
      <c r="A5173" s="119">
        <v>3870.0</v>
      </c>
      <c r="B5173" s="120" t="s">
        <v>1685</v>
      </c>
      <c r="C5173" s="120" t="s">
        <v>487</v>
      </c>
      <c r="D5173" s="120"/>
      <c r="E5173" s="120" t="s">
        <v>1585</v>
      </c>
      <c r="F5173" s="120"/>
      <c r="G5173" s="120" t="s">
        <v>14280</v>
      </c>
      <c r="H5173" s="120" t="s">
        <v>14281</v>
      </c>
      <c r="I5173" s="120" t="s">
        <v>1588</v>
      </c>
      <c r="J5173" s="146" t="s">
        <v>14282</v>
      </c>
      <c r="K5173" s="120" t="s">
        <v>3736</v>
      </c>
      <c r="L5173" s="120" t="s">
        <v>3737</v>
      </c>
      <c r="M5173" s="147"/>
    </row>
    <row r="5174">
      <c r="A5174" s="119">
        <v>3871.0</v>
      </c>
      <c r="B5174" s="120" t="s">
        <v>1685</v>
      </c>
      <c r="C5174" s="120" t="s">
        <v>487</v>
      </c>
      <c r="D5174" s="120"/>
      <c r="E5174" s="120" t="s">
        <v>1585</v>
      </c>
      <c r="F5174" s="120"/>
      <c r="G5174" s="120" t="s">
        <v>14283</v>
      </c>
      <c r="H5174" s="120" t="s">
        <v>14281</v>
      </c>
      <c r="I5174" s="120" t="s">
        <v>1588</v>
      </c>
      <c r="J5174" s="146" t="s">
        <v>14284</v>
      </c>
      <c r="K5174" s="120" t="s">
        <v>3756</v>
      </c>
      <c r="L5174" s="120" t="s">
        <v>3757</v>
      </c>
      <c r="M5174" s="147"/>
    </row>
    <row r="5175">
      <c r="A5175" s="119">
        <v>3872.0</v>
      </c>
      <c r="B5175" s="120" t="s">
        <v>1685</v>
      </c>
      <c r="C5175" s="120" t="s">
        <v>487</v>
      </c>
      <c r="D5175" s="120"/>
      <c r="E5175" s="120" t="s">
        <v>1585</v>
      </c>
      <c r="F5175" s="120"/>
      <c r="G5175" s="120" t="s">
        <v>14285</v>
      </c>
      <c r="H5175" s="120" t="s">
        <v>14286</v>
      </c>
      <c r="I5175" s="120" t="s">
        <v>1588</v>
      </c>
      <c r="J5175" s="146" t="s">
        <v>14287</v>
      </c>
      <c r="K5175" s="120" t="s">
        <v>2007</v>
      </c>
      <c r="L5175" s="120" t="s">
        <v>2008</v>
      </c>
      <c r="M5175" s="147"/>
    </row>
    <row r="5176">
      <c r="A5176" s="119">
        <v>3873.0</v>
      </c>
      <c r="B5176" s="120" t="s">
        <v>1685</v>
      </c>
      <c r="C5176" s="120" t="s">
        <v>487</v>
      </c>
      <c r="D5176" s="120"/>
      <c r="E5176" s="120" t="s">
        <v>1585</v>
      </c>
      <c r="F5176" s="120"/>
      <c r="G5176" s="120" t="s">
        <v>14288</v>
      </c>
      <c r="H5176" s="120" t="s">
        <v>14289</v>
      </c>
      <c r="I5176" s="120" t="s">
        <v>1588</v>
      </c>
      <c r="J5176" s="146" t="s">
        <v>14290</v>
      </c>
      <c r="K5176" s="120" t="s">
        <v>2007</v>
      </c>
      <c r="L5176" s="120" t="s">
        <v>2008</v>
      </c>
      <c r="M5176" s="147"/>
    </row>
    <row r="5177">
      <c r="A5177" s="119">
        <v>3874.0</v>
      </c>
      <c r="B5177" s="120" t="s">
        <v>1685</v>
      </c>
      <c r="C5177" s="120" t="s">
        <v>487</v>
      </c>
      <c r="D5177" s="120"/>
      <c r="E5177" s="120" t="s">
        <v>1585</v>
      </c>
      <c r="F5177" s="120"/>
      <c r="G5177" s="120" t="s">
        <v>14291</v>
      </c>
      <c r="H5177" s="120" t="s">
        <v>14292</v>
      </c>
      <c r="I5177" s="120" t="s">
        <v>1588</v>
      </c>
      <c r="J5177" s="146" t="s">
        <v>14293</v>
      </c>
      <c r="K5177" s="120" t="s">
        <v>2007</v>
      </c>
      <c r="L5177" s="120" t="s">
        <v>2008</v>
      </c>
      <c r="M5177" s="147"/>
    </row>
    <row r="5178">
      <c r="A5178" s="119">
        <v>3875.0</v>
      </c>
      <c r="B5178" s="120" t="s">
        <v>1685</v>
      </c>
      <c r="C5178" s="120" t="s">
        <v>487</v>
      </c>
      <c r="D5178" s="120"/>
      <c r="E5178" s="120" t="s">
        <v>1585</v>
      </c>
      <c r="F5178" s="120"/>
      <c r="G5178" s="120" t="s">
        <v>14294</v>
      </c>
      <c r="H5178" s="120" t="s">
        <v>14295</v>
      </c>
      <c r="I5178" s="120" t="s">
        <v>1588</v>
      </c>
      <c r="J5178" s="146" t="s">
        <v>14296</v>
      </c>
      <c r="K5178" s="120" t="s">
        <v>2007</v>
      </c>
      <c r="L5178" s="120" t="s">
        <v>2008</v>
      </c>
      <c r="M5178" s="147"/>
    </row>
    <row r="5179">
      <c r="A5179" s="126">
        <v>3883.0</v>
      </c>
      <c r="B5179" s="127" t="s">
        <v>1711</v>
      </c>
      <c r="C5179" s="127" t="s">
        <v>487</v>
      </c>
      <c r="D5179" s="127"/>
      <c r="E5179" s="127" t="s">
        <v>2791</v>
      </c>
      <c r="F5179" s="127"/>
      <c r="G5179" s="127" t="s">
        <v>14297</v>
      </c>
      <c r="H5179" s="127" t="s">
        <v>14298</v>
      </c>
      <c r="I5179" s="127" t="s">
        <v>1674</v>
      </c>
      <c r="J5179" s="144" t="s">
        <v>14299</v>
      </c>
      <c r="K5179" s="127" t="s">
        <v>2963</v>
      </c>
      <c r="L5179" s="127" t="s">
        <v>2964</v>
      </c>
      <c r="M5179" s="145"/>
    </row>
    <row r="5180">
      <c r="A5180" s="126">
        <v>3853.0</v>
      </c>
      <c r="B5180" s="127" t="s">
        <v>1711</v>
      </c>
      <c r="C5180" s="127" t="s">
        <v>487</v>
      </c>
      <c r="D5180" s="127"/>
      <c r="E5180" s="127" t="s">
        <v>2749</v>
      </c>
      <c r="F5180" s="127"/>
      <c r="G5180" s="127" t="s">
        <v>14300</v>
      </c>
      <c r="H5180" s="127" t="s">
        <v>14301</v>
      </c>
      <c r="I5180" s="127" t="s">
        <v>1681</v>
      </c>
      <c r="J5180" s="144" t="s">
        <v>14302</v>
      </c>
      <c r="K5180" s="127" t="s">
        <v>1803</v>
      </c>
      <c r="L5180" s="127" t="s">
        <v>1804</v>
      </c>
      <c r="M5180" s="145"/>
    </row>
    <row r="5181">
      <c r="A5181" s="119">
        <v>3876.0</v>
      </c>
      <c r="B5181" s="120" t="s">
        <v>1685</v>
      </c>
      <c r="C5181" s="120" t="s">
        <v>487</v>
      </c>
      <c r="D5181" s="120"/>
      <c r="E5181" s="120" t="s">
        <v>1585</v>
      </c>
      <c r="F5181" s="120"/>
      <c r="G5181" s="120" t="s">
        <v>14303</v>
      </c>
      <c r="H5181" s="120" t="s">
        <v>1231</v>
      </c>
      <c r="I5181" s="120" t="s">
        <v>1588</v>
      </c>
      <c r="J5181" s="146" t="s">
        <v>14304</v>
      </c>
      <c r="K5181" s="120" t="s">
        <v>1808</v>
      </c>
      <c r="L5181" s="120" t="s">
        <v>1809</v>
      </c>
      <c r="M5181" s="147"/>
    </row>
    <row r="5182">
      <c r="A5182" s="119">
        <v>3877.0</v>
      </c>
      <c r="B5182" s="120" t="s">
        <v>1685</v>
      </c>
      <c r="C5182" s="120" t="s">
        <v>487</v>
      </c>
      <c r="D5182" s="120"/>
      <c r="E5182" s="120" t="s">
        <v>1585</v>
      </c>
      <c r="F5182" s="120"/>
      <c r="G5182" s="120" t="s">
        <v>14305</v>
      </c>
      <c r="H5182" s="120" t="s">
        <v>1231</v>
      </c>
      <c r="I5182" s="120" t="s">
        <v>1588</v>
      </c>
      <c r="J5182" s="146" t="s">
        <v>14306</v>
      </c>
      <c r="K5182" s="120" t="s">
        <v>1967</v>
      </c>
      <c r="L5182" s="120" t="s">
        <v>1968</v>
      </c>
      <c r="M5182" s="147"/>
    </row>
    <row r="5183">
      <c r="A5183" s="119">
        <v>3878.0</v>
      </c>
      <c r="B5183" s="120" t="s">
        <v>1685</v>
      </c>
      <c r="C5183" s="120" t="s">
        <v>487</v>
      </c>
      <c r="D5183" s="120"/>
      <c r="E5183" s="120" t="s">
        <v>1585</v>
      </c>
      <c r="F5183" s="120"/>
      <c r="G5183" s="120" t="s">
        <v>14307</v>
      </c>
      <c r="H5183" s="120" t="s">
        <v>1231</v>
      </c>
      <c r="I5183" s="120" t="s">
        <v>1588</v>
      </c>
      <c r="J5183" s="146" t="s">
        <v>14308</v>
      </c>
      <c r="K5183" s="120" t="s">
        <v>1816</v>
      </c>
      <c r="L5183" s="120" t="s">
        <v>1817</v>
      </c>
      <c r="M5183" s="147"/>
    </row>
    <row r="5184">
      <c r="A5184" s="119">
        <v>3856.0</v>
      </c>
      <c r="B5184" s="120" t="s">
        <v>1685</v>
      </c>
      <c r="C5184" s="120" t="s">
        <v>487</v>
      </c>
      <c r="D5184" s="120"/>
      <c r="E5184" s="120" t="s">
        <v>1634</v>
      </c>
      <c r="F5184" s="120"/>
      <c r="G5184" s="120" t="s">
        <v>14309</v>
      </c>
      <c r="H5184" s="120" t="s">
        <v>14310</v>
      </c>
      <c r="I5184" s="120" t="s">
        <v>1637</v>
      </c>
      <c r="J5184" s="146" t="s">
        <v>14311</v>
      </c>
      <c r="K5184" s="120" t="s">
        <v>1829</v>
      </c>
      <c r="L5184" s="120" t="s">
        <v>1830</v>
      </c>
      <c r="M5184" s="147"/>
    </row>
    <row r="5185">
      <c r="A5185" s="119">
        <v>3857.0</v>
      </c>
      <c r="B5185" s="120" t="s">
        <v>1685</v>
      </c>
      <c r="C5185" s="120" t="s">
        <v>487</v>
      </c>
      <c r="D5185" s="120"/>
      <c r="E5185" s="120" t="s">
        <v>1634</v>
      </c>
      <c r="F5185" s="120"/>
      <c r="G5185" s="120" t="s">
        <v>14309</v>
      </c>
      <c r="H5185" s="120" t="s">
        <v>14310</v>
      </c>
      <c r="I5185" s="120" t="s">
        <v>1637</v>
      </c>
      <c r="J5185" s="146" t="s">
        <v>14312</v>
      </c>
      <c r="K5185" s="120" t="s">
        <v>1833</v>
      </c>
      <c r="L5185" s="120" t="s">
        <v>1834</v>
      </c>
      <c r="M5185" s="147"/>
    </row>
    <row r="5186">
      <c r="A5186" s="119">
        <v>3858.0</v>
      </c>
      <c r="B5186" s="120" t="s">
        <v>1685</v>
      </c>
      <c r="C5186" s="120" t="s">
        <v>487</v>
      </c>
      <c r="D5186" s="120"/>
      <c r="E5186" s="120" t="s">
        <v>1634</v>
      </c>
      <c r="F5186" s="120"/>
      <c r="G5186" s="120" t="s">
        <v>14309</v>
      </c>
      <c r="H5186" s="120" t="s">
        <v>14310</v>
      </c>
      <c r="I5186" s="120" t="s">
        <v>1637</v>
      </c>
      <c r="J5186" s="146" t="s">
        <v>14313</v>
      </c>
      <c r="K5186" s="120" t="s">
        <v>1836</v>
      </c>
      <c r="L5186" s="120" t="s">
        <v>1837</v>
      </c>
      <c r="M5186" s="147"/>
    </row>
    <row r="5187">
      <c r="A5187" s="119">
        <v>3879.0</v>
      </c>
      <c r="B5187" s="120" t="s">
        <v>1685</v>
      </c>
      <c r="C5187" s="120" t="s">
        <v>487</v>
      </c>
      <c r="D5187" s="120"/>
      <c r="E5187" s="120" t="s">
        <v>1585</v>
      </c>
      <c r="F5187" s="120"/>
      <c r="G5187" s="120" t="s">
        <v>14314</v>
      </c>
      <c r="H5187" s="120" t="s">
        <v>14315</v>
      </c>
      <c r="I5187" s="120" t="s">
        <v>1588</v>
      </c>
      <c r="J5187" s="146" t="s">
        <v>14316</v>
      </c>
      <c r="K5187" s="120" t="s">
        <v>1959</v>
      </c>
      <c r="L5187" s="120" t="s">
        <v>1960</v>
      </c>
      <c r="M5187" s="147"/>
    </row>
    <row r="5188">
      <c r="A5188" s="119">
        <v>3880.0</v>
      </c>
      <c r="B5188" s="120" t="s">
        <v>1685</v>
      </c>
      <c r="C5188" s="120" t="s">
        <v>487</v>
      </c>
      <c r="D5188" s="120"/>
      <c r="E5188" s="120" t="s">
        <v>1585</v>
      </c>
      <c r="F5188" s="120"/>
      <c r="G5188" s="120" t="s">
        <v>14307</v>
      </c>
      <c r="H5188" s="120" t="s">
        <v>14317</v>
      </c>
      <c r="I5188" s="120" t="s">
        <v>1588</v>
      </c>
      <c r="J5188" s="146" t="s">
        <v>14318</v>
      </c>
      <c r="K5188" s="120" t="s">
        <v>1852</v>
      </c>
      <c r="L5188" s="120" t="s">
        <v>1853</v>
      </c>
      <c r="M5188" s="147"/>
    </row>
    <row r="5189">
      <c r="A5189" s="119">
        <v>3881.0</v>
      </c>
      <c r="B5189" s="120" t="s">
        <v>1685</v>
      </c>
      <c r="C5189" s="120" t="s">
        <v>487</v>
      </c>
      <c r="D5189" s="120"/>
      <c r="E5189" s="120" t="s">
        <v>1585</v>
      </c>
      <c r="F5189" s="120"/>
      <c r="G5189" s="120" t="s">
        <v>14307</v>
      </c>
      <c r="H5189" s="120" t="s">
        <v>14317</v>
      </c>
      <c r="I5189" s="120" t="s">
        <v>1588</v>
      </c>
      <c r="J5189" s="146" t="s">
        <v>14319</v>
      </c>
      <c r="K5189" s="120" t="s">
        <v>1855</v>
      </c>
      <c r="L5189" s="120" t="s">
        <v>1856</v>
      </c>
      <c r="M5189" s="147"/>
    </row>
    <row r="5190">
      <c r="A5190" s="119">
        <v>3882.0</v>
      </c>
      <c r="B5190" s="120" t="s">
        <v>1685</v>
      </c>
      <c r="C5190" s="120" t="s">
        <v>487</v>
      </c>
      <c r="D5190" s="120"/>
      <c r="E5190" s="120" t="s">
        <v>1597</v>
      </c>
      <c r="F5190" s="120"/>
      <c r="G5190" s="120" t="s">
        <v>14320</v>
      </c>
      <c r="H5190" s="120" t="s">
        <v>14321</v>
      </c>
      <c r="I5190" s="120" t="s">
        <v>1600</v>
      </c>
      <c r="J5190" s="146" t="s">
        <v>14322</v>
      </c>
      <c r="K5190" s="120" t="s">
        <v>4174</v>
      </c>
      <c r="L5190" s="120" t="s">
        <v>4175</v>
      </c>
      <c r="M5190" s="147"/>
    </row>
    <row r="5191">
      <c r="A5191" s="119">
        <v>3223.0</v>
      </c>
      <c r="B5191" s="120" t="s">
        <v>1685</v>
      </c>
      <c r="C5191" s="120" t="s">
        <v>487</v>
      </c>
      <c r="D5191" s="120"/>
      <c r="E5191" s="120" t="s">
        <v>1678</v>
      </c>
      <c r="F5191" s="121"/>
      <c r="G5191" s="121" t="s">
        <v>14323</v>
      </c>
      <c r="H5191" s="121" t="s">
        <v>14324</v>
      </c>
      <c r="I5191" s="121" t="s">
        <v>1681</v>
      </c>
      <c r="J5191" s="122" t="s">
        <v>14325</v>
      </c>
      <c r="K5191" s="123" t="s">
        <v>3029</v>
      </c>
      <c r="L5191" s="121" t="s">
        <v>3030</v>
      </c>
      <c r="M5191" s="147"/>
    </row>
    <row r="5192">
      <c r="A5192" s="119">
        <v>3854.0</v>
      </c>
      <c r="B5192" s="120" t="s">
        <v>1685</v>
      </c>
      <c r="C5192" s="120" t="s">
        <v>487</v>
      </c>
      <c r="D5192" s="120"/>
      <c r="E5192" s="120" t="s">
        <v>2749</v>
      </c>
      <c r="F5192" s="120"/>
      <c r="G5192" s="120" t="s">
        <v>14323</v>
      </c>
      <c r="H5192" s="120" t="s">
        <v>14326</v>
      </c>
      <c r="I5192" s="120" t="s">
        <v>1681</v>
      </c>
      <c r="J5192" s="146" t="s">
        <v>14325</v>
      </c>
      <c r="K5192" s="120" t="s">
        <v>3029</v>
      </c>
      <c r="L5192" s="120" t="s">
        <v>3030</v>
      </c>
      <c r="M5192" s="147"/>
    </row>
    <row r="5193">
      <c r="A5193" s="119">
        <v>3224.0</v>
      </c>
      <c r="B5193" s="120" t="s">
        <v>1685</v>
      </c>
      <c r="C5193" s="120" t="s">
        <v>487</v>
      </c>
      <c r="D5193" s="120"/>
      <c r="E5193" s="120" t="s">
        <v>1678</v>
      </c>
      <c r="F5193" s="121"/>
      <c r="G5193" s="121" t="s">
        <v>14327</v>
      </c>
      <c r="H5193" s="121" t="s">
        <v>14328</v>
      </c>
      <c r="I5193" s="121" t="s">
        <v>1681</v>
      </c>
      <c r="J5193" s="122" t="s">
        <v>14329</v>
      </c>
      <c r="K5193" s="123" t="s">
        <v>3029</v>
      </c>
      <c r="L5193" s="121" t="s">
        <v>3030</v>
      </c>
      <c r="M5193" s="147"/>
    </row>
    <row r="5194">
      <c r="A5194" s="119">
        <v>3855.0</v>
      </c>
      <c r="B5194" s="120" t="s">
        <v>1685</v>
      </c>
      <c r="C5194" s="120" t="s">
        <v>487</v>
      </c>
      <c r="D5194" s="120"/>
      <c r="E5194" s="120" t="s">
        <v>2749</v>
      </c>
      <c r="F5194" s="120"/>
      <c r="G5194" s="120" t="s">
        <v>14327</v>
      </c>
      <c r="H5194" s="120" t="s">
        <v>14330</v>
      </c>
      <c r="I5194" s="120" t="s">
        <v>1681</v>
      </c>
      <c r="J5194" s="146" t="s">
        <v>14329</v>
      </c>
      <c r="K5194" s="120" t="s">
        <v>3029</v>
      </c>
      <c r="L5194" s="120" t="s">
        <v>3030</v>
      </c>
      <c r="M5194" s="147"/>
    </row>
    <row r="5195">
      <c r="C5195" s="12" t="s">
        <v>487</v>
      </c>
      <c r="D5195" s="12" t="s">
        <v>488</v>
      </c>
      <c r="E5195" s="12" t="s">
        <v>4183</v>
      </c>
      <c r="F5195" s="12" t="s">
        <v>491</v>
      </c>
      <c r="G5195" s="12" t="s">
        <v>14331</v>
      </c>
      <c r="H5195" s="12" t="s">
        <v>14332</v>
      </c>
      <c r="I5195" s="12" t="s">
        <v>1715</v>
      </c>
      <c r="J5195" s="114" t="s">
        <v>14333</v>
      </c>
      <c r="K5195" s="12" t="s">
        <v>1717</v>
      </c>
      <c r="L5195" s="12" t="s">
        <v>1718</v>
      </c>
    </row>
    <row r="5196">
      <c r="C5196" s="12" t="s">
        <v>487</v>
      </c>
      <c r="D5196" s="12" t="s">
        <v>488</v>
      </c>
      <c r="E5196" s="12" t="s">
        <v>4183</v>
      </c>
      <c r="F5196" s="12" t="s">
        <v>491</v>
      </c>
      <c r="G5196" s="12" t="s">
        <v>1672</v>
      </c>
      <c r="H5196" s="12" t="s">
        <v>4190</v>
      </c>
      <c r="I5196" s="12" t="s">
        <v>1715</v>
      </c>
      <c r="J5196" s="114" t="s">
        <v>4191</v>
      </c>
      <c r="K5196" s="12" t="s">
        <v>1717</v>
      </c>
      <c r="L5196" s="12" t="s">
        <v>1718</v>
      </c>
    </row>
    <row r="5197">
      <c r="C5197" s="12" t="s">
        <v>487</v>
      </c>
      <c r="D5197" s="12" t="s">
        <v>488</v>
      </c>
      <c r="E5197" s="12" t="s">
        <v>1654</v>
      </c>
      <c r="F5197" s="12" t="s">
        <v>491</v>
      </c>
      <c r="G5197" s="12" t="s">
        <v>14334</v>
      </c>
      <c r="H5197" s="12" t="s">
        <v>14335</v>
      </c>
      <c r="I5197" s="12" t="s">
        <v>1600</v>
      </c>
      <c r="J5197" s="114" t="s">
        <v>14336</v>
      </c>
      <c r="K5197" s="12" t="s">
        <v>4195</v>
      </c>
      <c r="L5197" s="12" t="s">
        <v>4196</v>
      </c>
    </row>
    <row r="5198">
      <c r="C5198" s="12" t="s">
        <v>487</v>
      </c>
      <c r="D5198" s="12" t="s">
        <v>488</v>
      </c>
      <c r="E5198" s="12" t="s">
        <v>1654</v>
      </c>
      <c r="F5198" s="12" t="s">
        <v>491</v>
      </c>
      <c r="G5198" s="12" t="s">
        <v>4197</v>
      </c>
      <c r="H5198" s="12" t="s">
        <v>4198</v>
      </c>
      <c r="I5198" s="12" t="s">
        <v>1600</v>
      </c>
      <c r="J5198" s="114" t="s">
        <v>4199</v>
      </c>
      <c r="K5198" s="12" t="s">
        <v>1798</v>
      </c>
      <c r="L5198" s="12" t="s">
        <v>1799</v>
      </c>
    </row>
    <row r="5199">
      <c r="C5199" s="12" t="s">
        <v>487</v>
      </c>
      <c r="D5199" s="12" t="s">
        <v>488</v>
      </c>
      <c r="E5199" s="12" t="s">
        <v>1656</v>
      </c>
      <c r="F5199" s="12" t="s">
        <v>491</v>
      </c>
      <c r="G5199" s="12" t="s">
        <v>1657</v>
      </c>
      <c r="H5199" s="12" t="s">
        <v>1658</v>
      </c>
      <c r="I5199" s="12" t="s">
        <v>1637</v>
      </c>
      <c r="J5199" s="114" t="s">
        <v>1659</v>
      </c>
      <c r="K5199" s="12" t="s">
        <v>1660</v>
      </c>
      <c r="L5199" s="12" t="s">
        <v>1661</v>
      </c>
    </row>
    <row r="5200">
      <c r="C5200" s="12" t="s">
        <v>487</v>
      </c>
      <c r="D5200" s="12" t="s">
        <v>488</v>
      </c>
      <c r="E5200" s="12" t="s">
        <v>1656</v>
      </c>
      <c r="F5200" s="12" t="s">
        <v>491</v>
      </c>
      <c r="G5200" s="12" t="s">
        <v>14337</v>
      </c>
      <c r="H5200" s="12" t="s">
        <v>14335</v>
      </c>
      <c r="I5200" s="12" t="s">
        <v>1637</v>
      </c>
      <c r="J5200" s="114" t="s">
        <v>14338</v>
      </c>
      <c r="K5200" s="12" t="s">
        <v>1660</v>
      </c>
      <c r="L5200" s="12" t="s">
        <v>1661</v>
      </c>
    </row>
    <row r="5201">
      <c r="C5201" s="12" t="s">
        <v>487</v>
      </c>
      <c r="D5201" s="12" t="s">
        <v>488</v>
      </c>
      <c r="E5201" s="12" t="s">
        <v>1671</v>
      </c>
      <c r="F5201" s="12" t="s">
        <v>491</v>
      </c>
      <c r="G5201" s="12" t="s">
        <v>1672</v>
      </c>
      <c r="H5201" s="12" t="s">
        <v>1673</v>
      </c>
      <c r="I5201" s="12" t="s">
        <v>1674</v>
      </c>
      <c r="J5201" s="114" t="s">
        <v>1675</v>
      </c>
      <c r="K5201" s="12" t="s">
        <v>1676</v>
      </c>
      <c r="L5201" s="12" t="s">
        <v>1677</v>
      </c>
    </row>
    <row r="5202">
      <c r="C5202" s="12" t="s">
        <v>487</v>
      </c>
      <c r="D5202" s="12" t="s">
        <v>488</v>
      </c>
      <c r="E5202" s="12" t="s">
        <v>1671</v>
      </c>
      <c r="F5202" s="12" t="s">
        <v>491</v>
      </c>
      <c r="G5202" s="12" t="s">
        <v>3079</v>
      </c>
      <c r="H5202" s="12" t="s">
        <v>3080</v>
      </c>
      <c r="I5202" s="12" t="s">
        <v>1674</v>
      </c>
      <c r="J5202" s="114" t="s">
        <v>3081</v>
      </c>
      <c r="K5202" s="12" t="s">
        <v>1676</v>
      </c>
      <c r="L5202" s="12" t="s">
        <v>1677</v>
      </c>
    </row>
    <row r="5203">
      <c r="C5203" s="12" t="s">
        <v>487</v>
      </c>
      <c r="D5203" s="12" t="s">
        <v>488</v>
      </c>
      <c r="E5203" s="12" t="s">
        <v>1671</v>
      </c>
      <c r="F5203" s="12" t="s">
        <v>491</v>
      </c>
      <c r="G5203" s="12" t="s">
        <v>14339</v>
      </c>
      <c r="H5203" s="12" t="s">
        <v>14340</v>
      </c>
      <c r="I5203" s="12" t="s">
        <v>1674</v>
      </c>
      <c r="J5203" s="114" t="s">
        <v>14341</v>
      </c>
      <c r="K5203" s="12" t="s">
        <v>14342</v>
      </c>
      <c r="L5203" s="12" t="s">
        <v>14343</v>
      </c>
    </row>
    <row r="5204">
      <c r="C5204" s="12" t="s">
        <v>487</v>
      </c>
      <c r="D5204" s="12" t="s">
        <v>488</v>
      </c>
      <c r="E5204" s="12" t="s">
        <v>1671</v>
      </c>
      <c r="F5204" s="12" t="s">
        <v>491</v>
      </c>
      <c r="G5204" s="12" t="s">
        <v>14344</v>
      </c>
      <c r="H5204" s="12" t="s">
        <v>14345</v>
      </c>
      <c r="I5204" s="12" t="s">
        <v>1674</v>
      </c>
      <c r="J5204" s="114" t="s">
        <v>14346</v>
      </c>
      <c r="K5204" s="12" t="s">
        <v>14342</v>
      </c>
      <c r="L5204" s="12" t="s">
        <v>14343</v>
      </c>
    </row>
    <row r="5205">
      <c r="C5205" s="12" t="s">
        <v>487</v>
      </c>
      <c r="D5205" s="12" t="s">
        <v>488</v>
      </c>
      <c r="E5205" s="12" t="s">
        <v>1671</v>
      </c>
      <c r="F5205" s="12" t="s">
        <v>491</v>
      </c>
      <c r="G5205" s="12" t="s">
        <v>14347</v>
      </c>
      <c r="H5205" s="12" t="s">
        <v>14348</v>
      </c>
      <c r="I5205" s="12" t="s">
        <v>1674</v>
      </c>
      <c r="J5205" s="114" t="s">
        <v>14349</v>
      </c>
      <c r="K5205" s="12" t="s">
        <v>14342</v>
      </c>
      <c r="L5205" s="12" t="s">
        <v>14343</v>
      </c>
    </row>
    <row r="5206">
      <c r="C5206" s="12" t="s">
        <v>487</v>
      </c>
      <c r="D5206" s="12" t="s">
        <v>488</v>
      </c>
      <c r="E5206" s="12" t="s">
        <v>1678</v>
      </c>
      <c r="F5206" s="12" t="s">
        <v>491</v>
      </c>
      <c r="G5206" s="12" t="s">
        <v>1679</v>
      </c>
      <c r="H5206" s="12" t="s">
        <v>1680</v>
      </c>
      <c r="I5206" s="12" t="s">
        <v>1681</v>
      </c>
      <c r="J5206" s="114" t="s">
        <v>1682</v>
      </c>
      <c r="K5206" s="12" t="s">
        <v>1683</v>
      </c>
      <c r="L5206" s="12" t="s">
        <v>1684</v>
      </c>
    </row>
    <row r="5207">
      <c r="C5207" s="12" t="s">
        <v>487</v>
      </c>
      <c r="D5207" s="12" t="s">
        <v>488</v>
      </c>
      <c r="E5207" s="12" t="s">
        <v>1678</v>
      </c>
      <c r="F5207" s="12" t="s">
        <v>491</v>
      </c>
      <c r="G5207" s="12" t="s">
        <v>14350</v>
      </c>
      <c r="H5207" s="12" t="s">
        <v>14351</v>
      </c>
      <c r="I5207" s="12" t="s">
        <v>1681</v>
      </c>
      <c r="J5207" s="114" t="s">
        <v>14352</v>
      </c>
      <c r="K5207" s="12" t="s">
        <v>6244</v>
      </c>
      <c r="L5207" s="12" t="s">
        <v>6245</v>
      </c>
    </row>
    <row r="5208">
      <c r="C5208" s="12" t="s">
        <v>487</v>
      </c>
      <c r="D5208" s="12" t="s">
        <v>488</v>
      </c>
      <c r="E5208" s="12" t="s">
        <v>1678</v>
      </c>
      <c r="F5208" s="12" t="s">
        <v>491</v>
      </c>
      <c r="G5208" s="12" t="s">
        <v>14353</v>
      </c>
      <c r="H5208" s="12" t="s">
        <v>14354</v>
      </c>
      <c r="I5208" s="12" t="s">
        <v>1681</v>
      </c>
      <c r="J5208" s="114" t="s">
        <v>14355</v>
      </c>
      <c r="K5208" s="12" t="s">
        <v>4203</v>
      </c>
      <c r="L5208" s="12" t="s">
        <v>4204</v>
      </c>
    </row>
    <row r="5209">
      <c r="C5209" s="12" t="s">
        <v>487</v>
      </c>
      <c r="D5209" s="12" t="s">
        <v>488</v>
      </c>
      <c r="E5209" s="12" t="s">
        <v>1678</v>
      </c>
      <c r="F5209" s="12" t="s">
        <v>491</v>
      </c>
      <c r="G5209" s="12" t="s">
        <v>14356</v>
      </c>
      <c r="H5209" s="12" t="s">
        <v>14357</v>
      </c>
      <c r="I5209" s="12" t="s">
        <v>1681</v>
      </c>
      <c r="J5209" s="114" t="s">
        <v>14358</v>
      </c>
      <c r="K5209" s="12" t="s">
        <v>4211</v>
      </c>
      <c r="L5209" s="12" t="s">
        <v>4212</v>
      </c>
    </row>
    <row r="5210">
      <c r="C5210" s="12" t="s">
        <v>487</v>
      </c>
      <c r="D5210" s="12" t="s">
        <v>488</v>
      </c>
      <c r="E5210" s="12" t="s">
        <v>1678</v>
      </c>
      <c r="F5210" s="12" t="s">
        <v>491</v>
      </c>
      <c r="G5210" s="12" t="s">
        <v>14359</v>
      </c>
      <c r="H5210" s="12" t="s">
        <v>14360</v>
      </c>
      <c r="I5210" s="12" t="s">
        <v>1681</v>
      </c>
      <c r="J5210" s="114" t="s">
        <v>14361</v>
      </c>
      <c r="K5210" s="12" t="s">
        <v>14362</v>
      </c>
      <c r="L5210" s="12" t="s">
        <v>14363</v>
      </c>
    </row>
    <row r="5211">
      <c r="C5211" s="12" t="s">
        <v>487</v>
      </c>
      <c r="D5211" s="12" t="s">
        <v>488</v>
      </c>
      <c r="E5211" s="12" t="s">
        <v>1678</v>
      </c>
      <c r="F5211" s="12" t="s">
        <v>491</v>
      </c>
      <c r="G5211" s="12" t="s">
        <v>14359</v>
      </c>
      <c r="H5211" s="12" t="s">
        <v>14364</v>
      </c>
      <c r="I5211" s="12" t="s">
        <v>1681</v>
      </c>
      <c r="J5211" s="114" t="s">
        <v>14365</v>
      </c>
      <c r="K5211" s="12" t="s">
        <v>14366</v>
      </c>
      <c r="L5211" s="12" t="s">
        <v>14367</v>
      </c>
    </row>
    <row r="5212">
      <c r="C5212" s="12" t="s">
        <v>487</v>
      </c>
      <c r="D5212" s="12" t="s">
        <v>488</v>
      </c>
      <c r="E5212" s="12" t="s">
        <v>1678</v>
      </c>
      <c r="F5212" s="12" t="s">
        <v>491</v>
      </c>
      <c r="G5212" s="12" t="s">
        <v>14368</v>
      </c>
      <c r="H5212" s="12" t="s">
        <v>14369</v>
      </c>
      <c r="I5212" s="12" t="s">
        <v>1681</v>
      </c>
      <c r="J5212" s="114" t="s">
        <v>14370</v>
      </c>
      <c r="K5212" s="12" t="s">
        <v>14371</v>
      </c>
      <c r="L5212" s="12" t="s">
        <v>14372</v>
      </c>
    </row>
    <row r="5213">
      <c r="C5213" s="12" t="s">
        <v>487</v>
      </c>
      <c r="D5213" s="12" t="s">
        <v>488</v>
      </c>
      <c r="E5213" s="12" t="s">
        <v>1729</v>
      </c>
      <c r="F5213" s="12" t="s">
        <v>491</v>
      </c>
      <c r="G5213" s="12" t="s">
        <v>4216</v>
      </c>
      <c r="H5213" s="12" t="s">
        <v>4217</v>
      </c>
      <c r="I5213" s="12" t="s">
        <v>1607</v>
      </c>
      <c r="J5213" s="114" t="s">
        <v>4218</v>
      </c>
      <c r="K5213" s="12" t="s">
        <v>4219</v>
      </c>
      <c r="L5213" s="12" t="s">
        <v>4220</v>
      </c>
    </row>
    <row r="5214">
      <c r="C5214" s="12" t="s">
        <v>487</v>
      </c>
      <c r="D5214" s="12" t="s">
        <v>488</v>
      </c>
      <c r="E5214" s="12" t="s">
        <v>1729</v>
      </c>
      <c r="F5214" s="12" t="s">
        <v>491</v>
      </c>
      <c r="G5214" s="12" t="s">
        <v>14373</v>
      </c>
      <c r="H5214" s="12" t="s">
        <v>14335</v>
      </c>
      <c r="I5214" s="12" t="s">
        <v>1607</v>
      </c>
      <c r="J5214" s="114" t="s">
        <v>14374</v>
      </c>
      <c r="K5214" s="12" t="s">
        <v>4224</v>
      </c>
      <c r="L5214" s="12" t="s">
        <v>4225</v>
      </c>
    </row>
    <row r="5215">
      <c r="C5215" s="12" t="s">
        <v>487</v>
      </c>
      <c r="D5215" s="12" t="s">
        <v>488</v>
      </c>
      <c r="E5215" s="12" t="s">
        <v>1719</v>
      </c>
      <c r="F5215" s="12" t="s">
        <v>491</v>
      </c>
      <c r="G5215" s="12" t="s">
        <v>1231</v>
      </c>
      <c r="H5215" s="12" t="s">
        <v>14375</v>
      </c>
      <c r="I5215" s="12" t="s">
        <v>1722</v>
      </c>
      <c r="J5215" s="114" t="s">
        <v>14376</v>
      </c>
      <c r="K5215" s="12" t="s">
        <v>4232</v>
      </c>
      <c r="L5215" s="12" t="s">
        <v>4233</v>
      </c>
    </row>
    <row r="5216">
      <c r="A5216" s="119">
        <v>3231.0</v>
      </c>
      <c r="B5216" s="120" t="s">
        <v>1685</v>
      </c>
      <c r="C5216" s="120" t="s">
        <v>495</v>
      </c>
      <c r="D5216" s="120"/>
      <c r="E5216" s="120" t="s">
        <v>1585</v>
      </c>
      <c r="F5216" s="120"/>
      <c r="G5216" s="120" t="s">
        <v>14377</v>
      </c>
      <c r="H5216" s="120" t="s">
        <v>14378</v>
      </c>
      <c r="I5216" s="120" t="s">
        <v>1588</v>
      </c>
      <c r="J5216" s="146" t="s">
        <v>14379</v>
      </c>
      <c r="K5216" s="120" t="s">
        <v>2007</v>
      </c>
      <c r="L5216" s="120" t="s">
        <v>2008</v>
      </c>
      <c r="M5216" s="147"/>
    </row>
    <row r="5217">
      <c r="A5217" s="119">
        <v>3232.0</v>
      </c>
      <c r="B5217" s="120" t="s">
        <v>1685</v>
      </c>
      <c r="C5217" s="120" t="s">
        <v>495</v>
      </c>
      <c r="D5217" s="120"/>
      <c r="E5217" s="120" t="s">
        <v>1585</v>
      </c>
      <c r="F5217" s="120"/>
      <c r="G5217" s="120" t="s">
        <v>14380</v>
      </c>
      <c r="H5217" s="120" t="s">
        <v>14381</v>
      </c>
      <c r="I5217" s="120" t="s">
        <v>1588</v>
      </c>
      <c r="J5217" s="146" t="s">
        <v>14382</v>
      </c>
      <c r="K5217" s="120" t="s">
        <v>2007</v>
      </c>
      <c r="L5217" s="120" t="s">
        <v>2008</v>
      </c>
      <c r="M5217" s="147"/>
    </row>
    <row r="5218">
      <c r="A5218" s="119">
        <v>3233.0</v>
      </c>
      <c r="B5218" s="120" t="s">
        <v>1685</v>
      </c>
      <c r="C5218" s="120" t="s">
        <v>495</v>
      </c>
      <c r="D5218" s="120"/>
      <c r="E5218" s="120" t="s">
        <v>1585</v>
      </c>
      <c r="F5218" s="120"/>
      <c r="G5218" s="120" t="s">
        <v>14383</v>
      </c>
      <c r="H5218" s="120" t="s">
        <v>14384</v>
      </c>
      <c r="I5218" s="120" t="s">
        <v>1588</v>
      </c>
      <c r="J5218" s="146" t="s">
        <v>14385</v>
      </c>
      <c r="K5218" s="120" t="s">
        <v>2007</v>
      </c>
      <c r="L5218" s="120" t="s">
        <v>2008</v>
      </c>
      <c r="M5218" s="147"/>
    </row>
    <row r="5219">
      <c r="A5219" s="119">
        <v>3234.0</v>
      </c>
      <c r="B5219" s="120" t="s">
        <v>1685</v>
      </c>
      <c r="C5219" s="120" t="s">
        <v>495</v>
      </c>
      <c r="D5219" s="120"/>
      <c r="E5219" s="120" t="s">
        <v>1585</v>
      </c>
      <c r="F5219" s="120"/>
      <c r="G5219" s="120" t="s">
        <v>14386</v>
      </c>
      <c r="H5219" s="120" t="s">
        <v>14387</v>
      </c>
      <c r="I5219" s="120" t="s">
        <v>1588</v>
      </c>
      <c r="J5219" s="146" t="s">
        <v>14388</v>
      </c>
      <c r="K5219" s="120" t="s">
        <v>2007</v>
      </c>
      <c r="L5219" s="120" t="s">
        <v>2008</v>
      </c>
      <c r="M5219" s="147"/>
    </row>
    <row r="5220">
      <c r="A5220" s="119">
        <v>3235.0</v>
      </c>
      <c r="B5220" s="120" t="s">
        <v>1685</v>
      </c>
      <c r="C5220" s="120" t="s">
        <v>495</v>
      </c>
      <c r="D5220" s="120"/>
      <c r="E5220" s="120" t="s">
        <v>1585</v>
      </c>
      <c r="F5220" s="120"/>
      <c r="G5220" s="120" t="s">
        <v>14389</v>
      </c>
      <c r="H5220" s="120" t="s">
        <v>14390</v>
      </c>
      <c r="I5220" s="120" t="s">
        <v>1588</v>
      </c>
      <c r="J5220" s="146" t="s">
        <v>14391</v>
      </c>
      <c r="K5220" s="120" t="s">
        <v>2007</v>
      </c>
      <c r="L5220" s="120" t="s">
        <v>2008</v>
      </c>
      <c r="M5220" s="147"/>
    </row>
    <row r="5221">
      <c r="A5221" s="119">
        <v>3236.0</v>
      </c>
      <c r="B5221" s="120" t="s">
        <v>1685</v>
      </c>
      <c r="C5221" s="120" t="s">
        <v>495</v>
      </c>
      <c r="D5221" s="120"/>
      <c r="E5221" s="120" t="s">
        <v>1585</v>
      </c>
      <c r="F5221" s="120"/>
      <c r="G5221" s="120" t="s">
        <v>14392</v>
      </c>
      <c r="H5221" s="120" t="s">
        <v>14393</v>
      </c>
      <c r="I5221" s="120" t="s">
        <v>1588</v>
      </c>
      <c r="J5221" s="146" t="s">
        <v>14394</v>
      </c>
      <c r="K5221" s="120" t="s">
        <v>2007</v>
      </c>
      <c r="L5221" s="120" t="s">
        <v>2008</v>
      </c>
      <c r="M5221" s="147"/>
    </row>
    <row r="5222">
      <c r="A5222" s="126">
        <v>3242.0</v>
      </c>
      <c r="B5222" s="127" t="s">
        <v>1711</v>
      </c>
      <c r="C5222" s="127" t="s">
        <v>495</v>
      </c>
      <c r="D5222" s="127"/>
      <c r="E5222" s="127" t="s">
        <v>2791</v>
      </c>
      <c r="F5222" s="127"/>
      <c r="G5222" s="127" t="s">
        <v>14395</v>
      </c>
      <c r="H5222" s="127" t="s">
        <v>14396</v>
      </c>
      <c r="I5222" s="127" t="s">
        <v>1674</v>
      </c>
      <c r="J5222" s="144" t="s">
        <v>14397</v>
      </c>
      <c r="K5222" s="127" t="s">
        <v>2963</v>
      </c>
      <c r="L5222" s="127" t="s">
        <v>2964</v>
      </c>
      <c r="M5222" s="145"/>
    </row>
    <row r="5223">
      <c r="A5223" s="119">
        <v>3237.0</v>
      </c>
      <c r="B5223" s="120" t="s">
        <v>1685</v>
      </c>
      <c r="C5223" s="120" t="s">
        <v>495</v>
      </c>
      <c r="D5223" s="120"/>
      <c r="E5223" s="120" t="s">
        <v>1585</v>
      </c>
      <c r="F5223" s="120"/>
      <c r="G5223" s="120" t="s">
        <v>14398</v>
      </c>
      <c r="H5223" s="120" t="s">
        <v>14399</v>
      </c>
      <c r="I5223" s="120" t="s">
        <v>1588</v>
      </c>
      <c r="J5223" s="146" t="s">
        <v>14400</v>
      </c>
      <c r="K5223" s="120" t="s">
        <v>1816</v>
      </c>
      <c r="L5223" s="120" t="s">
        <v>1817</v>
      </c>
      <c r="M5223" s="147"/>
    </row>
    <row r="5224">
      <c r="A5224" s="119">
        <v>3228.0</v>
      </c>
      <c r="B5224" s="120" t="s">
        <v>1685</v>
      </c>
      <c r="C5224" s="120" t="s">
        <v>495</v>
      </c>
      <c r="D5224" s="120"/>
      <c r="E5224" s="120" t="s">
        <v>1634</v>
      </c>
      <c r="F5224" s="120"/>
      <c r="G5224" s="120" t="s">
        <v>14401</v>
      </c>
      <c r="H5224" s="120" t="s">
        <v>14402</v>
      </c>
      <c r="I5224" s="120" t="s">
        <v>1637</v>
      </c>
      <c r="J5224" s="146" t="s">
        <v>14403</v>
      </c>
      <c r="K5224" s="120" t="s">
        <v>1829</v>
      </c>
      <c r="L5224" s="120" t="s">
        <v>1830</v>
      </c>
      <c r="M5224" s="147"/>
    </row>
    <row r="5225">
      <c r="A5225" s="126">
        <v>3229.0</v>
      </c>
      <c r="B5225" s="127" t="s">
        <v>1711</v>
      </c>
      <c r="C5225" s="127" t="s">
        <v>495</v>
      </c>
      <c r="D5225" s="127"/>
      <c r="E5225" s="127" t="s">
        <v>1634</v>
      </c>
      <c r="F5225" s="127"/>
      <c r="G5225" s="127" t="s">
        <v>14401</v>
      </c>
      <c r="H5225" s="127" t="s">
        <v>14402</v>
      </c>
      <c r="I5225" s="127" t="s">
        <v>1637</v>
      </c>
      <c r="J5225" s="144" t="s">
        <v>14404</v>
      </c>
      <c r="K5225" s="127" t="s">
        <v>1833</v>
      </c>
      <c r="L5225" s="127" t="s">
        <v>1834</v>
      </c>
      <c r="M5225" s="145"/>
    </row>
    <row r="5226">
      <c r="A5226" s="126">
        <v>3230.0</v>
      </c>
      <c r="B5226" s="127" t="s">
        <v>1711</v>
      </c>
      <c r="C5226" s="127" t="s">
        <v>495</v>
      </c>
      <c r="D5226" s="127"/>
      <c r="E5226" s="127" t="s">
        <v>1634</v>
      </c>
      <c r="F5226" s="127"/>
      <c r="G5226" s="127" t="s">
        <v>14401</v>
      </c>
      <c r="H5226" s="127" t="s">
        <v>14402</v>
      </c>
      <c r="I5226" s="127" t="s">
        <v>1637</v>
      </c>
      <c r="J5226" s="144" t="s">
        <v>14405</v>
      </c>
      <c r="K5226" s="127" t="s">
        <v>1836</v>
      </c>
      <c r="L5226" s="127" t="s">
        <v>1837</v>
      </c>
      <c r="M5226" s="145"/>
    </row>
    <row r="5227">
      <c r="A5227" s="119">
        <v>3238.0</v>
      </c>
      <c r="B5227" s="120" t="s">
        <v>1685</v>
      </c>
      <c r="C5227" s="120" t="s">
        <v>495</v>
      </c>
      <c r="D5227" s="120"/>
      <c r="E5227" s="120" t="s">
        <v>1585</v>
      </c>
      <c r="F5227" s="120"/>
      <c r="G5227" s="120" t="s">
        <v>14398</v>
      </c>
      <c r="H5227" s="120" t="s">
        <v>14406</v>
      </c>
      <c r="I5227" s="120" t="s">
        <v>1588</v>
      </c>
      <c r="J5227" s="146" t="s">
        <v>14407</v>
      </c>
      <c r="K5227" s="120" t="s">
        <v>1852</v>
      </c>
      <c r="L5227" s="120" t="s">
        <v>1853</v>
      </c>
      <c r="M5227" s="147"/>
    </row>
    <row r="5228">
      <c r="A5228" s="119">
        <v>3239.0</v>
      </c>
      <c r="B5228" s="120" t="s">
        <v>1685</v>
      </c>
      <c r="C5228" s="120" t="s">
        <v>495</v>
      </c>
      <c r="D5228" s="120"/>
      <c r="E5228" s="120" t="s">
        <v>1585</v>
      </c>
      <c r="F5228" s="120"/>
      <c r="G5228" s="120" t="s">
        <v>14398</v>
      </c>
      <c r="H5228" s="120" t="s">
        <v>14406</v>
      </c>
      <c r="I5228" s="120" t="s">
        <v>1588</v>
      </c>
      <c r="J5228" s="146" t="s">
        <v>14408</v>
      </c>
      <c r="K5228" s="120" t="s">
        <v>1855</v>
      </c>
      <c r="L5228" s="120" t="s">
        <v>1856</v>
      </c>
      <c r="M5228" s="147"/>
    </row>
    <row r="5229">
      <c r="A5229" s="119">
        <v>3241.0</v>
      </c>
      <c r="B5229" s="120" t="s">
        <v>1685</v>
      </c>
      <c r="C5229" s="120" t="s">
        <v>495</v>
      </c>
      <c r="D5229" s="120"/>
      <c r="E5229" s="120" t="s">
        <v>1597</v>
      </c>
      <c r="F5229" s="120"/>
      <c r="G5229" s="120" t="s">
        <v>14409</v>
      </c>
      <c r="H5229" s="120" t="s">
        <v>14410</v>
      </c>
      <c r="I5229" s="120" t="s">
        <v>1600</v>
      </c>
      <c r="J5229" s="146" t="s">
        <v>14411</v>
      </c>
      <c r="K5229" s="120" t="s">
        <v>4174</v>
      </c>
      <c r="L5229" s="120" t="s">
        <v>4175</v>
      </c>
      <c r="M5229" s="147"/>
    </row>
    <row r="5230">
      <c r="A5230" s="126">
        <v>3227.0</v>
      </c>
      <c r="B5230" s="127" t="s">
        <v>1711</v>
      </c>
      <c r="C5230" s="127" t="s">
        <v>495</v>
      </c>
      <c r="D5230" s="127"/>
      <c r="E5230" s="127" t="s">
        <v>2749</v>
      </c>
      <c r="F5230" s="127"/>
      <c r="G5230" s="127" t="s">
        <v>14412</v>
      </c>
      <c r="H5230" s="127" t="s">
        <v>14413</v>
      </c>
      <c r="I5230" s="127" t="s">
        <v>1681</v>
      </c>
      <c r="J5230" s="144" t="s">
        <v>14414</v>
      </c>
      <c r="K5230" s="127" t="s">
        <v>1803</v>
      </c>
      <c r="L5230" s="127" t="s">
        <v>1804</v>
      </c>
      <c r="M5230" s="145"/>
    </row>
    <row r="5231">
      <c r="A5231" s="119">
        <v>3225.0</v>
      </c>
      <c r="B5231" s="120" t="s">
        <v>1685</v>
      </c>
      <c r="C5231" s="120" t="s">
        <v>495</v>
      </c>
      <c r="D5231" s="120"/>
      <c r="E5231" s="120" t="s">
        <v>2749</v>
      </c>
      <c r="F5231" s="120"/>
      <c r="G5231" s="120" t="s">
        <v>14415</v>
      </c>
      <c r="H5231" s="120" t="s">
        <v>14416</v>
      </c>
      <c r="I5231" s="120" t="s">
        <v>1681</v>
      </c>
      <c r="J5231" s="146" t="s">
        <v>14417</v>
      </c>
      <c r="K5231" s="120" t="s">
        <v>3029</v>
      </c>
      <c r="L5231" s="120" t="s">
        <v>3030</v>
      </c>
      <c r="M5231" s="147"/>
    </row>
    <row r="5232">
      <c r="A5232" s="119">
        <v>3226.0</v>
      </c>
      <c r="B5232" s="120" t="s">
        <v>1685</v>
      </c>
      <c r="C5232" s="120" t="s">
        <v>495</v>
      </c>
      <c r="D5232" s="120"/>
      <c r="E5232" s="120" t="s">
        <v>2749</v>
      </c>
      <c r="F5232" s="120"/>
      <c r="G5232" s="120" t="s">
        <v>14418</v>
      </c>
      <c r="H5232" s="120" t="s">
        <v>14419</v>
      </c>
      <c r="I5232" s="120" t="s">
        <v>1681</v>
      </c>
      <c r="J5232" s="146" t="s">
        <v>14420</v>
      </c>
      <c r="K5232" s="120" t="s">
        <v>3029</v>
      </c>
      <c r="L5232" s="120" t="s">
        <v>3030</v>
      </c>
      <c r="M5232" s="147"/>
    </row>
    <row r="5233">
      <c r="A5233" s="119">
        <v>3240.0</v>
      </c>
      <c r="B5233" s="120" t="s">
        <v>1685</v>
      </c>
      <c r="C5233" s="120" t="s">
        <v>495</v>
      </c>
      <c r="D5233" s="120"/>
      <c r="E5233" s="120" t="s">
        <v>1597</v>
      </c>
      <c r="F5233" s="120"/>
      <c r="G5233" s="120" t="s">
        <v>14421</v>
      </c>
      <c r="H5233" s="120" t="s">
        <v>14422</v>
      </c>
      <c r="I5233" s="120" t="s">
        <v>1600</v>
      </c>
      <c r="J5233" s="146" t="s">
        <v>14423</v>
      </c>
      <c r="K5233" s="120" t="s">
        <v>1787</v>
      </c>
      <c r="L5233" s="120" t="s">
        <v>1788</v>
      </c>
      <c r="M5233" s="147"/>
    </row>
    <row r="5234">
      <c r="C5234" s="12" t="s">
        <v>495</v>
      </c>
      <c r="D5234" s="12" t="s">
        <v>496</v>
      </c>
      <c r="E5234" s="12" t="s">
        <v>4183</v>
      </c>
      <c r="F5234" s="12" t="s">
        <v>498</v>
      </c>
      <c r="G5234" s="12" t="s">
        <v>14424</v>
      </c>
      <c r="H5234" s="12" t="s">
        <v>14425</v>
      </c>
      <c r="I5234" s="12" t="s">
        <v>1715</v>
      </c>
      <c r="J5234" s="114" t="s">
        <v>14426</v>
      </c>
      <c r="K5234" s="12" t="s">
        <v>1717</v>
      </c>
      <c r="L5234" s="12" t="s">
        <v>1718</v>
      </c>
    </row>
    <row r="5235">
      <c r="C5235" s="12" t="s">
        <v>495</v>
      </c>
      <c r="D5235" s="12" t="s">
        <v>496</v>
      </c>
      <c r="E5235" s="12" t="s">
        <v>4183</v>
      </c>
      <c r="F5235" s="12" t="s">
        <v>498</v>
      </c>
      <c r="G5235" s="12" t="s">
        <v>1672</v>
      </c>
      <c r="H5235" s="12" t="s">
        <v>4190</v>
      </c>
      <c r="I5235" s="12" t="s">
        <v>1715</v>
      </c>
      <c r="J5235" s="114" t="s">
        <v>4191</v>
      </c>
      <c r="K5235" s="12" t="s">
        <v>1717</v>
      </c>
      <c r="L5235" s="12" t="s">
        <v>1718</v>
      </c>
    </row>
    <row r="5236">
      <c r="C5236" s="12" t="s">
        <v>495</v>
      </c>
      <c r="D5236" s="12" t="s">
        <v>496</v>
      </c>
      <c r="E5236" s="12" t="s">
        <v>1654</v>
      </c>
      <c r="F5236" s="12" t="s">
        <v>498</v>
      </c>
      <c r="G5236" s="12" t="s">
        <v>14427</v>
      </c>
      <c r="H5236" s="12" t="s">
        <v>14428</v>
      </c>
      <c r="I5236" s="12" t="s">
        <v>1600</v>
      </c>
      <c r="J5236" s="114" t="s">
        <v>14429</v>
      </c>
      <c r="K5236" s="12" t="s">
        <v>4195</v>
      </c>
      <c r="L5236" s="12" t="s">
        <v>4196</v>
      </c>
    </row>
    <row r="5237">
      <c r="C5237" s="12" t="s">
        <v>495</v>
      </c>
      <c r="D5237" s="12" t="s">
        <v>496</v>
      </c>
      <c r="E5237" s="12" t="s">
        <v>1654</v>
      </c>
      <c r="F5237" s="12" t="s">
        <v>498</v>
      </c>
      <c r="G5237" s="12" t="s">
        <v>4197</v>
      </c>
      <c r="H5237" s="12" t="s">
        <v>4198</v>
      </c>
      <c r="I5237" s="12" t="s">
        <v>1600</v>
      </c>
      <c r="J5237" s="114" t="s">
        <v>4199</v>
      </c>
      <c r="K5237" s="12" t="s">
        <v>1798</v>
      </c>
      <c r="L5237" s="12" t="s">
        <v>1799</v>
      </c>
    </row>
    <row r="5238">
      <c r="C5238" s="12" t="s">
        <v>495</v>
      </c>
      <c r="D5238" s="12" t="s">
        <v>496</v>
      </c>
      <c r="E5238" s="12" t="s">
        <v>1656</v>
      </c>
      <c r="F5238" s="12" t="s">
        <v>498</v>
      </c>
      <c r="G5238" s="12" t="s">
        <v>1657</v>
      </c>
      <c r="H5238" s="12" t="s">
        <v>1658</v>
      </c>
      <c r="I5238" s="12" t="s">
        <v>1637</v>
      </c>
      <c r="J5238" s="114" t="s">
        <v>1659</v>
      </c>
      <c r="K5238" s="12" t="s">
        <v>1660</v>
      </c>
      <c r="L5238" s="12" t="s">
        <v>1661</v>
      </c>
    </row>
    <row r="5239">
      <c r="C5239" s="12" t="s">
        <v>495</v>
      </c>
      <c r="D5239" s="12" t="s">
        <v>496</v>
      </c>
      <c r="E5239" s="12" t="s">
        <v>1656</v>
      </c>
      <c r="F5239" s="12" t="s">
        <v>498</v>
      </c>
      <c r="G5239" s="12" t="s">
        <v>14430</v>
      </c>
      <c r="H5239" s="12" t="s">
        <v>14431</v>
      </c>
      <c r="I5239" s="12" t="s">
        <v>1637</v>
      </c>
      <c r="J5239" s="114" t="s">
        <v>14432</v>
      </c>
      <c r="K5239" s="12" t="s">
        <v>1660</v>
      </c>
      <c r="L5239" s="12" t="s">
        <v>1661</v>
      </c>
    </row>
    <row r="5240">
      <c r="C5240" s="12" t="s">
        <v>495</v>
      </c>
      <c r="D5240" s="12" t="s">
        <v>496</v>
      </c>
      <c r="E5240" s="12" t="s">
        <v>1671</v>
      </c>
      <c r="F5240" s="12" t="s">
        <v>498</v>
      </c>
      <c r="G5240" s="12" t="s">
        <v>1672</v>
      </c>
      <c r="H5240" s="12" t="s">
        <v>1673</v>
      </c>
      <c r="I5240" s="12" t="s">
        <v>1674</v>
      </c>
      <c r="J5240" s="114" t="s">
        <v>1675</v>
      </c>
      <c r="K5240" s="12" t="s">
        <v>1676</v>
      </c>
      <c r="L5240" s="12" t="s">
        <v>1677</v>
      </c>
    </row>
    <row r="5241">
      <c r="C5241" s="12" t="s">
        <v>495</v>
      </c>
      <c r="D5241" s="12" t="s">
        <v>496</v>
      </c>
      <c r="E5241" s="12" t="s">
        <v>1671</v>
      </c>
      <c r="F5241" s="12" t="s">
        <v>498</v>
      </c>
      <c r="G5241" s="12" t="s">
        <v>3079</v>
      </c>
      <c r="H5241" s="12" t="s">
        <v>3080</v>
      </c>
      <c r="I5241" s="12" t="s">
        <v>1674</v>
      </c>
      <c r="J5241" s="114" t="s">
        <v>3081</v>
      </c>
      <c r="K5241" s="12" t="s">
        <v>1676</v>
      </c>
      <c r="L5241" s="12" t="s">
        <v>1677</v>
      </c>
    </row>
    <row r="5242">
      <c r="C5242" s="12" t="s">
        <v>495</v>
      </c>
      <c r="D5242" s="12" t="s">
        <v>496</v>
      </c>
      <c r="E5242" s="12" t="s">
        <v>1671</v>
      </c>
      <c r="F5242" s="12" t="s">
        <v>498</v>
      </c>
      <c r="G5242" s="12" t="s">
        <v>14433</v>
      </c>
      <c r="H5242" s="12" t="s">
        <v>14434</v>
      </c>
      <c r="I5242" s="12" t="s">
        <v>1674</v>
      </c>
      <c r="J5242" s="114" t="s">
        <v>14435</v>
      </c>
      <c r="K5242" s="12" t="s">
        <v>14342</v>
      </c>
      <c r="L5242" s="12" t="s">
        <v>14343</v>
      </c>
    </row>
    <row r="5243">
      <c r="C5243" s="12" t="s">
        <v>495</v>
      </c>
      <c r="D5243" s="12" t="s">
        <v>496</v>
      </c>
      <c r="E5243" s="12" t="s">
        <v>1671</v>
      </c>
      <c r="F5243" s="12" t="s">
        <v>498</v>
      </c>
      <c r="G5243" s="12" t="s">
        <v>14344</v>
      </c>
      <c r="H5243" s="12" t="s">
        <v>14345</v>
      </c>
      <c r="I5243" s="12" t="s">
        <v>1674</v>
      </c>
      <c r="J5243" s="114" t="s">
        <v>14346</v>
      </c>
      <c r="K5243" s="12" t="s">
        <v>14342</v>
      </c>
      <c r="L5243" s="12" t="s">
        <v>14343</v>
      </c>
    </row>
    <row r="5244">
      <c r="C5244" s="12" t="s">
        <v>495</v>
      </c>
      <c r="D5244" s="12" t="s">
        <v>496</v>
      </c>
      <c r="E5244" s="12" t="s">
        <v>1671</v>
      </c>
      <c r="F5244" s="12" t="s">
        <v>498</v>
      </c>
      <c r="G5244" s="12" t="s">
        <v>14347</v>
      </c>
      <c r="H5244" s="12" t="s">
        <v>14348</v>
      </c>
      <c r="I5244" s="12" t="s">
        <v>1674</v>
      </c>
      <c r="J5244" s="114" t="s">
        <v>14349</v>
      </c>
      <c r="K5244" s="12" t="s">
        <v>14342</v>
      </c>
      <c r="L5244" s="12" t="s">
        <v>14343</v>
      </c>
    </row>
    <row r="5245">
      <c r="C5245" s="12" t="s">
        <v>495</v>
      </c>
      <c r="D5245" s="12" t="s">
        <v>496</v>
      </c>
      <c r="E5245" s="12" t="s">
        <v>1678</v>
      </c>
      <c r="F5245" s="12" t="s">
        <v>498</v>
      </c>
      <c r="G5245" s="12" t="s">
        <v>1679</v>
      </c>
      <c r="H5245" s="12" t="s">
        <v>1680</v>
      </c>
      <c r="I5245" s="12" t="s">
        <v>1681</v>
      </c>
      <c r="J5245" s="114" t="s">
        <v>1682</v>
      </c>
      <c r="K5245" s="12" t="s">
        <v>1683</v>
      </c>
      <c r="L5245" s="12" t="s">
        <v>1684</v>
      </c>
    </row>
    <row r="5246">
      <c r="C5246" s="12" t="s">
        <v>495</v>
      </c>
      <c r="D5246" s="12" t="s">
        <v>496</v>
      </c>
      <c r="E5246" s="12" t="s">
        <v>1678</v>
      </c>
      <c r="F5246" s="12" t="s">
        <v>498</v>
      </c>
      <c r="G5246" s="12" t="s">
        <v>14350</v>
      </c>
      <c r="H5246" s="12" t="s">
        <v>14351</v>
      </c>
      <c r="I5246" s="12" t="s">
        <v>1681</v>
      </c>
      <c r="J5246" s="114" t="s">
        <v>14352</v>
      </c>
      <c r="K5246" s="12" t="s">
        <v>6244</v>
      </c>
      <c r="L5246" s="12" t="s">
        <v>6245</v>
      </c>
    </row>
    <row r="5247">
      <c r="C5247" s="12" t="s">
        <v>495</v>
      </c>
      <c r="D5247" s="12" t="s">
        <v>496</v>
      </c>
      <c r="E5247" s="12" t="s">
        <v>1678</v>
      </c>
      <c r="F5247" s="12" t="s">
        <v>498</v>
      </c>
      <c r="G5247" s="12" t="s">
        <v>14436</v>
      </c>
      <c r="H5247" s="12" t="s">
        <v>14437</v>
      </c>
      <c r="I5247" s="12" t="s">
        <v>1681</v>
      </c>
      <c r="J5247" s="114" t="s">
        <v>14438</v>
      </c>
      <c r="K5247" s="12" t="s">
        <v>4203</v>
      </c>
      <c r="L5247" s="12" t="s">
        <v>4204</v>
      </c>
    </row>
    <row r="5248">
      <c r="C5248" s="12" t="s">
        <v>495</v>
      </c>
      <c r="D5248" s="12" t="s">
        <v>496</v>
      </c>
      <c r="E5248" s="12" t="s">
        <v>1678</v>
      </c>
      <c r="F5248" s="12" t="s">
        <v>498</v>
      </c>
      <c r="G5248" s="12" t="s">
        <v>14439</v>
      </c>
      <c r="H5248" s="12" t="s">
        <v>14440</v>
      </c>
      <c r="I5248" s="12" t="s">
        <v>1681</v>
      </c>
      <c r="J5248" s="114" t="s">
        <v>14441</v>
      </c>
      <c r="K5248" s="12" t="s">
        <v>4211</v>
      </c>
      <c r="L5248" s="12" t="s">
        <v>4212</v>
      </c>
    </row>
    <row r="5249">
      <c r="C5249" s="12" t="s">
        <v>495</v>
      </c>
      <c r="D5249" s="12" t="s">
        <v>496</v>
      </c>
      <c r="E5249" s="12" t="s">
        <v>1678</v>
      </c>
      <c r="F5249" s="12" t="s">
        <v>498</v>
      </c>
      <c r="G5249" s="12" t="s">
        <v>14442</v>
      </c>
      <c r="H5249" s="12" t="s">
        <v>14443</v>
      </c>
      <c r="I5249" s="12" t="s">
        <v>1681</v>
      </c>
      <c r="J5249" s="114" t="s">
        <v>14444</v>
      </c>
      <c r="K5249" s="12" t="s">
        <v>14362</v>
      </c>
      <c r="L5249" s="12" t="s">
        <v>14363</v>
      </c>
    </row>
    <row r="5250">
      <c r="C5250" s="12" t="s">
        <v>495</v>
      </c>
      <c r="D5250" s="12" t="s">
        <v>496</v>
      </c>
      <c r="E5250" s="12" t="s">
        <v>1678</v>
      </c>
      <c r="F5250" s="12" t="s">
        <v>498</v>
      </c>
      <c r="G5250" s="12" t="s">
        <v>14442</v>
      </c>
      <c r="H5250" s="12" t="s">
        <v>14445</v>
      </c>
      <c r="I5250" s="12" t="s">
        <v>1681</v>
      </c>
      <c r="J5250" s="114" t="s">
        <v>14446</v>
      </c>
      <c r="K5250" s="12" t="s">
        <v>14366</v>
      </c>
      <c r="L5250" s="12" t="s">
        <v>14367</v>
      </c>
    </row>
    <row r="5251">
      <c r="C5251" s="12" t="s">
        <v>495</v>
      </c>
      <c r="D5251" s="12" t="s">
        <v>496</v>
      </c>
      <c r="E5251" s="12" t="s">
        <v>1678</v>
      </c>
      <c r="F5251" s="12" t="s">
        <v>498</v>
      </c>
      <c r="G5251" s="12" t="s">
        <v>14447</v>
      </c>
      <c r="H5251" s="12" t="s">
        <v>14448</v>
      </c>
      <c r="I5251" s="12" t="s">
        <v>1681</v>
      </c>
      <c r="J5251" s="114" t="s">
        <v>14449</v>
      </c>
      <c r="K5251" s="12" t="s">
        <v>14371</v>
      </c>
      <c r="L5251" s="12" t="s">
        <v>14372</v>
      </c>
    </row>
    <row r="5252">
      <c r="C5252" s="12" t="s">
        <v>495</v>
      </c>
      <c r="D5252" s="12" t="s">
        <v>496</v>
      </c>
      <c r="E5252" s="12" t="s">
        <v>1729</v>
      </c>
      <c r="F5252" s="12" t="s">
        <v>498</v>
      </c>
      <c r="G5252" s="12" t="s">
        <v>4216</v>
      </c>
      <c r="H5252" s="12" t="s">
        <v>4217</v>
      </c>
      <c r="I5252" s="12" t="s">
        <v>1607</v>
      </c>
      <c r="J5252" s="114" t="s">
        <v>4218</v>
      </c>
      <c r="K5252" s="12" t="s">
        <v>4219</v>
      </c>
      <c r="L5252" s="12" t="s">
        <v>4220</v>
      </c>
    </row>
    <row r="5253">
      <c r="C5253" s="12" t="s">
        <v>495</v>
      </c>
      <c r="D5253" s="12" t="s">
        <v>496</v>
      </c>
      <c r="E5253" s="12" t="s">
        <v>1729</v>
      </c>
      <c r="F5253" s="12" t="s">
        <v>498</v>
      </c>
      <c r="G5253" s="12" t="s">
        <v>14450</v>
      </c>
      <c r="H5253" s="12" t="s">
        <v>14451</v>
      </c>
      <c r="I5253" s="12" t="s">
        <v>1607</v>
      </c>
      <c r="J5253" s="114" t="s">
        <v>14452</v>
      </c>
      <c r="K5253" s="12" t="s">
        <v>4224</v>
      </c>
      <c r="L5253" s="12" t="s">
        <v>4225</v>
      </c>
    </row>
    <row r="5254">
      <c r="C5254" s="12" t="s">
        <v>495</v>
      </c>
      <c r="D5254" s="12" t="s">
        <v>496</v>
      </c>
      <c r="E5254" s="12" t="s">
        <v>1719</v>
      </c>
      <c r="F5254" s="12" t="s">
        <v>498</v>
      </c>
      <c r="G5254" s="12" t="s">
        <v>14399</v>
      </c>
      <c r="H5254" s="12" t="s">
        <v>14453</v>
      </c>
      <c r="I5254" s="12" t="s">
        <v>1722</v>
      </c>
      <c r="J5254" s="114" t="s">
        <v>14454</v>
      </c>
      <c r="K5254" s="12" t="s">
        <v>4232</v>
      </c>
      <c r="L5254" s="12" t="s">
        <v>4233</v>
      </c>
    </row>
    <row r="5255">
      <c r="A5255" s="119">
        <v>3253.0</v>
      </c>
      <c r="B5255" s="120" t="s">
        <v>1685</v>
      </c>
      <c r="C5255" s="120" t="s">
        <v>501</v>
      </c>
      <c r="D5255" s="120"/>
      <c r="E5255" s="120" t="s">
        <v>2825</v>
      </c>
      <c r="F5255" s="120"/>
      <c r="G5255" s="120" t="s">
        <v>14455</v>
      </c>
      <c r="H5255" s="120" t="s">
        <v>14456</v>
      </c>
      <c r="I5255" s="120" t="s">
        <v>1715</v>
      </c>
      <c r="J5255" s="146" t="s">
        <v>14457</v>
      </c>
      <c r="K5255" s="120" t="s">
        <v>1717</v>
      </c>
      <c r="L5255" s="120" t="s">
        <v>1718</v>
      </c>
      <c r="M5255" s="147"/>
    </row>
    <row r="5256">
      <c r="A5256" s="126">
        <v>3244.0</v>
      </c>
      <c r="B5256" s="127" t="s">
        <v>1711</v>
      </c>
      <c r="C5256" s="127" t="s">
        <v>501</v>
      </c>
      <c r="D5256" s="127"/>
      <c r="E5256" s="127" t="s">
        <v>2749</v>
      </c>
      <c r="F5256" s="127"/>
      <c r="G5256" s="127" t="s">
        <v>14458</v>
      </c>
      <c r="H5256" s="127" t="s">
        <v>14459</v>
      </c>
      <c r="I5256" s="127" t="s">
        <v>1681</v>
      </c>
      <c r="J5256" s="144" t="s">
        <v>14460</v>
      </c>
      <c r="K5256" s="127" t="s">
        <v>1803</v>
      </c>
      <c r="L5256" s="127" t="s">
        <v>1804</v>
      </c>
      <c r="M5256" s="145"/>
    </row>
    <row r="5257">
      <c r="A5257" s="126">
        <v>3263.0</v>
      </c>
      <c r="B5257" s="127" t="s">
        <v>1711</v>
      </c>
      <c r="C5257" s="127" t="s">
        <v>501</v>
      </c>
      <c r="D5257" s="127"/>
      <c r="E5257" s="127" t="s">
        <v>2765</v>
      </c>
      <c r="F5257" s="127"/>
      <c r="G5257" s="127" t="s">
        <v>14461</v>
      </c>
      <c r="H5257" s="127" t="s">
        <v>14462</v>
      </c>
      <c r="I5257" s="127" t="s">
        <v>1722</v>
      </c>
      <c r="J5257" s="144" t="s">
        <v>14463</v>
      </c>
      <c r="K5257" s="127" t="s">
        <v>1774</v>
      </c>
      <c r="L5257" s="127" t="s">
        <v>1775</v>
      </c>
      <c r="M5257" s="145"/>
    </row>
    <row r="5258">
      <c r="A5258" s="119">
        <v>3254.0</v>
      </c>
      <c r="B5258" s="120" t="s">
        <v>1685</v>
      </c>
      <c r="C5258" s="120" t="s">
        <v>501</v>
      </c>
      <c r="D5258" s="120"/>
      <c r="E5258" s="120" t="s">
        <v>2765</v>
      </c>
      <c r="F5258" s="120"/>
      <c r="G5258" s="120" t="s">
        <v>14464</v>
      </c>
      <c r="H5258" s="120" t="s">
        <v>14465</v>
      </c>
      <c r="I5258" s="120" t="s">
        <v>1722</v>
      </c>
      <c r="J5258" s="146" t="s">
        <v>14466</v>
      </c>
      <c r="K5258" s="120" t="s">
        <v>4784</v>
      </c>
      <c r="L5258" s="120" t="s">
        <v>4785</v>
      </c>
      <c r="M5258" s="147"/>
    </row>
    <row r="5259">
      <c r="A5259" s="126">
        <v>3262.0</v>
      </c>
      <c r="B5259" s="127" t="s">
        <v>1711</v>
      </c>
      <c r="C5259" s="127" t="s">
        <v>501</v>
      </c>
      <c r="D5259" s="127"/>
      <c r="E5259" s="127" t="s">
        <v>2765</v>
      </c>
      <c r="F5259" s="127"/>
      <c r="G5259" s="127" t="s">
        <v>14464</v>
      </c>
      <c r="H5259" s="127" t="s">
        <v>14467</v>
      </c>
      <c r="I5259" s="127" t="s">
        <v>1722</v>
      </c>
      <c r="J5259" s="144" t="s">
        <v>14468</v>
      </c>
      <c r="K5259" s="127" t="s">
        <v>1769</v>
      </c>
      <c r="L5259" s="127" t="s">
        <v>1770</v>
      </c>
      <c r="M5259" s="145"/>
    </row>
    <row r="5260">
      <c r="A5260" s="119">
        <v>3243.0</v>
      </c>
      <c r="B5260" s="120" t="s">
        <v>1685</v>
      </c>
      <c r="C5260" s="120" t="s">
        <v>501</v>
      </c>
      <c r="D5260" s="120"/>
      <c r="E5260" s="120" t="s">
        <v>2749</v>
      </c>
      <c r="F5260" s="120"/>
      <c r="G5260" s="120" t="s">
        <v>14469</v>
      </c>
      <c r="H5260" s="120" t="s">
        <v>14470</v>
      </c>
      <c r="I5260" s="120" t="s">
        <v>1681</v>
      </c>
      <c r="J5260" s="146" t="s">
        <v>14471</v>
      </c>
      <c r="K5260" s="120" t="s">
        <v>2058</v>
      </c>
      <c r="L5260" s="120" t="s">
        <v>2059</v>
      </c>
      <c r="M5260" s="147"/>
    </row>
    <row r="5261">
      <c r="A5261" s="126">
        <v>3245.0</v>
      </c>
      <c r="B5261" s="127" t="s">
        <v>1711</v>
      </c>
      <c r="C5261" s="127" t="s">
        <v>501</v>
      </c>
      <c r="D5261" s="127"/>
      <c r="E5261" s="127" t="s">
        <v>2749</v>
      </c>
      <c r="F5261" s="127"/>
      <c r="G5261" s="127" t="s">
        <v>14472</v>
      </c>
      <c r="H5261" s="127" t="s">
        <v>14470</v>
      </c>
      <c r="I5261" s="127" t="s">
        <v>1681</v>
      </c>
      <c r="J5261" s="144" t="s">
        <v>14473</v>
      </c>
      <c r="K5261" s="127" t="s">
        <v>2058</v>
      </c>
      <c r="L5261" s="127" t="s">
        <v>2059</v>
      </c>
      <c r="M5261" s="145"/>
    </row>
    <row r="5262">
      <c r="A5262" s="126">
        <v>3246.0</v>
      </c>
      <c r="B5262" s="127" t="s">
        <v>1711</v>
      </c>
      <c r="C5262" s="127" t="s">
        <v>501</v>
      </c>
      <c r="D5262" s="127"/>
      <c r="E5262" s="127" t="s">
        <v>2749</v>
      </c>
      <c r="F5262" s="127"/>
      <c r="G5262" s="127" t="s">
        <v>14474</v>
      </c>
      <c r="H5262" s="127" t="s">
        <v>14470</v>
      </c>
      <c r="I5262" s="127" t="s">
        <v>1681</v>
      </c>
      <c r="J5262" s="144" t="s">
        <v>14475</v>
      </c>
      <c r="K5262" s="127" t="s">
        <v>2058</v>
      </c>
      <c r="L5262" s="127" t="s">
        <v>2059</v>
      </c>
      <c r="M5262" s="145"/>
    </row>
    <row r="5263">
      <c r="A5263" s="126">
        <v>3251.0</v>
      </c>
      <c r="B5263" s="127" t="s">
        <v>1711</v>
      </c>
      <c r="C5263" s="127" t="s">
        <v>501</v>
      </c>
      <c r="D5263" s="127"/>
      <c r="E5263" s="127" t="s">
        <v>1585</v>
      </c>
      <c r="F5263" s="127"/>
      <c r="G5263" s="127" t="s">
        <v>14476</v>
      </c>
      <c r="H5263" s="127" t="s">
        <v>14477</v>
      </c>
      <c r="I5263" s="127" t="s">
        <v>1588</v>
      </c>
      <c r="J5263" s="144" t="s">
        <v>14478</v>
      </c>
      <c r="K5263" s="127" t="s">
        <v>1764</v>
      </c>
      <c r="L5263" s="127" t="s">
        <v>1765</v>
      </c>
      <c r="M5263" s="145"/>
    </row>
    <row r="5264">
      <c r="A5264" s="119">
        <v>3248.0</v>
      </c>
      <c r="B5264" s="120" t="s">
        <v>1685</v>
      </c>
      <c r="C5264" s="120" t="s">
        <v>501</v>
      </c>
      <c r="D5264" s="120"/>
      <c r="E5264" s="120" t="s">
        <v>1585</v>
      </c>
      <c r="F5264" s="120"/>
      <c r="G5264" s="120" t="s">
        <v>14476</v>
      </c>
      <c r="H5264" s="120" t="s">
        <v>14479</v>
      </c>
      <c r="I5264" s="120" t="s">
        <v>1588</v>
      </c>
      <c r="J5264" s="146" t="s">
        <v>14480</v>
      </c>
      <c r="K5264" s="120" t="s">
        <v>1852</v>
      </c>
      <c r="L5264" s="120" t="s">
        <v>1853</v>
      </c>
      <c r="M5264" s="147"/>
    </row>
    <row r="5265">
      <c r="A5265" s="119">
        <v>3249.0</v>
      </c>
      <c r="B5265" s="120" t="s">
        <v>1685</v>
      </c>
      <c r="C5265" s="120" t="s">
        <v>501</v>
      </c>
      <c r="D5265" s="120"/>
      <c r="E5265" s="120" t="s">
        <v>1585</v>
      </c>
      <c r="F5265" s="120"/>
      <c r="G5265" s="120" t="s">
        <v>14476</v>
      </c>
      <c r="H5265" s="120" t="s">
        <v>14479</v>
      </c>
      <c r="I5265" s="120" t="s">
        <v>1588</v>
      </c>
      <c r="J5265" s="146" t="s">
        <v>14481</v>
      </c>
      <c r="K5265" s="120" t="s">
        <v>1855</v>
      </c>
      <c r="L5265" s="120" t="s">
        <v>1856</v>
      </c>
      <c r="M5265" s="147"/>
    </row>
    <row r="5266">
      <c r="A5266" s="119">
        <v>3250.0</v>
      </c>
      <c r="B5266" s="120" t="s">
        <v>1685</v>
      </c>
      <c r="C5266" s="120" t="s">
        <v>501</v>
      </c>
      <c r="D5266" s="120"/>
      <c r="E5266" s="120" t="s">
        <v>1585</v>
      </c>
      <c r="F5266" s="120"/>
      <c r="G5266" s="120" t="s">
        <v>14482</v>
      </c>
      <c r="H5266" s="120" t="s">
        <v>14479</v>
      </c>
      <c r="I5266" s="120" t="s">
        <v>1588</v>
      </c>
      <c r="J5266" s="146" t="s">
        <v>14483</v>
      </c>
      <c r="K5266" s="120" t="s">
        <v>1896</v>
      </c>
      <c r="L5266" s="120" t="s">
        <v>1897</v>
      </c>
      <c r="M5266" s="147"/>
    </row>
    <row r="5267">
      <c r="A5267" s="126">
        <v>3252.0</v>
      </c>
      <c r="B5267" s="127" t="s">
        <v>1711</v>
      </c>
      <c r="C5267" s="127" t="s">
        <v>501</v>
      </c>
      <c r="D5267" s="127"/>
      <c r="E5267" s="127" t="s">
        <v>1585</v>
      </c>
      <c r="F5267" s="127"/>
      <c r="G5267" s="127" t="s">
        <v>14484</v>
      </c>
      <c r="H5267" s="127" t="s">
        <v>14485</v>
      </c>
      <c r="I5267" s="127" t="s">
        <v>1588</v>
      </c>
      <c r="J5267" s="144" t="s">
        <v>14486</v>
      </c>
      <c r="K5267" s="127" t="s">
        <v>1868</v>
      </c>
      <c r="L5267" s="127" t="s">
        <v>1869</v>
      </c>
      <c r="M5267" s="145"/>
    </row>
    <row r="5268">
      <c r="A5268" s="119">
        <v>3247.0</v>
      </c>
      <c r="B5268" s="120" t="s">
        <v>1685</v>
      </c>
      <c r="C5268" s="120" t="s">
        <v>501</v>
      </c>
      <c r="D5268" s="120"/>
      <c r="E5268" s="120" t="s">
        <v>1585</v>
      </c>
      <c r="F5268" s="120"/>
      <c r="G5268" s="120" t="s">
        <v>14482</v>
      </c>
      <c r="H5268" s="120" t="s">
        <v>14487</v>
      </c>
      <c r="I5268" s="120" t="s">
        <v>1588</v>
      </c>
      <c r="J5268" s="146" t="s">
        <v>14488</v>
      </c>
      <c r="K5268" s="120" t="s">
        <v>1901</v>
      </c>
      <c r="L5268" s="120" t="s">
        <v>1902</v>
      </c>
      <c r="M5268" s="147"/>
    </row>
    <row r="5269">
      <c r="A5269" s="126">
        <v>3256.0</v>
      </c>
      <c r="B5269" s="127" t="s">
        <v>1711</v>
      </c>
      <c r="C5269" s="127" t="s">
        <v>501</v>
      </c>
      <c r="D5269" s="127"/>
      <c r="E5269" s="127" t="s">
        <v>2765</v>
      </c>
      <c r="F5269" s="127"/>
      <c r="G5269" s="127" t="s">
        <v>14489</v>
      </c>
      <c r="H5269" s="127" t="s">
        <v>14490</v>
      </c>
      <c r="I5269" s="127" t="s">
        <v>1722</v>
      </c>
      <c r="J5269" s="144" t="s">
        <v>14491</v>
      </c>
      <c r="K5269" s="127" t="s">
        <v>1890</v>
      </c>
      <c r="L5269" s="127" t="s">
        <v>1891</v>
      </c>
      <c r="M5269" s="145"/>
    </row>
    <row r="5270">
      <c r="A5270" s="126">
        <v>3258.0</v>
      </c>
      <c r="B5270" s="127" t="s">
        <v>1711</v>
      </c>
      <c r="C5270" s="127" t="s">
        <v>501</v>
      </c>
      <c r="D5270" s="127"/>
      <c r="E5270" s="127" t="s">
        <v>2765</v>
      </c>
      <c r="F5270" s="127"/>
      <c r="G5270" s="127" t="s">
        <v>14489</v>
      </c>
      <c r="H5270" s="127" t="s">
        <v>14490</v>
      </c>
      <c r="I5270" s="127" t="s">
        <v>1722</v>
      </c>
      <c r="J5270" s="144" t="s">
        <v>14492</v>
      </c>
      <c r="K5270" s="127" t="s">
        <v>1927</v>
      </c>
      <c r="L5270" s="127" t="s">
        <v>1928</v>
      </c>
      <c r="M5270" s="145"/>
    </row>
    <row r="5271">
      <c r="A5271" s="126">
        <v>3260.0</v>
      </c>
      <c r="B5271" s="127" t="s">
        <v>1711</v>
      </c>
      <c r="C5271" s="127" t="s">
        <v>501</v>
      </c>
      <c r="D5271" s="127"/>
      <c r="E5271" s="127" t="s">
        <v>2765</v>
      </c>
      <c r="F5271" s="127"/>
      <c r="G5271" s="127" t="s">
        <v>14489</v>
      </c>
      <c r="H5271" s="127" t="s">
        <v>14490</v>
      </c>
      <c r="I5271" s="127" t="s">
        <v>1722</v>
      </c>
      <c r="J5271" s="144" t="s">
        <v>14493</v>
      </c>
      <c r="K5271" s="127" t="s">
        <v>1930</v>
      </c>
      <c r="L5271" s="127" t="s">
        <v>1931</v>
      </c>
      <c r="M5271" s="145"/>
    </row>
    <row r="5272">
      <c r="A5272" s="126">
        <v>3255.0</v>
      </c>
      <c r="B5272" s="127" t="s">
        <v>1711</v>
      </c>
      <c r="C5272" s="127" t="s">
        <v>501</v>
      </c>
      <c r="D5272" s="127"/>
      <c r="E5272" s="127" t="s">
        <v>2765</v>
      </c>
      <c r="F5272" s="127"/>
      <c r="G5272" s="127" t="s">
        <v>14494</v>
      </c>
      <c r="H5272" s="127" t="s">
        <v>14495</v>
      </c>
      <c r="I5272" s="127" t="s">
        <v>1722</v>
      </c>
      <c r="J5272" s="144" t="s">
        <v>14496</v>
      </c>
      <c r="K5272" s="127" t="s">
        <v>1890</v>
      </c>
      <c r="L5272" s="127" t="s">
        <v>1891</v>
      </c>
      <c r="M5272" s="145"/>
    </row>
    <row r="5273">
      <c r="A5273" s="126">
        <v>3257.0</v>
      </c>
      <c r="B5273" s="127" t="s">
        <v>1711</v>
      </c>
      <c r="C5273" s="127" t="s">
        <v>501</v>
      </c>
      <c r="D5273" s="127"/>
      <c r="E5273" s="127" t="s">
        <v>2765</v>
      </c>
      <c r="F5273" s="127"/>
      <c r="G5273" s="127" t="s">
        <v>14494</v>
      </c>
      <c r="H5273" s="127" t="s">
        <v>14495</v>
      </c>
      <c r="I5273" s="127" t="s">
        <v>1722</v>
      </c>
      <c r="J5273" s="144" t="s">
        <v>14497</v>
      </c>
      <c r="K5273" s="127" t="s">
        <v>1927</v>
      </c>
      <c r="L5273" s="127" t="s">
        <v>1928</v>
      </c>
      <c r="M5273" s="145"/>
    </row>
    <row r="5274">
      <c r="A5274" s="126">
        <v>3259.0</v>
      </c>
      <c r="B5274" s="127" t="s">
        <v>1711</v>
      </c>
      <c r="C5274" s="127" t="s">
        <v>501</v>
      </c>
      <c r="D5274" s="127"/>
      <c r="E5274" s="127" t="s">
        <v>2765</v>
      </c>
      <c r="F5274" s="127"/>
      <c r="G5274" s="127" t="s">
        <v>14494</v>
      </c>
      <c r="H5274" s="127" t="s">
        <v>14495</v>
      </c>
      <c r="I5274" s="127" t="s">
        <v>1722</v>
      </c>
      <c r="J5274" s="144" t="s">
        <v>14498</v>
      </c>
      <c r="K5274" s="127" t="s">
        <v>1930</v>
      </c>
      <c r="L5274" s="127" t="s">
        <v>1931</v>
      </c>
      <c r="M5274" s="145"/>
    </row>
    <row r="5275">
      <c r="A5275" s="126">
        <v>3261.0</v>
      </c>
      <c r="B5275" s="127" t="s">
        <v>1711</v>
      </c>
      <c r="C5275" s="127" t="s">
        <v>501</v>
      </c>
      <c r="D5275" s="127"/>
      <c r="E5275" s="127" t="s">
        <v>2765</v>
      </c>
      <c r="F5275" s="127"/>
      <c r="G5275" s="127" t="s">
        <v>14499</v>
      </c>
      <c r="H5275" s="127" t="s">
        <v>14500</v>
      </c>
      <c r="I5275" s="127" t="s">
        <v>1722</v>
      </c>
      <c r="J5275" s="144" t="s">
        <v>14501</v>
      </c>
      <c r="K5275" s="127" t="s">
        <v>12900</v>
      </c>
      <c r="L5275" s="127" t="s">
        <v>14502</v>
      </c>
      <c r="M5275" s="145"/>
    </row>
    <row r="5276">
      <c r="A5276" s="119">
        <v>3264.0</v>
      </c>
      <c r="B5276" s="120" t="s">
        <v>1685</v>
      </c>
      <c r="C5276" s="120" t="s">
        <v>501</v>
      </c>
      <c r="D5276" s="120"/>
      <c r="E5276" s="120" t="s">
        <v>1597</v>
      </c>
      <c r="F5276" s="120"/>
      <c r="G5276" s="120" t="s">
        <v>14503</v>
      </c>
      <c r="H5276" s="120" t="s">
        <v>14504</v>
      </c>
      <c r="I5276" s="120" t="s">
        <v>1600</v>
      </c>
      <c r="J5276" s="146" t="s">
        <v>14505</v>
      </c>
      <c r="K5276" s="120" t="s">
        <v>1787</v>
      </c>
      <c r="L5276" s="120" t="s">
        <v>1788</v>
      </c>
      <c r="M5276" s="147"/>
    </row>
    <row r="5277">
      <c r="A5277" s="119">
        <v>3265.0</v>
      </c>
      <c r="B5277" s="120" t="s">
        <v>1685</v>
      </c>
      <c r="C5277" s="120" t="s">
        <v>501</v>
      </c>
      <c r="D5277" s="120"/>
      <c r="E5277" s="120" t="s">
        <v>1597</v>
      </c>
      <c r="F5277" s="120"/>
      <c r="G5277" s="120" t="s">
        <v>14506</v>
      </c>
      <c r="H5277" s="120" t="s">
        <v>14504</v>
      </c>
      <c r="I5277" s="120" t="s">
        <v>1600</v>
      </c>
      <c r="J5277" s="146" t="s">
        <v>14507</v>
      </c>
      <c r="K5277" s="120" t="s">
        <v>1795</v>
      </c>
      <c r="L5277" s="120" t="s">
        <v>1796</v>
      </c>
      <c r="M5277" s="147"/>
    </row>
    <row r="5278">
      <c r="A5278" s="119">
        <v>3266.0</v>
      </c>
      <c r="B5278" s="120" t="s">
        <v>1685</v>
      </c>
      <c r="C5278" s="120" t="s">
        <v>501</v>
      </c>
      <c r="D5278" s="120"/>
      <c r="E5278" s="120" t="s">
        <v>1597</v>
      </c>
      <c r="F5278" s="120"/>
      <c r="G5278" s="120" t="s">
        <v>14506</v>
      </c>
      <c r="H5278" s="120" t="s">
        <v>14504</v>
      </c>
      <c r="I5278" s="120" t="s">
        <v>1600</v>
      </c>
      <c r="J5278" s="146" t="s">
        <v>14508</v>
      </c>
      <c r="K5278" s="120" t="s">
        <v>1798</v>
      </c>
      <c r="L5278" s="120" t="s">
        <v>1799</v>
      </c>
      <c r="M5278" s="147"/>
    </row>
    <row r="5279">
      <c r="C5279" s="12" t="s">
        <v>507</v>
      </c>
      <c r="D5279" s="12"/>
      <c r="E5279" s="12" t="s">
        <v>1678</v>
      </c>
      <c r="F5279" s="21"/>
      <c r="G5279" s="21" t="s">
        <v>14509</v>
      </c>
      <c r="H5279" s="21" t="s">
        <v>14510</v>
      </c>
      <c r="I5279" s="21" t="s">
        <v>1681</v>
      </c>
      <c r="J5279" s="148" t="s">
        <v>14511</v>
      </c>
      <c r="K5279" s="20" t="s">
        <v>4372</v>
      </c>
      <c r="L5279" s="21"/>
    </row>
    <row r="5280">
      <c r="C5280" s="12" t="s">
        <v>507</v>
      </c>
      <c r="D5280" s="12"/>
      <c r="E5280" s="12" t="s">
        <v>1678</v>
      </c>
      <c r="F5280" s="21"/>
      <c r="G5280" s="21" t="s">
        <v>14512</v>
      </c>
      <c r="H5280" s="21" t="s">
        <v>14513</v>
      </c>
      <c r="I5280" s="21" t="s">
        <v>1681</v>
      </c>
      <c r="J5280" s="148" t="s">
        <v>14514</v>
      </c>
      <c r="K5280" s="20" t="s">
        <v>4628</v>
      </c>
      <c r="L5280" s="21"/>
    </row>
    <row r="5281">
      <c r="C5281" s="12" t="s">
        <v>507</v>
      </c>
      <c r="D5281" s="12"/>
      <c r="E5281" s="12" t="s">
        <v>1678</v>
      </c>
      <c r="F5281" s="21"/>
      <c r="G5281" s="21" t="s">
        <v>14515</v>
      </c>
      <c r="H5281" s="21" t="s">
        <v>14516</v>
      </c>
      <c r="I5281" s="21" t="s">
        <v>1681</v>
      </c>
      <c r="J5281" s="148" t="s">
        <v>14517</v>
      </c>
      <c r="K5281" s="20" t="s">
        <v>4367</v>
      </c>
      <c r="L5281" s="21"/>
    </row>
    <row r="5282">
      <c r="C5282" s="12" t="s">
        <v>507</v>
      </c>
      <c r="D5282" s="12"/>
      <c r="E5282" s="12" t="s">
        <v>1678</v>
      </c>
      <c r="F5282" s="21"/>
      <c r="G5282" s="21" t="s">
        <v>14518</v>
      </c>
      <c r="H5282" s="21" t="s">
        <v>14519</v>
      </c>
      <c r="I5282" s="21" t="s">
        <v>1681</v>
      </c>
      <c r="J5282" s="148" t="s">
        <v>14520</v>
      </c>
      <c r="K5282" s="20" t="s">
        <v>4362</v>
      </c>
      <c r="L5282" s="21"/>
    </row>
    <row r="5283">
      <c r="C5283" s="12" t="s">
        <v>507</v>
      </c>
      <c r="D5283" s="12"/>
      <c r="E5283" s="12" t="s">
        <v>1719</v>
      </c>
      <c r="F5283" s="21"/>
      <c r="G5283" s="21" t="s">
        <v>14521</v>
      </c>
      <c r="H5283" s="21" t="s">
        <v>14522</v>
      </c>
      <c r="I5283" s="21" t="s">
        <v>1722</v>
      </c>
      <c r="J5283" s="148" t="s">
        <v>14523</v>
      </c>
      <c r="K5283" s="20" t="s">
        <v>13865</v>
      </c>
      <c r="L5283" s="21"/>
    </row>
    <row r="5284">
      <c r="C5284" s="12" t="s">
        <v>507</v>
      </c>
      <c r="D5284" s="12"/>
      <c r="E5284" s="12" t="s">
        <v>1719</v>
      </c>
      <c r="F5284" s="21"/>
      <c r="G5284" s="21" t="s">
        <v>14524</v>
      </c>
      <c r="H5284" s="21" t="s">
        <v>14525</v>
      </c>
      <c r="I5284" s="21" t="s">
        <v>1722</v>
      </c>
      <c r="J5284" s="148" t="s">
        <v>14526</v>
      </c>
      <c r="K5284" s="20" t="s">
        <v>13869</v>
      </c>
      <c r="L5284" s="21"/>
    </row>
    <row r="5285">
      <c r="C5285" s="12" t="s">
        <v>507</v>
      </c>
      <c r="D5285" s="12"/>
      <c r="E5285" s="12" t="s">
        <v>1619</v>
      </c>
      <c r="F5285" s="21"/>
      <c r="G5285" s="21" t="s">
        <v>14527</v>
      </c>
      <c r="H5285" s="21" t="s">
        <v>14528</v>
      </c>
      <c r="I5285" s="21" t="s">
        <v>1588</v>
      </c>
      <c r="J5285" s="148" t="s">
        <v>14529</v>
      </c>
      <c r="K5285" s="20" t="s">
        <v>3499</v>
      </c>
      <c r="L5285" s="21"/>
    </row>
    <row r="5286">
      <c r="C5286" s="12" t="s">
        <v>507</v>
      </c>
      <c r="D5286" s="12"/>
      <c r="E5286" s="12" t="s">
        <v>1619</v>
      </c>
      <c r="F5286" s="21"/>
      <c r="G5286" s="21" t="s">
        <v>14530</v>
      </c>
      <c r="H5286" s="21" t="s">
        <v>14531</v>
      </c>
      <c r="I5286" s="21" t="s">
        <v>1588</v>
      </c>
      <c r="J5286" s="148" t="s">
        <v>14532</v>
      </c>
      <c r="K5286" s="20" t="s">
        <v>3499</v>
      </c>
      <c r="L5286" s="21"/>
    </row>
    <row r="5287">
      <c r="C5287" s="12" t="s">
        <v>507</v>
      </c>
      <c r="D5287" s="12"/>
      <c r="E5287" s="12" t="s">
        <v>1619</v>
      </c>
      <c r="F5287" s="21"/>
      <c r="G5287" s="21" t="s">
        <v>14533</v>
      </c>
      <c r="H5287" s="21" t="s">
        <v>14534</v>
      </c>
      <c r="I5287" s="21" t="s">
        <v>1588</v>
      </c>
      <c r="J5287" s="148" t="s">
        <v>14535</v>
      </c>
      <c r="K5287" s="20" t="s">
        <v>3509</v>
      </c>
      <c r="L5287" s="21"/>
    </row>
    <row r="5288">
      <c r="C5288" s="12" t="s">
        <v>507</v>
      </c>
      <c r="D5288" s="12"/>
      <c r="E5288" s="12" t="s">
        <v>1619</v>
      </c>
      <c r="F5288" s="21"/>
      <c r="G5288" s="21" t="s">
        <v>14536</v>
      </c>
      <c r="H5288" s="21" t="s">
        <v>14537</v>
      </c>
      <c r="I5288" s="21" t="s">
        <v>1588</v>
      </c>
      <c r="J5288" s="148" t="s">
        <v>14538</v>
      </c>
      <c r="K5288" s="20" t="s">
        <v>3509</v>
      </c>
      <c r="L5288" s="21"/>
    </row>
    <row r="5289">
      <c r="C5289" s="12" t="s">
        <v>507</v>
      </c>
      <c r="D5289" s="12"/>
      <c r="E5289" s="12" t="s">
        <v>1671</v>
      </c>
      <c r="F5289" s="21"/>
      <c r="G5289" s="21" t="s">
        <v>14539</v>
      </c>
      <c r="H5289" s="21" t="s">
        <v>14540</v>
      </c>
      <c r="I5289" s="21" t="s">
        <v>1674</v>
      </c>
      <c r="J5289" s="148" t="s">
        <v>14541</v>
      </c>
      <c r="K5289" s="20" t="s">
        <v>4273</v>
      </c>
      <c r="L5289" s="21"/>
    </row>
    <row r="5290">
      <c r="C5290" s="12" t="s">
        <v>507</v>
      </c>
      <c r="D5290" s="12"/>
      <c r="E5290" s="12" t="s">
        <v>1656</v>
      </c>
      <c r="F5290" s="21"/>
      <c r="G5290" s="21" t="s">
        <v>14542</v>
      </c>
      <c r="H5290" s="21" t="s">
        <v>14543</v>
      </c>
      <c r="I5290" s="21" t="s">
        <v>1637</v>
      </c>
      <c r="J5290" s="148" t="s">
        <v>14544</v>
      </c>
      <c r="K5290" s="20" t="s">
        <v>2777</v>
      </c>
      <c r="L5290" s="21"/>
    </row>
    <row r="5291">
      <c r="C5291" s="12" t="s">
        <v>507</v>
      </c>
      <c r="D5291" s="12"/>
      <c r="E5291" s="12" t="s">
        <v>1656</v>
      </c>
      <c r="F5291" s="21"/>
      <c r="G5291" s="21" t="s">
        <v>14542</v>
      </c>
      <c r="H5291" s="21" t="s">
        <v>14543</v>
      </c>
      <c r="I5291" s="21" t="s">
        <v>1637</v>
      </c>
      <c r="J5291" s="148" t="s">
        <v>14545</v>
      </c>
      <c r="K5291" s="20" t="s">
        <v>1660</v>
      </c>
      <c r="L5291" s="21"/>
    </row>
    <row r="5292">
      <c r="C5292" s="12" t="s">
        <v>507</v>
      </c>
      <c r="D5292" s="12"/>
      <c r="E5292" s="12" t="s">
        <v>1656</v>
      </c>
      <c r="F5292" s="21"/>
      <c r="G5292" s="21" t="s">
        <v>14542</v>
      </c>
      <c r="H5292" s="21" t="s">
        <v>14543</v>
      </c>
      <c r="I5292" s="21" t="s">
        <v>1637</v>
      </c>
      <c r="J5292" s="148" t="s">
        <v>14546</v>
      </c>
      <c r="K5292" s="20" t="s">
        <v>1833</v>
      </c>
      <c r="L5292" s="21"/>
    </row>
    <row r="5293">
      <c r="C5293" s="12" t="s">
        <v>507</v>
      </c>
      <c r="D5293" s="12"/>
      <c r="E5293" s="12" t="s">
        <v>1656</v>
      </c>
      <c r="F5293" s="21"/>
      <c r="G5293" s="21" t="s">
        <v>14542</v>
      </c>
      <c r="H5293" s="21" t="s">
        <v>14543</v>
      </c>
      <c r="I5293" s="21" t="s">
        <v>1637</v>
      </c>
      <c r="J5293" s="148" t="s">
        <v>14547</v>
      </c>
      <c r="K5293" s="20" t="s">
        <v>1836</v>
      </c>
      <c r="L5293" s="21"/>
    </row>
    <row r="5294">
      <c r="C5294" s="12" t="s">
        <v>507</v>
      </c>
      <c r="D5294" s="12"/>
      <c r="E5294" s="12" t="s">
        <v>1719</v>
      </c>
      <c r="F5294" s="21"/>
      <c r="G5294" s="21" t="s">
        <v>14548</v>
      </c>
      <c r="H5294" s="21" t="s">
        <v>14549</v>
      </c>
      <c r="I5294" s="21" t="s">
        <v>1722</v>
      </c>
      <c r="J5294" s="148" t="s">
        <v>14550</v>
      </c>
      <c r="K5294" s="20" t="s">
        <v>1927</v>
      </c>
      <c r="L5294" s="21"/>
    </row>
    <row r="5295">
      <c r="C5295" s="12" t="s">
        <v>507</v>
      </c>
      <c r="D5295" s="12"/>
      <c r="E5295" s="12" t="s">
        <v>1719</v>
      </c>
      <c r="F5295" s="21"/>
      <c r="G5295" s="21" t="s">
        <v>14548</v>
      </c>
      <c r="H5295" s="21" t="s">
        <v>14549</v>
      </c>
      <c r="I5295" s="21" t="s">
        <v>1722</v>
      </c>
      <c r="J5295" s="148" t="s">
        <v>14551</v>
      </c>
      <c r="K5295" s="20" t="s">
        <v>1930</v>
      </c>
      <c r="L5295" s="21"/>
    </row>
    <row r="5296">
      <c r="C5296" s="12" t="s">
        <v>507</v>
      </c>
      <c r="D5296" s="12"/>
      <c r="E5296" s="12" t="s">
        <v>1654</v>
      </c>
      <c r="F5296" s="21"/>
      <c r="G5296" s="21" t="s">
        <v>14552</v>
      </c>
      <c r="H5296" s="21" t="s">
        <v>14553</v>
      </c>
      <c r="I5296" s="21" t="s">
        <v>1600</v>
      </c>
      <c r="J5296" s="148" t="s">
        <v>14554</v>
      </c>
      <c r="K5296" s="20" t="s">
        <v>1782</v>
      </c>
      <c r="L5296" s="21"/>
    </row>
    <row r="5297">
      <c r="C5297" s="12" t="s">
        <v>507</v>
      </c>
      <c r="D5297" s="12"/>
      <c r="E5297" s="12" t="s">
        <v>1654</v>
      </c>
      <c r="F5297" s="21"/>
      <c r="G5297" s="21" t="s">
        <v>14552</v>
      </c>
      <c r="H5297" s="21" t="s">
        <v>14555</v>
      </c>
      <c r="I5297" s="21" t="s">
        <v>1600</v>
      </c>
      <c r="J5297" s="148" t="s">
        <v>14556</v>
      </c>
      <c r="K5297" s="20" t="s">
        <v>1602</v>
      </c>
      <c r="L5297" s="21"/>
    </row>
    <row r="5298">
      <c r="C5298" s="12" t="s">
        <v>507</v>
      </c>
      <c r="D5298" s="12"/>
      <c r="E5298" s="12" t="s">
        <v>1654</v>
      </c>
      <c r="F5298" s="21"/>
      <c r="G5298" s="21" t="s">
        <v>14557</v>
      </c>
      <c r="H5298" s="21" t="s">
        <v>14553</v>
      </c>
      <c r="I5298" s="21" t="s">
        <v>1600</v>
      </c>
      <c r="J5298" s="148" t="s">
        <v>14558</v>
      </c>
      <c r="K5298" s="20" t="s">
        <v>1787</v>
      </c>
      <c r="L5298" s="21"/>
    </row>
    <row r="5299">
      <c r="C5299" s="12" t="s">
        <v>507</v>
      </c>
      <c r="D5299" s="12"/>
      <c r="E5299" s="12" t="s">
        <v>1654</v>
      </c>
      <c r="F5299" s="21"/>
      <c r="G5299" s="21" t="s">
        <v>14559</v>
      </c>
      <c r="H5299" s="21" t="s">
        <v>14553</v>
      </c>
      <c r="I5299" s="21" t="s">
        <v>1600</v>
      </c>
      <c r="J5299" s="148" t="s">
        <v>14560</v>
      </c>
      <c r="K5299" s="20" t="s">
        <v>1791</v>
      </c>
      <c r="L5299" s="21"/>
    </row>
    <row r="5300">
      <c r="C5300" s="12" t="s">
        <v>507</v>
      </c>
      <c r="D5300" s="12"/>
      <c r="E5300" s="12" t="s">
        <v>1654</v>
      </c>
      <c r="F5300" s="21"/>
      <c r="G5300" s="21" t="s">
        <v>14561</v>
      </c>
      <c r="H5300" s="21" t="s">
        <v>14553</v>
      </c>
      <c r="I5300" s="21" t="s">
        <v>1600</v>
      </c>
      <c r="J5300" s="148" t="s">
        <v>14562</v>
      </c>
      <c r="K5300" s="20" t="s">
        <v>3406</v>
      </c>
      <c r="L5300" s="21"/>
    </row>
    <row r="5301">
      <c r="C5301" s="12" t="s">
        <v>507</v>
      </c>
      <c r="D5301" s="12"/>
      <c r="E5301" s="12" t="s">
        <v>1654</v>
      </c>
      <c r="F5301" s="21"/>
      <c r="G5301" s="21" t="s">
        <v>14563</v>
      </c>
      <c r="H5301" s="21" t="s">
        <v>14553</v>
      </c>
      <c r="I5301" s="21" t="s">
        <v>1600</v>
      </c>
      <c r="J5301" s="148" t="s">
        <v>14564</v>
      </c>
      <c r="K5301" s="20" t="s">
        <v>1795</v>
      </c>
      <c r="L5301" s="21"/>
    </row>
    <row r="5302">
      <c r="C5302" s="12" t="s">
        <v>507</v>
      </c>
      <c r="D5302" s="12"/>
      <c r="E5302" s="12" t="s">
        <v>1654</v>
      </c>
      <c r="F5302" s="21"/>
      <c r="G5302" s="21" t="s">
        <v>14563</v>
      </c>
      <c r="H5302" s="21" t="s">
        <v>14553</v>
      </c>
      <c r="I5302" s="21" t="s">
        <v>1600</v>
      </c>
      <c r="J5302" s="148" t="s">
        <v>14565</v>
      </c>
      <c r="K5302" s="20" t="s">
        <v>1798</v>
      </c>
      <c r="L5302" s="21"/>
    </row>
    <row r="5303">
      <c r="C5303" s="12" t="s">
        <v>507</v>
      </c>
      <c r="D5303" s="12"/>
      <c r="E5303" s="12" t="s">
        <v>1619</v>
      </c>
      <c r="F5303" s="21"/>
      <c r="G5303" s="21" t="s">
        <v>14566</v>
      </c>
      <c r="H5303" s="21" t="s">
        <v>14567</v>
      </c>
      <c r="I5303" s="21" t="s">
        <v>1588</v>
      </c>
      <c r="J5303" s="148" t="s">
        <v>14568</v>
      </c>
      <c r="K5303" s="20" t="s">
        <v>3446</v>
      </c>
      <c r="L5303" s="21"/>
    </row>
    <row r="5304">
      <c r="C5304" s="12" t="s">
        <v>507</v>
      </c>
      <c r="D5304" s="12"/>
      <c r="E5304" s="12" t="s">
        <v>1712</v>
      </c>
      <c r="F5304" s="21"/>
      <c r="G5304" s="21" t="s">
        <v>14569</v>
      </c>
      <c r="H5304" s="21" t="s">
        <v>14570</v>
      </c>
      <c r="I5304" s="21" t="s">
        <v>1715</v>
      </c>
      <c r="J5304" s="148" t="s">
        <v>14571</v>
      </c>
      <c r="K5304" s="20" t="s">
        <v>1717</v>
      </c>
      <c r="L5304" s="21"/>
    </row>
    <row r="5305">
      <c r="C5305" s="12" t="s">
        <v>507</v>
      </c>
      <c r="D5305" s="12"/>
      <c r="E5305" s="12" t="s">
        <v>1729</v>
      </c>
      <c r="F5305" s="21"/>
      <c r="G5305" s="21" t="s">
        <v>14572</v>
      </c>
      <c r="H5305" s="21" t="s">
        <v>14573</v>
      </c>
      <c r="I5305" s="21" t="s">
        <v>1607</v>
      </c>
      <c r="J5305" s="148" t="s">
        <v>14574</v>
      </c>
      <c r="K5305" s="20" t="s">
        <v>4426</v>
      </c>
      <c r="L5305" s="21"/>
    </row>
    <row r="5306">
      <c r="C5306" s="12" t="s">
        <v>507</v>
      </c>
      <c r="D5306" s="12"/>
      <c r="E5306" s="12" t="s">
        <v>1619</v>
      </c>
      <c r="F5306" s="21"/>
      <c r="G5306" s="21" t="s">
        <v>14575</v>
      </c>
      <c r="H5306" s="21" t="s">
        <v>14576</v>
      </c>
      <c r="I5306" s="21" t="s">
        <v>1588</v>
      </c>
      <c r="J5306" s="148" t="s">
        <v>14577</v>
      </c>
      <c r="K5306" s="20" t="s">
        <v>3488</v>
      </c>
      <c r="L5306" s="21"/>
    </row>
    <row r="5307">
      <c r="C5307" s="12" t="s">
        <v>507</v>
      </c>
      <c r="D5307" s="12"/>
      <c r="E5307" s="12" t="s">
        <v>1619</v>
      </c>
      <c r="F5307" s="21"/>
      <c r="G5307" s="21" t="s">
        <v>14578</v>
      </c>
      <c r="H5307" s="21" t="s">
        <v>14576</v>
      </c>
      <c r="I5307" s="21" t="s">
        <v>1588</v>
      </c>
      <c r="J5307" s="148" t="s">
        <v>14579</v>
      </c>
      <c r="K5307" s="20" t="s">
        <v>3439</v>
      </c>
      <c r="L5307" s="21"/>
    </row>
    <row r="5308">
      <c r="C5308" s="12" t="s">
        <v>507</v>
      </c>
      <c r="D5308" s="12"/>
      <c r="E5308" s="12" t="s">
        <v>1619</v>
      </c>
      <c r="F5308" s="21"/>
      <c r="G5308" s="21" t="s">
        <v>14580</v>
      </c>
      <c r="H5308" s="21" t="s">
        <v>14576</v>
      </c>
      <c r="I5308" s="21" t="s">
        <v>1588</v>
      </c>
      <c r="J5308" s="148" t="s">
        <v>14581</v>
      </c>
      <c r="K5308" s="20" t="s">
        <v>1975</v>
      </c>
      <c r="L5308" s="21"/>
    </row>
    <row r="5309">
      <c r="C5309" s="12" t="s">
        <v>507</v>
      </c>
      <c r="D5309" s="12"/>
      <c r="E5309" s="12" t="s">
        <v>1619</v>
      </c>
      <c r="F5309" s="21"/>
      <c r="G5309" s="21" t="s">
        <v>14582</v>
      </c>
      <c r="H5309" s="21" t="s">
        <v>14583</v>
      </c>
      <c r="I5309" s="21" t="s">
        <v>1588</v>
      </c>
      <c r="J5309" s="148" t="s">
        <v>14584</v>
      </c>
      <c r="K5309" s="20" t="s">
        <v>3492</v>
      </c>
      <c r="L5309" s="21"/>
    </row>
    <row r="5310">
      <c r="C5310" s="12" t="s">
        <v>507</v>
      </c>
      <c r="D5310" s="12"/>
      <c r="E5310" s="12" t="s">
        <v>1619</v>
      </c>
      <c r="F5310" s="21"/>
      <c r="G5310" s="21" t="s">
        <v>14585</v>
      </c>
      <c r="H5310" s="21" t="s">
        <v>14583</v>
      </c>
      <c r="I5310" s="21" t="s">
        <v>1588</v>
      </c>
      <c r="J5310" s="148" t="s">
        <v>14586</v>
      </c>
      <c r="K5310" s="20" t="s">
        <v>3355</v>
      </c>
      <c r="L5310" s="21"/>
    </row>
    <row r="5311">
      <c r="C5311" s="12" t="s">
        <v>507</v>
      </c>
      <c r="D5311" s="12"/>
      <c r="E5311" s="12" t="s">
        <v>1619</v>
      </c>
      <c r="F5311" s="21"/>
      <c r="G5311" s="21" t="s">
        <v>14587</v>
      </c>
      <c r="H5311" s="21" t="s">
        <v>14583</v>
      </c>
      <c r="I5311" s="21" t="s">
        <v>1588</v>
      </c>
      <c r="J5311" s="148" t="s">
        <v>14588</v>
      </c>
      <c r="K5311" s="20" t="s">
        <v>1954</v>
      </c>
      <c r="L5311" s="21"/>
    </row>
    <row r="5312">
      <c r="C5312" s="12" t="s">
        <v>507</v>
      </c>
      <c r="D5312" s="12"/>
      <c r="E5312" s="12" t="s">
        <v>1619</v>
      </c>
      <c r="F5312" s="21"/>
      <c r="G5312" s="21" t="s">
        <v>14589</v>
      </c>
      <c r="H5312" s="21" t="s">
        <v>14583</v>
      </c>
      <c r="I5312" s="21" t="s">
        <v>1588</v>
      </c>
      <c r="J5312" s="148" t="s">
        <v>14590</v>
      </c>
      <c r="K5312" s="20" t="s">
        <v>1979</v>
      </c>
      <c r="L5312" s="21"/>
    </row>
    <row r="5313">
      <c r="C5313" s="12" t="s">
        <v>507</v>
      </c>
      <c r="D5313" s="12"/>
      <c r="E5313" s="12" t="s">
        <v>1619</v>
      </c>
      <c r="F5313" s="21"/>
      <c r="G5313" s="21" t="s">
        <v>14591</v>
      </c>
      <c r="H5313" s="21" t="s">
        <v>14592</v>
      </c>
      <c r="I5313" s="21" t="s">
        <v>1588</v>
      </c>
      <c r="J5313" s="148" t="s">
        <v>14593</v>
      </c>
      <c r="K5313" s="20" t="s">
        <v>4477</v>
      </c>
      <c r="L5313" s="21"/>
    </row>
    <row r="5314">
      <c r="C5314" s="12" t="s">
        <v>507</v>
      </c>
      <c r="D5314" s="12"/>
      <c r="E5314" s="12" t="s">
        <v>1619</v>
      </c>
      <c r="F5314" s="21"/>
      <c r="G5314" s="21" t="s">
        <v>14594</v>
      </c>
      <c r="H5314" s="21" t="s">
        <v>14595</v>
      </c>
      <c r="I5314" s="21" t="s">
        <v>1588</v>
      </c>
      <c r="J5314" s="148" t="s">
        <v>14596</v>
      </c>
      <c r="K5314" s="20" t="s">
        <v>4477</v>
      </c>
      <c r="L5314" s="21"/>
    </row>
    <row r="5315">
      <c r="C5315" s="12" t="s">
        <v>507</v>
      </c>
      <c r="D5315" s="12"/>
      <c r="E5315" s="12" t="s">
        <v>1729</v>
      </c>
      <c r="F5315" s="21"/>
      <c r="G5315" s="21" t="s">
        <v>14597</v>
      </c>
      <c r="H5315" s="21" t="s">
        <v>14598</v>
      </c>
      <c r="I5315" s="21" t="s">
        <v>1607</v>
      </c>
      <c r="J5315" s="148" t="s">
        <v>14599</v>
      </c>
      <c r="K5315" s="20" t="s">
        <v>4431</v>
      </c>
      <c r="L5315" s="21"/>
    </row>
    <row r="5316">
      <c r="C5316" s="12" t="s">
        <v>507</v>
      </c>
      <c r="D5316" s="12"/>
      <c r="E5316" s="12" t="s">
        <v>1729</v>
      </c>
      <c r="F5316" s="21"/>
      <c r="G5316" s="21" t="s">
        <v>14600</v>
      </c>
      <c r="H5316" s="21" t="s">
        <v>14598</v>
      </c>
      <c r="I5316" s="21" t="s">
        <v>1607</v>
      </c>
      <c r="J5316" s="148" t="s">
        <v>14601</v>
      </c>
      <c r="K5316" s="20" t="s">
        <v>4435</v>
      </c>
      <c r="L5316" s="21"/>
    </row>
    <row r="5317">
      <c r="C5317" s="12" t="s">
        <v>507</v>
      </c>
      <c r="D5317" s="12"/>
      <c r="E5317" s="12" t="s">
        <v>1729</v>
      </c>
      <c r="F5317" s="21"/>
      <c r="G5317" s="21" t="s">
        <v>14602</v>
      </c>
      <c r="H5317" s="21" t="s">
        <v>14603</v>
      </c>
      <c r="I5317" s="21" t="s">
        <v>1607</v>
      </c>
      <c r="J5317" s="148" t="s">
        <v>14604</v>
      </c>
      <c r="K5317" s="20" t="s">
        <v>4431</v>
      </c>
      <c r="L5317" s="21"/>
    </row>
    <row r="5318">
      <c r="C5318" s="12" t="s">
        <v>507</v>
      </c>
      <c r="D5318" s="12"/>
      <c r="E5318" s="12" t="s">
        <v>1729</v>
      </c>
      <c r="F5318" s="21"/>
      <c r="G5318" s="21" t="s">
        <v>14605</v>
      </c>
      <c r="H5318" s="21" t="s">
        <v>14603</v>
      </c>
      <c r="I5318" s="21" t="s">
        <v>1607</v>
      </c>
      <c r="J5318" s="148" t="s">
        <v>14606</v>
      </c>
      <c r="K5318" s="20" t="s">
        <v>4435</v>
      </c>
      <c r="L5318" s="21"/>
    </row>
    <row r="5319">
      <c r="C5319" s="12" t="s">
        <v>507</v>
      </c>
      <c r="D5319" s="12"/>
      <c r="E5319" s="12" t="s">
        <v>1619</v>
      </c>
      <c r="F5319" s="21"/>
      <c r="G5319" s="21" t="s">
        <v>14607</v>
      </c>
      <c r="H5319" s="21" t="s">
        <v>14608</v>
      </c>
      <c r="I5319" s="21" t="s">
        <v>1588</v>
      </c>
      <c r="J5319" s="148" t="s">
        <v>14609</v>
      </c>
      <c r="K5319" s="20" t="s">
        <v>4496</v>
      </c>
      <c r="L5319" s="21"/>
    </row>
    <row r="5320">
      <c r="C5320" s="12" t="s">
        <v>507</v>
      </c>
      <c r="D5320" s="12"/>
      <c r="E5320" s="12" t="s">
        <v>1619</v>
      </c>
      <c r="F5320" s="21"/>
      <c r="G5320" s="21" t="s">
        <v>14610</v>
      </c>
      <c r="H5320" s="21" t="s">
        <v>14611</v>
      </c>
      <c r="I5320" s="21" t="s">
        <v>1588</v>
      </c>
      <c r="J5320" s="148" t="s">
        <v>14612</v>
      </c>
      <c r="K5320" s="20" t="s">
        <v>4493</v>
      </c>
      <c r="L5320" s="21"/>
    </row>
    <row r="5321">
      <c r="C5321" s="12" t="s">
        <v>507</v>
      </c>
      <c r="D5321" s="12"/>
      <c r="E5321" s="12" t="s">
        <v>1619</v>
      </c>
      <c r="F5321" s="21"/>
      <c r="G5321" s="21" t="s">
        <v>14591</v>
      </c>
      <c r="H5321" s="21" t="s">
        <v>14613</v>
      </c>
      <c r="I5321" s="21" t="s">
        <v>1588</v>
      </c>
      <c r="J5321" s="148" t="s">
        <v>14614</v>
      </c>
      <c r="K5321" s="20" t="s">
        <v>4496</v>
      </c>
      <c r="L5321" s="21"/>
    </row>
    <row r="5322">
      <c r="C5322" s="12" t="s">
        <v>507</v>
      </c>
      <c r="D5322" s="12"/>
      <c r="E5322" s="12" t="s">
        <v>1619</v>
      </c>
      <c r="F5322" s="21"/>
      <c r="G5322" s="21" t="s">
        <v>14615</v>
      </c>
      <c r="H5322" s="21" t="s">
        <v>14616</v>
      </c>
      <c r="I5322" s="21" t="s">
        <v>1588</v>
      </c>
      <c r="J5322" s="148" t="s">
        <v>14617</v>
      </c>
      <c r="K5322" s="20" t="s">
        <v>4493</v>
      </c>
      <c r="L5322" s="21"/>
    </row>
    <row r="5323">
      <c r="C5323" s="12" t="s">
        <v>507</v>
      </c>
      <c r="D5323" s="12"/>
      <c r="E5323" s="12" t="s">
        <v>1619</v>
      </c>
      <c r="F5323" s="21"/>
      <c r="G5323" s="21" t="s">
        <v>14618</v>
      </c>
      <c r="H5323" s="21" t="s">
        <v>14619</v>
      </c>
      <c r="I5323" s="21" t="s">
        <v>1588</v>
      </c>
      <c r="J5323" s="148" t="s">
        <v>14620</v>
      </c>
      <c r="K5323" s="20" t="s">
        <v>4493</v>
      </c>
      <c r="L5323" s="21"/>
    </row>
    <row r="5324">
      <c r="C5324" s="12" t="s">
        <v>507</v>
      </c>
      <c r="D5324" s="12"/>
      <c r="E5324" s="12" t="s">
        <v>1619</v>
      </c>
      <c r="F5324" s="21"/>
      <c r="G5324" s="21" t="s">
        <v>14621</v>
      </c>
      <c r="H5324" s="21" t="s">
        <v>14622</v>
      </c>
      <c r="I5324" s="21" t="s">
        <v>1588</v>
      </c>
      <c r="J5324" s="148" t="s">
        <v>14623</v>
      </c>
      <c r="K5324" s="20" t="s">
        <v>4493</v>
      </c>
      <c r="L5324" s="21"/>
    </row>
    <row r="5325">
      <c r="C5325" s="12" t="s">
        <v>507</v>
      </c>
      <c r="D5325" s="12"/>
      <c r="E5325" s="12" t="s">
        <v>1619</v>
      </c>
      <c r="F5325" s="21"/>
      <c r="G5325" s="21" t="s">
        <v>14624</v>
      </c>
      <c r="H5325" s="21" t="s">
        <v>14625</v>
      </c>
      <c r="I5325" s="21" t="s">
        <v>1588</v>
      </c>
      <c r="J5325" s="148" t="s">
        <v>14626</v>
      </c>
      <c r="K5325" s="20" t="s">
        <v>4493</v>
      </c>
      <c r="L5325" s="21"/>
    </row>
    <row r="5326">
      <c r="C5326" s="12" t="s">
        <v>507</v>
      </c>
      <c r="D5326" s="12"/>
      <c r="E5326" s="12" t="s">
        <v>1619</v>
      </c>
      <c r="F5326" s="21"/>
      <c r="G5326" s="21" t="s">
        <v>14627</v>
      </c>
      <c r="H5326" s="21" t="s">
        <v>14628</v>
      </c>
      <c r="I5326" s="21" t="s">
        <v>1588</v>
      </c>
      <c r="J5326" s="148" t="s">
        <v>14629</v>
      </c>
      <c r="K5326" s="20" t="s">
        <v>4490</v>
      </c>
      <c r="L5326" s="21"/>
    </row>
    <row r="5327">
      <c r="C5327" s="12" t="s">
        <v>507</v>
      </c>
      <c r="D5327" s="12"/>
      <c r="E5327" s="12" t="s">
        <v>1619</v>
      </c>
      <c r="F5327" s="21"/>
      <c r="G5327" s="21" t="s">
        <v>14627</v>
      </c>
      <c r="H5327" s="21" t="s">
        <v>14628</v>
      </c>
      <c r="I5327" s="21" t="s">
        <v>1588</v>
      </c>
      <c r="J5327" s="148" t="s">
        <v>14630</v>
      </c>
      <c r="K5327" s="20" t="s">
        <v>4496</v>
      </c>
      <c r="L5327" s="21"/>
    </row>
    <row r="5328">
      <c r="C5328" s="12" t="s">
        <v>507</v>
      </c>
      <c r="D5328" s="12"/>
      <c r="E5328" s="12" t="s">
        <v>1619</v>
      </c>
      <c r="F5328" s="21"/>
      <c r="G5328" s="21" t="s">
        <v>14631</v>
      </c>
      <c r="H5328" s="21" t="s">
        <v>14632</v>
      </c>
      <c r="I5328" s="21" t="s">
        <v>1588</v>
      </c>
      <c r="J5328" s="148" t="s">
        <v>14633</v>
      </c>
      <c r="K5328" s="20" t="s">
        <v>4490</v>
      </c>
      <c r="L5328" s="21"/>
    </row>
    <row r="5329">
      <c r="C5329" s="12" t="s">
        <v>507</v>
      </c>
      <c r="D5329" s="12"/>
      <c r="E5329" s="12" t="s">
        <v>1619</v>
      </c>
      <c r="F5329" s="21"/>
      <c r="G5329" s="21" t="s">
        <v>14634</v>
      </c>
      <c r="H5329" s="21" t="s">
        <v>14635</v>
      </c>
      <c r="I5329" s="21" t="s">
        <v>1588</v>
      </c>
      <c r="J5329" s="148" t="s">
        <v>14636</v>
      </c>
      <c r="K5329" s="20" t="s">
        <v>4490</v>
      </c>
      <c r="L5329" s="21"/>
    </row>
    <row r="5330">
      <c r="C5330" s="12" t="s">
        <v>507</v>
      </c>
      <c r="D5330" s="12"/>
      <c r="E5330" s="12" t="s">
        <v>1619</v>
      </c>
      <c r="F5330" s="21"/>
      <c r="G5330" s="21" t="s">
        <v>14637</v>
      </c>
      <c r="H5330" s="21" t="s">
        <v>14638</v>
      </c>
      <c r="I5330" s="21" t="s">
        <v>1588</v>
      </c>
      <c r="J5330" s="148" t="s">
        <v>14639</v>
      </c>
      <c r="K5330" s="20" t="s">
        <v>4490</v>
      </c>
      <c r="L5330" s="21"/>
    </row>
    <row r="5331">
      <c r="C5331" s="12" t="s">
        <v>507</v>
      </c>
      <c r="D5331" s="12"/>
      <c r="E5331" s="12" t="s">
        <v>1619</v>
      </c>
      <c r="F5331" s="21"/>
      <c r="G5331" s="21" t="s">
        <v>14640</v>
      </c>
      <c r="H5331" s="21" t="s">
        <v>14641</v>
      </c>
      <c r="I5331" s="21" t="s">
        <v>1588</v>
      </c>
      <c r="J5331" s="148" t="s">
        <v>14642</v>
      </c>
      <c r="K5331" s="20" t="s">
        <v>4490</v>
      </c>
      <c r="L5331" s="21"/>
    </row>
    <row r="5332">
      <c r="C5332" s="12" t="s">
        <v>507</v>
      </c>
      <c r="D5332" s="12"/>
      <c r="E5332" s="12" t="s">
        <v>1729</v>
      </c>
      <c r="F5332" s="21"/>
      <c r="G5332" s="21" t="s">
        <v>14643</v>
      </c>
      <c r="H5332" s="21" t="s">
        <v>14644</v>
      </c>
      <c r="I5332" s="21" t="s">
        <v>1607</v>
      </c>
      <c r="J5332" s="148" t="s">
        <v>14645</v>
      </c>
      <c r="K5332" s="20" t="s">
        <v>4431</v>
      </c>
      <c r="L5332" s="21"/>
    </row>
    <row r="5333">
      <c r="C5333" s="12" t="s">
        <v>507</v>
      </c>
      <c r="D5333" s="12"/>
      <c r="E5333" s="12" t="s">
        <v>1729</v>
      </c>
      <c r="F5333" s="21"/>
      <c r="G5333" s="21" t="s">
        <v>14646</v>
      </c>
      <c r="H5333" s="21" t="s">
        <v>14647</v>
      </c>
      <c r="I5333" s="21" t="s">
        <v>1607</v>
      </c>
      <c r="J5333" s="148" t="s">
        <v>14648</v>
      </c>
      <c r="K5333" s="20" t="s">
        <v>4435</v>
      </c>
      <c r="L5333" s="21"/>
    </row>
    <row r="5334">
      <c r="C5334" s="12" t="s">
        <v>507</v>
      </c>
      <c r="D5334" s="12"/>
      <c r="E5334" s="12" t="s">
        <v>1729</v>
      </c>
      <c r="F5334" s="21"/>
      <c r="G5334" s="21" t="s">
        <v>14649</v>
      </c>
      <c r="H5334" s="21" t="s">
        <v>14650</v>
      </c>
      <c r="I5334" s="21" t="s">
        <v>1607</v>
      </c>
      <c r="J5334" s="148" t="s">
        <v>14651</v>
      </c>
      <c r="K5334" s="20" t="s">
        <v>4633</v>
      </c>
      <c r="L5334" s="21"/>
    </row>
    <row r="5335">
      <c r="C5335" s="12" t="s">
        <v>507</v>
      </c>
      <c r="D5335" s="12"/>
      <c r="E5335" s="12" t="s">
        <v>1729</v>
      </c>
      <c r="F5335" s="21"/>
      <c r="G5335" s="21" t="s">
        <v>14652</v>
      </c>
      <c r="H5335" s="21" t="s">
        <v>14653</v>
      </c>
      <c r="I5335" s="21" t="s">
        <v>1607</v>
      </c>
      <c r="J5335" s="148" t="s">
        <v>14654</v>
      </c>
      <c r="K5335" s="20" t="s">
        <v>4633</v>
      </c>
      <c r="L5335" s="21"/>
    </row>
    <row r="5336">
      <c r="C5336" s="12" t="s">
        <v>507</v>
      </c>
      <c r="D5336" s="12"/>
      <c r="E5336" s="12" t="s">
        <v>1729</v>
      </c>
      <c r="F5336" s="21"/>
      <c r="G5336" s="21" t="s">
        <v>14655</v>
      </c>
      <c r="H5336" s="21" t="s">
        <v>14656</v>
      </c>
      <c r="I5336" s="21" t="s">
        <v>1607</v>
      </c>
      <c r="J5336" s="148" t="s">
        <v>14657</v>
      </c>
      <c r="K5336" s="20" t="s">
        <v>4633</v>
      </c>
      <c r="L5336" s="21"/>
    </row>
    <row r="5337">
      <c r="C5337" s="12" t="s">
        <v>507</v>
      </c>
      <c r="D5337" s="12"/>
      <c r="E5337" s="12" t="s">
        <v>1619</v>
      </c>
      <c r="F5337" s="21"/>
      <c r="G5337" s="21" t="s">
        <v>14658</v>
      </c>
      <c r="H5337" s="21" t="s">
        <v>14659</v>
      </c>
      <c r="I5337" s="21" t="s">
        <v>1588</v>
      </c>
      <c r="J5337" s="148" t="s">
        <v>14660</v>
      </c>
      <c r="K5337" s="20" t="s">
        <v>1921</v>
      </c>
      <c r="L5337" s="21"/>
    </row>
    <row r="5338">
      <c r="C5338" s="12" t="s">
        <v>507</v>
      </c>
      <c r="D5338" s="12"/>
      <c r="E5338" s="12" t="s">
        <v>1619</v>
      </c>
      <c r="F5338" s="21"/>
      <c r="G5338" s="21" t="s">
        <v>14661</v>
      </c>
      <c r="H5338" s="21" t="s">
        <v>14662</v>
      </c>
      <c r="I5338" s="21" t="s">
        <v>1588</v>
      </c>
      <c r="J5338" s="148" t="s">
        <v>14663</v>
      </c>
      <c r="K5338" s="20" t="s">
        <v>1916</v>
      </c>
      <c r="L5338" s="21"/>
    </row>
    <row r="5339">
      <c r="C5339" s="12" t="s">
        <v>507</v>
      </c>
      <c r="D5339" s="12"/>
      <c r="E5339" s="12" t="s">
        <v>1619</v>
      </c>
      <c r="F5339" s="21"/>
      <c r="G5339" s="21" t="s">
        <v>14664</v>
      </c>
      <c r="H5339" s="21" t="s">
        <v>14665</v>
      </c>
      <c r="I5339" s="21" t="s">
        <v>1588</v>
      </c>
      <c r="J5339" s="148" t="s">
        <v>14666</v>
      </c>
      <c r="K5339" s="20" t="s">
        <v>3483</v>
      </c>
      <c r="L5339" s="21"/>
    </row>
    <row r="5340">
      <c r="C5340" s="12" t="s">
        <v>507</v>
      </c>
      <c r="D5340" s="12"/>
      <c r="E5340" s="12" t="s">
        <v>1619</v>
      </c>
      <c r="F5340" s="21"/>
      <c r="G5340" s="21" t="s">
        <v>14667</v>
      </c>
      <c r="H5340" s="21" t="s">
        <v>14668</v>
      </c>
      <c r="I5340" s="21" t="s">
        <v>1588</v>
      </c>
      <c r="J5340" s="148" t="s">
        <v>14669</v>
      </c>
      <c r="K5340" s="20" t="s">
        <v>3483</v>
      </c>
      <c r="L5340" s="21"/>
    </row>
    <row r="5341">
      <c r="C5341" s="12" t="s">
        <v>507</v>
      </c>
      <c r="D5341" s="12"/>
      <c r="E5341" s="12" t="s">
        <v>1678</v>
      </c>
      <c r="F5341" s="21"/>
      <c r="G5341" s="21" t="s">
        <v>14670</v>
      </c>
      <c r="H5341" s="21" t="s">
        <v>14671</v>
      </c>
      <c r="I5341" s="21" t="s">
        <v>1681</v>
      </c>
      <c r="J5341" s="148" t="s">
        <v>14672</v>
      </c>
      <c r="K5341" s="20" t="s">
        <v>14201</v>
      </c>
      <c r="L5341" s="21"/>
    </row>
    <row r="5342">
      <c r="C5342" s="12" t="s">
        <v>507</v>
      </c>
      <c r="D5342" s="12"/>
      <c r="E5342" s="12" t="s">
        <v>1619</v>
      </c>
      <c r="F5342" s="21"/>
      <c r="G5342" s="21" t="s">
        <v>14673</v>
      </c>
      <c r="H5342" s="21" t="s">
        <v>14674</v>
      </c>
      <c r="I5342" s="21" t="s">
        <v>1588</v>
      </c>
      <c r="J5342" s="148" t="s">
        <v>14675</v>
      </c>
      <c r="K5342" s="20" t="s">
        <v>1983</v>
      </c>
      <c r="L5342" s="21"/>
    </row>
    <row r="5343">
      <c r="C5343" s="12" t="s">
        <v>512</v>
      </c>
      <c r="D5343" s="12"/>
      <c r="E5343" s="12" t="s">
        <v>1678</v>
      </c>
      <c r="F5343" s="21"/>
      <c r="G5343" s="21" t="s">
        <v>2750</v>
      </c>
      <c r="H5343" s="21" t="s">
        <v>14676</v>
      </c>
      <c r="I5343" s="21" t="s">
        <v>1681</v>
      </c>
      <c r="J5343" s="148" t="s">
        <v>2752</v>
      </c>
      <c r="K5343" s="20" t="s">
        <v>2753</v>
      </c>
      <c r="L5343" s="21"/>
    </row>
    <row r="5344">
      <c r="C5344" s="12" t="s">
        <v>512</v>
      </c>
      <c r="D5344" s="12"/>
      <c r="E5344" s="12" t="s">
        <v>1678</v>
      </c>
      <c r="F5344" s="21"/>
      <c r="G5344" s="21" t="s">
        <v>2755</v>
      </c>
      <c r="H5344" s="21" t="s">
        <v>14677</v>
      </c>
      <c r="I5344" s="21" t="s">
        <v>1681</v>
      </c>
      <c r="J5344" s="148" t="s">
        <v>2757</v>
      </c>
      <c r="K5344" s="20" t="s">
        <v>2758</v>
      </c>
      <c r="L5344" s="21"/>
    </row>
    <row r="5345">
      <c r="C5345" s="12" t="s">
        <v>512</v>
      </c>
      <c r="D5345" s="12"/>
      <c r="E5345" s="12" t="s">
        <v>1678</v>
      </c>
      <c r="F5345" s="21"/>
      <c r="G5345" s="21" t="s">
        <v>2760</v>
      </c>
      <c r="H5345" s="21" t="s">
        <v>14678</v>
      </c>
      <c r="I5345" s="21" t="s">
        <v>1681</v>
      </c>
      <c r="J5345" s="148" t="s">
        <v>2762</v>
      </c>
      <c r="K5345" s="20" t="s">
        <v>2763</v>
      </c>
      <c r="L5345" s="21"/>
    </row>
    <row r="5346">
      <c r="C5346" s="12" t="s">
        <v>512</v>
      </c>
      <c r="D5346" s="12"/>
      <c r="E5346" s="12" t="s">
        <v>1678</v>
      </c>
      <c r="F5346" s="21"/>
      <c r="G5346" s="21" t="s">
        <v>14679</v>
      </c>
      <c r="H5346" s="21" t="s">
        <v>14680</v>
      </c>
      <c r="I5346" s="21" t="s">
        <v>1681</v>
      </c>
      <c r="J5346" s="148" t="s">
        <v>14681</v>
      </c>
      <c r="K5346" s="20" t="s">
        <v>3264</v>
      </c>
      <c r="L5346" s="21"/>
    </row>
    <row r="5347">
      <c r="C5347" s="12" t="s">
        <v>512</v>
      </c>
      <c r="D5347" s="12"/>
      <c r="E5347" s="12" t="s">
        <v>1678</v>
      </c>
      <c r="F5347" s="21"/>
      <c r="G5347" s="21" t="s">
        <v>14682</v>
      </c>
      <c r="H5347" s="21" t="s">
        <v>14683</v>
      </c>
      <c r="I5347" s="21" t="s">
        <v>1681</v>
      </c>
      <c r="J5347" s="148" t="s">
        <v>14684</v>
      </c>
      <c r="K5347" s="20" t="s">
        <v>3254</v>
      </c>
      <c r="L5347" s="21"/>
    </row>
    <row r="5348">
      <c r="C5348" s="12" t="s">
        <v>512</v>
      </c>
      <c r="D5348" s="12"/>
      <c r="E5348" s="12" t="s">
        <v>1654</v>
      </c>
      <c r="F5348" s="21"/>
      <c r="G5348" s="21" t="s">
        <v>2910</v>
      </c>
      <c r="H5348" s="21" t="s">
        <v>14685</v>
      </c>
      <c r="I5348" s="21" t="s">
        <v>1600</v>
      </c>
      <c r="J5348" s="148" t="s">
        <v>2912</v>
      </c>
      <c r="K5348" s="20" t="s">
        <v>2913</v>
      </c>
      <c r="L5348" s="21"/>
    </row>
    <row r="5349">
      <c r="C5349" s="12" t="s">
        <v>512</v>
      </c>
      <c r="D5349" s="12"/>
      <c r="E5349" s="12" t="s">
        <v>1729</v>
      </c>
      <c r="F5349" s="21"/>
      <c r="G5349" s="21" t="s">
        <v>2915</v>
      </c>
      <c r="H5349" s="21" t="s">
        <v>14686</v>
      </c>
      <c r="I5349" s="21" t="s">
        <v>1607</v>
      </c>
      <c r="J5349" s="148" t="s">
        <v>2917</v>
      </c>
      <c r="K5349" s="20" t="s">
        <v>2841</v>
      </c>
      <c r="L5349" s="21"/>
    </row>
    <row r="5350">
      <c r="C5350" s="12" t="s">
        <v>512</v>
      </c>
      <c r="D5350" s="12"/>
      <c r="E5350" s="12" t="s">
        <v>1729</v>
      </c>
      <c r="F5350" s="21"/>
      <c r="G5350" s="21" t="s">
        <v>2915</v>
      </c>
      <c r="H5350" s="21" t="s">
        <v>14686</v>
      </c>
      <c r="I5350" s="21" t="s">
        <v>1607</v>
      </c>
      <c r="J5350" s="148" t="s">
        <v>2918</v>
      </c>
      <c r="K5350" s="20" t="s">
        <v>2844</v>
      </c>
      <c r="L5350" s="21"/>
    </row>
    <row r="5351">
      <c r="C5351" s="12" t="s">
        <v>512</v>
      </c>
      <c r="D5351" s="12"/>
      <c r="E5351" s="12" t="s">
        <v>1654</v>
      </c>
      <c r="F5351" s="21"/>
      <c r="G5351" s="21" t="s">
        <v>5205</v>
      </c>
      <c r="H5351" s="21" t="s">
        <v>14687</v>
      </c>
      <c r="I5351" s="21" t="s">
        <v>1600</v>
      </c>
      <c r="J5351" s="148" t="s">
        <v>5207</v>
      </c>
      <c r="K5351" s="20" t="s">
        <v>2913</v>
      </c>
      <c r="L5351" s="21"/>
    </row>
    <row r="5352">
      <c r="C5352" s="12" t="s">
        <v>512</v>
      </c>
      <c r="D5352" s="12"/>
      <c r="E5352" s="12" t="s">
        <v>1654</v>
      </c>
      <c r="F5352" s="21"/>
      <c r="G5352" s="21" t="s">
        <v>5208</v>
      </c>
      <c r="H5352" s="21" t="s">
        <v>14688</v>
      </c>
      <c r="I5352" s="21" t="s">
        <v>1600</v>
      </c>
      <c r="J5352" s="148" t="s">
        <v>5210</v>
      </c>
      <c r="K5352" s="20" t="s">
        <v>2913</v>
      </c>
      <c r="L5352" s="21"/>
    </row>
    <row r="5353">
      <c r="C5353" s="12" t="s">
        <v>512</v>
      </c>
      <c r="D5353" s="12"/>
      <c r="E5353" s="12" t="s">
        <v>1654</v>
      </c>
      <c r="F5353" s="21"/>
      <c r="G5353" s="21" t="s">
        <v>5211</v>
      </c>
      <c r="H5353" s="21" t="s">
        <v>14688</v>
      </c>
      <c r="I5353" s="21" t="s">
        <v>1600</v>
      </c>
      <c r="J5353" s="148" t="s">
        <v>5212</v>
      </c>
      <c r="K5353" s="20" t="s">
        <v>5213</v>
      </c>
      <c r="L5353" s="21"/>
    </row>
    <row r="5354">
      <c r="C5354" s="12" t="s">
        <v>512</v>
      </c>
      <c r="D5354" s="12"/>
      <c r="E5354" s="12" t="s">
        <v>1671</v>
      </c>
      <c r="F5354" s="21"/>
      <c r="G5354" s="21" t="s">
        <v>5214</v>
      </c>
      <c r="H5354" s="21" t="s">
        <v>14689</v>
      </c>
      <c r="I5354" s="21" t="s">
        <v>1674</v>
      </c>
      <c r="J5354" s="148" t="s">
        <v>5216</v>
      </c>
      <c r="K5354" s="20" t="s">
        <v>2895</v>
      </c>
      <c r="L5354" s="21"/>
    </row>
    <row r="5355">
      <c r="C5355" s="12" t="s">
        <v>512</v>
      </c>
      <c r="D5355" s="12"/>
      <c r="E5355" s="12" t="s">
        <v>1719</v>
      </c>
      <c r="F5355" s="21"/>
      <c r="G5355" s="21" t="s">
        <v>5217</v>
      </c>
      <c r="H5355" s="21" t="s">
        <v>14690</v>
      </c>
      <c r="I5355" s="21" t="s">
        <v>1722</v>
      </c>
      <c r="J5355" s="148" t="s">
        <v>5219</v>
      </c>
      <c r="K5355" s="20" t="s">
        <v>1890</v>
      </c>
      <c r="L5355" s="21"/>
    </row>
    <row r="5356">
      <c r="C5356" s="12" t="s">
        <v>512</v>
      </c>
      <c r="D5356" s="12"/>
      <c r="E5356" s="12" t="s">
        <v>1719</v>
      </c>
      <c r="F5356" s="21"/>
      <c r="G5356" s="21" t="s">
        <v>5217</v>
      </c>
      <c r="H5356" s="21" t="s">
        <v>14690</v>
      </c>
      <c r="I5356" s="21" t="s">
        <v>1722</v>
      </c>
      <c r="J5356" s="148" t="s">
        <v>5220</v>
      </c>
      <c r="K5356" s="20" t="s">
        <v>1927</v>
      </c>
      <c r="L5356" s="21"/>
    </row>
    <row r="5357">
      <c r="C5357" s="12" t="s">
        <v>512</v>
      </c>
      <c r="D5357" s="12"/>
      <c r="E5357" s="12" t="s">
        <v>1719</v>
      </c>
      <c r="F5357" s="21"/>
      <c r="G5357" s="21" t="s">
        <v>5217</v>
      </c>
      <c r="H5357" s="21" t="s">
        <v>14690</v>
      </c>
      <c r="I5357" s="21" t="s">
        <v>1722</v>
      </c>
      <c r="J5357" s="148" t="s">
        <v>5221</v>
      </c>
      <c r="K5357" s="20" t="s">
        <v>1930</v>
      </c>
      <c r="L5357" s="21"/>
    </row>
    <row r="5358">
      <c r="C5358" s="12" t="s">
        <v>512</v>
      </c>
      <c r="D5358" s="12"/>
      <c r="E5358" s="12" t="s">
        <v>1619</v>
      </c>
      <c r="F5358" s="21"/>
      <c r="G5358" s="21" t="s">
        <v>5214</v>
      </c>
      <c r="H5358" s="21" t="s">
        <v>14691</v>
      </c>
      <c r="I5358" s="21" t="s">
        <v>1588</v>
      </c>
      <c r="J5358" s="148" t="s">
        <v>5223</v>
      </c>
      <c r="K5358" s="20" t="s">
        <v>5224</v>
      </c>
      <c r="L5358" s="21"/>
    </row>
    <row r="5359">
      <c r="C5359" s="12" t="s">
        <v>512</v>
      </c>
      <c r="D5359" s="12"/>
      <c r="E5359" s="12" t="s">
        <v>1656</v>
      </c>
      <c r="F5359" s="21"/>
      <c r="G5359" s="21" t="s">
        <v>14692</v>
      </c>
      <c r="H5359" s="21" t="s">
        <v>14693</v>
      </c>
      <c r="I5359" s="21" t="s">
        <v>1637</v>
      </c>
      <c r="J5359" s="148" t="s">
        <v>14694</v>
      </c>
      <c r="K5359" s="20" t="s">
        <v>2777</v>
      </c>
      <c r="L5359" s="21"/>
    </row>
    <row r="5360">
      <c r="C5360" s="12" t="s">
        <v>512</v>
      </c>
      <c r="D5360" s="12"/>
      <c r="E5360" s="12" t="s">
        <v>1656</v>
      </c>
      <c r="F5360" s="21"/>
      <c r="G5360" s="21" t="s">
        <v>14695</v>
      </c>
      <c r="H5360" s="21" t="s">
        <v>14693</v>
      </c>
      <c r="I5360" s="21" t="s">
        <v>1637</v>
      </c>
      <c r="J5360" s="148" t="s">
        <v>14696</v>
      </c>
      <c r="K5360" s="20" t="s">
        <v>2781</v>
      </c>
      <c r="L5360" s="21"/>
    </row>
    <row r="5361">
      <c r="C5361" s="12" t="s">
        <v>512</v>
      </c>
      <c r="D5361" s="12"/>
      <c r="E5361" s="12" t="s">
        <v>1619</v>
      </c>
      <c r="F5361" s="21"/>
      <c r="G5361" s="21" t="s">
        <v>14697</v>
      </c>
      <c r="H5361" s="21" t="s">
        <v>14698</v>
      </c>
      <c r="I5361" s="21" t="s">
        <v>1588</v>
      </c>
      <c r="J5361" s="148" t="s">
        <v>14699</v>
      </c>
      <c r="K5361" s="20" t="s">
        <v>3064</v>
      </c>
      <c r="L5361" s="21"/>
    </row>
    <row r="5362">
      <c r="C5362" s="12" t="s">
        <v>512</v>
      </c>
      <c r="D5362" s="12"/>
      <c r="E5362" s="12" t="s">
        <v>1619</v>
      </c>
      <c r="F5362" s="21"/>
      <c r="G5362" s="21" t="s">
        <v>14700</v>
      </c>
      <c r="H5362" s="21" t="s">
        <v>14701</v>
      </c>
      <c r="I5362" s="21" t="s">
        <v>1588</v>
      </c>
      <c r="J5362" s="148" t="s">
        <v>14702</v>
      </c>
      <c r="K5362" s="20" t="s">
        <v>3064</v>
      </c>
      <c r="L5362" s="21"/>
    </row>
    <row r="5363">
      <c r="C5363" s="12" t="s">
        <v>512</v>
      </c>
      <c r="D5363" s="12"/>
      <c r="E5363" s="12" t="s">
        <v>1619</v>
      </c>
      <c r="F5363" s="21"/>
      <c r="G5363" s="21" t="s">
        <v>14703</v>
      </c>
      <c r="H5363" s="21" t="s">
        <v>14704</v>
      </c>
      <c r="I5363" s="21" t="s">
        <v>1588</v>
      </c>
      <c r="J5363" s="148" t="s">
        <v>14705</v>
      </c>
      <c r="K5363" s="20" t="s">
        <v>3064</v>
      </c>
      <c r="L5363" s="21"/>
    </row>
    <row r="5364">
      <c r="C5364" s="12" t="s">
        <v>512</v>
      </c>
      <c r="D5364" s="12"/>
      <c r="E5364" s="12" t="s">
        <v>1619</v>
      </c>
      <c r="F5364" s="21"/>
      <c r="G5364" s="21" t="s">
        <v>14706</v>
      </c>
      <c r="H5364" s="21" t="s">
        <v>14707</v>
      </c>
      <c r="I5364" s="21" t="s">
        <v>1588</v>
      </c>
      <c r="J5364" s="148" t="s">
        <v>14708</v>
      </c>
      <c r="K5364" s="20" t="s">
        <v>3064</v>
      </c>
      <c r="L5364" s="21"/>
    </row>
    <row r="5365">
      <c r="C5365" s="12" t="s">
        <v>512</v>
      </c>
      <c r="D5365" s="12"/>
      <c r="E5365" s="12" t="s">
        <v>1729</v>
      </c>
      <c r="F5365" s="21"/>
      <c r="G5365" s="21" t="s">
        <v>14709</v>
      </c>
      <c r="H5365" s="21" t="s">
        <v>14710</v>
      </c>
      <c r="I5365" s="21" t="s">
        <v>1607</v>
      </c>
      <c r="J5365" s="148" t="s">
        <v>14711</v>
      </c>
      <c r="K5365" s="20" t="s">
        <v>3543</v>
      </c>
      <c r="L5365" s="21"/>
    </row>
    <row r="5366">
      <c r="C5366" s="12" t="s">
        <v>512</v>
      </c>
      <c r="D5366" s="12"/>
      <c r="E5366" s="12" t="s">
        <v>1729</v>
      </c>
      <c r="F5366" s="21"/>
      <c r="G5366" s="21" t="s">
        <v>14712</v>
      </c>
      <c r="H5366" s="21" t="s">
        <v>14713</v>
      </c>
      <c r="I5366" s="21" t="s">
        <v>1607</v>
      </c>
      <c r="J5366" s="148" t="s">
        <v>14714</v>
      </c>
      <c r="K5366" s="20" t="s">
        <v>3573</v>
      </c>
      <c r="L5366" s="21"/>
    </row>
    <row r="5367">
      <c r="C5367" s="12" t="s">
        <v>512</v>
      </c>
      <c r="D5367" s="12"/>
      <c r="E5367" s="12" t="s">
        <v>1671</v>
      </c>
      <c r="F5367" s="21"/>
      <c r="G5367" s="21" t="s">
        <v>2965</v>
      </c>
      <c r="H5367" s="21" t="s">
        <v>14715</v>
      </c>
      <c r="I5367" s="21" t="s">
        <v>1674</v>
      </c>
      <c r="J5367" s="148" t="s">
        <v>2967</v>
      </c>
      <c r="K5367" s="20" t="s">
        <v>2963</v>
      </c>
      <c r="L5367" s="21"/>
    </row>
    <row r="5368">
      <c r="C5368" s="12" t="s">
        <v>512</v>
      </c>
      <c r="D5368" s="12"/>
      <c r="E5368" s="12" t="s">
        <v>1671</v>
      </c>
      <c r="F5368" s="21"/>
      <c r="G5368" s="21" t="s">
        <v>14716</v>
      </c>
      <c r="H5368" s="21" t="s">
        <v>14717</v>
      </c>
      <c r="I5368" s="21" t="s">
        <v>1674</v>
      </c>
      <c r="J5368" s="148" t="s">
        <v>14718</v>
      </c>
      <c r="K5368" s="20" t="s">
        <v>2963</v>
      </c>
      <c r="L5368" s="21"/>
    </row>
    <row r="5369">
      <c r="C5369" s="12" t="s">
        <v>512</v>
      </c>
      <c r="D5369" s="12"/>
      <c r="E5369" s="12" t="s">
        <v>1671</v>
      </c>
      <c r="F5369" s="21"/>
      <c r="G5369" s="21" t="s">
        <v>14719</v>
      </c>
      <c r="H5369" s="21" t="s">
        <v>14720</v>
      </c>
      <c r="I5369" s="21" t="s">
        <v>1674</v>
      </c>
      <c r="J5369" s="148" t="s">
        <v>14721</v>
      </c>
      <c r="K5369" s="20" t="s">
        <v>2963</v>
      </c>
      <c r="L5369" s="21"/>
    </row>
    <row r="5370">
      <c r="C5370" s="12" t="s">
        <v>512</v>
      </c>
      <c r="D5370" s="12"/>
      <c r="E5370" s="12" t="s">
        <v>1671</v>
      </c>
      <c r="F5370" s="21"/>
      <c r="G5370" s="21" t="s">
        <v>14722</v>
      </c>
      <c r="H5370" s="21" t="s">
        <v>14723</v>
      </c>
      <c r="I5370" s="21" t="s">
        <v>1674</v>
      </c>
      <c r="J5370" s="148" t="s">
        <v>14724</v>
      </c>
      <c r="K5370" s="20" t="s">
        <v>2963</v>
      </c>
      <c r="L5370" s="21"/>
    </row>
    <row r="5371">
      <c r="C5371" s="12" t="s">
        <v>512</v>
      </c>
      <c r="D5371" s="12"/>
      <c r="E5371" s="12" t="s">
        <v>1671</v>
      </c>
      <c r="F5371" s="21"/>
      <c r="G5371" s="21" t="s">
        <v>14725</v>
      </c>
      <c r="H5371" s="21" t="s">
        <v>14726</v>
      </c>
      <c r="I5371" s="21" t="s">
        <v>1674</v>
      </c>
      <c r="J5371" s="148" t="s">
        <v>14727</v>
      </c>
      <c r="K5371" s="20" t="s">
        <v>2963</v>
      </c>
      <c r="L5371" s="21"/>
    </row>
    <row r="5372">
      <c r="C5372" s="12" t="s">
        <v>512</v>
      </c>
      <c r="D5372" s="12"/>
      <c r="E5372" s="12" t="s">
        <v>1671</v>
      </c>
      <c r="F5372" s="21"/>
      <c r="G5372" s="21" t="s">
        <v>14728</v>
      </c>
      <c r="H5372" s="21" t="s">
        <v>14729</v>
      </c>
      <c r="I5372" s="21" t="s">
        <v>1674</v>
      </c>
      <c r="J5372" s="148" t="s">
        <v>14730</v>
      </c>
      <c r="K5372" s="20" t="s">
        <v>2963</v>
      </c>
      <c r="L5372" s="21"/>
    </row>
    <row r="5373">
      <c r="C5373" s="12" t="s">
        <v>512</v>
      </c>
      <c r="D5373" s="12"/>
      <c r="E5373" s="12" t="s">
        <v>1671</v>
      </c>
      <c r="F5373" s="21"/>
      <c r="G5373" s="21" t="s">
        <v>14731</v>
      </c>
      <c r="H5373" s="21" t="s">
        <v>14732</v>
      </c>
      <c r="I5373" s="21" t="s">
        <v>1674</v>
      </c>
      <c r="J5373" s="148" t="s">
        <v>14733</v>
      </c>
      <c r="K5373" s="20" t="s">
        <v>2963</v>
      </c>
      <c r="L5373" s="21"/>
    </row>
    <row r="5374">
      <c r="C5374" s="12" t="s">
        <v>512</v>
      </c>
      <c r="D5374" s="12"/>
      <c r="E5374" s="12" t="s">
        <v>1719</v>
      </c>
      <c r="F5374" s="21"/>
      <c r="G5374" s="21" t="s">
        <v>2973</v>
      </c>
      <c r="H5374" s="21" t="s">
        <v>14734</v>
      </c>
      <c r="I5374" s="21" t="s">
        <v>1722</v>
      </c>
      <c r="J5374" s="148" t="s">
        <v>2975</v>
      </c>
      <c r="K5374" s="20" t="s">
        <v>2976</v>
      </c>
      <c r="L5374" s="21"/>
    </row>
    <row r="5375">
      <c r="C5375" s="12" t="s">
        <v>512</v>
      </c>
      <c r="D5375" s="12"/>
      <c r="E5375" s="12" t="s">
        <v>1729</v>
      </c>
      <c r="F5375" s="21"/>
      <c r="G5375" s="21" t="s">
        <v>14735</v>
      </c>
      <c r="H5375" s="21" t="s">
        <v>14736</v>
      </c>
      <c r="I5375" s="21" t="s">
        <v>1607</v>
      </c>
      <c r="J5375" s="148" t="s">
        <v>14737</v>
      </c>
      <c r="K5375" s="20" t="s">
        <v>2981</v>
      </c>
      <c r="L5375" s="21"/>
    </row>
    <row r="5376">
      <c r="C5376" s="12" t="s">
        <v>512</v>
      </c>
      <c r="D5376" s="12"/>
      <c r="E5376" s="12" t="s">
        <v>1654</v>
      </c>
      <c r="F5376" s="21"/>
      <c r="G5376" s="21" t="s">
        <v>14738</v>
      </c>
      <c r="H5376" s="21" t="s">
        <v>14739</v>
      </c>
      <c r="I5376" s="21" t="s">
        <v>1600</v>
      </c>
      <c r="J5376" s="148" t="s">
        <v>14740</v>
      </c>
      <c r="K5376" s="20" t="s">
        <v>2913</v>
      </c>
      <c r="L5376" s="21"/>
    </row>
    <row r="5377">
      <c r="C5377" s="12" t="s">
        <v>512</v>
      </c>
      <c r="D5377" s="12"/>
      <c r="E5377" s="12" t="s">
        <v>1656</v>
      </c>
      <c r="F5377" s="21"/>
      <c r="G5377" s="21" t="s">
        <v>14741</v>
      </c>
      <c r="H5377" s="21" t="s">
        <v>14742</v>
      </c>
      <c r="I5377" s="21" t="s">
        <v>1637</v>
      </c>
      <c r="J5377" s="148" t="s">
        <v>14743</v>
      </c>
      <c r="K5377" s="20" t="s">
        <v>2206</v>
      </c>
      <c r="L5377" s="21"/>
    </row>
    <row r="5378">
      <c r="C5378" s="12" t="s">
        <v>512</v>
      </c>
      <c r="D5378" s="12"/>
      <c r="E5378" s="12" t="s">
        <v>1656</v>
      </c>
      <c r="F5378" s="21"/>
      <c r="G5378" s="21" t="s">
        <v>14741</v>
      </c>
      <c r="H5378" s="21" t="s">
        <v>14742</v>
      </c>
      <c r="I5378" s="21" t="s">
        <v>1637</v>
      </c>
      <c r="J5378" s="148" t="s">
        <v>14744</v>
      </c>
      <c r="K5378" s="20" t="s">
        <v>2245</v>
      </c>
      <c r="L5378" s="21"/>
    </row>
    <row r="5379">
      <c r="C5379" s="12" t="s">
        <v>512</v>
      </c>
      <c r="D5379" s="12"/>
      <c r="E5379" s="12" t="s">
        <v>1678</v>
      </c>
      <c r="F5379" s="21"/>
      <c r="G5379" s="21" t="s">
        <v>14745</v>
      </c>
      <c r="H5379" s="21" t="s">
        <v>14746</v>
      </c>
      <c r="I5379" s="21" t="s">
        <v>1681</v>
      </c>
      <c r="J5379" s="148" t="s">
        <v>14747</v>
      </c>
      <c r="K5379" s="20" t="s">
        <v>6770</v>
      </c>
      <c r="L5379" s="21"/>
    </row>
    <row r="5380">
      <c r="C5380" s="12" t="s">
        <v>512</v>
      </c>
      <c r="D5380" s="12"/>
      <c r="E5380" s="12" t="s">
        <v>1678</v>
      </c>
      <c r="F5380" s="21"/>
      <c r="G5380" s="21" t="s">
        <v>14748</v>
      </c>
      <c r="H5380" s="21" t="s">
        <v>14749</v>
      </c>
      <c r="I5380" s="21" t="s">
        <v>1681</v>
      </c>
      <c r="J5380" s="148" t="s">
        <v>14750</v>
      </c>
      <c r="K5380" s="20" t="s">
        <v>6766</v>
      </c>
      <c r="L5380" s="21"/>
    </row>
    <row r="5381">
      <c r="C5381" s="12" t="s">
        <v>512</v>
      </c>
      <c r="D5381" s="12"/>
      <c r="E5381" s="12" t="s">
        <v>1678</v>
      </c>
      <c r="F5381" s="21"/>
      <c r="G5381" s="21" t="s">
        <v>14751</v>
      </c>
      <c r="H5381" s="21" t="s">
        <v>14752</v>
      </c>
      <c r="I5381" s="21" t="s">
        <v>1681</v>
      </c>
      <c r="J5381" s="148" t="s">
        <v>14753</v>
      </c>
      <c r="K5381" s="20" t="s">
        <v>6774</v>
      </c>
      <c r="L5381" s="21"/>
    </row>
    <row r="5382">
      <c r="C5382" s="12" t="s">
        <v>512</v>
      </c>
      <c r="D5382" s="12"/>
      <c r="E5382" s="12" t="s">
        <v>1678</v>
      </c>
      <c r="F5382" s="21"/>
      <c r="G5382" s="21" t="s">
        <v>14754</v>
      </c>
      <c r="H5382" s="21" t="s">
        <v>14755</v>
      </c>
      <c r="I5382" s="21" t="s">
        <v>1681</v>
      </c>
      <c r="J5382" s="148" t="s">
        <v>14756</v>
      </c>
      <c r="K5382" s="20" t="s">
        <v>6770</v>
      </c>
      <c r="L5382" s="21"/>
    </row>
    <row r="5383">
      <c r="C5383" s="12" t="s">
        <v>512</v>
      </c>
      <c r="D5383" s="12"/>
      <c r="E5383" s="12" t="s">
        <v>1678</v>
      </c>
      <c r="F5383" s="21"/>
      <c r="G5383" s="21" t="s">
        <v>14757</v>
      </c>
      <c r="H5383" s="21" t="s">
        <v>14758</v>
      </c>
      <c r="I5383" s="21" t="s">
        <v>1681</v>
      </c>
      <c r="J5383" s="148" t="s">
        <v>14759</v>
      </c>
      <c r="K5383" s="20" t="s">
        <v>6766</v>
      </c>
      <c r="L5383" s="21"/>
    </row>
    <row r="5384">
      <c r="C5384" s="12" t="s">
        <v>512</v>
      </c>
      <c r="D5384" s="12"/>
      <c r="E5384" s="12" t="s">
        <v>1678</v>
      </c>
      <c r="F5384" s="21"/>
      <c r="G5384" s="21" t="s">
        <v>14760</v>
      </c>
      <c r="H5384" s="21" t="s">
        <v>14761</v>
      </c>
      <c r="I5384" s="21" t="s">
        <v>1681</v>
      </c>
      <c r="J5384" s="148" t="s">
        <v>14762</v>
      </c>
      <c r="K5384" s="20" t="s">
        <v>6774</v>
      </c>
      <c r="L5384" s="21"/>
    </row>
    <row r="5385">
      <c r="C5385" s="12" t="s">
        <v>512</v>
      </c>
      <c r="D5385" s="12"/>
      <c r="E5385" s="12" t="s">
        <v>1678</v>
      </c>
      <c r="F5385" s="21"/>
      <c r="G5385" s="21" t="s">
        <v>14763</v>
      </c>
      <c r="H5385" s="21" t="s">
        <v>14764</v>
      </c>
      <c r="I5385" s="21" t="s">
        <v>1681</v>
      </c>
      <c r="J5385" s="148" t="s">
        <v>14765</v>
      </c>
      <c r="K5385" s="20" t="s">
        <v>6766</v>
      </c>
      <c r="L5385" s="21"/>
    </row>
    <row r="5386">
      <c r="C5386" s="12" t="s">
        <v>512</v>
      </c>
      <c r="D5386" s="12"/>
      <c r="E5386" s="12" t="s">
        <v>1678</v>
      </c>
      <c r="F5386" s="21"/>
      <c r="G5386" s="21" t="s">
        <v>14766</v>
      </c>
      <c r="H5386" s="21" t="s">
        <v>14767</v>
      </c>
      <c r="I5386" s="21" t="s">
        <v>1681</v>
      </c>
      <c r="J5386" s="148" t="s">
        <v>14768</v>
      </c>
      <c r="K5386" s="20" t="s">
        <v>6770</v>
      </c>
      <c r="L5386" s="21"/>
    </row>
    <row r="5387">
      <c r="C5387" s="12" t="s">
        <v>512</v>
      </c>
      <c r="D5387" s="12"/>
      <c r="E5387" s="12" t="s">
        <v>1678</v>
      </c>
      <c r="F5387" s="21"/>
      <c r="G5387" s="21" t="s">
        <v>14769</v>
      </c>
      <c r="H5387" s="21" t="s">
        <v>14770</v>
      </c>
      <c r="I5387" s="21" t="s">
        <v>1681</v>
      </c>
      <c r="J5387" s="148" t="s">
        <v>14771</v>
      </c>
      <c r="K5387" s="20" t="s">
        <v>6774</v>
      </c>
      <c r="L5387" s="21"/>
    </row>
    <row r="5388">
      <c r="C5388" s="12" t="s">
        <v>512</v>
      </c>
      <c r="D5388" s="12"/>
      <c r="E5388" s="12" t="s">
        <v>1678</v>
      </c>
      <c r="F5388" s="21"/>
      <c r="G5388" s="21" t="s">
        <v>14772</v>
      </c>
      <c r="H5388" s="21" t="s">
        <v>14773</v>
      </c>
      <c r="I5388" s="21" t="s">
        <v>1681</v>
      </c>
      <c r="J5388" s="148" t="s">
        <v>14774</v>
      </c>
      <c r="K5388" s="20" t="s">
        <v>6516</v>
      </c>
      <c r="L5388" s="21"/>
    </row>
    <row r="5389">
      <c r="C5389" s="12" t="s">
        <v>512</v>
      </c>
      <c r="D5389" s="12"/>
      <c r="E5389" s="12" t="s">
        <v>1712</v>
      </c>
      <c r="F5389" s="21"/>
      <c r="G5389" s="21" t="s">
        <v>14775</v>
      </c>
      <c r="H5389" s="21" t="s">
        <v>14776</v>
      </c>
      <c r="I5389" s="21" t="s">
        <v>1715</v>
      </c>
      <c r="J5389" s="148" t="s">
        <v>14777</v>
      </c>
      <c r="K5389" s="20" t="s">
        <v>1717</v>
      </c>
      <c r="L5389" s="21"/>
    </row>
    <row r="5390">
      <c r="C5390" s="12" t="s">
        <v>512</v>
      </c>
      <c r="D5390" s="12"/>
      <c r="E5390" s="12" t="s">
        <v>1678</v>
      </c>
      <c r="F5390" s="21"/>
      <c r="G5390" s="21" t="s">
        <v>14772</v>
      </c>
      <c r="H5390" s="21" t="s">
        <v>14778</v>
      </c>
      <c r="I5390" s="21" t="s">
        <v>1681</v>
      </c>
      <c r="J5390" s="148" t="s">
        <v>14779</v>
      </c>
      <c r="K5390" s="20" t="s">
        <v>1683</v>
      </c>
      <c r="L5390" s="21"/>
    </row>
    <row r="5391">
      <c r="C5391" s="12" t="s">
        <v>512</v>
      </c>
      <c r="D5391" s="12"/>
      <c r="E5391" s="12" t="s">
        <v>1678</v>
      </c>
      <c r="F5391" s="21"/>
      <c r="G5391" s="21" t="s">
        <v>14780</v>
      </c>
      <c r="H5391" s="21" t="s">
        <v>14781</v>
      </c>
      <c r="I5391" s="21" t="s">
        <v>1681</v>
      </c>
      <c r="J5391" s="148" t="s">
        <v>14782</v>
      </c>
      <c r="K5391" s="20" t="s">
        <v>6249</v>
      </c>
      <c r="L5391" s="21"/>
    </row>
    <row r="5392">
      <c r="C5392" s="12" t="s">
        <v>512</v>
      </c>
      <c r="D5392" s="12"/>
      <c r="E5392" s="12" t="s">
        <v>1712</v>
      </c>
      <c r="F5392" s="21"/>
      <c r="G5392" s="21" t="s">
        <v>14780</v>
      </c>
      <c r="H5392" s="21" t="s">
        <v>14781</v>
      </c>
      <c r="I5392" s="21" t="s">
        <v>1681</v>
      </c>
      <c r="J5392" s="148" t="s">
        <v>14782</v>
      </c>
      <c r="K5392" s="20" t="s">
        <v>6249</v>
      </c>
      <c r="L5392" s="21"/>
    </row>
    <row r="5393">
      <c r="C5393" s="12" t="s">
        <v>512</v>
      </c>
      <c r="D5393" s="12"/>
      <c r="E5393" s="12" t="s">
        <v>1678</v>
      </c>
      <c r="F5393" s="21"/>
      <c r="G5393" s="21" t="s">
        <v>14783</v>
      </c>
      <c r="H5393" s="21" t="s">
        <v>14784</v>
      </c>
      <c r="I5393" s="21" t="s">
        <v>1681</v>
      </c>
      <c r="J5393" s="148" t="s">
        <v>14785</v>
      </c>
      <c r="K5393" s="20" t="s">
        <v>6244</v>
      </c>
      <c r="L5393" s="21"/>
    </row>
    <row r="5394">
      <c r="C5394" s="12" t="s">
        <v>512</v>
      </c>
      <c r="D5394" s="12"/>
      <c r="E5394" s="12" t="s">
        <v>1678</v>
      </c>
      <c r="F5394" s="21"/>
      <c r="G5394" s="21" t="s">
        <v>3018</v>
      </c>
      <c r="H5394" s="21" t="s">
        <v>14786</v>
      </c>
      <c r="I5394" s="21" t="s">
        <v>1681</v>
      </c>
      <c r="J5394" s="148" t="s">
        <v>3020</v>
      </c>
      <c r="K5394" s="20" t="s">
        <v>3021</v>
      </c>
      <c r="L5394" s="21"/>
    </row>
    <row r="5395">
      <c r="C5395" s="12" t="s">
        <v>512</v>
      </c>
      <c r="D5395" s="12"/>
      <c r="E5395" s="12" t="s">
        <v>1654</v>
      </c>
      <c r="F5395" s="21"/>
      <c r="G5395" s="21" t="s">
        <v>14787</v>
      </c>
      <c r="H5395" s="21" t="s">
        <v>14788</v>
      </c>
      <c r="I5395" s="21" t="s">
        <v>1600</v>
      </c>
      <c r="J5395" s="148" t="s">
        <v>14789</v>
      </c>
      <c r="K5395" s="20" t="s">
        <v>2913</v>
      </c>
      <c r="L5395" s="21"/>
    </row>
    <row r="5396">
      <c r="C5396" s="12" t="s">
        <v>512</v>
      </c>
      <c r="D5396" s="12"/>
      <c r="E5396" s="12" t="s">
        <v>1678</v>
      </c>
      <c r="F5396" s="21"/>
      <c r="G5396" s="21" t="s">
        <v>3023</v>
      </c>
      <c r="H5396" s="21" t="s">
        <v>14790</v>
      </c>
      <c r="I5396" s="21" t="s">
        <v>1681</v>
      </c>
      <c r="J5396" s="148" t="s">
        <v>3025</v>
      </c>
      <c r="K5396" s="20" t="s">
        <v>1683</v>
      </c>
      <c r="L5396" s="21"/>
    </row>
    <row r="5397">
      <c r="C5397" s="12" t="s">
        <v>512</v>
      </c>
      <c r="D5397" s="12"/>
      <c r="E5397" s="12" t="s">
        <v>1678</v>
      </c>
      <c r="F5397" s="21"/>
      <c r="G5397" s="21" t="s">
        <v>14791</v>
      </c>
      <c r="H5397" s="21" t="s">
        <v>14792</v>
      </c>
      <c r="I5397" s="21" t="s">
        <v>1681</v>
      </c>
      <c r="J5397" s="148" t="s">
        <v>14793</v>
      </c>
      <c r="K5397" s="20" t="s">
        <v>1683</v>
      </c>
      <c r="L5397" s="21"/>
    </row>
    <row r="5398">
      <c r="C5398" s="12" t="s">
        <v>512</v>
      </c>
      <c r="D5398" s="12"/>
      <c r="E5398" s="12" t="s">
        <v>1678</v>
      </c>
      <c r="F5398" s="21"/>
      <c r="G5398" s="21" t="s">
        <v>14794</v>
      </c>
      <c r="H5398" s="21" t="s">
        <v>14795</v>
      </c>
      <c r="I5398" s="21" t="s">
        <v>1681</v>
      </c>
      <c r="J5398" s="148" t="s">
        <v>14796</v>
      </c>
      <c r="K5398" s="20" t="s">
        <v>3029</v>
      </c>
      <c r="L5398" s="21"/>
    </row>
    <row r="5399">
      <c r="C5399" s="12" t="s">
        <v>512</v>
      </c>
      <c r="D5399" s="12"/>
      <c r="E5399" s="12" t="s">
        <v>1678</v>
      </c>
      <c r="F5399" s="21"/>
      <c r="G5399" s="21" t="s">
        <v>14797</v>
      </c>
      <c r="H5399" s="21" t="s">
        <v>14798</v>
      </c>
      <c r="I5399" s="21" t="s">
        <v>1681</v>
      </c>
      <c r="J5399" s="148" t="s">
        <v>14799</v>
      </c>
      <c r="K5399" s="20" t="s">
        <v>3029</v>
      </c>
      <c r="L5399" s="21"/>
    </row>
    <row r="5400">
      <c r="C5400" s="12" t="s">
        <v>512</v>
      </c>
      <c r="D5400" s="12"/>
      <c r="E5400" s="12" t="s">
        <v>1678</v>
      </c>
      <c r="F5400" s="21"/>
      <c r="G5400" s="21" t="s">
        <v>14800</v>
      </c>
      <c r="H5400" s="21" t="s">
        <v>14801</v>
      </c>
      <c r="I5400" s="21" t="s">
        <v>1681</v>
      </c>
      <c r="J5400" s="148" t="s">
        <v>14802</v>
      </c>
      <c r="K5400" s="20" t="s">
        <v>3029</v>
      </c>
      <c r="L5400" s="21"/>
    </row>
    <row r="5401">
      <c r="C5401" s="12" t="s">
        <v>512</v>
      </c>
      <c r="D5401" s="12"/>
      <c r="E5401" s="12" t="s">
        <v>1678</v>
      </c>
      <c r="F5401" s="21"/>
      <c r="G5401" s="21" t="s">
        <v>14803</v>
      </c>
      <c r="H5401" s="21" t="s">
        <v>14804</v>
      </c>
      <c r="I5401" s="21" t="s">
        <v>1681</v>
      </c>
      <c r="J5401" s="148" t="s">
        <v>14805</v>
      </c>
      <c r="K5401" s="20" t="s">
        <v>3029</v>
      </c>
      <c r="L5401" s="21"/>
    </row>
    <row r="5402">
      <c r="C5402" s="12" t="s">
        <v>512</v>
      </c>
      <c r="D5402" s="12"/>
      <c r="E5402" s="12" t="s">
        <v>1678</v>
      </c>
      <c r="F5402" s="21"/>
      <c r="G5402" s="21" t="s">
        <v>14806</v>
      </c>
      <c r="H5402" s="21" t="s">
        <v>14807</v>
      </c>
      <c r="I5402" s="21" t="s">
        <v>1681</v>
      </c>
      <c r="J5402" s="148" t="s">
        <v>14808</v>
      </c>
      <c r="K5402" s="20" t="s">
        <v>3029</v>
      </c>
      <c r="L5402" s="21"/>
    </row>
    <row r="5403">
      <c r="C5403" s="12" t="s">
        <v>512</v>
      </c>
      <c r="D5403" s="12"/>
      <c r="E5403" s="12" t="s">
        <v>1678</v>
      </c>
      <c r="F5403" s="21"/>
      <c r="G5403" s="21" t="s">
        <v>14809</v>
      </c>
      <c r="H5403" s="21" t="s">
        <v>14810</v>
      </c>
      <c r="I5403" s="21" t="s">
        <v>1681</v>
      </c>
      <c r="J5403" s="148" t="s">
        <v>14811</v>
      </c>
      <c r="K5403" s="20" t="s">
        <v>3013</v>
      </c>
      <c r="L5403" s="21"/>
    </row>
    <row r="5404">
      <c r="C5404" s="12" t="s">
        <v>512</v>
      </c>
      <c r="D5404" s="12"/>
      <c r="E5404" s="12" t="s">
        <v>1678</v>
      </c>
      <c r="F5404" s="21"/>
      <c r="G5404" s="21" t="s">
        <v>14812</v>
      </c>
      <c r="H5404" s="21" t="s">
        <v>14813</v>
      </c>
      <c r="I5404" s="21" t="s">
        <v>1681</v>
      </c>
      <c r="J5404" s="148" t="s">
        <v>14814</v>
      </c>
      <c r="K5404" s="20" t="s">
        <v>6249</v>
      </c>
      <c r="L5404" s="21"/>
    </row>
    <row r="5405">
      <c r="C5405" s="12" t="s">
        <v>512</v>
      </c>
      <c r="D5405" s="12"/>
      <c r="E5405" s="12" t="s">
        <v>1678</v>
      </c>
      <c r="F5405" s="21"/>
      <c r="G5405" s="21" t="s">
        <v>14815</v>
      </c>
      <c r="H5405" s="21" t="s">
        <v>14816</v>
      </c>
      <c r="I5405" s="21" t="s">
        <v>1681</v>
      </c>
      <c r="J5405" s="148" t="s">
        <v>14817</v>
      </c>
      <c r="K5405" s="20" t="s">
        <v>6244</v>
      </c>
      <c r="L5405" s="21"/>
    </row>
    <row r="5406">
      <c r="C5406" s="12" t="s">
        <v>512</v>
      </c>
      <c r="D5406" s="12"/>
      <c r="E5406" s="12" t="s">
        <v>1678</v>
      </c>
      <c r="F5406" s="21"/>
      <c r="G5406" s="21" t="s">
        <v>14818</v>
      </c>
      <c r="H5406" s="21" t="s">
        <v>14819</v>
      </c>
      <c r="I5406" s="21" t="s">
        <v>1681</v>
      </c>
      <c r="J5406" s="148" t="s">
        <v>14820</v>
      </c>
      <c r="K5406" s="20" t="s">
        <v>6244</v>
      </c>
      <c r="L5406" s="21"/>
    </row>
    <row r="5407">
      <c r="C5407" s="12" t="s">
        <v>518</v>
      </c>
      <c r="D5407" s="12"/>
      <c r="E5407" s="12" t="s">
        <v>1678</v>
      </c>
      <c r="F5407" s="21"/>
      <c r="G5407" s="21" t="s">
        <v>14821</v>
      </c>
      <c r="H5407" s="21" t="s">
        <v>14822</v>
      </c>
      <c r="I5407" s="21" t="s">
        <v>1681</v>
      </c>
      <c r="J5407" s="148" t="s">
        <v>14823</v>
      </c>
      <c r="K5407" s="20" t="s">
        <v>2758</v>
      </c>
      <c r="L5407" s="21"/>
    </row>
    <row r="5408">
      <c r="C5408" s="12" t="s">
        <v>518</v>
      </c>
      <c r="D5408" s="12"/>
      <c r="E5408" s="12" t="s">
        <v>1678</v>
      </c>
      <c r="F5408" s="21"/>
      <c r="G5408" s="21" t="s">
        <v>14824</v>
      </c>
      <c r="H5408" s="21" t="s">
        <v>14825</v>
      </c>
      <c r="I5408" s="21" t="s">
        <v>1681</v>
      </c>
      <c r="J5408" s="148" t="s">
        <v>14826</v>
      </c>
      <c r="K5408" s="20" t="s">
        <v>2753</v>
      </c>
      <c r="L5408" s="21"/>
    </row>
    <row r="5409">
      <c r="C5409" s="12" t="s">
        <v>518</v>
      </c>
      <c r="D5409" s="12"/>
      <c r="E5409" s="12" t="s">
        <v>1719</v>
      </c>
      <c r="F5409" s="21"/>
      <c r="G5409" s="21" t="s">
        <v>14827</v>
      </c>
      <c r="H5409" s="21" t="s">
        <v>14828</v>
      </c>
      <c r="I5409" s="21" t="s">
        <v>1722</v>
      </c>
      <c r="J5409" s="148" t="s">
        <v>14829</v>
      </c>
      <c r="K5409" s="20" t="s">
        <v>14830</v>
      </c>
      <c r="L5409" s="21"/>
    </row>
    <row r="5410">
      <c r="C5410" s="12" t="s">
        <v>518</v>
      </c>
      <c r="D5410" s="12"/>
      <c r="E5410" s="12" t="s">
        <v>1656</v>
      </c>
      <c r="F5410" s="21"/>
      <c r="G5410" s="21" t="s">
        <v>14831</v>
      </c>
      <c r="H5410" s="21" t="s">
        <v>14832</v>
      </c>
      <c r="I5410" s="21" t="s">
        <v>1637</v>
      </c>
      <c r="J5410" s="148" t="s">
        <v>14833</v>
      </c>
      <c r="K5410" s="20" t="s">
        <v>2777</v>
      </c>
      <c r="L5410" s="21"/>
    </row>
    <row r="5411">
      <c r="C5411" s="12" t="s">
        <v>518</v>
      </c>
      <c r="D5411" s="12"/>
      <c r="E5411" s="12" t="s">
        <v>1656</v>
      </c>
      <c r="F5411" s="21"/>
      <c r="G5411" s="21" t="s">
        <v>14834</v>
      </c>
      <c r="H5411" s="21" t="s">
        <v>14835</v>
      </c>
      <c r="I5411" s="21" t="s">
        <v>1637</v>
      </c>
      <c r="J5411" s="148" t="s">
        <v>14836</v>
      </c>
      <c r="K5411" s="20" t="s">
        <v>1833</v>
      </c>
      <c r="L5411" s="21"/>
    </row>
    <row r="5412">
      <c r="A5412" s="108">
        <v>3267.0</v>
      </c>
      <c r="B5412" s="108" t="s">
        <v>1584</v>
      </c>
      <c r="C5412" s="153" t="s">
        <v>518</v>
      </c>
      <c r="D5412" s="141"/>
      <c r="E5412" s="141" t="s">
        <v>2783</v>
      </c>
      <c r="F5412" s="142"/>
      <c r="G5412" s="142" t="s">
        <v>14837</v>
      </c>
      <c r="H5412" s="142" t="s">
        <v>14838</v>
      </c>
      <c r="I5412" s="142" t="s">
        <v>2784</v>
      </c>
      <c r="J5412" s="143" t="s">
        <v>14839</v>
      </c>
      <c r="K5412" s="141" t="s">
        <v>2786</v>
      </c>
      <c r="L5412" s="138"/>
      <c r="M5412" s="111"/>
      <c r="N5412" s="18"/>
      <c r="O5412" s="113"/>
      <c r="P5412" s="113"/>
      <c r="Q5412" s="18"/>
      <c r="R5412" s="18"/>
      <c r="S5412" s="15"/>
      <c r="T5412" s="18"/>
      <c r="U5412" s="18"/>
      <c r="V5412" s="18"/>
      <c r="W5412" s="18"/>
      <c r="X5412" s="18"/>
      <c r="Y5412" s="18"/>
      <c r="Z5412" s="18"/>
      <c r="AA5412" s="18"/>
      <c r="AB5412" s="18"/>
      <c r="AC5412" s="18"/>
      <c r="AD5412" s="18"/>
    </row>
    <row r="5413">
      <c r="C5413" s="12" t="s">
        <v>518</v>
      </c>
      <c r="D5413" s="12"/>
      <c r="E5413" s="12" t="s">
        <v>1619</v>
      </c>
      <c r="F5413" s="21"/>
      <c r="G5413" s="21" t="s">
        <v>14840</v>
      </c>
      <c r="H5413" s="21" t="s">
        <v>14841</v>
      </c>
      <c r="I5413" s="21" t="s">
        <v>1588</v>
      </c>
      <c r="J5413" s="148" t="s">
        <v>14842</v>
      </c>
      <c r="K5413" s="20" t="s">
        <v>3659</v>
      </c>
      <c r="L5413" s="21"/>
    </row>
    <row r="5414">
      <c r="C5414" s="12" t="s">
        <v>518</v>
      </c>
      <c r="D5414" s="12"/>
      <c r="E5414" s="12" t="s">
        <v>1671</v>
      </c>
      <c r="F5414" s="21"/>
      <c r="G5414" s="21" t="s">
        <v>14843</v>
      </c>
      <c r="H5414" s="21" t="s">
        <v>14844</v>
      </c>
      <c r="I5414" s="21" t="s">
        <v>1674</v>
      </c>
      <c r="J5414" s="148" t="s">
        <v>14845</v>
      </c>
      <c r="K5414" s="20" t="s">
        <v>2895</v>
      </c>
      <c r="L5414" s="21"/>
    </row>
    <row r="5415">
      <c r="C5415" s="12" t="s">
        <v>518</v>
      </c>
      <c r="D5415" s="12"/>
      <c r="E5415" s="12" t="s">
        <v>1619</v>
      </c>
      <c r="F5415" s="21"/>
      <c r="G5415" s="21" t="s">
        <v>14846</v>
      </c>
      <c r="H5415" s="21" t="s">
        <v>14847</v>
      </c>
      <c r="I5415" s="21" t="s">
        <v>1588</v>
      </c>
      <c r="J5415" s="148" t="s">
        <v>14848</v>
      </c>
      <c r="K5415" s="20" t="s">
        <v>3280</v>
      </c>
      <c r="L5415" s="21"/>
    </row>
    <row r="5416">
      <c r="C5416" s="12" t="s">
        <v>518</v>
      </c>
      <c r="D5416" s="12"/>
      <c r="E5416" s="12" t="s">
        <v>1619</v>
      </c>
      <c r="F5416" s="21"/>
      <c r="G5416" s="21" t="s">
        <v>14849</v>
      </c>
      <c r="H5416" s="21" t="s">
        <v>14847</v>
      </c>
      <c r="I5416" s="21" t="s">
        <v>1588</v>
      </c>
      <c r="J5416" s="148" t="s">
        <v>14850</v>
      </c>
      <c r="K5416" s="20" t="s">
        <v>3616</v>
      </c>
      <c r="L5416" s="21"/>
    </row>
    <row r="5417">
      <c r="C5417" s="12" t="s">
        <v>518</v>
      </c>
      <c r="D5417" s="12"/>
      <c r="E5417" s="12" t="s">
        <v>1619</v>
      </c>
      <c r="F5417" s="21"/>
      <c r="G5417" s="21" t="s">
        <v>14851</v>
      </c>
      <c r="H5417" s="21" t="s">
        <v>14847</v>
      </c>
      <c r="I5417" s="21" t="s">
        <v>1588</v>
      </c>
      <c r="J5417" s="148" t="s">
        <v>14852</v>
      </c>
      <c r="K5417" s="20" t="s">
        <v>1979</v>
      </c>
      <c r="L5417" s="21"/>
    </row>
    <row r="5418">
      <c r="C5418" s="12" t="s">
        <v>518</v>
      </c>
      <c r="D5418" s="12"/>
      <c r="E5418" s="12" t="s">
        <v>1619</v>
      </c>
      <c r="F5418" s="21"/>
      <c r="G5418" s="21" t="s">
        <v>14853</v>
      </c>
      <c r="H5418" s="21" t="s">
        <v>14847</v>
      </c>
      <c r="I5418" s="21" t="s">
        <v>1588</v>
      </c>
      <c r="J5418" s="148" t="s">
        <v>14854</v>
      </c>
      <c r="K5418" s="20" t="s">
        <v>1983</v>
      </c>
      <c r="L5418" s="21"/>
    </row>
    <row r="5419">
      <c r="C5419" s="12" t="s">
        <v>518</v>
      </c>
      <c r="D5419" s="12"/>
      <c r="E5419" s="12" t="s">
        <v>1619</v>
      </c>
      <c r="F5419" s="21"/>
      <c r="G5419" s="21" t="s">
        <v>14855</v>
      </c>
      <c r="H5419" s="21" t="s">
        <v>14847</v>
      </c>
      <c r="I5419" s="21" t="s">
        <v>1588</v>
      </c>
      <c r="J5419" s="148" t="s">
        <v>14856</v>
      </c>
      <c r="K5419" s="20" t="s">
        <v>3654</v>
      </c>
      <c r="L5419" s="21"/>
    </row>
    <row r="5420">
      <c r="C5420" s="12" t="s">
        <v>518</v>
      </c>
      <c r="D5420" s="12"/>
      <c r="E5420" s="12" t="s">
        <v>1619</v>
      </c>
      <c r="F5420" s="21"/>
      <c r="G5420" s="21" t="s">
        <v>14857</v>
      </c>
      <c r="H5420" s="21" t="s">
        <v>14858</v>
      </c>
      <c r="I5420" s="21" t="s">
        <v>1588</v>
      </c>
      <c r="J5420" s="148" t="s">
        <v>14859</v>
      </c>
      <c r="K5420" s="20" t="s">
        <v>3840</v>
      </c>
      <c r="L5420" s="21"/>
    </row>
    <row r="5421">
      <c r="C5421" s="12" t="s">
        <v>518</v>
      </c>
      <c r="D5421" s="12"/>
      <c r="E5421" s="12" t="s">
        <v>1656</v>
      </c>
      <c r="F5421" s="21"/>
      <c r="G5421" s="21" t="s">
        <v>14860</v>
      </c>
      <c r="H5421" s="21" t="s">
        <v>14861</v>
      </c>
      <c r="I5421" s="21" t="s">
        <v>1637</v>
      </c>
      <c r="J5421" s="148" t="s">
        <v>14862</v>
      </c>
      <c r="K5421" s="20" t="s">
        <v>2991</v>
      </c>
      <c r="L5421" s="21"/>
    </row>
    <row r="5422">
      <c r="C5422" s="12" t="s">
        <v>518</v>
      </c>
      <c r="D5422" s="12"/>
      <c r="E5422" s="12" t="s">
        <v>1619</v>
      </c>
      <c r="F5422" s="21"/>
      <c r="G5422" s="21" t="s">
        <v>14863</v>
      </c>
      <c r="H5422" s="21" t="s">
        <v>14864</v>
      </c>
      <c r="I5422" s="21" t="s">
        <v>1588</v>
      </c>
      <c r="J5422" s="148" t="s">
        <v>14865</v>
      </c>
      <c r="K5422" s="20" t="s">
        <v>3376</v>
      </c>
      <c r="L5422" s="21"/>
    </row>
    <row r="5423">
      <c r="C5423" s="12" t="s">
        <v>518</v>
      </c>
      <c r="D5423" s="12"/>
      <c r="E5423" s="12" t="s">
        <v>1719</v>
      </c>
      <c r="F5423" s="21"/>
      <c r="G5423" s="21" t="s">
        <v>14866</v>
      </c>
      <c r="H5423" s="21" t="s">
        <v>14867</v>
      </c>
      <c r="I5423" s="21" t="s">
        <v>1722</v>
      </c>
      <c r="J5423" s="148" t="s">
        <v>14868</v>
      </c>
      <c r="K5423" s="20" t="s">
        <v>2976</v>
      </c>
      <c r="L5423" s="21"/>
    </row>
    <row r="5424">
      <c r="C5424" s="12" t="s">
        <v>518</v>
      </c>
      <c r="D5424" s="12"/>
      <c r="E5424" s="12" t="s">
        <v>1678</v>
      </c>
      <c r="F5424" s="21"/>
      <c r="G5424" s="21" t="s">
        <v>14869</v>
      </c>
      <c r="H5424" s="21" t="s">
        <v>14870</v>
      </c>
      <c r="I5424" s="21" t="s">
        <v>1681</v>
      </c>
      <c r="J5424" s="148" t="s">
        <v>14871</v>
      </c>
      <c r="K5424" s="20" t="s">
        <v>2986</v>
      </c>
      <c r="L5424" s="21"/>
    </row>
    <row r="5425">
      <c r="C5425" s="12" t="s">
        <v>518</v>
      </c>
      <c r="D5425" s="12"/>
      <c r="E5425" s="12" t="s">
        <v>1619</v>
      </c>
      <c r="F5425" s="21"/>
      <c r="G5425" s="21" t="s">
        <v>14872</v>
      </c>
      <c r="H5425" s="21" t="s">
        <v>14873</v>
      </c>
      <c r="I5425" s="21" t="s">
        <v>1588</v>
      </c>
      <c r="J5425" s="148" t="s">
        <v>14874</v>
      </c>
      <c r="K5425" s="20" t="s">
        <v>3492</v>
      </c>
      <c r="L5425" s="21"/>
    </row>
    <row r="5426">
      <c r="C5426" s="12" t="s">
        <v>518</v>
      </c>
      <c r="D5426" s="12"/>
      <c r="E5426" s="12" t="s">
        <v>1619</v>
      </c>
      <c r="F5426" s="21"/>
      <c r="G5426" s="21" t="s">
        <v>14875</v>
      </c>
      <c r="H5426" s="21" t="s">
        <v>14873</v>
      </c>
      <c r="I5426" s="21" t="s">
        <v>1588</v>
      </c>
      <c r="J5426" s="148" t="s">
        <v>14876</v>
      </c>
      <c r="K5426" s="20" t="s">
        <v>1954</v>
      </c>
      <c r="L5426" s="21"/>
    </row>
    <row r="5427">
      <c r="C5427" s="12" t="s">
        <v>518</v>
      </c>
      <c r="D5427" s="12"/>
      <c r="E5427" s="12" t="s">
        <v>1619</v>
      </c>
      <c r="F5427" s="21"/>
      <c r="G5427" s="21" t="s">
        <v>14877</v>
      </c>
      <c r="H5427" s="21" t="s">
        <v>14878</v>
      </c>
      <c r="I5427" s="21" t="s">
        <v>1588</v>
      </c>
      <c r="J5427" s="148" t="s">
        <v>14879</v>
      </c>
      <c r="K5427" s="20" t="s">
        <v>3439</v>
      </c>
      <c r="L5427" s="21"/>
    </row>
    <row r="5428">
      <c r="C5428" s="12" t="s">
        <v>518</v>
      </c>
      <c r="D5428" s="12"/>
      <c r="E5428" s="12" t="s">
        <v>1656</v>
      </c>
      <c r="F5428" s="21"/>
      <c r="G5428" s="21" t="s">
        <v>14880</v>
      </c>
      <c r="H5428" s="21" t="s">
        <v>14881</v>
      </c>
      <c r="I5428" s="21" t="s">
        <v>1637</v>
      </c>
      <c r="J5428" s="148" t="s">
        <v>14882</v>
      </c>
      <c r="K5428" s="20" t="s">
        <v>1689</v>
      </c>
      <c r="L5428" s="21"/>
    </row>
    <row r="5429">
      <c r="C5429" s="12" t="s">
        <v>518</v>
      </c>
      <c r="D5429" s="12"/>
      <c r="E5429" s="12" t="s">
        <v>1619</v>
      </c>
      <c r="F5429" s="21"/>
      <c r="G5429" s="21" t="s">
        <v>14883</v>
      </c>
      <c r="H5429" s="21" t="s">
        <v>14881</v>
      </c>
      <c r="I5429" s="21" t="s">
        <v>1588</v>
      </c>
      <c r="J5429" s="148" t="s">
        <v>14884</v>
      </c>
      <c r="K5429" s="20" t="s">
        <v>1693</v>
      </c>
      <c r="L5429" s="21"/>
    </row>
    <row r="5430">
      <c r="C5430" s="12" t="s">
        <v>518</v>
      </c>
      <c r="D5430" s="12"/>
      <c r="E5430" s="12" t="s">
        <v>1678</v>
      </c>
      <c r="F5430" s="21"/>
      <c r="G5430" s="21" t="s">
        <v>14885</v>
      </c>
      <c r="H5430" s="21" t="s">
        <v>14886</v>
      </c>
      <c r="I5430" s="21" t="s">
        <v>1681</v>
      </c>
      <c r="J5430" s="148" t="s">
        <v>14887</v>
      </c>
      <c r="K5430" s="20" t="s">
        <v>3021</v>
      </c>
      <c r="L5430" s="21"/>
    </row>
    <row r="5431">
      <c r="C5431" s="12" t="s">
        <v>518</v>
      </c>
      <c r="D5431" s="12"/>
      <c r="E5431" s="12" t="s">
        <v>1678</v>
      </c>
      <c r="F5431" s="21"/>
      <c r="G5431" s="21" t="s">
        <v>14888</v>
      </c>
      <c r="H5431" s="21" t="s">
        <v>14889</v>
      </c>
      <c r="I5431" s="21" t="s">
        <v>1681</v>
      </c>
      <c r="J5431" s="148" t="s">
        <v>14890</v>
      </c>
      <c r="K5431" s="20" t="s">
        <v>3021</v>
      </c>
      <c r="L5431" s="21"/>
    </row>
    <row r="5432">
      <c r="C5432" s="12" t="s">
        <v>518</v>
      </c>
      <c r="D5432" s="12"/>
      <c r="E5432" s="12" t="s">
        <v>1719</v>
      </c>
      <c r="F5432" s="21"/>
      <c r="G5432" s="21" t="s">
        <v>14891</v>
      </c>
      <c r="H5432" s="21" t="s">
        <v>14892</v>
      </c>
      <c r="I5432" s="21" t="s">
        <v>1722</v>
      </c>
      <c r="J5432" s="148" t="s">
        <v>14893</v>
      </c>
      <c r="K5432" s="20" t="s">
        <v>14894</v>
      </c>
      <c r="L5432" s="21"/>
    </row>
    <row r="5433">
      <c r="C5433" s="12" t="s">
        <v>518</v>
      </c>
      <c r="D5433" s="12"/>
      <c r="E5433" s="12" t="s">
        <v>1719</v>
      </c>
      <c r="F5433" s="21"/>
      <c r="G5433" s="21" t="s">
        <v>14895</v>
      </c>
      <c r="H5433" s="21" t="s">
        <v>14896</v>
      </c>
      <c r="I5433" s="21" t="s">
        <v>1722</v>
      </c>
      <c r="J5433" s="148" t="s">
        <v>14897</v>
      </c>
      <c r="K5433" s="20" t="s">
        <v>1890</v>
      </c>
      <c r="L5433" s="21"/>
    </row>
    <row r="5434">
      <c r="C5434" s="12" t="s">
        <v>518</v>
      </c>
      <c r="D5434" s="12"/>
      <c r="E5434" s="12" t="s">
        <v>1719</v>
      </c>
      <c r="F5434" s="21"/>
      <c r="G5434" s="21" t="s">
        <v>14895</v>
      </c>
      <c r="H5434" s="21" t="s">
        <v>14896</v>
      </c>
      <c r="I5434" s="21" t="s">
        <v>1722</v>
      </c>
      <c r="J5434" s="148" t="s">
        <v>14898</v>
      </c>
      <c r="K5434" s="20" t="s">
        <v>1927</v>
      </c>
      <c r="L5434" s="21"/>
    </row>
    <row r="5435">
      <c r="C5435" s="12" t="s">
        <v>518</v>
      </c>
      <c r="D5435" s="12"/>
      <c r="E5435" s="12" t="s">
        <v>1719</v>
      </c>
      <c r="F5435" s="21"/>
      <c r="G5435" s="21" t="s">
        <v>14895</v>
      </c>
      <c r="H5435" s="21" t="s">
        <v>14896</v>
      </c>
      <c r="I5435" s="21" t="s">
        <v>1722</v>
      </c>
      <c r="J5435" s="148" t="s">
        <v>14899</v>
      </c>
      <c r="K5435" s="20" t="s">
        <v>1930</v>
      </c>
      <c r="L5435" s="21"/>
    </row>
    <row r="5436">
      <c r="C5436" s="12" t="s">
        <v>518</v>
      </c>
      <c r="D5436" s="12" t="s">
        <v>14900</v>
      </c>
      <c r="E5436" s="12" t="s">
        <v>1671</v>
      </c>
      <c r="F5436" s="12" t="s">
        <v>14901</v>
      </c>
      <c r="G5436" s="12" t="s">
        <v>3047</v>
      </c>
      <c r="H5436" s="12" t="s">
        <v>3048</v>
      </c>
      <c r="I5436" s="12" t="s">
        <v>1674</v>
      </c>
      <c r="J5436" s="114" t="s">
        <v>3049</v>
      </c>
      <c r="K5436" s="12" t="s">
        <v>2823</v>
      </c>
      <c r="L5436" s="12" t="s">
        <v>2824</v>
      </c>
    </row>
    <row r="5437">
      <c r="C5437" s="12" t="s">
        <v>518</v>
      </c>
      <c r="D5437" s="12" t="s">
        <v>14900</v>
      </c>
      <c r="E5437" s="12" t="s">
        <v>1671</v>
      </c>
      <c r="F5437" s="12" t="s">
        <v>14901</v>
      </c>
      <c r="G5437" s="12" t="s">
        <v>3050</v>
      </c>
      <c r="H5437" s="12" t="s">
        <v>3051</v>
      </c>
      <c r="I5437" s="12" t="s">
        <v>1674</v>
      </c>
      <c r="J5437" s="114" t="s">
        <v>3052</v>
      </c>
      <c r="K5437" s="12" t="s">
        <v>2823</v>
      </c>
      <c r="L5437" s="12" t="s">
        <v>2824</v>
      </c>
    </row>
    <row r="5438">
      <c r="C5438" s="12" t="s">
        <v>518</v>
      </c>
      <c r="D5438" s="12" t="s">
        <v>14900</v>
      </c>
      <c r="E5438" s="12" t="s">
        <v>1671</v>
      </c>
      <c r="F5438" s="12" t="s">
        <v>14901</v>
      </c>
      <c r="G5438" s="12" t="s">
        <v>14902</v>
      </c>
      <c r="H5438" s="12" t="s">
        <v>14903</v>
      </c>
      <c r="I5438" s="12" t="s">
        <v>1674</v>
      </c>
      <c r="J5438" s="114" t="s">
        <v>14904</v>
      </c>
      <c r="K5438" s="12" t="s">
        <v>2823</v>
      </c>
      <c r="L5438" s="12" t="s">
        <v>2824</v>
      </c>
    </row>
    <row r="5439">
      <c r="C5439" s="12" t="s">
        <v>518</v>
      </c>
      <c r="D5439" s="12" t="s">
        <v>14900</v>
      </c>
      <c r="E5439" s="12" t="s">
        <v>1671</v>
      </c>
      <c r="F5439" s="12" t="s">
        <v>14901</v>
      </c>
      <c r="G5439" s="12" t="s">
        <v>14905</v>
      </c>
      <c r="H5439" s="12" t="s">
        <v>14906</v>
      </c>
      <c r="I5439" s="12" t="s">
        <v>1674</v>
      </c>
      <c r="J5439" s="114" t="s">
        <v>14907</v>
      </c>
      <c r="K5439" s="12" t="s">
        <v>2823</v>
      </c>
      <c r="L5439" s="12" t="s">
        <v>2824</v>
      </c>
    </row>
    <row r="5440">
      <c r="C5440" s="12" t="s">
        <v>518</v>
      </c>
      <c r="D5440" s="12" t="s">
        <v>14900</v>
      </c>
      <c r="E5440" s="12" t="s">
        <v>1671</v>
      </c>
      <c r="F5440" s="12" t="s">
        <v>14901</v>
      </c>
      <c r="G5440" s="12" t="s">
        <v>3056</v>
      </c>
      <c r="H5440" s="12" t="s">
        <v>3057</v>
      </c>
      <c r="I5440" s="12" t="s">
        <v>1674</v>
      </c>
      <c r="J5440" s="114" t="s">
        <v>3058</v>
      </c>
      <c r="K5440" s="12" t="s">
        <v>3059</v>
      </c>
      <c r="L5440" s="12" t="s">
        <v>3060</v>
      </c>
    </row>
    <row r="5441">
      <c r="C5441" s="12" t="s">
        <v>518</v>
      </c>
      <c r="D5441" s="12" t="s">
        <v>14900</v>
      </c>
      <c r="E5441" s="12" t="s">
        <v>2783</v>
      </c>
      <c r="F5441" s="12" t="s">
        <v>14908</v>
      </c>
      <c r="G5441" s="12" t="s">
        <v>3069</v>
      </c>
      <c r="H5441" s="12" t="s">
        <v>3070</v>
      </c>
      <c r="I5441" s="12" t="s">
        <v>2784</v>
      </c>
      <c r="J5441" s="114" t="s">
        <v>3071</v>
      </c>
      <c r="K5441" s="12" t="s">
        <v>2786</v>
      </c>
      <c r="L5441" s="12" t="s">
        <v>2787</v>
      </c>
    </row>
    <row r="5442">
      <c r="C5442" s="12" t="s">
        <v>518</v>
      </c>
      <c r="D5442" s="12" t="s">
        <v>14900</v>
      </c>
      <c r="E5442" s="12" t="s">
        <v>2783</v>
      </c>
      <c r="F5442" s="12" t="s">
        <v>14908</v>
      </c>
      <c r="G5442" s="12" t="s">
        <v>14909</v>
      </c>
      <c r="H5442" s="12" t="s">
        <v>14838</v>
      </c>
      <c r="I5442" s="12" t="s">
        <v>2784</v>
      </c>
      <c r="J5442" s="114" t="s">
        <v>14839</v>
      </c>
      <c r="K5442" s="12" t="s">
        <v>2786</v>
      </c>
      <c r="L5442" s="12" t="s">
        <v>2787</v>
      </c>
    </row>
    <row r="5443">
      <c r="C5443" s="12" t="s">
        <v>518</v>
      </c>
      <c r="D5443" s="12" t="s">
        <v>14900</v>
      </c>
      <c r="E5443" s="12" t="s">
        <v>1656</v>
      </c>
      <c r="F5443" s="12" t="s">
        <v>14908</v>
      </c>
      <c r="G5443" s="12" t="s">
        <v>1657</v>
      </c>
      <c r="H5443" s="12" t="s">
        <v>1658</v>
      </c>
      <c r="I5443" s="12" t="s">
        <v>1637</v>
      </c>
      <c r="J5443" s="114" t="s">
        <v>1659</v>
      </c>
      <c r="K5443" s="12" t="s">
        <v>1660</v>
      </c>
      <c r="L5443" s="12" t="s">
        <v>1661</v>
      </c>
    </row>
    <row r="5444">
      <c r="C5444" s="12" t="s">
        <v>518</v>
      </c>
      <c r="D5444" s="12" t="s">
        <v>14900</v>
      </c>
      <c r="E5444" s="12" t="s">
        <v>1656</v>
      </c>
      <c r="F5444" s="12" t="s">
        <v>14908</v>
      </c>
      <c r="G5444" s="12" t="s">
        <v>14910</v>
      </c>
      <c r="H5444" s="12" t="s">
        <v>14847</v>
      </c>
      <c r="I5444" s="12" t="s">
        <v>1637</v>
      </c>
      <c r="J5444" s="114" t="s">
        <v>14911</v>
      </c>
      <c r="K5444" s="12" t="s">
        <v>1660</v>
      </c>
      <c r="L5444" s="12" t="s">
        <v>1661</v>
      </c>
    </row>
    <row r="5445">
      <c r="C5445" s="12" t="s">
        <v>518</v>
      </c>
      <c r="D5445" s="12" t="s">
        <v>14900</v>
      </c>
      <c r="E5445" s="12" t="s">
        <v>1654</v>
      </c>
      <c r="F5445" s="12" t="s">
        <v>14908</v>
      </c>
      <c r="G5445" s="12" t="s">
        <v>1664</v>
      </c>
      <c r="H5445" s="12" t="s">
        <v>1665</v>
      </c>
      <c r="I5445" s="12" t="s">
        <v>1600</v>
      </c>
      <c r="J5445" s="114" t="s">
        <v>1666</v>
      </c>
      <c r="K5445" s="12" t="s">
        <v>1602</v>
      </c>
      <c r="L5445" s="12" t="s">
        <v>1603</v>
      </c>
    </row>
    <row r="5446">
      <c r="C5446" s="12" t="s">
        <v>518</v>
      </c>
      <c r="D5446" s="12" t="s">
        <v>14900</v>
      </c>
      <c r="E5446" s="12" t="s">
        <v>1671</v>
      </c>
      <c r="F5446" s="12" t="s">
        <v>14908</v>
      </c>
      <c r="G5446" s="12" t="s">
        <v>14905</v>
      </c>
      <c r="H5446" s="12" t="s">
        <v>14912</v>
      </c>
      <c r="I5446" s="12" t="s">
        <v>1674</v>
      </c>
      <c r="J5446" s="114" t="s">
        <v>14913</v>
      </c>
      <c r="K5446" s="12" t="s">
        <v>2895</v>
      </c>
      <c r="L5446" s="12" t="s">
        <v>2896</v>
      </c>
    </row>
    <row r="5447">
      <c r="C5447" s="12" t="s">
        <v>518</v>
      </c>
      <c r="D5447" s="12" t="s">
        <v>14900</v>
      </c>
      <c r="E5447" s="12" t="s">
        <v>1671</v>
      </c>
      <c r="F5447" s="12" t="s">
        <v>14908</v>
      </c>
      <c r="G5447" s="12" t="s">
        <v>3076</v>
      </c>
      <c r="H5447" s="12" t="s">
        <v>3077</v>
      </c>
      <c r="I5447" s="12" t="s">
        <v>1674</v>
      </c>
      <c r="J5447" s="114" t="s">
        <v>3078</v>
      </c>
      <c r="K5447" s="12" t="s">
        <v>2895</v>
      </c>
      <c r="L5447" s="12" t="s">
        <v>2896</v>
      </c>
    </row>
    <row r="5448">
      <c r="C5448" s="12" t="s">
        <v>518</v>
      </c>
      <c r="D5448" s="12" t="s">
        <v>14900</v>
      </c>
      <c r="E5448" s="12" t="s">
        <v>1671</v>
      </c>
      <c r="F5448" s="12" t="s">
        <v>14908</v>
      </c>
      <c r="G5448" s="12" t="s">
        <v>1672</v>
      </c>
      <c r="H5448" s="12" t="s">
        <v>1673</v>
      </c>
      <c r="I5448" s="12" t="s">
        <v>1674</v>
      </c>
      <c r="J5448" s="114" t="s">
        <v>1675</v>
      </c>
      <c r="K5448" s="12" t="s">
        <v>1676</v>
      </c>
      <c r="L5448" s="12" t="s">
        <v>1677</v>
      </c>
    </row>
    <row r="5449">
      <c r="C5449" s="12" t="s">
        <v>518</v>
      </c>
      <c r="D5449" s="12" t="s">
        <v>14900</v>
      </c>
      <c r="E5449" s="12" t="s">
        <v>1671</v>
      </c>
      <c r="F5449" s="12" t="s">
        <v>14901</v>
      </c>
      <c r="G5449" s="12" t="s">
        <v>1672</v>
      </c>
      <c r="H5449" s="12" t="s">
        <v>1673</v>
      </c>
      <c r="I5449" s="12" t="s">
        <v>1674</v>
      </c>
      <c r="J5449" s="114" t="s">
        <v>1675</v>
      </c>
      <c r="K5449" s="12" t="s">
        <v>1676</v>
      </c>
      <c r="L5449" s="12" t="s">
        <v>1677</v>
      </c>
    </row>
    <row r="5450">
      <c r="C5450" s="12" t="s">
        <v>518</v>
      </c>
      <c r="D5450" s="12" t="s">
        <v>14900</v>
      </c>
      <c r="E5450" s="12" t="s">
        <v>1671</v>
      </c>
      <c r="F5450" s="12" t="s">
        <v>14908</v>
      </c>
      <c r="G5450" s="12" t="s">
        <v>3079</v>
      </c>
      <c r="H5450" s="12" t="s">
        <v>3080</v>
      </c>
      <c r="I5450" s="12" t="s">
        <v>1674</v>
      </c>
      <c r="J5450" s="114" t="s">
        <v>3081</v>
      </c>
      <c r="K5450" s="12" t="s">
        <v>1676</v>
      </c>
      <c r="L5450" s="12" t="s">
        <v>1677</v>
      </c>
    </row>
    <row r="5451">
      <c r="C5451" s="12" t="s">
        <v>518</v>
      </c>
      <c r="D5451" s="12" t="s">
        <v>14900</v>
      </c>
      <c r="E5451" s="12" t="s">
        <v>1671</v>
      </c>
      <c r="F5451" s="12" t="s">
        <v>14901</v>
      </c>
      <c r="G5451" s="12" t="s">
        <v>3079</v>
      </c>
      <c r="H5451" s="12" t="s">
        <v>3080</v>
      </c>
      <c r="I5451" s="12" t="s">
        <v>1674</v>
      </c>
      <c r="J5451" s="114" t="s">
        <v>3081</v>
      </c>
      <c r="K5451" s="12" t="s">
        <v>1676</v>
      </c>
      <c r="L5451" s="12" t="s">
        <v>1677</v>
      </c>
    </row>
    <row r="5452">
      <c r="C5452" s="12" t="s">
        <v>518</v>
      </c>
      <c r="D5452" s="12" t="s">
        <v>14900</v>
      </c>
      <c r="E5452" s="12" t="s">
        <v>1678</v>
      </c>
      <c r="F5452" s="12" t="s">
        <v>14908</v>
      </c>
      <c r="G5452" s="12" t="s">
        <v>1679</v>
      </c>
      <c r="H5452" s="12" t="s">
        <v>1680</v>
      </c>
      <c r="I5452" s="12" t="s">
        <v>1681</v>
      </c>
      <c r="J5452" s="114" t="s">
        <v>1682</v>
      </c>
      <c r="K5452" s="12" t="s">
        <v>1683</v>
      </c>
      <c r="L5452" s="12" t="s">
        <v>1684</v>
      </c>
    </row>
    <row r="5453">
      <c r="C5453" s="12" t="s">
        <v>518</v>
      </c>
      <c r="D5453" s="12" t="s">
        <v>14900</v>
      </c>
      <c r="E5453" s="12" t="s">
        <v>1678</v>
      </c>
      <c r="F5453" s="12" t="s">
        <v>14908</v>
      </c>
      <c r="G5453" s="12" t="s">
        <v>14914</v>
      </c>
      <c r="H5453" s="12" t="s">
        <v>14915</v>
      </c>
      <c r="I5453" s="12" t="s">
        <v>1681</v>
      </c>
      <c r="J5453" s="114" t="s">
        <v>14916</v>
      </c>
      <c r="K5453" s="12" t="s">
        <v>14917</v>
      </c>
      <c r="L5453" s="12" t="s">
        <v>14918</v>
      </c>
    </row>
    <row r="5454">
      <c r="C5454" s="12" t="s">
        <v>518</v>
      </c>
      <c r="D5454" s="12" t="s">
        <v>14900</v>
      </c>
      <c r="E5454" s="12" t="s">
        <v>1678</v>
      </c>
      <c r="F5454" s="12" t="s">
        <v>14908</v>
      </c>
      <c r="G5454" s="12" t="s">
        <v>14919</v>
      </c>
      <c r="H5454" s="12" t="s">
        <v>14920</v>
      </c>
      <c r="I5454" s="12" t="s">
        <v>1681</v>
      </c>
      <c r="J5454" s="114" t="s">
        <v>14921</v>
      </c>
      <c r="K5454" s="12" t="s">
        <v>14917</v>
      </c>
      <c r="L5454" s="12" t="s">
        <v>14918</v>
      </c>
    </row>
    <row r="5455">
      <c r="C5455" s="12" t="s">
        <v>518</v>
      </c>
      <c r="D5455" s="12" t="s">
        <v>14900</v>
      </c>
      <c r="E5455" s="12" t="s">
        <v>1678</v>
      </c>
      <c r="F5455" s="12" t="s">
        <v>14908</v>
      </c>
      <c r="G5455" s="12" t="s">
        <v>14922</v>
      </c>
      <c r="H5455" s="12" t="s">
        <v>14923</v>
      </c>
      <c r="I5455" s="12" t="s">
        <v>1681</v>
      </c>
      <c r="J5455" s="114" t="s">
        <v>14924</v>
      </c>
      <c r="K5455" s="12" t="s">
        <v>14917</v>
      </c>
      <c r="L5455" s="12" t="s">
        <v>14918</v>
      </c>
    </row>
    <row r="5456">
      <c r="C5456" s="12" t="s">
        <v>518</v>
      </c>
      <c r="D5456" s="12" t="s">
        <v>14900</v>
      </c>
      <c r="E5456" s="12" t="s">
        <v>1719</v>
      </c>
      <c r="F5456" s="12" t="s">
        <v>14908</v>
      </c>
      <c r="G5456" s="12" t="s">
        <v>14925</v>
      </c>
      <c r="H5456" s="12" t="s">
        <v>14926</v>
      </c>
      <c r="I5456" s="12" t="s">
        <v>1722</v>
      </c>
      <c r="J5456" s="114" t="s">
        <v>14927</v>
      </c>
      <c r="K5456" s="12" t="s">
        <v>14928</v>
      </c>
      <c r="L5456" s="12" t="s">
        <v>14929</v>
      </c>
    </row>
    <row r="5457">
      <c r="C5457" s="12" t="s">
        <v>518</v>
      </c>
      <c r="D5457" s="12" t="s">
        <v>14900</v>
      </c>
      <c r="E5457" s="12" t="s">
        <v>1719</v>
      </c>
      <c r="F5457" s="12" t="s">
        <v>14908</v>
      </c>
      <c r="G5457" s="12" t="s">
        <v>14930</v>
      </c>
      <c r="H5457" s="12" t="s">
        <v>14931</v>
      </c>
      <c r="I5457" s="12" t="s">
        <v>1722</v>
      </c>
      <c r="J5457" s="114" t="s">
        <v>14932</v>
      </c>
      <c r="K5457" s="12" t="s">
        <v>14928</v>
      </c>
      <c r="L5457" s="12" t="s">
        <v>14929</v>
      </c>
    </row>
    <row r="5458">
      <c r="C5458" s="12" t="s">
        <v>518</v>
      </c>
      <c r="D5458" s="12" t="s">
        <v>14900</v>
      </c>
      <c r="E5458" s="12" t="s">
        <v>1719</v>
      </c>
      <c r="F5458" s="12" t="s">
        <v>14908</v>
      </c>
      <c r="G5458" s="12" t="s">
        <v>14933</v>
      </c>
      <c r="H5458" s="12" t="s">
        <v>14934</v>
      </c>
      <c r="I5458" s="12" t="s">
        <v>1722</v>
      </c>
      <c r="J5458" s="114" t="s">
        <v>14935</v>
      </c>
      <c r="K5458" s="12" t="s">
        <v>14928</v>
      </c>
      <c r="L5458" s="12" t="s">
        <v>14929</v>
      </c>
    </row>
    <row r="5459">
      <c r="C5459" s="12" t="s">
        <v>518</v>
      </c>
      <c r="D5459" s="12" t="s">
        <v>14900</v>
      </c>
      <c r="E5459" s="12" t="s">
        <v>1719</v>
      </c>
      <c r="F5459" s="12" t="s">
        <v>14908</v>
      </c>
      <c r="G5459" s="12" t="s">
        <v>14936</v>
      </c>
      <c r="H5459" s="12" t="s">
        <v>14937</v>
      </c>
      <c r="I5459" s="12" t="s">
        <v>1722</v>
      </c>
      <c r="J5459" s="114" t="s">
        <v>14938</v>
      </c>
      <c r="K5459" s="12" t="s">
        <v>14928</v>
      </c>
      <c r="L5459" s="12" t="s">
        <v>14929</v>
      </c>
    </row>
    <row r="5460">
      <c r="C5460" s="12" t="s">
        <v>518</v>
      </c>
      <c r="D5460" s="12" t="s">
        <v>14900</v>
      </c>
      <c r="E5460" s="12" t="s">
        <v>1719</v>
      </c>
      <c r="F5460" s="12" t="s">
        <v>14908</v>
      </c>
      <c r="G5460" s="12" t="s">
        <v>14939</v>
      </c>
      <c r="H5460" s="12" t="s">
        <v>14940</v>
      </c>
      <c r="I5460" s="12" t="s">
        <v>1722</v>
      </c>
      <c r="J5460" s="114" t="s">
        <v>14941</v>
      </c>
      <c r="K5460" s="12" t="s">
        <v>14928</v>
      </c>
      <c r="L5460" s="12" t="s">
        <v>14929</v>
      </c>
    </row>
    <row r="5461">
      <c r="C5461" s="12" t="s">
        <v>523</v>
      </c>
      <c r="D5461" s="12"/>
      <c r="E5461" s="12" t="s">
        <v>1678</v>
      </c>
      <c r="F5461" s="21"/>
      <c r="G5461" s="21" t="s">
        <v>14942</v>
      </c>
      <c r="H5461" s="21" t="s">
        <v>14943</v>
      </c>
      <c r="I5461" s="21" t="s">
        <v>1681</v>
      </c>
      <c r="J5461" s="148" t="s">
        <v>14944</v>
      </c>
      <c r="K5461" s="20" t="s">
        <v>2763</v>
      </c>
      <c r="L5461" s="21"/>
    </row>
    <row r="5462">
      <c r="C5462" s="12" t="s">
        <v>523</v>
      </c>
      <c r="D5462" s="12"/>
      <c r="E5462" s="12" t="s">
        <v>1678</v>
      </c>
      <c r="F5462" s="21"/>
      <c r="G5462" s="21" t="s">
        <v>14945</v>
      </c>
      <c r="H5462" s="21" t="s">
        <v>14946</v>
      </c>
      <c r="I5462" s="21" t="s">
        <v>1681</v>
      </c>
      <c r="J5462" s="148" t="s">
        <v>14947</v>
      </c>
      <c r="K5462" s="20" t="s">
        <v>2758</v>
      </c>
      <c r="L5462" s="21"/>
    </row>
    <row r="5463">
      <c r="C5463" s="12" t="s">
        <v>523</v>
      </c>
      <c r="D5463" s="12"/>
      <c r="E5463" s="12" t="s">
        <v>1678</v>
      </c>
      <c r="F5463" s="21"/>
      <c r="G5463" s="21" t="s">
        <v>14948</v>
      </c>
      <c r="H5463" s="21" t="s">
        <v>14949</v>
      </c>
      <c r="I5463" s="21" t="s">
        <v>1681</v>
      </c>
      <c r="J5463" s="148" t="s">
        <v>14950</v>
      </c>
      <c r="K5463" s="20" t="s">
        <v>2753</v>
      </c>
      <c r="L5463" s="21"/>
    </row>
    <row r="5464">
      <c r="C5464" s="12" t="s">
        <v>523</v>
      </c>
      <c r="D5464" s="12"/>
      <c r="E5464" s="12" t="s">
        <v>1719</v>
      </c>
      <c r="F5464" s="21"/>
      <c r="G5464" s="21" t="s">
        <v>14951</v>
      </c>
      <c r="H5464" s="21" t="s">
        <v>14952</v>
      </c>
      <c r="I5464" s="21" t="s">
        <v>1722</v>
      </c>
      <c r="J5464" s="148" t="s">
        <v>14953</v>
      </c>
      <c r="K5464" s="20" t="s">
        <v>14830</v>
      </c>
      <c r="L5464" s="21"/>
    </row>
    <row r="5465">
      <c r="C5465" s="12" t="s">
        <v>523</v>
      </c>
      <c r="D5465" s="12"/>
      <c r="E5465" s="12" t="s">
        <v>1719</v>
      </c>
      <c r="F5465" s="21"/>
      <c r="G5465" s="21" t="s">
        <v>14954</v>
      </c>
      <c r="H5465" s="21" t="s">
        <v>14955</v>
      </c>
      <c r="I5465" s="21" t="s">
        <v>1722</v>
      </c>
      <c r="J5465" s="148" t="s">
        <v>14956</v>
      </c>
      <c r="K5465" s="20" t="s">
        <v>5071</v>
      </c>
      <c r="L5465" s="21"/>
    </row>
    <row r="5466">
      <c r="C5466" s="12" t="s">
        <v>523</v>
      </c>
      <c r="D5466" s="12"/>
      <c r="E5466" s="12" t="s">
        <v>1619</v>
      </c>
      <c r="F5466" s="21"/>
      <c r="G5466" s="21" t="s">
        <v>14957</v>
      </c>
      <c r="H5466" s="21" t="s">
        <v>14958</v>
      </c>
      <c r="I5466" s="21" t="s">
        <v>1588</v>
      </c>
      <c r="J5466" s="148" t="s">
        <v>14959</v>
      </c>
      <c r="K5466" s="20" t="s">
        <v>3659</v>
      </c>
      <c r="L5466" s="21"/>
    </row>
    <row r="5467">
      <c r="C5467" s="12" t="s">
        <v>523</v>
      </c>
      <c r="D5467" s="12"/>
      <c r="E5467" s="12" t="s">
        <v>1729</v>
      </c>
      <c r="F5467" s="21"/>
      <c r="G5467" s="21" t="s">
        <v>14960</v>
      </c>
      <c r="H5467" s="21" t="s">
        <v>14961</v>
      </c>
      <c r="I5467" s="21" t="s">
        <v>1607</v>
      </c>
      <c r="J5467" s="148" t="s">
        <v>14962</v>
      </c>
      <c r="K5467" s="20" t="s">
        <v>2841</v>
      </c>
      <c r="L5467" s="21"/>
    </row>
    <row r="5468">
      <c r="C5468" s="12" t="s">
        <v>523</v>
      </c>
      <c r="D5468" s="12"/>
      <c r="E5468" s="12" t="s">
        <v>1729</v>
      </c>
      <c r="F5468" s="21"/>
      <c r="G5468" s="21" t="s">
        <v>14960</v>
      </c>
      <c r="H5468" s="21" t="s">
        <v>14961</v>
      </c>
      <c r="I5468" s="21" t="s">
        <v>1607</v>
      </c>
      <c r="J5468" s="148" t="s">
        <v>14963</v>
      </c>
      <c r="K5468" s="20" t="s">
        <v>2844</v>
      </c>
      <c r="L5468" s="21"/>
    </row>
    <row r="5469">
      <c r="A5469" s="108">
        <v>3268.0</v>
      </c>
      <c r="B5469" s="108" t="s">
        <v>1584</v>
      </c>
      <c r="C5469" s="153" t="s">
        <v>523</v>
      </c>
      <c r="D5469" s="141"/>
      <c r="E5469" s="141" t="s">
        <v>2783</v>
      </c>
      <c r="F5469" s="142"/>
      <c r="G5469" s="142" t="s">
        <v>14964</v>
      </c>
      <c r="H5469" s="142" t="s">
        <v>14965</v>
      </c>
      <c r="I5469" s="142" t="s">
        <v>2784</v>
      </c>
      <c r="J5469" s="143" t="s">
        <v>14966</v>
      </c>
      <c r="K5469" s="141" t="s">
        <v>2786</v>
      </c>
      <c r="L5469" s="138"/>
      <c r="M5469" s="111"/>
      <c r="N5469" s="18"/>
      <c r="O5469" s="18"/>
      <c r="P5469" s="18"/>
      <c r="Q5469" s="18"/>
      <c r="R5469" s="18"/>
      <c r="S5469" s="18"/>
      <c r="T5469" s="15"/>
      <c r="U5469" s="18"/>
      <c r="V5469" s="18"/>
      <c r="W5469" s="18"/>
      <c r="X5469" s="18"/>
      <c r="Y5469" s="18"/>
      <c r="Z5469" s="18"/>
      <c r="AA5469" s="18"/>
      <c r="AB5469" s="18"/>
      <c r="AC5469" s="18"/>
      <c r="AD5469" s="18"/>
    </row>
    <row r="5470">
      <c r="C5470" s="12" t="s">
        <v>523</v>
      </c>
      <c r="D5470" s="12"/>
      <c r="E5470" s="12" t="s">
        <v>1654</v>
      </c>
      <c r="F5470" s="21"/>
      <c r="G5470" s="21" t="s">
        <v>14967</v>
      </c>
      <c r="H5470" s="21" t="s">
        <v>14968</v>
      </c>
      <c r="I5470" s="21" t="s">
        <v>1600</v>
      </c>
      <c r="J5470" s="148" t="s">
        <v>14969</v>
      </c>
      <c r="K5470" s="20" t="s">
        <v>1782</v>
      </c>
      <c r="L5470" s="21"/>
    </row>
    <row r="5471">
      <c r="C5471" s="12" t="s">
        <v>523</v>
      </c>
      <c r="D5471" s="12"/>
      <c r="E5471" s="12" t="s">
        <v>1654</v>
      </c>
      <c r="F5471" s="21"/>
      <c r="G5471" s="21" t="s">
        <v>14970</v>
      </c>
      <c r="H5471" s="21" t="s">
        <v>14968</v>
      </c>
      <c r="I5471" s="21" t="s">
        <v>1600</v>
      </c>
      <c r="J5471" s="148" t="s">
        <v>14971</v>
      </c>
      <c r="K5471" s="20" t="s">
        <v>4833</v>
      </c>
      <c r="L5471" s="21"/>
    </row>
    <row r="5472">
      <c r="C5472" s="12" t="s">
        <v>523</v>
      </c>
      <c r="D5472" s="12"/>
      <c r="E5472" s="12" t="s">
        <v>1654</v>
      </c>
      <c r="F5472" s="21"/>
      <c r="G5472" s="21" t="s">
        <v>14972</v>
      </c>
      <c r="H5472" s="21" t="s">
        <v>14968</v>
      </c>
      <c r="I5472" s="21" t="s">
        <v>1600</v>
      </c>
      <c r="J5472" s="148" t="s">
        <v>14973</v>
      </c>
      <c r="K5472" s="20" t="s">
        <v>1795</v>
      </c>
      <c r="L5472" s="21"/>
    </row>
    <row r="5473">
      <c r="C5473" s="12" t="s">
        <v>523</v>
      </c>
      <c r="D5473" s="12"/>
      <c r="E5473" s="12" t="s">
        <v>1654</v>
      </c>
      <c r="F5473" s="21"/>
      <c r="G5473" s="21" t="s">
        <v>14972</v>
      </c>
      <c r="H5473" s="21" t="s">
        <v>14968</v>
      </c>
      <c r="I5473" s="21" t="s">
        <v>1600</v>
      </c>
      <c r="J5473" s="148" t="s">
        <v>14974</v>
      </c>
      <c r="K5473" s="20" t="s">
        <v>1798</v>
      </c>
      <c r="L5473" s="21"/>
    </row>
    <row r="5474">
      <c r="C5474" s="12" t="s">
        <v>523</v>
      </c>
      <c r="D5474" s="12"/>
      <c r="E5474" s="12" t="s">
        <v>1654</v>
      </c>
      <c r="F5474" s="21"/>
      <c r="G5474" s="21" t="s">
        <v>14975</v>
      </c>
      <c r="H5474" s="21" t="s">
        <v>14976</v>
      </c>
      <c r="I5474" s="21" t="s">
        <v>1600</v>
      </c>
      <c r="J5474" s="148" t="s">
        <v>14977</v>
      </c>
      <c r="K5474" s="20" t="s">
        <v>2913</v>
      </c>
      <c r="L5474" s="21"/>
    </row>
    <row r="5475">
      <c r="C5475" s="12" t="s">
        <v>523</v>
      </c>
      <c r="D5475" s="12"/>
      <c r="E5475" s="12" t="s">
        <v>1656</v>
      </c>
      <c r="F5475" s="21"/>
      <c r="G5475" s="21" t="s">
        <v>14978</v>
      </c>
      <c r="H5475" s="21" t="s">
        <v>14979</v>
      </c>
      <c r="I5475" s="21" t="s">
        <v>1637</v>
      </c>
      <c r="J5475" s="148" t="s">
        <v>14980</v>
      </c>
      <c r="K5475" s="20" t="s">
        <v>2777</v>
      </c>
      <c r="L5475" s="21"/>
    </row>
    <row r="5476">
      <c r="C5476" s="12" t="s">
        <v>523</v>
      </c>
      <c r="D5476" s="12"/>
      <c r="E5476" s="12" t="s">
        <v>1656</v>
      </c>
      <c r="F5476" s="21"/>
      <c r="G5476" s="21" t="s">
        <v>14981</v>
      </c>
      <c r="H5476" s="21" t="s">
        <v>14979</v>
      </c>
      <c r="I5476" s="21" t="s">
        <v>1637</v>
      </c>
      <c r="J5476" s="148" t="s">
        <v>14982</v>
      </c>
      <c r="K5476" s="20" t="s">
        <v>1660</v>
      </c>
      <c r="L5476" s="21"/>
    </row>
    <row r="5477">
      <c r="C5477" s="12" t="s">
        <v>523</v>
      </c>
      <c r="D5477" s="12"/>
      <c r="E5477" s="12" t="s">
        <v>1656</v>
      </c>
      <c r="F5477" s="21"/>
      <c r="G5477" s="21" t="s">
        <v>14983</v>
      </c>
      <c r="H5477" s="21" t="s">
        <v>14979</v>
      </c>
      <c r="I5477" s="21" t="s">
        <v>1637</v>
      </c>
      <c r="J5477" s="148" t="s">
        <v>14984</v>
      </c>
      <c r="K5477" s="20" t="s">
        <v>1833</v>
      </c>
      <c r="L5477" s="21"/>
    </row>
    <row r="5478">
      <c r="C5478" s="12" t="s">
        <v>523</v>
      </c>
      <c r="D5478" s="12"/>
      <c r="E5478" s="12" t="s">
        <v>1619</v>
      </c>
      <c r="F5478" s="21"/>
      <c r="G5478" s="21" t="s">
        <v>14985</v>
      </c>
      <c r="H5478" s="21" t="s">
        <v>14979</v>
      </c>
      <c r="I5478" s="21" t="s">
        <v>1588</v>
      </c>
      <c r="J5478" s="148" t="s">
        <v>14986</v>
      </c>
      <c r="K5478" s="20" t="s">
        <v>3355</v>
      </c>
      <c r="L5478" s="21"/>
    </row>
    <row r="5479">
      <c r="C5479" s="12" t="s">
        <v>523</v>
      </c>
      <c r="D5479" s="12"/>
      <c r="E5479" s="12" t="s">
        <v>1619</v>
      </c>
      <c r="F5479" s="21"/>
      <c r="G5479" s="21" t="s">
        <v>14987</v>
      </c>
      <c r="H5479" s="21" t="s">
        <v>14979</v>
      </c>
      <c r="I5479" s="21" t="s">
        <v>1588</v>
      </c>
      <c r="J5479" s="148" t="s">
        <v>14988</v>
      </c>
      <c r="K5479" s="20" t="s">
        <v>3280</v>
      </c>
      <c r="L5479" s="21"/>
    </row>
    <row r="5480">
      <c r="C5480" s="12" t="s">
        <v>523</v>
      </c>
      <c r="D5480" s="12"/>
      <c r="E5480" s="12" t="s">
        <v>1619</v>
      </c>
      <c r="F5480" s="21"/>
      <c r="G5480" s="21" t="s">
        <v>14989</v>
      </c>
      <c r="H5480" s="21" t="s">
        <v>14979</v>
      </c>
      <c r="I5480" s="21" t="s">
        <v>1588</v>
      </c>
      <c r="J5480" s="148" t="s">
        <v>14990</v>
      </c>
      <c r="K5480" s="20" t="s">
        <v>3616</v>
      </c>
      <c r="L5480" s="21"/>
    </row>
    <row r="5481">
      <c r="C5481" s="12" t="s">
        <v>523</v>
      </c>
      <c r="D5481" s="12"/>
      <c r="E5481" s="12" t="s">
        <v>1619</v>
      </c>
      <c r="F5481" s="21"/>
      <c r="G5481" s="21" t="s">
        <v>14991</v>
      </c>
      <c r="H5481" s="21" t="s">
        <v>14979</v>
      </c>
      <c r="I5481" s="21" t="s">
        <v>1588</v>
      </c>
      <c r="J5481" s="148" t="s">
        <v>14992</v>
      </c>
      <c r="K5481" s="20" t="s">
        <v>1979</v>
      </c>
      <c r="L5481" s="21"/>
    </row>
    <row r="5482">
      <c r="C5482" s="12" t="s">
        <v>523</v>
      </c>
      <c r="D5482" s="12"/>
      <c r="E5482" s="12" t="s">
        <v>1619</v>
      </c>
      <c r="F5482" s="21"/>
      <c r="G5482" s="21" t="s">
        <v>14993</v>
      </c>
      <c r="H5482" s="21" t="s">
        <v>14979</v>
      </c>
      <c r="I5482" s="21" t="s">
        <v>1588</v>
      </c>
      <c r="J5482" s="148" t="s">
        <v>14994</v>
      </c>
      <c r="K5482" s="20" t="s">
        <v>1983</v>
      </c>
      <c r="L5482" s="21"/>
    </row>
    <row r="5483">
      <c r="C5483" s="12" t="s">
        <v>523</v>
      </c>
      <c r="D5483" s="12"/>
      <c r="E5483" s="12" t="s">
        <v>1619</v>
      </c>
      <c r="F5483" s="21"/>
      <c r="G5483" s="21" t="s">
        <v>14995</v>
      </c>
      <c r="H5483" s="21" t="s">
        <v>14979</v>
      </c>
      <c r="I5483" s="21" t="s">
        <v>1588</v>
      </c>
      <c r="J5483" s="148" t="s">
        <v>14996</v>
      </c>
      <c r="K5483" s="20" t="s">
        <v>3654</v>
      </c>
      <c r="L5483" s="21"/>
    </row>
    <row r="5484">
      <c r="C5484" s="12" t="s">
        <v>523</v>
      </c>
      <c r="D5484" s="12"/>
      <c r="E5484" s="12" t="s">
        <v>1654</v>
      </c>
      <c r="F5484" s="21"/>
      <c r="G5484" s="21" t="s">
        <v>14997</v>
      </c>
      <c r="H5484" s="21" t="s">
        <v>14979</v>
      </c>
      <c r="I5484" s="21" t="s">
        <v>1600</v>
      </c>
      <c r="J5484" s="148" t="s">
        <v>14998</v>
      </c>
      <c r="K5484" s="20" t="s">
        <v>2048</v>
      </c>
      <c r="L5484" s="21"/>
    </row>
    <row r="5485">
      <c r="C5485" s="12" t="s">
        <v>523</v>
      </c>
      <c r="D5485" s="12"/>
      <c r="E5485" s="12" t="s">
        <v>1619</v>
      </c>
      <c r="F5485" s="21"/>
      <c r="G5485" s="21" t="s">
        <v>14999</v>
      </c>
      <c r="H5485" s="21" t="s">
        <v>15000</v>
      </c>
      <c r="I5485" s="21" t="s">
        <v>1588</v>
      </c>
      <c r="J5485" s="148" t="s">
        <v>15001</v>
      </c>
      <c r="K5485" s="20" t="s">
        <v>3840</v>
      </c>
      <c r="L5485" s="21"/>
    </row>
    <row r="5486">
      <c r="C5486" s="12" t="s">
        <v>523</v>
      </c>
      <c r="D5486" s="12"/>
      <c r="E5486" s="12" t="s">
        <v>1719</v>
      </c>
      <c r="F5486" s="21"/>
      <c r="G5486" s="21" t="s">
        <v>15002</v>
      </c>
      <c r="H5486" s="21" t="s">
        <v>15003</v>
      </c>
      <c r="I5486" s="21" t="s">
        <v>1722</v>
      </c>
      <c r="J5486" s="148" t="s">
        <v>15004</v>
      </c>
      <c r="K5486" s="20" t="s">
        <v>2976</v>
      </c>
      <c r="L5486" s="21"/>
    </row>
    <row r="5487">
      <c r="C5487" s="12" t="s">
        <v>523</v>
      </c>
      <c r="D5487" s="12"/>
      <c r="E5487" s="12" t="s">
        <v>1671</v>
      </c>
      <c r="F5487" s="21"/>
      <c r="G5487" s="21" t="s">
        <v>15005</v>
      </c>
      <c r="H5487" s="21" t="s">
        <v>15006</v>
      </c>
      <c r="I5487" s="21" t="s">
        <v>1674</v>
      </c>
      <c r="J5487" s="148" t="s">
        <v>15007</v>
      </c>
      <c r="K5487" s="20" t="s">
        <v>2963</v>
      </c>
      <c r="L5487" s="21"/>
    </row>
    <row r="5488">
      <c r="C5488" s="12" t="s">
        <v>523</v>
      </c>
      <c r="D5488" s="12"/>
      <c r="E5488" s="12" t="s">
        <v>1678</v>
      </c>
      <c r="F5488" s="21"/>
      <c r="G5488" s="21" t="s">
        <v>15008</v>
      </c>
      <c r="H5488" s="21" t="s">
        <v>15009</v>
      </c>
      <c r="I5488" s="21" t="s">
        <v>1681</v>
      </c>
      <c r="J5488" s="148" t="s">
        <v>15010</v>
      </c>
      <c r="K5488" s="20" t="s">
        <v>2986</v>
      </c>
      <c r="L5488" s="21"/>
    </row>
    <row r="5489">
      <c r="C5489" s="12" t="s">
        <v>523</v>
      </c>
      <c r="D5489" s="12"/>
      <c r="E5489" s="12" t="s">
        <v>1619</v>
      </c>
      <c r="F5489" s="21"/>
      <c r="G5489" s="21" t="s">
        <v>15011</v>
      </c>
      <c r="H5489" s="21" t="s">
        <v>15012</v>
      </c>
      <c r="I5489" s="21" t="s">
        <v>1588</v>
      </c>
      <c r="J5489" s="148" t="s">
        <v>15013</v>
      </c>
      <c r="K5489" s="20" t="s">
        <v>3439</v>
      </c>
      <c r="L5489" s="21"/>
    </row>
    <row r="5490">
      <c r="C5490" s="12" t="s">
        <v>523</v>
      </c>
      <c r="D5490" s="12"/>
      <c r="E5490" s="12" t="s">
        <v>1619</v>
      </c>
      <c r="F5490" s="21"/>
      <c r="G5490" s="21" t="s">
        <v>15014</v>
      </c>
      <c r="H5490" s="21" t="s">
        <v>15012</v>
      </c>
      <c r="I5490" s="21" t="s">
        <v>1588</v>
      </c>
      <c r="J5490" s="148" t="s">
        <v>15015</v>
      </c>
      <c r="K5490" s="20" t="s">
        <v>3492</v>
      </c>
      <c r="L5490" s="21"/>
    </row>
    <row r="5491">
      <c r="C5491" s="12" t="s">
        <v>523</v>
      </c>
      <c r="D5491" s="12"/>
      <c r="E5491" s="12" t="s">
        <v>1619</v>
      </c>
      <c r="F5491" s="21"/>
      <c r="G5491" s="21" t="s">
        <v>15016</v>
      </c>
      <c r="H5491" s="21" t="s">
        <v>15012</v>
      </c>
      <c r="I5491" s="21" t="s">
        <v>1588</v>
      </c>
      <c r="J5491" s="148" t="s">
        <v>15017</v>
      </c>
      <c r="K5491" s="20" t="s">
        <v>1954</v>
      </c>
      <c r="L5491" s="21"/>
    </row>
    <row r="5492">
      <c r="C5492" s="12" t="s">
        <v>523</v>
      </c>
      <c r="D5492" s="12"/>
      <c r="E5492" s="12" t="s">
        <v>1678</v>
      </c>
      <c r="F5492" s="21"/>
      <c r="G5492" s="21" t="s">
        <v>15018</v>
      </c>
      <c r="H5492" s="21" t="s">
        <v>15019</v>
      </c>
      <c r="I5492" s="21" t="s">
        <v>1681</v>
      </c>
      <c r="J5492" s="148" t="s">
        <v>15020</v>
      </c>
      <c r="K5492" s="20" t="s">
        <v>3013</v>
      </c>
      <c r="L5492" s="21"/>
    </row>
    <row r="5493">
      <c r="C5493" s="12" t="s">
        <v>523</v>
      </c>
      <c r="D5493" s="12"/>
      <c r="E5493" s="12" t="s">
        <v>1678</v>
      </c>
      <c r="F5493" s="21"/>
      <c r="G5493" s="21" t="s">
        <v>15021</v>
      </c>
      <c r="H5493" s="21" t="s">
        <v>15022</v>
      </c>
      <c r="I5493" s="21" t="s">
        <v>1681</v>
      </c>
      <c r="J5493" s="148" t="s">
        <v>15023</v>
      </c>
      <c r="K5493" s="20" t="s">
        <v>3021</v>
      </c>
      <c r="L5493" s="21"/>
    </row>
    <row r="5494">
      <c r="C5494" s="12" t="s">
        <v>523</v>
      </c>
      <c r="D5494" s="12"/>
      <c r="E5494" s="12" t="s">
        <v>1678</v>
      </c>
      <c r="F5494" s="21"/>
      <c r="G5494" s="21" t="s">
        <v>15024</v>
      </c>
      <c r="H5494" s="21" t="s">
        <v>15025</v>
      </c>
      <c r="I5494" s="21" t="s">
        <v>1681</v>
      </c>
      <c r="J5494" s="148" t="s">
        <v>15026</v>
      </c>
      <c r="K5494" s="20" t="s">
        <v>3021</v>
      </c>
      <c r="L5494" s="21"/>
    </row>
    <row r="5495">
      <c r="C5495" s="12" t="s">
        <v>523</v>
      </c>
      <c r="D5495" s="12"/>
      <c r="E5495" s="12" t="s">
        <v>1719</v>
      </c>
      <c r="F5495" s="21"/>
      <c r="G5495" s="21" t="s">
        <v>15027</v>
      </c>
      <c r="H5495" s="21" t="s">
        <v>15028</v>
      </c>
      <c r="I5495" s="21" t="s">
        <v>1722</v>
      </c>
      <c r="J5495" s="148" t="s">
        <v>15029</v>
      </c>
      <c r="K5495" s="20" t="s">
        <v>14894</v>
      </c>
      <c r="L5495" s="21"/>
    </row>
    <row r="5496">
      <c r="C5496" s="12" t="s">
        <v>523</v>
      </c>
      <c r="D5496" s="12"/>
      <c r="E5496" s="12" t="s">
        <v>1678</v>
      </c>
      <c r="F5496" s="21"/>
      <c r="G5496" s="21" t="s">
        <v>15030</v>
      </c>
      <c r="H5496" s="21" t="s">
        <v>15031</v>
      </c>
      <c r="I5496" s="21" t="s">
        <v>1681</v>
      </c>
      <c r="J5496" s="148" t="s">
        <v>15032</v>
      </c>
      <c r="K5496" s="20" t="s">
        <v>3029</v>
      </c>
      <c r="L5496" s="21"/>
    </row>
    <row r="5497">
      <c r="C5497" s="12" t="s">
        <v>523</v>
      </c>
      <c r="D5497" s="12"/>
      <c r="E5497" s="12" t="s">
        <v>1678</v>
      </c>
      <c r="F5497" s="21"/>
      <c r="G5497" s="21" t="s">
        <v>15033</v>
      </c>
      <c r="H5497" s="21" t="s">
        <v>15034</v>
      </c>
      <c r="I5497" s="21" t="s">
        <v>1681</v>
      </c>
      <c r="J5497" s="148" t="s">
        <v>15035</v>
      </c>
      <c r="K5497" s="20" t="s">
        <v>3029</v>
      </c>
      <c r="L5497" s="21"/>
    </row>
    <row r="5498">
      <c r="C5498" s="12" t="s">
        <v>523</v>
      </c>
      <c r="D5498" s="12" t="s">
        <v>15036</v>
      </c>
      <c r="E5498" s="12" t="s">
        <v>1671</v>
      </c>
      <c r="F5498" s="12" t="s">
        <v>15037</v>
      </c>
      <c r="G5498" s="12" t="s">
        <v>3047</v>
      </c>
      <c r="H5498" s="12" t="s">
        <v>3048</v>
      </c>
      <c r="I5498" s="12" t="s">
        <v>1674</v>
      </c>
      <c r="J5498" s="114" t="s">
        <v>3049</v>
      </c>
      <c r="K5498" s="12" t="s">
        <v>2823</v>
      </c>
      <c r="L5498" s="12" t="s">
        <v>2824</v>
      </c>
    </row>
    <row r="5499">
      <c r="C5499" s="12" t="s">
        <v>523</v>
      </c>
      <c r="D5499" s="12" t="s">
        <v>15036</v>
      </c>
      <c r="E5499" s="12" t="s">
        <v>1671</v>
      </c>
      <c r="F5499" s="12" t="s">
        <v>15037</v>
      </c>
      <c r="G5499" s="12" t="s">
        <v>3050</v>
      </c>
      <c r="H5499" s="12" t="s">
        <v>3051</v>
      </c>
      <c r="I5499" s="12" t="s">
        <v>1674</v>
      </c>
      <c r="J5499" s="114" t="s">
        <v>3052</v>
      </c>
      <c r="K5499" s="12" t="s">
        <v>2823</v>
      </c>
      <c r="L5499" s="12" t="s">
        <v>2824</v>
      </c>
    </row>
    <row r="5500">
      <c r="C5500" s="12" t="s">
        <v>523</v>
      </c>
      <c r="D5500" s="12" t="s">
        <v>15036</v>
      </c>
      <c r="E5500" s="12" t="s">
        <v>1671</v>
      </c>
      <c r="F5500" s="12" t="s">
        <v>15037</v>
      </c>
      <c r="G5500" s="12" t="s">
        <v>15038</v>
      </c>
      <c r="H5500" s="12" t="s">
        <v>15039</v>
      </c>
      <c r="I5500" s="12" t="s">
        <v>1674</v>
      </c>
      <c r="J5500" s="114" t="s">
        <v>15040</v>
      </c>
      <c r="K5500" s="12" t="s">
        <v>2823</v>
      </c>
      <c r="L5500" s="12" t="s">
        <v>2824</v>
      </c>
    </row>
    <row r="5501">
      <c r="C5501" s="12" t="s">
        <v>523</v>
      </c>
      <c r="D5501" s="12" t="s">
        <v>15036</v>
      </c>
      <c r="E5501" s="12" t="s">
        <v>1671</v>
      </c>
      <c r="F5501" s="12" t="s">
        <v>15037</v>
      </c>
      <c r="G5501" s="12" t="s">
        <v>15041</v>
      </c>
      <c r="H5501" s="12" t="s">
        <v>14964</v>
      </c>
      <c r="I5501" s="12" t="s">
        <v>1674</v>
      </c>
      <c r="J5501" s="114" t="s">
        <v>15042</v>
      </c>
      <c r="K5501" s="12" t="s">
        <v>2823</v>
      </c>
      <c r="L5501" s="12" t="s">
        <v>2824</v>
      </c>
    </row>
    <row r="5502">
      <c r="C5502" s="12" t="s">
        <v>523</v>
      </c>
      <c r="D5502" s="12" t="s">
        <v>15036</v>
      </c>
      <c r="E5502" s="12" t="s">
        <v>1671</v>
      </c>
      <c r="F5502" s="12" t="s">
        <v>15037</v>
      </c>
      <c r="G5502" s="12" t="s">
        <v>3056</v>
      </c>
      <c r="H5502" s="12" t="s">
        <v>3057</v>
      </c>
      <c r="I5502" s="12" t="s">
        <v>1674</v>
      </c>
      <c r="J5502" s="114" t="s">
        <v>3058</v>
      </c>
      <c r="K5502" s="12" t="s">
        <v>3059</v>
      </c>
      <c r="L5502" s="12" t="s">
        <v>3060</v>
      </c>
    </row>
    <row r="5503">
      <c r="C5503" s="12" t="s">
        <v>523</v>
      </c>
      <c r="D5503" s="12" t="s">
        <v>15036</v>
      </c>
      <c r="E5503" s="12" t="s">
        <v>1619</v>
      </c>
      <c r="F5503" s="12" t="s">
        <v>15043</v>
      </c>
      <c r="G5503" s="12" t="s">
        <v>3061</v>
      </c>
      <c r="H5503" s="12" t="s">
        <v>3062</v>
      </c>
      <c r="I5503" s="12" t="s">
        <v>1588</v>
      </c>
      <c r="J5503" s="114" t="s">
        <v>3063</v>
      </c>
      <c r="K5503" s="12" t="s">
        <v>3064</v>
      </c>
      <c r="L5503" s="12" t="s">
        <v>3065</v>
      </c>
    </row>
    <row r="5504">
      <c r="C5504" s="12" t="s">
        <v>523</v>
      </c>
      <c r="D5504" s="12" t="s">
        <v>15036</v>
      </c>
      <c r="E5504" s="12" t="s">
        <v>1619</v>
      </c>
      <c r="F5504" s="12" t="s">
        <v>15037</v>
      </c>
      <c r="G5504" s="12" t="s">
        <v>3061</v>
      </c>
      <c r="H5504" s="12" t="s">
        <v>3062</v>
      </c>
      <c r="I5504" s="12" t="s">
        <v>1588</v>
      </c>
      <c r="J5504" s="114" t="s">
        <v>3063</v>
      </c>
      <c r="K5504" s="12" t="s">
        <v>3064</v>
      </c>
      <c r="L5504" s="12" t="s">
        <v>3065</v>
      </c>
    </row>
    <row r="5505">
      <c r="C5505" s="12" t="s">
        <v>523</v>
      </c>
      <c r="D5505" s="12" t="s">
        <v>15036</v>
      </c>
      <c r="E5505" s="12" t="s">
        <v>1619</v>
      </c>
      <c r="F5505" s="12" t="s">
        <v>15043</v>
      </c>
      <c r="G5505" s="12" t="s">
        <v>238</v>
      </c>
      <c r="H5505" s="12" t="s">
        <v>3067</v>
      </c>
      <c r="I5505" s="12" t="s">
        <v>1588</v>
      </c>
      <c r="J5505" s="114" t="s">
        <v>3068</v>
      </c>
      <c r="K5505" s="12" t="s">
        <v>3064</v>
      </c>
      <c r="L5505" s="12" t="s">
        <v>3065</v>
      </c>
    </row>
    <row r="5506">
      <c r="C5506" s="12" t="s">
        <v>523</v>
      </c>
      <c r="D5506" s="12" t="s">
        <v>15036</v>
      </c>
      <c r="E5506" s="12" t="s">
        <v>1619</v>
      </c>
      <c r="F5506" s="12" t="s">
        <v>15037</v>
      </c>
      <c r="G5506" s="12" t="s">
        <v>238</v>
      </c>
      <c r="H5506" s="12" t="s">
        <v>3067</v>
      </c>
      <c r="I5506" s="12" t="s">
        <v>1588</v>
      </c>
      <c r="J5506" s="114" t="s">
        <v>3068</v>
      </c>
      <c r="K5506" s="12" t="s">
        <v>3064</v>
      </c>
      <c r="L5506" s="12" t="s">
        <v>3065</v>
      </c>
    </row>
    <row r="5507">
      <c r="C5507" s="12" t="s">
        <v>523</v>
      </c>
      <c r="D5507" s="12" t="s">
        <v>15036</v>
      </c>
      <c r="E5507" s="12" t="s">
        <v>1619</v>
      </c>
      <c r="F5507" s="12" t="s">
        <v>15043</v>
      </c>
      <c r="G5507" s="12" t="s">
        <v>1628</v>
      </c>
      <c r="H5507" s="12" t="s">
        <v>1629</v>
      </c>
      <c r="I5507" s="12" t="s">
        <v>1588</v>
      </c>
      <c r="J5507" s="114" t="s">
        <v>1630</v>
      </c>
      <c r="K5507" s="12" t="s">
        <v>1623</v>
      </c>
      <c r="L5507" s="12" t="s">
        <v>1624</v>
      </c>
    </row>
    <row r="5508">
      <c r="C5508" s="12" t="s">
        <v>523</v>
      </c>
      <c r="D5508" s="12" t="s">
        <v>15036</v>
      </c>
      <c r="E5508" s="12" t="s">
        <v>1619</v>
      </c>
      <c r="F5508" s="12" t="s">
        <v>15037</v>
      </c>
      <c r="G5508" s="12" t="s">
        <v>1628</v>
      </c>
      <c r="H5508" s="12" t="s">
        <v>1629</v>
      </c>
      <c r="I5508" s="12" t="s">
        <v>1588</v>
      </c>
      <c r="J5508" s="114" t="s">
        <v>1630</v>
      </c>
      <c r="K5508" s="12" t="s">
        <v>1623</v>
      </c>
      <c r="L5508" s="12" t="s">
        <v>1624</v>
      </c>
    </row>
    <row r="5509">
      <c r="C5509" s="12" t="s">
        <v>523</v>
      </c>
      <c r="D5509" s="12" t="s">
        <v>15036</v>
      </c>
      <c r="E5509" s="12" t="s">
        <v>1619</v>
      </c>
      <c r="F5509" s="12" t="s">
        <v>15043</v>
      </c>
      <c r="G5509" s="12" t="s">
        <v>15044</v>
      </c>
      <c r="H5509" s="12" t="s">
        <v>15045</v>
      </c>
      <c r="I5509" s="12" t="s">
        <v>1588</v>
      </c>
      <c r="J5509" s="114" t="s">
        <v>15046</v>
      </c>
      <c r="K5509" s="12" t="s">
        <v>15047</v>
      </c>
      <c r="L5509" s="12" t="s">
        <v>15048</v>
      </c>
    </row>
    <row r="5510">
      <c r="C5510" s="12" t="s">
        <v>523</v>
      </c>
      <c r="D5510" s="12" t="s">
        <v>15036</v>
      </c>
      <c r="E5510" s="12" t="s">
        <v>1619</v>
      </c>
      <c r="F5510" s="12" t="s">
        <v>15037</v>
      </c>
      <c r="G5510" s="12" t="s">
        <v>15044</v>
      </c>
      <c r="H5510" s="12" t="s">
        <v>15045</v>
      </c>
      <c r="I5510" s="12" t="s">
        <v>1588</v>
      </c>
      <c r="J5510" s="114" t="s">
        <v>15046</v>
      </c>
      <c r="K5510" s="12" t="s">
        <v>15047</v>
      </c>
      <c r="L5510" s="12" t="s">
        <v>15048</v>
      </c>
    </row>
    <row r="5511">
      <c r="C5511" s="12" t="s">
        <v>523</v>
      </c>
      <c r="D5511" s="12" t="s">
        <v>15036</v>
      </c>
      <c r="E5511" s="12" t="s">
        <v>2783</v>
      </c>
      <c r="F5511" s="12" t="s">
        <v>15043</v>
      </c>
      <c r="G5511" s="12" t="s">
        <v>3069</v>
      </c>
      <c r="H5511" s="12" t="s">
        <v>3070</v>
      </c>
      <c r="I5511" s="12" t="s">
        <v>2784</v>
      </c>
      <c r="J5511" s="114" t="s">
        <v>3071</v>
      </c>
      <c r="K5511" s="12" t="s">
        <v>2786</v>
      </c>
      <c r="L5511" s="12" t="s">
        <v>2787</v>
      </c>
    </row>
    <row r="5512">
      <c r="C5512" s="12" t="s">
        <v>523</v>
      </c>
      <c r="D5512" s="12" t="s">
        <v>15036</v>
      </c>
      <c r="E5512" s="12" t="s">
        <v>2783</v>
      </c>
      <c r="F5512" s="12" t="s">
        <v>15043</v>
      </c>
      <c r="G5512" s="12" t="s">
        <v>15041</v>
      </c>
      <c r="H5512" s="12" t="s">
        <v>14965</v>
      </c>
      <c r="I5512" s="12" t="s">
        <v>2784</v>
      </c>
      <c r="J5512" s="114" t="s">
        <v>14966</v>
      </c>
      <c r="K5512" s="12" t="s">
        <v>2786</v>
      </c>
      <c r="L5512" s="12" t="s">
        <v>2787</v>
      </c>
    </row>
    <row r="5513">
      <c r="C5513" s="12" t="s">
        <v>523</v>
      </c>
      <c r="D5513" s="12" t="s">
        <v>15036</v>
      </c>
      <c r="E5513" s="12" t="s">
        <v>1656</v>
      </c>
      <c r="F5513" s="12" t="s">
        <v>15043</v>
      </c>
      <c r="G5513" s="12" t="s">
        <v>15049</v>
      </c>
      <c r="H5513" s="12" t="s">
        <v>15050</v>
      </c>
      <c r="I5513" s="12" t="s">
        <v>1637</v>
      </c>
      <c r="J5513" s="114" t="s">
        <v>15051</v>
      </c>
      <c r="K5513" s="12" t="s">
        <v>2991</v>
      </c>
      <c r="L5513" s="12" t="s">
        <v>2992</v>
      </c>
    </row>
    <row r="5514">
      <c r="C5514" s="12" t="s">
        <v>523</v>
      </c>
      <c r="D5514" s="12" t="s">
        <v>15036</v>
      </c>
      <c r="E5514" s="12" t="s">
        <v>1656</v>
      </c>
      <c r="F5514" s="12" t="s">
        <v>15043</v>
      </c>
      <c r="G5514" s="12" t="s">
        <v>1657</v>
      </c>
      <c r="H5514" s="12" t="s">
        <v>1658</v>
      </c>
      <c r="I5514" s="12" t="s">
        <v>1637</v>
      </c>
      <c r="J5514" s="114" t="s">
        <v>1659</v>
      </c>
      <c r="K5514" s="12" t="s">
        <v>1660</v>
      </c>
      <c r="L5514" s="12" t="s">
        <v>1661</v>
      </c>
    </row>
    <row r="5515">
      <c r="C5515" s="12" t="s">
        <v>523</v>
      </c>
      <c r="D5515" s="12" t="s">
        <v>15036</v>
      </c>
      <c r="E5515" s="12" t="s">
        <v>1654</v>
      </c>
      <c r="F5515" s="12" t="s">
        <v>15043</v>
      </c>
      <c r="G5515" s="12" t="s">
        <v>1664</v>
      </c>
      <c r="H5515" s="12" t="s">
        <v>1665</v>
      </c>
      <c r="I5515" s="12" t="s">
        <v>1600</v>
      </c>
      <c r="J5515" s="114" t="s">
        <v>1666</v>
      </c>
      <c r="K5515" s="12" t="s">
        <v>1602</v>
      </c>
      <c r="L5515" s="12" t="s">
        <v>1603</v>
      </c>
    </row>
    <row r="5516">
      <c r="C5516" s="12" t="s">
        <v>523</v>
      </c>
      <c r="D5516" s="12" t="s">
        <v>15036</v>
      </c>
      <c r="E5516" s="12" t="s">
        <v>1671</v>
      </c>
      <c r="F5516" s="12" t="s">
        <v>15043</v>
      </c>
      <c r="G5516" s="12" t="s">
        <v>15041</v>
      </c>
      <c r="H5516" s="12" t="s">
        <v>15052</v>
      </c>
      <c r="I5516" s="12" t="s">
        <v>1674</v>
      </c>
      <c r="J5516" s="114" t="s">
        <v>15053</v>
      </c>
      <c r="K5516" s="12" t="s">
        <v>2895</v>
      </c>
      <c r="L5516" s="12" t="s">
        <v>2896</v>
      </c>
    </row>
    <row r="5517">
      <c r="C5517" s="12" t="s">
        <v>523</v>
      </c>
      <c r="D5517" s="12" t="s">
        <v>15036</v>
      </c>
      <c r="E5517" s="12" t="s">
        <v>1671</v>
      </c>
      <c r="F5517" s="12" t="s">
        <v>15043</v>
      </c>
      <c r="G5517" s="12" t="s">
        <v>3076</v>
      </c>
      <c r="H5517" s="12" t="s">
        <v>3077</v>
      </c>
      <c r="I5517" s="12" t="s">
        <v>1674</v>
      </c>
      <c r="J5517" s="114" t="s">
        <v>3078</v>
      </c>
      <c r="K5517" s="12" t="s">
        <v>2895</v>
      </c>
      <c r="L5517" s="12" t="s">
        <v>2896</v>
      </c>
    </row>
    <row r="5518">
      <c r="C5518" s="12" t="s">
        <v>523</v>
      </c>
      <c r="D5518" s="12" t="s">
        <v>15036</v>
      </c>
      <c r="E5518" s="12" t="s">
        <v>1671</v>
      </c>
      <c r="F5518" s="12" t="s">
        <v>15043</v>
      </c>
      <c r="G5518" s="12" t="s">
        <v>1672</v>
      </c>
      <c r="H5518" s="12" t="s">
        <v>1673</v>
      </c>
      <c r="I5518" s="12" t="s">
        <v>1674</v>
      </c>
      <c r="J5518" s="114" t="s">
        <v>1675</v>
      </c>
      <c r="K5518" s="12" t="s">
        <v>1676</v>
      </c>
      <c r="L5518" s="12" t="s">
        <v>1677</v>
      </c>
    </row>
    <row r="5519">
      <c r="C5519" s="12" t="s">
        <v>523</v>
      </c>
      <c r="D5519" s="12" t="s">
        <v>15036</v>
      </c>
      <c r="E5519" s="12" t="s">
        <v>1671</v>
      </c>
      <c r="F5519" s="12" t="s">
        <v>15037</v>
      </c>
      <c r="G5519" s="12" t="s">
        <v>1672</v>
      </c>
      <c r="H5519" s="12" t="s">
        <v>1673</v>
      </c>
      <c r="I5519" s="12" t="s">
        <v>1674</v>
      </c>
      <c r="J5519" s="114" t="s">
        <v>1675</v>
      </c>
      <c r="K5519" s="12" t="s">
        <v>1676</v>
      </c>
      <c r="L5519" s="12" t="s">
        <v>1677</v>
      </c>
    </row>
    <row r="5520">
      <c r="C5520" s="12" t="s">
        <v>523</v>
      </c>
      <c r="D5520" s="12" t="s">
        <v>15036</v>
      </c>
      <c r="E5520" s="12" t="s">
        <v>1671</v>
      </c>
      <c r="F5520" s="12" t="s">
        <v>15043</v>
      </c>
      <c r="G5520" s="12" t="s">
        <v>3079</v>
      </c>
      <c r="H5520" s="12" t="s">
        <v>3080</v>
      </c>
      <c r="I5520" s="12" t="s">
        <v>1674</v>
      </c>
      <c r="J5520" s="114" t="s">
        <v>3081</v>
      </c>
      <c r="K5520" s="12" t="s">
        <v>1676</v>
      </c>
      <c r="L5520" s="12" t="s">
        <v>1677</v>
      </c>
    </row>
    <row r="5521">
      <c r="C5521" s="12" t="s">
        <v>523</v>
      </c>
      <c r="D5521" s="12" t="s">
        <v>15036</v>
      </c>
      <c r="E5521" s="12" t="s">
        <v>1671</v>
      </c>
      <c r="F5521" s="12" t="s">
        <v>15037</v>
      </c>
      <c r="G5521" s="12" t="s">
        <v>3079</v>
      </c>
      <c r="H5521" s="12" t="s">
        <v>3080</v>
      </c>
      <c r="I5521" s="12" t="s">
        <v>1674</v>
      </c>
      <c r="J5521" s="114" t="s">
        <v>3081</v>
      </c>
      <c r="K5521" s="12" t="s">
        <v>1676</v>
      </c>
      <c r="L5521" s="12" t="s">
        <v>1677</v>
      </c>
    </row>
    <row r="5522">
      <c r="C5522" s="12" t="s">
        <v>523</v>
      </c>
      <c r="D5522" s="12" t="s">
        <v>15036</v>
      </c>
      <c r="E5522" s="12" t="s">
        <v>1619</v>
      </c>
      <c r="F5522" s="12" t="s">
        <v>15043</v>
      </c>
      <c r="G5522" s="12" t="s">
        <v>15054</v>
      </c>
      <c r="H5522" s="12" t="s">
        <v>15055</v>
      </c>
      <c r="I5522" s="12" t="s">
        <v>1588</v>
      </c>
      <c r="J5522" s="114" t="s">
        <v>15056</v>
      </c>
      <c r="K5522" s="12" t="s">
        <v>15047</v>
      </c>
      <c r="L5522" s="12" t="s">
        <v>15048</v>
      </c>
    </row>
    <row r="5523">
      <c r="C5523" s="12" t="s">
        <v>523</v>
      </c>
      <c r="D5523" s="12" t="s">
        <v>15036</v>
      </c>
      <c r="E5523" s="12" t="s">
        <v>1619</v>
      </c>
      <c r="F5523" s="12" t="s">
        <v>15037</v>
      </c>
      <c r="G5523" s="12" t="s">
        <v>15054</v>
      </c>
      <c r="H5523" s="12" t="s">
        <v>15055</v>
      </c>
      <c r="I5523" s="12" t="s">
        <v>1588</v>
      </c>
      <c r="J5523" s="114" t="s">
        <v>15056</v>
      </c>
      <c r="K5523" s="12" t="s">
        <v>15047</v>
      </c>
      <c r="L5523" s="12" t="s">
        <v>15048</v>
      </c>
    </row>
    <row r="5524">
      <c r="C5524" s="12" t="s">
        <v>523</v>
      </c>
      <c r="D5524" s="12" t="s">
        <v>15036</v>
      </c>
      <c r="F5524" s="12" t="s">
        <v>15057</v>
      </c>
      <c r="J5524" s="151"/>
    </row>
    <row r="5525">
      <c r="C5525" s="12" t="s">
        <v>523</v>
      </c>
      <c r="D5525" s="12" t="s">
        <v>15036</v>
      </c>
      <c r="E5525" s="12" t="s">
        <v>1678</v>
      </c>
      <c r="F5525" s="12" t="s">
        <v>15043</v>
      </c>
      <c r="G5525" s="12" t="s">
        <v>1679</v>
      </c>
      <c r="H5525" s="12" t="s">
        <v>1680</v>
      </c>
      <c r="I5525" s="12" t="s">
        <v>1681</v>
      </c>
      <c r="J5525" s="114" t="s">
        <v>1682</v>
      </c>
      <c r="K5525" s="12" t="s">
        <v>1683</v>
      </c>
      <c r="L5525" s="12" t="s">
        <v>1684</v>
      </c>
    </row>
    <row r="5526">
      <c r="C5526" s="12" t="s">
        <v>523</v>
      </c>
      <c r="D5526" s="12" t="s">
        <v>15036</v>
      </c>
      <c r="E5526" s="12" t="s">
        <v>1678</v>
      </c>
      <c r="F5526" s="12" t="s">
        <v>15043</v>
      </c>
      <c r="G5526" s="12" t="s">
        <v>14914</v>
      </c>
      <c r="H5526" s="12" t="s">
        <v>14915</v>
      </c>
      <c r="I5526" s="12" t="s">
        <v>1681</v>
      </c>
      <c r="J5526" s="114" t="s">
        <v>14916</v>
      </c>
      <c r="K5526" s="12" t="s">
        <v>14917</v>
      </c>
      <c r="L5526" s="12" t="s">
        <v>14918</v>
      </c>
    </row>
    <row r="5527">
      <c r="C5527" s="12" t="s">
        <v>523</v>
      </c>
      <c r="D5527" s="12" t="s">
        <v>15036</v>
      </c>
      <c r="E5527" s="12" t="s">
        <v>1678</v>
      </c>
      <c r="F5527" s="12" t="s">
        <v>15043</v>
      </c>
      <c r="G5527" s="12" t="s">
        <v>15058</v>
      </c>
      <c r="H5527" s="12" t="s">
        <v>15059</v>
      </c>
      <c r="I5527" s="12" t="s">
        <v>1681</v>
      </c>
      <c r="J5527" s="114" t="s">
        <v>15060</v>
      </c>
      <c r="K5527" s="12" t="s">
        <v>14917</v>
      </c>
      <c r="L5527" s="12" t="s">
        <v>14918</v>
      </c>
    </row>
    <row r="5528">
      <c r="C5528" s="12" t="s">
        <v>523</v>
      </c>
      <c r="D5528" s="12" t="s">
        <v>15036</v>
      </c>
      <c r="E5528" s="12" t="s">
        <v>1678</v>
      </c>
      <c r="F5528" s="12" t="s">
        <v>15043</v>
      </c>
      <c r="G5528" s="12" t="s">
        <v>14919</v>
      </c>
      <c r="H5528" s="12" t="s">
        <v>14920</v>
      </c>
      <c r="I5528" s="12" t="s">
        <v>1681</v>
      </c>
      <c r="J5528" s="114" t="s">
        <v>14921</v>
      </c>
      <c r="K5528" s="12" t="s">
        <v>14917</v>
      </c>
      <c r="L5528" s="12" t="s">
        <v>14918</v>
      </c>
    </row>
    <row r="5529">
      <c r="C5529" s="12" t="s">
        <v>523</v>
      </c>
      <c r="D5529" s="12" t="s">
        <v>15036</v>
      </c>
      <c r="E5529" s="12" t="s">
        <v>1719</v>
      </c>
      <c r="F5529" s="12" t="s">
        <v>15043</v>
      </c>
      <c r="G5529" s="12" t="s">
        <v>14925</v>
      </c>
      <c r="H5529" s="12" t="s">
        <v>14926</v>
      </c>
      <c r="I5529" s="12" t="s">
        <v>1722</v>
      </c>
      <c r="J5529" s="114" t="s">
        <v>14927</v>
      </c>
      <c r="K5529" s="12" t="s">
        <v>14928</v>
      </c>
      <c r="L5529" s="12" t="s">
        <v>14929</v>
      </c>
    </row>
    <row r="5530">
      <c r="C5530" s="12" t="s">
        <v>523</v>
      </c>
      <c r="D5530" s="12" t="s">
        <v>15036</v>
      </c>
      <c r="E5530" s="12" t="s">
        <v>1719</v>
      </c>
      <c r="F5530" s="12" t="s">
        <v>15043</v>
      </c>
      <c r="G5530" s="12" t="s">
        <v>15061</v>
      </c>
      <c r="H5530" s="12" t="s">
        <v>15062</v>
      </c>
      <c r="I5530" s="12" t="s">
        <v>1722</v>
      </c>
      <c r="J5530" s="114" t="s">
        <v>15063</v>
      </c>
      <c r="K5530" s="12" t="s">
        <v>14928</v>
      </c>
      <c r="L5530" s="12" t="s">
        <v>14929</v>
      </c>
    </row>
    <row r="5531">
      <c r="C5531" s="12" t="s">
        <v>523</v>
      </c>
      <c r="D5531" s="12" t="s">
        <v>15036</v>
      </c>
      <c r="E5531" s="12" t="s">
        <v>1719</v>
      </c>
      <c r="F5531" s="12" t="s">
        <v>15043</v>
      </c>
      <c r="G5531" s="12" t="s">
        <v>14930</v>
      </c>
      <c r="H5531" s="12" t="s">
        <v>14931</v>
      </c>
      <c r="I5531" s="12" t="s">
        <v>1722</v>
      </c>
      <c r="J5531" s="114" t="s">
        <v>14932</v>
      </c>
      <c r="K5531" s="12" t="s">
        <v>14928</v>
      </c>
      <c r="L5531" s="12" t="s">
        <v>14929</v>
      </c>
    </row>
    <row r="5532">
      <c r="C5532" s="12" t="s">
        <v>523</v>
      </c>
      <c r="D5532" s="12" t="s">
        <v>15036</v>
      </c>
      <c r="E5532" s="12" t="s">
        <v>1719</v>
      </c>
      <c r="F5532" s="12" t="s">
        <v>15043</v>
      </c>
      <c r="G5532" s="12" t="s">
        <v>14933</v>
      </c>
      <c r="H5532" s="12" t="s">
        <v>14934</v>
      </c>
      <c r="I5532" s="12" t="s">
        <v>1722</v>
      </c>
      <c r="J5532" s="114" t="s">
        <v>14935</v>
      </c>
      <c r="K5532" s="12" t="s">
        <v>14928</v>
      </c>
      <c r="L5532" s="12" t="s">
        <v>14929</v>
      </c>
    </row>
    <row r="5533">
      <c r="C5533" s="12" t="s">
        <v>523</v>
      </c>
      <c r="D5533" s="12" t="s">
        <v>15036</v>
      </c>
      <c r="E5533" s="12" t="s">
        <v>1719</v>
      </c>
      <c r="F5533" s="12" t="s">
        <v>15043</v>
      </c>
      <c r="G5533" s="12" t="s">
        <v>14939</v>
      </c>
      <c r="H5533" s="12" t="s">
        <v>14940</v>
      </c>
      <c r="I5533" s="12" t="s">
        <v>1722</v>
      </c>
      <c r="J5533" s="114" t="s">
        <v>14941</v>
      </c>
      <c r="K5533" s="12" t="s">
        <v>14928</v>
      </c>
      <c r="L5533" s="12" t="s">
        <v>14929</v>
      </c>
    </row>
    <row r="5534">
      <c r="C5534" s="12" t="s">
        <v>523</v>
      </c>
      <c r="D5534" s="12" t="s">
        <v>15036</v>
      </c>
      <c r="F5534" s="12" t="s">
        <v>15057</v>
      </c>
      <c r="J5534" s="151"/>
    </row>
    <row r="5535">
      <c r="C5535" s="12" t="s">
        <v>527</v>
      </c>
      <c r="D5535" s="12"/>
      <c r="E5535" s="12" t="s">
        <v>1678</v>
      </c>
      <c r="F5535" s="21"/>
      <c r="G5535" s="21" t="s">
        <v>15064</v>
      </c>
      <c r="H5535" s="21" t="s">
        <v>15065</v>
      </c>
      <c r="I5535" s="21" t="s">
        <v>1681</v>
      </c>
      <c r="J5535" s="148" t="s">
        <v>15066</v>
      </c>
      <c r="K5535" s="20" t="s">
        <v>6941</v>
      </c>
      <c r="L5535" s="21"/>
    </row>
    <row r="5536">
      <c r="C5536" s="12" t="s">
        <v>527</v>
      </c>
      <c r="D5536" s="12"/>
      <c r="E5536" s="12" t="s">
        <v>1619</v>
      </c>
      <c r="F5536" s="21"/>
      <c r="G5536" s="21" t="s">
        <v>15067</v>
      </c>
      <c r="H5536" s="21" t="s">
        <v>15068</v>
      </c>
      <c r="I5536" s="21" t="s">
        <v>1588</v>
      </c>
      <c r="J5536" s="148" t="s">
        <v>15069</v>
      </c>
      <c r="K5536" s="20" t="s">
        <v>3372</v>
      </c>
      <c r="L5536" s="21"/>
    </row>
    <row r="5537">
      <c r="C5537" s="12" t="s">
        <v>527</v>
      </c>
      <c r="D5537" s="12"/>
      <c r="E5537" s="12" t="s">
        <v>1619</v>
      </c>
      <c r="F5537" s="21"/>
      <c r="G5537" s="21" t="s">
        <v>15070</v>
      </c>
      <c r="H5537" s="21" t="s">
        <v>15071</v>
      </c>
      <c r="I5537" s="21" t="s">
        <v>1588</v>
      </c>
      <c r="J5537" s="148" t="s">
        <v>15072</v>
      </c>
      <c r="K5537" s="20" t="s">
        <v>3381</v>
      </c>
      <c r="L5537" s="21"/>
    </row>
    <row r="5538">
      <c r="C5538" s="12" t="s">
        <v>527</v>
      </c>
      <c r="D5538" s="12"/>
      <c r="E5538" s="12" t="s">
        <v>1619</v>
      </c>
      <c r="F5538" s="21"/>
      <c r="G5538" s="21" t="s">
        <v>15070</v>
      </c>
      <c r="H5538" s="21" t="s">
        <v>15071</v>
      </c>
      <c r="I5538" s="21" t="s">
        <v>1588</v>
      </c>
      <c r="J5538" s="148" t="s">
        <v>15073</v>
      </c>
      <c r="K5538" s="20" t="s">
        <v>3384</v>
      </c>
      <c r="L5538" s="21"/>
    </row>
    <row r="5539">
      <c r="C5539" s="12" t="s">
        <v>527</v>
      </c>
      <c r="D5539" s="12"/>
      <c r="E5539" s="12" t="s">
        <v>1619</v>
      </c>
      <c r="F5539" s="21"/>
      <c r="G5539" s="21" t="s">
        <v>15074</v>
      </c>
      <c r="H5539" s="21" t="s">
        <v>15075</v>
      </c>
      <c r="I5539" s="21" t="s">
        <v>1588</v>
      </c>
      <c r="J5539" s="148" t="s">
        <v>15076</v>
      </c>
      <c r="K5539" s="20" t="s">
        <v>3372</v>
      </c>
      <c r="L5539" s="21"/>
    </row>
    <row r="5540">
      <c r="C5540" s="12" t="s">
        <v>527</v>
      </c>
      <c r="D5540" s="12"/>
      <c r="E5540" s="12" t="s">
        <v>1619</v>
      </c>
      <c r="F5540" s="21"/>
      <c r="G5540" s="21" t="s">
        <v>15077</v>
      </c>
      <c r="H5540" s="21" t="s">
        <v>15078</v>
      </c>
      <c r="I5540" s="21" t="s">
        <v>1588</v>
      </c>
      <c r="J5540" s="148" t="s">
        <v>15079</v>
      </c>
      <c r="K5540" s="20" t="s">
        <v>3381</v>
      </c>
      <c r="L5540" s="21"/>
    </row>
    <row r="5541">
      <c r="C5541" s="12" t="s">
        <v>527</v>
      </c>
      <c r="D5541" s="12"/>
      <c r="E5541" s="12" t="s">
        <v>1619</v>
      </c>
      <c r="F5541" s="21"/>
      <c r="G5541" s="21" t="s">
        <v>15077</v>
      </c>
      <c r="H5541" s="21" t="s">
        <v>15078</v>
      </c>
      <c r="I5541" s="21" t="s">
        <v>1588</v>
      </c>
      <c r="J5541" s="148" t="s">
        <v>15080</v>
      </c>
      <c r="K5541" s="20" t="s">
        <v>3384</v>
      </c>
      <c r="L5541" s="21"/>
    </row>
    <row r="5542">
      <c r="C5542" s="12" t="s">
        <v>527</v>
      </c>
      <c r="D5542" s="12"/>
      <c r="E5542" s="12" t="s">
        <v>1619</v>
      </c>
      <c r="F5542" s="21"/>
      <c r="G5542" s="21" t="s">
        <v>15081</v>
      </c>
      <c r="H5542" s="21" t="s">
        <v>15082</v>
      </c>
      <c r="I5542" s="21" t="s">
        <v>1588</v>
      </c>
      <c r="J5542" s="148" t="s">
        <v>15083</v>
      </c>
      <c r="K5542" s="20" t="s">
        <v>3439</v>
      </c>
      <c r="L5542" s="21"/>
    </row>
    <row r="5543">
      <c r="C5543" s="12" t="s">
        <v>527</v>
      </c>
      <c r="D5543" s="12"/>
      <c r="E5543" s="12" t="s">
        <v>1619</v>
      </c>
      <c r="F5543" s="21"/>
      <c r="G5543" s="21" t="s">
        <v>15084</v>
      </c>
      <c r="H5543" s="21" t="s">
        <v>15082</v>
      </c>
      <c r="I5543" s="21" t="s">
        <v>1588</v>
      </c>
      <c r="J5543" s="148" t="s">
        <v>15085</v>
      </c>
      <c r="K5543" s="20" t="s">
        <v>1954</v>
      </c>
      <c r="L5543" s="21"/>
    </row>
    <row r="5544">
      <c r="C5544" s="12" t="s">
        <v>527</v>
      </c>
      <c r="D5544" s="12"/>
      <c r="E5544" s="12" t="s">
        <v>1619</v>
      </c>
      <c r="F5544" s="21"/>
      <c r="G5544" s="21" t="s">
        <v>15086</v>
      </c>
      <c r="H5544" s="21" t="s">
        <v>15087</v>
      </c>
      <c r="I5544" s="21" t="s">
        <v>1588</v>
      </c>
      <c r="J5544" s="148" t="s">
        <v>15088</v>
      </c>
      <c r="K5544" s="20" t="s">
        <v>3439</v>
      </c>
      <c r="L5544" s="21"/>
    </row>
    <row r="5545">
      <c r="C5545" s="12" t="s">
        <v>527</v>
      </c>
      <c r="D5545" s="12"/>
      <c r="E5545" s="12" t="s">
        <v>1619</v>
      </c>
      <c r="F5545" s="21"/>
      <c r="G5545" s="21" t="s">
        <v>15089</v>
      </c>
      <c r="H5545" s="21" t="s">
        <v>15087</v>
      </c>
      <c r="I5545" s="21" t="s">
        <v>1588</v>
      </c>
      <c r="J5545" s="148" t="s">
        <v>15090</v>
      </c>
      <c r="K5545" s="20" t="s">
        <v>1954</v>
      </c>
      <c r="L5545" s="21"/>
    </row>
    <row r="5546">
      <c r="C5546" s="12" t="s">
        <v>527</v>
      </c>
      <c r="D5546" s="12"/>
      <c r="E5546" s="12" t="s">
        <v>1619</v>
      </c>
      <c r="F5546" s="21"/>
      <c r="G5546" s="21" t="s">
        <v>15091</v>
      </c>
      <c r="H5546" s="21" t="s">
        <v>15092</v>
      </c>
      <c r="I5546" s="21" t="s">
        <v>1588</v>
      </c>
      <c r="J5546" s="148" t="s">
        <v>15093</v>
      </c>
      <c r="K5546" s="20" t="s">
        <v>2027</v>
      </c>
      <c r="L5546" s="21"/>
    </row>
    <row r="5547">
      <c r="C5547" s="12" t="s">
        <v>527</v>
      </c>
      <c r="D5547" s="12"/>
      <c r="E5547" s="12" t="s">
        <v>1619</v>
      </c>
      <c r="F5547" s="21"/>
      <c r="G5547" s="21" t="s">
        <v>15094</v>
      </c>
      <c r="H5547" s="21" t="s">
        <v>15095</v>
      </c>
      <c r="I5547" s="21" t="s">
        <v>1588</v>
      </c>
      <c r="J5547" s="148" t="s">
        <v>15096</v>
      </c>
      <c r="K5547" s="20" t="s">
        <v>2027</v>
      </c>
      <c r="L5547" s="21"/>
    </row>
    <row r="5548">
      <c r="C5548" s="12" t="s">
        <v>527</v>
      </c>
      <c r="D5548" s="12"/>
      <c r="E5548" s="12" t="s">
        <v>1619</v>
      </c>
      <c r="F5548" s="21"/>
      <c r="G5548" s="21" t="s">
        <v>15097</v>
      </c>
      <c r="H5548" s="21" t="s">
        <v>15098</v>
      </c>
      <c r="I5548" s="21" t="s">
        <v>1588</v>
      </c>
      <c r="J5548" s="148" t="s">
        <v>15099</v>
      </c>
      <c r="K5548" s="20" t="s">
        <v>3446</v>
      </c>
      <c r="L5548" s="21"/>
    </row>
    <row r="5549">
      <c r="C5549" s="12" t="s">
        <v>527</v>
      </c>
      <c r="D5549" s="12"/>
      <c r="E5549" s="12" t="s">
        <v>1619</v>
      </c>
      <c r="F5549" s="21"/>
      <c r="G5549" s="21" t="s">
        <v>15100</v>
      </c>
      <c r="H5549" s="21" t="s">
        <v>15098</v>
      </c>
      <c r="I5549" s="21" t="s">
        <v>1588</v>
      </c>
      <c r="J5549" s="148" t="s">
        <v>15101</v>
      </c>
      <c r="K5549" s="20" t="s">
        <v>2027</v>
      </c>
      <c r="L5549" s="21"/>
    </row>
    <row r="5550">
      <c r="C5550" s="12" t="s">
        <v>527</v>
      </c>
      <c r="D5550" s="12"/>
      <c r="E5550" s="12" t="s">
        <v>1619</v>
      </c>
      <c r="F5550" s="21"/>
      <c r="G5550" s="21" t="s">
        <v>15102</v>
      </c>
      <c r="H5550" s="21" t="s">
        <v>15098</v>
      </c>
      <c r="I5550" s="21" t="s">
        <v>1588</v>
      </c>
      <c r="J5550" s="148" t="s">
        <v>15103</v>
      </c>
      <c r="K5550" s="20" t="s">
        <v>1975</v>
      </c>
      <c r="L5550" s="21"/>
    </row>
    <row r="5551">
      <c r="C5551" s="12" t="s">
        <v>527</v>
      </c>
      <c r="D5551" s="12"/>
      <c r="E5551" s="12" t="s">
        <v>1619</v>
      </c>
      <c r="F5551" s="21"/>
      <c r="G5551" s="21" t="s">
        <v>15104</v>
      </c>
      <c r="H5551" s="21" t="s">
        <v>15098</v>
      </c>
      <c r="I5551" s="21" t="s">
        <v>1588</v>
      </c>
      <c r="J5551" s="148" t="s">
        <v>15105</v>
      </c>
      <c r="K5551" s="20" t="s">
        <v>1979</v>
      </c>
      <c r="L5551" s="21"/>
    </row>
    <row r="5552">
      <c r="C5552" s="12" t="s">
        <v>527</v>
      </c>
      <c r="D5552" s="12"/>
      <c r="E5552" s="12" t="s">
        <v>1619</v>
      </c>
      <c r="F5552" s="21"/>
      <c r="G5552" s="21" t="s">
        <v>15106</v>
      </c>
      <c r="H5552" s="21" t="s">
        <v>15098</v>
      </c>
      <c r="I5552" s="21" t="s">
        <v>1588</v>
      </c>
      <c r="J5552" s="148" t="s">
        <v>15107</v>
      </c>
      <c r="K5552" s="20" t="s">
        <v>1983</v>
      </c>
      <c r="L5552" s="21"/>
    </row>
    <row r="5553">
      <c r="C5553" s="12" t="s">
        <v>527</v>
      </c>
      <c r="D5553" s="12"/>
      <c r="E5553" s="12" t="s">
        <v>1619</v>
      </c>
      <c r="F5553" s="21"/>
      <c r="G5553" s="21" t="s">
        <v>15108</v>
      </c>
      <c r="H5553" s="21" t="s">
        <v>15109</v>
      </c>
      <c r="I5553" s="21" t="s">
        <v>1588</v>
      </c>
      <c r="J5553" s="148" t="s">
        <v>15110</v>
      </c>
      <c r="K5553" s="20" t="s">
        <v>3446</v>
      </c>
      <c r="L5553" s="21"/>
    </row>
    <row r="5554">
      <c r="C5554" s="12" t="s">
        <v>527</v>
      </c>
      <c r="D5554" s="12"/>
      <c r="E5554" s="12" t="s">
        <v>1619</v>
      </c>
      <c r="F5554" s="21"/>
      <c r="G5554" s="21" t="s">
        <v>15111</v>
      </c>
      <c r="H5554" s="21" t="s">
        <v>15109</v>
      </c>
      <c r="I5554" s="21" t="s">
        <v>1588</v>
      </c>
      <c r="J5554" s="148" t="s">
        <v>15112</v>
      </c>
      <c r="K5554" s="20" t="s">
        <v>2027</v>
      </c>
      <c r="L5554" s="21"/>
    </row>
    <row r="5555">
      <c r="C5555" s="12" t="s">
        <v>527</v>
      </c>
      <c r="D5555" s="12"/>
      <c r="E5555" s="12" t="s">
        <v>1619</v>
      </c>
      <c r="F5555" s="21"/>
      <c r="G5555" s="21" t="s">
        <v>15113</v>
      </c>
      <c r="H5555" s="21" t="s">
        <v>15109</v>
      </c>
      <c r="I5555" s="21" t="s">
        <v>1588</v>
      </c>
      <c r="J5555" s="148" t="s">
        <v>15114</v>
      </c>
      <c r="K5555" s="20" t="s">
        <v>1975</v>
      </c>
      <c r="L5555" s="21"/>
    </row>
    <row r="5556">
      <c r="C5556" s="12" t="s">
        <v>527</v>
      </c>
      <c r="D5556" s="12"/>
      <c r="E5556" s="12" t="s">
        <v>1619</v>
      </c>
      <c r="F5556" s="21"/>
      <c r="G5556" s="21" t="s">
        <v>15115</v>
      </c>
      <c r="H5556" s="21" t="s">
        <v>15109</v>
      </c>
      <c r="I5556" s="21" t="s">
        <v>1588</v>
      </c>
      <c r="J5556" s="148" t="s">
        <v>15116</v>
      </c>
      <c r="K5556" s="20" t="s">
        <v>1979</v>
      </c>
      <c r="L5556" s="21"/>
    </row>
    <row r="5557">
      <c r="C5557" s="12" t="s">
        <v>527</v>
      </c>
      <c r="D5557" s="12"/>
      <c r="E5557" s="12" t="s">
        <v>1619</v>
      </c>
      <c r="F5557" s="21"/>
      <c r="G5557" s="21" t="s">
        <v>15117</v>
      </c>
      <c r="H5557" s="21" t="s">
        <v>15109</v>
      </c>
      <c r="I5557" s="21" t="s">
        <v>1588</v>
      </c>
      <c r="J5557" s="148" t="s">
        <v>15118</v>
      </c>
      <c r="K5557" s="20" t="s">
        <v>1983</v>
      </c>
      <c r="L5557" s="21"/>
    </row>
    <row r="5558">
      <c r="C5558" s="12" t="s">
        <v>527</v>
      </c>
      <c r="D5558" s="12"/>
      <c r="E5558" s="12" t="s">
        <v>1619</v>
      </c>
      <c r="F5558" s="21"/>
      <c r="G5558" s="21" t="s">
        <v>15119</v>
      </c>
      <c r="H5558" s="21" t="s">
        <v>15120</v>
      </c>
      <c r="I5558" s="21" t="s">
        <v>1588</v>
      </c>
      <c r="J5558" s="148" t="s">
        <v>15121</v>
      </c>
      <c r="K5558" s="20" t="s">
        <v>1921</v>
      </c>
      <c r="L5558" s="21"/>
    </row>
    <row r="5559">
      <c r="C5559" s="12" t="s">
        <v>527</v>
      </c>
      <c r="D5559" s="12"/>
      <c r="E5559" s="12" t="s">
        <v>1619</v>
      </c>
      <c r="F5559" s="21"/>
      <c r="G5559" s="21" t="s">
        <v>15122</v>
      </c>
      <c r="H5559" s="21" t="s">
        <v>15123</v>
      </c>
      <c r="I5559" s="21" t="s">
        <v>1588</v>
      </c>
      <c r="J5559" s="148" t="s">
        <v>15124</v>
      </c>
      <c r="K5559" s="20" t="s">
        <v>1921</v>
      </c>
      <c r="L5559" s="21"/>
    </row>
    <row r="5560">
      <c r="C5560" s="12" t="s">
        <v>527</v>
      </c>
      <c r="D5560" s="12"/>
      <c r="E5560" s="12" t="s">
        <v>1619</v>
      </c>
      <c r="F5560" s="21"/>
      <c r="G5560" s="21" t="s">
        <v>15125</v>
      </c>
      <c r="H5560" s="21" t="s">
        <v>15126</v>
      </c>
      <c r="I5560" s="21" t="s">
        <v>1588</v>
      </c>
      <c r="J5560" s="148" t="s">
        <v>15127</v>
      </c>
      <c r="K5560" s="20" t="s">
        <v>3472</v>
      </c>
      <c r="L5560" s="21"/>
    </row>
    <row r="5561">
      <c r="C5561" s="12" t="s">
        <v>527</v>
      </c>
      <c r="D5561" s="12"/>
      <c r="E5561" s="12" t="s">
        <v>1619</v>
      </c>
      <c r="F5561" s="21"/>
      <c r="G5561" s="21" t="s">
        <v>15128</v>
      </c>
      <c r="H5561" s="21" t="s">
        <v>15129</v>
      </c>
      <c r="I5561" s="21" t="s">
        <v>1588</v>
      </c>
      <c r="J5561" s="148" t="s">
        <v>15130</v>
      </c>
      <c r="K5561" s="20" t="s">
        <v>3472</v>
      </c>
      <c r="L5561" s="21"/>
    </row>
    <row r="5562">
      <c r="C5562" s="12" t="s">
        <v>527</v>
      </c>
      <c r="D5562" s="12"/>
      <c r="E5562" s="12" t="s">
        <v>1619</v>
      </c>
      <c r="F5562" s="21"/>
      <c r="G5562" s="21" t="s">
        <v>15131</v>
      </c>
      <c r="H5562" s="21" t="s">
        <v>15132</v>
      </c>
      <c r="I5562" s="21" t="s">
        <v>1588</v>
      </c>
      <c r="J5562" s="148" t="s">
        <v>15133</v>
      </c>
      <c r="K5562" s="20" t="s">
        <v>3355</v>
      </c>
      <c r="L5562" s="21"/>
    </row>
    <row r="5563">
      <c r="C5563" s="12" t="s">
        <v>527</v>
      </c>
      <c r="D5563" s="12"/>
      <c r="E5563" s="12" t="s">
        <v>1619</v>
      </c>
      <c r="F5563" s="21"/>
      <c r="G5563" s="21" t="s">
        <v>15134</v>
      </c>
      <c r="H5563" s="21" t="s">
        <v>15135</v>
      </c>
      <c r="I5563" s="21" t="s">
        <v>1588</v>
      </c>
      <c r="J5563" s="148" t="s">
        <v>15136</v>
      </c>
      <c r="K5563" s="20" t="s">
        <v>3355</v>
      </c>
      <c r="L5563" s="21"/>
    </row>
    <row r="5564">
      <c r="C5564" s="12" t="s">
        <v>527</v>
      </c>
      <c r="D5564" s="12"/>
      <c r="E5564" s="12" t="s">
        <v>1619</v>
      </c>
      <c r="F5564" s="21"/>
      <c r="G5564" s="21" t="s">
        <v>15137</v>
      </c>
      <c r="H5564" s="21" t="s">
        <v>15138</v>
      </c>
      <c r="I5564" s="21" t="s">
        <v>1588</v>
      </c>
      <c r="J5564" s="148" t="s">
        <v>15139</v>
      </c>
      <c r="K5564" s="20" t="s">
        <v>3483</v>
      </c>
      <c r="L5564" s="21"/>
    </row>
    <row r="5565">
      <c r="C5565" s="12" t="s">
        <v>527</v>
      </c>
      <c r="D5565" s="12"/>
      <c r="E5565" s="12" t="s">
        <v>1619</v>
      </c>
      <c r="F5565" s="21"/>
      <c r="G5565" s="21" t="s">
        <v>15140</v>
      </c>
      <c r="H5565" s="21" t="s">
        <v>15141</v>
      </c>
      <c r="I5565" s="21" t="s">
        <v>1588</v>
      </c>
      <c r="J5565" s="148" t="s">
        <v>15142</v>
      </c>
      <c r="K5565" s="20" t="s">
        <v>3483</v>
      </c>
      <c r="L5565" s="21"/>
    </row>
    <row r="5566">
      <c r="C5566" s="12" t="s">
        <v>527</v>
      </c>
      <c r="D5566" s="12"/>
      <c r="E5566" s="12" t="s">
        <v>1619</v>
      </c>
      <c r="F5566" s="21"/>
      <c r="G5566" s="21" t="s">
        <v>15143</v>
      </c>
      <c r="H5566" s="21" t="s">
        <v>15144</v>
      </c>
      <c r="I5566" s="21" t="s">
        <v>1588</v>
      </c>
      <c r="J5566" s="148" t="s">
        <v>15145</v>
      </c>
      <c r="K5566" s="20" t="s">
        <v>1963</v>
      </c>
      <c r="L5566" s="21"/>
    </row>
    <row r="5567">
      <c r="C5567" s="12" t="s">
        <v>527</v>
      </c>
      <c r="D5567" s="12"/>
      <c r="E5567" s="12" t="s">
        <v>1619</v>
      </c>
      <c r="F5567" s="21"/>
      <c r="G5567" s="21" t="s">
        <v>15146</v>
      </c>
      <c r="H5567" s="21" t="s">
        <v>15144</v>
      </c>
      <c r="I5567" s="21" t="s">
        <v>1588</v>
      </c>
      <c r="J5567" s="148" t="s">
        <v>15147</v>
      </c>
      <c r="K5567" s="20" t="s">
        <v>1967</v>
      </c>
      <c r="L5567" s="21"/>
    </row>
    <row r="5568">
      <c r="C5568" s="12" t="s">
        <v>527</v>
      </c>
      <c r="D5568" s="12"/>
      <c r="E5568" s="12" t="s">
        <v>1619</v>
      </c>
      <c r="F5568" s="21"/>
      <c r="G5568" s="21" t="s">
        <v>15148</v>
      </c>
      <c r="H5568" s="21" t="s">
        <v>15149</v>
      </c>
      <c r="I5568" s="21" t="s">
        <v>1588</v>
      </c>
      <c r="J5568" s="148" t="s">
        <v>15150</v>
      </c>
      <c r="K5568" s="20" t="s">
        <v>4046</v>
      </c>
      <c r="L5568" s="21"/>
    </row>
    <row r="5569">
      <c r="C5569" s="12" t="s">
        <v>527</v>
      </c>
      <c r="D5569" s="12"/>
      <c r="E5569" s="12" t="s">
        <v>1619</v>
      </c>
      <c r="F5569" s="21"/>
      <c r="G5569" s="21" t="s">
        <v>15151</v>
      </c>
      <c r="H5569" s="21" t="s">
        <v>15149</v>
      </c>
      <c r="I5569" s="21" t="s">
        <v>1588</v>
      </c>
      <c r="J5569" s="148" t="s">
        <v>15152</v>
      </c>
      <c r="K5569" s="20" t="s">
        <v>1988</v>
      </c>
      <c r="L5569" s="21"/>
    </row>
    <row r="5570">
      <c r="C5570" s="12" t="s">
        <v>527</v>
      </c>
      <c r="D5570" s="12"/>
      <c r="E5570" s="12" t="s">
        <v>1619</v>
      </c>
      <c r="F5570" s="21"/>
      <c r="G5570" s="21" t="s">
        <v>15153</v>
      </c>
      <c r="H5570" s="21" t="s">
        <v>15154</v>
      </c>
      <c r="I5570" s="21" t="s">
        <v>1588</v>
      </c>
      <c r="J5570" s="148" t="s">
        <v>15155</v>
      </c>
      <c r="K5570" s="20" t="s">
        <v>4046</v>
      </c>
      <c r="L5570" s="21"/>
    </row>
    <row r="5571">
      <c r="C5571" s="12" t="s">
        <v>527</v>
      </c>
      <c r="D5571" s="12"/>
      <c r="E5571" s="12" t="s">
        <v>1619</v>
      </c>
      <c r="F5571" s="21"/>
      <c r="G5571" s="21" t="s">
        <v>15156</v>
      </c>
      <c r="H5571" s="21" t="s">
        <v>15154</v>
      </c>
      <c r="I5571" s="21" t="s">
        <v>1588</v>
      </c>
      <c r="J5571" s="148" t="s">
        <v>15157</v>
      </c>
      <c r="K5571" s="20" t="s">
        <v>1988</v>
      </c>
      <c r="L5571" s="21"/>
    </row>
    <row r="5572">
      <c r="C5572" s="12" t="s">
        <v>527</v>
      </c>
      <c r="D5572" s="12"/>
      <c r="E5572" s="12" t="s">
        <v>1619</v>
      </c>
      <c r="F5572" s="21"/>
      <c r="G5572" s="21" t="s">
        <v>15158</v>
      </c>
      <c r="H5572" s="21" t="s">
        <v>15159</v>
      </c>
      <c r="I5572" s="21" t="s">
        <v>1588</v>
      </c>
      <c r="J5572" s="148" t="s">
        <v>15160</v>
      </c>
      <c r="K5572" s="20" t="s">
        <v>1963</v>
      </c>
      <c r="L5572" s="21"/>
    </row>
    <row r="5573">
      <c r="C5573" s="12" t="s">
        <v>527</v>
      </c>
      <c r="D5573" s="12"/>
      <c r="E5573" s="12" t="s">
        <v>1619</v>
      </c>
      <c r="F5573" s="21"/>
      <c r="G5573" s="21" t="s">
        <v>15161</v>
      </c>
      <c r="H5573" s="21" t="s">
        <v>15159</v>
      </c>
      <c r="I5573" s="21" t="s">
        <v>1588</v>
      </c>
      <c r="J5573" s="148" t="s">
        <v>15162</v>
      </c>
      <c r="K5573" s="20" t="s">
        <v>1967</v>
      </c>
      <c r="L5573" s="21"/>
    </row>
    <row r="5574">
      <c r="C5574" s="12" t="s">
        <v>527</v>
      </c>
      <c r="D5574" s="12"/>
      <c r="E5574" s="12" t="s">
        <v>1619</v>
      </c>
      <c r="F5574" s="21"/>
      <c r="G5574" s="21" t="s">
        <v>15163</v>
      </c>
      <c r="H5574" s="21" t="s">
        <v>15164</v>
      </c>
      <c r="I5574" s="21" t="s">
        <v>1588</v>
      </c>
      <c r="J5574" s="148" t="s">
        <v>15165</v>
      </c>
      <c r="K5574" s="20" t="s">
        <v>1971</v>
      </c>
      <c r="L5574" s="21"/>
    </row>
    <row r="5575">
      <c r="C5575" s="12" t="s">
        <v>527</v>
      </c>
      <c r="D5575" s="12"/>
      <c r="E5575" s="12" t="s">
        <v>1619</v>
      </c>
      <c r="F5575" s="21"/>
      <c r="G5575" s="21" t="s">
        <v>15166</v>
      </c>
      <c r="H5575" s="21" t="s">
        <v>15164</v>
      </c>
      <c r="I5575" s="21" t="s">
        <v>1588</v>
      </c>
      <c r="J5575" s="148" t="s">
        <v>15167</v>
      </c>
      <c r="K5575" s="20" t="s">
        <v>4042</v>
      </c>
      <c r="L5575" s="21"/>
    </row>
    <row r="5576">
      <c r="C5576" s="12" t="s">
        <v>527</v>
      </c>
      <c r="D5576" s="12"/>
      <c r="E5576" s="12" t="s">
        <v>1619</v>
      </c>
      <c r="F5576" s="21"/>
      <c r="G5576" s="21" t="s">
        <v>15168</v>
      </c>
      <c r="H5576" s="21" t="s">
        <v>15164</v>
      </c>
      <c r="I5576" s="21" t="s">
        <v>1588</v>
      </c>
      <c r="J5576" s="148" t="s">
        <v>15169</v>
      </c>
      <c r="K5576" s="20" t="s">
        <v>4046</v>
      </c>
      <c r="L5576" s="21"/>
    </row>
    <row r="5577">
      <c r="C5577" s="12" t="s">
        <v>527</v>
      </c>
      <c r="D5577" s="12"/>
      <c r="E5577" s="12" t="s">
        <v>1619</v>
      </c>
      <c r="F5577" s="21"/>
      <c r="G5577" s="21" t="s">
        <v>15170</v>
      </c>
      <c r="H5577" s="21" t="s">
        <v>15164</v>
      </c>
      <c r="I5577" s="21" t="s">
        <v>1588</v>
      </c>
      <c r="J5577" s="148" t="s">
        <v>15171</v>
      </c>
      <c r="K5577" s="20" t="s">
        <v>1988</v>
      </c>
      <c r="L5577" s="21"/>
    </row>
    <row r="5578">
      <c r="C5578" s="12" t="s">
        <v>527</v>
      </c>
      <c r="D5578" s="12"/>
      <c r="E5578" s="12" t="s">
        <v>1619</v>
      </c>
      <c r="F5578" s="21"/>
      <c r="G5578" s="21" t="s">
        <v>15172</v>
      </c>
      <c r="H5578" s="21" t="s">
        <v>15164</v>
      </c>
      <c r="I5578" s="21" t="s">
        <v>1588</v>
      </c>
      <c r="J5578" s="148" t="s">
        <v>15173</v>
      </c>
      <c r="K5578" s="20" t="s">
        <v>1992</v>
      </c>
      <c r="L5578" s="21"/>
    </row>
    <row r="5579">
      <c r="C5579" s="12" t="s">
        <v>527</v>
      </c>
      <c r="D5579" s="12"/>
      <c r="E5579" s="12" t="s">
        <v>1619</v>
      </c>
      <c r="F5579" s="21"/>
      <c r="G5579" s="21" t="s">
        <v>15174</v>
      </c>
      <c r="H5579" s="21" t="s">
        <v>15164</v>
      </c>
      <c r="I5579" s="21" t="s">
        <v>1588</v>
      </c>
      <c r="J5579" s="148" t="s">
        <v>15175</v>
      </c>
      <c r="K5579" s="20" t="s">
        <v>3629</v>
      </c>
      <c r="L5579" s="21"/>
    </row>
    <row r="5580">
      <c r="C5580" s="12" t="s">
        <v>527</v>
      </c>
      <c r="D5580" s="12"/>
      <c r="E5580" s="12" t="s">
        <v>1619</v>
      </c>
      <c r="F5580" s="21"/>
      <c r="G5580" s="21" t="s">
        <v>15176</v>
      </c>
      <c r="H5580" s="21" t="s">
        <v>15164</v>
      </c>
      <c r="I5580" s="21" t="s">
        <v>1588</v>
      </c>
      <c r="J5580" s="148" t="s">
        <v>15177</v>
      </c>
      <c r="K5580" s="20" t="s">
        <v>3488</v>
      </c>
      <c r="L5580" s="21"/>
    </row>
    <row r="5581">
      <c r="C5581" s="12" t="s">
        <v>527</v>
      </c>
      <c r="D5581" s="12"/>
      <c r="E5581" s="12" t="s">
        <v>1619</v>
      </c>
      <c r="F5581" s="21"/>
      <c r="G5581" s="21" t="s">
        <v>15178</v>
      </c>
      <c r="H5581" s="21" t="s">
        <v>15164</v>
      </c>
      <c r="I5581" s="21" t="s">
        <v>1588</v>
      </c>
      <c r="J5581" s="148" t="s">
        <v>15179</v>
      </c>
      <c r="K5581" s="20" t="s">
        <v>3492</v>
      </c>
      <c r="L5581" s="21"/>
    </row>
    <row r="5582">
      <c r="C5582" s="12" t="s">
        <v>527</v>
      </c>
      <c r="D5582" s="12"/>
      <c r="E5582" s="12" t="s">
        <v>1619</v>
      </c>
      <c r="F5582" s="21"/>
      <c r="G5582" s="21" t="s">
        <v>15180</v>
      </c>
      <c r="H5582" s="21" t="s">
        <v>15164</v>
      </c>
      <c r="I5582" s="21" t="s">
        <v>1588</v>
      </c>
      <c r="J5582" s="148" t="s">
        <v>15181</v>
      </c>
      <c r="K5582" s="20" t="s">
        <v>3376</v>
      </c>
      <c r="L5582" s="21"/>
    </row>
    <row r="5583">
      <c r="C5583" s="12" t="s">
        <v>527</v>
      </c>
      <c r="D5583" s="12"/>
      <c r="E5583" s="12" t="s">
        <v>1619</v>
      </c>
      <c r="F5583" s="21"/>
      <c r="G5583" s="21" t="s">
        <v>15182</v>
      </c>
      <c r="H5583" s="21" t="s">
        <v>15183</v>
      </c>
      <c r="I5583" s="21" t="s">
        <v>1588</v>
      </c>
      <c r="J5583" s="148" t="s">
        <v>15184</v>
      </c>
      <c r="K5583" s="20" t="s">
        <v>3499</v>
      </c>
      <c r="L5583" s="21"/>
    </row>
    <row r="5584">
      <c r="C5584" s="12" t="s">
        <v>527</v>
      </c>
      <c r="D5584" s="12"/>
      <c r="E5584" s="12" t="s">
        <v>1619</v>
      </c>
      <c r="F5584" s="21"/>
      <c r="G5584" s="21" t="s">
        <v>15185</v>
      </c>
      <c r="H5584" s="21" t="s">
        <v>15186</v>
      </c>
      <c r="I5584" s="21" t="s">
        <v>1588</v>
      </c>
      <c r="J5584" s="148" t="s">
        <v>15187</v>
      </c>
      <c r="K5584" s="20" t="s">
        <v>1971</v>
      </c>
      <c r="L5584" s="21"/>
    </row>
    <row r="5585">
      <c r="C5585" s="12" t="s">
        <v>527</v>
      </c>
      <c r="D5585" s="12"/>
      <c r="E5585" s="12" t="s">
        <v>1619</v>
      </c>
      <c r="F5585" s="21"/>
      <c r="G5585" s="21" t="s">
        <v>15188</v>
      </c>
      <c r="H5585" s="21" t="s">
        <v>15189</v>
      </c>
      <c r="I5585" s="21" t="s">
        <v>1588</v>
      </c>
      <c r="J5585" s="148" t="s">
        <v>15190</v>
      </c>
      <c r="K5585" s="20" t="s">
        <v>1971</v>
      </c>
      <c r="L5585" s="21"/>
    </row>
    <row r="5586">
      <c r="C5586" s="12" t="s">
        <v>527</v>
      </c>
      <c r="D5586" s="12"/>
      <c r="E5586" s="12" t="s">
        <v>1619</v>
      </c>
      <c r="F5586" s="21"/>
      <c r="G5586" s="21" t="s">
        <v>15191</v>
      </c>
      <c r="H5586" s="21" t="s">
        <v>15192</v>
      </c>
      <c r="I5586" s="21" t="s">
        <v>1588</v>
      </c>
      <c r="J5586" s="148" t="s">
        <v>15193</v>
      </c>
      <c r="K5586" s="20" t="s">
        <v>1967</v>
      </c>
      <c r="L5586" s="21"/>
    </row>
    <row r="5587">
      <c r="C5587" s="12" t="s">
        <v>527</v>
      </c>
      <c r="D5587" s="12"/>
      <c r="E5587" s="12" t="s">
        <v>1619</v>
      </c>
      <c r="F5587" s="21"/>
      <c r="G5587" s="21" t="s">
        <v>15194</v>
      </c>
      <c r="H5587" s="21" t="s">
        <v>15192</v>
      </c>
      <c r="I5587" s="21" t="s">
        <v>1588</v>
      </c>
      <c r="J5587" s="148" t="s">
        <v>15195</v>
      </c>
      <c r="K5587" s="20" t="s">
        <v>1971</v>
      </c>
      <c r="L5587" s="21"/>
    </row>
    <row r="5588">
      <c r="C5588" s="12" t="s">
        <v>527</v>
      </c>
      <c r="D5588" s="12"/>
      <c r="E5588" s="12" t="s">
        <v>1619</v>
      </c>
      <c r="F5588" s="21"/>
      <c r="G5588" s="21" t="s">
        <v>15196</v>
      </c>
      <c r="H5588" s="21" t="s">
        <v>15197</v>
      </c>
      <c r="I5588" s="21" t="s">
        <v>1588</v>
      </c>
      <c r="J5588" s="148" t="s">
        <v>15198</v>
      </c>
      <c r="K5588" s="20" t="s">
        <v>1971</v>
      </c>
      <c r="L5588" s="21"/>
    </row>
    <row r="5589">
      <c r="C5589" s="12" t="s">
        <v>527</v>
      </c>
      <c r="D5589" s="12"/>
      <c r="E5589" s="12" t="s">
        <v>1619</v>
      </c>
      <c r="F5589" s="21"/>
      <c r="G5589" s="21" t="s">
        <v>15199</v>
      </c>
      <c r="H5589" s="21" t="s">
        <v>15197</v>
      </c>
      <c r="I5589" s="21" t="s">
        <v>1588</v>
      </c>
      <c r="J5589" s="148" t="s">
        <v>15200</v>
      </c>
      <c r="K5589" s="20" t="s">
        <v>4042</v>
      </c>
      <c r="L5589" s="21"/>
    </row>
    <row r="5590">
      <c r="C5590" s="12" t="s">
        <v>527</v>
      </c>
      <c r="D5590" s="12"/>
      <c r="E5590" s="12" t="s">
        <v>1619</v>
      </c>
      <c r="F5590" s="21"/>
      <c r="G5590" s="21" t="s">
        <v>15201</v>
      </c>
      <c r="H5590" s="21" t="s">
        <v>15197</v>
      </c>
      <c r="I5590" s="21" t="s">
        <v>1588</v>
      </c>
      <c r="J5590" s="148" t="s">
        <v>15202</v>
      </c>
      <c r="K5590" s="20" t="s">
        <v>4046</v>
      </c>
      <c r="L5590" s="21"/>
    </row>
    <row r="5591">
      <c r="C5591" s="12" t="s">
        <v>527</v>
      </c>
      <c r="D5591" s="12"/>
      <c r="E5591" s="12" t="s">
        <v>1619</v>
      </c>
      <c r="F5591" s="21"/>
      <c r="G5591" s="21" t="s">
        <v>15203</v>
      </c>
      <c r="H5591" s="21" t="s">
        <v>15197</v>
      </c>
      <c r="I5591" s="21" t="s">
        <v>1588</v>
      </c>
      <c r="J5591" s="148" t="s">
        <v>15204</v>
      </c>
      <c r="K5591" s="20" t="s">
        <v>1988</v>
      </c>
      <c r="L5591" s="21"/>
    </row>
    <row r="5592">
      <c r="C5592" s="12" t="s">
        <v>527</v>
      </c>
      <c r="D5592" s="12"/>
      <c r="E5592" s="12" t="s">
        <v>1619</v>
      </c>
      <c r="F5592" s="21"/>
      <c r="G5592" s="21" t="s">
        <v>15205</v>
      </c>
      <c r="H5592" s="21" t="s">
        <v>15197</v>
      </c>
      <c r="I5592" s="21" t="s">
        <v>1588</v>
      </c>
      <c r="J5592" s="148" t="s">
        <v>15206</v>
      </c>
      <c r="K5592" s="20" t="s">
        <v>1992</v>
      </c>
      <c r="L5592" s="21"/>
    </row>
    <row r="5593">
      <c r="C5593" s="12" t="s">
        <v>527</v>
      </c>
      <c r="D5593" s="12"/>
      <c r="E5593" s="12" t="s">
        <v>1619</v>
      </c>
      <c r="F5593" s="21"/>
      <c r="G5593" s="21" t="s">
        <v>15207</v>
      </c>
      <c r="H5593" s="21" t="s">
        <v>15197</v>
      </c>
      <c r="I5593" s="21" t="s">
        <v>1588</v>
      </c>
      <c r="J5593" s="148" t="s">
        <v>15208</v>
      </c>
      <c r="K5593" s="20" t="s">
        <v>3629</v>
      </c>
      <c r="L5593" s="21"/>
    </row>
    <row r="5594">
      <c r="C5594" s="12" t="s">
        <v>527</v>
      </c>
      <c r="D5594" s="12"/>
      <c r="E5594" s="12" t="s">
        <v>1619</v>
      </c>
      <c r="F5594" s="21"/>
      <c r="G5594" s="21" t="s">
        <v>15209</v>
      </c>
      <c r="H5594" s="21" t="s">
        <v>15197</v>
      </c>
      <c r="I5594" s="21" t="s">
        <v>1588</v>
      </c>
      <c r="J5594" s="148" t="s">
        <v>15210</v>
      </c>
      <c r="K5594" s="20" t="s">
        <v>3488</v>
      </c>
      <c r="L5594" s="21"/>
    </row>
    <row r="5595">
      <c r="C5595" s="12" t="s">
        <v>527</v>
      </c>
      <c r="D5595" s="12"/>
      <c r="E5595" s="12" t="s">
        <v>1619</v>
      </c>
      <c r="F5595" s="21"/>
      <c r="G5595" s="21" t="s">
        <v>15211</v>
      </c>
      <c r="H5595" s="21" t="s">
        <v>15197</v>
      </c>
      <c r="I5595" s="21" t="s">
        <v>1588</v>
      </c>
      <c r="J5595" s="148" t="s">
        <v>15212</v>
      </c>
      <c r="K5595" s="20" t="s">
        <v>3492</v>
      </c>
      <c r="L5595" s="21"/>
    </row>
    <row r="5596">
      <c r="C5596" s="12" t="s">
        <v>527</v>
      </c>
      <c r="D5596" s="12"/>
      <c r="E5596" s="12" t="s">
        <v>1619</v>
      </c>
      <c r="F5596" s="21"/>
      <c r="G5596" s="21" t="s">
        <v>15213</v>
      </c>
      <c r="H5596" s="21" t="s">
        <v>15197</v>
      </c>
      <c r="I5596" s="21" t="s">
        <v>1588</v>
      </c>
      <c r="J5596" s="148" t="s">
        <v>15214</v>
      </c>
      <c r="K5596" s="20" t="s">
        <v>3376</v>
      </c>
      <c r="L5596" s="21"/>
    </row>
    <row r="5597">
      <c r="C5597" s="12" t="s">
        <v>527</v>
      </c>
      <c r="D5597" s="12"/>
      <c r="E5597" s="12" t="s">
        <v>1619</v>
      </c>
      <c r="F5597" s="21"/>
      <c r="G5597" s="21" t="s">
        <v>15215</v>
      </c>
      <c r="H5597" s="21" t="s">
        <v>15216</v>
      </c>
      <c r="I5597" s="21" t="s">
        <v>1588</v>
      </c>
      <c r="J5597" s="148" t="s">
        <v>15217</v>
      </c>
      <c r="K5597" s="20" t="s">
        <v>3499</v>
      </c>
      <c r="L5597" s="21"/>
    </row>
    <row r="5598">
      <c r="C5598" s="12" t="s">
        <v>527</v>
      </c>
      <c r="D5598" s="12"/>
      <c r="E5598" s="12" t="s">
        <v>1619</v>
      </c>
      <c r="F5598" s="21"/>
      <c r="G5598" s="21" t="s">
        <v>15218</v>
      </c>
      <c r="H5598" s="21" t="s">
        <v>15219</v>
      </c>
      <c r="I5598" s="21" t="s">
        <v>1588</v>
      </c>
      <c r="J5598" s="148" t="s">
        <v>15220</v>
      </c>
      <c r="K5598" s="20" t="s">
        <v>1916</v>
      </c>
      <c r="L5598" s="21"/>
    </row>
    <row r="5599">
      <c r="C5599" s="12" t="s">
        <v>527</v>
      </c>
      <c r="D5599" s="12"/>
      <c r="E5599" s="12" t="s">
        <v>1619</v>
      </c>
      <c r="F5599" s="21"/>
      <c r="G5599" s="21" t="s">
        <v>15221</v>
      </c>
      <c r="H5599" s="21" t="s">
        <v>15222</v>
      </c>
      <c r="I5599" s="21" t="s">
        <v>1588</v>
      </c>
      <c r="J5599" s="148" t="s">
        <v>15223</v>
      </c>
      <c r="K5599" s="20" t="s">
        <v>1916</v>
      </c>
      <c r="L5599" s="21"/>
    </row>
    <row r="5600">
      <c r="C5600" s="12" t="s">
        <v>527</v>
      </c>
      <c r="D5600" s="12"/>
      <c r="E5600" s="12" t="s">
        <v>1729</v>
      </c>
      <c r="F5600" s="21"/>
      <c r="G5600" s="21" t="s">
        <v>15224</v>
      </c>
      <c r="H5600" s="21" t="s">
        <v>15225</v>
      </c>
      <c r="I5600" s="21" t="s">
        <v>1607</v>
      </c>
      <c r="J5600" s="148" t="s">
        <v>15226</v>
      </c>
      <c r="K5600" s="20" t="s">
        <v>2981</v>
      </c>
      <c r="L5600" s="21"/>
    </row>
    <row r="5601">
      <c r="C5601" s="12" t="s">
        <v>527</v>
      </c>
      <c r="D5601" s="12"/>
      <c r="E5601" s="12" t="s">
        <v>1729</v>
      </c>
      <c r="F5601" s="21"/>
      <c r="G5601" s="21" t="s">
        <v>15227</v>
      </c>
      <c r="H5601" s="21" t="s">
        <v>15228</v>
      </c>
      <c r="I5601" s="21" t="s">
        <v>1607</v>
      </c>
      <c r="J5601" s="148" t="s">
        <v>15229</v>
      </c>
      <c r="K5601" s="20" t="s">
        <v>2971</v>
      </c>
      <c r="L5601" s="21"/>
    </row>
    <row r="5602">
      <c r="C5602" s="12" t="s">
        <v>527</v>
      </c>
      <c r="D5602" s="12"/>
      <c r="E5602" s="12" t="s">
        <v>1678</v>
      </c>
      <c r="F5602" s="21"/>
      <c r="G5602" s="21" t="s">
        <v>15230</v>
      </c>
      <c r="H5602" s="21" t="s">
        <v>15231</v>
      </c>
      <c r="I5602" s="21" t="s">
        <v>1681</v>
      </c>
      <c r="J5602" s="148" t="s">
        <v>15232</v>
      </c>
      <c r="K5602" s="20" t="s">
        <v>2986</v>
      </c>
      <c r="L5602" s="21"/>
    </row>
    <row r="5603">
      <c r="C5603" s="12" t="s">
        <v>527</v>
      </c>
      <c r="D5603" s="12"/>
      <c r="E5603" s="12" t="s">
        <v>1619</v>
      </c>
      <c r="F5603" s="21"/>
      <c r="G5603" s="21" t="s">
        <v>15233</v>
      </c>
      <c r="H5603" s="21" t="s">
        <v>15234</v>
      </c>
      <c r="I5603" s="21" t="s">
        <v>1588</v>
      </c>
      <c r="J5603" s="148" t="s">
        <v>15235</v>
      </c>
      <c r="K5603" s="20" t="s">
        <v>15236</v>
      </c>
      <c r="L5603" s="21"/>
    </row>
    <row r="5604">
      <c r="C5604" s="12" t="s">
        <v>527</v>
      </c>
      <c r="D5604" s="12"/>
      <c r="E5604" s="12" t="s">
        <v>1671</v>
      </c>
      <c r="F5604" s="21"/>
      <c r="G5604" s="21" t="s">
        <v>14731</v>
      </c>
      <c r="H5604" s="21" t="s">
        <v>14732</v>
      </c>
      <c r="I5604" s="21" t="s">
        <v>1674</v>
      </c>
      <c r="J5604" s="148" t="s">
        <v>14733</v>
      </c>
      <c r="K5604" s="20" t="s">
        <v>2963</v>
      </c>
      <c r="L5604" s="21"/>
    </row>
    <row r="5605">
      <c r="C5605" s="12" t="s">
        <v>527</v>
      </c>
      <c r="D5605" s="12"/>
      <c r="E5605" s="12" t="s">
        <v>1619</v>
      </c>
      <c r="F5605" s="21"/>
      <c r="G5605" s="21" t="s">
        <v>15237</v>
      </c>
      <c r="H5605" s="21" t="s">
        <v>15238</v>
      </c>
      <c r="I5605" s="21" t="s">
        <v>1588</v>
      </c>
      <c r="J5605" s="148" t="s">
        <v>15239</v>
      </c>
      <c r="K5605" s="20" t="s">
        <v>1959</v>
      </c>
      <c r="L5605" s="21"/>
    </row>
    <row r="5606">
      <c r="C5606" s="12" t="s">
        <v>527</v>
      </c>
      <c r="D5606" s="12"/>
      <c r="E5606" s="12" t="s">
        <v>1619</v>
      </c>
      <c r="F5606" s="21"/>
      <c r="G5606" s="21" t="s">
        <v>15240</v>
      </c>
      <c r="H5606" s="21" t="s">
        <v>15241</v>
      </c>
      <c r="I5606" s="21" t="s">
        <v>1588</v>
      </c>
      <c r="J5606" s="148" t="s">
        <v>15242</v>
      </c>
      <c r="K5606" s="20" t="s">
        <v>1959</v>
      </c>
      <c r="L5606" s="21"/>
    </row>
    <row r="5607">
      <c r="C5607" s="12" t="s">
        <v>527</v>
      </c>
      <c r="D5607" s="12"/>
      <c r="E5607" s="12" t="s">
        <v>1678</v>
      </c>
      <c r="F5607" s="21"/>
      <c r="G5607" s="21" t="s">
        <v>15243</v>
      </c>
      <c r="H5607" s="21" t="s">
        <v>15244</v>
      </c>
      <c r="I5607" s="21" t="s">
        <v>1681</v>
      </c>
      <c r="J5607" s="148" t="s">
        <v>15245</v>
      </c>
      <c r="K5607" s="20" t="s">
        <v>1759</v>
      </c>
      <c r="L5607" s="21"/>
    </row>
    <row r="5608">
      <c r="C5608" s="12" t="s">
        <v>527</v>
      </c>
      <c r="D5608" s="12"/>
      <c r="E5608" s="12" t="s">
        <v>1678</v>
      </c>
      <c r="F5608" s="21"/>
      <c r="G5608" s="21" t="s">
        <v>15246</v>
      </c>
      <c r="H5608" s="21" t="s">
        <v>15247</v>
      </c>
      <c r="I5608" s="21" t="s">
        <v>1681</v>
      </c>
      <c r="J5608" s="148" t="s">
        <v>15248</v>
      </c>
      <c r="K5608" s="20" t="s">
        <v>15249</v>
      </c>
      <c r="L5608" s="21"/>
    </row>
    <row r="5609">
      <c r="C5609" s="12" t="s">
        <v>527</v>
      </c>
      <c r="D5609" s="12"/>
      <c r="E5609" s="12" t="s">
        <v>1678</v>
      </c>
      <c r="F5609" s="21"/>
      <c r="G5609" s="21" t="s">
        <v>15250</v>
      </c>
      <c r="H5609" s="21" t="s">
        <v>15251</v>
      </c>
      <c r="I5609" s="21" t="s">
        <v>1681</v>
      </c>
      <c r="J5609" s="148" t="s">
        <v>15252</v>
      </c>
      <c r="K5609" s="20" t="s">
        <v>15249</v>
      </c>
      <c r="L5609" s="21"/>
    </row>
    <row r="5610">
      <c r="C5610" s="12" t="s">
        <v>527</v>
      </c>
      <c r="D5610" s="12"/>
      <c r="E5610" s="12" t="s">
        <v>1729</v>
      </c>
      <c r="F5610" s="21"/>
      <c r="G5610" s="21" t="s">
        <v>15253</v>
      </c>
      <c r="H5610" s="21" t="s">
        <v>15254</v>
      </c>
      <c r="I5610" s="21" t="s">
        <v>1607</v>
      </c>
      <c r="J5610" s="148" t="s">
        <v>15255</v>
      </c>
      <c r="K5610" s="20" t="s">
        <v>2971</v>
      </c>
      <c r="L5610" s="21"/>
    </row>
    <row r="5611">
      <c r="C5611" s="12" t="s">
        <v>527</v>
      </c>
      <c r="D5611" s="12"/>
      <c r="E5611" s="12" t="s">
        <v>1729</v>
      </c>
      <c r="F5611" s="21"/>
      <c r="G5611" s="21" t="s">
        <v>15256</v>
      </c>
      <c r="H5611" s="21" t="s">
        <v>15257</v>
      </c>
      <c r="I5611" s="21" t="s">
        <v>1607</v>
      </c>
      <c r="J5611" s="148" t="s">
        <v>15258</v>
      </c>
      <c r="K5611" s="20" t="s">
        <v>2971</v>
      </c>
      <c r="L5611" s="21"/>
    </row>
    <row r="5612">
      <c r="C5612" s="12" t="s">
        <v>527</v>
      </c>
      <c r="D5612" s="12"/>
      <c r="E5612" s="12" t="s">
        <v>1729</v>
      </c>
      <c r="F5612" s="21"/>
      <c r="G5612" s="21" t="s">
        <v>15259</v>
      </c>
      <c r="H5612" s="21" t="s">
        <v>15260</v>
      </c>
      <c r="I5612" s="21" t="s">
        <v>1607</v>
      </c>
      <c r="J5612" s="148" t="s">
        <v>15261</v>
      </c>
      <c r="K5612" s="20" t="s">
        <v>2981</v>
      </c>
      <c r="L5612" s="21"/>
    </row>
    <row r="5613">
      <c r="C5613" s="12" t="s">
        <v>527</v>
      </c>
      <c r="D5613" s="12"/>
      <c r="E5613" s="12" t="s">
        <v>1729</v>
      </c>
      <c r="F5613" s="21"/>
      <c r="G5613" s="21" t="s">
        <v>15262</v>
      </c>
      <c r="H5613" s="21" t="s">
        <v>15263</v>
      </c>
      <c r="I5613" s="21" t="s">
        <v>1607</v>
      </c>
      <c r="J5613" s="148" t="s">
        <v>15264</v>
      </c>
      <c r="K5613" s="20" t="s">
        <v>2981</v>
      </c>
      <c r="L5613" s="21"/>
    </row>
    <row r="5614">
      <c r="C5614" s="12" t="s">
        <v>527</v>
      </c>
      <c r="D5614" s="12"/>
      <c r="E5614" s="12" t="s">
        <v>1656</v>
      </c>
      <c r="F5614" s="21"/>
      <c r="G5614" s="21" t="s">
        <v>15265</v>
      </c>
      <c r="H5614" s="21" t="s">
        <v>15266</v>
      </c>
      <c r="I5614" s="21" t="s">
        <v>1637</v>
      </c>
      <c r="J5614" s="148" t="s">
        <v>15267</v>
      </c>
      <c r="K5614" s="20" t="s">
        <v>2777</v>
      </c>
      <c r="L5614" s="21"/>
    </row>
    <row r="5615">
      <c r="C5615" s="12" t="s">
        <v>527</v>
      </c>
      <c r="D5615" s="12"/>
      <c r="E5615" s="12" t="s">
        <v>1656</v>
      </c>
      <c r="F5615" s="21"/>
      <c r="G5615" s="21" t="s">
        <v>15265</v>
      </c>
      <c r="H5615" s="21" t="s">
        <v>15266</v>
      </c>
      <c r="I5615" s="21" t="s">
        <v>1637</v>
      </c>
      <c r="J5615" s="148" t="s">
        <v>15268</v>
      </c>
      <c r="K5615" s="20" t="s">
        <v>1833</v>
      </c>
      <c r="L5615" s="21"/>
    </row>
    <row r="5616">
      <c r="C5616" s="12" t="s">
        <v>527</v>
      </c>
      <c r="D5616" s="12"/>
      <c r="E5616" s="12" t="s">
        <v>1619</v>
      </c>
      <c r="F5616" s="21"/>
      <c r="G5616" s="21" t="s">
        <v>15269</v>
      </c>
      <c r="H5616" s="21" t="s">
        <v>15270</v>
      </c>
      <c r="I5616" s="21" t="s">
        <v>1588</v>
      </c>
      <c r="J5616" s="148" t="s">
        <v>15271</v>
      </c>
      <c r="K5616" s="20" t="s">
        <v>3756</v>
      </c>
      <c r="L5616" s="21"/>
    </row>
    <row r="5617">
      <c r="C5617" s="12" t="s">
        <v>527</v>
      </c>
      <c r="D5617" s="12"/>
      <c r="E5617" s="12" t="s">
        <v>1619</v>
      </c>
      <c r="F5617" s="21"/>
      <c r="G5617" s="21" t="s">
        <v>15272</v>
      </c>
      <c r="H5617" s="21" t="s">
        <v>15273</v>
      </c>
      <c r="I5617" s="21" t="s">
        <v>1588</v>
      </c>
      <c r="J5617" s="148" t="s">
        <v>15274</v>
      </c>
      <c r="K5617" s="20" t="s">
        <v>3756</v>
      </c>
      <c r="L5617" s="21"/>
    </row>
    <row r="5618">
      <c r="C5618" s="12" t="s">
        <v>527</v>
      </c>
      <c r="D5618" s="12"/>
      <c r="E5618" s="12" t="s">
        <v>1619</v>
      </c>
      <c r="F5618" s="21"/>
      <c r="G5618" s="21" t="s">
        <v>15275</v>
      </c>
      <c r="H5618" s="21" t="s">
        <v>15276</v>
      </c>
      <c r="I5618" s="21" t="s">
        <v>1588</v>
      </c>
      <c r="J5618" s="148" t="s">
        <v>15277</v>
      </c>
      <c r="K5618" s="20" t="s">
        <v>3736</v>
      </c>
      <c r="L5618" s="21"/>
    </row>
    <row r="5619">
      <c r="C5619" s="12" t="s">
        <v>527</v>
      </c>
      <c r="D5619" s="12"/>
      <c r="E5619" s="12" t="s">
        <v>1619</v>
      </c>
      <c r="F5619" s="21"/>
      <c r="G5619" s="21" t="s">
        <v>15278</v>
      </c>
      <c r="H5619" s="21" t="s">
        <v>15279</v>
      </c>
      <c r="I5619" s="21" t="s">
        <v>1588</v>
      </c>
      <c r="J5619" s="148" t="s">
        <v>15280</v>
      </c>
      <c r="K5619" s="20" t="s">
        <v>3736</v>
      </c>
      <c r="L5619" s="21"/>
    </row>
    <row r="5620">
      <c r="C5620" s="12" t="s">
        <v>527</v>
      </c>
      <c r="D5620" s="12"/>
      <c r="E5620" s="12" t="s">
        <v>1619</v>
      </c>
      <c r="F5620" s="21"/>
      <c r="G5620" s="21" t="s">
        <v>15281</v>
      </c>
      <c r="H5620" s="21" t="s">
        <v>15279</v>
      </c>
      <c r="I5620" s="21" t="s">
        <v>1588</v>
      </c>
      <c r="J5620" s="148" t="s">
        <v>15282</v>
      </c>
      <c r="K5620" s="20" t="s">
        <v>3756</v>
      </c>
      <c r="L5620" s="21"/>
    </row>
    <row r="5621">
      <c r="C5621" s="12" t="s">
        <v>527</v>
      </c>
      <c r="D5621" s="12"/>
      <c r="E5621" s="12" t="s">
        <v>1678</v>
      </c>
      <c r="F5621" s="21"/>
      <c r="G5621" s="21" t="s">
        <v>15283</v>
      </c>
      <c r="H5621" s="21" t="s">
        <v>15284</v>
      </c>
      <c r="I5621" s="21" t="s">
        <v>1681</v>
      </c>
      <c r="J5621" s="148" t="s">
        <v>15285</v>
      </c>
      <c r="K5621" s="20" t="s">
        <v>2986</v>
      </c>
      <c r="L5621" s="21"/>
    </row>
    <row r="5622">
      <c r="C5622" s="12" t="s">
        <v>527</v>
      </c>
      <c r="D5622" s="12"/>
      <c r="E5622" s="12" t="s">
        <v>1654</v>
      </c>
      <c r="F5622" s="21"/>
      <c r="G5622" s="21" t="s">
        <v>15286</v>
      </c>
      <c r="H5622" s="21" t="s">
        <v>15287</v>
      </c>
      <c r="I5622" s="21" t="s">
        <v>1600</v>
      </c>
      <c r="J5622" s="148" t="s">
        <v>15288</v>
      </c>
      <c r="K5622" s="20" t="s">
        <v>8964</v>
      </c>
      <c r="L5622" s="21"/>
    </row>
    <row r="5623">
      <c r="C5623" s="12" t="s">
        <v>527</v>
      </c>
      <c r="D5623" s="12"/>
      <c r="E5623" s="12" t="s">
        <v>1619</v>
      </c>
      <c r="F5623" s="21"/>
      <c r="G5623" s="21" t="s">
        <v>15289</v>
      </c>
      <c r="H5623" s="21" t="s">
        <v>15290</v>
      </c>
      <c r="I5623" s="21" t="s">
        <v>1588</v>
      </c>
      <c r="J5623" s="148" t="s">
        <v>15291</v>
      </c>
      <c r="K5623" s="20" t="s">
        <v>1959</v>
      </c>
      <c r="L5623" s="21"/>
    </row>
    <row r="5624">
      <c r="C5624" s="12" t="s">
        <v>527</v>
      </c>
      <c r="D5624" s="12"/>
      <c r="E5624" s="12" t="s">
        <v>1619</v>
      </c>
      <c r="F5624" s="21"/>
      <c r="G5624" s="21" t="s">
        <v>15292</v>
      </c>
      <c r="H5624" s="21" t="s">
        <v>15293</v>
      </c>
      <c r="I5624" s="21" t="s">
        <v>1588</v>
      </c>
      <c r="J5624" s="148" t="s">
        <v>15294</v>
      </c>
      <c r="K5624" s="20" t="s">
        <v>1812</v>
      </c>
      <c r="L5624" s="21"/>
    </row>
    <row r="5625">
      <c r="C5625" s="12" t="s">
        <v>527</v>
      </c>
      <c r="D5625" s="12"/>
      <c r="E5625" s="12" t="s">
        <v>1678</v>
      </c>
      <c r="F5625" s="21"/>
      <c r="G5625" s="21" t="s">
        <v>15295</v>
      </c>
      <c r="H5625" s="21" t="s">
        <v>15296</v>
      </c>
      <c r="I5625" s="21" t="s">
        <v>1681</v>
      </c>
      <c r="J5625" s="148" t="s">
        <v>15297</v>
      </c>
      <c r="K5625" s="20" t="s">
        <v>2986</v>
      </c>
      <c r="L5625" s="21"/>
    </row>
    <row r="5626">
      <c r="C5626" s="12" t="s">
        <v>527</v>
      </c>
      <c r="D5626" s="12"/>
      <c r="E5626" s="12" t="s">
        <v>1619</v>
      </c>
      <c r="F5626" s="21"/>
      <c r="G5626" s="21" t="s">
        <v>15298</v>
      </c>
      <c r="H5626" s="21" t="s">
        <v>15299</v>
      </c>
      <c r="I5626" s="21" t="s">
        <v>1588</v>
      </c>
      <c r="J5626" s="148" t="s">
        <v>15300</v>
      </c>
      <c r="K5626" s="20" t="s">
        <v>1812</v>
      </c>
      <c r="L5626" s="21"/>
    </row>
    <row r="5627">
      <c r="C5627" s="12" t="s">
        <v>527</v>
      </c>
      <c r="D5627" s="12"/>
      <c r="E5627" s="12" t="s">
        <v>1729</v>
      </c>
      <c r="F5627" s="21"/>
      <c r="G5627" s="21" t="s">
        <v>15301</v>
      </c>
      <c r="H5627" s="21" t="s">
        <v>15302</v>
      </c>
      <c r="I5627" s="21" t="s">
        <v>1607</v>
      </c>
      <c r="J5627" s="148" t="s">
        <v>15303</v>
      </c>
      <c r="K5627" s="20" t="s">
        <v>2936</v>
      </c>
      <c r="L5627" s="21"/>
    </row>
    <row r="5628">
      <c r="C5628" s="12" t="s">
        <v>527</v>
      </c>
      <c r="D5628" s="12"/>
      <c r="E5628" s="12" t="s">
        <v>1729</v>
      </c>
      <c r="F5628" s="21"/>
      <c r="G5628" s="21" t="s">
        <v>15304</v>
      </c>
      <c r="H5628" s="21" t="s">
        <v>15302</v>
      </c>
      <c r="I5628" s="21" t="s">
        <v>1607</v>
      </c>
      <c r="J5628" s="148" t="s">
        <v>15305</v>
      </c>
      <c r="K5628" s="20" t="s">
        <v>2940</v>
      </c>
      <c r="L5628" s="21"/>
    </row>
    <row r="5629">
      <c r="C5629" s="12" t="s">
        <v>527</v>
      </c>
      <c r="D5629" s="12"/>
      <c r="E5629" s="12" t="s">
        <v>1729</v>
      </c>
      <c r="F5629" s="21"/>
      <c r="G5629" s="21" t="s">
        <v>15306</v>
      </c>
      <c r="H5629" s="21" t="s">
        <v>15307</v>
      </c>
      <c r="I5629" s="21" t="s">
        <v>1607</v>
      </c>
      <c r="J5629" s="148" t="s">
        <v>15308</v>
      </c>
      <c r="K5629" s="20" t="s">
        <v>2945</v>
      </c>
      <c r="L5629" s="21"/>
    </row>
    <row r="5630">
      <c r="C5630" s="12" t="s">
        <v>527</v>
      </c>
      <c r="D5630" s="12"/>
      <c r="E5630" s="12" t="s">
        <v>1678</v>
      </c>
      <c r="F5630" s="21"/>
      <c r="G5630" s="21" t="s">
        <v>15309</v>
      </c>
      <c r="H5630" s="21" t="s">
        <v>15310</v>
      </c>
      <c r="I5630" s="21" t="s">
        <v>1681</v>
      </c>
      <c r="J5630" s="148" t="s">
        <v>15311</v>
      </c>
      <c r="K5630" s="20" t="s">
        <v>2986</v>
      </c>
      <c r="L5630" s="21"/>
    </row>
    <row r="5631">
      <c r="C5631" s="12" t="s">
        <v>527</v>
      </c>
      <c r="D5631" s="12"/>
      <c r="E5631" s="12" t="s">
        <v>1729</v>
      </c>
      <c r="F5631" s="21"/>
      <c r="G5631" s="21" t="s">
        <v>15312</v>
      </c>
      <c r="H5631" s="21" t="s">
        <v>15313</v>
      </c>
      <c r="I5631" s="21" t="s">
        <v>1607</v>
      </c>
      <c r="J5631" s="148" t="s">
        <v>15314</v>
      </c>
      <c r="K5631" s="20" t="s">
        <v>2950</v>
      </c>
      <c r="L5631" s="21"/>
    </row>
    <row r="5632">
      <c r="C5632" s="12" t="s">
        <v>527</v>
      </c>
      <c r="D5632" s="12"/>
      <c r="E5632" s="12" t="s">
        <v>1678</v>
      </c>
      <c r="F5632" s="21"/>
      <c r="G5632" s="21" t="s">
        <v>14772</v>
      </c>
      <c r="H5632" s="21" t="s">
        <v>14773</v>
      </c>
      <c r="I5632" s="21" t="s">
        <v>1681</v>
      </c>
      <c r="J5632" s="148" t="s">
        <v>14774</v>
      </c>
      <c r="K5632" s="20" t="s">
        <v>6516</v>
      </c>
      <c r="L5632" s="21"/>
    </row>
    <row r="5633">
      <c r="C5633" s="12" t="s">
        <v>527</v>
      </c>
      <c r="D5633" s="12"/>
      <c r="E5633" s="12" t="s">
        <v>1678</v>
      </c>
      <c r="F5633" s="21"/>
      <c r="G5633" s="21" t="s">
        <v>14772</v>
      </c>
      <c r="H5633" s="21" t="s">
        <v>14778</v>
      </c>
      <c r="I5633" s="21" t="s">
        <v>1681</v>
      </c>
      <c r="J5633" s="148" t="s">
        <v>14779</v>
      </c>
      <c r="K5633" s="20" t="s">
        <v>1683</v>
      </c>
      <c r="L5633" s="21"/>
    </row>
    <row r="5634">
      <c r="C5634" s="12" t="s">
        <v>527</v>
      </c>
      <c r="D5634" s="12"/>
      <c r="E5634" s="12" t="s">
        <v>1678</v>
      </c>
      <c r="F5634" s="21"/>
      <c r="G5634" s="21" t="s">
        <v>14780</v>
      </c>
      <c r="H5634" s="21" t="s">
        <v>14781</v>
      </c>
      <c r="I5634" s="21" t="s">
        <v>1681</v>
      </c>
      <c r="J5634" s="148" t="s">
        <v>14782</v>
      </c>
      <c r="K5634" s="20" t="s">
        <v>6249</v>
      </c>
      <c r="L5634" s="21"/>
    </row>
    <row r="5635">
      <c r="C5635" s="12" t="s">
        <v>527</v>
      </c>
      <c r="D5635" s="12"/>
      <c r="E5635" s="12" t="s">
        <v>1678</v>
      </c>
      <c r="F5635" s="21"/>
      <c r="G5635" s="21" t="s">
        <v>14783</v>
      </c>
      <c r="H5635" s="21" t="s">
        <v>14784</v>
      </c>
      <c r="I5635" s="21" t="s">
        <v>1681</v>
      </c>
      <c r="J5635" s="148" t="s">
        <v>14785</v>
      </c>
      <c r="K5635" s="20" t="s">
        <v>6244</v>
      </c>
      <c r="L5635" s="21"/>
    </row>
    <row r="5636">
      <c r="C5636" s="12" t="s">
        <v>527</v>
      </c>
      <c r="D5636" s="12"/>
      <c r="E5636" s="12" t="s">
        <v>1678</v>
      </c>
      <c r="F5636" s="21"/>
      <c r="G5636" s="21" t="s">
        <v>15315</v>
      </c>
      <c r="H5636" s="21" t="s">
        <v>15316</v>
      </c>
      <c r="I5636" s="21" t="s">
        <v>1681</v>
      </c>
      <c r="J5636" s="148" t="s">
        <v>15317</v>
      </c>
      <c r="K5636" s="20" t="s">
        <v>3021</v>
      </c>
      <c r="L5636" s="21"/>
    </row>
    <row r="5637">
      <c r="C5637" s="12" t="s">
        <v>527</v>
      </c>
      <c r="D5637" s="12"/>
      <c r="E5637" s="12" t="s">
        <v>1678</v>
      </c>
      <c r="F5637" s="21"/>
      <c r="G5637" s="21" t="s">
        <v>15318</v>
      </c>
      <c r="H5637" s="21" t="s">
        <v>15319</v>
      </c>
      <c r="I5637" s="21" t="s">
        <v>1681</v>
      </c>
      <c r="J5637" s="148" t="s">
        <v>15320</v>
      </c>
      <c r="K5637" s="20" t="s">
        <v>3021</v>
      </c>
      <c r="L5637" s="21"/>
    </row>
    <row r="5638">
      <c r="C5638" s="12" t="s">
        <v>527</v>
      </c>
      <c r="D5638" s="12"/>
      <c r="E5638" s="12" t="s">
        <v>1678</v>
      </c>
      <c r="F5638" s="21"/>
      <c r="G5638" s="21" t="s">
        <v>15321</v>
      </c>
      <c r="H5638" s="21" t="s">
        <v>15322</v>
      </c>
      <c r="I5638" s="21" t="s">
        <v>1681</v>
      </c>
      <c r="J5638" s="148" t="s">
        <v>15323</v>
      </c>
      <c r="K5638" s="20" t="s">
        <v>3021</v>
      </c>
      <c r="L5638" s="21"/>
    </row>
    <row r="5639">
      <c r="C5639" s="12" t="s">
        <v>527</v>
      </c>
      <c r="D5639" s="12"/>
      <c r="E5639" s="12" t="s">
        <v>1619</v>
      </c>
      <c r="F5639" s="21"/>
      <c r="G5639" s="21" t="s">
        <v>15324</v>
      </c>
      <c r="H5639" s="21" t="s">
        <v>15325</v>
      </c>
      <c r="I5639" s="21" t="s">
        <v>1588</v>
      </c>
      <c r="J5639" s="148" t="s">
        <v>15326</v>
      </c>
      <c r="K5639" s="20" t="s">
        <v>1812</v>
      </c>
      <c r="L5639" s="21"/>
    </row>
    <row r="5640">
      <c r="C5640" s="12" t="s">
        <v>527</v>
      </c>
      <c r="D5640" s="12"/>
      <c r="E5640" s="12" t="s">
        <v>1654</v>
      </c>
      <c r="F5640" s="21"/>
      <c r="G5640" s="21" t="s">
        <v>15327</v>
      </c>
      <c r="H5640" s="21" t="s">
        <v>15328</v>
      </c>
      <c r="I5640" s="21" t="s">
        <v>1600</v>
      </c>
      <c r="J5640" s="148" t="s">
        <v>15329</v>
      </c>
      <c r="K5640" s="20" t="s">
        <v>2048</v>
      </c>
      <c r="L5640" s="21"/>
    </row>
    <row r="5641">
      <c r="C5641" s="12" t="s">
        <v>527</v>
      </c>
      <c r="D5641" s="12"/>
      <c r="E5641" s="12" t="s">
        <v>1654</v>
      </c>
      <c r="F5641" s="21"/>
      <c r="G5641" s="21" t="s">
        <v>15330</v>
      </c>
      <c r="H5641" s="21" t="s">
        <v>15331</v>
      </c>
      <c r="I5641" s="21" t="s">
        <v>1600</v>
      </c>
      <c r="J5641" s="148" t="s">
        <v>15332</v>
      </c>
      <c r="K5641" s="20" t="s">
        <v>1782</v>
      </c>
      <c r="L5641" s="21"/>
    </row>
    <row r="5642">
      <c r="C5642" s="12" t="s">
        <v>527</v>
      </c>
      <c r="D5642" s="12"/>
      <c r="E5642" s="12" t="s">
        <v>1654</v>
      </c>
      <c r="F5642" s="21"/>
      <c r="G5642" s="21" t="s">
        <v>15330</v>
      </c>
      <c r="H5642" s="21" t="s">
        <v>15331</v>
      </c>
      <c r="I5642" s="21" t="s">
        <v>1600</v>
      </c>
      <c r="J5642" s="148" t="s">
        <v>15333</v>
      </c>
      <c r="K5642" s="20" t="s">
        <v>1602</v>
      </c>
      <c r="L5642" s="21"/>
    </row>
    <row r="5643">
      <c r="C5643" s="12" t="s">
        <v>527</v>
      </c>
      <c r="D5643" s="12"/>
      <c r="E5643" s="12" t="s">
        <v>1654</v>
      </c>
      <c r="F5643" s="21"/>
      <c r="G5643" s="21" t="s">
        <v>15334</v>
      </c>
      <c r="H5643" s="21" t="s">
        <v>15331</v>
      </c>
      <c r="I5643" s="21" t="s">
        <v>1600</v>
      </c>
      <c r="J5643" s="148" t="s">
        <v>15335</v>
      </c>
      <c r="K5643" s="20" t="s">
        <v>1787</v>
      </c>
      <c r="L5643" s="21"/>
    </row>
    <row r="5644">
      <c r="C5644" s="12" t="s">
        <v>527</v>
      </c>
      <c r="D5644" s="12"/>
      <c r="E5644" s="12" t="s">
        <v>1654</v>
      </c>
      <c r="F5644" s="21"/>
      <c r="G5644" s="21" t="s">
        <v>15336</v>
      </c>
      <c r="H5644" s="21" t="s">
        <v>15331</v>
      </c>
      <c r="I5644" s="21" t="s">
        <v>1600</v>
      </c>
      <c r="J5644" s="148" t="s">
        <v>15337</v>
      </c>
      <c r="K5644" s="20" t="s">
        <v>1791</v>
      </c>
      <c r="L5644" s="21"/>
    </row>
    <row r="5645">
      <c r="C5645" s="12" t="s">
        <v>527</v>
      </c>
      <c r="D5645" s="12"/>
      <c r="E5645" s="12" t="s">
        <v>1729</v>
      </c>
      <c r="F5645" s="21"/>
      <c r="G5645" s="21" t="s">
        <v>15338</v>
      </c>
      <c r="H5645" s="21" t="s">
        <v>15339</v>
      </c>
      <c r="I5645" s="21" t="s">
        <v>1607</v>
      </c>
      <c r="J5645" s="148" t="s">
        <v>15340</v>
      </c>
      <c r="K5645" s="20" t="s">
        <v>2936</v>
      </c>
      <c r="L5645" s="21"/>
    </row>
    <row r="5646">
      <c r="C5646" s="12" t="s">
        <v>527</v>
      </c>
      <c r="D5646" s="12"/>
      <c r="E5646" s="12" t="s">
        <v>1729</v>
      </c>
      <c r="F5646" s="21"/>
      <c r="G5646" s="21" t="s">
        <v>15341</v>
      </c>
      <c r="H5646" s="21" t="s">
        <v>15339</v>
      </c>
      <c r="I5646" s="21" t="s">
        <v>1607</v>
      </c>
      <c r="J5646" s="148" t="s">
        <v>15342</v>
      </c>
      <c r="K5646" s="20" t="s">
        <v>2940</v>
      </c>
      <c r="L5646" s="21"/>
    </row>
    <row r="5647">
      <c r="C5647" s="12" t="s">
        <v>527</v>
      </c>
      <c r="D5647" s="12"/>
      <c r="E5647" s="12" t="s">
        <v>1729</v>
      </c>
      <c r="F5647" s="21"/>
      <c r="G5647" s="21" t="s">
        <v>15343</v>
      </c>
      <c r="H5647" s="21" t="s">
        <v>15344</v>
      </c>
      <c r="I5647" s="21" t="s">
        <v>1607</v>
      </c>
      <c r="J5647" s="148" t="s">
        <v>15345</v>
      </c>
      <c r="K5647" s="20" t="s">
        <v>2945</v>
      </c>
      <c r="L5647" s="21"/>
    </row>
    <row r="5648">
      <c r="C5648" s="12" t="s">
        <v>527</v>
      </c>
      <c r="D5648" s="12"/>
      <c r="E5648" s="12" t="s">
        <v>1729</v>
      </c>
      <c r="F5648" s="21"/>
      <c r="G5648" s="21" t="s">
        <v>15346</v>
      </c>
      <c r="H5648" s="21" t="s">
        <v>15347</v>
      </c>
      <c r="I5648" s="21" t="s">
        <v>1607</v>
      </c>
      <c r="J5648" s="148" t="s">
        <v>15348</v>
      </c>
      <c r="K5648" s="20" t="s">
        <v>2950</v>
      </c>
      <c r="L5648" s="21"/>
    </row>
    <row r="5649">
      <c r="C5649" s="12" t="s">
        <v>527</v>
      </c>
      <c r="D5649" s="12"/>
      <c r="E5649" s="12" t="s">
        <v>1678</v>
      </c>
      <c r="F5649" s="21"/>
      <c r="G5649" s="21" t="s">
        <v>14794</v>
      </c>
      <c r="H5649" s="21" t="s">
        <v>14795</v>
      </c>
      <c r="I5649" s="21" t="s">
        <v>1681</v>
      </c>
      <c r="J5649" s="148" t="s">
        <v>14796</v>
      </c>
      <c r="K5649" s="20" t="s">
        <v>3029</v>
      </c>
      <c r="L5649" s="21"/>
    </row>
    <row r="5650">
      <c r="C5650" s="12" t="s">
        <v>527</v>
      </c>
      <c r="D5650" s="12"/>
      <c r="E5650" s="12" t="s">
        <v>1678</v>
      </c>
      <c r="F5650" s="21"/>
      <c r="G5650" s="21" t="s">
        <v>14797</v>
      </c>
      <c r="H5650" s="21" t="s">
        <v>14798</v>
      </c>
      <c r="I5650" s="21" t="s">
        <v>1681</v>
      </c>
      <c r="J5650" s="148" t="s">
        <v>14799</v>
      </c>
      <c r="K5650" s="20" t="s">
        <v>3029</v>
      </c>
      <c r="L5650" s="21"/>
    </row>
    <row r="5651">
      <c r="C5651" s="12" t="s">
        <v>527</v>
      </c>
      <c r="D5651" s="12"/>
      <c r="E5651" s="12" t="s">
        <v>1678</v>
      </c>
      <c r="F5651" s="21"/>
      <c r="G5651" s="21" t="s">
        <v>15349</v>
      </c>
      <c r="H5651" s="21" t="s">
        <v>15350</v>
      </c>
      <c r="I5651" s="21" t="s">
        <v>1681</v>
      </c>
      <c r="J5651" s="148" t="s">
        <v>15351</v>
      </c>
      <c r="K5651" s="20" t="s">
        <v>3029</v>
      </c>
      <c r="L5651" s="21"/>
    </row>
    <row r="5652">
      <c r="C5652" s="12" t="s">
        <v>527</v>
      </c>
      <c r="D5652" s="12"/>
      <c r="E5652" s="12" t="s">
        <v>1678</v>
      </c>
      <c r="F5652" s="21"/>
      <c r="G5652" s="21" t="s">
        <v>15352</v>
      </c>
      <c r="H5652" s="21" t="s">
        <v>15353</v>
      </c>
      <c r="I5652" s="21" t="s">
        <v>1681</v>
      </c>
      <c r="J5652" s="148" t="s">
        <v>15354</v>
      </c>
      <c r="K5652" s="20" t="s">
        <v>3029</v>
      </c>
      <c r="L5652" s="21"/>
    </row>
    <row r="5653">
      <c r="C5653" s="12" t="s">
        <v>527</v>
      </c>
      <c r="D5653" s="12"/>
      <c r="E5653" s="12" t="s">
        <v>1678</v>
      </c>
      <c r="F5653" s="21"/>
      <c r="G5653" s="21" t="s">
        <v>15355</v>
      </c>
      <c r="H5653" s="21" t="s">
        <v>15356</v>
      </c>
      <c r="I5653" s="21" t="s">
        <v>1681</v>
      </c>
      <c r="J5653" s="148" t="s">
        <v>15357</v>
      </c>
      <c r="K5653" s="20" t="s">
        <v>3029</v>
      </c>
      <c r="L5653" s="21"/>
    </row>
    <row r="5654">
      <c r="C5654" s="12" t="s">
        <v>527</v>
      </c>
      <c r="D5654" s="12"/>
      <c r="E5654" s="12" t="s">
        <v>1678</v>
      </c>
      <c r="F5654" s="21"/>
      <c r="G5654" s="21" t="s">
        <v>15358</v>
      </c>
      <c r="H5654" s="21" t="s">
        <v>15359</v>
      </c>
      <c r="I5654" s="21" t="s">
        <v>1681</v>
      </c>
      <c r="J5654" s="148" t="s">
        <v>15360</v>
      </c>
      <c r="K5654" s="20" t="s">
        <v>3029</v>
      </c>
      <c r="L5654" s="21"/>
    </row>
    <row r="5655">
      <c r="C5655" s="12" t="s">
        <v>527</v>
      </c>
      <c r="D5655" s="12"/>
      <c r="E5655" s="12" t="s">
        <v>1678</v>
      </c>
      <c r="F5655" s="21"/>
      <c r="G5655" s="21" t="s">
        <v>15361</v>
      </c>
      <c r="H5655" s="21" t="s">
        <v>15362</v>
      </c>
      <c r="I5655" s="21" t="s">
        <v>1681</v>
      </c>
      <c r="J5655" s="148" t="s">
        <v>15363</v>
      </c>
      <c r="K5655" s="20" t="s">
        <v>1683</v>
      </c>
      <c r="L5655" s="21"/>
    </row>
    <row r="5656">
      <c r="C5656" s="12" t="s">
        <v>527</v>
      </c>
      <c r="D5656" s="12"/>
      <c r="E5656" s="12" t="s">
        <v>1619</v>
      </c>
      <c r="F5656" s="21"/>
      <c r="G5656" s="21" t="s">
        <v>15364</v>
      </c>
      <c r="H5656" s="21" t="s">
        <v>15365</v>
      </c>
      <c r="I5656" s="21" t="s">
        <v>1588</v>
      </c>
      <c r="J5656" s="148" t="s">
        <v>15366</v>
      </c>
      <c r="K5656" s="20" t="s">
        <v>1812</v>
      </c>
      <c r="L5656" s="21"/>
    </row>
    <row r="5657">
      <c r="C5657" s="12" t="s">
        <v>527</v>
      </c>
      <c r="D5657" s="12"/>
      <c r="E5657" s="12" t="s">
        <v>1619</v>
      </c>
      <c r="F5657" s="21"/>
      <c r="G5657" s="21" t="s">
        <v>15367</v>
      </c>
      <c r="H5657" s="21" t="s">
        <v>15368</v>
      </c>
      <c r="I5657" s="21" t="s">
        <v>1588</v>
      </c>
      <c r="J5657" s="148" t="s">
        <v>15369</v>
      </c>
      <c r="K5657" s="20" t="s">
        <v>1959</v>
      </c>
      <c r="L5657" s="21"/>
    </row>
    <row r="5658">
      <c r="C5658" s="12" t="s">
        <v>527</v>
      </c>
      <c r="D5658" s="12"/>
      <c r="E5658" s="12" t="s">
        <v>1678</v>
      </c>
      <c r="F5658" s="21"/>
      <c r="G5658" s="21" t="s">
        <v>14812</v>
      </c>
      <c r="H5658" s="21" t="s">
        <v>14813</v>
      </c>
      <c r="I5658" s="21" t="s">
        <v>1681</v>
      </c>
      <c r="J5658" s="148" t="s">
        <v>14814</v>
      </c>
      <c r="K5658" s="20" t="s">
        <v>6249</v>
      </c>
      <c r="L5658" s="21"/>
    </row>
    <row r="5659">
      <c r="C5659" s="12" t="s">
        <v>527</v>
      </c>
      <c r="D5659" s="12"/>
      <c r="E5659" s="12" t="s">
        <v>1619</v>
      </c>
      <c r="F5659" s="21"/>
      <c r="G5659" s="21" t="s">
        <v>15370</v>
      </c>
      <c r="H5659" s="21" t="s">
        <v>15371</v>
      </c>
      <c r="I5659" s="21" t="s">
        <v>1588</v>
      </c>
      <c r="J5659" s="148" t="s">
        <v>15372</v>
      </c>
      <c r="K5659" s="20" t="s">
        <v>1821</v>
      </c>
      <c r="L5659" s="21"/>
    </row>
    <row r="5660">
      <c r="C5660" s="12" t="s">
        <v>527</v>
      </c>
      <c r="D5660" s="12"/>
      <c r="E5660" s="12" t="s">
        <v>1619</v>
      </c>
      <c r="F5660" s="21"/>
      <c r="G5660" s="21" t="s">
        <v>15373</v>
      </c>
      <c r="H5660" s="21" t="s">
        <v>15374</v>
      </c>
      <c r="I5660" s="21" t="s">
        <v>1588</v>
      </c>
      <c r="J5660" s="148" t="s">
        <v>15375</v>
      </c>
      <c r="K5660" s="20" t="s">
        <v>1821</v>
      </c>
      <c r="L5660" s="21"/>
    </row>
    <row r="5661">
      <c r="C5661" s="12" t="s">
        <v>527</v>
      </c>
      <c r="D5661" s="12"/>
      <c r="E5661" s="12" t="s">
        <v>1619</v>
      </c>
      <c r="F5661" s="21"/>
      <c r="G5661" s="21" t="s">
        <v>15376</v>
      </c>
      <c r="H5661" s="21" t="s">
        <v>15377</v>
      </c>
      <c r="I5661" s="21" t="s">
        <v>1588</v>
      </c>
      <c r="J5661" s="148" t="s">
        <v>15378</v>
      </c>
      <c r="K5661" s="20" t="s">
        <v>1821</v>
      </c>
      <c r="L5661" s="21"/>
    </row>
    <row r="5662">
      <c r="C5662" s="12" t="s">
        <v>527</v>
      </c>
      <c r="D5662" s="12"/>
      <c r="E5662" s="12" t="s">
        <v>1619</v>
      </c>
      <c r="F5662" s="21"/>
      <c r="G5662" s="21" t="s">
        <v>15379</v>
      </c>
      <c r="H5662" s="21" t="s">
        <v>15380</v>
      </c>
      <c r="I5662" s="21" t="s">
        <v>1588</v>
      </c>
      <c r="J5662" s="148" t="s">
        <v>15381</v>
      </c>
      <c r="K5662" s="20" t="s">
        <v>1821</v>
      </c>
      <c r="L5662" s="21"/>
    </row>
    <row r="5663">
      <c r="C5663" s="12" t="s">
        <v>527</v>
      </c>
      <c r="D5663" s="12"/>
      <c r="E5663" s="12" t="s">
        <v>1619</v>
      </c>
      <c r="F5663" s="21"/>
      <c r="G5663" s="21" t="s">
        <v>15382</v>
      </c>
      <c r="H5663" s="21" t="s">
        <v>15383</v>
      </c>
      <c r="I5663" s="21" t="s">
        <v>1588</v>
      </c>
      <c r="J5663" s="148" t="s">
        <v>15384</v>
      </c>
      <c r="K5663" s="20" t="s">
        <v>1821</v>
      </c>
      <c r="L5663" s="21"/>
    </row>
    <row r="5664">
      <c r="C5664" s="12" t="s">
        <v>527</v>
      </c>
      <c r="D5664" s="12"/>
      <c r="E5664" s="12" t="s">
        <v>1678</v>
      </c>
      <c r="F5664" s="21"/>
      <c r="G5664" s="21" t="s">
        <v>15385</v>
      </c>
      <c r="H5664" s="21" t="s">
        <v>15386</v>
      </c>
      <c r="I5664" s="21" t="s">
        <v>1681</v>
      </c>
      <c r="J5664" s="148" t="s">
        <v>15387</v>
      </c>
      <c r="K5664" s="20" t="s">
        <v>2986</v>
      </c>
      <c r="L5664" s="21"/>
    </row>
    <row r="5665">
      <c r="C5665" s="12" t="s">
        <v>527</v>
      </c>
      <c r="D5665" s="12"/>
      <c r="E5665" s="12" t="s">
        <v>1678</v>
      </c>
      <c r="F5665" s="21"/>
      <c r="G5665" s="21" t="s">
        <v>14815</v>
      </c>
      <c r="H5665" s="21" t="s">
        <v>14816</v>
      </c>
      <c r="I5665" s="21" t="s">
        <v>1681</v>
      </c>
      <c r="J5665" s="148" t="s">
        <v>14817</v>
      </c>
      <c r="K5665" s="20" t="s">
        <v>6244</v>
      </c>
      <c r="L5665" s="21"/>
    </row>
    <row r="5666">
      <c r="C5666" s="12" t="s">
        <v>527</v>
      </c>
      <c r="D5666" s="12"/>
      <c r="E5666" s="12" t="s">
        <v>1678</v>
      </c>
      <c r="F5666" s="21"/>
      <c r="G5666" s="21" t="s">
        <v>14818</v>
      </c>
      <c r="H5666" s="21" t="s">
        <v>14819</v>
      </c>
      <c r="I5666" s="21" t="s">
        <v>1681</v>
      </c>
      <c r="J5666" s="148" t="s">
        <v>14820</v>
      </c>
      <c r="K5666" s="20" t="s">
        <v>6244</v>
      </c>
      <c r="L5666" s="21"/>
    </row>
    <row r="5667">
      <c r="C5667" s="12" t="s">
        <v>531</v>
      </c>
      <c r="D5667" s="12"/>
      <c r="E5667" s="12" t="s">
        <v>1719</v>
      </c>
      <c r="F5667" s="21"/>
      <c r="G5667" s="21" t="s">
        <v>15388</v>
      </c>
      <c r="H5667" s="21" t="s">
        <v>15389</v>
      </c>
      <c r="I5667" s="21" t="s">
        <v>1722</v>
      </c>
      <c r="J5667" s="148" t="s">
        <v>15390</v>
      </c>
      <c r="K5667" s="20" t="s">
        <v>2773</v>
      </c>
      <c r="L5667" s="21"/>
    </row>
    <row r="5668">
      <c r="C5668" s="12" t="s">
        <v>531</v>
      </c>
      <c r="D5668" s="12"/>
      <c r="E5668" s="12" t="s">
        <v>1719</v>
      </c>
      <c r="F5668" s="21"/>
      <c r="G5668" s="21" t="s">
        <v>15391</v>
      </c>
      <c r="H5668" s="21" t="s">
        <v>15392</v>
      </c>
      <c r="I5668" s="21" t="s">
        <v>1722</v>
      </c>
      <c r="J5668" s="148" t="s">
        <v>15393</v>
      </c>
      <c r="K5668" s="20" t="s">
        <v>2769</v>
      </c>
      <c r="L5668" s="21"/>
    </row>
    <row r="5669">
      <c r="C5669" s="12" t="s">
        <v>531</v>
      </c>
      <c r="D5669" s="12"/>
      <c r="E5669" s="12" t="s">
        <v>1619</v>
      </c>
      <c r="F5669" s="21"/>
      <c r="G5669" s="21" t="s">
        <v>15394</v>
      </c>
      <c r="H5669" s="21" t="s">
        <v>15395</v>
      </c>
      <c r="I5669" s="21" t="s">
        <v>1588</v>
      </c>
      <c r="J5669" s="148" t="s">
        <v>15396</v>
      </c>
      <c r="K5669" s="20" t="s">
        <v>3280</v>
      </c>
      <c r="L5669" s="21"/>
    </row>
    <row r="5670">
      <c r="C5670" s="12" t="s">
        <v>531</v>
      </c>
      <c r="D5670" s="12"/>
      <c r="E5670" s="12" t="s">
        <v>1619</v>
      </c>
      <c r="F5670" s="21"/>
      <c r="G5670" s="21" t="s">
        <v>15397</v>
      </c>
      <c r="H5670" s="21" t="s">
        <v>15395</v>
      </c>
      <c r="I5670" s="21" t="s">
        <v>1588</v>
      </c>
      <c r="J5670" s="148" t="s">
        <v>15398</v>
      </c>
      <c r="K5670" s="20" t="s">
        <v>3616</v>
      </c>
      <c r="L5670" s="21"/>
    </row>
    <row r="5671">
      <c r="C5671" s="12" t="s">
        <v>531</v>
      </c>
      <c r="D5671" s="12"/>
      <c r="E5671" s="12" t="s">
        <v>1619</v>
      </c>
      <c r="F5671" s="21"/>
      <c r="G5671" s="21" t="s">
        <v>15399</v>
      </c>
      <c r="H5671" s="21" t="s">
        <v>15400</v>
      </c>
      <c r="I5671" s="21" t="s">
        <v>1588</v>
      </c>
      <c r="J5671" s="148" t="s">
        <v>15401</v>
      </c>
      <c r="K5671" s="20" t="s">
        <v>1983</v>
      </c>
      <c r="L5671" s="21"/>
    </row>
    <row r="5672">
      <c r="C5672" s="12" t="s">
        <v>531</v>
      </c>
      <c r="D5672" s="12"/>
      <c r="E5672" s="12" t="s">
        <v>1619</v>
      </c>
      <c r="F5672" s="21"/>
      <c r="G5672" s="21" t="s">
        <v>15402</v>
      </c>
      <c r="H5672" s="21" t="s">
        <v>15403</v>
      </c>
      <c r="I5672" s="21" t="s">
        <v>1588</v>
      </c>
      <c r="J5672" s="148" t="s">
        <v>15404</v>
      </c>
      <c r="K5672" s="20" t="s">
        <v>1983</v>
      </c>
      <c r="L5672" s="21"/>
    </row>
    <row r="5673">
      <c r="C5673" s="12" t="s">
        <v>531</v>
      </c>
      <c r="D5673" s="12"/>
      <c r="E5673" s="12" t="s">
        <v>1619</v>
      </c>
      <c r="F5673" s="21"/>
      <c r="G5673" s="21" t="s">
        <v>15405</v>
      </c>
      <c r="H5673" s="21" t="s">
        <v>15406</v>
      </c>
      <c r="I5673" s="21" t="s">
        <v>1588</v>
      </c>
      <c r="J5673" s="148" t="s">
        <v>15407</v>
      </c>
      <c r="K5673" s="20" t="s">
        <v>3280</v>
      </c>
      <c r="L5673" s="21"/>
    </row>
    <row r="5674">
      <c r="C5674" s="12" t="s">
        <v>531</v>
      </c>
      <c r="D5674" s="12"/>
      <c r="E5674" s="12" t="s">
        <v>1619</v>
      </c>
      <c r="F5674" s="21"/>
      <c r="G5674" s="21" t="s">
        <v>15408</v>
      </c>
      <c r="H5674" s="21" t="s">
        <v>15406</v>
      </c>
      <c r="I5674" s="21" t="s">
        <v>1588</v>
      </c>
      <c r="J5674" s="148" t="s">
        <v>15409</v>
      </c>
      <c r="K5674" s="20" t="s">
        <v>3616</v>
      </c>
      <c r="L5674" s="21"/>
    </row>
    <row r="5675">
      <c r="C5675" s="12" t="s">
        <v>531</v>
      </c>
      <c r="D5675" s="12"/>
      <c r="E5675" s="12" t="s">
        <v>1656</v>
      </c>
      <c r="F5675" s="21"/>
      <c r="G5675" s="21" t="s">
        <v>14692</v>
      </c>
      <c r="H5675" s="21" t="s">
        <v>14693</v>
      </c>
      <c r="I5675" s="21" t="s">
        <v>1637</v>
      </c>
      <c r="J5675" s="148" t="s">
        <v>14694</v>
      </c>
      <c r="K5675" s="20" t="s">
        <v>2777</v>
      </c>
      <c r="L5675" s="21"/>
    </row>
    <row r="5676">
      <c r="C5676" s="12" t="s">
        <v>531</v>
      </c>
      <c r="D5676" s="12"/>
      <c r="E5676" s="12" t="s">
        <v>1656</v>
      </c>
      <c r="F5676" s="21"/>
      <c r="G5676" s="21" t="s">
        <v>14695</v>
      </c>
      <c r="H5676" s="21" t="s">
        <v>14693</v>
      </c>
      <c r="I5676" s="21" t="s">
        <v>1637</v>
      </c>
      <c r="J5676" s="148" t="s">
        <v>14696</v>
      </c>
      <c r="K5676" s="20" t="s">
        <v>2781</v>
      </c>
      <c r="L5676" s="21"/>
    </row>
    <row r="5677">
      <c r="A5677" s="108">
        <v>3269.0</v>
      </c>
      <c r="B5677" s="108" t="s">
        <v>1584</v>
      </c>
      <c r="C5677" s="153" t="s">
        <v>531</v>
      </c>
      <c r="D5677" s="141"/>
      <c r="E5677" s="141" t="s">
        <v>2783</v>
      </c>
      <c r="F5677" s="142"/>
      <c r="G5677" s="142" t="s">
        <v>15410</v>
      </c>
      <c r="H5677" s="142" t="s">
        <v>15411</v>
      </c>
      <c r="I5677" s="142" t="s">
        <v>2784</v>
      </c>
      <c r="J5677" s="143" t="s">
        <v>15412</v>
      </c>
      <c r="K5677" s="141" t="s">
        <v>2786</v>
      </c>
      <c r="L5677" s="138"/>
      <c r="M5677" s="111"/>
    </row>
    <row r="5678">
      <c r="C5678" s="12" t="s">
        <v>531</v>
      </c>
      <c r="D5678" s="12"/>
      <c r="E5678" s="12" t="s">
        <v>2783</v>
      </c>
      <c r="F5678" s="21"/>
      <c r="G5678" s="21" t="s">
        <v>15410</v>
      </c>
      <c r="H5678" s="21" t="s">
        <v>15411</v>
      </c>
      <c r="I5678" s="21" t="s">
        <v>2784</v>
      </c>
      <c r="J5678" s="148" t="s">
        <v>15412</v>
      </c>
      <c r="K5678" s="20" t="s">
        <v>2786</v>
      </c>
      <c r="L5678" s="21"/>
    </row>
    <row r="5679">
      <c r="C5679" s="12" t="s">
        <v>531</v>
      </c>
      <c r="D5679" s="12"/>
      <c r="E5679" s="12" t="s">
        <v>1654</v>
      </c>
      <c r="F5679" s="21"/>
      <c r="G5679" s="21" t="s">
        <v>14697</v>
      </c>
      <c r="H5679" s="21" t="s">
        <v>15413</v>
      </c>
      <c r="I5679" s="21" t="s">
        <v>1600</v>
      </c>
      <c r="J5679" s="148" t="s">
        <v>15414</v>
      </c>
      <c r="K5679" s="20" t="s">
        <v>2913</v>
      </c>
      <c r="L5679" s="21"/>
    </row>
    <row r="5680">
      <c r="C5680" s="12" t="s">
        <v>531</v>
      </c>
      <c r="D5680" s="12"/>
      <c r="E5680" s="12" t="s">
        <v>1619</v>
      </c>
      <c r="F5680" s="21"/>
      <c r="G5680" s="21" t="s">
        <v>14697</v>
      </c>
      <c r="H5680" s="21" t="s">
        <v>14698</v>
      </c>
      <c r="I5680" s="21" t="s">
        <v>1588</v>
      </c>
      <c r="J5680" s="148" t="s">
        <v>14699</v>
      </c>
      <c r="K5680" s="20" t="s">
        <v>3064</v>
      </c>
      <c r="L5680" s="21"/>
      <c r="N5680" s="18"/>
      <c r="O5680" s="113"/>
      <c r="P5680" s="113"/>
      <c r="Q5680" s="18"/>
      <c r="R5680" s="18"/>
      <c r="S5680" s="15"/>
      <c r="T5680" s="18"/>
      <c r="U5680" s="18"/>
      <c r="V5680" s="18"/>
      <c r="W5680" s="18"/>
      <c r="X5680" s="18"/>
      <c r="Y5680" s="18"/>
      <c r="Z5680" s="18"/>
      <c r="AA5680" s="18"/>
      <c r="AB5680" s="18"/>
      <c r="AC5680" s="18"/>
      <c r="AD5680" s="18"/>
    </row>
    <row r="5681">
      <c r="C5681" s="12" t="s">
        <v>531</v>
      </c>
      <c r="D5681" s="12"/>
      <c r="E5681" s="12" t="s">
        <v>1671</v>
      </c>
      <c r="F5681" s="21"/>
      <c r="G5681" s="21" t="s">
        <v>15415</v>
      </c>
      <c r="H5681" s="21" t="s">
        <v>15416</v>
      </c>
      <c r="I5681" s="21" t="s">
        <v>1674</v>
      </c>
      <c r="J5681" s="148" t="s">
        <v>15417</v>
      </c>
      <c r="K5681" s="20" t="s">
        <v>2895</v>
      </c>
      <c r="L5681" s="21"/>
    </row>
    <row r="5682">
      <c r="C5682" s="12" t="s">
        <v>531</v>
      </c>
      <c r="D5682" s="12"/>
      <c r="E5682" s="12" t="s">
        <v>1671</v>
      </c>
      <c r="F5682" s="21"/>
      <c r="G5682" s="21" t="s">
        <v>15418</v>
      </c>
      <c r="H5682" s="21" t="s">
        <v>15419</v>
      </c>
      <c r="I5682" s="21" t="s">
        <v>1674</v>
      </c>
      <c r="J5682" s="148" t="s">
        <v>15420</v>
      </c>
      <c r="K5682" s="20" t="s">
        <v>4077</v>
      </c>
      <c r="L5682" s="21"/>
    </row>
    <row r="5683">
      <c r="C5683" s="12" t="s">
        <v>531</v>
      </c>
      <c r="D5683" s="12"/>
      <c r="E5683" s="12" t="s">
        <v>1729</v>
      </c>
      <c r="F5683" s="21"/>
      <c r="G5683" s="21" t="s">
        <v>14709</v>
      </c>
      <c r="H5683" s="21" t="s">
        <v>14710</v>
      </c>
      <c r="I5683" s="21" t="s">
        <v>1607</v>
      </c>
      <c r="J5683" s="148" t="s">
        <v>14711</v>
      </c>
      <c r="K5683" s="20" t="s">
        <v>3543</v>
      </c>
      <c r="L5683" s="21"/>
    </row>
    <row r="5684">
      <c r="C5684" s="12" t="s">
        <v>531</v>
      </c>
      <c r="D5684" s="12"/>
      <c r="E5684" s="12" t="s">
        <v>1671</v>
      </c>
      <c r="F5684" s="21"/>
      <c r="G5684" s="21" t="s">
        <v>15421</v>
      </c>
      <c r="H5684" s="21" t="s">
        <v>15422</v>
      </c>
      <c r="I5684" s="21" t="s">
        <v>1674</v>
      </c>
      <c r="J5684" s="148" t="s">
        <v>15423</v>
      </c>
      <c r="K5684" s="20" t="s">
        <v>2963</v>
      </c>
      <c r="L5684" s="21"/>
    </row>
    <row r="5685">
      <c r="C5685" s="12" t="s">
        <v>531</v>
      </c>
      <c r="D5685" s="12"/>
      <c r="E5685" s="12" t="s">
        <v>1671</v>
      </c>
      <c r="F5685" s="21"/>
      <c r="G5685" s="21" t="s">
        <v>15424</v>
      </c>
      <c r="H5685" s="21" t="s">
        <v>15425</v>
      </c>
      <c r="I5685" s="21" t="s">
        <v>1674</v>
      </c>
      <c r="J5685" s="148" t="s">
        <v>15426</v>
      </c>
      <c r="K5685" s="20" t="s">
        <v>2963</v>
      </c>
      <c r="L5685" s="21"/>
    </row>
    <row r="5686">
      <c r="C5686" s="12" t="s">
        <v>531</v>
      </c>
      <c r="D5686" s="12"/>
      <c r="E5686" s="12" t="s">
        <v>1671</v>
      </c>
      <c r="F5686" s="21"/>
      <c r="G5686" s="21" t="s">
        <v>15427</v>
      </c>
      <c r="H5686" s="21" t="s">
        <v>15428</v>
      </c>
      <c r="I5686" s="21" t="s">
        <v>1674</v>
      </c>
      <c r="J5686" s="148" t="s">
        <v>15429</v>
      </c>
      <c r="K5686" s="20" t="s">
        <v>15430</v>
      </c>
      <c r="L5686" s="21"/>
    </row>
    <row r="5687">
      <c r="C5687" s="12" t="s">
        <v>531</v>
      </c>
      <c r="D5687" s="12"/>
      <c r="E5687" s="12" t="s">
        <v>1671</v>
      </c>
      <c r="F5687" s="21"/>
      <c r="G5687" s="21" t="s">
        <v>15427</v>
      </c>
      <c r="H5687" s="21" t="s">
        <v>15428</v>
      </c>
      <c r="I5687" s="21" t="s">
        <v>1674</v>
      </c>
      <c r="J5687" s="148" t="s">
        <v>15431</v>
      </c>
      <c r="K5687" s="20" t="s">
        <v>15432</v>
      </c>
      <c r="L5687" s="21"/>
    </row>
    <row r="5688">
      <c r="C5688" s="12" t="s">
        <v>531</v>
      </c>
      <c r="D5688" s="12"/>
      <c r="E5688" s="12" t="s">
        <v>1671</v>
      </c>
      <c r="F5688" s="21"/>
      <c r="G5688" s="21" t="s">
        <v>15433</v>
      </c>
      <c r="H5688" s="21" t="s">
        <v>15434</v>
      </c>
      <c r="I5688" s="21" t="s">
        <v>1674</v>
      </c>
      <c r="J5688" s="148" t="s">
        <v>15435</v>
      </c>
      <c r="K5688" s="20" t="s">
        <v>4077</v>
      </c>
      <c r="L5688" s="21"/>
    </row>
    <row r="5689">
      <c r="C5689" s="12" t="s">
        <v>531</v>
      </c>
      <c r="D5689" s="12"/>
      <c r="E5689" s="12" t="s">
        <v>1678</v>
      </c>
      <c r="F5689" s="21"/>
      <c r="G5689" s="21" t="s">
        <v>15436</v>
      </c>
      <c r="H5689" s="21" t="s">
        <v>15437</v>
      </c>
      <c r="I5689" s="21" t="s">
        <v>1681</v>
      </c>
      <c r="J5689" s="148" t="s">
        <v>15438</v>
      </c>
      <c r="K5689" s="20" t="s">
        <v>1759</v>
      </c>
      <c r="L5689" s="21"/>
    </row>
    <row r="5690">
      <c r="C5690" s="12" t="s">
        <v>531</v>
      </c>
      <c r="D5690" s="12"/>
      <c r="E5690" s="12" t="s">
        <v>1719</v>
      </c>
      <c r="F5690" s="21"/>
      <c r="G5690" s="21" t="s">
        <v>15439</v>
      </c>
      <c r="H5690" s="21" t="s">
        <v>15440</v>
      </c>
      <c r="I5690" s="21" t="s">
        <v>1722</v>
      </c>
      <c r="J5690" s="148" t="s">
        <v>15441</v>
      </c>
      <c r="K5690" s="20" t="s">
        <v>2976</v>
      </c>
      <c r="L5690" s="21"/>
    </row>
    <row r="5691">
      <c r="C5691" s="12" t="s">
        <v>531</v>
      </c>
      <c r="D5691" s="12"/>
      <c r="E5691" s="12" t="s">
        <v>1729</v>
      </c>
      <c r="F5691" s="21"/>
      <c r="G5691" s="21" t="s">
        <v>14735</v>
      </c>
      <c r="H5691" s="21" t="s">
        <v>14736</v>
      </c>
      <c r="I5691" s="21" t="s">
        <v>1607</v>
      </c>
      <c r="J5691" s="148" t="s">
        <v>14737</v>
      </c>
      <c r="K5691" s="20" t="s">
        <v>2981</v>
      </c>
      <c r="L5691" s="21"/>
    </row>
    <row r="5692">
      <c r="C5692" s="12" t="s">
        <v>531</v>
      </c>
      <c r="D5692" s="12"/>
      <c r="E5692" s="12" t="s">
        <v>1619</v>
      </c>
      <c r="F5692" s="21"/>
      <c r="G5692" s="21" t="s">
        <v>15442</v>
      </c>
      <c r="H5692" s="21" t="s">
        <v>15443</v>
      </c>
      <c r="I5692" s="21" t="s">
        <v>1588</v>
      </c>
      <c r="J5692" s="148" t="s">
        <v>15444</v>
      </c>
      <c r="K5692" s="20" t="s">
        <v>3372</v>
      </c>
      <c r="L5692" s="21"/>
    </row>
    <row r="5693">
      <c r="C5693" s="12" t="s">
        <v>531</v>
      </c>
      <c r="D5693" s="12"/>
      <c r="E5693" s="12" t="s">
        <v>1619</v>
      </c>
      <c r="F5693" s="21"/>
      <c r="G5693" s="21" t="s">
        <v>15445</v>
      </c>
      <c r="H5693" s="21" t="s">
        <v>15446</v>
      </c>
      <c r="I5693" s="21" t="s">
        <v>1588</v>
      </c>
      <c r="J5693" s="148" t="s">
        <v>15447</v>
      </c>
      <c r="K5693" s="20" t="s">
        <v>3381</v>
      </c>
      <c r="L5693" s="21"/>
    </row>
    <row r="5694">
      <c r="C5694" s="12" t="s">
        <v>531</v>
      </c>
      <c r="D5694" s="12"/>
      <c r="E5694" s="12" t="s">
        <v>1619</v>
      </c>
      <c r="F5694" s="21"/>
      <c r="G5694" s="21" t="s">
        <v>15445</v>
      </c>
      <c r="H5694" s="21" t="s">
        <v>15446</v>
      </c>
      <c r="I5694" s="21" t="s">
        <v>1588</v>
      </c>
      <c r="J5694" s="148" t="s">
        <v>15448</v>
      </c>
      <c r="K5694" s="20" t="s">
        <v>3384</v>
      </c>
      <c r="L5694" s="21"/>
    </row>
    <row r="5695">
      <c r="C5695" s="12" t="s">
        <v>531</v>
      </c>
      <c r="D5695" s="12"/>
      <c r="E5695" s="12" t="s">
        <v>1719</v>
      </c>
      <c r="F5695" s="21"/>
      <c r="G5695" s="21" t="s">
        <v>15449</v>
      </c>
      <c r="H5695" s="21" t="s">
        <v>15446</v>
      </c>
      <c r="I5695" s="21" t="s">
        <v>1722</v>
      </c>
      <c r="J5695" s="148" t="s">
        <v>15450</v>
      </c>
      <c r="K5695" s="20" t="s">
        <v>2976</v>
      </c>
      <c r="L5695" s="21"/>
    </row>
    <row r="5696">
      <c r="C5696" s="12" t="s">
        <v>531</v>
      </c>
      <c r="D5696" s="12"/>
      <c r="E5696" s="12" t="s">
        <v>1619</v>
      </c>
      <c r="F5696" s="21"/>
      <c r="G5696" s="21" t="s">
        <v>15451</v>
      </c>
      <c r="H5696" s="21" t="s">
        <v>15452</v>
      </c>
      <c r="I5696" s="21" t="s">
        <v>1588</v>
      </c>
      <c r="J5696" s="148" t="s">
        <v>15453</v>
      </c>
      <c r="K5696" s="20" t="s">
        <v>3372</v>
      </c>
      <c r="L5696" s="21"/>
    </row>
    <row r="5697">
      <c r="C5697" s="12" t="s">
        <v>531</v>
      </c>
      <c r="D5697" s="12"/>
      <c r="E5697" s="12" t="s">
        <v>1619</v>
      </c>
      <c r="F5697" s="21"/>
      <c r="G5697" s="21" t="s">
        <v>15454</v>
      </c>
      <c r="H5697" s="21" t="s">
        <v>15455</v>
      </c>
      <c r="I5697" s="21" t="s">
        <v>1588</v>
      </c>
      <c r="J5697" s="148" t="s">
        <v>15456</v>
      </c>
      <c r="K5697" s="20" t="s">
        <v>3381</v>
      </c>
      <c r="L5697" s="21"/>
    </row>
    <row r="5698">
      <c r="C5698" s="12" t="s">
        <v>531</v>
      </c>
      <c r="D5698" s="12"/>
      <c r="E5698" s="12" t="s">
        <v>1619</v>
      </c>
      <c r="F5698" s="21"/>
      <c r="G5698" s="21" t="s">
        <v>15454</v>
      </c>
      <c r="H5698" s="21" t="s">
        <v>15455</v>
      </c>
      <c r="I5698" s="21" t="s">
        <v>1588</v>
      </c>
      <c r="J5698" s="148" t="s">
        <v>15457</v>
      </c>
      <c r="K5698" s="20" t="s">
        <v>3384</v>
      </c>
      <c r="L5698" s="21"/>
    </row>
    <row r="5699">
      <c r="C5699" s="12" t="s">
        <v>531</v>
      </c>
      <c r="D5699" s="12"/>
      <c r="E5699" s="12" t="s">
        <v>1654</v>
      </c>
      <c r="F5699" s="21"/>
      <c r="G5699" s="21" t="s">
        <v>15458</v>
      </c>
      <c r="H5699" s="21" t="s">
        <v>15459</v>
      </c>
      <c r="I5699" s="21" t="s">
        <v>1600</v>
      </c>
      <c r="J5699" s="148" t="s">
        <v>15460</v>
      </c>
      <c r="K5699" s="20" t="s">
        <v>2048</v>
      </c>
      <c r="L5699" s="21"/>
    </row>
    <row r="5700">
      <c r="C5700" s="12" t="s">
        <v>531</v>
      </c>
      <c r="D5700" s="12"/>
      <c r="E5700" s="12" t="s">
        <v>1671</v>
      </c>
      <c r="F5700" s="21"/>
      <c r="G5700" s="21" t="s">
        <v>15461</v>
      </c>
      <c r="H5700" s="21" t="s">
        <v>13198</v>
      </c>
      <c r="I5700" s="21" t="s">
        <v>1674</v>
      </c>
      <c r="J5700" s="148" t="s">
        <v>15462</v>
      </c>
      <c r="K5700" s="20" t="s">
        <v>2307</v>
      </c>
      <c r="L5700" s="21"/>
    </row>
    <row r="5701">
      <c r="C5701" s="12" t="s">
        <v>531</v>
      </c>
      <c r="D5701" s="12"/>
      <c r="E5701" s="12" t="s">
        <v>1671</v>
      </c>
      <c r="F5701" s="21"/>
      <c r="G5701" s="21" t="s">
        <v>15463</v>
      </c>
      <c r="H5701" s="21" t="s">
        <v>13198</v>
      </c>
      <c r="I5701" s="21" t="s">
        <v>1674</v>
      </c>
      <c r="J5701" s="148" t="s">
        <v>15464</v>
      </c>
      <c r="K5701" s="20" t="s">
        <v>2796</v>
      </c>
      <c r="L5701" s="21"/>
    </row>
    <row r="5702">
      <c r="C5702" s="12" t="s">
        <v>531</v>
      </c>
      <c r="D5702" s="12"/>
      <c r="E5702" s="12" t="s">
        <v>1671</v>
      </c>
      <c r="F5702" s="21"/>
      <c r="G5702" s="21" t="s">
        <v>15465</v>
      </c>
      <c r="H5702" s="21" t="s">
        <v>13198</v>
      </c>
      <c r="I5702" s="21" t="s">
        <v>1674</v>
      </c>
      <c r="J5702" s="148" t="s">
        <v>15466</v>
      </c>
      <c r="K5702" s="20" t="s">
        <v>2800</v>
      </c>
      <c r="L5702" s="21"/>
    </row>
    <row r="5703">
      <c r="C5703" s="12" t="s">
        <v>531</v>
      </c>
      <c r="D5703" s="12"/>
      <c r="E5703" s="12" t="s">
        <v>1671</v>
      </c>
      <c r="F5703" s="21"/>
      <c r="G5703" s="21" t="s">
        <v>15467</v>
      </c>
      <c r="H5703" s="21" t="s">
        <v>15468</v>
      </c>
      <c r="I5703" s="21" t="s">
        <v>1674</v>
      </c>
      <c r="J5703" s="148" t="s">
        <v>15469</v>
      </c>
      <c r="K5703" s="20" t="s">
        <v>2163</v>
      </c>
      <c r="L5703" s="21"/>
    </row>
    <row r="5704">
      <c r="C5704" s="12" t="s">
        <v>531</v>
      </c>
      <c r="D5704" s="12"/>
      <c r="E5704" s="12" t="s">
        <v>1671</v>
      </c>
      <c r="F5704" s="21"/>
      <c r="G5704" s="21" t="s">
        <v>15470</v>
      </c>
      <c r="H5704" s="21" t="s">
        <v>15468</v>
      </c>
      <c r="I5704" s="21" t="s">
        <v>1674</v>
      </c>
      <c r="J5704" s="148" t="s">
        <v>15471</v>
      </c>
      <c r="K5704" s="20" t="s">
        <v>2806</v>
      </c>
      <c r="L5704" s="21"/>
    </row>
    <row r="5705">
      <c r="C5705" s="12" t="s">
        <v>531</v>
      </c>
      <c r="D5705" s="12"/>
      <c r="E5705" s="12" t="s">
        <v>1671</v>
      </c>
      <c r="F5705" s="21"/>
      <c r="G5705" s="21" t="s">
        <v>15472</v>
      </c>
      <c r="H5705" s="21" t="s">
        <v>13198</v>
      </c>
      <c r="I5705" s="21" t="s">
        <v>1674</v>
      </c>
      <c r="J5705" s="148" t="s">
        <v>15473</v>
      </c>
      <c r="K5705" s="20" t="s">
        <v>2810</v>
      </c>
      <c r="L5705" s="21"/>
    </row>
    <row r="5706">
      <c r="C5706" s="12" t="s">
        <v>531</v>
      </c>
      <c r="D5706" s="12"/>
      <c r="E5706" s="12" t="s">
        <v>1712</v>
      </c>
      <c r="F5706" s="21"/>
      <c r="G5706" s="21" t="s">
        <v>15474</v>
      </c>
      <c r="H5706" s="21" t="s">
        <v>15475</v>
      </c>
      <c r="I5706" s="21" t="s">
        <v>1715</v>
      </c>
      <c r="J5706" s="148" t="s">
        <v>15476</v>
      </c>
      <c r="K5706" s="20" t="s">
        <v>1717</v>
      </c>
      <c r="L5706" s="21"/>
    </row>
    <row r="5707">
      <c r="C5707" s="12" t="s">
        <v>531</v>
      </c>
      <c r="D5707" s="12"/>
      <c r="E5707" s="12" t="s">
        <v>1671</v>
      </c>
      <c r="F5707" s="21"/>
      <c r="G5707" s="21" t="s">
        <v>15477</v>
      </c>
      <c r="H5707" s="21" t="s">
        <v>15478</v>
      </c>
      <c r="I5707" s="21" t="s">
        <v>1674</v>
      </c>
      <c r="J5707" s="148" t="s">
        <v>15479</v>
      </c>
      <c r="K5707" s="20" t="s">
        <v>1676</v>
      </c>
      <c r="L5707" s="21"/>
    </row>
    <row r="5708">
      <c r="C5708" s="12" t="s">
        <v>531</v>
      </c>
      <c r="D5708" s="12"/>
      <c r="E5708" s="12" t="s">
        <v>1619</v>
      </c>
      <c r="F5708" s="21"/>
      <c r="G5708" s="21" t="s">
        <v>15480</v>
      </c>
      <c r="H5708" s="21" t="s">
        <v>15481</v>
      </c>
      <c r="I5708" s="21" t="s">
        <v>1588</v>
      </c>
      <c r="J5708" s="148" t="s">
        <v>15482</v>
      </c>
      <c r="K5708" s="20" t="s">
        <v>3459</v>
      </c>
      <c r="L5708" s="21"/>
    </row>
    <row r="5709">
      <c r="C5709" s="12" t="s">
        <v>531</v>
      </c>
      <c r="D5709" s="12"/>
      <c r="E5709" s="12" t="s">
        <v>1619</v>
      </c>
      <c r="F5709" s="21"/>
      <c r="G5709" s="21" t="s">
        <v>15483</v>
      </c>
      <c r="H5709" s="21" t="s">
        <v>15484</v>
      </c>
      <c r="I5709" s="21" t="s">
        <v>1588</v>
      </c>
      <c r="J5709" s="148" t="s">
        <v>15485</v>
      </c>
      <c r="K5709" s="20" t="s">
        <v>3463</v>
      </c>
      <c r="L5709" s="21"/>
    </row>
    <row r="5710">
      <c r="C5710" s="12" t="s">
        <v>531</v>
      </c>
      <c r="D5710" s="12"/>
      <c r="E5710" s="12" t="s">
        <v>1619</v>
      </c>
      <c r="F5710" s="21"/>
      <c r="G5710" s="21" t="s">
        <v>15486</v>
      </c>
      <c r="H5710" s="21" t="s">
        <v>15487</v>
      </c>
      <c r="I5710" s="21" t="s">
        <v>1588</v>
      </c>
      <c r="J5710" s="148" t="s">
        <v>15488</v>
      </c>
      <c r="K5710" s="20" t="s">
        <v>3467</v>
      </c>
      <c r="L5710" s="21"/>
    </row>
    <row r="5711">
      <c r="C5711" s="12" t="s">
        <v>531</v>
      </c>
      <c r="D5711" s="12"/>
      <c r="E5711" s="12" t="s">
        <v>1678</v>
      </c>
      <c r="F5711" s="21"/>
      <c r="G5711" s="21" t="s">
        <v>15489</v>
      </c>
      <c r="H5711" s="21" t="s">
        <v>15490</v>
      </c>
      <c r="I5711" s="21" t="s">
        <v>1681</v>
      </c>
      <c r="J5711" s="148" t="s">
        <v>15491</v>
      </c>
      <c r="K5711" s="20" t="s">
        <v>4334</v>
      </c>
      <c r="L5711" s="21"/>
    </row>
    <row r="5712">
      <c r="C5712" s="12" t="s">
        <v>531</v>
      </c>
      <c r="D5712" s="12"/>
      <c r="E5712" s="12" t="s">
        <v>1619</v>
      </c>
      <c r="F5712" s="21"/>
      <c r="G5712" s="21" t="s">
        <v>15492</v>
      </c>
      <c r="H5712" s="21" t="s">
        <v>15493</v>
      </c>
      <c r="I5712" s="21" t="s">
        <v>1588</v>
      </c>
      <c r="J5712" s="148" t="s">
        <v>15494</v>
      </c>
      <c r="K5712" s="20" t="s">
        <v>15495</v>
      </c>
      <c r="L5712" s="21"/>
    </row>
    <row r="5713">
      <c r="C5713" s="12" t="s">
        <v>531</v>
      </c>
      <c r="D5713" s="12"/>
      <c r="E5713" s="12" t="s">
        <v>1719</v>
      </c>
      <c r="F5713" s="21"/>
      <c r="G5713" s="21" t="s">
        <v>15496</v>
      </c>
      <c r="H5713" s="21" t="s">
        <v>15497</v>
      </c>
      <c r="I5713" s="21" t="s">
        <v>1722</v>
      </c>
      <c r="J5713" s="148" t="s">
        <v>15498</v>
      </c>
      <c r="K5713" s="20" t="s">
        <v>15499</v>
      </c>
      <c r="L5713" s="21"/>
    </row>
    <row r="5714">
      <c r="C5714" s="12" t="s">
        <v>531</v>
      </c>
      <c r="D5714" s="12"/>
      <c r="E5714" s="12" t="s">
        <v>1678</v>
      </c>
      <c r="F5714" s="21"/>
      <c r="G5714" s="21" t="s">
        <v>15500</v>
      </c>
      <c r="H5714" s="21" t="s">
        <v>15501</v>
      </c>
      <c r="I5714" s="21" t="s">
        <v>1681</v>
      </c>
      <c r="J5714" s="148" t="s">
        <v>15502</v>
      </c>
      <c r="K5714" s="20" t="s">
        <v>6516</v>
      </c>
      <c r="L5714" s="21"/>
    </row>
    <row r="5715">
      <c r="C5715" s="12" t="s">
        <v>531</v>
      </c>
      <c r="D5715" s="12"/>
      <c r="E5715" s="12" t="s">
        <v>1656</v>
      </c>
      <c r="F5715" s="21"/>
      <c r="G5715" s="21" t="s">
        <v>15503</v>
      </c>
      <c r="H5715" s="21" t="s">
        <v>15504</v>
      </c>
      <c r="I5715" s="21" t="s">
        <v>1637</v>
      </c>
      <c r="J5715" s="148" t="s">
        <v>15505</v>
      </c>
      <c r="K5715" s="20" t="s">
        <v>1689</v>
      </c>
      <c r="L5715" s="21"/>
    </row>
    <row r="5716">
      <c r="C5716" s="12" t="s">
        <v>531</v>
      </c>
      <c r="D5716" s="12"/>
      <c r="E5716" s="12" t="s">
        <v>1619</v>
      </c>
      <c r="F5716" s="21"/>
      <c r="G5716" s="21" t="s">
        <v>15506</v>
      </c>
      <c r="H5716" s="21" t="s">
        <v>15507</v>
      </c>
      <c r="I5716" s="21" t="s">
        <v>1588</v>
      </c>
      <c r="J5716" s="148" t="s">
        <v>15508</v>
      </c>
      <c r="K5716" s="20" t="s">
        <v>1921</v>
      </c>
      <c r="L5716" s="21"/>
    </row>
    <row r="5717">
      <c r="C5717" s="12" t="s">
        <v>531</v>
      </c>
      <c r="D5717" s="12"/>
      <c r="E5717" s="12" t="s">
        <v>1619</v>
      </c>
      <c r="F5717" s="21"/>
      <c r="G5717" s="21" t="s">
        <v>15509</v>
      </c>
      <c r="H5717" s="21" t="s">
        <v>15510</v>
      </c>
      <c r="I5717" s="21" t="s">
        <v>1588</v>
      </c>
      <c r="J5717" s="148" t="s">
        <v>15511</v>
      </c>
      <c r="K5717" s="20" t="s">
        <v>3472</v>
      </c>
      <c r="L5717" s="21"/>
    </row>
    <row r="5718">
      <c r="C5718" s="12" t="s">
        <v>531</v>
      </c>
      <c r="D5718" s="12"/>
      <c r="E5718" s="12" t="s">
        <v>1619</v>
      </c>
      <c r="F5718" s="21"/>
      <c r="G5718" s="21" t="s">
        <v>15512</v>
      </c>
      <c r="H5718" s="21" t="s">
        <v>15513</v>
      </c>
      <c r="I5718" s="21" t="s">
        <v>1588</v>
      </c>
      <c r="J5718" s="148" t="s">
        <v>15514</v>
      </c>
      <c r="K5718" s="20" t="s">
        <v>3483</v>
      </c>
      <c r="L5718" s="21"/>
    </row>
    <row r="5719">
      <c r="C5719" s="12" t="s">
        <v>531</v>
      </c>
      <c r="D5719" s="12"/>
      <c r="E5719" s="12" t="s">
        <v>1619</v>
      </c>
      <c r="F5719" s="21"/>
      <c r="G5719" s="21" t="s">
        <v>15515</v>
      </c>
      <c r="H5719" s="21" t="s">
        <v>15516</v>
      </c>
      <c r="I5719" s="21" t="s">
        <v>1588</v>
      </c>
      <c r="J5719" s="148" t="s">
        <v>15517</v>
      </c>
      <c r="K5719" s="20" t="s">
        <v>3463</v>
      </c>
      <c r="L5719" s="21"/>
    </row>
    <row r="5720">
      <c r="C5720" s="12" t="s">
        <v>531</v>
      </c>
      <c r="D5720" s="12"/>
      <c r="E5720" s="12" t="s">
        <v>1619</v>
      </c>
      <c r="F5720" s="21"/>
      <c r="G5720" s="21" t="s">
        <v>15518</v>
      </c>
      <c r="H5720" s="21" t="s">
        <v>15516</v>
      </c>
      <c r="I5720" s="21" t="s">
        <v>1588</v>
      </c>
      <c r="J5720" s="148" t="s">
        <v>15519</v>
      </c>
      <c r="K5720" s="20" t="s">
        <v>3467</v>
      </c>
      <c r="L5720" s="21"/>
    </row>
    <row r="5721">
      <c r="C5721" s="12" t="s">
        <v>531</v>
      </c>
      <c r="D5721" s="12"/>
      <c r="E5721" s="12" t="s">
        <v>1619</v>
      </c>
      <c r="F5721" s="21"/>
      <c r="G5721" s="21" t="s">
        <v>15520</v>
      </c>
      <c r="H5721" s="21" t="s">
        <v>15521</v>
      </c>
      <c r="I5721" s="21" t="s">
        <v>1588</v>
      </c>
      <c r="J5721" s="148" t="s">
        <v>15522</v>
      </c>
      <c r="K5721" s="20" t="s">
        <v>3459</v>
      </c>
      <c r="L5721" s="21"/>
    </row>
    <row r="5722">
      <c r="C5722" s="12" t="s">
        <v>531</v>
      </c>
      <c r="D5722" s="12"/>
      <c r="E5722" s="12" t="s">
        <v>1619</v>
      </c>
      <c r="F5722" s="21"/>
      <c r="G5722" s="21" t="s">
        <v>15523</v>
      </c>
      <c r="H5722" s="21" t="s">
        <v>15524</v>
      </c>
      <c r="I5722" s="21" t="s">
        <v>1588</v>
      </c>
      <c r="J5722" s="148" t="s">
        <v>15525</v>
      </c>
      <c r="K5722" s="20" t="s">
        <v>3463</v>
      </c>
      <c r="L5722" s="21"/>
    </row>
    <row r="5723">
      <c r="C5723" s="12" t="s">
        <v>531</v>
      </c>
      <c r="D5723" s="12"/>
      <c r="E5723" s="12" t="s">
        <v>1619</v>
      </c>
      <c r="F5723" s="21"/>
      <c r="G5723" s="21" t="s">
        <v>15526</v>
      </c>
      <c r="H5723" s="21" t="s">
        <v>15524</v>
      </c>
      <c r="I5723" s="21" t="s">
        <v>1588</v>
      </c>
      <c r="J5723" s="148" t="s">
        <v>15527</v>
      </c>
      <c r="K5723" s="20" t="s">
        <v>3467</v>
      </c>
      <c r="L5723" s="21"/>
    </row>
    <row r="5724">
      <c r="C5724" s="12" t="s">
        <v>531</v>
      </c>
      <c r="D5724" s="12"/>
      <c r="E5724" s="12" t="s">
        <v>1619</v>
      </c>
      <c r="F5724" s="21"/>
      <c r="G5724" s="21" t="s">
        <v>15528</v>
      </c>
      <c r="H5724" s="21" t="s">
        <v>15529</v>
      </c>
      <c r="I5724" s="21" t="s">
        <v>1588</v>
      </c>
      <c r="J5724" s="148" t="s">
        <v>15530</v>
      </c>
      <c r="K5724" s="20" t="s">
        <v>3504</v>
      </c>
      <c r="L5724" s="21"/>
    </row>
    <row r="5725">
      <c r="C5725" s="12" t="s">
        <v>531</v>
      </c>
      <c r="D5725" s="12"/>
      <c r="E5725" s="12" t="s">
        <v>1619</v>
      </c>
      <c r="F5725" s="21"/>
      <c r="G5725" s="21" t="s">
        <v>15531</v>
      </c>
      <c r="H5725" s="21" t="s">
        <v>15532</v>
      </c>
      <c r="I5725" s="21" t="s">
        <v>1588</v>
      </c>
      <c r="J5725" s="148" t="s">
        <v>15533</v>
      </c>
      <c r="K5725" s="20" t="s">
        <v>3499</v>
      </c>
      <c r="L5725" s="21"/>
    </row>
    <row r="5726">
      <c r="C5726" s="12" t="s">
        <v>531</v>
      </c>
      <c r="D5726" s="12"/>
      <c r="E5726" s="12" t="s">
        <v>1656</v>
      </c>
      <c r="F5726" s="21"/>
      <c r="G5726" s="21" t="s">
        <v>14741</v>
      </c>
      <c r="H5726" s="21" t="s">
        <v>14742</v>
      </c>
      <c r="I5726" s="21" t="s">
        <v>1637</v>
      </c>
      <c r="J5726" s="148" t="s">
        <v>14743</v>
      </c>
      <c r="K5726" s="20" t="s">
        <v>2206</v>
      </c>
      <c r="L5726" s="21"/>
    </row>
    <row r="5727">
      <c r="C5727" s="12" t="s">
        <v>531</v>
      </c>
      <c r="D5727" s="12"/>
      <c r="E5727" s="12" t="s">
        <v>1656</v>
      </c>
      <c r="F5727" s="21"/>
      <c r="G5727" s="21" t="s">
        <v>14741</v>
      </c>
      <c r="H5727" s="21" t="s">
        <v>14742</v>
      </c>
      <c r="I5727" s="21" t="s">
        <v>1637</v>
      </c>
      <c r="J5727" s="148" t="s">
        <v>14744</v>
      </c>
      <c r="K5727" s="20" t="s">
        <v>2245</v>
      </c>
      <c r="L5727" s="21"/>
    </row>
    <row r="5728">
      <c r="C5728" s="12" t="s">
        <v>531</v>
      </c>
      <c r="D5728" s="12"/>
      <c r="E5728" s="12" t="s">
        <v>1656</v>
      </c>
      <c r="F5728" s="21"/>
      <c r="G5728" s="21" t="s">
        <v>15534</v>
      </c>
      <c r="H5728" s="21" t="s">
        <v>14742</v>
      </c>
      <c r="I5728" s="21" t="s">
        <v>1637</v>
      </c>
      <c r="J5728" s="148" t="s">
        <v>15535</v>
      </c>
      <c r="K5728" s="20" t="s">
        <v>2248</v>
      </c>
      <c r="L5728" s="21"/>
    </row>
    <row r="5729">
      <c r="C5729" s="12" t="s">
        <v>531</v>
      </c>
      <c r="D5729" s="12"/>
      <c r="E5729" s="12" t="s">
        <v>1656</v>
      </c>
      <c r="F5729" s="21"/>
      <c r="G5729" s="21" t="s">
        <v>15536</v>
      </c>
      <c r="H5729" s="21" t="s">
        <v>14742</v>
      </c>
      <c r="I5729" s="21" t="s">
        <v>1637</v>
      </c>
      <c r="J5729" s="148" t="s">
        <v>15537</v>
      </c>
      <c r="K5729" s="20" t="s">
        <v>1836</v>
      </c>
      <c r="L5729" s="21"/>
    </row>
    <row r="5730">
      <c r="C5730" s="12" t="s">
        <v>531</v>
      </c>
      <c r="D5730" s="12"/>
      <c r="E5730" s="12" t="s">
        <v>1656</v>
      </c>
      <c r="F5730" s="21"/>
      <c r="G5730" s="21" t="s">
        <v>14741</v>
      </c>
      <c r="H5730" s="21" t="s">
        <v>14742</v>
      </c>
      <c r="I5730" s="21" t="s">
        <v>1637</v>
      </c>
      <c r="J5730" s="148" t="s">
        <v>15538</v>
      </c>
      <c r="K5730" s="20" t="s">
        <v>2253</v>
      </c>
      <c r="L5730" s="21"/>
    </row>
    <row r="5731">
      <c r="C5731" s="12" t="s">
        <v>531</v>
      </c>
      <c r="D5731" s="12"/>
      <c r="E5731" s="12" t="s">
        <v>1656</v>
      </c>
      <c r="F5731" s="21"/>
      <c r="G5731" s="21" t="s">
        <v>14741</v>
      </c>
      <c r="H5731" s="21" t="s">
        <v>14742</v>
      </c>
      <c r="I5731" s="21" t="s">
        <v>1637</v>
      </c>
      <c r="J5731" s="148" t="s">
        <v>15539</v>
      </c>
      <c r="K5731" s="20" t="s">
        <v>2256</v>
      </c>
      <c r="L5731" s="21"/>
    </row>
    <row r="5732">
      <c r="C5732" s="12" t="s">
        <v>531</v>
      </c>
      <c r="D5732" s="12"/>
      <c r="E5732" s="12" t="s">
        <v>1656</v>
      </c>
      <c r="F5732" s="21"/>
      <c r="G5732" s="21" t="s">
        <v>14741</v>
      </c>
      <c r="H5732" s="21" t="s">
        <v>14742</v>
      </c>
      <c r="I5732" s="21" t="s">
        <v>1637</v>
      </c>
      <c r="J5732" s="148" t="s">
        <v>15540</v>
      </c>
      <c r="K5732" s="20" t="s">
        <v>2151</v>
      </c>
      <c r="L5732" s="21"/>
    </row>
    <row r="5733">
      <c r="C5733" s="12" t="s">
        <v>531</v>
      </c>
      <c r="D5733" s="12"/>
      <c r="E5733" s="12" t="s">
        <v>1656</v>
      </c>
      <c r="F5733" s="21"/>
      <c r="G5733" s="21" t="s">
        <v>14741</v>
      </c>
      <c r="H5733" s="21" t="s">
        <v>14742</v>
      </c>
      <c r="I5733" s="21" t="s">
        <v>1637</v>
      </c>
      <c r="J5733" s="148" t="s">
        <v>15541</v>
      </c>
      <c r="K5733" s="20" t="s">
        <v>1754</v>
      </c>
      <c r="L5733" s="21"/>
    </row>
    <row r="5734">
      <c r="C5734" s="12" t="s">
        <v>531</v>
      </c>
      <c r="D5734" s="12"/>
      <c r="E5734" s="12" t="s">
        <v>1678</v>
      </c>
      <c r="F5734" s="21"/>
      <c r="G5734" s="21" t="s">
        <v>15542</v>
      </c>
      <c r="H5734" s="21" t="s">
        <v>15543</v>
      </c>
      <c r="I5734" s="21" t="s">
        <v>1681</v>
      </c>
      <c r="J5734" s="148" t="s">
        <v>15544</v>
      </c>
      <c r="K5734" s="20" t="s">
        <v>6766</v>
      </c>
      <c r="L5734" s="21"/>
    </row>
    <row r="5735">
      <c r="C5735" s="12" t="s">
        <v>531</v>
      </c>
      <c r="D5735" s="12"/>
      <c r="E5735" s="12" t="s">
        <v>1678</v>
      </c>
      <c r="F5735" s="21"/>
      <c r="G5735" s="21" t="s">
        <v>15545</v>
      </c>
      <c r="H5735" s="21" t="s">
        <v>15546</v>
      </c>
      <c r="I5735" s="21" t="s">
        <v>1681</v>
      </c>
      <c r="J5735" s="148" t="s">
        <v>15547</v>
      </c>
      <c r="K5735" s="20" t="s">
        <v>6770</v>
      </c>
      <c r="L5735" s="21"/>
    </row>
    <row r="5736">
      <c r="C5736" s="12" t="s">
        <v>531</v>
      </c>
      <c r="D5736" s="12"/>
      <c r="E5736" s="12" t="s">
        <v>1678</v>
      </c>
      <c r="F5736" s="21"/>
      <c r="G5736" s="21" t="s">
        <v>15548</v>
      </c>
      <c r="H5736" s="21" t="s">
        <v>15549</v>
      </c>
      <c r="I5736" s="21" t="s">
        <v>1681</v>
      </c>
      <c r="J5736" s="148" t="s">
        <v>15550</v>
      </c>
      <c r="K5736" s="20" t="s">
        <v>6774</v>
      </c>
      <c r="L5736" s="21"/>
    </row>
    <row r="5737">
      <c r="C5737" s="12" t="s">
        <v>531</v>
      </c>
      <c r="D5737" s="12"/>
      <c r="E5737" s="12" t="s">
        <v>1678</v>
      </c>
      <c r="F5737" s="21"/>
      <c r="G5737" s="21" t="s">
        <v>15551</v>
      </c>
      <c r="H5737" s="21" t="s">
        <v>15552</v>
      </c>
      <c r="I5737" s="21" t="s">
        <v>1681</v>
      </c>
      <c r="J5737" s="148" t="s">
        <v>15553</v>
      </c>
      <c r="K5737" s="20" t="s">
        <v>6766</v>
      </c>
      <c r="L5737" s="21"/>
    </row>
    <row r="5738">
      <c r="C5738" s="12" t="s">
        <v>531</v>
      </c>
      <c r="D5738" s="12"/>
      <c r="E5738" s="12" t="s">
        <v>1678</v>
      </c>
      <c r="F5738" s="21"/>
      <c r="G5738" s="21" t="s">
        <v>15554</v>
      </c>
      <c r="H5738" s="21" t="s">
        <v>15555</v>
      </c>
      <c r="I5738" s="21" t="s">
        <v>1681</v>
      </c>
      <c r="J5738" s="148" t="s">
        <v>15556</v>
      </c>
      <c r="K5738" s="20" t="s">
        <v>6770</v>
      </c>
      <c r="L5738" s="21"/>
    </row>
    <row r="5739">
      <c r="C5739" s="12" t="s">
        <v>531</v>
      </c>
      <c r="D5739" s="12"/>
      <c r="E5739" s="12" t="s">
        <v>1678</v>
      </c>
      <c r="F5739" s="21"/>
      <c r="G5739" s="21" t="s">
        <v>15557</v>
      </c>
      <c r="H5739" s="21" t="s">
        <v>15558</v>
      </c>
      <c r="I5739" s="21" t="s">
        <v>1681</v>
      </c>
      <c r="J5739" s="148" t="s">
        <v>15559</v>
      </c>
      <c r="K5739" s="20" t="s">
        <v>6774</v>
      </c>
      <c r="L5739" s="21"/>
    </row>
    <row r="5740">
      <c r="C5740" s="12" t="s">
        <v>531</v>
      </c>
      <c r="D5740" s="12"/>
      <c r="E5740" s="12" t="s">
        <v>1678</v>
      </c>
      <c r="F5740" s="21"/>
      <c r="G5740" s="21" t="s">
        <v>15560</v>
      </c>
      <c r="H5740" s="21" t="s">
        <v>15561</v>
      </c>
      <c r="I5740" s="21" t="s">
        <v>1681</v>
      </c>
      <c r="J5740" s="148" t="s">
        <v>15562</v>
      </c>
      <c r="K5740" s="20" t="s">
        <v>1683</v>
      </c>
      <c r="L5740" s="21"/>
    </row>
    <row r="5741">
      <c r="C5741" s="12" t="s">
        <v>531</v>
      </c>
      <c r="D5741" s="12"/>
      <c r="E5741" s="12" t="s">
        <v>1678</v>
      </c>
      <c r="F5741" s="21"/>
      <c r="G5741" s="21" t="s">
        <v>15560</v>
      </c>
      <c r="H5741" s="21" t="s">
        <v>15563</v>
      </c>
      <c r="I5741" s="21" t="s">
        <v>1681</v>
      </c>
      <c r="J5741" s="148" t="s">
        <v>15564</v>
      </c>
      <c r="K5741" s="20" t="s">
        <v>6516</v>
      </c>
      <c r="L5741" s="21"/>
    </row>
    <row r="5742">
      <c r="C5742" s="12" t="s">
        <v>531</v>
      </c>
      <c r="D5742" s="12"/>
      <c r="E5742" s="12" t="s">
        <v>1678</v>
      </c>
      <c r="F5742" s="21"/>
      <c r="G5742" s="21" t="s">
        <v>15565</v>
      </c>
      <c r="H5742" s="21" t="s">
        <v>15566</v>
      </c>
      <c r="I5742" s="21" t="s">
        <v>1681</v>
      </c>
      <c r="J5742" s="148" t="s">
        <v>15567</v>
      </c>
      <c r="K5742" s="20" t="s">
        <v>3701</v>
      </c>
      <c r="L5742" s="21"/>
    </row>
    <row r="5743">
      <c r="C5743" s="12" t="s">
        <v>531</v>
      </c>
      <c r="D5743" s="12"/>
      <c r="E5743" s="12" t="s">
        <v>1678</v>
      </c>
      <c r="F5743" s="21"/>
      <c r="G5743" s="21" t="s">
        <v>15568</v>
      </c>
      <c r="H5743" s="21" t="s">
        <v>15569</v>
      </c>
      <c r="I5743" s="21" t="s">
        <v>1681</v>
      </c>
      <c r="J5743" s="148" t="s">
        <v>15570</v>
      </c>
      <c r="K5743" s="20" t="s">
        <v>3013</v>
      </c>
      <c r="L5743" s="21"/>
    </row>
    <row r="5744">
      <c r="C5744" s="12" t="s">
        <v>531</v>
      </c>
      <c r="D5744" s="12"/>
      <c r="E5744" s="12" t="s">
        <v>1619</v>
      </c>
      <c r="F5744" s="21"/>
      <c r="G5744" s="21" t="s">
        <v>15571</v>
      </c>
      <c r="H5744" s="21" t="s">
        <v>15572</v>
      </c>
      <c r="I5744" s="21" t="s">
        <v>1588</v>
      </c>
      <c r="J5744" s="148" t="s">
        <v>15573</v>
      </c>
      <c r="K5744" s="20" t="s">
        <v>3659</v>
      </c>
      <c r="L5744" s="21"/>
    </row>
    <row r="5745">
      <c r="C5745" s="12" t="s">
        <v>531</v>
      </c>
      <c r="D5745" s="12"/>
      <c r="E5745" s="12" t="s">
        <v>1619</v>
      </c>
      <c r="F5745" s="21"/>
      <c r="G5745" s="21" t="s">
        <v>15574</v>
      </c>
      <c r="H5745" s="21" t="s">
        <v>15575</v>
      </c>
      <c r="I5745" s="21" t="s">
        <v>1588</v>
      </c>
      <c r="J5745" s="148" t="s">
        <v>15576</v>
      </c>
      <c r="K5745" s="20" t="s">
        <v>3659</v>
      </c>
      <c r="L5745" s="21"/>
    </row>
    <row r="5746">
      <c r="C5746" s="12" t="s">
        <v>531</v>
      </c>
      <c r="D5746" s="12"/>
      <c r="E5746" s="12" t="s">
        <v>1678</v>
      </c>
      <c r="F5746" s="21"/>
      <c r="G5746" s="21" t="s">
        <v>15577</v>
      </c>
      <c r="H5746" s="21" t="s">
        <v>15578</v>
      </c>
      <c r="I5746" s="21" t="s">
        <v>1681</v>
      </c>
      <c r="J5746" s="148" t="s">
        <v>15579</v>
      </c>
      <c r="K5746" s="20" t="s">
        <v>3029</v>
      </c>
      <c r="L5746" s="21"/>
    </row>
    <row r="5747">
      <c r="C5747" s="12" t="s">
        <v>531</v>
      </c>
      <c r="D5747" s="12"/>
      <c r="E5747" s="12" t="s">
        <v>1678</v>
      </c>
      <c r="F5747" s="21"/>
      <c r="G5747" s="21" t="s">
        <v>14803</v>
      </c>
      <c r="H5747" s="21" t="s">
        <v>14804</v>
      </c>
      <c r="I5747" s="21" t="s">
        <v>1681</v>
      </c>
      <c r="J5747" s="148" t="s">
        <v>14805</v>
      </c>
      <c r="K5747" s="20" t="s">
        <v>3029</v>
      </c>
      <c r="L5747" s="21"/>
    </row>
    <row r="5748">
      <c r="C5748" s="12" t="s">
        <v>531</v>
      </c>
      <c r="D5748" s="12"/>
      <c r="E5748" s="12" t="s">
        <v>1678</v>
      </c>
      <c r="F5748" s="21"/>
      <c r="G5748" s="21" t="s">
        <v>15580</v>
      </c>
      <c r="H5748" s="21" t="s">
        <v>15581</v>
      </c>
      <c r="I5748" s="21" t="s">
        <v>1681</v>
      </c>
      <c r="J5748" s="148" t="s">
        <v>15582</v>
      </c>
      <c r="K5748" s="20" t="s">
        <v>3764</v>
      </c>
      <c r="L5748" s="21"/>
    </row>
    <row r="5749">
      <c r="C5749" s="12" t="s">
        <v>531</v>
      </c>
      <c r="D5749" s="12"/>
      <c r="E5749" s="12" t="s">
        <v>1678</v>
      </c>
      <c r="F5749" s="21"/>
      <c r="G5749" s="21" t="s">
        <v>15583</v>
      </c>
      <c r="H5749" s="21" t="s">
        <v>15584</v>
      </c>
      <c r="I5749" s="21" t="s">
        <v>1681</v>
      </c>
      <c r="J5749" s="148" t="s">
        <v>15585</v>
      </c>
      <c r="K5749" s="20" t="s">
        <v>3769</v>
      </c>
      <c r="L5749" s="21"/>
    </row>
    <row r="5750">
      <c r="C5750" s="12" t="s">
        <v>531</v>
      </c>
      <c r="D5750" s="12"/>
      <c r="E5750" s="12" t="s">
        <v>1678</v>
      </c>
      <c r="F5750" s="21"/>
      <c r="G5750" s="21" t="s">
        <v>15586</v>
      </c>
      <c r="H5750" s="21" t="s">
        <v>15587</v>
      </c>
      <c r="I5750" s="21" t="s">
        <v>1681</v>
      </c>
      <c r="J5750" s="148" t="s">
        <v>15588</v>
      </c>
      <c r="K5750" s="20" t="s">
        <v>3774</v>
      </c>
      <c r="L5750" s="21"/>
    </row>
    <row r="5751">
      <c r="C5751" s="12" t="s">
        <v>531</v>
      </c>
      <c r="D5751" s="12"/>
      <c r="E5751" s="12" t="s">
        <v>1619</v>
      </c>
      <c r="F5751" s="21"/>
      <c r="G5751" s="21" t="s">
        <v>15589</v>
      </c>
      <c r="H5751" s="21" t="s">
        <v>15590</v>
      </c>
      <c r="I5751" s="21" t="s">
        <v>1588</v>
      </c>
      <c r="J5751" s="148" t="s">
        <v>15591</v>
      </c>
      <c r="K5751" s="20" t="s">
        <v>3654</v>
      </c>
      <c r="L5751" s="21"/>
    </row>
    <row r="5752">
      <c r="C5752" s="12" t="s">
        <v>531</v>
      </c>
      <c r="D5752" s="12"/>
      <c r="E5752" s="12" t="s">
        <v>1619</v>
      </c>
      <c r="F5752" s="21"/>
      <c r="G5752" s="21" t="s">
        <v>15592</v>
      </c>
      <c r="H5752" s="21" t="s">
        <v>15593</v>
      </c>
      <c r="I5752" s="21" t="s">
        <v>1588</v>
      </c>
      <c r="J5752" s="148" t="s">
        <v>15594</v>
      </c>
      <c r="K5752" s="20" t="s">
        <v>3654</v>
      </c>
      <c r="L5752" s="21"/>
    </row>
    <row r="5753">
      <c r="C5753" s="12" t="s">
        <v>531</v>
      </c>
      <c r="D5753" s="12"/>
      <c r="E5753" s="12" t="s">
        <v>1719</v>
      </c>
      <c r="F5753" s="21"/>
      <c r="G5753" s="21" t="s">
        <v>15595</v>
      </c>
      <c r="H5753" s="21" t="s">
        <v>15596</v>
      </c>
      <c r="I5753" s="21" t="s">
        <v>1722</v>
      </c>
      <c r="J5753" s="148" t="s">
        <v>15597</v>
      </c>
      <c r="K5753" s="20" t="s">
        <v>2976</v>
      </c>
      <c r="L5753" s="21"/>
    </row>
    <row r="5754">
      <c r="C5754" s="12" t="s">
        <v>531</v>
      </c>
      <c r="D5754" s="12"/>
      <c r="E5754" s="12" t="s">
        <v>1619</v>
      </c>
      <c r="F5754" s="21"/>
      <c r="G5754" s="21" t="s">
        <v>15598</v>
      </c>
      <c r="H5754" s="21" t="s">
        <v>15599</v>
      </c>
      <c r="I5754" s="21" t="s">
        <v>1588</v>
      </c>
      <c r="J5754" s="148" t="s">
        <v>15600</v>
      </c>
      <c r="K5754" s="20" t="s">
        <v>3376</v>
      </c>
      <c r="L5754" s="21"/>
    </row>
    <row r="5755">
      <c r="C5755" s="12" t="s">
        <v>531</v>
      </c>
      <c r="D5755" s="12"/>
      <c r="E5755" s="12" t="s">
        <v>1619</v>
      </c>
      <c r="F5755" s="21"/>
      <c r="G5755" s="21" t="s">
        <v>15601</v>
      </c>
      <c r="H5755" s="21" t="s">
        <v>15602</v>
      </c>
      <c r="I5755" s="21" t="s">
        <v>1588</v>
      </c>
      <c r="J5755" s="148" t="s">
        <v>15603</v>
      </c>
      <c r="K5755" s="20" t="s">
        <v>3376</v>
      </c>
      <c r="L5755" s="21"/>
    </row>
    <row r="5756">
      <c r="C5756" s="12" t="s">
        <v>531</v>
      </c>
      <c r="D5756" s="12"/>
      <c r="E5756" s="12" t="s">
        <v>1678</v>
      </c>
      <c r="F5756" s="21"/>
      <c r="G5756" s="21" t="s">
        <v>15604</v>
      </c>
      <c r="H5756" s="21" t="s">
        <v>15605</v>
      </c>
      <c r="I5756" s="21" t="s">
        <v>1681</v>
      </c>
      <c r="J5756" s="148" t="s">
        <v>15606</v>
      </c>
      <c r="K5756" s="20" t="s">
        <v>3774</v>
      </c>
      <c r="L5756" s="21"/>
    </row>
    <row r="5757">
      <c r="C5757" s="12" t="s">
        <v>531</v>
      </c>
      <c r="D5757" s="12"/>
      <c r="E5757" s="12" t="s">
        <v>1678</v>
      </c>
      <c r="F5757" s="21"/>
      <c r="G5757" s="21" t="s">
        <v>15607</v>
      </c>
      <c r="H5757" s="21" t="s">
        <v>15608</v>
      </c>
      <c r="I5757" s="21" t="s">
        <v>1681</v>
      </c>
      <c r="J5757" s="148" t="s">
        <v>15609</v>
      </c>
      <c r="K5757" s="20" t="s">
        <v>3774</v>
      </c>
      <c r="L5757" s="21"/>
    </row>
    <row r="5758">
      <c r="C5758" s="12" t="s">
        <v>531</v>
      </c>
      <c r="D5758" s="12"/>
      <c r="E5758" s="12" t="s">
        <v>1678</v>
      </c>
      <c r="F5758" s="21"/>
      <c r="G5758" s="21" t="s">
        <v>15610</v>
      </c>
      <c r="H5758" s="21" t="s">
        <v>15611</v>
      </c>
      <c r="I5758" s="21" t="s">
        <v>1681</v>
      </c>
      <c r="J5758" s="148" t="s">
        <v>15612</v>
      </c>
      <c r="K5758" s="20" t="s">
        <v>6770</v>
      </c>
      <c r="L5758" s="21"/>
    </row>
    <row r="5759">
      <c r="C5759" s="12" t="s">
        <v>531</v>
      </c>
      <c r="D5759" s="12"/>
      <c r="E5759" s="12" t="s">
        <v>1719</v>
      </c>
      <c r="F5759" s="21"/>
      <c r="G5759" s="21" t="s">
        <v>15613</v>
      </c>
      <c r="H5759" s="21" t="s">
        <v>15614</v>
      </c>
      <c r="I5759" s="21" t="s">
        <v>1722</v>
      </c>
      <c r="J5759" s="148" t="s">
        <v>15615</v>
      </c>
      <c r="K5759" s="20" t="s">
        <v>2976</v>
      </c>
      <c r="L5759" s="21"/>
    </row>
    <row r="5760">
      <c r="C5760" s="12" t="s">
        <v>535</v>
      </c>
      <c r="D5760" s="12"/>
      <c r="E5760" s="12" t="s">
        <v>1678</v>
      </c>
      <c r="F5760" s="21"/>
      <c r="G5760" s="21" t="s">
        <v>15616</v>
      </c>
      <c r="H5760" s="21" t="s">
        <v>15617</v>
      </c>
      <c r="I5760" s="21" t="s">
        <v>1681</v>
      </c>
      <c r="J5760" s="148" t="s">
        <v>15618</v>
      </c>
      <c r="K5760" s="20" t="s">
        <v>3259</v>
      </c>
      <c r="L5760" s="21"/>
    </row>
    <row r="5761">
      <c r="C5761" s="12" t="s">
        <v>535</v>
      </c>
      <c r="D5761" s="12"/>
      <c r="E5761" s="12" t="s">
        <v>1678</v>
      </c>
      <c r="F5761" s="21"/>
      <c r="G5761" s="21" t="s">
        <v>15619</v>
      </c>
      <c r="H5761" s="21" t="s">
        <v>15620</v>
      </c>
      <c r="I5761" s="21" t="s">
        <v>1681</v>
      </c>
      <c r="J5761" s="148" t="s">
        <v>15621</v>
      </c>
      <c r="K5761" s="20" t="s">
        <v>3264</v>
      </c>
      <c r="L5761" s="21"/>
    </row>
    <row r="5762">
      <c r="C5762" s="12" t="s">
        <v>535</v>
      </c>
      <c r="D5762" s="12"/>
      <c r="E5762" s="12" t="s">
        <v>1678</v>
      </c>
      <c r="F5762" s="21"/>
      <c r="G5762" s="21" t="s">
        <v>15622</v>
      </c>
      <c r="H5762" s="21" t="s">
        <v>15623</v>
      </c>
      <c r="I5762" s="21" t="s">
        <v>1681</v>
      </c>
      <c r="J5762" s="148" t="s">
        <v>15624</v>
      </c>
      <c r="K5762" s="20" t="s">
        <v>3254</v>
      </c>
      <c r="L5762" s="21"/>
    </row>
    <row r="5763">
      <c r="C5763" s="12" t="s">
        <v>535</v>
      </c>
      <c r="D5763" s="12"/>
      <c r="E5763" s="12" t="s">
        <v>1678</v>
      </c>
      <c r="F5763" s="21"/>
      <c r="G5763" s="21" t="s">
        <v>15625</v>
      </c>
      <c r="H5763" s="21" t="s">
        <v>15626</v>
      </c>
      <c r="I5763" s="21" t="s">
        <v>1681</v>
      </c>
      <c r="J5763" s="148" t="s">
        <v>15627</v>
      </c>
      <c r="K5763" s="20" t="s">
        <v>15628</v>
      </c>
      <c r="L5763" s="21"/>
    </row>
    <row r="5764">
      <c r="C5764" s="12" t="s">
        <v>535</v>
      </c>
      <c r="D5764" s="12"/>
      <c r="E5764" s="12" t="s">
        <v>1678</v>
      </c>
      <c r="F5764" s="21"/>
      <c r="G5764" s="21" t="s">
        <v>15629</v>
      </c>
      <c r="H5764" s="21" t="s">
        <v>15630</v>
      </c>
      <c r="I5764" s="21" t="s">
        <v>1681</v>
      </c>
      <c r="J5764" s="148" t="s">
        <v>15631</v>
      </c>
      <c r="K5764" s="20" t="s">
        <v>15628</v>
      </c>
      <c r="L5764" s="21"/>
    </row>
    <row r="5765">
      <c r="C5765" s="12" t="s">
        <v>535</v>
      </c>
      <c r="D5765" s="12"/>
      <c r="E5765" s="12" t="s">
        <v>1719</v>
      </c>
      <c r="F5765" s="21"/>
      <c r="G5765" s="21" t="s">
        <v>15632</v>
      </c>
      <c r="H5765" s="21" t="s">
        <v>15633</v>
      </c>
      <c r="I5765" s="21" t="s">
        <v>1722</v>
      </c>
      <c r="J5765" s="148" t="s">
        <v>15634</v>
      </c>
      <c r="K5765" s="20" t="s">
        <v>3269</v>
      </c>
      <c r="L5765" s="21"/>
    </row>
    <row r="5766">
      <c r="C5766" s="12" t="s">
        <v>535</v>
      </c>
      <c r="D5766" s="12"/>
      <c r="E5766" s="12" t="s">
        <v>1719</v>
      </c>
      <c r="F5766" s="21"/>
      <c r="G5766" s="21" t="s">
        <v>15635</v>
      </c>
      <c r="H5766" s="21" t="s">
        <v>15636</v>
      </c>
      <c r="I5766" s="21" t="s">
        <v>1722</v>
      </c>
      <c r="J5766" s="148" t="s">
        <v>15637</v>
      </c>
      <c r="K5766" s="20" t="s">
        <v>14830</v>
      </c>
      <c r="L5766" s="21"/>
    </row>
    <row r="5767">
      <c r="C5767" s="12" t="s">
        <v>535</v>
      </c>
      <c r="D5767" s="12"/>
      <c r="E5767" s="12" t="s">
        <v>1678</v>
      </c>
      <c r="F5767" s="21"/>
      <c r="G5767" s="21" t="s">
        <v>15638</v>
      </c>
      <c r="H5767" s="21" t="s">
        <v>15639</v>
      </c>
      <c r="I5767" s="21" t="s">
        <v>1681</v>
      </c>
      <c r="J5767" s="148" t="s">
        <v>15640</v>
      </c>
      <c r="K5767" s="20" t="s">
        <v>6941</v>
      </c>
      <c r="L5767" s="21"/>
    </row>
    <row r="5768">
      <c r="C5768" s="12" t="s">
        <v>535</v>
      </c>
      <c r="D5768" s="12"/>
      <c r="E5768" s="12" t="s">
        <v>1678</v>
      </c>
      <c r="F5768" s="21"/>
      <c r="G5768" s="21" t="s">
        <v>15641</v>
      </c>
      <c r="H5768" s="21" t="s">
        <v>15642</v>
      </c>
      <c r="I5768" s="21" t="s">
        <v>1681</v>
      </c>
      <c r="J5768" s="148" t="s">
        <v>15643</v>
      </c>
      <c r="K5768" s="20" t="s">
        <v>6941</v>
      </c>
      <c r="L5768" s="21"/>
    </row>
    <row r="5769">
      <c r="C5769" s="12" t="s">
        <v>535</v>
      </c>
      <c r="D5769" s="12"/>
      <c r="E5769" s="12" t="s">
        <v>1678</v>
      </c>
      <c r="F5769" s="21"/>
      <c r="G5769" s="21" t="s">
        <v>15644</v>
      </c>
      <c r="H5769" s="21" t="s">
        <v>15645</v>
      </c>
      <c r="I5769" s="21" t="s">
        <v>1681</v>
      </c>
      <c r="J5769" s="148" t="s">
        <v>15646</v>
      </c>
      <c r="K5769" s="20" t="s">
        <v>6941</v>
      </c>
      <c r="L5769" s="21"/>
    </row>
    <row r="5770">
      <c r="C5770" s="12" t="s">
        <v>535</v>
      </c>
      <c r="D5770" s="12"/>
      <c r="E5770" s="12" t="s">
        <v>1678</v>
      </c>
      <c r="F5770" s="21"/>
      <c r="G5770" s="21" t="s">
        <v>15647</v>
      </c>
      <c r="H5770" s="21" t="s">
        <v>15648</v>
      </c>
      <c r="I5770" s="21" t="s">
        <v>1681</v>
      </c>
      <c r="J5770" s="148" t="s">
        <v>15649</v>
      </c>
      <c r="K5770" s="20" t="s">
        <v>3986</v>
      </c>
      <c r="L5770" s="21"/>
    </row>
    <row r="5771">
      <c r="C5771" s="12" t="s">
        <v>535</v>
      </c>
      <c r="D5771" s="12"/>
      <c r="E5771" s="12" t="s">
        <v>1619</v>
      </c>
      <c r="F5771" s="21"/>
      <c r="G5771" s="21" t="s">
        <v>15650</v>
      </c>
      <c r="H5771" s="21" t="s">
        <v>15651</v>
      </c>
      <c r="I5771" s="21" t="s">
        <v>1588</v>
      </c>
      <c r="J5771" s="148" t="s">
        <v>15652</v>
      </c>
      <c r="K5771" s="20" t="s">
        <v>3509</v>
      </c>
      <c r="L5771" s="21"/>
    </row>
    <row r="5772">
      <c r="C5772" s="12" t="s">
        <v>535</v>
      </c>
      <c r="D5772" s="12"/>
      <c r="E5772" s="12" t="s">
        <v>1678</v>
      </c>
      <c r="F5772" s="21"/>
      <c r="G5772" s="21" t="s">
        <v>15653</v>
      </c>
      <c r="H5772" s="21" t="s">
        <v>15654</v>
      </c>
      <c r="I5772" s="21" t="s">
        <v>1681</v>
      </c>
      <c r="J5772" s="148" t="s">
        <v>15655</v>
      </c>
      <c r="K5772" s="20" t="s">
        <v>2986</v>
      </c>
      <c r="L5772" s="21"/>
    </row>
    <row r="5773">
      <c r="C5773" s="12" t="s">
        <v>535</v>
      </c>
      <c r="D5773" s="12"/>
      <c r="E5773" s="12" t="s">
        <v>1729</v>
      </c>
      <c r="F5773" s="21"/>
      <c r="G5773" s="21" t="s">
        <v>15656</v>
      </c>
      <c r="H5773" s="21" t="s">
        <v>15657</v>
      </c>
      <c r="I5773" s="21" t="s">
        <v>1607</v>
      </c>
      <c r="J5773" s="148" t="s">
        <v>15658</v>
      </c>
      <c r="K5773" s="20" t="s">
        <v>3543</v>
      </c>
      <c r="L5773" s="21"/>
    </row>
    <row r="5774">
      <c r="C5774" s="12" t="s">
        <v>535</v>
      </c>
      <c r="D5774" s="12"/>
      <c r="E5774" s="12" t="s">
        <v>1619</v>
      </c>
      <c r="F5774" s="21"/>
      <c r="G5774" s="21" t="s">
        <v>15659</v>
      </c>
      <c r="H5774" s="21" t="s">
        <v>15660</v>
      </c>
      <c r="I5774" s="21" t="s">
        <v>1588</v>
      </c>
      <c r="J5774" s="148" t="s">
        <v>15661</v>
      </c>
      <c r="K5774" s="20" t="s">
        <v>3446</v>
      </c>
      <c r="L5774" s="21"/>
    </row>
    <row r="5775">
      <c r="C5775" s="12" t="s">
        <v>535</v>
      </c>
      <c r="D5775" s="12"/>
      <c r="E5775" s="12" t="s">
        <v>1619</v>
      </c>
      <c r="F5775" s="21"/>
      <c r="G5775" s="21" t="s">
        <v>15662</v>
      </c>
      <c r="H5775" s="21" t="s">
        <v>15660</v>
      </c>
      <c r="I5775" s="21" t="s">
        <v>1588</v>
      </c>
      <c r="J5775" s="148" t="s">
        <v>15663</v>
      </c>
      <c r="K5775" s="20" t="s">
        <v>3488</v>
      </c>
      <c r="L5775" s="21"/>
    </row>
    <row r="5776">
      <c r="C5776" s="12" t="s">
        <v>535</v>
      </c>
      <c r="D5776" s="12"/>
      <c r="E5776" s="12" t="s">
        <v>1619</v>
      </c>
      <c r="F5776" s="21"/>
      <c r="G5776" s="21" t="s">
        <v>15664</v>
      </c>
      <c r="H5776" s="21" t="s">
        <v>15660</v>
      </c>
      <c r="I5776" s="21" t="s">
        <v>1588</v>
      </c>
      <c r="J5776" s="148" t="s">
        <v>15665</v>
      </c>
      <c r="K5776" s="20" t="s">
        <v>1975</v>
      </c>
      <c r="L5776" s="21"/>
    </row>
    <row r="5777">
      <c r="C5777" s="12" t="s">
        <v>535</v>
      </c>
      <c r="D5777" s="12"/>
      <c r="E5777" s="12" t="s">
        <v>1619</v>
      </c>
      <c r="F5777" s="21"/>
      <c r="G5777" s="21" t="s">
        <v>15666</v>
      </c>
      <c r="H5777" s="21" t="s">
        <v>15667</v>
      </c>
      <c r="I5777" s="21" t="s">
        <v>1588</v>
      </c>
      <c r="J5777" s="148" t="s">
        <v>15668</v>
      </c>
      <c r="K5777" s="20" t="s">
        <v>3446</v>
      </c>
      <c r="L5777" s="21"/>
    </row>
    <row r="5778">
      <c r="C5778" s="12" t="s">
        <v>535</v>
      </c>
      <c r="D5778" s="12"/>
      <c r="E5778" s="12" t="s">
        <v>1619</v>
      </c>
      <c r="F5778" s="21"/>
      <c r="G5778" s="21" t="s">
        <v>15669</v>
      </c>
      <c r="H5778" s="21" t="s">
        <v>15667</v>
      </c>
      <c r="I5778" s="21" t="s">
        <v>1588</v>
      </c>
      <c r="J5778" s="148" t="s">
        <v>15670</v>
      </c>
      <c r="K5778" s="20" t="s">
        <v>3488</v>
      </c>
      <c r="L5778" s="21"/>
    </row>
    <row r="5779">
      <c r="C5779" s="12" t="s">
        <v>535</v>
      </c>
      <c r="D5779" s="12"/>
      <c r="E5779" s="12" t="s">
        <v>1619</v>
      </c>
      <c r="F5779" s="21"/>
      <c r="G5779" s="21" t="s">
        <v>15671</v>
      </c>
      <c r="H5779" s="21" t="s">
        <v>15667</v>
      </c>
      <c r="I5779" s="21" t="s">
        <v>1588</v>
      </c>
      <c r="J5779" s="148" t="s">
        <v>15672</v>
      </c>
      <c r="K5779" s="20" t="s">
        <v>1975</v>
      </c>
      <c r="L5779" s="21"/>
    </row>
    <row r="5780">
      <c r="C5780" s="12" t="s">
        <v>535</v>
      </c>
      <c r="D5780" s="12"/>
      <c r="E5780" s="12" t="s">
        <v>1619</v>
      </c>
      <c r="F5780" s="21"/>
      <c r="G5780" s="21" t="s">
        <v>15673</v>
      </c>
      <c r="H5780" s="21" t="s">
        <v>15674</v>
      </c>
      <c r="I5780" s="21" t="s">
        <v>1588</v>
      </c>
      <c r="J5780" s="148" t="s">
        <v>15675</v>
      </c>
      <c r="K5780" s="20" t="s">
        <v>3439</v>
      </c>
      <c r="L5780" s="21"/>
    </row>
    <row r="5781">
      <c r="C5781" s="12" t="s">
        <v>535</v>
      </c>
      <c r="D5781" s="12"/>
      <c r="E5781" s="12" t="s">
        <v>1619</v>
      </c>
      <c r="F5781" s="21"/>
      <c r="G5781" s="21" t="s">
        <v>15676</v>
      </c>
      <c r="H5781" s="21" t="s">
        <v>15674</v>
      </c>
      <c r="I5781" s="21" t="s">
        <v>1588</v>
      </c>
      <c r="J5781" s="148" t="s">
        <v>15677</v>
      </c>
      <c r="K5781" s="20" t="s">
        <v>3492</v>
      </c>
      <c r="L5781" s="21"/>
    </row>
    <row r="5782">
      <c r="C5782" s="12" t="s">
        <v>535</v>
      </c>
      <c r="D5782" s="12"/>
      <c r="E5782" s="12" t="s">
        <v>1619</v>
      </c>
      <c r="F5782" s="21"/>
      <c r="G5782" s="21" t="s">
        <v>15678</v>
      </c>
      <c r="H5782" s="21" t="s">
        <v>15674</v>
      </c>
      <c r="I5782" s="21" t="s">
        <v>1588</v>
      </c>
      <c r="J5782" s="148" t="s">
        <v>15679</v>
      </c>
      <c r="K5782" s="20" t="s">
        <v>3355</v>
      </c>
      <c r="L5782" s="21"/>
    </row>
    <row r="5783">
      <c r="C5783" s="12" t="s">
        <v>535</v>
      </c>
      <c r="D5783" s="12"/>
      <c r="E5783" s="12" t="s">
        <v>1619</v>
      </c>
      <c r="F5783" s="21"/>
      <c r="G5783" s="21" t="s">
        <v>15680</v>
      </c>
      <c r="H5783" s="21" t="s">
        <v>15674</v>
      </c>
      <c r="I5783" s="21" t="s">
        <v>1588</v>
      </c>
      <c r="J5783" s="148" t="s">
        <v>15681</v>
      </c>
      <c r="K5783" s="20" t="s">
        <v>1954</v>
      </c>
      <c r="L5783" s="21"/>
    </row>
    <row r="5784">
      <c r="C5784" s="12" t="s">
        <v>535</v>
      </c>
      <c r="D5784" s="12"/>
      <c r="E5784" s="12" t="s">
        <v>1619</v>
      </c>
      <c r="F5784" s="21"/>
      <c r="G5784" s="21" t="s">
        <v>15682</v>
      </c>
      <c r="H5784" s="21" t="s">
        <v>15683</v>
      </c>
      <c r="I5784" s="21" t="s">
        <v>1588</v>
      </c>
      <c r="J5784" s="148" t="s">
        <v>15684</v>
      </c>
      <c r="K5784" s="20" t="s">
        <v>3439</v>
      </c>
      <c r="L5784" s="21"/>
    </row>
    <row r="5785">
      <c r="C5785" s="12" t="s">
        <v>535</v>
      </c>
      <c r="D5785" s="12"/>
      <c r="E5785" s="12" t="s">
        <v>1619</v>
      </c>
      <c r="F5785" s="21"/>
      <c r="G5785" s="21" t="s">
        <v>15685</v>
      </c>
      <c r="H5785" s="21" t="s">
        <v>15683</v>
      </c>
      <c r="I5785" s="21" t="s">
        <v>1588</v>
      </c>
      <c r="J5785" s="148" t="s">
        <v>15686</v>
      </c>
      <c r="K5785" s="20" t="s">
        <v>3492</v>
      </c>
      <c r="L5785" s="21"/>
    </row>
    <row r="5786">
      <c r="C5786" s="12" t="s">
        <v>535</v>
      </c>
      <c r="D5786" s="12"/>
      <c r="E5786" s="12" t="s">
        <v>1619</v>
      </c>
      <c r="F5786" s="21"/>
      <c r="G5786" s="21" t="s">
        <v>15687</v>
      </c>
      <c r="H5786" s="21" t="s">
        <v>15683</v>
      </c>
      <c r="I5786" s="21" t="s">
        <v>1588</v>
      </c>
      <c r="J5786" s="148" t="s">
        <v>15688</v>
      </c>
      <c r="K5786" s="20" t="s">
        <v>3355</v>
      </c>
      <c r="L5786" s="21"/>
    </row>
    <row r="5787">
      <c r="C5787" s="12" t="s">
        <v>535</v>
      </c>
      <c r="D5787" s="12"/>
      <c r="E5787" s="12" t="s">
        <v>1619</v>
      </c>
      <c r="F5787" s="21"/>
      <c r="G5787" s="21" t="s">
        <v>15689</v>
      </c>
      <c r="H5787" s="21" t="s">
        <v>15683</v>
      </c>
      <c r="I5787" s="21" t="s">
        <v>1588</v>
      </c>
      <c r="J5787" s="148" t="s">
        <v>15690</v>
      </c>
      <c r="K5787" s="20" t="s">
        <v>1954</v>
      </c>
      <c r="L5787" s="21"/>
    </row>
    <row r="5788">
      <c r="C5788" s="12" t="s">
        <v>535</v>
      </c>
      <c r="D5788" s="12"/>
      <c r="E5788" s="12" t="s">
        <v>1619</v>
      </c>
      <c r="F5788" s="21"/>
      <c r="G5788" s="21" t="s">
        <v>15691</v>
      </c>
      <c r="H5788" s="21" t="s">
        <v>15692</v>
      </c>
      <c r="I5788" s="21" t="s">
        <v>1588</v>
      </c>
      <c r="J5788" s="148" t="s">
        <v>15693</v>
      </c>
      <c r="K5788" s="20" t="s">
        <v>3439</v>
      </c>
      <c r="L5788" s="21"/>
    </row>
    <row r="5789">
      <c r="C5789" s="12" t="s">
        <v>535</v>
      </c>
      <c r="D5789" s="12"/>
      <c r="E5789" s="12" t="s">
        <v>1619</v>
      </c>
      <c r="F5789" s="21"/>
      <c r="G5789" s="21" t="s">
        <v>15694</v>
      </c>
      <c r="H5789" s="21" t="s">
        <v>15692</v>
      </c>
      <c r="I5789" s="21" t="s">
        <v>1588</v>
      </c>
      <c r="J5789" s="148" t="s">
        <v>15695</v>
      </c>
      <c r="K5789" s="20" t="s">
        <v>3492</v>
      </c>
      <c r="L5789" s="21"/>
    </row>
    <row r="5790">
      <c r="C5790" s="12" t="s">
        <v>535</v>
      </c>
      <c r="D5790" s="12"/>
      <c r="E5790" s="12" t="s">
        <v>1619</v>
      </c>
      <c r="F5790" s="21"/>
      <c r="G5790" s="21" t="s">
        <v>15696</v>
      </c>
      <c r="H5790" s="21" t="s">
        <v>15692</v>
      </c>
      <c r="I5790" s="21" t="s">
        <v>1588</v>
      </c>
      <c r="J5790" s="148" t="s">
        <v>15697</v>
      </c>
      <c r="K5790" s="20" t="s">
        <v>3355</v>
      </c>
      <c r="L5790" s="21"/>
    </row>
    <row r="5791">
      <c r="C5791" s="12" t="s">
        <v>535</v>
      </c>
      <c r="D5791" s="12"/>
      <c r="E5791" s="12" t="s">
        <v>1619</v>
      </c>
      <c r="F5791" s="21"/>
      <c r="G5791" s="21" t="s">
        <v>15698</v>
      </c>
      <c r="H5791" s="21" t="s">
        <v>15692</v>
      </c>
      <c r="I5791" s="21" t="s">
        <v>1588</v>
      </c>
      <c r="J5791" s="148" t="s">
        <v>15699</v>
      </c>
      <c r="K5791" s="20" t="s">
        <v>1954</v>
      </c>
      <c r="L5791" s="21"/>
    </row>
    <row r="5792">
      <c r="C5792" s="12" t="s">
        <v>535</v>
      </c>
      <c r="D5792" s="12"/>
      <c r="E5792" s="12" t="s">
        <v>1619</v>
      </c>
      <c r="F5792" s="21"/>
      <c r="G5792" s="21" t="s">
        <v>15700</v>
      </c>
      <c r="H5792" s="21" t="s">
        <v>15701</v>
      </c>
      <c r="I5792" s="21" t="s">
        <v>1588</v>
      </c>
      <c r="J5792" s="148" t="s">
        <v>15702</v>
      </c>
      <c r="K5792" s="20" t="s">
        <v>1959</v>
      </c>
      <c r="L5792" s="21"/>
    </row>
    <row r="5793">
      <c r="C5793" s="12" t="s">
        <v>535</v>
      </c>
      <c r="D5793" s="12"/>
      <c r="E5793" s="12" t="s">
        <v>1619</v>
      </c>
      <c r="F5793" s="21"/>
      <c r="G5793" s="21" t="s">
        <v>15703</v>
      </c>
      <c r="H5793" s="21" t="s">
        <v>15701</v>
      </c>
      <c r="I5793" s="21" t="s">
        <v>1588</v>
      </c>
      <c r="J5793" s="148" t="s">
        <v>15704</v>
      </c>
      <c r="K5793" s="20" t="s">
        <v>1963</v>
      </c>
      <c r="L5793" s="21"/>
    </row>
    <row r="5794">
      <c r="C5794" s="12" t="s">
        <v>535</v>
      </c>
      <c r="D5794" s="12"/>
      <c r="E5794" s="12" t="s">
        <v>1619</v>
      </c>
      <c r="F5794" s="21"/>
      <c r="G5794" s="21" t="s">
        <v>15705</v>
      </c>
      <c r="H5794" s="21" t="s">
        <v>15701</v>
      </c>
      <c r="I5794" s="21" t="s">
        <v>1588</v>
      </c>
      <c r="J5794" s="148" t="s">
        <v>15706</v>
      </c>
      <c r="K5794" s="20" t="s">
        <v>1967</v>
      </c>
      <c r="L5794" s="21"/>
    </row>
    <row r="5795">
      <c r="C5795" s="12" t="s">
        <v>535</v>
      </c>
      <c r="D5795" s="12"/>
      <c r="E5795" s="12" t="s">
        <v>1619</v>
      </c>
      <c r="F5795" s="21"/>
      <c r="G5795" s="21" t="s">
        <v>15707</v>
      </c>
      <c r="H5795" s="21" t="s">
        <v>15701</v>
      </c>
      <c r="I5795" s="21" t="s">
        <v>1588</v>
      </c>
      <c r="J5795" s="148" t="s">
        <v>15708</v>
      </c>
      <c r="K5795" s="20" t="s">
        <v>1971</v>
      </c>
      <c r="L5795" s="21"/>
    </row>
    <row r="5796">
      <c r="C5796" s="12" t="s">
        <v>535</v>
      </c>
      <c r="D5796" s="12"/>
      <c r="E5796" s="12" t="s">
        <v>1619</v>
      </c>
      <c r="F5796" s="21"/>
      <c r="G5796" s="21" t="s">
        <v>15709</v>
      </c>
      <c r="H5796" s="21" t="s">
        <v>15701</v>
      </c>
      <c r="I5796" s="21" t="s">
        <v>1588</v>
      </c>
      <c r="J5796" s="148" t="s">
        <v>15710</v>
      </c>
      <c r="K5796" s="20" t="s">
        <v>4042</v>
      </c>
      <c r="L5796" s="21"/>
    </row>
    <row r="5797">
      <c r="C5797" s="12" t="s">
        <v>535</v>
      </c>
      <c r="D5797" s="12"/>
      <c r="E5797" s="12" t="s">
        <v>1619</v>
      </c>
      <c r="F5797" s="21"/>
      <c r="G5797" s="21" t="s">
        <v>15711</v>
      </c>
      <c r="H5797" s="21" t="s">
        <v>15701</v>
      </c>
      <c r="I5797" s="21" t="s">
        <v>1588</v>
      </c>
      <c r="J5797" s="148" t="s">
        <v>15712</v>
      </c>
      <c r="K5797" s="20" t="s">
        <v>4046</v>
      </c>
      <c r="L5797" s="21"/>
    </row>
    <row r="5798">
      <c r="C5798" s="12" t="s">
        <v>535</v>
      </c>
      <c r="D5798" s="12"/>
      <c r="E5798" s="12" t="s">
        <v>1619</v>
      </c>
      <c r="F5798" s="21"/>
      <c r="G5798" s="21" t="s">
        <v>15713</v>
      </c>
      <c r="H5798" s="21" t="s">
        <v>15701</v>
      </c>
      <c r="I5798" s="21" t="s">
        <v>1588</v>
      </c>
      <c r="J5798" s="148" t="s">
        <v>15714</v>
      </c>
      <c r="K5798" s="20" t="s">
        <v>1988</v>
      </c>
      <c r="L5798" s="21"/>
    </row>
    <row r="5799">
      <c r="C5799" s="12" t="s">
        <v>535</v>
      </c>
      <c r="D5799" s="12"/>
      <c r="E5799" s="12" t="s">
        <v>1619</v>
      </c>
      <c r="F5799" s="21"/>
      <c r="G5799" s="21" t="s">
        <v>15715</v>
      </c>
      <c r="H5799" s="21" t="s">
        <v>15701</v>
      </c>
      <c r="I5799" s="21" t="s">
        <v>1588</v>
      </c>
      <c r="J5799" s="148" t="s">
        <v>15716</v>
      </c>
      <c r="K5799" s="20" t="s">
        <v>1992</v>
      </c>
      <c r="L5799" s="21"/>
    </row>
    <row r="5800">
      <c r="C5800" s="12" t="s">
        <v>535</v>
      </c>
      <c r="D5800" s="12"/>
      <c r="E5800" s="12" t="s">
        <v>1619</v>
      </c>
      <c r="F5800" s="21"/>
      <c r="G5800" s="21" t="s">
        <v>15717</v>
      </c>
      <c r="H5800" s="21" t="s">
        <v>15701</v>
      </c>
      <c r="I5800" s="21" t="s">
        <v>1588</v>
      </c>
      <c r="J5800" s="148" t="s">
        <v>15718</v>
      </c>
      <c r="K5800" s="20" t="s">
        <v>3629</v>
      </c>
      <c r="L5800" s="21"/>
    </row>
    <row r="5801">
      <c r="C5801" s="12" t="s">
        <v>535</v>
      </c>
      <c r="D5801" s="12"/>
      <c r="E5801" s="12" t="s">
        <v>1619</v>
      </c>
      <c r="F5801" s="21"/>
      <c r="G5801" s="21" t="s">
        <v>15719</v>
      </c>
      <c r="H5801" s="21" t="s">
        <v>15701</v>
      </c>
      <c r="I5801" s="21" t="s">
        <v>1588</v>
      </c>
      <c r="J5801" s="148" t="s">
        <v>15720</v>
      </c>
      <c r="K5801" s="20" t="s">
        <v>3736</v>
      </c>
      <c r="L5801" s="21"/>
    </row>
    <row r="5802">
      <c r="C5802" s="12" t="s">
        <v>535</v>
      </c>
      <c r="D5802" s="12"/>
      <c r="E5802" s="12" t="s">
        <v>1619</v>
      </c>
      <c r="F5802" s="21"/>
      <c r="G5802" s="21" t="s">
        <v>15721</v>
      </c>
      <c r="H5802" s="21" t="s">
        <v>15701</v>
      </c>
      <c r="I5802" s="21" t="s">
        <v>1588</v>
      </c>
      <c r="J5802" s="148" t="s">
        <v>15722</v>
      </c>
      <c r="K5802" s="20" t="s">
        <v>3756</v>
      </c>
      <c r="L5802" s="21"/>
    </row>
    <row r="5803">
      <c r="C5803" s="12" t="s">
        <v>535</v>
      </c>
      <c r="D5803" s="12"/>
      <c r="E5803" s="12" t="s">
        <v>1619</v>
      </c>
      <c r="F5803" s="21"/>
      <c r="G5803" s="21" t="s">
        <v>15723</v>
      </c>
      <c r="H5803" s="21" t="s">
        <v>15701</v>
      </c>
      <c r="I5803" s="21" t="s">
        <v>1588</v>
      </c>
      <c r="J5803" s="148" t="s">
        <v>15724</v>
      </c>
      <c r="K5803" s="20" t="s">
        <v>1812</v>
      </c>
      <c r="L5803" s="21"/>
    </row>
    <row r="5804">
      <c r="C5804" s="12" t="s">
        <v>535</v>
      </c>
      <c r="D5804" s="12"/>
      <c r="E5804" s="12" t="s">
        <v>1619</v>
      </c>
      <c r="F5804" s="21"/>
      <c r="G5804" s="21" t="s">
        <v>15725</v>
      </c>
      <c r="H5804" s="21" t="s">
        <v>15726</v>
      </c>
      <c r="I5804" s="21" t="s">
        <v>1588</v>
      </c>
      <c r="J5804" s="148" t="s">
        <v>15727</v>
      </c>
      <c r="K5804" s="20" t="s">
        <v>3280</v>
      </c>
      <c r="L5804" s="21"/>
    </row>
    <row r="5805">
      <c r="C5805" s="12" t="s">
        <v>535</v>
      </c>
      <c r="D5805" s="12"/>
      <c r="E5805" s="12" t="s">
        <v>1619</v>
      </c>
      <c r="F5805" s="21"/>
      <c r="G5805" s="21" t="s">
        <v>15728</v>
      </c>
      <c r="H5805" s="21" t="s">
        <v>15726</v>
      </c>
      <c r="I5805" s="21" t="s">
        <v>1588</v>
      </c>
      <c r="J5805" s="148" t="s">
        <v>15729</v>
      </c>
      <c r="K5805" s="20" t="s">
        <v>3616</v>
      </c>
      <c r="L5805" s="21"/>
    </row>
    <row r="5806">
      <c r="C5806" s="12" t="s">
        <v>535</v>
      </c>
      <c r="D5806" s="12"/>
      <c r="E5806" s="12" t="s">
        <v>1619</v>
      </c>
      <c r="F5806" s="21"/>
      <c r="G5806" s="21" t="s">
        <v>15730</v>
      </c>
      <c r="H5806" s="21" t="s">
        <v>15726</v>
      </c>
      <c r="I5806" s="21" t="s">
        <v>1588</v>
      </c>
      <c r="J5806" s="148" t="s">
        <v>15731</v>
      </c>
      <c r="K5806" s="20" t="s">
        <v>1983</v>
      </c>
      <c r="L5806" s="21"/>
    </row>
    <row r="5807">
      <c r="C5807" s="12" t="s">
        <v>535</v>
      </c>
      <c r="D5807" s="12"/>
      <c r="E5807" s="12" t="s">
        <v>1619</v>
      </c>
      <c r="F5807" s="21"/>
      <c r="G5807" s="21" t="s">
        <v>15732</v>
      </c>
      <c r="H5807" s="21" t="s">
        <v>15726</v>
      </c>
      <c r="I5807" s="21" t="s">
        <v>1588</v>
      </c>
      <c r="J5807" s="148" t="s">
        <v>15733</v>
      </c>
      <c r="K5807" s="20" t="s">
        <v>3372</v>
      </c>
      <c r="L5807" s="21"/>
    </row>
    <row r="5808">
      <c r="C5808" s="12" t="s">
        <v>535</v>
      </c>
      <c r="D5808" s="12"/>
      <c r="E5808" s="12" t="s">
        <v>1619</v>
      </c>
      <c r="F5808" s="21"/>
      <c r="G5808" s="21" t="s">
        <v>15734</v>
      </c>
      <c r="H5808" s="21" t="s">
        <v>15726</v>
      </c>
      <c r="I5808" s="21" t="s">
        <v>1588</v>
      </c>
      <c r="J5808" s="148" t="s">
        <v>15735</v>
      </c>
      <c r="K5808" s="20" t="s">
        <v>3654</v>
      </c>
      <c r="L5808" s="21"/>
    </row>
    <row r="5809">
      <c r="C5809" s="12" t="s">
        <v>535</v>
      </c>
      <c r="D5809" s="12"/>
      <c r="E5809" s="12" t="s">
        <v>1619</v>
      </c>
      <c r="F5809" s="21"/>
      <c r="G5809" s="21" t="s">
        <v>15736</v>
      </c>
      <c r="H5809" s="21" t="s">
        <v>15737</v>
      </c>
      <c r="I5809" s="21" t="s">
        <v>1588</v>
      </c>
      <c r="J5809" s="148" t="s">
        <v>15738</v>
      </c>
      <c r="K5809" s="20" t="s">
        <v>3381</v>
      </c>
      <c r="L5809" s="21"/>
    </row>
    <row r="5810">
      <c r="C5810" s="12" t="s">
        <v>535</v>
      </c>
      <c r="D5810" s="12"/>
      <c r="E5810" s="12" t="s">
        <v>1619</v>
      </c>
      <c r="F5810" s="21"/>
      <c r="G5810" s="21" t="s">
        <v>15736</v>
      </c>
      <c r="H5810" s="21" t="s">
        <v>15737</v>
      </c>
      <c r="I5810" s="21" t="s">
        <v>1588</v>
      </c>
      <c r="J5810" s="148" t="s">
        <v>15739</v>
      </c>
      <c r="K5810" s="20" t="s">
        <v>3384</v>
      </c>
      <c r="L5810" s="21"/>
    </row>
    <row r="5811">
      <c r="C5811" s="12" t="s">
        <v>535</v>
      </c>
      <c r="D5811" s="12"/>
      <c r="E5811" s="12" t="s">
        <v>1619</v>
      </c>
      <c r="F5811" s="21"/>
      <c r="G5811" s="21" t="s">
        <v>15740</v>
      </c>
      <c r="H5811" s="21" t="s">
        <v>15741</v>
      </c>
      <c r="I5811" s="21" t="s">
        <v>1588</v>
      </c>
      <c r="J5811" s="148" t="s">
        <v>15742</v>
      </c>
      <c r="K5811" s="20" t="s">
        <v>3509</v>
      </c>
      <c r="L5811" s="21"/>
    </row>
    <row r="5812">
      <c r="C5812" s="12" t="s">
        <v>535</v>
      </c>
      <c r="D5812" s="12"/>
      <c r="E5812" s="12" t="s">
        <v>1619</v>
      </c>
      <c r="F5812" s="21"/>
      <c r="G5812" s="21" t="s">
        <v>15743</v>
      </c>
      <c r="H5812" s="21" t="s">
        <v>15744</v>
      </c>
      <c r="I5812" s="21" t="s">
        <v>1588</v>
      </c>
      <c r="J5812" s="148" t="s">
        <v>15745</v>
      </c>
      <c r="K5812" s="20" t="s">
        <v>3280</v>
      </c>
      <c r="L5812" s="21"/>
    </row>
    <row r="5813">
      <c r="C5813" s="12" t="s">
        <v>535</v>
      </c>
      <c r="D5813" s="12"/>
      <c r="E5813" s="12" t="s">
        <v>1619</v>
      </c>
      <c r="F5813" s="21"/>
      <c r="G5813" s="21" t="s">
        <v>15746</v>
      </c>
      <c r="H5813" s="21" t="s">
        <v>15744</v>
      </c>
      <c r="I5813" s="21" t="s">
        <v>1588</v>
      </c>
      <c r="J5813" s="148" t="s">
        <v>15747</v>
      </c>
      <c r="K5813" s="20" t="s">
        <v>3616</v>
      </c>
      <c r="L5813" s="21"/>
    </row>
    <row r="5814">
      <c r="C5814" s="12" t="s">
        <v>535</v>
      </c>
      <c r="D5814" s="12"/>
      <c r="E5814" s="12" t="s">
        <v>1619</v>
      </c>
      <c r="F5814" s="21"/>
      <c r="G5814" s="21" t="s">
        <v>15748</v>
      </c>
      <c r="H5814" s="21" t="s">
        <v>15744</v>
      </c>
      <c r="I5814" s="21" t="s">
        <v>1588</v>
      </c>
      <c r="J5814" s="148" t="s">
        <v>15749</v>
      </c>
      <c r="K5814" s="20" t="s">
        <v>1983</v>
      </c>
      <c r="L5814" s="21"/>
    </row>
    <row r="5815">
      <c r="C5815" s="12" t="s">
        <v>535</v>
      </c>
      <c r="D5815" s="12"/>
      <c r="E5815" s="12" t="s">
        <v>1619</v>
      </c>
      <c r="F5815" s="21"/>
      <c r="G5815" s="21" t="s">
        <v>15750</v>
      </c>
      <c r="H5815" s="21" t="s">
        <v>15744</v>
      </c>
      <c r="I5815" s="21" t="s">
        <v>1588</v>
      </c>
      <c r="J5815" s="148" t="s">
        <v>15751</v>
      </c>
      <c r="K5815" s="20" t="s">
        <v>3372</v>
      </c>
      <c r="L5815" s="21"/>
    </row>
    <row r="5816">
      <c r="C5816" s="12" t="s">
        <v>535</v>
      </c>
      <c r="D5816" s="12"/>
      <c r="E5816" s="12" t="s">
        <v>1619</v>
      </c>
      <c r="F5816" s="21"/>
      <c r="G5816" s="21" t="s">
        <v>15752</v>
      </c>
      <c r="H5816" s="21" t="s">
        <v>15744</v>
      </c>
      <c r="I5816" s="21" t="s">
        <v>1588</v>
      </c>
      <c r="J5816" s="148" t="s">
        <v>15753</v>
      </c>
      <c r="K5816" s="20" t="s">
        <v>3654</v>
      </c>
      <c r="L5816" s="21"/>
    </row>
    <row r="5817">
      <c r="C5817" s="12" t="s">
        <v>535</v>
      </c>
      <c r="D5817" s="12"/>
      <c r="E5817" s="12" t="s">
        <v>1619</v>
      </c>
      <c r="F5817" s="21"/>
      <c r="G5817" s="21" t="s">
        <v>15754</v>
      </c>
      <c r="H5817" s="21" t="s">
        <v>15755</v>
      </c>
      <c r="I5817" s="21" t="s">
        <v>1588</v>
      </c>
      <c r="J5817" s="148" t="s">
        <v>15756</v>
      </c>
      <c r="K5817" s="20" t="s">
        <v>3381</v>
      </c>
      <c r="L5817" s="21"/>
    </row>
    <row r="5818">
      <c r="C5818" s="12" t="s">
        <v>535</v>
      </c>
      <c r="D5818" s="12"/>
      <c r="E5818" s="12" t="s">
        <v>1619</v>
      </c>
      <c r="F5818" s="21"/>
      <c r="G5818" s="21" t="s">
        <v>15754</v>
      </c>
      <c r="H5818" s="21" t="s">
        <v>15755</v>
      </c>
      <c r="I5818" s="21" t="s">
        <v>1588</v>
      </c>
      <c r="J5818" s="148" t="s">
        <v>15757</v>
      </c>
      <c r="K5818" s="20" t="s">
        <v>3384</v>
      </c>
      <c r="L5818" s="21"/>
    </row>
    <row r="5819">
      <c r="C5819" s="12" t="s">
        <v>535</v>
      </c>
      <c r="D5819" s="12"/>
      <c r="E5819" s="12" t="s">
        <v>1619</v>
      </c>
      <c r="F5819" s="21"/>
      <c r="G5819" s="21" t="s">
        <v>15758</v>
      </c>
      <c r="H5819" s="21" t="s">
        <v>15759</v>
      </c>
      <c r="I5819" s="21" t="s">
        <v>1588</v>
      </c>
      <c r="J5819" s="148" t="s">
        <v>15760</v>
      </c>
      <c r="K5819" s="20" t="s">
        <v>3509</v>
      </c>
      <c r="L5819" s="21"/>
    </row>
    <row r="5820">
      <c r="C5820" s="12" t="s">
        <v>535</v>
      </c>
      <c r="D5820" s="12"/>
      <c r="E5820" s="12" t="s">
        <v>1619</v>
      </c>
      <c r="F5820" s="21"/>
      <c r="G5820" s="21" t="s">
        <v>15761</v>
      </c>
      <c r="H5820" s="21" t="s">
        <v>15762</v>
      </c>
      <c r="I5820" s="21" t="s">
        <v>1588</v>
      </c>
      <c r="J5820" s="148" t="s">
        <v>15763</v>
      </c>
      <c r="K5820" s="20" t="s">
        <v>3280</v>
      </c>
      <c r="L5820" s="21"/>
    </row>
    <row r="5821">
      <c r="C5821" s="12" t="s">
        <v>535</v>
      </c>
      <c r="D5821" s="12"/>
      <c r="E5821" s="12" t="s">
        <v>1619</v>
      </c>
      <c r="F5821" s="21"/>
      <c r="G5821" s="21" t="s">
        <v>15764</v>
      </c>
      <c r="H5821" s="21" t="s">
        <v>15762</v>
      </c>
      <c r="I5821" s="21" t="s">
        <v>1588</v>
      </c>
      <c r="J5821" s="148" t="s">
        <v>15765</v>
      </c>
      <c r="K5821" s="20" t="s">
        <v>3616</v>
      </c>
      <c r="L5821" s="21"/>
    </row>
    <row r="5822">
      <c r="C5822" s="12" t="s">
        <v>535</v>
      </c>
      <c r="D5822" s="12"/>
      <c r="E5822" s="12" t="s">
        <v>1619</v>
      </c>
      <c r="F5822" s="21"/>
      <c r="G5822" s="21" t="s">
        <v>15766</v>
      </c>
      <c r="H5822" s="21" t="s">
        <v>15762</v>
      </c>
      <c r="I5822" s="21" t="s">
        <v>1588</v>
      </c>
      <c r="J5822" s="148" t="s">
        <v>15767</v>
      </c>
      <c r="K5822" s="20" t="s">
        <v>1983</v>
      </c>
      <c r="L5822" s="21"/>
    </row>
    <row r="5823">
      <c r="C5823" s="12" t="s">
        <v>535</v>
      </c>
      <c r="D5823" s="12"/>
      <c r="E5823" s="12" t="s">
        <v>1619</v>
      </c>
      <c r="F5823" s="21"/>
      <c r="G5823" s="21" t="s">
        <v>15768</v>
      </c>
      <c r="H5823" s="21" t="s">
        <v>15762</v>
      </c>
      <c r="I5823" s="21" t="s">
        <v>1588</v>
      </c>
      <c r="J5823" s="148" t="s">
        <v>15769</v>
      </c>
      <c r="K5823" s="20" t="s">
        <v>3372</v>
      </c>
      <c r="L5823" s="21"/>
    </row>
    <row r="5824">
      <c r="C5824" s="12" t="s">
        <v>535</v>
      </c>
      <c r="D5824" s="12"/>
      <c r="E5824" s="12" t="s">
        <v>1619</v>
      </c>
      <c r="F5824" s="21"/>
      <c r="G5824" s="21" t="s">
        <v>15770</v>
      </c>
      <c r="H5824" s="21" t="s">
        <v>15762</v>
      </c>
      <c r="I5824" s="21" t="s">
        <v>1588</v>
      </c>
      <c r="J5824" s="148" t="s">
        <v>15771</v>
      </c>
      <c r="K5824" s="20" t="s">
        <v>3654</v>
      </c>
      <c r="L5824" s="21"/>
    </row>
    <row r="5825">
      <c r="C5825" s="12" t="s">
        <v>535</v>
      </c>
      <c r="D5825" s="12"/>
      <c r="E5825" s="12" t="s">
        <v>1619</v>
      </c>
      <c r="F5825" s="21"/>
      <c r="G5825" s="21" t="s">
        <v>15772</v>
      </c>
      <c r="H5825" s="21" t="s">
        <v>15773</v>
      </c>
      <c r="I5825" s="21" t="s">
        <v>1588</v>
      </c>
      <c r="J5825" s="148" t="s">
        <v>15774</v>
      </c>
      <c r="K5825" s="20" t="s">
        <v>3381</v>
      </c>
      <c r="L5825" s="21"/>
    </row>
    <row r="5826">
      <c r="C5826" s="12" t="s">
        <v>535</v>
      </c>
      <c r="D5826" s="12"/>
      <c r="E5826" s="12" t="s">
        <v>1619</v>
      </c>
      <c r="F5826" s="21"/>
      <c r="G5826" s="21" t="s">
        <v>15772</v>
      </c>
      <c r="H5826" s="21" t="s">
        <v>15773</v>
      </c>
      <c r="I5826" s="21" t="s">
        <v>1588</v>
      </c>
      <c r="J5826" s="148" t="s">
        <v>15775</v>
      </c>
      <c r="K5826" s="20" t="s">
        <v>3384</v>
      </c>
      <c r="L5826" s="21"/>
    </row>
    <row r="5827">
      <c r="C5827" s="12" t="s">
        <v>535</v>
      </c>
      <c r="D5827" s="12"/>
      <c r="E5827" s="12" t="s">
        <v>1619</v>
      </c>
      <c r="F5827" s="21"/>
      <c r="G5827" s="21" t="s">
        <v>15776</v>
      </c>
      <c r="H5827" s="21" t="s">
        <v>15777</v>
      </c>
      <c r="I5827" s="21" t="s">
        <v>1588</v>
      </c>
      <c r="J5827" s="148" t="s">
        <v>15778</v>
      </c>
      <c r="K5827" s="20" t="s">
        <v>3509</v>
      </c>
      <c r="L5827" s="21"/>
    </row>
    <row r="5828">
      <c r="C5828" s="12" t="s">
        <v>535</v>
      </c>
      <c r="D5828" s="12"/>
      <c r="E5828" s="12" t="s">
        <v>1619</v>
      </c>
      <c r="F5828" s="21"/>
      <c r="G5828" s="21" t="s">
        <v>15779</v>
      </c>
      <c r="H5828" s="21" t="s">
        <v>15780</v>
      </c>
      <c r="I5828" s="21" t="s">
        <v>1588</v>
      </c>
      <c r="J5828" s="148" t="s">
        <v>15781</v>
      </c>
      <c r="K5828" s="20" t="s">
        <v>2027</v>
      </c>
      <c r="L5828" s="21"/>
    </row>
    <row r="5829">
      <c r="C5829" s="12" t="s">
        <v>535</v>
      </c>
      <c r="D5829" s="12"/>
      <c r="E5829" s="12" t="s">
        <v>1619</v>
      </c>
      <c r="F5829" s="21"/>
      <c r="G5829" s="21" t="s">
        <v>15782</v>
      </c>
      <c r="H5829" s="21" t="s">
        <v>15783</v>
      </c>
      <c r="I5829" s="21" t="s">
        <v>1588</v>
      </c>
      <c r="J5829" s="148" t="s">
        <v>15784</v>
      </c>
      <c r="K5829" s="20" t="s">
        <v>2027</v>
      </c>
      <c r="L5829" s="21"/>
    </row>
    <row r="5830">
      <c r="C5830" s="12" t="s">
        <v>535</v>
      </c>
      <c r="D5830" s="12"/>
      <c r="E5830" s="12" t="s">
        <v>1619</v>
      </c>
      <c r="F5830" s="21"/>
      <c r="G5830" s="21" t="s">
        <v>15785</v>
      </c>
      <c r="H5830" s="21" t="s">
        <v>15786</v>
      </c>
      <c r="I5830" s="21" t="s">
        <v>1588</v>
      </c>
      <c r="J5830" s="148" t="s">
        <v>15787</v>
      </c>
      <c r="K5830" s="20" t="s">
        <v>2027</v>
      </c>
      <c r="L5830" s="21"/>
    </row>
    <row r="5831">
      <c r="C5831" s="12" t="s">
        <v>535</v>
      </c>
      <c r="D5831" s="12"/>
      <c r="E5831" s="12" t="s">
        <v>1619</v>
      </c>
      <c r="F5831" s="21"/>
      <c r="G5831" s="21" t="s">
        <v>15788</v>
      </c>
      <c r="H5831" s="21" t="s">
        <v>15789</v>
      </c>
      <c r="I5831" s="21" t="s">
        <v>1588</v>
      </c>
      <c r="J5831" s="148" t="s">
        <v>15790</v>
      </c>
      <c r="K5831" s="20" t="s">
        <v>2007</v>
      </c>
      <c r="L5831" s="21"/>
    </row>
    <row r="5832">
      <c r="C5832" s="12" t="s">
        <v>535</v>
      </c>
      <c r="D5832" s="12"/>
      <c r="E5832" s="12" t="s">
        <v>1619</v>
      </c>
      <c r="F5832" s="21"/>
      <c r="G5832" s="21" t="s">
        <v>15791</v>
      </c>
      <c r="H5832" s="21" t="s">
        <v>15792</v>
      </c>
      <c r="I5832" s="21" t="s">
        <v>1588</v>
      </c>
      <c r="J5832" s="148" t="s">
        <v>15793</v>
      </c>
      <c r="K5832" s="20" t="s">
        <v>2007</v>
      </c>
      <c r="L5832" s="21"/>
    </row>
    <row r="5833">
      <c r="C5833" s="12" t="s">
        <v>535</v>
      </c>
      <c r="D5833" s="12"/>
      <c r="E5833" s="12" t="s">
        <v>1619</v>
      </c>
      <c r="F5833" s="21"/>
      <c r="G5833" s="21" t="s">
        <v>15794</v>
      </c>
      <c r="H5833" s="21" t="s">
        <v>15795</v>
      </c>
      <c r="I5833" s="21" t="s">
        <v>1588</v>
      </c>
      <c r="J5833" s="148" t="s">
        <v>15796</v>
      </c>
      <c r="K5833" s="20" t="s">
        <v>2007</v>
      </c>
      <c r="L5833" s="21"/>
    </row>
    <row r="5834">
      <c r="C5834" s="12" t="s">
        <v>535</v>
      </c>
      <c r="D5834" s="12"/>
      <c r="E5834" s="12" t="s">
        <v>1619</v>
      </c>
      <c r="F5834" s="21"/>
      <c r="G5834" s="21" t="s">
        <v>15797</v>
      </c>
      <c r="H5834" s="21" t="s">
        <v>15798</v>
      </c>
      <c r="I5834" s="21" t="s">
        <v>1588</v>
      </c>
      <c r="J5834" s="148" t="s">
        <v>15799</v>
      </c>
      <c r="K5834" s="20" t="s">
        <v>2007</v>
      </c>
      <c r="L5834" s="21"/>
    </row>
    <row r="5835">
      <c r="C5835" s="12" t="s">
        <v>535</v>
      </c>
      <c r="D5835" s="12"/>
      <c r="E5835" s="12" t="s">
        <v>1619</v>
      </c>
      <c r="F5835" s="21"/>
      <c r="G5835" s="21" t="s">
        <v>15800</v>
      </c>
      <c r="H5835" s="21" t="s">
        <v>15801</v>
      </c>
      <c r="I5835" s="21" t="s">
        <v>1588</v>
      </c>
      <c r="J5835" s="148" t="s">
        <v>15802</v>
      </c>
      <c r="K5835" s="20" t="s">
        <v>2007</v>
      </c>
      <c r="L5835" s="21"/>
    </row>
    <row r="5836">
      <c r="C5836" s="12" t="s">
        <v>535</v>
      </c>
      <c r="D5836" s="12"/>
      <c r="E5836" s="12" t="s">
        <v>1619</v>
      </c>
      <c r="F5836" s="21"/>
      <c r="G5836" s="21" t="s">
        <v>15803</v>
      </c>
      <c r="H5836" s="21" t="s">
        <v>15804</v>
      </c>
      <c r="I5836" s="21" t="s">
        <v>1588</v>
      </c>
      <c r="J5836" s="148" t="s">
        <v>15805</v>
      </c>
      <c r="K5836" s="20" t="s">
        <v>2007</v>
      </c>
      <c r="L5836" s="21"/>
    </row>
    <row r="5837">
      <c r="C5837" s="12" t="s">
        <v>535</v>
      </c>
      <c r="D5837" s="12"/>
      <c r="E5837" s="12" t="s">
        <v>1619</v>
      </c>
      <c r="F5837" s="21"/>
      <c r="G5837" s="21" t="s">
        <v>15806</v>
      </c>
      <c r="H5837" s="21" t="s">
        <v>15807</v>
      </c>
      <c r="I5837" s="21" t="s">
        <v>1588</v>
      </c>
      <c r="J5837" s="148" t="s">
        <v>15808</v>
      </c>
      <c r="K5837" s="20" t="s">
        <v>2007</v>
      </c>
      <c r="L5837" s="21"/>
    </row>
    <row r="5838">
      <c r="C5838" s="12" t="s">
        <v>535</v>
      </c>
      <c r="D5838" s="12"/>
      <c r="E5838" s="12" t="s">
        <v>1619</v>
      </c>
      <c r="F5838" s="21"/>
      <c r="G5838" s="21" t="s">
        <v>15809</v>
      </c>
      <c r="H5838" s="21" t="s">
        <v>15810</v>
      </c>
      <c r="I5838" s="21" t="s">
        <v>1588</v>
      </c>
      <c r="J5838" s="148" t="s">
        <v>15811</v>
      </c>
      <c r="K5838" s="20" t="s">
        <v>3446</v>
      </c>
      <c r="L5838" s="21"/>
    </row>
    <row r="5839">
      <c r="C5839" s="12" t="s">
        <v>535</v>
      </c>
      <c r="D5839" s="12"/>
      <c r="E5839" s="12" t="s">
        <v>1619</v>
      </c>
      <c r="F5839" s="21"/>
      <c r="G5839" s="21" t="s">
        <v>15812</v>
      </c>
      <c r="H5839" s="21" t="s">
        <v>15810</v>
      </c>
      <c r="I5839" s="21" t="s">
        <v>1588</v>
      </c>
      <c r="J5839" s="148" t="s">
        <v>15813</v>
      </c>
      <c r="K5839" s="20" t="s">
        <v>3488</v>
      </c>
      <c r="L5839" s="21"/>
    </row>
    <row r="5840">
      <c r="C5840" s="12" t="s">
        <v>535</v>
      </c>
      <c r="D5840" s="12"/>
      <c r="E5840" s="12" t="s">
        <v>1619</v>
      </c>
      <c r="F5840" s="21"/>
      <c r="G5840" s="21" t="s">
        <v>15814</v>
      </c>
      <c r="H5840" s="21" t="s">
        <v>15810</v>
      </c>
      <c r="I5840" s="21" t="s">
        <v>1588</v>
      </c>
      <c r="J5840" s="148" t="s">
        <v>15815</v>
      </c>
      <c r="K5840" s="20" t="s">
        <v>1975</v>
      </c>
      <c r="L5840" s="21"/>
    </row>
    <row r="5841">
      <c r="C5841" s="12" t="s">
        <v>535</v>
      </c>
      <c r="D5841" s="12"/>
      <c r="E5841" s="12" t="s">
        <v>1619</v>
      </c>
      <c r="F5841" s="21"/>
      <c r="G5841" s="21" t="s">
        <v>15816</v>
      </c>
      <c r="H5841" s="21" t="s">
        <v>15817</v>
      </c>
      <c r="I5841" s="21" t="s">
        <v>1588</v>
      </c>
      <c r="J5841" s="148" t="s">
        <v>15818</v>
      </c>
      <c r="K5841" s="20" t="s">
        <v>1921</v>
      </c>
      <c r="L5841" s="21"/>
    </row>
    <row r="5842">
      <c r="C5842" s="12" t="s">
        <v>535</v>
      </c>
      <c r="D5842" s="12"/>
      <c r="E5842" s="12" t="s">
        <v>1619</v>
      </c>
      <c r="F5842" s="21"/>
      <c r="G5842" s="21" t="s">
        <v>15819</v>
      </c>
      <c r="H5842" s="21" t="s">
        <v>15820</v>
      </c>
      <c r="I5842" s="21" t="s">
        <v>1588</v>
      </c>
      <c r="J5842" s="148" t="s">
        <v>15821</v>
      </c>
      <c r="K5842" s="20" t="s">
        <v>1921</v>
      </c>
      <c r="L5842" s="21"/>
    </row>
    <row r="5843">
      <c r="C5843" s="12" t="s">
        <v>535</v>
      </c>
      <c r="D5843" s="12"/>
      <c r="E5843" s="12" t="s">
        <v>1619</v>
      </c>
      <c r="F5843" s="21"/>
      <c r="G5843" s="21" t="s">
        <v>15822</v>
      </c>
      <c r="H5843" s="21" t="s">
        <v>15823</v>
      </c>
      <c r="I5843" s="21" t="s">
        <v>1588</v>
      </c>
      <c r="J5843" s="148" t="s">
        <v>15824</v>
      </c>
      <c r="K5843" s="20" t="s">
        <v>1921</v>
      </c>
      <c r="L5843" s="21"/>
    </row>
    <row r="5844">
      <c r="C5844" s="12" t="s">
        <v>535</v>
      </c>
      <c r="D5844" s="12"/>
      <c r="E5844" s="12" t="s">
        <v>1619</v>
      </c>
      <c r="F5844" s="21"/>
      <c r="G5844" s="21" t="s">
        <v>15825</v>
      </c>
      <c r="H5844" s="21" t="s">
        <v>15826</v>
      </c>
      <c r="I5844" s="21" t="s">
        <v>1588</v>
      </c>
      <c r="J5844" s="148" t="s">
        <v>15827</v>
      </c>
      <c r="K5844" s="20" t="s">
        <v>1916</v>
      </c>
      <c r="L5844" s="21"/>
    </row>
    <row r="5845">
      <c r="C5845" s="12" t="s">
        <v>535</v>
      </c>
      <c r="D5845" s="12"/>
      <c r="E5845" s="12" t="s">
        <v>1619</v>
      </c>
      <c r="F5845" s="21"/>
      <c r="G5845" s="21" t="s">
        <v>15828</v>
      </c>
      <c r="H5845" s="21" t="s">
        <v>15829</v>
      </c>
      <c r="I5845" s="21" t="s">
        <v>1588</v>
      </c>
      <c r="J5845" s="148" t="s">
        <v>15830</v>
      </c>
      <c r="K5845" s="20" t="s">
        <v>1916</v>
      </c>
      <c r="L5845" s="21"/>
    </row>
    <row r="5846">
      <c r="C5846" s="12" t="s">
        <v>535</v>
      </c>
      <c r="D5846" s="12"/>
      <c r="E5846" s="12" t="s">
        <v>1619</v>
      </c>
      <c r="F5846" s="21"/>
      <c r="G5846" s="21" t="s">
        <v>15831</v>
      </c>
      <c r="H5846" s="21" t="s">
        <v>15832</v>
      </c>
      <c r="I5846" s="21" t="s">
        <v>1588</v>
      </c>
      <c r="J5846" s="148" t="s">
        <v>15833</v>
      </c>
      <c r="K5846" s="20" t="s">
        <v>1916</v>
      </c>
      <c r="L5846" s="21"/>
    </row>
    <row r="5847">
      <c r="C5847" s="12" t="s">
        <v>535</v>
      </c>
      <c r="D5847" s="12"/>
      <c r="E5847" s="12" t="s">
        <v>1619</v>
      </c>
      <c r="F5847" s="21"/>
      <c r="G5847" s="21" t="s">
        <v>15834</v>
      </c>
      <c r="H5847" s="21" t="s">
        <v>15835</v>
      </c>
      <c r="I5847" s="21" t="s">
        <v>1588</v>
      </c>
      <c r="J5847" s="148" t="s">
        <v>15836</v>
      </c>
      <c r="K5847" s="20" t="s">
        <v>3472</v>
      </c>
      <c r="L5847" s="21"/>
    </row>
    <row r="5848">
      <c r="C5848" s="12" t="s">
        <v>535</v>
      </c>
      <c r="D5848" s="12"/>
      <c r="E5848" s="12" t="s">
        <v>1619</v>
      </c>
      <c r="F5848" s="21"/>
      <c r="G5848" s="21" t="s">
        <v>15837</v>
      </c>
      <c r="H5848" s="21" t="s">
        <v>15838</v>
      </c>
      <c r="I5848" s="21" t="s">
        <v>1588</v>
      </c>
      <c r="J5848" s="148" t="s">
        <v>15839</v>
      </c>
      <c r="K5848" s="20" t="s">
        <v>3472</v>
      </c>
      <c r="L5848" s="21"/>
    </row>
    <row r="5849">
      <c r="C5849" s="12" t="s">
        <v>535</v>
      </c>
      <c r="D5849" s="12"/>
      <c r="E5849" s="12" t="s">
        <v>1619</v>
      </c>
      <c r="F5849" s="21"/>
      <c r="G5849" s="21" t="s">
        <v>15840</v>
      </c>
      <c r="H5849" s="21" t="s">
        <v>15841</v>
      </c>
      <c r="I5849" s="21" t="s">
        <v>1588</v>
      </c>
      <c r="J5849" s="148" t="s">
        <v>15842</v>
      </c>
      <c r="K5849" s="20" t="s">
        <v>3472</v>
      </c>
      <c r="L5849" s="21"/>
    </row>
    <row r="5850">
      <c r="C5850" s="12" t="s">
        <v>535</v>
      </c>
      <c r="D5850" s="12"/>
      <c r="E5850" s="12" t="s">
        <v>1619</v>
      </c>
      <c r="F5850" s="21"/>
      <c r="G5850" s="21" t="s">
        <v>15843</v>
      </c>
      <c r="H5850" s="21" t="s">
        <v>15844</v>
      </c>
      <c r="I5850" s="21" t="s">
        <v>1588</v>
      </c>
      <c r="J5850" s="148" t="s">
        <v>15845</v>
      </c>
      <c r="K5850" s="20" t="s">
        <v>3483</v>
      </c>
      <c r="L5850" s="21"/>
    </row>
    <row r="5851">
      <c r="C5851" s="12" t="s">
        <v>535</v>
      </c>
      <c r="D5851" s="12"/>
      <c r="E5851" s="12" t="s">
        <v>1619</v>
      </c>
      <c r="F5851" s="21"/>
      <c r="G5851" s="21" t="s">
        <v>15846</v>
      </c>
      <c r="H5851" s="21" t="s">
        <v>15847</v>
      </c>
      <c r="I5851" s="21" t="s">
        <v>1588</v>
      </c>
      <c r="J5851" s="148" t="s">
        <v>15848</v>
      </c>
      <c r="K5851" s="20" t="s">
        <v>3483</v>
      </c>
      <c r="L5851" s="21"/>
    </row>
    <row r="5852">
      <c r="C5852" s="12" t="s">
        <v>535</v>
      </c>
      <c r="D5852" s="12"/>
      <c r="E5852" s="12" t="s">
        <v>1619</v>
      </c>
      <c r="F5852" s="21"/>
      <c r="G5852" s="21" t="s">
        <v>15849</v>
      </c>
      <c r="H5852" s="21" t="s">
        <v>15850</v>
      </c>
      <c r="I5852" s="21" t="s">
        <v>1588</v>
      </c>
      <c r="J5852" s="148" t="s">
        <v>15851</v>
      </c>
      <c r="K5852" s="20" t="s">
        <v>3483</v>
      </c>
      <c r="L5852" s="21"/>
    </row>
    <row r="5853">
      <c r="C5853" s="12" t="s">
        <v>535</v>
      </c>
      <c r="D5853" s="12"/>
      <c r="E5853" s="12" t="s">
        <v>1619</v>
      </c>
      <c r="F5853" s="21"/>
      <c r="G5853" s="21" t="s">
        <v>15852</v>
      </c>
      <c r="H5853" s="21" t="s">
        <v>15853</v>
      </c>
      <c r="I5853" s="21" t="s">
        <v>1588</v>
      </c>
      <c r="J5853" s="148" t="s">
        <v>15854</v>
      </c>
      <c r="K5853" s="20" t="s">
        <v>3459</v>
      </c>
      <c r="L5853" s="21"/>
    </row>
    <row r="5854">
      <c r="C5854" s="12" t="s">
        <v>535</v>
      </c>
      <c r="D5854" s="12"/>
      <c r="E5854" s="12" t="s">
        <v>1619</v>
      </c>
      <c r="F5854" s="21"/>
      <c r="G5854" s="21" t="s">
        <v>15855</v>
      </c>
      <c r="H5854" s="21" t="s">
        <v>15853</v>
      </c>
      <c r="I5854" s="21" t="s">
        <v>1588</v>
      </c>
      <c r="J5854" s="148" t="s">
        <v>15856</v>
      </c>
      <c r="K5854" s="20" t="s">
        <v>3463</v>
      </c>
      <c r="L5854" s="21"/>
    </row>
    <row r="5855">
      <c r="C5855" s="12" t="s">
        <v>535</v>
      </c>
      <c r="D5855" s="12"/>
      <c r="E5855" s="12" t="s">
        <v>1619</v>
      </c>
      <c r="F5855" s="21"/>
      <c r="G5855" s="21" t="s">
        <v>15857</v>
      </c>
      <c r="H5855" s="21" t="s">
        <v>15853</v>
      </c>
      <c r="I5855" s="21" t="s">
        <v>1588</v>
      </c>
      <c r="J5855" s="148" t="s">
        <v>15858</v>
      </c>
      <c r="K5855" s="20" t="s">
        <v>3467</v>
      </c>
      <c r="L5855" s="21"/>
    </row>
    <row r="5856">
      <c r="C5856" s="12" t="s">
        <v>535</v>
      </c>
      <c r="D5856" s="12"/>
      <c r="E5856" s="12" t="s">
        <v>1619</v>
      </c>
      <c r="F5856" s="21"/>
      <c r="G5856" s="21" t="s">
        <v>15859</v>
      </c>
      <c r="H5856" s="21" t="s">
        <v>15860</v>
      </c>
      <c r="I5856" s="21" t="s">
        <v>1588</v>
      </c>
      <c r="J5856" s="148" t="s">
        <v>15861</v>
      </c>
      <c r="K5856" s="20" t="s">
        <v>3459</v>
      </c>
      <c r="L5856" s="21"/>
    </row>
    <row r="5857">
      <c r="C5857" s="12" t="s">
        <v>535</v>
      </c>
      <c r="D5857" s="12"/>
      <c r="E5857" s="12" t="s">
        <v>1619</v>
      </c>
      <c r="F5857" s="21"/>
      <c r="G5857" s="21" t="s">
        <v>15862</v>
      </c>
      <c r="H5857" s="21" t="s">
        <v>15860</v>
      </c>
      <c r="I5857" s="21" t="s">
        <v>1588</v>
      </c>
      <c r="J5857" s="148" t="s">
        <v>15863</v>
      </c>
      <c r="K5857" s="20" t="s">
        <v>3463</v>
      </c>
      <c r="L5857" s="21"/>
    </row>
    <row r="5858">
      <c r="C5858" s="12" t="s">
        <v>535</v>
      </c>
      <c r="D5858" s="12"/>
      <c r="E5858" s="12" t="s">
        <v>1619</v>
      </c>
      <c r="F5858" s="21"/>
      <c r="G5858" s="21" t="s">
        <v>15864</v>
      </c>
      <c r="H5858" s="21" t="s">
        <v>15860</v>
      </c>
      <c r="I5858" s="21" t="s">
        <v>1588</v>
      </c>
      <c r="J5858" s="148" t="s">
        <v>15865</v>
      </c>
      <c r="K5858" s="20" t="s">
        <v>3467</v>
      </c>
      <c r="L5858" s="21"/>
    </row>
    <row r="5859">
      <c r="C5859" s="12" t="s">
        <v>535</v>
      </c>
      <c r="D5859" s="12"/>
      <c r="E5859" s="12" t="s">
        <v>1619</v>
      </c>
      <c r="F5859" s="21"/>
      <c r="G5859" s="21" t="s">
        <v>15866</v>
      </c>
      <c r="H5859" s="21" t="s">
        <v>15867</v>
      </c>
      <c r="I5859" s="21" t="s">
        <v>1588</v>
      </c>
      <c r="J5859" s="148" t="s">
        <v>15868</v>
      </c>
      <c r="K5859" s="20" t="s">
        <v>3459</v>
      </c>
      <c r="L5859" s="21"/>
    </row>
    <row r="5860">
      <c r="C5860" s="12" t="s">
        <v>535</v>
      </c>
      <c r="D5860" s="12"/>
      <c r="E5860" s="12" t="s">
        <v>1619</v>
      </c>
      <c r="F5860" s="21"/>
      <c r="G5860" s="21" t="s">
        <v>15869</v>
      </c>
      <c r="H5860" s="21" t="s">
        <v>15867</v>
      </c>
      <c r="I5860" s="21" t="s">
        <v>1588</v>
      </c>
      <c r="J5860" s="148" t="s">
        <v>15870</v>
      </c>
      <c r="K5860" s="20" t="s">
        <v>3463</v>
      </c>
      <c r="L5860" s="21"/>
    </row>
    <row r="5861">
      <c r="C5861" s="12" t="s">
        <v>535</v>
      </c>
      <c r="D5861" s="12"/>
      <c r="E5861" s="12" t="s">
        <v>1619</v>
      </c>
      <c r="F5861" s="21"/>
      <c r="G5861" s="21" t="s">
        <v>15871</v>
      </c>
      <c r="H5861" s="21" t="s">
        <v>15867</v>
      </c>
      <c r="I5861" s="21" t="s">
        <v>1588</v>
      </c>
      <c r="J5861" s="148" t="s">
        <v>15872</v>
      </c>
      <c r="K5861" s="20" t="s">
        <v>3467</v>
      </c>
      <c r="L5861" s="21"/>
    </row>
    <row r="5862">
      <c r="C5862" s="12" t="s">
        <v>535</v>
      </c>
      <c r="D5862" s="12"/>
      <c r="E5862" s="12" t="s">
        <v>1619</v>
      </c>
      <c r="F5862" s="21"/>
      <c r="G5862" s="21" t="s">
        <v>15873</v>
      </c>
      <c r="H5862" s="21" t="s">
        <v>15874</v>
      </c>
      <c r="I5862" s="21" t="s">
        <v>1588</v>
      </c>
      <c r="J5862" s="148" t="s">
        <v>15875</v>
      </c>
      <c r="K5862" s="20" t="s">
        <v>3499</v>
      </c>
      <c r="L5862" s="21"/>
    </row>
    <row r="5863">
      <c r="C5863" s="12" t="s">
        <v>535</v>
      </c>
      <c r="D5863" s="12"/>
      <c r="E5863" s="12" t="s">
        <v>1619</v>
      </c>
      <c r="F5863" s="21"/>
      <c r="G5863" s="21" t="s">
        <v>15876</v>
      </c>
      <c r="H5863" s="21" t="s">
        <v>15874</v>
      </c>
      <c r="I5863" s="21" t="s">
        <v>1588</v>
      </c>
      <c r="J5863" s="148" t="s">
        <v>15877</v>
      </c>
      <c r="K5863" s="20" t="s">
        <v>3504</v>
      </c>
      <c r="L5863" s="21"/>
    </row>
    <row r="5864">
      <c r="C5864" s="12" t="s">
        <v>535</v>
      </c>
      <c r="D5864" s="12"/>
      <c r="E5864" s="12" t="s">
        <v>1619</v>
      </c>
      <c r="F5864" s="21"/>
      <c r="G5864" s="21" t="s">
        <v>15878</v>
      </c>
      <c r="H5864" s="21" t="s">
        <v>15879</v>
      </c>
      <c r="I5864" s="21" t="s">
        <v>1588</v>
      </c>
      <c r="J5864" s="148" t="s">
        <v>15880</v>
      </c>
      <c r="K5864" s="20" t="s">
        <v>3499</v>
      </c>
      <c r="L5864" s="21"/>
    </row>
    <row r="5865">
      <c r="C5865" s="12" t="s">
        <v>535</v>
      </c>
      <c r="D5865" s="12"/>
      <c r="E5865" s="12" t="s">
        <v>1619</v>
      </c>
      <c r="F5865" s="21"/>
      <c r="G5865" s="21" t="s">
        <v>15881</v>
      </c>
      <c r="H5865" s="21" t="s">
        <v>15879</v>
      </c>
      <c r="I5865" s="21" t="s">
        <v>1588</v>
      </c>
      <c r="J5865" s="148" t="s">
        <v>15882</v>
      </c>
      <c r="K5865" s="20" t="s">
        <v>3504</v>
      </c>
      <c r="L5865" s="21"/>
    </row>
    <row r="5866">
      <c r="C5866" s="12" t="s">
        <v>535</v>
      </c>
      <c r="D5866" s="12"/>
      <c r="E5866" s="12" t="s">
        <v>1619</v>
      </c>
      <c r="F5866" s="21"/>
      <c r="G5866" s="21" t="s">
        <v>15883</v>
      </c>
      <c r="H5866" s="21" t="s">
        <v>15884</v>
      </c>
      <c r="I5866" s="21" t="s">
        <v>1588</v>
      </c>
      <c r="J5866" s="148" t="s">
        <v>15885</v>
      </c>
      <c r="K5866" s="20" t="s">
        <v>3499</v>
      </c>
      <c r="L5866" s="21"/>
    </row>
    <row r="5867">
      <c r="C5867" s="12" t="s">
        <v>535</v>
      </c>
      <c r="D5867" s="12"/>
      <c r="E5867" s="12" t="s">
        <v>1619</v>
      </c>
      <c r="F5867" s="21"/>
      <c r="G5867" s="21" t="s">
        <v>15886</v>
      </c>
      <c r="H5867" s="21" t="s">
        <v>15884</v>
      </c>
      <c r="I5867" s="21" t="s">
        <v>1588</v>
      </c>
      <c r="J5867" s="148" t="s">
        <v>15887</v>
      </c>
      <c r="K5867" s="20" t="s">
        <v>3504</v>
      </c>
      <c r="L5867" s="21"/>
    </row>
    <row r="5868">
      <c r="C5868" s="12" t="s">
        <v>535</v>
      </c>
      <c r="D5868" s="12"/>
      <c r="E5868" s="12" t="s">
        <v>1671</v>
      </c>
      <c r="F5868" s="21"/>
      <c r="G5868" s="21" t="s">
        <v>14722</v>
      </c>
      <c r="H5868" s="21" t="s">
        <v>14723</v>
      </c>
      <c r="I5868" s="21" t="s">
        <v>1674</v>
      </c>
      <c r="J5868" s="148" t="s">
        <v>14724</v>
      </c>
      <c r="K5868" s="20" t="s">
        <v>2963</v>
      </c>
      <c r="L5868" s="21"/>
    </row>
    <row r="5869">
      <c r="C5869" s="12" t="s">
        <v>535</v>
      </c>
      <c r="D5869" s="12"/>
      <c r="E5869" s="12" t="s">
        <v>1656</v>
      </c>
      <c r="F5869" s="21"/>
      <c r="G5869" s="21" t="s">
        <v>15888</v>
      </c>
      <c r="H5869" s="21" t="s">
        <v>15889</v>
      </c>
      <c r="I5869" s="21" t="s">
        <v>1637</v>
      </c>
      <c r="J5869" s="148" t="s">
        <v>15890</v>
      </c>
      <c r="K5869" s="20" t="s">
        <v>1754</v>
      </c>
      <c r="L5869" s="21"/>
    </row>
    <row r="5870">
      <c r="C5870" s="12" t="s">
        <v>535</v>
      </c>
      <c r="D5870" s="12"/>
      <c r="E5870" s="12" t="s">
        <v>1729</v>
      </c>
      <c r="F5870" s="21"/>
      <c r="G5870" s="21" t="s">
        <v>15891</v>
      </c>
      <c r="H5870" s="21" t="s">
        <v>15892</v>
      </c>
      <c r="I5870" s="21" t="s">
        <v>1607</v>
      </c>
      <c r="J5870" s="148" t="s">
        <v>15893</v>
      </c>
      <c r="K5870" s="20" t="s">
        <v>2971</v>
      </c>
      <c r="L5870" s="21"/>
    </row>
    <row r="5871">
      <c r="C5871" s="12" t="s">
        <v>535</v>
      </c>
      <c r="D5871" s="12"/>
      <c r="E5871" s="12" t="s">
        <v>1678</v>
      </c>
      <c r="F5871" s="21"/>
      <c r="G5871" s="21" t="s">
        <v>15894</v>
      </c>
      <c r="H5871" s="21" t="s">
        <v>15895</v>
      </c>
      <c r="I5871" s="21" t="s">
        <v>1681</v>
      </c>
      <c r="J5871" s="148" t="s">
        <v>15896</v>
      </c>
      <c r="K5871" s="20" t="s">
        <v>3599</v>
      </c>
      <c r="L5871" s="21"/>
    </row>
    <row r="5872">
      <c r="C5872" s="12" t="s">
        <v>535</v>
      </c>
      <c r="D5872" s="12"/>
      <c r="E5872" s="12" t="s">
        <v>1719</v>
      </c>
      <c r="F5872" s="21"/>
      <c r="G5872" s="21" t="s">
        <v>15897</v>
      </c>
      <c r="H5872" s="21" t="s">
        <v>15898</v>
      </c>
      <c r="I5872" s="21" t="s">
        <v>1722</v>
      </c>
      <c r="J5872" s="148" t="s">
        <v>15899</v>
      </c>
      <c r="K5872" s="20" t="s">
        <v>2976</v>
      </c>
      <c r="L5872" s="21"/>
    </row>
    <row r="5873">
      <c r="C5873" s="12" t="s">
        <v>535</v>
      </c>
      <c r="D5873" s="12"/>
      <c r="E5873" s="12" t="s">
        <v>1729</v>
      </c>
      <c r="F5873" s="21"/>
      <c r="G5873" s="21" t="s">
        <v>15900</v>
      </c>
      <c r="H5873" s="21" t="s">
        <v>15901</v>
      </c>
      <c r="I5873" s="21" t="s">
        <v>1607</v>
      </c>
      <c r="J5873" s="148" t="s">
        <v>15902</v>
      </c>
      <c r="K5873" s="20" t="s">
        <v>2981</v>
      </c>
      <c r="L5873" s="21"/>
    </row>
    <row r="5874">
      <c r="C5874" s="12" t="s">
        <v>535</v>
      </c>
      <c r="D5874" s="12"/>
      <c r="E5874" s="12" t="s">
        <v>1619</v>
      </c>
      <c r="F5874" s="21"/>
      <c r="G5874" s="21" t="s">
        <v>15903</v>
      </c>
      <c r="H5874" s="21" t="s">
        <v>15904</v>
      </c>
      <c r="I5874" s="21" t="s">
        <v>1588</v>
      </c>
      <c r="J5874" s="148" t="s">
        <v>15905</v>
      </c>
      <c r="K5874" s="20" t="s">
        <v>3372</v>
      </c>
      <c r="L5874" s="21"/>
    </row>
    <row r="5875">
      <c r="C5875" s="12" t="s">
        <v>535</v>
      </c>
      <c r="D5875" s="12"/>
      <c r="E5875" s="12" t="s">
        <v>1619</v>
      </c>
      <c r="F5875" s="21"/>
      <c r="G5875" s="21" t="s">
        <v>15906</v>
      </c>
      <c r="H5875" s="21" t="s">
        <v>15907</v>
      </c>
      <c r="I5875" s="21" t="s">
        <v>1588</v>
      </c>
      <c r="J5875" s="148" t="s">
        <v>15908</v>
      </c>
      <c r="K5875" s="20" t="s">
        <v>3381</v>
      </c>
      <c r="L5875" s="21"/>
    </row>
    <row r="5876">
      <c r="C5876" s="12" t="s">
        <v>535</v>
      </c>
      <c r="D5876" s="12"/>
      <c r="E5876" s="12" t="s">
        <v>1619</v>
      </c>
      <c r="F5876" s="21"/>
      <c r="G5876" s="21" t="s">
        <v>15906</v>
      </c>
      <c r="H5876" s="21" t="s">
        <v>15907</v>
      </c>
      <c r="I5876" s="21" t="s">
        <v>1588</v>
      </c>
      <c r="J5876" s="148" t="s">
        <v>15909</v>
      </c>
      <c r="K5876" s="20" t="s">
        <v>3384</v>
      </c>
      <c r="L5876" s="21"/>
    </row>
    <row r="5877">
      <c r="C5877" s="12" t="s">
        <v>535</v>
      </c>
      <c r="D5877" s="12"/>
      <c r="E5877" s="12" t="s">
        <v>1654</v>
      </c>
      <c r="F5877" s="21"/>
      <c r="G5877" s="21" t="s">
        <v>15910</v>
      </c>
      <c r="H5877" s="21" t="s">
        <v>15911</v>
      </c>
      <c r="I5877" s="21" t="s">
        <v>1600</v>
      </c>
      <c r="J5877" s="148" t="s">
        <v>15912</v>
      </c>
      <c r="K5877" s="20" t="s">
        <v>2048</v>
      </c>
      <c r="L5877" s="21"/>
    </row>
    <row r="5878">
      <c r="C5878" s="12" t="s">
        <v>535</v>
      </c>
      <c r="D5878" s="12"/>
      <c r="E5878" s="12" t="s">
        <v>1712</v>
      </c>
      <c r="F5878" s="21"/>
      <c r="G5878" s="21" t="s">
        <v>15913</v>
      </c>
      <c r="H5878" s="21" t="s">
        <v>15914</v>
      </c>
      <c r="I5878" s="21" t="s">
        <v>1715</v>
      </c>
      <c r="J5878" s="148" t="s">
        <v>15915</v>
      </c>
      <c r="K5878" s="20" t="s">
        <v>1717</v>
      </c>
      <c r="L5878" s="21"/>
    </row>
    <row r="5879">
      <c r="A5879" s="108">
        <v>3270.0</v>
      </c>
      <c r="B5879" s="108" t="s">
        <v>1584</v>
      </c>
      <c r="C5879" s="153" t="s">
        <v>535</v>
      </c>
      <c r="D5879" s="141"/>
      <c r="E5879" s="141" t="s">
        <v>2783</v>
      </c>
      <c r="F5879" s="142"/>
      <c r="G5879" s="142" t="s">
        <v>15916</v>
      </c>
      <c r="H5879" s="142" t="s">
        <v>15917</v>
      </c>
      <c r="I5879" s="142" t="s">
        <v>2784</v>
      </c>
      <c r="J5879" s="143" t="s">
        <v>15918</v>
      </c>
      <c r="K5879" s="141" t="s">
        <v>2786</v>
      </c>
      <c r="L5879" s="138"/>
      <c r="M5879" s="111"/>
    </row>
    <row r="5880">
      <c r="C5880" s="12" t="s">
        <v>535</v>
      </c>
      <c r="D5880" s="12"/>
      <c r="E5880" s="12" t="s">
        <v>1654</v>
      </c>
      <c r="F5880" s="21"/>
      <c r="G5880" s="21" t="s">
        <v>15919</v>
      </c>
      <c r="H5880" s="21" t="s">
        <v>15920</v>
      </c>
      <c r="I5880" s="21" t="s">
        <v>1600</v>
      </c>
      <c r="J5880" s="148" t="s">
        <v>15921</v>
      </c>
      <c r="K5880" s="20" t="s">
        <v>3304</v>
      </c>
      <c r="L5880" s="21"/>
    </row>
    <row r="5881">
      <c r="C5881" s="12" t="s">
        <v>535</v>
      </c>
      <c r="D5881" s="12"/>
      <c r="E5881" s="12" t="s">
        <v>1654</v>
      </c>
      <c r="F5881" s="21"/>
      <c r="G5881" s="21" t="s">
        <v>15919</v>
      </c>
      <c r="H5881" s="21" t="s">
        <v>15920</v>
      </c>
      <c r="I5881" s="21" t="s">
        <v>1600</v>
      </c>
      <c r="J5881" s="148" t="s">
        <v>15922</v>
      </c>
      <c r="K5881" s="20" t="s">
        <v>3307</v>
      </c>
      <c r="L5881" s="21"/>
    </row>
    <row r="5882">
      <c r="C5882" s="12" t="s">
        <v>535</v>
      </c>
      <c r="D5882" s="12"/>
      <c r="E5882" s="12" t="s">
        <v>1654</v>
      </c>
      <c r="F5882" s="21"/>
      <c r="G5882" s="21" t="s">
        <v>15919</v>
      </c>
      <c r="H5882" s="21" t="s">
        <v>15920</v>
      </c>
      <c r="I5882" s="21" t="s">
        <v>1600</v>
      </c>
      <c r="J5882" s="148" t="s">
        <v>15923</v>
      </c>
      <c r="K5882" s="20" t="s">
        <v>3312</v>
      </c>
      <c r="L5882" s="21"/>
    </row>
    <row r="5883">
      <c r="C5883" s="12" t="s">
        <v>535</v>
      </c>
      <c r="D5883" s="12"/>
      <c r="E5883" s="12" t="s">
        <v>1729</v>
      </c>
      <c r="F5883" s="21"/>
      <c r="G5883" s="21" t="s">
        <v>15924</v>
      </c>
      <c r="H5883" s="21" t="s">
        <v>15925</v>
      </c>
      <c r="I5883" s="21" t="s">
        <v>1607</v>
      </c>
      <c r="J5883" s="148" t="s">
        <v>15926</v>
      </c>
      <c r="K5883" s="20" t="s">
        <v>2908</v>
      </c>
      <c r="L5883" s="21"/>
    </row>
    <row r="5884">
      <c r="C5884" s="12" t="s">
        <v>535</v>
      </c>
      <c r="D5884" s="12"/>
      <c r="E5884" s="12" t="s">
        <v>1729</v>
      </c>
      <c r="F5884" s="21"/>
      <c r="G5884" s="21" t="s">
        <v>15927</v>
      </c>
      <c r="H5884" s="21" t="s">
        <v>15928</v>
      </c>
      <c r="I5884" s="21" t="s">
        <v>1607</v>
      </c>
      <c r="J5884" s="148" t="s">
        <v>15929</v>
      </c>
      <c r="K5884" s="20" t="s">
        <v>2908</v>
      </c>
      <c r="L5884" s="21"/>
      <c r="N5884" s="18"/>
      <c r="O5884" s="113"/>
      <c r="P5884" s="113"/>
      <c r="Q5884" s="18"/>
      <c r="R5884" s="18"/>
      <c r="S5884" s="15"/>
      <c r="T5884" s="18"/>
      <c r="U5884" s="18"/>
      <c r="V5884" s="18"/>
      <c r="W5884" s="18"/>
      <c r="X5884" s="18"/>
      <c r="Y5884" s="18"/>
      <c r="Z5884" s="18"/>
      <c r="AA5884" s="18"/>
      <c r="AB5884" s="18"/>
      <c r="AC5884" s="18"/>
      <c r="AD5884" s="18"/>
    </row>
    <row r="5885">
      <c r="C5885" s="12" t="s">
        <v>535</v>
      </c>
      <c r="D5885" s="12"/>
      <c r="E5885" s="12" t="s">
        <v>1729</v>
      </c>
      <c r="F5885" s="21"/>
      <c r="G5885" s="21" t="s">
        <v>15930</v>
      </c>
      <c r="H5885" s="21" t="s">
        <v>15931</v>
      </c>
      <c r="I5885" s="21" t="s">
        <v>1607</v>
      </c>
      <c r="J5885" s="148" t="s">
        <v>15932</v>
      </c>
      <c r="K5885" s="20" t="s">
        <v>2936</v>
      </c>
      <c r="L5885" s="21"/>
    </row>
    <row r="5886">
      <c r="C5886" s="12" t="s">
        <v>535</v>
      </c>
      <c r="D5886" s="12"/>
      <c r="E5886" s="12" t="s">
        <v>1729</v>
      </c>
      <c r="F5886" s="21"/>
      <c r="G5886" s="21" t="s">
        <v>15933</v>
      </c>
      <c r="H5886" s="21" t="s">
        <v>15931</v>
      </c>
      <c r="I5886" s="21" t="s">
        <v>1607</v>
      </c>
      <c r="J5886" s="148" t="s">
        <v>15934</v>
      </c>
      <c r="K5886" s="20" t="s">
        <v>2940</v>
      </c>
      <c r="L5886" s="21"/>
    </row>
    <row r="5887">
      <c r="C5887" s="12" t="s">
        <v>535</v>
      </c>
      <c r="D5887" s="12"/>
      <c r="E5887" s="12" t="s">
        <v>1729</v>
      </c>
      <c r="F5887" s="21"/>
      <c r="G5887" s="21" t="s">
        <v>15935</v>
      </c>
      <c r="H5887" s="21" t="s">
        <v>15936</v>
      </c>
      <c r="I5887" s="21" t="s">
        <v>1607</v>
      </c>
      <c r="J5887" s="148" t="s">
        <v>15937</v>
      </c>
      <c r="K5887" s="20" t="s">
        <v>2945</v>
      </c>
      <c r="L5887" s="21"/>
    </row>
    <row r="5888">
      <c r="C5888" s="12" t="s">
        <v>535</v>
      </c>
      <c r="D5888" s="12"/>
      <c r="E5888" s="12" t="s">
        <v>1729</v>
      </c>
      <c r="F5888" s="21"/>
      <c r="G5888" s="21" t="s">
        <v>15938</v>
      </c>
      <c r="H5888" s="21" t="s">
        <v>15939</v>
      </c>
      <c r="I5888" s="21" t="s">
        <v>1607</v>
      </c>
      <c r="J5888" s="148" t="s">
        <v>15940</v>
      </c>
      <c r="K5888" s="20" t="s">
        <v>2950</v>
      </c>
      <c r="L5888" s="21"/>
    </row>
    <row r="5889">
      <c r="C5889" s="12" t="s">
        <v>535</v>
      </c>
      <c r="D5889" s="12"/>
      <c r="E5889" s="12" t="s">
        <v>1619</v>
      </c>
      <c r="F5889" s="21"/>
      <c r="G5889" s="21" t="s">
        <v>15941</v>
      </c>
      <c r="H5889" s="21" t="s">
        <v>15942</v>
      </c>
      <c r="I5889" s="21" t="s">
        <v>1588</v>
      </c>
      <c r="J5889" s="148" t="s">
        <v>15943</v>
      </c>
      <c r="K5889" s="20" t="s">
        <v>3459</v>
      </c>
      <c r="L5889" s="21"/>
    </row>
    <row r="5890">
      <c r="C5890" s="12" t="s">
        <v>535</v>
      </c>
      <c r="D5890" s="12"/>
      <c r="E5890" s="12" t="s">
        <v>1619</v>
      </c>
      <c r="F5890" s="21"/>
      <c r="G5890" s="21" t="s">
        <v>15944</v>
      </c>
      <c r="H5890" s="21" t="s">
        <v>15945</v>
      </c>
      <c r="I5890" s="21" t="s">
        <v>1588</v>
      </c>
      <c r="J5890" s="148" t="s">
        <v>15946</v>
      </c>
      <c r="K5890" s="20" t="s">
        <v>3463</v>
      </c>
      <c r="L5890" s="21"/>
    </row>
    <row r="5891">
      <c r="C5891" s="12" t="s">
        <v>535</v>
      </c>
      <c r="D5891" s="12"/>
      <c r="E5891" s="12" t="s">
        <v>1619</v>
      </c>
      <c r="F5891" s="21"/>
      <c r="G5891" s="21" t="s">
        <v>15947</v>
      </c>
      <c r="H5891" s="21" t="s">
        <v>15948</v>
      </c>
      <c r="I5891" s="21" t="s">
        <v>1588</v>
      </c>
      <c r="J5891" s="148" t="s">
        <v>15949</v>
      </c>
      <c r="K5891" s="20" t="s">
        <v>3467</v>
      </c>
      <c r="L5891" s="21"/>
    </row>
    <row r="5892">
      <c r="C5892" s="12" t="s">
        <v>535</v>
      </c>
      <c r="D5892" s="12"/>
      <c r="E5892" s="12" t="s">
        <v>1654</v>
      </c>
      <c r="F5892" s="21"/>
      <c r="G5892" s="21" t="s">
        <v>15950</v>
      </c>
      <c r="H5892" s="21" t="s">
        <v>15951</v>
      </c>
      <c r="I5892" s="21" t="s">
        <v>1600</v>
      </c>
      <c r="J5892" s="148" t="s">
        <v>15952</v>
      </c>
      <c r="K5892" s="20" t="s">
        <v>8964</v>
      </c>
      <c r="L5892" s="21"/>
    </row>
    <row r="5893">
      <c r="C5893" s="12" t="s">
        <v>535</v>
      </c>
      <c r="D5893" s="12"/>
      <c r="E5893" s="12" t="s">
        <v>1678</v>
      </c>
      <c r="F5893" s="21"/>
      <c r="G5893" s="21" t="s">
        <v>15953</v>
      </c>
      <c r="H5893" s="21" t="s">
        <v>15954</v>
      </c>
      <c r="I5893" s="21" t="s">
        <v>1681</v>
      </c>
      <c r="J5893" s="148" t="s">
        <v>15955</v>
      </c>
      <c r="K5893" s="20" t="s">
        <v>6766</v>
      </c>
      <c r="L5893" s="21"/>
    </row>
    <row r="5894">
      <c r="C5894" s="12" t="s">
        <v>535</v>
      </c>
      <c r="D5894" s="12"/>
      <c r="E5894" s="12" t="s">
        <v>1678</v>
      </c>
      <c r="F5894" s="21"/>
      <c r="G5894" s="21" t="s">
        <v>15956</v>
      </c>
      <c r="H5894" s="21" t="s">
        <v>15957</v>
      </c>
      <c r="I5894" s="21" t="s">
        <v>1681</v>
      </c>
      <c r="J5894" s="148" t="s">
        <v>15958</v>
      </c>
      <c r="K5894" s="20" t="s">
        <v>6770</v>
      </c>
      <c r="L5894" s="21"/>
    </row>
    <row r="5895">
      <c r="C5895" s="12" t="s">
        <v>535</v>
      </c>
      <c r="D5895" s="12"/>
      <c r="E5895" s="12" t="s">
        <v>1678</v>
      </c>
      <c r="F5895" s="21"/>
      <c r="G5895" s="21" t="s">
        <v>15959</v>
      </c>
      <c r="H5895" s="21" t="s">
        <v>15960</v>
      </c>
      <c r="I5895" s="21" t="s">
        <v>1681</v>
      </c>
      <c r="J5895" s="148" t="s">
        <v>15961</v>
      </c>
      <c r="K5895" s="20" t="s">
        <v>1683</v>
      </c>
      <c r="L5895" s="21"/>
    </row>
    <row r="5896">
      <c r="C5896" s="12" t="s">
        <v>535</v>
      </c>
      <c r="D5896" s="12"/>
      <c r="E5896" s="12" t="s">
        <v>1678</v>
      </c>
      <c r="F5896" s="21"/>
      <c r="G5896" s="21" t="s">
        <v>15962</v>
      </c>
      <c r="H5896" s="21" t="s">
        <v>15963</v>
      </c>
      <c r="I5896" s="21" t="s">
        <v>1681</v>
      </c>
      <c r="J5896" s="148" t="s">
        <v>15964</v>
      </c>
      <c r="K5896" s="20" t="s">
        <v>6774</v>
      </c>
      <c r="L5896" s="21"/>
    </row>
    <row r="5897">
      <c r="C5897" s="12" t="s">
        <v>535</v>
      </c>
      <c r="D5897" s="12"/>
      <c r="E5897" s="12" t="s">
        <v>1678</v>
      </c>
      <c r="F5897" s="21"/>
      <c r="G5897" s="21" t="s">
        <v>15965</v>
      </c>
      <c r="H5897" s="21" t="s">
        <v>15966</v>
      </c>
      <c r="I5897" s="21" t="s">
        <v>1681</v>
      </c>
      <c r="J5897" s="148" t="s">
        <v>15967</v>
      </c>
      <c r="K5897" s="20" t="s">
        <v>2986</v>
      </c>
      <c r="L5897" s="21"/>
    </row>
    <row r="5898">
      <c r="C5898" s="12" t="s">
        <v>535</v>
      </c>
      <c r="D5898" s="12"/>
      <c r="E5898" s="12" t="s">
        <v>1619</v>
      </c>
      <c r="F5898" s="21"/>
      <c r="G5898" s="21" t="s">
        <v>15968</v>
      </c>
      <c r="H5898" s="21" t="s">
        <v>15969</v>
      </c>
      <c r="I5898" s="21" t="s">
        <v>1588</v>
      </c>
      <c r="J5898" s="148" t="s">
        <v>15970</v>
      </c>
      <c r="K5898" s="20" t="s">
        <v>15495</v>
      </c>
      <c r="L5898" s="21"/>
    </row>
    <row r="5899">
      <c r="C5899" s="12" t="s">
        <v>535</v>
      </c>
      <c r="D5899" s="12"/>
      <c r="E5899" s="12" t="s">
        <v>1678</v>
      </c>
      <c r="F5899" s="21"/>
      <c r="G5899" s="21" t="s">
        <v>15971</v>
      </c>
      <c r="H5899" s="21" t="s">
        <v>15972</v>
      </c>
      <c r="I5899" s="21" t="s">
        <v>1681</v>
      </c>
      <c r="J5899" s="148" t="s">
        <v>15973</v>
      </c>
      <c r="K5899" s="20" t="s">
        <v>3013</v>
      </c>
      <c r="L5899" s="21"/>
    </row>
    <row r="5900">
      <c r="C5900" s="12" t="s">
        <v>535</v>
      </c>
      <c r="D5900" s="12"/>
      <c r="E5900" s="12" t="s">
        <v>1678</v>
      </c>
      <c r="F5900" s="21"/>
      <c r="G5900" s="21" t="s">
        <v>15974</v>
      </c>
      <c r="H5900" s="21" t="s">
        <v>15975</v>
      </c>
      <c r="I5900" s="21" t="s">
        <v>1681</v>
      </c>
      <c r="J5900" s="148" t="s">
        <v>15976</v>
      </c>
      <c r="K5900" s="20" t="s">
        <v>2986</v>
      </c>
      <c r="L5900" s="21"/>
    </row>
    <row r="5901">
      <c r="C5901" s="12" t="s">
        <v>535</v>
      </c>
      <c r="D5901" s="12"/>
      <c r="E5901" s="12" t="s">
        <v>1654</v>
      </c>
      <c r="F5901" s="21"/>
      <c r="G5901" s="21" t="s">
        <v>15977</v>
      </c>
      <c r="H5901" s="21" t="s">
        <v>15978</v>
      </c>
      <c r="I5901" s="21" t="s">
        <v>1600</v>
      </c>
      <c r="J5901" s="148" t="s">
        <v>15979</v>
      </c>
      <c r="K5901" s="20" t="s">
        <v>1602</v>
      </c>
      <c r="L5901" s="21"/>
    </row>
    <row r="5902">
      <c r="C5902" s="12" t="s">
        <v>535</v>
      </c>
      <c r="D5902" s="12"/>
      <c r="E5902" s="12" t="s">
        <v>1678</v>
      </c>
      <c r="F5902" s="21"/>
      <c r="G5902" s="21" t="s">
        <v>15980</v>
      </c>
      <c r="H5902" s="21" t="s">
        <v>15981</v>
      </c>
      <c r="I5902" s="21" t="s">
        <v>1681</v>
      </c>
      <c r="J5902" s="148" t="s">
        <v>15982</v>
      </c>
      <c r="K5902" s="20" t="s">
        <v>3961</v>
      </c>
      <c r="L5902" s="21"/>
    </row>
    <row r="5903">
      <c r="C5903" s="12" t="s">
        <v>535</v>
      </c>
      <c r="D5903" s="12"/>
      <c r="E5903" s="12" t="s">
        <v>1678</v>
      </c>
      <c r="F5903" s="21"/>
      <c r="G5903" s="21" t="s">
        <v>15983</v>
      </c>
      <c r="H5903" s="21" t="s">
        <v>15984</v>
      </c>
      <c r="I5903" s="21" t="s">
        <v>1681</v>
      </c>
      <c r="J5903" s="148" t="s">
        <v>15985</v>
      </c>
      <c r="K5903" s="20" t="s">
        <v>3966</v>
      </c>
      <c r="L5903" s="21"/>
    </row>
    <row r="5904">
      <c r="C5904" s="12" t="s">
        <v>535</v>
      </c>
      <c r="D5904" s="12"/>
      <c r="E5904" s="12" t="s">
        <v>1678</v>
      </c>
      <c r="F5904" s="21"/>
      <c r="G5904" s="21" t="s">
        <v>15986</v>
      </c>
      <c r="H5904" s="21" t="s">
        <v>15987</v>
      </c>
      <c r="I5904" s="21" t="s">
        <v>1681</v>
      </c>
      <c r="J5904" s="148" t="s">
        <v>15988</v>
      </c>
      <c r="K5904" s="20" t="s">
        <v>3971</v>
      </c>
      <c r="L5904" s="21"/>
    </row>
    <row r="5905">
      <c r="C5905" s="12" t="s">
        <v>535</v>
      </c>
      <c r="D5905" s="12"/>
      <c r="E5905" s="12" t="s">
        <v>1678</v>
      </c>
      <c r="F5905" s="21"/>
      <c r="G5905" s="21" t="s">
        <v>15989</v>
      </c>
      <c r="H5905" s="21" t="s">
        <v>15990</v>
      </c>
      <c r="I5905" s="21" t="s">
        <v>1681</v>
      </c>
      <c r="J5905" s="148" t="s">
        <v>15991</v>
      </c>
      <c r="K5905" s="20" t="s">
        <v>3976</v>
      </c>
      <c r="L5905" s="21"/>
    </row>
    <row r="5906">
      <c r="C5906" s="12" t="s">
        <v>535</v>
      </c>
      <c r="D5906" s="12"/>
      <c r="E5906" s="12" t="s">
        <v>1654</v>
      </c>
      <c r="F5906" s="21"/>
      <c r="G5906" s="21" t="s">
        <v>15992</v>
      </c>
      <c r="H5906" s="21" t="s">
        <v>15993</v>
      </c>
      <c r="I5906" s="21" t="s">
        <v>1600</v>
      </c>
      <c r="J5906" s="148" t="s">
        <v>15994</v>
      </c>
      <c r="K5906" s="20" t="s">
        <v>1795</v>
      </c>
      <c r="L5906" s="21"/>
    </row>
    <row r="5907">
      <c r="C5907" s="12" t="s">
        <v>535</v>
      </c>
      <c r="D5907" s="12"/>
      <c r="E5907" s="12" t="s">
        <v>1654</v>
      </c>
      <c r="F5907" s="21"/>
      <c r="G5907" s="21" t="s">
        <v>15992</v>
      </c>
      <c r="H5907" s="21" t="s">
        <v>15993</v>
      </c>
      <c r="I5907" s="21" t="s">
        <v>1600</v>
      </c>
      <c r="J5907" s="148" t="s">
        <v>15995</v>
      </c>
      <c r="K5907" s="20" t="s">
        <v>1798</v>
      </c>
      <c r="L5907" s="21"/>
    </row>
    <row r="5908">
      <c r="C5908" s="12" t="s">
        <v>535</v>
      </c>
      <c r="D5908" s="12"/>
      <c r="E5908" s="12" t="s">
        <v>1678</v>
      </c>
      <c r="F5908" s="21"/>
      <c r="G5908" s="21" t="s">
        <v>15996</v>
      </c>
      <c r="H5908" s="21" t="s">
        <v>15997</v>
      </c>
      <c r="I5908" s="21" t="s">
        <v>1681</v>
      </c>
      <c r="J5908" s="148" t="s">
        <v>15998</v>
      </c>
      <c r="K5908" s="20" t="s">
        <v>3981</v>
      </c>
      <c r="L5908" s="21"/>
    </row>
    <row r="5909">
      <c r="C5909" s="12" t="s">
        <v>535</v>
      </c>
      <c r="D5909" s="12"/>
      <c r="E5909" s="12" t="s">
        <v>1712</v>
      </c>
      <c r="F5909" s="21"/>
      <c r="G5909" s="21" t="s">
        <v>15999</v>
      </c>
      <c r="H5909" s="21" t="s">
        <v>16000</v>
      </c>
      <c r="I5909" s="21" t="s">
        <v>1715</v>
      </c>
      <c r="J5909" s="148" t="s">
        <v>16001</v>
      </c>
      <c r="K5909" s="20" t="s">
        <v>1717</v>
      </c>
      <c r="L5909" s="21"/>
    </row>
    <row r="5910">
      <c r="C5910" s="12" t="s">
        <v>535</v>
      </c>
      <c r="D5910" s="12"/>
      <c r="E5910" s="12" t="s">
        <v>1678</v>
      </c>
      <c r="F5910" s="21"/>
      <c r="G5910" s="21" t="s">
        <v>16002</v>
      </c>
      <c r="H5910" s="21" t="s">
        <v>16003</v>
      </c>
      <c r="I5910" s="21" t="s">
        <v>1681</v>
      </c>
      <c r="J5910" s="148" t="s">
        <v>16004</v>
      </c>
      <c r="K5910" s="20" t="s">
        <v>6766</v>
      </c>
      <c r="L5910" s="21"/>
    </row>
    <row r="5911">
      <c r="C5911" s="12" t="s">
        <v>535</v>
      </c>
      <c r="D5911" s="12"/>
      <c r="E5911" s="12" t="s">
        <v>1678</v>
      </c>
      <c r="F5911" s="21"/>
      <c r="G5911" s="21" t="s">
        <v>16005</v>
      </c>
      <c r="H5911" s="21" t="s">
        <v>16006</v>
      </c>
      <c r="I5911" s="21" t="s">
        <v>1681</v>
      </c>
      <c r="J5911" s="148" t="s">
        <v>16007</v>
      </c>
      <c r="K5911" s="20" t="s">
        <v>6770</v>
      </c>
      <c r="L5911" s="21"/>
    </row>
    <row r="5912">
      <c r="C5912" s="12" t="s">
        <v>535</v>
      </c>
      <c r="D5912" s="12"/>
      <c r="E5912" s="12" t="s">
        <v>1678</v>
      </c>
      <c r="F5912" s="21"/>
      <c r="G5912" s="21" t="s">
        <v>16008</v>
      </c>
      <c r="H5912" s="21" t="s">
        <v>16009</v>
      </c>
      <c r="I5912" s="21" t="s">
        <v>1681</v>
      </c>
      <c r="J5912" s="148" t="s">
        <v>16010</v>
      </c>
      <c r="K5912" s="20" t="s">
        <v>1683</v>
      </c>
      <c r="L5912" s="21"/>
    </row>
    <row r="5913">
      <c r="C5913" s="12" t="s">
        <v>535</v>
      </c>
      <c r="D5913" s="12"/>
      <c r="E5913" s="12" t="s">
        <v>1678</v>
      </c>
      <c r="F5913" s="21"/>
      <c r="G5913" s="21" t="s">
        <v>16011</v>
      </c>
      <c r="H5913" s="21" t="s">
        <v>16012</v>
      </c>
      <c r="I5913" s="21" t="s">
        <v>1681</v>
      </c>
      <c r="J5913" s="148" t="s">
        <v>16013</v>
      </c>
      <c r="K5913" s="20" t="s">
        <v>6774</v>
      </c>
      <c r="L5913" s="21"/>
    </row>
    <row r="5914">
      <c r="C5914" s="12" t="s">
        <v>535</v>
      </c>
      <c r="D5914" s="12"/>
      <c r="E5914" s="12" t="s">
        <v>1656</v>
      </c>
      <c r="F5914" s="21"/>
      <c r="G5914" s="21" t="s">
        <v>16014</v>
      </c>
      <c r="H5914" s="21" t="s">
        <v>16015</v>
      </c>
      <c r="I5914" s="21" t="s">
        <v>1637</v>
      </c>
      <c r="J5914" s="148" t="s">
        <v>16016</v>
      </c>
      <c r="K5914" s="20" t="s">
        <v>1689</v>
      </c>
      <c r="L5914" s="21"/>
    </row>
    <row r="5915">
      <c r="C5915" s="12" t="s">
        <v>535</v>
      </c>
      <c r="D5915" s="12"/>
      <c r="E5915" s="12" t="s">
        <v>1619</v>
      </c>
      <c r="F5915" s="21"/>
      <c r="G5915" s="21" t="s">
        <v>16017</v>
      </c>
      <c r="H5915" s="21" t="s">
        <v>16018</v>
      </c>
      <c r="I5915" s="21" t="s">
        <v>1588</v>
      </c>
      <c r="J5915" s="148" t="s">
        <v>16019</v>
      </c>
      <c r="K5915" s="20" t="s">
        <v>3463</v>
      </c>
      <c r="L5915" s="21"/>
    </row>
    <row r="5916">
      <c r="C5916" s="12" t="s">
        <v>535</v>
      </c>
      <c r="D5916" s="12"/>
      <c r="E5916" s="12" t="s">
        <v>1619</v>
      </c>
      <c r="F5916" s="21"/>
      <c r="G5916" s="21" t="s">
        <v>16020</v>
      </c>
      <c r="H5916" s="21" t="s">
        <v>16018</v>
      </c>
      <c r="I5916" s="21" t="s">
        <v>1588</v>
      </c>
      <c r="J5916" s="148" t="s">
        <v>16021</v>
      </c>
      <c r="K5916" s="20" t="s">
        <v>3467</v>
      </c>
      <c r="L5916" s="21"/>
    </row>
    <row r="5917">
      <c r="C5917" s="12" t="s">
        <v>535</v>
      </c>
      <c r="D5917" s="12"/>
      <c r="E5917" s="12" t="s">
        <v>1619</v>
      </c>
      <c r="F5917" s="21"/>
      <c r="G5917" s="21" t="s">
        <v>16022</v>
      </c>
      <c r="H5917" s="21" t="s">
        <v>16023</v>
      </c>
      <c r="I5917" s="21" t="s">
        <v>1588</v>
      </c>
      <c r="J5917" s="148" t="s">
        <v>16024</v>
      </c>
      <c r="K5917" s="20" t="s">
        <v>1808</v>
      </c>
      <c r="L5917" s="21"/>
    </row>
    <row r="5918">
      <c r="C5918" s="12" t="s">
        <v>535</v>
      </c>
      <c r="D5918" s="12"/>
      <c r="E5918" s="12" t="s">
        <v>1712</v>
      </c>
      <c r="F5918" s="21"/>
      <c r="G5918" s="21" t="s">
        <v>16025</v>
      </c>
      <c r="H5918" s="21" t="s">
        <v>16026</v>
      </c>
      <c r="I5918" s="21" t="s">
        <v>1715</v>
      </c>
      <c r="J5918" s="148" t="s">
        <v>16027</v>
      </c>
      <c r="K5918" s="20" t="s">
        <v>1717</v>
      </c>
      <c r="L5918" s="21"/>
    </row>
    <row r="5919">
      <c r="C5919" s="12" t="s">
        <v>535</v>
      </c>
      <c r="D5919" s="12"/>
      <c r="E5919" s="12" t="s">
        <v>1678</v>
      </c>
      <c r="F5919" s="21"/>
      <c r="G5919" s="21" t="s">
        <v>16028</v>
      </c>
      <c r="H5919" s="21" t="s">
        <v>16029</v>
      </c>
      <c r="I5919" s="21" t="s">
        <v>1681</v>
      </c>
      <c r="J5919" s="148" t="s">
        <v>16030</v>
      </c>
      <c r="K5919" s="20" t="s">
        <v>2986</v>
      </c>
      <c r="L5919" s="21"/>
    </row>
    <row r="5920">
      <c r="C5920" s="12" t="s">
        <v>535</v>
      </c>
      <c r="D5920" s="12"/>
      <c r="E5920" s="12" t="s">
        <v>1619</v>
      </c>
      <c r="F5920" s="21"/>
      <c r="G5920" s="21" t="s">
        <v>16031</v>
      </c>
      <c r="H5920" s="21" t="s">
        <v>16032</v>
      </c>
      <c r="I5920" s="21" t="s">
        <v>1588</v>
      </c>
      <c r="J5920" s="148" t="s">
        <v>16033</v>
      </c>
      <c r="K5920" s="20" t="s">
        <v>1979</v>
      </c>
      <c r="L5920" s="21"/>
    </row>
    <row r="5921">
      <c r="C5921" s="12" t="s">
        <v>535</v>
      </c>
      <c r="D5921" s="12"/>
      <c r="E5921" s="12" t="s">
        <v>1619</v>
      </c>
      <c r="F5921" s="21"/>
      <c r="G5921" s="21" t="s">
        <v>16034</v>
      </c>
      <c r="H5921" s="21" t="s">
        <v>16035</v>
      </c>
      <c r="I5921" s="21" t="s">
        <v>1588</v>
      </c>
      <c r="J5921" s="148" t="s">
        <v>16036</v>
      </c>
      <c r="K5921" s="20" t="s">
        <v>1979</v>
      </c>
      <c r="L5921" s="21"/>
    </row>
    <row r="5922">
      <c r="C5922" s="12" t="s">
        <v>535</v>
      </c>
      <c r="D5922" s="12"/>
      <c r="E5922" s="12" t="s">
        <v>1619</v>
      </c>
      <c r="F5922" s="21"/>
      <c r="G5922" s="21" t="s">
        <v>16037</v>
      </c>
      <c r="H5922" s="21" t="s">
        <v>16038</v>
      </c>
      <c r="I5922" s="21" t="s">
        <v>1588</v>
      </c>
      <c r="J5922" s="148" t="s">
        <v>16039</v>
      </c>
      <c r="K5922" s="20" t="s">
        <v>1979</v>
      </c>
      <c r="L5922" s="21"/>
    </row>
    <row r="5923">
      <c r="C5923" s="12" t="s">
        <v>535</v>
      </c>
      <c r="D5923" s="12"/>
      <c r="E5923" s="12" t="s">
        <v>1656</v>
      </c>
      <c r="F5923" s="21"/>
      <c r="G5923" s="21" t="s">
        <v>16040</v>
      </c>
      <c r="H5923" s="21" t="s">
        <v>16041</v>
      </c>
      <c r="I5923" s="21" t="s">
        <v>1637</v>
      </c>
      <c r="J5923" s="148" t="s">
        <v>16042</v>
      </c>
      <c r="K5923" s="20" t="s">
        <v>2777</v>
      </c>
      <c r="L5923" s="21"/>
    </row>
    <row r="5924">
      <c r="C5924" s="12" t="s">
        <v>535</v>
      </c>
      <c r="D5924" s="12"/>
      <c r="E5924" s="12" t="s">
        <v>1656</v>
      </c>
      <c r="F5924" s="21"/>
      <c r="G5924" s="21" t="s">
        <v>16043</v>
      </c>
      <c r="H5924" s="21" t="s">
        <v>16041</v>
      </c>
      <c r="I5924" s="21" t="s">
        <v>1637</v>
      </c>
      <c r="J5924" s="148" t="s">
        <v>16044</v>
      </c>
      <c r="K5924" s="20" t="s">
        <v>2781</v>
      </c>
      <c r="L5924" s="21"/>
    </row>
    <row r="5925">
      <c r="C5925" s="12" t="s">
        <v>535</v>
      </c>
      <c r="D5925" s="12"/>
      <c r="E5925" s="12" t="s">
        <v>1678</v>
      </c>
      <c r="F5925" s="21"/>
      <c r="G5925" s="21" t="s">
        <v>16045</v>
      </c>
      <c r="H5925" s="21" t="s">
        <v>16046</v>
      </c>
      <c r="I5925" s="21" t="s">
        <v>1681</v>
      </c>
      <c r="J5925" s="148" t="s">
        <v>16047</v>
      </c>
      <c r="K5925" s="20" t="s">
        <v>3961</v>
      </c>
      <c r="L5925" s="21"/>
    </row>
    <row r="5926">
      <c r="C5926" s="12" t="s">
        <v>535</v>
      </c>
      <c r="D5926" s="12"/>
      <c r="E5926" s="12" t="s">
        <v>1678</v>
      </c>
      <c r="F5926" s="21"/>
      <c r="G5926" s="21" t="s">
        <v>16048</v>
      </c>
      <c r="H5926" s="21" t="s">
        <v>16049</v>
      </c>
      <c r="I5926" s="21" t="s">
        <v>1681</v>
      </c>
      <c r="J5926" s="148" t="s">
        <v>16050</v>
      </c>
      <c r="K5926" s="20" t="s">
        <v>3966</v>
      </c>
      <c r="L5926" s="21"/>
    </row>
    <row r="5927">
      <c r="C5927" s="12" t="s">
        <v>535</v>
      </c>
      <c r="D5927" s="12"/>
      <c r="E5927" s="12" t="s">
        <v>1678</v>
      </c>
      <c r="F5927" s="21"/>
      <c r="G5927" s="21" t="s">
        <v>16051</v>
      </c>
      <c r="H5927" s="21" t="s">
        <v>16052</v>
      </c>
      <c r="I5927" s="21" t="s">
        <v>1681</v>
      </c>
      <c r="J5927" s="148" t="s">
        <v>16053</v>
      </c>
      <c r="K5927" s="20" t="s">
        <v>3971</v>
      </c>
      <c r="L5927" s="21"/>
    </row>
    <row r="5928">
      <c r="C5928" s="12" t="s">
        <v>535</v>
      </c>
      <c r="D5928" s="12"/>
      <c r="E5928" s="12" t="s">
        <v>1678</v>
      </c>
      <c r="F5928" s="21"/>
      <c r="G5928" s="21" t="s">
        <v>16054</v>
      </c>
      <c r="H5928" s="21" t="s">
        <v>16055</v>
      </c>
      <c r="I5928" s="21" t="s">
        <v>1681</v>
      </c>
      <c r="J5928" s="148" t="s">
        <v>16056</v>
      </c>
      <c r="K5928" s="20" t="s">
        <v>3976</v>
      </c>
      <c r="L5928" s="21"/>
    </row>
    <row r="5929">
      <c r="C5929" s="12" t="s">
        <v>535</v>
      </c>
      <c r="D5929" s="12"/>
      <c r="E5929" s="12" t="s">
        <v>1678</v>
      </c>
      <c r="F5929" s="21"/>
      <c r="G5929" s="21" t="s">
        <v>16057</v>
      </c>
      <c r="H5929" s="21" t="s">
        <v>16058</v>
      </c>
      <c r="I5929" s="21" t="s">
        <v>1681</v>
      </c>
      <c r="J5929" s="148" t="s">
        <v>16059</v>
      </c>
      <c r="K5929" s="20" t="s">
        <v>3981</v>
      </c>
      <c r="L5929" s="21"/>
    </row>
    <row r="5930">
      <c r="C5930" s="12" t="s">
        <v>535</v>
      </c>
      <c r="D5930" s="12"/>
      <c r="E5930" s="12" t="s">
        <v>1729</v>
      </c>
      <c r="F5930" s="21"/>
      <c r="G5930" s="21" t="s">
        <v>16060</v>
      </c>
      <c r="H5930" s="21" t="s">
        <v>16061</v>
      </c>
      <c r="I5930" s="21" t="s">
        <v>1607</v>
      </c>
      <c r="J5930" s="148" t="s">
        <v>16062</v>
      </c>
      <c r="K5930" s="20" t="s">
        <v>2841</v>
      </c>
      <c r="L5930" s="21"/>
    </row>
    <row r="5931">
      <c r="C5931" s="12" t="s">
        <v>535</v>
      </c>
      <c r="D5931" s="12"/>
      <c r="E5931" s="12" t="s">
        <v>1729</v>
      </c>
      <c r="F5931" s="21"/>
      <c r="G5931" s="21" t="s">
        <v>16060</v>
      </c>
      <c r="H5931" s="21" t="s">
        <v>16061</v>
      </c>
      <c r="I5931" s="21" t="s">
        <v>1607</v>
      </c>
      <c r="J5931" s="148" t="s">
        <v>16063</v>
      </c>
      <c r="K5931" s="20" t="s">
        <v>2844</v>
      </c>
      <c r="L5931" s="21"/>
    </row>
    <row r="5932">
      <c r="C5932" s="12" t="s">
        <v>535</v>
      </c>
      <c r="D5932" s="12"/>
      <c r="E5932" s="12" t="s">
        <v>1678</v>
      </c>
      <c r="F5932" s="21"/>
      <c r="G5932" s="21" t="s">
        <v>16064</v>
      </c>
      <c r="H5932" s="21" t="s">
        <v>16065</v>
      </c>
      <c r="I5932" s="21" t="s">
        <v>1681</v>
      </c>
      <c r="J5932" s="148" t="s">
        <v>16066</v>
      </c>
      <c r="K5932" s="20" t="s">
        <v>3986</v>
      </c>
      <c r="L5932" s="21"/>
    </row>
    <row r="5933">
      <c r="C5933" s="12" t="s">
        <v>535</v>
      </c>
      <c r="D5933" s="12"/>
      <c r="E5933" s="12" t="s">
        <v>1678</v>
      </c>
      <c r="F5933" s="21"/>
      <c r="G5933" s="21" t="s">
        <v>16067</v>
      </c>
      <c r="H5933" s="21" t="s">
        <v>16068</v>
      </c>
      <c r="I5933" s="21" t="s">
        <v>1681</v>
      </c>
      <c r="J5933" s="148" t="s">
        <v>16069</v>
      </c>
      <c r="K5933" s="20" t="s">
        <v>8259</v>
      </c>
      <c r="L5933" s="21"/>
    </row>
    <row r="5934">
      <c r="C5934" s="12" t="s">
        <v>535</v>
      </c>
      <c r="D5934" s="12"/>
      <c r="E5934" s="12" t="s">
        <v>1656</v>
      </c>
      <c r="F5934" s="21"/>
      <c r="G5934" s="21" t="s">
        <v>16070</v>
      </c>
      <c r="H5934" s="21" t="s">
        <v>16071</v>
      </c>
      <c r="I5934" s="21" t="s">
        <v>1637</v>
      </c>
      <c r="J5934" s="148" t="s">
        <v>16072</v>
      </c>
      <c r="K5934" s="20" t="s">
        <v>2206</v>
      </c>
      <c r="L5934" s="21"/>
    </row>
    <row r="5935">
      <c r="C5935" s="12" t="s">
        <v>535</v>
      </c>
      <c r="D5935" s="12"/>
      <c r="E5935" s="12" t="s">
        <v>1656</v>
      </c>
      <c r="F5935" s="21"/>
      <c r="G5935" s="21" t="s">
        <v>16070</v>
      </c>
      <c r="H5935" s="21" t="s">
        <v>16071</v>
      </c>
      <c r="I5935" s="21" t="s">
        <v>1637</v>
      </c>
      <c r="J5935" s="148" t="s">
        <v>16073</v>
      </c>
      <c r="K5935" s="20" t="s">
        <v>2245</v>
      </c>
      <c r="L5935" s="21"/>
    </row>
    <row r="5936">
      <c r="C5936" s="12" t="s">
        <v>535</v>
      </c>
      <c r="D5936" s="12"/>
      <c r="E5936" s="12" t="s">
        <v>1656</v>
      </c>
      <c r="F5936" s="21"/>
      <c r="G5936" s="21" t="s">
        <v>16074</v>
      </c>
      <c r="H5936" s="21" t="s">
        <v>16071</v>
      </c>
      <c r="I5936" s="21" t="s">
        <v>1637</v>
      </c>
      <c r="J5936" s="148" t="s">
        <v>16075</v>
      </c>
      <c r="K5936" s="20" t="s">
        <v>2248</v>
      </c>
      <c r="L5936" s="21"/>
    </row>
    <row r="5937">
      <c r="C5937" s="12" t="s">
        <v>535</v>
      </c>
      <c r="D5937" s="12"/>
      <c r="E5937" s="12" t="s">
        <v>1656</v>
      </c>
      <c r="F5937" s="21"/>
      <c r="G5937" s="21" t="s">
        <v>16076</v>
      </c>
      <c r="H5937" s="21" t="s">
        <v>16071</v>
      </c>
      <c r="I5937" s="21" t="s">
        <v>1637</v>
      </c>
      <c r="J5937" s="148" t="s">
        <v>16077</v>
      </c>
      <c r="K5937" s="20" t="s">
        <v>1836</v>
      </c>
      <c r="L5937" s="21"/>
    </row>
    <row r="5938">
      <c r="C5938" s="12" t="s">
        <v>535</v>
      </c>
      <c r="D5938" s="12"/>
      <c r="E5938" s="12" t="s">
        <v>1656</v>
      </c>
      <c r="F5938" s="21"/>
      <c r="G5938" s="21" t="s">
        <v>16070</v>
      </c>
      <c r="H5938" s="21" t="s">
        <v>16071</v>
      </c>
      <c r="I5938" s="21" t="s">
        <v>1637</v>
      </c>
      <c r="J5938" s="148" t="s">
        <v>16078</v>
      </c>
      <c r="K5938" s="20" t="s">
        <v>2253</v>
      </c>
      <c r="L5938" s="21"/>
    </row>
    <row r="5939">
      <c r="C5939" s="12" t="s">
        <v>535</v>
      </c>
      <c r="D5939" s="12"/>
      <c r="E5939" s="12" t="s">
        <v>1656</v>
      </c>
      <c r="F5939" s="21"/>
      <c r="G5939" s="21" t="s">
        <v>16070</v>
      </c>
      <c r="H5939" s="21" t="s">
        <v>16071</v>
      </c>
      <c r="I5939" s="21" t="s">
        <v>1637</v>
      </c>
      <c r="J5939" s="148" t="s">
        <v>16079</v>
      </c>
      <c r="K5939" s="20" t="s">
        <v>2256</v>
      </c>
      <c r="L5939" s="21"/>
    </row>
    <row r="5940">
      <c r="C5940" s="12" t="s">
        <v>535</v>
      </c>
      <c r="D5940" s="12"/>
      <c r="E5940" s="12" t="s">
        <v>1656</v>
      </c>
      <c r="F5940" s="21"/>
      <c r="G5940" s="21" t="s">
        <v>16070</v>
      </c>
      <c r="H5940" s="21" t="s">
        <v>16071</v>
      </c>
      <c r="I5940" s="21" t="s">
        <v>1637</v>
      </c>
      <c r="J5940" s="148" t="s">
        <v>16080</v>
      </c>
      <c r="K5940" s="20" t="s">
        <v>2151</v>
      </c>
      <c r="L5940" s="21"/>
    </row>
    <row r="5941">
      <c r="C5941" s="12" t="s">
        <v>535</v>
      </c>
      <c r="D5941" s="12"/>
      <c r="E5941" s="12" t="s">
        <v>1656</v>
      </c>
      <c r="F5941" s="21"/>
      <c r="G5941" s="21" t="s">
        <v>16070</v>
      </c>
      <c r="H5941" s="21" t="s">
        <v>16071</v>
      </c>
      <c r="I5941" s="21" t="s">
        <v>1637</v>
      </c>
      <c r="J5941" s="148" t="s">
        <v>16081</v>
      </c>
      <c r="K5941" s="20" t="s">
        <v>1754</v>
      </c>
      <c r="L5941" s="21"/>
    </row>
    <row r="5942">
      <c r="C5942" s="12" t="s">
        <v>535</v>
      </c>
      <c r="D5942" s="12"/>
      <c r="E5942" s="12" t="s">
        <v>1678</v>
      </c>
      <c r="F5942" s="21"/>
      <c r="G5942" s="21" t="s">
        <v>16082</v>
      </c>
      <c r="H5942" s="21" t="s">
        <v>16083</v>
      </c>
      <c r="I5942" s="21" t="s">
        <v>1681</v>
      </c>
      <c r="J5942" s="148" t="s">
        <v>16084</v>
      </c>
      <c r="K5942" s="20" t="s">
        <v>8259</v>
      </c>
      <c r="L5942" s="21"/>
    </row>
    <row r="5943">
      <c r="C5943" s="12" t="s">
        <v>535</v>
      </c>
      <c r="D5943" s="12"/>
      <c r="E5943" s="12" t="s">
        <v>1671</v>
      </c>
      <c r="F5943" s="21"/>
      <c r="G5943" s="21" t="s">
        <v>16085</v>
      </c>
      <c r="H5943" s="21" t="s">
        <v>16086</v>
      </c>
      <c r="I5943" s="21" t="s">
        <v>1674</v>
      </c>
      <c r="J5943" s="148" t="s">
        <v>16087</v>
      </c>
      <c r="K5943" s="20" t="s">
        <v>3934</v>
      </c>
      <c r="L5943" s="21"/>
    </row>
    <row r="5944">
      <c r="C5944" s="12" t="s">
        <v>535</v>
      </c>
      <c r="D5944" s="12"/>
      <c r="E5944" s="12" t="s">
        <v>1712</v>
      </c>
      <c r="F5944" s="21"/>
      <c r="G5944" s="21" t="s">
        <v>16088</v>
      </c>
      <c r="H5944" s="21" t="s">
        <v>16089</v>
      </c>
      <c r="I5944" s="21" t="s">
        <v>1715</v>
      </c>
      <c r="J5944" s="148" t="s">
        <v>16090</v>
      </c>
      <c r="K5944" s="20" t="s">
        <v>1717</v>
      </c>
      <c r="L5944" s="21"/>
    </row>
    <row r="5945">
      <c r="C5945" s="12" t="s">
        <v>535</v>
      </c>
      <c r="D5945" s="12"/>
      <c r="E5945" s="12" t="s">
        <v>1712</v>
      </c>
      <c r="F5945" s="21"/>
      <c r="G5945" s="21" t="s">
        <v>16091</v>
      </c>
      <c r="H5945" s="21" t="s">
        <v>16092</v>
      </c>
      <c r="I5945" s="21" t="s">
        <v>1715</v>
      </c>
      <c r="J5945" s="148" t="s">
        <v>16093</v>
      </c>
      <c r="K5945" s="20" t="s">
        <v>1717</v>
      </c>
      <c r="L5945" s="21"/>
    </row>
    <row r="5946">
      <c r="C5946" s="12" t="s">
        <v>535</v>
      </c>
      <c r="D5946" s="12"/>
      <c r="E5946" s="12" t="s">
        <v>1678</v>
      </c>
      <c r="F5946" s="21"/>
      <c r="G5946" s="21" t="s">
        <v>16094</v>
      </c>
      <c r="H5946" s="21" t="s">
        <v>16095</v>
      </c>
      <c r="I5946" s="21" t="s">
        <v>1681</v>
      </c>
      <c r="J5946" s="148" t="s">
        <v>16096</v>
      </c>
      <c r="K5946" s="20" t="s">
        <v>3961</v>
      </c>
      <c r="L5946" s="21"/>
    </row>
    <row r="5947">
      <c r="C5947" s="12" t="s">
        <v>535</v>
      </c>
      <c r="D5947" s="12"/>
      <c r="E5947" s="12" t="s">
        <v>1678</v>
      </c>
      <c r="F5947" s="21"/>
      <c r="G5947" s="21" t="s">
        <v>16097</v>
      </c>
      <c r="H5947" s="21" t="s">
        <v>16098</v>
      </c>
      <c r="I5947" s="21" t="s">
        <v>1681</v>
      </c>
      <c r="J5947" s="148" t="s">
        <v>16099</v>
      </c>
      <c r="K5947" s="20" t="s">
        <v>3966</v>
      </c>
      <c r="L5947" s="21"/>
    </row>
    <row r="5948">
      <c r="C5948" s="12" t="s">
        <v>535</v>
      </c>
      <c r="D5948" s="12"/>
      <c r="E5948" s="12" t="s">
        <v>1678</v>
      </c>
      <c r="F5948" s="21"/>
      <c r="G5948" s="21" t="s">
        <v>16100</v>
      </c>
      <c r="H5948" s="21" t="s">
        <v>16101</v>
      </c>
      <c r="I5948" s="21" t="s">
        <v>1681</v>
      </c>
      <c r="J5948" s="148" t="s">
        <v>16102</v>
      </c>
      <c r="K5948" s="20" t="s">
        <v>3971</v>
      </c>
      <c r="L5948" s="21"/>
    </row>
    <row r="5949">
      <c r="C5949" s="12" t="s">
        <v>535</v>
      </c>
      <c r="D5949" s="12"/>
      <c r="E5949" s="12" t="s">
        <v>1678</v>
      </c>
      <c r="F5949" s="21"/>
      <c r="G5949" s="21" t="s">
        <v>16103</v>
      </c>
      <c r="H5949" s="21" t="s">
        <v>16104</v>
      </c>
      <c r="I5949" s="21" t="s">
        <v>1681</v>
      </c>
      <c r="J5949" s="148" t="s">
        <v>16105</v>
      </c>
      <c r="K5949" s="20" t="s">
        <v>3976</v>
      </c>
      <c r="L5949" s="21"/>
    </row>
    <row r="5950">
      <c r="C5950" s="12" t="s">
        <v>535</v>
      </c>
      <c r="D5950" s="12"/>
      <c r="E5950" s="12" t="s">
        <v>1678</v>
      </c>
      <c r="F5950" s="21"/>
      <c r="G5950" s="21" t="s">
        <v>16106</v>
      </c>
      <c r="H5950" s="21" t="s">
        <v>16107</v>
      </c>
      <c r="I5950" s="21" t="s">
        <v>1681</v>
      </c>
      <c r="J5950" s="148" t="s">
        <v>16108</v>
      </c>
      <c r="K5950" s="20" t="s">
        <v>3981</v>
      </c>
      <c r="L5950" s="21"/>
    </row>
    <row r="5951">
      <c r="C5951" s="12" t="s">
        <v>535</v>
      </c>
      <c r="D5951" s="12"/>
      <c r="E5951" s="12" t="s">
        <v>1678</v>
      </c>
      <c r="F5951" s="21"/>
      <c r="G5951" s="21" t="s">
        <v>16109</v>
      </c>
      <c r="H5951" s="21" t="s">
        <v>16110</v>
      </c>
      <c r="I5951" s="21" t="s">
        <v>1681</v>
      </c>
      <c r="J5951" s="148" t="s">
        <v>16111</v>
      </c>
      <c r="K5951" s="20" t="s">
        <v>6244</v>
      </c>
      <c r="L5951" s="21"/>
    </row>
    <row r="5952">
      <c r="C5952" s="12" t="s">
        <v>535</v>
      </c>
      <c r="D5952" s="12"/>
      <c r="E5952" s="12" t="s">
        <v>1656</v>
      </c>
      <c r="F5952" s="21"/>
      <c r="G5952" s="21" t="s">
        <v>14738</v>
      </c>
      <c r="H5952" s="21" t="s">
        <v>16112</v>
      </c>
      <c r="I5952" s="21" t="s">
        <v>1637</v>
      </c>
      <c r="J5952" s="148" t="s">
        <v>16113</v>
      </c>
      <c r="K5952" s="20" t="s">
        <v>1689</v>
      </c>
      <c r="L5952" s="21"/>
    </row>
    <row r="5953">
      <c r="C5953" s="12" t="s">
        <v>535</v>
      </c>
      <c r="D5953" s="12"/>
      <c r="E5953" s="12" t="s">
        <v>1678</v>
      </c>
      <c r="F5953" s="21"/>
      <c r="G5953" s="21" t="s">
        <v>16114</v>
      </c>
      <c r="H5953" s="21" t="s">
        <v>16115</v>
      </c>
      <c r="I5953" s="21" t="s">
        <v>1681</v>
      </c>
      <c r="J5953" s="148" t="s">
        <v>16116</v>
      </c>
      <c r="K5953" s="20" t="s">
        <v>6244</v>
      </c>
      <c r="L5953" s="21"/>
    </row>
    <row r="5954">
      <c r="C5954" s="12" t="s">
        <v>535</v>
      </c>
      <c r="D5954" s="12"/>
      <c r="E5954" s="12" t="s">
        <v>1678</v>
      </c>
      <c r="F5954" s="21"/>
      <c r="G5954" s="21" t="s">
        <v>16117</v>
      </c>
      <c r="H5954" s="21" t="s">
        <v>16118</v>
      </c>
      <c r="I5954" s="21" t="s">
        <v>1681</v>
      </c>
      <c r="J5954" s="148" t="s">
        <v>16119</v>
      </c>
      <c r="K5954" s="20" t="s">
        <v>6249</v>
      </c>
      <c r="L5954" s="21"/>
    </row>
    <row r="5955">
      <c r="C5955" s="12" t="s">
        <v>535</v>
      </c>
      <c r="D5955" s="12"/>
      <c r="E5955" s="12" t="s">
        <v>1678</v>
      </c>
      <c r="F5955" s="21"/>
      <c r="G5955" s="21" t="s">
        <v>16120</v>
      </c>
      <c r="H5955" s="21" t="s">
        <v>16121</v>
      </c>
      <c r="I5955" s="21" t="s">
        <v>1681</v>
      </c>
      <c r="J5955" s="148" t="s">
        <v>16122</v>
      </c>
      <c r="K5955" s="20" t="s">
        <v>6770</v>
      </c>
      <c r="L5955" s="21"/>
    </row>
    <row r="5956">
      <c r="C5956" s="12" t="s">
        <v>535</v>
      </c>
      <c r="D5956" s="12"/>
      <c r="E5956" s="12" t="s">
        <v>1678</v>
      </c>
      <c r="F5956" s="21"/>
      <c r="G5956" s="21" t="s">
        <v>16123</v>
      </c>
      <c r="H5956" s="21" t="s">
        <v>16124</v>
      </c>
      <c r="I5956" s="21" t="s">
        <v>1681</v>
      </c>
      <c r="J5956" s="148" t="s">
        <v>16125</v>
      </c>
      <c r="K5956" s="20" t="s">
        <v>1683</v>
      </c>
      <c r="L5956" s="21"/>
    </row>
    <row r="5957">
      <c r="C5957" s="12" t="s">
        <v>535</v>
      </c>
      <c r="D5957" s="12"/>
      <c r="E5957" s="12" t="s">
        <v>1678</v>
      </c>
      <c r="F5957" s="21"/>
      <c r="G5957" s="21" t="s">
        <v>16126</v>
      </c>
      <c r="H5957" s="21" t="s">
        <v>16127</v>
      </c>
      <c r="I5957" s="21" t="s">
        <v>1681</v>
      </c>
      <c r="J5957" s="148" t="s">
        <v>16128</v>
      </c>
      <c r="K5957" s="20" t="s">
        <v>1683</v>
      </c>
      <c r="L5957" s="21"/>
    </row>
    <row r="5958">
      <c r="C5958" s="12" t="s">
        <v>535</v>
      </c>
      <c r="D5958" s="12"/>
      <c r="E5958" s="12" t="s">
        <v>1678</v>
      </c>
      <c r="F5958" s="21"/>
      <c r="G5958" s="21" t="s">
        <v>16129</v>
      </c>
      <c r="H5958" s="21" t="s">
        <v>16130</v>
      </c>
      <c r="I5958" s="21" t="s">
        <v>1681</v>
      </c>
      <c r="J5958" s="148" t="s">
        <v>16131</v>
      </c>
      <c r="K5958" s="20" t="s">
        <v>3013</v>
      </c>
      <c r="L5958" s="21"/>
    </row>
    <row r="5959">
      <c r="C5959" s="12" t="s">
        <v>535</v>
      </c>
      <c r="D5959" s="12"/>
      <c r="E5959" s="12" t="s">
        <v>1678</v>
      </c>
      <c r="F5959" s="21"/>
      <c r="G5959" s="21" t="s">
        <v>16132</v>
      </c>
      <c r="H5959" s="21" t="s">
        <v>16133</v>
      </c>
      <c r="I5959" s="21" t="s">
        <v>1681</v>
      </c>
      <c r="J5959" s="148" t="s">
        <v>16134</v>
      </c>
      <c r="K5959" s="20" t="s">
        <v>3021</v>
      </c>
      <c r="L5959" s="21"/>
    </row>
    <row r="5960">
      <c r="C5960" s="12" t="s">
        <v>535</v>
      </c>
      <c r="D5960" s="12"/>
      <c r="E5960" s="12" t="s">
        <v>1719</v>
      </c>
      <c r="F5960" s="21"/>
      <c r="G5960" s="21" t="s">
        <v>16135</v>
      </c>
      <c r="H5960" s="21" t="s">
        <v>16136</v>
      </c>
      <c r="I5960" s="21" t="s">
        <v>1722</v>
      </c>
      <c r="J5960" s="148" t="s">
        <v>16137</v>
      </c>
      <c r="K5960" s="20" t="s">
        <v>14894</v>
      </c>
      <c r="L5960" s="21"/>
    </row>
    <row r="5961">
      <c r="C5961" s="12" t="s">
        <v>535</v>
      </c>
      <c r="D5961" s="12"/>
      <c r="E5961" s="12" t="s">
        <v>1678</v>
      </c>
      <c r="F5961" s="21"/>
      <c r="G5961" s="21" t="s">
        <v>16138</v>
      </c>
      <c r="H5961" s="21" t="s">
        <v>16139</v>
      </c>
      <c r="I5961" s="21" t="s">
        <v>1681</v>
      </c>
      <c r="J5961" s="148" t="s">
        <v>16140</v>
      </c>
      <c r="K5961" s="20" t="s">
        <v>3013</v>
      </c>
      <c r="L5961" s="21"/>
    </row>
    <row r="5962">
      <c r="C5962" s="12" t="s">
        <v>535</v>
      </c>
      <c r="D5962" s="12"/>
      <c r="E5962" s="12" t="s">
        <v>1678</v>
      </c>
      <c r="F5962" s="21"/>
      <c r="G5962" s="21" t="s">
        <v>16141</v>
      </c>
      <c r="H5962" s="21" t="s">
        <v>16142</v>
      </c>
      <c r="I5962" s="21" t="s">
        <v>1681</v>
      </c>
      <c r="J5962" s="148" t="s">
        <v>16143</v>
      </c>
      <c r="K5962" s="20" t="s">
        <v>3013</v>
      </c>
      <c r="L5962" s="21"/>
    </row>
    <row r="5963">
      <c r="C5963" s="12" t="s">
        <v>535</v>
      </c>
      <c r="D5963" s="12"/>
      <c r="E5963" s="12" t="s">
        <v>1719</v>
      </c>
      <c r="F5963" s="21"/>
      <c r="G5963" s="21" t="s">
        <v>16144</v>
      </c>
      <c r="H5963" s="21" t="s">
        <v>16145</v>
      </c>
      <c r="I5963" s="21" t="s">
        <v>1722</v>
      </c>
      <c r="J5963" s="148" t="s">
        <v>16146</v>
      </c>
      <c r="K5963" s="20" t="s">
        <v>14928</v>
      </c>
      <c r="L5963" s="21"/>
    </row>
    <row r="5964">
      <c r="C5964" s="12" t="s">
        <v>535</v>
      </c>
      <c r="D5964" s="12"/>
      <c r="E5964" s="12" t="s">
        <v>1678</v>
      </c>
      <c r="F5964" s="21"/>
      <c r="G5964" s="21" t="s">
        <v>16147</v>
      </c>
      <c r="H5964" s="21" t="s">
        <v>16148</v>
      </c>
      <c r="I5964" s="21" t="s">
        <v>1681</v>
      </c>
      <c r="J5964" s="148" t="s">
        <v>16149</v>
      </c>
      <c r="K5964" s="20" t="s">
        <v>3021</v>
      </c>
      <c r="L5964" s="21"/>
    </row>
    <row r="5965">
      <c r="C5965" s="12" t="s">
        <v>535</v>
      </c>
      <c r="D5965" s="12"/>
      <c r="E5965" s="12" t="s">
        <v>1719</v>
      </c>
      <c r="F5965" s="21"/>
      <c r="G5965" s="21" t="s">
        <v>16150</v>
      </c>
      <c r="H5965" s="21" t="s">
        <v>16151</v>
      </c>
      <c r="I5965" s="21" t="s">
        <v>1722</v>
      </c>
      <c r="J5965" s="148" t="s">
        <v>16152</v>
      </c>
      <c r="K5965" s="20" t="s">
        <v>3680</v>
      </c>
      <c r="L5965" s="21"/>
    </row>
    <row r="5966">
      <c r="C5966" s="12" t="s">
        <v>535</v>
      </c>
      <c r="D5966" s="12"/>
      <c r="E5966" s="12" t="s">
        <v>1719</v>
      </c>
      <c r="F5966" s="21"/>
      <c r="G5966" s="21" t="s">
        <v>16153</v>
      </c>
      <c r="H5966" s="21" t="s">
        <v>16154</v>
      </c>
      <c r="I5966" s="21" t="s">
        <v>1722</v>
      </c>
      <c r="J5966" s="148" t="s">
        <v>16155</v>
      </c>
      <c r="K5966" s="20" t="s">
        <v>3685</v>
      </c>
      <c r="L5966" s="21"/>
    </row>
    <row r="5967">
      <c r="C5967" s="12" t="s">
        <v>535</v>
      </c>
      <c r="D5967" s="12"/>
      <c r="E5967" s="12" t="s">
        <v>1678</v>
      </c>
      <c r="F5967" s="21"/>
      <c r="G5967" s="21" t="s">
        <v>16156</v>
      </c>
      <c r="H5967" s="21" t="s">
        <v>16157</v>
      </c>
      <c r="I5967" s="21" t="s">
        <v>1681</v>
      </c>
      <c r="J5967" s="148" t="s">
        <v>16158</v>
      </c>
      <c r="K5967" s="20" t="s">
        <v>3029</v>
      </c>
      <c r="L5967" s="21"/>
    </row>
    <row r="5968">
      <c r="C5968" s="12" t="s">
        <v>535</v>
      </c>
      <c r="D5968" s="12"/>
      <c r="E5968" s="12" t="s">
        <v>1678</v>
      </c>
      <c r="F5968" s="21"/>
      <c r="G5968" s="21" t="s">
        <v>16159</v>
      </c>
      <c r="H5968" s="21" t="s">
        <v>16160</v>
      </c>
      <c r="I5968" s="21" t="s">
        <v>1681</v>
      </c>
      <c r="J5968" s="148" t="s">
        <v>16161</v>
      </c>
      <c r="K5968" s="20" t="s">
        <v>3013</v>
      </c>
      <c r="L5968" s="21"/>
    </row>
    <row r="5969">
      <c r="C5969" s="12" t="s">
        <v>535</v>
      </c>
      <c r="D5969" s="12"/>
      <c r="E5969" s="12" t="s">
        <v>1678</v>
      </c>
      <c r="F5969" s="21"/>
      <c r="G5969" s="21" t="s">
        <v>16162</v>
      </c>
      <c r="H5969" s="21" t="s">
        <v>16163</v>
      </c>
      <c r="I5969" s="21" t="s">
        <v>1681</v>
      </c>
      <c r="J5969" s="148" t="s">
        <v>16164</v>
      </c>
      <c r="K5969" s="20" t="s">
        <v>1683</v>
      </c>
      <c r="L5969" s="21"/>
    </row>
    <row r="5970">
      <c r="C5970" s="12" t="s">
        <v>535</v>
      </c>
      <c r="D5970" s="12"/>
      <c r="E5970" s="12" t="s">
        <v>1678</v>
      </c>
      <c r="F5970" s="21"/>
      <c r="G5970" s="21" t="s">
        <v>3026</v>
      </c>
      <c r="H5970" s="21" t="s">
        <v>16165</v>
      </c>
      <c r="I5970" s="21" t="s">
        <v>1681</v>
      </c>
      <c r="J5970" s="148" t="s">
        <v>3028</v>
      </c>
      <c r="K5970" s="20" t="s">
        <v>3029</v>
      </c>
      <c r="L5970" s="21"/>
    </row>
    <row r="5971">
      <c r="C5971" s="12" t="s">
        <v>535</v>
      </c>
      <c r="D5971" s="12"/>
      <c r="E5971" s="12" t="s">
        <v>1678</v>
      </c>
      <c r="F5971" s="21"/>
      <c r="G5971" s="21" t="s">
        <v>16166</v>
      </c>
      <c r="H5971" s="21" t="s">
        <v>16167</v>
      </c>
      <c r="I5971" s="21" t="s">
        <v>1681</v>
      </c>
      <c r="J5971" s="148" t="s">
        <v>16168</v>
      </c>
      <c r="K5971" s="20" t="s">
        <v>3029</v>
      </c>
      <c r="L5971" s="21"/>
    </row>
    <row r="5972">
      <c r="C5972" s="12" t="s">
        <v>535</v>
      </c>
      <c r="D5972" s="12"/>
      <c r="E5972" s="12" t="s">
        <v>1678</v>
      </c>
      <c r="F5972" s="21"/>
      <c r="G5972" s="21" t="s">
        <v>16169</v>
      </c>
      <c r="H5972" s="21" t="s">
        <v>16170</v>
      </c>
      <c r="I5972" s="21" t="s">
        <v>1681</v>
      </c>
      <c r="J5972" s="148" t="s">
        <v>16171</v>
      </c>
      <c r="K5972" s="20" t="s">
        <v>3029</v>
      </c>
      <c r="L5972" s="21"/>
    </row>
    <row r="5973">
      <c r="C5973" s="12" t="s">
        <v>535</v>
      </c>
      <c r="D5973" s="12"/>
      <c r="E5973" s="12" t="s">
        <v>1719</v>
      </c>
      <c r="F5973" s="21"/>
      <c r="G5973" s="21" t="s">
        <v>16172</v>
      </c>
      <c r="H5973" s="21" t="s">
        <v>16173</v>
      </c>
      <c r="I5973" s="21" t="s">
        <v>1722</v>
      </c>
      <c r="J5973" s="148" t="s">
        <v>16174</v>
      </c>
      <c r="K5973" s="20" t="s">
        <v>1890</v>
      </c>
      <c r="L5973" s="21"/>
    </row>
    <row r="5974">
      <c r="C5974" s="12" t="s">
        <v>535</v>
      </c>
      <c r="D5974" s="12"/>
      <c r="E5974" s="12" t="s">
        <v>1719</v>
      </c>
      <c r="F5974" s="21"/>
      <c r="G5974" s="21" t="s">
        <v>16172</v>
      </c>
      <c r="H5974" s="21" t="s">
        <v>16173</v>
      </c>
      <c r="I5974" s="21" t="s">
        <v>1722</v>
      </c>
      <c r="J5974" s="148" t="s">
        <v>16175</v>
      </c>
      <c r="K5974" s="20" t="s">
        <v>1927</v>
      </c>
      <c r="L5974" s="21"/>
    </row>
    <row r="5975">
      <c r="C5975" s="12" t="s">
        <v>535</v>
      </c>
      <c r="D5975" s="12"/>
      <c r="E5975" s="12" t="s">
        <v>1719</v>
      </c>
      <c r="F5975" s="21"/>
      <c r="G5975" s="21" t="s">
        <v>16172</v>
      </c>
      <c r="H5975" s="21" t="s">
        <v>16173</v>
      </c>
      <c r="I5975" s="21" t="s">
        <v>1722</v>
      </c>
      <c r="J5975" s="148" t="s">
        <v>16176</v>
      </c>
      <c r="K5975" s="20" t="s">
        <v>1930</v>
      </c>
      <c r="L5975" s="21"/>
    </row>
    <row r="5976">
      <c r="C5976" s="12" t="s">
        <v>535</v>
      </c>
      <c r="D5976" s="12"/>
      <c r="E5976" s="12" t="s">
        <v>1719</v>
      </c>
      <c r="F5976" s="21"/>
      <c r="G5976" s="21" t="s">
        <v>16177</v>
      </c>
      <c r="H5976" s="21" t="s">
        <v>16178</v>
      </c>
      <c r="I5976" s="21" t="s">
        <v>1722</v>
      </c>
      <c r="J5976" s="148" t="s">
        <v>16179</v>
      </c>
      <c r="K5976" s="20" t="s">
        <v>2976</v>
      </c>
      <c r="L5976" s="21"/>
    </row>
    <row r="5977">
      <c r="C5977" s="12" t="s">
        <v>535</v>
      </c>
      <c r="D5977" s="12"/>
      <c r="E5977" s="12" t="s">
        <v>1619</v>
      </c>
      <c r="F5977" s="21"/>
      <c r="G5977" s="21" t="s">
        <v>16180</v>
      </c>
      <c r="H5977" s="21" t="s">
        <v>16181</v>
      </c>
      <c r="I5977" s="21" t="s">
        <v>1588</v>
      </c>
      <c r="J5977" s="148" t="s">
        <v>16182</v>
      </c>
      <c r="K5977" s="20" t="s">
        <v>3376</v>
      </c>
      <c r="L5977" s="21"/>
    </row>
    <row r="5978">
      <c r="C5978" s="12" t="s">
        <v>535</v>
      </c>
      <c r="D5978" s="12"/>
      <c r="E5978" s="12" t="s">
        <v>1678</v>
      </c>
      <c r="F5978" s="21"/>
      <c r="G5978" s="21" t="s">
        <v>16183</v>
      </c>
      <c r="H5978" s="21" t="s">
        <v>16184</v>
      </c>
      <c r="I5978" s="21" t="s">
        <v>1681</v>
      </c>
      <c r="J5978" s="148" t="s">
        <v>16185</v>
      </c>
      <c r="K5978" s="20" t="s">
        <v>8259</v>
      </c>
      <c r="L5978" s="21"/>
    </row>
    <row r="5979">
      <c r="C5979" s="12" t="s">
        <v>535</v>
      </c>
      <c r="D5979" s="12"/>
      <c r="E5979" s="12" t="s">
        <v>1678</v>
      </c>
      <c r="F5979" s="21"/>
      <c r="G5979" s="21" t="s">
        <v>16186</v>
      </c>
      <c r="H5979" s="21" t="s">
        <v>16187</v>
      </c>
      <c r="I5979" s="21" t="s">
        <v>1681</v>
      </c>
      <c r="J5979" s="148" t="s">
        <v>16188</v>
      </c>
      <c r="K5979" s="20" t="s">
        <v>6249</v>
      </c>
      <c r="L5979" s="21"/>
    </row>
    <row r="5980">
      <c r="C5980" s="12" t="s">
        <v>535</v>
      </c>
      <c r="D5980" s="12"/>
      <c r="E5980" s="12" t="s">
        <v>1678</v>
      </c>
      <c r="F5980" s="21"/>
      <c r="G5980" s="21" t="s">
        <v>16189</v>
      </c>
      <c r="H5980" s="21" t="s">
        <v>16190</v>
      </c>
      <c r="I5980" s="21" t="s">
        <v>1681</v>
      </c>
      <c r="J5980" s="148" t="s">
        <v>16191</v>
      </c>
      <c r="K5980" s="20" t="s">
        <v>6249</v>
      </c>
      <c r="L5980" s="21"/>
    </row>
    <row r="5981">
      <c r="C5981" s="12" t="s">
        <v>535</v>
      </c>
      <c r="D5981" s="12"/>
      <c r="E5981" s="12" t="s">
        <v>1678</v>
      </c>
      <c r="F5981" s="21"/>
      <c r="G5981" s="21" t="s">
        <v>16192</v>
      </c>
      <c r="H5981" s="21" t="s">
        <v>16193</v>
      </c>
      <c r="I5981" s="21" t="s">
        <v>1681</v>
      </c>
      <c r="J5981" s="148" t="s">
        <v>16194</v>
      </c>
      <c r="K5981" s="20" t="s">
        <v>6244</v>
      </c>
      <c r="L5981" s="21"/>
    </row>
    <row r="5982">
      <c r="C5982" s="12" t="s">
        <v>535</v>
      </c>
      <c r="D5982" s="12"/>
      <c r="E5982" s="12" t="s">
        <v>1678</v>
      </c>
      <c r="F5982" s="21"/>
      <c r="G5982" s="21" t="s">
        <v>16195</v>
      </c>
      <c r="H5982" s="21" t="s">
        <v>16196</v>
      </c>
      <c r="I5982" s="21" t="s">
        <v>1681</v>
      </c>
      <c r="J5982" s="148" t="s">
        <v>16197</v>
      </c>
      <c r="K5982" s="20" t="s">
        <v>6244</v>
      </c>
      <c r="L5982" s="21"/>
    </row>
    <row r="5983">
      <c r="C5983" s="12" t="s">
        <v>535</v>
      </c>
      <c r="D5983" s="12"/>
      <c r="E5983" s="12" t="s">
        <v>1719</v>
      </c>
      <c r="F5983" s="21"/>
      <c r="G5983" s="21" t="s">
        <v>16198</v>
      </c>
      <c r="H5983" s="21" t="s">
        <v>16199</v>
      </c>
      <c r="I5983" s="21" t="s">
        <v>1722</v>
      </c>
      <c r="J5983" s="148" t="s">
        <v>16200</v>
      </c>
      <c r="K5983" s="20" t="s">
        <v>2976</v>
      </c>
      <c r="L5983" s="21"/>
    </row>
    <row r="5984">
      <c r="C5984" s="12" t="s">
        <v>535</v>
      </c>
      <c r="D5984" s="12" t="s">
        <v>16201</v>
      </c>
      <c r="E5984" s="12" t="s">
        <v>1671</v>
      </c>
      <c r="F5984" s="12" t="s">
        <v>16202</v>
      </c>
      <c r="G5984" s="12" t="s">
        <v>3047</v>
      </c>
      <c r="H5984" s="12" t="s">
        <v>3048</v>
      </c>
      <c r="I5984" s="12" t="s">
        <v>1674</v>
      </c>
      <c r="J5984" s="114" t="s">
        <v>3049</v>
      </c>
      <c r="K5984" s="12" t="s">
        <v>2823</v>
      </c>
      <c r="L5984" s="12" t="s">
        <v>2824</v>
      </c>
    </row>
    <row r="5985">
      <c r="C5985" s="12" t="s">
        <v>535</v>
      </c>
      <c r="D5985" s="12" t="s">
        <v>16201</v>
      </c>
      <c r="E5985" s="12" t="s">
        <v>1671</v>
      </c>
      <c r="F5985" s="12" t="s">
        <v>16202</v>
      </c>
      <c r="G5985" s="12" t="s">
        <v>3050</v>
      </c>
      <c r="H5985" s="12" t="s">
        <v>3051</v>
      </c>
      <c r="I5985" s="12" t="s">
        <v>1674</v>
      </c>
      <c r="J5985" s="114" t="s">
        <v>3052</v>
      </c>
      <c r="K5985" s="12" t="s">
        <v>2823</v>
      </c>
      <c r="L5985" s="12" t="s">
        <v>2824</v>
      </c>
    </row>
    <row r="5986">
      <c r="C5986" s="12" t="s">
        <v>535</v>
      </c>
      <c r="D5986" s="12" t="s">
        <v>16201</v>
      </c>
      <c r="E5986" s="12" t="s">
        <v>1671</v>
      </c>
      <c r="F5986" s="12" t="s">
        <v>16202</v>
      </c>
      <c r="G5986" s="12" t="s">
        <v>16203</v>
      </c>
      <c r="H5986" s="12" t="s">
        <v>16204</v>
      </c>
      <c r="I5986" s="12" t="s">
        <v>1674</v>
      </c>
      <c r="J5986" s="114" t="s">
        <v>16205</v>
      </c>
      <c r="K5986" s="12" t="s">
        <v>2823</v>
      </c>
      <c r="L5986" s="12" t="s">
        <v>2824</v>
      </c>
    </row>
    <row r="5987">
      <c r="C5987" s="12" t="s">
        <v>535</v>
      </c>
      <c r="D5987" s="12" t="s">
        <v>16201</v>
      </c>
      <c r="E5987" s="12" t="s">
        <v>1671</v>
      </c>
      <c r="F5987" s="12" t="s">
        <v>16202</v>
      </c>
      <c r="G5987" s="12" t="s">
        <v>14738</v>
      </c>
      <c r="H5987" s="12" t="s">
        <v>16206</v>
      </c>
      <c r="I5987" s="12" t="s">
        <v>1674</v>
      </c>
      <c r="J5987" s="114" t="s">
        <v>16207</v>
      </c>
      <c r="K5987" s="12" t="s">
        <v>2823</v>
      </c>
      <c r="L5987" s="12" t="s">
        <v>2824</v>
      </c>
    </row>
    <row r="5988">
      <c r="C5988" s="12" t="s">
        <v>535</v>
      </c>
      <c r="D5988" s="12" t="s">
        <v>16201</v>
      </c>
      <c r="E5988" s="12" t="s">
        <v>1671</v>
      </c>
      <c r="F5988" s="12" t="s">
        <v>16202</v>
      </c>
      <c r="G5988" s="12" t="s">
        <v>3056</v>
      </c>
      <c r="H5988" s="12" t="s">
        <v>3057</v>
      </c>
      <c r="I5988" s="12" t="s">
        <v>1674</v>
      </c>
      <c r="J5988" s="114" t="s">
        <v>3058</v>
      </c>
      <c r="K5988" s="12" t="s">
        <v>3059</v>
      </c>
      <c r="L5988" s="12" t="s">
        <v>3060</v>
      </c>
    </row>
    <row r="5989">
      <c r="C5989" s="12" t="s">
        <v>535</v>
      </c>
      <c r="D5989" s="12" t="s">
        <v>16201</v>
      </c>
      <c r="E5989" s="12" t="s">
        <v>1619</v>
      </c>
      <c r="F5989" s="12" t="s">
        <v>16208</v>
      </c>
      <c r="G5989" s="12" t="s">
        <v>3061</v>
      </c>
      <c r="H5989" s="12" t="s">
        <v>3062</v>
      </c>
      <c r="I5989" s="12" t="s">
        <v>1588</v>
      </c>
      <c r="J5989" s="114" t="s">
        <v>3063</v>
      </c>
      <c r="K5989" s="12" t="s">
        <v>3064</v>
      </c>
      <c r="L5989" s="12" t="s">
        <v>3065</v>
      </c>
    </row>
    <row r="5990">
      <c r="C5990" s="12" t="s">
        <v>535</v>
      </c>
      <c r="D5990" s="12" t="s">
        <v>16201</v>
      </c>
      <c r="E5990" s="12" t="s">
        <v>1619</v>
      </c>
      <c r="F5990" s="12" t="s">
        <v>16202</v>
      </c>
      <c r="G5990" s="12" t="s">
        <v>3061</v>
      </c>
      <c r="H5990" s="12" t="s">
        <v>3062</v>
      </c>
      <c r="I5990" s="12" t="s">
        <v>1588</v>
      </c>
      <c r="J5990" s="114" t="s">
        <v>3063</v>
      </c>
      <c r="K5990" s="12" t="s">
        <v>3064</v>
      </c>
      <c r="L5990" s="12" t="s">
        <v>3065</v>
      </c>
    </row>
    <row r="5991">
      <c r="C5991" s="12" t="s">
        <v>535</v>
      </c>
      <c r="D5991" s="12" t="s">
        <v>16201</v>
      </c>
      <c r="E5991" s="12" t="s">
        <v>1619</v>
      </c>
      <c r="F5991" s="12" t="s">
        <v>16208</v>
      </c>
      <c r="G5991" s="12" t="s">
        <v>238</v>
      </c>
      <c r="H5991" s="12" t="s">
        <v>3067</v>
      </c>
      <c r="I5991" s="12" t="s">
        <v>1588</v>
      </c>
      <c r="J5991" s="114" t="s">
        <v>3068</v>
      </c>
      <c r="K5991" s="12" t="s">
        <v>3064</v>
      </c>
      <c r="L5991" s="12" t="s">
        <v>3065</v>
      </c>
    </row>
    <row r="5992">
      <c r="C5992" s="12" t="s">
        <v>535</v>
      </c>
      <c r="D5992" s="12" t="s">
        <v>16201</v>
      </c>
      <c r="E5992" s="12" t="s">
        <v>1619</v>
      </c>
      <c r="F5992" s="12" t="s">
        <v>16202</v>
      </c>
      <c r="G5992" s="12" t="s">
        <v>238</v>
      </c>
      <c r="H5992" s="12" t="s">
        <v>3067</v>
      </c>
      <c r="I5992" s="12" t="s">
        <v>1588</v>
      </c>
      <c r="J5992" s="114" t="s">
        <v>3068</v>
      </c>
      <c r="K5992" s="12" t="s">
        <v>3064</v>
      </c>
      <c r="L5992" s="12" t="s">
        <v>3065</v>
      </c>
    </row>
    <row r="5993">
      <c r="C5993" s="12" t="s">
        <v>535</v>
      </c>
      <c r="D5993" s="12" t="s">
        <v>16201</v>
      </c>
      <c r="E5993" s="12" t="s">
        <v>1619</v>
      </c>
      <c r="F5993" s="12" t="s">
        <v>16208</v>
      </c>
      <c r="G5993" s="12" t="s">
        <v>1628</v>
      </c>
      <c r="H5993" s="12" t="s">
        <v>1629</v>
      </c>
      <c r="I5993" s="12" t="s">
        <v>1588</v>
      </c>
      <c r="J5993" s="114" t="s">
        <v>1630</v>
      </c>
      <c r="K5993" s="12" t="s">
        <v>1623</v>
      </c>
      <c r="L5993" s="12" t="s">
        <v>1624</v>
      </c>
    </row>
    <row r="5994">
      <c r="C5994" s="12" t="s">
        <v>535</v>
      </c>
      <c r="D5994" s="12" t="s">
        <v>16201</v>
      </c>
      <c r="E5994" s="12" t="s">
        <v>1619</v>
      </c>
      <c r="F5994" s="12" t="s">
        <v>16202</v>
      </c>
      <c r="G5994" s="12" t="s">
        <v>1628</v>
      </c>
      <c r="H5994" s="12" t="s">
        <v>1629</v>
      </c>
      <c r="I5994" s="12" t="s">
        <v>1588</v>
      </c>
      <c r="J5994" s="114" t="s">
        <v>1630</v>
      </c>
      <c r="K5994" s="12" t="s">
        <v>1623</v>
      </c>
      <c r="L5994" s="12" t="s">
        <v>1624</v>
      </c>
    </row>
    <row r="5995">
      <c r="C5995" s="12" t="s">
        <v>535</v>
      </c>
      <c r="D5995" s="12" t="s">
        <v>16201</v>
      </c>
      <c r="E5995" s="12" t="s">
        <v>2783</v>
      </c>
      <c r="F5995" s="12" t="s">
        <v>16208</v>
      </c>
      <c r="G5995" s="12" t="s">
        <v>3069</v>
      </c>
      <c r="H5995" s="12" t="s">
        <v>3070</v>
      </c>
      <c r="I5995" s="12" t="s">
        <v>2784</v>
      </c>
      <c r="J5995" s="114" t="s">
        <v>3071</v>
      </c>
      <c r="K5995" s="12" t="s">
        <v>2786</v>
      </c>
      <c r="L5995" s="12" t="s">
        <v>2787</v>
      </c>
    </row>
    <row r="5996">
      <c r="C5996" s="12" t="s">
        <v>535</v>
      </c>
      <c r="D5996" s="12" t="s">
        <v>16201</v>
      </c>
      <c r="E5996" s="12" t="s">
        <v>2783</v>
      </c>
      <c r="F5996" s="12" t="s">
        <v>16208</v>
      </c>
      <c r="G5996" s="12" t="s">
        <v>16209</v>
      </c>
      <c r="H5996" s="12" t="s">
        <v>15917</v>
      </c>
      <c r="I5996" s="12" t="s">
        <v>2784</v>
      </c>
      <c r="J5996" s="114" t="s">
        <v>15918</v>
      </c>
      <c r="K5996" s="12" t="s">
        <v>2786</v>
      </c>
      <c r="L5996" s="12" t="s">
        <v>2787</v>
      </c>
    </row>
    <row r="5997">
      <c r="C5997" s="12" t="s">
        <v>535</v>
      </c>
      <c r="D5997" s="12" t="s">
        <v>16201</v>
      </c>
      <c r="E5997" s="12" t="s">
        <v>1656</v>
      </c>
      <c r="F5997" s="12" t="s">
        <v>16208</v>
      </c>
      <c r="G5997" s="12" t="s">
        <v>16210</v>
      </c>
      <c r="H5997" s="12" t="s">
        <v>16211</v>
      </c>
      <c r="I5997" s="12" t="s">
        <v>1637</v>
      </c>
      <c r="J5997" s="114" t="s">
        <v>16212</v>
      </c>
      <c r="K5997" s="12" t="s">
        <v>1660</v>
      </c>
      <c r="L5997" s="12" t="s">
        <v>1661</v>
      </c>
    </row>
    <row r="5998">
      <c r="C5998" s="12" t="s">
        <v>535</v>
      </c>
      <c r="D5998" s="12" t="s">
        <v>16201</v>
      </c>
      <c r="E5998" s="12" t="s">
        <v>1656</v>
      </c>
      <c r="F5998" s="12" t="s">
        <v>16208</v>
      </c>
      <c r="G5998" s="12" t="s">
        <v>1657</v>
      </c>
      <c r="H5998" s="12" t="s">
        <v>1658</v>
      </c>
      <c r="I5998" s="12" t="s">
        <v>1637</v>
      </c>
      <c r="J5998" s="114" t="s">
        <v>1659</v>
      </c>
      <c r="K5998" s="12" t="s">
        <v>1660</v>
      </c>
      <c r="L5998" s="12" t="s">
        <v>1661</v>
      </c>
    </row>
    <row r="5999">
      <c r="C5999" s="12" t="s">
        <v>535</v>
      </c>
      <c r="D5999" s="12" t="s">
        <v>16201</v>
      </c>
      <c r="E5999" s="12" t="s">
        <v>1654</v>
      </c>
      <c r="F5999" s="12" t="s">
        <v>16208</v>
      </c>
      <c r="G5999" s="12" t="s">
        <v>1664</v>
      </c>
      <c r="H5999" s="12" t="s">
        <v>1665</v>
      </c>
      <c r="I5999" s="12" t="s">
        <v>1600</v>
      </c>
      <c r="J5999" s="114" t="s">
        <v>1666</v>
      </c>
      <c r="K5999" s="12" t="s">
        <v>1602</v>
      </c>
      <c r="L5999" s="12" t="s">
        <v>1603</v>
      </c>
    </row>
    <row r="6000">
      <c r="C6000" s="12" t="s">
        <v>535</v>
      </c>
      <c r="D6000" s="12" t="s">
        <v>16201</v>
      </c>
      <c r="E6000" s="12" t="s">
        <v>1671</v>
      </c>
      <c r="F6000" s="12" t="s">
        <v>16208</v>
      </c>
      <c r="G6000" s="12" t="s">
        <v>14738</v>
      </c>
      <c r="H6000" s="12" t="s">
        <v>16213</v>
      </c>
      <c r="I6000" s="12" t="s">
        <v>1674</v>
      </c>
      <c r="J6000" s="114" t="s">
        <v>16214</v>
      </c>
      <c r="K6000" s="12" t="s">
        <v>1676</v>
      </c>
      <c r="L6000" s="12" t="s">
        <v>1677</v>
      </c>
    </row>
    <row r="6001">
      <c r="C6001" s="12" t="s">
        <v>535</v>
      </c>
      <c r="D6001" s="12" t="s">
        <v>16201</v>
      </c>
      <c r="E6001" s="12" t="s">
        <v>1671</v>
      </c>
      <c r="F6001" s="12" t="s">
        <v>16208</v>
      </c>
      <c r="G6001" s="12" t="s">
        <v>1672</v>
      </c>
      <c r="H6001" s="12" t="s">
        <v>1673</v>
      </c>
      <c r="I6001" s="12" t="s">
        <v>1674</v>
      </c>
      <c r="J6001" s="114" t="s">
        <v>1675</v>
      </c>
      <c r="K6001" s="12" t="s">
        <v>1676</v>
      </c>
      <c r="L6001" s="12" t="s">
        <v>1677</v>
      </c>
    </row>
    <row r="6002">
      <c r="C6002" s="12" t="s">
        <v>535</v>
      </c>
      <c r="D6002" s="12" t="s">
        <v>16201</v>
      </c>
      <c r="E6002" s="12" t="s">
        <v>1671</v>
      </c>
      <c r="F6002" s="12" t="s">
        <v>16202</v>
      </c>
      <c r="G6002" s="12" t="s">
        <v>1672</v>
      </c>
      <c r="H6002" s="12" t="s">
        <v>1673</v>
      </c>
      <c r="I6002" s="12" t="s">
        <v>1674</v>
      </c>
      <c r="J6002" s="114" t="s">
        <v>1675</v>
      </c>
      <c r="K6002" s="12" t="s">
        <v>1676</v>
      </c>
      <c r="L6002" s="12" t="s">
        <v>1677</v>
      </c>
    </row>
    <row r="6003">
      <c r="C6003" s="12" t="s">
        <v>535</v>
      </c>
      <c r="D6003" s="12" t="s">
        <v>16201</v>
      </c>
      <c r="E6003" s="12" t="s">
        <v>1671</v>
      </c>
      <c r="F6003" s="12" t="s">
        <v>16208</v>
      </c>
      <c r="G6003" s="12" t="s">
        <v>3079</v>
      </c>
      <c r="H6003" s="12" t="s">
        <v>3080</v>
      </c>
      <c r="I6003" s="12" t="s">
        <v>1674</v>
      </c>
      <c r="J6003" s="114" t="s">
        <v>3081</v>
      </c>
      <c r="K6003" s="12" t="s">
        <v>1676</v>
      </c>
      <c r="L6003" s="12" t="s">
        <v>1677</v>
      </c>
    </row>
    <row r="6004">
      <c r="C6004" s="12" t="s">
        <v>535</v>
      </c>
      <c r="D6004" s="12" t="s">
        <v>16201</v>
      </c>
      <c r="E6004" s="12" t="s">
        <v>1671</v>
      </c>
      <c r="F6004" s="12" t="s">
        <v>16202</v>
      </c>
      <c r="G6004" s="12" t="s">
        <v>3079</v>
      </c>
      <c r="H6004" s="12" t="s">
        <v>3080</v>
      </c>
      <c r="I6004" s="12" t="s">
        <v>1674</v>
      </c>
      <c r="J6004" s="114" t="s">
        <v>3081</v>
      </c>
      <c r="K6004" s="12" t="s">
        <v>1676</v>
      </c>
      <c r="L6004" s="12" t="s">
        <v>1677</v>
      </c>
    </row>
    <row r="6005">
      <c r="C6005" s="12" t="s">
        <v>535</v>
      </c>
      <c r="D6005" s="12" t="s">
        <v>16201</v>
      </c>
      <c r="E6005" s="12" t="s">
        <v>1619</v>
      </c>
      <c r="F6005" s="12" t="s">
        <v>16208</v>
      </c>
      <c r="G6005" s="12" t="s">
        <v>3082</v>
      </c>
      <c r="H6005" s="12" t="s">
        <v>3083</v>
      </c>
      <c r="I6005" s="12" t="s">
        <v>1588</v>
      </c>
      <c r="J6005" s="114" t="s">
        <v>3084</v>
      </c>
      <c r="K6005" s="12" t="s">
        <v>3085</v>
      </c>
      <c r="L6005" s="12" t="s">
        <v>3086</v>
      </c>
    </row>
    <row r="6006">
      <c r="C6006" s="12" t="s">
        <v>535</v>
      </c>
      <c r="D6006" s="12" t="s">
        <v>16201</v>
      </c>
      <c r="E6006" s="12" t="s">
        <v>1619</v>
      </c>
      <c r="F6006" s="12" t="s">
        <v>16202</v>
      </c>
      <c r="G6006" s="12" t="s">
        <v>3082</v>
      </c>
      <c r="H6006" s="12" t="s">
        <v>3083</v>
      </c>
      <c r="I6006" s="12" t="s">
        <v>1588</v>
      </c>
      <c r="J6006" s="114" t="s">
        <v>3084</v>
      </c>
      <c r="K6006" s="12" t="s">
        <v>3085</v>
      </c>
      <c r="L6006" s="12" t="s">
        <v>3086</v>
      </c>
    </row>
    <row r="6007">
      <c r="C6007" s="12" t="s">
        <v>535</v>
      </c>
      <c r="D6007" s="12" t="s">
        <v>16201</v>
      </c>
      <c r="E6007" s="12" t="s">
        <v>1619</v>
      </c>
      <c r="F6007" s="12" t="s">
        <v>16208</v>
      </c>
      <c r="G6007" s="12" t="s">
        <v>3087</v>
      </c>
      <c r="H6007" s="12" t="s">
        <v>3088</v>
      </c>
      <c r="I6007" s="12" t="s">
        <v>1588</v>
      </c>
      <c r="J6007" s="114" t="s">
        <v>3089</v>
      </c>
      <c r="K6007" s="12" t="s">
        <v>3085</v>
      </c>
      <c r="L6007" s="12" t="s">
        <v>3086</v>
      </c>
    </row>
    <row r="6008">
      <c r="C6008" s="12" t="s">
        <v>535</v>
      </c>
      <c r="D6008" s="12" t="s">
        <v>16201</v>
      </c>
      <c r="E6008" s="12" t="s">
        <v>1619</v>
      </c>
      <c r="F6008" s="12" t="s">
        <v>16202</v>
      </c>
      <c r="G6008" s="12" t="s">
        <v>3087</v>
      </c>
      <c r="H6008" s="12" t="s">
        <v>3088</v>
      </c>
      <c r="I6008" s="12" t="s">
        <v>1588</v>
      </c>
      <c r="J6008" s="114" t="s">
        <v>3089</v>
      </c>
      <c r="K6008" s="12" t="s">
        <v>3085</v>
      </c>
      <c r="L6008" s="12" t="s">
        <v>3086</v>
      </c>
    </row>
    <row r="6009">
      <c r="C6009" s="12" t="s">
        <v>535</v>
      </c>
      <c r="D6009" s="12" t="s">
        <v>16201</v>
      </c>
      <c r="E6009" s="12" t="s">
        <v>1678</v>
      </c>
      <c r="F6009" s="12" t="s">
        <v>16208</v>
      </c>
      <c r="G6009" s="12" t="s">
        <v>16215</v>
      </c>
      <c r="H6009" s="12" t="s">
        <v>16216</v>
      </c>
      <c r="I6009" s="12" t="s">
        <v>1681</v>
      </c>
      <c r="J6009" s="114" t="s">
        <v>16217</v>
      </c>
      <c r="K6009" s="12" t="s">
        <v>1683</v>
      </c>
      <c r="L6009" s="12" t="s">
        <v>1684</v>
      </c>
    </row>
    <row r="6010">
      <c r="C6010" s="12" t="s">
        <v>535</v>
      </c>
      <c r="D6010" s="12" t="s">
        <v>16201</v>
      </c>
      <c r="E6010" s="12" t="s">
        <v>1678</v>
      </c>
      <c r="F6010" s="12" t="s">
        <v>16208</v>
      </c>
      <c r="G6010" s="12" t="s">
        <v>1679</v>
      </c>
      <c r="H6010" s="12" t="s">
        <v>1680</v>
      </c>
      <c r="I6010" s="12" t="s">
        <v>1681</v>
      </c>
      <c r="J6010" s="114" t="s">
        <v>1682</v>
      </c>
      <c r="K6010" s="12" t="s">
        <v>1683</v>
      </c>
      <c r="L6010" s="12" t="s">
        <v>1684</v>
      </c>
    </row>
    <row r="6011">
      <c r="A6011" s="108">
        <v>3271.0</v>
      </c>
      <c r="B6011" s="108" t="s">
        <v>1584</v>
      </c>
      <c r="C6011" s="108" t="s">
        <v>16218</v>
      </c>
      <c r="D6011" s="141"/>
      <c r="E6011" s="141" t="s">
        <v>2783</v>
      </c>
      <c r="F6011" s="142"/>
      <c r="G6011" s="142" t="s">
        <v>16219</v>
      </c>
      <c r="H6011" s="142" t="s">
        <v>16220</v>
      </c>
      <c r="I6011" s="142" t="s">
        <v>2784</v>
      </c>
      <c r="J6011" s="143" t="s">
        <v>16221</v>
      </c>
      <c r="K6011" s="141" t="s">
        <v>2786</v>
      </c>
      <c r="L6011" s="138"/>
      <c r="M6011" s="111"/>
    </row>
    <row r="6012">
      <c r="C6012" s="12" t="s">
        <v>541</v>
      </c>
      <c r="D6012" s="12"/>
      <c r="E6012" s="12" t="s">
        <v>1678</v>
      </c>
      <c r="F6012" s="21"/>
      <c r="G6012" s="21" t="s">
        <v>16222</v>
      </c>
      <c r="H6012" s="21" t="s">
        <v>16223</v>
      </c>
      <c r="I6012" s="21" t="s">
        <v>1681</v>
      </c>
      <c r="J6012" s="148" t="s">
        <v>16224</v>
      </c>
      <c r="K6012" s="20" t="s">
        <v>3259</v>
      </c>
      <c r="L6012" s="21"/>
    </row>
    <row r="6013">
      <c r="C6013" s="12" t="s">
        <v>541</v>
      </c>
      <c r="D6013" s="12"/>
      <c r="E6013" s="12" t="s">
        <v>1678</v>
      </c>
      <c r="F6013" s="21"/>
      <c r="G6013" s="21" t="s">
        <v>16225</v>
      </c>
      <c r="H6013" s="21" t="s">
        <v>16226</v>
      </c>
      <c r="I6013" s="21" t="s">
        <v>1681</v>
      </c>
      <c r="J6013" s="148" t="s">
        <v>16227</v>
      </c>
      <c r="K6013" s="20" t="s">
        <v>3254</v>
      </c>
      <c r="L6013" s="21"/>
    </row>
    <row r="6014">
      <c r="C6014" s="12" t="s">
        <v>541</v>
      </c>
      <c r="D6014" s="12"/>
      <c r="E6014" s="12" t="s">
        <v>1719</v>
      </c>
      <c r="F6014" s="21"/>
      <c r="G6014" s="21" t="s">
        <v>16228</v>
      </c>
      <c r="H6014" s="21" t="s">
        <v>16229</v>
      </c>
      <c r="I6014" s="21" t="s">
        <v>1722</v>
      </c>
      <c r="J6014" s="148" t="s">
        <v>16230</v>
      </c>
      <c r="K6014" s="20" t="s">
        <v>2769</v>
      </c>
      <c r="L6014" s="21"/>
    </row>
    <row r="6015">
      <c r="C6015" s="12" t="s">
        <v>541</v>
      </c>
      <c r="D6015" s="12"/>
      <c r="E6015" s="12" t="s">
        <v>1719</v>
      </c>
      <c r="F6015" s="21"/>
      <c r="G6015" s="21" t="s">
        <v>16231</v>
      </c>
      <c r="H6015" s="21" t="s">
        <v>16229</v>
      </c>
      <c r="I6015" s="21" t="s">
        <v>1722</v>
      </c>
      <c r="J6015" s="148" t="s">
        <v>16232</v>
      </c>
      <c r="K6015" s="20" t="s">
        <v>2773</v>
      </c>
      <c r="L6015" s="21"/>
    </row>
    <row r="6016">
      <c r="C6016" s="12" t="s">
        <v>541</v>
      </c>
      <c r="D6016" s="12"/>
      <c r="E6016" s="12" t="s">
        <v>1719</v>
      </c>
      <c r="F6016" s="21"/>
      <c r="G6016" s="21" t="s">
        <v>16233</v>
      </c>
      <c r="H6016" s="21" t="s">
        <v>16234</v>
      </c>
      <c r="I6016" s="21" t="s">
        <v>1722</v>
      </c>
      <c r="J6016" s="148" t="s">
        <v>16235</v>
      </c>
      <c r="K6016" s="20" t="s">
        <v>3269</v>
      </c>
      <c r="L6016" s="21"/>
    </row>
    <row r="6017">
      <c r="C6017" s="12" t="s">
        <v>541</v>
      </c>
      <c r="D6017" s="12"/>
      <c r="E6017" s="12" t="s">
        <v>1619</v>
      </c>
      <c r="F6017" s="21"/>
      <c r="G6017" s="21" t="s">
        <v>16236</v>
      </c>
      <c r="H6017" s="21" t="s">
        <v>16237</v>
      </c>
      <c r="I6017" s="21" t="s">
        <v>1588</v>
      </c>
      <c r="J6017" s="148" t="s">
        <v>16238</v>
      </c>
      <c r="K6017" s="20" t="s">
        <v>3509</v>
      </c>
      <c r="L6017" s="21"/>
    </row>
    <row r="6018">
      <c r="C6018" s="12" t="s">
        <v>541</v>
      </c>
      <c r="D6018" s="12"/>
      <c r="E6018" s="12" t="s">
        <v>1619</v>
      </c>
      <c r="F6018" s="21"/>
      <c r="G6018" s="21" t="s">
        <v>16239</v>
      </c>
      <c r="H6018" s="21" t="s">
        <v>16240</v>
      </c>
      <c r="I6018" s="21" t="s">
        <v>1588</v>
      </c>
      <c r="J6018" s="148" t="s">
        <v>16241</v>
      </c>
      <c r="K6018" s="20" t="s">
        <v>3446</v>
      </c>
      <c r="L6018" s="21"/>
    </row>
    <row r="6019">
      <c r="C6019" s="12" t="s">
        <v>541</v>
      </c>
      <c r="D6019" s="12"/>
      <c r="E6019" s="12" t="s">
        <v>1619</v>
      </c>
      <c r="F6019" s="21"/>
      <c r="G6019" s="21" t="s">
        <v>16242</v>
      </c>
      <c r="H6019" s="21" t="s">
        <v>16240</v>
      </c>
      <c r="I6019" s="21" t="s">
        <v>1588</v>
      </c>
      <c r="J6019" s="148" t="s">
        <v>16243</v>
      </c>
      <c r="K6019" s="20" t="s">
        <v>2027</v>
      </c>
      <c r="L6019" s="21"/>
    </row>
    <row r="6020">
      <c r="C6020" s="12" t="s">
        <v>541</v>
      </c>
      <c r="D6020" s="12"/>
      <c r="E6020" s="12" t="s">
        <v>1656</v>
      </c>
      <c r="F6020" s="21"/>
      <c r="G6020" s="21" t="s">
        <v>16244</v>
      </c>
      <c r="H6020" s="21" t="s">
        <v>16245</v>
      </c>
      <c r="I6020" s="21" t="s">
        <v>1637</v>
      </c>
      <c r="J6020" s="148" t="s">
        <v>16246</v>
      </c>
      <c r="K6020" s="20" t="s">
        <v>1698</v>
      </c>
      <c r="L6020" s="21"/>
    </row>
    <row r="6021">
      <c r="C6021" s="12" t="s">
        <v>541</v>
      </c>
      <c r="D6021" s="12"/>
      <c r="E6021" s="12" t="s">
        <v>1619</v>
      </c>
      <c r="F6021" s="21"/>
      <c r="G6021" s="21" t="s">
        <v>16247</v>
      </c>
      <c r="H6021" s="21" t="s">
        <v>16248</v>
      </c>
      <c r="I6021" s="21" t="s">
        <v>1588</v>
      </c>
      <c r="J6021" s="148" t="s">
        <v>16249</v>
      </c>
      <c r="K6021" s="20" t="s">
        <v>4046</v>
      </c>
      <c r="L6021" s="21"/>
    </row>
    <row r="6022">
      <c r="C6022" s="12" t="s">
        <v>541</v>
      </c>
      <c r="D6022" s="12"/>
      <c r="E6022" s="12" t="s">
        <v>1619</v>
      </c>
      <c r="F6022" s="21"/>
      <c r="G6022" s="21" t="s">
        <v>16250</v>
      </c>
      <c r="H6022" s="21" t="s">
        <v>16248</v>
      </c>
      <c r="I6022" s="21" t="s">
        <v>1588</v>
      </c>
      <c r="J6022" s="148" t="s">
        <v>16251</v>
      </c>
      <c r="K6022" s="20" t="s">
        <v>1988</v>
      </c>
      <c r="L6022" s="21"/>
    </row>
    <row r="6023">
      <c r="C6023" s="12" t="s">
        <v>541</v>
      </c>
      <c r="D6023" s="12"/>
      <c r="E6023" s="12" t="s">
        <v>1619</v>
      </c>
      <c r="F6023" s="21"/>
      <c r="G6023" s="21" t="s">
        <v>16252</v>
      </c>
      <c r="H6023" s="21" t="s">
        <v>16253</v>
      </c>
      <c r="I6023" s="21" t="s">
        <v>1588</v>
      </c>
      <c r="J6023" s="148" t="s">
        <v>16254</v>
      </c>
      <c r="K6023" s="20" t="s">
        <v>1979</v>
      </c>
      <c r="L6023" s="21"/>
    </row>
    <row r="6024">
      <c r="C6024" s="12" t="s">
        <v>541</v>
      </c>
      <c r="D6024" s="12"/>
      <c r="E6024" s="12" t="s">
        <v>1729</v>
      </c>
      <c r="F6024" s="21"/>
      <c r="G6024" s="21" t="s">
        <v>16255</v>
      </c>
      <c r="H6024" s="21" t="s">
        <v>16256</v>
      </c>
      <c r="I6024" s="21" t="s">
        <v>1607</v>
      </c>
      <c r="J6024" s="148" t="s">
        <v>16257</v>
      </c>
      <c r="K6024" s="20" t="s">
        <v>3543</v>
      </c>
      <c r="L6024" s="21"/>
    </row>
    <row r="6025">
      <c r="C6025" s="12" t="s">
        <v>541</v>
      </c>
      <c r="D6025" s="12"/>
      <c r="E6025" s="12" t="s">
        <v>1656</v>
      </c>
      <c r="F6025" s="21"/>
      <c r="G6025" s="21" t="s">
        <v>16258</v>
      </c>
      <c r="H6025" s="21" t="s">
        <v>16259</v>
      </c>
      <c r="I6025" s="21" t="s">
        <v>1637</v>
      </c>
      <c r="J6025" s="148" t="s">
        <v>16260</v>
      </c>
      <c r="K6025" s="20" t="s">
        <v>1833</v>
      </c>
      <c r="L6025" s="21"/>
    </row>
    <row r="6026">
      <c r="C6026" s="12" t="s">
        <v>541</v>
      </c>
      <c r="D6026" s="12"/>
      <c r="E6026" s="12" t="s">
        <v>1671</v>
      </c>
      <c r="F6026" s="21"/>
      <c r="G6026" s="21" t="s">
        <v>16261</v>
      </c>
      <c r="H6026" s="21" t="s">
        <v>16262</v>
      </c>
      <c r="I6026" s="21" t="s">
        <v>1674</v>
      </c>
      <c r="J6026" s="148" t="s">
        <v>16263</v>
      </c>
      <c r="K6026" s="20" t="s">
        <v>2963</v>
      </c>
      <c r="L6026" s="21"/>
    </row>
    <row r="6027">
      <c r="C6027" s="12" t="s">
        <v>541</v>
      </c>
      <c r="D6027" s="12"/>
      <c r="E6027" s="12" t="s">
        <v>1671</v>
      </c>
      <c r="F6027" s="21"/>
      <c r="G6027" s="21" t="s">
        <v>16264</v>
      </c>
      <c r="H6027" s="21" t="s">
        <v>16265</v>
      </c>
      <c r="I6027" s="21" t="s">
        <v>1674</v>
      </c>
      <c r="J6027" s="148" t="s">
        <v>16266</v>
      </c>
      <c r="K6027" s="20" t="s">
        <v>2963</v>
      </c>
      <c r="L6027" s="21"/>
      <c r="N6027" s="18"/>
      <c r="O6027" s="18"/>
      <c r="P6027" s="18"/>
      <c r="Q6027" s="18"/>
      <c r="R6027" s="18"/>
      <c r="S6027" s="18"/>
      <c r="T6027" s="15"/>
      <c r="U6027" s="18"/>
      <c r="V6027" s="18"/>
      <c r="W6027" s="18"/>
      <c r="X6027" s="18"/>
      <c r="Y6027" s="18"/>
      <c r="Z6027" s="18"/>
      <c r="AA6027" s="18"/>
      <c r="AB6027" s="18"/>
      <c r="AC6027" s="18"/>
      <c r="AD6027" s="18"/>
    </row>
    <row r="6028">
      <c r="C6028" s="12" t="s">
        <v>541</v>
      </c>
      <c r="D6028" s="12"/>
      <c r="E6028" s="12" t="s">
        <v>1678</v>
      </c>
      <c r="F6028" s="21"/>
      <c r="G6028" s="21" t="s">
        <v>16267</v>
      </c>
      <c r="H6028" s="21" t="s">
        <v>16268</v>
      </c>
      <c r="I6028" s="21" t="s">
        <v>1681</v>
      </c>
      <c r="J6028" s="148" t="s">
        <v>16269</v>
      </c>
      <c r="K6028" s="20" t="s">
        <v>1759</v>
      </c>
      <c r="L6028" s="21"/>
    </row>
    <row r="6029">
      <c r="C6029" s="12" t="s">
        <v>541</v>
      </c>
      <c r="D6029" s="12"/>
      <c r="E6029" s="12" t="s">
        <v>1656</v>
      </c>
      <c r="F6029" s="21"/>
      <c r="G6029" s="21" t="s">
        <v>16270</v>
      </c>
      <c r="H6029" s="21" t="s">
        <v>16271</v>
      </c>
      <c r="I6029" s="21" t="s">
        <v>1637</v>
      </c>
      <c r="J6029" s="148" t="s">
        <v>16272</v>
      </c>
      <c r="K6029" s="20" t="s">
        <v>2206</v>
      </c>
      <c r="L6029" s="21"/>
    </row>
    <row r="6030">
      <c r="C6030" s="12" t="s">
        <v>541</v>
      </c>
      <c r="D6030" s="12"/>
      <c r="E6030" s="12" t="s">
        <v>1656</v>
      </c>
      <c r="F6030" s="21"/>
      <c r="G6030" s="21" t="s">
        <v>16270</v>
      </c>
      <c r="H6030" s="21" t="s">
        <v>16271</v>
      </c>
      <c r="I6030" s="21" t="s">
        <v>1637</v>
      </c>
      <c r="J6030" s="148" t="s">
        <v>16273</v>
      </c>
      <c r="K6030" s="20" t="s">
        <v>2245</v>
      </c>
      <c r="L6030" s="21"/>
    </row>
    <row r="6031">
      <c r="C6031" s="12" t="s">
        <v>541</v>
      </c>
      <c r="D6031" s="12"/>
      <c r="E6031" s="12" t="s">
        <v>1656</v>
      </c>
      <c r="F6031" s="21"/>
      <c r="G6031" s="21" t="s">
        <v>16274</v>
      </c>
      <c r="H6031" s="21" t="s">
        <v>16271</v>
      </c>
      <c r="I6031" s="21" t="s">
        <v>1637</v>
      </c>
      <c r="J6031" s="148" t="s">
        <v>16275</v>
      </c>
      <c r="K6031" s="20" t="s">
        <v>1836</v>
      </c>
      <c r="L6031" s="21"/>
    </row>
    <row r="6032">
      <c r="C6032" s="12" t="s">
        <v>541</v>
      </c>
      <c r="D6032" s="12"/>
      <c r="E6032" s="12" t="s">
        <v>1656</v>
      </c>
      <c r="F6032" s="21"/>
      <c r="G6032" s="21" t="s">
        <v>16270</v>
      </c>
      <c r="H6032" s="21" t="s">
        <v>16271</v>
      </c>
      <c r="I6032" s="21" t="s">
        <v>1637</v>
      </c>
      <c r="J6032" s="148" t="s">
        <v>16276</v>
      </c>
      <c r="K6032" s="20" t="s">
        <v>2253</v>
      </c>
      <c r="L6032" s="21"/>
    </row>
    <row r="6033">
      <c r="C6033" s="12" t="s">
        <v>541</v>
      </c>
      <c r="D6033" s="12"/>
      <c r="E6033" s="12" t="s">
        <v>1656</v>
      </c>
      <c r="F6033" s="21"/>
      <c r="G6033" s="21" t="s">
        <v>16270</v>
      </c>
      <c r="H6033" s="21" t="s">
        <v>16271</v>
      </c>
      <c r="I6033" s="21" t="s">
        <v>1637</v>
      </c>
      <c r="J6033" s="148" t="s">
        <v>16277</v>
      </c>
      <c r="K6033" s="20" t="s">
        <v>2256</v>
      </c>
      <c r="L6033" s="21"/>
    </row>
    <row r="6034">
      <c r="C6034" s="12" t="s">
        <v>541</v>
      </c>
      <c r="D6034" s="12"/>
      <c r="E6034" s="12" t="s">
        <v>1656</v>
      </c>
      <c r="F6034" s="21"/>
      <c r="G6034" s="21" t="s">
        <v>16270</v>
      </c>
      <c r="H6034" s="21" t="s">
        <v>16271</v>
      </c>
      <c r="I6034" s="21" t="s">
        <v>1637</v>
      </c>
      <c r="J6034" s="148" t="s">
        <v>16278</v>
      </c>
      <c r="K6034" s="20" t="s">
        <v>2151</v>
      </c>
      <c r="L6034" s="21"/>
    </row>
    <row r="6035">
      <c r="C6035" s="12" t="s">
        <v>541</v>
      </c>
      <c r="D6035" s="12"/>
      <c r="E6035" s="12" t="s">
        <v>1656</v>
      </c>
      <c r="F6035" s="21"/>
      <c r="G6035" s="21" t="s">
        <v>16270</v>
      </c>
      <c r="H6035" s="21" t="s">
        <v>16271</v>
      </c>
      <c r="I6035" s="21" t="s">
        <v>1637</v>
      </c>
      <c r="J6035" s="148" t="s">
        <v>16279</v>
      </c>
      <c r="K6035" s="20" t="s">
        <v>1754</v>
      </c>
      <c r="L6035" s="21"/>
    </row>
    <row r="6036">
      <c r="C6036" s="12" t="s">
        <v>541</v>
      </c>
      <c r="D6036" s="12"/>
      <c r="E6036" s="12" t="s">
        <v>1678</v>
      </c>
      <c r="F6036" s="21"/>
      <c r="G6036" s="21" t="s">
        <v>16280</v>
      </c>
      <c r="H6036" s="21" t="s">
        <v>16281</v>
      </c>
      <c r="I6036" s="21" t="s">
        <v>1681</v>
      </c>
      <c r="J6036" s="148" t="s">
        <v>16282</v>
      </c>
      <c r="K6036" s="20" t="s">
        <v>3599</v>
      </c>
      <c r="L6036" s="21"/>
    </row>
    <row r="6037">
      <c r="C6037" s="12" t="s">
        <v>541</v>
      </c>
      <c r="D6037" s="12"/>
      <c r="E6037" s="12" t="s">
        <v>1719</v>
      </c>
      <c r="F6037" s="21"/>
      <c r="G6037" s="21" t="s">
        <v>16283</v>
      </c>
      <c r="H6037" s="21" t="s">
        <v>16284</v>
      </c>
      <c r="I6037" s="21" t="s">
        <v>1722</v>
      </c>
      <c r="J6037" s="148" t="s">
        <v>16285</v>
      </c>
      <c r="K6037" s="20" t="s">
        <v>2976</v>
      </c>
      <c r="L6037" s="21"/>
    </row>
    <row r="6038">
      <c r="C6038" s="12" t="s">
        <v>541</v>
      </c>
      <c r="D6038" s="12"/>
      <c r="E6038" s="12" t="s">
        <v>1712</v>
      </c>
      <c r="F6038" s="21"/>
      <c r="G6038" s="21" t="s">
        <v>16286</v>
      </c>
      <c r="H6038" s="21" t="s">
        <v>16287</v>
      </c>
      <c r="I6038" s="21" t="s">
        <v>1715</v>
      </c>
      <c r="J6038" s="148" t="s">
        <v>16288</v>
      </c>
      <c r="K6038" s="20" t="s">
        <v>1717</v>
      </c>
      <c r="L6038" s="21"/>
    </row>
    <row r="6039">
      <c r="C6039" s="12" t="s">
        <v>541</v>
      </c>
      <c r="D6039" s="12"/>
      <c r="E6039" s="12" t="s">
        <v>1619</v>
      </c>
      <c r="F6039" s="21"/>
      <c r="G6039" s="21" t="s">
        <v>16289</v>
      </c>
      <c r="H6039" s="21" t="s">
        <v>16290</v>
      </c>
      <c r="I6039" s="21" t="s">
        <v>1588</v>
      </c>
      <c r="J6039" s="148" t="s">
        <v>16291</v>
      </c>
      <c r="K6039" s="20" t="s">
        <v>3756</v>
      </c>
      <c r="L6039" s="21"/>
    </row>
    <row r="6040">
      <c r="C6040" s="12" t="s">
        <v>541</v>
      </c>
      <c r="D6040" s="12"/>
      <c r="E6040" s="12" t="s">
        <v>1729</v>
      </c>
      <c r="F6040" s="21"/>
      <c r="G6040" s="21" t="s">
        <v>16292</v>
      </c>
      <c r="H6040" s="21" t="s">
        <v>16293</v>
      </c>
      <c r="I6040" s="21" t="s">
        <v>1607</v>
      </c>
      <c r="J6040" s="148" t="s">
        <v>16294</v>
      </c>
      <c r="K6040" s="20" t="s">
        <v>8612</v>
      </c>
      <c r="L6040" s="21"/>
    </row>
    <row r="6041">
      <c r="C6041" s="12" t="s">
        <v>541</v>
      </c>
      <c r="D6041" s="12"/>
      <c r="E6041" s="12" t="s">
        <v>1656</v>
      </c>
      <c r="F6041" s="21"/>
      <c r="G6041" s="21" t="s">
        <v>16295</v>
      </c>
      <c r="H6041" s="21" t="s">
        <v>16293</v>
      </c>
      <c r="I6041" s="21" t="s">
        <v>1637</v>
      </c>
      <c r="J6041" s="148" t="s">
        <v>16296</v>
      </c>
      <c r="K6041" s="20" t="s">
        <v>2777</v>
      </c>
      <c r="L6041" s="21"/>
    </row>
    <row r="6042">
      <c r="C6042" s="12" t="s">
        <v>541</v>
      </c>
      <c r="D6042" s="12"/>
      <c r="E6042" s="12" t="s">
        <v>1656</v>
      </c>
      <c r="F6042" s="21"/>
      <c r="G6042" s="21" t="s">
        <v>16297</v>
      </c>
      <c r="H6042" s="21" t="s">
        <v>16293</v>
      </c>
      <c r="I6042" s="21" t="s">
        <v>1637</v>
      </c>
      <c r="J6042" s="148" t="s">
        <v>16298</v>
      </c>
      <c r="K6042" s="20" t="s">
        <v>2777</v>
      </c>
      <c r="L6042" s="21"/>
    </row>
    <row r="6043">
      <c r="C6043" s="12" t="s">
        <v>541</v>
      </c>
      <c r="D6043" s="12"/>
      <c r="E6043" s="12" t="s">
        <v>1656</v>
      </c>
      <c r="F6043" s="21"/>
      <c r="G6043" s="21" t="s">
        <v>16299</v>
      </c>
      <c r="H6043" s="21" t="s">
        <v>16293</v>
      </c>
      <c r="I6043" s="21" t="s">
        <v>1637</v>
      </c>
      <c r="J6043" s="148" t="s">
        <v>16300</v>
      </c>
      <c r="K6043" s="20" t="s">
        <v>2781</v>
      </c>
      <c r="L6043" s="21"/>
    </row>
    <row r="6044">
      <c r="C6044" s="12" t="s">
        <v>541</v>
      </c>
      <c r="D6044" s="12"/>
      <c r="E6044" s="12" t="s">
        <v>1656</v>
      </c>
      <c r="F6044" s="21"/>
      <c r="G6044" s="21" t="s">
        <v>16301</v>
      </c>
      <c r="H6044" s="21" t="s">
        <v>16293</v>
      </c>
      <c r="I6044" s="21" t="s">
        <v>1637</v>
      </c>
      <c r="J6044" s="148" t="s">
        <v>16302</v>
      </c>
      <c r="K6044" s="20" t="s">
        <v>2248</v>
      </c>
      <c r="L6044" s="21"/>
    </row>
    <row r="6045">
      <c r="C6045" s="12" t="s">
        <v>541</v>
      </c>
      <c r="D6045" s="12"/>
      <c r="E6045" s="12" t="s">
        <v>1656</v>
      </c>
      <c r="F6045" s="21"/>
      <c r="G6045" s="21" t="s">
        <v>16295</v>
      </c>
      <c r="H6045" s="21" t="s">
        <v>16293</v>
      </c>
      <c r="I6045" s="21" t="s">
        <v>1637</v>
      </c>
      <c r="J6045" s="148" t="s">
        <v>16303</v>
      </c>
      <c r="K6045" s="20" t="s">
        <v>1833</v>
      </c>
      <c r="L6045" s="21"/>
    </row>
    <row r="6046">
      <c r="A6046" s="108">
        <v>3272.0</v>
      </c>
      <c r="B6046" s="108" t="s">
        <v>1584</v>
      </c>
      <c r="C6046" s="108" t="s">
        <v>541</v>
      </c>
      <c r="D6046" s="141"/>
      <c r="E6046" s="141" t="s">
        <v>2783</v>
      </c>
      <c r="F6046" s="142"/>
      <c r="G6046" s="142" t="s">
        <v>16304</v>
      </c>
      <c r="H6046" s="142" t="s">
        <v>16305</v>
      </c>
      <c r="I6046" s="142" t="s">
        <v>2784</v>
      </c>
      <c r="J6046" s="143" t="s">
        <v>16306</v>
      </c>
      <c r="K6046" s="141" t="s">
        <v>2786</v>
      </c>
      <c r="L6046" s="138"/>
      <c r="M6046" s="111"/>
    </row>
    <row r="6047">
      <c r="C6047" s="12" t="s">
        <v>541</v>
      </c>
      <c r="D6047" s="12"/>
      <c r="E6047" s="12" t="s">
        <v>2783</v>
      </c>
      <c r="F6047" s="21"/>
      <c r="G6047" s="21" t="s">
        <v>16304</v>
      </c>
      <c r="H6047" s="21" t="s">
        <v>16305</v>
      </c>
      <c r="I6047" s="21" t="s">
        <v>2784</v>
      </c>
      <c r="J6047" s="148" t="s">
        <v>16306</v>
      </c>
      <c r="K6047" s="20" t="s">
        <v>2786</v>
      </c>
      <c r="L6047" s="21"/>
    </row>
    <row r="6048">
      <c r="C6048" s="12" t="s">
        <v>541</v>
      </c>
      <c r="D6048" s="12"/>
      <c r="E6048" s="12" t="s">
        <v>1654</v>
      </c>
      <c r="F6048" s="21"/>
      <c r="G6048" s="21" t="s">
        <v>16307</v>
      </c>
      <c r="H6048" s="21" t="s">
        <v>16308</v>
      </c>
      <c r="I6048" s="21" t="s">
        <v>1600</v>
      </c>
      <c r="J6048" s="148" t="s">
        <v>16309</v>
      </c>
      <c r="K6048" s="20" t="s">
        <v>2048</v>
      </c>
      <c r="L6048" s="21"/>
    </row>
    <row r="6049">
      <c r="C6049" s="12" t="s">
        <v>541</v>
      </c>
      <c r="D6049" s="12"/>
      <c r="E6049" s="12" t="s">
        <v>1729</v>
      </c>
      <c r="F6049" s="21"/>
      <c r="G6049" s="21" t="s">
        <v>16310</v>
      </c>
      <c r="H6049" s="21" t="s">
        <v>16311</v>
      </c>
      <c r="I6049" s="21" t="s">
        <v>1607</v>
      </c>
      <c r="J6049" s="148" t="s">
        <v>16312</v>
      </c>
      <c r="K6049" s="20" t="s">
        <v>2908</v>
      </c>
      <c r="L6049" s="21"/>
    </row>
    <row r="6050">
      <c r="C6050" s="12" t="s">
        <v>541</v>
      </c>
      <c r="D6050" s="12"/>
      <c r="E6050" s="12" t="s">
        <v>1729</v>
      </c>
      <c r="F6050" s="21"/>
      <c r="G6050" s="21" t="s">
        <v>16313</v>
      </c>
      <c r="H6050" s="21" t="s">
        <v>16314</v>
      </c>
      <c r="I6050" s="21" t="s">
        <v>1607</v>
      </c>
      <c r="J6050" s="148" t="s">
        <v>16315</v>
      </c>
      <c r="K6050" s="20" t="s">
        <v>2908</v>
      </c>
      <c r="L6050" s="21"/>
    </row>
    <row r="6051">
      <c r="C6051" s="12" t="s">
        <v>541</v>
      </c>
      <c r="D6051" s="12"/>
      <c r="E6051" s="12" t="s">
        <v>1729</v>
      </c>
      <c r="F6051" s="21"/>
      <c r="G6051" s="21" t="s">
        <v>16316</v>
      </c>
      <c r="H6051" s="21" t="s">
        <v>16317</v>
      </c>
      <c r="I6051" s="21" t="s">
        <v>1607</v>
      </c>
      <c r="J6051" s="148" t="s">
        <v>16318</v>
      </c>
      <c r="K6051" s="20" t="s">
        <v>2936</v>
      </c>
      <c r="L6051" s="21"/>
    </row>
    <row r="6052">
      <c r="C6052" s="12" t="s">
        <v>541</v>
      </c>
      <c r="D6052" s="12"/>
      <c r="E6052" s="12" t="s">
        <v>1729</v>
      </c>
      <c r="F6052" s="21"/>
      <c r="G6052" s="21" t="s">
        <v>16319</v>
      </c>
      <c r="H6052" s="21" t="s">
        <v>16317</v>
      </c>
      <c r="I6052" s="21" t="s">
        <v>1607</v>
      </c>
      <c r="J6052" s="148" t="s">
        <v>16320</v>
      </c>
      <c r="K6052" s="20" t="s">
        <v>2945</v>
      </c>
      <c r="L6052" s="21"/>
    </row>
    <row r="6053">
      <c r="C6053" s="12" t="s">
        <v>541</v>
      </c>
      <c r="D6053" s="12"/>
      <c r="E6053" s="12" t="s">
        <v>1729</v>
      </c>
      <c r="F6053" s="21"/>
      <c r="G6053" s="21" t="s">
        <v>16321</v>
      </c>
      <c r="H6053" s="21" t="s">
        <v>16317</v>
      </c>
      <c r="I6053" s="21" t="s">
        <v>1607</v>
      </c>
      <c r="J6053" s="148" t="s">
        <v>16322</v>
      </c>
      <c r="K6053" s="20" t="s">
        <v>2940</v>
      </c>
      <c r="L6053" s="21"/>
    </row>
    <row r="6054">
      <c r="C6054" s="12" t="s">
        <v>541</v>
      </c>
      <c r="D6054" s="12"/>
      <c r="E6054" s="12" t="s">
        <v>1729</v>
      </c>
      <c r="F6054" s="21"/>
      <c r="G6054" s="21" t="s">
        <v>16323</v>
      </c>
      <c r="H6054" s="21" t="s">
        <v>16324</v>
      </c>
      <c r="I6054" s="21" t="s">
        <v>1607</v>
      </c>
      <c r="J6054" s="148" t="s">
        <v>16325</v>
      </c>
      <c r="K6054" s="20" t="s">
        <v>2950</v>
      </c>
      <c r="L6054" s="21"/>
    </row>
    <row r="6055">
      <c r="C6055" s="12" t="s">
        <v>541</v>
      </c>
      <c r="D6055" s="12"/>
      <c r="E6055" s="12" t="s">
        <v>1729</v>
      </c>
      <c r="F6055" s="21"/>
      <c r="G6055" s="21" t="s">
        <v>16326</v>
      </c>
      <c r="H6055" s="21" t="s">
        <v>16327</v>
      </c>
      <c r="I6055" s="21" t="s">
        <v>1607</v>
      </c>
      <c r="J6055" s="148" t="s">
        <v>16328</v>
      </c>
      <c r="K6055" s="20" t="s">
        <v>8805</v>
      </c>
      <c r="L6055" s="21"/>
    </row>
    <row r="6056">
      <c r="C6056" s="12" t="s">
        <v>541</v>
      </c>
      <c r="D6056" s="12"/>
      <c r="E6056" s="12" t="s">
        <v>1678</v>
      </c>
      <c r="F6056" s="21"/>
      <c r="G6056" s="21" t="s">
        <v>16329</v>
      </c>
      <c r="H6056" s="21" t="s">
        <v>16330</v>
      </c>
      <c r="I6056" s="21" t="s">
        <v>1681</v>
      </c>
      <c r="J6056" s="148" t="s">
        <v>16331</v>
      </c>
      <c r="K6056" s="20" t="s">
        <v>12463</v>
      </c>
      <c r="L6056" s="21"/>
    </row>
    <row r="6057">
      <c r="C6057" s="12" t="s">
        <v>541</v>
      </c>
      <c r="D6057" s="12"/>
      <c r="E6057" s="12" t="s">
        <v>1619</v>
      </c>
      <c r="F6057" s="21"/>
      <c r="G6057" s="21" t="s">
        <v>16332</v>
      </c>
      <c r="H6057" s="21" t="s">
        <v>16333</v>
      </c>
      <c r="I6057" s="21" t="s">
        <v>1588</v>
      </c>
      <c r="J6057" s="148" t="s">
        <v>16334</v>
      </c>
      <c r="K6057" s="20" t="s">
        <v>1808</v>
      </c>
      <c r="L6057" s="21"/>
    </row>
    <row r="6058">
      <c r="C6058" s="12" t="s">
        <v>541</v>
      </c>
      <c r="D6058" s="12"/>
      <c r="E6058" s="12" t="s">
        <v>1654</v>
      </c>
      <c r="F6058" s="21"/>
      <c r="G6058" s="21" t="s">
        <v>16335</v>
      </c>
      <c r="H6058" s="21" t="s">
        <v>16336</v>
      </c>
      <c r="I6058" s="21" t="s">
        <v>1600</v>
      </c>
      <c r="J6058" s="148" t="s">
        <v>16337</v>
      </c>
      <c r="K6058" s="20" t="s">
        <v>8964</v>
      </c>
      <c r="L6058" s="21"/>
    </row>
    <row r="6059">
      <c r="C6059" s="12" t="s">
        <v>541</v>
      </c>
      <c r="D6059" s="12"/>
      <c r="E6059" s="12" t="s">
        <v>1678</v>
      </c>
      <c r="F6059" s="21"/>
      <c r="G6059" s="21" t="s">
        <v>16338</v>
      </c>
      <c r="H6059" s="21" t="s">
        <v>16339</v>
      </c>
      <c r="I6059" s="21" t="s">
        <v>1681</v>
      </c>
      <c r="J6059" s="148" t="s">
        <v>16340</v>
      </c>
      <c r="K6059" s="20" t="s">
        <v>2986</v>
      </c>
      <c r="L6059" s="21"/>
    </row>
    <row r="6060">
      <c r="C6060" s="12" t="s">
        <v>541</v>
      </c>
      <c r="D6060" s="12"/>
      <c r="E6060" s="12" t="s">
        <v>1619</v>
      </c>
      <c r="F6060" s="21"/>
      <c r="G6060" s="21" t="s">
        <v>16341</v>
      </c>
      <c r="H6060" s="21" t="s">
        <v>16342</v>
      </c>
      <c r="I6060" s="21" t="s">
        <v>1588</v>
      </c>
      <c r="J6060" s="148" t="s">
        <v>16343</v>
      </c>
      <c r="K6060" s="20" t="s">
        <v>2007</v>
      </c>
      <c r="L6060" s="21"/>
    </row>
    <row r="6061">
      <c r="C6061" s="12" t="s">
        <v>541</v>
      </c>
      <c r="D6061" s="12"/>
      <c r="E6061" s="12" t="s">
        <v>1729</v>
      </c>
      <c r="F6061" s="21"/>
      <c r="G6061" s="21" t="s">
        <v>16344</v>
      </c>
      <c r="H6061" s="21" t="s">
        <v>16345</v>
      </c>
      <c r="I6061" s="21" t="s">
        <v>1607</v>
      </c>
      <c r="J6061" s="148" t="s">
        <v>16346</v>
      </c>
      <c r="K6061" s="20" t="s">
        <v>2841</v>
      </c>
      <c r="L6061" s="21"/>
    </row>
    <row r="6062">
      <c r="C6062" s="12" t="s">
        <v>541</v>
      </c>
      <c r="D6062" s="12"/>
      <c r="E6062" s="12" t="s">
        <v>1729</v>
      </c>
      <c r="F6062" s="21"/>
      <c r="G6062" s="21" t="s">
        <v>16344</v>
      </c>
      <c r="H6062" s="21" t="s">
        <v>16345</v>
      </c>
      <c r="I6062" s="21" t="s">
        <v>1607</v>
      </c>
      <c r="J6062" s="148" t="s">
        <v>16347</v>
      </c>
      <c r="K6062" s="20" t="s">
        <v>2844</v>
      </c>
      <c r="L6062" s="21"/>
    </row>
    <row r="6063">
      <c r="C6063" s="12" t="s">
        <v>541</v>
      </c>
      <c r="D6063" s="12"/>
      <c r="E6063" s="12" t="s">
        <v>1671</v>
      </c>
      <c r="F6063" s="21"/>
      <c r="G6063" s="21" t="s">
        <v>16348</v>
      </c>
      <c r="H6063" s="21" t="s">
        <v>541</v>
      </c>
      <c r="I6063" s="21" t="s">
        <v>1674</v>
      </c>
      <c r="J6063" s="148" t="s">
        <v>16349</v>
      </c>
      <c r="K6063" s="20" t="s">
        <v>2895</v>
      </c>
      <c r="L6063" s="21"/>
    </row>
    <row r="6064">
      <c r="C6064" s="12" t="s">
        <v>541</v>
      </c>
      <c r="D6064" s="12"/>
      <c r="E6064" s="12" t="s">
        <v>1729</v>
      </c>
      <c r="F6064" s="21"/>
      <c r="G6064" s="21" t="s">
        <v>16350</v>
      </c>
      <c r="H6064" s="21" t="s">
        <v>16351</v>
      </c>
      <c r="I6064" s="21" t="s">
        <v>1607</v>
      </c>
      <c r="J6064" s="148" t="s">
        <v>16352</v>
      </c>
      <c r="K6064" s="20" t="s">
        <v>2841</v>
      </c>
      <c r="L6064" s="21"/>
      <c r="N6064" s="18"/>
      <c r="O6064" s="18"/>
      <c r="P6064" s="18"/>
      <c r="Q6064" s="18"/>
      <c r="R6064" s="18"/>
      <c r="S6064" s="18"/>
      <c r="T6064" s="15"/>
      <c r="U6064" s="18"/>
      <c r="V6064" s="18"/>
      <c r="W6064" s="18"/>
      <c r="X6064" s="18"/>
      <c r="Y6064" s="18"/>
      <c r="Z6064" s="18"/>
      <c r="AA6064" s="18"/>
      <c r="AB6064" s="18"/>
      <c r="AC6064" s="18"/>
      <c r="AD6064" s="18"/>
    </row>
    <row r="6065">
      <c r="C6065" s="12" t="s">
        <v>541</v>
      </c>
      <c r="D6065" s="12"/>
      <c r="E6065" s="12" t="s">
        <v>1729</v>
      </c>
      <c r="F6065" s="21"/>
      <c r="G6065" s="21" t="s">
        <v>16350</v>
      </c>
      <c r="H6065" s="21" t="s">
        <v>16351</v>
      </c>
      <c r="I6065" s="21" t="s">
        <v>1607</v>
      </c>
      <c r="J6065" s="148" t="s">
        <v>16353</v>
      </c>
      <c r="K6065" s="20" t="s">
        <v>2844</v>
      </c>
      <c r="L6065" s="21"/>
    </row>
    <row r="6066">
      <c r="C6066" s="12" t="s">
        <v>541</v>
      </c>
      <c r="D6066" s="12"/>
      <c r="E6066" s="12" t="s">
        <v>1729</v>
      </c>
      <c r="F6066" s="21"/>
      <c r="G6066" s="21" t="s">
        <v>16354</v>
      </c>
      <c r="H6066" s="21" t="s">
        <v>16355</v>
      </c>
      <c r="I6066" s="21" t="s">
        <v>1607</v>
      </c>
      <c r="J6066" s="148" t="s">
        <v>16356</v>
      </c>
      <c r="K6066" s="20" t="s">
        <v>2841</v>
      </c>
      <c r="L6066" s="21"/>
    </row>
    <row r="6067">
      <c r="C6067" s="12" t="s">
        <v>541</v>
      </c>
      <c r="D6067" s="12"/>
      <c r="E6067" s="12" t="s">
        <v>1729</v>
      </c>
      <c r="F6067" s="21"/>
      <c r="G6067" s="21" t="s">
        <v>16354</v>
      </c>
      <c r="H6067" s="21" t="s">
        <v>16355</v>
      </c>
      <c r="I6067" s="21" t="s">
        <v>1607</v>
      </c>
      <c r="J6067" s="148" t="s">
        <v>16357</v>
      </c>
      <c r="K6067" s="20" t="s">
        <v>2844</v>
      </c>
      <c r="L6067" s="21"/>
    </row>
    <row r="6068">
      <c r="C6068" s="12" t="s">
        <v>541</v>
      </c>
      <c r="D6068" s="12"/>
      <c r="E6068" s="12" t="s">
        <v>1729</v>
      </c>
      <c r="F6068" s="21"/>
      <c r="G6068" s="21" t="s">
        <v>16358</v>
      </c>
      <c r="H6068" s="21" t="s">
        <v>16359</v>
      </c>
      <c r="I6068" s="21" t="s">
        <v>1607</v>
      </c>
      <c r="J6068" s="148" t="s">
        <v>16360</v>
      </c>
      <c r="K6068" s="20" t="s">
        <v>2841</v>
      </c>
      <c r="L6068" s="21"/>
    </row>
    <row r="6069">
      <c r="C6069" s="12" t="s">
        <v>541</v>
      </c>
      <c r="D6069" s="12"/>
      <c r="E6069" s="12" t="s">
        <v>1729</v>
      </c>
      <c r="F6069" s="21"/>
      <c r="G6069" s="21" t="s">
        <v>16358</v>
      </c>
      <c r="H6069" s="21" t="s">
        <v>16359</v>
      </c>
      <c r="I6069" s="21" t="s">
        <v>1607</v>
      </c>
      <c r="J6069" s="148" t="s">
        <v>16361</v>
      </c>
      <c r="K6069" s="20" t="s">
        <v>2844</v>
      </c>
      <c r="L6069" s="21"/>
    </row>
    <row r="6070">
      <c r="C6070" s="12" t="s">
        <v>541</v>
      </c>
      <c r="D6070" s="12"/>
      <c r="E6070" s="12" t="s">
        <v>1729</v>
      </c>
      <c r="F6070" s="21"/>
      <c r="G6070" s="21" t="s">
        <v>16362</v>
      </c>
      <c r="H6070" s="21" t="s">
        <v>16363</v>
      </c>
      <c r="I6070" s="21" t="s">
        <v>1607</v>
      </c>
      <c r="J6070" s="148" t="s">
        <v>16364</v>
      </c>
      <c r="K6070" s="20" t="s">
        <v>2841</v>
      </c>
      <c r="L6070" s="21"/>
    </row>
    <row r="6071">
      <c r="C6071" s="12" t="s">
        <v>541</v>
      </c>
      <c r="D6071" s="12"/>
      <c r="E6071" s="12" t="s">
        <v>1729</v>
      </c>
      <c r="F6071" s="21"/>
      <c r="G6071" s="21" t="s">
        <v>16362</v>
      </c>
      <c r="H6071" s="21" t="s">
        <v>16363</v>
      </c>
      <c r="I6071" s="21" t="s">
        <v>1607</v>
      </c>
      <c r="J6071" s="148" t="s">
        <v>16365</v>
      </c>
      <c r="K6071" s="20" t="s">
        <v>2844</v>
      </c>
      <c r="L6071" s="21"/>
    </row>
    <row r="6072">
      <c r="C6072" s="12" t="s">
        <v>541</v>
      </c>
      <c r="D6072" s="12"/>
      <c r="E6072" s="12" t="s">
        <v>1729</v>
      </c>
      <c r="F6072" s="21"/>
      <c r="G6072" s="21" t="s">
        <v>16366</v>
      </c>
      <c r="H6072" s="21" t="s">
        <v>16367</v>
      </c>
      <c r="I6072" s="21" t="s">
        <v>1607</v>
      </c>
      <c r="J6072" s="148" t="s">
        <v>16368</v>
      </c>
      <c r="K6072" s="20" t="s">
        <v>2841</v>
      </c>
      <c r="L6072" s="21"/>
    </row>
    <row r="6073">
      <c r="C6073" s="12" t="s">
        <v>541</v>
      </c>
      <c r="D6073" s="12"/>
      <c r="E6073" s="12" t="s">
        <v>1729</v>
      </c>
      <c r="F6073" s="21"/>
      <c r="G6073" s="21" t="s">
        <v>16366</v>
      </c>
      <c r="H6073" s="21" t="s">
        <v>16367</v>
      </c>
      <c r="I6073" s="21" t="s">
        <v>1607</v>
      </c>
      <c r="J6073" s="148" t="s">
        <v>16369</v>
      </c>
      <c r="K6073" s="20" t="s">
        <v>2844</v>
      </c>
      <c r="L6073" s="21"/>
    </row>
    <row r="6074">
      <c r="C6074" s="12" t="s">
        <v>541</v>
      </c>
      <c r="D6074" s="12"/>
      <c r="E6074" s="12" t="s">
        <v>1654</v>
      </c>
      <c r="F6074" s="21"/>
      <c r="G6074" s="21" t="s">
        <v>16370</v>
      </c>
      <c r="H6074" s="21" t="s">
        <v>16371</v>
      </c>
      <c r="I6074" s="21" t="s">
        <v>1600</v>
      </c>
      <c r="J6074" s="148" t="s">
        <v>16372</v>
      </c>
      <c r="K6074" s="20" t="s">
        <v>1782</v>
      </c>
      <c r="L6074" s="21"/>
    </row>
    <row r="6075">
      <c r="C6075" s="12" t="s">
        <v>541</v>
      </c>
      <c r="D6075" s="12"/>
      <c r="E6075" s="12" t="s">
        <v>1654</v>
      </c>
      <c r="F6075" s="21"/>
      <c r="G6075" s="21" t="s">
        <v>16370</v>
      </c>
      <c r="H6075" s="21" t="s">
        <v>16371</v>
      </c>
      <c r="I6075" s="21" t="s">
        <v>1600</v>
      </c>
      <c r="J6075" s="148" t="s">
        <v>16373</v>
      </c>
      <c r="K6075" s="20" t="s">
        <v>1602</v>
      </c>
      <c r="L6075" s="21"/>
    </row>
    <row r="6076">
      <c r="C6076" s="12" t="s">
        <v>541</v>
      </c>
      <c r="D6076" s="12"/>
      <c r="E6076" s="12" t="s">
        <v>1654</v>
      </c>
      <c r="F6076" s="21"/>
      <c r="G6076" s="21" t="s">
        <v>16374</v>
      </c>
      <c r="H6076" s="21" t="s">
        <v>16371</v>
      </c>
      <c r="I6076" s="21" t="s">
        <v>1600</v>
      </c>
      <c r="J6076" s="148" t="s">
        <v>16375</v>
      </c>
      <c r="K6076" s="20" t="s">
        <v>2048</v>
      </c>
      <c r="L6076" s="21"/>
    </row>
    <row r="6077">
      <c r="C6077" s="12" t="s">
        <v>541</v>
      </c>
      <c r="D6077" s="12"/>
      <c r="E6077" s="12" t="s">
        <v>1654</v>
      </c>
      <c r="F6077" s="21"/>
      <c r="G6077" s="21" t="s">
        <v>16370</v>
      </c>
      <c r="H6077" s="21" t="s">
        <v>16371</v>
      </c>
      <c r="I6077" s="21" t="s">
        <v>1600</v>
      </c>
      <c r="J6077" s="148" t="s">
        <v>16376</v>
      </c>
      <c r="K6077" s="20" t="s">
        <v>3315</v>
      </c>
      <c r="L6077" s="21"/>
    </row>
    <row r="6078">
      <c r="C6078" s="12" t="s">
        <v>541</v>
      </c>
      <c r="D6078" s="12"/>
      <c r="E6078" s="12" t="s">
        <v>1654</v>
      </c>
      <c r="F6078" s="21"/>
      <c r="G6078" s="21" t="s">
        <v>16377</v>
      </c>
      <c r="H6078" s="21" t="s">
        <v>16378</v>
      </c>
      <c r="I6078" s="21" t="s">
        <v>1600</v>
      </c>
      <c r="J6078" s="148" t="s">
        <v>16379</v>
      </c>
      <c r="K6078" s="20" t="s">
        <v>1787</v>
      </c>
      <c r="L6078" s="21"/>
    </row>
    <row r="6079">
      <c r="C6079" s="12" t="s">
        <v>541</v>
      </c>
      <c r="D6079" s="12"/>
      <c r="E6079" s="12" t="s">
        <v>1654</v>
      </c>
      <c r="F6079" s="21"/>
      <c r="G6079" s="21" t="s">
        <v>16380</v>
      </c>
      <c r="H6079" s="21" t="s">
        <v>16381</v>
      </c>
      <c r="I6079" s="21" t="s">
        <v>1600</v>
      </c>
      <c r="J6079" s="148" t="s">
        <v>16382</v>
      </c>
      <c r="K6079" s="20" t="s">
        <v>1791</v>
      </c>
      <c r="L6079" s="21"/>
    </row>
    <row r="6080">
      <c r="C6080" s="12" t="s">
        <v>541</v>
      </c>
      <c r="D6080" s="12"/>
      <c r="E6080" s="12" t="s">
        <v>1654</v>
      </c>
      <c r="F6080" s="21"/>
      <c r="G6080" s="21" t="s">
        <v>16383</v>
      </c>
      <c r="H6080" s="21" t="s">
        <v>16384</v>
      </c>
      <c r="I6080" s="21" t="s">
        <v>1600</v>
      </c>
      <c r="J6080" s="148" t="s">
        <v>16385</v>
      </c>
      <c r="K6080" s="20" t="s">
        <v>3406</v>
      </c>
      <c r="L6080" s="21"/>
    </row>
    <row r="6081">
      <c r="C6081" s="12" t="s">
        <v>541</v>
      </c>
      <c r="D6081" s="12"/>
      <c r="E6081" s="12" t="s">
        <v>1654</v>
      </c>
      <c r="F6081" s="21"/>
      <c r="G6081" s="21" t="s">
        <v>10210</v>
      </c>
      <c r="H6081" s="21" t="s">
        <v>10211</v>
      </c>
      <c r="I6081" s="21" t="s">
        <v>1600</v>
      </c>
      <c r="J6081" s="148" t="s">
        <v>10212</v>
      </c>
      <c r="K6081" s="20" t="s">
        <v>1795</v>
      </c>
      <c r="L6081" s="21"/>
    </row>
    <row r="6082">
      <c r="C6082" s="12" t="s">
        <v>541</v>
      </c>
      <c r="D6082" s="12"/>
      <c r="E6082" s="12" t="s">
        <v>1654</v>
      </c>
      <c r="F6082" s="21"/>
      <c r="G6082" s="21" t="s">
        <v>10210</v>
      </c>
      <c r="H6082" s="21" t="s">
        <v>10211</v>
      </c>
      <c r="I6082" s="21" t="s">
        <v>1600</v>
      </c>
      <c r="J6082" s="148" t="s">
        <v>16386</v>
      </c>
      <c r="K6082" s="20" t="s">
        <v>1798</v>
      </c>
      <c r="L6082" s="21"/>
    </row>
    <row r="6083">
      <c r="C6083" s="12" t="s">
        <v>541</v>
      </c>
      <c r="D6083" s="12"/>
      <c r="E6083" s="12" t="s">
        <v>1671</v>
      </c>
      <c r="F6083" s="21"/>
      <c r="G6083" s="21" t="s">
        <v>544</v>
      </c>
      <c r="H6083" s="21" t="s">
        <v>16387</v>
      </c>
      <c r="I6083" s="21" t="s">
        <v>1674</v>
      </c>
      <c r="J6083" s="148" t="s">
        <v>16388</v>
      </c>
      <c r="K6083" s="20" t="s">
        <v>2895</v>
      </c>
      <c r="L6083" s="21"/>
    </row>
    <row r="6084">
      <c r="C6084" s="12" t="s">
        <v>541</v>
      </c>
      <c r="D6084" s="12"/>
      <c r="E6084" s="12" t="s">
        <v>1654</v>
      </c>
      <c r="F6084" s="21"/>
      <c r="G6084" s="21" t="s">
        <v>16389</v>
      </c>
      <c r="H6084" s="21" t="s">
        <v>16390</v>
      </c>
      <c r="I6084" s="21" t="s">
        <v>1600</v>
      </c>
      <c r="J6084" s="148" t="s">
        <v>16391</v>
      </c>
      <c r="K6084" s="20" t="s">
        <v>1782</v>
      </c>
      <c r="L6084" s="21"/>
    </row>
    <row r="6085">
      <c r="C6085" s="12" t="s">
        <v>541</v>
      </c>
      <c r="D6085" s="12"/>
      <c r="E6085" s="12" t="s">
        <v>1654</v>
      </c>
      <c r="F6085" s="21"/>
      <c r="G6085" s="21" t="s">
        <v>16389</v>
      </c>
      <c r="H6085" s="21" t="s">
        <v>16390</v>
      </c>
      <c r="I6085" s="21" t="s">
        <v>1600</v>
      </c>
      <c r="J6085" s="148" t="s">
        <v>16392</v>
      </c>
      <c r="K6085" s="20" t="s">
        <v>1602</v>
      </c>
      <c r="L6085" s="21"/>
    </row>
    <row r="6086">
      <c r="C6086" s="12" t="s">
        <v>541</v>
      </c>
      <c r="D6086" s="12"/>
      <c r="E6086" s="12" t="s">
        <v>1654</v>
      </c>
      <c r="F6086" s="21"/>
      <c r="G6086" s="21" t="s">
        <v>16393</v>
      </c>
      <c r="H6086" s="21" t="s">
        <v>16390</v>
      </c>
      <c r="I6086" s="21" t="s">
        <v>1600</v>
      </c>
      <c r="J6086" s="148" t="s">
        <v>16394</v>
      </c>
      <c r="K6086" s="20" t="s">
        <v>1787</v>
      </c>
      <c r="L6086" s="21"/>
    </row>
    <row r="6087">
      <c r="C6087" s="12" t="s">
        <v>541</v>
      </c>
      <c r="D6087" s="12"/>
      <c r="E6087" s="12" t="s">
        <v>1654</v>
      </c>
      <c r="F6087" s="21"/>
      <c r="G6087" s="21" t="s">
        <v>16395</v>
      </c>
      <c r="H6087" s="21" t="s">
        <v>16390</v>
      </c>
      <c r="I6087" s="21" t="s">
        <v>1600</v>
      </c>
      <c r="J6087" s="148" t="s">
        <v>16396</v>
      </c>
      <c r="K6087" s="20" t="s">
        <v>1791</v>
      </c>
      <c r="L6087" s="21"/>
    </row>
    <row r="6088">
      <c r="C6088" s="12" t="s">
        <v>541</v>
      </c>
      <c r="D6088" s="12"/>
      <c r="E6088" s="12" t="s">
        <v>1654</v>
      </c>
      <c r="F6088" s="21"/>
      <c r="G6088" s="21" t="s">
        <v>16397</v>
      </c>
      <c r="H6088" s="21" t="s">
        <v>16390</v>
      </c>
      <c r="I6088" s="21" t="s">
        <v>1600</v>
      </c>
      <c r="J6088" s="148" t="s">
        <v>16398</v>
      </c>
      <c r="K6088" s="20" t="s">
        <v>3406</v>
      </c>
      <c r="L6088" s="21"/>
    </row>
    <row r="6089">
      <c r="C6089" s="12" t="s">
        <v>541</v>
      </c>
      <c r="D6089" s="12"/>
      <c r="E6089" s="12" t="s">
        <v>1654</v>
      </c>
      <c r="F6089" s="21"/>
      <c r="G6089" s="21" t="s">
        <v>16399</v>
      </c>
      <c r="H6089" s="21" t="s">
        <v>16390</v>
      </c>
      <c r="I6089" s="21" t="s">
        <v>1600</v>
      </c>
      <c r="J6089" s="148" t="s">
        <v>16400</v>
      </c>
      <c r="K6089" s="20" t="s">
        <v>1795</v>
      </c>
      <c r="L6089" s="21"/>
    </row>
    <row r="6090">
      <c r="C6090" s="12" t="s">
        <v>541</v>
      </c>
      <c r="D6090" s="12"/>
      <c r="E6090" s="12" t="s">
        <v>1654</v>
      </c>
      <c r="F6090" s="21"/>
      <c r="G6090" s="21" t="s">
        <v>16399</v>
      </c>
      <c r="H6090" s="21" t="s">
        <v>16390</v>
      </c>
      <c r="I6090" s="21" t="s">
        <v>1600</v>
      </c>
      <c r="J6090" s="148" t="s">
        <v>16401</v>
      </c>
      <c r="K6090" s="20" t="s">
        <v>1798</v>
      </c>
      <c r="L6090" s="21"/>
    </row>
    <row r="6091">
      <c r="C6091" s="12" t="s">
        <v>541</v>
      </c>
      <c r="D6091" s="12"/>
      <c r="E6091" s="12" t="s">
        <v>1654</v>
      </c>
      <c r="F6091" s="21"/>
      <c r="G6091" s="21" t="s">
        <v>16402</v>
      </c>
      <c r="H6091" s="21" t="s">
        <v>16403</v>
      </c>
      <c r="I6091" s="21" t="s">
        <v>1600</v>
      </c>
      <c r="J6091" s="148" t="s">
        <v>16404</v>
      </c>
      <c r="K6091" s="20" t="s">
        <v>2048</v>
      </c>
      <c r="L6091" s="21"/>
    </row>
    <row r="6092">
      <c r="C6092" s="12" t="s">
        <v>541</v>
      </c>
      <c r="D6092" s="12"/>
      <c r="E6092" s="12" t="s">
        <v>1719</v>
      </c>
      <c r="F6092" s="21"/>
      <c r="G6092" s="21" t="s">
        <v>16405</v>
      </c>
      <c r="H6092" s="21" t="s">
        <v>16406</v>
      </c>
      <c r="I6092" s="21" t="s">
        <v>1722</v>
      </c>
      <c r="J6092" s="148" t="s">
        <v>16407</v>
      </c>
      <c r="K6092" s="20" t="s">
        <v>1890</v>
      </c>
      <c r="L6092" s="21"/>
    </row>
    <row r="6093">
      <c r="C6093" s="12" t="s">
        <v>541</v>
      </c>
      <c r="D6093" s="12"/>
      <c r="E6093" s="12" t="s">
        <v>1719</v>
      </c>
      <c r="F6093" s="21"/>
      <c r="G6093" s="21" t="s">
        <v>16405</v>
      </c>
      <c r="H6093" s="21" t="s">
        <v>16406</v>
      </c>
      <c r="I6093" s="21" t="s">
        <v>1722</v>
      </c>
      <c r="J6093" s="148" t="s">
        <v>16408</v>
      </c>
      <c r="K6093" s="20" t="s">
        <v>1927</v>
      </c>
      <c r="L6093" s="21"/>
    </row>
    <row r="6094">
      <c r="C6094" s="12" t="s">
        <v>541</v>
      </c>
      <c r="D6094" s="12"/>
      <c r="E6094" s="12" t="s">
        <v>1719</v>
      </c>
      <c r="F6094" s="21"/>
      <c r="G6094" s="21" t="s">
        <v>16405</v>
      </c>
      <c r="H6094" s="21" t="s">
        <v>16406</v>
      </c>
      <c r="I6094" s="21" t="s">
        <v>1722</v>
      </c>
      <c r="J6094" s="148" t="s">
        <v>16409</v>
      </c>
      <c r="K6094" s="20" t="s">
        <v>1930</v>
      </c>
      <c r="L6094" s="21"/>
    </row>
    <row r="6095">
      <c r="C6095" s="12" t="s">
        <v>541</v>
      </c>
      <c r="D6095" s="12"/>
      <c r="E6095" s="12" t="s">
        <v>1719</v>
      </c>
      <c r="F6095" s="21"/>
      <c r="G6095" s="21" t="s">
        <v>16410</v>
      </c>
      <c r="H6095" s="21" t="s">
        <v>16406</v>
      </c>
      <c r="I6095" s="21" t="s">
        <v>1722</v>
      </c>
      <c r="J6095" s="148" t="s">
        <v>16411</v>
      </c>
      <c r="K6095" s="20" t="s">
        <v>12900</v>
      </c>
      <c r="L6095" s="21"/>
    </row>
    <row r="6096">
      <c r="C6096" s="12" t="s">
        <v>541</v>
      </c>
      <c r="D6096" s="12"/>
      <c r="E6096" s="12" t="s">
        <v>1712</v>
      </c>
      <c r="F6096" s="21"/>
      <c r="G6096" s="21" t="s">
        <v>16412</v>
      </c>
      <c r="H6096" s="21" t="s">
        <v>16413</v>
      </c>
      <c r="I6096" s="21" t="s">
        <v>1715</v>
      </c>
      <c r="J6096" s="148" t="s">
        <v>16414</v>
      </c>
      <c r="K6096" s="20" t="s">
        <v>1717</v>
      </c>
      <c r="L6096" s="21"/>
    </row>
    <row r="6097">
      <c r="C6097" s="12" t="s">
        <v>541</v>
      </c>
      <c r="D6097" s="12"/>
      <c r="E6097" s="12" t="s">
        <v>1619</v>
      </c>
      <c r="F6097" s="21"/>
      <c r="G6097" s="21" t="s">
        <v>16415</v>
      </c>
      <c r="H6097" s="21" t="s">
        <v>16416</v>
      </c>
      <c r="I6097" s="21" t="s">
        <v>1588</v>
      </c>
      <c r="J6097" s="148" t="s">
        <v>16417</v>
      </c>
      <c r="K6097" s="20" t="s">
        <v>1812</v>
      </c>
      <c r="L6097" s="21"/>
    </row>
    <row r="6098">
      <c r="C6098" s="12" t="s">
        <v>541</v>
      </c>
      <c r="D6098" s="12"/>
      <c r="E6098" s="12" t="s">
        <v>1678</v>
      </c>
      <c r="F6098" s="21"/>
      <c r="G6098" s="21" t="s">
        <v>16418</v>
      </c>
      <c r="H6098" s="21" t="s">
        <v>16419</v>
      </c>
      <c r="I6098" s="21" t="s">
        <v>1681</v>
      </c>
      <c r="J6098" s="148" t="s">
        <v>16420</v>
      </c>
      <c r="K6098" s="20" t="s">
        <v>6249</v>
      </c>
      <c r="L6098" s="21"/>
    </row>
    <row r="6099">
      <c r="C6099" s="12" t="s">
        <v>541</v>
      </c>
      <c r="D6099" s="12"/>
      <c r="E6099" s="12" t="s">
        <v>1678</v>
      </c>
      <c r="F6099" s="21"/>
      <c r="G6099" s="21" t="s">
        <v>16421</v>
      </c>
      <c r="H6099" s="21" t="s">
        <v>16422</v>
      </c>
      <c r="I6099" s="21" t="s">
        <v>1681</v>
      </c>
      <c r="J6099" s="148" t="s">
        <v>16423</v>
      </c>
      <c r="K6099" s="20" t="s">
        <v>1683</v>
      </c>
      <c r="L6099" s="21"/>
    </row>
    <row r="6100">
      <c r="C6100" s="12" t="s">
        <v>541</v>
      </c>
      <c r="D6100" s="12"/>
      <c r="E6100" s="12" t="s">
        <v>1678</v>
      </c>
      <c r="F6100" s="21"/>
      <c r="G6100" s="21" t="s">
        <v>16424</v>
      </c>
      <c r="H6100" s="21" t="s">
        <v>16425</v>
      </c>
      <c r="I6100" s="21" t="s">
        <v>1681</v>
      </c>
      <c r="J6100" s="148" t="s">
        <v>16426</v>
      </c>
      <c r="K6100" s="20" t="s">
        <v>6249</v>
      </c>
      <c r="L6100" s="21"/>
    </row>
    <row r="6101">
      <c r="C6101" s="12" t="s">
        <v>541</v>
      </c>
      <c r="D6101" s="12"/>
      <c r="E6101" s="12" t="s">
        <v>1678</v>
      </c>
      <c r="F6101" s="21"/>
      <c r="G6101" s="21" t="s">
        <v>16427</v>
      </c>
      <c r="H6101" s="21" t="s">
        <v>16428</v>
      </c>
      <c r="I6101" s="21" t="s">
        <v>1681</v>
      </c>
      <c r="J6101" s="148" t="s">
        <v>16429</v>
      </c>
      <c r="K6101" s="20" t="s">
        <v>1683</v>
      </c>
      <c r="L6101" s="21"/>
    </row>
    <row r="6102">
      <c r="C6102" s="12" t="s">
        <v>541</v>
      </c>
      <c r="D6102" s="12"/>
      <c r="E6102" s="12" t="s">
        <v>1678</v>
      </c>
      <c r="F6102" s="21"/>
      <c r="G6102" s="21" t="s">
        <v>16430</v>
      </c>
      <c r="H6102" s="21" t="s">
        <v>16431</v>
      </c>
      <c r="I6102" s="21" t="s">
        <v>1681</v>
      </c>
      <c r="J6102" s="148" t="s">
        <v>16432</v>
      </c>
      <c r="K6102" s="20" t="s">
        <v>6249</v>
      </c>
      <c r="L6102" s="21"/>
    </row>
    <row r="6103">
      <c r="C6103" s="12" t="s">
        <v>541</v>
      </c>
      <c r="D6103" s="12"/>
      <c r="E6103" s="12" t="s">
        <v>1678</v>
      </c>
      <c r="F6103" s="21"/>
      <c r="G6103" s="21" t="s">
        <v>16433</v>
      </c>
      <c r="H6103" s="21" t="s">
        <v>16434</v>
      </c>
      <c r="I6103" s="21" t="s">
        <v>1681</v>
      </c>
      <c r="J6103" s="148" t="s">
        <v>16435</v>
      </c>
      <c r="K6103" s="20" t="s">
        <v>1683</v>
      </c>
      <c r="L6103" s="21"/>
    </row>
    <row r="6104">
      <c r="C6104" s="12" t="s">
        <v>541</v>
      </c>
      <c r="D6104" s="12"/>
      <c r="E6104" s="12" t="s">
        <v>1654</v>
      </c>
      <c r="F6104" s="21"/>
      <c r="G6104" s="21" t="s">
        <v>16436</v>
      </c>
      <c r="H6104" s="21" t="s">
        <v>16437</v>
      </c>
      <c r="I6104" s="21" t="s">
        <v>1600</v>
      </c>
      <c r="J6104" s="148" t="s">
        <v>16438</v>
      </c>
      <c r="K6104" s="20" t="s">
        <v>1782</v>
      </c>
      <c r="L6104" s="21"/>
    </row>
    <row r="6105">
      <c r="C6105" s="12" t="s">
        <v>541</v>
      </c>
      <c r="D6105" s="12"/>
      <c r="E6105" s="12" t="s">
        <v>1654</v>
      </c>
      <c r="F6105" s="21"/>
      <c r="G6105" s="21" t="s">
        <v>16436</v>
      </c>
      <c r="H6105" s="21" t="s">
        <v>16437</v>
      </c>
      <c r="I6105" s="21" t="s">
        <v>1600</v>
      </c>
      <c r="J6105" s="148" t="s">
        <v>16439</v>
      </c>
      <c r="K6105" s="20" t="s">
        <v>1602</v>
      </c>
      <c r="L6105" s="21"/>
    </row>
    <row r="6106">
      <c r="C6106" s="12" t="s">
        <v>541</v>
      </c>
      <c r="D6106" s="12"/>
      <c r="E6106" s="12" t="s">
        <v>1619</v>
      </c>
      <c r="F6106" s="21"/>
      <c r="G6106" s="21" t="s">
        <v>16440</v>
      </c>
      <c r="H6106" s="21" t="s">
        <v>16441</v>
      </c>
      <c r="I6106" s="21" t="s">
        <v>1588</v>
      </c>
      <c r="J6106" s="148" t="s">
        <v>16442</v>
      </c>
      <c r="K6106" s="20" t="s">
        <v>1812</v>
      </c>
      <c r="L6106" s="21"/>
    </row>
    <row r="6107">
      <c r="C6107" s="12" t="s">
        <v>541</v>
      </c>
      <c r="D6107" s="12"/>
      <c r="E6107" s="12" t="s">
        <v>1656</v>
      </c>
      <c r="F6107" s="21"/>
      <c r="G6107" s="21" t="s">
        <v>16443</v>
      </c>
      <c r="H6107" s="21" t="s">
        <v>16444</v>
      </c>
      <c r="I6107" s="21" t="s">
        <v>1637</v>
      </c>
      <c r="J6107" s="148" t="s">
        <v>16445</v>
      </c>
      <c r="K6107" s="20" t="s">
        <v>1689</v>
      </c>
      <c r="L6107" s="21"/>
    </row>
    <row r="6108">
      <c r="C6108" s="12" t="s">
        <v>541</v>
      </c>
      <c r="D6108" s="12"/>
      <c r="E6108" s="12" t="s">
        <v>1619</v>
      </c>
      <c r="F6108" s="21"/>
      <c r="G6108" s="21" t="s">
        <v>16446</v>
      </c>
      <c r="H6108" s="21" t="s">
        <v>16447</v>
      </c>
      <c r="I6108" s="21" t="s">
        <v>1588</v>
      </c>
      <c r="J6108" s="148" t="s">
        <v>16448</v>
      </c>
      <c r="K6108" s="20" t="s">
        <v>3499</v>
      </c>
      <c r="L6108" s="21"/>
    </row>
    <row r="6109">
      <c r="C6109" s="12" t="s">
        <v>541</v>
      </c>
      <c r="D6109" s="12"/>
      <c r="E6109" s="12" t="s">
        <v>1619</v>
      </c>
      <c r="F6109" s="21"/>
      <c r="G6109" s="21" t="s">
        <v>16449</v>
      </c>
      <c r="H6109" s="21" t="s">
        <v>16447</v>
      </c>
      <c r="I6109" s="21" t="s">
        <v>1588</v>
      </c>
      <c r="J6109" s="148" t="s">
        <v>16450</v>
      </c>
      <c r="K6109" s="20" t="s">
        <v>3483</v>
      </c>
      <c r="L6109" s="21"/>
    </row>
    <row r="6110">
      <c r="C6110" s="12" t="s">
        <v>541</v>
      </c>
      <c r="D6110" s="12"/>
      <c r="E6110" s="12" t="s">
        <v>1678</v>
      </c>
      <c r="F6110" s="21"/>
      <c r="G6110" s="21" t="s">
        <v>16451</v>
      </c>
      <c r="H6110" s="21" t="s">
        <v>16452</v>
      </c>
      <c r="I6110" s="21" t="s">
        <v>1681</v>
      </c>
      <c r="J6110" s="148" t="s">
        <v>16453</v>
      </c>
      <c r="K6110" s="20" t="s">
        <v>16454</v>
      </c>
      <c r="L6110" s="21"/>
    </row>
    <row r="6111">
      <c r="C6111" s="12" t="s">
        <v>541</v>
      </c>
      <c r="D6111" s="12"/>
      <c r="E6111" s="12" t="s">
        <v>1678</v>
      </c>
      <c r="F6111" s="21"/>
      <c r="G6111" s="21" t="s">
        <v>16455</v>
      </c>
      <c r="H6111" s="21" t="s">
        <v>16456</v>
      </c>
      <c r="I6111" s="21" t="s">
        <v>1681</v>
      </c>
      <c r="J6111" s="148" t="s">
        <v>16457</v>
      </c>
      <c r="K6111" s="20" t="s">
        <v>3701</v>
      </c>
      <c r="L6111" s="21"/>
    </row>
    <row r="6112">
      <c r="C6112" s="12" t="s">
        <v>541</v>
      </c>
      <c r="D6112" s="12"/>
      <c r="E6112" s="12" t="s">
        <v>1719</v>
      </c>
      <c r="F6112" s="21"/>
      <c r="G6112" s="21" t="s">
        <v>16458</v>
      </c>
      <c r="H6112" s="21" t="s">
        <v>16459</v>
      </c>
      <c r="I6112" s="21" t="s">
        <v>1722</v>
      </c>
      <c r="J6112" s="148" t="s">
        <v>16460</v>
      </c>
      <c r="K6112" s="20" t="s">
        <v>3680</v>
      </c>
      <c r="L6112" s="21"/>
    </row>
    <row r="6113">
      <c r="C6113" s="12" t="s">
        <v>541</v>
      </c>
      <c r="D6113" s="12"/>
      <c r="E6113" s="12" t="s">
        <v>1719</v>
      </c>
      <c r="F6113" s="21"/>
      <c r="G6113" s="21" t="s">
        <v>16461</v>
      </c>
      <c r="H6113" s="21" t="s">
        <v>16462</v>
      </c>
      <c r="I6113" s="21" t="s">
        <v>1722</v>
      </c>
      <c r="J6113" s="148" t="s">
        <v>16463</v>
      </c>
      <c r="K6113" s="20" t="s">
        <v>3685</v>
      </c>
      <c r="L6113" s="21"/>
    </row>
    <row r="6114">
      <c r="C6114" s="12" t="s">
        <v>541</v>
      </c>
      <c r="D6114" s="12"/>
      <c r="E6114" s="12" t="s">
        <v>1678</v>
      </c>
      <c r="F6114" s="21"/>
      <c r="G6114" s="21" t="s">
        <v>16464</v>
      </c>
      <c r="H6114" s="21" t="s">
        <v>16465</v>
      </c>
      <c r="I6114" s="21" t="s">
        <v>1681</v>
      </c>
      <c r="J6114" s="148" t="s">
        <v>16466</v>
      </c>
      <c r="K6114" s="20" t="s">
        <v>3021</v>
      </c>
      <c r="L6114" s="21"/>
    </row>
    <row r="6115">
      <c r="C6115" s="12" t="s">
        <v>541</v>
      </c>
      <c r="D6115" s="12"/>
      <c r="E6115" s="12" t="s">
        <v>1678</v>
      </c>
      <c r="F6115" s="21"/>
      <c r="G6115" s="21" t="s">
        <v>16467</v>
      </c>
      <c r="H6115" s="21" t="s">
        <v>16468</v>
      </c>
      <c r="I6115" s="21" t="s">
        <v>1681</v>
      </c>
      <c r="J6115" s="148" t="s">
        <v>16469</v>
      </c>
      <c r="K6115" s="20" t="s">
        <v>3029</v>
      </c>
      <c r="L6115" s="21"/>
    </row>
    <row r="6116">
      <c r="C6116" s="12" t="s">
        <v>541</v>
      </c>
      <c r="D6116" s="12"/>
      <c r="E6116" s="12" t="s">
        <v>1678</v>
      </c>
      <c r="F6116" s="21"/>
      <c r="G6116" s="21" t="s">
        <v>16470</v>
      </c>
      <c r="H6116" s="21" t="s">
        <v>16471</v>
      </c>
      <c r="I6116" s="21" t="s">
        <v>1681</v>
      </c>
      <c r="J6116" s="148" t="s">
        <v>16472</v>
      </c>
      <c r="K6116" s="20" t="s">
        <v>3029</v>
      </c>
      <c r="L6116" s="21"/>
    </row>
    <row r="6117">
      <c r="C6117" s="12" t="s">
        <v>541</v>
      </c>
      <c r="D6117" s="12"/>
      <c r="E6117" s="12" t="s">
        <v>1678</v>
      </c>
      <c r="F6117" s="21"/>
      <c r="G6117" s="21" t="s">
        <v>16473</v>
      </c>
      <c r="H6117" s="21" t="s">
        <v>16474</v>
      </c>
      <c r="I6117" s="21" t="s">
        <v>1681</v>
      </c>
      <c r="J6117" s="148" t="s">
        <v>16475</v>
      </c>
      <c r="K6117" s="20" t="s">
        <v>3029</v>
      </c>
      <c r="L6117" s="21"/>
    </row>
    <row r="6118">
      <c r="C6118" s="12" t="s">
        <v>541</v>
      </c>
      <c r="D6118" s="12"/>
      <c r="E6118" s="12" t="s">
        <v>1678</v>
      </c>
      <c r="F6118" s="21"/>
      <c r="G6118" s="21" t="s">
        <v>16476</v>
      </c>
      <c r="H6118" s="21" t="s">
        <v>16477</v>
      </c>
      <c r="I6118" s="21" t="s">
        <v>1681</v>
      </c>
      <c r="J6118" s="148" t="s">
        <v>16478</v>
      </c>
      <c r="K6118" s="20" t="s">
        <v>3764</v>
      </c>
      <c r="L6118" s="21"/>
    </row>
    <row r="6119">
      <c r="C6119" s="12" t="s">
        <v>541</v>
      </c>
      <c r="D6119" s="12"/>
      <c r="E6119" s="12" t="s">
        <v>1678</v>
      </c>
      <c r="F6119" s="21"/>
      <c r="G6119" s="21" t="s">
        <v>16479</v>
      </c>
      <c r="H6119" s="21" t="s">
        <v>16480</v>
      </c>
      <c r="I6119" s="21" t="s">
        <v>1681</v>
      </c>
      <c r="J6119" s="148" t="s">
        <v>16481</v>
      </c>
      <c r="K6119" s="20" t="s">
        <v>3774</v>
      </c>
      <c r="L6119" s="21"/>
    </row>
    <row r="6120">
      <c r="C6120" s="12" t="s">
        <v>541</v>
      </c>
      <c r="D6120" s="12"/>
      <c r="E6120" s="12" t="s">
        <v>1678</v>
      </c>
      <c r="F6120" s="21"/>
      <c r="G6120" s="21" t="s">
        <v>16482</v>
      </c>
      <c r="H6120" s="21" t="s">
        <v>16483</v>
      </c>
      <c r="I6120" s="21" t="s">
        <v>1681</v>
      </c>
      <c r="J6120" s="148" t="s">
        <v>16484</v>
      </c>
      <c r="K6120" s="20" t="s">
        <v>3769</v>
      </c>
      <c r="L6120" s="21"/>
    </row>
    <row r="6121">
      <c r="C6121" s="12" t="s">
        <v>541</v>
      </c>
      <c r="D6121" s="12"/>
      <c r="E6121" s="12" t="s">
        <v>1619</v>
      </c>
      <c r="F6121" s="21"/>
      <c r="G6121" s="21" t="s">
        <v>16485</v>
      </c>
      <c r="H6121" s="21" t="s">
        <v>16486</v>
      </c>
      <c r="I6121" s="21" t="s">
        <v>1588</v>
      </c>
      <c r="J6121" s="148" t="s">
        <v>16487</v>
      </c>
      <c r="K6121" s="20" t="s">
        <v>1693</v>
      </c>
      <c r="L6121" s="21"/>
    </row>
    <row r="6122">
      <c r="C6122" s="12" t="s">
        <v>541</v>
      </c>
      <c r="D6122" s="12"/>
      <c r="E6122" s="12" t="s">
        <v>1719</v>
      </c>
      <c r="F6122" s="21"/>
      <c r="G6122" s="21" t="s">
        <v>16488</v>
      </c>
      <c r="H6122" s="21" t="s">
        <v>16489</v>
      </c>
      <c r="I6122" s="21" t="s">
        <v>1722</v>
      </c>
      <c r="J6122" s="148" t="s">
        <v>16490</v>
      </c>
      <c r="K6122" s="20" t="s">
        <v>2976</v>
      </c>
      <c r="L6122" s="21"/>
    </row>
    <row r="6123">
      <c r="C6123" s="12" t="s">
        <v>541</v>
      </c>
      <c r="D6123" s="12"/>
      <c r="E6123" s="12" t="s">
        <v>1656</v>
      </c>
      <c r="F6123" s="21"/>
      <c r="G6123" s="21" t="s">
        <v>16491</v>
      </c>
      <c r="H6123" s="21" t="s">
        <v>16492</v>
      </c>
      <c r="I6123" s="21" t="s">
        <v>1637</v>
      </c>
      <c r="J6123" s="148" t="s">
        <v>16493</v>
      </c>
      <c r="K6123" s="20" t="s">
        <v>3791</v>
      </c>
      <c r="L6123" s="21"/>
    </row>
    <row r="6124">
      <c r="C6124" s="12" t="s">
        <v>541</v>
      </c>
      <c r="D6124" s="12"/>
      <c r="E6124" s="12" t="s">
        <v>1656</v>
      </c>
      <c r="F6124" s="21"/>
      <c r="G6124" s="21" t="s">
        <v>16491</v>
      </c>
      <c r="H6124" s="21" t="s">
        <v>16492</v>
      </c>
      <c r="I6124" s="21" t="s">
        <v>1637</v>
      </c>
      <c r="J6124" s="148" t="s">
        <v>16494</v>
      </c>
      <c r="K6124" s="20" t="s">
        <v>3794</v>
      </c>
      <c r="L6124" s="21"/>
    </row>
    <row r="6125">
      <c r="C6125" s="12" t="s">
        <v>541</v>
      </c>
      <c r="D6125" s="12"/>
      <c r="E6125" s="12" t="s">
        <v>1656</v>
      </c>
      <c r="F6125" s="21"/>
      <c r="G6125" s="21" t="s">
        <v>16491</v>
      </c>
      <c r="H6125" s="21" t="s">
        <v>16492</v>
      </c>
      <c r="I6125" s="21" t="s">
        <v>1637</v>
      </c>
      <c r="J6125" s="148" t="s">
        <v>16495</v>
      </c>
      <c r="K6125" s="20" t="s">
        <v>3797</v>
      </c>
      <c r="L6125" s="21"/>
    </row>
    <row r="6126">
      <c r="C6126" s="12" t="s">
        <v>541</v>
      </c>
      <c r="D6126" s="12"/>
      <c r="E6126" s="12" t="s">
        <v>1656</v>
      </c>
      <c r="F6126" s="21"/>
      <c r="G6126" s="21" t="s">
        <v>16491</v>
      </c>
      <c r="H6126" s="21" t="s">
        <v>16492</v>
      </c>
      <c r="I6126" s="21" t="s">
        <v>1637</v>
      </c>
      <c r="J6126" s="148" t="s">
        <v>16496</v>
      </c>
      <c r="K6126" s="20" t="s">
        <v>3800</v>
      </c>
      <c r="L6126" s="21"/>
    </row>
    <row r="6127">
      <c r="C6127" s="12" t="s">
        <v>541</v>
      </c>
      <c r="D6127" s="12"/>
      <c r="E6127" s="12" t="s">
        <v>1656</v>
      </c>
      <c r="F6127" s="21"/>
      <c r="G6127" s="21" t="s">
        <v>16491</v>
      </c>
      <c r="H6127" s="21" t="s">
        <v>16492</v>
      </c>
      <c r="I6127" s="21" t="s">
        <v>1637</v>
      </c>
      <c r="J6127" s="148" t="s">
        <v>16497</v>
      </c>
      <c r="K6127" s="20" t="s">
        <v>3803</v>
      </c>
      <c r="L6127" s="21"/>
    </row>
    <row r="6128">
      <c r="C6128" s="12" t="s">
        <v>541</v>
      </c>
      <c r="D6128" s="12"/>
      <c r="E6128" s="12" t="s">
        <v>1656</v>
      </c>
      <c r="F6128" s="21"/>
      <c r="G6128" s="21" t="s">
        <v>16491</v>
      </c>
      <c r="H6128" s="21" t="s">
        <v>16492</v>
      </c>
      <c r="I6128" s="21" t="s">
        <v>1637</v>
      </c>
      <c r="J6128" s="148" t="s">
        <v>16498</v>
      </c>
      <c r="K6128" s="20" t="s">
        <v>3806</v>
      </c>
      <c r="L6128" s="21"/>
    </row>
    <row r="6129">
      <c r="C6129" s="12" t="s">
        <v>541</v>
      </c>
      <c r="D6129" s="12"/>
      <c r="E6129" s="12" t="s">
        <v>1656</v>
      </c>
      <c r="F6129" s="21"/>
      <c r="G6129" s="21" t="s">
        <v>16491</v>
      </c>
      <c r="H6129" s="21" t="s">
        <v>16492</v>
      </c>
      <c r="I6129" s="21" t="s">
        <v>1637</v>
      </c>
      <c r="J6129" s="148" t="s">
        <v>16499</v>
      </c>
      <c r="K6129" s="20" t="s">
        <v>3809</v>
      </c>
      <c r="L6129" s="21"/>
    </row>
    <row r="6130">
      <c r="C6130" s="12" t="s">
        <v>541</v>
      </c>
      <c r="D6130" s="12"/>
      <c r="E6130" s="12" t="s">
        <v>1656</v>
      </c>
      <c r="F6130" s="21"/>
      <c r="G6130" s="21" t="s">
        <v>16491</v>
      </c>
      <c r="H6130" s="21" t="s">
        <v>16492</v>
      </c>
      <c r="I6130" s="21" t="s">
        <v>1637</v>
      </c>
      <c r="J6130" s="148" t="s">
        <v>16500</v>
      </c>
      <c r="K6130" s="20" t="s">
        <v>3812</v>
      </c>
      <c r="L6130" s="21"/>
    </row>
    <row r="6131">
      <c r="C6131" s="12" t="s">
        <v>541</v>
      </c>
      <c r="D6131" s="12"/>
      <c r="E6131" s="12" t="s">
        <v>1656</v>
      </c>
      <c r="F6131" s="21"/>
      <c r="G6131" s="21" t="s">
        <v>16491</v>
      </c>
      <c r="H6131" s="21" t="s">
        <v>16492</v>
      </c>
      <c r="I6131" s="21" t="s">
        <v>1637</v>
      </c>
      <c r="J6131" s="148" t="s">
        <v>16501</v>
      </c>
      <c r="K6131" s="20" t="s">
        <v>3815</v>
      </c>
      <c r="L6131" s="21"/>
    </row>
    <row r="6132">
      <c r="C6132" s="12" t="s">
        <v>541</v>
      </c>
      <c r="D6132" s="12"/>
      <c r="E6132" s="12" t="s">
        <v>1656</v>
      </c>
      <c r="F6132" s="21"/>
      <c r="G6132" s="21" t="s">
        <v>16491</v>
      </c>
      <c r="H6132" s="21" t="s">
        <v>16492</v>
      </c>
      <c r="I6132" s="21" t="s">
        <v>1637</v>
      </c>
      <c r="J6132" s="148" t="s">
        <v>16502</v>
      </c>
      <c r="K6132" s="20" t="s">
        <v>3818</v>
      </c>
      <c r="L6132" s="21"/>
    </row>
    <row r="6133">
      <c r="C6133" s="12" t="s">
        <v>541</v>
      </c>
      <c r="D6133" s="12"/>
      <c r="E6133" s="12" t="s">
        <v>1656</v>
      </c>
      <c r="F6133" s="21"/>
      <c r="G6133" s="21" t="s">
        <v>16491</v>
      </c>
      <c r="H6133" s="21" t="s">
        <v>16492</v>
      </c>
      <c r="I6133" s="21" t="s">
        <v>1637</v>
      </c>
      <c r="J6133" s="148" t="s">
        <v>16503</v>
      </c>
      <c r="K6133" s="20" t="s">
        <v>3821</v>
      </c>
      <c r="L6133" s="21"/>
    </row>
    <row r="6134">
      <c r="C6134" s="12" t="s">
        <v>541</v>
      </c>
      <c r="D6134" s="12"/>
      <c r="E6134" s="12" t="s">
        <v>1656</v>
      </c>
      <c r="F6134" s="21"/>
      <c r="G6134" s="21" t="s">
        <v>16491</v>
      </c>
      <c r="H6134" s="21" t="s">
        <v>16492</v>
      </c>
      <c r="I6134" s="21" t="s">
        <v>1637</v>
      </c>
      <c r="J6134" s="148" t="s">
        <v>16504</v>
      </c>
      <c r="K6134" s="20" t="s">
        <v>3824</v>
      </c>
      <c r="L6134" s="21"/>
    </row>
    <row r="6135">
      <c r="C6135" s="12" t="s">
        <v>541</v>
      </c>
      <c r="D6135" s="12"/>
      <c r="E6135" s="12" t="s">
        <v>1729</v>
      </c>
      <c r="F6135" s="21"/>
      <c r="G6135" s="21" t="s">
        <v>16505</v>
      </c>
      <c r="H6135" s="21" t="s">
        <v>16506</v>
      </c>
      <c r="I6135" s="21" t="s">
        <v>1607</v>
      </c>
      <c r="J6135" s="148" t="s">
        <v>16507</v>
      </c>
      <c r="K6135" s="20" t="s">
        <v>2841</v>
      </c>
      <c r="L6135" s="21"/>
    </row>
    <row r="6136">
      <c r="C6136" s="12" t="s">
        <v>541</v>
      </c>
      <c r="D6136" s="12"/>
      <c r="E6136" s="12" t="s">
        <v>1729</v>
      </c>
      <c r="F6136" s="21"/>
      <c r="G6136" s="21" t="s">
        <v>16505</v>
      </c>
      <c r="H6136" s="21" t="s">
        <v>16506</v>
      </c>
      <c r="I6136" s="21" t="s">
        <v>1607</v>
      </c>
      <c r="J6136" s="148" t="s">
        <v>16508</v>
      </c>
      <c r="K6136" s="20" t="s">
        <v>2844</v>
      </c>
      <c r="L6136" s="21"/>
    </row>
    <row r="6137">
      <c r="C6137" s="12" t="s">
        <v>541</v>
      </c>
      <c r="D6137" s="12"/>
      <c r="E6137" s="12" t="s">
        <v>1678</v>
      </c>
      <c r="F6137" s="21"/>
      <c r="G6137" s="21" t="s">
        <v>16509</v>
      </c>
      <c r="H6137" s="21" t="s">
        <v>16510</v>
      </c>
      <c r="I6137" s="21" t="s">
        <v>1681</v>
      </c>
      <c r="J6137" s="148" t="s">
        <v>16511</v>
      </c>
      <c r="K6137" s="20" t="s">
        <v>6244</v>
      </c>
      <c r="L6137" s="21"/>
    </row>
    <row r="6138">
      <c r="C6138" s="12" t="s">
        <v>541</v>
      </c>
      <c r="D6138" s="12"/>
      <c r="E6138" s="12" t="s">
        <v>1678</v>
      </c>
      <c r="F6138" s="21"/>
      <c r="G6138" s="21" t="s">
        <v>16512</v>
      </c>
      <c r="H6138" s="21" t="s">
        <v>16513</v>
      </c>
      <c r="I6138" s="21" t="s">
        <v>1681</v>
      </c>
      <c r="J6138" s="148" t="s">
        <v>16514</v>
      </c>
      <c r="K6138" s="20" t="s">
        <v>6244</v>
      </c>
      <c r="L6138" s="21"/>
    </row>
    <row r="6139">
      <c r="C6139" s="12" t="s">
        <v>541</v>
      </c>
      <c r="D6139" s="12"/>
      <c r="E6139" s="12" t="s">
        <v>1678</v>
      </c>
      <c r="F6139" s="21"/>
      <c r="G6139" s="21" t="s">
        <v>16515</v>
      </c>
      <c r="H6139" s="21" t="s">
        <v>16516</v>
      </c>
      <c r="I6139" s="21" t="s">
        <v>1681</v>
      </c>
      <c r="J6139" s="148" t="s">
        <v>16517</v>
      </c>
      <c r="K6139" s="20" t="s">
        <v>6244</v>
      </c>
      <c r="L6139" s="21"/>
    </row>
    <row r="6140">
      <c r="C6140" s="12" t="s">
        <v>1004</v>
      </c>
      <c r="D6140" s="12"/>
      <c r="E6140" s="12" t="s">
        <v>1678</v>
      </c>
      <c r="F6140" s="21"/>
      <c r="G6140" s="21" t="s">
        <v>16518</v>
      </c>
      <c r="H6140" s="21" t="s">
        <v>16519</v>
      </c>
      <c r="I6140" s="21" t="s">
        <v>1681</v>
      </c>
      <c r="J6140" s="148" t="s">
        <v>16520</v>
      </c>
      <c r="K6140" s="20" t="s">
        <v>16521</v>
      </c>
      <c r="L6140" s="21"/>
    </row>
    <row r="6141">
      <c r="C6141" s="12" t="s">
        <v>1004</v>
      </c>
      <c r="D6141" s="12"/>
      <c r="E6141" s="12" t="s">
        <v>1678</v>
      </c>
      <c r="F6141" s="21"/>
      <c r="G6141" s="21" t="s">
        <v>16522</v>
      </c>
      <c r="H6141" s="21" t="s">
        <v>16523</v>
      </c>
      <c r="I6141" s="21" t="s">
        <v>1681</v>
      </c>
      <c r="J6141" s="148" t="s">
        <v>16524</v>
      </c>
      <c r="K6141" s="20" t="s">
        <v>16525</v>
      </c>
      <c r="L6141" s="21"/>
    </row>
    <row r="6142">
      <c r="C6142" s="12" t="s">
        <v>1004</v>
      </c>
      <c r="D6142" s="12"/>
      <c r="E6142" s="12" t="s">
        <v>1678</v>
      </c>
      <c r="F6142" s="21"/>
      <c r="G6142" s="21" t="s">
        <v>16526</v>
      </c>
      <c r="H6142" s="21" t="s">
        <v>16527</v>
      </c>
      <c r="I6142" s="21" t="s">
        <v>1681</v>
      </c>
      <c r="J6142" s="148" t="s">
        <v>16528</v>
      </c>
      <c r="K6142" s="20" t="s">
        <v>16529</v>
      </c>
      <c r="L6142" s="21"/>
    </row>
    <row r="6143">
      <c r="C6143" s="12" t="s">
        <v>1004</v>
      </c>
      <c r="D6143" s="12"/>
      <c r="E6143" s="12" t="s">
        <v>1678</v>
      </c>
      <c r="F6143" s="21"/>
      <c r="G6143" s="21" t="s">
        <v>16530</v>
      </c>
      <c r="H6143" s="21" t="s">
        <v>16531</v>
      </c>
      <c r="I6143" s="21" t="s">
        <v>1681</v>
      </c>
      <c r="J6143" s="148" t="s">
        <v>16532</v>
      </c>
      <c r="K6143" s="20" t="s">
        <v>16533</v>
      </c>
      <c r="L6143" s="21"/>
    </row>
    <row r="6144">
      <c r="C6144" s="12" t="s">
        <v>1004</v>
      </c>
      <c r="D6144" s="12"/>
      <c r="E6144" s="12" t="s">
        <v>1678</v>
      </c>
      <c r="F6144" s="21"/>
      <c r="G6144" s="21" t="s">
        <v>16534</v>
      </c>
      <c r="H6144" s="21" t="s">
        <v>16535</v>
      </c>
      <c r="I6144" s="21" t="s">
        <v>1681</v>
      </c>
      <c r="J6144" s="148" t="s">
        <v>16536</v>
      </c>
      <c r="K6144" s="20" t="s">
        <v>3264</v>
      </c>
      <c r="L6144" s="21"/>
    </row>
    <row r="6145">
      <c r="C6145" s="12" t="s">
        <v>1004</v>
      </c>
      <c r="D6145" s="12"/>
      <c r="E6145" s="12" t="s">
        <v>1719</v>
      </c>
      <c r="F6145" s="21"/>
      <c r="G6145" s="21" t="s">
        <v>16537</v>
      </c>
      <c r="H6145" s="21" t="s">
        <v>16538</v>
      </c>
      <c r="I6145" s="21" t="s">
        <v>1722</v>
      </c>
      <c r="J6145" s="148" t="s">
        <v>16539</v>
      </c>
      <c r="K6145" s="20" t="s">
        <v>3102</v>
      </c>
      <c r="L6145" s="21"/>
    </row>
    <row r="6146">
      <c r="C6146" s="12" t="s">
        <v>1004</v>
      </c>
      <c r="D6146" s="12"/>
      <c r="E6146" s="12" t="s">
        <v>1712</v>
      </c>
      <c r="F6146" s="21"/>
      <c r="G6146" s="21" t="s">
        <v>16540</v>
      </c>
      <c r="H6146" s="21" t="s">
        <v>16541</v>
      </c>
      <c r="I6146" s="21" t="s">
        <v>1715</v>
      </c>
      <c r="J6146" s="148" t="s">
        <v>16542</v>
      </c>
      <c r="K6146" s="20" t="s">
        <v>1717</v>
      </c>
      <c r="L6146" s="21"/>
    </row>
    <row r="6147">
      <c r="C6147" s="12" t="s">
        <v>1004</v>
      </c>
      <c r="D6147" s="12"/>
      <c r="E6147" s="12" t="s">
        <v>1656</v>
      </c>
      <c r="F6147" s="21"/>
      <c r="G6147" s="21" t="s">
        <v>16543</v>
      </c>
      <c r="H6147" s="21" t="s">
        <v>16544</v>
      </c>
      <c r="I6147" s="21" t="s">
        <v>1637</v>
      </c>
      <c r="J6147" s="148" t="s">
        <v>16545</v>
      </c>
      <c r="K6147" s="20" t="s">
        <v>1698</v>
      </c>
      <c r="L6147" s="21"/>
    </row>
    <row r="6148">
      <c r="C6148" s="12" t="s">
        <v>1004</v>
      </c>
      <c r="D6148" s="12"/>
      <c r="E6148" s="12" t="s">
        <v>1619</v>
      </c>
      <c r="F6148" s="21"/>
      <c r="G6148" s="21" t="s">
        <v>16546</v>
      </c>
      <c r="H6148" s="21" t="s">
        <v>16547</v>
      </c>
      <c r="I6148" s="21" t="s">
        <v>1588</v>
      </c>
      <c r="J6148" s="148" t="s">
        <v>16548</v>
      </c>
      <c r="K6148" s="20" t="s">
        <v>1703</v>
      </c>
      <c r="L6148" s="21"/>
    </row>
    <row r="6149">
      <c r="C6149" s="12" t="s">
        <v>1004</v>
      </c>
      <c r="D6149" s="12"/>
      <c r="E6149" s="12" t="s">
        <v>1656</v>
      </c>
      <c r="F6149" s="21"/>
      <c r="G6149" s="21" t="s">
        <v>16549</v>
      </c>
      <c r="H6149" s="21" t="s">
        <v>16550</v>
      </c>
      <c r="I6149" s="21" t="s">
        <v>1637</v>
      </c>
      <c r="J6149" s="148" t="s">
        <v>16551</v>
      </c>
      <c r="K6149" s="20" t="s">
        <v>2777</v>
      </c>
      <c r="L6149" s="21"/>
    </row>
    <row r="6150">
      <c r="C6150" s="12" t="s">
        <v>1004</v>
      </c>
      <c r="D6150" s="12"/>
      <c r="E6150" s="12" t="s">
        <v>1656</v>
      </c>
      <c r="F6150" s="21"/>
      <c r="G6150" s="21" t="s">
        <v>16549</v>
      </c>
      <c r="H6150" s="21" t="s">
        <v>16550</v>
      </c>
      <c r="I6150" s="21" t="s">
        <v>1637</v>
      </c>
      <c r="J6150" s="148" t="s">
        <v>16552</v>
      </c>
      <c r="K6150" s="20" t="s">
        <v>2206</v>
      </c>
      <c r="L6150" s="21"/>
    </row>
    <row r="6151">
      <c r="C6151" s="12" t="s">
        <v>1004</v>
      </c>
      <c r="D6151" s="12"/>
      <c r="E6151" s="12" t="s">
        <v>1656</v>
      </c>
      <c r="F6151" s="21"/>
      <c r="G6151" s="21" t="s">
        <v>16549</v>
      </c>
      <c r="H6151" s="21" t="s">
        <v>16550</v>
      </c>
      <c r="I6151" s="21" t="s">
        <v>1637</v>
      </c>
      <c r="J6151" s="148" t="s">
        <v>16553</v>
      </c>
      <c r="K6151" s="20" t="s">
        <v>2245</v>
      </c>
      <c r="L6151" s="21"/>
    </row>
    <row r="6152">
      <c r="C6152" s="12" t="s">
        <v>1004</v>
      </c>
      <c r="D6152" s="12"/>
      <c r="E6152" s="12" t="s">
        <v>1656</v>
      </c>
      <c r="F6152" s="21"/>
      <c r="G6152" s="21" t="s">
        <v>16549</v>
      </c>
      <c r="H6152" s="21" t="s">
        <v>16550</v>
      </c>
      <c r="I6152" s="21" t="s">
        <v>1637</v>
      </c>
      <c r="J6152" s="148" t="s">
        <v>16554</v>
      </c>
      <c r="K6152" s="20" t="s">
        <v>2781</v>
      </c>
      <c r="L6152" s="21"/>
    </row>
    <row r="6153">
      <c r="C6153" s="12" t="s">
        <v>1004</v>
      </c>
      <c r="D6153" s="12"/>
      <c r="E6153" s="12" t="s">
        <v>1656</v>
      </c>
      <c r="F6153" s="21"/>
      <c r="G6153" s="21" t="s">
        <v>16549</v>
      </c>
      <c r="H6153" s="21" t="s">
        <v>16550</v>
      </c>
      <c r="I6153" s="21" t="s">
        <v>1637</v>
      </c>
      <c r="J6153" s="148" t="s">
        <v>16555</v>
      </c>
      <c r="K6153" s="20" t="s">
        <v>2248</v>
      </c>
      <c r="L6153" s="21"/>
    </row>
    <row r="6154">
      <c r="C6154" s="12" t="s">
        <v>1004</v>
      </c>
      <c r="D6154" s="12"/>
      <c r="E6154" s="12" t="s">
        <v>1656</v>
      </c>
      <c r="F6154" s="21"/>
      <c r="G6154" s="21" t="s">
        <v>16549</v>
      </c>
      <c r="H6154" s="21" t="s">
        <v>16550</v>
      </c>
      <c r="I6154" s="21" t="s">
        <v>1637</v>
      </c>
      <c r="J6154" s="148" t="s">
        <v>16556</v>
      </c>
      <c r="K6154" s="20" t="s">
        <v>1833</v>
      </c>
      <c r="L6154" s="21"/>
    </row>
    <row r="6155">
      <c r="C6155" s="12" t="s">
        <v>1004</v>
      </c>
      <c r="D6155" s="12"/>
      <c r="E6155" s="12" t="s">
        <v>1656</v>
      </c>
      <c r="F6155" s="21"/>
      <c r="G6155" s="21" t="s">
        <v>16549</v>
      </c>
      <c r="H6155" s="21" t="s">
        <v>16550</v>
      </c>
      <c r="I6155" s="21" t="s">
        <v>1637</v>
      </c>
      <c r="J6155" s="148" t="s">
        <v>16557</v>
      </c>
      <c r="K6155" s="20" t="s">
        <v>1836</v>
      </c>
      <c r="L6155" s="21"/>
    </row>
    <row r="6156">
      <c r="C6156" s="12" t="s">
        <v>1004</v>
      </c>
      <c r="D6156" s="12"/>
      <c r="E6156" s="12" t="s">
        <v>1656</v>
      </c>
      <c r="F6156" s="21"/>
      <c r="G6156" s="21" t="s">
        <v>16549</v>
      </c>
      <c r="H6156" s="21" t="s">
        <v>16550</v>
      </c>
      <c r="I6156" s="21" t="s">
        <v>1637</v>
      </c>
      <c r="J6156" s="148" t="s">
        <v>16558</v>
      </c>
      <c r="K6156" s="20" t="s">
        <v>2253</v>
      </c>
      <c r="L6156" s="21"/>
    </row>
    <row r="6157">
      <c r="C6157" s="12" t="s">
        <v>1004</v>
      </c>
      <c r="D6157" s="12"/>
      <c r="E6157" s="12" t="s">
        <v>1656</v>
      </c>
      <c r="F6157" s="21"/>
      <c r="G6157" s="21" t="s">
        <v>16549</v>
      </c>
      <c r="H6157" s="21" t="s">
        <v>16550</v>
      </c>
      <c r="I6157" s="21" t="s">
        <v>1637</v>
      </c>
      <c r="J6157" s="148" t="s">
        <v>16559</v>
      </c>
      <c r="K6157" s="20" t="s">
        <v>2256</v>
      </c>
      <c r="L6157" s="21"/>
    </row>
    <row r="6158">
      <c r="C6158" s="12" t="s">
        <v>1004</v>
      </c>
      <c r="D6158" s="12"/>
      <c r="E6158" s="12" t="s">
        <v>1656</v>
      </c>
      <c r="F6158" s="21"/>
      <c r="G6158" s="21" t="s">
        <v>16549</v>
      </c>
      <c r="H6158" s="21" t="s">
        <v>16550</v>
      </c>
      <c r="I6158" s="21" t="s">
        <v>1637</v>
      </c>
      <c r="J6158" s="148" t="s">
        <v>16560</v>
      </c>
      <c r="K6158" s="20" t="s">
        <v>2151</v>
      </c>
      <c r="L6158" s="21"/>
    </row>
    <row r="6159">
      <c r="C6159" s="12" t="s">
        <v>1004</v>
      </c>
      <c r="D6159" s="12"/>
      <c r="E6159" s="12" t="s">
        <v>1656</v>
      </c>
      <c r="F6159" s="21"/>
      <c r="G6159" s="21" t="s">
        <v>16549</v>
      </c>
      <c r="H6159" s="21" t="s">
        <v>16550</v>
      </c>
      <c r="I6159" s="21" t="s">
        <v>1637</v>
      </c>
      <c r="J6159" s="148" t="s">
        <v>16561</v>
      </c>
      <c r="K6159" s="20" t="s">
        <v>1754</v>
      </c>
      <c r="L6159" s="21"/>
    </row>
    <row r="6160">
      <c r="C6160" s="12" t="s">
        <v>1004</v>
      </c>
      <c r="D6160" s="12"/>
      <c r="E6160" s="12" t="s">
        <v>1654</v>
      </c>
      <c r="F6160" s="21"/>
      <c r="G6160" s="21" t="s">
        <v>16562</v>
      </c>
      <c r="H6160" s="21" t="s">
        <v>16563</v>
      </c>
      <c r="I6160" s="21" t="s">
        <v>1600</v>
      </c>
      <c r="J6160" s="148" t="s">
        <v>16564</v>
      </c>
      <c r="K6160" s="20" t="s">
        <v>1791</v>
      </c>
      <c r="L6160" s="21"/>
    </row>
    <row r="6161">
      <c r="C6161" s="12" t="s">
        <v>1004</v>
      </c>
      <c r="D6161" s="12"/>
      <c r="E6161" s="12" t="s">
        <v>1654</v>
      </c>
      <c r="F6161" s="21"/>
      <c r="G6161" s="21" t="s">
        <v>16565</v>
      </c>
      <c r="H6161" s="21" t="s">
        <v>16563</v>
      </c>
      <c r="I6161" s="21" t="s">
        <v>1600</v>
      </c>
      <c r="J6161" s="148" t="s">
        <v>16566</v>
      </c>
      <c r="K6161" s="20" t="s">
        <v>3406</v>
      </c>
      <c r="L6161" s="21"/>
    </row>
    <row r="6162">
      <c r="C6162" s="12" t="s">
        <v>1004</v>
      </c>
      <c r="D6162" s="12"/>
      <c r="E6162" s="12" t="s">
        <v>1654</v>
      </c>
      <c r="F6162" s="21"/>
      <c r="G6162" s="21" t="s">
        <v>16567</v>
      </c>
      <c r="H6162" s="21" t="s">
        <v>16563</v>
      </c>
      <c r="I6162" s="21" t="s">
        <v>1600</v>
      </c>
      <c r="J6162" s="148" t="s">
        <v>16568</v>
      </c>
      <c r="K6162" s="20" t="s">
        <v>1795</v>
      </c>
      <c r="L6162" s="21"/>
    </row>
    <row r="6163">
      <c r="C6163" s="12" t="s">
        <v>1004</v>
      </c>
      <c r="D6163" s="12"/>
      <c r="E6163" s="12" t="s">
        <v>1654</v>
      </c>
      <c r="F6163" s="21"/>
      <c r="G6163" s="21" t="s">
        <v>16567</v>
      </c>
      <c r="H6163" s="21" t="s">
        <v>16563</v>
      </c>
      <c r="I6163" s="21" t="s">
        <v>1600</v>
      </c>
      <c r="J6163" s="148" t="s">
        <v>16569</v>
      </c>
      <c r="K6163" s="20" t="s">
        <v>1798</v>
      </c>
      <c r="L6163" s="21"/>
    </row>
    <row r="6164">
      <c r="C6164" s="12" t="s">
        <v>1004</v>
      </c>
      <c r="D6164" s="12"/>
      <c r="E6164" s="12" t="s">
        <v>1656</v>
      </c>
      <c r="F6164" s="21"/>
      <c r="G6164" s="21" t="s">
        <v>16570</v>
      </c>
      <c r="H6164" s="21" t="s">
        <v>16571</v>
      </c>
      <c r="I6164" s="21" t="s">
        <v>1637</v>
      </c>
      <c r="J6164" s="148" t="s">
        <v>16572</v>
      </c>
      <c r="K6164" s="20" t="s">
        <v>1689</v>
      </c>
      <c r="L6164" s="21"/>
    </row>
    <row r="6165">
      <c r="C6165" s="12" t="s">
        <v>1004</v>
      </c>
      <c r="D6165" s="12"/>
      <c r="E6165" s="12" t="s">
        <v>1619</v>
      </c>
      <c r="F6165" s="21"/>
      <c r="G6165" s="21" t="s">
        <v>16573</v>
      </c>
      <c r="H6165" s="21" t="s">
        <v>16571</v>
      </c>
      <c r="I6165" s="21" t="s">
        <v>1588</v>
      </c>
      <c r="J6165" s="148" t="s">
        <v>16574</v>
      </c>
      <c r="K6165" s="20" t="s">
        <v>1693</v>
      </c>
      <c r="L6165" s="21"/>
    </row>
    <row r="6166">
      <c r="C6166" s="12" t="s">
        <v>1004</v>
      </c>
      <c r="D6166" s="12"/>
      <c r="E6166" s="12" t="s">
        <v>1619</v>
      </c>
      <c r="F6166" s="21"/>
      <c r="G6166" s="21" t="s">
        <v>16575</v>
      </c>
      <c r="H6166" s="21" t="s">
        <v>16576</v>
      </c>
      <c r="I6166" s="21" t="s">
        <v>1588</v>
      </c>
      <c r="J6166" s="148" t="s">
        <v>16577</v>
      </c>
      <c r="K6166" s="20" t="s">
        <v>3509</v>
      </c>
      <c r="L6166" s="21"/>
    </row>
    <row r="6167">
      <c r="C6167" s="12" t="s">
        <v>1004</v>
      </c>
      <c r="D6167" s="12"/>
      <c r="E6167" s="12" t="s">
        <v>1619</v>
      </c>
      <c r="F6167" s="21"/>
      <c r="G6167" s="21" t="s">
        <v>16578</v>
      </c>
      <c r="H6167" s="21" t="s">
        <v>16579</v>
      </c>
      <c r="I6167" s="21" t="s">
        <v>1588</v>
      </c>
      <c r="J6167" s="148" t="s">
        <v>16580</v>
      </c>
      <c r="K6167" s="20" t="s">
        <v>3659</v>
      </c>
      <c r="L6167" s="21"/>
    </row>
    <row r="6168">
      <c r="C6168" s="12" t="s">
        <v>1004</v>
      </c>
      <c r="D6168" s="12"/>
      <c r="E6168" s="12" t="s">
        <v>1619</v>
      </c>
      <c r="F6168" s="21"/>
      <c r="G6168" s="21" t="s">
        <v>16581</v>
      </c>
      <c r="H6168" s="21" t="s">
        <v>16582</v>
      </c>
      <c r="I6168" s="21" t="s">
        <v>1588</v>
      </c>
      <c r="J6168" s="148" t="s">
        <v>16583</v>
      </c>
      <c r="K6168" s="20" t="s">
        <v>3280</v>
      </c>
      <c r="L6168" s="21"/>
    </row>
    <row r="6169">
      <c r="C6169" s="12" t="s">
        <v>1004</v>
      </c>
      <c r="D6169" s="12"/>
      <c r="E6169" s="12" t="s">
        <v>1619</v>
      </c>
      <c r="F6169" s="21"/>
      <c r="G6169" s="21" t="s">
        <v>16584</v>
      </c>
      <c r="H6169" s="21" t="s">
        <v>16582</v>
      </c>
      <c r="I6169" s="21" t="s">
        <v>1588</v>
      </c>
      <c r="J6169" s="148" t="s">
        <v>16585</v>
      </c>
      <c r="K6169" s="20" t="s">
        <v>3616</v>
      </c>
      <c r="L6169" s="21"/>
    </row>
    <row r="6170">
      <c r="C6170" s="12" t="s">
        <v>1004</v>
      </c>
      <c r="D6170" s="12"/>
      <c r="E6170" s="12" t="s">
        <v>1619</v>
      </c>
      <c r="F6170" s="21"/>
      <c r="G6170" s="21" t="s">
        <v>16586</v>
      </c>
      <c r="H6170" s="21" t="s">
        <v>16582</v>
      </c>
      <c r="I6170" s="21" t="s">
        <v>1588</v>
      </c>
      <c r="J6170" s="148" t="s">
        <v>16587</v>
      </c>
      <c r="K6170" s="20" t="s">
        <v>1979</v>
      </c>
      <c r="L6170" s="21"/>
    </row>
    <row r="6171">
      <c r="C6171" s="12" t="s">
        <v>1004</v>
      </c>
      <c r="D6171" s="12"/>
      <c r="E6171" s="12" t="s">
        <v>1619</v>
      </c>
      <c r="F6171" s="21"/>
      <c r="G6171" s="21" t="s">
        <v>16588</v>
      </c>
      <c r="H6171" s="21" t="s">
        <v>16582</v>
      </c>
      <c r="I6171" s="21" t="s">
        <v>1588</v>
      </c>
      <c r="J6171" s="148" t="s">
        <v>16589</v>
      </c>
      <c r="K6171" s="20" t="s">
        <v>1983</v>
      </c>
      <c r="L6171" s="21"/>
    </row>
    <row r="6172">
      <c r="C6172" s="12" t="s">
        <v>1004</v>
      </c>
      <c r="D6172" s="12"/>
      <c r="E6172" s="12" t="s">
        <v>1619</v>
      </c>
      <c r="F6172" s="21"/>
      <c r="G6172" s="21" t="s">
        <v>16590</v>
      </c>
      <c r="H6172" s="21" t="s">
        <v>16591</v>
      </c>
      <c r="I6172" s="21" t="s">
        <v>1588</v>
      </c>
      <c r="J6172" s="148" t="s">
        <v>16592</v>
      </c>
      <c r="K6172" s="20" t="s">
        <v>2027</v>
      </c>
      <c r="L6172" s="21"/>
    </row>
    <row r="6173">
      <c r="C6173" s="12" t="s">
        <v>1004</v>
      </c>
      <c r="D6173" s="12"/>
      <c r="E6173" s="12" t="s">
        <v>1619</v>
      </c>
      <c r="F6173" s="21"/>
      <c r="G6173" s="21" t="s">
        <v>16593</v>
      </c>
      <c r="H6173" s="21" t="s">
        <v>16591</v>
      </c>
      <c r="I6173" s="21" t="s">
        <v>1588</v>
      </c>
      <c r="J6173" s="148" t="s">
        <v>16594</v>
      </c>
      <c r="K6173" s="20" t="s">
        <v>3446</v>
      </c>
      <c r="L6173" s="21"/>
    </row>
    <row r="6174">
      <c r="C6174" s="12" t="s">
        <v>1004</v>
      </c>
      <c r="D6174" s="12"/>
      <c r="E6174" s="12" t="s">
        <v>1619</v>
      </c>
      <c r="F6174" s="21"/>
      <c r="G6174" s="21" t="s">
        <v>16595</v>
      </c>
      <c r="H6174" s="21" t="s">
        <v>16591</v>
      </c>
      <c r="I6174" s="21" t="s">
        <v>1588</v>
      </c>
      <c r="J6174" s="148" t="s">
        <v>16596</v>
      </c>
      <c r="K6174" s="20" t="s">
        <v>1975</v>
      </c>
      <c r="L6174" s="21"/>
    </row>
    <row r="6175">
      <c r="C6175" s="12" t="s">
        <v>1004</v>
      </c>
      <c r="D6175" s="12"/>
      <c r="E6175" s="12" t="s">
        <v>1619</v>
      </c>
      <c r="F6175" s="21"/>
      <c r="G6175" s="21" t="s">
        <v>16597</v>
      </c>
      <c r="H6175" s="21" t="s">
        <v>16598</v>
      </c>
      <c r="I6175" s="21" t="s">
        <v>1588</v>
      </c>
      <c r="J6175" s="148" t="s">
        <v>16599</v>
      </c>
      <c r="K6175" s="20" t="s">
        <v>1963</v>
      </c>
      <c r="L6175" s="21"/>
    </row>
    <row r="6176">
      <c r="C6176" s="12" t="s">
        <v>1004</v>
      </c>
      <c r="D6176" s="12"/>
      <c r="E6176" s="12" t="s">
        <v>1619</v>
      </c>
      <c r="F6176" s="21"/>
      <c r="G6176" s="21" t="s">
        <v>16600</v>
      </c>
      <c r="H6176" s="21" t="s">
        <v>16598</v>
      </c>
      <c r="I6176" s="21" t="s">
        <v>1588</v>
      </c>
      <c r="J6176" s="148" t="s">
        <v>16601</v>
      </c>
      <c r="K6176" s="20" t="s">
        <v>1967</v>
      </c>
      <c r="L6176" s="21"/>
    </row>
    <row r="6177">
      <c r="C6177" s="12" t="s">
        <v>1004</v>
      </c>
      <c r="D6177" s="12"/>
      <c r="E6177" s="12" t="s">
        <v>1619</v>
      </c>
      <c r="F6177" s="21"/>
      <c r="G6177" s="21" t="s">
        <v>16602</v>
      </c>
      <c r="H6177" s="21" t="s">
        <v>16598</v>
      </c>
      <c r="I6177" s="21" t="s">
        <v>1588</v>
      </c>
      <c r="J6177" s="148" t="s">
        <v>16603</v>
      </c>
      <c r="K6177" s="20" t="s">
        <v>1971</v>
      </c>
      <c r="L6177" s="21"/>
    </row>
    <row r="6178">
      <c r="C6178" s="12" t="s">
        <v>1004</v>
      </c>
      <c r="D6178" s="12"/>
      <c r="E6178" s="12" t="s">
        <v>1619</v>
      </c>
      <c r="F6178" s="21"/>
      <c r="G6178" s="21" t="s">
        <v>16604</v>
      </c>
      <c r="H6178" s="21" t="s">
        <v>16598</v>
      </c>
      <c r="I6178" s="21" t="s">
        <v>1588</v>
      </c>
      <c r="J6178" s="148" t="s">
        <v>16605</v>
      </c>
      <c r="K6178" s="20" t="s">
        <v>4042</v>
      </c>
      <c r="L6178" s="21"/>
    </row>
    <row r="6179">
      <c r="C6179" s="12" t="s">
        <v>1004</v>
      </c>
      <c r="D6179" s="12"/>
      <c r="E6179" s="12" t="s">
        <v>1619</v>
      </c>
      <c r="F6179" s="21"/>
      <c r="G6179" s="21" t="s">
        <v>16606</v>
      </c>
      <c r="H6179" s="21" t="s">
        <v>16598</v>
      </c>
      <c r="I6179" s="21" t="s">
        <v>1588</v>
      </c>
      <c r="J6179" s="148" t="s">
        <v>16607</v>
      </c>
      <c r="K6179" s="20" t="s">
        <v>4046</v>
      </c>
      <c r="L6179" s="21"/>
    </row>
    <row r="6180">
      <c r="C6180" s="12" t="s">
        <v>1004</v>
      </c>
      <c r="D6180" s="12"/>
      <c r="E6180" s="12" t="s">
        <v>1619</v>
      </c>
      <c r="F6180" s="21"/>
      <c r="G6180" s="21" t="s">
        <v>16608</v>
      </c>
      <c r="H6180" s="21" t="s">
        <v>16598</v>
      </c>
      <c r="I6180" s="21" t="s">
        <v>1588</v>
      </c>
      <c r="J6180" s="148" t="s">
        <v>16609</v>
      </c>
      <c r="K6180" s="20" t="s">
        <v>1988</v>
      </c>
      <c r="L6180" s="21"/>
    </row>
    <row r="6181">
      <c r="C6181" s="12" t="s">
        <v>1004</v>
      </c>
      <c r="D6181" s="12"/>
      <c r="E6181" s="12" t="s">
        <v>1619</v>
      </c>
      <c r="F6181" s="21"/>
      <c r="G6181" s="21" t="s">
        <v>16610</v>
      </c>
      <c r="H6181" s="21" t="s">
        <v>16598</v>
      </c>
      <c r="I6181" s="21" t="s">
        <v>1588</v>
      </c>
      <c r="J6181" s="148" t="s">
        <v>16611</v>
      </c>
      <c r="K6181" s="20" t="s">
        <v>1992</v>
      </c>
      <c r="L6181" s="21"/>
    </row>
    <row r="6182">
      <c r="C6182" s="12" t="s">
        <v>1004</v>
      </c>
      <c r="D6182" s="12"/>
      <c r="E6182" s="12" t="s">
        <v>1619</v>
      </c>
      <c r="F6182" s="21"/>
      <c r="G6182" s="21" t="s">
        <v>16612</v>
      </c>
      <c r="H6182" s="21" t="s">
        <v>16598</v>
      </c>
      <c r="I6182" s="21" t="s">
        <v>1588</v>
      </c>
      <c r="J6182" s="148" t="s">
        <v>16613</v>
      </c>
      <c r="K6182" s="20" t="s">
        <v>3629</v>
      </c>
      <c r="L6182" s="21"/>
    </row>
    <row r="6183">
      <c r="C6183" s="12" t="s">
        <v>1004</v>
      </c>
      <c r="D6183" s="12"/>
      <c r="E6183" s="12" t="s">
        <v>1619</v>
      </c>
      <c r="F6183" s="21"/>
      <c r="G6183" s="21" t="s">
        <v>16614</v>
      </c>
      <c r="H6183" s="21" t="s">
        <v>16598</v>
      </c>
      <c r="I6183" s="21" t="s">
        <v>1588</v>
      </c>
      <c r="J6183" s="148" t="s">
        <v>16615</v>
      </c>
      <c r="K6183" s="20" t="s">
        <v>3488</v>
      </c>
      <c r="L6183" s="21"/>
    </row>
    <row r="6184">
      <c r="C6184" s="12" t="s">
        <v>1004</v>
      </c>
      <c r="D6184" s="12"/>
      <c r="E6184" s="12" t="s">
        <v>1619</v>
      </c>
      <c r="F6184" s="21"/>
      <c r="G6184" s="21" t="s">
        <v>16616</v>
      </c>
      <c r="H6184" s="21" t="s">
        <v>16617</v>
      </c>
      <c r="I6184" s="21" t="s">
        <v>1588</v>
      </c>
      <c r="J6184" s="148" t="s">
        <v>16618</v>
      </c>
      <c r="K6184" s="20" t="s">
        <v>3840</v>
      </c>
      <c r="L6184" s="21"/>
    </row>
    <row r="6185">
      <c r="C6185" s="12" t="s">
        <v>1004</v>
      </c>
      <c r="D6185" s="12"/>
      <c r="E6185" s="12" t="s">
        <v>1619</v>
      </c>
      <c r="F6185" s="21"/>
      <c r="G6185" s="21" t="s">
        <v>16619</v>
      </c>
      <c r="H6185" s="21" t="s">
        <v>16620</v>
      </c>
      <c r="I6185" s="21" t="s">
        <v>1588</v>
      </c>
      <c r="J6185" s="148" t="s">
        <v>16621</v>
      </c>
      <c r="K6185" s="20" t="s">
        <v>1954</v>
      </c>
      <c r="L6185" s="21"/>
    </row>
    <row r="6186">
      <c r="C6186" s="12" t="s">
        <v>1004</v>
      </c>
      <c r="D6186" s="12"/>
      <c r="E6186" s="12" t="s">
        <v>1619</v>
      </c>
      <c r="F6186" s="21"/>
      <c r="G6186" s="21" t="s">
        <v>16622</v>
      </c>
      <c r="H6186" s="21" t="s">
        <v>16620</v>
      </c>
      <c r="I6186" s="21" t="s">
        <v>1588</v>
      </c>
      <c r="J6186" s="148" t="s">
        <v>16623</v>
      </c>
      <c r="K6186" s="20" t="s">
        <v>1979</v>
      </c>
      <c r="L6186" s="21"/>
    </row>
    <row r="6187">
      <c r="C6187" s="12" t="s">
        <v>1004</v>
      </c>
      <c r="D6187" s="12"/>
      <c r="E6187" s="12" t="s">
        <v>1619</v>
      </c>
      <c r="F6187" s="21"/>
      <c r="G6187" s="21" t="s">
        <v>16624</v>
      </c>
      <c r="H6187" s="21" t="s">
        <v>16625</v>
      </c>
      <c r="I6187" s="21" t="s">
        <v>1588</v>
      </c>
      <c r="J6187" s="148" t="s">
        <v>16626</v>
      </c>
      <c r="K6187" s="20" t="s">
        <v>3492</v>
      </c>
      <c r="L6187" s="21"/>
    </row>
    <row r="6188">
      <c r="C6188" s="12" t="s">
        <v>1004</v>
      </c>
      <c r="D6188" s="12"/>
      <c r="E6188" s="12" t="s">
        <v>1619</v>
      </c>
      <c r="F6188" s="21"/>
      <c r="G6188" s="21" t="s">
        <v>16627</v>
      </c>
      <c r="H6188" s="21" t="s">
        <v>16625</v>
      </c>
      <c r="I6188" s="21" t="s">
        <v>1588</v>
      </c>
      <c r="J6188" s="148" t="s">
        <v>16628</v>
      </c>
      <c r="K6188" s="20" t="s">
        <v>3355</v>
      </c>
      <c r="L6188" s="21"/>
    </row>
    <row r="6189">
      <c r="C6189" s="12" t="s">
        <v>1004</v>
      </c>
      <c r="D6189" s="12"/>
      <c r="E6189" s="12" t="s">
        <v>1619</v>
      </c>
      <c r="F6189" s="21"/>
      <c r="G6189" s="21" t="s">
        <v>16629</v>
      </c>
      <c r="H6189" s="21" t="s">
        <v>16625</v>
      </c>
      <c r="I6189" s="21" t="s">
        <v>1588</v>
      </c>
      <c r="J6189" s="148" t="s">
        <v>16630</v>
      </c>
      <c r="K6189" s="20" t="s">
        <v>3659</v>
      </c>
      <c r="L6189" s="21"/>
    </row>
    <row r="6190">
      <c r="C6190" s="12" t="s">
        <v>1004</v>
      </c>
      <c r="D6190" s="12"/>
      <c r="E6190" s="12" t="s">
        <v>1619</v>
      </c>
      <c r="F6190" s="21"/>
      <c r="G6190" s="21" t="s">
        <v>16631</v>
      </c>
      <c r="H6190" s="21" t="s">
        <v>16625</v>
      </c>
      <c r="I6190" s="21" t="s">
        <v>1588</v>
      </c>
      <c r="J6190" s="148" t="s">
        <v>16632</v>
      </c>
      <c r="K6190" s="20" t="s">
        <v>3280</v>
      </c>
      <c r="L6190" s="21"/>
    </row>
    <row r="6191">
      <c r="C6191" s="12" t="s">
        <v>1004</v>
      </c>
      <c r="D6191" s="12"/>
      <c r="E6191" s="12" t="s">
        <v>1656</v>
      </c>
      <c r="F6191" s="21"/>
      <c r="G6191" s="21" t="s">
        <v>16633</v>
      </c>
      <c r="H6191" s="21" t="s">
        <v>16634</v>
      </c>
      <c r="I6191" s="21" t="s">
        <v>1637</v>
      </c>
      <c r="J6191" s="148" t="s">
        <v>16635</v>
      </c>
      <c r="K6191" s="20" t="s">
        <v>1833</v>
      </c>
      <c r="L6191" s="21"/>
    </row>
    <row r="6192">
      <c r="C6192" s="12" t="s">
        <v>1004</v>
      </c>
      <c r="D6192" s="12"/>
      <c r="E6192" s="12" t="s">
        <v>1619</v>
      </c>
      <c r="F6192" s="21"/>
      <c r="G6192" s="21" t="s">
        <v>16636</v>
      </c>
      <c r="H6192" s="21" t="s">
        <v>16637</v>
      </c>
      <c r="I6192" s="21" t="s">
        <v>1588</v>
      </c>
      <c r="J6192" s="148" t="s">
        <v>16638</v>
      </c>
      <c r="K6192" s="20" t="s">
        <v>1812</v>
      </c>
      <c r="L6192" s="21"/>
    </row>
    <row r="6193">
      <c r="C6193" s="12" t="s">
        <v>1004</v>
      </c>
      <c r="D6193" s="12"/>
      <c r="E6193" s="12" t="s">
        <v>1719</v>
      </c>
      <c r="F6193" s="21"/>
      <c r="G6193" s="21" t="s">
        <v>16639</v>
      </c>
      <c r="H6193" s="21" t="s">
        <v>16640</v>
      </c>
      <c r="I6193" s="21" t="s">
        <v>1722</v>
      </c>
      <c r="J6193" s="148" t="s">
        <v>16641</v>
      </c>
      <c r="K6193" s="20" t="s">
        <v>2976</v>
      </c>
      <c r="L6193" s="21"/>
    </row>
    <row r="6194">
      <c r="C6194" s="12" t="s">
        <v>1004</v>
      </c>
      <c r="D6194" s="12"/>
      <c r="E6194" s="12" t="s">
        <v>1619</v>
      </c>
      <c r="F6194" s="21"/>
      <c r="G6194" s="21" t="s">
        <v>16642</v>
      </c>
      <c r="H6194" s="21" t="s">
        <v>16643</v>
      </c>
      <c r="I6194" s="21" t="s">
        <v>1588</v>
      </c>
      <c r="J6194" s="148" t="s">
        <v>16644</v>
      </c>
      <c r="K6194" s="20" t="s">
        <v>1812</v>
      </c>
      <c r="L6194" s="21"/>
    </row>
    <row r="6195">
      <c r="C6195" s="12" t="s">
        <v>1004</v>
      </c>
      <c r="D6195" s="12"/>
      <c r="E6195" s="12" t="s">
        <v>1656</v>
      </c>
      <c r="F6195" s="21"/>
      <c r="G6195" s="21" t="s">
        <v>16645</v>
      </c>
      <c r="H6195" s="21" t="s">
        <v>16646</v>
      </c>
      <c r="I6195" s="21" t="s">
        <v>1637</v>
      </c>
      <c r="J6195" s="148" t="s">
        <v>16647</v>
      </c>
      <c r="K6195" s="20" t="s">
        <v>1833</v>
      </c>
      <c r="L6195" s="21"/>
    </row>
    <row r="6196">
      <c r="C6196" s="12" t="s">
        <v>1004</v>
      </c>
      <c r="D6196" s="12"/>
      <c r="E6196" s="12" t="s">
        <v>1671</v>
      </c>
      <c r="F6196" s="21"/>
      <c r="G6196" s="21" t="s">
        <v>16648</v>
      </c>
      <c r="H6196" s="21" t="s">
        <v>16649</v>
      </c>
      <c r="I6196" s="21" t="s">
        <v>1674</v>
      </c>
      <c r="J6196" s="148" t="s">
        <v>16650</v>
      </c>
      <c r="K6196" s="20" t="s">
        <v>15430</v>
      </c>
      <c r="L6196" s="21"/>
    </row>
    <row r="6197">
      <c r="C6197" s="12" t="s">
        <v>1004</v>
      </c>
      <c r="D6197" s="12"/>
      <c r="E6197" s="12" t="s">
        <v>1671</v>
      </c>
      <c r="F6197" s="21"/>
      <c r="G6197" s="21" t="s">
        <v>16648</v>
      </c>
      <c r="H6197" s="21" t="s">
        <v>16649</v>
      </c>
      <c r="I6197" s="21" t="s">
        <v>1674</v>
      </c>
      <c r="J6197" s="148" t="s">
        <v>16651</v>
      </c>
      <c r="K6197" s="20" t="s">
        <v>15432</v>
      </c>
      <c r="L6197" s="21"/>
    </row>
    <row r="6198">
      <c r="C6198" s="12" t="s">
        <v>1004</v>
      </c>
      <c r="D6198" s="12"/>
      <c r="E6198" s="12" t="s">
        <v>1671</v>
      </c>
      <c r="F6198" s="21"/>
      <c r="G6198" s="21" t="s">
        <v>16648</v>
      </c>
      <c r="H6198" s="21" t="s">
        <v>16652</v>
      </c>
      <c r="I6198" s="21" t="s">
        <v>1674</v>
      </c>
      <c r="J6198" s="148" t="s">
        <v>16653</v>
      </c>
      <c r="K6198" s="20" t="s">
        <v>7722</v>
      </c>
      <c r="L6198" s="21"/>
    </row>
    <row r="6199">
      <c r="C6199" s="12" t="s">
        <v>1004</v>
      </c>
      <c r="D6199" s="12"/>
      <c r="E6199" s="12" t="s">
        <v>1671</v>
      </c>
      <c r="F6199" s="21"/>
      <c r="G6199" s="21" t="s">
        <v>16648</v>
      </c>
      <c r="H6199" s="21" t="s">
        <v>16649</v>
      </c>
      <c r="I6199" s="21" t="s">
        <v>1674</v>
      </c>
      <c r="J6199" s="148" t="s">
        <v>16654</v>
      </c>
      <c r="K6199" s="20" t="s">
        <v>4077</v>
      </c>
      <c r="L6199" s="21"/>
    </row>
    <row r="6200">
      <c r="C6200" s="12" t="s">
        <v>1004</v>
      </c>
      <c r="D6200" s="12"/>
      <c r="E6200" s="12" t="s">
        <v>1656</v>
      </c>
      <c r="F6200" s="21"/>
      <c r="G6200" s="21" t="s">
        <v>16655</v>
      </c>
      <c r="H6200" s="21" t="s">
        <v>16656</v>
      </c>
      <c r="I6200" s="21" t="s">
        <v>1637</v>
      </c>
      <c r="J6200" s="148" t="s">
        <v>16657</v>
      </c>
      <c r="K6200" s="20" t="s">
        <v>1836</v>
      </c>
      <c r="L6200" s="21"/>
    </row>
    <row r="6201">
      <c r="C6201" s="12" t="s">
        <v>1004</v>
      </c>
      <c r="D6201" s="12"/>
      <c r="E6201" s="12" t="s">
        <v>1656</v>
      </c>
      <c r="F6201" s="21"/>
      <c r="G6201" s="21" t="s">
        <v>16658</v>
      </c>
      <c r="H6201" s="21" t="s">
        <v>16659</v>
      </c>
      <c r="I6201" s="21" t="s">
        <v>1637</v>
      </c>
      <c r="J6201" s="148" t="s">
        <v>16660</v>
      </c>
      <c r="K6201" s="20" t="s">
        <v>2781</v>
      </c>
      <c r="L6201" s="21"/>
    </row>
    <row r="6202">
      <c r="C6202" s="12" t="s">
        <v>1004</v>
      </c>
      <c r="D6202" s="12"/>
      <c r="E6202" s="12" t="s">
        <v>1656</v>
      </c>
      <c r="F6202" s="21"/>
      <c r="G6202" s="21" t="s">
        <v>16661</v>
      </c>
      <c r="H6202" s="21" t="s">
        <v>16659</v>
      </c>
      <c r="I6202" s="21" t="s">
        <v>1637</v>
      </c>
      <c r="J6202" s="148" t="s">
        <v>16662</v>
      </c>
      <c r="K6202" s="20" t="s">
        <v>2781</v>
      </c>
      <c r="L6202" s="21"/>
    </row>
    <row r="6203">
      <c r="C6203" s="12" t="s">
        <v>1004</v>
      </c>
      <c r="D6203" s="12"/>
      <c r="E6203" s="12" t="s">
        <v>1656</v>
      </c>
      <c r="F6203" s="21"/>
      <c r="G6203" s="21" t="s">
        <v>16663</v>
      </c>
      <c r="H6203" s="21" t="s">
        <v>16659</v>
      </c>
      <c r="I6203" s="21" t="s">
        <v>1637</v>
      </c>
      <c r="J6203" s="148" t="s">
        <v>16664</v>
      </c>
      <c r="K6203" s="20" t="s">
        <v>1833</v>
      </c>
      <c r="L6203" s="21"/>
    </row>
    <row r="6204">
      <c r="C6204" s="12" t="s">
        <v>1004</v>
      </c>
      <c r="D6204" s="12"/>
      <c r="E6204" s="12" t="s">
        <v>1619</v>
      </c>
      <c r="F6204" s="21"/>
      <c r="G6204" s="21" t="s">
        <v>16665</v>
      </c>
      <c r="H6204" s="21" t="s">
        <v>16666</v>
      </c>
      <c r="I6204" s="21" t="s">
        <v>1588</v>
      </c>
      <c r="J6204" s="148" t="s">
        <v>16667</v>
      </c>
      <c r="K6204" s="20" t="s">
        <v>3372</v>
      </c>
      <c r="L6204" s="21"/>
    </row>
    <row r="6205">
      <c r="C6205" s="12" t="s">
        <v>1004</v>
      </c>
      <c r="D6205" s="12"/>
      <c r="E6205" s="12" t="s">
        <v>1619</v>
      </c>
      <c r="F6205" s="21"/>
      <c r="G6205" s="21" t="s">
        <v>16668</v>
      </c>
      <c r="H6205" s="21" t="s">
        <v>16669</v>
      </c>
      <c r="I6205" s="21" t="s">
        <v>1588</v>
      </c>
      <c r="J6205" s="148" t="s">
        <v>16670</v>
      </c>
      <c r="K6205" s="20" t="s">
        <v>3381</v>
      </c>
      <c r="L6205" s="21"/>
    </row>
    <row r="6206">
      <c r="C6206" s="12" t="s">
        <v>1004</v>
      </c>
      <c r="D6206" s="12"/>
      <c r="E6206" s="12" t="s">
        <v>1619</v>
      </c>
      <c r="F6206" s="21"/>
      <c r="G6206" s="21" t="s">
        <v>16668</v>
      </c>
      <c r="H6206" s="21" t="s">
        <v>16669</v>
      </c>
      <c r="I6206" s="21" t="s">
        <v>1588</v>
      </c>
      <c r="J6206" s="148" t="s">
        <v>16671</v>
      </c>
      <c r="K6206" s="20" t="s">
        <v>3384</v>
      </c>
      <c r="L6206" s="21"/>
    </row>
    <row r="6207">
      <c r="C6207" s="12" t="s">
        <v>1004</v>
      </c>
      <c r="D6207" s="12"/>
      <c r="E6207" s="12" t="s">
        <v>1619</v>
      </c>
      <c r="F6207" s="21"/>
      <c r="G6207" s="21" t="s">
        <v>16672</v>
      </c>
      <c r="H6207" s="21" t="s">
        <v>16673</v>
      </c>
      <c r="I6207" s="21" t="s">
        <v>1588</v>
      </c>
      <c r="J6207" s="148" t="s">
        <v>16674</v>
      </c>
      <c r="K6207" s="20" t="s">
        <v>3736</v>
      </c>
      <c r="L6207" s="21"/>
    </row>
    <row r="6208">
      <c r="C6208" s="12" t="s">
        <v>1004</v>
      </c>
      <c r="D6208" s="12"/>
      <c r="E6208" s="12" t="s">
        <v>1619</v>
      </c>
      <c r="F6208" s="21"/>
      <c r="G6208" s="21" t="s">
        <v>16675</v>
      </c>
      <c r="H6208" s="21" t="s">
        <v>16673</v>
      </c>
      <c r="I6208" s="21" t="s">
        <v>1588</v>
      </c>
      <c r="J6208" s="148" t="s">
        <v>16676</v>
      </c>
      <c r="K6208" s="20" t="s">
        <v>3756</v>
      </c>
      <c r="L6208" s="21"/>
    </row>
    <row r="6209">
      <c r="C6209" s="12" t="s">
        <v>1004</v>
      </c>
      <c r="D6209" s="12"/>
      <c r="E6209" s="12" t="s">
        <v>1678</v>
      </c>
      <c r="F6209" s="21"/>
      <c r="G6209" s="21" t="s">
        <v>16677</v>
      </c>
      <c r="H6209" s="21" t="s">
        <v>16678</v>
      </c>
      <c r="I6209" s="21" t="s">
        <v>1681</v>
      </c>
      <c r="J6209" s="148" t="s">
        <v>16679</v>
      </c>
      <c r="K6209" s="20" t="s">
        <v>6766</v>
      </c>
      <c r="L6209" s="21"/>
    </row>
    <row r="6210">
      <c r="C6210" s="12" t="s">
        <v>1004</v>
      </c>
      <c r="D6210" s="12"/>
      <c r="E6210" s="12" t="s">
        <v>1678</v>
      </c>
      <c r="F6210" s="21"/>
      <c r="G6210" s="21" t="s">
        <v>16680</v>
      </c>
      <c r="H6210" s="21" t="s">
        <v>16681</v>
      </c>
      <c r="I6210" s="21" t="s">
        <v>1681</v>
      </c>
      <c r="J6210" s="148" t="s">
        <v>16682</v>
      </c>
      <c r="K6210" s="20" t="s">
        <v>6770</v>
      </c>
      <c r="L6210" s="21"/>
    </row>
    <row r="6211">
      <c r="C6211" s="12" t="s">
        <v>1004</v>
      </c>
      <c r="D6211" s="12"/>
      <c r="E6211" s="12" t="s">
        <v>1678</v>
      </c>
      <c r="F6211" s="21"/>
      <c r="G6211" s="21" t="s">
        <v>16683</v>
      </c>
      <c r="H6211" s="21" t="s">
        <v>16684</v>
      </c>
      <c r="I6211" s="21" t="s">
        <v>1681</v>
      </c>
      <c r="J6211" s="148" t="s">
        <v>16685</v>
      </c>
      <c r="K6211" s="20" t="s">
        <v>6774</v>
      </c>
      <c r="L6211" s="21"/>
    </row>
    <row r="6212">
      <c r="C6212" s="12" t="s">
        <v>1004</v>
      </c>
      <c r="D6212" s="12"/>
      <c r="E6212" s="12" t="s">
        <v>1678</v>
      </c>
      <c r="F6212" s="21"/>
      <c r="G6212" s="21" t="s">
        <v>16686</v>
      </c>
      <c r="H6212" s="21" t="s">
        <v>16687</v>
      </c>
      <c r="I6212" s="21" t="s">
        <v>1681</v>
      </c>
      <c r="J6212" s="148" t="s">
        <v>16688</v>
      </c>
      <c r="K6212" s="20" t="s">
        <v>6249</v>
      </c>
      <c r="L6212" s="21"/>
    </row>
    <row r="6213">
      <c r="C6213" s="12" t="s">
        <v>1004</v>
      </c>
      <c r="D6213" s="12"/>
      <c r="E6213" s="12" t="s">
        <v>1678</v>
      </c>
      <c r="F6213" s="21"/>
      <c r="G6213" s="21" t="s">
        <v>16689</v>
      </c>
      <c r="H6213" s="21" t="s">
        <v>16690</v>
      </c>
      <c r="I6213" s="21" t="s">
        <v>1681</v>
      </c>
      <c r="J6213" s="148" t="s">
        <v>16691</v>
      </c>
      <c r="K6213" s="20" t="s">
        <v>6244</v>
      </c>
      <c r="L6213" s="21"/>
    </row>
    <row r="6214">
      <c r="C6214" s="12" t="s">
        <v>1004</v>
      </c>
      <c r="D6214" s="12"/>
      <c r="E6214" s="12" t="s">
        <v>1678</v>
      </c>
      <c r="F6214" s="21"/>
      <c r="G6214" s="21" t="s">
        <v>16692</v>
      </c>
      <c r="H6214" s="21" t="s">
        <v>16693</v>
      </c>
      <c r="I6214" s="21" t="s">
        <v>1681</v>
      </c>
      <c r="J6214" s="148" t="s">
        <v>16694</v>
      </c>
      <c r="K6214" s="20" t="s">
        <v>1683</v>
      </c>
      <c r="L6214" s="21"/>
    </row>
    <row r="6215">
      <c r="C6215" s="12" t="s">
        <v>1004</v>
      </c>
      <c r="D6215" s="12"/>
      <c r="E6215" s="12" t="s">
        <v>1654</v>
      </c>
      <c r="F6215" s="21"/>
      <c r="G6215" s="21" t="s">
        <v>16695</v>
      </c>
      <c r="H6215" s="21" t="s">
        <v>16696</v>
      </c>
      <c r="I6215" s="21" t="s">
        <v>1600</v>
      </c>
      <c r="J6215" s="148" t="s">
        <v>16697</v>
      </c>
      <c r="K6215" s="20" t="s">
        <v>1787</v>
      </c>
      <c r="L6215" s="21"/>
    </row>
    <row r="6216">
      <c r="C6216" s="12" t="s">
        <v>1004</v>
      </c>
      <c r="D6216" s="12"/>
      <c r="E6216" s="12" t="s">
        <v>1654</v>
      </c>
      <c r="F6216" s="21"/>
      <c r="G6216" s="21" t="s">
        <v>16698</v>
      </c>
      <c r="H6216" s="21" t="s">
        <v>16696</v>
      </c>
      <c r="I6216" s="21" t="s">
        <v>1600</v>
      </c>
      <c r="J6216" s="148" t="s">
        <v>16699</v>
      </c>
      <c r="K6216" s="20" t="s">
        <v>3315</v>
      </c>
      <c r="L6216" s="21"/>
    </row>
    <row r="6217">
      <c r="C6217" s="12" t="s">
        <v>1004</v>
      </c>
      <c r="D6217" s="12"/>
      <c r="E6217" s="12" t="s">
        <v>1678</v>
      </c>
      <c r="F6217" s="21"/>
      <c r="G6217" s="21" t="s">
        <v>16700</v>
      </c>
      <c r="H6217" s="21" t="s">
        <v>16701</v>
      </c>
      <c r="I6217" s="21" t="s">
        <v>1681</v>
      </c>
      <c r="J6217" s="148" t="s">
        <v>16702</v>
      </c>
      <c r="K6217" s="20" t="s">
        <v>6766</v>
      </c>
      <c r="L6217" s="21"/>
    </row>
    <row r="6218">
      <c r="C6218" s="12" t="s">
        <v>1004</v>
      </c>
      <c r="D6218" s="12"/>
      <c r="E6218" s="12" t="s">
        <v>1678</v>
      </c>
      <c r="F6218" s="21"/>
      <c r="G6218" s="21" t="s">
        <v>16703</v>
      </c>
      <c r="H6218" s="21" t="s">
        <v>16704</v>
      </c>
      <c r="I6218" s="21" t="s">
        <v>1681</v>
      </c>
      <c r="J6218" s="148" t="s">
        <v>16705</v>
      </c>
      <c r="K6218" s="20" t="s">
        <v>6770</v>
      </c>
      <c r="L6218" s="21"/>
    </row>
    <row r="6219">
      <c r="C6219" s="12" t="s">
        <v>1004</v>
      </c>
      <c r="D6219" s="12"/>
      <c r="E6219" s="12" t="s">
        <v>1678</v>
      </c>
      <c r="F6219" s="21"/>
      <c r="G6219" s="21" t="s">
        <v>16706</v>
      </c>
      <c r="H6219" s="21" t="s">
        <v>16707</v>
      </c>
      <c r="I6219" s="21" t="s">
        <v>1681</v>
      </c>
      <c r="J6219" s="148" t="s">
        <v>16708</v>
      </c>
      <c r="K6219" s="20" t="s">
        <v>6774</v>
      </c>
      <c r="L6219" s="21"/>
    </row>
    <row r="6220">
      <c r="C6220" s="12" t="s">
        <v>1004</v>
      </c>
      <c r="D6220" s="12"/>
      <c r="E6220" s="12" t="s">
        <v>1619</v>
      </c>
      <c r="F6220" s="21"/>
      <c r="G6220" s="21" t="s">
        <v>16709</v>
      </c>
      <c r="H6220" s="21" t="s">
        <v>16710</v>
      </c>
      <c r="I6220" s="21" t="s">
        <v>1588</v>
      </c>
      <c r="J6220" s="148" t="s">
        <v>16711</v>
      </c>
      <c r="K6220" s="20" t="s">
        <v>3654</v>
      </c>
      <c r="L6220" s="21"/>
    </row>
    <row r="6221">
      <c r="C6221" s="12" t="s">
        <v>1004</v>
      </c>
      <c r="D6221" s="12"/>
      <c r="E6221" s="12" t="s">
        <v>1619</v>
      </c>
      <c r="F6221" s="21"/>
      <c r="G6221" s="21" t="s">
        <v>16712</v>
      </c>
      <c r="H6221" s="21" t="s">
        <v>16713</v>
      </c>
      <c r="I6221" s="21" t="s">
        <v>1588</v>
      </c>
      <c r="J6221" s="148" t="s">
        <v>16714</v>
      </c>
      <c r="K6221" s="20" t="s">
        <v>3616</v>
      </c>
      <c r="L6221" s="21"/>
    </row>
    <row r="6222">
      <c r="C6222" s="12" t="s">
        <v>1004</v>
      </c>
      <c r="D6222" s="12"/>
      <c r="E6222" s="12" t="s">
        <v>1619</v>
      </c>
      <c r="F6222" s="21"/>
      <c r="G6222" s="21" t="s">
        <v>16715</v>
      </c>
      <c r="H6222" s="21" t="s">
        <v>16713</v>
      </c>
      <c r="I6222" s="21" t="s">
        <v>1588</v>
      </c>
      <c r="J6222" s="148" t="s">
        <v>16716</v>
      </c>
      <c r="K6222" s="20" t="s">
        <v>1983</v>
      </c>
      <c r="L6222" s="21"/>
    </row>
    <row r="6223">
      <c r="C6223" s="12" t="s">
        <v>1004</v>
      </c>
      <c r="D6223" s="12"/>
      <c r="E6223" s="12" t="s">
        <v>1619</v>
      </c>
      <c r="F6223" s="21"/>
      <c r="G6223" s="21" t="s">
        <v>16717</v>
      </c>
      <c r="H6223" s="21" t="s">
        <v>16718</v>
      </c>
      <c r="I6223" s="21" t="s">
        <v>1588</v>
      </c>
      <c r="J6223" s="148" t="s">
        <v>16719</v>
      </c>
      <c r="K6223" s="20" t="s">
        <v>1988</v>
      </c>
      <c r="L6223" s="21"/>
    </row>
    <row r="6224">
      <c r="C6224" s="12" t="s">
        <v>1004</v>
      </c>
      <c r="D6224" s="12"/>
      <c r="E6224" s="12" t="s">
        <v>1619</v>
      </c>
      <c r="F6224" s="21"/>
      <c r="G6224" s="21" t="s">
        <v>16720</v>
      </c>
      <c r="H6224" s="21" t="s">
        <v>16718</v>
      </c>
      <c r="I6224" s="21" t="s">
        <v>1588</v>
      </c>
      <c r="J6224" s="148" t="s">
        <v>16721</v>
      </c>
      <c r="K6224" s="20" t="s">
        <v>1992</v>
      </c>
      <c r="L6224" s="21"/>
    </row>
    <row r="6225">
      <c r="C6225" s="12" t="s">
        <v>1004</v>
      </c>
      <c r="D6225" s="12"/>
      <c r="E6225" s="12" t="s">
        <v>1619</v>
      </c>
      <c r="F6225" s="21"/>
      <c r="G6225" s="21" t="s">
        <v>16722</v>
      </c>
      <c r="H6225" s="21" t="s">
        <v>16718</v>
      </c>
      <c r="I6225" s="21" t="s">
        <v>1588</v>
      </c>
      <c r="J6225" s="148" t="s">
        <v>16723</v>
      </c>
      <c r="K6225" s="20" t="s">
        <v>3629</v>
      </c>
      <c r="L6225" s="21"/>
    </row>
    <row r="6226">
      <c r="C6226" s="12" t="s">
        <v>1004</v>
      </c>
      <c r="D6226" s="12"/>
      <c r="E6226" s="12" t="s">
        <v>1619</v>
      </c>
      <c r="F6226" s="21"/>
      <c r="G6226" s="21" t="s">
        <v>16724</v>
      </c>
      <c r="H6226" s="21" t="s">
        <v>16725</v>
      </c>
      <c r="I6226" s="21" t="s">
        <v>1588</v>
      </c>
      <c r="J6226" s="148" t="s">
        <v>16726</v>
      </c>
      <c r="K6226" s="20" t="s">
        <v>3736</v>
      </c>
      <c r="L6226" s="21"/>
    </row>
    <row r="6227">
      <c r="C6227" s="12" t="s">
        <v>1004</v>
      </c>
      <c r="D6227" s="12"/>
      <c r="E6227" s="12" t="s">
        <v>1619</v>
      </c>
      <c r="F6227" s="21"/>
      <c r="G6227" s="21" t="s">
        <v>16727</v>
      </c>
      <c r="H6227" s="21" t="s">
        <v>16728</v>
      </c>
      <c r="I6227" s="21" t="s">
        <v>1588</v>
      </c>
      <c r="J6227" s="148" t="s">
        <v>16729</v>
      </c>
      <c r="K6227" s="20" t="s">
        <v>1916</v>
      </c>
      <c r="L6227" s="21"/>
    </row>
    <row r="6228">
      <c r="C6228" s="12" t="s">
        <v>1004</v>
      </c>
      <c r="D6228" s="12"/>
      <c r="E6228" s="12" t="s">
        <v>1619</v>
      </c>
      <c r="F6228" s="21"/>
      <c r="G6228" s="21" t="s">
        <v>16730</v>
      </c>
      <c r="H6228" s="21" t="s">
        <v>16731</v>
      </c>
      <c r="I6228" s="21" t="s">
        <v>1588</v>
      </c>
      <c r="J6228" s="148" t="s">
        <v>16732</v>
      </c>
      <c r="K6228" s="20" t="s">
        <v>1921</v>
      </c>
      <c r="L6228" s="21"/>
    </row>
    <row r="6229">
      <c r="C6229" s="12" t="s">
        <v>1004</v>
      </c>
      <c r="D6229" s="12"/>
      <c r="E6229" s="12" t="s">
        <v>1619</v>
      </c>
      <c r="F6229" s="21"/>
      <c r="G6229" s="21" t="s">
        <v>16733</v>
      </c>
      <c r="H6229" s="21" t="s">
        <v>16734</v>
      </c>
      <c r="I6229" s="21" t="s">
        <v>1588</v>
      </c>
      <c r="J6229" s="148" t="s">
        <v>16735</v>
      </c>
      <c r="K6229" s="20" t="s">
        <v>1916</v>
      </c>
      <c r="L6229" s="21"/>
    </row>
    <row r="6230">
      <c r="C6230" s="12" t="s">
        <v>1004</v>
      </c>
      <c r="D6230" s="12"/>
      <c r="E6230" s="12" t="s">
        <v>1619</v>
      </c>
      <c r="F6230" s="21"/>
      <c r="G6230" s="21" t="s">
        <v>16736</v>
      </c>
      <c r="H6230" s="21" t="s">
        <v>16737</v>
      </c>
      <c r="I6230" s="21" t="s">
        <v>1588</v>
      </c>
      <c r="J6230" s="148" t="s">
        <v>16738</v>
      </c>
      <c r="K6230" s="20" t="s">
        <v>1921</v>
      </c>
      <c r="L6230" s="21"/>
    </row>
    <row r="6231">
      <c r="C6231" s="12" t="s">
        <v>1004</v>
      </c>
      <c r="D6231" s="12"/>
      <c r="E6231" s="12" t="s">
        <v>1619</v>
      </c>
      <c r="F6231" s="21"/>
      <c r="G6231" s="21" t="s">
        <v>16739</v>
      </c>
      <c r="H6231" s="21" t="s">
        <v>16740</v>
      </c>
      <c r="I6231" s="21" t="s">
        <v>1588</v>
      </c>
      <c r="J6231" s="148" t="s">
        <v>16741</v>
      </c>
      <c r="K6231" s="20" t="s">
        <v>3459</v>
      </c>
      <c r="L6231" s="21"/>
    </row>
    <row r="6232">
      <c r="C6232" s="12" t="s">
        <v>1004</v>
      </c>
      <c r="D6232" s="12"/>
      <c r="E6232" s="12" t="s">
        <v>1619</v>
      </c>
      <c r="F6232" s="21"/>
      <c r="G6232" s="21" t="s">
        <v>16742</v>
      </c>
      <c r="H6232" s="21" t="s">
        <v>16740</v>
      </c>
      <c r="I6232" s="21" t="s">
        <v>1588</v>
      </c>
      <c r="J6232" s="148" t="s">
        <v>16743</v>
      </c>
      <c r="K6232" s="20" t="s">
        <v>3463</v>
      </c>
      <c r="L6232" s="21"/>
    </row>
    <row r="6233">
      <c r="C6233" s="12" t="s">
        <v>1004</v>
      </c>
      <c r="D6233" s="12"/>
      <c r="E6233" s="12" t="s">
        <v>1619</v>
      </c>
      <c r="F6233" s="21"/>
      <c r="G6233" s="21" t="s">
        <v>16744</v>
      </c>
      <c r="H6233" s="21" t="s">
        <v>16745</v>
      </c>
      <c r="I6233" s="21" t="s">
        <v>1588</v>
      </c>
      <c r="J6233" s="148" t="s">
        <v>16746</v>
      </c>
      <c r="K6233" s="20" t="s">
        <v>3467</v>
      </c>
      <c r="L6233" s="21"/>
    </row>
    <row r="6234">
      <c r="C6234" s="12" t="s">
        <v>1004</v>
      </c>
      <c r="D6234" s="12"/>
      <c r="E6234" s="12" t="s">
        <v>1619</v>
      </c>
      <c r="F6234" s="21"/>
      <c r="G6234" s="21" t="s">
        <v>16747</v>
      </c>
      <c r="H6234" s="21" t="s">
        <v>16748</v>
      </c>
      <c r="I6234" s="21" t="s">
        <v>1588</v>
      </c>
      <c r="J6234" s="148" t="s">
        <v>16749</v>
      </c>
      <c r="K6234" s="20" t="s">
        <v>3499</v>
      </c>
      <c r="L6234" s="21"/>
    </row>
    <row r="6235">
      <c r="C6235" s="12" t="s">
        <v>1004</v>
      </c>
      <c r="D6235" s="12"/>
      <c r="E6235" s="12" t="s">
        <v>1619</v>
      </c>
      <c r="F6235" s="21"/>
      <c r="G6235" s="21" t="s">
        <v>16750</v>
      </c>
      <c r="H6235" s="21" t="s">
        <v>16748</v>
      </c>
      <c r="I6235" s="21" t="s">
        <v>1588</v>
      </c>
      <c r="J6235" s="148" t="s">
        <v>16751</v>
      </c>
      <c r="K6235" s="20" t="s">
        <v>3483</v>
      </c>
      <c r="L6235" s="21"/>
    </row>
    <row r="6236">
      <c r="C6236" s="12" t="s">
        <v>1004</v>
      </c>
      <c r="D6236" s="12"/>
      <c r="E6236" s="12" t="s">
        <v>1619</v>
      </c>
      <c r="F6236" s="21"/>
      <c r="G6236" s="21" t="s">
        <v>16752</v>
      </c>
      <c r="H6236" s="21" t="s">
        <v>16753</v>
      </c>
      <c r="I6236" s="21" t="s">
        <v>1588</v>
      </c>
      <c r="J6236" s="148" t="s">
        <v>16754</v>
      </c>
      <c r="K6236" s="20" t="s">
        <v>3472</v>
      </c>
      <c r="L6236" s="21"/>
    </row>
    <row r="6237">
      <c r="C6237" s="12" t="s">
        <v>1004</v>
      </c>
      <c r="D6237" s="12"/>
      <c r="E6237" s="12" t="s">
        <v>1619</v>
      </c>
      <c r="F6237" s="21"/>
      <c r="G6237" s="21" t="s">
        <v>16755</v>
      </c>
      <c r="H6237" s="21" t="s">
        <v>16756</v>
      </c>
      <c r="I6237" s="21" t="s">
        <v>1588</v>
      </c>
      <c r="J6237" s="148" t="s">
        <v>16757</v>
      </c>
      <c r="K6237" s="20" t="s">
        <v>3504</v>
      </c>
      <c r="L6237" s="21"/>
    </row>
    <row r="6238">
      <c r="C6238" s="12" t="s">
        <v>1004</v>
      </c>
      <c r="D6238" s="12"/>
      <c r="E6238" s="12" t="s">
        <v>1678</v>
      </c>
      <c r="F6238" s="21"/>
      <c r="G6238" s="21" t="s">
        <v>16758</v>
      </c>
      <c r="H6238" s="21" t="s">
        <v>16759</v>
      </c>
      <c r="I6238" s="21" t="s">
        <v>1681</v>
      </c>
      <c r="J6238" s="148" t="s">
        <v>16760</v>
      </c>
      <c r="K6238" s="20" t="s">
        <v>16761</v>
      </c>
      <c r="L6238" s="21"/>
    </row>
    <row r="6239">
      <c r="C6239" s="12" t="s">
        <v>1004</v>
      </c>
      <c r="D6239" s="12"/>
      <c r="E6239" s="12" t="s">
        <v>1619</v>
      </c>
      <c r="F6239" s="21"/>
      <c r="G6239" s="21" t="s">
        <v>16762</v>
      </c>
      <c r="H6239" s="21" t="s">
        <v>16763</v>
      </c>
      <c r="I6239" s="21" t="s">
        <v>1588</v>
      </c>
      <c r="J6239" s="148" t="s">
        <v>16764</v>
      </c>
      <c r="K6239" s="20" t="s">
        <v>3840</v>
      </c>
      <c r="L6239" s="21"/>
    </row>
    <row r="6240">
      <c r="C6240" s="12" t="s">
        <v>1004</v>
      </c>
      <c r="D6240" s="12"/>
      <c r="E6240" s="12" t="s">
        <v>1619</v>
      </c>
      <c r="F6240" s="21"/>
      <c r="G6240" s="21" t="s">
        <v>16765</v>
      </c>
      <c r="H6240" s="21" t="s">
        <v>16766</v>
      </c>
      <c r="I6240" s="21" t="s">
        <v>1588</v>
      </c>
      <c r="J6240" s="148" t="s">
        <v>16767</v>
      </c>
      <c r="K6240" s="20" t="s">
        <v>3492</v>
      </c>
      <c r="L6240" s="21"/>
    </row>
    <row r="6241">
      <c r="C6241" s="12" t="s">
        <v>1004</v>
      </c>
      <c r="D6241" s="12"/>
      <c r="E6241" s="12" t="s">
        <v>1619</v>
      </c>
      <c r="F6241" s="21"/>
      <c r="G6241" s="21" t="s">
        <v>16768</v>
      </c>
      <c r="H6241" s="21" t="s">
        <v>16766</v>
      </c>
      <c r="I6241" s="21" t="s">
        <v>1588</v>
      </c>
      <c r="J6241" s="148" t="s">
        <v>16769</v>
      </c>
      <c r="K6241" s="20" t="s">
        <v>3355</v>
      </c>
      <c r="L6241" s="21"/>
    </row>
    <row r="6242">
      <c r="C6242" s="12" t="s">
        <v>1004</v>
      </c>
      <c r="D6242" s="12"/>
      <c r="E6242" s="12" t="s">
        <v>1619</v>
      </c>
      <c r="F6242" s="21"/>
      <c r="G6242" s="21" t="s">
        <v>16770</v>
      </c>
      <c r="H6242" s="21" t="s">
        <v>16771</v>
      </c>
      <c r="I6242" s="21" t="s">
        <v>1588</v>
      </c>
      <c r="J6242" s="148" t="s">
        <v>16772</v>
      </c>
      <c r="K6242" s="20" t="s">
        <v>3756</v>
      </c>
      <c r="L6242" s="21"/>
    </row>
    <row r="6243">
      <c r="C6243" s="12" t="s">
        <v>1004</v>
      </c>
      <c r="D6243" s="12"/>
      <c r="E6243" s="12" t="s">
        <v>1619</v>
      </c>
      <c r="F6243" s="21"/>
      <c r="G6243" s="21" t="s">
        <v>16773</v>
      </c>
      <c r="H6243" s="21" t="s">
        <v>16774</v>
      </c>
      <c r="I6243" s="21" t="s">
        <v>1588</v>
      </c>
      <c r="J6243" s="148" t="s">
        <v>16775</v>
      </c>
      <c r="K6243" s="20" t="s">
        <v>3488</v>
      </c>
      <c r="L6243" s="21"/>
    </row>
    <row r="6244">
      <c r="C6244" s="12" t="s">
        <v>1004</v>
      </c>
      <c r="D6244" s="12"/>
      <c r="E6244" s="12" t="s">
        <v>1656</v>
      </c>
      <c r="F6244" s="21"/>
      <c r="G6244" s="21" t="s">
        <v>16776</v>
      </c>
      <c r="H6244" s="21" t="s">
        <v>16777</v>
      </c>
      <c r="I6244" s="21" t="s">
        <v>1637</v>
      </c>
      <c r="J6244" s="148" t="s">
        <v>16778</v>
      </c>
      <c r="K6244" s="20" t="s">
        <v>1836</v>
      </c>
      <c r="L6244" s="21"/>
    </row>
    <row r="6245">
      <c r="C6245" s="12" t="s">
        <v>1004</v>
      </c>
      <c r="D6245" s="12"/>
      <c r="E6245" s="12" t="s">
        <v>1619</v>
      </c>
      <c r="F6245" s="21"/>
      <c r="G6245" s="21" t="s">
        <v>16779</v>
      </c>
      <c r="H6245" s="21" t="s">
        <v>16780</v>
      </c>
      <c r="I6245" s="21" t="s">
        <v>1588</v>
      </c>
      <c r="J6245" s="148" t="s">
        <v>16781</v>
      </c>
      <c r="K6245" s="20" t="s">
        <v>2027</v>
      </c>
      <c r="L6245" s="21"/>
    </row>
    <row r="6246">
      <c r="C6246" s="12" t="s">
        <v>1004</v>
      </c>
      <c r="D6246" s="12"/>
      <c r="E6246" s="12" t="s">
        <v>1619</v>
      </c>
      <c r="F6246" s="21"/>
      <c r="G6246" s="21" t="s">
        <v>16782</v>
      </c>
      <c r="H6246" s="21" t="s">
        <v>16783</v>
      </c>
      <c r="I6246" s="21" t="s">
        <v>1588</v>
      </c>
      <c r="J6246" s="148" t="s">
        <v>16784</v>
      </c>
      <c r="K6246" s="20" t="s">
        <v>3446</v>
      </c>
      <c r="L6246" s="21"/>
    </row>
    <row r="6247">
      <c r="C6247" s="12" t="s">
        <v>1004</v>
      </c>
      <c r="D6247" s="12"/>
      <c r="E6247" s="12" t="s">
        <v>1619</v>
      </c>
      <c r="F6247" s="21"/>
      <c r="G6247" s="21" t="s">
        <v>16785</v>
      </c>
      <c r="H6247" s="21" t="s">
        <v>16783</v>
      </c>
      <c r="I6247" s="21" t="s">
        <v>1588</v>
      </c>
      <c r="J6247" s="148" t="s">
        <v>16786</v>
      </c>
      <c r="K6247" s="20" t="s">
        <v>3439</v>
      </c>
      <c r="L6247" s="21"/>
    </row>
    <row r="6248">
      <c r="C6248" s="12" t="s">
        <v>1004</v>
      </c>
      <c r="D6248" s="12"/>
      <c r="E6248" s="12" t="s">
        <v>1619</v>
      </c>
      <c r="F6248" s="21"/>
      <c r="G6248" s="21" t="s">
        <v>16787</v>
      </c>
      <c r="H6248" s="21" t="s">
        <v>16783</v>
      </c>
      <c r="I6248" s="21" t="s">
        <v>1588</v>
      </c>
      <c r="J6248" s="148" t="s">
        <v>16788</v>
      </c>
      <c r="K6248" s="20" t="s">
        <v>1975</v>
      </c>
      <c r="L6248" s="21"/>
    </row>
    <row r="6249">
      <c r="C6249" s="12" t="s">
        <v>1004</v>
      </c>
      <c r="D6249" s="12"/>
      <c r="E6249" s="12" t="s">
        <v>1619</v>
      </c>
      <c r="F6249" s="21"/>
      <c r="G6249" s="21" t="s">
        <v>16789</v>
      </c>
      <c r="H6249" s="21" t="s">
        <v>16783</v>
      </c>
      <c r="I6249" s="21" t="s">
        <v>1588</v>
      </c>
      <c r="J6249" s="148" t="s">
        <v>16790</v>
      </c>
      <c r="K6249" s="20" t="s">
        <v>1954</v>
      </c>
      <c r="L6249" s="21"/>
    </row>
    <row r="6250">
      <c r="C6250" s="12" t="s">
        <v>1004</v>
      </c>
      <c r="D6250" s="12"/>
      <c r="E6250" s="12" t="s">
        <v>1671</v>
      </c>
      <c r="F6250" s="21"/>
      <c r="G6250" s="21" t="s">
        <v>16791</v>
      </c>
      <c r="H6250" s="21" t="s">
        <v>16792</v>
      </c>
      <c r="I6250" s="21" t="s">
        <v>1674</v>
      </c>
      <c r="J6250" s="148" t="s">
        <v>16793</v>
      </c>
      <c r="K6250" s="20" t="s">
        <v>2895</v>
      </c>
      <c r="L6250" s="21"/>
    </row>
    <row r="6251">
      <c r="C6251" s="12" t="s">
        <v>1004</v>
      </c>
      <c r="D6251" s="12"/>
      <c r="E6251" s="12" t="s">
        <v>1671</v>
      </c>
      <c r="F6251" s="21"/>
      <c r="G6251" s="21" t="s">
        <v>16794</v>
      </c>
      <c r="H6251" s="21" t="s">
        <v>16795</v>
      </c>
      <c r="I6251" s="21" t="s">
        <v>1674</v>
      </c>
      <c r="J6251" s="148" t="s">
        <v>16796</v>
      </c>
      <c r="K6251" s="20" t="s">
        <v>2895</v>
      </c>
      <c r="L6251" s="21"/>
    </row>
    <row r="6252">
      <c r="C6252" s="12" t="s">
        <v>1004</v>
      </c>
      <c r="D6252" s="12"/>
      <c r="E6252" s="12" t="s">
        <v>1719</v>
      </c>
      <c r="F6252" s="21"/>
      <c r="G6252" s="21" t="s">
        <v>16797</v>
      </c>
      <c r="H6252" s="21" t="s">
        <v>16798</v>
      </c>
      <c r="I6252" s="21" t="s">
        <v>1722</v>
      </c>
      <c r="J6252" s="148" t="s">
        <v>16799</v>
      </c>
      <c r="K6252" s="20" t="s">
        <v>9790</v>
      </c>
      <c r="L6252" s="21"/>
    </row>
    <row r="6253">
      <c r="C6253" s="12" t="s">
        <v>1004</v>
      </c>
      <c r="D6253" s="12"/>
      <c r="E6253" s="12" t="s">
        <v>1719</v>
      </c>
      <c r="F6253" s="21"/>
      <c r="G6253" s="21" t="s">
        <v>16800</v>
      </c>
      <c r="H6253" s="21" t="s">
        <v>16801</v>
      </c>
      <c r="I6253" s="21" t="s">
        <v>1722</v>
      </c>
      <c r="J6253" s="148" t="s">
        <v>16802</v>
      </c>
      <c r="K6253" s="20" t="s">
        <v>9794</v>
      </c>
      <c r="L6253" s="21"/>
    </row>
    <row r="6254">
      <c r="C6254" s="12" t="s">
        <v>1004</v>
      </c>
      <c r="D6254" s="12"/>
      <c r="E6254" s="12" t="s">
        <v>1712</v>
      </c>
      <c r="F6254" s="21"/>
      <c r="G6254" s="21" t="s">
        <v>16803</v>
      </c>
      <c r="H6254" s="21" t="s">
        <v>16804</v>
      </c>
      <c r="I6254" s="21" t="s">
        <v>1715</v>
      </c>
      <c r="J6254" s="148" t="s">
        <v>16805</v>
      </c>
      <c r="K6254" s="20" t="s">
        <v>1717</v>
      </c>
      <c r="L6254" s="21"/>
    </row>
    <row r="6255">
      <c r="C6255" s="12" t="s">
        <v>1004</v>
      </c>
      <c r="D6255" s="12"/>
      <c r="E6255" s="12" t="s">
        <v>1619</v>
      </c>
      <c r="F6255" s="21"/>
      <c r="G6255" s="21" t="s">
        <v>16806</v>
      </c>
      <c r="H6255" s="21" t="s">
        <v>16807</v>
      </c>
      <c r="I6255" s="21" t="s">
        <v>1588</v>
      </c>
      <c r="J6255" s="148" t="s">
        <v>16808</v>
      </c>
      <c r="K6255" s="20" t="s">
        <v>3376</v>
      </c>
      <c r="L6255" s="21"/>
    </row>
    <row r="6256">
      <c r="C6256" s="12" t="s">
        <v>1004</v>
      </c>
      <c r="D6256" s="12"/>
      <c r="E6256" s="12" t="s">
        <v>1656</v>
      </c>
      <c r="F6256" s="21"/>
      <c r="G6256" s="21" t="s">
        <v>16809</v>
      </c>
      <c r="H6256" s="21" t="s">
        <v>16810</v>
      </c>
      <c r="I6256" s="21" t="s">
        <v>1637</v>
      </c>
      <c r="J6256" s="148" t="s">
        <v>16811</v>
      </c>
      <c r="K6256" s="20" t="s">
        <v>2206</v>
      </c>
      <c r="L6256" s="21"/>
    </row>
    <row r="6257">
      <c r="C6257" s="12" t="s">
        <v>1004</v>
      </c>
      <c r="D6257" s="12"/>
      <c r="E6257" s="12" t="s">
        <v>1656</v>
      </c>
      <c r="F6257" s="21"/>
      <c r="G6257" s="21" t="s">
        <v>16809</v>
      </c>
      <c r="H6257" s="21" t="s">
        <v>16810</v>
      </c>
      <c r="I6257" s="21" t="s">
        <v>1637</v>
      </c>
      <c r="J6257" s="148" t="s">
        <v>16812</v>
      </c>
      <c r="K6257" s="20" t="s">
        <v>2245</v>
      </c>
      <c r="L6257" s="21"/>
    </row>
    <row r="6258">
      <c r="C6258" s="12" t="s">
        <v>1004</v>
      </c>
      <c r="D6258" s="12"/>
      <c r="E6258" s="12" t="s">
        <v>1656</v>
      </c>
      <c r="F6258" s="21"/>
      <c r="G6258" s="21" t="s">
        <v>16813</v>
      </c>
      <c r="H6258" s="21" t="s">
        <v>16810</v>
      </c>
      <c r="I6258" s="21" t="s">
        <v>1637</v>
      </c>
      <c r="J6258" s="148" t="s">
        <v>16814</v>
      </c>
      <c r="K6258" s="20" t="s">
        <v>1836</v>
      </c>
      <c r="L6258" s="21"/>
    </row>
    <row r="6259">
      <c r="C6259" s="12" t="s">
        <v>1004</v>
      </c>
      <c r="D6259" s="12"/>
      <c r="E6259" s="12" t="s">
        <v>1656</v>
      </c>
      <c r="F6259" s="21"/>
      <c r="G6259" s="21" t="s">
        <v>16809</v>
      </c>
      <c r="H6259" s="21" t="s">
        <v>16810</v>
      </c>
      <c r="I6259" s="21" t="s">
        <v>1637</v>
      </c>
      <c r="J6259" s="148" t="s">
        <v>16815</v>
      </c>
      <c r="K6259" s="20" t="s">
        <v>2253</v>
      </c>
      <c r="L6259" s="21"/>
    </row>
    <row r="6260">
      <c r="C6260" s="12" t="s">
        <v>1004</v>
      </c>
      <c r="D6260" s="12"/>
      <c r="E6260" s="12" t="s">
        <v>1656</v>
      </c>
      <c r="F6260" s="21"/>
      <c r="G6260" s="21" t="s">
        <v>16809</v>
      </c>
      <c r="H6260" s="21" t="s">
        <v>16810</v>
      </c>
      <c r="I6260" s="21" t="s">
        <v>1637</v>
      </c>
      <c r="J6260" s="148" t="s">
        <v>16816</v>
      </c>
      <c r="K6260" s="20" t="s">
        <v>2256</v>
      </c>
      <c r="L6260" s="21"/>
    </row>
    <row r="6261">
      <c r="C6261" s="12" t="s">
        <v>1004</v>
      </c>
      <c r="D6261" s="12"/>
      <c r="E6261" s="12" t="s">
        <v>1656</v>
      </c>
      <c r="F6261" s="21"/>
      <c r="G6261" s="21" t="s">
        <v>16809</v>
      </c>
      <c r="H6261" s="21" t="s">
        <v>16810</v>
      </c>
      <c r="I6261" s="21" t="s">
        <v>1637</v>
      </c>
      <c r="J6261" s="148" t="s">
        <v>16817</v>
      </c>
      <c r="K6261" s="20" t="s">
        <v>2151</v>
      </c>
      <c r="L6261" s="21"/>
    </row>
    <row r="6262">
      <c r="C6262" s="12" t="s">
        <v>1004</v>
      </c>
      <c r="D6262" s="12"/>
      <c r="E6262" s="12" t="s">
        <v>1656</v>
      </c>
      <c r="F6262" s="21"/>
      <c r="G6262" s="21" t="s">
        <v>16809</v>
      </c>
      <c r="H6262" s="21" t="s">
        <v>16810</v>
      </c>
      <c r="I6262" s="21" t="s">
        <v>1637</v>
      </c>
      <c r="J6262" s="148" t="s">
        <v>16818</v>
      </c>
      <c r="K6262" s="20" t="s">
        <v>1754</v>
      </c>
      <c r="L6262" s="21"/>
    </row>
    <row r="6263">
      <c r="C6263" s="12" t="s">
        <v>1004</v>
      </c>
      <c r="D6263" s="12"/>
      <c r="E6263" s="12" t="s">
        <v>1654</v>
      </c>
      <c r="F6263" s="21"/>
      <c r="G6263" s="21" t="s">
        <v>16819</v>
      </c>
      <c r="H6263" s="21" t="s">
        <v>16820</v>
      </c>
      <c r="I6263" s="21" t="s">
        <v>1600</v>
      </c>
      <c r="J6263" s="148" t="s">
        <v>16821</v>
      </c>
      <c r="K6263" s="20" t="s">
        <v>1782</v>
      </c>
      <c r="L6263" s="21"/>
    </row>
    <row r="6264">
      <c r="C6264" s="12" t="s">
        <v>1004</v>
      </c>
      <c r="D6264" s="12"/>
      <c r="E6264" s="12" t="s">
        <v>1654</v>
      </c>
      <c r="F6264" s="21"/>
      <c r="G6264" s="21" t="s">
        <v>16819</v>
      </c>
      <c r="H6264" s="21" t="s">
        <v>16820</v>
      </c>
      <c r="I6264" s="21" t="s">
        <v>1600</v>
      </c>
      <c r="J6264" s="148" t="s">
        <v>16822</v>
      </c>
      <c r="K6264" s="20" t="s">
        <v>1602</v>
      </c>
      <c r="L6264" s="21"/>
    </row>
    <row r="6265">
      <c r="C6265" s="12" t="s">
        <v>1004</v>
      </c>
      <c r="D6265" s="12"/>
      <c r="E6265" s="12" t="s">
        <v>1619</v>
      </c>
      <c r="F6265" s="21"/>
      <c r="G6265" s="21" t="s">
        <v>16823</v>
      </c>
      <c r="H6265" s="21" t="s">
        <v>16824</v>
      </c>
      <c r="I6265" s="21" t="s">
        <v>1588</v>
      </c>
      <c r="J6265" s="148" t="s">
        <v>16825</v>
      </c>
      <c r="K6265" s="20" t="s">
        <v>9158</v>
      </c>
      <c r="L6265" s="21"/>
    </row>
    <row r="6266">
      <c r="C6266" s="12" t="s">
        <v>1004</v>
      </c>
      <c r="D6266" s="12"/>
      <c r="E6266" s="12" t="s">
        <v>1619</v>
      </c>
      <c r="F6266" s="21"/>
      <c r="G6266" s="21" t="s">
        <v>16826</v>
      </c>
      <c r="H6266" s="21" t="s">
        <v>16827</v>
      </c>
      <c r="I6266" s="21" t="s">
        <v>1588</v>
      </c>
      <c r="J6266" s="148" t="s">
        <v>16828</v>
      </c>
      <c r="K6266" s="20" t="s">
        <v>4477</v>
      </c>
      <c r="L6266" s="21"/>
    </row>
    <row r="6267">
      <c r="C6267" s="12" t="s">
        <v>1004</v>
      </c>
      <c r="D6267" s="12"/>
      <c r="E6267" s="12" t="s">
        <v>1619</v>
      </c>
      <c r="F6267" s="21"/>
      <c r="G6267" s="21" t="s">
        <v>16826</v>
      </c>
      <c r="H6267" s="21" t="s">
        <v>16827</v>
      </c>
      <c r="I6267" s="21" t="s">
        <v>1588</v>
      </c>
      <c r="J6267" s="148" t="s">
        <v>16829</v>
      </c>
      <c r="K6267" s="20" t="s">
        <v>4490</v>
      </c>
      <c r="L6267" s="21"/>
    </row>
    <row r="6268">
      <c r="C6268" s="12" t="s">
        <v>1004</v>
      </c>
      <c r="D6268" s="12"/>
      <c r="E6268" s="12" t="s">
        <v>1619</v>
      </c>
      <c r="F6268" s="21"/>
      <c r="G6268" s="21" t="s">
        <v>16826</v>
      </c>
      <c r="H6268" s="21" t="s">
        <v>16827</v>
      </c>
      <c r="I6268" s="21" t="s">
        <v>1588</v>
      </c>
      <c r="J6268" s="148" t="s">
        <v>16830</v>
      </c>
      <c r="K6268" s="20" t="s">
        <v>4496</v>
      </c>
      <c r="L6268" s="21"/>
    </row>
    <row r="6269">
      <c r="C6269" s="12" t="s">
        <v>1004</v>
      </c>
      <c r="D6269" s="12"/>
      <c r="E6269" s="12" t="s">
        <v>1619</v>
      </c>
      <c r="F6269" s="21"/>
      <c r="G6269" s="21" t="s">
        <v>16831</v>
      </c>
      <c r="H6269" s="21" t="s">
        <v>16832</v>
      </c>
      <c r="I6269" s="21" t="s">
        <v>1588</v>
      </c>
      <c r="J6269" s="148" t="s">
        <v>16833</v>
      </c>
      <c r="K6269" s="20" t="s">
        <v>4493</v>
      </c>
      <c r="L6269" s="21"/>
    </row>
    <row r="6270">
      <c r="C6270" s="12" t="s">
        <v>1004</v>
      </c>
      <c r="D6270" s="12"/>
      <c r="E6270" s="12" t="s">
        <v>1619</v>
      </c>
      <c r="F6270" s="21"/>
      <c r="G6270" s="21" t="s">
        <v>16834</v>
      </c>
      <c r="H6270" s="21" t="s">
        <v>16835</v>
      </c>
      <c r="I6270" s="21" t="s">
        <v>1588</v>
      </c>
      <c r="J6270" s="148" t="s">
        <v>16836</v>
      </c>
      <c r="K6270" s="20" t="s">
        <v>4493</v>
      </c>
      <c r="L6270" s="21"/>
    </row>
    <row r="6271">
      <c r="C6271" s="12" t="s">
        <v>1004</v>
      </c>
      <c r="D6271" s="12"/>
      <c r="E6271" s="12" t="s">
        <v>1619</v>
      </c>
      <c r="F6271" s="21"/>
      <c r="G6271" s="21" t="s">
        <v>16837</v>
      </c>
      <c r="H6271" s="21" t="s">
        <v>16838</v>
      </c>
      <c r="I6271" s="21" t="s">
        <v>1588</v>
      </c>
      <c r="J6271" s="148" t="s">
        <v>16839</v>
      </c>
      <c r="K6271" s="20" t="s">
        <v>4493</v>
      </c>
      <c r="L6271" s="21"/>
    </row>
    <row r="6272">
      <c r="C6272" s="12" t="s">
        <v>1004</v>
      </c>
      <c r="D6272" s="12"/>
      <c r="E6272" s="12" t="s">
        <v>1619</v>
      </c>
      <c r="F6272" s="21"/>
      <c r="G6272" s="21" t="s">
        <v>16840</v>
      </c>
      <c r="H6272" s="21" t="s">
        <v>16841</v>
      </c>
      <c r="I6272" s="21" t="s">
        <v>1588</v>
      </c>
      <c r="J6272" s="148" t="s">
        <v>16842</v>
      </c>
      <c r="K6272" s="20" t="s">
        <v>4493</v>
      </c>
      <c r="L6272" s="21"/>
    </row>
    <row r="6273">
      <c r="C6273" s="12" t="s">
        <v>1004</v>
      </c>
      <c r="D6273" s="12"/>
      <c r="E6273" s="12" t="s">
        <v>1619</v>
      </c>
      <c r="F6273" s="21"/>
      <c r="G6273" s="21" t="s">
        <v>16843</v>
      </c>
      <c r="H6273" s="21" t="s">
        <v>16844</v>
      </c>
      <c r="I6273" s="21" t="s">
        <v>1588</v>
      </c>
      <c r="J6273" s="148" t="s">
        <v>16845</v>
      </c>
      <c r="K6273" s="20" t="s">
        <v>4493</v>
      </c>
      <c r="L6273" s="21"/>
    </row>
    <row r="6274">
      <c r="C6274" s="12" t="s">
        <v>1004</v>
      </c>
      <c r="D6274" s="12"/>
      <c r="E6274" s="12" t="s">
        <v>1619</v>
      </c>
      <c r="F6274" s="21"/>
      <c r="G6274" s="21" t="s">
        <v>16846</v>
      </c>
      <c r="H6274" s="21" t="s">
        <v>16847</v>
      </c>
      <c r="I6274" s="21" t="s">
        <v>1588</v>
      </c>
      <c r="J6274" s="148" t="s">
        <v>16848</v>
      </c>
      <c r="K6274" s="20" t="s">
        <v>4493</v>
      </c>
      <c r="L6274" s="21"/>
    </row>
    <row r="6275">
      <c r="C6275" s="12" t="s">
        <v>1004</v>
      </c>
      <c r="D6275" s="12"/>
      <c r="E6275" s="12" t="s">
        <v>1619</v>
      </c>
      <c r="F6275" s="21"/>
      <c r="G6275" s="21" t="s">
        <v>16849</v>
      </c>
      <c r="H6275" s="21" t="s">
        <v>16850</v>
      </c>
      <c r="I6275" s="21" t="s">
        <v>1588</v>
      </c>
      <c r="J6275" s="148" t="s">
        <v>16851</v>
      </c>
      <c r="K6275" s="20" t="s">
        <v>4493</v>
      </c>
      <c r="L6275" s="21"/>
    </row>
    <row r="6276">
      <c r="C6276" s="12" t="s">
        <v>1004</v>
      </c>
      <c r="D6276" s="12"/>
      <c r="E6276" s="12" t="s">
        <v>1619</v>
      </c>
      <c r="F6276" s="21"/>
      <c r="G6276" s="21" t="s">
        <v>16852</v>
      </c>
      <c r="H6276" s="21" t="s">
        <v>16853</v>
      </c>
      <c r="I6276" s="21" t="s">
        <v>1588</v>
      </c>
      <c r="J6276" s="148" t="s">
        <v>16854</v>
      </c>
      <c r="K6276" s="20" t="s">
        <v>4493</v>
      </c>
      <c r="L6276" s="21"/>
    </row>
    <row r="6277">
      <c r="C6277" s="12" t="s">
        <v>1004</v>
      </c>
      <c r="D6277" s="12"/>
      <c r="E6277" s="12" t="s">
        <v>1619</v>
      </c>
      <c r="F6277" s="21"/>
      <c r="G6277" s="21" t="s">
        <v>16855</v>
      </c>
      <c r="H6277" s="21" t="s">
        <v>16856</v>
      </c>
      <c r="I6277" s="21" t="s">
        <v>1588</v>
      </c>
      <c r="J6277" s="148" t="s">
        <v>16857</v>
      </c>
      <c r="K6277" s="20" t="s">
        <v>4493</v>
      </c>
      <c r="L6277" s="21"/>
    </row>
    <row r="6278">
      <c r="C6278" s="12" t="s">
        <v>1004</v>
      </c>
      <c r="D6278" s="12"/>
      <c r="E6278" s="12" t="s">
        <v>1619</v>
      </c>
      <c r="F6278" s="21"/>
      <c r="G6278" s="21" t="s">
        <v>16858</v>
      </c>
      <c r="H6278" s="21" t="s">
        <v>16859</v>
      </c>
      <c r="I6278" s="21" t="s">
        <v>1588</v>
      </c>
      <c r="J6278" s="148" t="s">
        <v>16860</v>
      </c>
      <c r="K6278" s="20" t="s">
        <v>4493</v>
      </c>
      <c r="L6278" s="21"/>
    </row>
    <row r="6279">
      <c r="C6279" s="12" t="s">
        <v>1004</v>
      </c>
      <c r="D6279" s="12"/>
      <c r="E6279" s="12" t="s">
        <v>1619</v>
      </c>
      <c r="F6279" s="21"/>
      <c r="G6279" s="21" t="s">
        <v>16861</v>
      </c>
      <c r="H6279" s="21" t="s">
        <v>16862</v>
      </c>
      <c r="I6279" s="21" t="s">
        <v>1588</v>
      </c>
      <c r="J6279" s="148" t="s">
        <v>16863</v>
      </c>
      <c r="K6279" s="20" t="s">
        <v>4477</v>
      </c>
      <c r="L6279" s="21"/>
    </row>
    <row r="6280">
      <c r="C6280" s="12" t="s">
        <v>1004</v>
      </c>
      <c r="D6280" s="12"/>
      <c r="E6280" s="12" t="s">
        <v>1619</v>
      </c>
      <c r="F6280" s="21"/>
      <c r="G6280" s="21" t="s">
        <v>16861</v>
      </c>
      <c r="H6280" s="21" t="s">
        <v>16862</v>
      </c>
      <c r="I6280" s="21" t="s">
        <v>1588</v>
      </c>
      <c r="J6280" s="148" t="s">
        <v>16864</v>
      </c>
      <c r="K6280" s="20" t="s">
        <v>4490</v>
      </c>
      <c r="L6280" s="21"/>
    </row>
    <row r="6281">
      <c r="C6281" s="12" t="s">
        <v>1004</v>
      </c>
      <c r="D6281" s="12"/>
      <c r="E6281" s="12" t="s">
        <v>1619</v>
      </c>
      <c r="F6281" s="21"/>
      <c r="G6281" s="21" t="s">
        <v>16861</v>
      </c>
      <c r="H6281" s="21" t="s">
        <v>16862</v>
      </c>
      <c r="I6281" s="21" t="s">
        <v>1588</v>
      </c>
      <c r="J6281" s="148" t="s">
        <v>16865</v>
      </c>
      <c r="K6281" s="20" t="s">
        <v>4496</v>
      </c>
      <c r="L6281" s="21"/>
    </row>
    <row r="6282">
      <c r="C6282" s="12" t="s">
        <v>1004</v>
      </c>
      <c r="D6282" s="12"/>
      <c r="E6282" s="12" t="s">
        <v>1619</v>
      </c>
      <c r="F6282" s="21"/>
      <c r="G6282" s="21" t="s">
        <v>16866</v>
      </c>
      <c r="H6282" s="21" t="s">
        <v>16867</v>
      </c>
      <c r="I6282" s="21" t="s">
        <v>1588</v>
      </c>
      <c r="J6282" s="148" t="s">
        <v>16868</v>
      </c>
      <c r="K6282" s="20" t="s">
        <v>4493</v>
      </c>
      <c r="L6282" s="21"/>
    </row>
    <row r="6283">
      <c r="C6283" s="12" t="s">
        <v>1004</v>
      </c>
      <c r="D6283" s="12"/>
      <c r="E6283" s="12" t="s">
        <v>1619</v>
      </c>
      <c r="F6283" s="21"/>
      <c r="G6283" s="21" t="s">
        <v>16869</v>
      </c>
      <c r="H6283" s="21" t="s">
        <v>16870</v>
      </c>
      <c r="I6283" s="21" t="s">
        <v>1588</v>
      </c>
      <c r="J6283" s="148" t="s">
        <v>16871</v>
      </c>
      <c r="K6283" s="20" t="s">
        <v>4493</v>
      </c>
      <c r="L6283" s="21"/>
    </row>
    <row r="6284">
      <c r="C6284" s="12" t="s">
        <v>1004</v>
      </c>
      <c r="D6284" s="12"/>
      <c r="E6284" s="12" t="s">
        <v>1619</v>
      </c>
      <c r="F6284" s="21"/>
      <c r="G6284" s="21" t="s">
        <v>16872</v>
      </c>
      <c r="H6284" s="21" t="s">
        <v>16873</v>
      </c>
      <c r="I6284" s="21" t="s">
        <v>1588</v>
      </c>
      <c r="J6284" s="148" t="s">
        <v>16874</v>
      </c>
      <c r="K6284" s="20" t="s">
        <v>4493</v>
      </c>
      <c r="L6284" s="21"/>
    </row>
    <row r="6285">
      <c r="C6285" s="12" t="s">
        <v>1004</v>
      </c>
      <c r="D6285" s="12"/>
      <c r="E6285" s="12" t="s">
        <v>1619</v>
      </c>
      <c r="F6285" s="21"/>
      <c r="G6285" s="21" t="s">
        <v>16875</v>
      </c>
      <c r="H6285" s="21" t="s">
        <v>16876</v>
      </c>
      <c r="I6285" s="21" t="s">
        <v>1588</v>
      </c>
      <c r="J6285" s="148" t="s">
        <v>16877</v>
      </c>
      <c r="K6285" s="20" t="s">
        <v>4493</v>
      </c>
      <c r="L6285" s="21"/>
    </row>
    <row r="6286">
      <c r="C6286" s="12" t="s">
        <v>1004</v>
      </c>
      <c r="D6286" s="12"/>
      <c r="E6286" s="12" t="s">
        <v>1619</v>
      </c>
      <c r="F6286" s="21"/>
      <c r="G6286" s="21" t="s">
        <v>16878</v>
      </c>
      <c r="H6286" s="21" t="s">
        <v>16879</v>
      </c>
      <c r="I6286" s="21" t="s">
        <v>1588</v>
      </c>
      <c r="J6286" s="148" t="s">
        <v>16880</v>
      </c>
      <c r="K6286" s="20" t="s">
        <v>4493</v>
      </c>
      <c r="L6286" s="21"/>
    </row>
    <row r="6287">
      <c r="C6287" s="12" t="s">
        <v>1004</v>
      </c>
      <c r="D6287" s="12"/>
      <c r="E6287" s="12" t="s">
        <v>1619</v>
      </c>
      <c r="F6287" s="21"/>
      <c r="G6287" s="21" t="s">
        <v>16881</v>
      </c>
      <c r="H6287" s="21" t="s">
        <v>16882</v>
      </c>
      <c r="I6287" s="21" t="s">
        <v>1588</v>
      </c>
      <c r="J6287" s="148" t="s">
        <v>16883</v>
      </c>
      <c r="K6287" s="20" t="s">
        <v>4493</v>
      </c>
      <c r="L6287" s="21"/>
    </row>
    <row r="6288">
      <c r="C6288" s="12" t="s">
        <v>1004</v>
      </c>
      <c r="D6288" s="12"/>
      <c r="E6288" s="12" t="s">
        <v>1619</v>
      </c>
      <c r="F6288" s="21"/>
      <c r="G6288" s="21" t="s">
        <v>16884</v>
      </c>
      <c r="H6288" s="21" t="s">
        <v>16885</v>
      </c>
      <c r="I6288" s="21" t="s">
        <v>1588</v>
      </c>
      <c r="J6288" s="148" t="s">
        <v>16886</v>
      </c>
      <c r="K6288" s="20" t="s">
        <v>4493</v>
      </c>
      <c r="L6288" s="21"/>
    </row>
    <row r="6289">
      <c r="C6289" s="12" t="s">
        <v>1004</v>
      </c>
      <c r="D6289" s="12"/>
      <c r="E6289" s="12" t="s">
        <v>1619</v>
      </c>
      <c r="F6289" s="21"/>
      <c r="G6289" s="21" t="s">
        <v>16887</v>
      </c>
      <c r="H6289" s="21" t="s">
        <v>16888</v>
      </c>
      <c r="I6289" s="21" t="s">
        <v>1588</v>
      </c>
      <c r="J6289" s="148" t="s">
        <v>16889</v>
      </c>
      <c r="K6289" s="20" t="s">
        <v>4493</v>
      </c>
      <c r="L6289" s="21"/>
    </row>
    <row r="6290">
      <c r="C6290" s="12" t="s">
        <v>1004</v>
      </c>
      <c r="D6290" s="12"/>
      <c r="E6290" s="12" t="s">
        <v>1619</v>
      </c>
      <c r="F6290" s="21"/>
      <c r="G6290" s="21" t="s">
        <v>16890</v>
      </c>
      <c r="H6290" s="21" t="s">
        <v>16891</v>
      </c>
      <c r="I6290" s="21" t="s">
        <v>1588</v>
      </c>
      <c r="J6290" s="148" t="s">
        <v>16892</v>
      </c>
      <c r="K6290" s="20" t="s">
        <v>4493</v>
      </c>
      <c r="L6290" s="21"/>
    </row>
    <row r="6291">
      <c r="C6291" s="12" t="s">
        <v>1004</v>
      </c>
      <c r="D6291" s="12"/>
      <c r="E6291" s="12" t="s">
        <v>1619</v>
      </c>
      <c r="F6291" s="21"/>
      <c r="G6291" s="21" t="s">
        <v>16893</v>
      </c>
      <c r="H6291" s="21" t="s">
        <v>16894</v>
      </c>
      <c r="I6291" s="21" t="s">
        <v>1588</v>
      </c>
      <c r="J6291" s="148" t="s">
        <v>16895</v>
      </c>
      <c r="K6291" s="20" t="s">
        <v>4493</v>
      </c>
      <c r="L6291" s="21"/>
    </row>
    <row r="6292">
      <c r="C6292" s="12" t="s">
        <v>1004</v>
      </c>
      <c r="D6292" s="12"/>
      <c r="E6292" s="12" t="s">
        <v>1619</v>
      </c>
      <c r="F6292" s="21"/>
      <c r="G6292" s="21" t="s">
        <v>16896</v>
      </c>
      <c r="H6292" s="21" t="s">
        <v>16897</v>
      </c>
      <c r="I6292" s="21" t="s">
        <v>1588</v>
      </c>
      <c r="J6292" s="148" t="s">
        <v>16898</v>
      </c>
      <c r="K6292" s="20" t="s">
        <v>4490</v>
      </c>
      <c r="L6292" s="21"/>
    </row>
    <row r="6293">
      <c r="C6293" s="12" t="s">
        <v>1004</v>
      </c>
      <c r="D6293" s="12"/>
      <c r="E6293" s="12" t="s">
        <v>1619</v>
      </c>
      <c r="F6293" s="21"/>
      <c r="G6293" s="21" t="s">
        <v>16899</v>
      </c>
      <c r="H6293" s="21" t="s">
        <v>16897</v>
      </c>
      <c r="I6293" s="21" t="s">
        <v>1588</v>
      </c>
      <c r="J6293" s="148" t="s">
        <v>16900</v>
      </c>
      <c r="K6293" s="20" t="s">
        <v>4496</v>
      </c>
      <c r="L6293" s="21"/>
    </row>
    <row r="6294">
      <c r="C6294" s="12" t="s">
        <v>1004</v>
      </c>
      <c r="D6294" s="12"/>
      <c r="E6294" s="12" t="s">
        <v>1619</v>
      </c>
      <c r="F6294" s="21"/>
      <c r="G6294" s="21" t="s">
        <v>16896</v>
      </c>
      <c r="H6294" s="21" t="s">
        <v>16897</v>
      </c>
      <c r="I6294" s="21" t="s">
        <v>1588</v>
      </c>
      <c r="J6294" s="148" t="s">
        <v>16901</v>
      </c>
      <c r="K6294" s="20" t="s">
        <v>4477</v>
      </c>
      <c r="L6294" s="21"/>
    </row>
    <row r="6295">
      <c r="C6295" s="12" t="s">
        <v>1004</v>
      </c>
      <c r="D6295" s="12"/>
      <c r="E6295" s="12" t="s">
        <v>1619</v>
      </c>
      <c r="F6295" s="21"/>
      <c r="G6295" s="21" t="s">
        <v>16902</v>
      </c>
      <c r="H6295" s="21" t="s">
        <v>16903</v>
      </c>
      <c r="I6295" s="21" t="s">
        <v>1588</v>
      </c>
      <c r="J6295" s="148" t="s">
        <v>16904</v>
      </c>
      <c r="K6295" s="20" t="s">
        <v>4493</v>
      </c>
      <c r="L6295" s="21"/>
    </row>
    <row r="6296">
      <c r="C6296" s="12" t="s">
        <v>1004</v>
      </c>
      <c r="D6296" s="12"/>
      <c r="E6296" s="12" t="s">
        <v>1619</v>
      </c>
      <c r="F6296" s="21"/>
      <c r="G6296" s="21" t="s">
        <v>16905</v>
      </c>
      <c r="H6296" s="21" t="s">
        <v>16906</v>
      </c>
      <c r="I6296" s="21" t="s">
        <v>1588</v>
      </c>
      <c r="J6296" s="148" t="s">
        <v>16907</v>
      </c>
      <c r="K6296" s="20" t="s">
        <v>4493</v>
      </c>
      <c r="L6296" s="21"/>
    </row>
    <row r="6297">
      <c r="C6297" s="12" t="s">
        <v>1004</v>
      </c>
      <c r="D6297" s="12"/>
      <c r="E6297" s="12" t="s">
        <v>1619</v>
      </c>
      <c r="F6297" s="21"/>
      <c r="G6297" s="21" t="s">
        <v>16908</v>
      </c>
      <c r="H6297" s="21" t="s">
        <v>16909</v>
      </c>
      <c r="I6297" s="21" t="s">
        <v>1588</v>
      </c>
      <c r="J6297" s="148" t="s">
        <v>16910</v>
      </c>
      <c r="K6297" s="20" t="s">
        <v>4493</v>
      </c>
      <c r="L6297" s="21"/>
    </row>
    <row r="6298">
      <c r="C6298" s="12" t="s">
        <v>1004</v>
      </c>
      <c r="D6298" s="12"/>
      <c r="E6298" s="12" t="s">
        <v>1619</v>
      </c>
      <c r="F6298" s="21"/>
      <c r="G6298" s="21" t="s">
        <v>16911</v>
      </c>
      <c r="H6298" s="21" t="s">
        <v>16912</v>
      </c>
      <c r="I6298" s="21" t="s">
        <v>1588</v>
      </c>
      <c r="J6298" s="148" t="s">
        <v>16913</v>
      </c>
      <c r="K6298" s="20" t="s">
        <v>4490</v>
      </c>
      <c r="L6298" s="21"/>
    </row>
    <row r="6299">
      <c r="C6299" s="12" t="s">
        <v>1004</v>
      </c>
      <c r="D6299" s="12"/>
      <c r="E6299" s="12" t="s">
        <v>1619</v>
      </c>
      <c r="F6299" s="21"/>
      <c r="G6299" s="21" t="s">
        <v>16911</v>
      </c>
      <c r="H6299" s="21" t="s">
        <v>16912</v>
      </c>
      <c r="I6299" s="21" t="s">
        <v>1588</v>
      </c>
      <c r="J6299" s="148" t="s">
        <v>16914</v>
      </c>
      <c r="K6299" s="20" t="s">
        <v>4493</v>
      </c>
      <c r="L6299" s="21"/>
    </row>
    <row r="6300">
      <c r="C6300" s="12" t="s">
        <v>1004</v>
      </c>
      <c r="D6300" s="12"/>
      <c r="E6300" s="12" t="s">
        <v>1619</v>
      </c>
      <c r="F6300" s="21"/>
      <c r="G6300" s="21" t="s">
        <v>16911</v>
      </c>
      <c r="H6300" s="21" t="s">
        <v>16912</v>
      </c>
      <c r="I6300" s="21" t="s">
        <v>1588</v>
      </c>
      <c r="J6300" s="148" t="s">
        <v>16915</v>
      </c>
      <c r="K6300" s="20" t="s">
        <v>4496</v>
      </c>
      <c r="L6300" s="21"/>
    </row>
    <row r="6301">
      <c r="C6301" s="12" t="s">
        <v>1004</v>
      </c>
      <c r="D6301" s="12"/>
      <c r="E6301" s="12" t="s">
        <v>1619</v>
      </c>
      <c r="F6301" s="21"/>
      <c r="G6301" s="21" t="s">
        <v>16916</v>
      </c>
      <c r="H6301" s="21" t="s">
        <v>16917</v>
      </c>
      <c r="I6301" s="21" t="s">
        <v>1588</v>
      </c>
      <c r="J6301" s="148" t="s">
        <v>16918</v>
      </c>
      <c r="K6301" s="20" t="s">
        <v>4490</v>
      </c>
      <c r="L6301" s="21"/>
    </row>
    <row r="6302">
      <c r="C6302" s="12" t="s">
        <v>1004</v>
      </c>
      <c r="D6302" s="12"/>
      <c r="E6302" s="12" t="s">
        <v>1619</v>
      </c>
      <c r="F6302" s="21"/>
      <c r="G6302" s="21" t="s">
        <v>16916</v>
      </c>
      <c r="H6302" s="21" t="s">
        <v>16917</v>
      </c>
      <c r="I6302" s="21" t="s">
        <v>1588</v>
      </c>
      <c r="J6302" s="148" t="s">
        <v>16919</v>
      </c>
      <c r="K6302" s="20" t="s">
        <v>4493</v>
      </c>
      <c r="L6302" s="21"/>
    </row>
    <row r="6303">
      <c r="C6303" s="12" t="s">
        <v>1004</v>
      </c>
      <c r="D6303" s="12"/>
      <c r="E6303" s="12" t="s">
        <v>1619</v>
      </c>
      <c r="F6303" s="21"/>
      <c r="G6303" s="21" t="s">
        <v>16920</v>
      </c>
      <c r="H6303" s="21" t="s">
        <v>16921</v>
      </c>
      <c r="I6303" s="21" t="s">
        <v>1588</v>
      </c>
      <c r="J6303" s="148" t="s">
        <v>16922</v>
      </c>
      <c r="K6303" s="20" t="s">
        <v>4490</v>
      </c>
      <c r="L6303" s="21"/>
    </row>
    <row r="6304">
      <c r="C6304" s="12" t="s">
        <v>1004</v>
      </c>
      <c r="D6304" s="12"/>
      <c r="E6304" s="12" t="s">
        <v>1619</v>
      </c>
      <c r="F6304" s="21"/>
      <c r="G6304" s="21" t="s">
        <v>16920</v>
      </c>
      <c r="H6304" s="21" t="s">
        <v>16921</v>
      </c>
      <c r="I6304" s="21" t="s">
        <v>1588</v>
      </c>
      <c r="J6304" s="148" t="s">
        <v>16923</v>
      </c>
      <c r="K6304" s="20" t="s">
        <v>4493</v>
      </c>
      <c r="L6304" s="21"/>
    </row>
    <row r="6305">
      <c r="C6305" s="12" t="s">
        <v>1004</v>
      </c>
      <c r="D6305" s="12"/>
      <c r="E6305" s="12" t="s">
        <v>1619</v>
      </c>
      <c r="F6305" s="21"/>
      <c r="G6305" s="21" t="s">
        <v>16924</v>
      </c>
      <c r="H6305" s="21" t="s">
        <v>16925</v>
      </c>
      <c r="I6305" s="21" t="s">
        <v>1588</v>
      </c>
      <c r="J6305" s="148" t="s">
        <v>16926</v>
      </c>
      <c r="K6305" s="20" t="s">
        <v>4490</v>
      </c>
      <c r="L6305" s="21"/>
    </row>
    <row r="6306">
      <c r="C6306" s="12" t="s">
        <v>1004</v>
      </c>
      <c r="D6306" s="12"/>
      <c r="E6306" s="12" t="s">
        <v>1619</v>
      </c>
      <c r="F6306" s="21"/>
      <c r="G6306" s="21" t="s">
        <v>16924</v>
      </c>
      <c r="H6306" s="21" t="s">
        <v>16925</v>
      </c>
      <c r="I6306" s="21" t="s">
        <v>1588</v>
      </c>
      <c r="J6306" s="148" t="s">
        <v>16927</v>
      </c>
      <c r="K6306" s="20" t="s">
        <v>4493</v>
      </c>
      <c r="L6306" s="21"/>
    </row>
    <row r="6307">
      <c r="C6307" s="12" t="s">
        <v>1004</v>
      </c>
      <c r="D6307" s="12"/>
      <c r="E6307" s="12" t="s">
        <v>1619</v>
      </c>
      <c r="F6307" s="21"/>
      <c r="G6307" s="21" t="s">
        <v>16928</v>
      </c>
      <c r="H6307" s="21" t="s">
        <v>16929</v>
      </c>
      <c r="I6307" s="21" t="s">
        <v>1588</v>
      </c>
      <c r="J6307" s="148" t="s">
        <v>16930</v>
      </c>
      <c r="K6307" s="20" t="s">
        <v>4490</v>
      </c>
      <c r="L6307" s="21"/>
    </row>
    <row r="6308">
      <c r="C6308" s="12" t="s">
        <v>1004</v>
      </c>
      <c r="D6308" s="12"/>
      <c r="E6308" s="12" t="s">
        <v>1619</v>
      </c>
      <c r="F6308" s="21"/>
      <c r="G6308" s="21" t="s">
        <v>16928</v>
      </c>
      <c r="H6308" s="21" t="s">
        <v>16929</v>
      </c>
      <c r="I6308" s="21" t="s">
        <v>1588</v>
      </c>
      <c r="J6308" s="148" t="s">
        <v>16931</v>
      </c>
      <c r="K6308" s="20" t="s">
        <v>4493</v>
      </c>
      <c r="L6308" s="21"/>
    </row>
    <row r="6309">
      <c r="C6309" s="12" t="s">
        <v>1004</v>
      </c>
      <c r="D6309" s="12"/>
      <c r="E6309" s="12" t="s">
        <v>1619</v>
      </c>
      <c r="F6309" s="21"/>
      <c r="G6309" s="21" t="s">
        <v>16932</v>
      </c>
      <c r="H6309" s="21" t="s">
        <v>16933</v>
      </c>
      <c r="I6309" s="21" t="s">
        <v>1588</v>
      </c>
      <c r="J6309" s="148" t="s">
        <v>16934</v>
      </c>
      <c r="K6309" s="20" t="s">
        <v>4490</v>
      </c>
      <c r="L6309" s="21"/>
    </row>
    <row r="6310">
      <c r="C6310" s="12" t="s">
        <v>1004</v>
      </c>
      <c r="D6310" s="12"/>
      <c r="E6310" s="12" t="s">
        <v>1619</v>
      </c>
      <c r="F6310" s="21"/>
      <c r="G6310" s="21" t="s">
        <v>16932</v>
      </c>
      <c r="H6310" s="21" t="s">
        <v>16933</v>
      </c>
      <c r="I6310" s="21" t="s">
        <v>1588</v>
      </c>
      <c r="J6310" s="148" t="s">
        <v>16935</v>
      </c>
      <c r="K6310" s="20" t="s">
        <v>4493</v>
      </c>
      <c r="L6310" s="21"/>
    </row>
    <row r="6311">
      <c r="C6311" s="12" t="s">
        <v>1004</v>
      </c>
      <c r="D6311" s="12"/>
      <c r="E6311" s="12" t="s">
        <v>1619</v>
      </c>
      <c r="F6311" s="21"/>
      <c r="G6311" s="21" t="s">
        <v>16936</v>
      </c>
      <c r="H6311" s="21" t="s">
        <v>16937</v>
      </c>
      <c r="I6311" s="21" t="s">
        <v>1588</v>
      </c>
      <c r="J6311" s="148" t="s">
        <v>16938</v>
      </c>
      <c r="K6311" s="20" t="s">
        <v>1812</v>
      </c>
      <c r="L6311" s="21"/>
    </row>
    <row r="6312">
      <c r="C6312" s="12" t="s">
        <v>1004</v>
      </c>
      <c r="D6312" s="12"/>
      <c r="E6312" s="12" t="s">
        <v>1712</v>
      </c>
      <c r="F6312" s="21"/>
      <c r="G6312" s="21" t="s">
        <v>16939</v>
      </c>
      <c r="H6312" s="21" t="s">
        <v>16940</v>
      </c>
      <c r="I6312" s="21" t="s">
        <v>1715</v>
      </c>
      <c r="J6312" s="148" t="s">
        <v>16941</v>
      </c>
      <c r="K6312" s="20" t="s">
        <v>1717</v>
      </c>
      <c r="L6312" s="21"/>
    </row>
    <row r="6313">
      <c r="C6313" s="12" t="s">
        <v>1004</v>
      </c>
      <c r="D6313" s="12"/>
      <c r="E6313" s="12" t="s">
        <v>1619</v>
      </c>
      <c r="F6313" s="21"/>
      <c r="G6313" s="21" t="s">
        <v>16942</v>
      </c>
      <c r="H6313" s="21" t="s">
        <v>16943</v>
      </c>
      <c r="I6313" s="21" t="s">
        <v>1588</v>
      </c>
      <c r="J6313" s="148" t="s">
        <v>16944</v>
      </c>
      <c r="K6313" s="20" t="s">
        <v>3756</v>
      </c>
      <c r="L6313" s="21"/>
    </row>
    <row r="6314">
      <c r="C6314" s="12" t="s">
        <v>1004</v>
      </c>
      <c r="D6314" s="12"/>
      <c r="E6314" s="12" t="s">
        <v>1678</v>
      </c>
      <c r="F6314" s="21"/>
      <c r="G6314" s="21" t="s">
        <v>16945</v>
      </c>
      <c r="H6314" s="21" t="s">
        <v>16946</v>
      </c>
      <c r="I6314" s="21" t="s">
        <v>1681</v>
      </c>
      <c r="J6314" s="148" t="s">
        <v>16947</v>
      </c>
      <c r="K6314" s="20" t="s">
        <v>6249</v>
      </c>
      <c r="L6314" s="21"/>
    </row>
    <row r="6315">
      <c r="C6315" s="12" t="s">
        <v>1004</v>
      </c>
      <c r="D6315" s="12"/>
      <c r="E6315" s="12" t="s">
        <v>1678</v>
      </c>
      <c r="F6315" s="21"/>
      <c r="G6315" s="21" t="s">
        <v>16948</v>
      </c>
      <c r="H6315" s="21" t="s">
        <v>16949</v>
      </c>
      <c r="I6315" s="21" t="s">
        <v>1681</v>
      </c>
      <c r="J6315" s="148" t="s">
        <v>16950</v>
      </c>
      <c r="K6315" s="20" t="s">
        <v>6766</v>
      </c>
      <c r="L6315" s="21"/>
    </row>
    <row r="6316">
      <c r="C6316" s="12" t="s">
        <v>1004</v>
      </c>
      <c r="D6316" s="12"/>
      <c r="E6316" s="12" t="s">
        <v>1678</v>
      </c>
      <c r="F6316" s="21"/>
      <c r="G6316" s="21" t="s">
        <v>16951</v>
      </c>
      <c r="H6316" s="21" t="s">
        <v>16952</v>
      </c>
      <c r="I6316" s="21" t="s">
        <v>1681</v>
      </c>
      <c r="J6316" s="148" t="s">
        <v>16953</v>
      </c>
      <c r="K6316" s="20" t="s">
        <v>6244</v>
      </c>
      <c r="L6316" s="21"/>
    </row>
    <row r="6317">
      <c r="C6317" s="12" t="s">
        <v>1004</v>
      </c>
      <c r="D6317" s="12"/>
      <c r="E6317" s="12" t="s">
        <v>1712</v>
      </c>
      <c r="F6317" s="21"/>
      <c r="G6317" s="21" t="s">
        <v>16954</v>
      </c>
      <c r="H6317" s="21" t="s">
        <v>16955</v>
      </c>
      <c r="I6317" s="21" t="s">
        <v>1715</v>
      </c>
      <c r="J6317" s="148" t="s">
        <v>16956</v>
      </c>
      <c r="K6317" s="20" t="s">
        <v>1717</v>
      </c>
      <c r="L6317" s="21"/>
    </row>
    <row r="6318">
      <c r="C6318" s="12" t="s">
        <v>1004</v>
      </c>
      <c r="D6318" s="12"/>
      <c r="E6318" s="12" t="s">
        <v>1712</v>
      </c>
      <c r="F6318" s="21"/>
      <c r="G6318" s="21" t="s">
        <v>16957</v>
      </c>
      <c r="H6318" s="21" t="s">
        <v>16958</v>
      </c>
      <c r="I6318" s="21" t="s">
        <v>1715</v>
      </c>
      <c r="J6318" s="148" t="s">
        <v>16959</v>
      </c>
      <c r="K6318" s="20" t="s">
        <v>1717</v>
      </c>
      <c r="L6318" s="21"/>
    </row>
    <row r="6319">
      <c r="C6319" s="21" t="s">
        <v>1004</v>
      </c>
      <c r="D6319" s="21"/>
      <c r="E6319" s="21" t="s">
        <v>2749</v>
      </c>
      <c r="F6319" s="21"/>
      <c r="G6319" s="21" t="s">
        <v>16464</v>
      </c>
      <c r="H6319" s="21" t="s">
        <v>16465</v>
      </c>
      <c r="I6319" s="21" t="s">
        <v>1681</v>
      </c>
      <c r="J6319" s="148" t="s">
        <v>16466</v>
      </c>
      <c r="K6319" s="20" t="s">
        <v>3021</v>
      </c>
      <c r="L6319" s="21"/>
    </row>
    <row r="6320">
      <c r="C6320" s="21" t="s">
        <v>1004</v>
      </c>
      <c r="D6320" s="21"/>
      <c r="E6320" s="21" t="s">
        <v>2749</v>
      </c>
      <c r="F6320" s="21"/>
      <c r="G6320" s="21" t="s">
        <v>16421</v>
      </c>
      <c r="H6320" s="21" t="s">
        <v>16422</v>
      </c>
      <c r="I6320" s="21" t="s">
        <v>1681</v>
      </c>
      <c r="J6320" s="148" t="s">
        <v>16423</v>
      </c>
      <c r="K6320" s="20" t="s">
        <v>1683</v>
      </c>
      <c r="L6320" s="21"/>
    </row>
    <row r="6321">
      <c r="C6321" s="21" t="s">
        <v>1004</v>
      </c>
      <c r="D6321" s="21"/>
      <c r="E6321" s="21" t="s">
        <v>2749</v>
      </c>
      <c r="F6321" s="21"/>
      <c r="G6321" s="21" t="s">
        <v>16427</v>
      </c>
      <c r="H6321" s="21" t="s">
        <v>16428</v>
      </c>
      <c r="I6321" s="21" t="s">
        <v>1681</v>
      </c>
      <c r="J6321" s="148" t="s">
        <v>16429</v>
      </c>
      <c r="K6321" s="20" t="s">
        <v>1683</v>
      </c>
      <c r="L6321" s="21"/>
    </row>
    <row r="6322">
      <c r="C6322" s="21" t="s">
        <v>1004</v>
      </c>
      <c r="D6322" s="21"/>
      <c r="E6322" s="21" t="s">
        <v>2749</v>
      </c>
      <c r="F6322" s="21"/>
      <c r="G6322" s="21" t="s">
        <v>16433</v>
      </c>
      <c r="H6322" s="21" t="s">
        <v>16434</v>
      </c>
      <c r="I6322" s="21" t="s">
        <v>1681</v>
      </c>
      <c r="J6322" s="148" t="s">
        <v>16435</v>
      </c>
      <c r="K6322" s="20" t="s">
        <v>1683</v>
      </c>
      <c r="L6322" s="21"/>
    </row>
    <row r="6323">
      <c r="C6323" s="21" t="s">
        <v>1004</v>
      </c>
      <c r="D6323" s="21"/>
      <c r="E6323" s="21" t="s">
        <v>2749</v>
      </c>
      <c r="F6323" s="21"/>
      <c r="G6323" s="21" t="s">
        <v>16692</v>
      </c>
      <c r="H6323" s="21" t="s">
        <v>16693</v>
      </c>
      <c r="I6323" s="21" t="s">
        <v>1681</v>
      </c>
      <c r="J6323" s="148" t="s">
        <v>16694</v>
      </c>
      <c r="K6323" s="20" t="s">
        <v>1683</v>
      </c>
      <c r="L6323" s="21"/>
    </row>
    <row r="6324">
      <c r="C6324" s="21" t="s">
        <v>1004</v>
      </c>
      <c r="D6324" s="21"/>
      <c r="E6324" s="21" t="s">
        <v>2749</v>
      </c>
      <c r="F6324" s="21"/>
      <c r="G6324" s="21" t="s">
        <v>16509</v>
      </c>
      <c r="H6324" s="21" t="s">
        <v>16510</v>
      </c>
      <c r="I6324" s="21" t="s">
        <v>1681</v>
      </c>
      <c r="J6324" s="148" t="s">
        <v>16511</v>
      </c>
      <c r="K6324" s="20" t="s">
        <v>6244</v>
      </c>
      <c r="L6324" s="21"/>
    </row>
    <row r="6325">
      <c r="C6325" s="21" t="s">
        <v>1004</v>
      </c>
      <c r="D6325" s="21"/>
      <c r="E6325" s="21" t="s">
        <v>2749</v>
      </c>
      <c r="F6325" s="21"/>
      <c r="G6325" s="21" t="s">
        <v>16512</v>
      </c>
      <c r="H6325" s="21" t="s">
        <v>16513</v>
      </c>
      <c r="I6325" s="21" t="s">
        <v>1681</v>
      </c>
      <c r="J6325" s="148" t="s">
        <v>16514</v>
      </c>
      <c r="K6325" s="20" t="s">
        <v>6244</v>
      </c>
      <c r="L6325" s="21"/>
    </row>
    <row r="6326">
      <c r="C6326" s="21" t="s">
        <v>1004</v>
      </c>
      <c r="D6326" s="21"/>
      <c r="E6326" s="21" t="s">
        <v>2749</v>
      </c>
      <c r="F6326" s="21"/>
      <c r="G6326" s="21" t="s">
        <v>16515</v>
      </c>
      <c r="H6326" s="21" t="s">
        <v>16516</v>
      </c>
      <c r="I6326" s="21" t="s">
        <v>1681</v>
      </c>
      <c r="J6326" s="148" t="s">
        <v>16517</v>
      </c>
      <c r="K6326" s="20" t="s">
        <v>6244</v>
      </c>
      <c r="L6326" s="21"/>
    </row>
    <row r="6327">
      <c r="C6327" s="21" t="s">
        <v>1004</v>
      </c>
      <c r="D6327" s="21"/>
      <c r="E6327" s="21" t="s">
        <v>2749</v>
      </c>
      <c r="F6327" s="21"/>
      <c r="G6327" s="21" t="s">
        <v>16951</v>
      </c>
      <c r="H6327" s="21" t="s">
        <v>16952</v>
      </c>
      <c r="I6327" s="21" t="s">
        <v>1681</v>
      </c>
      <c r="J6327" s="148" t="s">
        <v>16953</v>
      </c>
      <c r="K6327" s="20" t="s">
        <v>6244</v>
      </c>
      <c r="L6327" s="21"/>
    </row>
    <row r="6328">
      <c r="C6328" s="21" t="s">
        <v>1004</v>
      </c>
      <c r="D6328" s="21"/>
      <c r="E6328" s="21" t="s">
        <v>2749</v>
      </c>
      <c r="F6328" s="21"/>
      <c r="G6328" s="21" t="s">
        <v>16689</v>
      </c>
      <c r="H6328" s="21" t="s">
        <v>16690</v>
      </c>
      <c r="I6328" s="21" t="s">
        <v>1681</v>
      </c>
      <c r="J6328" s="148" t="s">
        <v>16691</v>
      </c>
      <c r="K6328" s="20" t="s">
        <v>6244</v>
      </c>
      <c r="L6328" s="21"/>
    </row>
    <row r="6329">
      <c r="C6329" s="21" t="s">
        <v>1004</v>
      </c>
      <c r="D6329" s="21"/>
      <c r="E6329" s="21" t="s">
        <v>2749</v>
      </c>
      <c r="F6329" s="21"/>
      <c r="G6329" s="21" t="s">
        <v>16467</v>
      </c>
      <c r="H6329" s="21" t="s">
        <v>16468</v>
      </c>
      <c r="I6329" s="21" t="s">
        <v>1681</v>
      </c>
      <c r="J6329" s="148" t="s">
        <v>16469</v>
      </c>
      <c r="K6329" s="20" t="s">
        <v>3029</v>
      </c>
      <c r="L6329" s="21"/>
    </row>
    <row r="6330">
      <c r="C6330" s="21" t="s">
        <v>1004</v>
      </c>
      <c r="D6330" s="21"/>
      <c r="E6330" s="21" t="s">
        <v>2749</v>
      </c>
      <c r="F6330" s="21"/>
      <c r="G6330" s="21" t="s">
        <v>16470</v>
      </c>
      <c r="H6330" s="21" t="s">
        <v>16471</v>
      </c>
      <c r="I6330" s="21" t="s">
        <v>1681</v>
      </c>
      <c r="J6330" s="148" t="s">
        <v>16472</v>
      </c>
      <c r="K6330" s="20" t="s">
        <v>3029</v>
      </c>
      <c r="L6330" s="21"/>
    </row>
    <row r="6331">
      <c r="C6331" s="21" t="s">
        <v>1004</v>
      </c>
      <c r="D6331" s="21"/>
      <c r="E6331" s="21" t="s">
        <v>2749</v>
      </c>
      <c r="F6331" s="21"/>
      <c r="G6331" s="21" t="s">
        <v>16473</v>
      </c>
      <c r="H6331" s="21" t="s">
        <v>16474</v>
      </c>
      <c r="I6331" s="21" t="s">
        <v>1681</v>
      </c>
      <c r="J6331" s="148" t="s">
        <v>16475</v>
      </c>
      <c r="K6331" s="20" t="s">
        <v>3029</v>
      </c>
      <c r="L6331" s="21"/>
    </row>
    <row r="6332">
      <c r="C6332" s="21" t="s">
        <v>1004</v>
      </c>
      <c r="D6332" s="21"/>
      <c r="E6332" s="21" t="s">
        <v>2749</v>
      </c>
      <c r="F6332" s="21"/>
      <c r="G6332" s="21" t="s">
        <v>16222</v>
      </c>
      <c r="H6332" s="21" t="s">
        <v>16223</v>
      </c>
      <c r="I6332" s="21" t="s">
        <v>1681</v>
      </c>
      <c r="J6332" s="148" t="s">
        <v>16224</v>
      </c>
      <c r="K6332" s="20" t="s">
        <v>3259</v>
      </c>
      <c r="L6332" s="21"/>
    </row>
    <row r="6333">
      <c r="C6333" s="21" t="s">
        <v>1004</v>
      </c>
      <c r="D6333" s="21"/>
      <c r="E6333" s="21" t="s">
        <v>2749</v>
      </c>
      <c r="F6333" s="21"/>
      <c r="G6333" s="21" t="s">
        <v>16280</v>
      </c>
      <c r="H6333" s="21" t="s">
        <v>16281</v>
      </c>
      <c r="I6333" s="21" t="s">
        <v>1681</v>
      </c>
      <c r="J6333" s="148" t="s">
        <v>16282</v>
      </c>
      <c r="K6333" s="20" t="s">
        <v>3599</v>
      </c>
      <c r="L6333" s="21"/>
    </row>
    <row r="6334">
      <c r="C6334" s="21" t="s">
        <v>1004</v>
      </c>
      <c r="D6334" s="21"/>
      <c r="E6334" s="21" t="s">
        <v>2749</v>
      </c>
      <c r="F6334" s="21"/>
      <c r="G6334" s="21" t="s">
        <v>16960</v>
      </c>
      <c r="H6334" s="21" t="s">
        <v>16961</v>
      </c>
      <c r="I6334" s="21" t="s">
        <v>1681</v>
      </c>
      <c r="J6334" s="148" t="s">
        <v>16962</v>
      </c>
      <c r="K6334" s="20" t="s">
        <v>3599</v>
      </c>
      <c r="L6334" s="21"/>
    </row>
    <row r="6335">
      <c r="C6335" s="21" t="s">
        <v>1004</v>
      </c>
      <c r="D6335" s="21"/>
      <c r="E6335" s="21" t="s">
        <v>2749</v>
      </c>
      <c r="F6335" s="21"/>
      <c r="G6335" s="21" t="s">
        <v>16963</v>
      </c>
      <c r="H6335" s="21" t="s">
        <v>16964</v>
      </c>
      <c r="I6335" s="21" t="s">
        <v>1681</v>
      </c>
      <c r="J6335" s="148" t="s">
        <v>16965</v>
      </c>
      <c r="K6335" s="20" t="s">
        <v>3599</v>
      </c>
      <c r="L6335" s="21"/>
    </row>
    <row r="6336">
      <c r="C6336" s="21" t="s">
        <v>1004</v>
      </c>
      <c r="D6336" s="21"/>
      <c r="E6336" s="21" t="s">
        <v>2749</v>
      </c>
      <c r="F6336" s="21"/>
      <c r="G6336" s="21" t="s">
        <v>16225</v>
      </c>
      <c r="H6336" s="21" t="s">
        <v>16226</v>
      </c>
      <c r="I6336" s="21" t="s">
        <v>1681</v>
      </c>
      <c r="J6336" s="148" t="s">
        <v>16227</v>
      </c>
      <c r="K6336" s="20" t="s">
        <v>3254</v>
      </c>
      <c r="L6336" s="21"/>
    </row>
    <row r="6337">
      <c r="C6337" s="21" t="s">
        <v>1004</v>
      </c>
      <c r="D6337" s="21"/>
      <c r="E6337" s="21" t="s">
        <v>2749</v>
      </c>
      <c r="F6337" s="21"/>
      <c r="G6337" s="21" t="s">
        <v>16451</v>
      </c>
      <c r="H6337" s="21" t="s">
        <v>16452</v>
      </c>
      <c r="I6337" s="21" t="s">
        <v>1681</v>
      </c>
      <c r="J6337" s="148" t="s">
        <v>16453</v>
      </c>
      <c r="K6337" s="20" t="s">
        <v>16454</v>
      </c>
      <c r="L6337" s="21"/>
    </row>
    <row r="6338">
      <c r="C6338" s="21" t="s">
        <v>1004</v>
      </c>
      <c r="D6338" s="21"/>
      <c r="E6338" s="21" t="s">
        <v>2749</v>
      </c>
      <c r="F6338" s="21"/>
      <c r="G6338" s="21" t="s">
        <v>16758</v>
      </c>
      <c r="H6338" s="21" t="s">
        <v>16759</v>
      </c>
      <c r="I6338" s="21" t="s">
        <v>1681</v>
      </c>
      <c r="J6338" s="148" t="s">
        <v>16760</v>
      </c>
      <c r="K6338" s="20" t="s">
        <v>16761</v>
      </c>
      <c r="L6338" s="21"/>
    </row>
    <row r="6339">
      <c r="C6339" s="21" t="s">
        <v>1004</v>
      </c>
      <c r="D6339" s="21"/>
      <c r="E6339" s="21" t="s">
        <v>2749</v>
      </c>
      <c r="F6339" s="21"/>
      <c r="G6339" s="21" t="s">
        <v>16706</v>
      </c>
      <c r="H6339" s="21" t="s">
        <v>16707</v>
      </c>
      <c r="I6339" s="21" t="s">
        <v>1681</v>
      </c>
      <c r="J6339" s="148" t="s">
        <v>16708</v>
      </c>
      <c r="K6339" s="20" t="s">
        <v>6774</v>
      </c>
      <c r="L6339" s="21"/>
    </row>
    <row r="6340">
      <c r="C6340" s="21" t="s">
        <v>1004</v>
      </c>
      <c r="D6340" s="21"/>
      <c r="E6340" s="21" t="s">
        <v>2749</v>
      </c>
      <c r="F6340" s="21"/>
      <c r="G6340" s="21" t="s">
        <v>16966</v>
      </c>
      <c r="H6340" s="21" t="s">
        <v>16967</v>
      </c>
      <c r="I6340" s="21" t="s">
        <v>1681</v>
      </c>
      <c r="J6340" s="148" t="s">
        <v>16968</v>
      </c>
      <c r="K6340" s="20" t="s">
        <v>6774</v>
      </c>
      <c r="L6340" s="21"/>
    </row>
    <row r="6341">
      <c r="C6341" s="21" t="s">
        <v>1004</v>
      </c>
      <c r="D6341" s="21"/>
      <c r="E6341" s="21" t="s">
        <v>2749</v>
      </c>
      <c r="F6341" s="21"/>
      <c r="G6341" s="21" t="s">
        <v>16683</v>
      </c>
      <c r="H6341" s="21" t="s">
        <v>16684</v>
      </c>
      <c r="I6341" s="21" t="s">
        <v>1681</v>
      </c>
      <c r="J6341" s="148" t="s">
        <v>16685</v>
      </c>
      <c r="K6341" s="20" t="s">
        <v>6774</v>
      </c>
      <c r="L6341" s="21"/>
    </row>
    <row r="6342">
      <c r="C6342" s="21" t="s">
        <v>1004</v>
      </c>
      <c r="D6342" s="21"/>
      <c r="E6342" s="21" t="s">
        <v>2749</v>
      </c>
      <c r="F6342" s="21"/>
      <c r="G6342" s="21" t="s">
        <v>16418</v>
      </c>
      <c r="H6342" s="21" t="s">
        <v>16419</v>
      </c>
      <c r="I6342" s="21" t="s">
        <v>1681</v>
      </c>
      <c r="J6342" s="148" t="s">
        <v>16420</v>
      </c>
      <c r="K6342" s="20" t="s">
        <v>6249</v>
      </c>
      <c r="L6342" s="21"/>
    </row>
    <row r="6343">
      <c r="C6343" s="21" t="s">
        <v>1004</v>
      </c>
      <c r="D6343" s="21"/>
      <c r="E6343" s="21" t="s">
        <v>2749</v>
      </c>
      <c r="F6343" s="21"/>
      <c r="G6343" s="21" t="s">
        <v>16424</v>
      </c>
      <c r="H6343" s="21" t="s">
        <v>16425</v>
      </c>
      <c r="I6343" s="21" t="s">
        <v>1681</v>
      </c>
      <c r="J6343" s="148" t="s">
        <v>16426</v>
      </c>
      <c r="K6343" s="20" t="s">
        <v>6249</v>
      </c>
      <c r="L6343" s="21"/>
    </row>
    <row r="6344">
      <c r="C6344" s="21" t="s">
        <v>1004</v>
      </c>
      <c r="D6344" s="21"/>
      <c r="E6344" s="21" t="s">
        <v>2749</v>
      </c>
      <c r="F6344" s="21"/>
      <c r="G6344" s="21" t="s">
        <v>16430</v>
      </c>
      <c r="H6344" s="21" t="s">
        <v>16431</v>
      </c>
      <c r="I6344" s="21" t="s">
        <v>1681</v>
      </c>
      <c r="J6344" s="148" t="s">
        <v>16432</v>
      </c>
      <c r="K6344" s="20" t="s">
        <v>6249</v>
      </c>
      <c r="L6344" s="21"/>
    </row>
    <row r="6345">
      <c r="C6345" s="21" t="s">
        <v>1004</v>
      </c>
      <c r="D6345" s="21"/>
      <c r="E6345" s="21" t="s">
        <v>2749</v>
      </c>
      <c r="F6345" s="21"/>
      <c r="G6345" s="21" t="s">
        <v>16945</v>
      </c>
      <c r="H6345" s="21" t="s">
        <v>16946</v>
      </c>
      <c r="I6345" s="21" t="s">
        <v>1681</v>
      </c>
      <c r="J6345" s="148" t="s">
        <v>16947</v>
      </c>
      <c r="K6345" s="20" t="s">
        <v>6249</v>
      </c>
      <c r="L6345" s="21"/>
    </row>
    <row r="6346">
      <c r="C6346" s="21" t="s">
        <v>1004</v>
      </c>
      <c r="D6346" s="21"/>
      <c r="E6346" s="21" t="s">
        <v>2749</v>
      </c>
      <c r="F6346" s="21"/>
      <c r="G6346" s="21" t="s">
        <v>16686</v>
      </c>
      <c r="H6346" s="21" t="s">
        <v>16687</v>
      </c>
      <c r="I6346" s="21" t="s">
        <v>1681</v>
      </c>
      <c r="J6346" s="148" t="s">
        <v>16688</v>
      </c>
      <c r="K6346" s="20" t="s">
        <v>6249</v>
      </c>
      <c r="L6346" s="21"/>
    </row>
    <row r="6347">
      <c r="C6347" s="21" t="s">
        <v>1004</v>
      </c>
      <c r="D6347" s="21"/>
      <c r="E6347" s="21" t="s">
        <v>2749</v>
      </c>
      <c r="F6347" s="21"/>
      <c r="G6347" s="21" t="s">
        <v>16703</v>
      </c>
      <c r="H6347" s="21" t="s">
        <v>16704</v>
      </c>
      <c r="I6347" s="21" t="s">
        <v>1681</v>
      </c>
      <c r="J6347" s="148" t="s">
        <v>16705</v>
      </c>
      <c r="K6347" s="20" t="s">
        <v>6770</v>
      </c>
      <c r="L6347" s="21"/>
    </row>
    <row r="6348">
      <c r="C6348" s="21" t="s">
        <v>1004</v>
      </c>
      <c r="D6348" s="21"/>
      <c r="E6348" s="21" t="s">
        <v>2749</v>
      </c>
      <c r="F6348" s="21"/>
      <c r="G6348" s="21" t="s">
        <v>16969</v>
      </c>
      <c r="H6348" s="21" t="s">
        <v>16970</v>
      </c>
      <c r="I6348" s="21" t="s">
        <v>1681</v>
      </c>
      <c r="J6348" s="148" t="s">
        <v>16971</v>
      </c>
      <c r="K6348" s="20" t="s">
        <v>6770</v>
      </c>
      <c r="L6348" s="21"/>
    </row>
    <row r="6349">
      <c r="C6349" s="21" t="s">
        <v>1004</v>
      </c>
      <c r="D6349" s="21"/>
      <c r="E6349" s="21" t="s">
        <v>2749</v>
      </c>
      <c r="F6349" s="21"/>
      <c r="G6349" s="21" t="s">
        <v>16680</v>
      </c>
      <c r="H6349" s="21" t="s">
        <v>16681</v>
      </c>
      <c r="I6349" s="21" t="s">
        <v>1681</v>
      </c>
      <c r="J6349" s="148" t="s">
        <v>16682</v>
      </c>
      <c r="K6349" s="20" t="s">
        <v>6770</v>
      </c>
      <c r="L6349" s="21"/>
    </row>
    <row r="6350">
      <c r="C6350" s="21" t="s">
        <v>1004</v>
      </c>
      <c r="D6350" s="21"/>
      <c r="E6350" s="21" t="s">
        <v>2749</v>
      </c>
      <c r="F6350" s="21"/>
      <c r="G6350" s="21" t="s">
        <v>16700</v>
      </c>
      <c r="H6350" s="21" t="s">
        <v>16701</v>
      </c>
      <c r="I6350" s="21" t="s">
        <v>1681</v>
      </c>
      <c r="J6350" s="148" t="s">
        <v>16702</v>
      </c>
      <c r="K6350" s="20" t="s">
        <v>6766</v>
      </c>
      <c r="L6350" s="21"/>
    </row>
    <row r="6351">
      <c r="C6351" s="21" t="s">
        <v>1004</v>
      </c>
      <c r="D6351" s="21"/>
      <c r="E6351" s="21" t="s">
        <v>2749</v>
      </c>
      <c r="F6351" s="21"/>
      <c r="G6351" s="21" t="s">
        <v>16677</v>
      </c>
      <c r="H6351" s="21" t="s">
        <v>16678</v>
      </c>
      <c r="I6351" s="21" t="s">
        <v>1681</v>
      </c>
      <c r="J6351" s="148" t="s">
        <v>16679</v>
      </c>
      <c r="K6351" s="20" t="s">
        <v>6766</v>
      </c>
      <c r="L6351" s="21"/>
    </row>
    <row r="6352">
      <c r="C6352" s="21" t="s">
        <v>1004</v>
      </c>
      <c r="D6352" s="21"/>
      <c r="E6352" s="21" t="s">
        <v>2749</v>
      </c>
      <c r="F6352" s="21"/>
      <c r="G6352" s="21" t="s">
        <v>16948</v>
      </c>
      <c r="H6352" s="21" t="s">
        <v>16949</v>
      </c>
      <c r="I6352" s="21" t="s">
        <v>1681</v>
      </c>
      <c r="J6352" s="148" t="s">
        <v>16950</v>
      </c>
      <c r="K6352" s="20" t="s">
        <v>6766</v>
      </c>
      <c r="L6352" s="21"/>
    </row>
    <row r="6353">
      <c r="C6353" s="21" t="s">
        <v>1004</v>
      </c>
      <c r="D6353" s="21"/>
      <c r="E6353" s="21" t="s">
        <v>2749</v>
      </c>
      <c r="F6353" s="21"/>
      <c r="G6353" s="21" t="s">
        <v>16267</v>
      </c>
      <c r="H6353" s="21" t="s">
        <v>16268</v>
      </c>
      <c r="I6353" s="21" t="s">
        <v>1681</v>
      </c>
      <c r="J6353" s="148" t="s">
        <v>16269</v>
      </c>
      <c r="K6353" s="20" t="s">
        <v>1759</v>
      </c>
      <c r="L6353" s="21"/>
    </row>
    <row r="6354">
      <c r="C6354" s="21" t="s">
        <v>1004</v>
      </c>
      <c r="D6354" s="21"/>
      <c r="E6354" s="21" t="s">
        <v>1604</v>
      </c>
      <c r="F6354" s="21"/>
      <c r="G6354" s="21" t="s">
        <v>16972</v>
      </c>
      <c r="H6354" s="21" t="s">
        <v>16973</v>
      </c>
      <c r="I6354" s="21" t="s">
        <v>1607</v>
      </c>
      <c r="J6354" s="148" t="s">
        <v>16974</v>
      </c>
      <c r="K6354" s="20" t="s">
        <v>10451</v>
      </c>
      <c r="L6354" s="21"/>
    </row>
    <row r="6355">
      <c r="C6355" s="21" t="s">
        <v>1004</v>
      </c>
      <c r="D6355" s="21"/>
      <c r="E6355" s="21" t="s">
        <v>1604</v>
      </c>
      <c r="F6355" s="21"/>
      <c r="G6355" s="21" t="s">
        <v>16975</v>
      </c>
      <c r="H6355" s="21" t="s">
        <v>16976</v>
      </c>
      <c r="I6355" s="21" t="s">
        <v>1607</v>
      </c>
      <c r="J6355" s="148" t="s">
        <v>16977</v>
      </c>
      <c r="K6355" s="20" t="s">
        <v>10451</v>
      </c>
      <c r="L6355" s="21"/>
    </row>
    <row r="6356">
      <c r="C6356" s="21" t="s">
        <v>1004</v>
      </c>
      <c r="D6356" s="21"/>
      <c r="E6356" s="21" t="s">
        <v>1604</v>
      </c>
      <c r="F6356" s="21"/>
      <c r="G6356" s="21" t="s">
        <v>16978</v>
      </c>
      <c r="H6356" s="21" t="s">
        <v>16979</v>
      </c>
      <c r="I6356" s="21" t="s">
        <v>1607</v>
      </c>
      <c r="J6356" s="148" t="s">
        <v>16980</v>
      </c>
      <c r="K6356" s="20" t="s">
        <v>10455</v>
      </c>
      <c r="L6356" s="21"/>
    </row>
    <row r="6357">
      <c r="C6357" s="21" t="s">
        <v>1004</v>
      </c>
      <c r="D6357" s="21"/>
      <c r="E6357" s="21" t="s">
        <v>1604</v>
      </c>
      <c r="F6357" s="21"/>
      <c r="G6357" s="21" t="s">
        <v>16981</v>
      </c>
      <c r="H6357" s="21" t="s">
        <v>16982</v>
      </c>
      <c r="I6357" s="21" t="s">
        <v>1607</v>
      </c>
      <c r="J6357" s="148" t="s">
        <v>16983</v>
      </c>
      <c r="K6357" s="20" t="s">
        <v>10455</v>
      </c>
      <c r="L6357" s="21"/>
    </row>
    <row r="6358">
      <c r="C6358" s="21" t="s">
        <v>1004</v>
      </c>
      <c r="D6358" s="21"/>
      <c r="E6358" s="21" t="s">
        <v>1604</v>
      </c>
      <c r="F6358" s="21"/>
      <c r="G6358" s="21" t="s">
        <v>16984</v>
      </c>
      <c r="H6358" s="21" t="s">
        <v>16985</v>
      </c>
      <c r="I6358" s="21" t="s">
        <v>1607</v>
      </c>
      <c r="J6358" s="148" t="s">
        <v>16986</v>
      </c>
      <c r="K6358" s="20" t="s">
        <v>2936</v>
      </c>
      <c r="L6358" s="21"/>
    </row>
    <row r="6359">
      <c r="C6359" s="21" t="s">
        <v>1004</v>
      </c>
      <c r="D6359" s="21"/>
      <c r="E6359" s="21" t="s">
        <v>1604</v>
      </c>
      <c r="F6359" s="21"/>
      <c r="G6359" s="21" t="s">
        <v>16987</v>
      </c>
      <c r="H6359" s="21" t="s">
        <v>16985</v>
      </c>
      <c r="I6359" s="21" t="s">
        <v>1607</v>
      </c>
      <c r="J6359" s="148" t="s">
        <v>16988</v>
      </c>
      <c r="K6359" s="20" t="s">
        <v>2945</v>
      </c>
      <c r="L6359" s="21"/>
    </row>
    <row r="6360">
      <c r="C6360" s="21" t="s">
        <v>1004</v>
      </c>
      <c r="D6360" s="21"/>
      <c r="E6360" s="21" t="s">
        <v>1604</v>
      </c>
      <c r="F6360" s="21"/>
      <c r="G6360" s="21" t="s">
        <v>16989</v>
      </c>
      <c r="H6360" s="21" t="s">
        <v>16979</v>
      </c>
      <c r="I6360" s="21" t="s">
        <v>1607</v>
      </c>
      <c r="J6360" s="148" t="s">
        <v>16990</v>
      </c>
      <c r="K6360" s="20" t="s">
        <v>10458</v>
      </c>
      <c r="L6360" s="21"/>
    </row>
    <row r="6361">
      <c r="C6361" s="21" t="s">
        <v>1004</v>
      </c>
      <c r="D6361" s="21"/>
      <c r="E6361" s="21" t="s">
        <v>1604</v>
      </c>
      <c r="F6361" s="21"/>
      <c r="G6361" s="21" t="s">
        <v>16991</v>
      </c>
      <c r="H6361" s="21" t="s">
        <v>16992</v>
      </c>
      <c r="I6361" s="21" t="s">
        <v>1607</v>
      </c>
      <c r="J6361" s="148" t="s">
        <v>16993</v>
      </c>
      <c r="K6361" s="20" t="s">
        <v>10458</v>
      </c>
      <c r="L6361" s="21"/>
    </row>
    <row r="6362">
      <c r="C6362" s="21" t="s">
        <v>1004</v>
      </c>
      <c r="D6362" s="21"/>
      <c r="E6362" s="21" t="s">
        <v>1604</v>
      </c>
      <c r="F6362" s="21"/>
      <c r="G6362" s="21" t="s">
        <v>16994</v>
      </c>
      <c r="H6362" s="21" t="s">
        <v>16995</v>
      </c>
      <c r="I6362" s="21" t="s">
        <v>1607</v>
      </c>
      <c r="J6362" s="148" t="s">
        <v>16996</v>
      </c>
      <c r="K6362" s="20" t="s">
        <v>2940</v>
      </c>
      <c r="L6362" s="21"/>
    </row>
    <row r="6363">
      <c r="C6363" s="21" t="s">
        <v>1004</v>
      </c>
      <c r="D6363" s="21"/>
      <c r="E6363" s="21" t="s">
        <v>1604</v>
      </c>
      <c r="F6363" s="21"/>
      <c r="G6363" s="21" t="s">
        <v>16344</v>
      </c>
      <c r="H6363" s="21" t="s">
        <v>16345</v>
      </c>
      <c r="I6363" s="21" t="s">
        <v>1607</v>
      </c>
      <c r="J6363" s="148" t="s">
        <v>16346</v>
      </c>
      <c r="K6363" s="20" t="s">
        <v>2841</v>
      </c>
      <c r="L6363" s="21"/>
    </row>
    <row r="6364">
      <c r="C6364" s="21" t="s">
        <v>1004</v>
      </c>
      <c r="D6364" s="21"/>
      <c r="E6364" s="21" t="s">
        <v>1604</v>
      </c>
      <c r="F6364" s="21"/>
      <c r="G6364" s="21" t="s">
        <v>16362</v>
      </c>
      <c r="H6364" s="21" t="s">
        <v>16363</v>
      </c>
      <c r="I6364" s="21" t="s">
        <v>1607</v>
      </c>
      <c r="J6364" s="148" t="s">
        <v>16364</v>
      </c>
      <c r="K6364" s="20" t="s">
        <v>2841</v>
      </c>
      <c r="L6364" s="21"/>
    </row>
    <row r="6365">
      <c r="C6365" s="21" t="s">
        <v>1004</v>
      </c>
      <c r="D6365" s="21"/>
      <c r="E6365" s="21" t="s">
        <v>1604</v>
      </c>
      <c r="F6365" s="21"/>
      <c r="G6365" s="21" t="s">
        <v>16354</v>
      </c>
      <c r="H6365" s="21" t="s">
        <v>16355</v>
      </c>
      <c r="I6365" s="21" t="s">
        <v>1607</v>
      </c>
      <c r="J6365" s="148" t="s">
        <v>16356</v>
      </c>
      <c r="K6365" s="20" t="s">
        <v>2841</v>
      </c>
      <c r="L6365" s="21"/>
    </row>
    <row r="6366">
      <c r="C6366" s="21" t="s">
        <v>1004</v>
      </c>
      <c r="D6366" s="21"/>
      <c r="E6366" s="21" t="s">
        <v>1604</v>
      </c>
      <c r="F6366" s="21"/>
      <c r="G6366" s="21" t="s">
        <v>16366</v>
      </c>
      <c r="H6366" s="21" t="s">
        <v>16367</v>
      </c>
      <c r="I6366" s="21" t="s">
        <v>1607</v>
      </c>
      <c r="J6366" s="148" t="s">
        <v>16368</v>
      </c>
      <c r="K6366" s="20" t="s">
        <v>2841</v>
      </c>
      <c r="L6366" s="21"/>
    </row>
    <row r="6367">
      <c r="C6367" s="21" t="s">
        <v>1004</v>
      </c>
      <c r="D6367" s="21"/>
      <c r="E6367" s="21" t="s">
        <v>1604</v>
      </c>
      <c r="F6367" s="21"/>
      <c r="G6367" s="21" t="s">
        <v>16358</v>
      </c>
      <c r="H6367" s="21" t="s">
        <v>16359</v>
      </c>
      <c r="I6367" s="21" t="s">
        <v>1607</v>
      </c>
      <c r="J6367" s="148" t="s">
        <v>16360</v>
      </c>
      <c r="K6367" s="20" t="s">
        <v>2841</v>
      </c>
      <c r="L6367" s="21"/>
    </row>
    <row r="6368">
      <c r="C6368" s="21" t="s">
        <v>1004</v>
      </c>
      <c r="D6368" s="21"/>
      <c r="E6368" s="21" t="s">
        <v>1604</v>
      </c>
      <c r="F6368" s="21"/>
      <c r="G6368" s="21" t="s">
        <v>16350</v>
      </c>
      <c r="H6368" s="21" t="s">
        <v>16351</v>
      </c>
      <c r="I6368" s="21" t="s">
        <v>1607</v>
      </c>
      <c r="J6368" s="148" t="s">
        <v>16352</v>
      </c>
      <c r="K6368" s="20" t="s">
        <v>2841</v>
      </c>
      <c r="L6368" s="21"/>
    </row>
    <row r="6369">
      <c r="C6369" s="21" t="s">
        <v>1004</v>
      </c>
      <c r="D6369" s="21"/>
      <c r="E6369" s="21" t="s">
        <v>1604</v>
      </c>
      <c r="F6369" s="21"/>
      <c r="G6369" s="21" t="s">
        <v>16505</v>
      </c>
      <c r="H6369" s="21" t="s">
        <v>16506</v>
      </c>
      <c r="I6369" s="21" t="s">
        <v>1607</v>
      </c>
      <c r="J6369" s="148" t="s">
        <v>16507</v>
      </c>
      <c r="K6369" s="20" t="s">
        <v>2841</v>
      </c>
      <c r="L6369" s="21"/>
    </row>
    <row r="6370">
      <c r="C6370" s="21" t="s">
        <v>1004</v>
      </c>
      <c r="D6370" s="21"/>
      <c r="E6370" s="21" t="s">
        <v>1604</v>
      </c>
      <c r="F6370" s="21"/>
      <c r="G6370" s="21" t="s">
        <v>16255</v>
      </c>
      <c r="H6370" s="21" t="s">
        <v>16256</v>
      </c>
      <c r="I6370" s="21" t="s">
        <v>1607</v>
      </c>
      <c r="J6370" s="148" t="s">
        <v>16257</v>
      </c>
      <c r="K6370" s="20" t="s">
        <v>3543</v>
      </c>
      <c r="L6370" s="21"/>
    </row>
    <row r="6371">
      <c r="C6371" s="21" t="s">
        <v>1004</v>
      </c>
      <c r="D6371" s="21"/>
      <c r="E6371" s="21" t="s">
        <v>1604</v>
      </c>
      <c r="F6371" s="21"/>
      <c r="G6371" s="21" t="s">
        <v>16344</v>
      </c>
      <c r="H6371" s="21" t="s">
        <v>16345</v>
      </c>
      <c r="I6371" s="21" t="s">
        <v>1607</v>
      </c>
      <c r="J6371" s="148" t="s">
        <v>16347</v>
      </c>
      <c r="K6371" s="20" t="s">
        <v>2844</v>
      </c>
      <c r="L6371" s="21"/>
    </row>
    <row r="6372">
      <c r="C6372" s="21" t="s">
        <v>1004</v>
      </c>
      <c r="D6372" s="21"/>
      <c r="E6372" s="21" t="s">
        <v>1604</v>
      </c>
      <c r="F6372" s="21"/>
      <c r="G6372" s="21" t="s">
        <v>16362</v>
      </c>
      <c r="H6372" s="21" t="s">
        <v>16363</v>
      </c>
      <c r="I6372" s="21" t="s">
        <v>1607</v>
      </c>
      <c r="J6372" s="148" t="s">
        <v>16365</v>
      </c>
      <c r="K6372" s="20" t="s">
        <v>2844</v>
      </c>
      <c r="L6372" s="21"/>
    </row>
    <row r="6373">
      <c r="C6373" s="21" t="s">
        <v>1004</v>
      </c>
      <c r="D6373" s="21"/>
      <c r="E6373" s="21" t="s">
        <v>1604</v>
      </c>
      <c r="F6373" s="21"/>
      <c r="G6373" s="21" t="s">
        <v>16354</v>
      </c>
      <c r="H6373" s="21" t="s">
        <v>16355</v>
      </c>
      <c r="I6373" s="21" t="s">
        <v>1607</v>
      </c>
      <c r="J6373" s="148" t="s">
        <v>16357</v>
      </c>
      <c r="K6373" s="20" t="s">
        <v>2844</v>
      </c>
      <c r="L6373" s="21"/>
    </row>
    <row r="6374">
      <c r="C6374" s="21" t="s">
        <v>1004</v>
      </c>
      <c r="D6374" s="21"/>
      <c r="E6374" s="21" t="s">
        <v>1604</v>
      </c>
      <c r="F6374" s="21"/>
      <c r="G6374" s="21" t="s">
        <v>16366</v>
      </c>
      <c r="H6374" s="21" t="s">
        <v>16367</v>
      </c>
      <c r="I6374" s="21" t="s">
        <v>1607</v>
      </c>
      <c r="J6374" s="148" t="s">
        <v>16369</v>
      </c>
      <c r="K6374" s="20" t="s">
        <v>2844</v>
      </c>
      <c r="L6374" s="21"/>
    </row>
    <row r="6375">
      <c r="C6375" s="21" t="s">
        <v>1004</v>
      </c>
      <c r="D6375" s="21"/>
      <c r="E6375" s="21" t="s">
        <v>1604</v>
      </c>
      <c r="F6375" s="21"/>
      <c r="G6375" s="21" t="s">
        <v>16358</v>
      </c>
      <c r="H6375" s="21" t="s">
        <v>16359</v>
      </c>
      <c r="I6375" s="21" t="s">
        <v>1607</v>
      </c>
      <c r="J6375" s="148" t="s">
        <v>16361</v>
      </c>
      <c r="K6375" s="20" t="s">
        <v>2844</v>
      </c>
      <c r="L6375" s="21"/>
    </row>
    <row r="6376">
      <c r="C6376" s="21" t="s">
        <v>1004</v>
      </c>
      <c r="D6376" s="21"/>
      <c r="E6376" s="21" t="s">
        <v>1604</v>
      </c>
      <c r="F6376" s="21"/>
      <c r="G6376" s="21" t="s">
        <v>16350</v>
      </c>
      <c r="H6376" s="21" t="s">
        <v>16351</v>
      </c>
      <c r="I6376" s="21" t="s">
        <v>1607</v>
      </c>
      <c r="J6376" s="148" t="s">
        <v>16353</v>
      </c>
      <c r="K6376" s="20" t="s">
        <v>2844</v>
      </c>
      <c r="L6376" s="21"/>
    </row>
    <row r="6377">
      <c r="C6377" s="21" t="s">
        <v>1004</v>
      </c>
      <c r="D6377" s="21"/>
      <c r="E6377" s="21" t="s">
        <v>1604</v>
      </c>
      <c r="F6377" s="21"/>
      <c r="G6377" s="21" t="s">
        <v>16505</v>
      </c>
      <c r="H6377" s="21" t="s">
        <v>16506</v>
      </c>
      <c r="I6377" s="21" t="s">
        <v>1607</v>
      </c>
      <c r="J6377" s="148" t="s">
        <v>16508</v>
      </c>
      <c r="K6377" s="20" t="s">
        <v>2844</v>
      </c>
      <c r="L6377" s="21"/>
    </row>
    <row r="6378">
      <c r="C6378" s="21" t="s">
        <v>1004</v>
      </c>
      <c r="D6378" s="21"/>
      <c r="E6378" s="21" t="s">
        <v>1604</v>
      </c>
      <c r="F6378" s="21"/>
      <c r="G6378" s="21" t="s">
        <v>16997</v>
      </c>
      <c r="H6378" s="21" t="s">
        <v>16998</v>
      </c>
      <c r="I6378" s="21" t="s">
        <v>1607</v>
      </c>
      <c r="J6378" s="148" t="s">
        <v>16999</v>
      </c>
      <c r="K6378" s="20" t="s">
        <v>2844</v>
      </c>
      <c r="L6378" s="21"/>
    </row>
    <row r="6379">
      <c r="C6379" s="21" t="s">
        <v>1004</v>
      </c>
      <c r="D6379" s="21"/>
      <c r="E6379" s="21" t="s">
        <v>1634</v>
      </c>
      <c r="F6379" s="21"/>
      <c r="G6379" s="21" t="s">
        <v>16549</v>
      </c>
      <c r="H6379" s="21" t="s">
        <v>16550</v>
      </c>
      <c r="I6379" s="21" t="s">
        <v>1637</v>
      </c>
      <c r="J6379" s="148" t="s">
        <v>16551</v>
      </c>
      <c r="K6379" s="20" t="s">
        <v>2777</v>
      </c>
      <c r="L6379" s="21"/>
    </row>
    <row r="6380">
      <c r="C6380" s="21" t="s">
        <v>1004</v>
      </c>
      <c r="D6380" s="21"/>
      <c r="E6380" s="21" t="s">
        <v>1585</v>
      </c>
      <c r="F6380" s="21"/>
      <c r="G6380" s="21" t="s">
        <v>16612</v>
      </c>
      <c r="H6380" s="21" t="s">
        <v>16598</v>
      </c>
      <c r="I6380" s="21" t="s">
        <v>1588</v>
      </c>
      <c r="J6380" s="148" t="s">
        <v>16613</v>
      </c>
      <c r="K6380" s="20" t="s">
        <v>3629</v>
      </c>
      <c r="L6380" s="21"/>
    </row>
    <row r="6381">
      <c r="C6381" s="21" t="s">
        <v>1004</v>
      </c>
      <c r="D6381" s="21"/>
      <c r="E6381" s="21" t="s">
        <v>1585</v>
      </c>
      <c r="F6381" s="21"/>
      <c r="G6381" s="21" t="s">
        <v>16672</v>
      </c>
      <c r="H6381" s="21" t="s">
        <v>16673</v>
      </c>
      <c r="I6381" s="21" t="s">
        <v>1588</v>
      </c>
      <c r="J6381" s="148" t="s">
        <v>16674</v>
      </c>
      <c r="K6381" s="20" t="s">
        <v>3736</v>
      </c>
      <c r="L6381" s="21"/>
    </row>
    <row r="6382">
      <c r="C6382" s="21" t="s">
        <v>1004</v>
      </c>
      <c r="D6382" s="21"/>
      <c r="E6382" s="21" t="s">
        <v>1585</v>
      </c>
      <c r="F6382" s="21"/>
      <c r="G6382" s="21" t="s">
        <v>16675</v>
      </c>
      <c r="H6382" s="21" t="s">
        <v>16673</v>
      </c>
      <c r="I6382" s="21" t="s">
        <v>1588</v>
      </c>
      <c r="J6382" s="148" t="s">
        <v>16676</v>
      </c>
      <c r="K6382" s="20" t="s">
        <v>3756</v>
      </c>
      <c r="L6382" s="21"/>
    </row>
    <row r="6383">
      <c r="C6383" s="21" t="s">
        <v>1004</v>
      </c>
      <c r="D6383" s="21"/>
      <c r="E6383" s="21" t="s">
        <v>1585</v>
      </c>
      <c r="F6383" s="21"/>
      <c r="G6383" s="21" t="s">
        <v>16239</v>
      </c>
      <c r="H6383" s="21" t="s">
        <v>16240</v>
      </c>
      <c r="I6383" s="21" t="s">
        <v>1588</v>
      </c>
      <c r="J6383" s="148" t="s">
        <v>16241</v>
      </c>
      <c r="K6383" s="20" t="s">
        <v>3446</v>
      </c>
      <c r="L6383" s="21"/>
    </row>
    <row r="6384">
      <c r="C6384" s="21" t="s">
        <v>1004</v>
      </c>
      <c r="D6384" s="21"/>
      <c r="E6384" s="21" t="s">
        <v>1585</v>
      </c>
      <c r="F6384" s="21"/>
      <c r="G6384" s="21" t="s">
        <v>16614</v>
      </c>
      <c r="H6384" s="21" t="s">
        <v>16598</v>
      </c>
      <c r="I6384" s="21" t="s">
        <v>1588</v>
      </c>
      <c r="J6384" s="148" t="s">
        <v>16615</v>
      </c>
      <c r="K6384" s="20" t="s">
        <v>3488</v>
      </c>
      <c r="L6384" s="21"/>
    </row>
    <row r="6385">
      <c r="C6385" s="21" t="s">
        <v>1004</v>
      </c>
      <c r="D6385" s="21"/>
      <c r="E6385" s="21" t="s">
        <v>1585</v>
      </c>
      <c r="F6385" s="21"/>
      <c r="G6385" s="21" t="s">
        <v>16624</v>
      </c>
      <c r="H6385" s="21" t="s">
        <v>16625</v>
      </c>
      <c r="I6385" s="21" t="s">
        <v>1588</v>
      </c>
      <c r="J6385" s="148" t="s">
        <v>16626</v>
      </c>
      <c r="K6385" s="20" t="s">
        <v>3492</v>
      </c>
      <c r="L6385" s="21"/>
    </row>
    <row r="6386">
      <c r="C6386" s="21" t="s">
        <v>1004</v>
      </c>
      <c r="D6386" s="21"/>
      <c r="E6386" s="21" t="s">
        <v>1585</v>
      </c>
      <c r="F6386" s="21"/>
      <c r="G6386" s="21" t="s">
        <v>16627</v>
      </c>
      <c r="H6386" s="21" t="s">
        <v>16625</v>
      </c>
      <c r="I6386" s="21" t="s">
        <v>1588</v>
      </c>
      <c r="J6386" s="148" t="s">
        <v>16628</v>
      </c>
      <c r="K6386" s="20" t="s">
        <v>3355</v>
      </c>
      <c r="L6386" s="21"/>
    </row>
    <row r="6387">
      <c r="C6387" s="21" t="s">
        <v>1004</v>
      </c>
      <c r="D6387" s="21"/>
      <c r="E6387" s="21" t="s">
        <v>1585</v>
      </c>
      <c r="F6387" s="21"/>
      <c r="G6387" s="21" t="s">
        <v>16616</v>
      </c>
      <c r="H6387" s="21" t="s">
        <v>16617</v>
      </c>
      <c r="I6387" s="21" t="s">
        <v>1588</v>
      </c>
      <c r="J6387" s="148" t="s">
        <v>16618</v>
      </c>
      <c r="K6387" s="20" t="s">
        <v>3840</v>
      </c>
      <c r="L6387" s="21"/>
    </row>
    <row r="6388">
      <c r="C6388" s="21" t="s">
        <v>1004</v>
      </c>
      <c r="D6388" s="21"/>
      <c r="E6388" s="21" t="s">
        <v>1585</v>
      </c>
      <c r="F6388" s="21"/>
      <c r="G6388" s="21" t="s">
        <v>16629</v>
      </c>
      <c r="H6388" s="21" t="s">
        <v>16625</v>
      </c>
      <c r="I6388" s="21" t="s">
        <v>1588</v>
      </c>
      <c r="J6388" s="148" t="s">
        <v>16630</v>
      </c>
      <c r="K6388" s="20" t="s">
        <v>3659</v>
      </c>
      <c r="L6388" s="21"/>
    </row>
    <row r="6389">
      <c r="C6389" s="21" t="s">
        <v>1004</v>
      </c>
      <c r="D6389" s="21"/>
      <c r="E6389" s="21" t="s">
        <v>1585</v>
      </c>
      <c r="F6389" s="21"/>
      <c r="G6389" s="21" t="s">
        <v>16631</v>
      </c>
      <c r="H6389" s="21" t="s">
        <v>16625</v>
      </c>
      <c r="I6389" s="21" t="s">
        <v>1588</v>
      </c>
      <c r="J6389" s="148" t="s">
        <v>16632</v>
      </c>
      <c r="K6389" s="20" t="s">
        <v>3280</v>
      </c>
      <c r="L6389" s="21"/>
    </row>
    <row r="6390">
      <c r="C6390" s="21" t="s">
        <v>1004</v>
      </c>
      <c r="D6390" s="21"/>
      <c r="E6390" s="21" t="s">
        <v>1585</v>
      </c>
      <c r="F6390" s="21"/>
      <c r="G6390" s="21" t="s">
        <v>16712</v>
      </c>
      <c r="H6390" s="21" t="s">
        <v>16713</v>
      </c>
      <c r="I6390" s="21" t="s">
        <v>1588</v>
      </c>
      <c r="J6390" s="148" t="s">
        <v>16714</v>
      </c>
      <c r="K6390" s="20" t="s">
        <v>3616</v>
      </c>
      <c r="L6390" s="21"/>
    </row>
    <row r="6391">
      <c r="C6391" s="21" t="s">
        <v>1004</v>
      </c>
      <c r="D6391" s="21"/>
      <c r="E6391" s="21" t="s">
        <v>1585</v>
      </c>
      <c r="F6391" s="21"/>
      <c r="G6391" s="21" t="s">
        <v>16332</v>
      </c>
      <c r="H6391" s="21" t="s">
        <v>16333</v>
      </c>
      <c r="I6391" s="21" t="s">
        <v>1588</v>
      </c>
      <c r="J6391" s="148" t="s">
        <v>16334</v>
      </c>
      <c r="K6391" s="20" t="s">
        <v>1808</v>
      </c>
      <c r="L6391" s="21"/>
    </row>
    <row r="6392">
      <c r="C6392" s="21" t="s">
        <v>1004</v>
      </c>
      <c r="D6392" s="21"/>
      <c r="E6392" s="21" t="s">
        <v>1585</v>
      </c>
      <c r="F6392" s="21"/>
      <c r="G6392" s="21" t="s">
        <v>16642</v>
      </c>
      <c r="H6392" s="21" t="s">
        <v>16643</v>
      </c>
      <c r="I6392" s="21" t="s">
        <v>1588</v>
      </c>
      <c r="J6392" s="148" t="s">
        <v>16644</v>
      </c>
      <c r="K6392" s="20" t="s">
        <v>1812</v>
      </c>
      <c r="L6392" s="21"/>
    </row>
    <row r="6393">
      <c r="C6393" s="21" t="s">
        <v>1004</v>
      </c>
      <c r="D6393" s="21"/>
      <c r="E6393" s="21" t="s">
        <v>1585</v>
      </c>
      <c r="F6393" s="21"/>
      <c r="G6393" s="21" t="s">
        <v>16936</v>
      </c>
      <c r="H6393" s="21" t="s">
        <v>16937</v>
      </c>
      <c r="I6393" s="21" t="s">
        <v>1588</v>
      </c>
      <c r="J6393" s="148" t="s">
        <v>16938</v>
      </c>
      <c r="K6393" s="20" t="s">
        <v>1812</v>
      </c>
      <c r="L6393" s="21"/>
    </row>
    <row r="6394">
      <c r="C6394" s="21" t="s">
        <v>1004</v>
      </c>
      <c r="D6394" s="21"/>
      <c r="E6394" s="21" t="s">
        <v>1585</v>
      </c>
      <c r="F6394" s="21"/>
      <c r="G6394" s="21" t="s">
        <v>16415</v>
      </c>
      <c r="H6394" s="21" t="s">
        <v>16416</v>
      </c>
      <c r="I6394" s="21" t="s">
        <v>1588</v>
      </c>
      <c r="J6394" s="148" t="s">
        <v>16417</v>
      </c>
      <c r="K6394" s="20" t="s">
        <v>1812</v>
      </c>
      <c r="L6394" s="21"/>
    </row>
    <row r="6395">
      <c r="C6395" s="21" t="s">
        <v>1004</v>
      </c>
      <c r="D6395" s="21"/>
      <c r="E6395" s="21" t="s">
        <v>1585</v>
      </c>
      <c r="F6395" s="21"/>
      <c r="G6395" s="21" t="s">
        <v>16636</v>
      </c>
      <c r="H6395" s="21" t="s">
        <v>16637</v>
      </c>
      <c r="I6395" s="21" t="s">
        <v>1588</v>
      </c>
      <c r="J6395" s="148" t="s">
        <v>16638</v>
      </c>
      <c r="K6395" s="20" t="s">
        <v>1812</v>
      </c>
      <c r="L6395" s="21"/>
    </row>
    <row r="6396">
      <c r="C6396" s="21" t="s">
        <v>1004</v>
      </c>
      <c r="D6396" s="21"/>
      <c r="E6396" s="21" t="s">
        <v>1585</v>
      </c>
      <c r="F6396" s="21"/>
      <c r="G6396" s="21" t="s">
        <v>16242</v>
      </c>
      <c r="H6396" s="21" t="s">
        <v>16240</v>
      </c>
      <c r="I6396" s="21" t="s">
        <v>1588</v>
      </c>
      <c r="J6396" s="148" t="s">
        <v>16243</v>
      </c>
      <c r="K6396" s="20" t="s">
        <v>2027</v>
      </c>
      <c r="L6396" s="21"/>
    </row>
    <row r="6397">
      <c r="C6397" s="21" t="s">
        <v>1004</v>
      </c>
      <c r="D6397" s="21"/>
      <c r="E6397" s="21" t="s">
        <v>1585</v>
      </c>
      <c r="F6397" s="21"/>
      <c r="G6397" s="21" t="s">
        <v>16619</v>
      </c>
      <c r="H6397" s="21" t="s">
        <v>16620</v>
      </c>
      <c r="I6397" s="21" t="s">
        <v>1588</v>
      </c>
      <c r="J6397" s="148" t="s">
        <v>16621</v>
      </c>
      <c r="K6397" s="20" t="s">
        <v>1954</v>
      </c>
      <c r="L6397" s="21"/>
    </row>
    <row r="6398">
      <c r="C6398" s="21" t="s">
        <v>1004</v>
      </c>
      <c r="D6398" s="21"/>
      <c r="E6398" s="21" t="s">
        <v>1585</v>
      </c>
      <c r="F6398" s="21"/>
      <c r="G6398" s="21" t="s">
        <v>16622</v>
      </c>
      <c r="H6398" s="21" t="s">
        <v>16620</v>
      </c>
      <c r="I6398" s="21" t="s">
        <v>1588</v>
      </c>
      <c r="J6398" s="148" t="s">
        <v>16623</v>
      </c>
      <c r="K6398" s="20" t="s">
        <v>1979</v>
      </c>
      <c r="L6398" s="21"/>
    </row>
    <row r="6399">
      <c r="C6399" s="21" t="s">
        <v>1004</v>
      </c>
      <c r="D6399" s="21"/>
      <c r="E6399" s="21" t="s">
        <v>1585</v>
      </c>
      <c r="F6399" s="21"/>
      <c r="G6399" s="21" t="s">
        <v>16715</v>
      </c>
      <c r="H6399" s="21" t="s">
        <v>16713</v>
      </c>
      <c r="I6399" s="21" t="s">
        <v>1588</v>
      </c>
      <c r="J6399" s="148" t="s">
        <v>16716</v>
      </c>
      <c r="K6399" s="20" t="s">
        <v>1983</v>
      </c>
      <c r="L6399" s="21"/>
    </row>
    <row r="6400">
      <c r="C6400" s="21" t="s">
        <v>1004</v>
      </c>
      <c r="D6400" s="21"/>
      <c r="E6400" s="21" t="s">
        <v>1585</v>
      </c>
      <c r="F6400" s="21"/>
      <c r="G6400" s="21" t="s">
        <v>16665</v>
      </c>
      <c r="H6400" s="21" t="s">
        <v>16666</v>
      </c>
      <c r="I6400" s="21" t="s">
        <v>1588</v>
      </c>
      <c r="J6400" s="148" t="s">
        <v>16667</v>
      </c>
      <c r="K6400" s="20" t="s">
        <v>3372</v>
      </c>
      <c r="L6400" s="21"/>
    </row>
    <row r="6401">
      <c r="C6401" s="21" t="s">
        <v>1004</v>
      </c>
      <c r="D6401" s="21"/>
      <c r="E6401" s="21" t="s">
        <v>1585</v>
      </c>
      <c r="F6401" s="21"/>
      <c r="G6401" s="21" t="s">
        <v>17000</v>
      </c>
      <c r="H6401" s="21" t="s">
        <v>17001</v>
      </c>
      <c r="I6401" s="21" t="s">
        <v>1588</v>
      </c>
      <c r="J6401" s="148" t="s">
        <v>17002</v>
      </c>
      <c r="K6401" s="20" t="s">
        <v>3372</v>
      </c>
      <c r="L6401" s="21"/>
    </row>
    <row r="6402">
      <c r="C6402" s="21" t="s">
        <v>1004</v>
      </c>
      <c r="D6402" s="21"/>
      <c r="E6402" s="21" t="s">
        <v>1585</v>
      </c>
      <c r="F6402" s="21"/>
      <c r="G6402" s="21" t="s">
        <v>17003</v>
      </c>
      <c r="H6402" s="21" t="s">
        <v>17004</v>
      </c>
      <c r="I6402" s="21" t="s">
        <v>1588</v>
      </c>
      <c r="J6402" s="148" t="s">
        <v>17005</v>
      </c>
      <c r="K6402" s="20" t="s">
        <v>3372</v>
      </c>
      <c r="L6402" s="21"/>
    </row>
    <row r="6403">
      <c r="C6403" s="21" t="s">
        <v>1004</v>
      </c>
      <c r="D6403" s="21"/>
      <c r="E6403" s="21" t="s">
        <v>1585</v>
      </c>
      <c r="F6403" s="21"/>
      <c r="G6403" s="21" t="s">
        <v>17006</v>
      </c>
      <c r="H6403" s="21" t="s">
        <v>17007</v>
      </c>
      <c r="I6403" s="21" t="s">
        <v>1588</v>
      </c>
      <c r="J6403" s="148" t="s">
        <v>17008</v>
      </c>
      <c r="K6403" s="20" t="s">
        <v>17009</v>
      </c>
      <c r="L6403" s="21"/>
    </row>
    <row r="6404">
      <c r="C6404" s="21" t="s">
        <v>1004</v>
      </c>
      <c r="D6404" s="21"/>
      <c r="E6404" s="21" t="s">
        <v>1585</v>
      </c>
      <c r="F6404" s="21"/>
      <c r="G6404" s="21" t="s">
        <v>16485</v>
      </c>
      <c r="H6404" s="21" t="s">
        <v>16486</v>
      </c>
      <c r="I6404" s="21" t="s">
        <v>1588</v>
      </c>
      <c r="J6404" s="148" t="s">
        <v>16487</v>
      </c>
      <c r="K6404" s="20" t="s">
        <v>1693</v>
      </c>
      <c r="L6404" s="21"/>
    </row>
    <row r="6405">
      <c r="C6405" s="21" t="s">
        <v>1004</v>
      </c>
      <c r="D6405" s="21"/>
      <c r="E6405" s="21" t="s">
        <v>1585</v>
      </c>
      <c r="F6405" s="21"/>
      <c r="G6405" s="21" t="s">
        <v>16573</v>
      </c>
      <c r="H6405" s="21" t="s">
        <v>16571</v>
      </c>
      <c r="I6405" s="21" t="s">
        <v>1588</v>
      </c>
      <c r="J6405" s="148" t="s">
        <v>16574</v>
      </c>
      <c r="K6405" s="20" t="s">
        <v>1693</v>
      </c>
      <c r="L6405" s="21"/>
    </row>
    <row r="6406">
      <c r="C6406" s="21" t="s">
        <v>1004</v>
      </c>
      <c r="D6406" s="21"/>
      <c r="E6406" s="21" t="s">
        <v>1585</v>
      </c>
      <c r="F6406" s="21"/>
      <c r="G6406" s="21" t="s">
        <v>17010</v>
      </c>
      <c r="H6406" s="21" t="s">
        <v>17011</v>
      </c>
      <c r="I6406" s="21" t="s">
        <v>1588</v>
      </c>
      <c r="J6406" s="148" t="s">
        <v>17012</v>
      </c>
      <c r="K6406" s="20" t="s">
        <v>1693</v>
      </c>
      <c r="L6406" s="21"/>
    </row>
    <row r="6407">
      <c r="C6407" s="21" t="s">
        <v>1004</v>
      </c>
      <c r="D6407" s="21"/>
      <c r="E6407" s="21" t="s">
        <v>1585</v>
      </c>
      <c r="F6407" s="21"/>
      <c r="G6407" s="21" t="s">
        <v>16709</v>
      </c>
      <c r="H6407" s="21" t="s">
        <v>16710</v>
      </c>
      <c r="I6407" s="21" t="s">
        <v>1588</v>
      </c>
      <c r="J6407" s="148" t="s">
        <v>16711</v>
      </c>
      <c r="K6407" s="20" t="s">
        <v>3654</v>
      </c>
      <c r="L6407" s="21"/>
    </row>
    <row r="6408">
      <c r="C6408" s="21" t="s">
        <v>1004</v>
      </c>
      <c r="D6408" s="21"/>
      <c r="E6408" s="21" t="s">
        <v>1585</v>
      </c>
      <c r="F6408" s="21"/>
      <c r="G6408" s="21" t="s">
        <v>16806</v>
      </c>
      <c r="H6408" s="21" t="s">
        <v>16807</v>
      </c>
      <c r="I6408" s="21" t="s">
        <v>1588</v>
      </c>
      <c r="J6408" s="148" t="s">
        <v>16808</v>
      </c>
      <c r="K6408" s="20" t="s">
        <v>3376</v>
      </c>
      <c r="L6408" s="21"/>
    </row>
    <row r="6409">
      <c r="C6409" s="21" t="s">
        <v>1004</v>
      </c>
      <c r="D6409" s="21"/>
      <c r="E6409" s="21" t="s">
        <v>1585</v>
      </c>
      <c r="F6409" s="21"/>
      <c r="G6409" s="21" t="s">
        <v>16446</v>
      </c>
      <c r="H6409" s="21" t="s">
        <v>16447</v>
      </c>
      <c r="I6409" s="21" t="s">
        <v>1588</v>
      </c>
      <c r="J6409" s="148" t="s">
        <v>16448</v>
      </c>
      <c r="K6409" s="20" t="s">
        <v>3499</v>
      </c>
      <c r="L6409" s="21"/>
    </row>
    <row r="6410">
      <c r="C6410" s="21" t="s">
        <v>1004</v>
      </c>
      <c r="D6410" s="21"/>
      <c r="E6410" s="21" t="s">
        <v>1585</v>
      </c>
      <c r="F6410" s="21"/>
      <c r="G6410" s="21" t="s">
        <v>16747</v>
      </c>
      <c r="H6410" s="21" t="s">
        <v>16748</v>
      </c>
      <c r="I6410" s="21" t="s">
        <v>1588</v>
      </c>
      <c r="J6410" s="148" t="s">
        <v>16749</v>
      </c>
      <c r="K6410" s="20" t="s">
        <v>3499</v>
      </c>
      <c r="L6410" s="21"/>
    </row>
    <row r="6411">
      <c r="C6411" s="21" t="s">
        <v>1004</v>
      </c>
      <c r="D6411" s="21"/>
      <c r="E6411" s="21" t="s">
        <v>1585</v>
      </c>
      <c r="F6411" s="21"/>
      <c r="G6411" s="21" t="s">
        <v>16730</v>
      </c>
      <c r="H6411" s="21" t="s">
        <v>16731</v>
      </c>
      <c r="I6411" s="21" t="s">
        <v>1588</v>
      </c>
      <c r="J6411" s="148" t="s">
        <v>16732</v>
      </c>
      <c r="K6411" s="20" t="s">
        <v>1921</v>
      </c>
      <c r="L6411" s="21"/>
    </row>
    <row r="6412">
      <c r="C6412" s="21" t="s">
        <v>1004</v>
      </c>
      <c r="D6412" s="21"/>
      <c r="E6412" s="21" t="s">
        <v>1585</v>
      </c>
      <c r="F6412" s="21"/>
      <c r="G6412" s="21" t="s">
        <v>16752</v>
      </c>
      <c r="H6412" s="21" t="s">
        <v>16753</v>
      </c>
      <c r="I6412" s="21" t="s">
        <v>1588</v>
      </c>
      <c r="J6412" s="148" t="s">
        <v>16754</v>
      </c>
      <c r="K6412" s="20" t="s">
        <v>3472</v>
      </c>
      <c r="L6412" s="21"/>
    </row>
    <row r="6413">
      <c r="C6413" s="21" t="s">
        <v>1004</v>
      </c>
      <c r="D6413" s="21"/>
      <c r="E6413" s="21" t="s">
        <v>1585</v>
      </c>
      <c r="F6413" s="21"/>
      <c r="G6413" s="21" t="s">
        <v>16449</v>
      </c>
      <c r="H6413" s="21" t="s">
        <v>16447</v>
      </c>
      <c r="I6413" s="21" t="s">
        <v>1588</v>
      </c>
      <c r="J6413" s="148" t="s">
        <v>16450</v>
      </c>
      <c r="K6413" s="20" t="s">
        <v>3483</v>
      </c>
      <c r="L6413" s="21"/>
    </row>
    <row r="6414">
      <c r="C6414" s="21" t="s">
        <v>1004</v>
      </c>
      <c r="D6414" s="21"/>
      <c r="E6414" s="21" t="s">
        <v>1585</v>
      </c>
      <c r="F6414" s="21"/>
      <c r="G6414" s="21" t="s">
        <v>16750</v>
      </c>
      <c r="H6414" s="21" t="s">
        <v>16748</v>
      </c>
      <c r="I6414" s="21" t="s">
        <v>1588</v>
      </c>
      <c r="J6414" s="148" t="s">
        <v>16751</v>
      </c>
      <c r="K6414" s="20" t="s">
        <v>3483</v>
      </c>
      <c r="L6414" s="21"/>
    </row>
    <row r="6415">
      <c r="C6415" s="21" t="s">
        <v>1004</v>
      </c>
      <c r="D6415" s="21"/>
      <c r="E6415" s="21" t="s">
        <v>1585</v>
      </c>
      <c r="F6415" s="21"/>
      <c r="G6415" s="21" t="s">
        <v>17013</v>
      </c>
      <c r="H6415" s="21" t="s">
        <v>17014</v>
      </c>
      <c r="I6415" s="21" t="s">
        <v>1588</v>
      </c>
      <c r="J6415" s="148" t="s">
        <v>17015</v>
      </c>
      <c r="K6415" s="20" t="s">
        <v>3483</v>
      </c>
      <c r="L6415" s="21"/>
    </row>
    <row r="6416">
      <c r="C6416" s="21" t="s">
        <v>1004</v>
      </c>
      <c r="D6416" s="21"/>
      <c r="E6416" s="21" t="s">
        <v>1585</v>
      </c>
      <c r="F6416" s="21"/>
      <c r="G6416" s="21" t="s">
        <v>16755</v>
      </c>
      <c r="H6416" s="21" t="s">
        <v>16756</v>
      </c>
      <c r="I6416" s="21" t="s">
        <v>1588</v>
      </c>
      <c r="J6416" s="148" t="s">
        <v>16757</v>
      </c>
      <c r="K6416" s="20" t="s">
        <v>3504</v>
      </c>
      <c r="L6416" s="21"/>
    </row>
    <row r="6417">
      <c r="C6417" s="21" t="s">
        <v>1004</v>
      </c>
      <c r="D6417" s="21"/>
      <c r="E6417" s="21" t="s">
        <v>1585</v>
      </c>
      <c r="F6417" s="21"/>
      <c r="G6417" s="21" t="s">
        <v>16739</v>
      </c>
      <c r="H6417" s="21" t="s">
        <v>16740</v>
      </c>
      <c r="I6417" s="21" t="s">
        <v>1588</v>
      </c>
      <c r="J6417" s="148" t="s">
        <v>16741</v>
      </c>
      <c r="K6417" s="20" t="s">
        <v>3459</v>
      </c>
      <c r="L6417" s="21"/>
    </row>
    <row r="6418">
      <c r="C6418" s="21" t="s">
        <v>1004</v>
      </c>
      <c r="D6418" s="21"/>
      <c r="E6418" s="21" t="s">
        <v>1585</v>
      </c>
      <c r="F6418" s="21"/>
      <c r="G6418" s="21" t="s">
        <v>16668</v>
      </c>
      <c r="H6418" s="21" t="s">
        <v>16669</v>
      </c>
      <c r="I6418" s="21" t="s">
        <v>1588</v>
      </c>
      <c r="J6418" s="148" t="s">
        <v>16670</v>
      </c>
      <c r="K6418" s="20" t="s">
        <v>3381</v>
      </c>
      <c r="L6418" s="21"/>
    </row>
    <row r="6419">
      <c r="C6419" s="21" t="s">
        <v>1004</v>
      </c>
      <c r="D6419" s="21"/>
      <c r="E6419" s="21" t="s">
        <v>1585</v>
      </c>
      <c r="F6419" s="21"/>
      <c r="G6419" s="21" t="s">
        <v>17016</v>
      </c>
      <c r="H6419" s="21" t="s">
        <v>17017</v>
      </c>
      <c r="I6419" s="21" t="s">
        <v>1588</v>
      </c>
      <c r="J6419" s="148" t="s">
        <v>17018</v>
      </c>
      <c r="K6419" s="20" t="s">
        <v>3381</v>
      </c>
      <c r="L6419" s="21"/>
    </row>
    <row r="6420">
      <c r="C6420" s="21" t="s">
        <v>1004</v>
      </c>
      <c r="D6420" s="21"/>
      <c r="E6420" s="21" t="s">
        <v>1585</v>
      </c>
      <c r="F6420" s="21"/>
      <c r="G6420" s="21" t="s">
        <v>16742</v>
      </c>
      <c r="H6420" s="21" t="s">
        <v>16740</v>
      </c>
      <c r="I6420" s="21" t="s">
        <v>1588</v>
      </c>
      <c r="J6420" s="148" t="s">
        <v>16743</v>
      </c>
      <c r="K6420" s="20" t="s">
        <v>3463</v>
      </c>
      <c r="L6420" s="21"/>
    </row>
    <row r="6421">
      <c r="C6421" s="21" t="s">
        <v>1004</v>
      </c>
      <c r="D6421" s="21"/>
      <c r="E6421" s="21" t="s">
        <v>1585</v>
      </c>
      <c r="F6421" s="21"/>
      <c r="G6421" s="21" t="s">
        <v>16744</v>
      </c>
      <c r="H6421" s="21" t="s">
        <v>16745</v>
      </c>
      <c r="I6421" s="21" t="s">
        <v>1588</v>
      </c>
      <c r="J6421" s="148" t="s">
        <v>16746</v>
      </c>
      <c r="K6421" s="20" t="s">
        <v>3467</v>
      </c>
      <c r="L6421" s="21"/>
    </row>
    <row r="6422">
      <c r="C6422" s="21" t="s">
        <v>1004</v>
      </c>
      <c r="D6422" s="21"/>
      <c r="E6422" s="21" t="s">
        <v>1585</v>
      </c>
      <c r="F6422" s="21"/>
      <c r="G6422" s="21" t="s">
        <v>16826</v>
      </c>
      <c r="H6422" s="21" t="s">
        <v>16827</v>
      </c>
      <c r="I6422" s="21" t="s">
        <v>1588</v>
      </c>
      <c r="J6422" s="148" t="s">
        <v>16828</v>
      </c>
      <c r="K6422" s="20" t="s">
        <v>4477</v>
      </c>
      <c r="L6422" s="21"/>
    </row>
    <row r="6423">
      <c r="C6423" s="21" t="s">
        <v>1004</v>
      </c>
      <c r="D6423" s="21"/>
      <c r="E6423" s="21" t="s">
        <v>1585</v>
      </c>
      <c r="F6423" s="21"/>
      <c r="G6423" s="21" t="s">
        <v>16826</v>
      </c>
      <c r="H6423" s="21" t="s">
        <v>16827</v>
      </c>
      <c r="I6423" s="21" t="s">
        <v>1588</v>
      </c>
      <c r="J6423" s="148" t="s">
        <v>16829</v>
      </c>
      <c r="K6423" s="20" t="s">
        <v>4490</v>
      </c>
      <c r="L6423" s="21"/>
    </row>
    <row r="6424">
      <c r="C6424" s="21" t="s">
        <v>1004</v>
      </c>
      <c r="D6424" s="21"/>
      <c r="E6424" s="21" t="s">
        <v>1585</v>
      </c>
      <c r="F6424" s="21"/>
      <c r="G6424" s="21" t="s">
        <v>16861</v>
      </c>
      <c r="H6424" s="21" t="s">
        <v>16862</v>
      </c>
      <c r="I6424" s="21" t="s">
        <v>1588</v>
      </c>
      <c r="J6424" s="148" t="s">
        <v>16864</v>
      </c>
      <c r="K6424" s="20" t="s">
        <v>4490</v>
      </c>
      <c r="L6424" s="21"/>
    </row>
    <row r="6425">
      <c r="C6425" s="21" t="s">
        <v>1004</v>
      </c>
      <c r="D6425" s="21"/>
      <c r="E6425" s="21" t="s">
        <v>1585</v>
      </c>
      <c r="F6425" s="21"/>
      <c r="G6425" s="21" t="s">
        <v>16896</v>
      </c>
      <c r="H6425" s="21" t="s">
        <v>16897</v>
      </c>
      <c r="I6425" s="21" t="s">
        <v>1588</v>
      </c>
      <c r="J6425" s="148" t="s">
        <v>16898</v>
      </c>
      <c r="K6425" s="20" t="s">
        <v>4490</v>
      </c>
      <c r="L6425" s="21"/>
    </row>
    <row r="6426">
      <c r="C6426" s="21" t="s">
        <v>1004</v>
      </c>
      <c r="D6426" s="21"/>
      <c r="E6426" s="21" t="s">
        <v>1585</v>
      </c>
      <c r="F6426" s="21"/>
      <c r="G6426" s="21" t="s">
        <v>16911</v>
      </c>
      <c r="H6426" s="21" t="s">
        <v>16912</v>
      </c>
      <c r="I6426" s="21" t="s">
        <v>1588</v>
      </c>
      <c r="J6426" s="148" t="s">
        <v>16913</v>
      </c>
      <c r="K6426" s="20" t="s">
        <v>4490</v>
      </c>
      <c r="L6426" s="21"/>
    </row>
    <row r="6427">
      <c r="C6427" s="21" t="s">
        <v>1004</v>
      </c>
      <c r="D6427" s="21"/>
      <c r="E6427" s="21" t="s">
        <v>1585</v>
      </c>
      <c r="F6427" s="21"/>
      <c r="G6427" s="21" t="s">
        <v>16916</v>
      </c>
      <c r="H6427" s="21" t="s">
        <v>16917</v>
      </c>
      <c r="I6427" s="21" t="s">
        <v>1588</v>
      </c>
      <c r="J6427" s="148" t="s">
        <v>16918</v>
      </c>
      <c r="K6427" s="20" t="s">
        <v>4490</v>
      </c>
      <c r="L6427" s="21"/>
    </row>
    <row r="6428">
      <c r="C6428" s="21" t="s">
        <v>1004</v>
      </c>
      <c r="D6428" s="21"/>
      <c r="E6428" s="21" t="s">
        <v>1585</v>
      </c>
      <c r="F6428" s="21"/>
      <c r="G6428" s="21" t="s">
        <v>16920</v>
      </c>
      <c r="H6428" s="21" t="s">
        <v>16921</v>
      </c>
      <c r="I6428" s="21" t="s">
        <v>1588</v>
      </c>
      <c r="J6428" s="148" t="s">
        <v>16922</v>
      </c>
      <c r="K6428" s="20" t="s">
        <v>4490</v>
      </c>
      <c r="L6428" s="21"/>
    </row>
    <row r="6429">
      <c r="C6429" s="21" t="s">
        <v>1004</v>
      </c>
      <c r="D6429" s="21"/>
      <c r="E6429" s="21" t="s">
        <v>1585</v>
      </c>
      <c r="F6429" s="21"/>
      <c r="G6429" s="21" t="s">
        <v>16924</v>
      </c>
      <c r="H6429" s="21" t="s">
        <v>16925</v>
      </c>
      <c r="I6429" s="21" t="s">
        <v>1588</v>
      </c>
      <c r="J6429" s="148" t="s">
        <v>16926</v>
      </c>
      <c r="K6429" s="20" t="s">
        <v>4490</v>
      </c>
      <c r="L6429" s="21"/>
    </row>
    <row r="6430">
      <c r="C6430" s="21" t="s">
        <v>1004</v>
      </c>
      <c r="D6430" s="21"/>
      <c r="E6430" s="21" t="s">
        <v>1585</v>
      </c>
      <c r="F6430" s="21"/>
      <c r="G6430" s="21" t="s">
        <v>16928</v>
      </c>
      <c r="H6430" s="21" t="s">
        <v>16929</v>
      </c>
      <c r="I6430" s="21" t="s">
        <v>1588</v>
      </c>
      <c r="J6430" s="148" t="s">
        <v>16930</v>
      </c>
      <c r="K6430" s="20" t="s">
        <v>4490</v>
      </c>
      <c r="L6430" s="21"/>
    </row>
    <row r="6431">
      <c r="C6431" s="21" t="s">
        <v>1004</v>
      </c>
      <c r="D6431" s="21"/>
      <c r="E6431" s="21" t="s">
        <v>1585</v>
      </c>
      <c r="F6431" s="21"/>
      <c r="G6431" s="21" t="s">
        <v>16932</v>
      </c>
      <c r="H6431" s="21" t="s">
        <v>16933</v>
      </c>
      <c r="I6431" s="21" t="s">
        <v>1588</v>
      </c>
      <c r="J6431" s="148" t="s">
        <v>16934</v>
      </c>
      <c r="K6431" s="20" t="s">
        <v>4490</v>
      </c>
      <c r="L6431" s="21"/>
    </row>
    <row r="6432">
      <c r="C6432" s="21" t="s">
        <v>1004</v>
      </c>
      <c r="D6432" s="21"/>
      <c r="E6432" s="21" t="s">
        <v>1585</v>
      </c>
      <c r="F6432" s="21"/>
      <c r="G6432" s="21" t="s">
        <v>16911</v>
      </c>
      <c r="H6432" s="21" t="s">
        <v>16912</v>
      </c>
      <c r="I6432" s="21" t="s">
        <v>1588</v>
      </c>
      <c r="J6432" s="148" t="s">
        <v>16914</v>
      </c>
      <c r="K6432" s="20" t="s">
        <v>4493</v>
      </c>
      <c r="L6432" s="21"/>
    </row>
    <row r="6433">
      <c r="C6433" s="21" t="s">
        <v>1004</v>
      </c>
      <c r="D6433" s="21"/>
      <c r="E6433" s="21" t="s">
        <v>1585</v>
      </c>
      <c r="F6433" s="21"/>
      <c r="G6433" s="21" t="s">
        <v>16916</v>
      </c>
      <c r="H6433" s="21" t="s">
        <v>16917</v>
      </c>
      <c r="I6433" s="21" t="s">
        <v>1588</v>
      </c>
      <c r="J6433" s="148" t="s">
        <v>16919</v>
      </c>
      <c r="K6433" s="20" t="s">
        <v>4493</v>
      </c>
      <c r="L6433" s="21"/>
    </row>
    <row r="6434">
      <c r="C6434" s="21" t="s">
        <v>1004</v>
      </c>
      <c r="D6434" s="21"/>
      <c r="E6434" s="21" t="s">
        <v>1585</v>
      </c>
      <c r="F6434" s="21"/>
      <c r="G6434" s="21" t="s">
        <v>16920</v>
      </c>
      <c r="H6434" s="21" t="s">
        <v>16921</v>
      </c>
      <c r="I6434" s="21" t="s">
        <v>1588</v>
      </c>
      <c r="J6434" s="148" t="s">
        <v>16923</v>
      </c>
      <c r="K6434" s="20" t="s">
        <v>4493</v>
      </c>
      <c r="L6434" s="21"/>
    </row>
    <row r="6435">
      <c r="C6435" s="21" t="s">
        <v>1004</v>
      </c>
      <c r="D6435" s="21"/>
      <c r="E6435" s="21" t="s">
        <v>1585</v>
      </c>
      <c r="F6435" s="21"/>
      <c r="G6435" s="21" t="s">
        <v>16924</v>
      </c>
      <c r="H6435" s="21" t="s">
        <v>16925</v>
      </c>
      <c r="I6435" s="21" t="s">
        <v>1588</v>
      </c>
      <c r="J6435" s="148" t="s">
        <v>16927</v>
      </c>
      <c r="K6435" s="20" t="s">
        <v>4493</v>
      </c>
      <c r="L6435" s="21"/>
    </row>
    <row r="6436">
      <c r="C6436" s="21" t="s">
        <v>1004</v>
      </c>
      <c r="D6436" s="21"/>
      <c r="E6436" s="21" t="s">
        <v>1585</v>
      </c>
      <c r="F6436" s="21"/>
      <c r="G6436" s="21" t="s">
        <v>16928</v>
      </c>
      <c r="H6436" s="21" t="s">
        <v>16929</v>
      </c>
      <c r="I6436" s="21" t="s">
        <v>1588</v>
      </c>
      <c r="J6436" s="148" t="s">
        <v>16931</v>
      </c>
      <c r="K6436" s="20" t="s">
        <v>4493</v>
      </c>
      <c r="L6436" s="21"/>
    </row>
    <row r="6437">
      <c r="C6437" s="21" t="s">
        <v>1004</v>
      </c>
      <c r="D6437" s="21"/>
      <c r="E6437" s="21" t="s">
        <v>1585</v>
      </c>
      <c r="F6437" s="21"/>
      <c r="G6437" s="21" t="s">
        <v>16932</v>
      </c>
      <c r="H6437" s="21" t="s">
        <v>16933</v>
      </c>
      <c r="I6437" s="21" t="s">
        <v>1588</v>
      </c>
      <c r="J6437" s="148" t="s">
        <v>16935</v>
      </c>
      <c r="K6437" s="20" t="s">
        <v>4493</v>
      </c>
      <c r="L6437" s="21"/>
    </row>
    <row r="6438">
      <c r="C6438" s="21" t="s">
        <v>1004</v>
      </c>
      <c r="D6438" s="21"/>
      <c r="E6438" s="21" t="s">
        <v>1585</v>
      </c>
      <c r="F6438" s="21"/>
      <c r="G6438" s="21" t="s">
        <v>16831</v>
      </c>
      <c r="H6438" s="21" t="s">
        <v>16832</v>
      </c>
      <c r="I6438" s="21" t="s">
        <v>1588</v>
      </c>
      <c r="J6438" s="148" t="s">
        <v>16833</v>
      </c>
      <c r="K6438" s="20" t="s">
        <v>4493</v>
      </c>
      <c r="L6438" s="21"/>
    </row>
    <row r="6439">
      <c r="C6439" s="21" t="s">
        <v>1004</v>
      </c>
      <c r="D6439" s="21"/>
      <c r="E6439" s="21" t="s">
        <v>1585</v>
      </c>
      <c r="F6439" s="21"/>
      <c r="G6439" s="21" t="s">
        <v>16834</v>
      </c>
      <c r="H6439" s="21" t="s">
        <v>16835</v>
      </c>
      <c r="I6439" s="21" t="s">
        <v>1588</v>
      </c>
      <c r="J6439" s="148" t="s">
        <v>16836</v>
      </c>
      <c r="K6439" s="20" t="s">
        <v>4493</v>
      </c>
      <c r="L6439" s="21"/>
    </row>
    <row r="6440">
      <c r="C6440" s="21" t="s">
        <v>1004</v>
      </c>
      <c r="D6440" s="21"/>
      <c r="E6440" s="21" t="s">
        <v>1585</v>
      </c>
      <c r="F6440" s="21"/>
      <c r="G6440" s="21" t="s">
        <v>16837</v>
      </c>
      <c r="H6440" s="21" t="s">
        <v>16838</v>
      </c>
      <c r="I6440" s="21" t="s">
        <v>1588</v>
      </c>
      <c r="J6440" s="148" t="s">
        <v>16839</v>
      </c>
      <c r="K6440" s="20" t="s">
        <v>4493</v>
      </c>
      <c r="L6440" s="21"/>
    </row>
    <row r="6441">
      <c r="C6441" s="21" t="s">
        <v>1004</v>
      </c>
      <c r="D6441" s="21"/>
      <c r="E6441" s="21" t="s">
        <v>1585</v>
      </c>
      <c r="F6441" s="21"/>
      <c r="G6441" s="21" t="s">
        <v>16840</v>
      </c>
      <c r="H6441" s="21" t="s">
        <v>16841</v>
      </c>
      <c r="I6441" s="21" t="s">
        <v>1588</v>
      </c>
      <c r="J6441" s="148" t="s">
        <v>16842</v>
      </c>
      <c r="K6441" s="20" t="s">
        <v>4493</v>
      </c>
      <c r="L6441" s="21"/>
    </row>
    <row r="6442">
      <c r="C6442" s="21" t="s">
        <v>1004</v>
      </c>
      <c r="D6442" s="21"/>
      <c r="E6442" s="21" t="s">
        <v>1585</v>
      </c>
      <c r="F6442" s="21"/>
      <c r="G6442" s="21" t="s">
        <v>16843</v>
      </c>
      <c r="H6442" s="21" t="s">
        <v>16844</v>
      </c>
      <c r="I6442" s="21" t="s">
        <v>1588</v>
      </c>
      <c r="J6442" s="148" t="s">
        <v>16845</v>
      </c>
      <c r="K6442" s="20" t="s">
        <v>4493</v>
      </c>
      <c r="L6442" s="21"/>
    </row>
    <row r="6443">
      <c r="C6443" s="21" t="s">
        <v>1004</v>
      </c>
      <c r="D6443" s="21"/>
      <c r="E6443" s="21" t="s">
        <v>1585</v>
      </c>
      <c r="F6443" s="21"/>
      <c r="G6443" s="21" t="s">
        <v>16846</v>
      </c>
      <c r="H6443" s="21" t="s">
        <v>16847</v>
      </c>
      <c r="I6443" s="21" t="s">
        <v>1588</v>
      </c>
      <c r="J6443" s="148" t="s">
        <v>16848</v>
      </c>
      <c r="K6443" s="20" t="s">
        <v>4493</v>
      </c>
      <c r="L6443" s="21"/>
    </row>
    <row r="6444">
      <c r="C6444" s="21" t="s">
        <v>1004</v>
      </c>
      <c r="D6444" s="21"/>
      <c r="E6444" s="21" t="s">
        <v>1585</v>
      </c>
      <c r="F6444" s="21"/>
      <c r="G6444" s="21" t="s">
        <v>16849</v>
      </c>
      <c r="H6444" s="21" t="s">
        <v>16850</v>
      </c>
      <c r="I6444" s="21" t="s">
        <v>1588</v>
      </c>
      <c r="J6444" s="148" t="s">
        <v>16851</v>
      </c>
      <c r="K6444" s="20" t="s">
        <v>4493</v>
      </c>
      <c r="L6444" s="21"/>
    </row>
    <row r="6445">
      <c r="C6445" s="21" t="s">
        <v>1004</v>
      </c>
      <c r="D6445" s="21"/>
      <c r="E6445" s="21" t="s">
        <v>1585</v>
      </c>
      <c r="F6445" s="21"/>
      <c r="G6445" s="21" t="s">
        <v>16852</v>
      </c>
      <c r="H6445" s="21" t="s">
        <v>16853</v>
      </c>
      <c r="I6445" s="21" t="s">
        <v>1588</v>
      </c>
      <c r="J6445" s="148" t="s">
        <v>16854</v>
      </c>
      <c r="K6445" s="20" t="s">
        <v>4493</v>
      </c>
      <c r="L6445" s="21"/>
    </row>
    <row r="6446">
      <c r="C6446" s="21" t="s">
        <v>1004</v>
      </c>
      <c r="D6446" s="21"/>
      <c r="E6446" s="21" t="s">
        <v>1585</v>
      </c>
      <c r="F6446" s="21"/>
      <c r="G6446" s="21" t="s">
        <v>16855</v>
      </c>
      <c r="H6446" s="21" t="s">
        <v>16856</v>
      </c>
      <c r="I6446" s="21" t="s">
        <v>1588</v>
      </c>
      <c r="J6446" s="148" t="s">
        <v>16857</v>
      </c>
      <c r="K6446" s="20" t="s">
        <v>4493</v>
      </c>
      <c r="L6446" s="21"/>
    </row>
    <row r="6447">
      <c r="C6447" s="21" t="s">
        <v>1004</v>
      </c>
      <c r="D6447" s="21"/>
      <c r="E6447" s="21" t="s">
        <v>1585</v>
      </c>
      <c r="F6447" s="21"/>
      <c r="G6447" s="21" t="s">
        <v>16858</v>
      </c>
      <c r="H6447" s="21" t="s">
        <v>16859</v>
      </c>
      <c r="I6447" s="21" t="s">
        <v>1588</v>
      </c>
      <c r="J6447" s="148" t="s">
        <v>16860</v>
      </c>
      <c r="K6447" s="20" t="s">
        <v>4493</v>
      </c>
      <c r="L6447" s="21"/>
    </row>
    <row r="6448">
      <c r="C6448" s="21" t="s">
        <v>1004</v>
      </c>
      <c r="D6448" s="21"/>
      <c r="E6448" s="21" t="s">
        <v>1585</v>
      </c>
      <c r="F6448" s="21"/>
      <c r="G6448" s="21" t="s">
        <v>16866</v>
      </c>
      <c r="H6448" s="21" t="s">
        <v>16867</v>
      </c>
      <c r="I6448" s="21" t="s">
        <v>1588</v>
      </c>
      <c r="J6448" s="148" t="s">
        <v>16868</v>
      </c>
      <c r="K6448" s="20" t="s">
        <v>4493</v>
      </c>
      <c r="L6448" s="21"/>
    </row>
    <row r="6449">
      <c r="C6449" s="21" t="s">
        <v>1004</v>
      </c>
      <c r="D6449" s="21"/>
      <c r="E6449" s="21" t="s">
        <v>1585</v>
      </c>
      <c r="F6449" s="21"/>
      <c r="G6449" s="21" t="s">
        <v>16869</v>
      </c>
      <c r="H6449" s="21" t="s">
        <v>16870</v>
      </c>
      <c r="I6449" s="21" t="s">
        <v>1588</v>
      </c>
      <c r="J6449" s="148" t="s">
        <v>16871</v>
      </c>
      <c r="K6449" s="20" t="s">
        <v>4493</v>
      </c>
      <c r="L6449" s="21"/>
    </row>
    <row r="6450">
      <c r="C6450" s="21" t="s">
        <v>1004</v>
      </c>
      <c r="D6450" s="21"/>
      <c r="E6450" s="21" t="s">
        <v>1585</v>
      </c>
      <c r="F6450" s="21"/>
      <c r="G6450" s="21" t="s">
        <v>16872</v>
      </c>
      <c r="H6450" s="21" t="s">
        <v>16873</v>
      </c>
      <c r="I6450" s="21" t="s">
        <v>1588</v>
      </c>
      <c r="J6450" s="148" t="s">
        <v>16874</v>
      </c>
      <c r="K6450" s="20" t="s">
        <v>4493</v>
      </c>
      <c r="L6450" s="21"/>
    </row>
    <row r="6451">
      <c r="C6451" s="21" t="s">
        <v>1004</v>
      </c>
      <c r="D6451" s="21"/>
      <c r="E6451" s="21" t="s">
        <v>1585</v>
      </c>
      <c r="F6451" s="21"/>
      <c r="G6451" s="21" t="s">
        <v>16875</v>
      </c>
      <c r="H6451" s="21" t="s">
        <v>16876</v>
      </c>
      <c r="I6451" s="21" t="s">
        <v>1588</v>
      </c>
      <c r="J6451" s="148" t="s">
        <v>16877</v>
      </c>
      <c r="K6451" s="20" t="s">
        <v>4493</v>
      </c>
      <c r="L6451" s="21"/>
    </row>
    <row r="6452">
      <c r="C6452" s="21" t="s">
        <v>1004</v>
      </c>
      <c r="D6452" s="21"/>
      <c r="E6452" s="21" t="s">
        <v>1585</v>
      </c>
      <c r="F6452" s="21"/>
      <c r="G6452" s="21" t="s">
        <v>16878</v>
      </c>
      <c r="H6452" s="21" t="s">
        <v>16879</v>
      </c>
      <c r="I6452" s="21" t="s">
        <v>1588</v>
      </c>
      <c r="J6452" s="148" t="s">
        <v>16880</v>
      </c>
      <c r="K6452" s="20" t="s">
        <v>4493</v>
      </c>
      <c r="L6452" s="21"/>
    </row>
    <row r="6453">
      <c r="C6453" s="21" t="s">
        <v>1004</v>
      </c>
      <c r="D6453" s="21"/>
      <c r="E6453" s="21" t="s">
        <v>1585</v>
      </c>
      <c r="F6453" s="21"/>
      <c r="G6453" s="21" t="s">
        <v>16881</v>
      </c>
      <c r="H6453" s="21" t="s">
        <v>16882</v>
      </c>
      <c r="I6453" s="21" t="s">
        <v>1588</v>
      </c>
      <c r="J6453" s="148" t="s">
        <v>16883</v>
      </c>
      <c r="K6453" s="20" t="s">
        <v>4493</v>
      </c>
      <c r="L6453" s="21"/>
    </row>
    <row r="6454">
      <c r="C6454" s="21" t="s">
        <v>1004</v>
      </c>
      <c r="D6454" s="21"/>
      <c r="E6454" s="21" t="s">
        <v>1585</v>
      </c>
      <c r="F6454" s="21"/>
      <c r="G6454" s="21" t="s">
        <v>16884</v>
      </c>
      <c r="H6454" s="21" t="s">
        <v>16885</v>
      </c>
      <c r="I6454" s="21" t="s">
        <v>1588</v>
      </c>
      <c r="J6454" s="148" t="s">
        <v>16886</v>
      </c>
      <c r="K6454" s="20" t="s">
        <v>4493</v>
      </c>
      <c r="L6454" s="21"/>
    </row>
    <row r="6455">
      <c r="C6455" s="21" t="s">
        <v>1004</v>
      </c>
      <c r="D6455" s="21"/>
      <c r="E6455" s="21" t="s">
        <v>1585</v>
      </c>
      <c r="F6455" s="21"/>
      <c r="G6455" s="21" t="s">
        <v>16887</v>
      </c>
      <c r="H6455" s="21" t="s">
        <v>16888</v>
      </c>
      <c r="I6455" s="21" t="s">
        <v>1588</v>
      </c>
      <c r="J6455" s="148" t="s">
        <v>16889</v>
      </c>
      <c r="K6455" s="20" t="s">
        <v>4493</v>
      </c>
      <c r="L6455" s="21"/>
    </row>
    <row r="6456">
      <c r="C6456" s="21" t="s">
        <v>1004</v>
      </c>
      <c r="D6456" s="21"/>
      <c r="E6456" s="21" t="s">
        <v>1585</v>
      </c>
      <c r="F6456" s="21"/>
      <c r="G6456" s="21" t="s">
        <v>16890</v>
      </c>
      <c r="H6456" s="21" t="s">
        <v>16891</v>
      </c>
      <c r="I6456" s="21" t="s">
        <v>1588</v>
      </c>
      <c r="J6456" s="148" t="s">
        <v>16892</v>
      </c>
      <c r="K6456" s="20" t="s">
        <v>4493</v>
      </c>
      <c r="L6456" s="21"/>
    </row>
    <row r="6457">
      <c r="C6457" s="21" t="s">
        <v>1004</v>
      </c>
      <c r="D6457" s="21"/>
      <c r="E6457" s="21" t="s">
        <v>1585</v>
      </c>
      <c r="F6457" s="21"/>
      <c r="G6457" s="21" t="s">
        <v>16893</v>
      </c>
      <c r="H6457" s="21" t="s">
        <v>16894</v>
      </c>
      <c r="I6457" s="21" t="s">
        <v>1588</v>
      </c>
      <c r="J6457" s="148" t="s">
        <v>16895</v>
      </c>
      <c r="K6457" s="20" t="s">
        <v>4493</v>
      </c>
      <c r="L6457" s="21"/>
    </row>
    <row r="6458">
      <c r="C6458" s="21" t="s">
        <v>1004</v>
      </c>
      <c r="D6458" s="21"/>
      <c r="E6458" s="21" t="s">
        <v>1585</v>
      </c>
      <c r="F6458" s="21"/>
      <c r="G6458" s="21" t="s">
        <v>16902</v>
      </c>
      <c r="H6458" s="21" t="s">
        <v>16903</v>
      </c>
      <c r="I6458" s="21" t="s">
        <v>1588</v>
      </c>
      <c r="J6458" s="148" t="s">
        <v>16904</v>
      </c>
      <c r="K6458" s="20" t="s">
        <v>4493</v>
      </c>
      <c r="L6458" s="21"/>
    </row>
    <row r="6459">
      <c r="C6459" s="21" t="s">
        <v>1004</v>
      </c>
      <c r="D6459" s="21"/>
      <c r="E6459" s="21" t="s">
        <v>1585</v>
      </c>
      <c r="F6459" s="21"/>
      <c r="G6459" s="21" t="s">
        <v>16905</v>
      </c>
      <c r="H6459" s="21" t="s">
        <v>16906</v>
      </c>
      <c r="I6459" s="21" t="s">
        <v>1588</v>
      </c>
      <c r="J6459" s="148" t="s">
        <v>16907</v>
      </c>
      <c r="K6459" s="20" t="s">
        <v>4493</v>
      </c>
      <c r="L6459" s="21"/>
    </row>
    <row r="6460">
      <c r="C6460" s="21" t="s">
        <v>1004</v>
      </c>
      <c r="D6460" s="21"/>
      <c r="E6460" s="21" t="s">
        <v>1585</v>
      </c>
      <c r="F6460" s="21"/>
      <c r="G6460" s="21" t="s">
        <v>16908</v>
      </c>
      <c r="H6460" s="21" t="s">
        <v>16909</v>
      </c>
      <c r="I6460" s="21" t="s">
        <v>1588</v>
      </c>
      <c r="J6460" s="148" t="s">
        <v>16910</v>
      </c>
      <c r="K6460" s="20" t="s">
        <v>4493</v>
      </c>
      <c r="L6460" s="21"/>
    </row>
    <row r="6461">
      <c r="C6461" s="21" t="s">
        <v>1004</v>
      </c>
      <c r="D6461" s="21"/>
      <c r="E6461" s="21" t="s">
        <v>1585</v>
      </c>
      <c r="F6461" s="21"/>
      <c r="G6461" s="21" t="s">
        <v>16668</v>
      </c>
      <c r="H6461" s="21" t="s">
        <v>16669</v>
      </c>
      <c r="I6461" s="21" t="s">
        <v>1588</v>
      </c>
      <c r="J6461" s="148" t="s">
        <v>16671</v>
      </c>
      <c r="K6461" s="20" t="s">
        <v>3384</v>
      </c>
      <c r="L6461" s="21"/>
    </row>
    <row r="6462">
      <c r="C6462" s="21" t="s">
        <v>1004</v>
      </c>
      <c r="D6462" s="21"/>
      <c r="E6462" s="21" t="s">
        <v>1585</v>
      </c>
      <c r="F6462" s="21"/>
      <c r="G6462" s="21" t="s">
        <v>17019</v>
      </c>
      <c r="H6462" s="21" t="s">
        <v>17020</v>
      </c>
      <c r="I6462" s="21" t="s">
        <v>1588</v>
      </c>
      <c r="J6462" s="148" t="s">
        <v>17021</v>
      </c>
      <c r="K6462" s="20" t="s">
        <v>3384</v>
      </c>
      <c r="L6462" s="21"/>
    </row>
    <row r="6463">
      <c r="C6463" s="21" t="s">
        <v>1004</v>
      </c>
      <c r="D6463" s="21"/>
      <c r="E6463" s="21" t="s">
        <v>1585</v>
      </c>
      <c r="F6463" s="21"/>
      <c r="G6463" s="21" t="s">
        <v>16727</v>
      </c>
      <c r="H6463" s="21" t="s">
        <v>16728</v>
      </c>
      <c r="I6463" s="21" t="s">
        <v>1588</v>
      </c>
      <c r="J6463" s="148" t="s">
        <v>16729</v>
      </c>
      <c r="K6463" s="20" t="s">
        <v>1916</v>
      </c>
      <c r="L6463" s="21"/>
    </row>
    <row r="6464">
      <c r="C6464" s="21" t="s">
        <v>1004</v>
      </c>
      <c r="D6464" s="21"/>
      <c r="E6464" s="21" t="s">
        <v>1585</v>
      </c>
      <c r="F6464" s="21"/>
      <c r="G6464" s="21" t="s">
        <v>16236</v>
      </c>
      <c r="H6464" s="21" t="s">
        <v>16237</v>
      </c>
      <c r="I6464" s="21" t="s">
        <v>1588</v>
      </c>
      <c r="J6464" s="148" t="s">
        <v>16238</v>
      </c>
      <c r="K6464" s="20" t="s">
        <v>3509</v>
      </c>
      <c r="L6464" s="21"/>
    </row>
    <row r="6465">
      <c r="C6465" s="21" t="s">
        <v>1004</v>
      </c>
      <c r="D6465" s="21"/>
      <c r="E6465" s="21" t="s">
        <v>1585</v>
      </c>
      <c r="F6465" s="21"/>
      <c r="G6465" s="21" t="s">
        <v>16575</v>
      </c>
      <c r="H6465" s="21" t="s">
        <v>16576</v>
      </c>
      <c r="I6465" s="21" t="s">
        <v>1588</v>
      </c>
      <c r="J6465" s="148" t="s">
        <v>16577</v>
      </c>
      <c r="K6465" s="20" t="s">
        <v>3509</v>
      </c>
      <c r="L6465" s="21"/>
    </row>
    <row r="6466">
      <c r="C6466" s="21" t="s">
        <v>1004</v>
      </c>
      <c r="D6466" s="21"/>
      <c r="E6466" s="21" t="s">
        <v>1585</v>
      </c>
      <c r="F6466" s="21"/>
      <c r="G6466" s="21" t="s">
        <v>17022</v>
      </c>
      <c r="H6466" s="21" t="s">
        <v>17023</v>
      </c>
      <c r="I6466" s="21" t="s">
        <v>1588</v>
      </c>
      <c r="J6466" s="148" t="s">
        <v>17024</v>
      </c>
      <c r="K6466" s="20" t="s">
        <v>3509</v>
      </c>
      <c r="L6466" s="21"/>
    </row>
    <row r="6467">
      <c r="C6467" s="21" t="s">
        <v>1004</v>
      </c>
      <c r="D6467" s="21"/>
      <c r="E6467" s="21" t="s">
        <v>2825</v>
      </c>
      <c r="F6467" s="21"/>
      <c r="G6467" s="21" t="s">
        <v>16939</v>
      </c>
      <c r="H6467" s="21" t="s">
        <v>16940</v>
      </c>
      <c r="I6467" s="21" t="s">
        <v>1715</v>
      </c>
      <c r="J6467" s="148" t="s">
        <v>16941</v>
      </c>
      <c r="K6467" s="20" t="s">
        <v>1717</v>
      </c>
      <c r="L6467" s="21"/>
    </row>
    <row r="6468">
      <c r="C6468" s="21" t="s">
        <v>1004</v>
      </c>
      <c r="D6468" s="21"/>
      <c r="E6468" s="21" t="s">
        <v>2825</v>
      </c>
      <c r="F6468" s="21"/>
      <c r="G6468" s="21" t="s">
        <v>16412</v>
      </c>
      <c r="H6468" s="21" t="s">
        <v>16413</v>
      </c>
      <c r="I6468" s="21" t="s">
        <v>1715</v>
      </c>
      <c r="J6468" s="148" t="s">
        <v>16414</v>
      </c>
      <c r="K6468" s="20" t="s">
        <v>1717</v>
      </c>
      <c r="L6468" s="21"/>
    </row>
    <row r="6469">
      <c r="C6469" s="21" t="s">
        <v>1004</v>
      </c>
      <c r="D6469" s="21"/>
      <c r="E6469" s="21" t="s">
        <v>2825</v>
      </c>
      <c r="F6469" s="21"/>
      <c r="G6469" s="21" t="s">
        <v>17025</v>
      </c>
      <c r="H6469" s="21" t="s">
        <v>17026</v>
      </c>
      <c r="I6469" s="21" t="s">
        <v>1715</v>
      </c>
      <c r="J6469" s="148" t="s">
        <v>17027</v>
      </c>
      <c r="K6469" s="20" t="s">
        <v>1717</v>
      </c>
      <c r="L6469" s="21"/>
    </row>
    <row r="6470">
      <c r="C6470" s="21" t="s">
        <v>1004</v>
      </c>
      <c r="D6470" s="21"/>
      <c r="E6470" s="21" t="s">
        <v>2825</v>
      </c>
      <c r="F6470" s="21"/>
      <c r="G6470" s="21" t="s">
        <v>17028</v>
      </c>
      <c r="H6470" s="21" t="s">
        <v>17029</v>
      </c>
      <c r="I6470" s="21" t="s">
        <v>1715</v>
      </c>
      <c r="J6470" s="148" t="s">
        <v>17030</v>
      </c>
      <c r="K6470" s="20" t="s">
        <v>1717</v>
      </c>
      <c r="L6470" s="21"/>
    </row>
    <row r="6471">
      <c r="C6471" s="21" t="s">
        <v>1004</v>
      </c>
      <c r="D6471" s="21"/>
      <c r="E6471" s="21" t="s">
        <v>2825</v>
      </c>
      <c r="F6471" s="21"/>
      <c r="G6471" s="21" t="s">
        <v>16540</v>
      </c>
      <c r="H6471" s="21" t="s">
        <v>16541</v>
      </c>
      <c r="I6471" s="21" t="s">
        <v>1715</v>
      </c>
      <c r="J6471" s="148" t="s">
        <v>16542</v>
      </c>
      <c r="K6471" s="20" t="s">
        <v>1717</v>
      </c>
      <c r="L6471" s="21"/>
    </row>
    <row r="6472">
      <c r="C6472" s="21" t="s">
        <v>1004</v>
      </c>
      <c r="D6472" s="21"/>
      <c r="E6472" s="21" t="s">
        <v>2825</v>
      </c>
      <c r="F6472" s="21"/>
      <c r="G6472" s="21" t="s">
        <v>16286</v>
      </c>
      <c r="H6472" s="21" t="s">
        <v>16287</v>
      </c>
      <c r="I6472" s="21" t="s">
        <v>1715</v>
      </c>
      <c r="J6472" s="148" t="s">
        <v>16288</v>
      </c>
      <c r="K6472" s="20" t="s">
        <v>1717</v>
      </c>
      <c r="L6472" s="21"/>
    </row>
    <row r="6473">
      <c r="C6473" s="21" t="s">
        <v>1004</v>
      </c>
      <c r="D6473" s="21"/>
      <c r="E6473" s="21" t="s">
        <v>2825</v>
      </c>
      <c r="F6473" s="21"/>
      <c r="G6473" s="21" t="s">
        <v>17031</v>
      </c>
      <c r="H6473" s="21" t="s">
        <v>17032</v>
      </c>
      <c r="I6473" s="21" t="s">
        <v>1715</v>
      </c>
      <c r="J6473" s="148" t="s">
        <v>17033</v>
      </c>
      <c r="K6473" s="20" t="s">
        <v>1717</v>
      </c>
      <c r="L6473" s="21"/>
    </row>
    <row r="6474">
      <c r="C6474" s="21" t="s">
        <v>1004</v>
      </c>
      <c r="D6474" s="21"/>
      <c r="E6474" s="21" t="s">
        <v>2825</v>
      </c>
      <c r="F6474" s="21"/>
      <c r="G6474" s="21" t="s">
        <v>17034</v>
      </c>
      <c r="H6474" s="21" t="s">
        <v>17035</v>
      </c>
      <c r="I6474" s="21" t="s">
        <v>1715</v>
      </c>
      <c r="J6474" s="148" t="s">
        <v>17036</v>
      </c>
      <c r="K6474" s="20" t="s">
        <v>1717</v>
      </c>
      <c r="L6474" s="21"/>
    </row>
    <row r="6475">
      <c r="C6475" s="21" t="s">
        <v>1004</v>
      </c>
      <c r="D6475" s="21"/>
      <c r="E6475" s="21" t="s">
        <v>2825</v>
      </c>
      <c r="F6475" s="21"/>
      <c r="G6475" s="21" t="s">
        <v>17037</v>
      </c>
      <c r="H6475" s="21" t="s">
        <v>17038</v>
      </c>
      <c r="I6475" s="21" t="s">
        <v>1715</v>
      </c>
      <c r="J6475" s="148" t="s">
        <v>17039</v>
      </c>
      <c r="K6475" s="20" t="s">
        <v>1717</v>
      </c>
      <c r="L6475" s="21"/>
    </row>
    <row r="6476">
      <c r="C6476" s="21" t="s">
        <v>1004</v>
      </c>
      <c r="D6476" s="21"/>
      <c r="E6476" s="21" t="s">
        <v>2825</v>
      </c>
      <c r="F6476" s="21"/>
      <c r="G6476" s="21" t="s">
        <v>16803</v>
      </c>
      <c r="H6476" s="21" t="s">
        <v>16804</v>
      </c>
      <c r="I6476" s="21" t="s">
        <v>1715</v>
      </c>
      <c r="J6476" s="148" t="s">
        <v>16805</v>
      </c>
      <c r="K6476" s="20" t="s">
        <v>1717</v>
      </c>
      <c r="L6476" s="21"/>
    </row>
    <row r="6477">
      <c r="C6477" s="21" t="s">
        <v>1004</v>
      </c>
      <c r="D6477" s="21"/>
      <c r="E6477" s="21" t="s">
        <v>2765</v>
      </c>
      <c r="F6477" s="21"/>
      <c r="G6477" s="21" t="s">
        <v>17040</v>
      </c>
      <c r="H6477" s="21" t="s">
        <v>17041</v>
      </c>
      <c r="I6477" s="21" t="s">
        <v>1722</v>
      </c>
      <c r="J6477" s="148" t="s">
        <v>17042</v>
      </c>
      <c r="K6477" s="20" t="s">
        <v>3680</v>
      </c>
      <c r="L6477" s="21"/>
    </row>
    <row r="6478">
      <c r="C6478" s="21" t="s">
        <v>1004</v>
      </c>
      <c r="D6478" s="21"/>
      <c r="E6478" s="21" t="s">
        <v>2765</v>
      </c>
      <c r="F6478" s="21"/>
      <c r="G6478" s="21" t="s">
        <v>17043</v>
      </c>
      <c r="H6478" s="21" t="s">
        <v>17044</v>
      </c>
      <c r="I6478" s="21" t="s">
        <v>1722</v>
      </c>
      <c r="J6478" s="148" t="s">
        <v>17045</v>
      </c>
      <c r="K6478" s="20" t="s">
        <v>3680</v>
      </c>
      <c r="L6478" s="21"/>
    </row>
    <row r="6479">
      <c r="C6479" s="21" t="s">
        <v>1004</v>
      </c>
      <c r="D6479" s="21"/>
      <c r="E6479" s="21" t="s">
        <v>2765</v>
      </c>
      <c r="F6479" s="21"/>
      <c r="G6479" s="21" t="s">
        <v>17046</v>
      </c>
      <c r="H6479" s="21" t="s">
        <v>17047</v>
      </c>
      <c r="I6479" s="21" t="s">
        <v>1722</v>
      </c>
      <c r="J6479" s="148" t="s">
        <v>17048</v>
      </c>
      <c r="K6479" s="20" t="s">
        <v>3680</v>
      </c>
      <c r="L6479" s="21"/>
    </row>
    <row r="6480">
      <c r="C6480" s="21" t="s">
        <v>1004</v>
      </c>
      <c r="D6480" s="21"/>
      <c r="E6480" s="21" t="s">
        <v>2765</v>
      </c>
      <c r="F6480" s="21"/>
      <c r="G6480" s="21" t="s">
        <v>17049</v>
      </c>
      <c r="H6480" s="21" t="s">
        <v>17050</v>
      </c>
      <c r="I6480" s="21" t="s">
        <v>1722</v>
      </c>
      <c r="J6480" s="148" t="s">
        <v>17051</v>
      </c>
      <c r="K6480" s="20" t="s">
        <v>3680</v>
      </c>
      <c r="L6480" s="21"/>
    </row>
    <row r="6481">
      <c r="C6481" s="21" t="s">
        <v>1004</v>
      </c>
      <c r="D6481" s="21"/>
      <c r="E6481" s="21" t="s">
        <v>2765</v>
      </c>
      <c r="F6481" s="21"/>
      <c r="G6481" s="21" t="s">
        <v>16406</v>
      </c>
      <c r="I6481" s="21" t="s">
        <v>1722</v>
      </c>
      <c r="J6481" s="148" t="s">
        <v>16407</v>
      </c>
      <c r="K6481" s="20" t="s">
        <v>1890</v>
      </c>
      <c r="L6481" s="21"/>
    </row>
    <row r="6482">
      <c r="C6482" s="21" t="s">
        <v>1004</v>
      </c>
      <c r="D6482" s="21"/>
      <c r="E6482" s="21" t="s">
        <v>2765</v>
      </c>
      <c r="F6482" s="21"/>
      <c r="G6482" s="21" t="s">
        <v>16406</v>
      </c>
      <c r="I6482" s="21" t="s">
        <v>1722</v>
      </c>
      <c r="J6482" s="148" t="s">
        <v>16408</v>
      </c>
      <c r="K6482" s="20" t="s">
        <v>1927</v>
      </c>
      <c r="L6482" s="21"/>
    </row>
    <row r="6483">
      <c r="C6483" s="21" t="s">
        <v>1004</v>
      </c>
      <c r="D6483" s="21"/>
      <c r="E6483" s="21" t="s">
        <v>2765</v>
      </c>
      <c r="F6483" s="21"/>
      <c r="G6483" s="21" t="s">
        <v>16406</v>
      </c>
      <c r="I6483" s="21" t="s">
        <v>1722</v>
      </c>
      <c r="J6483" s="148" t="s">
        <v>16411</v>
      </c>
      <c r="K6483" s="20" t="s">
        <v>12900</v>
      </c>
      <c r="L6483" s="21"/>
    </row>
    <row r="6484">
      <c r="C6484" s="21" t="s">
        <v>1004</v>
      </c>
      <c r="D6484" s="21"/>
      <c r="E6484" s="21" t="s">
        <v>2765</v>
      </c>
      <c r="F6484" s="21"/>
      <c r="G6484" s="21" t="s">
        <v>16234</v>
      </c>
      <c r="I6484" s="21" t="s">
        <v>1722</v>
      </c>
      <c r="J6484" s="148" t="s">
        <v>16235</v>
      </c>
      <c r="K6484" s="20" t="s">
        <v>3269</v>
      </c>
      <c r="L6484" s="21"/>
    </row>
    <row r="6485">
      <c r="C6485" s="21" t="s">
        <v>1004</v>
      </c>
      <c r="D6485" s="21"/>
      <c r="E6485" s="21" t="s">
        <v>2765</v>
      </c>
      <c r="F6485" s="21"/>
      <c r="G6485" s="21" t="s">
        <v>17052</v>
      </c>
      <c r="I6485" s="21" t="s">
        <v>1722</v>
      </c>
      <c r="J6485" s="148" t="s">
        <v>17053</v>
      </c>
      <c r="K6485" s="20" t="s">
        <v>3269</v>
      </c>
      <c r="L6485" s="21"/>
    </row>
    <row r="6486">
      <c r="C6486" s="21" t="s">
        <v>1004</v>
      </c>
      <c r="D6486" s="21"/>
      <c r="E6486" s="21" t="s">
        <v>2765</v>
      </c>
      <c r="F6486" s="21"/>
      <c r="G6486" s="21" t="s">
        <v>16462</v>
      </c>
      <c r="I6486" s="21" t="s">
        <v>1722</v>
      </c>
      <c r="J6486" s="148" t="s">
        <v>16463</v>
      </c>
      <c r="K6486" s="20" t="s">
        <v>3685</v>
      </c>
      <c r="L6486" s="21"/>
    </row>
    <row r="6487">
      <c r="C6487" s="21" t="s">
        <v>1004</v>
      </c>
      <c r="D6487" s="21"/>
      <c r="E6487" s="21" t="s">
        <v>2765</v>
      </c>
      <c r="F6487" s="21"/>
      <c r="G6487" s="21" t="s">
        <v>17054</v>
      </c>
      <c r="I6487" s="21" t="s">
        <v>1722</v>
      </c>
      <c r="J6487" s="148" t="s">
        <v>17055</v>
      </c>
      <c r="K6487" s="20" t="s">
        <v>3685</v>
      </c>
      <c r="L6487" s="21"/>
    </row>
    <row r="6488">
      <c r="C6488" s="21" t="s">
        <v>1004</v>
      </c>
      <c r="D6488" s="21"/>
      <c r="E6488" s="21" t="s">
        <v>2765</v>
      </c>
      <c r="F6488" s="21"/>
      <c r="G6488" s="21" t="s">
        <v>17056</v>
      </c>
      <c r="I6488" s="21" t="s">
        <v>1722</v>
      </c>
      <c r="J6488" s="148" t="s">
        <v>17057</v>
      </c>
      <c r="K6488" s="20" t="s">
        <v>3685</v>
      </c>
      <c r="L6488" s="21"/>
    </row>
    <row r="6489">
      <c r="C6489" s="21" t="s">
        <v>1004</v>
      </c>
      <c r="D6489" s="21"/>
      <c r="E6489" s="21" t="s">
        <v>2765</v>
      </c>
      <c r="F6489" s="21"/>
      <c r="G6489" s="21" t="s">
        <v>17058</v>
      </c>
      <c r="I6489" s="21" t="s">
        <v>1722</v>
      </c>
      <c r="J6489" s="148" t="s">
        <v>17059</v>
      </c>
      <c r="K6489" s="20" t="s">
        <v>3685</v>
      </c>
      <c r="L6489" s="21"/>
    </row>
    <row r="6490">
      <c r="C6490" s="21" t="s">
        <v>1004</v>
      </c>
      <c r="D6490" s="21"/>
      <c r="E6490" s="21" t="s">
        <v>2765</v>
      </c>
      <c r="F6490" s="21"/>
      <c r="G6490" s="21" t="s">
        <v>17060</v>
      </c>
      <c r="I6490" s="21" t="s">
        <v>1722</v>
      </c>
      <c r="J6490" s="148" t="s">
        <v>17061</v>
      </c>
      <c r="K6490" s="20" t="s">
        <v>3685</v>
      </c>
      <c r="L6490" s="21"/>
    </row>
    <row r="6491">
      <c r="C6491" s="21" t="s">
        <v>1004</v>
      </c>
      <c r="D6491" s="21"/>
      <c r="E6491" s="21" t="s">
        <v>2765</v>
      </c>
      <c r="F6491" s="21"/>
      <c r="G6491" s="21" t="s">
        <v>17062</v>
      </c>
      <c r="I6491" s="21" t="s">
        <v>1722</v>
      </c>
      <c r="J6491" s="148" t="s">
        <v>17063</v>
      </c>
      <c r="K6491" s="20" t="s">
        <v>3685</v>
      </c>
      <c r="L6491" s="21"/>
    </row>
    <row r="6492">
      <c r="C6492" s="21" t="s">
        <v>1004</v>
      </c>
      <c r="D6492" s="21"/>
      <c r="E6492" s="21" t="s">
        <v>1597</v>
      </c>
      <c r="F6492" s="21"/>
      <c r="G6492" s="21" t="s">
        <v>16371</v>
      </c>
      <c r="I6492" s="21" t="s">
        <v>1600</v>
      </c>
      <c r="J6492" s="148" t="s">
        <v>16372</v>
      </c>
      <c r="K6492" s="20" t="s">
        <v>1782</v>
      </c>
      <c r="L6492" s="21"/>
    </row>
    <row r="6493">
      <c r="C6493" s="21" t="s">
        <v>1004</v>
      </c>
      <c r="D6493" s="21"/>
      <c r="E6493" s="21" t="s">
        <v>1597</v>
      </c>
      <c r="F6493" s="21"/>
      <c r="G6493" s="21" t="s">
        <v>16390</v>
      </c>
      <c r="I6493" s="21" t="s">
        <v>1600</v>
      </c>
      <c r="J6493" s="148" t="s">
        <v>16391</v>
      </c>
      <c r="K6493" s="20" t="s">
        <v>1782</v>
      </c>
      <c r="L6493" s="21"/>
    </row>
    <row r="6494">
      <c r="C6494" s="21" t="s">
        <v>1004</v>
      </c>
      <c r="D6494" s="21"/>
      <c r="E6494" s="21" t="s">
        <v>1597</v>
      </c>
      <c r="F6494" s="21"/>
      <c r="G6494" s="21" t="s">
        <v>16437</v>
      </c>
      <c r="I6494" s="21" t="s">
        <v>1600</v>
      </c>
      <c r="J6494" s="148" t="s">
        <v>16438</v>
      </c>
      <c r="K6494" s="20" t="s">
        <v>1782</v>
      </c>
      <c r="L6494" s="21"/>
    </row>
    <row r="6495">
      <c r="C6495" s="21" t="s">
        <v>1004</v>
      </c>
      <c r="D6495" s="21"/>
      <c r="E6495" s="21" t="s">
        <v>1597</v>
      </c>
      <c r="F6495" s="21"/>
      <c r="G6495" s="21" t="s">
        <v>16820</v>
      </c>
      <c r="I6495" s="21" t="s">
        <v>1600</v>
      </c>
      <c r="J6495" s="148" t="s">
        <v>16821</v>
      </c>
      <c r="K6495" s="20" t="s">
        <v>1782</v>
      </c>
      <c r="L6495" s="21"/>
    </row>
    <row r="6496">
      <c r="C6496" s="21" t="s">
        <v>1004</v>
      </c>
      <c r="D6496" s="21"/>
      <c r="E6496" s="21" t="s">
        <v>1597</v>
      </c>
      <c r="F6496" s="21"/>
      <c r="G6496" s="21" t="s">
        <v>17064</v>
      </c>
      <c r="I6496" s="21" t="s">
        <v>1600</v>
      </c>
      <c r="J6496" s="148" t="s">
        <v>17065</v>
      </c>
      <c r="K6496" s="20" t="s">
        <v>1782</v>
      </c>
      <c r="L6496" s="21"/>
    </row>
    <row r="6497">
      <c r="C6497" s="21" t="s">
        <v>1004</v>
      </c>
      <c r="D6497" s="21"/>
      <c r="E6497" s="21" t="s">
        <v>1597</v>
      </c>
      <c r="F6497" s="21"/>
      <c r="G6497" s="21" t="s">
        <v>17066</v>
      </c>
      <c r="I6497" s="21" t="s">
        <v>1600</v>
      </c>
      <c r="J6497" s="148" t="s">
        <v>17067</v>
      </c>
      <c r="K6497" s="20" t="s">
        <v>1782</v>
      </c>
      <c r="L6497" s="21"/>
    </row>
    <row r="6498">
      <c r="C6498" s="21" t="s">
        <v>1004</v>
      </c>
      <c r="D6498" s="21"/>
      <c r="E6498" s="21" t="s">
        <v>1597</v>
      </c>
      <c r="F6498" s="21"/>
      <c r="G6498" s="21" t="s">
        <v>16371</v>
      </c>
      <c r="I6498" s="21" t="s">
        <v>1600</v>
      </c>
      <c r="J6498" s="148" t="s">
        <v>16373</v>
      </c>
      <c r="K6498" s="20" t="s">
        <v>1602</v>
      </c>
      <c r="L6498" s="21"/>
    </row>
    <row r="6499">
      <c r="C6499" s="21" t="s">
        <v>1004</v>
      </c>
      <c r="D6499" s="21"/>
      <c r="E6499" s="21" t="s">
        <v>1597</v>
      </c>
      <c r="F6499" s="21"/>
      <c r="G6499" s="21" t="s">
        <v>16390</v>
      </c>
      <c r="I6499" s="21" t="s">
        <v>1600</v>
      </c>
      <c r="J6499" s="148" t="s">
        <v>16392</v>
      </c>
      <c r="K6499" s="20" t="s">
        <v>1602</v>
      </c>
      <c r="L6499" s="21"/>
    </row>
    <row r="6500">
      <c r="C6500" s="21" t="s">
        <v>1004</v>
      </c>
      <c r="D6500" s="21"/>
      <c r="E6500" s="21" t="s">
        <v>1597</v>
      </c>
      <c r="F6500" s="21"/>
      <c r="G6500" s="21" t="s">
        <v>16437</v>
      </c>
      <c r="I6500" s="21" t="s">
        <v>1600</v>
      </c>
      <c r="J6500" s="148" t="s">
        <v>16439</v>
      </c>
      <c r="K6500" s="20" t="s">
        <v>1602</v>
      </c>
      <c r="L6500" s="21"/>
    </row>
    <row r="6501">
      <c r="C6501" s="21" t="s">
        <v>1004</v>
      </c>
      <c r="D6501" s="21"/>
      <c r="E6501" s="21" t="s">
        <v>1597</v>
      </c>
      <c r="F6501" s="21"/>
      <c r="G6501" s="21" t="s">
        <v>16820</v>
      </c>
      <c r="I6501" s="21" t="s">
        <v>1600</v>
      </c>
      <c r="J6501" s="148" t="s">
        <v>16822</v>
      </c>
      <c r="K6501" s="20" t="s">
        <v>1602</v>
      </c>
      <c r="L6501" s="21"/>
    </row>
    <row r="6502">
      <c r="C6502" s="21" t="s">
        <v>1004</v>
      </c>
      <c r="D6502" s="21"/>
      <c r="E6502" s="21" t="s">
        <v>1597</v>
      </c>
      <c r="F6502" s="21"/>
      <c r="G6502" s="21" t="s">
        <v>17064</v>
      </c>
      <c r="I6502" s="21" t="s">
        <v>1600</v>
      </c>
      <c r="J6502" s="148" t="s">
        <v>17068</v>
      </c>
      <c r="K6502" s="20" t="s">
        <v>1602</v>
      </c>
      <c r="L6502" s="21"/>
    </row>
    <row r="6503">
      <c r="C6503" s="21" t="s">
        <v>1004</v>
      </c>
      <c r="D6503" s="21"/>
      <c r="E6503" s="21" t="s">
        <v>1597</v>
      </c>
      <c r="F6503" s="21"/>
      <c r="G6503" s="21" t="s">
        <v>17066</v>
      </c>
      <c r="I6503" s="21" t="s">
        <v>1600</v>
      </c>
      <c r="J6503" s="148" t="s">
        <v>17069</v>
      </c>
      <c r="K6503" s="20" t="s">
        <v>1602</v>
      </c>
      <c r="L6503" s="21"/>
    </row>
    <row r="6504">
      <c r="C6504" s="21" t="s">
        <v>1004</v>
      </c>
      <c r="D6504" s="21"/>
      <c r="E6504" s="21" t="s">
        <v>1597</v>
      </c>
      <c r="F6504" s="21"/>
      <c r="G6504" s="21" t="s">
        <v>16336</v>
      </c>
      <c r="I6504" s="21" t="s">
        <v>1600</v>
      </c>
      <c r="J6504" s="148" t="s">
        <v>16337</v>
      </c>
      <c r="K6504" s="20" t="s">
        <v>8964</v>
      </c>
      <c r="L6504" s="21"/>
    </row>
    <row r="6505">
      <c r="C6505" s="21" t="s">
        <v>1004</v>
      </c>
      <c r="D6505" s="21"/>
      <c r="E6505" s="21" t="s">
        <v>1597</v>
      </c>
      <c r="F6505" s="21"/>
      <c r="G6505" s="21" t="s">
        <v>17070</v>
      </c>
      <c r="I6505" s="21" t="s">
        <v>1600</v>
      </c>
      <c r="J6505" s="148" t="s">
        <v>17071</v>
      </c>
      <c r="K6505" s="20" t="s">
        <v>8964</v>
      </c>
      <c r="L6505" s="21"/>
    </row>
    <row r="6506">
      <c r="C6506" s="21" t="s">
        <v>1004</v>
      </c>
      <c r="D6506" s="21"/>
      <c r="E6506" s="21" t="s">
        <v>1597</v>
      </c>
      <c r="F6506" s="21"/>
      <c r="G6506" s="21" t="s">
        <v>16378</v>
      </c>
      <c r="I6506" s="21" t="s">
        <v>1600</v>
      </c>
      <c r="J6506" s="148" t="s">
        <v>16379</v>
      </c>
      <c r="K6506" s="20" t="s">
        <v>1787</v>
      </c>
      <c r="L6506" s="21"/>
    </row>
    <row r="6507">
      <c r="C6507" s="21" t="s">
        <v>1004</v>
      </c>
      <c r="D6507" s="21"/>
      <c r="E6507" s="21" t="s">
        <v>1597</v>
      </c>
      <c r="F6507" s="21"/>
      <c r="G6507" s="21" t="s">
        <v>16393</v>
      </c>
      <c r="H6507" s="21" t="s">
        <v>16390</v>
      </c>
      <c r="I6507" s="21" t="s">
        <v>1600</v>
      </c>
      <c r="J6507" s="148" t="s">
        <v>16394</v>
      </c>
      <c r="K6507" s="20" t="s">
        <v>1787</v>
      </c>
      <c r="L6507" s="21"/>
    </row>
    <row r="6508">
      <c r="C6508" s="21" t="s">
        <v>1004</v>
      </c>
      <c r="D6508" s="21"/>
      <c r="E6508" s="21" t="s">
        <v>1597</v>
      </c>
      <c r="F6508" s="21"/>
      <c r="G6508" s="21" t="s">
        <v>16695</v>
      </c>
      <c r="H6508" s="21" t="s">
        <v>16696</v>
      </c>
      <c r="I6508" s="21" t="s">
        <v>1600</v>
      </c>
      <c r="J6508" s="148" t="s">
        <v>16697</v>
      </c>
      <c r="K6508" s="20" t="s">
        <v>1787</v>
      </c>
      <c r="L6508" s="21"/>
    </row>
    <row r="6509">
      <c r="C6509" s="21" t="s">
        <v>1004</v>
      </c>
      <c r="D6509" s="21"/>
      <c r="E6509" s="21" t="s">
        <v>1597</v>
      </c>
      <c r="F6509" s="21"/>
      <c r="G6509" s="21" t="s">
        <v>16380</v>
      </c>
      <c r="H6509" s="21" t="s">
        <v>16381</v>
      </c>
      <c r="I6509" s="21" t="s">
        <v>1600</v>
      </c>
      <c r="J6509" s="148" t="s">
        <v>16382</v>
      </c>
      <c r="K6509" s="20" t="s">
        <v>1791</v>
      </c>
      <c r="L6509" s="21"/>
    </row>
    <row r="6510">
      <c r="C6510" s="21" t="s">
        <v>1004</v>
      </c>
      <c r="D6510" s="21"/>
      <c r="E6510" s="21" t="s">
        <v>1597</v>
      </c>
      <c r="F6510" s="21"/>
      <c r="G6510" s="21" t="s">
        <v>16395</v>
      </c>
      <c r="H6510" s="21" t="s">
        <v>16390</v>
      </c>
      <c r="I6510" s="21" t="s">
        <v>1600</v>
      </c>
      <c r="J6510" s="148" t="s">
        <v>16396</v>
      </c>
      <c r="K6510" s="20" t="s">
        <v>1791</v>
      </c>
      <c r="L6510" s="21"/>
    </row>
    <row r="6511">
      <c r="C6511" s="21" t="s">
        <v>1004</v>
      </c>
      <c r="D6511" s="21"/>
      <c r="E6511" s="21" t="s">
        <v>1597</v>
      </c>
      <c r="F6511" s="21"/>
      <c r="G6511" s="21" t="s">
        <v>16562</v>
      </c>
      <c r="H6511" s="21" t="s">
        <v>16563</v>
      </c>
      <c r="I6511" s="21" t="s">
        <v>1600</v>
      </c>
      <c r="J6511" s="148" t="s">
        <v>16564</v>
      </c>
      <c r="K6511" s="20" t="s">
        <v>1791</v>
      </c>
      <c r="L6511" s="21"/>
    </row>
    <row r="6512">
      <c r="C6512" s="21" t="s">
        <v>1004</v>
      </c>
      <c r="D6512" s="21"/>
      <c r="E6512" s="21" t="s">
        <v>1597</v>
      </c>
      <c r="F6512" s="21"/>
      <c r="G6512" s="21" t="s">
        <v>16383</v>
      </c>
      <c r="H6512" s="21" t="s">
        <v>16384</v>
      </c>
      <c r="I6512" s="21" t="s">
        <v>1600</v>
      </c>
      <c r="J6512" s="148" t="s">
        <v>16385</v>
      </c>
      <c r="K6512" s="20" t="s">
        <v>3406</v>
      </c>
      <c r="L6512" s="21"/>
    </row>
    <row r="6513">
      <c r="C6513" s="21" t="s">
        <v>1004</v>
      </c>
      <c r="D6513" s="21"/>
      <c r="E6513" s="21" t="s">
        <v>1597</v>
      </c>
      <c r="F6513" s="21"/>
      <c r="G6513" s="21" t="s">
        <v>16397</v>
      </c>
      <c r="H6513" s="21" t="s">
        <v>16390</v>
      </c>
      <c r="I6513" s="21" t="s">
        <v>1600</v>
      </c>
      <c r="J6513" s="148" t="s">
        <v>16398</v>
      </c>
      <c r="K6513" s="20" t="s">
        <v>3406</v>
      </c>
      <c r="L6513" s="21"/>
    </row>
    <row r="6514">
      <c r="C6514" s="21" t="s">
        <v>1004</v>
      </c>
      <c r="D6514" s="21"/>
      <c r="E6514" s="21" t="s">
        <v>1597</v>
      </c>
      <c r="F6514" s="21"/>
      <c r="G6514" s="21" t="s">
        <v>16565</v>
      </c>
      <c r="H6514" s="21" t="s">
        <v>16563</v>
      </c>
      <c r="I6514" s="21" t="s">
        <v>1600</v>
      </c>
      <c r="J6514" s="148" t="s">
        <v>16566</v>
      </c>
      <c r="K6514" s="20" t="s">
        <v>3406</v>
      </c>
      <c r="L6514" s="21"/>
    </row>
    <row r="6515">
      <c r="C6515" s="21" t="s">
        <v>1004</v>
      </c>
      <c r="D6515" s="21"/>
      <c r="E6515" s="21" t="s">
        <v>1597</v>
      </c>
      <c r="F6515" s="21"/>
      <c r="G6515" s="21" t="s">
        <v>16374</v>
      </c>
      <c r="H6515" s="21" t="s">
        <v>16371</v>
      </c>
      <c r="I6515" s="21" t="s">
        <v>1600</v>
      </c>
      <c r="J6515" s="148" t="s">
        <v>16375</v>
      </c>
      <c r="K6515" s="20" t="s">
        <v>2048</v>
      </c>
      <c r="L6515" s="21"/>
    </row>
    <row r="6516">
      <c r="C6516" s="21" t="s">
        <v>1004</v>
      </c>
      <c r="D6516" s="21"/>
      <c r="E6516" s="21" t="s">
        <v>1597</v>
      </c>
      <c r="F6516" s="21"/>
      <c r="G6516" s="21" t="s">
        <v>16402</v>
      </c>
      <c r="H6516" s="21" t="s">
        <v>16403</v>
      </c>
      <c r="I6516" s="21" t="s">
        <v>1600</v>
      </c>
      <c r="J6516" s="148" t="s">
        <v>16404</v>
      </c>
      <c r="K6516" s="20" t="s">
        <v>2048</v>
      </c>
      <c r="L6516" s="21"/>
    </row>
    <row r="6517">
      <c r="C6517" s="21" t="s">
        <v>1004</v>
      </c>
      <c r="D6517" s="21"/>
      <c r="E6517" s="21" t="s">
        <v>1597</v>
      </c>
      <c r="F6517" s="21"/>
      <c r="G6517" s="21" t="s">
        <v>16307</v>
      </c>
      <c r="H6517" s="21" t="s">
        <v>16308</v>
      </c>
      <c r="I6517" s="21" t="s">
        <v>1600</v>
      </c>
      <c r="J6517" s="148" t="s">
        <v>16309</v>
      </c>
      <c r="K6517" s="20" t="s">
        <v>2048</v>
      </c>
      <c r="L6517" s="21"/>
    </row>
    <row r="6518">
      <c r="C6518" s="21" t="s">
        <v>1004</v>
      </c>
      <c r="D6518" s="21"/>
      <c r="E6518" s="21" t="s">
        <v>1597</v>
      </c>
      <c r="F6518" s="21"/>
      <c r="G6518" s="21" t="s">
        <v>16399</v>
      </c>
      <c r="H6518" s="21" t="s">
        <v>16390</v>
      </c>
      <c r="I6518" s="21" t="s">
        <v>1600</v>
      </c>
      <c r="J6518" s="148" t="s">
        <v>16400</v>
      </c>
      <c r="K6518" s="20" t="s">
        <v>1795</v>
      </c>
      <c r="L6518" s="21"/>
    </row>
    <row r="6519">
      <c r="C6519" s="21" t="s">
        <v>1004</v>
      </c>
      <c r="D6519" s="21"/>
      <c r="E6519" s="21" t="s">
        <v>1597</v>
      </c>
      <c r="F6519" s="21"/>
      <c r="G6519" s="21" t="s">
        <v>10210</v>
      </c>
      <c r="H6519" s="21" t="s">
        <v>10211</v>
      </c>
      <c r="I6519" s="21" t="s">
        <v>1600</v>
      </c>
      <c r="J6519" s="148" t="s">
        <v>10212</v>
      </c>
      <c r="K6519" s="20" t="s">
        <v>1795</v>
      </c>
      <c r="L6519" s="21"/>
    </row>
    <row r="6520">
      <c r="C6520" s="21" t="s">
        <v>1004</v>
      </c>
      <c r="D6520" s="21"/>
      <c r="E6520" s="21" t="s">
        <v>1597</v>
      </c>
      <c r="F6520" s="21"/>
      <c r="G6520" s="21" t="s">
        <v>16567</v>
      </c>
      <c r="H6520" s="21" t="s">
        <v>16563</v>
      </c>
      <c r="I6520" s="21" t="s">
        <v>1600</v>
      </c>
      <c r="J6520" s="148" t="s">
        <v>16568</v>
      </c>
      <c r="K6520" s="20" t="s">
        <v>1795</v>
      </c>
      <c r="L6520" s="21"/>
    </row>
    <row r="6521">
      <c r="C6521" s="21" t="s">
        <v>1004</v>
      </c>
      <c r="D6521" s="21"/>
      <c r="E6521" s="21" t="s">
        <v>1597</v>
      </c>
      <c r="F6521" s="21"/>
      <c r="G6521" s="21" t="s">
        <v>16698</v>
      </c>
      <c r="H6521" s="21" t="s">
        <v>16696</v>
      </c>
      <c r="I6521" s="21" t="s">
        <v>1600</v>
      </c>
      <c r="J6521" s="148" t="s">
        <v>16699</v>
      </c>
      <c r="K6521" s="20" t="s">
        <v>3315</v>
      </c>
      <c r="L6521" s="21"/>
    </row>
    <row r="6522">
      <c r="C6522" s="21" t="s">
        <v>1004</v>
      </c>
      <c r="D6522" s="21"/>
      <c r="E6522" s="21" t="s">
        <v>1597</v>
      </c>
      <c r="F6522" s="21"/>
      <c r="G6522" s="21" t="s">
        <v>16370</v>
      </c>
      <c r="H6522" s="21" t="s">
        <v>16371</v>
      </c>
      <c r="I6522" s="21" t="s">
        <v>1600</v>
      </c>
      <c r="J6522" s="148" t="s">
        <v>16376</v>
      </c>
      <c r="K6522" s="20" t="s">
        <v>3315</v>
      </c>
      <c r="L6522" s="21"/>
    </row>
    <row r="6523">
      <c r="C6523" s="21" t="s">
        <v>1004</v>
      </c>
      <c r="D6523" s="21"/>
      <c r="E6523" s="21" t="s">
        <v>1597</v>
      </c>
      <c r="F6523" s="21"/>
      <c r="G6523" s="21" t="s">
        <v>17072</v>
      </c>
      <c r="H6523" s="21" t="s">
        <v>17073</v>
      </c>
      <c r="I6523" s="21" t="s">
        <v>1600</v>
      </c>
      <c r="J6523" s="148" t="s">
        <v>17074</v>
      </c>
      <c r="K6523" s="20" t="s">
        <v>3315</v>
      </c>
      <c r="L6523" s="21"/>
    </row>
    <row r="6524">
      <c r="C6524" s="21" t="s">
        <v>1004</v>
      </c>
      <c r="D6524" s="21"/>
      <c r="E6524" s="21" t="s">
        <v>1597</v>
      </c>
      <c r="F6524" s="21"/>
      <c r="G6524" s="21" t="s">
        <v>16307</v>
      </c>
      <c r="H6524" s="21" t="s">
        <v>17075</v>
      </c>
      <c r="I6524" s="21" t="s">
        <v>1600</v>
      </c>
      <c r="J6524" s="148" t="s">
        <v>17076</v>
      </c>
      <c r="K6524" s="20" t="s">
        <v>3315</v>
      </c>
      <c r="L6524" s="21"/>
    </row>
    <row r="6525">
      <c r="C6525" s="21" t="s">
        <v>1004</v>
      </c>
      <c r="D6525" s="21"/>
      <c r="E6525" s="21" t="s">
        <v>1597</v>
      </c>
      <c r="F6525" s="21"/>
      <c r="G6525" s="21" t="s">
        <v>16399</v>
      </c>
      <c r="H6525" s="21" t="s">
        <v>16390</v>
      </c>
      <c r="I6525" s="21" t="s">
        <v>1600</v>
      </c>
      <c r="J6525" s="148" t="s">
        <v>16401</v>
      </c>
      <c r="K6525" s="20" t="s">
        <v>1798</v>
      </c>
      <c r="L6525" s="21"/>
    </row>
    <row r="6526">
      <c r="C6526" s="21" t="s">
        <v>1004</v>
      </c>
      <c r="D6526" s="21"/>
      <c r="E6526" s="21" t="s">
        <v>1597</v>
      </c>
      <c r="F6526" s="21"/>
      <c r="G6526" s="21" t="s">
        <v>10210</v>
      </c>
      <c r="H6526" s="21" t="s">
        <v>10211</v>
      </c>
      <c r="I6526" s="21" t="s">
        <v>1600</v>
      </c>
      <c r="J6526" s="148" t="s">
        <v>16386</v>
      </c>
      <c r="K6526" s="20" t="s">
        <v>1798</v>
      </c>
      <c r="L6526" s="21"/>
    </row>
    <row r="6527">
      <c r="C6527" s="21" t="s">
        <v>1004</v>
      </c>
      <c r="D6527" s="21"/>
      <c r="E6527" s="21" t="s">
        <v>1597</v>
      </c>
      <c r="F6527" s="21"/>
      <c r="G6527" s="21" t="s">
        <v>16567</v>
      </c>
      <c r="H6527" s="21" t="s">
        <v>16563</v>
      </c>
      <c r="I6527" s="21" t="s">
        <v>1600</v>
      </c>
      <c r="J6527" s="148" t="s">
        <v>16569</v>
      </c>
      <c r="K6527" s="20" t="s">
        <v>1798</v>
      </c>
      <c r="L6527" s="21"/>
    </row>
    <row r="6528">
      <c r="C6528" s="21" t="s">
        <v>1004</v>
      </c>
      <c r="D6528" s="21"/>
      <c r="E6528" s="21" t="s">
        <v>2791</v>
      </c>
      <c r="F6528" s="21"/>
      <c r="G6528" s="21" t="s">
        <v>544</v>
      </c>
      <c r="H6528" s="21" t="s">
        <v>16387</v>
      </c>
      <c r="I6528" s="21" t="s">
        <v>1674</v>
      </c>
      <c r="J6528" s="148" t="s">
        <v>16388</v>
      </c>
      <c r="K6528" s="20" t="s">
        <v>2895</v>
      </c>
      <c r="L6528" s="21"/>
    </row>
    <row r="6529">
      <c r="C6529" s="21" t="s">
        <v>1004</v>
      </c>
      <c r="D6529" s="21"/>
      <c r="E6529" s="21" t="s">
        <v>2791</v>
      </c>
      <c r="F6529" s="21"/>
      <c r="G6529" s="21" t="s">
        <v>17077</v>
      </c>
      <c r="H6529" s="21" t="s">
        <v>17078</v>
      </c>
      <c r="I6529" s="21" t="s">
        <v>1674</v>
      </c>
      <c r="J6529" s="148" t="s">
        <v>17079</v>
      </c>
      <c r="K6529" s="20" t="s">
        <v>2895</v>
      </c>
      <c r="L6529" s="21"/>
    </row>
    <row r="6530">
      <c r="C6530" s="21" t="s">
        <v>1004</v>
      </c>
      <c r="D6530" s="21"/>
      <c r="E6530" s="21" t="s">
        <v>2791</v>
      </c>
      <c r="F6530" s="21"/>
      <c r="G6530" s="21" t="s">
        <v>16791</v>
      </c>
      <c r="H6530" s="21" t="s">
        <v>16792</v>
      </c>
      <c r="I6530" s="21" t="s">
        <v>1674</v>
      </c>
      <c r="J6530" s="148" t="s">
        <v>16793</v>
      </c>
      <c r="K6530" s="20" t="s">
        <v>2895</v>
      </c>
      <c r="L6530" s="21"/>
    </row>
    <row r="6531">
      <c r="C6531" s="21" t="s">
        <v>1004</v>
      </c>
      <c r="D6531" s="21"/>
      <c r="E6531" s="21" t="s">
        <v>2791</v>
      </c>
      <c r="F6531" s="21"/>
      <c r="G6531" s="21" t="s">
        <v>16794</v>
      </c>
      <c r="H6531" s="21" t="s">
        <v>16795</v>
      </c>
      <c r="I6531" s="21" t="s">
        <v>1674</v>
      </c>
      <c r="J6531" s="148" t="s">
        <v>16796</v>
      </c>
      <c r="K6531" s="20" t="s">
        <v>2895</v>
      </c>
      <c r="L6531" s="21"/>
    </row>
    <row r="6532">
      <c r="C6532" s="21" t="s">
        <v>1004</v>
      </c>
      <c r="D6532" s="21"/>
      <c r="E6532" s="21" t="s">
        <v>2791</v>
      </c>
      <c r="F6532" s="21"/>
      <c r="G6532" s="21" t="s">
        <v>16348</v>
      </c>
      <c r="H6532" s="21" t="s">
        <v>541</v>
      </c>
      <c r="I6532" s="21" t="s">
        <v>1674</v>
      </c>
      <c r="J6532" s="148" t="s">
        <v>16349</v>
      </c>
      <c r="K6532" s="20" t="s">
        <v>2895</v>
      </c>
      <c r="L6532" s="21"/>
    </row>
    <row r="6533">
      <c r="C6533" s="21" t="s">
        <v>1004</v>
      </c>
      <c r="D6533" s="21"/>
      <c r="E6533" s="21" t="s">
        <v>2791</v>
      </c>
      <c r="F6533" s="21"/>
      <c r="G6533" s="21" t="s">
        <v>16648</v>
      </c>
      <c r="H6533" s="21" t="s">
        <v>16649</v>
      </c>
      <c r="I6533" s="21" t="s">
        <v>1674</v>
      </c>
      <c r="J6533" s="148" t="s">
        <v>16650</v>
      </c>
      <c r="K6533" s="20" t="s">
        <v>15430</v>
      </c>
      <c r="L6533" s="21"/>
    </row>
    <row r="6534">
      <c r="C6534" s="21" t="s">
        <v>1004</v>
      </c>
      <c r="D6534" s="21"/>
      <c r="E6534" s="21" t="s">
        <v>2791</v>
      </c>
      <c r="F6534" s="21"/>
      <c r="G6534" s="21" t="s">
        <v>17080</v>
      </c>
      <c r="H6534" s="21" t="s">
        <v>17081</v>
      </c>
      <c r="I6534" s="21" t="s">
        <v>1674</v>
      </c>
      <c r="J6534" s="148" t="s">
        <v>17082</v>
      </c>
      <c r="K6534" s="20" t="s">
        <v>15430</v>
      </c>
      <c r="L6534" s="21"/>
    </row>
    <row r="6535">
      <c r="C6535" s="21" t="s">
        <v>1004</v>
      </c>
      <c r="D6535" s="21"/>
      <c r="E6535" s="21" t="s">
        <v>2791</v>
      </c>
      <c r="F6535" s="21"/>
      <c r="G6535" s="21" t="s">
        <v>16648</v>
      </c>
      <c r="H6535" s="21" t="s">
        <v>16649</v>
      </c>
      <c r="I6535" s="21" t="s">
        <v>1674</v>
      </c>
      <c r="J6535" s="148" t="s">
        <v>16651</v>
      </c>
      <c r="K6535" s="20" t="s">
        <v>15432</v>
      </c>
      <c r="L6535" s="21"/>
    </row>
    <row r="6536">
      <c r="C6536" s="21" t="s">
        <v>1004</v>
      </c>
      <c r="D6536" s="21"/>
      <c r="E6536" s="21" t="s">
        <v>2791</v>
      </c>
      <c r="F6536" s="21"/>
      <c r="G6536" s="21" t="s">
        <v>17080</v>
      </c>
      <c r="H6536" s="21" t="s">
        <v>17081</v>
      </c>
      <c r="I6536" s="21" t="s">
        <v>1674</v>
      </c>
      <c r="J6536" s="148" t="s">
        <v>17083</v>
      </c>
      <c r="K6536" s="20" t="s">
        <v>15432</v>
      </c>
      <c r="L6536" s="21"/>
    </row>
    <row r="6537">
      <c r="C6537" s="21" t="s">
        <v>1004</v>
      </c>
      <c r="D6537" s="21"/>
      <c r="E6537" s="21" t="s">
        <v>2791</v>
      </c>
      <c r="F6537" s="21"/>
      <c r="G6537" s="21" t="s">
        <v>16648</v>
      </c>
      <c r="H6537" s="21" t="s">
        <v>16652</v>
      </c>
      <c r="I6537" s="21" t="s">
        <v>1674</v>
      </c>
      <c r="J6537" s="148" t="s">
        <v>16653</v>
      </c>
      <c r="K6537" s="20" t="s">
        <v>7722</v>
      </c>
      <c r="L6537" s="21"/>
    </row>
    <row r="6538">
      <c r="C6538" s="21" t="s">
        <v>1004</v>
      </c>
      <c r="D6538" s="21"/>
      <c r="E6538" s="21" t="s">
        <v>2791</v>
      </c>
      <c r="F6538" s="21"/>
      <c r="G6538" s="21" t="s">
        <v>17080</v>
      </c>
      <c r="H6538" s="21" t="s">
        <v>17081</v>
      </c>
      <c r="I6538" s="21" t="s">
        <v>1674</v>
      </c>
      <c r="J6538" s="148" t="s">
        <v>17084</v>
      </c>
      <c r="K6538" s="20" t="s">
        <v>7722</v>
      </c>
      <c r="L6538" s="21"/>
    </row>
    <row r="6539">
      <c r="C6539" s="21" t="s">
        <v>1004</v>
      </c>
      <c r="D6539" s="21"/>
      <c r="E6539" s="21" t="s">
        <v>2791</v>
      </c>
      <c r="F6539" s="21"/>
      <c r="G6539" s="21" t="s">
        <v>16648</v>
      </c>
      <c r="H6539" s="21" t="s">
        <v>16649</v>
      </c>
      <c r="I6539" s="21" t="s">
        <v>1674</v>
      </c>
      <c r="J6539" s="148" t="s">
        <v>16654</v>
      </c>
      <c r="K6539" s="20" t="s">
        <v>4077</v>
      </c>
      <c r="L6539" s="21"/>
    </row>
    <row r="6540">
      <c r="C6540" s="21" t="s">
        <v>1004</v>
      </c>
      <c r="D6540" s="21"/>
      <c r="E6540" s="21" t="s">
        <v>2791</v>
      </c>
      <c r="F6540" s="21"/>
      <c r="G6540" s="21" t="s">
        <v>17080</v>
      </c>
      <c r="H6540" s="21" t="s">
        <v>17081</v>
      </c>
      <c r="I6540" s="21" t="s">
        <v>1674</v>
      </c>
      <c r="J6540" s="148" t="s">
        <v>17085</v>
      </c>
      <c r="K6540" s="20" t="s">
        <v>4077</v>
      </c>
      <c r="L6540" s="21"/>
    </row>
    <row r="6541">
      <c r="C6541" s="21" t="s">
        <v>1004</v>
      </c>
      <c r="D6541" s="21"/>
      <c r="E6541" s="21" t="s">
        <v>2791</v>
      </c>
      <c r="F6541" s="21"/>
      <c r="G6541" s="21" t="s">
        <v>16261</v>
      </c>
      <c r="H6541" s="21" t="s">
        <v>16262</v>
      </c>
      <c r="I6541" s="21" t="s">
        <v>1674</v>
      </c>
      <c r="J6541" s="148" t="s">
        <v>16263</v>
      </c>
      <c r="K6541" s="20" t="s">
        <v>2963</v>
      </c>
      <c r="L6541" s="21"/>
    </row>
    <row r="6542">
      <c r="C6542" s="21" t="s">
        <v>1004</v>
      </c>
      <c r="D6542" s="21"/>
      <c r="E6542" s="21" t="s">
        <v>2791</v>
      </c>
      <c r="F6542" s="21"/>
      <c r="G6542" s="21" t="s">
        <v>16264</v>
      </c>
      <c r="H6542" s="21" t="s">
        <v>16265</v>
      </c>
      <c r="I6542" s="21" t="s">
        <v>1674</v>
      </c>
      <c r="J6542" s="148" t="s">
        <v>16266</v>
      </c>
      <c r="K6542" s="20" t="s">
        <v>2963</v>
      </c>
      <c r="L6542" s="21"/>
    </row>
    <row r="6543">
      <c r="C6543" s="21" t="s">
        <v>1004</v>
      </c>
      <c r="D6543" s="21"/>
      <c r="E6543" s="21" t="s">
        <v>2791</v>
      </c>
      <c r="F6543" s="21"/>
      <c r="G6543" s="21" t="s">
        <v>17086</v>
      </c>
      <c r="H6543" s="21" t="s">
        <v>17087</v>
      </c>
      <c r="I6543" s="21" t="s">
        <v>1674</v>
      </c>
      <c r="J6543" s="148" t="s">
        <v>17088</v>
      </c>
      <c r="K6543" s="20" t="s">
        <v>2963</v>
      </c>
      <c r="L6543" s="21"/>
    </row>
    <row r="6544">
      <c r="C6544" s="12" t="s">
        <v>1004</v>
      </c>
      <c r="D6544" s="12" t="s">
        <v>1005</v>
      </c>
      <c r="E6544" s="12" t="s">
        <v>4183</v>
      </c>
      <c r="F6544" s="12" t="s">
        <v>814</v>
      </c>
      <c r="G6544" s="12" t="s">
        <v>17089</v>
      </c>
      <c r="H6544" s="12" t="s">
        <v>17090</v>
      </c>
      <c r="I6544" s="12" t="s">
        <v>1715</v>
      </c>
      <c r="J6544" s="114" t="s">
        <v>17091</v>
      </c>
      <c r="K6544" s="12" t="s">
        <v>1717</v>
      </c>
      <c r="L6544" s="12" t="s">
        <v>1718</v>
      </c>
    </row>
    <row r="6545">
      <c r="C6545" s="12" t="s">
        <v>1004</v>
      </c>
      <c r="D6545" s="12" t="s">
        <v>1005</v>
      </c>
      <c r="E6545" s="12" t="s">
        <v>4183</v>
      </c>
      <c r="F6545" s="12" t="s">
        <v>814</v>
      </c>
      <c r="G6545" s="12" t="s">
        <v>1672</v>
      </c>
      <c r="H6545" s="12" t="s">
        <v>4190</v>
      </c>
      <c r="I6545" s="12" t="s">
        <v>1715</v>
      </c>
      <c r="J6545" s="114" t="s">
        <v>4191</v>
      </c>
      <c r="K6545" s="12" t="s">
        <v>1717</v>
      </c>
      <c r="L6545" s="12" t="s">
        <v>1718</v>
      </c>
    </row>
    <row r="6546">
      <c r="C6546" s="12" t="s">
        <v>1004</v>
      </c>
      <c r="D6546" s="12" t="s">
        <v>1005</v>
      </c>
      <c r="E6546" s="12" t="s">
        <v>1671</v>
      </c>
      <c r="F6546" s="12" t="s">
        <v>814</v>
      </c>
      <c r="G6546" s="12" t="s">
        <v>17092</v>
      </c>
      <c r="H6546" s="12" t="s">
        <v>17093</v>
      </c>
      <c r="I6546" s="12" t="s">
        <v>1674</v>
      </c>
      <c r="J6546" s="114" t="s">
        <v>17094</v>
      </c>
      <c r="K6546" s="12" t="s">
        <v>17095</v>
      </c>
      <c r="L6546" s="12" t="s">
        <v>17096</v>
      </c>
    </row>
    <row r="6547">
      <c r="C6547" s="12" t="s">
        <v>1004</v>
      </c>
      <c r="D6547" s="12" t="s">
        <v>1005</v>
      </c>
      <c r="E6547" s="12" t="s">
        <v>1671</v>
      </c>
      <c r="F6547" s="12" t="s">
        <v>814</v>
      </c>
      <c r="G6547" s="12" t="s">
        <v>17097</v>
      </c>
      <c r="H6547" s="12" t="s">
        <v>17098</v>
      </c>
      <c r="I6547" s="12" t="s">
        <v>1674</v>
      </c>
      <c r="J6547" s="114" t="s">
        <v>17099</v>
      </c>
      <c r="K6547" s="12" t="s">
        <v>17095</v>
      </c>
      <c r="L6547" s="12" t="s">
        <v>17096</v>
      </c>
    </row>
    <row r="6548">
      <c r="C6548" s="12" t="s">
        <v>1004</v>
      </c>
      <c r="D6548" s="12" t="s">
        <v>1005</v>
      </c>
      <c r="E6548" s="12" t="s">
        <v>1671</v>
      </c>
      <c r="F6548" s="12" t="s">
        <v>814</v>
      </c>
      <c r="G6548" s="12" t="s">
        <v>17100</v>
      </c>
      <c r="H6548" s="12" t="s">
        <v>17101</v>
      </c>
      <c r="I6548" s="12" t="s">
        <v>1674</v>
      </c>
      <c r="J6548" s="114" t="s">
        <v>17102</v>
      </c>
      <c r="K6548" s="12" t="s">
        <v>17095</v>
      </c>
      <c r="L6548" s="12" t="s">
        <v>17096</v>
      </c>
    </row>
    <row r="6549">
      <c r="C6549" s="12" t="s">
        <v>1004</v>
      </c>
      <c r="D6549" s="12" t="s">
        <v>1005</v>
      </c>
      <c r="E6549" s="12" t="s">
        <v>1671</v>
      </c>
      <c r="F6549" s="12" t="s">
        <v>814</v>
      </c>
      <c r="G6549" s="12" t="s">
        <v>17103</v>
      </c>
      <c r="H6549" s="12" t="s">
        <v>9951</v>
      </c>
      <c r="I6549" s="12" t="s">
        <v>1674</v>
      </c>
      <c r="J6549" s="114" t="s">
        <v>17104</v>
      </c>
      <c r="K6549" s="12" t="s">
        <v>17095</v>
      </c>
      <c r="L6549" s="12" t="s">
        <v>17096</v>
      </c>
    </row>
    <row r="6550">
      <c r="C6550" s="12" t="s">
        <v>1004</v>
      </c>
      <c r="D6550" s="12" t="s">
        <v>1005</v>
      </c>
      <c r="E6550" s="12" t="s">
        <v>1656</v>
      </c>
      <c r="F6550" s="12" t="s">
        <v>814</v>
      </c>
      <c r="G6550" s="12" t="s">
        <v>17105</v>
      </c>
      <c r="H6550" s="12" t="s">
        <v>16550</v>
      </c>
      <c r="I6550" s="12" t="s">
        <v>1637</v>
      </c>
      <c r="J6550" s="114" t="s">
        <v>17106</v>
      </c>
      <c r="K6550" s="12" t="s">
        <v>1660</v>
      </c>
      <c r="L6550" s="12" t="s">
        <v>1661</v>
      </c>
    </row>
    <row r="6551">
      <c r="C6551" s="12" t="s">
        <v>1004</v>
      </c>
      <c r="D6551" s="12" t="s">
        <v>1005</v>
      </c>
      <c r="E6551" s="12" t="s">
        <v>1656</v>
      </c>
      <c r="F6551" s="12" t="s">
        <v>814</v>
      </c>
      <c r="G6551" s="12" t="s">
        <v>1657</v>
      </c>
      <c r="H6551" s="12" t="s">
        <v>1658</v>
      </c>
      <c r="I6551" s="12" t="s">
        <v>1637</v>
      </c>
      <c r="J6551" s="114" t="s">
        <v>1659</v>
      </c>
      <c r="K6551" s="12" t="s">
        <v>1660</v>
      </c>
      <c r="L6551" s="12" t="s">
        <v>1661</v>
      </c>
    </row>
    <row r="6552">
      <c r="C6552" s="12" t="s">
        <v>1004</v>
      </c>
      <c r="D6552" s="12" t="s">
        <v>1005</v>
      </c>
      <c r="E6552" s="12" t="s">
        <v>1654</v>
      </c>
      <c r="F6552" s="12" t="s">
        <v>814</v>
      </c>
      <c r="G6552" s="12" t="s">
        <v>17072</v>
      </c>
      <c r="H6552" s="12" t="s">
        <v>16563</v>
      </c>
      <c r="I6552" s="12" t="s">
        <v>1600</v>
      </c>
      <c r="J6552" s="114" t="s">
        <v>17107</v>
      </c>
      <c r="K6552" s="12" t="s">
        <v>2048</v>
      </c>
      <c r="L6552" s="12" t="s">
        <v>2049</v>
      </c>
    </row>
    <row r="6553">
      <c r="C6553" s="12" t="s">
        <v>1004</v>
      </c>
      <c r="D6553" s="12" t="s">
        <v>1005</v>
      </c>
      <c r="E6553" s="12" t="s">
        <v>1654</v>
      </c>
      <c r="F6553" s="12" t="s">
        <v>814</v>
      </c>
      <c r="G6553" s="12" t="s">
        <v>4609</v>
      </c>
      <c r="H6553" s="12" t="s">
        <v>1665</v>
      </c>
      <c r="I6553" s="12" t="s">
        <v>1600</v>
      </c>
      <c r="J6553" s="114" t="s">
        <v>4610</v>
      </c>
      <c r="K6553" s="12" t="s">
        <v>2048</v>
      </c>
      <c r="L6553" s="12" t="s">
        <v>2049</v>
      </c>
    </row>
    <row r="6554">
      <c r="C6554" s="12" t="s">
        <v>1004</v>
      </c>
      <c r="D6554" s="12" t="s">
        <v>1005</v>
      </c>
      <c r="E6554" s="12" t="s">
        <v>1654</v>
      </c>
      <c r="F6554" s="12" t="s">
        <v>814</v>
      </c>
      <c r="G6554" s="12" t="s">
        <v>16698</v>
      </c>
      <c r="H6554" s="12" t="s">
        <v>16696</v>
      </c>
      <c r="I6554" s="12" t="s">
        <v>1600</v>
      </c>
      <c r="J6554" s="114" t="s">
        <v>17108</v>
      </c>
      <c r="K6554" s="12" t="s">
        <v>1602</v>
      </c>
      <c r="L6554" s="12" t="s">
        <v>1603</v>
      </c>
    </row>
    <row r="6555">
      <c r="C6555" s="12" t="s">
        <v>1004</v>
      </c>
      <c r="D6555" s="12" t="s">
        <v>1005</v>
      </c>
      <c r="E6555" s="12" t="s">
        <v>1654</v>
      </c>
      <c r="F6555" s="12" t="s">
        <v>814</v>
      </c>
      <c r="G6555" s="12" t="s">
        <v>1664</v>
      </c>
      <c r="H6555" s="12" t="s">
        <v>1665</v>
      </c>
      <c r="I6555" s="12" t="s">
        <v>1600</v>
      </c>
      <c r="J6555" s="114" t="s">
        <v>1666</v>
      </c>
      <c r="K6555" s="12" t="s">
        <v>1602</v>
      </c>
      <c r="L6555" s="12" t="s">
        <v>1603</v>
      </c>
    </row>
    <row r="6556">
      <c r="C6556" s="12" t="s">
        <v>1004</v>
      </c>
      <c r="D6556" s="12" t="s">
        <v>1005</v>
      </c>
      <c r="E6556" s="12" t="s">
        <v>1654</v>
      </c>
      <c r="F6556" s="12" t="s">
        <v>814</v>
      </c>
      <c r="G6556" s="12" t="s">
        <v>16698</v>
      </c>
      <c r="H6556" s="12" t="s">
        <v>16696</v>
      </c>
      <c r="I6556" s="12" t="s">
        <v>1600</v>
      </c>
      <c r="J6556" s="114" t="s">
        <v>17109</v>
      </c>
      <c r="K6556" s="12" t="s">
        <v>1782</v>
      </c>
      <c r="L6556" s="12" t="s">
        <v>1783</v>
      </c>
    </row>
    <row r="6557">
      <c r="C6557" s="12" t="s">
        <v>1004</v>
      </c>
      <c r="D6557" s="12" t="s">
        <v>1005</v>
      </c>
      <c r="E6557" s="12" t="s">
        <v>1654</v>
      </c>
      <c r="F6557" s="12" t="s">
        <v>814</v>
      </c>
      <c r="G6557" s="12" t="s">
        <v>1664</v>
      </c>
      <c r="H6557" s="12" t="s">
        <v>1665</v>
      </c>
      <c r="I6557" s="12" t="s">
        <v>1600</v>
      </c>
      <c r="J6557" s="114" t="s">
        <v>4614</v>
      </c>
      <c r="K6557" s="12" t="s">
        <v>1782</v>
      </c>
      <c r="L6557" s="12" t="s">
        <v>1783</v>
      </c>
    </row>
    <row r="6558">
      <c r="C6558" s="12" t="s">
        <v>1004</v>
      </c>
      <c r="D6558" s="12" t="s">
        <v>1005</v>
      </c>
      <c r="E6558" s="12" t="s">
        <v>1671</v>
      </c>
      <c r="F6558" s="12" t="s">
        <v>814</v>
      </c>
      <c r="G6558" s="12" t="s">
        <v>4619</v>
      </c>
      <c r="H6558" s="12" t="s">
        <v>4620</v>
      </c>
      <c r="I6558" s="12" t="s">
        <v>1674</v>
      </c>
      <c r="J6558" s="114" t="s">
        <v>4621</v>
      </c>
      <c r="K6558" s="12" t="s">
        <v>4273</v>
      </c>
      <c r="L6558" s="12" t="s">
        <v>4618</v>
      </c>
    </row>
    <row r="6559">
      <c r="C6559" s="12" t="s">
        <v>1004</v>
      </c>
      <c r="D6559" s="12" t="s">
        <v>1005</v>
      </c>
      <c r="E6559" s="12" t="s">
        <v>1671</v>
      </c>
      <c r="F6559" s="12" t="s">
        <v>814</v>
      </c>
      <c r="G6559" s="12" t="s">
        <v>9950</v>
      </c>
      <c r="H6559" s="12" t="s">
        <v>9951</v>
      </c>
      <c r="I6559" s="12" t="s">
        <v>1674</v>
      </c>
      <c r="J6559" s="114" t="s">
        <v>9952</v>
      </c>
      <c r="K6559" s="12" t="s">
        <v>4273</v>
      </c>
      <c r="L6559" s="12" t="s">
        <v>4618</v>
      </c>
    </row>
    <row r="6560">
      <c r="C6560" s="12" t="s">
        <v>1004</v>
      </c>
      <c r="D6560" s="12" t="s">
        <v>1005</v>
      </c>
      <c r="E6560" s="12" t="s">
        <v>1671</v>
      </c>
      <c r="F6560" s="12" t="s">
        <v>814</v>
      </c>
      <c r="G6560" s="12" t="s">
        <v>1672</v>
      </c>
      <c r="H6560" s="12" t="s">
        <v>1673</v>
      </c>
      <c r="I6560" s="12" t="s">
        <v>1674</v>
      </c>
      <c r="J6560" s="114" t="s">
        <v>1675</v>
      </c>
      <c r="K6560" s="12" t="s">
        <v>1676</v>
      </c>
      <c r="L6560" s="12" t="s">
        <v>1677</v>
      </c>
    </row>
    <row r="6561">
      <c r="C6561" s="12" t="s">
        <v>1004</v>
      </c>
      <c r="D6561" s="12" t="s">
        <v>1005</v>
      </c>
      <c r="E6561" s="12" t="s">
        <v>1671</v>
      </c>
      <c r="F6561" s="12" t="s">
        <v>814</v>
      </c>
      <c r="G6561" s="12" t="s">
        <v>3079</v>
      </c>
      <c r="H6561" s="12" t="s">
        <v>3080</v>
      </c>
      <c r="I6561" s="12" t="s">
        <v>1674</v>
      </c>
      <c r="J6561" s="114" t="s">
        <v>3081</v>
      </c>
      <c r="K6561" s="12" t="s">
        <v>1676</v>
      </c>
      <c r="L6561" s="12" t="s">
        <v>1677</v>
      </c>
    </row>
    <row r="6562">
      <c r="C6562" s="12" t="s">
        <v>1004</v>
      </c>
      <c r="D6562" s="12" t="s">
        <v>1005</v>
      </c>
      <c r="E6562" s="12" t="s">
        <v>1678</v>
      </c>
      <c r="F6562" s="12" t="s">
        <v>814</v>
      </c>
      <c r="G6562" s="12" t="s">
        <v>1679</v>
      </c>
      <c r="H6562" s="12" t="s">
        <v>1680</v>
      </c>
      <c r="I6562" s="12" t="s">
        <v>1681</v>
      </c>
      <c r="J6562" s="114" t="s">
        <v>1682</v>
      </c>
      <c r="K6562" s="12" t="s">
        <v>1683</v>
      </c>
      <c r="L6562" s="12" t="s">
        <v>1684</v>
      </c>
    </row>
    <row r="6563">
      <c r="C6563" s="12" t="s">
        <v>1004</v>
      </c>
      <c r="D6563" s="12" t="s">
        <v>1005</v>
      </c>
      <c r="E6563" s="12" t="s">
        <v>1678</v>
      </c>
      <c r="F6563" s="12" t="s">
        <v>814</v>
      </c>
      <c r="G6563" s="12" t="s">
        <v>17110</v>
      </c>
      <c r="H6563" s="12" t="s">
        <v>17111</v>
      </c>
      <c r="I6563" s="12" t="s">
        <v>1681</v>
      </c>
      <c r="J6563" s="114" t="s">
        <v>17112</v>
      </c>
      <c r="K6563" s="12" t="s">
        <v>1683</v>
      </c>
      <c r="L6563" s="12" t="s">
        <v>1684</v>
      </c>
    </row>
    <row r="6564">
      <c r="C6564" s="12" t="s">
        <v>1004</v>
      </c>
      <c r="D6564" s="12" t="s">
        <v>1005</v>
      </c>
      <c r="E6564" s="12" t="s">
        <v>1729</v>
      </c>
      <c r="F6564" s="12" t="s">
        <v>814</v>
      </c>
      <c r="G6564" s="12" t="s">
        <v>17113</v>
      </c>
      <c r="H6564" s="12" t="s">
        <v>17114</v>
      </c>
      <c r="I6564" s="12" t="s">
        <v>1607</v>
      </c>
      <c r="J6564" s="114" t="s">
        <v>17115</v>
      </c>
      <c r="K6564" s="12" t="s">
        <v>8612</v>
      </c>
      <c r="L6564" s="12" t="s">
        <v>17116</v>
      </c>
    </row>
    <row r="6565">
      <c r="C6565" s="12" t="s">
        <v>1004</v>
      </c>
      <c r="D6565" s="12" t="s">
        <v>1005</v>
      </c>
      <c r="E6565" s="12" t="s">
        <v>1729</v>
      </c>
      <c r="F6565" s="12" t="s">
        <v>814</v>
      </c>
      <c r="G6565" s="12" t="s">
        <v>17117</v>
      </c>
      <c r="H6565" s="12" t="s">
        <v>17118</v>
      </c>
      <c r="I6565" s="12" t="s">
        <v>1607</v>
      </c>
      <c r="J6565" s="114" t="s">
        <v>17119</v>
      </c>
      <c r="K6565" s="12" t="s">
        <v>17120</v>
      </c>
      <c r="L6565" s="12" t="s">
        <v>17121</v>
      </c>
    </row>
    <row r="6566">
      <c r="C6566" s="12" t="s">
        <v>1004</v>
      </c>
      <c r="D6566" s="12" t="s">
        <v>1005</v>
      </c>
      <c r="E6566" s="12" t="s">
        <v>1729</v>
      </c>
      <c r="F6566" s="12" t="s">
        <v>814</v>
      </c>
      <c r="G6566" s="12" t="s">
        <v>17122</v>
      </c>
      <c r="H6566" s="12" t="s">
        <v>17123</v>
      </c>
      <c r="I6566" s="12" t="s">
        <v>1607</v>
      </c>
      <c r="J6566" s="114" t="s">
        <v>17124</v>
      </c>
      <c r="K6566" s="12" t="s">
        <v>17120</v>
      </c>
      <c r="L6566" s="12" t="s">
        <v>17121</v>
      </c>
    </row>
    <row r="6567">
      <c r="C6567" s="12" t="s">
        <v>1004</v>
      </c>
      <c r="D6567" s="12" t="s">
        <v>1005</v>
      </c>
      <c r="E6567" s="12" t="s">
        <v>1729</v>
      </c>
      <c r="F6567" s="12" t="s">
        <v>814</v>
      </c>
      <c r="G6567" s="12" t="s">
        <v>9998</v>
      </c>
      <c r="H6567" s="12" t="s">
        <v>9999</v>
      </c>
      <c r="I6567" s="12" t="s">
        <v>1607</v>
      </c>
      <c r="J6567" s="114" t="s">
        <v>10000</v>
      </c>
      <c r="K6567" s="12" t="s">
        <v>10001</v>
      </c>
      <c r="L6567" s="12" t="s">
        <v>10002</v>
      </c>
    </row>
    <row r="6568">
      <c r="C6568" s="12" t="s">
        <v>547</v>
      </c>
      <c r="D6568" s="12"/>
      <c r="E6568" s="12" t="s">
        <v>1619</v>
      </c>
      <c r="F6568" s="21"/>
      <c r="G6568" s="21" t="s">
        <v>17125</v>
      </c>
      <c r="H6568" s="21" t="s">
        <v>17126</v>
      </c>
      <c r="I6568" s="21" t="s">
        <v>1588</v>
      </c>
      <c r="J6568" s="148" t="s">
        <v>17127</v>
      </c>
      <c r="K6568" s="20" t="s">
        <v>4312</v>
      </c>
      <c r="L6568" s="21"/>
    </row>
    <row r="6569">
      <c r="C6569" s="12" t="s">
        <v>547</v>
      </c>
      <c r="D6569" s="12"/>
      <c r="E6569" s="12" t="s">
        <v>1619</v>
      </c>
      <c r="F6569" s="21"/>
      <c r="G6569" s="21" t="s">
        <v>17128</v>
      </c>
      <c r="H6569" s="21" t="s">
        <v>17129</v>
      </c>
      <c r="I6569" s="21" t="s">
        <v>1588</v>
      </c>
      <c r="J6569" s="148" t="s">
        <v>17130</v>
      </c>
      <c r="K6569" s="20" t="s">
        <v>4312</v>
      </c>
      <c r="L6569" s="21"/>
    </row>
    <row r="6570">
      <c r="C6570" s="12" t="s">
        <v>547</v>
      </c>
      <c r="D6570" s="12"/>
      <c r="E6570" s="12" t="s">
        <v>1619</v>
      </c>
      <c r="F6570" s="21"/>
      <c r="G6570" s="21" t="s">
        <v>17131</v>
      </c>
      <c r="H6570" s="21" t="s">
        <v>17132</v>
      </c>
      <c r="I6570" s="21" t="s">
        <v>1588</v>
      </c>
      <c r="J6570" s="148" t="s">
        <v>17133</v>
      </c>
      <c r="K6570" s="20" t="s">
        <v>1590</v>
      </c>
      <c r="L6570" s="21"/>
    </row>
    <row r="6571">
      <c r="C6571" s="12" t="s">
        <v>547</v>
      </c>
      <c r="D6571" s="12"/>
      <c r="E6571" s="12" t="s">
        <v>1619</v>
      </c>
      <c r="F6571" s="21"/>
      <c r="G6571" s="21" t="s">
        <v>17134</v>
      </c>
      <c r="H6571" s="21" t="s">
        <v>17132</v>
      </c>
      <c r="I6571" s="21" t="s">
        <v>1588</v>
      </c>
      <c r="J6571" s="148" t="s">
        <v>17135</v>
      </c>
      <c r="K6571" s="20" t="s">
        <v>1614</v>
      </c>
      <c r="L6571" s="21"/>
    </row>
    <row r="6572">
      <c r="C6572" s="12" t="s">
        <v>547</v>
      </c>
      <c r="D6572" s="12"/>
      <c r="E6572" s="12" t="s">
        <v>1619</v>
      </c>
      <c r="F6572" s="21"/>
      <c r="G6572" s="21" t="s">
        <v>17136</v>
      </c>
      <c r="H6572" s="21" t="s">
        <v>17132</v>
      </c>
      <c r="I6572" s="21" t="s">
        <v>1588</v>
      </c>
      <c r="J6572" s="148" t="s">
        <v>17137</v>
      </c>
      <c r="K6572" s="20" t="s">
        <v>1595</v>
      </c>
      <c r="L6572" s="21"/>
    </row>
    <row r="6573">
      <c r="C6573" s="12" t="s">
        <v>547</v>
      </c>
      <c r="D6573" s="12"/>
      <c r="E6573" s="12" t="s">
        <v>1654</v>
      </c>
      <c r="F6573" s="21"/>
      <c r="G6573" s="21" t="s">
        <v>17138</v>
      </c>
      <c r="H6573" s="21" t="s">
        <v>17139</v>
      </c>
      <c r="I6573" s="21" t="s">
        <v>1600</v>
      </c>
      <c r="J6573" s="148" t="s">
        <v>17140</v>
      </c>
      <c r="K6573" s="20" t="s">
        <v>1782</v>
      </c>
      <c r="L6573" s="21"/>
    </row>
    <row r="6574">
      <c r="C6574" s="12" t="s">
        <v>547</v>
      </c>
      <c r="D6574" s="12"/>
      <c r="E6574" s="12" t="s">
        <v>1654</v>
      </c>
      <c r="F6574" s="21"/>
      <c r="G6574" s="21" t="s">
        <v>17138</v>
      </c>
      <c r="H6574" s="21" t="s">
        <v>17139</v>
      </c>
      <c r="I6574" s="21" t="s">
        <v>1600</v>
      </c>
      <c r="J6574" s="148" t="s">
        <v>17141</v>
      </c>
      <c r="K6574" s="20" t="s">
        <v>1602</v>
      </c>
      <c r="L6574" s="21"/>
    </row>
    <row r="6575">
      <c r="C6575" s="12" t="s">
        <v>547</v>
      </c>
      <c r="D6575" s="12"/>
      <c r="E6575" s="12" t="s">
        <v>1619</v>
      </c>
      <c r="F6575" s="21"/>
      <c r="G6575" s="21" t="s">
        <v>17142</v>
      </c>
      <c r="H6575" s="21" t="s">
        <v>17143</v>
      </c>
      <c r="I6575" s="21" t="s">
        <v>1588</v>
      </c>
      <c r="J6575" s="148" t="s">
        <v>17144</v>
      </c>
      <c r="K6575" s="20" t="s">
        <v>1876</v>
      </c>
      <c r="L6575" s="21"/>
    </row>
    <row r="6576">
      <c r="C6576" s="12" t="s">
        <v>547</v>
      </c>
      <c r="D6576" s="12"/>
      <c r="E6576" s="12" t="s">
        <v>1654</v>
      </c>
      <c r="F6576" s="21"/>
      <c r="G6576" s="21" t="s">
        <v>17145</v>
      </c>
      <c r="H6576" s="21" t="s">
        <v>17146</v>
      </c>
      <c r="I6576" s="21" t="s">
        <v>1600</v>
      </c>
      <c r="J6576" s="148" t="s">
        <v>17147</v>
      </c>
      <c r="K6576" s="20" t="s">
        <v>3406</v>
      </c>
      <c r="L6576" s="21"/>
    </row>
    <row r="6577">
      <c r="C6577" s="12" t="s">
        <v>547</v>
      </c>
      <c r="D6577" s="12"/>
      <c r="E6577" s="12" t="s">
        <v>1654</v>
      </c>
      <c r="F6577" s="21"/>
      <c r="G6577" s="21" t="s">
        <v>17148</v>
      </c>
      <c r="H6577" s="21" t="s">
        <v>17149</v>
      </c>
      <c r="I6577" s="21" t="s">
        <v>1600</v>
      </c>
      <c r="J6577" s="148" t="s">
        <v>17150</v>
      </c>
      <c r="K6577" s="20" t="s">
        <v>1782</v>
      </c>
      <c r="L6577" s="21"/>
    </row>
    <row r="6578">
      <c r="C6578" s="12" t="s">
        <v>547</v>
      </c>
      <c r="D6578" s="12"/>
      <c r="E6578" s="12" t="s">
        <v>1654</v>
      </c>
      <c r="F6578" s="21"/>
      <c r="G6578" s="21" t="s">
        <v>17151</v>
      </c>
      <c r="H6578" s="21" t="s">
        <v>17149</v>
      </c>
      <c r="I6578" s="21" t="s">
        <v>1600</v>
      </c>
      <c r="J6578" s="148" t="s">
        <v>17152</v>
      </c>
      <c r="K6578" s="20" t="s">
        <v>3406</v>
      </c>
      <c r="L6578" s="21"/>
    </row>
    <row r="6579">
      <c r="C6579" s="12" t="s">
        <v>547</v>
      </c>
      <c r="D6579" s="12" t="s">
        <v>548</v>
      </c>
      <c r="E6579" s="12" t="s">
        <v>1656</v>
      </c>
      <c r="F6579" s="12" t="s">
        <v>549</v>
      </c>
      <c r="G6579" s="12" t="s">
        <v>1657</v>
      </c>
      <c r="H6579" s="12" t="s">
        <v>1658</v>
      </c>
      <c r="I6579" s="12" t="s">
        <v>1637</v>
      </c>
      <c r="J6579" s="114" t="s">
        <v>1659</v>
      </c>
      <c r="K6579" s="12" t="s">
        <v>1660</v>
      </c>
      <c r="L6579" s="12" t="s">
        <v>1661</v>
      </c>
    </row>
    <row r="6580">
      <c r="C6580" s="12" t="s">
        <v>547</v>
      </c>
      <c r="D6580" s="12" t="s">
        <v>548</v>
      </c>
      <c r="E6580" s="12" t="s">
        <v>1656</v>
      </c>
      <c r="F6580" s="12" t="s">
        <v>549</v>
      </c>
      <c r="G6580" s="12" t="s">
        <v>17138</v>
      </c>
      <c r="H6580" s="12" t="s">
        <v>17153</v>
      </c>
      <c r="I6580" s="12" t="s">
        <v>1637</v>
      </c>
      <c r="J6580" s="114" t="s">
        <v>17154</v>
      </c>
      <c r="K6580" s="12" t="s">
        <v>1639</v>
      </c>
      <c r="L6580" s="12" t="s">
        <v>1640</v>
      </c>
    </row>
    <row r="6581">
      <c r="C6581" s="12" t="s">
        <v>547</v>
      </c>
      <c r="D6581" s="12" t="s">
        <v>548</v>
      </c>
      <c r="E6581" s="12" t="s">
        <v>1729</v>
      </c>
      <c r="F6581" s="12" t="s">
        <v>549</v>
      </c>
      <c r="G6581" s="12" t="s">
        <v>17155</v>
      </c>
      <c r="H6581" s="12" t="s">
        <v>17156</v>
      </c>
      <c r="I6581" s="12" t="s">
        <v>1607</v>
      </c>
      <c r="J6581" s="114" t="s">
        <v>17157</v>
      </c>
      <c r="K6581" s="12" t="s">
        <v>10079</v>
      </c>
      <c r="L6581" s="12" t="s">
        <v>17158</v>
      </c>
    </row>
    <row r="6582">
      <c r="C6582" s="12" t="s">
        <v>547</v>
      </c>
      <c r="D6582" s="12" t="s">
        <v>548</v>
      </c>
      <c r="E6582" s="12" t="s">
        <v>1729</v>
      </c>
      <c r="F6582" s="12" t="s">
        <v>549</v>
      </c>
      <c r="G6582" s="12" t="s">
        <v>17159</v>
      </c>
      <c r="H6582" s="12" t="s">
        <v>17160</v>
      </c>
      <c r="I6582" s="12" t="s">
        <v>1607</v>
      </c>
      <c r="J6582" s="114" t="s">
        <v>17161</v>
      </c>
      <c r="K6582" s="12" t="s">
        <v>17162</v>
      </c>
      <c r="L6582" s="12" t="s">
        <v>17163</v>
      </c>
    </row>
    <row r="6583">
      <c r="C6583" s="12" t="s">
        <v>551</v>
      </c>
      <c r="D6583" s="12"/>
      <c r="E6583" s="12" t="s">
        <v>1656</v>
      </c>
      <c r="F6583" s="21"/>
      <c r="G6583" s="21" t="s">
        <v>17164</v>
      </c>
      <c r="H6583" s="21" t="s">
        <v>17165</v>
      </c>
      <c r="I6583" s="21" t="s">
        <v>1637</v>
      </c>
      <c r="J6583" s="148" t="s">
        <v>17166</v>
      </c>
      <c r="K6583" s="20" t="s">
        <v>1829</v>
      </c>
      <c r="L6583" s="21"/>
    </row>
    <row r="6584">
      <c r="C6584" s="12" t="s">
        <v>551</v>
      </c>
      <c r="D6584" s="12"/>
      <c r="E6584" s="12" t="s">
        <v>1656</v>
      </c>
      <c r="F6584" s="21"/>
      <c r="G6584" s="21" t="s">
        <v>17164</v>
      </c>
      <c r="H6584" s="21" t="s">
        <v>17165</v>
      </c>
      <c r="I6584" s="21" t="s">
        <v>1637</v>
      </c>
      <c r="J6584" s="148" t="s">
        <v>17167</v>
      </c>
      <c r="K6584" s="20" t="s">
        <v>1660</v>
      </c>
      <c r="L6584" s="21"/>
    </row>
    <row r="6585">
      <c r="C6585" s="12" t="s">
        <v>551</v>
      </c>
      <c r="D6585" s="12"/>
      <c r="E6585" s="12" t="s">
        <v>1656</v>
      </c>
      <c r="F6585" s="21"/>
      <c r="G6585" s="21" t="s">
        <v>17164</v>
      </c>
      <c r="H6585" s="21" t="s">
        <v>17165</v>
      </c>
      <c r="I6585" s="21" t="s">
        <v>1637</v>
      </c>
      <c r="J6585" s="148" t="s">
        <v>17168</v>
      </c>
      <c r="K6585" s="20" t="s">
        <v>1833</v>
      </c>
      <c r="L6585" s="21"/>
    </row>
    <row r="6586">
      <c r="C6586" s="12" t="s">
        <v>551</v>
      </c>
      <c r="D6586" s="12"/>
      <c r="E6586" s="12" t="s">
        <v>1656</v>
      </c>
      <c r="F6586" s="21"/>
      <c r="G6586" s="21" t="s">
        <v>17164</v>
      </c>
      <c r="H6586" s="21" t="s">
        <v>17165</v>
      </c>
      <c r="I6586" s="21" t="s">
        <v>1637</v>
      </c>
      <c r="J6586" s="148" t="s">
        <v>17169</v>
      </c>
      <c r="K6586" s="20" t="s">
        <v>1836</v>
      </c>
      <c r="L6586" s="21"/>
    </row>
    <row r="6587">
      <c r="C6587" s="12" t="s">
        <v>551</v>
      </c>
      <c r="D6587" s="12"/>
      <c r="E6587" s="12" t="s">
        <v>1671</v>
      </c>
      <c r="F6587" s="21"/>
      <c r="G6587" s="21" t="s">
        <v>17170</v>
      </c>
      <c r="H6587" s="21" t="s">
        <v>17171</v>
      </c>
      <c r="I6587" s="21" t="s">
        <v>1674</v>
      </c>
      <c r="J6587" s="148" t="s">
        <v>17172</v>
      </c>
      <c r="K6587" s="20" t="s">
        <v>10366</v>
      </c>
      <c r="L6587" s="21"/>
    </row>
    <row r="6588">
      <c r="C6588" s="12" t="s">
        <v>551</v>
      </c>
      <c r="D6588" s="12"/>
      <c r="E6588" s="12" t="s">
        <v>1671</v>
      </c>
      <c r="F6588" s="21"/>
      <c r="G6588" s="21" t="s">
        <v>17173</v>
      </c>
      <c r="H6588" s="21" t="s">
        <v>17174</v>
      </c>
      <c r="I6588" s="21" t="s">
        <v>1674</v>
      </c>
      <c r="J6588" s="148" t="s">
        <v>17175</v>
      </c>
      <c r="K6588" s="20" t="s">
        <v>10366</v>
      </c>
      <c r="L6588" s="21"/>
    </row>
    <row r="6589">
      <c r="C6589" s="12" t="s">
        <v>551</v>
      </c>
      <c r="D6589" s="12"/>
      <c r="E6589" s="12" t="s">
        <v>1719</v>
      </c>
      <c r="F6589" s="21"/>
      <c r="G6589" s="21" t="s">
        <v>17176</v>
      </c>
      <c r="H6589" s="21" t="s">
        <v>17177</v>
      </c>
      <c r="I6589" s="21" t="s">
        <v>1722</v>
      </c>
      <c r="J6589" s="148" t="s">
        <v>17178</v>
      </c>
      <c r="K6589" s="20" t="s">
        <v>1774</v>
      </c>
      <c r="L6589" s="21"/>
    </row>
    <row r="6590">
      <c r="C6590" s="12" t="s">
        <v>551</v>
      </c>
      <c r="D6590" s="12"/>
      <c r="E6590" s="12" t="s">
        <v>1719</v>
      </c>
      <c r="F6590" s="21"/>
      <c r="G6590" s="21" t="s">
        <v>17179</v>
      </c>
      <c r="H6590" s="21" t="s">
        <v>17180</v>
      </c>
      <c r="I6590" s="21" t="s">
        <v>1722</v>
      </c>
      <c r="J6590" s="148" t="s">
        <v>17181</v>
      </c>
      <c r="K6590" s="20" t="s">
        <v>1774</v>
      </c>
      <c r="L6590" s="21"/>
    </row>
    <row r="6591">
      <c r="C6591" s="12" t="s">
        <v>551</v>
      </c>
      <c r="D6591" s="12"/>
      <c r="E6591" s="12" t="s">
        <v>1719</v>
      </c>
      <c r="F6591" s="21"/>
      <c r="G6591" s="21" t="s">
        <v>17182</v>
      </c>
      <c r="H6591" s="21" t="s">
        <v>17183</v>
      </c>
      <c r="I6591" s="21" t="s">
        <v>1722</v>
      </c>
      <c r="J6591" s="148" t="s">
        <v>17184</v>
      </c>
      <c r="K6591" s="20" t="s">
        <v>1774</v>
      </c>
      <c r="L6591" s="21"/>
    </row>
    <row r="6592">
      <c r="C6592" s="12" t="s">
        <v>551</v>
      </c>
      <c r="D6592" s="12"/>
      <c r="E6592" s="12" t="s">
        <v>1719</v>
      </c>
      <c r="F6592" s="21"/>
      <c r="G6592" s="21" t="s">
        <v>17185</v>
      </c>
      <c r="H6592" s="21" t="s">
        <v>17186</v>
      </c>
      <c r="I6592" s="21" t="s">
        <v>1722</v>
      </c>
      <c r="J6592" s="148" t="s">
        <v>17187</v>
      </c>
      <c r="K6592" s="20" t="s">
        <v>1774</v>
      </c>
      <c r="L6592" s="21"/>
    </row>
    <row r="6593">
      <c r="C6593" s="12" t="s">
        <v>551</v>
      </c>
      <c r="D6593" s="12"/>
      <c r="E6593" s="12" t="s">
        <v>1654</v>
      </c>
      <c r="F6593" s="21"/>
      <c r="G6593" s="21" t="s">
        <v>17188</v>
      </c>
      <c r="H6593" s="21" t="s">
        <v>17189</v>
      </c>
      <c r="I6593" s="21" t="s">
        <v>1600</v>
      </c>
      <c r="J6593" s="148" t="s">
        <v>17190</v>
      </c>
      <c r="K6593" s="20" t="s">
        <v>4709</v>
      </c>
      <c r="L6593" s="21"/>
    </row>
    <row r="6594">
      <c r="C6594" s="12" t="s">
        <v>551</v>
      </c>
      <c r="D6594" s="12"/>
      <c r="E6594" s="12" t="s">
        <v>1678</v>
      </c>
      <c r="F6594" s="21"/>
      <c r="G6594" s="21" t="s">
        <v>17191</v>
      </c>
      <c r="H6594" s="21" t="s">
        <v>17192</v>
      </c>
      <c r="I6594" s="21" t="s">
        <v>1681</v>
      </c>
      <c r="J6594" s="148" t="s">
        <v>17193</v>
      </c>
      <c r="K6594" s="20" t="s">
        <v>7889</v>
      </c>
      <c r="L6594" s="21"/>
    </row>
    <row r="6595">
      <c r="C6595" s="12" t="s">
        <v>551</v>
      </c>
      <c r="D6595" s="12"/>
      <c r="E6595" s="12" t="s">
        <v>1619</v>
      </c>
      <c r="F6595" s="21"/>
      <c r="G6595" s="21" t="s">
        <v>842</v>
      </c>
      <c r="H6595" s="21" t="s">
        <v>17194</v>
      </c>
      <c r="I6595" s="21" t="s">
        <v>1588</v>
      </c>
      <c r="J6595" s="148" t="s">
        <v>17195</v>
      </c>
      <c r="K6595" s="20" t="s">
        <v>17196</v>
      </c>
      <c r="L6595" s="21"/>
    </row>
    <row r="6596">
      <c r="C6596" s="12" t="s">
        <v>551</v>
      </c>
      <c r="D6596" s="12"/>
      <c r="E6596" s="12" t="s">
        <v>1619</v>
      </c>
      <c r="F6596" s="21"/>
      <c r="G6596" s="21" t="s">
        <v>842</v>
      </c>
      <c r="H6596" s="21" t="s">
        <v>17197</v>
      </c>
      <c r="I6596" s="21" t="s">
        <v>1588</v>
      </c>
      <c r="J6596" s="148" t="s">
        <v>17198</v>
      </c>
      <c r="K6596" s="20" t="s">
        <v>17199</v>
      </c>
      <c r="L6596" s="21"/>
    </row>
    <row r="6597">
      <c r="C6597" s="12" t="s">
        <v>551</v>
      </c>
      <c r="D6597" s="12"/>
      <c r="E6597" s="12" t="s">
        <v>1619</v>
      </c>
      <c r="F6597" s="21"/>
      <c r="G6597" s="21" t="s">
        <v>842</v>
      </c>
      <c r="H6597" s="21" t="s">
        <v>17197</v>
      </c>
      <c r="I6597" s="21" t="s">
        <v>1588</v>
      </c>
      <c r="J6597" s="148" t="s">
        <v>17200</v>
      </c>
      <c r="K6597" s="20" t="s">
        <v>17201</v>
      </c>
      <c r="L6597" s="21"/>
    </row>
    <row r="6598">
      <c r="C6598" s="12" t="s">
        <v>551</v>
      </c>
      <c r="D6598" s="12"/>
      <c r="E6598" s="12" t="s">
        <v>1619</v>
      </c>
      <c r="F6598" s="21"/>
      <c r="G6598" s="21" t="s">
        <v>842</v>
      </c>
      <c r="H6598" s="21" t="s">
        <v>17197</v>
      </c>
      <c r="I6598" s="21" t="s">
        <v>1588</v>
      </c>
      <c r="J6598" s="148" t="s">
        <v>17202</v>
      </c>
      <c r="K6598" s="20" t="s">
        <v>17203</v>
      </c>
      <c r="L6598" s="21"/>
    </row>
    <row r="6599">
      <c r="C6599" s="12" t="s">
        <v>551</v>
      </c>
      <c r="D6599" s="12"/>
      <c r="E6599" s="12" t="s">
        <v>1729</v>
      </c>
      <c r="F6599" s="21"/>
      <c r="G6599" s="21" t="s">
        <v>17204</v>
      </c>
      <c r="H6599" s="21" t="s">
        <v>17205</v>
      </c>
      <c r="I6599" s="21" t="s">
        <v>1607</v>
      </c>
      <c r="J6599" s="148" t="s">
        <v>17206</v>
      </c>
      <c r="K6599" s="20" t="s">
        <v>17207</v>
      </c>
      <c r="L6599" s="21"/>
    </row>
    <row r="6600">
      <c r="C6600" s="12" t="s">
        <v>551</v>
      </c>
      <c r="D6600" s="12"/>
      <c r="E6600" s="12" t="s">
        <v>1678</v>
      </c>
      <c r="F6600" s="21"/>
      <c r="G6600" s="21" t="s">
        <v>17208</v>
      </c>
      <c r="H6600" s="21" t="s">
        <v>17209</v>
      </c>
      <c r="I6600" s="21" t="s">
        <v>1681</v>
      </c>
      <c r="J6600" s="148" t="s">
        <v>17210</v>
      </c>
      <c r="K6600" s="20" t="s">
        <v>7889</v>
      </c>
      <c r="L6600" s="21"/>
    </row>
    <row r="6601">
      <c r="C6601" s="12" t="s">
        <v>551</v>
      </c>
      <c r="D6601" s="12"/>
      <c r="E6601" s="12" t="s">
        <v>1678</v>
      </c>
      <c r="F6601" s="21"/>
      <c r="G6601" s="21" t="s">
        <v>17211</v>
      </c>
      <c r="H6601" s="21" t="s">
        <v>17212</v>
      </c>
      <c r="I6601" s="21" t="s">
        <v>1681</v>
      </c>
      <c r="J6601" s="148" t="s">
        <v>17213</v>
      </c>
      <c r="K6601" s="20" t="s">
        <v>4729</v>
      </c>
      <c r="L6601" s="21"/>
    </row>
    <row r="6602">
      <c r="C6602" s="12" t="s">
        <v>551</v>
      </c>
      <c r="D6602" s="12"/>
      <c r="E6602" s="12" t="s">
        <v>1678</v>
      </c>
      <c r="F6602" s="21"/>
      <c r="G6602" s="21" t="s">
        <v>17214</v>
      </c>
      <c r="H6602" s="21" t="s">
        <v>17212</v>
      </c>
      <c r="I6602" s="21" t="s">
        <v>1681</v>
      </c>
      <c r="J6602" s="148" t="s">
        <v>17215</v>
      </c>
      <c r="K6602" s="20" t="s">
        <v>4729</v>
      </c>
      <c r="L6602" s="21"/>
    </row>
    <row r="6603">
      <c r="C6603" s="12" t="s">
        <v>551</v>
      </c>
      <c r="D6603" s="12"/>
      <c r="E6603" s="12" t="s">
        <v>1678</v>
      </c>
      <c r="F6603" s="21"/>
      <c r="G6603" s="21" t="s">
        <v>17216</v>
      </c>
      <c r="H6603" s="21" t="s">
        <v>17217</v>
      </c>
      <c r="I6603" s="21" t="s">
        <v>1681</v>
      </c>
      <c r="J6603" s="148" t="s">
        <v>17218</v>
      </c>
      <c r="K6603" s="20" t="s">
        <v>1842</v>
      </c>
      <c r="L6603" s="21"/>
    </row>
    <row r="6604">
      <c r="C6604" s="12" t="s">
        <v>551</v>
      </c>
      <c r="D6604" s="12"/>
      <c r="E6604" s="12" t="s">
        <v>1678</v>
      </c>
      <c r="F6604" s="21"/>
      <c r="G6604" s="21" t="s">
        <v>17219</v>
      </c>
      <c r="H6604" s="21" t="s">
        <v>17220</v>
      </c>
      <c r="I6604" s="21" t="s">
        <v>1681</v>
      </c>
      <c r="J6604" s="148" t="s">
        <v>17221</v>
      </c>
      <c r="K6604" s="20" t="s">
        <v>1683</v>
      </c>
      <c r="L6604" s="21"/>
    </row>
    <row r="6605">
      <c r="C6605" s="12" t="s">
        <v>551</v>
      </c>
      <c r="D6605" s="12"/>
      <c r="E6605" s="12" t="s">
        <v>1678</v>
      </c>
      <c r="F6605" s="21"/>
      <c r="G6605" s="21" t="s">
        <v>17222</v>
      </c>
      <c r="H6605" s="21" t="s">
        <v>17223</v>
      </c>
      <c r="I6605" s="21" t="s">
        <v>1681</v>
      </c>
      <c r="J6605" s="148" t="s">
        <v>17224</v>
      </c>
      <c r="K6605" s="20" t="s">
        <v>4729</v>
      </c>
      <c r="L6605" s="21"/>
    </row>
    <row r="6606">
      <c r="C6606" s="12" t="s">
        <v>551</v>
      </c>
      <c r="D6606" s="12"/>
      <c r="E6606" s="12" t="s">
        <v>1619</v>
      </c>
      <c r="F6606" s="21"/>
      <c r="G6606" s="21" t="s">
        <v>17225</v>
      </c>
      <c r="H6606" s="21" t="s">
        <v>17226</v>
      </c>
      <c r="I6606" s="21" t="s">
        <v>1588</v>
      </c>
      <c r="J6606" s="148" t="s">
        <v>17227</v>
      </c>
      <c r="K6606" s="20" t="s">
        <v>17228</v>
      </c>
      <c r="L6606" s="21"/>
    </row>
    <row r="6607">
      <c r="C6607" s="12" t="s">
        <v>551</v>
      </c>
      <c r="D6607" s="12"/>
      <c r="E6607" s="12" t="s">
        <v>1619</v>
      </c>
      <c r="F6607" s="21"/>
      <c r="G6607" s="21" t="s">
        <v>17229</v>
      </c>
      <c r="H6607" s="21" t="s">
        <v>17230</v>
      </c>
      <c r="I6607" s="21" t="s">
        <v>1588</v>
      </c>
      <c r="J6607" s="148" t="s">
        <v>17231</v>
      </c>
      <c r="K6607" s="20" t="s">
        <v>1876</v>
      </c>
      <c r="L6607" s="21"/>
    </row>
    <row r="6608">
      <c r="C6608" s="12" t="s">
        <v>551</v>
      </c>
      <c r="D6608" s="12"/>
      <c r="E6608" s="12" t="s">
        <v>1719</v>
      </c>
      <c r="F6608" s="21"/>
      <c r="G6608" s="21" t="s">
        <v>842</v>
      </c>
      <c r="H6608" s="21" t="s">
        <v>17232</v>
      </c>
      <c r="I6608" s="21" t="s">
        <v>1722</v>
      </c>
      <c r="J6608" s="148" t="s">
        <v>17233</v>
      </c>
      <c r="K6608" s="20" t="s">
        <v>4784</v>
      </c>
      <c r="L6608" s="21"/>
    </row>
    <row r="6609">
      <c r="C6609" s="12" t="s">
        <v>551</v>
      </c>
      <c r="D6609" s="12"/>
      <c r="E6609" s="12" t="s">
        <v>1619</v>
      </c>
      <c r="F6609" s="21"/>
      <c r="G6609" s="21" t="s">
        <v>17234</v>
      </c>
      <c r="H6609" s="21" t="s">
        <v>17235</v>
      </c>
      <c r="I6609" s="21" t="s">
        <v>1588</v>
      </c>
      <c r="J6609" s="148" t="s">
        <v>17236</v>
      </c>
      <c r="K6609" s="20" t="s">
        <v>1764</v>
      </c>
      <c r="L6609" s="21"/>
    </row>
    <row r="6610">
      <c r="C6610" s="12" t="s">
        <v>551</v>
      </c>
      <c r="D6610" s="12"/>
      <c r="E6610" s="12" t="s">
        <v>1619</v>
      </c>
      <c r="F6610" s="21"/>
      <c r="G6610" s="21" t="s">
        <v>17237</v>
      </c>
      <c r="H6610" s="21" t="s">
        <v>17238</v>
      </c>
      <c r="I6610" s="21" t="s">
        <v>1588</v>
      </c>
      <c r="J6610" s="148" t="s">
        <v>17239</v>
      </c>
      <c r="K6610" s="20" t="s">
        <v>1764</v>
      </c>
      <c r="L6610" s="21"/>
    </row>
    <row r="6611">
      <c r="C6611" s="12" t="s">
        <v>551</v>
      </c>
      <c r="D6611" s="12"/>
      <c r="E6611" s="12" t="s">
        <v>1654</v>
      </c>
      <c r="F6611" s="21"/>
      <c r="G6611" s="21" t="s">
        <v>17240</v>
      </c>
      <c r="H6611" s="21" t="s">
        <v>17241</v>
      </c>
      <c r="I6611" s="21" t="s">
        <v>1600</v>
      </c>
      <c r="J6611" s="148" t="s">
        <v>17242</v>
      </c>
      <c r="K6611" s="20" t="s">
        <v>1795</v>
      </c>
      <c r="L6611" s="21"/>
    </row>
    <row r="6612">
      <c r="C6612" s="12" t="s">
        <v>551</v>
      </c>
      <c r="D6612" s="12"/>
      <c r="E6612" s="12" t="s">
        <v>1654</v>
      </c>
      <c r="F6612" s="21"/>
      <c r="G6612" s="21" t="s">
        <v>17240</v>
      </c>
      <c r="H6612" s="21" t="s">
        <v>17241</v>
      </c>
      <c r="I6612" s="21" t="s">
        <v>1600</v>
      </c>
      <c r="J6612" s="148" t="s">
        <v>17243</v>
      </c>
      <c r="K6612" s="20" t="s">
        <v>1798</v>
      </c>
      <c r="L6612" s="21"/>
    </row>
    <row r="6613">
      <c r="C6613" s="12" t="s">
        <v>551</v>
      </c>
      <c r="D6613" s="12"/>
      <c r="E6613" s="12" t="s">
        <v>1654</v>
      </c>
      <c r="F6613" s="21"/>
      <c r="G6613" s="21" t="s">
        <v>17244</v>
      </c>
      <c r="H6613" s="21" t="s">
        <v>17245</v>
      </c>
      <c r="I6613" s="21" t="s">
        <v>1600</v>
      </c>
      <c r="J6613" s="148" t="s">
        <v>17246</v>
      </c>
      <c r="K6613" s="20" t="s">
        <v>1602</v>
      </c>
      <c r="L6613" s="21"/>
    </row>
    <row r="6614">
      <c r="C6614" s="12" t="s">
        <v>551</v>
      </c>
      <c r="D6614" s="12"/>
      <c r="E6614" s="12" t="s">
        <v>1729</v>
      </c>
      <c r="F6614" s="21"/>
      <c r="G6614" s="21" t="s">
        <v>17247</v>
      </c>
      <c r="H6614" s="21" t="s">
        <v>17248</v>
      </c>
      <c r="I6614" s="21" t="s">
        <v>1607</v>
      </c>
      <c r="J6614" s="148" t="s">
        <v>17249</v>
      </c>
      <c r="K6614" s="20" t="s">
        <v>17250</v>
      </c>
      <c r="L6614" s="21"/>
    </row>
    <row r="6615">
      <c r="C6615" s="12" t="s">
        <v>551</v>
      </c>
      <c r="D6615" s="12"/>
      <c r="E6615" s="12" t="s">
        <v>1729</v>
      </c>
      <c r="F6615" s="21"/>
      <c r="G6615" s="21" t="s">
        <v>17251</v>
      </c>
      <c r="H6615" s="21" t="s">
        <v>17252</v>
      </c>
      <c r="I6615" s="21" t="s">
        <v>1607</v>
      </c>
      <c r="J6615" s="148" t="s">
        <v>17253</v>
      </c>
      <c r="K6615" s="20" t="s">
        <v>17250</v>
      </c>
      <c r="L6615" s="21"/>
    </row>
    <row r="6616">
      <c r="C6616" s="12" t="s">
        <v>559</v>
      </c>
      <c r="D6616" s="12"/>
      <c r="E6616" s="12" t="s">
        <v>1619</v>
      </c>
      <c r="F6616" s="21"/>
      <c r="G6616" s="21" t="s">
        <v>17254</v>
      </c>
      <c r="H6616" s="21" t="s">
        <v>17255</v>
      </c>
      <c r="I6616" s="21" t="s">
        <v>1588</v>
      </c>
      <c r="J6616" s="148" t="s">
        <v>17256</v>
      </c>
      <c r="K6616" s="20" t="s">
        <v>1876</v>
      </c>
      <c r="L6616" s="21"/>
    </row>
    <row r="6617">
      <c r="C6617" s="12" t="s">
        <v>559</v>
      </c>
      <c r="D6617" s="12"/>
      <c r="E6617" s="12" t="s">
        <v>1619</v>
      </c>
      <c r="F6617" s="21"/>
      <c r="G6617" s="21" t="s">
        <v>17257</v>
      </c>
      <c r="H6617" s="21" t="s">
        <v>17258</v>
      </c>
      <c r="I6617" s="21" t="s">
        <v>1588</v>
      </c>
      <c r="J6617" s="148" t="s">
        <v>17259</v>
      </c>
      <c r="K6617" s="20" t="s">
        <v>4312</v>
      </c>
      <c r="L6617" s="21"/>
    </row>
    <row r="6618">
      <c r="C6618" s="12" t="s">
        <v>559</v>
      </c>
      <c r="D6618" s="12"/>
      <c r="E6618" s="12" t="s">
        <v>1619</v>
      </c>
      <c r="F6618" s="21"/>
      <c r="G6618" s="21" t="s">
        <v>17260</v>
      </c>
      <c r="H6618" s="21" t="s">
        <v>17261</v>
      </c>
      <c r="I6618" s="21" t="s">
        <v>1588</v>
      </c>
      <c r="J6618" s="148" t="s">
        <v>17262</v>
      </c>
      <c r="K6618" s="20" t="s">
        <v>4312</v>
      </c>
      <c r="L6618" s="21"/>
    </row>
    <row r="6619">
      <c r="C6619" s="12" t="s">
        <v>559</v>
      </c>
      <c r="D6619" s="12"/>
      <c r="E6619" s="12" t="s">
        <v>1619</v>
      </c>
      <c r="F6619" s="21"/>
      <c r="G6619" s="21" t="s">
        <v>17263</v>
      </c>
      <c r="H6619" s="21" t="s">
        <v>17264</v>
      </c>
      <c r="I6619" s="21" t="s">
        <v>1588</v>
      </c>
      <c r="J6619" s="148" t="s">
        <v>17265</v>
      </c>
      <c r="K6619" s="20" t="s">
        <v>4312</v>
      </c>
      <c r="L6619" s="21"/>
    </row>
    <row r="6620">
      <c r="C6620" s="12" t="s">
        <v>559</v>
      </c>
      <c r="D6620" s="12"/>
      <c r="E6620" s="12" t="s">
        <v>1619</v>
      </c>
      <c r="F6620" s="21"/>
      <c r="G6620" s="21" t="s">
        <v>17266</v>
      </c>
      <c r="H6620" s="21" t="s">
        <v>17267</v>
      </c>
      <c r="I6620" s="21" t="s">
        <v>1588</v>
      </c>
      <c r="J6620" s="148" t="s">
        <v>17268</v>
      </c>
      <c r="K6620" s="20" t="s">
        <v>4312</v>
      </c>
      <c r="L6620" s="21"/>
    </row>
    <row r="6621">
      <c r="C6621" s="12" t="s">
        <v>559</v>
      </c>
      <c r="D6621" s="12" t="s">
        <v>560</v>
      </c>
      <c r="F6621" s="12" t="s">
        <v>561</v>
      </c>
      <c r="J6621" s="151"/>
    </row>
    <row r="6622">
      <c r="C6622" s="12" t="s">
        <v>559</v>
      </c>
      <c r="D6622" s="12" t="s">
        <v>560</v>
      </c>
      <c r="F6622" s="12" t="s">
        <v>561</v>
      </c>
      <c r="J6622" s="151"/>
    </row>
    <row r="6623">
      <c r="C6623" s="12" t="s">
        <v>563</v>
      </c>
      <c r="D6623" s="12"/>
      <c r="E6623" s="12" t="s">
        <v>1654</v>
      </c>
      <c r="F6623" s="21"/>
      <c r="G6623" s="21" t="s">
        <v>17269</v>
      </c>
      <c r="H6623" s="21" t="s">
        <v>17270</v>
      </c>
      <c r="I6623" s="21" t="s">
        <v>1600</v>
      </c>
      <c r="J6623" s="148" t="s">
        <v>17271</v>
      </c>
      <c r="K6623" s="20" t="s">
        <v>8234</v>
      </c>
      <c r="L6623" s="21"/>
    </row>
    <row r="6624">
      <c r="C6624" s="12" t="s">
        <v>563</v>
      </c>
      <c r="D6624" s="12"/>
      <c r="E6624" s="12" t="s">
        <v>1619</v>
      </c>
      <c r="F6624" s="21"/>
      <c r="G6624" s="21" t="s">
        <v>17272</v>
      </c>
      <c r="H6624" s="21" t="s">
        <v>17273</v>
      </c>
      <c r="I6624" s="21" t="s">
        <v>1588</v>
      </c>
      <c r="J6624" s="148" t="s">
        <v>17274</v>
      </c>
      <c r="K6624" s="20" t="s">
        <v>1876</v>
      </c>
      <c r="L6624" s="21"/>
    </row>
    <row r="6625">
      <c r="C6625" s="12" t="s">
        <v>563</v>
      </c>
      <c r="D6625" s="12"/>
      <c r="E6625" s="12" t="s">
        <v>1619</v>
      </c>
      <c r="F6625" s="21"/>
      <c r="G6625" s="21" t="s">
        <v>17275</v>
      </c>
      <c r="H6625" s="21" t="s">
        <v>17276</v>
      </c>
      <c r="I6625" s="21" t="s">
        <v>1588</v>
      </c>
      <c r="J6625" s="148" t="s">
        <v>17277</v>
      </c>
      <c r="K6625" s="20" t="s">
        <v>4312</v>
      </c>
      <c r="L6625" s="21"/>
    </row>
    <row r="6626">
      <c r="C6626" s="12" t="s">
        <v>563</v>
      </c>
      <c r="D6626" s="12"/>
      <c r="E6626" s="12" t="s">
        <v>1619</v>
      </c>
      <c r="F6626" s="21"/>
      <c r="G6626" s="21" t="s">
        <v>17278</v>
      </c>
      <c r="H6626" s="21" t="s">
        <v>17279</v>
      </c>
      <c r="I6626" s="21" t="s">
        <v>1588</v>
      </c>
      <c r="J6626" s="148" t="s">
        <v>17280</v>
      </c>
      <c r="K6626" s="20" t="s">
        <v>4312</v>
      </c>
      <c r="L6626" s="21"/>
    </row>
    <row r="6627">
      <c r="C6627" s="12" t="s">
        <v>563</v>
      </c>
      <c r="D6627" s="12" t="s">
        <v>564</v>
      </c>
      <c r="E6627" s="12" t="s">
        <v>1654</v>
      </c>
      <c r="F6627" s="12" t="s">
        <v>565</v>
      </c>
      <c r="G6627" s="12" t="s">
        <v>17281</v>
      </c>
      <c r="H6627" s="12" t="s">
        <v>17282</v>
      </c>
      <c r="I6627" s="12" t="s">
        <v>1600</v>
      </c>
      <c r="J6627" s="114" t="s">
        <v>17283</v>
      </c>
      <c r="K6627" s="12" t="s">
        <v>17284</v>
      </c>
      <c r="L6627" s="12" t="s">
        <v>17285</v>
      </c>
    </row>
    <row r="6628">
      <c r="C6628" s="12" t="s">
        <v>563</v>
      </c>
      <c r="D6628" s="12" t="s">
        <v>564</v>
      </c>
      <c r="E6628" s="12" t="s">
        <v>1654</v>
      </c>
      <c r="F6628" s="12" t="s">
        <v>565</v>
      </c>
      <c r="G6628" s="12" t="s">
        <v>17286</v>
      </c>
      <c r="H6628" s="12" t="s">
        <v>17287</v>
      </c>
      <c r="I6628" s="12" t="s">
        <v>1600</v>
      </c>
      <c r="J6628" s="114" t="s">
        <v>17288</v>
      </c>
      <c r="K6628" s="12" t="s">
        <v>17284</v>
      </c>
      <c r="L6628" s="12" t="s">
        <v>17285</v>
      </c>
    </row>
    <row r="6629">
      <c r="C6629" s="12" t="s">
        <v>563</v>
      </c>
      <c r="D6629" s="12" t="s">
        <v>564</v>
      </c>
      <c r="E6629" s="12" t="s">
        <v>1654</v>
      </c>
      <c r="F6629" s="12" t="s">
        <v>565</v>
      </c>
      <c r="G6629" s="12" t="s">
        <v>1664</v>
      </c>
      <c r="H6629" s="12" t="s">
        <v>1665</v>
      </c>
      <c r="I6629" s="12" t="s">
        <v>1600</v>
      </c>
      <c r="J6629" s="114" t="s">
        <v>1666</v>
      </c>
      <c r="K6629" s="12" t="s">
        <v>1602</v>
      </c>
      <c r="L6629" s="12" t="s">
        <v>1603</v>
      </c>
    </row>
    <row r="6630">
      <c r="C6630" s="12" t="s">
        <v>567</v>
      </c>
      <c r="D6630" s="12"/>
      <c r="E6630" s="12" t="s">
        <v>1619</v>
      </c>
      <c r="F6630" s="21"/>
      <c r="G6630" s="21" t="s">
        <v>17289</v>
      </c>
      <c r="H6630" s="21" t="s">
        <v>17290</v>
      </c>
      <c r="I6630" s="21" t="s">
        <v>1588</v>
      </c>
      <c r="J6630" s="148" t="s">
        <v>17291</v>
      </c>
      <c r="K6630" s="20" t="s">
        <v>1614</v>
      </c>
      <c r="L6630" s="21"/>
    </row>
    <row r="6631">
      <c r="C6631" s="12" t="s">
        <v>567</v>
      </c>
      <c r="D6631" s="12" t="s">
        <v>568</v>
      </c>
      <c r="E6631" s="12" t="s">
        <v>1619</v>
      </c>
      <c r="F6631" s="12" t="s">
        <v>569</v>
      </c>
      <c r="G6631" s="12" t="s">
        <v>1620</v>
      </c>
      <c r="H6631" s="12" t="s">
        <v>1621</v>
      </c>
      <c r="I6631" s="12" t="s">
        <v>1588</v>
      </c>
      <c r="J6631" s="114" t="s">
        <v>1622</v>
      </c>
      <c r="K6631" s="12" t="s">
        <v>1623</v>
      </c>
      <c r="L6631" s="12" t="s">
        <v>1624</v>
      </c>
    </row>
    <row r="6632">
      <c r="C6632" s="12" t="s">
        <v>571</v>
      </c>
      <c r="D6632" s="12"/>
      <c r="E6632" s="12" t="s">
        <v>1729</v>
      </c>
      <c r="F6632" s="21"/>
      <c r="G6632" s="21" t="s">
        <v>17292</v>
      </c>
      <c r="H6632" s="21" t="s">
        <v>17293</v>
      </c>
      <c r="I6632" s="21" t="s">
        <v>1607</v>
      </c>
      <c r="J6632" s="148" t="s">
        <v>17294</v>
      </c>
      <c r="K6632" s="20" t="s">
        <v>17295</v>
      </c>
      <c r="L6632" s="21"/>
    </row>
    <row r="6633">
      <c r="C6633" s="12" t="s">
        <v>571</v>
      </c>
      <c r="D6633" s="12"/>
      <c r="E6633" s="12" t="s">
        <v>1619</v>
      </c>
      <c r="F6633" s="21"/>
      <c r="G6633" s="21" t="s">
        <v>17296</v>
      </c>
      <c r="H6633" s="21" t="s">
        <v>17297</v>
      </c>
      <c r="I6633" s="21" t="s">
        <v>1588</v>
      </c>
      <c r="J6633" s="148" t="s">
        <v>17298</v>
      </c>
      <c r="K6633" s="20" t="s">
        <v>1876</v>
      </c>
      <c r="L6633" s="21"/>
    </row>
    <row r="6634">
      <c r="C6634" s="12" t="s">
        <v>571</v>
      </c>
      <c r="D6634" s="12"/>
      <c r="E6634" s="12" t="s">
        <v>1619</v>
      </c>
      <c r="F6634" s="21"/>
      <c r="G6634" s="21" t="s">
        <v>17299</v>
      </c>
      <c r="H6634" s="21" t="s">
        <v>17300</v>
      </c>
      <c r="I6634" s="21" t="s">
        <v>1588</v>
      </c>
      <c r="J6634" s="148" t="s">
        <v>17301</v>
      </c>
      <c r="K6634" s="20" t="s">
        <v>4312</v>
      </c>
      <c r="L6634" s="21"/>
    </row>
    <row r="6635">
      <c r="C6635" s="12" t="s">
        <v>571</v>
      </c>
      <c r="D6635" s="12"/>
      <c r="E6635" s="12" t="s">
        <v>1619</v>
      </c>
      <c r="F6635" s="21"/>
      <c r="G6635" s="21" t="s">
        <v>17302</v>
      </c>
      <c r="H6635" s="21" t="s">
        <v>17303</v>
      </c>
      <c r="I6635" s="21" t="s">
        <v>1588</v>
      </c>
      <c r="J6635" s="148" t="s">
        <v>17304</v>
      </c>
      <c r="K6635" s="20" t="s">
        <v>4312</v>
      </c>
      <c r="L6635" s="21"/>
    </row>
    <row r="6636">
      <c r="C6636" s="12" t="s">
        <v>571</v>
      </c>
      <c r="D6636" s="12"/>
      <c r="E6636" s="12" t="s">
        <v>1654</v>
      </c>
      <c r="F6636" s="21"/>
      <c r="G6636" s="21" t="s">
        <v>17305</v>
      </c>
      <c r="H6636" s="21" t="s">
        <v>17306</v>
      </c>
      <c r="I6636" s="21" t="s">
        <v>1600</v>
      </c>
      <c r="J6636" s="148" t="s">
        <v>17307</v>
      </c>
      <c r="K6636" s="20" t="s">
        <v>8234</v>
      </c>
      <c r="L6636" s="21"/>
    </row>
    <row r="6637">
      <c r="C6637" s="12" t="s">
        <v>571</v>
      </c>
      <c r="D6637" s="12"/>
      <c r="E6637" s="12" t="s">
        <v>1654</v>
      </c>
      <c r="F6637" s="21"/>
      <c r="G6637" s="21" t="s">
        <v>17308</v>
      </c>
      <c r="H6637" s="21" t="s">
        <v>17309</v>
      </c>
      <c r="I6637" s="21" t="s">
        <v>1600</v>
      </c>
      <c r="J6637" s="148" t="s">
        <v>17310</v>
      </c>
      <c r="K6637" s="20" t="s">
        <v>4709</v>
      </c>
      <c r="L6637" s="21"/>
    </row>
    <row r="6638">
      <c r="C6638" s="12" t="s">
        <v>571</v>
      </c>
      <c r="D6638" s="12"/>
      <c r="E6638" s="12" t="s">
        <v>1654</v>
      </c>
      <c r="F6638" s="21"/>
      <c r="G6638" s="21" t="s">
        <v>17305</v>
      </c>
      <c r="H6638" s="21" t="s">
        <v>17311</v>
      </c>
      <c r="I6638" s="21" t="s">
        <v>1600</v>
      </c>
      <c r="J6638" s="148" t="s">
        <v>17312</v>
      </c>
      <c r="K6638" s="20" t="s">
        <v>10065</v>
      </c>
      <c r="L6638" s="21"/>
    </row>
    <row r="6639">
      <c r="C6639" s="12" t="s">
        <v>571</v>
      </c>
      <c r="D6639" s="12"/>
      <c r="E6639" s="12" t="s">
        <v>1619</v>
      </c>
      <c r="F6639" s="21"/>
      <c r="G6639" s="21" t="s">
        <v>17313</v>
      </c>
      <c r="H6639" s="21" t="s">
        <v>17314</v>
      </c>
      <c r="I6639" s="21" t="s">
        <v>1588</v>
      </c>
      <c r="J6639" s="148" t="s">
        <v>17315</v>
      </c>
      <c r="K6639" s="20" t="s">
        <v>4312</v>
      </c>
      <c r="L6639" s="21"/>
    </row>
    <row r="6640">
      <c r="C6640" s="12" t="s">
        <v>571</v>
      </c>
      <c r="D6640" s="12"/>
      <c r="E6640" s="12" t="s">
        <v>1619</v>
      </c>
      <c r="F6640" s="21"/>
      <c r="G6640" s="21" t="s">
        <v>17316</v>
      </c>
      <c r="H6640" s="21" t="s">
        <v>17317</v>
      </c>
      <c r="I6640" s="21" t="s">
        <v>1588</v>
      </c>
      <c r="J6640" s="148" t="s">
        <v>17318</v>
      </c>
      <c r="K6640" s="20" t="s">
        <v>4312</v>
      </c>
      <c r="L6640" s="21"/>
    </row>
    <row r="6641">
      <c r="C6641" s="12" t="s">
        <v>571</v>
      </c>
      <c r="D6641" s="12"/>
      <c r="E6641" s="12" t="s">
        <v>1619</v>
      </c>
      <c r="F6641" s="21"/>
      <c r="G6641" s="21" t="s">
        <v>574</v>
      </c>
      <c r="H6641" s="21" t="s">
        <v>17319</v>
      </c>
      <c r="I6641" s="21" t="s">
        <v>1588</v>
      </c>
      <c r="J6641" s="148" t="s">
        <v>17320</v>
      </c>
      <c r="K6641" s="20" t="s">
        <v>1590</v>
      </c>
      <c r="L6641" s="21"/>
    </row>
    <row r="6642">
      <c r="C6642" s="12" t="s">
        <v>571</v>
      </c>
      <c r="D6642" s="12"/>
      <c r="E6642" s="12" t="s">
        <v>1619</v>
      </c>
      <c r="F6642" s="21"/>
      <c r="G6642" s="21" t="s">
        <v>17321</v>
      </c>
      <c r="H6642" s="21" t="s">
        <v>17319</v>
      </c>
      <c r="I6642" s="21" t="s">
        <v>1588</v>
      </c>
      <c r="J6642" s="148" t="s">
        <v>17322</v>
      </c>
      <c r="K6642" s="20" t="s">
        <v>1614</v>
      </c>
      <c r="L6642" s="21"/>
    </row>
    <row r="6643">
      <c r="C6643" s="12" t="s">
        <v>571</v>
      </c>
      <c r="D6643" s="12"/>
      <c r="E6643" s="12" t="s">
        <v>1619</v>
      </c>
      <c r="F6643" s="21"/>
      <c r="G6643" s="21" t="s">
        <v>17323</v>
      </c>
      <c r="H6643" s="21" t="s">
        <v>17319</v>
      </c>
      <c r="I6643" s="21" t="s">
        <v>1588</v>
      </c>
      <c r="J6643" s="148" t="s">
        <v>17324</v>
      </c>
      <c r="K6643" s="20" t="s">
        <v>1595</v>
      </c>
      <c r="L6643" s="21"/>
    </row>
    <row r="6644">
      <c r="C6644" s="12" t="s">
        <v>571</v>
      </c>
      <c r="D6644" s="12"/>
      <c r="E6644" s="12" t="s">
        <v>1654</v>
      </c>
      <c r="F6644" s="21"/>
      <c r="G6644" s="21" t="s">
        <v>17325</v>
      </c>
      <c r="H6644" s="21" t="s">
        <v>17326</v>
      </c>
      <c r="I6644" s="21" t="s">
        <v>1600</v>
      </c>
      <c r="J6644" s="148" t="s">
        <v>17327</v>
      </c>
      <c r="K6644" s="20" t="s">
        <v>1602</v>
      </c>
      <c r="L6644" s="21"/>
    </row>
    <row r="6645">
      <c r="C6645" s="12" t="s">
        <v>571</v>
      </c>
      <c r="D6645" s="12" t="s">
        <v>572</v>
      </c>
      <c r="E6645" s="12" t="s">
        <v>1656</v>
      </c>
      <c r="F6645" s="12" t="s">
        <v>574</v>
      </c>
      <c r="G6645" s="12" t="s">
        <v>17328</v>
      </c>
      <c r="H6645" s="12" t="s">
        <v>17329</v>
      </c>
      <c r="I6645" s="12" t="s">
        <v>1637</v>
      </c>
      <c r="J6645" s="114" t="s">
        <v>17330</v>
      </c>
      <c r="K6645" s="12" t="s">
        <v>1660</v>
      </c>
      <c r="L6645" s="12" t="s">
        <v>1661</v>
      </c>
    </row>
    <row r="6646">
      <c r="C6646" s="12" t="s">
        <v>571</v>
      </c>
      <c r="D6646" s="12" t="s">
        <v>572</v>
      </c>
      <c r="E6646" s="12" t="s">
        <v>1656</v>
      </c>
      <c r="F6646" s="12" t="s">
        <v>574</v>
      </c>
      <c r="G6646" s="12" t="s">
        <v>1657</v>
      </c>
      <c r="H6646" s="12" t="s">
        <v>1658</v>
      </c>
      <c r="I6646" s="12" t="s">
        <v>1637</v>
      </c>
      <c r="J6646" s="114" t="s">
        <v>1659</v>
      </c>
      <c r="K6646" s="12" t="s">
        <v>1660</v>
      </c>
      <c r="L6646" s="12" t="s">
        <v>1661</v>
      </c>
    </row>
    <row r="6647">
      <c r="C6647" s="12" t="s">
        <v>571</v>
      </c>
      <c r="D6647" s="12" t="s">
        <v>572</v>
      </c>
      <c r="E6647" s="12" t="s">
        <v>1654</v>
      </c>
      <c r="F6647" s="12" t="s">
        <v>574</v>
      </c>
      <c r="G6647" s="12" t="s">
        <v>17331</v>
      </c>
      <c r="H6647" s="12" t="s">
        <v>17332</v>
      </c>
      <c r="I6647" s="12" t="s">
        <v>1600</v>
      </c>
      <c r="J6647" s="114" t="s">
        <v>17333</v>
      </c>
      <c r="K6647" s="12" t="s">
        <v>1602</v>
      </c>
      <c r="L6647" s="12" t="s">
        <v>1603</v>
      </c>
    </row>
    <row r="6648">
      <c r="C6648" s="12" t="s">
        <v>571</v>
      </c>
      <c r="D6648" s="12" t="s">
        <v>572</v>
      </c>
      <c r="E6648" s="12" t="s">
        <v>1654</v>
      </c>
      <c r="F6648" s="12" t="s">
        <v>574</v>
      </c>
      <c r="G6648" s="12" t="s">
        <v>17334</v>
      </c>
      <c r="H6648" s="12" t="s">
        <v>17335</v>
      </c>
      <c r="I6648" s="12" t="s">
        <v>1600</v>
      </c>
      <c r="J6648" s="114" t="s">
        <v>17336</v>
      </c>
      <c r="K6648" s="12" t="s">
        <v>1602</v>
      </c>
      <c r="L6648" s="12" t="s">
        <v>1603</v>
      </c>
    </row>
    <row r="6649">
      <c r="C6649" s="12" t="s">
        <v>571</v>
      </c>
      <c r="D6649" s="12" t="s">
        <v>572</v>
      </c>
      <c r="E6649" s="12" t="s">
        <v>1654</v>
      </c>
      <c r="F6649" s="12" t="s">
        <v>574</v>
      </c>
      <c r="G6649" s="12" t="s">
        <v>1664</v>
      </c>
      <c r="H6649" s="12" t="s">
        <v>1665</v>
      </c>
      <c r="I6649" s="12" t="s">
        <v>1600</v>
      </c>
      <c r="J6649" s="114" t="s">
        <v>1666</v>
      </c>
      <c r="K6649" s="12" t="s">
        <v>1602</v>
      </c>
      <c r="L6649" s="12" t="s">
        <v>1603</v>
      </c>
    </row>
    <row r="6650">
      <c r="C6650" s="12" t="s">
        <v>571</v>
      </c>
      <c r="D6650" s="12" t="s">
        <v>572</v>
      </c>
      <c r="E6650" s="12" t="s">
        <v>1729</v>
      </c>
      <c r="F6650" s="12" t="s">
        <v>574</v>
      </c>
      <c r="G6650" s="12" t="s">
        <v>4773</v>
      </c>
      <c r="H6650" s="12" t="s">
        <v>4774</v>
      </c>
      <c r="I6650" s="12" t="s">
        <v>1607</v>
      </c>
      <c r="J6650" s="114" t="s">
        <v>4775</v>
      </c>
      <c r="K6650" s="12" t="s">
        <v>4776</v>
      </c>
      <c r="L6650" s="12" t="s">
        <v>4777</v>
      </c>
    </row>
    <row r="6651">
      <c r="C6651" s="12" t="s">
        <v>571</v>
      </c>
      <c r="D6651" s="12" t="s">
        <v>572</v>
      </c>
      <c r="E6651" s="12" t="s">
        <v>1729</v>
      </c>
      <c r="F6651" s="12" t="s">
        <v>574</v>
      </c>
      <c r="G6651" s="12" t="s">
        <v>17337</v>
      </c>
      <c r="H6651" s="12" t="s">
        <v>17338</v>
      </c>
      <c r="I6651" s="12" t="s">
        <v>1607</v>
      </c>
      <c r="J6651" s="114" t="s">
        <v>17339</v>
      </c>
      <c r="K6651" s="12" t="s">
        <v>17295</v>
      </c>
      <c r="L6651" s="12" t="s">
        <v>17340</v>
      </c>
    </row>
    <row r="6652">
      <c r="C6652" s="12" t="s">
        <v>571</v>
      </c>
      <c r="D6652" s="12" t="s">
        <v>572</v>
      </c>
      <c r="E6652" s="12" t="s">
        <v>1729</v>
      </c>
      <c r="F6652" s="12" t="s">
        <v>574</v>
      </c>
      <c r="G6652" s="12" t="s">
        <v>17341</v>
      </c>
      <c r="H6652" s="12" t="s">
        <v>17342</v>
      </c>
      <c r="I6652" s="12" t="s">
        <v>1607</v>
      </c>
      <c r="J6652" s="114" t="s">
        <v>17343</v>
      </c>
      <c r="K6652" s="12" t="s">
        <v>17295</v>
      </c>
      <c r="L6652" s="12" t="s">
        <v>17340</v>
      </c>
    </row>
    <row r="6653">
      <c r="A6653" s="108">
        <v>3273.0</v>
      </c>
      <c r="B6653" s="108" t="s">
        <v>1584</v>
      </c>
      <c r="C6653" s="108" t="s">
        <v>17344</v>
      </c>
      <c r="D6653" s="115"/>
      <c r="E6653" s="115" t="s">
        <v>1585</v>
      </c>
      <c r="F6653" s="115"/>
      <c r="G6653" s="115" t="s">
        <v>17345</v>
      </c>
      <c r="H6653" s="115" t="s">
        <v>17346</v>
      </c>
      <c r="I6653" s="115" t="s">
        <v>1588</v>
      </c>
      <c r="J6653" s="116" t="s">
        <v>17347</v>
      </c>
      <c r="K6653" s="115" t="s">
        <v>17348</v>
      </c>
      <c r="L6653" s="138"/>
      <c r="M6653" s="111"/>
    </row>
    <row r="6654">
      <c r="A6654" s="108">
        <v>3274.0</v>
      </c>
      <c r="B6654" s="108" t="s">
        <v>1584</v>
      </c>
      <c r="C6654" s="108" t="s">
        <v>17344</v>
      </c>
      <c r="D6654" s="115"/>
      <c r="E6654" s="115" t="s">
        <v>1585</v>
      </c>
      <c r="F6654" s="115"/>
      <c r="G6654" s="115" t="s">
        <v>17345</v>
      </c>
      <c r="H6654" s="115" t="s">
        <v>17346</v>
      </c>
      <c r="I6654" s="115" t="s">
        <v>1588</v>
      </c>
      <c r="J6654" s="116" t="s">
        <v>17349</v>
      </c>
      <c r="K6654" s="115" t="s">
        <v>17350</v>
      </c>
      <c r="L6654" s="138"/>
      <c r="M6654" s="111"/>
    </row>
    <row r="6655">
      <c r="A6655" s="108">
        <v>3275.0</v>
      </c>
      <c r="B6655" s="108" t="s">
        <v>1584</v>
      </c>
      <c r="C6655" s="108" t="s">
        <v>17344</v>
      </c>
      <c r="D6655" s="115"/>
      <c r="E6655" s="115" t="s">
        <v>1585</v>
      </c>
      <c r="F6655" s="115"/>
      <c r="G6655" s="115" t="s">
        <v>17344</v>
      </c>
      <c r="H6655" s="115" t="s">
        <v>17346</v>
      </c>
      <c r="I6655" s="115" t="s">
        <v>1588</v>
      </c>
      <c r="J6655" s="116" t="s">
        <v>17351</v>
      </c>
      <c r="K6655" s="115" t="s">
        <v>4245</v>
      </c>
      <c r="L6655" s="138"/>
      <c r="M6655" s="111"/>
    </row>
    <row r="6656">
      <c r="A6656" s="108">
        <v>3277.0</v>
      </c>
      <c r="B6656" s="108" t="s">
        <v>1584</v>
      </c>
      <c r="C6656" s="108" t="s">
        <v>17344</v>
      </c>
      <c r="D6656" s="115"/>
      <c r="E6656" s="115" t="s">
        <v>1585</v>
      </c>
      <c r="F6656" s="115"/>
      <c r="G6656" s="115" t="s">
        <v>17352</v>
      </c>
      <c r="H6656" s="115" t="s">
        <v>17353</v>
      </c>
      <c r="I6656" s="115" t="s">
        <v>1588</v>
      </c>
      <c r="J6656" s="116" t="s">
        <v>17354</v>
      </c>
      <c r="K6656" s="115" t="s">
        <v>17355</v>
      </c>
      <c r="L6656" s="138"/>
      <c r="M6656" s="111"/>
    </row>
    <row r="6657">
      <c r="A6657" s="108">
        <v>3276.0</v>
      </c>
      <c r="B6657" s="108" t="s">
        <v>1584</v>
      </c>
      <c r="C6657" s="108" t="s">
        <v>17344</v>
      </c>
      <c r="D6657" s="115"/>
      <c r="E6657" s="115" t="s">
        <v>1585</v>
      </c>
      <c r="F6657" s="115"/>
      <c r="G6657" s="115" t="s">
        <v>17356</v>
      </c>
      <c r="H6657" s="115" t="s">
        <v>17357</v>
      </c>
      <c r="I6657" s="115" t="s">
        <v>1588</v>
      </c>
      <c r="J6657" s="116" t="s">
        <v>17358</v>
      </c>
      <c r="K6657" s="115" t="s">
        <v>17359</v>
      </c>
      <c r="L6657" s="138"/>
      <c r="M6657" s="111"/>
    </row>
    <row r="6658">
      <c r="A6658" s="108">
        <v>3278.0</v>
      </c>
      <c r="B6658" s="108" t="s">
        <v>1584</v>
      </c>
      <c r="C6658" s="108" t="s">
        <v>577</v>
      </c>
      <c r="D6658" s="108"/>
      <c r="E6658" s="108" t="s">
        <v>1585</v>
      </c>
      <c r="F6658" s="108"/>
      <c r="G6658" s="108" t="s">
        <v>17360</v>
      </c>
      <c r="H6658" s="108" t="s">
        <v>17361</v>
      </c>
      <c r="I6658" s="108" t="s">
        <v>1588</v>
      </c>
      <c r="J6658" s="112" t="s">
        <v>17362</v>
      </c>
      <c r="K6658" s="108" t="s">
        <v>1816</v>
      </c>
      <c r="L6658" s="138"/>
      <c r="M6658" s="111"/>
    </row>
    <row r="6659">
      <c r="A6659" s="108">
        <v>3279.0</v>
      </c>
      <c r="B6659" s="108" t="s">
        <v>1584</v>
      </c>
      <c r="C6659" s="108" t="s">
        <v>577</v>
      </c>
      <c r="D6659" s="108"/>
      <c r="E6659" s="108" t="s">
        <v>1585</v>
      </c>
      <c r="F6659" s="108"/>
      <c r="G6659" s="108" t="s">
        <v>17363</v>
      </c>
      <c r="H6659" s="108" t="s">
        <v>17364</v>
      </c>
      <c r="I6659" s="108" t="s">
        <v>1588</v>
      </c>
      <c r="J6659" s="112" t="s">
        <v>17365</v>
      </c>
      <c r="K6659" s="108" t="s">
        <v>1876</v>
      </c>
      <c r="L6659" s="138"/>
      <c r="M6659" s="111"/>
    </row>
    <row r="6660">
      <c r="A6660" s="108">
        <v>3280.0</v>
      </c>
      <c r="B6660" s="108" t="s">
        <v>1584</v>
      </c>
      <c r="C6660" s="108" t="s">
        <v>577</v>
      </c>
      <c r="D6660" s="108"/>
      <c r="E6660" s="108" t="s">
        <v>2791</v>
      </c>
      <c r="F6660" s="108"/>
      <c r="G6660" s="108" t="s">
        <v>17366</v>
      </c>
      <c r="H6660" s="108" t="s">
        <v>17367</v>
      </c>
      <c r="I6660" s="108" t="s">
        <v>1674</v>
      </c>
      <c r="J6660" s="112" t="s">
        <v>17368</v>
      </c>
      <c r="K6660" s="108" t="s">
        <v>2817</v>
      </c>
      <c r="L6660" s="138"/>
      <c r="M6660" s="111"/>
    </row>
    <row r="6661">
      <c r="A6661" s="108">
        <v>3281.0</v>
      </c>
      <c r="B6661" s="108" t="s">
        <v>1584</v>
      </c>
      <c r="C6661" s="108" t="s">
        <v>577</v>
      </c>
      <c r="D6661" s="108"/>
      <c r="E6661" s="108" t="s">
        <v>2791</v>
      </c>
      <c r="F6661" s="108"/>
      <c r="G6661" s="108" t="s">
        <v>17366</v>
      </c>
      <c r="H6661" s="108" t="s">
        <v>17367</v>
      </c>
      <c r="I6661" s="108" t="s">
        <v>1674</v>
      </c>
      <c r="J6661" s="112" t="s">
        <v>17369</v>
      </c>
      <c r="K6661" s="108" t="s">
        <v>2820</v>
      </c>
      <c r="L6661" s="138"/>
      <c r="M6661" s="111"/>
    </row>
    <row r="6662">
      <c r="C6662" s="12" t="s">
        <v>590</v>
      </c>
      <c r="D6662" s="157"/>
      <c r="E6662" s="157" t="s">
        <v>1634</v>
      </c>
      <c r="F6662" s="157"/>
      <c r="G6662" s="157" t="s">
        <v>17370</v>
      </c>
      <c r="H6662" s="157" t="s">
        <v>17371</v>
      </c>
      <c r="I6662" s="157" t="s">
        <v>1637</v>
      </c>
      <c r="J6662" s="158" t="s">
        <v>17372</v>
      </c>
      <c r="K6662" s="157" t="s">
        <v>1833</v>
      </c>
      <c r="L6662" s="157"/>
    </row>
    <row r="6663">
      <c r="C6663" s="12" t="s">
        <v>590</v>
      </c>
      <c r="D6663" s="157"/>
      <c r="E6663" s="157" t="s">
        <v>1634</v>
      </c>
      <c r="F6663" s="157"/>
      <c r="G6663" s="157" t="s">
        <v>17370</v>
      </c>
      <c r="H6663" s="157" t="s">
        <v>17371</v>
      </c>
      <c r="I6663" s="157" t="s">
        <v>1637</v>
      </c>
      <c r="J6663" s="158" t="s">
        <v>17373</v>
      </c>
      <c r="K6663" s="157" t="s">
        <v>1829</v>
      </c>
      <c r="L6663" s="157"/>
    </row>
    <row r="6664">
      <c r="C6664" s="12" t="s">
        <v>590</v>
      </c>
      <c r="D6664" s="157"/>
      <c r="E6664" s="157" t="s">
        <v>1634</v>
      </c>
      <c r="F6664" s="157"/>
      <c r="G6664" s="157" t="s">
        <v>17370</v>
      </c>
      <c r="H6664" s="157" t="s">
        <v>17371</v>
      </c>
      <c r="I6664" s="157" t="s">
        <v>1637</v>
      </c>
      <c r="J6664" s="158" t="s">
        <v>17374</v>
      </c>
      <c r="K6664" s="157" t="s">
        <v>1836</v>
      </c>
      <c r="L6664" s="157"/>
    </row>
    <row r="6665">
      <c r="C6665" s="12" t="s">
        <v>590</v>
      </c>
      <c r="D6665" s="157"/>
      <c r="E6665" s="157" t="s">
        <v>1634</v>
      </c>
      <c r="F6665" s="157"/>
      <c r="G6665" s="157" t="s">
        <v>17370</v>
      </c>
      <c r="H6665" s="157" t="s">
        <v>17371</v>
      </c>
      <c r="I6665" s="157" t="s">
        <v>1637</v>
      </c>
      <c r="J6665" s="158" t="s">
        <v>17375</v>
      </c>
      <c r="K6665" s="157" t="s">
        <v>1660</v>
      </c>
      <c r="L6665" s="157"/>
    </row>
    <row r="6666">
      <c r="C6666" s="12" t="s">
        <v>590</v>
      </c>
      <c r="D6666" s="157"/>
      <c r="E6666" s="157" t="s">
        <v>1604</v>
      </c>
      <c r="F6666" s="157"/>
      <c r="G6666" s="157" t="s">
        <v>17376</v>
      </c>
      <c r="H6666" s="157" t="s">
        <v>17377</v>
      </c>
      <c r="I6666" s="157" t="s">
        <v>1607</v>
      </c>
      <c r="J6666" s="158" t="s">
        <v>17378</v>
      </c>
      <c r="K6666" s="157" t="s">
        <v>12857</v>
      </c>
      <c r="L6666" s="157"/>
    </row>
    <row r="6667">
      <c r="C6667" s="12" t="s">
        <v>590</v>
      </c>
      <c r="D6667" s="157"/>
      <c r="E6667" s="157" t="s">
        <v>1585</v>
      </c>
      <c r="F6667" s="157"/>
      <c r="G6667" s="157" t="s">
        <v>10797</v>
      </c>
      <c r="H6667" s="157" t="s">
        <v>17379</v>
      </c>
      <c r="I6667" s="157" t="s">
        <v>1588</v>
      </c>
      <c r="J6667" s="158" t="s">
        <v>10799</v>
      </c>
      <c r="K6667" s="157" t="s">
        <v>1812</v>
      </c>
      <c r="L6667" s="157"/>
    </row>
    <row r="6668">
      <c r="C6668" s="12" t="s">
        <v>590</v>
      </c>
      <c r="D6668" s="157"/>
      <c r="E6668" s="157" t="s">
        <v>1634</v>
      </c>
      <c r="F6668" s="157"/>
      <c r="G6668" s="157" t="s">
        <v>17380</v>
      </c>
      <c r="H6668" s="157" t="s">
        <v>17381</v>
      </c>
      <c r="I6668" s="157" t="s">
        <v>1637</v>
      </c>
      <c r="J6668" s="158" t="s">
        <v>17382</v>
      </c>
      <c r="K6668" s="157" t="s">
        <v>1836</v>
      </c>
      <c r="L6668" s="157"/>
    </row>
    <row r="6669">
      <c r="C6669" s="12" t="s">
        <v>590</v>
      </c>
      <c r="D6669" s="157"/>
      <c r="E6669" s="157" t="s">
        <v>1585</v>
      </c>
      <c r="F6669" s="157"/>
      <c r="G6669" s="157" t="s">
        <v>17383</v>
      </c>
      <c r="H6669" s="157" t="s">
        <v>17384</v>
      </c>
      <c r="I6669" s="157" t="s">
        <v>1588</v>
      </c>
      <c r="J6669" s="158" t="s">
        <v>17385</v>
      </c>
      <c r="K6669" s="157" t="s">
        <v>4477</v>
      </c>
      <c r="L6669" s="157"/>
    </row>
    <row r="6670">
      <c r="C6670" s="12" t="s">
        <v>590</v>
      </c>
      <c r="D6670" s="157"/>
      <c r="E6670" s="157" t="s">
        <v>1585</v>
      </c>
      <c r="F6670" s="157"/>
      <c r="G6670" s="157" t="s">
        <v>17386</v>
      </c>
      <c r="H6670" s="157" t="s">
        <v>17387</v>
      </c>
      <c r="I6670" s="157" t="s">
        <v>1588</v>
      </c>
      <c r="J6670" s="158" t="s">
        <v>17388</v>
      </c>
      <c r="K6670" s="157" t="s">
        <v>4477</v>
      </c>
      <c r="L6670" s="157"/>
    </row>
    <row r="6671">
      <c r="C6671" s="12" t="s">
        <v>590</v>
      </c>
      <c r="D6671" s="157"/>
      <c r="E6671" s="157" t="s">
        <v>1585</v>
      </c>
      <c r="F6671" s="157"/>
      <c r="G6671" s="157" t="s">
        <v>17389</v>
      </c>
      <c r="H6671" s="157" t="s">
        <v>17390</v>
      </c>
      <c r="I6671" s="157" t="s">
        <v>1588</v>
      </c>
      <c r="J6671" s="158" t="s">
        <v>17391</v>
      </c>
      <c r="K6671" s="157" t="s">
        <v>4477</v>
      </c>
      <c r="L6671" s="157"/>
    </row>
    <row r="6672">
      <c r="C6672" s="12" t="s">
        <v>590</v>
      </c>
      <c r="D6672" s="157"/>
      <c r="E6672" s="157" t="s">
        <v>1585</v>
      </c>
      <c r="F6672" s="157"/>
      <c r="G6672" s="157" t="s">
        <v>17383</v>
      </c>
      <c r="H6672" s="157" t="s">
        <v>17392</v>
      </c>
      <c r="I6672" s="157" t="s">
        <v>1588</v>
      </c>
      <c r="J6672" s="158" t="s">
        <v>17393</v>
      </c>
      <c r="K6672" s="157" t="s">
        <v>4490</v>
      </c>
      <c r="L6672" s="157"/>
      <c r="N6672" s="18"/>
      <c r="O6672" s="113"/>
      <c r="P6672" s="113"/>
      <c r="Q6672" s="113"/>
      <c r="R6672" s="113"/>
      <c r="S6672" s="15"/>
      <c r="T6672" s="18"/>
      <c r="U6672" s="18"/>
      <c r="V6672" s="18"/>
      <c r="W6672" s="18"/>
      <c r="X6672" s="18"/>
      <c r="Y6672" s="18"/>
      <c r="Z6672" s="18"/>
      <c r="AA6672" s="18"/>
      <c r="AB6672" s="18"/>
      <c r="AC6672" s="18"/>
      <c r="AD6672" s="18"/>
    </row>
    <row r="6673">
      <c r="C6673" s="12" t="s">
        <v>590</v>
      </c>
      <c r="D6673" s="157"/>
      <c r="E6673" s="157" t="s">
        <v>1585</v>
      </c>
      <c r="F6673" s="157"/>
      <c r="G6673" s="157" t="s">
        <v>17383</v>
      </c>
      <c r="H6673" s="157" t="s">
        <v>17392</v>
      </c>
      <c r="I6673" s="157" t="s">
        <v>1588</v>
      </c>
      <c r="J6673" s="158" t="s">
        <v>17394</v>
      </c>
      <c r="K6673" s="157" t="s">
        <v>4496</v>
      </c>
      <c r="L6673" s="157"/>
      <c r="N6673" s="18"/>
      <c r="O6673" s="18"/>
      <c r="P6673" s="18"/>
      <c r="Q6673" s="18"/>
      <c r="R6673" s="18"/>
      <c r="S6673" s="18"/>
      <c r="T6673" s="15"/>
      <c r="U6673" s="18"/>
      <c r="V6673" s="18"/>
      <c r="W6673" s="18"/>
      <c r="X6673" s="18"/>
      <c r="Y6673" s="18"/>
      <c r="Z6673" s="18"/>
      <c r="AA6673" s="18"/>
      <c r="AB6673" s="18"/>
      <c r="AC6673" s="18"/>
      <c r="AD6673" s="18"/>
    </row>
    <row r="6674">
      <c r="C6674" s="12" t="s">
        <v>590</v>
      </c>
      <c r="D6674" s="157"/>
      <c r="E6674" s="157" t="s">
        <v>1585</v>
      </c>
      <c r="F6674" s="157"/>
      <c r="G6674" s="157" t="s">
        <v>17386</v>
      </c>
      <c r="H6674" s="157" t="s">
        <v>17395</v>
      </c>
      <c r="I6674" s="157" t="s">
        <v>1588</v>
      </c>
      <c r="J6674" s="158" t="s">
        <v>17396</v>
      </c>
      <c r="K6674" s="157" t="s">
        <v>4496</v>
      </c>
      <c r="L6674" s="157"/>
      <c r="N6674" s="18"/>
      <c r="O6674" s="113"/>
      <c r="P6674" s="113"/>
      <c r="Q6674" s="113"/>
      <c r="R6674" s="113"/>
      <c r="S6674" s="15"/>
      <c r="T6674" s="18"/>
      <c r="U6674" s="18"/>
      <c r="V6674" s="18"/>
      <c r="W6674" s="18"/>
      <c r="X6674" s="18"/>
      <c r="Y6674" s="18"/>
      <c r="Z6674" s="18"/>
      <c r="AA6674" s="18"/>
      <c r="AB6674" s="18"/>
      <c r="AC6674" s="18"/>
      <c r="AD6674" s="18"/>
    </row>
    <row r="6675">
      <c r="C6675" s="12" t="s">
        <v>590</v>
      </c>
      <c r="D6675" s="157"/>
      <c r="E6675" s="157" t="s">
        <v>1585</v>
      </c>
      <c r="F6675" s="157"/>
      <c r="G6675" s="157" t="s">
        <v>17386</v>
      </c>
      <c r="H6675" s="157" t="s">
        <v>17395</v>
      </c>
      <c r="I6675" s="157" t="s">
        <v>1588</v>
      </c>
      <c r="J6675" s="158" t="s">
        <v>17397</v>
      </c>
      <c r="K6675" s="157" t="s">
        <v>4490</v>
      </c>
      <c r="L6675" s="157"/>
      <c r="N6675" s="18"/>
      <c r="O6675" s="113"/>
      <c r="P6675" s="113"/>
      <c r="Q6675" s="113"/>
      <c r="R6675" s="113"/>
      <c r="S6675" s="15"/>
      <c r="T6675" s="18"/>
      <c r="U6675" s="18"/>
      <c r="V6675" s="18"/>
      <c r="W6675" s="18"/>
      <c r="X6675" s="18"/>
      <c r="Y6675" s="18"/>
      <c r="Z6675" s="18"/>
      <c r="AA6675" s="18"/>
      <c r="AB6675" s="18"/>
      <c r="AC6675" s="18"/>
      <c r="AD6675" s="18"/>
    </row>
    <row r="6676">
      <c r="C6676" s="12" t="s">
        <v>590</v>
      </c>
      <c r="D6676" s="157"/>
      <c r="E6676" s="157" t="s">
        <v>1585</v>
      </c>
      <c r="F6676" s="157"/>
      <c r="G6676" s="157" t="s">
        <v>17398</v>
      </c>
      <c r="H6676" s="157" t="s">
        <v>17399</v>
      </c>
      <c r="I6676" s="157" t="s">
        <v>1588</v>
      </c>
      <c r="J6676" s="158" t="s">
        <v>17400</v>
      </c>
      <c r="K6676" s="157" t="s">
        <v>4493</v>
      </c>
      <c r="L6676" s="157"/>
      <c r="N6676" s="18"/>
      <c r="O6676" s="113"/>
      <c r="P6676" s="113"/>
      <c r="Q6676" s="113"/>
      <c r="R6676" s="113"/>
      <c r="S6676" s="15"/>
      <c r="T6676" s="18"/>
      <c r="U6676" s="18"/>
      <c r="V6676" s="18"/>
      <c r="W6676" s="18"/>
      <c r="X6676" s="18"/>
      <c r="Y6676" s="18"/>
      <c r="Z6676" s="18"/>
      <c r="AA6676" s="18"/>
      <c r="AB6676" s="18"/>
      <c r="AC6676" s="18"/>
      <c r="AD6676" s="18"/>
    </row>
    <row r="6677">
      <c r="C6677" s="12" t="s">
        <v>590</v>
      </c>
      <c r="D6677" s="157"/>
      <c r="E6677" s="157" t="s">
        <v>1585</v>
      </c>
      <c r="F6677" s="157"/>
      <c r="G6677" s="157" t="s">
        <v>17401</v>
      </c>
      <c r="H6677" s="157" t="s">
        <v>17402</v>
      </c>
      <c r="I6677" s="157" t="s">
        <v>1588</v>
      </c>
      <c r="J6677" s="158" t="s">
        <v>17403</v>
      </c>
      <c r="K6677" s="157" t="s">
        <v>4493</v>
      </c>
      <c r="L6677" s="157"/>
      <c r="N6677" s="18"/>
      <c r="O6677" s="113"/>
      <c r="P6677" s="113"/>
      <c r="Q6677" s="113"/>
      <c r="R6677" s="113"/>
      <c r="S6677" s="15"/>
      <c r="T6677" s="18"/>
      <c r="U6677" s="18"/>
      <c r="V6677" s="18"/>
      <c r="W6677" s="18"/>
      <c r="X6677" s="18"/>
      <c r="Y6677" s="18"/>
      <c r="Z6677" s="18"/>
      <c r="AA6677" s="18"/>
      <c r="AB6677" s="18"/>
      <c r="AC6677" s="18"/>
      <c r="AD6677" s="18"/>
    </row>
    <row r="6678">
      <c r="C6678" s="12" t="s">
        <v>590</v>
      </c>
      <c r="D6678" s="157"/>
      <c r="E6678" s="157" t="s">
        <v>1585</v>
      </c>
      <c r="F6678" s="157"/>
      <c r="G6678" s="157" t="s">
        <v>17404</v>
      </c>
      <c r="H6678" s="157" t="s">
        <v>17405</v>
      </c>
      <c r="I6678" s="157" t="s">
        <v>1588</v>
      </c>
      <c r="J6678" s="158" t="s">
        <v>17406</v>
      </c>
      <c r="K6678" s="157" t="s">
        <v>4493</v>
      </c>
      <c r="L6678" s="157"/>
      <c r="N6678" s="18"/>
      <c r="O6678" s="113"/>
      <c r="P6678" s="113"/>
      <c r="Q6678" s="113"/>
      <c r="R6678" s="113"/>
      <c r="S6678" s="15"/>
      <c r="T6678" s="18"/>
      <c r="U6678" s="18"/>
      <c r="V6678" s="18"/>
      <c r="W6678" s="18"/>
      <c r="X6678" s="18"/>
      <c r="Y6678" s="18"/>
      <c r="Z6678" s="18"/>
      <c r="AA6678" s="18"/>
      <c r="AB6678" s="18"/>
      <c r="AC6678" s="18"/>
      <c r="AD6678" s="18"/>
    </row>
    <row r="6679">
      <c r="C6679" s="12" t="s">
        <v>590</v>
      </c>
      <c r="D6679" s="157"/>
      <c r="E6679" s="157" t="s">
        <v>1585</v>
      </c>
      <c r="F6679" s="157"/>
      <c r="G6679" s="157" t="s">
        <v>17407</v>
      </c>
      <c r="H6679" s="157" t="s">
        <v>17408</v>
      </c>
      <c r="I6679" s="157" t="s">
        <v>1588</v>
      </c>
      <c r="J6679" s="158" t="s">
        <v>17409</v>
      </c>
      <c r="K6679" s="157" t="s">
        <v>4493</v>
      </c>
      <c r="L6679" s="157"/>
      <c r="N6679" s="18"/>
      <c r="O6679" s="113"/>
      <c r="P6679" s="113"/>
      <c r="Q6679" s="113"/>
      <c r="R6679" s="113"/>
      <c r="S6679" s="15"/>
      <c r="T6679" s="18"/>
      <c r="U6679" s="18"/>
      <c r="V6679" s="18"/>
      <c r="W6679" s="18"/>
      <c r="X6679" s="18"/>
      <c r="Y6679" s="18"/>
      <c r="Z6679" s="18"/>
      <c r="AA6679" s="18"/>
      <c r="AB6679" s="18"/>
      <c r="AC6679" s="18"/>
      <c r="AD6679" s="18"/>
    </row>
    <row r="6680">
      <c r="C6680" s="12" t="s">
        <v>590</v>
      </c>
      <c r="D6680" s="157"/>
      <c r="E6680" s="157" t="s">
        <v>1585</v>
      </c>
      <c r="F6680" s="157"/>
      <c r="G6680" s="157" t="s">
        <v>17410</v>
      </c>
      <c r="H6680" s="157" t="s">
        <v>17411</v>
      </c>
      <c r="I6680" s="157" t="s">
        <v>1588</v>
      </c>
      <c r="J6680" s="158" t="s">
        <v>17412</v>
      </c>
      <c r="K6680" s="157" t="s">
        <v>4493</v>
      </c>
      <c r="L6680" s="157"/>
      <c r="N6680" s="18"/>
      <c r="O6680" s="113"/>
      <c r="P6680" s="113"/>
      <c r="Q6680" s="113"/>
      <c r="R6680" s="113"/>
      <c r="S6680" s="15"/>
      <c r="T6680" s="18"/>
      <c r="U6680" s="18"/>
      <c r="V6680" s="18"/>
      <c r="W6680" s="18"/>
      <c r="X6680" s="18"/>
      <c r="Y6680" s="18"/>
      <c r="Z6680" s="18"/>
      <c r="AA6680" s="18"/>
      <c r="AB6680" s="18"/>
      <c r="AC6680" s="18"/>
      <c r="AD6680" s="18"/>
    </row>
    <row r="6681">
      <c r="C6681" s="12" t="s">
        <v>590</v>
      </c>
      <c r="D6681" s="157"/>
      <c r="E6681" s="157" t="s">
        <v>1585</v>
      </c>
      <c r="F6681" s="157"/>
      <c r="G6681" s="157" t="s">
        <v>17389</v>
      </c>
      <c r="H6681" s="157" t="s">
        <v>17413</v>
      </c>
      <c r="I6681" s="157" t="s">
        <v>1588</v>
      </c>
      <c r="J6681" s="158" t="s">
        <v>17414</v>
      </c>
      <c r="K6681" s="157" t="s">
        <v>4490</v>
      </c>
      <c r="L6681" s="157"/>
    </row>
    <row r="6682">
      <c r="C6682" s="12" t="s">
        <v>590</v>
      </c>
      <c r="D6682" s="157"/>
      <c r="E6682" s="157" t="s">
        <v>1585</v>
      </c>
      <c r="F6682" s="157"/>
      <c r="G6682" s="157" t="s">
        <v>17389</v>
      </c>
      <c r="H6682" s="157" t="s">
        <v>17413</v>
      </c>
      <c r="I6682" s="157" t="s">
        <v>1588</v>
      </c>
      <c r="J6682" s="158" t="s">
        <v>17415</v>
      </c>
      <c r="K6682" s="157" t="s">
        <v>4496</v>
      </c>
      <c r="L6682" s="157"/>
    </row>
    <row r="6683">
      <c r="C6683" s="12" t="s">
        <v>590</v>
      </c>
      <c r="D6683" s="157"/>
      <c r="E6683" s="157" t="s">
        <v>1585</v>
      </c>
      <c r="F6683" s="157"/>
      <c r="G6683" s="157" t="s">
        <v>17416</v>
      </c>
      <c r="H6683" s="157" t="s">
        <v>17417</v>
      </c>
      <c r="I6683" s="157" t="s">
        <v>1588</v>
      </c>
      <c r="J6683" s="158" t="s">
        <v>17418</v>
      </c>
      <c r="K6683" s="157" t="s">
        <v>4496</v>
      </c>
      <c r="L6683" s="157"/>
    </row>
    <row r="6684">
      <c r="C6684" s="12" t="s">
        <v>590</v>
      </c>
      <c r="D6684" s="157"/>
      <c r="E6684" s="157" t="s">
        <v>1585</v>
      </c>
      <c r="F6684" s="157"/>
      <c r="G6684" s="157" t="s">
        <v>17416</v>
      </c>
      <c r="H6684" s="157" t="s">
        <v>17417</v>
      </c>
      <c r="I6684" s="157" t="s">
        <v>1588</v>
      </c>
      <c r="J6684" s="158" t="s">
        <v>17419</v>
      </c>
      <c r="K6684" s="157" t="s">
        <v>4490</v>
      </c>
      <c r="L6684" s="157"/>
    </row>
    <row r="6685">
      <c r="C6685" s="12" t="s">
        <v>590</v>
      </c>
      <c r="D6685" s="157"/>
      <c r="E6685" s="157" t="s">
        <v>1585</v>
      </c>
      <c r="F6685" s="157"/>
      <c r="G6685" s="157" t="s">
        <v>17420</v>
      </c>
      <c r="H6685" s="157" t="s">
        <v>17421</v>
      </c>
      <c r="I6685" s="157" t="s">
        <v>1588</v>
      </c>
      <c r="J6685" s="158" t="s">
        <v>17422</v>
      </c>
      <c r="K6685" s="157" t="s">
        <v>4490</v>
      </c>
      <c r="L6685" s="157"/>
    </row>
    <row r="6686">
      <c r="C6686" s="12" t="s">
        <v>590</v>
      </c>
      <c r="D6686" s="157"/>
      <c r="E6686" s="157" t="s">
        <v>1585</v>
      </c>
      <c r="F6686" s="157"/>
      <c r="G6686" s="157" t="s">
        <v>17423</v>
      </c>
      <c r="H6686" s="157" t="s">
        <v>17424</v>
      </c>
      <c r="I6686" s="157" t="s">
        <v>1588</v>
      </c>
      <c r="J6686" s="158" t="s">
        <v>17425</v>
      </c>
      <c r="K6686" s="157" t="s">
        <v>4490</v>
      </c>
      <c r="L6686" s="157"/>
    </row>
    <row r="6687">
      <c r="C6687" s="12" t="s">
        <v>590</v>
      </c>
      <c r="D6687" s="157"/>
      <c r="E6687" s="157" t="s">
        <v>1585</v>
      </c>
      <c r="F6687" s="157"/>
      <c r="G6687" s="157" t="s">
        <v>17426</v>
      </c>
      <c r="H6687" s="157" t="s">
        <v>17427</v>
      </c>
      <c r="I6687" s="157" t="s">
        <v>1588</v>
      </c>
      <c r="J6687" s="158" t="s">
        <v>17428</v>
      </c>
      <c r="K6687" s="157" t="s">
        <v>4490</v>
      </c>
      <c r="L6687" s="157"/>
    </row>
    <row r="6688">
      <c r="C6688" s="12" t="s">
        <v>590</v>
      </c>
      <c r="D6688" s="157"/>
      <c r="E6688" s="157" t="s">
        <v>1585</v>
      </c>
      <c r="F6688" s="157"/>
      <c r="G6688" s="157" t="s">
        <v>17429</v>
      </c>
      <c r="H6688" s="157" t="s">
        <v>17430</v>
      </c>
      <c r="I6688" s="157" t="s">
        <v>1588</v>
      </c>
      <c r="J6688" s="158" t="s">
        <v>17431</v>
      </c>
      <c r="K6688" s="157" t="s">
        <v>4490</v>
      </c>
      <c r="L6688" s="157"/>
    </row>
    <row r="6689">
      <c r="C6689" s="12" t="s">
        <v>590</v>
      </c>
      <c r="D6689" s="157"/>
      <c r="E6689" s="157" t="s">
        <v>1585</v>
      </c>
      <c r="F6689" s="157"/>
      <c r="G6689" s="157" t="s">
        <v>17432</v>
      </c>
      <c r="H6689" s="157" t="s">
        <v>17433</v>
      </c>
      <c r="I6689" s="157" t="s">
        <v>1588</v>
      </c>
      <c r="J6689" s="158" t="s">
        <v>17434</v>
      </c>
      <c r="K6689" s="157" t="s">
        <v>4490</v>
      </c>
      <c r="L6689" s="157"/>
    </row>
    <row r="6690">
      <c r="C6690" s="12" t="s">
        <v>590</v>
      </c>
      <c r="D6690" s="157"/>
      <c r="E6690" s="157" t="s">
        <v>2791</v>
      </c>
      <c r="F6690" s="157"/>
      <c r="G6690" s="157" t="s">
        <v>17435</v>
      </c>
      <c r="H6690" s="157" t="s">
        <v>17436</v>
      </c>
      <c r="I6690" s="157" t="s">
        <v>1674</v>
      </c>
      <c r="J6690" s="158" t="s">
        <v>17437</v>
      </c>
      <c r="K6690" s="157" t="s">
        <v>10366</v>
      </c>
      <c r="L6690" s="157"/>
    </row>
    <row r="6691">
      <c r="C6691" s="12" t="s">
        <v>590</v>
      </c>
      <c r="D6691" s="157"/>
      <c r="E6691" s="157" t="s">
        <v>1597</v>
      </c>
      <c r="F6691" s="157"/>
      <c r="G6691" s="157" t="s">
        <v>17438</v>
      </c>
      <c r="H6691" s="157" t="s">
        <v>17439</v>
      </c>
      <c r="I6691" s="157" t="s">
        <v>1600</v>
      </c>
      <c r="J6691" s="158" t="s">
        <v>17440</v>
      </c>
      <c r="K6691" s="157" t="s">
        <v>3315</v>
      </c>
      <c r="L6691" s="157"/>
    </row>
    <row r="6692">
      <c r="C6692" s="12" t="s">
        <v>590</v>
      </c>
      <c r="D6692" s="157"/>
      <c r="E6692" s="157" t="s">
        <v>2765</v>
      </c>
      <c r="F6692" s="157"/>
      <c r="G6692" s="157" t="s">
        <v>17441</v>
      </c>
      <c r="H6692" s="157" t="s">
        <v>17442</v>
      </c>
      <c r="I6692" s="157" t="s">
        <v>1722</v>
      </c>
      <c r="J6692" s="158" t="s">
        <v>17443</v>
      </c>
      <c r="K6692" s="157" t="s">
        <v>12900</v>
      </c>
      <c r="L6692" s="157"/>
    </row>
    <row r="6693">
      <c r="C6693" s="12" t="s">
        <v>590</v>
      </c>
      <c r="D6693" s="157"/>
      <c r="E6693" s="157" t="s">
        <v>2765</v>
      </c>
      <c r="F6693" s="157"/>
      <c r="G6693" s="157" t="s">
        <v>591</v>
      </c>
      <c r="H6693" s="157" t="s">
        <v>17442</v>
      </c>
      <c r="I6693" s="157" t="s">
        <v>1722</v>
      </c>
      <c r="J6693" s="158" t="s">
        <v>17444</v>
      </c>
      <c r="K6693" s="157" t="s">
        <v>1890</v>
      </c>
      <c r="L6693" s="157"/>
    </row>
    <row r="6694">
      <c r="C6694" s="12" t="s">
        <v>590</v>
      </c>
      <c r="D6694" s="157"/>
      <c r="E6694" s="157" t="s">
        <v>2765</v>
      </c>
      <c r="F6694" s="157"/>
      <c r="G6694" s="157" t="s">
        <v>591</v>
      </c>
      <c r="H6694" s="157" t="s">
        <v>17442</v>
      </c>
      <c r="I6694" s="157" t="s">
        <v>1722</v>
      </c>
      <c r="J6694" s="158" t="s">
        <v>17445</v>
      </c>
      <c r="K6694" s="157" t="s">
        <v>1930</v>
      </c>
      <c r="L6694" s="157"/>
    </row>
    <row r="6695">
      <c r="C6695" s="12" t="s">
        <v>590</v>
      </c>
      <c r="D6695" s="157"/>
      <c r="E6695" s="157" t="s">
        <v>2765</v>
      </c>
      <c r="F6695" s="157"/>
      <c r="G6695" s="157" t="s">
        <v>591</v>
      </c>
      <c r="H6695" s="157" t="s">
        <v>17442</v>
      </c>
      <c r="I6695" s="157" t="s">
        <v>1722</v>
      </c>
      <c r="J6695" s="158" t="s">
        <v>17446</v>
      </c>
      <c r="K6695" s="157" t="s">
        <v>1927</v>
      </c>
      <c r="L6695" s="157"/>
    </row>
    <row r="6696">
      <c r="C6696" s="12" t="s">
        <v>590</v>
      </c>
      <c r="D6696" s="157"/>
      <c r="E6696" s="157" t="s">
        <v>1585</v>
      </c>
      <c r="F6696" s="157"/>
      <c r="G6696" s="157" t="s">
        <v>17447</v>
      </c>
      <c r="H6696" s="157" t="s">
        <v>591</v>
      </c>
      <c r="I6696" s="157" t="s">
        <v>1588</v>
      </c>
      <c r="J6696" s="158" t="s">
        <v>17448</v>
      </c>
      <c r="K6696" s="157" t="s">
        <v>2027</v>
      </c>
      <c r="L6696" s="157"/>
    </row>
    <row r="6697">
      <c r="C6697" s="12" t="s">
        <v>590</v>
      </c>
      <c r="D6697" s="157"/>
      <c r="E6697" s="157" t="s">
        <v>1597</v>
      </c>
      <c r="F6697" s="157"/>
      <c r="G6697" s="157" t="s">
        <v>591</v>
      </c>
      <c r="H6697" s="157" t="s">
        <v>591</v>
      </c>
      <c r="I6697" s="157" t="s">
        <v>1600</v>
      </c>
      <c r="J6697" s="158" t="s">
        <v>17449</v>
      </c>
      <c r="K6697" s="157" t="s">
        <v>3315</v>
      </c>
      <c r="L6697" s="157"/>
    </row>
    <row r="6698">
      <c r="C6698" s="12" t="s">
        <v>590</v>
      </c>
      <c r="D6698" s="157"/>
      <c r="E6698" s="157" t="s">
        <v>1585</v>
      </c>
      <c r="F6698" s="157"/>
      <c r="G6698" s="157" t="s">
        <v>17450</v>
      </c>
      <c r="H6698" s="157" t="s">
        <v>17451</v>
      </c>
      <c r="I6698" s="157" t="s">
        <v>1588</v>
      </c>
      <c r="J6698" s="158" t="s">
        <v>17452</v>
      </c>
      <c r="K6698" s="157" t="s">
        <v>1808</v>
      </c>
      <c r="L6698" s="157"/>
    </row>
    <row r="6699">
      <c r="C6699" s="12" t="s">
        <v>590</v>
      </c>
      <c r="D6699" s="157"/>
      <c r="E6699" s="157" t="s">
        <v>1585</v>
      </c>
      <c r="F6699" s="157"/>
      <c r="G6699" s="157" t="s">
        <v>590</v>
      </c>
      <c r="H6699" s="157" t="s">
        <v>17451</v>
      </c>
      <c r="I6699" s="157" t="s">
        <v>1588</v>
      </c>
      <c r="J6699" s="158" t="s">
        <v>17453</v>
      </c>
      <c r="K6699" s="157" t="s">
        <v>12918</v>
      </c>
      <c r="L6699" s="157"/>
    </row>
    <row r="6700">
      <c r="C6700" s="12" t="s">
        <v>590</v>
      </c>
      <c r="D6700" s="157"/>
      <c r="E6700" s="157" t="s">
        <v>1604</v>
      </c>
      <c r="F6700" s="157"/>
      <c r="G6700" s="157" t="s">
        <v>17454</v>
      </c>
      <c r="H6700" s="157" t="s">
        <v>17455</v>
      </c>
      <c r="I6700" s="157" t="s">
        <v>1607</v>
      </c>
      <c r="J6700" s="158" t="s">
        <v>17456</v>
      </c>
      <c r="K6700" s="157" t="s">
        <v>13095</v>
      </c>
      <c r="L6700" s="157"/>
    </row>
    <row r="6701">
      <c r="C6701" s="12" t="s">
        <v>590</v>
      </c>
      <c r="D6701" s="157"/>
      <c r="E6701" s="157" t="s">
        <v>1604</v>
      </c>
      <c r="F6701" s="157"/>
      <c r="G6701" s="157" t="s">
        <v>17457</v>
      </c>
      <c r="H6701" s="157" t="s">
        <v>17455</v>
      </c>
      <c r="I6701" s="157" t="s">
        <v>1607</v>
      </c>
      <c r="J6701" s="158" t="s">
        <v>17458</v>
      </c>
      <c r="K6701" s="157" t="s">
        <v>13154</v>
      </c>
      <c r="L6701" s="157"/>
    </row>
    <row r="6702">
      <c r="C6702" s="12" t="s">
        <v>590</v>
      </c>
      <c r="D6702" s="157"/>
      <c r="E6702" s="157" t="s">
        <v>1604</v>
      </c>
      <c r="F6702" s="157"/>
      <c r="G6702" s="157" t="s">
        <v>17459</v>
      </c>
      <c r="H6702" s="157" t="s">
        <v>17455</v>
      </c>
      <c r="I6702" s="157" t="s">
        <v>1607</v>
      </c>
      <c r="J6702" s="158" t="s">
        <v>17460</v>
      </c>
      <c r="K6702" s="157" t="s">
        <v>13157</v>
      </c>
      <c r="L6702" s="157"/>
    </row>
    <row r="6703">
      <c r="C6703" s="12" t="s">
        <v>590</v>
      </c>
      <c r="D6703" s="157"/>
      <c r="E6703" s="157" t="s">
        <v>1604</v>
      </c>
      <c r="F6703" s="157"/>
      <c r="G6703" s="157" t="s">
        <v>17461</v>
      </c>
      <c r="H6703" s="157" t="s">
        <v>17455</v>
      </c>
      <c r="I6703" s="157" t="s">
        <v>1607</v>
      </c>
      <c r="J6703" s="158" t="s">
        <v>17462</v>
      </c>
      <c r="K6703" s="157" t="s">
        <v>13161</v>
      </c>
      <c r="L6703" s="157"/>
    </row>
    <row r="6704">
      <c r="C6704" s="12" t="s">
        <v>590</v>
      </c>
      <c r="D6704" s="157"/>
      <c r="E6704" s="157" t="s">
        <v>1604</v>
      </c>
      <c r="F6704" s="157"/>
      <c r="G6704" s="157" t="s">
        <v>17463</v>
      </c>
      <c r="H6704" s="157" t="s">
        <v>17455</v>
      </c>
      <c r="I6704" s="157" t="s">
        <v>1607</v>
      </c>
      <c r="J6704" s="158" t="s">
        <v>17464</v>
      </c>
      <c r="K6704" s="157" t="s">
        <v>13164</v>
      </c>
      <c r="L6704" s="157"/>
    </row>
    <row r="6705">
      <c r="C6705" s="12" t="s">
        <v>590</v>
      </c>
      <c r="D6705" s="157"/>
      <c r="E6705" s="157" t="s">
        <v>1597</v>
      </c>
      <c r="F6705" s="157"/>
      <c r="G6705" s="157" t="s">
        <v>17465</v>
      </c>
      <c r="H6705" s="157" t="s">
        <v>17455</v>
      </c>
      <c r="I6705" s="157" t="s">
        <v>1600</v>
      </c>
      <c r="J6705" s="158" t="s">
        <v>17466</v>
      </c>
      <c r="K6705" s="157" t="s">
        <v>1782</v>
      </c>
      <c r="L6705" s="157"/>
    </row>
    <row r="6706">
      <c r="C6706" s="12" t="s">
        <v>590</v>
      </c>
      <c r="D6706" s="157"/>
      <c r="E6706" s="157" t="s">
        <v>1597</v>
      </c>
      <c r="F6706" s="157"/>
      <c r="G6706" s="157" t="s">
        <v>17465</v>
      </c>
      <c r="H6706" s="157" t="s">
        <v>17455</v>
      </c>
      <c r="I6706" s="157" t="s">
        <v>1600</v>
      </c>
      <c r="J6706" s="158" t="s">
        <v>17467</v>
      </c>
      <c r="K6706" s="157" t="s">
        <v>1602</v>
      </c>
      <c r="L6706" s="157"/>
    </row>
    <row r="6707">
      <c r="C6707" s="12" t="s">
        <v>590</v>
      </c>
      <c r="D6707" s="157"/>
      <c r="E6707" s="157" t="s">
        <v>1597</v>
      </c>
      <c r="F6707" s="157"/>
      <c r="G6707" s="157" t="s">
        <v>17465</v>
      </c>
      <c r="H6707" s="157" t="s">
        <v>17455</v>
      </c>
      <c r="I6707" s="157" t="s">
        <v>1600</v>
      </c>
      <c r="J6707" s="158" t="s">
        <v>17468</v>
      </c>
      <c r="K6707" s="157" t="s">
        <v>3315</v>
      </c>
      <c r="L6707" s="157"/>
    </row>
    <row r="6708">
      <c r="C6708" s="12" t="s">
        <v>590</v>
      </c>
      <c r="D6708" s="157"/>
      <c r="E6708" s="157" t="s">
        <v>1597</v>
      </c>
      <c r="F6708" s="157"/>
      <c r="G6708" s="157" t="s">
        <v>17469</v>
      </c>
      <c r="H6708" s="157" t="s">
        <v>17455</v>
      </c>
      <c r="I6708" s="157" t="s">
        <v>1600</v>
      </c>
      <c r="J6708" s="158" t="s">
        <v>17470</v>
      </c>
      <c r="K6708" s="157" t="s">
        <v>1787</v>
      </c>
      <c r="L6708" s="157"/>
    </row>
    <row r="6709">
      <c r="C6709" s="12" t="s">
        <v>590</v>
      </c>
      <c r="D6709" s="157"/>
      <c r="E6709" s="157" t="s">
        <v>1597</v>
      </c>
      <c r="F6709" s="157"/>
      <c r="G6709" s="157" t="s">
        <v>17471</v>
      </c>
      <c r="H6709" s="157" t="s">
        <v>17455</v>
      </c>
      <c r="I6709" s="157" t="s">
        <v>1600</v>
      </c>
      <c r="J6709" s="158" t="s">
        <v>17472</v>
      </c>
      <c r="K6709" s="157" t="s">
        <v>1791</v>
      </c>
      <c r="L6709" s="157"/>
    </row>
    <row r="6710">
      <c r="C6710" s="12" t="s">
        <v>590</v>
      </c>
      <c r="D6710" s="157"/>
      <c r="E6710" s="157" t="s">
        <v>1597</v>
      </c>
      <c r="F6710" s="157"/>
      <c r="G6710" s="157" t="s">
        <v>17473</v>
      </c>
      <c r="H6710" s="157" t="s">
        <v>17455</v>
      </c>
      <c r="I6710" s="157" t="s">
        <v>1600</v>
      </c>
      <c r="J6710" s="158" t="s">
        <v>17474</v>
      </c>
      <c r="K6710" s="157" t="s">
        <v>3406</v>
      </c>
      <c r="L6710" s="157"/>
    </row>
    <row r="6711">
      <c r="C6711" s="12" t="s">
        <v>590</v>
      </c>
      <c r="D6711" s="157"/>
      <c r="E6711" s="157" t="s">
        <v>1597</v>
      </c>
      <c r="F6711" s="157"/>
      <c r="G6711" s="157" t="s">
        <v>17475</v>
      </c>
      <c r="H6711" s="157" t="s">
        <v>17455</v>
      </c>
      <c r="I6711" s="157" t="s">
        <v>1600</v>
      </c>
      <c r="J6711" s="158" t="s">
        <v>17476</v>
      </c>
      <c r="K6711" s="157" t="s">
        <v>1795</v>
      </c>
      <c r="L6711" s="157"/>
    </row>
    <row r="6712">
      <c r="C6712" s="12" t="s">
        <v>590</v>
      </c>
      <c r="D6712" s="157"/>
      <c r="E6712" s="157" t="s">
        <v>1597</v>
      </c>
      <c r="F6712" s="157"/>
      <c r="G6712" s="157" t="s">
        <v>17475</v>
      </c>
      <c r="H6712" s="157" t="s">
        <v>17455</v>
      </c>
      <c r="I6712" s="157" t="s">
        <v>1600</v>
      </c>
      <c r="J6712" s="158" t="s">
        <v>17477</v>
      </c>
      <c r="K6712" s="157" t="s">
        <v>1798</v>
      </c>
      <c r="L6712" s="157"/>
    </row>
    <row r="6713">
      <c r="C6713" s="12" t="s">
        <v>590</v>
      </c>
      <c r="D6713" s="157"/>
      <c r="E6713" s="157" t="s">
        <v>1597</v>
      </c>
      <c r="F6713" s="157"/>
      <c r="G6713" s="157" t="s">
        <v>17438</v>
      </c>
      <c r="H6713" s="157" t="s">
        <v>17455</v>
      </c>
      <c r="I6713" s="157" t="s">
        <v>1600</v>
      </c>
      <c r="J6713" s="158" t="s">
        <v>17478</v>
      </c>
      <c r="K6713" s="157" t="s">
        <v>2048</v>
      </c>
      <c r="L6713" s="157"/>
    </row>
    <row r="6714">
      <c r="C6714" s="12" t="s">
        <v>590</v>
      </c>
      <c r="D6714" s="157"/>
      <c r="E6714" s="157" t="s">
        <v>2749</v>
      </c>
      <c r="F6714" s="157"/>
      <c r="G6714" s="157" t="s">
        <v>17479</v>
      </c>
      <c r="H6714" s="157" t="s">
        <v>17480</v>
      </c>
      <c r="I6714" s="157" t="s">
        <v>1681</v>
      </c>
      <c r="J6714" s="158" t="s">
        <v>17481</v>
      </c>
      <c r="K6714" s="157" t="s">
        <v>12784</v>
      </c>
      <c r="L6714" s="157"/>
    </row>
    <row r="6715">
      <c r="C6715" s="12" t="s">
        <v>590</v>
      </c>
      <c r="D6715" s="157"/>
      <c r="E6715" s="157" t="s">
        <v>2749</v>
      </c>
      <c r="F6715" s="157"/>
      <c r="G6715" s="157" t="s">
        <v>17482</v>
      </c>
      <c r="H6715" s="157" t="s">
        <v>17483</v>
      </c>
      <c r="I6715" s="157" t="s">
        <v>1681</v>
      </c>
      <c r="J6715" s="158" t="s">
        <v>17484</v>
      </c>
      <c r="K6715" s="157" t="s">
        <v>4744</v>
      </c>
      <c r="L6715" s="157"/>
    </row>
    <row r="6716">
      <c r="C6716" s="12" t="s">
        <v>590</v>
      </c>
      <c r="D6716" s="157"/>
      <c r="E6716" s="157" t="s">
        <v>2749</v>
      </c>
      <c r="F6716" s="157"/>
      <c r="G6716" s="157" t="s">
        <v>17485</v>
      </c>
      <c r="H6716" s="157" t="s">
        <v>17486</v>
      </c>
      <c r="I6716" s="157" t="s">
        <v>1681</v>
      </c>
      <c r="J6716" s="158" t="s">
        <v>17487</v>
      </c>
      <c r="K6716" s="157" t="s">
        <v>7889</v>
      </c>
      <c r="L6716" s="157"/>
    </row>
    <row r="6717">
      <c r="C6717" s="12" t="s">
        <v>590</v>
      </c>
      <c r="D6717" s="157"/>
      <c r="E6717" s="157" t="s">
        <v>2765</v>
      </c>
      <c r="F6717" s="157"/>
      <c r="G6717" s="157" t="s">
        <v>13130</v>
      </c>
      <c r="H6717" s="157" t="s">
        <v>17488</v>
      </c>
      <c r="I6717" s="157" t="s">
        <v>1722</v>
      </c>
      <c r="J6717" s="158" t="s">
        <v>17489</v>
      </c>
      <c r="K6717" s="157" t="s">
        <v>13082</v>
      </c>
      <c r="L6717" s="157"/>
    </row>
    <row r="6718">
      <c r="C6718" s="12" t="s">
        <v>590</v>
      </c>
      <c r="D6718" s="157"/>
      <c r="E6718" s="157" t="s">
        <v>2825</v>
      </c>
      <c r="F6718" s="157"/>
      <c r="G6718" s="157" t="s">
        <v>17490</v>
      </c>
      <c r="H6718" s="157" t="s">
        <v>17491</v>
      </c>
      <c r="I6718" s="157" t="s">
        <v>1715</v>
      </c>
      <c r="J6718" s="158" t="s">
        <v>17492</v>
      </c>
      <c r="K6718" s="157" t="s">
        <v>1717</v>
      </c>
      <c r="L6718" s="157"/>
    </row>
    <row r="6719">
      <c r="C6719" s="12" t="s">
        <v>590</v>
      </c>
      <c r="D6719" s="157"/>
      <c r="E6719" s="157" t="s">
        <v>2765</v>
      </c>
      <c r="F6719" s="157"/>
      <c r="G6719" s="157" t="s">
        <v>17493</v>
      </c>
      <c r="H6719" s="157" t="s">
        <v>17494</v>
      </c>
      <c r="I6719" s="157" t="s">
        <v>1722</v>
      </c>
      <c r="J6719" s="158" t="s">
        <v>17495</v>
      </c>
      <c r="K6719" s="157" t="s">
        <v>13082</v>
      </c>
      <c r="L6719" s="157"/>
    </row>
    <row r="6720">
      <c r="C6720" s="12" t="s">
        <v>590</v>
      </c>
      <c r="D6720" s="157"/>
      <c r="E6720" s="157" t="s">
        <v>2765</v>
      </c>
      <c r="F6720" s="157"/>
      <c r="G6720" s="157" t="s">
        <v>17496</v>
      </c>
      <c r="H6720" s="157" t="s">
        <v>17497</v>
      </c>
      <c r="I6720" s="157" t="s">
        <v>1722</v>
      </c>
      <c r="J6720" s="158" t="s">
        <v>17498</v>
      </c>
      <c r="K6720" s="157" t="s">
        <v>13082</v>
      </c>
      <c r="L6720" s="157"/>
    </row>
    <row r="6721">
      <c r="C6721" s="12" t="s">
        <v>590</v>
      </c>
      <c r="D6721" s="157"/>
      <c r="E6721" s="157" t="s">
        <v>2765</v>
      </c>
      <c r="F6721" s="157"/>
      <c r="G6721" s="157" t="s">
        <v>17499</v>
      </c>
      <c r="H6721" s="157" t="s">
        <v>17500</v>
      </c>
      <c r="I6721" s="157" t="s">
        <v>1722</v>
      </c>
      <c r="J6721" s="158" t="s">
        <v>17501</v>
      </c>
      <c r="K6721" s="157" t="s">
        <v>13082</v>
      </c>
      <c r="L6721" s="157"/>
    </row>
    <row r="6722">
      <c r="C6722" s="12" t="s">
        <v>590</v>
      </c>
      <c r="D6722" s="157"/>
      <c r="E6722" s="157" t="s">
        <v>2765</v>
      </c>
      <c r="F6722" s="157"/>
      <c r="G6722" s="157" t="s">
        <v>17502</v>
      </c>
      <c r="H6722" s="157" t="s">
        <v>17503</v>
      </c>
      <c r="I6722" s="157" t="s">
        <v>1722</v>
      </c>
      <c r="J6722" s="158" t="s">
        <v>17504</v>
      </c>
      <c r="K6722" s="157" t="s">
        <v>13082</v>
      </c>
      <c r="L6722" s="157"/>
    </row>
    <row r="6723">
      <c r="C6723" s="12" t="s">
        <v>590</v>
      </c>
      <c r="D6723" s="157"/>
      <c r="E6723" s="157" t="s">
        <v>2765</v>
      </c>
      <c r="F6723" s="157"/>
      <c r="G6723" s="157" t="s">
        <v>17505</v>
      </c>
      <c r="H6723" s="157" t="s">
        <v>17506</v>
      </c>
      <c r="I6723" s="157" t="s">
        <v>1722</v>
      </c>
      <c r="J6723" s="158" t="s">
        <v>17507</v>
      </c>
      <c r="K6723" s="157" t="s">
        <v>13082</v>
      </c>
      <c r="L6723" s="157"/>
    </row>
    <row r="6724">
      <c r="C6724" s="12" t="s">
        <v>590</v>
      </c>
      <c r="D6724" s="157"/>
      <c r="E6724" s="157" t="s">
        <v>2765</v>
      </c>
      <c r="F6724" s="157"/>
      <c r="G6724" s="157" t="s">
        <v>17508</v>
      </c>
      <c r="H6724" s="157" t="s">
        <v>17509</v>
      </c>
      <c r="I6724" s="157" t="s">
        <v>1722</v>
      </c>
      <c r="J6724" s="158" t="s">
        <v>17510</v>
      </c>
      <c r="K6724" s="157" t="s">
        <v>1774</v>
      </c>
      <c r="L6724" s="157"/>
    </row>
    <row r="6725">
      <c r="C6725" s="12" t="s">
        <v>590</v>
      </c>
      <c r="D6725" s="157"/>
      <c r="E6725" s="157" t="s">
        <v>2749</v>
      </c>
      <c r="F6725" s="157"/>
      <c r="G6725" s="157" t="s">
        <v>17511</v>
      </c>
      <c r="H6725" s="157" t="s">
        <v>17512</v>
      </c>
      <c r="I6725" s="157" t="s">
        <v>1681</v>
      </c>
      <c r="J6725" s="158" t="s">
        <v>17513</v>
      </c>
      <c r="K6725" s="157" t="s">
        <v>4729</v>
      </c>
      <c r="L6725" s="157"/>
    </row>
    <row r="6726">
      <c r="C6726" s="12" t="s">
        <v>590</v>
      </c>
      <c r="D6726" s="157"/>
      <c r="E6726" s="157" t="s">
        <v>2765</v>
      </c>
      <c r="F6726" s="157"/>
      <c r="G6726" s="157" t="s">
        <v>17514</v>
      </c>
      <c r="H6726" s="157" t="s">
        <v>17515</v>
      </c>
      <c r="I6726" s="157" t="s">
        <v>1722</v>
      </c>
      <c r="J6726" s="158" t="s">
        <v>17516</v>
      </c>
      <c r="K6726" s="157" t="s">
        <v>12830</v>
      </c>
      <c r="L6726" s="157"/>
    </row>
    <row r="6727">
      <c r="C6727" s="12" t="s">
        <v>590</v>
      </c>
      <c r="D6727" s="157"/>
      <c r="E6727" s="157" t="s">
        <v>2749</v>
      </c>
      <c r="F6727" s="157"/>
      <c r="G6727" s="157" t="s">
        <v>17517</v>
      </c>
      <c r="H6727" s="157" t="s">
        <v>17518</v>
      </c>
      <c r="I6727" s="157" t="s">
        <v>1681</v>
      </c>
      <c r="J6727" s="158" t="s">
        <v>17519</v>
      </c>
      <c r="K6727" s="157" t="s">
        <v>6766</v>
      </c>
      <c r="L6727" s="157"/>
    </row>
    <row r="6728">
      <c r="C6728" s="12" t="s">
        <v>590</v>
      </c>
      <c r="D6728" s="157"/>
      <c r="E6728" s="157" t="s">
        <v>2749</v>
      </c>
      <c r="F6728" s="157"/>
      <c r="G6728" s="157" t="s">
        <v>17520</v>
      </c>
      <c r="H6728" s="157" t="s">
        <v>17521</v>
      </c>
      <c r="I6728" s="157" t="s">
        <v>1681</v>
      </c>
      <c r="J6728" s="158" t="s">
        <v>17522</v>
      </c>
      <c r="K6728" s="157" t="s">
        <v>6770</v>
      </c>
      <c r="L6728" s="157"/>
    </row>
    <row r="6729">
      <c r="C6729" s="12" t="s">
        <v>590</v>
      </c>
      <c r="D6729" s="157"/>
      <c r="E6729" s="157" t="s">
        <v>2749</v>
      </c>
      <c r="F6729" s="157"/>
      <c r="G6729" s="157" t="s">
        <v>17523</v>
      </c>
      <c r="H6729" s="157" t="s">
        <v>17524</v>
      </c>
      <c r="I6729" s="157" t="s">
        <v>1681</v>
      </c>
      <c r="J6729" s="158" t="s">
        <v>17525</v>
      </c>
      <c r="K6729" s="157" t="s">
        <v>6774</v>
      </c>
      <c r="L6729" s="157"/>
    </row>
    <row r="6730">
      <c r="C6730" s="12" t="s">
        <v>590</v>
      </c>
      <c r="D6730" s="157"/>
      <c r="E6730" s="157" t="s">
        <v>1634</v>
      </c>
      <c r="F6730" s="157"/>
      <c r="G6730" s="157" t="s">
        <v>17380</v>
      </c>
      <c r="H6730" s="157" t="s">
        <v>17526</v>
      </c>
      <c r="I6730" s="157" t="s">
        <v>1637</v>
      </c>
      <c r="J6730" s="158" t="s">
        <v>17527</v>
      </c>
      <c r="K6730" s="157" t="s">
        <v>1829</v>
      </c>
      <c r="L6730" s="157"/>
    </row>
    <row r="6731">
      <c r="C6731" s="12" t="s">
        <v>590</v>
      </c>
      <c r="D6731" s="157"/>
      <c r="E6731" s="157" t="s">
        <v>1634</v>
      </c>
      <c r="F6731" s="157"/>
      <c r="G6731" s="157" t="s">
        <v>17380</v>
      </c>
      <c r="H6731" s="157" t="s">
        <v>17526</v>
      </c>
      <c r="I6731" s="157" t="s">
        <v>1637</v>
      </c>
      <c r="J6731" s="158" t="s">
        <v>17528</v>
      </c>
      <c r="K6731" s="157" t="s">
        <v>1833</v>
      </c>
      <c r="L6731" s="157"/>
    </row>
    <row r="6732">
      <c r="C6732" s="12" t="s">
        <v>590</v>
      </c>
      <c r="D6732" s="157"/>
      <c r="E6732" s="157" t="s">
        <v>2749</v>
      </c>
      <c r="F6732" s="157"/>
      <c r="G6732" s="157" t="s">
        <v>17529</v>
      </c>
      <c r="H6732" s="157" t="s">
        <v>17530</v>
      </c>
      <c r="I6732" s="157" t="s">
        <v>1681</v>
      </c>
      <c r="J6732" s="158" t="s">
        <v>17531</v>
      </c>
      <c r="K6732" s="157" t="s">
        <v>4757</v>
      </c>
      <c r="L6732" s="157"/>
    </row>
    <row r="6733">
      <c r="C6733" s="12" t="s">
        <v>590</v>
      </c>
      <c r="D6733" s="157"/>
      <c r="E6733" s="157" t="s">
        <v>2749</v>
      </c>
      <c r="F6733" s="157"/>
      <c r="G6733" s="157" t="s">
        <v>17532</v>
      </c>
      <c r="H6733" s="157" t="s">
        <v>17533</v>
      </c>
      <c r="I6733" s="157" t="s">
        <v>1681</v>
      </c>
      <c r="J6733" s="158" t="s">
        <v>17534</v>
      </c>
      <c r="K6733" s="157" t="s">
        <v>4757</v>
      </c>
      <c r="L6733" s="157"/>
    </row>
    <row r="6734">
      <c r="C6734" s="12" t="s">
        <v>590</v>
      </c>
      <c r="D6734" s="157"/>
      <c r="E6734" s="157" t="s">
        <v>2749</v>
      </c>
      <c r="F6734" s="157"/>
      <c r="G6734" s="157" t="s">
        <v>17535</v>
      </c>
      <c r="H6734" s="157" t="s">
        <v>17536</v>
      </c>
      <c r="I6734" s="157" t="s">
        <v>1681</v>
      </c>
      <c r="J6734" s="158" t="s">
        <v>17537</v>
      </c>
      <c r="K6734" s="157" t="s">
        <v>4757</v>
      </c>
      <c r="L6734" s="157"/>
    </row>
    <row r="6735">
      <c r="C6735" s="12" t="s">
        <v>590</v>
      </c>
      <c r="D6735" s="157"/>
      <c r="E6735" s="157" t="s">
        <v>2749</v>
      </c>
      <c r="F6735" s="157"/>
      <c r="G6735" s="157" t="s">
        <v>17538</v>
      </c>
      <c r="H6735" s="157" t="s">
        <v>17539</v>
      </c>
      <c r="I6735" s="157" t="s">
        <v>1681</v>
      </c>
      <c r="J6735" s="158" t="s">
        <v>17540</v>
      </c>
      <c r="K6735" s="157" t="s">
        <v>4757</v>
      </c>
      <c r="L6735" s="157"/>
    </row>
    <row r="6736">
      <c r="C6736" s="12" t="s">
        <v>590</v>
      </c>
      <c r="D6736" s="157"/>
      <c r="E6736" s="157" t="s">
        <v>2749</v>
      </c>
      <c r="F6736" s="157"/>
      <c r="G6736" s="157" t="s">
        <v>17541</v>
      </c>
      <c r="H6736" s="157" t="s">
        <v>17542</v>
      </c>
      <c r="I6736" s="157" t="s">
        <v>1681</v>
      </c>
      <c r="J6736" s="158" t="s">
        <v>17543</v>
      </c>
      <c r="K6736" s="157" t="s">
        <v>4757</v>
      </c>
      <c r="L6736" s="157"/>
    </row>
    <row r="6737">
      <c r="C6737" s="12" t="s">
        <v>590</v>
      </c>
      <c r="D6737" s="12" t="s">
        <v>591</v>
      </c>
      <c r="F6737" s="12" t="s">
        <v>593</v>
      </c>
      <c r="J6737" s="151"/>
    </row>
    <row r="6738">
      <c r="C6738" s="12" t="s">
        <v>590</v>
      </c>
      <c r="D6738" s="12" t="s">
        <v>591</v>
      </c>
      <c r="F6738" s="12" t="s">
        <v>593</v>
      </c>
      <c r="J6738" s="151"/>
    </row>
    <row r="6739">
      <c r="C6739" s="12" t="s">
        <v>598</v>
      </c>
      <c r="D6739" s="12"/>
      <c r="E6739" s="12" t="s">
        <v>1619</v>
      </c>
      <c r="F6739" s="21"/>
      <c r="G6739" s="21" t="s">
        <v>17544</v>
      </c>
      <c r="H6739" s="21" t="s">
        <v>17545</v>
      </c>
      <c r="I6739" s="21" t="s">
        <v>1588</v>
      </c>
      <c r="J6739" s="148" t="s">
        <v>17546</v>
      </c>
      <c r="K6739" s="20" t="s">
        <v>1988</v>
      </c>
      <c r="L6739" s="21"/>
    </row>
    <row r="6740">
      <c r="C6740" s="12" t="s">
        <v>598</v>
      </c>
      <c r="D6740" s="12"/>
      <c r="E6740" s="12" t="s">
        <v>1678</v>
      </c>
      <c r="F6740" s="21"/>
      <c r="G6740" s="21" t="s">
        <v>17547</v>
      </c>
      <c r="H6740" s="21" t="s">
        <v>17548</v>
      </c>
      <c r="I6740" s="21" t="s">
        <v>1681</v>
      </c>
      <c r="J6740" s="148" t="s">
        <v>17549</v>
      </c>
      <c r="K6740" s="20" t="s">
        <v>1683</v>
      </c>
      <c r="L6740" s="21"/>
    </row>
    <row r="6741">
      <c r="C6741" s="12" t="s">
        <v>598</v>
      </c>
      <c r="D6741" s="12"/>
      <c r="E6741" s="12" t="s">
        <v>1719</v>
      </c>
      <c r="F6741" s="21"/>
      <c r="G6741" s="21" t="s">
        <v>17550</v>
      </c>
      <c r="H6741" s="21" t="s">
        <v>17551</v>
      </c>
      <c r="I6741" s="21" t="s">
        <v>1600</v>
      </c>
      <c r="J6741" s="148" t="s">
        <v>17552</v>
      </c>
      <c r="K6741" s="20" t="s">
        <v>1795</v>
      </c>
      <c r="L6741" s="21"/>
    </row>
    <row r="6742">
      <c r="C6742" s="12" t="s">
        <v>598</v>
      </c>
      <c r="D6742" s="12"/>
      <c r="E6742" s="12" t="s">
        <v>1719</v>
      </c>
      <c r="F6742" s="21"/>
      <c r="G6742" s="21" t="s">
        <v>17553</v>
      </c>
      <c r="H6742" s="21" t="s">
        <v>17554</v>
      </c>
      <c r="I6742" s="21" t="s">
        <v>1722</v>
      </c>
      <c r="J6742" s="148" t="s">
        <v>17555</v>
      </c>
      <c r="K6742" s="20" t="s">
        <v>1890</v>
      </c>
      <c r="L6742" s="21"/>
    </row>
    <row r="6743">
      <c r="C6743" s="12" t="s">
        <v>598</v>
      </c>
      <c r="D6743" s="12"/>
      <c r="E6743" s="12" t="s">
        <v>1719</v>
      </c>
      <c r="F6743" s="21"/>
      <c r="G6743" s="21" t="s">
        <v>17553</v>
      </c>
      <c r="H6743" s="21" t="s">
        <v>17554</v>
      </c>
      <c r="I6743" s="21" t="s">
        <v>1722</v>
      </c>
      <c r="J6743" s="148" t="s">
        <v>17556</v>
      </c>
      <c r="K6743" s="20" t="s">
        <v>1930</v>
      </c>
      <c r="L6743" s="21"/>
    </row>
    <row r="6744">
      <c r="C6744" s="12" t="s">
        <v>598</v>
      </c>
      <c r="D6744" s="12"/>
      <c r="E6744" s="12" t="s">
        <v>1671</v>
      </c>
      <c r="F6744" s="21"/>
      <c r="G6744" s="21" t="s">
        <v>17553</v>
      </c>
      <c r="H6744" s="21" t="s">
        <v>17557</v>
      </c>
      <c r="I6744" s="21" t="s">
        <v>1674</v>
      </c>
      <c r="J6744" s="148" t="s">
        <v>17558</v>
      </c>
      <c r="K6744" s="20" t="s">
        <v>3934</v>
      </c>
      <c r="L6744" s="21"/>
    </row>
    <row r="6745">
      <c r="C6745" s="12" t="s">
        <v>598</v>
      </c>
      <c r="D6745" s="12"/>
      <c r="E6745" s="12" t="s">
        <v>1678</v>
      </c>
      <c r="F6745" s="21"/>
      <c r="G6745" s="21" t="s">
        <v>17559</v>
      </c>
      <c r="H6745" s="21" t="s">
        <v>17560</v>
      </c>
      <c r="I6745" s="21" t="s">
        <v>1681</v>
      </c>
      <c r="J6745" s="148" t="s">
        <v>17561</v>
      </c>
      <c r="K6745" s="20" t="s">
        <v>3961</v>
      </c>
      <c r="L6745" s="21"/>
    </row>
    <row r="6746">
      <c r="C6746" s="12" t="s">
        <v>598</v>
      </c>
      <c r="D6746" s="12"/>
      <c r="E6746" s="12" t="s">
        <v>1678</v>
      </c>
      <c r="F6746" s="21"/>
      <c r="G6746" s="21" t="s">
        <v>17562</v>
      </c>
      <c r="H6746" s="21" t="s">
        <v>17563</v>
      </c>
      <c r="I6746" s="21" t="s">
        <v>1681</v>
      </c>
      <c r="J6746" s="148" t="s">
        <v>17564</v>
      </c>
      <c r="K6746" s="20" t="s">
        <v>3966</v>
      </c>
      <c r="L6746" s="21"/>
    </row>
    <row r="6747">
      <c r="C6747" s="12" t="s">
        <v>598</v>
      </c>
      <c r="D6747" s="12"/>
      <c r="E6747" s="12" t="s">
        <v>1678</v>
      </c>
      <c r="F6747" s="21"/>
      <c r="G6747" s="21" t="s">
        <v>17565</v>
      </c>
      <c r="H6747" s="21" t="s">
        <v>17566</v>
      </c>
      <c r="I6747" s="21" t="s">
        <v>1681</v>
      </c>
      <c r="J6747" s="148" t="s">
        <v>17567</v>
      </c>
      <c r="K6747" s="20" t="s">
        <v>3971</v>
      </c>
      <c r="L6747" s="21"/>
    </row>
    <row r="6748">
      <c r="C6748" s="12" t="s">
        <v>598</v>
      </c>
      <c r="D6748" s="12"/>
      <c r="E6748" s="12" t="s">
        <v>1678</v>
      </c>
      <c r="F6748" s="21"/>
      <c r="G6748" s="21" t="s">
        <v>17568</v>
      </c>
      <c r="H6748" s="21" t="s">
        <v>17569</v>
      </c>
      <c r="I6748" s="21" t="s">
        <v>1681</v>
      </c>
      <c r="J6748" s="148" t="s">
        <v>17570</v>
      </c>
      <c r="K6748" s="20" t="s">
        <v>3976</v>
      </c>
      <c r="L6748" s="21"/>
    </row>
    <row r="6749">
      <c r="C6749" s="12" t="s">
        <v>598</v>
      </c>
      <c r="D6749" s="12"/>
      <c r="E6749" s="12" t="s">
        <v>1678</v>
      </c>
      <c r="F6749" s="21"/>
      <c r="G6749" s="21" t="s">
        <v>17571</v>
      </c>
      <c r="H6749" s="21" t="s">
        <v>17572</v>
      </c>
      <c r="I6749" s="21" t="s">
        <v>1681</v>
      </c>
      <c r="J6749" s="148" t="s">
        <v>17573</v>
      </c>
      <c r="K6749" s="20" t="s">
        <v>3981</v>
      </c>
      <c r="L6749" s="21"/>
    </row>
    <row r="6750">
      <c r="C6750" s="12" t="s">
        <v>598</v>
      </c>
      <c r="D6750" s="12"/>
      <c r="E6750" s="12" t="s">
        <v>1719</v>
      </c>
      <c r="F6750" s="21"/>
      <c r="G6750" s="21" t="s">
        <v>17574</v>
      </c>
      <c r="H6750" s="21" t="s">
        <v>17575</v>
      </c>
      <c r="I6750" s="21" t="s">
        <v>1722</v>
      </c>
      <c r="J6750" s="148" t="s">
        <v>17576</v>
      </c>
      <c r="K6750" s="20" t="s">
        <v>1890</v>
      </c>
      <c r="L6750" s="21"/>
    </row>
    <row r="6751">
      <c r="C6751" s="12" t="s">
        <v>598</v>
      </c>
      <c r="D6751" s="12"/>
      <c r="E6751" s="12" t="s">
        <v>1719</v>
      </c>
      <c r="F6751" s="21"/>
      <c r="G6751" s="21" t="s">
        <v>17574</v>
      </c>
      <c r="H6751" s="21" t="s">
        <v>17575</v>
      </c>
      <c r="I6751" s="21" t="s">
        <v>1722</v>
      </c>
      <c r="J6751" s="148" t="s">
        <v>17577</v>
      </c>
      <c r="K6751" s="20" t="s">
        <v>1930</v>
      </c>
      <c r="L6751" s="21"/>
    </row>
    <row r="6752">
      <c r="C6752" s="12" t="s">
        <v>598</v>
      </c>
      <c r="D6752" s="12"/>
      <c r="E6752" s="12" t="s">
        <v>1678</v>
      </c>
      <c r="F6752" s="21"/>
      <c r="G6752" s="21" t="s">
        <v>17578</v>
      </c>
      <c r="H6752" s="21" t="s">
        <v>17579</v>
      </c>
      <c r="I6752" s="21" t="s">
        <v>1681</v>
      </c>
      <c r="J6752" s="148" t="s">
        <v>17580</v>
      </c>
      <c r="K6752" s="20" t="s">
        <v>6770</v>
      </c>
      <c r="L6752" s="21"/>
    </row>
    <row r="6753">
      <c r="C6753" s="12" t="s">
        <v>598</v>
      </c>
      <c r="D6753" s="12"/>
      <c r="E6753" s="12" t="s">
        <v>1678</v>
      </c>
      <c r="F6753" s="21"/>
      <c r="G6753" s="21" t="s">
        <v>17581</v>
      </c>
      <c r="H6753" s="21" t="s">
        <v>17582</v>
      </c>
      <c r="I6753" s="21" t="s">
        <v>1681</v>
      </c>
      <c r="J6753" s="148" t="s">
        <v>17583</v>
      </c>
      <c r="K6753" s="20" t="s">
        <v>6244</v>
      </c>
      <c r="L6753" s="21"/>
    </row>
    <row r="6754">
      <c r="C6754" s="12" t="s">
        <v>598</v>
      </c>
      <c r="D6754" s="12"/>
      <c r="E6754" s="12" t="s">
        <v>1678</v>
      </c>
      <c r="F6754" s="21"/>
      <c r="G6754" s="21" t="s">
        <v>17584</v>
      </c>
      <c r="H6754" s="21" t="s">
        <v>17585</v>
      </c>
      <c r="I6754" s="21" t="s">
        <v>1681</v>
      </c>
      <c r="J6754" s="148" t="s">
        <v>17586</v>
      </c>
      <c r="K6754" s="20" t="s">
        <v>6249</v>
      </c>
      <c r="L6754" s="21"/>
    </row>
    <row r="6755">
      <c r="C6755" s="12" t="s">
        <v>598</v>
      </c>
      <c r="D6755" s="12"/>
      <c r="E6755" s="12" t="s">
        <v>1678</v>
      </c>
      <c r="F6755" s="21"/>
      <c r="G6755" s="21" t="s">
        <v>17587</v>
      </c>
      <c r="H6755" s="21" t="s">
        <v>17588</v>
      </c>
      <c r="I6755" s="21" t="s">
        <v>1681</v>
      </c>
      <c r="J6755" s="148" t="s">
        <v>17589</v>
      </c>
      <c r="K6755" s="20" t="s">
        <v>1683</v>
      </c>
      <c r="L6755" s="21"/>
    </row>
    <row r="6756">
      <c r="C6756" s="12" t="s">
        <v>598</v>
      </c>
      <c r="D6756" s="12"/>
      <c r="E6756" s="12" t="s">
        <v>1678</v>
      </c>
      <c r="F6756" s="21"/>
      <c r="G6756" s="21" t="s">
        <v>17590</v>
      </c>
      <c r="H6756" s="21" t="s">
        <v>17591</v>
      </c>
      <c r="I6756" s="21" t="s">
        <v>1681</v>
      </c>
      <c r="J6756" s="148" t="s">
        <v>17592</v>
      </c>
      <c r="K6756" s="20" t="s">
        <v>6770</v>
      </c>
      <c r="L6756" s="21"/>
    </row>
    <row r="6757">
      <c r="C6757" s="12" t="s">
        <v>598</v>
      </c>
      <c r="D6757" s="12"/>
      <c r="E6757" s="12" t="s">
        <v>1678</v>
      </c>
      <c r="F6757" s="21"/>
      <c r="G6757" s="21" t="s">
        <v>17593</v>
      </c>
      <c r="H6757" s="21" t="s">
        <v>17594</v>
      </c>
      <c r="I6757" s="21" t="s">
        <v>1681</v>
      </c>
      <c r="J6757" s="148" t="s">
        <v>17595</v>
      </c>
      <c r="K6757" s="20" t="s">
        <v>6244</v>
      </c>
      <c r="L6757" s="21"/>
    </row>
    <row r="6758">
      <c r="C6758" s="12" t="s">
        <v>598</v>
      </c>
      <c r="D6758" s="12"/>
      <c r="E6758" s="12" t="s">
        <v>1678</v>
      </c>
      <c r="F6758" s="21"/>
      <c r="G6758" s="21" t="s">
        <v>17596</v>
      </c>
      <c r="H6758" s="21" t="s">
        <v>17597</v>
      </c>
      <c r="I6758" s="21" t="s">
        <v>1681</v>
      </c>
      <c r="J6758" s="148" t="s">
        <v>17598</v>
      </c>
      <c r="K6758" s="20" t="s">
        <v>6249</v>
      </c>
      <c r="L6758" s="21"/>
    </row>
    <row r="6759">
      <c r="C6759" s="12" t="s">
        <v>598</v>
      </c>
      <c r="D6759" s="12"/>
      <c r="E6759" s="12" t="s">
        <v>1671</v>
      </c>
      <c r="F6759" s="21"/>
      <c r="G6759" s="21" t="s">
        <v>17599</v>
      </c>
      <c r="H6759" s="21" t="s">
        <v>17600</v>
      </c>
      <c r="I6759" s="21" t="s">
        <v>1674</v>
      </c>
      <c r="J6759" s="148" t="s">
        <v>17601</v>
      </c>
      <c r="K6759" s="20" t="s">
        <v>3934</v>
      </c>
      <c r="L6759" s="21"/>
    </row>
    <row r="6760">
      <c r="C6760" s="12" t="s">
        <v>598</v>
      </c>
      <c r="D6760" s="12"/>
      <c r="E6760" s="12" t="s">
        <v>1619</v>
      </c>
      <c r="F6760" s="21"/>
      <c r="G6760" s="21" t="s">
        <v>17602</v>
      </c>
      <c r="H6760" s="21" t="s">
        <v>17603</v>
      </c>
      <c r="I6760" s="21" t="s">
        <v>1588</v>
      </c>
      <c r="J6760" s="148" t="s">
        <v>17604</v>
      </c>
      <c r="K6760" s="20" t="s">
        <v>4477</v>
      </c>
      <c r="L6760" s="21"/>
    </row>
    <row r="6761">
      <c r="C6761" s="12" t="s">
        <v>598</v>
      </c>
      <c r="D6761" s="12"/>
      <c r="E6761" s="12" t="s">
        <v>1619</v>
      </c>
      <c r="F6761" s="21"/>
      <c r="G6761" s="21" t="s">
        <v>17602</v>
      </c>
      <c r="H6761" s="21" t="s">
        <v>17603</v>
      </c>
      <c r="I6761" s="21" t="s">
        <v>1588</v>
      </c>
      <c r="J6761" s="148" t="s">
        <v>17605</v>
      </c>
      <c r="K6761" s="20" t="s">
        <v>4490</v>
      </c>
      <c r="L6761" s="21"/>
    </row>
    <row r="6762">
      <c r="C6762" s="12" t="s">
        <v>598</v>
      </c>
      <c r="D6762" s="12"/>
      <c r="E6762" s="12" t="s">
        <v>1619</v>
      </c>
      <c r="F6762" s="21"/>
      <c r="G6762" s="21" t="s">
        <v>17602</v>
      </c>
      <c r="H6762" s="21" t="s">
        <v>17603</v>
      </c>
      <c r="I6762" s="21" t="s">
        <v>1588</v>
      </c>
      <c r="J6762" s="148" t="s">
        <v>17606</v>
      </c>
      <c r="K6762" s="20" t="s">
        <v>4493</v>
      </c>
      <c r="L6762" s="21"/>
    </row>
    <row r="6763">
      <c r="C6763" s="12" t="s">
        <v>598</v>
      </c>
      <c r="D6763" s="12"/>
      <c r="E6763" s="12" t="s">
        <v>1619</v>
      </c>
      <c r="F6763" s="21"/>
      <c r="G6763" s="21" t="s">
        <v>17602</v>
      </c>
      <c r="H6763" s="21" t="s">
        <v>17603</v>
      </c>
      <c r="I6763" s="21" t="s">
        <v>1588</v>
      </c>
      <c r="J6763" s="148" t="s">
        <v>17607</v>
      </c>
      <c r="K6763" s="20" t="s">
        <v>4496</v>
      </c>
      <c r="L6763" s="21"/>
    </row>
    <row r="6764">
      <c r="C6764" s="12" t="s">
        <v>598</v>
      </c>
      <c r="D6764" s="12"/>
      <c r="E6764" s="12" t="s">
        <v>1619</v>
      </c>
      <c r="F6764" s="21"/>
      <c r="G6764" s="21" t="s">
        <v>17608</v>
      </c>
      <c r="H6764" s="21" t="s">
        <v>17609</v>
      </c>
      <c r="I6764" s="21" t="s">
        <v>1588</v>
      </c>
      <c r="J6764" s="148" t="s">
        <v>17610</v>
      </c>
      <c r="K6764" s="20" t="s">
        <v>4493</v>
      </c>
      <c r="L6764" s="21"/>
    </row>
    <row r="6765">
      <c r="C6765" s="12" t="s">
        <v>598</v>
      </c>
      <c r="D6765" s="12"/>
      <c r="E6765" s="12" t="s">
        <v>1619</v>
      </c>
      <c r="F6765" s="21"/>
      <c r="G6765" s="21" t="s">
        <v>17611</v>
      </c>
      <c r="H6765" s="21" t="s">
        <v>17612</v>
      </c>
      <c r="I6765" s="21" t="s">
        <v>1588</v>
      </c>
      <c r="J6765" s="148" t="s">
        <v>17613</v>
      </c>
      <c r="K6765" s="20" t="s">
        <v>4493</v>
      </c>
      <c r="L6765" s="21"/>
    </row>
    <row r="6766">
      <c r="C6766" s="12" t="s">
        <v>598</v>
      </c>
      <c r="D6766" s="12"/>
      <c r="E6766" s="12" t="s">
        <v>1619</v>
      </c>
      <c r="F6766" s="21"/>
      <c r="G6766" s="21" t="s">
        <v>17614</v>
      </c>
      <c r="H6766" s="21" t="s">
        <v>17615</v>
      </c>
      <c r="I6766" s="21" t="s">
        <v>1588</v>
      </c>
      <c r="J6766" s="148" t="s">
        <v>17616</v>
      </c>
      <c r="K6766" s="20" t="s">
        <v>4493</v>
      </c>
      <c r="L6766" s="21"/>
    </row>
    <row r="6767">
      <c r="C6767" s="12" t="s">
        <v>598</v>
      </c>
      <c r="D6767" s="12"/>
      <c r="E6767" s="12" t="s">
        <v>1619</v>
      </c>
      <c r="F6767" s="21"/>
      <c r="G6767" s="21" t="s">
        <v>17617</v>
      </c>
      <c r="H6767" s="21" t="s">
        <v>17618</v>
      </c>
      <c r="I6767" s="21" t="s">
        <v>1588</v>
      </c>
      <c r="J6767" s="148" t="s">
        <v>17619</v>
      </c>
      <c r="K6767" s="20" t="s">
        <v>4493</v>
      </c>
      <c r="L6767" s="21"/>
    </row>
    <row r="6768">
      <c r="C6768" s="12" t="s">
        <v>598</v>
      </c>
      <c r="D6768" s="12"/>
      <c r="E6768" s="12" t="s">
        <v>1619</v>
      </c>
      <c r="F6768" s="21"/>
      <c r="G6768" s="21" t="s">
        <v>17620</v>
      </c>
      <c r="H6768" s="21" t="s">
        <v>17621</v>
      </c>
      <c r="I6768" s="21" t="s">
        <v>1588</v>
      </c>
      <c r="J6768" s="148" t="s">
        <v>17622</v>
      </c>
      <c r="K6768" s="20" t="s">
        <v>4493</v>
      </c>
      <c r="L6768" s="21"/>
    </row>
    <row r="6769">
      <c r="C6769" s="12" t="s">
        <v>598</v>
      </c>
      <c r="D6769" s="12"/>
      <c r="E6769" s="12" t="s">
        <v>1619</v>
      </c>
      <c r="F6769" s="21"/>
      <c r="G6769" s="21" t="s">
        <v>17623</v>
      </c>
      <c r="H6769" s="21" t="s">
        <v>17624</v>
      </c>
      <c r="I6769" s="21" t="s">
        <v>1588</v>
      </c>
      <c r="J6769" s="148" t="s">
        <v>17625</v>
      </c>
      <c r="K6769" s="20" t="s">
        <v>4493</v>
      </c>
      <c r="L6769" s="21"/>
    </row>
    <row r="6770">
      <c r="C6770" s="12" t="s">
        <v>598</v>
      </c>
      <c r="D6770" s="12"/>
      <c r="E6770" s="12" t="s">
        <v>1619</v>
      </c>
      <c r="F6770" s="21"/>
      <c r="G6770" s="21" t="s">
        <v>17626</v>
      </c>
      <c r="H6770" s="21" t="s">
        <v>17627</v>
      </c>
      <c r="I6770" s="21" t="s">
        <v>1588</v>
      </c>
      <c r="J6770" s="148" t="s">
        <v>17628</v>
      </c>
      <c r="K6770" s="20" t="s">
        <v>4493</v>
      </c>
      <c r="L6770" s="21"/>
    </row>
    <row r="6771">
      <c r="C6771" s="12" t="s">
        <v>598</v>
      </c>
      <c r="D6771" s="12"/>
      <c r="E6771" s="12" t="s">
        <v>1619</v>
      </c>
      <c r="F6771" s="21"/>
      <c r="G6771" s="21" t="s">
        <v>17629</v>
      </c>
      <c r="H6771" s="21" t="s">
        <v>17630</v>
      </c>
      <c r="I6771" s="21" t="s">
        <v>1588</v>
      </c>
      <c r="J6771" s="148" t="s">
        <v>17631</v>
      </c>
      <c r="K6771" s="20" t="s">
        <v>4493</v>
      </c>
      <c r="L6771" s="21"/>
    </row>
    <row r="6772">
      <c r="C6772" s="12" t="s">
        <v>598</v>
      </c>
      <c r="D6772" s="12"/>
      <c r="E6772" s="12" t="s">
        <v>1619</v>
      </c>
      <c r="F6772" s="21"/>
      <c r="G6772" s="21" t="s">
        <v>17632</v>
      </c>
      <c r="H6772" s="21" t="s">
        <v>17633</v>
      </c>
      <c r="I6772" s="21" t="s">
        <v>1588</v>
      </c>
      <c r="J6772" s="148" t="s">
        <v>17634</v>
      </c>
      <c r="K6772" s="20" t="s">
        <v>4493</v>
      </c>
      <c r="L6772" s="21"/>
    </row>
    <row r="6773">
      <c r="C6773" s="12" t="s">
        <v>598</v>
      </c>
      <c r="D6773" s="12"/>
      <c r="E6773" s="12" t="s">
        <v>1619</v>
      </c>
      <c r="F6773" s="21"/>
      <c r="G6773" s="21" t="s">
        <v>17635</v>
      </c>
      <c r="H6773" s="21" t="s">
        <v>17636</v>
      </c>
      <c r="I6773" s="21" t="s">
        <v>1588</v>
      </c>
      <c r="J6773" s="148" t="s">
        <v>17637</v>
      </c>
      <c r="K6773" s="20" t="s">
        <v>4493</v>
      </c>
      <c r="L6773" s="21"/>
    </row>
    <row r="6774">
      <c r="C6774" s="12" t="s">
        <v>598</v>
      </c>
      <c r="D6774" s="12"/>
      <c r="E6774" s="12" t="s">
        <v>1619</v>
      </c>
      <c r="F6774" s="21"/>
      <c r="G6774" s="21" t="s">
        <v>17638</v>
      </c>
      <c r="H6774" s="21" t="s">
        <v>17639</v>
      </c>
      <c r="I6774" s="21" t="s">
        <v>1588</v>
      </c>
      <c r="J6774" s="148" t="s">
        <v>17640</v>
      </c>
      <c r="K6774" s="20" t="s">
        <v>4477</v>
      </c>
      <c r="L6774" s="21"/>
    </row>
    <row r="6775">
      <c r="C6775" s="12" t="s">
        <v>598</v>
      </c>
      <c r="D6775" s="12"/>
      <c r="E6775" s="12" t="s">
        <v>1619</v>
      </c>
      <c r="F6775" s="21"/>
      <c r="G6775" s="21" t="s">
        <v>17638</v>
      </c>
      <c r="H6775" s="21" t="s">
        <v>17639</v>
      </c>
      <c r="I6775" s="21" t="s">
        <v>1588</v>
      </c>
      <c r="J6775" s="148" t="s">
        <v>17641</v>
      </c>
      <c r="K6775" s="20" t="s">
        <v>4490</v>
      </c>
      <c r="L6775" s="21"/>
    </row>
    <row r="6776">
      <c r="C6776" s="12" t="s">
        <v>598</v>
      </c>
      <c r="D6776" s="12"/>
      <c r="E6776" s="12" t="s">
        <v>1619</v>
      </c>
      <c r="F6776" s="21"/>
      <c r="G6776" s="21" t="s">
        <v>17638</v>
      </c>
      <c r="H6776" s="21" t="s">
        <v>17639</v>
      </c>
      <c r="I6776" s="21" t="s">
        <v>1588</v>
      </c>
      <c r="J6776" s="148" t="s">
        <v>17642</v>
      </c>
      <c r="K6776" s="20" t="s">
        <v>4493</v>
      </c>
      <c r="L6776" s="21"/>
    </row>
    <row r="6777">
      <c r="C6777" s="12" t="s">
        <v>598</v>
      </c>
      <c r="D6777" s="12"/>
      <c r="E6777" s="12" t="s">
        <v>1619</v>
      </c>
      <c r="F6777" s="21"/>
      <c r="G6777" s="21" t="s">
        <v>17638</v>
      </c>
      <c r="H6777" s="21" t="s">
        <v>17639</v>
      </c>
      <c r="I6777" s="21" t="s">
        <v>1588</v>
      </c>
      <c r="J6777" s="148" t="s">
        <v>17643</v>
      </c>
      <c r="K6777" s="20" t="s">
        <v>4496</v>
      </c>
      <c r="L6777" s="21"/>
    </row>
    <row r="6778">
      <c r="C6778" s="12" t="s">
        <v>598</v>
      </c>
      <c r="D6778" s="12"/>
      <c r="E6778" s="12" t="s">
        <v>1619</v>
      </c>
      <c r="F6778" s="21"/>
      <c r="G6778" s="21" t="s">
        <v>17644</v>
      </c>
      <c r="H6778" s="21" t="s">
        <v>17645</v>
      </c>
      <c r="I6778" s="21" t="s">
        <v>1588</v>
      </c>
      <c r="J6778" s="148" t="s">
        <v>17646</v>
      </c>
      <c r="K6778" s="20" t="s">
        <v>4493</v>
      </c>
      <c r="L6778" s="21"/>
    </row>
    <row r="6779">
      <c r="C6779" s="12" t="s">
        <v>598</v>
      </c>
      <c r="D6779" s="12"/>
      <c r="E6779" s="12" t="s">
        <v>1619</v>
      </c>
      <c r="F6779" s="21"/>
      <c r="G6779" s="21" t="s">
        <v>17647</v>
      </c>
      <c r="H6779" s="21" t="s">
        <v>17648</v>
      </c>
      <c r="I6779" s="21" t="s">
        <v>1588</v>
      </c>
      <c r="J6779" s="148" t="s">
        <v>17649</v>
      </c>
      <c r="K6779" s="20" t="s">
        <v>4493</v>
      </c>
      <c r="L6779" s="21"/>
    </row>
    <row r="6780">
      <c r="C6780" s="12" t="s">
        <v>598</v>
      </c>
      <c r="D6780" s="12"/>
      <c r="E6780" s="12" t="s">
        <v>1619</v>
      </c>
      <c r="F6780" s="21"/>
      <c r="G6780" s="21" t="s">
        <v>17650</v>
      </c>
      <c r="H6780" s="21" t="s">
        <v>17651</v>
      </c>
      <c r="I6780" s="21" t="s">
        <v>1588</v>
      </c>
      <c r="J6780" s="148" t="s">
        <v>17652</v>
      </c>
      <c r="K6780" s="20" t="s">
        <v>4493</v>
      </c>
      <c r="L6780" s="21"/>
    </row>
    <row r="6781">
      <c r="C6781" s="12" t="s">
        <v>598</v>
      </c>
      <c r="D6781" s="12"/>
      <c r="E6781" s="12" t="s">
        <v>1619</v>
      </c>
      <c r="F6781" s="21"/>
      <c r="G6781" s="21" t="s">
        <v>17653</v>
      </c>
      <c r="H6781" s="21" t="s">
        <v>17654</v>
      </c>
      <c r="I6781" s="21" t="s">
        <v>1588</v>
      </c>
      <c r="J6781" s="148" t="s">
        <v>17655</v>
      </c>
      <c r="K6781" s="20" t="s">
        <v>4493</v>
      </c>
      <c r="L6781" s="21"/>
    </row>
    <row r="6782">
      <c r="C6782" s="12" t="s">
        <v>598</v>
      </c>
      <c r="D6782" s="12"/>
      <c r="E6782" s="12" t="s">
        <v>1619</v>
      </c>
      <c r="F6782" s="21"/>
      <c r="G6782" s="21" t="s">
        <v>17656</v>
      </c>
      <c r="H6782" s="21" t="s">
        <v>17657</v>
      </c>
      <c r="I6782" s="21" t="s">
        <v>1588</v>
      </c>
      <c r="J6782" s="148" t="s">
        <v>17658</v>
      </c>
      <c r="K6782" s="20" t="s">
        <v>4493</v>
      </c>
      <c r="L6782" s="21"/>
    </row>
    <row r="6783">
      <c r="C6783" s="12" t="s">
        <v>598</v>
      </c>
      <c r="D6783" s="12"/>
      <c r="E6783" s="12" t="s">
        <v>1619</v>
      </c>
      <c r="F6783" s="21"/>
      <c r="G6783" s="21" t="s">
        <v>17659</v>
      </c>
      <c r="H6783" s="21" t="s">
        <v>17660</v>
      </c>
      <c r="I6783" s="21" t="s">
        <v>1588</v>
      </c>
      <c r="J6783" s="148" t="s">
        <v>17661</v>
      </c>
      <c r="K6783" s="20" t="s">
        <v>4493</v>
      </c>
      <c r="L6783" s="21"/>
    </row>
    <row r="6784">
      <c r="C6784" s="12" t="s">
        <v>598</v>
      </c>
      <c r="D6784" s="12"/>
      <c r="E6784" s="12" t="s">
        <v>1619</v>
      </c>
      <c r="F6784" s="21"/>
      <c r="G6784" s="21" t="s">
        <v>17662</v>
      </c>
      <c r="H6784" s="21" t="s">
        <v>17663</v>
      </c>
      <c r="I6784" s="21" t="s">
        <v>1588</v>
      </c>
      <c r="J6784" s="148" t="s">
        <v>17664</v>
      </c>
      <c r="K6784" s="20" t="s">
        <v>4493</v>
      </c>
      <c r="L6784" s="21"/>
    </row>
    <row r="6785">
      <c r="C6785" s="12" t="s">
        <v>598</v>
      </c>
      <c r="D6785" s="12"/>
      <c r="E6785" s="12" t="s">
        <v>1619</v>
      </c>
      <c r="F6785" s="21"/>
      <c r="G6785" s="21" t="s">
        <v>17665</v>
      </c>
      <c r="H6785" s="21" t="s">
        <v>17666</v>
      </c>
      <c r="I6785" s="21" t="s">
        <v>1588</v>
      </c>
      <c r="J6785" s="148" t="s">
        <v>17667</v>
      </c>
      <c r="K6785" s="20" t="s">
        <v>4493</v>
      </c>
      <c r="L6785" s="21"/>
    </row>
    <row r="6786">
      <c r="C6786" s="12" t="s">
        <v>598</v>
      </c>
      <c r="D6786" s="12"/>
      <c r="E6786" s="12" t="s">
        <v>1619</v>
      </c>
      <c r="F6786" s="21"/>
      <c r="G6786" s="21" t="s">
        <v>17668</v>
      </c>
      <c r="H6786" s="21" t="s">
        <v>17669</v>
      </c>
      <c r="I6786" s="21" t="s">
        <v>1588</v>
      </c>
      <c r="J6786" s="148" t="s">
        <v>17670</v>
      </c>
      <c r="K6786" s="20" t="s">
        <v>4493</v>
      </c>
      <c r="L6786" s="21"/>
    </row>
    <row r="6787">
      <c r="C6787" s="12" t="s">
        <v>598</v>
      </c>
      <c r="D6787" s="12"/>
      <c r="E6787" s="12" t="s">
        <v>1619</v>
      </c>
      <c r="F6787" s="21"/>
      <c r="G6787" s="21" t="s">
        <v>17671</v>
      </c>
      <c r="H6787" s="21" t="s">
        <v>17672</v>
      </c>
      <c r="I6787" s="21" t="s">
        <v>1588</v>
      </c>
      <c r="J6787" s="148" t="s">
        <v>17673</v>
      </c>
      <c r="K6787" s="20" t="s">
        <v>4493</v>
      </c>
      <c r="L6787" s="21"/>
    </row>
    <row r="6788">
      <c r="C6788" s="12" t="s">
        <v>598</v>
      </c>
      <c r="D6788" s="12"/>
      <c r="E6788" s="12" t="s">
        <v>1619</v>
      </c>
      <c r="F6788" s="21"/>
      <c r="G6788" s="21" t="s">
        <v>17674</v>
      </c>
      <c r="H6788" s="21" t="s">
        <v>17675</v>
      </c>
      <c r="I6788" s="21" t="s">
        <v>1588</v>
      </c>
      <c r="J6788" s="148" t="s">
        <v>17676</v>
      </c>
      <c r="K6788" s="20" t="s">
        <v>4490</v>
      </c>
      <c r="L6788" s="21"/>
    </row>
    <row r="6789">
      <c r="C6789" s="12" t="s">
        <v>598</v>
      </c>
      <c r="D6789" s="12"/>
      <c r="E6789" s="12" t="s">
        <v>1619</v>
      </c>
      <c r="F6789" s="21"/>
      <c r="G6789" s="21" t="s">
        <v>17674</v>
      </c>
      <c r="H6789" s="21" t="s">
        <v>17675</v>
      </c>
      <c r="I6789" s="21" t="s">
        <v>1588</v>
      </c>
      <c r="J6789" s="148" t="s">
        <v>17677</v>
      </c>
      <c r="K6789" s="20" t="s">
        <v>4493</v>
      </c>
      <c r="L6789" s="21"/>
    </row>
    <row r="6790">
      <c r="C6790" s="12" t="s">
        <v>598</v>
      </c>
      <c r="D6790" s="12"/>
      <c r="E6790" s="12" t="s">
        <v>1619</v>
      </c>
      <c r="F6790" s="21"/>
      <c r="G6790" s="21" t="s">
        <v>17674</v>
      </c>
      <c r="H6790" s="21" t="s">
        <v>17675</v>
      </c>
      <c r="I6790" s="21" t="s">
        <v>1588</v>
      </c>
      <c r="J6790" s="148" t="s">
        <v>17678</v>
      </c>
      <c r="K6790" s="20" t="s">
        <v>4496</v>
      </c>
      <c r="L6790" s="21"/>
    </row>
    <row r="6791">
      <c r="C6791" s="12" t="s">
        <v>598</v>
      </c>
      <c r="D6791" s="12"/>
      <c r="E6791" s="12" t="s">
        <v>1619</v>
      </c>
      <c r="F6791" s="21"/>
      <c r="G6791" s="21" t="s">
        <v>17674</v>
      </c>
      <c r="H6791" s="21" t="s">
        <v>17675</v>
      </c>
      <c r="I6791" s="21" t="s">
        <v>1588</v>
      </c>
      <c r="J6791" s="148" t="s">
        <v>17679</v>
      </c>
      <c r="K6791" s="20" t="s">
        <v>4477</v>
      </c>
      <c r="L6791" s="21"/>
    </row>
    <row r="6792">
      <c r="C6792" s="12" t="s">
        <v>598</v>
      </c>
      <c r="D6792" s="12"/>
      <c r="E6792" s="12" t="s">
        <v>1619</v>
      </c>
      <c r="F6792" s="21"/>
      <c r="G6792" s="21" t="s">
        <v>17680</v>
      </c>
      <c r="H6792" s="21" t="s">
        <v>17681</v>
      </c>
      <c r="I6792" s="21" t="s">
        <v>1588</v>
      </c>
      <c r="J6792" s="148" t="s">
        <v>17682</v>
      </c>
      <c r="K6792" s="20" t="s">
        <v>4493</v>
      </c>
      <c r="L6792" s="21"/>
    </row>
    <row r="6793">
      <c r="C6793" s="12" t="s">
        <v>598</v>
      </c>
      <c r="D6793" s="12"/>
      <c r="E6793" s="12" t="s">
        <v>1619</v>
      </c>
      <c r="F6793" s="21"/>
      <c r="G6793" s="21" t="s">
        <v>17683</v>
      </c>
      <c r="H6793" s="21" t="s">
        <v>17684</v>
      </c>
      <c r="I6793" s="21" t="s">
        <v>1588</v>
      </c>
      <c r="J6793" s="148" t="s">
        <v>17685</v>
      </c>
      <c r="K6793" s="20" t="s">
        <v>4493</v>
      </c>
      <c r="L6793" s="21"/>
    </row>
    <row r="6794">
      <c r="C6794" s="12" t="s">
        <v>598</v>
      </c>
      <c r="D6794" s="12"/>
      <c r="E6794" s="12" t="s">
        <v>1619</v>
      </c>
      <c r="F6794" s="21"/>
      <c r="G6794" s="21" t="s">
        <v>17686</v>
      </c>
      <c r="H6794" s="21" t="s">
        <v>17687</v>
      </c>
      <c r="I6794" s="21" t="s">
        <v>1588</v>
      </c>
      <c r="J6794" s="148" t="s">
        <v>17688</v>
      </c>
      <c r="K6794" s="20" t="s">
        <v>4493</v>
      </c>
      <c r="L6794" s="21"/>
    </row>
    <row r="6795">
      <c r="C6795" s="12" t="s">
        <v>598</v>
      </c>
      <c r="D6795" s="12"/>
      <c r="E6795" s="12" t="s">
        <v>1619</v>
      </c>
      <c r="F6795" s="21"/>
      <c r="G6795" s="21" t="s">
        <v>17689</v>
      </c>
      <c r="H6795" s="21" t="s">
        <v>17690</v>
      </c>
      <c r="I6795" s="21" t="s">
        <v>1588</v>
      </c>
      <c r="J6795" s="148" t="s">
        <v>17691</v>
      </c>
      <c r="K6795" s="20" t="s">
        <v>4490</v>
      </c>
      <c r="L6795" s="21"/>
    </row>
    <row r="6796">
      <c r="C6796" s="12" t="s">
        <v>598</v>
      </c>
      <c r="D6796" s="12"/>
      <c r="E6796" s="12" t="s">
        <v>1619</v>
      </c>
      <c r="F6796" s="21"/>
      <c r="G6796" s="21" t="s">
        <v>17689</v>
      </c>
      <c r="H6796" s="21" t="s">
        <v>17690</v>
      </c>
      <c r="I6796" s="21" t="s">
        <v>1588</v>
      </c>
      <c r="J6796" s="148" t="s">
        <v>17692</v>
      </c>
      <c r="K6796" s="20" t="s">
        <v>4493</v>
      </c>
      <c r="L6796" s="21"/>
    </row>
    <row r="6797">
      <c r="C6797" s="12" t="s">
        <v>598</v>
      </c>
      <c r="D6797" s="12"/>
      <c r="E6797" s="12" t="s">
        <v>1619</v>
      </c>
      <c r="F6797" s="21"/>
      <c r="G6797" s="21" t="s">
        <v>17689</v>
      </c>
      <c r="H6797" s="21" t="s">
        <v>17690</v>
      </c>
      <c r="I6797" s="21" t="s">
        <v>1588</v>
      </c>
      <c r="J6797" s="148" t="s">
        <v>17693</v>
      </c>
      <c r="K6797" s="20" t="s">
        <v>4496</v>
      </c>
      <c r="L6797" s="21"/>
    </row>
    <row r="6798">
      <c r="C6798" s="12" t="s">
        <v>598</v>
      </c>
      <c r="D6798" s="12"/>
      <c r="E6798" s="12" t="s">
        <v>1619</v>
      </c>
      <c r="F6798" s="21"/>
      <c r="G6798" s="21" t="s">
        <v>17694</v>
      </c>
      <c r="H6798" s="21" t="s">
        <v>17695</v>
      </c>
      <c r="I6798" s="21" t="s">
        <v>1588</v>
      </c>
      <c r="J6798" s="148" t="s">
        <v>17696</v>
      </c>
      <c r="K6798" s="20" t="s">
        <v>4490</v>
      </c>
      <c r="L6798" s="21"/>
    </row>
    <row r="6799">
      <c r="C6799" s="12" t="s">
        <v>598</v>
      </c>
      <c r="D6799" s="12"/>
      <c r="E6799" s="12" t="s">
        <v>1619</v>
      </c>
      <c r="F6799" s="21"/>
      <c r="G6799" s="21" t="s">
        <v>17694</v>
      </c>
      <c r="H6799" s="21" t="s">
        <v>17695</v>
      </c>
      <c r="I6799" s="21" t="s">
        <v>1588</v>
      </c>
      <c r="J6799" s="148" t="s">
        <v>17697</v>
      </c>
      <c r="K6799" s="20" t="s">
        <v>4493</v>
      </c>
      <c r="L6799" s="21"/>
    </row>
    <row r="6800">
      <c r="C6800" s="12" t="s">
        <v>598</v>
      </c>
      <c r="D6800" s="12"/>
      <c r="E6800" s="12" t="s">
        <v>1619</v>
      </c>
      <c r="F6800" s="21"/>
      <c r="G6800" s="21" t="s">
        <v>17698</v>
      </c>
      <c r="H6800" s="21" t="s">
        <v>17699</v>
      </c>
      <c r="I6800" s="21" t="s">
        <v>1588</v>
      </c>
      <c r="J6800" s="148" t="s">
        <v>17700</v>
      </c>
      <c r="K6800" s="20" t="s">
        <v>4490</v>
      </c>
      <c r="L6800" s="21"/>
    </row>
    <row r="6801">
      <c r="C6801" s="12" t="s">
        <v>598</v>
      </c>
      <c r="D6801" s="12"/>
      <c r="E6801" s="12" t="s">
        <v>1619</v>
      </c>
      <c r="F6801" s="21"/>
      <c r="G6801" s="21" t="s">
        <v>17698</v>
      </c>
      <c r="H6801" s="21" t="s">
        <v>17699</v>
      </c>
      <c r="I6801" s="21" t="s">
        <v>1588</v>
      </c>
      <c r="J6801" s="148" t="s">
        <v>17701</v>
      </c>
      <c r="K6801" s="20" t="s">
        <v>4493</v>
      </c>
      <c r="L6801" s="21"/>
    </row>
    <row r="6802">
      <c r="C6802" s="12" t="s">
        <v>598</v>
      </c>
      <c r="D6802" s="12"/>
      <c r="E6802" s="12" t="s">
        <v>1619</v>
      </c>
      <c r="F6802" s="21"/>
      <c r="G6802" s="21" t="s">
        <v>17702</v>
      </c>
      <c r="H6802" s="21" t="s">
        <v>17703</v>
      </c>
      <c r="I6802" s="21" t="s">
        <v>1588</v>
      </c>
      <c r="J6802" s="148" t="s">
        <v>17704</v>
      </c>
      <c r="K6802" s="20" t="s">
        <v>4490</v>
      </c>
      <c r="L6802" s="21"/>
    </row>
    <row r="6803">
      <c r="C6803" s="12" t="s">
        <v>598</v>
      </c>
      <c r="D6803" s="12"/>
      <c r="E6803" s="12" t="s">
        <v>1619</v>
      </c>
      <c r="F6803" s="21"/>
      <c r="G6803" s="21" t="s">
        <v>17702</v>
      </c>
      <c r="H6803" s="21" t="s">
        <v>17703</v>
      </c>
      <c r="I6803" s="21" t="s">
        <v>1588</v>
      </c>
      <c r="J6803" s="148" t="s">
        <v>17705</v>
      </c>
      <c r="K6803" s="20" t="s">
        <v>4493</v>
      </c>
      <c r="L6803" s="21"/>
    </row>
    <row r="6804">
      <c r="C6804" s="12" t="s">
        <v>598</v>
      </c>
      <c r="D6804" s="12"/>
      <c r="E6804" s="12" t="s">
        <v>1619</v>
      </c>
      <c r="F6804" s="21"/>
      <c r="G6804" s="21" t="s">
        <v>17706</v>
      </c>
      <c r="H6804" s="21" t="s">
        <v>17707</v>
      </c>
      <c r="I6804" s="21" t="s">
        <v>1588</v>
      </c>
      <c r="J6804" s="148" t="s">
        <v>17708</v>
      </c>
      <c r="K6804" s="20" t="s">
        <v>4490</v>
      </c>
      <c r="L6804" s="21"/>
    </row>
    <row r="6805">
      <c r="C6805" s="12" t="s">
        <v>598</v>
      </c>
      <c r="D6805" s="12"/>
      <c r="E6805" s="12" t="s">
        <v>1619</v>
      </c>
      <c r="F6805" s="21"/>
      <c r="G6805" s="21" t="s">
        <v>17706</v>
      </c>
      <c r="H6805" s="21" t="s">
        <v>17707</v>
      </c>
      <c r="I6805" s="21" t="s">
        <v>1588</v>
      </c>
      <c r="J6805" s="148" t="s">
        <v>17709</v>
      </c>
      <c r="K6805" s="20" t="s">
        <v>4493</v>
      </c>
      <c r="L6805" s="21"/>
    </row>
    <row r="6806">
      <c r="C6806" s="12" t="s">
        <v>598</v>
      </c>
      <c r="D6806" s="12"/>
      <c r="E6806" s="12" t="s">
        <v>1619</v>
      </c>
      <c r="F6806" s="21"/>
      <c r="G6806" s="21" t="s">
        <v>17710</v>
      </c>
      <c r="H6806" s="21" t="s">
        <v>17711</v>
      </c>
      <c r="I6806" s="21" t="s">
        <v>1588</v>
      </c>
      <c r="J6806" s="148" t="s">
        <v>17712</v>
      </c>
      <c r="K6806" s="20" t="s">
        <v>4490</v>
      </c>
      <c r="L6806" s="21"/>
    </row>
    <row r="6807">
      <c r="C6807" s="12" t="s">
        <v>598</v>
      </c>
      <c r="D6807" s="12"/>
      <c r="E6807" s="12" t="s">
        <v>1619</v>
      </c>
      <c r="F6807" s="21"/>
      <c r="G6807" s="21" t="s">
        <v>17710</v>
      </c>
      <c r="H6807" s="21" t="s">
        <v>17711</v>
      </c>
      <c r="I6807" s="21" t="s">
        <v>1588</v>
      </c>
      <c r="J6807" s="148" t="s">
        <v>17713</v>
      </c>
      <c r="K6807" s="20" t="s">
        <v>4493</v>
      </c>
      <c r="L6807" s="21"/>
    </row>
    <row r="6808">
      <c r="C6808" s="12" t="s">
        <v>598</v>
      </c>
      <c r="D6808" s="12"/>
      <c r="E6808" s="12" t="s">
        <v>1619</v>
      </c>
      <c r="F6808" s="21"/>
      <c r="G6808" s="21" t="s">
        <v>17714</v>
      </c>
      <c r="H6808" s="21" t="s">
        <v>17715</v>
      </c>
      <c r="I6808" s="21" t="s">
        <v>1588</v>
      </c>
      <c r="J6808" s="148" t="s">
        <v>17716</v>
      </c>
      <c r="K6808" s="20" t="s">
        <v>3659</v>
      </c>
      <c r="L6808" s="21"/>
    </row>
    <row r="6809">
      <c r="C6809" s="12" t="s">
        <v>598</v>
      </c>
      <c r="D6809" s="12"/>
      <c r="E6809" s="12" t="s">
        <v>1619</v>
      </c>
      <c r="F6809" s="21"/>
      <c r="G6809" s="21" t="s">
        <v>17717</v>
      </c>
      <c r="H6809" s="21" t="s">
        <v>17718</v>
      </c>
      <c r="I6809" s="21" t="s">
        <v>1588</v>
      </c>
      <c r="J6809" s="148" t="s">
        <v>17719</v>
      </c>
      <c r="K6809" s="20" t="s">
        <v>3659</v>
      </c>
      <c r="L6809" s="21"/>
    </row>
    <row r="6810">
      <c r="C6810" s="12" t="s">
        <v>598</v>
      </c>
      <c r="D6810" s="12"/>
      <c r="E6810" s="12" t="s">
        <v>1619</v>
      </c>
      <c r="F6810" s="21"/>
      <c r="G6810" s="21" t="s">
        <v>17720</v>
      </c>
      <c r="H6810" s="21" t="s">
        <v>17721</v>
      </c>
      <c r="I6810" s="21" t="s">
        <v>1588</v>
      </c>
      <c r="J6810" s="148" t="s">
        <v>17722</v>
      </c>
      <c r="K6810" s="20" t="s">
        <v>3659</v>
      </c>
      <c r="L6810" s="21"/>
    </row>
    <row r="6811">
      <c r="C6811" s="12" t="s">
        <v>598</v>
      </c>
      <c r="D6811" s="12"/>
      <c r="E6811" s="12" t="s">
        <v>1619</v>
      </c>
      <c r="F6811" s="21"/>
      <c r="G6811" s="21" t="s">
        <v>17723</v>
      </c>
      <c r="H6811" s="21" t="s">
        <v>17724</v>
      </c>
      <c r="I6811" s="21" t="s">
        <v>1588</v>
      </c>
      <c r="J6811" s="148" t="s">
        <v>17725</v>
      </c>
      <c r="K6811" s="20" t="s">
        <v>3659</v>
      </c>
      <c r="L6811" s="21"/>
    </row>
    <row r="6812">
      <c r="C6812" s="12" t="s">
        <v>598</v>
      </c>
      <c r="D6812" s="12"/>
      <c r="E6812" s="12" t="s">
        <v>1619</v>
      </c>
      <c r="F6812" s="21"/>
      <c r="G6812" s="21" t="s">
        <v>17726</v>
      </c>
      <c r="H6812" s="21" t="s">
        <v>17727</v>
      </c>
      <c r="I6812" s="21" t="s">
        <v>1588</v>
      </c>
      <c r="J6812" s="148" t="s">
        <v>17728</v>
      </c>
      <c r="K6812" s="20" t="s">
        <v>3659</v>
      </c>
      <c r="L6812" s="21"/>
    </row>
    <row r="6813">
      <c r="C6813" s="12" t="s">
        <v>598</v>
      </c>
      <c r="D6813" s="12"/>
      <c r="E6813" s="12" t="s">
        <v>1619</v>
      </c>
      <c r="F6813" s="21"/>
      <c r="G6813" s="21" t="s">
        <v>17729</v>
      </c>
      <c r="H6813" s="21" t="s">
        <v>17730</v>
      </c>
      <c r="I6813" s="21" t="s">
        <v>1588</v>
      </c>
      <c r="J6813" s="148" t="s">
        <v>17731</v>
      </c>
      <c r="K6813" s="20" t="s">
        <v>3659</v>
      </c>
      <c r="L6813" s="21"/>
    </row>
    <row r="6814">
      <c r="C6814" s="12" t="s">
        <v>598</v>
      </c>
      <c r="D6814" s="12"/>
      <c r="E6814" s="12" t="s">
        <v>1619</v>
      </c>
      <c r="F6814" s="21"/>
      <c r="G6814" s="21" t="s">
        <v>17732</v>
      </c>
      <c r="H6814" s="21" t="s">
        <v>17733</v>
      </c>
      <c r="I6814" s="21" t="s">
        <v>1588</v>
      </c>
      <c r="J6814" s="148" t="s">
        <v>17734</v>
      </c>
      <c r="K6814" s="20" t="s">
        <v>3659</v>
      </c>
      <c r="L6814" s="21"/>
    </row>
    <row r="6815">
      <c r="C6815" s="12" t="s">
        <v>598</v>
      </c>
      <c r="D6815" s="12"/>
      <c r="E6815" s="12" t="s">
        <v>1619</v>
      </c>
      <c r="F6815" s="21"/>
      <c r="G6815" s="21" t="s">
        <v>17735</v>
      </c>
      <c r="H6815" s="21" t="s">
        <v>17736</v>
      </c>
      <c r="I6815" s="21" t="s">
        <v>1588</v>
      </c>
      <c r="J6815" s="148" t="s">
        <v>17737</v>
      </c>
      <c r="K6815" s="20" t="s">
        <v>3659</v>
      </c>
      <c r="L6815" s="21"/>
    </row>
    <row r="6816">
      <c r="C6816" s="12" t="s">
        <v>598</v>
      </c>
      <c r="D6816" s="12"/>
      <c r="E6816" s="12" t="s">
        <v>1619</v>
      </c>
      <c r="F6816" s="21"/>
      <c r="G6816" s="21" t="s">
        <v>17738</v>
      </c>
      <c r="H6816" s="21" t="s">
        <v>17739</v>
      </c>
      <c r="I6816" s="21" t="s">
        <v>1588</v>
      </c>
      <c r="J6816" s="148" t="s">
        <v>17740</v>
      </c>
      <c r="K6816" s="20" t="s">
        <v>3659</v>
      </c>
      <c r="L6816" s="21"/>
    </row>
    <row r="6817">
      <c r="C6817" s="12" t="s">
        <v>598</v>
      </c>
      <c r="D6817" s="12"/>
      <c r="E6817" s="12" t="s">
        <v>1619</v>
      </c>
      <c r="F6817" s="21"/>
      <c r="G6817" s="21" t="s">
        <v>17741</v>
      </c>
      <c r="H6817" s="21" t="s">
        <v>17742</v>
      </c>
      <c r="I6817" s="21" t="s">
        <v>1588</v>
      </c>
      <c r="J6817" s="148" t="s">
        <v>17743</v>
      </c>
      <c r="K6817" s="20" t="s">
        <v>3659</v>
      </c>
      <c r="L6817" s="21"/>
    </row>
    <row r="6818">
      <c r="C6818" s="12" t="s">
        <v>598</v>
      </c>
      <c r="D6818" s="12"/>
      <c r="E6818" s="12" t="s">
        <v>1619</v>
      </c>
      <c r="F6818" s="21"/>
      <c r="G6818" s="21" t="s">
        <v>17744</v>
      </c>
      <c r="H6818" s="21" t="s">
        <v>17745</v>
      </c>
      <c r="I6818" s="21" t="s">
        <v>1588</v>
      </c>
      <c r="J6818" s="148" t="s">
        <v>17746</v>
      </c>
      <c r="K6818" s="20" t="s">
        <v>3659</v>
      </c>
      <c r="L6818" s="21"/>
    </row>
    <row r="6819">
      <c r="C6819" s="12" t="s">
        <v>598</v>
      </c>
      <c r="D6819" s="12"/>
      <c r="E6819" s="12" t="s">
        <v>1654</v>
      </c>
      <c r="F6819" s="21"/>
      <c r="G6819" s="21" t="s">
        <v>17747</v>
      </c>
      <c r="H6819" s="21" t="s">
        <v>17748</v>
      </c>
      <c r="I6819" s="21" t="s">
        <v>1600</v>
      </c>
      <c r="J6819" s="148" t="s">
        <v>17749</v>
      </c>
      <c r="K6819" s="20" t="s">
        <v>1782</v>
      </c>
      <c r="L6819" s="21"/>
    </row>
    <row r="6820">
      <c r="C6820" s="12" t="s">
        <v>598</v>
      </c>
      <c r="D6820" s="12"/>
      <c r="E6820" s="12" t="s">
        <v>1654</v>
      </c>
      <c r="F6820" s="21"/>
      <c r="G6820" s="21" t="s">
        <v>17750</v>
      </c>
      <c r="H6820" s="21" t="s">
        <v>17751</v>
      </c>
      <c r="I6820" s="21" t="s">
        <v>1600</v>
      </c>
      <c r="J6820" s="148" t="s">
        <v>17752</v>
      </c>
      <c r="K6820" s="20" t="s">
        <v>1795</v>
      </c>
      <c r="L6820" s="21"/>
    </row>
    <row r="6821">
      <c r="C6821" s="12" t="s">
        <v>598</v>
      </c>
      <c r="D6821" s="12"/>
      <c r="E6821" s="12" t="s">
        <v>1654</v>
      </c>
      <c r="F6821" s="21"/>
      <c r="G6821" s="21" t="s">
        <v>17750</v>
      </c>
      <c r="H6821" s="21" t="s">
        <v>17751</v>
      </c>
      <c r="I6821" s="21" t="s">
        <v>1600</v>
      </c>
      <c r="J6821" s="148" t="s">
        <v>17753</v>
      </c>
      <c r="K6821" s="20" t="s">
        <v>1798</v>
      </c>
      <c r="L6821" s="21"/>
    </row>
    <row r="6822">
      <c r="C6822" s="12" t="s">
        <v>598</v>
      </c>
      <c r="D6822" s="12"/>
      <c r="E6822" s="12" t="s">
        <v>1619</v>
      </c>
      <c r="F6822" s="21"/>
      <c r="G6822" s="21" t="s">
        <v>17754</v>
      </c>
      <c r="H6822" s="21" t="s">
        <v>17755</v>
      </c>
      <c r="I6822" s="21" t="s">
        <v>1588</v>
      </c>
      <c r="J6822" s="148" t="s">
        <v>17756</v>
      </c>
      <c r="K6822" s="20" t="s">
        <v>3280</v>
      </c>
      <c r="L6822" s="21"/>
    </row>
    <row r="6823">
      <c r="C6823" s="12" t="s">
        <v>598</v>
      </c>
      <c r="D6823" s="12"/>
      <c r="E6823" s="12" t="s">
        <v>1619</v>
      </c>
      <c r="F6823" s="21"/>
      <c r="G6823" s="21" t="s">
        <v>17757</v>
      </c>
      <c r="H6823" s="21" t="s">
        <v>17755</v>
      </c>
      <c r="I6823" s="21" t="s">
        <v>1588</v>
      </c>
      <c r="J6823" s="148" t="s">
        <v>17758</v>
      </c>
      <c r="K6823" s="20" t="s">
        <v>3616</v>
      </c>
      <c r="L6823" s="21"/>
    </row>
    <row r="6824">
      <c r="C6824" s="12" t="s">
        <v>598</v>
      </c>
      <c r="D6824" s="12"/>
      <c r="E6824" s="12" t="s">
        <v>1619</v>
      </c>
      <c r="F6824" s="21"/>
      <c r="G6824" s="21" t="s">
        <v>17759</v>
      </c>
      <c r="H6824" s="21" t="s">
        <v>17755</v>
      </c>
      <c r="I6824" s="21" t="s">
        <v>1588</v>
      </c>
      <c r="J6824" s="148" t="s">
        <v>17760</v>
      </c>
      <c r="K6824" s="20" t="s">
        <v>1983</v>
      </c>
      <c r="L6824" s="21"/>
    </row>
    <row r="6825">
      <c r="C6825" s="12" t="s">
        <v>598</v>
      </c>
      <c r="D6825" s="12"/>
      <c r="E6825" s="12" t="s">
        <v>1619</v>
      </c>
      <c r="F6825" s="21"/>
      <c r="G6825" s="21" t="s">
        <v>17761</v>
      </c>
      <c r="H6825" s="21" t="s">
        <v>17755</v>
      </c>
      <c r="I6825" s="21" t="s">
        <v>1588</v>
      </c>
      <c r="J6825" s="148" t="s">
        <v>17762</v>
      </c>
      <c r="K6825" s="20" t="s">
        <v>3654</v>
      </c>
      <c r="L6825" s="21"/>
    </row>
    <row r="6826">
      <c r="C6826" s="12" t="s">
        <v>598</v>
      </c>
      <c r="D6826" s="12"/>
      <c r="E6826" s="12" t="s">
        <v>1619</v>
      </c>
      <c r="F6826" s="21"/>
      <c r="G6826" s="21" t="s">
        <v>17763</v>
      </c>
      <c r="H6826" s="21" t="s">
        <v>17764</v>
      </c>
      <c r="I6826" s="21" t="s">
        <v>1588</v>
      </c>
      <c r="J6826" s="148" t="s">
        <v>17765</v>
      </c>
      <c r="K6826" s="20" t="s">
        <v>3280</v>
      </c>
      <c r="L6826" s="21"/>
    </row>
    <row r="6827">
      <c r="C6827" s="12" t="s">
        <v>598</v>
      </c>
      <c r="D6827" s="12"/>
      <c r="E6827" s="12" t="s">
        <v>1619</v>
      </c>
      <c r="F6827" s="21"/>
      <c r="G6827" s="21" t="s">
        <v>17766</v>
      </c>
      <c r="H6827" s="21" t="s">
        <v>17764</v>
      </c>
      <c r="I6827" s="21" t="s">
        <v>1588</v>
      </c>
      <c r="J6827" s="148" t="s">
        <v>17767</v>
      </c>
      <c r="K6827" s="20" t="s">
        <v>3616</v>
      </c>
      <c r="L6827" s="21"/>
    </row>
    <row r="6828">
      <c r="C6828" s="12" t="s">
        <v>598</v>
      </c>
      <c r="D6828" s="12"/>
      <c r="E6828" s="12" t="s">
        <v>1619</v>
      </c>
      <c r="F6828" s="21"/>
      <c r="G6828" s="21" t="s">
        <v>17768</v>
      </c>
      <c r="H6828" s="21" t="s">
        <v>17764</v>
      </c>
      <c r="I6828" s="21" t="s">
        <v>1588</v>
      </c>
      <c r="J6828" s="148" t="s">
        <v>17769</v>
      </c>
      <c r="K6828" s="20" t="s">
        <v>1983</v>
      </c>
      <c r="L6828" s="21"/>
    </row>
    <row r="6829">
      <c r="C6829" s="12" t="s">
        <v>598</v>
      </c>
      <c r="D6829" s="12"/>
      <c r="E6829" s="12" t="s">
        <v>1619</v>
      </c>
      <c r="F6829" s="21"/>
      <c r="G6829" s="21" t="s">
        <v>17770</v>
      </c>
      <c r="H6829" s="21" t="s">
        <v>17764</v>
      </c>
      <c r="I6829" s="21" t="s">
        <v>1588</v>
      </c>
      <c r="J6829" s="148" t="s">
        <v>17771</v>
      </c>
      <c r="K6829" s="20" t="s">
        <v>3654</v>
      </c>
      <c r="L6829" s="21"/>
    </row>
    <row r="6830">
      <c r="C6830" s="12" t="s">
        <v>598</v>
      </c>
      <c r="D6830" s="12"/>
      <c r="E6830" s="12" t="s">
        <v>1619</v>
      </c>
      <c r="F6830" s="21"/>
      <c r="G6830" s="21" t="s">
        <v>17772</v>
      </c>
      <c r="H6830" s="21" t="s">
        <v>17773</v>
      </c>
      <c r="I6830" s="21" t="s">
        <v>1588</v>
      </c>
      <c r="J6830" s="148" t="s">
        <v>17774</v>
      </c>
      <c r="K6830" s="20" t="s">
        <v>3280</v>
      </c>
      <c r="L6830" s="21"/>
    </row>
    <row r="6831">
      <c r="C6831" s="12" t="s">
        <v>598</v>
      </c>
      <c r="D6831" s="12"/>
      <c r="E6831" s="12" t="s">
        <v>1619</v>
      </c>
      <c r="F6831" s="21"/>
      <c r="G6831" s="21" t="s">
        <v>17775</v>
      </c>
      <c r="H6831" s="21" t="s">
        <v>17773</v>
      </c>
      <c r="I6831" s="21" t="s">
        <v>1588</v>
      </c>
      <c r="J6831" s="148" t="s">
        <v>17776</v>
      </c>
      <c r="K6831" s="20" t="s">
        <v>3616</v>
      </c>
      <c r="L6831" s="21"/>
    </row>
    <row r="6832">
      <c r="C6832" s="12" t="s">
        <v>598</v>
      </c>
      <c r="D6832" s="12"/>
      <c r="E6832" s="12" t="s">
        <v>1619</v>
      </c>
      <c r="F6832" s="21"/>
      <c r="G6832" s="21" t="s">
        <v>17777</v>
      </c>
      <c r="H6832" s="21" t="s">
        <v>17773</v>
      </c>
      <c r="I6832" s="21" t="s">
        <v>1588</v>
      </c>
      <c r="J6832" s="148" t="s">
        <v>17778</v>
      </c>
      <c r="K6832" s="20" t="s">
        <v>1983</v>
      </c>
      <c r="L6832" s="21"/>
    </row>
    <row r="6833">
      <c r="C6833" s="12" t="s">
        <v>598</v>
      </c>
      <c r="D6833" s="12"/>
      <c r="E6833" s="12" t="s">
        <v>1619</v>
      </c>
      <c r="F6833" s="21"/>
      <c r="G6833" s="21" t="s">
        <v>17779</v>
      </c>
      <c r="H6833" s="21" t="s">
        <v>17773</v>
      </c>
      <c r="I6833" s="21" t="s">
        <v>1588</v>
      </c>
      <c r="J6833" s="148" t="s">
        <v>17780</v>
      </c>
      <c r="K6833" s="20" t="s">
        <v>3654</v>
      </c>
      <c r="L6833" s="21"/>
    </row>
    <row r="6834">
      <c r="C6834" s="12" t="s">
        <v>598</v>
      </c>
      <c r="D6834" s="12"/>
      <c r="E6834" s="12" t="s">
        <v>1619</v>
      </c>
      <c r="F6834" s="21"/>
      <c r="G6834" s="21" t="s">
        <v>17781</v>
      </c>
      <c r="H6834" s="21" t="s">
        <v>17782</v>
      </c>
      <c r="I6834" s="21" t="s">
        <v>1588</v>
      </c>
      <c r="J6834" s="148" t="s">
        <v>17783</v>
      </c>
      <c r="K6834" s="20" t="s">
        <v>3280</v>
      </c>
      <c r="L6834" s="21"/>
    </row>
    <row r="6835">
      <c r="C6835" s="12" t="s">
        <v>598</v>
      </c>
      <c r="D6835" s="12"/>
      <c r="E6835" s="12" t="s">
        <v>1619</v>
      </c>
      <c r="F6835" s="21"/>
      <c r="G6835" s="21" t="s">
        <v>17784</v>
      </c>
      <c r="H6835" s="21" t="s">
        <v>17782</v>
      </c>
      <c r="I6835" s="21" t="s">
        <v>1588</v>
      </c>
      <c r="J6835" s="148" t="s">
        <v>17785</v>
      </c>
      <c r="K6835" s="20" t="s">
        <v>3616</v>
      </c>
      <c r="L6835" s="21"/>
    </row>
    <row r="6836">
      <c r="C6836" s="12" t="s">
        <v>598</v>
      </c>
      <c r="D6836" s="12"/>
      <c r="E6836" s="12" t="s">
        <v>1619</v>
      </c>
      <c r="F6836" s="21"/>
      <c r="G6836" s="21" t="s">
        <v>17786</v>
      </c>
      <c r="H6836" s="21" t="s">
        <v>17782</v>
      </c>
      <c r="I6836" s="21" t="s">
        <v>1588</v>
      </c>
      <c r="J6836" s="148" t="s">
        <v>17787</v>
      </c>
      <c r="K6836" s="20" t="s">
        <v>1983</v>
      </c>
      <c r="L6836" s="21"/>
    </row>
    <row r="6837">
      <c r="C6837" s="12" t="s">
        <v>598</v>
      </c>
      <c r="D6837" s="12"/>
      <c r="E6837" s="12" t="s">
        <v>1619</v>
      </c>
      <c r="F6837" s="21"/>
      <c r="G6837" s="21" t="s">
        <v>17788</v>
      </c>
      <c r="H6837" s="21" t="s">
        <v>17782</v>
      </c>
      <c r="I6837" s="21" t="s">
        <v>1588</v>
      </c>
      <c r="J6837" s="148" t="s">
        <v>17789</v>
      </c>
      <c r="K6837" s="20" t="s">
        <v>3654</v>
      </c>
      <c r="L6837" s="21"/>
    </row>
    <row r="6838">
      <c r="C6838" s="12" t="s">
        <v>598</v>
      </c>
      <c r="D6838" s="12"/>
      <c r="E6838" s="12" t="s">
        <v>1619</v>
      </c>
      <c r="F6838" s="21"/>
      <c r="G6838" s="21" t="s">
        <v>17790</v>
      </c>
      <c r="H6838" s="21" t="s">
        <v>17791</v>
      </c>
      <c r="I6838" s="21" t="s">
        <v>1588</v>
      </c>
      <c r="J6838" s="148" t="s">
        <v>17792</v>
      </c>
      <c r="K6838" s="20" t="s">
        <v>3280</v>
      </c>
      <c r="L6838" s="21"/>
    </row>
    <row r="6839">
      <c r="C6839" s="12" t="s">
        <v>598</v>
      </c>
      <c r="D6839" s="12"/>
      <c r="E6839" s="12" t="s">
        <v>1619</v>
      </c>
      <c r="F6839" s="21"/>
      <c r="G6839" s="21" t="s">
        <v>17793</v>
      </c>
      <c r="H6839" s="21" t="s">
        <v>17791</v>
      </c>
      <c r="I6839" s="21" t="s">
        <v>1588</v>
      </c>
      <c r="J6839" s="148" t="s">
        <v>17794</v>
      </c>
      <c r="K6839" s="20" t="s">
        <v>3616</v>
      </c>
      <c r="L6839" s="21"/>
    </row>
    <row r="6840">
      <c r="C6840" s="12" t="s">
        <v>598</v>
      </c>
      <c r="D6840" s="12"/>
      <c r="E6840" s="12" t="s">
        <v>1619</v>
      </c>
      <c r="F6840" s="21"/>
      <c r="G6840" s="21" t="s">
        <v>17795</v>
      </c>
      <c r="H6840" s="21" t="s">
        <v>17791</v>
      </c>
      <c r="I6840" s="21" t="s">
        <v>1588</v>
      </c>
      <c r="J6840" s="148" t="s">
        <v>17796</v>
      </c>
      <c r="K6840" s="20" t="s">
        <v>1983</v>
      </c>
      <c r="L6840" s="21"/>
    </row>
    <row r="6841">
      <c r="C6841" s="12" t="s">
        <v>598</v>
      </c>
      <c r="D6841" s="12"/>
      <c r="E6841" s="12" t="s">
        <v>1619</v>
      </c>
      <c r="F6841" s="21"/>
      <c r="G6841" s="21" t="s">
        <v>17797</v>
      </c>
      <c r="H6841" s="21" t="s">
        <v>17791</v>
      </c>
      <c r="I6841" s="21" t="s">
        <v>1588</v>
      </c>
      <c r="J6841" s="148" t="s">
        <v>17798</v>
      </c>
      <c r="K6841" s="20" t="s">
        <v>3654</v>
      </c>
      <c r="L6841" s="21"/>
    </row>
    <row r="6842">
      <c r="C6842" s="12" t="s">
        <v>598</v>
      </c>
      <c r="D6842" s="12"/>
      <c r="E6842" s="12" t="s">
        <v>1619</v>
      </c>
      <c r="F6842" s="21"/>
      <c r="G6842" s="21" t="s">
        <v>17799</v>
      </c>
      <c r="H6842" s="21" t="s">
        <v>17800</v>
      </c>
      <c r="I6842" s="21" t="s">
        <v>1588</v>
      </c>
      <c r="J6842" s="148" t="s">
        <v>17801</v>
      </c>
      <c r="K6842" s="20" t="s">
        <v>3280</v>
      </c>
      <c r="L6842" s="21"/>
    </row>
    <row r="6843">
      <c r="C6843" s="12" t="s">
        <v>598</v>
      </c>
      <c r="D6843" s="12"/>
      <c r="E6843" s="12" t="s">
        <v>1619</v>
      </c>
      <c r="F6843" s="21"/>
      <c r="G6843" s="21" t="s">
        <v>17802</v>
      </c>
      <c r="H6843" s="21" t="s">
        <v>17800</v>
      </c>
      <c r="I6843" s="21" t="s">
        <v>1588</v>
      </c>
      <c r="J6843" s="148" t="s">
        <v>17803</v>
      </c>
      <c r="K6843" s="20" t="s">
        <v>3616</v>
      </c>
      <c r="L6843" s="21"/>
    </row>
    <row r="6844">
      <c r="C6844" s="12" t="s">
        <v>598</v>
      </c>
      <c r="D6844" s="12"/>
      <c r="E6844" s="12" t="s">
        <v>1619</v>
      </c>
      <c r="F6844" s="21"/>
      <c r="G6844" s="21" t="s">
        <v>17804</v>
      </c>
      <c r="H6844" s="21" t="s">
        <v>17800</v>
      </c>
      <c r="I6844" s="21" t="s">
        <v>1588</v>
      </c>
      <c r="J6844" s="148" t="s">
        <v>17805</v>
      </c>
      <c r="K6844" s="20" t="s">
        <v>1983</v>
      </c>
      <c r="L6844" s="21"/>
    </row>
    <row r="6845">
      <c r="C6845" s="12" t="s">
        <v>598</v>
      </c>
      <c r="D6845" s="12"/>
      <c r="E6845" s="12" t="s">
        <v>1619</v>
      </c>
      <c r="F6845" s="21"/>
      <c r="G6845" s="21" t="s">
        <v>17806</v>
      </c>
      <c r="H6845" s="21" t="s">
        <v>17800</v>
      </c>
      <c r="I6845" s="21" t="s">
        <v>1588</v>
      </c>
      <c r="J6845" s="148" t="s">
        <v>17807</v>
      </c>
      <c r="K6845" s="20" t="s">
        <v>3654</v>
      </c>
      <c r="L6845" s="21"/>
    </row>
    <row r="6846">
      <c r="C6846" s="12" t="s">
        <v>598</v>
      </c>
      <c r="D6846" s="12"/>
      <c r="E6846" s="12" t="s">
        <v>1619</v>
      </c>
      <c r="F6846" s="21"/>
      <c r="G6846" s="21" t="s">
        <v>17808</v>
      </c>
      <c r="H6846" s="21" t="s">
        <v>17809</v>
      </c>
      <c r="I6846" s="21" t="s">
        <v>1588</v>
      </c>
      <c r="J6846" s="148" t="s">
        <v>17810</v>
      </c>
      <c r="K6846" s="20" t="s">
        <v>3280</v>
      </c>
      <c r="L6846" s="21"/>
    </row>
    <row r="6847">
      <c r="C6847" s="12" t="s">
        <v>598</v>
      </c>
      <c r="D6847" s="12"/>
      <c r="E6847" s="12" t="s">
        <v>1619</v>
      </c>
      <c r="F6847" s="21"/>
      <c r="G6847" s="21" t="s">
        <v>17811</v>
      </c>
      <c r="H6847" s="21" t="s">
        <v>17809</v>
      </c>
      <c r="I6847" s="21" t="s">
        <v>1588</v>
      </c>
      <c r="J6847" s="148" t="s">
        <v>17812</v>
      </c>
      <c r="K6847" s="20" t="s">
        <v>3616</v>
      </c>
      <c r="L6847" s="21"/>
    </row>
    <row r="6848">
      <c r="C6848" s="12" t="s">
        <v>598</v>
      </c>
      <c r="D6848" s="12"/>
      <c r="E6848" s="12" t="s">
        <v>1619</v>
      </c>
      <c r="F6848" s="21"/>
      <c r="G6848" s="21" t="s">
        <v>17813</v>
      </c>
      <c r="H6848" s="21" t="s">
        <v>17809</v>
      </c>
      <c r="I6848" s="21" t="s">
        <v>1588</v>
      </c>
      <c r="J6848" s="148" t="s">
        <v>17814</v>
      </c>
      <c r="K6848" s="20" t="s">
        <v>1983</v>
      </c>
      <c r="L6848" s="21"/>
    </row>
    <row r="6849">
      <c r="C6849" s="12" t="s">
        <v>598</v>
      </c>
      <c r="D6849" s="12"/>
      <c r="E6849" s="12" t="s">
        <v>1619</v>
      </c>
      <c r="F6849" s="21"/>
      <c r="G6849" s="21" t="s">
        <v>17815</v>
      </c>
      <c r="H6849" s="21" t="s">
        <v>17809</v>
      </c>
      <c r="I6849" s="21" t="s">
        <v>1588</v>
      </c>
      <c r="J6849" s="148" t="s">
        <v>17816</v>
      </c>
      <c r="K6849" s="20" t="s">
        <v>3654</v>
      </c>
      <c r="L6849" s="21"/>
    </row>
    <row r="6850">
      <c r="C6850" s="12" t="s">
        <v>598</v>
      </c>
      <c r="D6850" s="12"/>
      <c r="E6850" s="12" t="s">
        <v>1619</v>
      </c>
      <c r="F6850" s="21"/>
      <c r="G6850" s="21" t="s">
        <v>17817</v>
      </c>
      <c r="H6850" s="21" t="s">
        <v>17818</v>
      </c>
      <c r="I6850" s="21" t="s">
        <v>1588</v>
      </c>
      <c r="J6850" s="148" t="s">
        <v>17819</v>
      </c>
      <c r="K6850" s="20" t="s">
        <v>3280</v>
      </c>
      <c r="L6850" s="21"/>
    </row>
    <row r="6851">
      <c r="C6851" s="12" t="s">
        <v>598</v>
      </c>
      <c r="D6851" s="12"/>
      <c r="E6851" s="12" t="s">
        <v>1619</v>
      </c>
      <c r="F6851" s="21"/>
      <c r="G6851" s="21" t="s">
        <v>17820</v>
      </c>
      <c r="H6851" s="21" t="s">
        <v>17818</v>
      </c>
      <c r="I6851" s="21" t="s">
        <v>1588</v>
      </c>
      <c r="J6851" s="148" t="s">
        <v>17821</v>
      </c>
      <c r="K6851" s="20" t="s">
        <v>3616</v>
      </c>
      <c r="L6851" s="21"/>
    </row>
    <row r="6852">
      <c r="C6852" s="12" t="s">
        <v>598</v>
      </c>
      <c r="D6852" s="12"/>
      <c r="E6852" s="12" t="s">
        <v>1619</v>
      </c>
      <c r="F6852" s="21"/>
      <c r="G6852" s="21" t="s">
        <v>17822</v>
      </c>
      <c r="H6852" s="21" t="s">
        <v>17818</v>
      </c>
      <c r="I6852" s="21" t="s">
        <v>1588</v>
      </c>
      <c r="J6852" s="148" t="s">
        <v>17823</v>
      </c>
      <c r="K6852" s="20" t="s">
        <v>1983</v>
      </c>
      <c r="L6852" s="21"/>
    </row>
    <row r="6853">
      <c r="C6853" s="12" t="s">
        <v>598</v>
      </c>
      <c r="D6853" s="12"/>
      <c r="E6853" s="12" t="s">
        <v>1619</v>
      </c>
      <c r="F6853" s="21"/>
      <c r="G6853" s="21" t="s">
        <v>17824</v>
      </c>
      <c r="H6853" s="21" t="s">
        <v>17818</v>
      </c>
      <c r="I6853" s="21" t="s">
        <v>1588</v>
      </c>
      <c r="J6853" s="148" t="s">
        <v>17825</v>
      </c>
      <c r="K6853" s="20" t="s">
        <v>3654</v>
      </c>
      <c r="L6853" s="21"/>
    </row>
    <row r="6854">
      <c r="C6854" s="12" t="s">
        <v>598</v>
      </c>
      <c r="D6854" s="12"/>
      <c r="E6854" s="12" t="s">
        <v>1619</v>
      </c>
      <c r="F6854" s="21"/>
      <c r="G6854" s="21" t="s">
        <v>17826</v>
      </c>
      <c r="H6854" s="21" t="s">
        <v>17827</v>
      </c>
      <c r="I6854" s="21" t="s">
        <v>1588</v>
      </c>
      <c r="J6854" s="148" t="s">
        <v>17828</v>
      </c>
      <c r="K6854" s="20" t="s">
        <v>3280</v>
      </c>
      <c r="L6854" s="21"/>
    </row>
    <row r="6855">
      <c r="C6855" s="12" t="s">
        <v>598</v>
      </c>
      <c r="D6855" s="12"/>
      <c r="E6855" s="12" t="s">
        <v>1619</v>
      </c>
      <c r="F6855" s="21"/>
      <c r="G6855" s="21" t="s">
        <v>17829</v>
      </c>
      <c r="H6855" s="21" t="s">
        <v>17827</v>
      </c>
      <c r="I6855" s="21" t="s">
        <v>1588</v>
      </c>
      <c r="J6855" s="148" t="s">
        <v>17830</v>
      </c>
      <c r="K6855" s="20" t="s">
        <v>3616</v>
      </c>
      <c r="L6855" s="21"/>
    </row>
    <row r="6856">
      <c r="C6856" s="12" t="s">
        <v>598</v>
      </c>
      <c r="D6856" s="12"/>
      <c r="E6856" s="12" t="s">
        <v>1619</v>
      </c>
      <c r="F6856" s="21"/>
      <c r="G6856" s="21" t="s">
        <v>17831</v>
      </c>
      <c r="H6856" s="21" t="s">
        <v>17827</v>
      </c>
      <c r="I6856" s="21" t="s">
        <v>1588</v>
      </c>
      <c r="J6856" s="148" t="s">
        <v>17832</v>
      </c>
      <c r="K6856" s="20" t="s">
        <v>1983</v>
      </c>
      <c r="L6856" s="21"/>
    </row>
    <row r="6857">
      <c r="C6857" s="12" t="s">
        <v>598</v>
      </c>
      <c r="D6857" s="12"/>
      <c r="E6857" s="12" t="s">
        <v>1619</v>
      </c>
      <c r="F6857" s="21"/>
      <c r="G6857" s="21" t="s">
        <v>17833</v>
      </c>
      <c r="H6857" s="21" t="s">
        <v>17827</v>
      </c>
      <c r="I6857" s="21" t="s">
        <v>1588</v>
      </c>
      <c r="J6857" s="148" t="s">
        <v>17834</v>
      </c>
      <c r="K6857" s="20" t="s">
        <v>3654</v>
      </c>
      <c r="L6857" s="21"/>
    </row>
    <row r="6858">
      <c r="C6858" s="12" t="s">
        <v>598</v>
      </c>
      <c r="D6858" s="12"/>
      <c r="E6858" s="12" t="s">
        <v>1619</v>
      </c>
      <c r="F6858" s="21"/>
      <c r="G6858" s="21" t="s">
        <v>17835</v>
      </c>
      <c r="H6858" s="21" t="s">
        <v>17836</v>
      </c>
      <c r="I6858" s="21" t="s">
        <v>1588</v>
      </c>
      <c r="J6858" s="148" t="s">
        <v>17837</v>
      </c>
      <c r="K6858" s="20" t="s">
        <v>3280</v>
      </c>
      <c r="L6858" s="21"/>
    </row>
    <row r="6859">
      <c r="C6859" s="12" t="s">
        <v>598</v>
      </c>
      <c r="D6859" s="12"/>
      <c r="E6859" s="12" t="s">
        <v>1619</v>
      </c>
      <c r="F6859" s="21"/>
      <c r="G6859" s="21" t="s">
        <v>17838</v>
      </c>
      <c r="H6859" s="21" t="s">
        <v>17836</v>
      </c>
      <c r="I6859" s="21" t="s">
        <v>1588</v>
      </c>
      <c r="J6859" s="148" t="s">
        <v>17839</v>
      </c>
      <c r="K6859" s="20" t="s">
        <v>3616</v>
      </c>
      <c r="L6859" s="21"/>
    </row>
    <row r="6860">
      <c r="C6860" s="12" t="s">
        <v>598</v>
      </c>
      <c r="D6860" s="12"/>
      <c r="E6860" s="12" t="s">
        <v>1619</v>
      </c>
      <c r="F6860" s="21"/>
      <c r="G6860" s="21" t="s">
        <v>17840</v>
      </c>
      <c r="H6860" s="21" t="s">
        <v>17836</v>
      </c>
      <c r="I6860" s="21" t="s">
        <v>1588</v>
      </c>
      <c r="J6860" s="148" t="s">
        <v>17841</v>
      </c>
      <c r="K6860" s="20" t="s">
        <v>1983</v>
      </c>
      <c r="L6860" s="21"/>
    </row>
    <row r="6861">
      <c r="C6861" s="12" t="s">
        <v>598</v>
      </c>
      <c r="D6861" s="12"/>
      <c r="E6861" s="12" t="s">
        <v>1619</v>
      </c>
      <c r="F6861" s="21"/>
      <c r="G6861" s="21" t="s">
        <v>17842</v>
      </c>
      <c r="H6861" s="21" t="s">
        <v>17836</v>
      </c>
      <c r="I6861" s="21" t="s">
        <v>1588</v>
      </c>
      <c r="J6861" s="148" t="s">
        <v>17843</v>
      </c>
      <c r="K6861" s="20" t="s">
        <v>3654</v>
      </c>
      <c r="L6861" s="21"/>
    </row>
    <row r="6862">
      <c r="C6862" s="12" t="s">
        <v>598</v>
      </c>
      <c r="D6862" s="12"/>
      <c r="E6862" s="12" t="s">
        <v>1619</v>
      </c>
      <c r="F6862" s="21"/>
      <c r="G6862" s="21" t="s">
        <v>17844</v>
      </c>
      <c r="H6862" s="21" t="s">
        <v>17845</v>
      </c>
      <c r="I6862" s="21" t="s">
        <v>1588</v>
      </c>
      <c r="J6862" s="148" t="s">
        <v>17846</v>
      </c>
      <c r="K6862" s="20" t="s">
        <v>3280</v>
      </c>
      <c r="L6862" s="21"/>
    </row>
    <row r="6863">
      <c r="C6863" s="12" t="s">
        <v>598</v>
      </c>
      <c r="D6863" s="12"/>
      <c r="E6863" s="12" t="s">
        <v>1619</v>
      </c>
      <c r="F6863" s="21"/>
      <c r="G6863" s="21" t="s">
        <v>17847</v>
      </c>
      <c r="H6863" s="21" t="s">
        <v>17845</v>
      </c>
      <c r="I6863" s="21" t="s">
        <v>1588</v>
      </c>
      <c r="J6863" s="148" t="s">
        <v>17848</v>
      </c>
      <c r="K6863" s="20" t="s">
        <v>3616</v>
      </c>
      <c r="L6863" s="21"/>
    </row>
    <row r="6864">
      <c r="C6864" s="12" t="s">
        <v>598</v>
      </c>
      <c r="D6864" s="12"/>
      <c r="E6864" s="12" t="s">
        <v>1619</v>
      </c>
      <c r="F6864" s="21"/>
      <c r="G6864" s="21" t="s">
        <v>17849</v>
      </c>
      <c r="H6864" s="21" t="s">
        <v>17845</v>
      </c>
      <c r="I6864" s="21" t="s">
        <v>1588</v>
      </c>
      <c r="J6864" s="148" t="s">
        <v>17850</v>
      </c>
      <c r="K6864" s="20" t="s">
        <v>1983</v>
      </c>
      <c r="L6864" s="21"/>
    </row>
    <row r="6865">
      <c r="C6865" s="12" t="s">
        <v>598</v>
      </c>
      <c r="D6865" s="12"/>
      <c r="E6865" s="12" t="s">
        <v>1619</v>
      </c>
      <c r="F6865" s="21"/>
      <c r="G6865" s="21" t="s">
        <v>17851</v>
      </c>
      <c r="H6865" s="21" t="s">
        <v>17845</v>
      </c>
      <c r="I6865" s="21" t="s">
        <v>1588</v>
      </c>
      <c r="J6865" s="148" t="s">
        <v>17852</v>
      </c>
      <c r="K6865" s="20" t="s">
        <v>3654</v>
      </c>
      <c r="L6865" s="21"/>
    </row>
    <row r="6866">
      <c r="C6866" s="12" t="s">
        <v>598</v>
      </c>
      <c r="D6866" s="12"/>
      <c r="E6866" s="12" t="s">
        <v>1619</v>
      </c>
      <c r="F6866" s="21"/>
      <c r="G6866" s="21" t="s">
        <v>17853</v>
      </c>
      <c r="H6866" s="21" t="s">
        <v>17854</v>
      </c>
      <c r="I6866" s="21" t="s">
        <v>1588</v>
      </c>
      <c r="J6866" s="148" t="s">
        <v>17855</v>
      </c>
      <c r="K6866" s="20" t="s">
        <v>3509</v>
      </c>
      <c r="L6866" s="21"/>
    </row>
    <row r="6867">
      <c r="C6867" s="12" t="s">
        <v>598</v>
      </c>
      <c r="D6867" s="12"/>
      <c r="E6867" s="12" t="s">
        <v>1619</v>
      </c>
      <c r="F6867" s="21"/>
      <c r="G6867" s="21" t="s">
        <v>17856</v>
      </c>
      <c r="H6867" s="21" t="s">
        <v>17857</v>
      </c>
      <c r="I6867" s="21" t="s">
        <v>1588</v>
      </c>
      <c r="J6867" s="148" t="s">
        <v>17858</v>
      </c>
      <c r="K6867" s="20" t="s">
        <v>2027</v>
      </c>
      <c r="L6867" s="21"/>
    </row>
    <row r="6868">
      <c r="C6868" s="12" t="s">
        <v>598</v>
      </c>
      <c r="D6868" s="12"/>
      <c r="E6868" s="12" t="s">
        <v>1619</v>
      </c>
      <c r="F6868" s="21"/>
      <c r="G6868" s="21" t="s">
        <v>17859</v>
      </c>
      <c r="H6868" s="21" t="s">
        <v>17860</v>
      </c>
      <c r="I6868" s="21" t="s">
        <v>1588</v>
      </c>
      <c r="J6868" s="148" t="s">
        <v>17861</v>
      </c>
      <c r="K6868" s="20" t="s">
        <v>2027</v>
      </c>
      <c r="L6868" s="21"/>
    </row>
    <row r="6869">
      <c r="C6869" s="12" t="s">
        <v>598</v>
      </c>
      <c r="D6869" s="12"/>
      <c r="E6869" s="12" t="s">
        <v>1619</v>
      </c>
      <c r="F6869" s="21"/>
      <c r="G6869" s="21" t="s">
        <v>17862</v>
      </c>
      <c r="H6869" s="21" t="s">
        <v>17863</v>
      </c>
      <c r="I6869" s="21" t="s">
        <v>1588</v>
      </c>
      <c r="J6869" s="148" t="s">
        <v>17864</v>
      </c>
      <c r="K6869" s="20" t="s">
        <v>1959</v>
      </c>
      <c r="L6869" s="21"/>
    </row>
    <row r="6870">
      <c r="C6870" s="12" t="s">
        <v>598</v>
      </c>
      <c r="D6870" s="12"/>
      <c r="E6870" s="12" t="s">
        <v>1619</v>
      </c>
      <c r="F6870" s="21"/>
      <c r="G6870" s="21" t="s">
        <v>17865</v>
      </c>
      <c r="H6870" s="21" t="s">
        <v>17863</v>
      </c>
      <c r="I6870" s="21" t="s">
        <v>1588</v>
      </c>
      <c r="J6870" s="148" t="s">
        <v>17866</v>
      </c>
      <c r="K6870" s="20" t="s">
        <v>1963</v>
      </c>
      <c r="L6870" s="21"/>
    </row>
    <row r="6871">
      <c r="C6871" s="12" t="s">
        <v>598</v>
      </c>
      <c r="D6871" s="12"/>
      <c r="E6871" s="12" t="s">
        <v>1619</v>
      </c>
      <c r="F6871" s="21"/>
      <c r="G6871" s="21" t="s">
        <v>17867</v>
      </c>
      <c r="H6871" s="21" t="s">
        <v>17863</v>
      </c>
      <c r="I6871" s="21" t="s">
        <v>1588</v>
      </c>
      <c r="J6871" s="148" t="s">
        <v>17868</v>
      </c>
      <c r="K6871" s="20" t="s">
        <v>1967</v>
      </c>
      <c r="L6871" s="21"/>
    </row>
    <row r="6872">
      <c r="C6872" s="12" t="s">
        <v>598</v>
      </c>
      <c r="D6872" s="12"/>
      <c r="E6872" s="12" t="s">
        <v>1619</v>
      </c>
      <c r="F6872" s="21"/>
      <c r="G6872" s="21" t="s">
        <v>17869</v>
      </c>
      <c r="H6872" s="21" t="s">
        <v>17863</v>
      </c>
      <c r="I6872" s="21" t="s">
        <v>1588</v>
      </c>
      <c r="J6872" s="148" t="s">
        <v>17870</v>
      </c>
      <c r="K6872" s="20" t="s">
        <v>1971</v>
      </c>
      <c r="L6872" s="21"/>
    </row>
    <row r="6873">
      <c r="C6873" s="12" t="s">
        <v>598</v>
      </c>
      <c r="D6873" s="12"/>
      <c r="E6873" s="12" t="s">
        <v>1619</v>
      </c>
      <c r="F6873" s="21"/>
      <c r="G6873" s="21" t="s">
        <v>17871</v>
      </c>
      <c r="H6873" s="21" t="s">
        <v>17863</v>
      </c>
      <c r="I6873" s="21" t="s">
        <v>1588</v>
      </c>
      <c r="J6873" s="148" t="s">
        <v>17872</v>
      </c>
      <c r="K6873" s="20" t="s">
        <v>4042</v>
      </c>
      <c r="L6873" s="21"/>
    </row>
    <row r="6874">
      <c r="C6874" s="12" t="s">
        <v>598</v>
      </c>
      <c r="D6874" s="12"/>
      <c r="E6874" s="12" t="s">
        <v>1619</v>
      </c>
      <c r="F6874" s="21"/>
      <c r="G6874" s="21" t="s">
        <v>17873</v>
      </c>
      <c r="H6874" s="21" t="s">
        <v>17863</v>
      </c>
      <c r="I6874" s="21" t="s">
        <v>1588</v>
      </c>
      <c r="J6874" s="148" t="s">
        <v>17874</v>
      </c>
      <c r="K6874" s="20" t="s">
        <v>4046</v>
      </c>
      <c r="L6874" s="21"/>
    </row>
    <row r="6875">
      <c r="C6875" s="12" t="s">
        <v>598</v>
      </c>
      <c r="D6875" s="12"/>
      <c r="E6875" s="12" t="s">
        <v>1619</v>
      </c>
      <c r="F6875" s="21"/>
      <c r="G6875" s="21" t="s">
        <v>17875</v>
      </c>
      <c r="H6875" s="21" t="s">
        <v>17863</v>
      </c>
      <c r="I6875" s="21" t="s">
        <v>1588</v>
      </c>
      <c r="J6875" s="148" t="s">
        <v>17876</v>
      </c>
      <c r="K6875" s="20" t="s">
        <v>1988</v>
      </c>
      <c r="L6875" s="21"/>
    </row>
    <row r="6876">
      <c r="C6876" s="12" t="s">
        <v>598</v>
      </c>
      <c r="D6876" s="12"/>
      <c r="E6876" s="12" t="s">
        <v>1619</v>
      </c>
      <c r="F6876" s="21"/>
      <c r="G6876" s="21" t="s">
        <v>17877</v>
      </c>
      <c r="H6876" s="21" t="s">
        <v>17863</v>
      </c>
      <c r="I6876" s="21" t="s">
        <v>1588</v>
      </c>
      <c r="J6876" s="148" t="s">
        <v>17878</v>
      </c>
      <c r="K6876" s="20" t="s">
        <v>1992</v>
      </c>
      <c r="L6876" s="21"/>
    </row>
    <row r="6877">
      <c r="C6877" s="12" t="s">
        <v>598</v>
      </c>
      <c r="D6877" s="12"/>
      <c r="E6877" s="12" t="s">
        <v>1619</v>
      </c>
      <c r="F6877" s="21"/>
      <c r="G6877" s="21" t="s">
        <v>17879</v>
      </c>
      <c r="H6877" s="21" t="s">
        <v>17863</v>
      </c>
      <c r="I6877" s="21" t="s">
        <v>1588</v>
      </c>
      <c r="J6877" s="148" t="s">
        <v>17880</v>
      </c>
      <c r="K6877" s="20" t="s">
        <v>3629</v>
      </c>
      <c r="L6877" s="21"/>
    </row>
    <row r="6878">
      <c r="C6878" s="12" t="s">
        <v>598</v>
      </c>
      <c r="D6878" s="12"/>
      <c r="E6878" s="12" t="s">
        <v>1619</v>
      </c>
      <c r="F6878" s="21"/>
      <c r="G6878" s="21" t="s">
        <v>17881</v>
      </c>
      <c r="H6878" s="21" t="s">
        <v>17863</v>
      </c>
      <c r="I6878" s="21" t="s">
        <v>1588</v>
      </c>
      <c r="J6878" s="148" t="s">
        <v>17882</v>
      </c>
      <c r="K6878" s="20" t="s">
        <v>3756</v>
      </c>
      <c r="L6878" s="21"/>
    </row>
    <row r="6879">
      <c r="C6879" s="12" t="s">
        <v>598</v>
      </c>
      <c r="D6879" s="12"/>
      <c r="E6879" s="12" t="s">
        <v>1619</v>
      </c>
      <c r="F6879" s="21"/>
      <c r="G6879" s="21" t="s">
        <v>17883</v>
      </c>
      <c r="H6879" s="21" t="s">
        <v>17863</v>
      </c>
      <c r="I6879" s="21" t="s">
        <v>1588</v>
      </c>
      <c r="J6879" s="148" t="s">
        <v>17884</v>
      </c>
      <c r="K6879" s="20" t="s">
        <v>3446</v>
      </c>
      <c r="L6879" s="21"/>
    </row>
    <row r="6880">
      <c r="C6880" s="12" t="s">
        <v>598</v>
      </c>
      <c r="D6880" s="12"/>
      <c r="E6880" s="12" t="s">
        <v>1619</v>
      </c>
      <c r="F6880" s="21"/>
      <c r="G6880" s="21" t="s">
        <v>17885</v>
      </c>
      <c r="H6880" s="21" t="s">
        <v>17863</v>
      </c>
      <c r="I6880" s="21" t="s">
        <v>1588</v>
      </c>
      <c r="J6880" s="148" t="s">
        <v>17886</v>
      </c>
      <c r="K6880" s="20" t="s">
        <v>3488</v>
      </c>
      <c r="L6880" s="21"/>
    </row>
    <row r="6881">
      <c r="C6881" s="12" t="s">
        <v>598</v>
      </c>
      <c r="D6881" s="12"/>
      <c r="E6881" s="12" t="s">
        <v>1619</v>
      </c>
      <c r="F6881" s="21"/>
      <c r="G6881" s="21" t="s">
        <v>17887</v>
      </c>
      <c r="H6881" s="21" t="s">
        <v>17863</v>
      </c>
      <c r="I6881" s="21" t="s">
        <v>1588</v>
      </c>
      <c r="J6881" s="148" t="s">
        <v>17888</v>
      </c>
      <c r="K6881" s="20" t="s">
        <v>3439</v>
      </c>
      <c r="L6881" s="21"/>
    </row>
    <row r="6882">
      <c r="C6882" s="12" t="s">
        <v>598</v>
      </c>
      <c r="D6882" s="12"/>
      <c r="E6882" s="12" t="s">
        <v>1619</v>
      </c>
      <c r="F6882" s="21"/>
      <c r="G6882" s="21" t="s">
        <v>17889</v>
      </c>
      <c r="H6882" s="21" t="s">
        <v>17863</v>
      </c>
      <c r="I6882" s="21" t="s">
        <v>1588</v>
      </c>
      <c r="J6882" s="148" t="s">
        <v>17890</v>
      </c>
      <c r="K6882" s="20" t="s">
        <v>3492</v>
      </c>
      <c r="L6882" s="21"/>
    </row>
    <row r="6883">
      <c r="C6883" s="12" t="s">
        <v>598</v>
      </c>
      <c r="D6883" s="12"/>
      <c r="E6883" s="12" t="s">
        <v>1619</v>
      </c>
      <c r="F6883" s="21"/>
      <c r="G6883" s="21" t="s">
        <v>17891</v>
      </c>
      <c r="H6883" s="21" t="s">
        <v>17863</v>
      </c>
      <c r="I6883" s="21" t="s">
        <v>1588</v>
      </c>
      <c r="J6883" s="148" t="s">
        <v>17892</v>
      </c>
      <c r="K6883" s="20" t="s">
        <v>3355</v>
      </c>
      <c r="L6883" s="21"/>
    </row>
    <row r="6884">
      <c r="C6884" s="12" t="s">
        <v>598</v>
      </c>
      <c r="D6884" s="12"/>
      <c r="E6884" s="12" t="s">
        <v>1619</v>
      </c>
      <c r="F6884" s="21"/>
      <c r="G6884" s="21" t="s">
        <v>17893</v>
      </c>
      <c r="H6884" s="21" t="s">
        <v>17863</v>
      </c>
      <c r="I6884" s="21" t="s">
        <v>1588</v>
      </c>
      <c r="J6884" s="148" t="s">
        <v>17894</v>
      </c>
      <c r="K6884" s="20" t="s">
        <v>1812</v>
      </c>
      <c r="L6884" s="21"/>
    </row>
    <row r="6885">
      <c r="C6885" s="12" t="s">
        <v>598</v>
      </c>
      <c r="D6885" s="12"/>
      <c r="E6885" s="12" t="s">
        <v>1619</v>
      </c>
      <c r="F6885" s="21"/>
      <c r="G6885" s="21" t="s">
        <v>17895</v>
      </c>
      <c r="H6885" s="21" t="s">
        <v>17863</v>
      </c>
      <c r="I6885" s="21" t="s">
        <v>1588</v>
      </c>
      <c r="J6885" s="148" t="s">
        <v>17896</v>
      </c>
      <c r="K6885" s="20" t="s">
        <v>2027</v>
      </c>
      <c r="L6885" s="21"/>
    </row>
    <row r="6886">
      <c r="C6886" s="12" t="s">
        <v>598</v>
      </c>
      <c r="D6886" s="12"/>
      <c r="E6886" s="12" t="s">
        <v>1619</v>
      </c>
      <c r="F6886" s="21"/>
      <c r="G6886" s="21" t="s">
        <v>17897</v>
      </c>
      <c r="H6886" s="21" t="s">
        <v>17863</v>
      </c>
      <c r="I6886" s="21" t="s">
        <v>1588</v>
      </c>
      <c r="J6886" s="148" t="s">
        <v>17898</v>
      </c>
      <c r="K6886" s="20" t="s">
        <v>1975</v>
      </c>
      <c r="L6886" s="21"/>
    </row>
    <row r="6887">
      <c r="C6887" s="12" t="s">
        <v>598</v>
      </c>
      <c r="D6887" s="12"/>
      <c r="E6887" s="12" t="s">
        <v>1619</v>
      </c>
      <c r="F6887" s="21"/>
      <c r="G6887" s="21" t="s">
        <v>17899</v>
      </c>
      <c r="H6887" s="21" t="s">
        <v>17863</v>
      </c>
      <c r="I6887" s="21" t="s">
        <v>1588</v>
      </c>
      <c r="J6887" s="148" t="s">
        <v>17900</v>
      </c>
      <c r="K6887" s="20" t="s">
        <v>1954</v>
      </c>
      <c r="L6887" s="21"/>
    </row>
    <row r="6888">
      <c r="C6888" s="12" t="s">
        <v>598</v>
      </c>
      <c r="D6888" s="12"/>
      <c r="E6888" s="12" t="s">
        <v>1619</v>
      </c>
      <c r="F6888" s="21"/>
      <c r="G6888" s="21" t="s">
        <v>17901</v>
      </c>
      <c r="H6888" s="21" t="s">
        <v>17902</v>
      </c>
      <c r="I6888" s="21" t="s">
        <v>1588</v>
      </c>
      <c r="J6888" s="148" t="s">
        <v>17903</v>
      </c>
      <c r="K6888" s="20" t="s">
        <v>3492</v>
      </c>
      <c r="L6888" s="21"/>
    </row>
    <row r="6889">
      <c r="C6889" s="12" t="s">
        <v>598</v>
      </c>
      <c r="D6889" s="12"/>
      <c r="E6889" s="12" t="s">
        <v>1619</v>
      </c>
      <c r="F6889" s="21"/>
      <c r="G6889" s="21" t="s">
        <v>17904</v>
      </c>
      <c r="H6889" s="21" t="s">
        <v>17905</v>
      </c>
      <c r="I6889" s="21" t="s">
        <v>1588</v>
      </c>
      <c r="J6889" s="148" t="s">
        <v>17906</v>
      </c>
      <c r="K6889" s="20" t="s">
        <v>3355</v>
      </c>
      <c r="L6889" s="21"/>
    </row>
    <row r="6890">
      <c r="C6890" s="12" t="s">
        <v>598</v>
      </c>
      <c r="D6890" s="12"/>
      <c r="E6890" s="12" t="s">
        <v>1619</v>
      </c>
      <c r="F6890" s="21"/>
      <c r="G6890" s="21" t="s">
        <v>17907</v>
      </c>
      <c r="H6890" s="21" t="s">
        <v>17908</v>
      </c>
      <c r="I6890" s="21" t="s">
        <v>1588</v>
      </c>
      <c r="J6890" s="148" t="s">
        <v>17909</v>
      </c>
      <c r="K6890" s="20" t="s">
        <v>3439</v>
      </c>
      <c r="L6890" s="21"/>
    </row>
    <row r="6891">
      <c r="C6891" s="12" t="s">
        <v>598</v>
      </c>
      <c r="D6891" s="12"/>
      <c r="E6891" s="12" t="s">
        <v>1619</v>
      </c>
      <c r="F6891" s="21"/>
      <c r="G6891" s="21" t="s">
        <v>17910</v>
      </c>
      <c r="H6891" s="21" t="s">
        <v>17911</v>
      </c>
      <c r="I6891" s="21" t="s">
        <v>1588</v>
      </c>
      <c r="J6891" s="148" t="s">
        <v>17912</v>
      </c>
      <c r="K6891" s="20" t="s">
        <v>3439</v>
      </c>
      <c r="L6891" s="21"/>
    </row>
    <row r="6892">
      <c r="C6892" s="12" t="s">
        <v>598</v>
      </c>
      <c r="D6892" s="12"/>
      <c r="E6892" s="12" t="s">
        <v>1619</v>
      </c>
      <c r="F6892" s="21"/>
      <c r="G6892" s="21" t="s">
        <v>17913</v>
      </c>
      <c r="H6892" s="21" t="s">
        <v>17914</v>
      </c>
      <c r="I6892" s="21" t="s">
        <v>1588</v>
      </c>
      <c r="J6892" s="148" t="s">
        <v>17915</v>
      </c>
      <c r="K6892" s="20" t="s">
        <v>3439</v>
      </c>
      <c r="L6892" s="21"/>
    </row>
    <row r="6893">
      <c r="C6893" s="12" t="s">
        <v>598</v>
      </c>
      <c r="D6893" s="12"/>
      <c r="E6893" s="12" t="s">
        <v>1619</v>
      </c>
      <c r="F6893" s="21"/>
      <c r="G6893" s="21" t="s">
        <v>17916</v>
      </c>
      <c r="H6893" s="21" t="s">
        <v>17917</v>
      </c>
      <c r="I6893" s="21" t="s">
        <v>1588</v>
      </c>
      <c r="J6893" s="148" t="s">
        <v>17918</v>
      </c>
      <c r="K6893" s="20" t="s">
        <v>3492</v>
      </c>
      <c r="L6893" s="21"/>
    </row>
    <row r="6894">
      <c r="C6894" s="12" t="s">
        <v>598</v>
      </c>
      <c r="D6894" s="12"/>
      <c r="E6894" s="12" t="s">
        <v>1619</v>
      </c>
      <c r="F6894" s="21"/>
      <c r="G6894" s="21" t="s">
        <v>17919</v>
      </c>
      <c r="H6894" s="21" t="s">
        <v>17917</v>
      </c>
      <c r="I6894" s="21" t="s">
        <v>1588</v>
      </c>
      <c r="J6894" s="148" t="s">
        <v>17920</v>
      </c>
      <c r="K6894" s="20" t="s">
        <v>3355</v>
      </c>
      <c r="L6894" s="21"/>
    </row>
    <row r="6895">
      <c r="C6895" s="12" t="s">
        <v>598</v>
      </c>
      <c r="D6895" s="12"/>
      <c r="E6895" s="12" t="s">
        <v>1619</v>
      </c>
      <c r="F6895" s="21"/>
      <c r="G6895" s="21" t="s">
        <v>17921</v>
      </c>
      <c r="H6895" s="21" t="s">
        <v>17922</v>
      </c>
      <c r="I6895" s="21" t="s">
        <v>1588</v>
      </c>
      <c r="J6895" s="148" t="s">
        <v>17923</v>
      </c>
      <c r="K6895" s="20" t="s">
        <v>3492</v>
      </c>
      <c r="L6895" s="21"/>
    </row>
    <row r="6896">
      <c r="C6896" s="12" t="s">
        <v>598</v>
      </c>
      <c r="D6896" s="12"/>
      <c r="E6896" s="12" t="s">
        <v>1619</v>
      </c>
      <c r="F6896" s="21"/>
      <c r="G6896" s="21" t="s">
        <v>17924</v>
      </c>
      <c r="H6896" s="21" t="s">
        <v>17922</v>
      </c>
      <c r="I6896" s="21" t="s">
        <v>1588</v>
      </c>
      <c r="J6896" s="148" t="s">
        <v>17925</v>
      </c>
      <c r="K6896" s="20" t="s">
        <v>3355</v>
      </c>
      <c r="L6896" s="21"/>
    </row>
    <row r="6897">
      <c r="C6897" s="12" t="s">
        <v>598</v>
      </c>
      <c r="D6897" s="12"/>
      <c r="E6897" s="12" t="s">
        <v>1619</v>
      </c>
      <c r="F6897" s="21"/>
      <c r="G6897" s="21" t="s">
        <v>17926</v>
      </c>
      <c r="H6897" s="21" t="s">
        <v>17927</v>
      </c>
      <c r="I6897" s="21" t="s">
        <v>1588</v>
      </c>
      <c r="J6897" s="148" t="s">
        <v>17928</v>
      </c>
      <c r="K6897" s="20" t="s">
        <v>3439</v>
      </c>
      <c r="L6897" s="21"/>
    </row>
    <row r="6898">
      <c r="C6898" s="12" t="s">
        <v>598</v>
      </c>
      <c r="D6898" s="12"/>
      <c r="E6898" s="12" t="s">
        <v>1619</v>
      </c>
      <c r="F6898" s="21"/>
      <c r="G6898" s="21" t="s">
        <v>17929</v>
      </c>
      <c r="H6898" s="21" t="s">
        <v>17930</v>
      </c>
      <c r="I6898" s="21" t="s">
        <v>1588</v>
      </c>
      <c r="J6898" s="148" t="s">
        <v>17931</v>
      </c>
      <c r="K6898" s="20" t="s">
        <v>3492</v>
      </c>
      <c r="L6898" s="21"/>
    </row>
    <row r="6899">
      <c r="C6899" s="12" t="s">
        <v>598</v>
      </c>
      <c r="D6899" s="12"/>
      <c r="E6899" s="12" t="s">
        <v>1619</v>
      </c>
      <c r="F6899" s="21"/>
      <c r="G6899" s="21" t="s">
        <v>17932</v>
      </c>
      <c r="H6899" s="21" t="s">
        <v>17930</v>
      </c>
      <c r="I6899" s="21" t="s">
        <v>1588</v>
      </c>
      <c r="J6899" s="148" t="s">
        <v>17933</v>
      </c>
      <c r="K6899" s="20" t="s">
        <v>3355</v>
      </c>
      <c r="L6899" s="21"/>
    </row>
    <row r="6900">
      <c r="C6900" s="12" t="s">
        <v>598</v>
      </c>
      <c r="D6900" s="12"/>
      <c r="E6900" s="12" t="s">
        <v>1619</v>
      </c>
      <c r="F6900" s="21"/>
      <c r="G6900" s="21" t="s">
        <v>17934</v>
      </c>
      <c r="H6900" s="21" t="s">
        <v>17935</v>
      </c>
      <c r="I6900" s="21" t="s">
        <v>1588</v>
      </c>
      <c r="J6900" s="148" t="s">
        <v>17936</v>
      </c>
      <c r="K6900" s="20" t="s">
        <v>3492</v>
      </c>
      <c r="L6900" s="21"/>
    </row>
    <row r="6901">
      <c r="C6901" s="12" t="s">
        <v>598</v>
      </c>
      <c r="D6901" s="12"/>
      <c r="E6901" s="12" t="s">
        <v>1619</v>
      </c>
      <c r="F6901" s="21"/>
      <c r="G6901" s="21" t="s">
        <v>17937</v>
      </c>
      <c r="H6901" s="21" t="s">
        <v>17935</v>
      </c>
      <c r="I6901" s="21" t="s">
        <v>1588</v>
      </c>
      <c r="J6901" s="148" t="s">
        <v>17938</v>
      </c>
      <c r="K6901" s="20" t="s">
        <v>3355</v>
      </c>
      <c r="L6901" s="21"/>
    </row>
    <row r="6902">
      <c r="C6902" s="12" t="s">
        <v>598</v>
      </c>
      <c r="D6902" s="12"/>
      <c r="E6902" s="12" t="s">
        <v>1619</v>
      </c>
      <c r="F6902" s="21"/>
      <c r="G6902" s="21" t="s">
        <v>17939</v>
      </c>
      <c r="H6902" s="21" t="s">
        <v>17940</v>
      </c>
      <c r="I6902" s="21" t="s">
        <v>1588</v>
      </c>
      <c r="J6902" s="148" t="s">
        <v>17941</v>
      </c>
      <c r="K6902" s="20" t="s">
        <v>3492</v>
      </c>
      <c r="L6902" s="21"/>
    </row>
    <row r="6903">
      <c r="C6903" s="12" t="s">
        <v>598</v>
      </c>
      <c r="D6903" s="12"/>
      <c r="E6903" s="12" t="s">
        <v>1619</v>
      </c>
      <c r="F6903" s="21"/>
      <c r="G6903" s="21" t="s">
        <v>17942</v>
      </c>
      <c r="H6903" s="21" t="s">
        <v>17940</v>
      </c>
      <c r="I6903" s="21" t="s">
        <v>1588</v>
      </c>
      <c r="J6903" s="148" t="s">
        <v>17943</v>
      </c>
      <c r="K6903" s="20" t="s">
        <v>3355</v>
      </c>
      <c r="L6903" s="21"/>
    </row>
    <row r="6904">
      <c r="C6904" s="12" t="s">
        <v>598</v>
      </c>
      <c r="D6904" s="12"/>
      <c r="E6904" s="12" t="s">
        <v>1619</v>
      </c>
      <c r="F6904" s="21"/>
      <c r="G6904" s="21" t="s">
        <v>17944</v>
      </c>
      <c r="H6904" s="21" t="s">
        <v>17945</v>
      </c>
      <c r="I6904" s="21" t="s">
        <v>1588</v>
      </c>
      <c r="J6904" s="148" t="s">
        <v>17946</v>
      </c>
      <c r="K6904" s="20" t="s">
        <v>3492</v>
      </c>
      <c r="L6904" s="21"/>
    </row>
    <row r="6905">
      <c r="C6905" s="12" t="s">
        <v>598</v>
      </c>
      <c r="D6905" s="12"/>
      <c r="E6905" s="12" t="s">
        <v>1619</v>
      </c>
      <c r="F6905" s="21"/>
      <c r="G6905" s="21" t="s">
        <v>17947</v>
      </c>
      <c r="H6905" s="21" t="s">
        <v>17945</v>
      </c>
      <c r="I6905" s="21" t="s">
        <v>1588</v>
      </c>
      <c r="J6905" s="148" t="s">
        <v>17948</v>
      </c>
      <c r="K6905" s="20" t="s">
        <v>3355</v>
      </c>
      <c r="L6905" s="21"/>
    </row>
    <row r="6906">
      <c r="C6906" s="12" t="s">
        <v>598</v>
      </c>
      <c r="D6906" s="12"/>
      <c r="E6906" s="12" t="s">
        <v>1619</v>
      </c>
      <c r="F6906" s="21"/>
      <c r="G6906" s="21" t="s">
        <v>17949</v>
      </c>
      <c r="H6906" s="21" t="s">
        <v>17950</v>
      </c>
      <c r="I6906" s="21" t="s">
        <v>1588</v>
      </c>
      <c r="J6906" s="148" t="s">
        <v>17951</v>
      </c>
      <c r="K6906" s="20" t="s">
        <v>3439</v>
      </c>
      <c r="L6906" s="21"/>
    </row>
    <row r="6907">
      <c r="C6907" s="12" t="s">
        <v>598</v>
      </c>
      <c r="D6907" s="12"/>
      <c r="E6907" s="12" t="s">
        <v>1619</v>
      </c>
      <c r="F6907" s="21"/>
      <c r="G6907" s="21" t="s">
        <v>17952</v>
      </c>
      <c r="H6907" s="21" t="s">
        <v>17953</v>
      </c>
      <c r="I6907" s="21" t="s">
        <v>1588</v>
      </c>
      <c r="J6907" s="148" t="s">
        <v>17954</v>
      </c>
      <c r="K6907" s="20" t="s">
        <v>3492</v>
      </c>
      <c r="L6907" s="21"/>
    </row>
    <row r="6908">
      <c r="C6908" s="12" t="s">
        <v>598</v>
      </c>
      <c r="D6908" s="12"/>
      <c r="E6908" s="12" t="s">
        <v>1619</v>
      </c>
      <c r="F6908" s="21"/>
      <c r="G6908" s="21" t="s">
        <v>17955</v>
      </c>
      <c r="H6908" s="21" t="s">
        <v>17953</v>
      </c>
      <c r="I6908" s="21" t="s">
        <v>1588</v>
      </c>
      <c r="J6908" s="148" t="s">
        <v>17956</v>
      </c>
      <c r="K6908" s="20" t="s">
        <v>3355</v>
      </c>
      <c r="L6908" s="21"/>
    </row>
    <row r="6909">
      <c r="C6909" s="12" t="s">
        <v>598</v>
      </c>
      <c r="D6909" s="12"/>
      <c r="E6909" s="12" t="s">
        <v>1619</v>
      </c>
      <c r="F6909" s="21"/>
      <c r="G6909" s="21" t="s">
        <v>17957</v>
      </c>
      <c r="H6909" s="21" t="s">
        <v>17958</v>
      </c>
      <c r="I6909" s="21" t="s">
        <v>1588</v>
      </c>
      <c r="J6909" s="148" t="s">
        <v>17959</v>
      </c>
      <c r="K6909" s="20" t="s">
        <v>3439</v>
      </c>
      <c r="L6909" s="21"/>
    </row>
    <row r="6910">
      <c r="C6910" s="12" t="s">
        <v>598</v>
      </c>
      <c r="D6910" s="12"/>
      <c r="E6910" s="12" t="s">
        <v>1619</v>
      </c>
      <c r="F6910" s="21"/>
      <c r="G6910" s="21" t="s">
        <v>17960</v>
      </c>
      <c r="H6910" s="21" t="s">
        <v>17961</v>
      </c>
      <c r="I6910" s="21" t="s">
        <v>1588</v>
      </c>
      <c r="J6910" s="148" t="s">
        <v>17962</v>
      </c>
      <c r="K6910" s="20" t="s">
        <v>3492</v>
      </c>
      <c r="L6910" s="21"/>
    </row>
    <row r="6911">
      <c r="C6911" s="12" t="s">
        <v>598</v>
      </c>
      <c r="D6911" s="12"/>
      <c r="E6911" s="12" t="s">
        <v>1619</v>
      </c>
      <c r="F6911" s="21"/>
      <c r="G6911" s="21" t="s">
        <v>17963</v>
      </c>
      <c r="H6911" s="21" t="s">
        <v>17961</v>
      </c>
      <c r="I6911" s="21" t="s">
        <v>1588</v>
      </c>
      <c r="J6911" s="148" t="s">
        <v>17964</v>
      </c>
      <c r="K6911" s="20" t="s">
        <v>3355</v>
      </c>
      <c r="L6911" s="21"/>
    </row>
    <row r="6912">
      <c r="C6912" s="12" t="s">
        <v>598</v>
      </c>
      <c r="D6912" s="12"/>
      <c r="E6912" s="12" t="s">
        <v>1619</v>
      </c>
      <c r="F6912" s="21"/>
      <c r="G6912" s="21" t="s">
        <v>17965</v>
      </c>
      <c r="H6912" s="21" t="s">
        <v>17966</v>
      </c>
      <c r="I6912" s="21" t="s">
        <v>1588</v>
      </c>
      <c r="J6912" s="148" t="s">
        <v>17967</v>
      </c>
      <c r="K6912" s="20" t="s">
        <v>3439</v>
      </c>
      <c r="L6912" s="21"/>
    </row>
    <row r="6913">
      <c r="C6913" s="12" t="s">
        <v>598</v>
      </c>
      <c r="D6913" s="12"/>
      <c r="E6913" s="12" t="s">
        <v>1619</v>
      </c>
      <c r="F6913" s="21"/>
      <c r="G6913" s="21" t="s">
        <v>17968</v>
      </c>
      <c r="H6913" s="21" t="s">
        <v>17969</v>
      </c>
      <c r="I6913" s="21" t="s">
        <v>1588</v>
      </c>
      <c r="J6913" s="148" t="s">
        <v>17970</v>
      </c>
      <c r="K6913" s="20" t="s">
        <v>3492</v>
      </c>
      <c r="L6913" s="21"/>
    </row>
    <row r="6914">
      <c r="C6914" s="12" t="s">
        <v>598</v>
      </c>
      <c r="D6914" s="12"/>
      <c r="E6914" s="12" t="s">
        <v>1619</v>
      </c>
      <c r="F6914" s="21"/>
      <c r="G6914" s="21" t="s">
        <v>17971</v>
      </c>
      <c r="H6914" s="21" t="s">
        <v>17969</v>
      </c>
      <c r="I6914" s="21" t="s">
        <v>1588</v>
      </c>
      <c r="J6914" s="148" t="s">
        <v>17972</v>
      </c>
      <c r="K6914" s="20" t="s">
        <v>3355</v>
      </c>
      <c r="L6914" s="21"/>
    </row>
    <row r="6915">
      <c r="C6915" s="12" t="s">
        <v>598</v>
      </c>
      <c r="D6915" s="12"/>
      <c r="E6915" s="12" t="s">
        <v>1619</v>
      </c>
      <c r="F6915" s="21"/>
      <c r="G6915" s="21" t="s">
        <v>17973</v>
      </c>
      <c r="H6915" s="21" t="s">
        <v>17974</v>
      </c>
      <c r="I6915" s="21" t="s">
        <v>1588</v>
      </c>
      <c r="J6915" s="148" t="s">
        <v>17975</v>
      </c>
      <c r="K6915" s="20" t="s">
        <v>3355</v>
      </c>
      <c r="L6915" s="21"/>
    </row>
    <row r="6916">
      <c r="C6916" s="12" t="s">
        <v>598</v>
      </c>
      <c r="D6916" s="12"/>
      <c r="E6916" s="12" t="s">
        <v>1619</v>
      </c>
      <c r="F6916" s="21"/>
      <c r="G6916" s="21" t="s">
        <v>17976</v>
      </c>
      <c r="H6916" s="21" t="s">
        <v>17977</v>
      </c>
      <c r="I6916" s="21" t="s">
        <v>1588</v>
      </c>
      <c r="J6916" s="148" t="s">
        <v>17978</v>
      </c>
      <c r="K6916" s="20" t="s">
        <v>3492</v>
      </c>
      <c r="L6916" s="21"/>
    </row>
    <row r="6917">
      <c r="C6917" s="12" t="s">
        <v>598</v>
      </c>
      <c r="D6917" s="12"/>
      <c r="E6917" s="12" t="s">
        <v>1619</v>
      </c>
      <c r="F6917" s="21"/>
      <c r="G6917" s="21" t="s">
        <v>17979</v>
      </c>
      <c r="H6917" s="21" t="s">
        <v>17980</v>
      </c>
      <c r="I6917" s="21" t="s">
        <v>1588</v>
      </c>
      <c r="J6917" s="148" t="s">
        <v>17981</v>
      </c>
      <c r="K6917" s="20" t="s">
        <v>3736</v>
      </c>
      <c r="L6917" s="21"/>
    </row>
    <row r="6918">
      <c r="C6918" s="12" t="s">
        <v>598</v>
      </c>
      <c r="D6918" s="12"/>
      <c r="E6918" s="12" t="s">
        <v>1619</v>
      </c>
      <c r="F6918" s="21"/>
      <c r="G6918" s="21" t="s">
        <v>17982</v>
      </c>
      <c r="H6918" s="21" t="s">
        <v>17983</v>
      </c>
      <c r="I6918" s="21" t="s">
        <v>1588</v>
      </c>
      <c r="J6918" s="148" t="s">
        <v>17984</v>
      </c>
      <c r="K6918" s="20" t="s">
        <v>2007</v>
      </c>
      <c r="L6918" s="21"/>
    </row>
    <row r="6919">
      <c r="C6919" s="12" t="s">
        <v>598</v>
      </c>
      <c r="D6919" s="12"/>
      <c r="E6919" s="12" t="s">
        <v>1619</v>
      </c>
      <c r="F6919" s="21"/>
      <c r="G6919" s="21" t="s">
        <v>17985</v>
      </c>
      <c r="H6919" s="21" t="s">
        <v>17986</v>
      </c>
      <c r="I6919" s="21" t="s">
        <v>1588</v>
      </c>
      <c r="J6919" s="148" t="s">
        <v>17987</v>
      </c>
      <c r="K6919" s="20" t="s">
        <v>2007</v>
      </c>
      <c r="L6919" s="21"/>
    </row>
    <row r="6920">
      <c r="C6920" s="12" t="s">
        <v>598</v>
      </c>
      <c r="D6920" s="12"/>
      <c r="E6920" s="12" t="s">
        <v>1619</v>
      </c>
      <c r="F6920" s="21"/>
      <c r="G6920" s="21" t="s">
        <v>17988</v>
      </c>
      <c r="H6920" s="21" t="s">
        <v>17989</v>
      </c>
      <c r="I6920" s="21" t="s">
        <v>1588</v>
      </c>
      <c r="J6920" s="148" t="s">
        <v>17990</v>
      </c>
      <c r="K6920" s="20" t="s">
        <v>2007</v>
      </c>
      <c r="L6920" s="21"/>
    </row>
    <row r="6921">
      <c r="C6921" s="12" t="s">
        <v>598</v>
      </c>
      <c r="D6921" s="12"/>
      <c r="E6921" s="12" t="s">
        <v>1619</v>
      </c>
      <c r="F6921" s="21"/>
      <c r="G6921" s="21" t="s">
        <v>17991</v>
      </c>
      <c r="H6921" s="21" t="s">
        <v>17992</v>
      </c>
      <c r="I6921" s="21" t="s">
        <v>1588</v>
      </c>
      <c r="J6921" s="148" t="s">
        <v>17993</v>
      </c>
      <c r="K6921" s="20" t="s">
        <v>2007</v>
      </c>
      <c r="L6921" s="21"/>
    </row>
    <row r="6922">
      <c r="C6922" s="12" t="s">
        <v>598</v>
      </c>
      <c r="D6922" s="12"/>
      <c r="E6922" s="12" t="s">
        <v>1619</v>
      </c>
      <c r="F6922" s="21"/>
      <c r="G6922" s="21" t="s">
        <v>17994</v>
      </c>
      <c r="H6922" s="21" t="s">
        <v>17995</v>
      </c>
      <c r="I6922" s="21" t="s">
        <v>1588</v>
      </c>
      <c r="J6922" s="148" t="s">
        <v>17996</v>
      </c>
      <c r="K6922" s="20" t="s">
        <v>2007</v>
      </c>
      <c r="L6922" s="21"/>
    </row>
    <row r="6923">
      <c r="C6923" s="12" t="s">
        <v>598</v>
      </c>
      <c r="D6923" s="12"/>
      <c r="E6923" s="12" t="s">
        <v>1619</v>
      </c>
      <c r="F6923" s="21"/>
      <c r="G6923" s="21" t="s">
        <v>17997</v>
      </c>
      <c r="H6923" s="21" t="s">
        <v>17998</v>
      </c>
      <c r="I6923" s="21" t="s">
        <v>1588</v>
      </c>
      <c r="J6923" s="148" t="s">
        <v>17999</v>
      </c>
      <c r="K6923" s="20" t="s">
        <v>2007</v>
      </c>
      <c r="L6923" s="21"/>
    </row>
    <row r="6924">
      <c r="C6924" s="12" t="s">
        <v>598</v>
      </c>
      <c r="D6924" s="12"/>
      <c r="E6924" s="12" t="s">
        <v>1619</v>
      </c>
      <c r="F6924" s="21"/>
      <c r="G6924" s="21" t="s">
        <v>18000</v>
      </c>
      <c r="H6924" s="21" t="s">
        <v>18001</v>
      </c>
      <c r="I6924" s="21" t="s">
        <v>1588</v>
      </c>
      <c r="J6924" s="148" t="s">
        <v>18002</v>
      </c>
      <c r="K6924" s="20" t="s">
        <v>3381</v>
      </c>
      <c r="L6924" s="21"/>
    </row>
    <row r="6925">
      <c r="C6925" s="12" t="s">
        <v>598</v>
      </c>
      <c r="D6925" s="12"/>
      <c r="E6925" s="12" t="s">
        <v>1619</v>
      </c>
      <c r="F6925" s="21"/>
      <c r="G6925" s="21" t="s">
        <v>18000</v>
      </c>
      <c r="H6925" s="21" t="s">
        <v>18001</v>
      </c>
      <c r="I6925" s="21" t="s">
        <v>1588</v>
      </c>
      <c r="J6925" s="148" t="s">
        <v>18003</v>
      </c>
      <c r="K6925" s="20" t="s">
        <v>3384</v>
      </c>
      <c r="L6925" s="21"/>
    </row>
    <row r="6926">
      <c r="C6926" s="12" t="s">
        <v>598</v>
      </c>
      <c r="D6926" s="12"/>
      <c r="E6926" s="12" t="s">
        <v>1619</v>
      </c>
      <c r="F6926" s="21"/>
      <c r="G6926" s="21" t="s">
        <v>18004</v>
      </c>
      <c r="H6926" s="21" t="s">
        <v>18005</v>
      </c>
      <c r="I6926" s="21" t="s">
        <v>1588</v>
      </c>
      <c r="J6926" s="148" t="s">
        <v>18006</v>
      </c>
      <c r="K6926" s="20" t="s">
        <v>3280</v>
      </c>
      <c r="L6926" s="21"/>
    </row>
    <row r="6927">
      <c r="C6927" s="12" t="s">
        <v>598</v>
      </c>
      <c r="D6927" s="12"/>
      <c r="E6927" s="12" t="s">
        <v>1619</v>
      </c>
      <c r="F6927" s="21"/>
      <c r="G6927" s="21" t="s">
        <v>18007</v>
      </c>
      <c r="H6927" s="21" t="s">
        <v>18005</v>
      </c>
      <c r="I6927" s="21" t="s">
        <v>1588</v>
      </c>
      <c r="J6927" s="148" t="s">
        <v>18008</v>
      </c>
      <c r="K6927" s="20" t="s">
        <v>3616</v>
      </c>
      <c r="L6927" s="21"/>
    </row>
    <row r="6928">
      <c r="C6928" s="12" t="s">
        <v>598</v>
      </c>
      <c r="D6928" s="12"/>
      <c r="E6928" s="12" t="s">
        <v>1619</v>
      </c>
      <c r="F6928" s="21"/>
      <c r="G6928" s="21" t="s">
        <v>18009</v>
      </c>
      <c r="H6928" s="21" t="s">
        <v>18005</v>
      </c>
      <c r="I6928" s="21" t="s">
        <v>1588</v>
      </c>
      <c r="J6928" s="148" t="s">
        <v>18010</v>
      </c>
      <c r="K6928" s="20" t="s">
        <v>1983</v>
      </c>
      <c r="L6928" s="21"/>
    </row>
    <row r="6929">
      <c r="C6929" s="12" t="s">
        <v>598</v>
      </c>
      <c r="D6929" s="12"/>
      <c r="E6929" s="12" t="s">
        <v>1619</v>
      </c>
      <c r="F6929" s="21"/>
      <c r="G6929" s="21" t="s">
        <v>18011</v>
      </c>
      <c r="H6929" s="21" t="s">
        <v>18005</v>
      </c>
      <c r="I6929" s="21" t="s">
        <v>1588</v>
      </c>
      <c r="J6929" s="148" t="s">
        <v>18012</v>
      </c>
      <c r="K6929" s="20" t="s">
        <v>3372</v>
      </c>
      <c r="L6929" s="21"/>
    </row>
    <row r="6930">
      <c r="C6930" s="12" t="s">
        <v>598</v>
      </c>
      <c r="D6930" s="12"/>
      <c r="E6930" s="12" t="s">
        <v>1619</v>
      </c>
      <c r="F6930" s="21"/>
      <c r="G6930" s="21" t="s">
        <v>18013</v>
      </c>
      <c r="H6930" s="21" t="s">
        <v>18005</v>
      </c>
      <c r="I6930" s="21" t="s">
        <v>1588</v>
      </c>
      <c r="J6930" s="148" t="s">
        <v>18014</v>
      </c>
      <c r="K6930" s="20" t="s">
        <v>3654</v>
      </c>
      <c r="L6930" s="21"/>
    </row>
    <row r="6931">
      <c r="C6931" s="12" t="s">
        <v>598</v>
      </c>
      <c r="D6931" s="12"/>
      <c r="E6931" s="12" t="s">
        <v>1619</v>
      </c>
      <c r="F6931" s="21"/>
      <c r="G6931" s="21" t="s">
        <v>18015</v>
      </c>
      <c r="H6931" s="21" t="s">
        <v>18016</v>
      </c>
      <c r="I6931" s="21" t="s">
        <v>1588</v>
      </c>
      <c r="J6931" s="148" t="s">
        <v>18017</v>
      </c>
      <c r="K6931" s="20" t="s">
        <v>3376</v>
      </c>
      <c r="L6931" s="21"/>
    </row>
    <row r="6932">
      <c r="C6932" s="12" t="s">
        <v>598</v>
      </c>
      <c r="D6932" s="12"/>
      <c r="E6932" s="12" t="s">
        <v>1619</v>
      </c>
      <c r="F6932" s="21"/>
      <c r="G6932" s="21" t="s">
        <v>18018</v>
      </c>
      <c r="H6932" s="21" t="s">
        <v>18019</v>
      </c>
      <c r="I6932" s="21" t="s">
        <v>1588</v>
      </c>
      <c r="J6932" s="148" t="s">
        <v>18020</v>
      </c>
      <c r="K6932" s="20" t="s">
        <v>2027</v>
      </c>
      <c r="L6932" s="21"/>
    </row>
    <row r="6933">
      <c r="C6933" s="12" t="s">
        <v>598</v>
      </c>
      <c r="D6933" s="12"/>
      <c r="E6933" s="12" t="s">
        <v>1619</v>
      </c>
      <c r="F6933" s="21"/>
      <c r="G6933" s="21" t="s">
        <v>18021</v>
      </c>
      <c r="H6933" s="21" t="s">
        <v>18022</v>
      </c>
      <c r="I6933" s="21" t="s">
        <v>1588</v>
      </c>
      <c r="J6933" s="148" t="s">
        <v>18023</v>
      </c>
      <c r="K6933" s="20" t="s">
        <v>2027</v>
      </c>
      <c r="L6933" s="21"/>
    </row>
    <row r="6934">
      <c r="C6934" s="12" t="s">
        <v>598</v>
      </c>
      <c r="D6934" s="12"/>
      <c r="E6934" s="12" t="s">
        <v>1619</v>
      </c>
      <c r="F6934" s="21"/>
      <c r="G6934" s="21" t="s">
        <v>18024</v>
      </c>
      <c r="H6934" s="21" t="s">
        <v>18025</v>
      </c>
      <c r="I6934" s="21" t="s">
        <v>1588</v>
      </c>
      <c r="J6934" s="148" t="s">
        <v>18026</v>
      </c>
      <c r="K6934" s="20" t="s">
        <v>2027</v>
      </c>
      <c r="L6934" s="21"/>
    </row>
    <row r="6935">
      <c r="C6935" s="12" t="s">
        <v>598</v>
      </c>
      <c r="D6935" s="12"/>
      <c r="E6935" s="12" t="s">
        <v>1619</v>
      </c>
      <c r="F6935" s="21"/>
      <c r="G6935" s="21" t="s">
        <v>18027</v>
      </c>
      <c r="H6935" s="21" t="s">
        <v>18028</v>
      </c>
      <c r="I6935" s="21" t="s">
        <v>1588</v>
      </c>
      <c r="J6935" s="148" t="s">
        <v>18029</v>
      </c>
      <c r="K6935" s="20" t="s">
        <v>2027</v>
      </c>
      <c r="L6935" s="21"/>
    </row>
    <row r="6936">
      <c r="C6936" s="12" t="s">
        <v>598</v>
      </c>
      <c r="D6936" s="12"/>
      <c r="E6936" s="12" t="s">
        <v>1619</v>
      </c>
      <c r="F6936" s="21"/>
      <c r="G6936" s="21" t="s">
        <v>18030</v>
      </c>
      <c r="H6936" s="21" t="s">
        <v>18031</v>
      </c>
      <c r="I6936" s="21" t="s">
        <v>1588</v>
      </c>
      <c r="J6936" s="148" t="s">
        <v>18032</v>
      </c>
      <c r="K6936" s="20" t="s">
        <v>2027</v>
      </c>
      <c r="L6936" s="21"/>
    </row>
    <row r="6937">
      <c r="C6937" s="12" t="s">
        <v>598</v>
      </c>
      <c r="D6937" s="12"/>
      <c r="E6937" s="12" t="s">
        <v>1619</v>
      </c>
      <c r="F6937" s="21"/>
      <c r="G6937" s="21" t="s">
        <v>18033</v>
      </c>
      <c r="H6937" s="21" t="s">
        <v>18034</v>
      </c>
      <c r="I6937" s="21" t="s">
        <v>1588</v>
      </c>
      <c r="J6937" s="148" t="s">
        <v>18035</v>
      </c>
      <c r="K6937" s="20" t="s">
        <v>2027</v>
      </c>
      <c r="L6937" s="21"/>
    </row>
    <row r="6938">
      <c r="C6938" s="12" t="s">
        <v>598</v>
      </c>
      <c r="D6938" s="12"/>
      <c r="E6938" s="12" t="s">
        <v>1619</v>
      </c>
      <c r="F6938" s="21"/>
      <c r="G6938" s="21" t="s">
        <v>18036</v>
      </c>
      <c r="H6938" s="21" t="s">
        <v>18037</v>
      </c>
      <c r="I6938" s="21" t="s">
        <v>1588</v>
      </c>
      <c r="J6938" s="148" t="s">
        <v>18038</v>
      </c>
      <c r="K6938" s="20" t="s">
        <v>2027</v>
      </c>
      <c r="L6938" s="21"/>
    </row>
    <row r="6939">
      <c r="C6939" s="12" t="s">
        <v>598</v>
      </c>
      <c r="D6939" s="12"/>
      <c r="E6939" s="12" t="s">
        <v>1619</v>
      </c>
      <c r="F6939" s="21"/>
      <c r="G6939" s="21" t="s">
        <v>18039</v>
      </c>
      <c r="H6939" s="21" t="s">
        <v>18040</v>
      </c>
      <c r="I6939" s="21" t="s">
        <v>1588</v>
      </c>
      <c r="J6939" s="148" t="s">
        <v>18041</v>
      </c>
      <c r="K6939" s="20" t="s">
        <v>2027</v>
      </c>
      <c r="L6939" s="21"/>
    </row>
    <row r="6940">
      <c r="C6940" s="12" t="s">
        <v>598</v>
      </c>
      <c r="D6940" s="12"/>
      <c r="E6940" s="12" t="s">
        <v>1619</v>
      </c>
      <c r="F6940" s="21"/>
      <c r="G6940" s="21" t="s">
        <v>18042</v>
      </c>
      <c r="H6940" s="21" t="s">
        <v>18043</v>
      </c>
      <c r="I6940" s="21" t="s">
        <v>1588</v>
      </c>
      <c r="J6940" s="148" t="s">
        <v>18044</v>
      </c>
      <c r="K6940" s="20" t="s">
        <v>2027</v>
      </c>
      <c r="L6940" s="21"/>
    </row>
    <row r="6941">
      <c r="C6941" s="12" t="s">
        <v>598</v>
      </c>
      <c r="D6941" s="12"/>
      <c r="E6941" s="12" t="s">
        <v>1619</v>
      </c>
      <c r="F6941" s="21"/>
      <c r="G6941" s="21" t="s">
        <v>18045</v>
      </c>
      <c r="H6941" s="21" t="s">
        <v>18046</v>
      </c>
      <c r="I6941" s="21" t="s">
        <v>1588</v>
      </c>
      <c r="J6941" s="148" t="s">
        <v>18047</v>
      </c>
      <c r="K6941" s="20" t="s">
        <v>2027</v>
      </c>
      <c r="L6941" s="21"/>
    </row>
    <row r="6942">
      <c r="C6942" s="12" t="s">
        <v>598</v>
      </c>
      <c r="D6942" s="12"/>
      <c r="E6942" s="12" t="s">
        <v>1619</v>
      </c>
      <c r="F6942" s="21"/>
      <c r="G6942" s="21" t="s">
        <v>18048</v>
      </c>
      <c r="H6942" s="21" t="s">
        <v>18049</v>
      </c>
      <c r="I6942" s="21" t="s">
        <v>1588</v>
      </c>
      <c r="J6942" s="148" t="s">
        <v>18050</v>
      </c>
      <c r="K6942" s="20" t="s">
        <v>2027</v>
      </c>
      <c r="L6942" s="21"/>
    </row>
    <row r="6943">
      <c r="C6943" s="12" t="s">
        <v>598</v>
      </c>
      <c r="D6943" s="12"/>
      <c r="E6943" s="12" t="s">
        <v>1619</v>
      </c>
      <c r="F6943" s="21"/>
      <c r="G6943" s="21" t="s">
        <v>18051</v>
      </c>
      <c r="H6943" s="21" t="s">
        <v>18052</v>
      </c>
      <c r="I6943" s="21" t="s">
        <v>1588</v>
      </c>
      <c r="J6943" s="148" t="s">
        <v>18053</v>
      </c>
      <c r="K6943" s="20" t="s">
        <v>1921</v>
      </c>
      <c r="L6943" s="21"/>
    </row>
    <row r="6944">
      <c r="C6944" s="12" t="s">
        <v>598</v>
      </c>
      <c r="D6944" s="12"/>
      <c r="E6944" s="12" t="s">
        <v>1619</v>
      </c>
      <c r="F6944" s="21"/>
      <c r="G6944" s="21" t="s">
        <v>18054</v>
      </c>
      <c r="H6944" s="21" t="s">
        <v>18055</v>
      </c>
      <c r="I6944" s="21" t="s">
        <v>1588</v>
      </c>
      <c r="J6944" s="148" t="s">
        <v>18056</v>
      </c>
      <c r="K6944" s="20" t="s">
        <v>1921</v>
      </c>
      <c r="L6944" s="21"/>
    </row>
    <row r="6945">
      <c r="C6945" s="12" t="s">
        <v>598</v>
      </c>
      <c r="D6945" s="12"/>
      <c r="E6945" s="12" t="s">
        <v>1619</v>
      </c>
      <c r="F6945" s="21"/>
      <c r="G6945" s="21" t="s">
        <v>18057</v>
      </c>
      <c r="H6945" s="21" t="s">
        <v>18058</v>
      </c>
      <c r="I6945" s="21" t="s">
        <v>1588</v>
      </c>
      <c r="J6945" s="148" t="s">
        <v>18059</v>
      </c>
      <c r="K6945" s="20" t="s">
        <v>1921</v>
      </c>
      <c r="L6945" s="21"/>
    </row>
    <row r="6946">
      <c r="C6946" s="12" t="s">
        <v>598</v>
      </c>
      <c r="D6946" s="12"/>
      <c r="E6946" s="12" t="s">
        <v>1619</v>
      </c>
      <c r="F6946" s="21"/>
      <c r="G6946" s="21" t="s">
        <v>18060</v>
      </c>
      <c r="H6946" s="21" t="s">
        <v>18061</v>
      </c>
      <c r="I6946" s="21" t="s">
        <v>1588</v>
      </c>
      <c r="J6946" s="148" t="s">
        <v>18062</v>
      </c>
      <c r="K6946" s="20" t="s">
        <v>1921</v>
      </c>
      <c r="L6946" s="21"/>
    </row>
    <row r="6947">
      <c r="C6947" s="12" t="s">
        <v>598</v>
      </c>
      <c r="D6947" s="12"/>
      <c r="E6947" s="12" t="s">
        <v>1619</v>
      </c>
      <c r="F6947" s="21"/>
      <c r="G6947" s="21" t="s">
        <v>18063</v>
      </c>
      <c r="H6947" s="21" t="s">
        <v>18064</v>
      </c>
      <c r="I6947" s="21" t="s">
        <v>1588</v>
      </c>
      <c r="J6947" s="148" t="s">
        <v>18065</v>
      </c>
      <c r="K6947" s="20" t="s">
        <v>1921</v>
      </c>
      <c r="L6947" s="21"/>
    </row>
    <row r="6948">
      <c r="C6948" s="12" t="s">
        <v>598</v>
      </c>
      <c r="D6948" s="12"/>
      <c r="E6948" s="12" t="s">
        <v>1619</v>
      </c>
      <c r="F6948" s="21"/>
      <c r="G6948" s="21" t="s">
        <v>18066</v>
      </c>
      <c r="H6948" s="21" t="s">
        <v>18067</v>
      </c>
      <c r="I6948" s="21" t="s">
        <v>1588</v>
      </c>
      <c r="J6948" s="148" t="s">
        <v>18068</v>
      </c>
      <c r="K6948" s="20" t="s">
        <v>1921</v>
      </c>
      <c r="L6948" s="21"/>
    </row>
    <row r="6949">
      <c r="C6949" s="12" t="s">
        <v>598</v>
      </c>
      <c r="D6949" s="12"/>
      <c r="E6949" s="12" t="s">
        <v>1619</v>
      </c>
      <c r="F6949" s="21"/>
      <c r="G6949" s="21" t="s">
        <v>18069</v>
      </c>
      <c r="H6949" s="21" t="s">
        <v>18070</v>
      </c>
      <c r="I6949" s="21" t="s">
        <v>1588</v>
      </c>
      <c r="J6949" s="148" t="s">
        <v>18071</v>
      </c>
      <c r="K6949" s="20" t="s">
        <v>1921</v>
      </c>
      <c r="L6949" s="21"/>
    </row>
    <row r="6950">
      <c r="C6950" s="12" t="s">
        <v>598</v>
      </c>
      <c r="D6950" s="12"/>
      <c r="E6950" s="12" t="s">
        <v>1619</v>
      </c>
      <c r="F6950" s="21"/>
      <c r="G6950" s="21" t="s">
        <v>18072</v>
      </c>
      <c r="H6950" s="21" t="s">
        <v>18073</v>
      </c>
      <c r="I6950" s="21" t="s">
        <v>1588</v>
      </c>
      <c r="J6950" s="148" t="s">
        <v>18074</v>
      </c>
      <c r="K6950" s="20" t="s">
        <v>1921</v>
      </c>
      <c r="L6950" s="21"/>
    </row>
    <row r="6951">
      <c r="C6951" s="12" t="s">
        <v>598</v>
      </c>
      <c r="D6951" s="12"/>
      <c r="E6951" s="12" t="s">
        <v>1619</v>
      </c>
      <c r="F6951" s="21"/>
      <c r="G6951" s="21" t="s">
        <v>18075</v>
      </c>
      <c r="H6951" s="21" t="s">
        <v>18076</v>
      </c>
      <c r="I6951" s="21" t="s">
        <v>1588</v>
      </c>
      <c r="J6951" s="148" t="s">
        <v>18077</v>
      </c>
      <c r="K6951" s="20" t="s">
        <v>1921</v>
      </c>
      <c r="L6951" s="21"/>
    </row>
    <row r="6952">
      <c r="C6952" s="12" t="s">
        <v>598</v>
      </c>
      <c r="D6952" s="12"/>
      <c r="E6952" s="12" t="s">
        <v>1619</v>
      </c>
      <c r="F6952" s="21"/>
      <c r="G6952" s="21" t="s">
        <v>18078</v>
      </c>
      <c r="H6952" s="21" t="s">
        <v>18079</v>
      </c>
      <c r="I6952" s="21" t="s">
        <v>1588</v>
      </c>
      <c r="J6952" s="148" t="s">
        <v>18080</v>
      </c>
      <c r="K6952" s="20" t="s">
        <v>1921</v>
      </c>
      <c r="L6952" s="21"/>
    </row>
    <row r="6953">
      <c r="C6953" s="12" t="s">
        <v>598</v>
      </c>
      <c r="D6953" s="12"/>
      <c r="E6953" s="12" t="s">
        <v>1619</v>
      </c>
      <c r="F6953" s="21"/>
      <c r="G6953" s="21" t="s">
        <v>18081</v>
      </c>
      <c r="H6953" s="21" t="s">
        <v>18082</v>
      </c>
      <c r="I6953" s="21" t="s">
        <v>1588</v>
      </c>
      <c r="J6953" s="148" t="s">
        <v>18083</v>
      </c>
      <c r="K6953" s="20" t="s">
        <v>1916</v>
      </c>
      <c r="L6953" s="21"/>
    </row>
    <row r="6954">
      <c r="C6954" s="12" t="s">
        <v>598</v>
      </c>
      <c r="D6954" s="12"/>
      <c r="E6954" s="12" t="s">
        <v>1619</v>
      </c>
      <c r="F6954" s="21"/>
      <c r="G6954" s="21" t="s">
        <v>18084</v>
      </c>
      <c r="H6954" s="21" t="s">
        <v>18085</v>
      </c>
      <c r="I6954" s="21" t="s">
        <v>1588</v>
      </c>
      <c r="J6954" s="148" t="s">
        <v>18086</v>
      </c>
      <c r="K6954" s="20" t="s">
        <v>3472</v>
      </c>
      <c r="L6954" s="21"/>
    </row>
    <row r="6955">
      <c r="C6955" s="12" t="s">
        <v>598</v>
      </c>
      <c r="D6955" s="12"/>
      <c r="E6955" s="12" t="s">
        <v>1619</v>
      </c>
      <c r="F6955" s="21"/>
      <c r="G6955" s="21" t="s">
        <v>18087</v>
      </c>
      <c r="H6955" s="21" t="s">
        <v>18088</v>
      </c>
      <c r="I6955" s="21" t="s">
        <v>1588</v>
      </c>
      <c r="J6955" s="148" t="s">
        <v>18089</v>
      </c>
      <c r="K6955" s="20" t="s">
        <v>3472</v>
      </c>
      <c r="L6955" s="21"/>
    </row>
    <row r="6956">
      <c r="C6956" s="12" t="s">
        <v>598</v>
      </c>
      <c r="D6956" s="12"/>
      <c r="E6956" s="12" t="s">
        <v>1619</v>
      </c>
      <c r="F6956" s="21"/>
      <c r="G6956" s="21" t="s">
        <v>18090</v>
      </c>
      <c r="H6956" s="21" t="s">
        <v>18091</v>
      </c>
      <c r="I6956" s="21" t="s">
        <v>1588</v>
      </c>
      <c r="J6956" s="148" t="s">
        <v>18092</v>
      </c>
      <c r="K6956" s="20" t="s">
        <v>3472</v>
      </c>
      <c r="L6956" s="21"/>
    </row>
    <row r="6957">
      <c r="C6957" s="12" t="s">
        <v>598</v>
      </c>
      <c r="D6957" s="12"/>
      <c r="E6957" s="12" t="s">
        <v>1619</v>
      </c>
      <c r="F6957" s="21"/>
      <c r="G6957" s="21" t="s">
        <v>18093</v>
      </c>
      <c r="H6957" s="21" t="s">
        <v>18094</v>
      </c>
      <c r="I6957" s="21" t="s">
        <v>1588</v>
      </c>
      <c r="J6957" s="148" t="s">
        <v>18095</v>
      </c>
      <c r="K6957" s="20" t="s">
        <v>1916</v>
      </c>
      <c r="L6957" s="21"/>
    </row>
    <row r="6958">
      <c r="C6958" s="12" t="s">
        <v>598</v>
      </c>
      <c r="D6958" s="12"/>
      <c r="E6958" s="12" t="s">
        <v>1619</v>
      </c>
      <c r="F6958" s="21"/>
      <c r="G6958" s="21" t="s">
        <v>18096</v>
      </c>
      <c r="H6958" s="21" t="s">
        <v>18097</v>
      </c>
      <c r="I6958" s="21" t="s">
        <v>1588</v>
      </c>
      <c r="J6958" s="148" t="s">
        <v>18098</v>
      </c>
      <c r="K6958" s="20" t="s">
        <v>3472</v>
      </c>
      <c r="L6958" s="21"/>
    </row>
    <row r="6959">
      <c r="C6959" s="12" t="s">
        <v>598</v>
      </c>
      <c r="D6959" s="12"/>
      <c r="E6959" s="12" t="s">
        <v>1619</v>
      </c>
      <c r="F6959" s="21"/>
      <c r="G6959" s="21" t="s">
        <v>18099</v>
      </c>
      <c r="H6959" s="21" t="s">
        <v>18100</v>
      </c>
      <c r="I6959" s="21" t="s">
        <v>1588</v>
      </c>
      <c r="J6959" s="148" t="s">
        <v>18101</v>
      </c>
      <c r="K6959" s="20" t="s">
        <v>1916</v>
      </c>
      <c r="L6959" s="21"/>
    </row>
    <row r="6960">
      <c r="C6960" s="12" t="s">
        <v>598</v>
      </c>
      <c r="D6960" s="12"/>
      <c r="E6960" s="12" t="s">
        <v>1619</v>
      </c>
      <c r="F6960" s="21"/>
      <c r="G6960" s="21" t="s">
        <v>18102</v>
      </c>
      <c r="H6960" s="21" t="s">
        <v>18103</v>
      </c>
      <c r="I6960" s="21" t="s">
        <v>1588</v>
      </c>
      <c r="J6960" s="148" t="s">
        <v>18104</v>
      </c>
      <c r="K6960" s="20" t="s">
        <v>1916</v>
      </c>
      <c r="L6960" s="21"/>
    </row>
    <row r="6961">
      <c r="C6961" s="12" t="s">
        <v>598</v>
      </c>
      <c r="D6961" s="12"/>
      <c r="E6961" s="12" t="s">
        <v>1619</v>
      </c>
      <c r="F6961" s="21"/>
      <c r="G6961" s="21" t="s">
        <v>18105</v>
      </c>
      <c r="H6961" s="21" t="s">
        <v>18106</v>
      </c>
      <c r="I6961" s="21" t="s">
        <v>1588</v>
      </c>
      <c r="J6961" s="148" t="s">
        <v>18107</v>
      </c>
      <c r="K6961" s="20" t="s">
        <v>3483</v>
      </c>
      <c r="L6961" s="21"/>
    </row>
    <row r="6962">
      <c r="C6962" s="12" t="s">
        <v>598</v>
      </c>
      <c r="D6962" s="12"/>
      <c r="E6962" s="12" t="s">
        <v>1619</v>
      </c>
      <c r="F6962" s="21"/>
      <c r="G6962" s="21" t="s">
        <v>18108</v>
      </c>
      <c r="H6962" s="21" t="s">
        <v>18109</v>
      </c>
      <c r="I6962" s="21" t="s">
        <v>1588</v>
      </c>
      <c r="J6962" s="148" t="s">
        <v>18110</v>
      </c>
      <c r="K6962" s="20" t="s">
        <v>3483</v>
      </c>
      <c r="L6962" s="21"/>
    </row>
    <row r="6963">
      <c r="C6963" s="12" t="s">
        <v>598</v>
      </c>
      <c r="D6963" s="12"/>
      <c r="E6963" s="12" t="s">
        <v>1619</v>
      </c>
      <c r="F6963" s="21"/>
      <c r="G6963" s="21" t="s">
        <v>18111</v>
      </c>
      <c r="H6963" s="21" t="s">
        <v>18112</v>
      </c>
      <c r="I6963" s="21" t="s">
        <v>1588</v>
      </c>
      <c r="J6963" s="148" t="s">
        <v>18113</v>
      </c>
      <c r="K6963" s="20" t="s">
        <v>3483</v>
      </c>
      <c r="L6963" s="21"/>
    </row>
    <row r="6964">
      <c r="C6964" s="12" t="s">
        <v>598</v>
      </c>
      <c r="D6964" s="12"/>
      <c r="E6964" s="12" t="s">
        <v>1619</v>
      </c>
      <c r="F6964" s="21"/>
      <c r="G6964" s="21" t="s">
        <v>18114</v>
      </c>
      <c r="H6964" s="21" t="s">
        <v>18115</v>
      </c>
      <c r="I6964" s="21" t="s">
        <v>1588</v>
      </c>
      <c r="J6964" s="148" t="s">
        <v>18116</v>
      </c>
      <c r="K6964" s="20" t="s">
        <v>3483</v>
      </c>
      <c r="L6964" s="21"/>
    </row>
    <row r="6965">
      <c r="C6965" s="12" t="s">
        <v>598</v>
      </c>
      <c r="D6965" s="12"/>
      <c r="E6965" s="12" t="s">
        <v>1619</v>
      </c>
      <c r="F6965" s="21"/>
      <c r="G6965" s="21" t="s">
        <v>18117</v>
      </c>
      <c r="H6965" s="21" t="s">
        <v>18118</v>
      </c>
      <c r="I6965" s="21" t="s">
        <v>1588</v>
      </c>
      <c r="J6965" s="148" t="s">
        <v>18119</v>
      </c>
      <c r="K6965" s="20" t="s">
        <v>3483</v>
      </c>
      <c r="L6965" s="21"/>
    </row>
    <row r="6966">
      <c r="C6966" s="12" t="s">
        <v>598</v>
      </c>
      <c r="D6966" s="12"/>
      <c r="E6966" s="12" t="s">
        <v>1619</v>
      </c>
      <c r="F6966" s="21"/>
      <c r="G6966" s="21" t="s">
        <v>18120</v>
      </c>
      <c r="H6966" s="21" t="s">
        <v>18121</v>
      </c>
      <c r="I6966" s="21" t="s">
        <v>1588</v>
      </c>
      <c r="J6966" s="148" t="s">
        <v>18122</v>
      </c>
      <c r="K6966" s="20" t="s">
        <v>3483</v>
      </c>
      <c r="L6966" s="21"/>
    </row>
    <row r="6967">
      <c r="C6967" s="12" t="s">
        <v>598</v>
      </c>
      <c r="D6967" s="12"/>
      <c r="E6967" s="12" t="s">
        <v>1619</v>
      </c>
      <c r="F6967" s="21"/>
      <c r="G6967" s="21" t="s">
        <v>18123</v>
      </c>
      <c r="H6967" s="21" t="s">
        <v>18124</v>
      </c>
      <c r="I6967" s="21" t="s">
        <v>1588</v>
      </c>
      <c r="J6967" s="148" t="s">
        <v>18125</v>
      </c>
      <c r="K6967" s="20" t="s">
        <v>3483</v>
      </c>
      <c r="L6967" s="21"/>
    </row>
    <row r="6968">
      <c r="C6968" s="12" t="s">
        <v>598</v>
      </c>
      <c r="D6968" s="12"/>
      <c r="E6968" s="12" t="s">
        <v>1619</v>
      </c>
      <c r="F6968" s="21"/>
      <c r="G6968" s="21" t="s">
        <v>18126</v>
      </c>
      <c r="H6968" s="21" t="s">
        <v>18127</v>
      </c>
      <c r="I6968" s="21" t="s">
        <v>1588</v>
      </c>
      <c r="J6968" s="148" t="s">
        <v>18128</v>
      </c>
      <c r="K6968" s="20" t="s">
        <v>3483</v>
      </c>
      <c r="L6968" s="21"/>
    </row>
    <row r="6969">
      <c r="C6969" s="12" t="s">
        <v>598</v>
      </c>
      <c r="D6969" s="12"/>
      <c r="E6969" s="12" t="s">
        <v>1619</v>
      </c>
      <c r="F6969" s="21"/>
      <c r="G6969" s="21" t="s">
        <v>18129</v>
      </c>
      <c r="H6969" s="21" t="s">
        <v>18130</v>
      </c>
      <c r="I6969" s="21" t="s">
        <v>1588</v>
      </c>
      <c r="J6969" s="148" t="s">
        <v>18131</v>
      </c>
      <c r="K6969" s="20" t="s">
        <v>3483</v>
      </c>
      <c r="L6969" s="21"/>
    </row>
    <row r="6970">
      <c r="C6970" s="12" t="s">
        <v>598</v>
      </c>
      <c r="D6970" s="12"/>
      <c r="E6970" s="12" t="s">
        <v>1619</v>
      </c>
      <c r="F6970" s="21"/>
      <c r="G6970" s="21" t="s">
        <v>18132</v>
      </c>
      <c r="H6970" s="21" t="s">
        <v>18133</v>
      </c>
      <c r="I6970" s="21" t="s">
        <v>1588</v>
      </c>
      <c r="J6970" s="148" t="s">
        <v>18134</v>
      </c>
      <c r="K6970" s="20" t="s">
        <v>3483</v>
      </c>
      <c r="L6970" s="21"/>
    </row>
    <row r="6971">
      <c r="C6971" s="12" t="s">
        <v>598</v>
      </c>
      <c r="D6971" s="12"/>
      <c r="E6971" s="12" t="s">
        <v>1619</v>
      </c>
      <c r="F6971" s="21"/>
      <c r="G6971" s="21" t="s">
        <v>18135</v>
      </c>
      <c r="H6971" s="21" t="s">
        <v>18136</v>
      </c>
      <c r="I6971" s="21" t="s">
        <v>1588</v>
      </c>
      <c r="J6971" s="148" t="s">
        <v>18137</v>
      </c>
      <c r="K6971" s="20" t="s">
        <v>3483</v>
      </c>
      <c r="L6971" s="21"/>
    </row>
    <row r="6972">
      <c r="C6972" s="12" t="s">
        <v>598</v>
      </c>
      <c r="D6972" s="12"/>
      <c r="E6972" s="12" t="s">
        <v>1619</v>
      </c>
      <c r="F6972" s="21"/>
      <c r="G6972" s="21" t="s">
        <v>18138</v>
      </c>
      <c r="H6972" s="21" t="s">
        <v>18139</v>
      </c>
      <c r="I6972" s="21" t="s">
        <v>1588</v>
      </c>
      <c r="J6972" s="148" t="s">
        <v>18140</v>
      </c>
      <c r="K6972" s="20" t="s">
        <v>3483</v>
      </c>
      <c r="L6972" s="21"/>
    </row>
    <row r="6973">
      <c r="C6973" s="12" t="s">
        <v>598</v>
      </c>
      <c r="D6973" s="12"/>
      <c r="E6973" s="12" t="s">
        <v>1619</v>
      </c>
      <c r="F6973" s="21"/>
      <c r="G6973" s="21" t="s">
        <v>18141</v>
      </c>
      <c r="H6973" s="21" t="s">
        <v>18142</v>
      </c>
      <c r="I6973" s="21" t="s">
        <v>1588</v>
      </c>
      <c r="J6973" s="148" t="s">
        <v>18143</v>
      </c>
      <c r="K6973" s="20" t="s">
        <v>3459</v>
      </c>
      <c r="L6973" s="21"/>
    </row>
    <row r="6974">
      <c r="C6974" s="12" t="s">
        <v>598</v>
      </c>
      <c r="D6974" s="12"/>
      <c r="E6974" s="12" t="s">
        <v>1619</v>
      </c>
      <c r="F6974" s="21"/>
      <c r="G6974" s="21" t="s">
        <v>18144</v>
      </c>
      <c r="H6974" s="21" t="s">
        <v>18142</v>
      </c>
      <c r="I6974" s="21" t="s">
        <v>1588</v>
      </c>
      <c r="J6974" s="148" t="s">
        <v>18145</v>
      </c>
      <c r="K6974" s="20" t="s">
        <v>3463</v>
      </c>
      <c r="L6974" s="21"/>
    </row>
    <row r="6975">
      <c r="C6975" s="12" t="s">
        <v>598</v>
      </c>
      <c r="D6975" s="12"/>
      <c r="E6975" s="12" t="s">
        <v>1619</v>
      </c>
      <c r="F6975" s="21"/>
      <c r="G6975" s="21" t="s">
        <v>18146</v>
      </c>
      <c r="H6975" s="21" t="s">
        <v>18142</v>
      </c>
      <c r="I6975" s="21" t="s">
        <v>1588</v>
      </c>
      <c r="J6975" s="148" t="s">
        <v>18147</v>
      </c>
      <c r="K6975" s="20" t="s">
        <v>3467</v>
      </c>
      <c r="L6975" s="21"/>
    </row>
    <row r="6976">
      <c r="C6976" s="12" t="s">
        <v>598</v>
      </c>
      <c r="D6976" s="12"/>
      <c r="E6976" s="12" t="s">
        <v>1619</v>
      </c>
      <c r="F6976" s="21"/>
      <c r="G6976" s="21" t="s">
        <v>18148</v>
      </c>
      <c r="H6976" s="21" t="s">
        <v>18149</v>
      </c>
      <c r="I6976" s="21" t="s">
        <v>1588</v>
      </c>
      <c r="J6976" s="148" t="s">
        <v>18150</v>
      </c>
      <c r="K6976" s="20" t="s">
        <v>3499</v>
      </c>
      <c r="L6976" s="21"/>
    </row>
    <row r="6977">
      <c r="C6977" s="12" t="s">
        <v>598</v>
      </c>
      <c r="D6977" s="12"/>
      <c r="E6977" s="12" t="s">
        <v>1619</v>
      </c>
      <c r="F6977" s="21"/>
      <c r="G6977" s="21" t="s">
        <v>18151</v>
      </c>
      <c r="H6977" s="21" t="s">
        <v>18149</v>
      </c>
      <c r="I6977" s="21" t="s">
        <v>1588</v>
      </c>
      <c r="J6977" s="148" t="s">
        <v>18152</v>
      </c>
      <c r="K6977" s="20" t="s">
        <v>3504</v>
      </c>
      <c r="L6977" s="21"/>
    </row>
    <row r="6978">
      <c r="C6978" s="12" t="s">
        <v>598</v>
      </c>
      <c r="D6978" s="12"/>
      <c r="E6978" s="12" t="s">
        <v>1619</v>
      </c>
      <c r="F6978" s="21"/>
      <c r="G6978" s="21" t="s">
        <v>18153</v>
      </c>
      <c r="H6978" s="21" t="s">
        <v>18154</v>
      </c>
      <c r="I6978" s="21" t="s">
        <v>1588</v>
      </c>
      <c r="J6978" s="148" t="s">
        <v>18155</v>
      </c>
      <c r="K6978" s="20" t="s">
        <v>3459</v>
      </c>
      <c r="L6978" s="21"/>
    </row>
    <row r="6979">
      <c r="C6979" s="12" t="s">
        <v>598</v>
      </c>
      <c r="D6979" s="12"/>
      <c r="E6979" s="12" t="s">
        <v>1619</v>
      </c>
      <c r="F6979" s="21"/>
      <c r="G6979" s="21" t="s">
        <v>18156</v>
      </c>
      <c r="H6979" s="21" t="s">
        <v>18154</v>
      </c>
      <c r="I6979" s="21" t="s">
        <v>1588</v>
      </c>
      <c r="J6979" s="148" t="s">
        <v>18157</v>
      </c>
      <c r="K6979" s="20" t="s">
        <v>3463</v>
      </c>
      <c r="L6979" s="21"/>
    </row>
    <row r="6980">
      <c r="C6980" s="12" t="s">
        <v>598</v>
      </c>
      <c r="D6980" s="12"/>
      <c r="E6980" s="12" t="s">
        <v>1619</v>
      </c>
      <c r="F6980" s="21"/>
      <c r="G6980" s="21" t="s">
        <v>18158</v>
      </c>
      <c r="H6980" s="21" t="s">
        <v>18154</v>
      </c>
      <c r="I6980" s="21" t="s">
        <v>1588</v>
      </c>
      <c r="J6980" s="148" t="s">
        <v>18159</v>
      </c>
      <c r="K6980" s="20" t="s">
        <v>3467</v>
      </c>
      <c r="L6980" s="21"/>
    </row>
    <row r="6981">
      <c r="C6981" s="12" t="s">
        <v>598</v>
      </c>
      <c r="D6981" s="12"/>
      <c r="E6981" s="12" t="s">
        <v>1619</v>
      </c>
      <c r="F6981" s="21"/>
      <c r="G6981" s="21" t="s">
        <v>18160</v>
      </c>
      <c r="H6981" s="21" t="s">
        <v>18161</v>
      </c>
      <c r="I6981" s="21" t="s">
        <v>1588</v>
      </c>
      <c r="J6981" s="148" t="s">
        <v>18162</v>
      </c>
      <c r="K6981" s="20" t="s">
        <v>3459</v>
      </c>
      <c r="L6981" s="21"/>
    </row>
    <row r="6982">
      <c r="C6982" s="12" t="s">
        <v>598</v>
      </c>
      <c r="D6982" s="12"/>
      <c r="E6982" s="12" t="s">
        <v>1619</v>
      </c>
      <c r="F6982" s="21"/>
      <c r="G6982" s="21" t="s">
        <v>18163</v>
      </c>
      <c r="H6982" s="21" t="s">
        <v>18161</v>
      </c>
      <c r="I6982" s="21" t="s">
        <v>1588</v>
      </c>
      <c r="J6982" s="148" t="s">
        <v>18164</v>
      </c>
      <c r="K6982" s="20" t="s">
        <v>3463</v>
      </c>
      <c r="L6982" s="21"/>
    </row>
    <row r="6983">
      <c r="C6983" s="12" t="s">
        <v>598</v>
      </c>
      <c r="D6983" s="12"/>
      <c r="E6983" s="12" t="s">
        <v>1619</v>
      </c>
      <c r="F6983" s="21"/>
      <c r="G6983" s="21" t="s">
        <v>18165</v>
      </c>
      <c r="H6983" s="21" t="s">
        <v>18161</v>
      </c>
      <c r="I6983" s="21" t="s">
        <v>1588</v>
      </c>
      <c r="J6983" s="148" t="s">
        <v>18166</v>
      </c>
      <c r="K6983" s="20" t="s">
        <v>3467</v>
      </c>
      <c r="L6983" s="21"/>
    </row>
    <row r="6984">
      <c r="C6984" s="12" t="s">
        <v>598</v>
      </c>
      <c r="D6984" s="12"/>
      <c r="E6984" s="12" t="s">
        <v>1619</v>
      </c>
      <c r="F6984" s="21"/>
      <c r="G6984" s="21" t="s">
        <v>18167</v>
      </c>
      <c r="H6984" s="21" t="s">
        <v>18168</v>
      </c>
      <c r="I6984" s="21" t="s">
        <v>1588</v>
      </c>
      <c r="J6984" s="148" t="s">
        <v>18169</v>
      </c>
      <c r="K6984" s="20" t="s">
        <v>3459</v>
      </c>
      <c r="L6984" s="21"/>
    </row>
    <row r="6985">
      <c r="C6985" s="12" t="s">
        <v>598</v>
      </c>
      <c r="D6985" s="12"/>
      <c r="E6985" s="12" t="s">
        <v>1619</v>
      </c>
      <c r="F6985" s="21"/>
      <c r="G6985" s="21" t="s">
        <v>18170</v>
      </c>
      <c r="H6985" s="21" t="s">
        <v>18168</v>
      </c>
      <c r="I6985" s="21" t="s">
        <v>1588</v>
      </c>
      <c r="J6985" s="148" t="s">
        <v>18171</v>
      </c>
      <c r="K6985" s="20" t="s">
        <v>3463</v>
      </c>
      <c r="L6985" s="21"/>
    </row>
    <row r="6986">
      <c r="C6986" s="12" t="s">
        <v>598</v>
      </c>
      <c r="D6986" s="12"/>
      <c r="E6986" s="12" t="s">
        <v>1619</v>
      </c>
      <c r="F6986" s="21"/>
      <c r="G6986" s="21" t="s">
        <v>18172</v>
      </c>
      <c r="H6986" s="21" t="s">
        <v>18168</v>
      </c>
      <c r="I6986" s="21" t="s">
        <v>1588</v>
      </c>
      <c r="J6986" s="148" t="s">
        <v>18173</v>
      </c>
      <c r="K6986" s="20" t="s">
        <v>3467</v>
      </c>
      <c r="L6986" s="21"/>
    </row>
    <row r="6987">
      <c r="C6987" s="12" t="s">
        <v>598</v>
      </c>
      <c r="D6987" s="12"/>
      <c r="E6987" s="12" t="s">
        <v>1619</v>
      </c>
      <c r="F6987" s="21"/>
      <c r="G6987" s="21" t="s">
        <v>18174</v>
      </c>
      <c r="H6987" s="21" t="s">
        <v>18175</v>
      </c>
      <c r="I6987" s="21" t="s">
        <v>1588</v>
      </c>
      <c r="J6987" s="148" t="s">
        <v>18176</v>
      </c>
      <c r="K6987" s="20" t="s">
        <v>3499</v>
      </c>
      <c r="L6987" s="21"/>
    </row>
    <row r="6988">
      <c r="C6988" s="12" t="s">
        <v>598</v>
      </c>
      <c r="D6988" s="12"/>
      <c r="E6988" s="12" t="s">
        <v>1619</v>
      </c>
      <c r="F6988" s="21"/>
      <c r="G6988" s="21" t="s">
        <v>18177</v>
      </c>
      <c r="H6988" s="21" t="s">
        <v>18175</v>
      </c>
      <c r="I6988" s="21" t="s">
        <v>1588</v>
      </c>
      <c r="J6988" s="148" t="s">
        <v>18178</v>
      </c>
      <c r="K6988" s="20" t="s">
        <v>3504</v>
      </c>
      <c r="L6988" s="21"/>
    </row>
    <row r="6989">
      <c r="C6989" s="12" t="s">
        <v>598</v>
      </c>
      <c r="D6989" s="12"/>
      <c r="E6989" s="12" t="s">
        <v>1619</v>
      </c>
      <c r="F6989" s="21"/>
      <c r="G6989" s="21" t="s">
        <v>18179</v>
      </c>
      <c r="H6989" s="21" t="s">
        <v>18180</v>
      </c>
      <c r="I6989" s="21" t="s">
        <v>1588</v>
      </c>
      <c r="J6989" s="148" t="s">
        <v>18181</v>
      </c>
      <c r="K6989" s="20" t="s">
        <v>3499</v>
      </c>
      <c r="L6989" s="21"/>
    </row>
    <row r="6990">
      <c r="C6990" s="12" t="s">
        <v>598</v>
      </c>
      <c r="D6990" s="12"/>
      <c r="E6990" s="12" t="s">
        <v>1619</v>
      </c>
      <c r="F6990" s="21"/>
      <c r="G6990" s="21" t="s">
        <v>18182</v>
      </c>
      <c r="H6990" s="21" t="s">
        <v>18180</v>
      </c>
      <c r="I6990" s="21" t="s">
        <v>1588</v>
      </c>
      <c r="J6990" s="148" t="s">
        <v>18183</v>
      </c>
      <c r="K6990" s="20" t="s">
        <v>3504</v>
      </c>
      <c r="L6990" s="21"/>
    </row>
    <row r="6991">
      <c r="C6991" s="12" t="s">
        <v>598</v>
      </c>
      <c r="D6991" s="12"/>
      <c r="E6991" s="12" t="s">
        <v>1619</v>
      </c>
      <c r="F6991" s="21"/>
      <c r="G6991" s="21" t="s">
        <v>18184</v>
      </c>
      <c r="H6991" s="21" t="s">
        <v>18185</v>
      </c>
      <c r="I6991" s="21" t="s">
        <v>1588</v>
      </c>
      <c r="J6991" s="148" t="s">
        <v>18186</v>
      </c>
      <c r="K6991" s="20" t="s">
        <v>3504</v>
      </c>
      <c r="L6991" s="21"/>
    </row>
    <row r="6992">
      <c r="C6992" s="12" t="s">
        <v>598</v>
      </c>
      <c r="D6992" s="12"/>
      <c r="E6992" s="12" t="s">
        <v>1619</v>
      </c>
      <c r="F6992" s="21"/>
      <c r="G6992" s="21" t="s">
        <v>18187</v>
      </c>
      <c r="H6992" s="21" t="s">
        <v>18188</v>
      </c>
      <c r="I6992" s="21" t="s">
        <v>1588</v>
      </c>
      <c r="J6992" s="148" t="s">
        <v>18189</v>
      </c>
      <c r="K6992" s="20" t="s">
        <v>3499</v>
      </c>
      <c r="L6992" s="21"/>
    </row>
    <row r="6993">
      <c r="C6993" s="12" t="s">
        <v>598</v>
      </c>
      <c r="D6993" s="12"/>
      <c r="E6993" s="12" t="s">
        <v>1671</v>
      </c>
      <c r="F6993" s="21"/>
      <c r="G6993" s="21" t="s">
        <v>18190</v>
      </c>
      <c r="H6993" s="21" t="s">
        <v>18191</v>
      </c>
      <c r="I6993" s="21" t="s">
        <v>1674</v>
      </c>
      <c r="J6993" s="148" t="s">
        <v>18192</v>
      </c>
      <c r="K6993" s="20" t="s">
        <v>2963</v>
      </c>
      <c r="L6993" s="21"/>
    </row>
    <row r="6994">
      <c r="C6994" s="12" t="s">
        <v>598</v>
      </c>
      <c r="D6994" s="12"/>
      <c r="E6994" s="12" t="s">
        <v>1719</v>
      </c>
      <c r="F6994" s="21"/>
      <c r="G6994" s="21" t="s">
        <v>18193</v>
      </c>
      <c r="H6994" s="21" t="s">
        <v>18194</v>
      </c>
      <c r="I6994" s="21" t="s">
        <v>1722</v>
      </c>
      <c r="J6994" s="148" t="s">
        <v>18195</v>
      </c>
      <c r="K6994" s="20" t="s">
        <v>18196</v>
      </c>
      <c r="L6994" s="21"/>
    </row>
    <row r="6995">
      <c r="C6995" s="12" t="s">
        <v>598</v>
      </c>
      <c r="D6995" s="12"/>
      <c r="E6995" s="12" t="s">
        <v>1678</v>
      </c>
      <c r="F6995" s="21"/>
      <c r="G6995" s="21" t="s">
        <v>18197</v>
      </c>
      <c r="H6995" s="21" t="s">
        <v>18198</v>
      </c>
      <c r="I6995" s="21" t="s">
        <v>1681</v>
      </c>
      <c r="J6995" s="148" t="s">
        <v>18199</v>
      </c>
      <c r="K6995" s="20" t="s">
        <v>3961</v>
      </c>
      <c r="L6995" s="21"/>
    </row>
    <row r="6996">
      <c r="C6996" s="12" t="s">
        <v>598</v>
      </c>
      <c r="D6996" s="12"/>
      <c r="E6996" s="12" t="s">
        <v>1678</v>
      </c>
      <c r="F6996" s="21"/>
      <c r="G6996" s="21" t="s">
        <v>18200</v>
      </c>
      <c r="H6996" s="21" t="s">
        <v>18201</v>
      </c>
      <c r="I6996" s="21" t="s">
        <v>1681</v>
      </c>
      <c r="J6996" s="148" t="s">
        <v>18202</v>
      </c>
      <c r="K6996" s="20" t="s">
        <v>3966</v>
      </c>
      <c r="L6996" s="21"/>
    </row>
    <row r="6997">
      <c r="C6997" s="12" t="s">
        <v>598</v>
      </c>
      <c r="D6997" s="12"/>
      <c r="E6997" s="12" t="s">
        <v>1678</v>
      </c>
      <c r="F6997" s="21"/>
      <c r="G6997" s="21" t="s">
        <v>18203</v>
      </c>
      <c r="H6997" s="21" t="s">
        <v>18204</v>
      </c>
      <c r="I6997" s="21" t="s">
        <v>1681</v>
      </c>
      <c r="J6997" s="148" t="s">
        <v>18205</v>
      </c>
      <c r="K6997" s="20" t="s">
        <v>3971</v>
      </c>
      <c r="L6997" s="21"/>
    </row>
    <row r="6998">
      <c r="C6998" s="12" t="s">
        <v>598</v>
      </c>
      <c r="D6998" s="12"/>
      <c r="E6998" s="12" t="s">
        <v>1678</v>
      </c>
      <c r="F6998" s="21"/>
      <c r="G6998" s="21" t="s">
        <v>18206</v>
      </c>
      <c r="H6998" s="21" t="s">
        <v>18207</v>
      </c>
      <c r="I6998" s="21" t="s">
        <v>1681</v>
      </c>
      <c r="J6998" s="148" t="s">
        <v>18208</v>
      </c>
      <c r="K6998" s="20" t="s">
        <v>3976</v>
      </c>
      <c r="L6998" s="21"/>
    </row>
    <row r="6999">
      <c r="C6999" s="12" t="s">
        <v>598</v>
      </c>
      <c r="D6999" s="12"/>
      <c r="E6999" s="12" t="s">
        <v>1678</v>
      </c>
      <c r="F6999" s="21"/>
      <c r="G6999" s="21" t="s">
        <v>18209</v>
      </c>
      <c r="H6999" s="21" t="s">
        <v>18210</v>
      </c>
      <c r="I6999" s="21" t="s">
        <v>1681</v>
      </c>
      <c r="J6999" s="148" t="s">
        <v>18211</v>
      </c>
      <c r="K6999" s="20" t="s">
        <v>3981</v>
      </c>
      <c r="L6999" s="21"/>
    </row>
    <row r="7000">
      <c r="C7000" s="12" t="s">
        <v>598</v>
      </c>
      <c r="D7000" s="12"/>
      <c r="E7000" s="12" t="s">
        <v>1619</v>
      </c>
      <c r="F7000" s="21"/>
      <c r="G7000" s="21" t="s">
        <v>18212</v>
      </c>
      <c r="H7000" s="21" t="s">
        <v>18213</v>
      </c>
      <c r="I7000" s="21" t="s">
        <v>1588</v>
      </c>
      <c r="J7000" s="148" t="s">
        <v>18214</v>
      </c>
      <c r="K7000" s="20" t="s">
        <v>1808</v>
      </c>
      <c r="L7000" s="21"/>
    </row>
    <row r="7001">
      <c r="C7001" s="12" t="s">
        <v>598</v>
      </c>
      <c r="D7001" s="12"/>
      <c r="E7001" s="12" t="s">
        <v>1719</v>
      </c>
      <c r="F7001" s="21"/>
      <c r="G7001" s="21" t="s">
        <v>601</v>
      </c>
      <c r="H7001" s="21" t="s">
        <v>18215</v>
      </c>
      <c r="I7001" s="21" t="s">
        <v>1722</v>
      </c>
      <c r="J7001" s="148" t="s">
        <v>18216</v>
      </c>
      <c r="K7001" s="20" t="s">
        <v>1890</v>
      </c>
      <c r="L7001" s="21"/>
    </row>
    <row r="7002">
      <c r="C7002" s="12" t="s">
        <v>598</v>
      </c>
      <c r="D7002" s="12"/>
      <c r="E7002" s="12" t="s">
        <v>1654</v>
      </c>
      <c r="F7002" s="21"/>
      <c r="G7002" s="21" t="s">
        <v>18217</v>
      </c>
      <c r="H7002" s="21" t="s">
        <v>18213</v>
      </c>
      <c r="I7002" s="21" t="s">
        <v>1600</v>
      </c>
      <c r="J7002" s="148" t="s">
        <v>18218</v>
      </c>
      <c r="K7002" s="20" t="s">
        <v>1795</v>
      </c>
      <c r="L7002" s="21"/>
    </row>
    <row r="7003">
      <c r="C7003" s="12" t="s">
        <v>598</v>
      </c>
      <c r="D7003" s="12"/>
      <c r="E7003" s="12" t="s">
        <v>1654</v>
      </c>
      <c r="F7003" s="21"/>
      <c r="G7003" s="21" t="s">
        <v>18217</v>
      </c>
      <c r="H7003" s="21" t="s">
        <v>18213</v>
      </c>
      <c r="I7003" s="21" t="s">
        <v>1600</v>
      </c>
      <c r="J7003" s="148" t="s">
        <v>18219</v>
      </c>
      <c r="K7003" s="20" t="s">
        <v>1798</v>
      </c>
      <c r="L7003" s="21"/>
    </row>
    <row r="7004">
      <c r="C7004" s="12" t="s">
        <v>598</v>
      </c>
      <c r="D7004" s="12"/>
      <c r="E7004" s="12" t="s">
        <v>1656</v>
      </c>
      <c r="F7004" s="21"/>
      <c r="G7004" s="21" t="s">
        <v>18220</v>
      </c>
      <c r="H7004" s="21" t="s">
        <v>18221</v>
      </c>
      <c r="I7004" s="21" t="s">
        <v>1637</v>
      </c>
      <c r="J7004" s="148" t="s">
        <v>18222</v>
      </c>
      <c r="K7004" s="20" t="s">
        <v>18223</v>
      </c>
      <c r="L7004" s="21"/>
    </row>
    <row r="7005">
      <c r="C7005" s="12" t="s">
        <v>598</v>
      </c>
      <c r="D7005" s="12"/>
      <c r="E7005" s="12" t="s">
        <v>1656</v>
      </c>
      <c r="F7005" s="21"/>
      <c r="G7005" s="21" t="s">
        <v>18220</v>
      </c>
      <c r="H7005" s="21" t="s">
        <v>18221</v>
      </c>
      <c r="I7005" s="21" t="s">
        <v>1637</v>
      </c>
      <c r="J7005" s="148" t="s">
        <v>18224</v>
      </c>
      <c r="K7005" s="20" t="s">
        <v>18225</v>
      </c>
      <c r="L7005" s="21"/>
    </row>
    <row r="7006">
      <c r="C7006" s="12" t="s">
        <v>598</v>
      </c>
      <c r="D7006" s="12"/>
      <c r="E7006" s="12" t="s">
        <v>1656</v>
      </c>
      <c r="F7006" s="21"/>
      <c r="G7006" s="21" t="s">
        <v>18226</v>
      </c>
      <c r="H7006" s="21" t="s">
        <v>18227</v>
      </c>
      <c r="I7006" s="21" t="s">
        <v>1637</v>
      </c>
      <c r="J7006" s="148" t="s">
        <v>18228</v>
      </c>
      <c r="K7006" s="20" t="s">
        <v>18223</v>
      </c>
      <c r="L7006" s="21"/>
    </row>
    <row r="7007">
      <c r="C7007" s="12" t="s">
        <v>598</v>
      </c>
      <c r="D7007" s="12"/>
      <c r="E7007" s="12" t="s">
        <v>1656</v>
      </c>
      <c r="F7007" s="21"/>
      <c r="G7007" s="21" t="s">
        <v>18226</v>
      </c>
      <c r="H7007" s="21" t="s">
        <v>18227</v>
      </c>
      <c r="I7007" s="21" t="s">
        <v>1637</v>
      </c>
      <c r="J7007" s="148" t="s">
        <v>18229</v>
      </c>
      <c r="K7007" s="20" t="s">
        <v>18225</v>
      </c>
      <c r="L7007" s="21"/>
    </row>
    <row r="7008">
      <c r="C7008" s="12" t="s">
        <v>598</v>
      </c>
      <c r="D7008" s="12"/>
      <c r="E7008" s="12" t="s">
        <v>1619</v>
      </c>
      <c r="F7008" s="21"/>
      <c r="G7008" s="21" t="s">
        <v>18230</v>
      </c>
      <c r="H7008" s="21" t="s">
        <v>18231</v>
      </c>
      <c r="I7008" s="21" t="s">
        <v>1588</v>
      </c>
      <c r="J7008" s="148" t="s">
        <v>18232</v>
      </c>
      <c r="K7008" s="20" t="s">
        <v>18233</v>
      </c>
      <c r="L7008" s="21"/>
    </row>
    <row r="7009">
      <c r="C7009" s="12" t="s">
        <v>598</v>
      </c>
      <c r="D7009" s="12"/>
      <c r="E7009" s="12" t="s">
        <v>1619</v>
      </c>
      <c r="F7009" s="21"/>
      <c r="G7009" s="21" t="s">
        <v>18234</v>
      </c>
      <c r="H7009" s="21" t="s">
        <v>18231</v>
      </c>
      <c r="I7009" s="21" t="s">
        <v>1588</v>
      </c>
      <c r="J7009" s="148" t="s">
        <v>18235</v>
      </c>
      <c r="K7009" s="20" t="s">
        <v>18233</v>
      </c>
      <c r="L7009" s="21"/>
    </row>
    <row r="7010">
      <c r="C7010" s="12" t="s">
        <v>598</v>
      </c>
      <c r="D7010" s="12"/>
      <c r="E7010" s="12" t="s">
        <v>1619</v>
      </c>
      <c r="F7010" s="21"/>
      <c r="G7010" s="21" t="s">
        <v>18236</v>
      </c>
      <c r="H7010" s="21" t="s">
        <v>18237</v>
      </c>
      <c r="I7010" s="21" t="s">
        <v>1588</v>
      </c>
      <c r="J7010" s="148" t="s">
        <v>18238</v>
      </c>
      <c r="K7010" s="20" t="s">
        <v>18233</v>
      </c>
      <c r="L7010" s="21"/>
    </row>
    <row r="7011">
      <c r="C7011" s="12" t="s">
        <v>598</v>
      </c>
      <c r="D7011" s="12"/>
      <c r="E7011" s="12" t="s">
        <v>1619</v>
      </c>
      <c r="F7011" s="21"/>
      <c r="G7011" s="21" t="s">
        <v>18239</v>
      </c>
      <c r="H7011" s="21" t="s">
        <v>18237</v>
      </c>
      <c r="I7011" s="21" t="s">
        <v>1588</v>
      </c>
      <c r="J7011" s="148" t="s">
        <v>18240</v>
      </c>
      <c r="K7011" s="20" t="s">
        <v>18233</v>
      </c>
      <c r="L7011" s="21"/>
    </row>
    <row r="7012">
      <c r="C7012" s="12" t="s">
        <v>598</v>
      </c>
      <c r="D7012" s="12"/>
      <c r="E7012" s="12" t="s">
        <v>1656</v>
      </c>
      <c r="F7012" s="21"/>
      <c r="G7012" s="21" t="s">
        <v>18241</v>
      </c>
      <c r="H7012" s="21" t="s">
        <v>18242</v>
      </c>
      <c r="I7012" s="21" t="s">
        <v>1637</v>
      </c>
      <c r="J7012" s="148" t="s">
        <v>18243</v>
      </c>
      <c r="K7012" s="20" t="s">
        <v>18223</v>
      </c>
      <c r="L7012" s="21"/>
    </row>
    <row r="7013">
      <c r="C7013" s="12" t="s">
        <v>598</v>
      </c>
      <c r="D7013" s="12"/>
      <c r="E7013" s="12" t="s">
        <v>1656</v>
      </c>
      <c r="F7013" s="21"/>
      <c r="G7013" s="21" t="s">
        <v>18241</v>
      </c>
      <c r="H7013" s="21" t="s">
        <v>18242</v>
      </c>
      <c r="I7013" s="21" t="s">
        <v>1637</v>
      </c>
      <c r="J7013" s="148" t="s">
        <v>18244</v>
      </c>
      <c r="K7013" s="20" t="s">
        <v>18225</v>
      </c>
      <c r="L7013" s="21"/>
    </row>
    <row r="7014">
      <c r="C7014" s="12" t="s">
        <v>598</v>
      </c>
      <c r="D7014" s="12"/>
      <c r="E7014" s="12" t="s">
        <v>1619</v>
      </c>
      <c r="F7014" s="21"/>
      <c r="G7014" s="21" t="s">
        <v>18245</v>
      </c>
      <c r="H7014" s="21" t="s">
        <v>18246</v>
      </c>
      <c r="I7014" s="21" t="s">
        <v>1588</v>
      </c>
      <c r="J7014" s="148" t="s">
        <v>18247</v>
      </c>
      <c r="K7014" s="20" t="s">
        <v>18233</v>
      </c>
      <c r="L7014" s="21"/>
    </row>
    <row r="7015">
      <c r="C7015" s="12" t="s">
        <v>598</v>
      </c>
      <c r="D7015" s="12"/>
      <c r="E7015" s="12" t="s">
        <v>1619</v>
      </c>
      <c r="F7015" s="21"/>
      <c r="G7015" s="21" t="s">
        <v>18248</v>
      </c>
      <c r="H7015" s="21" t="s">
        <v>18249</v>
      </c>
      <c r="I7015" s="21" t="s">
        <v>1588</v>
      </c>
      <c r="J7015" s="148" t="s">
        <v>18250</v>
      </c>
      <c r="K7015" s="20" t="s">
        <v>18233</v>
      </c>
      <c r="L7015" s="21"/>
    </row>
    <row r="7016">
      <c r="C7016" s="12" t="s">
        <v>598</v>
      </c>
      <c r="D7016" s="12"/>
      <c r="E7016" s="12" t="s">
        <v>1678</v>
      </c>
      <c r="F7016" s="21"/>
      <c r="G7016" s="21" t="s">
        <v>18251</v>
      </c>
      <c r="H7016" s="21" t="s">
        <v>18252</v>
      </c>
      <c r="I7016" s="21" t="s">
        <v>1681</v>
      </c>
      <c r="J7016" s="148" t="s">
        <v>18253</v>
      </c>
      <c r="K7016" s="20" t="s">
        <v>9545</v>
      </c>
      <c r="L7016" s="21"/>
    </row>
    <row r="7017">
      <c r="C7017" s="12" t="s">
        <v>598</v>
      </c>
      <c r="D7017" s="12"/>
      <c r="E7017" s="12" t="s">
        <v>1654</v>
      </c>
      <c r="F7017" s="21"/>
      <c r="G7017" s="21" t="s">
        <v>17747</v>
      </c>
      <c r="H7017" s="21" t="s">
        <v>18254</v>
      </c>
      <c r="I7017" s="21" t="s">
        <v>1600</v>
      </c>
      <c r="J7017" s="148" t="s">
        <v>18255</v>
      </c>
      <c r="K7017" s="20" t="s">
        <v>1602</v>
      </c>
      <c r="L7017" s="21"/>
    </row>
    <row r="7018">
      <c r="C7018" s="12" t="s">
        <v>598</v>
      </c>
      <c r="D7018" s="12"/>
      <c r="E7018" s="12" t="s">
        <v>1619</v>
      </c>
      <c r="F7018" s="21"/>
      <c r="G7018" s="21" t="s">
        <v>18256</v>
      </c>
      <c r="H7018" s="21" t="s">
        <v>18257</v>
      </c>
      <c r="I7018" s="21" t="s">
        <v>1588</v>
      </c>
      <c r="J7018" s="148" t="s">
        <v>18258</v>
      </c>
      <c r="K7018" s="20" t="s">
        <v>1979</v>
      </c>
      <c r="L7018" s="21"/>
    </row>
    <row r="7019">
      <c r="C7019" s="12" t="s">
        <v>598</v>
      </c>
      <c r="D7019" s="12"/>
      <c r="E7019" s="12" t="s">
        <v>1619</v>
      </c>
      <c r="F7019" s="21"/>
      <c r="G7019" s="21" t="s">
        <v>18259</v>
      </c>
      <c r="H7019" s="21" t="s">
        <v>18260</v>
      </c>
      <c r="I7019" s="21" t="s">
        <v>1588</v>
      </c>
      <c r="J7019" s="148" t="s">
        <v>18261</v>
      </c>
      <c r="K7019" s="20" t="s">
        <v>1979</v>
      </c>
      <c r="L7019" s="21"/>
    </row>
    <row r="7020">
      <c r="C7020" s="12" t="s">
        <v>598</v>
      </c>
      <c r="D7020" s="12"/>
      <c r="E7020" s="12" t="s">
        <v>1619</v>
      </c>
      <c r="F7020" s="21"/>
      <c r="G7020" s="21" t="s">
        <v>18262</v>
      </c>
      <c r="H7020" s="21" t="s">
        <v>18263</v>
      </c>
      <c r="I7020" s="21" t="s">
        <v>1588</v>
      </c>
      <c r="J7020" s="148" t="s">
        <v>18264</v>
      </c>
      <c r="K7020" s="20" t="s">
        <v>1979</v>
      </c>
      <c r="L7020" s="21"/>
    </row>
    <row r="7021">
      <c r="C7021" s="12" t="s">
        <v>598</v>
      </c>
      <c r="D7021" s="12"/>
      <c r="E7021" s="12" t="s">
        <v>1671</v>
      </c>
      <c r="F7021" s="21"/>
      <c r="G7021" s="21" t="s">
        <v>18265</v>
      </c>
      <c r="H7021" s="21" t="s">
        <v>18266</v>
      </c>
      <c r="I7021" s="21" t="s">
        <v>1674</v>
      </c>
      <c r="J7021" s="148" t="s">
        <v>18267</v>
      </c>
      <c r="K7021" s="20" t="s">
        <v>3934</v>
      </c>
      <c r="L7021" s="21"/>
    </row>
    <row r="7022">
      <c r="C7022" s="12" t="s">
        <v>598</v>
      </c>
      <c r="D7022" s="12"/>
      <c r="E7022" s="12" t="s">
        <v>1671</v>
      </c>
      <c r="F7022" s="21"/>
      <c r="G7022" s="21" t="s">
        <v>18268</v>
      </c>
      <c r="H7022" s="21" t="s">
        <v>18269</v>
      </c>
      <c r="I7022" s="21" t="s">
        <v>1674</v>
      </c>
      <c r="J7022" s="148" t="s">
        <v>18270</v>
      </c>
      <c r="K7022" s="20" t="s">
        <v>3934</v>
      </c>
      <c r="L7022" s="21"/>
    </row>
    <row r="7023">
      <c r="C7023" s="12" t="s">
        <v>598</v>
      </c>
      <c r="D7023" s="12"/>
      <c r="E7023" s="12" t="s">
        <v>1619</v>
      </c>
      <c r="F7023" s="21"/>
      <c r="G7023" s="21" t="s">
        <v>18271</v>
      </c>
      <c r="H7023" s="21" t="s">
        <v>18272</v>
      </c>
      <c r="I7023" s="21" t="s">
        <v>1588</v>
      </c>
      <c r="J7023" s="148" t="s">
        <v>18273</v>
      </c>
      <c r="K7023" s="20" t="s">
        <v>4019</v>
      </c>
      <c r="L7023" s="21"/>
    </row>
    <row r="7024">
      <c r="C7024" s="12" t="s">
        <v>598</v>
      </c>
      <c r="D7024" s="12"/>
      <c r="E7024" s="12" t="s">
        <v>1678</v>
      </c>
      <c r="F7024" s="21"/>
      <c r="G7024" s="21" t="s">
        <v>18274</v>
      </c>
      <c r="H7024" s="21" t="s">
        <v>18275</v>
      </c>
      <c r="I7024" s="21" t="s">
        <v>1681</v>
      </c>
      <c r="J7024" s="148" t="s">
        <v>18276</v>
      </c>
      <c r="K7024" s="20" t="s">
        <v>3961</v>
      </c>
      <c r="L7024" s="21"/>
    </row>
    <row r="7025">
      <c r="C7025" s="12" t="s">
        <v>598</v>
      </c>
      <c r="D7025" s="12"/>
      <c r="E7025" s="12" t="s">
        <v>1678</v>
      </c>
      <c r="F7025" s="21"/>
      <c r="G7025" s="21" t="s">
        <v>18277</v>
      </c>
      <c r="H7025" s="21" t="s">
        <v>18278</v>
      </c>
      <c r="I7025" s="21" t="s">
        <v>1681</v>
      </c>
      <c r="J7025" s="148" t="s">
        <v>18279</v>
      </c>
      <c r="K7025" s="20" t="s">
        <v>3966</v>
      </c>
      <c r="L7025" s="21"/>
    </row>
    <row r="7026">
      <c r="C7026" s="12" t="s">
        <v>598</v>
      </c>
      <c r="D7026" s="12"/>
      <c r="E7026" s="12" t="s">
        <v>1678</v>
      </c>
      <c r="F7026" s="21"/>
      <c r="G7026" s="21" t="s">
        <v>18280</v>
      </c>
      <c r="H7026" s="21" t="s">
        <v>18281</v>
      </c>
      <c r="I7026" s="21" t="s">
        <v>1681</v>
      </c>
      <c r="J7026" s="148" t="s">
        <v>18282</v>
      </c>
      <c r="K7026" s="20" t="s">
        <v>3971</v>
      </c>
      <c r="L7026" s="21"/>
    </row>
    <row r="7027">
      <c r="C7027" s="12" t="s">
        <v>598</v>
      </c>
      <c r="D7027" s="12"/>
      <c r="E7027" s="12" t="s">
        <v>1678</v>
      </c>
      <c r="F7027" s="21"/>
      <c r="G7027" s="21" t="s">
        <v>18283</v>
      </c>
      <c r="H7027" s="21" t="s">
        <v>18284</v>
      </c>
      <c r="I7027" s="21" t="s">
        <v>1681</v>
      </c>
      <c r="J7027" s="148" t="s">
        <v>18285</v>
      </c>
      <c r="K7027" s="20" t="s">
        <v>3976</v>
      </c>
      <c r="L7027" s="21"/>
    </row>
    <row r="7028">
      <c r="C7028" s="12" t="s">
        <v>598</v>
      </c>
      <c r="D7028" s="12"/>
      <c r="E7028" s="12" t="s">
        <v>1678</v>
      </c>
      <c r="F7028" s="21"/>
      <c r="G7028" s="21" t="s">
        <v>18286</v>
      </c>
      <c r="H7028" s="21" t="s">
        <v>18287</v>
      </c>
      <c r="I7028" s="21" t="s">
        <v>1681</v>
      </c>
      <c r="J7028" s="148" t="s">
        <v>18288</v>
      </c>
      <c r="K7028" s="20" t="s">
        <v>3981</v>
      </c>
      <c r="L7028" s="21"/>
    </row>
    <row r="7029">
      <c r="C7029" s="12" t="s">
        <v>598</v>
      </c>
      <c r="D7029" s="12"/>
      <c r="E7029" s="12" t="s">
        <v>1654</v>
      </c>
      <c r="F7029" s="21"/>
      <c r="G7029" s="21" t="s">
        <v>18289</v>
      </c>
      <c r="H7029" s="21" t="s">
        <v>18290</v>
      </c>
      <c r="I7029" s="21" t="s">
        <v>1600</v>
      </c>
      <c r="J7029" s="148" t="s">
        <v>18291</v>
      </c>
      <c r="K7029" s="20" t="s">
        <v>1795</v>
      </c>
      <c r="L7029" s="21"/>
    </row>
    <row r="7030">
      <c r="C7030" s="12" t="s">
        <v>598</v>
      </c>
      <c r="D7030" s="12"/>
      <c r="E7030" s="12" t="s">
        <v>1678</v>
      </c>
      <c r="F7030" s="21"/>
      <c r="G7030" s="21" t="s">
        <v>18292</v>
      </c>
      <c r="H7030" s="21" t="s">
        <v>18293</v>
      </c>
      <c r="I7030" s="21" t="s">
        <v>1681</v>
      </c>
      <c r="J7030" s="148" t="s">
        <v>18294</v>
      </c>
      <c r="K7030" s="20" t="s">
        <v>3961</v>
      </c>
      <c r="L7030" s="21"/>
    </row>
    <row r="7031">
      <c r="C7031" s="12" t="s">
        <v>598</v>
      </c>
      <c r="D7031" s="12"/>
      <c r="E7031" s="12" t="s">
        <v>1678</v>
      </c>
      <c r="F7031" s="21"/>
      <c r="G7031" s="21" t="s">
        <v>18295</v>
      </c>
      <c r="H7031" s="21" t="s">
        <v>18296</v>
      </c>
      <c r="I7031" s="21" t="s">
        <v>1681</v>
      </c>
      <c r="J7031" s="148" t="s">
        <v>18297</v>
      </c>
      <c r="K7031" s="20" t="s">
        <v>3966</v>
      </c>
      <c r="L7031" s="21"/>
    </row>
    <row r="7032">
      <c r="C7032" s="12" t="s">
        <v>598</v>
      </c>
      <c r="D7032" s="12"/>
      <c r="E7032" s="12" t="s">
        <v>1678</v>
      </c>
      <c r="F7032" s="21"/>
      <c r="G7032" s="21" t="s">
        <v>18298</v>
      </c>
      <c r="H7032" s="21" t="s">
        <v>18299</v>
      </c>
      <c r="I7032" s="21" t="s">
        <v>1681</v>
      </c>
      <c r="J7032" s="148" t="s">
        <v>18300</v>
      </c>
      <c r="K7032" s="20" t="s">
        <v>3971</v>
      </c>
      <c r="L7032" s="21"/>
    </row>
    <row r="7033">
      <c r="C7033" s="12" t="s">
        <v>598</v>
      </c>
      <c r="D7033" s="12"/>
      <c r="E7033" s="12" t="s">
        <v>1678</v>
      </c>
      <c r="F7033" s="21"/>
      <c r="G7033" s="21" t="s">
        <v>18301</v>
      </c>
      <c r="H7033" s="21" t="s">
        <v>18302</v>
      </c>
      <c r="I7033" s="21" t="s">
        <v>1681</v>
      </c>
      <c r="J7033" s="148" t="s">
        <v>18303</v>
      </c>
      <c r="K7033" s="20" t="s">
        <v>3976</v>
      </c>
      <c r="L7033" s="21"/>
    </row>
    <row r="7034">
      <c r="C7034" s="12" t="s">
        <v>598</v>
      </c>
      <c r="D7034" s="12"/>
      <c r="E7034" s="12" t="s">
        <v>1678</v>
      </c>
      <c r="F7034" s="21"/>
      <c r="G7034" s="21" t="s">
        <v>18304</v>
      </c>
      <c r="H7034" s="21" t="s">
        <v>18305</v>
      </c>
      <c r="I7034" s="21" t="s">
        <v>1681</v>
      </c>
      <c r="J7034" s="148" t="s">
        <v>18306</v>
      </c>
      <c r="K7034" s="20" t="s">
        <v>3981</v>
      </c>
      <c r="L7034" s="21"/>
    </row>
    <row r="7035">
      <c r="C7035" s="12" t="s">
        <v>598</v>
      </c>
      <c r="D7035" s="12"/>
      <c r="E7035" s="12" t="s">
        <v>1678</v>
      </c>
      <c r="F7035" s="21"/>
      <c r="G7035" s="21" t="s">
        <v>18307</v>
      </c>
      <c r="H7035" s="21" t="s">
        <v>18308</v>
      </c>
      <c r="I7035" s="21" t="s">
        <v>1681</v>
      </c>
      <c r="J7035" s="148" t="s">
        <v>18309</v>
      </c>
      <c r="K7035" s="20" t="s">
        <v>3961</v>
      </c>
      <c r="L7035" s="21"/>
    </row>
    <row r="7036">
      <c r="C7036" s="12" t="s">
        <v>598</v>
      </c>
      <c r="D7036" s="12"/>
      <c r="E7036" s="12" t="s">
        <v>1678</v>
      </c>
      <c r="F7036" s="21"/>
      <c r="G7036" s="21" t="s">
        <v>18310</v>
      </c>
      <c r="H7036" s="21" t="s">
        <v>18311</v>
      </c>
      <c r="I7036" s="21" t="s">
        <v>1681</v>
      </c>
      <c r="J7036" s="148" t="s">
        <v>18312</v>
      </c>
      <c r="K7036" s="20" t="s">
        <v>3966</v>
      </c>
      <c r="L7036" s="21"/>
    </row>
    <row r="7037">
      <c r="C7037" s="12" t="s">
        <v>598</v>
      </c>
      <c r="D7037" s="12"/>
      <c r="E7037" s="12" t="s">
        <v>1678</v>
      </c>
      <c r="F7037" s="21"/>
      <c r="G7037" s="21" t="s">
        <v>18313</v>
      </c>
      <c r="H7037" s="21" t="s">
        <v>18314</v>
      </c>
      <c r="I7037" s="21" t="s">
        <v>1681</v>
      </c>
      <c r="J7037" s="148" t="s">
        <v>18315</v>
      </c>
      <c r="K7037" s="20" t="s">
        <v>3971</v>
      </c>
      <c r="L7037" s="21"/>
    </row>
    <row r="7038">
      <c r="C7038" s="12" t="s">
        <v>598</v>
      </c>
      <c r="D7038" s="12"/>
      <c r="E7038" s="12" t="s">
        <v>1678</v>
      </c>
      <c r="F7038" s="21"/>
      <c r="G7038" s="21" t="s">
        <v>18316</v>
      </c>
      <c r="H7038" s="21" t="s">
        <v>18317</v>
      </c>
      <c r="I7038" s="21" t="s">
        <v>1681</v>
      </c>
      <c r="J7038" s="148" t="s">
        <v>18318</v>
      </c>
      <c r="K7038" s="20" t="s">
        <v>3976</v>
      </c>
      <c r="L7038" s="21"/>
    </row>
    <row r="7039">
      <c r="C7039" s="12" t="s">
        <v>598</v>
      </c>
      <c r="D7039" s="12"/>
      <c r="E7039" s="12" t="s">
        <v>1678</v>
      </c>
      <c r="F7039" s="21"/>
      <c r="G7039" s="21" t="s">
        <v>18319</v>
      </c>
      <c r="H7039" s="21" t="s">
        <v>18320</v>
      </c>
      <c r="I7039" s="21" t="s">
        <v>1681</v>
      </c>
      <c r="J7039" s="148" t="s">
        <v>18321</v>
      </c>
      <c r="K7039" s="20" t="s">
        <v>3981</v>
      </c>
      <c r="L7039" s="21"/>
    </row>
    <row r="7040">
      <c r="C7040" s="12" t="s">
        <v>598</v>
      </c>
      <c r="D7040" s="12"/>
      <c r="E7040" s="12" t="s">
        <v>1678</v>
      </c>
      <c r="F7040" s="21"/>
      <c r="G7040" s="21" t="s">
        <v>18322</v>
      </c>
      <c r="H7040" s="21" t="s">
        <v>18323</v>
      </c>
      <c r="I7040" s="21" t="s">
        <v>1681</v>
      </c>
      <c r="J7040" s="148" t="s">
        <v>18324</v>
      </c>
      <c r="K7040" s="20" t="s">
        <v>3961</v>
      </c>
      <c r="L7040" s="21"/>
    </row>
    <row r="7041">
      <c r="C7041" s="12" t="s">
        <v>598</v>
      </c>
      <c r="D7041" s="12"/>
      <c r="E7041" s="12" t="s">
        <v>1678</v>
      </c>
      <c r="F7041" s="21"/>
      <c r="G7041" s="21" t="s">
        <v>18325</v>
      </c>
      <c r="H7041" s="21" t="s">
        <v>18326</v>
      </c>
      <c r="I7041" s="21" t="s">
        <v>1681</v>
      </c>
      <c r="J7041" s="148" t="s">
        <v>18327</v>
      </c>
      <c r="K7041" s="20" t="s">
        <v>3966</v>
      </c>
      <c r="L7041" s="21"/>
    </row>
    <row r="7042">
      <c r="C7042" s="12" t="s">
        <v>598</v>
      </c>
      <c r="D7042" s="12"/>
      <c r="E7042" s="12" t="s">
        <v>1678</v>
      </c>
      <c r="F7042" s="21"/>
      <c r="G7042" s="21" t="s">
        <v>18328</v>
      </c>
      <c r="H7042" s="21" t="s">
        <v>18329</v>
      </c>
      <c r="I7042" s="21" t="s">
        <v>1681</v>
      </c>
      <c r="J7042" s="148" t="s">
        <v>18330</v>
      </c>
      <c r="K7042" s="20" t="s">
        <v>3971</v>
      </c>
      <c r="L7042" s="21"/>
    </row>
    <row r="7043">
      <c r="C7043" s="12" t="s">
        <v>598</v>
      </c>
      <c r="D7043" s="12"/>
      <c r="E7043" s="12" t="s">
        <v>1678</v>
      </c>
      <c r="F7043" s="21"/>
      <c r="G7043" s="21" t="s">
        <v>18331</v>
      </c>
      <c r="H7043" s="21" t="s">
        <v>18332</v>
      </c>
      <c r="I7043" s="21" t="s">
        <v>1681</v>
      </c>
      <c r="J7043" s="148" t="s">
        <v>18333</v>
      </c>
      <c r="K7043" s="20" t="s">
        <v>3976</v>
      </c>
      <c r="L7043" s="21"/>
    </row>
    <row r="7044">
      <c r="C7044" s="12" t="s">
        <v>598</v>
      </c>
      <c r="D7044" s="12"/>
      <c r="E7044" s="12" t="s">
        <v>1678</v>
      </c>
      <c r="F7044" s="21"/>
      <c r="G7044" s="21" t="s">
        <v>18334</v>
      </c>
      <c r="H7044" s="21" t="s">
        <v>18335</v>
      </c>
      <c r="I7044" s="21" t="s">
        <v>1681</v>
      </c>
      <c r="J7044" s="148" t="s">
        <v>18336</v>
      </c>
      <c r="K7044" s="20" t="s">
        <v>3981</v>
      </c>
      <c r="L7044" s="21"/>
    </row>
    <row r="7045">
      <c r="C7045" s="12" t="s">
        <v>598</v>
      </c>
      <c r="D7045" s="12"/>
      <c r="E7045" s="12" t="s">
        <v>1656</v>
      </c>
      <c r="F7045" s="21"/>
      <c r="G7045" s="21" t="s">
        <v>18337</v>
      </c>
      <c r="H7045" s="21" t="s">
        <v>18338</v>
      </c>
      <c r="I7045" s="21" t="s">
        <v>1637</v>
      </c>
      <c r="J7045" s="148" t="s">
        <v>18339</v>
      </c>
      <c r="K7045" s="20" t="s">
        <v>1829</v>
      </c>
      <c r="L7045" s="21"/>
    </row>
    <row r="7046">
      <c r="C7046" s="12" t="s">
        <v>598</v>
      </c>
      <c r="D7046" s="12"/>
      <c r="E7046" s="12" t="s">
        <v>1656</v>
      </c>
      <c r="F7046" s="21"/>
      <c r="G7046" s="21" t="s">
        <v>18337</v>
      </c>
      <c r="H7046" s="21" t="s">
        <v>18338</v>
      </c>
      <c r="I7046" s="21" t="s">
        <v>1637</v>
      </c>
      <c r="J7046" s="148" t="s">
        <v>18340</v>
      </c>
      <c r="K7046" s="20" t="s">
        <v>1660</v>
      </c>
      <c r="L7046" s="21"/>
    </row>
    <row r="7047">
      <c r="C7047" s="12" t="s">
        <v>598</v>
      </c>
      <c r="D7047" s="12"/>
      <c r="E7047" s="12" t="s">
        <v>1656</v>
      </c>
      <c r="F7047" s="21"/>
      <c r="G7047" s="21" t="s">
        <v>18337</v>
      </c>
      <c r="H7047" s="21" t="s">
        <v>18338</v>
      </c>
      <c r="I7047" s="21" t="s">
        <v>1637</v>
      </c>
      <c r="J7047" s="148" t="s">
        <v>18341</v>
      </c>
      <c r="K7047" s="20" t="s">
        <v>2206</v>
      </c>
      <c r="L7047" s="21"/>
    </row>
    <row r="7048">
      <c r="C7048" s="12" t="s">
        <v>598</v>
      </c>
      <c r="D7048" s="12"/>
      <c r="E7048" s="12" t="s">
        <v>1656</v>
      </c>
      <c r="F7048" s="21"/>
      <c r="G7048" s="21" t="s">
        <v>18337</v>
      </c>
      <c r="H7048" s="21" t="s">
        <v>18338</v>
      </c>
      <c r="I7048" s="21" t="s">
        <v>1637</v>
      </c>
      <c r="J7048" s="148" t="s">
        <v>18342</v>
      </c>
      <c r="K7048" s="20" t="s">
        <v>2245</v>
      </c>
      <c r="L7048" s="21"/>
    </row>
    <row r="7049">
      <c r="C7049" s="12" t="s">
        <v>598</v>
      </c>
      <c r="D7049" s="12"/>
      <c r="E7049" s="12" t="s">
        <v>1656</v>
      </c>
      <c r="F7049" s="21"/>
      <c r="G7049" s="21" t="s">
        <v>18337</v>
      </c>
      <c r="H7049" s="21" t="s">
        <v>18338</v>
      </c>
      <c r="I7049" s="21" t="s">
        <v>1637</v>
      </c>
      <c r="J7049" s="148" t="s">
        <v>18343</v>
      </c>
      <c r="K7049" s="20" t="s">
        <v>2781</v>
      </c>
      <c r="L7049" s="21"/>
    </row>
    <row r="7050">
      <c r="C7050" s="12" t="s">
        <v>598</v>
      </c>
      <c r="D7050" s="12"/>
      <c r="E7050" s="12" t="s">
        <v>1656</v>
      </c>
      <c r="F7050" s="21"/>
      <c r="G7050" s="21" t="s">
        <v>18337</v>
      </c>
      <c r="H7050" s="21" t="s">
        <v>18338</v>
      </c>
      <c r="I7050" s="21" t="s">
        <v>1637</v>
      </c>
      <c r="J7050" s="148" t="s">
        <v>18344</v>
      </c>
      <c r="K7050" s="20" t="s">
        <v>2248</v>
      </c>
      <c r="L7050" s="21"/>
    </row>
    <row r="7051">
      <c r="C7051" s="12" t="s">
        <v>598</v>
      </c>
      <c r="D7051" s="12"/>
      <c r="E7051" s="12" t="s">
        <v>1656</v>
      </c>
      <c r="F7051" s="21"/>
      <c r="G7051" s="21" t="s">
        <v>18337</v>
      </c>
      <c r="H7051" s="21" t="s">
        <v>18338</v>
      </c>
      <c r="I7051" s="21" t="s">
        <v>1637</v>
      </c>
      <c r="J7051" s="148" t="s">
        <v>18345</v>
      </c>
      <c r="K7051" s="20" t="s">
        <v>1833</v>
      </c>
      <c r="L7051" s="21"/>
    </row>
    <row r="7052">
      <c r="C7052" s="12" t="s">
        <v>598</v>
      </c>
      <c r="D7052" s="12"/>
      <c r="E7052" s="12" t="s">
        <v>1656</v>
      </c>
      <c r="F7052" s="21"/>
      <c r="G7052" s="21" t="s">
        <v>18337</v>
      </c>
      <c r="H7052" s="21" t="s">
        <v>18338</v>
      </c>
      <c r="I7052" s="21" t="s">
        <v>1637</v>
      </c>
      <c r="J7052" s="148" t="s">
        <v>18346</v>
      </c>
      <c r="K7052" s="20" t="s">
        <v>1836</v>
      </c>
      <c r="L7052" s="21"/>
    </row>
    <row r="7053">
      <c r="C7053" s="12" t="s">
        <v>598</v>
      </c>
      <c r="D7053" s="12"/>
      <c r="E7053" s="12" t="s">
        <v>1656</v>
      </c>
      <c r="F7053" s="21"/>
      <c r="G7053" s="21" t="s">
        <v>18337</v>
      </c>
      <c r="H7053" s="21" t="s">
        <v>18338</v>
      </c>
      <c r="I7053" s="21" t="s">
        <v>1637</v>
      </c>
      <c r="J7053" s="148" t="s">
        <v>18347</v>
      </c>
      <c r="K7053" s="20" t="s">
        <v>2253</v>
      </c>
      <c r="L7053" s="21"/>
    </row>
    <row r="7054">
      <c r="C7054" s="12" t="s">
        <v>598</v>
      </c>
      <c r="D7054" s="12"/>
      <c r="E7054" s="12" t="s">
        <v>1656</v>
      </c>
      <c r="F7054" s="21"/>
      <c r="G7054" s="21" t="s">
        <v>18337</v>
      </c>
      <c r="H7054" s="21" t="s">
        <v>18338</v>
      </c>
      <c r="I7054" s="21" t="s">
        <v>1637</v>
      </c>
      <c r="J7054" s="148" t="s">
        <v>18348</v>
      </c>
      <c r="K7054" s="20" t="s">
        <v>2256</v>
      </c>
      <c r="L7054" s="21"/>
    </row>
    <row r="7055">
      <c r="C7055" s="12" t="s">
        <v>598</v>
      </c>
      <c r="D7055" s="12"/>
      <c r="E7055" s="12" t="s">
        <v>1656</v>
      </c>
      <c r="F7055" s="21"/>
      <c r="G7055" s="21" t="s">
        <v>18337</v>
      </c>
      <c r="H7055" s="21" t="s">
        <v>18338</v>
      </c>
      <c r="I7055" s="21" t="s">
        <v>1637</v>
      </c>
      <c r="J7055" s="148" t="s">
        <v>18349</v>
      </c>
      <c r="K7055" s="20" t="s">
        <v>2151</v>
      </c>
      <c r="L7055" s="21"/>
    </row>
    <row r="7056">
      <c r="C7056" s="12" t="s">
        <v>598</v>
      </c>
      <c r="D7056" s="12"/>
      <c r="E7056" s="12" t="s">
        <v>1656</v>
      </c>
      <c r="F7056" s="21"/>
      <c r="G7056" s="21" t="s">
        <v>18337</v>
      </c>
      <c r="H7056" s="21" t="s">
        <v>18338</v>
      </c>
      <c r="I7056" s="21" t="s">
        <v>1637</v>
      </c>
      <c r="J7056" s="148" t="s">
        <v>18350</v>
      </c>
      <c r="K7056" s="20" t="s">
        <v>1754</v>
      </c>
      <c r="L7056" s="21"/>
    </row>
    <row r="7057">
      <c r="C7057" s="12" t="s">
        <v>598</v>
      </c>
      <c r="D7057" s="12"/>
      <c r="E7057" s="12" t="s">
        <v>1619</v>
      </c>
      <c r="F7057" s="21"/>
      <c r="G7057" s="21" t="s">
        <v>18351</v>
      </c>
      <c r="H7057" s="21" t="s">
        <v>601</v>
      </c>
      <c r="I7057" s="21" t="s">
        <v>1588</v>
      </c>
      <c r="J7057" s="148" t="s">
        <v>18352</v>
      </c>
      <c r="K7057" s="20" t="s">
        <v>3840</v>
      </c>
      <c r="L7057" s="21"/>
    </row>
    <row r="7058">
      <c r="C7058" s="12" t="s">
        <v>598</v>
      </c>
      <c r="D7058" s="12"/>
      <c r="E7058" s="12" t="s">
        <v>1619</v>
      </c>
      <c r="F7058" s="21"/>
      <c r="G7058" s="21" t="s">
        <v>18353</v>
      </c>
      <c r="H7058" s="21" t="s">
        <v>18354</v>
      </c>
      <c r="I7058" s="21" t="s">
        <v>1588</v>
      </c>
      <c r="J7058" s="148" t="s">
        <v>18355</v>
      </c>
      <c r="K7058" s="20" t="s">
        <v>1979</v>
      </c>
      <c r="L7058" s="21"/>
    </row>
    <row r="7059">
      <c r="C7059" s="12" t="s">
        <v>598</v>
      </c>
      <c r="D7059" s="12"/>
      <c r="E7059" s="12" t="s">
        <v>1654</v>
      </c>
      <c r="F7059" s="21"/>
      <c r="G7059" s="21" t="s">
        <v>18356</v>
      </c>
      <c r="H7059" s="21" t="s">
        <v>18357</v>
      </c>
      <c r="I7059" s="21" t="s">
        <v>1600</v>
      </c>
      <c r="J7059" s="148" t="s">
        <v>18358</v>
      </c>
      <c r="K7059" s="20" t="s">
        <v>1602</v>
      </c>
      <c r="L7059" s="21"/>
    </row>
    <row r="7060">
      <c r="C7060" s="12" t="s">
        <v>598</v>
      </c>
      <c r="D7060" s="12"/>
      <c r="E7060" s="12" t="s">
        <v>1671</v>
      </c>
      <c r="F7060" s="21"/>
      <c r="G7060" s="21" t="s">
        <v>18359</v>
      </c>
      <c r="H7060" s="21" t="s">
        <v>18360</v>
      </c>
      <c r="I7060" s="21" t="s">
        <v>1674</v>
      </c>
      <c r="J7060" s="148" t="s">
        <v>18361</v>
      </c>
      <c r="K7060" s="20" t="s">
        <v>3934</v>
      </c>
      <c r="L7060" s="21"/>
    </row>
    <row r="7061">
      <c r="C7061" s="12" t="s">
        <v>598</v>
      </c>
      <c r="D7061" s="12"/>
      <c r="E7061" s="12" t="s">
        <v>1678</v>
      </c>
      <c r="F7061" s="21"/>
      <c r="G7061" s="21" t="s">
        <v>18362</v>
      </c>
      <c r="H7061" s="21" t="s">
        <v>18363</v>
      </c>
      <c r="I7061" s="21" t="s">
        <v>1681</v>
      </c>
      <c r="J7061" s="148" t="s">
        <v>18364</v>
      </c>
      <c r="K7061" s="20" t="s">
        <v>6770</v>
      </c>
      <c r="L7061" s="21"/>
    </row>
    <row r="7062">
      <c r="C7062" s="12" t="s">
        <v>598</v>
      </c>
      <c r="D7062" s="12"/>
      <c r="E7062" s="12" t="s">
        <v>1678</v>
      </c>
      <c r="F7062" s="21"/>
      <c r="G7062" s="21" t="s">
        <v>18365</v>
      </c>
      <c r="H7062" s="21" t="s">
        <v>18366</v>
      </c>
      <c r="I7062" s="21" t="s">
        <v>1681</v>
      </c>
      <c r="J7062" s="148" t="s">
        <v>18367</v>
      </c>
      <c r="K7062" s="20" t="s">
        <v>1683</v>
      </c>
      <c r="L7062" s="21"/>
    </row>
    <row r="7063">
      <c r="C7063" s="12" t="s">
        <v>598</v>
      </c>
      <c r="D7063" s="12"/>
      <c r="E7063" s="12" t="s">
        <v>1678</v>
      </c>
      <c r="F7063" s="21"/>
      <c r="G7063" s="21" t="s">
        <v>18368</v>
      </c>
      <c r="H7063" s="21" t="s">
        <v>18369</v>
      </c>
      <c r="I7063" s="21" t="s">
        <v>1681</v>
      </c>
      <c r="J7063" s="148" t="s">
        <v>18370</v>
      </c>
      <c r="K7063" s="20" t="s">
        <v>6244</v>
      </c>
      <c r="L7063" s="21"/>
    </row>
    <row r="7064">
      <c r="C7064" s="12" t="s">
        <v>598</v>
      </c>
      <c r="D7064" s="12"/>
      <c r="E7064" s="12" t="s">
        <v>1678</v>
      </c>
      <c r="F7064" s="21"/>
      <c r="G7064" s="21" t="s">
        <v>18371</v>
      </c>
      <c r="H7064" s="21" t="s">
        <v>18372</v>
      </c>
      <c r="I7064" s="21" t="s">
        <v>1681</v>
      </c>
      <c r="J7064" s="148" t="s">
        <v>18373</v>
      </c>
      <c r="K7064" s="20" t="s">
        <v>6249</v>
      </c>
      <c r="L7064" s="21"/>
    </row>
    <row r="7065">
      <c r="C7065" s="12" t="s">
        <v>598</v>
      </c>
      <c r="D7065" s="12"/>
      <c r="E7065" s="12" t="s">
        <v>1654</v>
      </c>
      <c r="F7065" s="21"/>
      <c r="G7065" s="21" t="s">
        <v>18374</v>
      </c>
      <c r="H7065" s="21" t="s">
        <v>18375</v>
      </c>
      <c r="I7065" s="21" t="s">
        <v>1600</v>
      </c>
      <c r="J7065" s="148" t="s">
        <v>18376</v>
      </c>
      <c r="K7065" s="20" t="s">
        <v>1602</v>
      </c>
      <c r="L7065" s="21"/>
    </row>
    <row r="7066">
      <c r="C7066" s="12" t="s">
        <v>598</v>
      </c>
      <c r="D7066" s="12"/>
      <c r="E7066" s="12" t="s">
        <v>1712</v>
      </c>
      <c r="F7066" s="21"/>
      <c r="G7066" s="21" t="s">
        <v>18377</v>
      </c>
      <c r="H7066" s="21" t="s">
        <v>18378</v>
      </c>
      <c r="I7066" s="21" t="s">
        <v>1715</v>
      </c>
      <c r="J7066" s="148" t="s">
        <v>18379</v>
      </c>
      <c r="K7066" s="20" t="s">
        <v>1717</v>
      </c>
      <c r="L7066" s="21"/>
    </row>
    <row r="7067">
      <c r="C7067" s="12" t="s">
        <v>598</v>
      </c>
      <c r="D7067" s="12"/>
      <c r="E7067" s="12" t="s">
        <v>1678</v>
      </c>
      <c r="F7067" s="21"/>
      <c r="G7067" s="21" t="s">
        <v>18380</v>
      </c>
      <c r="H7067" s="21" t="s">
        <v>18381</v>
      </c>
      <c r="I7067" s="21" t="s">
        <v>1681</v>
      </c>
      <c r="J7067" s="148" t="s">
        <v>18382</v>
      </c>
      <c r="K7067" s="20" t="s">
        <v>13496</v>
      </c>
      <c r="L7067" s="21"/>
    </row>
    <row r="7068">
      <c r="C7068" s="12" t="s">
        <v>598</v>
      </c>
      <c r="D7068" s="12"/>
      <c r="E7068" s="12" t="s">
        <v>1678</v>
      </c>
      <c r="F7068" s="21"/>
      <c r="G7068" s="21" t="s">
        <v>18383</v>
      </c>
      <c r="H7068" s="21" t="s">
        <v>18384</v>
      </c>
      <c r="I7068" s="21" t="s">
        <v>1681</v>
      </c>
      <c r="J7068" s="148" t="s">
        <v>18385</v>
      </c>
      <c r="K7068" s="20" t="s">
        <v>13527</v>
      </c>
      <c r="L7068" s="21"/>
    </row>
    <row r="7069">
      <c r="C7069" s="12" t="s">
        <v>598</v>
      </c>
      <c r="D7069" s="12"/>
      <c r="E7069" s="12" t="s">
        <v>1678</v>
      </c>
      <c r="F7069" s="21"/>
      <c r="G7069" s="21" t="s">
        <v>18386</v>
      </c>
      <c r="H7069" s="21" t="s">
        <v>18387</v>
      </c>
      <c r="I7069" s="21" t="s">
        <v>1681</v>
      </c>
      <c r="J7069" s="148" t="s">
        <v>18388</v>
      </c>
      <c r="K7069" s="20" t="s">
        <v>13531</v>
      </c>
      <c r="L7069" s="21"/>
    </row>
    <row r="7070">
      <c r="C7070" s="12" t="s">
        <v>598</v>
      </c>
      <c r="D7070" s="12"/>
      <c r="E7070" s="12" t="s">
        <v>1678</v>
      </c>
      <c r="F7070" s="21"/>
      <c r="G7070" s="21" t="s">
        <v>18389</v>
      </c>
      <c r="H7070" s="21" t="s">
        <v>18390</v>
      </c>
      <c r="I7070" s="21" t="s">
        <v>1681</v>
      </c>
      <c r="J7070" s="148" t="s">
        <v>18391</v>
      </c>
      <c r="K7070" s="20" t="s">
        <v>13535</v>
      </c>
      <c r="L7070" s="21"/>
    </row>
    <row r="7071">
      <c r="C7071" s="12" t="s">
        <v>598</v>
      </c>
      <c r="D7071" s="12"/>
      <c r="E7071" s="12" t="s">
        <v>1678</v>
      </c>
      <c r="F7071" s="21"/>
      <c r="G7071" s="21" t="s">
        <v>18392</v>
      </c>
      <c r="H7071" s="21" t="s">
        <v>18393</v>
      </c>
      <c r="I7071" s="21" t="s">
        <v>1681</v>
      </c>
      <c r="J7071" s="148" t="s">
        <v>18394</v>
      </c>
      <c r="K7071" s="20" t="s">
        <v>13539</v>
      </c>
      <c r="L7071" s="21"/>
    </row>
    <row r="7072">
      <c r="C7072" s="12" t="s">
        <v>598</v>
      </c>
      <c r="D7072" s="12"/>
      <c r="E7072" s="12" t="s">
        <v>1712</v>
      </c>
      <c r="F7072" s="21"/>
      <c r="G7072" s="21" t="s">
        <v>18395</v>
      </c>
      <c r="H7072" s="21" t="s">
        <v>18396</v>
      </c>
      <c r="I7072" s="21" t="s">
        <v>1715</v>
      </c>
      <c r="J7072" s="148" t="s">
        <v>18397</v>
      </c>
      <c r="K7072" s="20" t="s">
        <v>1717</v>
      </c>
      <c r="L7072" s="21"/>
    </row>
    <row r="7073">
      <c r="C7073" s="12" t="s">
        <v>598</v>
      </c>
      <c r="D7073" s="12"/>
      <c r="E7073" s="12" t="s">
        <v>1712</v>
      </c>
      <c r="F7073" s="21"/>
      <c r="G7073" s="21" t="s">
        <v>18398</v>
      </c>
      <c r="H7073" s="21" t="s">
        <v>18399</v>
      </c>
      <c r="I7073" s="21" t="s">
        <v>1715</v>
      </c>
      <c r="J7073" s="148" t="s">
        <v>18400</v>
      </c>
      <c r="K7073" s="20" t="s">
        <v>1717</v>
      </c>
      <c r="L7073" s="21"/>
    </row>
    <row r="7074">
      <c r="C7074" s="12" t="s">
        <v>598</v>
      </c>
      <c r="D7074" s="12"/>
      <c r="E7074" s="12" t="s">
        <v>1678</v>
      </c>
      <c r="F7074" s="21"/>
      <c r="G7074" s="21" t="s">
        <v>18401</v>
      </c>
      <c r="H7074" s="21" t="s">
        <v>18402</v>
      </c>
      <c r="I7074" s="21" t="s">
        <v>1681</v>
      </c>
      <c r="J7074" s="148" t="s">
        <v>18403</v>
      </c>
      <c r="K7074" s="20" t="s">
        <v>3961</v>
      </c>
      <c r="L7074" s="21"/>
    </row>
    <row r="7075">
      <c r="C7075" s="12" t="s">
        <v>598</v>
      </c>
      <c r="D7075" s="12"/>
      <c r="E7075" s="12" t="s">
        <v>1678</v>
      </c>
      <c r="F7075" s="21"/>
      <c r="G7075" s="21" t="s">
        <v>18404</v>
      </c>
      <c r="H7075" s="21" t="s">
        <v>18405</v>
      </c>
      <c r="I7075" s="21" t="s">
        <v>1681</v>
      </c>
      <c r="J7075" s="148" t="s">
        <v>18406</v>
      </c>
      <c r="K7075" s="20" t="s">
        <v>3966</v>
      </c>
      <c r="L7075" s="21"/>
    </row>
    <row r="7076">
      <c r="C7076" s="12" t="s">
        <v>598</v>
      </c>
      <c r="D7076" s="12"/>
      <c r="E7076" s="12" t="s">
        <v>1678</v>
      </c>
      <c r="F7076" s="21"/>
      <c r="G7076" s="21" t="s">
        <v>18407</v>
      </c>
      <c r="H7076" s="21" t="s">
        <v>18408</v>
      </c>
      <c r="I7076" s="21" t="s">
        <v>1681</v>
      </c>
      <c r="J7076" s="148" t="s">
        <v>18409</v>
      </c>
      <c r="K7076" s="20" t="s">
        <v>3971</v>
      </c>
      <c r="L7076" s="21"/>
    </row>
    <row r="7077">
      <c r="C7077" s="12" t="s">
        <v>598</v>
      </c>
      <c r="D7077" s="12"/>
      <c r="E7077" s="12" t="s">
        <v>1678</v>
      </c>
      <c r="F7077" s="21"/>
      <c r="G7077" s="21" t="s">
        <v>18410</v>
      </c>
      <c r="H7077" s="21" t="s">
        <v>18411</v>
      </c>
      <c r="I7077" s="21" t="s">
        <v>1681</v>
      </c>
      <c r="J7077" s="148" t="s">
        <v>18412</v>
      </c>
      <c r="K7077" s="20" t="s">
        <v>3976</v>
      </c>
      <c r="L7077" s="21"/>
    </row>
    <row r="7078">
      <c r="C7078" s="12" t="s">
        <v>598</v>
      </c>
      <c r="D7078" s="12"/>
      <c r="E7078" s="12" t="s">
        <v>1678</v>
      </c>
      <c r="F7078" s="21"/>
      <c r="G7078" s="21" t="s">
        <v>18413</v>
      </c>
      <c r="H7078" s="21" t="s">
        <v>18414</v>
      </c>
      <c r="I7078" s="21" t="s">
        <v>1681</v>
      </c>
      <c r="J7078" s="148" t="s">
        <v>18415</v>
      </c>
      <c r="K7078" s="20" t="s">
        <v>3981</v>
      </c>
      <c r="L7078" s="21"/>
    </row>
    <row r="7079">
      <c r="C7079" s="12" t="s">
        <v>598</v>
      </c>
      <c r="D7079" s="12"/>
      <c r="E7079" s="12" t="s">
        <v>1619</v>
      </c>
      <c r="F7079" s="21"/>
      <c r="G7079" s="21" t="s">
        <v>18416</v>
      </c>
      <c r="H7079" s="21" t="s">
        <v>18417</v>
      </c>
      <c r="I7079" s="21" t="s">
        <v>1588</v>
      </c>
      <c r="J7079" s="148" t="s">
        <v>18418</v>
      </c>
      <c r="K7079" s="20" t="s">
        <v>1812</v>
      </c>
      <c r="L7079" s="21"/>
    </row>
    <row r="7080">
      <c r="C7080" s="12" t="s">
        <v>598</v>
      </c>
      <c r="D7080" s="12"/>
      <c r="E7080" s="12" t="s">
        <v>1619</v>
      </c>
      <c r="F7080" s="21"/>
      <c r="G7080" s="21" t="s">
        <v>18419</v>
      </c>
      <c r="H7080" s="21" t="s">
        <v>18420</v>
      </c>
      <c r="I7080" s="21" t="s">
        <v>1588</v>
      </c>
      <c r="J7080" s="148" t="s">
        <v>18421</v>
      </c>
      <c r="K7080" s="20" t="s">
        <v>1812</v>
      </c>
      <c r="L7080" s="21"/>
    </row>
    <row r="7081">
      <c r="C7081" s="12" t="s">
        <v>598</v>
      </c>
      <c r="D7081" s="12"/>
      <c r="E7081" s="12" t="s">
        <v>1678</v>
      </c>
      <c r="F7081" s="21"/>
      <c r="G7081" s="21" t="s">
        <v>18422</v>
      </c>
      <c r="H7081" s="21" t="s">
        <v>18423</v>
      </c>
      <c r="I7081" s="21" t="s">
        <v>1681</v>
      </c>
      <c r="J7081" s="148" t="s">
        <v>18424</v>
      </c>
      <c r="K7081" s="20" t="s">
        <v>3029</v>
      </c>
      <c r="L7081" s="21"/>
    </row>
    <row r="7082">
      <c r="C7082" s="12" t="s">
        <v>598</v>
      </c>
      <c r="D7082" s="12"/>
      <c r="E7082" s="12" t="s">
        <v>1678</v>
      </c>
      <c r="F7082" s="21"/>
      <c r="G7082" s="21" t="s">
        <v>18425</v>
      </c>
      <c r="H7082" s="21" t="s">
        <v>18426</v>
      </c>
      <c r="I7082" s="21" t="s">
        <v>1681</v>
      </c>
      <c r="J7082" s="148" t="s">
        <v>18427</v>
      </c>
      <c r="K7082" s="20" t="s">
        <v>3029</v>
      </c>
      <c r="L7082" s="21"/>
    </row>
    <row r="7083">
      <c r="C7083" s="12" t="s">
        <v>598</v>
      </c>
      <c r="D7083" s="12"/>
      <c r="E7083" s="12" t="s">
        <v>1619</v>
      </c>
      <c r="F7083" s="21"/>
      <c r="G7083" s="21" t="s">
        <v>18428</v>
      </c>
      <c r="H7083" s="21" t="s">
        <v>18429</v>
      </c>
      <c r="I7083" s="21" t="s">
        <v>1588</v>
      </c>
      <c r="J7083" s="148" t="s">
        <v>18430</v>
      </c>
      <c r="K7083" s="20" t="s">
        <v>1812</v>
      </c>
      <c r="L7083" s="21"/>
    </row>
    <row r="7084">
      <c r="C7084" s="12" t="s">
        <v>598</v>
      </c>
      <c r="D7084" s="12"/>
      <c r="E7084" s="12" t="s">
        <v>1619</v>
      </c>
      <c r="F7084" s="21"/>
      <c r="G7084" s="21" t="s">
        <v>18431</v>
      </c>
      <c r="H7084" s="21" t="s">
        <v>18432</v>
      </c>
      <c r="I7084" s="21" t="s">
        <v>1588</v>
      </c>
      <c r="J7084" s="148" t="s">
        <v>18433</v>
      </c>
      <c r="K7084" s="20" t="s">
        <v>1963</v>
      </c>
      <c r="L7084" s="21"/>
    </row>
    <row r="7085">
      <c r="C7085" s="12" t="s">
        <v>598</v>
      </c>
      <c r="D7085" s="12"/>
      <c r="E7085" s="12" t="s">
        <v>1619</v>
      </c>
      <c r="F7085" s="21"/>
      <c r="G7085" s="21" t="s">
        <v>18434</v>
      </c>
      <c r="H7085" s="21" t="s">
        <v>18432</v>
      </c>
      <c r="I7085" s="21" t="s">
        <v>1588</v>
      </c>
      <c r="J7085" s="148" t="s">
        <v>18435</v>
      </c>
      <c r="K7085" s="20" t="s">
        <v>1967</v>
      </c>
      <c r="L7085" s="21"/>
    </row>
    <row r="7086">
      <c r="C7086" s="12" t="s">
        <v>598</v>
      </c>
      <c r="D7086" s="12"/>
      <c r="E7086" s="12" t="s">
        <v>1619</v>
      </c>
      <c r="F7086" s="21"/>
      <c r="G7086" s="21" t="s">
        <v>18436</v>
      </c>
      <c r="H7086" s="21" t="s">
        <v>18432</v>
      </c>
      <c r="I7086" s="21" t="s">
        <v>1588</v>
      </c>
      <c r="J7086" s="148" t="s">
        <v>18437</v>
      </c>
      <c r="K7086" s="20" t="s">
        <v>1971</v>
      </c>
      <c r="L7086" s="21"/>
    </row>
    <row r="7087">
      <c r="C7087" s="12" t="s">
        <v>598</v>
      </c>
      <c r="D7087" s="12"/>
      <c r="E7087" s="12" t="s">
        <v>1619</v>
      </c>
      <c r="F7087" s="21"/>
      <c r="G7087" s="21" t="s">
        <v>18438</v>
      </c>
      <c r="H7087" s="21" t="s">
        <v>18439</v>
      </c>
      <c r="I7087" s="21" t="s">
        <v>1588</v>
      </c>
      <c r="J7087" s="148" t="s">
        <v>18440</v>
      </c>
      <c r="K7087" s="20" t="s">
        <v>1963</v>
      </c>
      <c r="L7087" s="21"/>
    </row>
    <row r="7088">
      <c r="C7088" s="12" t="s">
        <v>598</v>
      </c>
      <c r="D7088" s="12"/>
      <c r="E7088" s="12" t="s">
        <v>1619</v>
      </c>
      <c r="F7088" s="21"/>
      <c r="G7088" s="21" t="s">
        <v>18441</v>
      </c>
      <c r="H7088" s="21" t="s">
        <v>18439</v>
      </c>
      <c r="I7088" s="21" t="s">
        <v>1588</v>
      </c>
      <c r="J7088" s="148" t="s">
        <v>18442</v>
      </c>
      <c r="K7088" s="20" t="s">
        <v>1967</v>
      </c>
      <c r="L7088" s="21"/>
    </row>
    <row r="7089">
      <c r="C7089" s="12" t="s">
        <v>598</v>
      </c>
      <c r="D7089" s="12"/>
      <c r="E7089" s="12" t="s">
        <v>1619</v>
      </c>
      <c r="F7089" s="21"/>
      <c r="G7089" s="21" t="s">
        <v>18443</v>
      </c>
      <c r="H7089" s="21" t="s">
        <v>18439</v>
      </c>
      <c r="I7089" s="21" t="s">
        <v>1588</v>
      </c>
      <c r="J7089" s="148" t="s">
        <v>18444</v>
      </c>
      <c r="K7089" s="20" t="s">
        <v>1971</v>
      </c>
      <c r="L7089" s="21"/>
    </row>
    <row r="7090">
      <c r="C7090" s="12" t="s">
        <v>598</v>
      </c>
      <c r="D7090" s="12"/>
      <c r="E7090" s="12" t="s">
        <v>1619</v>
      </c>
      <c r="F7090" s="21"/>
      <c r="G7090" s="21" t="s">
        <v>18445</v>
      </c>
      <c r="H7090" s="21" t="s">
        <v>18446</v>
      </c>
      <c r="I7090" s="21" t="s">
        <v>1588</v>
      </c>
      <c r="J7090" s="148" t="s">
        <v>18447</v>
      </c>
      <c r="K7090" s="20" t="s">
        <v>2007</v>
      </c>
      <c r="L7090" s="21"/>
    </row>
    <row r="7091">
      <c r="C7091" s="12" t="s">
        <v>598</v>
      </c>
      <c r="D7091" s="12"/>
      <c r="E7091" s="12" t="s">
        <v>1619</v>
      </c>
      <c r="F7091" s="21"/>
      <c r="G7091" s="21" t="s">
        <v>18448</v>
      </c>
      <c r="H7091" s="21" t="s">
        <v>18446</v>
      </c>
      <c r="I7091" s="21" t="s">
        <v>1588</v>
      </c>
      <c r="J7091" s="148" t="s">
        <v>18449</v>
      </c>
      <c r="K7091" s="20" t="s">
        <v>2007</v>
      </c>
      <c r="L7091" s="21"/>
    </row>
    <row r="7092">
      <c r="C7092" s="12" t="s">
        <v>598</v>
      </c>
      <c r="D7092" s="12"/>
      <c r="E7092" s="12" t="s">
        <v>1619</v>
      </c>
      <c r="F7092" s="21"/>
      <c r="G7092" s="21" t="s">
        <v>18450</v>
      </c>
      <c r="H7092" s="21" t="s">
        <v>18451</v>
      </c>
      <c r="I7092" s="21" t="s">
        <v>1588</v>
      </c>
      <c r="J7092" s="148" t="s">
        <v>18452</v>
      </c>
      <c r="K7092" s="20" t="s">
        <v>2007</v>
      </c>
      <c r="L7092" s="21"/>
    </row>
    <row r="7093">
      <c r="C7093" s="12" t="s">
        <v>598</v>
      </c>
      <c r="D7093" s="12"/>
      <c r="E7093" s="12" t="s">
        <v>1619</v>
      </c>
      <c r="F7093" s="21"/>
      <c r="G7093" s="21" t="s">
        <v>18453</v>
      </c>
      <c r="H7093" s="21" t="s">
        <v>18451</v>
      </c>
      <c r="I7093" s="21" t="s">
        <v>1588</v>
      </c>
      <c r="J7093" s="148" t="s">
        <v>18454</v>
      </c>
      <c r="K7093" s="20" t="s">
        <v>2007</v>
      </c>
      <c r="L7093" s="21"/>
    </row>
    <row r="7094">
      <c r="C7094" s="12" t="s">
        <v>598</v>
      </c>
      <c r="D7094" s="12"/>
      <c r="E7094" s="12" t="s">
        <v>1619</v>
      </c>
      <c r="F7094" s="21"/>
      <c r="G7094" s="21" t="s">
        <v>18455</v>
      </c>
      <c r="H7094" s="21" t="s">
        <v>18456</v>
      </c>
      <c r="I7094" s="21" t="s">
        <v>1588</v>
      </c>
      <c r="J7094" s="148" t="s">
        <v>18457</v>
      </c>
      <c r="K7094" s="20" t="s">
        <v>2007</v>
      </c>
      <c r="L7094" s="21"/>
    </row>
    <row r="7095">
      <c r="C7095" s="12" t="s">
        <v>598</v>
      </c>
      <c r="D7095" s="12"/>
      <c r="E7095" s="12" t="s">
        <v>1619</v>
      </c>
      <c r="F7095" s="21"/>
      <c r="G7095" s="21" t="s">
        <v>18458</v>
      </c>
      <c r="H7095" s="21" t="s">
        <v>18456</v>
      </c>
      <c r="I7095" s="21" t="s">
        <v>1588</v>
      </c>
      <c r="J7095" s="148" t="s">
        <v>18459</v>
      </c>
      <c r="K7095" s="20" t="s">
        <v>2007</v>
      </c>
      <c r="L7095" s="21"/>
    </row>
    <row r="7096">
      <c r="C7096" s="12" t="s">
        <v>598</v>
      </c>
      <c r="D7096" s="12"/>
      <c r="E7096" s="12" t="s">
        <v>1619</v>
      </c>
      <c r="F7096" s="21"/>
      <c r="G7096" s="21" t="s">
        <v>18460</v>
      </c>
      <c r="H7096" s="21" t="s">
        <v>18461</v>
      </c>
      <c r="I7096" s="21" t="s">
        <v>1588</v>
      </c>
      <c r="J7096" s="148" t="s">
        <v>18462</v>
      </c>
      <c r="K7096" s="20" t="s">
        <v>2007</v>
      </c>
      <c r="L7096" s="21"/>
    </row>
    <row r="7097">
      <c r="C7097" s="12" t="s">
        <v>598</v>
      </c>
      <c r="D7097" s="12"/>
      <c r="E7097" s="12" t="s">
        <v>1619</v>
      </c>
      <c r="F7097" s="21"/>
      <c r="G7097" s="21" t="s">
        <v>18463</v>
      </c>
      <c r="H7097" s="21" t="s">
        <v>18464</v>
      </c>
      <c r="I7097" s="21" t="s">
        <v>1588</v>
      </c>
      <c r="J7097" s="148" t="s">
        <v>18465</v>
      </c>
      <c r="K7097" s="20" t="s">
        <v>2007</v>
      </c>
      <c r="L7097" s="21"/>
    </row>
    <row r="7098">
      <c r="C7098" s="12" t="s">
        <v>598</v>
      </c>
      <c r="D7098" s="12"/>
      <c r="E7098" s="12" t="s">
        <v>1619</v>
      </c>
      <c r="F7098" s="21"/>
      <c r="G7098" s="21" t="s">
        <v>18466</v>
      </c>
      <c r="H7098" s="21" t="s">
        <v>18467</v>
      </c>
      <c r="I7098" s="21" t="s">
        <v>1588</v>
      </c>
      <c r="J7098" s="148" t="s">
        <v>18468</v>
      </c>
      <c r="K7098" s="20" t="s">
        <v>2007</v>
      </c>
      <c r="L7098" s="21"/>
    </row>
    <row r="7099">
      <c r="C7099" s="12" t="s">
        <v>598</v>
      </c>
      <c r="D7099" s="12"/>
      <c r="E7099" s="12" t="s">
        <v>1619</v>
      </c>
      <c r="F7099" s="21"/>
      <c r="G7099" s="21" t="s">
        <v>18469</v>
      </c>
      <c r="H7099" s="21" t="s">
        <v>18470</v>
      </c>
      <c r="I7099" s="21" t="s">
        <v>1588</v>
      </c>
      <c r="J7099" s="148" t="s">
        <v>18471</v>
      </c>
      <c r="K7099" s="20" t="s">
        <v>1959</v>
      </c>
      <c r="L7099" s="21"/>
    </row>
    <row r="7100">
      <c r="C7100" s="12" t="s">
        <v>598</v>
      </c>
      <c r="D7100" s="12"/>
      <c r="E7100" s="12" t="s">
        <v>1619</v>
      </c>
      <c r="F7100" s="21"/>
      <c r="G7100" s="21" t="s">
        <v>18472</v>
      </c>
      <c r="H7100" s="21" t="s">
        <v>18473</v>
      </c>
      <c r="I7100" s="21" t="s">
        <v>1588</v>
      </c>
      <c r="J7100" s="148" t="s">
        <v>18474</v>
      </c>
      <c r="K7100" s="20" t="s">
        <v>1959</v>
      </c>
      <c r="L7100" s="21"/>
    </row>
    <row r="7101">
      <c r="C7101" s="12" t="s">
        <v>598</v>
      </c>
      <c r="D7101" s="12"/>
      <c r="E7101" s="12" t="s">
        <v>1619</v>
      </c>
      <c r="F7101" s="21"/>
      <c r="G7101" s="21" t="s">
        <v>18475</v>
      </c>
      <c r="H7101" s="21" t="s">
        <v>18476</v>
      </c>
      <c r="I7101" s="21" t="s">
        <v>1588</v>
      </c>
      <c r="J7101" s="148" t="s">
        <v>18477</v>
      </c>
      <c r="K7101" s="20" t="s">
        <v>2007</v>
      </c>
      <c r="L7101" s="21"/>
    </row>
    <row r="7102">
      <c r="C7102" s="12" t="s">
        <v>598</v>
      </c>
      <c r="D7102" s="12"/>
      <c r="E7102" s="12" t="s">
        <v>1619</v>
      </c>
      <c r="F7102" s="21"/>
      <c r="G7102" s="21" t="s">
        <v>18478</v>
      </c>
      <c r="H7102" s="21" t="s">
        <v>18479</v>
      </c>
      <c r="I7102" s="21" t="s">
        <v>1588</v>
      </c>
      <c r="J7102" s="148" t="s">
        <v>18480</v>
      </c>
      <c r="K7102" s="20" t="s">
        <v>2007</v>
      </c>
      <c r="L7102" s="21"/>
    </row>
    <row r="7103">
      <c r="C7103" s="12" t="s">
        <v>598</v>
      </c>
      <c r="D7103" s="12"/>
      <c r="E7103" s="12" t="s">
        <v>1619</v>
      </c>
      <c r="F7103" s="21"/>
      <c r="G7103" s="21" t="s">
        <v>18481</v>
      </c>
      <c r="H7103" s="21" t="s">
        <v>18482</v>
      </c>
      <c r="I7103" s="21" t="s">
        <v>1588</v>
      </c>
      <c r="J7103" s="148" t="s">
        <v>18483</v>
      </c>
      <c r="K7103" s="20" t="s">
        <v>2007</v>
      </c>
      <c r="L7103" s="21"/>
    </row>
    <row r="7104">
      <c r="C7104" s="12" t="s">
        <v>598</v>
      </c>
      <c r="D7104" s="12"/>
      <c r="E7104" s="12" t="s">
        <v>1619</v>
      </c>
      <c r="F7104" s="21"/>
      <c r="G7104" s="21" t="s">
        <v>18484</v>
      </c>
      <c r="H7104" s="21" t="s">
        <v>18485</v>
      </c>
      <c r="I7104" s="21" t="s">
        <v>1588</v>
      </c>
      <c r="J7104" s="148" t="s">
        <v>18486</v>
      </c>
      <c r="K7104" s="20" t="s">
        <v>2007</v>
      </c>
      <c r="L7104" s="21"/>
    </row>
    <row r="7105">
      <c r="C7105" s="12" t="s">
        <v>598</v>
      </c>
      <c r="D7105" s="12"/>
      <c r="E7105" s="12" t="s">
        <v>1619</v>
      </c>
      <c r="F7105" s="21"/>
      <c r="G7105" s="21" t="s">
        <v>18487</v>
      </c>
      <c r="H7105" s="21" t="s">
        <v>18488</v>
      </c>
      <c r="I7105" s="21" t="s">
        <v>1588</v>
      </c>
      <c r="J7105" s="148" t="s">
        <v>18489</v>
      </c>
      <c r="K7105" s="20" t="s">
        <v>1992</v>
      </c>
      <c r="L7105" s="21"/>
    </row>
    <row r="7106">
      <c r="A7106" s="108">
        <v>3282.0</v>
      </c>
      <c r="B7106" s="108" t="s">
        <v>1584</v>
      </c>
      <c r="C7106" s="108" t="s">
        <v>602</v>
      </c>
      <c r="D7106" s="115"/>
      <c r="E7106" s="115" t="s">
        <v>1585</v>
      </c>
      <c r="F7106" s="115"/>
      <c r="G7106" s="115" t="s">
        <v>18490</v>
      </c>
      <c r="H7106" s="115" t="s">
        <v>18491</v>
      </c>
      <c r="I7106" s="115" t="s">
        <v>1588</v>
      </c>
      <c r="J7106" s="116" t="s">
        <v>18492</v>
      </c>
      <c r="K7106" s="115" t="s">
        <v>1812</v>
      </c>
      <c r="L7106" s="138"/>
      <c r="M7106" s="118"/>
    </row>
    <row r="7107">
      <c r="A7107" s="108">
        <v>3283.0</v>
      </c>
      <c r="B7107" s="108" t="s">
        <v>1584</v>
      </c>
      <c r="C7107" s="108" t="s">
        <v>602</v>
      </c>
      <c r="D7107" s="115"/>
      <c r="E7107" s="115" t="s">
        <v>1597</v>
      </c>
      <c r="F7107" s="115"/>
      <c r="G7107" s="115" t="s">
        <v>18493</v>
      </c>
      <c r="H7107" s="115" t="s">
        <v>18494</v>
      </c>
      <c r="I7107" s="115" t="s">
        <v>1600</v>
      </c>
      <c r="J7107" s="116" t="s">
        <v>18495</v>
      </c>
      <c r="K7107" s="115" t="s">
        <v>4195</v>
      </c>
      <c r="L7107" s="138"/>
      <c r="M7107" s="111"/>
    </row>
    <row r="7108">
      <c r="C7108" s="12" t="s">
        <v>602</v>
      </c>
      <c r="D7108" s="12" t="s">
        <v>603</v>
      </c>
      <c r="E7108" s="12" t="s">
        <v>4183</v>
      </c>
      <c r="F7108" s="12" t="s">
        <v>605</v>
      </c>
      <c r="G7108" s="12" t="s">
        <v>18496</v>
      </c>
      <c r="H7108" s="12" t="s">
        <v>18497</v>
      </c>
      <c r="I7108" s="12" t="s">
        <v>1715</v>
      </c>
      <c r="J7108" s="114" t="s">
        <v>18498</v>
      </c>
      <c r="K7108" s="12" t="s">
        <v>1717</v>
      </c>
      <c r="L7108" s="12" t="s">
        <v>1718</v>
      </c>
    </row>
    <row r="7109">
      <c r="C7109" s="12" t="s">
        <v>602</v>
      </c>
      <c r="D7109" s="12" t="s">
        <v>603</v>
      </c>
      <c r="E7109" s="12" t="s">
        <v>4183</v>
      </c>
      <c r="F7109" s="12" t="s">
        <v>605</v>
      </c>
      <c r="G7109" s="12" t="s">
        <v>4187</v>
      </c>
      <c r="H7109" s="12" t="s">
        <v>4188</v>
      </c>
      <c r="I7109" s="12" t="s">
        <v>1715</v>
      </c>
      <c r="J7109" s="114" t="s">
        <v>4189</v>
      </c>
      <c r="K7109" s="12" t="s">
        <v>1717</v>
      </c>
      <c r="L7109" s="12" t="s">
        <v>1718</v>
      </c>
    </row>
    <row r="7110">
      <c r="C7110" s="12" t="s">
        <v>602</v>
      </c>
      <c r="D7110" s="12" t="s">
        <v>603</v>
      </c>
      <c r="E7110" s="12" t="s">
        <v>4183</v>
      </c>
      <c r="F7110" s="12" t="s">
        <v>605</v>
      </c>
      <c r="G7110" s="12" t="s">
        <v>1672</v>
      </c>
      <c r="H7110" s="12" t="s">
        <v>4190</v>
      </c>
      <c r="I7110" s="12" t="s">
        <v>1715</v>
      </c>
      <c r="J7110" s="114" t="s">
        <v>4191</v>
      </c>
      <c r="K7110" s="12" t="s">
        <v>1717</v>
      </c>
      <c r="L7110" s="12" t="s">
        <v>1718</v>
      </c>
    </row>
    <row r="7111">
      <c r="C7111" s="12" t="s">
        <v>602</v>
      </c>
      <c r="D7111" s="12" t="s">
        <v>603</v>
      </c>
      <c r="E7111" s="12" t="s">
        <v>1654</v>
      </c>
      <c r="F7111" s="12" t="s">
        <v>605</v>
      </c>
      <c r="G7111" s="12" t="s">
        <v>18493</v>
      </c>
      <c r="H7111" s="12" t="s">
        <v>18499</v>
      </c>
      <c r="I7111" s="12" t="s">
        <v>1600</v>
      </c>
      <c r="J7111" s="114" t="s">
        <v>18495</v>
      </c>
      <c r="K7111" s="12" t="s">
        <v>4195</v>
      </c>
      <c r="L7111" s="12" t="s">
        <v>4196</v>
      </c>
    </row>
    <row r="7112">
      <c r="C7112" s="12" t="s">
        <v>602</v>
      </c>
      <c r="D7112" s="12" t="s">
        <v>603</v>
      </c>
      <c r="E7112" s="12" t="s">
        <v>1654</v>
      </c>
      <c r="F7112" s="12" t="s">
        <v>605</v>
      </c>
      <c r="G7112" s="12" t="s">
        <v>4197</v>
      </c>
      <c r="H7112" s="12" t="s">
        <v>4198</v>
      </c>
      <c r="I7112" s="12" t="s">
        <v>1600</v>
      </c>
      <c r="J7112" s="114" t="s">
        <v>4199</v>
      </c>
      <c r="K7112" s="12" t="s">
        <v>1798</v>
      </c>
      <c r="L7112" s="12" t="s">
        <v>1799</v>
      </c>
    </row>
    <row r="7113">
      <c r="C7113" s="12" t="s">
        <v>602</v>
      </c>
      <c r="D7113" s="12" t="s">
        <v>603</v>
      </c>
      <c r="E7113" s="12" t="s">
        <v>1678</v>
      </c>
      <c r="F7113" s="12" t="s">
        <v>605</v>
      </c>
      <c r="G7113" s="12" t="s">
        <v>1679</v>
      </c>
      <c r="H7113" s="12" t="s">
        <v>1680</v>
      </c>
      <c r="I7113" s="12" t="s">
        <v>1681</v>
      </c>
      <c r="J7113" s="114" t="s">
        <v>1682</v>
      </c>
      <c r="K7113" s="12" t="s">
        <v>1683</v>
      </c>
      <c r="L7113" s="12" t="s">
        <v>1684</v>
      </c>
    </row>
    <row r="7114">
      <c r="C7114" s="12" t="s">
        <v>602</v>
      </c>
      <c r="D7114" s="12" t="s">
        <v>603</v>
      </c>
      <c r="E7114" s="12" t="s">
        <v>1678</v>
      </c>
      <c r="F7114" s="12" t="s">
        <v>605</v>
      </c>
      <c r="G7114" s="12" t="s">
        <v>4200</v>
      </c>
      <c r="H7114" s="12" t="s">
        <v>4201</v>
      </c>
      <c r="I7114" s="12" t="s">
        <v>1681</v>
      </c>
      <c r="J7114" s="114" t="s">
        <v>4202</v>
      </c>
      <c r="K7114" s="12" t="s">
        <v>4203</v>
      </c>
      <c r="L7114" s="12" t="s">
        <v>4204</v>
      </c>
    </row>
    <row r="7115">
      <c r="C7115" s="12" t="s">
        <v>602</v>
      </c>
      <c r="D7115" s="12" t="s">
        <v>603</v>
      </c>
      <c r="E7115" s="12" t="s">
        <v>1678</v>
      </c>
      <c r="F7115" s="12" t="s">
        <v>605</v>
      </c>
      <c r="G7115" s="12" t="s">
        <v>18500</v>
      </c>
      <c r="H7115" s="12" t="s">
        <v>18501</v>
      </c>
      <c r="I7115" s="12" t="s">
        <v>1681</v>
      </c>
      <c r="J7115" s="114" t="s">
        <v>18502</v>
      </c>
      <c r="K7115" s="12" t="s">
        <v>4203</v>
      </c>
      <c r="L7115" s="12" t="s">
        <v>4204</v>
      </c>
    </row>
    <row r="7116">
      <c r="C7116" s="12" t="s">
        <v>602</v>
      </c>
      <c r="D7116" s="12" t="s">
        <v>603</v>
      </c>
      <c r="E7116" s="12" t="s">
        <v>1678</v>
      </c>
      <c r="F7116" s="12" t="s">
        <v>605</v>
      </c>
      <c r="G7116" s="12" t="s">
        <v>4208</v>
      </c>
      <c r="H7116" s="12" t="s">
        <v>4209</v>
      </c>
      <c r="I7116" s="12" t="s">
        <v>1681</v>
      </c>
      <c r="J7116" s="114" t="s">
        <v>4210</v>
      </c>
      <c r="K7116" s="12" t="s">
        <v>4211</v>
      </c>
      <c r="L7116" s="12" t="s">
        <v>4212</v>
      </c>
    </row>
    <row r="7117">
      <c r="C7117" s="12" t="s">
        <v>602</v>
      </c>
      <c r="D7117" s="12" t="s">
        <v>603</v>
      </c>
      <c r="E7117" s="12" t="s">
        <v>1678</v>
      </c>
      <c r="F7117" s="12" t="s">
        <v>605</v>
      </c>
      <c r="G7117" s="12" t="s">
        <v>18503</v>
      </c>
      <c r="H7117" s="12" t="s">
        <v>18504</v>
      </c>
      <c r="I7117" s="12" t="s">
        <v>1681</v>
      </c>
      <c r="J7117" s="114" t="s">
        <v>18505</v>
      </c>
      <c r="K7117" s="12" t="s">
        <v>4211</v>
      </c>
      <c r="L7117" s="12" t="s">
        <v>4212</v>
      </c>
    </row>
    <row r="7118">
      <c r="C7118" s="12" t="s">
        <v>602</v>
      </c>
      <c r="D7118" s="12" t="s">
        <v>603</v>
      </c>
      <c r="E7118" s="12" t="s">
        <v>1678</v>
      </c>
      <c r="F7118" s="12" t="s">
        <v>605</v>
      </c>
      <c r="G7118" s="12" t="s">
        <v>18506</v>
      </c>
      <c r="H7118" s="12" t="s">
        <v>18507</v>
      </c>
      <c r="I7118" s="12" t="s">
        <v>1681</v>
      </c>
      <c r="J7118" s="114" t="s">
        <v>18508</v>
      </c>
      <c r="K7118" s="12" t="s">
        <v>14371</v>
      </c>
      <c r="L7118" s="12" t="s">
        <v>14372</v>
      </c>
    </row>
    <row r="7119">
      <c r="C7119" s="12" t="s">
        <v>602</v>
      </c>
      <c r="D7119" s="12" t="s">
        <v>603</v>
      </c>
      <c r="E7119" s="12" t="s">
        <v>1678</v>
      </c>
      <c r="F7119" s="12" t="s">
        <v>605</v>
      </c>
      <c r="G7119" s="12" t="s">
        <v>18509</v>
      </c>
      <c r="H7119" s="12" t="s">
        <v>18510</v>
      </c>
      <c r="I7119" s="12" t="s">
        <v>1681</v>
      </c>
      <c r="J7119" s="114" t="s">
        <v>18511</v>
      </c>
      <c r="K7119" s="12" t="s">
        <v>14371</v>
      </c>
      <c r="L7119" s="12" t="s">
        <v>14372</v>
      </c>
    </row>
    <row r="7120">
      <c r="C7120" s="12" t="s">
        <v>602</v>
      </c>
      <c r="D7120" s="12" t="s">
        <v>603</v>
      </c>
      <c r="E7120" s="12" t="s">
        <v>1729</v>
      </c>
      <c r="F7120" s="12" t="s">
        <v>605</v>
      </c>
      <c r="G7120" s="12" t="s">
        <v>4216</v>
      </c>
      <c r="H7120" s="12" t="s">
        <v>4217</v>
      </c>
      <c r="I7120" s="12" t="s">
        <v>1607</v>
      </c>
      <c r="J7120" s="114" t="s">
        <v>4218</v>
      </c>
      <c r="K7120" s="12" t="s">
        <v>4219</v>
      </c>
      <c r="L7120" s="12" t="s">
        <v>4220</v>
      </c>
    </row>
    <row r="7121">
      <c r="C7121" s="12" t="s">
        <v>602</v>
      </c>
      <c r="D7121" s="12" t="s">
        <v>603</v>
      </c>
      <c r="E7121" s="12" t="s">
        <v>1729</v>
      </c>
      <c r="F7121" s="12" t="s">
        <v>605</v>
      </c>
      <c r="G7121" s="12" t="s">
        <v>4221</v>
      </c>
      <c r="H7121" s="12" t="s">
        <v>4222</v>
      </c>
      <c r="I7121" s="12" t="s">
        <v>1607</v>
      </c>
      <c r="J7121" s="114" t="s">
        <v>4223</v>
      </c>
      <c r="K7121" s="12" t="s">
        <v>4224</v>
      </c>
      <c r="L7121" s="12" t="s">
        <v>4225</v>
      </c>
    </row>
    <row r="7122">
      <c r="C7122" s="12" t="s">
        <v>602</v>
      </c>
      <c r="D7122" s="12" t="s">
        <v>603</v>
      </c>
      <c r="E7122" s="12" t="s">
        <v>1729</v>
      </c>
      <c r="F7122" s="12" t="s">
        <v>605</v>
      </c>
      <c r="G7122" s="12" t="s">
        <v>18512</v>
      </c>
      <c r="H7122" s="12" t="s">
        <v>18513</v>
      </c>
      <c r="I7122" s="12" t="s">
        <v>1607</v>
      </c>
      <c r="J7122" s="114" t="s">
        <v>18514</v>
      </c>
      <c r="K7122" s="12" t="s">
        <v>4224</v>
      </c>
      <c r="L7122" s="12" t="s">
        <v>4225</v>
      </c>
    </row>
    <row r="7123">
      <c r="C7123" s="12" t="s">
        <v>602</v>
      </c>
      <c r="D7123" s="12" t="s">
        <v>603</v>
      </c>
      <c r="E7123" s="12" t="s">
        <v>1719</v>
      </c>
      <c r="F7123" s="12" t="s">
        <v>605</v>
      </c>
      <c r="G7123" s="12" t="s">
        <v>18515</v>
      </c>
      <c r="H7123" s="12" t="s">
        <v>18516</v>
      </c>
      <c r="I7123" s="12" t="s">
        <v>1722</v>
      </c>
      <c r="J7123" s="114" t="s">
        <v>18517</v>
      </c>
      <c r="K7123" s="12" t="s">
        <v>4232</v>
      </c>
      <c r="L7123" s="12" t="s">
        <v>4233</v>
      </c>
    </row>
    <row r="7124">
      <c r="C7124" s="12" t="s">
        <v>602</v>
      </c>
      <c r="D7124" s="12" t="s">
        <v>603</v>
      </c>
      <c r="E7124" s="12" t="s">
        <v>1719</v>
      </c>
      <c r="F7124" s="12" t="s">
        <v>605</v>
      </c>
      <c r="G7124" s="12" t="s">
        <v>4234</v>
      </c>
      <c r="H7124" s="12" t="s">
        <v>4235</v>
      </c>
      <c r="I7124" s="12" t="s">
        <v>1722</v>
      </c>
      <c r="J7124" s="114" t="s">
        <v>4236</v>
      </c>
      <c r="K7124" s="12" t="s">
        <v>4232</v>
      </c>
      <c r="L7124" s="12" t="s">
        <v>4233</v>
      </c>
    </row>
    <row r="7125">
      <c r="A7125" s="108">
        <v>3286.0</v>
      </c>
      <c r="B7125" s="108" t="s">
        <v>1584</v>
      </c>
      <c r="C7125" s="108" t="s">
        <v>608</v>
      </c>
      <c r="D7125" s="115"/>
      <c r="E7125" s="115" t="s">
        <v>2825</v>
      </c>
      <c r="F7125" s="115"/>
      <c r="G7125" s="115" t="s">
        <v>18518</v>
      </c>
      <c r="H7125" s="115" t="s">
        <v>18519</v>
      </c>
      <c r="I7125" s="115" t="s">
        <v>1715</v>
      </c>
      <c r="J7125" s="116" t="s">
        <v>18498</v>
      </c>
      <c r="K7125" s="115" t="s">
        <v>1717</v>
      </c>
      <c r="L7125" s="138"/>
      <c r="M7125" s="111"/>
    </row>
    <row r="7126">
      <c r="A7126" s="108">
        <v>3284.0</v>
      </c>
      <c r="B7126" s="108" t="s">
        <v>1584</v>
      </c>
      <c r="C7126" s="108" t="s">
        <v>608</v>
      </c>
      <c r="D7126" s="115"/>
      <c r="E7126" s="115" t="s">
        <v>2749</v>
      </c>
      <c r="F7126" s="115"/>
      <c r="G7126" s="115" t="s">
        <v>18520</v>
      </c>
      <c r="H7126" s="115" t="s">
        <v>18521</v>
      </c>
      <c r="I7126" s="115" t="s">
        <v>1681</v>
      </c>
      <c r="J7126" s="116" t="s">
        <v>18502</v>
      </c>
      <c r="K7126" s="115" t="s">
        <v>4203</v>
      </c>
      <c r="L7126" s="138"/>
      <c r="M7126" s="111"/>
    </row>
    <row r="7127">
      <c r="A7127" s="108">
        <v>3285.0</v>
      </c>
      <c r="B7127" s="108" t="s">
        <v>1584</v>
      </c>
      <c r="C7127" s="108" t="s">
        <v>608</v>
      </c>
      <c r="D7127" s="115"/>
      <c r="E7127" s="115" t="s">
        <v>2749</v>
      </c>
      <c r="F7127" s="115"/>
      <c r="G7127" s="115" t="s">
        <v>18522</v>
      </c>
      <c r="H7127" s="115" t="s">
        <v>18523</v>
      </c>
      <c r="I7127" s="115" t="s">
        <v>1681</v>
      </c>
      <c r="J7127" s="116" t="s">
        <v>18505</v>
      </c>
      <c r="K7127" s="115" t="s">
        <v>4211</v>
      </c>
      <c r="L7127" s="138"/>
      <c r="M7127" s="111"/>
    </row>
    <row r="7128">
      <c r="A7128" s="108">
        <v>3287.0</v>
      </c>
      <c r="B7128" s="108" t="s">
        <v>1584</v>
      </c>
      <c r="C7128" s="108" t="s">
        <v>608</v>
      </c>
      <c r="D7128" s="115"/>
      <c r="E7128" s="115" t="s">
        <v>1597</v>
      </c>
      <c r="F7128" s="115"/>
      <c r="G7128" s="115" t="s">
        <v>18524</v>
      </c>
      <c r="H7128" s="161" t="s">
        <v>18525</v>
      </c>
      <c r="I7128" s="115" t="s">
        <v>1600</v>
      </c>
      <c r="J7128" s="116" t="s">
        <v>18526</v>
      </c>
      <c r="K7128" s="115" t="s">
        <v>4174</v>
      </c>
      <c r="L7128" s="138"/>
      <c r="M7128" s="111"/>
    </row>
    <row r="7129">
      <c r="C7129" s="12" t="s">
        <v>615</v>
      </c>
      <c r="D7129" s="12"/>
      <c r="E7129" s="12" t="s">
        <v>1654</v>
      </c>
      <c r="F7129" s="21"/>
      <c r="G7129" s="21" t="s">
        <v>18527</v>
      </c>
      <c r="H7129" s="21" t="s">
        <v>18528</v>
      </c>
      <c r="I7129" s="21" t="s">
        <v>1600</v>
      </c>
      <c r="J7129" s="148" t="s">
        <v>18529</v>
      </c>
      <c r="K7129" s="20" t="s">
        <v>1644</v>
      </c>
      <c r="L7129" s="21"/>
    </row>
    <row r="7130">
      <c r="C7130" s="12" t="s">
        <v>615</v>
      </c>
      <c r="D7130" s="12"/>
      <c r="E7130" s="12" t="s">
        <v>1654</v>
      </c>
      <c r="F7130" s="21"/>
      <c r="G7130" s="21" t="s">
        <v>18530</v>
      </c>
      <c r="H7130" s="21" t="s">
        <v>18531</v>
      </c>
      <c r="I7130" s="21" t="s">
        <v>1600</v>
      </c>
      <c r="J7130" s="148" t="s">
        <v>18532</v>
      </c>
      <c r="K7130" s="20" t="s">
        <v>1644</v>
      </c>
      <c r="L7130" s="21"/>
    </row>
    <row r="7131">
      <c r="C7131" s="12" t="s">
        <v>615</v>
      </c>
      <c r="D7131" s="12"/>
      <c r="E7131" s="12" t="s">
        <v>1619</v>
      </c>
      <c r="F7131" s="21"/>
      <c r="G7131" s="21" t="s">
        <v>18533</v>
      </c>
      <c r="H7131" s="21" t="s">
        <v>18534</v>
      </c>
      <c r="I7131" s="21" t="s">
        <v>1588</v>
      </c>
      <c r="J7131" s="148" t="s">
        <v>18535</v>
      </c>
      <c r="K7131" s="20" t="s">
        <v>1590</v>
      </c>
      <c r="L7131" s="21"/>
    </row>
    <row r="7132">
      <c r="C7132" s="12" t="s">
        <v>615</v>
      </c>
      <c r="D7132" s="12"/>
      <c r="E7132" s="12" t="s">
        <v>1619</v>
      </c>
      <c r="F7132" s="21"/>
      <c r="G7132" s="21" t="s">
        <v>18536</v>
      </c>
      <c r="H7132" s="21" t="s">
        <v>18537</v>
      </c>
      <c r="I7132" s="21" t="s">
        <v>1588</v>
      </c>
      <c r="J7132" s="148" t="s">
        <v>18538</v>
      </c>
      <c r="K7132" s="20" t="s">
        <v>1614</v>
      </c>
      <c r="L7132" s="21"/>
    </row>
    <row r="7133">
      <c r="C7133" s="12" t="s">
        <v>615</v>
      </c>
      <c r="D7133" s="12"/>
      <c r="E7133" s="12" t="s">
        <v>1619</v>
      </c>
      <c r="F7133" s="21"/>
      <c r="G7133" s="21" t="s">
        <v>18539</v>
      </c>
      <c r="H7133" s="21" t="s">
        <v>18540</v>
      </c>
      <c r="I7133" s="21" t="s">
        <v>1588</v>
      </c>
      <c r="J7133" s="148" t="s">
        <v>18541</v>
      </c>
      <c r="K7133" s="20" t="s">
        <v>1595</v>
      </c>
      <c r="L7133" s="21"/>
    </row>
    <row r="7134">
      <c r="C7134" s="12" t="s">
        <v>615</v>
      </c>
      <c r="D7134" s="12"/>
      <c r="E7134" s="12" t="s">
        <v>1654</v>
      </c>
      <c r="F7134" s="21"/>
      <c r="G7134" s="21" t="s">
        <v>18542</v>
      </c>
      <c r="H7134" s="21" t="s">
        <v>18543</v>
      </c>
      <c r="I7134" s="21" t="s">
        <v>1600</v>
      </c>
      <c r="J7134" s="148" t="s">
        <v>18544</v>
      </c>
      <c r="K7134" s="20" t="s">
        <v>1644</v>
      </c>
      <c r="L7134" s="21"/>
    </row>
    <row r="7135">
      <c r="C7135" s="12" t="s">
        <v>615</v>
      </c>
      <c r="D7135" s="12"/>
      <c r="E7135" s="12" t="s">
        <v>1654</v>
      </c>
      <c r="F7135" s="21"/>
      <c r="G7135" s="21" t="s">
        <v>18545</v>
      </c>
      <c r="H7135" s="21" t="s">
        <v>18546</v>
      </c>
      <c r="I7135" s="21" t="s">
        <v>1600</v>
      </c>
      <c r="J7135" s="148" t="s">
        <v>18547</v>
      </c>
      <c r="K7135" s="20" t="s">
        <v>1644</v>
      </c>
      <c r="L7135" s="21"/>
    </row>
    <row r="7136">
      <c r="C7136" s="12" t="s">
        <v>615</v>
      </c>
      <c r="D7136" s="12"/>
      <c r="E7136" s="12" t="s">
        <v>1654</v>
      </c>
      <c r="F7136" s="21"/>
      <c r="G7136" s="21" t="s">
        <v>18548</v>
      </c>
      <c r="H7136" s="21" t="s">
        <v>18549</v>
      </c>
      <c r="I7136" s="21" t="s">
        <v>1600</v>
      </c>
      <c r="J7136" s="148" t="s">
        <v>18550</v>
      </c>
      <c r="K7136" s="20" t="s">
        <v>1644</v>
      </c>
      <c r="L7136" s="21"/>
    </row>
    <row r="7137">
      <c r="C7137" s="12" t="s">
        <v>615</v>
      </c>
      <c r="D7137" s="12"/>
      <c r="E7137" s="12" t="s">
        <v>1654</v>
      </c>
      <c r="F7137" s="21"/>
      <c r="G7137" s="21" t="s">
        <v>18551</v>
      </c>
      <c r="H7137" s="21" t="s">
        <v>18552</v>
      </c>
      <c r="I7137" s="21" t="s">
        <v>1600</v>
      </c>
      <c r="J7137" s="148" t="s">
        <v>18553</v>
      </c>
      <c r="K7137" s="20" t="s">
        <v>1644</v>
      </c>
      <c r="L7137" s="21"/>
    </row>
    <row r="7138">
      <c r="C7138" s="12" t="s">
        <v>615</v>
      </c>
      <c r="D7138" s="12" t="s">
        <v>616</v>
      </c>
      <c r="E7138" s="12" t="s">
        <v>1619</v>
      </c>
      <c r="F7138" s="12" t="s">
        <v>617</v>
      </c>
      <c r="G7138" s="12" t="s">
        <v>1620</v>
      </c>
      <c r="H7138" s="12" t="s">
        <v>1621</v>
      </c>
      <c r="I7138" s="12" t="s">
        <v>1588</v>
      </c>
      <c r="J7138" s="114" t="s">
        <v>1622</v>
      </c>
      <c r="K7138" s="12" t="s">
        <v>1623</v>
      </c>
      <c r="L7138" s="12" t="s">
        <v>1624</v>
      </c>
    </row>
    <row r="7139">
      <c r="C7139" s="12" t="s">
        <v>615</v>
      </c>
      <c r="D7139" s="12" t="s">
        <v>616</v>
      </c>
      <c r="E7139" s="12" t="s">
        <v>1619</v>
      </c>
      <c r="F7139" s="12" t="s">
        <v>617</v>
      </c>
      <c r="G7139" s="12" t="s">
        <v>1625</v>
      </c>
      <c r="H7139" s="12" t="s">
        <v>1626</v>
      </c>
      <c r="I7139" s="12" t="s">
        <v>1588</v>
      </c>
      <c r="J7139" s="114" t="s">
        <v>1627</v>
      </c>
      <c r="K7139" s="12" t="s">
        <v>1623</v>
      </c>
      <c r="L7139" s="12" t="s">
        <v>1624</v>
      </c>
    </row>
    <row r="7140">
      <c r="C7140" s="12" t="s">
        <v>615</v>
      </c>
      <c r="D7140" s="12" t="s">
        <v>616</v>
      </c>
      <c r="E7140" s="12" t="s">
        <v>1619</v>
      </c>
      <c r="F7140" s="12" t="s">
        <v>617</v>
      </c>
      <c r="G7140" s="12" t="s">
        <v>1628</v>
      </c>
      <c r="H7140" s="12" t="s">
        <v>1629</v>
      </c>
      <c r="I7140" s="12" t="s">
        <v>1588</v>
      </c>
      <c r="J7140" s="114" t="s">
        <v>1630</v>
      </c>
      <c r="K7140" s="12" t="s">
        <v>1623</v>
      </c>
      <c r="L7140" s="12" t="s">
        <v>1624</v>
      </c>
    </row>
    <row r="7141">
      <c r="C7141" s="12" t="s">
        <v>615</v>
      </c>
      <c r="D7141" s="12" t="s">
        <v>616</v>
      </c>
      <c r="E7141" s="12" t="s">
        <v>1619</v>
      </c>
      <c r="F7141" s="12" t="s">
        <v>617</v>
      </c>
      <c r="G7141" s="12" t="s">
        <v>1631</v>
      </c>
      <c r="H7141" s="12" t="s">
        <v>1632</v>
      </c>
      <c r="I7141" s="12" t="s">
        <v>1588</v>
      </c>
      <c r="J7141" s="114" t="s">
        <v>1633</v>
      </c>
      <c r="K7141" s="12" t="s">
        <v>1623</v>
      </c>
      <c r="L7141" s="12" t="s">
        <v>1624</v>
      </c>
    </row>
    <row r="7142">
      <c r="C7142" s="12" t="s">
        <v>615</v>
      </c>
      <c r="D7142" s="12" t="s">
        <v>616</v>
      </c>
      <c r="E7142" s="12" t="s">
        <v>1654</v>
      </c>
      <c r="F7142" s="12" t="s">
        <v>617</v>
      </c>
      <c r="G7142" s="12" t="s">
        <v>18554</v>
      </c>
      <c r="H7142" s="12" t="s">
        <v>18555</v>
      </c>
      <c r="I7142" s="12" t="s">
        <v>1600</v>
      </c>
      <c r="J7142" s="114" t="s">
        <v>18556</v>
      </c>
      <c r="K7142" s="12" t="s">
        <v>1644</v>
      </c>
      <c r="L7142" s="12" t="s">
        <v>1645</v>
      </c>
    </row>
    <row r="7143">
      <c r="C7143" s="12" t="s">
        <v>615</v>
      </c>
      <c r="D7143" s="12" t="s">
        <v>616</v>
      </c>
      <c r="E7143" s="12" t="s">
        <v>1656</v>
      </c>
      <c r="F7143" s="12" t="s">
        <v>617</v>
      </c>
      <c r="G7143" s="12" t="s">
        <v>1657</v>
      </c>
      <c r="H7143" s="12" t="s">
        <v>1658</v>
      </c>
      <c r="I7143" s="12" t="s">
        <v>1637</v>
      </c>
      <c r="J7143" s="114" t="s">
        <v>1659</v>
      </c>
      <c r="K7143" s="12" t="s">
        <v>1660</v>
      </c>
      <c r="L7143" s="12" t="s">
        <v>1661</v>
      </c>
    </row>
    <row r="7144">
      <c r="C7144" s="12" t="s">
        <v>615</v>
      </c>
      <c r="D7144" s="12" t="s">
        <v>616</v>
      </c>
      <c r="E7144" s="12" t="s">
        <v>1656</v>
      </c>
      <c r="F7144" s="12" t="s">
        <v>617</v>
      </c>
      <c r="G7144" s="12" t="s">
        <v>18557</v>
      </c>
      <c r="H7144" s="12" t="s">
        <v>18558</v>
      </c>
      <c r="I7144" s="12" t="s">
        <v>1637</v>
      </c>
      <c r="J7144" s="114" t="s">
        <v>18559</v>
      </c>
      <c r="K7144" s="12" t="s">
        <v>1639</v>
      </c>
      <c r="L7144" s="12" t="s">
        <v>1640</v>
      </c>
    </row>
    <row r="7145">
      <c r="C7145" s="12" t="s">
        <v>615</v>
      </c>
      <c r="D7145" s="12" t="s">
        <v>616</v>
      </c>
      <c r="E7145" s="12" t="s">
        <v>1654</v>
      </c>
      <c r="F7145" s="12" t="s">
        <v>617</v>
      </c>
      <c r="G7145" s="12" t="s">
        <v>1664</v>
      </c>
      <c r="H7145" s="12" t="s">
        <v>1665</v>
      </c>
      <c r="I7145" s="12" t="s">
        <v>1600</v>
      </c>
      <c r="J7145" s="114" t="s">
        <v>1666</v>
      </c>
      <c r="K7145" s="12" t="s">
        <v>1602</v>
      </c>
      <c r="L7145" s="12" t="s">
        <v>1603</v>
      </c>
    </row>
    <row r="7146">
      <c r="C7146" s="12" t="s">
        <v>619</v>
      </c>
      <c r="D7146" s="12"/>
      <c r="E7146" s="12" t="s">
        <v>1619</v>
      </c>
      <c r="F7146" s="21"/>
      <c r="G7146" s="21" t="s">
        <v>18560</v>
      </c>
      <c r="H7146" s="21" t="s">
        <v>18561</v>
      </c>
      <c r="I7146" s="21" t="s">
        <v>1588</v>
      </c>
      <c r="J7146" s="148" t="s">
        <v>18562</v>
      </c>
      <c r="K7146" s="20" t="s">
        <v>4312</v>
      </c>
      <c r="L7146" s="21"/>
    </row>
    <row r="7147">
      <c r="C7147" s="12" t="s">
        <v>619</v>
      </c>
      <c r="D7147" s="12"/>
      <c r="E7147" s="12" t="s">
        <v>1619</v>
      </c>
      <c r="F7147" s="21"/>
      <c r="G7147" s="21" t="s">
        <v>18563</v>
      </c>
      <c r="H7147" s="21" t="s">
        <v>18564</v>
      </c>
      <c r="I7147" s="21" t="s">
        <v>1588</v>
      </c>
      <c r="J7147" s="148" t="s">
        <v>18565</v>
      </c>
      <c r="K7147" s="20" t="s">
        <v>4312</v>
      </c>
      <c r="L7147" s="21"/>
    </row>
    <row r="7148">
      <c r="C7148" s="12" t="s">
        <v>619</v>
      </c>
      <c r="D7148" s="12"/>
      <c r="E7148" s="12" t="s">
        <v>1619</v>
      </c>
      <c r="F7148" s="21"/>
      <c r="G7148" s="21" t="s">
        <v>18566</v>
      </c>
      <c r="H7148" s="21" t="s">
        <v>18567</v>
      </c>
      <c r="I7148" s="21" t="s">
        <v>1588</v>
      </c>
      <c r="J7148" s="148" t="s">
        <v>18568</v>
      </c>
      <c r="K7148" s="20" t="s">
        <v>4312</v>
      </c>
      <c r="L7148" s="21"/>
    </row>
    <row r="7149">
      <c r="C7149" s="12" t="s">
        <v>619</v>
      </c>
      <c r="D7149" s="12"/>
      <c r="E7149" s="12" t="s">
        <v>1619</v>
      </c>
      <c r="F7149" s="21"/>
      <c r="G7149" s="21" t="s">
        <v>18569</v>
      </c>
      <c r="H7149" s="21" t="s">
        <v>18570</v>
      </c>
      <c r="I7149" s="21" t="s">
        <v>1588</v>
      </c>
      <c r="J7149" s="148" t="s">
        <v>18571</v>
      </c>
      <c r="K7149" s="20" t="s">
        <v>4312</v>
      </c>
      <c r="L7149" s="21"/>
    </row>
    <row r="7150">
      <c r="C7150" s="12" t="s">
        <v>619</v>
      </c>
      <c r="D7150" s="12"/>
      <c r="E7150" s="12" t="s">
        <v>1619</v>
      </c>
      <c r="F7150" s="21"/>
      <c r="G7150" s="21" t="s">
        <v>18572</v>
      </c>
      <c r="H7150" s="21" t="s">
        <v>18573</v>
      </c>
      <c r="I7150" s="21" t="s">
        <v>1588</v>
      </c>
      <c r="J7150" s="148" t="s">
        <v>18574</v>
      </c>
      <c r="K7150" s="20" t="s">
        <v>1876</v>
      </c>
      <c r="L7150" s="21"/>
    </row>
    <row r="7151">
      <c r="C7151" s="12" t="s">
        <v>619</v>
      </c>
      <c r="D7151" s="12"/>
      <c r="E7151" s="12" t="s">
        <v>1619</v>
      </c>
      <c r="F7151" s="21"/>
      <c r="G7151" s="21" t="s">
        <v>621</v>
      </c>
      <c r="H7151" s="21" t="s">
        <v>18575</v>
      </c>
      <c r="I7151" s="21" t="s">
        <v>1588</v>
      </c>
      <c r="J7151" s="148" t="s">
        <v>18576</v>
      </c>
      <c r="K7151" s="20" t="s">
        <v>1590</v>
      </c>
      <c r="L7151" s="21"/>
    </row>
    <row r="7152">
      <c r="C7152" s="12" t="s">
        <v>619</v>
      </c>
      <c r="D7152" s="12"/>
      <c r="E7152" s="12" t="s">
        <v>1619</v>
      </c>
      <c r="F7152" s="21"/>
      <c r="G7152" s="21" t="s">
        <v>18577</v>
      </c>
      <c r="H7152" s="21" t="s">
        <v>18575</v>
      </c>
      <c r="I7152" s="21" t="s">
        <v>1588</v>
      </c>
      <c r="J7152" s="148" t="s">
        <v>18578</v>
      </c>
      <c r="K7152" s="20" t="s">
        <v>1614</v>
      </c>
      <c r="L7152" s="21"/>
    </row>
    <row r="7153">
      <c r="C7153" s="12" t="s">
        <v>619</v>
      </c>
      <c r="D7153" s="12"/>
      <c r="E7153" s="12" t="s">
        <v>1619</v>
      </c>
      <c r="F7153" s="21"/>
      <c r="G7153" s="21" t="s">
        <v>18579</v>
      </c>
      <c r="H7153" s="21" t="s">
        <v>18580</v>
      </c>
      <c r="I7153" s="21" t="s">
        <v>1588</v>
      </c>
      <c r="J7153" s="148" t="s">
        <v>18581</v>
      </c>
      <c r="K7153" s="20" t="s">
        <v>1595</v>
      </c>
      <c r="L7153" s="21"/>
    </row>
    <row r="7154">
      <c r="C7154" s="12" t="s">
        <v>619</v>
      </c>
      <c r="D7154" s="12" t="s">
        <v>620</v>
      </c>
      <c r="F7154" s="12" t="s">
        <v>621</v>
      </c>
      <c r="J7154" s="151"/>
    </row>
    <row r="7155">
      <c r="C7155" s="12" t="s">
        <v>619</v>
      </c>
      <c r="D7155" s="12" t="s">
        <v>620</v>
      </c>
      <c r="F7155" s="12" t="s">
        <v>621</v>
      </c>
      <c r="J7155" s="151"/>
    </row>
    <row r="7156">
      <c r="A7156" s="108">
        <v>3288.0</v>
      </c>
      <c r="B7156" s="108" t="s">
        <v>1584</v>
      </c>
      <c r="C7156" s="108" t="s">
        <v>624</v>
      </c>
      <c r="D7156" s="115"/>
      <c r="E7156" s="115" t="s">
        <v>2749</v>
      </c>
      <c r="F7156" s="115"/>
      <c r="G7156" s="115" t="s">
        <v>18582</v>
      </c>
      <c r="H7156" s="115" t="s">
        <v>18583</v>
      </c>
      <c r="I7156" s="115" t="s">
        <v>1681</v>
      </c>
      <c r="J7156" s="116" t="s">
        <v>18584</v>
      </c>
      <c r="K7156" s="115" t="s">
        <v>3029</v>
      </c>
      <c r="L7156" s="138"/>
      <c r="M7156" s="108" t="s">
        <v>18585</v>
      </c>
      <c r="N7156" s="18"/>
      <c r="O7156" s="18"/>
      <c r="P7156" s="18"/>
      <c r="Q7156" s="18"/>
      <c r="R7156" s="18"/>
      <c r="S7156" s="18"/>
      <c r="T7156" s="15"/>
      <c r="U7156" s="18"/>
      <c r="V7156" s="18"/>
      <c r="W7156" s="18"/>
      <c r="X7156" s="18"/>
      <c r="Y7156" s="18"/>
      <c r="Z7156" s="18"/>
      <c r="AA7156" s="18"/>
      <c r="AB7156" s="18"/>
      <c r="AC7156" s="18"/>
      <c r="AD7156" s="18"/>
    </row>
    <row r="7157">
      <c r="A7157" s="108">
        <v>3292.0</v>
      </c>
      <c r="B7157" s="108" t="s">
        <v>1584</v>
      </c>
      <c r="C7157" s="108" t="s">
        <v>624</v>
      </c>
      <c r="D7157" s="115"/>
      <c r="E7157" s="115" t="s">
        <v>1585</v>
      </c>
      <c r="F7157" s="115"/>
      <c r="G7157" s="115" t="s">
        <v>18586</v>
      </c>
      <c r="H7157" s="115" t="s">
        <v>18587</v>
      </c>
      <c r="I7157" s="115" t="s">
        <v>1588</v>
      </c>
      <c r="J7157" s="116" t="s">
        <v>18588</v>
      </c>
      <c r="K7157" s="115" t="s">
        <v>13217</v>
      </c>
      <c r="L7157" s="138"/>
      <c r="M7157" s="111"/>
      <c r="N7157" s="18"/>
      <c r="O7157" s="18"/>
      <c r="P7157" s="18"/>
      <c r="Q7157" s="18"/>
      <c r="R7157" s="18"/>
      <c r="S7157" s="18"/>
      <c r="T7157" s="15"/>
      <c r="U7157" s="18"/>
      <c r="V7157" s="18"/>
      <c r="W7157" s="18"/>
      <c r="X7157" s="18"/>
      <c r="Y7157" s="18"/>
      <c r="Z7157" s="18"/>
      <c r="AA7157" s="18"/>
      <c r="AB7157" s="18"/>
      <c r="AC7157" s="18"/>
      <c r="AD7157" s="18"/>
    </row>
    <row r="7158">
      <c r="A7158" s="108">
        <v>3293.0</v>
      </c>
      <c r="B7158" s="108" t="s">
        <v>1584</v>
      </c>
      <c r="C7158" s="108" t="s">
        <v>624</v>
      </c>
      <c r="D7158" s="115"/>
      <c r="E7158" s="115" t="s">
        <v>1585</v>
      </c>
      <c r="F7158" s="115"/>
      <c r="G7158" s="115" t="s">
        <v>18586</v>
      </c>
      <c r="H7158" s="115" t="s">
        <v>18587</v>
      </c>
      <c r="I7158" s="115" t="s">
        <v>1588</v>
      </c>
      <c r="J7158" s="116" t="s">
        <v>18589</v>
      </c>
      <c r="K7158" s="115" t="s">
        <v>13219</v>
      </c>
      <c r="L7158" s="138"/>
      <c r="M7158" s="111"/>
      <c r="N7158" s="18"/>
      <c r="O7158" s="18"/>
      <c r="P7158" s="18"/>
      <c r="Q7158" s="18"/>
      <c r="R7158" s="18"/>
      <c r="S7158" s="18"/>
      <c r="T7158" s="15"/>
      <c r="U7158" s="18"/>
      <c r="V7158" s="18"/>
      <c r="W7158" s="18"/>
      <c r="X7158" s="18"/>
      <c r="Y7158" s="18"/>
      <c r="Z7158" s="18"/>
      <c r="AA7158" s="18"/>
      <c r="AB7158" s="18"/>
      <c r="AC7158" s="18"/>
      <c r="AD7158" s="18"/>
    </row>
    <row r="7159">
      <c r="A7159" s="108">
        <v>3294.0</v>
      </c>
      <c r="B7159" s="108" t="s">
        <v>1584</v>
      </c>
      <c r="C7159" s="108" t="s">
        <v>624</v>
      </c>
      <c r="D7159" s="115"/>
      <c r="E7159" s="115" t="s">
        <v>1585</v>
      </c>
      <c r="F7159" s="115"/>
      <c r="G7159" s="115" t="s">
        <v>18586</v>
      </c>
      <c r="H7159" s="115" t="s">
        <v>18587</v>
      </c>
      <c r="I7159" s="115" t="s">
        <v>1588</v>
      </c>
      <c r="J7159" s="116" t="s">
        <v>18590</v>
      </c>
      <c r="K7159" s="115" t="s">
        <v>13222</v>
      </c>
      <c r="L7159" s="138"/>
      <c r="M7159" s="111"/>
      <c r="N7159" s="18"/>
      <c r="O7159" s="113"/>
      <c r="P7159" s="113"/>
      <c r="Q7159" s="113"/>
      <c r="R7159" s="113"/>
      <c r="S7159" s="15"/>
      <c r="T7159" s="18"/>
      <c r="U7159" s="18"/>
      <c r="V7159" s="18"/>
      <c r="W7159" s="18"/>
      <c r="X7159" s="18"/>
      <c r="Y7159" s="18"/>
      <c r="Z7159" s="18"/>
      <c r="AA7159" s="18"/>
      <c r="AB7159" s="18"/>
      <c r="AC7159" s="18"/>
      <c r="AD7159" s="18"/>
    </row>
    <row r="7160">
      <c r="A7160" s="108">
        <v>3295.0</v>
      </c>
      <c r="B7160" s="108" t="s">
        <v>1584</v>
      </c>
      <c r="C7160" s="108" t="s">
        <v>624</v>
      </c>
      <c r="D7160" s="115"/>
      <c r="E7160" s="115" t="s">
        <v>1585</v>
      </c>
      <c r="F7160" s="115"/>
      <c r="G7160" s="115" t="s">
        <v>18586</v>
      </c>
      <c r="H7160" s="115" t="s">
        <v>18587</v>
      </c>
      <c r="I7160" s="115" t="s">
        <v>1588</v>
      </c>
      <c r="J7160" s="116" t="s">
        <v>18591</v>
      </c>
      <c r="K7160" s="115" t="s">
        <v>13224</v>
      </c>
      <c r="L7160" s="138"/>
      <c r="M7160" s="111"/>
      <c r="N7160" s="18"/>
      <c r="O7160" s="113"/>
      <c r="P7160" s="113"/>
      <c r="Q7160" s="113"/>
      <c r="R7160" s="113"/>
      <c r="S7160" s="15"/>
      <c r="T7160" s="18"/>
      <c r="U7160" s="18"/>
      <c r="V7160" s="18"/>
      <c r="W7160" s="18"/>
      <c r="X7160" s="18"/>
      <c r="Y7160" s="18"/>
      <c r="Z7160" s="18"/>
      <c r="AA7160" s="18"/>
      <c r="AB7160" s="18"/>
      <c r="AC7160" s="18"/>
      <c r="AD7160" s="18"/>
    </row>
    <row r="7161">
      <c r="A7161" s="108">
        <v>3296.0</v>
      </c>
      <c r="B7161" s="108" t="s">
        <v>1584</v>
      </c>
      <c r="C7161" s="108" t="s">
        <v>624</v>
      </c>
      <c r="D7161" s="115"/>
      <c r="E7161" s="115" t="s">
        <v>1585</v>
      </c>
      <c r="F7161" s="115"/>
      <c r="G7161" s="115" t="s">
        <v>18586</v>
      </c>
      <c r="H7161" s="115" t="s">
        <v>18587</v>
      </c>
      <c r="I7161" s="115" t="s">
        <v>1588</v>
      </c>
      <c r="J7161" s="116" t="s">
        <v>18592</v>
      </c>
      <c r="K7161" s="115" t="s">
        <v>13226</v>
      </c>
      <c r="L7161" s="138"/>
      <c r="M7161" s="111"/>
      <c r="N7161" s="18"/>
      <c r="O7161" s="113"/>
      <c r="P7161" s="113"/>
      <c r="Q7161" s="113"/>
      <c r="R7161" s="113"/>
      <c r="S7161" s="15"/>
      <c r="T7161" s="18"/>
      <c r="U7161" s="18"/>
      <c r="V7161" s="18"/>
      <c r="W7161" s="18"/>
      <c r="X7161" s="18"/>
      <c r="Y7161" s="18"/>
      <c r="Z7161" s="18"/>
      <c r="AA7161" s="18"/>
      <c r="AB7161" s="18"/>
      <c r="AC7161" s="18"/>
      <c r="AD7161" s="18"/>
    </row>
    <row r="7162">
      <c r="A7162" s="108">
        <v>3297.0</v>
      </c>
      <c r="B7162" s="108" t="s">
        <v>1584</v>
      </c>
      <c r="C7162" s="108" t="s">
        <v>624</v>
      </c>
      <c r="D7162" s="115"/>
      <c r="E7162" s="115" t="s">
        <v>1585</v>
      </c>
      <c r="F7162" s="115"/>
      <c r="G7162" s="115" t="s">
        <v>18586</v>
      </c>
      <c r="H7162" s="115" t="s">
        <v>18593</v>
      </c>
      <c r="I7162" s="115" t="s">
        <v>1588</v>
      </c>
      <c r="J7162" s="116" t="s">
        <v>18594</v>
      </c>
      <c r="K7162" s="115" t="s">
        <v>13228</v>
      </c>
      <c r="L7162" s="138"/>
      <c r="M7162" s="111"/>
    </row>
    <row r="7163">
      <c r="A7163" s="108">
        <v>3298.0</v>
      </c>
      <c r="B7163" s="108" t="s">
        <v>1584</v>
      </c>
      <c r="C7163" s="108" t="s">
        <v>624</v>
      </c>
      <c r="D7163" s="115"/>
      <c r="E7163" s="115" t="s">
        <v>1597</v>
      </c>
      <c r="F7163" s="115"/>
      <c r="G7163" s="115" t="s">
        <v>18595</v>
      </c>
      <c r="H7163" s="115" t="s">
        <v>18596</v>
      </c>
      <c r="I7163" s="115" t="s">
        <v>1600</v>
      </c>
      <c r="J7163" s="116" t="s">
        <v>18597</v>
      </c>
      <c r="K7163" s="115" t="s">
        <v>1602</v>
      </c>
      <c r="L7163" s="138"/>
      <c r="M7163" s="111"/>
    </row>
    <row r="7164">
      <c r="A7164" s="108">
        <v>3299.0</v>
      </c>
      <c r="B7164" s="108" t="s">
        <v>1584</v>
      </c>
      <c r="C7164" s="108" t="s">
        <v>624</v>
      </c>
      <c r="D7164" s="115"/>
      <c r="E7164" s="115" t="s">
        <v>1597</v>
      </c>
      <c r="F7164" s="115"/>
      <c r="G7164" s="115" t="s">
        <v>18598</v>
      </c>
      <c r="H7164" s="115" t="s">
        <v>18599</v>
      </c>
      <c r="I7164" s="115" t="s">
        <v>1600</v>
      </c>
      <c r="J7164" s="116" t="s">
        <v>18600</v>
      </c>
      <c r="K7164" s="115" t="s">
        <v>1602</v>
      </c>
      <c r="L7164" s="138"/>
      <c r="M7164" s="111"/>
    </row>
    <row r="7165">
      <c r="A7165" s="108">
        <v>3290.0</v>
      </c>
      <c r="B7165" s="108" t="s">
        <v>1584</v>
      </c>
      <c r="C7165" s="108" t="s">
        <v>624</v>
      </c>
      <c r="D7165" s="115"/>
      <c r="E7165" s="115" t="s">
        <v>1585</v>
      </c>
      <c r="F7165" s="115"/>
      <c r="G7165" s="115" t="s">
        <v>18601</v>
      </c>
      <c r="H7165" s="115" t="s">
        <v>18602</v>
      </c>
      <c r="I7165" s="115" t="s">
        <v>1588</v>
      </c>
      <c r="J7165" s="116" t="s">
        <v>18603</v>
      </c>
      <c r="K7165" s="115" t="s">
        <v>13418</v>
      </c>
      <c r="L7165" s="138"/>
      <c r="M7165" s="111"/>
    </row>
    <row r="7166">
      <c r="A7166" s="108">
        <v>3291.0</v>
      </c>
      <c r="B7166" s="108" t="s">
        <v>1584</v>
      </c>
      <c r="C7166" s="108" t="s">
        <v>624</v>
      </c>
      <c r="D7166" s="115"/>
      <c r="E7166" s="115" t="s">
        <v>1585</v>
      </c>
      <c r="F7166" s="115"/>
      <c r="G7166" s="115" t="s">
        <v>18601</v>
      </c>
      <c r="H7166" s="115" t="s">
        <v>18602</v>
      </c>
      <c r="I7166" s="115" t="s">
        <v>1588</v>
      </c>
      <c r="J7166" s="116" t="s">
        <v>18604</v>
      </c>
      <c r="K7166" s="115" t="s">
        <v>9285</v>
      </c>
      <c r="L7166" s="138"/>
      <c r="M7166" s="111"/>
    </row>
    <row r="7167">
      <c r="A7167" s="108">
        <v>3289.0</v>
      </c>
      <c r="B7167" s="108" t="s">
        <v>1584</v>
      </c>
      <c r="C7167" s="108" t="s">
        <v>624</v>
      </c>
      <c r="D7167" s="115"/>
      <c r="E7167" s="115" t="s">
        <v>2749</v>
      </c>
      <c r="F7167" s="115"/>
      <c r="G7167" s="115" t="s">
        <v>18605</v>
      </c>
      <c r="H7167" s="115" t="s">
        <v>18606</v>
      </c>
      <c r="I7167" s="115" t="s">
        <v>1681</v>
      </c>
      <c r="J7167" s="116" t="s">
        <v>18607</v>
      </c>
      <c r="K7167" s="115" t="s">
        <v>3029</v>
      </c>
      <c r="L7167" s="138"/>
      <c r="M7167" s="108" t="s">
        <v>18585</v>
      </c>
    </row>
    <row r="7168">
      <c r="C7168" s="12" t="s">
        <v>629</v>
      </c>
      <c r="D7168" s="12"/>
      <c r="E7168" s="12" t="s">
        <v>1678</v>
      </c>
      <c r="F7168" s="21"/>
      <c r="G7168" s="21" t="s">
        <v>18608</v>
      </c>
      <c r="H7168" s="21" t="s">
        <v>18609</v>
      </c>
      <c r="I7168" s="21" t="s">
        <v>1681</v>
      </c>
      <c r="J7168" s="148" t="s">
        <v>18610</v>
      </c>
      <c r="K7168" s="20" t="s">
        <v>1803</v>
      </c>
      <c r="L7168" s="21"/>
    </row>
    <row r="7169">
      <c r="C7169" s="12" t="s">
        <v>629</v>
      </c>
      <c r="D7169" s="12"/>
      <c r="E7169" s="12" t="s">
        <v>1619</v>
      </c>
      <c r="F7169" s="21"/>
      <c r="G7169" s="21" t="s">
        <v>18611</v>
      </c>
      <c r="H7169" s="21" t="s">
        <v>18612</v>
      </c>
      <c r="I7169" s="21" t="s">
        <v>1588</v>
      </c>
      <c r="J7169" s="148" t="s">
        <v>18613</v>
      </c>
      <c r="K7169" s="20" t="s">
        <v>1812</v>
      </c>
      <c r="L7169" s="21"/>
    </row>
    <row r="7170">
      <c r="C7170" s="12" t="s">
        <v>629</v>
      </c>
      <c r="D7170" s="12"/>
      <c r="E7170" s="12" t="s">
        <v>1619</v>
      </c>
      <c r="F7170" s="21"/>
      <c r="G7170" s="21" t="s">
        <v>18614</v>
      </c>
      <c r="H7170" s="21" t="s">
        <v>18615</v>
      </c>
      <c r="I7170" s="21" t="s">
        <v>1588</v>
      </c>
      <c r="J7170" s="148" t="s">
        <v>18616</v>
      </c>
      <c r="K7170" s="20" t="s">
        <v>1816</v>
      </c>
      <c r="L7170" s="21"/>
    </row>
    <row r="7171">
      <c r="C7171" s="12" t="s">
        <v>629</v>
      </c>
      <c r="D7171" s="12"/>
      <c r="E7171" s="12" t="s">
        <v>1654</v>
      </c>
      <c r="F7171" s="21"/>
      <c r="G7171" s="21" t="s">
        <v>18617</v>
      </c>
      <c r="H7171" s="21" t="s">
        <v>18618</v>
      </c>
      <c r="I7171" s="21" t="s">
        <v>1600</v>
      </c>
      <c r="J7171" s="148" t="s">
        <v>18619</v>
      </c>
      <c r="K7171" s="20" t="s">
        <v>4195</v>
      </c>
      <c r="L7171" s="21"/>
    </row>
    <row r="7172">
      <c r="C7172" s="12" t="s">
        <v>629</v>
      </c>
      <c r="D7172" s="12"/>
      <c r="E7172" s="12" t="s">
        <v>1619</v>
      </c>
      <c r="F7172" s="21"/>
      <c r="G7172" s="21" t="s">
        <v>18614</v>
      </c>
      <c r="H7172" s="21" t="s">
        <v>18620</v>
      </c>
      <c r="I7172" s="21" t="s">
        <v>1588</v>
      </c>
      <c r="J7172" s="148" t="s">
        <v>18621</v>
      </c>
      <c r="K7172" s="20" t="s">
        <v>1855</v>
      </c>
      <c r="L7172" s="21"/>
    </row>
    <row r="7173">
      <c r="C7173" s="12" t="s">
        <v>629</v>
      </c>
      <c r="D7173" s="12"/>
      <c r="E7173" s="12" t="s">
        <v>1678</v>
      </c>
      <c r="F7173" s="21"/>
      <c r="G7173" s="21" t="s">
        <v>18622</v>
      </c>
      <c r="H7173" s="21" t="s">
        <v>18623</v>
      </c>
      <c r="I7173" s="21" t="s">
        <v>1681</v>
      </c>
      <c r="J7173" s="148" t="s">
        <v>18624</v>
      </c>
      <c r="K7173" s="20" t="s">
        <v>1803</v>
      </c>
      <c r="L7173" s="21"/>
    </row>
    <row r="7174">
      <c r="C7174" s="12" t="s">
        <v>629</v>
      </c>
      <c r="D7174" s="12"/>
      <c r="E7174" s="12" t="s">
        <v>1678</v>
      </c>
      <c r="F7174" s="21"/>
      <c r="G7174" s="21" t="s">
        <v>18625</v>
      </c>
      <c r="H7174" s="21" t="s">
        <v>18626</v>
      </c>
      <c r="I7174" s="21" t="s">
        <v>1681</v>
      </c>
      <c r="J7174" s="148" t="s">
        <v>18627</v>
      </c>
      <c r="K7174" s="20" t="s">
        <v>1803</v>
      </c>
      <c r="L7174" s="21"/>
    </row>
    <row r="7175">
      <c r="C7175" s="12" t="s">
        <v>629</v>
      </c>
      <c r="D7175" s="12"/>
      <c r="E7175" s="12" t="s">
        <v>1678</v>
      </c>
      <c r="F7175" s="21"/>
      <c r="G7175" s="21" t="s">
        <v>18628</v>
      </c>
      <c r="H7175" s="21" t="s">
        <v>18629</v>
      </c>
      <c r="I7175" s="21" t="s">
        <v>1681</v>
      </c>
      <c r="J7175" s="148" t="s">
        <v>18630</v>
      </c>
      <c r="K7175" s="20" t="s">
        <v>1803</v>
      </c>
      <c r="L7175" s="21"/>
    </row>
    <row r="7176">
      <c r="C7176" s="12" t="s">
        <v>629</v>
      </c>
      <c r="D7176" s="12" t="s">
        <v>630</v>
      </c>
      <c r="E7176" s="12" t="s">
        <v>4183</v>
      </c>
      <c r="F7176" s="12" t="s">
        <v>634</v>
      </c>
      <c r="G7176" s="12" t="s">
        <v>18631</v>
      </c>
      <c r="H7176" s="12" t="s">
        <v>18632</v>
      </c>
      <c r="I7176" s="12" t="s">
        <v>1715</v>
      </c>
      <c r="J7176" s="114" t="s">
        <v>18633</v>
      </c>
      <c r="K7176" s="12" t="s">
        <v>1717</v>
      </c>
      <c r="L7176" s="12" t="s">
        <v>1718</v>
      </c>
    </row>
    <row r="7177">
      <c r="C7177" s="12" t="s">
        <v>629</v>
      </c>
      <c r="D7177" s="12" t="s">
        <v>630</v>
      </c>
      <c r="E7177" s="12" t="s">
        <v>4183</v>
      </c>
      <c r="F7177" s="12" t="s">
        <v>634</v>
      </c>
      <c r="G7177" s="12" t="s">
        <v>1672</v>
      </c>
      <c r="H7177" s="12" t="s">
        <v>4190</v>
      </c>
      <c r="I7177" s="12" t="s">
        <v>1715</v>
      </c>
      <c r="J7177" s="114" t="s">
        <v>4191</v>
      </c>
      <c r="K7177" s="12" t="s">
        <v>1717</v>
      </c>
      <c r="L7177" s="12" t="s">
        <v>1718</v>
      </c>
    </row>
    <row r="7178">
      <c r="C7178" s="12" t="s">
        <v>629</v>
      </c>
      <c r="D7178" s="12" t="s">
        <v>630</v>
      </c>
      <c r="E7178" s="12" t="s">
        <v>1654</v>
      </c>
      <c r="F7178" s="12" t="s">
        <v>634</v>
      </c>
      <c r="G7178" s="12" t="s">
        <v>14427</v>
      </c>
      <c r="H7178" s="12" t="s">
        <v>14428</v>
      </c>
      <c r="I7178" s="12" t="s">
        <v>1600</v>
      </c>
      <c r="J7178" s="114" t="s">
        <v>14429</v>
      </c>
      <c r="K7178" s="12" t="s">
        <v>4195</v>
      </c>
      <c r="L7178" s="12" t="s">
        <v>4196</v>
      </c>
    </row>
    <row r="7179">
      <c r="C7179" s="12" t="s">
        <v>629</v>
      </c>
      <c r="D7179" s="12" t="s">
        <v>630</v>
      </c>
      <c r="E7179" s="12" t="s">
        <v>1654</v>
      </c>
      <c r="F7179" s="12" t="s">
        <v>634</v>
      </c>
      <c r="G7179" s="12" t="s">
        <v>18634</v>
      </c>
      <c r="H7179" s="12" t="s">
        <v>18635</v>
      </c>
      <c r="I7179" s="12" t="s">
        <v>1600</v>
      </c>
      <c r="J7179" s="114" t="s">
        <v>18636</v>
      </c>
      <c r="K7179" s="12" t="s">
        <v>4195</v>
      </c>
      <c r="L7179" s="12" t="s">
        <v>4196</v>
      </c>
    </row>
    <row r="7180">
      <c r="C7180" s="12" t="s">
        <v>629</v>
      </c>
      <c r="D7180" s="12" t="s">
        <v>630</v>
      </c>
      <c r="E7180" s="12" t="s">
        <v>1654</v>
      </c>
      <c r="F7180" s="12" t="s">
        <v>634</v>
      </c>
      <c r="G7180" s="12" t="s">
        <v>4197</v>
      </c>
      <c r="H7180" s="12" t="s">
        <v>4198</v>
      </c>
      <c r="I7180" s="12" t="s">
        <v>1600</v>
      </c>
      <c r="J7180" s="114" t="s">
        <v>4199</v>
      </c>
      <c r="K7180" s="12" t="s">
        <v>1798</v>
      </c>
      <c r="L7180" s="12" t="s">
        <v>1799</v>
      </c>
    </row>
    <row r="7181">
      <c r="C7181" s="12" t="s">
        <v>629</v>
      </c>
      <c r="D7181" s="12" t="s">
        <v>630</v>
      </c>
      <c r="E7181" s="12" t="s">
        <v>1678</v>
      </c>
      <c r="F7181" s="12" t="s">
        <v>634</v>
      </c>
      <c r="G7181" s="12" t="s">
        <v>14350</v>
      </c>
      <c r="H7181" s="12" t="s">
        <v>14351</v>
      </c>
      <c r="I7181" s="12" t="s">
        <v>1681</v>
      </c>
      <c r="J7181" s="114" t="s">
        <v>14352</v>
      </c>
      <c r="K7181" s="12" t="s">
        <v>6244</v>
      </c>
      <c r="L7181" s="12" t="s">
        <v>6245</v>
      </c>
    </row>
    <row r="7182">
      <c r="C7182" s="12" t="s">
        <v>629</v>
      </c>
      <c r="D7182" s="12" t="s">
        <v>630</v>
      </c>
      <c r="E7182" s="12" t="s">
        <v>1678</v>
      </c>
      <c r="F7182" s="12" t="s">
        <v>634</v>
      </c>
      <c r="G7182" s="12" t="s">
        <v>18637</v>
      </c>
      <c r="H7182" s="12" t="s">
        <v>18638</v>
      </c>
      <c r="I7182" s="12" t="s">
        <v>1681</v>
      </c>
      <c r="J7182" s="114" t="s">
        <v>18639</v>
      </c>
      <c r="K7182" s="12" t="s">
        <v>14362</v>
      </c>
      <c r="L7182" s="12" t="s">
        <v>14363</v>
      </c>
    </row>
    <row r="7183">
      <c r="C7183" s="12" t="s">
        <v>629</v>
      </c>
      <c r="D7183" s="12" t="s">
        <v>630</v>
      </c>
      <c r="E7183" s="12" t="s">
        <v>1678</v>
      </c>
      <c r="F7183" s="12" t="s">
        <v>634</v>
      </c>
      <c r="G7183" s="12" t="s">
        <v>18637</v>
      </c>
      <c r="H7183" s="12" t="s">
        <v>18640</v>
      </c>
      <c r="I7183" s="12" t="s">
        <v>1681</v>
      </c>
      <c r="J7183" s="114" t="s">
        <v>18641</v>
      </c>
      <c r="K7183" s="12" t="s">
        <v>14366</v>
      </c>
      <c r="L7183" s="12" t="s">
        <v>14367</v>
      </c>
    </row>
    <row r="7184">
      <c r="C7184" s="12" t="s">
        <v>629</v>
      </c>
      <c r="D7184" s="12" t="s">
        <v>630</v>
      </c>
      <c r="E7184" s="12" t="s">
        <v>1678</v>
      </c>
      <c r="F7184" s="12" t="s">
        <v>634</v>
      </c>
      <c r="G7184" s="12" t="s">
        <v>18642</v>
      </c>
      <c r="H7184" s="12" t="s">
        <v>18643</v>
      </c>
      <c r="I7184" s="12" t="s">
        <v>1681</v>
      </c>
      <c r="J7184" s="114" t="s">
        <v>18644</v>
      </c>
      <c r="K7184" s="12" t="s">
        <v>14371</v>
      </c>
      <c r="L7184" s="12" t="s">
        <v>14372</v>
      </c>
    </row>
    <row r="7185">
      <c r="C7185" s="12" t="s">
        <v>629</v>
      </c>
      <c r="D7185" s="12" t="s">
        <v>630</v>
      </c>
      <c r="E7185" s="12" t="s">
        <v>1729</v>
      </c>
      <c r="F7185" s="12" t="s">
        <v>634</v>
      </c>
      <c r="G7185" s="12" t="s">
        <v>4216</v>
      </c>
      <c r="H7185" s="12" t="s">
        <v>4217</v>
      </c>
      <c r="I7185" s="12" t="s">
        <v>1607</v>
      </c>
      <c r="J7185" s="114" t="s">
        <v>4218</v>
      </c>
      <c r="K7185" s="12" t="s">
        <v>4219</v>
      </c>
      <c r="L7185" s="12" t="s">
        <v>4220</v>
      </c>
    </row>
    <row r="7186">
      <c r="C7186" s="12" t="s">
        <v>629</v>
      </c>
      <c r="D7186" s="12" t="s">
        <v>630</v>
      </c>
      <c r="E7186" s="12" t="s">
        <v>1729</v>
      </c>
      <c r="F7186" s="12" t="s">
        <v>634</v>
      </c>
      <c r="G7186" s="12" t="s">
        <v>18645</v>
      </c>
      <c r="H7186" s="12" t="s">
        <v>18646</v>
      </c>
      <c r="I7186" s="12" t="s">
        <v>1607</v>
      </c>
      <c r="J7186" s="114" t="s">
        <v>18647</v>
      </c>
      <c r="K7186" s="12" t="s">
        <v>4224</v>
      </c>
      <c r="L7186" s="12" t="s">
        <v>4225</v>
      </c>
    </row>
    <row r="7187">
      <c r="C7187" s="12" t="s">
        <v>629</v>
      </c>
      <c r="D7187" s="12" t="s">
        <v>630</v>
      </c>
      <c r="E7187" s="12" t="s">
        <v>1729</v>
      </c>
      <c r="F7187" s="12" t="s">
        <v>634</v>
      </c>
      <c r="G7187" s="12" t="s">
        <v>14450</v>
      </c>
      <c r="H7187" s="12" t="s">
        <v>14451</v>
      </c>
      <c r="I7187" s="12" t="s">
        <v>1607</v>
      </c>
      <c r="J7187" s="114" t="s">
        <v>14452</v>
      </c>
      <c r="K7187" s="12" t="s">
        <v>4224</v>
      </c>
      <c r="L7187" s="12" t="s">
        <v>4225</v>
      </c>
    </row>
    <row r="7188">
      <c r="C7188" s="12" t="s">
        <v>629</v>
      </c>
      <c r="D7188" s="12" t="s">
        <v>630</v>
      </c>
      <c r="E7188" s="12" t="s">
        <v>1719</v>
      </c>
      <c r="F7188" s="12" t="s">
        <v>634</v>
      </c>
      <c r="G7188" s="12" t="s">
        <v>630</v>
      </c>
      <c r="H7188" s="12" t="s">
        <v>18648</v>
      </c>
      <c r="I7188" s="12" t="s">
        <v>1722</v>
      </c>
      <c r="J7188" s="114" t="s">
        <v>18649</v>
      </c>
      <c r="K7188" s="12" t="s">
        <v>4232</v>
      </c>
      <c r="L7188" s="12" t="s">
        <v>4233</v>
      </c>
    </row>
    <row r="7189">
      <c r="C7189" s="12" t="s">
        <v>638</v>
      </c>
      <c r="D7189" s="12"/>
      <c r="E7189" s="12" t="s">
        <v>1678</v>
      </c>
      <c r="F7189" s="21"/>
      <c r="G7189" s="21" t="s">
        <v>18650</v>
      </c>
      <c r="H7189" s="21" t="s">
        <v>18651</v>
      </c>
      <c r="I7189" s="21" t="s">
        <v>1681</v>
      </c>
      <c r="J7189" s="148" t="s">
        <v>18652</v>
      </c>
      <c r="K7189" s="20" t="s">
        <v>1803</v>
      </c>
      <c r="L7189" s="21"/>
    </row>
    <row r="7190">
      <c r="C7190" s="12" t="s">
        <v>638</v>
      </c>
      <c r="D7190" s="12"/>
      <c r="E7190" s="12" t="s">
        <v>1619</v>
      </c>
      <c r="F7190" s="21"/>
      <c r="G7190" s="21" t="s">
        <v>18653</v>
      </c>
      <c r="H7190" s="21" t="s">
        <v>18654</v>
      </c>
      <c r="I7190" s="21" t="s">
        <v>1588</v>
      </c>
      <c r="J7190" s="148" t="s">
        <v>18655</v>
      </c>
      <c r="K7190" s="20" t="s">
        <v>1812</v>
      </c>
      <c r="L7190" s="21"/>
    </row>
    <row r="7191">
      <c r="C7191" s="12" t="s">
        <v>638</v>
      </c>
      <c r="D7191" s="12"/>
      <c r="E7191" s="12" t="s">
        <v>1678</v>
      </c>
      <c r="F7191" s="21"/>
      <c r="G7191" s="21" t="s">
        <v>18656</v>
      </c>
      <c r="H7191" s="21" t="s">
        <v>18657</v>
      </c>
      <c r="I7191" s="21" t="s">
        <v>1681</v>
      </c>
      <c r="J7191" s="148" t="s">
        <v>18658</v>
      </c>
      <c r="K7191" s="20" t="s">
        <v>14362</v>
      </c>
      <c r="L7191" s="21"/>
    </row>
    <row r="7192">
      <c r="C7192" s="12" t="s">
        <v>638</v>
      </c>
      <c r="D7192" s="12"/>
      <c r="E7192" s="12" t="s">
        <v>1678</v>
      </c>
      <c r="F7192" s="21"/>
      <c r="G7192" s="21" t="s">
        <v>18656</v>
      </c>
      <c r="H7192" s="21" t="s">
        <v>18659</v>
      </c>
      <c r="I7192" s="21" t="s">
        <v>1681</v>
      </c>
      <c r="J7192" s="148" t="s">
        <v>18660</v>
      </c>
      <c r="K7192" s="20" t="s">
        <v>14366</v>
      </c>
      <c r="L7192" s="21"/>
      <c r="N7192" s="18"/>
      <c r="O7192" s="113"/>
      <c r="P7192" s="113"/>
      <c r="Q7192" s="113"/>
      <c r="R7192" s="113"/>
      <c r="S7192" s="15"/>
      <c r="T7192" s="18"/>
      <c r="U7192" s="18"/>
      <c r="V7192" s="18"/>
      <c r="W7192" s="18"/>
      <c r="X7192" s="18"/>
      <c r="Y7192" s="18"/>
      <c r="Z7192" s="18"/>
      <c r="AA7192" s="18"/>
      <c r="AB7192" s="18"/>
      <c r="AC7192" s="18"/>
      <c r="AD7192" s="18"/>
    </row>
    <row r="7193">
      <c r="C7193" s="12" t="s">
        <v>638</v>
      </c>
      <c r="D7193" s="12"/>
      <c r="E7193" s="12" t="s">
        <v>1619</v>
      </c>
      <c r="F7193" s="21"/>
      <c r="G7193" s="21" t="s">
        <v>18661</v>
      </c>
      <c r="H7193" s="21" t="s">
        <v>18662</v>
      </c>
      <c r="I7193" s="21" t="s">
        <v>1588</v>
      </c>
      <c r="J7193" s="148" t="s">
        <v>18663</v>
      </c>
      <c r="K7193" s="20" t="s">
        <v>1816</v>
      </c>
      <c r="L7193" s="21"/>
      <c r="N7193" s="18"/>
      <c r="O7193" s="18"/>
      <c r="P7193" s="18"/>
      <c r="Q7193" s="18"/>
      <c r="R7193" s="18"/>
      <c r="S7193" s="18"/>
      <c r="T7193" s="15"/>
      <c r="U7193" s="18"/>
      <c r="V7193" s="18"/>
      <c r="W7193" s="18"/>
      <c r="X7193" s="18"/>
      <c r="Y7193" s="18"/>
      <c r="Z7193" s="18"/>
      <c r="AA7193" s="18"/>
      <c r="AB7193" s="18"/>
      <c r="AC7193" s="18"/>
      <c r="AD7193" s="18"/>
    </row>
    <row r="7194">
      <c r="C7194" s="12" t="s">
        <v>638</v>
      </c>
      <c r="D7194" s="12"/>
      <c r="E7194" s="12" t="s">
        <v>1654</v>
      </c>
      <c r="F7194" s="21"/>
      <c r="G7194" s="21" t="s">
        <v>18664</v>
      </c>
      <c r="H7194" s="21" t="s">
        <v>18665</v>
      </c>
      <c r="I7194" s="21" t="s">
        <v>1600</v>
      </c>
      <c r="J7194" s="148" t="s">
        <v>18666</v>
      </c>
      <c r="K7194" s="20" t="s">
        <v>4195</v>
      </c>
      <c r="L7194" s="21"/>
      <c r="N7194" s="18"/>
      <c r="O7194" s="18"/>
      <c r="P7194" s="18"/>
      <c r="Q7194" s="18"/>
      <c r="R7194" s="18"/>
      <c r="S7194" s="18"/>
      <c r="T7194" s="15"/>
      <c r="U7194" s="18"/>
      <c r="V7194" s="18"/>
      <c r="W7194" s="18"/>
      <c r="X7194" s="18"/>
      <c r="Y7194" s="18"/>
      <c r="Z7194" s="18"/>
      <c r="AA7194" s="18"/>
      <c r="AB7194" s="18"/>
      <c r="AC7194" s="18"/>
      <c r="AD7194" s="18"/>
    </row>
    <row r="7195">
      <c r="C7195" s="12" t="s">
        <v>638</v>
      </c>
      <c r="D7195" s="12"/>
      <c r="E7195" s="12" t="s">
        <v>1619</v>
      </c>
      <c r="F7195" s="21"/>
      <c r="G7195" s="21" t="s">
        <v>18661</v>
      </c>
      <c r="H7195" s="21" t="s">
        <v>18667</v>
      </c>
      <c r="I7195" s="21" t="s">
        <v>1588</v>
      </c>
      <c r="J7195" s="148" t="s">
        <v>18668</v>
      </c>
      <c r="K7195" s="20" t="s">
        <v>1852</v>
      </c>
      <c r="L7195" s="21"/>
    </row>
    <row r="7196">
      <c r="C7196" s="12" t="s">
        <v>638</v>
      </c>
      <c r="D7196" s="12"/>
      <c r="E7196" s="12" t="s">
        <v>1619</v>
      </c>
      <c r="F7196" s="21"/>
      <c r="G7196" s="21" t="s">
        <v>18661</v>
      </c>
      <c r="H7196" s="21" t="s">
        <v>18667</v>
      </c>
      <c r="I7196" s="21" t="s">
        <v>1588</v>
      </c>
      <c r="J7196" s="148" t="s">
        <v>18669</v>
      </c>
      <c r="K7196" s="20" t="s">
        <v>1855</v>
      </c>
      <c r="L7196" s="21"/>
    </row>
    <row r="7197">
      <c r="C7197" s="12" t="s">
        <v>638</v>
      </c>
      <c r="D7197" s="12"/>
      <c r="E7197" s="12" t="s">
        <v>1678</v>
      </c>
      <c r="F7197" s="21"/>
      <c r="G7197" s="21" t="s">
        <v>18670</v>
      </c>
      <c r="H7197" s="21" t="s">
        <v>18671</v>
      </c>
      <c r="I7197" s="21" t="s">
        <v>1681</v>
      </c>
      <c r="J7197" s="148" t="s">
        <v>18672</v>
      </c>
      <c r="K7197" s="20" t="s">
        <v>14371</v>
      </c>
      <c r="L7197" s="21"/>
    </row>
    <row r="7198">
      <c r="C7198" s="12" t="s">
        <v>638</v>
      </c>
      <c r="D7198" s="12"/>
      <c r="E7198" s="12" t="s">
        <v>1678</v>
      </c>
      <c r="F7198" s="21"/>
      <c r="G7198" s="21" t="s">
        <v>18673</v>
      </c>
      <c r="H7198" s="21" t="s">
        <v>18674</v>
      </c>
      <c r="I7198" s="21" t="s">
        <v>1681</v>
      </c>
      <c r="J7198" s="148" t="s">
        <v>18675</v>
      </c>
      <c r="K7198" s="20" t="s">
        <v>1803</v>
      </c>
      <c r="L7198" s="21"/>
    </row>
    <row r="7199">
      <c r="C7199" s="12" t="s">
        <v>638</v>
      </c>
      <c r="D7199" s="12"/>
      <c r="E7199" s="12" t="s">
        <v>1678</v>
      </c>
      <c r="F7199" s="21"/>
      <c r="G7199" s="21" t="s">
        <v>18676</v>
      </c>
      <c r="H7199" s="21" t="s">
        <v>18677</v>
      </c>
      <c r="I7199" s="21" t="s">
        <v>1681</v>
      </c>
      <c r="J7199" s="148" t="s">
        <v>18678</v>
      </c>
      <c r="K7199" s="20" t="s">
        <v>1803</v>
      </c>
      <c r="L7199" s="21"/>
    </row>
    <row r="7200">
      <c r="C7200" s="12" t="s">
        <v>638</v>
      </c>
      <c r="D7200" s="12"/>
      <c r="E7200" s="12" t="s">
        <v>1678</v>
      </c>
      <c r="F7200" s="21"/>
      <c r="G7200" s="21" t="s">
        <v>18679</v>
      </c>
      <c r="H7200" s="21" t="s">
        <v>18680</v>
      </c>
      <c r="I7200" s="21" t="s">
        <v>1681</v>
      </c>
      <c r="J7200" s="148" t="s">
        <v>18681</v>
      </c>
      <c r="K7200" s="20" t="s">
        <v>1803</v>
      </c>
      <c r="L7200" s="21"/>
    </row>
    <row r="7201">
      <c r="C7201" s="12" t="s">
        <v>638</v>
      </c>
      <c r="D7201" s="12" t="s">
        <v>639</v>
      </c>
      <c r="E7201" s="12" t="s">
        <v>4183</v>
      </c>
      <c r="F7201" s="12" t="s">
        <v>640</v>
      </c>
      <c r="G7201" s="12" t="s">
        <v>18682</v>
      </c>
      <c r="H7201" s="12" t="s">
        <v>18683</v>
      </c>
      <c r="I7201" s="12" t="s">
        <v>1715</v>
      </c>
      <c r="J7201" s="114" t="s">
        <v>18684</v>
      </c>
      <c r="K7201" s="12" t="s">
        <v>1717</v>
      </c>
      <c r="L7201" s="12" t="s">
        <v>1718</v>
      </c>
    </row>
    <row r="7202">
      <c r="C7202" s="12" t="s">
        <v>638</v>
      </c>
      <c r="D7202" s="12" t="s">
        <v>639</v>
      </c>
      <c r="E7202" s="12" t="s">
        <v>4183</v>
      </c>
      <c r="F7202" s="12" t="s">
        <v>640</v>
      </c>
      <c r="G7202" s="12" t="s">
        <v>1672</v>
      </c>
      <c r="H7202" s="12" t="s">
        <v>4190</v>
      </c>
      <c r="I7202" s="12" t="s">
        <v>1715</v>
      </c>
      <c r="J7202" s="114" t="s">
        <v>4191</v>
      </c>
      <c r="K7202" s="12" t="s">
        <v>1717</v>
      </c>
      <c r="L7202" s="12" t="s">
        <v>1718</v>
      </c>
    </row>
    <row r="7203">
      <c r="C7203" s="12" t="s">
        <v>638</v>
      </c>
      <c r="D7203" s="12" t="s">
        <v>639</v>
      </c>
      <c r="E7203" s="12" t="s">
        <v>1654</v>
      </c>
      <c r="F7203" s="12" t="s">
        <v>640</v>
      </c>
      <c r="G7203" s="12" t="s">
        <v>14427</v>
      </c>
      <c r="H7203" s="12" t="s">
        <v>14428</v>
      </c>
      <c r="I7203" s="12" t="s">
        <v>1600</v>
      </c>
      <c r="J7203" s="114" t="s">
        <v>14429</v>
      </c>
      <c r="K7203" s="12" t="s">
        <v>4195</v>
      </c>
      <c r="L7203" s="12" t="s">
        <v>4196</v>
      </c>
    </row>
    <row r="7204">
      <c r="C7204" s="12" t="s">
        <v>638</v>
      </c>
      <c r="D7204" s="12" t="s">
        <v>639</v>
      </c>
      <c r="E7204" s="12" t="s">
        <v>1654</v>
      </c>
      <c r="F7204" s="12" t="s">
        <v>640</v>
      </c>
      <c r="G7204" s="12" t="s">
        <v>14334</v>
      </c>
      <c r="H7204" s="12" t="s">
        <v>14335</v>
      </c>
      <c r="I7204" s="12" t="s">
        <v>1600</v>
      </c>
      <c r="J7204" s="114" t="s">
        <v>14336</v>
      </c>
      <c r="K7204" s="12" t="s">
        <v>4195</v>
      </c>
      <c r="L7204" s="12" t="s">
        <v>4196</v>
      </c>
    </row>
    <row r="7205">
      <c r="C7205" s="12" t="s">
        <v>638</v>
      </c>
      <c r="D7205" s="12" t="s">
        <v>639</v>
      </c>
      <c r="E7205" s="12" t="s">
        <v>1654</v>
      </c>
      <c r="F7205" s="12" t="s">
        <v>640</v>
      </c>
      <c r="G7205" s="12" t="s">
        <v>4197</v>
      </c>
      <c r="H7205" s="12" t="s">
        <v>4198</v>
      </c>
      <c r="I7205" s="12" t="s">
        <v>1600</v>
      </c>
      <c r="J7205" s="114" t="s">
        <v>4199</v>
      </c>
      <c r="K7205" s="12" t="s">
        <v>1798</v>
      </c>
      <c r="L7205" s="12" t="s">
        <v>1799</v>
      </c>
    </row>
    <row r="7206">
      <c r="C7206" s="12" t="s">
        <v>638</v>
      </c>
      <c r="D7206" s="12" t="s">
        <v>639</v>
      </c>
      <c r="E7206" s="12" t="s">
        <v>1656</v>
      </c>
      <c r="F7206" s="12" t="s">
        <v>640</v>
      </c>
      <c r="G7206" s="12" t="s">
        <v>1657</v>
      </c>
      <c r="H7206" s="12" t="s">
        <v>1658</v>
      </c>
      <c r="I7206" s="12" t="s">
        <v>1637</v>
      </c>
      <c r="J7206" s="114" t="s">
        <v>1659</v>
      </c>
      <c r="K7206" s="12" t="s">
        <v>1660</v>
      </c>
      <c r="L7206" s="12" t="s">
        <v>1661</v>
      </c>
    </row>
    <row r="7207">
      <c r="C7207" s="12" t="s">
        <v>638</v>
      </c>
      <c r="D7207" s="12" t="s">
        <v>639</v>
      </c>
      <c r="E7207" s="12" t="s">
        <v>1656</v>
      </c>
      <c r="F7207" s="12" t="s">
        <v>640</v>
      </c>
      <c r="G7207" s="12" t="s">
        <v>14337</v>
      </c>
      <c r="H7207" s="12" t="s">
        <v>14335</v>
      </c>
      <c r="I7207" s="12" t="s">
        <v>1637</v>
      </c>
      <c r="J7207" s="114" t="s">
        <v>14338</v>
      </c>
      <c r="K7207" s="12" t="s">
        <v>1660</v>
      </c>
      <c r="L7207" s="12" t="s">
        <v>1661</v>
      </c>
    </row>
    <row r="7208">
      <c r="C7208" s="12" t="s">
        <v>638</v>
      </c>
      <c r="D7208" s="12" t="s">
        <v>639</v>
      </c>
      <c r="E7208" s="12" t="s">
        <v>1656</v>
      </c>
      <c r="F7208" s="12" t="s">
        <v>640</v>
      </c>
      <c r="G7208" s="12" t="s">
        <v>14430</v>
      </c>
      <c r="H7208" s="12" t="s">
        <v>14431</v>
      </c>
      <c r="I7208" s="12" t="s">
        <v>1637</v>
      </c>
      <c r="J7208" s="114" t="s">
        <v>14432</v>
      </c>
      <c r="K7208" s="12" t="s">
        <v>1660</v>
      </c>
      <c r="L7208" s="12" t="s">
        <v>1661</v>
      </c>
    </row>
    <row r="7209">
      <c r="C7209" s="12" t="s">
        <v>638</v>
      </c>
      <c r="D7209" s="12" t="s">
        <v>639</v>
      </c>
      <c r="E7209" s="12" t="s">
        <v>1678</v>
      </c>
      <c r="F7209" s="12" t="s">
        <v>640</v>
      </c>
      <c r="G7209" s="12" t="s">
        <v>1679</v>
      </c>
      <c r="H7209" s="12" t="s">
        <v>1680</v>
      </c>
      <c r="I7209" s="12" t="s">
        <v>1681</v>
      </c>
      <c r="J7209" s="114" t="s">
        <v>1682</v>
      </c>
      <c r="K7209" s="12" t="s">
        <v>1683</v>
      </c>
      <c r="L7209" s="12" t="s">
        <v>1684</v>
      </c>
    </row>
    <row r="7210">
      <c r="C7210" s="12" t="s">
        <v>638</v>
      </c>
      <c r="D7210" s="12" t="s">
        <v>639</v>
      </c>
      <c r="E7210" s="12" t="s">
        <v>1678</v>
      </c>
      <c r="F7210" s="12" t="s">
        <v>640</v>
      </c>
      <c r="G7210" s="12" t="s">
        <v>14350</v>
      </c>
      <c r="H7210" s="12" t="s">
        <v>14351</v>
      </c>
      <c r="I7210" s="12" t="s">
        <v>1681</v>
      </c>
      <c r="J7210" s="114" t="s">
        <v>14352</v>
      </c>
      <c r="K7210" s="12" t="s">
        <v>6244</v>
      </c>
      <c r="L7210" s="12" t="s">
        <v>6245</v>
      </c>
    </row>
    <row r="7211">
      <c r="C7211" s="12" t="s">
        <v>638</v>
      </c>
      <c r="D7211" s="12" t="s">
        <v>639</v>
      </c>
      <c r="E7211" s="12" t="s">
        <v>1678</v>
      </c>
      <c r="F7211" s="12" t="s">
        <v>640</v>
      </c>
      <c r="G7211" s="12" t="s">
        <v>14353</v>
      </c>
      <c r="H7211" s="12" t="s">
        <v>14354</v>
      </c>
      <c r="I7211" s="12" t="s">
        <v>1681</v>
      </c>
      <c r="J7211" s="114" t="s">
        <v>14355</v>
      </c>
      <c r="K7211" s="12" t="s">
        <v>4203</v>
      </c>
      <c r="L7211" s="12" t="s">
        <v>4204</v>
      </c>
    </row>
    <row r="7212">
      <c r="C7212" s="12" t="s">
        <v>638</v>
      </c>
      <c r="D7212" s="12" t="s">
        <v>639</v>
      </c>
      <c r="E7212" s="12" t="s">
        <v>1678</v>
      </c>
      <c r="F7212" s="12" t="s">
        <v>640</v>
      </c>
      <c r="G7212" s="12" t="s">
        <v>14436</v>
      </c>
      <c r="H7212" s="12" t="s">
        <v>14437</v>
      </c>
      <c r="I7212" s="12" t="s">
        <v>1681</v>
      </c>
      <c r="J7212" s="114" t="s">
        <v>14438</v>
      </c>
      <c r="K7212" s="12" t="s">
        <v>4203</v>
      </c>
      <c r="L7212" s="12" t="s">
        <v>4204</v>
      </c>
    </row>
    <row r="7213">
      <c r="C7213" s="12" t="s">
        <v>638</v>
      </c>
      <c r="D7213" s="12" t="s">
        <v>639</v>
      </c>
      <c r="E7213" s="12" t="s">
        <v>1678</v>
      </c>
      <c r="F7213" s="12" t="s">
        <v>640</v>
      </c>
      <c r="G7213" s="12" t="s">
        <v>14356</v>
      </c>
      <c r="H7213" s="12" t="s">
        <v>14357</v>
      </c>
      <c r="I7213" s="12" t="s">
        <v>1681</v>
      </c>
      <c r="J7213" s="114" t="s">
        <v>14358</v>
      </c>
      <c r="K7213" s="12" t="s">
        <v>4211</v>
      </c>
      <c r="L7213" s="12" t="s">
        <v>4212</v>
      </c>
    </row>
    <row r="7214">
      <c r="C7214" s="12" t="s">
        <v>638</v>
      </c>
      <c r="D7214" s="12" t="s">
        <v>639</v>
      </c>
      <c r="E7214" s="12" t="s">
        <v>1678</v>
      </c>
      <c r="F7214" s="12" t="s">
        <v>640</v>
      </c>
      <c r="G7214" s="12" t="s">
        <v>14439</v>
      </c>
      <c r="H7214" s="12" t="s">
        <v>14440</v>
      </c>
      <c r="I7214" s="12" t="s">
        <v>1681</v>
      </c>
      <c r="J7214" s="114" t="s">
        <v>14441</v>
      </c>
      <c r="K7214" s="12" t="s">
        <v>4211</v>
      </c>
      <c r="L7214" s="12" t="s">
        <v>4212</v>
      </c>
    </row>
    <row r="7215">
      <c r="C7215" s="12" t="s">
        <v>638</v>
      </c>
      <c r="D7215" s="12" t="s">
        <v>639</v>
      </c>
      <c r="E7215" s="12" t="s">
        <v>1678</v>
      </c>
      <c r="F7215" s="12" t="s">
        <v>640</v>
      </c>
      <c r="G7215" s="12" t="s">
        <v>14442</v>
      </c>
      <c r="H7215" s="12" t="s">
        <v>14443</v>
      </c>
      <c r="I7215" s="12" t="s">
        <v>1681</v>
      </c>
      <c r="J7215" s="114" t="s">
        <v>14444</v>
      </c>
      <c r="K7215" s="12" t="s">
        <v>14362</v>
      </c>
      <c r="L7215" s="12" t="s">
        <v>14363</v>
      </c>
    </row>
    <row r="7216">
      <c r="C7216" s="12" t="s">
        <v>638</v>
      </c>
      <c r="D7216" s="12" t="s">
        <v>639</v>
      </c>
      <c r="E7216" s="12" t="s">
        <v>1678</v>
      </c>
      <c r="F7216" s="12" t="s">
        <v>640</v>
      </c>
      <c r="G7216" s="12" t="s">
        <v>14359</v>
      </c>
      <c r="H7216" s="12" t="s">
        <v>14360</v>
      </c>
      <c r="I7216" s="12" t="s">
        <v>1681</v>
      </c>
      <c r="J7216" s="114" t="s">
        <v>14361</v>
      </c>
      <c r="K7216" s="12" t="s">
        <v>14362</v>
      </c>
      <c r="L7216" s="12" t="s">
        <v>14363</v>
      </c>
    </row>
    <row r="7217">
      <c r="C7217" s="12" t="s">
        <v>638</v>
      </c>
      <c r="D7217" s="12" t="s">
        <v>639</v>
      </c>
      <c r="E7217" s="12" t="s">
        <v>1678</v>
      </c>
      <c r="F7217" s="12" t="s">
        <v>640</v>
      </c>
      <c r="G7217" s="12" t="s">
        <v>14442</v>
      </c>
      <c r="H7217" s="12" t="s">
        <v>14445</v>
      </c>
      <c r="I7217" s="12" t="s">
        <v>1681</v>
      </c>
      <c r="J7217" s="114" t="s">
        <v>14446</v>
      </c>
      <c r="K7217" s="12" t="s">
        <v>14366</v>
      </c>
      <c r="L7217" s="12" t="s">
        <v>14367</v>
      </c>
    </row>
    <row r="7218">
      <c r="C7218" s="12" t="s">
        <v>638</v>
      </c>
      <c r="D7218" s="12" t="s">
        <v>639</v>
      </c>
      <c r="E7218" s="12" t="s">
        <v>1678</v>
      </c>
      <c r="F7218" s="12" t="s">
        <v>640</v>
      </c>
      <c r="G7218" s="12" t="s">
        <v>14359</v>
      </c>
      <c r="H7218" s="12" t="s">
        <v>14364</v>
      </c>
      <c r="I7218" s="12" t="s">
        <v>1681</v>
      </c>
      <c r="J7218" s="114" t="s">
        <v>14365</v>
      </c>
      <c r="K7218" s="12" t="s">
        <v>14366</v>
      </c>
      <c r="L7218" s="12" t="s">
        <v>14367</v>
      </c>
    </row>
    <row r="7219">
      <c r="C7219" s="12" t="s">
        <v>638</v>
      </c>
      <c r="D7219" s="12" t="s">
        <v>639</v>
      </c>
      <c r="E7219" s="12" t="s">
        <v>1678</v>
      </c>
      <c r="F7219" s="12" t="s">
        <v>640</v>
      </c>
      <c r="G7219" s="12" t="s">
        <v>14447</v>
      </c>
      <c r="H7219" s="12" t="s">
        <v>14448</v>
      </c>
      <c r="I7219" s="12" t="s">
        <v>1681</v>
      </c>
      <c r="J7219" s="114" t="s">
        <v>14449</v>
      </c>
      <c r="K7219" s="12" t="s">
        <v>14371</v>
      </c>
      <c r="L7219" s="12" t="s">
        <v>14372</v>
      </c>
    </row>
    <row r="7220">
      <c r="C7220" s="12" t="s">
        <v>638</v>
      </c>
      <c r="D7220" s="12" t="s">
        <v>639</v>
      </c>
      <c r="E7220" s="12" t="s">
        <v>1678</v>
      </c>
      <c r="F7220" s="12" t="s">
        <v>640</v>
      </c>
      <c r="G7220" s="12" t="s">
        <v>14368</v>
      </c>
      <c r="H7220" s="12" t="s">
        <v>14369</v>
      </c>
      <c r="I7220" s="12" t="s">
        <v>1681</v>
      </c>
      <c r="J7220" s="114" t="s">
        <v>14370</v>
      </c>
      <c r="K7220" s="12" t="s">
        <v>14371</v>
      </c>
      <c r="L7220" s="12" t="s">
        <v>14372</v>
      </c>
    </row>
    <row r="7221">
      <c r="C7221" s="12" t="s">
        <v>638</v>
      </c>
      <c r="D7221" s="12" t="s">
        <v>639</v>
      </c>
      <c r="E7221" s="12" t="s">
        <v>1729</v>
      </c>
      <c r="F7221" s="12" t="s">
        <v>640</v>
      </c>
      <c r="G7221" s="12" t="s">
        <v>4216</v>
      </c>
      <c r="H7221" s="12" t="s">
        <v>4217</v>
      </c>
      <c r="I7221" s="12" t="s">
        <v>1607</v>
      </c>
      <c r="J7221" s="114" t="s">
        <v>4218</v>
      </c>
      <c r="K7221" s="12" t="s">
        <v>4219</v>
      </c>
      <c r="L7221" s="12" t="s">
        <v>4220</v>
      </c>
    </row>
    <row r="7222">
      <c r="C7222" s="12" t="s">
        <v>638</v>
      </c>
      <c r="D7222" s="12" t="s">
        <v>639</v>
      </c>
      <c r="E7222" s="12" t="s">
        <v>1729</v>
      </c>
      <c r="F7222" s="12" t="s">
        <v>640</v>
      </c>
      <c r="G7222" s="12" t="s">
        <v>14450</v>
      </c>
      <c r="H7222" s="12" t="s">
        <v>14451</v>
      </c>
      <c r="I7222" s="12" t="s">
        <v>1607</v>
      </c>
      <c r="J7222" s="114" t="s">
        <v>14452</v>
      </c>
      <c r="K7222" s="12" t="s">
        <v>4224</v>
      </c>
      <c r="L7222" s="12" t="s">
        <v>4225</v>
      </c>
    </row>
    <row r="7223">
      <c r="C7223" s="12" t="s">
        <v>638</v>
      </c>
      <c r="D7223" s="12" t="s">
        <v>639</v>
      </c>
      <c r="E7223" s="12" t="s">
        <v>1729</v>
      </c>
      <c r="F7223" s="12" t="s">
        <v>640</v>
      </c>
      <c r="G7223" s="12" t="s">
        <v>14373</v>
      </c>
      <c r="H7223" s="12" t="s">
        <v>14335</v>
      </c>
      <c r="I7223" s="12" t="s">
        <v>1607</v>
      </c>
      <c r="J7223" s="114" t="s">
        <v>14374</v>
      </c>
      <c r="K7223" s="12" t="s">
        <v>4224</v>
      </c>
      <c r="L7223" s="12" t="s">
        <v>4225</v>
      </c>
    </row>
    <row r="7224">
      <c r="C7224" s="12" t="s">
        <v>638</v>
      </c>
      <c r="D7224" s="12" t="s">
        <v>639</v>
      </c>
      <c r="E7224" s="12" t="s">
        <v>1719</v>
      </c>
      <c r="F7224" s="12" t="s">
        <v>640</v>
      </c>
      <c r="G7224" s="12" t="s">
        <v>639</v>
      </c>
      <c r="H7224" s="12" t="s">
        <v>18685</v>
      </c>
      <c r="I7224" s="12" t="s">
        <v>1722</v>
      </c>
      <c r="J7224" s="114" t="s">
        <v>18686</v>
      </c>
      <c r="K7224" s="12" t="s">
        <v>4232</v>
      </c>
      <c r="L7224" s="12" t="s">
        <v>4233</v>
      </c>
    </row>
    <row r="7225">
      <c r="C7225" s="12" t="s">
        <v>642</v>
      </c>
      <c r="D7225" s="12"/>
      <c r="E7225" s="12" t="s">
        <v>1678</v>
      </c>
      <c r="F7225" s="21"/>
      <c r="G7225" s="21" t="s">
        <v>18687</v>
      </c>
      <c r="H7225" s="21" t="s">
        <v>18688</v>
      </c>
      <c r="I7225" s="21" t="s">
        <v>1681</v>
      </c>
      <c r="J7225" s="148" t="s">
        <v>18689</v>
      </c>
      <c r="K7225" s="20" t="s">
        <v>1803</v>
      </c>
      <c r="L7225" s="21"/>
    </row>
    <row r="7226">
      <c r="C7226" s="12" t="s">
        <v>642</v>
      </c>
      <c r="D7226" s="12"/>
      <c r="E7226" s="12" t="s">
        <v>1619</v>
      </c>
      <c r="F7226" s="21"/>
      <c r="G7226" s="21" t="s">
        <v>18690</v>
      </c>
      <c r="H7226" s="21" t="s">
        <v>18691</v>
      </c>
      <c r="I7226" s="21" t="s">
        <v>1588</v>
      </c>
      <c r="J7226" s="148" t="s">
        <v>18692</v>
      </c>
      <c r="K7226" s="20" t="s">
        <v>1812</v>
      </c>
      <c r="L7226" s="21"/>
    </row>
    <row r="7227">
      <c r="C7227" s="12" t="s">
        <v>642</v>
      </c>
      <c r="D7227" s="12"/>
      <c r="E7227" s="12" t="s">
        <v>1619</v>
      </c>
      <c r="F7227" s="21"/>
      <c r="G7227" s="21" t="s">
        <v>18693</v>
      </c>
      <c r="H7227" s="21" t="s">
        <v>18694</v>
      </c>
      <c r="I7227" s="21" t="s">
        <v>1588</v>
      </c>
      <c r="J7227" s="148" t="s">
        <v>18695</v>
      </c>
      <c r="K7227" s="20" t="s">
        <v>1816</v>
      </c>
      <c r="L7227" s="21"/>
      <c r="N7227" s="18"/>
      <c r="O7227" s="18"/>
      <c r="P7227" s="18"/>
      <c r="Q7227" s="18"/>
      <c r="R7227" s="18"/>
      <c r="S7227" s="18"/>
      <c r="T7227" s="15"/>
      <c r="U7227" s="18"/>
      <c r="V7227" s="18"/>
      <c r="W7227" s="18"/>
      <c r="X7227" s="18"/>
      <c r="Y7227" s="18"/>
      <c r="Z7227" s="18"/>
      <c r="AA7227" s="18"/>
      <c r="AB7227" s="18"/>
      <c r="AC7227" s="18"/>
      <c r="AD7227" s="18"/>
    </row>
    <row r="7228">
      <c r="C7228" s="12" t="s">
        <v>642</v>
      </c>
      <c r="D7228" s="12"/>
      <c r="E7228" s="12" t="s">
        <v>1654</v>
      </c>
      <c r="F7228" s="21"/>
      <c r="G7228" s="21" t="s">
        <v>18696</v>
      </c>
      <c r="H7228" s="21" t="s">
        <v>18697</v>
      </c>
      <c r="I7228" s="21" t="s">
        <v>1600</v>
      </c>
      <c r="J7228" s="148" t="s">
        <v>18698</v>
      </c>
      <c r="K7228" s="20" t="s">
        <v>4195</v>
      </c>
      <c r="L7228" s="21"/>
    </row>
    <row r="7229">
      <c r="C7229" s="12" t="s">
        <v>642</v>
      </c>
      <c r="D7229" s="12"/>
      <c r="E7229" s="12" t="s">
        <v>1619</v>
      </c>
      <c r="F7229" s="21"/>
      <c r="G7229" s="21" t="s">
        <v>18693</v>
      </c>
      <c r="H7229" s="21" t="s">
        <v>18699</v>
      </c>
      <c r="I7229" s="21" t="s">
        <v>1588</v>
      </c>
      <c r="J7229" s="148" t="s">
        <v>18700</v>
      </c>
      <c r="K7229" s="20" t="s">
        <v>1852</v>
      </c>
      <c r="L7229" s="21"/>
    </row>
    <row r="7230">
      <c r="C7230" s="12" t="s">
        <v>642</v>
      </c>
      <c r="D7230" s="12"/>
      <c r="E7230" s="12" t="s">
        <v>1619</v>
      </c>
      <c r="F7230" s="21"/>
      <c r="G7230" s="21" t="s">
        <v>18693</v>
      </c>
      <c r="H7230" s="21" t="s">
        <v>18699</v>
      </c>
      <c r="I7230" s="21" t="s">
        <v>1588</v>
      </c>
      <c r="J7230" s="148" t="s">
        <v>18701</v>
      </c>
      <c r="K7230" s="20" t="s">
        <v>1855</v>
      </c>
      <c r="L7230" s="21"/>
    </row>
    <row r="7231">
      <c r="C7231" s="12" t="s">
        <v>642</v>
      </c>
      <c r="D7231" s="12"/>
      <c r="E7231" s="12" t="s">
        <v>1678</v>
      </c>
      <c r="F7231" s="21"/>
      <c r="G7231" s="21" t="s">
        <v>18702</v>
      </c>
      <c r="H7231" s="21" t="s">
        <v>18703</v>
      </c>
      <c r="I7231" s="21" t="s">
        <v>1681</v>
      </c>
      <c r="J7231" s="148" t="s">
        <v>18704</v>
      </c>
      <c r="K7231" s="20" t="s">
        <v>1803</v>
      </c>
      <c r="L7231" s="21"/>
    </row>
    <row r="7232">
      <c r="C7232" s="12" t="s">
        <v>642</v>
      </c>
      <c r="D7232" s="12"/>
      <c r="E7232" s="12" t="s">
        <v>1678</v>
      </c>
      <c r="F7232" s="21"/>
      <c r="G7232" s="21" t="s">
        <v>18705</v>
      </c>
      <c r="H7232" s="21" t="s">
        <v>18706</v>
      </c>
      <c r="I7232" s="21" t="s">
        <v>1681</v>
      </c>
      <c r="J7232" s="148" t="s">
        <v>18707</v>
      </c>
      <c r="K7232" s="20" t="s">
        <v>1803</v>
      </c>
      <c r="L7232" s="21"/>
    </row>
    <row r="7233">
      <c r="C7233" s="12" t="s">
        <v>642</v>
      </c>
      <c r="D7233" s="12"/>
      <c r="E7233" s="12" t="s">
        <v>1678</v>
      </c>
      <c r="F7233" s="21"/>
      <c r="G7233" s="21" t="s">
        <v>18708</v>
      </c>
      <c r="H7233" s="21" t="s">
        <v>18709</v>
      </c>
      <c r="I7233" s="21" t="s">
        <v>1681</v>
      </c>
      <c r="J7233" s="148" t="s">
        <v>18710</v>
      </c>
      <c r="K7233" s="20" t="s">
        <v>1803</v>
      </c>
      <c r="L7233" s="21"/>
    </row>
    <row r="7234">
      <c r="C7234" s="12" t="s">
        <v>642</v>
      </c>
      <c r="D7234" s="12" t="s">
        <v>643</v>
      </c>
      <c r="E7234" s="12" t="s">
        <v>4183</v>
      </c>
      <c r="F7234" s="12" t="s">
        <v>647</v>
      </c>
      <c r="G7234" s="12" t="s">
        <v>18711</v>
      </c>
      <c r="H7234" s="12" t="s">
        <v>18712</v>
      </c>
      <c r="I7234" s="12" t="s">
        <v>1715</v>
      </c>
      <c r="J7234" s="114" t="s">
        <v>18713</v>
      </c>
      <c r="K7234" s="12" t="s">
        <v>1717</v>
      </c>
      <c r="L7234" s="12" t="s">
        <v>1718</v>
      </c>
    </row>
    <row r="7235">
      <c r="C7235" s="12" t="s">
        <v>642</v>
      </c>
      <c r="D7235" s="12" t="s">
        <v>643</v>
      </c>
      <c r="E7235" s="12" t="s">
        <v>4183</v>
      </c>
      <c r="F7235" s="12" t="s">
        <v>647</v>
      </c>
      <c r="G7235" s="12" t="s">
        <v>1672</v>
      </c>
      <c r="H7235" s="12" t="s">
        <v>4190</v>
      </c>
      <c r="I7235" s="12" t="s">
        <v>1715</v>
      </c>
      <c r="J7235" s="114" t="s">
        <v>4191</v>
      </c>
      <c r="K7235" s="12" t="s">
        <v>1717</v>
      </c>
      <c r="L7235" s="12" t="s">
        <v>1718</v>
      </c>
    </row>
    <row r="7236">
      <c r="C7236" s="12" t="s">
        <v>642</v>
      </c>
      <c r="D7236" s="12" t="s">
        <v>643</v>
      </c>
      <c r="E7236" s="12" t="s">
        <v>1654</v>
      </c>
      <c r="F7236" s="12" t="s">
        <v>647</v>
      </c>
      <c r="G7236" s="12" t="s">
        <v>14334</v>
      </c>
      <c r="H7236" s="12" t="s">
        <v>14335</v>
      </c>
      <c r="I7236" s="12" t="s">
        <v>1600</v>
      </c>
      <c r="J7236" s="114" t="s">
        <v>14336</v>
      </c>
      <c r="K7236" s="12" t="s">
        <v>4195</v>
      </c>
      <c r="L7236" s="12" t="s">
        <v>4196</v>
      </c>
    </row>
    <row r="7237">
      <c r="C7237" s="12" t="s">
        <v>642</v>
      </c>
      <c r="D7237" s="12" t="s">
        <v>643</v>
      </c>
      <c r="E7237" s="12" t="s">
        <v>1654</v>
      </c>
      <c r="F7237" s="12" t="s">
        <v>647</v>
      </c>
      <c r="G7237" s="12" t="s">
        <v>18634</v>
      </c>
      <c r="H7237" s="12" t="s">
        <v>18635</v>
      </c>
      <c r="I7237" s="12" t="s">
        <v>1600</v>
      </c>
      <c r="J7237" s="114" t="s">
        <v>18636</v>
      </c>
      <c r="K7237" s="12" t="s">
        <v>4195</v>
      </c>
      <c r="L7237" s="12" t="s">
        <v>4196</v>
      </c>
    </row>
    <row r="7238">
      <c r="C7238" s="12" t="s">
        <v>642</v>
      </c>
      <c r="D7238" s="12" t="s">
        <v>643</v>
      </c>
      <c r="E7238" s="12" t="s">
        <v>1654</v>
      </c>
      <c r="F7238" s="12" t="s">
        <v>647</v>
      </c>
      <c r="G7238" s="12" t="s">
        <v>4197</v>
      </c>
      <c r="H7238" s="12" t="s">
        <v>4198</v>
      </c>
      <c r="I7238" s="12" t="s">
        <v>1600</v>
      </c>
      <c r="J7238" s="114" t="s">
        <v>4199</v>
      </c>
      <c r="K7238" s="12" t="s">
        <v>1798</v>
      </c>
      <c r="L7238" s="12" t="s">
        <v>1799</v>
      </c>
    </row>
    <row r="7239">
      <c r="C7239" s="12" t="s">
        <v>642</v>
      </c>
      <c r="D7239" s="12" t="s">
        <v>643</v>
      </c>
      <c r="E7239" s="12" t="s">
        <v>1678</v>
      </c>
      <c r="F7239" s="12" t="s">
        <v>647</v>
      </c>
      <c r="G7239" s="12" t="s">
        <v>14350</v>
      </c>
      <c r="H7239" s="12" t="s">
        <v>14351</v>
      </c>
      <c r="I7239" s="12" t="s">
        <v>1681</v>
      </c>
      <c r="J7239" s="114" t="s">
        <v>14352</v>
      </c>
      <c r="K7239" s="12" t="s">
        <v>6244</v>
      </c>
      <c r="L7239" s="12" t="s">
        <v>6245</v>
      </c>
    </row>
    <row r="7240">
      <c r="C7240" s="12" t="s">
        <v>642</v>
      </c>
      <c r="D7240" s="12" t="s">
        <v>643</v>
      </c>
      <c r="E7240" s="12" t="s">
        <v>1678</v>
      </c>
      <c r="F7240" s="12" t="s">
        <v>647</v>
      </c>
      <c r="G7240" s="12" t="s">
        <v>18714</v>
      </c>
      <c r="H7240" s="12" t="s">
        <v>18715</v>
      </c>
      <c r="I7240" s="12" t="s">
        <v>1681</v>
      </c>
      <c r="J7240" s="114" t="s">
        <v>18716</v>
      </c>
      <c r="K7240" s="12" t="s">
        <v>4211</v>
      </c>
      <c r="L7240" s="12" t="s">
        <v>4212</v>
      </c>
    </row>
    <row r="7241">
      <c r="C7241" s="12" t="s">
        <v>642</v>
      </c>
      <c r="D7241" s="12" t="s">
        <v>643</v>
      </c>
      <c r="E7241" s="12" t="s">
        <v>1678</v>
      </c>
      <c r="F7241" s="12" t="s">
        <v>647</v>
      </c>
      <c r="G7241" s="12" t="s">
        <v>18717</v>
      </c>
      <c r="H7241" s="12" t="s">
        <v>18718</v>
      </c>
      <c r="I7241" s="12" t="s">
        <v>1681</v>
      </c>
      <c r="J7241" s="114" t="s">
        <v>18719</v>
      </c>
      <c r="K7241" s="12" t="s">
        <v>14362</v>
      </c>
      <c r="L7241" s="12" t="s">
        <v>14363</v>
      </c>
    </row>
    <row r="7242">
      <c r="C7242" s="12" t="s">
        <v>642</v>
      </c>
      <c r="D7242" s="12" t="s">
        <v>643</v>
      </c>
      <c r="E7242" s="12" t="s">
        <v>1678</v>
      </c>
      <c r="F7242" s="12" t="s">
        <v>647</v>
      </c>
      <c r="G7242" s="12" t="s">
        <v>18717</v>
      </c>
      <c r="H7242" s="12" t="s">
        <v>18720</v>
      </c>
      <c r="I7242" s="12" t="s">
        <v>1681</v>
      </c>
      <c r="J7242" s="114" t="s">
        <v>18721</v>
      </c>
      <c r="K7242" s="12" t="s">
        <v>14366</v>
      </c>
      <c r="L7242" s="12" t="s">
        <v>14367</v>
      </c>
    </row>
    <row r="7243">
      <c r="C7243" s="12" t="s">
        <v>642</v>
      </c>
      <c r="D7243" s="12" t="s">
        <v>643</v>
      </c>
      <c r="E7243" s="12" t="s">
        <v>1678</v>
      </c>
      <c r="F7243" s="12" t="s">
        <v>647</v>
      </c>
      <c r="G7243" s="12" t="s">
        <v>18722</v>
      </c>
      <c r="H7243" s="12" t="s">
        <v>18723</v>
      </c>
      <c r="I7243" s="12" t="s">
        <v>1681</v>
      </c>
      <c r="J7243" s="114" t="s">
        <v>18724</v>
      </c>
      <c r="K7243" s="12" t="s">
        <v>14371</v>
      </c>
      <c r="L7243" s="12" t="s">
        <v>14372</v>
      </c>
    </row>
    <row r="7244">
      <c r="C7244" s="12" t="s">
        <v>642</v>
      </c>
      <c r="D7244" s="12" t="s">
        <v>643</v>
      </c>
      <c r="E7244" s="12" t="s">
        <v>1729</v>
      </c>
      <c r="F7244" s="12" t="s">
        <v>647</v>
      </c>
      <c r="G7244" s="12" t="s">
        <v>4216</v>
      </c>
      <c r="H7244" s="12" t="s">
        <v>4217</v>
      </c>
      <c r="I7244" s="12" t="s">
        <v>1607</v>
      </c>
      <c r="J7244" s="114" t="s">
        <v>4218</v>
      </c>
      <c r="K7244" s="12" t="s">
        <v>4219</v>
      </c>
      <c r="L7244" s="12" t="s">
        <v>4220</v>
      </c>
    </row>
    <row r="7245">
      <c r="C7245" s="12" t="s">
        <v>642</v>
      </c>
      <c r="D7245" s="12" t="s">
        <v>643</v>
      </c>
      <c r="E7245" s="12" t="s">
        <v>1729</v>
      </c>
      <c r="F7245" s="12" t="s">
        <v>647</v>
      </c>
      <c r="G7245" s="12" t="s">
        <v>18645</v>
      </c>
      <c r="H7245" s="12" t="s">
        <v>18646</v>
      </c>
      <c r="I7245" s="12" t="s">
        <v>1607</v>
      </c>
      <c r="J7245" s="114" t="s">
        <v>18647</v>
      </c>
      <c r="K7245" s="12" t="s">
        <v>4224</v>
      </c>
      <c r="L7245" s="12" t="s">
        <v>4225</v>
      </c>
    </row>
    <row r="7246">
      <c r="C7246" s="12" t="s">
        <v>642</v>
      </c>
      <c r="D7246" s="12" t="s">
        <v>643</v>
      </c>
      <c r="E7246" s="12" t="s">
        <v>1729</v>
      </c>
      <c r="F7246" s="12" t="s">
        <v>647</v>
      </c>
      <c r="G7246" s="12" t="s">
        <v>14373</v>
      </c>
      <c r="H7246" s="12" t="s">
        <v>14335</v>
      </c>
      <c r="I7246" s="12" t="s">
        <v>1607</v>
      </c>
      <c r="J7246" s="114" t="s">
        <v>14374</v>
      </c>
      <c r="K7246" s="12" t="s">
        <v>4224</v>
      </c>
      <c r="L7246" s="12" t="s">
        <v>4225</v>
      </c>
    </row>
    <row r="7247">
      <c r="C7247" s="12" t="s">
        <v>642</v>
      </c>
      <c r="D7247" s="12" t="s">
        <v>643</v>
      </c>
      <c r="E7247" s="12" t="s">
        <v>1719</v>
      </c>
      <c r="F7247" s="12" t="s">
        <v>647</v>
      </c>
      <c r="G7247" s="12" t="s">
        <v>643</v>
      </c>
      <c r="H7247" s="12" t="s">
        <v>18725</v>
      </c>
      <c r="I7247" s="12" t="s">
        <v>1722</v>
      </c>
      <c r="J7247" s="114" t="s">
        <v>18726</v>
      </c>
      <c r="K7247" s="12" t="s">
        <v>4232</v>
      </c>
      <c r="L7247" s="12" t="s">
        <v>4233</v>
      </c>
    </row>
    <row r="7248">
      <c r="C7248" s="12" t="s">
        <v>651</v>
      </c>
      <c r="D7248" s="12"/>
      <c r="E7248" s="12" t="s">
        <v>1619</v>
      </c>
      <c r="F7248" s="21"/>
      <c r="G7248" s="21" t="s">
        <v>18727</v>
      </c>
      <c r="H7248" s="21" t="s">
        <v>18728</v>
      </c>
      <c r="I7248" s="21" t="s">
        <v>1588</v>
      </c>
      <c r="J7248" s="148" t="s">
        <v>18729</v>
      </c>
      <c r="K7248" s="20" t="s">
        <v>1852</v>
      </c>
      <c r="L7248" s="21"/>
    </row>
    <row r="7249">
      <c r="C7249" s="12" t="s">
        <v>651</v>
      </c>
      <c r="D7249" s="12"/>
      <c r="E7249" s="12" t="s">
        <v>1619</v>
      </c>
      <c r="F7249" s="21"/>
      <c r="G7249" s="21" t="s">
        <v>18727</v>
      </c>
      <c r="H7249" s="21" t="s">
        <v>18728</v>
      </c>
      <c r="I7249" s="21" t="s">
        <v>1588</v>
      </c>
      <c r="J7249" s="148" t="s">
        <v>18730</v>
      </c>
      <c r="K7249" s="20" t="s">
        <v>1855</v>
      </c>
      <c r="L7249" s="21"/>
    </row>
    <row r="7250">
      <c r="C7250" s="12" t="s">
        <v>651</v>
      </c>
      <c r="D7250" s="12"/>
      <c r="E7250" s="12" t="s">
        <v>1678</v>
      </c>
      <c r="F7250" s="21"/>
      <c r="G7250" s="21" t="s">
        <v>18731</v>
      </c>
      <c r="H7250" s="21" t="s">
        <v>18732</v>
      </c>
      <c r="I7250" s="21" t="s">
        <v>1681</v>
      </c>
      <c r="J7250" s="148" t="s">
        <v>18733</v>
      </c>
      <c r="K7250" s="20" t="s">
        <v>1803</v>
      </c>
      <c r="L7250" s="21"/>
    </row>
    <row r="7251">
      <c r="C7251" s="12" t="s">
        <v>651</v>
      </c>
      <c r="D7251" s="12"/>
      <c r="E7251" s="12" t="s">
        <v>1678</v>
      </c>
      <c r="F7251" s="21"/>
      <c r="G7251" s="21" t="s">
        <v>18734</v>
      </c>
      <c r="H7251" s="21" t="s">
        <v>18735</v>
      </c>
      <c r="I7251" s="21" t="s">
        <v>1681</v>
      </c>
      <c r="J7251" s="148" t="s">
        <v>18736</v>
      </c>
      <c r="K7251" s="20" t="s">
        <v>1803</v>
      </c>
      <c r="L7251" s="21"/>
    </row>
    <row r="7252">
      <c r="C7252" s="12" t="s">
        <v>651</v>
      </c>
      <c r="D7252" s="12"/>
      <c r="E7252" s="12" t="s">
        <v>1678</v>
      </c>
      <c r="F7252" s="21"/>
      <c r="G7252" s="21" t="s">
        <v>18737</v>
      </c>
      <c r="H7252" s="21" t="s">
        <v>18738</v>
      </c>
      <c r="I7252" s="21" t="s">
        <v>1681</v>
      </c>
      <c r="J7252" s="148" t="s">
        <v>18739</v>
      </c>
      <c r="K7252" s="20" t="s">
        <v>1803</v>
      </c>
      <c r="L7252" s="21"/>
    </row>
    <row r="7253">
      <c r="C7253" s="12" t="s">
        <v>651</v>
      </c>
      <c r="D7253" s="12"/>
      <c r="E7253" s="12" t="s">
        <v>1678</v>
      </c>
      <c r="F7253" s="21"/>
      <c r="G7253" s="21" t="s">
        <v>18740</v>
      </c>
      <c r="H7253" s="21" t="s">
        <v>18741</v>
      </c>
      <c r="I7253" s="21" t="s">
        <v>1681</v>
      </c>
      <c r="J7253" s="148" t="s">
        <v>18742</v>
      </c>
      <c r="K7253" s="20" t="s">
        <v>1803</v>
      </c>
      <c r="L7253" s="21"/>
    </row>
    <row r="7254">
      <c r="C7254" s="12" t="s">
        <v>651</v>
      </c>
      <c r="D7254" s="12"/>
      <c r="E7254" s="12" t="s">
        <v>1729</v>
      </c>
      <c r="F7254" s="21"/>
      <c r="G7254" s="21" t="s">
        <v>18743</v>
      </c>
      <c r="H7254" s="21" t="s">
        <v>18743</v>
      </c>
      <c r="I7254" s="21" t="s">
        <v>1607</v>
      </c>
      <c r="J7254" s="148" t="s">
        <v>18744</v>
      </c>
      <c r="K7254" s="20" t="s">
        <v>2841</v>
      </c>
      <c r="L7254" s="21"/>
    </row>
    <row r="7255">
      <c r="C7255" s="12" t="s">
        <v>651</v>
      </c>
      <c r="D7255" s="12"/>
      <c r="E7255" s="12" t="s">
        <v>1729</v>
      </c>
      <c r="F7255" s="21"/>
      <c r="G7255" s="21" t="s">
        <v>18743</v>
      </c>
      <c r="H7255" s="21" t="s">
        <v>18743</v>
      </c>
      <c r="I7255" s="21" t="s">
        <v>1607</v>
      </c>
      <c r="J7255" s="148" t="s">
        <v>18745</v>
      </c>
      <c r="K7255" s="20" t="s">
        <v>2844</v>
      </c>
      <c r="L7255" s="21"/>
    </row>
    <row r="7256">
      <c r="C7256" s="12" t="s">
        <v>651</v>
      </c>
      <c r="D7256" s="12" t="s">
        <v>652</v>
      </c>
      <c r="E7256" s="12" t="s">
        <v>1678</v>
      </c>
      <c r="F7256" s="12" t="s">
        <v>653</v>
      </c>
      <c r="G7256" s="12" t="s">
        <v>18746</v>
      </c>
      <c r="H7256" s="12" t="s">
        <v>18747</v>
      </c>
      <c r="I7256" s="12" t="s">
        <v>1681</v>
      </c>
      <c r="J7256" s="114" t="s">
        <v>18748</v>
      </c>
      <c r="K7256" s="12" t="s">
        <v>14371</v>
      </c>
      <c r="L7256" s="12" t="s">
        <v>14372</v>
      </c>
    </row>
    <row r="7257">
      <c r="C7257" s="12" t="s">
        <v>651</v>
      </c>
      <c r="D7257" s="12" t="s">
        <v>652</v>
      </c>
      <c r="E7257" s="12" t="s">
        <v>1719</v>
      </c>
      <c r="F7257" s="12" t="s">
        <v>653</v>
      </c>
      <c r="G7257" s="12" t="s">
        <v>18749</v>
      </c>
      <c r="H7257" s="12" t="s">
        <v>18750</v>
      </c>
      <c r="I7257" s="12" t="s">
        <v>1722</v>
      </c>
      <c r="J7257" s="114" t="s">
        <v>18751</v>
      </c>
      <c r="K7257" s="12" t="s">
        <v>4232</v>
      </c>
      <c r="L7257" s="12" t="s">
        <v>4233</v>
      </c>
    </row>
    <row r="7258">
      <c r="C7258" s="12" t="s">
        <v>1011</v>
      </c>
      <c r="D7258" s="20"/>
      <c r="E7258" s="20" t="s">
        <v>1678</v>
      </c>
      <c r="F7258" s="21"/>
      <c r="G7258" s="21" t="s">
        <v>18752</v>
      </c>
      <c r="H7258" s="21" t="s">
        <v>18753</v>
      </c>
      <c r="I7258" s="21" t="s">
        <v>1681</v>
      </c>
      <c r="J7258" s="148" t="s">
        <v>18754</v>
      </c>
      <c r="K7258" s="20" t="s">
        <v>6770</v>
      </c>
      <c r="L7258" s="21"/>
    </row>
    <row r="7259">
      <c r="C7259" s="12" t="s">
        <v>1011</v>
      </c>
      <c r="D7259" s="20"/>
      <c r="E7259" s="20" t="s">
        <v>1678</v>
      </c>
      <c r="F7259" s="21"/>
      <c r="G7259" s="21" t="s">
        <v>18755</v>
      </c>
      <c r="H7259" s="21" t="s">
        <v>18756</v>
      </c>
      <c r="I7259" s="21" t="s">
        <v>1681</v>
      </c>
      <c r="J7259" s="148" t="s">
        <v>18757</v>
      </c>
      <c r="K7259" s="20" t="s">
        <v>6770</v>
      </c>
      <c r="L7259" s="21"/>
    </row>
    <row r="7260">
      <c r="C7260" s="12" t="s">
        <v>1011</v>
      </c>
      <c r="D7260" s="20"/>
      <c r="E7260" s="20" t="s">
        <v>1671</v>
      </c>
      <c r="F7260" s="21"/>
      <c r="G7260" s="21" t="s">
        <v>18758</v>
      </c>
      <c r="H7260" s="21" t="s">
        <v>18759</v>
      </c>
      <c r="I7260" s="21" t="s">
        <v>1674</v>
      </c>
      <c r="J7260" s="148" t="s">
        <v>18760</v>
      </c>
      <c r="K7260" s="20" t="s">
        <v>8466</v>
      </c>
      <c r="L7260" s="21"/>
    </row>
    <row r="7261">
      <c r="C7261" s="12" t="s">
        <v>1011</v>
      </c>
      <c r="D7261" s="20"/>
      <c r="E7261" s="20" t="s">
        <v>1671</v>
      </c>
      <c r="F7261" s="21"/>
      <c r="G7261" s="21" t="s">
        <v>18758</v>
      </c>
      <c r="H7261" s="21" t="s">
        <v>18761</v>
      </c>
      <c r="I7261" s="21" t="s">
        <v>1674</v>
      </c>
      <c r="J7261" s="148" t="s">
        <v>18762</v>
      </c>
      <c r="K7261" s="20" t="s">
        <v>8468</v>
      </c>
      <c r="L7261" s="21"/>
    </row>
    <row r="7262">
      <c r="C7262" s="12" t="s">
        <v>1011</v>
      </c>
      <c r="D7262" s="20"/>
      <c r="E7262" s="20" t="s">
        <v>1671</v>
      </c>
      <c r="F7262" s="21"/>
      <c r="G7262" s="21" t="s">
        <v>18763</v>
      </c>
      <c r="H7262" s="21" t="s">
        <v>18764</v>
      </c>
      <c r="I7262" s="21" t="s">
        <v>1674</v>
      </c>
      <c r="J7262" s="148" t="s">
        <v>18765</v>
      </c>
      <c r="K7262" s="20" t="s">
        <v>2183</v>
      </c>
      <c r="L7262" s="21"/>
    </row>
    <row r="7263">
      <c r="C7263" s="12" t="s">
        <v>1011</v>
      </c>
      <c r="D7263" s="20"/>
      <c r="E7263" s="20" t="s">
        <v>1619</v>
      </c>
      <c r="F7263" s="21"/>
      <c r="G7263" s="21" t="s">
        <v>18766</v>
      </c>
      <c r="H7263" s="21" t="s">
        <v>18767</v>
      </c>
      <c r="I7263" s="21" t="s">
        <v>1588</v>
      </c>
      <c r="J7263" s="148" t="s">
        <v>18768</v>
      </c>
      <c r="K7263" s="20" t="s">
        <v>3483</v>
      </c>
      <c r="L7263" s="21"/>
    </row>
    <row r="7264">
      <c r="C7264" s="12" t="s">
        <v>1011</v>
      </c>
      <c r="D7264" s="20"/>
      <c r="E7264" s="20" t="s">
        <v>1619</v>
      </c>
      <c r="F7264" s="21"/>
      <c r="G7264" s="21" t="s">
        <v>18769</v>
      </c>
      <c r="H7264" s="21" t="s">
        <v>18770</v>
      </c>
      <c r="I7264" s="21" t="s">
        <v>1588</v>
      </c>
      <c r="J7264" s="148" t="s">
        <v>18771</v>
      </c>
      <c r="K7264" s="20" t="s">
        <v>3483</v>
      </c>
      <c r="L7264" s="21"/>
    </row>
    <row r="7265">
      <c r="C7265" s="12" t="s">
        <v>1011</v>
      </c>
      <c r="D7265" s="20"/>
      <c r="E7265" s="20" t="s">
        <v>1619</v>
      </c>
      <c r="F7265" s="21"/>
      <c r="G7265" s="21" t="s">
        <v>18772</v>
      </c>
      <c r="H7265" s="21" t="s">
        <v>18773</v>
      </c>
      <c r="I7265" s="21" t="s">
        <v>1588</v>
      </c>
      <c r="J7265" s="148" t="s">
        <v>18774</v>
      </c>
      <c r="K7265" s="20" t="s">
        <v>3483</v>
      </c>
      <c r="L7265" s="21"/>
    </row>
    <row r="7266">
      <c r="C7266" s="12" t="s">
        <v>1011</v>
      </c>
      <c r="D7266" s="20"/>
      <c r="E7266" s="20" t="s">
        <v>1619</v>
      </c>
      <c r="F7266" s="21"/>
      <c r="G7266" s="21" t="s">
        <v>18775</v>
      </c>
      <c r="H7266" s="21" t="s">
        <v>18776</v>
      </c>
      <c r="I7266" s="21" t="s">
        <v>1588</v>
      </c>
      <c r="J7266" s="148" t="s">
        <v>18777</v>
      </c>
      <c r="K7266" s="20" t="s">
        <v>3483</v>
      </c>
      <c r="L7266" s="21"/>
    </row>
    <row r="7267">
      <c r="C7267" s="12" t="s">
        <v>1011</v>
      </c>
      <c r="D7267" s="20"/>
      <c r="E7267" s="20" t="s">
        <v>1619</v>
      </c>
      <c r="F7267" s="21"/>
      <c r="G7267" s="21" t="s">
        <v>18778</v>
      </c>
      <c r="H7267" s="21" t="s">
        <v>18779</v>
      </c>
      <c r="I7267" s="21" t="s">
        <v>1588</v>
      </c>
      <c r="J7267" s="148" t="s">
        <v>18780</v>
      </c>
      <c r="K7267" s="20" t="s">
        <v>3483</v>
      </c>
      <c r="L7267" s="21"/>
    </row>
    <row r="7268">
      <c r="C7268" s="12" t="s">
        <v>1011</v>
      </c>
      <c r="D7268" s="20"/>
      <c r="E7268" s="20" t="s">
        <v>1619</v>
      </c>
      <c r="F7268" s="21"/>
      <c r="G7268" s="21" t="s">
        <v>18781</v>
      </c>
      <c r="H7268" s="21" t="s">
        <v>18782</v>
      </c>
      <c r="I7268" s="21" t="s">
        <v>1588</v>
      </c>
      <c r="J7268" s="148" t="s">
        <v>18783</v>
      </c>
      <c r="K7268" s="20" t="s">
        <v>3509</v>
      </c>
      <c r="L7268" s="21"/>
    </row>
    <row r="7269">
      <c r="C7269" s="12" t="s">
        <v>1011</v>
      </c>
      <c r="D7269" s="20"/>
      <c r="E7269" s="20" t="s">
        <v>1619</v>
      </c>
      <c r="F7269" s="21"/>
      <c r="G7269" s="21" t="s">
        <v>18784</v>
      </c>
      <c r="H7269" s="21" t="s">
        <v>18785</v>
      </c>
      <c r="I7269" s="21" t="s">
        <v>1588</v>
      </c>
      <c r="J7269" s="148" t="s">
        <v>18786</v>
      </c>
      <c r="K7269" s="20" t="s">
        <v>3509</v>
      </c>
      <c r="L7269" s="21"/>
    </row>
    <row r="7270">
      <c r="C7270" s="12" t="s">
        <v>1011</v>
      </c>
      <c r="D7270" s="20"/>
      <c r="E7270" s="20" t="s">
        <v>1619</v>
      </c>
      <c r="F7270" s="21"/>
      <c r="G7270" s="21" t="s">
        <v>18787</v>
      </c>
      <c r="H7270" s="21" t="s">
        <v>18788</v>
      </c>
      <c r="I7270" s="21" t="s">
        <v>1588</v>
      </c>
      <c r="J7270" s="148" t="s">
        <v>18789</v>
      </c>
      <c r="K7270" s="20" t="s">
        <v>3509</v>
      </c>
      <c r="L7270" s="21"/>
    </row>
    <row r="7271">
      <c r="C7271" s="12" t="s">
        <v>1011</v>
      </c>
      <c r="D7271" s="20"/>
      <c r="E7271" s="20" t="s">
        <v>1619</v>
      </c>
      <c r="F7271" s="21"/>
      <c r="G7271" s="21" t="s">
        <v>18790</v>
      </c>
      <c r="H7271" s="21" t="s">
        <v>18791</v>
      </c>
      <c r="I7271" s="21" t="s">
        <v>1588</v>
      </c>
      <c r="J7271" s="148" t="s">
        <v>18792</v>
      </c>
      <c r="K7271" s="20" t="s">
        <v>3509</v>
      </c>
      <c r="L7271" s="21"/>
    </row>
    <row r="7272">
      <c r="C7272" s="12" t="s">
        <v>1011</v>
      </c>
      <c r="D7272" s="20"/>
      <c r="E7272" s="20" t="s">
        <v>1619</v>
      </c>
      <c r="F7272" s="21"/>
      <c r="G7272" s="21" t="s">
        <v>18793</v>
      </c>
      <c r="H7272" s="21" t="s">
        <v>18794</v>
      </c>
      <c r="I7272" s="21" t="s">
        <v>1588</v>
      </c>
      <c r="J7272" s="148" t="s">
        <v>18795</v>
      </c>
      <c r="K7272" s="20" t="s">
        <v>3509</v>
      </c>
      <c r="L7272" s="21"/>
    </row>
    <row r="7273">
      <c r="C7273" s="12" t="s">
        <v>1011</v>
      </c>
      <c r="D7273" s="20"/>
      <c r="E7273" s="20" t="s">
        <v>1671</v>
      </c>
      <c r="F7273" s="21"/>
      <c r="G7273" s="21" t="s">
        <v>18763</v>
      </c>
      <c r="H7273" s="21" t="s">
        <v>18764</v>
      </c>
      <c r="I7273" s="21" t="s">
        <v>1674</v>
      </c>
      <c r="J7273" s="148" t="s">
        <v>18796</v>
      </c>
      <c r="K7273" s="20" t="s">
        <v>18797</v>
      </c>
      <c r="L7273" s="21"/>
    </row>
    <row r="7274">
      <c r="C7274" s="12" t="s">
        <v>1011</v>
      </c>
      <c r="D7274" s="20"/>
      <c r="E7274" s="20" t="s">
        <v>1671</v>
      </c>
      <c r="F7274" s="21"/>
      <c r="G7274" s="21" t="s">
        <v>18798</v>
      </c>
      <c r="H7274" s="21" t="s">
        <v>18799</v>
      </c>
      <c r="I7274" s="21" t="s">
        <v>1722</v>
      </c>
      <c r="J7274" s="148" t="s">
        <v>18800</v>
      </c>
      <c r="K7274" s="20" t="s">
        <v>2773</v>
      </c>
      <c r="L7274" s="21"/>
    </row>
    <row r="7275">
      <c r="C7275" s="12" t="s">
        <v>1011</v>
      </c>
      <c r="D7275" s="20"/>
      <c r="E7275" s="20" t="s">
        <v>1671</v>
      </c>
      <c r="F7275" s="21"/>
      <c r="G7275" s="21" t="s">
        <v>18801</v>
      </c>
      <c r="H7275" s="21" t="s">
        <v>18802</v>
      </c>
      <c r="I7275" s="21" t="s">
        <v>1722</v>
      </c>
      <c r="J7275" s="148" t="s">
        <v>18803</v>
      </c>
      <c r="K7275" s="20" t="s">
        <v>2773</v>
      </c>
      <c r="L7275" s="21"/>
    </row>
    <row r="7276">
      <c r="C7276" s="12" t="s">
        <v>1011</v>
      </c>
      <c r="D7276" s="20"/>
      <c r="E7276" s="20" t="s">
        <v>1671</v>
      </c>
      <c r="F7276" s="21"/>
      <c r="G7276" s="21" t="s">
        <v>18804</v>
      </c>
      <c r="H7276" s="21" t="s">
        <v>18805</v>
      </c>
      <c r="I7276" s="21" t="s">
        <v>1722</v>
      </c>
      <c r="J7276" s="148" t="s">
        <v>18806</v>
      </c>
      <c r="K7276" s="20" t="s">
        <v>2773</v>
      </c>
      <c r="L7276" s="21"/>
    </row>
    <row r="7277">
      <c r="C7277" s="12" t="s">
        <v>1011</v>
      </c>
      <c r="D7277" s="20"/>
      <c r="E7277" s="20" t="s">
        <v>1671</v>
      </c>
      <c r="F7277" s="21"/>
      <c r="G7277" s="21" t="s">
        <v>18807</v>
      </c>
      <c r="H7277" s="21" t="s">
        <v>18808</v>
      </c>
      <c r="I7277" s="21" t="s">
        <v>1722</v>
      </c>
      <c r="J7277" s="148" t="s">
        <v>18809</v>
      </c>
      <c r="K7277" s="20" t="s">
        <v>2773</v>
      </c>
      <c r="L7277" s="21"/>
    </row>
    <row r="7278">
      <c r="C7278" s="12" t="s">
        <v>1011</v>
      </c>
      <c r="D7278" s="20"/>
      <c r="E7278" s="20" t="s">
        <v>1719</v>
      </c>
      <c r="F7278" s="21"/>
      <c r="G7278" s="21" t="s">
        <v>18810</v>
      </c>
      <c r="H7278" s="21" t="s">
        <v>18811</v>
      </c>
      <c r="I7278" s="21" t="s">
        <v>1722</v>
      </c>
      <c r="J7278" s="148" t="s">
        <v>18812</v>
      </c>
      <c r="K7278" s="20" t="s">
        <v>2769</v>
      </c>
      <c r="L7278" s="21"/>
    </row>
    <row r="7279">
      <c r="C7279" s="12" t="s">
        <v>1011</v>
      </c>
      <c r="D7279" s="20"/>
      <c r="E7279" s="20" t="s">
        <v>1719</v>
      </c>
      <c r="F7279" s="21"/>
      <c r="G7279" s="21" t="s">
        <v>18813</v>
      </c>
      <c r="H7279" s="21" t="s">
        <v>18814</v>
      </c>
      <c r="I7279" s="21" t="s">
        <v>1722</v>
      </c>
      <c r="J7279" s="148" t="s">
        <v>18815</v>
      </c>
      <c r="K7279" s="20" t="s">
        <v>2769</v>
      </c>
      <c r="L7279" s="21"/>
    </row>
    <row r="7280">
      <c r="C7280" s="12" t="s">
        <v>1011</v>
      </c>
      <c r="D7280" s="20"/>
      <c r="E7280" s="20" t="s">
        <v>1719</v>
      </c>
      <c r="F7280" s="21"/>
      <c r="G7280" s="21" t="s">
        <v>18816</v>
      </c>
      <c r="H7280" s="21" t="s">
        <v>18817</v>
      </c>
      <c r="I7280" s="21" t="s">
        <v>1722</v>
      </c>
      <c r="J7280" s="148" t="s">
        <v>18818</v>
      </c>
      <c r="K7280" s="20" t="s">
        <v>2769</v>
      </c>
      <c r="L7280" s="21"/>
    </row>
    <row r="7281">
      <c r="C7281" s="12" t="s">
        <v>1011</v>
      </c>
      <c r="D7281" s="20"/>
      <c r="E7281" s="20" t="s">
        <v>1719</v>
      </c>
      <c r="F7281" s="21"/>
      <c r="G7281" s="21" t="s">
        <v>18819</v>
      </c>
      <c r="H7281" s="21" t="s">
        <v>18820</v>
      </c>
      <c r="I7281" s="21" t="s">
        <v>1722</v>
      </c>
      <c r="J7281" s="148" t="s">
        <v>18821</v>
      </c>
      <c r="K7281" s="20" t="s">
        <v>2769</v>
      </c>
      <c r="L7281" s="21"/>
    </row>
    <row r="7282">
      <c r="C7282" s="12" t="s">
        <v>1011</v>
      </c>
      <c r="D7282" s="20"/>
      <c r="E7282" s="20" t="s">
        <v>1719</v>
      </c>
      <c r="F7282" s="21"/>
      <c r="G7282" s="21" t="s">
        <v>18822</v>
      </c>
      <c r="H7282" s="21" t="s">
        <v>18823</v>
      </c>
      <c r="I7282" s="21" t="s">
        <v>1722</v>
      </c>
      <c r="J7282" s="148" t="s">
        <v>18824</v>
      </c>
      <c r="K7282" s="20" t="s">
        <v>2769</v>
      </c>
      <c r="L7282" s="21"/>
    </row>
    <row r="7283">
      <c r="C7283" s="12" t="s">
        <v>1011</v>
      </c>
      <c r="D7283" s="20"/>
      <c r="E7283" s="20" t="s">
        <v>1719</v>
      </c>
      <c r="F7283" s="21"/>
      <c r="G7283" s="21" t="s">
        <v>18825</v>
      </c>
      <c r="H7283" s="21" t="s">
        <v>18826</v>
      </c>
      <c r="I7283" s="21" t="s">
        <v>1722</v>
      </c>
      <c r="J7283" s="148" t="s">
        <v>18827</v>
      </c>
      <c r="K7283" s="20" t="s">
        <v>2769</v>
      </c>
      <c r="L7283" s="21"/>
    </row>
    <row r="7284">
      <c r="C7284" s="12" t="s">
        <v>1011</v>
      </c>
      <c r="D7284" s="20"/>
      <c r="E7284" s="20" t="s">
        <v>1719</v>
      </c>
      <c r="F7284" s="21"/>
      <c r="G7284" s="21" t="s">
        <v>18828</v>
      </c>
      <c r="H7284" s="21" t="s">
        <v>18829</v>
      </c>
      <c r="I7284" s="21" t="s">
        <v>1722</v>
      </c>
      <c r="J7284" s="148" t="s">
        <v>18830</v>
      </c>
      <c r="K7284" s="20" t="s">
        <v>2769</v>
      </c>
      <c r="L7284" s="21"/>
    </row>
    <row r="7285">
      <c r="C7285" s="12" t="s">
        <v>1011</v>
      </c>
      <c r="D7285" s="20"/>
      <c r="E7285" s="20" t="s">
        <v>1719</v>
      </c>
      <c r="F7285" s="21"/>
      <c r="G7285" s="21" t="s">
        <v>18831</v>
      </c>
      <c r="H7285" s="21" t="s">
        <v>18832</v>
      </c>
      <c r="I7285" s="21" t="s">
        <v>1722</v>
      </c>
      <c r="J7285" s="148" t="s">
        <v>18833</v>
      </c>
      <c r="K7285" s="20" t="s">
        <v>2769</v>
      </c>
      <c r="L7285" s="21"/>
    </row>
    <row r="7286">
      <c r="C7286" s="12" t="s">
        <v>1011</v>
      </c>
      <c r="D7286" s="20"/>
      <c r="E7286" s="20" t="s">
        <v>1719</v>
      </c>
      <c r="F7286" s="21"/>
      <c r="G7286" s="21" t="s">
        <v>18834</v>
      </c>
      <c r="H7286" s="21" t="s">
        <v>18835</v>
      </c>
      <c r="I7286" s="21" t="s">
        <v>1722</v>
      </c>
      <c r="J7286" s="148" t="s">
        <v>18836</v>
      </c>
      <c r="K7286" s="20" t="s">
        <v>2769</v>
      </c>
      <c r="L7286" s="21"/>
    </row>
    <row r="7287">
      <c r="C7287" s="12" t="s">
        <v>1011</v>
      </c>
      <c r="D7287" s="20"/>
      <c r="E7287" s="20" t="s">
        <v>1719</v>
      </c>
      <c r="F7287" s="21"/>
      <c r="G7287" s="21" t="s">
        <v>18837</v>
      </c>
      <c r="H7287" s="21" t="s">
        <v>18838</v>
      </c>
      <c r="I7287" s="21" t="s">
        <v>1722</v>
      </c>
      <c r="J7287" s="148" t="s">
        <v>18839</v>
      </c>
      <c r="K7287" s="20" t="s">
        <v>2769</v>
      </c>
      <c r="L7287" s="21"/>
    </row>
    <row r="7288">
      <c r="C7288" s="12" t="s">
        <v>1011</v>
      </c>
      <c r="D7288" s="20"/>
      <c r="E7288" s="20" t="s">
        <v>1719</v>
      </c>
      <c r="F7288" s="21"/>
      <c r="G7288" s="21" t="s">
        <v>18840</v>
      </c>
      <c r="H7288" s="21" t="s">
        <v>18811</v>
      </c>
      <c r="I7288" s="21" t="s">
        <v>1722</v>
      </c>
      <c r="J7288" s="148" t="s">
        <v>18841</v>
      </c>
      <c r="K7288" s="20" t="s">
        <v>2773</v>
      </c>
      <c r="L7288" s="21"/>
    </row>
    <row r="7289">
      <c r="C7289" s="12" t="s">
        <v>1011</v>
      </c>
      <c r="D7289" s="20"/>
      <c r="E7289" s="20" t="s">
        <v>1719</v>
      </c>
      <c r="F7289" s="21"/>
      <c r="G7289" s="21" t="s">
        <v>18842</v>
      </c>
      <c r="H7289" s="21" t="s">
        <v>18843</v>
      </c>
      <c r="I7289" s="21" t="s">
        <v>1722</v>
      </c>
      <c r="J7289" s="148" t="s">
        <v>18844</v>
      </c>
      <c r="K7289" s="20" t="s">
        <v>2773</v>
      </c>
      <c r="L7289" s="21"/>
    </row>
    <row r="7290">
      <c r="C7290" s="12" t="s">
        <v>1011</v>
      </c>
      <c r="D7290" s="20"/>
      <c r="E7290" s="20" t="s">
        <v>1719</v>
      </c>
      <c r="F7290" s="21"/>
      <c r="G7290" s="21" t="s">
        <v>18845</v>
      </c>
      <c r="H7290" s="21" t="s">
        <v>18817</v>
      </c>
      <c r="I7290" s="21" t="s">
        <v>1722</v>
      </c>
      <c r="J7290" s="148" t="s">
        <v>18846</v>
      </c>
      <c r="K7290" s="20" t="s">
        <v>2773</v>
      </c>
      <c r="L7290" s="21"/>
    </row>
    <row r="7291">
      <c r="C7291" s="12" t="s">
        <v>1011</v>
      </c>
      <c r="D7291" s="20"/>
      <c r="E7291" s="20" t="s">
        <v>1719</v>
      </c>
      <c r="F7291" s="21"/>
      <c r="G7291" s="21" t="s">
        <v>18847</v>
      </c>
      <c r="H7291" s="21" t="s">
        <v>18820</v>
      </c>
      <c r="I7291" s="21" t="s">
        <v>1722</v>
      </c>
      <c r="J7291" s="148" t="s">
        <v>18848</v>
      </c>
      <c r="K7291" s="20" t="s">
        <v>2773</v>
      </c>
      <c r="L7291" s="21"/>
    </row>
    <row r="7292">
      <c r="C7292" s="12" t="s">
        <v>1011</v>
      </c>
      <c r="D7292" s="20"/>
      <c r="E7292" s="20" t="s">
        <v>1719</v>
      </c>
      <c r="F7292" s="21"/>
      <c r="G7292" s="21" t="s">
        <v>18849</v>
      </c>
      <c r="H7292" s="21" t="s">
        <v>18850</v>
      </c>
      <c r="I7292" s="21" t="s">
        <v>1722</v>
      </c>
      <c r="J7292" s="148" t="s">
        <v>18851</v>
      </c>
      <c r="K7292" s="20" t="s">
        <v>2773</v>
      </c>
      <c r="L7292" s="21"/>
    </row>
    <row r="7293">
      <c r="C7293" s="12" t="s">
        <v>1011</v>
      </c>
      <c r="D7293" s="20"/>
      <c r="E7293" s="20" t="s">
        <v>1719</v>
      </c>
      <c r="F7293" s="21"/>
      <c r="G7293" s="21" t="s">
        <v>18852</v>
      </c>
      <c r="H7293" s="21" t="s">
        <v>18826</v>
      </c>
      <c r="I7293" s="21" t="s">
        <v>1722</v>
      </c>
      <c r="J7293" s="148" t="s">
        <v>18853</v>
      </c>
      <c r="K7293" s="20" t="s">
        <v>2773</v>
      </c>
      <c r="L7293" s="21"/>
    </row>
    <row r="7294">
      <c r="C7294" s="12" t="s">
        <v>1011</v>
      </c>
      <c r="D7294" s="20"/>
      <c r="E7294" s="20" t="s">
        <v>1719</v>
      </c>
      <c r="F7294" s="21"/>
      <c r="G7294" s="21" t="s">
        <v>18854</v>
      </c>
      <c r="H7294" s="21" t="s">
        <v>18829</v>
      </c>
      <c r="I7294" s="21" t="s">
        <v>1722</v>
      </c>
      <c r="J7294" s="148" t="s">
        <v>18855</v>
      </c>
      <c r="K7294" s="20" t="s">
        <v>2773</v>
      </c>
      <c r="L7294" s="21"/>
    </row>
    <row r="7295">
      <c r="C7295" s="12" t="s">
        <v>1011</v>
      </c>
      <c r="D7295" s="20"/>
      <c r="E7295" s="20" t="s">
        <v>1719</v>
      </c>
      <c r="F7295" s="21"/>
      <c r="G7295" s="21" t="s">
        <v>18856</v>
      </c>
      <c r="H7295" s="21" t="s">
        <v>18832</v>
      </c>
      <c r="I7295" s="21" t="s">
        <v>1722</v>
      </c>
      <c r="J7295" s="148" t="s">
        <v>18857</v>
      </c>
      <c r="K7295" s="20" t="s">
        <v>2773</v>
      </c>
      <c r="L7295" s="21"/>
    </row>
    <row r="7296">
      <c r="C7296" s="12" t="s">
        <v>1011</v>
      </c>
      <c r="D7296" s="20"/>
      <c r="E7296" s="20" t="s">
        <v>1719</v>
      </c>
      <c r="F7296" s="21"/>
      <c r="G7296" s="21" t="s">
        <v>18858</v>
      </c>
      <c r="H7296" s="21" t="s">
        <v>18859</v>
      </c>
      <c r="I7296" s="21" t="s">
        <v>1722</v>
      </c>
      <c r="J7296" s="148" t="s">
        <v>18860</v>
      </c>
      <c r="K7296" s="20" t="s">
        <v>2773</v>
      </c>
      <c r="L7296" s="21"/>
    </row>
    <row r="7297">
      <c r="C7297" s="12" t="s">
        <v>1011</v>
      </c>
      <c r="D7297" s="20"/>
      <c r="E7297" s="20" t="s">
        <v>1719</v>
      </c>
      <c r="F7297" s="21"/>
      <c r="G7297" s="21" t="s">
        <v>18861</v>
      </c>
      <c r="H7297" s="21" t="s">
        <v>18862</v>
      </c>
      <c r="I7297" s="21" t="s">
        <v>1722</v>
      </c>
      <c r="J7297" s="148" t="s">
        <v>18863</v>
      </c>
      <c r="K7297" s="20" t="s">
        <v>2773</v>
      </c>
      <c r="L7297" s="21"/>
    </row>
    <row r="7298">
      <c r="C7298" s="12" t="s">
        <v>1011</v>
      </c>
      <c r="D7298" s="20"/>
      <c r="E7298" s="20" t="s">
        <v>1729</v>
      </c>
      <c r="F7298" s="21"/>
      <c r="G7298" s="21" t="s">
        <v>18864</v>
      </c>
      <c r="H7298" s="21" t="s">
        <v>18865</v>
      </c>
      <c r="I7298" s="21" t="s">
        <v>1607</v>
      </c>
      <c r="J7298" s="148" t="s">
        <v>18866</v>
      </c>
      <c r="K7298" s="20" t="s">
        <v>18867</v>
      </c>
      <c r="L7298" s="21"/>
    </row>
    <row r="7299">
      <c r="C7299" s="12" t="s">
        <v>1011</v>
      </c>
      <c r="D7299" s="20"/>
      <c r="E7299" s="20" t="s">
        <v>1729</v>
      </c>
      <c r="F7299" s="21"/>
      <c r="G7299" s="21" t="s">
        <v>18868</v>
      </c>
      <c r="H7299" s="21" t="s">
        <v>18869</v>
      </c>
      <c r="I7299" s="21" t="s">
        <v>1607</v>
      </c>
      <c r="J7299" s="148" t="s">
        <v>18870</v>
      </c>
      <c r="K7299" s="20" t="s">
        <v>18867</v>
      </c>
      <c r="L7299" s="21"/>
    </row>
    <row r="7300">
      <c r="C7300" s="12" t="s">
        <v>1011</v>
      </c>
      <c r="D7300" s="20"/>
      <c r="E7300" s="20" t="s">
        <v>1729</v>
      </c>
      <c r="F7300" s="21"/>
      <c r="G7300" s="21" t="s">
        <v>18871</v>
      </c>
      <c r="H7300" s="21" t="s">
        <v>18872</v>
      </c>
      <c r="I7300" s="21" t="s">
        <v>1607</v>
      </c>
      <c r="J7300" s="148" t="s">
        <v>18873</v>
      </c>
      <c r="K7300" s="20" t="s">
        <v>18867</v>
      </c>
      <c r="L7300" s="21"/>
    </row>
    <row r="7301">
      <c r="C7301" s="12" t="s">
        <v>1011</v>
      </c>
      <c r="D7301" s="20"/>
      <c r="E7301" s="20" t="s">
        <v>1729</v>
      </c>
      <c r="F7301" s="21"/>
      <c r="G7301" s="21" t="s">
        <v>18874</v>
      </c>
      <c r="H7301" s="21" t="s">
        <v>18875</v>
      </c>
      <c r="I7301" s="21" t="s">
        <v>1607</v>
      </c>
      <c r="J7301" s="148" t="s">
        <v>18876</v>
      </c>
      <c r="K7301" s="20" t="s">
        <v>18867</v>
      </c>
      <c r="L7301" s="21"/>
    </row>
    <row r="7302">
      <c r="C7302" s="12" t="s">
        <v>1011</v>
      </c>
      <c r="D7302" s="20"/>
      <c r="E7302" s="20" t="s">
        <v>1729</v>
      </c>
      <c r="F7302" s="21"/>
      <c r="G7302" s="21" t="s">
        <v>18877</v>
      </c>
      <c r="H7302" s="21" t="s">
        <v>18878</v>
      </c>
      <c r="I7302" s="21" t="s">
        <v>1607</v>
      </c>
      <c r="J7302" s="148" t="s">
        <v>18879</v>
      </c>
      <c r="K7302" s="20" t="s">
        <v>18867</v>
      </c>
      <c r="L7302" s="21"/>
    </row>
    <row r="7303">
      <c r="C7303" s="12" t="s">
        <v>1011</v>
      </c>
      <c r="D7303" s="20"/>
      <c r="E7303" s="20" t="s">
        <v>1729</v>
      </c>
      <c r="F7303" s="21"/>
      <c r="G7303" s="21" t="s">
        <v>18880</v>
      </c>
      <c r="H7303" s="21" t="s">
        <v>18865</v>
      </c>
      <c r="I7303" s="21" t="s">
        <v>1607</v>
      </c>
      <c r="J7303" s="148" t="s">
        <v>18881</v>
      </c>
      <c r="K7303" s="20" t="s">
        <v>18882</v>
      </c>
      <c r="L7303" s="21"/>
    </row>
    <row r="7304">
      <c r="C7304" s="12" t="s">
        <v>1011</v>
      </c>
      <c r="D7304" s="20"/>
      <c r="E7304" s="20" t="s">
        <v>1729</v>
      </c>
      <c r="F7304" s="21"/>
      <c r="G7304" s="21" t="s">
        <v>18883</v>
      </c>
      <c r="H7304" s="21" t="s">
        <v>18869</v>
      </c>
      <c r="I7304" s="21" t="s">
        <v>1607</v>
      </c>
      <c r="J7304" s="148" t="s">
        <v>18884</v>
      </c>
      <c r="K7304" s="20" t="s">
        <v>18882</v>
      </c>
      <c r="L7304" s="21"/>
    </row>
    <row r="7305">
      <c r="C7305" s="12" t="s">
        <v>1011</v>
      </c>
      <c r="D7305" s="20"/>
      <c r="E7305" s="20" t="s">
        <v>1729</v>
      </c>
      <c r="F7305" s="21"/>
      <c r="G7305" s="21" t="s">
        <v>18885</v>
      </c>
      <c r="H7305" s="21" t="s">
        <v>18872</v>
      </c>
      <c r="I7305" s="21" t="s">
        <v>1607</v>
      </c>
      <c r="J7305" s="148" t="s">
        <v>18886</v>
      </c>
      <c r="K7305" s="20" t="s">
        <v>18882</v>
      </c>
      <c r="L7305" s="21"/>
    </row>
    <row r="7306">
      <c r="C7306" s="12" t="s">
        <v>1011</v>
      </c>
      <c r="D7306" s="20"/>
      <c r="E7306" s="20" t="s">
        <v>1729</v>
      </c>
      <c r="F7306" s="21"/>
      <c r="G7306" s="21" t="s">
        <v>18887</v>
      </c>
      <c r="H7306" s="21" t="s">
        <v>18875</v>
      </c>
      <c r="I7306" s="21" t="s">
        <v>1607</v>
      </c>
      <c r="J7306" s="148" t="s">
        <v>18888</v>
      </c>
      <c r="K7306" s="20" t="s">
        <v>18882</v>
      </c>
      <c r="L7306" s="21"/>
    </row>
    <row r="7307">
      <c r="C7307" s="12" t="s">
        <v>1011</v>
      </c>
      <c r="D7307" s="20"/>
      <c r="E7307" s="20" t="s">
        <v>1729</v>
      </c>
      <c r="F7307" s="21"/>
      <c r="G7307" s="21" t="s">
        <v>18889</v>
      </c>
      <c r="H7307" s="21" t="s">
        <v>18878</v>
      </c>
      <c r="I7307" s="21" t="s">
        <v>1607</v>
      </c>
      <c r="J7307" s="148" t="s">
        <v>18890</v>
      </c>
      <c r="K7307" s="20" t="s">
        <v>18882</v>
      </c>
      <c r="L7307" s="21"/>
    </row>
    <row r="7308">
      <c r="C7308" s="12" t="s">
        <v>1011</v>
      </c>
      <c r="D7308" s="20"/>
      <c r="E7308" s="20" t="s">
        <v>1678</v>
      </c>
      <c r="F7308" s="21"/>
      <c r="G7308" s="21" t="s">
        <v>18891</v>
      </c>
      <c r="H7308" s="21" t="s">
        <v>18892</v>
      </c>
      <c r="I7308" s="21" t="s">
        <v>1681</v>
      </c>
      <c r="J7308" s="148" t="s">
        <v>18893</v>
      </c>
      <c r="K7308" s="20" t="s">
        <v>3029</v>
      </c>
      <c r="L7308" s="21"/>
    </row>
    <row r="7309">
      <c r="A7309" s="108">
        <v>3302.0</v>
      </c>
      <c r="B7309" s="108" t="s">
        <v>1584</v>
      </c>
      <c r="C7309" s="153" t="s">
        <v>18894</v>
      </c>
      <c r="D7309" s="141"/>
      <c r="E7309" s="141" t="s">
        <v>2783</v>
      </c>
      <c r="F7309" s="142"/>
      <c r="G7309" s="142" t="s">
        <v>18895</v>
      </c>
      <c r="H7309" s="142" t="s">
        <v>18896</v>
      </c>
      <c r="I7309" s="142" t="s">
        <v>2784</v>
      </c>
      <c r="J7309" s="143" t="s">
        <v>18897</v>
      </c>
      <c r="K7309" s="141" t="s">
        <v>2786</v>
      </c>
      <c r="L7309" s="138"/>
      <c r="M7309" s="111"/>
    </row>
    <row r="7310">
      <c r="A7310" s="108">
        <v>3305.0</v>
      </c>
      <c r="B7310" s="108" t="s">
        <v>1584</v>
      </c>
      <c r="C7310" s="153" t="s">
        <v>18894</v>
      </c>
      <c r="D7310" s="141"/>
      <c r="E7310" s="141" t="s">
        <v>2783</v>
      </c>
      <c r="F7310" s="142"/>
      <c r="G7310" s="142" t="s">
        <v>18898</v>
      </c>
      <c r="H7310" s="142" t="s">
        <v>18899</v>
      </c>
      <c r="I7310" s="142" t="s">
        <v>2784</v>
      </c>
      <c r="J7310" s="143" t="s">
        <v>18900</v>
      </c>
      <c r="K7310" s="141" t="s">
        <v>2786</v>
      </c>
      <c r="L7310" s="138"/>
      <c r="M7310" s="111"/>
    </row>
    <row r="7311">
      <c r="A7311" s="108">
        <v>3304.0</v>
      </c>
      <c r="B7311" s="108" t="s">
        <v>1584</v>
      </c>
      <c r="C7311" s="153" t="s">
        <v>18894</v>
      </c>
      <c r="D7311" s="141"/>
      <c r="E7311" s="141" t="s">
        <v>2783</v>
      </c>
      <c r="F7311" s="142"/>
      <c r="G7311" s="142" t="s">
        <v>7707</v>
      </c>
      <c r="H7311" s="142" t="s">
        <v>7708</v>
      </c>
      <c r="I7311" s="142" t="s">
        <v>2784</v>
      </c>
      <c r="J7311" s="143" t="s">
        <v>7709</v>
      </c>
      <c r="K7311" s="141" t="s">
        <v>2786</v>
      </c>
      <c r="L7311" s="138"/>
      <c r="M7311" s="111"/>
    </row>
    <row r="7312">
      <c r="A7312" s="108">
        <v>3300.0</v>
      </c>
      <c r="B7312" s="108" t="s">
        <v>1584</v>
      </c>
      <c r="C7312" s="153" t="s">
        <v>18894</v>
      </c>
      <c r="D7312" s="141"/>
      <c r="E7312" s="141" t="s">
        <v>2783</v>
      </c>
      <c r="F7312" s="142"/>
      <c r="G7312" s="142" t="s">
        <v>18901</v>
      </c>
      <c r="H7312" s="142" t="s">
        <v>18902</v>
      </c>
      <c r="I7312" s="142" t="s">
        <v>2784</v>
      </c>
      <c r="J7312" s="143" t="s">
        <v>18903</v>
      </c>
      <c r="K7312" s="141" t="s">
        <v>2786</v>
      </c>
      <c r="L7312" s="138"/>
      <c r="M7312" s="111"/>
    </row>
    <row r="7313">
      <c r="A7313" s="108">
        <v>3306.0</v>
      </c>
      <c r="B7313" s="108" t="s">
        <v>1584</v>
      </c>
      <c r="C7313" s="153" t="s">
        <v>18894</v>
      </c>
      <c r="D7313" s="141"/>
      <c r="E7313" s="141" t="s">
        <v>2783</v>
      </c>
      <c r="F7313" s="142"/>
      <c r="G7313" s="142" t="s">
        <v>18904</v>
      </c>
      <c r="H7313" s="142" t="s">
        <v>18905</v>
      </c>
      <c r="I7313" s="142" t="s">
        <v>2784</v>
      </c>
      <c r="J7313" s="143" t="s">
        <v>18906</v>
      </c>
      <c r="K7313" s="141" t="s">
        <v>2786</v>
      </c>
      <c r="L7313" s="138"/>
      <c r="M7313" s="111"/>
    </row>
    <row r="7314">
      <c r="A7314" s="108">
        <v>3301.0</v>
      </c>
      <c r="B7314" s="108" t="s">
        <v>1584</v>
      </c>
      <c r="C7314" s="153" t="s">
        <v>18894</v>
      </c>
      <c r="D7314" s="141"/>
      <c r="E7314" s="141" t="s">
        <v>2783</v>
      </c>
      <c r="F7314" s="142"/>
      <c r="G7314" s="142" t="s">
        <v>18907</v>
      </c>
      <c r="H7314" s="142" t="s">
        <v>18908</v>
      </c>
      <c r="I7314" s="142" t="s">
        <v>2784</v>
      </c>
      <c r="J7314" s="143" t="s">
        <v>18909</v>
      </c>
      <c r="K7314" s="141" t="s">
        <v>2786</v>
      </c>
      <c r="L7314" s="138"/>
      <c r="M7314" s="111"/>
    </row>
    <row r="7315">
      <c r="A7315" s="108">
        <v>3303.0</v>
      </c>
      <c r="B7315" s="108" t="s">
        <v>1584</v>
      </c>
      <c r="C7315" s="153" t="s">
        <v>18894</v>
      </c>
      <c r="D7315" s="141"/>
      <c r="E7315" s="141" t="s">
        <v>2783</v>
      </c>
      <c r="F7315" s="142"/>
      <c r="G7315" s="142" t="s">
        <v>18910</v>
      </c>
      <c r="H7315" s="142" t="s">
        <v>18911</v>
      </c>
      <c r="I7315" s="142" t="s">
        <v>2784</v>
      </c>
      <c r="J7315" s="143" t="s">
        <v>18912</v>
      </c>
      <c r="K7315" s="141" t="s">
        <v>2786</v>
      </c>
      <c r="L7315" s="138"/>
      <c r="M7315" s="111"/>
    </row>
    <row r="7316">
      <c r="B7316" s="20"/>
      <c r="C7316" s="20" t="s">
        <v>18913</v>
      </c>
      <c r="D7316" s="12"/>
      <c r="E7316" s="12" t="s">
        <v>18914</v>
      </c>
      <c r="F7316" s="29"/>
      <c r="G7316" s="29" t="s">
        <v>18915</v>
      </c>
      <c r="H7316" s="20" t="s">
        <v>18916</v>
      </c>
      <c r="I7316" s="20" t="s">
        <v>1588</v>
      </c>
      <c r="J7316" s="162" t="s">
        <v>18917</v>
      </c>
      <c r="K7316" s="20" t="s">
        <v>3492</v>
      </c>
      <c r="L7316" s="20"/>
    </row>
    <row r="7317">
      <c r="B7317" s="20"/>
      <c r="C7317" s="20" t="s">
        <v>18913</v>
      </c>
      <c r="D7317" s="12"/>
      <c r="E7317" s="12" t="s">
        <v>18914</v>
      </c>
      <c r="F7317" s="29"/>
      <c r="G7317" s="29" t="s">
        <v>18918</v>
      </c>
      <c r="H7317" s="20" t="s">
        <v>18919</v>
      </c>
      <c r="I7317" s="20" t="s">
        <v>1588</v>
      </c>
      <c r="J7317" s="162" t="s">
        <v>18920</v>
      </c>
      <c r="K7317" s="20" t="s">
        <v>3492</v>
      </c>
      <c r="L7317" s="20"/>
    </row>
    <row r="7318">
      <c r="B7318" s="20"/>
      <c r="C7318" s="20" t="s">
        <v>18913</v>
      </c>
      <c r="D7318" s="12"/>
      <c r="E7318" s="12" t="s">
        <v>18914</v>
      </c>
      <c r="F7318" s="29"/>
      <c r="G7318" s="29" t="s">
        <v>18921</v>
      </c>
      <c r="H7318" s="20" t="s">
        <v>18922</v>
      </c>
      <c r="I7318" s="20" t="s">
        <v>1588</v>
      </c>
      <c r="J7318" s="162" t="s">
        <v>18923</v>
      </c>
      <c r="K7318" s="20" t="s">
        <v>3492</v>
      </c>
      <c r="L7318" s="20"/>
    </row>
    <row r="7319">
      <c r="B7319" s="20"/>
      <c r="C7319" s="20" t="s">
        <v>18913</v>
      </c>
      <c r="D7319" s="12"/>
      <c r="E7319" s="12" t="s">
        <v>18914</v>
      </c>
      <c r="F7319" s="29"/>
      <c r="G7319" s="29" t="s">
        <v>18924</v>
      </c>
      <c r="H7319" s="20" t="s">
        <v>18925</v>
      </c>
      <c r="I7319" s="20" t="s">
        <v>1588</v>
      </c>
      <c r="J7319" s="162" t="s">
        <v>18926</v>
      </c>
      <c r="K7319" s="20" t="s">
        <v>3492</v>
      </c>
      <c r="L7319" s="20"/>
    </row>
    <row r="7320">
      <c r="B7320" s="20"/>
      <c r="C7320" s="20" t="s">
        <v>18913</v>
      </c>
      <c r="D7320" s="12"/>
      <c r="E7320" s="12" t="s">
        <v>18914</v>
      </c>
      <c r="F7320" s="29"/>
      <c r="G7320" s="29" t="s">
        <v>18927</v>
      </c>
      <c r="H7320" s="20" t="s">
        <v>18928</v>
      </c>
      <c r="I7320" s="20" t="s">
        <v>1588</v>
      </c>
      <c r="J7320" s="162" t="s">
        <v>18929</v>
      </c>
      <c r="K7320" s="20" t="s">
        <v>3492</v>
      </c>
      <c r="L7320" s="20"/>
    </row>
    <row r="7321">
      <c r="B7321" s="20"/>
      <c r="C7321" s="20" t="s">
        <v>18913</v>
      </c>
      <c r="D7321" s="12"/>
      <c r="E7321" s="12" t="s">
        <v>18914</v>
      </c>
      <c r="F7321" s="29"/>
      <c r="G7321" s="29" t="s">
        <v>18930</v>
      </c>
      <c r="H7321" s="20" t="s">
        <v>18931</v>
      </c>
      <c r="I7321" s="20" t="s">
        <v>1588</v>
      </c>
      <c r="J7321" s="162" t="s">
        <v>18932</v>
      </c>
      <c r="K7321" s="20" t="s">
        <v>3492</v>
      </c>
      <c r="L7321" s="20"/>
    </row>
    <row r="7322">
      <c r="B7322" s="20"/>
      <c r="C7322" s="20" t="s">
        <v>18913</v>
      </c>
      <c r="D7322" s="12"/>
      <c r="E7322" s="12" t="s">
        <v>18914</v>
      </c>
      <c r="F7322" s="29"/>
      <c r="G7322" s="29" t="s">
        <v>18933</v>
      </c>
      <c r="H7322" s="20" t="s">
        <v>18934</v>
      </c>
      <c r="I7322" s="20" t="s">
        <v>1588</v>
      </c>
      <c r="J7322" s="162" t="s">
        <v>18935</v>
      </c>
      <c r="K7322" s="20" t="s">
        <v>3492</v>
      </c>
      <c r="L7322" s="20"/>
    </row>
    <row r="7323">
      <c r="B7323" s="20"/>
      <c r="C7323" s="20" t="s">
        <v>18913</v>
      </c>
      <c r="D7323" s="12"/>
      <c r="E7323" s="12" t="s">
        <v>18914</v>
      </c>
      <c r="F7323" s="29"/>
      <c r="G7323" s="29" t="s">
        <v>18936</v>
      </c>
      <c r="H7323" s="20" t="s">
        <v>18937</v>
      </c>
      <c r="I7323" s="20" t="s">
        <v>1588</v>
      </c>
      <c r="J7323" s="162" t="s">
        <v>18938</v>
      </c>
      <c r="K7323" s="20" t="s">
        <v>3492</v>
      </c>
      <c r="L7323" s="20"/>
    </row>
    <row r="7324">
      <c r="B7324" s="20"/>
      <c r="C7324" s="20" t="s">
        <v>18913</v>
      </c>
      <c r="D7324" s="12"/>
      <c r="E7324" s="12" t="s">
        <v>18914</v>
      </c>
      <c r="F7324" s="29"/>
      <c r="G7324" s="29" t="s">
        <v>18939</v>
      </c>
      <c r="H7324" s="20" t="s">
        <v>18940</v>
      </c>
      <c r="I7324" s="20" t="s">
        <v>1588</v>
      </c>
      <c r="J7324" s="162" t="s">
        <v>18941</v>
      </c>
      <c r="K7324" s="20" t="s">
        <v>3492</v>
      </c>
      <c r="L7324" s="20"/>
    </row>
    <row r="7325">
      <c r="B7325" s="20"/>
      <c r="C7325" s="20" t="s">
        <v>18913</v>
      </c>
      <c r="D7325" s="12"/>
      <c r="E7325" s="12" t="s">
        <v>18914</v>
      </c>
      <c r="F7325" s="29"/>
      <c r="G7325" s="29" t="s">
        <v>18942</v>
      </c>
      <c r="H7325" s="20" t="s">
        <v>18943</v>
      </c>
      <c r="I7325" s="20" t="s">
        <v>1588</v>
      </c>
      <c r="J7325" s="162" t="s">
        <v>18944</v>
      </c>
      <c r="K7325" s="20" t="s">
        <v>3492</v>
      </c>
      <c r="L7325" s="20"/>
    </row>
    <row r="7326">
      <c r="B7326" s="20"/>
      <c r="C7326" s="20" t="s">
        <v>18913</v>
      </c>
      <c r="D7326" s="12"/>
      <c r="E7326" s="12" t="s">
        <v>18914</v>
      </c>
      <c r="F7326" s="29"/>
      <c r="G7326" s="29" t="s">
        <v>18945</v>
      </c>
      <c r="H7326" s="20" t="s">
        <v>18946</v>
      </c>
      <c r="I7326" s="20" t="s">
        <v>1588</v>
      </c>
      <c r="J7326" s="162" t="s">
        <v>18947</v>
      </c>
      <c r="K7326" s="20" t="s">
        <v>3492</v>
      </c>
      <c r="L7326" s="20"/>
    </row>
    <row r="7327">
      <c r="B7327" s="20"/>
      <c r="C7327" s="20" t="s">
        <v>18913</v>
      </c>
      <c r="D7327" s="12"/>
      <c r="E7327" s="12" t="s">
        <v>18914</v>
      </c>
      <c r="F7327" s="29"/>
      <c r="G7327" s="29" t="s">
        <v>18948</v>
      </c>
      <c r="H7327" s="20" t="s">
        <v>18949</v>
      </c>
      <c r="I7327" s="20" t="s">
        <v>1588</v>
      </c>
      <c r="J7327" s="162" t="s">
        <v>18950</v>
      </c>
      <c r="K7327" s="20" t="s">
        <v>3492</v>
      </c>
      <c r="L7327" s="20"/>
    </row>
    <row r="7328">
      <c r="B7328" s="20"/>
      <c r="C7328" s="20" t="s">
        <v>18913</v>
      </c>
      <c r="D7328" s="12"/>
      <c r="E7328" s="12" t="s">
        <v>18914</v>
      </c>
      <c r="F7328" s="29"/>
      <c r="G7328" s="29" t="s">
        <v>18951</v>
      </c>
      <c r="H7328" s="20" t="s">
        <v>18952</v>
      </c>
      <c r="I7328" s="20" t="s">
        <v>1588</v>
      </c>
      <c r="J7328" s="162" t="s">
        <v>18953</v>
      </c>
      <c r="K7328" s="20" t="s">
        <v>3492</v>
      </c>
      <c r="L7328" s="20"/>
    </row>
    <row r="7329">
      <c r="B7329" s="20"/>
      <c r="C7329" s="20" t="s">
        <v>18913</v>
      </c>
      <c r="D7329" s="12"/>
      <c r="E7329" s="12" t="s">
        <v>18914</v>
      </c>
      <c r="F7329" s="29"/>
      <c r="G7329" s="29" t="s">
        <v>18954</v>
      </c>
      <c r="H7329" s="20" t="s">
        <v>18955</v>
      </c>
      <c r="I7329" s="20" t="s">
        <v>1588</v>
      </c>
      <c r="J7329" s="162" t="s">
        <v>18956</v>
      </c>
      <c r="K7329" s="20" t="s">
        <v>3492</v>
      </c>
      <c r="L7329" s="20"/>
    </row>
    <row r="7330">
      <c r="B7330" s="20"/>
      <c r="C7330" s="20" t="s">
        <v>18913</v>
      </c>
      <c r="D7330" s="12"/>
      <c r="E7330" s="12" t="s">
        <v>18914</v>
      </c>
      <c r="F7330" s="29"/>
      <c r="G7330" s="29" t="s">
        <v>18957</v>
      </c>
      <c r="H7330" s="20" t="s">
        <v>18958</v>
      </c>
      <c r="I7330" s="20" t="s">
        <v>1588</v>
      </c>
      <c r="J7330" s="162" t="s">
        <v>18959</v>
      </c>
      <c r="K7330" s="20" t="s">
        <v>3492</v>
      </c>
      <c r="L7330" s="20"/>
    </row>
    <row r="7331">
      <c r="B7331" s="20"/>
      <c r="C7331" s="20" t="s">
        <v>18913</v>
      </c>
      <c r="D7331" s="12"/>
      <c r="E7331" s="12" t="s">
        <v>18914</v>
      </c>
      <c r="F7331" s="29"/>
      <c r="G7331" s="29" t="s">
        <v>18960</v>
      </c>
      <c r="H7331" s="20" t="s">
        <v>18961</v>
      </c>
      <c r="I7331" s="20" t="s">
        <v>1588</v>
      </c>
      <c r="J7331" s="162" t="s">
        <v>18962</v>
      </c>
      <c r="K7331" s="20" t="s">
        <v>3492</v>
      </c>
      <c r="L7331" s="20"/>
    </row>
    <row r="7332">
      <c r="B7332" s="20"/>
      <c r="C7332" s="20" t="s">
        <v>18913</v>
      </c>
      <c r="D7332" s="12"/>
      <c r="E7332" s="12" t="s">
        <v>18914</v>
      </c>
      <c r="F7332" s="29"/>
      <c r="G7332" s="29" t="s">
        <v>18963</v>
      </c>
      <c r="H7332" s="20" t="s">
        <v>18964</v>
      </c>
      <c r="I7332" s="20" t="s">
        <v>1588</v>
      </c>
      <c r="J7332" s="162" t="s">
        <v>18965</v>
      </c>
      <c r="K7332" s="20" t="s">
        <v>3492</v>
      </c>
      <c r="L7332" s="20"/>
    </row>
    <row r="7333">
      <c r="B7333" s="20"/>
      <c r="C7333" s="20" t="s">
        <v>18913</v>
      </c>
      <c r="D7333" s="12"/>
      <c r="E7333" s="12" t="s">
        <v>18914</v>
      </c>
      <c r="F7333" s="29"/>
      <c r="G7333" s="29" t="s">
        <v>18966</v>
      </c>
      <c r="H7333" s="20" t="s">
        <v>18967</v>
      </c>
      <c r="I7333" s="20" t="s">
        <v>1588</v>
      </c>
      <c r="J7333" s="162" t="s">
        <v>18968</v>
      </c>
      <c r="K7333" s="20" t="s">
        <v>3492</v>
      </c>
      <c r="L7333" s="20"/>
    </row>
    <row r="7334">
      <c r="B7334" s="20"/>
      <c r="C7334" s="20" t="s">
        <v>18913</v>
      </c>
      <c r="D7334" s="12"/>
      <c r="E7334" s="12" t="s">
        <v>18914</v>
      </c>
      <c r="F7334" s="29"/>
      <c r="G7334" s="29" t="s">
        <v>16765</v>
      </c>
      <c r="H7334" s="20" t="s">
        <v>16766</v>
      </c>
      <c r="I7334" s="20" t="s">
        <v>1588</v>
      </c>
      <c r="J7334" s="162" t="s">
        <v>16767</v>
      </c>
      <c r="K7334" s="20" t="s">
        <v>3492</v>
      </c>
      <c r="L7334" s="20"/>
    </row>
    <row r="7335">
      <c r="B7335" s="20"/>
      <c r="C7335" s="20" t="s">
        <v>18913</v>
      </c>
      <c r="D7335" s="12"/>
      <c r="E7335" s="12" t="s">
        <v>18914</v>
      </c>
      <c r="F7335" s="29"/>
      <c r="G7335" s="29" t="s">
        <v>18969</v>
      </c>
      <c r="H7335" s="20" t="s">
        <v>18970</v>
      </c>
      <c r="I7335" s="20" t="s">
        <v>1588</v>
      </c>
      <c r="J7335" s="162" t="s">
        <v>18971</v>
      </c>
      <c r="K7335" s="20" t="s">
        <v>3492</v>
      </c>
      <c r="L7335" s="20"/>
    </row>
    <row r="7336">
      <c r="B7336" s="20"/>
      <c r="C7336" s="20" t="s">
        <v>18913</v>
      </c>
      <c r="D7336" s="12"/>
      <c r="E7336" s="12" t="s">
        <v>18914</v>
      </c>
      <c r="F7336" s="29"/>
      <c r="G7336" s="29" t="s">
        <v>18972</v>
      </c>
      <c r="H7336" s="20" t="s">
        <v>18973</v>
      </c>
      <c r="I7336" s="20" t="s">
        <v>1588</v>
      </c>
      <c r="J7336" s="162" t="s">
        <v>18974</v>
      </c>
      <c r="K7336" s="20" t="s">
        <v>3492</v>
      </c>
      <c r="L7336" s="20"/>
    </row>
    <row r="7337">
      <c r="B7337" s="20"/>
      <c r="C7337" s="20" t="s">
        <v>18913</v>
      </c>
      <c r="D7337" s="12"/>
      <c r="E7337" s="12" t="s">
        <v>18914</v>
      </c>
      <c r="F7337" s="29"/>
      <c r="G7337" s="29" t="s">
        <v>18975</v>
      </c>
      <c r="H7337" s="20" t="s">
        <v>18976</v>
      </c>
      <c r="I7337" s="20" t="s">
        <v>1588</v>
      </c>
      <c r="J7337" s="162" t="s">
        <v>18977</v>
      </c>
      <c r="K7337" s="20" t="s">
        <v>3492</v>
      </c>
      <c r="L7337" s="20"/>
    </row>
    <row r="7338">
      <c r="B7338" s="20"/>
      <c r="C7338" s="20" t="s">
        <v>18913</v>
      </c>
      <c r="D7338" s="12"/>
      <c r="E7338" s="12" t="s">
        <v>18914</v>
      </c>
      <c r="F7338" s="29"/>
      <c r="G7338" s="29" t="s">
        <v>18978</v>
      </c>
      <c r="H7338" s="20" t="s">
        <v>18979</v>
      </c>
      <c r="I7338" s="20" t="s">
        <v>1588</v>
      </c>
      <c r="J7338" s="162" t="s">
        <v>18980</v>
      </c>
      <c r="K7338" s="20" t="s">
        <v>3492</v>
      </c>
      <c r="L7338" s="20"/>
    </row>
    <row r="7339">
      <c r="B7339" s="20"/>
      <c r="C7339" s="20" t="s">
        <v>18913</v>
      </c>
      <c r="D7339" s="12"/>
      <c r="E7339" s="12" t="s">
        <v>18914</v>
      </c>
      <c r="F7339" s="20"/>
      <c r="G7339" s="20" t="s">
        <v>18981</v>
      </c>
      <c r="H7339" s="20" t="s">
        <v>18982</v>
      </c>
      <c r="I7339" s="20" t="s">
        <v>1588</v>
      </c>
      <c r="J7339" s="162" t="s">
        <v>18983</v>
      </c>
      <c r="K7339" s="20" t="s">
        <v>3492</v>
      </c>
      <c r="L7339" s="20"/>
    </row>
    <row r="7340">
      <c r="B7340" s="20"/>
      <c r="C7340" s="20" t="s">
        <v>18913</v>
      </c>
      <c r="D7340" s="12"/>
      <c r="E7340" s="12" t="s">
        <v>18914</v>
      </c>
      <c r="F7340" s="20"/>
      <c r="G7340" s="20" t="s">
        <v>18984</v>
      </c>
      <c r="H7340" s="20" t="s">
        <v>18985</v>
      </c>
      <c r="I7340" s="20" t="s">
        <v>1588</v>
      </c>
      <c r="J7340" s="162" t="s">
        <v>18986</v>
      </c>
      <c r="K7340" s="20" t="s">
        <v>3492</v>
      </c>
      <c r="L7340" s="20"/>
    </row>
    <row r="7341">
      <c r="B7341" s="20"/>
      <c r="C7341" s="20" t="s">
        <v>18913</v>
      </c>
      <c r="D7341" s="12"/>
      <c r="E7341" s="12" t="s">
        <v>18914</v>
      </c>
      <c r="F7341" s="20"/>
      <c r="G7341" s="20" t="s">
        <v>18987</v>
      </c>
      <c r="H7341" s="20" t="s">
        <v>18988</v>
      </c>
      <c r="I7341" s="20" t="s">
        <v>1588</v>
      </c>
      <c r="J7341" s="162" t="s">
        <v>18989</v>
      </c>
      <c r="K7341" s="20" t="s">
        <v>3492</v>
      </c>
      <c r="L7341" s="20"/>
    </row>
    <row r="7342">
      <c r="B7342" s="20"/>
      <c r="C7342" s="20" t="s">
        <v>18913</v>
      </c>
      <c r="D7342" s="12"/>
      <c r="E7342" s="12" t="s">
        <v>18914</v>
      </c>
      <c r="F7342" s="20"/>
      <c r="G7342" s="20" t="s">
        <v>18990</v>
      </c>
      <c r="H7342" s="20" t="s">
        <v>18991</v>
      </c>
      <c r="I7342" s="20" t="s">
        <v>1588</v>
      </c>
      <c r="J7342" s="162" t="s">
        <v>18992</v>
      </c>
      <c r="K7342" s="20" t="s">
        <v>3492</v>
      </c>
      <c r="L7342" s="20"/>
    </row>
    <row r="7343">
      <c r="B7343" s="20"/>
      <c r="C7343" s="20" t="s">
        <v>18913</v>
      </c>
      <c r="D7343" s="12"/>
      <c r="E7343" s="12" t="s">
        <v>18914</v>
      </c>
      <c r="F7343" s="20"/>
      <c r="G7343" s="20" t="s">
        <v>18993</v>
      </c>
      <c r="H7343" s="20" t="s">
        <v>18994</v>
      </c>
      <c r="I7343" s="20" t="s">
        <v>1588</v>
      </c>
      <c r="J7343" s="162" t="s">
        <v>18995</v>
      </c>
      <c r="K7343" s="20" t="s">
        <v>3492</v>
      </c>
      <c r="L7343" s="20"/>
    </row>
    <row r="7344">
      <c r="B7344" s="20"/>
      <c r="C7344" s="20" t="s">
        <v>18913</v>
      </c>
      <c r="D7344" s="12"/>
      <c r="E7344" s="12" t="s">
        <v>18914</v>
      </c>
      <c r="F7344" s="20"/>
      <c r="G7344" s="20" t="s">
        <v>18996</v>
      </c>
      <c r="H7344" s="20" t="s">
        <v>18997</v>
      </c>
      <c r="I7344" s="20" t="s">
        <v>1588</v>
      </c>
      <c r="J7344" s="162" t="s">
        <v>18998</v>
      </c>
      <c r="K7344" s="20" t="s">
        <v>3492</v>
      </c>
      <c r="L7344" s="20"/>
    </row>
    <row r="7345">
      <c r="B7345" s="20"/>
      <c r="C7345" s="20" t="s">
        <v>18913</v>
      </c>
      <c r="D7345" s="12"/>
      <c r="E7345" s="12" t="s">
        <v>18914</v>
      </c>
      <c r="F7345" s="20"/>
      <c r="G7345" s="20" t="s">
        <v>18999</v>
      </c>
      <c r="H7345" s="20" t="s">
        <v>19000</v>
      </c>
      <c r="I7345" s="20" t="s">
        <v>1588</v>
      </c>
      <c r="J7345" s="162" t="s">
        <v>19001</v>
      </c>
      <c r="K7345" s="20" t="s">
        <v>3492</v>
      </c>
      <c r="L7345" s="20"/>
    </row>
    <row r="7346">
      <c r="B7346" s="20"/>
      <c r="C7346" s="20" t="s">
        <v>18913</v>
      </c>
      <c r="D7346" s="12"/>
      <c r="E7346" s="12" t="s">
        <v>18914</v>
      </c>
      <c r="F7346" s="20"/>
      <c r="G7346" s="20" t="s">
        <v>19002</v>
      </c>
      <c r="H7346" s="20" t="s">
        <v>19003</v>
      </c>
      <c r="I7346" s="20" t="s">
        <v>1588</v>
      </c>
      <c r="J7346" s="162" t="s">
        <v>19004</v>
      </c>
      <c r="K7346" s="20" t="s">
        <v>3492</v>
      </c>
      <c r="L7346" s="20"/>
    </row>
    <row r="7347">
      <c r="B7347" s="20"/>
      <c r="C7347" s="20" t="s">
        <v>18913</v>
      </c>
      <c r="D7347" s="12"/>
      <c r="E7347" s="12" t="s">
        <v>18914</v>
      </c>
      <c r="F7347" s="20"/>
      <c r="G7347" s="20" t="s">
        <v>19005</v>
      </c>
      <c r="H7347" s="20" t="s">
        <v>19006</v>
      </c>
      <c r="I7347" s="20" t="s">
        <v>1588</v>
      </c>
      <c r="J7347" s="162" t="s">
        <v>19007</v>
      </c>
      <c r="K7347" s="20" t="s">
        <v>3492</v>
      </c>
      <c r="L7347" s="20"/>
    </row>
    <row r="7348">
      <c r="B7348" s="20"/>
      <c r="C7348" s="20" t="s">
        <v>18913</v>
      </c>
      <c r="D7348" s="12"/>
      <c r="E7348" s="12" t="s">
        <v>18914</v>
      </c>
      <c r="F7348" s="20"/>
      <c r="G7348" s="20" t="s">
        <v>19008</v>
      </c>
      <c r="H7348" s="20" t="s">
        <v>19009</v>
      </c>
      <c r="I7348" s="20" t="s">
        <v>1588</v>
      </c>
      <c r="J7348" s="162" t="s">
        <v>19010</v>
      </c>
      <c r="K7348" s="20" t="s">
        <v>3492</v>
      </c>
      <c r="L7348" s="20"/>
    </row>
    <row r="7349">
      <c r="B7349" s="20"/>
      <c r="C7349" s="20" t="s">
        <v>18913</v>
      </c>
      <c r="D7349" s="12"/>
      <c r="E7349" s="12" t="s">
        <v>18914</v>
      </c>
      <c r="F7349" s="20"/>
      <c r="G7349" s="20" t="s">
        <v>19011</v>
      </c>
      <c r="H7349" s="20" t="s">
        <v>19012</v>
      </c>
      <c r="I7349" s="20" t="s">
        <v>1588</v>
      </c>
      <c r="J7349" s="162" t="s">
        <v>19013</v>
      </c>
      <c r="K7349" s="20" t="s">
        <v>3492</v>
      </c>
      <c r="L7349" s="20"/>
    </row>
    <row r="7350">
      <c r="B7350" s="20"/>
      <c r="C7350" s="20" t="s">
        <v>18913</v>
      </c>
      <c r="D7350" s="12"/>
      <c r="E7350" s="12" t="s">
        <v>18914</v>
      </c>
      <c r="F7350" s="20"/>
      <c r="G7350" s="20" t="s">
        <v>19014</v>
      </c>
      <c r="H7350" s="20" t="s">
        <v>19015</v>
      </c>
      <c r="I7350" s="20" t="s">
        <v>1588</v>
      </c>
      <c r="J7350" s="162" t="s">
        <v>19016</v>
      </c>
      <c r="K7350" s="20" t="s">
        <v>3492</v>
      </c>
      <c r="L7350" s="20"/>
    </row>
    <row r="7351">
      <c r="B7351" s="20"/>
      <c r="C7351" s="20" t="s">
        <v>18913</v>
      </c>
      <c r="D7351" s="12"/>
      <c r="E7351" s="12" t="s">
        <v>18914</v>
      </c>
      <c r="F7351" s="20"/>
      <c r="G7351" s="20" t="s">
        <v>19017</v>
      </c>
      <c r="H7351" s="20" t="s">
        <v>19018</v>
      </c>
      <c r="I7351" s="20" t="s">
        <v>1588</v>
      </c>
      <c r="J7351" s="162" t="s">
        <v>19019</v>
      </c>
      <c r="K7351" s="20" t="s">
        <v>3492</v>
      </c>
      <c r="L7351" s="20"/>
    </row>
    <row r="7352">
      <c r="B7352" s="20"/>
      <c r="C7352" s="20" t="s">
        <v>18913</v>
      </c>
      <c r="D7352" s="12"/>
      <c r="E7352" s="12" t="s">
        <v>18914</v>
      </c>
      <c r="F7352" s="20"/>
      <c r="G7352" s="20" t="s">
        <v>19020</v>
      </c>
      <c r="H7352" s="20" t="s">
        <v>19021</v>
      </c>
      <c r="I7352" s="20" t="s">
        <v>1588</v>
      </c>
      <c r="J7352" s="162" t="s">
        <v>19022</v>
      </c>
      <c r="K7352" s="20" t="s">
        <v>3492</v>
      </c>
      <c r="L7352" s="20"/>
    </row>
    <row r="7353">
      <c r="B7353" s="20"/>
      <c r="C7353" s="20" t="s">
        <v>18913</v>
      </c>
      <c r="D7353" s="12"/>
      <c r="E7353" s="12" t="s">
        <v>18914</v>
      </c>
      <c r="F7353" s="20"/>
      <c r="G7353" s="20" t="s">
        <v>19023</v>
      </c>
      <c r="H7353" s="20" t="s">
        <v>19024</v>
      </c>
      <c r="I7353" s="20" t="s">
        <v>1588</v>
      </c>
      <c r="J7353" s="162" t="s">
        <v>19025</v>
      </c>
      <c r="K7353" s="20" t="s">
        <v>3492</v>
      </c>
      <c r="L7353" s="20"/>
    </row>
    <row r="7354">
      <c r="B7354" s="20"/>
      <c r="C7354" s="20" t="s">
        <v>18913</v>
      </c>
      <c r="D7354" s="12"/>
      <c r="E7354" s="12" t="s">
        <v>18914</v>
      </c>
      <c r="F7354" s="20"/>
      <c r="G7354" s="20" t="s">
        <v>19026</v>
      </c>
      <c r="H7354" s="20" t="s">
        <v>19027</v>
      </c>
      <c r="I7354" s="20" t="s">
        <v>1588</v>
      </c>
      <c r="J7354" s="162" t="s">
        <v>19028</v>
      </c>
      <c r="K7354" s="20" t="s">
        <v>3492</v>
      </c>
      <c r="L7354" s="20"/>
    </row>
    <row r="7355">
      <c r="B7355" s="20"/>
      <c r="C7355" s="20" t="s">
        <v>18913</v>
      </c>
      <c r="D7355" s="12"/>
      <c r="E7355" s="12" t="s">
        <v>18914</v>
      </c>
      <c r="F7355" s="20"/>
      <c r="G7355" s="20" t="s">
        <v>19029</v>
      </c>
      <c r="H7355" s="20" t="s">
        <v>19030</v>
      </c>
      <c r="I7355" s="20" t="s">
        <v>1588</v>
      </c>
      <c r="J7355" s="162" t="s">
        <v>19031</v>
      </c>
      <c r="K7355" s="20" t="s">
        <v>3492</v>
      </c>
      <c r="L7355" s="20"/>
    </row>
    <row r="7356">
      <c r="B7356" s="20"/>
      <c r="C7356" s="20" t="s">
        <v>18913</v>
      </c>
      <c r="D7356" s="12"/>
      <c r="E7356" s="12" t="s">
        <v>18914</v>
      </c>
      <c r="F7356" s="20"/>
      <c r="G7356" s="20" t="s">
        <v>19032</v>
      </c>
      <c r="H7356" s="20" t="s">
        <v>19033</v>
      </c>
      <c r="I7356" s="20" t="s">
        <v>1588</v>
      </c>
      <c r="J7356" s="162" t="s">
        <v>19034</v>
      </c>
      <c r="K7356" s="20" t="s">
        <v>3492</v>
      </c>
      <c r="L7356" s="20"/>
    </row>
    <row r="7357">
      <c r="B7357" s="20"/>
      <c r="C7357" s="20" t="s">
        <v>18913</v>
      </c>
      <c r="D7357" s="12"/>
      <c r="E7357" s="12" t="s">
        <v>18914</v>
      </c>
      <c r="F7357" s="20"/>
      <c r="G7357" s="20" t="s">
        <v>19035</v>
      </c>
      <c r="H7357" s="20" t="s">
        <v>19036</v>
      </c>
      <c r="I7357" s="20" t="s">
        <v>1588</v>
      </c>
      <c r="J7357" s="162" t="s">
        <v>19037</v>
      </c>
      <c r="K7357" s="20" t="s">
        <v>3492</v>
      </c>
      <c r="L7357" s="20"/>
    </row>
    <row r="7358">
      <c r="B7358" s="20"/>
      <c r="C7358" s="20" t="s">
        <v>18913</v>
      </c>
      <c r="D7358" s="12"/>
      <c r="E7358" s="12" t="s">
        <v>18914</v>
      </c>
      <c r="F7358" s="20"/>
      <c r="G7358" s="20" t="s">
        <v>19038</v>
      </c>
      <c r="H7358" s="20" t="s">
        <v>19039</v>
      </c>
      <c r="I7358" s="20" t="s">
        <v>1588</v>
      </c>
      <c r="J7358" s="162" t="s">
        <v>19040</v>
      </c>
      <c r="K7358" s="20" t="s">
        <v>3492</v>
      </c>
      <c r="L7358" s="20"/>
    </row>
    <row r="7359">
      <c r="B7359" s="20"/>
      <c r="C7359" s="20" t="s">
        <v>18913</v>
      </c>
      <c r="D7359" s="12"/>
      <c r="E7359" s="12" t="s">
        <v>18914</v>
      </c>
      <c r="F7359" s="20"/>
      <c r="G7359" s="20" t="s">
        <v>19041</v>
      </c>
      <c r="H7359" s="20" t="s">
        <v>19042</v>
      </c>
      <c r="I7359" s="20" t="s">
        <v>1588</v>
      </c>
      <c r="J7359" s="162" t="s">
        <v>19043</v>
      </c>
      <c r="K7359" s="20" t="s">
        <v>3492</v>
      </c>
      <c r="L7359" s="20"/>
    </row>
    <row r="7360">
      <c r="B7360" s="20"/>
      <c r="C7360" s="20" t="s">
        <v>18913</v>
      </c>
      <c r="D7360" s="12"/>
      <c r="E7360" s="12" t="s">
        <v>18914</v>
      </c>
      <c r="F7360" s="20"/>
      <c r="G7360" s="20" t="s">
        <v>19044</v>
      </c>
      <c r="H7360" s="20" t="s">
        <v>19045</v>
      </c>
      <c r="I7360" s="20" t="s">
        <v>1588</v>
      </c>
      <c r="J7360" s="162" t="s">
        <v>19046</v>
      </c>
      <c r="K7360" s="20" t="s">
        <v>3492</v>
      </c>
      <c r="L7360" s="20"/>
    </row>
    <row r="7361">
      <c r="B7361" s="20"/>
      <c r="C7361" s="20" t="s">
        <v>18913</v>
      </c>
      <c r="D7361" s="12"/>
      <c r="E7361" s="12" t="s">
        <v>18914</v>
      </c>
      <c r="F7361" s="20"/>
      <c r="G7361" s="20" t="s">
        <v>19047</v>
      </c>
      <c r="H7361" s="20" t="s">
        <v>19048</v>
      </c>
      <c r="I7361" s="20" t="s">
        <v>1588</v>
      </c>
      <c r="J7361" s="162" t="s">
        <v>19049</v>
      </c>
      <c r="K7361" s="20" t="s">
        <v>3492</v>
      </c>
      <c r="L7361" s="20"/>
    </row>
    <row r="7362">
      <c r="B7362" s="20"/>
      <c r="C7362" s="20" t="s">
        <v>18913</v>
      </c>
      <c r="D7362" s="12"/>
      <c r="E7362" s="12" t="s">
        <v>18914</v>
      </c>
      <c r="F7362" s="20"/>
      <c r="G7362" s="20" t="s">
        <v>19050</v>
      </c>
      <c r="H7362" s="20" t="s">
        <v>19051</v>
      </c>
      <c r="I7362" s="20" t="s">
        <v>1588</v>
      </c>
      <c r="J7362" s="162" t="s">
        <v>19052</v>
      </c>
      <c r="K7362" s="20" t="s">
        <v>3492</v>
      </c>
      <c r="L7362" s="20"/>
    </row>
    <row r="7363">
      <c r="B7363" s="20"/>
      <c r="C7363" s="20" t="s">
        <v>18913</v>
      </c>
      <c r="D7363" s="12"/>
      <c r="E7363" s="12" t="s">
        <v>18914</v>
      </c>
      <c r="F7363" s="20"/>
      <c r="G7363" s="20" t="s">
        <v>19053</v>
      </c>
      <c r="H7363" s="20" t="s">
        <v>19054</v>
      </c>
      <c r="I7363" s="20" t="s">
        <v>1588</v>
      </c>
      <c r="J7363" s="162" t="s">
        <v>19055</v>
      </c>
      <c r="K7363" s="20" t="s">
        <v>3492</v>
      </c>
      <c r="L7363" s="20"/>
    </row>
    <row r="7364">
      <c r="B7364" s="20"/>
      <c r="C7364" s="20" t="s">
        <v>18913</v>
      </c>
      <c r="D7364" s="12"/>
      <c r="E7364" s="12" t="s">
        <v>18914</v>
      </c>
      <c r="F7364" s="20"/>
      <c r="G7364" s="20" t="s">
        <v>19056</v>
      </c>
      <c r="H7364" s="20" t="s">
        <v>19057</v>
      </c>
      <c r="I7364" s="20" t="s">
        <v>1588</v>
      </c>
      <c r="J7364" s="162" t="s">
        <v>19058</v>
      </c>
      <c r="K7364" s="20" t="s">
        <v>3492</v>
      </c>
      <c r="L7364" s="20"/>
    </row>
    <row r="7365">
      <c r="B7365" s="20"/>
      <c r="C7365" s="20" t="s">
        <v>18913</v>
      </c>
      <c r="D7365" s="12"/>
      <c r="E7365" s="12" t="s">
        <v>18914</v>
      </c>
      <c r="F7365" s="20"/>
      <c r="G7365" s="20" t="s">
        <v>19059</v>
      </c>
      <c r="H7365" s="20" t="s">
        <v>19060</v>
      </c>
      <c r="I7365" s="20" t="s">
        <v>1588</v>
      </c>
      <c r="J7365" s="162" t="s">
        <v>19061</v>
      </c>
      <c r="K7365" s="20" t="s">
        <v>3492</v>
      </c>
      <c r="L7365" s="20"/>
    </row>
    <row r="7366">
      <c r="B7366" s="20"/>
      <c r="C7366" s="20" t="s">
        <v>18913</v>
      </c>
      <c r="D7366" s="12"/>
      <c r="E7366" s="12" t="s">
        <v>18914</v>
      </c>
      <c r="F7366" s="20"/>
      <c r="G7366" s="20" t="s">
        <v>19062</v>
      </c>
      <c r="H7366" s="20" t="s">
        <v>19063</v>
      </c>
      <c r="I7366" s="20" t="s">
        <v>1588</v>
      </c>
      <c r="J7366" s="162" t="s">
        <v>19064</v>
      </c>
      <c r="K7366" s="20" t="s">
        <v>3492</v>
      </c>
      <c r="L7366" s="20"/>
    </row>
    <row r="7367">
      <c r="B7367" s="20"/>
      <c r="C7367" s="20" t="s">
        <v>18913</v>
      </c>
      <c r="D7367" s="12"/>
      <c r="E7367" s="12" t="s">
        <v>18914</v>
      </c>
      <c r="F7367" s="20"/>
      <c r="G7367" s="20" t="s">
        <v>19065</v>
      </c>
      <c r="H7367" s="20" t="s">
        <v>19066</v>
      </c>
      <c r="I7367" s="20" t="s">
        <v>1588</v>
      </c>
      <c r="J7367" s="162" t="s">
        <v>19067</v>
      </c>
      <c r="K7367" s="20" t="s">
        <v>3492</v>
      </c>
      <c r="L7367" s="20"/>
    </row>
    <row r="7368">
      <c r="B7368" s="20"/>
      <c r="C7368" s="20" t="s">
        <v>18913</v>
      </c>
      <c r="D7368" s="12"/>
      <c r="E7368" s="12" t="s">
        <v>18914</v>
      </c>
      <c r="F7368" s="20"/>
      <c r="G7368" s="20" t="s">
        <v>19068</v>
      </c>
      <c r="H7368" s="20" t="s">
        <v>18916</v>
      </c>
      <c r="I7368" s="20" t="s">
        <v>1588</v>
      </c>
      <c r="J7368" s="162" t="s">
        <v>19069</v>
      </c>
      <c r="K7368" s="20" t="s">
        <v>3355</v>
      </c>
      <c r="L7368" s="20"/>
    </row>
    <row r="7369">
      <c r="B7369" s="20"/>
      <c r="C7369" s="20" t="s">
        <v>18913</v>
      </c>
      <c r="D7369" s="12"/>
      <c r="E7369" s="12" t="s">
        <v>18914</v>
      </c>
      <c r="F7369" s="20"/>
      <c r="G7369" s="20" t="s">
        <v>19070</v>
      </c>
      <c r="H7369" s="20" t="s">
        <v>18919</v>
      </c>
      <c r="I7369" s="20" t="s">
        <v>1588</v>
      </c>
      <c r="J7369" s="162" t="s">
        <v>19071</v>
      </c>
      <c r="K7369" s="20" t="s">
        <v>3355</v>
      </c>
      <c r="L7369" s="20"/>
    </row>
    <row r="7370">
      <c r="B7370" s="20"/>
      <c r="C7370" s="20" t="s">
        <v>18913</v>
      </c>
      <c r="D7370" s="12"/>
      <c r="E7370" s="12" t="s">
        <v>18914</v>
      </c>
      <c r="F7370" s="20"/>
      <c r="G7370" s="20" t="s">
        <v>19072</v>
      </c>
      <c r="H7370" s="20" t="s">
        <v>18922</v>
      </c>
      <c r="I7370" s="20" t="s">
        <v>1588</v>
      </c>
      <c r="J7370" s="162" t="s">
        <v>19073</v>
      </c>
      <c r="K7370" s="20" t="s">
        <v>3355</v>
      </c>
      <c r="L7370" s="20"/>
    </row>
    <row r="7371">
      <c r="B7371" s="20"/>
      <c r="C7371" s="20" t="s">
        <v>18913</v>
      </c>
      <c r="D7371" s="12"/>
      <c r="E7371" s="12" t="s">
        <v>18914</v>
      </c>
      <c r="F7371" s="20"/>
      <c r="G7371" s="20" t="s">
        <v>19074</v>
      </c>
      <c r="H7371" s="20" t="s">
        <v>18925</v>
      </c>
      <c r="I7371" s="20" t="s">
        <v>1588</v>
      </c>
      <c r="J7371" s="162" t="s">
        <v>19075</v>
      </c>
      <c r="K7371" s="20" t="s">
        <v>3355</v>
      </c>
      <c r="L7371" s="20"/>
    </row>
    <row r="7372">
      <c r="B7372" s="20"/>
      <c r="C7372" s="20" t="s">
        <v>18913</v>
      </c>
      <c r="D7372" s="12"/>
      <c r="E7372" s="12" t="s">
        <v>18914</v>
      </c>
      <c r="F7372" s="20"/>
      <c r="G7372" s="20" t="s">
        <v>19076</v>
      </c>
      <c r="H7372" s="20" t="s">
        <v>18928</v>
      </c>
      <c r="I7372" s="20" t="s">
        <v>1588</v>
      </c>
      <c r="J7372" s="162" t="s">
        <v>19077</v>
      </c>
      <c r="K7372" s="20" t="s">
        <v>3355</v>
      </c>
      <c r="L7372" s="20"/>
    </row>
    <row r="7373">
      <c r="B7373" s="20"/>
      <c r="C7373" s="20" t="s">
        <v>18913</v>
      </c>
      <c r="D7373" s="12"/>
      <c r="E7373" s="12" t="s">
        <v>18914</v>
      </c>
      <c r="F7373" s="20"/>
      <c r="G7373" s="20" t="s">
        <v>19078</v>
      </c>
      <c r="H7373" s="20" t="s">
        <v>18931</v>
      </c>
      <c r="I7373" s="20" t="s">
        <v>1588</v>
      </c>
      <c r="J7373" s="162" t="s">
        <v>19079</v>
      </c>
      <c r="K7373" s="20" t="s">
        <v>3355</v>
      </c>
      <c r="L7373" s="20"/>
    </row>
    <row r="7374">
      <c r="B7374" s="20"/>
      <c r="C7374" s="20" t="s">
        <v>18913</v>
      </c>
      <c r="D7374" s="12"/>
      <c r="E7374" s="12" t="s">
        <v>18914</v>
      </c>
      <c r="F7374" s="20"/>
      <c r="G7374" s="20" t="s">
        <v>19080</v>
      </c>
      <c r="H7374" s="20" t="s">
        <v>18934</v>
      </c>
      <c r="I7374" s="20" t="s">
        <v>1588</v>
      </c>
      <c r="J7374" s="162" t="s">
        <v>19081</v>
      </c>
      <c r="K7374" s="20" t="s">
        <v>3355</v>
      </c>
      <c r="L7374" s="20"/>
    </row>
    <row r="7375">
      <c r="B7375" s="20"/>
      <c r="C7375" s="20" t="s">
        <v>18913</v>
      </c>
      <c r="D7375" s="12"/>
      <c r="E7375" s="12" t="s">
        <v>18914</v>
      </c>
      <c r="F7375" s="20"/>
      <c r="G7375" s="20" t="s">
        <v>19082</v>
      </c>
      <c r="H7375" s="20" t="s">
        <v>18937</v>
      </c>
      <c r="I7375" s="20" t="s">
        <v>1588</v>
      </c>
      <c r="J7375" s="162" t="s">
        <v>19083</v>
      </c>
      <c r="K7375" s="20" t="s">
        <v>3355</v>
      </c>
      <c r="L7375" s="20"/>
    </row>
    <row r="7376">
      <c r="B7376" s="20"/>
      <c r="C7376" s="20" t="s">
        <v>18913</v>
      </c>
      <c r="D7376" s="12"/>
      <c r="E7376" s="12" t="s">
        <v>18914</v>
      </c>
      <c r="F7376" s="20"/>
      <c r="G7376" s="20" t="s">
        <v>19084</v>
      </c>
      <c r="H7376" s="20" t="s">
        <v>18940</v>
      </c>
      <c r="I7376" s="20" t="s">
        <v>1588</v>
      </c>
      <c r="J7376" s="162" t="s">
        <v>19085</v>
      </c>
      <c r="K7376" s="20" t="s">
        <v>3355</v>
      </c>
      <c r="L7376" s="20"/>
    </row>
    <row r="7377">
      <c r="B7377" s="20"/>
      <c r="C7377" s="20" t="s">
        <v>18913</v>
      </c>
      <c r="D7377" s="12"/>
      <c r="E7377" s="12" t="s">
        <v>18914</v>
      </c>
      <c r="F7377" s="20"/>
      <c r="G7377" s="20" t="s">
        <v>19086</v>
      </c>
      <c r="H7377" s="20" t="s">
        <v>18943</v>
      </c>
      <c r="I7377" s="20" t="s">
        <v>1588</v>
      </c>
      <c r="J7377" s="162" t="s">
        <v>19087</v>
      </c>
      <c r="K7377" s="20" t="s">
        <v>3355</v>
      </c>
      <c r="L7377" s="20"/>
    </row>
    <row r="7378">
      <c r="B7378" s="20"/>
      <c r="C7378" s="20" t="s">
        <v>18913</v>
      </c>
      <c r="D7378" s="12"/>
      <c r="E7378" s="12" t="s">
        <v>18914</v>
      </c>
      <c r="F7378" s="20"/>
      <c r="G7378" s="20" t="s">
        <v>19088</v>
      </c>
      <c r="H7378" s="20" t="s">
        <v>18946</v>
      </c>
      <c r="I7378" s="20" t="s">
        <v>1588</v>
      </c>
      <c r="J7378" s="162" t="s">
        <v>19089</v>
      </c>
      <c r="K7378" s="20" t="s">
        <v>3355</v>
      </c>
      <c r="L7378" s="20"/>
    </row>
    <row r="7379">
      <c r="B7379" s="20"/>
      <c r="C7379" s="20" t="s">
        <v>18913</v>
      </c>
      <c r="D7379" s="12"/>
      <c r="E7379" s="12" t="s">
        <v>18914</v>
      </c>
      <c r="F7379" s="20"/>
      <c r="G7379" s="20" t="s">
        <v>19090</v>
      </c>
      <c r="H7379" s="20" t="s">
        <v>18949</v>
      </c>
      <c r="I7379" s="20" t="s">
        <v>1588</v>
      </c>
      <c r="J7379" s="162" t="s">
        <v>19091</v>
      </c>
      <c r="K7379" s="20" t="s">
        <v>3355</v>
      </c>
      <c r="L7379" s="20"/>
    </row>
    <row r="7380">
      <c r="B7380" s="20"/>
      <c r="C7380" s="20" t="s">
        <v>18913</v>
      </c>
      <c r="D7380" s="12"/>
      <c r="E7380" s="12" t="s">
        <v>18914</v>
      </c>
      <c r="F7380" s="20"/>
      <c r="G7380" s="20" t="s">
        <v>19092</v>
      </c>
      <c r="H7380" s="20" t="s">
        <v>18952</v>
      </c>
      <c r="I7380" s="20" t="s">
        <v>1588</v>
      </c>
      <c r="J7380" s="162" t="s">
        <v>19093</v>
      </c>
      <c r="K7380" s="20" t="s">
        <v>3355</v>
      </c>
      <c r="L7380" s="20"/>
    </row>
    <row r="7381">
      <c r="B7381" s="20"/>
      <c r="C7381" s="20" t="s">
        <v>18913</v>
      </c>
      <c r="D7381" s="12"/>
      <c r="E7381" s="12" t="s">
        <v>18914</v>
      </c>
      <c r="F7381" s="20"/>
      <c r="G7381" s="20" t="s">
        <v>19094</v>
      </c>
      <c r="H7381" s="20" t="s">
        <v>18955</v>
      </c>
      <c r="I7381" s="20" t="s">
        <v>1588</v>
      </c>
      <c r="J7381" s="162" t="s">
        <v>19095</v>
      </c>
      <c r="K7381" s="20" t="s">
        <v>3355</v>
      </c>
      <c r="L7381" s="20"/>
    </row>
    <row r="7382">
      <c r="B7382" s="20"/>
      <c r="C7382" s="20" t="s">
        <v>18913</v>
      </c>
      <c r="D7382" s="12"/>
      <c r="E7382" s="12" t="s">
        <v>18914</v>
      </c>
      <c r="F7382" s="20"/>
      <c r="G7382" s="20" t="s">
        <v>19096</v>
      </c>
      <c r="H7382" s="20" t="s">
        <v>19097</v>
      </c>
      <c r="I7382" s="20" t="s">
        <v>1588</v>
      </c>
      <c r="J7382" s="162" t="s">
        <v>19098</v>
      </c>
      <c r="K7382" s="20" t="s">
        <v>3355</v>
      </c>
      <c r="L7382" s="20"/>
    </row>
    <row r="7383">
      <c r="B7383" s="20"/>
      <c r="C7383" s="20" t="s">
        <v>18913</v>
      </c>
      <c r="D7383" s="12"/>
      <c r="E7383" s="12" t="s">
        <v>18914</v>
      </c>
      <c r="F7383" s="20"/>
      <c r="G7383" s="20" t="s">
        <v>19099</v>
      </c>
      <c r="H7383" s="20" t="s">
        <v>19100</v>
      </c>
      <c r="I7383" s="20" t="s">
        <v>1588</v>
      </c>
      <c r="J7383" s="162" t="s">
        <v>19101</v>
      </c>
      <c r="K7383" s="20" t="s">
        <v>3355</v>
      </c>
      <c r="L7383" s="20"/>
    </row>
    <row r="7384">
      <c r="B7384" s="20"/>
      <c r="C7384" s="20" t="s">
        <v>18913</v>
      </c>
      <c r="D7384" s="12"/>
      <c r="E7384" s="12" t="s">
        <v>18914</v>
      </c>
      <c r="F7384" s="20"/>
      <c r="G7384" s="20" t="s">
        <v>19102</v>
      </c>
      <c r="H7384" s="20" t="s">
        <v>18964</v>
      </c>
      <c r="I7384" s="20" t="s">
        <v>1588</v>
      </c>
      <c r="J7384" s="162" t="s">
        <v>19103</v>
      </c>
      <c r="K7384" s="20" t="s">
        <v>3355</v>
      </c>
      <c r="L7384" s="20"/>
    </row>
    <row r="7385">
      <c r="B7385" s="20"/>
      <c r="C7385" s="20" t="s">
        <v>18913</v>
      </c>
      <c r="D7385" s="12"/>
      <c r="E7385" s="12" t="s">
        <v>18914</v>
      </c>
      <c r="F7385" s="20"/>
      <c r="G7385" s="20" t="s">
        <v>19104</v>
      </c>
      <c r="H7385" s="20" t="s">
        <v>18967</v>
      </c>
      <c r="I7385" s="20" t="s">
        <v>1588</v>
      </c>
      <c r="J7385" s="162" t="s">
        <v>19105</v>
      </c>
      <c r="K7385" s="20" t="s">
        <v>3355</v>
      </c>
      <c r="L7385" s="20"/>
    </row>
    <row r="7386">
      <c r="B7386" s="20"/>
      <c r="C7386" s="20" t="s">
        <v>18913</v>
      </c>
      <c r="D7386" s="12"/>
      <c r="E7386" s="12" t="s">
        <v>18914</v>
      </c>
      <c r="F7386" s="20"/>
      <c r="G7386" s="20" t="s">
        <v>16768</v>
      </c>
      <c r="H7386" s="20" t="s">
        <v>16766</v>
      </c>
      <c r="I7386" s="20" t="s">
        <v>1588</v>
      </c>
      <c r="J7386" s="162" t="s">
        <v>16769</v>
      </c>
      <c r="K7386" s="20" t="s">
        <v>3355</v>
      </c>
      <c r="L7386" s="20"/>
    </row>
    <row r="7387">
      <c r="B7387" s="20"/>
      <c r="C7387" s="20" t="s">
        <v>18913</v>
      </c>
      <c r="D7387" s="12"/>
      <c r="E7387" s="12" t="s">
        <v>18914</v>
      </c>
      <c r="F7387" s="20"/>
      <c r="G7387" s="20" t="s">
        <v>19106</v>
      </c>
      <c r="H7387" s="20" t="s">
        <v>18970</v>
      </c>
      <c r="I7387" s="20" t="s">
        <v>1588</v>
      </c>
      <c r="J7387" s="162" t="s">
        <v>19107</v>
      </c>
      <c r="K7387" s="20" t="s">
        <v>3355</v>
      </c>
      <c r="L7387" s="20"/>
    </row>
    <row r="7388">
      <c r="B7388" s="20"/>
      <c r="C7388" s="20" t="s">
        <v>18913</v>
      </c>
      <c r="D7388" s="12"/>
      <c r="E7388" s="12" t="s">
        <v>18914</v>
      </c>
      <c r="F7388" s="20"/>
      <c r="G7388" s="20" t="s">
        <v>19108</v>
      </c>
      <c r="H7388" s="20" t="s">
        <v>18973</v>
      </c>
      <c r="I7388" s="20" t="s">
        <v>1588</v>
      </c>
      <c r="J7388" s="162" t="s">
        <v>19109</v>
      </c>
      <c r="K7388" s="20" t="s">
        <v>3355</v>
      </c>
      <c r="L7388" s="20"/>
    </row>
    <row r="7389">
      <c r="B7389" s="20"/>
      <c r="C7389" s="20" t="s">
        <v>18913</v>
      </c>
      <c r="D7389" s="12"/>
      <c r="E7389" s="12" t="s">
        <v>18914</v>
      </c>
      <c r="F7389" s="20"/>
      <c r="G7389" s="20" t="s">
        <v>19110</v>
      </c>
      <c r="H7389" s="20" t="s">
        <v>19111</v>
      </c>
      <c r="I7389" s="20" t="s">
        <v>1588</v>
      </c>
      <c r="J7389" s="162" t="s">
        <v>19112</v>
      </c>
      <c r="K7389" s="20" t="s">
        <v>3355</v>
      </c>
      <c r="L7389" s="20"/>
    </row>
    <row r="7390">
      <c r="B7390" s="20"/>
      <c r="C7390" s="20" t="s">
        <v>18913</v>
      </c>
      <c r="D7390" s="12"/>
      <c r="E7390" s="12" t="s">
        <v>18914</v>
      </c>
      <c r="F7390" s="20"/>
      <c r="G7390" s="20" t="s">
        <v>19113</v>
      </c>
      <c r="H7390" s="20" t="s">
        <v>18979</v>
      </c>
      <c r="I7390" s="20" t="s">
        <v>1588</v>
      </c>
      <c r="J7390" s="162" t="s">
        <v>19114</v>
      </c>
      <c r="K7390" s="20" t="s">
        <v>3355</v>
      </c>
      <c r="L7390" s="20"/>
    </row>
    <row r="7391">
      <c r="B7391" s="20"/>
      <c r="C7391" s="20" t="s">
        <v>18913</v>
      </c>
      <c r="D7391" s="12"/>
      <c r="E7391" s="12" t="s">
        <v>18914</v>
      </c>
      <c r="F7391" s="20"/>
      <c r="G7391" s="20" t="s">
        <v>19115</v>
      </c>
      <c r="H7391" s="20" t="s">
        <v>19116</v>
      </c>
      <c r="I7391" s="20" t="s">
        <v>1588</v>
      </c>
      <c r="J7391" s="162" t="s">
        <v>19117</v>
      </c>
      <c r="K7391" s="20" t="s">
        <v>3355</v>
      </c>
      <c r="L7391" s="20"/>
    </row>
    <row r="7392">
      <c r="B7392" s="20"/>
      <c r="C7392" s="20" t="s">
        <v>18913</v>
      </c>
      <c r="D7392" s="12"/>
      <c r="E7392" s="12" t="s">
        <v>18914</v>
      </c>
      <c r="F7392" s="20"/>
      <c r="G7392" s="20" t="s">
        <v>19118</v>
      </c>
      <c r="H7392" s="20" t="s">
        <v>18985</v>
      </c>
      <c r="I7392" s="20" t="s">
        <v>1588</v>
      </c>
      <c r="J7392" s="162" t="s">
        <v>19119</v>
      </c>
      <c r="K7392" s="20" t="s">
        <v>3355</v>
      </c>
      <c r="L7392" s="20"/>
    </row>
    <row r="7393">
      <c r="B7393" s="20"/>
      <c r="C7393" s="20" t="s">
        <v>18913</v>
      </c>
      <c r="D7393" s="12"/>
      <c r="E7393" s="12" t="s">
        <v>18914</v>
      </c>
      <c r="F7393" s="20"/>
      <c r="G7393" s="20" t="s">
        <v>19120</v>
      </c>
      <c r="H7393" s="20" t="s">
        <v>19121</v>
      </c>
      <c r="I7393" s="20" t="s">
        <v>1588</v>
      </c>
      <c r="J7393" s="162" t="s">
        <v>19122</v>
      </c>
      <c r="K7393" s="20" t="s">
        <v>3355</v>
      </c>
      <c r="L7393" s="20"/>
    </row>
    <row r="7394">
      <c r="B7394" s="20"/>
      <c r="C7394" s="20" t="s">
        <v>18913</v>
      </c>
      <c r="D7394" s="12"/>
      <c r="E7394" s="12" t="s">
        <v>18914</v>
      </c>
      <c r="F7394" s="20"/>
      <c r="G7394" s="20" t="s">
        <v>19123</v>
      </c>
      <c r="H7394" s="20" t="s">
        <v>19124</v>
      </c>
      <c r="I7394" s="20" t="s">
        <v>1588</v>
      </c>
      <c r="J7394" s="162" t="s">
        <v>19125</v>
      </c>
      <c r="K7394" s="20" t="s">
        <v>3355</v>
      </c>
      <c r="L7394" s="20"/>
    </row>
    <row r="7395">
      <c r="B7395" s="20"/>
      <c r="C7395" s="20" t="s">
        <v>18913</v>
      </c>
      <c r="D7395" s="12"/>
      <c r="E7395" s="12" t="s">
        <v>18914</v>
      </c>
      <c r="F7395" s="20"/>
      <c r="G7395" s="20" t="s">
        <v>19126</v>
      </c>
      <c r="H7395" s="20" t="s">
        <v>19127</v>
      </c>
      <c r="I7395" s="20" t="s">
        <v>1588</v>
      </c>
      <c r="J7395" s="162" t="s">
        <v>19128</v>
      </c>
      <c r="K7395" s="20" t="s">
        <v>3355</v>
      </c>
      <c r="L7395" s="20"/>
    </row>
    <row r="7396">
      <c r="B7396" s="20"/>
      <c r="C7396" s="20" t="s">
        <v>18913</v>
      </c>
      <c r="D7396" s="12"/>
      <c r="E7396" s="12" t="s">
        <v>18914</v>
      </c>
      <c r="F7396" s="20"/>
      <c r="G7396" s="20" t="s">
        <v>19129</v>
      </c>
      <c r="H7396" s="20" t="s">
        <v>19130</v>
      </c>
      <c r="I7396" s="20" t="s">
        <v>1588</v>
      </c>
      <c r="J7396" s="162" t="s">
        <v>19131</v>
      </c>
      <c r="K7396" s="20" t="s">
        <v>3355</v>
      </c>
      <c r="L7396" s="20"/>
    </row>
    <row r="7397">
      <c r="B7397" s="20"/>
      <c r="C7397" s="20" t="s">
        <v>18913</v>
      </c>
      <c r="D7397" s="12"/>
      <c r="E7397" s="12" t="s">
        <v>18914</v>
      </c>
      <c r="F7397" s="20"/>
      <c r="G7397" s="20" t="s">
        <v>19132</v>
      </c>
      <c r="H7397" s="20" t="s">
        <v>19133</v>
      </c>
      <c r="I7397" s="20" t="s">
        <v>1588</v>
      </c>
      <c r="J7397" s="162" t="s">
        <v>19134</v>
      </c>
      <c r="K7397" s="20" t="s">
        <v>3355</v>
      </c>
      <c r="L7397" s="20"/>
    </row>
    <row r="7398">
      <c r="B7398" s="20"/>
      <c r="C7398" s="20" t="s">
        <v>18913</v>
      </c>
      <c r="D7398" s="12"/>
      <c r="E7398" s="12" t="s">
        <v>18914</v>
      </c>
      <c r="F7398" s="20"/>
      <c r="G7398" s="20" t="s">
        <v>19135</v>
      </c>
      <c r="H7398" s="20" t="s">
        <v>19003</v>
      </c>
      <c r="I7398" s="20" t="s">
        <v>1588</v>
      </c>
      <c r="J7398" s="162" t="s">
        <v>19136</v>
      </c>
      <c r="K7398" s="20" t="s">
        <v>3355</v>
      </c>
      <c r="L7398" s="20"/>
    </row>
    <row r="7399">
      <c r="B7399" s="20"/>
      <c r="C7399" s="20" t="s">
        <v>18913</v>
      </c>
      <c r="D7399" s="12"/>
      <c r="E7399" s="12" t="s">
        <v>18914</v>
      </c>
      <c r="F7399" s="20"/>
      <c r="G7399" s="20" t="s">
        <v>19137</v>
      </c>
      <c r="H7399" s="20" t="s">
        <v>19138</v>
      </c>
      <c r="I7399" s="20" t="s">
        <v>1588</v>
      </c>
      <c r="J7399" s="162" t="s">
        <v>19139</v>
      </c>
      <c r="K7399" s="20" t="s">
        <v>3355</v>
      </c>
      <c r="L7399" s="20"/>
    </row>
    <row r="7400">
      <c r="B7400" s="20"/>
      <c r="C7400" s="20" t="s">
        <v>18913</v>
      </c>
      <c r="D7400" s="12"/>
      <c r="E7400" s="12" t="s">
        <v>18914</v>
      </c>
      <c r="F7400" s="20"/>
      <c r="G7400" s="20" t="s">
        <v>19140</v>
      </c>
      <c r="H7400" s="20" t="s">
        <v>19009</v>
      </c>
      <c r="I7400" s="20" t="s">
        <v>1588</v>
      </c>
      <c r="J7400" s="162" t="s">
        <v>19141</v>
      </c>
      <c r="K7400" s="20" t="s">
        <v>3355</v>
      </c>
      <c r="L7400" s="20"/>
    </row>
    <row r="7401">
      <c r="B7401" s="20"/>
      <c r="C7401" s="20" t="s">
        <v>18913</v>
      </c>
      <c r="D7401" s="12"/>
      <c r="E7401" s="12" t="s">
        <v>18914</v>
      </c>
      <c r="F7401" s="20"/>
      <c r="G7401" s="20" t="s">
        <v>19142</v>
      </c>
      <c r="H7401" s="20" t="s">
        <v>19143</v>
      </c>
      <c r="I7401" s="20" t="s">
        <v>1588</v>
      </c>
      <c r="J7401" s="162" t="s">
        <v>19144</v>
      </c>
      <c r="K7401" s="20" t="s">
        <v>3355</v>
      </c>
      <c r="L7401" s="20"/>
    </row>
    <row r="7402">
      <c r="B7402" s="20"/>
      <c r="C7402" s="20" t="s">
        <v>18913</v>
      </c>
      <c r="D7402" s="12"/>
      <c r="E7402" s="12" t="s">
        <v>18914</v>
      </c>
      <c r="F7402" s="20"/>
      <c r="G7402" s="20" t="s">
        <v>19145</v>
      </c>
      <c r="H7402" s="20" t="s">
        <v>19015</v>
      </c>
      <c r="I7402" s="20" t="s">
        <v>1588</v>
      </c>
      <c r="J7402" s="162" t="s">
        <v>19146</v>
      </c>
      <c r="K7402" s="20" t="s">
        <v>3355</v>
      </c>
      <c r="L7402" s="20"/>
    </row>
    <row r="7403">
      <c r="B7403" s="20"/>
      <c r="C7403" s="20" t="s">
        <v>18913</v>
      </c>
      <c r="D7403" s="12"/>
      <c r="E7403" s="12" t="s">
        <v>18914</v>
      </c>
      <c r="F7403" s="20"/>
      <c r="G7403" s="20" t="s">
        <v>19147</v>
      </c>
      <c r="H7403" s="20" t="s">
        <v>19148</v>
      </c>
      <c r="I7403" s="20" t="s">
        <v>1588</v>
      </c>
      <c r="J7403" s="162" t="s">
        <v>19149</v>
      </c>
      <c r="K7403" s="20" t="s">
        <v>3355</v>
      </c>
      <c r="L7403" s="20"/>
    </row>
    <row r="7404">
      <c r="B7404" s="20"/>
      <c r="C7404" s="20" t="s">
        <v>18913</v>
      </c>
      <c r="D7404" s="12"/>
      <c r="E7404" s="12" t="s">
        <v>18914</v>
      </c>
      <c r="F7404" s="20"/>
      <c r="G7404" s="20" t="s">
        <v>19150</v>
      </c>
      <c r="H7404" s="20" t="s">
        <v>19021</v>
      </c>
      <c r="I7404" s="20" t="s">
        <v>1588</v>
      </c>
      <c r="J7404" s="162" t="s">
        <v>19151</v>
      </c>
      <c r="K7404" s="20" t="s">
        <v>3355</v>
      </c>
      <c r="L7404" s="20"/>
    </row>
    <row r="7405">
      <c r="B7405" s="20"/>
      <c r="C7405" s="20" t="s">
        <v>18913</v>
      </c>
      <c r="D7405" s="12"/>
      <c r="E7405" s="12" t="s">
        <v>18914</v>
      </c>
      <c r="F7405" s="20"/>
      <c r="G7405" s="20" t="s">
        <v>19152</v>
      </c>
      <c r="H7405" s="20" t="s">
        <v>19024</v>
      </c>
      <c r="I7405" s="20" t="s">
        <v>1588</v>
      </c>
      <c r="J7405" s="162" t="s">
        <v>19153</v>
      </c>
      <c r="K7405" s="20" t="s">
        <v>3355</v>
      </c>
      <c r="L7405" s="20"/>
    </row>
    <row r="7406">
      <c r="B7406" s="20"/>
      <c r="C7406" s="20" t="s">
        <v>18913</v>
      </c>
      <c r="D7406" s="12"/>
      <c r="E7406" s="12" t="s">
        <v>18914</v>
      </c>
      <c r="F7406" s="20"/>
      <c r="G7406" s="20" t="s">
        <v>19154</v>
      </c>
      <c r="H7406" s="20" t="s">
        <v>19027</v>
      </c>
      <c r="I7406" s="20" t="s">
        <v>1588</v>
      </c>
      <c r="J7406" s="162" t="s">
        <v>19155</v>
      </c>
      <c r="K7406" s="20" t="s">
        <v>3355</v>
      </c>
      <c r="L7406" s="20"/>
    </row>
    <row r="7407">
      <c r="B7407" s="20"/>
      <c r="C7407" s="20" t="s">
        <v>18913</v>
      </c>
      <c r="D7407" s="12"/>
      <c r="E7407" s="12" t="s">
        <v>18914</v>
      </c>
      <c r="F7407" s="20"/>
      <c r="G7407" s="20" t="s">
        <v>19156</v>
      </c>
      <c r="H7407" s="20" t="s">
        <v>19157</v>
      </c>
      <c r="I7407" s="20" t="s">
        <v>1588</v>
      </c>
      <c r="J7407" s="162" t="s">
        <v>19158</v>
      </c>
      <c r="K7407" s="20" t="s">
        <v>3355</v>
      </c>
      <c r="L7407" s="20"/>
    </row>
    <row r="7408">
      <c r="B7408" s="20"/>
      <c r="C7408" s="20" t="s">
        <v>18913</v>
      </c>
      <c r="D7408" s="12"/>
      <c r="E7408" s="12" t="s">
        <v>18914</v>
      </c>
      <c r="F7408" s="20"/>
      <c r="G7408" s="20" t="s">
        <v>19159</v>
      </c>
      <c r="H7408" s="20" t="s">
        <v>19160</v>
      </c>
      <c r="I7408" s="20" t="s">
        <v>1588</v>
      </c>
      <c r="J7408" s="162" t="s">
        <v>19161</v>
      </c>
      <c r="K7408" s="20" t="s">
        <v>3355</v>
      </c>
      <c r="L7408" s="20"/>
    </row>
    <row r="7409">
      <c r="B7409" s="20"/>
      <c r="C7409" s="20" t="s">
        <v>18913</v>
      </c>
      <c r="D7409" s="12"/>
      <c r="E7409" s="12" t="s">
        <v>18914</v>
      </c>
      <c r="F7409" s="20"/>
      <c r="G7409" s="20" t="s">
        <v>19162</v>
      </c>
      <c r="H7409" s="20" t="s">
        <v>19036</v>
      </c>
      <c r="I7409" s="20" t="s">
        <v>1588</v>
      </c>
      <c r="J7409" s="162" t="s">
        <v>19163</v>
      </c>
      <c r="K7409" s="20" t="s">
        <v>3355</v>
      </c>
      <c r="L7409" s="20"/>
    </row>
    <row r="7410">
      <c r="B7410" s="20"/>
      <c r="C7410" s="20" t="s">
        <v>18913</v>
      </c>
      <c r="D7410" s="12"/>
      <c r="E7410" s="12" t="s">
        <v>18914</v>
      </c>
      <c r="F7410" s="20"/>
      <c r="G7410" s="20" t="s">
        <v>19164</v>
      </c>
      <c r="H7410" s="20" t="s">
        <v>19039</v>
      </c>
      <c r="I7410" s="20" t="s">
        <v>1588</v>
      </c>
      <c r="J7410" s="162" t="s">
        <v>19165</v>
      </c>
      <c r="K7410" s="20" t="s">
        <v>3355</v>
      </c>
      <c r="L7410" s="20"/>
    </row>
    <row r="7411">
      <c r="B7411" s="20"/>
      <c r="C7411" s="20" t="s">
        <v>18913</v>
      </c>
      <c r="D7411" s="12"/>
      <c r="E7411" s="12" t="s">
        <v>18914</v>
      </c>
      <c r="F7411" s="20"/>
      <c r="G7411" s="20" t="s">
        <v>19166</v>
      </c>
      <c r="H7411" s="20" t="s">
        <v>19167</v>
      </c>
      <c r="I7411" s="20" t="s">
        <v>1588</v>
      </c>
      <c r="J7411" s="162" t="s">
        <v>19168</v>
      </c>
      <c r="K7411" s="20" t="s">
        <v>3355</v>
      </c>
      <c r="L7411" s="20"/>
    </row>
    <row r="7412">
      <c r="B7412" s="20"/>
      <c r="C7412" s="20" t="s">
        <v>18913</v>
      </c>
      <c r="D7412" s="12"/>
      <c r="E7412" s="12" t="s">
        <v>18914</v>
      </c>
      <c r="F7412" s="20"/>
      <c r="G7412" s="20" t="s">
        <v>19169</v>
      </c>
      <c r="H7412" s="20" t="s">
        <v>19170</v>
      </c>
      <c r="I7412" s="20" t="s">
        <v>1588</v>
      </c>
      <c r="J7412" s="162" t="s">
        <v>19171</v>
      </c>
      <c r="K7412" s="20" t="s">
        <v>3355</v>
      </c>
      <c r="L7412" s="20"/>
    </row>
    <row r="7413">
      <c r="B7413" s="20"/>
      <c r="C7413" s="20" t="s">
        <v>18913</v>
      </c>
      <c r="D7413" s="12"/>
      <c r="E7413" s="12" t="s">
        <v>18914</v>
      </c>
      <c r="F7413" s="20"/>
      <c r="G7413" s="20" t="s">
        <v>19172</v>
      </c>
      <c r="H7413" s="20" t="s">
        <v>19048</v>
      </c>
      <c r="I7413" s="20" t="s">
        <v>1588</v>
      </c>
      <c r="J7413" s="162" t="s">
        <v>19173</v>
      </c>
      <c r="K7413" s="20" t="s">
        <v>3355</v>
      </c>
      <c r="L7413" s="20"/>
    </row>
    <row r="7414">
      <c r="B7414" s="20"/>
      <c r="C7414" s="20" t="s">
        <v>18913</v>
      </c>
      <c r="D7414" s="12"/>
      <c r="E7414" s="12" t="s">
        <v>18914</v>
      </c>
      <c r="F7414" s="20"/>
      <c r="G7414" s="20" t="s">
        <v>19174</v>
      </c>
      <c r="H7414" s="20" t="s">
        <v>19051</v>
      </c>
      <c r="I7414" s="20" t="s">
        <v>1588</v>
      </c>
      <c r="J7414" s="162" t="s">
        <v>19175</v>
      </c>
      <c r="K7414" s="20" t="s">
        <v>3355</v>
      </c>
      <c r="L7414" s="20"/>
    </row>
    <row r="7415">
      <c r="B7415" s="20"/>
      <c r="C7415" s="20" t="s">
        <v>18913</v>
      </c>
      <c r="D7415" s="12"/>
      <c r="E7415" s="12" t="s">
        <v>18914</v>
      </c>
      <c r="F7415" s="20"/>
      <c r="G7415" s="20" t="s">
        <v>19176</v>
      </c>
      <c r="H7415" s="20" t="s">
        <v>19054</v>
      </c>
      <c r="I7415" s="20" t="s">
        <v>1588</v>
      </c>
      <c r="J7415" s="162" t="s">
        <v>19177</v>
      </c>
      <c r="K7415" s="20" t="s">
        <v>3355</v>
      </c>
      <c r="L7415" s="20"/>
    </row>
    <row r="7416">
      <c r="B7416" s="20"/>
      <c r="C7416" s="20" t="s">
        <v>18913</v>
      </c>
      <c r="D7416" s="12"/>
      <c r="E7416" s="12" t="s">
        <v>18914</v>
      </c>
      <c r="F7416" s="20"/>
      <c r="G7416" s="20" t="s">
        <v>19178</v>
      </c>
      <c r="H7416" s="20" t="s">
        <v>19057</v>
      </c>
      <c r="I7416" s="20" t="s">
        <v>1588</v>
      </c>
      <c r="J7416" s="162" t="s">
        <v>19179</v>
      </c>
      <c r="K7416" s="20" t="s">
        <v>3355</v>
      </c>
      <c r="L7416" s="20"/>
    </row>
    <row r="7417">
      <c r="B7417" s="20"/>
      <c r="C7417" s="20" t="s">
        <v>18913</v>
      </c>
      <c r="D7417" s="12"/>
      <c r="E7417" s="12" t="s">
        <v>18914</v>
      </c>
      <c r="F7417" s="20"/>
      <c r="G7417" s="20" t="s">
        <v>19180</v>
      </c>
      <c r="H7417" s="20" t="s">
        <v>19060</v>
      </c>
      <c r="I7417" s="20" t="s">
        <v>1588</v>
      </c>
      <c r="J7417" s="162" t="s">
        <v>19181</v>
      </c>
      <c r="K7417" s="20" t="s">
        <v>3355</v>
      </c>
      <c r="L7417" s="20"/>
    </row>
    <row r="7418">
      <c r="B7418" s="20"/>
      <c r="C7418" s="20" t="s">
        <v>18913</v>
      </c>
      <c r="D7418" s="12"/>
      <c r="E7418" s="12" t="s">
        <v>18914</v>
      </c>
      <c r="F7418" s="20"/>
      <c r="G7418" s="20" t="s">
        <v>19182</v>
      </c>
      <c r="H7418" s="20" t="s">
        <v>19183</v>
      </c>
      <c r="I7418" s="20" t="s">
        <v>1588</v>
      </c>
      <c r="J7418" s="162" t="s">
        <v>19184</v>
      </c>
      <c r="K7418" s="20" t="s">
        <v>3355</v>
      </c>
      <c r="L7418" s="20"/>
    </row>
    <row r="7419">
      <c r="B7419" s="20"/>
      <c r="C7419" s="20" t="s">
        <v>18913</v>
      </c>
      <c r="D7419" s="12"/>
      <c r="E7419" s="12" t="s">
        <v>18914</v>
      </c>
      <c r="F7419" s="20"/>
      <c r="G7419" s="20" t="s">
        <v>19185</v>
      </c>
      <c r="H7419" s="20" t="s">
        <v>19186</v>
      </c>
      <c r="I7419" s="20" t="s">
        <v>1588</v>
      </c>
      <c r="J7419" s="162" t="s">
        <v>19187</v>
      </c>
      <c r="K7419" s="20" t="s">
        <v>3355</v>
      </c>
      <c r="L7419" s="20"/>
    </row>
    <row r="7420">
      <c r="B7420" s="20"/>
      <c r="C7420" s="20" t="s">
        <v>18913</v>
      </c>
      <c r="D7420" s="12"/>
      <c r="E7420" s="12" t="s">
        <v>18914</v>
      </c>
      <c r="F7420" s="20"/>
      <c r="G7420" s="20" t="s">
        <v>19188</v>
      </c>
      <c r="H7420" s="20" t="s">
        <v>19189</v>
      </c>
      <c r="I7420" s="20" t="s">
        <v>1588</v>
      </c>
      <c r="J7420" s="162" t="s">
        <v>19190</v>
      </c>
      <c r="K7420" s="20" t="s">
        <v>3840</v>
      </c>
      <c r="L7420" s="20"/>
    </row>
    <row r="7421">
      <c r="B7421" s="20"/>
      <c r="C7421" s="20" t="s">
        <v>18913</v>
      </c>
      <c r="D7421" s="12"/>
      <c r="E7421" s="12" t="s">
        <v>18914</v>
      </c>
      <c r="F7421" s="20"/>
      <c r="G7421" s="20" t="s">
        <v>19191</v>
      </c>
      <c r="H7421" s="20" t="s">
        <v>19192</v>
      </c>
      <c r="I7421" s="20" t="s">
        <v>1588</v>
      </c>
      <c r="J7421" s="162" t="s">
        <v>19193</v>
      </c>
      <c r="K7421" s="20" t="s">
        <v>3840</v>
      </c>
      <c r="L7421" s="20"/>
    </row>
    <row r="7422">
      <c r="B7422" s="20"/>
      <c r="C7422" s="20" t="s">
        <v>18913</v>
      </c>
      <c r="D7422" s="12"/>
      <c r="E7422" s="12" t="s">
        <v>18914</v>
      </c>
      <c r="F7422" s="20"/>
      <c r="G7422" s="20" t="s">
        <v>19194</v>
      </c>
      <c r="H7422" s="20" t="s">
        <v>19195</v>
      </c>
      <c r="I7422" s="20" t="s">
        <v>1588</v>
      </c>
      <c r="J7422" s="162" t="s">
        <v>19196</v>
      </c>
      <c r="K7422" s="20" t="s">
        <v>3840</v>
      </c>
      <c r="L7422" s="20"/>
    </row>
    <row r="7423">
      <c r="B7423" s="20"/>
      <c r="C7423" s="20" t="s">
        <v>18913</v>
      </c>
      <c r="D7423" s="12"/>
      <c r="E7423" s="12" t="s">
        <v>18914</v>
      </c>
      <c r="F7423" s="20"/>
      <c r="G7423" s="20" t="s">
        <v>19197</v>
      </c>
      <c r="H7423" s="20" t="s">
        <v>19198</v>
      </c>
      <c r="I7423" s="20" t="s">
        <v>1588</v>
      </c>
      <c r="J7423" s="162" t="s">
        <v>19199</v>
      </c>
      <c r="K7423" s="20" t="s">
        <v>3840</v>
      </c>
      <c r="L7423" s="20"/>
    </row>
    <row r="7424">
      <c r="B7424" s="20"/>
      <c r="C7424" s="20" t="s">
        <v>18913</v>
      </c>
      <c r="D7424" s="12"/>
      <c r="E7424" s="12" t="s">
        <v>18914</v>
      </c>
      <c r="F7424" s="20"/>
      <c r="G7424" s="20" t="s">
        <v>19200</v>
      </c>
      <c r="H7424" s="20" t="s">
        <v>19201</v>
      </c>
      <c r="I7424" s="20" t="s">
        <v>1588</v>
      </c>
      <c r="J7424" s="162" t="s">
        <v>19202</v>
      </c>
      <c r="K7424" s="20" t="s">
        <v>3840</v>
      </c>
      <c r="L7424" s="20"/>
    </row>
    <row r="7425">
      <c r="B7425" s="20"/>
      <c r="C7425" s="20" t="s">
        <v>18913</v>
      </c>
      <c r="D7425" s="12"/>
      <c r="E7425" s="12" t="s">
        <v>18914</v>
      </c>
      <c r="F7425" s="20"/>
      <c r="G7425" s="20" t="s">
        <v>19203</v>
      </c>
      <c r="H7425" s="20" t="s">
        <v>19204</v>
      </c>
      <c r="I7425" s="20" t="s">
        <v>1588</v>
      </c>
      <c r="J7425" s="162" t="s">
        <v>19205</v>
      </c>
      <c r="K7425" s="20" t="s">
        <v>3840</v>
      </c>
      <c r="L7425" s="20"/>
    </row>
    <row r="7426">
      <c r="B7426" s="20"/>
      <c r="C7426" s="20" t="s">
        <v>18913</v>
      </c>
      <c r="D7426" s="12"/>
      <c r="E7426" s="12" t="s">
        <v>18914</v>
      </c>
      <c r="F7426" s="20"/>
      <c r="G7426" s="20" t="s">
        <v>19206</v>
      </c>
      <c r="H7426" s="20" t="s">
        <v>19207</v>
      </c>
      <c r="I7426" s="20" t="s">
        <v>1588</v>
      </c>
      <c r="J7426" s="162" t="s">
        <v>19208</v>
      </c>
      <c r="K7426" s="20" t="s">
        <v>3840</v>
      </c>
      <c r="L7426" s="20"/>
    </row>
    <row r="7427">
      <c r="B7427" s="20"/>
      <c r="C7427" s="20" t="s">
        <v>18913</v>
      </c>
      <c r="D7427" s="12"/>
      <c r="E7427" s="12" t="s">
        <v>18914</v>
      </c>
      <c r="F7427" s="20"/>
      <c r="G7427" s="20" t="s">
        <v>19209</v>
      </c>
      <c r="H7427" s="20" t="s">
        <v>19210</v>
      </c>
      <c r="I7427" s="20" t="s">
        <v>1588</v>
      </c>
      <c r="J7427" s="162" t="s">
        <v>19211</v>
      </c>
      <c r="K7427" s="20" t="s">
        <v>3840</v>
      </c>
      <c r="L7427" s="20"/>
    </row>
    <row r="7428">
      <c r="B7428" s="20"/>
      <c r="C7428" s="20" t="s">
        <v>18913</v>
      </c>
      <c r="D7428" s="12"/>
      <c r="E7428" s="12" t="s">
        <v>18914</v>
      </c>
      <c r="F7428" s="20"/>
      <c r="G7428" s="20" t="s">
        <v>19212</v>
      </c>
      <c r="H7428" s="20" t="s">
        <v>19213</v>
      </c>
      <c r="I7428" s="20" t="s">
        <v>1588</v>
      </c>
      <c r="J7428" s="162" t="s">
        <v>19214</v>
      </c>
      <c r="K7428" s="20" t="s">
        <v>3840</v>
      </c>
      <c r="L7428" s="20"/>
    </row>
    <row r="7429">
      <c r="B7429" s="20"/>
      <c r="C7429" s="20" t="s">
        <v>18913</v>
      </c>
      <c r="D7429" s="12"/>
      <c r="E7429" s="12" t="s">
        <v>18914</v>
      </c>
      <c r="F7429" s="20"/>
      <c r="G7429" s="20" t="s">
        <v>19215</v>
      </c>
      <c r="H7429" s="20" t="s">
        <v>19216</v>
      </c>
      <c r="I7429" s="20" t="s">
        <v>1588</v>
      </c>
      <c r="J7429" s="162" t="s">
        <v>19217</v>
      </c>
      <c r="K7429" s="20" t="s">
        <v>3840</v>
      </c>
      <c r="L7429" s="20"/>
    </row>
    <row r="7430">
      <c r="B7430" s="20"/>
      <c r="C7430" s="20" t="s">
        <v>18913</v>
      </c>
      <c r="D7430" s="12"/>
      <c r="E7430" s="12" t="s">
        <v>18914</v>
      </c>
      <c r="F7430" s="20"/>
      <c r="G7430" s="20" t="s">
        <v>19218</v>
      </c>
      <c r="H7430" s="20" t="s">
        <v>19219</v>
      </c>
      <c r="I7430" s="20" t="s">
        <v>1588</v>
      </c>
      <c r="J7430" s="162" t="s">
        <v>19220</v>
      </c>
      <c r="K7430" s="20" t="s">
        <v>3840</v>
      </c>
      <c r="L7430" s="20"/>
    </row>
    <row r="7431">
      <c r="B7431" s="20"/>
      <c r="C7431" s="20" t="s">
        <v>18913</v>
      </c>
      <c r="D7431" s="12"/>
      <c r="E7431" s="12" t="s">
        <v>18914</v>
      </c>
      <c r="F7431" s="20"/>
      <c r="G7431" s="20" t="s">
        <v>19221</v>
      </c>
      <c r="H7431" s="20" t="s">
        <v>19222</v>
      </c>
      <c r="I7431" s="20" t="s">
        <v>1588</v>
      </c>
      <c r="J7431" s="162" t="s">
        <v>19223</v>
      </c>
      <c r="K7431" s="20" t="s">
        <v>3840</v>
      </c>
      <c r="L7431" s="20"/>
    </row>
    <row r="7432">
      <c r="B7432" s="20"/>
      <c r="C7432" s="20" t="s">
        <v>18913</v>
      </c>
      <c r="D7432" s="12"/>
      <c r="E7432" s="12" t="s">
        <v>18914</v>
      </c>
      <c r="F7432" s="20"/>
      <c r="G7432" s="20" t="s">
        <v>19224</v>
      </c>
      <c r="H7432" s="20" t="s">
        <v>19225</v>
      </c>
      <c r="I7432" s="20" t="s">
        <v>1588</v>
      </c>
      <c r="J7432" s="162" t="s">
        <v>19226</v>
      </c>
      <c r="K7432" s="20" t="s">
        <v>3840</v>
      </c>
      <c r="L7432" s="20"/>
    </row>
    <row r="7433">
      <c r="B7433" s="20"/>
      <c r="C7433" s="20" t="s">
        <v>18913</v>
      </c>
      <c r="D7433" s="12"/>
      <c r="E7433" s="12" t="s">
        <v>18914</v>
      </c>
      <c r="F7433" s="20"/>
      <c r="G7433" s="20" t="s">
        <v>19227</v>
      </c>
      <c r="H7433" s="20" t="s">
        <v>19228</v>
      </c>
      <c r="I7433" s="20" t="s">
        <v>1588</v>
      </c>
      <c r="J7433" s="162" t="s">
        <v>19229</v>
      </c>
      <c r="K7433" s="20" t="s">
        <v>3840</v>
      </c>
      <c r="L7433" s="20"/>
    </row>
    <row r="7434">
      <c r="B7434" s="20"/>
      <c r="C7434" s="20" t="s">
        <v>18913</v>
      </c>
      <c r="D7434" s="12"/>
      <c r="E7434" s="12" t="s">
        <v>18914</v>
      </c>
      <c r="F7434" s="20"/>
      <c r="G7434" s="20" t="s">
        <v>19230</v>
      </c>
      <c r="H7434" s="20" t="s">
        <v>19231</v>
      </c>
      <c r="I7434" s="20" t="s">
        <v>1588</v>
      </c>
      <c r="J7434" s="162" t="s">
        <v>19232</v>
      </c>
      <c r="K7434" s="20" t="s">
        <v>3840</v>
      </c>
      <c r="L7434" s="20"/>
    </row>
    <row r="7435">
      <c r="B7435" s="20"/>
      <c r="C7435" s="20" t="s">
        <v>18913</v>
      </c>
      <c r="D7435" s="12"/>
      <c r="E7435" s="12" t="s">
        <v>18914</v>
      </c>
      <c r="F7435" s="20"/>
      <c r="G7435" s="20" t="s">
        <v>19233</v>
      </c>
      <c r="H7435" s="20" t="s">
        <v>19234</v>
      </c>
      <c r="I7435" s="20" t="s">
        <v>1588</v>
      </c>
      <c r="J7435" s="162" t="s">
        <v>19235</v>
      </c>
      <c r="K7435" s="20" t="s">
        <v>3840</v>
      </c>
      <c r="L7435" s="20"/>
    </row>
    <row r="7436">
      <c r="B7436" s="20"/>
      <c r="C7436" s="20" t="s">
        <v>18913</v>
      </c>
      <c r="D7436" s="12"/>
      <c r="E7436" s="12" t="s">
        <v>18914</v>
      </c>
      <c r="F7436" s="20"/>
      <c r="G7436" s="20" t="s">
        <v>19236</v>
      </c>
      <c r="H7436" s="20" t="s">
        <v>19237</v>
      </c>
      <c r="I7436" s="20" t="s">
        <v>1588</v>
      </c>
      <c r="J7436" s="162" t="s">
        <v>19238</v>
      </c>
      <c r="K7436" s="20" t="s">
        <v>3840</v>
      </c>
      <c r="L7436" s="20"/>
    </row>
    <row r="7437">
      <c r="B7437" s="20"/>
      <c r="C7437" s="20" t="s">
        <v>18913</v>
      </c>
      <c r="D7437" s="12"/>
      <c r="E7437" s="12" t="s">
        <v>18914</v>
      </c>
      <c r="F7437" s="20"/>
      <c r="G7437" s="20" t="s">
        <v>19239</v>
      </c>
      <c r="H7437" s="20" t="s">
        <v>19240</v>
      </c>
      <c r="I7437" s="20" t="s">
        <v>1588</v>
      </c>
      <c r="J7437" s="162" t="s">
        <v>19241</v>
      </c>
      <c r="K7437" s="20" t="s">
        <v>3840</v>
      </c>
      <c r="L7437" s="20"/>
    </row>
    <row r="7438">
      <c r="B7438" s="20"/>
      <c r="C7438" s="20" t="s">
        <v>18913</v>
      </c>
      <c r="D7438" s="12"/>
      <c r="E7438" s="12" t="s">
        <v>18914</v>
      </c>
      <c r="F7438" s="20"/>
      <c r="G7438" s="20" t="s">
        <v>19242</v>
      </c>
      <c r="H7438" s="20" t="s">
        <v>19243</v>
      </c>
      <c r="I7438" s="20" t="s">
        <v>1588</v>
      </c>
      <c r="J7438" s="162" t="s">
        <v>19244</v>
      </c>
      <c r="K7438" s="20" t="s">
        <v>3840</v>
      </c>
      <c r="L7438" s="20"/>
    </row>
    <row r="7439">
      <c r="B7439" s="20"/>
      <c r="C7439" s="20" t="s">
        <v>18913</v>
      </c>
      <c r="D7439" s="12"/>
      <c r="E7439" s="12" t="s">
        <v>18914</v>
      </c>
      <c r="F7439" s="20"/>
      <c r="G7439" s="20" t="s">
        <v>16762</v>
      </c>
      <c r="H7439" s="20" t="s">
        <v>16763</v>
      </c>
      <c r="I7439" s="20" t="s">
        <v>1588</v>
      </c>
      <c r="J7439" s="162" t="s">
        <v>16764</v>
      </c>
      <c r="K7439" s="20" t="s">
        <v>3840</v>
      </c>
      <c r="L7439" s="20"/>
    </row>
    <row r="7440">
      <c r="B7440" s="20"/>
      <c r="C7440" s="20" t="s">
        <v>18913</v>
      </c>
      <c r="D7440" s="12"/>
      <c r="E7440" s="12" t="s">
        <v>18914</v>
      </c>
      <c r="F7440" s="20"/>
      <c r="G7440" s="20" t="s">
        <v>19245</v>
      </c>
      <c r="H7440" s="20" t="s">
        <v>19246</v>
      </c>
      <c r="I7440" s="20" t="s">
        <v>1588</v>
      </c>
      <c r="J7440" s="162" t="s">
        <v>19247</v>
      </c>
      <c r="K7440" s="20" t="s">
        <v>3840</v>
      </c>
      <c r="L7440" s="20"/>
    </row>
    <row r="7441">
      <c r="B7441" s="20"/>
      <c r="C7441" s="20" t="s">
        <v>18913</v>
      </c>
      <c r="D7441" s="12"/>
      <c r="E7441" s="12" t="s">
        <v>18914</v>
      </c>
      <c r="F7441" s="20"/>
      <c r="G7441" s="20" t="s">
        <v>19248</v>
      </c>
      <c r="H7441" s="20" t="s">
        <v>19249</v>
      </c>
      <c r="I7441" s="20" t="s">
        <v>1588</v>
      </c>
      <c r="J7441" s="162" t="s">
        <v>19250</v>
      </c>
      <c r="K7441" s="20" t="s">
        <v>3840</v>
      </c>
      <c r="L7441" s="20"/>
    </row>
    <row r="7442">
      <c r="B7442" s="20"/>
      <c r="C7442" s="20" t="s">
        <v>18913</v>
      </c>
      <c r="D7442" s="12"/>
      <c r="E7442" s="12" t="s">
        <v>18914</v>
      </c>
      <c r="F7442" s="20"/>
      <c r="G7442" s="20" t="s">
        <v>19251</v>
      </c>
      <c r="H7442" s="20" t="s">
        <v>19252</v>
      </c>
      <c r="I7442" s="20" t="s">
        <v>1588</v>
      </c>
      <c r="J7442" s="162" t="s">
        <v>19253</v>
      </c>
      <c r="K7442" s="20" t="s">
        <v>3840</v>
      </c>
      <c r="L7442" s="20"/>
    </row>
    <row r="7443">
      <c r="B7443" s="20"/>
      <c r="C7443" s="20" t="s">
        <v>18913</v>
      </c>
      <c r="D7443" s="12"/>
      <c r="E7443" s="12" t="s">
        <v>18914</v>
      </c>
      <c r="F7443" s="20"/>
      <c r="G7443" s="20" t="s">
        <v>19254</v>
      </c>
      <c r="H7443" s="20" t="s">
        <v>19255</v>
      </c>
      <c r="I7443" s="20" t="s">
        <v>1588</v>
      </c>
      <c r="J7443" s="162" t="s">
        <v>19256</v>
      </c>
      <c r="K7443" s="20" t="s">
        <v>3840</v>
      </c>
      <c r="L7443" s="20"/>
    </row>
    <row r="7444">
      <c r="B7444" s="20"/>
      <c r="C7444" s="20" t="s">
        <v>18913</v>
      </c>
      <c r="D7444" s="12"/>
      <c r="E7444" s="12" t="s">
        <v>18914</v>
      </c>
      <c r="F7444" s="20"/>
      <c r="G7444" s="20" t="s">
        <v>19257</v>
      </c>
      <c r="H7444" s="20" t="s">
        <v>19258</v>
      </c>
      <c r="I7444" s="20" t="s">
        <v>1588</v>
      </c>
      <c r="J7444" s="162" t="s">
        <v>19259</v>
      </c>
      <c r="K7444" s="20" t="s">
        <v>3840</v>
      </c>
      <c r="L7444" s="20"/>
    </row>
    <row r="7445">
      <c r="B7445" s="20"/>
      <c r="C7445" s="20" t="s">
        <v>18913</v>
      </c>
      <c r="D7445" s="12"/>
      <c r="E7445" s="12" t="s">
        <v>18914</v>
      </c>
      <c r="F7445" s="20"/>
      <c r="G7445" s="20" t="s">
        <v>19260</v>
      </c>
      <c r="H7445" s="20" t="s">
        <v>19261</v>
      </c>
      <c r="I7445" s="20" t="s">
        <v>1588</v>
      </c>
      <c r="J7445" s="162" t="s">
        <v>19262</v>
      </c>
      <c r="K7445" s="20" t="s">
        <v>3840</v>
      </c>
      <c r="L7445" s="20"/>
    </row>
    <row r="7446">
      <c r="B7446" s="20"/>
      <c r="C7446" s="20" t="s">
        <v>18913</v>
      </c>
      <c r="D7446" s="12"/>
      <c r="E7446" s="12" t="s">
        <v>18914</v>
      </c>
      <c r="F7446" s="20"/>
      <c r="G7446" s="20" t="s">
        <v>19263</v>
      </c>
      <c r="H7446" s="20" t="s">
        <v>19264</v>
      </c>
      <c r="I7446" s="20" t="s">
        <v>1588</v>
      </c>
      <c r="J7446" s="162" t="s">
        <v>19265</v>
      </c>
      <c r="K7446" s="20" t="s">
        <v>3840</v>
      </c>
      <c r="L7446" s="20"/>
    </row>
    <row r="7447">
      <c r="B7447" s="20"/>
      <c r="C7447" s="20" t="s">
        <v>18913</v>
      </c>
      <c r="D7447" s="12"/>
      <c r="E7447" s="12" t="s">
        <v>18914</v>
      </c>
      <c r="F7447" s="20"/>
      <c r="G7447" s="20" t="s">
        <v>19266</v>
      </c>
      <c r="H7447" s="20" t="s">
        <v>19267</v>
      </c>
      <c r="I7447" s="20" t="s">
        <v>1588</v>
      </c>
      <c r="J7447" s="162" t="s">
        <v>19268</v>
      </c>
      <c r="K7447" s="20" t="s">
        <v>3840</v>
      </c>
      <c r="L7447" s="20"/>
    </row>
    <row r="7448">
      <c r="B7448" s="20"/>
      <c r="C7448" s="20" t="s">
        <v>18913</v>
      </c>
      <c r="D7448" s="12"/>
      <c r="E7448" s="12" t="s">
        <v>18914</v>
      </c>
      <c r="F7448" s="20"/>
      <c r="G7448" s="20" t="s">
        <v>19269</v>
      </c>
      <c r="H7448" s="20" t="s">
        <v>19270</v>
      </c>
      <c r="I7448" s="20" t="s">
        <v>1588</v>
      </c>
      <c r="J7448" s="162" t="s">
        <v>19271</v>
      </c>
      <c r="K7448" s="20" t="s">
        <v>3840</v>
      </c>
      <c r="L7448" s="20"/>
    </row>
    <row r="7449">
      <c r="B7449" s="20"/>
      <c r="C7449" s="20" t="s">
        <v>18913</v>
      </c>
      <c r="D7449" s="12"/>
      <c r="E7449" s="12" t="s">
        <v>18914</v>
      </c>
      <c r="F7449" s="20"/>
      <c r="G7449" s="20" t="s">
        <v>19272</v>
      </c>
      <c r="H7449" s="20" t="s">
        <v>19273</v>
      </c>
      <c r="I7449" s="20" t="s">
        <v>1588</v>
      </c>
      <c r="J7449" s="162" t="s">
        <v>19274</v>
      </c>
      <c r="K7449" s="20" t="s">
        <v>3840</v>
      </c>
      <c r="L7449" s="20"/>
    </row>
    <row r="7450">
      <c r="B7450" s="20"/>
      <c r="C7450" s="20" t="s">
        <v>18913</v>
      </c>
      <c r="D7450" s="12"/>
      <c r="E7450" s="12" t="s">
        <v>18914</v>
      </c>
      <c r="F7450" s="20"/>
      <c r="G7450" s="20" t="s">
        <v>19275</v>
      </c>
      <c r="H7450" s="20" t="s">
        <v>19276</v>
      </c>
      <c r="I7450" s="20" t="s">
        <v>1588</v>
      </c>
      <c r="J7450" s="162" t="s">
        <v>19277</v>
      </c>
      <c r="K7450" s="20" t="s">
        <v>3840</v>
      </c>
      <c r="L7450" s="20"/>
    </row>
    <row r="7451">
      <c r="B7451" s="20"/>
      <c r="C7451" s="20" t="s">
        <v>18913</v>
      </c>
      <c r="D7451" s="12"/>
      <c r="E7451" s="12" t="s">
        <v>18914</v>
      </c>
      <c r="F7451" s="20"/>
      <c r="G7451" s="20" t="s">
        <v>19278</v>
      </c>
      <c r="H7451" s="20" t="s">
        <v>19279</v>
      </c>
      <c r="I7451" s="20" t="s">
        <v>1588</v>
      </c>
      <c r="J7451" s="162" t="s">
        <v>19280</v>
      </c>
      <c r="K7451" s="20" t="s">
        <v>3840</v>
      </c>
      <c r="L7451" s="20"/>
    </row>
    <row r="7452">
      <c r="B7452" s="20"/>
      <c r="C7452" s="20" t="s">
        <v>18913</v>
      </c>
      <c r="D7452" s="12"/>
      <c r="E7452" s="12" t="s">
        <v>18914</v>
      </c>
      <c r="F7452" s="20"/>
      <c r="G7452" s="20" t="s">
        <v>19281</v>
      </c>
      <c r="H7452" s="20" t="s">
        <v>19282</v>
      </c>
      <c r="I7452" s="20" t="s">
        <v>1588</v>
      </c>
      <c r="J7452" s="162" t="s">
        <v>19283</v>
      </c>
      <c r="K7452" s="20" t="s">
        <v>3840</v>
      </c>
      <c r="L7452" s="20"/>
    </row>
    <row r="7453">
      <c r="B7453" s="20"/>
      <c r="C7453" s="20" t="s">
        <v>18913</v>
      </c>
      <c r="D7453" s="12"/>
      <c r="E7453" s="12" t="s">
        <v>18914</v>
      </c>
      <c r="F7453" s="20"/>
      <c r="G7453" s="20" t="s">
        <v>19284</v>
      </c>
      <c r="H7453" s="20" t="s">
        <v>19285</v>
      </c>
      <c r="I7453" s="20" t="s">
        <v>1588</v>
      </c>
      <c r="J7453" s="162" t="s">
        <v>19286</v>
      </c>
      <c r="K7453" s="20" t="s">
        <v>3840</v>
      </c>
      <c r="L7453" s="20"/>
    </row>
    <row r="7454">
      <c r="B7454" s="20"/>
      <c r="C7454" s="20" t="s">
        <v>18913</v>
      </c>
      <c r="D7454" s="12"/>
      <c r="E7454" s="12" t="s">
        <v>18914</v>
      </c>
      <c r="F7454" s="20"/>
      <c r="G7454" s="20" t="s">
        <v>19287</v>
      </c>
      <c r="H7454" s="20" t="s">
        <v>19288</v>
      </c>
      <c r="I7454" s="20" t="s">
        <v>1588</v>
      </c>
      <c r="J7454" s="162" t="s">
        <v>19289</v>
      </c>
      <c r="K7454" s="20" t="s">
        <v>3840</v>
      </c>
      <c r="L7454" s="20"/>
    </row>
    <row r="7455">
      <c r="B7455" s="20"/>
      <c r="C7455" s="20" t="s">
        <v>18913</v>
      </c>
      <c r="D7455" s="12"/>
      <c r="E7455" s="12" t="s">
        <v>18914</v>
      </c>
      <c r="F7455" s="20"/>
      <c r="G7455" s="20" t="s">
        <v>19290</v>
      </c>
      <c r="H7455" s="20" t="s">
        <v>19291</v>
      </c>
      <c r="I7455" s="20" t="s">
        <v>1588</v>
      </c>
      <c r="J7455" s="162" t="s">
        <v>19292</v>
      </c>
      <c r="K7455" s="20" t="s">
        <v>3840</v>
      </c>
      <c r="L7455" s="20"/>
    </row>
    <row r="7456">
      <c r="B7456" s="20"/>
      <c r="C7456" s="20" t="s">
        <v>18913</v>
      </c>
      <c r="D7456" s="12"/>
      <c r="E7456" s="12" t="s">
        <v>18914</v>
      </c>
      <c r="F7456" s="20"/>
      <c r="G7456" s="20" t="s">
        <v>19293</v>
      </c>
      <c r="H7456" s="20" t="s">
        <v>19294</v>
      </c>
      <c r="I7456" s="20" t="s">
        <v>1588</v>
      </c>
      <c r="J7456" s="162" t="s">
        <v>19295</v>
      </c>
      <c r="K7456" s="20" t="s">
        <v>3840</v>
      </c>
      <c r="L7456" s="20"/>
    </row>
    <row r="7457">
      <c r="B7457" s="20"/>
      <c r="C7457" s="20" t="s">
        <v>18913</v>
      </c>
      <c r="D7457" s="12"/>
      <c r="E7457" s="12" t="s">
        <v>18914</v>
      </c>
      <c r="F7457" s="20"/>
      <c r="G7457" s="20" t="s">
        <v>19296</v>
      </c>
      <c r="H7457" s="20" t="s">
        <v>19297</v>
      </c>
      <c r="I7457" s="20" t="s">
        <v>1588</v>
      </c>
      <c r="J7457" s="162" t="s">
        <v>19298</v>
      </c>
      <c r="K7457" s="20" t="s">
        <v>3840</v>
      </c>
      <c r="L7457" s="20"/>
    </row>
    <row r="7458">
      <c r="B7458" s="20"/>
      <c r="C7458" s="20" t="s">
        <v>18913</v>
      </c>
      <c r="D7458" s="12"/>
      <c r="E7458" s="12" t="s">
        <v>18914</v>
      </c>
      <c r="F7458" s="20"/>
      <c r="G7458" s="20" t="s">
        <v>19299</v>
      </c>
      <c r="H7458" s="20" t="s">
        <v>19300</v>
      </c>
      <c r="I7458" s="20" t="s">
        <v>1588</v>
      </c>
      <c r="J7458" s="162" t="s">
        <v>19301</v>
      </c>
      <c r="K7458" s="20" t="s">
        <v>3840</v>
      </c>
      <c r="L7458" s="20"/>
    </row>
    <row r="7459">
      <c r="B7459" s="20"/>
      <c r="C7459" s="20" t="s">
        <v>18913</v>
      </c>
      <c r="D7459" s="12"/>
      <c r="E7459" s="12" t="s">
        <v>18914</v>
      </c>
      <c r="F7459" s="20"/>
      <c r="G7459" s="20" t="s">
        <v>19302</v>
      </c>
      <c r="H7459" s="20" t="s">
        <v>19303</v>
      </c>
      <c r="I7459" s="20" t="s">
        <v>1588</v>
      </c>
      <c r="J7459" s="162" t="s">
        <v>19304</v>
      </c>
      <c r="K7459" s="20" t="s">
        <v>3840</v>
      </c>
      <c r="L7459" s="20"/>
    </row>
    <row r="7460">
      <c r="B7460" s="20"/>
      <c r="C7460" s="20" t="s">
        <v>18913</v>
      </c>
      <c r="D7460" s="12"/>
      <c r="E7460" s="12" t="s">
        <v>18914</v>
      </c>
      <c r="F7460" s="20"/>
      <c r="G7460" s="20" t="s">
        <v>19305</v>
      </c>
      <c r="H7460" s="20" t="s">
        <v>19306</v>
      </c>
      <c r="I7460" s="20" t="s">
        <v>1588</v>
      </c>
      <c r="J7460" s="162" t="s">
        <v>19307</v>
      </c>
      <c r="K7460" s="20" t="s">
        <v>3840</v>
      </c>
      <c r="L7460" s="20"/>
    </row>
    <row r="7461">
      <c r="B7461" s="20"/>
      <c r="C7461" s="20" t="s">
        <v>18913</v>
      </c>
      <c r="D7461" s="12"/>
      <c r="E7461" s="12" t="s">
        <v>18914</v>
      </c>
      <c r="F7461" s="20"/>
      <c r="G7461" s="20" t="s">
        <v>19308</v>
      </c>
      <c r="H7461" s="20" t="s">
        <v>19309</v>
      </c>
      <c r="I7461" s="20" t="s">
        <v>1588</v>
      </c>
      <c r="J7461" s="162" t="s">
        <v>19310</v>
      </c>
      <c r="K7461" s="20" t="s">
        <v>3840</v>
      </c>
      <c r="L7461" s="20"/>
    </row>
    <row r="7462">
      <c r="B7462" s="20"/>
      <c r="C7462" s="20" t="s">
        <v>18913</v>
      </c>
      <c r="D7462" s="12"/>
      <c r="E7462" s="12" t="s">
        <v>18914</v>
      </c>
      <c r="F7462" s="20"/>
      <c r="G7462" s="20" t="s">
        <v>19311</v>
      </c>
      <c r="H7462" s="20" t="s">
        <v>19312</v>
      </c>
      <c r="I7462" s="20" t="s">
        <v>1588</v>
      </c>
      <c r="J7462" s="162" t="s">
        <v>19313</v>
      </c>
      <c r="K7462" s="20" t="s">
        <v>3840</v>
      </c>
      <c r="L7462" s="20"/>
    </row>
    <row r="7463">
      <c r="B7463" s="20"/>
      <c r="C7463" s="20" t="s">
        <v>18913</v>
      </c>
      <c r="D7463" s="12"/>
      <c r="E7463" s="12" t="s">
        <v>18914</v>
      </c>
      <c r="F7463" s="20"/>
      <c r="G7463" s="20" t="s">
        <v>19314</v>
      </c>
      <c r="H7463" s="20" t="s">
        <v>19315</v>
      </c>
      <c r="I7463" s="20" t="s">
        <v>1588</v>
      </c>
      <c r="J7463" s="162" t="s">
        <v>19316</v>
      </c>
      <c r="K7463" s="20" t="s">
        <v>3840</v>
      </c>
      <c r="L7463" s="20"/>
    </row>
    <row r="7464">
      <c r="B7464" s="20"/>
      <c r="C7464" s="20" t="s">
        <v>18913</v>
      </c>
      <c r="D7464" s="12"/>
      <c r="E7464" s="12" t="s">
        <v>18914</v>
      </c>
      <c r="F7464" s="20"/>
      <c r="G7464" s="20" t="s">
        <v>19317</v>
      </c>
      <c r="H7464" s="20" t="s">
        <v>19318</v>
      </c>
      <c r="I7464" s="20" t="s">
        <v>1588</v>
      </c>
      <c r="J7464" s="162" t="s">
        <v>19319</v>
      </c>
      <c r="K7464" s="20" t="s">
        <v>3840</v>
      </c>
      <c r="L7464" s="20"/>
    </row>
    <row r="7465">
      <c r="B7465" s="20"/>
      <c r="C7465" s="20" t="s">
        <v>18913</v>
      </c>
      <c r="D7465" s="12"/>
      <c r="E7465" s="12" t="s">
        <v>18914</v>
      </c>
      <c r="F7465" s="20"/>
      <c r="G7465" s="20" t="s">
        <v>19320</v>
      </c>
      <c r="H7465" s="20" t="s">
        <v>19321</v>
      </c>
      <c r="I7465" s="20" t="s">
        <v>1588</v>
      </c>
      <c r="J7465" s="162" t="s">
        <v>19322</v>
      </c>
      <c r="K7465" s="20" t="s">
        <v>3840</v>
      </c>
      <c r="L7465" s="20"/>
    </row>
    <row r="7466">
      <c r="B7466" s="20"/>
      <c r="C7466" s="20" t="s">
        <v>18913</v>
      </c>
      <c r="D7466" s="12"/>
      <c r="E7466" s="12" t="s">
        <v>18914</v>
      </c>
      <c r="F7466" s="20"/>
      <c r="G7466" s="20" t="s">
        <v>19323</v>
      </c>
      <c r="H7466" s="20" t="s">
        <v>19324</v>
      </c>
      <c r="I7466" s="20" t="s">
        <v>1588</v>
      </c>
      <c r="J7466" s="162" t="s">
        <v>19325</v>
      </c>
      <c r="K7466" s="20" t="s">
        <v>3840</v>
      </c>
      <c r="L7466" s="20"/>
    </row>
    <row r="7467">
      <c r="B7467" s="20"/>
      <c r="C7467" s="20" t="s">
        <v>18913</v>
      </c>
      <c r="D7467" s="12"/>
      <c r="E7467" s="12" t="s">
        <v>18914</v>
      </c>
      <c r="F7467" s="20"/>
      <c r="G7467" s="20" t="s">
        <v>19326</v>
      </c>
      <c r="H7467" s="20" t="s">
        <v>19327</v>
      </c>
      <c r="I7467" s="20" t="s">
        <v>1588</v>
      </c>
      <c r="J7467" s="162" t="s">
        <v>19328</v>
      </c>
      <c r="K7467" s="20" t="s">
        <v>3840</v>
      </c>
      <c r="L7467" s="20"/>
    </row>
    <row r="7468">
      <c r="B7468" s="20"/>
      <c r="C7468" s="20" t="s">
        <v>18913</v>
      </c>
      <c r="D7468" s="12"/>
      <c r="E7468" s="12" t="s">
        <v>18914</v>
      </c>
      <c r="F7468" s="20"/>
      <c r="G7468" s="20" t="s">
        <v>19329</v>
      </c>
      <c r="H7468" s="20" t="s">
        <v>19330</v>
      </c>
      <c r="I7468" s="20" t="s">
        <v>1588</v>
      </c>
      <c r="J7468" s="162" t="s">
        <v>19331</v>
      </c>
      <c r="K7468" s="20" t="s">
        <v>3840</v>
      </c>
      <c r="L7468" s="20"/>
    </row>
    <row r="7469">
      <c r="B7469" s="20"/>
      <c r="C7469" s="20" t="s">
        <v>18913</v>
      </c>
      <c r="D7469" s="12"/>
      <c r="E7469" s="12" t="s">
        <v>18914</v>
      </c>
      <c r="F7469" s="20"/>
      <c r="G7469" s="20" t="s">
        <v>19332</v>
      </c>
      <c r="H7469" s="20" t="s">
        <v>19333</v>
      </c>
      <c r="I7469" s="20" t="s">
        <v>1588</v>
      </c>
      <c r="J7469" s="162" t="s">
        <v>19334</v>
      </c>
      <c r="K7469" s="20" t="s">
        <v>3840</v>
      </c>
      <c r="L7469" s="20"/>
    </row>
    <row r="7470">
      <c r="B7470" s="20"/>
      <c r="C7470" s="20" t="s">
        <v>18913</v>
      </c>
      <c r="D7470" s="12"/>
      <c r="E7470" s="12" t="s">
        <v>18914</v>
      </c>
      <c r="F7470" s="20"/>
      <c r="G7470" s="20" t="s">
        <v>19335</v>
      </c>
      <c r="H7470" s="20" t="s">
        <v>19336</v>
      </c>
      <c r="I7470" s="20" t="s">
        <v>1588</v>
      </c>
      <c r="J7470" s="162" t="s">
        <v>19337</v>
      </c>
      <c r="K7470" s="20" t="s">
        <v>3840</v>
      </c>
      <c r="L7470" s="20"/>
    </row>
    <row r="7471">
      <c r="C7471" s="20" t="s">
        <v>18913</v>
      </c>
      <c r="D7471" s="20"/>
      <c r="E7471" s="20" t="s">
        <v>2825</v>
      </c>
      <c r="F7471" s="20"/>
      <c r="G7471" s="20" t="s">
        <v>19338</v>
      </c>
      <c r="H7471" s="20" t="s">
        <v>19339</v>
      </c>
      <c r="I7471" s="20" t="s">
        <v>1715</v>
      </c>
      <c r="J7471" s="162" t="s">
        <v>19340</v>
      </c>
      <c r="K7471" s="20" t="s">
        <v>1717</v>
      </c>
      <c r="L7471" s="20"/>
    </row>
    <row r="7472">
      <c r="C7472" s="20" t="s">
        <v>18913</v>
      </c>
      <c r="D7472" s="20"/>
      <c r="E7472" s="20" t="s">
        <v>2825</v>
      </c>
      <c r="F7472" s="20"/>
      <c r="G7472" s="20" t="s">
        <v>19341</v>
      </c>
      <c r="H7472" s="20" t="s">
        <v>19342</v>
      </c>
      <c r="I7472" s="20" t="s">
        <v>1715</v>
      </c>
      <c r="J7472" s="162" t="s">
        <v>19343</v>
      </c>
      <c r="K7472" s="20" t="s">
        <v>1717</v>
      </c>
      <c r="L7472" s="20"/>
    </row>
    <row r="7473">
      <c r="C7473" s="20" t="s">
        <v>18913</v>
      </c>
      <c r="D7473" s="20"/>
      <c r="E7473" s="20" t="s">
        <v>2825</v>
      </c>
      <c r="F7473" s="20"/>
      <c r="G7473" s="20" t="s">
        <v>19344</v>
      </c>
      <c r="H7473" s="20" t="s">
        <v>19345</v>
      </c>
      <c r="I7473" s="20" t="s">
        <v>1715</v>
      </c>
      <c r="J7473" s="162" t="s">
        <v>19346</v>
      </c>
      <c r="K7473" s="20" t="s">
        <v>1717</v>
      </c>
      <c r="L7473" s="20"/>
    </row>
    <row r="7474">
      <c r="C7474" s="20" t="s">
        <v>18913</v>
      </c>
      <c r="D7474" s="20"/>
      <c r="E7474" s="20" t="s">
        <v>2825</v>
      </c>
      <c r="F7474" s="20"/>
      <c r="G7474" s="20" t="s">
        <v>16803</v>
      </c>
      <c r="H7474" s="20" t="s">
        <v>16804</v>
      </c>
      <c r="I7474" s="20" t="s">
        <v>1715</v>
      </c>
      <c r="J7474" s="162" t="s">
        <v>16805</v>
      </c>
      <c r="K7474" s="20" t="s">
        <v>1717</v>
      </c>
      <c r="L7474" s="20"/>
    </row>
    <row r="7475">
      <c r="C7475" s="20" t="s">
        <v>18913</v>
      </c>
      <c r="D7475" s="20"/>
      <c r="E7475" s="20" t="s">
        <v>2825</v>
      </c>
      <c r="F7475" s="20"/>
      <c r="G7475" s="20" t="s">
        <v>19347</v>
      </c>
      <c r="H7475" s="20" t="s">
        <v>19348</v>
      </c>
      <c r="I7475" s="20" t="s">
        <v>1715</v>
      </c>
      <c r="J7475" s="162" t="s">
        <v>19349</v>
      </c>
      <c r="K7475" s="20" t="s">
        <v>1717</v>
      </c>
      <c r="L7475" s="20"/>
    </row>
    <row r="7476">
      <c r="C7476" s="20" t="s">
        <v>18913</v>
      </c>
      <c r="D7476" s="20"/>
      <c r="E7476" s="20" t="s">
        <v>2825</v>
      </c>
      <c r="F7476" s="20"/>
      <c r="G7476" s="20" t="s">
        <v>19350</v>
      </c>
      <c r="H7476" s="20" t="s">
        <v>19351</v>
      </c>
      <c r="I7476" s="20" t="s">
        <v>1715</v>
      </c>
      <c r="J7476" s="162" t="s">
        <v>19352</v>
      </c>
      <c r="K7476" s="20" t="s">
        <v>1717</v>
      </c>
      <c r="L7476" s="20"/>
    </row>
    <row r="7477">
      <c r="C7477" s="20" t="s">
        <v>18913</v>
      </c>
      <c r="D7477" s="20"/>
      <c r="E7477" s="20" t="s">
        <v>2825</v>
      </c>
      <c r="F7477" s="20"/>
      <c r="G7477" s="20" t="s">
        <v>19353</v>
      </c>
      <c r="H7477" s="20" t="s">
        <v>19354</v>
      </c>
      <c r="I7477" s="20" t="s">
        <v>1715</v>
      </c>
      <c r="J7477" s="162" t="s">
        <v>19355</v>
      </c>
      <c r="K7477" s="20" t="s">
        <v>1717</v>
      </c>
      <c r="L7477" s="20"/>
    </row>
    <row r="7478">
      <c r="C7478" s="20" t="s">
        <v>18913</v>
      </c>
      <c r="D7478" s="20"/>
      <c r="E7478" s="20" t="s">
        <v>2825</v>
      </c>
      <c r="F7478" s="20"/>
      <c r="G7478" s="20" t="s">
        <v>19356</v>
      </c>
      <c r="H7478" s="20" t="s">
        <v>19357</v>
      </c>
      <c r="I7478" s="20" t="s">
        <v>1715</v>
      </c>
      <c r="J7478" s="162" t="s">
        <v>19358</v>
      </c>
      <c r="K7478" s="20" t="s">
        <v>1717</v>
      </c>
      <c r="L7478" s="20"/>
    </row>
    <row r="7479">
      <c r="C7479" s="20" t="s">
        <v>18913</v>
      </c>
      <c r="D7479" s="20"/>
      <c r="E7479" s="20" t="s">
        <v>2825</v>
      </c>
      <c r="F7479" s="20"/>
      <c r="G7479" s="20" t="s">
        <v>19359</v>
      </c>
      <c r="H7479" s="20" t="s">
        <v>19360</v>
      </c>
      <c r="I7479" s="20" t="s">
        <v>1715</v>
      </c>
      <c r="J7479" s="162" t="s">
        <v>19361</v>
      </c>
      <c r="K7479" s="20" t="s">
        <v>1717</v>
      </c>
      <c r="L7479" s="20"/>
    </row>
    <row r="7480">
      <c r="C7480" s="20" t="s">
        <v>18913</v>
      </c>
      <c r="D7480" s="20"/>
      <c r="E7480" s="20" t="s">
        <v>2825</v>
      </c>
      <c r="F7480" s="20"/>
      <c r="G7480" s="20" t="s">
        <v>19362</v>
      </c>
      <c r="H7480" s="20" t="s">
        <v>19363</v>
      </c>
      <c r="I7480" s="20" t="s">
        <v>1715</v>
      </c>
      <c r="J7480" s="162" t="s">
        <v>19364</v>
      </c>
      <c r="K7480" s="20" t="s">
        <v>1717</v>
      </c>
      <c r="L7480" s="20"/>
    </row>
    <row r="7481">
      <c r="C7481" s="20" t="s">
        <v>18913</v>
      </c>
      <c r="D7481" s="20"/>
      <c r="E7481" s="20" t="s">
        <v>2825</v>
      </c>
      <c r="F7481" s="20"/>
      <c r="G7481" s="20" t="s">
        <v>19365</v>
      </c>
      <c r="H7481" s="20" t="s">
        <v>19366</v>
      </c>
      <c r="I7481" s="20" t="s">
        <v>1715</v>
      </c>
      <c r="J7481" s="162" t="s">
        <v>19367</v>
      </c>
      <c r="K7481" s="20" t="s">
        <v>1717</v>
      </c>
      <c r="L7481" s="20"/>
    </row>
    <row r="7482">
      <c r="C7482" s="20" t="s">
        <v>18913</v>
      </c>
      <c r="D7482" s="20"/>
      <c r="E7482" s="20" t="s">
        <v>2825</v>
      </c>
      <c r="F7482" s="20"/>
      <c r="G7482" s="20" t="s">
        <v>19368</v>
      </c>
      <c r="H7482" s="20" t="s">
        <v>19369</v>
      </c>
      <c r="I7482" s="20" t="s">
        <v>1715</v>
      </c>
      <c r="J7482" s="162" t="s">
        <v>19370</v>
      </c>
      <c r="K7482" s="20" t="s">
        <v>1717</v>
      </c>
      <c r="L7482" s="20"/>
    </row>
    <row r="7483">
      <c r="C7483" s="12" t="s">
        <v>656</v>
      </c>
      <c r="D7483" s="12"/>
      <c r="E7483" s="12" t="s">
        <v>1619</v>
      </c>
      <c r="F7483" s="21"/>
      <c r="G7483" s="21" t="s">
        <v>19371</v>
      </c>
      <c r="H7483" s="21" t="s">
        <v>19372</v>
      </c>
      <c r="I7483" s="21" t="s">
        <v>1588</v>
      </c>
      <c r="J7483" s="148" t="s">
        <v>19373</v>
      </c>
      <c r="K7483" s="20" t="s">
        <v>1876</v>
      </c>
      <c r="L7483" s="21"/>
    </row>
    <row r="7484">
      <c r="C7484" s="12" t="s">
        <v>656</v>
      </c>
      <c r="D7484" s="12"/>
      <c r="E7484" s="12" t="s">
        <v>1619</v>
      </c>
      <c r="F7484" s="21"/>
      <c r="G7484" s="21" t="s">
        <v>19374</v>
      </c>
      <c r="H7484" s="21" t="s">
        <v>19375</v>
      </c>
      <c r="I7484" s="21" t="s">
        <v>1588</v>
      </c>
      <c r="J7484" s="148" t="s">
        <v>19376</v>
      </c>
      <c r="K7484" s="20" t="s">
        <v>4312</v>
      </c>
      <c r="L7484" s="21"/>
    </row>
    <row r="7485">
      <c r="C7485" s="12" t="s">
        <v>656</v>
      </c>
      <c r="D7485" s="12"/>
      <c r="E7485" s="12" t="s">
        <v>1619</v>
      </c>
      <c r="F7485" s="21"/>
      <c r="G7485" s="21" t="s">
        <v>19377</v>
      </c>
      <c r="H7485" s="21" t="s">
        <v>19378</v>
      </c>
      <c r="I7485" s="21" t="s">
        <v>1588</v>
      </c>
      <c r="J7485" s="148" t="s">
        <v>19379</v>
      </c>
      <c r="K7485" s="20" t="s">
        <v>4312</v>
      </c>
      <c r="L7485" s="21"/>
    </row>
    <row r="7486">
      <c r="C7486" s="12" t="s">
        <v>656</v>
      </c>
      <c r="D7486" s="12"/>
      <c r="E7486" s="12" t="s">
        <v>1619</v>
      </c>
      <c r="F7486" s="21"/>
      <c r="G7486" s="21" t="s">
        <v>19380</v>
      </c>
      <c r="H7486" s="21" t="s">
        <v>19381</v>
      </c>
      <c r="I7486" s="21" t="s">
        <v>1588</v>
      </c>
      <c r="J7486" s="148" t="s">
        <v>19382</v>
      </c>
      <c r="K7486" s="20" t="s">
        <v>1876</v>
      </c>
      <c r="L7486" s="21"/>
    </row>
    <row r="7487">
      <c r="C7487" s="12" t="s">
        <v>656</v>
      </c>
      <c r="D7487" s="12"/>
      <c r="E7487" s="12" t="s">
        <v>1654</v>
      </c>
      <c r="F7487" s="21"/>
      <c r="G7487" s="21" t="s">
        <v>19383</v>
      </c>
      <c r="H7487" s="21" t="s">
        <v>19384</v>
      </c>
      <c r="I7487" s="21" t="s">
        <v>1600</v>
      </c>
      <c r="J7487" s="148" t="s">
        <v>19385</v>
      </c>
      <c r="K7487" s="20" t="s">
        <v>1602</v>
      </c>
      <c r="L7487" s="21"/>
    </row>
    <row r="7488">
      <c r="C7488" s="12" t="s">
        <v>656</v>
      </c>
      <c r="D7488" s="12" t="s">
        <v>657</v>
      </c>
      <c r="E7488" s="12" t="s">
        <v>1654</v>
      </c>
      <c r="F7488" s="12" t="s">
        <v>658</v>
      </c>
      <c r="G7488" s="12" t="s">
        <v>19386</v>
      </c>
      <c r="H7488" s="12" t="s">
        <v>19387</v>
      </c>
      <c r="I7488" s="12" t="s">
        <v>1600</v>
      </c>
      <c r="J7488" s="114" t="s">
        <v>19388</v>
      </c>
      <c r="K7488" s="12" t="s">
        <v>1602</v>
      </c>
      <c r="L7488" s="12" t="s">
        <v>1603</v>
      </c>
    </row>
    <row r="7489">
      <c r="C7489" s="12" t="s">
        <v>656</v>
      </c>
      <c r="D7489" s="12" t="s">
        <v>657</v>
      </c>
      <c r="E7489" s="12" t="s">
        <v>1654</v>
      </c>
      <c r="F7489" s="12" t="s">
        <v>658</v>
      </c>
      <c r="G7489" s="12" t="s">
        <v>1664</v>
      </c>
      <c r="H7489" s="12" t="s">
        <v>1665</v>
      </c>
      <c r="I7489" s="12" t="s">
        <v>1600</v>
      </c>
      <c r="J7489" s="114" t="s">
        <v>1666</v>
      </c>
      <c r="K7489" s="12" t="s">
        <v>1602</v>
      </c>
      <c r="L7489" s="12" t="s">
        <v>1603</v>
      </c>
    </row>
    <row r="7490">
      <c r="C7490" s="12" t="s">
        <v>1041</v>
      </c>
      <c r="D7490" s="12"/>
      <c r="E7490" s="12" t="s">
        <v>1678</v>
      </c>
      <c r="F7490" s="21"/>
      <c r="G7490" s="21" t="s">
        <v>19389</v>
      </c>
      <c r="H7490" s="21" t="s">
        <v>19390</v>
      </c>
      <c r="I7490" s="21" t="s">
        <v>1681</v>
      </c>
      <c r="J7490" s="148" t="s">
        <v>19391</v>
      </c>
      <c r="K7490" s="20" t="s">
        <v>14371</v>
      </c>
      <c r="L7490" s="21"/>
    </row>
    <row r="7491">
      <c r="C7491" s="12" t="s">
        <v>1041</v>
      </c>
      <c r="D7491" s="12"/>
      <c r="E7491" s="12" t="s">
        <v>1712</v>
      </c>
      <c r="F7491" s="21"/>
      <c r="G7491" s="21" t="s">
        <v>19392</v>
      </c>
      <c r="H7491" s="21" t="s">
        <v>19393</v>
      </c>
      <c r="I7491" s="21" t="s">
        <v>1715</v>
      </c>
      <c r="J7491" s="148" t="s">
        <v>19394</v>
      </c>
      <c r="K7491" s="20" t="s">
        <v>1717</v>
      </c>
      <c r="L7491" s="21"/>
    </row>
    <row r="7492">
      <c r="C7492" s="12" t="s">
        <v>1041</v>
      </c>
      <c r="D7492" s="12"/>
      <c r="E7492" s="12" t="s">
        <v>1654</v>
      </c>
      <c r="F7492" s="21"/>
      <c r="G7492" s="21" t="s">
        <v>19395</v>
      </c>
      <c r="H7492" s="21" t="s">
        <v>19396</v>
      </c>
      <c r="I7492" s="21" t="s">
        <v>1600</v>
      </c>
      <c r="J7492" s="148" t="s">
        <v>19397</v>
      </c>
      <c r="K7492" s="20" t="s">
        <v>4174</v>
      </c>
      <c r="L7492" s="21"/>
    </row>
    <row r="7493">
      <c r="C7493" s="12" t="s">
        <v>1041</v>
      </c>
      <c r="D7493" s="12"/>
      <c r="E7493" s="12" t="s">
        <v>1619</v>
      </c>
      <c r="F7493" s="21"/>
      <c r="G7493" s="21" t="s">
        <v>19398</v>
      </c>
      <c r="H7493" s="21" t="s">
        <v>19399</v>
      </c>
      <c r="I7493" s="21" t="s">
        <v>1588</v>
      </c>
      <c r="J7493" s="148" t="s">
        <v>19400</v>
      </c>
      <c r="K7493" s="20" t="s">
        <v>1852</v>
      </c>
      <c r="L7493" s="21"/>
    </row>
    <row r="7494">
      <c r="C7494" s="12" t="s">
        <v>1041</v>
      </c>
      <c r="D7494" s="12"/>
      <c r="E7494" s="12" t="s">
        <v>1619</v>
      </c>
      <c r="F7494" s="21"/>
      <c r="G7494" s="21" t="s">
        <v>19398</v>
      </c>
      <c r="H7494" s="21" t="s">
        <v>19399</v>
      </c>
      <c r="I7494" s="21" t="s">
        <v>1588</v>
      </c>
      <c r="J7494" s="148" t="s">
        <v>19401</v>
      </c>
      <c r="K7494" s="20" t="s">
        <v>1855</v>
      </c>
      <c r="L7494" s="21"/>
    </row>
    <row r="7495">
      <c r="C7495" s="12" t="s">
        <v>1041</v>
      </c>
      <c r="D7495" s="12"/>
      <c r="E7495" s="12" t="s">
        <v>1619</v>
      </c>
      <c r="F7495" s="21"/>
      <c r="G7495" s="21" t="s">
        <v>19402</v>
      </c>
      <c r="H7495" s="21" t="s">
        <v>19403</v>
      </c>
      <c r="I7495" s="21" t="s">
        <v>1588</v>
      </c>
      <c r="J7495" s="148" t="s">
        <v>19404</v>
      </c>
      <c r="K7495" s="20" t="s">
        <v>1852</v>
      </c>
      <c r="L7495" s="21"/>
    </row>
    <row r="7496">
      <c r="C7496" s="12" t="s">
        <v>1041</v>
      </c>
      <c r="D7496" s="12"/>
      <c r="E7496" s="12" t="s">
        <v>1619</v>
      </c>
      <c r="F7496" s="21"/>
      <c r="G7496" s="21" t="s">
        <v>19402</v>
      </c>
      <c r="H7496" s="21" t="s">
        <v>19403</v>
      </c>
      <c r="I7496" s="21" t="s">
        <v>1588</v>
      </c>
      <c r="J7496" s="148" t="s">
        <v>19405</v>
      </c>
      <c r="K7496" s="20" t="s">
        <v>1855</v>
      </c>
      <c r="L7496" s="21"/>
    </row>
    <row r="7497">
      <c r="C7497" s="12" t="s">
        <v>1041</v>
      </c>
      <c r="D7497" s="12"/>
      <c r="E7497" s="12" t="s">
        <v>1619</v>
      </c>
      <c r="F7497" s="21"/>
      <c r="G7497" s="21" t="s">
        <v>19406</v>
      </c>
      <c r="H7497" s="21" t="s">
        <v>19407</v>
      </c>
      <c r="I7497" s="21" t="s">
        <v>1588</v>
      </c>
      <c r="J7497" s="148" t="s">
        <v>19408</v>
      </c>
      <c r="K7497" s="20" t="s">
        <v>1812</v>
      </c>
      <c r="L7497" s="21"/>
    </row>
    <row r="7498">
      <c r="C7498" s="12" t="s">
        <v>1041</v>
      </c>
      <c r="D7498" s="12"/>
      <c r="E7498" s="12" t="s">
        <v>1654</v>
      </c>
      <c r="F7498" s="21"/>
      <c r="G7498" s="21" t="s">
        <v>19409</v>
      </c>
      <c r="H7498" s="21" t="s">
        <v>19410</v>
      </c>
      <c r="I7498" s="21" t="s">
        <v>1600</v>
      </c>
      <c r="J7498" s="148" t="s">
        <v>19411</v>
      </c>
      <c r="K7498" s="20" t="s">
        <v>4174</v>
      </c>
      <c r="L7498" s="21"/>
    </row>
    <row r="7499">
      <c r="C7499" s="12" t="s">
        <v>1041</v>
      </c>
      <c r="D7499" s="12"/>
      <c r="E7499" s="12" t="s">
        <v>1654</v>
      </c>
      <c r="F7499" s="21"/>
      <c r="G7499" s="21" t="s">
        <v>19412</v>
      </c>
      <c r="H7499" s="21" t="s">
        <v>19413</v>
      </c>
      <c r="I7499" s="21" t="s">
        <v>1600</v>
      </c>
      <c r="J7499" s="148" t="s">
        <v>19414</v>
      </c>
      <c r="K7499" s="20" t="s">
        <v>4174</v>
      </c>
      <c r="L7499" s="21"/>
    </row>
    <row r="7500">
      <c r="C7500" s="12" t="s">
        <v>1041</v>
      </c>
      <c r="D7500" s="12"/>
      <c r="E7500" s="12" t="s">
        <v>1654</v>
      </c>
      <c r="F7500" s="21"/>
      <c r="G7500" s="21" t="s">
        <v>19415</v>
      </c>
      <c r="H7500" s="21" t="s">
        <v>19416</v>
      </c>
      <c r="I7500" s="21" t="s">
        <v>1600</v>
      </c>
      <c r="J7500" s="148" t="s">
        <v>19417</v>
      </c>
      <c r="K7500" s="20" t="s">
        <v>4174</v>
      </c>
      <c r="L7500" s="21"/>
    </row>
    <row r="7501">
      <c r="C7501" s="12" t="s">
        <v>1041</v>
      </c>
      <c r="D7501" s="12"/>
      <c r="E7501" s="12" t="s">
        <v>1654</v>
      </c>
      <c r="F7501" s="21"/>
      <c r="G7501" s="21" t="s">
        <v>19418</v>
      </c>
      <c r="H7501" s="21" t="s">
        <v>19419</v>
      </c>
      <c r="I7501" s="21" t="s">
        <v>1600</v>
      </c>
      <c r="J7501" s="148" t="s">
        <v>19420</v>
      </c>
      <c r="K7501" s="20" t="s">
        <v>4174</v>
      </c>
      <c r="L7501" s="21"/>
    </row>
    <row r="7502">
      <c r="C7502" s="12" t="s">
        <v>1041</v>
      </c>
      <c r="D7502" s="12"/>
      <c r="E7502" s="12" t="s">
        <v>1654</v>
      </c>
      <c r="F7502" s="21"/>
      <c r="G7502" s="21" t="s">
        <v>19421</v>
      </c>
      <c r="H7502" s="21" t="s">
        <v>19422</v>
      </c>
      <c r="I7502" s="21" t="s">
        <v>1600</v>
      </c>
      <c r="J7502" s="148" t="s">
        <v>19423</v>
      </c>
      <c r="K7502" s="20" t="s">
        <v>4174</v>
      </c>
      <c r="L7502" s="21"/>
    </row>
    <row r="7503">
      <c r="C7503" s="12" t="s">
        <v>1041</v>
      </c>
      <c r="D7503" s="12" t="s">
        <v>1042</v>
      </c>
      <c r="E7503" s="12" t="s">
        <v>4183</v>
      </c>
      <c r="F7503" s="12" t="s">
        <v>1045</v>
      </c>
      <c r="G7503" s="12" t="s">
        <v>19424</v>
      </c>
      <c r="H7503" s="12" t="s">
        <v>19425</v>
      </c>
      <c r="I7503" s="12" t="s">
        <v>1715</v>
      </c>
      <c r="J7503" s="114" t="s">
        <v>19426</v>
      </c>
      <c r="K7503" s="12" t="s">
        <v>1717</v>
      </c>
      <c r="L7503" s="12" t="s">
        <v>1718</v>
      </c>
    </row>
    <row r="7504">
      <c r="C7504" s="12" t="s">
        <v>1041</v>
      </c>
      <c r="D7504" s="12" t="s">
        <v>1042</v>
      </c>
      <c r="E7504" s="12" t="s">
        <v>4183</v>
      </c>
      <c r="F7504" s="12" t="s">
        <v>1045</v>
      </c>
      <c r="G7504" s="12" t="s">
        <v>4187</v>
      </c>
      <c r="H7504" s="12" t="s">
        <v>4188</v>
      </c>
      <c r="I7504" s="12" t="s">
        <v>1715</v>
      </c>
      <c r="J7504" s="114" t="s">
        <v>4189</v>
      </c>
      <c r="K7504" s="12" t="s">
        <v>1717</v>
      </c>
      <c r="L7504" s="12" t="s">
        <v>1718</v>
      </c>
    </row>
    <row r="7505">
      <c r="C7505" s="12" t="s">
        <v>1041</v>
      </c>
      <c r="D7505" s="12" t="s">
        <v>1042</v>
      </c>
      <c r="E7505" s="12" t="s">
        <v>4183</v>
      </c>
      <c r="F7505" s="12" t="s">
        <v>1045</v>
      </c>
      <c r="G7505" s="12" t="s">
        <v>1672</v>
      </c>
      <c r="H7505" s="12" t="s">
        <v>4190</v>
      </c>
      <c r="I7505" s="12" t="s">
        <v>1715</v>
      </c>
      <c r="J7505" s="114" t="s">
        <v>4191</v>
      </c>
      <c r="K7505" s="12" t="s">
        <v>1717</v>
      </c>
      <c r="L7505" s="12" t="s">
        <v>1718</v>
      </c>
    </row>
    <row r="7506">
      <c r="C7506" s="12" t="s">
        <v>1041</v>
      </c>
      <c r="D7506" s="12" t="s">
        <v>1042</v>
      </c>
      <c r="E7506" s="12" t="s">
        <v>1654</v>
      </c>
      <c r="F7506" s="12" t="s">
        <v>1045</v>
      </c>
      <c r="G7506" s="12" t="s">
        <v>19427</v>
      </c>
      <c r="H7506" s="12" t="s">
        <v>19428</v>
      </c>
      <c r="I7506" s="12" t="s">
        <v>1600</v>
      </c>
      <c r="J7506" s="114" t="s">
        <v>19429</v>
      </c>
      <c r="K7506" s="12" t="s">
        <v>4195</v>
      </c>
      <c r="L7506" s="12" t="s">
        <v>4196</v>
      </c>
    </row>
    <row r="7507">
      <c r="C7507" s="12" t="s">
        <v>1041</v>
      </c>
      <c r="D7507" s="12" t="s">
        <v>1042</v>
      </c>
      <c r="E7507" s="12" t="s">
        <v>1654</v>
      </c>
      <c r="F7507" s="12" t="s">
        <v>1045</v>
      </c>
      <c r="G7507" s="12" t="s">
        <v>4197</v>
      </c>
      <c r="H7507" s="12" t="s">
        <v>4198</v>
      </c>
      <c r="I7507" s="12" t="s">
        <v>1600</v>
      </c>
      <c r="J7507" s="114" t="s">
        <v>4199</v>
      </c>
      <c r="K7507" s="12" t="s">
        <v>1798</v>
      </c>
      <c r="L7507" s="12" t="s">
        <v>1799</v>
      </c>
    </row>
    <row r="7508">
      <c r="C7508" s="12" t="s">
        <v>1041</v>
      </c>
      <c r="D7508" s="12" t="s">
        <v>1042</v>
      </c>
      <c r="E7508" s="12" t="s">
        <v>1678</v>
      </c>
      <c r="F7508" s="12" t="s">
        <v>1045</v>
      </c>
      <c r="G7508" s="12" t="s">
        <v>1679</v>
      </c>
      <c r="H7508" s="12" t="s">
        <v>1680</v>
      </c>
      <c r="I7508" s="12" t="s">
        <v>1681</v>
      </c>
      <c r="J7508" s="114" t="s">
        <v>1682</v>
      </c>
      <c r="K7508" s="12" t="s">
        <v>1683</v>
      </c>
      <c r="L7508" s="12" t="s">
        <v>1684</v>
      </c>
    </row>
    <row r="7509">
      <c r="C7509" s="12" t="s">
        <v>1041</v>
      </c>
      <c r="D7509" s="12" t="s">
        <v>1042</v>
      </c>
      <c r="E7509" s="12" t="s">
        <v>1678</v>
      </c>
      <c r="F7509" s="12" t="s">
        <v>1045</v>
      </c>
      <c r="G7509" s="12" t="s">
        <v>4200</v>
      </c>
      <c r="H7509" s="12" t="s">
        <v>4201</v>
      </c>
      <c r="I7509" s="12" t="s">
        <v>1681</v>
      </c>
      <c r="J7509" s="114" t="s">
        <v>4202</v>
      </c>
      <c r="K7509" s="12" t="s">
        <v>4203</v>
      </c>
      <c r="L7509" s="12" t="s">
        <v>4204</v>
      </c>
    </row>
    <row r="7510">
      <c r="C7510" s="12" t="s">
        <v>1041</v>
      </c>
      <c r="D7510" s="12" t="s">
        <v>1042</v>
      </c>
      <c r="E7510" s="12" t="s">
        <v>1678</v>
      </c>
      <c r="F7510" s="12" t="s">
        <v>1045</v>
      </c>
      <c r="G7510" s="12" t="s">
        <v>19430</v>
      </c>
      <c r="H7510" s="12" t="s">
        <v>19431</v>
      </c>
      <c r="I7510" s="12" t="s">
        <v>1681</v>
      </c>
      <c r="J7510" s="114" t="s">
        <v>19432</v>
      </c>
      <c r="K7510" s="12" t="s">
        <v>4203</v>
      </c>
      <c r="L7510" s="12" t="s">
        <v>4204</v>
      </c>
    </row>
    <row r="7511">
      <c r="C7511" s="12" t="s">
        <v>1041</v>
      </c>
      <c r="D7511" s="12" t="s">
        <v>1042</v>
      </c>
      <c r="E7511" s="12" t="s">
        <v>1678</v>
      </c>
      <c r="F7511" s="12" t="s">
        <v>1045</v>
      </c>
      <c r="G7511" s="12" t="s">
        <v>4208</v>
      </c>
      <c r="H7511" s="12" t="s">
        <v>4209</v>
      </c>
      <c r="I7511" s="12" t="s">
        <v>1681</v>
      </c>
      <c r="J7511" s="114" t="s">
        <v>4210</v>
      </c>
      <c r="K7511" s="12" t="s">
        <v>4211</v>
      </c>
      <c r="L7511" s="12" t="s">
        <v>4212</v>
      </c>
    </row>
    <row r="7512">
      <c r="C7512" s="12" t="s">
        <v>1041</v>
      </c>
      <c r="D7512" s="12" t="s">
        <v>1042</v>
      </c>
      <c r="E7512" s="12" t="s">
        <v>1678</v>
      </c>
      <c r="F7512" s="12" t="s">
        <v>1045</v>
      </c>
      <c r="G7512" s="12" t="s">
        <v>19433</v>
      </c>
      <c r="H7512" s="12" t="s">
        <v>19434</v>
      </c>
      <c r="I7512" s="12" t="s">
        <v>1681</v>
      </c>
      <c r="J7512" s="114" t="s">
        <v>19435</v>
      </c>
      <c r="K7512" s="12" t="s">
        <v>4211</v>
      </c>
      <c r="L7512" s="12" t="s">
        <v>4212</v>
      </c>
    </row>
    <row r="7513">
      <c r="C7513" s="12" t="s">
        <v>1041</v>
      </c>
      <c r="D7513" s="12" t="s">
        <v>1042</v>
      </c>
      <c r="E7513" s="12" t="s">
        <v>1678</v>
      </c>
      <c r="F7513" s="12" t="s">
        <v>1045</v>
      </c>
      <c r="G7513" s="12" t="s">
        <v>18506</v>
      </c>
      <c r="H7513" s="12" t="s">
        <v>18507</v>
      </c>
      <c r="I7513" s="12" t="s">
        <v>1681</v>
      </c>
      <c r="J7513" s="114" t="s">
        <v>18508</v>
      </c>
      <c r="K7513" s="12" t="s">
        <v>14371</v>
      </c>
      <c r="L7513" s="12" t="s">
        <v>14372</v>
      </c>
    </row>
    <row r="7514">
      <c r="C7514" s="12" t="s">
        <v>1041</v>
      </c>
      <c r="D7514" s="12" t="s">
        <v>1042</v>
      </c>
      <c r="E7514" s="12" t="s">
        <v>1678</v>
      </c>
      <c r="F7514" s="12" t="s">
        <v>1045</v>
      </c>
      <c r="G7514" s="12" t="s">
        <v>19436</v>
      </c>
      <c r="H7514" s="12" t="s">
        <v>19437</v>
      </c>
      <c r="I7514" s="12" t="s">
        <v>1681</v>
      </c>
      <c r="J7514" s="114" t="s">
        <v>19438</v>
      </c>
      <c r="K7514" s="12" t="s">
        <v>14371</v>
      </c>
      <c r="L7514" s="12" t="s">
        <v>14372</v>
      </c>
    </row>
    <row r="7515">
      <c r="C7515" s="12" t="s">
        <v>1041</v>
      </c>
      <c r="D7515" s="12" t="s">
        <v>1042</v>
      </c>
      <c r="E7515" s="12" t="s">
        <v>1729</v>
      </c>
      <c r="F7515" s="12" t="s">
        <v>1045</v>
      </c>
      <c r="G7515" s="12" t="s">
        <v>4216</v>
      </c>
      <c r="H7515" s="12" t="s">
        <v>4217</v>
      </c>
      <c r="I7515" s="12" t="s">
        <v>1607</v>
      </c>
      <c r="J7515" s="114" t="s">
        <v>4218</v>
      </c>
      <c r="K7515" s="12" t="s">
        <v>4219</v>
      </c>
      <c r="L7515" s="12" t="s">
        <v>4220</v>
      </c>
    </row>
    <row r="7516">
      <c r="C7516" s="12" t="s">
        <v>1041</v>
      </c>
      <c r="D7516" s="12" t="s">
        <v>1042</v>
      </c>
      <c r="E7516" s="12" t="s">
        <v>1729</v>
      </c>
      <c r="F7516" s="12" t="s">
        <v>1045</v>
      </c>
      <c r="G7516" s="12" t="s">
        <v>4221</v>
      </c>
      <c r="H7516" s="12" t="s">
        <v>4222</v>
      </c>
      <c r="I7516" s="12" t="s">
        <v>1607</v>
      </c>
      <c r="J7516" s="114" t="s">
        <v>4223</v>
      </c>
      <c r="K7516" s="12" t="s">
        <v>4224</v>
      </c>
      <c r="L7516" s="12" t="s">
        <v>4225</v>
      </c>
    </row>
    <row r="7517">
      <c r="C7517" s="12" t="s">
        <v>1041</v>
      </c>
      <c r="D7517" s="12" t="s">
        <v>1042</v>
      </c>
      <c r="E7517" s="12" t="s">
        <v>1729</v>
      </c>
      <c r="F7517" s="12" t="s">
        <v>1045</v>
      </c>
      <c r="G7517" s="12" t="s">
        <v>19439</v>
      </c>
      <c r="H7517" s="12" t="s">
        <v>19440</v>
      </c>
      <c r="I7517" s="12" t="s">
        <v>1607</v>
      </c>
      <c r="J7517" s="114" t="s">
        <v>19441</v>
      </c>
      <c r="K7517" s="12" t="s">
        <v>4224</v>
      </c>
      <c r="L7517" s="12" t="s">
        <v>4225</v>
      </c>
    </row>
    <row r="7518">
      <c r="C7518" s="12" t="s">
        <v>1041</v>
      </c>
      <c r="D7518" s="12" t="s">
        <v>1042</v>
      </c>
      <c r="E7518" s="12" t="s">
        <v>1719</v>
      </c>
      <c r="F7518" s="12" t="s">
        <v>1045</v>
      </c>
      <c r="G7518" s="12" t="s">
        <v>19442</v>
      </c>
      <c r="H7518" s="12" t="s">
        <v>19443</v>
      </c>
      <c r="I7518" s="12" t="s">
        <v>1722</v>
      </c>
      <c r="J7518" s="114" t="s">
        <v>19444</v>
      </c>
      <c r="K7518" s="12" t="s">
        <v>4232</v>
      </c>
      <c r="L7518" s="12" t="s">
        <v>4233</v>
      </c>
    </row>
    <row r="7519">
      <c r="C7519" s="12" t="s">
        <v>1041</v>
      </c>
      <c r="D7519" s="12" t="s">
        <v>1042</v>
      </c>
      <c r="E7519" s="12" t="s">
        <v>1719</v>
      </c>
      <c r="F7519" s="12" t="s">
        <v>1045</v>
      </c>
      <c r="G7519" s="12" t="s">
        <v>4234</v>
      </c>
      <c r="H7519" s="12" t="s">
        <v>4235</v>
      </c>
      <c r="I7519" s="12" t="s">
        <v>1722</v>
      </c>
      <c r="J7519" s="114" t="s">
        <v>4236</v>
      </c>
      <c r="K7519" s="12" t="s">
        <v>4232</v>
      </c>
      <c r="L7519" s="12" t="s">
        <v>4233</v>
      </c>
    </row>
    <row r="7520">
      <c r="C7520" s="12" t="s">
        <v>661</v>
      </c>
      <c r="D7520" s="12"/>
      <c r="E7520" s="12" t="s">
        <v>1619</v>
      </c>
      <c r="F7520" s="21"/>
      <c r="G7520" s="21" t="s">
        <v>19445</v>
      </c>
      <c r="H7520" s="21" t="s">
        <v>19446</v>
      </c>
      <c r="I7520" s="21" t="s">
        <v>1588</v>
      </c>
      <c r="J7520" s="148" t="s">
        <v>19447</v>
      </c>
      <c r="K7520" s="20" t="s">
        <v>4312</v>
      </c>
      <c r="L7520" s="21"/>
    </row>
    <row r="7521">
      <c r="C7521" s="12" t="s">
        <v>661</v>
      </c>
      <c r="D7521" s="12"/>
      <c r="E7521" s="12" t="s">
        <v>1619</v>
      </c>
      <c r="F7521" s="21"/>
      <c r="G7521" s="21" t="s">
        <v>19448</v>
      </c>
      <c r="H7521" s="21" t="s">
        <v>19449</v>
      </c>
      <c r="I7521" s="21" t="s">
        <v>1588</v>
      </c>
      <c r="J7521" s="148" t="s">
        <v>19450</v>
      </c>
      <c r="K7521" s="20" t="s">
        <v>4312</v>
      </c>
      <c r="L7521" s="21"/>
    </row>
    <row r="7522">
      <c r="C7522" s="12" t="s">
        <v>661</v>
      </c>
      <c r="D7522" s="12"/>
      <c r="E7522" s="12" t="s">
        <v>1619</v>
      </c>
      <c r="F7522" s="21"/>
      <c r="G7522" s="21" t="s">
        <v>19451</v>
      </c>
      <c r="H7522" s="21" t="s">
        <v>19452</v>
      </c>
      <c r="I7522" s="21" t="s">
        <v>1588</v>
      </c>
      <c r="J7522" s="148" t="s">
        <v>19453</v>
      </c>
      <c r="K7522" s="20" t="s">
        <v>1876</v>
      </c>
      <c r="L7522" s="21"/>
    </row>
    <row r="7523">
      <c r="C7523" s="12" t="s">
        <v>661</v>
      </c>
      <c r="D7523" s="12"/>
      <c r="E7523" s="12" t="s">
        <v>1619</v>
      </c>
      <c r="F7523" s="21"/>
      <c r="G7523" s="21" t="s">
        <v>19454</v>
      </c>
      <c r="H7523" s="21" t="s">
        <v>19455</v>
      </c>
      <c r="I7523" s="21" t="s">
        <v>1588</v>
      </c>
      <c r="J7523" s="148" t="s">
        <v>19456</v>
      </c>
      <c r="K7523" s="20" t="s">
        <v>1614</v>
      </c>
      <c r="L7523" s="21"/>
    </row>
    <row r="7524">
      <c r="C7524" s="12" t="s">
        <v>661</v>
      </c>
      <c r="D7524" s="12" t="s">
        <v>662</v>
      </c>
      <c r="E7524" s="12" t="s">
        <v>1619</v>
      </c>
      <c r="F7524" s="12" t="s">
        <v>663</v>
      </c>
      <c r="G7524" s="12" t="s">
        <v>1620</v>
      </c>
      <c r="H7524" s="12" t="s">
        <v>1621</v>
      </c>
      <c r="I7524" s="12" t="s">
        <v>1588</v>
      </c>
      <c r="J7524" s="114" t="s">
        <v>1622</v>
      </c>
      <c r="K7524" s="12" t="s">
        <v>1623</v>
      </c>
      <c r="L7524" s="12" t="s">
        <v>1624</v>
      </c>
    </row>
    <row r="7525">
      <c r="A7525" s="108">
        <v>3307.0</v>
      </c>
      <c r="B7525" s="108" t="s">
        <v>1584</v>
      </c>
      <c r="C7525" s="108" t="s">
        <v>666</v>
      </c>
      <c r="D7525" s="115"/>
      <c r="E7525" s="115" t="s">
        <v>1597</v>
      </c>
      <c r="F7525" s="115"/>
      <c r="G7525" s="115" t="s">
        <v>19457</v>
      </c>
      <c r="H7525" s="115" t="s">
        <v>19458</v>
      </c>
      <c r="I7525" s="115" t="s">
        <v>1600</v>
      </c>
      <c r="J7525" s="116" t="s">
        <v>19459</v>
      </c>
      <c r="K7525" s="115" t="s">
        <v>4195</v>
      </c>
      <c r="L7525" s="138"/>
      <c r="M7525" s="111"/>
    </row>
    <row r="7526">
      <c r="C7526" s="12" t="s">
        <v>666</v>
      </c>
      <c r="D7526" s="12" t="s">
        <v>667</v>
      </c>
      <c r="E7526" s="12" t="s">
        <v>4183</v>
      </c>
      <c r="F7526" s="12" t="s">
        <v>669</v>
      </c>
      <c r="G7526" s="12" t="s">
        <v>19460</v>
      </c>
      <c r="H7526" s="12" t="s">
        <v>19461</v>
      </c>
      <c r="I7526" s="12" t="s">
        <v>1715</v>
      </c>
      <c r="J7526" s="114" t="s">
        <v>19462</v>
      </c>
      <c r="K7526" s="12" t="s">
        <v>1717</v>
      </c>
      <c r="L7526" s="12" t="s">
        <v>1718</v>
      </c>
    </row>
    <row r="7527">
      <c r="C7527" s="12" t="s">
        <v>666</v>
      </c>
      <c r="D7527" s="12" t="s">
        <v>667</v>
      </c>
      <c r="E7527" s="12" t="s">
        <v>4183</v>
      </c>
      <c r="F7527" s="12" t="s">
        <v>669</v>
      </c>
      <c r="G7527" s="12" t="s">
        <v>4187</v>
      </c>
      <c r="H7527" s="12" t="s">
        <v>4188</v>
      </c>
      <c r="I7527" s="12" t="s">
        <v>1715</v>
      </c>
      <c r="J7527" s="114" t="s">
        <v>4189</v>
      </c>
      <c r="K7527" s="12" t="s">
        <v>1717</v>
      </c>
      <c r="L7527" s="12" t="s">
        <v>1718</v>
      </c>
    </row>
    <row r="7528">
      <c r="C7528" s="12" t="s">
        <v>666</v>
      </c>
      <c r="D7528" s="12" t="s">
        <v>667</v>
      </c>
      <c r="E7528" s="12" t="s">
        <v>4183</v>
      </c>
      <c r="F7528" s="12" t="s">
        <v>669</v>
      </c>
      <c r="G7528" s="12" t="s">
        <v>1672</v>
      </c>
      <c r="H7528" s="12" t="s">
        <v>4190</v>
      </c>
      <c r="I7528" s="12" t="s">
        <v>1715</v>
      </c>
      <c r="J7528" s="114" t="s">
        <v>4191</v>
      </c>
      <c r="K7528" s="12" t="s">
        <v>1717</v>
      </c>
      <c r="L7528" s="12" t="s">
        <v>1718</v>
      </c>
    </row>
    <row r="7529">
      <c r="C7529" s="12" t="s">
        <v>666</v>
      </c>
      <c r="D7529" s="12" t="s">
        <v>667</v>
      </c>
      <c r="E7529" s="12" t="s">
        <v>1654</v>
      </c>
      <c r="F7529" s="12" t="s">
        <v>669</v>
      </c>
      <c r="G7529" s="12" t="s">
        <v>19457</v>
      </c>
      <c r="H7529" s="12" t="s">
        <v>19463</v>
      </c>
      <c r="I7529" s="12" t="s">
        <v>1600</v>
      </c>
      <c r="J7529" s="114" t="s">
        <v>19459</v>
      </c>
      <c r="K7529" s="12" t="s">
        <v>4195</v>
      </c>
      <c r="L7529" s="12" t="s">
        <v>4196</v>
      </c>
    </row>
    <row r="7530">
      <c r="C7530" s="12" t="s">
        <v>666</v>
      </c>
      <c r="D7530" s="12" t="s">
        <v>667</v>
      </c>
      <c r="E7530" s="12" t="s">
        <v>1654</v>
      </c>
      <c r="F7530" s="12" t="s">
        <v>669</v>
      </c>
      <c r="G7530" s="12" t="s">
        <v>4197</v>
      </c>
      <c r="H7530" s="12" t="s">
        <v>4198</v>
      </c>
      <c r="I7530" s="12" t="s">
        <v>1600</v>
      </c>
      <c r="J7530" s="114" t="s">
        <v>4199</v>
      </c>
      <c r="K7530" s="12" t="s">
        <v>1798</v>
      </c>
      <c r="L7530" s="12" t="s">
        <v>1799</v>
      </c>
    </row>
    <row r="7531">
      <c r="C7531" s="12" t="s">
        <v>666</v>
      </c>
      <c r="D7531" s="12" t="s">
        <v>667</v>
      </c>
      <c r="E7531" s="12" t="s">
        <v>1678</v>
      </c>
      <c r="F7531" s="12" t="s">
        <v>669</v>
      </c>
      <c r="G7531" s="12" t="s">
        <v>1679</v>
      </c>
      <c r="H7531" s="12" t="s">
        <v>1680</v>
      </c>
      <c r="I7531" s="12" t="s">
        <v>1681</v>
      </c>
      <c r="J7531" s="114" t="s">
        <v>1682</v>
      </c>
      <c r="K7531" s="12" t="s">
        <v>1683</v>
      </c>
      <c r="L7531" s="12" t="s">
        <v>1684</v>
      </c>
    </row>
    <row r="7532">
      <c r="C7532" s="12" t="s">
        <v>666</v>
      </c>
      <c r="D7532" s="12" t="s">
        <v>667</v>
      </c>
      <c r="E7532" s="12" t="s">
        <v>1678</v>
      </c>
      <c r="F7532" s="12" t="s">
        <v>669</v>
      </c>
      <c r="G7532" s="12" t="s">
        <v>4200</v>
      </c>
      <c r="H7532" s="12" t="s">
        <v>4201</v>
      </c>
      <c r="I7532" s="12" t="s">
        <v>1681</v>
      </c>
      <c r="J7532" s="114" t="s">
        <v>4202</v>
      </c>
      <c r="K7532" s="12" t="s">
        <v>4203</v>
      </c>
      <c r="L7532" s="12" t="s">
        <v>4204</v>
      </c>
    </row>
    <row r="7533">
      <c r="C7533" s="12" t="s">
        <v>666</v>
      </c>
      <c r="D7533" s="12" t="s">
        <v>667</v>
      </c>
      <c r="E7533" s="12" t="s">
        <v>1678</v>
      </c>
      <c r="F7533" s="12" t="s">
        <v>669</v>
      </c>
      <c r="G7533" s="12" t="s">
        <v>19464</v>
      </c>
      <c r="H7533" s="12" t="s">
        <v>19465</v>
      </c>
      <c r="I7533" s="12" t="s">
        <v>1681</v>
      </c>
      <c r="J7533" s="114" t="s">
        <v>19466</v>
      </c>
      <c r="K7533" s="12" t="s">
        <v>4203</v>
      </c>
      <c r="L7533" s="12" t="s">
        <v>4204</v>
      </c>
    </row>
    <row r="7534">
      <c r="C7534" s="12" t="s">
        <v>666</v>
      </c>
      <c r="D7534" s="12" t="s">
        <v>667</v>
      </c>
      <c r="E7534" s="12" t="s">
        <v>1678</v>
      </c>
      <c r="F7534" s="12" t="s">
        <v>669</v>
      </c>
      <c r="G7534" s="12" t="s">
        <v>19467</v>
      </c>
      <c r="H7534" s="12" t="s">
        <v>19468</v>
      </c>
      <c r="I7534" s="12" t="s">
        <v>1681</v>
      </c>
      <c r="J7534" s="114" t="s">
        <v>19469</v>
      </c>
      <c r="K7534" s="12" t="s">
        <v>4203</v>
      </c>
      <c r="L7534" s="12" t="s">
        <v>4204</v>
      </c>
    </row>
    <row r="7535">
      <c r="C7535" s="12" t="s">
        <v>666</v>
      </c>
      <c r="D7535" s="12" t="s">
        <v>667</v>
      </c>
      <c r="E7535" s="12" t="s">
        <v>1678</v>
      </c>
      <c r="F7535" s="12" t="s">
        <v>669</v>
      </c>
      <c r="G7535" s="12" t="s">
        <v>4208</v>
      </c>
      <c r="H7535" s="12" t="s">
        <v>4209</v>
      </c>
      <c r="I7535" s="12" t="s">
        <v>1681</v>
      </c>
      <c r="J7535" s="114" t="s">
        <v>4210</v>
      </c>
      <c r="K7535" s="12" t="s">
        <v>4211</v>
      </c>
      <c r="L7535" s="12" t="s">
        <v>4212</v>
      </c>
    </row>
    <row r="7536">
      <c r="C7536" s="12" t="s">
        <v>666</v>
      </c>
      <c r="D7536" s="12" t="s">
        <v>667</v>
      </c>
      <c r="E7536" s="12" t="s">
        <v>1678</v>
      </c>
      <c r="F7536" s="12" t="s">
        <v>669</v>
      </c>
      <c r="G7536" s="12" t="s">
        <v>19470</v>
      </c>
      <c r="H7536" s="12" t="s">
        <v>19471</v>
      </c>
      <c r="I7536" s="12" t="s">
        <v>1681</v>
      </c>
      <c r="J7536" s="114" t="s">
        <v>19472</v>
      </c>
      <c r="K7536" s="12" t="s">
        <v>4211</v>
      </c>
      <c r="L7536" s="12" t="s">
        <v>4212</v>
      </c>
    </row>
    <row r="7537">
      <c r="C7537" s="12" t="s">
        <v>666</v>
      </c>
      <c r="D7537" s="12" t="s">
        <v>667</v>
      </c>
      <c r="E7537" s="12" t="s">
        <v>1678</v>
      </c>
      <c r="F7537" s="12" t="s">
        <v>669</v>
      </c>
      <c r="G7537" s="12" t="s">
        <v>19473</v>
      </c>
      <c r="H7537" s="12" t="s">
        <v>19474</v>
      </c>
      <c r="I7537" s="12" t="s">
        <v>1681</v>
      </c>
      <c r="J7537" s="114" t="s">
        <v>19475</v>
      </c>
      <c r="K7537" s="12" t="s">
        <v>4211</v>
      </c>
      <c r="L7537" s="12" t="s">
        <v>4212</v>
      </c>
    </row>
    <row r="7538">
      <c r="C7538" s="12" t="s">
        <v>666</v>
      </c>
      <c r="D7538" s="12" t="s">
        <v>667</v>
      </c>
      <c r="E7538" s="12" t="s">
        <v>1729</v>
      </c>
      <c r="F7538" s="12" t="s">
        <v>669</v>
      </c>
      <c r="G7538" s="12" t="s">
        <v>4216</v>
      </c>
      <c r="H7538" s="12" t="s">
        <v>4217</v>
      </c>
      <c r="I7538" s="12" t="s">
        <v>1607</v>
      </c>
      <c r="J7538" s="114" t="s">
        <v>4218</v>
      </c>
      <c r="K7538" s="12" t="s">
        <v>4219</v>
      </c>
      <c r="L7538" s="12" t="s">
        <v>4220</v>
      </c>
    </row>
    <row r="7539">
      <c r="C7539" s="12" t="s">
        <v>666</v>
      </c>
      <c r="D7539" s="12" t="s">
        <v>667</v>
      </c>
      <c r="E7539" s="12" t="s">
        <v>1729</v>
      </c>
      <c r="F7539" s="12" t="s">
        <v>669</v>
      </c>
      <c r="G7539" s="12" t="s">
        <v>4221</v>
      </c>
      <c r="H7539" s="12" t="s">
        <v>4222</v>
      </c>
      <c r="I7539" s="12" t="s">
        <v>1607</v>
      </c>
      <c r="J7539" s="114" t="s">
        <v>4223</v>
      </c>
      <c r="K7539" s="12" t="s">
        <v>4224</v>
      </c>
      <c r="L7539" s="12" t="s">
        <v>4225</v>
      </c>
    </row>
    <row r="7540">
      <c r="C7540" s="12" t="s">
        <v>666</v>
      </c>
      <c r="D7540" s="12" t="s">
        <v>667</v>
      </c>
      <c r="E7540" s="12" t="s">
        <v>1729</v>
      </c>
      <c r="F7540" s="12" t="s">
        <v>669</v>
      </c>
      <c r="G7540" s="12" t="s">
        <v>19476</v>
      </c>
      <c r="H7540" s="12" t="s">
        <v>19477</v>
      </c>
      <c r="I7540" s="12" t="s">
        <v>1607</v>
      </c>
      <c r="J7540" s="114" t="s">
        <v>19478</v>
      </c>
      <c r="K7540" s="12" t="s">
        <v>4224</v>
      </c>
      <c r="L7540" s="12" t="s">
        <v>4225</v>
      </c>
    </row>
    <row r="7541">
      <c r="C7541" s="12" t="s">
        <v>666</v>
      </c>
      <c r="D7541" s="12" t="s">
        <v>667</v>
      </c>
      <c r="E7541" s="12" t="s">
        <v>1729</v>
      </c>
      <c r="F7541" s="12" t="s">
        <v>669</v>
      </c>
      <c r="G7541" s="12" t="s">
        <v>19479</v>
      </c>
      <c r="H7541" s="12" t="s">
        <v>19480</v>
      </c>
      <c r="I7541" s="12" t="s">
        <v>1607</v>
      </c>
      <c r="J7541" s="114" t="s">
        <v>19481</v>
      </c>
      <c r="K7541" s="12" t="s">
        <v>4224</v>
      </c>
      <c r="L7541" s="12" t="s">
        <v>4225</v>
      </c>
    </row>
    <row r="7542">
      <c r="C7542" s="12" t="s">
        <v>666</v>
      </c>
      <c r="D7542" s="12" t="s">
        <v>667</v>
      </c>
      <c r="E7542" s="12" t="s">
        <v>1729</v>
      </c>
      <c r="F7542" s="12" t="s">
        <v>669</v>
      </c>
      <c r="G7542" s="12" t="s">
        <v>19482</v>
      </c>
      <c r="H7542" s="12" t="s">
        <v>19483</v>
      </c>
      <c r="I7542" s="12" t="s">
        <v>1607</v>
      </c>
      <c r="J7542" s="114" t="s">
        <v>19484</v>
      </c>
      <c r="K7542" s="12" t="s">
        <v>4224</v>
      </c>
      <c r="L7542" s="12" t="s">
        <v>4225</v>
      </c>
    </row>
    <row r="7543">
      <c r="C7543" s="12" t="s">
        <v>666</v>
      </c>
      <c r="D7543" s="12" t="s">
        <v>667</v>
      </c>
      <c r="E7543" s="12" t="s">
        <v>1729</v>
      </c>
      <c r="F7543" s="12" t="s">
        <v>669</v>
      </c>
      <c r="G7543" s="12" t="s">
        <v>19485</v>
      </c>
      <c r="H7543" s="12" t="s">
        <v>19486</v>
      </c>
      <c r="I7543" s="12" t="s">
        <v>1607</v>
      </c>
      <c r="J7543" s="114" t="s">
        <v>19487</v>
      </c>
      <c r="K7543" s="12" t="s">
        <v>4224</v>
      </c>
      <c r="L7543" s="12" t="s">
        <v>4225</v>
      </c>
    </row>
    <row r="7544">
      <c r="C7544" s="12" t="s">
        <v>666</v>
      </c>
      <c r="D7544" s="12" t="s">
        <v>667</v>
      </c>
      <c r="E7544" s="12" t="s">
        <v>1719</v>
      </c>
      <c r="F7544" s="12" t="s">
        <v>669</v>
      </c>
      <c r="G7544" s="12" t="s">
        <v>19488</v>
      </c>
      <c r="H7544" s="12" t="s">
        <v>19489</v>
      </c>
      <c r="I7544" s="12" t="s">
        <v>1722</v>
      </c>
      <c r="J7544" s="114" t="s">
        <v>19490</v>
      </c>
      <c r="K7544" s="12" t="s">
        <v>4232</v>
      </c>
      <c r="L7544" s="12" t="s">
        <v>4233</v>
      </c>
    </row>
    <row r="7545">
      <c r="C7545" s="12" t="s">
        <v>666</v>
      </c>
      <c r="D7545" s="12" t="s">
        <v>667</v>
      </c>
      <c r="E7545" s="12" t="s">
        <v>1719</v>
      </c>
      <c r="F7545" s="12" t="s">
        <v>669</v>
      </c>
      <c r="G7545" s="12" t="s">
        <v>4234</v>
      </c>
      <c r="H7545" s="12" t="s">
        <v>4235</v>
      </c>
      <c r="I7545" s="12" t="s">
        <v>1722</v>
      </c>
      <c r="J7545" s="114" t="s">
        <v>4236</v>
      </c>
      <c r="K7545" s="12" t="s">
        <v>4232</v>
      </c>
      <c r="L7545" s="12" t="s">
        <v>4233</v>
      </c>
    </row>
    <row r="7546">
      <c r="C7546" s="12" t="s">
        <v>666</v>
      </c>
      <c r="D7546" s="12" t="s">
        <v>667</v>
      </c>
      <c r="E7546" s="12" t="s">
        <v>1719</v>
      </c>
      <c r="F7546" s="12" t="s">
        <v>669</v>
      </c>
      <c r="G7546" s="12" t="s">
        <v>19491</v>
      </c>
      <c r="H7546" s="12" t="s">
        <v>19492</v>
      </c>
      <c r="I7546" s="12" t="s">
        <v>1722</v>
      </c>
      <c r="J7546" s="114" t="s">
        <v>19493</v>
      </c>
      <c r="K7546" s="12" t="s">
        <v>4232</v>
      </c>
      <c r="L7546" s="12" t="s">
        <v>4233</v>
      </c>
    </row>
    <row r="7547">
      <c r="A7547" s="108">
        <v>3311.0</v>
      </c>
      <c r="B7547" s="108" t="s">
        <v>1584</v>
      </c>
      <c r="C7547" s="108" t="s">
        <v>672</v>
      </c>
      <c r="D7547" s="115"/>
      <c r="E7547" s="115" t="s">
        <v>2825</v>
      </c>
      <c r="F7547" s="115"/>
      <c r="G7547" s="115" t="s">
        <v>19494</v>
      </c>
      <c r="H7547" s="115" t="s">
        <v>19495</v>
      </c>
      <c r="I7547" s="115" t="s">
        <v>1715</v>
      </c>
      <c r="J7547" s="116" t="s">
        <v>19462</v>
      </c>
      <c r="K7547" s="115" t="s">
        <v>1717</v>
      </c>
      <c r="L7547" s="138"/>
      <c r="M7547" s="111"/>
    </row>
    <row r="7548">
      <c r="A7548" s="108">
        <v>3310.0</v>
      </c>
      <c r="B7548" s="108" t="s">
        <v>1584</v>
      </c>
      <c r="C7548" s="108" t="s">
        <v>672</v>
      </c>
      <c r="D7548" s="115"/>
      <c r="E7548" s="115" t="s">
        <v>1604</v>
      </c>
      <c r="F7548" s="115"/>
      <c r="G7548" s="115" t="s">
        <v>19496</v>
      </c>
      <c r="H7548" s="115" t="s">
        <v>19497</v>
      </c>
      <c r="I7548" s="115" t="s">
        <v>1607</v>
      </c>
      <c r="J7548" s="116" t="s">
        <v>19478</v>
      </c>
      <c r="K7548" s="115" t="s">
        <v>4224</v>
      </c>
      <c r="L7548" s="138"/>
      <c r="M7548" s="111"/>
    </row>
    <row r="7549">
      <c r="A7549" s="108">
        <v>3308.0</v>
      </c>
      <c r="B7549" s="108" t="s">
        <v>1584</v>
      </c>
      <c r="C7549" s="108" t="s">
        <v>672</v>
      </c>
      <c r="D7549" s="115"/>
      <c r="E7549" s="115" t="s">
        <v>2749</v>
      </c>
      <c r="F7549" s="115"/>
      <c r="G7549" s="115" t="s">
        <v>19498</v>
      </c>
      <c r="H7549" s="115" t="s">
        <v>19499</v>
      </c>
      <c r="I7549" s="115" t="s">
        <v>1681</v>
      </c>
      <c r="J7549" s="116" t="s">
        <v>19466</v>
      </c>
      <c r="K7549" s="115" t="s">
        <v>4203</v>
      </c>
      <c r="L7549" s="138"/>
      <c r="M7549" s="111"/>
    </row>
    <row r="7550">
      <c r="A7550" s="108">
        <v>3309.0</v>
      </c>
      <c r="B7550" s="108" t="s">
        <v>1584</v>
      </c>
      <c r="C7550" s="108" t="s">
        <v>672</v>
      </c>
      <c r="D7550" s="115"/>
      <c r="E7550" s="115" t="s">
        <v>2749</v>
      </c>
      <c r="F7550" s="115"/>
      <c r="G7550" s="115" t="s">
        <v>19500</v>
      </c>
      <c r="H7550" s="115" t="s">
        <v>19501</v>
      </c>
      <c r="I7550" s="115" t="s">
        <v>1681</v>
      </c>
      <c r="J7550" s="116" t="s">
        <v>19472</v>
      </c>
      <c r="K7550" s="115" t="s">
        <v>4211</v>
      </c>
      <c r="L7550" s="138"/>
      <c r="M7550" s="111"/>
    </row>
    <row r="7551">
      <c r="A7551" s="108">
        <v>3332.0</v>
      </c>
      <c r="B7551" s="108" t="s">
        <v>1584</v>
      </c>
      <c r="C7551" s="108" t="s">
        <v>676</v>
      </c>
      <c r="D7551" s="108"/>
      <c r="E7551" s="108" t="s">
        <v>1671</v>
      </c>
      <c r="F7551" s="137"/>
      <c r="G7551" s="137" t="s">
        <v>19502</v>
      </c>
      <c r="H7551" s="137" t="s">
        <v>19503</v>
      </c>
      <c r="I7551" s="137" t="s">
        <v>1674</v>
      </c>
      <c r="J7551" s="139" t="s">
        <v>19504</v>
      </c>
      <c r="K7551" s="109" t="s">
        <v>2963</v>
      </c>
      <c r="L7551" s="138"/>
      <c r="M7551" s="111"/>
    </row>
    <row r="7552">
      <c r="A7552" s="108">
        <v>3333.0</v>
      </c>
      <c r="B7552" s="108" t="s">
        <v>1584</v>
      </c>
      <c r="C7552" s="108" t="s">
        <v>676</v>
      </c>
      <c r="D7552" s="108"/>
      <c r="E7552" s="108" t="s">
        <v>1671</v>
      </c>
      <c r="F7552" s="137"/>
      <c r="G7552" s="137" t="s">
        <v>19505</v>
      </c>
      <c r="H7552" s="137" t="s">
        <v>19506</v>
      </c>
      <c r="I7552" s="137" t="s">
        <v>1674</v>
      </c>
      <c r="J7552" s="139" t="s">
        <v>19507</v>
      </c>
      <c r="K7552" s="109" t="s">
        <v>2963</v>
      </c>
      <c r="L7552" s="138"/>
      <c r="M7552" s="111"/>
    </row>
    <row r="7553">
      <c r="A7553" s="108">
        <v>3331.0</v>
      </c>
      <c r="B7553" s="108" t="s">
        <v>1584</v>
      </c>
      <c r="C7553" s="108" t="s">
        <v>676</v>
      </c>
      <c r="D7553" s="108"/>
      <c r="E7553" s="108" t="s">
        <v>1671</v>
      </c>
      <c r="F7553" s="137"/>
      <c r="G7553" s="137" t="s">
        <v>19508</v>
      </c>
      <c r="H7553" s="137" t="s">
        <v>19509</v>
      </c>
      <c r="I7553" s="137" t="s">
        <v>1674</v>
      </c>
      <c r="J7553" s="139" t="s">
        <v>19510</v>
      </c>
      <c r="K7553" s="109" t="s">
        <v>2963</v>
      </c>
      <c r="L7553" s="138"/>
      <c r="M7553" s="111"/>
    </row>
    <row r="7554">
      <c r="A7554" s="108">
        <v>3329.0</v>
      </c>
      <c r="B7554" s="108" t="s">
        <v>1584</v>
      </c>
      <c r="C7554" s="108" t="s">
        <v>676</v>
      </c>
      <c r="D7554" s="108"/>
      <c r="E7554" s="108" t="s">
        <v>1654</v>
      </c>
      <c r="F7554" s="137"/>
      <c r="G7554" s="137" t="s">
        <v>19511</v>
      </c>
      <c r="H7554" s="137" t="s">
        <v>19512</v>
      </c>
      <c r="I7554" s="137" t="s">
        <v>1600</v>
      </c>
      <c r="J7554" s="139" t="s">
        <v>19513</v>
      </c>
      <c r="K7554" s="109" t="s">
        <v>19514</v>
      </c>
      <c r="L7554" s="138"/>
      <c r="M7554" s="111"/>
    </row>
    <row r="7555">
      <c r="A7555" s="108">
        <v>3330.0</v>
      </c>
      <c r="B7555" s="108" t="s">
        <v>1584</v>
      </c>
      <c r="C7555" s="108" t="s">
        <v>676</v>
      </c>
      <c r="D7555" s="108"/>
      <c r="E7555" s="108" t="s">
        <v>1654</v>
      </c>
      <c r="F7555" s="137"/>
      <c r="G7555" s="137" t="s">
        <v>19515</v>
      </c>
      <c r="H7555" s="137" t="s">
        <v>19516</v>
      </c>
      <c r="I7555" s="137" t="s">
        <v>1600</v>
      </c>
      <c r="J7555" s="139" t="s">
        <v>19517</v>
      </c>
      <c r="K7555" s="109" t="s">
        <v>19514</v>
      </c>
      <c r="L7555" s="138"/>
      <c r="M7555" s="111"/>
    </row>
    <row r="7556">
      <c r="A7556" s="108">
        <v>3326.0</v>
      </c>
      <c r="B7556" s="108" t="s">
        <v>1584</v>
      </c>
      <c r="C7556" s="108" t="s">
        <v>676</v>
      </c>
      <c r="D7556" s="108"/>
      <c r="E7556" s="108" t="s">
        <v>1619</v>
      </c>
      <c r="F7556" s="137"/>
      <c r="G7556" s="137" t="s">
        <v>19518</v>
      </c>
      <c r="H7556" s="137" t="s">
        <v>19519</v>
      </c>
      <c r="I7556" s="137" t="s">
        <v>1588</v>
      </c>
      <c r="J7556" s="139" t="s">
        <v>19520</v>
      </c>
      <c r="K7556" s="109" t="s">
        <v>1876</v>
      </c>
      <c r="L7556" s="138"/>
      <c r="M7556" s="111"/>
    </row>
    <row r="7557">
      <c r="A7557" s="108">
        <v>3320.0</v>
      </c>
      <c r="B7557" s="108" t="s">
        <v>1584</v>
      </c>
      <c r="C7557" s="108" t="s">
        <v>676</v>
      </c>
      <c r="D7557" s="108"/>
      <c r="E7557" s="108" t="s">
        <v>1678</v>
      </c>
      <c r="F7557" s="137"/>
      <c r="G7557" s="137" t="s">
        <v>19521</v>
      </c>
      <c r="H7557" s="137" t="s">
        <v>19522</v>
      </c>
      <c r="I7557" s="137" t="s">
        <v>1681</v>
      </c>
      <c r="J7557" s="139" t="s">
        <v>19523</v>
      </c>
      <c r="K7557" s="109" t="s">
        <v>4729</v>
      </c>
      <c r="L7557" s="138"/>
      <c r="M7557" s="111"/>
    </row>
    <row r="7558">
      <c r="A7558" s="108">
        <v>3328.0</v>
      </c>
      <c r="B7558" s="108" t="s">
        <v>1584</v>
      </c>
      <c r="C7558" s="108" t="s">
        <v>676</v>
      </c>
      <c r="D7558" s="108"/>
      <c r="E7558" s="108" t="s">
        <v>1619</v>
      </c>
      <c r="F7558" s="137"/>
      <c r="G7558" s="137" t="s">
        <v>19524</v>
      </c>
      <c r="H7558" s="137" t="s">
        <v>19525</v>
      </c>
      <c r="I7558" s="137" t="s">
        <v>1588</v>
      </c>
      <c r="J7558" s="139" t="s">
        <v>19526</v>
      </c>
      <c r="K7558" s="109" t="s">
        <v>4312</v>
      </c>
      <c r="L7558" s="138"/>
      <c r="M7558" s="111"/>
    </row>
    <row r="7559">
      <c r="A7559" s="108">
        <v>3327.0</v>
      </c>
      <c r="B7559" s="108" t="s">
        <v>1584</v>
      </c>
      <c r="C7559" s="108" t="s">
        <v>676</v>
      </c>
      <c r="D7559" s="108"/>
      <c r="E7559" s="108" t="s">
        <v>1619</v>
      </c>
      <c r="F7559" s="137"/>
      <c r="G7559" s="137" t="s">
        <v>19527</v>
      </c>
      <c r="H7559" s="137" t="s">
        <v>19528</v>
      </c>
      <c r="I7559" s="137" t="s">
        <v>1588</v>
      </c>
      <c r="J7559" s="139" t="s">
        <v>19529</v>
      </c>
      <c r="K7559" s="109" t="s">
        <v>4312</v>
      </c>
      <c r="L7559" s="138"/>
      <c r="M7559" s="111"/>
    </row>
    <row r="7560">
      <c r="A7560" s="108">
        <v>3321.0</v>
      </c>
      <c r="B7560" s="108" t="s">
        <v>1584</v>
      </c>
      <c r="C7560" s="108" t="s">
        <v>676</v>
      </c>
      <c r="D7560" s="108"/>
      <c r="E7560" s="108" t="s">
        <v>1678</v>
      </c>
      <c r="F7560" s="137"/>
      <c r="G7560" s="137" t="s">
        <v>19530</v>
      </c>
      <c r="H7560" s="137" t="s">
        <v>19531</v>
      </c>
      <c r="I7560" s="137" t="s">
        <v>1681</v>
      </c>
      <c r="J7560" s="139" t="s">
        <v>19532</v>
      </c>
      <c r="K7560" s="109" t="s">
        <v>4729</v>
      </c>
      <c r="L7560" s="138"/>
      <c r="M7560" s="111"/>
    </row>
    <row r="7561">
      <c r="A7561" s="108">
        <v>3322.0</v>
      </c>
      <c r="B7561" s="108" t="s">
        <v>1584</v>
      </c>
      <c r="C7561" s="108" t="s">
        <v>676</v>
      </c>
      <c r="D7561" s="108"/>
      <c r="E7561" s="108" t="s">
        <v>1678</v>
      </c>
      <c r="F7561" s="137"/>
      <c r="G7561" s="137" t="s">
        <v>19533</v>
      </c>
      <c r="H7561" s="137" t="s">
        <v>19534</v>
      </c>
      <c r="I7561" s="137" t="s">
        <v>1681</v>
      </c>
      <c r="J7561" s="139" t="s">
        <v>19535</v>
      </c>
      <c r="K7561" s="109" t="s">
        <v>4729</v>
      </c>
      <c r="L7561" s="138"/>
      <c r="M7561" s="111"/>
    </row>
    <row r="7562">
      <c r="A7562" s="108">
        <v>3325.0</v>
      </c>
      <c r="B7562" s="108" t="s">
        <v>1584</v>
      </c>
      <c r="C7562" s="108" t="s">
        <v>676</v>
      </c>
      <c r="D7562" s="108"/>
      <c r="E7562" s="108" t="s">
        <v>1619</v>
      </c>
      <c r="F7562" s="137"/>
      <c r="G7562" s="137" t="s">
        <v>19536</v>
      </c>
      <c r="H7562" s="137" t="s">
        <v>19537</v>
      </c>
      <c r="I7562" s="137" t="s">
        <v>1588</v>
      </c>
      <c r="J7562" s="139" t="s">
        <v>19538</v>
      </c>
      <c r="K7562" s="109" t="s">
        <v>19539</v>
      </c>
      <c r="L7562" s="138"/>
      <c r="M7562" s="111"/>
    </row>
    <row r="7563">
      <c r="A7563" s="108">
        <v>3312.0</v>
      </c>
      <c r="B7563" s="108" t="s">
        <v>1584</v>
      </c>
      <c r="C7563" s="108" t="s">
        <v>676</v>
      </c>
      <c r="D7563" s="108"/>
      <c r="E7563" s="108" t="s">
        <v>1678</v>
      </c>
      <c r="F7563" s="137"/>
      <c r="G7563" s="137" t="s">
        <v>19540</v>
      </c>
      <c r="H7563" s="137" t="s">
        <v>19541</v>
      </c>
      <c r="I7563" s="137" t="s">
        <v>1681</v>
      </c>
      <c r="J7563" s="139" t="s">
        <v>19542</v>
      </c>
      <c r="K7563" s="109" t="s">
        <v>3021</v>
      </c>
      <c r="L7563" s="138"/>
      <c r="M7563" s="111"/>
    </row>
    <row r="7564">
      <c r="A7564" s="108">
        <v>3313.0</v>
      </c>
      <c r="B7564" s="108" t="s">
        <v>1584</v>
      </c>
      <c r="C7564" s="108" t="s">
        <v>676</v>
      </c>
      <c r="D7564" s="108"/>
      <c r="E7564" s="108" t="s">
        <v>1678</v>
      </c>
      <c r="F7564" s="137"/>
      <c r="G7564" s="137" t="s">
        <v>19543</v>
      </c>
      <c r="H7564" s="137" t="s">
        <v>19544</v>
      </c>
      <c r="I7564" s="137" t="s">
        <v>1681</v>
      </c>
      <c r="J7564" s="139" t="s">
        <v>19545</v>
      </c>
      <c r="K7564" s="109" t="s">
        <v>3021</v>
      </c>
      <c r="L7564" s="138"/>
      <c r="M7564" s="111"/>
    </row>
    <row r="7565">
      <c r="A7565" s="108">
        <v>3314.0</v>
      </c>
      <c r="B7565" s="108" t="s">
        <v>1584</v>
      </c>
      <c r="C7565" s="108" t="s">
        <v>676</v>
      </c>
      <c r="D7565" s="108"/>
      <c r="E7565" s="108" t="s">
        <v>1678</v>
      </c>
      <c r="F7565" s="137"/>
      <c r="G7565" s="137" t="s">
        <v>19546</v>
      </c>
      <c r="H7565" s="137" t="s">
        <v>19547</v>
      </c>
      <c r="I7565" s="137" t="s">
        <v>1681</v>
      </c>
      <c r="J7565" s="139" t="s">
        <v>19548</v>
      </c>
      <c r="K7565" s="109" t="s">
        <v>3021</v>
      </c>
      <c r="L7565" s="138"/>
      <c r="M7565" s="111"/>
    </row>
    <row r="7566">
      <c r="A7566" s="108">
        <v>3315.0</v>
      </c>
      <c r="B7566" s="108" t="s">
        <v>1584</v>
      </c>
      <c r="C7566" s="108" t="s">
        <v>676</v>
      </c>
      <c r="D7566" s="108"/>
      <c r="E7566" s="108" t="s">
        <v>1678</v>
      </c>
      <c r="F7566" s="137"/>
      <c r="G7566" s="137" t="s">
        <v>19549</v>
      </c>
      <c r="H7566" s="137" t="s">
        <v>19550</v>
      </c>
      <c r="I7566" s="137" t="s">
        <v>1681</v>
      </c>
      <c r="J7566" s="139" t="s">
        <v>19551</v>
      </c>
      <c r="K7566" s="109" t="s">
        <v>3021</v>
      </c>
      <c r="L7566" s="138"/>
      <c r="M7566" s="111"/>
    </row>
    <row r="7567">
      <c r="A7567" s="108">
        <v>3316.0</v>
      </c>
      <c r="B7567" s="108" t="s">
        <v>1584</v>
      </c>
      <c r="C7567" s="108" t="s">
        <v>676</v>
      </c>
      <c r="D7567" s="108"/>
      <c r="E7567" s="108" t="s">
        <v>1678</v>
      </c>
      <c r="F7567" s="137"/>
      <c r="G7567" s="137" t="s">
        <v>19552</v>
      </c>
      <c r="H7567" s="137" t="s">
        <v>19553</v>
      </c>
      <c r="I7567" s="137" t="s">
        <v>1681</v>
      </c>
      <c r="J7567" s="139" t="s">
        <v>19554</v>
      </c>
      <c r="K7567" s="109" t="s">
        <v>3021</v>
      </c>
      <c r="L7567" s="138"/>
      <c r="M7567" s="111"/>
    </row>
    <row r="7568">
      <c r="A7568" s="108">
        <v>3317.0</v>
      </c>
      <c r="B7568" s="108" t="s">
        <v>1584</v>
      </c>
      <c r="C7568" s="108" t="s">
        <v>676</v>
      </c>
      <c r="D7568" s="108"/>
      <c r="E7568" s="108" t="s">
        <v>1678</v>
      </c>
      <c r="F7568" s="137"/>
      <c r="G7568" s="137" t="s">
        <v>19555</v>
      </c>
      <c r="H7568" s="137" t="s">
        <v>19556</v>
      </c>
      <c r="I7568" s="137" t="s">
        <v>1681</v>
      </c>
      <c r="J7568" s="139" t="s">
        <v>19557</v>
      </c>
      <c r="K7568" s="109" t="s">
        <v>3029</v>
      </c>
      <c r="L7568" s="138"/>
      <c r="M7568" s="111"/>
    </row>
    <row r="7569">
      <c r="A7569" s="108">
        <v>3318.0</v>
      </c>
      <c r="B7569" s="108" t="s">
        <v>1584</v>
      </c>
      <c r="C7569" s="108" t="s">
        <v>676</v>
      </c>
      <c r="D7569" s="108"/>
      <c r="E7569" s="108" t="s">
        <v>1678</v>
      </c>
      <c r="F7569" s="137"/>
      <c r="G7569" s="137" t="s">
        <v>19558</v>
      </c>
      <c r="H7569" s="137" t="s">
        <v>19559</v>
      </c>
      <c r="I7569" s="137" t="s">
        <v>1681</v>
      </c>
      <c r="J7569" s="139" t="s">
        <v>19560</v>
      </c>
      <c r="K7569" s="109" t="s">
        <v>3029</v>
      </c>
      <c r="L7569" s="138"/>
      <c r="M7569" s="111"/>
    </row>
    <row r="7570">
      <c r="A7570" s="108">
        <v>3319.0</v>
      </c>
      <c r="B7570" s="108" t="s">
        <v>1584</v>
      </c>
      <c r="C7570" s="108" t="s">
        <v>676</v>
      </c>
      <c r="D7570" s="108"/>
      <c r="E7570" s="108" t="s">
        <v>1678</v>
      </c>
      <c r="F7570" s="137"/>
      <c r="G7570" s="137" t="s">
        <v>19561</v>
      </c>
      <c r="H7570" s="137" t="s">
        <v>19562</v>
      </c>
      <c r="I7570" s="137" t="s">
        <v>1681</v>
      </c>
      <c r="J7570" s="139" t="s">
        <v>19563</v>
      </c>
      <c r="K7570" s="109" t="s">
        <v>3029</v>
      </c>
      <c r="L7570" s="138"/>
      <c r="M7570" s="111"/>
    </row>
    <row r="7571">
      <c r="A7571" s="108">
        <v>3323.0</v>
      </c>
      <c r="B7571" s="108" t="s">
        <v>1584</v>
      </c>
      <c r="C7571" s="108" t="s">
        <v>676</v>
      </c>
      <c r="D7571" s="108"/>
      <c r="E7571" s="108" t="s">
        <v>1678</v>
      </c>
      <c r="F7571" s="137"/>
      <c r="G7571" s="137" t="s">
        <v>19564</v>
      </c>
      <c r="H7571" s="137" t="s">
        <v>19565</v>
      </c>
      <c r="I7571" s="137" t="s">
        <v>1681</v>
      </c>
      <c r="J7571" s="139" t="s">
        <v>19566</v>
      </c>
      <c r="K7571" s="109" t="s">
        <v>4757</v>
      </c>
      <c r="L7571" s="138"/>
      <c r="M7571" s="111"/>
    </row>
    <row r="7572">
      <c r="A7572" s="108">
        <v>3324.0</v>
      </c>
      <c r="B7572" s="108" t="s">
        <v>1584</v>
      </c>
      <c r="C7572" s="108" t="s">
        <v>676</v>
      </c>
      <c r="D7572" s="108"/>
      <c r="E7572" s="108" t="s">
        <v>1678</v>
      </c>
      <c r="F7572" s="137"/>
      <c r="G7572" s="137" t="s">
        <v>19567</v>
      </c>
      <c r="H7572" s="137" t="s">
        <v>19568</v>
      </c>
      <c r="I7572" s="137" t="s">
        <v>1681</v>
      </c>
      <c r="J7572" s="139" t="s">
        <v>19569</v>
      </c>
      <c r="K7572" s="109" t="s">
        <v>4757</v>
      </c>
      <c r="L7572" s="138"/>
      <c r="M7572" s="111"/>
    </row>
    <row r="7573">
      <c r="A7573" s="108">
        <v>3358.0</v>
      </c>
      <c r="B7573" s="108" t="s">
        <v>1584</v>
      </c>
      <c r="C7573" s="108" t="s">
        <v>682</v>
      </c>
      <c r="D7573" s="108"/>
      <c r="E7573" s="108" t="s">
        <v>1712</v>
      </c>
      <c r="F7573" s="108"/>
      <c r="G7573" s="108" t="s">
        <v>19570</v>
      </c>
      <c r="H7573" s="137" t="s">
        <v>19571</v>
      </c>
      <c r="I7573" s="137" t="s">
        <v>1715</v>
      </c>
      <c r="J7573" s="139" t="s">
        <v>19572</v>
      </c>
      <c r="K7573" s="109" t="s">
        <v>1717</v>
      </c>
      <c r="L7573" s="138"/>
      <c r="M7573" s="111"/>
    </row>
    <row r="7574">
      <c r="A7574" s="108">
        <v>3359.0</v>
      </c>
      <c r="B7574" s="108" t="s">
        <v>1584</v>
      </c>
      <c r="C7574" s="108" t="s">
        <v>682</v>
      </c>
      <c r="D7574" s="108"/>
      <c r="E7574" s="108" t="s">
        <v>1719</v>
      </c>
      <c r="F7574" s="137"/>
      <c r="G7574" s="137" t="s">
        <v>19573</v>
      </c>
      <c r="H7574" s="137" t="s">
        <v>19574</v>
      </c>
      <c r="I7574" s="137" t="s">
        <v>1722</v>
      </c>
      <c r="J7574" s="139" t="s">
        <v>19575</v>
      </c>
      <c r="K7574" s="109" t="s">
        <v>1890</v>
      </c>
      <c r="L7574" s="138"/>
      <c r="M7574" s="111"/>
    </row>
    <row r="7575">
      <c r="A7575" s="108">
        <v>3360.0</v>
      </c>
      <c r="B7575" s="108" t="s">
        <v>1584</v>
      </c>
      <c r="C7575" s="108" t="s">
        <v>682</v>
      </c>
      <c r="D7575" s="108"/>
      <c r="E7575" s="108" t="s">
        <v>1719</v>
      </c>
      <c r="F7575" s="137"/>
      <c r="G7575" s="137" t="s">
        <v>19573</v>
      </c>
      <c r="H7575" s="137" t="s">
        <v>19574</v>
      </c>
      <c r="I7575" s="137" t="s">
        <v>1722</v>
      </c>
      <c r="J7575" s="139" t="s">
        <v>19576</v>
      </c>
      <c r="K7575" s="109" t="s">
        <v>1927</v>
      </c>
      <c r="L7575" s="138"/>
      <c r="M7575" s="111"/>
    </row>
    <row r="7576">
      <c r="A7576" s="108">
        <v>3361.0</v>
      </c>
      <c r="B7576" s="108" t="s">
        <v>1584</v>
      </c>
      <c r="C7576" s="108" t="s">
        <v>682</v>
      </c>
      <c r="D7576" s="108"/>
      <c r="E7576" s="108" t="s">
        <v>1719</v>
      </c>
      <c r="F7576" s="137"/>
      <c r="G7576" s="137" t="s">
        <v>19573</v>
      </c>
      <c r="H7576" s="137" t="s">
        <v>19574</v>
      </c>
      <c r="I7576" s="137" t="s">
        <v>1722</v>
      </c>
      <c r="J7576" s="139" t="s">
        <v>19577</v>
      </c>
      <c r="K7576" s="109" t="s">
        <v>1930</v>
      </c>
      <c r="L7576" s="138"/>
      <c r="M7576" s="111"/>
    </row>
    <row r="7577">
      <c r="A7577" s="108">
        <v>3345.0</v>
      </c>
      <c r="B7577" s="108" t="s">
        <v>1584</v>
      </c>
      <c r="C7577" s="108" t="s">
        <v>682</v>
      </c>
      <c r="D7577" s="108"/>
      <c r="E7577" s="108" t="s">
        <v>1619</v>
      </c>
      <c r="F7577" s="137"/>
      <c r="G7577" s="137" t="s">
        <v>19578</v>
      </c>
      <c r="H7577" s="137" t="s">
        <v>19579</v>
      </c>
      <c r="I7577" s="137" t="s">
        <v>1588</v>
      </c>
      <c r="J7577" s="139" t="s">
        <v>19580</v>
      </c>
      <c r="K7577" s="109" t="s">
        <v>1967</v>
      </c>
      <c r="L7577" s="138"/>
      <c r="M7577" s="111"/>
    </row>
    <row r="7578">
      <c r="A7578" s="108">
        <v>3346.0</v>
      </c>
      <c r="B7578" s="108" t="s">
        <v>1584</v>
      </c>
      <c r="C7578" s="108" t="s">
        <v>682</v>
      </c>
      <c r="D7578" s="108"/>
      <c r="E7578" s="108" t="s">
        <v>1619</v>
      </c>
      <c r="F7578" s="137"/>
      <c r="G7578" s="137" t="s">
        <v>19581</v>
      </c>
      <c r="H7578" s="137" t="s">
        <v>19579</v>
      </c>
      <c r="I7578" s="137" t="s">
        <v>1588</v>
      </c>
      <c r="J7578" s="139" t="s">
        <v>19582</v>
      </c>
      <c r="K7578" s="109" t="s">
        <v>1971</v>
      </c>
      <c r="L7578" s="138"/>
      <c r="M7578" s="111"/>
    </row>
    <row r="7579">
      <c r="A7579" s="108">
        <v>3355.0</v>
      </c>
      <c r="B7579" s="108" t="s">
        <v>1584</v>
      </c>
      <c r="C7579" s="108" t="s">
        <v>682</v>
      </c>
      <c r="D7579" s="108"/>
      <c r="E7579" s="108" t="s">
        <v>1619</v>
      </c>
      <c r="F7579" s="137"/>
      <c r="G7579" s="137" t="s">
        <v>19583</v>
      </c>
      <c r="H7579" s="137" t="s">
        <v>19584</v>
      </c>
      <c r="I7579" s="137" t="s">
        <v>1588</v>
      </c>
      <c r="J7579" s="139" t="s">
        <v>19585</v>
      </c>
      <c r="K7579" s="109" t="s">
        <v>3446</v>
      </c>
      <c r="L7579" s="138"/>
      <c r="M7579" s="111"/>
    </row>
    <row r="7580">
      <c r="A7580" s="108">
        <v>3357.0</v>
      </c>
      <c r="B7580" s="108" t="s">
        <v>1584</v>
      </c>
      <c r="C7580" s="108" t="s">
        <v>682</v>
      </c>
      <c r="D7580" s="108"/>
      <c r="E7580" s="108" t="s">
        <v>1619</v>
      </c>
      <c r="F7580" s="137"/>
      <c r="G7580" s="137" t="s">
        <v>19586</v>
      </c>
      <c r="H7580" s="137" t="s">
        <v>19584</v>
      </c>
      <c r="I7580" s="137" t="s">
        <v>1588</v>
      </c>
      <c r="J7580" s="139" t="s">
        <v>19587</v>
      </c>
      <c r="K7580" s="109" t="s">
        <v>2027</v>
      </c>
      <c r="L7580" s="138"/>
      <c r="M7580" s="111"/>
    </row>
    <row r="7581">
      <c r="A7581" s="108">
        <v>3347.0</v>
      </c>
      <c r="B7581" s="108" t="s">
        <v>1584</v>
      </c>
      <c r="C7581" s="108" t="s">
        <v>682</v>
      </c>
      <c r="D7581" s="108"/>
      <c r="E7581" s="108" t="s">
        <v>1619</v>
      </c>
      <c r="F7581" s="137"/>
      <c r="G7581" s="137" t="s">
        <v>19588</v>
      </c>
      <c r="H7581" s="137" t="s">
        <v>19589</v>
      </c>
      <c r="I7581" s="137" t="s">
        <v>1588</v>
      </c>
      <c r="J7581" s="139" t="s">
        <v>19590</v>
      </c>
      <c r="K7581" s="109" t="s">
        <v>1971</v>
      </c>
      <c r="L7581" s="138"/>
      <c r="M7581" s="111"/>
    </row>
    <row r="7582">
      <c r="A7582" s="108">
        <v>3348.0</v>
      </c>
      <c r="B7582" s="108" t="s">
        <v>1584</v>
      </c>
      <c r="C7582" s="108" t="s">
        <v>682</v>
      </c>
      <c r="D7582" s="108"/>
      <c r="E7582" s="108" t="s">
        <v>1619</v>
      </c>
      <c r="F7582" s="137"/>
      <c r="G7582" s="137" t="s">
        <v>19591</v>
      </c>
      <c r="H7582" s="137" t="s">
        <v>19589</v>
      </c>
      <c r="I7582" s="137" t="s">
        <v>1588</v>
      </c>
      <c r="J7582" s="139" t="s">
        <v>19592</v>
      </c>
      <c r="K7582" s="109" t="s">
        <v>4042</v>
      </c>
      <c r="L7582" s="138"/>
      <c r="M7582" s="111"/>
    </row>
    <row r="7583">
      <c r="A7583" s="108">
        <v>3349.0</v>
      </c>
      <c r="B7583" s="108" t="s">
        <v>1584</v>
      </c>
      <c r="C7583" s="108" t="s">
        <v>682</v>
      </c>
      <c r="D7583" s="108"/>
      <c r="E7583" s="108" t="s">
        <v>1619</v>
      </c>
      <c r="F7583" s="137"/>
      <c r="G7583" s="137" t="s">
        <v>19593</v>
      </c>
      <c r="H7583" s="137" t="s">
        <v>19589</v>
      </c>
      <c r="I7583" s="137" t="s">
        <v>1588</v>
      </c>
      <c r="J7583" s="139" t="s">
        <v>19594</v>
      </c>
      <c r="K7583" s="109" t="s">
        <v>4046</v>
      </c>
      <c r="L7583" s="138"/>
      <c r="M7583" s="111"/>
    </row>
    <row r="7584">
      <c r="A7584" s="108">
        <v>3350.0</v>
      </c>
      <c r="B7584" s="108" t="s">
        <v>1584</v>
      </c>
      <c r="C7584" s="108" t="s">
        <v>682</v>
      </c>
      <c r="D7584" s="108"/>
      <c r="E7584" s="108" t="s">
        <v>1619</v>
      </c>
      <c r="F7584" s="137"/>
      <c r="G7584" s="137" t="s">
        <v>19595</v>
      </c>
      <c r="H7584" s="137" t="s">
        <v>19589</v>
      </c>
      <c r="I7584" s="137" t="s">
        <v>1588</v>
      </c>
      <c r="J7584" s="139" t="s">
        <v>19596</v>
      </c>
      <c r="K7584" s="109" t="s">
        <v>1988</v>
      </c>
      <c r="L7584" s="138"/>
      <c r="M7584" s="111"/>
    </row>
    <row r="7585">
      <c r="A7585" s="108">
        <v>3351.0</v>
      </c>
      <c r="B7585" s="108" t="s">
        <v>1584</v>
      </c>
      <c r="C7585" s="108" t="s">
        <v>682</v>
      </c>
      <c r="D7585" s="108"/>
      <c r="E7585" s="108" t="s">
        <v>1619</v>
      </c>
      <c r="F7585" s="137"/>
      <c r="G7585" s="137" t="s">
        <v>19597</v>
      </c>
      <c r="H7585" s="137" t="s">
        <v>19589</v>
      </c>
      <c r="I7585" s="137" t="s">
        <v>1588</v>
      </c>
      <c r="J7585" s="139" t="s">
        <v>19598</v>
      </c>
      <c r="K7585" s="109" t="s">
        <v>1992</v>
      </c>
      <c r="L7585" s="138"/>
      <c r="M7585" s="111"/>
    </row>
    <row r="7586">
      <c r="A7586" s="108">
        <v>3352.0</v>
      </c>
      <c r="B7586" s="108" t="s">
        <v>1584</v>
      </c>
      <c r="C7586" s="108" t="s">
        <v>682</v>
      </c>
      <c r="D7586" s="108"/>
      <c r="E7586" s="108" t="s">
        <v>1619</v>
      </c>
      <c r="F7586" s="137"/>
      <c r="G7586" s="137" t="s">
        <v>19599</v>
      </c>
      <c r="H7586" s="137" t="s">
        <v>19589</v>
      </c>
      <c r="I7586" s="137" t="s">
        <v>1588</v>
      </c>
      <c r="J7586" s="139" t="s">
        <v>19600</v>
      </c>
      <c r="K7586" s="109" t="s">
        <v>3629</v>
      </c>
      <c r="L7586" s="138"/>
      <c r="M7586" s="111"/>
    </row>
    <row r="7587">
      <c r="A7587" s="108">
        <v>3334.0</v>
      </c>
      <c r="B7587" s="108" t="s">
        <v>1584</v>
      </c>
      <c r="C7587" s="108" t="s">
        <v>682</v>
      </c>
      <c r="D7587" s="108"/>
      <c r="E7587" s="108" t="s">
        <v>1678</v>
      </c>
      <c r="F7587" s="137"/>
      <c r="G7587" s="137" t="s">
        <v>19601</v>
      </c>
      <c r="H7587" s="137" t="s">
        <v>19602</v>
      </c>
      <c r="I7587" s="137" t="s">
        <v>1681</v>
      </c>
      <c r="J7587" s="139" t="s">
        <v>19603</v>
      </c>
      <c r="K7587" s="109" t="s">
        <v>9668</v>
      </c>
      <c r="L7587" s="138"/>
      <c r="M7587" s="111"/>
    </row>
    <row r="7588">
      <c r="A7588" s="108">
        <v>3353.0</v>
      </c>
      <c r="B7588" s="108" t="s">
        <v>1584</v>
      </c>
      <c r="C7588" s="108" t="s">
        <v>682</v>
      </c>
      <c r="D7588" s="108"/>
      <c r="E7588" s="108" t="s">
        <v>1619</v>
      </c>
      <c r="F7588" s="137"/>
      <c r="G7588" s="137" t="s">
        <v>19604</v>
      </c>
      <c r="H7588" s="137" t="s">
        <v>19605</v>
      </c>
      <c r="I7588" s="137" t="s">
        <v>1588</v>
      </c>
      <c r="J7588" s="139" t="s">
        <v>19606</v>
      </c>
      <c r="K7588" s="109" t="s">
        <v>3736</v>
      </c>
      <c r="L7588" s="138"/>
      <c r="M7588" s="111"/>
    </row>
    <row r="7589">
      <c r="A7589" s="108">
        <v>3354.0</v>
      </c>
      <c r="B7589" s="108" t="s">
        <v>1584</v>
      </c>
      <c r="C7589" s="108" t="s">
        <v>682</v>
      </c>
      <c r="D7589" s="108"/>
      <c r="E7589" s="108" t="s">
        <v>1619</v>
      </c>
      <c r="F7589" s="137"/>
      <c r="G7589" s="137" t="s">
        <v>19607</v>
      </c>
      <c r="H7589" s="137" t="s">
        <v>19608</v>
      </c>
      <c r="I7589" s="137" t="s">
        <v>1588</v>
      </c>
      <c r="J7589" s="139" t="s">
        <v>19609</v>
      </c>
      <c r="K7589" s="109" t="s">
        <v>3756</v>
      </c>
      <c r="L7589" s="138"/>
      <c r="M7589" s="111"/>
    </row>
    <row r="7590">
      <c r="A7590" s="108">
        <v>3356.0</v>
      </c>
      <c r="B7590" s="108" t="s">
        <v>1584</v>
      </c>
      <c r="C7590" s="108" t="s">
        <v>682</v>
      </c>
      <c r="D7590" s="108"/>
      <c r="E7590" s="108" t="s">
        <v>1619</v>
      </c>
      <c r="F7590" s="137"/>
      <c r="G7590" s="137" t="s">
        <v>19610</v>
      </c>
      <c r="H7590" s="137" t="s">
        <v>19611</v>
      </c>
      <c r="I7590" s="137" t="s">
        <v>1588</v>
      </c>
      <c r="J7590" s="139" t="s">
        <v>19612</v>
      </c>
      <c r="K7590" s="109" t="s">
        <v>1812</v>
      </c>
      <c r="L7590" s="138"/>
      <c r="M7590" s="111"/>
    </row>
    <row r="7591">
      <c r="A7591" s="108">
        <v>3335.0</v>
      </c>
      <c r="B7591" s="108" t="s">
        <v>1584</v>
      </c>
      <c r="C7591" s="108" t="s">
        <v>682</v>
      </c>
      <c r="D7591" s="108"/>
      <c r="E7591" s="108" t="s">
        <v>1656</v>
      </c>
      <c r="F7591" s="137"/>
      <c r="G7591" s="137" t="s">
        <v>19613</v>
      </c>
      <c r="H7591" s="137" t="s">
        <v>19614</v>
      </c>
      <c r="I7591" s="137" t="s">
        <v>1637</v>
      </c>
      <c r="J7591" s="139" t="s">
        <v>19615</v>
      </c>
      <c r="K7591" s="109" t="s">
        <v>1829</v>
      </c>
      <c r="L7591" s="138"/>
      <c r="M7591" s="111"/>
    </row>
    <row r="7592">
      <c r="A7592" s="108">
        <v>3337.0</v>
      </c>
      <c r="B7592" s="108" t="s">
        <v>1584</v>
      </c>
      <c r="C7592" s="108" t="s">
        <v>682</v>
      </c>
      <c r="D7592" s="108"/>
      <c r="E7592" s="108" t="s">
        <v>1656</v>
      </c>
      <c r="F7592" s="137"/>
      <c r="G7592" s="137" t="s">
        <v>19613</v>
      </c>
      <c r="H7592" s="137" t="s">
        <v>19614</v>
      </c>
      <c r="I7592" s="137" t="s">
        <v>1637</v>
      </c>
      <c r="J7592" s="139" t="s">
        <v>19616</v>
      </c>
      <c r="K7592" s="109" t="s">
        <v>1660</v>
      </c>
      <c r="L7592" s="138"/>
      <c r="M7592" s="111"/>
    </row>
    <row r="7593">
      <c r="A7593" s="108">
        <v>3339.0</v>
      </c>
      <c r="B7593" s="108" t="s">
        <v>1584</v>
      </c>
      <c r="C7593" s="108" t="s">
        <v>682</v>
      </c>
      <c r="D7593" s="108"/>
      <c r="E7593" s="108" t="s">
        <v>1656</v>
      </c>
      <c r="F7593" s="137"/>
      <c r="G7593" s="137" t="s">
        <v>19613</v>
      </c>
      <c r="H7593" s="137" t="s">
        <v>19614</v>
      </c>
      <c r="I7593" s="137" t="s">
        <v>1637</v>
      </c>
      <c r="J7593" s="139" t="s">
        <v>19617</v>
      </c>
      <c r="K7593" s="109" t="s">
        <v>1833</v>
      </c>
      <c r="L7593" s="138"/>
      <c r="M7593" s="111"/>
    </row>
    <row r="7594">
      <c r="A7594" s="108">
        <v>3341.0</v>
      </c>
      <c r="B7594" s="108" t="s">
        <v>1584</v>
      </c>
      <c r="C7594" s="108" t="s">
        <v>682</v>
      </c>
      <c r="D7594" s="108"/>
      <c r="E7594" s="108" t="s">
        <v>1656</v>
      </c>
      <c r="F7594" s="137"/>
      <c r="G7594" s="137" t="s">
        <v>19613</v>
      </c>
      <c r="H7594" s="137" t="s">
        <v>19614</v>
      </c>
      <c r="I7594" s="137" t="s">
        <v>1637</v>
      </c>
      <c r="J7594" s="139" t="s">
        <v>19618</v>
      </c>
      <c r="K7594" s="109" t="s">
        <v>1836</v>
      </c>
      <c r="L7594" s="138"/>
      <c r="M7594" s="111"/>
    </row>
    <row r="7595">
      <c r="A7595" s="108">
        <v>3343.0</v>
      </c>
      <c r="B7595" s="108" t="s">
        <v>1584</v>
      </c>
      <c r="C7595" s="108" t="s">
        <v>682</v>
      </c>
      <c r="D7595" s="108"/>
      <c r="E7595" s="108" t="s">
        <v>1656</v>
      </c>
      <c r="F7595" s="137"/>
      <c r="G7595" s="137" t="s">
        <v>19613</v>
      </c>
      <c r="H7595" s="137" t="s">
        <v>19614</v>
      </c>
      <c r="I7595" s="137" t="s">
        <v>1637</v>
      </c>
      <c r="J7595" s="139" t="s">
        <v>19619</v>
      </c>
      <c r="K7595" s="109" t="s">
        <v>1754</v>
      </c>
      <c r="L7595" s="138"/>
      <c r="M7595" s="111"/>
    </row>
    <row r="7596">
      <c r="A7596" s="108">
        <v>3336.0</v>
      </c>
      <c r="B7596" s="108" t="s">
        <v>1584</v>
      </c>
      <c r="C7596" s="108" t="s">
        <v>682</v>
      </c>
      <c r="D7596" s="108"/>
      <c r="E7596" s="108" t="s">
        <v>1656</v>
      </c>
      <c r="F7596" s="137"/>
      <c r="G7596" s="137" t="s">
        <v>19620</v>
      </c>
      <c r="H7596" s="137" t="s">
        <v>19621</v>
      </c>
      <c r="I7596" s="137" t="s">
        <v>1637</v>
      </c>
      <c r="J7596" s="139" t="s">
        <v>19622</v>
      </c>
      <c r="K7596" s="109" t="s">
        <v>1829</v>
      </c>
      <c r="L7596" s="138"/>
      <c r="M7596" s="111"/>
    </row>
    <row r="7597">
      <c r="A7597" s="108">
        <v>3338.0</v>
      </c>
      <c r="B7597" s="108" t="s">
        <v>1584</v>
      </c>
      <c r="C7597" s="108" t="s">
        <v>682</v>
      </c>
      <c r="D7597" s="108"/>
      <c r="E7597" s="108" t="s">
        <v>1656</v>
      </c>
      <c r="F7597" s="137"/>
      <c r="G7597" s="137" t="s">
        <v>19620</v>
      </c>
      <c r="H7597" s="137" t="s">
        <v>19621</v>
      </c>
      <c r="I7597" s="137" t="s">
        <v>1637</v>
      </c>
      <c r="J7597" s="139" t="s">
        <v>19623</v>
      </c>
      <c r="K7597" s="109" t="s">
        <v>1660</v>
      </c>
      <c r="L7597" s="138"/>
      <c r="M7597" s="111"/>
    </row>
    <row r="7598">
      <c r="A7598" s="108">
        <v>3340.0</v>
      </c>
      <c r="B7598" s="108" t="s">
        <v>1584</v>
      </c>
      <c r="C7598" s="108" t="s">
        <v>682</v>
      </c>
      <c r="D7598" s="108"/>
      <c r="E7598" s="108" t="s">
        <v>1656</v>
      </c>
      <c r="F7598" s="137"/>
      <c r="G7598" s="137" t="s">
        <v>19620</v>
      </c>
      <c r="H7598" s="137" t="s">
        <v>19621</v>
      </c>
      <c r="I7598" s="137" t="s">
        <v>1637</v>
      </c>
      <c r="J7598" s="139" t="s">
        <v>19624</v>
      </c>
      <c r="K7598" s="109" t="s">
        <v>1833</v>
      </c>
      <c r="L7598" s="138"/>
      <c r="M7598" s="111"/>
    </row>
    <row r="7599">
      <c r="A7599" s="108">
        <v>3342.0</v>
      </c>
      <c r="B7599" s="108" t="s">
        <v>1584</v>
      </c>
      <c r="C7599" s="108" t="s">
        <v>682</v>
      </c>
      <c r="D7599" s="108"/>
      <c r="E7599" s="108" t="s">
        <v>1656</v>
      </c>
      <c r="F7599" s="137"/>
      <c r="G7599" s="137" t="s">
        <v>19620</v>
      </c>
      <c r="H7599" s="137" t="s">
        <v>19621</v>
      </c>
      <c r="I7599" s="137" t="s">
        <v>1637</v>
      </c>
      <c r="J7599" s="139" t="s">
        <v>19625</v>
      </c>
      <c r="K7599" s="109" t="s">
        <v>1836</v>
      </c>
      <c r="L7599" s="138"/>
      <c r="M7599" s="111"/>
    </row>
    <row r="7600">
      <c r="A7600" s="108">
        <v>3344.0</v>
      </c>
      <c r="B7600" s="108" t="s">
        <v>1584</v>
      </c>
      <c r="C7600" s="108" t="s">
        <v>682</v>
      </c>
      <c r="D7600" s="108"/>
      <c r="E7600" s="108" t="s">
        <v>1656</v>
      </c>
      <c r="F7600" s="137"/>
      <c r="G7600" s="137" t="s">
        <v>19620</v>
      </c>
      <c r="H7600" s="137" t="s">
        <v>19621</v>
      </c>
      <c r="I7600" s="137" t="s">
        <v>1637</v>
      </c>
      <c r="J7600" s="139" t="s">
        <v>19626</v>
      </c>
      <c r="K7600" s="109" t="s">
        <v>1754</v>
      </c>
      <c r="L7600" s="138"/>
      <c r="M7600" s="111"/>
    </row>
    <row r="7601">
      <c r="C7601" s="12" t="s">
        <v>687</v>
      </c>
      <c r="D7601" s="12"/>
      <c r="E7601" s="12" t="s">
        <v>1619</v>
      </c>
      <c r="F7601" s="21"/>
      <c r="G7601" s="21" t="s">
        <v>19627</v>
      </c>
      <c r="H7601" s="21" t="s">
        <v>19628</v>
      </c>
      <c r="I7601" s="21" t="s">
        <v>1588</v>
      </c>
      <c r="J7601" s="148" t="s">
        <v>19629</v>
      </c>
      <c r="K7601" s="20" t="s">
        <v>4312</v>
      </c>
      <c r="L7601" s="21"/>
    </row>
    <row r="7602">
      <c r="C7602" s="12" t="s">
        <v>687</v>
      </c>
      <c r="D7602" s="12"/>
      <c r="E7602" s="12" t="s">
        <v>1619</v>
      </c>
      <c r="F7602" s="21"/>
      <c r="G7602" s="21" t="s">
        <v>19630</v>
      </c>
      <c r="H7602" s="21" t="s">
        <v>19631</v>
      </c>
      <c r="I7602" s="21" t="s">
        <v>1588</v>
      </c>
      <c r="J7602" s="148" t="s">
        <v>19632</v>
      </c>
      <c r="K7602" s="20" t="s">
        <v>4312</v>
      </c>
      <c r="L7602" s="21"/>
    </row>
    <row r="7603">
      <c r="C7603" s="12" t="s">
        <v>687</v>
      </c>
      <c r="D7603" s="12"/>
      <c r="E7603" s="12" t="s">
        <v>1619</v>
      </c>
      <c r="F7603" s="21"/>
      <c r="G7603" s="21" t="s">
        <v>19633</v>
      </c>
      <c r="H7603" s="21" t="s">
        <v>19634</v>
      </c>
      <c r="I7603" s="21" t="s">
        <v>1588</v>
      </c>
      <c r="J7603" s="148" t="s">
        <v>19635</v>
      </c>
      <c r="K7603" s="20" t="s">
        <v>4312</v>
      </c>
      <c r="L7603" s="21"/>
    </row>
    <row r="7604">
      <c r="C7604" s="12" t="s">
        <v>687</v>
      </c>
      <c r="D7604" s="12"/>
      <c r="E7604" s="12" t="s">
        <v>1619</v>
      </c>
      <c r="F7604" s="21"/>
      <c r="G7604" s="21" t="s">
        <v>19636</v>
      </c>
      <c r="H7604" s="21" t="s">
        <v>19637</v>
      </c>
      <c r="I7604" s="21" t="s">
        <v>1588</v>
      </c>
      <c r="J7604" s="148" t="s">
        <v>19638</v>
      </c>
      <c r="K7604" s="20" t="s">
        <v>4312</v>
      </c>
      <c r="L7604" s="21"/>
    </row>
    <row r="7605">
      <c r="C7605" s="12" t="s">
        <v>687</v>
      </c>
      <c r="D7605" s="12"/>
      <c r="E7605" s="12" t="s">
        <v>1619</v>
      </c>
      <c r="F7605" s="21"/>
      <c r="G7605" s="21" t="s">
        <v>19639</v>
      </c>
      <c r="H7605" s="21" t="s">
        <v>19640</v>
      </c>
      <c r="I7605" s="21" t="s">
        <v>1588</v>
      </c>
      <c r="J7605" s="148" t="s">
        <v>19641</v>
      </c>
      <c r="K7605" s="20" t="s">
        <v>1876</v>
      </c>
      <c r="L7605" s="21"/>
    </row>
    <row r="7606">
      <c r="C7606" s="12" t="s">
        <v>687</v>
      </c>
      <c r="D7606" s="12"/>
      <c r="E7606" s="12" t="s">
        <v>1619</v>
      </c>
      <c r="F7606" s="21"/>
      <c r="G7606" s="21" t="s">
        <v>689</v>
      </c>
      <c r="H7606" s="21" t="s">
        <v>19642</v>
      </c>
      <c r="I7606" s="21" t="s">
        <v>1588</v>
      </c>
      <c r="J7606" s="148" t="s">
        <v>19643</v>
      </c>
      <c r="K7606" s="20" t="s">
        <v>1590</v>
      </c>
      <c r="L7606" s="21"/>
    </row>
    <row r="7607">
      <c r="C7607" s="12" t="s">
        <v>687</v>
      </c>
      <c r="D7607" s="12"/>
      <c r="E7607" s="12" t="s">
        <v>1619</v>
      </c>
      <c r="F7607" s="21"/>
      <c r="G7607" s="21" t="s">
        <v>19644</v>
      </c>
      <c r="H7607" s="21" t="s">
        <v>19642</v>
      </c>
      <c r="I7607" s="21" t="s">
        <v>1588</v>
      </c>
      <c r="J7607" s="148" t="s">
        <v>19645</v>
      </c>
      <c r="K7607" s="20" t="s">
        <v>1614</v>
      </c>
      <c r="L7607" s="21"/>
    </row>
    <row r="7608">
      <c r="C7608" s="12" t="s">
        <v>687</v>
      </c>
      <c r="D7608" s="12"/>
      <c r="E7608" s="12" t="s">
        <v>1619</v>
      </c>
      <c r="F7608" s="21"/>
      <c r="G7608" s="21" t="s">
        <v>19646</v>
      </c>
      <c r="H7608" s="21" t="s">
        <v>19642</v>
      </c>
      <c r="I7608" s="21" t="s">
        <v>1588</v>
      </c>
      <c r="J7608" s="148" t="s">
        <v>19647</v>
      </c>
      <c r="K7608" s="20" t="s">
        <v>1595</v>
      </c>
      <c r="L7608" s="21"/>
    </row>
    <row r="7609">
      <c r="C7609" s="12" t="s">
        <v>687</v>
      </c>
      <c r="D7609" s="12" t="s">
        <v>688</v>
      </c>
      <c r="F7609" s="12" t="s">
        <v>689</v>
      </c>
      <c r="J7609" s="151"/>
    </row>
    <row r="7610">
      <c r="C7610" s="12" t="s">
        <v>687</v>
      </c>
      <c r="D7610" s="12" t="s">
        <v>688</v>
      </c>
      <c r="F7610" s="12" t="s">
        <v>689</v>
      </c>
      <c r="J7610" s="151"/>
    </row>
    <row r="7611">
      <c r="C7611" s="12" t="s">
        <v>691</v>
      </c>
      <c r="D7611" s="12"/>
      <c r="E7611" s="12" t="s">
        <v>2765</v>
      </c>
      <c r="F7611" s="12"/>
      <c r="G7611" s="12" t="s">
        <v>19648</v>
      </c>
      <c r="H7611" s="12" t="s">
        <v>19649</v>
      </c>
      <c r="I7611" s="12" t="s">
        <v>1722</v>
      </c>
      <c r="J7611" s="114" t="s">
        <v>19650</v>
      </c>
      <c r="K7611" s="12" t="s">
        <v>1930</v>
      </c>
      <c r="L7611" s="12"/>
      <c r="M7611" s="12">
        <v>1.0</v>
      </c>
    </row>
    <row r="7612">
      <c r="C7612" s="12" t="s">
        <v>691</v>
      </c>
      <c r="D7612" s="12"/>
      <c r="E7612" s="12" t="s">
        <v>2765</v>
      </c>
      <c r="F7612" s="12"/>
      <c r="G7612" s="12" t="s">
        <v>19648</v>
      </c>
      <c r="H7612" s="12" t="s">
        <v>19651</v>
      </c>
      <c r="I7612" s="12" t="s">
        <v>1722</v>
      </c>
      <c r="J7612" s="114" t="s">
        <v>19652</v>
      </c>
      <c r="K7612" s="12" t="s">
        <v>1774</v>
      </c>
      <c r="L7612" s="12"/>
      <c r="M7612" s="12">
        <v>1.0</v>
      </c>
    </row>
    <row r="7613">
      <c r="C7613" s="12" t="s">
        <v>691</v>
      </c>
      <c r="D7613" s="12"/>
      <c r="E7613" s="12" t="s">
        <v>1585</v>
      </c>
      <c r="F7613" s="12"/>
      <c r="G7613" s="12" t="s">
        <v>693</v>
      </c>
      <c r="H7613" s="12" t="s">
        <v>19653</v>
      </c>
      <c r="I7613" s="12" t="s">
        <v>1588</v>
      </c>
      <c r="J7613" s="114" t="s">
        <v>19654</v>
      </c>
      <c r="K7613" s="12" t="s">
        <v>1590</v>
      </c>
      <c r="L7613" s="12"/>
      <c r="M7613" s="12">
        <v>1.0</v>
      </c>
    </row>
    <row r="7614">
      <c r="C7614" s="12" t="s">
        <v>691</v>
      </c>
      <c r="D7614" s="12"/>
      <c r="E7614" s="12" t="s">
        <v>1585</v>
      </c>
      <c r="F7614" s="12"/>
      <c r="G7614" s="12" t="s">
        <v>19655</v>
      </c>
      <c r="H7614" s="12" t="s">
        <v>19653</v>
      </c>
      <c r="I7614" s="12" t="s">
        <v>1588</v>
      </c>
      <c r="J7614" s="114" t="s">
        <v>19656</v>
      </c>
      <c r="K7614" s="12" t="s">
        <v>1614</v>
      </c>
      <c r="L7614" s="12"/>
      <c r="M7614" s="12">
        <v>1.0</v>
      </c>
    </row>
    <row r="7615">
      <c r="C7615" s="12" t="s">
        <v>691</v>
      </c>
      <c r="D7615" s="12"/>
      <c r="E7615" s="12" t="s">
        <v>1585</v>
      </c>
      <c r="F7615" s="12"/>
      <c r="G7615" s="12" t="s">
        <v>19657</v>
      </c>
      <c r="H7615" s="12" t="s">
        <v>19653</v>
      </c>
      <c r="I7615" s="12" t="s">
        <v>1588</v>
      </c>
      <c r="J7615" s="114" t="s">
        <v>19658</v>
      </c>
      <c r="K7615" s="12" t="s">
        <v>1595</v>
      </c>
      <c r="L7615" s="12"/>
      <c r="M7615" s="12">
        <v>1.0</v>
      </c>
    </row>
    <row r="7616">
      <c r="C7616" s="12" t="s">
        <v>691</v>
      </c>
      <c r="D7616" s="12" t="s">
        <v>692</v>
      </c>
      <c r="F7616" s="12" t="s">
        <v>693</v>
      </c>
      <c r="J7616" s="151"/>
    </row>
    <row r="7617">
      <c r="C7617" s="12" t="s">
        <v>691</v>
      </c>
      <c r="D7617" s="12" t="s">
        <v>692</v>
      </c>
      <c r="F7617" s="12" t="s">
        <v>693</v>
      </c>
      <c r="J7617" s="151"/>
    </row>
    <row r="7618">
      <c r="A7618" s="108">
        <v>3364.0</v>
      </c>
      <c r="B7618" s="108" t="s">
        <v>1584</v>
      </c>
      <c r="C7618" s="153" t="s">
        <v>1016</v>
      </c>
      <c r="D7618" s="153"/>
      <c r="E7618" s="153" t="s">
        <v>2749</v>
      </c>
      <c r="F7618" s="153"/>
      <c r="G7618" s="153" t="s">
        <v>19659</v>
      </c>
      <c r="H7618" s="153" t="s">
        <v>19660</v>
      </c>
      <c r="I7618" s="153" t="s">
        <v>1681</v>
      </c>
      <c r="J7618" s="154" t="s">
        <v>19661</v>
      </c>
      <c r="K7618" s="153" t="s">
        <v>19662</v>
      </c>
      <c r="L7618" s="138"/>
      <c r="M7618" s="138"/>
    </row>
    <row r="7619">
      <c r="A7619" s="108">
        <v>3368.0</v>
      </c>
      <c r="B7619" s="108" t="s">
        <v>1584</v>
      </c>
      <c r="C7619" s="153" t="s">
        <v>1016</v>
      </c>
      <c r="D7619" s="153"/>
      <c r="E7619" s="153" t="s">
        <v>2749</v>
      </c>
      <c r="F7619" s="153"/>
      <c r="G7619" s="153" t="s">
        <v>19663</v>
      </c>
      <c r="H7619" s="153" t="s">
        <v>19664</v>
      </c>
      <c r="I7619" s="153" t="s">
        <v>1681</v>
      </c>
      <c r="J7619" s="154" t="s">
        <v>19665</v>
      </c>
      <c r="K7619" s="153" t="s">
        <v>3961</v>
      </c>
      <c r="L7619" s="138"/>
      <c r="M7619" s="138"/>
    </row>
    <row r="7620">
      <c r="A7620" s="108">
        <v>3372.0</v>
      </c>
      <c r="B7620" s="108" t="s">
        <v>1584</v>
      </c>
      <c r="C7620" s="153" t="s">
        <v>1016</v>
      </c>
      <c r="D7620" s="153"/>
      <c r="E7620" s="153" t="s">
        <v>2749</v>
      </c>
      <c r="F7620" s="153"/>
      <c r="G7620" s="153" t="s">
        <v>19666</v>
      </c>
      <c r="H7620" s="153" t="s">
        <v>19667</v>
      </c>
      <c r="I7620" s="153" t="s">
        <v>1681</v>
      </c>
      <c r="J7620" s="154" t="s">
        <v>19668</v>
      </c>
      <c r="K7620" s="153" t="s">
        <v>3966</v>
      </c>
      <c r="L7620" s="138"/>
      <c r="M7620" s="138"/>
    </row>
    <row r="7621">
      <c r="A7621" s="108">
        <v>3376.0</v>
      </c>
      <c r="B7621" s="108" t="s">
        <v>1584</v>
      </c>
      <c r="C7621" s="153" t="s">
        <v>1016</v>
      </c>
      <c r="D7621" s="153"/>
      <c r="E7621" s="153" t="s">
        <v>2749</v>
      </c>
      <c r="F7621" s="153"/>
      <c r="G7621" s="153" t="s">
        <v>19669</v>
      </c>
      <c r="H7621" s="153" t="s">
        <v>19670</v>
      </c>
      <c r="I7621" s="153" t="s">
        <v>1681</v>
      </c>
      <c r="J7621" s="154" t="s">
        <v>19671</v>
      </c>
      <c r="K7621" s="153" t="s">
        <v>3971</v>
      </c>
      <c r="L7621" s="138"/>
      <c r="M7621" s="138"/>
    </row>
    <row r="7622">
      <c r="A7622" s="108">
        <v>3380.0</v>
      </c>
      <c r="B7622" s="108" t="s">
        <v>1584</v>
      </c>
      <c r="C7622" s="153" t="s">
        <v>1016</v>
      </c>
      <c r="D7622" s="153"/>
      <c r="E7622" s="153" t="s">
        <v>2749</v>
      </c>
      <c r="F7622" s="153"/>
      <c r="G7622" s="153" t="s">
        <v>19672</v>
      </c>
      <c r="H7622" s="153" t="s">
        <v>19673</v>
      </c>
      <c r="I7622" s="153" t="s">
        <v>1681</v>
      </c>
      <c r="J7622" s="154" t="s">
        <v>19674</v>
      </c>
      <c r="K7622" s="153" t="s">
        <v>3976</v>
      </c>
      <c r="L7622" s="138"/>
      <c r="M7622" s="138"/>
    </row>
    <row r="7623">
      <c r="A7623" s="108">
        <v>3383.0</v>
      </c>
      <c r="B7623" s="108" t="s">
        <v>1584</v>
      </c>
      <c r="C7623" s="153" t="s">
        <v>1016</v>
      </c>
      <c r="D7623" s="153"/>
      <c r="E7623" s="153" t="s">
        <v>2749</v>
      </c>
      <c r="F7623" s="153"/>
      <c r="G7623" s="153" t="s">
        <v>19675</v>
      </c>
      <c r="H7623" s="153" t="s">
        <v>19676</v>
      </c>
      <c r="I7623" s="153" t="s">
        <v>1681</v>
      </c>
      <c r="J7623" s="154" t="s">
        <v>19677</v>
      </c>
      <c r="K7623" s="153" t="s">
        <v>3981</v>
      </c>
      <c r="L7623" s="138"/>
      <c r="M7623" s="138"/>
    </row>
    <row r="7624">
      <c r="A7624" s="108">
        <v>3393.0</v>
      </c>
      <c r="B7624" s="108" t="s">
        <v>1584</v>
      </c>
      <c r="C7624" s="153" t="s">
        <v>1016</v>
      </c>
      <c r="D7624" s="153"/>
      <c r="E7624" s="153" t="s">
        <v>2791</v>
      </c>
      <c r="F7624" s="153"/>
      <c r="G7624" s="153" t="s">
        <v>19678</v>
      </c>
      <c r="H7624" s="153" t="s">
        <v>19679</v>
      </c>
      <c r="I7624" s="153" t="s">
        <v>1674</v>
      </c>
      <c r="J7624" s="154" t="s">
        <v>19680</v>
      </c>
      <c r="K7624" s="153" t="s">
        <v>2820</v>
      </c>
      <c r="L7624" s="138"/>
      <c r="M7624" s="138"/>
    </row>
    <row r="7625">
      <c r="A7625" s="108">
        <v>3387.0</v>
      </c>
      <c r="B7625" s="108" t="s">
        <v>1584</v>
      </c>
      <c r="C7625" s="153" t="s">
        <v>1016</v>
      </c>
      <c r="D7625" s="153"/>
      <c r="E7625" s="153" t="s">
        <v>1585</v>
      </c>
      <c r="F7625" s="153"/>
      <c r="G7625" s="153" t="s">
        <v>19681</v>
      </c>
      <c r="H7625" s="153" t="s">
        <v>19682</v>
      </c>
      <c r="I7625" s="153" t="s">
        <v>1588</v>
      </c>
      <c r="J7625" s="154" t="s">
        <v>19683</v>
      </c>
      <c r="K7625" s="153" t="s">
        <v>3384</v>
      </c>
      <c r="L7625" s="138"/>
      <c r="M7625" s="138"/>
    </row>
    <row r="7626">
      <c r="A7626" s="108">
        <v>3362.0</v>
      </c>
      <c r="B7626" s="108" t="s">
        <v>1584</v>
      </c>
      <c r="C7626" s="153" t="s">
        <v>1016</v>
      </c>
      <c r="D7626" s="153"/>
      <c r="E7626" s="153" t="s">
        <v>2749</v>
      </c>
      <c r="F7626" s="153"/>
      <c r="G7626" s="153" t="s">
        <v>19684</v>
      </c>
      <c r="H7626" s="153" t="s">
        <v>19685</v>
      </c>
      <c r="I7626" s="153" t="s">
        <v>1681</v>
      </c>
      <c r="J7626" s="154" t="s">
        <v>19686</v>
      </c>
      <c r="K7626" s="153" t="s">
        <v>15249</v>
      </c>
      <c r="L7626" s="138"/>
      <c r="M7626" s="138"/>
    </row>
    <row r="7627">
      <c r="A7627" s="108">
        <v>3392.0</v>
      </c>
      <c r="B7627" s="108" t="s">
        <v>1584</v>
      </c>
      <c r="C7627" s="153" t="s">
        <v>1016</v>
      </c>
      <c r="D7627" s="153"/>
      <c r="E7627" s="153" t="s">
        <v>2791</v>
      </c>
      <c r="F7627" s="153"/>
      <c r="G7627" s="153" t="s">
        <v>19687</v>
      </c>
      <c r="H7627" s="153" t="s">
        <v>19688</v>
      </c>
      <c r="I7627" s="153" t="s">
        <v>1674</v>
      </c>
      <c r="J7627" s="154" t="s">
        <v>19689</v>
      </c>
      <c r="K7627" s="153" t="s">
        <v>3934</v>
      </c>
      <c r="L7627" s="138"/>
      <c r="M7627" s="138"/>
    </row>
    <row r="7628">
      <c r="A7628" s="108">
        <v>3367.0</v>
      </c>
      <c r="B7628" s="108" t="s">
        <v>1584</v>
      </c>
      <c r="C7628" s="153" t="s">
        <v>1016</v>
      </c>
      <c r="D7628" s="153"/>
      <c r="E7628" s="153" t="s">
        <v>2749</v>
      </c>
      <c r="F7628" s="153"/>
      <c r="G7628" s="153" t="s">
        <v>19690</v>
      </c>
      <c r="H7628" s="153" t="s">
        <v>19691</v>
      </c>
      <c r="I7628" s="153" t="s">
        <v>1681</v>
      </c>
      <c r="J7628" s="154" t="s">
        <v>19692</v>
      </c>
      <c r="K7628" s="153" t="s">
        <v>3961</v>
      </c>
      <c r="L7628" s="138"/>
      <c r="M7628" s="138"/>
    </row>
    <row r="7629">
      <c r="A7629" s="108">
        <v>3371.0</v>
      </c>
      <c r="B7629" s="108" t="s">
        <v>1584</v>
      </c>
      <c r="C7629" s="153" t="s">
        <v>1016</v>
      </c>
      <c r="D7629" s="153"/>
      <c r="E7629" s="153" t="s">
        <v>2749</v>
      </c>
      <c r="F7629" s="153"/>
      <c r="G7629" s="153" t="s">
        <v>19693</v>
      </c>
      <c r="H7629" s="153" t="s">
        <v>19694</v>
      </c>
      <c r="I7629" s="153" t="s">
        <v>1681</v>
      </c>
      <c r="J7629" s="154" t="s">
        <v>19695</v>
      </c>
      <c r="K7629" s="153" t="s">
        <v>3966</v>
      </c>
      <c r="L7629" s="138"/>
      <c r="M7629" s="138"/>
    </row>
    <row r="7630">
      <c r="A7630" s="108">
        <v>3375.0</v>
      </c>
      <c r="B7630" s="108" t="s">
        <v>1584</v>
      </c>
      <c r="C7630" s="153" t="s">
        <v>1016</v>
      </c>
      <c r="D7630" s="153"/>
      <c r="E7630" s="153" t="s">
        <v>2749</v>
      </c>
      <c r="F7630" s="153"/>
      <c r="G7630" s="153" t="s">
        <v>19696</v>
      </c>
      <c r="H7630" s="153" t="s">
        <v>19697</v>
      </c>
      <c r="I7630" s="153" t="s">
        <v>1681</v>
      </c>
      <c r="J7630" s="154" t="s">
        <v>19698</v>
      </c>
      <c r="K7630" s="153" t="s">
        <v>3971</v>
      </c>
      <c r="L7630" s="138"/>
      <c r="M7630" s="138"/>
    </row>
    <row r="7631">
      <c r="A7631" s="108">
        <v>3379.0</v>
      </c>
      <c r="B7631" s="108" t="s">
        <v>1584</v>
      </c>
      <c r="C7631" s="153" t="s">
        <v>1016</v>
      </c>
      <c r="D7631" s="153"/>
      <c r="E7631" s="153" t="s">
        <v>2749</v>
      </c>
      <c r="F7631" s="153"/>
      <c r="G7631" s="153" t="s">
        <v>19699</v>
      </c>
      <c r="H7631" s="153" t="s">
        <v>19700</v>
      </c>
      <c r="I7631" s="153" t="s">
        <v>1681</v>
      </c>
      <c r="J7631" s="154" t="s">
        <v>19701</v>
      </c>
      <c r="K7631" s="153" t="s">
        <v>3976</v>
      </c>
      <c r="L7631" s="138"/>
      <c r="M7631" s="138"/>
    </row>
    <row r="7632">
      <c r="A7632" s="108">
        <v>3382.0</v>
      </c>
      <c r="B7632" s="108" t="s">
        <v>1584</v>
      </c>
      <c r="C7632" s="153" t="s">
        <v>1016</v>
      </c>
      <c r="D7632" s="153"/>
      <c r="E7632" s="153" t="s">
        <v>2749</v>
      </c>
      <c r="F7632" s="153"/>
      <c r="G7632" s="153" t="s">
        <v>19702</v>
      </c>
      <c r="H7632" s="153" t="s">
        <v>19703</v>
      </c>
      <c r="I7632" s="153" t="s">
        <v>1681</v>
      </c>
      <c r="J7632" s="154" t="s">
        <v>19704</v>
      </c>
      <c r="K7632" s="153" t="s">
        <v>3981</v>
      </c>
      <c r="L7632" s="138"/>
      <c r="M7632" s="138"/>
    </row>
    <row r="7633">
      <c r="A7633" s="108">
        <v>3394.0</v>
      </c>
      <c r="B7633" s="108" t="s">
        <v>1584</v>
      </c>
      <c r="C7633" s="153" t="s">
        <v>1016</v>
      </c>
      <c r="D7633" s="153"/>
      <c r="E7633" s="153" t="s">
        <v>2791</v>
      </c>
      <c r="F7633" s="153"/>
      <c r="G7633" s="153" t="s">
        <v>19705</v>
      </c>
      <c r="H7633" s="153" t="s">
        <v>19706</v>
      </c>
      <c r="I7633" s="153" t="s">
        <v>1674</v>
      </c>
      <c r="J7633" s="154" t="s">
        <v>19707</v>
      </c>
      <c r="K7633" s="153" t="s">
        <v>2963</v>
      </c>
      <c r="L7633" s="138"/>
      <c r="M7633" s="138"/>
    </row>
    <row r="7634">
      <c r="A7634" s="108">
        <v>3385.0</v>
      </c>
      <c r="B7634" s="108" t="s">
        <v>1584</v>
      </c>
      <c r="C7634" s="153" t="s">
        <v>1016</v>
      </c>
      <c r="D7634" s="153"/>
      <c r="E7634" s="153" t="s">
        <v>1585</v>
      </c>
      <c r="F7634" s="153"/>
      <c r="G7634" s="153" t="s">
        <v>19708</v>
      </c>
      <c r="H7634" s="153" t="s">
        <v>19709</v>
      </c>
      <c r="I7634" s="153" t="s">
        <v>1588</v>
      </c>
      <c r="J7634" s="154" t="s">
        <v>19710</v>
      </c>
      <c r="K7634" s="153" t="s">
        <v>3463</v>
      </c>
      <c r="L7634" s="138"/>
      <c r="M7634" s="138"/>
    </row>
    <row r="7635">
      <c r="A7635" s="108">
        <v>3386.0</v>
      </c>
      <c r="B7635" s="108" t="s">
        <v>1584</v>
      </c>
      <c r="C7635" s="153" t="s">
        <v>1016</v>
      </c>
      <c r="D7635" s="153"/>
      <c r="E7635" s="153" t="s">
        <v>1585</v>
      </c>
      <c r="F7635" s="153"/>
      <c r="G7635" s="153" t="s">
        <v>19711</v>
      </c>
      <c r="H7635" s="153" t="s">
        <v>19712</v>
      </c>
      <c r="I7635" s="153" t="s">
        <v>1588</v>
      </c>
      <c r="J7635" s="154" t="s">
        <v>19713</v>
      </c>
      <c r="K7635" s="153" t="s">
        <v>3467</v>
      </c>
      <c r="L7635" s="138"/>
      <c r="M7635" s="138"/>
    </row>
    <row r="7636">
      <c r="A7636" s="108">
        <v>3391.0</v>
      </c>
      <c r="B7636" s="108" t="s">
        <v>1584</v>
      </c>
      <c r="C7636" s="153" t="s">
        <v>1016</v>
      </c>
      <c r="D7636" s="153"/>
      <c r="E7636" s="153" t="s">
        <v>2825</v>
      </c>
      <c r="F7636" s="153"/>
      <c r="G7636" s="153" t="s">
        <v>19714</v>
      </c>
      <c r="H7636" s="153" t="s">
        <v>19715</v>
      </c>
      <c r="I7636" s="153" t="s">
        <v>1715</v>
      </c>
      <c r="J7636" s="154" t="s">
        <v>19716</v>
      </c>
      <c r="K7636" s="153" t="s">
        <v>1717</v>
      </c>
      <c r="L7636" s="138"/>
      <c r="M7636" s="138"/>
    </row>
    <row r="7637">
      <c r="A7637" s="108">
        <v>3388.0</v>
      </c>
      <c r="B7637" s="108" t="s">
        <v>1584</v>
      </c>
      <c r="C7637" s="153" t="s">
        <v>1016</v>
      </c>
      <c r="D7637" s="153"/>
      <c r="E7637" s="153" t="s">
        <v>2825</v>
      </c>
      <c r="F7637" s="153"/>
      <c r="G7637" s="153" t="s">
        <v>19717</v>
      </c>
      <c r="H7637" s="153" t="s">
        <v>19718</v>
      </c>
      <c r="I7637" s="153" t="s">
        <v>1715</v>
      </c>
      <c r="J7637" s="154" t="s">
        <v>19719</v>
      </c>
      <c r="K7637" s="153" t="s">
        <v>1717</v>
      </c>
      <c r="L7637" s="138"/>
      <c r="M7637" s="138"/>
    </row>
    <row r="7638">
      <c r="A7638" s="108">
        <v>3389.0</v>
      </c>
      <c r="B7638" s="108" t="s">
        <v>1584</v>
      </c>
      <c r="C7638" s="153" t="s">
        <v>1016</v>
      </c>
      <c r="D7638" s="153"/>
      <c r="E7638" s="153" t="s">
        <v>2825</v>
      </c>
      <c r="F7638" s="153"/>
      <c r="G7638" s="153" t="s">
        <v>19720</v>
      </c>
      <c r="H7638" s="153" t="s">
        <v>19721</v>
      </c>
      <c r="I7638" s="153" t="s">
        <v>1715</v>
      </c>
      <c r="J7638" s="154" t="s">
        <v>19722</v>
      </c>
      <c r="K7638" s="153" t="s">
        <v>1717</v>
      </c>
      <c r="L7638" s="138"/>
      <c r="M7638" s="138"/>
    </row>
    <row r="7639">
      <c r="A7639" s="108">
        <v>3390.0</v>
      </c>
      <c r="B7639" s="108" t="s">
        <v>1584</v>
      </c>
      <c r="C7639" s="153" t="s">
        <v>1016</v>
      </c>
      <c r="D7639" s="153"/>
      <c r="E7639" s="153" t="s">
        <v>2825</v>
      </c>
      <c r="F7639" s="153"/>
      <c r="G7639" s="153" t="s">
        <v>19723</v>
      </c>
      <c r="H7639" s="153" t="s">
        <v>19724</v>
      </c>
      <c r="I7639" s="153" t="s">
        <v>1715</v>
      </c>
      <c r="J7639" s="154" t="s">
        <v>19725</v>
      </c>
      <c r="K7639" s="153" t="s">
        <v>1717</v>
      </c>
      <c r="L7639" s="138"/>
      <c r="M7639" s="138"/>
    </row>
    <row r="7640">
      <c r="A7640" s="108">
        <v>3363.0</v>
      </c>
      <c r="B7640" s="108" t="s">
        <v>1584</v>
      </c>
      <c r="C7640" s="153" t="s">
        <v>1016</v>
      </c>
      <c r="D7640" s="153"/>
      <c r="E7640" s="153" t="s">
        <v>2749</v>
      </c>
      <c r="F7640" s="153"/>
      <c r="G7640" s="153" t="s">
        <v>19726</v>
      </c>
      <c r="H7640" s="153" t="s">
        <v>19727</v>
      </c>
      <c r="I7640" s="153" t="s">
        <v>1681</v>
      </c>
      <c r="J7640" s="154" t="s">
        <v>19728</v>
      </c>
      <c r="K7640" s="153" t="s">
        <v>3029</v>
      </c>
      <c r="L7640" s="138"/>
      <c r="M7640" s="138"/>
    </row>
    <row r="7641">
      <c r="A7641" s="108">
        <v>3365.0</v>
      </c>
      <c r="B7641" s="108" t="s">
        <v>1584</v>
      </c>
      <c r="C7641" s="153" t="s">
        <v>1016</v>
      </c>
      <c r="D7641" s="153"/>
      <c r="E7641" s="153" t="s">
        <v>2749</v>
      </c>
      <c r="F7641" s="153"/>
      <c r="G7641" s="153" t="s">
        <v>19729</v>
      </c>
      <c r="H7641" s="153" t="s">
        <v>19730</v>
      </c>
      <c r="I7641" s="153" t="s">
        <v>1681</v>
      </c>
      <c r="J7641" s="154" t="s">
        <v>19731</v>
      </c>
      <c r="K7641" s="153" t="s">
        <v>3961</v>
      </c>
      <c r="L7641" s="138"/>
      <c r="M7641" s="138"/>
    </row>
    <row r="7642">
      <c r="A7642" s="108">
        <v>3369.0</v>
      </c>
      <c r="B7642" s="108" t="s">
        <v>1584</v>
      </c>
      <c r="C7642" s="153" t="s">
        <v>1016</v>
      </c>
      <c r="D7642" s="153"/>
      <c r="E7642" s="153" t="s">
        <v>2749</v>
      </c>
      <c r="F7642" s="153"/>
      <c r="G7642" s="153" t="s">
        <v>19732</v>
      </c>
      <c r="H7642" s="153" t="s">
        <v>19733</v>
      </c>
      <c r="I7642" s="153" t="s">
        <v>1681</v>
      </c>
      <c r="J7642" s="154" t="s">
        <v>19734</v>
      </c>
      <c r="K7642" s="153" t="s">
        <v>3966</v>
      </c>
      <c r="L7642" s="138"/>
      <c r="M7642" s="138"/>
    </row>
    <row r="7643">
      <c r="A7643" s="108">
        <v>3373.0</v>
      </c>
      <c r="B7643" s="108" t="s">
        <v>1584</v>
      </c>
      <c r="C7643" s="153" t="s">
        <v>1016</v>
      </c>
      <c r="D7643" s="153"/>
      <c r="E7643" s="153" t="s">
        <v>2749</v>
      </c>
      <c r="F7643" s="153"/>
      <c r="G7643" s="153" t="s">
        <v>19735</v>
      </c>
      <c r="H7643" s="153" t="s">
        <v>19736</v>
      </c>
      <c r="I7643" s="153" t="s">
        <v>1681</v>
      </c>
      <c r="J7643" s="154" t="s">
        <v>19737</v>
      </c>
      <c r="K7643" s="153" t="s">
        <v>3971</v>
      </c>
      <c r="L7643" s="138"/>
      <c r="M7643" s="138"/>
    </row>
    <row r="7644">
      <c r="A7644" s="108">
        <v>3377.0</v>
      </c>
      <c r="B7644" s="108" t="s">
        <v>1584</v>
      </c>
      <c r="C7644" s="153" t="s">
        <v>1016</v>
      </c>
      <c r="D7644" s="153"/>
      <c r="E7644" s="153" t="s">
        <v>2749</v>
      </c>
      <c r="F7644" s="153"/>
      <c r="G7644" s="153" t="s">
        <v>19738</v>
      </c>
      <c r="H7644" s="153" t="s">
        <v>19739</v>
      </c>
      <c r="I7644" s="153" t="s">
        <v>1681</v>
      </c>
      <c r="J7644" s="154" t="s">
        <v>19740</v>
      </c>
      <c r="K7644" s="153" t="s">
        <v>3976</v>
      </c>
      <c r="L7644" s="138"/>
      <c r="M7644" s="138"/>
    </row>
    <row r="7645">
      <c r="A7645" s="108">
        <v>3381.0</v>
      </c>
      <c r="B7645" s="108" t="s">
        <v>1584</v>
      </c>
      <c r="C7645" s="153" t="s">
        <v>1016</v>
      </c>
      <c r="D7645" s="153"/>
      <c r="E7645" s="153" t="s">
        <v>2749</v>
      </c>
      <c r="F7645" s="153"/>
      <c r="G7645" s="153" t="s">
        <v>19741</v>
      </c>
      <c r="H7645" s="153" t="s">
        <v>19742</v>
      </c>
      <c r="I7645" s="153" t="s">
        <v>1681</v>
      </c>
      <c r="J7645" s="154" t="s">
        <v>19743</v>
      </c>
      <c r="K7645" s="153" t="s">
        <v>3981</v>
      </c>
      <c r="L7645" s="138"/>
      <c r="M7645" s="138"/>
    </row>
    <row r="7646">
      <c r="A7646" s="108">
        <v>3384.0</v>
      </c>
      <c r="B7646" s="108" t="s">
        <v>1584</v>
      </c>
      <c r="C7646" s="153" t="s">
        <v>1016</v>
      </c>
      <c r="D7646" s="153"/>
      <c r="E7646" s="153" t="s">
        <v>2749</v>
      </c>
      <c r="F7646" s="153"/>
      <c r="G7646" s="153" t="s">
        <v>19744</v>
      </c>
      <c r="H7646" s="153" t="s">
        <v>19745</v>
      </c>
      <c r="I7646" s="153" t="s">
        <v>1681</v>
      </c>
      <c r="J7646" s="154" t="s">
        <v>19746</v>
      </c>
      <c r="K7646" s="153" t="s">
        <v>3981</v>
      </c>
      <c r="L7646" s="138"/>
      <c r="M7646" s="138"/>
    </row>
    <row r="7647">
      <c r="A7647" s="108">
        <v>3366.0</v>
      </c>
      <c r="B7647" s="108" t="s">
        <v>1584</v>
      </c>
      <c r="C7647" s="153" t="s">
        <v>1016</v>
      </c>
      <c r="D7647" s="153"/>
      <c r="E7647" s="153" t="s">
        <v>2749</v>
      </c>
      <c r="F7647" s="153"/>
      <c r="G7647" s="153" t="s">
        <v>19747</v>
      </c>
      <c r="H7647" s="153" t="s">
        <v>19748</v>
      </c>
      <c r="I7647" s="153" t="s">
        <v>1681</v>
      </c>
      <c r="J7647" s="154" t="s">
        <v>19749</v>
      </c>
      <c r="K7647" s="153" t="s">
        <v>3961</v>
      </c>
      <c r="L7647" s="138"/>
      <c r="M7647" s="138"/>
    </row>
    <row r="7648">
      <c r="A7648" s="108">
        <v>3370.0</v>
      </c>
      <c r="B7648" s="108" t="s">
        <v>1584</v>
      </c>
      <c r="C7648" s="153" t="s">
        <v>1016</v>
      </c>
      <c r="D7648" s="153"/>
      <c r="E7648" s="153" t="s">
        <v>2749</v>
      </c>
      <c r="F7648" s="153"/>
      <c r="G7648" s="153" t="s">
        <v>19750</v>
      </c>
      <c r="H7648" s="153" t="s">
        <v>19751</v>
      </c>
      <c r="I7648" s="153" t="s">
        <v>1681</v>
      </c>
      <c r="J7648" s="154" t="s">
        <v>19752</v>
      </c>
      <c r="K7648" s="153" t="s">
        <v>3966</v>
      </c>
      <c r="L7648" s="138"/>
      <c r="M7648" s="138"/>
    </row>
    <row r="7649">
      <c r="A7649" s="108">
        <v>3374.0</v>
      </c>
      <c r="B7649" s="108" t="s">
        <v>1584</v>
      </c>
      <c r="C7649" s="153" t="s">
        <v>1016</v>
      </c>
      <c r="D7649" s="153"/>
      <c r="E7649" s="153" t="s">
        <v>2749</v>
      </c>
      <c r="F7649" s="153"/>
      <c r="G7649" s="153" t="s">
        <v>19753</v>
      </c>
      <c r="H7649" s="153" t="s">
        <v>19754</v>
      </c>
      <c r="I7649" s="153" t="s">
        <v>1681</v>
      </c>
      <c r="J7649" s="154" t="s">
        <v>19755</v>
      </c>
      <c r="K7649" s="153" t="s">
        <v>3971</v>
      </c>
      <c r="L7649" s="138"/>
      <c r="M7649" s="138"/>
    </row>
    <row r="7650">
      <c r="A7650" s="108">
        <v>3378.0</v>
      </c>
      <c r="B7650" s="108" t="s">
        <v>1584</v>
      </c>
      <c r="C7650" s="153" t="s">
        <v>1016</v>
      </c>
      <c r="D7650" s="153"/>
      <c r="E7650" s="153" t="s">
        <v>2749</v>
      </c>
      <c r="F7650" s="153"/>
      <c r="G7650" s="153" t="s">
        <v>19756</v>
      </c>
      <c r="H7650" s="153" t="s">
        <v>19757</v>
      </c>
      <c r="I7650" s="153" t="s">
        <v>1681</v>
      </c>
      <c r="J7650" s="154" t="s">
        <v>19758</v>
      </c>
      <c r="K7650" s="153" t="s">
        <v>3976</v>
      </c>
      <c r="L7650" s="138"/>
      <c r="M7650" s="138"/>
    </row>
    <row r="7651">
      <c r="C7651" s="12" t="s">
        <v>696</v>
      </c>
      <c r="D7651" s="12"/>
      <c r="E7651" s="12" t="s">
        <v>1729</v>
      </c>
      <c r="F7651" s="21"/>
      <c r="G7651" s="21" t="s">
        <v>19759</v>
      </c>
      <c r="H7651" s="21" t="s">
        <v>19760</v>
      </c>
      <c r="I7651" s="21" t="s">
        <v>1607</v>
      </c>
      <c r="J7651" s="148" t="s">
        <v>19761</v>
      </c>
      <c r="K7651" s="20" t="s">
        <v>2841</v>
      </c>
      <c r="L7651" s="21"/>
    </row>
    <row r="7652">
      <c r="C7652" s="12" t="s">
        <v>696</v>
      </c>
      <c r="D7652" s="12"/>
      <c r="E7652" s="12" t="s">
        <v>1729</v>
      </c>
      <c r="F7652" s="21"/>
      <c r="G7652" s="21" t="s">
        <v>19759</v>
      </c>
      <c r="H7652" s="21" t="s">
        <v>19760</v>
      </c>
      <c r="I7652" s="21" t="s">
        <v>1607</v>
      </c>
      <c r="J7652" s="148" t="s">
        <v>19762</v>
      </c>
      <c r="K7652" s="20" t="s">
        <v>2844</v>
      </c>
      <c r="L7652" s="21"/>
    </row>
    <row r="7653">
      <c r="C7653" s="12" t="s">
        <v>696</v>
      </c>
      <c r="D7653" s="12"/>
      <c r="E7653" s="12" t="s">
        <v>1729</v>
      </c>
      <c r="F7653" s="21"/>
      <c r="G7653" s="21" t="s">
        <v>19763</v>
      </c>
      <c r="H7653" s="21" t="s">
        <v>19764</v>
      </c>
      <c r="I7653" s="21" t="s">
        <v>1607</v>
      </c>
      <c r="J7653" s="148" t="s">
        <v>19765</v>
      </c>
      <c r="K7653" s="20" t="s">
        <v>3543</v>
      </c>
      <c r="L7653" s="21"/>
    </row>
    <row r="7654">
      <c r="C7654" s="12" t="s">
        <v>696</v>
      </c>
      <c r="D7654" s="12"/>
      <c r="E7654" s="12" t="s">
        <v>1671</v>
      </c>
      <c r="F7654" s="21"/>
      <c r="G7654" s="21" t="s">
        <v>19766</v>
      </c>
      <c r="H7654" s="21" t="s">
        <v>19767</v>
      </c>
      <c r="I7654" s="21" t="s">
        <v>1674</v>
      </c>
      <c r="J7654" s="148" t="s">
        <v>19768</v>
      </c>
      <c r="K7654" s="20" t="s">
        <v>2963</v>
      </c>
      <c r="L7654" s="21"/>
    </row>
    <row r="7655">
      <c r="C7655" s="12" t="s">
        <v>696</v>
      </c>
      <c r="D7655" s="12"/>
      <c r="E7655" s="12" t="s">
        <v>1671</v>
      </c>
      <c r="F7655" s="21"/>
      <c r="G7655" s="21" t="s">
        <v>19769</v>
      </c>
      <c r="H7655" s="21" t="s">
        <v>19770</v>
      </c>
      <c r="I7655" s="21" t="s">
        <v>1674</v>
      </c>
      <c r="J7655" s="148" t="s">
        <v>19771</v>
      </c>
      <c r="K7655" s="20" t="s">
        <v>4077</v>
      </c>
      <c r="L7655" s="21"/>
    </row>
    <row r="7656">
      <c r="C7656" s="12" t="s">
        <v>696</v>
      </c>
      <c r="D7656" s="12"/>
      <c r="E7656" s="12" t="s">
        <v>1671</v>
      </c>
      <c r="F7656" s="21"/>
      <c r="G7656" s="21" t="s">
        <v>19772</v>
      </c>
      <c r="H7656" s="21" t="s">
        <v>19773</v>
      </c>
      <c r="I7656" s="21" t="s">
        <v>1674</v>
      </c>
      <c r="J7656" s="148" t="s">
        <v>19774</v>
      </c>
      <c r="K7656" s="20" t="s">
        <v>4077</v>
      </c>
      <c r="L7656" s="21"/>
    </row>
    <row r="7657">
      <c r="C7657" s="12" t="s">
        <v>696</v>
      </c>
      <c r="D7657" s="12"/>
      <c r="E7657" s="12" t="s">
        <v>1719</v>
      </c>
      <c r="F7657" s="21"/>
      <c r="G7657" s="21" t="s">
        <v>19775</v>
      </c>
      <c r="H7657" s="21" t="s">
        <v>19776</v>
      </c>
      <c r="I7657" s="21" t="s">
        <v>1722</v>
      </c>
      <c r="J7657" s="148" t="s">
        <v>19777</v>
      </c>
      <c r="K7657" s="20" t="s">
        <v>2976</v>
      </c>
      <c r="L7657" s="21"/>
    </row>
    <row r="7658">
      <c r="C7658" s="12" t="s">
        <v>696</v>
      </c>
      <c r="D7658" s="12"/>
      <c r="E7658" s="12" t="s">
        <v>1619</v>
      </c>
      <c r="F7658" s="21"/>
      <c r="G7658" s="21" t="s">
        <v>19778</v>
      </c>
      <c r="H7658" s="21" t="s">
        <v>19779</v>
      </c>
      <c r="I7658" s="21" t="s">
        <v>1588</v>
      </c>
      <c r="J7658" s="148" t="s">
        <v>19780</v>
      </c>
      <c r="K7658" s="20" t="s">
        <v>3376</v>
      </c>
      <c r="L7658" s="21"/>
    </row>
    <row r="7659">
      <c r="C7659" s="12" t="s">
        <v>696</v>
      </c>
      <c r="D7659" s="12"/>
      <c r="E7659" s="12" t="s">
        <v>1678</v>
      </c>
      <c r="F7659" s="21"/>
      <c r="G7659" s="21" t="s">
        <v>19781</v>
      </c>
      <c r="H7659" s="21" t="s">
        <v>19782</v>
      </c>
      <c r="I7659" s="21" t="s">
        <v>1681</v>
      </c>
      <c r="J7659" s="148" t="s">
        <v>19783</v>
      </c>
      <c r="K7659" s="20" t="s">
        <v>6249</v>
      </c>
      <c r="L7659" s="21"/>
    </row>
    <row r="7660">
      <c r="C7660" s="12" t="s">
        <v>696</v>
      </c>
      <c r="D7660" s="12"/>
      <c r="E7660" s="12" t="s">
        <v>1678</v>
      </c>
      <c r="F7660" s="21"/>
      <c r="G7660" s="21" t="s">
        <v>19784</v>
      </c>
      <c r="H7660" s="21" t="s">
        <v>19785</v>
      </c>
      <c r="I7660" s="21" t="s">
        <v>1681</v>
      </c>
      <c r="J7660" s="148" t="s">
        <v>19786</v>
      </c>
      <c r="K7660" s="20" t="s">
        <v>6249</v>
      </c>
      <c r="L7660" s="21"/>
    </row>
    <row r="7661">
      <c r="C7661" s="12" t="s">
        <v>696</v>
      </c>
      <c r="D7661" s="12"/>
      <c r="E7661" s="12" t="s">
        <v>1678</v>
      </c>
      <c r="F7661" s="21"/>
      <c r="G7661" s="21" t="s">
        <v>19787</v>
      </c>
      <c r="H7661" s="21" t="s">
        <v>19788</v>
      </c>
      <c r="I7661" s="21" t="s">
        <v>1681</v>
      </c>
      <c r="J7661" s="148" t="s">
        <v>19789</v>
      </c>
      <c r="K7661" s="20" t="s">
        <v>6244</v>
      </c>
      <c r="L7661" s="21"/>
    </row>
    <row r="7662">
      <c r="C7662" s="12" t="s">
        <v>696</v>
      </c>
      <c r="D7662" s="12"/>
      <c r="E7662" s="12" t="s">
        <v>1678</v>
      </c>
      <c r="F7662" s="21"/>
      <c r="G7662" s="21" t="s">
        <v>19790</v>
      </c>
      <c r="H7662" s="21" t="s">
        <v>19791</v>
      </c>
      <c r="I7662" s="21" t="s">
        <v>1681</v>
      </c>
      <c r="J7662" s="148" t="s">
        <v>19792</v>
      </c>
      <c r="K7662" s="20" t="s">
        <v>19793</v>
      </c>
      <c r="L7662" s="21"/>
    </row>
    <row r="7663">
      <c r="C7663" s="12" t="s">
        <v>696</v>
      </c>
      <c r="D7663" s="12"/>
      <c r="E7663" s="12" t="s">
        <v>1678</v>
      </c>
      <c r="F7663" s="21"/>
      <c r="G7663" s="21" t="s">
        <v>19794</v>
      </c>
      <c r="H7663" s="21" t="s">
        <v>19795</v>
      </c>
      <c r="I7663" s="21" t="s">
        <v>1681</v>
      </c>
      <c r="J7663" s="148" t="s">
        <v>19796</v>
      </c>
      <c r="K7663" s="20" t="s">
        <v>19797</v>
      </c>
      <c r="L7663" s="21"/>
    </row>
    <row r="7664">
      <c r="C7664" s="12" t="s">
        <v>696</v>
      </c>
      <c r="D7664" s="12"/>
      <c r="E7664" s="12" t="s">
        <v>1678</v>
      </c>
      <c r="F7664" s="21"/>
      <c r="G7664" s="21" t="s">
        <v>19798</v>
      </c>
      <c r="H7664" s="21" t="s">
        <v>19799</v>
      </c>
      <c r="I7664" s="21" t="s">
        <v>1681</v>
      </c>
      <c r="J7664" s="148" t="s">
        <v>19800</v>
      </c>
      <c r="K7664" s="20" t="s">
        <v>19797</v>
      </c>
      <c r="L7664" s="21"/>
    </row>
    <row r="7665">
      <c r="C7665" s="12" t="s">
        <v>696</v>
      </c>
      <c r="D7665" s="12"/>
      <c r="E7665" s="12" t="s">
        <v>1671</v>
      </c>
      <c r="F7665" s="21"/>
      <c r="G7665" s="21" t="s">
        <v>19801</v>
      </c>
      <c r="H7665" s="21" t="s">
        <v>19766</v>
      </c>
      <c r="I7665" s="21" t="s">
        <v>1674</v>
      </c>
      <c r="J7665" s="148" t="s">
        <v>19802</v>
      </c>
      <c r="K7665" s="20" t="s">
        <v>2814</v>
      </c>
      <c r="L7665" s="21"/>
    </row>
    <row r="7666">
      <c r="C7666" s="12" t="s">
        <v>696</v>
      </c>
      <c r="D7666" s="12"/>
      <c r="E7666" s="12" t="s">
        <v>1671</v>
      </c>
      <c r="F7666" s="21"/>
      <c r="G7666" s="21" t="s">
        <v>19801</v>
      </c>
      <c r="H7666" s="21" t="s">
        <v>19766</v>
      </c>
      <c r="I7666" s="21" t="s">
        <v>1674</v>
      </c>
      <c r="J7666" s="148" t="s">
        <v>19803</v>
      </c>
      <c r="K7666" s="20" t="s">
        <v>2817</v>
      </c>
      <c r="L7666" s="21"/>
    </row>
    <row r="7667">
      <c r="C7667" s="12" t="s">
        <v>696</v>
      </c>
      <c r="D7667" s="12"/>
      <c r="E7667" s="12" t="s">
        <v>1671</v>
      </c>
      <c r="F7667" s="21"/>
      <c r="G7667" s="21" t="s">
        <v>19801</v>
      </c>
      <c r="H7667" s="21" t="s">
        <v>19766</v>
      </c>
      <c r="I7667" s="21" t="s">
        <v>1674</v>
      </c>
      <c r="J7667" s="148" t="s">
        <v>19804</v>
      </c>
      <c r="K7667" s="20" t="s">
        <v>2820</v>
      </c>
      <c r="L7667" s="21"/>
    </row>
    <row r="7668">
      <c r="C7668" s="12" t="s">
        <v>696</v>
      </c>
      <c r="D7668" s="12"/>
      <c r="E7668" s="12" t="s">
        <v>1712</v>
      </c>
      <c r="F7668" s="21"/>
      <c r="G7668" s="21" t="s">
        <v>19805</v>
      </c>
      <c r="H7668" s="21" t="s">
        <v>19806</v>
      </c>
      <c r="I7668" s="21" t="s">
        <v>1715</v>
      </c>
      <c r="J7668" s="148" t="s">
        <v>19807</v>
      </c>
      <c r="K7668" s="20" t="s">
        <v>1717</v>
      </c>
      <c r="L7668" s="21"/>
    </row>
    <row r="7669">
      <c r="C7669" s="12" t="s">
        <v>696</v>
      </c>
      <c r="D7669" s="12"/>
      <c r="E7669" s="12" t="s">
        <v>1729</v>
      </c>
      <c r="F7669" s="21"/>
      <c r="G7669" s="21" t="s">
        <v>19808</v>
      </c>
      <c r="H7669" s="21" t="s">
        <v>19809</v>
      </c>
      <c r="I7669" s="21" t="s">
        <v>1607</v>
      </c>
      <c r="J7669" s="148" t="s">
        <v>19810</v>
      </c>
      <c r="K7669" s="20" t="s">
        <v>2841</v>
      </c>
      <c r="L7669" s="21"/>
    </row>
    <row r="7670">
      <c r="C7670" s="12" t="s">
        <v>696</v>
      </c>
      <c r="D7670" s="12"/>
      <c r="E7670" s="12" t="s">
        <v>1729</v>
      </c>
      <c r="F7670" s="21"/>
      <c r="G7670" s="21" t="s">
        <v>19808</v>
      </c>
      <c r="H7670" s="21" t="s">
        <v>19809</v>
      </c>
      <c r="I7670" s="21" t="s">
        <v>1607</v>
      </c>
      <c r="J7670" s="148" t="s">
        <v>19811</v>
      </c>
      <c r="K7670" s="20" t="s">
        <v>2844</v>
      </c>
      <c r="L7670" s="21"/>
    </row>
    <row r="7671">
      <c r="C7671" s="12" t="s">
        <v>696</v>
      </c>
      <c r="D7671" s="12"/>
      <c r="E7671" s="12" t="s">
        <v>1729</v>
      </c>
      <c r="F7671" s="21"/>
      <c r="G7671" s="21" t="s">
        <v>19812</v>
      </c>
      <c r="H7671" s="21" t="s">
        <v>19813</v>
      </c>
      <c r="I7671" s="21" t="s">
        <v>1607</v>
      </c>
      <c r="J7671" s="148" t="s">
        <v>19814</v>
      </c>
      <c r="K7671" s="20" t="s">
        <v>2841</v>
      </c>
      <c r="L7671" s="21"/>
    </row>
    <row r="7672">
      <c r="C7672" s="12" t="s">
        <v>696</v>
      </c>
      <c r="D7672" s="12"/>
      <c r="E7672" s="12" t="s">
        <v>1729</v>
      </c>
      <c r="F7672" s="21"/>
      <c r="G7672" s="21" t="s">
        <v>19812</v>
      </c>
      <c r="H7672" s="21" t="s">
        <v>19813</v>
      </c>
      <c r="I7672" s="21" t="s">
        <v>1607</v>
      </c>
      <c r="J7672" s="148" t="s">
        <v>19815</v>
      </c>
      <c r="K7672" s="20" t="s">
        <v>2844</v>
      </c>
      <c r="L7672" s="21"/>
    </row>
    <row r="7673">
      <c r="C7673" s="12" t="s">
        <v>696</v>
      </c>
      <c r="D7673" s="12"/>
      <c r="E7673" s="12" t="s">
        <v>1729</v>
      </c>
      <c r="F7673" s="21"/>
      <c r="G7673" s="21" t="s">
        <v>19816</v>
      </c>
      <c r="H7673" s="21" t="s">
        <v>19817</v>
      </c>
      <c r="I7673" s="21" t="s">
        <v>1607</v>
      </c>
      <c r="J7673" s="148" t="s">
        <v>19818</v>
      </c>
      <c r="K7673" s="20" t="s">
        <v>2841</v>
      </c>
      <c r="L7673" s="21"/>
    </row>
    <row r="7674">
      <c r="C7674" s="12" t="s">
        <v>696</v>
      </c>
      <c r="D7674" s="12"/>
      <c r="E7674" s="12" t="s">
        <v>1729</v>
      </c>
      <c r="F7674" s="21"/>
      <c r="G7674" s="21" t="s">
        <v>19816</v>
      </c>
      <c r="H7674" s="21" t="s">
        <v>19817</v>
      </c>
      <c r="I7674" s="21" t="s">
        <v>1607</v>
      </c>
      <c r="J7674" s="148" t="s">
        <v>19819</v>
      </c>
      <c r="K7674" s="20" t="s">
        <v>2844</v>
      </c>
      <c r="L7674" s="21"/>
    </row>
    <row r="7675">
      <c r="C7675" s="12" t="s">
        <v>696</v>
      </c>
      <c r="D7675" s="12"/>
      <c r="E7675" s="12" t="s">
        <v>1729</v>
      </c>
      <c r="F7675" s="21"/>
      <c r="G7675" s="21" t="s">
        <v>19820</v>
      </c>
      <c r="H7675" s="21" t="s">
        <v>19821</v>
      </c>
      <c r="I7675" s="21" t="s">
        <v>1607</v>
      </c>
      <c r="J7675" s="148" t="s">
        <v>19822</v>
      </c>
      <c r="K7675" s="20" t="s">
        <v>2841</v>
      </c>
      <c r="L7675" s="21"/>
    </row>
    <row r="7676">
      <c r="C7676" s="12" t="s">
        <v>696</v>
      </c>
      <c r="D7676" s="12"/>
      <c r="E7676" s="12" t="s">
        <v>1729</v>
      </c>
      <c r="F7676" s="21"/>
      <c r="G7676" s="21" t="s">
        <v>19820</v>
      </c>
      <c r="H7676" s="21" t="s">
        <v>19821</v>
      </c>
      <c r="I7676" s="21" t="s">
        <v>1607</v>
      </c>
      <c r="J7676" s="148" t="s">
        <v>19823</v>
      </c>
      <c r="K7676" s="20" t="s">
        <v>2844</v>
      </c>
      <c r="L7676" s="21"/>
    </row>
    <row r="7677">
      <c r="C7677" s="12" t="s">
        <v>696</v>
      </c>
      <c r="D7677" s="12"/>
      <c r="E7677" s="12" t="s">
        <v>1729</v>
      </c>
      <c r="F7677" s="21"/>
      <c r="G7677" s="21" t="s">
        <v>19824</v>
      </c>
      <c r="H7677" s="21" t="s">
        <v>19825</v>
      </c>
      <c r="I7677" s="21" t="s">
        <v>1607</v>
      </c>
      <c r="J7677" s="148" t="s">
        <v>19826</v>
      </c>
      <c r="K7677" s="20" t="s">
        <v>2841</v>
      </c>
      <c r="L7677" s="21"/>
    </row>
    <row r="7678">
      <c r="C7678" s="12" t="s">
        <v>696</v>
      </c>
      <c r="D7678" s="12"/>
      <c r="E7678" s="12" t="s">
        <v>1729</v>
      </c>
      <c r="F7678" s="21"/>
      <c r="G7678" s="21" t="s">
        <v>19824</v>
      </c>
      <c r="H7678" s="21" t="s">
        <v>19825</v>
      </c>
      <c r="I7678" s="21" t="s">
        <v>1607</v>
      </c>
      <c r="J7678" s="148" t="s">
        <v>19827</v>
      </c>
      <c r="K7678" s="20" t="s">
        <v>2844</v>
      </c>
      <c r="L7678" s="21"/>
    </row>
    <row r="7679">
      <c r="C7679" s="12" t="s">
        <v>696</v>
      </c>
      <c r="D7679" s="12"/>
      <c r="E7679" s="12" t="s">
        <v>1729</v>
      </c>
      <c r="F7679" s="21"/>
      <c r="G7679" s="21" t="s">
        <v>19828</v>
      </c>
      <c r="H7679" s="21" t="s">
        <v>19829</v>
      </c>
      <c r="I7679" s="21" t="s">
        <v>1607</v>
      </c>
      <c r="J7679" s="148" t="s">
        <v>19830</v>
      </c>
      <c r="K7679" s="20" t="s">
        <v>2841</v>
      </c>
      <c r="L7679" s="21"/>
    </row>
    <row r="7680">
      <c r="C7680" s="12" t="s">
        <v>696</v>
      </c>
      <c r="D7680" s="12"/>
      <c r="E7680" s="12" t="s">
        <v>1729</v>
      </c>
      <c r="F7680" s="21"/>
      <c r="G7680" s="21" t="s">
        <v>19828</v>
      </c>
      <c r="H7680" s="21" t="s">
        <v>19829</v>
      </c>
      <c r="I7680" s="21" t="s">
        <v>1607</v>
      </c>
      <c r="J7680" s="148" t="s">
        <v>19831</v>
      </c>
      <c r="K7680" s="20" t="s">
        <v>2844</v>
      </c>
      <c r="L7680" s="21"/>
    </row>
    <row r="7681">
      <c r="C7681" s="12" t="s">
        <v>696</v>
      </c>
      <c r="D7681" s="12"/>
      <c r="E7681" s="12" t="s">
        <v>1729</v>
      </c>
      <c r="F7681" s="21"/>
      <c r="G7681" s="21" t="s">
        <v>19832</v>
      </c>
      <c r="H7681" s="21" t="s">
        <v>19833</v>
      </c>
      <c r="I7681" s="21" t="s">
        <v>1607</v>
      </c>
      <c r="J7681" s="148" t="s">
        <v>19834</v>
      </c>
      <c r="K7681" s="20" t="s">
        <v>2841</v>
      </c>
      <c r="L7681" s="21"/>
    </row>
    <row r="7682">
      <c r="C7682" s="12" t="s">
        <v>696</v>
      </c>
      <c r="D7682" s="12"/>
      <c r="E7682" s="12" t="s">
        <v>1729</v>
      </c>
      <c r="F7682" s="21"/>
      <c r="G7682" s="21" t="s">
        <v>19832</v>
      </c>
      <c r="H7682" s="21" t="s">
        <v>19833</v>
      </c>
      <c r="I7682" s="21" t="s">
        <v>1607</v>
      </c>
      <c r="J7682" s="148" t="s">
        <v>19835</v>
      </c>
      <c r="K7682" s="20" t="s">
        <v>2844</v>
      </c>
      <c r="L7682" s="21"/>
    </row>
    <row r="7683">
      <c r="C7683" s="12" t="s">
        <v>696</v>
      </c>
      <c r="D7683" s="12"/>
      <c r="E7683" s="12" t="s">
        <v>1729</v>
      </c>
      <c r="F7683" s="21"/>
      <c r="G7683" s="21" t="s">
        <v>19836</v>
      </c>
      <c r="H7683" s="21" t="s">
        <v>19837</v>
      </c>
      <c r="I7683" s="21" t="s">
        <v>1607</v>
      </c>
      <c r="J7683" s="148" t="s">
        <v>19838</v>
      </c>
      <c r="K7683" s="20" t="s">
        <v>2841</v>
      </c>
      <c r="L7683" s="21"/>
    </row>
    <row r="7684">
      <c r="C7684" s="12" t="s">
        <v>696</v>
      </c>
      <c r="D7684" s="12"/>
      <c r="E7684" s="12" t="s">
        <v>1729</v>
      </c>
      <c r="F7684" s="21"/>
      <c r="G7684" s="21" t="s">
        <v>19836</v>
      </c>
      <c r="H7684" s="21" t="s">
        <v>19837</v>
      </c>
      <c r="I7684" s="21" t="s">
        <v>1607</v>
      </c>
      <c r="J7684" s="148" t="s">
        <v>19839</v>
      </c>
      <c r="K7684" s="20" t="s">
        <v>2844</v>
      </c>
      <c r="L7684" s="21"/>
    </row>
    <row r="7685">
      <c r="C7685" s="12" t="s">
        <v>696</v>
      </c>
      <c r="D7685" s="12"/>
      <c r="E7685" s="12" t="s">
        <v>1729</v>
      </c>
      <c r="F7685" s="21"/>
      <c r="G7685" s="21" t="s">
        <v>19840</v>
      </c>
      <c r="H7685" s="21" t="s">
        <v>19841</v>
      </c>
      <c r="I7685" s="21" t="s">
        <v>1607</v>
      </c>
      <c r="J7685" s="148" t="s">
        <v>19842</v>
      </c>
      <c r="K7685" s="20" t="s">
        <v>2841</v>
      </c>
      <c r="L7685" s="21"/>
    </row>
    <row r="7686">
      <c r="C7686" s="12" t="s">
        <v>696</v>
      </c>
      <c r="D7686" s="12"/>
      <c r="E7686" s="12" t="s">
        <v>1729</v>
      </c>
      <c r="F7686" s="21"/>
      <c r="G7686" s="21" t="s">
        <v>19840</v>
      </c>
      <c r="H7686" s="21" t="s">
        <v>19841</v>
      </c>
      <c r="I7686" s="21" t="s">
        <v>1607</v>
      </c>
      <c r="J7686" s="148" t="s">
        <v>19843</v>
      </c>
      <c r="K7686" s="20" t="s">
        <v>2844</v>
      </c>
      <c r="L7686" s="21"/>
    </row>
    <row r="7687">
      <c r="C7687" s="12" t="s">
        <v>696</v>
      </c>
      <c r="D7687" s="12"/>
      <c r="E7687" s="12" t="s">
        <v>1729</v>
      </c>
      <c r="F7687" s="21"/>
      <c r="G7687" s="21" t="s">
        <v>19844</v>
      </c>
      <c r="H7687" s="21" t="s">
        <v>19845</v>
      </c>
      <c r="I7687" s="21" t="s">
        <v>1607</v>
      </c>
      <c r="J7687" s="148" t="s">
        <v>19846</v>
      </c>
      <c r="K7687" s="20" t="s">
        <v>2841</v>
      </c>
      <c r="L7687" s="21"/>
    </row>
    <row r="7688">
      <c r="C7688" s="12" t="s">
        <v>696</v>
      </c>
      <c r="D7688" s="12"/>
      <c r="E7688" s="12" t="s">
        <v>1729</v>
      </c>
      <c r="F7688" s="21"/>
      <c r="G7688" s="21" t="s">
        <v>19844</v>
      </c>
      <c r="H7688" s="21" t="s">
        <v>19845</v>
      </c>
      <c r="I7688" s="21" t="s">
        <v>1607</v>
      </c>
      <c r="J7688" s="148" t="s">
        <v>19847</v>
      </c>
      <c r="K7688" s="20" t="s">
        <v>2844</v>
      </c>
      <c r="L7688" s="21"/>
    </row>
    <row r="7689">
      <c r="C7689" s="12" t="s">
        <v>696</v>
      </c>
      <c r="D7689" s="12"/>
      <c r="E7689" s="12" t="s">
        <v>1671</v>
      </c>
      <c r="F7689" s="21"/>
      <c r="G7689" s="21" t="s">
        <v>19848</v>
      </c>
      <c r="H7689" s="21" t="s">
        <v>19849</v>
      </c>
      <c r="I7689" s="21" t="s">
        <v>1674</v>
      </c>
      <c r="J7689" s="148" t="s">
        <v>19850</v>
      </c>
      <c r="K7689" s="20" t="s">
        <v>2817</v>
      </c>
      <c r="L7689" s="21"/>
    </row>
    <row r="7690">
      <c r="C7690" s="12" t="s">
        <v>696</v>
      </c>
      <c r="D7690" s="12"/>
      <c r="E7690" s="12" t="s">
        <v>1678</v>
      </c>
      <c r="F7690" s="21"/>
      <c r="G7690" s="21" t="s">
        <v>19851</v>
      </c>
      <c r="H7690" s="21" t="s">
        <v>19852</v>
      </c>
      <c r="I7690" s="21" t="s">
        <v>1681</v>
      </c>
      <c r="J7690" s="148" t="s">
        <v>19853</v>
      </c>
      <c r="K7690" s="20" t="s">
        <v>6249</v>
      </c>
      <c r="L7690" s="21"/>
    </row>
    <row r="7691">
      <c r="C7691" s="12" t="s">
        <v>696</v>
      </c>
      <c r="D7691" s="12"/>
      <c r="E7691" s="12" t="s">
        <v>1678</v>
      </c>
      <c r="F7691" s="21"/>
      <c r="G7691" s="21" t="s">
        <v>19854</v>
      </c>
      <c r="H7691" s="21" t="s">
        <v>19855</v>
      </c>
      <c r="I7691" s="21" t="s">
        <v>1681</v>
      </c>
      <c r="J7691" s="148" t="s">
        <v>19856</v>
      </c>
      <c r="K7691" s="20" t="s">
        <v>6244</v>
      </c>
      <c r="L7691" s="21"/>
    </row>
    <row r="7692">
      <c r="C7692" s="12" t="s">
        <v>696</v>
      </c>
      <c r="D7692" s="12"/>
      <c r="E7692" s="12" t="s">
        <v>1678</v>
      </c>
      <c r="F7692" s="21"/>
      <c r="G7692" s="21" t="s">
        <v>19857</v>
      </c>
      <c r="H7692" s="21" t="s">
        <v>19858</v>
      </c>
      <c r="I7692" s="21" t="s">
        <v>1681</v>
      </c>
      <c r="J7692" s="148" t="s">
        <v>19859</v>
      </c>
      <c r="K7692" s="20" t="s">
        <v>19860</v>
      </c>
      <c r="L7692" s="21"/>
    </row>
    <row r="7693">
      <c r="C7693" s="12" t="s">
        <v>696</v>
      </c>
      <c r="D7693" s="12"/>
      <c r="E7693" s="12" t="s">
        <v>1678</v>
      </c>
      <c r="F7693" s="21"/>
      <c r="G7693" s="21" t="s">
        <v>19861</v>
      </c>
      <c r="H7693" s="21" t="s">
        <v>19862</v>
      </c>
      <c r="I7693" s="21" t="s">
        <v>1681</v>
      </c>
      <c r="J7693" s="148" t="s">
        <v>19863</v>
      </c>
      <c r="K7693" s="20" t="s">
        <v>19860</v>
      </c>
      <c r="L7693" s="21"/>
    </row>
    <row r="7694">
      <c r="C7694" s="12" t="s">
        <v>696</v>
      </c>
      <c r="D7694" s="12"/>
      <c r="E7694" s="12" t="s">
        <v>1678</v>
      </c>
      <c r="F7694" s="21"/>
      <c r="G7694" s="21" t="s">
        <v>19864</v>
      </c>
      <c r="H7694" s="21" t="s">
        <v>19865</v>
      </c>
      <c r="I7694" s="21" t="s">
        <v>1681</v>
      </c>
      <c r="J7694" s="148" t="s">
        <v>19866</v>
      </c>
      <c r="K7694" s="20" t="s">
        <v>19797</v>
      </c>
      <c r="L7694" s="21"/>
    </row>
    <row r="7695">
      <c r="C7695" s="12" t="s">
        <v>696</v>
      </c>
      <c r="D7695" s="12"/>
      <c r="E7695" s="12" t="s">
        <v>1678</v>
      </c>
      <c r="F7695" s="21"/>
      <c r="G7695" s="21" t="s">
        <v>19867</v>
      </c>
      <c r="H7695" s="21" t="s">
        <v>19868</v>
      </c>
      <c r="I7695" s="21" t="s">
        <v>1681</v>
      </c>
      <c r="J7695" s="148" t="s">
        <v>19869</v>
      </c>
      <c r="K7695" s="20" t="s">
        <v>19797</v>
      </c>
      <c r="L7695" s="21"/>
    </row>
    <row r="7696">
      <c r="C7696" s="12" t="s">
        <v>696</v>
      </c>
      <c r="D7696" s="12"/>
      <c r="E7696" s="12" t="s">
        <v>1729</v>
      </c>
      <c r="F7696" s="21"/>
      <c r="G7696" s="21" t="s">
        <v>19870</v>
      </c>
      <c r="H7696" s="21" t="s">
        <v>19871</v>
      </c>
      <c r="I7696" s="21" t="s">
        <v>1607</v>
      </c>
      <c r="J7696" s="148" t="s">
        <v>19872</v>
      </c>
      <c r="K7696" s="20" t="s">
        <v>2841</v>
      </c>
      <c r="L7696" s="21"/>
    </row>
    <row r="7697">
      <c r="C7697" s="12" t="s">
        <v>696</v>
      </c>
      <c r="D7697" s="12"/>
      <c r="E7697" s="12" t="s">
        <v>1729</v>
      </c>
      <c r="F7697" s="21"/>
      <c r="G7697" s="21" t="s">
        <v>19870</v>
      </c>
      <c r="H7697" s="21" t="s">
        <v>19871</v>
      </c>
      <c r="I7697" s="21" t="s">
        <v>1607</v>
      </c>
      <c r="J7697" s="148" t="s">
        <v>19873</v>
      </c>
      <c r="K7697" s="20" t="s">
        <v>2844</v>
      </c>
      <c r="L7697" s="21"/>
    </row>
    <row r="7698">
      <c r="C7698" s="12" t="s">
        <v>696</v>
      </c>
      <c r="D7698" s="12"/>
      <c r="E7698" s="12" t="s">
        <v>1729</v>
      </c>
      <c r="F7698" s="21"/>
      <c r="G7698" s="21" t="s">
        <v>6679</v>
      </c>
      <c r="H7698" s="21" t="s">
        <v>6680</v>
      </c>
      <c r="I7698" s="21" t="s">
        <v>1607</v>
      </c>
      <c r="J7698" s="148" t="s">
        <v>6681</v>
      </c>
      <c r="K7698" s="20" t="s">
        <v>2841</v>
      </c>
      <c r="L7698" s="21"/>
    </row>
    <row r="7699">
      <c r="C7699" s="12" t="s">
        <v>696</v>
      </c>
      <c r="D7699" s="12"/>
      <c r="E7699" s="12" t="s">
        <v>1729</v>
      </c>
      <c r="F7699" s="21"/>
      <c r="G7699" s="21" t="s">
        <v>6679</v>
      </c>
      <c r="H7699" s="21" t="s">
        <v>6680</v>
      </c>
      <c r="I7699" s="21" t="s">
        <v>1607</v>
      </c>
      <c r="J7699" s="148" t="s">
        <v>6690</v>
      </c>
      <c r="K7699" s="20" t="s">
        <v>2844</v>
      </c>
      <c r="L7699" s="21"/>
    </row>
    <row r="7700">
      <c r="C7700" s="12" t="s">
        <v>696</v>
      </c>
      <c r="D7700" s="12"/>
      <c r="E7700" s="12" t="s">
        <v>1678</v>
      </c>
      <c r="F7700" s="21"/>
      <c r="G7700" s="21" t="s">
        <v>19874</v>
      </c>
      <c r="H7700" s="21" t="s">
        <v>19875</v>
      </c>
      <c r="I7700" s="21" t="s">
        <v>1681</v>
      </c>
      <c r="J7700" s="148" t="s">
        <v>19876</v>
      </c>
      <c r="K7700" s="20" t="s">
        <v>6249</v>
      </c>
      <c r="L7700" s="21"/>
    </row>
    <row r="7701">
      <c r="C7701" s="12" t="s">
        <v>696</v>
      </c>
      <c r="D7701" s="12"/>
      <c r="E7701" s="12" t="s">
        <v>1678</v>
      </c>
      <c r="F7701" s="21"/>
      <c r="G7701" s="21" t="s">
        <v>19877</v>
      </c>
      <c r="H7701" s="21" t="s">
        <v>19878</v>
      </c>
      <c r="I7701" s="21" t="s">
        <v>1681</v>
      </c>
      <c r="J7701" s="148" t="s">
        <v>19879</v>
      </c>
      <c r="K7701" s="20" t="s">
        <v>1683</v>
      </c>
      <c r="L7701" s="21"/>
    </row>
    <row r="7702">
      <c r="C7702" s="12" t="s">
        <v>696</v>
      </c>
      <c r="D7702" s="12"/>
      <c r="E7702" s="12" t="s">
        <v>1678</v>
      </c>
      <c r="F7702" s="21"/>
      <c r="G7702" s="21" t="s">
        <v>19880</v>
      </c>
      <c r="H7702" s="21" t="s">
        <v>19881</v>
      </c>
      <c r="I7702" s="21" t="s">
        <v>1681</v>
      </c>
      <c r="J7702" s="148" t="s">
        <v>19882</v>
      </c>
      <c r="K7702" s="20" t="s">
        <v>6244</v>
      </c>
      <c r="L7702" s="21"/>
    </row>
    <row r="7703">
      <c r="C7703" s="12" t="s">
        <v>696</v>
      </c>
      <c r="D7703" s="12"/>
      <c r="E7703" s="12" t="s">
        <v>1678</v>
      </c>
      <c r="F7703" s="21"/>
      <c r="G7703" s="21" t="s">
        <v>19883</v>
      </c>
      <c r="H7703" s="21" t="s">
        <v>19884</v>
      </c>
      <c r="I7703" s="21" t="s">
        <v>1681</v>
      </c>
      <c r="J7703" s="148" t="s">
        <v>19885</v>
      </c>
      <c r="K7703" s="20" t="s">
        <v>19793</v>
      </c>
      <c r="L7703" s="21"/>
    </row>
    <row r="7704">
      <c r="C7704" s="12" t="s">
        <v>696</v>
      </c>
      <c r="D7704" s="12"/>
      <c r="E7704" s="12" t="s">
        <v>1678</v>
      </c>
      <c r="F7704" s="21"/>
      <c r="G7704" s="21" t="s">
        <v>19886</v>
      </c>
      <c r="H7704" s="21" t="s">
        <v>19887</v>
      </c>
      <c r="I7704" s="21" t="s">
        <v>1681</v>
      </c>
      <c r="J7704" s="148" t="s">
        <v>19888</v>
      </c>
      <c r="K7704" s="20" t="s">
        <v>19793</v>
      </c>
      <c r="L7704" s="21"/>
    </row>
    <row r="7705">
      <c r="A7705" s="108">
        <v>3395.0</v>
      </c>
      <c r="B7705" s="108" t="s">
        <v>1584</v>
      </c>
      <c r="C7705" s="153" t="s">
        <v>696</v>
      </c>
      <c r="D7705" s="141"/>
      <c r="E7705" s="141" t="s">
        <v>2783</v>
      </c>
      <c r="F7705" s="142"/>
      <c r="G7705" s="142" t="s">
        <v>19889</v>
      </c>
      <c r="H7705" s="142" t="s">
        <v>19890</v>
      </c>
      <c r="I7705" s="142" t="s">
        <v>2784</v>
      </c>
      <c r="J7705" s="143" t="s">
        <v>19891</v>
      </c>
      <c r="K7705" s="141" t="s">
        <v>2786</v>
      </c>
      <c r="L7705" s="138"/>
      <c r="M7705" s="111"/>
    </row>
    <row r="7706">
      <c r="C7706" s="12" t="s">
        <v>696</v>
      </c>
      <c r="D7706" s="12" t="s">
        <v>697</v>
      </c>
      <c r="E7706" s="12" t="s">
        <v>1671</v>
      </c>
      <c r="F7706" s="12" t="s">
        <v>19892</v>
      </c>
      <c r="G7706" s="12" t="s">
        <v>3047</v>
      </c>
      <c r="H7706" s="12" t="s">
        <v>3048</v>
      </c>
      <c r="I7706" s="12" t="s">
        <v>1674</v>
      </c>
      <c r="J7706" s="114" t="s">
        <v>3049</v>
      </c>
      <c r="K7706" s="12" t="s">
        <v>2823</v>
      </c>
      <c r="L7706" s="12" t="s">
        <v>2824</v>
      </c>
    </row>
    <row r="7707">
      <c r="C7707" s="12" t="s">
        <v>696</v>
      </c>
      <c r="D7707" s="12" t="s">
        <v>697</v>
      </c>
      <c r="E7707" s="12" t="s">
        <v>1671</v>
      </c>
      <c r="F7707" s="12" t="s">
        <v>19892</v>
      </c>
      <c r="G7707" s="12" t="s">
        <v>3050</v>
      </c>
      <c r="H7707" s="12" t="s">
        <v>3051</v>
      </c>
      <c r="I7707" s="12" t="s">
        <v>1674</v>
      </c>
      <c r="J7707" s="114" t="s">
        <v>3052</v>
      </c>
      <c r="K7707" s="12" t="s">
        <v>2823</v>
      </c>
      <c r="L7707" s="12" t="s">
        <v>2824</v>
      </c>
    </row>
    <row r="7708">
      <c r="C7708" s="12" t="s">
        <v>696</v>
      </c>
      <c r="D7708" s="12" t="s">
        <v>697</v>
      </c>
      <c r="E7708" s="12" t="s">
        <v>1671</v>
      </c>
      <c r="F7708" s="12" t="s">
        <v>19892</v>
      </c>
      <c r="G7708" s="12" t="s">
        <v>19893</v>
      </c>
      <c r="H7708" s="12" t="s">
        <v>19894</v>
      </c>
      <c r="I7708" s="12" t="s">
        <v>1674</v>
      </c>
      <c r="J7708" s="114" t="s">
        <v>19895</v>
      </c>
      <c r="K7708" s="12" t="s">
        <v>2823</v>
      </c>
      <c r="L7708" s="12" t="s">
        <v>2824</v>
      </c>
    </row>
    <row r="7709">
      <c r="C7709" s="12" t="s">
        <v>696</v>
      </c>
      <c r="D7709" s="12" t="s">
        <v>697</v>
      </c>
      <c r="E7709" s="12" t="s">
        <v>1671</v>
      </c>
      <c r="F7709" s="12" t="s">
        <v>19892</v>
      </c>
      <c r="G7709" s="12" t="s">
        <v>19896</v>
      </c>
      <c r="H7709" s="12" t="s">
        <v>19766</v>
      </c>
      <c r="I7709" s="12" t="s">
        <v>1674</v>
      </c>
      <c r="J7709" s="114" t="s">
        <v>19897</v>
      </c>
      <c r="K7709" s="12" t="s">
        <v>2823</v>
      </c>
      <c r="L7709" s="12" t="s">
        <v>2824</v>
      </c>
    </row>
    <row r="7710">
      <c r="C7710" s="12" t="s">
        <v>696</v>
      </c>
      <c r="D7710" s="12" t="s">
        <v>697</v>
      </c>
      <c r="E7710" s="12" t="s">
        <v>1671</v>
      </c>
      <c r="F7710" s="12" t="s">
        <v>19892</v>
      </c>
      <c r="G7710" s="12" t="s">
        <v>19898</v>
      </c>
      <c r="H7710" s="12" t="s">
        <v>19899</v>
      </c>
      <c r="I7710" s="12" t="s">
        <v>1674</v>
      </c>
      <c r="J7710" s="114" t="s">
        <v>19900</v>
      </c>
      <c r="K7710" s="12" t="s">
        <v>2820</v>
      </c>
      <c r="L7710" s="12" t="s">
        <v>2821</v>
      </c>
    </row>
    <row r="7711">
      <c r="C7711" s="12" t="s">
        <v>696</v>
      </c>
      <c r="D7711" s="12" t="s">
        <v>697</v>
      </c>
      <c r="E7711" s="12" t="s">
        <v>1671</v>
      </c>
      <c r="F7711" s="12" t="s">
        <v>19892</v>
      </c>
      <c r="G7711" s="12" t="s">
        <v>19901</v>
      </c>
      <c r="H7711" s="12" t="s">
        <v>19902</v>
      </c>
      <c r="I7711" s="12" t="s">
        <v>1674</v>
      </c>
      <c r="J7711" s="114" t="s">
        <v>19903</v>
      </c>
      <c r="K7711" s="12" t="s">
        <v>2820</v>
      </c>
      <c r="L7711" s="12" t="s">
        <v>2821</v>
      </c>
    </row>
    <row r="7712">
      <c r="C7712" s="12" t="s">
        <v>696</v>
      </c>
      <c r="D7712" s="12" t="s">
        <v>697</v>
      </c>
      <c r="E7712" s="12" t="s">
        <v>1671</v>
      </c>
      <c r="F7712" s="12" t="s">
        <v>19892</v>
      </c>
      <c r="G7712" s="12" t="s">
        <v>19904</v>
      </c>
      <c r="H7712" s="12" t="s">
        <v>19905</v>
      </c>
      <c r="I7712" s="12" t="s">
        <v>1674</v>
      </c>
      <c r="J7712" s="114" t="s">
        <v>19906</v>
      </c>
      <c r="K7712" s="12" t="s">
        <v>2820</v>
      </c>
      <c r="L7712" s="12" t="s">
        <v>2821</v>
      </c>
    </row>
    <row r="7713">
      <c r="C7713" s="12" t="s">
        <v>696</v>
      </c>
      <c r="D7713" s="12" t="s">
        <v>697</v>
      </c>
      <c r="E7713" s="12" t="s">
        <v>1671</v>
      </c>
      <c r="F7713" s="12" t="s">
        <v>19892</v>
      </c>
      <c r="G7713" s="12" t="s">
        <v>19907</v>
      </c>
      <c r="H7713" s="12" t="s">
        <v>19908</v>
      </c>
      <c r="I7713" s="12" t="s">
        <v>1674</v>
      </c>
      <c r="J7713" s="114" t="s">
        <v>19909</v>
      </c>
      <c r="K7713" s="12" t="s">
        <v>2820</v>
      </c>
      <c r="L7713" s="12" t="s">
        <v>2821</v>
      </c>
    </row>
    <row r="7714">
      <c r="C7714" s="12" t="s">
        <v>696</v>
      </c>
      <c r="D7714" s="12" t="s">
        <v>697</v>
      </c>
      <c r="E7714" s="12" t="s">
        <v>1671</v>
      </c>
      <c r="F7714" s="12" t="s">
        <v>19892</v>
      </c>
      <c r="G7714" s="12" t="s">
        <v>19910</v>
      </c>
      <c r="H7714" s="12" t="s">
        <v>19911</v>
      </c>
      <c r="I7714" s="12" t="s">
        <v>1674</v>
      </c>
      <c r="J7714" s="114" t="s">
        <v>19912</v>
      </c>
      <c r="K7714" s="12" t="s">
        <v>2820</v>
      </c>
      <c r="L7714" s="12" t="s">
        <v>2821</v>
      </c>
    </row>
    <row r="7715">
      <c r="C7715" s="12" t="s">
        <v>696</v>
      </c>
      <c r="D7715" s="12" t="s">
        <v>697</v>
      </c>
      <c r="E7715" s="12" t="s">
        <v>1671</v>
      </c>
      <c r="F7715" s="12" t="s">
        <v>19892</v>
      </c>
      <c r="G7715" s="12" t="s">
        <v>19913</v>
      </c>
      <c r="H7715" s="12" t="s">
        <v>19914</v>
      </c>
      <c r="I7715" s="12" t="s">
        <v>1674</v>
      </c>
      <c r="J7715" s="114" t="s">
        <v>19915</v>
      </c>
      <c r="K7715" s="12" t="s">
        <v>2820</v>
      </c>
      <c r="L7715" s="12" t="s">
        <v>2821</v>
      </c>
    </row>
    <row r="7716">
      <c r="C7716" s="12" t="s">
        <v>696</v>
      </c>
      <c r="D7716" s="12" t="s">
        <v>697</v>
      </c>
      <c r="E7716" s="12" t="s">
        <v>1671</v>
      </c>
      <c r="F7716" s="12" t="s">
        <v>19892</v>
      </c>
      <c r="G7716" s="12" t="s">
        <v>19916</v>
      </c>
      <c r="H7716" s="12" t="s">
        <v>19849</v>
      </c>
      <c r="I7716" s="12" t="s">
        <v>1674</v>
      </c>
      <c r="J7716" s="114" t="s">
        <v>19917</v>
      </c>
      <c r="K7716" s="12" t="s">
        <v>2820</v>
      </c>
      <c r="L7716" s="12" t="s">
        <v>2821</v>
      </c>
    </row>
    <row r="7717">
      <c r="C7717" s="12" t="s">
        <v>696</v>
      </c>
      <c r="D7717" s="12" t="s">
        <v>697</v>
      </c>
      <c r="E7717" s="12" t="s">
        <v>1671</v>
      </c>
      <c r="F7717" s="12" t="s">
        <v>19892</v>
      </c>
      <c r="G7717" s="12" t="s">
        <v>3056</v>
      </c>
      <c r="H7717" s="12" t="s">
        <v>3057</v>
      </c>
      <c r="I7717" s="12" t="s">
        <v>1674</v>
      </c>
      <c r="J7717" s="114" t="s">
        <v>3058</v>
      </c>
      <c r="K7717" s="12" t="s">
        <v>3059</v>
      </c>
      <c r="L7717" s="12" t="s">
        <v>3060</v>
      </c>
    </row>
    <row r="7718">
      <c r="C7718" s="12" t="s">
        <v>696</v>
      </c>
      <c r="D7718" s="12" t="s">
        <v>697</v>
      </c>
      <c r="E7718" s="12" t="s">
        <v>1619</v>
      </c>
      <c r="F7718" s="12" t="s">
        <v>19918</v>
      </c>
      <c r="G7718" s="12" t="s">
        <v>3061</v>
      </c>
      <c r="H7718" s="12" t="s">
        <v>3062</v>
      </c>
      <c r="I7718" s="12" t="s">
        <v>1588</v>
      </c>
      <c r="J7718" s="114" t="s">
        <v>3063</v>
      </c>
      <c r="K7718" s="12" t="s">
        <v>3064</v>
      </c>
      <c r="L7718" s="12" t="s">
        <v>3065</v>
      </c>
    </row>
    <row r="7719">
      <c r="C7719" s="12" t="s">
        <v>696</v>
      </c>
      <c r="D7719" s="12" t="s">
        <v>697</v>
      </c>
      <c r="E7719" s="12" t="s">
        <v>1619</v>
      </c>
      <c r="F7719" s="12" t="s">
        <v>19892</v>
      </c>
      <c r="G7719" s="12" t="s">
        <v>3061</v>
      </c>
      <c r="H7719" s="12" t="s">
        <v>3062</v>
      </c>
      <c r="I7719" s="12" t="s">
        <v>1588</v>
      </c>
      <c r="J7719" s="114" t="s">
        <v>3063</v>
      </c>
      <c r="K7719" s="12" t="s">
        <v>3064</v>
      </c>
      <c r="L7719" s="12" t="s">
        <v>3065</v>
      </c>
    </row>
    <row r="7720">
      <c r="C7720" s="12" t="s">
        <v>696</v>
      </c>
      <c r="D7720" s="12" t="s">
        <v>697</v>
      </c>
      <c r="E7720" s="12" t="s">
        <v>1619</v>
      </c>
      <c r="F7720" s="12" t="s">
        <v>19918</v>
      </c>
      <c r="G7720" s="12" t="s">
        <v>238</v>
      </c>
      <c r="H7720" s="12" t="s">
        <v>3067</v>
      </c>
      <c r="I7720" s="12" t="s">
        <v>1588</v>
      </c>
      <c r="J7720" s="114" t="s">
        <v>3068</v>
      </c>
      <c r="K7720" s="12" t="s">
        <v>3064</v>
      </c>
      <c r="L7720" s="12" t="s">
        <v>3065</v>
      </c>
    </row>
    <row r="7721">
      <c r="C7721" s="12" t="s">
        <v>696</v>
      </c>
      <c r="D7721" s="12" t="s">
        <v>697</v>
      </c>
      <c r="E7721" s="12" t="s">
        <v>1619</v>
      </c>
      <c r="F7721" s="12" t="s">
        <v>19892</v>
      </c>
      <c r="G7721" s="12" t="s">
        <v>238</v>
      </c>
      <c r="H7721" s="12" t="s">
        <v>3067</v>
      </c>
      <c r="I7721" s="12" t="s">
        <v>1588</v>
      </c>
      <c r="J7721" s="114" t="s">
        <v>3068</v>
      </c>
      <c r="K7721" s="12" t="s">
        <v>3064</v>
      </c>
      <c r="L7721" s="12" t="s">
        <v>3065</v>
      </c>
    </row>
    <row r="7722">
      <c r="C7722" s="12" t="s">
        <v>696</v>
      </c>
      <c r="D7722" s="12" t="s">
        <v>697</v>
      </c>
      <c r="E7722" s="12" t="s">
        <v>1619</v>
      </c>
      <c r="F7722" s="12" t="s">
        <v>19918</v>
      </c>
      <c r="G7722" s="12" t="s">
        <v>1628</v>
      </c>
      <c r="H7722" s="12" t="s">
        <v>1629</v>
      </c>
      <c r="I7722" s="12" t="s">
        <v>1588</v>
      </c>
      <c r="J7722" s="114" t="s">
        <v>1630</v>
      </c>
      <c r="K7722" s="12" t="s">
        <v>1623</v>
      </c>
      <c r="L7722" s="12" t="s">
        <v>1624</v>
      </c>
    </row>
    <row r="7723">
      <c r="C7723" s="12" t="s">
        <v>696</v>
      </c>
      <c r="D7723" s="12" t="s">
        <v>697</v>
      </c>
      <c r="E7723" s="12" t="s">
        <v>1619</v>
      </c>
      <c r="F7723" s="12" t="s">
        <v>19892</v>
      </c>
      <c r="G7723" s="12" t="s">
        <v>1628</v>
      </c>
      <c r="H7723" s="12" t="s">
        <v>1629</v>
      </c>
      <c r="I7723" s="12" t="s">
        <v>1588</v>
      </c>
      <c r="J7723" s="114" t="s">
        <v>1630</v>
      </c>
      <c r="K7723" s="12" t="s">
        <v>1623</v>
      </c>
      <c r="L7723" s="12" t="s">
        <v>1624</v>
      </c>
    </row>
    <row r="7724">
      <c r="C7724" s="12" t="s">
        <v>696</v>
      </c>
      <c r="D7724" s="12" t="s">
        <v>697</v>
      </c>
      <c r="E7724" s="12" t="s">
        <v>2783</v>
      </c>
      <c r="F7724" s="12" t="s">
        <v>19918</v>
      </c>
      <c r="G7724" s="12" t="s">
        <v>3069</v>
      </c>
      <c r="H7724" s="12" t="s">
        <v>3070</v>
      </c>
      <c r="I7724" s="12" t="s">
        <v>2784</v>
      </c>
      <c r="J7724" s="114" t="s">
        <v>3071</v>
      </c>
      <c r="K7724" s="12" t="s">
        <v>2786</v>
      </c>
      <c r="L7724" s="12" t="s">
        <v>2787</v>
      </c>
    </row>
    <row r="7725">
      <c r="C7725" s="12" t="s">
        <v>696</v>
      </c>
      <c r="D7725" s="12" t="s">
        <v>697</v>
      </c>
      <c r="E7725" s="12" t="s">
        <v>2783</v>
      </c>
      <c r="F7725" s="12" t="s">
        <v>19918</v>
      </c>
      <c r="G7725" s="12" t="s">
        <v>19919</v>
      </c>
      <c r="H7725" s="12" t="s">
        <v>19890</v>
      </c>
      <c r="I7725" s="12" t="s">
        <v>2784</v>
      </c>
      <c r="J7725" s="114" t="s">
        <v>19891</v>
      </c>
      <c r="K7725" s="12" t="s">
        <v>2786</v>
      </c>
      <c r="L7725" s="12" t="s">
        <v>2787</v>
      </c>
    </row>
    <row r="7726">
      <c r="C7726" s="12" t="s">
        <v>696</v>
      </c>
      <c r="D7726" s="12" t="s">
        <v>697</v>
      </c>
      <c r="E7726" s="12" t="s">
        <v>1656</v>
      </c>
      <c r="F7726" s="12" t="s">
        <v>19918</v>
      </c>
      <c r="G7726" s="12" t="s">
        <v>19920</v>
      </c>
      <c r="H7726" s="12" t="s">
        <v>19921</v>
      </c>
      <c r="I7726" s="12" t="s">
        <v>1637</v>
      </c>
      <c r="J7726" s="114" t="s">
        <v>19922</v>
      </c>
      <c r="K7726" s="12" t="s">
        <v>1660</v>
      </c>
      <c r="L7726" s="12" t="s">
        <v>1661</v>
      </c>
    </row>
    <row r="7727">
      <c r="C7727" s="12" t="s">
        <v>696</v>
      </c>
      <c r="D7727" s="12" t="s">
        <v>697</v>
      </c>
      <c r="E7727" s="12" t="s">
        <v>1656</v>
      </c>
      <c r="F7727" s="12" t="s">
        <v>19918</v>
      </c>
      <c r="G7727" s="12" t="s">
        <v>1657</v>
      </c>
      <c r="H7727" s="12" t="s">
        <v>1658</v>
      </c>
      <c r="I7727" s="12" t="s">
        <v>1637</v>
      </c>
      <c r="J7727" s="114" t="s">
        <v>1659</v>
      </c>
      <c r="K7727" s="12" t="s">
        <v>1660</v>
      </c>
      <c r="L7727" s="12" t="s">
        <v>1661</v>
      </c>
    </row>
    <row r="7728">
      <c r="C7728" s="12" t="s">
        <v>696</v>
      </c>
      <c r="D7728" s="12" t="s">
        <v>697</v>
      </c>
      <c r="E7728" s="12" t="s">
        <v>1656</v>
      </c>
      <c r="F7728" s="12" t="s">
        <v>19918</v>
      </c>
      <c r="G7728" s="12" t="s">
        <v>19923</v>
      </c>
      <c r="H7728" s="12" t="s">
        <v>19924</v>
      </c>
      <c r="I7728" s="12" t="s">
        <v>1637</v>
      </c>
      <c r="J7728" s="114" t="s">
        <v>19925</v>
      </c>
      <c r="K7728" s="12" t="s">
        <v>1660</v>
      </c>
      <c r="L7728" s="12" t="s">
        <v>1661</v>
      </c>
    </row>
    <row r="7729">
      <c r="C7729" s="12" t="s">
        <v>696</v>
      </c>
      <c r="D7729" s="12" t="s">
        <v>697</v>
      </c>
      <c r="E7729" s="12" t="s">
        <v>1656</v>
      </c>
      <c r="F7729" s="12" t="s">
        <v>19918</v>
      </c>
      <c r="G7729" s="12" t="s">
        <v>19926</v>
      </c>
      <c r="H7729" s="12" t="s">
        <v>19927</v>
      </c>
      <c r="I7729" s="12" t="s">
        <v>1637</v>
      </c>
      <c r="J7729" s="114" t="s">
        <v>19928</v>
      </c>
      <c r="K7729" s="12" t="s">
        <v>1660</v>
      </c>
      <c r="L7729" s="12" t="s">
        <v>1661</v>
      </c>
    </row>
    <row r="7730">
      <c r="C7730" s="12" t="s">
        <v>696</v>
      </c>
      <c r="D7730" s="12" t="s">
        <v>697</v>
      </c>
      <c r="E7730" s="12" t="s">
        <v>1654</v>
      </c>
      <c r="F7730" s="12" t="s">
        <v>19918</v>
      </c>
      <c r="G7730" s="12" t="s">
        <v>1664</v>
      </c>
      <c r="H7730" s="12" t="s">
        <v>1665</v>
      </c>
      <c r="I7730" s="12" t="s">
        <v>1600</v>
      </c>
      <c r="J7730" s="114" t="s">
        <v>1666</v>
      </c>
      <c r="K7730" s="12" t="s">
        <v>1602</v>
      </c>
      <c r="L7730" s="12" t="s">
        <v>1603</v>
      </c>
    </row>
    <row r="7731">
      <c r="C7731" s="12" t="s">
        <v>696</v>
      </c>
      <c r="D7731" s="12" t="s">
        <v>697</v>
      </c>
      <c r="E7731" s="12" t="s">
        <v>1671</v>
      </c>
      <c r="F7731" s="12" t="s">
        <v>19918</v>
      </c>
      <c r="G7731" s="12" t="s">
        <v>697</v>
      </c>
      <c r="H7731" s="12" t="s">
        <v>19929</v>
      </c>
      <c r="I7731" s="12" t="s">
        <v>1674</v>
      </c>
      <c r="J7731" s="114" t="s">
        <v>19930</v>
      </c>
      <c r="K7731" s="12" t="s">
        <v>2895</v>
      </c>
      <c r="L7731" s="12" t="s">
        <v>2896</v>
      </c>
    </row>
    <row r="7732">
      <c r="C7732" s="12" t="s">
        <v>696</v>
      </c>
      <c r="D7732" s="12" t="s">
        <v>697</v>
      </c>
      <c r="E7732" s="12" t="s">
        <v>1671</v>
      </c>
      <c r="F7732" s="12" t="s">
        <v>19918</v>
      </c>
      <c r="G7732" s="12" t="s">
        <v>3076</v>
      </c>
      <c r="H7732" s="12" t="s">
        <v>3077</v>
      </c>
      <c r="I7732" s="12" t="s">
        <v>1674</v>
      </c>
      <c r="J7732" s="114" t="s">
        <v>3078</v>
      </c>
      <c r="K7732" s="12" t="s">
        <v>2895</v>
      </c>
      <c r="L7732" s="12" t="s">
        <v>2896</v>
      </c>
    </row>
    <row r="7733">
      <c r="C7733" s="12" t="s">
        <v>696</v>
      </c>
      <c r="D7733" s="12" t="s">
        <v>697</v>
      </c>
      <c r="E7733" s="12" t="s">
        <v>1671</v>
      </c>
      <c r="F7733" s="12" t="s">
        <v>19918</v>
      </c>
      <c r="G7733" s="12" t="s">
        <v>1672</v>
      </c>
      <c r="H7733" s="12" t="s">
        <v>1673</v>
      </c>
      <c r="I7733" s="12" t="s">
        <v>1674</v>
      </c>
      <c r="J7733" s="114" t="s">
        <v>1675</v>
      </c>
      <c r="K7733" s="12" t="s">
        <v>1676</v>
      </c>
      <c r="L7733" s="12" t="s">
        <v>1677</v>
      </c>
    </row>
    <row r="7734">
      <c r="C7734" s="12" t="s">
        <v>696</v>
      </c>
      <c r="D7734" s="12" t="s">
        <v>697</v>
      </c>
      <c r="E7734" s="12" t="s">
        <v>1671</v>
      </c>
      <c r="F7734" s="12" t="s">
        <v>19892</v>
      </c>
      <c r="G7734" s="12" t="s">
        <v>1672</v>
      </c>
      <c r="H7734" s="12" t="s">
        <v>1673</v>
      </c>
      <c r="I7734" s="12" t="s">
        <v>1674</v>
      </c>
      <c r="J7734" s="114" t="s">
        <v>1675</v>
      </c>
      <c r="K7734" s="12" t="s">
        <v>1676</v>
      </c>
      <c r="L7734" s="12" t="s">
        <v>1677</v>
      </c>
    </row>
    <row r="7735">
      <c r="C7735" s="12" t="s">
        <v>696</v>
      </c>
      <c r="D7735" s="12" t="s">
        <v>697</v>
      </c>
      <c r="E7735" s="12" t="s">
        <v>1671</v>
      </c>
      <c r="F7735" s="12" t="s">
        <v>19918</v>
      </c>
      <c r="G7735" s="12" t="s">
        <v>3079</v>
      </c>
      <c r="H7735" s="12" t="s">
        <v>3080</v>
      </c>
      <c r="I7735" s="12" t="s">
        <v>1674</v>
      </c>
      <c r="J7735" s="114" t="s">
        <v>3081</v>
      </c>
      <c r="K7735" s="12" t="s">
        <v>1676</v>
      </c>
      <c r="L7735" s="12" t="s">
        <v>1677</v>
      </c>
    </row>
    <row r="7736">
      <c r="C7736" s="12" t="s">
        <v>696</v>
      </c>
      <c r="D7736" s="12" t="s">
        <v>697</v>
      </c>
      <c r="E7736" s="12" t="s">
        <v>1671</v>
      </c>
      <c r="F7736" s="12" t="s">
        <v>19892</v>
      </c>
      <c r="G7736" s="12" t="s">
        <v>3079</v>
      </c>
      <c r="H7736" s="12" t="s">
        <v>3080</v>
      </c>
      <c r="I7736" s="12" t="s">
        <v>1674</v>
      </c>
      <c r="J7736" s="114" t="s">
        <v>3081</v>
      </c>
      <c r="K7736" s="12" t="s">
        <v>1676</v>
      </c>
      <c r="L7736" s="12" t="s">
        <v>1677</v>
      </c>
    </row>
    <row r="7737">
      <c r="C7737" s="12" t="s">
        <v>696</v>
      </c>
      <c r="D7737" s="12" t="s">
        <v>697</v>
      </c>
      <c r="E7737" s="12" t="s">
        <v>1619</v>
      </c>
      <c r="F7737" s="12" t="s">
        <v>19918</v>
      </c>
      <c r="G7737" s="12" t="s">
        <v>3082</v>
      </c>
      <c r="H7737" s="12" t="s">
        <v>3083</v>
      </c>
      <c r="I7737" s="12" t="s">
        <v>1588</v>
      </c>
      <c r="J7737" s="114" t="s">
        <v>3084</v>
      </c>
      <c r="K7737" s="12" t="s">
        <v>3085</v>
      </c>
      <c r="L7737" s="12" t="s">
        <v>3086</v>
      </c>
    </row>
    <row r="7738">
      <c r="C7738" s="12" t="s">
        <v>696</v>
      </c>
      <c r="D7738" s="12" t="s">
        <v>697</v>
      </c>
      <c r="E7738" s="12" t="s">
        <v>1619</v>
      </c>
      <c r="F7738" s="12" t="s">
        <v>19892</v>
      </c>
      <c r="G7738" s="12" t="s">
        <v>3082</v>
      </c>
      <c r="H7738" s="12" t="s">
        <v>3083</v>
      </c>
      <c r="I7738" s="12" t="s">
        <v>1588</v>
      </c>
      <c r="J7738" s="114" t="s">
        <v>3084</v>
      </c>
      <c r="K7738" s="12" t="s">
        <v>3085</v>
      </c>
      <c r="L7738" s="12" t="s">
        <v>3086</v>
      </c>
    </row>
    <row r="7739">
      <c r="C7739" s="12" t="s">
        <v>696</v>
      </c>
      <c r="D7739" s="12" t="s">
        <v>697</v>
      </c>
      <c r="E7739" s="12" t="s">
        <v>1619</v>
      </c>
      <c r="F7739" s="12" t="s">
        <v>19918</v>
      </c>
      <c r="G7739" s="12" t="s">
        <v>3087</v>
      </c>
      <c r="H7739" s="12" t="s">
        <v>3088</v>
      </c>
      <c r="I7739" s="12" t="s">
        <v>1588</v>
      </c>
      <c r="J7739" s="114" t="s">
        <v>3089</v>
      </c>
      <c r="K7739" s="12" t="s">
        <v>3085</v>
      </c>
      <c r="L7739" s="12" t="s">
        <v>3086</v>
      </c>
    </row>
    <row r="7740">
      <c r="C7740" s="12" t="s">
        <v>696</v>
      </c>
      <c r="D7740" s="12" t="s">
        <v>697</v>
      </c>
      <c r="E7740" s="12" t="s">
        <v>1619</v>
      </c>
      <c r="F7740" s="12" t="s">
        <v>19892</v>
      </c>
      <c r="G7740" s="12" t="s">
        <v>3087</v>
      </c>
      <c r="H7740" s="12" t="s">
        <v>3088</v>
      </c>
      <c r="I7740" s="12" t="s">
        <v>1588</v>
      </c>
      <c r="J7740" s="114" t="s">
        <v>3089</v>
      </c>
      <c r="K7740" s="12" t="s">
        <v>3085</v>
      </c>
      <c r="L7740" s="12" t="s">
        <v>3086</v>
      </c>
    </row>
    <row r="7741">
      <c r="C7741" s="12" t="s">
        <v>696</v>
      </c>
      <c r="D7741" s="12" t="s">
        <v>697</v>
      </c>
      <c r="E7741" s="12" t="s">
        <v>1678</v>
      </c>
      <c r="F7741" s="12" t="s">
        <v>19918</v>
      </c>
      <c r="G7741" s="12" t="s">
        <v>1679</v>
      </c>
      <c r="H7741" s="12" t="s">
        <v>1680</v>
      </c>
      <c r="I7741" s="12" t="s">
        <v>1681</v>
      </c>
      <c r="J7741" s="114" t="s">
        <v>1682</v>
      </c>
      <c r="K7741" s="12" t="s">
        <v>1683</v>
      </c>
      <c r="L7741" s="12" t="s">
        <v>1684</v>
      </c>
    </row>
    <row r="7742">
      <c r="C7742" s="12" t="s">
        <v>696</v>
      </c>
      <c r="D7742" s="12" t="s">
        <v>697</v>
      </c>
      <c r="E7742" s="12" t="s">
        <v>1678</v>
      </c>
      <c r="F7742" s="12" t="s">
        <v>19918</v>
      </c>
      <c r="G7742" s="12" t="s">
        <v>19861</v>
      </c>
      <c r="H7742" s="12" t="s">
        <v>19931</v>
      </c>
      <c r="I7742" s="12" t="s">
        <v>1681</v>
      </c>
      <c r="J7742" s="114" t="s">
        <v>19932</v>
      </c>
      <c r="K7742" s="12" t="s">
        <v>1683</v>
      </c>
      <c r="L7742" s="12" t="s">
        <v>1684</v>
      </c>
    </row>
    <row r="7743">
      <c r="C7743" s="12" t="s">
        <v>696</v>
      </c>
      <c r="D7743" s="12" t="s">
        <v>697</v>
      </c>
      <c r="E7743" s="12" t="s">
        <v>1719</v>
      </c>
      <c r="F7743" s="12" t="s">
        <v>19918</v>
      </c>
      <c r="G7743" s="12" t="s">
        <v>19933</v>
      </c>
      <c r="H7743" s="12" t="s">
        <v>19934</v>
      </c>
      <c r="I7743" s="12" t="s">
        <v>1722</v>
      </c>
      <c r="J7743" s="114" t="s">
        <v>19935</v>
      </c>
      <c r="K7743" s="12" t="s">
        <v>19936</v>
      </c>
      <c r="L7743" s="12" t="s">
        <v>19937</v>
      </c>
    </row>
    <row r="7744">
      <c r="C7744" s="12" t="s">
        <v>696</v>
      </c>
      <c r="D7744" s="12" t="s">
        <v>697</v>
      </c>
      <c r="E7744" s="12" t="s">
        <v>1719</v>
      </c>
      <c r="F7744" s="12" t="s">
        <v>19918</v>
      </c>
      <c r="G7744" s="12" t="s">
        <v>19938</v>
      </c>
      <c r="H7744" s="12" t="s">
        <v>19939</v>
      </c>
      <c r="I7744" s="12" t="s">
        <v>1722</v>
      </c>
      <c r="J7744" s="114" t="s">
        <v>19940</v>
      </c>
      <c r="K7744" s="12" t="s">
        <v>19936</v>
      </c>
      <c r="L7744" s="12" t="s">
        <v>19937</v>
      </c>
    </row>
    <row r="7745">
      <c r="C7745" s="12" t="s">
        <v>696</v>
      </c>
      <c r="D7745" s="12" t="s">
        <v>697</v>
      </c>
      <c r="E7745" s="12" t="s">
        <v>1719</v>
      </c>
      <c r="F7745" s="12" t="s">
        <v>19918</v>
      </c>
      <c r="G7745" s="12" t="s">
        <v>19941</v>
      </c>
      <c r="H7745" s="12" t="s">
        <v>19942</v>
      </c>
      <c r="I7745" s="12" t="s">
        <v>1722</v>
      </c>
      <c r="J7745" s="114" t="s">
        <v>19943</v>
      </c>
      <c r="K7745" s="12" t="s">
        <v>19936</v>
      </c>
      <c r="L7745" s="12" t="s">
        <v>19937</v>
      </c>
    </row>
    <row r="7746">
      <c r="C7746" s="12" t="s">
        <v>696</v>
      </c>
      <c r="D7746" s="12" t="s">
        <v>697</v>
      </c>
      <c r="E7746" s="12" t="s">
        <v>1719</v>
      </c>
      <c r="F7746" s="12" t="s">
        <v>19918</v>
      </c>
      <c r="G7746" s="12" t="s">
        <v>19944</v>
      </c>
      <c r="H7746" s="12" t="s">
        <v>19945</v>
      </c>
      <c r="I7746" s="12" t="s">
        <v>1722</v>
      </c>
      <c r="J7746" s="114" t="s">
        <v>19946</v>
      </c>
      <c r="K7746" s="12" t="s">
        <v>19936</v>
      </c>
      <c r="L7746" s="12" t="s">
        <v>19937</v>
      </c>
    </row>
    <row r="7747">
      <c r="C7747" s="12" t="s">
        <v>696</v>
      </c>
      <c r="D7747" s="12" t="s">
        <v>697</v>
      </c>
      <c r="E7747" s="12" t="s">
        <v>1719</v>
      </c>
      <c r="F7747" s="12" t="s">
        <v>19918</v>
      </c>
      <c r="G7747" s="12" t="s">
        <v>19947</v>
      </c>
      <c r="H7747" s="12" t="s">
        <v>19948</v>
      </c>
      <c r="I7747" s="12" t="s">
        <v>1722</v>
      </c>
      <c r="J7747" s="114" t="s">
        <v>19949</v>
      </c>
      <c r="K7747" s="12" t="s">
        <v>19936</v>
      </c>
      <c r="L7747" s="12" t="s">
        <v>19937</v>
      </c>
    </row>
    <row r="7748">
      <c r="C7748" s="12" t="s">
        <v>696</v>
      </c>
      <c r="D7748" s="12" t="s">
        <v>697</v>
      </c>
      <c r="E7748" s="12" t="s">
        <v>1719</v>
      </c>
      <c r="F7748" s="12" t="s">
        <v>19918</v>
      </c>
      <c r="G7748" s="12" t="s">
        <v>19950</v>
      </c>
      <c r="H7748" s="12" t="s">
        <v>19951</v>
      </c>
      <c r="I7748" s="12" t="s">
        <v>1722</v>
      </c>
      <c r="J7748" s="114" t="s">
        <v>19952</v>
      </c>
      <c r="K7748" s="12" t="s">
        <v>19936</v>
      </c>
      <c r="L7748" s="12" t="s">
        <v>19937</v>
      </c>
    </row>
    <row r="7749">
      <c r="C7749" s="12" t="s">
        <v>708</v>
      </c>
      <c r="D7749" s="12"/>
      <c r="E7749" s="12" t="s">
        <v>1619</v>
      </c>
      <c r="F7749" s="21"/>
      <c r="G7749" s="21" t="s">
        <v>19953</v>
      </c>
      <c r="H7749" s="21" t="s">
        <v>19954</v>
      </c>
      <c r="I7749" s="21" t="s">
        <v>1588</v>
      </c>
      <c r="J7749" s="148" t="s">
        <v>19955</v>
      </c>
      <c r="K7749" s="20" t="s">
        <v>1816</v>
      </c>
      <c r="L7749" s="21"/>
    </row>
    <row r="7750">
      <c r="C7750" s="12" t="s">
        <v>708</v>
      </c>
      <c r="D7750" s="12"/>
      <c r="E7750" s="12" t="s">
        <v>1656</v>
      </c>
      <c r="F7750" s="21"/>
      <c r="G7750" s="21" t="s">
        <v>19956</v>
      </c>
      <c r="H7750" s="21" t="s">
        <v>19957</v>
      </c>
      <c r="I7750" s="21" t="s">
        <v>1637</v>
      </c>
      <c r="J7750" s="148" t="s">
        <v>19958</v>
      </c>
      <c r="K7750" s="20" t="s">
        <v>1829</v>
      </c>
      <c r="L7750" s="21"/>
    </row>
    <row r="7751">
      <c r="C7751" s="12" t="s">
        <v>708</v>
      </c>
      <c r="D7751" s="12"/>
      <c r="E7751" s="12" t="s">
        <v>1656</v>
      </c>
      <c r="F7751" s="21"/>
      <c r="G7751" s="21" t="s">
        <v>19956</v>
      </c>
      <c r="H7751" s="21" t="s">
        <v>19957</v>
      </c>
      <c r="I7751" s="21" t="s">
        <v>1637</v>
      </c>
      <c r="J7751" s="148" t="s">
        <v>19959</v>
      </c>
      <c r="K7751" s="20" t="s">
        <v>1833</v>
      </c>
      <c r="L7751" s="21"/>
    </row>
    <row r="7752">
      <c r="C7752" s="12" t="s">
        <v>708</v>
      </c>
      <c r="D7752" s="12"/>
      <c r="E7752" s="12" t="s">
        <v>1656</v>
      </c>
      <c r="F7752" s="21"/>
      <c r="G7752" s="21" t="s">
        <v>19956</v>
      </c>
      <c r="H7752" s="21" t="s">
        <v>19957</v>
      </c>
      <c r="I7752" s="21" t="s">
        <v>1637</v>
      </c>
      <c r="J7752" s="148" t="s">
        <v>19960</v>
      </c>
      <c r="K7752" s="20" t="s">
        <v>1836</v>
      </c>
      <c r="L7752" s="21"/>
    </row>
    <row r="7753">
      <c r="C7753" s="12" t="s">
        <v>708</v>
      </c>
      <c r="D7753" s="12"/>
      <c r="E7753" s="12" t="s">
        <v>1619</v>
      </c>
      <c r="F7753" s="21"/>
      <c r="G7753" s="21" t="s">
        <v>19961</v>
      </c>
      <c r="H7753" s="21" t="s">
        <v>19962</v>
      </c>
      <c r="I7753" s="21" t="s">
        <v>1588</v>
      </c>
      <c r="J7753" s="148" t="s">
        <v>19963</v>
      </c>
      <c r="K7753" s="20" t="s">
        <v>1852</v>
      </c>
      <c r="L7753" s="21"/>
    </row>
    <row r="7754">
      <c r="C7754" s="12" t="s">
        <v>708</v>
      </c>
      <c r="D7754" s="12"/>
      <c r="E7754" s="12" t="s">
        <v>1619</v>
      </c>
      <c r="F7754" s="21"/>
      <c r="G7754" s="21" t="s">
        <v>19961</v>
      </c>
      <c r="H7754" s="21" t="s">
        <v>19962</v>
      </c>
      <c r="I7754" s="21" t="s">
        <v>1588</v>
      </c>
      <c r="J7754" s="148" t="s">
        <v>19964</v>
      </c>
      <c r="K7754" s="20" t="s">
        <v>1855</v>
      </c>
      <c r="L7754" s="21"/>
    </row>
    <row r="7755">
      <c r="C7755" s="12" t="s">
        <v>708</v>
      </c>
      <c r="D7755" s="12"/>
      <c r="E7755" s="12" t="s">
        <v>1619</v>
      </c>
      <c r="F7755" s="21"/>
      <c r="G7755" s="21" t="s">
        <v>19965</v>
      </c>
      <c r="H7755" s="21" t="s">
        <v>19966</v>
      </c>
      <c r="I7755" s="21" t="s">
        <v>1588</v>
      </c>
      <c r="J7755" s="148" t="s">
        <v>19967</v>
      </c>
      <c r="K7755" s="20" t="s">
        <v>10378</v>
      </c>
      <c r="L7755" s="21"/>
    </row>
    <row r="7756">
      <c r="C7756" s="12" t="s">
        <v>708</v>
      </c>
      <c r="D7756" s="12"/>
      <c r="E7756" s="12" t="s">
        <v>1619</v>
      </c>
      <c r="F7756" s="21"/>
      <c r="G7756" s="21" t="s">
        <v>19965</v>
      </c>
      <c r="H7756" s="21" t="s">
        <v>19968</v>
      </c>
      <c r="I7756" s="21" t="s">
        <v>1588</v>
      </c>
      <c r="J7756" s="148" t="s">
        <v>19969</v>
      </c>
      <c r="K7756" s="20" t="s">
        <v>10401</v>
      </c>
      <c r="L7756" s="21"/>
    </row>
    <row r="7757">
      <c r="C7757" s="12" t="s">
        <v>708</v>
      </c>
      <c r="D7757" s="12"/>
      <c r="E7757" s="12" t="s">
        <v>1654</v>
      </c>
      <c r="F7757" s="21"/>
      <c r="G7757" s="21" t="s">
        <v>19970</v>
      </c>
      <c r="H7757" s="21" t="s">
        <v>19971</v>
      </c>
      <c r="I7757" s="21" t="s">
        <v>1600</v>
      </c>
      <c r="J7757" s="148" t="s">
        <v>19972</v>
      </c>
      <c r="K7757" s="20" t="s">
        <v>4174</v>
      </c>
      <c r="L7757" s="21"/>
    </row>
    <row r="7758">
      <c r="C7758" s="12" t="s">
        <v>708</v>
      </c>
      <c r="D7758" s="12"/>
      <c r="E7758" s="12" t="s">
        <v>1678</v>
      </c>
      <c r="F7758" s="21"/>
      <c r="G7758" s="21" t="s">
        <v>19973</v>
      </c>
      <c r="H7758" s="21" t="s">
        <v>19974</v>
      </c>
      <c r="I7758" s="21" t="s">
        <v>1681</v>
      </c>
      <c r="J7758" s="148" t="s">
        <v>19975</v>
      </c>
      <c r="K7758" s="20" t="s">
        <v>1803</v>
      </c>
      <c r="L7758" s="21"/>
    </row>
    <row r="7759">
      <c r="C7759" s="12" t="s">
        <v>708</v>
      </c>
      <c r="D7759" s="12"/>
      <c r="E7759" s="12" t="s">
        <v>1619</v>
      </c>
      <c r="F7759" s="21"/>
      <c r="G7759" s="21" t="s">
        <v>19976</v>
      </c>
      <c r="H7759" s="21" t="s">
        <v>19977</v>
      </c>
      <c r="I7759" s="21" t="s">
        <v>1588</v>
      </c>
      <c r="J7759" s="148" t="s">
        <v>19978</v>
      </c>
      <c r="K7759" s="20" t="s">
        <v>4312</v>
      </c>
      <c r="L7759" s="21"/>
    </row>
    <row r="7760">
      <c r="C7760" s="12" t="s">
        <v>708</v>
      </c>
      <c r="D7760" s="12"/>
      <c r="E7760" s="12" t="s">
        <v>1619</v>
      </c>
      <c r="F7760" s="21"/>
      <c r="G7760" s="21" t="s">
        <v>19979</v>
      </c>
      <c r="H7760" s="21" t="s">
        <v>19980</v>
      </c>
      <c r="I7760" s="21" t="s">
        <v>1588</v>
      </c>
      <c r="J7760" s="148" t="s">
        <v>19981</v>
      </c>
      <c r="K7760" s="20" t="s">
        <v>4312</v>
      </c>
      <c r="L7760" s="21"/>
    </row>
    <row r="7761">
      <c r="C7761" s="12" t="s">
        <v>708</v>
      </c>
      <c r="D7761" s="12"/>
      <c r="E7761" s="12" t="s">
        <v>1678</v>
      </c>
      <c r="F7761" s="21"/>
      <c r="G7761" s="21" t="s">
        <v>19982</v>
      </c>
      <c r="H7761" s="21" t="s">
        <v>19983</v>
      </c>
      <c r="I7761" s="21" t="s">
        <v>1681</v>
      </c>
      <c r="J7761" s="148" t="s">
        <v>19984</v>
      </c>
      <c r="K7761" s="20" t="s">
        <v>1803</v>
      </c>
      <c r="L7761" s="21"/>
    </row>
    <row r="7762">
      <c r="C7762" s="12" t="s">
        <v>708</v>
      </c>
      <c r="D7762" s="12"/>
      <c r="E7762" s="12" t="s">
        <v>1678</v>
      </c>
      <c r="F7762" s="21"/>
      <c r="G7762" s="21" t="s">
        <v>19985</v>
      </c>
      <c r="H7762" s="21" t="s">
        <v>19986</v>
      </c>
      <c r="I7762" s="21" t="s">
        <v>1681</v>
      </c>
      <c r="J7762" s="148" t="s">
        <v>19987</v>
      </c>
      <c r="K7762" s="20" t="s">
        <v>1803</v>
      </c>
      <c r="L7762" s="21"/>
    </row>
    <row r="7763">
      <c r="C7763" s="12" t="s">
        <v>708</v>
      </c>
      <c r="D7763" s="12"/>
      <c r="E7763" s="12" t="s">
        <v>1678</v>
      </c>
      <c r="F7763" s="21"/>
      <c r="G7763" s="21" t="s">
        <v>19988</v>
      </c>
      <c r="H7763" s="21" t="s">
        <v>19989</v>
      </c>
      <c r="I7763" s="21" t="s">
        <v>1681</v>
      </c>
      <c r="J7763" s="148" t="s">
        <v>19990</v>
      </c>
      <c r="K7763" s="20" t="s">
        <v>1803</v>
      </c>
      <c r="L7763" s="21"/>
    </row>
    <row r="7764">
      <c r="C7764" s="12" t="s">
        <v>708</v>
      </c>
      <c r="D7764" s="12" t="s">
        <v>709</v>
      </c>
      <c r="E7764" s="12" t="s">
        <v>4183</v>
      </c>
      <c r="F7764" s="12" t="s">
        <v>710</v>
      </c>
      <c r="G7764" s="12" t="s">
        <v>19991</v>
      </c>
      <c r="H7764" s="12" t="s">
        <v>19992</v>
      </c>
      <c r="I7764" s="12" t="s">
        <v>1715</v>
      </c>
      <c r="J7764" s="114" t="s">
        <v>19993</v>
      </c>
      <c r="K7764" s="12" t="s">
        <v>1717</v>
      </c>
      <c r="L7764" s="12" t="s">
        <v>1718</v>
      </c>
    </row>
    <row r="7765">
      <c r="C7765" s="12" t="s">
        <v>708</v>
      </c>
      <c r="D7765" s="12" t="s">
        <v>709</v>
      </c>
      <c r="E7765" s="12" t="s">
        <v>4183</v>
      </c>
      <c r="F7765" s="12" t="s">
        <v>710</v>
      </c>
      <c r="G7765" s="12" t="s">
        <v>1672</v>
      </c>
      <c r="H7765" s="12" t="s">
        <v>4190</v>
      </c>
      <c r="I7765" s="12" t="s">
        <v>1715</v>
      </c>
      <c r="J7765" s="114" t="s">
        <v>4191</v>
      </c>
      <c r="K7765" s="12" t="s">
        <v>1717</v>
      </c>
      <c r="L7765" s="12" t="s">
        <v>1718</v>
      </c>
    </row>
    <row r="7766">
      <c r="C7766" s="12" t="s">
        <v>708</v>
      </c>
      <c r="D7766" s="12" t="s">
        <v>709</v>
      </c>
      <c r="E7766" s="12" t="s">
        <v>1654</v>
      </c>
      <c r="F7766" s="12" t="s">
        <v>710</v>
      </c>
      <c r="G7766" s="12" t="s">
        <v>19994</v>
      </c>
      <c r="H7766" s="12" t="s">
        <v>19995</v>
      </c>
      <c r="I7766" s="12" t="s">
        <v>1600</v>
      </c>
      <c r="J7766" s="114" t="s">
        <v>19996</v>
      </c>
      <c r="K7766" s="12" t="s">
        <v>4195</v>
      </c>
      <c r="L7766" s="12" t="s">
        <v>4196</v>
      </c>
    </row>
    <row r="7767">
      <c r="C7767" s="12" t="s">
        <v>708</v>
      </c>
      <c r="D7767" s="12" t="s">
        <v>709</v>
      </c>
      <c r="E7767" s="12" t="s">
        <v>1654</v>
      </c>
      <c r="F7767" s="12" t="s">
        <v>710</v>
      </c>
      <c r="G7767" s="12" t="s">
        <v>4197</v>
      </c>
      <c r="H7767" s="12" t="s">
        <v>4198</v>
      </c>
      <c r="I7767" s="12" t="s">
        <v>1600</v>
      </c>
      <c r="J7767" s="114" t="s">
        <v>4199</v>
      </c>
      <c r="K7767" s="12" t="s">
        <v>1798</v>
      </c>
      <c r="L7767" s="12" t="s">
        <v>1799</v>
      </c>
    </row>
    <row r="7768">
      <c r="C7768" s="12" t="s">
        <v>708</v>
      </c>
      <c r="D7768" s="12" t="s">
        <v>709</v>
      </c>
      <c r="E7768" s="12" t="s">
        <v>1656</v>
      </c>
      <c r="F7768" s="12" t="s">
        <v>710</v>
      </c>
      <c r="G7768" s="12" t="s">
        <v>1657</v>
      </c>
      <c r="H7768" s="12" t="s">
        <v>1658</v>
      </c>
      <c r="I7768" s="12" t="s">
        <v>1637</v>
      </c>
      <c r="J7768" s="114" t="s">
        <v>1659</v>
      </c>
      <c r="K7768" s="12" t="s">
        <v>1660</v>
      </c>
      <c r="L7768" s="12" t="s">
        <v>1661</v>
      </c>
    </row>
    <row r="7769">
      <c r="C7769" s="12" t="s">
        <v>708</v>
      </c>
      <c r="D7769" s="12" t="s">
        <v>709</v>
      </c>
      <c r="E7769" s="12" t="s">
        <v>1656</v>
      </c>
      <c r="F7769" s="12" t="s">
        <v>710</v>
      </c>
      <c r="G7769" s="12" t="s">
        <v>19997</v>
      </c>
      <c r="H7769" s="12" t="s">
        <v>19957</v>
      </c>
      <c r="I7769" s="12" t="s">
        <v>1637</v>
      </c>
      <c r="J7769" s="114" t="s">
        <v>19998</v>
      </c>
      <c r="K7769" s="12" t="s">
        <v>1660</v>
      </c>
      <c r="L7769" s="12" t="s">
        <v>1661</v>
      </c>
    </row>
    <row r="7770">
      <c r="C7770" s="12" t="s">
        <v>708</v>
      </c>
      <c r="D7770" s="12" t="s">
        <v>709</v>
      </c>
      <c r="E7770" s="12" t="s">
        <v>1671</v>
      </c>
      <c r="F7770" s="12" t="s">
        <v>710</v>
      </c>
      <c r="G7770" s="12" t="s">
        <v>1672</v>
      </c>
      <c r="H7770" s="12" t="s">
        <v>1673</v>
      </c>
      <c r="I7770" s="12" t="s">
        <v>1674</v>
      </c>
      <c r="J7770" s="114" t="s">
        <v>1675</v>
      </c>
      <c r="K7770" s="12" t="s">
        <v>1676</v>
      </c>
      <c r="L7770" s="12" t="s">
        <v>1677</v>
      </c>
    </row>
    <row r="7771">
      <c r="C7771" s="12" t="s">
        <v>708</v>
      </c>
      <c r="D7771" s="12" t="s">
        <v>709</v>
      </c>
      <c r="E7771" s="12" t="s">
        <v>1671</v>
      </c>
      <c r="F7771" s="12" t="s">
        <v>710</v>
      </c>
      <c r="G7771" s="12" t="s">
        <v>3079</v>
      </c>
      <c r="H7771" s="12" t="s">
        <v>3080</v>
      </c>
      <c r="I7771" s="12" t="s">
        <v>1674</v>
      </c>
      <c r="J7771" s="114" t="s">
        <v>3081</v>
      </c>
      <c r="K7771" s="12" t="s">
        <v>1676</v>
      </c>
      <c r="L7771" s="12" t="s">
        <v>1677</v>
      </c>
    </row>
    <row r="7772">
      <c r="C7772" s="12" t="s">
        <v>708</v>
      </c>
      <c r="D7772" s="12" t="s">
        <v>709</v>
      </c>
      <c r="E7772" s="12" t="s">
        <v>1671</v>
      </c>
      <c r="F7772" s="12" t="s">
        <v>710</v>
      </c>
      <c r="G7772" s="12" t="s">
        <v>19999</v>
      </c>
      <c r="H7772" s="12" t="s">
        <v>20000</v>
      </c>
      <c r="I7772" s="12" t="s">
        <v>1674</v>
      </c>
      <c r="J7772" s="114" t="s">
        <v>20001</v>
      </c>
      <c r="K7772" s="12" t="s">
        <v>14342</v>
      </c>
      <c r="L7772" s="12" t="s">
        <v>14343</v>
      </c>
    </row>
    <row r="7773">
      <c r="C7773" s="12" t="s">
        <v>708</v>
      </c>
      <c r="D7773" s="12" t="s">
        <v>709</v>
      </c>
      <c r="E7773" s="12" t="s">
        <v>1671</v>
      </c>
      <c r="F7773" s="12" t="s">
        <v>710</v>
      </c>
      <c r="G7773" s="12" t="s">
        <v>14344</v>
      </c>
      <c r="H7773" s="12" t="s">
        <v>14345</v>
      </c>
      <c r="I7773" s="12" t="s">
        <v>1674</v>
      </c>
      <c r="J7773" s="114" t="s">
        <v>14346</v>
      </c>
      <c r="K7773" s="12" t="s">
        <v>14342</v>
      </c>
      <c r="L7773" s="12" t="s">
        <v>14343</v>
      </c>
    </row>
    <row r="7774">
      <c r="C7774" s="12" t="s">
        <v>708</v>
      </c>
      <c r="D7774" s="12" t="s">
        <v>709</v>
      </c>
      <c r="E7774" s="12" t="s">
        <v>1671</v>
      </c>
      <c r="F7774" s="12" t="s">
        <v>710</v>
      </c>
      <c r="G7774" s="12" t="s">
        <v>14347</v>
      </c>
      <c r="H7774" s="12" t="s">
        <v>14348</v>
      </c>
      <c r="I7774" s="12" t="s">
        <v>1674</v>
      </c>
      <c r="J7774" s="114" t="s">
        <v>14349</v>
      </c>
      <c r="K7774" s="12" t="s">
        <v>14342</v>
      </c>
      <c r="L7774" s="12" t="s">
        <v>14343</v>
      </c>
    </row>
    <row r="7775">
      <c r="C7775" s="12" t="s">
        <v>708</v>
      </c>
      <c r="D7775" s="12" t="s">
        <v>709</v>
      </c>
      <c r="E7775" s="12" t="s">
        <v>1678</v>
      </c>
      <c r="F7775" s="12" t="s">
        <v>710</v>
      </c>
      <c r="G7775" s="12" t="s">
        <v>1679</v>
      </c>
      <c r="H7775" s="12" t="s">
        <v>1680</v>
      </c>
      <c r="I7775" s="12" t="s">
        <v>1681</v>
      </c>
      <c r="J7775" s="114" t="s">
        <v>1682</v>
      </c>
      <c r="K7775" s="12" t="s">
        <v>1683</v>
      </c>
      <c r="L7775" s="12" t="s">
        <v>1684</v>
      </c>
    </row>
    <row r="7776">
      <c r="C7776" s="12" t="s">
        <v>708</v>
      </c>
      <c r="D7776" s="12" t="s">
        <v>709</v>
      </c>
      <c r="E7776" s="12" t="s">
        <v>1678</v>
      </c>
      <c r="F7776" s="12" t="s">
        <v>710</v>
      </c>
      <c r="G7776" s="12" t="s">
        <v>14350</v>
      </c>
      <c r="H7776" s="12" t="s">
        <v>14351</v>
      </c>
      <c r="I7776" s="12" t="s">
        <v>1681</v>
      </c>
      <c r="J7776" s="114" t="s">
        <v>14352</v>
      </c>
      <c r="K7776" s="12" t="s">
        <v>6244</v>
      </c>
      <c r="L7776" s="12" t="s">
        <v>6245</v>
      </c>
    </row>
    <row r="7777">
      <c r="C7777" s="12" t="s">
        <v>708</v>
      </c>
      <c r="D7777" s="12" t="s">
        <v>709</v>
      </c>
      <c r="E7777" s="12" t="s">
        <v>1678</v>
      </c>
      <c r="F7777" s="12" t="s">
        <v>710</v>
      </c>
      <c r="G7777" s="12" t="s">
        <v>20002</v>
      </c>
      <c r="H7777" s="12" t="s">
        <v>20003</v>
      </c>
      <c r="I7777" s="12" t="s">
        <v>1681</v>
      </c>
      <c r="J7777" s="114" t="s">
        <v>20004</v>
      </c>
      <c r="K7777" s="12" t="s">
        <v>4203</v>
      </c>
      <c r="L7777" s="12" t="s">
        <v>4204</v>
      </c>
    </row>
    <row r="7778">
      <c r="C7778" s="12" t="s">
        <v>708</v>
      </c>
      <c r="D7778" s="12" t="s">
        <v>709</v>
      </c>
      <c r="E7778" s="12" t="s">
        <v>1678</v>
      </c>
      <c r="F7778" s="12" t="s">
        <v>710</v>
      </c>
      <c r="G7778" s="12" t="s">
        <v>20005</v>
      </c>
      <c r="H7778" s="12" t="s">
        <v>20006</v>
      </c>
      <c r="I7778" s="12" t="s">
        <v>1681</v>
      </c>
      <c r="J7778" s="114" t="s">
        <v>20007</v>
      </c>
      <c r="K7778" s="12" t="s">
        <v>4211</v>
      </c>
      <c r="L7778" s="12" t="s">
        <v>4212</v>
      </c>
    </row>
    <row r="7779">
      <c r="C7779" s="12" t="s">
        <v>708</v>
      </c>
      <c r="D7779" s="12" t="s">
        <v>709</v>
      </c>
      <c r="E7779" s="12" t="s">
        <v>1678</v>
      </c>
      <c r="F7779" s="12" t="s">
        <v>710</v>
      </c>
      <c r="G7779" s="12" t="s">
        <v>20008</v>
      </c>
      <c r="H7779" s="12" t="s">
        <v>20009</v>
      </c>
      <c r="I7779" s="12" t="s">
        <v>1681</v>
      </c>
      <c r="J7779" s="114" t="s">
        <v>20010</v>
      </c>
      <c r="K7779" s="12" t="s">
        <v>14362</v>
      </c>
      <c r="L7779" s="12" t="s">
        <v>14363</v>
      </c>
    </row>
    <row r="7780">
      <c r="C7780" s="12" t="s">
        <v>708</v>
      </c>
      <c r="D7780" s="12" t="s">
        <v>709</v>
      </c>
      <c r="E7780" s="12" t="s">
        <v>1678</v>
      </c>
      <c r="F7780" s="12" t="s">
        <v>710</v>
      </c>
      <c r="G7780" s="12" t="s">
        <v>20008</v>
      </c>
      <c r="H7780" s="12" t="s">
        <v>20011</v>
      </c>
      <c r="I7780" s="12" t="s">
        <v>1681</v>
      </c>
      <c r="J7780" s="114" t="s">
        <v>20012</v>
      </c>
      <c r="K7780" s="12" t="s">
        <v>14366</v>
      </c>
      <c r="L7780" s="12" t="s">
        <v>14367</v>
      </c>
    </row>
    <row r="7781">
      <c r="C7781" s="12" t="s">
        <v>708</v>
      </c>
      <c r="D7781" s="12" t="s">
        <v>709</v>
      </c>
      <c r="E7781" s="12" t="s">
        <v>1678</v>
      </c>
      <c r="F7781" s="12" t="s">
        <v>710</v>
      </c>
      <c r="G7781" s="12" t="s">
        <v>20013</v>
      </c>
      <c r="H7781" s="12" t="s">
        <v>20014</v>
      </c>
      <c r="I7781" s="12" t="s">
        <v>1681</v>
      </c>
      <c r="J7781" s="114" t="s">
        <v>20015</v>
      </c>
      <c r="K7781" s="12" t="s">
        <v>14371</v>
      </c>
      <c r="L7781" s="12" t="s">
        <v>14372</v>
      </c>
    </row>
    <row r="7782">
      <c r="C7782" s="12" t="s">
        <v>708</v>
      </c>
      <c r="D7782" s="12" t="s">
        <v>709</v>
      </c>
      <c r="E7782" s="12" t="s">
        <v>1729</v>
      </c>
      <c r="F7782" s="12" t="s">
        <v>710</v>
      </c>
      <c r="G7782" s="12" t="s">
        <v>4216</v>
      </c>
      <c r="H7782" s="12" t="s">
        <v>4217</v>
      </c>
      <c r="I7782" s="12" t="s">
        <v>1607</v>
      </c>
      <c r="J7782" s="114" t="s">
        <v>4218</v>
      </c>
      <c r="K7782" s="12" t="s">
        <v>4219</v>
      </c>
      <c r="L7782" s="12" t="s">
        <v>4220</v>
      </c>
    </row>
    <row r="7783">
      <c r="C7783" s="12" t="s">
        <v>708</v>
      </c>
      <c r="D7783" s="12" t="s">
        <v>709</v>
      </c>
      <c r="E7783" s="12" t="s">
        <v>1729</v>
      </c>
      <c r="F7783" s="12" t="s">
        <v>710</v>
      </c>
      <c r="G7783" s="12" t="s">
        <v>20016</v>
      </c>
      <c r="H7783" s="12" t="s">
        <v>20017</v>
      </c>
      <c r="I7783" s="12" t="s">
        <v>1607</v>
      </c>
      <c r="J7783" s="114" t="s">
        <v>20018</v>
      </c>
      <c r="K7783" s="12" t="s">
        <v>4224</v>
      </c>
      <c r="L7783" s="12" t="s">
        <v>4225</v>
      </c>
    </row>
    <row r="7784">
      <c r="C7784" s="12" t="s">
        <v>708</v>
      </c>
      <c r="D7784" s="12" t="s">
        <v>709</v>
      </c>
      <c r="E7784" s="12" t="s">
        <v>1719</v>
      </c>
      <c r="F7784" s="12" t="s">
        <v>710</v>
      </c>
      <c r="G7784" s="12" t="s">
        <v>19999</v>
      </c>
      <c r="H7784" s="12" t="s">
        <v>20019</v>
      </c>
      <c r="I7784" s="12" t="s">
        <v>1722</v>
      </c>
      <c r="J7784" s="114" t="s">
        <v>20020</v>
      </c>
      <c r="K7784" s="12" t="s">
        <v>4232</v>
      </c>
      <c r="L7784" s="12" t="s">
        <v>4233</v>
      </c>
    </row>
    <row r="7785">
      <c r="A7785" s="108">
        <v>3406.0</v>
      </c>
      <c r="B7785" s="108" t="s">
        <v>1584</v>
      </c>
      <c r="C7785" s="108" t="s">
        <v>713</v>
      </c>
      <c r="D7785" s="115"/>
      <c r="E7785" s="115" t="s">
        <v>1585</v>
      </c>
      <c r="F7785" s="115"/>
      <c r="G7785" s="115" t="s">
        <v>20021</v>
      </c>
      <c r="H7785" s="115" t="s">
        <v>20022</v>
      </c>
      <c r="I7785" s="115" t="s">
        <v>1588</v>
      </c>
      <c r="J7785" s="116" t="s">
        <v>20023</v>
      </c>
      <c r="K7785" s="115" t="s">
        <v>1992</v>
      </c>
      <c r="L7785" s="138"/>
      <c r="M7785" s="111"/>
    </row>
    <row r="7786">
      <c r="A7786" s="108">
        <v>3407.0</v>
      </c>
      <c r="B7786" s="108" t="s">
        <v>1584</v>
      </c>
      <c r="C7786" s="108" t="s">
        <v>713</v>
      </c>
      <c r="D7786" s="115"/>
      <c r="E7786" s="115" t="s">
        <v>1585</v>
      </c>
      <c r="F7786" s="115"/>
      <c r="G7786" s="115" t="s">
        <v>20024</v>
      </c>
      <c r="H7786" s="115" t="s">
        <v>20022</v>
      </c>
      <c r="I7786" s="115" t="s">
        <v>1588</v>
      </c>
      <c r="J7786" s="116" t="s">
        <v>20025</v>
      </c>
      <c r="K7786" s="115" t="s">
        <v>1812</v>
      </c>
      <c r="L7786" s="138"/>
      <c r="M7786" s="111"/>
    </row>
    <row r="7787">
      <c r="A7787" s="108">
        <v>3410.0</v>
      </c>
      <c r="B7787" s="108" t="s">
        <v>1584</v>
      </c>
      <c r="C7787" s="108" t="s">
        <v>713</v>
      </c>
      <c r="D7787" s="115"/>
      <c r="E7787" s="115" t="s">
        <v>1597</v>
      </c>
      <c r="F7787" s="115"/>
      <c r="G7787" s="115" t="s">
        <v>20026</v>
      </c>
      <c r="H7787" s="115" t="s">
        <v>20027</v>
      </c>
      <c r="I7787" s="115" t="s">
        <v>1600</v>
      </c>
      <c r="J7787" s="116" t="s">
        <v>20028</v>
      </c>
      <c r="K7787" s="115" t="s">
        <v>3406</v>
      </c>
      <c r="L7787" s="138"/>
      <c r="M7787" s="111"/>
    </row>
    <row r="7788">
      <c r="A7788" s="108">
        <v>3411.0</v>
      </c>
      <c r="B7788" s="108" t="s">
        <v>1584</v>
      </c>
      <c r="C7788" s="108" t="s">
        <v>713</v>
      </c>
      <c r="D7788" s="115"/>
      <c r="E7788" s="115" t="s">
        <v>1597</v>
      </c>
      <c r="F7788" s="115"/>
      <c r="G7788" s="115" t="s">
        <v>20029</v>
      </c>
      <c r="H7788" s="115" t="s">
        <v>20030</v>
      </c>
      <c r="I7788" s="115" t="s">
        <v>1600</v>
      </c>
      <c r="J7788" s="116" t="s">
        <v>20031</v>
      </c>
      <c r="K7788" s="115" t="s">
        <v>3406</v>
      </c>
      <c r="L7788" s="138"/>
      <c r="M7788" s="111"/>
    </row>
    <row r="7789">
      <c r="A7789" s="108">
        <v>3399.0</v>
      </c>
      <c r="B7789" s="108" t="s">
        <v>1584</v>
      </c>
      <c r="C7789" s="108" t="s">
        <v>713</v>
      </c>
      <c r="D7789" s="115"/>
      <c r="E7789" s="115" t="s">
        <v>2749</v>
      </c>
      <c r="F7789" s="115"/>
      <c r="G7789" s="115" t="s">
        <v>20032</v>
      </c>
      <c r="H7789" s="115" t="s">
        <v>20033</v>
      </c>
      <c r="I7789" s="115" t="s">
        <v>1681</v>
      </c>
      <c r="J7789" s="116" t="s">
        <v>20034</v>
      </c>
      <c r="K7789" s="115" t="s">
        <v>1803</v>
      </c>
      <c r="L7789" s="138"/>
      <c r="M7789" s="111"/>
    </row>
    <row r="7790">
      <c r="A7790" s="108">
        <v>3397.0</v>
      </c>
      <c r="B7790" s="108" t="s">
        <v>1584</v>
      </c>
      <c r="C7790" s="108" t="s">
        <v>713</v>
      </c>
      <c r="D7790" s="115"/>
      <c r="E7790" s="115" t="s">
        <v>2749</v>
      </c>
      <c r="F7790" s="115"/>
      <c r="G7790" s="115" t="s">
        <v>20035</v>
      </c>
      <c r="H7790" s="115" t="s">
        <v>20036</v>
      </c>
      <c r="I7790" s="115" t="s">
        <v>1681</v>
      </c>
      <c r="J7790" s="116" t="s">
        <v>20037</v>
      </c>
      <c r="K7790" s="115" t="s">
        <v>7857</v>
      </c>
      <c r="L7790" s="138"/>
      <c r="M7790" s="111"/>
    </row>
    <row r="7791">
      <c r="A7791" s="108">
        <v>3404.0</v>
      </c>
      <c r="B7791" s="108" t="s">
        <v>1584</v>
      </c>
      <c r="C7791" s="108" t="s">
        <v>713</v>
      </c>
      <c r="D7791" s="115"/>
      <c r="E7791" s="115" t="s">
        <v>1634</v>
      </c>
      <c r="F7791" s="115"/>
      <c r="G7791" s="115" t="s">
        <v>20038</v>
      </c>
      <c r="H7791" s="115" t="s">
        <v>20039</v>
      </c>
      <c r="I7791" s="115" t="s">
        <v>1637</v>
      </c>
      <c r="J7791" s="116" t="s">
        <v>20040</v>
      </c>
      <c r="K7791" s="115" t="s">
        <v>1833</v>
      </c>
      <c r="L7791" s="138"/>
      <c r="M7791" s="111"/>
    </row>
    <row r="7792">
      <c r="A7792" s="108">
        <v>3403.0</v>
      </c>
      <c r="B7792" s="108" t="s">
        <v>1584</v>
      </c>
      <c r="C7792" s="108" t="s">
        <v>713</v>
      </c>
      <c r="D7792" s="115"/>
      <c r="E7792" s="115" t="s">
        <v>1634</v>
      </c>
      <c r="F7792" s="115"/>
      <c r="G7792" s="115" t="s">
        <v>20038</v>
      </c>
      <c r="H7792" s="115" t="s">
        <v>20041</v>
      </c>
      <c r="I7792" s="115" t="s">
        <v>1637</v>
      </c>
      <c r="J7792" s="116" t="s">
        <v>20042</v>
      </c>
      <c r="K7792" s="115" t="s">
        <v>1660</v>
      </c>
      <c r="L7792" s="138"/>
      <c r="M7792" s="111"/>
    </row>
    <row r="7793">
      <c r="A7793" s="108">
        <v>3401.0</v>
      </c>
      <c r="B7793" s="108" t="s">
        <v>1584</v>
      </c>
      <c r="C7793" s="108" t="s">
        <v>713</v>
      </c>
      <c r="D7793" s="115"/>
      <c r="E7793" s="115" t="s">
        <v>2749</v>
      </c>
      <c r="F7793" s="115"/>
      <c r="G7793" s="115" t="s">
        <v>20043</v>
      </c>
      <c r="H7793" s="115" t="s">
        <v>20044</v>
      </c>
      <c r="I7793" s="115" t="s">
        <v>1681</v>
      </c>
      <c r="J7793" s="116" t="s">
        <v>20045</v>
      </c>
      <c r="K7793" s="115" t="s">
        <v>6911</v>
      </c>
      <c r="L7793" s="138"/>
      <c r="M7793" s="111"/>
    </row>
    <row r="7794">
      <c r="A7794" s="108">
        <v>3402.0</v>
      </c>
      <c r="B7794" s="108" t="s">
        <v>1584</v>
      </c>
      <c r="C7794" s="108" t="s">
        <v>713</v>
      </c>
      <c r="D7794" s="115"/>
      <c r="E7794" s="115" t="s">
        <v>1634</v>
      </c>
      <c r="F7794" s="115"/>
      <c r="G7794" s="115" t="s">
        <v>20038</v>
      </c>
      <c r="H7794" s="115" t="s">
        <v>20044</v>
      </c>
      <c r="I7794" s="115" t="s">
        <v>1637</v>
      </c>
      <c r="J7794" s="116" t="s">
        <v>20046</v>
      </c>
      <c r="K7794" s="115" t="s">
        <v>1829</v>
      </c>
      <c r="L7794" s="138"/>
      <c r="M7794" s="111"/>
    </row>
    <row r="7795">
      <c r="A7795" s="108">
        <v>3405.0</v>
      </c>
      <c r="B7795" s="108" t="s">
        <v>1584</v>
      </c>
      <c r="C7795" s="108" t="s">
        <v>713</v>
      </c>
      <c r="D7795" s="115"/>
      <c r="E7795" s="115" t="s">
        <v>1634</v>
      </c>
      <c r="F7795" s="115"/>
      <c r="G7795" s="115" t="s">
        <v>20038</v>
      </c>
      <c r="H7795" s="115" t="s">
        <v>20044</v>
      </c>
      <c r="I7795" s="115" t="s">
        <v>1637</v>
      </c>
      <c r="J7795" s="116" t="s">
        <v>20047</v>
      </c>
      <c r="K7795" s="115" t="s">
        <v>1836</v>
      </c>
      <c r="L7795" s="138"/>
      <c r="M7795" s="111"/>
    </row>
    <row r="7796">
      <c r="A7796" s="108">
        <v>3396.0</v>
      </c>
      <c r="B7796" s="108" t="s">
        <v>1584</v>
      </c>
      <c r="C7796" s="108" t="s">
        <v>713</v>
      </c>
      <c r="D7796" s="115"/>
      <c r="E7796" s="115" t="s">
        <v>2749</v>
      </c>
      <c r="F7796" s="115"/>
      <c r="G7796" s="115" t="s">
        <v>20048</v>
      </c>
      <c r="H7796" s="115" t="s">
        <v>20049</v>
      </c>
      <c r="I7796" s="115" t="s">
        <v>1681</v>
      </c>
      <c r="J7796" s="116" t="s">
        <v>20050</v>
      </c>
      <c r="K7796" s="115" t="s">
        <v>1842</v>
      </c>
      <c r="L7796" s="138"/>
      <c r="M7796" s="111"/>
    </row>
    <row r="7797">
      <c r="A7797" s="108">
        <v>3408.0</v>
      </c>
      <c r="B7797" s="108" t="s">
        <v>1584</v>
      </c>
      <c r="C7797" s="108" t="s">
        <v>713</v>
      </c>
      <c r="D7797" s="115"/>
      <c r="E7797" s="115" t="s">
        <v>2765</v>
      </c>
      <c r="F7797" s="115"/>
      <c r="G7797" s="115" t="s">
        <v>20051</v>
      </c>
      <c r="H7797" s="115" t="s">
        <v>20052</v>
      </c>
      <c r="I7797" s="115" t="s">
        <v>1722</v>
      </c>
      <c r="J7797" s="116" t="s">
        <v>20053</v>
      </c>
      <c r="K7797" s="115" t="s">
        <v>4232</v>
      </c>
      <c r="L7797" s="138"/>
      <c r="M7797" s="111"/>
    </row>
    <row r="7798">
      <c r="A7798" s="108">
        <v>3409.0</v>
      </c>
      <c r="B7798" s="108" t="s">
        <v>1584</v>
      </c>
      <c r="C7798" s="108" t="s">
        <v>713</v>
      </c>
      <c r="D7798" s="115"/>
      <c r="E7798" s="115" t="s">
        <v>1597</v>
      </c>
      <c r="F7798" s="115"/>
      <c r="G7798" s="115" t="s">
        <v>20054</v>
      </c>
      <c r="H7798" s="115" t="s">
        <v>20055</v>
      </c>
      <c r="I7798" s="115" t="s">
        <v>1600</v>
      </c>
      <c r="J7798" s="116" t="s">
        <v>20056</v>
      </c>
      <c r="K7798" s="115" t="s">
        <v>4660</v>
      </c>
      <c r="L7798" s="138"/>
      <c r="M7798" s="111"/>
    </row>
    <row r="7799">
      <c r="A7799" s="108">
        <v>3398.0</v>
      </c>
      <c r="B7799" s="108" t="s">
        <v>1584</v>
      </c>
      <c r="C7799" s="108" t="s">
        <v>713</v>
      </c>
      <c r="D7799" s="115"/>
      <c r="E7799" s="115" t="s">
        <v>2749</v>
      </c>
      <c r="F7799" s="115"/>
      <c r="G7799" s="115" t="s">
        <v>20057</v>
      </c>
      <c r="H7799" s="115" t="s">
        <v>20058</v>
      </c>
      <c r="I7799" s="115" t="s">
        <v>1681</v>
      </c>
      <c r="J7799" s="116" t="s">
        <v>20059</v>
      </c>
      <c r="K7799" s="115" t="s">
        <v>1743</v>
      </c>
      <c r="L7799" s="138"/>
      <c r="M7799" s="111"/>
    </row>
    <row r="7800">
      <c r="A7800" s="108">
        <v>3400.0</v>
      </c>
      <c r="B7800" s="108" t="s">
        <v>1584</v>
      </c>
      <c r="C7800" s="108" t="s">
        <v>713</v>
      </c>
      <c r="D7800" s="115"/>
      <c r="E7800" s="115" t="s">
        <v>2749</v>
      </c>
      <c r="F7800" s="115"/>
      <c r="G7800" s="115" t="s">
        <v>20057</v>
      </c>
      <c r="H7800" s="115" t="s">
        <v>20058</v>
      </c>
      <c r="I7800" s="115" t="s">
        <v>1681</v>
      </c>
      <c r="J7800" s="116" t="s">
        <v>20060</v>
      </c>
      <c r="K7800" s="115" t="s">
        <v>1746</v>
      </c>
      <c r="L7800" s="138"/>
      <c r="M7800" s="111"/>
    </row>
    <row r="7801">
      <c r="C7801" s="12" t="s">
        <v>718</v>
      </c>
      <c r="D7801" s="12"/>
      <c r="E7801" s="12" t="s">
        <v>1619</v>
      </c>
      <c r="F7801" s="21"/>
      <c r="G7801" s="21" t="s">
        <v>20061</v>
      </c>
      <c r="H7801" s="21" t="s">
        <v>20062</v>
      </c>
      <c r="I7801" s="21" t="s">
        <v>1588</v>
      </c>
      <c r="J7801" s="148" t="s">
        <v>20063</v>
      </c>
      <c r="K7801" s="20" t="s">
        <v>2007</v>
      </c>
      <c r="L7801" s="21"/>
    </row>
    <row r="7802">
      <c r="C7802" s="12" t="s">
        <v>718</v>
      </c>
      <c r="D7802" s="12"/>
      <c r="E7802" s="12" t="s">
        <v>1619</v>
      </c>
      <c r="F7802" s="21"/>
      <c r="G7802" s="21" t="s">
        <v>20064</v>
      </c>
      <c r="H7802" s="21" t="s">
        <v>20065</v>
      </c>
      <c r="I7802" s="21" t="s">
        <v>1588</v>
      </c>
      <c r="J7802" s="148" t="s">
        <v>20066</v>
      </c>
      <c r="K7802" s="20" t="s">
        <v>2007</v>
      </c>
      <c r="L7802" s="21"/>
    </row>
    <row r="7803">
      <c r="C7803" s="12" t="s">
        <v>718</v>
      </c>
      <c r="D7803" s="12"/>
      <c r="E7803" s="12" t="s">
        <v>1619</v>
      </c>
      <c r="F7803" s="21"/>
      <c r="G7803" s="21" t="s">
        <v>20067</v>
      </c>
      <c r="H7803" s="21" t="s">
        <v>20068</v>
      </c>
      <c r="I7803" s="21" t="s">
        <v>1588</v>
      </c>
      <c r="J7803" s="148" t="s">
        <v>20069</v>
      </c>
      <c r="K7803" s="20" t="s">
        <v>2007</v>
      </c>
      <c r="L7803" s="21"/>
    </row>
    <row r="7804">
      <c r="C7804" s="12" t="s">
        <v>718</v>
      </c>
      <c r="D7804" s="12"/>
      <c r="E7804" s="12" t="s">
        <v>1619</v>
      </c>
      <c r="F7804" s="21"/>
      <c r="G7804" s="21" t="s">
        <v>20070</v>
      </c>
      <c r="H7804" s="21" t="s">
        <v>20071</v>
      </c>
      <c r="I7804" s="21" t="s">
        <v>1588</v>
      </c>
      <c r="J7804" s="148" t="s">
        <v>20072</v>
      </c>
      <c r="K7804" s="20" t="s">
        <v>2007</v>
      </c>
      <c r="L7804" s="21"/>
    </row>
    <row r="7805">
      <c r="C7805" s="12" t="s">
        <v>718</v>
      </c>
      <c r="D7805" s="12"/>
      <c r="E7805" s="12" t="s">
        <v>1619</v>
      </c>
      <c r="F7805" s="21"/>
      <c r="G7805" s="21" t="s">
        <v>20073</v>
      </c>
      <c r="H7805" s="21" t="s">
        <v>20074</v>
      </c>
      <c r="I7805" s="21" t="s">
        <v>1588</v>
      </c>
      <c r="J7805" s="148" t="s">
        <v>20075</v>
      </c>
      <c r="K7805" s="20" t="s">
        <v>2007</v>
      </c>
      <c r="L7805" s="21"/>
    </row>
    <row r="7806">
      <c r="C7806" s="12" t="s">
        <v>718</v>
      </c>
      <c r="D7806" s="12"/>
      <c r="E7806" s="12" t="s">
        <v>1619</v>
      </c>
      <c r="F7806" s="21"/>
      <c r="G7806" s="21" t="s">
        <v>20076</v>
      </c>
      <c r="H7806" s="21" t="s">
        <v>20077</v>
      </c>
      <c r="I7806" s="21" t="s">
        <v>1588</v>
      </c>
      <c r="J7806" s="148" t="s">
        <v>20078</v>
      </c>
      <c r="K7806" s="20" t="s">
        <v>2007</v>
      </c>
      <c r="L7806" s="21"/>
    </row>
    <row r="7807">
      <c r="C7807" s="12" t="s">
        <v>718</v>
      </c>
      <c r="D7807" s="12"/>
      <c r="E7807" s="12" t="s">
        <v>1654</v>
      </c>
      <c r="F7807" s="21"/>
      <c r="G7807" s="21" t="s">
        <v>20079</v>
      </c>
      <c r="H7807" s="21" t="s">
        <v>20080</v>
      </c>
      <c r="I7807" s="21" t="s">
        <v>1600</v>
      </c>
      <c r="J7807" s="148" t="s">
        <v>20081</v>
      </c>
      <c r="K7807" s="20" t="s">
        <v>1602</v>
      </c>
      <c r="L7807" s="21"/>
    </row>
    <row r="7808">
      <c r="C7808" s="12" t="s">
        <v>718</v>
      </c>
      <c r="D7808" s="12"/>
      <c r="E7808" s="12" t="s">
        <v>1712</v>
      </c>
      <c r="F7808" s="21"/>
      <c r="G7808" s="21" t="s">
        <v>20082</v>
      </c>
      <c r="H7808" s="21" t="s">
        <v>20083</v>
      </c>
      <c r="I7808" s="21" t="s">
        <v>1715</v>
      </c>
      <c r="J7808" s="148" t="s">
        <v>20084</v>
      </c>
      <c r="K7808" s="20" t="s">
        <v>1717</v>
      </c>
      <c r="L7808" s="21"/>
    </row>
    <row r="7809">
      <c r="C7809" s="12" t="s">
        <v>718</v>
      </c>
      <c r="D7809" s="12"/>
      <c r="E7809" s="12" t="s">
        <v>1712</v>
      </c>
      <c r="F7809" s="21"/>
      <c r="G7809" s="21" t="s">
        <v>20085</v>
      </c>
      <c r="H7809" s="21" t="s">
        <v>20086</v>
      </c>
      <c r="I7809" s="21" t="s">
        <v>1715</v>
      </c>
      <c r="J7809" s="148" t="s">
        <v>20087</v>
      </c>
      <c r="K7809" s="20" t="s">
        <v>1717</v>
      </c>
      <c r="L7809" s="21"/>
    </row>
    <row r="7810">
      <c r="C7810" s="12" t="s">
        <v>718</v>
      </c>
      <c r="D7810" s="12"/>
      <c r="E7810" s="12" t="s">
        <v>1678</v>
      </c>
      <c r="F7810" s="21"/>
      <c r="G7810" s="21" t="s">
        <v>20088</v>
      </c>
      <c r="H7810" s="21" t="s">
        <v>20089</v>
      </c>
      <c r="I7810" s="21" t="s">
        <v>1681</v>
      </c>
      <c r="J7810" s="148" t="s">
        <v>20090</v>
      </c>
      <c r="K7810" s="20" t="s">
        <v>3961</v>
      </c>
      <c r="L7810" s="21"/>
    </row>
    <row r="7811">
      <c r="C7811" s="12" t="s">
        <v>718</v>
      </c>
      <c r="D7811" s="12"/>
      <c r="E7811" s="12" t="s">
        <v>1678</v>
      </c>
      <c r="F7811" s="21"/>
      <c r="G7811" s="21" t="s">
        <v>20091</v>
      </c>
      <c r="H7811" s="21" t="s">
        <v>20092</v>
      </c>
      <c r="I7811" s="21" t="s">
        <v>1681</v>
      </c>
      <c r="J7811" s="148" t="s">
        <v>20093</v>
      </c>
      <c r="K7811" s="20" t="s">
        <v>3966</v>
      </c>
      <c r="L7811" s="21"/>
    </row>
    <row r="7812">
      <c r="C7812" s="12" t="s">
        <v>718</v>
      </c>
      <c r="D7812" s="12"/>
      <c r="E7812" s="12" t="s">
        <v>1678</v>
      </c>
      <c r="F7812" s="21"/>
      <c r="G7812" s="21" t="s">
        <v>20094</v>
      </c>
      <c r="H7812" s="21" t="s">
        <v>20095</v>
      </c>
      <c r="I7812" s="21" t="s">
        <v>1681</v>
      </c>
      <c r="J7812" s="148" t="s">
        <v>20096</v>
      </c>
      <c r="K7812" s="20" t="s">
        <v>3971</v>
      </c>
      <c r="L7812" s="21"/>
    </row>
    <row r="7813">
      <c r="C7813" s="12" t="s">
        <v>718</v>
      </c>
      <c r="D7813" s="12"/>
      <c r="E7813" s="12" t="s">
        <v>1678</v>
      </c>
      <c r="F7813" s="21"/>
      <c r="G7813" s="21" t="s">
        <v>20097</v>
      </c>
      <c r="H7813" s="21" t="s">
        <v>20098</v>
      </c>
      <c r="I7813" s="21" t="s">
        <v>1681</v>
      </c>
      <c r="J7813" s="148" t="s">
        <v>20099</v>
      </c>
      <c r="K7813" s="20" t="s">
        <v>3976</v>
      </c>
      <c r="L7813" s="21"/>
    </row>
    <row r="7814">
      <c r="C7814" s="12" t="s">
        <v>718</v>
      </c>
      <c r="D7814" s="12"/>
      <c r="E7814" s="12" t="s">
        <v>1678</v>
      </c>
      <c r="F7814" s="21"/>
      <c r="G7814" s="21" t="s">
        <v>20100</v>
      </c>
      <c r="H7814" s="21" t="s">
        <v>20101</v>
      </c>
      <c r="I7814" s="21" t="s">
        <v>1681</v>
      </c>
      <c r="J7814" s="148" t="s">
        <v>20102</v>
      </c>
      <c r="K7814" s="20" t="s">
        <v>3981</v>
      </c>
      <c r="L7814" s="21"/>
    </row>
    <row r="7815">
      <c r="C7815" s="12" t="s">
        <v>718</v>
      </c>
      <c r="D7815" s="12"/>
      <c r="E7815" s="12" t="s">
        <v>1719</v>
      </c>
      <c r="F7815" s="21"/>
      <c r="G7815" s="21" t="s">
        <v>20103</v>
      </c>
      <c r="H7815" s="21" t="s">
        <v>20104</v>
      </c>
      <c r="I7815" s="21" t="s">
        <v>1722</v>
      </c>
      <c r="J7815" s="148" t="s">
        <v>20105</v>
      </c>
      <c r="K7815" s="20" t="s">
        <v>20106</v>
      </c>
      <c r="L7815" s="21"/>
    </row>
    <row r="7816">
      <c r="C7816" s="12" t="s">
        <v>718</v>
      </c>
      <c r="D7816" s="12"/>
      <c r="E7816" s="12" t="s">
        <v>1719</v>
      </c>
      <c r="F7816" s="21"/>
      <c r="G7816" s="21" t="s">
        <v>20107</v>
      </c>
      <c r="H7816" s="21" t="s">
        <v>20108</v>
      </c>
      <c r="I7816" s="21" t="s">
        <v>1722</v>
      </c>
      <c r="J7816" s="148" t="s">
        <v>20109</v>
      </c>
      <c r="K7816" s="20" t="s">
        <v>20106</v>
      </c>
      <c r="L7816" s="21"/>
    </row>
    <row r="7817">
      <c r="C7817" s="12" t="s">
        <v>718</v>
      </c>
      <c r="D7817" s="12"/>
      <c r="E7817" s="12" t="s">
        <v>1719</v>
      </c>
      <c r="F7817" s="21"/>
      <c r="G7817" s="21" t="s">
        <v>20110</v>
      </c>
      <c r="H7817" s="21" t="s">
        <v>20111</v>
      </c>
      <c r="I7817" s="21" t="s">
        <v>1722</v>
      </c>
      <c r="J7817" s="148" t="s">
        <v>20112</v>
      </c>
      <c r="K7817" s="20" t="s">
        <v>20106</v>
      </c>
      <c r="L7817" s="21"/>
    </row>
    <row r="7818">
      <c r="C7818" s="12" t="s">
        <v>718</v>
      </c>
      <c r="D7818" s="12"/>
      <c r="E7818" s="12" t="s">
        <v>1719</v>
      </c>
      <c r="F7818" s="21"/>
      <c r="G7818" s="21" t="s">
        <v>20113</v>
      </c>
      <c r="H7818" s="21" t="s">
        <v>20114</v>
      </c>
      <c r="I7818" s="21" t="s">
        <v>1722</v>
      </c>
      <c r="J7818" s="148" t="s">
        <v>20115</v>
      </c>
      <c r="K7818" s="20" t="s">
        <v>20106</v>
      </c>
      <c r="L7818" s="21"/>
    </row>
    <row r="7819">
      <c r="C7819" s="12" t="s">
        <v>718</v>
      </c>
      <c r="D7819" s="12"/>
      <c r="E7819" s="12" t="s">
        <v>1719</v>
      </c>
      <c r="F7819" s="21"/>
      <c r="G7819" s="21" t="s">
        <v>20116</v>
      </c>
      <c r="H7819" s="21" t="s">
        <v>20117</v>
      </c>
      <c r="I7819" s="21" t="s">
        <v>1722</v>
      </c>
      <c r="J7819" s="148" t="s">
        <v>20118</v>
      </c>
      <c r="K7819" s="20" t="s">
        <v>20106</v>
      </c>
      <c r="L7819" s="21"/>
    </row>
    <row r="7820">
      <c r="C7820" s="12" t="s">
        <v>718</v>
      </c>
      <c r="D7820" s="12"/>
      <c r="E7820" s="12" t="s">
        <v>1719</v>
      </c>
      <c r="F7820" s="21"/>
      <c r="G7820" s="21" t="s">
        <v>20119</v>
      </c>
      <c r="H7820" s="21" t="s">
        <v>20120</v>
      </c>
      <c r="I7820" s="21" t="s">
        <v>1722</v>
      </c>
      <c r="J7820" s="148" t="s">
        <v>20121</v>
      </c>
      <c r="K7820" s="20" t="s">
        <v>20106</v>
      </c>
      <c r="L7820" s="21"/>
    </row>
    <row r="7821">
      <c r="C7821" s="12" t="s">
        <v>718</v>
      </c>
      <c r="D7821" s="12"/>
      <c r="E7821" s="12" t="s">
        <v>1719</v>
      </c>
      <c r="F7821" s="21"/>
      <c r="G7821" s="21" t="s">
        <v>20122</v>
      </c>
      <c r="H7821" s="21" t="s">
        <v>20123</v>
      </c>
      <c r="I7821" s="21" t="s">
        <v>1722</v>
      </c>
      <c r="J7821" s="148" t="s">
        <v>20124</v>
      </c>
      <c r="K7821" s="20" t="s">
        <v>20106</v>
      </c>
      <c r="L7821" s="21"/>
    </row>
    <row r="7822">
      <c r="C7822" s="12" t="s">
        <v>718</v>
      </c>
      <c r="D7822" s="12"/>
      <c r="E7822" s="12" t="s">
        <v>1719</v>
      </c>
      <c r="F7822" s="21"/>
      <c r="G7822" s="21" t="s">
        <v>20125</v>
      </c>
      <c r="H7822" s="21" t="s">
        <v>20126</v>
      </c>
      <c r="I7822" s="21" t="s">
        <v>1722</v>
      </c>
      <c r="J7822" s="148" t="s">
        <v>20127</v>
      </c>
      <c r="K7822" s="20" t="s">
        <v>20106</v>
      </c>
      <c r="L7822" s="21"/>
    </row>
    <row r="7823">
      <c r="C7823" s="12" t="s">
        <v>718</v>
      </c>
      <c r="D7823" s="12"/>
      <c r="E7823" s="12" t="s">
        <v>1719</v>
      </c>
      <c r="F7823" s="21"/>
      <c r="G7823" s="21" t="s">
        <v>20128</v>
      </c>
      <c r="H7823" s="21" t="s">
        <v>20129</v>
      </c>
      <c r="I7823" s="21" t="s">
        <v>1722</v>
      </c>
      <c r="J7823" s="148" t="s">
        <v>20130</v>
      </c>
      <c r="K7823" s="20" t="s">
        <v>20106</v>
      </c>
      <c r="L7823" s="21"/>
    </row>
    <row r="7824">
      <c r="C7824" s="12" t="s">
        <v>718</v>
      </c>
      <c r="D7824" s="12"/>
      <c r="E7824" s="12" t="s">
        <v>1719</v>
      </c>
      <c r="F7824" s="21"/>
      <c r="G7824" s="21" t="s">
        <v>20131</v>
      </c>
      <c r="H7824" s="21" t="s">
        <v>20132</v>
      </c>
      <c r="I7824" s="21" t="s">
        <v>1722</v>
      </c>
      <c r="J7824" s="148" t="s">
        <v>20133</v>
      </c>
      <c r="K7824" s="20" t="s">
        <v>20106</v>
      </c>
      <c r="L7824" s="21"/>
    </row>
    <row r="7825">
      <c r="C7825" s="12" t="s">
        <v>718</v>
      </c>
      <c r="D7825" s="12"/>
      <c r="E7825" s="12" t="s">
        <v>1719</v>
      </c>
      <c r="F7825" s="21"/>
      <c r="G7825" s="21" t="s">
        <v>20134</v>
      </c>
      <c r="H7825" s="21" t="s">
        <v>20135</v>
      </c>
      <c r="I7825" s="21" t="s">
        <v>1722</v>
      </c>
      <c r="J7825" s="148" t="s">
        <v>20136</v>
      </c>
      <c r="K7825" s="20" t="s">
        <v>20106</v>
      </c>
      <c r="L7825" s="21"/>
    </row>
    <row r="7826">
      <c r="C7826" s="12" t="s">
        <v>718</v>
      </c>
      <c r="D7826" s="12"/>
      <c r="E7826" s="12" t="s">
        <v>1719</v>
      </c>
      <c r="F7826" s="21"/>
      <c r="G7826" s="21" t="s">
        <v>20137</v>
      </c>
      <c r="H7826" s="21" t="s">
        <v>20138</v>
      </c>
      <c r="I7826" s="21" t="s">
        <v>1722</v>
      </c>
      <c r="J7826" s="148" t="s">
        <v>20139</v>
      </c>
      <c r="K7826" s="20" t="s">
        <v>20106</v>
      </c>
      <c r="L7826" s="21"/>
    </row>
    <row r="7827">
      <c r="C7827" s="12" t="s">
        <v>718</v>
      </c>
      <c r="D7827" s="12"/>
      <c r="E7827" s="12" t="s">
        <v>1619</v>
      </c>
      <c r="F7827" s="21"/>
      <c r="G7827" s="21" t="s">
        <v>20140</v>
      </c>
      <c r="H7827" s="21" t="s">
        <v>20141</v>
      </c>
      <c r="I7827" s="21" t="s">
        <v>1588</v>
      </c>
      <c r="J7827" s="148" t="s">
        <v>20142</v>
      </c>
      <c r="K7827" s="20" t="s">
        <v>20143</v>
      </c>
      <c r="L7827" s="21"/>
    </row>
    <row r="7828">
      <c r="C7828" s="12" t="s">
        <v>718</v>
      </c>
      <c r="D7828" s="12"/>
      <c r="E7828" s="12" t="s">
        <v>1654</v>
      </c>
      <c r="F7828" s="21"/>
      <c r="G7828" s="21" t="s">
        <v>20144</v>
      </c>
      <c r="H7828" s="21" t="s">
        <v>20141</v>
      </c>
      <c r="I7828" s="21" t="s">
        <v>1600</v>
      </c>
      <c r="J7828" s="148" t="s">
        <v>20145</v>
      </c>
      <c r="K7828" s="20" t="s">
        <v>13394</v>
      </c>
      <c r="L7828" s="21"/>
    </row>
    <row r="7829">
      <c r="C7829" s="12" t="s">
        <v>718</v>
      </c>
      <c r="D7829" s="12"/>
      <c r="E7829" s="12" t="s">
        <v>1654</v>
      </c>
      <c r="F7829" s="21"/>
      <c r="G7829" s="21" t="s">
        <v>20144</v>
      </c>
      <c r="H7829" s="21" t="s">
        <v>20146</v>
      </c>
      <c r="I7829" s="21" t="s">
        <v>1600</v>
      </c>
      <c r="J7829" s="148" t="s">
        <v>20147</v>
      </c>
      <c r="K7829" s="20" t="s">
        <v>1782</v>
      </c>
      <c r="L7829" s="21"/>
    </row>
    <row r="7830">
      <c r="C7830" s="12" t="s">
        <v>718</v>
      </c>
      <c r="D7830" s="12"/>
      <c r="E7830" s="12" t="s">
        <v>1654</v>
      </c>
      <c r="F7830" s="21"/>
      <c r="G7830" s="21" t="s">
        <v>20144</v>
      </c>
      <c r="H7830" s="21" t="s">
        <v>20148</v>
      </c>
      <c r="I7830" s="21" t="s">
        <v>1600</v>
      </c>
      <c r="J7830" s="148" t="s">
        <v>20149</v>
      </c>
      <c r="K7830" s="20" t="s">
        <v>1602</v>
      </c>
      <c r="L7830" s="21"/>
    </row>
    <row r="7831">
      <c r="C7831" s="12" t="s">
        <v>718</v>
      </c>
      <c r="D7831" s="12"/>
      <c r="E7831" s="12" t="s">
        <v>1654</v>
      </c>
      <c r="F7831" s="21"/>
      <c r="G7831" s="21" t="s">
        <v>20150</v>
      </c>
      <c r="H7831" s="21" t="s">
        <v>20148</v>
      </c>
      <c r="I7831" s="21" t="s">
        <v>1600</v>
      </c>
      <c r="J7831" s="148" t="s">
        <v>20151</v>
      </c>
      <c r="K7831" s="20" t="s">
        <v>1795</v>
      </c>
      <c r="L7831" s="21"/>
    </row>
    <row r="7832">
      <c r="C7832" s="12" t="s">
        <v>718</v>
      </c>
      <c r="D7832" s="12"/>
      <c r="E7832" s="12" t="s">
        <v>1654</v>
      </c>
      <c r="F7832" s="21"/>
      <c r="G7832" s="21" t="s">
        <v>20150</v>
      </c>
      <c r="H7832" s="21" t="s">
        <v>20148</v>
      </c>
      <c r="I7832" s="21" t="s">
        <v>1600</v>
      </c>
      <c r="J7832" s="148" t="s">
        <v>20152</v>
      </c>
      <c r="K7832" s="20" t="s">
        <v>1798</v>
      </c>
      <c r="L7832" s="21"/>
    </row>
    <row r="7833">
      <c r="C7833" s="12" t="s">
        <v>718</v>
      </c>
      <c r="D7833" s="12"/>
      <c r="E7833" s="12" t="s">
        <v>1671</v>
      </c>
      <c r="F7833" s="21"/>
      <c r="G7833" s="21" t="s">
        <v>20153</v>
      </c>
      <c r="H7833" s="21" t="s">
        <v>20154</v>
      </c>
      <c r="I7833" s="21" t="s">
        <v>1674</v>
      </c>
      <c r="J7833" s="148" t="s">
        <v>20155</v>
      </c>
      <c r="K7833" s="20" t="s">
        <v>3934</v>
      </c>
      <c r="L7833" s="21"/>
    </row>
    <row r="7834">
      <c r="C7834" s="12" t="s">
        <v>718</v>
      </c>
      <c r="D7834" s="12"/>
      <c r="E7834" s="12" t="s">
        <v>1654</v>
      </c>
      <c r="F7834" s="21"/>
      <c r="G7834" s="21" t="s">
        <v>20156</v>
      </c>
      <c r="H7834" s="21" t="s">
        <v>20157</v>
      </c>
      <c r="I7834" s="21" t="s">
        <v>1600</v>
      </c>
      <c r="J7834" s="148" t="s">
        <v>20158</v>
      </c>
      <c r="K7834" s="20" t="s">
        <v>1782</v>
      </c>
      <c r="L7834" s="21"/>
    </row>
    <row r="7835">
      <c r="C7835" s="12" t="s">
        <v>718</v>
      </c>
      <c r="D7835" s="12"/>
      <c r="E7835" s="12" t="s">
        <v>1654</v>
      </c>
      <c r="F7835" s="21"/>
      <c r="G7835" s="21" t="s">
        <v>20156</v>
      </c>
      <c r="H7835" s="21" t="s">
        <v>20159</v>
      </c>
      <c r="I7835" s="21" t="s">
        <v>1600</v>
      </c>
      <c r="J7835" s="148" t="s">
        <v>20160</v>
      </c>
      <c r="K7835" s="20" t="s">
        <v>1602</v>
      </c>
      <c r="L7835" s="21"/>
    </row>
    <row r="7836">
      <c r="C7836" s="12" t="s">
        <v>718</v>
      </c>
      <c r="D7836" s="12"/>
      <c r="E7836" s="12" t="s">
        <v>1654</v>
      </c>
      <c r="F7836" s="21"/>
      <c r="G7836" s="21" t="s">
        <v>20161</v>
      </c>
      <c r="H7836" s="21" t="s">
        <v>20157</v>
      </c>
      <c r="I7836" s="21" t="s">
        <v>1600</v>
      </c>
      <c r="J7836" s="148" t="s">
        <v>20162</v>
      </c>
      <c r="K7836" s="20" t="s">
        <v>1795</v>
      </c>
      <c r="L7836" s="21"/>
    </row>
    <row r="7837">
      <c r="C7837" s="12" t="s">
        <v>718</v>
      </c>
      <c r="D7837" s="12"/>
      <c r="E7837" s="12" t="s">
        <v>1654</v>
      </c>
      <c r="F7837" s="21"/>
      <c r="G7837" s="21" t="s">
        <v>20161</v>
      </c>
      <c r="H7837" s="21" t="s">
        <v>20157</v>
      </c>
      <c r="I7837" s="21" t="s">
        <v>1600</v>
      </c>
      <c r="J7837" s="148" t="s">
        <v>20163</v>
      </c>
      <c r="K7837" s="20" t="s">
        <v>1798</v>
      </c>
      <c r="L7837" s="21"/>
    </row>
    <row r="7838">
      <c r="C7838" s="12" t="s">
        <v>718</v>
      </c>
      <c r="D7838" s="12"/>
      <c r="E7838" s="12" t="s">
        <v>1619</v>
      </c>
      <c r="F7838" s="21"/>
      <c r="G7838" s="21" t="s">
        <v>20164</v>
      </c>
      <c r="H7838" s="21" t="s">
        <v>20165</v>
      </c>
      <c r="I7838" s="21" t="s">
        <v>1588</v>
      </c>
      <c r="J7838" s="148" t="s">
        <v>20166</v>
      </c>
      <c r="K7838" s="20" t="s">
        <v>20167</v>
      </c>
      <c r="L7838" s="21"/>
    </row>
    <row r="7839">
      <c r="C7839" s="12" t="s">
        <v>718</v>
      </c>
      <c r="D7839" s="12"/>
      <c r="E7839" s="12" t="s">
        <v>1619</v>
      </c>
      <c r="F7839" s="21"/>
      <c r="G7839" s="21" t="s">
        <v>20168</v>
      </c>
      <c r="H7839" s="21" t="s">
        <v>20169</v>
      </c>
      <c r="I7839" s="21" t="s">
        <v>1588</v>
      </c>
      <c r="J7839" s="148" t="s">
        <v>20170</v>
      </c>
      <c r="K7839" s="20" t="s">
        <v>20167</v>
      </c>
      <c r="L7839" s="21"/>
    </row>
    <row r="7840">
      <c r="C7840" s="12" t="s">
        <v>718</v>
      </c>
      <c r="D7840" s="12"/>
      <c r="E7840" s="12" t="s">
        <v>1619</v>
      </c>
      <c r="F7840" s="21"/>
      <c r="G7840" s="21" t="s">
        <v>20171</v>
      </c>
      <c r="H7840" s="21" t="s">
        <v>20172</v>
      </c>
      <c r="I7840" s="21" t="s">
        <v>1588</v>
      </c>
      <c r="J7840" s="148" t="s">
        <v>20173</v>
      </c>
      <c r="K7840" s="20" t="s">
        <v>20167</v>
      </c>
      <c r="L7840" s="21"/>
    </row>
    <row r="7841">
      <c r="C7841" s="12" t="s">
        <v>718</v>
      </c>
      <c r="D7841" s="12"/>
      <c r="E7841" s="12" t="s">
        <v>1619</v>
      </c>
      <c r="F7841" s="21"/>
      <c r="G7841" s="21" t="s">
        <v>20174</v>
      </c>
      <c r="H7841" s="21" t="s">
        <v>20175</v>
      </c>
      <c r="I7841" s="21" t="s">
        <v>1588</v>
      </c>
      <c r="J7841" s="148" t="s">
        <v>20176</v>
      </c>
      <c r="K7841" s="20" t="s">
        <v>20167</v>
      </c>
      <c r="L7841" s="21"/>
    </row>
    <row r="7842">
      <c r="C7842" s="12" t="s">
        <v>718</v>
      </c>
      <c r="D7842" s="12"/>
      <c r="E7842" s="12" t="s">
        <v>1719</v>
      </c>
      <c r="F7842" s="21"/>
      <c r="G7842" s="21" t="s">
        <v>20177</v>
      </c>
      <c r="H7842" s="21" t="s">
        <v>20178</v>
      </c>
      <c r="I7842" s="21" t="s">
        <v>1722</v>
      </c>
      <c r="J7842" s="148" t="s">
        <v>20179</v>
      </c>
      <c r="K7842" s="20" t="s">
        <v>18196</v>
      </c>
      <c r="L7842" s="21"/>
    </row>
    <row r="7843">
      <c r="C7843" s="12" t="s">
        <v>718</v>
      </c>
      <c r="D7843" s="12"/>
      <c r="E7843" s="12" t="s">
        <v>1719</v>
      </c>
      <c r="F7843" s="21"/>
      <c r="G7843" s="21" t="s">
        <v>20180</v>
      </c>
      <c r="H7843" s="21" t="s">
        <v>20181</v>
      </c>
      <c r="I7843" s="21" t="s">
        <v>1722</v>
      </c>
      <c r="J7843" s="148" t="s">
        <v>20182</v>
      </c>
      <c r="K7843" s="20" t="s">
        <v>18196</v>
      </c>
      <c r="L7843" s="21"/>
    </row>
    <row r="7844">
      <c r="C7844" s="12" t="s">
        <v>718</v>
      </c>
      <c r="D7844" s="12"/>
      <c r="E7844" s="12" t="s">
        <v>1719</v>
      </c>
      <c r="F7844" s="21"/>
      <c r="G7844" s="21" t="s">
        <v>20183</v>
      </c>
      <c r="H7844" s="21" t="s">
        <v>20184</v>
      </c>
      <c r="I7844" s="21" t="s">
        <v>1722</v>
      </c>
      <c r="J7844" s="148" t="s">
        <v>20185</v>
      </c>
      <c r="K7844" s="20" t="s">
        <v>18196</v>
      </c>
      <c r="L7844" s="21"/>
    </row>
    <row r="7845">
      <c r="C7845" s="12" t="s">
        <v>718</v>
      </c>
      <c r="D7845" s="12"/>
      <c r="E7845" s="12" t="s">
        <v>1719</v>
      </c>
      <c r="F7845" s="21"/>
      <c r="G7845" s="21" t="s">
        <v>20186</v>
      </c>
      <c r="H7845" s="21" t="s">
        <v>20187</v>
      </c>
      <c r="I7845" s="21" t="s">
        <v>1722</v>
      </c>
      <c r="J7845" s="148" t="s">
        <v>20188</v>
      </c>
      <c r="K7845" s="20" t="s">
        <v>18196</v>
      </c>
      <c r="L7845" s="21"/>
    </row>
    <row r="7846">
      <c r="C7846" s="12" t="s">
        <v>718</v>
      </c>
      <c r="D7846" s="12"/>
      <c r="E7846" s="12" t="s">
        <v>1719</v>
      </c>
      <c r="F7846" s="21"/>
      <c r="G7846" s="21" t="s">
        <v>20189</v>
      </c>
      <c r="H7846" s="21" t="s">
        <v>20190</v>
      </c>
      <c r="I7846" s="21" t="s">
        <v>1722</v>
      </c>
      <c r="J7846" s="148" t="s">
        <v>20191</v>
      </c>
      <c r="K7846" s="20" t="s">
        <v>18196</v>
      </c>
      <c r="L7846" s="21"/>
    </row>
    <row r="7847">
      <c r="C7847" s="12" t="s">
        <v>718</v>
      </c>
      <c r="D7847" s="12"/>
      <c r="E7847" s="12" t="s">
        <v>1719</v>
      </c>
      <c r="F7847" s="21"/>
      <c r="G7847" s="21" t="s">
        <v>20192</v>
      </c>
      <c r="H7847" s="21" t="s">
        <v>20193</v>
      </c>
      <c r="I7847" s="21" t="s">
        <v>1722</v>
      </c>
      <c r="J7847" s="148" t="s">
        <v>20194</v>
      </c>
      <c r="K7847" s="20" t="s">
        <v>18196</v>
      </c>
      <c r="L7847" s="21"/>
    </row>
    <row r="7848">
      <c r="C7848" s="12" t="s">
        <v>718</v>
      </c>
      <c r="D7848" s="12"/>
      <c r="E7848" s="12" t="s">
        <v>1719</v>
      </c>
      <c r="F7848" s="21"/>
      <c r="G7848" s="21" t="s">
        <v>20195</v>
      </c>
      <c r="H7848" s="21" t="s">
        <v>20196</v>
      </c>
      <c r="I7848" s="21" t="s">
        <v>1722</v>
      </c>
      <c r="J7848" s="148" t="s">
        <v>20197</v>
      </c>
      <c r="K7848" s="20" t="s">
        <v>18196</v>
      </c>
      <c r="L7848" s="21"/>
    </row>
    <row r="7849">
      <c r="C7849" s="12" t="s">
        <v>718</v>
      </c>
      <c r="D7849" s="12"/>
      <c r="E7849" s="12" t="s">
        <v>1719</v>
      </c>
      <c r="F7849" s="21"/>
      <c r="G7849" s="21" t="s">
        <v>20198</v>
      </c>
      <c r="H7849" s="21" t="s">
        <v>20199</v>
      </c>
      <c r="I7849" s="21" t="s">
        <v>1722</v>
      </c>
      <c r="J7849" s="148" t="s">
        <v>20200</v>
      </c>
      <c r="K7849" s="20" t="s">
        <v>18196</v>
      </c>
      <c r="L7849" s="21"/>
    </row>
    <row r="7850">
      <c r="C7850" s="12" t="s">
        <v>718</v>
      </c>
      <c r="D7850" s="12"/>
      <c r="E7850" s="12" t="s">
        <v>1719</v>
      </c>
      <c r="F7850" s="21"/>
      <c r="G7850" s="21" t="s">
        <v>20201</v>
      </c>
      <c r="H7850" s="21" t="s">
        <v>20202</v>
      </c>
      <c r="I7850" s="21" t="s">
        <v>1722</v>
      </c>
      <c r="J7850" s="148" t="s">
        <v>20203</v>
      </c>
      <c r="K7850" s="20" t="s">
        <v>18196</v>
      </c>
      <c r="L7850" s="21"/>
    </row>
    <row r="7851">
      <c r="C7851" s="12" t="s">
        <v>718</v>
      </c>
      <c r="D7851" s="12"/>
      <c r="E7851" s="12" t="s">
        <v>1719</v>
      </c>
      <c r="F7851" s="21"/>
      <c r="G7851" s="21" t="s">
        <v>20204</v>
      </c>
      <c r="H7851" s="21" t="s">
        <v>20205</v>
      </c>
      <c r="I7851" s="21" t="s">
        <v>1722</v>
      </c>
      <c r="J7851" s="148" t="s">
        <v>20206</v>
      </c>
      <c r="K7851" s="20" t="s">
        <v>18196</v>
      </c>
      <c r="L7851" s="21"/>
    </row>
    <row r="7852">
      <c r="C7852" s="12" t="s">
        <v>718</v>
      </c>
      <c r="D7852" s="12"/>
      <c r="E7852" s="12" t="s">
        <v>1719</v>
      </c>
      <c r="F7852" s="21"/>
      <c r="G7852" s="21" t="s">
        <v>20207</v>
      </c>
      <c r="H7852" s="21" t="s">
        <v>20208</v>
      </c>
      <c r="I7852" s="21" t="s">
        <v>1722</v>
      </c>
      <c r="J7852" s="148" t="s">
        <v>20209</v>
      </c>
      <c r="K7852" s="20" t="s">
        <v>18196</v>
      </c>
      <c r="L7852" s="21"/>
    </row>
    <row r="7853">
      <c r="C7853" s="12" t="s">
        <v>718</v>
      </c>
      <c r="D7853" s="12"/>
      <c r="E7853" s="12" t="s">
        <v>1719</v>
      </c>
      <c r="F7853" s="21"/>
      <c r="G7853" s="21" t="s">
        <v>20210</v>
      </c>
      <c r="H7853" s="21" t="s">
        <v>20211</v>
      </c>
      <c r="I7853" s="21" t="s">
        <v>1722</v>
      </c>
      <c r="J7853" s="148" t="s">
        <v>20212</v>
      </c>
      <c r="K7853" s="20" t="s">
        <v>18196</v>
      </c>
      <c r="L7853" s="21"/>
    </row>
    <row r="7854">
      <c r="C7854" s="12" t="s">
        <v>718</v>
      </c>
      <c r="D7854" s="12"/>
      <c r="E7854" s="12" t="s">
        <v>1671</v>
      </c>
      <c r="F7854" s="21"/>
      <c r="G7854" s="21" t="s">
        <v>20213</v>
      </c>
      <c r="H7854" s="21" t="s">
        <v>20214</v>
      </c>
      <c r="I7854" s="21" t="s">
        <v>1674</v>
      </c>
      <c r="J7854" s="148" t="s">
        <v>20215</v>
      </c>
      <c r="K7854" s="20" t="s">
        <v>3934</v>
      </c>
      <c r="L7854" s="21"/>
    </row>
    <row r="7855">
      <c r="C7855" s="12" t="s">
        <v>718</v>
      </c>
      <c r="D7855" s="12"/>
      <c r="E7855" s="12" t="s">
        <v>1656</v>
      </c>
      <c r="F7855" s="21"/>
      <c r="G7855" s="21" t="s">
        <v>20216</v>
      </c>
      <c r="H7855" s="21" t="s">
        <v>20217</v>
      </c>
      <c r="I7855" s="21" t="s">
        <v>1637</v>
      </c>
      <c r="J7855" s="148" t="s">
        <v>20218</v>
      </c>
      <c r="K7855" s="20" t="s">
        <v>1829</v>
      </c>
      <c r="L7855" s="21"/>
    </row>
    <row r="7856">
      <c r="C7856" s="12" t="s">
        <v>718</v>
      </c>
      <c r="D7856" s="12"/>
      <c r="E7856" s="12" t="s">
        <v>1656</v>
      </c>
      <c r="F7856" s="21"/>
      <c r="G7856" s="21" t="s">
        <v>20216</v>
      </c>
      <c r="H7856" s="21" t="s">
        <v>20217</v>
      </c>
      <c r="I7856" s="21" t="s">
        <v>1637</v>
      </c>
      <c r="J7856" s="148" t="s">
        <v>20219</v>
      </c>
      <c r="K7856" s="20" t="s">
        <v>2206</v>
      </c>
      <c r="L7856" s="21"/>
    </row>
    <row r="7857">
      <c r="C7857" s="12" t="s">
        <v>718</v>
      </c>
      <c r="D7857" s="12"/>
      <c r="E7857" s="12" t="s">
        <v>1656</v>
      </c>
      <c r="F7857" s="21"/>
      <c r="G7857" s="21" t="s">
        <v>20216</v>
      </c>
      <c r="H7857" s="21" t="s">
        <v>20217</v>
      </c>
      <c r="I7857" s="21" t="s">
        <v>1637</v>
      </c>
      <c r="J7857" s="148" t="s">
        <v>20220</v>
      </c>
      <c r="K7857" s="20" t="s">
        <v>2245</v>
      </c>
      <c r="L7857" s="21"/>
    </row>
    <row r="7858">
      <c r="C7858" s="12" t="s">
        <v>718</v>
      </c>
      <c r="D7858" s="12"/>
      <c r="E7858" s="12" t="s">
        <v>1656</v>
      </c>
      <c r="F7858" s="21"/>
      <c r="G7858" s="21" t="s">
        <v>20216</v>
      </c>
      <c r="H7858" s="21" t="s">
        <v>20217</v>
      </c>
      <c r="I7858" s="21" t="s">
        <v>1637</v>
      </c>
      <c r="J7858" s="148" t="s">
        <v>20221</v>
      </c>
      <c r="K7858" s="20" t="s">
        <v>2781</v>
      </c>
      <c r="L7858" s="21"/>
    </row>
    <row r="7859">
      <c r="C7859" s="12" t="s">
        <v>718</v>
      </c>
      <c r="D7859" s="12"/>
      <c r="E7859" s="12" t="s">
        <v>1656</v>
      </c>
      <c r="F7859" s="21"/>
      <c r="G7859" s="21" t="s">
        <v>20216</v>
      </c>
      <c r="H7859" s="21" t="s">
        <v>20217</v>
      </c>
      <c r="I7859" s="21" t="s">
        <v>1637</v>
      </c>
      <c r="J7859" s="148" t="s">
        <v>20222</v>
      </c>
      <c r="K7859" s="20" t="s">
        <v>2248</v>
      </c>
      <c r="L7859" s="21"/>
    </row>
    <row r="7860">
      <c r="C7860" s="12" t="s">
        <v>718</v>
      </c>
      <c r="D7860" s="12"/>
      <c r="E7860" s="12" t="s">
        <v>1656</v>
      </c>
      <c r="F7860" s="21"/>
      <c r="G7860" s="21" t="s">
        <v>20216</v>
      </c>
      <c r="H7860" s="21" t="s">
        <v>20217</v>
      </c>
      <c r="I7860" s="21" t="s">
        <v>1637</v>
      </c>
      <c r="J7860" s="148" t="s">
        <v>20223</v>
      </c>
      <c r="K7860" s="20" t="s">
        <v>1833</v>
      </c>
      <c r="L7860" s="21"/>
    </row>
    <row r="7861">
      <c r="C7861" s="12" t="s">
        <v>718</v>
      </c>
      <c r="D7861" s="12"/>
      <c r="E7861" s="12" t="s">
        <v>1656</v>
      </c>
      <c r="F7861" s="21"/>
      <c r="G7861" s="21" t="s">
        <v>20216</v>
      </c>
      <c r="H7861" s="21" t="s">
        <v>20217</v>
      </c>
      <c r="I7861" s="21" t="s">
        <v>1637</v>
      </c>
      <c r="J7861" s="148" t="s">
        <v>20224</v>
      </c>
      <c r="K7861" s="20" t="s">
        <v>1836</v>
      </c>
      <c r="L7861" s="21"/>
    </row>
    <row r="7862">
      <c r="C7862" s="12" t="s">
        <v>718</v>
      </c>
      <c r="D7862" s="12"/>
      <c r="E7862" s="12" t="s">
        <v>1656</v>
      </c>
      <c r="F7862" s="21"/>
      <c r="G7862" s="21" t="s">
        <v>20216</v>
      </c>
      <c r="H7862" s="21" t="s">
        <v>20217</v>
      </c>
      <c r="I7862" s="21" t="s">
        <v>1637</v>
      </c>
      <c r="J7862" s="148" t="s">
        <v>20225</v>
      </c>
      <c r="K7862" s="20" t="s">
        <v>2253</v>
      </c>
      <c r="L7862" s="21"/>
    </row>
    <row r="7863">
      <c r="C7863" s="12" t="s">
        <v>718</v>
      </c>
      <c r="D7863" s="12"/>
      <c r="E7863" s="12" t="s">
        <v>1656</v>
      </c>
      <c r="F7863" s="21"/>
      <c r="G7863" s="21" t="s">
        <v>20216</v>
      </c>
      <c r="H7863" s="21" t="s">
        <v>20217</v>
      </c>
      <c r="I7863" s="21" t="s">
        <v>1637</v>
      </c>
      <c r="J7863" s="148" t="s">
        <v>20226</v>
      </c>
      <c r="K7863" s="20" t="s">
        <v>2256</v>
      </c>
      <c r="L7863" s="21"/>
    </row>
    <row r="7864">
      <c r="C7864" s="12" t="s">
        <v>718</v>
      </c>
      <c r="D7864" s="12"/>
      <c r="E7864" s="12" t="s">
        <v>1656</v>
      </c>
      <c r="F7864" s="21"/>
      <c r="G7864" s="21" t="s">
        <v>20216</v>
      </c>
      <c r="H7864" s="21" t="s">
        <v>20217</v>
      </c>
      <c r="I7864" s="21" t="s">
        <v>1637</v>
      </c>
      <c r="J7864" s="148" t="s">
        <v>20227</v>
      </c>
      <c r="K7864" s="20" t="s">
        <v>2151</v>
      </c>
      <c r="L7864" s="21"/>
    </row>
    <row r="7865">
      <c r="C7865" s="12" t="s">
        <v>718</v>
      </c>
      <c r="D7865" s="12"/>
      <c r="E7865" s="12" t="s">
        <v>1656</v>
      </c>
      <c r="F7865" s="21"/>
      <c r="G7865" s="21" t="s">
        <v>20216</v>
      </c>
      <c r="H7865" s="21" t="s">
        <v>20217</v>
      </c>
      <c r="I7865" s="21" t="s">
        <v>1637</v>
      </c>
      <c r="J7865" s="148" t="s">
        <v>20228</v>
      </c>
      <c r="K7865" s="20" t="s">
        <v>1754</v>
      </c>
      <c r="L7865" s="21"/>
    </row>
    <row r="7866">
      <c r="C7866" s="12" t="s">
        <v>718</v>
      </c>
      <c r="D7866" s="12"/>
      <c r="E7866" s="12" t="s">
        <v>1654</v>
      </c>
      <c r="F7866" s="21"/>
      <c r="G7866" s="21" t="s">
        <v>20229</v>
      </c>
      <c r="H7866" s="21" t="s">
        <v>20217</v>
      </c>
      <c r="I7866" s="21" t="s">
        <v>1600</v>
      </c>
      <c r="J7866" s="148" t="s">
        <v>20230</v>
      </c>
      <c r="K7866" s="20" t="s">
        <v>1782</v>
      </c>
      <c r="L7866" s="21"/>
    </row>
    <row r="7867">
      <c r="C7867" s="12" t="s">
        <v>718</v>
      </c>
      <c r="D7867" s="12"/>
      <c r="E7867" s="12" t="s">
        <v>1654</v>
      </c>
      <c r="F7867" s="21"/>
      <c r="G7867" s="21" t="s">
        <v>20231</v>
      </c>
      <c r="H7867" s="21" t="s">
        <v>20217</v>
      </c>
      <c r="I7867" s="21" t="s">
        <v>1600</v>
      </c>
      <c r="J7867" s="148" t="s">
        <v>20232</v>
      </c>
      <c r="K7867" s="20" t="s">
        <v>1795</v>
      </c>
      <c r="L7867" s="21"/>
    </row>
    <row r="7868">
      <c r="C7868" s="12" t="s">
        <v>718</v>
      </c>
      <c r="D7868" s="12"/>
      <c r="E7868" s="12" t="s">
        <v>1654</v>
      </c>
      <c r="F7868" s="21"/>
      <c r="G7868" s="21" t="s">
        <v>20231</v>
      </c>
      <c r="H7868" s="21" t="s">
        <v>20217</v>
      </c>
      <c r="I7868" s="21" t="s">
        <v>1600</v>
      </c>
      <c r="J7868" s="148" t="s">
        <v>20233</v>
      </c>
      <c r="K7868" s="20" t="s">
        <v>1798</v>
      </c>
      <c r="L7868" s="21"/>
    </row>
    <row r="7869">
      <c r="C7869" s="12" t="s">
        <v>718</v>
      </c>
      <c r="D7869" s="12"/>
      <c r="E7869" s="12" t="s">
        <v>1678</v>
      </c>
      <c r="F7869" s="21"/>
      <c r="G7869" s="21" t="s">
        <v>20234</v>
      </c>
      <c r="H7869" s="21" t="s">
        <v>20235</v>
      </c>
      <c r="I7869" s="21" t="s">
        <v>1681</v>
      </c>
      <c r="J7869" s="148" t="s">
        <v>20236</v>
      </c>
      <c r="K7869" s="20" t="s">
        <v>3961</v>
      </c>
      <c r="L7869" s="21"/>
    </row>
    <row r="7870">
      <c r="C7870" s="12" t="s">
        <v>718</v>
      </c>
      <c r="D7870" s="12"/>
      <c r="E7870" s="12" t="s">
        <v>1678</v>
      </c>
      <c r="F7870" s="21"/>
      <c r="G7870" s="21" t="s">
        <v>20237</v>
      </c>
      <c r="H7870" s="21" t="s">
        <v>20238</v>
      </c>
      <c r="I7870" s="21" t="s">
        <v>1681</v>
      </c>
      <c r="J7870" s="148" t="s">
        <v>20239</v>
      </c>
      <c r="K7870" s="20" t="s">
        <v>3966</v>
      </c>
      <c r="L7870" s="21"/>
    </row>
    <row r="7871">
      <c r="C7871" s="12" t="s">
        <v>718</v>
      </c>
      <c r="D7871" s="12"/>
      <c r="E7871" s="12" t="s">
        <v>1678</v>
      </c>
      <c r="F7871" s="21"/>
      <c r="G7871" s="21" t="s">
        <v>20240</v>
      </c>
      <c r="H7871" s="21" t="s">
        <v>20241</v>
      </c>
      <c r="I7871" s="21" t="s">
        <v>1681</v>
      </c>
      <c r="J7871" s="148" t="s">
        <v>20242</v>
      </c>
      <c r="K7871" s="20" t="s">
        <v>3971</v>
      </c>
      <c r="L7871" s="21"/>
    </row>
    <row r="7872">
      <c r="C7872" s="12" t="s">
        <v>718</v>
      </c>
      <c r="D7872" s="12"/>
      <c r="E7872" s="12" t="s">
        <v>1678</v>
      </c>
      <c r="F7872" s="21"/>
      <c r="G7872" s="21" t="s">
        <v>20243</v>
      </c>
      <c r="H7872" s="21" t="s">
        <v>20244</v>
      </c>
      <c r="I7872" s="21" t="s">
        <v>1681</v>
      </c>
      <c r="J7872" s="148" t="s">
        <v>20245</v>
      </c>
      <c r="K7872" s="20" t="s">
        <v>3976</v>
      </c>
      <c r="L7872" s="21"/>
    </row>
    <row r="7873">
      <c r="C7873" s="12" t="s">
        <v>718</v>
      </c>
      <c r="D7873" s="12"/>
      <c r="E7873" s="12" t="s">
        <v>1678</v>
      </c>
      <c r="F7873" s="21"/>
      <c r="G7873" s="21" t="s">
        <v>20246</v>
      </c>
      <c r="H7873" s="21" t="s">
        <v>20247</v>
      </c>
      <c r="I7873" s="21" t="s">
        <v>1681</v>
      </c>
      <c r="J7873" s="148" t="s">
        <v>20248</v>
      </c>
      <c r="K7873" s="20" t="s">
        <v>3981</v>
      </c>
      <c r="L7873" s="21"/>
    </row>
    <row r="7874">
      <c r="C7874" s="12" t="s">
        <v>718</v>
      </c>
      <c r="D7874" s="12"/>
      <c r="E7874" s="12" t="s">
        <v>1671</v>
      </c>
      <c r="F7874" s="21"/>
      <c r="G7874" s="21" t="s">
        <v>20249</v>
      </c>
      <c r="H7874" s="21" t="s">
        <v>20250</v>
      </c>
      <c r="I7874" s="21" t="s">
        <v>1674</v>
      </c>
      <c r="J7874" s="148" t="s">
        <v>20251</v>
      </c>
      <c r="K7874" s="20" t="s">
        <v>3934</v>
      </c>
      <c r="L7874" s="21"/>
    </row>
    <row r="7875">
      <c r="C7875" s="12" t="s">
        <v>729</v>
      </c>
      <c r="D7875" s="12"/>
      <c r="E7875" s="12" t="s">
        <v>1619</v>
      </c>
      <c r="F7875" s="21"/>
      <c r="G7875" s="21" t="s">
        <v>20252</v>
      </c>
      <c r="H7875" s="21" t="s">
        <v>20253</v>
      </c>
      <c r="I7875" s="21" t="s">
        <v>1588</v>
      </c>
      <c r="J7875" s="148" t="s">
        <v>20254</v>
      </c>
      <c r="K7875" s="20" t="s">
        <v>3659</v>
      </c>
      <c r="L7875" s="21"/>
    </row>
    <row r="7876">
      <c r="C7876" s="12" t="s">
        <v>729</v>
      </c>
      <c r="D7876" s="12"/>
      <c r="E7876" s="12" t="s">
        <v>1619</v>
      </c>
      <c r="F7876" s="21"/>
      <c r="G7876" s="21" t="s">
        <v>20255</v>
      </c>
      <c r="H7876" s="21" t="s">
        <v>20256</v>
      </c>
      <c r="I7876" s="21" t="s">
        <v>1588</v>
      </c>
      <c r="J7876" s="148" t="s">
        <v>20257</v>
      </c>
      <c r="K7876" s="20" t="s">
        <v>3840</v>
      </c>
      <c r="L7876" s="21"/>
    </row>
    <row r="7877">
      <c r="C7877" s="12" t="s">
        <v>729</v>
      </c>
      <c r="D7877" s="12"/>
      <c r="E7877" s="12" t="s">
        <v>1619</v>
      </c>
      <c r="F7877" s="21"/>
      <c r="G7877" s="21" t="s">
        <v>20258</v>
      </c>
      <c r="H7877" s="21" t="s">
        <v>20256</v>
      </c>
      <c r="I7877" s="21" t="s">
        <v>1588</v>
      </c>
      <c r="J7877" s="148" t="s">
        <v>20259</v>
      </c>
      <c r="K7877" s="20" t="s">
        <v>3840</v>
      </c>
      <c r="L7877" s="21"/>
    </row>
    <row r="7878">
      <c r="C7878" s="12" t="s">
        <v>729</v>
      </c>
      <c r="D7878" s="12"/>
      <c r="E7878" s="12" t="s">
        <v>1619</v>
      </c>
      <c r="F7878" s="21"/>
      <c r="G7878" s="21" t="s">
        <v>20260</v>
      </c>
      <c r="H7878" s="21" t="s">
        <v>20261</v>
      </c>
      <c r="I7878" s="21" t="s">
        <v>1588</v>
      </c>
      <c r="J7878" s="148" t="s">
        <v>20262</v>
      </c>
      <c r="K7878" s="20" t="s">
        <v>3659</v>
      </c>
      <c r="L7878" s="21"/>
    </row>
    <row r="7879">
      <c r="C7879" s="12" t="s">
        <v>729</v>
      </c>
      <c r="D7879" s="12"/>
      <c r="E7879" s="12" t="s">
        <v>1619</v>
      </c>
      <c r="F7879" s="21"/>
      <c r="G7879" s="21" t="s">
        <v>20263</v>
      </c>
      <c r="H7879" s="21" t="s">
        <v>20264</v>
      </c>
      <c r="I7879" s="21" t="s">
        <v>1588</v>
      </c>
      <c r="J7879" s="148" t="s">
        <v>20265</v>
      </c>
      <c r="K7879" s="20" t="s">
        <v>3659</v>
      </c>
      <c r="L7879" s="21"/>
    </row>
    <row r="7880">
      <c r="C7880" s="12" t="s">
        <v>729</v>
      </c>
      <c r="D7880" s="12"/>
      <c r="E7880" s="12" t="s">
        <v>1619</v>
      </c>
      <c r="F7880" s="21"/>
      <c r="G7880" s="21" t="s">
        <v>20266</v>
      </c>
      <c r="H7880" s="21" t="s">
        <v>20267</v>
      </c>
      <c r="I7880" s="21" t="s">
        <v>1588</v>
      </c>
      <c r="J7880" s="148" t="s">
        <v>20268</v>
      </c>
      <c r="K7880" s="20" t="s">
        <v>1821</v>
      </c>
      <c r="L7880" s="21"/>
    </row>
    <row r="7881">
      <c r="C7881" s="12" t="s">
        <v>729</v>
      </c>
      <c r="D7881" s="12"/>
      <c r="E7881" s="12" t="s">
        <v>1619</v>
      </c>
      <c r="F7881" s="21"/>
      <c r="G7881" s="21" t="s">
        <v>20269</v>
      </c>
      <c r="H7881" s="21" t="s">
        <v>20270</v>
      </c>
      <c r="I7881" s="21" t="s">
        <v>1588</v>
      </c>
      <c r="J7881" s="148" t="s">
        <v>20271</v>
      </c>
      <c r="K7881" s="20" t="s">
        <v>1821</v>
      </c>
      <c r="L7881" s="21"/>
    </row>
    <row r="7882">
      <c r="C7882" s="12" t="s">
        <v>729</v>
      </c>
      <c r="D7882" s="12"/>
      <c r="E7882" s="12" t="s">
        <v>1619</v>
      </c>
      <c r="F7882" s="21"/>
      <c r="G7882" s="21" t="s">
        <v>20272</v>
      </c>
      <c r="H7882" s="21" t="s">
        <v>20273</v>
      </c>
      <c r="I7882" s="21" t="s">
        <v>1588</v>
      </c>
      <c r="J7882" s="148" t="s">
        <v>20274</v>
      </c>
      <c r="K7882" s="20" t="s">
        <v>1821</v>
      </c>
      <c r="L7882" s="21"/>
    </row>
    <row r="7883">
      <c r="C7883" s="12" t="s">
        <v>729</v>
      </c>
      <c r="D7883" s="12"/>
      <c r="E7883" s="12" t="s">
        <v>1619</v>
      </c>
      <c r="F7883" s="21"/>
      <c r="G7883" s="21" t="s">
        <v>20275</v>
      </c>
      <c r="H7883" s="21" t="s">
        <v>20276</v>
      </c>
      <c r="I7883" s="21" t="s">
        <v>1588</v>
      </c>
      <c r="J7883" s="148" t="s">
        <v>20277</v>
      </c>
      <c r="K7883" s="20" t="s">
        <v>3616</v>
      </c>
      <c r="L7883" s="21"/>
    </row>
    <row r="7884">
      <c r="C7884" s="12" t="s">
        <v>729</v>
      </c>
      <c r="D7884" s="12"/>
      <c r="E7884" s="12" t="s">
        <v>1619</v>
      </c>
      <c r="F7884" s="21"/>
      <c r="G7884" s="21" t="s">
        <v>20278</v>
      </c>
      <c r="H7884" s="21" t="s">
        <v>20276</v>
      </c>
      <c r="I7884" s="21" t="s">
        <v>1588</v>
      </c>
      <c r="J7884" s="148" t="s">
        <v>20279</v>
      </c>
      <c r="K7884" s="20" t="s">
        <v>3654</v>
      </c>
      <c r="L7884" s="21"/>
    </row>
    <row r="7885">
      <c r="C7885" s="12" t="s">
        <v>729</v>
      </c>
      <c r="D7885" s="12"/>
      <c r="E7885" s="12" t="s">
        <v>1619</v>
      </c>
      <c r="F7885" s="21"/>
      <c r="G7885" s="21" t="s">
        <v>18021</v>
      </c>
      <c r="H7885" s="21" t="s">
        <v>18022</v>
      </c>
      <c r="I7885" s="21" t="s">
        <v>1588</v>
      </c>
      <c r="J7885" s="148" t="s">
        <v>18023</v>
      </c>
      <c r="K7885" s="20" t="s">
        <v>2027</v>
      </c>
      <c r="L7885" s="21"/>
    </row>
    <row r="7886">
      <c r="C7886" s="12" t="s">
        <v>729</v>
      </c>
      <c r="D7886" s="12"/>
      <c r="E7886" s="12" t="s">
        <v>1619</v>
      </c>
      <c r="F7886" s="21"/>
      <c r="G7886" s="21" t="s">
        <v>20280</v>
      </c>
      <c r="H7886" s="21" t="s">
        <v>20281</v>
      </c>
      <c r="I7886" s="21" t="s">
        <v>1588</v>
      </c>
      <c r="J7886" s="148" t="s">
        <v>20282</v>
      </c>
      <c r="K7886" s="20" t="s">
        <v>1959</v>
      </c>
      <c r="L7886" s="21"/>
    </row>
    <row r="7887">
      <c r="C7887" s="12" t="s">
        <v>729</v>
      </c>
      <c r="D7887" s="12"/>
      <c r="E7887" s="12" t="s">
        <v>1619</v>
      </c>
      <c r="F7887" s="21"/>
      <c r="G7887" s="21" t="s">
        <v>20283</v>
      </c>
      <c r="H7887" s="21" t="s">
        <v>20281</v>
      </c>
      <c r="I7887" s="21" t="s">
        <v>1588</v>
      </c>
      <c r="J7887" s="148" t="s">
        <v>20284</v>
      </c>
      <c r="K7887" s="20" t="s">
        <v>1967</v>
      </c>
      <c r="L7887" s="21"/>
    </row>
    <row r="7888">
      <c r="C7888" s="12" t="s">
        <v>729</v>
      </c>
      <c r="D7888" s="12"/>
      <c r="E7888" s="12" t="s">
        <v>1619</v>
      </c>
      <c r="F7888" s="21"/>
      <c r="G7888" s="21" t="s">
        <v>20285</v>
      </c>
      <c r="H7888" s="21" t="s">
        <v>20281</v>
      </c>
      <c r="I7888" s="21" t="s">
        <v>1588</v>
      </c>
      <c r="J7888" s="148" t="s">
        <v>20286</v>
      </c>
      <c r="K7888" s="20" t="s">
        <v>1971</v>
      </c>
      <c r="L7888" s="21"/>
    </row>
    <row r="7889">
      <c r="C7889" s="12" t="s">
        <v>729</v>
      </c>
      <c r="D7889" s="12"/>
      <c r="E7889" s="12" t="s">
        <v>1619</v>
      </c>
      <c r="F7889" s="21"/>
      <c r="G7889" s="21" t="s">
        <v>20287</v>
      </c>
      <c r="H7889" s="21" t="s">
        <v>20281</v>
      </c>
      <c r="I7889" s="21" t="s">
        <v>1588</v>
      </c>
      <c r="J7889" s="148" t="s">
        <v>20288</v>
      </c>
      <c r="K7889" s="20" t="s">
        <v>4042</v>
      </c>
      <c r="L7889" s="21"/>
    </row>
    <row r="7890">
      <c r="C7890" s="12" t="s">
        <v>729</v>
      </c>
      <c r="D7890" s="12"/>
      <c r="E7890" s="12" t="s">
        <v>1619</v>
      </c>
      <c r="F7890" s="21"/>
      <c r="G7890" s="21" t="s">
        <v>20289</v>
      </c>
      <c r="H7890" s="21" t="s">
        <v>20281</v>
      </c>
      <c r="I7890" s="21" t="s">
        <v>1588</v>
      </c>
      <c r="J7890" s="148" t="s">
        <v>20290</v>
      </c>
      <c r="K7890" s="20" t="s">
        <v>4046</v>
      </c>
      <c r="L7890" s="21"/>
    </row>
    <row r="7891">
      <c r="C7891" s="12" t="s">
        <v>729</v>
      </c>
      <c r="D7891" s="12"/>
      <c r="E7891" s="12" t="s">
        <v>1619</v>
      </c>
      <c r="F7891" s="21"/>
      <c r="G7891" s="21" t="s">
        <v>20291</v>
      </c>
      <c r="H7891" s="21" t="s">
        <v>20281</v>
      </c>
      <c r="I7891" s="21" t="s">
        <v>1588</v>
      </c>
      <c r="J7891" s="148" t="s">
        <v>20292</v>
      </c>
      <c r="K7891" s="20" t="s">
        <v>1988</v>
      </c>
      <c r="L7891" s="21"/>
    </row>
    <row r="7892">
      <c r="C7892" s="12" t="s">
        <v>729</v>
      </c>
      <c r="D7892" s="12"/>
      <c r="E7892" s="12" t="s">
        <v>1619</v>
      </c>
      <c r="F7892" s="21"/>
      <c r="G7892" s="21" t="s">
        <v>20293</v>
      </c>
      <c r="H7892" s="21" t="s">
        <v>20281</v>
      </c>
      <c r="I7892" s="21" t="s">
        <v>1588</v>
      </c>
      <c r="J7892" s="148" t="s">
        <v>20294</v>
      </c>
      <c r="K7892" s="20" t="s">
        <v>1992</v>
      </c>
      <c r="L7892" s="21"/>
    </row>
    <row r="7893">
      <c r="C7893" s="12" t="s">
        <v>729</v>
      </c>
      <c r="D7893" s="12"/>
      <c r="E7893" s="12" t="s">
        <v>1619</v>
      </c>
      <c r="F7893" s="21"/>
      <c r="G7893" s="21" t="s">
        <v>20295</v>
      </c>
      <c r="H7893" s="21" t="s">
        <v>20281</v>
      </c>
      <c r="I7893" s="21" t="s">
        <v>1588</v>
      </c>
      <c r="J7893" s="148" t="s">
        <v>20296</v>
      </c>
      <c r="K7893" s="20" t="s">
        <v>3629</v>
      </c>
      <c r="L7893" s="21"/>
    </row>
    <row r="7894">
      <c r="C7894" s="12" t="s">
        <v>729</v>
      </c>
      <c r="D7894" s="12"/>
      <c r="E7894" s="12" t="s">
        <v>1619</v>
      </c>
      <c r="F7894" s="21"/>
      <c r="G7894" s="21" t="s">
        <v>20297</v>
      </c>
      <c r="H7894" s="21" t="s">
        <v>20281</v>
      </c>
      <c r="I7894" s="21" t="s">
        <v>1588</v>
      </c>
      <c r="J7894" s="148" t="s">
        <v>20298</v>
      </c>
      <c r="K7894" s="20" t="s">
        <v>3736</v>
      </c>
      <c r="L7894" s="21"/>
    </row>
    <row r="7895">
      <c r="C7895" s="12" t="s">
        <v>729</v>
      </c>
      <c r="D7895" s="12"/>
      <c r="E7895" s="12" t="s">
        <v>1619</v>
      </c>
      <c r="F7895" s="21"/>
      <c r="G7895" s="21" t="s">
        <v>20299</v>
      </c>
      <c r="H7895" s="21" t="s">
        <v>20281</v>
      </c>
      <c r="I7895" s="21" t="s">
        <v>1588</v>
      </c>
      <c r="J7895" s="148" t="s">
        <v>20300</v>
      </c>
      <c r="K7895" s="20" t="s">
        <v>3756</v>
      </c>
      <c r="L7895" s="21"/>
    </row>
    <row r="7896">
      <c r="C7896" s="12" t="s">
        <v>729</v>
      </c>
      <c r="D7896" s="12"/>
      <c r="E7896" s="12" t="s">
        <v>1619</v>
      </c>
      <c r="F7896" s="21"/>
      <c r="G7896" s="21" t="s">
        <v>20301</v>
      </c>
      <c r="H7896" s="21" t="s">
        <v>20281</v>
      </c>
      <c r="I7896" s="21" t="s">
        <v>1588</v>
      </c>
      <c r="J7896" s="148" t="s">
        <v>20302</v>
      </c>
      <c r="K7896" s="20" t="s">
        <v>1812</v>
      </c>
      <c r="L7896" s="21"/>
    </row>
    <row r="7897">
      <c r="C7897" s="12" t="s">
        <v>729</v>
      </c>
      <c r="D7897" s="12"/>
      <c r="E7897" s="12" t="s">
        <v>1619</v>
      </c>
      <c r="F7897" s="21"/>
      <c r="G7897" s="21" t="s">
        <v>20303</v>
      </c>
      <c r="H7897" s="21" t="s">
        <v>20281</v>
      </c>
      <c r="I7897" s="21" t="s">
        <v>1588</v>
      </c>
      <c r="J7897" s="148" t="s">
        <v>20304</v>
      </c>
      <c r="K7897" s="20" t="s">
        <v>2027</v>
      </c>
      <c r="L7897" s="21"/>
    </row>
    <row r="7898">
      <c r="C7898" s="12" t="s">
        <v>729</v>
      </c>
      <c r="D7898" s="12"/>
      <c r="E7898" s="12" t="s">
        <v>1619</v>
      </c>
      <c r="F7898" s="21"/>
      <c r="G7898" s="21" t="s">
        <v>20305</v>
      </c>
      <c r="H7898" s="21" t="s">
        <v>20306</v>
      </c>
      <c r="I7898" s="21" t="s">
        <v>1588</v>
      </c>
      <c r="J7898" s="148" t="s">
        <v>20307</v>
      </c>
      <c r="K7898" s="20" t="s">
        <v>3381</v>
      </c>
      <c r="L7898" s="21"/>
    </row>
    <row r="7899">
      <c r="C7899" s="12" t="s">
        <v>729</v>
      </c>
      <c r="D7899" s="12"/>
      <c r="E7899" s="12" t="s">
        <v>1619</v>
      </c>
      <c r="F7899" s="21"/>
      <c r="G7899" s="21" t="s">
        <v>20305</v>
      </c>
      <c r="H7899" s="21" t="s">
        <v>20306</v>
      </c>
      <c r="I7899" s="21" t="s">
        <v>1588</v>
      </c>
      <c r="J7899" s="148" t="s">
        <v>20308</v>
      </c>
      <c r="K7899" s="20" t="s">
        <v>3384</v>
      </c>
      <c r="L7899" s="21"/>
    </row>
    <row r="7900">
      <c r="C7900" s="12" t="s">
        <v>729</v>
      </c>
      <c r="D7900" s="12"/>
      <c r="E7900" s="12" t="s">
        <v>1619</v>
      </c>
      <c r="F7900" s="21"/>
      <c r="G7900" s="21" t="s">
        <v>20309</v>
      </c>
      <c r="H7900" s="21" t="s">
        <v>20310</v>
      </c>
      <c r="I7900" s="21" t="s">
        <v>1588</v>
      </c>
      <c r="J7900" s="148" t="s">
        <v>20311</v>
      </c>
      <c r="K7900" s="20" t="s">
        <v>3280</v>
      </c>
      <c r="L7900" s="21"/>
    </row>
    <row r="7901">
      <c r="C7901" s="12" t="s">
        <v>729</v>
      </c>
      <c r="D7901" s="12"/>
      <c r="E7901" s="12" t="s">
        <v>1619</v>
      </c>
      <c r="F7901" s="21"/>
      <c r="G7901" s="21" t="s">
        <v>20312</v>
      </c>
      <c r="H7901" s="21" t="s">
        <v>20310</v>
      </c>
      <c r="I7901" s="21" t="s">
        <v>1588</v>
      </c>
      <c r="J7901" s="148" t="s">
        <v>20313</v>
      </c>
      <c r="K7901" s="20" t="s">
        <v>1983</v>
      </c>
      <c r="L7901" s="21"/>
    </row>
    <row r="7902">
      <c r="C7902" s="12" t="s">
        <v>729</v>
      </c>
      <c r="D7902" s="12"/>
      <c r="E7902" s="12" t="s">
        <v>1619</v>
      </c>
      <c r="F7902" s="21"/>
      <c r="G7902" s="21" t="s">
        <v>20314</v>
      </c>
      <c r="H7902" s="21" t="s">
        <v>20310</v>
      </c>
      <c r="I7902" s="21" t="s">
        <v>1588</v>
      </c>
      <c r="J7902" s="148" t="s">
        <v>20315</v>
      </c>
      <c r="K7902" s="20" t="s">
        <v>3372</v>
      </c>
      <c r="L7902" s="21"/>
    </row>
    <row r="7903">
      <c r="C7903" s="12" t="s">
        <v>729</v>
      </c>
      <c r="D7903" s="12"/>
      <c r="E7903" s="12" t="s">
        <v>1619</v>
      </c>
      <c r="F7903" s="21"/>
      <c r="G7903" s="21" t="s">
        <v>20316</v>
      </c>
      <c r="H7903" s="21" t="s">
        <v>20317</v>
      </c>
      <c r="I7903" s="21" t="s">
        <v>1588</v>
      </c>
      <c r="J7903" s="148" t="s">
        <v>20318</v>
      </c>
      <c r="K7903" s="20" t="s">
        <v>3446</v>
      </c>
      <c r="L7903" s="21"/>
    </row>
    <row r="7904">
      <c r="C7904" s="12" t="s">
        <v>729</v>
      </c>
      <c r="D7904" s="12"/>
      <c r="E7904" s="12" t="s">
        <v>1619</v>
      </c>
      <c r="F7904" s="21"/>
      <c r="G7904" s="21" t="s">
        <v>20319</v>
      </c>
      <c r="H7904" s="21" t="s">
        <v>20317</v>
      </c>
      <c r="I7904" s="21" t="s">
        <v>1588</v>
      </c>
      <c r="J7904" s="148" t="s">
        <v>20320</v>
      </c>
      <c r="K7904" s="20" t="s">
        <v>3488</v>
      </c>
      <c r="L7904" s="21"/>
    </row>
    <row r="7905">
      <c r="C7905" s="12" t="s">
        <v>729</v>
      </c>
      <c r="D7905" s="12"/>
      <c r="E7905" s="12" t="s">
        <v>1619</v>
      </c>
      <c r="F7905" s="21"/>
      <c r="G7905" s="21" t="s">
        <v>20321</v>
      </c>
      <c r="H7905" s="21" t="s">
        <v>20317</v>
      </c>
      <c r="I7905" s="21" t="s">
        <v>1588</v>
      </c>
      <c r="J7905" s="148" t="s">
        <v>20322</v>
      </c>
      <c r="K7905" s="20" t="s">
        <v>3439</v>
      </c>
      <c r="L7905" s="21"/>
    </row>
    <row r="7906">
      <c r="C7906" s="12" t="s">
        <v>729</v>
      </c>
      <c r="D7906" s="12"/>
      <c r="E7906" s="12" t="s">
        <v>1619</v>
      </c>
      <c r="F7906" s="21"/>
      <c r="G7906" s="21" t="s">
        <v>20323</v>
      </c>
      <c r="H7906" s="21" t="s">
        <v>20317</v>
      </c>
      <c r="I7906" s="21" t="s">
        <v>1588</v>
      </c>
      <c r="J7906" s="148" t="s">
        <v>20324</v>
      </c>
      <c r="K7906" s="20" t="s">
        <v>3492</v>
      </c>
      <c r="L7906" s="21"/>
    </row>
    <row r="7907">
      <c r="C7907" s="12" t="s">
        <v>729</v>
      </c>
      <c r="D7907" s="12"/>
      <c r="E7907" s="12" t="s">
        <v>1619</v>
      </c>
      <c r="F7907" s="21"/>
      <c r="G7907" s="21" t="s">
        <v>20325</v>
      </c>
      <c r="H7907" s="21" t="s">
        <v>20317</v>
      </c>
      <c r="I7907" s="21" t="s">
        <v>1588</v>
      </c>
      <c r="J7907" s="148" t="s">
        <v>20326</v>
      </c>
      <c r="K7907" s="20" t="s">
        <v>3355</v>
      </c>
      <c r="L7907" s="21"/>
    </row>
    <row r="7908">
      <c r="C7908" s="12" t="s">
        <v>729</v>
      </c>
      <c r="D7908" s="12"/>
      <c r="E7908" s="12" t="s">
        <v>1619</v>
      </c>
      <c r="F7908" s="21"/>
      <c r="G7908" s="21" t="s">
        <v>20327</v>
      </c>
      <c r="H7908" s="21" t="s">
        <v>20317</v>
      </c>
      <c r="I7908" s="21" t="s">
        <v>1588</v>
      </c>
      <c r="J7908" s="148" t="s">
        <v>20328</v>
      </c>
      <c r="K7908" s="20" t="s">
        <v>1975</v>
      </c>
      <c r="L7908" s="21"/>
    </row>
    <row r="7909">
      <c r="C7909" s="12" t="s">
        <v>729</v>
      </c>
      <c r="D7909" s="12"/>
      <c r="E7909" s="12" t="s">
        <v>1619</v>
      </c>
      <c r="F7909" s="21"/>
      <c r="G7909" s="21" t="s">
        <v>20329</v>
      </c>
      <c r="H7909" s="21" t="s">
        <v>20317</v>
      </c>
      <c r="I7909" s="21" t="s">
        <v>1588</v>
      </c>
      <c r="J7909" s="148" t="s">
        <v>20330</v>
      </c>
      <c r="K7909" s="20" t="s">
        <v>1954</v>
      </c>
      <c r="L7909" s="21"/>
    </row>
    <row r="7910">
      <c r="C7910" s="12" t="s">
        <v>729</v>
      </c>
      <c r="D7910" s="12"/>
      <c r="E7910" s="12" t="s">
        <v>1619</v>
      </c>
      <c r="F7910" s="21"/>
      <c r="G7910" s="21" t="s">
        <v>20331</v>
      </c>
      <c r="H7910" s="21" t="s">
        <v>20317</v>
      </c>
      <c r="I7910" s="21" t="s">
        <v>1588</v>
      </c>
      <c r="J7910" s="148" t="s">
        <v>20332</v>
      </c>
      <c r="K7910" s="20" t="s">
        <v>3376</v>
      </c>
      <c r="L7910" s="21"/>
    </row>
    <row r="7911">
      <c r="C7911" s="12" t="s">
        <v>729</v>
      </c>
      <c r="D7911" s="12"/>
      <c r="E7911" s="12" t="s">
        <v>1619</v>
      </c>
      <c r="F7911" s="21"/>
      <c r="G7911" s="21" t="s">
        <v>20333</v>
      </c>
      <c r="H7911" s="21" t="s">
        <v>20334</v>
      </c>
      <c r="I7911" s="21" t="s">
        <v>1588</v>
      </c>
      <c r="J7911" s="148" t="s">
        <v>20335</v>
      </c>
      <c r="K7911" s="20" t="s">
        <v>3509</v>
      </c>
      <c r="L7911" s="21"/>
    </row>
    <row r="7912">
      <c r="C7912" s="12" t="s">
        <v>729</v>
      </c>
      <c r="D7912" s="12"/>
      <c r="E7912" s="12" t="s">
        <v>1619</v>
      </c>
      <c r="F7912" s="21"/>
      <c r="G7912" s="21" t="s">
        <v>20336</v>
      </c>
      <c r="H7912" s="21" t="s">
        <v>20337</v>
      </c>
      <c r="I7912" s="21" t="s">
        <v>1588</v>
      </c>
      <c r="J7912" s="148" t="s">
        <v>20338</v>
      </c>
      <c r="K7912" s="20" t="s">
        <v>3280</v>
      </c>
      <c r="L7912" s="21"/>
    </row>
    <row r="7913">
      <c r="C7913" s="12" t="s">
        <v>729</v>
      </c>
      <c r="D7913" s="12"/>
      <c r="E7913" s="12" t="s">
        <v>1619</v>
      </c>
      <c r="F7913" s="21"/>
      <c r="G7913" s="21" t="s">
        <v>20339</v>
      </c>
      <c r="H7913" s="21" t="s">
        <v>20337</v>
      </c>
      <c r="I7913" s="21" t="s">
        <v>1588</v>
      </c>
      <c r="J7913" s="148" t="s">
        <v>20340</v>
      </c>
      <c r="K7913" s="20" t="s">
        <v>3616</v>
      </c>
      <c r="L7913" s="21"/>
    </row>
    <row r="7914">
      <c r="C7914" s="12" t="s">
        <v>729</v>
      </c>
      <c r="D7914" s="12"/>
      <c r="E7914" s="12" t="s">
        <v>1619</v>
      </c>
      <c r="F7914" s="21"/>
      <c r="G7914" s="21" t="s">
        <v>20341</v>
      </c>
      <c r="H7914" s="21" t="s">
        <v>20342</v>
      </c>
      <c r="I7914" s="21" t="s">
        <v>1588</v>
      </c>
      <c r="J7914" s="148" t="s">
        <v>20343</v>
      </c>
      <c r="K7914" s="20" t="s">
        <v>3280</v>
      </c>
      <c r="L7914" s="21"/>
    </row>
    <row r="7915">
      <c r="C7915" s="12" t="s">
        <v>729</v>
      </c>
      <c r="D7915" s="12"/>
      <c r="E7915" s="12" t="s">
        <v>1619</v>
      </c>
      <c r="F7915" s="21"/>
      <c r="G7915" s="21" t="s">
        <v>20344</v>
      </c>
      <c r="H7915" s="21" t="s">
        <v>20342</v>
      </c>
      <c r="I7915" s="21" t="s">
        <v>1588</v>
      </c>
      <c r="J7915" s="148" t="s">
        <v>20345</v>
      </c>
      <c r="K7915" s="20" t="s">
        <v>3616</v>
      </c>
      <c r="L7915" s="21"/>
    </row>
    <row r="7916">
      <c r="C7916" s="12" t="s">
        <v>729</v>
      </c>
      <c r="D7916" s="12"/>
      <c r="E7916" s="12" t="s">
        <v>1619</v>
      </c>
      <c r="F7916" s="21"/>
      <c r="G7916" s="21" t="s">
        <v>20346</v>
      </c>
      <c r="H7916" s="21" t="s">
        <v>20347</v>
      </c>
      <c r="I7916" s="21" t="s">
        <v>1588</v>
      </c>
      <c r="J7916" s="148" t="s">
        <v>20348</v>
      </c>
      <c r="K7916" s="20" t="s">
        <v>1921</v>
      </c>
      <c r="L7916" s="21"/>
    </row>
    <row r="7917">
      <c r="C7917" s="12" t="s">
        <v>729</v>
      </c>
      <c r="D7917" s="12"/>
      <c r="E7917" s="12" t="s">
        <v>1619</v>
      </c>
      <c r="F7917" s="21"/>
      <c r="G7917" s="21" t="s">
        <v>20349</v>
      </c>
      <c r="H7917" s="21" t="s">
        <v>20350</v>
      </c>
      <c r="I7917" s="21" t="s">
        <v>1588</v>
      </c>
      <c r="J7917" s="148" t="s">
        <v>20351</v>
      </c>
      <c r="K7917" s="20" t="s">
        <v>3472</v>
      </c>
      <c r="L7917" s="21"/>
    </row>
    <row r="7918">
      <c r="C7918" s="12" t="s">
        <v>729</v>
      </c>
      <c r="D7918" s="12"/>
      <c r="E7918" s="12" t="s">
        <v>1619</v>
      </c>
      <c r="F7918" s="21"/>
      <c r="G7918" s="21" t="s">
        <v>20352</v>
      </c>
      <c r="H7918" s="21" t="s">
        <v>20350</v>
      </c>
      <c r="I7918" s="21" t="s">
        <v>1588</v>
      </c>
      <c r="J7918" s="148" t="s">
        <v>20353</v>
      </c>
      <c r="K7918" s="20" t="s">
        <v>1916</v>
      </c>
      <c r="L7918" s="21"/>
    </row>
    <row r="7919">
      <c r="C7919" s="12" t="s">
        <v>729</v>
      </c>
      <c r="D7919" s="12"/>
      <c r="E7919" s="12" t="s">
        <v>1619</v>
      </c>
      <c r="F7919" s="21"/>
      <c r="G7919" s="21" t="s">
        <v>20354</v>
      </c>
      <c r="H7919" s="21" t="s">
        <v>20355</v>
      </c>
      <c r="I7919" s="21" t="s">
        <v>1588</v>
      </c>
      <c r="J7919" s="148" t="s">
        <v>20356</v>
      </c>
      <c r="K7919" s="20" t="s">
        <v>3483</v>
      </c>
      <c r="L7919" s="21"/>
    </row>
    <row r="7920">
      <c r="C7920" s="12" t="s">
        <v>729</v>
      </c>
      <c r="D7920" s="12"/>
      <c r="E7920" s="12" t="s">
        <v>1619</v>
      </c>
      <c r="F7920" s="21"/>
      <c r="G7920" s="21" t="s">
        <v>20357</v>
      </c>
      <c r="H7920" s="21" t="s">
        <v>20358</v>
      </c>
      <c r="I7920" s="21" t="s">
        <v>1588</v>
      </c>
      <c r="J7920" s="148" t="s">
        <v>20359</v>
      </c>
      <c r="K7920" s="20" t="s">
        <v>3499</v>
      </c>
      <c r="L7920" s="21"/>
    </row>
    <row r="7921">
      <c r="C7921" s="12" t="s">
        <v>729</v>
      </c>
      <c r="D7921" s="12"/>
      <c r="E7921" s="12" t="s">
        <v>1619</v>
      </c>
      <c r="F7921" s="21"/>
      <c r="G7921" s="21" t="s">
        <v>20360</v>
      </c>
      <c r="H7921" s="21" t="s">
        <v>20358</v>
      </c>
      <c r="I7921" s="21" t="s">
        <v>1588</v>
      </c>
      <c r="J7921" s="148" t="s">
        <v>20361</v>
      </c>
      <c r="K7921" s="20" t="s">
        <v>3504</v>
      </c>
      <c r="L7921" s="21"/>
    </row>
    <row r="7922">
      <c r="C7922" s="12" t="s">
        <v>729</v>
      </c>
      <c r="D7922" s="12"/>
      <c r="E7922" s="12" t="s">
        <v>1619</v>
      </c>
      <c r="F7922" s="21"/>
      <c r="G7922" s="21" t="s">
        <v>20362</v>
      </c>
      <c r="H7922" s="21" t="s">
        <v>20363</v>
      </c>
      <c r="I7922" s="21" t="s">
        <v>1588</v>
      </c>
      <c r="J7922" s="148" t="s">
        <v>20364</v>
      </c>
      <c r="K7922" s="20" t="s">
        <v>3459</v>
      </c>
      <c r="L7922" s="21"/>
    </row>
    <row r="7923">
      <c r="C7923" s="12" t="s">
        <v>729</v>
      </c>
      <c r="D7923" s="12"/>
      <c r="E7923" s="12" t="s">
        <v>1619</v>
      </c>
      <c r="F7923" s="21"/>
      <c r="G7923" s="21" t="s">
        <v>20365</v>
      </c>
      <c r="H7923" s="21" t="s">
        <v>20363</v>
      </c>
      <c r="I7923" s="21" t="s">
        <v>1588</v>
      </c>
      <c r="J7923" s="148" t="s">
        <v>20366</v>
      </c>
      <c r="K7923" s="20" t="s">
        <v>3463</v>
      </c>
      <c r="L7923" s="21"/>
    </row>
    <row r="7924">
      <c r="C7924" s="12" t="s">
        <v>729</v>
      </c>
      <c r="D7924" s="12"/>
      <c r="E7924" s="12" t="s">
        <v>1619</v>
      </c>
      <c r="F7924" s="21"/>
      <c r="G7924" s="21" t="s">
        <v>20367</v>
      </c>
      <c r="H7924" s="21" t="s">
        <v>20363</v>
      </c>
      <c r="I7924" s="21" t="s">
        <v>1588</v>
      </c>
      <c r="J7924" s="148" t="s">
        <v>20368</v>
      </c>
      <c r="K7924" s="20" t="s">
        <v>3467</v>
      </c>
      <c r="L7924" s="21"/>
    </row>
    <row r="7925">
      <c r="C7925" s="12" t="s">
        <v>729</v>
      </c>
      <c r="D7925" s="12"/>
      <c r="E7925" s="12" t="s">
        <v>1619</v>
      </c>
      <c r="F7925" s="21"/>
      <c r="G7925" s="21" t="s">
        <v>20369</v>
      </c>
      <c r="H7925" s="21" t="s">
        <v>1357</v>
      </c>
      <c r="I7925" s="21" t="s">
        <v>1588</v>
      </c>
      <c r="J7925" s="148" t="s">
        <v>20370</v>
      </c>
      <c r="K7925" s="20" t="s">
        <v>20143</v>
      </c>
      <c r="L7925" s="21"/>
    </row>
    <row r="7926">
      <c r="C7926" s="12" t="s">
        <v>729</v>
      </c>
      <c r="D7926" s="12"/>
      <c r="E7926" s="12" t="s">
        <v>1719</v>
      </c>
      <c r="F7926" s="21"/>
      <c r="G7926" s="21" t="s">
        <v>20371</v>
      </c>
      <c r="H7926" s="21" t="s">
        <v>1357</v>
      </c>
      <c r="I7926" s="21" t="s">
        <v>1722</v>
      </c>
      <c r="J7926" s="148" t="s">
        <v>20372</v>
      </c>
      <c r="K7926" s="20" t="s">
        <v>18196</v>
      </c>
      <c r="L7926" s="21"/>
    </row>
    <row r="7927">
      <c r="C7927" s="12" t="s">
        <v>729</v>
      </c>
      <c r="D7927" s="12"/>
      <c r="E7927" s="12" t="s">
        <v>1719</v>
      </c>
      <c r="F7927" s="21"/>
      <c r="G7927" s="21" t="s">
        <v>20373</v>
      </c>
      <c r="H7927" s="21" t="s">
        <v>20374</v>
      </c>
      <c r="I7927" s="21" t="s">
        <v>1722</v>
      </c>
      <c r="J7927" s="148" t="s">
        <v>20375</v>
      </c>
      <c r="K7927" s="20" t="s">
        <v>20106</v>
      </c>
      <c r="L7927" s="21"/>
    </row>
    <row r="7928">
      <c r="C7928" s="12" t="s">
        <v>729</v>
      </c>
      <c r="D7928" s="12"/>
      <c r="E7928" s="12" t="s">
        <v>1719</v>
      </c>
      <c r="F7928" s="21"/>
      <c r="G7928" s="21" t="s">
        <v>20376</v>
      </c>
      <c r="H7928" s="21" t="s">
        <v>20374</v>
      </c>
      <c r="I7928" s="21" t="s">
        <v>1600</v>
      </c>
      <c r="J7928" s="148" t="s">
        <v>20377</v>
      </c>
      <c r="K7928" s="20" t="s">
        <v>13394</v>
      </c>
      <c r="L7928" s="21"/>
    </row>
    <row r="7929">
      <c r="C7929" s="12" t="s">
        <v>729</v>
      </c>
      <c r="D7929" s="12"/>
      <c r="E7929" s="12" t="s">
        <v>1712</v>
      </c>
      <c r="F7929" s="21"/>
      <c r="G7929" s="21" t="s">
        <v>20378</v>
      </c>
      <c r="H7929" s="21" t="s">
        <v>20379</v>
      </c>
      <c r="I7929" s="21" t="s">
        <v>1715</v>
      </c>
      <c r="J7929" s="148" t="s">
        <v>20380</v>
      </c>
      <c r="K7929" s="20" t="s">
        <v>1717</v>
      </c>
      <c r="L7929" s="21"/>
    </row>
    <row r="7930">
      <c r="C7930" s="12" t="s">
        <v>729</v>
      </c>
      <c r="D7930" s="12"/>
      <c r="E7930" s="12" t="s">
        <v>1678</v>
      </c>
      <c r="F7930" s="21"/>
      <c r="G7930" s="21" t="s">
        <v>20381</v>
      </c>
      <c r="H7930" s="21" t="s">
        <v>20382</v>
      </c>
      <c r="I7930" s="21" t="s">
        <v>1681</v>
      </c>
      <c r="J7930" s="148" t="s">
        <v>20383</v>
      </c>
      <c r="K7930" s="20" t="s">
        <v>3961</v>
      </c>
      <c r="L7930" s="21"/>
    </row>
    <row r="7931">
      <c r="C7931" s="12" t="s">
        <v>729</v>
      </c>
      <c r="D7931" s="12"/>
      <c r="E7931" s="12" t="s">
        <v>1678</v>
      </c>
      <c r="F7931" s="21"/>
      <c r="G7931" s="21" t="s">
        <v>20384</v>
      </c>
      <c r="H7931" s="21" t="s">
        <v>20385</v>
      </c>
      <c r="I7931" s="21" t="s">
        <v>1681</v>
      </c>
      <c r="J7931" s="148" t="s">
        <v>20386</v>
      </c>
      <c r="K7931" s="20" t="s">
        <v>3966</v>
      </c>
      <c r="L7931" s="21"/>
    </row>
    <row r="7932">
      <c r="C7932" s="12" t="s">
        <v>729</v>
      </c>
      <c r="D7932" s="12"/>
      <c r="E7932" s="12" t="s">
        <v>1678</v>
      </c>
      <c r="F7932" s="21"/>
      <c r="G7932" s="21" t="s">
        <v>20387</v>
      </c>
      <c r="H7932" s="21" t="s">
        <v>20388</v>
      </c>
      <c r="I7932" s="21" t="s">
        <v>1681</v>
      </c>
      <c r="J7932" s="148" t="s">
        <v>20389</v>
      </c>
      <c r="K7932" s="20" t="s">
        <v>3971</v>
      </c>
      <c r="L7932" s="21"/>
    </row>
    <row r="7933">
      <c r="C7933" s="12" t="s">
        <v>729</v>
      </c>
      <c r="D7933" s="12"/>
      <c r="E7933" s="12" t="s">
        <v>1678</v>
      </c>
      <c r="F7933" s="21"/>
      <c r="G7933" s="21" t="s">
        <v>20390</v>
      </c>
      <c r="H7933" s="21" t="s">
        <v>20391</v>
      </c>
      <c r="I7933" s="21" t="s">
        <v>1681</v>
      </c>
      <c r="J7933" s="148" t="s">
        <v>20392</v>
      </c>
      <c r="K7933" s="20" t="s">
        <v>3976</v>
      </c>
      <c r="L7933" s="21"/>
    </row>
    <row r="7934">
      <c r="C7934" s="12" t="s">
        <v>729</v>
      </c>
      <c r="D7934" s="12"/>
      <c r="E7934" s="12" t="s">
        <v>1678</v>
      </c>
      <c r="F7934" s="21"/>
      <c r="G7934" s="21" t="s">
        <v>20393</v>
      </c>
      <c r="H7934" s="21" t="s">
        <v>20394</v>
      </c>
      <c r="I7934" s="21" t="s">
        <v>1681</v>
      </c>
      <c r="J7934" s="148" t="s">
        <v>20395</v>
      </c>
      <c r="K7934" s="20" t="s">
        <v>3981</v>
      </c>
      <c r="L7934" s="21"/>
    </row>
    <row r="7935">
      <c r="C7935" s="12" t="s">
        <v>729</v>
      </c>
      <c r="D7935" s="12"/>
      <c r="E7935" s="12" t="s">
        <v>1619</v>
      </c>
      <c r="F7935" s="21"/>
      <c r="G7935" s="21" t="s">
        <v>20396</v>
      </c>
      <c r="H7935" s="21" t="s">
        <v>20397</v>
      </c>
      <c r="I7935" s="21" t="s">
        <v>1588</v>
      </c>
      <c r="J7935" s="148" t="s">
        <v>20398</v>
      </c>
      <c r="K7935" s="20" t="s">
        <v>1808</v>
      </c>
      <c r="L7935" s="21"/>
    </row>
    <row r="7936">
      <c r="C7936" s="12" t="s">
        <v>729</v>
      </c>
      <c r="D7936" s="12"/>
      <c r="E7936" s="12" t="s">
        <v>1619</v>
      </c>
      <c r="F7936" s="21"/>
      <c r="G7936" s="21" t="s">
        <v>20399</v>
      </c>
      <c r="H7936" s="21" t="s">
        <v>20397</v>
      </c>
      <c r="I7936" s="21" t="s">
        <v>1588</v>
      </c>
      <c r="J7936" s="148" t="s">
        <v>20400</v>
      </c>
      <c r="K7936" s="20" t="s">
        <v>20401</v>
      </c>
      <c r="L7936" s="21"/>
    </row>
    <row r="7937">
      <c r="C7937" s="12" t="s">
        <v>729</v>
      </c>
      <c r="D7937" s="12"/>
      <c r="E7937" s="12" t="s">
        <v>1619</v>
      </c>
      <c r="F7937" s="21"/>
      <c r="G7937" s="21" t="s">
        <v>20402</v>
      </c>
      <c r="H7937" s="21" t="s">
        <v>20403</v>
      </c>
      <c r="I7937" s="21" t="s">
        <v>1588</v>
      </c>
      <c r="J7937" s="148" t="s">
        <v>20404</v>
      </c>
      <c r="K7937" s="20" t="s">
        <v>1979</v>
      </c>
      <c r="L7937" s="21"/>
    </row>
    <row r="7938">
      <c r="C7938" s="12" t="s">
        <v>729</v>
      </c>
      <c r="D7938" s="12"/>
      <c r="E7938" s="12" t="s">
        <v>1719</v>
      </c>
      <c r="F7938" s="21"/>
      <c r="G7938" s="21" t="s">
        <v>20405</v>
      </c>
      <c r="H7938" s="21" t="s">
        <v>20406</v>
      </c>
      <c r="I7938" s="21" t="s">
        <v>1722</v>
      </c>
      <c r="J7938" s="148" t="s">
        <v>20407</v>
      </c>
      <c r="K7938" s="20" t="s">
        <v>1890</v>
      </c>
      <c r="L7938" s="21"/>
    </row>
    <row r="7939">
      <c r="C7939" s="12" t="s">
        <v>729</v>
      </c>
      <c r="D7939" s="12"/>
      <c r="E7939" s="12" t="s">
        <v>1719</v>
      </c>
      <c r="F7939" s="21"/>
      <c r="G7939" s="21" t="s">
        <v>20405</v>
      </c>
      <c r="H7939" s="21" t="s">
        <v>20406</v>
      </c>
      <c r="I7939" s="21" t="s">
        <v>1722</v>
      </c>
      <c r="J7939" s="148" t="s">
        <v>20408</v>
      </c>
      <c r="K7939" s="20" t="s">
        <v>1930</v>
      </c>
      <c r="L7939" s="21"/>
    </row>
    <row r="7940">
      <c r="C7940" s="12" t="s">
        <v>729</v>
      </c>
      <c r="D7940" s="12"/>
      <c r="E7940" s="12" t="s">
        <v>1654</v>
      </c>
      <c r="F7940" s="21"/>
      <c r="G7940" s="21" t="s">
        <v>20376</v>
      </c>
      <c r="H7940" s="21" t="s">
        <v>20409</v>
      </c>
      <c r="I7940" s="21" t="s">
        <v>1600</v>
      </c>
      <c r="J7940" s="148" t="s">
        <v>20410</v>
      </c>
      <c r="K7940" s="20" t="s">
        <v>1782</v>
      </c>
      <c r="L7940" s="21"/>
    </row>
    <row r="7941">
      <c r="C7941" s="12" t="s">
        <v>729</v>
      </c>
      <c r="D7941" s="12"/>
      <c r="E7941" s="12" t="s">
        <v>1654</v>
      </c>
      <c r="F7941" s="21"/>
      <c r="G7941" s="21" t="s">
        <v>20376</v>
      </c>
      <c r="H7941" s="21" t="s">
        <v>20411</v>
      </c>
      <c r="I7941" s="21" t="s">
        <v>1600</v>
      </c>
      <c r="J7941" s="148" t="s">
        <v>20412</v>
      </c>
      <c r="K7941" s="20" t="s">
        <v>1602</v>
      </c>
      <c r="L7941" s="21"/>
    </row>
    <row r="7942">
      <c r="C7942" s="12" t="s">
        <v>729</v>
      </c>
      <c r="D7942" s="12"/>
      <c r="E7942" s="12" t="s">
        <v>1654</v>
      </c>
      <c r="F7942" s="21"/>
      <c r="G7942" s="21" t="s">
        <v>20413</v>
      </c>
      <c r="H7942" s="21" t="s">
        <v>20411</v>
      </c>
      <c r="I7942" s="21" t="s">
        <v>1600</v>
      </c>
      <c r="J7942" s="148" t="s">
        <v>20414</v>
      </c>
      <c r="K7942" s="20" t="s">
        <v>1795</v>
      </c>
      <c r="L7942" s="21"/>
    </row>
    <row r="7943">
      <c r="C7943" s="12" t="s">
        <v>729</v>
      </c>
      <c r="D7943" s="12"/>
      <c r="E7943" s="12" t="s">
        <v>1654</v>
      </c>
      <c r="F7943" s="21"/>
      <c r="G7943" s="21" t="s">
        <v>20413</v>
      </c>
      <c r="H7943" s="21" t="s">
        <v>20411</v>
      </c>
      <c r="I7943" s="21" t="s">
        <v>1600</v>
      </c>
      <c r="J7943" s="148" t="s">
        <v>20415</v>
      </c>
      <c r="K7943" s="20" t="s">
        <v>1798</v>
      </c>
      <c r="L7943" s="21"/>
    </row>
    <row r="7944">
      <c r="C7944" s="12" t="s">
        <v>729</v>
      </c>
      <c r="D7944" s="12"/>
      <c r="E7944" s="12" t="s">
        <v>1678</v>
      </c>
      <c r="F7944" s="21"/>
      <c r="G7944" s="21" t="s">
        <v>20416</v>
      </c>
      <c r="H7944" s="21" t="s">
        <v>20417</v>
      </c>
      <c r="I7944" s="21" t="s">
        <v>1681</v>
      </c>
      <c r="J7944" s="148" t="s">
        <v>20418</v>
      </c>
      <c r="K7944" s="20" t="s">
        <v>13496</v>
      </c>
      <c r="L7944" s="21"/>
    </row>
    <row r="7945">
      <c r="C7945" s="12" t="s">
        <v>729</v>
      </c>
      <c r="D7945" s="12"/>
      <c r="E7945" s="12" t="s">
        <v>1678</v>
      </c>
      <c r="F7945" s="21"/>
      <c r="G7945" s="21" t="s">
        <v>20419</v>
      </c>
      <c r="H7945" s="21" t="s">
        <v>20420</v>
      </c>
      <c r="I7945" s="21" t="s">
        <v>1681</v>
      </c>
      <c r="J7945" s="148" t="s">
        <v>20421</v>
      </c>
      <c r="K7945" s="20" t="s">
        <v>13500</v>
      </c>
      <c r="L7945" s="21"/>
    </row>
    <row r="7946">
      <c r="C7946" s="12" t="s">
        <v>729</v>
      </c>
      <c r="D7946" s="12"/>
      <c r="E7946" s="12" t="s">
        <v>1678</v>
      </c>
      <c r="F7946" s="21"/>
      <c r="G7946" s="21" t="s">
        <v>20422</v>
      </c>
      <c r="H7946" s="21" t="s">
        <v>20423</v>
      </c>
      <c r="I7946" s="21" t="s">
        <v>1681</v>
      </c>
      <c r="J7946" s="148" t="s">
        <v>20424</v>
      </c>
      <c r="K7946" s="20" t="s">
        <v>13504</v>
      </c>
      <c r="L7946" s="21"/>
    </row>
    <row r="7947">
      <c r="C7947" s="12" t="s">
        <v>729</v>
      </c>
      <c r="D7947" s="12"/>
      <c r="E7947" s="12" t="s">
        <v>1678</v>
      </c>
      <c r="F7947" s="21"/>
      <c r="G7947" s="21" t="s">
        <v>20425</v>
      </c>
      <c r="H7947" s="21" t="s">
        <v>20426</v>
      </c>
      <c r="I7947" s="21" t="s">
        <v>1681</v>
      </c>
      <c r="J7947" s="148" t="s">
        <v>20427</v>
      </c>
      <c r="K7947" s="20" t="s">
        <v>13508</v>
      </c>
      <c r="L7947" s="21"/>
    </row>
    <row r="7948">
      <c r="C7948" s="12" t="s">
        <v>729</v>
      </c>
      <c r="D7948" s="12"/>
      <c r="E7948" s="12" t="s">
        <v>1678</v>
      </c>
      <c r="F7948" s="21"/>
      <c r="G7948" s="21" t="s">
        <v>20428</v>
      </c>
      <c r="H7948" s="21" t="s">
        <v>20429</v>
      </c>
      <c r="I7948" s="21" t="s">
        <v>1681</v>
      </c>
      <c r="J7948" s="148" t="s">
        <v>20430</v>
      </c>
      <c r="K7948" s="20" t="s">
        <v>13527</v>
      </c>
      <c r="L7948" s="21"/>
    </row>
    <row r="7949">
      <c r="C7949" s="12" t="s">
        <v>729</v>
      </c>
      <c r="D7949" s="12"/>
      <c r="E7949" s="12" t="s">
        <v>1678</v>
      </c>
      <c r="F7949" s="21"/>
      <c r="G7949" s="21" t="s">
        <v>20431</v>
      </c>
      <c r="H7949" s="21" t="s">
        <v>20432</v>
      </c>
      <c r="I7949" s="21" t="s">
        <v>1681</v>
      </c>
      <c r="J7949" s="148" t="s">
        <v>20433</v>
      </c>
      <c r="K7949" s="20" t="s">
        <v>13531</v>
      </c>
      <c r="L7949" s="21"/>
    </row>
    <row r="7950">
      <c r="C7950" s="12" t="s">
        <v>729</v>
      </c>
      <c r="D7950" s="12"/>
      <c r="E7950" s="12" t="s">
        <v>1678</v>
      </c>
      <c r="F7950" s="21"/>
      <c r="G7950" s="21" t="s">
        <v>20434</v>
      </c>
      <c r="H7950" s="21" t="s">
        <v>20435</v>
      </c>
      <c r="I7950" s="21" t="s">
        <v>1681</v>
      </c>
      <c r="J7950" s="148" t="s">
        <v>20436</v>
      </c>
      <c r="K7950" s="20" t="s">
        <v>13535</v>
      </c>
      <c r="L7950" s="21"/>
    </row>
    <row r="7951">
      <c r="C7951" s="12" t="s">
        <v>729</v>
      </c>
      <c r="D7951" s="12"/>
      <c r="E7951" s="12" t="s">
        <v>1678</v>
      </c>
      <c r="F7951" s="21"/>
      <c r="G7951" s="21" t="s">
        <v>20437</v>
      </c>
      <c r="H7951" s="21" t="s">
        <v>20438</v>
      </c>
      <c r="I7951" s="21" t="s">
        <v>1681</v>
      </c>
      <c r="J7951" s="148" t="s">
        <v>20439</v>
      </c>
      <c r="K7951" s="20" t="s">
        <v>13539</v>
      </c>
      <c r="L7951" s="21"/>
    </row>
    <row r="7952">
      <c r="C7952" s="12" t="s">
        <v>729</v>
      </c>
      <c r="D7952" s="12"/>
      <c r="E7952" s="12" t="s">
        <v>1678</v>
      </c>
      <c r="F7952" s="21"/>
      <c r="G7952" s="21" t="s">
        <v>20440</v>
      </c>
      <c r="H7952" s="21" t="s">
        <v>20441</v>
      </c>
      <c r="I7952" s="21" t="s">
        <v>1681</v>
      </c>
      <c r="J7952" s="148" t="s">
        <v>20442</v>
      </c>
      <c r="K7952" s="20" t="s">
        <v>13543</v>
      </c>
      <c r="L7952" s="21"/>
    </row>
    <row r="7953">
      <c r="C7953" s="12" t="s">
        <v>729</v>
      </c>
      <c r="D7953" s="12"/>
      <c r="E7953" s="12" t="s">
        <v>1678</v>
      </c>
      <c r="F7953" s="21"/>
      <c r="G7953" s="21" t="s">
        <v>20440</v>
      </c>
      <c r="H7953" s="21" t="s">
        <v>20443</v>
      </c>
      <c r="I7953" s="21" t="s">
        <v>1681</v>
      </c>
      <c r="J7953" s="148" t="s">
        <v>20444</v>
      </c>
      <c r="K7953" s="20" t="s">
        <v>13546</v>
      </c>
      <c r="L7953" s="21"/>
    </row>
    <row r="7954">
      <c r="C7954" s="12" t="s">
        <v>729</v>
      </c>
      <c r="D7954" s="12"/>
      <c r="E7954" s="12" t="s">
        <v>1678</v>
      </c>
      <c r="F7954" s="21"/>
      <c r="G7954" s="21" t="s">
        <v>20440</v>
      </c>
      <c r="H7954" s="21" t="s">
        <v>20445</v>
      </c>
      <c r="I7954" s="21" t="s">
        <v>1681</v>
      </c>
      <c r="J7954" s="148" t="s">
        <v>20446</v>
      </c>
      <c r="K7954" s="20" t="s">
        <v>13549</v>
      </c>
      <c r="L7954" s="21"/>
    </row>
    <row r="7955">
      <c r="C7955" s="12" t="s">
        <v>729</v>
      </c>
      <c r="D7955" s="12"/>
      <c r="E7955" s="12" t="s">
        <v>1678</v>
      </c>
      <c r="F7955" s="21"/>
      <c r="G7955" s="21" t="s">
        <v>20440</v>
      </c>
      <c r="H7955" s="21" t="s">
        <v>20447</v>
      </c>
      <c r="I7955" s="21" t="s">
        <v>1681</v>
      </c>
      <c r="J7955" s="148" t="s">
        <v>20448</v>
      </c>
      <c r="K7955" s="20" t="s">
        <v>13552</v>
      </c>
      <c r="L7955" s="21"/>
    </row>
    <row r="7956">
      <c r="C7956" s="12" t="s">
        <v>729</v>
      </c>
      <c r="D7956" s="12"/>
      <c r="E7956" s="12" t="s">
        <v>1619</v>
      </c>
      <c r="F7956" s="21"/>
      <c r="G7956" s="21" t="s">
        <v>20449</v>
      </c>
      <c r="H7956" s="21" t="s">
        <v>20450</v>
      </c>
      <c r="I7956" s="21" t="s">
        <v>1588</v>
      </c>
      <c r="J7956" s="148" t="s">
        <v>20451</v>
      </c>
      <c r="K7956" s="20" t="s">
        <v>20167</v>
      </c>
      <c r="L7956" s="21"/>
    </row>
    <row r="7957">
      <c r="C7957" s="12" t="s">
        <v>729</v>
      </c>
      <c r="D7957" s="12"/>
      <c r="E7957" s="12" t="s">
        <v>1619</v>
      </c>
      <c r="F7957" s="21"/>
      <c r="G7957" s="21" t="s">
        <v>20452</v>
      </c>
      <c r="H7957" s="21" t="s">
        <v>20453</v>
      </c>
      <c r="I7957" s="21" t="s">
        <v>1588</v>
      </c>
      <c r="J7957" s="148" t="s">
        <v>20454</v>
      </c>
      <c r="K7957" s="20" t="s">
        <v>20167</v>
      </c>
      <c r="L7957" s="21"/>
    </row>
    <row r="7958">
      <c r="C7958" s="12" t="s">
        <v>729</v>
      </c>
      <c r="D7958" s="12"/>
      <c r="E7958" s="12" t="s">
        <v>1619</v>
      </c>
      <c r="F7958" s="21"/>
      <c r="G7958" s="21" t="s">
        <v>20455</v>
      </c>
      <c r="H7958" s="21" t="s">
        <v>20456</v>
      </c>
      <c r="I7958" s="21" t="s">
        <v>1588</v>
      </c>
      <c r="J7958" s="148" t="s">
        <v>20457</v>
      </c>
      <c r="K7958" s="20" t="s">
        <v>20167</v>
      </c>
      <c r="L7958" s="21"/>
    </row>
    <row r="7959">
      <c r="C7959" s="12" t="s">
        <v>729</v>
      </c>
      <c r="D7959" s="12"/>
      <c r="E7959" s="12" t="s">
        <v>1619</v>
      </c>
      <c r="F7959" s="21"/>
      <c r="G7959" s="21" t="s">
        <v>20458</v>
      </c>
      <c r="H7959" s="21" t="s">
        <v>20459</v>
      </c>
      <c r="I7959" s="21" t="s">
        <v>1588</v>
      </c>
      <c r="J7959" s="148" t="s">
        <v>20460</v>
      </c>
      <c r="K7959" s="20" t="s">
        <v>20167</v>
      </c>
      <c r="L7959" s="21"/>
    </row>
    <row r="7960">
      <c r="C7960" s="12" t="s">
        <v>729</v>
      </c>
      <c r="D7960" s="12"/>
      <c r="E7960" s="12" t="s">
        <v>1671</v>
      </c>
      <c r="F7960" s="21"/>
      <c r="G7960" s="21" t="s">
        <v>20461</v>
      </c>
      <c r="H7960" s="21" t="s">
        <v>20462</v>
      </c>
      <c r="I7960" s="21" t="s">
        <v>1674</v>
      </c>
      <c r="J7960" s="148" t="s">
        <v>20463</v>
      </c>
      <c r="K7960" s="20" t="s">
        <v>3934</v>
      </c>
      <c r="L7960" s="21"/>
    </row>
    <row r="7961">
      <c r="C7961" s="12" t="s">
        <v>729</v>
      </c>
      <c r="D7961" s="12"/>
      <c r="E7961" s="12" t="s">
        <v>1656</v>
      </c>
      <c r="F7961" s="21"/>
      <c r="G7961" s="21" t="s">
        <v>20464</v>
      </c>
      <c r="H7961" s="21" t="s">
        <v>20465</v>
      </c>
      <c r="I7961" s="21" t="s">
        <v>1637</v>
      </c>
      <c r="J7961" s="148" t="s">
        <v>20466</v>
      </c>
      <c r="K7961" s="20" t="s">
        <v>1829</v>
      </c>
      <c r="L7961" s="21"/>
    </row>
    <row r="7962">
      <c r="C7962" s="12" t="s">
        <v>729</v>
      </c>
      <c r="D7962" s="12"/>
      <c r="E7962" s="12" t="s">
        <v>1656</v>
      </c>
      <c r="F7962" s="21"/>
      <c r="G7962" s="21" t="s">
        <v>20464</v>
      </c>
      <c r="H7962" s="21" t="s">
        <v>20465</v>
      </c>
      <c r="I7962" s="21" t="s">
        <v>1637</v>
      </c>
      <c r="J7962" s="148" t="s">
        <v>20467</v>
      </c>
      <c r="K7962" s="20" t="s">
        <v>1660</v>
      </c>
      <c r="L7962" s="21"/>
    </row>
    <row r="7963">
      <c r="C7963" s="12" t="s">
        <v>729</v>
      </c>
      <c r="D7963" s="12"/>
      <c r="E7963" s="12" t="s">
        <v>1656</v>
      </c>
      <c r="F7963" s="21"/>
      <c r="G7963" s="21" t="s">
        <v>20464</v>
      </c>
      <c r="H7963" s="21" t="s">
        <v>20465</v>
      </c>
      <c r="I7963" s="21" t="s">
        <v>1637</v>
      </c>
      <c r="J7963" s="148" t="s">
        <v>20468</v>
      </c>
      <c r="K7963" s="20" t="s">
        <v>2206</v>
      </c>
      <c r="L7963" s="21"/>
    </row>
    <row r="7964">
      <c r="C7964" s="12" t="s">
        <v>729</v>
      </c>
      <c r="D7964" s="12"/>
      <c r="E7964" s="12" t="s">
        <v>1656</v>
      </c>
      <c r="F7964" s="21"/>
      <c r="G7964" s="21" t="s">
        <v>20464</v>
      </c>
      <c r="H7964" s="21" t="s">
        <v>20465</v>
      </c>
      <c r="I7964" s="21" t="s">
        <v>1637</v>
      </c>
      <c r="J7964" s="148" t="s">
        <v>20469</v>
      </c>
      <c r="K7964" s="20" t="s">
        <v>2245</v>
      </c>
      <c r="L7964" s="21"/>
    </row>
    <row r="7965">
      <c r="C7965" s="12" t="s">
        <v>729</v>
      </c>
      <c r="D7965" s="12"/>
      <c r="E7965" s="12" t="s">
        <v>1656</v>
      </c>
      <c r="F7965" s="21"/>
      <c r="G7965" s="21" t="s">
        <v>20464</v>
      </c>
      <c r="H7965" s="21" t="s">
        <v>20465</v>
      </c>
      <c r="I7965" s="21" t="s">
        <v>1637</v>
      </c>
      <c r="J7965" s="148" t="s">
        <v>20470</v>
      </c>
      <c r="K7965" s="20" t="s">
        <v>2781</v>
      </c>
      <c r="L7965" s="21"/>
    </row>
    <row r="7966">
      <c r="C7966" s="12" t="s">
        <v>729</v>
      </c>
      <c r="D7966" s="12"/>
      <c r="E7966" s="12" t="s">
        <v>1656</v>
      </c>
      <c r="F7966" s="21"/>
      <c r="G7966" s="21" t="s">
        <v>20464</v>
      </c>
      <c r="H7966" s="21" t="s">
        <v>20465</v>
      </c>
      <c r="I7966" s="21" t="s">
        <v>1637</v>
      </c>
      <c r="J7966" s="148" t="s">
        <v>20471</v>
      </c>
      <c r="K7966" s="20" t="s">
        <v>2248</v>
      </c>
      <c r="L7966" s="21"/>
    </row>
    <row r="7967">
      <c r="C7967" s="12" t="s">
        <v>729</v>
      </c>
      <c r="D7967" s="12"/>
      <c r="E7967" s="12" t="s">
        <v>1656</v>
      </c>
      <c r="F7967" s="21"/>
      <c r="G7967" s="21" t="s">
        <v>20464</v>
      </c>
      <c r="H7967" s="21" t="s">
        <v>20465</v>
      </c>
      <c r="I7967" s="21" t="s">
        <v>1637</v>
      </c>
      <c r="J7967" s="148" t="s">
        <v>20472</v>
      </c>
      <c r="K7967" s="20" t="s">
        <v>1833</v>
      </c>
      <c r="L7967" s="21"/>
    </row>
    <row r="7968">
      <c r="C7968" s="12" t="s">
        <v>729</v>
      </c>
      <c r="D7968" s="12"/>
      <c r="E7968" s="12" t="s">
        <v>1656</v>
      </c>
      <c r="F7968" s="21"/>
      <c r="G7968" s="21" t="s">
        <v>20464</v>
      </c>
      <c r="H7968" s="21" t="s">
        <v>20465</v>
      </c>
      <c r="I7968" s="21" t="s">
        <v>1637</v>
      </c>
      <c r="J7968" s="148" t="s">
        <v>20473</v>
      </c>
      <c r="K7968" s="20" t="s">
        <v>1836</v>
      </c>
      <c r="L7968" s="21"/>
    </row>
    <row r="7969">
      <c r="C7969" s="12" t="s">
        <v>729</v>
      </c>
      <c r="D7969" s="12"/>
      <c r="E7969" s="12" t="s">
        <v>1656</v>
      </c>
      <c r="F7969" s="21"/>
      <c r="G7969" s="21" t="s">
        <v>20464</v>
      </c>
      <c r="H7969" s="21" t="s">
        <v>20465</v>
      </c>
      <c r="I7969" s="21" t="s">
        <v>1637</v>
      </c>
      <c r="J7969" s="148" t="s">
        <v>20474</v>
      </c>
      <c r="K7969" s="20" t="s">
        <v>2253</v>
      </c>
      <c r="L7969" s="21"/>
    </row>
    <row r="7970">
      <c r="C7970" s="12" t="s">
        <v>729</v>
      </c>
      <c r="D7970" s="12"/>
      <c r="E7970" s="12" t="s">
        <v>1656</v>
      </c>
      <c r="F7970" s="21"/>
      <c r="G7970" s="21" t="s">
        <v>20464</v>
      </c>
      <c r="H7970" s="21" t="s">
        <v>20465</v>
      </c>
      <c r="I7970" s="21" t="s">
        <v>1637</v>
      </c>
      <c r="J7970" s="148" t="s">
        <v>20475</v>
      </c>
      <c r="K7970" s="20" t="s">
        <v>2256</v>
      </c>
      <c r="L7970" s="21"/>
    </row>
    <row r="7971">
      <c r="C7971" s="12" t="s">
        <v>729</v>
      </c>
      <c r="D7971" s="12"/>
      <c r="E7971" s="12" t="s">
        <v>1656</v>
      </c>
      <c r="F7971" s="21"/>
      <c r="G7971" s="21" t="s">
        <v>20464</v>
      </c>
      <c r="H7971" s="21" t="s">
        <v>20465</v>
      </c>
      <c r="I7971" s="21" t="s">
        <v>1637</v>
      </c>
      <c r="J7971" s="148" t="s">
        <v>20476</v>
      </c>
      <c r="K7971" s="20" t="s">
        <v>2151</v>
      </c>
      <c r="L7971" s="21"/>
    </row>
    <row r="7972">
      <c r="C7972" s="12" t="s">
        <v>729</v>
      </c>
      <c r="D7972" s="12"/>
      <c r="E7972" s="12" t="s">
        <v>1656</v>
      </c>
      <c r="F7972" s="21"/>
      <c r="G7972" s="21" t="s">
        <v>20464</v>
      </c>
      <c r="H7972" s="21" t="s">
        <v>20465</v>
      </c>
      <c r="I7972" s="21" t="s">
        <v>1637</v>
      </c>
      <c r="J7972" s="148" t="s">
        <v>20477</v>
      </c>
      <c r="K7972" s="20" t="s">
        <v>1754</v>
      </c>
      <c r="L7972" s="21"/>
    </row>
    <row r="7973">
      <c r="C7973" s="12" t="s">
        <v>729</v>
      </c>
      <c r="D7973" s="12"/>
      <c r="E7973" s="12" t="s">
        <v>1719</v>
      </c>
      <c r="F7973" s="21"/>
      <c r="G7973" s="21" t="s">
        <v>20478</v>
      </c>
      <c r="H7973" s="21" t="s">
        <v>20479</v>
      </c>
      <c r="I7973" s="21" t="s">
        <v>1722</v>
      </c>
      <c r="J7973" s="148" t="s">
        <v>20480</v>
      </c>
      <c r="K7973" s="20" t="s">
        <v>18196</v>
      </c>
      <c r="L7973" s="21"/>
    </row>
    <row r="7974">
      <c r="C7974" s="12" t="s">
        <v>729</v>
      </c>
      <c r="D7974" s="12"/>
      <c r="E7974" s="12" t="s">
        <v>1719</v>
      </c>
      <c r="F7974" s="21"/>
      <c r="G7974" s="21" t="s">
        <v>20481</v>
      </c>
      <c r="H7974" s="21" t="s">
        <v>20482</v>
      </c>
      <c r="I7974" s="21" t="s">
        <v>1722</v>
      </c>
      <c r="J7974" s="148" t="s">
        <v>20483</v>
      </c>
      <c r="K7974" s="20" t="s">
        <v>18196</v>
      </c>
      <c r="L7974" s="21"/>
    </row>
    <row r="7975">
      <c r="C7975" s="12" t="s">
        <v>729</v>
      </c>
      <c r="D7975" s="12"/>
      <c r="E7975" s="12" t="s">
        <v>1719</v>
      </c>
      <c r="F7975" s="21"/>
      <c r="G7975" s="21" t="s">
        <v>20484</v>
      </c>
      <c r="H7975" s="21" t="s">
        <v>20485</v>
      </c>
      <c r="I7975" s="21" t="s">
        <v>1722</v>
      </c>
      <c r="J7975" s="148" t="s">
        <v>20486</v>
      </c>
      <c r="K7975" s="20" t="s">
        <v>18196</v>
      </c>
      <c r="L7975" s="21"/>
    </row>
    <row r="7976">
      <c r="C7976" s="12" t="s">
        <v>729</v>
      </c>
      <c r="D7976" s="12"/>
      <c r="E7976" s="12" t="s">
        <v>1719</v>
      </c>
      <c r="F7976" s="21"/>
      <c r="G7976" s="21" t="s">
        <v>20487</v>
      </c>
      <c r="H7976" s="21" t="s">
        <v>20488</v>
      </c>
      <c r="I7976" s="21" t="s">
        <v>1722</v>
      </c>
      <c r="J7976" s="148" t="s">
        <v>20489</v>
      </c>
      <c r="K7976" s="20" t="s">
        <v>18196</v>
      </c>
      <c r="L7976" s="21"/>
    </row>
    <row r="7977">
      <c r="C7977" s="12" t="s">
        <v>729</v>
      </c>
      <c r="D7977" s="12"/>
      <c r="E7977" s="12" t="s">
        <v>1719</v>
      </c>
      <c r="F7977" s="21"/>
      <c r="G7977" s="21" t="s">
        <v>20490</v>
      </c>
      <c r="H7977" s="21" t="s">
        <v>20491</v>
      </c>
      <c r="I7977" s="21" t="s">
        <v>1722</v>
      </c>
      <c r="J7977" s="148" t="s">
        <v>20492</v>
      </c>
      <c r="K7977" s="20" t="s">
        <v>18196</v>
      </c>
      <c r="L7977" s="21"/>
    </row>
    <row r="7978">
      <c r="C7978" s="12" t="s">
        <v>729</v>
      </c>
      <c r="D7978" s="12"/>
      <c r="E7978" s="12" t="s">
        <v>1719</v>
      </c>
      <c r="F7978" s="21"/>
      <c r="G7978" s="21" t="s">
        <v>20493</v>
      </c>
      <c r="H7978" s="21" t="s">
        <v>20494</v>
      </c>
      <c r="I7978" s="21" t="s">
        <v>1722</v>
      </c>
      <c r="J7978" s="148" t="s">
        <v>20495</v>
      </c>
      <c r="K7978" s="20" t="s">
        <v>18196</v>
      </c>
      <c r="L7978" s="21"/>
    </row>
    <row r="7979">
      <c r="C7979" s="12" t="s">
        <v>729</v>
      </c>
      <c r="D7979" s="12"/>
      <c r="E7979" s="12" t="s">
        <v>1719</v>
      </c>
      <c r="F7979" s="21"/>
      <c r="G7979" s="21" t="s">
        <v>20496</v>
      </c>
      <c r="H7979" s="21" t="s">
        <v>20497</v>
      </c>
      <c r="I7979" s="21" t="s">
        <v>1722</v>
      </c>
      <c r="J7979" s="148" t="s">
        <v>20498</v>
      </c>
      <c r="K7979" s="20" t="s">
        <v>18196</v>
      </c>
      <c r="L7979" s="21"/>
    </row>
    <row r="7980">
      <c r="C7980" s="12" t="s">
        <v>729</v>
      </c>
      <c r="D7980" s="12"/>
      <c r="E7980" s="12" t="s">
        <v>1719</v>
      </c>
      <c r="F7980" s="21"/>
      <c r="G7980" s="21" t="s">
        <v>20499</v>
      </c>
      <c r="H7980" s="21" t="s">
        <v>20500</v>
      </c>
      <c r="I7980" s="21" t="s">
        <v>1722</v>
      </c>
      <c r="J7980" s="148" t="s">
        <v>20501</v>
      </c>
      <c r="K7980" s="20" t="s">
        <v>18196</v>
      </c>
      <c r="L7980" s="21"/>
    </row>
    <row r="7981">
      <c r="C7981" s="12" t="s">
        <v>729</v>
      </c>
      <c r="D7981" s="12"/>
      <c r="E7981" s="12" t="s">
        <v>1719</v>
      </c>
      <c r="F7981" s="21"/>
      <c r="G7981" s="21" t="s">
        <v>20502</v>
      </c>
      <c r="H7981" s="21" t="s">
        <v>20503</v>
      </c>
      <c r="I7981" s="21" t="s">
        <v>1722</v>
      </c>
      <c r="J7981" s="148" t="s">
        <v>20504</v>
      </c>
      <c r="K7981" s="20" t="s">
        <v>18196</v>
      </c>
      <c r="L7981" s="21"/>
    </row>
    <row r="7982">
      <c r="C7982" s="12" t="s">
        <v>729</v>
      </c>
      <c r="D7982" s="12"/>
      <c r="E7982" s="12" t="s">
        <v>1719</v>
      </c>
      <c r="F7982" s="21"/>
      <c r="G7982" s="21" t="s">
        <v>20505</v>
      </c>
      <c r="H7982" s="21" t="s">
        <v>20506</v>
      </c>
      <c r="I7982" s="21" t="s">
        <v>1722</v>
      </c>
      <c r="J7982" s="148" t="s">
        <v>20507</v>
      </c>
      <c r="K7982" s="20" t="s">
        <v>18196</v>
      </c>
      <c r="L7982" s="21"/>
    </row>
    <row r="7983">
      <c r="C7983" s="12" t="s">
        <v>729</v>
      </c>
      <c r="D7983" s="12"/>
      <c r="E7983" s="12" t="s">
        <v>1719</v>
      </c>
      <c r="F7983" s="21"/>
      <c r="G7983" s="21" t="s">
        <v>20508</v>
      </c>
      <c r="H7983" s="21" t="s">
        <v>20509</v>
      </c>
      <c r="I7983" s="21" t="s">
        <v>1722</v>
      </c>
      <c r="J7983" s="148" t="s">
        <v>20510</v>
      </c>
      <c r="K7983" s="20" t="s">
        <v>18196</v>
      </c>
      <c r="L7983" s="21"/>
    </row>
    <row r="7984">
      <c r="C7984" s="12" t="s">
        <v>729</v>
      </c>
      <c r="D7984" s="12"/>
      <c r="E7984" s="12" t="s">
        <v>1719</v>
      </c>
      <c r="F7984" s="21"/>
      <c r="G7984" s="21" t="s">
        <v>20511</v>
      </c>
      <c r="H7984" s="21" t="s">
        <v>20512</v>
      </c>
      <c r="I7984" s="21" t="s">
        <v>1722</v>
      </c>
      <c r="J7984" s="148" t="s">
        <v>20513</v>
      </c>
      <c r="K7984" s="20" t="s">
        <v>18196</v>
      </c>
      <c r="L7984" s="21"/>
    </row>
    <row r="7985">
      <c r="C7985" s="12" t="s">
        <v>729</v>
      </c>
      <c r="D7985" s="12"/>
      <c r="E7985" s="12" t="s">
        <v>1719</v>
      </c>
      <c r="F7985" s="21"/>
      <c r="G7985" s="21" t="s">
        <v>20514</v>
      </c>
      <c r="H7985" s="21" t="s">
        <v>20515</v>
      </c>
      <c r="I7985" s="21" t="s">
        <v>1722</v>
      </c>
      <c r="J7985" s="148" t="s">
        <v>20516</v>
      </c>
      <c r="K7985" s="20" t="s">
        <v>18196</v>
      </c>
      <c r="L7985" s="21"/>
    </row>
    <row r="7986">
      <c r="C7986" s="12" t="s">
        <v>735</v>
      </c>
      <c r="D7986" s="12"/>
      <c r="E7986" s="12" t="s">
        <v>1719</v>
      </c>
      <c r="F7986" s="21"/>
      <c r="G7986" s="21" t="s">
        <v>20517</v>
      </c>
      <c r="H7986" s="21" t="s">
        <v>20518</v>
      </c>
      <c r="I7986" s="21" t="s">
        <v>1722</v>
      </c>
      <c r="J7986" s="148" t="s">
        <v>20519</v>
      </c>
      <c r="K7986" s="20" t="s">
        <v>1890</v>
      </c>
      <c r="L7986" s="21"/>
    </row>
    <row r="7987">
      <c r="C7987" s="12" t="s">
        <v>735</v>
      </c>
      <c r="D7987" s="12"/>
      <c r="E7987" s="12" t="s">
        <v>1719</v>
      </c>
      <c r="F7987" s="21"/>
      <c r="G7987" s="21" t="s">
        <v>20517</v>
      </c>
      <c r="H7987" s="21" t="s">
        <v>20518</v>
      </c>
      <c r="I7987" s="21" t="s">
        <v>1722</v>
      </c>
      <c r="J7987" s="148" t="s">
        <v>20520</v>
      </c>
      <c r="K7987" s="20" t="s">
        <v>1930</v>
      </c>
      <c r="L7987" s="21"/>
    </row>
    <row r="7988">
      <c r="C7988" s="12" t="s">
        <v>735</v>
      </c>
      <c r="D7988" s="12"/>
      <c r="E7988" s="12" t="s">
        <v>1671</v>
      </c>
      <c r="F7988" s="21"/>
      <c r="G7988" s="21" t="s">
        <v>20521</v>
      </c>
      <c r="H7988" s="21" t="s">
        <v>20522</v>
      </c>
      <c r="I7988" s="21" t="s">
        <v>1674</v>
      </c>
      <c r="J7988" s="148" t="s">
        <v>20523</v>
      </c>
      <c r="K7988" s="20" t="s">
        <v>3934</v>
      </c>
      <c r="L7988" s="21"/>
    </row>
    <row r="7989">
      <c r="C7989" s="12" t="s">
        <v>735</v>
      </c>
      <c r="D7989" s="12"/>
      <c r="E7989" s="12" t="s">
        <v>1619</v>
      </c>
      <c r="F7989" s="21"/>
      <c r="G7989" s="21" t="s">
        <v>20524</v>
      </c>
      <c r="H7989" s="21" t="s">
        <v>20525</v>
      </c>
      <c r="I7989" s="21" t="s">
        <v>1588</v>
      </c>
      <c r="J7989" s="148" t="s">
        <v>20526</v>
      </c>
      <c r="K7989" s="20" t="s">
        <v>4042</v>
      </c>
      <c r="L7989" s="21"/>
    </row>
    <row r="7990">
      <c r="C7990" s="12" t="s">
        <v>735</v>
      </c>
      <c r="D7990" s="12"/>
      <c r="E7990" s="12" t="s">
        <v>1619</v>
      </c>
      <c r="F7990" s="21"/>
      <c r="G7990" s="21" t="s">
        <v>20527</v>
      </c>
      <c r="H7990" s="21" t="s">
        <v>20525</v>
      </c>
      <c r="I7990" s="21" t="s">
        <v>1588</v>
      </c>
      <c r="J7990" s="148" t="s">
        <v>20528</v>
      </c>
      <c r="K7990" s="20" t="s">
        <v>4046</v>
      </c>
      <c r="L7990" s="21"/>
    </row>
    <row r="7991">
      <c r="C7991" s="12" t="s">
        <v>735</v>
      </c>
      <c r="D7991" s="12"/>
      <c r="E7991" s="12" t="s">
        <v>1619</v>
      </c>
      <c r="F7991" s="21"/>
      <c r="G7991" s="21" t="s">
        <v>20529</v>
      </c>
      <c r="H7991" s="21" t="s">
        <v>20525</v>
      </c>
      <c r="I7991" s="21" t="s">
        <v>1588</v>
      </c>
      <c r="J7991" s="148" t="s">
        <v>20530</v>
      </c>
      <c r="K7991" s="20" t="s">
        <v>1988</v>
      </c>
      <c r="L7991" s="21"/>
    </row>
    <row r="7992">
      <c r="C7992" s="12" t="s">
        <v>735</v>
      </c>
      <c r="D7992" s="12"/>
      <c r="E7992" s="12" t="s">
        <v>1619</v>
      </c>
      <c r="F7992" s="21"/>
      <c r="G7992" s="21" t="s">
        <v>20531</v>
      </c>
      <c r="H7992" s="21" t="s">
        <v>20525</v>
      </c>
      <c r="I7992" s="21" t="s">
        <v>1588</v>
      </c>
      <c r="J7992" s="148" t="s">
        <v>20532</v>
      </c>
      <c r="K7992" s="20" t="s">
        <v>1992</v>
      </c>
      <c r="L7992" s="21"/>
    </row>
    <row r="7993">
      <c r="C7993" s="12" t="s">
        <v>735</v>
      </c>
      <c r="D7993" s="12"/>
      <c r="E7993" s="12" t="s">
        <v>1619</v>
      </c>
      <c r="F7993" s="21"/>
      <c r="G7993" s="21" t="s">
        <v>20533</v>
      </c>
      <c r="H7993" s="21" t="s">
        <v>20525</v>
      </c>
      <c r="I7993" s="21" t="s">
        <v>1588</v>
      </c>
      <c r="J7993" s="148" t="s">
        <v>20534</v>
      </c>
      <c r="K7993" s="20" t="s">
        <v>3736</v>
      </c>
      <c r="L7993" s="21"/>
    </row>
    <row r="7994">
      <c r="C7994" s="12" t="s">
        <v>735</v>
      </c>
      <c r="D7994" s="12"/>
      <c r="E7994" s="12" t="s">
        <v>1619</v>
      </c>
      <c r="F7994" s="21"/>
      <c r="G7994" s="21" t="s">
        <v>20535</v>
      </c>
      <c r="H7994" s="21" t="s">
        <v>20525</v>
      </c>
      <c r="I7994" s="21" t="s">
        <v>1588</v>
      </c>
      <c r="J7994" s="148" t="s">
        <v>20536</v>
      </c>
      <c r="K7994" s="20" t="s">
        <v>3756</v>
      </c>
      <c r="L7994" s="21"/>
    </row>
    <row r="7995">
      <c r="C7995" s="12" t="s">
        <v>735</v>
      </c>
      <c r="D7995" s="12"/>
      <c r="E7995" s="12" t="s">
        <v>1619</v>
      </c>
      <c r="F7995" s="21"/>
      <c r="G7995" s="21" t="s">
        <v>20537</v>
      </c>
      <c r="H7995" s="21" t="s">
        <v>20525</v>
      </c>
      <c r="I7995" s="21" t="s">
        <v>1588</v>
      </c>
      <c r="J7995" s="148" t="s">
        <v>20538</v>
      </c>
      <c r="K7995" s="20" t="s">
        <v>1812</v>
      </c>
      <c r="L7995" s="21"/>
    </row>
    <row r="7996">
      <c r="C7996" s="12" t="s">
        <v>735</v>
      </c>
      <c r="D7996" s="12"/>
      <c r="E7996" s="12" t="s">
        <v>1619</v>
      </c>
      <c r="F7996" s="21"/>
      <c r="G7996" s="21" t="s">
        <v>20539</v>
      </c>
      <c r="H7996" s="21" t="s">
        <v>20525</v>
      </c>
      <c r="I7996" s="21" t="s">
        <v>1588</v>
      </c>
      <c r="J7996" s="148" t="s">
        <v>20540</v>
      </c>
      <c r="K7996" s="20" t="s">
        <v>2027</v>
      </c>
      <c r="L7996" s="21"/>
    </row>
    <row r="7997">
      <c r="C7997" s="12" t="s">
        <v>735</v>
      </c>
      <c r="D7997" s="12"/>
      <c r="E7997" s="12" t="s">
        <v>1719</v>
      </c>
      <c r="F7997" s="21"/>
      <c r="G7997" s="21" t="s">
        <v>20541</v>
      </c>
      <c r="H7997" s="21" t="s">
        <v>20542</v>
      </c>
      <c r="I7997" s="21" t="s">
        <v>1722</v>
      </c>
      <c r="J7997" s="148" t="s">
        <v>20543</v>
      </c>
      <c r="K7997" s="20" t="s">
        <v>1890</v>
      </c>
      <c r="L7997" s="21"/>
    </row>
    <row r="7998">
      <c r="C7998" s="12" t="s">
        <v>735</v>
      </c>
      <c r="D7998" s="12"/>
      <c r="E7998" s="12" t="s">
        <v>1719</v>
      </c>
      <c r="F7998" s="21"/>
      <c r="G7998" s="21" t="s">
        <v>20541</v>
      </c>
      <c r="H7998" s="21" t="s">
        <v>20542</v>
      </c>
      <c r="I7998" s="21" t="s">
        <v>1722</v>
      </c>
      <c r="J7998" s="148" t="s">
        <v>20544</v>
      </c>
      <c r="K7998" s="20" t="s">
        <v>1930</v>
      </c>
      <c r="L7998" s="21"/>
    </row>
    <row r="7999">
      <c r="C7999" s="12" t="s">
        <v>735</v>
      </c>
      <c r="D7999" s="12"/>
      <c r="E7999" s="12" t="s">
        <v>1719</v>
      </c>
      <c r="F7999" s="21"/>
      <c r="G7999" s="21" t="s">
        <v>20545</v>
      </c>
      <c r="H7999" s="21" t="s">
        <v>20546</v>
      </c>
      <c r="I7999" s="21" t="s">
        <v>1722</v>
      </c>
      <c r="J7999" s="148" t="s">
        <v>20547</v>
      </c>
      <c r="K7999" s="20" t="s">
        <v>1890</v>
      </c>
      <c r="L7999" s="21"/>
    </row>
    <row r="8000">
      <c r="C8000" s="12" t="s">
        <v>735</v>
      </c>
      <c r="D8000" s="12"/>
      <c r="E8000" s="12" t="s">
        <v>1719</v>
      </c>
      <c r="F8000" s="21"/>
      <c r="G8000" s="21" t="s">
        <v>20545</v>
      </c>
      <c r="H8000" s="21" t="s">
        <v>20546</v>
      </c>
      <c r="I8000" s="21" t="s">
        <v>1722</v>
      </c>
      <c r="J8000" s="148" t="s">
        <v>20548</v>
      </c>
      <c r="K8000" s="20" t="s">
        <v>1930</v>
      </c>
      <c r="L8000" s="21"/>
    </row>
    <row r="8001">
      <c r="C8001" s="12" t="s">
        <v>735</v>
      </c>
      <c r="D8001" s="12"/>
      <c r="E8001" s="12" t="s">
        <v>1719</v>
      </c>
      <c r="F8001" s="21"/>
      <c r="G8001" s="21" t="s">
        <v>20549</v>
      </c>
      <c r="H8001" s="21" t="s">
        <v>20550</v>
      </c>
      <c r="I8001" s="21" t="s">
        <v>1722</v>
      </c>
      <c r="J8001" s="148" t="s">
        <v>20551</v>
      </c>
      <c r="K8001" s="20" t="s">
        <v>1890</v>
      </c>
      <c r="L8001" s="21"/>
    </row>
    <row r="8002">
      <c r="C8002" s="12" t="s">
        <v>735</v>
      </c>
      <c r="D8002" s="12"/>
      <c r="E8002" s="12" t="s">
        <v>1719</v>
      </c>
      <c r="F8002" s="21"/>
      <c r="G8002" s="21" t="s">
        <v>20549</v>
      </c>
      <c r="H8002" s="21" t="s">
        <v>20550</v>
      </c>
      <c r="I8002" s="21" t="s">
        <v>1722</v>
      </c>
      <c r="J8002" s="148" t="s">
        <v>20552</v>
      </c>
      <c r="K8002" s="20" t="s">
        <v>1930</v>
      </c>
      <c r="L8002" s="21"/>
    </row>
    <row r="8003">
      <c r="C8003" s="12" t="s">
        <v>735</v>
      </c>
      <c r="D8003" s="12"/>
      <c r="E8003" s="12" t="s">
        <v>1656</v>
      </c>
      <c r="F8003" s="21"/>
      <c r="G8003" s="21" t="s">
        <v>20553</v>
      </c>
      <c r="H8003" s="21" t="s">
        <v>20554</v>
      </c>
      <c r="I8003" s="21" t="s">
        <v>1637</v>
      </c>
      <c r="J8003" s="148" t="s">
        <v>20555</v>
      </c>
      <c r="K8003" s="20" t="s">
        <v>1829</v>
      </c>
      <c r="L8003" s="21"/>
    </row>
    <row r="8004">
      <c r="C8004" s="12" t="s">
        <v>735</v>
      </c>
      <c r="D8004" s="12"/>
      <c r="E8004" s="12" t="s">
        <v>1656</v>
      </c>
      <c r="F8004" s="21"/>
      <c r="G8004" s="21" t="s">
        <v>20553</v>
      </c>
      <c r="H8004" s="21" t="s">
        <v>20554</v>
      </c>
      <c r="I8004" s="21" t="s">
        <v>1637</v>
      </c>
      <c r="J8004" s="148" t="s">
        <v>20556</v>
      </c>
      <c r="K8004" s="20" t="s">
        <v>2206</v>
      </c>
      <c r="L8004" s="21"/>
    </row>
    <row r="8005">
      <c r="C8005" s="12" t="s">
        <v>735</v>
      </c>
      <c r="D8005" s="12"/>
      <c r="E8005" s="12" t="s">
        <v>1656</v>
      </c>
      <c r="F8005" s="21"/>
      <c r="G8005" s="21" t="s">
        <v>20553</v>
      </c>
      <c r="H8005" s="21" t="s">
        <v>20554</v>
      </c>
      <c r="I8005" s="21" t="s">
        <v>1637</v>
      </c>
      <c r="J8005" s="148" t="s">
        <v>20557</v>
      </c>
      <c r="K8005" s="20" t="s">
        <v>2245</v>
      </c>
      <c r="L8005" s="21"/>
    </row>
    <row r="8006">
      <c r="C8006" s="12" t="s">
        <v>735</v>
      </c>
      <c r="D8006" s="12"/>
      <c r="E8006" s="12" t="s">
        <v>1656</v>
      </c>
      <c r="F8006" s="21"/>
      <c r="G8006" s="21" t="s">
        <v>20553</v>
      </c>
      <c r="H8006" s="21" t="s">
        <v>20554</v>
      </c>
      <c r="I8006" s="21" t="s">
        <v>1637</v>
      </c>
      <c r="J8006" s="148" t="s">
        <v>20558</v>
      </c>
      <c r="K8006" s="20" t="s">
        <v>2781</v>
      </c>
      <c r="L8006" s="21"/>
    </row>
    <row r="8007">
      <c r="C8007" s="12" t="s">
        <v>735</v>
      </c>
      <c r="D8007" s="12"/>
      <c r="E8007" s="12" t="s">
        <v>1656</v>
      </c>
      <c r="F8007" s="21"/>
      <c r="G8007" s="21" t="s">
        <v>20553</v>
      </c>
      <c r="H8007" s="21" t="s">
        <v>20554</v>
      </c>
      <c r="I8007" s="21" t="s">
        <v>1637</v>
      </c>
      <c r="J8007" s="148" t="s">
        <v>20559</v>
      </c>
      <c r="K8007" s="20" t="s">
        <v>2248</v>
      </c>
      <c r="L8007" s="21"/>
    </row>
    <row r="8008">
      <c r="C8008" s="12" t="s">
        <v>735</v>
      </c>
      <c r="D8008" s="12"/>
      <c r="E8008" s="12" t="s">
        <v>1656</v>
      </c>
      <c r="F8008" s="21"/>
      <c r="G8008" s="21" t="s">
        <v>20553</v>
      </c>
      <c r="H8008" s="21" t="s">
        <v>20554</v>
      </c>
      <c r="I8008" s="21" t="s">
        <v>1637</v>
      </c>
      <c r="J8008" s="148" t="s">
        <v>20560</v>
      </c>
      <c r="K8008" s="20" t="s">
        <v>1833</v>
      </c>
      <c r="L8008" s="21"/>
    </row>
    <row r="8009">
      <c r="C8009" s="12" t="s">
        <v>735</v>
      </c>
      <c r="D8009" s="12"/>
      <c r="E8009" s="12" t="s">
        <v>1656</v>
      </c>
      <c r="F8009" s="21"/>
      <c r="G8009" s="21" t="s">
        <v>20553</v>
      </c>
      <c r="H8009" s="21" t="s">
        <v>20554</v>
      </c>
      <c r="I8009" s="21" t="s">
        <v>1637</v>
      </c>
      <c r="J8009" s="148" t="s">
        <v>20561</v>
      </c>
      <c r="K8009" s="20" t="s">
        <v>1836</v>
      </c>
      <c r="L8009" s="21"/>
    </row>
    <row r="8010">
      <c r="C8010" s="12" t="s">
        <v>735</v>
      </c>
      <c r="D8010" s="12"/>
      <c r="E8010" s="12" t="s">
        <v>1656</v>
      </c>
      <c r="F8010" s="21"/>
      <c r="G8010" s="21" t="s">
        <v>20553</v>
      </c>
      <c r="H8010" s="21" t="s">
        <v>20554</v>
      </c>
      <c r="I8010" s="21" t="s">
        <v>1637</v>
      </c>
      <c r="J8010" s="148" t="s">
        <v>20562</v>
      </c>
      <c r="K8010" s="20" t="s">
        <v>2253</v>
      </c>
      <c r="L8010" s="21"/>
    </row>
    <row r="8011">
      <c r="C8011" s="12" t="s">
        <v>735</v>
      </c>
      <c r="D8011" s="12"/>
      <c r="E8011" s="12" t="s">
        <v>1656</v>
      </c>
      <c r="F8011" s="21"/>
      <c r="G8011" s="21" t="s">
        <v>20553</v>
      </c>
      <c r="H8011" s="21" t="s">
        <v>20554</v>
      </c>
      <c r="I8011" s="21" t="s">
        <v>1637</v>
      </c>
      <c r="J8011" s="148" t="s">
        <v>20563</v>
      </c>
      <c r="K8011" s="20" t="s">
        <v>2256</v>
      </c>
      <c r="L8011" s="21"/>
    </row>
    <row r="8012">
      <c r="C8012" s="12" t="s">
        <v>735</v>
      </c>
      <c r="D8012" s="12"/>
      <c r="E8012" s="12" t="s">
        <v>1656</v>
      </c>
      <c r="F8012" s="21"/>
      <c r="G8012" s="21" t="s">
        <v>20553</v>
      </c>
      <c r="H8012" s="21" t="s">
        <v>20554</v>
      </c>
      <c r="I8012" s="21" t="s">
        <v>1637</v>
      </c>
      <c r="J8012" s="148" t="s">
        <v>20564</v>
      </c>
      <c r="K8012" s="20" t="s">
        <v>2151</v>
      </c>
      <c r="L8012" s="21"/>
    </row>
    <row r="8013">
      <c r="C8013" s="12" t="s">
        <v>735</v>
      </c>
      <c r="D8013" s="12"/>
      <c r="E8013" s="12" t="s">
        <v>1656</v>
      </c>
      <c r="F8013" s="21"/>
      <c r="G8013" s="21" t="s">
        <v>20553</v>
      </c>
      <c r="H8013" s="21" t="s">
        <v>20554</v>
      </c>
      <c r="I8013" s="21" t="s">
        <v>1637</v>
      </c>
      <c r="J8013" s="148" t="s">
        <v>20565</v>
      </c>
      <c r="K8013" s="20" t="s">
        <v>1754</v>
      </c>
      <c r="L8013" s="21"/>
    </row>
    <row r="8014">
      <c r="C8014" s="12" t="s">
        <v>735</v>
      </c>
      <c r="D8014" s="12"/>
      <c r="E8014" s="12" t="s">
        <v>1654</v>
      </c>
      <c r="F8014" s="21"/>
      <c r="G8014" s="21" t="s">
        <v>20566</v>
      </c>
      <c r="H8014" s="21" t="s">
        <v>20554</v>
      </c>
      <c r="I8014" s="21" t="s">
        <v>1600</v>
      </c>
      <c r="J8014" s="148" t="s">
        <v>20567</v>
      </c>
      <c r="K8014" s="20" t="s">
        <v>1782</v>
      </c>
      <c r="L8014" s="21"/>
    </row>
    <row r="8015">
      <c r="C8015" s="12" t="s">
        <v>735</v>
      </c>
      <c r="D8015" s="12"/>
      <c r="E8015" s="12" t="s">
        <v>1719</v>
      </c>
      <c r="F8015" s="21"/>
      <c r="G8015" s="21" t="s">
        <v>20568</v>
      </c>
      <c r="H8015" s="21" t="s">
        <v>20569</v>
      </c>
      <c r="I8015" s="21" t="s">
        <v>1722</v>
      </c>
      <c r="J8015" s="148" t="s">
        <v>20570</v>
      </c>
      <c r="K8015" s="20" t="s">
        <v>20106</v>
      </c>
      <c r="L8015" s="21"/>
    </row>
    <row r="8016">
      <c r="C8016" s="12" t="s">
        <v>735</v>
      </c>
      <c r="D8016" s="12"/>
      <c r="E8016" s="12" t="s">
        <v>1712</v>
      </c>
      <c r="F8016" s="21"/>
      <c r="G8016" s="21" t="s">
        <v>20571</v>
      </c>
      <c r="H8016" s="21" t="s">
        <v>20572</v>
      </c>
      <c r="I8016" s="21" t="s">
        <v>1715</v>
      </c>
      <c r="J8016" s="148" t="s">
        <v>20573</v>
      </c>
      <c r="K8016" s="20" t="s">
        <v>1717</v>
      </c>
      <c r="L8016" s="21"/>
    </row>
    <row r="8017">
      <c r="C8017" s="12" t="s">
        <v>735</v>
      </c>
      <c r="D8017" s="12"/>
      <c r="E8017" s="12" t="s">
        <v>1678</v>
      </c>
      <c r="F8017" s="21"/>
      <c r="G8017" s="21" t="s">
        <v>20574</v>
      </c>
      <c r="H8017" s="21" t="s">
        <v>20575</v>
      </c>
      <c r="I8017" s="21" t="s">
        <v>1681</v>
      </c>
      <c r="J8017" s="148" t="s">
        <v>20576</v>
      </c>
      <c r="K8017" s="20" t="s">
        <v>13643</v>
      </c>
      <c r="L8017" s="21"/>
    </row>
    <row r="8018">
      <c r="C8018" s="12" t="s">
        <v>735</v>
      </c>
      <c r="D8018" s="12"/>
      <c r="E8018" s="12" t="s">
        <v>1678</v>
      </c>
      <c r="F8018" s="21"/>
      <c r="G8018" s="21" t="s">
        <v>20577</v>
      </c>
      <c r="H8018" s="21" t="s">
        <v>20578</v>
      </c>
      <c r="I8018" s="21" t="s">
        <v>1681</v>
      </c>
      <c r="J8018" s="148" t="s">
        <v>20579</v>
      </c>
      <c r="K8018" s="20" t="s">
        <v>3961</v>
      </c>
      <c r="L8018" s="21"/>
    </row>
    <row r="8019">
      <c r="C8019" s="12" t="s">
        <v>735</v>
      </c>
      <c r="D8019" s="12"/>
      <c r="E8019" s="12" t="s">
        <v>1678</v>
      </c>
      <c r="F8019" s="21"/>
      <c r="G8019" s="21" t="s">
        <v>20580</v>
      </c>
      <c r="H8019" s="21" t="s">
        <v>20581</v>
      </c>
      <c r="I8019" s="21" t="s">
        <v>1681</v>
      </c>
      <c r="J8019" s="148" t="s">
        <v>20582</v>
      </c>
      <c r="K8019" s="20" t="s">
        <v>3966</v>
      </c>
      <c r="L8019" s="21"/>
    </row>
    <row r="8020">
      <c r="C8020" s="12" t="s">
        <v>735</v>
      </c>
      <c r="D8020" s="12"/>
      <c r="E8020" s="12" t="s">
        <v>1678</v>
      </c>
      <c r="F8020" s="21"/>
      <c r="G8020" s="21" t="s">
        <v>20583</v>
      </c>
      <c r="H8020" s="21" t="s">
        <v>20584</v>
      </c>
      <c r="I8020" s="21" t="s">
        <v>1681</v>
      </c>
      <c r="J8020" s="148" t="s">
        <v>20585</v>
      </c>
      <c r="K8020" s="20" t="s">
        <v>3971</v>
      </c>
      <c r="L8020" s="21"/>
    </row>
    <row r="8021">
      <c r="C8021" s="12" t="s">
        <v>735</v>
      </c>
      <c r="D8021" s="12"/>
      <c r="E8021" s="12" t="s">
        <v>1678</v>
      </c>
      <c r="F8021" s="21"/>
      <c r="G8021" s="21" t="s">
        <v>20586</v>
      </c>
      <c r="H8021" s="21" t="s">
        <v>20587</v>
      </c>
      <c r="I8021" s="21" t="s">
        <v>1681</v>
      </c>
      <c r="J8021" s="148" t="s">
        <v>20588</v>
      </c>
      <c r="K8021" s="20" t="s">
        <v>3976</v>
      </c>
      <c r="L8021" s="21"/>
    </row>
    <row r="8022">
      <c r="C8022" s="12" t="s">
        <v>735</v>
      </c>
      <c r="D8022" s="12"/>
      <c r="E8022" s="12" t="s">
        <v>1678</v>
      </c>
      <c r="F8022" s="21"/>
      <c r="G8022" s="21" t="s">
        <v>20589</v>
      </c>
      <c r="H8022" s="21" t="s">
        <v>20590</v>
      </c>
      <c r="I8022" s="21" t="s">
        <v>1681</v>
      </c>
      <c r="J8022" s="148" t="s">
        <v>20591</v>
      </c>
      <c r="K8022" s="20" t="s">
        <v>3981</v>
      </c>
      <c r="L8022" s="21"/>
    </row>
    <row r="8023">
      <c r="C8023" s="12" t="s">
        <v>735</v>
      </c>
      <c r="D8023" s="12"/>
      <c r="E8023" s="12" t="s">
        <v>1619</v>
      </c>
      <c r="F8023" s="21"/>
      <c r="G8023" s="21" t="s">
        <v>20592</v>
      </c>
      <c r="H8023" s="21" t="s">
        <v>20593</v>
      </c>
      <c r="I8023" s="21" t="s">
        <v>1588</v>
      </c>
      <c r="J8023" s="148" t="s">
        <v>20594</v>
      </c>
      <c r="K8023" s="20" t="s">
        <v>1808</v>
      </c>
      <c r="L8023" s="21"/>
    </row>
    <row r="8024">
      <c r="C8024" s="12" t="s">
        <v>735</v>
      </c>
      <c r="D8024" s="12"/>
      <c r="E8024" s="12" t="s">
        <v>1619</v>
      </c>
      <c r="F8024" s="21"/>
      <c r="G8024" s="21" t="s">
        <v>20595</v>
      </c>
      <c r="H8024" s="21" t="s">
        <v>20593</v>
      </c>
      <c r="I8024" s="21" t="s">
        <v>1588</v>
      </c>
      <c r="J8024" s="148" t="s">
        <v>20596</v>
      </c>
      <c r="K8024" s="20" t="s">
        <v>20401</v>
      </c>
      <c r="L8024" s="21"/>
    </row>
    <row r="8025">
      <c r="C8025" s="12" t="s">
        <v>735</v>
      </c>
      <c r="D8025" s="12"/>
      <c r="E8025" s="12" t="s">
        <v>1619</v>
      </c>
      <c r="F8025" s="21"/>
      <c r="G8025" s="21" t="s">
        <v>20597</v>
      </c>
      <c r="H8025" s="21" t="s">
        <v>735</v>
      </c>
      <c r="I8025" s="21" t="s">
        <v>1588</v>
      </c>
      <c r="J8025" s="148" t="s">
        <v>20598</v>
      </c>
      <c r="K8025" s="20" t="s">
        <v>20143</v>
      </c>
      <c r="L8025" s="21"/>
    </row>
    <row r="8026">
      <c r="C8026" s="12" t="s">
        <v>735</v>
      </c>
      <c r="D8026" s="12"/>
      <c r="E8026" s="12" t="s">
        <v>1719</v>
      </c>
      <c r="F8026" s="21"/>
      <c r="G8026" s="21" t="s">
        <v>20599</v>
      </c>
      <c r="H8026" s="21" t="s">
        <v>20600</v>
      </c>
      <c r="I8026" s="21" t="s">
        <v>1722</v>
      </c>
      <c r="J8026" s="148" t="s">
        <v>20601</v>
      </c>
      <c r="K8026" s="20" t="s">
        <v>1890</v>
      </c>
      <c r="L8026" s="21"/>
    </row>
    <row r="8027">
      <c r="C8027" s="12" t="s">
        <v>735</v>
      </c>
      <c r="D8027" s="12"/>
      <c r="E8027" s="12" t="s">
        <v>1719</v>
      </c>
      <c r="F8027" s="21"/>
      <c r="G8027" s="21" t="s">
        <v>20599</v>
      </c>
      <c r="H8027" s="21" t="s">
        <v>20600</v>
      </c>
      <c r="I8027" s="21" t="s">
        <v>1722</v>
      </c>
      <c r="J8027" s="148" t="s">
        <v>20602</v>
      </c>
      <c r="K8027" s="20" t="s">
        <v>1930</v>
      </c>
      <c r="L8027" s="21"/>
    </row>
    <row r="8028">
      <c r="C8028" s="12" t="s">
        <v>735</v>
      </c>
      <c r="D8028" s="12"/>
      <c r="E8028" s="12" t="s">
        <v>1654</v>
      </c>
      <c r="F8028" s="21"/>
      <c r="G8028" s="21" t="s">
        <v>20603</v>
      </c>
      <c r="H8028" s="21" t="s">
        <v>20604</v>
      </c>
      <c r="I8028" s="21" t="s">
        <v>1600</v>
      </c>
      <c r="J8028" s="148" t="s">
        <v>20605</v>
      </c>
      <c r="K8028" s="20" t="s">
        <v>1782</v>
      </c>
      <c r="L8028" s="21"/>
    </row>
    <row r="8029">
      <c r="C8029" s="12" t="s">
        <v>735</v>
      </c>
      <c r="D8029" s="12"/>
      <c r="E8029" s="12" t="s">
        <v>1654</v>
      </c>
      <c r="F8029" s="21"/>
      <c r="G8029" s="21" t="s">
        <v>20603</v>
      </c>
      <c r="H8029" s="21" t="s">
        <v>20606</v>
      </c>
      <c r="I8029" s="21" t="s">
        <v>1600</v>
      </c>
      <c r="J8029" s="148" t="s">
        <v>20607</v>
      </c>
      <c r="K8029" s="20" t="s">
        <v>1602</v>
      </c>
      <c r="L8029" s="21"/>
    </row>
    <row r="8030">
      <c r="C8030" s="12" t="s">
        <v>735</v>
      </c>
      <c r="D8030" s="12"/>
      <c r="E8030" s="12" t="s">
        <v>1654</v>
      </c>
      <c r="F8030" s="21"/>
      <c r="G8030" s="21" t="s">
        <v>20608</v>
      </c>
      <c r="H8030" s="21" t="s">
        <v>20606</v>
      </c>
      <c r="I8030" s="21" t="s">
        <v>1600</v>
      </c>
      <c r="J8030" s="148" t="s">
        <v>20609</v>
      </c>
      <c r="K8030" s="20" t="s">
        <v>1795</v>
      </c>
      <c r="L8030" s="21"/>
    </row>
    <row r="8031">
      <c r="C8031" s="12" t="s">
        <v>735</v>
      </c>
      <c r="D8031" s="12"/>
      <c r="E8031" s="12" t="s">
        <v>1654</v>
      </c>
      <c r="F8031" s="21"/>
      <c r="G8031" s="21" t="s">
        <v>20608</v>
      </c>
      <c r="H8031" s="21" t="s">
        <v>20606</v>
      </c>
      <c r="I8031" s="21" t="s">
        <v>1600</v>
      </c>
      <c r="J8031" s="148" t="s">
        <v>20610</v>
      </c>
      <c r="K8031" s="20" t="s">
        <v>1798</v>
      </c>
      <c r="L8031" s="21"/>
    </row>
    <row r="8032">
      <c r="C8032" s="12" t="s">
        <v>735</v>
      </c>
      <c r="D8032" s="12"/>
      <c r="E8032" s="12" t="s">
        <v>1619</v>
      </c>
      <c r="F8032" s="21"/>
      <c r="G8032" s="21" t="s">
        <v>20611</v>
      </c>
      <c r="H8032" s="21" t="s">
        <v>20612</v>
      </c>
      <c r="I8032" s="21" t="s">
        <v>1588</v>
      </c>
      <c r="J8032" s="148" t="s">
        <v>20613</v>
      </c>
      <c r="K8032" s="20" t="s">
        <v>20167</v>
      </c>
      <c r="L8032" s="21"/>
    </row>
    <row r="8033">
      <c r="C8033" s="12" t="s">
        <v>735</v>
      </c>
      <c r="D8033" s="12"/>
      <c r="E8033" s="12" t="s">
        <v>1619</v>
      </c>
      <c r="F8033" s="21"/>
      <c r="G8033" s="21" t="s">
        <v>20614</v>
      </c>
      <c r="H8033" s="21" t="s">
        <v>20615</v>
      </c>
      <c r="I8033" s="21" t="s">
        <v>1588</v>
      </c>
      <c r="J8033" s="148" t="s">
        <v>20616</v>
      </c>
      <c r="K8033" s="20" t="s">
        <v>20167</v>
      </c>
      <c r="L8033" s="21"/>
    </row>
    <row r="8034">
      <c r="C8034" s="12" t="s">
        <v>735</v>
      </c>
      <c r="D8034" s="12"/>
      <c r="E8034" s="12" t="s">
        <v>1619</v>
      </c>
      <c r="F8034" s="21"/>
      <c r="G8034" s="21" t="s">
        <v>20617</v>
      </c>
      <c r="H8034" s="21" t="s">
        <v>20618</v>
      </c>
      <c r="I8034" s="21" t="s">
        <v>1588</v>
      </c>
      <c r="J8034" s="148" t="s">
        <v>20619</v>
      </c>
      <c r="K8034" s="20" t="s">
        <v>20167</v>
      </c>
      <c r="L8034" s="21"/>
    </row>
    <row r="8035">
      <c r="C8035" s="12" t="s">
        <v>735</v>
      </c>
      <c r="D8035" s="12"/>
      <c r="E8035" s="12" t="s">
        <v>1619</v>
      </c>
      <c r="F8035" s="21"/>
      <c r="G8035" s="21" t="s">
        <v>20620</v>
      </c>
      <c r="H8035" s="21" t="s">
        <v>20621</v>
      </c>
      <c r="I8035" s="21" t="s">
        <v>1588</v>
      </c>
      <c r="J8035" s="148" t="s">
        <v>20622</v>
      </c>
      <c r="K8035" s="20" t="s">
        <v>20167</v>
      </c>
      <c r="L8035" s="21"/>
    </row>
    <row r="8036">
      <c r="C8036" s="12" t="s">
        <v>735</v>
      </c>
      <c r="D8036" s="12"/>
      <c r="E8036" s="12" t="s">
        <v>1671</v>
      </c>
      <c r="F8036" s="21"/>
      <c r="G8036" s="21" t="s">
        <v>20623</v>
      </c>
      <c r="H8036" s="21" t="s">
        <v>20624</v>
      </c>
      <c r="I8036" s="21" t="s">
        <v>1674</v>
      </c>
      <c r="J8036" s="148" t="s">
        <v>20625</v>
      </c>
      <c r="K8036" s="20" t="s">
        <v>3934</v>
      </c>
      <c r="L8036" s="21"/>
    </row>
    <row r="8037">
      <c r="C8037" s="12" t="s">
        <v>735</v>
      </c>
      <c r="D8037" s="12"/>
      <c r="E8037" s="12" t="s">
        <v>1719</v>
      </c>
      <c r="F8037" s="21"/>
      <c r="G8037" s="21" t="s">
        <v>20626</v>
      </c>
      <c r="H8037" s="21" t="s">
        <v>20627</v>
      </c>
      <c r="I8037" s="21" t="s">
        <v>1722</v>
      </c>
      <c r="J8037" s="148" t="s">
        <v>20628</v>
      </c>
      <c r="K8037" s="20" t="s">
        <v>18196</v>
      </c>
      <c r="L8037" s="21"/>
    </row>
    <row r="8038">
      <c r="C8038" s="12" t="s">
        <v>743</v>
      </c>
      <c r="D8038" s="12"/>
      <c r="E8038" s="12" t="s">
        <v>1678</v>
      </c>
      <c r="F8038" s="21"/>
      <c r="G8038" s="21" t="s">
        <v>20629</v>
      </c>
      <c r="H8038" s="21" t="s">
        <v>20630</v>
      </c>
      <c r="I8038" s="21" t="s">
        <v>1681</v>
      </c>
      <c r="J8038" s="148" t="s">
        <v>20631</v>
      </c>
      <c r="K8038" s="20" t="s">
        <v>6482</v>
      </c>
      <c r="L8038" s="21"/>
    </row>
    <row r="8039">
      <c r="C8039" s="12" t="s">
        <v>743</v>
      </c>
      <c r="D8039" s="12"/>
      <c r="E8039" s="12" t="s">
        <v>1729</v>
      </c>
      <c r="F8039" s="21"/>
      <c r="G8039" s="21" t="s">
        <v>20632</v>
      </c>
      <c r="H8039" s="21" t="s">
        <v>20632</v>
      </c>
      <c r="I8039" s="21" t="s">
        <v>1607</v>
      </c>
      <c r="J8039" s="148" t="s">
        <v>20633</v>
      </c>
      <c r="K8039" s="20" t="s">
        <v>10941</v>
      </c>
      <c r="L8039" s="21"/>
    </row>
    <row r="8040">
      <c r="C8040" s="12" t="s">
        <v>743</v>
      </c>
      <c r="D8040" s="12"/>
      <c r="E8040" s="12" t="s">
        <v>1678</v>
      </c>
      <c r="F8040" s="21"/>
      <c r="G8040" s="21" t="s">
        <v>20634</v>
      </c>
      <c r="H8040" s="21" t="s">
        <v>20635</v>
      </c>
      <c r="I8040" s="21" t="s">
        <v>1681</v>
      </c>
      <c r="J8040" s="148" t="s">
        <v>20636</v>
      </c>
      <c r="K8040" s="20" t="s">
        <v>4757</v>
      </c>
      <c r="L8040" s="21"/>
    </row>
    <row r="8041">
      <c r="C8041" s="12" t="s">
        <v>743</v>
      </c>
      <c r="D8041" s="12"/>
      <c r="E8041" s="12" t="s">
        <v>1678</v>
      </c>
      <c r="F8041" s="21"/>
      <c r="G8041" s="21" t="s">
        <v>20637</v>
      </c>
      <c r="H8041" s="21" t="s">
        <v>20638</v>
      </c>
      <c r="I8041" s="21" t="s">
        <v>1681</v>
      </c>
      <c r="J8041" s="148" t="s">
        <v>20639</v>
      </c>
      <c r="K8041" s="20" t="s">
        <v>6766</v>
      </c>
      <c r="L8041" s="21"/>
    </row>
    <row r="8042">
      <c r="C8042" s="12" t="s">
        <v>743</v>
      </c>
      <c r="D8042" s="12"/>
      <c r="E8042" s="12" t="s">
        <v>1678</v>
      </c>
      <c r="F8042" s="21"/>
      <c r="G8042" s="21" t="s">
        <v>20634</v>
      </c>
      <c r="H8042" s="21" t="s">
        <v>20640</v>
      </c>
      <c r="I8042" s="21" t="s">
        <v>1681</v>
      </c>
      <c r="J8042" s="148" t="s">
        <v>20641</v>
      </c>
      <c r="K8042" s="20" t="s">
        <v>6770</v>
      </c>
      <c r="L8042" s="21"/>
    </row>
    <row r="8043">
      <c r="C8043" s="12" t="s">
        <v>743</v>
      </c>
      <c r="D8043" s="12"/>
      <c r="E8043" s="12" t="s">
        <v>1678</v>
      </c>
      <c r="F8043" s="21"/>
      <c r="G8043" s="21" t="s">
        <v>20642</v>
      </c>
      <c r="H8043" s="21" t="s">
        <v>20643</v>
      </c>
      <c r="I8043" s="21" t="s">
        <v>1681</v>
      </c>
      <c r="J8043" s="148" t="s">
        <v>20644</v>
      </c>
      <c r="K8043" s="20" t="s">
        <v>6774</v>
      </c>
      <c r="L8043" s="21"/>
    </row>
    <row r="8044">
      <c r="C8044" s="12" t="s">
        <v>743</v>
      </c>
      <c r="D8044" s="12"/>
      <c r="E8044" s="12" t="s">
        <v>1729</v>
      </c>
      <c r="F8044" s="21"/>
      <c r="G8044" s="21" t="s">
        <v>20645</v>
      </c>
      <c r="H8044" s="21" t="s">
        <v>20646</v>
      </c>
      <c r="I8044" s="21" t="s">
        <v>1607</v>
      </c>
      <c r="J8044" s="148" t="s">
        <v>20647</v>
      </c>
      <c r="K8044" s="20" t="s">
        <v>4219</v>
      </c>
      <c r="L8044" s="21"/>
    </row>
    <row r="8045">
      <c r="C8045" s="12" t="s">
        <v>743</v>
      </c>
      <c r="D8045" s="12"/>
      <c r="E8045" s="12" t="s">
        <v>1654</v>
      </c>
      <c r="F8045" s="21"/>
      <c r="G8045" s="21" t="s">
        <v>10293</v>
      </c>
      <c r="H8045" s="21" t="s">
        <v>10294</v>
      </c>
      <c r="I8045" s="21" t="s">
        <v>1600</v>
      </c>
      <c r="J8045" s="148" t="s">
        <v>10295</v>
      </c>
      <c r="K8045" s="20" t="s">
        <v>3315</v>
      </c>
      <c r="L8045" s="21"/>
    </row>
    <row r="8046">
      <c r="C8046" s="12" t="s">
        <v>743</v>
      </c>
      <c r="D8046" s="12"/>
      <c r="E8046" s="12" t="s">
        <v>2783</v>
      </c>
      <c r="F8046" s="21"/>
      <c r="G8046" s="21" t="s">
        <v>20648</v>
      </c>
      <c r="H8046" s="21" t="s">
        <v>20649</v>
      </c>
      <c r="I8046" s="21" t="s">
        <v>2784</v>
      </c>
      <c r="J8046" s="148" t="s">
        <v>20650</v>
      </c>
      <c r="K8046" s="20" t="s">
        <v>2786</v>
      </c>
      <c r="L8046" s="21"/>
    </row>
    <row r="8047">
      <c r="C8047" s="12" t="s">
        <v>743</v>
      </c>
      <c r="D8047" s="12"/>
      <c r="E8047" s="12" t="s">
        <v>2783</v>
      </c>
      <c r="F8047" s="21"/>
      <c r="G8047" s="21" t="s">
        <v>20651</v>
      </c>
      <c r="H8047" s="21" t="s">
        <v>20652</v>
      </c>
      <c r="I8047" s="21" t="s">
        <v>2784</v>
      </c>
      <c r="J8047" s="148" t="s">
        <v>20653</v>
      </c>
      <c r="K8047" s="20" t="s">
        <v>2786</v>
      </c>
      <c r="L8047" s="21"/>
    </row>
    <row r="8048">
      <c r="C8048" s="12" t="s">
        <v>743</v>
      </c>
      <c r="D8048" s="12"/>
      <c r="E8048" s="12" t="s">
        <v>1729</v>
      </c>
      <c r="F8048" s="21"/>
      <c r="G8048" s="21" t="s">
        <v>20654</v>
      </c>
      <c r="H8048" s="21" t="s">
        <v>20655</v>
      </c>
      <c r="I8048" s="21" t="s">
        <v>1607</v>
      </c>
      <c r="J8048" s="148" t="s">
        <v>20656</v>
      </c>
      <c r="K8048" s="20" t="s">
        <v>20657</v>
      </c>
      <c r="L8048" s="21"/>
    </row>
    <row r="8049">
      <c r="C8049" s="12" t="s">
        <v>743</v>
      </c>
      <c r="D8049" s="12"/>
      <c r="E8049" s="12" t="s">
        <v>1678</v>
      </c>
      <c r="F8049" s="21"/>
      <c r="G8049" s="21" t="s">
        <v>20658</v>
      </c>
      <c r="H8049" s="21" t="s">
        <v>20659</v>
      </c>
      <c r="I8049" s="21" t="s">
        <v>1681</v>
      </c>
      <c r="J8049" s="148" t="s">
        <v>20660</v>
      </c>
      <c r="K8049" s="20" t="s">
        <v>3021</v>
      </c>
      <c r="L8049" s="21"/>
    </row>
    <row r="8050">
      <c r="C8050" s="12" t="s">
        <v>743</v>
      </c>
      <c r="D8050" s="12"/>
      <c r="E8050" s="12" t="s">
        <v>1656</v>
      </c>
      <c r="F8050" s="21"/>
      <c r="G8050" s="21" t="s">
        <v>20661</v>
      </c>
      <c r="H8050" s="21" t="s">
        <v>20662</v>
      </c>
      <c r="I8050" s="21" t="s">
        <v>1637</v>
      </c>
      <c r="J8050" s="148" t="s">
        <v>20663</v>
      </c>
      <c r="K8050" s="20" t="s">
        <v>2777</v>
      </c>
      <c r="L8050" s="21"/>
    </row>
    <row r="8051">
      <c r="C8051" s="12" t="s">
        <v>743</v>
      </c>
      <c r="D8051" s="12"/>
      <c r="E8051" s="12" t="s">
        <v>1656</v>
      </c>
      <c r="F8051" s="21"/>
      <c r="G8051" s="21" t="s">
        <v>20661</v>
      </c>
      <c r="H8051" s="21" t="s">
        <v>20662</v>
      </c>
      <c r="I8051" s="21" t="s">
        <v>1637</v>
      </c>
      <c r="J8051" s="148" t="s">
        <v>20664</v>
      </c>
      <c r="K8051" s="20" t="s">
        <v>1660</v>
      </c>
      <c r="L8051" s="21"/>
    </row>
    <row r="8052">
      <c r="C8052" s="12" t="s">
        <v>743</v>
      </c>
      <c r="D8052" s="12"/>
      <c r="E8052" s="12" t="s">
        <v>1656</v>
      </c>
      <c r="F8052" s="21"/>
      <c r="G8052" s="21" t="s">
        <v>20661</v>
      </c>
      <c r="H8052" s="21" t="s">
        <v>20662</v>
      </c>
      <c r="I8052" s="21" t="s">
        <v>1637</v>
      </c>
      <c r="J8052" s="148" t="s">
        <v>20665</v>
      </c>
      <c r="K8052" s="20" t="s">
        <v>2832</v>
      </c>
      <c r="L8052" s="21"/>
    </row>
    <row r="8053">
      <c r="C8053" s="12" t="s">
        <v>743</v>
      </c>
      <c r="D8053" s="12"/>
      <c r="E8053" s="12" t="s">
        <v>1656</v>
      </c>
      <c r="F8053" s="21"/>
      <c r="G8053" s="21" t="s">
        <v>20661</v>
      </c>
      <c r="H8053" s="21" t="s">
        <v>20662</v>
      </c>
      <c r="I8053" s="21" t="s">
        <v>1637</v>
      </c>
      <c r="J8053" s="148" t="s">
        <v>20666</v>
      </c>
      <c r="K8053" s="20" t="s">
        <v>1833</v>
      </c>
      <c r="L8053" s="21"/>
    </row>
    <row r="8054">
      <c r="A8054" s="108">
        <v>3412.0</v>
      </c>
      <c r="B8054" s="108" t="s">
        <v>1584</v>
      </c>
      <c r="C8054" s="108" t="s">
        <v>743</v>
      </c>
      <c r="D8054" s="141"/>
      <c r="E8054" s="141" t="s">
        <v>2783</v>
      </c>
      <c r="F8054" s="142"/>
      <c r="G8054" s="142" t="s">
        <v>744</v>
      </c>
      <c r="H8054" s="142" t="s">
        <v>743</v>
      </c>
      <c r="I8054" s="142" t="s">
        <v>2784</v>
      </c>
      <c r="J8054" s="143" t="s">
        <v>20667</v>
      </c>
      <c r="K8054" s="141" t="s">
        <v>2786</v>
      </c>
      <c r="L8054" s="138"/>
      <c r="M8054" s="111"/>
    </row>
    <row r="8055">
      <c r="C8055" s="12" t="s">
        <v>743</v>
      </c>
      <c r="D8055" s="12"/>
      <c r="E8055" s="12" t="s">
        <v>1619</v>
      </c>
      <c r="F8055" s="21"/>
      <c r="G8055" s="21" t="s">
        <v>744</v>
      </c>
      <c r="H8055" s="21" t="s">
        <v>743</v>
      </c>
      <c r="I8055" s="21" t="s">
        <v>1588</v>
      </c>
      <c r="J8055" s="148" t="s">
        <v>20668</v>
      </c>
      <c r="K8055" s="20" t="s">
        <v>1693</v>
      </c>
      <c r="L8055" s="21"/>
    </row>
    <row r="8056">
      <c r="C8056" s="12" t="s">
        <v>743</v>
      </c>
      <c r="D8056" s="12"/>
      <c r="E8056" s="12" t="s">
        <v>1654</v>
      </c>
      <c r="F8056" s="21"/>
      <c r="G8056" s="21" t="s">
        <v>10318</v>
      </c>
      <c r="H8056" s="21" t="s">
        <v>20662</v>
      </c>
      <c r="I8056" s="21" t="s">
        <v>1600</v>
      </c>
      <c r="J8056" s="148" t="s">
        <v>20669</v>
      </c>
      <c r="K8056" s="20" t="s">
        <v>1782</v>
      </c>
      <c r="L8056" s="21"/>
    </row>
    <row r="8057">
      <c r="C8057" s="12" t="s">
        <v>743</v>
      </c>
      <c r="D8057" s="12"/>
      <c r="E8057" s="12" t="s">
        <v>1654</v>
      </c>
      <c r="F8057" s="21"/>
      <c r="G8057" s="21" t="s">
        <v>10318</v>
      </c>
      <c r="H8057" s="21" t="s">
        <v>20662</v>
      </c>
      <c r="I8057" s="21" t="s">
        <v>1600</v>
      </c>
      <c r="J8057" s="148" t="s">
        <v>20670</v>
      </c>
      <c r="K8057" s="20" t="s">
        <v>3315</v>
      </c>
      <c r="L8057" s="21"/>
    </row>
    <row r="8058">
      <c r="C8058" s="12" t="s">
        <v>743</v>
      </c>
      <c r="D8058" s="12"/>
      <c r="E8058" s="12" t="s">
        <v>1654</v>
      </c>
      <c r="F8058" s="21"/>
      <c r="G8058" s="21" t="s">
        <v>744</v>
      </c>
      <c r="H8058" s="21" t="s">
        <v>20662</v>
      </c>
      <c r="I8058" s="21" t="s">
        <v>1600</v>
      </c>
      <c r="J8058" s="148" t="s">
        <v>20671</v>
      </c>
      <c r="K8058" s="20" t="s">
        <v>3315</v>
      </c>
      <c r="L8058" s="21"/>
    </row>
    <row r="8059">
      <c r="C8059" s="12" t="s">
        <v>743</v>
      </c>
      <c r="D8059" s="12"/>
      <c r="E8059" s="12" t="s">
        <v>1654</v>
      </c>
      <c r="F8059" s="21"/>
      <c r="G8059" s="21" t="s">
        <v>10318</v>
      </c>
      <c r="H8059" s="21" t="s">
        <v>20662</v>
      </c>
      <c r="I8059" s="21" t="s">
        <v>1600</v>
      </c>
      <c r="J8059" s="148" t="s">
        <v>20672</v>
      </c>
      <c r="K8059" s="20" t="s">
        <v>10065</v>
      </c>
      <c r="L8059" s="21"/>
    </row>
    <row r="8060">
      <c r="C8060" s="12" t="s">
        <v>743</v>
      </c>
      <c r="D8060" s="12"/>
      <c r="E8060" s="12" t="s">
        <v>1619</v>
      </c>
      <c r="F8060" s="21"/>
      <c r="G8060" s="21" t="s">
        <v>20673</v>
      </c>
      <c r="H8060" s="21" t="s">
        <v>20674</v>
      </c>
      <c r="I8060" s="21" t="s">
        <v>1588</v>
      </c>
      <c r="J8060" s="148" t="s">
        <v>20675</v>
      </c>
      <c r="K8060" s="20" t="s">
        <v>10351</v>
      </c>
      <c r="L8060" s="21"/>
    </row>
    <row r="8061">
      <c r="C8061" s="12" t="s">
        <v>743</v>
      </c>
      <c r="D8061" s="12"/>
      <c r="E8061" s="12" t="s">
        <v>1729</v>
      </c>
      <c r="F8061" s="21"/>
      <c r="G8061" s="21" t="s">
        <v>20676</v>
      </c>
      <c r="H8061" s="21" t="s">
        <v>20677</v>
      </c>
      <c r="I8061" s="21" t="s">
        <v>1607</v>
      </c>
      <c r="J8061" s="148" t="s">
        <v>20678</v>
      </c>
      <c r="K8061" s="20" t="s">
        <v>10946</v>
      </c>
      <c r="L8061" s="21"/>
    </row>
    <row r="8062">
      <c r="C8062" s="12" t="s">
        <v>743</v>
      </c>
      <c r="D8062" s="12"/>
      <c r="E8062" s="12" t="s">
        <v>1678</v>
      </c>
      <c r="F8062" s="21"/>
      <c r="G8062" s="21" t="s">
        <v>20679</v>
      </c>
      <c r="H8062" s="21" t="s">
        <v>20680</v>
      </c>
      <c r="I8062" s="21" t="s">
        <v>1681</v>
      </c>
      <c r="J8062" s="148" t="s">
        <v>20681</v>
      </c>
      <c r="K8062" s="20" t="s">
        <v>4757</v>
      </c>
      <c r="L8062" s="21"/>
    </row>
    <row r="8063">
      <c r="C8063" s="12" t="s">
        <v>743</v>
      </c>
      <c r="D8063" s="12"/>
      <c r="E8063" s="12" t="s">
        <v>1678</v>
      </c>
      <c r="F8063" s="21"/>
      <c r="G8063" s="21" t="s">
        <v>20679</v>
      </c>
      <c r="H8063" s="21" t="s">
        <v>20682</v>
      </c>
      <c r="I8063" s="21" t="s">
        <v>1681</v>
      </c>
      <c r="J8063" s="148" t="s">
        <v>20683</v>
      </c>
      <c r="K8063" s="20" t="s">
        <v>6770</v>
      </c>
      <c r="L8063" s="21"/>
    </row>
    <row r="8064">
      <c r="C8064" s="12" t="s">
        <v>743</v>
      </c>
      <c r="D8064" s="12"/>
      <c r="E8064" s="12" t="s">
        <v>1678</v>
      </c>
      <c r="F8064" s="21"/>
      <c r="G8064" s="21" t="s">
        <v>20679</v>
      </c>
      <c r="H8064" s="21" t="s">
        <v>20684</v>
      </c>
      <c r="I8064" s="21" t="s">
        <v>1681</v>
      </c>
      <c r="J8064" s="148" t="s">
        <v>20685</v>
      </c>
      <c r="K8064" s="20" t="s">
        <v>8312</v>
      </c>
      <c r="L8064" s="21"/>
    </row>
    <row r="8065">
      <c r="C8065" s="12" t="s">
        <v>743</v>
      </c>
      <c r="D8065" s="12"/>
      <c r="E8065" s="12" t="s">
        <v>1678</v>
      </c>
      <c r="F8065" s="21"/>
      <c r="G8065" s="21" t="s">
        <v>20679</v>
      </c>
      <c r="H8065" s="21" t="s">
        <v>20686</v>
      </c>
      <c r="I8065" s="21" t="s">
        <v>1681</v>
      </c>
      <c r="J8065" s="148" t="s">
        <v>20687</v>
      </c>
      <c r="K8065" s="20" t="s">
        <v>6249</v>
      </c>
      <c r="L8065" s="21"/>
    </row>
    <row r="8066">
      <c r="C8066" s="12" t="s">
        <v>743</v>
      </c>
      <c r="D8066" s="12"/>
      <c r="E8066" s="12" t="s">
        <v>1678</v>
      </c>
      <c r="F8066" s="21"/>
      <c r="G8066" s="21" t="s">
        <v>20679</v>
      </c>
      <c r="H8066" s="21" t="s">
        <v>20688</v>
      </c>
      <c r="I8066" s="21" t="s">
        <v>1681</v>
      </c>
      <c r="J8066" s="148" t="s">
        <v>20689</v>
      </c>
      <c r="K8066" s="20" t="s">
        <v>20690</v>
      </c>
      <c r="L8066" s="21"/>
    </row>
    <row r="8067">
      <c r="C8067" s="12" t="s">
        <v>743</v>
      </c>
      <c r="D8067" s="12"/>
      <c r="E8067" s="12" t="s">
        <v>1729</v>
      </c>
      <c r="F8067" s="21"/>
      <c r="G8067" s="21" t="s">
        <v>20662</v>
      </c>
      <c r="H8067" s="21" t="s">
        <v>20691</v>
      </c>
      <c r="I8067" s="21" t="s">
        <v>1607</v>
      </c>
      <c r="J8067" s="148" t="s">
        <v>20692</v>
      </c>
      <c r="K8067" s="20" t="s">
        <v>10083</v>
      </c>
      <c r="L8067" s="21"/>
    </row>
    <row r="8068">
      <c r="C8068" s="12" t="s">
        <v>743</v>
      </c>
      <c r="D8068" s="12"/>
      <c r="E8068" s="12" t="s">
        <v>1729</v>
      </c>
      <c r="F8068" s="21"/>
      <c r="G8068" s="21" t="s">
        <v>20662</v>
      </c>
      <c r="H8068" s="21" t="s">
        <v>20691</v>
      </c>
      <c r="I8068" s="21" t="s">
        <v>1607</v>
      </c>
      <c r="J8068" s="148" t="s">
        <v>20693</v>
      </c>
      <c r="K8068" s="20" t="s">
        <v>4776</v>
      </c>
      <c r="L8068" s="21"/>
    </row>
    <row r="8069">
      <c r="C8069" s="12" t="s">
        <v>743</v>
      </c>
      <c r="D8069" s="12"/>
      <c r="E8069" s="12" t="s">
        <v>1729</v>
      </c>
      <c r="F8069" s="21"/>
      <c r="G8069" s="21" t="s">
        <v>20662</v>
      </c>
      <c r="H8069" s="21" t="s">
        <v>20694</v>
      </c>
      <c r="I8069" s="21" t="s">
        <v>1607</v>
      </c>
      <c r="J8069" s="148" t="s">
        <v>20695</v>
      </c>
      <c r="K8069" s="20" t="s">
        <v>10076</v>
      </c>
      <c r="L8069" s="21"/>
    </row>
    <row r="8070">
      <c r="C8070" s="12" t="s">
        <v>743</v>
      </c>
      <c r="D8070" s="12"/>
      <c r="E8070" s="12" t="s">
        <v>1729</v>
      </c>
      <c r="F8070" s="21"/>
      <c r="G8070" s="21" t="s">
        <v>20662</v>
      </c>
      <c r="H8070" s="21" t="s">
        <v>20694</v>
      </c>
      <c r="I8070" s="21" t="s">
        <v>1607</v>
      </c>
      <c r="J8070" s="148" t="s">
        <v>20696</v>
      </c>
      <c r="K8070" s="20" t="s">
        <v>10079</v>
      </c>
      <c r="L8070" s="21"/>
    </row>
    <row r="8071">
      <c r="C8071" s="12" t="s">
        <v>743</v>
      </c>
      <c r="D8071" s="12"/>
      <c r="E8071" s="12" t="s">
        <v>1729</v>
      </c>
      <c r="F8071" s="21"/>
      <c r="G8071" s="21" t="s">
        <v>20662</v>
      </c>
      <c r="H8071" s="21" t="s">
        <v>20694</v>
      </c>
      <c r="I8071" s="21" t="s">
        <v>1607</v>
      </c>
      <c r="J8071" s="148" t="s">
        <v>20697</v>
      </c>
      <c r="K8071" s="20" t="s">
        <v>10081</v>
      </c>
      <c r="L8071" s="21"/>
    </row>
    <row r="8072">
      <c r="C8072" s="12" t="s">
        <v>743</v>
      </c>
      <c r="D8072" s="12"/>
      <c r="E8072" s="12" t="s">
        <v>1678</v>
      </c>
      <c r="F8072" s="21"/>
      <c r="G8072" s="21" t="s">
        <v>20679</v>
      </c>
      <c r="H8072" s="21" t="s">
        <v>20698</v>
      </c>
      <c r="I8072" s="21" t="s">
        <v>1681</v>
      </c>
      <c r="J8072" s="148" t="s">
        <v>20699</v>
      </c>
      <c r="K8072" s="20" t="s">
        <v>20700</v>
      </c>
      <c r="L8072" s="21"/>
    </row>
    <row r="8073">
      <c r="C8073" s="12" t="s">
        <v>743</v>
      </c>
      <c r="D8073" s="12"/>
      <c r="E8073" s="12" t="s">
        <v>1678</v>
      </c>
      <c r="F8073" s="21"/>
      <c r="G8073" s="21" t="s">
        <v>20679</v>
      </c>
      <c r="H8073" s="21" t="s">
        <v>20701</v>
      </c>
      <c r="I8073" s="21" t="s">
        <v>1681</v>
      </c>
      <c r="J8073" s="148" t="s">
        <v>20702</v>
      </c>
      <c r="K8073" s="20" t="s">
        <v>6766</v>
      </c>
      <c r="L8073" s="21"/>
    </row>
    <row r="8074">
      <c r="C8074" s="12" t="s">
        <v>743</v>
      </c>
      <c r="D8074" s="12"/>
      <c r="E8074" s="12" t="s">
        <v>1678</v>
      </c>
      <c r="F8074" s="21"/>
      <c r="G8074" s="21" t="s">
        <v>20679</v>
      </c>
      <c r="H8074" s="21" t="s">
        <v>20703</v>
      </c>
      <c r="I8074" s="21" t="s">
        <v>1681</v>
      </c>
      <c r="J8074" s="148" t="s">
        <v>20704</v>
      </c>
      <c r="K8074" s="20" t="s">
        <v>6244</v>
      </c>
      <c r="L8074" s="21"/>
    </row>
    <row r="8075">
      <c r="C8075" s="12" t="s">
        <v>743</v>
      </c>
      <c r="D8075" s="12"/>
      <c r="E8075" s="12" t="s">
        <v>1678</v>
      </c>
      <c r="F8075" s="21"/>
      <c r="G8075" s="21" t="s">
        <v>20705</v>
      </c>
      <c r="H8075" s="21" t="s">
        <v>20706</v>
      </c>
      <c r="I8075" s="21" t="s">
        <v>1681</v>
      </c>
      <c r="J8075" s="148" t="s">
        <v>20707</v>
      </c>
      <c r="K8075" s="20" t="s">
        <v>13543</v>
      </c>
      <c r="L8075" s="21"/>
    </row>
    <row r="8076">
      <c r="C8076" s="12" t="s">
        <v>743</v>
      </c>
      <c r="D8076" s="12"/>
      <c r="E8076" s="12" t="s">
        <v>1678</v>
      </c>
      <c r="F8076" s="21"/>
      <c r="G8076" s="21" t="s">
        <v>20705</v>
      </c>
      <c r="H8076" s="21" t="s">
        <v>20708</v>
      </c>
      <c r="I8076" s="21" t="s">
        <v>1681</v>
      </c>
      <c r="J8076" s="148" t="s">
        <v>20709</v>
      </c>
      <c r="K8076" s="20" t="s">
        <v>13546</v>
      </c>
      <c r="L8076" s="21"/>
    </row>
    <row r="8077">
      <c r="C8077" s="12" t="s">
        <v>743</v>
      </c>
      <c r="D8077" s="12"/>
      <c r="E8077" s="12" t="s">
        <v>1678</v>
      </c>
      <c r="F8077" s="21"/>
      <c r="G8077" s="21" t="s">
        <v>20705</v>
      </c>
      <c r="H8077" s="21" t="s">
        <v>20710</v>
      </c>
      <c r="I8077" s="21" t="s">
        <v>1681</v>
      </c>
      <c r="J8077" s="148" t="s">
        <v>20711</v>
      </c>
      <c r="K8077" s="20" t="s">
        <v>13549</v>
      </c>
      <c r="L8077" s="21"/>
    </row>
    <row r="8078">
      <c r="C8078" s="12" t="s">
        <v>743</v>
      </c>
      <c r="D8078" s="12"/>
      <c r="E8078" s="12" t="s">
        <v>1678</v>
      </c>
      <c r="F8078" s="21"/>
      <c r="G8078" s="21" t="s">
        <v>20705</v>
      </c>
      <c r="H8078" s="21" t="s">
        <v>20712</v>
      </c>
      <c r="I8078" s="21" t="s">
        <v>1681</v>
      </c>
      <c r="J8078" s="148" t="s">
        <v>20713</v>
      </c>
      <c r="K8078" s="20" t="s">
        <v>13552</v>
      </c>
      <c r="L8078" s="21"/>
    </row>
    <row r="8079">
      <c r="C8079" s="12" t="s">
        <v>743</v>
      </c>
      <c r="D8079" s="12"/>
      <c r="E8079" s="12" t="s">
        <v>1678</v>
      </c>
      <c r="F8079" s="21"/>
      <c r="G8079" s="21" t="s">
        <v>20714</v>
      </c>
      <c r="H8079" s="21" t="s">
        <v>20715</v>
      </c>
      <c r="I8079" s="21" t="s">
        <v>1681</v>
      </c>
      <c r="J8079" s="148" t="s">
        <v>20716</v>
      </c>
      <c r="K8079" s="20" t="s">
        <v>4464</v>
      </c>
      <c r="L8079" s="21"/>
    </row>
    <row r="8080">
      <c r="C8080" s="12" t="s">
        <v>743</v>
      </c>
      <c r="D8080" s="12"/>
      <c r="E8080" s="12" t="s">
        <v>1678</v>
      </c>
      <c r="F8080" s="21"/>
      <c r="G8080" s="21" t="s">
        <v>20717</v>
      </c>
      <c r="H8080" s="21" t="s">
        <v>20718</v>
      </c>
      <c r="I8080" s="21" t="s">
        <v>1681</v>
      </c>
      <c r="J8080" s="148" t="s">
        <v>20719</v>
      </c>
      <c r="K8080" s="20" t="s">
        <v>4469</v>
      </c>
      <c r="L8080" s="21"/>
    </row>
    <row r="8081">
      <c r="C8081" s="12" t="s">
        <v>743</v>
      </c>
      <c r="D8081" s="12"/>
      <c r="E8081" s="12" t="s">
        <v>1678</v>
      </c>
      <c r="F8081" s="21"/>
      <c r="G8081" s="21" t="s">
        <v>20662</v>
      </c>
      <c r="H8081" s="21" t="s">
        <v>20720</v>
      </c>
      <c r="I8081" s="21" t="s">
        <v>1681</v>
      </c>
      <c r="J8081" s="148" t="s">
        <v>20721</v>
      </c>
      <c r="K8081" s="20" t="s">
        <v>12521</v>
      </c>
      <c r="L8081" s="21"/>
    </row>
    <row r="8082">
      <c r="C8082" s="12" t="s">
        <v>743</v>
      </c>
      <c r="D8082" s="12"/>
      <c r="E8082" s="12" t="s">
        <v>1678</v>
      </c>
      <c r="F8082" s="21"/>
      <c r="G8082" s="21" t="s">
        <v>20679</v>
      </c>
      <c r="H8082" s="21" t="s">
        <v>20722</v>
      </c>
      <c r="I8082" s="21" t="s">
        <v>1681</v>
      </c>
      <c r="J8082" s="148" t="s">
        <v>20723</v>
      </c>
      <c r="K8082" s="20" t="s">
        <v>6774</v>
      </c>
      <c r="L8082" s="21"/>
    </row>
    <row r="8083">
      <c r="C8083" s="12" t="s">
        <v>743</v>
      </c>
      <c r="D8083" s="12"/>
      <c r="E8083" s="12" t="s">
        <v>1654</v>
      </c>
      <c r="F8083" s="21"/>
      <c r="G8083" s="21" t="s">
        <v>10318</v>
      </c>
      <c r="H8083" s="21" t="s">
        <v>10319</v>
      </c>
      <c r="I8083" s="21" t="s">
        <v>1600</v>
      </c>
      <c r="J8083" s="148" t="s">
        <v>10320</v>
      </c>
      <c r="K8083" s="20" t="s">
        <v>1602</v>
      </c>
      <c r="L8083" s="21"/>
    </row>
    <row r="8084">
      <c r="C8084" s="12" t="s">
        <v>743</v>
      </c>
      <c r="D8084" s="12"/>
      <c r="E8084" s="12" t="s">
        <v>1654</v>
      </c>
      <c r="F8084" s="21"/>
      <c r="G8084" s="21" t="s">
        <v>10318</v>
      </c>
      <c r="H8084" s="21" t="s">
        <v>10319</v>
      </c>
      <c r="I8084" s="21" t="s">
        <v>1600</v>
      </c>
      <c r="J8084" s="148" t="s">
        <v>10321</v>
      </c>
      <c r="K8084" s="20" t="s">
        <v>1787</v>
      </c>
      <c r="L8084" s="21"/>
    </row>
    <row r="8085">
      <c r="C8085" s="12" t="s">
        <v>743</v>
      </c>
      <c r="D8085" s="12"/>
      <c r="E8085" s="12" t="s">
        <v>1654</v>
      </c>
      <c r="F8085" s="21"/>
      <c r="G8085" s="21" t="s">
        <v>10318</v>
      </c>
      <c r="H8085" s="21" t="s">
        <v>10319</v>
      </c>
      <c r="I8085" s="21" t="s">
        <v>1600</v>
      </c>
      <c r="J8085" s="148" t="s">
        <v>10322</v>
      </c>
      <c r="K8085" s="20" t="s">
        <v>1791</v>
      </c>
      <c r="L8085" s="21"/>
    </row>
    <row r="8086">
      <c r="C8086" s="12" t="s">
        <v>743</v>
      </c>
      <c r="D8086" s="12"/>
      <c r="E8086" s="12" t="s">
        <v>1654</v>
      </c>
      <c r="F8086" s="21"/>
      <c r="G8086" s="21" t="s">
        <v>10318</v>
      </c>
      <c r="H8086" s="21" t="s">
        <v>10319</v>
      </c>
      <c r="I8086" s="21" t="s">
        <v>1600</v>
      </c>
      <c r="J8086" s="148" t="s">
        <v>10323</v>
      </c>
      <c r="K8086" s="20" t="s">
        <v>3406</v>
      </c>
      <c r="L8086" s="21"/>
    </row>
    <row r="8087">
      <c r="C8087" s="12" t="s">
        <v>743</v>
      </c>
      <c r="D8087" s="12"/>
      <c r="E8087" s="12" t="s">
        <v>1654</v>
      </c>
      <c r="F8087" s="21"/>
      <c r="G8087" s="21" t="s">
        <v>10318</v>
      </c>
      <c r="H8087" s="21" t="s">
        <v>10319</v>
      </c>
      <c r="I8087" s="21" t="s">
        <v>1600</v>
      </c>
      <c r="J8087" s="148" t="s">
        <v>10324</v>
      </c>
      <c r="K8087" s="20" t="s">
        <v>1795</v>
      </c>
      <c r="L8087" s="21"/>
    </row>
    <row r="8088">
      <c r="C8088" s="12" t="s">
        <v>743</v>
      </c>
      <c r="D8088" s="12"/>
      <c r="E8088" s="12" t="s">
        <v>1654</v>
      </c>
      <c r="F8088" s="21"/>
      <c r="G8088" s="21" t="s">
        <v>10318</v>
      </c>
      <c r="H8088" s="21" t="s">
        <v>10319</v>
      </c>
      <c r="I8088" s="21" t="s">
        <v>1600</v>
      </c>
      <c r="J8088" s="148" t="s">
        <v>10325</v>
      </c>
      <c r="K8088" s="20" t="s">
        <v>1798</v>
      </c>
      <c r="L8088" s="21"/>
    </row>
    <row r="8089">
      <c r="C8089" s="12" t="s">
        <v>743</v>
      </c>
      <c r="D8089" s="12"/>
      <c r="E8089" s="12" t="s">
        <v>1654</v>
      </c>
      <c r="F8089" s="21"/>
      <c r="G8089" s="21" t="s">
        <v>10293</v>
      </c>
      <c r="H8089" s="21" t="s">
        <v>10326</v>
      </c>
      <c r="I8089" s="21" t="s">
        <v>1600</v>
      </c>
      <c r="J8089" s="148" t="s">
        <v>10327</v>
      </c>
      <c r="K8089" s="20" t="s">
        <v>2048</v>
      </c>
      <c r="L8089" s="21"/>
    </row>
    <row r="8090">
      <c r="C8090" s="12" t="s">
        <v>743</v>
      </c>
      <c r="D8090" s="12"/>
      <c r="E8090" s="12" t="s">
        <v>1619</v>
      </c>
      <c r="F8090" s="21"/>
      <c r="G8090" s="21" t="s">
        <v>20724</v>
      </c>
      <c r="H8090" s="21" t="s">
        <v>20725</v>
      </c>
      <c r="I8090" s="21" t="s">
        <v>1588</v>
      </c>
      <c r="J8090" s="148" t="s">
        <v>20726</v>
      </c>
      <c r="K8090" s="20" t="s">
        <v>10351</v>
      </c>
      <c r="L8090" s="21"/>
    </row>
    <row r="8091">
      <c r="C8091" s="12" t="s">
        <v>743</v>
      </c>
      <c r="D8091" s="12"/>
      <c r="E8091" s="12" t="s">
        <v>1729</v>
      </c>
      <c r="F8091" s="21"/>
      <c r="G8091" s="21" t="s">
        <v>20727</v>
      </c>
      <c r="H8091" s="21" t="s">
        <v>20728</v>
      </c>
      <c r="I8091" s="21" t="s">
        <v>1607</v>
      </c>
      <c r="J8091" s="148" t="s">
        <v>20729</v>
      </c>
      <c r="K8091" s="20" t="s">
        <v>3345</v>
      </c>
      <c r="L8091" s="21"/>
    </row>
    <row r="8092">
      <c r="C8092" s="12" t="s">
        <v>743</v>
      </c>
      <c r="D8092" s="12"/>
      <c r="E8092" s="12" t="s">
        <v>1654</v>
      </c>
      <c r="F8092" s="21"/>
      <c r="G8092" s="21" t="s">
        <v>20730</v>
      </c>
      <c r="H8092" s="21" t="s">
        <v>20731</v>
      </c>
      <c r="I8092" s="21" t="s">
        <v>1600</v>
      </c>
      <c r="J8092" s="148" t="s">
        <v>20732</v>
      </c>
      <c r="K8092" s="20" t="s">
        <v>20733</v>
      </c>
      <c r="L8092" s="21"/>
    </row>
    <row r="8093">
      <c r="C8093" s="12" t="s">
        <v>743</v>
      </c>
      <c r="D8093" s="12"/>
      <c r="E8093" s="12" t="s">
        <v>1678</v>
      </c>
      <c r="F8093" s="21"/>
      <c r="G8093" s="21" t="s">
        <v>10328</v>
      </c>
      <c r="H8093" s="21" t="s">
        <v>10329</v>
      </c>
      <c r="I8093" s="21" t="s">
        <v>1681</v>
      </c>
      <c r="J8093" s="148" t="s">
        <v>10330</v>
      </c>
      <c r="K8093" s="20" t="s">
        <v>3986</v>
      </c>
      <c r="L8093" s="21"/>
    </row>
    <row r="8094">
      <c r="C8094" s="12" t="s">
        <v>743</v>
      </c>
      <c r="D8094" s="12"/>
      <c r="E8094" s="12" t="s">
        <v>1729</v>
      </c>
      <c r="F8094" s="21"/>
      <c r="G8094" s="21" t="s">
        <v>20734</v>
      </c>
      <c r="H8094" s="21" t="s">
        <v>20735</v>
      </c>
      <c r="I8094" s="21" t="s">
        <v>1607</v>
      </c>
      <c r="J8094" s="148" t="s">
        <v>20736</v>
      </c>
      <c r="K8094" s="20" t="s">
        <v>4219</v>
      </c>
      <c r="L8094" s="21"/>
    </row>
    <row r="8095">
      <c r="C8095" s="12" t="s">
        <v>743</v>
      </c>
      <c r="D8095" s="12"/>
      <c r="E8095" s="12" t="s">
        <v>1678</v>
      </c>
      <c r="F8095" s="21"/>
      <c r="G8095" s="21" t="s">
        <v>20737</v>
      </c>
      <c r="H8095" s="21" t="s">
        <v>20738</v>
      </c>
      <c r="I8095" s="21" t="s">
        <v>1681</v>
      </c>
      <c r="J8095" s="148" t="s">
        <v>20739</v>
      </c>
      <c r="K8095" s="20" t="s">
        <v>12463</v>
      </c>
      <c r="L8095" s="21"/>
    </row>
    <row r="8096">
      <c r="C8096" s="12" t="s">
        <v>743</v>
      </c>
      <c r="D8096" s="12"/>
      <c r="E8096" s="12" t="s">
        <v>1619</v>
      </c>
      <c r="F8096" s="21"/>
      <c r="G8096" s="21" t="s">
        <v>20740</v>
      </c>
      <c r="H8096" s="21" t="s">
        <v>20741</v>
      </c>
      <c r="I8096" s="21" t="s">
        <v>1588</v>
      </c>
      <c r="J8096" s="148" t="s">
        <v>20742</v>
      </c>
      <c r="K8096" s="20" t="s">
        <v>3472</v>
      </c>
      <c r="L8096" s="21"/>
    </row>
    <row r="8097">
      <c r="C8097" s="12" t="s">
        <v>743</v>
      </c>
      <c r="D8097" s="12"/>
      <c r="E8097" s="12" t="s">
        <v>1619</v>
      </c>
      <c r="F8097" s="21"/>
      <c r="G8097" s="21" t="s">
        <v>20743</v>
      </c>
      <c r="H8097" s="21" t="s">
        <v>20744</v>
      </c>
      <c r="I8097" s="21" t="s">
        <v>1588</v>
      </c>
      <c r="J8097" s="148" t="s">
        <v>20745</v>
      </c>
      <c r="K8097" s="20" t="s">
        <v>3472</v>
      </c>
      <c r="L8097" s="21"/>
    </row>
    <row r="8098">
      <c r="C8098" s="12" t="s">
        <v>743</v>
      </c>
      <c r="D8098" s="12"/>
      <c r="E8098" s="12" t="s">
        <v>1619</v>
      </c>
      <c r="F8098" s="21"/>
      <c r="G8098" s="21" t="s">
        <v>20746</v>
      </c>
      <c r="H8098" s="21" t="s">
        <v>20747</v>
      </c>
      <c r="I8098" s="21" t="s">
        <v>1588</v>
      </c>
      <c r="J8098" s="148" t="s">
        <v>20748</v>
      </c>
      <c r="K8098" s="20" t="s">
        <v>3472</v>
      </c>
      <c r="L8098" s="21"/>
    </row>
    <row r="8099">
      <c r="C8099" s="12" t="s">
        <v>743</v>
      </c>
      <c r="D8099" s="12"/>
      <c r="E8099" s="12" t="s">
        <v>1619</v>
      </c>
      <c r="F8099" s="21"/>
      <c r="G8099" s="21" t="s">
        <v>20749</v>
      </c>
      <c r="H8099" s="21" t="s">
        <v>20750</v>
      </c>
      <c r="I8099" s="21" t="s">
        <v>1588</v>
      </c>
      <c r="J8099" s="148" t="s">
        <v>20751</v>
      </c>
      <c r="K8099" s="20" t="s">
        <v>3472</v>
      </c>
      <c r="L8099" s="21"/>
    </row>
    <row r="8100">
      <c r="C8100" s="12" t="s">
        <v>743</v>
      </c>
      <c r="D8100" s="12"/>
      <c r="E8100" s="12" t="s">
        <v>1619</v>
      </c>
      <c r="F8100" s="21"/>
      <c r="G8100" s="21" t="s">
        <v>20752</v>
      </c>
      <c r="H8100" s="21" t="s">
        <v>20753</v>
      </c>
      <c r="I8100" s="21" t="s">
        <v>1588</v>
      </c>
      <c r="J8100" s="148" t="s">
        <v>20754</v>
      </c>
      <c r="K8100" s="20" t="s">
        <v>3472</v>
      </c>
      <c r="L8100" s="21"/>
    </row>
    <row r="8101">
      <c r="C8101" s="12" t="s">
        <v>743</v>
      </c>
      <c r="D8101" s="12"/>
      <c r="E8101" s="12" t="s">
        <v>1619</v>
      </c>
      <c r="F8101" s="21"/>
      <c r="G8101" s="21" t="s">
        <v>20755</v>
      </c>
      <c r="H8101" s="21" t="s">
        <v>20756</v>
      </c>
      <c r="I8101" s="21" t="s">
        <v>1588</v>
      </c>
      <c r="J8101" s="148" t="s">
        <v>20757</v>
      </c>
      <c r="K8101" s="20" t="s">
        <v>3472</v>
      </c>
      <c r="L8101" s="21"/>
    </row>
    <row r="8102">
      <c r="C8102" s="12" t="s">
        <v>743</v>
      </c>
      <c r="D8102" s="12"/>
      <c r="E8102" s="12" t="s">
        <v>1619</v>
      </c>
      <c r="F8102" s="21"/>
      <c r="G8102" s="21" t="s">
        <v>20758</v>
      </c>
      <c r="H8102" s="21" t="s">
        <v>20759</v>
      </c>
      <c r="I8102" s="21" t="s">
        <v>1588</v>
      </c>
      <c r="J8102" s="148" t="s">
        <v>20760</v>
      </c>
      <c r="K8102" s="20" t="s">
        <v>3499</v>
      </c>
      <c r="L8102" s="21"/>
    </row>
    <row r="8103">
      <c r="C8103" s="12" t="s">
        <v>743</v>
      </c>
      <c r="D8103" s="12"/>
      <c r="E8103" s="12" t="s">
        <v>1619</v>
      </c>
      <c r="F8103" s="21"/>
      <c r="G8103" s="21" t="s">
        <v>20761</v>
      </c>
      <c r="H8103" s="21" t="s">
        <v>20762</v>
      </c>
      <c r="I8103" s="21" t="s">
        <v>1588</v>
      </c>
      <c r="J8103" s="148" t="s">
        <v>20763</v>
      </c>
      <c r="K8103" s="20" t="s">
        <v>3499</v>
      </c>
      <c r="L8103" s="21"/>
    </row>
    <row r="8104">
      <c r="C8104" s="12" t="s">
        <v>743</v>
      </c>
      <c r="D8104" s="12"/>
      <c r="E8104" s="12" t="s">
        <v>1619</v>
      </c>
      <c r="F8104" s="21"/>
      <c r="G8104" s="21" t="s">
        <v>20764</v>
      </c>
      <c r="H8104" s="21" t="s">
        <v>20765</v>
      </c>
      <c r="I8104" s="21" t="s">
        <v>1588</v>
      </c>
      <c r="J8104" s="148" t="s">
        <v>20766</v>
      </c>
      <c r="K8104" s="20" t="s">
        <v>3499</v>
      </c>
      <c r="L8104" s="21"/>
    </row>
    <row r="8105">
      <c r="C8105" s="12" t="s">
        <v>743</v>
      </c>
      <c r="D8105" s="12"/>
      <c r="E8105" s="12" t="s">
        <v>1619</v>
      </c>
      <c r="F8105" s="21"/>
      <c r="G8105" s="21" t="s">
        <v>20767</v>
      </c>
      <c r="H8105" s="21" t="s">
        <v>20768</v>
      </c>
      <c r="I8105" s="21" t="s">
        <v>1588</v>
      </c>
      <c r="J8105" s="148" t="s">
        <v>20769</v>
      </c>
      <c r="K8105" s="20" t="s">
        <v>3499</v>
      </c>
      <c r="L8105" s="21"/>
    </row>
    <row r="8106">
      <c r="C8106" s="12" t="s">
        <v>743</v>
      </c>
      <c r="D8106" s="12"/>
      <c r="E8106" s="12" t="s">
        <v>1619</v>
      </c>
      <c r="F8106" s="21"/>
      <c r="G8106" s="21" t="s">
        <v>20770</v>
      </c>
      <c r="H8106" s="21" t="s">
        <v>20771</v>
      </c>
      <c r="I8106" s="21" t="s">
        <v>1588</v>
      </c>
      <c r="J8106" s="148" t="s">
        <v>20772</v>
      </c>
      <c r="K8106" s="20" t="s">
        <v>3499</v>
      </c>
      <c r="L8106" s="21"/>
    </row>
    <row r="8107">
      <c r="C8107" s="12" t="s">
        <v>743</v>
      </c>
      <c r="D8107" s="12"/>
      <c r="E8107" s="12" t="s">
        <v>1619</v>
      </c>
      <c r="F8107" s="21"/>
      <c r="G8107" s="21" t="s">
        <v>20773</v>
      </c>
      <c r="H8107" s="21" t="s">
        <v>20774</v>
      </c>
      <c r="I8107" s="21" t="s">
        <v>1588</v>
      </c>
      <c r="J8107" s="148" t="s">
        <v>20775</v>
      </c>
      <c r="K8107" s="20" t="s">
        <v>3499</v>
      </c>
      <c r="L8107" s="21"/>
    </row>
    <row r="8108">
      <c r="C8108" s="12" t="s">
        <v>743</v>
      </c>
      <c r="D8108" s="12"/>
      <c r="E8108" s="12" t="s">
        <v>1656</v>
      </c>
      <c r="F8108" s="21"/>
      <c r="G8108" s="21" t="s">
        <v>20776</v>
      </c>
      <c r="H8108" s="21" t="s">
        <v>20777</v>
      </c>
      <c r="I8108" s="21" t="s">
        <v>1637</v>
      </c>
      <c r="J8108" s="148" t="s">
        <v>20778</v>
      </c>
      <c r="K8108" s="20" t="s">
        <v>2777</v>
      </c>
      <c r="L8108" s="21"/>
    </row>
    <row r="8109">
      <c r="C8109" s="12" t="s">
        <v>743</v>
      </c>
      <c r="D8109" s="12"/>
      <c r="E8109" s="12" t="s">
        <v>1656</v>
      </c>
      <c r="F8109" s="21"/>
      <c r="G8109" s="21" t="s">
        <v>20776</v>
      </c>
      <c r="H8109" s="21" t="s">
        <v>20777</v>
      </c>
      <c r="I8109" s="21" t="s">
        <v>1637</v>
      </c>
      <c r="J8109" s="148" t="s">
        <v>20779</v>
      </c>
      <c r="K8109" s="20" t="s">
        <v>1833</v>
      </c>
      <c r="L8109" s="21"/>
    </row>
    <row r="8110">
      <c r="C8110" s="12" t="s">
        <v>743</v>
      </c>
      <c r="D8110" s="12"/>
      <c r="E8110" s="12" t="s">
        <v>2783</v>
      </c>
      <c r="F8110" s="21"/>
      <c r="G8110" s="21" t="s">
        <v>20780</v>
      </c>
      <c r="H8110" s="21" t="s">
        <v>20781</v>
      </c>
      <c r="I8110" s="21" t="s">
        <v>2784</v>
      </c>
      <c r="J8110" s="148" t="s">
        <v>20782</v>
      </c>
      <c r="K8110" s="20" t="s">
        <v>2786</v>
      </c>
      <c r="L8110" s="21"/>
    </row>
    <row r="8111">
      <c r="C8111" s="12" t="s">
        <v>743</v>
      </c>
      <c r="D8111" s="12"/>
      <c r="E8111" s="12" t="s">
        <v>2783</v>
      </c>
      <c r="F8111" s="21"/>
      <c r="G8111" s="21" t="s">
        <v>20783</v>
      </c>
      <c r="H8111" s="21" t="s">
        <v>20784</v>
      </c>
      <c r="I8111" s="21" t="s">
        <v>2784</v>
      </c>
      <c r="J8111" s="148" t="s">
        <v>20785</v>
      </c>
      <c r="K8111" s="20" t="s">
        <v>2786</v>
      </c>
      <c r="L8111" s="21"/>
    </row>
    <row r="8112">
      <c r="C8112" s="12" t="s">
        <v>743</v>
      </c>
      <c r="D8112" s="12"/>
      <c r="E8112" s="12" t="s">
        <v>1619</v>
      </c>
      <c r="F8112" s="21"/>
      <c r="G8112" s="21" t="s">
        <v>20786</v>
      </c>
      <c r="H8112" s="21" t="s">
        <v>20787</v>
      </c>
      <c r="I8112" s="21" t="s">
        <v>1588</v>
      </c>
      <c r="J8112" s="148" t="s">
        <v>20788</v>
      </c>
      <c r="K8112" s="20" t="s">
        <v>3376</v>
      </c>
      <c r="L8112" s="21"/>
    </row>
    <row r="8113">
      <c r="C8113" s="12" t="s">
        <v>743</v>
      </c>
      <c r="D8113" s="12"/>
      <c r="E8113" s="12" t="s">
        <v>1619</v>
      </c>
      <c r="F8113" s="21"/>
      <c r="G8113" s="21" t="s">
        <v>20789</v>
      </c>
      <c r="H8113" s="21" t="s">
        <v>20790</v>
      </c>
      <c r="I8113" s="21" t="s">
        <v>1588</v>
      </c>
      <c r="J8113" s="148" t="s">
        <v>20791</v>
      </c>
      <c r="K8113" s="20" t="s">
        <v>3376</v>
      </c>
      <c r="L8113" s="21"/>
    </row>
    <row r="8114">
      <c r="C8114" s="12" t="s">
        <v>743</v>
      </c>
      <c r="D8114" s="12"/>
      <c r="E8114" s="12" t="s">
        <v>1619</v>
      </c>
      <c r="F8114" s="21"/>
      <c r="G8114" s="21" t="s">
        <v>20792</v>
      </c>
      <c r="H8114" s="21" t="s">
        <v>20793</v>
      </c>
      <c r="I8114" s="21" t="s">
        <v>1588</v>
      </c>
      <c r="J8114" s="148" t="s">
        <v>20794</v>
      </c>
      <c r="K8114" s="20" t="s">
        <v>3376</v>
      </c>
      <c r="L8114" s="21"/>
    </row>
    <row r="8115">
      <c r="C8115" s="12" t="s">
        <v>743</v>
      </c>
      <c r="D8115" s="12"/>
      <c r="E8115" s="12" t="s">
        <v>1619</v>
      </c>
      <c r="F8115" s="21"/>
      <c r="G8115" s="21" t="s">
        <v>20795</v>
      </c>
      <c r="H8115" s="21" t="s">
        <v>20796</v>
      </c>
      <c r="I8115" s="21" t="s">
        <v>1588</v>
      </c>
      <c r="J8115" s="148" t="s">
        <v>20797</v>
      </c>
      <c r="K8115" s="20" t="s">
        <v>3376</v>
      </c>
      <c r="L8115" s="21"/>
    </row>
    <row r="8116">
      <c r="C8116" s="12" t="s">
        <v>743</v>
      </c>
      <c r="D8116" s="12"/>
      <c r="E8116" s="12" t="s">
        <v>1619</v>
      </c>
      <c r="F8116" s="21"/>
      <c r="G8116" s="21" t="s">
        <v>20798</v>
      </c>
      <c r="H8116" s="21" t="s">
        <v>20799</v>
      </c>
      <c r="I8116" s="21" t="s">
        <v>1588</v>
      </c>
      <c r="J8116" s="148" t="s">
        <v>20800</v>
      </c>
      <c r="K8116" s="20" t="s">
        <v>3376</v>
      </c>
      <c r="L8116" s="21"/>
    </row>
    <row r="8117">
      <c r="C8117" s="12" t="s">
        <v>743</v>
      </c>
      <c r="D8117" s="12"/>
      <c r="E8117" s="12" t="s">
        <v>1619</v>
      </c>
      <c r="F8117" s="21"/>
      <c r="G8117" s="21" t="s">
        <v>20801</v>
      </c>
      <c r="H8117" s="21" t="s">
        <v>20802</v>
      </c>
      <c r="I8117" s="21" t="s">
        <v>1588</v>
      </c>
      <c r="J8117" s="148" t="s">
        <v>20803</v>
      </c>
      <c r="K8117" s="20" t="s">
        <v>3376</v>
      </c>
      <c r="L8117" s="21"/>
    </row>
    <row r="8118">
      <c r="C8118" s="12" t="s">
        <v>743</v>
      </c>
      <c r="D8118" s="12"/>
      <c r="E8118" s="12" t="s">
        <v>1619</v>
      </c>
      <c r="F8118" s="21"/>
      <c r="G8118" s="21" t="s">
        <v>20804</v>
      </c>
      <c r="H8118" s="21" t="s">
        <v>20805</v>
      </c>
      <c r="I8118" s="21" t="s">
        <v>1588</v>
      </c>
      <c r="J8118" s="148" t="s">
        <v>20806</v>
      </c>
      <c r="K8118" s="20" t="s">
        <v>3372</v>
      </c>
      <c r="L8118" s="21"/>
    </row>
    <row r="8119">
      <c r="C8119" s="12" t="s">
        <v>743</v>
      </c>
      <c r="D8119" s="12"/>
      <c r="E8119" s="12" t="s">
        <v>1619</v>
      </c>
      <c r="F8119" s="21"/>
      <c r="G8119" s="21" t="s">
        <v>20807</v>
      </c>
      <c r="H8119" s="21" t="s">
        <v>20808</v>
      </c>
      <c r="I8119" s="21" t="s">
        <v>1588</v>
      </c>
      <c r="J8119" s="148" t="s">
        <v>20809</v>
      </c>
      <c r="K8119" s="20" t="s">
        <v>3372</v>
      </c>
      <c r="L8119" s="21"/>
    </row>
    <row r="8120">
      <c r="C8120" s="12" t="s">
        <v>743</v>
      </c>
      <c r="D8120" s="12"/>
      <c r="E8120" s="12" t="s">
        <v>1619</v>
      </c>
      <c r="F8120" s="21"/>
      <c r="G8120" s="21" t="s">
        <v>20810</v>
      </c>
      <c r="H8120" s="21" t="s">
        <v>20811</v>
      </c>
      <c r="I8120" s="21" t="s">
        <v>1588</v>
      </c>
      <c r="J8120" s="148" t="s">
        <v>20812</v>
      </c>
      <c r="K8120" s="20" t="s">
        <v>3372</v>
      </c>
      <c r="L8120" s="21"/>
    </row>
    <row r="8121">
      <c r="C8121" s="12" t="s">
        <v>743</v>
      </c>
      <c r="D8121" s="12"/>
      <c r="E8121" s="12" t="s">
        <v>1619</v>
      </c>
      <c r="F8121" s="21"/>
      <c r="G8121" s="21" t="s">
        <v>20813</v>
      </c>
      <c r="H8121" s="21" t="s">
        <v>20814</v>
      </c>
      <c r="I8121" s="21" t="s">
        <v>1588</v>
      </c>
      <c r="J8121" s="148" t="s">
        <v>20815</v>
      </c>
      <c r="K8121" s="20" t="s">
        <v>3372</v>
      </c>
      <c r="L8121" s="21"/>
    </row>
    <row r="8122">
      <c r="C8122" s="12" t="s">
        <v>743</v>
      </c>
      <c r="D8122" s="12"/>
      <c r="E8122" s="12" t="s">
        <v>1619</v>
      </c>
      <c r="F8122" s="21"/>
      <c r="G8122" s="21" t="s">
        <v>20816</v>
      </c>
      <c r="H8122" s="21" t="s">
        <v>20817</v>
      </c>
      <c r="I8122" s="21" t="s">
        <v>1588</v>
      </c>
      <c r="J8122" s="148" t="s">
        <v>20818</v>
      </c>
      <c r="K8122" s="20" t="s">
        <v>3372</v>
      </c>
      <c r="L8122" s="21"/>
    </row>
    <row r="8123">
      <c r="C8123" s="12" t="s">
        <v>743</v>
      </c>
      <c r="D8123" s="12"/>
      <c r="E8123" s="12" t="s">
        <v>1619</v>
      </c>
      <c r="F8123" s="21"/>
      <c r="G8123" s="21" t="s">
        <v>20819</v>
      </c>
      <c r="H8123" s="21" t="s">
        <v>20820</v>
      </c>
      <c r="I8123" s="21" t="s">
        <v>1588</v>
      </c>
      <c r="J8123" s="148" t="s">
        <v>20821</v>
      </c>
      <c r="K8123" s="20" t="s">
        <v>3372</v>
      </c>
      <c r="L8123" s="21"/>
    </row>
    <row r="8124">
      <c r="C8124" s="12" t="s">
        <v>743</v>
      </c>
      <c r="D8124" s="12"/>
      <c r="E8124" s="12" t="s">
        <v>1619</v>
      </c>
      <c r="F8124" s="21"/>
      <c r="G8124" s="21" t="s">
        <v>20822</v>
      </c>
      <c r="H8124" s="21" t="s">
        <v>20823</v>
      </c>
      <c r="I8124" s="21" t="s">
        <v>1588</v>
      </c>
      <c r="J8124" s="148" t="s">
        <v>20824</v>
      </c>
      <c r="K8124" s="20" t="s">
        <v>3372</v>
      </c>
      <c r="L8124" s="21"/>
    </row>
    <row r="8125">
      <c r="C8125" s="12" t="s">
        <v>743</v>
      </c>
      <c r="D8125" s="12"/>
      <c r="E8125" s="12" t="s">
        <v>1619</v>
      </c>
      <c r="F8125" s="21"/>
      <c r="G8125" s="21" t="s">
        <v>20825</v>
      </c>
      <c r="H8125" s="21" t="s">
        <v>20826</v>
      </c>
      <c r="I8125" s="21" t="s">
        <v>1588</v>
      </c>
      <c r="J8125" s="148" t="s">
        <v>20827</v>
      </c>
      <c r="K8125" s="20" t="s">
        <v>3372</v>
      </c>
      <c r="L8125" s="21"/>
    </row>
    <row r="8126">
      <c r="C8126" s="12" t="s">
        <v>743</v>
      </c>
      <c r="D8126" s="12"/>
      <c r="E8126" s="12" t="s">
        <v>1619</v>
      </c>
      <c r="F8126" s="21"/>
      <c r="G8126" s="21" t="s">
        <v>20828</v>
      </c>
      <c r="H8126" s="21" t="s">
        <v>20829</v>
      </c>
      <c r="I8126" s="21" t="s">
        <v>1588</v>
      </c>
      <c r="J8126" s="148" t="s">
        <v>20830</v>
      </c>
      <c r="K8126" s="20" t="s">
        <v>10351</v>
      </c>
      <c r="L8126" s="21"/>
    </row>
    <row r="8127">
      <c r="C8127" s="12" t="s">
        <v>743</v>
      </c>
      <c r="D8127" s="12"/>
      <c r="E8127" s="12" t="s">
        <v>1619</v>
      </c>
      <c r="F8127" s="21"/>
      <c r="G8127" s="21" t="s">
        <v>20831</v>
      </c>
      <c r="H8127" s="21" t="s">
        <v>20832</v>
      </c>
      <c r="I8127" s="21" t="s">
        <v>1588</v>
      </c>
      <c r="J8127" s="148" t="s">
        <v>20833</v>
      </c>
      <c r="K8127" s="20" t="s">
        <v>10351</v>
      </c>
      <c r="L8127" s="21"/>
    </row>
    <row r="8128">
      <c r="C8128" s="12" t="s">
        <v>743</v>
      </c>
      <c r="D8128" s="12"/>
      <c r="E8128" s="12" t="s">
        <v>1619</v>
      </c>
      <c r="F8128" s="21"/>
      <c r="G8128" s="21" t="s">
        <v>20834</v>
      </c>
      <c r="H8128" s="21" t="s">
        <v>20835</v>
      </c>
      <c r="I8128" s="21" t="s">
        <v>1588</v>
      </c>
      <c r="J8128" s="148" t="s">
        <v>20836</v>
      </c>
      <c r="K8128" s="20" t="s">
        <v>10351</v>
      </c>
      <c r="L8128" s="21"/>
    </row>
    <row r="8129">
      <c r="C8129" s="12" t="s">
        <v>743</v>
      </c>
      <c r="D8129" s="12"/>
      <c r="E8129" s="12" t="s">
        <v>1619</v>
      </c>
      <c r="F8129" s="21"/>
      <c r="G8129" s="21" t="s">
        <v>20837</v>
      </c>
      <c r="H8129" s="21" t="s">
        <v>20838</v>
      </c>
      <c r="I8129" s="21" t="s">
        <v>1588</v>
      </c>
      <c r="J8129" s="148" t="s">
        <v>20839</v>
      </c>
      <c r="K8129" s="20" t="s">
        <v>10351</v>
      </c>
      <c r="L8129" s="21"/>
    </row>
    <row r="8130">
      <c r="C8130" s="12" t="s">
        <v>743</v>
      </c>
      <c r="D8130" s="12"/>
      <c r="E8130" s="12" t="s">
        <v>1619</v>
      </c>
      <c r="F8130" s="21"/>
      <c r="G8130" s="21" t="s">
        <v>20840</v>
      </c>
      <c r="H8130" s="21" t="s">
        <v>20841</v>
      </c>
      <c r="I8130" s="21" t="s">
        <v>1588</v>
      </c>
      <c r="J8130" s="148" t="s">
        <v>20842</v>
      </c>
      <c r="K8130" s="20" t="s">
        <v>10351</v>
      </c>
      <c r="L8130" s="21"/>
    </row>
    <row r="8131">
      <c r="C8131" s="12" t="s">
        <v>743</v>
      </c>
      <c r="D8131" s="12"/>
      <c r="E8131" s="12" t="s">
        <v>1619</v>
      </c>
      <c r="F8131" s="21"/>
      <c r="G8131" s="21" t="s">
        <v>20843</v>
      </c>
      <c r="H8131" s="21" t="s">
        <v>20844</v>
      </c>
      <c r="I8131" s="21" t="s">
        <v>1588</v>
      </c>
      <c r="J8131" s="148" t="s">
        <v>20845</v>
      </c>
      <c r="K8131" s="20" t="s">
        <v>10351</v>
      </c>
      <c r="L8131" s="21"/>
    </row>
    <row r="8132">
      <c r="C8132" s="12" t="s">
        <v>743</v>
      </c>
      <c r="D8132" s="12"/>
      <c r="E8132" s="12" t="s">
        <v>1619</v>
      </c>
      <c r="F8132" s="21"/>
      <c r="G8132" s="21" t="s">
        <v>20846</v>
      </c>
      <c r="H8132" s="21" t="s">
        <v>20847</v>
      </c>
      <c r="I8132" s="21" t="s">
        <v>1588</v>
      </c>
      <c r="J8132" s="148" t="s">
        <v>20848</v>
      </c>
      <c r="K8132" s="20" t="s">
        <v>10351</v>
      </c>
      <c r="L8132" s="21"/>
    </row>
    <row r="8133">
      <c r="C8133" s="12" t="s">
        <v>743</v>
      </c>
      <c r="D8133" s="12"/>
      <c r="E8133" s="12" t="s">
        <v>1619</v>
      </c>
      <c r="F8133" s="21"/>
      <c r="G8133" s="21" t="s">
        <v>20849</v>
      </c>
      <c r="H8133" s="21" t="s">
        <v>20850</v>
      </c>
      <c r="I8133" s="21" t="s">
        <v>1588</v>
      </c>
      <c r="J8133" s="148" t="s">
        <v>20851</v>
      </c>
      <c r="K8133" s="20" t="s">
        <v>10351</v>
      </c>
      <c r="L8133" s="21"/>
    </row>
    <row r="8134">
      <c r="C8134" s="12" t="s">
        <v>743</v>
      </c>
      <c r="D8134" s="12"/>
      <c r="E8134" s="12" t="s">
        <v>1619</v>
      </c>
      <c r="F8134" s="21"/>
      <c r="G8134" s="21" t="s">
        <v>20758</v>
      </c>
      <c r="H8134" s="21" t="s">
        <v>20852</v>
      </c>
      <c r="I8134" s="21" t="s">
        <v>1588</v>
      </c>
      <c r="J8134" s="148" t="s">
        <v>20853</v>
      </c>
      <c r="K8134" s="20" t="s">
        <v>10351</v>
      </c>
      <c r="L8134" s="21"/>
    </row>
    <row r="8135">
      <c r="C8135" s="12" t="s">
        <v>743</v>
      </c>
      <c r="D8135" s="12"/>
      <c r="E8135" s="12" t="s">
        <v>1619</v>
      </c>
      <c r="F8135" s="21"/>
      <c r="G8135" s="21" t="s">
        <v>20761</v>
      </c>
      <c r="H8135" s="21" t="s">
        <v>20854</v>
      </c>
      <c r="I8135" s="21" t="s">
        <v>1588</v>
      </c>
      <c r="J8135" s="148" t="s">
        <v>20855</v>
      </c>
      <c r="K8135" s="20" t="s">
        <v>10351</v>
      </c>
      <c r="L8135" s="21"/>
    </row>
    <row r="8136">
      <c r="C8136" s="12" t="s">
        <v>743</v>
      </c>
      <c r="D8136" s="12"/>
      <c r="E8136" s="12" t="s">
        <v>1619</v>
      </c>
      <c r="F8136" s="21"/>
      <c r="G8136" s="21" t="s">
        <v>20764</v>
      </c>
      <c r="H8136" s="21" t="s">
        <v>20856</v>
      </c>
      <c r="I8136" s="21" t="s">
        <v>1588</v>
      </c>
      <c r="J8136" s="148" t="s">
        <v>20857</v>
      </c>
      <c r="K8136" s="20" t="s">
        <v>10351</v>
      </c>
      <c r="L8136" s="21"/>
    </row>
    <row r="8137">
      <c r="C8137" s="12" t="s">
        <v>743</v>
      </c>
      <c r="D8137" s="12"/>
      <c r="E8137" s="12" t="s">
        <v>1619</v>
      </c>
      <c r="F8137" s="21"/>
      <c r="G8137" s="21" t="s">
        <v>20767</v>
      </c>
      <c r="H8137" s="21" t="s">
        <v>20858</v>
      </c>
      <c r="I8137" s="21" t="s">
        <v>1588</v>
      </c>
      <c r="J8137" s="148" t="s">
        <v>20859</v>
      </c>
      <c r="K8137" s="20" t="s">
        <v>10351</v>
      </c>
      <c r="L8137" s="21"/>
    </row>
    <row r="8138">
      <c r="C8138" s="12" t="s">
        <v>743</v>
      </c>
      <c r="D8138" s="12"/>
      <c r="E8138" s="12" t="s">
        <v>1619</v>
      </c>
      <c r="F8138" s="21"/>
      <c r="G8138" s="21" t="s">
        <v>20770</v>
      </c>
      <c r="H8138" s="21" t="s">
        <v>20860</v>
      </c>
      <c r="I8138" s="21" t="s">
        <v>1588</v>
      </c>
      <c r="J8138" s="148" t="s">
        <v>20861</v>
      </c>
      <c r="K8138" s="20" t="s">
        <v>10351</v>
      </c>
      <c r="L8138" s="21"/>
    </row>
    <row r="8139">
      <c r="C8139" s="12" t="s">
        <v>743</v>
      </c>
      <c r="D8139" s="12"/>
      <c r="E8139" s="12" t="s">
        <v>1619</v>
      </c>
      <c r="F8139" s="21"/>
      <c r="G8139" s="21" t="s">
        <v>20773</v>
      </c>
      <c r="H8139" s="21" t="s">
        <v>20862</v>
      </c>
      <c r="I8139" s="21" t="s">
        <v>1588</v>
      </c>
      <c r="J8139" s="148" t="s">
        <v>20863</v>
      </c>
      <c r="K8139" s="20" t="s">
        <v>10351</v>
      </c>
      <c r="L8139" s="21"/>
    </row>
    <row r="8140">
      <c r="C8140" s="12" t="s">
        <v>743</v>
      </c>
      <c r="D8140" s="12"/>
      <c r="E8140" s="12" t="s">
        <v>1619</v>
      </c>
      <c r="F8140" s="21"/>
      <c r="G8140" s="21" t="s">
        <v>20786</v>
      </c>
      <c r="H8140" s="21" t="s">
        <v>20864</v>
      </c>
      <c r="I8140" s="21" t="s">
        <v>1588</v>
      </c>
      <c r="J8140" s="148" t="s">
        <v>20865</v>
      </c>
      <c r="K8140" s="20" t="s">
        <v>10351</v>
      </c>
      <c r="L8140" s="21"/>
    </row>
    <row r="8141">
      <c r="C8141" s="12" t="s">
        <v>743</v>
      </c>
      <c r="D8141" s="12"/>
      <c r="E8141" s="12" t="s">
        <v>1619</v>
      </c>
      <c r="F8141" s="21"/>
      <c r="G8141" s="21" t="s">
        <v>20789</v>
      </c>
      <c r="H8141" s="21" t="s">
        <v>20866</v>
      </c>
      <c r="I8141" s="21" t="s">
        <v>1588</v>
      </c>
      <c r="J8141" s="148" t="s">
        <v>20867</v>
      </c>
      <c r="K8141" s="20" t="s">
        <v>10351</v>
      </c>
      <c r="L8141" s="21"/>
    </row>
    <row r="8142">
      <c r="C8142" s="12" t="s">
        <v>743</v>
      </c>
      <c r="D8142" s="12"/>
      <c r="E8142" s="12" t="s">
        <v>1619</v>
      </c>
      <c r="F8142" s="21"/>
      <c r="G8142" s="21" t="s">
        <v>20792</v>
      </c>
      <c r="H8142" s="21" t="s">
        <v>20868</v>
      </c>
      <c r="I8142" s="21" t="s">
        <v>1588</v>
      </c>
      <c r="J8142" s="148" t="s">
        <v>20869</v>
      </c>
      <c r="K8142" s="20" t="s">
        <v>10351</v>
      </c>
      <c r="L8142" s="21"/>
    </row>
    <row r="8143">
      <c r="C8143" s="12" t="s">
        <v>743</v>
      </c>
      <c r="D8143" s="12"/>
      <c r="E8143" s="12" t="s">
        <v>1619</v>
      </c>
      <c r="F8143" s="21"/>
      <c r="G8143" s="21" t="s">
        <v>20795</v>
      </c>
      <c r="H8143" s="21" t="s">
        <v>20870</v>
      </c>
      <c r="I8143" s="21" t="s">
        <v>1588</v>
      </c>
      <c r="J8143" s="148" t="s">
        <v>20871</v>
      </c>
      <c r="K8143" s="20" t="s">
        <v>10351</v>
      </c>
      <c r="L8143" s="21"/>
    </row>
    <row r="8144">
      <c r="C8144" s="12" t="s">
        <v>743</v>
      </c>
      <c r="D8144" s="12"/>
      <c r="E8144" s="12" t="s">
        <v>1619</v>
      </c>
      <c r="F8144" s="21"/>
      <c r="G8144" s="21" t="s">
        <v>20798</v>
      </c>
      <c r="H8144" s="21" t="s">
        <v>20872</v>
      </c>
      <c r="I8144" s="21" t="s">
        <v>1588</v>
      </c>
      <c r="J8144" s="148" t="s">
        <v>20873</v>
      </c>
      <c r="K8144" s="20" t="s">
        <v>10351</v>
      </c>
      <c r="L8144" s="21"/>
    </row>
    <row r="8145">
      <c r="C8145" s="12" t="s">
        <v>743</v>
      </c>
      <c r="D8145" s="12"/>
      <c r="E8145" s="12" t="s">
        <v>1619</v>
      </c>
      <c r="F8145" s="21"/>
      <c r="G8145" s="21" t="s">
        <v>20801</v>
      </c>
      <c r="H8145" s="21" t="s">
        <v>20874</v>
      </c>
      <c r="I8145" s="21" t="s">
        <v>1588</v>
      </c>
      <c r="J8145" s="148" t="s">
        <v>20875</v>
      </c>
      <c r="K8145" s="20" t="s">
        <v>10351</v>
      </c>
      <c r="L8145" s="21"/>
    </row>
    <row r="8146">
      <c r="C8146" s="12" t="s">
        <v>743</v>
      </c>
      <c r="D8146" s="12" t="s">
        <v>744</v>
      </c>
      <c r="E8146" s="12" t="s">
        <v>4183</v>
      </c>
      <c r="F8146" s="12" t="s">
        <v>746</v>
      </c>
      <c r="G8146" s="12" t="s">
        <v>20876</v>
      </c>
      <c r="H8146" s="12" t="s">
        <v>20877</v>
      </c>
      <c r="I8146" s="12" t="s">
        <v>1715</v>
      </c>
      <c r="J8146" s="114" t="s">
        <v>20878</v>
      </c>
      <c r="K8146" s="12" t="s">
        <v>20879</v>
      </c>
      <c r="L8146" s="12" t="s">
        <v>20880</v>
      </c>
    </row>
    <row r="8147">
      <c r="C8147" s="12" t="s">
        <v>743</v>
      </c>
      <c r="D8147" s="12" t="s">
        <v>744</v>
      </c>
      <c r="E8147" s="12" t="s">
        <v>2783</v>
      </c>
      <c r="F8147" s="12" t="s">
        <v>746</v>
      </c>
      <c r="G8147" s="12" t="s">
        <v>744</v>
      </c>
      <c r="H8147" s="12" t="s">
        <v>743</v>
      </c>
      <c r="I8147" s="12" t="s">
        <v>2784</v>
      </c>
      <c r="J8147" s="114" t="s">
        <v>20667</v>
      </c>
      <c r="K8147" s="12" t="s">
        <v>2786</v>
      </c>
      <c r="L8147" s="12" t="s">
        <v>2787</v>
      </c>
    </row>
    <row r="8148">
      <c r="C8148" s="12" t="s">
        <v>743</v>
      </c>
      <c r="D8148" s="12" t="s">
        <v>744</v>
      </c>
      <c r="E8148" s="12" t="s">
        <v>1671</v>
      </c>
      <c r="F8148" s="12" t="s">
        <v>746</v>
      </c>
      <c r="G8148" s="12" t="s">
        <v>20881</v>
      </c>
      <c r="H8148" s="12" t="s">
        <v>20882</v>
      </c>
      <c r="I8148" s="12" t="s">
        <v>1674</v>
      </c>
      <c r="J8148" s="114" t="s">
        <v>20883</v>
      </c>
      <c r="K8148" s="12" t="s">
        <v>20884</v>
      </c>
      <c r="L8148" s="12" t="s">
        <v>20885</v>
      </c>
    </row>
    <row r="8149">
      <c r="C8149" s="12" t="s">
        <v>743</v>
      </c>
      <c r="D8149" s="12" t="s">
        <v>744</v>
      </c>
      <c r="E8149" s="12" t="s">
        <v>1671</v>
      </c>
      <c r="F8149" s="12" t="s">
        <v>746</v>
      </c>
      <c r="G8149" s="12" t="s">
        <v>20886</v>
      </c>
      <c r="H8149" s="12" t="s">
        <v>20887</v>
      </c>
      <c r="I8149" s="12" t="s">
        <v>1674</v>
      </c>
      <c r="J8149" s="114" t="s">
        <v>20888</v>
      </c>
      <c r="K8149" s="12" t="s">
        <v>20884</v>
      </c>
      <c r="L8149" s="12" t="s">
        <v>20885</v>
      </c>
    </row>
    <row r="8150">
      <c r="C8150" s="12" t="s">
        <v>743</v>
      </c>
      <c r="D8150" s="12" t="s">
        <v>744</v>
      </c>
      <c r="E8150" s="12" t="s">
        <v>1671</v>
      </c>
      <c r="F8150" s="12" t="s">
        <v>746</v>
      </c>
      <c r="G8150" s="12" t="s">
        <v>20889</v>
      </c>
      <c r="H8150" s="12" t="s">
        <v>20890</v>
      </c>
      <c r="I8150" s="12" t="s">
        <v>1674</v>
      </c>
      <c r="J8150" s="114" t="s">
        <v>20891</v>
      </c>
      <c r="K8150" s="12" t="s">
        <v>20884</v>
      </c>
      <c r="L8150" s="12" t="s">
        <v>20885</v>
      </c>
    </row>
    <row r="8151">
      <c r="C8151" s="12" t="s">
        <v>743</v>
      </c>
      <c r="D8151" s="12" t="s">
        <v>744</v>
      </c>
      <c r="E8151" s="12" t="s">
        <v>1671</v>
      </c>
      <c r="F8151" s="12" t="s">
        <v>746</v>
      </c>
      <c r="G8151" s="12" t="s">
        <v>20892</v>
      </c>
      <c r="H8151" s="12" t="s">
        <v>20893</v>
      </c>
      <c r="I8151" s="12" t="s">
        <v>1674</v>
      </c>
      <c r="J8151" s="114" t="s">
        <v>20894</v>
      </c>
      <c r="K8151" s="12" t="s">
        <v>20884</v>
      </c>
      <c r="L8151" s="12" t="s">
        <v>20885</v>
      </c>
    </row>
    <row r="8152">
      <c r="C8152" s="12" t="s">
        <v>743</v>
      </c>
      <c r="D8152" s="12" t="s">
        <v>744</v>
      </c>
      <c r="E8152" s="12" t="s">
        <v>1671</v>
      </c>
      <c r="F8152" s="12" t="s">
        <v>746</v>
      </c>
      <c r="G8152" s="12" t="s">
        <v>20895</v>
      </c>
      <c r="H8152" s="12" t="s">
        <v>20896</v>
      </c>
      <c r="I8152" s="12" t="s">
        <v>1674</v>
      </c>
      <c r="J8152" s="114" t="s">
        <v>20897</v>
      </c>
      <c r="K8152" s="12" t="s">
        <v>20884</v>
      </c>
      <c r="L8152" s="12" t="s">
        <v>20885</v>
      </c>
    </row>
    <row r="8153">
      <c r="C8153" s="12" t="s">
        <v>743</v>
      </c>
      <c r="D8153" s="12" t="s">
        <v>744</v>
      </c>
      <c r="E8153" s="12" t="s">
        <v>1671</v>
      </c>
      <c r="F8153" s="12" t="s">
        <v>746</v>
      </c>
      <c r="G8153" s="12" t="s">
        <v>20898</v>
      </c>
      <c r="H8153" s="12" t="s">
        <v>20899</v>
      </c>
      <c r="I8153" s="12" t="s">
        <v>1674</v>
      </c>
      <c r="J8153" s="114" t="s">
        <v>20900</v>
      </c>
      <c r="K8153" s="12" t="s">
        <v>20884</v>
      </c>
      <c r="L8153" s="12" t="s">
        <v>20885</v>
      </c>
    </row>
    <row r="8154">
      <c r="C8154" s="12" t="s">
        <v>743</v>
      </c>
      <c r="D8154" s="12" t="s">
        <v>744</v>
      </c>
      <c r="E8154" s="12" t="s">
        <v>1671</v>
      </c>
      <c r="F8154" s="12" t="s">
        <v>746</v>
      </c>
      <c r="G8154" s="12" t="s">
        <v>20901</v>
      </c>
      <c r="H8154" s="12" t="s">
        <v>20902</v>
      </c>
      <c r="I8154" s="12" t="s">
        <v>1674</v>
      </c>
      <c r="J8154" s="114" t="s">
        <v>20903</v>
      </c>
      <c r="K8154" s="12" t="s">
        <v>20884</v>
      </c>
      <c r="L8154" s="12" t="s">
        <v>20885</v>
      </c>
    </row>
    <row r="8155">
      <c r="C8155" s="12" t="s">
        <v>743</v>
      </c>
      <c r="D8155" s="12" t="s">
        <v>744</v>
      </c>
      <c r="E8155" s="12" t="s">
        <v>1671</v>
      </c>
      <c r="F8155" s="12" t="s">
        <v>746</v>
      </c>
      <c r="G8155" s="12" t="s">
        <v>20904</v>
      </c>
      <c r="H8155" s="12" t="s">
        <v>20905</v>
      </c>
      <c r="I8155" s="12" t="s">
        <v>1674</v>
      </c>
      <c r="J8155" s="114" t="s">
        <v>20906</v>
      </c>
      <c r="K8155" s="12" t="s">
        <v>20884</v>
      </c>
      <c r="L8155" s="12" t="s">
        <v>20885</v>
      </c>
    </row>
    <row r="8156">
      <c r="C8156" s="12" t="s">
        <v>743</v>
      </c>
      <c r="D8156" s="12" t="s">
        <v>744</v>
      </c>
      <c r="E8156" s="12" t="s">
        <v>1671</v>
      </c>
      <c r="F8156" s="12" t="s">
        <v>746</v>
      </c>
      <c r="G8156" s="12" t="s">
        <v>20907</v>
      </c>
      <c r="H8156" s="12" t="s">
        <v>20908</v>
      </c>
      <c r="I8156" s="12" t="s">
        <v>1674</v>
      </c>
      <c r="J8156" s="114" t="s">
        <v>20909</v>
      </c>
      <c r="K8156" s="12" t="s">
        <v>20884</v>
      </c>
      <c r="L8156" s="12" t="s">
        <v>20885</v>
      </c>
    </row>
    <row r="8157">
      <c r="C8157" s="12" t="s">
        <v>743</v>
      </c>
      <c r="D8157" s="12" t="s">
        <v>744</v>
      </c>
      <c r="E8157" s="12" t="s">
        <v>1671</v>
      </c>
      <c r="F8157" s="12" t="s">
        <v>746</v>
      </c>
      <c r="G8157" s="12" t="s">
        <v>20910</v>
      </c>
      <c r="H8157" s="12" t="s">
        <v>20911</v>
      </c>
      <c r="I8157" s="12" t="s">
        <v>1674</v>
      </c>
      <c r="J8157" s="114" t="s">
        <v>20912</v>
      </c>
      <c r="K8157" s="12" t="s">
        <v>20884</v>
      </c>
      <c r="L8157" s="12" t="s">
        <v>20885</v>
      </c>
    </row>
    <row r="8158">
      <c r="C8158" s="12" t="s">
        <v>743</v>
      </c>
      <c r="D8158" s="12" t="s">
        <v>744</v>
      </c>
      <c r="E8158" s="12" t="s">
        <v>1671</v>
      </c>
      <c r="F8158" s="12" t="s">
        <v>746</v>
      </c>
      <c r="G8158" s="12" t="s">
        <v>20913</v>
      </c>
      <c r="H8158" s="12" t="s">
        <v>20914</v>
      </c>
      <c r="I8158" s="12" t="s">
        <v>1674</v>
      </c>
      <c r="J8158" s="114" t="s">
        <v>20915</v>
      </c>
      <c r="K8158" s="12" t="s">
        <v>20884</v>
      </c>
      <c r="L8158" s="12" t="s">
        <v>20885</v>
      </c>
    </row>
    <row r="8159">
      <c r="C8159" s="12" t="s">
        <v>743</v>
      </c>
      <c r="D8159" s="12" t="s">
        <v>744</v>
      </c>
      <c r="E8159" s="12" t="s">
        <v>1671</v>
      </c>
      <c r="F8159" s="12" t="s">
        <v>746</v>
      </c>
      <c r="G8159" s="12" t="s">
        <v>20916</v>
      </c>
      <c r="H8159" s="12" t="s">
        <v>20917</v>
      </c>
      <c r="I8159" s="12" t="s">
        <v>1674</v>
      </c>
      <c r="J8159" s="114" t="s">
        <v>20918</v>
      </c>
      <c r="K8159" s="12" t="s">
        <v>20884</v>
      </c>
      <c r="L8159" s="12" t="s">
        <v>20885</v>
      </c>
    </row>
    <row r="8160">
      <c r="C8160" s="12" t="s">
        <v>743</v>
      </c>
      <c r="D8160" s="12" t="s">
        <v>744</v>
      </c>
      <c r="E8160" s="12" t="s">
        <v>1671</v>
      </c>
      <c r="F8160" s="12" t="s">
        <v>746</v>
      </c>
      <c r="G8160" s="12" t="s">
        <v>20919</v>
      </c>
      <c r="H8160" s="12" t="s">
        <v>20920</v>
      </c>
      <c r="I8160" s="12" t="s">
        <v>1674</v>
      </c>
      <c r="J8160" s="114" t="s">
        <v>20921</v>
      </c>
      <c r="K8160" s="12" t="s">
        <v>20884</v>
      </c>
      <c r="L8160" s="12" t="s">
        <v>20885</v>
      </c>
    </row>
    <row r="8161">
      <c r="C8161" s="12" t="s">
        <v>743</v>
      </c>
      <c r="D8161" s="12" t="s">
        <v>744</v>
      </c>
      <c r="E8161" s="12" t="s">
        <v>1671</v>
      </c>
      <c r="F8161" s="12" t="s">
        <v>746</v>
      </c>
      <c r="G8161" s="12" t="s">
        <v>20922</v>
      </c>
      <c r="H8161" s="12" t="s">
        <v>20923</v>
      </c>
      <c r="I8161" s="12" t="s">
        <v>1674</v>
      </c>
      <c r="J8161" s="114" t="s">
        <v>20924</v>
      </c>
      <c r="K8161" s="12" t="s">
        <v>20884</v>
      </c>
      <c r="L8161" s="12" t="s">
        <v>20885</v>
      </c>
    </row>
    <row r="8162">
      <c r="C8162" s="12" t="s">
        <v>743</v>
      </c>
      <c r="D8162" s="12" t="s">
        <v>744</v>
      </c>
      <c r="E8162" s="12" t="s">
        <v>1671</v>
      </c>
      <c r="F8162" s="12" t="s">
        <v>746</v>
      </c>
      <c r="G8162" s="12" t="s">
        <v>20925</v>
      </c>
      <c r="H8162" s="12" t="s">
        <v>20926</v>
      </c>
      <c r="I8162" s="12" t="s">
        <v>1674</v>
      </c>
      <c r="J8162" s="114" t="s">
        <v>20927</v>
      </c>
      <c r="K8162" s="12" t="s">
        <v>20884</v>
      </c>
      <c r="L8162" s="12" t="s">
        <v>20885</v>
      </c>
    </row>
    <row r="8163">
      <c r="C8163" s="12" t="s">
        <v>743</v>
      </c>
      <c r="D8163" s="12" t="s">
        <v>744</v>
      </c>
      <c r="E8163" s="12" t="s">
        <v>1671</v>
      </c>
      <c r="F8163" s="12" t="s">
        <v>746</v>
      </c>
      <c r="G8163" s="12" t="s">
        <v>744</v>
      </c>
      <c r="H8163" s="12" t="s">
        <v>20928</v>
      </c>
      <c r="I8163" s="12" t="s">
        <v>1674</v>
      </c>
      <c r="J8163" s="114" t="s">
        <v>20929</v>
      </c>
      <c r="K8163" s="12" t="s">
        <v>1676</v>
      </c>
      <c r="L8163" s="12" t="s">
        <v>1677</v>
      </c>
    </row>
    <row r="8164">
      <c r="C8164" s="12" t="s">
        <v>743</v>
      </c>
      <c r="D8164" s="12" t="s">
        <v>744</v>
      </c>
      <c r="E8164" s="12" t="s">
        <v>1678</v>
      </c>
      <c r="F8164" s="12" t="s">
        <v>746</v>
      </c>
      <c r="G8164" s="12" t="s">
        <v>20730</v>
      </c>
      <c r="H8164" s="12" t="s">
        <v>20930</v>
      </c>
      <c r="I8164" s="12" t="s">
        <v>1681</v>
      </c>
      <c r="J8164" s="114" t="s">
        <v>20931</v>
      </c>
      <c r="K8164" s="12" t="s">
        <v>1683</v>
      </c>
      <c r="L8164" s="12" t="s">
        <v>1684</v>
      </c>
    </row>
    <row r="8165">
      <c r="C8165" s="12" t="s">
        <v>743</v>
      </c>
      <c r="D8165" s="12" t="s">
        <v>744</v>
      </c>
      <c r="E8165" s="12" t="s">
        <v>1729</v>
      </c>
      <c r="F8165" s="12" t="s">
        <v>746</v>
      </c>
      <c r="G8165" s="12" t="s">
        <v>744</v>
      </c>
      <c r="H8165" s="12" t="s">
        <v>20932</v>
      </c>
      <c r="I8165" s="12" t="s">
        <v>1607</v>
      </c>
      <c r="J8165" s="114" t="s">
        <v>20933</v>
      </c>
      <c r="K8165" s="12" t="s">
        <v>10001</v>
      </c>
      <c r="L8165" s="12" t="s">
        <v>10002</v>
      </c>
    </row>
    <row r="8166">
      <c r="C8166" s="12" t="s">
        <v>743</v>
      </c>
      <c r="D8166" s="12" t="s">
        <v>744</v>
      </c>
      <c r="E8166" s="12" t="s">
        <v>1719</v>
      </c>
      <c r="F8166" s="12" t="s">
        <v>746</v>
      </c>
      <c r="G8166" s="12" t="s">
        <v>20876</v>
      </c>
      <c r="H8166" s="12" t="s">
        <v>20934</v>
      </c>
      <c r="I8166" s="12" t="s">
        <v>1722</v>
      </c>
      <c r="J8166" s="114" t="s">
        <v>20935</v>
      </c>
      <c r="K8166" s="12" t="s">
        <v>20936</v>
      </c>
      <c r="L8166" s="12" t="s">
        <v>20937</v>
      </c>
    </row>
    <row r="8167">
      <c r="C8167" s="12" t="s">
        <v>20938</v>
      </c>
      <c r="D8167" s="157"/>
      <c r="E8167" s="157" t="s">
        <v>1585</v>
      </c>
      <c r="F8167" s="157"/>
      <c r="G8167" s="157" t="s">
        <v>20939</v>
      </c>
      <c r="H8167" s="157" t="s">
        <v>20940</v>
      </c>
      <c r="I8167" s="157" t="s">
        <v>1588</v>
      </c>
      <c r="J8167" s="158" t="s">
        <v>20941</v>
      </c>
      <c r="K8167" s="157" t="s">
        <v>1812</v>
      </c>
      <c r="L8167" s="157"/>
    </row>
    <row r="8168">
      <c r="C8168" s="12" t="s">
        <v>20938</v>
      </c>
      <c r="D8168" s="157"/>
      <c r="E8168" s="157" t="s">
        <v>2749</v>
      </c>
      <c r="F8168" s="157"/>
      <c r="G8168" s="157" t="s">
        <v>20942</v>
      </c>
      <c r="H8168" s="157" t="s">
        <v>20943</v>
      </c>
      <c r="I8168" s="157" t="s">
        <v>1681</v>
      </c>
      <c r="J8168" s="158" t="s">
        <v>20944</v>
      </c>
      <c r="K8168" s="157" t="s">
        <v>1803</v>
      </c>
      <c r="L8168" s="157"/>
    </row>
    <row r="8169">
      <c r="C8169" s="12" t="s">
        <v>20938</v>
      </c>
      <c r="D8169" s="157"/>
      <c r="E8169" s="157" t="s">
        <v>1585</v>
      </c>
      <c r="F8169" s="157"/>
      <c r="G8169" s="157" t="s">
        <v>20945</v>
      </c>
      <c r="H8169" s="157" t="s">
        <v>20946</v>
      </c>
      <c r="I8169" s="157" t="s">
        <v>1588</v>
      </c>
      <c r="J8169" s="158" t="s">
        <v>20947</v>
      </c>
      <c r="K8169" s="157" t="s">
        <v>1816</v>
      </c>
      <c r="L8169" s="157"/>
    </row>
    <row r="8170">
      <c r="C8170" s="12" t="s">
        <v>20938</v>
      </c>
      <c r="D8170" s="157"/>
      <c r="E8170" s="157" t="s">
        <v>1585</v>
      </c>
      <c r="F8170" s="157"/>
      <c r="G8170" s="157" t="s">
        <v>20945</v>
      </c>
      <c r="H8170" s="157" t="s">
        <v>20948</v>
      </c>
      <c r="I8170" s="157" t="s">
        <v>1588</v>
      </c>
      <c r="J8170" s="158" t="s">
        <v>20949</v>
      </c>
      <c r="K8170" s="157" t="s">
        <v>1855</v>
      </c>
      <c r="L8170" s="157"/>
    </row>
    <row r="8171">
      <c r="C8171" s="12" t="s">
        <v>20938</v>
      </c>
      <c r="D8171" s="157"/>
      <c r="E8171" s="157" t="s">
        <v>1597</v>
      </c>
      <c r="F8171" s="157"/>
      <c r="G8171" s="157" t="s">
        <v>20950</v>
      </c>
      <c r="H8171" s="157" t="s">
        <v>20951</v>
      </c>
      <c r="I8171" s="157" t="s">
        <v>1600</v>
      </c>
      <c r="J8171" s="158" t="s">
        <v>20952</v>
      </c>
      <c r="K8171" s="157" t="s">
        <v>4174</v>
      </c>
      <c r="L8171" s="157"/>
    </row>
    <row r="8172">
      <c r="C8172" s="12" t="s">
        <v>20938</v>
      </c>
      <c r="D8172" s="12" t="s">
        <v>751</v>
      </c>
      <c r="E8172" s="12" t="s">
        <v>4183</v>
      </c>
      <c r="F8172" s="12" t="s">
        <v>756</v>
      </c>
      <c r="G8172" s="12" t="s">
        <v>20953</v>
      </c>
      <c r="H8172" s="12" t="s">
        <v>20954</v>
      </c>
      <c r="I8172" s="12" t="s">
        <v>1715</v>
      </c>
      <c r="J8172" s="114" t="s">
        <v>20955</v>
      </c>
      <c r="K8172" s="12" t="s">
        <v>1717</v>
      </c>
      <c r="L8172" s="12" t="s">
        <v>1718</v>
      </c>
    </row>
    <row r="8173">
      <c r="C8173" s="12" t="s">
        <v>20938</v>
      </c>
      <c r="D8173" s="12" t="s">
        <v>751</v>
      </c>
      <c r="E8173" s="12" t="s">
        <v>4183</v>
      </c>
      <c r="F8173" s="12" t="s">
        <v>756</v>
      </c>
      <c r="G8173" s="12" t="s">
        <v>1672</v>
      </c>
      <c r="H8173" s="12" t="s">
        <v>4190</v>
      </c>
      <c r="I8173" s="12" t="s">
        <v>1715</v>
      </c>
      <c r="J8173" s="114" t="s">
        <v>4191</v>
      </c>
      <c r="K8173" s="12" t="s">
        <v>1717</v>
      </c>
      <c r="L8173" s="12" t="s">
        <v>1718</v>
      </c>
    </row>
    <row r="8174">
      <c r="C8174" s="12" t="s">
        <v>20938</v>
      </c>
      <c r="D8174" s="12" t="s">
        <v>751</v>
      </c>
      <c r="E8174" s="12" t="s">
        <v>1654</v>
      </c>
      <c r="F8174" s="12" t="s">
        <v>756</v>
      </c>
      <c r="G8174" s="12" t="s">
        <v>18634</v>
      </c>
      <c r="H8174" s="12" t="s">
        <v>18635</v>
      </c>
      <c r="I8174" s="12" t="s">
        <v>1600</v>
      </c>
      <c r="J8174" s="114" t="s">
        <v>18636</v>
      </c>
      <c r="K8174" s="12" t="s">
        <v>4195</v>
      </c>
      <c r="L8174" s="12" t="s">
        <v>4196</v>
      </c>
    </row>
    <row r="8175">
      <c r="C8175" s="12" t="s">
        <v>20938</v>
      </c>
      <c r="D8175" s="12" t="s">
        <v>751</v>
      </c>
      <c r="E8175" s="12" t="s">
        <v>1654</v>
      </c>
      <c r="F8175" s="12" t="s">
        <v>756</v>
      </c>
      <c r="G8175" s="12" t="s">
        <v>4197</v>
      </c>
      <c r="H8175" s="12" t="s">
        <v>4198</v>
      </c>
      <c r="I8175" s="12" t="s">
        <v>1600</v>
      </c>
      <c r="J8175" s="114" t="s">
        <v>4199</v>
      </c>
      <c r="K8175" s="12" t="s">
        <v>1798</v>
      </c>
      <c r="L8175" s="12" t="s">
        <v>1799</v>
      </c>
    </row>
    <row r="8176">
      <c r="C8176" s="12" t="s">
        <v>20938</v>
      </c>
      <c r="D8176" s="12" t="s">
        <v>751</v>
      </c>
      <c r="E8176" s="12" t="s">
        <v>1678</v>
      </c>
      <c r="F8176" s="12" t="s">
        <v>756</v>
      </c>
      <c r="G8176" s="12" t="s">
        <v>14350</v>
      </c>
      <c r="H8176" s="12" t="s">
        <v>14351</v>
      </c>
      <c r="I8176" s="12" t="s">
        <v>1681</v>
      </c>
      <c r="J8176" s="114" t="s">
        <v>14352</v>
      </c>
      <c r="K8176" s="12" t="s">
        <v>6244</v>
      </c>
      <c r="L8176" s="12" t="s">
        <v>6245</v>
      </c>
    </row>
    <row r="8177">
      <c r="C8177" s="12" t="s">
        <v>20938</v>
      </c>
      <c r="D8177" s="12" t="s">
        <v>751</v>
      </c>
      <c r="E8177" s="12" t="s">
        <v>1678</v>
      </c>
      <c r="F8177" s="12" t="s">
        <v>756</v>
      </c>
      <c r="G8177" s="12" t="s">
        <v>20956</v>
      </c>
      <c r="H8177" s="12" t="s">
        <v>20957</v>
      </c>
      <c r="I8177" s="12" t="s">
        <v>1681</v>
      </c>
      <c r="J8177" s="114" t="s">
        <v>20958</v>
      </c>
      <c r="K8177" s="12" t="s">
        <v>14362</v>
      </c>
      <c r="L8177" s="12" t="s">
        <v>14363</v>
      </c>
    </row>
    <row r="8178">
      <c r="C8178" s="12" t="s">
        <v>20938</v>
      </c>
      <c r="D8178" s="12" t="s">
        <v>751</v>
      </c>
      <c r="E8178" s="12" t="s">
        <v>1678</v>
      </c>
      <c r="F8178" s="12" t="s">
        <v>756</v>
      </c>
      <c r="G8178" s="12" t="s">
        <v>20956</v>
      </c>
      <c r="H8178" s="12" t="s">
        <v>20959</v>
      </c>
      <c r="I8178" s="12" t="s">
        <v>1681</v>
      </c>
      <c r="J8178" s="114" t="s">
        <v>20960</v>
      </c>
      <c r="K8178" s="12" t="s">
        <v>14366</v>
      </c>
      <c r="L8178" s="12" t="s">
        <v>14367</v>
      </c>
    </row>
    <row r="8179">
      <c r="C8179" s="12" t="s">
        <v>20938</v>
      </c>
      <c r="D8179" s="12" t="s">
        <v>751</v>
      </c>
      <c r="E8179" s="12" t="s">
        <v>1678</v>
      </c>
      <c r="F8179" s="12" t="s">
        <v>756</v>
      </c>
      <c r="G8179" s="12" t="s">
        <v>20961</v>
      </c>
      <c r="H8179" s="12" t="s">
        <v>20962</v>
      </c>
      <c r="I8179" s="12" t="s">
        <v>1681</v>
      </c>
      <c r="J8179" s="114" t="s">
        <v>20963</v>
      </c>
      <c r="K8179" s="12" t="s">
        <v>14371</v>
      </c>
      <c r="L8179" s="12" t="s">
        <v>14372</v>
      </c>
    </row>
    <row r="8180">
      <c r="C8180" s="12" t="s">
        <v>20938</v>
      </c>
      <c r="D8180" s="12" t="s">
        <v>751</v>
      </c>
      <c r="E8180" s="12" t="s">
        <v>1729</v>
      </c>
      <c r="F8180" s="12" t="s">
        <v>756</v>
      </c>
      <c r="G8180" s="12" t="s">
        <v>4216</v>
      </c>
      <c r="H8180" s="12" t="s">
        <v>4217</v>
      </c>
      <c r="I8180" s="12" t="s">
        <v>1607</v>
      </c>
      <c r="J8180" s="114" t="s">
        <v>4218</v>
      </c>
      <c r="K8180" s="12" t="s">
        <v>4219</v>
      </c>
      <c r="L8180" s="12" t="s">
        <v>4220</v>
      </c>
    </row>
    <row r="8181">
      <c r="C8181" s="12" t="s">
        <v>20938</v>
      </c>
      <c r="D8181" s="12" t="s">
        <v>751</v>
      </c>
      <c r="E8181" s="12" t="s">
        <v>1729</v>
      </c>
      <c r="F8181" s="12" t="s">
        <v>756</v>
      </c>
      <c r="G8181" s="12" t="s">
        <v>18645</v>
      </c>
      <c r="H8181" s="12" t="s">
        <v>18646</v>
      </c>
      <c r="I8181" s="12" t="s">
        <v>1607</v>
      </c>
      <c r="J8181" s="114" t="s">
        <v>18647</v>
      </c>
      <c r="K8181" s="12" t="s">
        <v>4224</v>
      </c>
      <c r="L8181" s="12" t="s">
        <v>4225</v>
      </c>
    </row>
    <row r="8182">
      <c r="C8182" s="12" t="s">
        <v>20938</v>
      </c>
      <c r="D8182" s="12" t="s">
        <v>751</v>
      </c>
      <c r="E8182" s="12" t="s">
        <v>1719</v>
      </c>
      <c r="F8182" s="12" t="s">
        <v>756</v>
      </c>
      <c r="G8182" s="12" t="s">
        <v>20964</v>
      </c>
      <c r="H8182" s="12" t="s">
        <v>20965</v>
      </c>
      <c r="I8182" s="12" t="s">
        <v>1722</v>
      </c>
      <c r="J8182" s="114" t="s">
        <v>20966</v>
      </c>
      <c r="K8182" s="12" t="s">
        <v>4232</v>
      </c>
      <c r="L8182" s="12" t="s">
        <v>4233</v>
      </c>
    </row>
    <row r="8183">
      <c r="C8183" s="12" t="s">
        <v>20967</v>
      </c>
      <c r="D8183" s="157"/>
      <c r="E8183" s="157" t="s">
        <v>2749</v>
      </c>
      <c r="F8183" s="157"/>
      <c r="G8183" s="157" t="s">
        <v>20968</v>
      </c>
      <c r="H8183" s="157" t="s">
        <v>20969</v>
      </c>
      <c r="I8183" s="157" t="s">
        <v>1681</v>
      </c>
      <c r="J8183" s="158" t="s">
        <v>20970</v>
      </c>
      <c r="K8183" s="157" t="s">
        <v>1803</v>
      </c>
      <c r="L8183" s="157"/>
    </row>
    <row r="8184">
      <c r="C8184" s="12" t="s">
        <v>20967</v>
      </c>
      <c r="D8184" s="157"/>
      <c r="E8184" s="157" t="s">
        <v>1585</v>
      </c>
      <c r="F8184" s="157"/>
      <c r="G8184" s="157" t="s">
        <v>20971</v>
      </c>
      <c r="H8184" s="157" t="s">
        <v>20972</v>
      </c>
      <c r="I8184" s="157" t="s">
        <v>1588</v>
      </c>
      <c r="J8184" s="158" t="s">
        <v>20973</v>
      </c>
      <c r="K8184" s="157" t="s">
        <v>1852</v>
      </c>
      <c r="L8184" s="157"/>
    </row>
    <row r="8185">
      <c r="C8185" s="12" t="s">
        <v>20967</v>
      </c>
      <c r="D8185" s="12" t="s">
        <v>761</v>
      </c>
      <c r="E8185" s="12" t="s">
        <v>4183</v>
      </c>
      <c r="F8185" s="12" t="s">
        <v>762</v>
      </c>
      <c r="G8185" s="12" t="s">
        <v>20974</v>
      </c>
      <c r="H8185" s="12" t="s">
        <v>20975</v>
      </c>
      <c r="I8185" s="12" t="s">
        <v>1715</v>
      </c>
      <c r="J8185" s="114" t="s">
        <v>20976</v>
      </c>
      <c r="K8185" s="12" t="s">
        <v>1717</v>
      </c>
      <c r="L8185" s="12" t="s">
        <v>1718</v>
      </c>
    </row>
    <row r="8186">
      <c r="C8186" s="12" t="s">
        <v>20967</v>
      </c>
      <c r="D8186" s="12" t="s">
        <v>761</v>
      </c>
      <c r="E8186" s="12" t="s">
        <v>4183</v>
      </c>
      <c r="F8186" s="12" t="s">
        <v>762</v>
      </c>
      <c r="G8186" s="12" t="s">
        <v>1672</v>
      </c>
      <c r="H8186" s="12" t="s">
        <v>4190</v>
      </c>
      <c r="I8186" s="12" t="s">
        <v>1715</v>
      </c>
      <c r="J8186" s="114" t="s">
        <v>4191</v>
      </c>
      <c r="K8186" s="12" t="s">
        <v>1717</v>
      </c>
      <c r="L8186" s="12" t="s">
        <v>1718</v>
      </c>
    </row>
    <row r="8187">
      <c r="C8187" s="12" t="s">
        <v>20967</v>
      </c>
      <c r="D8187" s="12" t="s">
        <v>761</v>
      </c>
      <c r="E8187" s="12" t="s">
        <v>1678</v>
      </c>
      <c r="F8187" s="12" t="s">
        <v>762</v>
      </c>
      <c r="G8187" s="12" t="s">
        <v>14350</v>
      </c>
      <c r="H8187" s="12" t="s">
        <v>14351</v>
      </c>
      <c r="I8187" s="12" t="s">
        <v>1681</v>
      </c>
      <c r="J8187" s="114" t="s">
        <v>14352</v>
      </c>
      <c r="K8187" s="12" t="s">
        <v>6244</v>
      </c>
      <c r="L8187" s="12" t="s">
        <v>6245</v>
      </c>
    </row>
    <row r="8188">
      <c r="C8188" s="12" t="s">
        <v>20967</v>
      </c>
      <c r="D8188" s="12" t="s">
        <v>761</v>
      </c>
      <c r="E8188" s="12" t="s">
        <v>1678</v>
      </c>
      <c r="F8188" s="12" t="s">
        <v>762</v>
      </c>
      <c r="G8188" s="12" t="s">
        <v>20977</v>
      </c>
      <c r="H8188" s="12" t="s">
        <v>20978</v>
      </c>
      <c r="I8188" s="12" t="s">
        <v>1681</v>
      </c>
      <c r="J8188" s="114" t="s">
        <v>20979</v>
      </c>
      <c r="K8188" s="12" t="s">
        <v>14362</v>
      </c>
      <c r="L8188" s="12" t="s">
        <v>14363</v>
      </c>
    </row>
    <row r="8189">
      <c r="C8189" s="12" t="s">
        <v>20967</v>
      </c>
      <c r="D8189" s="12" t="s">
        <v>761</v>
      </c>
      <c r="E8189" s="12" t="s">
        <v>1678</v>
      </c>
      <c r="F8189" s="12" t="s">
        <v>762</v>
      </c>
      <c r="G8189" s="12" t="s">
        <v>20977</v>
      </c>
      <c r="H8189" s="12" t="s">
        <v>20980</v>
      </c>
      <c r="I8189" s="12" t="s">
        <v>1681</v>
      </c>
      <c r="J8189" s="114" t="s">
        <v>20981</v>
      </c>
      <c r="K8189" s="12" t="s">
        <v>14366</v>
      </c>
      <c r="L8189" s="12" t="s">
        <v>14367</v>
      </c>
    </row>
    <row r="8190">
      <c r="C8190" s="12" t="s">
        <v>20967</v>
      </c>
      <c r="D8190" s="12" t="s">
        <v>761</v>
      </c>
      <c r="E8190" s="12" t="s">
        <v>1678</v>
      </c>
      <c r="F8190" s="12" t="s">
        <v>762</v>
      </c>
      <c r="G8190" s="12" t="s">
        <v>20982</v>
      </c>
      <c r="H8190" s="12" t="s">
        <v>20983</v>
      </c>
      <c r="I8190" s="12" t="s">
        <v>1681</v>
      </c>
      <c r="J8190" s="114" t="s">
        <v>20984</v>
      </c>
      <c r="K8190" s="12" t="s">
        <v>14371</v>
      </c>
      <c r="L8190" s="12" t="s">
        <v>14372</v>
      </c>
    </row>
    <row r="8191">
      <c r="C8191" s="12" t="s">
        <v>20967</v>
      </c>
      <c r="D8191" s="12" t="s">
        <v>761</v>
      </c>
      <c r="E8191" s="12" t="s">
        <v>1719</v>
      </c>
      <c r="F8191" s="12" t="s">
        <v>762</v>
      </c>
      <c r="G8191" s="12" t="s">
        <v>761</v>
      </c>
      <c r="H8191" s="12" t="s">
        <v>20985</v>
      </c>
      <c r="I8191" s="12" t="s">
        <v>1722</v>
      </c>
      <c r="J8191" s="114" t="s">
        <v>20986</v>
      </c>
      <c r="K8191" s="12" t="s">
        <v>4232</v>
      </c>
      <c r="L8191" s="12" t="s">
        <v>4233</v>
      </c>
    </row>
    <row r="8192">
      <c r="A8192" s="108">
        <v>3414.0</v>
      </c>
      <c r="B8192" s="108" t="s">
        <v>1584</v>
      </c>
      <c r="C8192" s="108" t="s">
        <v>765</v>
      </c>
      <c r="D8192" s="108"/>
      <c r="E8192" s="108" t="s">
        <v>1619</v>
      </c>
      <c r="F8192" s="137"/>
      <c r="G8192" s="137" t="s">
        <v>20987</v>
      </c>
      <c r="H8192" s="137" t="s">
        <v>20988</v>
      </c>
      <c r="I8192" s="137" t="s">
        <v>1588</v>
      </c>
      <c r="J8192" s="139" t="s">
        <v>20989</v>
      </c>
      <c r="K8192" s="109" t="s">
        <v>4019</v>
      </c>
      <c r="L8192" s="138"/>
      <c r="M8192" s="111"/>
    </row>
    <row r="8193">
      <c r="A8193" s="108">
        <v>3413.0</v>
      </c>
      <c r="B8193" s="108" t="s">
        <v>1584</v>
      </c>
      <c r="C8193" s="108" t="s">
        <v>765</v>
      </c>
      <c r="D8193" s="108"/>
      <c r="E8193" s="108" t="s">
        <v>1619</v>
      </c>
      <c r="F8193" s="137"/>
      <c r="G8193" s="137" t="s">
        <v>20990</v>
      </c>
      <c r="H8193" s="137" t="s">
        <v>20991</v>
      </c>
      <c r="I8193" s="137" t="s">
        <v>1588</v>
      </c>
      <c r="J8193" s="139" t="s">
        <v>20992</v>
      </c>
      <c r="K8193" s="109" t="s">
        <v>4019</v>
      </c>
      <c r="L8193" s="138"/>
      <c r="M8193" s="111"/>
    </row>
    <row r="8194">
      <c r="A8194" s="108">
        <v>3415.0</v>
      </c>
      <c r="B8194" s="108" t="s">
        <v>1584</v>
      </c>
      <c r="C8194" s="108" t="s">
        <v>772</v>
      </c>
      <c r="D8194" s="141"/>
      <c r="E8194" s="141" t="s">
        <v>2783</v>
      </c>
      <c r="F8194" s="142"/>
      <c r="G8194" s="142" t="s">
        <v>20993</v>
      </c>
      <c r="H8194" s="142" t="s">
        <v>20994</v>
      </c>
      <c r="I8194" s="142" t="s">
        <v>2784</v>
      </c>
      <c r="J8194" s="143" t="s">
        <v>20995</v>
      </c>
      <c r="K8194" s="141" t="s">
        <v>2786</v>
      </c>
      <c r="L8194" s="138"/>
      <c r="M8194" s="111"/>
    </row>
    <row r="8195">
      <c r="C8195" s="12" t="s">
        <v>772</v>
      </c>
      <c r="D8195" s="12"/>
      <c r="E8195" s="12" t="s">
        <v>1678</v>
      </c>
      <c r="F8195" s="21"/>
      <c r="G8195" s="21" t="s">
        <v>20996</v>
      </c>
      <c r="H8195" s="21" t="s">
        <v>20997</v>
      </c>
      <c r="I8195" s="21" t="s">
        <v>1681</v>
      </c>
      <c r="J8195" s="148" t="s">
        <v>20998</v>
      </c>
      <c r="K8195" s="20" t="s">
        <v>3259</v>
      </c>
      <c r="L8195" s="21"/>
    </row>
    <row r="8196">
      <c r="C8196" s="12" t="s">
        <v>772</v>
      </c>
      <c r="D8196" s="12"/>
      <c r="E8196" s="12" t="s">
        <v>1678</v>
      </c>
      <c r="F8196" s="21"/>
      <c r="G8196" s="21" t="s">
        <v>20999</v>
      </c>
      <c r="H8196" s="21" t="s">
        <v>21000</v>
      </c>
      <c r="I8196" s="21" t="s">
        <v>1681</v>
      </c>
      <c r="J8196" s="148" t="s">
        <v>21001</v>
      </c>
      <c r="K8196" s="20" t="s">
        <v>12468</v>
      </c>
      <c r="L8196" s="21"/>
    </row>
    <row r="8197">
      <c r="C8197" s="12" t="s">
        <v>772</v>
      </c>
      <c r="D8197" s="12"/>
      <c r="E8197" s="12" t="s">
        <v>1678</v>
      </c>
      <c r="F8197" s="21"/>
      <c r="G8197" s="21" t="s">
        <v>21002</v>
      </c>
      <c r="H8197" s="21" t="s">
        <v>21003</v>
      </c>
      <c r="I8197" s="21" t="s">
        <v>1681</v>
      </c>
      <c r="J8197" s="148" t="s">
        <v>21004</v>
      </c>
      <c r="K8197" s="20" t="s">
        <v>8312</v>
      </c>
      <c r="L8197" s="21"/>
    </row>
    <row r="8198">
      <c r="C8198" s="12" t="s">
        <v>772</v>
      </c>
      <c r="D8198" s="12"/>
      <c r="E8198" s="12" t="s">
        <v>1678</v>
      </c>
      <c r="F8198" s="21"/>
      <c r="G8198" s="21" t="s">
        <v>21005</v>
      </c>
      <c r="H8198" s="21" t="s">
        <v>21006</v>
      </c>
      <c r="I8198" s="21" t="s">
        <v>1681</v>
      </c>
      <c r="J8198" s="148" t="s">
        <v>21007</v>
      </c>
      <c r="K8198" s="20" t="s">
        <v>4469</v>
      </c>
      <c r="L8198" s="21"/>
    </row>
    <row r="8199">
      <c r="C8199" s="12" t="s">
        <v>772</v>
      </c>
      <c r="D8199" s="12"/>
      <c r="E8199" s="12" t="s">
        <v>1678</v>
      </c>
      <c r="F8199" s="21"/>
      <c r="G8199" s="21" t="s">
        <v>21002</v>
      </c>
      <c r="H8199" s="21" t="s">
        <v>21003</v>
      </c>
      <c r="I8199" s="21" t="s">
        <v>1681</v>
      </c>
      <c r="J8199" s="148" t="s">
        <v>21008</v>
      </c>
      <c r="K8199" s="20" t="s">
        <v>8315</v>
      </c>
      <c r="L8199" s="21"/>
    </row>
    <row r="8200">
      <c r="C8200" s="12" t="s">
        <v>772</v>
      </c>
      <c r="D8200" s="12"/>
      <c r="E8200" s="12" t="s">
        <v>1678</v>
      </c>
      <c r="F8200" s="21"/>
      <c r="G8200" s="21" t="s">
        <v>21009</v>
      </c>
      <c r="H8200" s="21" t="s">
        <v>772</v>
      </c>
      <c r="I8200" s="21" t="s">
        <v>1681</v>
      </c>
      <c r="J8200" s="148" t="s">
        <v>21010</v>
      </c>
      <c r="K8200" s="20" t="s">
        <v>4334</v>
      </c>
      <c r="L8200" s="21"/>
    </row>
    <row r="8201">
      <c r="C8201" s="12" t="s">
        <v>772</v>
      </c>
      <c r="D8201" s="12"/>
      <c r="E8201" s="12" t="s">
        <v>1678</v>
      </c>
      <c r="F8201" s="21"/>
      <c r="G8201" s="21" t="s">
        <v>21011</v>
      </c>
      <c r="H8201" s="21" t="s">
        <v>21012</v>
      </c>
      <c r="I8201" s="21" t="s">
        <v>1681</v>
      </c>
      <c r="J8201" s="148" t="s">
        <v>21013</v>
      </c>
      <c r="K8201" s="20" t="s">
        <v>6774</v>
      </c>
      <c r="L8201" s="21"/>
    </row>
    <row r="8202">
      <c r="C8202" s="12" t="s">
        <v>772</v>
      </c>
      <c r="D8202" s="12"/>
      <c r="E8202" s="12" t="s">
        <v>1678</v>
      </c>
      <c r="F8202" s="21"/>
      <c r="G8202" s="21" t="s">
        <v>21014</v>
      </c>
      <c r="H8202" s="21" t="s">
        <v>21015</v>
      </c>
      <c r="I8202" s="21" t="s">
        <v>1681</v>
      </c>
      <c r="J8202" s="148" t="s">
        <v>21016</v>
      </c>
      <c r="K8202" s="20" t="s">
        <v>15628</v>
      </c>
      <c r="L8202" s="21"/>
    </row>
    <row r="8203">
      <c r="C8203" s="12" t="s">
        <v>772</v>
      </c>
      <c r="D8203" s="12"/>
      <c r="E8203" s="12" t="s">
        <v>1678</v>
      </c>
      <c r="F8203" s="21"/>
      <c r="G8203" s="21" t="s">
        <v>21017</v>
      </c>
      <c r="H8203" s="21" t="s">
        <v>21018</v>
      </c>
      <c r="I8203" s="21" t="s">
        <v>1681</v>
      </c>
      <c r="J8203" s="148" t="s">
        <v>21019</v>
      </c>
      <c r="K8203" s="20" t="s">
        <v>4464</v>
      </c>
      <c r="L8203" s="21"/>
    </row>
    <row r="8204">
      <c r="C8204" s="12" t="s">
        <v>772</v>
      </c>
      <c r="D8204" s="12"/>
      <c r="E8204" s="12" t="s">
        <v>1678</v>
      </c>
      <c r="F8204" s="21"/>
      <c r="G8204" s="21" t="s">
        <v>21011</v>
      </c>
      <c r="H8204" s="21" t="s">
        <v>21020</v>
      </c>
      <c r="I8204" s="21" t="s">
        <v>1681</v>
      </c>
      <c r="J8204" s="148" t="s">
        <v>21021</v>
      </c>
      <c r="K8204" s="20" t="s">
        <v>20700</v>
      </c>
      <c r="L8204" s="21"/>
    </row>
    <row r="8205">
      <c r="C8205" s="12" t="s">
        <v>772</v>
      </c>
      <c r="D8205" s="12"/>
      <c r="E8205" s="12" t="s">
        <v>1678</v>
      </c>
      <c r="F8205" s="21"/>
      <c r="G8205" s="21" t="s">
        <v>21011</v>
      </c>
      <c r="H8205" s="21" t="s">
        <v>21022</v>
      </c>
      <c r="I8205" s="21" t="s">
        <v>1681</v>
      </c>
      <c r="J8205" s="148" t="s">
        <v>21023</v>
      </c>
      <c r="K8205" s="20" t="s">
        <v>6249</v>
      </c>
      <c r="L8205" s="21"/>
    </row>
    <row r="8206">
      <c r="C8206" s="12" t="s">
        <v>772</v>
      </c>
      <c r="D8206" s="12"/>
      <c r="E8206" s="12" t="s">
        <v>1678</v>
      </c>
      <c r="F8206" s="21"/>
      <c r="G8206" s="21" t="s">
        <v>21011</v>
      </c>
      <c r="H8206" s="21" t="s">
        <v>21024</v>
      </c>
      <c r="I8206" s="21" t="s">
        <v>1681</v>
      </c>
      <c r="J8206" s="148" t="s">
        <v>21025</v>
      </c>
      <c r="K8206" s="20" t="s">
        <v>6770</v>
      </c>
      <c r="L8206" s="21"/>
    </row>
    <row r="8207">
      <c r="C8207" s="12" t="s">
        <v>772</v>
      </c>
      <c r="D8207" s="12"/>
      <c r="E8207" s="12" t="s">
        <v>1678</v>
      </c>
      <c r="F8207" s="21"/>
      <c r="G8207" s="21" t="s">
        <v>21011</v>
      </c>
      <c r="H8207" s="21" t="s">
        <v>21026</v>
      </c>
      <c r="I8207" s="21" t="s">
        <v>1681</v>
      </c>
      <c r="J8207" s="148" t="s">
        <v>21027</v>
      </c>
      <c r="K8207" s="20" t="s">
        <v>6766</v>
      </c>
      <c r="L8207" s="21"/>
    </row>
    <row r="8208">
      <c r="C8208" s="12" t="s">
        <v>772</v>
      </c>
      <c r="D8208" s="12"/>
      <c r="E8208" s="12" t="s">
        <v>1678</v>
      </c>
      <c r="F8208" s="21"/>
      <c r="G8208" s="21" t="s">
        <v>21028</v>
      </c>
      <c r="H8208" s="21" t="s">
        <v>21029</v>
      </c>
      <c r="I8208" s="21" t="s">
        <v>1681</v>
      </c>
      <c r="J8208" s="148" t="s">
        <v>21030</v>
      </c>
      <c r="K8208" s="20" t="s">
        <v>13543</v>
      </c>
      <c r="L8208" s="21"/>
    </row>
    <row r="8209">
      <c r="C8209" s="12" t="s">
        <v>772</v>
      </c>
      <c r="D8209" s="12"/>
      <c r="E8209" s="12" t="s">
        <v>1678</v>
      </c>
      <c r="F8209" s="21"/>
      <c r="G8209" s="21" t="s">
        <v>21028</v>
      </c>
      <c r="H8209" s="21" t="s">
        <v>21031</v>
      </c>
      <c r="I8209" s="21" t="s">
        <v>1681</v>
      </c>
      <c r="J8209" s="148" t="s">
        <v>21032</v>
      </c>
      <c r="K8209" s="20" t="s">
        <v>13546</v>
      </c>
      <c r="L8209" s="21"/>
    </row>
    <row r="8210">
      <c r="C8210" s="12" t="s">
        <v>772</v>
      </c>
      <c r="D8210" s="12"/>
      <c r="E8210" s="12" t="s">
        <v>1678</v>
      </c>
      <c r="F8210" s="21"/>
      <c r="G8210" s="21" t="s">
        <v>21028</v>
      </c>
      <c r="H8210" s="21" t="s">
        <v>21033</v>
      </c>
      <c r="I8210" s="21" t="s">
        <v>1681</v>
      </c>
      <c r="J8210" s="148" t="s">
        <v>21034</v>
      </c>
      <c r="K8210" s="20" t="s">
        <v>13549</v>
      </c>
      <c r="L8210" s="21"/>
    </row>
    <row r="8211">
      <c r="C8211" s="12" t="s">
        <v>772</v>
      </c>
      <c r="D8211" s="12"/>
      <c r="E8211" s="12" t="s">
        <v>1678</v>
      </c>
      <c r="F8211" s="21"/>
      <c r="G8211" s="21" t="s">
        <v>21028</v>
      </c>
      <c r="H8211" s="21" t="s">
        <v>21035</v>
      </c>
      <c r="I8211" s="21" t="s">
        <v>1681</v>
      </c>
      <c r="J8211" s="148" t="s">
        <v>21036</v>
      </c>
      <c r="K8211" s="20" t="s">
        <v>13552</v>
      </c>
      <c r="L8211" s="21"/>
    </row>
    <row r="8212">
      <c r="C8212" s="12" t="s">
        <v>772</v>
      </c>
      <c r="D8212" s="12"/>
      <c r="E8212" s="12" t="s">
        <v>1678</v>
      </c>
      <c r="F8212" s="21"/>
      <c r="G8212" s="21" t="s">
        <v>21011</v>
      </c>
      <c r="H8212" s="21" t="s">
        <v>21037</v>
      </c>
      <c r="I8212" s="21" t="s">
        <v>1681</v>
      </c>
      <c r="J8212" s="148" t="s">
        <v>21038</v>
      </c>
      <c r="K8212" s="20" t="s">
        <v>20690</v>
      </c>
      <c r="L8212" s="21"/>
    </row>
    <row r="8213">
      <c r="C8213" s="12" t="s">
        <v>772</v>
      </c>
      <c r="D8213" s="12"/>
      <c r="E8213" s="12" t="s">
        <v>1678</v>
      </c>
      <c r="F8213" s="21"/>
      <c r="G8213" s="21" t="s">
        <v>21011</v>
      </c>
      <c r="H8213" s="21" t="s">
        <v>21039</v>
      </c>
      <c r="I8213" s="21" t="s">
        <v>1681</v>
      </c>
      <c r="J8213" s="148" t="s">
        <v>21040</v>
      </c>
      <c r="K8213" s="20" t="s">
        <v>4757</v>
      </c>
      <c r="L8213" s="21"/>
    </row>
    <row r="8214">
      <c r="C8214" s="12" t="s">
        <v>772</v>
      </c>
      <c r="D8214" s="12"/>
      <c r="E8214" s="12" t="s">
        <v>1729</v>
      </c>
      <c r="F8214" s="21"/>
      <c r="G8214" s="21" t="s">
        <v>21041</v>
      </c>
      <c r="H8214" s="21" t="s">
        <v>21042</v>
      </c>
      <c r="I8214" s="21" t="s">
        <v>1607</v>
      </c>
      <c r="J8214" s="148" t="s">
        <v>21043</v>
      </c>
      <c r="K8214" s="20" t="s">
        <v>4219</v>
      </c>
      <c r="L8214" s="21"/>
    </row>
    <row r="8215">
      <c r="C8215" s="12" t="s">
        <v>772</v>
      </c>
      <c r="D8215" s="12"/>
      <c r="E8215" s="12" t="s">
        <v>1729</v>
      </c>
      <c r="F8215" s="21"/>
      <c r="G8215" s="21" t="s">
        <v>21009</v>
      </c>
      <c r="H8215" s="21" t="s">
        <v>21044</v>
      </c>
      <c r="I8215" s="21" t="s">
        <v>1607</v>
      </c>
      <c r="J8215" s="148" t="s">
        <v>21045</v>
      </c>
      <c r="K8215" s="20" t="s">
        <v>2981</v>
      </c>
      <c r="L8215" s="21"/>
    </row>
    <row r="8216">
      <c r="C8216" s="12" t="s">
        <v>772</v>
      </c>
      <c r="D8216" s="12"/>
      <c r="E8216" s="12" t="s">
        <v>1729</v>
      </c>
      <c r="F8216" s="21"/>
      <c r="G8216" s="21" t="s">
        <v>21009</v>
      </c>
      <c r="H8216" s="21" t="s">
        <v>21044</v>
      </c>
      <c r="I8216" s="21" t="s">
        <v>1607</v>
      </c>
      <c r="J8216" s="148" t="s">
        <v>21046</v>
      </c>
      <c r="K8216" s="20" t="s">
        <v>10076</v>
      </c>
      <c r="L8216" s="21"/>
    </row>
    <row r="8217">
      <c r="C8217" s="12" t="s">
        <v>772</v>
      </c>
      <c r="D8217" s="12"/>
      <c r="E8217" s="12" t="s">
        <v>1729</v>
      </c>
      <c r="F8217" s="21"/>
      <c r="G8217" s="21" t="s">
        <v>21047</v>
      </c>
      <c r="H8217" s="21" t="s">
        <v>21048</v>
      </c>
      <c r="I8217" s="21" t="s">
        <v>1607</v>
      </c>
      <c r="J8217" s="148" t="s">
        <v>21049</v>
      </c>
      <c r="K8217" s="20" t="s">
        <v>3345</v>
      </c>
      <c r="L8217" s="21"/>
    </row>
    <row r="8218">
      <c r="C8218" s="12" t="s">
        <v>772</v>
      </c>
      <c r="D8218" s="12"/>
      <c r="E8218" s="12" t="s">
        <v>1729</v>
      </c>
      <c r="F8218" s="21"/>
      <c r="G8218" s="21" t="s">
        <v>21050</v>
      </c>
      <c r="H8218" s="21" t="s">
        <v>21050</v>
      </c>
      <c r="I8218" s="21" t="s">
        <v>1607</v>
      </c>
      <c r="J8218" s="148" t="s">
        <v>21051</v>
      </c>
      <c r="K8218" s="20" t="s">
        <v>10941</v>
      </c>
      <c r="L8218" s="21"/>
    </row>
    <row r="8219">
      <c r="C8219" s="12" t="s">
        <v>772</v>
      </c>
      <c r="D8219" s="12"/>
      <c r="E8219" s="12" t="s">
        <v>1729</v>
      </c>
      <c r="F8219" s="21"/>
      <c r="G8219" s="21" t="s">
        <v>21009</v>
      </c>
      <c r="H8219" s="21" t="s">
        <v>21044</v>
      </c>
      <c r="I8219" s="21" t="s">
        <v>1607</v>
      </c>
      <c r="J8219" s="148" t="s">
        <v>21052</v>
      </c>
      <c r="K8219" s="20" t="s">
        <v>10079</v>
      </c>
      <c r="L8219" s="21"/>
    </row>
    <row r="8220">
      <c r="C8220" s="12" t="s">
        <v>772</v>
      </c>
      <c r="D8220" s="12"/>
      <c r="E8220" s="12" t="s">
        <v>1729</v>
      </c>
      <c r="F8220" s="21"/>
      <c r="G8220" s="21" t="s">
        <v>21053</v>
      </c>
      <c r="H8220" s="21" t="s">
        <v>21054</v>
      </c>
      <c r="I8220" s="21" t="s">
        <v>1607</v>
      </c>
      <c r="J8220" s="148" t="s">
        <v>21055</v>
      </c>
      <c r="K8220" s="20" t="s">
        <v>4402</v>
      </c>
      <c r="L8220" s="21"/>
    </row>
    <row r="8221">
      <c r="C8221" s="12" t="s">
        <v>772</v>
      </c>
      <c r="D8221" s="12"/>
      <c r="E8221" s="12" t="s">
        <v>1729</v>
      </c>
      <c r="F8221" s="21"/>
      <c r="G8221" s="21" t="s">
        <v>21009</v>
      </c>
      <c r="H8221" s="21" t="s">
        <v>21044</v>
      </c>
      <c r="I8221" s="21" t="s">
        <v>1607</v>
      </c>
      <c r="J8221" s="148" t="s">
        <v>21056</v>
      </c>
      <c r="K8221" s="20" t="s">
        <v>10081</v>
      </c>
      <c r="L8221" s="21"/>
    </row>
    <row r="8222">
      <c r="C8222" s="12" t="s">
        <v>772</v>
      </c>
      <c r="D8222" s="12"/>
      <c r="E8222" s="12" t="s">
        <v>1729</v>
      </c>
      <c r="F8222" s="21"/>
      <c r="G8222" s="21" t="s">
        <v>21057</v>
      </c>
      <c r="H8222" s="21" t="s">
        <v>21058</v>
      </c>
      <c r="I8222" s="21" t="s">
        <v>1607</v>
      </c>
      <c r="J8222" s="148" t="s">
        <v>21059</v>
      </c>
      <c r="K8222" s="20" t="s">
        <v>10946</v>
      </c>
      <c r="L8222" s="21"/>
    </row>
    <row r="8223">
      <c r="C8223" s="12" t="s">
        <v>772</v>
      </c>
      <c r="D8223" s="12"/>
      <c r="E8223" s="12" t="s">
        <v>1729</v>
      </c>
      <c r="F8223" s="21"/>
      <c r="G8223" s="21" t="s">
        <v>21060</v>
      </c>
      <c r="H8223" s="21" t="s">
        <v>21061</v>
      </c>
      <c r="I8223" s="21" t="s">
        <v>1607</v>
      </c>
      <c r="J8223" s="148" t="s">
        <v>21062</v>
      </c>
      <c r="K8223" s="20" t="s">
        <v>2168</v>
      </c>
      <c r="L8223" s="21"/>
    </row>
    <row r="8224">
      <c r="C8224" s="12" t="s">
        <v>772</v>
      </c>
      <c r="D8224" s="12"/>
      <c r="E8224" s="12" t="s">
        <v>1729</v>
      </c>
      <c r="F8224" s="21"/>
      <c r="G8224" s="21" t="s">
        <v>21009</v>
      </c>
      <c r="H8224" s="21" t="s">
        <v>21063</v>
      </c>
      <c r="I8224" s="21" t="s">
        <v>1607</v>
      </c>
      <c r="J8224" s="148" t="s">
        <v>21064</v>
      </c>
      <c r="K8224" s="20" t="s">
        <v>10083</v>
      </c>
      <c r="L8224" s="21"/>
    </row>
    <row r="8225">
      <c r="C8225" s="12" t="s">
        <v>772</v>
      </c>
      <c r="D8225" s="12"/>
      <c r="E8225" s="12" t="s">
        <v>1729</v>
      </c>
      <c r="F8225" s="21"/>
      <c r="G8225" s="21" t="s">
        <v>21009</v>
      </c>
      <c r="H8225" s="21" t="s">
        <v>21063</v>
      </c>
      <c r="I8225" s="21" t="s">
        <v>1607</v>
      </c>
      <c r="J8225" s="148" t="s">
        <v>21065</v>
      </c>
      <c r="K8225" s="20" t="s">
        <v>4776</v>
      </c>
      <c r="L8225" s="21"/>
    </row>
    <row r="8226">
      <c r="C8226" s="12" t="s">
        <v>772</v>
      </c>
      <c r="D8226" s="12"/>
      <c r="E8226" s="12" t="s">
        <v>1729</v>
      </c>
      <c r="F8226" s="21"/>
      <c r="G8226" s="21" t="s">
        <v>21066</v>
      </c>
      <c r="H8226" s="21" t="s">
        <v>21067</v>
      </c>
      <c r="I8226" s="21" t="s">
        <v>1607</v>
      </c>
      <c r="J8226" s="148" t="s">
        <v>21068</v>
      </c>
      <c r="K8226" s="20" t="s">
        <v>20657</v>
      </c>
      <c r="L8226" s="21"/>
    </row>
    <row r="8227">
      <c r="C8227" s="12" t="s">
        <v>772</v>
      </c>
      <c r="D8227" s="12"/>
      <c r="E8227" s="12" t="s">
        <v>1619</v>
      </c>
      <c r="F8227" s="21"/>
      <c r="G8227" s="21" t="s">
        <v>21069</v>
      </c>
      <c r="H8227" s="21" t="s">
        <v>21070</v>
      </c>
      <c r="I8227" s="21" t="s">
        <v>1588</v>
      </c>
      <c r="J8227" s="148" t="s">
        <v>21071</v>
      </c>
      <c r="K8227" s="20" t="s">
        <v>3372</v>
      </c>
      <c r="L8227" s="21"/>
    </row>
    <row r="8228">
      <c r="C8228" s="12" t="s">
        <v>772</v>
      </c>
      <c r="D8228" s="12"/>
      <c r="E8228" s="12" t="s">
        <v>1619</v>
      </c>
      <c r="F8228" s="21"/>
      <c r="G8228" s="21" t="s">
        <v>773</v>
      </c>
      <c r="H8228" s="21" t="s">
        <v>20994</v>
      </c>
      <c r="I8228" s="21" t="s">
        <v>1588</v>
      </c>
      <c r="J8228" s="148" t="s">
        <v>21072</v>
      </c>
      <c r="K8228" s="20" t="s">
        <v>21073</v>
      </c>
      <c r="L8228" s="21"/>
    </row>
    <row r="8229">
      <c r="C8229" s="12" t="s">
        <v>772</v>
      </c>
      <c r="D8229" s="12"/>
      <c r="E8229" s="12" t="s">
        <v>1619</v>
      </c>
      <c r="F8229" s="21"/>
      <c r="G8229" s="21" t="s">
        <v>21009</v>
      </c>
      <c r="H8229" s="21" t="s">
        <v>21074</v>
      </c>
      <c r="I8229" s="21" t="s">
        <v>1588</v>
      </c>
      <c r="J8229" s="148" t="s">
        <v>21075</v>
      </c>
      <c r="K8229" s="20" t="s">
        <v>10110</v>
      </c>
      <c r="L8229" s="21"/>
    </row>
    <row r="8230">
      <c r="C8230" s="12" t="s">
        <v>772</v>
      </c>
      <c r="D8230" s="12"/>
      <c r="E8230" s="12" t="s">
        <v>1619</v>
      </c>
      <c r="F8230" s="21"/>
      <c r="G8230" s="21" t="s">
        <v>21009</v>
      </c>
      <c r="H8230" s="21" t="s">
        <v>21076</v>
      </c>
      <c r="I8230" s="21" t="s">
        <v>1588</v>
      </c>
      <c r="J8230" s="148" t="s">
        <v>21077</v>
      </c>
      <c r="K8230" s="20" t="s">
        <v>4477</v>
      </c>
      <c r="L8230" s="21"/>
    </row>
    <row r="8231">
      <c r="C8231" s="12" t="s">
        <v>772</v>
      </c>
      <c r="D8231" s="12"/>
      <c r="E8231" s="12" t="s">
        <v>1619</v>
      </c>
      <c r="F8231" s="21"/>
      <c r="G8231" s="21" t="s">
        <v>21009</v>
      </c>
      <c r="H8231" s="21" t="s">
        <v>21078</v>
      </c>
      <c r="I8231" s="21" t="s">
        <v>1588</v>
      </c>
      <c r="J8231" s="148" t="s">
        <v>21079</v>
      </c>
      <c r="K8231" s="20" t="s">
        <v>4490</v>
      </c>
      <c r="L8231" s="21"/>
    </row>
    <row r="8232">
      <c r="C8232" s="12" t="s">
        <v>772</v>
      </c>
      <c r="D8232" s="12"/>
      <c r="E8232" s="12" t="s">
        <v>1619</v>
      </c>
      <c r="F8232" s="21"/>
      <c r="G8232" s="21" t="s">
        <v>21009</v>
      </c>
      <c r="H8232" s="21" t="s">
        <v>21078</v>
      </c>
      <c r="I8232" s="21" t="s">
        <v>1588</v>
      </c>
      <c r="J8232" s="148" t="s">
        <v>21080</v>
      </c>
      <c r="K8232" s="20" t="s">
        <v>4493</v>
      </c>
      <c r="L8232" s="21"/>
    </row>
    <row r="8233">
      <c r="C8233" s="12" t="s">
        <v>772</v>
      </c>
      <c r="D8233" s="12"/>
      <c r="E8233" s="12" t="s">
        <v>1619</v>
      </c>
      <c r="F8233" s="21"/>
      <c r="G8233" s="21" t="s">
        <v>773</v>
      </c>
      <c r="H8233" s="21" t="s">
        <v>21078</v>
      </c>
      <c r="I8233" s="21" t="s">
        <v>1588</v>
      </c>
      <c r="J8233" s="148" t="s">
        <v>21081</v>
      </c>
      <c r="K8233" s="20" t="s">
        <v>4496</v>
      </c>
      <c r="L8233" s="21"/>
    </row>
    <row r="8234">
      <c r="C8234" s="12" t="s">
        <v>772</v>
      </c>
      <c r="D8234" s="12"/>
      <c r="E8234" s="12" t="s">
        <v>1712</v>
      </c>
      <c r="F8234" s="21"/>
      <c r="G8234" s="21" t="s">
        <v>21009</v>
      </c>
      <c r="H8234" s="21" t="s">
        <v>21009</v>
      </c>
      <c r="I8234" s="21" t="s">
        <v>1715</v>
      </c>
      <c r="J8234" s="148" t="s">
        <v>21082</v>
      </c>
      <c r="K8234" s="20" t="s">
        <v>20879</v>
      </c>
      <c r="L8234" s="21"/>
    </row>
    <row r="8235">
      <c r="C8235" s="12" t="s">
        <v>772</v>
      </c>
      <c r="D8235" s="12"/>
      <c r="E8235" s="12" t="s">
        <v>1712</v>
      </c>
      <c r="F8235" s="21"/>
      <c r="G8235" s="21" t="s">
        <v>21083</v>
      </c>
      <c r="H8235" s="21" t="s">
        <v>21084</v>
      </c>
      <c r="I8235" s="21" t="s">
        <v>1715</v>
      </c>
      <c r="J8235" s="148" t="s">
        <v>21085</v>
      </c>
      <c r="K8235" s="20" t="s">
        <v>1717</v>
      </c>
      <c r="L8235" s="21"/>
    </row>
    <row r="8236">
      <c r="C8236" s="12" t="s">
        <v>772</v>
      </c>
      <c r="D8236" s="12"/>
      <c r="E8236" s="12" t="s">
        <v>1712</v>
      </c>
      <c r="F8236" s="21"/>
      <c r="G8236" s="21" t="s">
        <v>21009</v>
      </c>
      <c r="H8236" s="21" t="s">
        <v>772</v>
      </c>
      <c r="I8236" s="21" t="s">
        <v>1722</v>
      </c>
      <c r="J8236" s="148" t="s">
        <v>21086</v>
      </c>
      <c r="K8236" s="20" t="s">
        <v>21087</v>
      </c>
      <c r="L8236" s="21"/>
    </row>
    <row r="8237">
      <c r="C8237" s="12" t="s">
        <v>772</v>
      </c>
      <c r="D8237" s="12"/>
      <c r="E8237" s="12" t="s">
        <v>1712</v>
      </c>
      <c r="F8237" s="21"/>
      <c r="G8237" s="21" t="s">
        <v>773</v>
      </c>
      <c r="H8237" s="21" t="s">
        <v>21088</v>
      </c>
      <c r="I8237" s="21" t="s">
        <v>1722</v>
      </c>
      <c r="J8237" s="148" t="s">
        <v>21089</v>
      </c>
      <c r="K8237" s="20" t="s">
        <v>1890</v>
      </c>
      <c r="L8237" s="21"/>
    </row>
    <row r="8238">
      <c r="C8238" s="12" t="s">
        <v>772</v>
      </c>
      <c r="D8238" s="12"/>
      <c r="E8238" s="12" t="s">
        <v>1712</v>
      </c>
      <c r="F8238" s="21"/>
      <c r="G8238" s="21" t="s">
        <v>21090</v>
      </c>
      <c r="H8238" s="21" t="s">
        <v>21091</v>
      </c>
      <c r="I8238" s="21" t="s">
        <v>1722</v>
      </c>
      <c r="J8238" s="148" t="s">
        <v>21092</v>
      </c>
      <c r="K8238" s="20" t="s">
        <v>1890</v>
      </c>
      <c r="L8238" s="21"/>
    </row>
    <row r="8239">
      <c r="C8239" s="12" t="s">
        <v>772</v>
      </c>
      <c r="D8239" s="12"/>
      <c r="E8239" s="12" t="s">
        <v>1712</v>
      </c>
      <c r="F8239" s="21"/>
      <c r="G8239" s="21" t="s">
        <v>773</v>
      </c>
      <c r="H8239" s="21" t="s">
        <v>21088</v>
      </c>
      <c r="I8239" s="21" t="s">
        <v>1722</v>
      </c>
      <c r="J8239" s="148" t="s">
        <v>21093</v>
      </c>
      <c r="K8239" s="20" t="s">
        <v>1927</v>
      </c>
      <c r="L8239" s="21"/>
    </row>
    <row r="8240">
      <c r="C8240" s="12" t="s">
        <v>772</v>
      </c>
      <c r="D8240" s="12"/>
      <c r="E8240" s="12" t="s">
        <v>1712</v>
      </c>
      <c r="F8240" s="21"/>
      <c r="G8240" s="21" t="s">
        <v>21090</v>
      </c>
      <c r="H8240" s="21" t="s">
        <v>21091</v>
      </c>
      <c r="I8240" s="21" t="s">
        <v>1722</v>
      </c>
      <c r="J8240" s="148" t="s">
        <v>21094</v>
      </c>
      <c r="K8240" s="20" t="s">
        <v>1927</v>
      </c>
      <c r="L8240" s="21"/>
    </row>
    <row r="8241">
      <c r="C8241" s="12" t="s">
        <v>772</v>
      </c>
      <c r="D8241" s="12"/>
      <c r="E8241" s="12" t="s">
        <v>1712</v>
      </c>
      <c r="F8241" s="21"/>
      <c r="G8241" s="21" t="s">
        <v>773</v>
      </c>
      <c r="H8241" s="21" t="s">
        <v>21088</v>
      </c>
      <c r="I8241" s="21" t="s">
        <v>1722</v>
      </c>
      <c r="J8241" s="148" t="s">
        <v>21095</v>
      </c>
      <c r="K8241" s="20" t="s">
        <v>1930</v>
      </c>
      <c r="L8241" s="21"/>
    </row>
    <row r="8242">
      <c r="C8242" s="12" t="s">
        <v>772</v>
      </c>
      <c r="D8242" s="12"/>
      <c r="E8242" s="12" t="s">
        <v>1712</v>
      </c>
      <c r="F8242" s="21"/>
      <c r="G8242" s="21" t="s">
        <v>21090</v>
      </c>
      <c r="H8242" s="21" t="s">
        <v>21091</v>
      </c>
      <c r="I8242" s="21" t="s">
        <v>1722</v>
      </c>
      <c r="J8242" s="148" t="s">
        <v>21096</v>
      </c>
      <c r="K8242" s="20" t="s">
        <v>1930</v>
      </c>
      <c r="L8242" s="21"/>
    </row>
    <row r="8243">
      <c r="C8243" s="12" t="s">
        <v>772</v>
      </c>
      <c r="D8243" s="12"/>
      <c r="E8243" s="12" t="s">
        <v>1712</v>
      </c>
      <c r="F8243" s="21"/>
      <c r="G8243" s="21" t="s">
        <v>21009</v>
      </c>
      <c r="H8243" s="21" t="s">
        <v>21088</v>
      </c>
      <c r="I8243" s="21" t="s">
        <v>1722</v>
      </c>
      <c r="J8243" s="148" t="s">
        <v>21097</v>
      </c>
      <c r="K8243" s="20" t="s">
        <v>20936</v>
      </c>
      <c r="L8243" s="21"/>
    </row>
    <row r="8244">
      <c r="C8244" s="12" t="s">
        <v>772</v>
      </c>
      <c r="D8244" s="12"/>
      <c r="E8244" s="12" t="s">
        <v>1712</v>
      </c>
      <c r="F8244" s="21"/>
      <c r="G8244" s="21" t="s">
        <v>21009</v>
      </c>
      <c r="H8244" s="21" t="s">
        <v>772</v>
      </c>
      <c r="I8244" s="21" t="s">
        <v>1600</v>
      </c>
      <c r="J8244" s="148" t="s">
        <v>21098</v>
      </c>
      <c r="K8244" s="20" t="s">
        <v>21099</v>
      </c>
      <c r="L8244" s="21"/>
    </row>
    <row r="8245">
      <c r="C8245" s="12" t="s">
        <v>772</v>
      </c>
      <c r="D8245" s="12"/>
      <c r="E8245" s="12" t="s">
        <v>1678</v>
      </c>
      <c r="F8245" s="21"/>
      <c r="G8245" s="21" t="s">
        <v>21100</v>
      </c>
      <c r="H8245" s="21" t="s">
        <v>21101</v>
      </c>
      <c r="I8245" s="21" t="s">
        <v>1681</v>
      </c>
      <c r="J8245" s="148" t="s">
        <v>21102</v>
      </c>
      <c r="K8245" s="20" t="s">
        <v>3986</v>
      </c>
      <c r="L8245" s="21"/>
    </row>
    <row r="8246">
      <c r="C8246" s="12" t="s">
        <v>772</v>
      </c>
      <c r="D8246" s="12"/>
      <c r="E8246" s="12" t="s">
        <v>1678</v>
      </c>
      <c r="F8246" s="21"/>
      <c r="G8246" s="21" t="s">
        <v>21103</v>
      </c>
      <c r="H8246" s="21" t="s">
        <v>21104</v>
      </c>
      <c r="I8246" s="21" t="s">
        <v>1681</v>
      </c>
      <c r="J8246" s="148" t="s">
        <v>21105</v>
      </c>
      <c r="K8246" s="20" t="s">
        <v>3013</v>
      </c>
      <c r="L8246" s="21"/>
    </row>
    <row r="8247">
      <c r="C8247" s="12" t="s">
        <v>772</v>
      </c>
      <c r="D8247" s="12"/>
      <c r="E8247" s="12" t="s">
        <v>1678</v>
      </c>
      <c r="F8247" s="21"/>
      <c r="G8247" s="21" t="s">
        <v>21106</v>
      </c>
      <c r="H8247" s="21" t="s">
        <v>20994</v>
      </c>
      <c r="I8247" s="21" t="s">
        <v>1681</v>
      </c>
      <c r="J8247" s="148" t="s">
        <v>21107</v>
      </c>
      <c r="K8247" s="20" t="s">
        <v>21108</v>
      </c>
      <c r="L8247" s="21"/>
    </row>
    <row r="8248">
      <c r="C8248" s="12" t="s">
        <v>772</v>
      </c>
      <c r="D8248" s="12"/>
      <c r="E8248" s="12" t="s">
        <v>1678</v>
      </c>
      <c r="F8248" s="21"/>
      <c r="G8248" s="21" t="s">
        <v>21109</v>
      </c>
      <c r="H8248" s="21" t="s">
        <v>21110</v>
      </c>
      <c r="I8248" s="21" t="s">
        <v>1681</v>
      </c>
      <c r="J8248" s="148" t="s">
        <v>21111</v>
      </c>
      <c r="K8248" s="20" t="s">
        <v>6774</v>
      </c>
      <c r="L8248" s="21"/>
    </row>
    <row r="8249">
      <c r="C8249" s="12" t="s">
        <v>772</v>
      </c>
      <c r="D8249" s="12"/>
      <c r="E8249" s="12" t="s">
        <v>1678</v>
      </c>
      <c r="F8249" s="21"/>
      <c r="G8249" s="21" t="s">
        <v>21112</v>
      </c>
      <c r="H8249" s="21" t="s">
        <v>21113</v>
      </c>
      <c r="I8249" s="21" t="s">
        <v>1681</v>
      </c>
      <c r="J8249" s="148" t="s">
        <v>21114</v>
      </c>
      <c r="K8249" s="20" t="s">
        <v>8855</v>
      </c>
      <c r="L8249" s="21"/>
    </row>
    <row r="8250">
      <c r="C8250" s="12" t="s">
        <v>772</v>
      </c>
      <c r="D8250" s="12"/>
      <c r="E8250" s="12" t="s">
        <v>1678</v>
      </c>
      <c r="F8250" s="21"/>
      <c r="G8250" s="21" t="s">
        <v>21115</v>
      </c>
      <c r="H8250" s="21" t="s">
        <v>21116</v>
      </c>
      <c r="I8250" s="21" t="s">
        <v>1681</v>
      </c>
      <c r="J8250" s="148" t="s">
        <v>21117</v>
      </c>
      <c r="K8250" s="20" t="s">
        <v>4362</v>
      </c>
      <c r="L8250" s="21"/>
    </row>
    <row r="8251">
      <c r="C8251" s="12" t="s">
        <v>772</v>
      </c>
      <c r="D8251" s="12"/>
      <c r="E8251" s="12" t="s">
        <v>1678</v>
      </c>
      <c r="F8251" s="21"/>
      <c r="G8251" s="21" t="s">
        <v>21011</v>
      </c>
      <c r="H8251" s="21" t="s">
        <v>21118</v>
      </c>
      <c r="I8251" s="21" t="s">
        <v>1681</v>
      </c>
      <c r="J8251" s="148" t="s">
        <v>21119</v>
      </c>
      <c r="K8251" s="20" t="s">
        <v>6244</v>
      </c>
      <c r="L8251" s="21"/>
    </row>
    <row r="8252">
      <c r="C8252" s="12" t="s">
        <v>772</v>
      </c>
      <c r="D8252" s="12"/>
      <c r="E8252" s="12" t="s">
        <v>1678</v>
      </c>
      <c r="F8252" s="21"/>
      <c r="G8252" s="21" t="s">
        <v>21011</v>
      </c>
      <c r="H8252" s="21" t="s">
        <v>21120</v>
      </c>
      <c r="I8252" s="21" t="s">
        <v>1681</v>
      </c>
      <c r="J8252" s="148" t="s">
        <v>21121</v>
      </c>
      <c r="K8252" s="20" t="s">
        <v>12521</v>
      </c>
      <c r="L8252" s="21"/>
    </row>
    <row r="8253">
      <c r="C8253" s="12" t="s">
        <v>772</v>
      </c>
      <c r="D8253" s="12"/>
      <c r="E8253" s="12" t="s">
        <v>1678</v>
      </c>
      <c r="F8253" s="21"/>
      <c r="G8253" s="21" t="s">
        <v>21122</v>
      </c>
      <c r="H8253" s="21" t="s">
        <v>21123</v>
      </c>
      <c r="I8253" s="21" t="s">
        <v>1681</v>
      </c>
      <c r="J8253" s="148" t="s">
        <v>21124</v>
      </c>
      <c r="K8253" s="20" t="s">
        <v>6770</v>
      </c>
      <c r="L8253" s="21"/>
    </row>
    <row r="8254">
      <c r="C8254" s="12" t="s">
        <v>772</v>
      </c>
      <c r="D8254" s="12"/>
      <c r="E8254" s="12" t="s">
        <v>1678</v>
      </c>
      <c r="F8254" s="21"/>
      <c r="G8254" s="21" t="s">
        <v>21125</v>
      </c>
      <c r="H8254" s="21" t="s">
        <v>21126</v>
      </c>
      <c r="I8254" s="21" t="s">
        <v>1681</v>
      </c>
      <c r="J8254" s="148" t="s">
        <v>21127</v>
      </c>
      <c r="K8254" s="20" t="s">
        <v>6766</v>
      </c>
      <c r="L8254" s="21"/>
    </row>
    <row r="8255">
      <c r="C8255" s="12" t="s">
        <v>772</v>
      </c>
      <c r="D8255" s="12"/>
      <c r="E8255" s="12" t="s">
        <v>1678</v>
      </c>
      <c r="F8255" s="21"/>
      <c r="G8255" s="21" t="s">
        <v>21122</v>
      </c>
      <c r="H8255" s="21" t="s">
        <v>21128</v>
      </c>
      <c r="I8255" s="21" t="s">
        <v>1681</v>
      </c>
      <c r="J8255" s="148" t="s">
        <v>21129</v>
      </c>
      <c r="K8255" s="20" t="s">
        <v>4757</v>
      </c>
      <c r="L8255" s="21"/>
    </row>
    <row r="8256">
      <c r="C8256" s="12" t="s">
        <v>772</v>
      </c>
      <c r="D8256" s="12"/>
      <c r="E8256" s="12" t="s">
        <v>1678</v>
      </c>
      <c r="F8256" s="21"/>
      <c r="G8256" s="21" t="s">
        <v>21130</v>
      </c>
      <c r="H8256" s="21" t="s">
        <v>21011</v>
      </c>
      <c r="I8256" s="21" t="s">
        <v>1637</v>
      </c>
      <c r="J8256" s="148" t="s">
        <v>21131</v>
      </c>
      <c r="K8256" s="20" t="s">
        <v>2777</v>
      </c>
      <c r="L8256" s="21"/>
    </row>
    <row r="8257">
      <c r="C8257" s="12" t="s">
        <v>772</v>
      </c>
      <c r="D8257" s="12"/>
      <c r="E8257" s="12" t="s">
        <v>1656</v>
      </c>
      <c r="F8257" s="21"/>
      <c r="G8257" s="21" t="s">
        <v>21130</v>
      </c>
      <c r="H8257" s="21" t="s">
        <v>21011</v>
      </c>
      <c r="I8257" s="21" t="s">
        <v>1637</v>
      </c>
      <c r="J8257" s="148" t="s">
        <v>21132</v>
      </c>
      <c r="K8257" s="20" t="s">
        <v>2832</v>
      </c>
      <c r="L8257" s="21"/>
    </row>
    <row r="8258">
      <c r="C8258" s="12" t="s">
        <v>772</v>
      </c>
      <c r="D8258" s="12"/>
      <c r="E8258" s="12" t="s">
        <v>1656</v>
      </c>
      <c r="F8258" s="21"/>
      <c r="G8258" s="21" t="s">
        <v>21130</v>
      </c>
      <c r="H8258" s="21" t="s">
        <v>21011</v>
      </c>
      <c r="I8258" s="21" t="s">
        <v>1637</v>
      </c>
      <c r="J8258" s="148" t="s">
        <v>21133</v>
      </c>
      <c r="K8258" s="20" t="s">
        <v>2206</v>
      </c>
      <c r="L8258" s="21"/>
    </row>
    <row r="8259">
      <c r="C8259" s="12" t="s">
        <v>772</v>
      </c>
      <c r="D8259" s="12"/>
      <c r="E8259" s="12" t="s">
        <v>1656</v>
      </c>
      <c r="F8259" s="21"/>
      <c r="G8259" s="21" t="s">
        <v>21130</v>
      </c>
      <c r="H8259" s="21" t="s">
        <v>21011</v>
      </c>
      <c r="I8259" s="21" t="s">
        <v>1637</v>
      </c>
      <c r="J8259" s="148" t="s">
        <v>21134</v>
      </c>
      <c r="K8259" s="20" t="s">
        <v>1833</v>
      </c>
      <c r="L8259" s="21"/>
    </row>
    <row r="8260">
      <c r="C8260" s="12" t="s">
        <v>772</v>
      </c>
      <c r="D8260" s="12"/>
      <c r="E8260" s="12" t="s">
        <v>1656</v>
      </c>
      <c r="F8260" s="21"/>
      <c r="G8260" s="21" t="s">
        <v>21130</v>
      </c>
      <c r="H8260" s="21" t="s">
        <v>21011</v>
      </c>
      <c r="I8260" s="21" t="s">
        <v>1637</v>
      </c>
      <c r="J8260" s="148" t="s">
        <v>21135</v>
      </c>
      <c r="K8260" s="20" t="s">
        <v>1836</v>
      </c>
      <c r="L8260" s="21"/>
    </row>
    <row r="8261">
      <c r="C8261" s="12" t="s">
        <v>772</v>
      </c>
      <c r="D8261" s="12"/>
      <c r="E8261" s="12" t="s">
        <v>1656</v>
      </c>
      <c r="F8261" s="21"/>
      <c r="G8261" s="21" t="s">
        <v>21130</v>
      </c>
      <c r="H8261" s="21" t="s">
        <v>21011</v>
      </c>
      <c r="I8261" s="21" t="s">
        <v>1637</v>
      </c>
      <c r="J8261" s="148" t="s">
        <v>21136</v>
      </c>
      <c r="K8261" s="20" t="s">
        <v>2256</v>
      </c>
      <c r="L8261" s="21"/>
    </row>
    <row r="8262">
      <c r="C8262" s="12" t="s">
        <v>772</v>
      </c>
      <c r="D8262" s="12"/>
      <c r="E8262" s="12" t="s">
        <v>1656</v>
      </c>
      <c r="F8262" s="21"/>
      <c r="G8262" s="21" t="s">
        <v>21130</v>
      </c>
      <c r="H8262" s="21" t="s">
        <v>21011</v>
      </c>
      <c r="I8262" s="21" t="s">
        <v>1637</v>
      </c>
      <c r="J8262" s="148" t="s">
        <v>21137</v>
      </c>
      <c r="K8262" s="20" t="s">
        <v>2151</v>
      </c>
      <c r="L8262" s="21"/>
    </row>
    <row r="8263">
      <c r="C8263" s="12" t="s">
        <v>772</v>
      </c>
      <c r="D8263" s="12"/>
      <c r="E8263" s="12" t="s">
        <v>1656</v>
      </c>
      <c r="F8263" s="21"/>
      <c r="G8263" s="21" t="s">
        <v>21130</v>
      </c>
      <c r="H8263" s="21" t="s">
        <v>21011</v>
      </c>
      <c r="I8263" s="21" t="s">
        <v>1637</v>
      </c>
      <c r="J8263" s="148" t="s">
        <v>21138</v>
      </c>
      <c r="K8263" s="20" t="s">
        <v>1754</v>
      </c>
      <c r="L8263" s="21"/>
    </row>
    <row r="8264">
      <c r="C8264" s="12" t="s">
        <v>772</v>
      </c>
      <c r="D8264" s="12"/>
      <c r="E8264" s="12" t="s">
        <v>1656</v>
      </c>
      <c r="F8264" s="21"/>
      <c r="G8264" s="21" t="s">
        <v>21139</v>
      </c>
      <c r="H8264" s="21" t="s">
        <v>21140</v>
      </c>
      <c r="I8264" s="21" t="s">
        <v>1637</v>
      </c>
      <c r="J8264" s="148" t="s">
        <v>21141</v>
      </c>
      <c r="K8264" s="20" t="s">
        <v>1689</v>
      </c>
      <c r="L8264" s="21"/>
    </row>
    <row r="8265">
      <c r="C8265" s="12" t="s">
        <v>772</v>
      </c>
      <c r="D8265" s="12"/>
      <c r="E8265" s="12" t="s">
        <v>1656</v>
      </c>
      <c r="F8265" s="21"/>
      <c r="G8265" s="21" t="s">
        <v>20993</v>
      </c>
      <c r="H8265" s="21" t="s">
        <v>20994</v>
      </c>
      <c r="I8265" s="21" t="s">
        <v>1637</v>
      </c>
      <c r="J8265" s="148" t="s">
        <v>21142</v>
      </c>
      <c r="K8265" s="20" t="s">
        <v>1689</v>
      </c>
      <c r="L8265" s="21"/>
    </row>
    <row r="8266">
      <c r="C8266" s="12" t="s">
        <v>772</v>
      </c>
      <c r="D8266" s="12"/>
      <c r="E8266" s="12" t="s">
        <v>1712</v>
      </c>
      <c r="F8266" s="21"/>
      <c r="G8266" s="21" t="s">
        <v>21143</v>
      </c>
      <c r="H8266" s="21" t="s">
        <v>21144</v>
      </c>
      <c r="I8266" s="21" t="s">
        <v>1715</v>
      </c>
      <c r="J8266" s="148" t="s">
        <v>21145</v>
      </c>
      <c r="K8266" s="20" t="s">
        <v>1717</v>
      </c>
      <c r="L8266" s="21"/>
    </row>
    <row r="8267">
      <c r="C8267" s="12" t="s">
        <v>772</v>
      </c>
      <c r="D8267" s="12"/>
      <c r="E8267" s="12" t="s">
        <v>1719</v>
      </c>
      <c r="F8267" s="21"/>
      <c r="G8267" s="21" t="s">
        <v>21146</v>
      </c>
      <c r="H8267" s="21" t="s">
        <v>21147</v>
      </c>
      <c r="I8267" s="21" t="s">
        <v>1722</v>
      </c>
      <c r="J8267" s="148" t="s">
        <v>21148</v>
      </c>
      <c r="K8267" s="20" t="s">
        <v>12900</v>
      </c>
      <c r="L8267" s="21"/>
    </row>
    <row r="8268">
      <c r="C8268" s="12" t="s">
        <v>772</v>
      </c>
      <c r="D8268" s="12"/>
      <c r="E8268" s="12" t="s">
        <v>1654</v>
      </c>
      <c r="F8268" s="21"/>
      <c r="G8268" s="21" t="s">
        <v>21149</v>
      </c>
      <c r="H8268" s="21" t="s">
        <v>21011</v>
      </c>
      <c r="I8268" s="21" t="s">
        <v>1600</v>
      </c>
      <c r="J8268" s="148" t="s">
        <v>21150</v>
      </c>
      <c r="K8268" s="20" t="s">
        <v>1782</v>
      </c>
      <c r="L8268" s="21"/>
    </row>
    <row r="8269">
      <c r="C8269" s="12" t="s">
        <v>772</v>
      </c>
      <c r="D8269" s="12"/>
      <c r="E8269" s="12" t="s">
        <v>1654</v>
      </c>
      <c r="F8269" s="21"/>
      <c r="G8269" s="21" t="s">
        <v>21149</v>
      </c>
      <c r="H8269" s="21" t="s">
        <v>21011</v>
      </c>
      <c r="I8269" s="21" t="s">
        <v>1600</v>
      </c>
      <c r="J8269" s="148" t="s">
        <v>21151</v>
      </c>
      <c r="K8269" s="20" t="s">
        <v>1602</v>
      </c>
      <c r="L8269" s="21"/>
    </row>
    <row r="8270">
      <c r="C8270" s="12" t="s">
        <v>772</v>
      </c>
      <c r="D8270" s="12"/>
      <c r="E8270" s="12" t="s">
        <v>1654</v>
      </c>
      <c r="F8270" s="21"/>
      <c r="G8270" s="21" t="s">
        <v>21149</v>
      </c>
      <c r="H8270" s="21" t="s">
        <v>21011</v>
      </c>
      <c r="I8270" s="21" t="s">
        <v>1600</v>
      </c>
      <c r="J8270" s="148" t="s">
        <v>21152</v>
      </c>
      <c r="K8270" s="20" t="s">
        <v>1787</v>
      </c>
      <c r="L8270" s="21"/>
    </row>
    <row r="8271">
      <c r="C8271" s="12" t="s">
        <v>772</v>
      </c>
      <c r="D8271" s="12"/>
      <c r="E8271" s="12" t="s">
        <v>1654</v>
      </c>
      <c r="F8271" s="21"/>
      <c r="G8271" s="21" t="s">
        <v>21149</v>
      </c>
      <c r="H8271" s="21" t="s">
        <v>21011</v>
      </c>
      <c r="I8271" s="21" t="s">
        <v>1600</v>
      </c>
      <c r="J8271" s="148" t="s">
        <v>21153</v>
      </c>
      <c r="K8271" s="20" t="s">
        <v>1791</v>
      </c>
      <c r="L8271" s="21"/>
    </row>
    <row r="8272">
      <c r="C8272" s="12" t="s">
        <v>772</v>
      </c>
      <c r="D8272" s="12"/>
      <c r="E8272" s="12" t="s">
        <v>1654</v>
      </c>
      <c r="F8272" s="21"/>
      <c r="G8272" s="21" t="s">
        <v>21149</v>
      </c>
      <c r="H8272" s="21" t="s">
        <v>21011</v>
      </c>
      <c r="I8272" s="21" t="s">
        <v>1600</v>
      </c>
      <c r="J8272" s="148" t="s">
        <v>21154</v>
      </c>
      <c r="K8272" s="20" t="s">
        <v>3406</v>
      </c>
      <c r="L8272" s="21"/>
    </row>
    <row r="8273">
      <c r="C8273" s="12" t="s">
        <v>772</v>
      </c>
      <c r="D8273" s="12"/>
      <c r="E8273" s="12" t="s">
        <v>1654</v>
      </c>
      <c r="F8273" s="21"/>
      <c r="G8273" s="21" t="s">
        <v>21155</v>
      </c>
      <c r="H8273" s="21" t="s">
        <v>21011</v>
      </c>
      <c r="I8273" s="21" t="s">
        <v>1600</v>
      </c>
      <c r="J8273" s="148" t="s">
        <v>21156</v>
      </c>
      <c r="K8273" s="20" t="s">
        <v>2048</v>
      </c>
      <c r="L8273" s="21"/>
    </row>
    <row r="8274">
      <c r="C8274" s="12" t="s">
        <v>772</v>
      </c>
      <c r="D8274" s="12"/>
      <c r="E8274" s="12" t="s">
        <v>1654</v>
      </c>
      <c r="F8274" s="21"/>
      <c r="G8274" s="21" t="s">
        <v>21149</v>
      </c>
      <c r="H8274" s="21" t="s">
        <v>21011</v>
      </c>
      <c r="I8274" s="21" t="s">
        <v>1600</v>
      </c>
      <c r="J8274" s="148" t="s">
        <v>21157</v>
      </c>
      <c r="K8274" s="20" t="s">
        <v>1795</v>
      </c>
      <c r="L8274" s="21"/>
    </row>
    <row r="8275">
      <c r="C8275" s="12" t="s">
        <v>772</v>
      </c>
      <c r="D8275" s="12"/>
      <c r="E8275" s="12" t="s">
        <v>1654</v>
      </c>
      <c r="F8275" s="21"/>
      <c r="G8275" s="21" t="s">
        <v>21149</v>
      </c>
      <c r="H8275" s="21" t="s">
        <v>21011</v>
      </c>
      <c r="I8275" s="21" t="s">
        <v>1600</v>
      </c>
      <c r="J8275" s="148" t="s">
        <v>21158</v>
      </c>
      <c r="K8275" s="20" t="s">
        <v>3315</v>
      </c>
      <c r="L8275" s="21"/>
    </row>
    <row r="8276">
      <c r="C8276" s="12" t="s">
        <v>772</v>
      </c>
      <c r="D8276" s="12"/>
      <c r="E8276" s="12" t="s">
        <v>1654</v>
      </c>
      <c r="F8276" s="21"/>
      <c r="G8276" s="21" t="s">
        <v>20993</v>
      </c>
      <c r="H8276" s="21" t="s">
        <v>21011</v>
      </c>
      <c r="I8276" s="21" t="s">
        <v>1600</v>
      </c>
      <c r="J8276" s="148" t="s">
        <v>21159</v>
      </c>
      <c r="K8276" s="20" t="s">
        <v>3315</v>
      </c>
      <c r="L8276" s="21"/>
    </row>
    <row r="8277">
      <c r="C8277" s="12" t="s">
        <v>772</v>
      </c>
      <c r="D8277" s="12"/>
      <c r="E8277" s="12" t="s">
        <v>1654</v>
      </c>
      <c r="F8277" s="21"/>
      <c r="G8277" s="21" t="s">
        <v>21155</v>
      </c>
      <c r="H8277" s="21" t="s">
        <v>21160</v>
      </c>
      <c r="I8277" s="21" t="s">
        <v>1600</v>
      </c>
      <c r="J8277" s="148" t="s">
        <v>21161</v>
      </c>
      <c r="K8277" s="20" t="s">
        <v>3315</v>
      </c>
      <c r="L8277" s="21"/>
    </row>
    <row r="8278">
      <c r="C8278" s="12" t="s">
        <v>772</v>
      </c>
      <c r="D8278" s="12"/>
      <c r="E8278" s="12" t="s">
        <v>1654</v>
      </c>
      <c r="F8278" s="21"/>
      <c r="G8278" s="21" t="s">
        <v>21149</v>
      </c>
      <c r="H8278" s="21" t="s">
        <v>21011</v>
      </c>
      <c r="I8278" s="21" t="s">
        <v>1600</v>
      </c>
      <c r="J8278" s="148" t="s">
        <v>21162</v>
      </c>
      <c r="K8278" s="20" t="s">
        <v>1798</v>
      </c>
      <c r="L8278" s="21"/>
    </row>
    <row r="8279">
      <c r="C8279" s="12" t="s">
        <v>772</v>
      </c>
      <c r="D8279" s="12"/>
      <c r="E8279" s="12" t="s">
        <v>1654</v>
      </c>
      <c r="F8279" s="21"/>
      <c r="G8279" s="21" t="s">
        <v>21149</v>
      </c>
      <c r="H8279" s="21" t="s">
        <v>21011</v>
      </c>
      <c r="I8279" s="21" t="s">
        <v>1600</v>
      </c>
      <c r="J8279" s="148" t="s">
        <v>21163</v>
      </c>
      <c r="K8279" s="20" t="s">
        <v>10065</v>
      </c>
      <c r="L8279" s="21"/>
    </row>
    <row r="8280">
      <c r="C8280" s="12" t="s">
        <v>772</v>
      </c>
      <c r="D8280" s="12"/>
      <c r="E8280" s="12" t="s">
        <v>1619</v>
      </c>
      <c r="F8280" s="21"/>
      <c r="G8280" s="21" t="s">
        <v>21164</v>
      </c>
      <c r="H8280" s="21" t="s">
        <v>21165</v>
      </c>
      <c r="I8280" s="21" t="s">
        <v>1588</v>
      </c>
      <c r="J8280" s="148" t="s">
        <v>21166</v>
      </c>
      <c r="K8280" s="20" t="s">
        <v>3499</v>
      </c>
      <c r="L8280" s="21"/>
    </row>
    <row r="8281">
      <c r="C8281" s="12" t="s">
        <v>772</v>
      </c>
      <c r="D8281" s="12"/>
      <c r="E8281" s="12" t="s">
        <v>1619</v>
      </c>
      <c r="F8281" s="21"/>
      <c r="G8281" s="21" t="s">
        <v>21167</v>
      </c>
      <c r="H8281" s="21" t="s">
        <v>21168</v>
      </c>
      <c r="I8281" s="21" t="s">
        <v>1588</v>
      </c>
      <c r="J8281" s="148" t="s">
        <v>21169</v>
      </c>
      <c r="K8281" s="20" t="s">
        <v>3483</v>
      </c>
      <c r="L8281" s="21"/>
    </row>
    <row r="8282">
      <c r="C8282" s="12" t="s">
        <v>772</v>
      </c>
      <c r="D8282" s="12" t="s">
        <v>773</v>
      </c>
      <c r="E8282" s="12" t="s">
        <v>4183</v>
      </c>
      <c r="F8282" s="12" t="s">
        <v>776</v>
      </c>
      <c r="G8282" s="12" t="s">
        <v>20993</v>
      </c>
      <c r="H8282" s="12" t="s">
        <v>21170</v>
      </c>
      <c r="I8282" s="12" t="s">
        <v>1715</v>
      </c>
      <c r="J8282" s="114" t="s">
        <v>21171</v>
      </c>
      <c r="K8282" s="12" t="s">
        <v>1717</v>
      </c>
      <c r="L8282" s="12" t="s">
        <v>1718</v>
      </c>
    </row>
    <row r="8283">
      <c r="C8283" s="12" t="s">
        <v>772</v>
      </c>
      <c r="D8283" s="12" t="s">
        <v>773</v>
      </c>
      <c r="E8283" s="12" t="s">
        <v>1619</v>
      </c>
      <c r="F8283" s="12" t="s">
        <v>776</v>
      </c>
      <c r="G8283" s="12" t="s">
        <v>773</v>
      </c>
      <c r="H8283" s="12" t="s">
        <v>21076</v>
      </c>
      <c r="I8283" s="12" t="s">
        <v>1588</v>
      </c>
      <c r="J8283" s="114" t="s">
        <v>21172</v>
      </c>
      <c r="K8283" s="12" t="s">
        <v>1623</v>
      </c>
      <c r="L8283" s="12" t="s">
        <v>1624</v>
      </c>
    </row>
    <row r="8284">
      <c r="C8284" s="12" t="s">
        <v>772</v>
      </c>
      <c r="D8284" s="12" t="s">
        <v>773</v>
      </c>
      <c r="E8284" s="12" t="s">
        <v>2783</v>
      </c>
      <c r="F8284" s="12" t="s">
        <v>776</v>
      </c>
      <c r="G8284" s="12" t="s">
        <v>20993</v>
      </c>
      <c r="H8284" s="12" t="s">
        <v>20994</v>
      </c>
      <c r="I8284" s="12" t="s">
        <v>2784</v>
      </c>
      <c r="J8284" s="114" t="s">
        <v>20995</v>
      </c>
      <c r="K8284" s="12" t="s">
        <v>2786</v>
      </c>
      <c r="L8284" s="12" t="s">
        <v>2787</v>
      </c>
    </row>
    <row r="8285">
      <c r="C8285" s="12" t="s">
        <v>772</v>
      </c>
      <c r="D8285" s="12" t="s">
        <v>773</v>
      </c>
      <c r="E8285" s="12" t="s">
        <v>1656</v>
      </c>
      <c r="F8285" s="12" t="s">
        <v>776</v>
      </c>
      <c r="G8285" s="12" t="s">
        <v>21173</v>
      </c>
      <c r="H8285" s="12" t="s">
        <v>21011</v>
      </c>
      <c r="I8285" s="12" t="s">
        <v>1637</v>
      </c>
      <c r="J8285" s="114" t="s">
        <v>21174</v>
      </c>
      <c r="K8285" s="12" t="s">
        <v>1660</v>
      </c>
      <c r="L8285" s="12" t="s">
        <v>1661</v>
      </c>
    </row>
    <row r="8286">
      <c r="C8286" s="12" t="s">
        <v>772</v>
      </c>
      <c r="D8286" s="12" t="s">
        <v>773</v>
      </c>
      <c r="E8286" s="12" t="s">
        <v>1671</v>
      </c>
      <c r="F8286" s="12" t="s">
        <v>776</v>
      </c>
      <c r="G8286" s="12" t="s">
        <v>20876</v>
      </c>
      <c r="H8286" s="12" t="s">
        <v>21175</v>
      </c>
      <c r="I8286" s="12" t="s">
        <v>1674</v>
      </c>
      <c r="J8286" s="114" t="s">
        <v>21176</v>
      </c>
      <c r="K8286" s="12" t="s">
        <v>21177</v>
      </c>
      <c r="L8286" s="12" t="s">
        <v>21178</v>
      </c>
    </row>
    <row r="8287">
      <c r="C8287" s="12" t="s">
        <v>772</v>
      </c>
      <c r="D8287" s="12" t="s">
        <v>773</v>
      </c>
      <c r="E8287" s="12" t="s">
        <v>1678</v>
      </c>
      <c r="F8287" s="12" t="s">
        <v>776</v>
      </c>
      <c r="G8287" s="12" t="s">
        <v>20993</v>
      </c>
      <c r="H8287" s="12" t="s">
        <v>21179</v>
      </c>
      <c r="I8287" s="12" t="s">
        <v>1681</v>
      </c>
      <c r="J8287" s="114" t="s">
        <v>21180</v>
      </c>
      <c r="K8287" s="12" t="s">
        <v>1683</v>
      </c>
      <c r="L8287" s="12" t="s">
        <v>1684</v>
      </c>
    </row>
    <row r="8288">
      <c r="C8288" s="12" t="s">
        <v>772</v>
      </c>
      <c r="D8288" s="12" t="s">
        <v>773</v>
      </c>
      <c r="E8288" s="12" t="s">
        <v>1729</v>
      </c>
      <c r="F8288" s="12" t="s">
        <v>776</v>
      </c>
      <c r="G8288" s="12" t="s">
        <v>773</v>
      </c>
      <c r="H8288" s="12" t="s">
        <v>21044</v>
      </c>
      <c r="I8288" s="12" t="s">
        <v>1607</v>
      </c>
      <c r="J8288" s="114" t="s">
        <v>21181</v>
      </c>
      <c r="K8288" s="12" t="s">
        <v>10001</v>
      </c>
      <c r="L8288" s="12" t="s">
        <v>10002</v>
      </c>
    </row>
    <row r="8289">
      <c r="A8289" s="108">
        <v>3417.0</v>
      </c>
      <c r="B8289" s="108" t="s">
        <v>1584</v>
      </c>
      <c r="C8289" s="153" t="s">
        <v>21182</v>
      </c>
      <c r="D8289" s="141"/>
      <c r="E8289" s="141" t="s">
        <v>2783</v>
      </c>
      <c r="F8289" s="142"/>
      <c r="G8289" s="142" t="s">
        <v>21183</v>
      </c>
      <c r="H8289" s="142" t="s">
        <v>21184</v>
      </c>
      <c r="I8289" s="142" t="s">
        <v>2784</v>
      </c>
      <c r="J8289" s="143" t="s">
        <v>21185</v>
      </c>
      <c r="K8289" s="141" t="s">
        <v>2786</v>
      </c>
      <c r="L8289" s="138"/>
      <c r="M8289" s="111"/>
    </row>
    <row r="8290">
      <c r="A8290" s="108">
        <v>3418.0</v>
      </c>
      <c r="B8290" s="108" t="s">
        <v>1584</v>
      </c>
      <c r="C8290" s="153" t="s">
        <v>21182</v>
      </c>
      <c r="D8290" s="141"/>
      <c r="E8290" s="141" t="s">
        <v>2783</v>
      </c>
      <c r="F8290" s="142"/>
      <c r="G8290" s="142" t="s">
        <v>21186</v>
      </c>
      <c r="H8290" s="142" t="s">
        <v>21187</v>
      </c>
      <c r="I8290" s="142" t="s">
        <v>2784</v>
      </c>
      <c r="J8290" s="143" t="s">
        <v>21188</v>
      </c>
      <c r="K8290" s="141" t="s">
        <v>2786</v>
      </c>
      <c r="L8290" s="138"/>
      <c r="M8290" s="111"/>
    </row>
    <row r="8291">
      <c r="A8291" s="108">
        <v>3416.0</v>
      </c>
      <c r="B8291" s="108" t="s">
        <v>1584</v>
      </c>
      <c r="C8291" s="153" t="s">
        <v>21182</v>
      </c>
      <c r="D8291" s="141"/>
      <c r="E8291" s="141" t="s">
        <v>2783</v>
      </c>
      <c r="F8291" s="142"/>
      <c r="G8291" s="142" t="s">
        <v>21189</v>
      </c>
      <c r="H8291" s="142" t="s">
        <v>21190</v>
      </c>
      <c r="I8291" s="142" t="s">
        <v>2784</v>
      </c>
      <c r="J8291" s="143" t="s">
        <v>21191</v>
      </c>
      <c r="K8291" s="141" t="s">
        <v>2786</v>
      </c>
      <c r="L8291" s="138"/>
      <c r="M8291" s="111"/>
    </row>
    <row r="8292">
      <c r="C8292" s="12" t="s">
        <v>21182</v>
      </c>
      <c r="D8292" s="157"/>
      <c r="E8292" s="157" t="s">
        <v>1634</v>
      </c>
      <c r="F8292" s="157"/>
      <c r="G8292" s="157" t="s">
        <v>21192</v>
      </c>
      <c r="H8292" s="157" t="s">
        <v>21193</v>
      </c>
      <c r="I8292" s="157" t="s">
        <v>1637</v>
      </c>
      <c r="J8292" s="158" t="s">
        <v>21194</v>
      </c>
      <c r="K8292" s="157" t="s">
        <v>1698</v>
      </c>
      <c r="L8292" s="157"/>
    </row>
    <row r="8293">
      <c r="C8293" s="12" t="s">
        <v>21182</v>
      </c>
      <c r="D8293" s="157"/>
      <c r="E8293" s="157" t="s">
        <v>1634</v>
      </c>
      <c r="F8293" s="157"/>
      <c r="G8293" s="157" t="s">
        <v>21195</v>
      </c>
      <c r="H8293" s="157" t="s">
        <v>21196</v>
      </c>
      <c r="I8293" s="157" t="s">
        <v>1637</v>
      </c>
      <c r="J8293" s="158" t="s">
        <v>21197</v>
      </c>
      <c r="K8293" s="157" t="s">
        <v>1698</v>
      </c>
      <c r="L8293" s="157"/>
    </row>
    <row r="8294">
      <c r="C8294" s="12" t="s">
        <v>21182</v>
      </c>
      <c r="D8294" s="157"/>
      <c r="E8294" s="157" t="s">
        <v>1634</v>
      </c>
      <c r="F8294" s="157"/>
      <c r="G8294" s="157" t="s">
        <v>21198</v>
      </c>
      <c r="H8294" s="157" t="s">
        <v>21199</v>
      </c>
      <c r="I8294" s="157" t="s">
        <v>1637</v>
      </c>
      <c r="J8294" s="158" t="s">
        <v>21200</v>
      </c>
      <c r="K8294" s="157" t="s">
        <v>1698</v>
      </c>
      <c r="L8294" s="157"/>
    </row>
    <row r="8295">
      <c r="C8295" s="12" t="s">
        <v>21182</v>
      </c>
      <c r="D8295" s="157"/>
      <c r="E8295" s="157" t="s">
        <v>1634</v>
      </c>
      <c r="F8295" s="157"/>
      <c r="G8295" s="157" t="s">
        <v>1695</v>
      </c>
      <c r="H8295" s="157" t="s">
        <v>21201</v>
      </c>
      <c r="I8295" s="157" t="s">
        <v>1637</v>
      </c>
      <c r="J8295" s="158" t="s">
        <v>1697</v>
      </c>
      <c r="K8295" s="157" t="s">
        <v>1698</v>
      </c>
      <c r="L8295" s="157"/>
    </row>
    <row r="8296">
      <c r="C8296" s="12" t="s">
        <v>21182</v>
      </c>
      <c r="D8296" s="157"/>
      <c r="E8296" s="157" t="s">
        <v>1634</v>
      </c>
      <c r="F8296" s="157"/>
      <c r="G8296" s="157" t="s">
        <v>21202</v>
      </c>
      <c r="H8296" s="157" t="s">
        <v>21203</v>
      </c>
      <c r="I8296" s="157" t="s">
        <v>1637</v>
      </c>
      <c r="J8296" s="158" t="s">
        <v>21204</v>
      </c>
      <c r="K8296" s="157" t="s">
        <v>1698</v>
      </c>
      <c r="L8296" s="157"/>
    </row>
    <row r="8297">
      <c r="C8297" s="12" t="s">
        <v>21182</v>
      </c>
      <c r="D8297" s="157"/>
      <c r="E8297" s="157" t="s">
        <v>1634</v>
      </c>
      <c r="F8297" s="157"/>
      <c r="G8297" s="157" t="s">
        <v>21205</v>
      </c>
      <c r="H8297" s="157" t="s">
        <v>21206</v>
      </c>
      <c r="I8297" s="157" t="s">
        <v>1637</v>
      </c>
      <c r="J8297" s="158" t="s">
        <v>21207</v>
      </c>
      <c r="K8297" s="157" t="s">
        <v>1698</v>
      </c>
      <c r="L8297" s="157"/>
    </row>
    <row r="8298">
      <c r="C8298" s="12" t="s">
        <v>21182</v>
      </c>
      <c r="D8298" s="157"/>
      <c r="E8298" s="157" t="s">
        <v>1634</v>
      </c>
      <c r="F8298" s="157"/>
      <c r="G8298" s="157" t="s">
        <v>21208</v>
      </c>
      <c r="H8298" s="157" t="s">
        <v>21209</v>
      </c>
      <c r="I8298" s="157" t="s">
        <v>1637</v>
      </c>
      <c r="J8298" s="158" t="s">
        <v>21210</v>
      </c>
      <c r="K8298" s="157" t="s">
        <v>1698</v>
      </c>
      <c r="L8298" s="157"/>
    </row>
    <row r="8299">
      <c r="C8299" s="12" t="s">
        <v>21182</v>
      </c>
      <c r="D8299" s="157"/>
      <c r="E8299" s="157" t="s">
        <v>1634</v>
      </c>
      <c r="F8299" s="157"/>
      <c r="G8299" s="157" t="s">
        <v>21195</v>
      </c>
      <c r="H8299" s="157" t="s">
        <v>21211</v>
      </c>
      <c r="I8299" s="157" t="s">
        <v>1637</v>
      </c>
      <c r="J8299" s="158" t="s">
        <v>21212</v>
      </c>
      <c r="K8299" s="157" t="s">
        <v>1689</v>
      </c>
      <c r="L8299" s="157"/>
    </row>
    <row r="8300">
      <c r="C8300" s="12" t="s">
        <v>21182</v>
      </c>
      <c r="D8300" s="157"/>
      <c r="E8300" s="157" t="s">
        <v>1634</v>
      </c>
      <c r="F8300" s="157"/>
      <c r="G8300" s="157" t="s">
        <v>21198</v>
      </c>
      <c r="H8300" s="157" t="s">
        <v>21213</v>
      </c>
      <c r="I8300" s="157" t="s">
        <v>1637</v>
      </c>
      <c r="J8300" s="158" t="s">
        <v>21214</v>
      </c>
      <c r="K8300" s="157" t="s">
        <v>1689</v>
      </c>
      <c r="L8300" s="157"/>
    </row>
    <row r="8301">
      <c r="C8301" s="12" t="s">
        <v>21182</v>
      </c>
      <c r="D8301" s="157"/>
      <c r="E8301" s="157" t="s">
        <v>1634</v>
      </c>
      <c r="F8301" s="157"/>
      <c r="G8301" s="157" t="s">
        <v>21192</v>
      </c>
      <c r="H8301" s="157" t="s">
        <v>21215</v>
      </c>
      <c r="I8301" s="157" t="s">
        <v>1637</v>
      </c>
      <c r="J8301" s="158" t="s">
        <v>21216</v>
      </c>
      <c r="K8301" s="157" t="s">
        <v>1689</v>
      </c>
      <c r="L8301" s="157"/>
    </row>
    <row r="8302">
      <c r="C8302" s="12" t="s">
        <v>21182</v>
      </c>
      <c r="D8302" s="157"/>
      <c r="E8302" s="157" t="s">
        <v>1634</v>
      </c>
      <c r="F8302" s="157"/>
      <c r="G8302" s="157" t="s">
        <v>1695</v>
      </c>
      <c r="H8302" s="157" t="s">
        <v>21217</v>
      </c>
      <c r="I8302" s="157" t="s">
        <v>1637</v>
      </c>
      <c r="J8302" s="158" t="s">
        <v>1701</v>
      </c>
      <c r="K8302" s="157" t="s">
        <v>1689</v>
      </c>
      <c r="L8302" s="157"/>
    </row>
    <row r="8303">
      <c r="C8303" s="12" t="s">
        <v>21182</v>
      </c>
      <c r="D8303" s="157"/>
      <c r="E8303" s="157" t="s">
        <v>1634</v>
      </c>
      <c r="F8303" s="157"/>
      <c r="G8303" s="157" t="s">
        <v>21205</v>
      </c>
      <c r="H8303" s="157" t="s">
        <v>21218</v>
      </c>
      <c r="I8303" s="157" t="s">
        <v>1637</v>
      </c>
      <c r="J8303" s="158" t="s">
        <v>21219</v>
      </c>
      <c r="K8303" s="157" t="s">
        <v>1689</v>
      </c>
      <c r="L8303" s="157"/>
    </row>
    <row r="8304">
      <c r="C8304" s="12" t="s">
        <v>21182</v>
      </c>
      <c r="D8304" s="157"/>
      <c r="E8304" s="157" t="s">
        <v>1634</v>
      </c>
      <c r="F8304" s="157"/>
      <c r="G8304" s="157" t="s">
        <v>21208</v>
      </c>
      <c r="H8304" s="157" t="s">
        <v>21220</v>
      </c>
      <c r="I8304" s="157" t="s">
        <v>1637</v>
      </c>
      <c r="J8304" s="158" t="s">
        <v>21221</v>
      </c>
      <c r="K8304" s="157" t="s">
        <v>1689</v>
      </c>
      <c r="L8304" s="157"/>
    </row>
    <row r="8305">
      <c r="C8305" s="12" t="s">
        <v>21182</v>
      </c>
      <c r="D8305" s="157"/>
      <c r="E8305" s="157" t="s">
        <v>1634</v>
      </c>
      <c r="F8305" s="157"/>
      <c r="G8305" s="157" t="s">
        <v>21202</v>
      </c>
      <c r="H8305" s="157" t="s">
        <v>21222</v>
      </c>
      <c r="I8305" s="157" t="s">
        <v>1637</v>
      </c>
      <c r="J8305" s="158" t="s">
        <v>21223</v>
      </c>
      <c r="K8305" s="157" t="s">
        <v>1689</v>
      </c>
      <c r="L8305" s="157"/>
    </row>
    <row r="8306">
      <c r="C8306" s="12" t="s">
        <v>21182</v>
      </c>
      <c r="D8306" s="157"/>
      <c r="E8306" s="157" t="s">
        <v>1585</v>
      </c>
      <c r="F8306" s="157"/>
      <c r="G8306" s="157" t="s">
        <v>21195</v>
      </c>
      <c r="H8306" s="157" t="s">
        <v>21211</v>
      </c>
      <c r="I8306" s="157" t="s">
        <v>1588</v>
      </c>
      <c r="J8306" s="158" t="s">
        <v>21224</v>
      </c>
      <c r="K8306" s="157" t="s">
        <v>1703</v>
      </c>
      <c r="L8306" s="157"/>
    </row>
    <row r="8307">
      <c r="C8307" s="12" t="s">
        <v>21182</v>
      </c>
      <c r="D8307" s="157"/>
      <c r="E8307" s="157" t="s">
        <v>1585</v>
      </c>
      <c r="F8307" s="157"/>
      <c r="G8307" s="157" t="s">
        <v>21195</v>
      </c>
      <c r="H8307" s="157" t="s">
        <v>21211</v>
      </c>
      <c r="I8307" s="157" t="s">
        <v>1588</v>
      </c>
      <c r="J8307" s="158" t="s">
        <v>21225</v>
      </c>
      <c r="K8307" s="157" t="s">
        <v>1693</v>
      </c>
      <c r="L8307" s="157"/>
    </row>
    <row r="8308">
      <c r="C8308" s="12" t="s">
        <v>21182</v>
      </c>
      <c r="D8308" s="157"/>
      <c r="E8308" s="157" t="s">
        <v>1585</v>
      </c>
      <c r="F8308" s="157"/>
      <c r="G8308" s="157" t="s">
        <v>21198</v>
      </c>
      <c r="H8308" s="157" t="s">
        <v>21213</v>
      </c>
      <c r="I8308" s="157" t="s">
        <v>1588</v>
      </c>
      <c r="J8308" s="158" t="s">
        <v>21226</v>
      </c>
      <c r="K8308" s="157" t="s">
        <v>1703</v>
      </c>
      <c r="L8308" s="157"/>
    </row>
    <row r="8309">
      <c r="C8309" s="12" t="s">
        <v>21182</v>
      </c>
      <c r="D8309" s="157"/>
      <c r="E8309" s="157" t="s">
        <v>1585</v>
      </c>
      <c r="F8309" s="157"/>
      <c r="G8309" s="157" t="s">
        <v>21198</v>
      </c>
      <c r="H8309" s="157" t="s">
        <v>21213</v>
      </c>
      <c r="I8309" s="157" t="s">
        <v>1588</v>
      </c>
      <c r="J8309" s="158" t="s">
        <v>21227</v>
      </c>
      <c r="K8309" s="157" t="s">
        <v>1693</v>
      </c>
      <c r="L8309" s="157"/>
    </row>
    <row r="8310">
      <c r="C8310" s="12" t="s">
        <v>21182</v>
      </c>
      <c r="D8310" s="157"/>
      <c r="E8310" s="157" t="s">
        <v>1585</v>
      </c>
      <c r="F8310" s="157"/>
      <c r="G8310" s="157" t="s">
        <v>21192</v>
      </c>
      <c r="H8310" s="157" t="s">
        <v>21215</v>
      </c>
      <c r="I8310" s="157" t="s">
        <v>1588</v>
      </c>
      <c r="J8310" s="158" t="s">
        <v>21228</v>
      </c>
      <c r="K8310" s="157" t="s">
        <v>1693</v>
      </c>
      <c r="L8310" s="157"/>
    </row>
    <row r="8311">
      <c r="C8311" s="12" t="s">
        <v>21182</v>
      </c>
      <c r="D8311" s="157"/>
      <c r="E8311" s="157" t="s">
        <v>1585</v>
      </c>
      <c r="F8311" s="157"/>
      <c r="G8311" s="157" t="s">
        <v>21192</v>
      </c>
      <c r="H8311" s="157" t="s">
        <v>21215</v>
      </c>
      <c r="I8311" s="157" t="s">
        <v>1588</v>
      </c>
      <c r="J8311" s="158" t="s">
        <v>21229</v>
      </c>
      <c r="K8311" s="157" t="s">
        <v>1703</v>
      </c>
      <c r="L8311" s="157"/>
    </row>
    <row r="8312">
      <c r="C8312" s="12" t="s">
        <v>21182</v>
      </c>
      <c r="D8312" s="157"/>
      <c r="E8312" s="157" t="s">
        <v>1585</v>
      </c>
      <c r="F8312" s="157"/>
      <c r="G8312" s="157" t="s">
        <v>1695</v>
      </c>
      <c r="H8312" s="157" t="s">
        <v>21217</v>
      </c>
      <c r="I8312" s="157" t="s">
        <v>1588</v>
      </c>
      <c r="J8312" s="158" t="s">
        <v>1702</v>
      </c>
      <c r="K8312" s="157" t="s">
        <v>1703</v>
      </c>
      <c r="L8312" s="157"/>
    </row>
    <row r="8313">
      <c r="C8313" s="12" t="s">
        <v>21182</v>
      </c>
      <c r="D8313" s="157"/>
      <c r="E8313" s="157" t="s">
        <v>1585</v>
      </c>
      <c r="F8313" s="157"/>
      <c r="G8313" s="157" t="s">
        <v>1695</v>
      </c>
      <c r="H8313" s="157" t="s">
        <v>21230</v>
      </c>
      <c r="I8313" s="157" t="s">
        <v>1588</v>
      </c>
      <c r="J8313" s="158" t="s">
        <v>1706</v>
      </c>
      <c r="K8313" s="157" t="s">
        <v>1693</v>
      </c>
      <c r="L8313" s="157"/>
    </row>
    <row r="8314">
      <c r="C8314" s="12" t="s">
        <v>21182</v>
      </c>
      <c r="D8314" s="157"/>
      <c r="E8314" s="157" t="s">
        <v>1585</v>
      </c>
      <c r="F8314" s="157"/>
      <c r="G8314" s="157" t="s">
        <v>21205</v>
      </c>
      <c r="H8314" s="157" t="s">
        <v>21218</v>
      </c>
      <c r="I8314" s="157" t="s">
        <v>1588</v>
      </c>
      <c r="J8314" s="158" t="s">
        <v>21231</v>
      </c>
      <c r="K8314" s="157" t="s">
        <v>1693</v>
      </c>
      <c r="L8314" s="157"/>
    </row>
    <row r="8315">
      <c r="C8315" s="12" t="s">
        <v>21182</v>
      </c>
      <c r="D8315" s="157"/>
      <c r="E8315" s="157" t="s">
        <v>1585</v>
      </c>
      <c r="F8315" s="157"/>
      <c r="G8315" s="157" t="s">
        <v>21205</v>
      </c>
      <c r="H8315" s="157" t="s">
        <v>21218</v>
      </c>
      <c r="I8315" s="157" t="s">
        <v>1588</v>
      </c>
      <c r="J8315" s="158" t="s">
        <v>21232</v>
      </c>
      <c r="K8315" s="157" t="s">
        <v>1703</v>
      </c>
      <c r="L8315" s="157"/>
    </row>
    <row r="8316">
      <c r="C8316" s="12" t="s">
        <v>21182</v>
      </c>
      <c r="D8316" s="157"/>
      <c r="E8316" s="157" t="s">
        <v>1585</v>
      </c>
      <c r="F8316" s="157"/>
      <c r="G8316" s="157" t="s">
        <v>21208</v>
      </c>
      <c r="H8316" s="157" t="s">
        <v>21220</v>
      </c>
      <c r="I8316" s="157" t="s">
        <v>1588</v>
      </c>
      <c r="J8316" s="158" t="s">
        <v>21233</v>
      </c>
      <c r="K8316" s="157" t="s">
        <v>1703</v>
      </c>
      <c r="L8316" s="157"/>
    </row>
    <row r="8317">
      <c r="C8317" s="12" t="s">
        <v>21182</v>
      </c>
      <c r="D8317" s="157"/>
      <c r="E8317" s="157" t="s">
        <v>1585</v>
      </c>
      <c r="F8317" s="157"/>
      <c r="G8317" s="157" t="s">
        <v>21208</v>
      </c>
      <c r="H8317" s="157" t="s">
        <v>21220</v>
      </c>
      <c r="I8317" s="157" t="s">
        <v>1588</v>
      </c>
      <c r="J8317" s="158" t="s">
        <v>21234</v>
      </c>
      <c r="K8317" s="157" t="s">
        <v>1693</v>
      </c>
      <c r="L8317" s="157"/>
    </row>
    <row r="8318">
      <c r="C8318" s="12" t="s">
        <v>21182</v>
      </c>
      <c r="D8318" s="157"/>
      <c r="E8318" s="157" t="s">
        <v>1585</v>
      </c>
      <c r="F8318" s="157"/>
      <c r="G8318" s="157" t="s">
        <v>21202</v>
      </c>
      <c r="H8318" s="157" t="s">
        <v>21222</v>
      </c>
      <c r="I8318" s="157" t="s">
        <v>1588</v>
      </c>
      <c r="J8318" s="158" t="s">
        <v>21235</v>
      </c>
      <c r="K8318" s="157" t="s">
        <v>1703</v>
      </c>
      <c r="L8318" s="157"/>
    </row>
    <row r="8319">
      <c r="C8319" s="12" t="s">
        <v>21182</v>
      </c>
      <c r="D8319" s="157"/>
      <c r="E8319" s="157" t="s">
        <v>1585</v>
      </c>
      <c r="F8319" s="157"/>
      <c r="G8319" s="157" t="s">
        <v>21202</v>
      </c>
      <c r="H8319" s="157" t="s">
        <v>21222</v>
      </c>
      <c r="I8319" s="157" t="s">
        <v>1588</v>
      </c>
      <c r="J8319" s="158" t="s">
        <v>21236</v>
      </c>
      <c r="K8319" s="157" t="s">
        <v>1693</v>
      </c>
      <c r="L8319" s="157"/>
    </row>
    <row r="8320">
      <c r="C8320" s="12" t="s">
        <v>21182</v>
      </c>
      <c r="D8320" s="157"/>
      <c r="E8320" s="157" t="s">
        <v>2825</v>
      </c>
      <c r="F8320" s="157"/>
      <c r="G8320" s="157" t="s">
        <v>21237</v>
      </c>
      <c r="H8320" s="157" t="s">
        <v>21238</v>
      </c>
      <c r="I8320" s="157" t="s">
        <v>1715</v>
      </c>
      <c r="J8320" s="158" t="s">
        <v>21239</v>
      </c>
      <c r="K8320" s="157" t="s">
        <v>1717</v>
      </c>
      <c r="L8320" s="157"/>
    </row>
    <row r="8321">
      <c r="C8321" s="12" t="s">
        <v>21182</v>
      </c>
      <c r="D8321" s="157"/>
      <c r="E8321" s="157" t="s">
        <v>2825</v>
      </c>
      <c r="F8321" s="157"/>
      <c r="G8321" s="157" t="s">
        <v>21240</v>
      </c>
      <c r="H8321" s="157" t="s">
        <v>21241</v>
      </c>
      <c r="I8321" s="157" t="s">
        <v>1715</v>
      </c>
      <c r="J8321" s="158" t="s">
        <v>21242</v>
      </c>
      <c r="K8321" s="157" t="s">
        <v>1717</v>
      </c>
      <c r="L8321" s="157"/>
    </row>
    <row r="8322">
      <c r="C8322" s="12" t="s">
        <v>21182</v>
      </c>
      <c r="D8322" s="157"/>
      <c r="E8322" s="157" t="s">
        <v>2825</v>
      </c>
      <c r="F8322" s="157"/>
      <c r="G8322" s="157" t="s">
        <v>21243</v>
      </c>
      <c r="H8322" s="157" t="s">
        <v>21244</v>
      </c>
      <c r="I8322" s="157" t="s">
        <v>1715</v>
      </c>
      <c r="J8322" s="158" t="s">
        <v>21245</v>
      </c>
      <c r="K8322" s="157" t="s">
        <v>1717</v>
      </c>
      <c r="L8322" s="157"/>
    </row>
    <row r="8323">
      <c r="C8323" s="12" t="s">
        <v>21182</v>
      </c>
      <c r="D8323" s="157"/>
      <c r="E8323" s="157" t="s">
        <v>2825</v>
      </c>
      <c r="F8323" s="157"/>
      <c r="G8323" s="157" t="s">
        <v>21246</v>
      </c>
      <c r="H8323" s="157" t="s">
        <v>21247</v>
      </c>
      <c r="I8323" s="157" t="s">
        <v>1715</v>
      </c>
      <c r="J8323" s="158" t="s">
        <v>21248</v>
      </c>
      <c r="K8323" s="157" t="s">
        <v>1717</v>
      </c>
      <c r="L8323" s="157"/>
    </row>
    <row r="8324">
      <c r="C8324" s="12" t="s">
        <v>21182</v>
      </c>
      <c r="D8324" s="157"/>
      <c r="E8324" s="157" t="s">
        <v>2825</v>
      </c>
      <c r="F8324" s="157"/>
      <c r="G8324" s="157" t="s">
        <v>21249</v>
      </c>
      <c r="H8324" s="157" t="s">
        <v>21250</v>
      </c>
      <c r="I8324" s="157" t="s">
        <v>1715</v>
      </c>
      <c r="J8324" s="158" t="s">
        <v>21251</v>
      </c>
      <c r="K8324" s="157" t="s">
        <v>1717</v>
      </c>
      <c r="L8324" s="157"/>
    </row>
    <row r="8325">
      <c r="C8325" s="12" t="s">
        <v>21182</v>
      </c>
      <c r="D8325" s="157"/>
      <c r="E8325" s="157" t="s">
        <v>2825</v>
      </c>
      <c r="F8325" s="157"/>
      <c r="G8325" s="157" t="s">
        <v>21252</v>
      </c>
      <c r="H8325" s="157" t="s">
        <v>21253</v>
      </c>
      <c r="I8325" s="157" t="s">
        <v>1715</v>
      </c>
      <c r="J8325" s="158" t="s">
        <v>21254</v>
      </c>
      <c r="K8325" s="157" t="s">
        <v>1717</v>
      </c>
      <c r="L8325" s="157"/>
    </row>
    <row r="8326">
      <c r="C8326" s="12" t="s">
        <v>21182</v>
      </c>
      <c r="D8326" s="157"/>
      <c r="E8326" s="157" t="s">
        <v>2825</v>
      </c>
      <c r="F8326" s="157"/>
      <c r="G8326" s="157" t="s">
        <v>21255</v>
      </c>
      <c r="H8326" s="157" t="s">
        <v>21256</v>
      </c>
      <c r="I8326" s="157" t="s">
        <v>1715</v>
      </c>
      <c r="J8326" s="158" t="s">
        <v>21257</v>
      </c>
      <c r="K8326" s="157" t="s">
        <v>1717</v>
      </c>
      <c r="L8326" s="157"/>
    </row>
    <row r="8327">
      <c r="C8327" s="12" t="s">
        <v>21182</v>
      </c>
      <c r="D8327" s="157"/>
      <c r="E8327" s="157" t="s">
        <v>2825</v>
      </c>
      <c r="F8327" s="157"/>
      <c r="G8327" s="157" t="s">
        <v>21258</v>
      </c>
      <c r="H8327" s="157" t="s">
        <v>21259</v>
      </c>
      <c r="I8327" s="157" t="s">
        <v>1715</v>
      </c>
      <c r="J8327" s="158" t="s">
        <v>21260</v>
      </c>
      <c r="K8327" s="157" t="s">
        <v>1717</v>
      </c>
      <c r="L8327" s="157"/>
    </row>
    <row r="8328">
      <c r="C8328" s="12" t="s">
        <v>21182</v>
      </c>
      <c r="D8328" s="157"/>
      <c r="E8328" s="157" t="s">
        <v>2825</v>
      </c>
      <c r="F8328" s="157"/>
      <c r="G8328" s="157" t="s">
        <v>21261</v>
      </c>
      <c r="H8328" s="157" t="s">
        <v>21262</v>
      </c>
      <c r="I8328" s="157" t="s">
        <v>1715</v>
      </c>
      <c r="J8328" s="158" t="s">
        <v>21263</v>
      </c>
      <c r="K8328" s="157" t="s">
        <v>1717</v>
      </c>
      <c r="L8328" s="157"/>
    </row>
    <row r="8329">
      <c r="C8329" s="12" t="s">
        <v>21182</v>
      </c>
      <c r="D8329" s="157"/>
      <c r="E8329" s="157" t="s">
        <v>2825</v>
      </c>
      <c r="F8329" s="157"/>
      <c r="G8329" s="157" t="s">
        <v>21264</v>
      </c>
      <c r="H8329" s="157" t="s">
        <v>21265</v>
      </c>
      <c r="I8329" s="157" t="s">
        <v>1715</v>
      </c>
      <c r="J8329" s="158" t="s">
        <v>21266</v>
      </c>
      <c r="K8329" s="157" t="s">
        <v>1717</v>
      </c>
      <c r="L8329" s="157"/>
    </row>
    <row r="8330">
      <c r="C8330" s="12" t="s">
        <v>21182</v>
      </c>
      <c r="D8330" s="157"/>
      <c r="E8330" s="157" t="s">
        <v>2825</v>
      </c>
      <c r="F8330" s="157"/>
      <c r="G8330" s="157" t="s">
        <v>21267</v>
      </c>
      <c r="H8330" s="157" t="s">
        <v>21268</v>
      </c>
      <c r="I8330" s="157" t="s">
        <v>1715</v>
      </c>
      <c r="J8330" s="158" t="s">
        <v>21269</v>
      </c>
      <c r="K8330" s="157" t="s">
        <v>1717</v>
      </c>
      <c r="L8330" s="157"/>
    </row>
    <row r="8331">
      <c r="C8331" s="12" t="s">
        <v>21182</v>
      </c>
      <c r="D8331" s="157"/>
      <c r="E8331" s="157" t="s">
        <v>2825</v>
      </c>
      <c r="F8331" s="157"/>
      <c r="G8331" s="157" t="s">
        <v>21270</v>
      </c>
      <c r="H8331" s="157" t="s">
        <v>21271</v>
      </c>
      <c r="I8331" s="157" t="s">
        <v>1715</v>
      </c>
      <c r="J8331" s="158" t="s">
        <v>21272</v>
      </c>
      <c r="K8331" s="157" t="s">
        <v>1717</v>
      </c>
      <c r="L8331" s="157"/>
    </row>
    <row r="8332">
      <c r="C8332" s="12" t="s">
        <v>21182</v>
      </c>
      <c r="D8332" s="157"/>
      <c r="E8332" s="157" t="s">
        <v>2825</v>
      </c>
      <c r="F8332" s="157"/>
      <c r="G8332" s="157" t="s">
        <v>21273</v>
      </c>
      <c r="H8332" s="157" t="s">
        <v>21274</v>
      </c>
      <c r="I8332" s="157" t="s">
        <v>1715</v>
      </c>
      <c r="J8332" s="158" t="s">
        <v>21275</v>
      </c>
      <c r="K8332" s="157" t="s">
        <v>1717</v>
      </c>
      <c r="L8332" s="157"/>
    </row>
    <row r="8333">
      <c r="C8333" s="12" t="s">
        <v>21182</v>
      </c>
      <c r="D8333" s="157"/>
      <c r="E8333" s="157" t="s">
        <v>2825</v>
      </c>
      <c r="F8333" s="157"/>
      <c r="G8333" s="157" t="s">
        <v>21276</v>
      </c>
      <c r="H8333" s="157" t="s">
        <v>21277</v>
      </c>
      <c r="I8333" s="157" t="s">
        <v>1715</v>
      </c>
      <c r="J8333" s="158" t="s">
        <v>21278</v>
      </c>
      <c r="K8333" s="157" t="s">
        <v>1717</v>
      </c>
      <c r="L8333" s="157"/>
    </row>
    <row r="8334">
      <c r="C8334" s="12" t="s">
        <v>21182</v>
      </c>
      <c r="D8334" s="157"/>
      <c r="E8334" s="157" t="s">
        <v>2825</v>
      </c>
      <c r="F8334" s="157"/>
      <c r="G8334" s="157" t="s">
        <v>21279</v>
      </c>
      <c r="H8334" s="157" t="s">
        <v>21280</v>
      </c>
      <c r="I8334" s="157" t="s">
        <v>1715</v>
      </c>
      <c r="J8334" s="158" t="s">
        <v>21281</v>
      </c>
      <c r="K8334" s="157" t="s">
        <v>1717</v>
      </c>
      <c r="L8334" s="157"/>
    </row>
    <row r="8335">
      <c r="C8335" s="12" t="s">
        <v>21182</v>
      </c>
      <c r="D8335" s="157"/>
      <c r="E8335" s="157" t="s">
        <v>2825</v>
      </c>
      <c r="F8335" s="157"/>
      <c r="G8335" s="157" t="s">
        <v>21282</v>
      </c>
      <c r="H8335" s="157" t="s">
        <v>21283</v>
      </c>
      <c r="I8335" s="157" t="s">
        <v>1715</v>
      </c>
      <c r="J8335" s="158" t="s">
        <v>21284</v>
      </c>
      <c r="K8335" s="157" t="s">
        <v>1717</v>
      </c>
      <c r="L8335" s="157"/>
    </row>
    <row r="8336">
      <c r="C8336" s="12" t="s">
        <v>21182</v>
      </c>
      <c r="D8336" s="157"/>
      <c r="E8336" s="157" t="s">
        <v>2825</v>
      </c>
      <c r="F8336" s="157"/>
      <c r="G8336" s="157" t="s">
        <v>21285</v>
      </c>
      <c r="H8336" s="157" t="s">
        <v>21286</v>
      </c>
      <c r="I8336" s="157" t="s">
        <v>1715</v>
      </c>
      <c r="J8336" s="158" t="s">
        <v>21287</v>
      </c>
      <c r="K8336" s="157" t="s">
        <v>1717</v>
      </c>
      <c r="L8336" s="157"/>
    </row>
    <row r="8337">
      <c r="C8337" s="12" t="s">
        <v>21182</v>
      </c>
      <c r="D8337" s="157"/>
      <c r="E8337" s="157" t="s">
        <v>2825</v>
      </c>
      <c r="F8337" s="157"/>
      <c r="G8337" s="157" t="s">
        <v>21288</v>
      </c>
      <c r="H8337" s="157" t="s">
        <v>21289</v>
      </c>
      <c r="I8337" s="157" t="s">
        <v>1715</v>
      </c>
      <c r="J8337" s="158" t="s">
        <v>21290</v>
      </c>
      <c r="K8337" s="157" t="s">
        <v>1717</v>
      </c>
      <c r="L8337" s="157"/>
    </row>
    <row r="8338">
      <c r="C8338" s="12" t="s">
        <v>21182</v>
      </c>
      <c r="D8338" s="157"/>
      <c r="E8338" s="157" t="s">
        <v>1634</v>
      </c>
      <c r="F8338" s="157"/>
      <c r="G8338" s="157" t="s">
        <v>21291</v>
      </c>
      <c r="H8338" s="157" t="s">
        <v>21292</v>
      </c>
      <c r="I8338" s="157" t="s">
        <v>1637</v>
      </c>
      <c r="J8338" s="158" t="s">
        <v>21293</v>
      </c>
      <c r="K8338" s="157" t="s">
        <v>1698</v>
      </c>
      <c r="L8338" s="157"/>
    </row>
    <row r="8339">
      <c r="C8339" s="12" t="s">
        <v>21182</v>
      </c>
      <c r="D8339" s="157"/>
      <c r="E8339" s="157" t="s">
        <v>1634</v>
      </c>
      <c r="F8339" s="157"/>
      <c r="G8339" s="157" t="s">
        <v>21294</v>
      </c>
      <c r="H8339" s="157" t="s">
        <v>21295</v>
      </c>
      <c r="I8339" s="157" t="s">
        <v>1637</v>
      </c>
      <c r="J8339" s="158" t="s">
        <v>21296</v>
      </c>
      <c r="K8339" s="157" t="s">
        <v>1698</v>
      </c>
      <c r="L8339" s="157"/>
    </row>
    <row r="8340">
      <c r="C8340" s="12" t="s">
        <v>21182</v>
      </c>
      <c r="D8340" s="157"/>
      <c r="E8340" s="157" t="s">
        <v>1634</v>
      </c>
      <c r="F8340" s="157"/>
      <c r="G8340" s="157" t="s">
        <v>21297</v>
      </c>
      <c r="H8340" s="157" t="s">
        <v>21298</v>
      </c>
      <c r="I8340" s="157" t="s">
        <v>1637</v>
      </c>
      <c r="J8340" s="158" t="s">
        <v>21299</v>
      </c>
      <c r="K8340" s="157" t="s">
        <v>1698</v>
      </c>
      <c r="L8340" s="157"/>
    </row>
    <row r="8341">
      <c r="C8341" s="12" t="s">
        <v>21182</v>
      </c>
      <c r="D8341" s="157"/>
      <c r="E8341" s="157" t="s">
        <v>1634</v>
      </c>
      <c r="F8341" s="157"/>
      <c r="G8341" s="157" t="s">
        <v>21300</v>
      </c>
      <c r="H8341" s="157" t="s">
        <v>21301</v>
      </c>
      <c r="I8341" s="157" t="s">
        <v>1637</v>
      </c>
      <c r="J8341" s="158" t="s">
        <v>21302</v>
      </c>
      <c r="K8341" s="157" t="s">
        <v>1698</v>
      </c>
      <c r="L8341" s="157"/>
    </row>
    <row r="8342">
      <c r="C8342" s="12" t="s">
        <v>21182</v>
      </c>
      <c r="D8342" s="157"/>
      <c r="E8342" s="157" t="s">
        <v>1634</v>
      </c>
      <c r="F8342" s="157"/>
      <c r="G8342" s="157" t="s">
        <v>21303</v>
      </c>
      <c r="H8342" s="157" t="s">
        <v>21304</v>
      </c>
      <c r="I8342" s="157" t="s">
        <v>1637</v>
      </c>
      <c r="J8342" s="158" t="s">
        <v>21305</v>
      </c>
      <c r="K8342" s="157" t="s">
        <v>1698</v>
      </c>
      <c r="L8342" s="157"/>
    </row>
    <row r="8343">
      <c r="C8343" s="12" t="s">
        <v>21182</v>
      </c>
      <c r="D8343" s="157"/>
      <c r="E8343" s="157" t="s">
        <v>1634</v>
      </c>
      <c r="F8343" s="157"/>
      <c r="G8343" s="157" t="s">
        <v>21306</v>
      </c>
      <c r="H8343" s="157" t="s">
        <v>21307</v>
      </c>
      <c r="I8343" s="157" t="s">
        <v>1637</v>
      </c>
      <c r="J8343" s="158" t="s">
        <v>21308</v>
      </c>
      <c r="K8343" s="157" t="s">
        <v>1698</v>
      </c>
      <c r="L8343" s="157"/>
    </row>
    <row r="8344">
      <c r="C8344" s="12" t="s">
        <v>21182</v>
      </c>
      <c r="D8344" s="157"/>
      <c r="E8344" s="157" t="s">
        <v>1634</v>
      </c>
      <c r="F8344" s="157"/>
      <c r="G8344" s="157" t="s">
        <v>21309</v>
      </c>
      <c r="H8344" s="157" t="s">
        <v>21310</v>
      </c>
      <c r="I8344" s="157" t="s">
        <v>1637</v>
      </c>
      <c r="J8344" s="158" t="s">
        <v>21311</v>
      </c>
      <c r="K8344" s="157" t="s">
        <v>1698</v>
      </c>
      <c r="L8344" s="157"/>
    </row>
    <row r="8345">
      <c r="C8345" s="12" t="s">
        <v>21182</v>
      </c>
      <c r="D8345" s="157"/>
      <c r="E8345" s="157" t="s">
        <v>1634</v>
      </c>
      <c r="F8345" s="157"/>
      <c r="G8345" s="157" t="s">
        <v>21312</v>
      </c>
      <c r="H8345" s="157" t="s">
        <v>21313</v>
      </c>
      <c r="I8345" s="157" t="s">
        <v>1637</v>
      </c>
      <c r="J8345" s="158" t="s">
        <v>21314</v>
      </c>
      <c r="K8345" s="157" t="s">
        <v>1698</v>
      </c>
      <c r="L8345" s="157"/>
    </row>
    <row r="8346">
      <c r="C8346" s="12" t="s">
        <v>21182</v>
      </c>
      <c r="D8346" s="157"/>
      <c r="E8346" s="157" t="s">
        <v>1634</v>
      </c>
      <c r="F8346" s="157"/>
      <c r="G8346" s="157" t="s">
        <v>21315</v>
      </c>
      <c r="H8346" s="157" t="s">
        <v>21316</v>
      </c>
      <c r="I8346" s="157" t="s">
        <v>1637</v>
      </c>
      <c r="J8346" s="158" t="s">
        <v>21317</v>
      </c>
      <c r="K8346" s="157" t="s">
        <v>1698</v>
      </c>
      <c r="L8346" s="157"/>
    </row>
    <row r="8347">
      <c r="C8347" s="12" t="s">
        <v>21182</v>
      </c>
      <c r="D8347" s="157"/>
      <c r="E8347" s="157" t="s">
        <v>1634</v>
      </c>
      <c r="F8347" s="157"/>
      <c r="G8347" s="157" t="s">
        <v>21318</v>
      </c>
      <c r="H8347" s="157" t="s">
        <v>21319</v>
      </c>
      <c r="I8347" s="157" t="s">
        <v>1637</v>
      </c>
      <c r="J8347" s="158" t="s">
        <v>21320</v>
      </c>
      <c r="K8347" s="157" t="s">
        <v>1698</v>
      </c>
      <c r="L8347" s="157"/>
    </row>
    <row r="8348">
      <c r="C8348" s="12" t="s">
        <v>21182</v>
      </c>
      <c r="D8348" s="157"/>
      <c r="E8348" s="157" t="s">
        <v>1634</v>
      </c>
      <c r="F8348" s="157"/>
      <c r="G8348" s="157" t="s">
        <v>21321</v>
      </c>
      <c r="H8348" s="157" t="s">
        <v>21322</v>
      </c>
      <c r="I8348" s="157" t="s">
        <v>1637</v>
      </c>
      <c r="J8348" s="158" t="s">
        <v>21323</v>
      </c>
      <c r="K8348" s="157" t="s">
        <v>1698</v>
      </c>
      <c r="L8348" s="157"/>
    </row>
    <row r="8349">
      <c r="C8349" s="12" t="s">
        <v>21182</v>
      </c>
      <c r="D8349" s="157"/>
      <c r="E8349" s="157" t="s">
        <v>1634</v>
      </c>
      <c r="F8349" s="157"/>
      <c r="G8349" s="157" t="s">
        <v>21324</v>
      </c>
      <c r="H8349" s="157" t="s">
        <v>21325</v>
      </c>
      <c r="I8349" s="157" t="s">
        <v>1637</v>
      </c>
      <c r="J8349" s="158" t="s">
        <v>21326</v>
      </c>
      <c r="K8349" s="157" t="s">
        <v>1698</v>
      </c>
      <c r="L8349" s="157"/>
    </row>
    <row r="8350">
      <c r="C8350" s="12" t="s">
        <v>21182</v>
      </c>
      <c r="D8350" s="157"/>
      <c r="E8350" s="157" t="s">
        <v>1634</v>
      </c>
      <c r="F8350" s="157"/>
      <c r="G8350" s="157" t="s">
        <v>21327</v>
      </c>
      <c r="H8350" s="157" t="s">
        <v>21328</v>
      </c>
      <c r="I8350" s="157" t="s">
        <v>1637</v>
      </c>
      <c r="J8350" s="158" t="s">
        <v>21329</v>
      </c>
      <c r="K8350" s="157" t="s">
        <v>1698</v>
      </c>
      <c r="L8350" s="157"/>
    </row>
    <row r="8351">
      <c r="C8351" s="12" t="s">
        <v>21182</v>
      </c>
      <c r="D8351" s="157"/>
      <c r="E8351" s="157" t="s">
        <v>1634</v>
      </c>
      <c r="F8351" s="157"/>
      <c r="G8351" s="157" t="s">
        <v>21330</v>
      </c>
      <c r="H8351" s="157" t="s">
        <v>21331</v>
      </c>
      <c r="I8351" s="157" t="s">
        <v>1637</v>
      </c>
      <c r="J8351" s="158" t="s">
        <v>21332</v>
      </c>
      <c r="K8351" s="157" t="s">
        <v>1698</v>
      </c>
      <c r="L8351" s="157"/>
    </row>
    <row r="8352">
      <c r="C8352" s="12" t="s">
        <v>21182</v>
      </c>
      <c r="D8352" s="157"/>
      <c r="E8352" s="157" t="s">
        <v>1634</v>
      </c>
      <c r="F8352" s="157"/>
      <c r="G8352" s="157" t="s">
        <v>21333</v>
      </c>
      <c r="H8352" s="157" t="s">
        <v>21334</v>
      </c>
      <c r="I8352" s="157" t="s">
        <v>1637</v>
      </c>
      <c r="J8352" s="158" t="s">
        <v>21335</v>
      </c>
      <c r="K8352" s="157" t="s">
        <v>1698</v>
      </c>
      <c r="L8352" s="157"/>
    </row>
    <row r="8353">
      <c r="C8353" s="12" t="s">
        <v>21182</v>
      </c>
      <c r="D8353" s="157"/>
      <c r="E8353" s="157" t="s">
        <v>1634</v>
      </c>
      <c r="F8353" s="157"/>
      <c r="G8353" s="157" t="s">
        <v>21336</v>
      </c>
      <c r="H8353" s="157" t="s">
        <v>21337</v>
      </c>
      <c r="I8353" s="157" t="s">
        <v>1637</v>
      </c>
      <c r="J8353" s="158" t="s">
        <v>21338</v>
      </c>
      <c r="K8353" s="157" t="s">
        <v>1698</v>
      </c>
      <c r="L8353" s="157"/>
    </row>
    <row r="8354">
      <c r="C8354" s="12" t="s">
        <v>21182</v>
      </c>
      <c r="D8354" s="157"/>
      <c r="E8354" s="157" t="s">
        <v>1634</v>
      </c>
      <c r="F8354" s="157"/>
      <c r="G8354" s="157" t="s">
        <v>21339</v>
      </c>
      <c r="H8354" s="157" t="s">
        <v>21340</v>
      </c>
      <c r="I8354" s="157" t="s">
        <v>1637</v>
      </c>
      <c r="J8354" s="158" t="s">
        <v>21341</v>
      </c>
      <c r="K8354" s="157" t="s">
        <v>1698</v>
      </c>
      <c r="L8354" s="157"/>
    </row>
    <row r="8355">
      <c r="C8355" s="12" t="s">
        <v>21182</v>
      </c>
      <c r="D8355" s="157"/>
      <c r="E8355" s="157" t="s">
        <v>1634</v>
      </c>
      <c r="F8355" s="157"/>
      <c r="G8355" s="157" t="s">
        <v>21342</v>
      </c>
      <c r="H8355" s="157" t="s">
        <v>21343</v>
      </c>
      <c r="I8355" s="157" t="s">
        <v>1637</v>
      </c>
      <c r="J8355" s="158" t="s">
        <v>21344</v>
      </c>
      <c r="K8355" s="157" t="s">
        <v>1698</v>
      </c>
      <c r="L8355" s="157"/>
    </row>
    <row r="8356">
      <c r="C8356" s="12" t="s">
        <v>21182</v>
      </c>
      <c r="D8356" s="157"/>
      <c r="E8356" s="157" t="s">
        <v>1634</v>
      </c>
      <c r="F8356" s="157"/>
      <c r="G8356" s="157" t="s">
        <v>21345</v>
      </c>
      <c r="H8356" s="157" t="s">
        <v>21346</v>
      </c>
      <c r="I8356" s="157" t="s">
        <v>1637</v>
      </c>
      <c r="J8356" s="158" t="s">
        <v>21347</v>
      </c>
      <c r="K8356" s="157" t="s">
        <v>1698</v>
      </c>
      <c r="L8356" s="157"/>
    </row>
    <row r="8357">
      <c r="C8357" s="12" t="s">
        <v>21182</v>
      </c>
      <c r="D8357" s="157"/>
      <c r="E8357" s="157" t="s">
        <v>1634</v>
      </c>
      <c r="F8357" s="157"/>
      <c r="G8357" s="157" t="s">
        <v>21348</v>
      </c>
      <c r="H8357" s="157" t="s">
        <v>21349</v>
      </c>
      <c r="I8357" s="157" t="s">
        <v>1637</v>
      </c>
      <c r="J8357" s="158" t="s">
        <v>21350</v>
      </c>
      <c r="K8357" s="157" t="s">
        <v>1698</v>
      </c>
      <c r="L8357" s="157"/>
    </row>
    <row r="8358">
      <c r="C8358" s="12" t="s">
        <v>21182</v>
      </c>
      <c r="D8358" s="157"/>
      <c r="E8358" s="157" t="s">
        <v>1634</v>
      </c>
      <c r="F8358" s="157"/>
      <c r="G8358" s="157" t="s">
        <v>21351</v>
      </c>
      <c r="H8358" s="157" t="s">
        <v>21352</v>
      </c>
      <c r="I8358" s="157" t="s">
        <v>1637</v>
      </c>
      <c r="J8358" s="158" t="s">
        <v>21353</v>
      </c>
      <c r="K8358" s="157" t="s">
        <v>1698</v>
      </c>
      <c r="L8358" s="157"/>
    </row>
    <row r="8359">
      <c r="C8359" s="12" t="s">
        <v>21182</v>
      </c>
      <c r="D8359" s="157"/>
      <c r="E8359" s="157" t="s">
        <v>1634</v>
      </c>
      <c r="F8359" s="157"/>
      <c r="G8359" s="157" t="s">
        <v>21354</v>
      </c>
      <c r="H8359" s="157" t="s">
        <v>21355</v>
      </c>
      <c r="I8359" s="157" t="s">
        <v>1637</v>
      </c>
      <c r="J8359" s="158" t="s">
        <v>21356</v>
      </c>
      <c r="K8359" s="157" t="s">
        <v>1698</v>
      </c>
      <c r="L8359" s="157"/>
    </row>
    <row r="8360">
      <c r="C8360" s="12" t="s">
        <v>21182</v>
      </c>
      <c r="D8360" s="157"/>
      <c r="E8360" s="157" t="s">
        <v>1634</v>
      </c>
      <c r="F8360" s="157"/>
      <c r="G8360" s="157" t="s">
        <v>21357</v>
      </c>
      <c r="H8360" s="157" t="s">
        <v>21358</v>
      </c>
      <c r="I8360" s="157" t="s">
        <v>1637</v>
      </c>
      <c r="J8360" s="158" t="s">
        <v>21359</v>
      </c>
      <c r="K8360" s="157" t="s">
        <v>1698</v>
      </c>
      <c r="L8360" s="157"/>
    </row>
    <row r="8361">
      <c r="C8361" s="12" t="s">
        <v>21182</v>
      </c>
      <c r="D8361" s="157"/>
      <c r="E8361" s="157" t="s">
        <v>1634</v>
      </c>
      <c r="F8361" s="157"/>
      <c r="G8361" s="157" t="s">
        <v>21360</v>
      </c>
      <c r="H8361" s="157" t="s">
        <v>21361</v>
      </c>
      <c r="I8361" s="157" t="s">
        <v>1637</v>
      </c>
      <c r="J8361" s="158" t="s">
        <v>21362</v>
      </c>
      <c r="K8361" s="157" t="s">
        <v>1698</v>
      </c>
      <c r="L8361" s="157"/>
    </row>
    <row r="8362">
      <c r="C8362" s="12" t="s">
        <v>21182</v>
      </c>
      <c r="D8362" s="157"/>
      <c r="E8362" s="157" t="s">
        <v>1634</v>
      </c>
      <c r="F8362" s="157"/>
      <c r="G8362" s="157" t="s">
        <v>21363</v>
      </c>
      <c r="H8362" s="157" t="s">
        <v>21364</v>
      </c>
      <c r="I8362" s="157" t="s">
        <v>1637</v>
      </c>
      <c r="J8362" s="158" t="s">
        <v>21365</v>
      </c>
      <c r="K8362" s="157" t="s">
        <v>1698</v>
      </c>
      <c r="L8362" s="157"/>
    </row>
    <row r="8363">
      <c r="C8363" s="12" t="s">
        <v>21182</v>
      </c>
      <c r="D8363" s="157"/>
      <c r="E8363" s="157" t="s">
        <v>1634</v>
      </c>
      <c r="F8363" s="157"/>
      <c r="G8363" s="157" t="s">
        <v>21366</v>
      </c>
      <c r="H8363" s="157" t="s">
        <v>21367</v>
      </c>
      <c r="I8363" s="157" t="s">
        <v>1637</v>
      </c>
      <c r="J8363" s="158" t="s">
        <v>21368</v>
      </c>
      <c r="K8363" s="157" t="s">
        <v>1698</v>
      </c>
      <c r="L8363" s="157"/>
    </row>
    <row r="8364">
      <c r="C8364" s="12" t="s">
        <v>21182</v>
      </c>
      <c r="D8364" s="157"/>
      <c r="E8364" s="157" t="s">
        <v>1634</v>
      </c>
      <c r="F8364" s="157"/>
      <c r="G8364" s="157" t="s">
        <v>21369</v>
      </c>
      <c r="H8364" s="157" t="s">
        <v>21370</v>
      </c>
      <c r="I8364" s="157" t="s">
        <v>1637</v>
      </c>
      <c r="J8364" s="158" t="s">
        <v>21371</v>
      </c>
      <c r="K8364" s="157" t="s">
        <v>1698</v>
      </c>
      <c r="L8364" s="157"/>
    </row>
    <row r="8365">
      <c r="C8365" s="12" t="s">
        <v>21182</v>
      </c>
      <c r="D8365" s="157"/>
      <c r="E8365" s="157" t="s">
        <v>1634</v>
      </c>
      <c r="F8365" s="157"/>
      <c r="G8365" s="157" t="s">
        <v>21372</v>
      </c>
      <c r="H8365" s="157" t="s">
        <v>21373</v>
      </c>
      <c r="I8365" s="157" t="s">
        <v>1637</v>
      </c>
      <c r="J8365" s="158" t="s">
        <v>21374</v>
      </c>
      <c r="K8365" s="157" t="s">
        <v>1698</v>
      </c>
      <c r="L8365" s="157"/>
    </row>
    <row r="8366">
      <c r="C8366" s="12" t="s">
        <v>21182</v>
      </c>
      <c r="D8366" s="157"/>
      <c r="E8366" s="157" t="s">
        <v>1634</v>
      </c>
      <c r="F8366" s="157"/>
      <c r="G8366" s="157" t="s">
        <v>21375</v>
      </c>
      <c r="H8366" s="157" t="s">
        <v>21376</v>
      </c>
      <c r="I8366" s="157" t="s">
        <v>1637</v>
      </c>
      <c r="J8366" s="158" t="s">
        <v>21377</v>
      </c>
      <c r="K8366" s="157" t="s">
        <v>1698</v>
      </c>
      <c r="L8366" s="157"/>
    </row>
    <row r="8367">
      <c r="C8367" s="12" t="s">
        <v>21182</v>
      </c>
      <c r="D8367" s="157"/>
      <c r="E8367" s="157" t="s">
        <v>1634</v>
      </c>
      <c r="F8367" s="157"/>
      <c r="G8367" s="157" t="s">
        <v>21378</v>
      </c>
      <c r="H8367" s="157" t="s">
        <v>21379</v>
      </c>
      <c r="I8367" s="157" t="s">
        <v>1637</v>
      </c>
      <c r="J8367" s="158" t="s">
        <v>21380</v>
      </c>
      <c r="K8367" s="157" t="s">
        <v>1698</v>
      </c>
      <c r="L8367" s="157"/>
    </row>
    <row r="8368">
      <c r="C8368" s="12" t="s">
        <v>21182</v>
      </c>
      <c r="D8368" s="157"/>
      <c r="E8368" s="157" t="s">
        <v>1634</v>
      </c>
      <c r="F8368" s="157"/>
      <c r="G8368" s="157" t="s">
        <v>21381</v>
      </c>
      <c r="H8368" s="157" t="s">
        <v>21382</v>
      </c>
      <c r="I8368" s="157" t="s">
        <v>1637</v>
      </c>
      <c r="J8368" s="158" t="s">
        <v>21383</v>
      </c>
      <c r="K8368" s="157" t="s">
        <v>1689</v>
      </c>
      <c r="L8368" s="157"/>
    </row>
    <row r="8369">
      <c r="C8369" s="12" t="s">
        <v>21182</v>
      </c>
      <c r="D8369" s="157"/>
      <c r="E8369" s="157" t="s">
        <v>1634</v>
      </c>
      <c r="F8369" s="157"/>
      <c r="G8369" s="157" t="s">
        <v>21384</v>
      </c>
      <c r="H8369" s="157" t="s">
        <v>21385</v>
      </c>
      <c r="I8369" s="157" t="s">
        <v>1637</v>
      </c>
      <c r="J8369" s="158" t="s">
        <v>21386</v>
      </c>
      <c r="K8369" s="157" t="s">
        <v>1689</v>
      </c>
      <c r="L8369" s="157"/>
    </row>
    <row r="8370">
      <c r="C8370" s="12" t="s">
        <v>21182</v>
      </c>
      <c r="D8370" s="157"/>
      <c r="E8370" s="157" t="s">
        <v>1634</v>
      </c>
      <c r="F8370" s="157"/>
      <c r="G8370" s="157" t="s">
        <v>21387</v>
      </c>
      <c r="H8370" s="157" t="s">
        <v>21388</v>
      </c>
      <c r="I8370" s="157" t="s">
        <v>1637</v>
      </c>
      <c r="J8370" s="158" t="s">
        <v>21389</v>
      </c>
      <c r="K8370" s="157" t="s">
        <v>1689</v>
      </c>
      <c r="L8370" s="157"/>
    </row>
    <row r="8371">
      <c r="C8371" s="12" t="s">
        <v>21182</v>
      </c>
      <c r="D8371" s="157"/>
      <c r="E8371" s="157" t="s">
        <v>1634</v>
      </c>
      <c r="F8371" s="157"/>
      <c r="G8371" s="157" t="s">
        <v>21390</v>
      </c>
      <c r="H8371" s="157" t="s">
        <v>21391</v>
      </c>
      <c r="I8371" s="157" t="s">
        <v>1637</v>
      </c>
      <c r="J8371" s="158" t="s">
        <v>21392</v>
      </c>
      <c r="K8371" s="157" t="s">
        <v>1689</v>
      </c>
      <c r="L8371" s="157"/>
    </row>
    <row r="8372">
      <c r="C8372" s="12" t="s">
        <v>21182</v>
      </c>
      <c r="D8372" s="157"/>
      <c r="E8372" s="157" t="s">
        <v>1634</v>
      </c>
      <c r="F8372" s="157"/>
      <c r="G8372" s="157" t="s">
        <v>21393</v>
      </c>
      <c r="H8372" s="157" t="s">
        <v>21394</v>
      </c>
      <c r="I8372" s="157" t="s">
        <v>1637</v>
      </c>
      <c r="J8372" s="158" t="s">
        <v>21395</v>
      </c>
      <c r="K8372" s="157" t="s">
        <v>1689</v>
      </c>
      <c r="L8372" s="157"/>
    </row>
    <row r="8373">
      <c r="C8373" s="12" t="s">
        <v>21182</v>
      </c>
      <c r="D8373" s="157"/>
      <c r="E8373" s="157" t="s">
        <v>1634</v>
      </c>
      <c r="F8373" s="157"/>
      <c r="G8373" s="157" t="s">
        <v>21396</v>
      </c>
      <c r="H8373" s="157" t="s">
        <v>21397</v>
      </c>
      <c r="I8373" s="157" t="s">
        <v>1637</v>
      </c>
      <c r="J8373" s="158" t="s">
        <v>21398</v>
      </c>
      <c r="K8373" s="157" t="s">
        <v>1689</v>
      </c>
      <c r="L8373" s="157"/>
    </row>
    <row r="8374">
      <c r="C8374" s="12" t="s">
        <v>21182</v>
      </c>
      <c r="D8374" s="157"/>
      <c r="E8374" s="157" t="s">
        <v>1634</v>
      </c>
      <c r="F8374" s="157"/>
      <c r="G8374" s="157" t="s">
        <v>21399</v>
      </c>
      <c r="H8374" s="157" t="s">
        <v>21400</v>
      </c>
      <c r="I8374" s="157" t="s">
        <v>1637</v>
      </c>
      <c r="J8374" s="158" t="s">
        <v>21401</v>
      </c>
      <c r="K8374" s="157" t="s">
        <v>1689</v>
      </c>
      <c r="L8374" s="157"/>
    </row>
    <row r="8375">
      <c r="C8375" s="12" t="s">
        <v>21182</v>
      </c>
      <c r="D8375" s="157"/>
      <c r="E8375" s="157" t="s">
        <v>1634</v>
      </c>
      <c r="F8375" s="157"/>
      <c r="G8375" s="157" t="s">
        <v>21402</v>
      </c>
      <c r="H8375" s="157" t="s">
        <v>21403</v>
      </c>
      <c r="I8375" s="157" t="s">
        <v>1637</v>
      </c>
      <c r="J8375" s="158" t="s">
        <v>21404</v>
      </c>
      <c r="K8375" s="157" t="s">
        <v>1689</v>
      </c>
      <c r="L8375" s="157"/>
    </row>
    <row r="8376">
      <c r="C8376" s="12" t="s">
        <v>21182</v>
      </c>
      <c r="D8376" s="157"/>
      <c r="E8376" s="157" t="s">
        <v>1634</v>
      </c>
      <c r="F8376" s="157"/>
      <c r="G8376" s="157" t="s">
        <v>21405</v>
      </c>
      <c r="H8376" s="157" t="s">
        <v>21406</v>
      </c>
      <c r="I8376" s="157" t="s">
        <v>1637</v>
      </c>
      <c r="J8376" s="158" t="s">
        <v>21407</v>
      </c>
      <c r="K8376" s="157" t="s">
        <v>1689</v>
      </c>
      <c r="L8376" s="157"/>
    </row>
    <row r="8377">
      <c r="C8377" s="12" t="s">
        <v>21182</v>
      </c>
      <c r="D8377" s="157"/>
      <c r="E8377" s="157" t="s">
        <v>1634</v>
      </c>
      <c r="F8377" s="157"/>
      <c r="G8377" s="157" t="s">
        <v>21408</v>
      </c>
      <c r="H8377" s="157" t="s">
        <v>21409</v>
      </c>
      <c r="I8377" s="157" t="s">
        <v>1637</v>
      </c>
      <c r="J8377" s="158" t="s">
        <v>21410</v>
      </c>
      <c r="K8377" s="157" t="s">
        <v>1689</v>
      </c>
      <c r="L8377" s="157"/>
    </row>
    <row r="8378">
      <c r="C8378" s="12" t="s">
        <v>21182</v>
      </c>
      <c r="D8378" s="157"/>
      <c r="E8378" s="157" t="s">
        <v>1634</v>
      </c>
      <c r="F8378" s="157"/>
      <c r="G8378" s="157" t="s">
        <v>21411</v>
      </c>
      <c r="H8378" s="157" t="s">
        <v>21412</v>
      </c>
      <c r="I8378" s="157" t="s">
        <v>1637</v>
      </c>
      <c r="J8378" s="158" t="s">
        <v>21413</v>
      </c>
      <c r="K8378" s="157" t="s">
        <v>1689</v>
      </c>
      <c r="L8378" s="157"/>
    </row>
    <row r="8379">
      <c r="C8379" s="12" t="s">
        <v>21182</v>
      </c>
      <c r="D8379" s="157"/>
      <c r="E8379" s="157" t="s">
        <v>1634</v>
      </c>
      <c r="F8379" s="157"/>
      <c r="G8379" s="157" t="s">
        <v>21414</v>
      </c>
      <c r="H8379" s="157" t="s">
        <v>21415</v>
      </c>
      <c r="I8379" s="157" t="s">
        <v>1637</v>
      </c>
      <c r="J8379" s="158" t="s">
        <v>21416</v>
      </c>
      <c r="K8379" s="157" t="s">
        <v>1689</v>
      </c>
      <c r="L8379" s="157"/>
    </row>
    <row r="8380">
      <c r="C8380" s="12" t="s">
        <v>21182</v>
      </c>
      <c r="D8380" s="157"/>
      <c r="E8380" s="157" t="s">
        <v>1634</v>
      </c>
      <c r="F8380" s="157"/>
      <c r="G8380" s="157" t="s">
        <v>21417</v>
      </c>
      <c r="H8380" s="157" t="s">
        <v>21418</v>
      </c>
      <c r="I8380" s="157" t="s">
        <v>1637</v>
      </c>
      <c r="J8380" s="158" t="s">
        <v>21419</v>
      </c>
      <c r="K8380" s="157" t="s">
        <v>1689</v>
      </c>
      <c r="L8380" s="157"/>
    </row>
    <row r="8381">
      <c r="C8381" s="12" t="s">
        <v>21182</v>
      </c>
      <c r="D8381" s="157"/>
      <c r="E8381" s="157" t="s">
        <v>1634</v>
      </c>
      <c r="F8381" s="157"/>
      <c r="G8381" s="157" t="s">
        <v>21420</v>
      </c>
      <c r="H8381" s="157" t="s">
        <v>21421</v>
      </c>
      <c r="I8381" s="157" t="s">
        <v>1637</v>
      </c>
      <c r="J8381" s="158" t="s">
        <v>21422</v>
      </c>
      <c r="K8381" s="157" t="s">
        <v>1689</v>
      </c>
      <c r="L8381" s="157"/>
    </row>
    <row r="8382">
      <c r="C8382" s="12" t="s">
        <v>21182</v>
      </c>
      <c r="D8382" s="157"/>
      <c r="E8382" s="157" t="s">
        <v>1634</v>
      </c>
      <c r="F8382" s="157"/>
      <c r="G8382" s="157" t="s">
        <v>21423</v>
      </c>
      <c r="H8382" s="157" t="s">
        <v>21424</v>
      </c>
      <c r="I8382" s="157" t="s">
        <v>1637</v>
      </c>
      <c r="J8382" s="158" t="s">
        <v>21425</v>
      </c>
      <c r="K8382" s="157" t="s">
        <v>1689</v>
      </c>
      <c r="L8382" s="157"/>
    </row>
    <row r="8383">
      <c r="C8383" s="12" t="s">
        <v>21182</v>
      </c>
      <c r="D8383" s="157"/>
      <c r="E8383" s="157" t="s">
        <v>1634</v>
      </c>
      <c r="F8383" s="157"/>
      <c r="G8383" s="157" t="s">
        <v>21426</v>
      </c>
      <c r="H8383" s="157" t="s">
        <v>21427</v>
      </c>
      <c r="I8383" s="157" t="s">
        <v>1637</v>
      </c>
      <c r="J8383" s="158" t="s">
        <v>21428</v>
      </c>
      <c r="K8383" s="157" t="s">
        <v>1689</v>
      </c>
      <c r="L8383" s="157"/>
    </row>
    <row r="8384">
      <c r="C8384" s="12" t="s">
        <v>21182</v>
      </c>
      <c r="D8384" s="157"/>
      <c r="E8384" s="157" t="s">
        <v>1634</v>
      </c>
      <c r="F8384" s="157"/>
      <c r="G8384" s="157" t="s">
        <v>21429</v>
      </c>
      <c r="H8384" s="157" t="s">
        <v>21430</v>
      </c>
      <c r="I8384" s="157" t="s">
        <v>1637</v>
      </c>
      <c r="J8384" s="158" t="s">
        <v>21431</v>
      </c>
      <c r="K8384" s="157" t="s">
        <v>1689</v>
      </c>
      <c r="L8384" s="157"/>
    </row>
    <row r="8385">
      <c r="C8385" s="12" t="s">
        <v>21182</v>
      </c>
      <c r="D8385" s="157"/>
      <c r="E8385" s="157" t="s">
        <v>1634</v>
      </c>
      <c r="F8385" s="157"/>
      <c r="G8385" s="157" t="s">
        <v>21432</v>
      </c>
      <c r="H8385" s="157" t="s">
        <v>21433</v>
      </c>
      <c r="I8385" s="157" t="s">
        <v>1637</v>
      </c>
      <c r="J8385" s="158" t="s">
        <v>21434</v>
      </c>
      <c r="K8385" s="157" t="s">
        <v>1689</v>
      </c>
      <c r="L8385" s="157"/>
    </row>
    <row r="8386">
      <c r="C8386" s="12" t="s">
        <v>21182</v>
      </c>
      <c r="D8386" s="157"/>
      <c r="E8386" s="157" t="s">
        <v>1634</v>
      </c>
      <c r="F8386" s="157"/>
      <c r="G8386" s="157" t="s">
        <v>21435</v>
      </c>
      <c r="H8386" s="157" t="s">
        <v>21436</v>
      </c>
      <c r="I8386" s="157" t="s">
        <v>1637</v>
      </c>
      <c r="J8386" s="158" t="s">
        <v>21437</v>
      </c>
      <c r="K8386" s="157" t="s">
        <v>1689</v>
      </c>
      <c r="L8386" s="157"/>
    </row>
    <row r="8387">
      <c r="C8387" s="12" t="s">
        <v>21182</v>
      </c>
      <c r="D8387" s="157"/>
      <c r="E8387" s="157" t="s">
        <v>1634</v>
      </c>
      <c r="F8387" s="157"/>
      <c r="G8387" s="157" t="s">
        <v>21438</v>
      </c>
      <c r="H8387" s="157" t="s">
        <v>21439</v>
      </c>
      <c r="I8387" s="157" t="s">
        <v>1637</v>
      </c>
      <c r="J8387" s="158" t="s">
        <v>21440</v>
      </c>
      <c r="K8387" s="157" t="s">
        <v>1689</v>
      </c>
      <c r="L8387" s="157"/>
    </row>
    <row r="8388">
      <c r="C8388" s="12" t="s">
        <v>21182</v>
      </c>
      <c r="D8388" s="157"/>
      <c r="E8388" s="157" t="s">
        <v>1634</v>
      </c>
      <c r="F8388" s="157"/>
      <c r="G8388" s="157" t="s">
        <v>21441</v>
      </c>
      <c r="H8388" s="157" t="s">
        <v>21442</v>
      </c>
      <c r="I8388" s="157" t="s">
        <v>1637</v>
      </c>
      <c r="J8388" s="158" t="s">
        <v>21443</v>
      </c>
      <c r="K8388" s="157" t="s">
        <v>1689</v>
      </c>
      <c r="L8388" s="157"/>
    </row>
    <row r="8389">
      <c r="C8389" s="12" t="s">
        <v>21182</v>
      </c>
      <c r="D8389" s="157"/>
      <c r="E8389" s="157" t="s">
        <v>1634</v>
      </c>
      <c r="F8389" s="157"/>
      <c r="G8389" s="157" t="s">
        <v>21444</v>
      </c>
      <c r="H8389" s="157" t="s">
        <v>21445</v>
      </c>
      <c r="I8389" s="157" t="s">
        <v>1637</v>
      </c>
      <c r="J8389" s="158" t="s">
        <v>21446</v>
      </c>
      <c r="K8389" s="157" t="s">
        <v>1689</v>
      </c>
      <c r="L8389" s="157"/>
    </row>
    <row r="8390">
      <c r="C8390" s="12" t="s">
        <v>21182</v>
      </c>
      <c r="D8390" s="157"/>
      <c r="E8390" s="157" t="s">
        <v>1634</v>
      </c>
      <c r="F8390" s="157"/>
      <c r="G8390" s="157" t="s">
        <v>21447</v>
      </c>
      <c r="H8390" s="157" t="s">
        <v>21448</v>
      </c>
      <c r="I8390" s="157" t="s">
        <v>1637</v>
      </c>
      <c r="J8390" s="158" t="s">
        <v>21449</v>
      </c>
      <c r="K8390" s="157" t="s">
        <v>1689</v>
      </c>
      <c r="L8390" s="157"/>
    </row>
    <row r="8391">
      <c r="C8391" s="12" t="s">
        <v>21182</v>
      </c>
      <c r="D8391" s="157"/>
      <c r="E8391" s="157" t="s">
        <v>1634</v>
      </c>
      <c r="F8391" s="157"/>
      <c r="G8391" s="157" t="s">
        <v>21450</v>
      </c>
      <c r="H8391" s="157" t="s">
        <v>21451</v>
      </c>
      <c r="I8391" s="157" t="s">
        <v>1637</v>
      </c>
      <c r="J8391" s="158" t="s">
        <v>21452</v>
      </c>
      <c r="K8391" s="157" t="s">
        <v>1689</v>
      </c>
      <c r="L8391" s="157"/>
    </row>
    <row r="8392">
      <c r="C8392" s="12" t="s">
        <v>21182</v>
      </c>
      <c r="D8392" s="157"/>
      <c r="E8392" s="157" t="s">
        <v>1634</v>
      </c>
      <c r="F8392" s="157"/>
      <c r="G8392" s="157" t="s">
        <v>21453</v>
      </c>
      <c r="H8392" s="157" t="s">
        <v>21454</v>
      </c>
      <c r="I8392" s="157" t="s">
        <v>1637</v>
      </c>
      <c r="J8392" s="158" t="s">
        <v>21455</v>
      </c>
      <c r="K8392" s="157" t="s">
        <v>1689</v>
      </c>
      <c r="L8392" s="157"/>
    </row>
    <row r="8393">
      <c r="C8393" s="12" t="s">
        <v>21182</v>
      </c>
      <c r="D8393" s="157"/>
      <c r="E8393" s="157" t="s">
        <v>1634</v>
      </c>
      <c r="F8393" s="157"/>
      <c r="G8393" s="157" t="s">
        <v>21456</v>
      </c>
      <c r="H8393" s="157" t="s">
        <v>21457</v>
      </c>
      <c r="I8393" s="157" t="s">
        <v>1637</v>
      </c>
      <c r="J8393" s="158" t="s">
        <v>21458</v>
      </c>
      <c r="K8393" s="157" t="s">
        <v>1689</v>
      </c>
      <c r="L8393" s="157"/>
    </row>
    <row r="8394">
      <c r="C8394" s="12" t="s">
        <v>21182</v>
      </c>
      <c r="D8394" s="157"/>
      <c r="E8394" s="157" t="s">
        <v>1634</v>
      </c>
      <c r="F8394" s="157"/>
      <c r="G8394" s="157" t="s">
        <v>21459</v>
      </c>
      <c r="H8394" s="157" t="s">
        <v>21460</v>
      </c>
      <c r="I8394" s="157" t="s">
        <v>1637</v>
      </c>
      <c r="J8394" s="158" t="s">
        <v>21461</v>
      </c>
      <c r="K8394" s="157" t="s">
        <v>1689</v>
      </c>
      <c r="L8394" s="157"/>
    </row>
    <row r="8395">
      <c r="C8395" s="12" t="s">
        <v>21182</v>
      </c>
      <c r="D8395" s="157"/>
      <c r="E8395" s="157" t="s">
        <v>1634</v>
      </c>
      <c r="F8395" s="157"/>
      <c r="G8395" s="157" t="s">
        <v>21462</v>
      </c>
      <c r="H8395" s="157" t="s">
        <v>21463</v>
      </c>
      <c r="I8395" s="157" t="s">
        <v>1637</v>
      </c>
      <c r="J8395" s="158" t="s">
        <v>21464</v>
      </c>
      <c r="K8395" s="157" t="s">
        <v>1689</v>
      </c>
      <c r="L8395" s="157"/>
    </row>
    <row r="8396">
      <c r="C8396" s="12" t="s">
        <v>21182</v>
      </c>
      <c r="D8396" s="157"/>
      <c r="E8396" s="157" t="s">
        <v>1634</v>
      </c>
      <c r="F8396" s="157"/>
      <c r="G8396" s="157" t="s">
        <v>21465</v>
      </c>
      <c r="H8396" s="157" t="s">
        <v>21466</v>
      </c>
      <c r="I8396" s="157" t="s">
        <v>1637</v>
      </c>
      <c r="J8396" s="158" t="s">
        <v>21467</v>
      </c>
      <c r="K8396" s="157" t="s">
        <v>1689</v>
      </c>
      <c r="L8396" s="157"/>
    </row>
    <row r="8397">
      <c r="C8397" s="12" t="s">
        <v>21182</v>
      </c>
      <c r="D8397" s="157"/>
      <c r="E8397" s="157" t="s">
        <v>1634</v>
      </c>
      <c r="F8397" s="157"/>
      <c r="G8397" s="157" t="s">
        <v>21468</v>
      </c>
      <c r="H8397" s="157" t="s">
        <v>21469</v>
      </c>
      <c r="I8397" s="157" t="s">
        <v>1637</v>
      </c>
      <c r="J8397" s="158" t="s">
        <v>21470</v>
      </c>
      <c r="K8397" s="157" t="s">
        <v>1689</v>
      </c>
      <c r="L8397" s="157"/>
    </row>
    <row r="8398">
      <c r="C8398" s="12" t="s">
        <v>21182</v>
      </c>
      <c r="D8398" s="157"/>
      <c r="E8398" s="157" t="s">
        <v>1634</v>
      </c>
      <c r="F8398" s="157"/>
      <c r="G8398" s="157" t="s">
        <v>21471</v>
      </c>
      <c r="H8398" s="157" t="s">
        <v>21472</v>
      </c>
      <c r="I8398" s="157" t="s">
        <v>1637</v>
      </c>
      <c r="J8398" s="158" t="s">
        <v>21473</v>
      </c>
      <c r="K8398" s="157" t="s">
        <v>1689</v>
      </c>
      <c r="L8398" s="157"/>
    </row>
    <row r="8399">
      <c r="C8399" s="12" t="s">
        <v>21182</v>
      </c>
      <c r="D8399" s="157"/>
      <c r="E8399" s="157" t="s">
        <v>1634</v>
      </c>
      <c r="F8399" s="157"/>
      <c r="G8399" s="157" t="s">
        <v>21474</v>
      </c>
      <c r="H8399" s="157" t="s">
        <v>21475</v>
      </c>
      <c r="I8399" s="157" t="s">
        <v>1637</v>
      </c>
      <c r="J8399" s="158" t="s">
        <v>21476</v>
      </c>
      <c r="K8399" s="157" t="s">
        <v>1689</v>
      </c>
      <c r="L8399" s="157"/>
    </row>
    <row r="8400">
      <c r="C8400" s="12" t="s">
        <v>21182</v>
      </c>
      <c r="D8400" s="157"/>
      <c r="E8400" s="157" t="s">
        <v>1634</v>
      </c>
      <c r="F8400" s="157"/>
      <c r="G8400" s="157" t="s">
        <v>21477</v>
      </c>
      <c r="H8400" s="157" t="s">
        <v>21478</v>
      </c>
      <c r="I8400" s="157" t="s">
        <v>1637</v>
      </c>
      <c r="J8400" s="158" t="s">
        <v>21479</v>
      </c>
      <c r="K8400" s="157" t="s">
        <v>1689</v>
      </c>
      <c r="L8400" s="157"/>
    </row>
    <row r="8401">
      <c r="C8401" s="12" t="s">
        <v>21182</v>
      </c>
      <c r="D8401" s="157"/>
      <c r="E8401" s="157" t="s">
        <v>1634</v>
      </c>
      <c r="F8401" s="157"/>
      <c r="G8401" s="157" t="s">
        <v>21480</v>
      </c>
      <c r="H8401" s="157" t="s">
        <v>21481</v>
      </c>
      <c r="I8401" s="157" t="s">
        <v>1637</v>
      </c>
      <c r="J8401" s="158" t="s">
        <v>21482</v>
      </c>
      <c r="K8401" s="157" t="s">
        <v>1689</v>
      </c>
      <c r="L8401" s="157"/>
    </row>
    <row r="8402">
      <c r="C8402" s="12" t="s">
        <v>21182</v>
      </c>
      <c r="D8402" s="157"/>
      <c r="E8402" s="157" t="s">
        <v>1634</v>
      </c>
      <c r="F8402" s="157"/>
      <c r="G8402" s="157" t="s">
        <v>21483</v>
      </c>
      <c r="H8402" s="157" t="s">
        <v>21484</v>
      </c>
      <c r="I8402" s="157" t="s">
        <v>1637</v>
      </c>
      <c r="J8402" s="158" t="s">
        <v>21485</v>
      </c>
      <c r="K8402" s="157" t="s">
        <v>1689</v>
      </c>
      <c r="L8402" s="157"/>
    </row>
    <row r="8403">
      <c r="C8403" s="12" t="s">
        <v>21182</v>
      </c>
      <c r="D8403" s="157"/>
      <c r="E8403" s="157" t="s">
        <v>1634</v>
      </c>
      <c r="F8403" s="157"/>
      <c r="G8403" s="157" t="s">
        <v>21486</v>
      </c>
      <c r="H8403" s="157" t="s">
        <v>21487</v>
      </c>
      <c r="I8403" s="157" t="s">
        <v>1637</v>
      </c>
      <c r="J8403" s="158" t="s">
        <v>21488</v>
      </c>
      <c r="K8403" s="157" t="s">
        <v>1689</v>
      </c>
      <c r="L8403" s="157"/>
    </row>
    <row r="8404">
      <c r="C8404" s="12" t="s">
        <v>21182</v>
      </c>
      <c r="D8404" s="157"/>
      <c r="E8404" s="157" t="s">
        <v>1634</v>
      </c>
      <c r="F8404" s="157"/>
      <c r="G8404" s="157" t="s">
        <v>21489</v>
      </c>
      <c r="H8404" s="157" t="s">
        <v>21490</v>
      </c>
      <c r="I8404" s="157" t="s">
        <v>1637</v>
      </c>
      <c r="J8404" s="158" t="s">
        <v>21491</v>
      </c>
      <c r="K8404" s="157" t="s">
        <v>1689</v>
      </c>
      <c r="L8404" s="157"/>
    </row>
    <row r="8405">
      <c r="C8405" s="12" t="s">
        <v>21182</v>
      </c>
      <c r="D8405" s="157"/>
      <c r="E8405" s="157" t="s">
        <v>1634</v>
      </c>
      <c r="F8405" s="157"/>
      <c r="G8405" s="157" t="s">
        <v>21492</v>
      </c>
      <c r="H8405" s="157" t="s">
        <v>21493</v>
      </c>
      <c r="I8405" s="157" t="s">
        <v>1637</v>
      </c>
      <c r="J8405" s="158" t="s">
        <v>21494</v>
      </c>
      <c r="K8405" s="157" t="s">
        <v>1689</v>
      </c>
      <c r="L8405" s="157"/>
    </row>
    <row r="8406">
      <c r="C8406" s="12" t="s">
        <v>21182</v>
      </c>
      <c r="D8406" s="157"/>
      <c r="E8406" s="157" t="s">
        <v>1634</v>
      </c>
      <c r="F8406" s="157"/>
      <c r="G8406" s="157" t="s">
        <v>21495</v>
      </c>
      <c r="H8406" s="157" t="s">
        <v>21496</v>
      </c>
      <c r="I8406" s="157" t="s">
        <v>1637</v>
      </c>
      <c r="J8406" s="158" t="s">
        <v>21497</v>
      </c>
      <c r="K8406" s="157" t="s">
        <v>1689</v>
      </c>
      <c r="L8406" s="157"/>
    </row>
    <row r="8407">
      <c r="C8407" s="12" t="s">
        <v>21182</v>
      </c>
      <c r="D8407" s="157"/>
      <c r="E8407" s="157" t="s">
        <v>1634</v>
      </c>
      <c r="F8407" s="157"/>
      <c r="G8407" s="157" t="s">
        <v>21498</v>
      </c>
      <c r="H8407" s="157" t="s">
        <v>21499</v>
      </c>
      <c r="I8407" s="157" t="s">
        <v>1637</v>
      </c>
      <c r="J8407" s="158" t="s">
        <v>21500</v>
      </c>
      <c r="K8407" s="157" t="s">
        <v>1689</v>
      </c>
      <c r="L8407" s="157"/>
    </row>
    <row r="8408">
      <c r="C8408" s="12" t="s">
        <v>21182</v>
      </c>
      <c r="D8408" s="157"/>
      <c r="E8408" s="157" t="s">
        <v>1634</v>
      </c>
      <c r="F8408" s="157"/>
      <c r="G8408" s="157" t="s">
        <v>21501</v>
      </c>
      <c r="H8408" s="157" t="s">
        <v>21502</v>
      </c>
      <c r="I8408" s="157" t="s">
        <v>1637</v>
      </c>
      <c r="J8408" s="158" t="s">
        <v>21503</v>
      </c>
      <c r="K8408" s="157" t="s">
        <v>1689</v>
      </c>
      <c r="L8408" s="157"/>
    </row>
    <row r="8409">
      <c r="C8409" s="12" t="s">
        <v>21182</v>
      </c>
      <c r="D8409" s="157"/>
      <c r="E8409" s="157" t="s">
        <v>1634</v>
      </c>
      <c r="F8409" s="157"/>
      <c r="G8409" s="157" t="s">
        <v>21504</v>
      </c>
      <c r="H8409" s="157" t="s">
        <v>21505</v>
      </c>
      <c r="I8409" s="157" t="s">
        <v>1637</v>
      </c>
      <c r="J8409" s="158" t="s">
        <v>21506</v>
      </c>
      <c r="K8409" s="157" t="s">
        <v>1689</v>
      </c>
      <c r="L8409" s="157"/>
    </row>
    <row r="8410">
      <c r="C8410" s="12" t="s">
        <v>21182</v>
      </c>
      <c r="D8410" s="157"/>
      <c r="E8410" s="157" t="s">
        <v>1634</v>
      </c>
      <c r="F8410" s="157"/>
      <c r="G8410" s="157" t="s">
        <v>21507</v>
      </c>
      <c r="H8410" s="157" t="s">
        <v>21508</v>
      </c>
      <c r="I8410" s="157" t="s">
        <v>1637</v>
      </c>
      <c r="J8410" s="158" t="s">
        <v>21509</v>
      </c>
      <c r="K8410" s="157" t="s">
        <v>1689</v>
      </c>
      <c r="L8410" s="157"/>
    </row>
    <row r="8411">
      <c r="C8411" s="12" t="s">
        <v>21182</v>
      </c>
      <c r="D8411" s="157"/>
      <c r="E8411" s="157" t="s">
        <v>1634</v>
      </c>
      <c r="F8411" s="157"/>
      <c r="G8411" s="157" t="s">
        <v>21510</v>
      </c>
      <c r="H8411" s="157" t="s">
        <v>21511</v>
      </c>
      <c r="I8411" s="157" t="s">
        <v>1637</v>
      </c>
      <c r="J8411" s="158" t="s">
        <v>21512</v>
      </c>
      <c r="K8411" s="157" t="s">
        <v>1689</v>
      </c>
      <c r="L8411" s="157"/>
    </row>
    <row r="8412">
      <c r="C8412" s="12" t="s">
        <v>21182</v>
      </c>
      <c r="D8412" s="157"/>
      <c r="E8412" s="157" t="s">
        <v>1634</v>
      </c>
      <c r="F8412" s="157"/>
      <c r="G8412" s="157" t="s">
        <v>21513</v>
      </c>
      <c r="H8412" s="157" t="s">
        <v>21514</v>
      </c>
      <c r="I8412" s="157" t="s">
        <v>1637</v>
      </c>
      <c r="J8412" s="158" t="s">
        <v>21515</v>
      </c>
      <c r="K8412" s="157" t="s">
        <v>1689</v>
      </c>
      <c r="L8412" s="157"/>
    </row>
    <row r="8413">
      <c r="C8413" s="12" t="s">
        <v>21182</v>
      </c>
      <c r="D8413" s="157"/>
      <c r="E8413" s="157" t="s">
        <v>1634</v>
      </c>
      <c r="F8413" s="157"/>
      <c r="G8413" s="157" t="s">
        <v>21516</v>
      </c>
      <c r="H8413" s="157" t="s">
        <v>21517</v>
      </c>
      <c r="I8413" s="157" t="s">
        <v>1637</v>
      </c>
      <c r="J8413" s="158" t="s">
        <v>21518</v>
      </c>
      <c r="K8413" s="157" t="s">
        <v>1689</v>
      </c>
      <c r="L8413" s="157"/>
    </row>
    <row r="8414">
      <c r="C8414" s="12" t="s">
        <v>21182</v>
      </c>
      <c r="D8414" s="157"/>
      <c r="E8414" s="157" t="s">
        <v>1634</v>
      </c>
      <c r="F8414" s="157"/>
      <c r="G8414" s="157" t="s">
        <v>21519</v>
      </c>
      <c r="H8414" s="157" t="s">
        <v>21520</v>
      </c>
      <c r="I8414" s="157" t="s">
        <v>1637</v>
      </c>
      <c r="J8414" s="158" t="s">
        <v>21521</v>
      </c>
      <c r="K8414" s="157" t="s">
        <v>1689</v>
      </c>
      <c r="L8414" s="157"/>
    </row>
    <row r="8415">
      <c r="C8415" s="12" t="s">
        <v>21182</v>
      </c>
      <c r="D8415" s="157"/>
      <c r="E8415" s="157" t="s">
        <v>1634</v>
      </c>
      <c r="F8415" s="157"/>
      <c r="G8415" s="157" t="s">
        <v>21522</v>
      </c>
      <c r="H8415" s="157" t="s">
        <v>21523</v>
      </c>
      <c r="I8415" s="157" t="s">
        <v>1637</v>
      </c>
      <c r="J8415" s="158" t="s">
        <v>21524</v>
      </c>
      <c r="K8415" s="157" t="s">
        <v>1689</v>
      </c>
      <c r="L8415" s="157"/>
    </row>
    <row r="8416">
      <c r="C8416" s="12" t="s">
        <v>21182</v>
      </c>
      <c r="D8416" s="157"/>
      <c r="E8416" s="157" t="s">
        <v>1634</v>
      </c>
      <c r="F8416" s="157"/>
      <c r="G8416" s="157" t="s">
        <v>21525</v>
      </c>
      <c r="H8416" s="157" t="s">
        <v>21526</v>
      </c>
      <c r="I8416" s="157" t="s">
        <v>1637</v>
      </c>
      <c r="J8416" s="158" t="s">
        <v>21527</v>
      </c>
      <c r="K8416" s="157" t="s">
        <v>1689</v>
      </c>
      <c r="L8416" s="157"/>
    </row>
    <row r="8417">
      <c r="C8417" s="12" t="s">
        <v>21182</v>
      </c>
      <c r="D8417" s="157"/>
      <c r="E8417" s="157" t="s">
        <v>1634</v>
      </c>
      <c r="F8417" s="157"/>
      <c r="G8417" s="157" t="s">
        <v>21528</v>
      </c>
      <c r="H8417" s="157" t="s">
        <v>21529</v>
      </c>
      <c r="I8417" s="157" t="s">
        <v>1637</v>
      </c>
      <c r="J8417" s="158" t="s">
        <v>21530</v>
      </c>
      <c r="K8417" s="157" t="s">
        <v>1689</v>
      </c>
      <c r="L8417" s="157"/>
    </row>
    <row r="8418">
      <c r="C8418" s="12" t="s">
        <v>21182</v>
      </c>
      <c r="D8418" s="157"/>
      <c r="E8418" s="157" t="s">
        <v>1634</v>
      </c>
      <c r="F8418" s="157"/>
      <c r="G8418" s="157" t="s">
        <v>21531</v>
      </c>
      <c r="H8418" s="157" t="s">
        <v>21532</v>
      </c>
      <c r="I8418" s="157" t="s">
        <v>1637</v>
      </c>
      <c r="J8418" s="158" t="s">
        <v>21533</v>
      </c>
      <c r="K8418" s="157" t="s">
        <v>1689</v>
      </c>
      <c r="L8418" s="157"/>
    </row>
    <row r="8419">
      <c r="C8419" s="12" t="s">
        <v>21182</v>
      </c>
      <c r="D8419" s="157"/>
      <c r="E8419" s="157" t="s">
        <v>1634</v>
      </c>
      <c r="F8419" s="157"/>
      <c r="G8419" s="157" t="s">
        <v>21534</v>
      </c>
      <c r="H8419" s="157" t="s">
        <v>21535</v>
      </c>
      <c r="I8419" s="157" t="s">
        <v>1637</v>
      </c>
      <c r="J8419" s="158" t="s">
        <v>21536</v>
      </c>
      <c r="K8419" s="157" t="s">
        <v>1689</v>
      </c>
      <c r="L8419" s="157"/>
    </row>
    <row r="8420">
      <c r="C8420" s="12" t="s">
        <v>21182</v>
      </c>
      <c r="D8420" s="157"/>
      <c r="E8420" s="157" t="s">
        <v>1634</v>
      </c>
      <c r="F8420" s="157"/>
      <c r="G8420" s="157" t="s">
        <v>21537</v>
      </c>
      <c r="H8420" s="157" t="s">
        <v>21538</v>
      </c>
      <c r="I8420" s="157" t="s">
        <v>1637</v>
      </c>
      <c r="J8420" s="158" t="s">
        <v>21539</v>
      </c>
      <c r="K8420" s="157" t="s">
        <v>1689</v>
      </c>
      <c r="L8420" s="157"/>
    </row>
    <row r="8421">
      <c r="C8421" s="12" t="s">
        <v>21182</v>
      </c>
      <c r="D8421" s="157"/>
      <c r="E8421" s="157" t="s">
        <v>1634</v>
      </c>
      <c r="F8421" s="157"/>
      <c r="G8421" s="157" t="s">
        <v>21540</v>
      </c>
      <c r="H8421" s="157" t="s">
        <v>21541</v>
      </c>
      <c r="I8421" s="157" t="s">
        <v>1637</v>
      </c>
      <c r="J8421" s="158" t="s">
        <v>21542</v>
      </c>
      <c r="K8421" s="157" t="s">
        <v>1689</v>
      </c>
      <c r="L8421" s="157"/>
    </row>
    <row r="8422">
      <c r="C8422" s="12" t="s">
        <v>21182</v>
      </c>
      <c r="D8422" s="157"/>
      <c r="E8422" s="157" t="s">
        <v>1634</v>
      </c>
      <c r="F8422" s="157"/>
      <c r="G8422" s="157" t="s">
        <v>21543</v>
      </c>
      <c r="H8422" s="157" t="s">
        <v>21544</v>
      </c>
      <c r="I8422" s="157" t="s">
        <v>1637</v>
      </c>
      <c r="J8422" s="158" t="s">
        <v>21545</v>
      </c>
      <c r="K8422" s="157" t="s">
        <v>1689</v>
      </c>
      <c r="L8422" s="157"/>
    </row>
    <row r="8423">
      <c r="C8423" s="12" t="s">
        <v>21182</v>
      </c>
      <c r="D8423" s="157"/>
      <c r="E8423" s="157" t="s">
        <v>1634</v>
      </c>
      <c r="F8423" s="157"/>
      <c r="G8423" s="157" t="s">
        <v>21546</v>
      </c>
      <c r="H8423" s="157" t="s">
        <v>21547</v>
      </c>
      <c r="I8423" s="157" t="s">
        <v>1637</v>
      </c>
      <c r="J8423" s="158" t="s">
        <v>21548</v>
      </c>
      <c r="K8423" s="157" t="s">
        <v>1689</v>
      </c>
      <c r="L8423" s="157"/>
    </row>
    <row r="8424">
      <c r="C8424" s="12" t="s">
        <v>21182</v>
      </c>
      <c r="D8424" s="157"/>
      <c r="E8424" s="157" t="s">
        <v>1634</v>
      </c>
      <c r="F8424" s="157"/>
      <c r="G8424" s="157" t="s">
        <v>21549</v>
      </c>
      <c r="H8424" s="157" t="s">
        <v>21550</v>
      </c>
      <c r="I8424" s="157" t="s">
        <v>1637</v>
      </c>
      <c r="J8424" s="158" t="s">
        <v>21551</v>
      </c>
      <c r="K8424" s="157" t="s">
        <v>1689</v>
      </c>
      <c r="L8424" s="157"/>
    </row>
    <row r="8425">
      <c r="C8425" s="12" t="s">
        <v>21182</v>
      </c>
      <c r="D8425" s="157"/>
      <c r="E8425" s="157" t="s">
        <v>1634</v>
      </c>
      <c r="F8425" s="157"/>
      <c r="G8425" s="157" t="s">
        <v>21552</v>
      </c>
      <c r="H8425" s="157" t="s">
        <v>21553</v>
      </c>
      <c r="I8425" s="157" t="s">
        <v>1637</v>
      </c>
      <c r="J8425" s="158" t="s">
        <v>21554</v>
      </c>
      <c r="K8425" s="157" t="s">
        <v>1689</v>
      </c>
      <c r="L8425" s="157"/>
    </row>
    <row r="8426">
      <c r="C8426" s="12" t="s">
        <v>21182</v>
      </c>
      <c r="D8426" s="157"/>
      <c r="E8426" s="157" t="s">
        <v>1634</v>
      </c>
      <c r="F8426" s="157"/>
      <c r="G8426" s="157" t="s">
        <v>21555</v>
      </c>
      <c r="H8426" s="157" t="s">
        <v>21556</v>
      </c>
      <c r="I8426" s="157" t="s">
        <v>1637</v>
      </c>
      <c r="J8426" s="158" t="s">
        <v>21557</v>
      </c>
      <c r="K8426" s="157" t="s">
        <v>1689</v>
      </c>
      <c r="L8426" s="157"/>
    </row>
    <row r="8427">
      <c r="C8427" s="12" t="s">
        <v>21182</v>
      </c>
      <c r="D8427" s="157"/>
      <c r="E8427" s="157" t="s">
        <v>1634</v>
      </c>
      <c r="F8427" s="157"/>
      <c r="G8427" s="157" t="s">
        <v>21558</v>
      </c>
      <c r="H8427" s="157" t="s">
        <v>21559</v>
      </c>
      <c r="I8427" s="157" t="s">
        <v>1637</v>
      </c>
      <c r="J8427" s="158" t="s">
        <v>21560</v>
      </c>
      <c r="K8427" s="157" t="s">
        <v>1689</v>
      </c>
      <c r="L8427" s="157"/>
    </row>
    <row r="8428">
      <c r="C8428" s="12" t="s">
        <v>21182</v>
      </c>
      <c r="D8428" s="157"/>
      <c r="E8428" s="157" t="s">
        <v>1634</v>
      </c>
      <c r="F8428" s="157"/>
      <c r="G8428" s="157" t="s">
        <v>21561</v>
      </c>
      <c r="H8428" s="157" t="s">
        <v>21562</v>
      </c>
      <c r="I8428" s="157" t="s">
        <v>1637</v>
      </c>
      <c r="J8428" s="158" t="s">
        <v>21563</v>
      </c>
      <c r="K8428" s="157" t="s">
        <v>1689</v>
      </c>
      <c r="L8428" s="157"/>
    </row>
    <row r="8429">
      <c r="C8429" s="12" t="s">
        <v>21182</v>
      </c>
      <c r="D8429" s="157"/>
      <c r="E8429" s="157" t="s">
        <v>1634</v>
      </c>
      <c r="F8429" s="157"/>
      <c r="G8429" s="157" t="s">
        <v>21564</v>
      </c>
      <c r="H8429" s="157" t="s">
        <v>21565</v>
      </c>
      <c r="I8429" s="157" t="s">
        <v>1637</v>
      </c>
      <c r="J8429" s="158" t="s">
        <v>21566</v>
      </c>
      <c r="K8429" s="157" t="s">
        <v>1689</v>
      </c>
      <c r="L8429" s="157"/>
    </row>
    <row r="8430">
      <c r="C8430" s="12" t="s">
        <v>21182</v>
      </c>
      <c r="D8430" s="157"/>
      <c r="E8430" s="157" t="s">
        <v>1634</v>
      </c>
      <c r="F8430" s="157"/>
      <c r="G8430" s="157" t="s">
        <v>21567</v>
      </c>
      <c r="H8430" s="157" t="s">
        <v>21568</v>
      </c>
      <c r="I8430" s="157" t="s">
        <v>1637</v>
      </c>
      <c r="J8430" s="158" t="s">
        <v>21569</v>
      </c>
      <c r="K8430" s="157" t="s">
        <v>1689</v>
      </c>
      <c r="L8430" s="157"/>
    </row>
    <row r="8431">
      <c r="C8431" s="12" t="s">
        <v>21182</v>
      </c>
      <c r="D8431" s="157"/>
      <c r="E8431" s="157" t="s">
        <v>1634</v>
      </c>
      <c r="F8431" s="157"/>
      <c r="G8431" s="157" t="s">
        <v>21570</v>
      </c>
      <c r="H8431" s="157" t="s">
        <v>21571</v>
      </c>
      <c r="I8431" s="157" t="s">
        <v>1637</v>
      </c>
      <c r="J8431" s="158" t="s">
        <v>21572</v>
      </c>
      <c r="K8431" s="157" t="s">
        <v>1689</v>
      </c>
      <c r="L8431" s="157"/>
    </row>
    <row r="8432">
      <c r="C8432" s="12" t="s">
        <v>21182</v>
      </c>
      <c r="D8432" s="157"/>
      <c r="E8432" s="157" t="s">
        <v>1634</v>
      </c>
      <c r="F8432" s="157"/>
      <c r="G8432" s="157" t="s">
        <v>21573</v>
      </c>
      <c r="H8432" s="157" t="s">
        <v>21574</v>
      </c>
      <c r="I8432" s="157" t="s">
        <v>1637</v>
      </c>
      <c r="J8432" s="158" t="s">
        <v>21575</v>
      </c>
      <c r="K8432" s="157" t="s">
        <v>1689</v>
      </c>
      <c r="L8432" s="157"/>
    </row>
    <row r="8433">
      <c r="C8433" s="12" t="s">
        <v>21182</v>
      </c>
      <c r="D8433" s="157"/>
      <c r="E8433" s="157" t="s">
        <v>1634</v>
      </c>
      <c r="F8433" s="157"/>
      <c r="G8433" s="157" t="s">
        <v>21576</v>
      </c>
      <c r="H8433" s="157" t="s">
        <v>21577</v>
      </c>
      <c r="I8433" s="157" t="s">
        <v>1637</v>
      </c>
      <c r="J8433" s="158" t="s">
        <v>21578</v>
      </c>
      <c r="K8433" s="157" t="s">
        <v>1689</v>
      </c>
      <c r="L8433" s="157"/>
    </row>
    <row r="8434">
      <c r="C8434" s="12" t="s">
        <v>21182</v>
      </c>
      <c r="D8434" s="157"/>
      <c r="E8434" s="157" t="s">
        <v>1634</v>
      </c>
      <c r="F8434" s="157"/>
      <c r="G8434" s="157" t="s">
        <v>21579</v>
      </c>
      <c r="H8434" s="157" t="s">
        <v>21580</v>
      </c>
      <c r="I8434" s="157" t="s">
        <v>1637</v>
      </c>
      <c r="J8434" s="158" t="s">
        <v>21581</v>
      </c>
      <c r="K8434" s="157" t="s">
        <v>1689</v>
      </c>
      <c r="L8434" s="157"/>
    </row>
    <row r="8435">
      <c r="C8435" s="12" t="s">
        <v>21182</v>
      </c>
      <c r="D8435" s="157"/>
      <c r="E8435" s="157" t="s">
        <v>1634</v>
      </c>
      <c r="F8435" s="157"/>
      <c r="G8435" s="157" t="s">
        <v>21582</v>
      </c>
      <c r="H8435" s="157" t="s">
        <v>21583</v>
      </c>
      <c r="I8435" s="157" t="s">
        <v>1637</v>
      </c>
      <c r="J8435" s="158" t="s">
        <v>21584</v>
      </c>
      <c r="K8435" s="157" t="s">
        <v>1689</v>
      </c>
      <c r="L8435" s="157"/>
    </row>
    <row r="8436">
      <c r="C8436" s="12" t="s">
        <v>21182</v>
      </c>
      <c r="D8436" s="157"/>
      <c r="E8436" s="157" t="s">
        <v>1634</v>
      </c>
      <c r="F8436" s="157"/>
      <c r="G8436" s="157" t="s">
        <v>21585</v>
      </c>
      <c r="H8436" s="157" t="s">
        <v>21586</v>
      </c>
      <c r="I8436" s="157" t="s">
        <v>1637</v>
      </c>
      <c r="J8436" s="158" t="s">
        <v>21587</v>
      </c>
      <c r="K8436" s="157" t="s">
        <v>1689</v>
      </c>
      <c r="L8436" s="157"/>
    </row>
    <row r="8437">
      <c r="C8437" s="12" t="s">
        <v>21182</v>
      </c>
      <c r="D8437" s="157"/>
      <c r="E8437" s="157" t="s">
        <v>1634</v>
      </c>
      <c r="F8437" s="157"/>
      <c r="G8437" s="157" t="s">
        <v>21588</v>
      </c>
      <c r="H8437" s="157" t="s">
        <v>21589</v>
      </c>
      <c r="I8437" s="157" t="s">
        <v>1637</v>
      </c>
      <c r="J8437" s="158" t="s">
        <v>21590</v>
      </c>
      <c r="K8437" s="157" t="s">
        <v>1689</v>
      </c>
      <c r="L8437" s="157"/>
    </row>
    <row r="8438">
      <c r="C8438" s="12" t="s">
        <v>21182</v>
      </c>
      <c r="D8438" s="157"/>
      <c r="E8438" s="157" t="s">
        <v>1634</v>
      </c>
      <c r="F8438" s="157"/>
      <c r="G8438" s="157" t="s">
        <v>21591</v>
      </c>
      <c r="H8438" s="157" t="s">
        <v>21592</v>
      </c>
      <c r="I8438" s="157" t="s">
        <v>1637</v>
      </c>
      <c r="J8438" s="158" t="s">
        <v>21593</v>
      </c>
      <c r="K8438" s="157" t="s">
        <v>1689</v>
      </c>
      <c r="L8438" s="157"/>
    </row>
    <row r="8439">
      <c r="C8439" s="12" t="s">
        <v>21182</v>
      </c>
      <c r="D8439" s="157"/>
      <c r="E8439" s="157" t="s">
        <v>1634</v>
      </c>
      <c r="F8439" s="157"/>
      <c r="G8439" s="157" t="s">
        <v>21594</v>
      </c>
      <c r="H8439" s="157" t="s">
        <v>21595</v>
      </c>
      <c r="I8439" s="157" t="s">
        <v>1637</v>
      </c>
      <c r="J8439" s="158" t="s">
        <v>21596</v>
      </c>
      <c r="K8439" s="157" t="s">
        <v>1689</v>
      </c>
      <c r="L8439" s="157"/>
    </row>
    <row r="8440">
      <c r="C8440" s="12" t="s">
        <v>21182</v>
      </c>
      <c r="D8440" s="157"/>
      <c r="E8440" s="157" t="s">
        <v>1634</v>
      </c>
      <c r="F8440" s="157"/>
      <c r="G8440" s="157" t="s">
        <v>21597</v>
      </c>
      <c r="H8440" s="157" t="s">
        <v>21598</v>
      </c>
      <c r="I8440" s="157" t="s">
        <v>1637</v>
      </c>
      <c r="J8440" s="158" t="s">
        <v>21599</v>
      </c>
      <c r="K8440" s="157" t="s">
        <v>1689</v>
      </c>
      <c r="L8440" s="157"/>
    </row>
    <row r="8441">
      <c r="C8441" s="12" t="s">
        <v>21182</v>
      </c>
      <c r="D8441" s="157"/>
      <c r="E8441" s="157" t="s">
        <v>1634</v>
      </c>
      <c r="F8441" s="157"/>
      <c r="G8441" s="157" t="s">
        <v>21600</v>
      </c>
      <c r="H8441" s="157" t="s">
        <v>21601</v>
      </c>
      <c r="I8441" s="157" t="s">
        <v>1637</v>
      </c>
      <c r="J8441" s="158" t="s">
        <v>21602</v>
      </c>
      <c r="K8441" s="157" t="s">
        <v>1689</v>
      </c>
      <c r="L8441" s="157"/>
    </row>
    <row r="8442">
      <c r="C8442" s="12" t="s">
        <v>21182</v>
      </c>
      <c r="D8442" s="157"/>
      <c r="E8442" s="157" t="s">
        <v>1634</v>
      </c>
      <c r="F8442" s="157"/>
      <c r="G8442" s="157" t="s">
        <v>21603</v>
      </c>
      <c r="H8442" s="157" t="s">
        <v>21604</v>
      </c>
      <c r="I8442" s="157" t="s">
        <v>1637</v>
      </c>
      <c r="J8442" s="158" t="s">
        <v>21605</v>
      </c>
      <c r="K8442" s="157" t="s">
        <v>1689</v>
      </c>
      <c r="L8442" s="157"/>
    </row>
    <row r="8443">
      <c r="C8443" s="12" t="s">
        <v>21182</v>
      </c>
      <c r="D8443" s="157"/>
      <c r="E8443" s="157" t="s">
        <v>1634</v>
      </c>
      <c r="F8443" s="157"/>
      <c r="G8443" s="157" t="s">
        <v>21606</v>
      </c>
      <c r="H8443" s="157" t="s">
        <v>21607</v>
      </c>
      <c r="I8443" s="157" t="s">
        <v>1637</v>
      </c>
      <c r="J8443" s="158" t="s">
        <v>21608</v>
      </c>
      <c r="K8443" s="157" t="s">
        <v>1689</v>
      </c>
      <c r="L8443" s="157"/>
    </row>
    <row r="8444">
      <c r="C8444" s="12" t="s">
        <v>21182</v>
      </c>
      <c r="D8444" s="157"/>
      <c r="E8444" s="157" t="s">
        <v>1634</v>
      </c>
      <c r="F8444" s="157"/>
      <c r="G8444" s="157" t="s">
        <v>21609</v>
      </c>
      <c r="H8444" s="157" t="s">
        <v>21610</v>
      </c>
      <c r="I8444" s="157" t="s">
        <v>1637</v>
      </c>
      <c r="J8444" s="158" t="s">
        <v>21611</v>
      </c>
      <c r="K8444" s="157" t="s">
        <v>1689</v>
      </c>
      <c r="L8444" s="157"/>
    </row>
    <row r="8445">
      <c r="C8445" s="12" t="s">
        <v>21182</v>
      </c>
      <c r="D8445" s="157"/>
      <c r="E8445" s="157" t="s">
        <v>1634</v>
      </c>
      <c r="F8445" s="157"/>
      <c r="G8445" s="157" t="s">
        <v>21612</v>
      </c>
      <c r="H8445" s="157" t="s">
        <v>21613</v>
      </c>
      <c r="I8445" s="157" t="s">
        <v>1637</v>
      </c>
      <c r="J8445" s="158" t="s">
        <v>21614</v>
      </c>
      <c r="K8445" s="157" t="s">
        <v>1689</v>
      </c>
      <c r="L8445" s="157"/>
    </row>
    <row r="8446">
      <c r="C8446" s="12" t="s">
        <v>21182</v>
      </c>
      <c r="D8446" s="157"/>
      <c r="E8446" s="157" t="s">
        <v>1634</v>
      </c>
      <c r="F8446" s="157"/>
      <c r="G8446" s="157" t="s">
        <v>21615</v>
      </c>
      <c r="H8446" s="157" t="s">
        <v>21616</v>
      </c>
      <c r="I8446" s="157" t="s">
        <v>1637</v>
      </c>
      <c r="J8446" s="158" t="s">
        <v>21617</v>
      </c>
      <c r="K8446" s="157" t="s">
        <v>1689</v>
      </c>
      <c r="L8446" s="157"/>
    </row>
    <row r="8447">
      <c r="C8447" s="12" t="s">
        <v>21182</v>
      </c>
      <c r="D8447" s="157"/>
      <c r="E8447" s="157" t="s">
        <v>1634</v>
      </c>
      <c r="F8447" s="157"/>
      <c r="G8447" s="157" t="s">
        <v>21618</v>
      </c>
      <c r="H8447" s="157" t="s">
        <v>21619</v>
      </c>
      <c r="I8447" s="157" t="s">
        <v>1637</v>
      </c>
      <c r="J8447" s="158" t="s">
        <v>21620</v>
      </c>
      <c r="K8447" s="157" t="s">
        <v>1689</v>
      </c>
      <c r="L8447" s="157"/>
    </row>
    <row r="8448">
      <c r="C8448" s="12" t="s">
        <v>21182</v>
      </c>
      <c r="D8448" s="157"/>
      <c r="E8448" s="157" t="s">
        <v>1634</v>
      </c>
      <c r="F8448" s="157"/>
      <c r="G8448" s="157" t="s">
        <v>21621</v>
      </c>
      <c r="H8448" s="157" t="s">
        <v>21622</v>
      </c>
      <c r="I8448" s="157" t="s">
        <v>1637</v>
      </c>
      <c r="J8448" s="158" t="s">
        <v>21623</v>
      </c>
      <c r="K8448" s="157" t="s">
        <v>1689</v>
      </c>
      <c r="L8448" s="157"/>
    </row>
    <row r="8449">
      <c r="C8449" s="12" t="s">
        <v>21182</v>
      </c>
      <c r="D8449" s="157"/>
      <c r="E8449" s="157" t="s">
        <v>1634</v>
      </c>
      <c r="F8449" s="157"/>
      <c r="G8449" s="157" t="s">
        <v>21624</v>
      </c>
      <c r="H8449" s="157" t="s">
        <v>21625</v>
      </c>
      <c r="I8449" s="157" t="s">
        <v>1637</v>
      </c>
      <c r="J8449" s="158" t="s">
        <v>21626</v>
      </c>
      <c r="K8449" s="157" t="s">
        <v>1689</v>
      </c>
      <c r="L8449" s="157"/>
    </row>
    <row r="8450">
      <c r="C8450" s="12" t="s">
        <v>21182</v>
      </c>
      <c r="D8450" s="157"/>
      <c r="E8450" s="157" t="s">
        <v>1634</v>
      </c>
      <c r="F8450" s="157"/>
      <c r="G8450" s="157" t="s">
        <v>21627</v>
      </c>
      <c r="H8450" s="157" t="s">
        <v>21628</v>
      </c>
      <c r="I8450" s="157" t="s">
        <v>1637</v>
      </c>
      <c r="J8450" s="158" t="s">
        <v>21629</v>
      </c>
      <c r="K8450" s="157" t="s">
        <v>1689</v>
      </c>
      <c r="L8450" s="157"/>
    </row>
    <row r="8451">
      <c r="C8451" s="12" t="s">
        <v>21182</v>
      </c>
      <c r="D8451" s="157"/>
      <c r="E8451" s="157" t="s">
        <v>1634</v>
      </c>
      <c r="F8451" s="157"/>
      <c r="G8451" s="157" t="s">
        <v>21630</v>
      </c>
      <c r="H8451" s="157" t="s">
        <v>21631</v>
      </c>
      <c r="I8451" s="157" t="s">
        <v>1637</v>
      </c>
      <c r="J8451" s="158" t="s">
        <v>21632</v>
      </c>
      <c r="K8451" s="157" t="s">
        <v>1689</v>
      </c>
      <c r="L8451" s="157"/>
    </row>
    <row r="8452">
      <c r="C8452" s="12" t="s">
        <v>21182</v>
      </c>
      <c r="D8452" s="157"/>
      <c r="E8452" s="157" t="s">
        <v>1634</v>
      </c>
      <c r="F8452" s="157"/>
      <c r="G8452" s="157" t="s">
        <v>21633</v>
      </c>
      <c r="H8452" s="157" t="s">
        <v>21634</v>
      </c>
      <c r="I8452" s="157" t="s">
        <v>1637</v>
      </c>
      <c r="J8452" s="158" t="s">
        <v>21635</v>
      </c>
      <c r="K8452" s="157" t="s">
        <v>1689</v>
      </c>
      <c r="L8452" s="157"/>
    </row>
    <row r="8453">
      <c r="C8453" s="12" t="s">
        <v>21182</v>
      </c>
      <c r="D8453" s="157"/>
      <c r="E8453" s="157" t="s">
        <v>1634</v>
      </c>
      <c r="F8453" s="157"/>
      <c r="G8453" s="157" t="s">
        <v>21636</v>
      </c>
      <c r="H8453" s="157" t="s">
        <v>21637</v>
      </c>
      <c r="I8453" s="157" t="s">
        <v>1637</v>
      </c>
      <c r="J8453" s="158" t="s">
        <v>21638</v>
      </c>
      <c r="K8453" s="157" t="s">
        <v>1689</v>
      </c>
      <c r="L8453" s="157"/>
    </row>
    <row r="8454">
      <c r="C8454" s="12" t="s">
        <v>21182</v>
      </c>
      <c r="D8454" s="157"/>
      <c r="E8454" s="157" t="s">
        <v>1634</v>
      </c>
      <c r="F8454" s="157"/>
      <c r="G8454" s="157" t="s">
        <v>21639</v>
      </c>
      <c r="H8454" s="157" t="s">
        <v>21640</v>
      </c>
      <c r="I8454" s="157" t="s">
        <v>1637</v>
      </c>
      <c r="J8454" s="158" t="s">
        <v>21641</v>
      </c>
      <c r="K8454" s="157" t="s">
        <v>1689</v>
      </c>
      <c r="L8454" s="157"/>
    </row>
    <row r="8455">
      <c r="C8455" s="12" t="s">
        <v>21182</v>
      </c>
      <c r="D8455" s="157"/>
      <c r="E8455" s="157" t="s">
        <v>1634</v>
      </c>
      <c r="F8455" s="157"/>
      <c r="G8455" s="157" t="s">
        <v>21642</v>
      </c>
      <c r="H8455" s="157" t="s">
        <v>21643</v>
      </c>
      <c r="I8455" s="157" t="s">
        <v>1637</v>
      </c>
      <c r="J8455" s="158" t="s">
        <v>21644</v>
      </c>
      <c r="K8455" s="157" t="s">
        <v>1689</v>
      </c>
      <c r="L8455" s="157"/>
    </row>
    <row r="8456">
      <c r="C8456" s="12" t="s">
        <v>21182</v>
      </c>
      <c r="D8456" s="157"/>
      <c r="E8456" s="157" t="s">
        <v>1634</v>
      </c>
      <c r="F8456" s="157"/>
      <c r="G8456" s="157" t="s">
        <v>21645</v>
      </c>
      <c r="H8456" s="157" t="s">
        <v>21646</v>
      </c>
      <c r="I8456" s="157" t="s">
        <v>1637</v>
      </c>
      <c r="J8456" s="158" t="s">
        <v>21647</v>
      </c>
      <c r="K8456" s="157" t="s">
        <v>1689</v>
      </c>
      <c r="L8456" s="157"/>
    </row>
    <row r="8457">
      <c r="C8457" s="12" t="s">
        <v>21182</v>
      </c>
      <c r="D8457" s="157"/>
      <c r="E8457" s="157" t="s">
        <v>1634</v>
      </c>
      <c r="F8457" s="157"/>
      <c r="G8457" s="157" t="s">
        <v>21648</v>
      </c>
      <c r="H8457" s="157" t="s">
        <v>21649</v>
      </c>
      <c r="I8457" s="157" t="s">
        <v>1637</v>
      </c>
      <c r="J8457" s="158" t="s">
        <v>21650</v>
      </c>
      <c r="K8457" s="157" t="s">
        <v>1689</v>
      </c>
      <c r="L8457" s="157"/>
    </row>
    <row r="8458">
      <c r="C8458" s="12" t="s">
        <v>21182</v>
      </c>
      <c r="D8458" s="157"/>
      <c r="E8458" s="157" t="s">
        <v>1634</v>
      </c>
      <c r="F8458" s="157"/>
      <c r="G8458" s="157" t="s">
        <v>21651</v>
      </c>
      <c r="H8458" s="157" t="s">
        <v>21652</v>
      </c>
      <c r="I8458" s="157" t="s">
        <v>1637</v>
      </c>
      <c r="J8458" s="158" t="s">
        <v>21653</v>
      </c>
      <c r="K8458" s="157" t="s">
        <v>1689</v>
      </c>
      <c r="L8458" s="157"/>
    </row>
    <row r="8459">
      <c r="C8459" s="12" t="s">
        <v>21182</v>
      </c>
      <c r="D8459" s="157"/>
      <c r="E8459" s="157" t="s">
        <v>1634</v>
      </c>
      <c r="F8459" s="157"/>
      <c r="G8459" s="157" t="s">
        <v>21654</v>
      </c>
      <c r="H8459" s="157" t="s">
        <v>21655</v>
      </c>
      <c r="I8459" s="157" t="s">
        <v>1637</v>
      </c>
      <c r="J8459" s="158" t="s">
        <v>21656</v>
      </c>
      <c r="K8459" s="157" t="s">
        <v>1689</v>
      </c>
      <c r="L8459" s="157"/>
    </row>
    <row r="8460">
      <c r="C8460" s="12" t="s">
        <v>21182</v>
      </c>
      <c r="D8460" s="157"/>
      <c r="E8460" s="157" t="s">
        <v>1634</v>
      </c>
      <c r="F8460" s="157"/>
      <c r="G8460" s="157" t="s">
        <v>21657</v>
      </c>
      <c r="H8460" s="157" t="s">
        <v>21658</v>
      </c>
      <c r="I8460" s="157" t="s">
        <v>1637</v>
      </c>
      <c r="J8460" s="158" t="s">
        <v>21659</v>
      </c>
      <c r="K8460" s="157" t="s">
        <v>1689</v>
      </c>
      <c r="L8460" s="157"/>
    </row>
    <row r="8461">
      <c r="C8461" s="12" t="s">
        <v>21182</v>
      </c>
      <c r="D8461" s="157"/>
      <c r="E8461" s="157" t="s">
        <v>1634</v>
      </c>
      <c r="F8461" s="157"/>
      <c r="G8461" s="157" t="s">
        <v>21660</v>
      </c>
      <c r="H8461" s="157" t="s">
        <v>21661</v>
      </c>
      <c r="I8461" s="157" t="s">
        <v>1637</v>
      </c>
      <c r="J8461" s="158" t="s">
        <v>21662</v>
      </c>
      <c r="K8461" s="157" t="s">
        <v>1689</v>
      </c>
      <c r="L8461" s="157"/>
    </row>
    <row r="8462">
      <c r="C8462" s="12" t="s">
        <v>21182</v>
      </c>
      <c r="D8462" s="157"/>
      <c r="E8462" s="157" t="s">
        <v>1634</v>
      </c>
      <c r="F8462" s="157"/>
      <c r="G8462" s="157" t="s">
        <v>21663</v>
      </c>
      <c r="H8462" s="157" t="s">
        <v>21664</v>
      </c>
      <c r="I8462" s="157" t="s">
        <v>1637</v>
      </c>
      <c r="J8462" s="158" t="s">
        <v>21665</v>
      </c>
      <c r="K8462" s="157" t="s">
        <v>1689</v>
      </c>
      <c r="L8462" s="157"/>
    </row>
    <row r="8463">
      <c r="C8463" s="12" t="s">
        <v>21182</v>
      </c>
      <c r="D8463" s="157"/>
      <c r="E8463" s="157" t="s">
        <v>1634</v>
      </c>
      <c r="F8463" s="157"/>
      <c r="G8463" s="157" t="s">
        <v>21666</v>
      </c>
      <c r="H8463" s="157" t="s">
        <v>21667</v>
      </c>
      <c r="I8463" s="157" t="s">
        <v>1637</v>
      </c>
      <c r="J8463" s="158" t="s">
        <v>21668</v>
      </c>
      <c r="K8463" s="157" t="s">
        <v>1689</v>
      </c>
      <c r="L8463" s="157"/>
    </row>
    <row r="8464">
      <c r="C8464" s="12" t="s">
        <v>21182</v>
      </c>
      <c r="D8464" s="157"/>
      <c r="E8464" s="157" t="s">
        <v>1634</v>
      </c>
      <c r="F8464" s="157"/>
      <c r="G8464" s="157" t="s">
        <v>21669</v>
      </c>
      <c r="H8464" s="157" t="s">
        <v>21670</v>
      </c>
      <c r="I8464" s="157" t="s">
        <v>1637</v>
      </c>
      <c r="J8464" s="158" t="s">
        <v>21671</v>
      </c>
      <c r="K8464" s="157" t="s">
        <v>1689</v>
      </c>
      <c r="L8464" s="157"/>
    </row>
    <row r="8465">
      <c r="C8465" s="12" t="s">
        <v>21182</v>
      </c>
      <c r="D8465" s="157"/>
      <c r="E8465" s="157" t="s">
        <v>1634</v>
      </c>
      <c r="F8465" s="157"/>
      <c r="G8465" s="157" t="s">
        <v>21672</v>
      </c>
      <c r="H8465" s="157" t="s">
        <v>21673</v>
      </c>
      <c r="I8465" s="157" t="s">
        <v>1637</v>
      </c>
      <c r="J8465" s="158" t="s">
        <v>21674</v>
      </c>
      <c r="K8465" s="157" t="s">
        <v>1689</v>
      </c>
      <c r="L8465" s="157"/>
    </row>
    <row r="8466">
      <c r="C8466" s="12" t="s">
        <v>21182</v>
      </c>
      <c r="D8466" s="157"/>
      <c r="E8466" s="157" t="s">
        <v>1634</v>
      </c>
      <c r="F8466" s="157"/>
      <c r="G8466" s="157" t="s">
        <v>21675</v>
      </c>
      <c r="H8466" s="157" t="s">
        <v>21676</v>
      </c>
      <c r="I8466" s="157" t="s">
        <v>1637</v>
      </c>
      <c r="J8466" s="158" t="s">
        <v>21677</v>
      </c>
      <c r="K8466" s="157" t="s">
        <v>1689</v>
      </c>
      <c r="L8466" s="157"/>
    </row>
    <row r="8467">
      <c r="C8467" s="12" t="s">
        <v>21182</v>
      </c>
      <c r="D8467" s="157"/>
      <c r="E8467" s="157" t="s">
        <v>1634</v>
      </c>
      <c r="F8467" s="157"/>
      <c r="G8467" s="157" t="s">
        <v>21678</v>
      </c>
      <c r="H8467" s="157" t="s">
        <v>21679</v>
      </c>
      <c r="I8467" s="157" t="s">
        <v>1637</v>
      </c>
      <c r="J8467" s="158" t="s">
        <v>21680</v>
      </c>
      <c r="K8467" s="157" t="s">
        <v>1689</v>
      </c>
      <c r="L8467" s="157"/>
    </row>
    <row r="8468">
      <c r="C8468" s="12" t="s">
        <v>21182</v>
      </c>
      <c r="D8468" s="157"/>
      <c r="E8468" s="157" t="s">
        <v>1634</v>
      </c>
      <c r="F8468" s="157"/>
      <c r="G8468" s="157" t="s">
        <v>21681</v>
      </c>
      <c r="H8468" s="157" t="s">
        <v>21682</v>
      </c>
      <c r="I8468" s="157" t="s">
        <v>1637</v>
      </c>
      <c r="J8468" s="158" t="s">
        <v>21683</v>
      </c>
      <c r="K8468" s="157" t="s">
        <v>1689</v>
      </c>
      <c r="L8468" s="157"/>
    </row>
    <row r="8469">
      <c r="C8469" s="12" t="s">
        <v>21182</v>
      </c>
      <c r="D8469" s="157"/>
      <c r="E8469" s="157" t="s">
        <v>1634</v>
      </c>
      <c r="F8469" s="157"/>
      <c r="G8469" s="157" t="s">
        <v>21684</v>
      </c>
      <c r="H8469" s="157" t="s">
        <v>21685</v>
      </c>
      <c r="I8469" s="157" t="s">
        <v>1637</v>
      </c>
      <c r="J8469" s="158" t="s">
        <v>21686</v>
      </c>
      <c r="K8469" s="157" t="s">
        <v>1689</v>
      </c>
      <c r="L8469" s="157"/>
    </row>
    <row r="8470">
      <c r="C8470" s="12" t="s">
        <v>21182</v>
      </c>
      <c r="D8470" s="157"/>
      <c r="E8470" s="157" t="s">
        <v>1634</v>
      </c>
      <c r="F8470" s="157"/>
      <c r="G8470" s="157" t="s">
        <v>21687</v>
      </c>
      <c r="H8470" s="157" t="s">
        <v>21688</v>
      </c>
      <c r="I8470" s="157" t="s">
        <v>1637</v>
      </c>
      <c r="J8470" s="158" t="s">
        <v>21689</v>
      </c>
      <c r="K8470" s="157" t="s">
        <v>1689</v>
      </c>
      <c r="L8470" s="157"/>
    </row>
    <row r="8471">
      <c r="C8471" s="12" t="s">
        <v>21182</v>
      </c>
      <c r="D8471" s="157"/>
      <c r="E8471" s="157" t="s">
        <v>1634</v>
      </c>
      <c r="F8471" s="157"/>
      <c r="G8471" s="157" t="s">
        <v>21690</v>
      </c>
      <c r="H8471" s="157" t="s">
        <v>21691</v>
      </c>
      <c r="I8471" s="157" t="s">
        <v>1637</v>
      </c>
      <c r="J8471" s="158" t="s">
        <v>21692</v>
      </c>
      <c r="K8471" s="157" t="s">
        <v>1689</v>
      </c>
      <c r="L8471" s="157"/>
    </row>
    <row r="8472">
      <c r="C8472" s="12" t="s">
        <v>21182</v>
      </c>
      <c r="D8472" s="157"/>
      <c r="E8472" s="157" t="s">
        <v>1634</v>
      </c>
      <c r="F8472" s="157"/>
      <c r="G8472" s="157" t="s">
        <v>21693</v>
      </c>
      <c r="H8472" s="157" t="s">
        <v>21694</v>
      </c>
      <c r="I8472" s="157" t="s">
        <v>1637</v>
      </c>
      <c r="J8472" s="158" t="s">
        <v>21695</v>
      </c>
      <c r="K8472" s="157" t="s">
        <v>1689</v>
      </c>
      <c r="L8472" s="157"/>
    </row>
    <row r="8473">
      <c r="C8473" s="12" t="s">
        <v>21182</v>
      </c>
      <c r="D8473" s="157"/>
      <c r="E8473" s="157" t="s">
        <v>1634</v>
      </c>
      <c r="F8473" s="157"/>
      <c r="G8473" s="157" t="s">
        <v>21696</v>
      </c>
      <c r="H8473" s="157" t="s">
        <v>21697</v>
      </c>
      <c r="I8473" s="157" t="s">
        <v>1637</v>
      </c>
      <c r="J8473" s="158" t="s">
        <v>21698</v>
      </c>
      <c r="K8473" s="157" t="s">
        <v>1689</v>
      </c>
      <c r="L8473" s="157"/>
    </row>
    <row r="8474">
      <c r="C8474" s="12" t="s">
        <v>21182</v>
      </c>
      <c r="D8474" s="157"/>
      <c r="E8474" s="157" t="s">
        <v>1634</v>
      </c>
      <c r="F8474" s="157"/>
      <c r="G8474" s="157" t="s">
        <v>21699</v>
      </c>
      <c r="H8474" s="157" t="s">
        <v>21700</v>
      </c>
      <c r="I8474" s="157" t="s">
        <v>1637</v>
      </c>
      <c r="J8474" s="158" t="s">
        <v>21701</v>
      </c>
      <c r="K8474" s="157" t="s">
        <v>1689</v>
      </c>
      <c r="L8474" s="157"/>
    </row>
    <row r="8475">
      <c r="C8475" s="12" t="s">
        <v>21182</v>
      </c>
      <c r="D8475" s="157"/>
      <c r="E8475" s="157" t="s">
        <v>1634</v>
      </c>
      <c r="F8475" s="157"/>
      <c r="G8475" s="157" t="s">
        <v>21702</v>
      </c>
      <c r="H8475" s="157" t="s">
        <v>21703</v>
      </c>
      <c r="I8475" s="157" t="s">
        <v>1637</v>
      </c>
      <c r="J8475" s="158" t="s">
        <v>21704</v>
      </c>
      <c r="K8475" s="157" t="s">
        <v>1689</v>
      </c>
      <c r="L8475" s="157"/>
    </row>
    <row r="8476">
      <c r="C8476" s="12" t="s">
        <v>21182</v>
      </c>
      <c r="D8476" s="157"/>
      <c r="E8476" s="157" t="s">
        <v>1634</v>
      </c>
      <c r="F8476" s="157"/>
      <c r="G8476" s="157" t="s">
        <v>21705</v>
      </c>
      <c r="H8476" s="157" t="s">
        <v>21706</v>
      </c>
      <c r="I8476" s="157" t="s">
        <v>1637</v>
      </c>
      <c r="J8476" s="158" t="s">
        <v>21707</v>
      </c>
      <c r="K8476" s="157" t="s">
        <v>1689</v>
      </c>
      <c r="L8476" s="157"/>
    </row>
    <row r="8477">
      <c r="C8477" s="12" t="s">
        <v>21182</v>
      </c>
      <c r="D8477" s="157"/>
      <c r="E8477" s="157" t="s">
        <v>1634</v>
      </c>
      <c r="F8477" s="157"/>
      <c r="G8477" s="157" t="s">
        <v>21708</v>
      </c>
      <c r="H8477" s="157" t="s">
        <v>21709</v>
      </c>
      <c r="I8477" s="157" t="s">
        <v>1637</v>
      </c>
      <c r="J8477" s="158" t="s">
        <v>21710</v>
      </c>
      <c r="K8477" s="157" t="s">
        <v>1689</v>
      </c>
      <c r="L8477" s="157"/>
    </row>
    <row r="8478">
      <c r="C8478" s="12" t="s">
        <v>21182</v>
      </c>
      <c r="D8478" s="157"/>
      <c r="E8478" s="157" t="s">
        <v>1634</v>
      </c>
      <c r="F8478" s="157"/>
      <c r="G8478" s="157" t="s">
        <v>21711</v>
      </c>
      <c r="H8478" s="157" t="s">
        <v>21712</v>
      </c>
      <c r="I8478" s="157" t="s">
        <v>1637</v>
      </c>
      <c r="J8478" s="158" t="s">
        <v>21713</v>
      </c>
      <c r="K8478" s="157" t="s">
        <v>1689</v>
      </c>
      <c r="L8478" s="157"/>
    </row>
    <row r="8479">
      <c r="C8479" s="12" t="s">
        <v>21182</v>
      </c>
      <c r="D8479" s="157"/>
      <c r="E8479" s="157" t="s">
        <v>1634</v>
      </c>
      <c r="F8479" s="157"/>
      <c r="G8479" s="157" t="s">
        <v>21714</v>
      </c>
      <c r="H8479" s="157" t="s">
        <v>21715</v>
      </c>
      <c r="I8479" s="157" t="s">
        <v>1637</v>
      </c>
      <c r="J8479" s="158" t="s">
        <v>21716</v>
      </c>
      <c r="K8479" s="157" t="s">
        <v>1689</v>
      </c>
      <c r="L8479" s="157"/>
    </row>
    <row r="8480">
      <c r="C8480" s="12" t="s">
        <v>21182</v>
      </c>
      <c r="D8480" s="157"/>
      <c r="E8480" s="157" t="s">
        <v>1634</v>
      </c>
      <c r="F8480" s="157"/>
      <c r="G8480" s="157" t="s">
        <v>21717</v>
      </c>
      <c r="H8480" s="157" t="s">
        <v>21718</v>
      </c>
      <c r="I8480" s="157" t="s">
        <v>1637</v>
      </c>
      <c r="J8480" s="158" t="s">
        <v>21719</v>
      </c>
      <c r="K8480" s="157" t="s">
        <v>1689</v>
      </c>
      <c r="L8480" s="157"/>
    </row>
    <row r="8481">
      <c r="C8481" s="12" t="s">
        <v>21182</v>
      </c>
      <c r="D8481" s="157"/>
      <c r="E8481" s="157" t="s">
        <v>1634</v>
      </c>
      <c r="F8481" s="157"/>
      <c r="G8481" s="157" t="s">
        <v>21720</v>
      </c>
      <c r="H8481" s="157" t="s">
        <v>21721</v>
      </c>
      <c r="I8481" s="157" t="s">
        <v>1637</v>
      </c>
      <c r="J8481" s="158" t="s">
        <v>21722</v>
      </c>
      <c r="K8481" s="157" t="s">
        <v>1689</v>
      </c>
      <c r="L8481" s="157"/>
    </row>
    <row r="8482">
      <c r="C8482" s="12" t="s">
        <v>21182</v>
      </c>
      <c r="D8482" s="157"/>
      <c r="E8482" s="157" t="s">
        <v>1634</v>
      </c>
      <c r="F8482" s="157"/>
      <c r="G8482" s="157" t="s">
        <v>21723</v>
      </c>
      <c r="H8482" s="157" t="s">
        <v>21724</v>
      </c>
      <c r="I8482" s="157" t="s">
        <v>1637</v>
      </c>
      <c r="J8482" s="158" t="s">
        <v>21725</v>
      </c>
      <c r="K8482" s="157" t="s">
        <v>1689</v>
      </c>
      <c r="L8482" s="157"/>
    </row>
    <row r="8483">
      <c r="C8483" s="12" t="s">
        <v>21182</v>
      </c>
      <c r="D8483" s="157"/>
      <c r="E8483" s="157" t="s">
        <v>1634</v>
      </c>
      <c r="F8483" s="157"/>
      <c r="G8483" s="157" t="s">
        <v>21726</v>
      </c>
      <c r="H8483" s="157" t="s">
        <v>21727</v>
      </c>
      <c r="I8483" s="157" t="s">
        <v>1637</v>
      </c>
      <c r="J8483" s="158" t="s">
        <v>21728</v>
      </c>
      <c r="K8483" s="157" t="s">
        <v>1689</v>
      </c>
      <c r="L8483" s="157"/>
    </row>
    <row r="8484">
      <c r="C8484" s="12" t="s">
        <v>21182</v>
      </c>
      <c r="D8484" s="157"/>
      <c r="E8484" s="157" t="s">
        <v>1634</v>
      </c>
      <c r="F8484" s="157"/>
      <c r="G8484" s="157" t="s">
        <v>21729</v>
      </c>
      <c r="H8484" s="157" t="s">
        <v>21730</v>
      </c>
      <c r="I8484" s="157" t="s">
        <v>1637</v>
      </c>
      <c r="J8484" s="158" t="s">
        <v>21731</v>
      </c>
      <c r="K8484" s="157" t="s">
        <v>1689</v>
      </c>
      <c r="L8484" s="157"/>
    </row>
    <row r="8485">
      <c r="C8485" s="12" t="s">
        <v>21182</v>
      </c>
      <c r="D8485" s="157"/>
      <c r="E8485" s="157" t="s">
        <v>1634</v>
      </c>
      <c r="F8485" s="157"/>
      <c r="G8485" s="157" t="s">
        <v>21732</v>
      </c>
      <c r="H8485" s="157" t="s">
        <v>21733</v>
      </c>
      <c r="I8485" s="157" t="s">
        <v>1637</v>
      </c>
      <c r="J8485" s="158" t="s">
        <v>21734</v>
      </c>
      <c r="K8485" s="157" t="s">
        <v>1689</v>
      </c>
      <c r="L8485" s="157"/>
    </row>
    <row r="8486">
      <c r="C8486" s="12" t="s">
        <v>21182</v>
      </c>
      <c r="D8486" s="157"/>
      <c r="E8486" s="157" t="s">
        <v>1634</v>
      </c>
      <c r="F8486" s="157"/>
      <c r="G8486" s="157" t="s">
        <v>21735</v>
      </c>
      <c r="H8486" s="157" t="s">
        <v>21736</v>
      </c>
      <c r="I8486" s="157" t="s">
        <v>1637</v>
      </c>
      <c r="J8486" s="158" t="s">
        <v>21737</v>
      </c>
      <c r="K8486" s="157" t="s">
        <v>1689</v>
      </c>
      <c r="L8486" s="157"/>
    </row>
    <row r="8487">
      <c r="C8487" s="12" t="s">
        <v>21182</v>
      </c>
      <c r="D8487" s="157"/>
      <c r="E8487" s="157" t="s">
        <v>1634</v>
      </c>
      <c r="F8487" s="157"/>
      <c r="G8487" s="157" t="s">
        <v>21738</v>
      </c>
      <c r="H8487" s="157" t="s">
        <v>21739</v>
      </c>
      <c r="I8487" s="157" t="s">
        <v>1637</v>
      </c>
      <c r="J8487" s="158" t="s">
        <v>21740</v>
      </c>
      <c r="K8487" s="157" t="s">
        <v>1689</v>
      </c>
      <c r="L8487" s="157"/>
    </row>
    <row r="8488">
      <c r="C8488" s="12" t="s">
        <v>21182</v>
      </c>
      <c r="D8488" s="157"/>
      <c r="E8488" s="157" t="s">
        <v>1634</v>
      </c>
      <c r="F8488" s="157"/>
      <c r="G8488" s="157" t="s">
        <v>21291</v>
      </c>
      <c r="H8488" s="157" t="s">
        <v>21741</v>
      </c>
      <c r="I8488" s="157" t="s">
        <v>1637</v>
      </c>
      <c r="J8488" s="158" t="s">
        <v>21742</v>
      </c>
      <c r="K8488" s="157" t="s">
        <v>1689</v>
      </c>
      <c r="L8488" s="157"/>
    </row>
    <row r="8489">
      <c r="C8489" s="12" t="s">
        <v>21182</v>
      </c>
      <c r="D8489" s="157"/>
      <c r="E8489" s="157" t="s">
        <v>1634</v>
      </c>
      <c r="F8489" s="157"/>
      <c r="G8489" s="157" t="s">
        <v>21294</v>
      </c>
      <c r="H8489" s="157" t="s">
        <v>21743</v>
      </c>
      <c r="I8489" s="157" t="s">
        <v>1637</v>
      </c>
      <c r="J8489" s="158" t="s">
        <v>21744</v>
      </c>
      <c r="K8489" s="157" t="s">
        <v>1689</v>
      </c>
      <c r="L8489" s="157"/>
    </row>
    <row r="8490">
      <c r="C8490" s="12" t="s">
        <v>21182</v>
      </c>
      <c r="D8490" s="157"/>
      <c r="E8490" s="157" t="s">
        <v>1634</v>
      </c>
      <c r="F8490" s="157"/>
      <c r="G8490" s="157" t="s">
        <v>21297</v>
      </c>
      <c r="H8490" s="157" t="s">
        <v>21745</v>
      </c>
      <c r="I8490" s="157" t="s">
        <v>1637</v>
      </c>
      <c r="J8490" s="158" t="s">
        <v>21746</v>
      </c>
      <c r="K8490" s="157" t="s">
        <v>1689</v>
      </c>
      <c r="L8490" s="157"/>
    </row>
    <row r="8491">
      <c r="C8491" s="12" t="s">
        <v>21182</v>
      </c>
      <c r="D8491" s="157"/>
      <c r="E8491" s="157" t="s">
        <v>1634</v>
      </c>
      <c r="F8491" s="157"/>
      <c r="G8491" s="157" t="s">
        <v>21300</v>
      </c>
      <c r="H8491" s="157" t="s">
        <v>21747</v>
      </c>
      <c r="I8491" s="157" t="s">
        <v>1637</v>
      </c>
      <c r="J8491" s="158" t="s">
        <v>21748</v>
      </c>
      <c r="K8491" s="157" t="s">
        <v>1689</v>
      </c>
      <c r="L8491" s="157"/>
    </row>
    <row r="8492">
      <c r="C8492" s="12" t="s">
        <v>21182</v>
      </c>
      <c r="D8492" s="157"/>
      <c r="E8492" s="157" t="s">
        <v>1634</v>
      </c>
      <c r="F8492" s="157"/>
      <c r="G8492" s="157" t="s">
        <v>21303</v>
      </c>
      <c r="H8492" s="157" t="s">
        <v>21749</v>
      </c>
      <c r="I8492" s="157" t="s">
        <v>1637</v>
      </c>
      <c r="J8492" s="158" t="s">
        <v>21750</v>
      </c>
      <c r="K8492" s="157" t="s">
        <v>1689</v>
      </c>
      <c r="L8492" s="157"/>
    </row>
    <row r="8493">
      <c r="C8493" s="12" t="s">
        <v>21182</v>
      </c>
      <c r="D8493" s="157"/>
      <c r="E8493" s="157" t="s">
        <v>1634</v>
      </c>
      <c r="F8493" s="157"/>
      <c r="G8493" s="157" t="s">
        <v>21306</v>
      </c>
      <c r="H8493" s="157" t="s">
        <v>21751</v>
      </c>
      <c r="I8493" s="157" t="s">
        <v>1637</v>
      </c>
      <c r="J8493" s="158" t="s">
        <v>21752</v>
      </c>
      <c r="K8493" s="157" t="s">
        <v>1689</v>
      </c>
      <c r="L8493" s="157"/>
    </row>
    <row r="8494">
      <c r="C8494" s="12" t="s">
        <v>21182</v>
      </c>
      <c r="D8494" s="157"/>
      <c r="E8494" s="157" t="s">
        <v>1634</v>
      </c>
      <c r="F8494" s="157"/>
      <c r="G8494" s="157" t="s">
        <v>21309</v>
      </c>
      <c r="H8494" s="157" t="s">
        <v>21753</v>
      </c>
      <c r="I8494" s="157" t="s">
        <v>1637</v>
      </c>
      <c r="J8494" s="158" t="s">
        <v>21754</v>
      </c>
      <c r="K8494" s="157" t="s">
        <v>1689</v>
      </c>
      <c r="L8494" s="157"/>
    </row>
    <row r="8495">
      <c r="C8495" s="12" t="s">
        <v>21182</v>
      </c>
      <c r="D8495" s="157"/>
      <c r="E8495" s="157" t="s">
        <v>1634</v>
      </c>
      <c r="F8495" s="157"/>
      <c r="G8495" s="157" t="s">
        <v>21312</v>
      </c>
      <c r="H8495" s="157" t="s">
        <v>21755</v>
      </c>
      <c r="I8495" s="157" t="s">
        <v>1637</v>
      </c>
      <c r="J8495" s="158" t="s">
        <v>21756</v>
      </c>
      <c r="K8495" s="157" t="s">
        <v>1689</v>
      </c>
      <c r="L8495" s="157"/>
    </row>
    <row r="8496">
      <c r="C8496" s="12" t="s">
        <v>21182</v>
      </c>
      <c r="D8496" s="157"/>
      <c r="E8496" s="157" t="s">
        <v>1634</v>
      </c>
      <c r="F8496" s="157"/>
      <c r="G8496" s="157" t="s">
        <v>21315</v>
      </c>
      <c r="H8496" s="157" t="s">
        <v>21757</v>
      </c>
      <c r="I8496" s="157" t="s">
        <v>1637</v>
      </c>
      <c r="J8496" s="158" t="s">
        <v>21758</v>
      </c>
      <c r="K8496" s="157" t="s">
        <v>1689</v>
      </c>
      <c r="L8496" s="157"/>
    </row>
    <row r="8497">
      <c r="C8497" s="12" t="s">
        <v>21182</v>
      </c>
      <c r="D8497" s="157"/>
      <c r="E8497" s="157" t="s">
        <v>1634</v>
      </c>
      <c r="F8497" s="157"/>
      <c r="G8497" s="157" t="s">
        <v>21318</v>
      </c>
      <c r="H8497" s="157" t="s">
        <v>21759</v>
      </c>
      <c r="I8497" s="157" t="s">
        <v>1637</v>
      </c>
      <c r="J8497" s="158" t="s">
        <v>21760</v>
      </c>
      <c r="K8497" s="157" t="s">
        <v>1689</v>
      </c>
      <c r="L8497" s="157"/>
    </row>
    <row r="8498">
      <c r="C8498" s="12" t="s">
        <v>21182</v>
      </c>
      <c r="D8498" s="157"/>
      <c r="E8498" s="157" t="s">
        <v>1634</v>
      </c>
      <c r="F8498" s="157"/>
      <c r="G8498" s="157" t="s">
        <v>21321</v>
      </c>
      <c r="H8498" s="157" t="s">
        <v>21761</v>
      </c>
      <c r="I8498" s="157" t="s">
        <v>1637</v>
      </c>
      <c r="J8498" s="158" t="s">
        <v>21762</v>
      </c>
      <c r="K8498" s="157" t="s">
        <v>1689</v>
      </c>
      <c r="L8498" s="157"/>
    </row>
    <row r="8499">
      <c r="C8499" s="12" t="s">
        <v>21182</v>
      </c>
      <c r="D8499" s="157"/>
      <c r="E8499" s="157" t="s">
        <v>1634</v>
      </c>
      <c r="F8499" s="157"/>
      <c r="G8499" s="157" t="s">
        <v>21324</v>
      </c>
      <c r="H8499" s="157" t="s">
        <v>21763</v>
      </c>
      <c r="I8499" s="157" t="s">
        <v>1637</v>
      </c>
      <c r="J8499" s="158" t="s">
        <v>21764</v>
      </c>
      <c r="K8499" s="157" t="s">
        <v>1689</v>
      </c>
      <c r="L8499" s="157"/>
    </row>
    <row r="8500">
      <c r="C8500" s="12" t="s">
        <v>21182</v>
      </c>
      <c r="D8500" s="157"/>
      <c r="E8500" s="157" t="s">
        <v>1634</v>
      </c>
      <c r="F8500" s="157"/>
      <c r="G8500" s="157" t="s">
        <v>21327</v>
      </c>
      <c r="H8500" s="157" t="s">
        <v>21765</v>
      </c>
      <c r="I8500" s="157" t="s">
        <v>1637</v>
      </c>
      <c r="J8500" s="158" t="s">
        <v>21766</v>
      </c>
      <c r="K8500" s="157" t="s">
        <v>1689</v>
      </c>
      <c r="L8500" s="157"/>
    </row>
    <row r="8501">
      <c r="C8501" s="12" t="s">
        <v>21182</v>
      </c>
      <c r="D8501" s="157"/>
      <c r="E8501" s="157" t="s">
        <v>1634</v>
      </c>
      <c r="F8501" s="157"/>
      <c r="G8501" s="157" t="s">
        <v>21330</v>
      </c>
      <c r="H8501" s="157" t="s">
        <v>21767</v>
      </c>
      <c r="I8501" s="157" t="s">
        <v>1637</v>
      </c>
      <c r="J8501" s="158" t="s">
        <v>21768</v>
      </c>
      <c r="K8501" s="157" t="s">
        <v>1689</v>
      </c>
      <c r="L8501" s="157"/>
    </row>
    <row r="8502">
      <c r="C8502" s="12" t="s">
        <v>21182</v>
      </c>
      <c r="D8502" s="157"/>
      <c r="E8502" s="157" t="s">
        <v>1634</v>
      </c>
      <c r="F8502" s="157"/>
      <c r="G8502" s="157" t="s">
        <v>21333</v>
      </c>
      <c r="H8502" s="157" t="s">
        <v>21769</v>
      </c>
      <c r="I8502" s="157" t="s">
        <v>1637</v>
      </c>
      <c r="J8502" s="158" t="s">
        <v>21770</v>
      </c>
      <c r="K8502" s="157" t="s">
        <v>1689</v>
      </c>
      <c r="L8502" s="157"/>
    </row>
    <row r="8503">
      <c r="C8503" s="12" t="s">
        <v>21182</v>
      </c>
      <c r="D8503" s="157"/>
      <c r="E8503" s="157" t="s">
        <v>1634</v>
      </c>
      <c r="F8503" s="157"/>
      <c r="G8503" s="157" t="s">
        <v>21336</v>
      </c>
      <c r="H8503" s="157" t="s">
        <v>21771</v>
      </c>
      <c r="I8503" s="157" t="s">
        <v>1637</v>
      </c>
      <c r="J8503" s="158" t="s">
        <v>21772</v>
      </c>
      <c r="K8503" s="157" t="s">
        <v>1689</v>
      </c>
      <c r="L8503" s="157"/>
    </row>
    <row r="8504">
      <c r="C8504" s="12" t="s">
        <v>21182</v>
      </c>
      <c r="D8504" s="157"/>
      <c r="E8504" s="157" t="s">
        <v>1634</v>
      </c>
      <c r="F8504" s="157"/>
      <c r="G8504" s="157" t="s">
        <v>21339</v>
      </c>
      <c r="H8504" s="157" t="s">
        <v>21773</v>
      </c>
      <c r="I8504" s="157" t="s">
        <v>1637</v>
      </c>
      <c r="J8504" s="158" t="s">
        <v>21774</v>
      </c>
      <c r="K8504" s="157" t="s">
        <v>1689</v>
      </c>
      <c r="L8504" s="157"/>
    </row>
    <row r="8505">
      <c r="C8505" s="12" t="s">
        <v>21182</v>
      </c>
      <c r="D8505" s="157"/>
      <c r="E8505" s="157" t="s">
        <v>1634</v>
      </c>
      <c r="F8505" s="157"/>
      <c r="G8505" s="157" t="s">
        <v>21342</v>
      </c>
      <c r="H8505" s="157" t="s">
        <v>21775</v>
      </c>
      <c r="I8505" s="157" t="s">
        <v>1637</v>
      </c>
      <c r="J8505" s="158" t="s">
        <v>21776</v>
      </c>
      <c r="K8505" s="157" t="s">
        <v>1689</v>
      </c>
      <c r="L8505" s="157"/>
    </row>
    <row r="8506">
      <c r="C8506" s="12" t="s">
        <v>21182</v>
      </c>
      <c r="D8506" s="157"/>
      <c r="E8506" s="157" t="s">
        <v>1634</v>
      </c>
      <c r="F8506" s="157"/>
      <c r="G8506" s="157" t="s">
        <v>21345</v>
      </c>
      <c r="H8506" s="157" t="s">
        <v>21777</v>
      </c>
      <c r="I8506" s="157" t="s">
        <v>1637</v>
      </c>
      <c r="J8506" s="158" t="s">
        <v>21778</v>
      </c>
      <c r="K8506" s="157" t="s">
        <v>1689</v>
      </c>
      <c r="L8506" s="157"/>
    </row>
    <row r="8507">
      <c r="C8507" s="12" t="s">
        <v>21182</v>
      </c>
      <c r="D8507" s="157"/>
      <c r="E8507" s="157" t="s">
        <v>1634</v>
      </c>
      <c r="F8507" s="157"/>
      <c r="G8507" s="157" t="s">
        <v>21348</v>
      </c>
      <c r="H8507" s="157" t="s">
        <v>21779</v>
      </c>
      <c r="I8507" s="157" t="s">
        <v>1637</v>
      </c>
      <c r="J8507" s="158" t="s">
        <v>21780</v>
      </c>
      <c r="K8507" s="157" t="s">
        <v>1689</v>
      </c>
      <c r="L8507" s="157"/>
    </row>
    <row r="8508">
      <c r="C8508" s="12" t="s">
        <v>21182</v>
      </c>
      <c r="D8508" s="157"/>
      <c r="E8508" s="157" t="s">
        <v>1634</v>
      </c>
      <c r="F8508" s="157"/>
      <c r="G8508" s="157" t="s">
        <v>21351</v>
      </c>
      <c r="H8508" s="157" t="s">
        <v>21781</v>
      </c>
      <c r="I8508" s="157" t="s">
        <v>1637</v>
      </c>
      <c r="J8508" s="158" t="s">
        <v>21782</v>
      </c>
      <c r="K8508" s="157" t="s">
        <v>1689</v>
      </c>
      <c r="L8508" s="157"/>
    </row>
    <row r="8509">
      <c r="C8509" s="12" t="s">
        <v>21182</v>
      </c>
      <c r="D8509" s="157"/>
      <c r="E8509" s="157" t="s">
        <v>1634</v>
      </c>
      <c r="F8509" s="157"/>
      <c r="G8509" s="157" t="s">
        <v>21354</v>
      </c>
      <c r="H8509" s="157" t="s">
        <v>21783</v>
      </c>
      <c r="I8509" s="157" t="s">
        <v>1637</v>
      </c>
      <c r="J8509" s="158" t="s">
        <v>21784</v>
      </c>
      <c r="K8509" s="157" t="s">
        <v>1689</v>
      </c>
      <c r="L8509" s="157"/>
    </row>
    <row r="8510">
      <c r="C8510" s="12" t="s">
        <v>21182</v>
      </c>
      <c r="D8510" s="157"/>
      <c r="E8510" s="157" t="s">
        <v>1634</v>
      </c>
      <c r="F8510" s="157"/>
      <c r="G8510" s="157" t="s">
        <v>21357</v>
      </c>
      <c r="H8510" s="157" t="s">
        <v>21785</v>
      </c>
      <c r="I8510" s="157" t="s">
        <v>1637</v>
      </c>
      <c r="J8510" s="158" t="s">
        <v>21786</v>
      </c>
      <c r="K8510" s="157" t="s">
        <v>1689</v>
      </c>
      <c r="L8510" s="157"/>
    </row>
    <row r="8511">
      <c r="C8511" s="12" t="s">
        <v>21182</v>
      </c>
      <c r="D8511" s="157"/>
      <c r="E8511" s="157" t="s">
        <v>1634</v>
      </c>
      <c r="F8511" s="157"/>
      <c r="G8511" s="157" t="s">
        <v>21360</v>
      </c>
      <c r="H8511" s="157" t="s">
        <v>21787</v>
      </c>
      <c r="I8511" s="157" t="s">
        <v>1637</v>
      </c>
      <c r="J8511" s="158" t="s">
        <v>21788</v>
      </c>
      <c r="K8511" s="157" t="s">
        <v>1689</v>
      </c>
      <c r="L8511" s="157"/>
    </row>
    <row r="8512">
      <c r="C8512" s="12" t="s">
        <v>21182</v>
      </c>
      <c r="D8512" s="157"/>
      <c r="E8512" s="157" t="s">
        <v>1634</v>
      </c>
      <c r="F8512" s="157"/>
      <c r="G8512" s="157" t="s">
        <v>21363</v>
      </c>
      <c r="H8512" s="157" t="s">
        <v>21789</v>
      </c>
      <c r="I8512" s="157" t="s">
        <v>1637</v>
      </c>
      <c r="J8512" s="158" t="s">
        <v>21790</v>
      </c>
      <c r="K8512" s="157" t="s">
        <v>1689</v>
      </c>
      <c r="L8512" s="157"/>
    </row>
    <row r="8513">
      <c r="C8513" s="12" t="s">
        <v>21182</v>
      </c>
      <c r="D8513" s="157"/>
      <c r="E8513" s="157" t="s">
        <v>1634</v>
      </c>
      <c r="F8513" s="157"/>
      <c r="G8513" s="157" t="s">
        <v>21366</v>
      </c>
      <c r="H8513" s="157" t="s">
        <v>21791</v>
      </c>
      <c r="I8513" s="157" t="s">
        <v>1637</v>
      </c>
      <c r="J8513" s="158" t="s">
        <v>21792</v>
      </c>
      <c r="K8513" s="157" t="s">
        <v>1689</v>
      </c>
      <c r="L8513" s="157"/>
    </row>
    <row r="8514">
      <c r="C8514" s="12" t="s">
        <v>21182</v>
      </c>
      <c r="D8514" s="157"/>
      <c r="E8514" s="157" t="s">
        <v>1634</v>
      </c>
      <c r="F8514" s="157"/>
      <c r="G8514" s="157" t="s">
        <v>21369</v>
      </c>
      <c r="H8514" s="157" t="s">
        <v>21793</v>
      </c>
      <c r="I8514" s="157" t="s">
        <v>1637</v>
      </c>
      <c r="J8514" s="158" t="s">
        <v>21794</v>
      </c>
      <c r="K8514" s="157" t="s">
        <v>1689</v>
      </c>
      <c r="L8514" s="157"/>
    </row>
    <row r="8515">
      <c r="C8515" s="12" t="s">
        <v>21182</v>
      </c>
      <c r="D8515" s="157"/>
      <c r="E8515" s="157" t="s">
        <v>1634</v>
      </c>
      <c r="F8515" s="157"/>
      <c r="G8515" s="157" t="s">
        <v>21372</v>
      </c>
      <c r="H8515" s="157" t="s">
        <v>21795</v>
      </c>
      <c r="I8515" s="157" t="s">
        <v>1637</v>
      </c>
      <c r="J8515" s="158" t="s">
        <v>21796</v>
      </c>
      <c r="K8515" s="157" t="s">
        <v>1689</v>
      </c>
      <c r="L8515" s="157"/>
    </row>
    <row r="8516">
      <c r="C8516" s="12" t="s">
        <v>21182</v>
      </c>
      <c r="D8516" s="157"/>
      <c r="E8516" s="157" t="s">
        <v>1634</v>
      </c>
      <c r="F8516" s="157"/>
      <c r="G8516" s="157" t="s">
        <v>21375</v>
      </c>
      <c r="H8516" s="157" t="s">
        <v>21797</v>
      </c>
      <c r="I8516" s="157" t="s">
        <v>1637</v>
      </c>
      <c r="J8516" s="158" t="s">
        <v>21798</v>
      </c>
      <c r="K8516" s="157" t="s">
        <v>1689</v>
      </c>
      <c r="L8516" s="157"/>
    </row>
    <row r="8517">
      <c r="C8517" s="12" t="s">
        <v>21182</v>
      </c>
      <c r="D8517" s="157"/>
      <c r="E8517" s="157" t="s">
        <v>1634</v>
      </c>
      <c r="F8517" s="157"/>
      <c r="G8517" s="157" t="s">
        <v>21378</v>
      </c>
      <c r="H8517" s="157" t="s">
        <v>21799</v>
      </c>
      <c r="I8517" s="157" t="s">
        <v>1637</v>
      </c>
      <c r="J8517" s="158" t="s">
        <v>21800</v>
      </c>
      <c r="K8517" s="157" t="s">
        <v>1689</v>
      </c>
      <c r="L8517" s="157"/>
    </row>
    <row r="8518">
      <c r="C8518" s="12" t="s">
        <v>21182</v>
      </c>
      <c r="D8518" s="157"/>
      <c r="E8518" s="157" t="s">
        <v>1585</v>
      </c>
      <c r="F8518" s="157"/>
      <c r="G8518" s="157" t="s">
        <v>21801</v>
      </c>
      <c r="H8518" s="157" t="s">
        <v>21382</v>
      </c>
      <c r="I8518" s="157" t="s">
        <v>1588</v>
      </c>
      <c r="J8518" s="158" t="s">
        <v>21802</v>
      </c>
      <c r="K8518" s="157" t="s">
        <v>1693</v>
      </c>
      <c r="L8518" s="157"/>
    </row>
    <row r="8519">
      <c r="C8519" s="12" t="s">
        <v>21182</v>
      </c>
      <c r="D8519" s="157"/>
      <c r="E8519" s="157" t="s">
        <v>1585</v>
      </c>
      <c r="F8519" s="157"/>
      <c r="G8519" s="157" t="s">
        <v>21381</v>
      </c>
      <c r="H8519" s="157" t="s">
        <v>21382</v>
      </c>
      <c r="I8519" s="157" t="s">
        <v>1588</v>
      </c>
      <c r="J8519" s="158" t="s">
        <v>21803</v>
      </c>
      <c r="K8519" s="157" t="s">
        <v>1703</v>
      </c>
      <c r="L8519" s="157"/>
    </row>
    <row r="8520">
      <c r="C8520" s="12" t="s">
        <v>21182</v>
      </c>
      <c r="D8520" s="157"/>
      <c r="E8520" s="157" t="s">
        <v>1585</v>
      </c>
      <c r="F8520" s="157"/>
      <c r="G8520" s="157" t="s">
        <v>21804</v>
      </c>
      <c r="H8520" s="157" t="s">
        <v>21385</v>
      </c>
      <c r="I8520" s="157" t="s">
        <v>1588</v>
      </c>
      <c r="J8520" s="158" t="s">
        <v>21805</v>
      </c>
      <c r="K8520" s="157" t="s">
        <v>1693</v>
      </c>
      <c r="L8520" s="157"/>
    </row>
    <row r="8521">
      <c r="C8521" s="12" t="s">
        <v>21182</v>
      </c>
      <c r="D8521" s="157"/>
      <c r="E8521" s="157" t="s">
        <v>1585</v>
      </c>
      <c r="F8521" s="157"/>
      <c r="G8521" s="157" t="s">
        <v>21384</v>
      </c>
      <c r="H8521" s="157" t="s">
        <v>21385</v>
      </c>
      <c r="I8521" s="157" t="s">
        <v>1588</v>
      </c>
      <c r="J8521" s="158" t="s">
        <v>21806</v>
      </c>
      <c r="K8521" s="157" t="s">
        <v>1703</v>
      </c>
      <c r="L8521" s="157"/>
    </row>
    <row r="8522">
      <c r="C8522" s="12" t="s">
        <v>21182</v>
      </c>
      <c r="D8522" s="157"/>
      <c r="E8522" s="157" t="s">
        <v>1585</v>
      </c>
      <c r="F8522" s="157"/>
      <c r="G8522" s="157" t="s">
        <v>21807</v>
      </c>
      <c r="H8522" s="157" t="s">
        <v>21388</v>
      </c>
      <c r="I8522" s="157" t="s">
        <v>1588</v>
      </c>
      <c r="J8522" s="158" t="s">
        <v>21808</v>
      </c>
      <c r="K8522" s="157" t="s">
        <v>1693</v>
      </c>
      <c r="L8522" s="157"/>
    </row>
    <row r="8523">
      <c r="C8523" s="12" t="s">
        <v>21182</v>
      </c>
      <c r="D8523" s="157"/>
      <c r="E8523" s="157" t="s">
        <v>1585</v>
      </c>
      <c r="F8523" s="157"/>
      <c r="G8523" s="157" t="s">
        <v>21387</v>
      </c>
      <c r="H8523" s="157" t="s">
        <v>21388</v>
      </c>
      <c r="I8523" s="157" t="s">
        <v>1588</v>
      </c>
      <c r="J8523" s="158" t="s">
        <v>21809</v>
      </c>
      <c r="K8523" s="157" t="s">
        <v>1703</v>
      </c>
      <c r="L8523" s="157"/>
    </row>
    <row r="8524">
      <c r="C8524" s="12" t="s">
        <v>21182</v>
      </c>
      <c r="D8524" s="157"/>
      <c r="E8524" s="157" t="s">
        <v>1585</v>
      </c>
      <c r="F8524" s="157"/>
      <c r="G8524" s="157" t="s">
        <v>21810</v>
      </c>
      <c r="H8524" s="157" t="s">
        <v>21391</v>
      </c>
      <c r="I8524" s="157" t="s">
        <v>1588</v>
      </c>
      <c r="J8524" s="158" t="s">
        <v>21811</v>
      </c>
      <c r="K8524" s="157" t="s">
        <v>1693</v>
      </c>
      <c r="L8524" s="157"/>
    </row>
    <row r="8525">
      <c r="C8525" s="12" t="s">
        <v>21182</v>
      </c>
      <c r="D8525" s="157"/>
      <c r="E8525" s="157" t="s">
        <v>1585</v>
      </c>
      <c r="F8525" s="157"/>
      <c r="G8525" s="157" t="s">
        <v>21390</v>
      </c>
      <c r="H8525" s="157" t="s">
        <v>21391</v>
      </c>
      <c r="I8525" s="157" t="s">
        <v>1588</v>
      </c>
      <c r="J8525" s="158" t="s">
        <v>21812</v>
      </c>
      <c r="K8525" s="157" t="s">
        <v>1703</v>
      </c>
      <c r="L8525" s="157"/>
    </row>
    <row r="8526">
      <c r="C8526" s="12" t="s">
        <v>21182</v>
      </c>
      <c r="D8526" s="157"/>
      <c r="E8526" s="157" t="s">
        <v>1585</v>
      </c>
      <c r="F8526" s="157"/>
      <c r="G8526" s="157" t="s">
        <v>21813</v>
      </c>
      <c r="H8526" s="157" t="s">
        <v>21394</v>
      </c>
      <c r="I8526" s="157" t="s">
        <v>1588</v>
      </c>
      <c r="J8526" s="158" t="s">
        <v>21814</v>
      </c>
      <c r="K8526" s="157" t="s">
        <v>1693</v>
      </c>
      <c r="L8526" s="157"/>
    </row>
    <row r="8527">
      <c r="C8527" s="12" t="s">
        <v>21182</v>
      </c>
      <c r="D8527" s="157"/>
      <c r="E8527" s="157" t="s">
        <v>1585</v>
      </c>
      <c r="F8527" s="157"/>
      <c r="G8527" s="157" t="s">
        <v>21393</v>
      </c>
      <c r="H8527" s="157" t="s">
        <v>21394</v>
      </c>
      <c r="I8527" s="157" t="s">
        <v>1588</v>
      </c>
      <c r="J8527" s="158" t="s">
        <v>21815</v>
      </c>
      <c r="K8527" s="157" t="s">
        <v>1703</v>
      </c>
      <c r="L8527" s="157"/>
    </row>
    <row r="8528">
      <c r="C8528" s="12" t="s">
        <v>21182</v>
      </c>
      <c r="D8528" s="157"/>
      <c r="E8528" s="157" t="s">
        <v>1585</v>
      </c>
      <c r="F8528" s="157"/>
      <c r="G8528" s="157" t="s">
        <v>21816</v>
      </c>
      <c r="H8528" s="157" t="s">
        <v>21397</v>
      </c>
      <c r="I8528" s="157" t="s">
        <v>1588</v>
      </c>
      <c r="J8528" s="158" t="s">
        <v>21817</v>
      </c>
      <c r="K8528" s="157" t="s">
        <v>1693</v>
      </c>
      <c r="L8528" s="157"/>
    </row>
    <row r="8529">
      <c r="C8529" s="12" t="s">
        <v>21182</v>
      </c>
      <c r="D8529" s="157"/>
      <c r="E8529" s="157" t="s">
        <v>1585</v>
      </c>
      <c r="F8529" s="157"/>
      <c r="G8529" s="157" t="s">
        <v>21396</v>
      </c>
      <c r="H8529" s="157" t="s">
        <v>21397</v>
      </c>
      <c r="I8529" s="157" t="s">
        <v>1588</v>
      </c>
      <c r="J8529" s="158" t="s">
        <v>21818</v>
      </c>
      <c r="K8529" s="157" t="s">
        <v>1703</v>
      </c>
      <c r="L8529" s="157"/>
    </row>
    <row r="8530">
      <c r="C8530" s="12" t="s">
        <v>21182</v>
      </c>
      <c r="D8530" s="157"/>
      <c r="E8530" s="157" t="s">
        <v>1585</v>
      </c>
      <c r="F8530" s="157"/>
      <c r="G8530" s="157" t="s">
        <v>21819</v>
      </c>
      <c r="H8530" s="157" t="s">
        <v>21400</v>
      </c>
      <c r="I8530" s="157" t="s">
        <v>1588</v>
      </c>
      <c r="J8530" s="158" t="s">
        <v>21820</v>
      </c>
      <c r="K8530" s="157" t="s">
        <v>1693</v>
      </c>
      <c r="L8530" s="157"/>
    </row>
    <row r="8531">
      <c r="C8531" s="12" t="s">
        <v>21182</v>
      </c>
      <c r="D8531" s="157"/>
      <c r="E8531" s="157" t="s">
        <v>1585</v>
      </c>
      <c r="F8531" s="157"/>
      <c r="G8531" s="157" t="s">
        <v>21399</v>
      </c>
      <c r="H8531" s="157" t="s">
        <v>21400</v>
      </c>
      <c r="I8531" s="157" t="s">
        <v>1588</v>
      </c>
      <c r="J8531" s="158" t="s">
        <v>21821</v>
      </c>
      <c r="K8531" s="157" t="s">
        <v>1703</v>
      </c>
      <c r="L8531" s="157"/>
    </row>
    <row r="8532">
      <c r="C8532" s="12" t="s">
        <v>21182</v>
      </c>
      <c r="D8532" s="157"/>
      <c r="E8532" s="157" t="s">
        <v>1585</v>
      </c>
      <c r="F8532" s="157"/>
      <c r="G8532" s="157" t="s">
        <v>21822</v>
      </c>
      <c r="H8532" s="157" t="s">
        <v>21403</v>
      </c>
      <c r="I8532" s="157" t="s">
        <v>1588</v>
      </c>
      <c r="J8532" s="158" t="s">
        <v>21823</v>
      </c>
      <c r="K8532" s="157" t="s">
        <v>1693</v>
      </c>
      <c r="L8532" s="157"/>
    </row>
    <row r="8533">
      <c r="C8533" s="12" t="s">
        <v>21182</v>
      </c>
      <c r="D8533" s="157"/>
      <c r="E8533" s="157" t="s">
        <v>1585</v>
      </c>
      <c r="F8533" s="157"/>
      <c r="G8533" s="157" t="s">
        <v>21402</v>
      </c>
      <c r="H8533" s="157" t="s">
        <v>21403</v>
      </c>
      <c r="I8533" s="157" t="s">
        <v>1588</v>
      </c>
      <c r="J8533" s="158" t="s">
        <v>21824</v>
      </c>
      <c r="K8533" s="157" t="s">
        <v>1703</v>
      </c>
      <c r="L8533" s="157"/>
    </row>
    <row r="8534">
      <c r="C8534" s="12" t="s">
        <v>21182</v>
      </c>
      <c r="D8534" s="157"/>
      <c r="E8534" s="157" t="s">
        <v>1585</v>
      </c>
      <c r="F8534" s="157"/>
      <c r="G8534" s="157" t="s">
        <v>21825</v>
      </c>
      <c r="H8534" s="157" t="s">
        <v>21406</v>
      </c>
      <c r="I8534" s="157" t="s">
        <v>1588</v>
      </c>
      <c r="J8534" s="158" t="s">
        <v>21826</v>
      </c>
      <c r="K8534" s="157" t="s">
        <v>1693</v>
      </c>
      <c r="L8534" s="157"/>
    </row>
    <row r="8535">
      <c r="C8535" s="12" t="s">
        <v>21182</v>
      </c>
      <c r="D8535" s="157"/>
      <c r="E8535" s="157" t="s">
        <v>1585</v>
      </c>
      <c r="F8535" s="157"/>
      <c r="G8535" s="157" t="s">
        <v>21405</v>
      </c>
      <c r="H8535" s="157" t="s">
        <v>21406</v>
      </c>
      <c r="I8535" s="157" t="s">
        <v>1588</v>
      </c>
      <c r="J8535" s="158" t="s">
        <v>21827</v>
      </c>
      <c r="K8535" s="157" t="s">
        <v>1703</v>
      </c>
      <c r="L8535" s="157"/>
    </row>
    <row r="8536">
      <c r="C8536" s="12" t="s">
        <v>21182</v>
      </c>
      <c r="D8536" s="157"/>
      <c r="E8536" s="157" t="s">
        <v>1585</v>
      </c>
      <c r="F8536" s="157"/>
      <c r="G8536" s="157" t="s">
        <v>21828</v>
      </c>
      <c r="H8536" s="157" t="s">
        <v>21409</v>
      </c>
      <c r="I8536" s="157" t="s">
        <v>1588</v>
      </c>
      <c r="J8536" s="158" t="s">
        <v>21829</v>
      </c>
      <c r="K8536" s="157" t="s">
        <v>1693</v>
      </c>
      <c r="L8536" s="157"/>
    </row>
    <row r="8537">
      <c r="C8537" s="12" t="s">
        <v>21182</v>
      </c>
      <c r="D8537" s="157"/>
      <c r="E8537" s="157" t="s">
        <v>1585</v>
      </c>
      <c r="F8537" s="157"/>
      <c r="G8537" s="157" t="s">
        <v>21408</v>
      </c>
      <c r="H8537" s="157" t="s">
        <v>21409</v>
      </c>
      <c r="I8537" s="157" t="s">
        <v>1588</v>
      </c>
      <c r="J8537" s="158" t="s">
        <v>21830</v>
      </c>
      <c r="K8537" s="157" t="s">
        <v>1703</v>
      </c>
      <c r="L8537" s="157"/>
    </row>
    <row r="8538">
      <c r="C8538" s="12" t="s">
        <v>21182</v>
      </c>
      <c r="D8538" s="157"/>
      <c r="E8538" s="157" t="s">
        <v>1585</v>
      </c>
      <c r="F8538" s="157"/>
      <c r="G8538" s="157" t="s">
        <v>21831</v>
      </c>
      <c r="H8538" s="157" t="s">
        <v>21412</v>
      </c>
      <c r="I8538" s="157" t="s">
        <v>1588</v>
      </c>
      <c r="J8538" s="158" t="s">
        <v>21832</v>
      </c>
      <c r="K8538" s="157" t="s">
        <v>1693</v>
      </c>
      <c r="L8538" s="157"/>
    </row>
    <row r="8539">
      <c r="C8539" s="12" t="s">
        <v>21182</v>
      </c>
      <c r="D8539" s="157"/>
      <c r="E8539" s="157" t="s">
        <v>1585</v>
      </c>
      <c r="F8539" s="157"/>
      <c r="G8539" s="157" t="s">
        <v>21411</v>
      </c>
      <c r="H8539" s="157" t="s">
        <v>21412</v>
      </c>
      <c r="I8539" s="157" t="s">
        <v>1588</v>
      </c>
      <c r="J8539" s="158" t="s">
        <v>21833</v>
      </c>
      <c r="K8539" s="157" t="s">
        <v>1703</v>
      </c>
      <c r="L8539" s="157"/>
    </row>
    <row r="8540">
      <c r="C8540" s="12" t="s">
        <v>21182</v>
      </c>
      <c r="D8540" s="157"/>
      <c r="E8540" s="157" t="s">
        <v>1585</v>
      </c>
      <c r="F8540" s="157"/>
      <c r="G8540" s="157" t="s">
        <v>21834</v>
      </c>
      <c r="H8540" s="157" t="s">
        <v>21415</v>
      </c>
      <c r="I8540" s="157" t="s">
        <v>1588</v>
      </c>
      <c r="J8540" s="158" t="s">
        <v>21835</v>
      </c>
      <c r="K8540" s="157" t="s">
        <v>1693</v>
      </c>
      <c r="L8540" s="157"/>
    </row>
    <row r="8541">
      <c r="C8541" s="12" t="s">
        <v>21182</v>
      </c>
      <c r="D8541" s="157"/>
      <c r="E8541" s="157" t="s">
        <v>1585</v>
      </c>
      <c r="F8541" s="157"/>
      <c r="G8541" s="157" t="s">
        <v>21414</v>
      </c>
      <c r="H8541" s="157" t="s">
        <v>21415</v>
      </c>
      <c r="I8541" s="157" t="s">
        <v>1588</v>
      </c>
      <c r="J8541" s="158" t="s">
        <v>21836</v>
      </c>
      <c r="K8541" s="157" t="s">
        <v>1703</v>
      </c>
      <c r="L8541" s="157"/>
    </row>
    <row r="8542">
      <c r="C8542" s="12" t="s">
        <v>21182</v>
      </c>
      <c r="D8542" s="157"/>
      <c r="E8542" s="157" t="s">
        <v>1585</v>
      </c>
      <c r="F8542" s="157"/>
      <c r="G8542" s="157" t="s">
        <v>21837</v>
      </c>
      <c r="H8542" s="157" t="s">
        <v>21418</v>
      </c>
      <c r="I8542" s="157" t="s">
        <v>1588</v>
      </c>
      <c r="J8542" s="158" t="s">
        <v>21838</v>
      </c>
      <c r="K8542" s="157" t="s">
        <v>1693</v>
      </c>
      <c r="L8542" s="157"/>
    </row>
    <row r="8543">
      <c r="C8543" s="12" t="s">
        <v>21182</v>
      </c>
      <c r="D8543" s="157"/>
      <c r="E8543" s="157" t="s">
        <v>1585</v>
      </c>
      <c r="F8543" s="157"/>
      <c r="G8543" s="157" t="s">
        <v>21417</v>
      </c>
      <c r="H8543" s="157" t="s">
        <v>21418</v>
      </c>
      <c r="I8543" s="157" t="s">
        <v>1588</v>
      </c>
      <c r="J8543" s="158" t="s">
        <v>21839</v>
      </c>
      <c r="K8543" s="157" t="s">
        <v>1703</v>
      </c>
      <c r="L8543" s="157"/>
    </row>
    <row r="8544">
      <c r="C8544" s="12" t="s">
        <v>21182</v>
      </c>
      <c r="D8544" s="157"/>
      <c r="E8544" s="157" t="s">
        <v>1585</v>
      </c>
      <c r="F8544" s="157"/>
      <c r="G8544" s="157" t="s">
        <v>21840</v>
      </c>
      <c r="H8544" s="157" t="s">
        <v>21421</v>
      </c>
      <c r="I8544" s="157" t="s">
        <v>1588</v>
      </c>
      <c r="J8544" s="158" t="s">
        <v>21841</v>
      </c>
      <c r="K8544" s="157" t="s">
        <v>1693</v>
      </c>
      <c r="L8544" s="157"/>
    </row>
    <row r="8545">
      <c r="C8545" s="12" t="s">
        <v>21182</v>
      </c>
      <c r="D8545" s="157"/>
      <c r="E8545" s="157" t="s">
        <v>1585</v>
      </c>
      <c r="F8545" s="157"/>
      <c r="G8545" s="157" t="s">
        <v>21420</v>
      </c>
      <c r="H8545" s="157" t="s">
        <v>21421</v>
      </c>
      <c r="I8545" s="157" t="s">
        <v>1588</v>
      </c>
      <c r="J8545" s="158" t="s">
        <v>21842</v>
      </c>
      <c r="K8545" s="157" t="s">
        <v>1703</v>
      </c>
      <c r="L8545" s="157"/>
    </row>
    <row r="8546">
      <c r="C8546" s="12" t="s">
        <v>21182</v>
      </c>
      <c r="D8546" s="157"/>
      <c r="E8546" s="157" t="s">
        <v>1585</v>
      </c>
      <c r="F8546" s="157"/>
      <c r="G8546" s="157" t="s">
        <v>21843</v>
      </c>
      <c r="H8546" s="157" t="s">
        <v>21424</v>
      </c>
      <c r="I8546" s="157" t="s">
        <v>1588</v>
      </c>
      <c r="J8546" s="158" t="s">
        <v>21844</v>
      </c>
      <c r="K8546" s="157" t="s">
        <v>1693</v>
      </c>
      <c r="L8546" s="157"/>
    </row>
    <row r="8547">
      <c r="C8547" s="12" t="s">
        <v>21182</v>
      </c>
      <c r="D8547" s="157"/>
      <c r="E8547" s="157" t="s">
        <v>1585</v>
      </c>
      <c r="F8547" s="157"/>
      <c r="G8547" s="157" t="s">
        <v>21423</v>
      </c>
      <c r="H8547" s="157" t="s">
        <v>21424</v>
      </c>
      <c r="I8547" s="157" t="s">
        <v>1588</v>
      </c>
      <c r="J8547" s="158" t="s">
        <v>21845</v>
      </c>
      <c r="K8547" s="157" t="s">
        <v>1703</v>
      </c>
      <c r="L8547" s="157"/>
    </row>
    <row r="8548">
      <c r="C8548" s="12" t="s">
        <v>21182</v>
      </c>
      <c r="D8548" s="157"/>
      <c r="E8548" s="157" t="s">
        <v>1585</v>
      </c>
      <c r="F8548" s="157"/>
      <c r="G8548" s="157" t="s">
        <v>21846</v>
      </c>
      <c r="H8548" s="157" t="s">
        <v>21427</v>
      </c>
      <c r="I8548" s="157" t="s">
        <v>1588</v>
      </c>
      <c r="J8548" s="158" t="s">
        <v>21847</v>
      </c>
      <c r="K8548" s="157" t="s">
        <v>1693</v>
      </c>
      <c r="L8548" s="157"/>
    </row>
    <row r="8549">
      <c r="C8549" s="12" t="s">
        <v>21182</v>
      </c>
      <c r="D8549" s="157"/>
      <c r="E8549" s="157" t="s">
        <v>1585</v>
      </c>
      <c r="F8549" s="157"/>
      <c r="G8549" s="157" t="s">
        <v>21426</v>
      </c>
      <c r="H8549" s="157" t="s">
        <v>21427</v>
      </c>
      <c r="I8549" s="157" t="s">
        <v>1588</v>
      </c>
      <c r="J8549" s="158" t="s">
        <v>21848</v>
      </c>
      <c r="K8549" s="157" t="s">
        <v>1703</v>
      </c>
      <c r="L8549" s="157"/>
    </row>
    <row r="8550">
      <c r="C8550" s="12" t="s">
        <v>21182</v>
      </c>
      <c r="D8550" s="157"/>
      <c r="E8550" s="157" t="s">
        <v>1585</v>
      </c>
      <c r="F8550" s="157"/>
      <c r="G8550" s="157" t="s">
        <v>21849</v>
      </c>
      <c r="H8550" s="157" t="s">
        <v>21430</v>
      </c>
      <c r="I8550" s="157" t="s">
        <v>1588</v>
      </c>
      <c r="J8550" s="158" t="s">
        <v>21850</v>
      </c>
      <c r="K8550" s="157" t="s">
        <v>1693</v>
      </c>
      <c r="L8550" s="157"/>
    </row>
    <row r="8551">
      <c r="C8551" s="12" t="s">
        <v>21182</v>
      </c>
      <c r="D8551" s="157"/>
      <c r="E8551" s="157" t="s">
        <v>1585</v>
      </c>
      <c r="F8551" s="157"/>
      <c r="G8551" s="157" t="s">
        <v>21429</v>
      </c>
      <c r="H8551" s="157" t="s">
        <v>21430</v>
      </c>
      <c r="I8551" s="157" t="s">
        <v>1588</v>
      </c>
      <c r="J8551" s="158" t="s">
        <v>21851</v>
      </c>
      <c r="K8551" s="157" t="s">
        <v>1703</v>
      </c>
      <c r="L8551" s="157"/>
    </row>
    <row r="8552">
      <c r="C8552" s="12" t="s">
        <v>21182</v>
      </c>
      <c r="D8552" s="157"/>
      <c r="E8552" s="157" t="s">
        <v>1585</v>
      </c>
      <c r="F8552" s="157"/>
      <c r="G8552" s="157" t="s">
        <v>21852</v>
      </c>
      <c r="H8552" s="157" t="s">
        <v>21433</v>
      </c>
      <c r="I8552" s="157" t="s">
        <v>1588</v>
      </c>
      <c r="J8552" s="158" t="s">
        <v>21853</v>
      </c>
      <c r="K8552" s="157" t="s">
        <v>1693</v>
      </c>
      <c r="L8552" s="157"/>
    </row>
    <row r="8553">
      <c r="C8553" s="12" t="s">
        <v>21182</v>
      </c>
      <c r="D8553" s="157"/>
      <c r="E8553" s="157" t="s">
        <v>1585</v>
      </c>
      <c r="F8553" s="157"/>
      <c r="G8553" s="157" t="s">
        <v>21432</v>
      </c>
      <c r="H8553" s="157" t="s">
        <v>21433</v>
      </c>
      <c r="I8553" s="157" t="s">
        <v>1588</v>
      </c>
      <c r="J8553" s="158" t="s">
        <v>21854</v>
      </c>
      <c r="K8553" s="157" t="s">
        <v>1703</v>
      </c>
      <c r="L8553" s="157"/>
    </row>
    <row r="8554">
      <c r="C8554" s="12" t="s">
        <v>21182</v>
      </c>
      <c r="D8554" s="157"/>
      <c r="E8554" s="157" t="s">
        <v>1585</v>
      </c>
      <c r="F8554" s="157"/>
      <c r="G8554" s="157" t="s">
        <v>21855</v>
      </c>
      <c r="H8554" s="157" t="s">
        <v>21436</v>
      </c>
      <c r="I8554" s="157" t="s">
        <v>1588</v>
      </c>
      <c r="J8554" s="158" t="s">
        <v>21856</v>
      </c>
      <c r="K8554" s="157" t="s">
        <v>1693</v>
      </c>
      <c r="L8554" s="157"/>
    </row>
    <row r="8555">
      <c r="C8555" s="12" t="s">
        <v>21182</v>
      </c>
      <c r="D8555" s="157"/>
      <c r="E8555" s="157" t="s">
        <v>1585</v>
      </c>
      <c r="F8555" s="157"/>
      <c r="G8555" s="157" t="s">
        <v>21435</v>
      </c>
      <c r="H8555" s="157" t="s">
        <v>21436</v>
      </c>
      <c r="I8555" s="157" t="s">
        <v>1588</v>
      </c>
      <c r="J8555" s="158" t="s">
        <v>21857</v>
      </c>
      <c r="K8555" s="157" t="s">
        <v>1703</v>
      </c>
      <c r="L8555" s="157"/>
    </row>
    <row r="8556">
      <c r="C8556" s="12" t="s">
        <v>21182</v>
      </c>
      <c r="D8556" s="157"/>
      <c r="E8556" s="157" t="s">
        <v>1585</v>
      </c>
      <c r="F8556" s="157"/>
      <c r="G8556" s="157" t="s">
        <v>21858</v>
      </c>
      <c r="H8556" s="157" t="s">
        <v>21439</v>
      </c>
      <c r="I8556" s="157" t="s">
        <v>1588</v>
      </c>
      <c r="J8556" s="158" t="s">
        <v>21859</v>
      </c>
      <c r="K8556" s="157" t="s">
        <v>1693</v>
      </c>
      <c r="L8556" s="157"/>
    </row>
    <row r="8557">
      <c r="C8557" s="12" t="s">
        <v>21182</v>
      </c>
      <c r="D8557" s="157"/>
      <c r="E8557" s="157" t="s">
        <v>1585</v>
      </c>
      <c r="F8557" s="157"/>
      <c r="G8557" s="157" t="s">
        <v>21438</v>
      </c>
      <c r="H8557" s="157" t="s">
        <v>21439</v>
      </c>
      <c r="I8557" s="157" t="s">
        <v>1588</v>
      </c>
      <c r="J8557" s="158" t="s">
        <v>21860</v>
      </c>
      <c r="K8557" s="157" t="s">
        <v>1703</v>
      </c>
      <c r="L8557" s="157"/>
    </row>
    <row r="8558">
      <c r="C8558" s="12" t="s">
        <v>21182</v>
      </c>
      <c r="D8558" s="157"/>
      <c r="E8558" s="157" t="s">
        <v>1585</v>
      </c>
      <c r="F8558" s="157"/>
      <c r="G8558" s="157" t="s">
        <v>21861</v>
      </c>
      <c r="H8558" s="157" t="s">
        <v>21442</v>
      </c>
      <c r="I8558" s="157" t="s">
        <v>1588</v>
      </c>
      <c r="J8558" s="158" t="s">
        <v>21862</v>
      </c>
      <c r="K8558" s="157" t="s">
        <v>1693</v>
      </c>
      <c r="L8558" s="157"/>
    </row>
    <row r="8559">
      <c r="C8559" s="12" t="s">
        <v>21182</v>
      </c>
      <c r="D8559" s="157"/>
      <c r="E8559" s="157" t="s">
        <v>1585</v>
      </c>
      <c r="F8559" s="157"/>
      <c r="G8559" s="157" t="s">
        <v>21441</v>
      </c>
      <c r="H8559" s="157" t="s">
        <v>21442</v>
      </c>
      <c r="I8559" s="157" t="s">
        <v>1588</v>
      </c>
      <c r="J8559" s="158" t="s">
        <v>21863</v>
      </c>
      <c r="K8559" s="157" t="s">
        <v>1703</v>
      </c>
      <c r="L8559" s="157"/>
    </row>
    <row r="8560">
      <c r="C8560" s="12" t="s">
        <v>21182</v>
      </c>
      <c r="D8560" s="157"/>
      <c r="E8560" s="157" t="s">
        <v>1585</v>
      </c>
      <c r="F8560" s="157"/>
      <c r="G8560" s="157" t="s">
        <v>21864</v>
      </c>
      <c r="H8560" s="157" t="s">
        <v>21445</v>
      </c>
      <c r="I8560" s="157" t="s">
        <v>1588</v>
      </c>
      <c r="J8560" s="158" t="s">
        <v>21865</v>
      </c>
      <c r="K8560" s="157" t="s">
        <v>1693</v>
      </c>
      <c r="L8560" s="157"/>
    </row>
    <row r="8561">
      <c r="C8561" s="12" t="s">
        <v>21182</v>
      </c>
      <c r="D8561" s="157"/>
      <c r="E8561" s="157" t="s">
        <v>1585</v>
      </c>
      <c r="F8561" s="157"/>
      <c r="G8561" s="157" t="s">
        <v>21444</v>
      </c>
      <c r="H8561" s="157" t="s">
        <v>21445</v>
      </c>
      <c r="I8561" s="157" t="s">
        <v>1588</v>
      </c>
      <c r="J8561" s="158" t="s">
        <v>21866</v>
      </c>
      <c r="K8561" s="157" t="s">
        <v>1703</v>
      </c>
      <c r="L8561" s="157"/>
    </row>
    <row r="8562">
      <c r="C8562" s="12" t="s">
        <v>21182</v>
      </c>
      <c r="D8562" s="157"/>
      <c r="E8562" s="157" t="s">
        <v>1585</v>
      </c>
      <c r="F8562" s="157"/>
      <c r="G8562" s="157" t="s">
        <v>21867</v>
      </c>
      <c r="H8562" s="157" t="s">
        <v>21448</v>
      </c>
      <c r="I8562" s="157" t="s">
        <v>1588</v>
      </c>
      <c r="J8562" s="158" t="s">
        <v>21868</v>
      </c>
      <c r="K8562" s="157" t="s">
        <v>1693</v>
      </c>
      <c r="L8562" s="157"/>
    </row>
    <row r="8563">
      <c r="C8563" s="12" t="s">
        <v>21182</v>
      </c>
      <c r="D8563" s="157"/>
      <c r="E8563" s="157" t="s">
        <v>1585</v>
      </c>
      <c r="F8563" s="157"/>
      <c r="G8563" s="157" t="s">
        <v>21447</v>
      </c>
      <c r="H8563" s="157" t="s">
        <v>21448</v>
      </c>
      <c r="I8563" s="157" t="s">
        <v>1588</v>
      </c>
      <c r="J8563" s="158" t="s">
        <v>21869</v>
      </c>
      <c r="K8563" s="157" t="s">
        <v>1703</v>
      </c>
      <c r="L8563" s="157"/>
    </row>
    <row r="8564">
      <c r="C8564" s="12" t="s">
        <v>21182</v>
      </c>
      <c r="D8564" s="157"/>
      <c r="E8564" s="157" t="s">
        <v>1585</v>
      </c>
      <c r="F8564" s="157"/>
      <c r="G8564" s="157" t="s">
        <v>21870</v>
      </c>
      <c r="H8564" s="157" t="s">
        <v>21451</v>
      </c>
      <c r="I8564" s="157" t="s">
        <v>1588</v>
      </c>
      <c r="J8564" s="158" t="s">
        <v>21871</v>
      </c>
      <c r="K8564" s="157" t="s">
        <v>1693</v>
      </c>
      <c r="L8564" s="157"/>
    </row>
    <row r="8565">
      <c r="C8565" s="12" t="s">
        <v>21182</v>
      </c>
      <c r="D8565" s="157"/>
      <c r="E8565" s="157" t="s">
        <v>1585</v>
      </c>
      <c r="F8565" s="157"/>
      <c r="G8565" s="157" t="s">
        <v>21450</v>
      </c>
      <c r="H8565" s="157" t="s">
        <v>21451</v>
      </c>
      <c r="I8565" s="157" t="s">
        <v>1588</v>
      </c>
      <c r="J8565" s="158" t="s">
        <v>21872</v>
      </c>
      <c r="K8565" s="157" t="s">
        <v>1703</v>
      </c>
      <c r="L8565" s="157"/>
    </row>
    <row r="8566">
      <c r="C8566" s="12" t="s">
        <v>21182</v>
      </c>
      <c r="D8566" s="157"/>
      <c r="E8566" s="157" t="s">
        <v>1585</v>
      </c>
      <c r="F8566" s="157"/>
      <c r="G8566" s="157" t="s">
        <v>21873</v>
      </c>
      <c r="H8566" s="157" t="s">
        <v>21454</v>
      </c>
      <c r="I8566" s="157" t="s">
        <v>1588</v>
      </c>
      <c r="J8566" s="158" t="s">
        <v>21874</v>
      </c>
      <c r="K8566" s="157" t="s">
        <v>1693</v>
      </c>
      <c r="L8566" s="157"/>
    </row>
    <row r="8567">
      <c r="C8567" s="12" t="s">
        <v>21182</v>
      </c>
      <c r="D8567" s="157"/>
      <c r="E8567" s="157" t="s">
        <v>1585</v>
      </c>
      <c r="F8567" s="157"/>
      <c r="G8567" s="157" t="s">
        <v>21453</v>
      </c>
      <c r="H8567" s="157" t="s">
        <v>21454</v>
      </c>
      <c r="I8567" s="157" t="s">
        <v>1588</v>
      </c>
      <c r="J8567" s="158" t="s">
        <v>21875</v>
      </c>
      <c r="K8567" s="157" t="s">
        <v>1703</v>
      </c>
      <c r="L8567" s="157"/>
    </row>
    <row r="8568">
      <c r="C8568" s="12" t="s">
        <v>21182</v>
      </c>
      <c r="D8568" s="157"/>
      <c r="E8568" s="157" t="s">
        <v>1585</v>
      </c>
      <c r="F8568" s="157"/>
      <c r="G8568" s="157" t="s">
        <v>21876</v>
      </c>
      <c r="H8568" s="157" t="s">
        <v>21457</v>
      </c>
      <c r="I8568" s="157" t="s">
        <v>1588</v>
      </c>
      <c r="J8568" s="158" t="s">
        <v>21877</v>
      </c>
      <c r="K8568" s="157" t="s">
        <v>1693</v>
      </c>
      <c r="L8568" s="157"/>
    </row>
    <row r="8569">
      <c r="C8569" s="12" t="s">
        <v>21182</v>
      </c>
      <c r="D8569" s="157"/>
      <c r="E8569" s="157" t="s">
        <v>1585</v>
      </c>
      <c r="F8569" s="157"/>
      <c r="G8569" s="157" t="s">
        <v>21456</v>
      </c>
      <c r="H8569" s="157" t="s">
        <v>21457</v>
      </c>
      <c r="I8569" s="157" t="s">
        <v>1588</v>
      </c>
      <c r="J8569" s="158" t="s">
        <v>21878</v>
      </c>
      <c r="K8569" s="157" t="s">
        <v>1703</v>
      </c>
      <c r="L8569" s="157"/>
    </row>
    <row r="8570">
      <c r="C8570" s="12" t="s">
        <v>21182</v>
      </c>
      <c r="D8570" s="157"/>
      <c r="E8570" s="157" t="s">
        <v>1585</v>
      </c>
      <c r="F8570" s="157"/>
      <c r="G8570" s="157" t="s">
        <v>21879</v>
      </c>
      <c r="H8570" s="157" t="s">
        <v>21460</v>
      </c>
      <c r="I8570" s="157" t="s">
        <v>1588</v>
      </c>
      <c r="J8570" s="158" t="s">
        <v>21880</v>
      </c>
      <c r="K8570" s="157" t="s">
        <v>1693</v>
      </c>
      <c r="L8570" s="157"/>
    </row>
    <row r="8571">
      <c r="C8571" s="12" t="s">
        <v>21182</v>
      </c>
      <c r="D8571" s="157"/>
      <c r="E8571" s="157" t="s">
        <v>1585</v>
      </c>
      <c r="F8571" s="157"/>
      <c r="G8571" s="157" t="s">
        <v>21459</v>
      </c>
      <c r="H8571" s="157" t="s">
        <v>21460</v>
      </c>
      <c r="I8571" s="157" t="s">
        <v>1588</v>
      </c>
      <c r="J8571" s="158" t="s">
        <v>21881</v>
      </c>
      <c r="K8571" s="157" t="s">
        <v>1703</v>
      </c>
      <c r="L8571" s="157"/>
    </row>
    <row r="8572">
      <c r="C8572" s="12" t="s">
        <v>21182</v>
      </c>
      <c r="D8572" s="157"/>
      <c r="E8572" s="157" t="s">
        <v>1585</v>
      </c>
      <c r="F8572" s="157"/>
      <c r="G8572" s="157" t="s">
        <v>21882</v>
      </c>
      <c r="H8572" s="157" t="s">
        <v>21463</v>
      </c>
      <c r="I8572" s="157" t="s">
        <v>1588</v>
      </c>
      <c r="J8572" s="158" t="s">
        <v>21883</v>
      </c>
      <c r="K8572" s="157" t="s">
        <v>1693</v>
      </c>
      <c r="L8572" s="157"/>
    </row>
    <row r="8573">
      <c r="C8573" s="12" t="s">
        <v>21182</v>
      </c>
      <c r="D8573" s="157"/>
      <c r="E8573" s="157" t="s">
        <v>1585</v>
      </c>
      <c r="F8573" s="157"/>
      <c r="G8573" s="157" t="s">
        <v>21462</v>
      </c>
      <c r="H8573" s="157" t="s">
        <v>21463</v>
      </c>
      <c r="I8573" s="157" t="s">
        <v>1588</v>
      </c>
      <c r="J8573" s="158" t="s">
        <v>21884</v>
      </c>
      <c r="K8573" s="157" t="s">
        <v>1703</v>
      </c>
      <c r="L8573" s="157"/>
    </row>
    <row r="8574">
      <c r="C8574" s="12" t="s">
        <v>21182</v>
      </c>
      <c r="D8574" s="157"/>
      <c r="E8574" s="157" t="s">
        <v>1585</v>
      </c>
      <c r="F8574" s="157"/>
      <c r="G8574" s="157" t="s">
        <v>21885</v>
      </c>
      <c r="H8574" s="157" t="s">
        <v>21466</v>
      </c>
      <c r="I8574" s="157" t="s">
        <v>1588</v>
      </c>
      <c r="J8574" s="158" t="s">
        <v>21886</v>
      </c>
      <c r="K8574" s="157" t="s">
        <v>1693</v>
      </c>
      <c r="L8574" s="157"/>
    </row>
    <row r="8575">
      <c r="C8575" s="12" t="s">
        <v>21182</v>
      </c>
      <c r="D8575" s="157"/>
      <c r="E8575" s="157" t="s">
        <v>1585</v>
      </c>
      <c r="F8575" s="157"/>
      <c r="G8575" s="157" t="s">
        <v>21465</v>
      </c>
      <c r="H8575" s="157" t="s">
        <v>21466</v>
      </c>
      <c r="I8575" s="157" t="s">
        <v>1588</v>
      </c>
      <c r="J8575" s="158" t="s">
        <v>21887</v>
      </c>
      <c r="K8575" s="157" t="s">
        <v>1703</v>
      </c>
      <c r="L8575" s="157"/>
    </row>
    <row r="8576">
      <c r="C8576" s="12" t="s">
        <v>21182</v>
      </c>
      <c r="D8576" s="157"/>
      <c r="E8576" s="157" t="s">
        <v>1585</v>
      </c>
      <c r="F8576" s="157"/>
      <c r="G8576" s="157" t="s">
        <v>21888</v>
      </c>
      <c r="H8576" s="157" t="s">
        <v>21469</v>
      </c>
      <c r="I8576" s="157" t="s">
        <v>1588</v>
      </c>
      <c r="J8576" s="158" t="s">
        <v>21889</v>
      </c>
      <c r="K8576" s="157" t="s">
        <v>1693</v>
      </c>
      <c r="L8576" s="157"/>
    </row>
    <row r="8577">
      <c r="C8577" s="12" t="s">
        <v>21182</v>
      </c>
      <c r="D8577" s="157"/>
      <c r="E8577" s="157" t="s">
        <v>1585</v>
      </c>
      <c r="F8577" s="157"/>
      <c r="G8577" s="157" t="s">
        <v>21468</v>
      </c>
      <c r="H8577" s="157" t="s">
        <v>21469</v>
      </c>
      <c r="I8577" s="157" t="s">
        <v>1588</v>
      </c>
      <c r="J8577" s="158" t="s">
        <v>21890</v>
      </c>
      <c r="K8577" s="157" t="s">
        <v>1703</v>
      </c>
      <c r="L8577" s="157"/>
    </row>
    <row r="8578">
      <c r="C8578" s="12" t="s">
        <v>21182</v>
      </c>
      <c r="D8578" s="157"/>
      <c r="E8578" s="157" t="s">
        <v>1585</v>
      </c>
      <c r="F8578" s="157"/>
      <c r="G8578" s="157" t="s">
        <v>21891</v>
      </c>
      <c r="H8578" s="157" t="s">
        <v>21472</v>
      </c>
      <c r="I8578" s="157" t="s">
        <v>1588</v>
      </c>
      <c r="J8578" s="158" t="s">
        <v>21892</v>
      </c>
      <c r="K8578" s="157" t="s">
        <v>1693</v>
      </c>
      <c r="L8578" s="157"/>
    </row>
    <row r="8579">
      <c r="C8579" s="12" t="s">
        <v>21182</v>
      </c>
      <c r="D8579" s="157"/>
      <c r="E8579" s="157" t="s">
        <v>1585</v>
      </c>
      <c r="F8579" s="157"/>
      <c r="G8579" s="157" t="s">
        <v>21471</v>
      </c>
      <c r="H8579" s="157" t="s">
        <v>21472</v>
      </c>
      <c r="I8579" s="157" t="s">
        <v>1588</v>
      </c>
      <c r="J8579" s="158" t="s">
        <v>21893</v>
      </c>
      <c r="K8579" s="157" t="s">
        <v>1703</v>
      </c>
      <c r="L8579" s="157"/>
    </row>
    <row r="8580">
      <c r="C8580" s="12" t="s">
        <v>21182</v>
      </c>
      <c r="D8580" s="157"/>
      <c r="E8580" s="157" t="s">
        <v>1585</v>
      </c>
      <c r="F8580" s="157"/>
      <c r="G8580" s="157" t="s">
        <v>21894</v>
      </c>
      <c r="H8580" s="157" t="s">
        <v>21475</v>
      </c>
      <c r="I8580" s="157" t="s">
        <v>1588</v>
      </c>
      <c r="J8580" s="158" t="s">
        <v>21895</v>
      </c>
      <c r="K8580" s="157" t="s">
        <v>1693</v>
      </c>
      <c r="L8580" s="157"/>
    </row>
    <row r="8581">
      <c r="C8581" s="12" t="s">
        <v>21182</v>
      </c>
      <c r="D8581" s="157"/>
      <c r="E8581" s="157" t="s">
        <v>1585</v>
      </c>
      <c r="F8581" s="157"/>
      <c r="G8581" s="157" t="s">
        <v>21474</v>
      </c>
      <c r="H8581" s="157" t="s">
        <v>21475</v>
      </c>
      <c r="I8581" s="157" t="s">
        <v>1588</v>
      </c>
      <c r="J8581" s="158" t="s">
        <v>21896</v>
      </c>
      <c r="K8581" s="157" t="s">
        <v>1703</v>
      </c>
      <c r="L8581" s="157"/>
    </row>
    <row r="8582">
      <c r="C8582" s="12" t="s">
        <v>21182</v>
      </c>
      <c r="D8582" s="157"/>
      <c r="E8582" s="157" t="s">
        <v>1585</v>
      </c>
      <c r="F8582" s="157"/>
      <c r="G8582" s="157" t="s">
        <v>21897</v>
      </c>
      <c r="H8582" s="157" t="s">
        <v>21478</v>
      </c>
      <c r="I8582" s="157" t="s">
        <v>1588</v>
      </c>
      <c r="J8582" s="158" t="s">
        <v>21898</v>
      </c>
      <c r="K8582" s="157" t="s">
        <v>1693</v>
      </c>
      <c r="L8582" s="157"/>
    </row>
    <row r="8583">
      <c r="C8583" s="12" t="s">
        <v>21182</v>
      </c>
      <c r="D8583" s="157"/>
      <c r="E8583" s="157" t="s">
        <v>1585</v>
      </c>
      <c r="F8583" s="157"/>
      <c r="G8583" s="157" t="s">
        <v>21477</v>
      </c>
      <c r="H8583" s="157" t="s">
        <v>21478</v>
      </c>
      <c r="I8583" s="157" t="s">
        <v>1588</v>
      </c>
      <c r="J8583" s="158" t="s">
        <v>21899</v>
      </c>
      <c r="K8583" s="157" t="s">
        <v>1703</v>
      </c>
      <c r="L8583" s="157"/>
    </row>
    <row r="8584">
      <c r="C8584" s="12" t="s">
        <v>21182</v>
      </c>
      <c r="D8584" s="157"/>
      <c r="E8584" s="157" t="s">
        <v>1585</v>
      </c>
      <c r="F8584" s="157"/>
      <c r="G8584" s="157" t="s">
        <v>21900</v>
      </c>
      <c r="H8584" s="157" t="s">
        <v>21481</v>
      </c>
      <c r="I8584" s="157" t="s">
        <v>1588</v>
      </c>
      <c r="J8584" s="158" t="s">
        <v>21901</v>
      </c>
      <c r="K8584" s="157" t="s">
        <v>1693</v>
      </c>
      <c r="L8584" s="157"/>
    </row>
    <row r="8585">
      <c r="C8585" s="12" t="s">
        <v>21182</v>
      </c>
      <c r="D8585" s="157"/>
      <c r="E8585" s="157" t="s">
        <v>1585</v>
      </c>
      <c r="F8585" s="157"/>
      <c r="G8585" s="157" t="s">
        <v>21480</v>
      </c>
      <c r="H8585" s="157" t="s">
        <v>21481</v>
      </c>
      <c r="I8585" s="157" t="s">
        <v>1588</v>
      </c>
      <c r="J8585" s="158" t="s">
        <v>21902</v>
      </c>
      <c r="K8585" s="157" t="s">
        <v>1703</v>
      </c>
      <c r="L8585" s="157"/>
    </row>
    <row r="8586">
      <c r="C8586" s="12" t="s">
        <v>21182</v>
      </c>
      <c r="D8586" s="157"/>
      <c r="E8586" s="157" t="s">
        <v>1585</v>
      </c>
      <c r="F8586" s="157"/>
      <c r="G8586" s="157" t="s">
        <v>21903</v>
      </c>
      <c r="H8586" s="157" t="s">
        <v>21484</v>
      </c>
      <c r="I8586" s="157" t="s">
        <v>1588</v>
      </c>
      <c r="J8586" s="158" t="s">
        <v>21904</v>
      </c>
      <c r="K8586" s="157" t="s">
        <v>1693</v>
      </c>
      <c r="L8586" s="157"/>
    </row>
    <row r="8587">
      <c r="C8587" s="12" t="s">
        <v>21182</v>
      </c>
      <c r="D8587" s="157"/>
      <c r="E8587" s="157" t="s">
        <v>1585</v>
      </c>
      <c r="F8587" s="157"/>
      <c r="G8587" s="157" t="s">
        <v>21483</v>
      </c>
      <c r="H8587" s="157" t="s">
        <v>21484</v>
      </c>
      <c r="I8587" s="157" t="s">
        <v>1588</v>
      </c>
      <c r="J8587" s="158" t="s">
        <v>21905</v>
      </c>
      <c r="K8587" s="157" t="s">
        <v>1703</v>
      </c>
      <c r="L8587" s="157"/>
    </row>
    <row r="8588">
      <c r="C8588" s="12" t="s">
        <v>21182</v>
      </c>
      <c r="D8588" s="157"/>
      <c r="E8588" s="157" t="s">
        <v>1585</v>
      </c>
      <c r="F8588" s="157"/>
      <c r="G8588" s="157" t="s">
        <v>21906</v>
      </c>
      <c r="H8588" s="157" t="s">
        <v>21487</v>
      </c>
      <c r="I8588" s="157" t="s">
        <v>1588</v>
      </c>
      <c r="J8588" s="158" t="s">
        <v>21907</v>
      </c>
      <c r="K8588" s="157" t="s">
        <v>1693</v>
      </c>
      <c r="L8588" s="157"/>
    </row>
    <row r="8589">
      <c r="C8589" s="12" t="s">
        <v>21182</v>
      </c>
      <c r="D8589" s="157"/>
      <c r="E8589" s="157" t="s">
        <v>1585</v>
      </c>
      <c r="F8589" s="157"/>
      <c r="G8589" s="157" t="s">
        <v>21486</v>
      </c>
      <c r="H8589" s="157" t="s">
        <v>21487</v>
      </c>
      <c r="I8589" s="157" t="s">
        <v>1588</v>
      </c>
      <c r="J8589" s="158" t="s">
        <v>21908</v>
      </c>
      <c r="K8589" s="157" t="s">
        <v>1703</v>
      </c>
      <c r="L8589" s="157"/>
    </row>
    <row r="8590">
      <c r="C8590" s="12" t="s">
        <v>21182</v>
      </c>
      <c r="D8590" s="157"/>
      <c r="E8590" s="157" t="s">
        <v>1585</v>
      </c>
      <c r="F8590" s="157"/>
      <c r="G8590" s="157" t="s">
        <v>21909</v>
      </c>
      <c r="H8590" s="157" t="s">
        <v>21490</v>
      </c>
      <c r="I8590" s="157" t="s">
        <v>1588</v>
      </c>
      <c r="J8590" s="158" t="s">
        <v>21910</v>
      </c>
      <c r="K8590" s="157" t="s">
        <v>1693</v>
      </c>
      <c r="L8590" s="157"/>
    </row>
    <row r="8591">
      <c r="C8591" s="12" t="s">
        <v>21182</v>
      </c>
      <c r="D8591" s="157"/>
      <c r="E8591" s="157" t="s">
        <v>1585</v>
      </c>
      <c r="F8591" s="157"/>
      <c r="G8591" s="157" t="s">
        <v>21489</v>
      </c>
      <c r="H8591" s="157" t="s">
        <v>21490</v>
      </c>
      <c r="I8591" s="157" t="s">
        <v>1588</v>
      </c>
      <c r="J8591" s="158" t="s">
        <v>21911</v>
      </c>
      <c r="K8591" s="157" t="s">
        <v>1703</v>
      </c>
      <c r="L8591" s="157"/>
    </row>
    <row r="8592">
      <c r="C8592" s="12" t="s">
        <v>21182</v>
      </c>
      <c r="D8592" s="157"/>
      <c r="E8592" s="157" t="s">
        <v>1585</v>
      </c>
      <c r="F8592" s="157"/>
      <c r="G8592" s="157" t="s">
        <v>21912</v>
      </c>
      <c r="H8592" s="157" t="s">
        <v>21493</v>
      </c>
      <c r="I8592" s="157" t="s">
        <v>1588</v>
      </c>
      <c r="J8592" s="158" t="s">
        <v>21913</v>
      </c>
      <c r="K8592" s="157" t="s">
        <v>1693</v>
      </c>
      <c r="L8592" s="157"/>
    </row>
    <row r="8593">
      <c r="C8593" s="12" t="s">
        <v>21182</v>
      </c>
      <c r="D8593" s="157"/>
      <c r="E8593" s="157" t="s">
        <v>1585</v>
      </c>
      <c r="F8593" s="157"/>
      <c r="G8593" s="157" t="s">
        <v>21492</v>
      </c>
      <c r="H8593" s="157" t="s">
        <v>21493</v>
      </c>
      <c r="I8593" s="157" t="s">
        <v>1588</v>
      </c>
      <c r="J8593" s="158" t="s">
        <v>21914</v>
      </c>
      <c r="K8593" s="157" t="s">
        <v>1703</v>
      </c>
      <c r="L8593" s="157"/>
    </row>
    <row r="8594">
      <c r="C8594" s="12" t="s">
        <v>21182</v>
      </c>
      <c r="D8594" s="157"/>
      <c r="E8594" s="157" t="s">
        <v>1585</v>
      </c>
      <c r="F8594" s="157"/>
      <c r="G8594" s="157" t="s">
        <v>21915</v>
      </c>
      <c r="H8594" s="157" t="s">
        <v>21496</v>
      </c>
      <c r="I8594" s="157" t="s">
        <v>1588</v>
      </c>
      <c r="J8594" s="158" t="s">
        <v>21916</v>
      </c>
      <c r="K8594" s="157" t="s">
        <v>1693</v>
      </c>
      <c r="L8594" s="157"/>
    </row>
    <row r="8595">
      <c r="C8595" s="12" t="s">
        <v>21182</v>
      </c>
      <c r="D8595" s="157"/>
      <c r="E8595" s="157" t="s">
        <v>1585</v>
      </c>
      <c r="F8595" s="157"/>
      <c r="G8595" s="157" t="s">
        <v>21495</v>
      </c>
      <c r="H8595" s="157" t="s">
        <v>21496</v>
      </c>
      <c r="I8595" s="157" t="s">
        <v>1588</v>
      </c>
      <c r="J8595" s="158" t="s">
        <v>21917</v>
      </c>
      <c r="K8595" s="157" t="s">
        <v>1703</v>
      </c>
      <c r="L8595" s="157"/>
    </row>
    <row r="8596">
      <c r="C8596" s="12" t="s">
        <v>21182</v>
      </c>
      <c r="D8596" s="157"/>
      <c r="E8596" s="157" t="s">
        <v>1585</v>
      </c>
      <c r="F8596" s="157"/>
      <c r="G8596" s="157" t="s">
        <v>21918</v>
      </c>
      <c r="H8596" s="157" t="s">
        <v>21499</v>
      </c>
      <c r="I8596" s="157" t="s">
        <v>1588</v>
      </c>
      <c r="J8596" s="158" t="s">
        <v>21919</v>
      </c>
      <c r="K8596" s="157" t="s">
        <v>1693</v>
      </c>
      <c r="L8596" s="157"/>
    </row>
    <row r="8597">
      <c r="C8597" s="12" t="s">
        <v>21182</v>
      </c>
      <c r="D8597" s="157"/>
      <c r="E8597" s="157" t="s">
        <v>1585</v>
      </c>
      <c r="F8597" s="157"/>
      <c r="G8597" s="157" t="s">
        <v>21498</v>
      </c>
      <c r="H8597" s="157" t="s">
        <v>21499</v>
      </c>
      <c r="I8597" s="157" t="s">
        <v>1588</v>
      </c>
      <c r="J8597" s="158" t="s">
        <v>21920</v>
      </c>
      <c r="K8597" s="157" t="s">
        <v>1703</v>
      </c>
      <c r="L8597" s="157"/>
    </row>
    <row r="8598">
      <c r="C8598" s="12" t="s">
        <v>21182</v>
      </c>
      <c r="D8598" s="157"/>
      <c r="E8598" s="157" t="s">
        <v>1585</v>
      </c>
      <c r="F8598" s="157"/>
      <c r="G8598" s="157" t="s">
        <v>21921</v>
      </c>
      <c r="H8598" s="157" t="s">
        <v>21502</v>
      </c>
      <c r="I8598" s="157" t="s">
        <v>1588</v>
      </c>
      <c r="J8598" s="158" t="s">
        <v>21922</v>
      </c>
      <c r="K8598" s="157" t="s">
        <v>1693</v>
      </c>
      <c r="L8598" s="157"/>
    </row>
    <row r="8599">
      <c r="C8599" s="12" t="s">
        <v>21182</v>
      </c>
      <c r="D8599" s="157"/>
      <c r="E8599" s="157" t="s">
        <v>1585</v>
      </c>
      <c r="F8599" s="157"/>
      <c r="G8599" s="157" t="s">
        <v>21501</v>
      </c>
      <c r="H8599" s="157" t="s">
        <v>21502</v>
      </c>
      <c r="I8599" s="157" t="s">
        <v>1588</v>
      </c>
      <c r="J8599" s="158" t="s">
        <v>21923</v>
      </c>
      <c r="K8599" s="157" t="s">
        <v>1703</v>
      </c>
      <c r="L8599" s="157"/>
    </row>
    <row r="8600">
      <c r="C8600" s="12" t="s">
        <v>21182</v>
      </c>
      <c r="D8600" s="157"/>
      <c r="E8600" s="157" t="s">
        <v>1585</v>
      </c>
      <c r="F8600" s="157"/>
      <c r="G8600" s="157" t="s">
        <v>21924</v>
      </c>
      <c r="H8600" s="157" t="s">
        <v>21505</v>
      </c>
      <c r="I8600" s="157" t="s">
        <v>1588</v>
      </c>
      <c r="J8600" s="158" t="s">
        <v>21925</v>
      </c>
      <c r="K8600" s="157" t="s">
        <v>1693</v>
      </c>
      <c r="L8600" s="157"/>
    </row>
    <row r="8601">
      <c r="C8601" s="12" t="s">
        <v>21182</v>
      </c>
      <c r="D8601" s="157"/>
      <c r="E8601" s="157" t="s">
        <v>1585</v>
      </c>
      <c r="F8601" s="157"/>
      <c r="G8601" s="157" t="s">
        <v>21504</v>
      </c>
      <c r="H8601" s="157" t="s">
        <v>21505</v>
      </c>
      <c r="I8601" s="157" t="s">
        <v>1588</v>
      </c>
      <c r="J8601" s="158" t="s">
        <v>21926</v>
      </c>
      <c r="K8601" s="157" t="s">
        <v>1703</v>
      </c>
      <c r="L8601" s="157"/>
    </row>
    <row r="8602">
      <c r="C8602" s="12" t="s">
        <v>21182</v>
      </c>
      <c r="D8602" s="157"/>
      <c r="E8602" s="157" t="s">
        <v>1585</v>
      </c>
      <c r="F8602" s="157"/>
      <c r="G8602" s="157" t="s">
        <v>21927</v>
      </c>
      <c r="H8602" s="157" t="s">
        <v>21508</v>
      </c>
      <c r="I8602" s="157" t="s">
        <v>1588</v>
      </c>
      <c r="J8602" s="158" t="s">
        <v>21928</v>
      </c>
      <c r="K8602" s="157" t="s">
        <v>1693</v>
      </c>
      <c r="L8602" s="157"/>
    </row>
    <row r="8603">
      <c r="C8603" s="12" t="s">
        <v>21182</v>
      </c>
      <c r="D8603" s="157"/>
      <c r="E8603" s="157" t="s">
        <v>1585</v>
      </c>
      <c r="F8603" s="157"/>
      <c r="G8603" s="157" t="s">
        <v>21507</v>
      </c>
      <c r="H8603" s="157" t="s">
        <v>21508</v>
      </c>
      <c r="I8603" s="157" t="s">
        <v>1588</v>
      </c>
      <c r="J8603" s="158" t="s">
        <v>21929</v>
      </c>
      <c r="K8603" s="157" t="s">
        <v>1703</v>
      </c>
      <c r="L8603" s="157"/>
    </row>
    <row r="8604">
      <c r="C8604" s="12" t="s">
        <v>21182</v>
      </c>
      <c r="D8604" s="157"/>
      <c r="E8604" s="157" t="s">
        <v>1585</v>
      </c>
      <c r="F8604" s="157"/>
      <c r="G8604" s="157" t="s">
        <v>21930</v>
      </c>
      <c r="H8604" s="157" t="s">
        <v>21511</v>
      </c>
      <c r="I8604" s="157" t="s">
        <v>1588</v>
      </c>
      <c r="J8604" s="158" t="s">
        <v>21931</v>
      </c>
      <c r="K8604" s="157" t="s">
        <v>1693</v>
      </c>
      <c r="L8604" s="157"/>
    </row>
    <row r="8605">
      <c r="C8605" s="12" t="s">
        <v>21182</v>
      </c>
      <c r="D8605" s="157"/>
      <c r="E8605" s="157" t="s">
        <v>1585</v>
      </c>
      <c r="F8605" s="157"/>
      <c r="G8605" s="157" t="s">
        <v>21510</v>
      </c>
      <c r="H8605" s="157" t="s">
        <v>21511</v>
      </c>
      <c r="I8605" s="157" t="s">
        <v>1588</v>
      </c>
      <c r="J8605" s="158" t="s">
        <v>21932</v>
      </c>
      <c r="K8605" s="157" t="s">
        <v>1703</v>
      </c>
      <c r="L8605" s="157"/>
    </row>
    <row r="8606">
      <c r="C8606" s="12" t="s">
        <v>21182</v>
      </c>
      <c r="D8606" s="157"/>
      <c r="E8606" s="157" t="s">
        <v>1585</v>
      </c>
      <c r="F8606" s="157"/>
      <c r="G8606" s="157" t="s">
        <v>21933</v>
      </c>
      <c r="H8606" s="157" t="s">
        <v>21514</v>
      </c>
      <c r="I8606" s="157" t="s">
        <v>1588</v>
      </c>
      <c r="J8606" s="158" t="s">
        <v>21934</v>
      </c>
      <c r="K8606" s="157" t="s">
        <v>1693</v>
      </c>
      <c r="L8606" s="157"/>
    </row>
    <row r="8607">
      <c r="C8607" s="12" t="s">
        <v>21182</v>
      </c>
      <c r="D8607" s="157"/>
      <c r="E8607" s="157" t="s">
        <v>1585</v>
      </c>
      <c r="F8607" s="157"/>
      <c r="G8607" s="157" t="s">
        <v>21513</v>
      </c>
      <c r="H8607" s="157" t="s">
        <v>21514</v>
      </c>
      <c r="I8607" s="157" t="s">
        <v>1588</v>
      </c>
      <c r="J8607" s="158" t="s">
        <v>21935</v>
      </c>
      <c r="K8607" s="157" t="s">
        <v>1703</v>
      </c>
      <c r="L8607" s="157"/>
    </row>
    <row r="8608">
      <c r="C8608" s="12" t="s">
        <v>21182</v>
      </c>
      <c r="D8608" s="157"/>
      <c r="E8608" s="157" t="s">
        <v>1585</v>
      </c>
      <c r="F8608" s="157"/>
      <c r="G8608" s="157" t="s">
        <v>21936</v>
      </c>
      <c r="H8608" s="157" t="s">
        <v>21517</v>
      </c>
      <c r="I8608" s="157" t="s">
        <v>1588</v>
      </c>
      <c r="J8608" s="158" t="s">
        <v>21937</v>
      </c>
      <c r="K8608" s="157" t="s">
        <v>1693</v>
      </c>
      <c r="L8608" s="157"/>
    </row>
    <row r="8609">
      <c r="C8609" s="12" t="s">
        <v>21182</v>
      </c>
      <c r="D8609" s="157"/>
      <c r="E8609" s="157" t="s">
        <v>1585</v>
      </c>
      <c r="F8609" s="157"/>
      <c r="G8609" s="157" t="s">
        <v>21516</v>
      </c>
      <c r="H8609" s="157" t="s">
        <v>21517</v>
      </c>
      <c r="I8609" s="157" t="s">
        <v>1588</v>
      </c>
      <c r="J8609" s="158" t="s">
        <v>21938</v>
      </c>
      <c r="K8609" s="157" t="s">
        <v>1703</v>
      </c>
      <c r="L8609" s="157"/>
    </row>
    <row r="8610">
      <c r="C8610" s="12" t="s">
        <v>21182</v>
      </c>
      <c r="D8610" s="157"/>
      <c r="E8610" s="157" t="s">
        <v>1585</v>
      </c>
      <c r="F8610" s="157"/>
      <c r="G8610" s="157" t="s">
        <v>21939</v>
      </c>
      <c r="H8610" s="157" t="s">
        <v>21520</v>
      </c>
      <c r="I8610" s="157" t="s">
        <v>1588</v>
      </c>
      <c r="J8610" s="158" t="s">
        <v>21940</v>
      </c>
      <c r="K8610" s="157" t="s">
        <v>1693</v>
      </c>
      <c r="L8610" s="157"/>
    </row>
    <row r="8611">
      <c r="C8611" s="12" t="s">
        <v>21182</v>
      </c>
      <c r="D8611" s="157"/>
      <c r="E8611" s="157" t="s">
        <v>1585</v>
      </c>
      <c r="F8611" s="157"/>
      <c r="G8611" s="157" t="s">
        <v>21519</v>
      </c>
      <c r="H8611" s="157" t="s">
        <v>21520</v>
      </c>
      <c r="I8611" s="157" t="s">
        <v>1588</v>
      </c>
      <c r="J8611" s="158" t="s">
        <v>21941</v>
      </c>
      <c r="K8611" s="157" t="s">
        <v>1703</v>
      </c>
      <c r="L8611" s="157"/>
    </row>
    <row r="8612">
      <c r="C8612" s="12" t="s">
        <v>21182</v>
      </c>
      <c r="D8612" s="157"/>
      <c r="E8612" s="157" t="s">
        <v>1585</v>
      </c>
      <c r="F8612" s="157"/>
      <c r="G8612" s="157" t="s">
        <v>21942</v>
      </c>
      <c r="H8612" s="157" t="s">
        <v>21523</v>
      </c>
      <c r="I8612" s="157" t="s">
        <v>1588</v>
      </c>
      <c r="J8612" s="158" t="s">
        <v>21943</v>
      </c>
      <c r="K8612" s="157" t="s">
        <v>1693</v>
      </c>
      <c r="L8612" s="157"/>
    </row>
    <row r="8613">
      <c r="C8613" s="12" t="s">
        <v>21182</v>
      </c>
      <c r="D8613" s="157"/>
      <c r="E8613" s="157" t="s">
        <v>1585</v>
      </c>
      <c r="F8613" s="157"/>
      <c r="G8613" s="157" t="s">
        <v>21522</v>
      </c>
      <c r="H8613" s="157" t="s">
        <v>21523</v>
      </c>
      <c r="I8613" s="157" t="s">
        <v>1588</v>
      </c>
      <c r="J8613" s="158" t="s">
        <v>21944</v>
      </c>
      <c r="K8613" s="157" t="s">
        <v>1703</v>
      </c>
      <c r="L8613" s="157"/>
    </row>
    <row r="8614">
      <c r="C8614" s="12" t="s">
        <v>21182</v>
      </c>
      <c r="D8614" s="157"/>
      <c r="E8614" s="157" t="s">
        <v>1585</v>
      </c>
      <c r="F8614" s="157"/>
      <c r="G8614" s="157" t="s">
        <v>21945</v>
      </c>
      <c r="H8614" s="157" t="s">
        <v>21526</v>
      </c>
      <c r="I8614" s="157" t="s">
        <v>1588</v>
      </c>
      <c r="J8614" s="158" t="s">
        <v>21946</v>
      </c>
      <c r="K8614" s="157" t="s">
        <v>1693</v>
      </c>
      <c r="L8614" s="157"/>
    </row>
    <row r="8615">
      <c r="C8615" s="12" t="s">
        <v>21182</v>
      </c>
      <c r="D8615" s="157"/>
      <c r="E8615" s="157" t="s">
        <v>1585</v>
      </c>
      <c r="F8615" s="157"/>
      <c r="G8615" s="157" t="s">
        <v>21525</v>
      </c>
      <c r="H8615" s="157" t="s">
        <v>21526</v>
      </c>
      <c r="I8615" s="157" t="s">
        <v>1588</v>
      </c>
      <c r="J8615" s="158" t="s">
        <v>21947</v>
      </c>
      <c r="K8615" s="157" t="s">
        <v>1703</v>
      </c>
      <c r="L8615" s="157"/>
    </row>
    <row r="8616">
      <c r="C8616" s="12" t="s">
        <v>21182</v>
      </c>
      <c r="D8616" s="157"/>
      <c r="E8616" s="157" t="s">
        <v>1585</v>
      </c>
      <c r="F8616" s="157"/>
      <c r="G8616" s="157" t="s">
        <v>21948</v>
      </c>
      <c r="H8616" s="157" t="s">
        <v>21529</v>
      </c>
      <c r="I8616" s="157" t="s">
        <v>1588</v>
      </c>
      <c r="J8616" s="158" t="s">
        <v>21949</v>
      </c>
      <c r="K8616" s="157" t="s">
        <v>1693</v>
      </c>
      <c r="L8616" s="157"/>
    </row>
    <row r="8617">
      <c r="C8617" s="12" t="s">
        <v>21182</v>
      </c>
      <c r="D8617" s="157"/>
      <c r="E8617" s="157" t="s">
        <v>1585</v>
      </c>
      <c r="F8617" s="157"/>
      <c r="G8617" s="157" t="s">
        <v>21528</v>
      </c>
      <c r="H8617" s="157" t="s">
        <v>21529</v>
      </c>
      <c r="I8617" s="157" t="s">
        <v>1588</v>
      </c>
      <c r="J8617" s="158" t="s">
        <v>21950</v>
      </c>
      <c r="K8617" s="157" t="s">
        <v>1703</v>
      </c>
      <c r="L8617" s="157"/>
    </row>
    <row r="8618">
      <c r="C8618" s="12" t="s">
        <v>21182</v>
      </c>
      <c r="D8618" s="157"/>
      <c r="E8618" s="157" t="s">
        <v>1585</v>
      </c>
      <c r="F8618" s="157"/>
      <c r="G8618" s="157" t="s">
        <v>21951</v>
      </c>
      <c r="H8618" s="157" t="s">
        <v>21532</v>
      </c>
      <c r="I8618" s="157" t="s">
        <v>1588</v>
      </c>
      <c r="J8618" s="158" t="s">
        <v>21952</v>
      </c>
      <c r="K8618" s="157" t="s">
        <v>1693</v>
      </c>
      <c r="L8618" s="157"/>
    </row>
    <row r="8619">
      <c r="C8619" s="12" t="s">
        <v>21182</v>
      </c>
      <c r="D8619" s="157"/>
      <c r="E8619" s="157" t="s">
        <v>1585</v>
      </c>
      <c r="F8619" s="157"/>
      <c r="G8619" s="157" t="s">
        <v>21531</v>
      </c>
      <c r="H8619" s="157" t="s">
        <v>21532</v>
      </c>
      <c r="I8619" s="157" t="s">
        <v>1588</v>
      </c>
      <c r="J8619" s="158" t="s">
        <v>21953</v>
      </c>
      <c r="K8619" s="157" t="s">
        <v>1703</v>
      </c>
      <c r="L8619" s="157"/>
    </row>
    <row r="8620">
      <c r="C8620" s="12" t="s">
        <v>21182</v>
      </c>
      <c r="D8620" s="157"/>
      <c r="E8620" s="157" t="s">
        <v>1585</v>
      </c>
      <c r="F8620" s="157"/>
      <c r="G8620" s="157" t="s">
        <v>21954</v>
      </c>
      <c r="H8620" s="157" t="s">
        <v>21535</v>
      </c>
      <c r="I8620" s="157" t="s">
        <v>1588</v>
      </c>
      <c r="J8620" s="158" t="s">
        <v>21955</v>
      </c>
      <c r="K8620" s="157" t="s">
        <v>1693</v>
      </c>
      <c r="L8620" s="157"/>
    </row>
    <row r="8621">
      <c r="C8621" s="12" t="s">
        <v>21182</v>
      </c>
      <c r="D8621" s="157"/>
      <c r="E8621" s="157" t="s">
        <v>1585</v>
      </c>
      <c r="F8621" s="157"/>
      <c r="G8621" s="157" t="s">
        <v>21534</v>
      </c>
      <c r="H8621" s="157" t="s">
        <v>21535</v>
      </c>
      <c r="I8621" s="157" t="s">
        <v>1588</v>
      </c>
      <c r="J8621" s="158" t="s">
        <v>21956</v>
      </c>
      <c r="K8621" s="157" t="s">
        <v>1703</v>
      </c>
      <c r="L8621" s="157"/>
    </row>
    <row r="8622">
      <c r="C8622" s="12" t="s">
        <v>21182</v>
      </c>
      <c r="D8622" s="157"/>
      <c r="E8622" s="157" t="s">
        <v>1585</v>
      </c>
      <c r="F8622" s="157"/>
      <c r="G8622" s="157" t="s">
        <v>21957</v>
      </c>
      <c r="H8622" s="157" t="s">
        <v>21538</v>
      </c>
      <c r="I8622" s="157" t="s">
        <v>1588</v>
      </c>
      <c r="J8622" s="158" t="s">
        <v>21958</v>
      </c>
      <c r="K8622" s="157" t="s">
        <v>1693</v>
      </c>
      <c r="L8622" s="157"/>
    </row>
    <row r="8623">
      <c r="C8623" s="12" t="s">
        <v>21182</v>
      </c>
      <c r="D8623" s="157"/>
      <c r="E8623" s="157" t="s">
        <v>1585</v>
      </c>
      <c r="F8623" s="157"/>
      <c r="G8623" s="157" t="s">
        <v>21537</v>
      </c>
      <c r="H8623" s="157" t="s">
        <v>21538</v>
      </c>
      <c r="I8623" s="157" t="s">
        <v>1588</v>
      </c>
      <c r="J8623" s="158" t="s">
        <v>21959</v>
      </c>
      <c r="K8623" s="157" t="s">
        <v>1703</v>
      </c>
      <c r="L8623" s="157"/>
    </row>
    <row r="8624">
      <c r="C8624" s="12" t="s">
        <v>21182</v>
      </c>
      <c r="D8624" s="157"/>
      <c r="E8624" s="157" t="s">
        <v>1585</v>
      </c>
      <c r="F8624" s="157"/>
      <c r="G8624" s="157" t="s">
        <v>21960</v>
      </c>
      <c r="H8624" s="157" t="s">
        <v>21541</v>
      </c>
      <c r="I8624" s="157" t="s">
        <v>1588</v>
      </c>
      <c r="J8624" s="158" t="s">
        <v>21961</v>
      </c>
      <c r="K8624" s="157" t="s">
        <v>1693</v>
      </c>
      <c r="L8624" s="157"/>
    </row>
    <row r="8625">
      <c r="C8625" s="12" t="s">
        <v>21182</v>
      </c>
      <c r="D8625" s="157"/>
      <c r="E8625" s="157" t="s">
        <v>1585</v>
      </c>
      <c r="F8625" s="157"/>
      <c r="G8625" s="157" t="s">
        <v>21540</v>
      </c>
      <c r="H8625" s="157" t="s">
        <v>21541</v>
      </c>
      <c r="I8625" s="157" t="s">
        <v>1588</v>
      </c>
      <c r="J8625" s="158" t="s">
        <v>21962</v>
      </c>
      <c r="K8625" s="157" t="s">
        <v>1703</v>
      </c>
      <c r="L8625" s="157"/>
    </row>
    <row r="8626">
      <c r="C8626" s="12" t="s">
        <v>21182</v>
      </c>
      <c r="D8626" s="157"/>
      <c r="E8626" s="157" t="s">
        <v>1585</v>
      </c>
      <c r="F8626" s="157"/>
      <c r="G8626" s="157" t="s">
        <v>21963</v>
      </c>
      <c r="H8626" s="157" t="s">
        <v>21544</v>
      </c>
      <c r="I8626" s="157" t="s">
        <v>1588</v>
      </c>
      <c r="J8626" s="158" t="s">
        <v>21964</v>
      </c>
      <c r="K8626" s="157" t="s">
        <v>1693</v>
      </c>
      <c r="L8626" s="157"/>
    </row>
    <row r="8627">
      <c r="C8627" s="12" t="s">
        <v>21182</v>
      </c>
      <c r="D8627" s="157"/>
      <c r="E8627" s="157" t="s">
        <v>1585</v>
      </c>
      <c r="F8627" s="157"/>
      <c r="G8627" s="157" t="s">
        <v>21543</v>
      </c>
      <c r="H8627" s="157" t="s">
        <v>21544</v>
      </c>
      <c r="I8627" s="157" t="s">
        <v>1588</v>
      </c>
      <c r="J8627" s="158" t="s">
        <v>21965</v>
      </c>
      <c r="K8627" s="157" t="s">
        <v>1703</v>
      </c>
      <c r="L8627" s="157"/>
    </row>
    <row r="8628">
      <c r="C8628" s="12" t="s">
        <v>21182</v>
      </c>
      <c r="D8628" s="157"/>
      <c r="E8628" s="157" t="s">
        <v>1585</v>
      </c>
      <c r="F8628" s="157"/>
      <c r="G8628" s="157" t="s">
        <v>21966</v>
      </c>
      <c r="H8628" s="157" t="s">
        <v>21547</v>
      </c>
      <c r="I8628" s="157" t="s">
        <v>1588</v>
      </c>
      <c r="J8628" s="158" t="s">
        <v>21967</v>
      </c>
      <c r="K8628" s="157" t="s">
        <v>1693</v>
      </c>
      <c r="L8628" s="157"/>
    </row>
    <row r="8629">
      <c r="C8629" s="12" t="s">
        <v>21182</v>
      </c>
      <c r="D8629" s="157"/>
      <c r="E8629" s="157" t="s">
        <v>1585</v>
      </c>
      <c r="F8629" s="157"/>
      <c r="G8629" s="157" t="s">
        <v>21546</v>
      </c>
      <c r="H8629" s="157" t="s">
        <v>21547</v>
      </c>
      <c r="I8629" s="157" t="s">
        <v>1588</v>
      </c>
      <c r="J8629" s="158" t="s">
        <v>21968</v>
      </c>
      <c r="K8629" s="157" t="s">
        <v>1703</v>
      </c>
      <c r="L8629" s="157"/>
    </row>
    <row r="8630">
      <c r="C8630" s="12" t="s">
        <v>21182</v>
      </c>
      <c r="D8630" s="157"/>
      <c r="E8630" s="157" t="s">
        <v>1585</v>
      </c>
      <c r="F8630" s="157"/>
      <c r="G8630" s="157" t="s">
        <v>21969</v>
      </c>
      <c r="H8630" s="157" t="s">
        <v>21550</v>
      </c>
      <c r="I8630" s="157" t="s">
        <v>1588</v>
      </c>
      <c r="J8630" s="158" t="s">
        <v>21970</v>
      </c>
      <c r="K8630" s="157" t="s">
        <v>1693</v>
      </c>
      <c r="L8630" s="157"/>
    </row>
    <row r="8631">
      <c r="C8631" s="12" t="s">
        <v>21182</v>
      </c>
      <c r="D8631" s="157"/>
      <c r="E8631" s="157" t="s">
        <v>1585</v>
      </c>
      <c r="F8631" s="157"/>
      <c r="G8631" s="157" t="s">
        <v>21549</v>
      </c>
      <c r="H8631" s="157" t="s">
        <v>21550</v>
      </c>
      <c r="I8631" s="157" t="s">
        <v>1588</v>
      </c>
      <c r="J8631" s="158" t="s">
        <v>21971</v>
      </c>
      <c r="K8631" s="157" t="s">
        <v>1703</v>
      </c>
      <c r="L8631" s="157"/>
    </row>
    <row r="8632">
      <c r="C8632" s="12" t="s">
        <v>21182</v>
      </c>
      <c r="D8632" s="157"/>
      <c r="E8632" s="157" t="s">
        <v>1585</v>
      </c>
      <c r="F8632" s="157"/>
      <c r="G8632" s="157" t="s">
        <v>21972</v>
      </c>
      <c r="H8632" s="157" t="s">
        <v>21553</v>
      </c>
      <c r="I8632" s="157" t="s">
        <v>1588</v>
      </c>
      <c r="J8632" s="158" t="s">
        <v>21973</v>
      </c>
      <c r="K8632" s="157" t="s">
        <v>1693</v>
      </c>
      <c r="L8632" s="157"/>
    </row>
    <row r="8633">
      <c r="C8633" s="12" t="s">
        <v>21182</v>
      </c>
      <c r="D8633" s="157"/>
      <c r="E8633" s="157" t="s">
        <v>1585</v>
      </c>
      <c r="F8633" s="157"/>
      <c r="G8633" s="157" t="s">
        <v>21552</v>
      </c>
      <c r="H8633" s="157" t="s">
        <v>21553</v>
      </c>
      <c r="I8633" s="157" t="s">
        <v>1588</v>
      </c>
      <c r="J8633" s="158" t="s">
        <v>21974</v>
      </c>
      <c r="K8633" s="157" t="s">
        <v>1703</v>
      </c>
      <c r="L8633" s="157"/>
    </row>
    <row r="8634">
      <c r="C8634" s="12" t="s">
        <v>21182</v>
      </c>
      <c r="D8634" s="157"/>
      <c r="E8634" s="157" t="s">
        <v>1585</v>
      </c>
      <c r="F8634" s="157"/>
      <c r="G8634" s="157" t="s">
        <v>21975</v>
      </c>
      <c r="H8634" s="157" t="s">
        <v>21556</v>
      </c>
      <c r="I8634" s="157" t="s">
        <v>1588</v>
      </c>
      <c r="J8634" s="158" t="s">
        <v>21976</v>
      </c>
      <c r="K8634" s="157" t="s">
        <v>1693</v>
      </c>
      <c r="L8634" s="157"/>
    </row>
    <row r="8635">
      <c r="C8635" s="12" t="s">
        <v>21182</v>
      </c>
      <c r="D8635" s="157"/>
      <c r="E8635" s="157" t="s">
        <v>1585</v>
      </c>
      <c r="F8635" s="157"/>
      <c r="G8635" s="157" t="s">
        <v>21555</v>
      </c>
      <c r="H8635" s="157" t="s">
        <v>21556</v>
      </c>
      <c r="I8635" s="157" t="s">
        <v>1588</v>
      </c>
      <c r="J8635" s="158" t="s">
        <v>21977</v>
      </c>
      <c r="K8635" s="157" t="s">
        <v>1703</v>
      </c>
      <c r="L8635" s="157"/>
    </row>
    <row r="8636">
      <c r="C8636" s="12" t="s">
        <v>21182</v>
      </c>
      <c r="D8636" s="157"/>
      <c r="E8636" s="157" t="s">
        <v>1585</v>
      </c>
      <c r="F8636" s="157"/>
      <c r="G8636" s="157" t="s">
        <v>21978</v>
      </c>
      <c r="H8636" s="157" t="s">
        <v>21559</v>
      </c>
      <c r="I8636" s="157" t="s">
        <v>1588</v>
      </c>
      <c r="J8636" s="158" t="s">
        <v>21979</v>
      </c>
      <c r="K8636" s="157" t="s">
        <v>1693</v>
      </c>
      <c r="L8636" s="157"/>
    </row>
    <row r="8637">
      <c r="C8637" s="12" t="s">
        <v>21182</v>
      </c>
      <c r="D8637" s="157"/>
      <c r="E8637" s="157" t="s">
        <v>1585</v>
      </c>
      <c r="F8637" s="157"/>
      <c r="G8637" s="157" t="s">
        <v>21558</v>
      </c>
      <c r="H8637" s="157" t="s">
        <v>21559</v>
      </c>
      <c r="I8637" s="157" t="s">
        <v>1588</v>
      </c>
      <c r="J8637" s="158" t="s">
        <v>21980</v>
      </c>
      <c r="K8637" s="157" t="s">
        <v>1703</v>
      </c>
      <c r="L8637" s="157"/>
    </row>
    <row r="8638">
      <c r="C8638" s="12" t="s">
        <v>21182</v>
      </c>
      <c r="D8638" s="157"/>
      <c r="E8638" s="157" t="s">
        <v>1585</v>
      </c>
      <c r="F8638" s="157"/>
      <c r="G8638" s="157" t="s">
        <v>21981</v>
      </c>
      <c r="H8638" s="157" t="s">
        <v>21562</v>
      </c>
      <c r="I8638" s="157" t="s">
        <v>1588</v>
      </c>
      <c r="J8638" s="158" t="s">
        <v>21982</v>
      </c>
      <c r="K8638" s="157" t="s">
        <v>1693</v>
      </c>
      <c r="L8638" s="157"/>
    </row>
    <row r="8639">
      <c r="C8639" s="12" t="s">
        <v>21182</v>
      </c>
      <c r="D8639" s="157"/>
      <c r="E8639" s="157" t="s">
        <v>1585</v>
      </c>
      <c r="F8639" s="157"/>
      <c r="G8639" s="157" t="s">
        <v>21561</v>
      </c>
      <c r="H8639" s="157" t="s">
        <v>21562</v>
      </c>
      <c r="I8639" s="157" t="s">
        <v>1588</v>
      </c>
      <c r="J8639" s="158" t="s">
        <v>21983</v>
      </c>
      <c r="K8639" s="157" t="s">
        <v>1703</v>
      </c>
      <c r="L8639" s="157"/>
    </row>
    <row r="8640">
      <c r="C8640" s="12" t="s">
        <v>21182</v>
      </c>
      <c r="D8640" s="157"/>
      <c r="E8640" s="157" t="s">
        <v>1585</v>
      </c>
      <c r="F8640" s="157"/>
      <c r="G8640" s="157" t="s">
        <v>21984</v>
      </c>
      <c r="H8640" s="157" t="s">
        <v>21565</v>
      </c>
      <c r="I8640" s="157" t="s">
        <v>1588</v>
      </c>
      <c r="J8640" s="158" t="s">
        <v>21985</v>
      </c>
      <c r="K8640" s="157" t="s">
        <v>1693</v>
      </c>
      <c r="L8640" s="157"/>
    </row>
    <row r="8641">
      <c r="C8641" s="12" t="s">
        <v>21182</v>
      </c>
      <c r="D8641" s="157"/>
      <c r="E8641" s="157" t="s">
        <v>1585</v>
      </c>
      <c r="F8641" s="157"/>
      <c r="G8641" s="157" t="s">
        <v>21564</v>
      </c>
      <c r="H8641" s="157" t="s">
        <v>21565</v>
      </c>
      <c r="I8641" s="157" t="s">
        <v>1588</v>
      </c>
      <c r="J8641" s="158" t="s">
        <v>21986</v>
      </c>
      <c r="K8641" s="157" t="s">
        <v>1703</v>
      </c>
      <c r="L8641" s="157"/>
    </row>
    <row r="8642">
      <c r="C8642" s="12" t="s">
        <v>21182</v>
      </c>
      <c r="D8642" s="157"/>
      <c r="E8642" s="157" t="s">
        <v>1585</v>
      </c>
      <c r="F8642" s="157"/>
      <c r="G8642" s="157" t="s">
        <v>21987</v>
      </c>
      <c r="H8642" s="157" t="s">
        <v>21568</v>
      </c>
      <c r="I8642" s="157" t="s">
        <v>1588</v>
      </c>
      <c r="J8642" s="158" t="s">
        <v>21988</v>
      </c>
      <c r="K8642" s="157" t="s">
        <v>1693</v>
      </c>
      <c r="L8642" s="157"/>
    </row>
    <row r="8643">
      <c r="C8643" s="12" t="s">
        <v>21182</v>
      </c>
      <c r="D8643" s="157"/>
      <c r="E8643" s="157" t="s">
        <v>1585</v>
      </c>
      <c r="F8643" s="157"/>
      <c r="G8643" s="157" t="s">
        <v>21567</v>
      </c>
      <c r="H8643" s="157" t="s">
        <v>21568</v>
      </c>
      <c r="I8643" s="157" t="s">
        <v>1588</v>
      </c>
      <c r="J8643" s="158" t="s">
        <v>21989</v>
      </c>
      <c r="K8643" s="157" t="s">
        <v>1703</v>
      </c>
      <c r="L8643" s="157"/>
    </row>
    <row r="8644">
      <c r="C8644" s="12" t="s">
        <v>21182</v>
      </c>
      <c r="D8644" s="157"/>
      <c r="E8644" s="157" t="s">
        <v>1585</v>
      </c>
      <c r="F8644" s="157"/>
      <c r="G8644" s="157" t="s">
        <v>21990</v>
      </c>
      <c r="H8644" s="157" t="s">
        <v>21571</v>
      </c>
      <c r="I8644" s="157" t="s">
        <v>1588</v>
      </c>
      <c r="J8644" s="158" t="s">
        <v>21991</v>
      </c>
      <c r="K8644" s="157" t="s">
        <v>1693</v>
      </c>
      <c r="L8644" s="157"/>
    </row>
    <row r="8645">
      <c r="C8645" s="12" t="s">
        <v>21182</v>
      </c>
      <c r="D8645" s="157"/>
      <c r="E8645" s="157" t="s">
        <v>1585</v>
      </c>
      <c r="F8645" s="157"/>
      <c r="G8645" s="157" t="s">
        <v>21570</v>
      </c>
      <c r="H8645" s="157" t="s">
        <v>21571</v>
      </c>
      <c r="I8645" s="157" t="s">
        <v>1588</v>
      </c>
      <c r="J8645" s="158" t="s">
        <v>21992</v>
      </c>
      <c r="K8645" s="157" t="s">
        <v>1703</v>
      </c>
      <c r="L8645" s="157"/>
    </row>
    <row r="8646">
      <c r="C8646" s="12" t="s">
        <v>21182</v>
      </c>
      <c r="D8646" s="157"/>
      <c r="E8646" s="157" t="s">
        <v>1585</v>
      </c>
      <c r="F8646" s="157"/>
      <c r="G8646" s="157" t="s">
        <v>21993</v>
      </c>
      <c r="H8646" s="157" t="s">
        <v>21574</v>
      </c>
      <c r="I8646" s="157" t="s">
        <v>1588</v>
      </c>
      <c r="J8646" s="158" t="s">
        <v>21994</v>
      </c>
      <c r="K8646" s="157" t="s">
        <v>1693</v>
      </c>
      <c r="L8646" s="157"/>
    </row>
    <row r="8647">
      <c r="C8647" s="12" t="s">
        <v>21182</v>
      </c>
      <c r="D8647" s="157"/>
      <c r="E8647" s="157" t="s">
        <v>1585</v>
      </c>
      <c r="F8647" s="157"/>
      <c r="G8647" s="157" t="s">
        <v>21573</v>
      </c>
      <c r="H8647" s="157" t="s">
        <v>21574</v>
      </c>
      <c r="I8647" s="157" t="s">
        <v>1588</v>
      </c>
      <c r="J8647" s="158" t="s">
        <v>21995</v>
      </c>
      <c r="K8647" s="157" t="s">
        <v>1703</v>
      </c>
      <c r="L8647" s="157"/>
    </row>
    <row r="8648">
      <c r="C8648" s="12" t="s">
        <v>21182</v>
      </c>
      <c r="D8648" s="157"/>
      <c r="E8648" s="157" t="s">
        <v>1585</v>
      </c>
      <c r="F8648" s="157"/>
      <c r="G8648" s="157" t="s">
        <v>21996</v>
      </c>
      <c r="H8648" s="157" t="s">
        <v>21577</v>
      </c>
      <c r="I8648" s="157" t="s">
        <v>1588</v>
      </c>
      <c r="J8648" s="158" t="s">
        <v>21997</v>
      </c>
      <c r="K8648" s="157" t="s">
        <v>1693</v>
      </c>
      <c r="L8648" s="157"/>
    </row>
    <row r="8649">
      <c r="C8649" s="12" t="s">
        <v>21182</v>
      </c>
      <c r="D8649" s="157"/>
      <c r="E8649" s="157" t="s">
        <v>1585</v>
      </c>
      <c r="F8649" s="157"/>
      <c r="G8649" s="157" t="s">
        <v>21576</v>
      </c>
      <c r="H8649" s="157" t="s">
        <v>21577</v>
      </c>
      <c r="I8649" s="157" t="s">
        <v>1588</v>
      </c>
      <c r="J8649" s="158" t="s">
        <v>21998</v>
      </c>
      <c r="K8649" s="157" t="s">
        <v>1703</v>
      </c>
      <c r="L8649" s="157"/>
    </row>
    <row r="8650">
      <c r="C8650" s="12" t="s">
        <v>21182</v>
      </c>
      <c r="D8650" s="157"/>
      <c r="E8650" s="157" t="s">
        <v>1585</v>
      </c>
      <c r="F8650" s="157"/>
      <c r="G8650" s="157" t="s">
        <v>21999</v>
      </c>
      <c r="H8650" s="157" t="s">
        <v>21580</v>
      </c>
      <c r="I8650" s="157" t="s">
        <v>1588</v>
      </c>
      <c r="J8650" s="158" t="s">
        <v>22000</v>
      </c>
      <c r="K8650" s="157" t="s">
        <v>1693</v>
      </c>
      <c r="L8650" s="157"/>
    </row>
    <row r="8651">
      <c r="C8651" s="12" t="s">
        <v>21182</v>
      </c>
      <c r="D8651" s="157"/>
      <c r="E8651" s="157" t="s">
        <v>1585</v>
      </c>
      <c r="F8651" s="157"/>
      <c r="G8651" s="157" t="s">
        <v>21579</v>
      </c>
      <c r="H8651" s="157" t="s">
        <v>21580</v>
      </c>
      <c r="I8651" s="157" t="s">
        <v>1588</v>
      </c>
      <c r="J8651" s="158" t="s">
        <v>22001</v>
      </c>
      <c r="K8651" s="157" t="s">
        <v>1703</v>
      </c>
      <c r="L8651" s="157"/>
    </row>
    <row r="8652">
      <c r="C8652" s="12" t="s">
        <v>21182</v>
      </c>
      <c r="D8652" s="157"/>
      <c r="E8652" s="157" t="s">
        <v>1585</v>
      </c>
      <c r="F8652" s="157"/>
      <c r="G8652" s="157" t="s">
        <v>22002</v>
      </c>
      <c r="H8652" s="157" t="s">
        <v>21583</v>
      </c>
      <c r="I8652" s="157" t="s">
        <v>1588</v>
      </c>
      <c r="J8652" s="158" t="s">
        <v>22003</v>
      </c>
      <c r="K8652" s="157" t="s">
        <v>1693</v>
      </c>
      <c r="L8652" s="157"/>
    </row>
    <row r="8653">
      <c r="C8653" s="12" t="s">
        <v>21182</v>
      </c>
      <c r="D8653" s="157"/>
      <c r="E8653" s="157" t="s">
        <v>1585</v>
      </c>
      <c r="F8653" s="157"/>
      <c r="G8653" s="157" t="s">
        <v>21582</v>
      </c>
      <c r="H8653" s="157" t="s">
        <v>21583</v>
      </c>
      <c r="I8653" s="157" t="s">
        <v>1588</v>
      </c>
      <c r="J8653" s="158" t="s">
        <v>22004</v>
      </c>
      <c r="K8653" s="157" t="s">
        <v>1703</v>
      </c>
      <c r="L8653" s="157"/>
    </row>
    <row r="8654">
      <c r="C8654" s="12" t="s">
        <v>21182</v>
      </c>
      <c r="D8654" s="157"/>
      <c r="E8654" s="157" t="s">
        <v>1585</v>
      </c>
      <c r="F8654" s="157"/>
      <c r="G8654" s="157" t="s">
        <v>22005</v>
      </c>
      <c r="H8654" s="157" t="s">
        <v>21586</v>
      </c>
      <c r="I8654" s="157" t="s">
        <v>1588</v>
      </c>
      <c r="J8654" s="158" t="s">
        <v>22006</v>
      </c>
      <c r="K8654" s="157" t="s">
        <v>1693</v>
      </c>
      <c r="L8654" s="157"/>
    </row>
    <row r="8655">
      <c r="C8655" s="12" t="s">
        <v>21182</v>
      </c>
      <c r="D8655" s="157"/>
      <c r="E8655" s="157" t="s">
        <v>1585</v>
      </c>
      <c r="F8655" s="157"/>
      <c r="G8655" s="157" t="s">
        <v>21585</v>
      </c>
      <c r="H8655" s="157" t="s">
        <v>21586</v>
      </c>
      <c r="I8655" s="157" t="s">
        <v>1588</v>
      </c>
      <c r="J8655" s="158" t="s">
        <v>22007</v>
      </c>
      <c r="K8655" s="157" t="s">
        <v>1703</v>
      </c>
      <c r="L8655" s="157"/>
    </row>
    <row r="8656">
      <c r="C8656" s="12" t="s">
        <v>21182</v>
      </c>
      <c r="D8656" s="157"/>
      <c r="E8656" s="157" t="s">
        <v>1585</v>
      </c>
      <c r="F8656" s="157"/>
      <c r="G8656" s="157" t="s">
        <v>22008</v>
      </c>
      <c r="H8656" s="157" t="s">
        <v>21589</v>
      </c>
      <c r="I8656" s="157" t="s">
        <v>1588</v>
      </c>
      <c r="J8656" s="158" t="s">
        <v>22009</v>
      </c>
      <c r="K8656" s="157" t="s">
        <v>1693</v>
      </c>
      <c r="L8656" s="157"/>
    </row>
    <row r="8657">
      <c r="C8657" s="12" t="s">
        <v>21182</v>
      </c>
      <c r="D8657" s="157"/>
      <c r="E8657" s="157" t="s">
        <v>1585</v>
      </c>
      <c r="F8657" s="157"/>
      <c r="G8657" s="157" t="s">
        <v>21588</v>
      </c>
      <c r="H8657" s="157" t="s">
        <v>21589</v>
      </c>
      <c r="I8657" s="157" t="s">
        <v>1588</v>
      </c>
      <c r="J8657" s="158" t="s">
        <v>22010</v>
      </c>
      <c r="K8657" s="157" t="s">
        <v>1703</v>
      </c>
      <c r="L8657" s="157"/>
    </row>
    <row r="8658">
      <c r="C8658" s="12" t="s">
        <v>21182</v>
      </c>
      <c r="D8658" s="157"/>
      <c r="E8658" s="157" t="s">
        <v>1585</v>
      </c>
      <c r="F8658" s="157"/>
      <c r="G8658" s="157" t="s">
        <v>22011</v>
      </c>
      <c r="H8658" s="157" t="s">
        <v>21592</v>
      </c>
      <c r="I8658" s="157" t="s">
        <v>1588</v>
      </c>
      <c r="J8658" s="158" t="s">
        <v>22012</v>
      </c>
      <c r="K8658" s="157" t="s">
        <v>1693</v>
      </c>
      <c r="L8658" s="157"/>
    </row>
    <row r="8659">
      <c r="C8659" s="12" t="s">
        <v>21182</v>
      </c>
      <c r="D8659" s="157"/>
      <c r="E8659" s="157" t="s">
        <v>1585</v>
      </c>
      <c r="F8659" s="157"/>
      <c r="G8659" s="157" t="s">
        <v>21591</v>
      </c>
      <c r="H8659" s="157" t="s">
        <v>21592</v>
      </c>
      <c r="I8659" s="157" t="s">
        <v>1588</v>
      </c>
      <c r="J8659" s="158" t="s">
        <v>22013</v>
      </c>
      <c r="K8659" s="157" t="s">
        <v>1703</v>
      </c>
      <c r="L8659" s="157"/>
    </row>
    <row r="8660">
      <c r="C8660" s="12" t="s">
        <v>21182</v>
      </c>
      <c r="D8660" s="157"/>
      <c r="E8660" s="157" t="s">
        <v>1585</v>
      </c>
      <c r="F8660" s="157"/>
      <c r="G8660" s="157" t="s">
        <v>22014</v>
      </c>
      <c r="H8660" s="157" t="s">
        <v>21595</v>
      </c>
      <c r="I8660" s="157" t="s">
        <v>1588</v>
      </c>
      <c r="J8660" s="158" t="s">
        <v>22015</v>
      </c>
      <c r="K8660" s="157" t="s">
        <v>1693</v>
      </c>
      <c r="L8660" s="157"/>
    </row>
    <row r="8661">
      <c r="C8661" s="12" t="s">
        <v>21182</v>
      </c>
      <c r="D8661" s="157"/>
      <c r="E8661" s="157" t="s">
        <v>1585</v>
      </c>
      <c r="F8661" s="157"/>
      <c r="G8661" s="157" t="s">
        <v>21594</v>
      </c>
      <c r="H8661" s="157" t="s">
        <v>21595</v>
      </c>
      <c r="I8661" s="157" t="s">
        <v>1588</v>
      </c>
      <c r="J8661" s="158" t="s">
        <v>22016</v>
      </c>
      <c r="K8661" s="157" t="s">
        <v>1703</v>
      </c>
      <c r="L8661" s="157"/>
    </row>
    <row r="8662">
      <c r="C8662" s="12" t="s">
        <v>21182</v>
      </c>
      <c r="D8662" s="157"/>
      <c r="E8662" s="157" t="s">
        <v>1585</v>
      </c>
      <c r="F8662" s="157"/>
      <c r="G8662" s="157" t="s">
        <v>22017</v>
      </c>
      <c r="H8662" s="157" t="s">
        <v>21598</v>
      </c>
      <c r="I8662" s="157" t="s">
        <v>1588</v>
      </c>
      <c r="J8662" s="158" t="s">
        <v>22018</v>
      </c>
      <c r="K8662" s="157" t="s">
        <v>1693</v>
      </c>
      <c r="L8662" s="157"/>
    </row>
    <row r="8663">
      <c r="C8663" s="12" t="s">
        <v>21182</v>
      </c>
      <c r="D8663" s="157"/>
      <c r="E8663" s="157" t="s">
        <v>1585</v>
      </c>
      <c r="F8663" s="157"/>
      <c r="G8663" s="157" t="s">
        <v>21597</v>
      </c>
      <c r="H8663" s="157" t="s">
        <v>21598</v>
      </c>
      <c r="I8663" s="157" t="s">
        <v>1588</v>
      </c>
      <c r="J8663" s="158" t="s">
        <v>22019</v>
      </c>
      <c r="K8663" s="157" t="s">
        <v>1703</v>
      </c>
      <c r="L8663" s="157"/>
    </row>
    <row r="8664">
      <c r="C8664" s="12" t="s">
        <v>21182</v>
      </c>
      <c r="D8664" s="157"/>
      <c r="E8664" s="157" t="s">
        <v>1585</v>
      </c>
      <c r="F8664" s="157"/>
      <c r="G8664" s="157" t="s">
        <v>22020</v>
      </c>
      <c r="H8664" s="157" t="s">
        <v>21601</v>
      </c>
      <c r="I8664" s="157" t="s">
        <v>1588</v>
      </c>
      <c r="J8664" s="158" t="s">
        <v>22021</v>
      </c>
      <c r="K8664" s="157" t="s">
        <v>1693</v>
      </c>
      <c r="L8664" s="157"/>
    </row>
    <row r="8665">
      <c r="C8665" s="12" t="s">
        <v>21182</v>
      </c>
      <c r="D8665" s="157"/>
      <c r="E8665" s="157" t="s">
        <v>1585</v>
      </c>
      <c r="F8665" s="157"/>
      <c r="G8665" s="157" t="s">
        <v>21600</v>
      </c>
      <c r="H8665" s="157" t="s">
        <v>21601</v>
      </c>
      <c r="I8665" s="157" t="s">
        <v>1588</v>
      </c>
      <c r="J8665" s="158" t="s">
        <v>22022</v>
      </c>
      <c r="K8665" s="157" t="s">
        <v>1703</v>
      </c>
      <c r="L8665" s="157"/>
    </row>
    <row r="8666">
      <c r="C8666" s="12" t="s">
        <v>21182</v>
      </c>
      <c r="D8666" s="157"/>
      <c r="E8666" s="157" t="s">
        <v>1585</v>
      </c>
      <c r="F8666" s="157"/>
      <c r="G8666" s="157" t="s">
        <v>22023</v>
      </c>
      <c r="H8666" s="157" t="s">
        <v>21604</v>
      </c>
      <c r="I8666" s="157" t="s">
        <v>1588</v>
      </c>
      <c r="J8666" s="158" t="s">
        <v>22024</v>
      </c>
      <c r="K8666" s="157" t="s">
        <v>1693</v>
      </c>
      <c r="L8666" s="157"/>
    </row>
    <row r="8667">
      <c r="C8667" s="12" t="s">
        <v>21182</v>
      </c>
      <c r="D8667" s="157"/>
      <c r="E8667" s="157" t="s">
        <v>1585</v>
      </c>
      <c r="F8667" s="157"/>
      <c r="G8667" s="157" t="s">
        <v>21603</v>
      </c>
      <c r="H8667" s="157" t="s">
        <v>21604</v>
      </c>
      <c r="I8667" s="157" t="s">
        <v>1588</v>
      </c>
      <c r="J8667" s="158" t="s">
        <v>22025</v>
      </c>
      <c r="K8667" s="157" t="s">
        <v>1703</v>
      </c>
      <c r="L8667" s="157"/>
    </row>
    <row r="8668">
      <c r="C8668" s="12" t="s">
        <v>21182</v>
      </c>
      <c r="D8668" s="157"/>
      <c r="E8668" s="157" t="s">
        <v>1585</v>
      </c>
      <c r="F8668" s="157"/>
      <c r="G8668" s="157" t="s">
        <v>22026</v>
      </c>
      <c r="H8668" s="157" t="s">
        <v>21607</v>
      </c>
      <c r="I8668" s="157" t="s">
        <v>1588</v>
      </c>
      <c r="J8668" s="158" t="s">
        <v>22027</v>
      </c>
      <c r="K8668" s="157" t="s">
        <v>1693</v>
      </c>
      <c r="L8668" s="157"/>
    </row>
    <row r="8669">
      <c r="C8669" s="12" t="s">
        <v>21182</v>
      </c>
      <c r="D8669" s="157"/>
      <c r="E8669" s="157" t="s">
        <v>1585</v>
      </c>
      <c r="F8669" s="157"/>
      <c r="G8669" s="157" t="s">
        <v>21606</v>
      </c>
      <c r="H8669" s="157" t="s">
        <v>21607</v>
      </c>
      <c r="I8669" s="157" t="s">
        <v>1588</v>
      </c>
      <c r="J8669" s="158" t="s">
        <v>22028</v>
      </c>
      <c r="K8669" s="157" t="s">
        <v>1703</v>
      </c>
      <c r="L8669" s="157"/>
    </row>
    <row r="8670">
      <c r="C8670" s="12" t="s">
        <v>21182</v>
      </c>
      <c r="D8670" s="157"/>
      <c r="E8670" s="157" t="s">
        <v>1585</v>
      </c>
      <c r="F8670" s="157"/>
      <c r="G8670" s="157" t="s">
        <v>22029</v>
      </c>
      <c r="H8670" s="157" t="s">
        <v>21610</v>
      </c>
      <c r="I8670" s="157" t="s">
        <v>1588</v>
      </c>
      <c r="J8670" s="158" t="s">
        <v>22030</v>
      </c>
      <c r="K8670" s="157" t="s">
        <v>1693</v>
      </c>
      <c r="L8670" s="157"/>
    </row>
    <row r="8671">
      <c r="C8671" s="12" t="s">
        <v>21182</v>
      </c>
      <c r="D8671" s="157"/>
      <c r="E8671" s="157" t="s">
        <v>1585</v>
      </c>
      <c r="F8671" s="157"/>
      <c r="G8671" s="157" t="s">
        <v>21609</v>
      </c>
      <c r="H8671" s="157" t="s">
        <v>21610</v>
      </c>
      <c r="I8671" s="157" t="s">
        <v>1588</v>
      </c>
      <c r="J8671" s="158" t="s">
        <v>22031</v>
      </c>
      <c r="K8671" s="157" t="s">
        <v>1703</v>
      </c>
      <c r="L8671" s="157"/>
    </row>
    <row r="8672">
      <c r="C8672" s="12" t="s">
        <v>21182</v>
      </c>
      <c r="D8672" s="157"/>
      <c r="E8672" s="157" t="s">
        <v>1585</v>
      </c>
      <c r="F8672" s="157"/>
      <c r="G8672" s="157" t="s">
        <v>22032</v>
      </c>
      <c r="H8672" s="157" t="s">
        <v>21613</v>
      </c>
      <c r="I8672" s="157" t="s">
        <v>1588</v>
      </c>
      <c r="J8672" s="158" t="s">
        <v>22033</v>
      </c>
      <c r="K8672" s="157" t="s">
        <v>1693</v>
      </c>
      <c r="L8672" s="157"/>
    </row>
    <row r="8673">
      <c r="C8673" s="12" t="s">
        <v>21182</v>
      </c>
      <c r="D8673" s="157"/>
      <c r="E8673" s="157" t="s">
        <v>1585</v>
      </c>
      <c r="F8673" s="157"/>
      <c r="G8673" s="157" t="s">
        <v>21612</v>
      </c>
      <c r="H8673" s="157" t="s">
        <v>21613</v>
      </c>
      <c r="I8673" s="157" t="s">
        <v>1588</v>
      </c>
      <c r="J8673" s="158" t="s">
        <v>22034</v>
      </c>
      <c r="K8673" s="157" t="s">
        <v>1703</v>
      </c>
      <c r="L8673" s="157"/>
    </row>
    <row r="8674">
      <c r="C8674" s="12" t="s">
        <v>21182</v>
      </c>
      <c r="D8674" s="157"/>
      <c r="E8674" s="157" t="s">
        <v>1585</v>
      </c>
      <c r="F8674" s="157"/>
      <c r="G8674" s="157" t="s">
        <v>22035</v>
      </c>
      <c r="H8674" s="157" t="s">
        <v>21616</v>
      </c>
      <c r="I8674" s="157" t="s">
        <v>1588</v>
      </c>
      <c r="J8674" s="158" t="s">
        <v>22036</v>
      </c>
      <c r="K8674" s="157" t="s">
        <v>1693</v>
      </c>
      <c r="L8674" s="157"/>
    </row>
    <row r="8675">
      <c r="C8675" s="12" t="s">
        <v>21182</v>
      </c>
      <c r="D8675" s="157"/>
      <c r="E8675" s="157" t="s">
        <v>1585</v>
      </c>
      <c r="F8675" s="157"/>
      <c r="G8675" s="157" t="s">
        <v>21615</v>
      </c>
      <c r="H8675" s="157" t="s">
        <v>21616</v>
      </c>
      <c r="I8675" s="157" t="s">
        <v>1588</v>
      </c>
      <c r="J8675" s="158" t="s">
        <v>22037</v>
      </c>
      <c r="K8675" s="157" t="s">
        <v>1703</v>
      </c>
      <c r="L8675" s="157"/>
    </row>
    <row r="8676">
      <c r="C8676" s="12" t="s">
        <v>21182</v>
      </c>
      <c r="D8676" s="157"/>
      <c r="E8676" s="157" t="s">
        <v>1585</v>
      </c>
      <c r="F8676" s="157"/>
      <c r="G8676" s="157" t="s">
        <v>22038</v>
      </c>
      <c r="H8676" s="157" t="s">
        <v>21619</v>
      </c>
      <c r="I8676" s="157" t="s">
        <v>1588</v>
      </c>
      <c r="J8676" s="158" t="s">
        <v>22039</v>
      </c>
      <c r="K8676" s="157" t="s">
        <v>1693</v>
      </c>
      <c r="L8676" s="157"/>
    </row>
    <row r="8677">
      <c r="C8677" s="12" t="s">
        <v>21182</v>
      </c>
      <c r="D8677" s="157"/>
      <c r="E8677" s="157" t="s">
        <v>1585</v>
      </c>
      <c r="F8677" s="157"/>
      <c r="G8677" s="157" t="s">
        <v>21618</v>
      </c>
      <c r="H8677" s="157" t="s">
        <v>21619</v>
      </c>
      <c r="I8677" s="157" t="s">
        <v>1588</v>
      </c>
      <c r="J8677" s="158" t="s">
        <v>22040</v>
      </c>
      <c r="K8677" s="157" t="s">
        <v>1703</v>
      </c>
      <c r="L8677" s="157"/>
    </row>
    <row r="8678">
      <c r="C8678" s="12" t="s">
        <v>21182</v>
      </c>
      <c r="D8678" s="157"/>
      <c r="E8678" s="157" t="s">
        <v>1585</v>
      </c>
      <c r="F8678" s="157"/>
      <c r="G8678" s="157" t="s">
        <v>22041</v>
      </c>
      <c r="H8678" s="157" t="s">
        <v>21622</v>
      </c>
      <c r="I8678" s="157" t="s">
        <v>1588</v>
      </c>
      <c r="J8678" s="158" t="s">
        <v>22042</v>
      </c>
      <c r="K8678" s="157" t="s">
        <v>1693</v>
      </c>
      <c r="L8678" s="157"/>
    </row>
    <row r="8679">
      <c r="C8679" s="12" t="s">
        <v>21182</v>
      </c>
      <c r="D8679" s="157"/>
      <c r="E8679" s="157" t="s">
        <v>1585</v>
      </c>
      <c r="F8679" s="157"/>
      <c r="G8679" s="157" t="s">
        <v>21621</v>
      </c>
      <c r="H8679" s="157" t="s">
        <v>21622</v>
      </c>
      <c r="I8679" s="157" t="s">
        <v>1588</v>
      </c>
      <c r="J8679" s="158" t="s">
        <v>22043</v>
      </c>
      <c r="K8679" s="157" t="s">
        <v>1703</v>
      </c>
      <c r="L8679" s="157"/>
    </row>
    <row r="8680">
      <c r="C8680" s="12" t="s">
        <v>21182</v>
      </c>
      <c r="D8680" s="157"/>
      <c r="E8680" s="157" t="s">
        <v>1585</v>
      </c>
      <c r="F8680" s="157"/>
      <c r="G8680" s="157" t="s">
        <v>22044</v>
      </c>
      <c r="H8680" s="157" t="s">
        <v>21625</v>
      </c>
      <c r="I8680" s="157" t="s">
        <v>1588</v>
      </c>
      <c r="J8680" s="158" t="s">
        <v>22045</v>
      </c>
      <c r="K8680" s="157" t="s">
        <v>1693</v>
      </c>
      <c r="L8680" s="157"/>
    </row>
    <row r="8681">
      <c r="C8681" s="12" t="s">
        <v>21182</v>
      </c>
      <c r="D8681" s="157"/>
      <c r="E8681" s="157" t="s">
        <v>1585</v>
      </c>
      <c r="F8681" s="157"/>
      <c r="G8681" s="157" t="s">
        <v>21624</v>
      </c>
      <c r="H8681" s="157" t="s">
        <v>21625</v>
      </c>
      <c r="I8681" s="157" t="s">
        <v>1588</v>
      </c>
      <c r="J8681" s="158" t="s">
        <v>22046</v>
      </c>
      <c r="K8681" s="157" t="s">
        <v>1703</v>
      </c>
      <c r="L8681" s="157"/>
    </row>
    <row r="8682">
      <c r="C8682" s="12" t="s">
        <v>21182</v>
      </c>
      <c r="D8682" s="157"/>
      <c r="E8682" s="157" t="s">
        <v>1585</v>
      </c>
      <c r="F8682" s="157"/>
      <c r="G8682" s="157" t="s">
        <v>22047</v>
      </c>
      <c r="H8682" s="157" t="s">
        <v>21628</v>
      </c>
      <c r="I8682" s="157" t="s">
        <v>1588</v>
      </c>
      <c r="J8682" s="158" t="s">
        <v>22048</v>
      </c>
      <c r="K8682" s="157" t="s">
        <v>1693</v>
      </c>
      <c r="L8682" s="157"/>
    </row>
    <row r="8683">
      <c r="C8683" s="12" t="s">
        <v>21182</v>
      </c>
      <c r="D8683" s="157"/>
      <c r="E8683" s="157" t="s">
        <v>1585</v>
      </c>
      <c r="F8683" s="157"/>
      <c r="G8683" s="157" t="s">
        <v>21627</v>
      </c>
      <c r="H8683" s="157" t="s">
        <v>21628</v>
      </c>
      <c r="I8683" s="157" t="s">
        <v>1588</v>
      </c>
      <c r="J8683" s="158" t="s">
        <v>22049</v>
      </c>
      <c r="K8683" s="157" t="s">
        <v>1703</v>
      </c>
      <c r="L8683" s="157"/>
    </row>
    <row r="8684">
      <c r="C8684" s="12" t="s">
        <v>21182</v>
      </c>
      <c r="D8684" s="157"/>
      <c r="E8684" s="157" t="s">
        <v>1585</v>
      </c>
      <c r="F8684" s="157"/>
      <c r="G8684" s="157" t="s">
        <v>22050</v>
      </c>
      <c r="H8684" s="157" t="s">
        <v>21631</v>
      </c>
      <c r="I8684" s="157" t="s">
        <v>1588</v>
      </c>
      <c r="J8684" s="158" t="s">
        <v>22051</v>
      </c>
      <c r="K8684" s="157" t="s">
        <v>1693</v>
      </c>
      <c r="L8684" s="157"/>
    </row>
    <row r="8685">
      <c r="C8685" s="12" t="s">
        <v>21182</v>
      </c>
      <c r="D8685" s="157"/>
      <c r="E8685" s="157" t="s">
        <v>1585</v>
      </c>
      <c r="F8685" s="157"/>
      <c r="G8685" s="157" t="s">
        <v>21630</v>
      </c>
      <c r="H8685" s="157" t="s">
        <v>21631</v>
      </c>
      <c r="I8685" s="157" t="s">
        <v>1588</v>
      </c>
      <c r="J8685" s="158" t="s">
        <v>22052</v>
      </c>
      <c r="K8685" s="157" t="s">
        <v>1703</v>
      </c>
      <c r="L8685" s="157"/>
    </row>
    <row r="8686">
      <c r="C8686" s="12" t="s">
        <v>21182</v>
      </c>
      <c r="D8686" s="157"/>
      <c r="E8686" s="157" t="s">
        <v>1585</v>
      </c>
      <c r="F8686" s="157"/>
      <c r="G8686" s="157" t="s">
        <v>22053</v>
      </c>
      <c r="H8686" s="157" t="s">
        <v>21634</v>
      </c>
      <c r="I8686" s="157" t="s">
        <v>1588</v>
      </c>
      <c r="J8686" s="158" t="s">
        <v>22054</v>
      </c>
      <c r="K8686" s="157" t="s">
        <v>1693</v>
      </c>
      <c r="L8686" s="157"/>
    </row>
    <row r="8687">
      <c r="C8687" s="12" t="s">
        <v>21182</v>
      </c>
      <c r="D8687" s="157"/>
      <c r="E8687" s="157" t="s">
        <v>1585</v>
      </c>
      <c r="F8687" s="157"/>
      <c r="G8687" s="157" t="s">
        <v>21633</v>
      </c>
      <c r="H8687" s="157" t="s">
        <v>21634</v>
      </c>
      <c r="I8687" s="157" t="s">
        <v>1588</v>
      </c>
      <c r="J8687" s="158" t="s">
        <v>22055</v>
      </c>
      <c r="K8687" s="157" t="s">
        <v>1703</v>
      </c>
      <c r="L8687" s="157"/>
    </row>
    <row r="8688">
      <c r="C8688" s="12" t="s">
        <v>21182</v>
      </c>
      <c r="D8688" s="157"/>
      <c r="E8688" s="157" t="s">
        <v>1585</v>
      </c>
      <c r="F8688" s="157"/>
      <c r="G8688" s="157" t="s">
        <v>22056</v>
      </c>
      <c r="H8688" s="157" t="s">
        <v>21637</v>
      </c>
      <c r="I8688" s="157" t="s">
        <v>1588</v>
      </c>
      <c r="J8688" s="158" t="s">
        <v>22057</v>
      </c>
      <c r="K8688" s="157" t="s">
        <v>1693</v>
      </c>
      <c r="L8688" s="157"/>
    </row>
    <row r="8689">
      <c r="C8689" s="12" t="s">
        <v>21182</v>
      </c>
      <c r="D8689" s="157"/>
      <c r="E8689" s="157" t="s">
        <v>1585</v>
      </c>
      <c r="F8689" s="157"/>
      <c r="G8689" s="157" t="s">
        <v>21636</v>
      </c>
      <c r="H8689" s="157" t="s">
        <v>21637</v>
      </c>
      <c r="I8689" s="157" t="s">
        <v>1588</v>
      </c>
      <c r="J8689" s="158" t="s">
        <v>22058</v>
      </c>
      <c r="K8689" s="157" t="s">
        <v>1703</v>
      </c>
      <c r="L8689" s="157"/>
    </row>
    <row r="8690">
      <c r="C8690" s="12" t="s">
        <v>21182</v>
      </c>
      <c r="D8690" s="157"/>
      <c r="E8690" s="157" t="s">
        <v>1585</v>
      </c>
      <c r="F8690" s="157"/>
      <c r="G8690" s="157" t="s">
        <v>22059</v>
      </c>
      <c r="H8690" s="157" t="s">
        <v>21640</v>
      </c>
      <c r="I8690" s="157" t="s">
        <v>1588</v>
      </c>
      <c r="J8690" s="158" t="s">
        <v>22060</v>
      </c>
      <c r="K8690" s="157" t="s">
        <v>1693</v>
      </c>
      <c r="L8690" s="157"/>
    </row>
    <row r="8691">
      <c r="C8691" s="12" t="s">
        <v>21182</v>
      </c>
      <c r="D8691" s="157"/>
      <c r="E8691" s="157" t="s">
        <v>1585</v>
      </c>
      <c r="F8691" s="157"/>
      <c r="G8691" s="157" t="s">
        <v>21639</v>
      </c>
      <c r="H8691" s="157" t="s">
        <v>21640</v>
      </c>
      <c r="I8691" s="157" t="s">
        <v>1588</v>
      </c>
      <c r="J8691" s="158" t="s">
        <v>22061</v>
      </c>
      <c r="K8691" s="157" t="s">
        <v>1703</v>
      </c>
      <c r="L8691" s="157"/>
    </row>
    <row r="8692">
      <c r="C8692" s="12" t="s">
        <v>21182</v>
      </c>
      <c r="D8692" s="157"/>
      <c r="E8692" s="157" t="s">
        <v>1585</v>
      </c>
      <c r="F8692" s="157"/>
      <c r="G8692" s="157" t="s">
        <v>22062</v>
      </c>
      <c r="H8692" s="157" t="s">
        <v>21643</v>
      </c>
      <c r="I8692" s="157" t="s">
        <v>1588</v>
      </c>
      <c r="J8692" s="158" t="s">
        <v>22063</v>
      </c>
      <c r="K8692" s="157" t="s">
        <v>1693</v>
      </c>
      <c r="L8692" s="157"/>
    </row>
    <row r="8693">
      <c r="C8693" s="12" t="s">
        <v>21182</v>
      </c>
      <c r="D8693" s="157"/>
      <c r="E8693" s="157" t="s">
        <v>1585</v>
      </c>
      <c r="F8693" s="157"/>
      <c r="G8693" s="157" t="s">
        <v>21642</v>
      </c>
      <c r="H8693" s="157" t="s">
        <v>21643</v>
      </c>
      <c r="I8693" s="157" t="s">
        <v>1588</v>
      </c>
      <c r="J8693" s="158" t="s">
        <v>22064</v>
      </c>
      <c r="K8693" s="157" t="s">
        <v>1703</v>
      </c>
      <c r="L8693" s="157"/>
    </row>
    <row r="8694">
      <c r="C8694" s="12" t="s">
        <v>21182</v>
      </c>
      <c r="D8694" s="157"/>
      <c r="E8694" s="157" t="s">
        <v>1585</v>
      </c>
      <c r="F8694" s="157"/>
      <c r="G8694" s="157" t="s">
        <v>22065</v>
      </c>
      <c r="H8694" s="157" t="s">
        <v>21646</v>
      </c>
      <c r="I8694" s="157" t="s">
        <v>1588</v>
      </c>
      <c r="J8694" s="158" t="s">
        <v>22066</v>
      </c>
      <c r="K8694" s="157" t="s">
        <v>1693</v>
      </c>
      <c r="L8694" s="157"/>
    </row>
    <row r="8695">
      <c r="C8695" s="12" t="s">
        <v>21182</v>
      </c>
      <c r="D8695" s="157"/>
      <c r="E8695" s="157" t="s">
        <v>1585</v>
      </c>
      <c r="F8695" s="157"/>
      <c r="G8695" s="157" t="s">
        <v>21645</v>
      </c>
      <c r="H8695" s="157" t="s">
        <v>21646</v>
      </c>
      <c r="I8695" s="157" t="s">
        <v>1588</v>
      </c>
      <c r="J8695" s="158" t="s">
        <v>22067</v>
      </c>
      <c r="K8695" s="157" t="s">
        <v>1703</v>
      </c>
      <c r="L8695" s="157"/>
    </row>
    <row r="8696">
      <c r="C8696" s="12" t="s">
        <v>21182</v>
      </c>
      <c r="D8696" s="157"/>
      <c r="E8696" s="157" t="s">
        <v>1585</v>
      </c>
      <c r="F8696" s="157"/>
      <c r="G8696" s="157" t="s">
        <v>22068</v>
      </c>
      <c r="H8696" s="157" t="s">
        <v>21649</v>
      </c>
      <c r="I8696" s="157" t="s">
        <v>1588</v>
      </c>
      <c r="J8696" s="158" t="s">
        <v>22069</v>
      </c>
      <c r="K8696" s="157" t="s">
        <v>1693</v>
      </c>
      <c r="L8696" s="157"/>
    </row>
    <row r="8697">
      <c r="C8697" s="12" t="s">
        <v>21182</v>
      </c>
      <c r="D8697" s="157"/>
      <c r="E8697" s="157" t="s">
        <v>1585</v>
      </c>
      <c r="F8697" s="157"/>
      <c r="G8697" s="157" t="s">
        <v>21648</v>
      </c>
      <c r="H8697" s="157" t="s">
        <v>21649</v>
      </c>
      <c r="I8697" s="157" t="s">
        <v>1588</v>
      </c>
      <c r="J8697" s="158" t="s">
        <v>22070</v>
      </c>
      <c r="K8697" s="157" t="s">
        <v>1703</v>
      </c>
      <c r="L8697" s="157"/>
    </row>
    <row r="8698">
      <c r="C8698" s="12" t="s">
        <v>21182</v>
      </c>
      <c r="D8698" s="157"/>
      <c r="E8698" s="157" t="s">
        <v>1585</v>
      </c>
      <c r="F8698" s="157"/>
      <c r="G8698" s="157" t="s">
        <v>22071</v>
      </c>
      <c r="H8698" s="157" t="s">
        <v>21652</v>
      </c>
      <c r="I8698" s="157" t="s">
        <v>1588</v>
      </c>
      <c r="J8698" s="158" t="s">
        <v>22072</v>
      </c>
      <c r="K8698" s="157" t="s">
        <v>1693</v>
      </c>
      <c r="L8698" s="157"/>
    </row>
    <row r="8699">
      <c r="C8699" s="12" t="s">
        <v>21182</v>
      </c>
      <c r="D8699" s="157"/>
      <c r="E8699" s="157" t="s">
        <v>1585</v>
      </c>
      <c r="F8699" s="157"/>
      <c r="G8699" s="157" t="s">
        <v>21651</v>
      </c>
      <c r="H8699" s="157" t="s">
        <v>21652</v>
      </c>
      <c r="I8699" s="157" t="s">
        <v>1588</v>
      </c>
      <c r="J8699" s="158" t="s">
        <v>22073</v>
      </c>
      <c r="K8699" s="157" t="s">
        <v>1703</v>
      </c>
      <c r="L8699" s="157"/>
    </row>
    <row r="8700">
      <c r="C8700" s="12" t="s">
        <v>21182</v>
      </c>
      <c r="D8700" s="157"/>
      <c r="E8700" s="157" t="s">
        <v>1585</v>
      </c>
      <c r="F8700" s="157"/>
      <c r="G8700" s="157" t="s">
        <v>22074</v>
      </c>
      <c r="H8700" s="157" t="s">
        <v>21655</v>
      </c>
      <c r="I8700" s="157" t="s">
        <v>1588</v>
      </c>
      <c r="J8700" s="158" t="s">
        <v>22075</v>
      </c>
      <c r="K8700" s="157" t="s">
        <v>1693</v>
      </c>
      <c r="L8700" s="157"/>
    </row>
    <row r="8701">
      <c r="C8701" s="12" t="s">
        <v>21182</v>
      </c>
      <c r="D8701" s="157"/>
      <c r="E8701" s="157" t="s">
        <v>1585</v>
      </c>
      <c r="F8701" s="157"/>
      <c r="G8701" s="157" t="s">
        <v>21654</v>
      </c>
      <c r="H8701" s="157" t="s">
        <v>21655</v>
      </c>
      <c r="I8701" s="157" t="s">
        <v>1588</v>
      </c>
      <c r="J8701" s="158" t="s">
        <v>22076</v>
      </c>
      <c r="K8701" s="157" t="s">
        <v>1703</v>
      </c>
      <c r="L8701" s="157"/>
    </row>
    <row r="8702">
      <c r="C8702" s="12" t="s">
        <v>21182</v>
      </c>
      <c r="D8702" s="157"/>
      <c r="E8702" s="157" t="s">
        <v>1585</v>
      </c>
      <c r="F8702" s="157"/>
      <c r="G8702" s="157" t="s">
        <v>22077</v>
      </c>
      <c r="H8702" s="157" t="s">
        <v>21658</v>
      </c>
      <c r="I8702" s="157" t="s">
        <v>1588</v>
      </c>
      <c r="J8702" s="158" t="s">
        <v>22078</v>
      </c>
      <c r="K8702" s="157" t="s">
        <v>1693</v>
      </c>
      <c r="L8702" s="157"/>
    </row>
    <row r="8703">
      <c r="C8703" s="12" t="s">
        <v>21182</v>
      </c>
      <c r="D8703" s="157"/>
      <c r="E8703" s="157" t="s">
        <v>1585</v>
      </c>
      <c r="F8703" s="157"/>
      <c r="G8703" s="157" t="s">
        <v>21657</v>
      </c>
      <c r="H8703" s="157" t="s">
        <v>21658</v>
      </c>
      <c r="I8703" s="157" t="s">
        <v>1588</v>
      </c>
      <c r="J8703" s="158" t="s">
        <v>22079</v>
      </c>
      <c r="K8703" s="157" t="s">
        <v>1703</v>
      </c>
      <c r="L8703" s="157"/>
    </row>
    <row r="8704">
      <c r="C8704" s="12" t="s">
        <v>21182</v>
      </c>
      <c r="D8704" s="157"/>
      <c r="E8704" s="157" t="s">
        <v>1585</v>
      </c>
      <c r="F8704" s="157"/>
      <c r="G8704" s="157" t="s">
        <v>22080</v>
      </c>
      <c r="H8704" s="157" t="s">
        <v>21661</v>
      </c>
      <c r="I8704" s="157" t="s">
        <v>1588</v>
      </c>
      <c r="J8704" s="158" t="s">
        <v>22081</v>
      </c>
      <c r="K8704" s="157" t="s">
        <v>1693</v>
      </c>
      <c r="L8704" s="157"/>
    </row>
    <row r="8705">
      <c r="C8705" s="12" t="s">
        <v>21182</v>
      </c>
      <c r="D8705" s="157"/>
      <c r="E8705" s="157" t="s">
        <v>1585</v>
      </c>
      <c r="F8705" s="157"/>
      <c r="G8705" s="157" t="s">
        <v>21660</v>
      </c>
      <c r="H8705" s="157" t="s">
        <v>21661</v>
      </c>
      <c r="I8705" s="157" t="s">
        <v>1588</v>
      </c>
      <c r="J8705" s="158" t="s">
        <v>22082</v>
      </c>
      <c r="K8705" s="157" t="s">
        <v>1703</v>
      </c>
      <c r="L8705" s="157"/>
    </row>
    <row r="8706">
      <c r="C8706" s="12" t="s">
        <v>21182</v>
      </c>
      <c r="D8706" s="157"/>
      <c r="E8706" s="157" t="s">
        <v>1585</v>
      </c>
      <c r="F8706" s="157"/>
      <c r="G8706" s="157" t="s">
        <v>22083</v>
      </c>
      <c r="H8706" s="157" t="s">
        <v>21664</v>
      </c>
      <c r="I8706" s="157" t="s">
        <v>1588</v>
      </c>
      <c r="J8706" s="158" t="s">
        <v>22084</v>
      </c>
      <c r="K8706" s="157" t="s">
        <v>1693</v>
      </c>
      <c r="L8706" s="157"/>
    </row>
    <row r="8707">
      <c r="C8707" s="12" t="s">
        <v>21182</v>
      </c>
      <c r="D8707" s="157"/>
      <c r="E8707" s="157" t="s">
        <v>1585</v>
      </c>
      <c r="F8707" s="157"/>
      <c r="G8707" s="157" t="s">
        <v>21663</v>
      </c>
      <c r="H8707" s="157" t="s">
        <v>21664</v>
      </c>
      <c r="I8707" s="157" t="s">
        <v>1588</v>
      </c>
      <c r="J8707" s="158" t="s">
        <v>22085</v>
      </c>
      <c r="K8707" s="157" t="s">
        <v>1703</v>
      </c>
      <c r="L8707" s="157"/>
    </row>
    <row r="8708">
      <c r="C8708" s="12" t="s">
        <v>21182</v>
      </c>
      <c r="D8708" s="157"/>
      <c r="E8708" s="157" t="s">
        <v>1585</v>
      </c>
      <c r="F8708" s="157"/>
      <c r="G8708" s="157" t="s">
        <v>22086</v>
      </c>
      <c r="H8708" s="157" t="s">
        <v>21667</v>
      </c>
      <c r="I8708" s="157" t="s">
        <v>1588</v>
      </c>
      <c r="J8708" s="158" t="s">
        <v>22087</v>
      </c>
      <c r="K8708" s="157" t="s">
        <v>1693</v>
      </c>
      <c r="L8708" s="157"/>
    </row>
    <row r="8709">
      <c r="C8709" s="12" t="s">
        <v>21182</v>
      </c>
      <c r="D8709" s="157"/>
      <c r="E8709" s="157" t="s">
        <v>1585</v>
      </c>
      <c r="F8709" s="157"/>
      <c r="G8709" s="157" t="s">
        <v>21666</v>
      </c>
      <c r="H8709" s="157" t="s">
        <v>21667</v>
      </c>
      <c r="I8709" s="157" t="s">
        <v>1588</v>
      </c>
      <c r="J8709" s="158" t="s">
        <v>22088</v>
      </c>
      <c r="K8709" s="157" t="s">
        <v>1703</v>
      </c>
      <c r="L8709" s="157"/>
    </row>
    <row r="8710">
      <c r="C8710" s="12" t="s">
        <v>21182</v>
      </c>
      <c r="D8710" s="157"/>
      <c r="E8710" s="157" t="s">
        <v>1585</v>
      </c>
      <c r="F8710" s="157"/>
      <c r="G8710" s="157" t="s">
        <v>22089</v>
      </c>
      <c r="H8710" s="157" t="s">
        <v>21670</v>
      </c>
      <c r="I8710" s="157" t="s">
        <v>1588</v>
      </c>
      <c r="J8710" s="158" t="s">
        <v>22090</v>
      </c>
      <c r="K8710" s="157" t="s">
        <v>1693</v>
      </c>
      <c r="L8710" s="157"/>
    </row>
    <row r="8711">
      <c r="C8711" s="12" t="s">
        <v>21182</v>
      </c>
      <c r="D8711" s="157"/>
      <c r="E8711" s="157" t="s">
        <v>1585</v>
      </c>
      <c r="F8711" s="157"/>
      <c r="G8711" s="157" t="s">
        <v>21669</v>
      </c>
      <c r="H8711" s="157" t="s">
        <v>21670</v>
      </c>
      <c r="I8711" s="157" t="s">
        <v>1588</v>
      </c>
      <c r="J8711" s="158" t="s">
        <v>22091</v>
      </c>
      <c r="K8711" s="157" t="s">
        <v>1703</v>
      </c>
      <c r="L8711" s="157"/>
    </row>
    <row r="8712">
      <c r="C8712" s="12" t="s">
        <v>21182</v>
      </c>
      <c r="D8712" s="157"/>
      <c r="E8712" s="157" t="s">
        <v>1585</v>
      </c>
      <c r="F8712" s="157"/>
      <c r="G8712" s="157" t="s">
        <v>22092</v>
      </c>
      <c r="H8712" s="157" t="s">
        <v>21673</v>
      </c>
      <c r="I8712" s="157" t="s">
        <v>1588</v>
      </c>
      <c r="J8712" s="158" t="s">
        <v>22093</v>
      </c>
      <c r="K8712" s="157" t="s">
        <v>1693</v>
      </c>
      <c r="L8712" s="157"/>
    </row>
    <row r="8713">
      <c r="C8713" s="12" t="s">
        <v>21182</v>
      </c>
      <c r="D8713" s="157"/>
      <c r="E8713" s="157" t="s">
        <v>1585</v>
      </c>
      <c r="F8713" s="157"/>
      <c r="G8713" s="157" t="s">
        <v>21672</v>
      </c>
      <c r="H8713" s="157" t="s">
        <v>21673</v>
      </c>
      <c r="I8713" s="157" t="s">
        <v>1588</v>
      </c>
      <c r="J8713" s="158" t="s">
        <v>22094</v>
      </c>
      <c r="K8713" s="157" t="s">
        <v>1703</v>
      </c>
      <c r="L8713" s="157"/>
    </row>
    <row r="8714">
      <c r="C8714" s="12" t="s">
        <v>21182</v>
      </c>
      <c r="D8714" s="157"/>
      <c r="E8714" s="157" t="s">
        <v>1585</v>
      </c>
      <c r="F8714" s="157"/>
      <c r="G8714" s="157" t="s">
        <v>22095</v>
      </c>
      <c r="H8714" s="157" t="s">
        <v>21676</v>
      </c>
      <c r="I8714" s="157" t="s">
        <v>1588</v>
      </c>
      <c r="J8714" s="158" t="s">
        <v>22096</v>
      </c>
      <c r="K8714" s="157" t="s">
        <v>1693</v>
      </c>
      <c r="L8714" s="157"/>
    </row>
    <row r="8715">
      <c r="C8715" s="12" t="s">
        <v>21182</v>
      </c>
      <c r="D8715" s="157"/>
      <c r="E8715" s="157" t="s">
        <v>1585</v>
      </c>
      <c r="F8715" s="157"/>
      <c r="G8715" s="157" t="s">
        <v>21675</v>
      </c>
      <c r="H8715" s="157" t="s">
        <v>21676</v>
      </c>
      <c r="I8715" s="157" t="s">
        <v>1588</v>
      </c>
      <c r="J8715" s="158" t="s">
        <v>22097</v>
      </c>
      <c r="K8715" s="157" t="s">
        <v>1703</v>
      </c>
      <c r="L8715" s="157"/>
    </row>
    <row r="8716">
      <c r="C8716" s="12" t="s">
        <v>21182</v>
      </c>
      <c r="D8716" s="157"/>
      <c r="E8716" s="157" t="s">
        <v>1585</v>
      </c>
      <c r="F8716" s="157"/>
      <c r="G8716" s="157" t="s">
        <v>22098</v>
      </c>
      <c r="H8716" s="157" t="s">
        <v>21679</v>
      </c>
      <c r="I8716" s="157" t="s">
        <v>1588</v>
      </c>
      <c r="J8716" s="158" t="s">
        <v>22099</v>
      </c>
      <c r="K8716" s="157" t="s">
        <v>1693</v>
      </c>
      <c r="L8716" s="157"/>
    </row>
    <row r="8717">
      <c r="C8717" s="12" t="s">
        <v>21182</v>
      </c>
      <c r="D8717" s="157"/>
      <c r="E8717" s="157" t="s">
        <v>1585</v>
      </c>
      <c r="F8717" s="157"/>
      <c r="G8717" s="157" t="s">
        <v>21678</v>
      </c>
      <c r="H8717" s="157" t="s">
        <v>21679</v>
      </c>
      <c r="I8717" s="157" t="s">
        <v>1588</v>
      </c>
      <c r="J8717" s="158" t="s">
        <v>22100</v>
      </c>
      <c r="K8717" s="157" t="s">
        <v>1703</v>
      </c>
      <c r="L8717" s="157"/>
    </row>
    <row r="8718">
      <c r="C8718" s="12" t="s">
        <v>21182</v>
      </c>
      <c r="D8718" s="157"/>
      <c r="E8718" s="157" t="s">
        <v>1585</v>
      </c>
      <c r="F8718" s="157"/>
      <c r="G8718" s="157" t="s">
        <v>22101</v>
      </c>
      <c r="H8718" s="157" t="s">
        <v>21682</v>
      </c>
      <c r="I8718" s="157" t="s">
        <v>1588</v>
      </c>
      <c r="J8718" s="158" t="s">
        <v>22102</v>
      </c>
      <c r="K8718" s="157" t="s">
        <v>1693</v>
      </c>
      <c r="L8718" s="157"/>
    </row>
    <row r="8719">
      <c r="C8719" s="12" t="s">
        <v>21182</v>
      </c>
      <c r="D8719" s="157"/>
      <c r="E8719" s="157" t="s">
        <v>1585</v>
      </c>
      <c r="F8719" s="157"/>
      <c r="G8719" s="157" t="s">
        <v>21681</v>
      </c>
      <c r="H8719" s="157" t="s">
        <v>21682</v>
      </c>
      <c r="I8719" s="157" t="s">
        <v>1588</v>
      </c>
      <c r="J8719" s="158" t="s">
        <v>22103</v>
      </c>
      <c r="K8719" s="157" t="s">
        <v>1703</v>
      </c>
      <c r="L8719" s="157"/>
    </row>
    <row r="8720">
      <c r="C8720" s="12" t="s">
        <v>21182</v>
      </c>
      <c r="D8720" s="157"/>
      <c r="E8720" s="157" t="s">
        <v>1585</v>
      </c>
      <c r="F8720" s="157"/>
      <c r="G8720" s="157" t="s">
        <v>22104</v>
      </c>
      <c r="H8720" s="157" t="s">
        <v>21685</v>
      </c>
      <c r="I8720" s="157" t="s">
        <v>1588</v>
      </c>
      <c r="J8720" s="158" t="s">
        <v>22105</v>
      </c>
      <c r="K8720" s="157" t="s">
        <v>1693</v>
      </c>
      <c r="L8720" s="157"/>
    </row>
    <row r="8721">
      <c r="C8721" s="12" t="s">
        <v>21182</v>
      </c>
      <c r="D8721" s="157"/>
      <c r="E8721" s="157" t="s">
        <v>1585</v>
      </c>
      <c r="F8721" s="157"/>
      <c r="G8721" s="157" t="s">
        <v>21684</v>
      </c>
      <c r="H8721" s="157" t="s">
        <v>21685</v>
      </c>
      <c r="I8721" s="157" t="s">
        <v>1588</v>
      </c>
      <c r="J8721" s="158" t="s">
        <v>22106</v>
      </c>
      <c r="K8721" s="157" t="s">
        <v>1703</v>
      </c>
      <c r="L8721" s="157"/>
    </row>
    <row r="8722">
      <c r="C8722" s="12" t="s">
        <v>21182</v>
      </c>
      <c r="D8722" s="157"/>
      <c r="E8722" s="157" t="s">
        <v>1585</v>
      </c>
      <c r="F8722" s="157"/>
      <c r="G8722" s="157" t="s">
        <v>22107</v>
      </c>
      <c r="H8722" s="157" t="s">
        <v>21688</v>
      </c>
      <c r="I8722" s="157" t="s">
        <v>1588</v>
      </c>
      <c r="J8722" s="158" t="s">
        <v>22108</v>
      </c>
      <c r="K8722" s="157" t="s">
        <v>1693</v>
      </c>
      <c r="L8722" s="157"/>
    </row>
    <row r="8723">
      <c r="C8723" s="12" t="s">
        <v>21182</v>
      </c>
      <c r="D8723" s="157"/>
      <c r="E8723" s="157" t="s">
        <v>1585</v>
      </c>
      <c r="F8723" s="157"/>
      <c r="G8723" s="157" t="s">
        <v>21687</v>
      </c>
      <c r="H8723" s="157" t="s">
        <v>21688</v>
      </c>
      <c r="I8723" s="157" t="s">
        <v>1588</v>
      </c>
      <c r="J8723" s="158" t="s">
        <v>22109</v>
      </c>
      <c r="K8723" s="157" t="s">
        <v>1703</v>
      </c>
      <c r="L8723" s="157"/>
    </row>
    <row r="8724">
      <c r="C8724" s="12" t="s">
        <v>21182</v>
      </c>
      <c r="D8724" s="157"/>
      <c r="E8724" s="157" t="s">
        <v>1585</v>
      </c>
      <c r="F8724" s="157"/>
      <c r="G8724" s="157" t="s">
        <v>22110</v>
      </c>
      <c r="H8724" s="157" t="s">
        <v>21691</v>
      </c>
      <c r="I8724" s="157" t="s">
        <v>1588</v>
      </c>
      <c r="J8724" s="158" t="s">
        <v>22111</v>
      </c>
      <c r="K8724" s="157" t="s">
        <v>1693</v>
      </c>
      <c r="L8724" s="157"/>
    </row>
    <row r="8725">
      <c r="C8725" s="12" t="s">
        <v>21182</v>
      </c>
      <c r="D8725" s="157"/>
      <c r="E8725" s="157" t="s">
        <v>1585</v>
      </c>
      <c r="F8725" s="157"/>
      <c r="G8725" s="157" t="s">
        <v>21690</v>
      </c>
      <c r="H8725" s="157" t="s">
        <v>21691</v>
      </c>
      <c r="I8725" s="157" t="s">
        <v>1588</v>
      </c>
      <c r="J8725" s="158" t="s">
        <v>22112</v>
      </c>
      <c r="K8725" s="157" t="s">
        <v>1703</v>
      </c>
      <c r="L8725" s="157"/>
    </row>
    <row r="8726">
      <c r="C8726" s="12" t="s">
        <v>21182</v>
      </c>
      <c r="D8726" s="157"/>
      <c r="E8726" s="157" t="s">
        <v>1585</v>
      </c>
      <c r="F8726" s="157"/>
      <c r="G8726" s="157" t="s">
        <v>22113</v>
      </c>
      <c r="H8726" s="157" t="s">
        <v>21694</v>
      </c>
      <c r="I8726" s="157" t="s">
        <v>1588</v>
      </c>
      <c r="J8726" s="158" t="s">
        <v>22114</v>
      </c>
      <c r="K8726" s="157" t="s">
        <v>1693</v>
      </c>
      <c r="L8726" s="157"/>
    </row>
    <row r="8727">
      <c r="C8727" s="12" t="s">
        <v>21182</v>
      </c>
      <c r="D8727" s="157"/>
      <c r="E8727" s="157" t="s">
        <v>1585</v>
      </c>
      <c r="F8727" s="157"/>
      <c r="G8727" s="157" t="s">
        <v>21693</v>
      </c>
      <c r="H8727" s="157" t="s">
        <v>21694</v>
      </c>
      <c r="I8727" s="157" t="s">
        <v>1588</v>
      </c>
      <c r="J8727" s="158" t="s">
        <v>22115</v>
      </c>
      <c r="K8727" s="157" t="s">
        <v>1703</v>
      </c>
      <c r="L8727" s="157"/>
    </row>
    <row r="8728">
      <c r="C8728" s="12" t="s">
        <v>21182</v>
      </c>
      <c r="D8728" s="157"/>
      <c r="E8728" s="157" t="s">
        <v>1585</v>
      </c>
      <c r="F8728" s="157"/>
      <c r="G8728" s="157" t="s">
        <v>22116</v>
      </c>
      <c r="H8728" s="157" t="s">
        <v>21697</v>
      </c>
      <c r="I8728" s="157" t="s">
        <v>1588</v>
      </c>
      <c r="J8728" s="158" t="s">
        <v>22117</v>
      </c>
      <c r="K8728" s="157" t="s">
        <v>1693</v>
      </c>
      <c r="L8728" s="157"/>
    </row>
    <row r="8729">
      <c r="C8729" s="12" t="s">
        <v>21182</v>
      </c>
      <c r="D8729" s="157"/>
      <c r="E8729" s="157" t="s">
        <v>1585</v>
      </c>
      <c r="F8729" s="157"/>
      <c r="G8729" s="157" t="s">
        <v>21696</v>
      </c>
      <c r="H8729" s="157" t="s">
        <v>21697</v>
      </c>
      <c r="I8729" s="157" t="s">
        <v>1588</v>
      </c>
      <c r="J8729" s="158" t="s">
        <v>22118</v>
      </c>
      <c r="K8729" s="157" t="s">
        <v>1703</v>
      </c>
      <c r="L8729" s="157"/>
    </row>
    <row r="8730">
      <c r="C8730" s="12" t="s">
        <v>21182</v>
      </c>
      <c r="D8730" s="157"/>
      <c r="E8730" s="157" t="s">
        <v>1585</v>
      </c>
      <c r="F8730" s="157"/>
      <c r="G8730" s="157" t="s">
        <v>22119</v>
      </c>
      <c r="H8730" s="157" t="s">
        <v>21700</v>
      </c>
      <c r="I8730" s="157" t="s">
        <v>1588</v>
      </c>
      <c r="J8730" s="158" t="s">
        <v>22120</v>
      </c>
      <c r="K8730" s="157" t="s">
        <v>1693</v>
      </c>
      <c r="L8730" s="157"/>
    </row>
    <row r="8731">
      <c r="C8731" s="12" t="s">
        <v>21182</v>
      </c>
      <c r="D8731" s="157"/>
      <c r="E8731" s="157" t="s">
        <v>1585</v>
      </c>
      <c r="F8731" s="157"/>
      <c r="G8731" s="157" t="s">
        <v>21699</v>
      </c>
      <c r="H8731" s="157" t="s">
        <v>21700</v>
      </c>
      <c r="I8731" s="157" t="s">
        <v>1588</v>
      </c>
      <c r="J8731" s="158" t="s">
        <v>22121</v>
      </c>
      <c r="K8731" s="157" t="s">
        <v>1703</v>
      </c>
      <c r="L8731" s="157"/>
    </row>
    <row r="8732">
      <c r="C8732" s="12" t="s">
        <v>21182</v>
      </c>
      <c r="D8732" s="157"/>
      <c r="E8732" s="157" t="s">
        <v>1585</v>
      </c>
      <c r="F8732" s="157"/>
      <c r="G8732" s="157" t="s">
        <v>22122</v>
      </c>
      <c r="H8732" s="157" t="s">
        <v>21703</v>
      </c>
      <c r="I8732" s="157" t="s">
        <v>1588</v>
      </c>
      <c r="J8732" s="158" t="s">
        <v>22123</v>
      </c>
      <c r="K8732" s="157" t="s">
        <v>1693</v>
      </c>
      <c r="L8732" s="157"/>
    </row>
    <row r="8733">
      <c r="C8733" s="12" t="s">
        <v>21182</v>
      </c>
      <c r="D8733" s="157"/>
      <c r="E8733" s="157" t="s">
        <v>1585</v>
      </c>
      <c r="F8733" s="157"/>
      <c r="G8733" s="157" t="s">
        <v>21702</v>
      </c>
      <c r="H8733" s="157" t="s">
        <v>21703</v>
      </c>
      <c r="I8733" s="157" t="s">
        <v>1588</v>
      </c>
      <c r="J8733" s="158" t="s">
        <v>22124</v>
      </c>
      <c r="K8733" s="157" t="s">
        <v>1703</v>
      </c>
      <c r="L8733" s="157"/>
    </row>
    <row r="8734">
      <c r="C8734" s="12" t="s">
        <v>21182</v>
      </c>
      <c r="D8734" s="157"/>
      <c r="E8734" s="157" t="s">
        <v>1585</v>
      </c>
      <c r="F8734" s="157"/>
      <c r="G8734" s="157" t="s">
        <v>22125</v>
      </c>
      <c r="H8734" s="157" t="s">
        <v>21706</v>
      </c>
      <c r="I8734" s="157" t="s">
        <v>1588</v>
      </c>
      <c r="J8734" s="158" t="s">
        <v>22126</v>
      </c>
      <c r="K8734" s="157" t="s">
        <v>1693</v>
      </c>
      <c r="L8734" s="157"/>
    </row>
    <row r="8735">
      <c r="C8735" s="12" t="s">
        <v>21182</v>
      </c>
      <c r="D8735" s="157"/>
      <c r="E8735" s="157" t="s">
        <v>1585</v>
      </c>
      <c r="F8735" s="157"/>
      <c r="G8735" s="157" t="s">
        <v>21705</v>
      </c>
      <c r="H8735" s="157" t="s">
        <v>21706</v>
      </c>
      <c r="I8735" s="157" t="s">
        <v>1588</v>
      </c>
      <c r="J8735" s="158" t="s">
        <v>22127</v>
      </c>
      <c r="K8735" s="157" t="s">
        <v>1703</v>
      </c>
      <c r="L8735" s="157"/>
    </row>
    <row r="8736">
      <c r="C8736" s="12" t="s">
        <v>21182</v>
      </c>
      <c r="D8736" s="157"/>
      <c r="E8736" s="157" t="s">
        <v>1585</v>
      </c>
      <c r="F8736" s="157"/>
      <c r="G8736" s="157" t="s">
        <v>22128</v>
      </c>
      <c r="H8736" s="157" t="s">
        <v>21709</v>
      </c>
      <c r="I8736" s="157" t="s">
        <v>1588</v>
      </c>
      <c r="J8736" s="158" t="s">
        <v>22129</v>
      </c>
      <c r="K8736" s="157" t="s">
        <v>1693</v>
      </c>
      <c r="L8736" s="157"/>
    </row>
    <row r="8737">
      <c r="C8737" s="12" t="s">
        <v>21182</v>
      </c>
      <c r="D8737" s="157"/>
      <c r="E8737" s="157" t="s">
        <v>1585</v>
      </c>
      <c r="F8737" s="157"/>
      <c r="G8737" s="157" t="s">
        <v>21708</v>
      </c>
      <c r="H8737" s="157" t="s">
        <v>21709</v>
      </c>
      <c r="I8737" s="157" t="s">
        <v>1588</v>
      </c>
      <c r="J8737" s="158" t="s">
        <v>22130</v>
      </c>
      <c r="K8737" s="157" t="s">
        <v>1703</v>
      </c>
      <c r="L8737" s="157"/>
    </row>
    <row r="8738">
      <c r="C8738" s="12" t="s">
        <v>21182</v>
      </c>
      <c r="D8738" s="157"/>
      <c r="E8738" s="157" t="s">
        <v>1585</v>
      </c>
      <c r="F8738" s="157"/>
      <c r="G8738" s="157" t="s">
        <v>22131</v>
      </c>
      <c r="H8738" s="157" t="s">
        <v>21712</v>
      </c>
      <c r="I8738" s="157" t="s">
        <v>1588</v>
      </c>
      <c r="J8738" s="158" t="s">
        <v>22132</v>
      </c>
      <c r="K8738" s="157" t="s">
        <v>1693</v>
      </c>
      <c r="L8738" s="157"/>
    </row>
    <row r="8739">
      <c r="C8739" s="12" t="s">
        <v>21182</v>
      </c>
      <c r="D8739" s="157"/>
      <c r="E8739" s="157" t="s">
        <v>1585</v>
      </c>
      <c r="F8739" s="157"/>
      <c r="G8739" s="157" t="s">
        <v>21711</v>
      </c>
      <c r="H8739" s="157" t="s">
        <v>21712</v>
      </c>
      <c r="I8739" s="157" t="s">
        <v>1588</v>
      </c>
      <c r="J8739" s="158" t="s">
        <v>22133</v>
      </c>
      <c r="K8739" s="157" t="s">
        <v>1703</v>
      </c>
      <c r="L8739" s="157"/>
    </row>
    <row r="8740">
      <c r="C8740" s="12" t="s">
        <v>21182</v>
      </c>
      <c r="D8740" s="157"/>
      <c r="E8740" s="157" t="s">
        <v>1585</v>
      </c>
      <c r="F8740" s="157"/>
      <c r="G8740" s="157" t="s">
        <v>22134</v>
      </c>
      <c r="H8740" s="157" t="s">
        <v>21715</v>
      </c>
      <c r="I8740" s="157" t="s">
        <v>1588</v>
      </c>
      <c r="J8740" s="158" t="s">
        <v>22135</v>
      </c>
      <c r="K8740" s="157" t="s">
        <v>1693</v>
      </c>
      <c r="L8740" s="157"/>
    </row>
    <row r="8741">
      <c r="C8741" s="12" t="s">
        <v>21182</v>
      </c>
      <c r="D8741" s="157"/>
      <c r="E8741" s="157" t="s">
        <v>1585</v>
      </c>
      <c r="F8741" s="157"/>
      <c r="G8741" s="157" t="s">
        <v>21714</v>
      </c>
      <c r="H8741" s="157" t="s">
        <v>21715</v>
      </c>
      <c r="I8741" s="157" t="s">
        <v>1588</v>
      </c>
      <c r="J8741" s="158" t="s">
        <v>22136</v>
      </c>
      <c r="K8741" s="157" t="s">
        <v>1703</v>
      </c>
      <c r="L8741" s="157"/>
    </row>
    <row r="8742">
      <c r="C8742" s="12" t="s">
        <v>21182</v>
      </c>
      <c r="D8742" s="157"/>
      <c r="E8742" s="157" t="s">
        <v>1585</v>
      </c>
      <c r="F8742" s="157"/>
      <c r="G8742" s="157" t="s">
        <v>22137</v>
      </c>
      <c r="H8742" s="157" t="s">
        <v>21718</v>
      </c>
      <c r="I8742" s="157" t="s">
        <v>1588</v>
      </c>
      <c r="J8742" s="158" t="s">
        <v>22138</v>
      </c>
      <c r="K8742" s="157" t="s">
        <v>1693</v>
      </c>
      <c r="L8742" s="157"/>
    </row>
    <row r="8743">
      <c r="C8743" s="12" t="s">
        <v>21182</v>
      </c>
      <c r="D8743" s="157"/>
      <c r="E8743" s="157" t="s">
        <v>1585</v>
      </c>
      <c r="F8743" s="157"/>
      <c r="G8743" s="157" t="s">
        <v>21717</v>
      </c>
      <c r="H8743" s="157" t="s">
        <v>21718</v>
      </c>
      <c r="I8743" s="157" t="s">
        <v>1588</v>
      </c>
      <c r="J8743" s="158" t="s">
        <v>22139</v>
      </c>
      <c r="K8743" s="157" t="s">
        <v>1703</v>
      </c>
      <c r="L8743" s="157"/>
    </row>
    <row r="8744">
      <c r="C8744" s="12" t="s">
        <v>21182</v>
      </c>
      <c r="D8744" s="157"/>
      <c r="E8744" s="157" t="s">
        <v>1585</v>
      </c>
      <c r="F8744" s="157"/>
      <c r="G8744" s="157" t="s">
        <v>22140</v>
      </c>
      <c r="H8744" s="157" t="s">
        <v>21721</v>
      </c>
      <c r="I8744" s="157" t="s">
        <v>1588</v>
      </c>
      <c r="J8744" s="158" t="s">
        <v>22141</v>
      </c>
      <c r="K8744" s="157" t="s">
        <v>1693</v>
      </c>
      <c r="L8744" s="157"/>
    </row>
    <row r="8745">
      <c r="C8745" s="12" t="s">
        <v>21182</v>
      </c>
      <c r="D8745" s="157"/>
      <c r="E8745" s="157" t="s">
        <v>1585</v>
      </c>
      <c r="F8745" s="157"/>
      <c r="G8745" s="157" t="s">
        <v>21720</v>
      </c>
      <c r="H8745" s="157" t="s">
        <v>21721</v>
      </c>
      <c r="I8745" s="157" t="s">
        <v>1588</v>
      </c>
      <c r="J8745" s="158" t="s">
        <v>22142</v>
      </c>
      <c r="K8745" s="157" t="s">
        <v>1703</v>
      </c>
      <c r="L8745" s="157"/>
    </row>
    <row r="8746">
      <c r="C8746" s="12" t="s">
        <v>21182</v>
      </c>
      <c r="D8746" s="157"/>
      <c r="E8746" s="157" t="s">
        <v>1585</v>
      </c>
      <c r="F8746" s="157"/>
      <c r="G8746" s="157" t="s">
        <v>22143</v>
      </c>
      <c r="H8746" s="157" t="s">
        <v>21724</v>
      </c>
      <c r="I8746" s="157" t="s">
        <v>1588</v>
      </c>
      <c r="J8746" s="158" t="s">
        <v>22144</v>
      </c>
      <c r="K8746" s="157" t="s">
        <v>1693</v>
      </c>
      <c r="L8746" s="157"/>
    </row>
    <row r="8747">
      <c r="C8747" s="12" t="s">
        <v>21182</v>
      </c>
      <c r="D8747" s="157"/>
      <c r="E8747" s="157" t="s">
        <v>1585</v>
      </c>
      <c r="F8747" s="157"/>
      <c r="G8747" s="157" t="s">
        <v>21723</v>
      </c>
      <c r="H8747" s="157" t="s">
        <v>21724</v>
      </c>
      <c r="I8747" s="157" t="s">
        <v>1588</v>
      </c>
      <c r="J8747" s="158" t="s">
        <v>22145</v>
      </c>
      <c r="K8747" s="157" t="s">
        <v>1703</v>
      </c>
      <c r="L8747" s="157"/>
    </row>
    <row r="8748">
      <c r="C8748" s="12" t="s">
        <v>21182</v>
      </c>
      <c r="D8748" s="157"/>
      <c r="E8748" s="157" t="s">
        <v>1585</v>
      </c>
      <c r="F8748" s="157"/>
      <c r="G8748" s="157" t="s">
        <v>22146</v>
      </c>
      <c r="H8748" s="157" t="s">
        <v>21727</v>
      </c>
      <c r="I8748" s="157" t="s">
        <v>1588</v>
      </c>
      <c r="J8748" s="158" t="s">
        <v>22147</v>
      </c>
      <c r="K8748" s="157" t="s">
        <v>1693</v>
      </c>
      <c r="L8748" s="157"/>
    </row>
    <row r="8749">
      <c r="C8749" s="12" t="s">
        <v>21182</v>
      </c>
      <c r="D8749" s="157"/>
      <c r="E8749" s="157" t="s">
        <v>1585</v>
      </c>
      <c r="F8749" s="157"/>
      <c r="G8749" s="157" t="s">
        <v>21726</v>
      </c>
      <c r="H8749" s="157" t="s">
        <v>21727</v>
      </c>
      <c r="I8749" s="157" t="s">
        <v>1588</v>
      </c>
      <c r="J8749" s="158" t="s">
        <v>22148</v>
      </c>
      <c r="K8749" s="157" t="s">
        <v>1703</v>
      </c>
      <c r="L8749" s="157"/>
    </row>
    <row r="8750">
      <c r="C8750" s="12" t="s">
        <v>21182</v>
      </c>
      <c r="D8750" s="157"/>
      <c r="E8750" s="157" t="s">
        <v>1585</v>
      </c>
      <c r="F8750" s="157"/>
      <c r="G8750" s="157" t="s">
        <v>22149</v>
      </c>
      <c r="H8750" s="157" t="s">
        <v>21730</v>
      </c>
      <c r="I8750" s="157" t="s">
        <v>1588</v>
      </c>
      <c r="J8750" s="158" t="s">
        <v>22150</v>
      </c>
      <c r="K8750" s="157" t="s">
        <v>1693</v>
      </c>
      <c r="L8750" s="157"/>
    </row>
    <row r="8751">
      <c r="C8751" s="12" t="s">
        <v>21182</v>
      </c>
      <c r="D8751" s="157"/>
      <c r="E8751" s="157" t="s">
        <v>1585</v>
      </c>
      <c r="F8751" s="157"/>
      <c r="G8751" s="157" t="s">
        <v>21729</v>
      </c>
      <c r="H8751" s="157" t="s">
        <v>21730</v>
      </c>
      <c r="I8751" s="157" t="s">
        <v>1588</v>
      </c>
      <c r="J8751" s="158" t="s">
        <v>22151</v>
      </c>
      <c r="K8751" s="157" t="s">
        <v>1703</v>
      </c>
      <c r="L8751" s="157"/>
    </row>
    <row r="8752">
      <c r="C8752" s="12" t="s">
        <v>21182</v>
      </c>
      <c r="D8752" s="157"/>
      <c r="E8752" s="157" t="s">
        <v>1585</v>
      </c>
      <c r="F8752" s="157"/>
      <c r="G8752" s="157" t="s">
        <v>22152</v>
      </c>
      <c r="H8752" s="157" t="s">
        <v>21733</v>
      </c>
      <c r="I8752" s="157" t="s">
        <v>1588</v>
      </c>
      <c r="J8752" s="158" t="s">
        <v>22153</v>
      </c>
      <c r="K8752" s="157" t="s">
        <v>1693</v>
      </c>
      <c r="L8752" s="157"/>
    </row>
    <row r="8753">
      <c r="C8753" s="12" t="s">
        <v>21182</v>
      </c>
      <c r="D8753" s="157"/>
      <c r="E8753" s="157" t="s">
        <v>1585</v>
      </c>
      <c r="F8753" s="157"/>
      <c r="G8753" s="157" t="s">
        <v>21732</v>
      </c>
      <c r="H8753" s="157" t="s">
        <v>21733</v>
      </c>
      <c r="I8753" s="157" t="s">
        <v>1588</v>
      </c>
      <c r="J8753" s="158" t="s">
        <v>22154</v>
      </c>
      <c r="K8753" s="157" t="s">
        <v>1703</v>
      </c>
      <c r="L8753" s="157"/>
    </row>
    <row r="8754">
      <c r="C8754" s="12" t="s">
        <v>21182</v>
      </c>
      <c r="D8754" s="157"/>
      <c r="E8754" s="157" t="s">
        <v>1585</v>
      </c>
      <c r="F8754" s="157"/>
      <c r="G8754" s="157" t="s">
        <v>22155</v>
      </c>
      <c r="H8754" s="157" t="s">
        <v>21736</v>
      </c>
      <c r="I8754" s="157" t="s">
        <v>1588</v>
      </c>
      <c r="J8754" s="158" t="s">
        <v>22156</v>
      </c>
      <c r="K8754" s="157" t="s">
        <v>1693</v>
      </c>
      <c r="L8754" s="157"/>
    </row>
    <row r="8755">
      <c r="C8755" s="12" t="s">
        <v>21182</v>
      </c>
      <c r="D8755" s="157"/>
      <c r="E8755" s="157" t="s">
        <v>1585</v>
      </c>
      <c r="F8755" s="157"/>
      <c r="G8755" s="157" t="s">
        <v>21735</v>
      </c>
      <c r="H8755" s="157" t="s">
        <v>21736</v>
      </c>
      <c r="I8755" s="157" t="s">
        <v>1588</v>
      </c>
      <c r="J8755" s="158" t="s">
        <v>22157</v>
      </c>
      <c r="K8755" s="157" t="s">
        <v>1703</v>
      </c>
      <c r="L8755" s="157"/>
    </row>
    <row r="8756">
      <c r="C8756" s="12" t="s">
        <v>21182</v>
      </c>
      <c r="D8756" s="157"/>
      <c r="E8756" s="157" t="s">
        <v>1585</v>
      </c>
      <c r="F8756" s="157"/>
      <c r="G8756" s="157" t="s">
        <v>22158</v>
      </c>
      <c r="H8756" s="157" t="s">
        <v>21739</v>
      </c>
      <c r="I8756" s="157" t="s">
        <v>1588</v>
      </c>
      <c r="J8756" s="158" t="s">
        <v>22159</v>
      </c>
      <c r="K8756" s="157" t="s">
        <v>1693</v>
      </c>
      <c r="L8756" s="157"/>
    </row>
    <row r="8757">
      <c r="C8757" s="12" t="s">
        <v>21182</v>
      </c>
      <c r="D8757" s="157"/>
      <c r="E8757" s="157" t="s">
        <v>1585</v>
      </c>
      <c r="F8757" s="157"/>
      <c r="G8757" s="157" t="s">
        <v>21738</v>
      </c>
      <c r="H8757" s="157" t="s">
        <v>21739</v>
      </c>
      <c r="I8757" s="157" t="s">
        <v>1588</v>
      </c>
      <c r="J8757" s="158" t="s">
        <v>22160</v>
      </c>
      <c r="K8757" s="157" t="s">
        <v>1703</v>
      </c>
      <c r="L8757" s="157"/>
    </row>
    <row r="8758">
      <c r="C8758" s="12" t="s">
        <v>21182</v>
      </c>
      <c r="D8758" s="157"/>
      <c r="E8758" s="157" t="s">
        <v>1585</v>
      </c>
      <c r="F8758" s="157"/>
      <c r="G8758" s="157" t="s">
        <v>21291</v>
      </c>
      <c r="H8758" s="157" t="s">
        <v>21741</v>
      </c>
      <c r="I8758" s="157" t="s">
        <v>1588</v>
      </c>
      <c r="J8758" s="158" t="s">
        <v>22161</v>
      </c>
      <c r="K8758" s="157" t="s">
        <v>1693</v>
      </c>
      <c r="L8758" s="157"/>
    </row>
    <row r="8759">
      <c r="C8759" s="12" t="s">
        <v>21182</v>
      </c>
      <c r="D8759" s="157"/>
      <c r="E8759" s="157" t="s">
        <v>1585</v>
      </c>
      <c r="F8759" s="157"/>
      <c r="G8759" s="157" t="s">
        <v>21291</v>
      </c>
      <c r="H8759" s="157" t="s">
        <v>21741</v>
      </c>
      <c r="I8759" s="157" t="s">
        <v>1588</v>
      </c>
      <c r="J8759" s="158" t="s">
        <v>22162</v>
      </c>
      <c r="K8759" s="157" t="s">
        <v>1703</v>
      </c>
      <c r="L8759" s="157"/>
    </row>
    <row r="8760">
      <c r="C8760" s="12" t="s">
        <v>21182</v>
      </c>
      <c r="D8760" s="157"/>
      <c r="E8760" s="157" t="s">
        <v>1585</v>
      </c>
      <c r="F8760" s="157"/>
      <c r="G8760" s="157" t="s">
        <v>21294</v>
      </c>
      <c r="H8760" s="157" t="s">
        <v>21743</v>
      </c>
      <c r="I8760" s="157" t="s">
        <v>1588</v>
      </c>
      <c r="J8760" s="158" t="s">
        <v>22163</v>
      </c>
      <c r="K8760" s="157" t="s">
        <v>1703</v>
      </c>
      <c r="L8760" s="157"/>
    </row>
    <row r="8761">
      <c r="C8761" s="12" t="s">
        <v>21182</v>
      </c>
      <c r="D8761" s="157"/>
      <c r="E8761" s="157" t="s">
        <v>1585</v>
      </c>
      <c r="F8761" s="157"/>
      <c r="G8761" s="157" t="s">
        <v>21294</v>
      </c>
      <c r="H8761" s="157" t="s">
        <v>21743</v>
      </c>
      <c r="I8761" s="157" t="s">
        <v>1588</v>
      </c>
      <c r="J8761" s="158" t="s">
        <v>22164</v>
      </c>
      <c r="K8761" s="157" t="s">
        <v>1693</v>
      </c>
      <c r="L8761" s="157"/>
    </row>
    <row r="8762">
      <c r="C8762" s="12" t="s">
        <v>21182</v>
      </c>
      <c r="D8762" s="157"/>
      <c r="E8762" s="157" t="s">
        <v>1585</v>
      </c>
      <c r="F8762" s="157"/>
      <c r="G8762" s="157" t="s">
        <v>21297</v>
      </c>
      <c r="H8762" s="157" t="s">
        <v>21745</v>
      </c>
      <c r="I8762" s="157" t="s">
        <v>1588</v>
      </c>
      <c r="J8762" s="158" t="s">
        <v>22165</v>
      </c>
      <c r="K8762" s="157" t="s">
        <v>1703</v>
      </c>
      <c r="L8762" s="157"/>
    </row>
    <row r="8763">
      <c r="C8763" s="12" t="s">
        <v>21182</v>
      </c>
      <c r="D8763" s="157"/>
      <c r="E8763" s="157" t="s">
        <v>1585</v>
      </c>
      <c r="F8763" s="157"/>
      <c r="G8763" s="157" t="s">
        <v>21297</v>
      </c>
      <c r="H8763" s="157" t="s">
        <v>21745</v>
      </c>
      <c r="I8763" s="157" t="s">
        <v>1588</v>
      </c>
      <c r="J8763" s="158" t="s">
        <v>22166</v>
      </c>
      <c r="K8763" s="157" t="s">
        <v>1693</v>
      </c>
      <c r="L8763" s="157"/>
    </row>
    <row r="8764">
      <c r="C8764" s="12" t="s">
        <v>21182</v>
      </c>
      <c r="D8764" s="157"/>
      <c r="E8764" s="157" t="s">
        <v>1585</v>
      </c>
      <c r="F8764" s="157"/>
      <c r="G8764" s="157" t="s">
        <v>21300</v>
      </c>
      <c r="H8764" s="157" t="s">
        <v>21747</v>
      </c>
      <c r="I8764" s="157" t="s">
        <v>1588</v>
      </c>
      <c r="J8764" s="158" t="s">
        <v>22167</v>
      </c>
      <c r="K8764" s="157" t="s">
        <v>1703</v>
      </c>
      <c r="L8764" s="157"/>
    </row>
    <row r="8765">
      <c r="C8765" s="12" t="s">
        <v>21182</v>
      </c>
      <c r="D8765" s="157"/>
      <c r="E8765" s="157" t="s">
        <v>1585</v>
      </c>
      <c r="F8765" s="157"/>
      <c r="G8765" s="157" t="s">
        <v>21300</v>
      </c>
      <c r="H8765" s="157" t="s">
        <v>21747</v>
      </c>
      <c r="I8765" s="157" t="s">
        <v>1588</v>
      </c>
      <c r="J8765" s="158" t="s">
        <v>22168</v>
      </c>
      <c r="K8765" s="157" t="s">
        <v>1693</v>
      </c>
      <c r="L8765" s="157"/>
    </row>
    <row r="8766">
      <c r="C8766" s="12" t="s">
        <v>21182</v>
      </c>
      <c r="D8766" s="157"/>
      <c r="E8766" s="157" t="s">
        <v>1585</v>
      </c>
      <c r="F8766" s="157"/>
      <c r="G8766" s="157" t="s">
        <v>21303</v>
      </c>
      <c r="H8766" s="157" t="s">
        <v>21749</v>
      </c>
      <c r="I8766" s="157" t="s">
        <v>1588</v>
      </c>
      <c r="J8766" s="158" t="s">
        <v>22169</v>
      </c>
      <c r="K8766" s="157" t="s">
        <v>1693</v>
      </c>
      <c r="L8766" s="157"/>
    </row>
    <row r="8767">
      <c r="C8767" s="12" t="s">
        <v>21182</v>
      </c>
      <c r="D8767" s="157"/>
      <c r="E8767" s="157" t="s">
        <v>1585</v>
      </c>
      <c r="F8767" s="157"/>
      <c r="G8767" s="157" t="s">
        <v>21303</v>
      </c>
      <c r="H8767" s="157" t="s">
        <v>21749</v>
      </c>
      <c r="I8767" s="157" t="s">
        <v>1588</v>
      </c>
      <c r="J8767" s="158" t="s">
        <v>22170</v>
      </c>
      <c r="K8767" s="157" t="s">
        <v>1703</v>
      </c>
      <c r="L8767" s="157"/>
    </row>
    <row r="8768">
      <c r="C8768" s="12" t="s">
        <v>21182</v>
      </c>
      <c r="D8768" s="157"/>
      <c r="E8768" s="157" t="s">
        <v>1585</v>
      </c>
      <c r="F8768" s="157"/>
      <c r="G8768" s="157" t="s">
        <v>21306</v>
      </c>
      <c r="H8768" s="157" t="s">
        <v>21751</v>
      </c>
      <c r="I8768" s="157" t="s">
        <v>1588</v>
      </c>
      <c r="J8768" s="158" t="s">
        <v>22171</v>
      </c>
      <c r="K8768" s="157" t="s">
        <v>1693</v>
      </c>
      <c r="L8768" s="157"/>
    </row>
    <row r="8769">
      <c r="C8769" s="12" t="s">
        <v>21182</v>
      </c>
      <c r="D8769" s="157"/>
      <c r="E8769" s="157" t="s">
        <v>1585</v>
      </c>
      <c r="F8769" s="157"/>
      <c r="G8769" s="157" t="s">
        <v>21306</v>
      </c>
      <c r="H8769" s="157" t="s">
        <v>21751</v>
      </c>
      <c r="I8769" s="157" t="s">
        <v>1588</v>
      </c>
      <c r="J8769" s="158" t="s">
        <v>22172</v>
      </c>
      <c r="K8769" s="157" t="s">
        <v>1703</v>
      </c>
      <c r="L8769" s="157"/>
    </row>
    <row r="8770">
      <c r="C8770" s="12" t="s">
        <v>21182</v>
      </c>
      <c r="D8770" s="157"/>
      <c r="E8770" s="157" t="s">
        <v>1585</v>
      </c>
      <c r="F8770" s="157"/>
      <c r="G8770" s="157" t="s">
        <v>21309</v>
      </c>
      <c r="H8770" s="157" t="s">
        <v>21753</v>
      </c>
      <c r="I8770" s="157" t="s">
        <v>1588</v>
      </c>
      <c r="J8770" s="158" t="s">
        <v>22173</v>
      </c>
      <c r="K8770" s="157" t="s">
        <v>1693</v>
      </c>
      <c r="L8770" s="157"/>
    </row>
    <row r="8771">
      <c r="C8771" s="12" t="s">
        <v>21182</v>
      </c>
      <c r="D8771" s="157"/>
      <c r="E8771" s="157" t="s">
        <v>1585</v>
      </c>
      <c r="F8771" s="157"/>
      <c r="G8771" s="157" t="s">
        <v>21309</v>
      </c>
      <c r="H8771" s="157" t="s">
        <v>21753</v>
      </c>
      <c r="I8771" s="157" t="s">
        <v>1588</v>
      </c>
      <c r="J8771" s="158" t="s">
        <v>22174</v>
      </c>
      <c r="K8771" s="157" t="s">
        <v>1703</v>
      </c>
      <c r="L8771" s="157"/>
    </row>
    <row r="8772">
      <c r="C8772" s="12" t="s">
        <v>21182</v>
      </c>
      <c r="D8772" s="157"/>
      <c r="E8772" s="157" t="s">
        <v>1585</v>
      </c>
      <c r="F8772" s="157"/>
      <c r="G8772" s="157" t="s">
        <v>21312</v>
      </c>
      <c r="H8772" s="157" t="s">
        <v>21755</v>
      </c>
      <c r="I8772" s="157" t="s">
        <v>1588</v>
      </c>
      <c r="J8772" s="158" t="s">
        <v>22175</v>
      </c>
      <c r="K8772" s="157" t="s">
        <v>1703</v>
      </c>
      <c r="L8772" s="157"/>
    </row>
    <row r="8773">
      <c r="C8773" s="12" t="s">
        <v>21182</v>
      </c>
      <c r="D8773" s="157"/>
      <c r="E8773" s="157" t="s">
        <v>1585</v>
      </c>
      <c r="F8773" s="157"/>
      <c r="G8773" s="157" t="s">
        <v>21312</v>
      </c>
      <c r="H8773" s="157" t="s">
        <v>21755</v>
      </c>
      <c r="I8773" s="157" t="s">
        <v>1588</v>
      </c>
      <c r="J8773" s="158" t="s">
        <v>22176</v>
      </c>
      <c r="K8773" s="157" t="s">
        <v>1693</v>
      </c>
      <c r="L8773" s="157"/>
    </row>
    <row r="8774">
      <c r="C8774" s="12" t="s">
        <v>21182</v>
      </c>
      <c r="D8774" s="157"/>
      <c r="E8774" s="157" t="s">
        <v>1585</v>
      </c>
      <c r="F8774" s="157"/>
      <c r="G8774" s="157" t="s">
        <v>21315</v>
      </c>
      <c r="H8774" s="157" t="s">
        <v>21757</v>
      </c>
      <c r="I8774" s="157" t="s">
        <v>1588</v>
      </c>
      <c r="J8774" s="158" t="s">
        <v>22177</v>
      </c>
      <c r="K8774" s="157" t="s">
        <v>1693</v>
      </c>
      <c r="L8774" s="157"/>
    </row>
    <row r="8775">
      <c r="C8775" s="12" t="s">
        <v>21182</v>
      </c>
      <c r="D8775" s="157"/>
      <c r="E8775" s="157" t="s">
        <v>1585</v>
      </c>
      <c r="F8775" s="157"/>
      <c r="G8775" s="157" t="s">
        <v>21315</v>
      </c>
      <c r="H8775" s="157" t="s">
        <v>21757</v>
      </c>
      <c r="I8775" s="157" t="s">
        <v>1588</v>
      </c>
      <c r="J8775" s="158" t="s">
        <v>22178</v>
      </c>
      <c r="K8775" s="157" t="s">
        <v>1703</v>
      </c>
      <c r="L8775" s="157"/>
    </row>
    <row r="8776">
      <c r="C8776" s="12" t="s">
        <v>21182</v>
      </c>
      <c r="D8776" s="157"/>
      <c r="E8776" s="157" t="s">
        <v>1585</v>
      </c>
      <c r="F8776" s="157"/>
      <c r="G8776" s="157" t="s">
        <v>21318</v>
      </c>
      <c r="H8776" s="157" t="s">
        <v>21759</v>
      </c>
      <c r="I8776" s="157" t="s">
        <v>1588</v>
      </c>
      <c r="J8776" s="158" t="s">
        <v>22179</v>
      </c>
      <c r="K8776" s="157" t="s">
        <v>1693</v>
      </c>
      <c r="L8776" s="157"/>
    </row>
    <row r="8777">
      <c r="C8777" s="12" t="s">
        <v>21182</v>
      </c>
      <c r="D8777" s="157"/>
      <c r="E8777" s="157" t="s">
        <v>1585</v>
      </c>
      <c r="F8777" s="157"/>
      <c r="G8777" s="157" t="s">
        <v>21318</v>
      </c>
      <c r="H8777" s="157" t="s">
        <v>21759</v>
      </c>
      <c r="I8777" s="157" t="s">
        <v>1588</v>
      </c>
      <c r="J8777" s="158" t="s">
        <v>22180</v>
      </c>
      <c r="K8777" s="157" t="s">
        <v>1703</v>
      </c>
      <c r="L8777" s="157"/>
    </row>
    <row r="8778">
      <c r="C8778" s="12" t="s">
        <v>21182</v>
      </c>
      <c r="D8778" s="157"/>
      <c r="E8778" s="157" t="s">
        <v>1585</v>
      </c>
      <c r="F8778" s="157"/>
      <c r="G8778" s="157" t="s">
        <v>21321</v>
      </c>
      <c r="H8778" s="157" t="s">
        <v>21761</v>
      </c>
      <c r="I8778" s="157" t="s">
        <v>1588</v>
      </c>
      <c r="J8778" s="158" t="s">
        <v>22181</v>
      </c>
      <c r="K8778" s="157" t="s">
        <v>1693</v>
      </c>
      <c r="L8778" s="157"/>
    </row>
    <row r="8779">
      <c r="C8779" s="12" t="s">
        <v>21182</v>
      </c>
      <c r="D8779" s="157"/>
      <c r="E8779" s="157" t="s">
        <v>1585</v>
      </c>
      <c r="F8779" s="157"/>
      <c r="G8779" s="157" t="s">
        <v>21321</v>
      </c>
      <c r="H8779" s="157" t="s">
        <v>21761</v>
      </c>
      <c r="I8779" s="157" t="s">
        <v>1588</v>
      </c>
      <c r="J8779" s="158" t="s">
        <v>22182</v>
      </c>
      <c r="K8779" s="157" t="s">
        <v>1703</v>
      </c>
      <c r="L8779" s="157"/>
    </row>
    <row r="8780">
      <c r="C8780" s="12" t="s">
        <v>21182</v>
      </c>
      <c r="D8780" s="157"/>
      <c r="E8780" s="157" t="s">
        <v>1585</v>
      </c>
      <c r="F8780" s="157"/>
      <c r="G8780" s="157" t="s">
        <v>21324</v>
      </c>
      <c r="H8780" s="157" t="s">
        <v>21763</v>
      </c>
      <c r="I8780" s="157" t="s">
        <v>1588</v>
      </c>
      <c r="J8780" s="158" t="s">
        <v>22183</v>
      </c>
      <c r="K8780" s="157" t="s">
        <v>1703</v>
      </c>
      <c r="L8780" s="157"/>
    </row>
    <row r="8781">
      <c r="C8781" s="12" t="s">
        <v>21182</v>
      </c>
      <c r="D8781" s="157"/>
      <c r="E8781" s="157" t="s">
        <v>1585</v>
      </c>
      <c r="F8781" s="157"/>
      <c r="G8781" s="157" t="s">
        <v>21324</v>
      </c>
      <c r="H8781" s="157" t="s">
        <v>21763</v>
      </c>
      <c r="I8781" s="157" t="s">
        <v>1588</v>
      </c>
      <c r="J8781" s="158" t="s">
        <v>22184</v>
      </c>
      <c r="K8781" s="157" t="s">
        <v>1693</v>
      </c>
      <c r="L8781" s="157"/>
    </row>
    <row r="8782">
      <c r="C8782" s="12" t="s">
        <v>21182</v>
      </c>
      <c r="D8782" s="157"/>
      <c r="E8782" s="157" t="s">
        <v>1585</v>
      </c>
      <c r="F8782" s="157"/>
      <c r="G8782" s="157" t="s">
        <v>21327</v>
      </c>
      <c r="H8782" s="157" t="s">
        <v>21765</v>
      </c>
      <c r="I8782" s="157" t="s">
        <v>1588</v>
      </c>
      <c r="J8782" s="158" t="s">
        <v>22185</v>
      </c>
      <c r="K8782" s="157" t="s">
        <v>1703</v>
      </c>
      <c r="L8782" s="157"/>
    </row>
    <row r="8783">
      <c r="C8783" s="12" t="s">
        <v>21182</v>
      </c>
      <c r="D8783" s="157"/>
      <c r="E8783" s="157" t="s">
        <v>1585</v>
      </c>
      <c r="F8783" s="157"/>
      <c r="G8783" s="157" t="s">
        <v>21327</v>
      </c>
      <c r="H8783" s="157" t="s">
        <v>21765</v>
      </c>
      <c r="I8783" s="157" t="s">
        <v>1588</v>
      </c>
      <c r="J8783" s="158" t="s">
        <v>22186</v>
      </c>
      <c r="K8783" s="157" t="s">
        <v>1693</v>
      </c>
      <c r="L8783" s="157"/>
    </row>
    <row r="8784">
      <c r="C8784" s="12" t="s">
        <v>21182</v>
      </c>
      <c r="D8784" s="157"/>
      <c r="E8784" s="157" t="s">
        <v>1585</v>
      </c>
      <c r="F8784" s="157"/>
      <c r="G8784" s="157" t="s">
        <v>21330</v>
      </c>
      <c r="H8784" s="157" t="s">
        <v>21767</v>
      </c>
      <c r="I8784" s="157" t="s">
        <v>1588</v>
      </c>
      <c r="J8784" s="158" t="s">
        <v>22187</v>
      </c>
      <c r="K8784" s="157" t="s">
        <v>1703</v>
      </c>
      <c r="L8784" s="157"/>
    </row>
    <row r="8785">
      <c r="C8785" s="12" t="s">
        <v>21182</v>
      </c>
      <c r="D8785" s="157"/>
      <c r="E8785" s="157" t="s">
        <v>1585</v>
      </c>
      <c r="F8785" s="157"/>
      <c r="G8785" s="157" t="s">
        <v>21330</v>
      </c>
      <c r="H8785" s="157" t="s">
        <v>21767</v>
      </c>
      <c r="I8785" s="157" t="s">
        <v>1588</v>
      </c>
      <c r="J8785" s="158" t="s">
        <v>22188</v>
      </c>
      <c r="K8785" s="157" t="s">
        <v>1693</v>
      </c>
      <c r="L8785" s="157"/>
    </row>
    <row r="8786">
      <c r="C8786" s="12" t="s">
        <v>21182</v>
      </c>
      <c r="D8786" s="157"/>
      <c r="E8786" s="157" t="s">
        <v>1585</v>
      </c>
      <c r="F8786" s="157"/>
      <c r="G8786" s="157" t="s">
        <v>21333</v>
      </c>
      <c r="H8786" s="157" t="s">
        <v>21769</v>
      </c>
      <c r="I8786" s="157" t="s">
        <v>1588</v>
      </c>
      <c r="J8786" s="158" t="s">
        <v>22189</v>
      </c>
      <c r="K8786" s="157" t="s">
        <v>1703</v>
      </c>
      <c r="L8786" s="157"/>
    </row>
    <row r="8787">
      <c r="C8787" s="12" t="s">
        <v>21182</v>
      </c>
      <c r="D8787" s="157"/>
      <c r="E8787" s="157" t="s">
        <v>1585</v>
      </c>
      <c r="F8787" s="157"/>
      <c r="G8787" s="157" t="s">
        <v>21333</v>
      </c>
      <c r="H8787" s="157" t="s">
        <v>21769</v>
      </c>
      <c r="I8787" s="157" t="s">
        <v>1588</v>
      </c>
      <c r="J8787" s="158" t="s">
        <v>22190</v>
      </c>
      <c r="K8787" s="157" t="s">
        <v>1693</v>
      </c>
      <c r="L8787" s="157"/>
    </row>
    <row r="8788">
      <c r="C8788" s="12" t="s">
        <v>21182</v>
      </c>
      <c r="D8788" s="157"/>
      <c r="E8788" s="157" t="s">
        <v>1585</v>
      </c>
      <c r="F8788" s="157"/>
      <c r="G8788" s="157" t="s">
        <v>21336</v>
      </c>
      <c r="H8788" s="157" t="s">
        <v>21771</v>
      </c>
      <c r="I8788" s="157" t="s">
        <v>1588</v>
      </c>
      <c r="J8788" s="158" t="s">
        <v>22191</v>
      </c>
      <c r="K8788" s="157" t="s">
        <v>1693</v>
      </c>
      <c r="L8788" s="157"/>
    </row>
    <row r="8789">
      <c r="C8789" s="12" t="s">
        <v>21182</v>
      </c>
      <c r="D8789" s="157"/>
      <c r="E8789" s="157" t="s">
        <v>1585</v>
      </c>
      <c r="F8789" s="157"/>
      <c r="G8789" s="157" t="s">
        <v>21336</v>
      </c>
      <c r="H8789" s="157" t="s">
        <v>21771</v>
      </c>
      <c r="I8789" s="157" t="s">
        <v>1588</v>
      </c>
      <c r="J8789" s="158" t="s">
        <v>22192</v>
      </c>
      <c r="K8789" s="157" t="s">
        <v>1703</v>
      </c>
      <c r="L8789" s="157"/>
    </row>
    <row r="8790">
      <c r="C8790" s="12" t="s">
        <v>21182</v>
      </c>
      <c r="D8790" s="157"/>
      <c r="E8790" s="157" t="s">
        <v>1585</v>
      </c>
      <c r="F8790" s="157"/>
      <c r="G8790" s="157" t="s">
        <v>21339</v>
      </c>
      <c r="H8790" s="157" t="s">
        <v>21773</v>
      </c>
      <c r="I8790" s="157" t="s">
        <v>1588</v>
      </c>
      <c r="J8790" s="158" t="s">
        <v>22193</v>
      </c>
      <c r="K8790" s="157" t="s">
        <v>1693</v>
      </c>
      <c r="L8790" s="157"/>
    </row>
    <row r="8791">
      <c r="C8791" s="12" t="s">
        <v>21182</v>
      </c>
      <c r="D8791" s="157"/>
      <c r="E8791" s="157" t="s">
        <v>1585</v>
      </c>
      <c r="F8791" s="157"/>
      <c r="G8791" s="157" t="s">
        <v>21339</v>
      </c>
      <c r="H8791" s="157" t="s">
        <v>21773</v>
      </c>
      <c r="I8791" s="157" t="s">
        <v>1588</v>
      </c>
      <c r="J8791" s="158" t="s">
        <v>22194</v>
      </c>
      <c r="K8791" s="157" t="s">
        <v>1703</v>
      </c>
      <c r="L8791" s="157"/>
    </row>
    <row r="8792">
      <c r="C8792" s="12" t="s">
        <v>21182</v>
      </c>
      <c r="D8792" s="157"/>
      <c r="E8792" s="157" t="s">
        <v>1585</v>
      </c>
      <c r="F8792" s="157"/>
      <c r="G8792" s="157" t="s">
        <v>21342</v>
      </c>
      <c r="H8792" s="157" t="s">
        <v>21775</v>
      </c>
      <c r="I8792" s="157" t="s">
        <v>1588</v>
      </c>
      <c r="J8792" s="158" t="s">
        <v>22195</v>
      </c>
      <c r="K8792" s="157" t="s">
        <v>1693</v>
      </c>
      <c r="L8792" s="157"/>
    </row>
    <row r="8793">
      <c r="C8793" s="12" t="s">
        <v>21182</v>
      </c>
      <c r="D8793" s="157"/>
      <c r="E8793" s="157" t="s">
        <v>1585</v>
      </c>
      <c r="F8793" s="157"/>
      <c r="G8793" s="157" t="s">
        <v>21342</v>
      </c>
      <c r="H8793" s="157" t="s">
        <v>21775</v>
      </c>
      <c r="I8793" s="157" t="s">
        <v>1588</v>
      </c>
      <c r="J8793" s="158" t="s">
        <v>22196</v>
      </c>
      <c r="K8793" s="157" t="s">
        <v>1703</v>
      </c>
      <c r="L8793" s="157"/>
    </row>
    <row r="8794">
      <c r="C8794" s="12" t="s">
        <v>21182</v>
      </c>
      <c r="D8794" s="157"/>
      <c r="E8794" s="157" t="s">
        <v>1585</v>
      </c>
      <c r="F8794" s="157"/>
      <c r="G8794" s="157" t="s">
        <v>21345</v>
      </c>
      <c r="H8794" s="157" t="s">
        <v>21777</v>
      </c>
      <c r="I8794" s="157" t="s">
        <v>1588</v>
      </c>
      <c r="J8794" s="158" t="s">
        <v>22197</v>
      </c>
      <c r="K8794" s="157" t="s">
        <v>1693</v>
      </c>
      <c r="L8794" s="157"/>
    </row>
    <row r="8795">
      <c r="C8795" s="12" t="s">
        <v>21182</v>
      </c>
      <c r="D8795" s="157"/>
      <c r="E8795" s="157" t="s">
        <v>1585</v>
      </c>
      <c r="F8795" s="157"/>
      <c r="G8795" s="157" t="s">
        <v>21345</v>
      </c>
      <c r="H8795" s="157" t="s">
        <v>21777</v>
      </c>
      <c r="I8795" s="157" t="s">
        <v>1588</v>
      </c>
      <c r="J8795" s="158" t="s">
        <v>22198</v>
      </c>
      <c r="K8795" s="157" t="s">
        <v>1703</v>
      </c>
      <c r="L8795" s="157"/>
    </row>
    <row r="8796">
      <c r="C8796" s="12" t="s">
        <v>21182</v>
      </c>
      <c r="D8796" s="157"/>
      <c r="E8796" s="157" t="s">
        <v>1585</v>
      </c>
      <c r="F8796" s="157"/>
      <c r="G8796" s="157" t="s">
        <v>21348</v>
      </c>
      <c r="H8796" s="157" t="s">
        <v>21779</v>
      </c>
      <c r="I8796" s="157" t="s">
        <v>1588</v>
      </c>
      <c r="J8796" s="158" t="s">
        <v>22199</v>
      </c>
      <c r="K8796" s="157" t="s">
        <v>1703</v>
      </c>
      <c r="L8796" s="157"/>
    </row>
    <row r="8797">
      <c r="C8797" s="12" t="s">
        <v>21182</v>
      </c>
      <c r="D8797" s="157"/>
      <c r="E8797" s="157" t="s">
        <v>1585</v>
      </c>
      <c r="F8797" s="157"/>
      <c r="G8797" s="157" t="s">
        <v>21348</v>
      </c>
      <c r="H8797" s="157" t="s">
        <v>21779</v>
      </c>
      <c r="I8797" s="157" t="s">
        <v>1588</v>
      </c>
      <c r="J8797" s="158" t="s">
        <v>22200</v>
      </c>
      <c r="K8797" s="157" t="s">
        <v>1693</v>
      </c>
      <c r="L8797" s="157"/>
    </row>
    <row r="8798">
      <c r="C8798" s="12" t="s">
        <v>21182</v>
      </c>
      <c r="D8798" s="157"/>
      <c r="E8798" s="157" t="s">
        <v>1585</v>
      </c>
      <c r="F8798" s="157"/>
      <c r="G8798" s="157" t="s">
        <v>21351</v>
      </c>
      <c r="H8798" s="157" t="s">
        <v>21781</v>
      </c>
      <c r="I8798" s="157" t="s">
        <v>1588</v>
      </c>
      <c r="J8798" s="158" t="s">
        <v>22201</v>
      </c>
      <c r="K8798" s="157" t="s">
        <v>1693</v>
      </c>
      <c r="L8798" s="157"/>
    </row>
    <row r="8799">
      <c r="C8799" s="12" t="s">
        <v>21182</v>
      </c>
      <c r="D8799" s="157"/>
      <c r="E8799" s="157" t="s">
        <v>1585</v>
      </c>
      <c r="F8799" s="157"/>
      <c r="G8799" s="157" t="s">
        <v>21351</v>
      </c>
      <c r="H8799" s="157" t="s">
        <v>21781</v>
      </c>
      <c r="I8799" s="157" t="s">
        <v>1588</v>
      </c>
      <c r="J8799" s="158" t="s">
        <v>22202</v>
      </c>
      <c r="K8799" s="157" t="s">
        <v>1703</v>
      </c>
      <c r="L8799" s="157"/>
    </row>
    <row r="8800">
      <c r="C8800" s="12" t="s">
        <v>21182</v>
      </c>
      <c r="D8800" s="157"/>
      <c r="E8800" s="157" t="s">
        <v>1585</v>
      </c>
      <c r="F8800" s="157"/>
      <c r="G8800" s="157" t="s">
        <v>21354</v>
      </c>
      <c r="H8800" s="157" t="s">
        <v>21783</v>
      </c>
      <c r="I8800" s="157" t="s">
        <v>1588</v>
      </c>
      <c r="J8800" s="158" t="s">
        <v>22203</v>
      </c>
      <c r="K8800" s="157" t="s">
        <v>1693</v>
      </c>
      <c r="L8800" s="157"/>
    </row>
    <row r="8801">
      <c r="C8801" s="12" t="s">
        <v>21182</v>
      </c>
      <c r="D8801" s="157"/>
      <c r="E8801" s="157" t="s">
        <v>1585</v>
      </c>
      <c r="F8801" s="157"/>
      <c r="G8801" s="157" t="s">
        <v>21354</v>
      </c>
      <c r="H8801" s="157" t="s">
        <v>21783</v>
      </c>
      <c r="I8801" s="157" t="s">
        <v>1588</v>
      </c>
      <c r="J8801" s="158" t="s">
        <v>22204</v>
      </c>
      <c r="K8801" s="157" t="s">
        <v>1703</v>
      </c>
      <c r="L8801" s="157"/>
    </row>
    <row r="8802">
      <c r="C8802" s="12" t="s">
        <v>21182</v>
      </c>
      <c r="D8802" s="157"/>
      <c r="E8802" s="157" t="s">
        <v>1585</v>
      </c>
      <c r="F8802" s="157"/>
      <c r="G8802" s="157" t="s">
        <v>21357</v>
      </c>
      <c r="H8802" s="157" t="s">
        <v>21785</v>
      </c>
      <c r="I8802" s="157" t="s">
        <v>1588</v>
      </c>
      <c r="J8802" s="158" t="s">
        <v>22205</v>
      </c>
      <c r="K8802" s="157" t="s">
        <v>1693</v>
      </c>
      <c r="L8802" s="157"/>
    </row>
    <row r="8803">
      <c r="C8803" s="12" t="s">
        <v>21182</v>
      </c>
      <c r="D8803" s="157"/>
      <c r="E8803" s="157" t="s">
        <v>1585</v>
      </c>
      <c r="F8803" s="157"/>
      <c r="G8803" s="157" t="s">
        <v>21357</v>
      </c>
      <c r="H8803" s="157" t="s">
        <v>21785</v>
      </c>
      <c r="I8803" s="157" t="s">
        <v>1588</v>
      </c>
      <c r="J8803" s="158" t="s">
        <v>22206</v>
      </c>
      <c r="K8803" s="157" t="s">
        <v>1703</v>
      </c>
      <c r="L8803" s="157"/>
    </row>
    <row r="8804">
      <c r="C8804" s="12" t="s">
        <v>21182</v>
      </c>
      <c r="D8804" s="157"/>
      <c r="E8804" s="157" t="s">
        <v>1585</v>
      </c>
      <c r="F8804" s="157"/>
      <c r="G8804" s="157" t="s">
        <v>21360</v>
      </c>
      <c r="H8804" s="157" t="s">
        <v>21787</v>
      </c>
      <c r="I8804" s="157" t="s">
        <v>1588</v>
      </c>
      <c r="J8804" s="158" t="s">
        <v>22207</v>
      </c>
      <c r="K8804" s="157" t="s">
        <v>1693</v>
      </c>
      <c r="L8804" s="157"/>
    </row>
    <row r="8805">
      <c r="C8805" s="12" t="s">
        <v>21182</v>
      </c>
      <c r="D8805" s="157"/>
      <c r="E8805" s="157" t="s">
        <v>1585</v>
      </c>
      <c r="F8805" s="157"/>
      <c r="G8805" s="157" t="s">
        <v>21360</v>
      </c>
      <c r="H8805" s="157" t="s">
        <v>21787</v>
      </c>
      <c r="I8805" s="157" t="s">
        <v>1588</v>
      </c>
      <c r="J8805" s="158" t="s">
        <v>22208</v>
      </c>
      <c r="K8805" s="157" t="s">
        <v>1703</v>
      </c>
      <c r="L8805" s="157"/>
    </row>
    <row r="8806">
      <c r="C8806" s="12" t="s">
        <v>21182</v>
      </c>
      <c r="D8806" s="157"/>
      <c r="E8806" s="157" t="s">
        <v>1585</v>
      </c>
      <c r="F8806" s="157"/>
      <c r="G8806" s="157" t="s">
        <v>21363</v>
      </c>
      <c r="H8806" s="157" t="s">
        <v>21789</v>
      </c>
      <c r="I8806" s="157" t="s">
        <v>1588</v>
      </c>
      <c r="J8806" s="158" t="s">
        <v>22209</v>
      </c>
      <c r="K8806" s="157" t="s">
        <v>1693</v>
      </c>
      <c r="L8806" s="157"/>
    </row>
    <row r="8807">
      <c r="C8807" s="12" t="s">
        <v>21182</v>
      </c>
      <c r="D8807" s="157"/>
      <c r="E8807" s="157" t="s">
        <v>1585</v>
      </c>
      <c r="F8807" s="157"/>
      <c r="G8807" s="157" t="s">
        <v>21363</v>
      </c>
      <c r="H8807" s="157" t="s">
        <v>21789</v>
      </c>
      <c r="I8807" s="157" t="s">
        <v>1588</v>
      </c>
      <c r="J8807" s="158" t="s">
        <v>22210</v>
      </c>
      <c r="K8807" s="157" t="s">
        <v>1703</v>
      </c>
      <c r="L8807" s="157"/>
    </row>
    <row r="8808">
      <c r="C8808" s="12" t="s">
        <v>21182</v>
      </c>
      <c r="D8808" s="157"/>
      <c r="E8808" s="157" t="s">
        <v>1585</v>
      </c>
      <c r="F8808" s="157"/>
      <c r="G8808" s="157" t="s">
        <v>21366</v>
      </c>
      <c r="H8808" s="157" t="s">
        <v>21791</v>
      </c>
      <c r="I8808" s="157" t="s">
        <v>1588</v>
      </c>
      <c r="J8808" s="158" t="s">
        <v>22211</v>
      </c>
      <c r="K8808" s="157" t="s">
        <v>1703</v>
      </c>
      <c r="L8808" s="157"/>
    </row>
    <row r="8809">
      <c r="C8809" s="12" t="s">
        <v>21182</v>
      </c>
      <c r="D8809" s="157"/>
      <c r="E8809" s="157" t="s">
        <v>1585</v>
      </c>
      <c r="F8809" s="157"/>
      <c r="G8809" s="157" t="s">
        <v>21366</v>
      </c>
      <c r="H8809" s="157" t="s">
        <v>21791</v>
      </c>
      <c r="I8809" s="157" t="s">
        <v>1588</v>
      </c>
      <c r="J8809" s="158" t="s">
        <v>22212</v>
      </c>
      <c r="K8809" s="157" t="s">
        <v>1693</v>
      </c>
      <c r="L8809" s="157"/>
    </row>
    <row r="8810">
      <c r="C8810" s="12" t="s">
        <v>21182</v>
      </c>
      <c r="D8810" s="157"/>
      <c r="E8810" s="157" t="s">
        <v>1585</v>
      </c>
      <c r="F8810" s="157"/>
      <c r="G8810" s="157" t="s">
        <v>21369</v>
      </c>
      <c r="H8810" s="157" t="s">
        <v>21793</v>
      </c>
      <c r="I8810" s="157" t="s">
        <v>1588</v>
      </c>
      <c r="J8810" s="158" t="s">
        <v>22213</v>
      </c>
      <c r="K8810" s="157" t="s">
        <v>1693</v>
      </c>
      <c r="L8810" s="157"/>
    </row>
    <row r="8811">
      <c r="C8811" s="12" t="s">
        <v>21182</v>
      </c>
      <c r="D8811" s="157"/>
      <c r="E8811" s="157" t="s">
        <v>1585</v>
      </c>
      <c r="F8811" s="157"/>
      <c r="G8811" s="157" t="s">
        <v>21369</v>
      </c>
      <c r="H8811" s="157" t="s">
        <v>21793</v>
      </c>
      <c r="I8811" s="157" t="s">
        <v>1588</v>
      </c>
      <c r="J8811" s="158" t="s">
        <v>22214</v>
      </c>
      <c r="K8811" s="157" t="s">
        <v>1703</v>
      </c>
      <c r="L8811" s="157"/>
    </row>
    <row r="8812">
      <c r="C8812" s="12" t="s">
        <v>21182</v>
      </c>
      <c r="D8812" s="157"/>
      <c r="E8812" s="157" t="s">
        <v>1585</v>
      </c>
      <c r="F8812" s="157"/>
      <c r="G8812" s="157" t="s">
        <v>21372</v>
      </c>
      <c r="H8812" s="157" t="s">
        <v>21795</v>
      </c>
      <c r="I8812" s="157" t="s">
        <v>1588</v>
      </c>
      <c r="J8812" s="158" t="s">
        <v>22215</v>
      </c>
      <c r="K8812" s="157" t="s">
        <v>1703</v>
      </c>
      <c r="L8812" s="157"/>
    </row>
    <row r="8813">
      <c r="C8813" s="12" t="s">
        <v>21182</v>
      </c>
      <c r="D8813" s="157"/>
      <c r="E8813" s="157" t="s">
        <v>1585</v>
      </c>
      <c r="F8813" s="157"/>
      <c r="G8813" s="157" t="s">
        <v>21372</v>
      </c>
      <c r="H8813" s="157" t="s">
        <v>21795</v>
      </c>
      <c r="I8813" s="157" t="s">
        <v>1588</v>
      </c>
      <c r="J8813" s="158" t="s">
        <v>22216</v>
      </c>
      <c r="K8813" s="157" t="s">
        <v>1693</v>
      </c>
      <c r="L8813" s="157"/>
    </row>
    <row r="8814">
      <c r="C8814" s="12" t="s">
        <v>21182</v>
      </c>
      <c r="D8814" s="157"/>
      <c r="E8814" s="157" t="s">
        <v>1585</v>
      </c>
      <c r="F8814" s="157"/>
      <c r="G8814" s="157" t="s">
        <v>21375</v>
      </c>
      <c r="H8814" s="157" t="s">
        <v>21797</v>
      </c>
      <c r="I8814" s="157" t="s">
        <v>1588</v>
      </c>
      <c r="J8814" s="158" t="s">
        <v>22217</v>
      </c>
      <c r="K8814" s="157" t="s">
        <v>1693</v>
      </c>
      <c r="L8814" s="157"/>
    </row>
    <row r="8815">
      <c r="C8815" s="12" t="s">
        <v>21182</v>
      </c>
      <c r="D8815" s="157"/>
      <c r="E8815" s="157" t="s">
        <v>1585</v>
      </c>
      <c r="F8815" s="157"/>
      <c r="G8815" s="157" t="s">
        <v>21375</v>
      </c>
      <c r="H8815" s="157" t="s">
        <v>21797</v>
      </c>
      <c r="I8815" s="157" t="s">
        <v>1588</v>
      </c>
      <c r="J8815" s="158" t="s">
        <v>22218</v>
      </c>
      <c r="K8815" s="157" t="s">
        <v>1703</v>
      </c>
      <c r="L8815" s="157"/>
    </row>
    <row r="8816">
      <c r="C8816" s="12" t="s">
        <v>21182</v>
      </c>
      <c r="D8816" s="157"/>
      <c r="E8816" s="157" t="s">
        <v>1585</v>
      </c>
      <c r="F8816" s="157"/>
      <c r="G8816" s="157" t="s">
        <v>21378</v>
      </c>
      <c r="H8816" s="157" t="s">
        <v>21799</v>
      </c>
      <c r="I8816" s="157" t="s">
        <v>1588</v>
      </c>
      <c r="J8816" s="158" t="s">
        <v>22219</v>
      </c>
      <c r="K8816" s="157" t="s">
        <v>1693</v>
      </c>
      <c r="L8816" s="157"/>
    </row>
    <row r="8817">
      <c r="C8817" s="12" t="s">
        <v>21182</v>
      </c>
      <c r="D8817" s="157"/>
      <c r="E8817" s="157" t="s">
        <v>1585</v>
      </c>
      <c r="F8817" s="157"/>
      <c r="G8817" s="157" t="s">
        <v>21378</v>
      </c>
      <c r="H8817" s="157" t="s">
        <v>21799</v>
      </c>
      <c r="I8817" s="157" t="s">
        <v>1588</v>
      </c>
      <c r="J8817" s="158" t="s">
        <v>22220</v>
      </c>
      <c r="K8817" s="157" t="s">
        <v>1703</v>
      </c>
      <c r="L8817" s="157"/>
    </row>
    <row r="8818">
      <c r="C8818" s="12" t="s">
        <v>21182</v>
      </c>
      <c r="D8818" s="157"/>
      <c r="E8818" s="157" t="s">
        <v>1597</v>
      </c>
      <c r="F8818" s="157"/>
      <c r="G8818" s="157" t="s">
        <v>22221</v>
      </c>
      <c r="H8818" s="157" t="s">
        <v>21301</v>
      </c>
      <c r="I8818" s="157" t="s">
        <v>1600</v>
      </c>
      <c r="J8818" s="158" t="s">
        <v>22222</v>
      </c>
      <c r="K8818" s="157" t="s">
        <v>22223</v>
      </c>
      <c r="L8818" s="157"/>
    </row>
    <row r="8819">
      <c r="C8819" s="12" t="s">
        <v>21182</v>
      </c>
      <c r="D8819" s="157"/>
      <c r="E8819" s="157" t="s">
        <v>1597</v>
      </c>
      <c r="F8819" s="157"/>
      <c r="G8819" s="157" t="s">
        <v>22224</v>
      </c>
      <c r="H8819" s="157" t="s">
        <v>21313</v>
      </c>
      <c r="I8819" s="157" t="s">
        <v>1600</v>
      </c>
      <c r="J8819" s="158" t="s">
        <v>22225</v>
      </c>
      <c r="K8819" s="157" t="s">
        <v>22223</v>
      </c>
      <c r="L8819" s="157"/>
    </row>
    <row r="8820">
      <c r="C8820" s="12" t="s">
        <v>21182</v>
      </c>
      <c r="D8820" s="157"/>
      <c r="E8820" s="157" t="s">
        <v>1597</v>
      </c>
      <c r="F8820" s="157"/>
      <c r="G8820" s="157" t="s">
        <v>22226</v>
      </c>
      <c r="H8820" s="157" t="s">
        <v>21316</v>
      </c>
      <c r="I8820" s="157" t="s">
        <v>1600</v>
      </c>
      <c r="J8820" s="158" t="s">
        <v>22227</v>
      </c>
      <c r="K8820" s="157" t="s">
        <v>22223</v>
      </c>
      <c r="L8820" s="157"/>
    </row>
    <row r="8821">
      <c r="C8821" s="12" t="s">
        <v>21182</v>
      </c>
      <c r="D8821" s="157"/>
      <c r="E8821" s="157" t="s">
        <v>1597</v>
      </c>
      <c r="F8821" s="157"/>
      <c r="G8821" s="157" t="s">
        <v>22228</v>
      </c>
      <c r="H8821" s="157" t="s">
        <v>21340</v>
      </c>
      <c r="I8821" s="157" t="s">
        <v>1600</v>
      </c>
      <c r="J8821" s="158" t="s">
        <v>22229</v>
      </c>
      <c r="K8821" s="157" t="s">
        <v>22223</v>
      </c>
      <c r="L8821" s="157"/>
    </row>
    <row r="8822">
      <c r="C8822" s="12" t="s">
        <v>21182</v>
      </c>
      <c r="D8822" s="157"/>
      <c r="E8822" s="157" t="s">
        <v>1597</v>
      </c>
      <c r="F8822" s="157"/>
      <c r="G8822" s="157" t="s">
        <v>22230</v>
      </c>
      <c r="H8822" s="157" t="s">
        <v>21361</v>
      </c>
      <c r="I8822" s="157" t="s">
        <v>1600</v>
      </c>
      <c r="J8822" s="158" t="s">
        <v>22231</v>
      </c>
      <c r="K8822" s="157" t="s">
        <v>22223</v>
      </c>
      <c r="L8822" s="157"/>
    </row>
    <row r="8823">
      <c r="C8823" s="12" t="s">
        <v>21182</v>
      </c>
      <c r="D8823" s="157"/>
      <c r="E8823" s="157" t="s">
        <v>1597</v>
      </c>
      <c r="F8823" s="157"/>
      <c r="G8823" s="157" t="s">
        <v>22232</v>
      </c>
      <c r="H8823" s="157" t="s">
        <v>21373</v>
      </c>
      <c r="I8823" s="157" t="s">
        <v>1600</v>
      </c>
      <c r="J8823" s="158" t="s">
        <v>22233</v>
      </c>
      <c r="K8823" s="157" t="s">
        <v>22223</v>
      </c>
      <c r="L8823" s="157"/>
    </row>
    <row r="8824">
      <c r="C8824" s="12" t="s">
        <v>21182</v>
      </c>
      <c r="D8824" s="157"/>
      <c r="E8824" s="157" t="s">
        <v>1597</v>
      </c>
      <c r="F8824" s="157"/>
      <c r="G8824" s="157" t="s">
        <v>22234</v>
      </c>
      <c r="H8824" s="157" t="s">
        <v>21376</v>
      </c>
      <c r="I8824" s="157" t="s">
        <v>1600</v>
      </c>
      <c r="J8824" s="158" t="s">
        <v>22235</v>
      </c>
      <c r="K8824" s="157" t="s">
        <v>22223</v>
      </c>
      <c r="L8824" s="157"/>
    </row>
    <row r="8825">
      <c r="C8825" s="12" t="s">
        <v>780</v>
      </c>
      <c r="D8825" s="157"/>
      <c r="E8825" s="157" t="s">
        <v>2765</v>
      </c>
      <c r="F8825" s="157"/>
      <c r="G8825" s="157" t="s">
        <v>22236</v>
      </c>
      <c r="H8825" s="157" t="s">
        <v>22237</v>
      </c>
      <c r="I8825" s="157" t="s">
        <v>1722</v>
      </c>
      <c r="J8825" s="158" t="s">
        <v>22238</v>
      </c>
      <c r="K8825" s="157" t="s">
        <v>14830</v>
      </c>
      <c r="L8825" s="157"/>
    </row>
    <row r="8826">
      <c r="C8826" s="12" t="s">
        <v>780</v>
      </c>
      <c r="D8826" s="157"/>
      <c r="E8826" s="157" t="s">
        <v>1634</v>
      </c>
      <c r="F8826" s="157"/>
      <c r="G8826" s="157" t="s">
        <v>22239</v>
      </c>
      <c r="H8826" s="157" t="s">
        <v>22240</v>
      </c>
      <c r="I8826" s="157" t="s">
        <v>1637</v>
      </c>
      <c r="J8826" s="158" t="s">
        <v>22241</v>
      </c>
      <c r="K8826" s="157" t="s">
        <v>1698</v>
      </c>
      <c r="L8826" s="157"/>
    </row>
    <row r="8827">
      <c r="C8827" s="12" t="s">
        <v>780</v>
      </c>
      <c r="D8827" s="157"/>
      <c r="E8827" s="157" t="s">
        <v>1634</v>
      </c>
      <c r="F8827" s="157"/>
      <c r="G8827" s="157" t="s">
        <v>22242</v>
      </c>
      <c r="H8827" s="157" t="s">
        <v>22243</v>
      </c>
      <c r="I8827" s="157" t="s">
        <v>1637</v>
      </c>
      <c r="J8827" s="158" t="s">
        <v>22244</v>
      </c>
      <c r="K8827" s="157" t="s">
        <v>1698</v>
      </c>
      <c r="L8827" s="157"/>
    </row>
    <row r="8828">
      <c r="C8828" s="12" t="s">
        <v>780</v>
      </c>
      <c r="D8828" s="157"/>
      <c r="E8828" s="157" t="s">
        <v>1604</v>
      </c>
      <c r="F8828" s="157"/>
      <c r="G8828" s="157" t="s">
        <v>22245</v>
      </c>
      <c r="H8828" s="157" t="s">
        <v>22246</v>
      </c>
      <c r="I8828" s="157" t="s">
        <v>1607</v>
      </c>
      <c r="J8828" s="158" t="s">
        <v>22247</v>
      </c>
      <c r="K8828" s="157" t="s">
        <v>22248</v>
      </c>
      <c r="L8828" s="157"/>
    </row>
    <row r="8829">
      <c r="C8829" s="12" t="s">
        <v>780</v>
      </c>
      <c r="D8829" s="157"/>
      <c r="E8829" s="157" t="s">
        <v>1585</v>
      </c>
      <c r="F8829" s="157"/>
      <c r="G8829" s="157" t="s">
        <v>22249</v>
      </c>
      <c r="H8829" s="157" t="s">
        <v>22250</v>
      </c>
      <c r="I8829" s="157" t="s">
        <v>1588</v>
      </c>
      <c r="J8829" s="158" t="s">
        <v>22251</v>
      </c>
      <c r="K8829" s="157" t="s">
        <v>1975</v>
      </c>
      <c r="L8829" s="157"/>
    </row>
    <row r="8830">
      <c r="C8830" s="12" t="s">
        <v>780</v>
      </c>
      <c r="D8830" s="157"/>
      <c r="E8830" s="157" t="s">
        <v>1585</v>
      </c>
      <c r="F8830" s="157"/>
      <c r="G8830" s="157" t="s">
        <v>22252</v>
      </c>
      <c r="H8830" s="157" t="s">
        <v>22253</v>
      </c>
      <c r="I8830" s="157" t="s">
        <v>1588</v>
      </c>
      <c r="J8830" s="158" t="s">
        <v>22254</v>
      </c>
      <c r="K8830" s="157" t="s">
        <v>3488</v>
      </c>
      <c r="L8830" s="157"/>
    </row>
    <row r="8831">
      <c r="C8831" s="12" t="s">
        <v>780</v>
      </c>
      <c r="D8831" s="157"/>
      <c r="E8831" s="157" t="s">
        <v>2791</v>
      </c>
      <c r="F8831" s="157"/>
      <c r="G8831" s="157" t="s">
        <v>22255</v>
      </c>
      <c r="H8831" s="157" t="s">
        <v>22256</v>
      </c>
      <c r="I8831" s="157" t="s">
        <v>1674</v>
      </c>
      <c r="J8831" s="158" t="s">
        <v>22257</v>
      </c>
      <c r="K8831" s="157" t="s">
        <v>2307</v>
      </c>
      <c r="L8831" s="157"/>
    </row>
    <row r="8832">
      <c r="C8832" s="12" t="s">
        <v>780</v>
      </c>
      <c r="D8832" s="157"/>
      <c r="E8832" s="157" t="s">
        <v>2791</v>
      </c>
      <c r="F8832" s="157"/>
      <c r="G8832" s="157" t="s">
        <v>22258</v>
      </c>
      <c r="H8832" s="157" t="s">
        <v>22256</v>
      </c>
      <c r="I8832" s="157" t="s">
        <v>1674</v>
      </c>
      <c r="J8832" s="158" t="s">
        <v>22259</v>
      </c>
      <c r="K8832" s="157" t="s">
        <v>2163</v>
      </c>
      <c r="L8832" s="157"/>
    </row>
    <row r="8833">
      <c r="C8833" s="12" t="s">
        <v>780</v>
      </c>
      <c r="D8833" s="157"/>
      <c r="E8833" s="157" t="s">
        <v>1634</v>
      </c>
      <c r="F8833" s="157"/>
      <c r="G8833" s="157" t="s">
        <v>22260</v>
      </c>
      <c r="H8833" s="157" t="s">
        <v>22261</v>
      </c>
      <c r="I8833" s="157" t="s">
        <v>1637</v>
      </c>
      <c r="J8833" s="158" t="s">
        <v>22262</v>
      </c>
      <c r="K8833" s="157" t="s">
        <v>1689</v>
      </c>
      <c r="L8833" s="157"/>
    </row>
    <row r="8834">
      <c r="C8834" s="12" t="s">
        <v>780</v>
      </c>
      <c r="D8834" s="157"/>
      <c r="E8834" s="157" t="s">
        <v>1585</v>
      </c>
      <c r="F8834" s="157"/>
      <c r="G8834" s="157" t="s">
        <v>22263</v>
      </c>
      <c r="H8834" s="157" t="s">
        <v>22261</v>
      </c>
      <c r="I8834" s="157" t="s">
        <v>1588</v>
      </c>
      <c r="J8834" s="158" t="s">
        <v>22264</v>
      </c>
      <c r="K8834" s="157" t="s">
        <v>1693</v>
      </c>
      <c r="L8834" s="157"/>
    </row>
    <row r="8835">
      <c r="C8835" s="12" t="s">
        <v>780</v>
      </c>
      <c r="D8835" s="157"/>
      <c r="E8835" s="157" t="s">
        <v>2791</v>
      </c>
      <c r="F8835" s="157"/>
      <c r="G8835" s="157" t="s">
        <v>22265</v>
      </c>
      <c r="H8835" s="157" t="s">
        <v>22266</v>
      </c>
      <c r="I8835" s="157" t="s">
        <v>1674</v>
      </c>
      <c r="J8835" s="158" t="s">
        <v>22267</v>
      </c>
      <c r="K8835" s="157" t="s">
        <v>2183</v>
      </c>
      <c r="L8835" s="157"/>
    </row>
    <row r="8836">
      <c r="C8836" s="12" t="s">
        <v>780</v>
      </c>
      <c r="D8836" s="157"/>
      <c r="E8836" s="157" t="s">
        <v>2791</v>
      </c>
      <c r="F8836" s="157"/>
      <c r="G8836" s="157" t="s">
        <v>22265</v>
      </c>
      <c r="H8836" s="157" t="s">
        <v>22266</v>
      </c>
      <c r="I8836" s="157" t="s">
        <v>1674</v>
      </c>
      <c r="J8836" s="158" t="s">
        <v>22268</v>
      </c>
      <c r="K8836" s="157" t="s">
        <v>22269</v>
      </c>
      <c r="L8836" s="157"/>
    </row>
    <row r="8837">
      <c r="C8837" s="12" t="s">
        <v>780</v>
      </c>
      <c r="D8837" s="157"/>
      <c r="E8837" s="157" t="s">
        <v>1634</v>
      </c>
      <c r="F8837" s="157"/>
      <c r="G8837" s="157" t="s">
        <v>22270</v>
      </c>
      <c r="H8837" s="157" t="s">
        <v>22271</v>
      </c>
      <c r="I8837" s="157" t="s">
        <v>1637</v>
      </c>
      <c r="J8837" s="158" t="s">
        <v>22272</v>
      </c>
      <c r="K8837" s="157" t="s">
        <v>1689</v>
      </c>
      <c r="L8837" s="157"/>
    </row>
    <row r="8838">
      <c r="C8838" s="12" t="s">
        <v>780</v>
      </c>
      <c r="D8838" s="157"/>
      <c r="E8838" s="157" t="s">
        <v>1585</v>
      </c>
      <c r="F8838" s="157"/>
      <c r="G8838" s="157" t="s">
        <v>22273</v>
      </c>
      <c r="H8838" s="157" t="s">
        <v>22271</v>
      </c>
      <c r="I8838" s="157" t="s">
        <v>1588</v>
      </c>
      <c r="J8838" s="158" t="s">
        <v>22274</v>
      </c>
      <c r="K8838" s="157" t="s">
        <v>1693</v>
      </c>
      <c r="L8838" s="157"/>
    </row>
    <row r="8839">
      <c r="C8839" s="12" t="s">
        <v>780</v>
      </c>
      <c r="D8839" s="157"/>
      <c r="E8839" s="157" t="s">
        <v>1634</v>
      </c>
      <c r="F8839" s="157"/>
      <c r="G8839" s="157" t="s">
        <v>22275</v>
      </c>
      <c r="H8839" s="157" t="s">
        <v>22276</v>
      </c>
      <c r="I8839" s="157" t="s">
        <v>1637</v>
      </c>
      <c r="J8839" s="158" t="s">
        <v>22277</v>
      </c>
      <c r="K8839" s="157" t="s">
        <v>22278</v>
      </c>
      <c r="L8839" s="157"/>
    </row>
    <row r="8840">
      <c r="C8840" s="12" t="s">
        <v>780</v>
      </c>
      <c r="D8840" s="157"/>
      <c r="E8840" s="157" t="s">
        <v>1634</v>
      </c>
      <c r="F8840" s="157"/>
      <c r="G8840" s="157" t="s">
        <v>22279</v>
      </c>
      <c r="H8840" s="157" t="s">
        <v>22276</v>
      </c>
      <c r="I8840" s="157" t="s">
        <v>1637</v>
      </c>
      <c r="J8840" s="158" t="s">
        <v>22280</v>
      </c>
      <c r="K8840" s="157" t="s">
        <v>1689</v>
      </c>
      <c r="L8840" s="157"/>
    </row>
    <row r="8841">
      <c r="C8841" s="12" t="s">
        <v>780</v>
      </c>
      <c r="D8841" s="157"/>
      <c r="E8841" s="157" t="s">
        <v>1585</v>
      </c>
      <c r="F8841" s="157"/>
      <c r="G8841" s="157" t="s">
        <v>22281</v>
      </c>
      <c r="H8841" s="157" t="s">
        <v>22276</v>
      </c>
      <c r="I8841" s="157" t="s">
        <v>1588</v>
      </c>
      <c r="J8841" s="158" t="s">
        <v>22282</v>
      </c>
      <c r="K8841" s="157" t="s">
        <v>1693</v>
      </c>
      <c r="L8841" s="157"/>
    </row>
    <row r="8842">
      <c r="C8842" s="12" t="s">
        <v>780</v>
      </c>
      <c r="D8842" s="157"/>
      <c r="E8842" s="157" t="s">
        <v>1585</v>
      </c>
      <c r="F8842" s="157"/>
      <c r="G8842" s="157" t="s">
        <v>22283</v>
      </c>
      <c r="H8842" s="157" t="s">
        <v>22284</v>
      </c>
      <c r="I8842" s="157" t="s">
        <v>1588</v>
      </c>
      <c r="J8842" s="158" t="s">
        <v>22285</v>
      </c>
      <c r="K8842" s="157" t="s">
        <v>3376</v>
      </c>
      <c r="L8842" s="157"/>
    </row>
    <row r="8843">
      <c r="C8843" s="12" t="s">
        <v>780</v>
      </c>
      <c r="D8843" s="157"/>
      <c r="E8843" s="157" t="s">
        <v>1585</v>
      </c>
      <c r="F8843" s="157"/>
      <c r="G8843" s="157" t="s">
        <v>22286</v>
      </c>
      <c r="H8843" s="157" t="s">
        <v>22287</v>
      </c>
      <c r="I8843" s="157" t="s">
        <v>1588</v>
      </c>
      <c r="J8843" s="158" t="s">
        <v>22288</v>
      </c>
      <c r="K8843" s="157" t="s">
        <v>22289</v>
      </c>
      <c r="L8843" s="157"/>
    </row>
    <row r="8844">
      <c r="C8844" s="12" t="s">
        <v>780</v>
      </c>
      <c r="D8844" s="157"/>
      <c r="E8844" s="157" t="s">
        <v>2791</v>
      </c>
      <c r="F8844" s="157"/>
      <c r="G8844" s="157" t="s">
        <v>22290</v>
      </c>
      <c r="H8844" s="157" t="s">
        <v>22291</v>
      </c>
      <c r="I8844" s="157" t="s">
        <v>1674</v>
      </c>
      <c r="J8844" s="158" t="s">
        <v>22292</v>
      </c>
      <c r="K8844" s="157" t="s">
        <v>2097</v>
      </c>
      <c r="L8844" s="157"/>
    </row>
    <row r="8845">
      <c r="C8845" s="12" t="s">
        <v>780</v>
      </c>
      <c r="D8845" s="157"/>
      <c r="E8845" s="157" t="s">
        <v>1585</v>
      </c>
      <c r="F8845" s="157"/>
      <c r="G8845" s="157" t="s">
        <v>22293</v>
      </c>
      <c r="H8845" s="157" t="s">
        <v>22294</v>
      </c>
      <c r="I8845" s="157" t="s">
        <v>1588</v>
      </c>
      <c r="J8845" s="158" t="s">
        <v>22295</v>
      </c>
      <c r="K8845" s="157" t="s">
        <v>3509</v>
      </c>
      <c r="L8845" s="157"/>
    </row>
    <row r="8846">
      <c r="C8846" s="12" t="s">
        <v>780</v>
      </c>
      <c r="D8846" s="157"/>
      <c r="E8846" s="157" t="s">
        <v>1585</v>
      </c>
      <c r="F8846" s="157"/>
      <c r="G8846" s="157" t="s">
        <v>22296</v>
      </c>
      <c r="H8846" s="157" t="s">
        <v>22297</v>
      </c>
      <c r="I8846" s="157" t="s">
        <v>1588</v>
      </c>
      <c r="J8846" s="158" t="s">
        <v>22298</v>
      </c>
      <c r="K8846" s="157" t="s">
        <v>1921</v>
      </c>
      <c r="L8846" s="157"/>
    </row>
    <row r="8847">
      <c r="C8847" s="12" t="s">
        <v>780</v>
      </c>
      <c r="D8847" s="157"/>
      <c r="E8847" s="157" t="s">
        <v>1585</v>
      </c>
      <c r="F8847" s="157"/>
      <c r="G8847" s="157" t="s">
        <v>22299</v>
      </c>
      <c r="H8847" s="157" t="s">
        <v>22300</v>
      </c>
      <c r="I8847" s="157" t="s">
        <v>1588</v>
      </c>
      <c r="J8847" s="158" t="s">
        <v>22301</v>
      </c>
      <c r="K8847" s="157" t="s">
        <v>3472</v>
      </c>
      <c r="L8847" s="157"/>
    </row>
    <row r="8848">
      <c r="C8848" s="12" t="s">
        <v>780</v>
      </c>
      <c r="D8848" s="157"/>
      <c r="E8848" s="157" t="s">
        <v>1585</v>
      </c>
      <c r="F8848" s="157"/>
      <c r="G8848" s="157" t="s">
        <v>22302</v>
      </c>
      <c r="H8848" s="157" t="s">
        <v>22303</v>
      </c>
      <c r="I8848" s="157" t="s">
        <v>1588</v>
      </c>
      <c r="J8848" s="158" t="s">
        <v>22304</v>
      </c>
      <c r="K8848" s="157" t="s">
        <v>3483</v>
      </c>
      <c r="L8848" s="157"/>
    </row>
    <row r="8849">
      <c r="C8849" s="12" t="s">
        <v>780</v>
      </c>
      <c r="D8849" s="157"/>
      <c r="E8849" s="157" t="s">
        <v>1585</v>
      </c>
      <c r="F8849" s="157"/>
      <c r="G8849" s="157" t="s">
        <v>22305</v>
      </c>
      <c r="H8849" s="157" t="s">
        <v>22306</v>
      </c>
      <c r="I8849" s="157" t="s">
        <v>1588</v>
      </c>
      <c r="J8849" s="158" t="s">
        <v>22307</v>
      </c>
      <c r="K8849" s="157" t="s">
        <v>3499</v>
      </c>
      <c r="L8849" s="157"/>
    </row>
    <row r="8850">
      <c r="C8850" s="12" t="s">
        <v>780</v>
      </c>
      <c r="D8850" s="157"/>
      <c r="E8850" s="157" t="s">
        <v>1634</v>
      </c>
      <c r="F8850" s="157"/>
      <c r="G8850" s="157" t="s">
        <v>22308</v>
      </c>
      <c r="H8850" s="157" t="s">
        <v>22309</v>
      </c>
      <c r="I8850" s="157" t="s">
        <v>1637</v>
      </c>
      <c r="J8850" s="158" t="s">
        <v>22310</v>
      </c>
      <c r="K8850" s="157" t="s">
        <v>1698</v>
      </c>
      <c r="L8850" s="157"/>
    </row>
    <row r="8851">
      <c r="C8851" s="12" t="s">
        <v>780</v>
      </c>
      <c r="D8851" s="157"/>
      <c r="E8851" s="157" t="s">
        <v>1585</v>
      </c>
      <c r="F8851" s="157"/>
      <c r="G8851" s="157" t="s">
        <v>22311</v>
      </c>
      <c r="H8851" s="157" t="s">
        <v>22309</v>
      </c>
      <c r="I8851" s="157" t="s">
        <v>1588</v>
      </c>
      <c r="J8851" s="158" t="s">
        <v>22312</v>
      </c>
      <c r="K8851" s="157" t="s">
        <v>1703</v>
      </c>
      <c r="L8851" s="157"/>
    </row>
    <row r="8852">
      <c r="C8852" s="12" t="s">
        <v>780</v>
      </c>
      <c r="D8852" s="157"/>
      <c r="E8852" s="157" t="s">
        <v>1585</v>
      </c>
      <c r="F8852" s="157"/>
      <c r="G8852" s="157" t="s">
        <v>22313</v>
      </c>
      <c r="H8852" s="157" t="s">
        <v>22314</v>
      </c>
      <c r="I8852" s="157" t="s">
        <v>1588</v>
      </c>
      <c r="J8852" s="158" t="s">
        <v>22315</v>
      </c>
      <c r="K8852" s="157" t="s">
        <v>4042</v>
      </c>
      <c r="L8852" s="157"/>
    </row>
    <row r="8853">
      <c r="C8853" s="12" t="s">
        <v>780</v>
      </c>
      <c r="D8853" s="157"/>
      <c r="E8853" s="157" t="s">
        <v>1585</v>
      </c>
      <c r="F8853" s="157"/>
      <c r="G8853" s="157" t="s">
        <v>22316</v>
      </c>
      <c r="H8853" s="157" t="s">
        <v>22317</v>
      </c>
      <c r="I8853" s="157" t="s">
        <v>1588</v>
      </c>
      <c r="J8853" s="158" t="s">
        <v>22318</v>
      </c>
      <c r="K8853" s="157" t="s">
        <v>3376</v>
      </c>
      <c r="L8853" s="157"/>
    </row>
    <row r="8854">
      <c r="C8854" s="12" t="s">
        <v>780</v>
      </c>
      <c r="D8854" s="157"/>
      <c r="E8854" s="157" t="s">
        <v>1585</v>
      </c>
      <c r="F8854" s="157"/>
      <c r="G8854" s="157" t="s">
        <v>22319</v>
      </c>
      <c r="H8854" s="157" t="s">
        <v>22320</v>
      </c>
      <c r="I8854" s="157" t="s">
        <v>1588</v>
      </c>
      <c r="J8854" s="158" t="s">
        <v>22321</v>
      </c>
      <c r="K8854" s="157" t="s">
        <v>1983</v>
      </c>
      <c r="L8854" s="157"/>
    </row>
    <row r="8855">
      <c r="C8855" s="12" t="s">
        <v>780</v>
      </c>
      <c r="D8855" s="157"/>
      <c r="E8855" s="157" t="s">
        <v>1585</v>
      </c>
      <c r="F8855" s="157"/>
      <c r="G8855" s="157" t="s">
        <v>22322</v>
      </c>
      <c r="H8855" s="157" t="s">
        <v>22323</v>
      </c>
      <c r="I8855" s="157" t="s">
        <v>1588</v>
      </c>
      <c r="J8855" s="158" t="s">
        <v>22324</v>
      </c>
      <c r="K8855" s="157" t="s">
        <v>3472</v>
      </c>
      <c r="L8855" s="157"/>
    </row>
    <row r="8856">
      <c r="C8856" s="12" t="s">
        <v>780</v>
      </c>
      <c r="D8856" s="157"/>
      <c r="E8856" s="157" t="s">
        <v>1585</v>
      </c>
      <c r="F8856" s="157"/>
      <c r="G8856" s="157" t="s">
        <v>22325</v>
      </c>
      <c r="H8856" s="157" t="s">
        <v>22326</v>
      </c>
      <c r="I8856" s="157" t="s">
        <v>1588</v>
      </c>
      <c r="J8856" s="158" t="s">
        <v>22327</v>
      </c>
      <c r="K8856" s="157" t="s">
        <v>3483</v>
      </c>
      <c r="L8856" s="157"/>
    </row>
    <row r="8857">
      <c r="C8857" s="12" t="s">
        <v>780</v>
      </c>
      <c r="D8857" s="157"/>
      <c r="E8857" s="157" t="s">
        <v>1634</v>
      </c>
      <c r="F8857" s="157"/>
      <c r="G8857" s="157" t="s">
        <v>22328</v>
      </c>
      <c r="H8857" s="157" t="s">
        <v>22329</v>
      </c>
      <c r="I8857" s="157" t="s">
        <v>1637</v>
      </c>
      <c r="J8857" s="158" t="s">
        <v>22330</v>
      </c>
      <c r="K8857" s="157" t="s">
        <v>1698</v>
      </c>
      <c r="L8857" s="157"/>
    </row>
    <row r="8858">
      <c r="C8858" s="12" t="s">
        <v>780</v>
      </c>
      <c r="D8858" s="157"/>
      <c r="E8858" s="157" t="s">
        <v>1634</v>
      </c>
      <c r="F8858" s="157"/>
      <c r="G8858" s="157" t="s">
        <v>22239</v>
      </c>
      <c r="H8858" s="157" t="s">
        <v>22331</v>
      </c>
      <c r="I8858" s="157" t="s">
        <v>1637</v>
      </c>
      <c r="J8858" s="158" t="s">
        <v>22332</v>
      </c>
      <c r="K8858" s="157" t="s">
        <v>1689</v>
      </c>
      <c r="L8858" s="157"/>
    </row>
    <row r="8859">
      <c r="C8859" s="12" t="s">
        <v>780</v>
      </c>
      <c r="D8859" s="157"/>
      <c r="E8859" s="157" t="s">
        <v>1585</v>
      </c>
      <c r="F8859" s="157"/>
      <c r="G8859" s="157" t="s">
        <v>22239</v>
      </c>
      <c r="H8859" s="157" t="s">
        <v>22331</v>
      </c>
      <c r="I8859" s="157" t="s">
        <v>1588</v>
      </c>
      <c r="J8859" s="158" t="s">
        <v>22333</v>
      </c>
      <c r="K8859" s="157" t="s">
        <v>1703</v>
      </c>
      <c r="L8859" s="157"/>
    </row>
    <row r="8860">
      <c r="C8860" s="12" t="s">
        <v>780</v>
      </c>
      <c r="D8860" s="157"/>
      <c r="E8860" s="157" t="s">
        <v>1585</v>
      </c>
      <c r="F8860" s="157"/>
      <c r="G8860" s="157" t="s">
        <v>22239</v>
      </c>
      <c r="H8860" s="157" t="s">
        <v>22331</v>
      </c>
      <c r="I8860" s="157" t="s">
        <v>1588</v>
      </c>
      <c r="J8860" s="158" t="s">
        <v>22334</v>
      </c>
      <c r="K8860" s="157" t="s">
        <v>1693</v>
      </c>
      <c r="L8860" s="157"/>
    </row>
    <row r="8861">
      <c r="C8861" s="12" t="s">
        <v>780</v>
      </c>
      <c r="D8861" s="157"/>
      <c r="E8861" s="157" t="s">
        <v>1634</v>
      </c>
      <c r="F8861" s="157"/>
      <c r="G8861" s="157" t="s">
        <v>22242</v>
      </c>
      <c r="H8861" s="157" t="s">
        <v>22335</v>
      </c>
      <c r="I8861" s="157" t="s">
        <v>1637</v>
      </c>
      <c r="J8861" s="158" t="s">
        <v>22336</v>
      </c>
      <c r="K8861" s="157" t="s">
        <v>1689</v>
      </c>
      <c r="L8861" s="157"/>
    </row>
    <row r="8862">
      <c r="C8862" s="12" t="s">
        <v>780</v>
      </c>
      <c r="D8862" s="157"/>
      <c r="E8862" s="157" t="s">
        <v>1585</v>
      </c>
      <c r="F8862" s="157"/>
      <c r="G8862" s="157" t="s">
        <v>22242</v>
      </c>
      <c r="H8862" s="157" t="s">
        <v>22335</v>
      </c>
      <c r="I8862" s="157" t="s">
        <v>1588</v>
      </c>
      <c r="J8862" s="158" t="s">
        <v>22337</v>
      </c>
      <c r="K8862" s="157" t="s">
        <v>1693</v>
      </c>
      <c r="L8862" s="157"/>
    </row>
    <row r="8863">
      <c r="C8863" s="12" t="s">
        <v>780</v>
      </c>
      <c r="D8863" s="157"/>
      <c r="E8863" s="157" t="s">
        <v>1585</v>
      </c>
      <c r="F8863" s="157"/>
      <c r="G8863" s="157" t="s">
        <v>22242</v>
      </c>
      <c r="H8863" s="157" t="s">
        <v>22335</v>
      </c>
      <c r="I8863" s="157" t="s">
        <v>1588</v>
      </c>
      <c r="J8863" s="158" t="s">
        <v>22338</v>
      </c>
      <c r="K8863" s="157" t="s">
        <v>1703</v>
      </c>
      <c r="L8863" s="157"/>
    </row>
    <row r="8864">
      <c r="C8864" s="12" t="s">
        <v>780</v>
      </c>
      <c r="D8864" s="157"/>
      <c r="E8864" s="157" t="s">
        <v>1585</v>
      </c>
      <c r="F8864" s="157"/>
      <c r="G8864" s="157" t="s">
        <v>22339</v>
      </c>
      <c r="H8864" s="157" t="s">
        <v>22340</v>
      </c>
      <c r="I8864" s="157" t="s">
        <v>1588</v>
      </c>
      <c r="J8864" s="158" t="s">
        <v>22341</v>
      </c>
      <c r="K8864" s="157" t="s">
        <v>3372</v>
      </c>
      <c r="L8864" s="157"/>
    </row>
    <row r="8865">
      <c r="C8865" s="12" t="s">
        <v>780</v>
      </c>
      <c r="D8865" s="157"/>
      <c r="E8865" s="157" t="s">
        <v>1585</v>
      </c>
      <c r="F8865" s="157"/>
      <c r="G8865" s="157" t="s">
        <v>22342</v>
      </c>
      <c r="H8865" s="157" t="s">
        <v>22340</v>
      </c>
      <c r="I8865" s="157" t="s">
        <v>1588</v>
      </c>
      <c r="J8865" s="158" t="s">
        <v>22343</v>
      </c>
      <c r="K8865" s="157" t="s">
        <v>3381</v>
      </c>
      <c r="L8865" s="157"/>
    </row>
    <row r="8866">
      <c r="C8866" s="12" t="s">
        <v>780</v>
      </c>
      <c r="D8866" s="157"/>
      <c r="E8866" s="157" t="s">
        <v>1585</v>
      </c>
      <c r="F8866" s="157"/>
      <c r="G8866" s="157" t="s">
        <v>22342</v>
      </c>
      <c r="H8866" s="157" t="s">
        <v>22340</v>
      </c>
      <c r="I8866" s="157" t="s">
        <v>1588</v>
      </c>
      <c r="J8866" s="158" t="s">
        <v>22344</v>
      </c>
      <c r="K8866" s="157" t="s">
        <v>3384</v>
      </c>
      <c r="L8866" s="157"/>
    </row>
    <row r="8867">
      <c r="C8867" s="12" t="s">
        <v>780</v>
      </c>
      <c r="D8867" s="157"/>
      <c r="E8867" s="157" t="s">
        <v>1585</v>
      </c>
      <c r="F8867" s="157"/>
      <c r="G8867" s="157" t="s">
        <v>22345</v>
      </c>
      <c r="H8867" s="157" t="s">
        <v>22346</v>
      </c>
      <c r="I8867" s="157" t="s">
        <v>1588</v>
      </c>
      <c r="J8867" s="158" t="s">
        <v>22347</v>
      </c>
      <c r="K8867" s="157" t="s">
        <v>1812</v>
      </c>
      <c r="L8867" s="157"/>
    </row>
    <row r="8868">
      <c r="C8868" s="12" t="s">
        <v>780</v>
      </c>
      <c r="D8868" s="157"/>
      <c r="E8868" s="157" t="s">
        <v>1585</v>
      </c>
      <c r="F8868" s="157"/>
      <c r="G8868" s="157" t="s">
        <v>22348</v>
      </c>
      <c r="H8868" s="157" t="s">
        <v>22349</v>
      </c>
      <c r="I8868" s="157" t="s">
        <v>1588</v>
      </c>
      <c r="J8868" s="158" t="s">
        <v>22350</v>
      </c>
      <c r="K8868" s="157" t="s">
        <v>1693</v>
      </c>
      <c r="L8868" s="157"/>
    </row>
    <row r="8869">
      <c r="C8869" s="12" t="s">
        <v>780</v>
      </c>
      <c r="D8869" s="157"/>
      <c r="E8869" s="157" t="s">
        <v>1585</v>
      </c>
      <c r="F8869" s="157"/>
      <c r="G8869" s="157" t="s">
        <v>22351</v>
      </c>
      <c r="H8869" s="157" t="s">
        <v>22352</v>
      </c>
      <c r="I8869" s="157" t="s">
        <v>1588</v>
      </c>
      <c r="J8869" s="158" t="s">
        <v>22353</v>
      </c>
      <c r="K8869" s="157" t="s">
        <v>22354</v>
      </c>
      <c r="L8869" s="157"/>
    </row>
    <row r="8870">
      <c r="C8870" s="12" t="s">
        <v>780</v>
      </c>
      <c r="D8870" s="157"/>
      <c r="E8870" s="157" t="s">
        <v>2825</v>
      </c>
      <c r="F8870" s="157"/>
      <c r="G8870" s="157" t="s">
        <v>22355</v>
      </c>
      <c r="H8870" s="157" t="s">
        <v>22356</v>
      </c>
      <c r="I8870" s="157" t="s">
        <v>1715</v>
      </c>
      <c r="J8870" s="158" t="s">
        <v>22357</v>
      </c>
      <c r="K8870" s="157" t="s">
        <v>1717</v>
      </c>
      <c r="L8870" s="157"/>
    </row>
    <row r="8871">
      <c r="C8871" s="12" t="s">
        <v>780</v>
      </c>
      <c r="D8871" s="157"/>
      <c r="E8871" s="157" t="s">
        <v>1585</v>
      </c>
      <c r="F8871" s="157"/>
      <c r="G8871" s="157" t="s">
        <v>22358</v>
      </c>
      <c r="H8871" s="157" t="s">
        <v>22359</v>
      </c>
      <c r="I8871" s="157" t="s">
        <v>1588</v>
      </c>
      <c r="J8871" s="158" t="s">
        <v>22360</v>
      </c>
      <c r="K8871" s="157" t="s">
        <v>9158</v>
      </c>
      <c r="L8871" s="157"/>
    </row>
    <row r="8872">
      <c r="C8872" s="12" t="s">
        <v>780</v>
      </c>
      <c r="D8872" s="157"/>
      <c r="E8872" s="157" t="s">
        <v>2825</v>
      </c>
      <c r="F8872" s="157"/>
      <c r="G8872" s="157" t="s">
        <v>22361</v>
      </c>
      <c r="H8872" s="157" t="s">
        <v>22362</v>
      </c>
      <c r="I8872" s="157" t="s">
        <v>1715</v>
      </c>
      <c r="J8872" s="158" t="s">
        <v>22363</v>
      </c>
      <c r="K8872" s="157" t="s">
        <v>1717</v>
      </c>
      <c r="L8872" s="157"/>
    </row>
    <row r="8873">
      <c r="C8873" s="12" t="s">
        <v>780</v>
      </c>
      <c r="D8873" s="157"/>
      <c r="E8873" s="157" t="s">
        <v>1585</v>
      </c>
      <c r="F8873" s="157"/>
      <c r="G8873" s="157" t="s">
        <v>22364</v>
      </c>
      <c r="H8873" s="157" t="s">
        <v>22365</v>
      </c>
      <c r="I8873" s="157" t="s">
        <v>1588</v>
      </c>
      <c r="J8873" s="158" t="s">
        <v>22366</v>
      </c>
      <c r="K8873" s="157" t="s">
        <v>9158</v>
      </c>
      <c r="L8873" s="157"/>
    </row>
    <row r="8874">
      <c r="C8874" s="12" t="s">
        <v>780</v>
      </c>
      <c r="D8874" s="12" t="s">
        <v>781</v>
      </c>
      <c r="E8874" s="12" t="s">
        <v>4183</v>
      </c>
      <c r="F8874" s="12" t="s">
        <v>784</v>
      </c>
      <c r="G8874" s="12" t="s">
        <v>22367</v>
      </c>
      <c r="H8874" s="12" t="s">
        <v>22368</v>
      </c>
      <c r="I8874" s="12" t="s">
        <v>1715</v>
      </c>
      <c r="J8874" s="114" t="s">
        <v>22369</v>
      </c>
      <c r="K8874" s="12" t="s">
        <v>1717</v>
      </c>
      <c r="L8874" s="12" t="s">
        <v>1718</v>
      </c>
    </row>
    <row r="8875">
      <c r="C8875" s="12" t="s">
        <v>780</v>
      </c>
      <c r="D8875" s="12" t="s">
        <v>781</v>
      </c>
      <c r="E8875" s="12" t="s">
        <v>4183</v>
      </c>
      <c r="F8875" s="12" t="s">
        <v>784</v>
      </c>
      <c r="G8875" s="12" t="s">
        <v>1672</v>
      </c>
      <c r="H8875" s="12" t="s">
        <v>4190</v>
      </c>
      <c r="I8875" s="12" t="s">
        <v>1715</v>
      </c>
      <c r="J8875" s="114" t="s">
        <v>4191</v>
      </c>
      <c r="K8875" s="12" t="s">
        <v>1717</v>
      </c>
      <c r="L8875" s="12" t="s">
        <v>1718</v>
      </c>
    </row>
    <row r="8876">
      <c r="C8876" s="12" t="s">
        <v>780</v>
      </c>
      <c r="D8876" s="12" t="s">
        <v>781</v>
      </c>
      <c r="E8876" s="12" t="s">
        <v>1656</v>
      </c>
      <c r="F8876" s="12" t="s">
        <v>784</v>
      </c>
      <c r="G8876" s="12" t="s">
        <v>22270</v>
      </c>
      <c r="H8876" s="12" t="s">
        <v>22370</v>
      </c>
      <c r="I8876" s="12" t="s">
        <v>1637</v>
      </c>
      <c r="J8876" s="114" t="s">
        <v>22371</v>
      </c>
      <c r="K8876" s="12" t="s">
        <v>22278</v>
      </c>
      <c r="L8876" s="12" t="s">
        <v>22372</v>
      </c>
    </row>
    <row r="8877">
      <c r="C8877" s="12" t="s">
        <v>780</v>
      </c>
      <c r="D8877" s="12" t="s">
        <v>781</v>
      </c>
      <c r="E8877" s="12" t="s">
        <v>1656</v>
      </c>
      <c r="F8877" s="12" t="s">
        <v>784</v>
      </c>
      <c r="G8877" s="12" t="s">
        <v>22373</v>
      </c>
      <c r="H8877" s="12" t="s">
        <v>22374</v>
      </c>
      <c r="I8877" s="12" t="s">
        <v>1637</v>
      </c>
      <c r="J8877" s="114" t="s">
        <v>22375</v>
      </c>
      <c r="K8877" s="12" t="s">
        <v>22278</v>
      </c>
      <c r="L8877" s="12" t="s">
        <v>22372</v>
      </c>
    </row>
    <row r="8878">
      <c r="C8878" s="12" t="s">
        <v>780</v>
      </c>
      <c r="D8878" s="12" t="s">
        <v>781</v>
      </c>
      <c r="E8878" s="12" t="s">
        <v>1654</v>
      </c>
      <c r="F8878" s="12" t="s">
        <v>784</v>
      </c>
      <c r="G8878" s="12" t="s">
        <v>22376</v>
      </c>
      <c r="H8878" s="12" t="s">
        <v>22377</v>
      </c>
      <c r="I8878" s="12" t="s">
        <v>1600</v>
      </c>
      <c r="J8878" s="114" t="s">
        <v>22378</v>
      </c>
      <c r="K8878" s="12" t="s">
        <v>3406</v>
      </c>
      <c r="L8878" s="12" t="s">
        <v>3407</v>
      </c>
    </row>
    <row r="8879">
      <c r="C8879" s="12" t="s">
        <v>780</v>
      </c>
      <c r="D8879" s="12" t="s">
        <v>781</v>
      </c>
      <c r="E8879" s="12" t="s">
        <v>1654</v>
      </c>
      <c r="F8879" s="12" t="s">
        <v>784</v>
      </c>
      <c r="G8879" s="12" t="s">
        <v>22379</v>
      </c>
      <c r="H8879" s="12" t="s">
        <v>22380</v>
      </c>
      <c r="I8879" s="12" t="s">
        <v>1600</v>
      </c>
      <c r="J8879" s="114" t="s">
        <v>22381</v>
      </c>
      <c r="K8879" s="12" t="s">
        <v>3406</v>
      </c>
      <c r="L8879" s="12" t="s">
        <v>3407</v>
      </c>
    </row>
    <row r="8880">
      <c r="C8880" s="12" t="s">
        <v>780</v>
      </c>
      <c r="D8880" s="12" t="s">
        <v>781</v>
      </c>
      <c r="E8880" s="12" t="s">
        <v>1671</v>
      </c>
      <c r="F8880" s="12" t="s">
        <v>784</v>
      </c>
      <c r="G8880" s="12" t="s">
        <v>22382</v>
      </c>
      <c r="H8880" s="12" t="s">
        <v>22383</v>
      </c>
      <c r="I8880" s="12" t="s">
        <v>1674</v>
      </c>
      <c r="J8880" s="114" t="s">
        <v>22384</v>
      </c>
      <c r="K8880" s="12" t="s">
        <v>22385</v>
      </c>
      <c r="L8880" s="12" t="s">
        <v>22386</v>
      </c>
    </row>
    <row r="8881">
      <c r="C8881" s="12" t="s">
        <v>780</v>
      </c>
      <c r="D8881" s="12" t="s">
        <v>781</v>
      </c>
      <c r="E8881" s="12" t="s">
        <v>1671</v>
      </c>
      <c r="F8881" s="12" t="s">
        <v>784</v>
      </c>
      <c r="G8881" s="12" t="s">
        <v>22387</v>
      </c>
      <c r="H8881" s="12" t="s">
        <v>22388</v>
      </c>
      <c r="I8881" s="12" t="s">
        <v>1674</v>
      </c>
      <c r="J8881" s="114" t="s">
        <v>22389</v>
      </c>
      <c r="K8881" s="12" t="s">
        <v>22385</v>
      </c>
      <c r="L8881" s="12" t="s">
        <v>22386</v>
      </c>
    </row>
    <row r="8882">
      <c r="C8882" s="12" t="s">
        <v>780</v>
      </c>
      <c r="D8882" s="12" t="s">
        <v>781</v>
      </c>
      <c r="E8882" s="12" t="s">
        <v>1671</v>
      </c>
      <c r="F8882" s="12" t="s">
        <v>784</v>
      </c>
      <c r="G8882" s="12" t="s">
        <v>22390</v>
      </c>
      <c r="H8882" s="12" t="s">
        <v>4623</v>
      </c>
      <c r="I8882" s="12" t="s">
        <v>1674</v>
      </c>
      <c r="J8882" s="114" t="s">
        <v>22391</v>
      </c>
      <c r="K8882" s="12" t="s">
        <v>22385</v>
      </c>
      <c r="L8882" s="12" t="s">
        <v>22386</v>
      </c>
    </row>
    <row r="8883">
      <c r="C8883" s="12" t="s">
        <v>780</v>
      </c>
      <c r="D8883" s="12" t="s">
        <v>781</v>
      </c>
      <c r="E8883" s="12" t="s">
        <v>1671</v>
      </c>
      <c r="F8883" s="12" t="s">
        <v>784</v>
      </c>
      <c r="G8883" s="12" t="s">
        <v>1672</v>
      </c>
      <c r="H8883" s="12" t="s">
        <v>1673</v>
      </c>
      <c r="I8883" s="12" t="s">
        <v>1674</v>
      </c>
      <c r="J8883" s="114" t="s">
        <v>1675</v>
      </c>
      <c r="K8883" s="12" t="s">
        <v>1676</v>
      </c>
      <c r="L8883" s="12" t="s">
        <v>1677</v>
      </c>
    </row>
    <row r="8884">
      <c r="C8884" s="12" t="s">
        <v>780</v>
      </c>
      <c r="D8884" s="12" t="s">
        <v>781</v>
      </c>
      <c r="E8884" s="12" t="s">
        <v>1671</v>
      </c>
      <c r="F8884" s="12" t="s">
        <v>784</v>
      </c>
      <c r="G8884" s="12" t="s">
        <v>3079</v>
      </c>
      <c r="H8884" s="12" t="s">
        <v>3080</v>
      </c>
      <c r="I8884" s="12" t="s">
        <v>1674</v>
      </c>
      <c r="J8884" s="114" t="s">
        <v>3081</v>
      </c>
      <c r="K8884" s="12" t="s">
        <v>1676</v>
      </c>
      <c r="L8884" s="12" t="s">
        <v>1677</v>
      </c>
    </row>
    <row r="8885">
      <c r="C8885" s="12" t="s">
        <v>780</v>
      </c>
      <c r="D8885" s="12" t="s">
        <v>781</v>
      </c>
      <c r="E8885" s="12" t="s">
        <v>1678</v>
      </c>
      <c r="F8885" s="12" t="s">
        <v>784</v>
      </c>
      <c r="G8885" s="12" t="s">
        <v>22392</v>
      </c>
      <c r="H8885" s="12" t="s">
        <v>22393</v>
      </c>
      <c r="I8885" s="12" t="s">
        <v>1681</v>
      </c>
      <c r="J8885" s="114" t="s">
        <v>22394</v>
      </c>
      <c r="K8885" s="12" t="s">
        <v>3532</v>
      </c>
      <c r="L8885" s="12" t="s">
        <v>3533</v>
      </c>
    </row>
    <row r="8886">
      <c r="C8886" s="12" t="s">
        <v>780</v>
      </c>
      <c r="D8886" s="12" t="s">
        <v>781</v>
      </c>
      <c r="E8886" s="12" t="s">
        <v>1729</v>
      </c>
      <c r="F8886" s="12" t="s">
        <v>784</v>
      </c>
      <c r="G8886" s="12" t="s">
        <v>22395</v>
      </c>
      <c r="H8886" s="12" t="s">
        <v>22396</v>
      </c>
      <c r="I8886" s="12" t="s">
        <v>1607</v>
      </c>
      <c r="J8886" s="114" t="s">
        <v>22397</v>
      </c>
      <c r="K8886" s="12" t="s">
        <v>22398</v>
      </c>
      <c r="L8886" s="12" t="s">
        <v>22399</v>
      </c>
    </row>
    <row r="8887">
      <c r="C8887" s="12" t="s">
        <v>780</v>
      </c>
      <c r="D8887" s="12" t="s">
        <v>781</v>
      </c>
      <c r="E8887" s="12" t="s">
        <v>1729</v>
      </c>
      <c r="F8887" s="12" t="s">
        <v>784</v>
      </c>
      <c r="G8887" s="12" t="s">
        <v>4773</v>
      </c>
      <c r="H8887" s="12" t="s">
        <v>4774</v>
      </c>
      <c r="I8887" s="12" t="s">
        <v>1607</v>
      </c>
      <c r="J8887" s="114" t="s">
        <v>4775</v>
      </c>
      <c r="K8887" s="12" t="s">
        <v>4776</v>
      </c>
      <c r="L8887" s="12" t="s">
        <v>4777</v>
      </c>
    </row>
    <row r="8888">
      <c r="C8888" s="12" t="s">
        <v>780</v>
      </c>
      <c r="D8888" s="12" t="s">
        <v>781</v>
      </c>
      <c r="E8888" s="12" t="s">
        <v>1719</v>
      </c>
      <c r="F8888" s="12" t="s">
        <v>784</v>
      </c>
      <c r="G8888" s="12" t="s">
        <v>22400</v>
      </c>
      <c r="H8888" s="12" t="s">
        <v>22401</v>
      </c>
      <c r="I8888" s="12" t="s">
        <v>1722</v>
      </c>
      <c r="J8888" s="114" t="s">
        <v>22402</v>
      </c>
      <c r="K8888" s="12" t="s">
        <v>14928</v>
      </c>
      <c r="L8888" s="12" t="s">
        <v>14929</v>
      </c>
    </row>
    <row r="8889">
      <c r="A8889" s="108">
        <v>3430.0</v>
      </c>
      <c r="B8889" s="108" t="s">
        <v>1584</v>
      </c>
      <c r="C8889" s="108" t="s">
        <v>789</v>
      </c>
      <c r="D8889" s="108"/>
      <c r="E8889" s="108" t="s">
        <v>1671</v>
      </c>
      <c r="F8889" s="137"/>
      <c r="G8889" s="137" t="s">
        <v>800</v>
      </c>
      <c r="H8889" s="137" t="s">
        <v>22403</v>
      </c>
      <c r="I8889" s="137" t="s">
        <v>1674</v>
      </c>
      <c r="J8889" s="139" t="s">
        <v>22404</v>
      </c>
      <c r="K8889" s="109" t="s">
        <v>2963</v>
      </c>
      <c r="L8889" s="138"/>
      <c r="M8889" s="111"/>
    </row>
    <row r="8890">
      <c r="A8890" s="108">
        <v>3424.0</v>
      </c>
      <c r="B8890" s="108" t="s">
        <v>1584</v>
      </c>
      <c r="C8890" s="108" t="s">
        <v>789</v>
      </c>
      <c r="D8890" s="108"/>
      <c r="E8890" s="108" t="s">
        <v>1619</v>
      </c>
      <c r="F8890" s="137"/>
      <c r="G8890" s="137" t="s">
        <v>22405</v>
      </c>
      <c r="H8890" s="137" t="s">
        <v>22406</v>
      </c>
      <c r="I8890" s="137" t="s">
        <v>1588</v>
      </c>
      <c r="J8890" s="139" t="s">
        <v>22407</v>
      </c>
      <c r="K8890" s="109" t="s">
        <v>1992</v>
      </c>
      <c r="L8890" s="138"/>
      <c r="M8890" s="111"/>
    </row>
    <row r="8891">
      <c r="A8891" s="15"/>
      <c r="B8891" s="15"/>
      <c r="C8891" s="15" t="s">
        <v>789</v>
      </c>
      <c r="D8891" s="163"/>
      <c r="E8891" s="163" t="s">
        <v>1619</v>
      </c>
      <c r="F8891" s="157"/>
      <c r="G8891" s="157" t="s">
        <v>22408</v>
      </c>
      <c r="H8891" s="157" t="s">
        <v>22409</v>
      </c>
      <c r="I8891" s="157" t="s">
        <v>1588</v>
      </c>
      <c r="J8891" s="158" t="s">
        <v>22410</v>
      </c>
      <c r="K8891" s="157" t="s">
        <v>1992</v>
      </c>
      <c r="L8891" s="157"/>
    </row>
    <row r="8892">
      <c r="A8892" s="108">
        <v>3425.0</v>
      </c>
      <c r="B8892" s="108" t="s">
        <v>1584</v>
      </c>
      <c r="C8892" s="108" t="s">
        <v>789</v>
      </c>
      <c r="D8892" s="108"/>
      <c r="E8892" s="108" t="s">
        <v>1619</v>
      </c>
      <c r="F8892" s="137"/>
      <c r="G8892" s="137" t="s">
        <v>22411</v>
      </c>
      <c r="H8892" s="137" t="s">
        <v>22406</v>
      </c>
      <c r="I8892" s="137" t="s">
        <v>1588</v>
      </c>
      <c r="J8892" s="139" t="s">
        <v>22412</v>
      </c>
      <c r="K8892" s="109" t="s">
        <v>1812</v>
      </c>
      <c r="L8892" s="138"/>
      <c r="M8892" s="111"/>
    </row>
    <row r="8893">
      <c r="A8893" s="108">
        <v>3427.0</v>
      </c>
      <c r="B8893" s="108" t="s">
        <v>1584</v>
      </c>
      <c r="C8893" s="108" t="s">
        <v>789</v>
      </c>
      <c r="D8893" s="108"/>
      <c r="E8893" s="108" t="s">
        <v>1619</v>
      </c>
      <c r="F8893" s="137"/>
      <c r="G8893" s="137" t="s">
        <v>4306</v>
      </c>
      <c r="H8893" s="137" t="s">
        <v>22413</v>
      </c>
      <c r="I8893" s="137" t="s">
        <v>1588</v>
      </c>
      <c r="J8893" s="139" t="s">
        <v>22414</v>
      </c>
      <c r="K8893" s="109" t="s">
        <v>1821</v>
      </c>
      <c r="L8893" s="138"/>
      <c r="M8893" s="111"/>
    </row>
    <row r="8894">
      <c r="A8894" s="108">
        <v>3421.0</v>
      </c>
      <c r="B8894" s="108" t="s">
        <v>1584</v>
      </c>
      <c r="C8894" s="108" t="s">
        <v>789</v>
      </c>
      <c r="D8894" s="108"/>
      <c r="E8894" s="108" t="s">
        <v>1678</v>
      </c>
      <c r="F8894" s="137"/>
      <c r="G8894" s="137" t="s">
        <v>22415</v>
      </c>
      <c r="H8894" s="137" t="s">
        <v>22416</v>
      </c>
      <c r="I8894" s="137" t="s">
        <v>1681</v>
      </c>
      <c r="J8894" s="139" t="s">
        <v>22417</v>
      </c>
      <c r="K8894" s="109" t="s">
        <v>3029</v>
      </c>
      <c r="L8894" s="138"/>
      <c r="M8894" s="111"/>
    </row>
    <row r="8895">
      <c r="A8895" s="108">
        <v>3422.0</v>
      </c>
      <c r="B8895" s="108" t="s">
        <v>1584</v>
      </c>
      <c r="C8895" s="108" t="s">
        <v>789</v>
      </c>
      <c r="D8895" s="108"/>
      <c r="E8895" s="108" t="s">
        <v>1678</v>
      </c>
      <c r="F8895" s="137"/>
      <c r="G8895" s="137" t="s">
        <v>22418</v>
      </c>
      <c r="H8895" s="137" t="s">
        <v>22419</v>
      </c>
      <c r="I8895" s="137" t="s">
        <v>1681</v>
      </c>
      <c r="J8895" s="139" t="s">
        <v>22420</v>
      </c>
      <c r="K8895" s="109" t="s">
        <v>3029</v>
      </c>
      <c r="L8895" s="138"/>
      <c r="M8895" s="111"/>
    </row>
    <row r="8896">
      <c r="A8896" s="108">
        <v>3429.0</v>
      </c>
      <c r="B8896" s="108" t="s">
        <v>1584</v>
      </c>
      <c r="C8896" s="108" t="s">
        <v>789</v>
      </c>
      <c r="D8896" s="108"/>
      <c r="E8896" s="108" t="s">
        <v>1654</v>
      </c>
      <c r="F8896" s="137"/>
      <c r="G8896" s="137" t="s">
        <v>22421</v>
      </c>
      <c r="H8896" s="137" t="s">
        <v>22422</v>
      </c>
      <c r="I8896" s="137" t="s">
        <v>1600</v>
      </c>
      <c r="J8896" s="139" t="s">
        <v>22423</v>
      </c>
      <c r="K8896" s="109" t="s">
        <v>4660</v>
      </c>
      <c r="L8896" s="138"/>
      <c r="M8896" s="111"/>
    </row>
    <row r="8897">
      <c r="A8897" s="108">
        <v>3426.0</v>
      </c>
      <c r="B8897" s="108" t="s">
        <v>1584</v>
      </c>
      <c r="C8897" s="108" t="s">
        <v>789</v>
      </c>
      <c r="D8897" s="108"/>
      <c r="E8897" s="108" t="s">
        <v>1619</v>
      </c>
      <c r="F8897" s="137"/>
      <c r="G8897" s="137" t="s">
        <v>22424</v>
      </c>
      <c r="H8897" s="137" t="s">
        <v>800</v>
      </c>
      <c r="I8897" s="137" t="s">
        <v>1588</v>
      </c>
      <c r="J8897" s="139" t="s">
        <v>22425</v>
      </c>
      <c r="K8897" s="109" t="s">
        <v>1812</v>
      </c>
      <c r="L8897" s="138"/>
      <c r="M8897" s="111"/>
    </row>
    <row r="8898">
      <c r="A8898" s="108">
        <v>3420.0</v>
      </c>
      <c r="B8898" s="108" t="s">
        <v>1584</v>
      </c>
      <c r="C8898" s="108" t="s">
        <v>789</v>
      </c>
      <c r="D8898" s="108"/>
      <c r="E8898" s="108" t="s">
        <v>1678</v>
      </c>
      <c r="F8898" s="137"/>
      <c r="G8898" s="137" t="s">
        <v>22426</v>
      </c>
      <c r="H8898" s="137" t="s">
        <v>22427</v>
      </c>
      <c r="I8898" s="137" t="s">
        <v>1681</v>
      </c>
      <c r="J8898" s="139" t="s">
        <v>22428</v>
      </c>
      <c r="K8898" s="109" t="s">
        <v>7857</v>
      </c>
      <c r="L8898" s="138"/>
      <c r="M8898" s="111"/>
    </row>
    <row r="8899">
      <c r="A8899" s="108">
        <v>3423.0</v>
      </c>
      <c r="B8899" s="108" t="s">
        <v>1584</v>
      </c>
      <c r="C8899" s="108" t="s">
        <v>789</v>
      </c>
      <c r="D8899" s="108"/>
      <c r="E8899" s="108" t="s">
        <v>1678</v>
      </c>
      <c r="F8899" s="137"/>
      <c r="G8899" s="137" t="s">
        <v>22429</v>
      </c>
      <c r="H8899" s="137" t="s">
        <v>22430</v>
      </c>
      <c r="I8899" s="137" t="s">
        <v>1681</v>
      </c>
      <c r="J8899" s="139" t="s">
        <v>22431</v>
      </c>
      <c r="K8899" s="109" t="s">
        <v>6911</v>
      </c>
      <c r="L8899" s="138"/>
      <c r="M8899" s="111"/>
    </row>
    <row r="8900">
      <c r="A8900" s="108">
        <v>3419.0</v>
      </c>
      <c r="B8900" s="108" t="s">
        <v>1584</v>
      </c>
      <c r="C8900" s="108" t="s">
        <v>789</v>
      </c>
      <c r="D8900" s="108"/>
      <c r="E8900" s="108" t="s">
        <v>1678</v>
      </c>
      <c r="F8900" s="137"/>
      <c r="G8900" s="137" t="s">
        <v>22432</v>
      </c>
      <c r="H8900" s="137" t="s">
        <v>22433</v>
      </c>
      <c r="I8900" s="137" t="s">
        <v>1681</v>
      </c>
      <c r="J8900" s="139" t="s">
        <v>22434</v>
      </c>
      <c r="K8900" s="109" t="s">
        <v>1842</v>
      </c>
      <c r="L8900" s="138"/>
      <c r="M8900" s="111"/>
    </row>
    <row r="8901">
      <c r="A8901" s="108">
        <v>3428.0</v>
      </c>
      <c r="B8901" s="108" t="s">
        <v>1584</v>
      </c>
      <c r="C8901" s="108" t="s">
        <v>789</v>
      </c>
      <c r="D8901" s="108"/>
      <c r="E8901" s="108" t="s">
        <v>1719</v>
      </c>
      <c r="F8901" s="137"/>
      <c r="G8901" s="137" t="s">
        <v>800</v>
      </c>
      <c r="H8901" s="137" t="s">
        <v>22435</v>
      </c>
      <c r="I8901" s="137" t="s">
        <v>1722</v>
      </c>
      <c r="J8901" s="139" t="s">
        <v>22436</v>
      </c>
      <c r="K8901" s="109" t="s">
        <v>4232</v>
      </c>
      <c r="L8901" s="138"/>
      <c r="M8901" s="111"/>
    </row>
    <row r="8902">
      <c r="C8902" s="12" t="s">
        <v>794</v>
      </c>
      <c r="D8902" s="157"/>
      <c r="E8902" s="157" t="s">
        <v>1585</v>
      </c>
      <c r="F8902" s="157"/>
      <c r="G8902" s="157" t="s">
        <v>22437</v>
      </c>
      <c r="H8902" s="157" t="s">
        <v>22438</v>
      </c>
      <c r="I8902" s="157" t="s">
        <v>1588</v>
      </c>
      <c r="J8902" s="158" t="s">
        <v>22439</v>
      </c>
      <c r="K8902" s="157" t="s">
        <v>11529</v>
      </c>
      <c r="L8902" s="157"/>
    </row>
    <row r="8903">
      <c r="C8903" s="12" t="s">
        <v>794</v>
      </c>
      <c r="D8903" s="157"/>
      <c r="E8903" s="157" t="s">
        <v>1585</v>
      </c>
      <c r="F8903" s="157"/>
      <c r="G8903" s="157" t="s">
        <v>22440</v>
      </c>
      <c r="H8903" s="157" t="s">
        <v>22438</v>
      </c>
      <c r="I8903" s="157" t="s">
        <v>1588</v>
      </c>
      <c r="J8903" s="158" t="s">
        <v>22441</v>
      </c>
      <c r="K8903" s="157" t="s">
        <v>11538</v>
      </c>
      <c r="L8903" s="157"/>
    </row>
    <row r="8904">
      <c r="C8904" s="12" t="s">
        <v>794</v>
      </c>
      <c r="D8904" s="157"/>
      <c r="E8904" s="157" t="s">
        <v>1585</v>
      </c>
      <c r="F8904" s="157"/>
      <c r="G8904" s="157" t="s">
        <v>22440</v>
      </c>
      <c r="H8904" s="157" t="s">
        <v>22438</v>
      </c>
      <c r="I8904" s="157" t="s">
        <v>1588</v>
      </c>
      <c r="J8904" s="158" t="s">
        <v>22442</v>
      </c>
      <c r="K8904" s="157" t="s">
        <v>11532</v>
      </c>
      <c r="L8904" s="157"/>
    </row>
    <row r="8905">
      <c r="C8905" s="12" t="s">
        <v>794</v>
      </c>
      <c r="D8905" s="157"/>
      <c r="E8905" s="157" t="s">
        <v>1585</v>
      </c>
      <c r="F8905" s="157"/>
      <c r="G8905" s="157" t="s">
        <v>22440</v>
      </c>
      <c r="H8905" s="157" t="s">
        <v>22438</v>
      </c>
      <c r="I8905" s="157" t="s">
        <v>1588</v>
      </c>
      <c r="J8905" s="158" t="s">
        <v>22443</v>
      </c>
      <c r="K8905" s="157" t="s">
        <v>11526</v>
      </c>
      <c r="L8905" s="157"/>
    </row>
    <row r="8906">
      <c r="C8906" s="12" t="s">
        <v>794</v>
      </c>
      <c r="D8906" s="157"/>
      <c r="E8906" s="157" t="s">
        <v>1585</v>
      </c>
      <c r="F8906" s="157"/>
      <c r="G8906" s="157" t="s">
        <v>22440</v>
      </c>
      <c r="H8906" s="157" t="s">
        <v>22438</v>
      </c>
      <c r="I8906" s="157" t="s">
        <v>1588</v>
      </c>
      <c r="J8906" s="158" t="s">
        <v>22444</v>
      </c>
      <c r="K8906" s="157" t="s">
        <v>11535</v>
      </c>
      <c r="L8906" s="157"/>
    </row>
    <row r="8907">
      <c r="C8907" s="12" t="s">
        <v>794</v>
      </c>
      <c r="D8907" s="157"/>
      <c r="E8907" s="157" t="s">
        <v>1585</v>
      </c>
      <c r="F8907" s="157"/>
      <c r="G8907" s="157" t="s">
        <v>22437</v>
      </c>
      <c r="H8907" s="157" t="s">
        <v>22445</v>
      </c>
      <c r="I8907" s="157" t="s">
        <v>1588</v>
      </c>
      <c r="J8907" s="158" t="s">
        <v>22446</v>
      </c>
      <c r="K8907" s="157" t="s">
        <v>11422</v>
      </c>
      <c r="L8907" s="157"/>
    </row>
    <row r="8908">
      <c r="C8908" s="12" t="s">
        <v>794</v>
      </c>
      <c r="D8908" s="157"/>
      <c r="E8908" s="157" t="s">
        <v>1585</v>
      </c>
      <c r="F8908" s="157"/>
      <c r="G8908" s="157" t="s">
        <v>22437</v>
      </c>
      <c r="H8908" s="157" t="s">
        <v>22445</v>
      </c>
      <c r="I8908" s="157" t="s">
        <v>1588</v>
      </c>
      <c r="J8908" s="158" t="s">
        <v>22447</v>
      </c>
      <c r="K8908" s="157" t="s">
        <v>11419</v>
      </c>
      <c r="L8908" s="157"/>
    </row>
    <row r="8909">
      <c r="C8909" s="12" t="s">
        <v>794</v>
      </c>
      <c r="D8909" s="157"/>
      <c r="E8909" s="157" t="s">
        <v>1585</v>
      </c>
      <c r="F8909" s="157"/>
      <c r="G8909" s="157" t="s">
        <v>22437</v>
      </c>
      <c r="H8909" s="157" t="s">
        <v>22445</v>
      </c>
      <c r="I8909" s="157" t="s">
        <v>1588</v>
      </c>
      <c r="J8909" s="158" t="s">
        <v>22448</v>
      </c>
      <c r="K8909" s="157" t="s">
        <v>11416</v>
      </c>
      <c r="L8909" s="157"/>
    </row>
    <row r="8910">
      <c r="C8910" s="12" t="s">
        <v>794</v>
      </c>
      <c r="D8910" s="157"/>
      <c r="E8910" s="157" t="s">
        <v>1585</v>
      </c>
      <c r="F8910" s="157"/>
      <c r="G8910" s="157" t="s">
        <v>22449</v>
      </c>
      <c r="H8910" s="157" t="s">
        <v>22445</v>
      </c>
      <c r="I8910" s="157" t="s">
        <v>1588</v>
      </c>
      <c r="J8910" s="158" t="s">
        <v>22450</v>
      </c>
      <c r="K8910" s="157" t="s">
        <v>11661</v>
      </c>
      <c r="L8910" s="157"/>
    </row>
    <row r="8911">
      <c r="C8911" s="12" t="s">
        <v>794</v>
      </c>
      <c r="D8911" s="157"/>
      <c r="E8911" s="157" t="s">
        <v>1585</v>
      </c>
      <c r="F8911" s="157"/>
      <c r="G8911" s="157" t="s">
        <v>22449</v>
      </c>
      <c r="H8911" s="157" t="s">
        <v>22445</v>
      </c>
      <c r="I8911" s="157" t="s">
        <v>1588</v>
      </c>
      <c r="J8911" s="158" t="s">
        <v>22451</v>
      </c>
      <c r="K8911" s="157" t="s">
        <v>11428</v>
      </c>
      <c r="L8911" s="157"/>
    </row>
    <row r="8912">
      <c r="C8912" s="12" t="s">
        <v>794</v>
      </c>
      <c r="D8912" s="157"/>
      <c r="E8912" s="157" t="s">
        <v>1585</v>
      </c>
      <c r="F8912" s="157"/>
      <c r="G8912" s="157" t="s">
        <v>22449</v>
      </c>
      <c r="H8912" s="157" t="s">
        <v>22445</v>
      </c>
      <c r="I8912" s="157" t="s">
        <v>1588</v>
      </c>
      <c r="J8912" s="158" t="s">
        <v>22452</v>
      </c>
      <c r="K8912" s="157" t="s">
        <v>11425</v>
      </c>
      <c r="L8912" s="157"/>
    </row>
    <row r="8913">
      <c r="C8913" s="12" t="s">
        <v>794</v>
      </c>
      <c r="D8913" s="157"/>
      <c r="E8913" s="157" t="s">
        <v>1604</v>
      </c>
      <c r="F8913" s="157"/>
      <c r="G8913" s="157" t="s">
        <v>22453</v>
      </c>
      <c r="H8913" s="157" t="s">
        <v>22454</v>
      </c>
      <c r="I8913" s="157" t="s">
        <v>1607</v>
      </c>
      <c r="J8913" s="158" t="s">
        <v>22455</v>
      </c>
      <c r="K8913" s="157" t="s">
        <v>2135</v>
      </c>
      <c r="L8913" s="157"/>
    </row>
    <row r="8914">
      <c r="C8914" s="12" t="s">
        <v>794</v>
      </c>
      <c r="D8914" s="157"/>
      <c r="E8914" s="157" t="s">
        <v>1604</v>
      </c>
      <c r="F8914" s="157"/>
      <c r="G8914" s="157" t="s">
        <v>22456</v>
      </c>
      <c r="H8914" s="157" t="s">
        <v>22454</v>
      </c>
      <c r="I8914" s="157" t="s">
        <v>1607</v>
      </c>
      <c r="J8914" s="158" t="s">
        <v>22457</v>
      </c>
      <c r="K8914" s="157" t="s">
        <v>2139</v>
      </c>
      <c r="L8914" s="157"/>
    </row>
    <row r="8915">
      <c r="C8915" s="12" t="s">
        <v>794</v>
      </c>
      <c r="D8915" s="157"/>
      <c r="E8915" s="157" t="s">
        <v>1604</v>
      </c>
      <c r="F8915" s="157"/>
      <c r="G8915" s="157" t="s">
        <v>22458</v>
      </c>
      <c r="H8915" s="157" t="s">
        <v>22454</v>
      </c>
      <c r="I8915" s="157" t="s">
        <v>1607</v>
      </c>
      <c r="J8915" s="158" t="s">
        <v>22459</v>
      </c>
      <c r="K8915" s="157" t="s">
        <v>2143</v>
      </c>
      <c r="L8915" s="157"/>
    </row>
    <row r="8916">
      <c r="C8916" s="12" t="s">
        <v>794</v>
      </c>
      <c r="D8916" s="157"/>
      <c r="E8916" s="157" t="s">
        <v>1604</v>
      </c>
      <c r="F8916" s="157"/>
      <c r="G8916" s="157" t="s">
        <v>22460</v>
      </c>
      <c r="H8916" s="157" t="s">
        <v>22454</v>
      </c>
      <c r="I8916" s="157" t="s">
        <v>1607</v>
      </c>
      <c r="J8916" s="158" t="s">
        <v>22461</v>
      </c>
      <c r="K8916" s="157" t="s">
        <v>2147</v>
      </c>
      <c r="L8916" s="157"/>
    </row>
    <row r="8917">
      <c r="C8917" s="12" t="s">
        <v>794</v>
      </c>
      <c r="D8917" s="157"/>
      <c r="E8917" s="157" t="s">
        <v>2791</v>
      </c>
      <c r="F8917" s="157"/>
      <c r="G8917" s="157" t="s">
        <v>22462</v>
      </c>
      <c r="H8917" s="157" t="s">
        <v>22454</v>
      </c>
      <c r="I8917" s="157" t="s">
        <v>1674</v>
      </c>
      <c r="J8917" s="158" t="s">
        <v>22463</v>
      </c>
      <c r="K8917" s="157" t="s">
        <v>2193</v>
      </c>
      <c r="L8917" s="157"/>
    </row>
    <row r="8918">
      <c r="C8918" s="12" t="s">
        <v>794</v>
      </c>
      <c r="D8918" s="157"/>
      <c r="E8918" s="157" t="s">
        <v>1604</v>
      </c>
      <c r="F8918" s="157"/>
      <c r="G8918" s="157" t="s">
        <v>22464</v>
      </c>
      <c r="H8918" s="157" t="s">
        <v>22465</v>
      </c>
      <c r="I8918" s="157" t="s">
        <v>1607</v>
      </c>
      <c r="J8918" s="158" t="s">
        <v>22466</v>
      </c>
      <c r="K8918" s="157" t="s">
        <v>22467</v>
      </c>
      <c r="L8918" s="157"/>
    </row>
    <row r="8919">
      <c r="C8919" s="12" t="s">
        <v>794</v>
      </c>
      <c r="D8919" s="157"/>
      <c r="E8919" s="157" t="s">
        <v>1597</v>
      </c>
      <c r="F8919" s="157"/>
      <c r="G8919" s="157" t="s">
        <v>22468</v>
      </c>
      <c r="H8919" s="157" t="s">
        <v>22469</v>
      </c>
      <c r="I8919" s="157" t="s">
        <v>1600</v>
      </c>
      <c r="J8919" s="158" t="s">
        <v>22470</v>
      </c>
      <c r="K8919" s="157" t="s">
        <v>11983</v>
      </c>
      <c r="L8919" s="157"/>
    </row>
    <row r="8920">
      <c r="C8920" s="12" t="s">
        <v>794</v>
      </c>
      <c r="D8920" s="157"/>
      <c r="E8920" s="157" t="s">
        <v>2825</v>
      </c>
      <c r="F8920" s="157"/>
      <c r="G8920" s="157" t="s">
        <v>22471</v>
      </c>
      <c r="H8920" s="157" t="s">
        <v>22472</v>
      </c>
      <c r="I8920" s="157" t="s">
        <v>1715</v>
      </c>
      <c r="J8920" s="158" t="s">
        <v>22473</v>
      </c>
      <c r="K8920" s="157" t="s">
        <v>1717</v>
      </c>
      <c r="L8920" s="157"/>
    </row>
    <row r="8921">
      <c r="C8921" s="12" t="s">
        <v>794</v>
      </c>
      <c r="D8921" s="157"/>
      <c r="E8921" s="157" t="s">
        <v>1634</v>
      </c>
      <c r="F8921" s="157"/>
      <c r="G8921" s="157" t="s">
        <v>22474</v>
      </c>
      <c r="H8921" s="157" t="s">
        <v>22475</v>
      </c>
      <c r="I8921" s="157" t="s">
        <v>1637</v>
      </c>
      <c r="J8921" s="158" t="s">
        <v>22476</v>
      </c>
      <c r="K8921" s="157" t="s">
        <v>2151</v>
      </c>
      <c r="L8921" s="157"/>
    </row>
    <row r="8922">
      <c r="C8922" s="12" t="s">
        <v>794</v>
      </c>
      <c r="D8922" s="157"/>
      <c r="E8922" s="157" t="s">
        <v>1585</v>
      </c>
      <c r="F8922" s="157"/>
      <c r="G8922" s="157" t="s">
        <v>22437</v>
      </c>
      <c r="H8922" s="157" t="s">
        <v>22475</v>
      </c>
      <c r="I8922" s="157" t="s">
        <v>1588</v>
      </c>
      <c r="J8922" s="158" t="s">
        <v>22477</v>
      </c>
      <c r="K8922" s="157" t="s">
        <v>11301</v>
      </c>
      <c r="L8922" s="157"/>
    </row>
    <row r="8923">
      <c r="C8923" s="12" t="s">
        <v>794</v>
      </c>
      <c r="D8923" s="157"/>
      <c r="E8923" s="157" t="s">
        <v>1634</v>
      </c>
      <c r="F8923" s="157"/>
      <c r="G8923" s="157" t="s">
        <v>22478</v>
      </c>
      <c r="H8923" s="157" t="s">
        <v>22479</v>
      </c>
      <c r="I8923" s="157" t="s">
        <v>1637</v>
      </c>
      <c r="J8923" s="158" t="s">
        <v>22480</v>
      </c>
      <c r="K8923" s="157" t="s">
        <v>1829</v>
      </c>
      <c r="L8923" s="157"/>
    </row>
    <row r="8924">
      <c r="C8924" s="12" t="s">
        <v>794</v>
      </c>
      <c r="D8924" s="157"/>
      <c r="E8924" s="157" t="s">
        <v>2749</v>
      </c>
      <c r="F8924" s="157"/>
      <c r="G8924" s="157" t="s">
        <v>22481</v>
      </c>
      <c r="H8924" s="157" t="s">
        <v>22482</v>
      </c>
      <c r="I8924" s="157" t="s">
        <v>1681</v>
      </c>
      <c r="J8924" s="158" t="s">
        <v>22483</v>
      </c>
      <c r="K8924" s="157" t="s">
        <v>22484</v>
      </c>
      <c r="L8924" s="157"/>
    </row>
    <row r="8925">
      <c r="C8925" s="12" t="s">
        <v>794</v>
      </c>
      <c r="D8925" s="157"/>
      <c r="E8925" s="157" t="s">
        <v>2749</v>
      </c>
      <c r="F8925" s="157"/>
      <c r="G8925" s="157" t="s">
        <v>22481</v>
      </c>
      <c r="H8925" s="157" t="s">
        <v>22485</v>
      </c>
      <c r="I8925" s="157" t="s">
        <v>1681</v>
      </c>
      <c r="J8925" s="158" t="s">
        <v>22486</v>
      </c>
      <c r="K8925" s="157" t="s">
        <v>22487</v>
      </c>
      <c r="L8925" s="157"/>
    </row>
    <row r="8926">
      <c r="C8926" s="12" t="s">
        <v>794</v>
      </c>
      <c r="D8926" s="157"/>
      <c r="E8926" s="157" t="s">
        <v>2749</v>
      </c>
      <c r="F8926" s="157"/>
      <c r="G8926" s="157" t="s">
        <v>22481</v>
      </c>
      <c r="H8926" s="157" t="s">
        <v>22488</v>
      </c>
      <c r="I8926" s="157" t="s">
        <v>1681</v>
      </c>
      <c r="J8926" s="158" t="s">
        <v>22489</v>
      </c>
      <c r="K8926" s="157" t="s">
        <v>22490</v>
      </c>
      <c r="L8926" s="157"/>
    </row>
    <row r="8927">
      <c r="C8927" s="12" t="s">
        <v>794</v>
      </c>
      <c r="D8927" s="157"/>
      <c r="E8927" s="157" t="s">
        <v>1585</v>
      </c>
      <c r="F8927" s="157"/>
      <c r="G8927" s="157" t="s">
        <v>22440</v>
      </c>
      <c r="H8927" s="157" t="s">
        <v>22491</v>
      </c>
      <c r="I8927" s="157" t="s">
        <v>1588</v>
      </c>
      <c r="J8927" s="158" t="s">
        <v>22492</v>
      </c>
      <c r="K8927" s="157" t="s">
        <v>11308</v>
      </c>
      <c r="L8927" s="157"/>
    </row>
    <row r="8928">
      <c r="C8928" s="12" t="s">
        <v>794</v>
      </c>
      <c r="D8928" s="157"/>
      <c r="E8928" s="157" t="s">
        <v>1585</v>
      </c>
      <c r="F8928" s="157"/>
      <c r="G8928" s="157" t="s">
        <v>22440</v>
      </c>
      <c r="H8928" s="157" t="s">
        <v>22491</v>
      </c>
      <c r="I8928" s="157" t="s">
        <v>1588</v>
      </c>
      <c r="J8928" s="158" t="s">
        <v>22493</v>
      </c>
      <c r="K8928" s="157" t="s">
        <v>11305</v>
      </c>
      <c r="L8928" s="157"/>
    </row>
    <row r="8929">
      <c r="C8929" s="12" t="s">
        <v>794</v>
      </c>
      <c r="D8929" s="157"/>
      <c r="E8929" s="157" t="s">
        <v>1585</v>
      </c>
      <c r="F8929" s="157"/>
      <c r="G8929" s="157" t="s">
        <v>22440</v>
      </c>
      <c r="H8929" s="157" t="s">
        <v>22491</v>
      </c>
      <c r="I8929" s="157" t="s">
        <v>1588</v>
      </c>
      <c r="J8929" s="158" t="s">
        <v>22494</v>
      </c>
      <c r="K8929" s="157" t="s">
        <v>11311</v>
      </c>
      <c r="L8929" s="157"/>
    </row>
    <row r="8930">
      <c r="A8930" s="108">
        <v>3476.0</v>
      </c>
      <c r="B8930" s="108" t="s">
        <v>1584</v>
      </c>
      <c r="C8930" s="108" t="s">
        <v>804</v>
      </c>
      <c r="D8930" s="108"/>
      <c r="E8930" s="108" t="s">
        <v>1619</v>
      </c>
      <c r="F8930" s="137"/>
      <c r="G8930" s="137" t="s">
        <v>22495</v>
      </c>
      <c r="H8930" s="137" t="s">
        <v>22496</v>
      </c>
      <c r="I8930" s="137" t="s">
        <v>1588</v>
      </c>
      <c r="J8930" s="139" t="s">
        <v>22497</v>
      </c>
      <c r="K8930" s="109" t="s">
        <v>22498</v>
      </c>
      <c r="L8930" s="138"/>
      <c r="M8930" s="111"/>
    </row>
    <row r="8931">
      <c r="A8931" s="108">
        <v>3478.0</v>
      </c>
      <c r="B8931" s="108" t="s">
        <v>1584</v>
      </c>
      <c r="C8931" s="108" t="s">
        <v>804</v>
      </c>
      <c r="D8931" s="108"/>
      <c r="E8931" s="108" t="s">
        <v>1619</v>
      </c>
      <c r="F8931" s="137"/>
      <c r="G8931" s="137" t="s">
        <v>22499</v>
      </c>
      <c r="H8931" s="137" t="s">
        <v>22500</v>
      </c>
      <c r="I8931" s="137" t="s">
        <v>1588</v>
      </c>
      <c r="J8931" s="139" t="s">
        <v>22501</v>
      </c>
      <c r="K8931" s="109" t="s">
        <v>22498</v>
      </c>
      <c r="L8931" s="138"/>
      <c r="M8931" s="111"/>
    </row>
    <row r="8932">
      <c r="A8932" s="108">
        <v>3473.0</v>
      </c>
      <c r="B8932" s="108" t="s">
        <v>1584</v>
      </c>
      <c r="C8932" s="108" t="s">
        <v>804</v>
      </c>
      <c r="D8932" s="108"/>
      <c r="E8932" s="108" t="s">
        <v>1619</v>
      </c>
      <c r="F8932" s="137"/>
      <c r="G8932" s="137" t="s">
        <v>22502</v>
      </c>
      <c r="H8932" s="137" t="s">
        <v>22503</v>
      </c>
      <c r="I8932" s="137" t="s">
        <v>1588</v>
      </c>
      <c r="J8932" s="139" t="s">
        <v>22504</v>
      </c>
      <c r="K8932" s="109" t="s">
        <v>22498</v>
      </c>
      <c r="L8932" s="138"/>
      <c r="M8932" s="111"/>
    </row>
    <row r="8933">
      <c r="A8933" s="108">
        <v>3470.0</v>
      </c>
      <c r="B8933" s="108" t="s">
        <v>1584</v>
      </c>
      <c r="C8933" s="108" t="s">
        <v>804</v>
      </c>
      <c r="D8933" s="108"/>
      <c r="E8933" s="108" t="s">
        <v>1619</v>
      </c>
      <c r="F8933" s="137"/>
      <c r="G8933" s="137" t="s">
        <v>22505</v>
      </c>
      <c r="H8933" s="137" t="s">
        <v>22506</v>
      </c>
      <c r="I8933" s="137" t="s">
        <v>1588</v>
      </c>
      <c r="J8933" s="139" t="s">
        <v>22507</v>
      </c>
      <c r="K8933" s="109" t="s">
        <v>22498</v>
      </c>
      <c r="L8933" s="138"/>
      <c r="M8933" s="111"/>
    </row>
    <row r="8934">
      <c r="A8934" s="108">
        <v>3471.0</v>
      </c>
      <c r="B8934" s="108" t="s">
        <v>1584</v>
      </c>
      <c r="C8934" s="108" t="s">
        <v>804</v>
      </c>
      <c r="D8934" s="108"/>
      <c r="E8934" s="108" t="s">
        <v>1619</v>
      </c>
      <c r="F8934" s="137"/>
      <c r="G8934" s="137" t="s">
        <v>22508</v>
      </c>
      <c r="H8934" s="137" t="s">
        <v>22509</v>
      </c>
      <c r="I8934" s="137" t="s">
        <v>1588</v>
      </c>
      <c r="J8934" s="139" t="s">
        <v>22510</v>
      </c>
      <c r="K8934" s="109" t="s">
        <v>22498</v>
      </c>
      <c r="L8934" s="138"/>
      <c r="M8934" s="111"/>
    </row>
    <row r="8935">
      <c r="A8935" s="108">
        <v>3468.0</v>
      </c>
      <c r="B8935" s="108" t="s">
        <v>1584</v>
      </c>
      <c r="C8935" s="108" t="s">
        <v>804</v>
      </c>
      <c r="D8935" s="108"/>
      <c r="E8935" s="108" t="s">
        <v>1619</v>
      </c>
      <c r="F8935" s="137"/>
      <c r="G8935" s="137" t="s">
        <v>22511</v>
      </c>
      <c r="H8935" s="137" t="s">
        <v>22512</v>
      </c>
      <c r="I8935" s="137" t="s">
        <v>1588</v>
      </c>
      <c r="J8935" s="139" t="s">
        <v>22513</v>
      </c>
      <c r="K8935" s="109" t="s">
        <v>22498</v>
      </c>
      <c r="L8935" s="138"/>
      <c r="M8935" s="111"/>
    </row>
    <row r="8936">
      <c r="A8936" s="108">
        <v>3465.0</v>
      </c>
      <c r="B8936" s="108" t="s">
        <v>1584</v>
      </c>
      <c r="C8936" s="108" t="s">
        <v>804</v>
      </c>
      <c r="D8936" s="108"/>
      <c r="E8936" s="108" t="s">
        <v>1619</v>
      </c>
      <c r="F8936" s="137"/>
      <c r="G8936" s="137" t="s">
        <v>22514</v>
      </c>
      <c r="H8936" s="137" t="s">
        <v>22515</v>
      </c>
      <c r="I8936" s="137" t="s">
        <v>1588</v>
      </c>
      <c r="J8936" s="139" t="s">
        <v>22516</v>
      </c>
      <c r="K8936" s="109" t="s">
        <v>22498</v>
      </c>
      <c r="L8936" s="138"/>
      <c r="M8936" s="111"/>
    </row>
    <row r="8937">
      <c r="A8937" s="108">
        <v>3464.0</v>
      </c>
      <c r="B8937" s="108" t="s">
        <v>1584</v>
      </c>
      <c r="C8937" s="108" t="s">
        <v>804</v>
      </c>
      <c r="D8937" s="108"/>
      <c r="E8937" s="108" t="s">
        <v>1619</v>
      </c>
      <c r="F8937" s="137"/>
      <c r="G8937" s="137" t="s">
        <v>22517</v>
      </c>
      <c r="H8937" s="137" t="s">
        <v>22518</v>
      </c>
      <c r="I8937" s="137" t="s">
        <v>1588</v>
      </c>
      <c r="J8937" s="139" t="s">
        <v>22519</v>
      </c>
      <c r="K8937" s="109" t="s">
        <v>22498</v>
      </c>
      <c r="L8937" s="138"/>
      <c r="M8937" s="111"/>
    </row>
    <row r="8938">
      <c r="A8938" s="108">
        <v>3461.0</v>
      </c>
      <c r="B8938" s="108" t="s">
        <v>1584</v>
      </c>
      <c r="C8938" s="108" t="s">
        <v>804</v>
      </c>
      <c r="D8938" s="108"/>
      <c r="E8938" s="108" t="s">
        <v>1619</v>
      </c>
      <c r="F8938" s="137"/>
      <c r="G8938" s="137" t="s">
        <v>22520</v>
      </c>
      <c r="H8938" s="137" t="s">
        <v>22521</v>
      </c>
      <c r="I8938" s="137" t="s">
        <v>1588</v>
      </c>
      <c r="J8938" s="139" t="s">
        <v>22522</v>
      </c>
      <c r="K8938" s="109" t="s">
        <v>22498</v>
      </c>
      <c r="L8938" s="138"/>
      <c r="M8938" s="111"/>
    </row>
    <row r="8939">
      <c r="A8939" s="108">
        <v>3446.0</v>
      </c>
      <c r="B8939" s="108" t="s">
        <v>1584</v>
      </c>
      <c r="C8939" s="108" t="s">
        <v>804</v>
      </c>
      <c r="D8939" s="108"/>
      <c r="E8939" s="108" t="s">
        <v>1619</v>
      </c>
      <c r="F8939" s="137"/>
      <c r="G8939" s="137" t="s">
        <v>22523</v>
      </c>
      <c r="H8939" s="137" t="s">
        <v>22524</v>
      </c>
      <c r="I8939" s="137" t="s">
        <v>1588</v>
      </c>
      <c r="J8939" s="139" t="s">
        <v>22525</v>
      </c>
      <c r="K8939" s="109" t="s">
        <v>22498</v>
      </c>
      <c r="L8939" s="138"/>
      <c r="M8939" s="111"/>
    </row>
    <row r="8940">
      <c r="A8940" s="108">
        <v>3445.0</v>
      </c>
      <c r="B8940" s="108" t="s">
        <v>1584</v>
      </c>
      <c r="C8940" s="108" t="s">
        <v>804</v>
      </c>
      <c r="D8940" s="108"/>
      <c r="E8940" s="108" t="s">
        <v>1619</v>
      </c>
      <c r="F8940" s="137"/>
      <c r="G8940" s="137" t="s">
        <v>22526</v>
      </c>
      <c r="H8940" s="137" t="s">
        <v>22527</v>
      </c>
      <c r="I8940" s="137" t="s">
        <v>1588</v>
      </c>
      <c r="J8940" s="139" t="s">
        <v>22528</v>
      </c>
      <c r="K8940" s="109" t="s">
        <v>22498</v>
      </c>
      <c r="L8940" s="138"/>
      <c r="M8940" s="111"/>
    </row>
    <row r="8941">
      <c r="A8941" s="108">
        <v>3444.0</v>
      </c>
      <c r="B8941" s="108" t="s">
        <v>1584</v>
      </c>
      <c r="C8941" s="108" t="s">
        <v>804</v>
      </c>
      <c r="D8941" s="108"/>
      <c r="E8941" s="108" t="s">
        <v>1619</v>
      </c>
      <c r="F8941" s="137"/>
      <c r="G8941" s="137" t="s">
        <v>22529</v>
      </c>
      <c r="H8941" s="137" t="s">
        <v>22530</v>
      </c>
      <c r="I8941" s="137" t="s">
        <v>1588</v>
      </c>
      <c r="J8941" s="139" t="s">
        <v>22531</v>
      </c>
      <c r="K8941" s="109" t="s">
        <v>22498</v>
      </c>
      <c r="L8941" s="138"/>
      <c r="M8941" s="111"/>
    </row>
    <row r="8942">
      <c r="A8942" s="108">
        <v>3482.0</v>
      </c>
      <c r="B8942" s="108" t="s">
        <v>1584</v>
      </c>
      <c r="C8942" s="108" t="s">
        <v>804</v>
      </c>
      <c r="D8942" s="108"/>
      <c r="E8942" s="108" t="s">
        <v>1619</v>
      </c>
      <c r="F8942" s="137"/>
      <c r="G8942" s="137" t="s">
        <v>22532</v>
      </c>
      <c r="H8942" s="137" t="s">
        <v>22533</v>
      </c>
      <c r="I8942" s="137" t="s">
        <v>1588</v>
      </c>
      <c r="J8942" s="139" t="s">
        <v>22534</v>
      </c>
      <c r="K8942" s="109" t="s">
        <v>22498</v>
      </c>
      <c r="L8942" s="138"/>
      <c r="M8942" s="111"/>
    </row>
    <row r="8943">
      <c r="A8943" s="108">
        <v>3480.0</v>
      </c>
      <c r="B8943" s="108" t="s">
        <v>1584</v>
      </c>
      <c r="C8943" s="108" t="s">
        <v>804</v>
      </c>
      <c r="D8943" s="108"/>
      <c r="E8943" s="108" t="s">
        <v>1619</v>
      </c>
      <c r="F8943" s="137"/>
      <c r="G8943" s="137" t="s">
        <v>22535</v>
      </c>
      <c r="H8943" s="137" t="s">
        <v>22536</v>
      </c>
      <c r="I8943" s="137" t="s">
        <v>1588</v>
      </c>
      <c r="J8943" s="139" t="s">
        <v>22537</v>
      </c>
      <c r="K8943" s="109" t="s">
        <v>22498</v>
      </c>
      <c r="L8943" s="138"/>
      <c r="M8943" s="111"/>
    </row>
    <row r="8944">
      <c r="A8944" s="108">
        <v>3484.0</v>
      </c>
      <c r="B8944" s="108" t="s">
        <v>1584</v>
      </c>
      <c r="C8944" s="108" t="s">
        <v>804</v>
      </c>
      <c r="D8944" s="108"/>
      <c r="E8944" s="108" t="s">
        <v>1619</v>
      </c>
      <c r="F8944" s="137"/>
      <c r="G8944" s="137" t="s">
        <v>22538</v>
      </c>
      <c r="H8944" s="137" t="s">
        <v>22539</v>
      </c>
      <c r="I8944" s="137" t="s">
        <v>1588</v>
      </c>
      <c r="J8944" s="139" t="s">
        <v>22540</v>
      </c>
      <c r="K8944" s="109" t="s">
        <v>22498</v>
      </c>
      <c r="L8944" s="138"/>
      <c r="M8944" s="111"/>
    </row>
    <row r="8945">
      <c r="A8945" s="108">
        <v>3518.0</v>
      </c>
      <c r="B8945" s="108" t="s">
        <v>1584</v>
      </c>
      <c r="C8945" s="108" t="s">
        <v>804</v>
      </c>
      <c r="D8945" s="108"/>
      <c r="E8945" s="108" t="s">
        <v>1619</v>
      </c>
      <c r="F8945" s="137"/>
      <c r="G8945" s="137" t="s">
        <v>22541</v>
      </c>
      <c r="H8945" s="137" t="s">
        <v>22542</v>
      </c>
      <c r="I8945" s="137" t="s">
        <v>1588</v>
      </c>
      <c r="J8945" s="139" t="s">
        <v>22543</v>
      </c>
      <c r="K8945" s="109" t="s">
        <v>22498</v>
      </c>
      <c r="L8945" s="138"/>
      <c r="M8945" s="111"/>
    </row>
    <row r="8946">
      <c r="A8946" s="108">
        <v>3517.0</v>
      </c>
      <c r="B8946" s="108" t="s">
        <v>1584</v>
      </c>
      <c r="C8946" s="108" t="s">
        <v>804</v>
      </c>
      <c r="D8946" s="108"/>
      <c r="E8946" s="108" t="s">
        <v>1619</v>
      </c>
      <c r="F8946" s="137"/>
      <c r="G8946" s="137" t="s">
        <v>22544</v>
      </c>
      <c r="H8946" s="137" t="s">
        <v>22545</v>
      </c>
      <c r="I8946" s="137" t="s">
        <v>1588</v>
      </c>
      <c r="J8946" s="139" t="s">
        <v>22546</v>
      </c>
      <c r="K8946" s="109" t="s">
        <v>22498</v>
      </c>
      <c r="L8946" s="138"/>
      <c r="M8946" s="111"/>
    </row>
    <row r="8947">
      <c r="A8947" s="108">
        <v>3516.0</v>
      </c>
      <c r="B8947" s="108" t="s">
        <v>1584</v>
      </c>
      <c r="C8947" s="108" t="s">
        <v>804</v>
      </c>
      <c r="D8947" s="108"/>
      <c r="E8947" s="108" t="s">
        <v>1619</v>
      </c>
      <c r="F8947" s="137"/>
      <c r="G8947" s="137" t="s">
        <v>22547</v>
      </c>
      <c r="H8947" s="137" t="s">
        <v>22548</v>
      </c>
      <c r="I8947" s="137" t="s">
        <v>1588</v>
      </c>
      <c r="J8947" s="139" t="s">
        <v>22549</v>
      </c>
      <c r="K8947" s="109" t="s">
        <v>22498</v>
      </c>
      <c r="L8947" s="138"/>
      <c r="M8947" s="111"/>
    </row>
    <row r="8948">
      <c r="A8948" s="108">
        <v>3498.0</v>
      </c>
      <c r="B8948" s="108" t="s">
        <v>1584</v>
      </c>
      <c r="C8948" s="108" t="s">
        <v>804</v>
      </c>
      <c r="D8948" s="108"/>
      <c r="E8948" s="108" t="s">
        <v>1619</v>
      </c>
      <c r="F8948" s="137"/>
      <c r="G8948" s="137" t="s">
        <v>22550</v>
      </c>
      <c r="H8948" s="137" t="s">
        <v>22551</v>
      </c>
      <c r="I8948" s="137" t="s">
        <v>1588</v>
      </c>
      <c r="J8948" s="139" t="s">
        <v>22552</v>
      </c>
      <c r="K8948" s="109" t="s">
        <v>22498</v>
      </c>
      <c r="L8948" s="138"/>
      <c r="M8948" s="111"/>
    </row>
    <row r="8949">
      <c r="A8949" s="108">
        <v>3496.0</v>
      </c>
      <c r="B8949" s="108" t="s">
        <v>1584</v>
      </c>
      <c r="C8949" s="108" t="s">
        <v>804</v>
      </c>
      <c r="D8949" s="108"/>
      <c r="E8949" s="108" t="s">
        <v>1619</v>
      </c>
      <c r="F8949" s="137"/>
      <c r="G8949" s="137" t="s">
        <v>22553</v>
      </c>
      <c r="H8949" s="137" t="s">
        <v>22554</v>
      </c>
      <c r="I8949" s="137" t="s">
        <v>1588</v>
      </c>
      <c r="J8949" s="139" t="s">
        <v>22555</v>
      </c>
      <c r="K8949" s="109" t="s">
        <v>22498</v>
      </c>
      <c r="L8949" s="138"/>
      <c r="M8949" s="111"/>
    </row>
    <row r="8950">
      <c r="A8950" s="108">
        <v>3491.0</v>
      </c>
      <c r="B8950" s="108" t="s">
        <v>1584</v>
      </c>
      <c r="C8950" s="108" t="s">
        <v>804</v>
      </c>
      <c r="D8950" s="108"/>
      <c r="E8950" s="108" t="s">
        <v>1619</v>
      </c>
      <c r="F8950" s="137"/>
      <c r="G8950" s="137" t="s">
        <v>22556</v>
      </c>
      <c r="H8950" s="137" t="s">
        <v>22557</v>
      </c>
      <c r="I8950" s="137" t="s">
        <v>1588</v>
      </c>
      <c r="J8950" s="139" t="s">
        <v>22558</v>
      </c>
      <c r="K8950" s="109" t="s">
        <v>22498</v>
      </c>
      <c r="L8950" s="138"/>
      <c r="M8950" s="111"/>
    </row>
    <row r="8951">
      <c r="A8951" s="108">
        <v>3494.0</v>
      </c>
      <c r="B8951" s="108" t="s">
        <v>1584</v>
      </c>
      <c r="C8951" s="108" t="s">
        <v>804</v>
      </c>
      <c r="D8951" s="108"/>
      <c r="E8951" s="108" t="s">
        <v>1619</v>
      </c>
      <c r="F8951" s="137"/>
      <c r="G8951" s="137" t="s">
        <v>22559</v>
      </c>
      <c r="H8951" s="137" t="s">
        <v>22560</v>
      </c>
      <c r="I8951" s="137" t="s">
        <v>1588</v>
      </c>
      <c r="J8951" s="139" t="s">
        <v>22561</v>
      </c>
      <c r="K8951" s="109" t="s">
        <v>22498</v>
      </c>
      <c r="L8951" s="138"/>
      <c r="M8951" s="111"/>
    </row>
    <row r="8952">
      <c r="A8952" s="108">
        <v>3490.0</v>
      </c>
      <c r="B8952" s="108" t="s">
        <v>1584</v>
      </c>
      <c r="C8952" s="108" t="s">
        <v>804</v>
      </c>
      <c r="D8952" s="108"/>
      <c r="E8952" s="108" t="s">
        <v>1619</v>
      </c>
      <c r="F8952" s="137"/>
      <c r="G8952" s="137" t="s">
        <v>22562</v>
      </c>
      <c r="H8952" s="137" t="s">
        <v>22563</v>
      </c>
      <c r="I8952" s="137" t="s">
        <v>1588</v>
      </c>
      <c r="J8952" s="139" t="s">
        <v>22564</v>
      </c>
      <c r="K8952" s="109" t="s">
        <v>22498</v>
      </c>
      <c r="L8952" s="138"/>
      <c r="M8952" s="111"/>
    </row>
    <row r="8953">
      <c r="A8953" s="108">
        <v>3488.0</v>
      </c>
      <c r="B8953" s="108" t="s">
        <v>1584</v>
      </c>
      <c r="C8953" s="108" t="s">
        <v>804</v>
      </c>
      <c r="D8953" s="108"/>
      <c r="E8953" s="108" t="s">
        <v>1619</v>
      </c>
      <c r="F8953" s="137"/>
      <c r="G8953" s="137" t="s">
        <v>22565</v>
      </c>
      <c r="H8953" s="137" t="s">
        <v>22566</v>
      </c>
      <c r="I8953" s="137" t="s">
        <v>1588</v>
      </c>
      <c r="J8953" s="139" t="s">
        <v>22567</v>
      </c>
      <c r="K8953" s="109" t="s">
        <v>22498</v>
      </c>
      <c r="L8953" s="138"/>
      <c r="M8953" s="111"/>
    </row>
    <row r="8954">
      <c r="A8954" s="108">
        <v>3449.0</v>
      </c>
      <c r="B8954" s="108" t="s">
        <v>1584</v>
      </c>
      <c r="C8954" s="108" t="s">
        <v>804</v>
      </c>
      <c r="D8954" s="108"/>
      <c r="E8954" s="108" t="s">
        <v>1619</v>
      </c>
      <c r="F8954" s="137"/>
      <c r="G8954" s="137" t="s">
        <v>22568</v>
      </c>
      <c r="H8954" s="137" t="s">
        <v>22569</v>
      </c>
      <c r="I8954" s="137" t="s">
        <v>1588</v>
      </c>
      <c r="J8954" s="139" t="s">
        <v>22570</v>
      </c>
      <c r="K8954" s="109" t="s">
        <v>22498</v>
      </c>
      <c r="L8954" s="138"/>
      <c r="M8954" s="111"/>
    </row>
    <row r="8955">
      <c r="A8955" s="108">
        <v>3448.0</v>
      </c>
      <c r="B8955" s="108" t="s">
        <v>1584</v>
      </c>
      <c r="C8955" s="108" t="s">
        <v>804</v>
      </c>
      <c r="D8955" s="108"/>
      <c r="E8955" s="108" t="s">
        <v>1619</v>
      </c>
      <c r="F8955" s="137"/>
      <c r="G8955" s="137" t="s">
        <v>22571</v>
      </c>
      <c r="H8955" s="137" t="s">
        <v>22572</v>
      </c>
      <c r="I8955" s="137" t="s">
        <v>1588</v>
      </c>
      <c r="J8955" s="139" t="s">
        <v>22573</v>
      </c>
      <c r="K8955" s="109" t="s">
        <v>22498</v>
      </c>
      <c r="L8955" s="138"/>
      <c r="M8955" s="111"/>
    </row>
    <row r="8956">
      <c r="A8956" s="108">
        <v>3447.0</v>
      </c>
      <c r="B8956" s="108" t="s">
        <v>1584</v>
      </c>
      <c r="C8956" s="108" t="s">
        <v>804</v>
      </c>
      <c r="D8956" s="108"/>
      <c r="E8956" s="108" t="s">
        <v>1619</v>
      </c>
      <c r="F8956" s="137"/>
      <c r="G8956" s="137" t="s">
        <v>22574</v>
      </c>
      <c r="H8956" s="137" t="s">
        <v>22575</v>
      </c>
      <c r="I8956" s="137" t="s">
        <v>1588</v>
      </c>
      <c r="J8956" s="139" t="s">
        <v>22576</v>
      </c>
      <c r="K8956" s="109" t="s">
        <v>22498</v>
      </c>
      <c r="L8956" s="138"/>
      <c r="M8956" s="111"/>
    </row>
    <row r="8957">
      <c r="A8957" s="108">
        <v>3486.0</v>
      </c>
      <c r="B8957" s="108" t="s">
        <v>1584</v>
      </c>
      <c r="C8957" s="108" t="s">
        <v>804</v>
      </c>
      <c r="D8957" s="108"/>
      <c r="E8957" s="108" t="s">
        <v>1619</v>
      </c>
      <c r="F8957" s="137"/>
      <c r="G8957" s="137" t="s">
        <v>22577</v>
      </c>
      <c r="H8957" s="137" t="s">
        <v>22578</v>
      </c>
      <c r="I8957" s="137" t="s">
        <v>1588</v>
      </c>
      <c r="J8957" s="139" t="s">
        <v>22579</v>
      </c>
      <c r="K8957" s="109" t="s">
        <v>22498</v>
      </c>
      <c r="L8957" s="138"/>
      <c r="M8957" s="111"/>
    </row>
    <row r="8958">
      <c r="A8958" s="108">
        <v>3509.0</v>
      </c>
      <c r="B8958" s="108" t="s">
        <v>1584</v>
      </c>
      <c r="C8958" s="108" t="s">
        <v>804</v>
      </c>
      <c r="D8958" s="108"/>
      <c r="E8958" s="108" t="s">
        <v>1619</v>
      </c>
      <c r="F8958" s="137"/>
      <c r="G8958" s="137" t="s">
        <v>22580</v>
      </c>
      <c r="H8958" s="137" t="s">
        <v>22581</v>
      </c>
      <c r="I8958" s="137" t="s">
        <v>1588</v>
      </c>
      <c r="J8958" s="139" t="s">
        <v>22582</v>
      </c>
      <c r="K8958" s="109" t="s">
        <v>22498</v>
      </c>
      <c r="L8958" s="138"/>
      <c r="M8958" s="111"/>
      <c r="N8958" s="18"/>
    </row>
    <row r="8959">
      <c r="A8959" s="108">
        <v>3510.0</v>
      </c>
      <c r="B8959" s="108" t="s">
        <v>1584</v>
      </c>
      <c r="C8959" s="108" t="s">
        <v>804</v>
      </c>
      <c r="D8959" s="108"/>
      <c r="E8959" s="108" t="s">
        <v>1619</v>
      </c>
      <c r="F8959" s="137"/>
      <c r="G8959" s="137" t="s">
        <v>22583</v>
      </c>
      <c r="H8959" s="137" t="s">
        <v>22584</v>
      </c>
      <c r="I8959" s="137" t="s">
        <v>1588</v>
      </c>
      <c r="J8959" s="139" t="s">
        <v>22585</v>
      </c>
      <c r="K8959" s="109" t="s">
        <v>22498</v>
      </c>
      <c r="L8959" s="138"/>
      <c r="M8959" s="111"/>
    </row>
    <row r="8960">
      <c r="A8960" s="108">
        <v>3506.0</v>
      </c>
      <c r="B8960" s="108" t="s">
        <v>1584</v>
      </c>
      <c r="C8960" s="108" t="s">
        <v>804</v>
      </c>
      <c r="D8960" s="108"/>
      <c r="E8960" s="108" t="s">
        <v>1619</v>
      </c>
      <c r="F8960" s="137"/>
      <c r="G8960" s="137" t="s">
        <v>22586</v>
      </c>
      <c r="H8960" s="137" t="s">
        <v>22587</v>
      </c>
      <c r="I8960" s="137" t="s">
        <v>1588</v>
      </c>
      <c r="J8960" s="139" t="s">
        <v>22588</v>
      </c>
      <c r="K8960" s="109" t="s">
        <v>22498</v>
      </c>
      <c r="L8960" s="138"/>
      <c r="M8960" s="111"/>
    </row>
    <row r="8961">
      <c r="A8961" s="108">
        <v>3500.0</v>
      </c>
      <c r="B8961" s="108" t="s">
        <v>1584</v>
      </c>
      <c r="C8961" s="108" t="s">
        <v>804</v>
      </c>
      <c r="D8961" s="108"/>
      <c r="E8961" s="108" t="s">
        <v>1619</v>
      </c>
      <c r="F8961" s="137"/>
      <c r="G8961" s="137" t="s">
        <v>22589</v>
      </c>
      <c r="H8961" s="137" t="s">
        <v>22590</v>
      </c>
      <c r="I8961" s="137" t="s">
        <v>1588</v>
      </c>
      <c r="J8961" s="139" t="s">
        <v>22591</v>
      </c>
      <c r="K8961" s="109" t="s">
        <v>22498</v>
      </c>
      <c r="L8961" s="138"/>
      <c r="M8961" s="111"/>
    </row>
    <row r="8962">
      <c r="A8962" s="108">
        <v>3432.0</v>
      </c>
      <c r="B8962" s="108" t="s">
        <v>1584</v>
      </c>
      <c r="C8962" s="108" t="s">
        <v>804</v>
      </c>
      <c r="D8962" s="108"/>
      <c r="E8962" s="108" t="s">
        <v>1656</v>
      </c>
      <c r="F8962" s="137"/>
      <c r="G8962" s="137" t="s">
        <v>22592</v>
      </c>
      <c r="H8962" s="137" t="s">
        <v>22593</v>
      </c>
      <c r="I8962" s="137" t="s">
        <v>1637</v>
      </c>
      <c r="J8962" s="139" t="s">
        <v>22594</v>
      </c>
      <c r="K8962" s="109" t="s">
        <v>1754</v>
      </c>
      <c r="L8962" s="138"/>
      <c r="M8962" s="111"/>
    </row>
    <row r="8963">
      <c r="A8963" s="108">
        <v>3520.0</v>
      </c>
      <c r="B8963" s="108" t="s">
        <v>1584</v>
      </c>
      <c r="C8963" s="108" t="s">
        <v>804</v>
      </c>
      <c r="D8963" s="108"/>
      <c r="E8963" s="108" t="s">
        <v>1712</v>
      </c>
      <c r="F8963" s="137"/>
      <c r="G8963" s="137" t="s">
        <v>22595</v>
      </c>
      <c r="H8963" s="137" t="s">
        <v>22596</v>
      </c>
      <c r="I8963" s="137" t="s">
        <v>1715</v>
      </c>
      <c r="J8963" s="139" t="s">
        <v>22597</v>
      </c>
      <c r="K8963" s="109" t="s">
        <v>1717</v>
      </c>
      <c r="L8963" s="138"/>
      <c r="M8963" s="111"/>
    </row>
    <row r="8964">
      <c r="A8964" s="108">
        <v>3433.0</v>
      </c>
      <c r="B8964" s="108" t="s">
        <v>1584</v>
      </c>
      <c r="C8964" s="108" t="s">
        <v>804</v>
      </c>
      <c r="D8964" s="108"/>
      <c r="E8964" s="108" t="s">
        <v>1656</v>
      </c>
      <c r="F8964" s="137"/>
      <c r="G8964" s="137" t="s">
        <v>22598</v>
      </c>
      <c r="H8964" s="137" t="s">
        <v>22599</v>
      </c>
      <c r="I8964" s="137" t="s">
        <v>1637</v>
      </c>
      <c r="J8964" s="139" t="s">
        <v>22600</v>
      </c>
      <c r="K8964" s="109" t="s">
        <v>1754</v>
      </c>
      <c r="L8964" s="138"/>
      <c r="M8964" s="111"/>
    </row>
    <row r="8965">
      <c r="A8965" s="108">
        <v>3523.0</v>
      </c>
      <c r="B8965" s="108" t="s">
        <v>1584</v>
      </c>
      <c r="C8965" s="108" t="s">
        <v>804</v>
      </c>
      <c r="D8965" s="108"/>
      <c r="E8965" s="108" t="s">
        <v>1712</v>
      </c>
      <c r="F8965" s="137"/>
      <c r="G8965" s="137" t="s">
        <v>22601</v>
      </c>
      <c r="H8965" s="137" t="s">
        <v>22602</v>
      </c>
      <c r="I8965" s="137" t="s">
        <v>1715</v>
      </c>
      <c r="J8965" s="139" t="s">
        <v>22603</v>
      </c>
      <c r="K8965" s="109" t="s">
        <v>1717</v>
      </c>
      <c r="L8965" s="138"/>
      <c r="M8965" s="111"/>
    </row>
    <row r="8966">
      <c r="A8966" s="108">
        <v>3519.0</v>
      </c>
      <c r="B8966" s="108" t="s">
        <v>1584</v>
      </c>
      <c r="C8966" s="108" t="s">
        <v>804</v>
      </c>
      <c r="D8966" s="108"/>
      <c r="E8966" s="108" t="s">
        <v>1712</v>
      </c>
      <c r="F8966" s="137"/>
      <c r="G8966" s="137" t="s">
        <v>22604</v>
      </c>
      <c r="H8966" s="137" t="s">
        <v>22605</v>
      </c>
      <c r="I8966" s="137" t="s">
        <v>1715</v>
      </c>
      <c r="J8966" s="139" t="s">
        <v>22606</v>
      </c>
      <c r="K8966" s="109" t="s">
        <v>1717</v>
      </c>
      <c r="L8966" s="138"/>
      <c r="M8966" s="111"/>
    </row>
    <row r="8967">
      <c r="A8967" s="108">
        <v>3524.0</v>
      </c>
      <c r="B8967" s="108" t="s">
        <v>1584</v>
      </c>
      <c r="C8967" s="108" t="s">
        <v>804</v>
      </c>
      <c r="D8967" s="108"/>
      <c r="E8967" s="108" t="s">
        <v>1712</v>
      </c>
      <c r="F8967" s="137"/>
      <c r="G8967" s="137" t="s">
        <v>22607</v>
      </c>
      <c r="H8967" s="137" t="s">
        <v>22608</v>
      </c>
      <c r="I8967" s="137" t="s">
        <v>1715</v>
      </c>
      <c r="J8967" s="139" t="s">
        <v>22609</v>
      </c>
      <c r="K8967" s="109" t="s">
        <v>1717</v>
      </c>
      <c r="L8967" s="138"/>
      <c r="M8967" s="111"/>
    </row>
    <row r="8968">
      <c r="A8968" s="108">
        <v>3535.0</v>
      </c>
      <c r="B8968" s="108" t="s">
        <v>1584</v>
      </c>
      <c r="C8968" s="108" t="s">
        <v>804</v>
      </c>
      <c r="D8968" s="108"/>
      <c r="E8968" s="108" t="s">
        <v>1712</v>
      </c>
      <c r="F8968" s="137"/>
      <c r="G8968" s="137" t="s">
        <v>22610</v>
      </c>
      <c r="H8968" s="137" t="s">
        <v>22611</v>
      </c>
      <c r="I8968" s="137" t="s">
        <v>1715</v>
      </c>
      <c r="J8968" s="139" t="s">
        <v>22612</v>
      </c>
      <c r="K8968" s="109" t="s">
        <v>1717</v>
      </c>
      <c r="L8968" s="138"/>
      <c r="M8968" s="111"/>
    </row>
    <row r="8969">
      <c r="A8969" s="108">
        <v>3534.0</v>
      </c>
      <c r="B8969" s="108" t="s">
        <v>1584</v>
      </c>
      <c r="C8969" s="108" t="s">
        <v>804</v>
      </c>
      <c r="D8969" s="108"/>
      <c r="E8969" s="108" t="s">
        <v>1712</v>
      </c>
      <c r="F8969" s="137"/>
      <c r="G8969" s="137" t="s">
        <v>22613</v>
      </c>
      <c r="H8969" s="137" t="s">
        <v>22614</v>
      </c>
      <c r="I8969" s="137" t="s">
        <v>1715</v>
      </c>
      <c r="J8969" s="139" t="s">
        <v>22615</v>
      </c>
      <c r="K8969" s="109" t="s">
        <v>1717</v>
      </c>
      <c r="L8969" s="138"/>
      <c r="M8969" s="111"/>
    </row>
    <row r="8970">
      <c r="A8970" s="108">
        <v>3536.0</v>
      </c>
      <c r="B8970" s="108" t="s">
        <v>1584</v>
      </c>
      <c r="C8970" s="108" t="s">
        <v>804</v>
      </c>
      <c r="D8970" s="108"/>
      <c r="E8970" s="108" t="s">
        <v>1712</v>
      </c>
      <c r="F8970" s="137"/>
      <c r="G8970" s="137" t="s">
        <v>22616</v>
      </c>
      <c r="H8970" s="137" t="s">
        <v>22617</v>
      </c>
      <c r="I8970" s="137" t="s">
        <v>1715</v>
      </c>
      <c r="J8970" s="139" t="s">
        <v>22618</v>
      </c>
      <c r="K8970" s="109" t="s">
        <v>1717</v>
      </c>
      <c r="L8970" s="138"/>
      <c r="M8970" s="111"/>
    </row>
    <row r="8971">
      <c r="A8971" s="108">
        <v>3537.0</v>
      </c>
      <c r="B8971" s="108" t="s">
        <v>1584</v>
      </c>
      <c r="C8971" s="108" t="s">
        <v>804</v>
      </c>
      <c r="D8971" s="108"/>
      <c r="E8971" s="108" t="s">
        <v>1712</v>
      </c>
      <c r="F8971" s="137"/>
      <c r="G8971" s="137" t="s">
        <v>22619</v>
      </c>
      <c r="H8971" s="137" t="s">
        <v>22620</v>
      </c>
      <c r="I8971" s="137" t="s">
        <v>1715</v>
      </c>
      <c r="J8971" s="139" t="s">
        <v>22621</v>
      </c>
      <c r="K8971" s="109" t="s">
        <v>1717</v>
      </c>
      <c r="L8971" s="138"/>
      <c r="M8971" s="111"/>
    </row>
    <row r="8972">
      <c r="A8972" s="108">
        <v>3539.0</v>
      </c>
      <c r="B8972" s="108" t="s">
        <v>1584</v>
      </c>
      <c r="C8972" s="108" t="s">
        <v>804</v>
      </c>
      <c r="D8972" s="108"/>
      <c r="E8972" s="108" t="s">
        <v>1712</v>
      </c>
      <c r="F8972" s="137"/>
      <c r="G8972" s="137" t="s">
        <v>22622</v>
      </c>
      <c r="H8972" s="137" t="s">
        <v>22623</v>
      </c>
      <c r="I8972" s="137" t="s">
        <v>1715</v>
      </c>
      <c r="J8972" s="139" t="s">
        <v>22624</v>
      </c>
      <c r="K8972" s="109" t="s">
        <v>1717</v>
      </c>
      <c r="L8972" s="138"/>
      <c r="M8972" s="111"/>
    </row>
    <row r="8973">
      <c r="A8973" s="108">
        <v>3538.0</v>
      </c>
      <c r="B8973" s="108" t="s">
        <v>1584</v>
      </c>
      <c r="C8973" s="108" t="s">
        <v>804</v>
      </c>
      <c r="D8973" s="108"/>
      <c r="E8973" s="108" t="s">
        <v>1712</v>
      </c>
      <c r="F8973" s="137"/>
      <c r="G8973" s="137" t="s">
        <v>22625</v>
      </c>
      <c r="H8973" s="137" t="s">
        <v>22626</v>
      </c>
      <c r="I8973" s="137" t="s">
        <v>1715</v>
      </c>
      <c r="J8973" s="139" t="s">
        <v>22627</v>
      </c>
      <c r="K8973" s="109" t="s">
        <v>1717</v>
      </c>
      <c r="L8973" s="138"/>
      <c r="M8973" s="111"/>
    </row>
    <row r="8974">
      <c r="A8974" s="108">
        <v>3443.0</v>
      </c>
      <c r="B8974" s="108" t="s">
        <v>1584</v>
      </c>
      <c r="C8974" s="108" t="s">
        <v>804</v>
      </c>
      <c r="D8974" s="108"/>
      <c r="E8974" s="108" t="s">
        <v>1619</v>
      </c>
      <c r="F8974" s="137"/>
      <c r="G8974" s="137" t="s">
        <v>22628</v>
      </c>
      <c r="H8974" s="137" t="s">
        <v>22629</v>
      </c>
      <c r="I8974" s="137" t="s">
        <v>1588</v>
      </c>
      <c r="J8974" s="139" t="s">
        <v>22630</v>
      </c>
      <c r="K8974" s="109" t="s">
        <v>22498</v>
      </c>
      <c r="L8974" s="138"/>
      <c r="M8974" s="111"/>
    </row>
    <row r="8975">
      <c r="A8975" s="108">
        <v>3521.0</v>
      </c>
      <c r="B8975" s="108" t="s">
        <v>1584</v>
      </c>
      <c r="C8975" s="108" t="s">
        <v>804</v>
      </c>
      <c r="D8975" s="108"/>
      <c r="E8975" s="108" t="s">
        <v>1712</v>
      </c>
      <c r="F8975" s="137"/>
      <c r="G8975" s="137" t="s">
        <v>22631</v>
      </c>
      <c r="H8975" s="137" t="s">
        <v>22632</v>
      </c>
      <c r="I8975" s="137" t="s">
        <v>1715</v>
      </c>
      <c r="J8975" s="139" t="s">
        <v>22633</v>
      </c>
      <c r="K8975" s="109" t="s">
        <v>1717</v>
      </c>
      <c r="L8975" s="138"/>
      <c r="M8975" s="111"/>
    </row>
    <row r="8976">
      <c r="A8976" s="108">
        <v>3434.0</v>
      </c>
      <c r="B8976" s="108" t="s">
        <v>1584</v>
      </c>
      <c r="C8976" s="108" t="s">
        <v>804</v>
      </c>
      <c r="D8976" s="108"/>
      <c r="E8976" s="108" t="s">
        <v>1656</v>
      </c>
      <c r="F8976" s="137"/>
      <c r="G8976" s="137" t="s">
        <v>22634</v>
      </c>
      <c r="H8976" s="137" t="s">
        <v>22635</v>
      </c>
      <c r="I8976" s="137" t="s">
        <v>1637</v>
      </c>
      <c r="J8976" s="139" t="s">
        <v>22636</v>
      </c>
      <c r="K8976" s="109" t="s">
        <v>1689</v>
      </c>
      <c r="L8976" s="138"/>
      <c r="M8976" s="111"/>
    </row>
    <row r="8977">
      <c r="A8977" s="108">
        <v>3436.0</v>
      </c>
      <c r="B8977" s="108" t="s">
        <v>1584</v>
      </c>
      <c r="C8977" s="108" t="s">
        <v>804</v>
      </c>
      <c r="D8977" s="108"/>
      <c r="E8977" s="108" t="s">
        <v>1619</v>
      </c>
      <c r="F8977" s="137"/>
      <c r="G8977" s="137" t="s">
        <v>22637</v>
      </c>
      <c r="H8977" s="137" t="s">
        <v>22635</v>
      </c>
      <c r="I8977" s="137" t="s">
        <v>1588</v>
      </c>
      <c r="J8977" s="139" t="s">
        <v>22638</v>
      </c>
      <c r="K8977" s="109" t="s">
        <v>1693</v>
      </c>
      <c r="L8977" s="138"/>
      <c r="M8977" s="111"/>
    </row>
    <row r="8978">
      <c r="A8978" s="108">
        <v>3437.0</v>
      </c>
      <c r="B8978" s="108" t="s">
        <v>1584</v>
      </c>
      <c r="C8978" s="108" t="s">
        <v>804</v>
      </c>
      <c r="D8978" s="108"/>
      <c r="E8978" s="108" t="s">
        <v>1619</v>
      </c>
      <c r="F8978" s="137"/>
      <c r="G8978" s="137" t="s">
        <v>22637</v>
      </c>
      <c r="H8978" s="137" t="s">
        <v>22635</v>
      </c>
      <c r="I8978" s="137" t="s">
        <v>1588</v>
      </c>
      <c r="J8978" s="139" t="s">
        <v>22639</v>
      </c>
      <c r="K8978" s="109" t="s">
        <v>1703</v>
      </c>
      <c r="L8978" s="138"/>
      <c r="M8978" s="111"/>
    </row>
    <row r="8979">
      <c r="A8979" s="108">
        <v>3533.0</v>
      </c>
      <c r="B8979" s="108" t="s">
        <v>1584</v>
      </c>
      <c r="C8979" s="108" t="s">
        <v>804</v>
      </c>
      <c r="D8979" s="108"/>
      <c r="E8979" s="108" t="s">
        <v>1712</v>
      </c>
      <c r="F8979" s="137"/>
      <c r="G8979" s="137" t="s">
        <v>22640</v>
      </c>
      <c r="H8979" s="137" t="s">
        <v>22641</v>
      </c>
      <c r="I8979" s="137" t="s">
        <v>1715</v>
      </c>
      <c r="J8979" s="139" t="s">
        <v>22642</v>
      </c>
      <c r="K8979" s="109" t="s">
        <v>1717</v>
      </c>
      <c r="L8979" s="138"/>
      <c r="M8979" s="111"/>
    </row>
    <row r="8980">
      <c r="A8980" s="108">
        <v>3530.0</v>
      </c>
      <c r="B8980" s="108" t="s">
        <v>1584</v>
      </c>
      <c r="C8980" s="108" t="s">
        <v>804</v>
      </c>
      <c r="D8980" s="108"/>
      <c r="E8980" s="108" t="s">
        <v>1712</v>
      </c>
      <c r="F8980" s="137"/>
      <c r="G8980" s="137" t="s">
        <v>22643</v>
      </c>
      <c r="H8980" s="137" t="s">
        <v>22644</v>
      </c>
      <c r="I8980" s="137" t="s">
        <v>1715</v>
      </c>
      <c r="J8980" s="139" t="s">
        <v>22645</v>
      </c>
      <c r="K8980" s="109" t="s">
        <v>1717</v>
      </c>
      <c r="L8980" s="138"/>
      <c r="M8980" s="111"/>
    </row>
    <row r="8981">
      <c r="A8981" s="108">
        <v>3529.0</v>
      </c>
      <c r="B8981" s="108" t="s">
        <v>1584</v>
      </c>
      <c r="C8981" s="108" t="s">
        <v>804</v>
      </c>
      <c r="D8981" s="108"/>
      <c r="E8981" s="108" t="s">
        <v>1712</v>
      </c>
      <c r="F8981" s="137"/>
      <c r="G8981" s="137" t="s">
        <v>22646</v>
      </c>
      <c r="H8981" s="137" t="s">
        <v>22647</v>
      </c>
      <c r="I8981" s="137" t="s">
        <v>1715</v>
      </c>
      <c r="J8981" s="139" t="s">
        <v>22648</v>
      </c>
      <c r="K8981" s="109" t="s">
        <v>1717</v>
      </c>
      <c r="L8981" s="138"/>
      <c r="M8981" s="111"/>
    </row>
    <row r="8982">
      <c r="A8982" s="108">
        <v>3528.0</v>
      </c>
      <c r="B8982" s="108" t="s">
        <v>1584</v>
      </c>
      <c r="C8982" s="108" t="s">
        <v>804</v>
      </c>
      <c r="D8982" s="108"/>
      <c r="E8982" s="108" t="s">
        <v>1712</v>
      </c>
      <c r="F8982" s="137"/>
      <c r="G8982" s="137" t="s">
        <v>22649</v>
      </c>
      <c r="H8982" s="137" t="s">
        <v>22650</v>
      </c>
      <c r="I8982" s="137" t="s">
        <v>1715</v>
      </c>
      <c r="J8982" s="139" t="s">
        <v>22651</v>
      </c>
      <c r="K8982" s="109" t="s">
        <v>1717</v>
      </c>
      <c r="L8982" s="138"/>
      <c r="M8982" s="111"/>
    </row>
    <row r="8983">
      <c r="A8983" s="108">
        <v>3527.0</v>
      </c>
      <c r="B8983" s="108" t="s">
        <v>1584</v>
      </c>
      <c r="C8983" s="108" t="s">
        <v>804</v>
      </c>
      <c r="D8983" s="108"/>
      <c r="E8983" s="108" t="s">
        <v>1712</v>
      </c>
      <c r="F8983" s="137"/>
      <c r="G8983" s="137" t="s">
        <v>22652</v>
      </c>
      <c r="H8983" s="137" t="s">
        <v>22653</v>
      </c>
      <c r="I8983" s="137" t="s">
        <v>1715</v>
      </c>
      <c r="J8983" s="139" t="s">
        <v>22654</v>
      </c>
      <c r="K8983" s="109" t="s">
        <v>1717</v>
      </c>
      <c r="L8983" s="138"/>
      <c r="M8983" s="111"/>
    </row>
    <row r="8984">
      <c r="A8984" s="108">
        <v>3526.0</v>
      </c>
      <c r="B8984" s="108" t="s">
        <v>1584</v>
      </c>
      <c r="C8984" s="108" t="s">
        <v>804</v>
      </c>
      <c r="D8984" s="108"/>
      <c r="E8984" s="108" t="s">
        <v>1712</v>
      </c>
      <c r="F8984" s="137"/>
      <c r="G8984" s="137" t="s">
        <v>22655</v>
      </c>
      <c r="H8984" s="137" t="s">
        <v>22656</v>
      </c>
      <c r="I8984" s="137" t="s">
        <v>1715</v>
      </c>
      <c r="J8984" s="139" t="s">
        <v>22657</v>
      </c>
      <c r="K8984" s="109" t="s">
        <v>1717</v>
      </c>
      <c r="L8984" s="138"/>
      <c r="M8984" s="111"/>
    </row>
    <row r="8985">
      <c r="A8985" s="108">
        <v>3525.0</v>
      </c>
      <c r="B8985" s="108" t="s">
        <v>1584</v>
      </c>
      <c r="C8985" s="108" t="s">
        <v>804</v>
      </c>
      <c r="D8985" s="108"/>
      <c r="E8985" s="108" t="s">
        <v>1712</v>
      </c>
      <c r="F8985" s="137"/>
      <c r="G8985" s="137" t="s">
        <v>22658</v>
      </c>
      <c r="H8985" s="137" t="s">
        <v>22659</v>
      </c>
      <c r="I8985" s="137" t="s">
        <v>1715</v>
      </c>
      <c r="J8985" s="139" t="s">
        <v>22660</v>
      </c>
      <c r="K8985" s="109" t="s">
        <v>1717</v>
      </c>
      <c r="L8985" s="138"/>
      <c r="M8985" s="111"/>
    </row>
    <row r="8986">
      <c r="A8986" s="108">
        <v>3435.0</v>
      </c>
      <c r="B8986" s="108" t="s">
        <v>1584</v>
      </c>
      <c r="C8986" s="153" t="s">
        <v>804</v>
      </c>
      <c r="D8986" s="141"/>
      <c r="E8986" s="141" t="s">
        <v>2783</v>
      </c>
      <c r="F8986" s="142"/>
      <c r="G8986" s="142" t="s">
        <v>22661</v>
      </c>
      <c r="H8986" s="142" t="s">
        <v>22662</v>
      </c>
      <c r="I8986" s="142" t="s">
        <v>2784</v>
      </c>
      <c r="J8986" s="143" t="s">
        <v>22663</v>
      </c>
      <c r="K8986" s="141" t="s">
        <v>2786</v>
      </c>
      <c r="L8986" s="138"/>
      <c r="M8986" s="111"/>
    </row>
    <row r="8987">
      <c r="A8987" s="108">
        <v>3475.0</v>
      </c>
      <c r="B8987" s="108" t="s">
        <v>1584</v>
      </c>
      <c r="C8987" s="108" t="s">
        <v>804</v>
      </c>
      <c r="D8987" s="108"/>
      <c r="E8987" s="108" t="s">
        <v>1619</v>
      </c>
      <c r="F8987" s="137"/>
      <c r="G8987" s="137" t="s">
        <v>22664</v>
      </c>
      <c r="H8987" s="137" t="s">
        <v>22665</v>
      </c>
      <c r="I8987" s="137" t="s">
        <v>1588</v>
      </c>
      <c r="J8987" s="139" t="s">
        <v>22666</v>
      </c>
      <c r="K8987" s="109" t="s">
        <v>22498</v>
      </c>
      <c r="L8987" s="138"/>
      <c r="M8987" s="111"/>
    </row>
    <row r="8988">
      <c r="A8988" s="108">
        <v>3477.0</v>
      </c>
      <c r="B8988" s="108" t="s">
        <v>1584</v>
      </c>
      <c r="C8988" s="108" t="s">
        <v>804</v>
      </c>
      <c r="D8988" s="108"/>
      <c r="E8988" s="108" t="s">
        <v>1619</v>
      </c>
      <c r="F8988" s="137"/>
      <c r="G8988" s="137" t="s">
        <v>22667</v>
      </c>
      <c r="H8988" s="137" t="s">
        <v>22668</v>
      </c>
      <c r="I8988" s="137" t="s">
        <v>1588</v>
      </c>
      <c r="J8988" s="139" t="s">
        <v>22669</v>
      </c>
      <c r="K8988" s="109" t="s">
        <v>22498</v>
      </c>
      <c r="L8988" s="138"/>
      <c r="M8988" s="111"/>
    </row>
    <row r="8989">
      <c r="A8989" s="108">
        <v>3474.0</v>
      </c>
      <c r="B8989" s="108" t="s">
        <v>1584</v>
      </c>
      <c r="C8989" s="108" t="s">
        <v>804</v>
      </c>
      <c r="D8989" s="108"/>
      <c r="E8989" s="108" t="s">
        <v>1619</v>
      </c>
      <c r="F8989" s="137"/>
      <c r="G8989" s="137" t="s">
        <v>22670</v>
      </c>
      <c r="H8989" s="137" t="s">
        <v>22671</v>
      </c>
      <c r="I8989" s="137" t="s">
        <v>1588</v>
      </c>
      <c r="J8989" s="139" t="s">
        <v>22672</v>
      </c>
      <c r="K8989" s="109" t="s">
        <v>22498</v>
      </c>
      <c r="L8989" s="138"/>
      <c r="M8989" s="111"/>
    </row>
    <row r="8990">
      <c r="A8990" s="108">
        <v>3469.0</v>
      </c>
      <c r="B8990" s="108" t="s">
        <v>1584</v>
      </c>
      <c r="C8990" s="108" t="s">
        <v>804</v>
      </c>
      <c r="D8990" s="108"/>
      <c r="E8990" s="108" t="s">
        <v>1619</v>
      </c>
      <c r="F8990" s="137"/>
      <c r="G8990" s="137" t="s">
        <v>22673</v>
      </c>
      <c r="H8990" s="137" t="s">
        <v>22674</v>
      </c>
      <c r="I8990" s="137" t="s">
        <v>1588</v>
      </c>
      <c r="J8990" s="139" t="s">
        <v>22675</v>
      </c>
      <c r="K8990" s="109" t="s">
        <v>22498</v>
      </c>
      <c r="L8990" s="138"/>
      <c r="M8990" s="111"/>
    </row>
    <row r="8991">
      <c r="A8991" s="108">
        <v>3472.0</v>
      </c>
      <c r="B8991" s="108" t="s">
        <v>1584</v>
      </c>
      <c r="C8991" s="108" t="s">
        <v>804</v>
      </c>
      <c r="D8991" s="108"/>
      <c r="E8991" s="108" t="s">
        <v>1619</v>
      </c>
      <c r="F8991" s="137"/>
      <c r="G8991" s="137" t="s">
        <v>22676</v>
      </c>
      <c r="H8991" s="137" t="s">
        <v>22677</v>
      </c>
      <c r="I8991" s="137" t="s">
        <v>1588</v>
      </c>
      <c r="J8991" s="139" t="s">
        <v>22678</v>
      </c>
      <c r="K8991" s="109" t="s">
        <v>22498</v>
      </c>
      <c r="L8991" s="138"/>
      <c r="M8991" s="111"/>
    </row>
    <row r="8992">
      <c r="A8992" s="108">
        <v>3467.0</v>
      </c>
      <c r="B8992" s="108" t="s">
        <v>1584</v>
      </c>
      <c r="C8992" s="108" t="s">
        <v>804</v>
      </c>
      <c r="D8992" s="108"/>
      <c r="E8992" s="108" t="s">
        <v>1619</v>
      </c>
      <c r="F8992" s="137"/>
      <c r="G8992" s="137" t="s">
        <v>22679</v>
      </c>
      <c r="H8992" s="137" t="s">
        <v>22680</v>
      </c>
      <c r="I8992" s="137" t="s">
        <v>1588</v>
      </c>
      <c r="J8992" s="139" t="s">
        <v>22681</v>
      </c>
      <c r="K8992" s="109" t="s">
        <v>22498</v>
      </c>
      <c r="L8992" s="138"/>
      <c r="M8992" s="111"/>
    </row>
    <row r="8993">
      <c r="A8993" s="108">
        <v>3466.0</v>
      </c>
      <c r="B8993" s="108" t="s">
        <v>1584</v>
      </c>
      <c r="C8993" s="108" t="s">
        <v>804</v>
      </c>
      <c r="D8993" s="108"/>
      <c r="E8993" s="108" t="s">
        <v>1619</v>
      </c>
      <c r="F8993" s="137"/>
      <c r="G8993" s="137" t="s">
        <v>22682</v>
      </c>
      <c r="H8993" s="137" t="s">
        <v>22683</v>
      </c>
      <c r="I8993" s="137" t="s">
        <v>1588</v>
      </c>
      <c r="J8993" s="139" t="s">
        <v>22684</v>
      </c>
      <c r="K8993" s="109" t="s">
        <v>22498</v>
      </c>
      <c r="L8993" s="138"/>
      <c r="M8993" s="111"/>
    </row>
    <row r="8994">
      <c r="A8994" s="108">
        <v>3463.0</v>
      </c>
      <c r="B8994" s="108" t="s">
        <v>1584</v>
      </c>
      <c r="C8994" s="108" t="s">
        <v>804</v>
      </c>
      <c r="D8994" s="108"/>
      <c r="E8994" s="108" t="s">
        <v>1619</v>
      </c>
      <c r="F8994" s="137"/>
      <c r="G8994" s="137" t="s">
        <v>22685</v>
      </c>
      <c r="H8994" s="137" t="s">
        <v>22686</v>
      </c>
      <c r="I8994" s="137" t="s">
        <v>1588</v>
      </c>
      <c r="J8994" s="139" t="s">
        <v>22687</v>
      </c>
      <c r="K8994" s="109" t="s">
        <v>22498</v>
      </c>
      <c r="L8994" s="138"/>
      <c r="M8994" s="111"/>
    </row>
    <row r="8995">
      <c r="A8995" s="108">
        <v>3462.0</v>
      </c>
      <c r="B8995" s="108" t="s">
        <v>1584</v>
      </c>
      <c r="C8995" s="108" t="s">
        <v>804</v>
      </c>
      <c r="D8995" s="108"/>
      <c r="E8995" s="108" t="s">
        <v>1619</v>
      </c>
      <c r="F8995" s="137"/>
      <c r="G8995" s="137" t="s">
        <v>22688</v>
      </c>
      <c r="H8995" s="137" t="s">
        <v>22689</v>
      </c>
      <c r="I8995" s="137" t="s">
        <v>1588</v>
      </c>
      <c r="J8995" s="139" t="s">
        <v>22690</v>
      </c>
      <c r="K8995" s="109" t="s">
        <v>22498</v>
      </c>
      <c r="L8995" s="138"/>
      <c r="M8995" s="111"/>
    </row>
    <row r="8996">
      <c r="A8996" s="108">
        <v>3450.0</v>
      </c>
      <c r="B8996" s="108" t="s">
        <v>1584</v>
      </c>
      <c r="C8996" s="108" t="s">
        <v>804</v>
      </c>
      <c r="D8996" s="108"/>
      <c r="E8996" s="108" t="s">
        <v>1619</v>
      </c>
      <c r="F8996" s="137"/>
      <c r="G8996" s="137" t="s">
        <v>22691</v>
      </c>
      <c r="H8996" s="137" t="s">
        <v>22692</v>
      </c>
      <c r="I8996" s="137" t="s">
        <v>1588</v>
      </c>
      <c r="J8996" s="139" t="s">
        <v>22693</v>
      </c>
      <c r="K8996" s="109" t="s">
        <v>22498</v>
      </c>
      <c r="L8996" s="138"/>
      <c r="M8996" s="111"/>
    </row>
    <row r="8997">
      <c r="A8997" s="108">
        <v>3451.0</v>
      </c>
      <c r="B8997" s="108" t="s">
        <v>1584</v>
      </c>
      <c r="C8997" s="108" t="s">
        <v>804</v>
      </c>
      <c r="D8997" s="108"/>
      <c r="E8997" s="108" t="s">
        <v>1619</v>
      </c>
      <c r="F8997" s="137"/>
      <c r="G8997" s="137" t="s">
        <v>22694</v>
      </c>
      <c r="H8997" s="137" t="s">
        <v>22695</v>
      </c>
      <c r="I8997" s="137" t="s">
        <v>1588</v>
      </c>
      <c r="J8997" s="139" t="s">
        <v>22696</v>
      </c>
      <c r="K8997" s="109" t="s">
        <v>22498</v>
      </c>
      <c r="L8997" s="138"/>
      <c r="M8997" s="111"/>
    </row>
    <row r="8998">
      <c r="A8998" s="108">
        <v>3452.0</v>
      </c>
      <c r="B8998" s="108" t="s">
        <v>1584</v>
      </c>
      <c r="C8998" s="108" t="s">
        <v>804</v>
      </c>
      <c r="D8998" s="108"/>
      <c r="E8998" s="108" t="s">
        <v>1619</v>
      </c>
      <c r="F8998" s="137"/>
      <c r="G8998" s="137" t="s">
        <v>22697</v>
      </c>
      <c r="H8998" s="137" t="s">
        <v>22698</v>
      </c>
      <c r="I8998" s="137" t="s">
        <v>1588</v>
      </c>
      <c r="J8998" s="139" t="s">
        <v>22699</v>
      </c>
      <c r="K8998" s="109" t="s">
        <v>22498</v>
      </c>
      <c r="L8998" s="138"/>
      <c r="M8998" s="111"/>
    </row>
    <row r="8999">
      <c r="A8999" s="108">
        <v>3481.0</v>
      </c>
      <c r="B8999" s="108" t="s">
        <v>1584</v>
      </c>
      <c r="C8999" s="108" t="s">
        <v>804</v>
      </c>
      <c r="D8999" s="108"/>
      <c r="E8999" s="108" t="s">
        <v>1619</v>
      </c>
      <c r="F8999" s="137"/>
      <c r="G8999" s="137" t="s">
        <v>22700</v>
      </c>
      <c r="H8999" s="137" t="s">
        <v>22701</v>
      </c>
      <c r="I8999" s="137" t="s">
        <v>1588</v>
      </c>
      <c r="J8999" s="139" t="s">
        <v>22702</v>
      </c>
      <c r="K8999" s="109" t="s">
        <v>22498</v>
      </c>
      <c r="L8999" s="138"/>
      <c r="M8999" s="111"/>
    </row>
    <row r="9000">
      <c r="A9000" s="108">
        <v>3479.0</v>
      </c>
      <c r="B9000" s="108" t="s">
        <v>1584</v>
      </c>
      <c r="C9000" s="108" t="s">
        <v>804</v>
      </c>
      <c r="D9000" s="108"/>
      <c r="E9000" s="108" t="s">
        <v>1619</v>
      </c>
      <c r="F9000" s="137"/>
      <c r="G9000" s="137" t="s">
        <v>22703</v>
      </c>
      <c r="H9000" s="137" t="s">
        <v>22704</v>
      </c>
      <c r="I9000" s="137" t="s">
        <v>1588</v>
      </c>
      <c r="J9000" s="139" t="s">
        <v>22705</v>
      </c>
      <c r="K9000" s="109" t="s">
        <v>22498</v>
      </c>
      <c r="L9000" s="138"/>
      <c r="M9000" s="111"/>
    </row>
    <row r="9001">
      <c r="A9001" s="108">
        <v>3483.0</v>
      </c>
      <c r="B9001" s="108" t="s">
        <v>1584</v>
      </c>
      <c r="C9001" s="108" t="s">
        <v>804</v>
      </c>
      <c r="D9001" s="108"/>
      <c r="E9001" s="108" t="s">
        <v>1619</v>
      </c>
      <c r="F9001" s="137"/>
      <c r="G9001" s="137" t="s">
        <v>22706</v>
      </c>
      <c r="H9001" s="137" t="s">
        <v>22707</v>
      </c>
      <c r="I9001" s="137" t="s">
        <v>1588</v>
      </c>
      <c r="J9001" s="139" t="s">
        <v>22708</v>
      </c>
      <c r="K9001" s="109" t="s">
        <v>22498</v>
      </c>
      <c r="L9001" s="138"/>
      <c r="M9001" s="111"/>
    </row>
    <row r="9002">
      <c r="A9002" s="108">
        <v>3515.0</v>
      </c>
      <c r="B9002" s="108" t="s">
        <v>1584</v>
      </c>
      <c r="C9002" s="108" t="s">
        <v>804</v>
      </c>
      <c r="D9002" s="108"/>
      <c r="E9002" s="108" t="s">
        <v>1619</v>
      </c>
      <c r="F9002" s="137"/>
      <c r="G9002" s="137" t="s">
        <v>22709</v>
      </c>
      <c r="H9002" s="137" t="s">
        <v>22710</v>
      </c>
      <c r="I9002" s="137" t="s">
        <v>1588</v>
      </c>
      <c r="J9002" s="139" t="s">
        <v>22711</v>
      </c>
      <c r="K9002" s="109" t="s">
        <v>22498</v>
      </c>
      <c r="L9002" s="138"/>
      <c r="M9002" s="111"/>
    </row>
    <row r="9003">
      <c r="A9003" s="108">
        <v>3514.0</v>
      </c>
      <c r="B9003" s="108" t="s">
        <v>1584</v>
      </c>
      <c r="C9003" s="108" t="s">
        <v>804</v>
      </c>
      <c r="D9003" s="108"/>
      <c r="E9003" s="108" t="s">
        <v>1619</v>
      </c>
      <c r="F9003" s="137"/>
      <c r="G9003" s="137" t="s">
        <v>22712</v>
      </c>
      <c r="H9003" s="137" t="s">
        <v>22713</v>
      </c>
      <c r="I9003" s="137" t="s">
        <v>1588</v>
      </c>
      <c r="J9003" s="139" t="s">
        <v>22714</v>
      </c>
      <c r="K9003" s="109" t="s">
        <v>22498</v>
      </c>
      <c r="L9003" s="138"/>
      <c r="M9003" s="111"/>
    </row>
    <row r="9004">
      <c r="A9004" s="108">
        <v>3513.0</v>
      </c>
      <c r="B9004" s="108" t="s">
        <v>1584</v>
      </c>
      <c r="C9004" s="108" t="s">
        <v>804</v>
      </c>
      <c r="D9004" s="108"/>
      <c r="E9004" s="108" t="s">
        <v>1619</v>
      </c>
      <c r="F9004" s="137"/>
      <c r="G9004" s="137" t="s">
        <v>22715</v>
      </c>
      <c r="H9004" s="137" t="s">
        <v>22716</v>
      </c>
      <c r="I9004" s="137" t="s">
        <v>1588</v>
      </c>
      <c r="J9004" s="139" t="s">
        <v>22717</v>
      </c>
      <c r="K9004" s="109" t="s">
        <v>22498</v>
      </c>
      <c r="L9004" s="138"/>
      <c r="M9004" s="111"/>
    </row>
    <row r="9005">
      <c r="A9005" s="108">
        <v>3497.0</v>
      </c>
      <c r="B9005" s="108" t="s">
        <v>1584</v>
      </c>
      <c r="C9005" s="108" t="s">
        <v>804</v>
      </c>
      <c r="D9005" s="108"/>
      <c r="E9005" s="108" t="s">
        <v>1619</v>
      </c>
      <c r="F9005" s="137"/>
      <c r="G9005" s="137" t="s">
        <v>22718</v>
      </c>
      <c r="H9005" s="137" t="s">
        <v>22719</v>
      </c>
      <c r="I9005" s="137" t="s">
        <v>1588</v>
      </c>
      <c r="J9005" s="139" t="s">
        <v>22720</v>
      </c>
      <c r="K9005" s="109" t="s">
        <v>22498</v>
      </c>
      <c r="L9005" s="138"/>
      <c r="M9005" s="111"/>
    </row>
    <row r="9006">
      <c r="A9006" s="108">
        <v>3495.0</v>
      </c>
      <c r="B9006" s="108" t="s">
        <v>1584</v>
      </c>
      <c r="C9006" s="108" t="s">
        <v>804</v>
      </c>
      <c r="D9006" s="108"/>
      <c r="E9006" s="108" t="s">
        <v>1619</v>
      </c>
      <c r="F9006" s="137"/>
      <c r="G9006" s="137" t="s">
        <v>22721</v>
      </c>
      <c r="H9006" s="137" t="s">
        <v>22722</v>
      </c>
      <c r="I9006" s="137" t="s">
        <v>1588</v>
      </c>
      <c r="J9006" s="139" t="s">
        <v>22723</v>
      </c>
      <c r="K9006" s="109" t="s">
        <v>22498</v>
      </c>
      <c r="L9006" s="138"/>
      <c r="M9006" s="111"/>
    </row>
    <row r="9007">
      <c r="A9007" s="108">
        <v>3492.0</v>
      </c>
      <c r="B9007" s="108" t="s">
        <v>1584</v>
      </c>
      <c r="C9007" s="108" t="s">
        <v>804</v>
      </c>
      <c r="D9007" s="108"/>
      <c r="E9007" s="108" t="s">
        <v>1619</v>
      </c>
      <c r="F9007" s="137"/>
      <c r="G9007" s="137" t="s">
        <v>22724</v>
      </c>
      <c r="H9007" s="137" t="s">
        <v>22725</v>
      </c>
      <c r="I9007" s="137" t="s">
        <v>1588</v>
      </c>
      <c r="J9007" s="139" t="s">
        <v>22726</v>
      </c>
      <c r="K9007" s="109" t="s">
        <v>22498</v>
      </c>
      <c r="L9007" s="138"/>
      <c r="M9007" s="111"/>
    </row>
    <row r="9008">
      <c r="A9008" s="108">
        <v>3493.0</v>
      </c>
      <c r="B9008" s="108" t="s">
        <v>1584</v>
      </c>
      <c r="C9008" s="108" t="s">
        <v>804</v>
      </c>
      <c r="D9008" s="108"/>
      <c r="E9008" s="108" t="s">
        <v>1619</v>
      </c>
      <c r="F9008" s="137"/>
      <c r="G9008" s="137" t="s">
        <v>22727</v>
      </c>
      <c r="H9008" s="137" t="s">
        <v>22728</v>
      </c>
      <c r="I9008" s="137" t="s">
        <v>1588</v>
      </c>
      <c r="J9008" s="139" t="s">
        <v>22729</v>
      </c>
      <c r="K9008" s="109" t="s">
        <v>22498</v>
      </c>
      <c r="L9008" s="138"/>
      <c r="M9008" s="111"/>
    </row>
    <row r="9009">
      <c r="A9009" s="108">
        <v>3489.0</v>
      </c>
      <c r="B9009" s="108" t="s">
        <v>1584</v>
      </c>
      <c r="C9009" s="108" t="s">
        <v>804</v>
      </c>
      <c r="D9009" s="108"/>
      <c r="E9009" s="108" t="s">
        <v>1619</v>
      </c>
      <c r="F9009" s="137"/>
      <c r="G9009" s="137" t="s">
        <v>22730</v>
      </c>
      <c r="H9009" s="137" t="s">
        <v>22731</v>
      </c>
      <c r="I9009" s="137" t="s">
        <v>1588</v>
      </c>
      <c r="J9009" s="139" t="s">
        <v>22732</v>
      </c>
      <c r="K9009" s="109" t="s">
        <v>22498</v>
      </c>
      <c r="L9009" s="138"/>
      <c r="M9009" s="111"/>
    </row>
    <row r="9010">
      <c r="A9010" s="108">
        <v>3487.0</v>
      </c>
      <c r="B9010" s="108" t="s">
        <v>1584</v>
      </c>
      <c r="C9010" s="108" t="s">
        <v>804</v>
      </c>
      <c r="D9010" s="108"/>
      <c r="E9010" s="108" t="s">
        <v>1619</v>
      </c>
      <c r="F9010" s="137"/>
      <c r="G9010" s="137" t="s">
        <v>22733</v>
      </c>
      <c r="H9010" s="137" t="s">
        <v>22734</v>
      </c>
      <c r="I9010" s="137" t="s">
        <v>1588</v>
      </c>
      <c r="J9010" s="139" t="s">
        <v>22735</v>
      </c>
      <c r="K9010" s="109" t="s">
        <v>22498</v>
      </c>
      <c r="L9010" s="138"/>
      <c r="M9010" s="111"/>
    </row>
    <row r="9011">
      <c r="A9011" s="108">
        <v>3458.0</v>
      </c>
      <c r="B9011" s="108" t="s">
        <v>1584</v>
      </c>
      <c r="C9011" s="108" t="s">
        <v>804</v>
      </c>
      <c r="D9011" s="108"/>
      <c r="E9011" s="108" t="s">
        <v>1619</v>
      </c>
      <c r="F9011" s="137"/>
      <c r="G9011" s="137" t="s">
        <v>22736</v>
      </c>
      <c r="H9011" s="137" t="s">
        <v>22737</v>
      </c>
      <c r="I9011" s="137" t="s">
        <v>1588</v>
      </c>
      <c r="J9011" s="139" t="s">
        <v>22738</v>
      </c>
      <c r="K9011" s="109" t="s">
        <v>22498</v>
      </c>
      <c r="L9011" s="138"/>
      <c r="M9011" s="111"/>
    </row>
    <row r="9012">
      <c r="A9012" s="108">
        <v>3459.0</v>
      </c>
      <c r="B9012" s="108" t="s">
        <v>1584</v>
      </c>
      <c r="C9012" s="108" t="s">
        <v>804</v>
      </c>
      <c r="D9012" s="108"/>
      <c r="E9012" s="108" t="s">
        <v>1619</v>
      </c>
      <c r="F9012" s="137"/>
      <c r="G9012" s="137" t="s">
        <v>22739</v>
      </c>
      <c r="H9012" s="137" t="s">
        <v>22740</v>
      </c>
      <c r="I9012" s="137" t="s">
        <v>1588</v>
      </c>
      <c r="J9012" s="139" t="s">
        <v>22741</v>
      </c>
      <c r="K9012" s="109" t="s">
        <v>22498</v>
      </c>
      <c r="L9012" s="138"/>
      <c r="M9012" s="111"/>
    </row>
    <row r="9013">
      <c r="A9013" s="108">
        <v>3460.0</v>
      </c>
      <c r="B9013" s="108" t="s">
        <v>1584</v>
      </c>
      <c r="C9013" s="108" t="s">
        <v>804</v>
      </c>
      <c r="D9013" s="108"/>
      <c r="E9013" s="108" t="s">
        <v>1619</v>
      </c>
      <c r="F9013" s="137"/>
      <c r="G9013" s="137" t="s">
        <v>22742</v>
      </c>
      <c r="H9013" s="137" t="s">
        <v>22743</v>
      </c>
      <c r="I9013" s="137" t="s">
        <v>1588</v>
      </c>
      <c r="J9013" s="139" t="s">
        <v>22744</v>
      </c>
      <c r="K9013" s="109" t="s">
        <v>22498</v>
      </c>
      <c r="L9013" s="138"/>
      <c r="M9013" s="111"/>
    </row>
    <row r="9014">
      <c r="A9014" s="108">
        <v>3485.0</v>
      </c>
      <c r="B9014" s="108" t="s">
        <v>1584</v>
      </c>
      <c r="C9014" s="108" t="s">
        <v>804</v>
      </c>
      <c r="D9014" s="108"/>
      <c r="E9014" s="108" t="s">
        <v>1619</v>
      </c>
      <c r="F9014" s="137"/>
      <c r="G9014" s="137" t="s">
        <v>22745</v>
      </c>
      <c r="H9014" s="137" t="s">
        <v>22746</v>
      </c>
      <c r="I9014" s="137" t="s">
        <v>1588</v>
      </c>
      <c r="J9014" s="139" t="s">
        <v>22747</v>
      </c>
      <c r="K9014" s="109" t="s">
        <v>22498</v>
      </c>
      <c r="L9014" s="138"/>
      <c r="M9014" s="111"/>
    </row>
    <row r="9015">
      <c r="A9015" s="108">
        <v>3512.0</v>
      </c>
      <c r="B9015" s="108" t="s">
        <v>1584</v>
      </c>
      <c r="C9015" s="108" t="s">
        <v>804</v>
      </c>
      <c r="D9015" s="108"/>
      <c r="E9015" s="108" t="s">
        <v>1619</v>
      </c>
      <c r="F9015" s="137"/>
      <c r="G9015" s="137" t="s">
        <v>22748</v>
      </c>
      <c r="H9015" s="137" t="s">
        <v>22749</v>
      </c>
      <c r="I9015" s="137" t="s">
        <v>1588</v>
      </c>
      <c r="J9015" s="139" t="s">
        <v>22750</v>
      </c>
      <c r="K9015" s="109" t="s">
        <v>22498</v>
      </c>
      <c r="L9015" s="138"/>
      <c r="M9015" s="111"/>
    </row>
    <row r="9016">
      <c r="A9016" s="108">
        <v>3511.0</v>
      </c>
      <c r="B9016" s="108" t="s">
        <v>1584</v>
      </c>
      <c r="C9016" s="108" t="s">
        <v>804</v>
      </c>
      <c r="D9016" s="108"/>
      <c r="E9016" s="108" t="s">
        <v>1619</v>
      </c>
      <c r="F9016" s="137"/>
      <c r="G9016" s="137" t="s">
        <v>22751</v>
      </c>
      <c r="H9016" s="137" t="s">
        <v>22752</v>
      </c>
      <c r="I9016" s="137" t="s">
        <v>1588</v>
      </c>
      <c r="J9016" s="139" t="s">
        <v>22753</v>
      </c>
      <c r="K9016" s="109" t="s">
        <v>22498</v>
      </c>
      <c r="L9016" s="138"/>
      <c r="M9016" s="111"/>
    </row>
    <row r="9017">
      <c r="A9017" s="108">
        <v>3505.0</v>
      </c>
      <c r="B9017" s="108" t="s">
        <v>1584</v>
      </c>
      <c r="C9017" s="108" t="s">
        <v>804</v>
      </c>
      <c r="D9017" s="108"/>
      <c r="E9017" s="108" t="s">
        <v>1619</v>
      </c>
      <c r="F9017" s="137"/>
      <c r="G9017" s="137" t="s">
        <v>22754</v>
      </c>
      <c r="H9017" s="137" t="s">
        <v>22755</v>
      </c>
      <c r="I9017" s="137" t="s">
        <v>1588</v>
      </c>
      <c r="J9017" s="139" t="s">
        <v>22756</v>
      </c>
      <c r="K9017" s="109" t="s">
        <v>22498</v>
      </c>
      <c r="L9017" s="138"/>
      <c r="M9017" s="111"/>
    </row>
    <row r="9018">
      <c r="A9018" s="108">
        <v>3499.0</v>
      </c>
      <c r="B9018" s="108" t="s">
        <v>1584</v>
      </c>
      <c r="C9018" s="108" t="s">
        <v>804</v>
      </c>
      <c r="D9018" s="108"/>
      <c r="E9018" s="108" t="s">
        <v>1619</v>
      </c>
      <c r="F9018" s="137"/>
      <c r="G9018" s="137" t="s">
        <v>22757</v>
      </c>
      <c r="H9018" s="137" t="s">
        <v>22758</v>
      </c>
      <c r="I9018" s="137" t="s">
        <v>1588</v>
      </c>
      <c r="J9018" s="139" t="s">
        <v>22759</v>
      </c>
      <c r="K9018" s="109" t="s">
        <v>22498</v>
      </c>
      <c r="L9018" s="138"/>
      <c r="M9018" s="111"/>
    </row>
    <row r="9019">
      <c r="A9019" s="108">
        <v>3454.0</v>
      </c>
      <c r="B9019" s="108" t="s">
        <v>1584</v>
      </c>
      <c r="C9019" s="108" t="s">
        <v>804</v>
      </c>
      <c r="D9019" s="108"/>
      <c r="E9019" s="108" t="s">
        <v>1619</v>
      </c>
      <c r="F9019" s="137"/>
      <c r="G9019" s="137" t="s">
        <v>22760</v>
      </c>
      <c r="H9019" s="137" t="s">
        <v>22761</v>
      </c>
      <c r="I9019" s="137" t="s">
        <v>1588</v>
      </c>
      <c r="J9019" s="139" t="s">
        <v>22762</v>
      </c>
      <c r="K9019" s="109" t="s">
        <v>22498</v>
      </c>
      <c r="L9019" s="138"/>
      <c r="M9019" s="111"/>
    </row>
    <row r="9020">
      <c r="A9020" s="108">
        <v>3455.0</v>
      </c>
      <c r="B9020" s="108" t="s">
        <v>1584</v>
      </c>
      <c r="C9020" s="108" t="s">
        <v>804</v>
      </c>
      <c r="D9020" s="108"/>
      <c r="E9020" s="108" t="s">
        <v>1619</v>
      </c>
      <c r="F9020" s="137"/>
      <c r="G9020" s="137" t="s">
        <v>22763</v>
      </c>
      <c r="H9020" s="137" t="s">
        <v>22764</v>
      </c>
      <c r="I9020" s="137" t="s">
        <v>1588</v>
      </c>
      <c r="J9020" s="139" t="s">
        <v>22765</v>
      </c>
      <c r="K9020" s="109" t="s">
        <v>22498</v>
      </c>
      <c r="L9020" s="138"/>
      <c r="M9020" s="111"/>
    </row>
    <row r="9021">
      <c r="A9021" s="108">
        <v>3507.0</v>
      </c>
      <c r="B9021" s="108" t="s">
        <v>1584</v>
      </c>
      <c r="C9021" s="108" t="s">
        <v>804</v>
      </c>
      <c r="D9021" s="108"/>
      <c r="E9021" s="108" t="s">
        <v>1619</v>
      </c>
      <c r="F9021" s="137"/>
      <c r="G9021" s="137" t="s">
        <v>22766</v>
      </c>
      <c r="H9021" s="137" t="s">
        <v>22767</v>
      </c>
      <c r="I9021" s="137" t="s">
        <v>1588</v>
      </c>
      <c r="J9021" s="139" t="s">
        <v>22768</v>
      </c>
      <c r="K9021" s="109" t="s">
        <v>22498</v>
      </c>
      <c r="L9021" s="138"/>
      <c r="M9021" s="111"/>
    </row>
    <row r="9022">
      <c r="A9022" s="108">
        <v>3501.0</v>
      </c>
      <c r="B9022" s="108" t="s">
        <v>1584</v>
      </c>
      <c r="C9022" s="108" t="s">
        <v>804</v>
      </c>
      <c r="D9022" s="108"/>
      <c r="E9022" s="108" t="s">
        <v>1619</v>
      </c>
      <c r="F9022" s="137"/>
      <c r="G9022" s="137" t="s">
        <v>22769</v>
      </c>
      <c r="H9022" s="137" t="s">
        <v>22770</v>
      </c>
      <c r="I9022" s="137" t="s">
        <v>1588</v>
      </c>
      <c r="J9022" s="139" t="s">
        <v>22771</v>
      </c>
      <c r="K9022" s="109" t="s">
        <v>22498</v>
      </c>
      <c r="L9022" s="138"/>
      <c r="M9022" s="111"/>
    </row>
    <row r="9023">
      <c r="A9023" s="108">
        <v>3456.0</v>
      </c>
      <c r="B9023" s="108" t="s">
        <v>1584</v>
      </c>
      <c r="C9023" s="108" t="s">
        <v>804</v>
      </c>
      <c r="D9023" s="108"/>
      <c r="E9023" s="108" t="s">
        <v>1619</v>
      </c>
      <c r="F9023" s="137"/>
      <c r="G9023" s="137" t="s">
        <v>22772</v>
      </c>
      <c r="H9023" s="137" t="s">
        <v>22773</v>
      </c>
      <c r="I9023" s="137" t="s">
        <v>1588</v>
      </c>
      <c r="J9023" s="139" t="s">
        <v>22774</v>
      </c>
      <c r="K9023" s="109" t="s">
        <v>22498</v>
      </c>
      <c r="L9023" s="138"/>
      <c r="M9023" s="111"/>
    </row>
    <row r="9024">
      <c r="A9024" s="108">
        <v>3453.0</v>
      </c>
      <c r="B9024" s="108" t="s">
        <v>1584</v>
      </c>
      <c r="C9024" s="108" t="s">
        <v>804</v>
      </c>
      <c r="D9024" s="108"/>
      <c r="E9024" s="108" t="s">
        <v>1619</v>
      </c>
      <c r="F9024" s="137"/>
      <c r="G9024" s="137" t="s">
        <v>22775</v>
      </c>
      <c r="H9024" s="137" t="s">
        <v>22776</v>
      </c>
      <c r="I9024" s="137" t="s">
        <v>1588</v>
      </c>
      <c r="J9024" s="139" t="s">
        <v>22777</v>
      </c>
      <c r="K9024" s="109" t="s">
        <v>22498</v>
      </c>
      <c r="L9024" s="138"/>
      <c r="M9024" s="111"/>
    </row>
    <row r="9025">
      <c r="A9025" s="108">
        <v>3503.0</v>
      </c>
      <c r="B9025" s="108" t="s">
        <v>1584</v>
      </c>
      <c r="C9025" s="108" t="s">
        <v>804</v>
      </c>
      <c r="D9025" s="108"/>
      <c r="E9025" s="108" t="s">
        <v>1619</v>
      </c>
      <c r="F9025" s="137"/>
      <c r="G9025" s="137" t="s">
        <v>22778</v>
      </c>
      <c r="H9025" s="137" t="s">
        <v>22779</v>
      </c>
      <c r="I9025" s="137" t="s">
        <v>1588</v>
      </c>
      <c r="J9025" s="139" t="s">
        <v>22780</v>
      </c>
      <c r="K9025" s="109" t="s">
        <v>22498</v>
      </c>
      <c r="L9025" s="138"/>
      <c r="M9025" s="111"/>
    </row>
    <row r="9026">
      <c r="A9026" s="108">
        <v>3457.0</v>
      </c>
      <c r="B9026" s="108" t="s">
        <v>1584</v>
      </c>
      <c r="C9026" s="108" t="s">
        <v>804</v>
      </c>
      <c r="D9026" s="108"/>
      <c r="E9026" s="108" t="s">
        <v>1619</v>
      </c>
      <c r="F9026" s="137"/>
      <c r="G9026" s="137" t="s">
        <v>22781</v>
      </c>
      <c r="H9026" s="137" t="s">
        <v>22782</v>
      </c>
      <c r="I9026" s="137" t="s">
        <v>1588</v>
      </c>
      <c r="J9026" s="139" t="s">
        <v>22783</v>
      </c>
      <c r="K9026" s="109" t="s">
        <v>22498</v>
      </c>
      <c r="L9026" s="138"/>
      <c r="M9026" s="111"/>
    </row>
    <row r="9027">
      <c r="A9027" s="108">
        <v>3441.0</v>
      </c>
      <c r="B9027" s="108" t="s">
        <v>1584</v>
      </c>
      <c r="C9027" s="108" t="s">
        <v>804</v>
      </c>
      <c r="D9027" s="108"/>
      <c r="E9027" s="108" t="s">
        <v>1619</v>
      </c>
      <c r="F9027" s="137"/>
      <c r="G9027" s="137" t="s">
        <v>22784</v>
      </c>
      <c r="H9027" s="137" t="s">
        <v>22785</v>
      </c>
      <c r="I9027" s="137" t="s">
        <v>1588</v>
      </c>
      <c r="J9027" s="139" t="s">
        <v>22786</v>
      </c>
      <c r="K9027" s="109" t="s">
        <v>22498</v>
      </c>
      <c r="L9027" s="138"/>
      <c r="M9027" s="111"/>
    </row>
    <row r="9028">
      <c r="A9028" s="108">
        <v>3508.0</v>
      </c>
      <c r="B9028" s="108" t="s">
        <v>1584</v>
      </c>
      <c r="C9028" s="108" t="s">
        <v>804</v>
      </c>
      <c r="D9028" s="108"/>
      <c r="E9028" s="108" t="s">
        <v>1619</v>
      </c>
      <c r="F9028" s="137"/>
      <c r="G9028" s="137" t="s">
        <v>22787</v>
      </c>
      <c r="H9028" s="137" t="s">
        <v>22788</v>
      </c>
      <c r="I9028" s="137" t="s">
        <v>1588</v>
      </c>
      <c r="J9028" s="139" t="s">
        <v>22789</v>
      </c>
      <c r="K9028" s="109" t="s">
        <v>22498</v>
      </c>
      <c r="L9028" s="138"/>
      <c r="M9028" s="111"/>
    </row>
    <row r="9029">
      <c r="A9029" s="108">
        <v>3502.0</v>
      </c>
      <c r="B9029" s="108" t="s">
        <v>1584</v>
      </c>
      <c r="C9029" s="108" t="s">
        <v>804</v>
      </c>
      <c r="D9029" s="108"/>
      <c r="E9029" s="108" t="s">
        <v>1619</v>
      </c>
      <c r="F9029" s="137"/>
      <c r="G9029" s="137" t="s">
        <v>22790</v>
      </c>
      <c r="H9029" s="137" t="s">
        <v>22791</v>
      </c>
      <c r="I9029" s="137" t="s">
        <v>1588</v>
      </c>
      <c r="J9029" s="139" t="s">
        <v>22792</v>
      </c>
      <c r="K9029" s="109" t="s">
        <v>22498</v>
      </c>
      <c r="L9029" s="138"/>
      <c r="M9029" s="111"/>
    </row>
    <row r="9030">
      <c r="A9030" s="108">
        <v>3440.0</v>
      </c>
      <c r="B9030" s="108" t="s">
        <v>1584</v>
      </c>
      <c r="C9030" s="108" t="s">
        <v>804</v>
      </c>
      <c r="D9030" s="108"/>
      <c r="E9030" s="108" t="s">
        <v>1619</v>
      </c>
      <c r="F9030" s="137"/>
      <c r="G9030" s="137" t="s">
        <v>22793</v>
      </c>
      <c r="H9030" s="137" t="s">
        <v>22794</v>
      </c>
      <c r="I9030" s="137" t="s">
        <v>1588</v>
      </c>
      <c r="J9030" s="139" t="s">
        <v>22795</v>
      </c>
      <c r="K9030" s="109" t="s">
        <v>22498</v>
      </c>
      <c r="L9030" s="138"/>
      <c r="M9030" s="111"/>
    </row>
    <row r="9031">
      <c r="A9031" s="108">
        <v>3431.0</v>
      </c>
      <c r="B9031" s="108" t="s">
        <v>1584</v>
      </c>
      <c r="C9031" s="108" t="s">
        <v>804</v>
      </c>
      <c r="D9031" s="108"/>
      <c r="E9031" s="108" t="s">
        <v>1656</v>
      </c>
      <c r="F9031" s="137"/>
      <c r="G9031" s="137" t="s">
        <v>22796</v>
      </c>
      <c r="H9031" s="137" t="s">
        <v>22797</v>
      </c>
      <c r="I9031" s="137" t="s">
        <v>1637</v>
      </c>
      <c r="J9031" s="139" t="s">
        <v>22798</v>
      </c>
      <c r="K9031" s="109" t="s">
        <v>1754</v>
      </c>
      <c r="L9031" s="138"/>
      <c r="M9031" s="111"/>
    </row>
    <row r="9032">
      <c r="A9032" s="108">
        <v>3442.0</v>
      </c>
      <c r="B9032" s="108" t="s">
        <v>1584</v>
      </c>
      <c r="C9032" s="108" t="s">
        <v>804</v>
      </c>
      <c r="D9032" s="108"/>
      <c r="E9032" s="108" t="s">
        <v>1619</v>
      </c>
      <c r="F9032" s="137"/>
      <c r="G9032" s="137" t="s">
        <v>22799</v>
      </c>
      <c r="H9032" s="137" t="s">
        <v>22800</v>
      </c>
      <c r="I9032" s="137" t="s">
        <v>1588</v>
      </c>
      <c r="J9032" s="139" t="s">
        <v>22801</v>
      </c>
      <c r="K9032" s="109" t="s">
        <v>22498</v>
      </c>
      <c r="L9032" s="138"/>
      <c r="M9032" s="111"/>
    </row>
    <row r="9033">
      <c r="A9033" s="108">
        <v>3522.0</v>
      </c>
      <c r="B9033" s="108" t="s">
        <v>1584</v>
      </c>
      <c r="C9033" s="108" t="s">
        <v>804</v>
      </c>
      <c r="D9033" s="108"/>
      <c r="E9033" s="108" t="s">
        <v>1712</v>
      </c>
      <c r="F9033" s="137"/>
      <c r="G9033" s="137" t="s">
        <v>22802</v>
      </c>
      <c r="H9033" s="137" t="s">
        <v>22803</v>
      </c>
      <c r="I9033" s="137" t="s">
        <v>1715</v>
      </c>
      <c r="J9033" s="139" t="s">
        <v>22804</v>
      </c>
      <c r="K9033" s="109" t="s">
        <v>1717</v>
      </c>
      <c r="L9033" s="138"/>
      <c r="M9033" s="111"/>
    </row>
    <row r="9034">
      <c r="A9034" s="108">
        <v>3504.0</v>
      </c>
      <c r="B9034" s="108" t="s">
        <v>1584</v>
      </c>
      <c r="C9034" s="108" t="s">
        <v>804</v>
      </c>
      <c r="D9034" s="108"/>
      <c r="E9034" s="108" t="s">
        <v>1619</v>
      </c>
      <c r="F9034" s="137"/>
      <c r="G9034" s="137" t="s">
        <v>22805</v>
      </c>
      <c r="H9034" s="137" t="s">
        <v>22806</v>
      </c>
      <c r="I9034" s="137" t="s">
        <v>1588</v>
      </c>
      <c r="J9034" s="139" t="s">
        <v>22807</v>
      </c>
      <c r="K9034" s="109" t="s">
        <v>22498</v>
      </c>
      <c r="L9034" s="138"/>
      <c r="M9034" s="111"/>
    </row>
    <row r="9035">
      <c r="A9035" s="108">
        <v>3439.0</v>
      </c>
      <c r="B9035" s="108" t="s">
        <v>1584</v>
      </c>
      <c r="C9035" s="108" t="s">
        <v>804</v>
      </c>
      <c r="D9035" s="108"/>
      <c r="E9035" s="108" t="s">
        <v>1619</v>
      </c>
      <c r="F9035" s="137"/>
      <c r="G9035" s="137" t="s">
        <v>22808</v>
      </c>
      <c r="H9035" s="137" t="s">
        <v>22809</v>
      </c>
      <c r="I9035" s="137" t="s">
        <v>1588</v>
      </c>
      <c r="J9035" s="139" t="s">
        <v>22810</v>
      </c>
      <c r="K9035" s="109" t="s">
        <v>22498</v>
      </c>
      <c r="L9035" s="138"/>
      <c r="M9035" s="111"/>
    </row>
    <row r="9036">
      <c r="A9036" s="108">
        <v>3531.0</v>
      </c>
      <c r="B9036" s="108" t="s">
        <v>1584</v>
      </c>
      <c r="C9036" s="108" t="s">
        <v>804</v>
      </c>
      <c r="D9036" s="108"/>
      <c r="E9036" s="108" t="s">
        <v>1712</v>
      </c>
      <c r="F9036" s="137"/>
      <c r="G9036" s="137" t="s">
        <v>22811</v>
      </c>
      <c r="H9036" s="137" t="s">
        <v>22812</v>
      </c>
      <c r="I9036" s="137" t="s">
        <v>1715</v>
      </c>
      <c r="J9036" s="139" t="s">
        <v>22813</v>
      </c>
      <c r="K9036" s="109" t="s">
        <v>1717</v>
      </c>
      <c r="L9036" s="138"/>
      <c r="M9036" s="111"/>
    </row>
    <row r="9037">
      <c r="A9037" s="108">
        <v>3532.0</v>
      </c>
      <c r="B9037" s="108" t="s">
        <v>1584</v>
      </c>
      <c r="C9037" s="108" t="s">
        <v>804</v>
      </c>
      <c r="D9037" s="108"/>
      <c r="E9037" s="108" t="s">
        <v>1712</v>
      </c>
      <c r="F9037" s="137"/>
      <c r="G9037" s="137" t="s">
        <v>22814</v>
      </c>
      <c r="H9037" s="137" t="s">
        <v>22815</v>
      </c>
      <c r="I9037" s="137" t="s">
        <v>1715</v>
      </c>
      <c r="J9037" s="139" t="s">
        <v>22816</v>
      </c>
      <c r="K9037" s="109" t="s">
        <v>1717</v>
      </c>
      <c r="L9037" s="138"/>
      <c r="M9037" s="111"/>
    </row>
    <row r="9038">
      <c r="A9038" s="108">
        <v>3438.0</v>
      </c>
      <c r="B9038" s="108" t="s">
        <v>1584</v>
      </c>
      <c r="C9038" s="108" t="s">
        <v>804</v>
      </c>
      <c r="D9038" s="108"/>
      <c r="E9038" s="108" t="s">
        <v>1619</v>
      </c>
      <c r="F9038" s="137"/>
      <c r="G9038" s="137" t="s">
        <v>22817</v>
      </c>
      <c r="H9038" s="137" t="s">
        <v>22818</v>
      </c>
      <c r="I9038" s="137" t="s">
        <v>1588</v>
      </c>
      <c r="J9038" s="139" t="s">
        <v>22819</v>
      </c>
      <c r="K9038" s="109" t="s">
        <v>1821</v>
      </c>
      <c r="L9038" s="138"/>
      <c r="M9038" s="111"/>
    </row>
    <row r="9039">
      <c r="C9039" s="12" t="s">
        <v>22820</v>
      </c>
      <c r="D9039" s="12"/>
      <c r="E9039" s="12" t="s">
        <v>1671</v>
      </c>
      <c r="F9039" s="21"/>
      <c r="G9039" s="21" t="s">
        <v>22821</v>
      </c>
      <c r="H9039" s="21" t="s">
        <v>22822</v>
      </c>
      <c r="I9039" s="21" t="s">
        <v>1674</v>
      </c>
      <c r="J9039" s="148" t="s">
        <v>22823</v>
      </c>
      <c r="K9039" s="20" t="s">
        <v>2963</v>
      </c>
      <c r="L9039" s="21"/>
    </row>
    <row r="9040">
      <c r="C9040" s="12" t="s">
        <v>22820</v>
      </c>
      <c r="D9040" s="12"/>
      <c r="E9040" s="12" t="s">
        <v>1678</v>
      </c>
      <c r="F9040" s="21"/>
      <c r="G9040" s="21" t="s">
        <v>22824</v>
      </c>
      <c r="H9040" s="21" t="s">
        <v>22825</v>
      </c>
      <c r="I9040" s="21" t="s">
        <v>1681</v>
      </c>
      <c r="J9040" s="148" t="s">
        <v>22826</v>
      </c>
      <c r="K9040" s="20" t="s">
        <v>3029</v>
      </c>
      <c r="L9040" s="21"/>
    </row>
    <row r="9041">
      <c r="A9041" s="108">
        <v>3540.0</v>
      </c>
      <c r="B9041" s="108" t="s">
        <v>1584</v>
      </c>
      <c r="C9041" s="153" t="s">
        <v>22820</v>
      </c>
      <c r="D9041" s="141"/>
      <c r="E9041" s="141" t="s">
        <v>2783</v>
      </c>
      <c r="F9041" s="142"/>
      <c r="G9041" s="142" t="s">
        <v>1025</v>
      </c>
      <c r="H9041" s="142" t="s">
        <v>1025</v>
      </c>
      <c r="I9041" s="142" t="s">
        <v>2784</v>
      </c>
      <c r="J9041" s="143" t="s">
        <v>22827</v>
      </c>
      <c r="K9041" s="141" t="s">
        <v>2786</v>
      </c>
      <c r="L9041" s="138"/>
      <c r="M9041" s="111"/>
    </row>
    <row r="9042">
      <c r="A9042" s="108">
        <v>3541.0</v>
      </c>
      <c r="B9042" s="108" t="s">
        <v>1584</v>
      </c>
      <c r="C9042" s="153" t="s">
        <v>22820</v>
      </c>
      <c r="D9042" s="141"/>
      <c r="E9042" s="141" t="s">
        <v>2783</v>
      </c>
      <c r="F9042" s="142"/>
      <c r="G9042" s="142" t="s">
        <v>6674</v>
      </c>
      <c r="H9042" s="142" t="s">
        <v>22828</v>
      </c>
      <c r="I9042" s="142" t="s">
        <v>2784</v>
      </c>
      <c r="J9042" s="143" t="s">
        <v>22829</v>
      </c>
      <c r="K9042" s="141" t="s">
        <v>2786</v>
      </c>
      <c r="L9042" s="138"/>
      <c r="M9042" s="111"/>
    </row>
    <row r="9043">
      <c r="C9043" s="12" t="s">
        <v>22820</v>
      </c>
      <c r="D9043" s="20"/>
      <c r="E9043" s="20" t="s">
        <v>1656</v>
      </c>
      <c r="F9043" s="21"/>
      <c r="G9043" s="21" t="s">
        <v>22830</v>
      </c>
      <c r="H9043" s="21" t="s">
        <v>22831</v>
      </c>
      <c r="I9043" s="21" t="s">
        <v>1637</v>
      </c>
      <c r="J9043" s="148" t="s">
        <v>22832</v>
      </c>
      <c r="K9043" s="20" t="s">
        <v>2777</v>
      </c>
      <c r="L9043" s="21"/>
    </row>
    <row r="9044">
      <c r="C9044" s="12" t="s">
        <v>22820</v>
      </c>
      <c r="D9044" s="20"/>
      <c r="E9044" s="20" t="s">
        <v>1656</v>
      </c>
      <c r="F9044" s="21"/>
      <c r="G9044" s="21" t="s">
        <v>22830</v>
      </c>
      <c r="H9044" s="21" t="s">
        <v>22831</v>
      </c>
      <c r="I9044" s="21" t="s">
        <v>1637</v>
      </c>
      <c r="J9044" s="148" t="s">
        <v>22833</v>
      </c>
      <c r="K9044" s="20" t="s">
        <v>1660</v>
      </c>
      <c r="L9044" s="21"/>
    </row>
    <row r="9045">
      <c r="C9045" s="12" t="s">
        <v>22820</v>
      </c>
      <c r="D9045" s="20"/>
      <c r="E9045" s="20" t="s">
        <v>1656</v>
      </c>
      <c r="F9045" s="21"/>
      <c r="G9045" s="21" t="s">
        <v>22830</v>
      </c>
      <c r="H9045" s="21" t="s">
        <v>22831</v>
      </c>
      <c r="I9045" s="21" t="s">
        <v>1637</v>
      </c>
      <c r="J9045" s="148" t="s">
        <v>22834</v>
      </c>
      <c r="K9045" s="20" t="s">
        <v>1833</v>
      </c>
      <c r="L9045" s="21"/>
    </row>
    <row r="9046">
      <c r="C9046" s="12" t="s">
        <v>22820</v>
      </c>
      <c r="D9046" s="20"/>
      <c r="E9046" s="20" t="s">
        <v>1619</v>
      </c>
      <c r="F9046" s="21"/>
      <c r="G9046" s="21" t="s">
        <v>1026</v>
      </c>
      <c r="H9046" s="21" t="s">
        <v>22820</v>
      </c>
      <c r="I9046" s="21" t="s">
        <v>1588</v>
      </c>
      <c r="J9046" s="148" t="s">
        <v>22835</v>
      </c>
      <c r="K9046" s="20" t="s">
        <v>22836</v>
      </c>
      <c r="L9046" s="21"/>
    </row>
    <row r="9047">
      <c r="C9047" s="12" t="s">
        <v>22820</v>
      </c>
      <c r="D9047" s="20"/>
      <c r="E9047" s="20" t="s">
        <v>1678</v>
      </c>
      <c r="F9047" s="21"/>
      <c r="G9047" s="21" t="s">
        <v>22837</v>
      </c>
      <c r="H9047" s="21" t="s">
        <v>22838</v>
      </c>
      <c r="I9047" s="21" t="s">
        <v>1681</v>
      </c>
      <c r="J9047" s="148" t="s">
        <v>22839</v>
      </c>
      <c r="K9047" s="20" t="s">
        <v>2986</v>
      </c>
      <c r="L9047" s="21"/>
    </row>
    <row r="9048">
      <c r="C9048" s="12" t="s">
        <v>22820</v>
      </c>
      <c r="D9048" s="20"/>
      <c r="E9048" s="20" t="s">
        <v>1678</v>
      </c>
      <c r="F9048" s="21"/>
      <c r="G9048" s="21" t="s">
        <v>22840</v>
      </c>
      <c r="H9048" s="21" t="s">
        <v>22841</v>
      </c>
      <c r="I9048" s="21" t="s">
        <v>1681</v>
      </c>
      <c r="J9048" s="148" t="s">
        <v>22842</v>
      </c>
      <c r="K9048" s="20" t="s">
        <v>2986</v>
      </c>
      <c r="L9048" s="21"/>
    </row>
    <row r="9049">
      <c r="C9049" s="12" t="s">
        <v>22820</v>
      </c>
      <c r="D9049" s="20"/>
      <c r="E9049" s="20" t="s">
        <v>1678</v>
      </c>
      <c r="F9049" s="21"/>
      <c r="G9049" s="21" t="s">
        <v>22843</v>
      </c>
      <c r="H9049" s="21" t="s">
        <v>22844</v>
      </c>
      <c r="I9049" s="21" t="s">
        <v>1681</v>
      </c>
      <c r="J9049" s="148" t="s">
        <v>22845</v>
      </c>
      <c r="K9049" s="20" t="s">
        <v>2986</v>
      </c>
      <c r="L9049" s="21"/>
    </row>
    <row r="9050">
      <c r="C9050" s="12" t="s">
        <v>22820</v>
      </c>
      <c r="D9050" s="20"/>
      <c r="E9050" s="20" t="s">
        <v>1678</v>
      </c>
      <c r="F9050" s="21"/>
      <c r="G9050" s="21" t="s">
        <v>22846</v>
      </c>
      <c r="H9050" s="21" t="s">
        <v>22847</v>
      </c>
      <c r="I9050" s="21" t="s">
        <v>1681</v>
      </c>
      <c r="J9050" s="148" t="s">
        <v>22848</v>
      </c>
      <c r="K9050" s="20" t="s">
        <v>2986</v>
      </c>
      <c r="L9050" s="21"/>
    </row>
    <row r="9051">
      <c r="C9051" s="12" t="s">
        <v>22820</v>
      </c>
      <c r="D9051" s="20"/>
      <c r="E9051" s="20" t="s">
        <v>1678</v>
      </c>
      <c r="F9051" s="21"/>
      <c r="G9051" s="21" t="s">
        <v>22849</v>
      </c>
      <c r="H9051" s="21" t="s">
        <v>22850</v>
      </c>
      <c r="I9051" s="21" t="s">
        <v>1681</v>
      </c>
      <c r="J9051" s="148" t="s">
        <v>22851</v>
      </c>
      <c r="K9051" s="20" t="s">
        <v>2986</v>
      </c>
      <c r="L9051" s="21"/>
    </row>
    <row r="9052">
      <c r="C9052" s="12" t="s">
        <v>22820</v>
      </c>
      <c r="D9052" s="20"/>
      <c r="E9052" s="20" t="s">
        <v>1678</v>
      </c>
      <c r="F9052" s="21"/>
      <c r="G9052" s="21" t="s">
        <v>22852</v>
      </c>
      <c r="H9052" s="21" t="s">
        <v>22853</v>
      </c>
      <c r="I9052" s="21" t="s">
        <v>1681</v>
      </c>
      <c r="J9052" s="148" t="s">
        <v>22854</v>
      </c>
      <c r="K9052" s="20" t="s">
        <v>2986</v>
      </c>
      <c r="L9052" s="21"/>
    </row>
    <row r="9053">
      <c r="C9053" s="12" t="s">
        <v>22820</v>
      </c>
      <c r="D9053" s="20"/>
      <c r="E9053" s="20" t="s">
        <v>1678</v>
      </c>
      <c r="F9053" s="21"/>
      <c r="G9053" s="21" t="s">
        <v>22855</v>
      </c>
      <c r="H9053" s="21" t="s">
        <v>22856</v>
      </c>
      <c r="I9053" s="21" t="s">
        <v>1681</v>
      </c>
      <c r="J9053" s="148" t="s">
        <v>22857</v>
      </c>
      <c r="K9053" s="20" t="s">
        <v>2986</v>
      </c>
      <c r="L9053" s="21"/>
    </row>
    <row r="9054">
      <c r="C9054" s="12" t="s">
        <v>22820</v>
      </c>
      <c r="D9054" s="20"/>
      <c r="E9054" s="20" t="s">
        <v>1678</v>
      </c>
      <c r="F9054" s="21"/>
      <c r="G9054" s="21" t="s">
        <v>22858</v>
      </c>
      <c r="H9054" s="21" t="s">
        <v>22859</v>
      </c>
      <c r="I9054" s="21" t="s">
        <v>1681</v>
      </c>
      <c r="J9054" s="148" t="s">
        <v>22860</v>
      </c>
      <c r="K9054" s="20" t="s">
        <v>3021</v>
      </c>
      <c r="L9054" s="21"/>
    </row>
    <row r="9055">
      <c r="C9055" s="12" t="s">
        <v>22820</v>
      </c>
      <c r="D9055" s="20"/>
      <c r="E9055" s="20" t="s">
        <v>1678</v>
      </c>
      <c r="F9055" s="21"/>
      <c r="G9055" s="21" t="s">
        <v>22861</v>
      </c>
      <c r="H9055" s="21" t="s">
        <v>22862</v>
      </c>
      <c r="I9055" s="21" t="s">
        <v>1681</v>
      </c>
      <c r="J9055" s="148" t="s">
        <v>22863</v>
      </c>
      <c r="K9055" s="20" t="s">
        <v>3021</v>
      </c>
      <c r="L9055" s="21"/>
    </row>
    <row r="9056">
      <c r="C9056" s="12" t="s">
        <v>22820</v>
      </c>
      <c r="D9056" s="20"/>
      <c r="E9056" s="20" t="s">
        <v>1678</v>
      </c>
      <c r="F9056" s="21"/>
      <c r="G9056" s="21" t="s">
        <v>22864</v>
      </c>
      <c r="H9056" s="21" t="s">
        <v>22865</v>
      </c>
      <c r="I9056" s="21" t="s">
        <v>1681</v>
      </c>
      <c r="J9056" s="148" t="s">
        <v>22866</v>
      </c>
      <c r="K9056" s="20" t="s">
        <v>3021</v>
      </c>
      <c r="L9056" s="21"/>
    </row>
    <row r="9057">
      <c r="C9057" s="12" t="s">
        <v>22820</v>
      </c>
      <c r="D9057" s="20"/>
      <c r="E9057" s="20" t="s">
        <v>1678</v>
      </c>
      <c r="F9057" s="21"/>
      <c r="G9057" s="21" t="s">
        <v>22867</v>
      </c>
      <c r="H9057" s="21" t="s">
        <v>22868</v>
      </c>
      <c r="I9057" s="21" t="s">
        <v>1681</v>
      </c>
      <c r="J9057" s="148" t="s">
        <v>22869</v>
      </c>
      <c r="K9057" s="20" t="s">
        <v>6941</v>
      </c>
      <c r="L9057" s="21"/>
    </row>
    <row r="9058">
      <c r="C9058" s="12" t="s">
        <v>22820</v>
      </c>
      <c r="D9058" s="20"/>
      <c r="E9058" s="20" t="s">
        <v>1678</v>
      </c>
      <c r="F9058" s="21"/>
      <c r="G9058" s="21" t="s">
        <v>22870</v>
      </c>
      <c r="H9058" s="21" t="s">
        <v>22871</v>
      </c>
      <c r="I9058" s="21" t="s">
        <v>1681</v>
      </c>
      <c r="J9058" s="148" t="s">
        <v>22872</v>
      </c>
      <c r="K9058" s="20" t="s">
        <v>6941</v>
      </c>
      <c r="L9058" s="21"/>
    </row>
    <row r="9059">
      <c r="C9059" s="12" t="s">
        <v>22820</v>
      </c>
      <c r="D9059" s="20"/>
      <c r="E9059" s="20" t="s">
        <v>1678</v>
      </c>
      <c r="F9059" s="21"/>
      <c r="G9059" s="21" t="s">
        <v>22873</v>
      </c>
      <c r="H9059" s="21" t="s">
        <v>22874</v>
      </c>
      <c r="I9059" s="21" t="s">
        <v>1681</v>
      </c>
      <c r="J9059" s="148" t="s">
        <v>22875</v>
      </c>
      <c r="K9059" s="20" t="s">
        <v>6941</v>
      </c>
      <c r="L9059" s="21"/>
    </row>
    <row r="9060">
      <c r="C9060" s="12" t="s">
        <v>22820</v>
      </c>
      <c r="D9060" s="20"/>
      <c r="E9060" s="20" t="s">
        <v>1678</v>
      </c>
      <c r="F9060" s="21"/>
      <c r="G9060" s="21" t="s">
        <v>22876</v>
      </c>
      <c r="H9060" s="21" t="s">
        <v>22877</v>
      </c>
      <c r="I9060" s="21" t="s">
        <v>1681</v>
      </c>
      <c r="J9060" s="148" t="s">
        <v>22878</v>
      </c>
      <c r="K9060" s="20" t="s">
        <v>3986</v>
      </c>
      <c r="L9060" s="21"/>
    </row>
    <row r="9061">
      <c r="C9061" s="12" t="s">
        <v>22820</v>
      </c>
      <c r="D9061" s="20"/>
      <c r="E9061" s="20" t="s">
        <v>1678</v>
      </c>
      <c r="F9061" s="21"/>
      <c r="G9061" s="21" t="s">
        <v>22879</v>
      </c>
      <c r="H9061" s="21" t="s">
        <v>22880</v>
      </c>
      <c r="I9061" s="21" t="s">
        <v>1681</v>
      </c>
      <c r="J9061" s="148" t="s">
        <v>22881</v>
      </c>
      <c r="K9061" s="20" t="s">
        <v>3986</v>
      </c>
      <c r="L9061" s="21"/>
    </row>
    <row r="9062">
      <c r="C9062" s="12" t="s">
        <v>22820</v>
      </c>
      <c r="D9062" s="20"/>
      <c r="E9062" s="20" t="s">
        <v>1678</v>
      </c>
      <c r="F9062" s="21"/>
      <c r="G9062" s="21" t="s">
        <v>22882</v>
      </c>
      <c r="H9062" s="21" t="s">
        <v>22883</v>
      </c>
      <c r="I9062" s="21" t="s">
        <v>1681</v>
      </c>
      <c r="J9062" s="148" t="s">
        <v>22884</v>
      </c>
      <c r="K9062" s="20" t="s">
        <v>3986</v>
      </c>
      <c r="L9062" s="21"/>
    </row>
    <row r="9063">
      <c r="C9063" s="12" t="s">
        <v>22820</v>
      </c>
      <c r="D9063" s="20"/>
      <c r="E9063" s="20" t="s">
        <v>1678</v>
      </c>
      <c r="F9063" s="21"/>
      <c r="G9063" s="21" t="s">
        <v>22885</v>
      </c>
      <c r="H9063" s="21" t="s">
        <v>22886</v>
      </c>
      <c r="I9063" s="21" t="s">
        <v>1681</v>
      </c>
      <c r="J9063" s="148" t="s">
        <v>22887</v>
      </c>
      <c r="K9063" s="20" t="s">
        <v>3986</v>
      </c>
      <c r="L9063" s="21"/>
    </row>
    <row r="9064">
      <c r="C9064" s="12" t="s">
        <v>22820</v>
      </c>
      <c r="D9064" s="20"/>
      <c r="E9064" s="20" t="s">
        <v>1678</v>
      </c>
      <c r="F9064" s="21"/>
      <c r="G9064" s="21" t="s">
        <v>22888</v>
      </c>
      <c r="H9064" s="21" t="s">
        <v>22889</v>
      </c>
      <c r="I9064" s="21" t="s">
        <v>1681</v>
      </c>
      <c r="J9064" s="148" t="s">
        <v>22890</v>
      </c>
      <c r="K9064" s="20" t="s">
        <v>3986</v>
      </c>
      <c r="L9064" s="21"/>
    </row>
    <row r="9065">
      <c r="C9065" s="12" t="s">
        <v>22820</v>
      </c>
      <c r="D9065" s="20"/>
      <c r="E9065" s="20" t="s">
        <v>1678</v>
      </c>
      <c r="F9065" s="21"/>
      <c r="G9065" s="21" t="s">
        <v>22891</v>
      </c>
      <c r="H9065" s="21" t="s">
        <v>22892</v>
      </c>
      <c r="I9065" s="21" t="s">
        <v>1681</v>
      </c>
      <c r="J9065" s="148" t="s">
        <v>22893</v>
      </c>
      <c r="K9065" s="20" t="s">
        <v>3986</v>
      </c>
      <c r="L9065" s="21"/>
    </row>
    <row r="9066">
      <c r="C9066" s="12" t="s">
        <v>22820</v>
      </c>
      <c r="D9066" s="20"/>
      <c r="E9066" s="20" t="s">
        <v>1678</v>
      </c>
      <c r="F9066" s="21"/>
      <c r="G9066" s="21" t="s">
        <v>22894</v>
      </c>
      <c r="H9066" s="21" t="s">
        <v>22895</v>
      </c>
      <c r="I9066" s="21" t="s">
        <v>1681</v>
      </c>
      <c r="J9066" s="148" t="s">
        <v>22896</v>
      </c>
      <c r="K9066" s="20" t="s">
        <v>3986</v>
      </c>
      <c r="L9066" s="21"/>
    </row>
    <row r="9067">
      <c r="C9067" s="12" t="s">
        <v>22820</v>
      </c>
      <c r="D9067" s="20"/>
      <c r="E9067" s="20" t="s">
        <v>1678</v>
      </c>
      <c r="F9067" s="21"/>
      <c r="G9067" s="21" t="s">
        <v>22897</v>
      </c>
      <c r="H9067" s="21" t="s">
        <v>22898</v>
      </c>
      <c r="I9067" s="21" t="s">
        <v>1681</v>
      </c>
      <c r="J9067" s="148" t="s">
        <v>22899</v>
      </c>
      <c r="K9067" s="20" t="s">
        <v>3986</v>
      </c>
      <c r="L9067" s="21"/>
    </row>
    <row r="9068">
      <c r="C9068" s="12" t="s">
        <v>22820</v>
      </c>
      <c r="D9068" s="20"/>
      <c r="E9068" s="20" t="s">
        <v>1678</v>
      </c>
      <c r="F9068" s="21"/>
      <c r="G9068" s="21" t="s">
        <v>22900</v>
      </c>
      <c r="H9068" s="21" t="s">
        <v>22901</v>
      </c>
      <c r="I9068" s="21" t="s">
        <v>1681</v>
      </c>
      <c r="J9068" s="148" t="s">
        <v>22902</v>
      </c>
      <c r="K9068" s="20" t="s">
        <v>3986</v>
      </c>
      <c r="L9068" s="21"/>
    </row>
    <row r="9069">
      <c r="C9069" s="12" t="s">
        <v>22820</v>
      </c>
      <c r="D9069" s="20"/>
      <c r="E9069" s="20" t="s">
        <v>1678</v>
      </c>
      <c r="F9069" s="21"/>
      <c r="G9069" s="21" t="s">
        <v>22903</v>
      </c>
      <c r="H9069" s="21" t="s">
        <v>22904</v>
      </c>
      <c r="I9069" s="21" t="s">
        <v>1681</v>
      </c>
      <c r="J9069" s="148" t="s">
        <v>22905</v>
      </c>
      <c r="K9069" s="20" t="s">
        <v>6244</v>
      </c>
      <c r="L9069" s="21"/>
    </row>
    <row r="9070">
      <c r="C9070" s="12" t="s">
        <v>22820</v>
      </c>
      <c r="D9070" s="20"/>
      <c r="E9070" s="20" t="s">
        <v>1678</v>
      </c>
      <c r="F9070" s="21"/>
      <c r="G9070" s="21" t="s">
        <v>22906</v>
      </c>
      <c r="H9070" s="21" t="s">
        <v>22907</v>
      </c>
      <c r="I9070" s="21" t="s">
        <v>1681</v>
      </c>
      <c r="J9070" s="148" t="s">
        <v>22908</v>
      </c>
      <c r="K9070" s="20" t="s">
        <v>6520</v>
      </c>
      <c r="L9070" s="21"/>
    </row>
    <row r="9071">
      <c r="C9071" s="12" t="s">
        <v>22820</v>
      </c>
      <c r="D9071" s="20"/>
      <c r="E9071" s="20" t="s">
        <v>1678</v>
      </c>
      <c r="F9071" s="21"/>
      <c r="G9071" s="21" t="s">
        <v>22909</v>
      </c>
      <c r="H9071" s="21" t="s">
        <v>22910</v>
      </c>
      <c r="I9071" s="21" t="s">
        <v>1681</v>
      </c>
      <c r="J9071" s="148" t="s">
        <v>22911</v>
      </c>
      <c r="K9071" s="20" t="s">
        <v>6520</v>
      </c>
      <c r="L9071" s="21"/>
    </row>
    <row r="9072">
      <c r="C9072" s="12" t="s">
        <v>22820</v>
      </c>
      <c r="D9072" s="20"/>
      <c r="E9072" s="20" t="s">
        <v>1678</v>
      </c>
      <c r="F9072" s="21"/>
      <c r="G9072" s="21" t="s">
        <v>22912</v>
      </c>
      <c r="H9072" s="21" t="s">
        <v>22913</v>
      </c>
      <c r="I9072" s="21" t="s">
        <v>1681</v>
      </c>
      <c r="J9072" s="148" t="s">
        <v>22914</v>
      </c>
      <c r="K9072" s="20" t="s">
        <v>6520</v>
      </c>
      <c r="L9072" s="21"/>
    </row>
    <row r="9073">
      <c r="C9073" s="12" t="s">
        <v>22820</v>
      </c>
      <c r="D9073" s="20"/>
      <c r="E9073" s="20" t="s">
        <v>1678</v>
      </c>
      <c r="F9073" s="21"/>
      <c r="G9073" s="21" t="s">
        <v>22915</v>
      </c>
      <c r="H9073" s="21" t="s">
        <v>22916</v>
      </c>
      <c r="I9073" s="21" t="s">
        <v>1681</v>
      </c>
      <c r="J9073" s="148" t="s">
        <v>22917</v>
      </c>
      <c r="K9073" s="20" t="s">
        <v>6520</v>
      </c>
      <c r="L9073" s="21"/>
    </row>
    <row r="9074">
      <c r="C9074" s="12" t="s">
        <v>22820</v>
      </c>
      <c r="D9074" s="20"/>
      <c r="E9074" s="20" t="s">
        <v>1678</v>
      </c>
      <c r="F9074" s="21"/>
      <c r="G9074" s="21" t="s">
        <v>22918</v>
      </c>
      <c r="H9074" s="21" t="s">
        <v>22919</v>
      </c>
      <c r="I9074" s="21" t="s">
        <v>1681</v>
      </c>
      <c r="J9074" s="148" t="s">
        <v>22920</v>
      </c>
      <c r="K9074" s="20" t="s">
        <v>3029</v>
      </c>
      <c r="L9074" s="21"/>
    </row>
    <row r="9075">
      <c r="C9075" s="12" t="s">
        <v>22820</v>
      </c>
      <c r="D9075" s="20"/>
      <c r="E9075" s="20" t="s">
        <v>1678</v>
      </c>
      <c r="F9075" s="21"/>
      <c r="G9075" s="21" t="s">
        <v>22921</v>
      </c>
      <c r="H9075" s="21" t="s">
        <v>22922</v>
      </c>
      <c r="I9075" s="21" t="s">
        <v>1681</v>
      </c>
      <c r="J9075" s="148" t="s">
        <v>22923</v>
      </c>
      <c r="K9075" s="20" t="s">
        <v>3029</v>
      </c>
      <c r="L9075" s="21"/>
    </row>
    <row r="9076">
      <c r="C9076" s="12" t="s">
        <v>22820</v>
      </c>
      <c r="D9076" s="20"/>
      <c r="E9076" s="20" t="s">
        <v>1678</v>
      </c>
      <c r="F9076" s="21"/>
      <c r="G9076" s="21" t="s">
        <v>22824</v>
      </c>
      <c r="H9076" s="21" t="s">
        <v>22825</v>
      </c>
      <c r="I9076" s="21" t="s">
        <v>1681</v>
      </c>
      <c r="J9076" s="148" t="s">
        <v>22826</v>
      </c>
      <c r="K9076" s="20" t="s">
        <v>3029</v>
      </c>
      <c r="L9076" s="21"/>
    </row>
    <row r="9077">
      <c r="C9077" s="12" t="s">
        <v>22820</v>
      </c>
      <c r="D9077" s="20"/>
      <c r="E9077" s="20" t="s">
        <v>1678</v>
      </c>
      <c r="F9077" s="21"/>
      <c r="G9077" s="21" t="s">
        <v>22924</v>
      </c>
      <c r="H9077" s="21" t="s">
        <v>22925</v>
      </c>
      <c r="I9077" s="21" t="s">
        <v>1681</v>
      </c>
      <c r="J9077" s="148" t="s">
        <v>22926</v>
      </c>
      <c r="K9077" s="20" t="s">
        <v>3599</v>
      </c>
      <c r="L9077" s="21"/>
    </row>
    <row r="9078">
      <c r="C9078" s="12" t="s">
        <v>22820</v>
      </c>
      <c r="D9078" s="20"/>
      <c r="E9078" s="20" t="s">
        <v>1678</v>
      </c>
      <c r="F9078" s="21"/>
      <c r="G9078" s="21" t="s">
        <v>22927</v>
      </c>
      <c r="H9078" s="21" t="s">
        <v>22928</v>
      </c>
      <c r="I9078" s="21" t="s">
        <v>1681</v>
      </c>
      <c r="J9078" s="148" t="s">
        <v>22929</v>
      </c>
      <c r="K9078" s="20" t="s">
        <v>22930</v>
      </c>
      <c r="L9078" s="21"/>
    </row>
    <row r="9079">
      <c r="C9079" s="12" t="s">
        <v>22820</v>
      </c>
      <c r="D9079" s="20"/>
      <c r="E9079" s="20" t="s">
        <v>1678</v>
      </c>
      <c r="F9079" s="21"/>
      <c r="G9079" s="21" t="s">
        <v>22931</v>
      </c>
      <c r="H9079" s="21" t="s">
        <v>22932</v>
      </c>
      <c r="I9079" s="21" t="s">
        <v>1681</v>
      </c>
      <c r="J9079" s="148" t="s">
        <v>22933</v>
      </c>
      <c r="K9079" s="20" t="s">
        <v>22930</v>
      </c>
      <c r="L9079" s="21"/>
    </row>
    <row r="9080">
      <c r="C9080" s="12" t="s">
        <v>22820</v>
      </c>
      <c r="D9080" s="20"/>
      <c r="E9080" s="20" t="s">
        <v>1678</v>
      </c>
      <c r="F9080" s="21"/>
      <c r="G9080" s="21" t="s">
        <v>22934</v>
      </c>
      <c r="H9080" s="21" t="s">
        <v>22935</v>
      </c>
      <c r="I9080" s="21" t="s">
        <v>1681</v>
      </c>
      <c r="J9080" s="148" t="s">
        <v>22936</v>
      </c>
      <c r="K9080" s="20" t="s">
        <v>22930</v>
      </c>
      <c r="L9080" s="21"/>
    </row>
    <row r="9081">
      <c r="C9081" s="12" t="s">
        <v>22820</v>
      </c>
      <c r="D9081" s="20"/>
      <c r="E9081" s="20" t="s">
        <v>1678</v>
      </c>
      <c r="F9081" s="21"/>
      <c r="G9081" s="21" t="s">
        <v>22937</v>
      </c>
      <c r="H9081" s="21" t="s">
        <v>22938</v>
      </c>
      <c r="I9081" s="21" t="s">
        <v>1681</v>
      </c>
      <c r="J9081" s="148" t="s">
        <v>22939</v>
      </c>
      <c r="K9081" s="20" t="s">
        <v>22930</v>
      </c>
      <c r="L9081" s="21"/>
    </row>
    <row r="9082">
      <c r="C9082" s="12" t="s">
        <v>22820</v>
      </c>
      <c r="D9082" s="20"/>
      <c r="E9082" s="20" t="s">
        <v>1678</v>
      </c>
      <c r="F9082" s="21"/>
      <c r="G9082" s="21" t="s">
        <v>22940</v>
      </c>
      <c r="H9082" s="21" t="s">
        <v>22941</v>
      </c>
      <c r="I9082" s="21" t="s">
        <v>1681</v>
      </c>
      <c r="J9082" s="148" t="s">
        <v>22942</v>
      </c>
      <c r="K9082" s="20" t="s">
        <v>22930</v>
      </c>
      <c r="L9082" s="21"/>
    </row>
    <row r="9083">
      <c r="C9083" s="12" t="s">
        <v>22820</v>
      </c>
      <c r="D9083" s="20"/>
      <c r="E9083" s="20" t="s">
        <v>1678</v>
      </c>
      <c r="F9083" s="21"/>
      <c r="G9083" s="21" t="s">
        <v>22943</v>
      </c>
      <c r="H9083" s="21" t="s">
        <v>22944</v>
      </c>
      <c r="I9083" s="21" t="s">
        <v>1681</v>
      </c>
      <c r="J9083" s="148" t="s">
        <v>22945</v>
      </c>
      <c r="K9083" s="20" t="s">
        <v>22930</v>
      </c>
      <c r="L9083" s="21"/>
    </row>
    <row r="9084">
      <c r="C9084" s="12" t="s">
        <v>22820</v>
      </c>
      <c r="D9084" s="20"/>
      <c r="E9084" s="20" t="s">
        <v>1678</v>
      </c>
      <c r="F9084" s="21"/>
      <c r="G9084" s="21" t="s">
        <v>22946</v>
      </c>
      <c r="H9084" s="21" t="s">
        <v>22947</v>
      </c>
      <c r="I9084" s="21" t="s">
        <v>1681</v>
      </c>
      <c r="J9084" s="148" t="s">
        <v>22948</v>
      </c>
      <c r="K9084" s="20" t="s">
        <v>22930</v>
      </c>
      <c r="L9084" s="21"/>
    </row>
    <row r="9085">
      <c r="C9085" s="12" t="s">
        <v>22820</v>
      </c>
      <c r="D9085" s="20"/>
      <c r="E9085" s="20" t="s">
        <v>1678</v>
      </c>
      <c r="F9085" s="21"/>
      <c r="G9085" s="21" t="s">
        <v>22949</v>
      </c>
      <c r="H9085" s="21" t="s">
        <v>22950</v>
      </c>
      <c r="I9085" s="21" t="s">
        <v>1681</v>
      </c>
      <c r="J9085" s="148" t="s">
        <v>22951</v>
      </c>
      <c r="K9085" s="20" t="s">
        <v>22930</v>
      </c>
      <c r="L9085" s="21"/>
    </row>
    <row r="9086">
      <c r="C9086" s="12" t="s">
        <v>22820</v>
      </c>
      <c r="D9086" s="20"/>
      <c r="E9086" s="20" t="s">
        <v>1678</v>
      </c>
      <c r="F9086" s="21"/>
      <c r="G9086" s="21" t="s">
        <v>22952</v>
      </c>
      <c r="H9086" s="21" t="s">
        <v>22953</v>
      </c>
      <c r="I9086" s="21" t="s">
        <v>1681</v>
      </c>
      <c r="J9086" s="148" t="s">
        <v>22954</v>
      </c>
      <c r="K9086" s="20" t="s">
        <v>22930</v>
      </c>
      <c r="L9086" s="21"/>
    </row>
    <row r="9087">
      <c r="C9087" s="12" t="s">
        <v>22820</v>
      </c>
      <c r="D9087" s="20"/>
      <c r="E9087" s="20" t="s">
        <v>1678</v>
      </c>
      <c r="F9087" s="21"/>
      <c r="G9087" s="21" t="s">
        <v>22955</v>
      </c>
      <c r="H9087" s="21" t="s">
        <v>22956</v>
      </c>
      <c r="I9087" s="21" t="s">
        <v>1681</v>
      </c>
      <c r="J9087" s="148" t="s">
        <v>22957</v>
      </c>
      <c r="K9087" s="20" t="s">
        <v>22930</v>
      </c>
      <c r="L9087" s="21"/>
    </row>
    <row r="9088">
      <c r="C9088" s="12" t="s">
        <v>22820</v>
      </c>
      <c r="D9088" s="20"/>
      <c r="E9088" s="20" t="s">
        <v>1678</v>
      </c>
      <c r="F9088" s="21"/>
      <c r="G9088" s="21" t="s">
        <v>22958</v>
      </c>
      <c r="H9088" s="21" t="s">
        <v>22959</v>
      </c>
      <c r="I9088" s="21" t="s">
        <v>1681</v>
      </c>
      <c r="J9088" s="148" t="s">
        <v>22960</v>
      </c>
      <c r="K9088" s="20" t="s">
        <v>22930</v>
      </c>
      <c r="L9088" s="21"/>
    </row>
    <row r="9089">
      <c r="C9089" s="12" t="s">
        <v>22820</v>
      </c>
      <c r="D9089" s="20"/>
      <c r="E9089" s="20" t="s">
        <v>1678</v>
      </c>
      <c r="F9089" s="21"/>
      <c r="G9089" s="21" t="s">
        <v>22961</v>
      </c>
      <c r="H9089" s="21" t="s">
        <v>22962</v>
      </c>
      <c r="I9089" s="21" t="s">
        <v>1681</v>
      </c>
      <c r="J9089" s="148" t="s">
        <v>22963</v>
      </c>
      <c r="K9089" s="20" t="s">
        <v>22930</v>
      </c>
      <c r="L9089" s="21"/>
    </row>
    <row r="9090">
      <c r="C9090" s="12" t="s">
        <v>22820</v>
      </c>
      <c r="D9090" s="20"/>
      <c r="E9090" s="20" t="s">
        <v>1678</v>
      </c>
      <c r="F9090" s="21"/>
      <c r="G9090" s="21" t="s">
        <v>22964</v>
      </c>
      <c r="H9090" s="21" t="s">
        <v>22965</v>
      </c>
      <c r="I9090" s="21" t="s">
        <v>1681</v>
      </c>
      <c r="J9090" s="148" t="s">
        <v>22966</v>
      </c>
      <c r="K9090" s="20" t="s">
        <v>22967</v>
      </c>
      <c r="L9090" s="21"/>
    </row>
    <row r="9091">
      <c r="C9091" s="12" t="s">
        <v>22820</v>
      </c>
      <c r="D9091" s="20"/>
      <c r="E9091" s="20" t="s">
        <v>1678</v>
      </c>
      <c r="F9091" s="21"/>
      <c r="G9091" s="21" t="s">
        <v>22968</v>
      </c>
      <c r="H9091" s="21" t="s">
        <v>22969</v>
      </c>
      <c r="I9091" s="21" t="s">
        <v>1681</v>
      </c>
      <c r="J9091" s="148" t="s">
        <v>22970</v>
      </c>
      <c r="K9091" s="20" t="s">
        <v>22967</v>
      </c>
      <c r="L9091" s="21"/>
    </row>
    <row r="9092">
      <c r="C9092" s="12" t="s">
        <v>22820</v>
      </c>
      <c r="D9092" s="20"/>
      <c r="E9092" s="20" t="s">
        <v>1678</v>
      </c>
      <c r="F9092" s="21"/>
      <c r="G9092" s="21" t="s">
        <v>22971</v>
      </c>
      <c r="H9092" s="21" t="s">
        <v>22972</v>
      </c>
      <c r="I9092" s="21" t="s">
        <v>1681</v>
      </c>
      <c r="J9092" s="148" t="s">
        <v>22973</v>
      </c>
      <c r="K9092" s="20" t="s">
        <v>22967</v>
      </c>
      <c r="L9092" s="21"/>
    </row>
    <row r="9093">
      <c r="C9093" s="12" t="s">
        <v>22820</v>
      </c>
      <c r="D9093" s="20"/>
      <c r="E9093" s="20" t="s">
        <v>1678</v>
      </c>
      <c r="F9093" s="21"/>
      <c r="G9093" s="21" t="s">
        <v>22974</v>
      </c>
      <c r="H9093" s="21" t="s">
        <v>22975</v>
      </c>
      <c r="I9093" s="21" t="s">
        <v>1681</v>
      </c>
      <c r="J9093" s="148" t="s">
        <v>22976</v>
      </c>
      <c r="K9093" s="20" t="s">
        <v>22967</v>
      </c>
      <c r="L9093" s="21"/>
    </row>
    <row r="9094">
      <c r="C9094" s="12" t="s">
        <v>22820</v>
      </c>
      <c r="D9094" s="20"/>
      <c r="E9094" s="20" t="s">
        <v>1678</v>
      </c>
      <c r="F9094" s="21"/>
      <c r="G9094" s="21" t="s">
        <v>22977</v>
      </c>
      <c r="H9094" s="21" t="s">
        <v>22978</v>
      </c>
      <c r="I9094" s="21" t="s">
        <v>1681</v>
      </c>
      <c r="J9094" s="148" t="s">
        <v>22979</v>
      </c>
      <c r="K9094" s="20" t="s">
        <v>22967</v>
      </c>
      <c r="L9094" s="21"/>
    </row>
    <row r="9095">
      <c r="C9095" s="12" t="s">
        <v>22820</v>
      </c>
      <c r="D9095" s="20"/>
      <c r="E9095" s="20" t="s">
        <v>1678</v>
      </c>
      <c r="F9095" s="21"/>
      <c r="G9095" s="21" t="s">
        <v>22980</v>
      </c>
      <c r="H9095" s="21" t="s">
        <v>22981</v>
      </c>
      <c r="I9095" s="21" t="s">
        <v>1681</v>
      </c>
      <c r="J9095" s="148" t="s">
        <v>22982</v>
      </c>
      <c r="K9095" s="20" t="s">
        <v>22967</v>
      </c>
      <c r="L9095" s="21"/>
    </row>
    <row r="9096">
      <c r="C9096" s="12" t="s">
        <v>22820</v>
      </c>
      <c r="D9096" s="20"/>
      <c r="E9096" s="20" t="s">
        <v>1678</v>
      </c>
      <c r="F9096" s="21"/>
      <c r="G9096" s="21" t="s">
        <v>22983</v>
      </c>
      <c r="H9096" s="21" t="s">
        <v>22984</v>
      </c>
      <c r="I9096" s="21" t="s">
        <v>1681</v>
      </c>
      <c r="J9096" s="148" t="s">
        <v>22985</v>
      </c>
      <c r="K9096" s="20" t="s">
        <v>22967</v>
      </c>
      <c r="L9096" s="21"/>
    </row>
    <row r="9097">
      <c r="C9097" s="12" t="s">
        <v>22820</v>
      </c>
      <c r="D9097" s="20"/>
      <c r="E9097" s="20" t="s">
        <v>1678</v>
      </c>
      <c r="F9097" s="21"/>
      <c r="G9097" s="21" t="s">
        <v>22986</v>
      </c>
      <c r="H9097" s="21" t="s">
        <v>22987</v>
      </c>
      <c r="I9097" s="21" t="s">
        <v>1681</v>
      </c>
      <c r="J9097" s="148" t="s">
        <v>22988</v>
      </c>
      <c r="K9097" s="20" t="s">
        <v>22967</v>
      </c>
      <c r="L9097" s="21"/>
    </row>
    <row r="9098">
      <c r="C9098" s="12" t="s">
        <v>22820</v>
      </c>
      <c r="D9098" s="20"/>
      <c r="E9098" s="20" t="s">
        <v>1678</v>
      </c>
      <c r="F9098" s="21"/>
      <c r="G9098" s="21" t="s">
        <v>22989</v>
      </c>
      <c r="H9098" s="21" t="s">
        <v>22990</v>
      </c>
      <c r="I9098" s="21" t="s">
        <v>1681</v>
      </c>
      <c r="J9098" s="148" t="s">
        <v>22991</v>
      </c>
      <c r="K9098" s="20" t="s">
        <v>22967</v>
      </c>
      <c r="L9098" s="21"/>
    </row>
    <row r="9099">
      <c r="C9099" s="12" t="s">
        <v>22820</v>
      </c>
      <c r="D9099" s="20"/>
      <c r="E9099" s="20" t="s">
        <v>1678</v>
      </c>
      <c r="F9099" s="21"/>
      <c r="G9099" s="21" t="s">
        <v>22992</v>
      </c>
      <c r="H9099" s="21" t="s">
        <v>22993</v>
      </c>
      <c r="I9099" s="21" t="s">
        <v>1681</v>
      </c>
      <c r="J9099" s="148" t="s">
        <v>22994</v>
      </c>
      <c r="K9099" s="20" t="s">
        <v>22967</v>
      </c>
      <c r="L9099" s="21"/>
    </row>
    <row r="9100">
      <c r="C9100" s="12" t="s">
        <v>22820</v>
      </c>
      <c r="D9100" s="20"/>
      <c r="E9100" s="20" t="s">
        <v>1678</v>
      </c>
      <c r="F9100" s="21"/>
      <c r="G9100" s="21" t="s">
        <v>22995</v>
      </c>
      <c r="H9100" s="21" t="s">
        <v>22996</v>
      </c>
      <c r="I9100" s="21" t="s">
        <v>1681</v>
      </c>
      <c r="J9100" s="148" t="s">
        <v>22997</v>
      </c>
      <c r="K9100" s="20" t="s">
        <v>22967</v>
      </c>
      <c r="L9100" s="21"/>
    </row>
    <row r="9101">
      <c r="C9101" s="12" t="s">
        <v>22820</v>
      </c>
      <c r="D9101" s="20"/>
      <c r="E9101" s="20" t="s">
        <v>1678</v>
      </c>
      <c r="F9101" s="21"/>
      <c r="G9101" s="21" t="s">
        <v>22998</v>
      </c>
      <c r="H9101" s="21" t="s">
        <v>22999</v>
      </c>
      <c r="I9101" s="21" t="s">
        <v>1681</v>
      </c>
      <c r="J9101" s="148" t="s">
        <v>23000</v>
      </c>
      <c r="K9101" s="20" t="s">
        <v>22967</v>
      </c>
      <c r="L9101" s="21"/>
    </row>
    <row r="9102">
      <c r="C9102" s="12" t="s">
        <v>22820</v>
      </c>
      <c r="D9102" s="20"/>
      <c r="E9102" s="20" t="s">
        <v>1678</v>
      </c>
      <c r="F9102" s="21"/>
      <c r="G9102" s="21" t="s">
        <v>23001</v>
      </c>
      <c r="H9102" s="21" t="s">
        <v>23002</v>
      </c>
      <c r="I9102" s="21" t="s">
        <v>1681</v>
      </c>
      <c r="J9102" s="148" t="s">
        <v>23003</v>
      </c>
      <c r="K9102" s="20" t="s">
        <v>23004</v>
      </c>
      <c r="L9102" s="21"/>
    </row>
    <row r="9103">
      <c r="C9103" s="12" t="s">
        <v>22820</v>
      </c>
      <c r="D9103" s="20"/>
      <c r="E9103" s="20" t="s">
        <v>1678</v>
      </c>
      <c r="F9103" s="21"/>
      <c r="G9103" s="21" t="s">
        <v>23005</v>
      </c>
      <c r="H9103" s="21" t="s">
        <v>23006</v>
      </c>
      <c r="I9103" s="21" t="s">
        <v>1681</v>
      </c>
      <c r="J9103" s="148" t="s">
        <v>23007</v>
      </c>
      <c r="K9103" s="20" t="s">
        <v>23004</v>
      </c>
      <c r="L9103" s="21"/>
    </row>
    <row r="9104">
      <c r="C9104" s="12" t="s">
        <v>22820</v>
      </c>
      <c r="D9104" s="20"/>
      <c r="E9104" s="20" t="s">
        <v>1678</v>
      </c>
      <c r="F9104" s="21"/>
      <c r="G9104" s="21" t="s">
        <v>23008</v>
      </c>
      <c r="H9104" s="21" t="s">
        <v>23009</v>
      </c>
      <c r="I9104" s="21" t="s">
        <v>1681</v>
      </c>
      <c r="J9104" s="148" t="s">
        <v>23010</v>
      </c>
      <c r="K9104" s="20" t="s">
        <v>23004</v>
      </c>
      <c r="L9104" s="21"/>
    </row>
    <row r="9105">
      <c r="C9105" s="12" t="s">
        <v>22820</v>
      </c>
      <c r="D9105" s="20"/>
      <c r="E9105" s="20" t="s">
        <v>1678</v>
      </c>
      <c r="F9105" s="21"/>
      <c r="G9105" s="21" t="s">
        <v>23011</v>
      </c>
      <c r="H9105" s="21" t="s">
        <v>23012</v>
      </c>
      <c r="I9105" s="21" t="s">
        <v>1681</v>
      </c>
      <c r="J9105" s="148" t="s">
        <v>23013</v>
      </c>
      <c r="K9105" s="20" t="s">
        <v>23004</v>
      </c>
      <c r="L9105" s="21"/>
    </row>
    <row r="9106">
      <c r="C9106" s="12" t="s">
        <v>22820</v>
      </c>
      <c r="D9106" s="20"/>
      <c r="E9106" s="20" t="s">
        <v>1678</v>
      </c>
      <c r="F9106" s="21"/>
      <c r="G9106" s="21" t="s">
        <v>23014</v>
      </c>
      <c r="H9106" s="21" t="s">
        <v>23015</v>
      </c>
      <c r="I9106" s="21" t="s">
        <v>1681</v>
      </c>
      <c r="J9106" s="148" t="s">
        <v>23016</v>
      </c>
      <c r="K9106" s="20" t="s">
        <v>23004</v>
      </c>
      <c r="L9106" s="21"/>
    </row>
    <row r="9107">
      <c r="C9107" s="12" t="s">
        <v>22820</v>
      </c>
      <c r="D9107" s="20"/>
      <c r="E9107" s="20" t="s">
        <v>1678</v>
      </c>
      <c r="F9107" s="21"/>
      <c r="G9107" s="21" t="s">
        <v>23017</v>
      </c>
      <c r="H9107" s="21" t="s">
        <v>23018</v>
      </c>
      <c r="I9107" s="21" t="s">
        <v>1681</v>
      </c>
      <c r="J9107" s="148" t="s">
        <v>23019</v>
      </c>
      <c r="K9107" s="20" t="s">
        <v>23004</v>
      </c>
      <c r="L9107" s="21"/>
    </row>
    <row r="9108">
      <c r="C9108" s="12" t="s">
        <v>22820</v>
      </c>
      <c r="D9108" s="20"/>
      <c r="E9108" s="20" t="s">
        <v>1678</v>
      </c>
      <c r="F9108" s="21"/>
      <c r="G9108" s="21" t="s">
        <v>23020</v>
      </c>
      <c r="H9108" s="21" t="s">
        <v>23021</v>
      </c>
      <c r="I9108" s="21" t="s">
        <v>1681</v>
      </c>
      <c r="J9108" s="148" t="s">
        <v>23022</v>
      </c>
      <c r="K9108" s="20" t="s">
        <v>23004</v>
      </c>
      <c r="L9108" s="21"/>
    </row>
    <row r="9109">
      <c r="C9109" s="12" t="s">
        <v>22820</v>
      </c>
      <c r="D9109" s="20"/>
      <c r="E9109" s="20" t="s">
        <v>1678</v>
      </c>
      <c r="F9109" s="21"/>
      <c r="G9109" s="21" t="s">
        <v>23023</v>
      </c>
      <c r="H9109" s="21" t="s">
        <v>23024</v>
      </c>
      <c r="I9109" s="21" t="s">
        <v>1681</v>
      </c>
      <c r="J9109" s="148" t="s">
        <v>23025</v>
      </c>
      <c r="K9109" s="20" t="s">
        <v>23004</v>
      </c>
      <c r="L9109" s="21"/>
    </row>
    <row r="9110">
      <c r="C9110" s="12" t="s">
        <v>22820</v>
      </c>
      <c r="D9110" s="20"/>
      <c r="E9110" s="20" t="s">
        <v>1678</v>
      </c>
      <c r="F9110" s="21"/>
      <c r="G9110" s="21" t="s">
        <v>23026</v>
      </c>
      <c r="H9110" s="21" t="s">
        <v>23027</v>
      </c>
      <c r="I9110" s="21" t="s">
        <v>1681</v>
      </c>
      <c r="J9110" s="148" t="s">
        <v>23028</v>
      </c>
      <c r="K9110" s="20" t="s">
        <v>23004</v>
      </c>
      <c r="L9110" s="21"/>
    </row>
    <row r="9111">
      <c r="C9111" s="12" t="s">
        <v>22820</v>
      </c>
      <c r="D9111" s="20"/>
      <c r="E9111" s="20" t="s">
        <v>1678</v>
      </c>
      <c r="F9111" s="21"/>
      <c r="G9111" s="21" t="s">
        <v>23029</v>
      </c>
      <c r="H9111" s="21" t="s">
        <v>23030</v>
      </c>
      <c r="I9111" s="21" t="s">
        <v>1681</v>
      </c>
      <c r="J9111" s="148" t="s">
        <v>23031</v>
      </c>
      <c r="K9111" s="20" t="s">
        <v>23004</v>
      </c>
      <c r="L9111" s="21"/>
    </row>
    <row r="9112">
      <c r="C9112" s="12" t="s">
        <v>22820</v>
      </c>
      <c r="D9112" s="20"/>
      <c r="E9112" s="20" t="s">
        <v>1678</v>
      </c>
      <c r="F9112" s="21"/>
      <c r="G9112" s="21" t="s">
        <v>23032</v>
      </c>
      <c r="H9112" s="21" t="s">
        <v>23033</v>
      </c>
      <c r="I9112" s="21" t="s">
        <v>1681</v>
      </c>
      <c r="J9112" s="148" t="s">
        <v>23034</v>
      </c>
      <c r="K9112" s="20" t="s">
        <v>23004</v>
      </c>
      <c r="L9112" s="21"/>
    </row>
    <row r="9113">
      <c r="C9113" s="12" t="s">
        <v>22820</v>
      </c>
      <c r="D9113" s="20"/>
      <c r="E9113" s="20" t="s">
        <v>1678</v>
      </c>
      <c r="F9113" s="21"/>
      <c r="G9113" s="21" t="s">
        <v>23035</v>
      </c>
      <c r="H9113" s="21" t="s">
        <v>23036</v>
      </c>
      <c r="I9113" s="21" t="s">
        <v>1681</v>
      </c>
      <c r="J9113" s="148" t="s">
        <v>23037</v>
      </c>
      <c r="K9113" s="20" t="s">
        <v>23004</v>
      </c>
      <c r="L9113" s="21"/>
    </row>
    <row r="9114">
      <c r="C9114" s="12" t="s">
        <v>22820</v>
      </c>
      <c r="D9114" s="20"/>
      <c r="E9114" s="20" t="s">
        <v>1678</v>
      </c>
      <c r="F9114" s="21"/>
      <c r="G9114" s="21" t="s">
        <v>23038</v>
      </c>
      <c r="H9114" s="21" t="s">
        <v>23039</v>
      </c>
      <c r="I9114" s="21" t="s">
        <v>1681</v>
      </c>
      <c r="J9114" s="148" t="s">
        <v>23040</v>
      </c>
      <c r="K9114" s="20" t="s">
        <v>23041</v>
      </c>
      <c r="L9114" s="21"/>
    </row>
    <row r="9115">
      <c r="C9115" s="12" t="s">
        <v>22820</v>
      </c>
      <c r="D9115" s="20"/>
      <c r="E9115" s="20" t="s">
        <v>1678</v>
      </c>
      <c r="F9115" s="21"/>
      <c r="G9115" s="21" t="s">
        <v>23042</v>
      </c>
      <c r="H9115" s="21" t="s">
        <v>23043</v>
      </c>
      <c r="I9115" s="21" t="s">
        <v>1681</v>
      </c>
      <c r="J9115" s="148" t="s">
        <v>23044</v>
      </c>
      <c r="K9115" s="20" t="s">
        <v>23041</v>
      </c>
      <c r="L9115" s="21"/>
    </row>
    <row r="9116">
      <c r="C9116" s="12" t="s">
        <v>22820</v>
      </c>
      <c r="D9116" s="20"/>
      <c r="E9116" s="20" t="s">
        <v>1678</v>
      </c>
      <c r="F9116" s="21"/>
      <c r="G9116" s="21" t="s">
        <v>23045</v>
      </c>
      <c r="H9116" s="21" t="s">
        <v>23046</v>
      </c>
      <c r="I9116" s="21" t="s">
        <v>1681</v>
      </c>
      <c r="J9116" s="148" t="s">
        <v>23047</v>
      </c>
      <c r="K9116" s="20" t="s">
        <v>23041</v>
      </c>
      <c r="L9116" s="21"/>
    </row>
    <row r="9117">
      <c r="C9117" s="12" t="s">
        <v>22820</v>
      </c>
      <c r="D9117" s="20"/>
      <c r="E9117" s="20" t="s">
        <v>1678</v>
      </c>
      <c r="F9117" s="21"/>
      <c r="G9117" s="21" t="s">
        <v>23048</v>
      </c>
      <c r="H9117" s="21" t="s">
        <v>23049</v>
      </c>
      <c r="I9117" s="21" t="s">
        <v>1681</v>
      </c>
      <c r="J9117" s="148" t="s">
        <v>23050</v>
      </c>
      <c r="K9117" s="20" t="s">
        <v>23041</v>
      </c>
      <c r="L9117" s="21"/>
    </row>
    <row r="9118">
      <c r="C9118" s="12" t="s">
        <v>22820</v>
      </c>
      <c r="D9118" s="20"/>
      <c r="E9118" s="20" t="s">
        <v>1678</v>
      </c>
      <c r="F9118" s="21"/>
      <c r="G9118" s="21" t="s">
        <v>23051</v>
      </c>
      <c r="H9118" s="21" t="s">
        <v>23052</v>
      </c>
      <c r="I9118" s="21" t="s">
        <v>1681</v>
      </c>
      <c r="J9118" s="148" t="s">
        <v>23053</v>
      </c>
      <c r="K9118" s="20" t="s">
        <v>23041</v>
      </c>
      <c r="L9118" s="21"/>
    </row>
    <row r="9119">
      <c r="C9119" s="12" t="s">
        <v>22820</v>
      </c>
      <c r="D9119" s="20"/>
      <c r="E9119" s="20" t="s">
        <v>1678</v>
      </c>
      <c r="F9119" s="21"/>
      <c r="G9119" s="21" t="s">
        <v>23054</v>
      </c>
      <c r="H9119" s="21" t="s">
        <v>23055</v>
      </c>
      <c r="I9119" s="21" t="s">
        <v>1681</v>
      </c>
      <c r="J9119" s="148" t="s">
        <v>23056</v>
      </c>
      <c r="K9119" s="20" t="s">
        <v>23041</v>
      </c>
      <c r="L9119" s="21"/>
    </row>
    <row r="9120">
      <c r="C9120" s="12" t="s">
        <v>22820</v>
      </c>
      <c r="D9120" s="20"/>
      <c r="E9120" s="20" t="s">
        <v>1678</v>
      </c>
      <c r="F9120" s="21"/>
      <c r="G9120" s="21" t="s">
        <v>23057</v>
      </c>
      <c r="H9120" s="21" t="s">
        <v>23058</v>
      </c>
      <c r="I9120" s="21" t="s">
        <v>1681</v>
      </c>
      <c r="J9120" s="148" t="s">
        <v>23059</v>
      </c>
      <c r="K9120" s="20" t="s">
        <v>23041</v>
      </c>
      <c r="L9120" s="21"/>
    </row>
    <row r="9121">
      <c r="C9121" s="12" t="s">
        <v>22820</v>
      </c>
      <c r="D9121" s="20"/>
      <c r="E9121" s="20" t="s">
        <v>1678</v>
      </c>
      <c r="F9121" s="21"/>
      <c r="G9121" s="21" t="s">
        <v>23060</v>
      </c>
      <c r="H9121" s="21" t="s">
        <v>23061</v>
      </c>
      <c r="I9121" s="21" t="s">
        <v>1681</v>
      </c>
      <c r="J9121" s="148" t="s">
        <v>23062</v>
      </c>
      <c r="K9121" s="20" t="s">
        <v>23041</v>
      </c>
      <c r="L9121" s="21"/>
    </row>
    <row r="9122">
      <c r="C9122" s="12" t="s">
        <v>22820</v>
      </c>
      <c r="D9122" s="20"/>
      <c r="E9122" s="20" t="s">
        <v>1678</v>
      </c>
      <c r="F9122" s="21"/>
      <c r="G9122" s="21" t="s">
        <v>23063</v>
      </c>
      <c r="H9122" s="21" t="s">
        <v>23064</v>
      </c>
      <c r="I9122" s="21" t="s">
        <v>1681</v>
      </c>
      <c r="J9122" s="148" t="s">
        <v>23065</v>
      </c>
      <c r="K9122" s="20" t="s">
        <v>23041</v>
      </c>
      <c r="L9122" s="21"/>
    </row>
    <row r="9123">
      <c r="C9123" s="12" t="s">
        <v>22820</v>
      </c>
      <c r="D9123" s="20"/>
      <c r="E9123" s="20" t="s">
        <v>1678</v>
      </c>
      <c r="F9123" s="21"/>
      <c r="G9123" s="21" t="s">
        <v>23066</v>
      </c>
      <c r="H9123" s="21" t="s">
        <v>23067</v>
      </c>
      <c r="I9123" s="21" t="s">
        <v>1681</v>
      </c>
      <c r="J9123" s="148" t="s">
        <v>23068</v>
      </c>
      <c r="K9123" s="20" t="s">
        <v>23041</v>
      </c>
      <c r="L9123" s="21"/>
    </row>
    <row r="9124">
      <c r="C9124" s="12" t="s">
        <v>22820</v>
      </c>
      <c r="D9124" s="20"/>
      <c r="E9124" s="20" t="s">
        <v>1678</v>
      </c>
      <c r="F9124" s="21"/>
      <c r="G9124" s="21" t="s">
        <v>23069</v>
      </c>
      <c r="H9124" s="21" t="s">
        <v>23070</v>
      </c>
      <c r="I9124" s="21" t="s">
        <v>1681</v>
      </c>
      <c r="J9124" s="148" t="s">
        <v>23071</v>
      </c>
      <c r="K9124" s="20" t="s">
        <v>23041</v>
      </c>
      <c r="L9124" s="21"/>
    </row>
    <row r="9125">
      <c r="C9125" s="12" t="s">
        <v>22820</v>
      </c>
      <c r="D9125" s="20"/>
      <c r="E9125" s="20" t="s">
        <v>1678</v>
      </c>
      <c r="F9125" s="21"/>
      <c r="G9125" s="21" t="s">
        <v>23072</v>
      </c>
      <c r="H9125" s="21" t="s">
        <v>23073</v>
      </c>
      <c r="I9125" s="21" t="s">
        <v>1681</v>
      </c>
      <c r="J9125" s="148" t="s">
        <v>23074</v>
      </c>
      <c r="K9125" s="20" t="s">
        <v>23041</v>
      </c>
      <c r="L9125" s="21"/>
    </row>
    <row r="9126">
      <c r="C9126" s="12" t="s">
        <v>22820</v>
      </c>
      <c r="D9126" s="20"/>
      <c r="E9126" s="20" t="s">
        <v>1678</v>
      </c>
      <c r="F9126" s="21"/>
      <c r="G9126" s="21" t="s">
        <v>23075</v>
      </c>
      <c r="H9126" s="21" t="s">
        <v>23076</v>
      </c>
      <c r="I9126" s="21" t="s">
        <v>1681</v>
      </c>
      <c r="J9126" s="148" t="s">
        <v>23077</v>
      </c>
      <c r="K9126" s="20" t="s">
        <v>23078</v>
      </c>
      <c r="L9126" s="21"/>
    </row>
    <row r="9127">
      <c r="C9127" s="12" t="s">
        <v>22820</v>
      </c>
      <c r="D9127" s="20"/>
      <c r="E9127" s="20" t="s">
        <v>1678</v>
      </c>
      <c r="F9127" s="21"/>
      <c r="G9127" s="21" t="s">
        <v>23079</v>
      </c>
      <c r="H9127" s="21" t="s">
        <v>23080</v>
      </c>
      <c r="I9127" s="21" t="s">
        <v>1681</v>
      </c>
      <c r="J9127" s="148" t="s">
        <v>23081</v>
      </c>
      <c r="K9127" s="20" t="s">
        <v>23078</v>
      </c>
      <c r="L9127" s="21"/>
    </row>
    <row r="9128">
      <c r="C9128" s="12" t="s">
        <v>22820</v>
      </c>
      <c r="D9128" s="20"/>
      <c r="E9128" s="20" t="s">
        <v>1678</v>
      </c>
      <c r="F9128" s="21"/>
      <c r="G9128" s="21" t="s">
        <v>23082</v>
      </c>
      <c r="H9128" s="21" t="s">
        <v>23083</v>
      </c>
      <c r="I9128" s="21" t="s">
        <v>1681</v>
      </c>
      <c r="J9128" s="148" t="s">
        <v>23084</v>
      </c>
      <c r="K9128" s="20" t="s">
        <v>23085</v>
      </c>
      <c r="L9128" s="21"/>
    </row>
    <row r="9129">
      <c r="C9129" s="12" t="s">
        <v>22820</v>
      </c>
      <c r="D9129" s="20"/>
      <c r="E9129" s="20" t="s">
        <v>1678</v>
      </c>
      <c r="F9129" s="21"/>
      <c r="G9129" s="21" t="s">
        <v>23086</v>
      </c>
      <c r="H9129" s="21" t="s">
        <v>23087</v>
      </c>
      <c r="I9129" s="21" t="s">
        <v>1681</v>
      </c>
      <c r="J9129" s="148" t="s">
        <v>23088</v>
      </c>
      <c r="K9129" s="20" t="s">
        <v>23089</v>
      </c>
      <c r="L9129" s="21"/>
    </row>
    <row r="9130">
      <c r="C9130" s="12" t="s">
        <v>22820</v>
      </c>
      <c r="D9130" s="20"/>
      <c r="E9130" s="20" t="s">
        <v>1678</v>
      </c>
      <c r="F9130" s="21"/>
      <c r="G9130" s="21" t="s">
        <v>23090</v>
      </c>
      <c r="H9130" s="21" t="s">
        <v>23091</v>
      </c>
      <c r="I9130" s="21" t="s">
        <v>1681</v>
      </c>
      <c r="J9130" s="148" t="s">
        <v>23092</v>
      </c>
      <c r="K9130" s="20" t="s">
        <v>23093</v>
      </c>
      <c r="L9130" s="21"/>
    </row>
    <row r="9131">
      <c r="C9131" s="12" t="s">
        <v>22820</v>
      </c>
      <c r="D9131" s="20"/>
      <c r="E9131" s="20" t="s">
        <v>1678</v>
      </c>
      <c r="F9131" s="21"/>
      <c r="G9131" s="21" t="s">
        <v>23094</v>
      </c>
      <c r="H9131" s="21" t="s">
        <v>23095</v>
      </c>
      <c r="I9131" s="21" t="s">
        <v>1681</v>
      </c>
      <c r="J9131" s="148" t="s">
        <v>23096</v>
      </c>
      <c r="K9131" s="20" t="s">
        <v>3013</v>
      </c>
      <c r="L9131" s="21"/>
    </row>
    <row r="9132">
      <c r="C9132" s="12" t="s">
        <v>22820</v>
      </c>
      <c r="D9132" s="20"/>
      <c r="E9132" s="20" t="s">
        <v>1678</v>
      </c>
      <c r="F9132" s="21"/>
      <c r="G9132" s="21" t="s">
        <v>23097</v>
      </c>
      <c r="H9132" s="21" t="s">
        <v>23098</v>
      </c>
      <c r="I9132" s="21" t="s">
        <v>1681</v>
      </c>
      <c r="J9132" s="148" t="s">
        <v>23099</v>
      </c>
      <c r="K9132" s="20" t="s">
        <v>3013</v>
      </c>
      <c r="L9132" s="21"/>
    </row>
    <row r="9133">
      <c r="C9133" s="12" t="s">
        <v>22820</v>
      </c>
      <c r="D9133" s="20"/>
      <c r="E9133" s="20" t="s">
        <v>1678</v>
      </c>
      <c r="F9133" s="21"/>
      <c r="G9133" s="21" t="s">
        <v>23100</v>
      </c>
      <c r="H9133" s="21" t="s">
        <v>23101</v>
      </c>
      <c r="I9133" s="21" t="s">
        <v>1681</v>
      </c>
      <c r="J9133" s="148" t="s">
        <v>23102</v>
      </c>
      <c r="K9133" s="20" t="s">
        <v>23103</v>
      </c>
      <c r="L9133" s="21"/>
    </row>
    <row r="9134">
      <c r="C9134" s="12" t="s">
        <v>22820</v>
      </c>
      <c r="D9134" s="20"/>
      <c r="E9134" s="20" t="s">
        <v>1678</v>
      </c>
      <c r="F9134" s="21"/>
      <c r="G9134" s="21" t="s">
        <v>23104</v>
      </c>
      <c r="H9134" s="21" t="s">
        <v>23105</v>
      </c>
      <c r="I9134" s="21" t="s">
        <v>1681</v>
      </c>
      <c r="J9134" s="148" t="s">
        <v>23106</v>
      </c>
      <c r="K9134" s="20" t="s">
        <v>23107</v>
      </c>
      <c r="L9134" s="21"/>
    </row>
    <row r="9135">
      <c r="C9135" s="12" t="s">
        <v>22820</v>
      </c>
      <c r="D9135" s="20"/>
      <c r="E9135" s="20" t="s">
        <v>1678</v>
      </c>
      <c r="F9135" s="21"/>
      <c r="G9135" s="21" t="s">
        <v>23108</v>
      </c>
      <c r="H9135" s="21" t="s">
        <v>23109</v>
      </c>
      <c r="I9135" s="21" t="s">
        <v>1681</v>
      </c>
      <c r="J9135" s="148" t="s">
        <v>23110</v>
      </c>
      <c r="K9135" s="20" t="s">
        <v>23111</v>
      </c>
      <c r="L9135" s="21"/>
    </row>
    <row r="9136">
      <c r="C9136" s="12" t="s">
        <v>22820</v>
      </c>
      <c r="D9136" s="20"/>
      <c r="E9136" s="20" t="s">
        <v>1678</v>
      </c>
      <c r="F9136" s="21"/>
      <c r="G9136" s="21" t="s">
        <v>23112</v>
      </c>
      <c r="H9136" s="21" t="s">
        <v>23113</v>
      </c>
      <c r="I9136" s="21" t="s">
        <v>1681</v>
      </c>
      <c r="J9136" s="148" t="s">
        <v>23114</v>
      </c>
      <c r="K9136" s="20" t="s">
        <v>6516</v>
      </c>
      <c r="L9136" s="21"/>
    </row>
    <row r="9137">
      <c r="C9137" s="12" t="s">
        <v>22820</v>
      </c>
      <c r="D9137" s="20"/>
      <c r="E9137" s="20" t="s">
        <v>1678</v>
      </c>
      <c r="F9137" s="21"/>
      <c r="G9137" s="21" t="s">
        <v>23115</v>
      </c>
      <c r="H9137" s="21" t="s">
        <v>23116</v>
      </c>
      <c r="I9137" s="21" t="s">
        <v>1681</v>
      </c>
      <c r="J9137" s="148" t="s">
        <v>23117</v>
      </c>
      <c r="K9137" s="20" t="s">
        <v>6516</v>
      </c>
      <c r="L9137" s="21"/>
    </row>
    <row r="9138">
      <c r="C9138" s="12" t="s">
        <v>22820</v>
      </c>
      <c r="D9138" s="20"/>
      <c r="E9138" s="20" t="s">
        <v>1678</v>
      </c>
      <c r="F9138" s="21"/>
      <c r="G9138" s="21" t="s">
        <v>23118</v>
      </c>
      <c r="H9138" s="21" t="s">
        <v>23119</v>
      </c>
      <c r="I9138" s="21" t="s">
        <v>1681</v>
      </c>
      <c r="J9138" s="148" t="s">
        <v>23120</v>
      </c>
      <c r="K9138" s="20" t="s">
        <v>6516</v>
      </c>
      <c r="L9138" s="21"/>
    </row>
    <row r="9139">
      <c r="C9139" s="12" t="s">
        <v>22820</v>
      </c>
      <c r="D9139" s="20"/>
      <c r="E9139" s="20" t="s">
        <v>1678</v>
      </c>
      <c r="F9139" s="21"/>
      <c r="G9139" s="21" t="s">
        <v>23121</v>
      </c>
      <c r="H9139" s="21" t="s">
        <v>23122</v>
      </c>
      <c r="I9139" s="21" t="s">
        <v>1681</v>
      </c>
      <c r="J9139" s="148" t="s">
        <v>23123</v>
      </c>
      <c r="K9139" s="20" t="s">
        <v>6516</v>
      </c>
      <c r="L9139" s="21"/>
    </row>
    <row r="9140">
      <c r="C9140" s="12" t="s">
        <v>22820</v>
      </c>
      <c r="D9140" s="20"/>
      <c r="E9140" s="20" t="s">
        <v>1678</v>
      </c>
      <c r="F9140" s="21"/>
      <c r="G9140" s="21" t="s">
        <v>23124</v>
      </c>
      <c r="H9140" s="21" t="s">
        <v>23125</v>
      </c>
      <c r="I9140" s="21" t="s">
        <v>1681</v>
      </c>
      <c r="J9140" s="148" t="s">
        <v>23126</v>
      </c>
      <c r="K9140" s="20" t="s">
        <v>6516</v>
      </c>
      <c r="L9140" s="21"/>
    </row>
    <row r="9141">
      <c r="C9141" s="12" t="s">
        <v>22820</v>
      </c>
      <c r="D9141" s="20"/>
      <c r="E9141" s="20" t="s">
        <v>1678</v>
      </c>
      <c r="F9141" s="21"/>
      <c r="G9141" s="21" t="s">
        <v>23127</v>
      </c>
      <c r="H9141" s="21" t="s">
        <v>23128</v>
      </c>
      <c r="I9141" s="21" t="s">
        <v>1681</v>
      </c>
      <c r="J9141" s="148" t="s">
        <v>23129</v>
      </c>
      <c r="K9141" s="20" t="s">
        <v>6516</v>
      </c>
      <c r="L9141" s="21"/>
    </row>
    <row r="9142">
      <c r="C9142" s="12" t="s">
        <v>22820</v>
      </c>
      <c r="D9142" s="20"/>
      <c r="E9142" s="20" t="s">
        <v>1678</v>
      </c>
      <c r="F9142" s="21"/>
      <c r="G9142" s="21" t="s">
        <v>23130</v>
      </c>
      <c r="H9142" s="21" t="s">
        <v>23131</v>
      </c>
      <c r="I9142" s="21" t="s">
        <v>1681</v>
      </c>
      <c r="J9142" s="148" t="s">
        <v>23132</v>
      </c>
      <c r="K9142" s="20" t="s">
        <v>6516</v>
      </c>
      <c r="L9142" s="21"/>
    </row>
    <row r="9143">
      <c r="C9143" s="12" t="s">
        <v>22820</v>
      </c>
      <c r="D9143" s="20"/>
      <c r="E9143" s="20" t="s">
        <v>1678</v>
      </c>
      <c r="F9143" s="21"/>
      <c r="G9143" s="21" t="s">
        <v>23133</v>
      </c>
      <c r="H9143" s="21" t="s">
        <v>23134</v>
      </c>
      <c r="I9143" s="21" t="s">
        <v>1681</v>
      </c>
      <c r="J9143" s="148" t="s">
        <v>23135</v>
      </c>
      <c r="K9143" s="20" t="s">
        <v>6516</v>
      </c>
      <c r="L9143" s="21"/>
    </row>
    <row r="9144">
      <c r="C9144" s="12" t="s">
        <v>22820</v>
      </c>
      <c r="D9144" s="20"/>
      <c r="E9144" s="20" t="s">
        <v>1678</v>
      </c>
      <c r="F9144" s="21"/>
      <c r="G9144" s="21" t="s">
        <v>23136</v>
      </c>
      <c r="H9144" s="21" t="s">
        <v>23137</v>
      </c>
      <c r="I9144" s="21" t="s">
        <v>1681</v>
      </c>
      <c r="J9144" s="148" t="s">
        <v>23138</v>
      </c>
      <c r="K9144" s="20" t="s">
        <v>6516</v>
      </c>
      <c r="L9144" s="21"/>
    </row>
    <row r="9145">
      <c r="C9145" s="12" t="s">
        <v>22820</v>
      </c>
      <c r="D9145" s="20"/>
      <c r="E9145" s="20" t="s">
        <v>1678</v>
      </c>
      <c r="F9145" s="21"/>
      <c r="G9145" s="21" t="s">
        <v>23139</v>
      </c>
      <c r="H9145" s="21" t="s">
        <v>23140</v>
      </c>
      <c r="I9145" s="21" t="s">
        <v>1681</v>
      </c>
      <c r="J9145" s="148" t="s">
        <v>23141</v>
      </c>
      <c r="K9145" s="20" t="s">
        <v>6516</v>
      </c>
      <c r="L9145" s="21"/>
    </row>
    <row r="9146">
      <c r="C9146" s="12" t="s">
        <v>22820</v>
      </c>
      <c r="D9146" s="20"/>
      <c r="E9146" s="20" t="s">
        <v>1678</v>
      </c>
      <c r="F9146" s="21"/>
      <c r="G9146" s="21" t="s">
        <v>23079</v>
      </c>
      <c r="H9146" s="21" t="s">
        <v>23142</v>
      </c>
      <c r="I9146" s="21" t="s">
        <v>1681</v>
      </c>
      <c r="J9146" s="148" t="s">
        <v>23143</v>
      </c>
      <c r="K9146" s="20" t="s">
        <v>6516</v>
      </c>
      <c r="L9146" s="21"/>
    </row>
    <row r="9147">
      <c r="C9147" s="12" t="s">
        <v>22820</v>
      </c>
      <c r="D9147" s="20"/>
      <c r="E9147" s="20" t="s">
        <v>1678</v>
      </c>
      <c r="F9147" s="21"/>
      <c r="G9147" s="21" t="s">
        <v>23144</v>
      </c>
      <c r="H9147" s="21" t="s">
        <v>23145</v>
      </c>
      <c r="I9147" s="21" t="s">
        <v>1681</v>
      </c>
      <c r="J9147" s="148" t="s">
        <v>23146</v>
      </c>
      <c r="K9147" s="20" t="s">
        <v>6774</v>
      </c>
      <c r="L9147" s="21"/>
    </row>
    <row r="9148">
      <c r="C9148" s="12" t="s">
        <v>22820</v>
      </c>
      <c r="D9148" s="20"/>
      <c r="E9148" s="20" t="s">
        <v>1678</v>
      </c>
      <c r="F9148" s="21"/>
      <c r="G9148" s="21" t="s">
        <v>23147</v>
      </c>
      <c r="H9148" s="21" t="s">
        <v>23148</v>
      </c>
      <c r="I9148" s="21" t="s">
        <v>1681</v>
      </c>
      <c r="J9148" s="148" t="s">
        <v>23149</v>
      </c>
      <c r="K9148" s="20" t="s">
        <v>6774</v>
      </c>
      <c r="L9148" s="21"/>
    </row>
    <row r="9149">
      <c r="C9149" s="12" t="s">
        <v>22820</v>
      </c>
      <c r="D9149" s="20"/>
      <c r="E9149" s="20" t="s">
        <v>1678</v>
      </c>
      <c r="F9149" s="21"/>
      <c r="G9149" s="21" t="s">
        <v>23150</v>
      </c>
      <c r="H9149" s="21" t="s">
        <v>23151</v>
      </c>
      <c r="I9149" s="21" t="s">
        <v>1681</v>
      </c>
      <c r="J9149" s="148" t="s">
        <v>23152</v>
      </c>
      <c r="K9149" s="20" t="s">
        <v>3769</v>
      </c>
      <c r="L9149" s="21"/>
    </row>
    <row r="9150">
      <c r="C9150" s="12" t="s">
        <v>22820</v>
      </c>
      <c r="D9150" s="20"/>
      <c r="E9150" s="20" t="s">
        <v>1678</v>
      </c>
      <c r="F9150" s="21"/>
      <c r="G9150" s="21" t="s">
        <v>23153</v>
      </c>
      <c r="H9150" s="21" t="s">
        <v>23154</v>
      </c>
      <c r="I9150" s="21" t="s">
        <v>1681</v>
      </c>
      <c r="J9150" s="148" t="s">
        <v>23155</v>
      </c>
      <c r="K9150" s="20" t="s">
        <v>3769</v>
      </c>
      <c r="L9150" s="21"/>
    </row>
    <row r="9151">
      <c r="C9151" s="12" t="s">
        <v>22820</v>
      </c>
      <c r="D9151" s="20"/>
      <c r="E9151" s="20" t="s">
        <v>1678</v>
      </c>
      <c r="F9151" s="21"/>
      <c r="G9151" s="21" t="s">
        <v>23156</v>
      </c>
      <c r="H9151" s="21" t="s">
        <v>23157</v>
      </c>
      <c r="I9151" s="21" t="s">
        <v>1681</v>
      </c>
      <c r="J9151" s="148" t="s">
        <v>23158</v>
      </c>
      <c r="K9151" s="20" t="s">
        <v>23078</v>
      </c>
      <c r="L9151" s="21"/>
    </row>
    <row r="9152">
      <c r="C9152" s="12" t="s">
        <v>22820</v>
      </c>
      <c r="D9152" s="20"/>
      <c r="E9152" s="20" t="s">
        <v>1678</v>
      </c>
      <c r="F9152" s="21"/>
      <c r="G9152" s="21" t="s">
        <v>23159</v>
      </c>
      <c r="H9152" s="21" t="s">
        <v>23160</v>
      </c>
      <c r="I9152" s="21" t="s">
        <v>1681</v>
      </c>
      <c r="J9152" s="148" t="s">
        <v>23161</v>
      </c>
      <c r="K9152" s="20" t="s">
        <v>23078</v>
      </c>
      <c r="L9152" s="21"/>
    </row>
    <row r="9153">
      <c r="C9153" s="12" t="s">
        <v>22820</v>
      </c>
      <c r="D9153" s="20"/>
      <c r="E9153" s="20" t="s">
        <v>1678</v>
      </c>
      <c r="F9153" s="21"/>
      <c r="G9153" s="21" t="s">
        <v>23162</v>
      </c>
      <c r="H9153" s="21" t="s">
        <v>23163</v>
      </c>
      <c r="I9153" s="21" t="s">
        <v>1681</v>
      </c>
      <c r="J9153" s="148" t="s">
        <v>23164</v>
      </c>
      <c r="K9153" s="20" t="s">
        <v>23089</v>
      </c>
      <c r="L9153" s="21"/>
    </row>
    <row r="9154">
      <c r="C9154" s="12" t="s">
        <v>22820</v>
      </c>
      <c r="D9154" s="20"/>
      <c r="E9154" s="20" t="s">
        <v>1678</v>
      </c>
      <c r="F9154" s="21"/>
      <c r="G9154" s="21" t="s">
        <v>23165</v>
      </c>
      <c r="H9154" s="21" t="s">
        <v>23166</v>
      </c>
      <c r="I9154" s="21" t="s">
        <v>1681</v>
      </c>
      <c r="J9154" s="148" t="s">
        <v>23167</v>
      </c>
      <c r="K9154" s="20" t="s">
        <v>23089</v>
      </c>
      <c r="L9154" s="21"/>
    </row>
    <row r="9155">
      <c r="C9155" s="12" t="s">
        <v>22820</v>
      </c>
      <c r="D9155" s="20"/>
      <c r="E9155" s="20" t="s">
        <v>1678</v>
      </c>
      <c r="F9155" s="21"/>
      <c r="G9155" s="21" t="s">
        <v>23168</v>
      </c>
      <c r="H9155" s="21" t="s">
        <v>23169</v>
      </c>
      <c r="I9155" s="21" t="s">
        <v>1681</v>
      </c>
      <c r="J9155" s="148" t="s">
        <v>23170</v>
      </c>
      <c r="K9155" s="20" t="s">
        <v>23093</v>
      </c>
      <c r="L9155" s="21"/>
    </row>
    <row r="9156">
      <c r="C9156" s="12" t="s">
        <v>22820</v>
      </c>
      <c r="D9156" s="20"/>
      <c r="E9156" s="20" t="s">
        <v>1678</v>
      </c>
      <c r="F9156" s="21"/>
      <c r="G9156" s="21" t="s">
        <v>23171</v>
      </c>
      <c r="H9156" s="21" t="s">
        <v>23169</v>
      </c>
      <c r="I9156" s="21" t="s">
        <v>1681</v>
      </c>
      <c r="J9156" s="148" t="s">
        <v>23172</v>
      </c>
      <c r="K9156" s="20" t="s">
        <v>23093</v>
      </c>
      <c r="L9156" s="21"/>
    </row>
    <row r="9157">
      <c r="C9157" s="12" t="s">
        <v>22820</v>
      </c>
      <c r="D9157" s="20"/>
      <c r="E9157" s="20" t="s">
        <v>1678</v>
      </c>
      <c r="F9157" s="21"/>
      <c r="G9157" s="21" t="s">
        <v>23173</v>
      </c>
      <c r="H9157" s="21" t="s">
        <v>23174</v>
      </c>
      <c r="I9157" s="21" t="s">
        <v>1681</v>
      </c>
      <c r="J9157" s="148" t="s">
        <v>23175</v>
      </c>
      <c r="K9157" s="20" t="s">
        <v>23176</v>
      </c>
      <c r="L9157" s="21"/>
    </row>
    <row r="9158">
      <c r="C9158" s="12" t="s">
        <v>22820</v>
      </c>
      <c r="D9158" s="20"/>
      <c r="E9158" s="20" t="s">
        <v>1678</v>
      </c>
      <c r="F9158" s="21"/>
      <c r="G9158" s="21" t="s">
        <v>23177</v>
      </c>
      <c r="H9158" s="21" t="s">
        <v>23174</v>
      </c>
      <c r="I9158" s="21" t="s">
        <v>1681</v>
      </c>
      <c r="J9158" s="148" t="s">
        <v>23178</v>
      </c>
      <c r="K9158" s="20" t="s">
        <v>23176</v>
      </c>
      <c r="L9158" s="21"/>
    </row>
    <row r="9159">
      <c r="C9159" s="12" t="s">
        <v>22820</v>
      </c>
      <c r="D9159" s="20"/>
      <c r="E9159" s="20" t="s">
        <v>1678</v>
      </c>
      <c r="F9159" s="21"/>
      <c r="G9159" s="21" t="s">
        <v>23179</v>
      </c>
      <c r="H9159" s="21" t="s">
        <v>23180</v>
      </c>
      <c r="I9159" s="21" t="s">
        <v>1681</v>
      </c>
      <c r="J9159" s="148" t="s">
        <v>23181</v>
      </c>
      <c r="K9159" s="20" t="s">
        <v>6249</v>
      </c>
      <c r="L9159" s="21"/>
    </row>
    <row r="9160">
      <c r="C9160" s="12" t="s">
        <v>22820</v>
      </c>
      <c r="D9160" s="20"/>
      <c r="E9160" s="20" t="s">
        <v>1678</v>
      </c>
      <c r="F9160" s="21"/>
      <c r="G9160" s="21" t="s">
        <v>23182</v>
      </c>
      <c r="H9160" s="21" t="s">
        <v>23183</v>
      </c>
      <c r="I9160" s="21" t="s">
        <v>1681</v>
      </c>
      <c r="J9160" s="148" t="s">
        <v>23184</v>
      </c>
      <c r="K9160" s="20" t="s">
        <v>6770</v>
      </c>
      <c r="L9160" s="21"/>
    </row>
    <row r="9161">
      <c r="C9161" s="12" t="s">
        <v>22820</v>
      </c>
      <c r="D9161" s="20"/>
      <c r="E9161" s="20" t="s">
        <v>1678</v>
      </c>
      <c r="F9161" s="21"/>
      <c r="G9161" s="21" t="s">
        <v>23185</v>
      </c>
      <c r="H9161" s="21" t="s">
        <v>23186</v>
      </c>
      <c r="I9161" s="21" t="s">
        <v>1681</v>
      </c>
      <c r="J9161" s="148" t="s">
        <v>23187</v>
      </c>
      <c r="K9161" s="20" t="s">
        <v>6770</v>
      </c>
      <c r="L9161" s="21"/>
    </row>
    <row r="9162">
      <c r="C9162" s="12" t="s">
        <v>22820</v>
      </c>
      <c r="D9162" s="20"/>
      <c r="E9162" s="20" t="s">
        <v>1678</v>
      </c>
      <c r="F9162" s="21"/>
      <c r="G9162" s="21" t="s">
        <v>23188</v>
      </c>
      <c r="H9162" s="21" t="s">
        <v>23189</v>
      </c>
      <c r="I9162" s="21" t="s">
        <v>1681</v>
      </c>
      <c r="J9162" s="148" t="s">
        <v>23190</v>
      </c>
      <c r="K9162" s="20" t="s">
        <v>6766</v>
      </c>
      <c r="L9162" s="21"/>
    </row>
    <row r="9163">
      <c r="C9163" s="12" t="s">
        <v>22820</v>
      </c>
      <c r="D9163" s="20"/>
      <c r="E9163" s="20" t="s">
        <v>1678</v>
      </c>
      <c r="F9163" s="21"/>
      <c r="G9163" s="21" t="s">
        <v>23191</v>
      </c>
      <c r="H9163" s="21" t="s">
        <v>23192</v>
      </c>
      <c r="I9163" s="21" t="s">
        <v>1681</v>
      </c>
      <c r="J9163" s="148" t="s">
        <v>23193</v>
      </c>
      <c r="K9163" s="20" t="s">
        <v>6766</v>
      </c>
      <c r="L9163" s="21"/>
    </row>
    <row r="9164">
      <c r="C9164" s="12" t="s">
        <v>22820</v>
      </c>
      <c r="D9164" s="20"/>
      <c r="E9164" s="20" t="s">
        <v>1678</v>
      </c>
      <c r="F9164" s="21"/>
      <c r="G9164" s="21" t="s">
        <v>23194</v>
      </c>
      <c r="H9164" s="21" t="s">
        <v>23195</v>
      </c>
      <c r="I9164" s="21" t="s">
        <v>1681</v>
      </c>
      <c r="J9164" s="148" t="s">
        <v>23196</v>
      </c>
      <c r="K9164" s="20" t="s">
        <v>23197</v>
      </c>
      <c r="L9164" s="21"/>
    </row>
    <row r="9165">
      <c r="C9165" s="12" t="s">
        <v>22820</v>
      </c>
      <c r="D9165" s="20"/>
      <c r="E9165" s="20" t="s">
        <v>1678</v>
      </c>
      <c r="F9165" s="21"/>
      <c r="G9165" s="21" t="s">
        <v>23198</v>
      </c>
      <c r="H9165" s="21" t="s">
        <v>23199</v>
      </c>
      <c r="I9165" s="21" t="s">
        <v>1681</v>
      </c>
      <c r="J9165" s="148" t="s">
        <v>23200</v>
      </c>
      <c r="K9165" s="20" t="s">
        <v>1759</v>
      </c>
      <c r="L9165" s="21"/>
    </row>
    <row r="9166">
      <c r="C9166" s="12" t="s">
        <v>22820</v>
      </c>
      <c r="D9166" s="20"/>
      <c r="E9166" s="20" t="s">
        <v>1678</v>
      </c>
      <c r="F9166" s="21"/>
      <c r="G9166" s="21" t="s">
        <v>23201</v>
      </c>
      <c r="H9166" s="21" t="s">
        <v>23202</v>
      </c>
      <c r="I9166" s="21" t="s">
        <v>1681</v>
      </c>
      <c r="J9166" s="148" t="s">
        <v>23203</v>
      </c>
      <c r="K9166" s="20" t="s">
        <v>3774</v>
      </c>
      <c r="L9166" s="21"/>
    </row>
    <row r="9167">
      <c r="C9167" s="12" t="s">
        <v>22820</v>
      </c>
      <c r="D9167" s="20"/>
      <c r="E9167" s="20" t="s">
        <v>1678</v>
      </c>
      <c r="F9167" s="21"/>
      <c r="G9167" s="21" t="s">
        <v>23204</v>
      </c>
      <c r="H9167" s="21" t="s">
        <v>23205</v>
      </c>
      <c r="I9167" s="21" t="s">
        <v>1681</v>
      </c>
      <c r="J9167" s="148" t="s">
        <v>23206</v>
      </c>
      <c r="K9167" s="20" t="s">
        <v>3774</v>
      </c>
      <c r="L9167" s="21"/>
    </row>
    <row r="9168">
      <c r="C9168" s="12" t="s">
        <v>22820</v>
      </c>
      <c r="D9168" s="20"/>
      <c r="E9168" s="20" t="s">
        <v>1678</v>
      </c>
      <c r="F9168" s="21"/>
      <c r="G9168" s="21" t="s">
        <v>23207</v>
      </c>
      <c r="H9168" s="21" t="s">
        <v>23208</v>
      </c>
      <c r="I9168" s="21" t="s">
        <v>1681</v>
      </c>
      <c r="J9168" s="148" t="s">
        <v>23209</v>
      </c>
      <c r="K9168" s="20" t="s">
        <v>3764</v>
      </c>
      <c r="L9168" s="21"/>
    </row>
    <row r="9169">
      <c r="C9169" s="12" t="s">
        <v>22820</v>
      </c>
      <c r="D9169" s="20"/>
      <c r="E9169" s="20" t="s">
        <v>1678</v>
      </c>
      <c r="F9169" s="21"/>
      <c r="G9169" s="21" t="s">
        <v>23210</v>
      </c>
      <c r="H9169" s="21" t="s">
        <v>23211</v>
      </c>
      <c r="I9169" s="21" t="s">
        <v>1681</v>
      </c>
      <c r="J9169" s="148" t="s">
        <v>23212</v>
      </c>
      <c r="K9169" s="20" t="s">
        <v>3764</v>
      </c>
      <c r="L9169" s="21"/>
    </row>
    <row r="9170">
      <c r="C9170" s="12" t="s">
        <v>22820</v>
      </c>
      <c r="D9170" s="20"/>
      <c r="E9170" s="20" t="s">
        <v>1678</v>
      </c>
      <c r="F9170" s="21"/>
      <c r="G9170" s="21" t="s">
        <v>23213</v>
      </c>
      <c r="H9170" s="21" t="s">
        <v>23214</v>
      </c>
      <c r="I9170" s="21" t="s">
        <v>1681</v>
      </c>
      <c r="J9170" s="148" t="s">
        <v>23215</v>
      </c>
      <c r="K9170" s="20" t="s">
        <v>23216</v>
      </c>
      <c r="L9170" s="21"/>
    </row>
    <row r="9171">
      <c r="C9171" s="12" t="s">
        <v>22820</v>
      </c>
      <c r="D9171" s="20"/>
      <c r="E9171" s="20" t="s">
        <v>1678</v>
      </c>
      <c r="F9171" s="21"/>
      <c r="G9171" s="21" t="s">
        <v>23217</v>
      </c>
      <c r="H9171" s="21" t="s">
        <v>23218</v>
      </c>
      <c r="I9171" s="21" t="s">
        <v>1681</v>
      </c>
      <c r="J9171" s="148" t="s">
        <v>23219</v>
      </c>
      <c r="K9171" s="20" t="s">
        <v>23216</v>
      </c>
      <c r="L9171" s="21"/>
    </row>
    <row r="9172">
      <c r="C9172" s="12" t="s">
        <v>22820</v>
      </c>
      <c r="D9172" s="20"/>
      <c r="E9172" s="20" t="s">
        <v>1678</v>
      </c>
      <c r="F9172" s="21"/>
      <c r="G9172" s="21" t="s">
        <v>23220</v>
      </c>
      <c r="H9172" s="21" t="s">
        <v>23221</v>
      </c>
      <c r="I9172" s="21" t="s">
        <v>1681</v>
      </c>
      <c r="J9172" s="148" t="s">
        <v>23222</v>
      </c>
      <c r="K9172" s="20" t="s">
        <v>23223</v>
      </c>
      <c r="L9172" s="21"/>
    </row>
    <row r="9173">
      <c r="C9173" s="12" t="s">
        <v>22820</v>
      </c>
      <c r="D9173" s="20"/>
      <c r="E9173" s="20" t="s">
        <v>1678</v>
      </c>
      <c r="F9173" s="21"/>
      <c r="G9173" s="21" t="s">
        <v>23224</v>
      </c>
      <c r="H9173" s="21" t="s">
        <v>23225</v>
      </c>
      <c r="I9173" s="21" t="s">
        <v>1681</v>
      </c>
      <c r="J9173" s="148" t="s">
        <v>23226</v>
      </c>
      <c r="K9173" s="20" t="s">
        <v>23223</v>
      </c>
      <c r="L9173" s="21"/>
    </row>
    <row r="9174">
      <c r="C9174" s="12" t="s">
        <v>22820</v>
      </c>
      <c r="D9174" s="20"/>
      <c r="E9174" s="20" t="s">
        <v>1729</v>
      </c>
      <c r="F9174" s="21"/>
      <c r="G9174" s="21" t="s">
        <v>23227</v>
      </c>
      <c r="H9174" s="21" t="s">
        <v>23228</v>
      </c>
      <c r="I9174" s="21" t="s">
        <v>1607</v>
      </c>
      <c r="J9174" s="148" t="s">
        <v>23229</v>
      </c>
      <c r="K9174" s="20" t="s">
        <v>2936</v>
      </c>
      <c r="L9174" s="21"/>
    </row>
    <row r="9175">
      <c r="C9175" s="12" t="s">
        <v>22820</v>
      </c>
      <c r="D9175" s="20"/>
      <c r="E9175" s="20" t="s">
        <v>1729</v>
      </c>
      <c r="F9175" s="21"/>
      <c r="G9175" s="21" t="s">
        <v>23230</v>
      </c>
      <c r="H9175" s="21" t="s">
        <v>23231</v>
      </c>
      <c r="I9175" s="21" t="s">
        <v>1607</v>
      </c>
      <c r="J9175" s="148" t="s">
        <v>23232</v>
      </c>
      <c r="K9175" s="20" t="s">
        <v>2908</v>
      </c>
      <c r="L9175" s="21"/>
    </row>
    <row r="9176">
      <c r="C9176" s="12" t="s">
        <v>22820</v>
      </c>
      <c r="D9176" s="20"/>
      <c r="E9176" s="20" t="s">
        <v>1729</v>
      </c>
      <c r="F9176" s="21"/>
      <c r="G9176" s="21" t="s">
        <v>23233</v>
      </c>
      <c r="H9176" s="21" t="s">
        <v>23231</v>
      </c>
      <c r="I9176" s="21" t="s">
        <v>1607</v>
      </c>
      <c r="J9176" s="148" t="s">
        <v>23234</v>
      </c>
      <c r="K9176" s="20" t="s">
        <v>2908</v>
      </c>
      <c r="L9176" s="21"/>
    </row>
    <row r="9177">
      <c r="C9177" s="12" t="s">
        <v>22820</v>
      </c>
      <c r="D9177" s="20"/>
      <c r="E9177" s="20" t="s">
        <v>1729</v>
      </c>
      <c r="F9177" s="21"/>
      <c r="G9177" s="21" t="s">
        <v>23235</v>
      </c>
      <c r="H9177" s="21" t="s">
        <v>23236</v>
      </c>
      <c r="I9177" s="21" t="s">
        <v>1607</v>
      </c>
      <c r="J9177" s="148" t="s">
        <v>23237</v>
      </c>
      <c r="K9177" s="20" t="s">
        <v>2945</v>
      </c>
      <c r="L9177" s="21"/>
    </row>
    <row r="9178">
      <c r="C9178" s="12" t="s">
        <v>22820</v>
      </c>
      <c r="D9178" s="20"/>
      <c r="E9178" s="20" t="s">
        <v>1729</v>
      </c>
      <c r="F9178" s="21"/>
      <c r="G9178" s="21" t="s">
        <v>23238</v>
      </c>
      <c r="H9178" s="21" t="s">
        <v>23239</v>
      </c>
      <c r="I9178" s="21" t="s">
        <v>1607</v>
      </c>
      <c r="J9178" s="148" t="s">
        <v>23240</v>
      </c>
      <c r="K9178" s="20" t="s">
        <v>2940</v>
      </c>
      <c r="L9178" s="21"/>
    </row>
    <row r="9179">
      <c r="C9179" s="12" t="s">
        <v>22820</v>
      </c>
      <c r="D9179" s="20"/>
      <c r="E9179" s="20" t="s">
        <v>1729</v>
      </c>
      <c r="F9179" s="21"/>
      <c r="G9179" s="21" t="s">
        <v>23241</v>
      </c>
      <c r="H9179" s="21" t="s">
        <v>23242</v>
      </c>
      <c r="I9179" s="21" t="s">
        <v>1607</v>
      </c>
      <c r="J9179" s="148" t="s">
        <v>23243</v>
      </c>
      <c r="K9179" s="20" t="s">
        <v>2940</v>
      </c>
      <c r="L9179" s="21"/>
    </row>
    <row r="9180">
      <c r="C9180" s="12" t="s">
        <v>22820</v>
      </c>
      <c r="D9180" s="20"/>
      <c r="E9180" s="20" t="s">
        <v>1729</v>
      </c>
      <c r="F9180" s="21"/>
      <c r="G9180" s="21" t="s">
        <v>23244</v>
      </c>
      <c r="H9180" s="21" t="s">
        <v>23245</v>
      </c>
      <c r="I9180" s="21" t="s">
        <v>1607</v>
      </c>
      <c r="J9180" s="148" t="s">
        <v>23246</v>
      </c>
      <c r="K9180" s="20" t="s">
        <v>2841</v>
      </c>
      <c r="L9180" s="21"/>
    </row>
    <row r="9181">
      <c r="C9181" s="12" t="s">
        <v>22820</v>
      </c>
      <c r="D9181" s="20"/>
      <c r="E9181" s="20" t="s">
        <v>1729</v>
      </c>
      <c r="F9181" s="21"/>
      <c r="G9181" s="21" t="s">
        <v>23247</v>
      </c>
      <c r="H9181" s="21" t="s">
        <v>23248</v>
      </c>
      <c r="I9181" s="21" t="s">
        <v>1607</v>
      </c>
      <c r="J9181" s="148" t="s">
        <v>23249</v>
      </c>
      <c r="K9181" s="20" t="s">
        <v>2841</v>
      </c>
      <c r="L9181" s="21"/>
    </row>
    <row r="9182">
      <c r="C9182" s="12" t="s">
        <v>22820</v>
      </c>
      <c r="D9182" s="20"/>
      <c r="E9182" s="20" t="s">
        <v>1729</v>
      </c>
      <c r="F9182" s="21"/>
      <c r="G9182" s="21" t="s">
        <v>23250</v>
      </c>
      <c r="H9182" s="21" t="s">
        <v>23251</v>
      </c>
      <c r="I9182" s="21" t="s">
        <v>1607</v>
      </c>
      <c r="J9182" s="148" t="s">
        <v>23252</v>
      </c>
      <c r="K9182" s="20" t="s">
        <v>2841</v>
      </c>
      <c r="L9182" s="21"/>
    </row>
    <row r="9183">
      <c r="C9183" s="12" t="s">
        <v>22820</v>
      </c>
      <c r="D9183" s="20"/>
      <c r="E9183" s="20" t="s">
        <v>1729</v>
      </c>
      <c r="F9183" s="21"/>
      <c r="G9183" s="21" t="s">
        <v>23253</v>
      </c>
      <c r="H9183" s="21" t="s">
        <v>23254</v>
      </c>
      <c r="I9183" s="21" t="s">
        <v>1607</v>
      </c>
      <c r="J9183" s="148" t="s">
        <v>23255</v>
      </c>
      <c r="K9183" s="20" t="s">
        <v>2841</v>
      </c>
      <c r="L9183" s="21"/>
    </row>
    <row r="9184">
      <c r="C9184" s="12" t="s">
        <v>22820</v>
      </c>
      <c r="D9184" s="20"/>
      <c r="E9184" s="20" t="s">
        <v>1729</v>
      </c>
      <c r="F9184" s="21"/>
      <c r="G9184" s="21" t="s">
        <v>23256</v>
      </c>
      <c r="H9184" s="21" t="s">
        <v>23257</v>
      </c>
      <c r="I9184" s="21" t="s">
        <v>1607</v>
      </c>
      <c r="J9184" s="148" t="s">
        <v>23258</v>
      </c>
      <c r="K9184" s="20" t="s">
        <v>2841</v>
      </c>
      <c r="L9184" s="21"/>
    </row>
    <row r="9185">
      <c r="C9185" s="12" t="s">
        <v>22820</v>
      </c>
      <c r="D9185" s="20"/>
      <c r="E9185" s="20" t="s">
        <v>1729</v>
      </c>
      <c r="F9185" s="21"/>
      <c r="G9185" s="21" t="s">
        <v>23259</v>
      </c>
      <c r="H9185" s="21" t="s">
        <v>23260</v>
      </c>
      <c r="I9185" s="21" t="s">
        <v>1607</v>
      </c>
      <c r="J9185" s="148" t="s">
        <v>23261</v>
      </c>
      <c r="K9185" s="20" t="s">
        <v>2841</v>
      </c>
      <c r="L9185" s="21"/>
    </row>
    <row r="9186">
      <c r="C9186" s="12" t="s">
        <v>22820</v>
      </c>
      <c r="D9186" s="20"/>
      <c r="E9186" s="20" t="s">
        <v>1729</v>
      </c>
      <c r="F9186" s="21"/>
      <c r="G9186" s="21" t="s">
        <v>23262</v>
      </c>
      <c r="H9186" s="21" t="s">
        <v>23263</v>
      </c>
      <c r="I9186" s="21" t="s">
        <v>1607</v>
      </c>
      <c r="J9186" s="148" t="s">
        <v>23264</v>
      </c>
      <c r="K9186" s="20" t="s">
        <v>2841</v>
      </c>
      <c r="L9186" s="21"/>
    </row>
    <row r="9187">
      <c r="C9187" s="12" t="s">
        <v>22820</v>
      </c>
      <c r="D9187" s="20"/>
      <c r="E9187" s="20" t="s">
        <v>1729</v>
      </c>
      <c r="F9187" s="21"/>
      <c r="G9187" s="21" t="s">
        <v>23265</v>
      </c>
      <c r="H9187" s="21" t="s">
        <v>23266</v>
      </c>
      <c r="I9187" s="21" t="s">
        <v>1607</v>
      </c>
      <c r="J9187" s="148" t="s">
        <v>23267</v>
      </c>
      <c r="K9187" s="20" t="s">
        <v>2841</v>
      </c>
      <c r="L9187" s="21"/>
    </row>
    <row r="9188">
      <c r="C9188" s="12" t="s">
        <v>22820</v>
      </c>
      <c r="D9188" s="20"/>
      <c r="E9188" s="20" t="s">
        <v>1729</v>
      </c>
      <c r="F9188" s="21"/>
      <c r="G9188" s="21" t="s">
        <v>23268</v>
      </c>
      <c r="H9188" s="21" t="s">
        <v>23269</v>
      </c>
      <c r="I9188" s="21" t="s">
        <v>1607</v>
      </c>
      <c r="J9188" s="148" t="s">
        <v>23270</v>
      </c>
      <c r="K9188" s="20" t="s">
        <v>2841</v>
      </c>
      <c r="L9188" s="21"/>
    </row>
    <row r="9189">
      <c r="C9189" s="12" t="s">
        <v>22820</v>
      </c>
      <c r="D9189" s="20"/>
      <c r="E9189" s="20" t="s">
        <v>1729</v>
      </c>
      <c r="F9189" s="21"/>
      <c r="G9189" s="21" t="s">
        <v>23271</v>
      </c>
      <c r="H9189" s="21" t="s">
        <v>23272</v>
      </c>
      <c r="I9189" s="21" t="s">
        <v>1607</v>
      </c>
      <c r="J9189" s="148" t="s">
        <v>23273</v>
      </c>
      <c r="K9189" s="20" t="s">
        <v>2841</v>
      </c>
      <c r="L9189" s="21"/>
    </row>
    <row r="9190">
      <c r="C9190" s="12" t="s">
        <v>22820</v>
      </c>
      <c r="D9190" s="20"/>
      <c r="E9190" s="20" t="s">
        <v>1729</v>
      </c>
      <c r="F9190" s="21"/>
      <c r="G9190" s="21" t="s">
        <v>23274</v>
      </c>
      <c r="H9190" s="21" t="s">
        <v>23275</v>
      </c>
      <c r="I9190" s="21" t="s">
        <v>1607</v>
      </c>
      <c r="J9190" s="148" t="s">
        <v>23276</v>
      </c>
      <c r="K9190" s="20" t="s">
        <v>2841</v>
      </c>
      <c r="L9190" s="21"/>
    </row>
    <row r="9191">
      <c r="C9191" s="12" t="s">
        <v>22820</v>
      </c>
      <c r="D9191" s="20"/>
      <c r="E9191" s="20" t="s">
        <v>1729</v>
      </c>
      <c r="F9191" s="21"/>
      <c r="G9191" s="21" t="s">
        <v>23277</v>
      </c>
      <c r="H9191" s="21" t="s">
        <v>23278</v>
      </c>
      <c r="I9191" s="21" t="s">
        <v>1607</v>
      </c>
      <c r="J9191" s="148" t="s">
        <v>23279</v>
      </c>
      <c r="K9191" s="20" t="s">
        <v>2841</v>
      </c>
      <c r="L9191" s="21"/>
    </row>
    <row r="9192">
      <c r="C9192" s="12" t="s">
        <v>22820</v>
      </c>
      <c r="D9192" s="20"/>
      <c r="E9192" s="20" t="s">
        <v>1729</v>
      </c>
      <c r="F9192" s="21"/>
      <c r="G9192" s="21" t="s">
        <v>23280</v>
      </c>
      <c r="H9192" s="21" t="s">
        <v>23281</v>
      </c>
      <c r="I9192" s="21" t="s">
        <v>1607</v>
      </c>
      <c r="J9192" s="148" t="s">
        <v>23282</v>
      </c>
      <c r="K9192" s="20" t="s">
        <v>2841</v>
      </c>
      <c r="L9192" s="21"/>
    </row>
    <row r="9193">
      <c r="C9193" s="12" t="s">
        <v>22820</v>
      </c>
      <c r="D9193" s="20"/>
      <c r="E9193" s="20" t="s">
        <v>1729</v>
      </c>
      <c r="F9193" s="21"/>
      <c r="G9193" s="21" t="s">
        <v>23283</v>
      </c>
      <c r="H9193" s="21" t="s">
        <v>23284</v>
      </c>
      <c r="I9193" s="21" t="s">
        <v>1607</v>
      </c>
      <c r="J9193" s="148" t="s">
        <v>23285</v>
      </c>
      <c r="K9193" s="20" t="s">
        <v>2841</v>
      </c>
      <c r="L9193" s="21"/>
    </row>
    <row r="9194">
      <c r="C9194" s="12" t="s">
        <v>22820</v>
      </c>
      <c r="D9194" s="20"/>
      <c r="E9194" s="20" t="s">
        <v>1729</v>
      </c>
      <c r="F9194" s="21"/>
      <c r="G9194" s="21" t="s">
        <v>23286</v>
      </c>
      <c r="H9194" s="21" t="s">
        <v>23287</v>
      </c>
      <c r="I9194" s="21" t="s">
        <v>1607</v>
      </c>
      <c r="J9194" s="148" t="s">
        <v>23288</v>
      </c>
      <c r="K9194" s="20" t="s">
        <v>2841</v>
      </c>
      <c r="L9194" s="21"/>
    </row>
    <row r="9195">
      <c r="C9195" s="12" t="s">
        <v>22820</v>
      </c>
      <c r="D9195" s="20"/>
      <c r="E9195" s="20" t="s">
        <v>1729</v>
      </c>
      <c r="F9195" s="21"/>
      <c r="G9195" s="21" t="s">
        <v>23289</v>
      </c>
      <c r="H9195" s="21" t="s">
        <v>23290</v>
      </c>
      <c r="I9195" s="21" t="s">
        <v>1607</v>
      </c>
      <c r="J9195" s="148" t="s">
        <v>23291</v>
      </c>
      <c r="K9195" s="20" t="s">
        <v>2841</v>
      </c>
      <c r="L9195" s="21"/>
    </row>
    <row r="9196">
      <c r="C9196" s="12" t="s">
        <v>22820</v>
      </c>
      <c r="D9196" s="20"/>
      <c r="E9196" s="20" t="s">
        <v>1729</v>
      </c>
      <c r="F9196" s="21"/>
      <c r="G9196" s="21" t="s">
        <v>23292</v>
      </c>
      <c r="H9196" s="21" t="s">
        <v>23293</v>
      </c>
      <c r="I9196" s="21" t="s">
        <v>1607</v>
      </c>
      <c r="J9196" s="148" t="s">
        <v>23294</v>
      </c>
      <c r="K9196" s="20" t="s">
        <v>2841</v>
      </c>
      <c r="L9196" s="21"/>
    </row>
    <row r="9197">
      <c r="C9197" s="12" t="s">
        <v>22820</v>
      </c>
      <c r="D9197" s="20"/>
      <c r="E9197" s="20" t="s">
        <v>1729</v>
      </c>
      <c r="F9197" s="21"/>
      <c r="G9197" s="21" t="s">
        <v>23295</v>
      </c>
      <c r="H9197" s="21" t="s">
        <v>23296</v>
      </c>
      <c r="I9197" s="21" t="s">
        <v>1607</v>
      </c>
      <c r="J9197" s="148" t="s">
        <v>23297</v>
      </c>
      <c r="K9197" s="20" t="s">
        <v>2841</v>
      </c>
      <c r="L9197" s="21"/>
    </row>
    <row r="9198">
      <c r="C9198" s="12" t="s">
        <v>22820</v>
      </c>
      <c r="D9198" s="20"/>
      <c r="E9198" s="20" t="s">
        <v>1729</v>
      </c>
      <c r="F9198" s="21"/>
      <c r="G9198" s="21" t="s">
        <v>23298</v>
      </c>
      <c r="H9198" s="21" t="s">
        <v>23299</v>
      </c>
      <c r="I9198" s="21" t="s">
        <v>1607</v>
      </c>
      <c r="J9198" s="148" t="s">
        <v>23300</v>
      </c>
      <c r="K9198" s="20" t="s">
        <v>2841</v>
      </c>
      <c r="L9198" s="21"/>
    </row>
    <row r="9199">
      <c r="C9199" s="12" t="s">
        <v>22820</v>
      </c>
      <c r="D9199" s="20"/>
      <c r="E9199" s="20" t="s">
        <v>1729</v>
      </c>
      <c r="F9199" s="21"/>
      <c r="G9199" s="21" t="s">
        <v>23301</v>
      </c>
      <c r="H9199" s="21" t="s">
        <v>23302</v>
      </c>
      <c r="I9199" s="21" t="s">
        <v>1607</v>
      </c>
      <c r="J9199" s="148" t="s">
        <v>23303</v>
      </c>
      <c r="K9199" s="20" t="s">
        <v>3543</v>
      </c>
      <c r="L9199" s="21"/>
    </row>
    <row r="9200">
      <c r="C9200" s="12" t="s">
        <v>22820</v>
      </c>
      <c r="D9200" s="20"/>
      <c r="E9200" s="20" t="s">
        <v>1729</v>
      </c>
      <c r="F9200" s="21"/>
      <c r="G9200" s="21" t="s">
        <v>23244</v>
      </c>
      <c r="H9200" s="21" t="s">
        <v>23245</v>
      </c>
      <c r="I9200" s="21" t="s">
        <v>1607</v>
      </c>
      <c r="J9200" s="148" t="s">
        <v>23304</v>
      </c>
      <c r="K9200" s="20" t="s">
        <v>2844</v>
      </c>
      <c r="L9200" s="21"/>
    </row>
    <row r="9201">
      <c r="C9201" s="12" t="s">
        <v>22820</v>
      </c>
      <c r="D9201" s="20"/>
      <c r="E9201" s="20" t="s">
        <v>1729</v>
      </c>
      <c r="F9201" s="21"/>
      <c r="G9201" s="21" t="s">
        <v>23247</v>
      </c>
      <c r="H9201" s="21" t="s">
        <v>23248</v>
      </c>
      <c r="I9201" s="21" t="s">
        <v>1607</v>
      </c>
      <c r="J9201" s="148" t="s">
        <v>23305</v>
      </c>
      <c r="K9201" s="20" t="s">
        <v>2844</v>
      </c>
      <c r="L9201" s="21"/>
    </row>
    <row r="9202">
      <c r="C9202" s="12" t="s">
        <v>22820</v>
      </c>
      <c r="D9202" s="20"/>
      <c r="E9202" s="20" t="s">
        <v>1729</v>
      </c>
      <c r="F9202" s="21"/>
      <c r="G9202" s="21" t="s">
        <v>23306</v>
      </c>
      <c r="H9202" s="21" t="s">
        <v>23307</v>
      </c>
      <c r="I9202" s="21" t="s">
        <v>1607</v>
      </c>
      <c r="J9202" s="148" t="s">
        <v>23308</v>
      </c>
      <c r="K9202" s="20" t="s">
        <v>2844</v>
      </c>
      <c r="L9202" s="21"/>
    </row>
    <row r="9203">
      <c r="C9203" s="12" t="s">
        <v>22820</v>
      </c>
      <c r="D9203" s="20"/>
      <c r="E9203" s="20" t="s">
        <v>1729</v>
      </c>
      <c r="F9203" s="21"/>
      <c r="G9203" s="21" t="s">
        <v>23309</v>
      </c>
      <c r="H9203" s="21" t="s">
        <v>23310</v>
      </c>
      <c r="I9203" s="21" t="s">
        <v>1607</v>
      </c>
      <c r="J9203" s="148" t="s">
        <v>23311</v>
      </c>
      <c r="K9203" s="20" t="s">
        <v>2844</v>
      </c>
      <c r="L9203" s="21"/>
    </row>
    <row r="9204">
      <c r="C9204" s="12" t="s">
        <v>22820</v>
      </c>
      <c r="D9204" s="20"/>
      <c r="E9204" s="20" t="s">
        <v>1729</v>
      </c>
      <c r="F9204" s="21"/>
      <c r="G9204" s="21" t="s">
        <v>23250</v>
      </c>
      <c r="H9204" s="21" t="s">
        <v>23251</v>
      </c>
      <c r="I9204" s="21" t="s">
        <v>1607</v>
      </c>
      <c r="J9204" s="148" t="s">
        <v>23312</v>
      </c>
      <c r="K9204" s="20" t="s">
        <v>2844</v>
      </c>
      <c r="L9204" s="21"/>
    </row>
    <row r="9205">
      <c r="C9205" s="12" t="s">
        <v>22820</v>
      </c>
      <c r="D9205" s="20"/>
      <c r="E9205" s="20" t="s">
        <v>1729</v>
      </c>
      <c r="F9205" s="21"/>
      <c r="G9205" s="21" t="s">
        <v>23253</v>
      </c>
      <c r="H9205" s="21" t="s">
        <v>23254</v>
      </c>
      <c r="I9205" s="21" t="s">
        <v>1607</v>
      </c>
      <c r="J9205" s="148" t="s">
        <v>23313</v>
      </c>
      <c r="K9205" s="20" t="s">
        <v>2844</v>
      </c>
      <c r="L9205" s="21"/>
    </row>
    <row r="9206">
      <c r="C9206" s="12" t="s">
        <v>22820</v>
      </c>
      <c r="D9206" s="20"/>
      <c r="E9206" s="20" t="s">
        <v>1729</v>
      </c>
      <c r="F9206" s="21"/>
      <c r="G9206" s="21" t="s">
        <v>23256</v>
      </c>
      <c r="H9206" s="21" t="s">
        <v>23257</v>
      </c>
      <c r="I9206" s="21" t="s">
        <v>1607</v>
      </c>
      <c r="J9206" s="148" t="s">
        <v>23314</v>
      </c>
      <c r="K9206" s="20" t="s">
        <v>2844</v>
      </c>
      <c r="L9206" s="21"/>
    </row>
    <row r="9207">
      <c r="C9207" s="12" t="s">
        <v>22820</v>
      </c>
      <c r="D9207" s="20"/>
      <c r="E9207" s="20" t="s">
        <v>1729</v>
      </c>
      <c r="F9207" s="21"/>
      <c r="G9207" s="21" t="s">
        <v>23259</v>
      </c>
      <c r="H9207" s="21" t="s">
        <v>23260</v>
      </c>
      <c r="I9207" s="21" t="s">
        <v>1607</v>
      </c>
      <c r="J9207" s="148" t="s">
        <v>23315</v>
      </c>
      <c r="K9207" s="20" t="s">
        <v>2844</v>
      </c>
      <c r="L9207" s="21"/>
    </row>
    <row r="9208">
      <c r="C9208" s="12" t="s">
        <v>22820</v>
      </c>
      <c r="D9208" s="20"/>
      <c r="E9208" s="20" t="s">
        <v>1729</v>
      </c>
      <c r="F9208" s="21"/>
      <c r="G9208" s="21" t="s">
        <v>23262</v>
      </c>
      <c r="H9208" s="21" t="s">
        <v>23263</v>
      </c>
      <c r="I9208" s="21" t="s">
        <v>1607</v>
      </c>
      <c r="J9208" s="148" t="s">
        <v>23316</v>
      </c>
      <c r="K9208" s="20" t="s">
        <v>2844</v>
      </c>
      <c r="L9208" s="21"/>
    </row>
    <row r="9209">
      <c r="C9209" s="12" t="s">
        <v>22820</v>
      </c>
      <c r="D9209" s="20"/>
      <c r="E9209" s="20" t="s">
        <v>1729</v>
      </c>
      <c r="F9209" s="21"/>
      <c r="G9209" s="21" t="s">
        <v>23265</v>
      </c>
      <c r="H9209" s="21" t="s">
        <v>23266</v>
      </c>
      <c r="I9209" s="21" t="s">
        <v>1607</v>
      </c>
      <c r="J9209" s="148" t="s">
        <v>23317</v>
      </c>
      <c r="K9209" s="20" t="s">
        <v>2844</v>
      </c>
      <c r="L9209" s="21"/>
    </row>
    <row r="9210">
      <c r="C9210" s="12" t="s">
        <v>22820</v>
      </c>
      <c r="D9210" s="20"/>
      <c r="E9210" s="20" t="s">
        <v>1729</v>
      </c>
      <c r="F9210" s="21"/>
      <c r="G9210" s="21" t="s">
        <v>23268</v>
      </c>
      <c r="H9210" s="21" t="s">
        <v>23269</v>
      </c>
      <c r="I9210" s="21" t="s">
        <v>1607</v>
      </c>
      <c r="J9210" s="148" t="s">
        <v>23318</v>
      </c>
      <c r="K9210" s="20" t="s">
        <v>2844</v>
      </c>
      <c r="L9210" s="21"/>
    </row>
    <row r="9211">
      <c r="C9211" s="12" t="s">
        <v>22820</v>
      </c>
      <c r="D9211" s="20"/>
      <c r="E9211" s="20" t="s">
        <v>1729</v>
      </c>
      <c r="F9211" s="21"/>
      <c r="G9211" s="21" t="s">
        <v>23271</v>
      </c>
      <c r="H9211" s="21" t="s">
        <v>23272</v>
      </c>
      <c r="I9211" s="21" t="s">
        <v>1607</v>
      </c>
      <c r="J9211" s="148" t="s">
        <v>23319</v>
      </c>
      <c r="K9211" s="20" t="s">
        <v>2844</v>
      </c>
      <c r="L9211" s="21"/>
    </row>
    <row r="9212">
      <c r="C9212" s="12" t="s">
        <v>22820</v>
      </c>
      <c r="D9212" s="20"/>
      <c r="E9212" s="20" t="s">
        <v>1729</v>
      </c>
      <c r="F9212" s="21"/>
      <c r="G9212" s="21" t="s">
        <v>23274</v>
      </c>
      <c r="H9212" s="21" t="s">
        <v>23275</v>
      </c>
      <c r="I9212" s="21" t="s">
        <v>1607</v>
      </c>
      <c r="J9212" s="148" t="s">
        <v>23320</v>
      </c>
      <c r="K9212" s="20" t="s">
        <v>2844</v>
      </c>
      <c r="L9212" s="21"/>
    </row>
    <row r="9213">
      <c r="C9213" s="12" t="s">
        <v>22820</v>
      </c>
      <c r="D9213" s="20"/>
      <c r="E9213" s="20" t="s">
        <v>1729</v>
      </c>
      <c r="F9213" s="21"/>
      <c r="G9213" s="21" t="s">
        <v>23277</v>
      </c>
      <c r="H9213" s="21" t="s">
        <v>23278</v>
      </c>
      <c r="I9213" s="21" t="s">
        <v>1607</v>
      </c>
      <c r="J9213" s="148" t="s">
        <v>23321</v>
      </c>
      <c r="K9213" s="20" t="s">
        <v>2844</v>
      </c>
      <c r="L9213" s="21"/>
    </row>
    <row r="9214">
      <c r="C9214" s="12" t="s">
        <v>22820</v>
      </c>
      <c r="D9214" s="20"/>
      <c r="E9214" s="20" t="s">
        <v>1729</v>
      </c>
      <c r="F9214" s="21"/>
      <c r="G9214" s="21" t="s">
        <v>23280</v>
      </c>
      <c r="H9214" s="21" t="s">
        <v>23281</v>
      </c>
      <c r="I9214" s="21" t="s">
        <v>1607</v>
      </c>
      <c r="J9214" s="148" t="s">
        <v>23322</v>
      </c>
      <c r="K9214" s="20" t="s">
        <v>2844</v>
      </c>
      <c r="L9214" s="21"/>
    </row>
    <row r="9215">
      <c r="C9215" s="12" t="s">
        <v>22820</v>
      </c>
      <c r="D9215" s="20"/>
      <c r="E9215" s="20" t="s">
        <v>1729</v>
      </c>
      <c r="F9215" s="21"/>
      <c r="G9215" s="21" t="s">
        <v>23283</v>
      </c>
      <c r="H9215" s="21" t="s">
        <v>23284</v>
      </c>
      <c r="I9215" s="21" t="s">
        <v>1607</v>
      </c>
      <c r="J9215" s="148" t="s">
        <v>23323</v>
      </c>
      <c r="K9215" s="20" t="s">
        <v>2844</v>
      </c>
      <c r="L9215" s="21"/>
    </row>
    <row r="9216">
      <c r="C9216" s="12" t="s">
        <v>22820</v>
      </c>
      <c r="D9216" s="20"/>
      <c r="E9216" s="20" t="s">
        <v>1729</v>
      </c>
      <c r="F9216" s="21"/>
      <c r="G9216" s="21" t="s">
        <v>23286</v>
      </c>
      <c r="H9216" s="21" t="s">
        <v>23287</v>
      </c>
      <c r="I9216" s="21" t="s">
        <v>1607</v>
      </c>
      <c r="J9216" s="148" t="s">
        <v>23324</v>
      </c>
      <c r="K9216" s="20" t="s">
        <v>2844</v>
      </c>
      <c r="L9216" s="21"/>
    </row>
    <row r="9217">
      <c r="C9217" s="12" t="s">
        <v>22820</v>
      </c>
      <c r="D9217" s="20"/>
      <c r="E9217" s="20" t="s">
        <v>1729</v>
      </c>
      <c r="F9217" s="21"/>
      <c r="G9217" s="21" t="s">
        <v>23289</v>
      </c>
      <c r="H9217" s="21" t="s">
        <v>23290</v>
      </c>
      <c r="I9217" s="21" t="s">
        <v>1607</v>
      </c>
      <c r="J9217" s="148" t="s">
        <v>23325</v>
      </c>
      <c r="K9217" s="20" t="s">
        <v>2844</v>
      </c>
      <c r="L9217" s="21"/>
    </row>
    <row r="9218">
      <c r="C9218" s="12" t="s">
        <v>22820</v>
      </c>
      <c r="D9218" s="20"/>
      <c r="E9218" s="20" t="s">
        <v>1729</v>
      </c>
      <c r="F9218" s="21"/>
      <c r="G9218" s="21" t="s">
        <v>23292</v>
      </c>
      <c r="H9218" s="21" t="s">
        <v>23293</v>
      </c>
      <c r="I9218" s="21" t="s">
        <v>1607</v>
      </c>
      <c r="J9218" s="148" t="s">
        <v>23326</v>
      </c>
      <c r="K9218" s="20" t="s">
        <v>2844</v>
      </c>
      <c r="L9218" s="21"/>
    </row>
    <row r="9219">
      <c r="C9219" s="12" t="s">
        <v>22820</v>
      </c>
      <c r="D9219" s="20"/>
      <c r="E9219" s="20" t="s">
        <v>1729</v>
      </c>
      <c r="F9219" s="21"/>
      <c r="G9219" s="21" t="s">
        <v>23327</v>
      </c>
      <c r="H9219" s="21" t="s">
        <v>23328</v>
      </c>
      <c r="I9219" s="21" t="s">
        <v>1607</v>
      </c>
      <c r="J9219" s="148" t="s">
        <v>23329</v>
      </c>
      <c r="K9219" s="20" t="s">
        <v>2844</v>
      </c>
      <c r="L9219" s="21"/>
    </row>
    <row r="9220">
      <c r="C9220" s="12" t="s">
        <v>22820</v>
      </c>
      <c r="D9220" s="20"/>
      <c r="E9220" s="20" t="s">
        <v>1729</v>
      </c>
      <c r="F9220" s="21"/>
      <c r="G9220" s="21" t="s">
        <v>23295</v>
      </c>
      <c r="H9220" s="21" t="s">
        <v>23296</v>
      </c>
      <c r="I9220" s="21" t="s">
        <v>1607</v>
      </c>
      <c r="J9220" s="148" t="s">
        <v>23330</v>
      </c>
      <c r="K9220" s="20" t="s">
        <v>2844</v>
      </c>
      <c r="L9220" s="21"/>
    </row>
    <row r="9221">
      <c r="C9221" s="12" t="s">
        <v>22820</v>
      </c>
      <c r="D9221" s="20"/>
      <c r="E9221" s="20" t="s">
        <v>1729</v>
      </c>
      <c r="F9221" s="21"/>
      <c r="G9221" s="21" t="s">
        <v>23298</v>
      </c>
      <c r="H9221" s="21" t="s">
        <v>23299</v>
      </c>
      <c r="I9221" s="21" t="s">
        <v>1607</v>
      </c>
      <c r="J9221" s="148" t="s">
        <v>23331</v>
      </c>
      <c r="K9221" s="20" t="s">
        <v>2844</v>
      </c>
      <c r="L9221" s="21"/>
    </row>
    <row r="9222">
      <c r="C9222" s="12" t="s">
        <v>22820</v>
      </c>
      <c r="D9222" s="20"/>
      <c r="E9222" s="20" t="s">
        <v>1729</v>
      </c>
      <c r="F9222" s="21"/>
      <c r="G9222" s="21" t="s">
        <v>23332</v>
      </c>
      <c r="H9222" s="21" t="s">
        <v>23245</v>
      </c>
      <c r="I9222" s="21" t="s">
        <v>1607</v>
      </c>
      <c r="J9222" s="148" t="s">
        <v>23333</v>
      </c>
      <c r="K9222" s="20" t="s">
        <v>23334</v>
      </c>
      <c r="L9222" s="21"/>
    </row>
    <row r="9223">
      <c r="C9223" s="12" t="s">
        <v>22820</v>
      </c>
      <c r="D9223" s="20"/>
      <c r="E9223" s="20" t="s">
        <v>1729</v>
      </c>
      <c r="F9223" s="21"/>
      <c r="G9223" s="21" t="s">
        <v>23335</v>
      </c>
      <c r="H9223" s="21" t="s">
        <v>23336</v>
      </c>
      <c r="I9223" s="21" t="s">
        <v>1607</v>
      </c>
      <c r="J9223" s="148" t="s">
        <v>23337</v>
      </c>
      <c r="K9223" s="20" t="s">
        <v>23334</v>
      </c>
      <c r="L9223" s="21"/>
    </row>
    <row r="9224">
      <c r="C9224" s="12" t="s">
        <v>22820</v>
      </c>
      <c r="D9224" s="20"/>
      <c r="E9224" s="20" t="s">
        <v>1656</v>
      </c>
      <c r="F9224" s="21"/>
      <c r="G9224" s="21" t="s">
        <v>22958</v>
      </c>
      <c r="H9224" s="21" t="s">
        <v>23245</v>
      </c>
      <c r="I9224" s="21" t="s">
        <v>1637</v>
      </c>
      <c r="J9224" s="148" t="s">
        <v>23338</v>
      </c>
      <c r="K9224" s="20" t="s">
        <v>2777</v>
      </c>
      <c r="L9224" s="21"/>
    </row>
    <row r="9225">
      <c r="C9225" s="12" t="s">
        <v>22820</v>
      </c>
      <c r="D9225" s="20"/>
      <c r="E9225" s="20" t="s">
        <v>1656</v>
      </c>
      <c r="F9225" s="21"/>
      <c r="G9225" s="21" t="s">
        <v>23339</v>
      </c>
      <c r="H9225" s="21" t="s">
        <v>23340</v>
      </c>
      <c r="I9225" s="21" t="s">
        <v>1637</v>
      </c>
      <c r="J9225" s="148" t="s">
        <v>23341</v>
      </c>
      <c r="K9225" s="20" t="s">
        <v>2777</v>
      </c>
      <c r="L9225" s="21"/>
    </row>
    <row r="9226">
      <c r="C9226" s="12" t="s">
        <v>22820</v>
      </c>
      <c r="D9226" s="20"/>
      <c r="E9226" s="20" t="s">
        <v>1656</v>
      </c>
      <c r="F9226" s="21"/>
      <c r="G9226" s="21" t="s">
        <v>23342</v>
      </c>
      <c r="H9226" s="21" t="s">
        <v>23343</v>
      </c>
      <c r="I9226" s="21" t="s">
        <v>1637</v>
      </c>
      <c r="J9226" s="148" t="s">
        <v>23344</v>
      </c>
      <c r="K9226" s="20" t="s">
        <v>1829</v>
      </c>
      <c r="L9226" s="21"/>
    </row>
    <row r="9227">
      <c r="C9227" s="12" t="s">
        <v>22820</v>
      </c>
      <c r="D9227" s="20"/>
      <c r="E9227" s="20" t="s">
        <v>1656</v>
      </c>
      <c r="F9227" s="21"/>
      <c r="G9227" s="21" t="s">
        <v>23345</v>
      </c>
      <c r="H9227" s="21" t="s">
        <v>23346</v>
      </c>
      <c r="I9227" s="21" t="s">
        <v>1637</v>
      </c>
      <c r="J9227" s="148" t="s">
        <v>23347</v>
      </c>
      <c r="K9227" s="20" t="s">
        <v>1829</v>
      </c>
      <c r="L9227" s="21"/>
    </row>
    <row r="9228">
      <c r="C9228" s="12" t="s">
        <v>22820</v>
      </c>
      <c r="D9228" s="20"/>
      <c r="E9228" s="20" t="s">
        <v>1656</v>
      </c>
      <c r="F9228" s="21"/>
      <c r="G9228" s="21" t="s">
        <v>23339</v>
      </c>
      <c r="H9228" s="21" t="s">
        <v>23348</v>
      </c>
      <c r="I9228" s="21" t="s">
        <v>1637</v>
      </c>
      <c r="J9228" s="148" t="s">
        <v>23349</v>
      </c>
      <c r="K9228" s="20" t="s">
        <v>1660</v>
      </c>
      <c r="L9228" s="21"/>
    </row>
    <row r="9229">
      <c r="C9229" s="12" t="s">
        <v>22820</v>
      </c>
      <c r="D9229" s="20"/>
      <c r="E9229" s="20" t="s">
        <v>1656</v>
      </c>
      <c r="F9229" s="21"/>
      <c r="G9229" s="21" t="s">
        <v>23350</v>
      </c>
      <c r="H9229" s="21" t="s">
        <v>23351</v>
      </c>
      <c r="I9229" s="21" t="s">
        <v>1637</v>
      </c>
      <c r="J9229" s="148" t="s">
        <v>23352</v>
      </c>
      <c r="K9229" s="20" t="s">
        <v>2991</v>
      </c>
      <c r="L9229" s="21"/>
    </row>
    <row r="9230">
      <c r="C9230" s="12" t="s">
        <v>22820</v>
      </c>
      <c r="D9230" s="20"/>
      <c r="E9230" s="20" t="s">
        <v>1656</v>
      </c>
      <c r="F9230" s="21"/>
      <c r="G9230" s="21" t="s">
        <v>23353</v>
      </c>
      <c r="H9230" s="21" t="s">
        <v>23354</v>
      </c>
      <c r="I9230" s="21" t="s">
        <v>1637</v>
      </c>
      <c r="J9230" s="148" t="s">
        <v>23355</v>
      </c>
      <c r="K9230" s="20" t="s">
        <v>2832</v>
      </c>
      <c r="L9230" s="21"/>
    </row>
    <row r="9231">
      <c r="C9231" s="12" t="s">
        <v>22820</v>
      </c>
      <c r="D9231" s="20"/>
      <c r="E9231" s="20" t="s">
        <v>1656</v>
      </c>
      <c r="F9231" s="21"/>
      <c r="G9231" s="21" t="s">
        <v>23356</v>
      </c>
      <c r="H9231" s="21" t="s">
        <v>23336</v>
      </c>
      <c r="I9231" s="21" t="s">
        <v>1637</v>
      </c>
      <c r="J9231" s="148" t="s">
        <v>23357</v>
      </c>
      <c r="K9231" s="20" t="s">
        <v>2832</v>
      </c>
      <c r="L9231" s="21"/>
    </row>
    <row r="9232">
      <c r="C9232" s="12" t="s">
        <v>22820</v>
      </c>
      <c r="D9232" s="20"/>
      <c r="E9232" s="20" t="s">
        <v>1656</v>
      </c>
      <c r="F9232" s="21"/>
      <c r="G9232" s="21" t="s">
        <v>23358</v>
      </c>
      <c r="H9232" s="21" t="s">
        <v>23359</v>
      </c>
      <c r="I9232" s="21" t="s">
        <v>1637</v>
      </c>
      <c r="J9232" s="148" t="s">
        <v>23360</v>
      </c>
      <c r="K9232" s="20" t="s">
        <v>2832</v>
      </c>
      <c r="L9232" s="21"/>
    </row>
    <row r="9233">
      <c r="C9233" s="12" t="s">
        <v>22820</v>
      </c>
      <c r="D9233" s="20"/>
      <c r="E9233" s="20" t="s">
        <v>1656</v>
      </c>
      <c r="F9233" s="21"/>
      <c r="G9233" s="21" t="s">
        <v>23361</v>
      </c>
      <c r="H9233" s="21" t="s">
        <v>23362</v>
      </c>
      <c r="I9233" s="21" t="s">
        <v>1637</v>
      </c>
      <c r="J9233" s="148" t="s">
        <v>23363</v>
      </c>
      <c r="K9233" s="20" t="s">
        <v>2206</v>
      </c>
      <c r="L9233" s="21"/>
    </row>
    <row r="9234">
      <c r="C9234" s="12" t="s">
        <v>22820</v>
      </c>
      <c r="D9234" s="20"/>
      <c r="E9234" s="20" t="s">
        <v>1656</v>
      </c>
      <c r="F9234" s="21"/>
      <c r="G9234" s="21" t="s">
        <v>23364</v>
      </c>
      <c r="H9234" s="21" t="s">
        <v>23365</v>
      </c>
      <c r="I9234" s="21" t="s">
        <v>1637</v>
      </c>
      <c r="J9234" s="148" t="s">
        <v>23366</v>
      </c>
      <c r="K9234" s="20" t="s">
        <v>2206</v>
      </c>
      <c r="L9234" s="21"/>
    </row>
    <row r="9235">
      <c r="C9235" s="12" t="s">
        <v>22820</v>
      </c>
      <c r="D9235" s="20"/>
      <c r="E9235" s="20" t="s">
        <v>1656</v>
      </c>
      <c r="F9235" s="21"/>
      <c r="G9235" s="21" t="s">
        <v>23367</v>
      </c>
      <c r="H9235" s="21" t="s">
        <v>23368</v>
      </c>
      <c r="I9235" s="21" t="s">
        <v>1637</v>
      </c>
      <c r="J9235" s="148" t="s">
        <v>23369</v>
      </c>
      <c r="K9235" s="20" t="s">
        <v>2206</v>
      </c>
      <c r="L9235" s="21"/>
    </row>
    <row r="9236">
      <c r="C9236" s="12" t="s">
        <v>22820</v>
      </c>
      <c r="D9236" s="20"/>
      <c r="E9236" s="20" t="s">
        <v>1656</v>
      </c>
      <c r="F9236" s="21"/>
      <c r="G9236" s="21" t="s">
        <v>23370</v>
      </c>
      <c r="H9236" s="21" t="s">
        <v>23371</v>
      </c>
      <c r="I9236" s="21" t="s">
        <v>1637</v>
      </c>
      <c r="J9236" s="148" t="s">
        <v>23372</v>
      </c>
      <c r="K9236" s="20" t="s">
        <v>2206</v>
      </c>
      <c r="L9236" s="21"/>
    </row>
    <row r="9237">
      <c r="C9237" s="12" t="s">
        <v>22820</v>
      </c>
      <c r="D9237" s="20"/>
      <c r="E9237" s="20" t="s">
        <v>1656</v>
      </c>
      <c r="F9237" s="21"/>
      <c r="G9237" s="21" t="s">
        <v>23361</v>
      </c>
      <c r="H9237" s="21" t="s">
        <v>23362</v>
      </c>
      <c r="I9237" s="21" t="s">
        <v>1637</v>
      </c>
      <c r="J9237" s="148" t="s">
        <v>23373</v>
      </c>
      <c r="K9237" s="20" t="s">
        <v>2245</v>
      </c>
      <c r="L9237" s="21"/>
    </row>
    <row r="9238">
      <c r="C9238" s="12" t="s">
        <v>22820</v>
      </c>
      <c r="D9238" s="20"/>
      <c r="E9238" s="20" t="s">
        <v>1656</v>
      </c>
      <c r="F9238" s="21"/>
      <c r="G9238" s="21" t="s">
        <v>23364</v>
      </c>
      <c r="H9238" s="21" t="s">
        <v>23365</v>
      </c>
      <c r="I9238" s="21" t="s">
        <v>1637</v>
      </c>
      <c r="J9238" s="148" t="s">
        <v>23374</v>
      </c>
      <c r="K9238" s="20" t="s">
        <v>2245</v>
      </c>
      <c r="L9238" s="21"/>
    </row>
    <row r="9239">
      <c r="C9239" s="12" t="s">
        <v>22820</v>
      </c>
      <c r="D9239" s="20"/>
      <c r="E9239" s="20" t="s">
        <v>1656</v>
      </c>
      <c r="F9239" s="21"/>
      <c r="G9239" s="21" t="s">
        <v>23367</v>
      </c>
      <c r="H9239" s="21" t="s">
        <v>23368</v>
      </c>
      <c r="I9239" s="21" t="s">
        <v>1637</v>
      </c>
      <c r="J9239" s="148" t="s">
        <v>23375</v>
      </c>
      <c r="K9239" s="20" t="s">
        <v>2245</v>
      </c>
      <c r="L9239" s="21"/>
    </row>
    <row r="9240">
      <c r="C9240" s="12" t="s">
        <v>22820</v>
      </c>
      <c r="D9240" s="20"/>
      <c r="E9240" s="20" t="s">
        <v>1656</v>
      </c>
      <c r="F9240" s="21"/>
      <c r="G9240" s="21" t="s">
        <v>23370</v>
      </c>
      <c r="H9240" s="21" t="s">
        <v>23371</v>
      </c>
      <c r="I9240" s="21" t="s">
        <v>1637</v>
      </c>
      <c r="J9240" s="148" t="s">
        <v>23376</v>
      </c>
      <c r="K9240" s="20" t="s">
        <v>2245</v>
      </c>
      <c r="L9240" s="21"/>
    </row>
    <row r="9241">
      <c r="C9241" s="12" t="s">
        <v>22820</v>
      </c>
      <c r="D9241" s="20"/>
      <c r="E9241" s="20" t="s">
        <v>1656</v>
      </c>
      <c r="F9241" s="21"/>
      <c r="G9241" s="21" t="s">
        <v>23377</v>
      </c>
      <c r="H9241" s="21" t="s">
        <v>23378</v>
      </c>
      <c r="I9241" s="21" t="s">
        <v>1637</v>
      </c>
      <c r="J9241" s="148" t="s">
        <v>23379</v>
      </c>
      <c r="K9241" s="20" t="s">
        <v>2781</v>
      </c>
      <c r="L9241" s="21"/>
    </row>
    <row r="9242">
      <c r="C9242" s="12" t="s">
        <v>22820</v>
      </c>
      <c r="D9242" s="20"/>
      <c r="E9242" s="20" t="s">
        <v>1656</v>
      </c>
      <c r="F9242" s="21"/>
      <c r="G9242" s="21" t="s">
        <v>23380</v>
      </c>
      <c r="H9242" s="21" t="s">
        <v>23381</v>
      </c>
      <c r="I9242" s="21" t="s">
        <v>1637</v>
      </c>
      <c r="J9242" s="148" t="s">
        <v>23382</v>
      </c>
      <c r="K9242" s="20" t="s">
        <v>2781</v>
      </c>
      <c r="L9242" s="21"/>
    </row>
    <row r="9243">
      <c r="C9243" s="12" t="s">
        <v>22820</v>
      </c>
      <c r="D9243" s="20"/>
      <c r="E9243" s="20" t="s">
        <v>1656</v>
      </c>
      <c r="F9243" s="21"/>
      <c r="G9243" s="21" t="s">
        <v>23383</v>
      </c>
      <c r="H9243" s="21" t="s">
        <v>23362</v>
      </c>
      <c r="I9243" s="21" t="s">
        <v>1637</v>
      </c>
      <c r="J9243" s="148" t="s">
        <v>23384</v>
      </c>
      <c r="K9243" s="20" t="s">
        <v>2248</v>
      </c>
      <c r="L9243" s="21"/>
    </row>
    <row r="9244">
      <c r="C9244" s="12" t="s">
        <v>22820</v>
      </c>
      <c r="D9244" s="20"/>
      <c r="E9244" s="20" t="s">
        <v>1656</v>
      </c>
      <c r="F9244" s="21"/>
      <c r="G9244" s="21" t="s">
        <v>23385</v>
      </c>
      <c r="H9244" s="21" t="s">
        <v>23386</v>
      </c>
      <c r="I9244" s="21" t="s">
        <v>1637</v>
      </c>
      <c r="J9244" s="148" t="s">
        <v>23387</v>
      </c>
      <c r="K9244" s="20" t="s">
        <v>2248</v>
      </c>
      <c r="L9244" s="21"/>
    </row>
    <row r="9245">
      <c r="C9245" s="12" t="s">
        <v>22820</v>
      </c>
      <c r="D9245" s="20"/>
      <c r="E9245" s="20" t="s">
        <v>1656</v>
      </c>
      <c r="F9245" s="21"/>
      <c r="G9245" s="21" t="s">
        <v>23388</v>
      </c>
      <c r="H9245" s="21" t="s">
        <v>23368</v>
      </c>
      <c r="I9245" s="21" t="s">
        <v>1637</v>
      </c>
      <c r="J9245" s="148" t="s">
        <v>23389</v>
      </c>
      <c r="K9245" s="20" t="s">
        <v>2248</v>
      </c>
      <c r="L9245" s="21"/>
    </row>
    <row r="9246">
      <c r="C9246" s="12" t="s">
        <v>22820</v>
      </c>
      <c r="D9246" s="20"/>
      <c r="E9246" s="20" t="s">
        <v>1656</v>
      </c>
      <c r="F9246" s="21"/>
      <c r="G9246" s="21" t="s">
        <v>23390</v>
      </c>
      <c r="H9246" s="21" t="s">
        <v>23391</v>
      </c>
      <c r="I9246" s="21" t="s">
        <v>1637</v>
      </c>
      <c r="J9246" s="148" t="s">
        <v>23392</v>
      </c>
      <c r="K9246" s="20" t="s">
        <v>2248</v>
      </c>
      <c r="L9246" s="21"/>
    </row>
    <row r="9247">
      <c r="C9247" s="12" t="s">
        <v>22820</v>
      </c>
      <c r="D9247" s="20"/>
      <c r="E9247" s="20" t="s">
        <v>1656</v>
      </c>
      <c r="F9247" s="21"/>
      <c r="G9247" s="21" t="s">
        <v>22958</v>
      </c>
      <c r="H9247" s="21" t="s">
        <v>23245</v>
      </c>
      <c r="I9247" s="21" t="s">
        <v>1637</v>
      </c>
      <c r="J9247" s="148" t="s">
        <v>23393</v>
      </c>
      <c r="K9247" s="20" t="s">
        <v>1833</v>
      </c>
      <c r="L9247" s="21"/>
    </row>
    <row r="9248">
      <c r="C9248" s="12" t="s">
        <v>22820</v>
      </c>
      <c r="D9248" s="20"/>
      <c r="E9248" s="20" t="s">
        <v>1656</v>
      </c>
      <c r="F9248" s="21"/>
      <c r="G9248" s="21" t="s">
        <v>23342</v>
      </c>
      <c r="H9248" s="21" t="s">
        <v>23343</v>
      </c>
      <c r="I9248" s="21" t="s">
        <v>1637</v>
      </c>
      <c r="J9248" s="148" t="s">
        <v>23394</v>
      </c>
      <c r="K9248" s="20" t="s">
        <v>1833</v>
      </c>
      <c r="L9248" s="21"/>
    </row>
    <row r="9249">
      <c r="C9249" s="12" t="s">
        <v>22820</v>
      </c>
      <c r="D9249" s="20"/>
      <c r="E9249" s="20" t="s">
        <v>1656</v>
      </c>
      <c r="F9249" s="21"/>
      <c r="G9249" s="21" t="s">
        <v>23345</v>
      </c>
      <c r="H9249" s="21" t="s">
        <v>23346</v>
      </c>
      <c r="I9249" s="21" t="s">
        <v>1637</v>
      </c>
      <c r="J9249" s="148" t="s">
        <v>23395</v>
      </c>
      <c r="K9249" s="20" t="s">
        <v>1833</v>
      </c>
      <c r="L9249" s="21"/>
    </row>
    <row r="9250">
      <c r="C9250" s="12" t="s">
        <v>22820</v>
      </c>
      <c r="D9250" s="20"/>
      <c r="E9250" s="20" t="s">
        <v>1656</v>
      </c>
      <c r="F9250" s="21"/>
      <c r="G9250" s="21" t="s">
        <v>23396</v>
      </c>
      <c r="H9250" s="21" t="s">
        <v>23397</v>
      </c>
      <c r="I9250" s="21" t="s">
        <v>1637</v>
      </c>
      <c r="J9250" s="148" t="s">
        <v>23398</v>
      </c>
      <c r="K9250" s="20" t="s">
        <v>1833</v>
      </c>
      <c r="L9250" s="21"/>
    </row>
    <row r="9251">
      <c r="C9251" s="12" t="s">
        <v>22820</v>
      </c>
      <c r="D9251" s="20"/>
      <c r="E9251" s="20" t="s">
        <v>1656</v>
      </c>
      <c r="F9251" s="21"/>
      <c r="G9251" s="21" t="s">
        <v>23339</v>
      </c>
      <c r="H9251" s="21" t="s">
        <v>23348</v>
      </c>
      <c r="I9251" s="21" t="s">
        <v>1637</v>
      </c>
      <c r="J9251" s="148" t="s">
        <v>23399</v>
      </c>
      <c r="K9251" s="20" t="s">
        <v>1833</v>
      </c>
      <c r="L9251" s="21"/>
    </row>
    <row r="9252">
      <c r="C9252" s="12" t="s">
        <v>22820</v>
      </c>
      <c r="D9252" s="20"/>
      <c r="E9252" s="20" t="s">
        <v>1656</v>
      </c>
      <c r="F9252" s="21"/>
      <c r="G9252" s="21" t="s">
        <v>23400</v>
      </c>
      <c r="H9252" s="21" t="s">
        <v>23362</v>
      </c>
      <c r="I9252" s="21" t="s">
        <v>1637</v>
      </c>
      <c r="J9252" s="148" t="s">
        <v>23401</v>
      </c>
      <c r="K9252" s="20" t="s">
        <v>1836</v>
      </c>
      <c r="L9252" s="21"/>
    </row>
    <row r="9253">
      <c r="C9253" s="12" t="s">
        <v>22820</v>
      </c>
      <c r="D9253" s="20"/>
      <c r="E9253" s="20" t="s">
        <v>1656</v>
      </c>
      <c r="F9253" s="21"/>
      <c r="G9253" s="21" t="s">
        <v>23402</v>
      </c>
      <c r="H9253" s="21" t="s">
        <v>23365</v>
      </c>
      <c r="I9253" s="21" t="s">
        <v>1637</v>
      </c>
      <c r="J9253" s="148" t="s">
        <v>23403</v>
      </c>
      <c r="K9253" s="20" t="s">
        <v>1836</v>
      </c>
      <c r="L9253" s="21"/>
    </row>
    <row r="9254">
      <c r="C9254" s="12" t="s">
        <v>22820</v>
      </c>
      <c r="D9254" s="20"/>
      <c r="E9254" s="20" t="s">
        <v>1656</v>
      </c>
      <c r="F9254" s="21"/>
      <c r="G9254" s="21" t="s">
        <v>23404</v>
      </c>
      <c r="H9254" s="21" t="s">
        <v>23368</v>
      </c>
      <c r="I9254" s="21" t="s">
        <v>1637</v>
      </c>
      <c r="J9254" s="148" t="s">
        <v>23405</v>
      </c>
      <c r="K9254" s="20" t="s">
        <v>1836</v>
      </c>
      <c r="L9254" s="21"/>
    </row>
    <row r="9255">
      <c r="C9255" s="12" t="s">
        <v>22820</v>
      </c>
      <c r="D9255" s="20"/>
      <c r="E9255" s="20" t="s">
        <v>1656</v>
      </c>
      <c r="F9255" s="21"/>
      <c r="G9255" s="21" t="s">
        <v>23406</v>
      </c>
      <c r="H9255" s="21" t="s">
        <v>23371</v>
      </c>
      <c r="I9255" s="21" t="s">
        <v>1637</v>
      </c>
      <c r="J9255" s="148" t="s">
        <v>23407</v>
      </c>
      <c r="K9255" s="20" t="s">
        <v>1836</v>
      </c>
      <c r="L9255" s="21"/>
    </row>
    <row r="9256">
      <c r="C9256" s="12" t="s">
        <v>22820</v>
      </c>
      <c r="D9256" s="20"/>
      <c r="E9256" s="20" t="s">
        <v>1656</v>
      </c>
      <c r="F9256" s="21"/>
      <c r="G9256" s="21" t="s">
        <v>23361</v>
      </c>
      <c r="H9256" s="21" t="s">
        <v>23362</v>
      </c>
      <c r="I9256" s="21" t="s">
        <v>1637</v>
      </c>
      <c r="J9256" s="148" t="s">
        <v>23408</v>
      </c>
      <c r="K9256" s="20" t="s">
        <v>2253</v>
      </c>
      <c r="L9256" s="21"/>
    </row>
    <row r="9257">
      <c r="C9257" s="12" t="s">
        <v>22820</v>
      </c>
      <c r="D9257" s="20"/>
      <c r="E9257" s="20" t="s">
        <v>1656</v>
      </c>
      <c r="F9257" s="21"/>
      <c r="G9257" s="21" t="s">
        <v>23364</v>
      </c>
      <c r="H9257" s="21" t="s">
        <v>23365</v>
      </c>
      <c r="I9257" s="21" t="s">
        <v>1637</v>
      </c>
      <c r="J9257" s="148" t="s">
        <v>23409</v>
      </c>
      <c r="K9257" s="20" t="s">
        <v>2253</v>
      </c>
      <c r="L9257" s="21"/>
    </row>
    <row r="9258">
      <c r="C9258" s="12" t="s">
        <v>22820</v>
      </c>
      <c r="D9258" s="20"/>
      <c r="E9258" s="20" t="s">
        <v>1656</v>
      </c>
      <c r="F9258" s="21"/>
      <c r="G9258" s="21" t="s">
        <v>23367</v>
      </c>
      <c r="H9258" s="21" t="s">
        <v>23368</v>
      </c>
      <c r="I9258" s="21" t="s">
        <v>1637</v>
      </c>
      <c r="J9258" s="148" t="s">
        <v>23410</v>
      </c>
      <c r="K9258" s="20" t="s">
        <v>2253</v>
      </c>
      <c r="L9258" s="21"/>
    </row>
    <row r="9259">
      <c r="C9259" s="12" t="s">
        <v>22820</v>
      </c>
      <c r="D9259" s="20"/>
      <c r="E9259" s="20" t="s">
        <v>1656</v>
      </c>
      <c r="F9259" s="21"/>
      <c r="G9259" s="21" t="s">
        <v>23370</v>
      </c>
      <c r="H9259" s="21" t="s">
        <v>23371</v>
      </c>
      <c r="I9259" s="21" t="s">
        <v>1637</v>
      </c>
      <c r="J9259" s="148" t="s">
        <v>23411</v>
      </c>
      <c r="K9259" s="20" t="s">
        <v>2253</v>
      </c>
      <c r="L9259" s="21"/>
    </row>
    <row r="9260">
      <c r="C9260" s="12" t="s">
        <v>22820</v>
      </c>
      <c r="D9260" s="20"/>
      <c r="E9260" s="20" t="s">
        <v>1656</v>
      </c>
      <c r="F9260" s="21"/>
      <c r="G9260" s="21" t="s">
        <v>23361</v>
      </c>
      <c r="H9260" s="21" t="s">
        <v>23362</v>
      </c>
      <c r="I9260" s="21" t="s">
        <v>1637</v>
      </c>
      <c r="J9260" s="148" t="s">
        <v>23412</v>
      </c>
      <c r="K9260" s="20" t="s">
        <v>2256</v>
      </c>
      <c r="L9260" s="21"/>
    </row>
    <row r="9261">
      <c r="C9261" s="12" t="s">
        <v>22820</v>
      </c>
      <c r="D9261" s="20"/>
      <c r="E9261" s="20" t="s">
        <v>1656</v>
      </c>
      <c r="F9261" s="21"/>
      <c r="G9261" s="21" t="s">
        <v>23364</v>
      </c>
      <c r="H9261" s="21" t="s">
        <v>23365</v>
      </c>
      <c r="I9261" s="21" t="s">
        <v>1637</v>
      </c>
      <c r="J9261" s="148" t="s">
        <v>23413</v>
      </c>
      <c r="K9261" s="20" t="s">
        <v>2256</v>
      </c>
      <c r="L9261" s="21"/>
    </row>
    <row r="9262">
      <c r="C9262" s="12" t="s">
        <v>22820</v>
      </c>
      <c r="D9262" s="20"/>
      <c r="E9262" s="20" t="s">
        <v>1656</v>
      </c>
      <c r="F9262" s="21"/>
      <c r="G9262" s="21" t="s">
        <v>23367</v>
      </c>
      <c r="H9262" s="21" t="s">
        <v>23368</v>
      </c>
      <c r="I9262" s="21" t="s">
        <v>1637</v>
      </c>
      <c r="J9262" s="148" t="s">
        <v>23414</v>
      </c>
      <c r="K9262" s="20" t="s">
        <v>2256</v>
      </c>
      <c r="L9262" s="21"/>
    </row>
    <row r="9263">
      <c r="C9263" s="12" t="s">
        <v>22820</v>
      </c>
      <c r="D9263" s="20"/>
      <c r="E9263" s="20" t="s">
        <v>1656</v>
      </c>
      <c r="F9263" s="21"/>
      <c r="G9263" s="21" t="s">
        <v>23370</v>
      </c>
      <c r="H9263" s="21" t="s">
        <v>23371</v>
      </c>
      <c r="I9263" s="21" t="s">
        <v>1637</v>
      </c>
      <c r="J9263" s="148" t="s">
        <v>23415</v>
      </c>
      <c r="K9263" s="20" t="s">
        <v>2256</v>
      </c>
      <c r="L9263" s="21"/>
    </row>
    <row r="9264">
      <c r="C9264" s="12" t="s">
        <v>22820</v>
      </c>
      <c r="D9264" s="20"/>
      <c r="E9264" s="20" t="s">
        <v>1656</v>
      </c>
      <c r="F9264" s="21"/>
      <c r="G9264" s="21" t="s">
        <v>23416</v>
      </c>
      <c r="H9264" s="21" t="s">
        <v>23417</v>
      </c>
      <c r="I9264" s="21" t="s">
        <v>1637</v>
      </c>
      <c r="J9264" s="148" t="s">
        <v>23418</v>
      </c>
      <c r="K9264" s="20" t="s">
        <v>2256</v>
      </c>
      <c r="L9264" s="21"/>
    </row>
    <row r="9265">
      <c r="C9265" s="12" t="s">
        <v>22820</v>
      </c>
      <c r="D9265" s="20"/>
      <c r="E9265" s="20" t="s">
        <v>1656</v>
      </c>
      <c r="F9265" s="21"/>
      <c r="G9265" s="21" t="s">
        <v>23419</v>
      </c>
      <c r="H9265" s="21" t="s">
        <v>23420</v>
      </c>
      <c r="I9265" s="21" t="s">
        <v>1637</v>
      </c>
      <c r="J9265" s="148" t="s">
        <v>23421</v>
      </c>
      <c r="K9265" s="20" t="s">
        <v>2256</v>
      </c>
      <c r="L9265" s="21"/>
    </row>
    <row r="9266">
      <c r="C9266" s="12" t="s">
        <v>22820</v>
      </c>
      <c r="D9266" s="20"/>
      <c r="E9266" s="20" t="s">
        <v>1656</v>
      </c>
      <c r="F9266" s="21"/>
      <c r="G9266" s="21" t="s">
        <v>23422</v>
      </c>
      <c r="H9266" s="21" t="s">
        <v>23423</v>
      </c>
      <c r="I9266" s="21" t="s">
        <v>1637</v>
      </c>
      <c r="J9266" s="148" t="s">
        <v>23424</v>
      </c>
      <c r="K9266" s="20" t="s">
        <v>2256</v>
      </c>
      <c r="L9266" s="21"/>
    </row>
    <row r="9267">
      <c r="C9267" s="12" t="s">
        <v>22820</v>
      </c>
      <c r="D9267" s="20"/>
      <c r="E9267" s="20" t="s">
        <v>1656</v>
      </c>
      <c r="F9267" s="21"/>
      <c r="G9267" s="21" t="s">
        <v>23425</v>
      </c>
      <c r="H9267" s="21" t="s">
        <v>23426</v>
      </c>
      <c r="I9267" s="21" t="s">
        <v>1637</v>
      </c>
      <c r="J9267" s="148" t="s">
        <v>23427</v>
      </c>
      <c r="K9267" s="20" t="s">
        <v>2256</v>
      </c>
      <c r="L9267" s="21"/>
    </row>
    <row r="9268">
      <c r="C9268" s="12" t="s">
        <v>22820</v>
      </c>
      <c r="D9268" s="20"/>
      <c r="E9268" s="20" t="s">
        <v>1656</v>
      </c>
      <c r="F9268" s="21"/>
      <c r="G9268" s="21" t="s">
        <v>23428</v>
      </c>
      <c r="H9268" s="21" t="s">
        <v>23429</v>
      </c>
      <c r="I9268" s="21" t="s">
        <v>1637</v>
      </c>
      <c r="J9268" s="148" t="s">
        <v>23430</v>
      </c>
      <c r="K9268" s="20" t="s">
        <v>2256</v>
      </c>
      <c r="L9268" s="21"/>
    </row>
    <row r="9269">
      <c r="C9269" s="12" t="s">
        <v>22820</v>
      </c>
      <c r="D9269" s="20"/>
      <c r="E9269" s="20" t="s">
        <v>1656</v>
      </c>
      <c r="F9269" s="21"/>
      <c r="G9269" s="21" t="s">
        <v>23431</v>
      </c>
      <c r="H9269" s="21" t="s">
        <v>23432</v>
      </c>
      <c r="I9269" s="21" t="s">
        <v>1637</v>
      </c>
      <c r="J9269" s="148" t="s">
        <v>23433</v>
      </c>
      <c r="K9269" s="20" t="s">
        <v>2256</v>
      </c>
      <c r="L9269" s="21"/>
    </row>
    <row r="9270">
      <c r="C9270" s="12" t="s">
        <v>22820</v>
      </c>
      <c r="D9270" s="20"/>
      <c r="E9270" s="20" t="s">
        <v>1656</v>
      </c>
      <c r="F9270" s="21"/>
      <c r="G9270" s="21" t="s">
        <v>23434</v>
      </c>
      <c r="H9270" s="21" t="s">
        <v>23435</v>
      </c>
      <c r="I9270" s="21" t="s">
        <v>1637</v>
      </c>
      <c r="J9270" s="148" t="s">
        <v>23436</v>
      </c>
      <c r="K9270" s="20" t="s">
        <v>2256</v>
      </c>
      <c r="L9270" s="21"/>
    </row>
    <row r="9271">
      <c r="C9271" s="12" t="s">
        <v>22820</v>
      </c>
      <c r="D9271" s="20"/>
      <c r="E9271" s="20" t="s">
        <v>1656</v>
      </c>
      <c r="F9271" s="21"/>
      <c r="G9271" s="21" t="s">
        <v>23361</v>
      </c>
      <c r="H9271" s="21" t="s">
        <v>23362</v>
      </c>
      <c r="I9271" s="21" t="s">
        <v>1637</v>
      </c>
      <c r="J9271" s="148" t="s">
        <v>23437</v>
      </c>
      <c r="K9271" s="20" t="s">
        <v>2151</v>
      </c>
      <c r="L9271" s="21"/>
    </row>
    <row r="9272">
      <c r="C9272" s="12" t="s">
        <v>22820</v>
      </c>
      <c r="D9272" s="20"/>
      <c r="E9272" s="20" t="s">
        <v>1656</v>
      </c>
      <c r="F9272" s="21"/>
      <c r="G9272" s="21" t="s">
        <v>23364</v>
      </c>
      <c r="H9272" s="21" t="s">
        <v>23365</v>
      </c>
      <c r="I9272" s="21" t="s">
        <v>1637</v>
      </c>
      <c r="J9272" s="148" t="s">
        <v>23438</v>
      </c>
      <c r="K9272" s="20" t="s">
        <v>2151</v>
      </c>
      <c r="L9272" s="21"/>
    </row>
    <row r="9273">
      <c r="C9273" s="12" t="s">
        <v>22820</v>
      </c>
      <c r="D9273" s="20"/>
      <c r="E9273" s="20" t="s">
        <v>1656</v>
      </c>
      <c r="F9273" s="21"/>
      <c r="G9273" s="21" t="s">
        <v>23367</v>
      </c>
      <c r="H9273" s="21" t="s">
        <v>23368</v>
      </c>
      <c r="I9273" s="21" t="s">
        <v>1637</v>
      </c>
      <c r="J9273" s="148" t="s">
        <v>23439</v>
      </c>
      <c r="K9273" s="20" t="s">
        <v>2151</v>
      </c>
      <c r="L9273" s="21"/>
    </row>
    <row r="9274">
      <c r="C9274" s="12" t="s">
        <v>22820</v>
      </c>
      <c r="D9274" s="20"/>
      <c r="E9274" s="20" t="s">
        <v>1656</v>
      </c>
      <c r="F9274" s="21"/>
      <c r="G9274" s="21" t="s">
        <v>23370</v>
      </c>
      <c r="H9274" s="21" t="s">
        <v>23371</v>
      </c>
      <c r="I9274" s="21" t="s">
        <v>1637</v>
      </c>
      <c r="J9274" s="148" t="s">
        <v>23440</v>
      </c>
      <c r="K9274" s="20" t="s">
        <v>2151</v>
      </c>
      <c r="L9274" s="21"/>
    </row>
    <row r="9275">
      <c r="C9275" s="12" t="s">
        <v>22820</v>
      </c>
      <c r="D9275" s="20"/>
      <c r="E9275" s="20" t="s">
        <v>1656</v>
      </c>
      <c r="F9275" s="21"/>
      <c r="G9275" s="21" t="s">
        <v>23441</v>
      </c>
      <c r="H9275" s="21" t="s">
        <v>23442</v>
      </c>
      <c r="I9275" s="21" t="s">
        <v>1637</v>
      </c>
      <c r="J9275" s="148" t="s">
        <v>23443</v>
      </c>
      <c r="K9275" s="20" t="s">
        <v>2151</v>
      </c>
      <c r="L9275" s="21"/>
    </row>
    <row r="9276">
      <c r="C9276" s="12" t="s">
        <v>22820</v>
      </c>
      <c r="D9276" s="20"/>
      <c r="E9276" s="20" t="s">
        <v>1656</v>
      </c>
      <c r="F9276" s="21"/>
      <c r="G9276" s="21" t="s">
        <v>23416</v>
      </c>
      <c r="H9276" s="21" t="s">
        <v>23417</v>
      </c>
      <c r="I9276" s="21" t="s">
        <v>1637</v>
      </c>
      <c r="J9276" s="148" t="s">
        <v>23444</v>
      </c>
      <c r="K9276" s="20" t="s">
        <v>2151</v>
      </c>
      <c r="L9276" s="21"/>
    </row>
    <row r="9277">
      <c r="C9277" s="12" t="s">
        <v>22820</v>
      </c>
      <c r="D9277" s="20"/>
      <c r="E9277" s="20" t="s">
        <v>1656</v>
      </c>
      <c r="F9277" s="21"/>
      <c r="G9277" s="21" t="s">
        <v>23419</v>
      </c>
      <c r="H9277" s="21" t="s">
        <v>23420</v>
      </c>
      <c r="I9277" s="21" t="s">
        <v>1637</v>
      </c>
      <c r="J9277" s="148" t="s">
        <v>23445</v>
      </c>
      <c r="K9277" s="20" t="s">
        <v>2151</v>
      </c>
      <c r="L9277" s="21"/>
    </row>
    <row r="9278">
      <c r="C9278" s="12" t="s">
        <v>22820</v>
      </c>
      <c r="D9278" s="20"/>
      <c r="E9278" s="20" t="s">
        <v>1656</v>
      </c>
      <c r="F9278" s="21"/>
      <c r="G9278" s="21" t="s">
        <v>23422</v>
      </c>
      <c r="H9278" s="21" t="s">
        <v>23423</v>
      </c>
      <c r="I9278" s="21" t="s">
        <v>1637</v>
      </c>
      <c r="J9278" s="148" t="s">
        <v>23446</v>
      </c>
      <c r="K9278" s="20" t="s">
        <v>2151</v>
      </c>
      <c r="L9278" s="21"/>
    </row>
    <row r="9279">
      <c r="C9279" s="12" t="s">
        <v>22820</v>
      </c>
      <c r="D9279" s="20"/>
      <c r="E9279" s="20" t="s">
        <v>1656</v>
      </c>
      <c r="F9279" s="21"/>
      <c r="G9279" s="21" t="s">
        <v>23425</v>
      </c>
      <c r="H9279" s="21" t="s">
        <v>23426</v>
      </c>
      <c r="I9279" s="21" t="s">
        <v>1637</v>
      </c>
      <c r="J9279" s="148" t="s">
        <v>23447</v>
      </c>
      <c r="K9279" s="20" t="s">
        <v>2151</v>
      </c>
      <c r="L9279" s="21"/>
    </row>
    <row r="9280">
      <c r="C9280" s="12" t="s">
        <v>22820</v>
      </c>
      <c r="D9280" s="20"/>
      <c r="E9280" s="20" t="s">
        <v>1656</v>
      </c>
      <c r="F9280" s="21"/>
      <c r="G9280" s="21" t="s">
        <v>23428</v>
      </c>
      <c r="H9280" s="21" t="s">
        <v>23429</v>
      </c>
      <c r="I9280" s="21" t="s">
        <v>1637</v>
      </c>
      <c r="J9280" s="148" t="s">
        <v>23448</v>
      </c>
      <c r="K9280" s="20" t="s">
        <v>2151</v>
      </c>
      <c r="L9280" s="21"/>
    </row>
    <row r="9281">
      <c r="C9281" s="12" t="s">
        <v>22820</v>
      </c>
      <c r="D9281" s="20"/>
      <c r="E9281" s="20" t="s">
        <v>1656</v>
      </c>
      <c r="F9281" s="21"/>
      <c r="G9281" s="21" t="s">
        <v>23361</v>
      </c>
      <c r="H9281" s="21" t="s">
        <v>23362</v>
      </c>
      <c r="I9281" s="21" t="s">
        <v>1637</v>
      </c>
      <c r="J9281" s="148" t="s">
        <v>23449</v>
      </c>
      <c r="K9281" s="20" t="s">
        <v>1754</v>
      </c>
      <c r="L9281" s="21"/>
    </row>
    <row r="9282">
      <c r="C9282" s="12" t="s">
        <v>22820</v>
      </c>
      <c r="D9282" s="20"/>
      <c r="E9282" s="20" t="s">
        <v>1656</v>
      </c>
      <c r="F9282" s="21"/>
      <c r="G9282" s="21" t="s">
        <v>23364</v>
      </c>
      <c r="H9282" s="21" t="s">
        <v>23365</v>
      </c>
      <c r="I9282" s="21" t="s">
        <v>1637</v>
      </c>
      <c r="J9282" s="148" t="s">
        <v>23450</v>
      </c>
      <c r="K9282" s="20" t="s">
        <v>1754</v>
      </c>
      <c r="L9282" s="21"/>
    </row>
    <row r="9283">
      <c r="C9283" s="12" t="s">
        <v>22820</v>
      </c>
      <c r="D9283" s="20"/>
      <c r="E9283" s="20" t="s">
        <v>1656</v>
      </c>
      <c r="F9283" s="21"/>
      <c r="G9283" s="21" t="s">
        <v>23367</v>
      </c>
      <c r="H9283" s="21" t="s">
        <v>23368</v>
      </c>
      <c r="I9283" s="21" t="s">
        <v>1637</v>
      </c>
      <c r="J9283" s="148" t="s">
        <v>23451</v>
      </c>
      <c r="K9283" s="20" t="s">
        <v>1754</v>
      </c>
      <c r="L9283" s="21"/>
    </row>
    <row r="9284">
      <c r="C9284" s="12" t="s">
        <v>22820</v>
      </c>
      <c r="D9284" s="20"/>
      <c r="E9284" s="20" t="s">
        <v>1656</v>
      </c>
      <c r="F9284" s="21"/>
      <c r="G9284" s="21" t="s">
        <v>23370</v>
      </c>
      <c r="H9284" s="21" t="s">
        <v>23371</v>
      </c>
      <c r="I9284" s="21" t="s">
        <v>1637</v>
      </c>
      <c r="J9284" s="148" t="s">
        <v>23452</v>
      </c>
      <c r="K9284" s="20" t="s">
        <v>1754</v>
      </c>
      <c r="L9284" s="21"/>
    </row>
    <row r="9285">
      <c r="C9285" s="12" t="s">
        <v>22820</v>
      </c>
      <c r="D9285" s="20"/>
      <c r="E9285" s="20" t="s">
        <v>1656</v>
      </c>
      <c r="F9285" s="21"/>
      <c r="G9285" s="21" t="s">
        <v>23441</v>
      </c>
      <c r="H9285" s="21" t="s">
        <v>23442</v>
      </c>
      <c r="I9285" s="21" t="s">
        <v>1637</v>
      </c>
      <c r="J9285" s="148" t="s">
        <v>23453</v>
      </c>
      <c r="K9285" s="20" t="s">
        <v>1754</v>
      </c>
      <c r="L9285" s="21"/>
    </row>
    <row r="9286">
      <c r="C9286" s="12" t="s">
        <v>22820</v>
      </c>
      <c r="D9286" s="20"/>
      <c r="E9286" s="20" t="s">
        <v>1656</v>
      </c>
      <c r="F9286" s="21"/>
      <c r="G9286" s="21" t="s">
        <v>23416</v>
      </c>
      <c r="H9286" s="21" t="s">
        <v>23417</v>
      </c>
      <c r="I9286" s="21" t="s">
        <v>1637</v>
      </c>
      <c r="J9286" s="148" t="s">
        <v>23454</v>
      </c>
      <c r="K9286" s="20" t="s">
        <v>1754</v>
      </c>
      <c r="L9286" s="21"/>
    </row>
    <row r="9287">
      <c r="C9287" s="12" t="s">
        <v>22820</v>
      </c>
      <c r="D9287" s="20"/>
      <c r="E9287" s="20" t="s">
        <v>1656</v>
      </c>
      <c r="F9287" s="21"/>
      <c r="G9287" s="21" t="s">
        <v>23419</v>
      </c>
      <c r="H9287" s="21" t="s">
        <v>23420</v>
      </c>
      <c r="I9287" s="21" t="s">
        <v>1637</v>
      </c>
      <c r="J9287" s="148" t="s">
        <v>23455</v>
      </c>
      <c r="K9287" s="20" t="s">
        <v>1754</v>
      </c>
      <c r="L9287" s="21"/>
    </row>
    <row r="9288">
      <c r="C9288" s="12" t="s">
        <v>22820</v>
      </c>
      <c r="D9288" s="20"/>
      <c r="E9288" s="20" t="s">
        <v>1656</v>
      </c>
      <c r="F9288" s="21"/>
      <c r="G9288" s="21" t="s">
        <v>23422</v>
      </c>
      <c r="H9288" s="21" t="s">
        <v>23423</v>
      </c>
      <c r="I9288" s="21" t="s">
        <v>1637</v>
      </c>
      <c r="J9288" s="148" t="s">
        <v>23456</v>
      </c>
      <c r="K9288" s="20" t="s">
        <v>1754</v>
      </c>
      <c r="L9288" s="21"/>
    </row>
    <row r="9289">
      <c r="C9289" s="12" t="s">
        <v>22820</v>
      </c>
      <c r="D9289" s="20"/>
      <c r="E9289" s="20" t="s">
        <v>1656</v>
      </c>
      <c r="F9289" s="21"/>
      <c r="G9289" s="21" t="s">
        <v>23425</v>
      </c>
      <c r="H9289" s="21" t="s">
        <v>23426</v>
      </c>
      <c r="I9289" s="21" t="s">
        <v>1637</v>
      </c>
      <c r="J9289" s="148" t="s">
        <v>23457</v>
      </c>
      <c r="K9289" s="20" t="s">
        <v>1754</v>
      </c>
      <c r="L9289" s="21"/>
    </row>
    <row r="9290">
      <c r="C9290" s="12" t="s">
        <v>22820</v>
      </c>
      <c r="D9290" s="20"/>
      <c r="E9290" s="20" t="s">
        <v>1656</v>
      </c>
      <c r="F9290" s="21"/>
      <c r="G9290" s="21" t="s">
        <v>23428</v>
      </c>
      <c r="H9290" s="21" t="s">
        <v>23429</v>
      </c>
      <c r="I9290" s="21" t="s">
        <v>1637</v>
      </c>
      <c r="J9290" s="148" t="s">
        <v>23458</v>
      </c>
      <c r="K9290" s="20" t="s">
        <v>1754</v>
      </c>
      <c r="L9290" s="21"/>
    </row>
    <row r="9291">
      <c r="C9291" s="12" t="s">
        <v>22820</v>
      </c>
      <c r="D9291" s="20"/>
      <c r="E9291" s="20" t="s">
        <v>1656</v>
      </c>
      <c r="F9291" s="21"/>
      <c r="G9291" s="21" t="s">
        <v>23459</v>
      </c>
      <c r="H9291" s="21" t="s">
        <v>23460</v>
      </c>
      <c r="I9291" s="21" t="s">
        <v>1637</v>
      </c>
      <c r="J9291" s="148" t="s">
        <v>23461</v>
      </c>
      <c r="K9291" s="20" t="s">
        <v>1689</v>
      </c>
      <c r="L9291" s="21"/>
    </row>
    <row r="9292">
      <c r="C9292" s="12" t="s">
        <v>22820</v>
      </c>
      <c r="D9292" s="20"/>
      <c r="E9292" s="20" t="s">
        <v>1656</v>
      </c>
      <c r="F9292" s="21"/>
      <c r="G9292" s="21" t="s">
        <v>1026</v>
      </c>
      <c r="H9292" s="21" t="s">
        <v>23462</v>
      </c>
      <c r="I9292" s="21" t="s">
        <v>1637</v>
      </c>
      <c r="J9292" s="148" t="s">
        <v>23463</v>
      </c>
      <c r="K9292" s="20" t="s">
        <v>1689</v>
      </c>
      <c r="L9292" s="21"/>
    </row>
    <row r="9293">
      <c r="C9293" s="12" t="s">
        <v>22820</v>
      </c>
      <c r="D9293" s="20"/>
      <c r="E9293" s="20" t="s">
        <v>1619</v>
      </c>
      <c r="F9293" s="21"/>
      <c r="G9293" s="21" t="s">
        <v>23464</v>
      </c>
      <c r="H9293" s="21" t="s">
        <v>23465</v>
      </c>
      <c r="I9293" s="21" t="s">
        <v>1588</v>
      </c>
      <c r="J9293" s="148" t="s">
        <v>23466</v>
      </c>
      <c r="K9293" s="20" t="s">
        <v>3840</v>
      </c>
      <c r="L9293" s="21"/>
    </row>
    <row r="9294">
      <c r="C9294" s="12" t="s">
        <v>22820</v>
      </c>
      <c r="D9294" s="20"/>
      <c r="E9294" s="20" t="s">
        <v>1619</v>
      </c>
      <c r="F9294" s="21"/>
      <c r="G9294" s="21" t="s">
        <v>23467</v>
      </c>
      <c r="H9294" s="21" t="s">
        <v>23468</v>
      </c>
      <c r="I9294" s="21" t="s">
        <v>1588</v>
      </c>
      <c r="J9294" s="148" t="s">
        <v>23469</v>
      </c>
      <c r="K9294" s="20" t="s">
        <v>1979</v>
      </c>
      <c r="L9294" s="21"/>
    </row>
    <row r="9295">
      <c r="C9295" s="12" t="s">
        <v>22820</v>
      </c>
      <c r="D9295" s="20"/>
      <c r="E9295" s="20" t="s">
        <v>1619</v>
      </c>
      <c r="F9295" s="21"/>
      <c r="G9295" s="21" t="s">
        <v>23470</v>
      </c>
      <c r="H9295" s="21" t="s">
        <v>23471</v>
      </c>
      <c r="I9295" s="21" t="s">
        <v>1588</v>
      </c>
      <c r="J9295" s="148" t="s">
        <v>23472</v>
      </c>
      <c r="K9295" s="20" t="s">
        <v>3372</v>
      </c>
      <c r="L9295" s="21"/>
    </row>
    <row r="9296">
      <c r="C9296" s="12" t="s">
        <v>22820</v>
      </c>
      <c r="D9296" s="20"/>
      <c r="E9296" s="20" t="s">
        <v>1619</v>
      </c>
      <c r="F9296" s="21"/>
      <c r="G9296" s="21" t="s">
        <v>23473</v>
      </c>
      <c r="H9296" s="21" t="s">
        <v>23474</v>
      </c>
      <c r="I9296" s="21" t="s">
        <v>1588</v>
      </c>
      <c r="J9296" s="148" t="s">
        <v>23475</v>
      </c>
      <c r="K9296" s="20" t="s">
        <v>6751</v>
      </c>
      <c r="L9296" s="21"/>
    </row>
    <row r="9297">
      <c r="C9297" s="12" t="s">
        <v>22820</v>
      </c>
      <c r="D9297" s="20"/>
      <c r="E9297" s="20" t="s">
        <v>1619</v>
      </c>
      <c r="F9297" s="21"/>
      <c r="G9297" s="21" t="s">
        <v>23476</v>
      </c>
      <c r="H9297" s="21" t="s">
        <v>23477</v>
      </c>
      <c r="I9297" s="21" t="s">
        <v>1588</v>
      </c>
      <c r="J9297" s="148" t="s">
        <v>23478</v>
      </c>
      <c r="K9297" s="20" t="s">
        <v>6753</v>
      </c>
      <c r="L9297" s="21"/>
    </row>
    <row r="9298">
      <c r="C9298" s="12" t="s">
        <v>22820</v>
      </c>
      <c r="D9298" s="20"/>
      <c r="E9298" s="20" t="s">
        <v>1619</v>
      </c>
      <c r="F9298" s="21"/>
      <c r="G9298" s="21" t="s">
        <v>23473</v>
      </c>
      <c r="H9298" s="21" t="s">
        <v>23474</v>
      </c>
      <c r="I9298" s="21" t="s">
        <v>1588</v>
      </c>
      <c r="J9298" s="148" t="s">
        <v>23479</v>
      </c>
      <c r="K9298" s="20" t="s">
        <v>6753</v>
      </c>
      <c r="L9298" s="21"/>
    </row>
    <row r="9299">
      <c r="C9299" s="12" t="s">
        <v>22820</v>
      </c>
      <c r="D9299" s="20"/>
      <c r="E9299" s="20" t="s">
        <v>1619</v>
      </c>
      <c r="F9299" s="21"/>
      <c r="G9299" s="21" t="s">
        <v>23480</v>
      </c>
      <c r="H9299" s="21" t="s">
        <v>23481</v>
      </c>
      <c r="I9299" s="21" t="s">
        <v>1588</v>
      </c>
      <c r="J9299" s="148" t="s">
        <v>23482</v>
      </c>
      <c r="K9299" s="20" t="s">
        <v>3376</v>
      </c>
      <c r="L9299" s="21"/>
    </row>
    <row r="9300">
      <c r="C9300" s="12" t="s">
        <v>22820</v>
      </c>
      <c r="D9300" s="20"/>
      <c r="E9300" s="20" t="s">
        <v>1619</v>
      </c>
      <c r="F9300" s="21"/>
      <c r="G9300" s="21" t="s">
        <v>23483</v>
      </c>
      <c r="H9300" s="21" t="s">
        <v>23484</v>
      </c>
      <c r="I9300" s="21" t="s">
        <v>1588</v>
      </c>
      <c r="J9300" s="148" t="s">
        <v>23485</v>
      </c>
      <c r="K9300" s="20" t="s">
        <v>23486</v>
      </c>
      <c r="L9300" s="21"/>
    </row>
    <row r="9301">
      <c r="C9301" s="12" t="s">
        <v>22820</v>
      </c>
      <c r="D9301" s="20"/>
      <c r="E9301" s="20" t="s">
        <v>1619</v>
      </c>
      <c r="F9301" s="21"/>
      <c r="G9301" s="21" t="s">
        <v>23487</v>
      </c>
      <c r="H9301" s="21" t="s">
        <v>23488</v>
      </c>
      <c r="I9301" s="21" t="s">
        <v>1588</v>
      </c>
      <c r="J9301" s="148" t="s">
        <v>23489</v>
      </c>
      <c r="K9301" s="20" t="s">
        <v>3459</v>
      </c>
      <c r="L9301" s="21"/>
    </row>
    <row r="9302">
      <c r="C9302" s="12" t="s">
        <v>22820</v>
      </c>
      <c r="D9302" s="20"/>
      <c r="E9302" s="20" t="s">
        <v>1619</v>
      </c>
      <c r="F9302" s="21"/>
      <c r="G9302" s="21" t="s">
        <v>23490</v>
      </c>
      <c r="H9302" s="21" t="s">
        <v>23491</v>
      </c>
      <c r="I9302" s="21" t="s">
        <v>1588</v>
      </c>
      <c r="J9302" s="148" t="s">
        <v>23492</v>
      </c>
      <c r="K9302" s="20" t="s">
        <v>3459</v>
      </c>
      <c r="L9302" s="21"/>
    </row>
    <row r="9303">
      <c r="C9303" s="12" t="s">
        <v>22820</v>
      </c>
      <c r="D9303" s="20"/>
      <c r="E9303" s="20" t="s">
        <v>1619</v>
      </c>
      <c r="F9303" s="21"/>
      <c r="G9303" s="21" t="s">
        <v>23493</v>
      </c>
      <c r="H9303" s="21" t="s">
        <v>23494</v>
      </c>
      <c r="I9303" s="21" t="s">
        <v>1588</v>
      </c>
      <c r="J9303" s="148" t="s">
        <v>23495</v>
      </c>
      <c r="K9303" s="20" t="s">
        <v>3381</v>
      </c>
      <c r="L9303" s="21"/>
    </row>
    <row r="9304">
      <c r="C9304" s="12" t="s">
        <v>22820</v>
      </c>
      <c r="D9304" s="20"/>
      <c r="E9304" s="20" t="s">
        <v>1619</v>
      </c>
      <c r="F9304" s="21"/>
      <c r="G9304" s="21" t="s">
        <v>23496</v>
      </c>
      <c r="H9304" s="21" t="s">
        <v>23497</v>
      </c>
      <c r="I9304" s="21" t="s">
        <v>1588</v>
      </c>
      <c r="J9304" s="148" t="s">
        <v>23498</v>
      </c>
      <c r="K9304" s="20" t="s">
        <v>3381</v>
      </c>
      <c r="L9304" s="21"/>
    </row>
    <row r="9305">
      <c r="C9305" s="12" t="s">
        <v>22820</v>
      </c>
      <c r="D9305" s="20"/>
      <c r="E9305" s="20" t="s">
        <v>1619</v>
      </c>
      <c r="F9305" s="21"/>
      <c r="G9305" s="21" t="s">
        <v>23499</v>
      </c>
      <c r="H9305" s="21" t="s">
        <v>23500</v>
      </c>
      <c r="I9305" s="21" t="s">
        <v>1588</v>
      </c>
      <c r="J9305" s="148" t="s">
        <v>23501</v>
      </c>
      <c r="K9305" s="20" t="s">
        <v>3463</v>
      </c>
      <c r="L9305" s="21"/>
    </row>
    <row r="9306">
      <c r="C9306" s="12" t="s">
        <v>22820</v>
      </c>
      <c r="D9306" s="20"/>
      <c r="E9306" s="20" t="s">
        <v>1619</v>
      </c>
      <c r="F9306" s="21"/>
      <c r="G9306" s="21" t="s">
        <v>23502</v>
      </c>
      <c r="H9306" s="21" t="s">
        <v>23503</v>
      </c>
      <c r="I9306" s="21" t="s">
        <v>1588</v>
      </c>
      <c r="J9306" s="148" t="s">
        <v>23504</v>
      </c>
      <c r="K9306" s="20" t="s">
        <v>3463</v>
      </c>
      <c r="L9306" s="21"/>
    </row>
    <row r="9307">
      <c r="C9307" s="12" t="s">
        <v>22820</v>
      </c>
      <c r="D9307" s="20"/>
      <c r="E9307" s="20" t="s">
        <v>1619</v>
      </c>
      <c r="F9307" s="21"/>
      <c r="G9307" s="21" t="s">
        <v>23505</v>
      </c>
      <c r="H9307" s="21" t="s">
        <v>23506</v>
      </c>
      <c r="I9307" s="21" t="s">
        <v>1588</v>
      </c>
      <c r="J9307" s="148" t="s">
        <v>23507</v>
      </c>
      <c r="K9307" s="20" t="s">
        <v>3463</v>
      </c>
      <c r="L9307" s="21"/>
    </row>
    <row r="9308">
      <c r="C9308" s="12" t="s">
        <v>22820</v>
      </c>
      <c r="D9308" s="20"/>
      <c r="E9308" s="20" t="s">
        <v>1619</v>
      </c>
      <c r="F9308" s="21"/>
      <c r="G9308" s="21" t="s">
        <v>23508</v>
      </c>
      <c r="H9308" s="21" t="s">
        <v>23500</v>
      </c>
      <c r="I9308" s="21" t="s">
        <v>1588</v>
      </c>
      <c r="J9308" s="148" t="s">
        <v>23509</v>
      </c>
      <c r="K9308" s="20" t="s">
        <v>3467</v>
      </c>
      <c r="L9308" s="21"/>
    </row>
    <row r="9309">
      <c r="C9309" s="12" t="s">
        <v>22820</v>
      </c>
      <c r="D9309" s="20"/>
      <c r="E9309" s="20" t="s">
        <v>1619</v>
      </c>
      <c r="F9309" s="21"/>
      <c r="G9309" s="21" t="s">
        <v>23510</v>
      </c>
      <c r="H9309" s="21" t="s">
        <v>23503</v>
      </c>
      <c r="I9309" s="21" t="s">
        <v>1588</v>
      </c>
      <c r="J9309" s="148" t="s">
        <v>23511</v>
      </c>
      <c r="K9309" s="20" t="s">
        <v>3467</v>
      </c>
      <c r="L9309" s="21"/>
    </row>
    <row r="9310">
      <c r="C9310" s="12" t="s">
        <v>22820</v>
      </c>
      <c r="D9310" s="20"/>
      <c r="E9310" s="20" t="s">
        <v>1619</v>
      </c>
      <c r="F9310" s="21"/>
      <c r="G9310" s="21" t="s">
        <v>23512</v>
      </c>
      <c r="H9310" s="21" t="s">
        <v>23513</v>
      </c>
      <c r="I9310" s="21" t="s">
        <v>1588</v>
      </c>
      <c r="J9310" s="148" t="s">
        <v>23514</v>
      </c>
      <c r="K9310" s="20" t="s">
        <v>3467</v>
      </c>
      <c r="L9310" s="21"/>
    </row>
    <row r="9311">
      <c r="C9311" s="12" t="s">
        <v>22820</v>
      </c>
      <c r="D9311" s="20"/>
      <c r="E9311" s="20" t="s">
        <v>1619</v>
      </c>
      <c r="F9311" s="21"/>
      <c r="G9311" s="21" t="s">
        <v>23515</v>
      </c>
      <c r="H9311" s="21" t="s">
        <v>23516</v>
      </c>
      <c r="I9311" s="21" t="s">
        <v>1588</v>
      </c>
      <c r="J9311" s="148" t="s">
        <v>23517</v>
      </c>
      <c r="K9311" s="20" t="s">
        <v>22836</v>
      </c>
      <c r="L9311" s="21"/>
    </row>
    <row r="9312">
      <c r="C9312" s="12" t="s">
        <v>22820</v>
      </c>
      <c r="D9312" s="20"/>
      <c r="E9312" s="20" t="s">
        <v>1619</v>
      </c>
      <c r="F9312" s="21"/>
      <c r="G9312" s="21" t="s">
        <v>23518</v>
      </c>
      <c r="H9312" s="21" t="s">
        <v>23519</v>
      </c>
      <c r="I9312" s="21" t="s">
        <v>1588</v>
      </c>
      <c r="J9312" s="148" t="s">
        <v>23520</v>
      </c>
      <c r="K9312" s="20" t="s">
        <v>23521</v>
      </c>
      <c r="L9312" s="21"/>
    </row>
    <row r="9313">
      <c r="C9313" s="12" t="s">
        <v>22820</v>
      </c>
      <c r="D9313" s="20"/>
      <c r="E9313" s="20" t="s">
        <v>1619</v>
      </c>
      <c r="F9313" s="21"/>
      <c r="G9313" s="21" t="s">
        <v>23522</v>
      </c>
      <c r="H9313" s="21" t="s">
        <v>23523</v>
      </c>
      <c r="I9313" s="21" t="s">
        <v>1588</v>
      </c>
      <c r="J9313" s="148" t="s">
        <v>23524</v>
      </c>
      <c r="K9313" s="20" t="s">
        <v>23521</v>
      </c>
      <c r="L9313" s="21"/>
    </row>
    <row r="9314">
      <c r="C9314" s="12" t="s">
        <v>22820</v>
      </c>
      <c r="D9314" s="20"/>
      <c r="E9314" s="20" t="s">
        <v>1619</v>
      </c>
      <c r="F9314" s="21"/>
      <c r="G9314" s="21" t="s">
        <v>23525</v>
      </c>
      <c r="H9314" s="21" t="s">
        <v>23526</v>
      </c>
      <c r="I9314" s="21" t="s">
        <v>1588</v>
      </c>
      <c r="J9314" s="148" t="s">
        <v>23527</v>
      </c>
      <c r="K9314" s="20" t="s">
        <v>15495</v>
      </c>
      <c r="L9314" s="21"/>
    </row>
    <row r="9315">
      <c r="C9315" s="12" t="s">
        <v>22820</v>
      </c>
      <c r="D9315" s="20"/>
      <c r="E9315" s="20" t="s">
        <v>1619</v>
      </c>
      <c r="F9315" s="21"/>
      <c r="G9315" s="21" t="s">
        <v>23528</v>
      </c>
      <c r="H9315" s="21" t="s">
        <v>23529</v>
      </c>
      <c r="I9315" s="21" t="s">
        <v>1588</v>
      </c>
      <c r="J9315" s="148" t="s">
        <v>23530</v>
      </c>
      <c r="K9315" s="20" t="s">
        <v>23531</v>
      </c>
      <c r="L9315" s="21"/>
    </row>
    <row r="9316">
      <c r="C9316" s="12" t="s">
        <v>22820</v>
      </c>
      <c r="D9316" s="20"/>
      <c r="E9316" s="20" t="s">
        <v>1619</v>
      </c>
      <c r="F9316" s="21"/>
      <c r="G9316" s="21" t="s">
        <v>23493</v>
      </c>
      <c r="H9316" s="21" t="s">
        <v>23494</v>
      </c>
      <c r="I9316" s="21" t="s">
        <v>1588</v>
      </c>
      <c r="J9316" s="148" t="s">
        <v>23532</v>
      </c>
      <c r="K9316" s="20" t="s">
        <v>3384</v>
      </c>
      <c r="L9316" s="21"/>
    </row>
    <row r="9317">
      <c r="C9317" s="12" t="s">
        <v>22820</v>
      </c>
      <c r="D9317" s="20"/>
      <c r="E9317" s="20" t="s">
        <v>1619</v>
      </c>
      <c r="F9317" s="21"/>
      <c r="G9317" s="21" t="s">
        <v>23496</v>
      </c>
      <c r="H9317" s="21" t="s">
        <v>23497</v>
      </c>
      <c r="I9317" s="21" t="s">
        <v>1588</v>
      </c>
      <c r="J9317" s="148" t="s">
        <v>23533</v>
      </c>
      <c r="K9317" s="20" t="s">
        <v>3384</v>
      </c>
      <c r="L9317" s="21"/>
    </row>
    <row r="9318">
      <c r="C9318" s="12" t="s">
        <v>22820</v>
      </c>
      <c r="D9318" s="20"/>
      <c r="E9318" s="20" t="s">
        <v>1619</v>
      </c>
      <c r="F9318" s="21"/>
      <c r="G9318" s="21" t="s">
        <v>23534</v>
      </c>
      <c r="H9318" s="21" t="s">
        <v>23535</v>
      </c>
      <c r="I9318" s="21" t="s">
        <v>1588</v>
      </c>
      <c r="J9318" s="148" t="s">
        <v>23536</v>
      </c>
      <c r="K9318" s="20" t="s">
        <v>3509</v>
      </c>
      <c r="L9318" s="21"/>
    </row>
    <row r="9319">
      <c r="C9319" s="12" t="s">
        <v>22820</v>
      </c>
      <c r="D9319" s="20"/>
      <c r="E9319" s="20" t="s">
        <v>1619</v>
      </c>
      <c r="F9319" s="21"/>
      <c r="G9319" s="21" t="s">
        <v>23537</v>
      </c>
      <c r="H9319" s="21" t="s">
        <v>23538</v>
      </c>
      <c r="I9319" s="21" t="s">
        <v>1588</v>
      </c>
      <c r="J9319" s="148" t="s">
        <v>23539</v>
      </c>
      <c r="K9319" s="20" t="s">
        <v>9158</v>
      </c>
      <c r="L9319" s="21"/>
    </row>
    <row r="9320">
      <c r="C9320" s="12" t="s">
        <v>22820</v>
      </c>
      <c r="D9320" s="20"/>
      <c r="E9320" s="20" t="s">
        <v>2783</v>
      </c>
      <c r="F9320" s="21"/>
      <c r="G9320" s="21" t="s">
        <v>2788</v>
      </c>
      <c r="H9320" s="21" t="s">
        <v>1025</v>
      </c>
      <c r="I9320" s="21" t="s">
        <v>2784</v>
      </c>
      <c r="J9320" s="148" t="s">
        <v>22827</v>
      </c>
      <c r="K9320" s="20" t="s">
        <v>2786</v>
      </c>
      <c r="L9320" s="29"/>
    </row>
    <row r="9321">
      <c r="C9321" s="12" t="s">
        <v>22820</v>
      </c>
      <c r="D9321" s="20"/>
      <c r="E9321" s="20" t="s">
        <v>2783</v>
      </c>
      <c r="F9321" s="21"/>
      <c r="G9321" s="21" t="s">
        <v>2788</v>
      </c>
      <c r="H9321" s="21" t="s">
        <v>22828</v>
      </c>
      <c r="I9321" s="21" t="s">
        <v>2784</v>
      </c>
      <c r="J9321" s="148" t="s">
        <v>22829</v>
      </c>
      <c r="K9321" s="20" t="s">
        <v>2786</v>
      </c>
      <c r="L9321" s="29"/>
    </row>
    <row r="9322">
      <c r="C9322" s="12" t="s">
        <v>22820</v>
      </c>
      <c r="D9322" s="20"/>
      <c r="E9322" s="20" t="s">
        <v>1712</v>
      </c>
      <c r="F9322" s="21"/>
      <c r="G9322" s="21" t="s">
        <v>23245</v>
      </c>
      <c r="H9322" s="21" t="s">
        <v>23540</v>
      </c>
      <c r="I9322" s="21" t="s">
        <v>1715</v>
      </c>
      <c r="J9322" s="148" t="s">
        <v>23541</v>
      </c>
      <c r="K9322" s="20" t="s">
        <v>1717</v>
      </c>
      <c r="L9322" s="21"/>
    </row>
    <row r="9323">
      <c r="C9323" s="12" t="s">
        <v>22820</v>
      </c>
      <c r="D9323" s="20"/>
      <c r="E9323" s="20" t="s">
        <v>1712</v>
      </c>
      <c r="F9323" s="21"/>
      <c r="G9323" s="21" t="s">
        <v>23542</v>
      </c>
      <c r="H9323" s="21" t="s">
        <v>23543</v>
      </c>
      <c r="I9323" s="21" t="s">
        <v>1715</v>
      </c>
      <c r="J9323" s="148" t="s">
        <v>23544</v>
      </c>
      <c r="K9323" s="20" t="s">
        <v>1717</v>
      </c>
      <c r="L9323" s="21"/>
    </row>
    <row r="9324">
      <c r="C9324" s="12" t="s">
        <v>22820</v>
      </c>
      <c r="D9324" s="20"/>
      <c r="E9324" s="20" t="s">
        <v>1712</v>
      </c>
      <c r="F9324" s="21"/>
      <c r="G9324" s="21" t="s">
        <v>23545</v>
      </c>
      <c r="H9324" s="21" t="s">
        <v>23546</v>
      </c>
      <c r="I9324" s="21" t="s">
        <v>1715</v>
      </c>
      <c r="J9324" s="148" t="s">
        <v>23547</v>
      </c>
      <c r="K9324" s="20" t="s">
        <v>1717</v>
      </c>
      <c r="L9324" s="21"/>
    </row>
    <row r="9325">
      <c r="C9325" s="12" t="s">
        <v>22820</v>
      </c>
      <c r="D9325" s="20"/>
      <c r="E9325" s="20" t="s">
        <v>1712</v>
      </c>
      <c r="F9325" s="21"/>
      <c r="G9325" s="21" t="s">
        <v>23548</v>
      </c>
      <c r="H9325" s="21" t="s">
        <v>23549</v>
      </c>
      <c r="I9325" s="21" t="s">
        <v>1715</v>
      </c>
      <c r="J9325" s="148" t="s">
        <v>23550</v>
      </c>
      <c r="K9325" s="20" t="s">
        <v>1717</v>
      </c>
      <c r="L9325" s="21"/>
    </row>
    <row r="9326">
      <c r="C9326" s="12" t="s">
        <v>22820</v>
      </c>
      <c r="D9326" s="20"/>
      <c r="E9326" s="20" t="s">
        <v>1719</v>
      </c>
      <c r="F9326" s="21"/>
      <c r="G9326" s="21" t="s">
        <v>10562</v>
      </c>
      <c r="H9326" s="21" t="s">
        <v>23551</v>
      </c>
      <c r="I9326" s="21" t="s">
        <v>1722</v>
      </c>
      <c r="J9326" s="148" t="s">
        <v>10564</v>
      </c>
      <c r="K9326" s="20" t="s">
        <v>3680</v>
      </c>
      <c r="L9326" s="21"/>
    </row>
    <row r="9327">
      <c r="C9327" s="12" t="s">
        <v>22820</v>
      </c>
      <c r="D9327" s="20"/>
      <c r="E9327" s="20" t="s">
        <v>1719</v>
      </c>
      <c r="F9327" s="21"/>
      <c r="G9327" s="21" t="s">
        <v>23552</v>
      </c>
      <c r="H9327" s="21" t="s">
        <v>23553</v>
      </c>
      <c r="I9327" s="21" t="s">
        <v>1722</v>
      </c>
      <c r="J9327" s="148" t="s">
        <v>23554</v>
      </c>
      <c r="K9327" s="20" t="s">
        <v>23555</v>
      </c>
      <c r="L9327" s="21"/>
    </row>
    <row r="9328">
      <c r="C9328" s="12" t="s">
        <v>22820</v>
      </c>
      <c r="D9328" s="20"/>
      <c r="E9328" s="20" t="s">
        <v>1719</v>
      </c>
      <c r="F9328" s="21"/>
      <c r="G9328" s="21" t="s">
        <v>23556</v>
      </c>
      <c r="H9328" s="21" t="s">
        <v>23557</v>
      </c>
      <c r="I9328" s="21" t="s">
        <v>1722</v>
      </c>
      <c r="J9328" s="148" t="s">
        <v>23558</v>
      </c>
      <c r="K9328" s="20" t="s">
        <v>2976</v>
      </c>
      <c r="L9328" s="21"/>
    </row>
    <row r="9329">
      <c r="C9329" s="12" t="s">
        <v>22820</v>
      </c>
      <c r="D9329" s="20"/>
      <c r="E9329" s="20" t="s">
        <v>1719</v>
      </c>
      <c r="F9329" s="21"/>
      <c r="G9329" s="21" t="s">
        <v>1025</v>
      </c>
      <c r="H9329" s="21" t="s">
        <v>23559</v>
      </c>
      <c r="I9329" s="21" t="s">
        <v>1722</v>
      </c>
      <c r="J9329" s="148" t="s">
        <v>23560</v>
      </c>
      <c r="K9329" s="20" t="s">
        <v>23561</v>
      </c>
      <c r="L9329" s="21"/>
    </row>
    <row r="9330">
      <c r="C9330" s="12" t="s">
        <v>22820</v>
      </c>
      <c r="D9330" s="20"/>
      <c r="E9330" s="20" t="s">
        <v>1719</v>
      </c>
      <c r="F9330" s="21"/>
      <c r="G9330" s="21" t="s">
        <v>23562</v>
      </c>
      <c r="H9330" s="21" t="s">
        <v>23563</v>
      </c>
      <c r="I9330" s="21" t="s">
        <v>1722</v>
      </c>
      <c r="J9330" s="148" t="s">
        <v>23564</v>
      </c>
      <c r="K9330" s="20" t="s">
        <v>23561</v>
      </c>
      <c r="L9330" s="21"/>
    </row>
    <row r="9331">
      <c r="C9331" s="12" t="s">
        <v>22820</v>
      </c>
      <c r="D9331" s="20"/>
      <c r="E9331" s="20" t="s">
        <v>1719</v>
      </c>
      <c r="F9331" s="21"/>
      <c r="G9331" s="21" t="s">
        <v>23565</v>
      </c>
      <c r="H9331" s="21" t="s">
        <v>23566</v>
      </c>
      <c r="I9331" s="21" t="s">
        <v>1722</v>
      </c>
      <c r="J9331" s="148" t="s">
        <v>23567</v>
      </c>
      <c r="K9331" s="20" t="s">
        <v>23561</v>
      </c>
      <c r="L9331" s="21"/>
    </row>
    <row r="9332">
      <c r="C9332" s="12" t="s">
        <v>22820</v>
      </c>
      <c r="D9332" s="20"/>
      <c r="E9332" s="20" t="s">
        <v>1719</v>
      </c>
      <c r="F9332" s="21"/>
      <c r="G9332" s="21" t="s">
        <v>23568</v>
      </c>
      <c r="H9332" s="21" t="s">
        <v>23569</v>
      </c>
      <c r="I9332" s="21" t="s">
        <v>1722</v>
      </c>
      <c r="J9332" s="148" t="s">
        <v>23570</v>
      </c>
      <c r="K9332" s="20" t="s">
        <v>23561</v>
      </c>
      <c r="L9332" s="21"/>
    </row>
    <row r="9333">
      <c r="C9333" s="12" t="s">
        <v>22820</v>
      </c>
      <c r="D9333" s="20"/>
      <c r="E9333" s="20" t="s">
        <v>1719</v>
      </c>
      <c r="F9333" s="21"/>
      <c r="G9333" s="21" t="s">
        <v>23571</v>
      </c>
      <c r="H9333" s="21" t="s">
        <v>23572</v>
      </c>
      <c r="I9333" s="21" t="s">
        <v>1722</v>
      </c>
      <c r="J9333" s="148" t="s">
        <v>23573</v>
      </c>
      <c r="K9333" s="20" t="s">
        <v>23561</v>
      </c>
      <c r="L9333" s="21"/>
    </row>
    <row r="9334">
      <c r="C9334" s="12" t="s">
        <v>22820</v>
      </c>
      <c r="D9334" s="20"/>
      <c r="E9334" s="20" t="s">
        <v>1719</v>
      </c>
      <c r="F9334" s="21"/>
      <c r="G9334" s="21" t="s">
        <v>23574</v>
      </c>
      <c r="H9334" s="21" t="s">
        <v>23575</v>
      </c>
      <c r="I9334" s="21" t="s">
        <v>1722</v>
      </c>
      <c r="J9334" s="148" t="s">
        <v>23576</v>
      </c>
      <c r="K9334" s="20" t="s">
        <v>23561</v>
      </c>
      <c r="L9334" s="21"/>
    </row>
    <row r="9335">
      <c r="C9335" s="12" t="s">
        <v>22820</v>
      </c>
      <c r="D9335" s="20"/>
      <c r="E9335" s="20" t="s">
        <v>1719</v>
      </c>
      <c r="F9335" s="21"/>
      <c r="G9335" s="21" t="s">
        <v>23577</v>
      </c>
      <c r="H9335" s="21" t="s">
        <v>23578</v>
      </c>
      <c r="I9335" s="21" t="s">
        <v>1722</v>
      </c>
      <c r="J9335" s="148" t="s">
        <v>23579</v>
      </c>
      <c r="K9335" s="20" t="s">
        <v>1890</v>
      </c>
      <c r="L9335" s="21"/>
    </row>
    <row r="9336">
      <c r="C9336" s="12" t="s">
        <v>22820</v>
      </c>
      <c r="D9336" s="20"/>
      <c r="E9336" s="20" t="s">
        <v>1719</v>
      </c>
      <c r="F9336" s="21"/>
      <c r="G9336" s="21" t="s">
        <v>23577</v>
      </c>
      <c r="H9336" s="21" t="s">
        <v>23578</v>
      </c>
      <c r="I9336" s="21" t="s">
        <v>1722</v>
      </c>
      <c r="J9336" s="148" t="s">
        <v>23580</v>
      </c>
      <c r="K9336" s="20" t="s">
        <v>1927</v>
      </c>
      <c r="L9336" s="21"/>
    </row>
    <row r="9337">
      <c r="C9337" s="12" t="s">
        <v>22820</v>
      </c>
      <c r="D9337" s="20"/>
      <c r="E9337" s="20" t="s">
        <v>1719</v>
      </c>
      <c r="F9337" s="21"/>
      <c r="G9337" s="21" t="s">
        <v>23577</v>
      </c>
      <c r="H9337" s="21" t="s">
        <v>23578</v>
      </c>
      <c r="I9337" s="21" t="s">
        <v>1722</v>
      </c>
      <c r="J9337" s="148" t="s">
        <v>23581</v>
      </c>
      <c r="K9337" s="20" t="s">
        <v>1930</v>
      </c>
      <c r="L9337" s="21"/>
    </row>
    <row r="9338">
      <c r="C9338" s="12" t="s">
        <v>22820</v>
      </c>
      <c r="D9338" s="20"/>
      <c r="E9338" s="20" t="s">
        <v>1719</v>
      </c>
      <c r="F9338" s="21"/>
      <c r="G9338" s="21" t="s">
        <v>23582</v>
      </c>
      <c r="H9338" s="21" t="s">
        <v>23583</v>
      </c>
      <c r="I9338" s="21" t="s">
        <v>1722</v>
      </c>
      <c r="J9338" s="148" t="s">
        <v>23584</v>
      </c>
      <c r="K9338" s="20" t="s">
        <v>3269</v>
      </c>
      <c r="L9338" s="21"/>
    </row>
    <row r="9339">
      <c r="C9339" s="12" t="s">
        <v>22820</v>
      </c>
      <c r="D9339" s="20"/>
      <c r="E9339" s="20" t="s">
        <v>1719</v>
      </c>
      <c r="F9339" s="21"/>
      <c r="G9339" s="21" t="s">
        <v>1026</v>
      </c>
      <c r="H9339" s="21" t="s">
        <v>23585</v>
      </c>
      <c r="I9339" s="21" t="s">
        <v>1722</v>
      </c>
      <c r="J9339" s="148" t="s">
        <v>23586</v>
      </c>
      <c r="K9339" s="20" t="s">
        <v>23587</v>
      </c>
      <c r="L9339" s="21"/>
    </row>
    <row r="9340">
      <c r="C9340" s="12" t="s">
        <v>22820</v>
      </c>
      <c r="D9340" s="20"/>
      <c r="E9340" s="20" t="s">
        <v>1719</v>
      </c>
      <c r="F9340" s="21"/>
      <c r="G9340" s="21" t="s">
        <v>23588</v>
      </c>
      <c r="H9340" s="21" t="s">
        <v>23589</v>
      </c>
      <c r="I9340" s="21" t="s">
        <v>1722</v>
      </c>
      <c r="J9340" s="148" t="s">
        <v>23590</v>
      </c>
      <c r="K9340" s="20" t="s">
        <v>2769</v>
      </c>
      <c r="L9340" s="21"/>
    </row>
    <row r="9341">
      <c r="C9341" s="12" t="s">
        <v>22820</v>
      </c>
      <c r="D9341" s="20"/>
      <c r="E9341" s="20" t="s">
        <v>1719</v>
      </c>
      <c r="F9341" s="21"/>
      <c r="G9341" s="21" t="s">
        <v>23591</v>
      </c>
      <c r="H9341" s="21" t="s">
        <v>23589</v>
      </c>
      <c r="I9341" s="21" t="s">
        <v>1722</v>
      </c>
      <c r="J9341" s="148" t="s">
        <v>23592</v>
      </c>
      <c r="K9341" s="20" t="s">
        <v>2773</v>
      </c>
      <c r="L9341" s="21"/>
    </row>
    <row r="9342">
      <c r="C9342" s="12" t="s">
        <v>22820</v>
      </c>
      <c r="D9342" s="20"/>
      <c r="E9342" s="20" t="s">
        <v>1719</v>
      </c>
      <c r="F9342" s="21"/>
      <c r="G9342" s="21" t="s">
        <v>23593</v>
      </c>
      <c r="H9342" s="21" t="s">
        <v>23594</v>
      </c>
      <c r="I9342" s="21" t="s">
        <v>1722</v>
      </c>
      <c r="J9342" s="148" t="s">
        <v>23595</v>
      </c>
      <c r="K9342" s="20" t="s">
        <v>3685</v>
      </c>
      <c r="L9342" s="21"/>
    </row>
    <row r="9343">
      <c r="C9343" s="12" t="s">
        <v>22820</v>
      </c>
      <c r="D9343" s="20"/>
      <c r="E9343" s="20" t="s">
        <v>1719</v>
      </c>
      <c r="F9343" s="21"/>
      <c r="G9343" s="21" t="s">
        <v>23596</v>
      </c>
      <c r="H9343" s="21" t="s">
        <v>23597</v>
      </c>
      <c r="I9343" s="21" t="s">
        <v>1722</v>
      </c>
      <c r="J9343" s="148" t="s">
        <v>23598</v>
      </c>
      <c r="K9343" s="20" t="s">
        <v>23599</v>
      </c>
      <c r="L9343" s="21"/>
    </row>
    <row r="9344">
      <c r="C9344" s="12" t="s">
        <v>22820</v>
      </c>
      <c r="D9344" s="20"/>
      <c r="E9344" s="20" t="s">
        <v>1719</v>
      </c>
      <c r="F9344" s="21"/>
      <c r="G9344" s="21" t="s">
        <v>23600</v>
      </c>
      <c r="H9344" s="21" t="s">
        <v>23601</v>
      </c>
      <c r="I9344" s="21" t="s">
        <v>1722</v>
      </c>
      <c r="J9344" s="148" t="s">
        <v>23602</v>
      </c>
      <c r="K9344" s="20" t="s">
        <v>23603</v>
      </c>
      <c r="L9344" s="21"/>
    </row>
    <row r="9345">
      <c r="C9345" s="12" t="s">
        <v>22820</v>
      </c>
      <c r="D9345" s="20"/>
      <c r="E9345" s="20" t="s">
        <v>1654</v>
      </c>
      <c r="F9345" s="21"/>
      <c r="G9345" s="21" t="s">
        <v>23604</v>
      </c>
      <c r="H9345" s="21" t="s">
        <v>23605</v>
      </c>
      <c r="I9345" s="21" t="s">
        <v>1600</v>
      </c>
      <c r="J9345" s="148" t="s">
        <v>23606</v>
      </c>
      <c r="K9345" s="20" t="s">
        <v>8964</v>
      </c>
      <c r="L9345" s="21"/>
    </row>
    <row r="9346">
      <c r="C9346" s="12" t="s">
        <v>22820</v>
      </c>
      <c r="D9346" s="20"/>
      <c r="E9346" s="20" t="s">
        <v>1654</v>
      </c>
      <c r="F9346" s="21"/>
      <c r="G9346" s="21" t="s">
        <v>23607</v>
      </c>
      <c r="H9346" s="21" t="s">
        <v>23245</v>
      </c>
      <c r="I9346" s="21" t="s">
        <v>1600</v>
      </c>
      <c r="J9346" s="148" t="s">
        <v>23608</v>
      </c>
      <c r="K9346" s="20" t="s">
        <v>2048</v>
      </c>
      <c r="L9346" s="21"/>
    </row>
    <row r="9347">
      <c r="C9347" s="12" t="s">
        <v>22820</v>
      </c>
      <c r="D9347" s="20"/>
      <c r="E9347" s="20" t="s">
        <v>1654</v>
      </c>
      <c r="F9347" s="21"/>
      <c r="G9347" s="21" t="s">
        <v>23609</v>
      </c>
      <c r="H9347" s="21" t="s">
        <v>23610</v>
      </c>
      <c r="I9347" s="21" t="s">
        <v>1600</v>
      </c>
      <c r="J9347" s="148" t="s">
        <v>23611</v>
      </c>
      <c r="K9347" s="20" t="s">
        <v>2048</v>
      </c>
      <c r="L9347" s="21"/>
    </row>
    <row r="9348">
      <c r="C9348" s="12" t="s">
        <v>22820</v>
      </c>
      <c r="D9348" s="20"/>
      <c r="E9348" s="20" t="s">
        <v>1654</v>
      </c>
      <c r="F9348" s="21"/>
      <c r="G9348" s="21" t="s">
        <v>23612</v>
      </c>
      <c r="H9348" s="21" t="s">
        <v>23245</v>
      </c>
      <c r="I9348" s="21" t="s">
        <v>1600</v>
      </c>
      <c r="J9348" s="148" t="s">
        <v>23613</v>
      </c>
      <c r="K9348" s="20" t="s">
        <v>2913</v>
      </c>
      <c r="L9348" s="21"/>
    </row>
    <row r="9349">
      <c r="C9349" s="12" t="s">
        <v>22820</v>
      </c>
      <c r="D9349" s="20"/>
      <c r="E9349" s="20" t="s">
        <v>1654</v>
      </c>
      <c r="F9349" s="21"/>
      <c r="G9349" s="21" t="s">
        <v>23614</v>
      </c>
      <c r="H9349" s="21" t="s">
        <v>23336</v>
      </c>
      <c r="I9349" s="21" t="s">
        <v>1600</v>
      </c>
      <c r="J9349" s="148" t="s">
        <v>23615</v>
      </c>
      <c r="K9349" s="20" t="s">
        <v>2913</v>
      </c>
      <c r="L9349" s="21"/>
    </row>
    <row r="9350">
      <c r="C9350" s="12" t="s">
        <v>22820</v>
      </c>
      <c r="D9350" s="20"/>
      <c r="E9350" s="20" t="s">
        <v>1654</v>
      </c>
      <c r="F9350" s="21"/>
      <c r="G9350" s="21" t="s">
        <v>23616</v>
      </c>
      <c r="H9350" s="21" t="s">
        <v>23617</v>
      </c>
      <c r="I9350" s="21" t="s">
        <v>1600</v>
      </c>
      <c r="J9350" s="148" t="s">
        <v>23618</v>
      </c>
      <c r="K9350" s="20" t="s">
        <v>2913</v>
      </c>
      <c r="L9350" s="21"/>
    </row>
    <row r="9351">
      <c r="C9351" s="12" t="s">
        <v>22820</v>
      </c>
      <c r="D9351" s="20"/>
      <c r="E9351" s="20" t="s">
        <v>1654</v>
      </c>
      <c r="F9351" s="21"/>
      <c r="G9351" s="21" t="s">
        <v>23619</v>
      </c>
      <c r="H9351" s="21" t="s">
        <v>23620</v>
      </c>
      <c r="I9351" s="21" t="s">
        <v>1600</v>
      </c>
      <c r="J9351" s="148" t="s">
        <v>23621</v>
      </c>
      <c r="K9351" s="20" t="s">
        <v>2913</v>
      </c>
      <c r="L9351" s="21"/>
    </row>
    <row r="9352">
      <c r="C9352" s="12" t="s">
        <v>22820</v>
      </c>
      <c r="D9352" s="20"/>
      <c r="E9352" s="20" t="s">
        <v>1654</v>
      </c>
      <c r="F9352" s="21"/>
      <c r="G9352" s="21" t="s">
        <v>23245</v>
      </c>
      <c r="H9352" s="21" t="s">
        <v>23622</v>
      </c>
      <c r="I9352" s="21" t="s">
        <v>1674</v>
      </c>
      <c r="J9352" s="148" t="s">
        <v>23623</v>
      </c>
      <c r="K9352" s="20" t="s">
        <v>1676</v>
      </c>
      <c r="L9352" s="21"/>
    </row>
    <row r="9353">
      <c r="C9353" s="12" t="s">
        <v>22820</v>
      </c>
      <c r="D9353" s="20"/>
      <c r="E9353" s="20" t="s">
        <v>1654</v>
      </c>
      <c r="F9353" s="21"/>
      <c r="G9353" s="21" t="s">
        <v>23624</v>
      </c>
      <c r="H9353" s="21" t="s">
        <v>23625</v>
      </c>
      <c r="I9353" s="21" t="s">
        <v>1674</v>
      </c>
      <c r="J9353" s="148" t="s">
        <v>23626</v>
      </c>
      <c r="K9353" s="20" t="s">
        <v>1676</v>
      </c>
      <c r="L9353" s="21"/>
    </row>
    <row r="9354">
      <c r="C9354" s="12" t="s">
        <v>22820</v>
      </c>
      <c r="D9354" s="20"/>
      <c r="E9354" s="20" t="s">
        <v>1654</v>
      </c>
      <c r="F9354" s="21"/>
      <c r="G9354" s="21" t="s">
        <v>6674</v>
      </c>
      <c r="H9354" s="21" t="s">
        <v>23627</v>
      </c>
      <c r="I9354" s="21" t="s">
        <v>1674</v>
      </c>
      <c r="J9354" s="148" t="s">
        <v>23628</v>
      </c>
      <c r="K9354" s="20" t="s">
        <v>1676</v>
      </c>
      <c r="L9354" s="21"/>
    </row>
    <row r="9355">
      <c r="C9355" s="12" t="s">
        <v>22820</v>
      </c>
      <c r="D9355" s="20"/>
      <c r="E9355" s="20" t="s">
        <v>1654</v>
      </c>
      <c r="F9355" s="21"/>
      <c r="G9355" s="21" t="s">
        <v>23629</v>
      </c>
      <c r="H9355" s="21" t="s">
        <v>23630</v>
      </c>
      <c r="I9355" s="21" t="s">
        <v>1674</v>
      </c>
      <c r="J9355" s="148" t="s">
        <v>23631</v>
      </c>
      <c r="K9355" s="20" t="s">
        <v>1676</v>
      </c>
      <c r="L9355" s="21"/>
    </row>
    <row r="9356">
      <c r="C9356" s="12" t="s">
        <v>22820</v>
      </c>
      <c r="D9356" s="20"/>
      <c r="E9356" s="20" t="s">
        <v>1671</v>
      </c>
      <c r="F9356" s="21"/>
      <c r="G9356" s="21" t="s">
        <v>23632</v>
      </c>
      <c r="H9356" s="21" t="s">
        <v>1235</v>
      </c>
      <c r="I9356" s="21" t="s">
        <v>1674</v>
      </c>
      <c r="J9356" s="148" t="s">
        <v>23633</v>
      </c>
      <c r="K9356" s="20" t="s">
        <v>2814</v>
      </c>
      <c r="L9356" s="21"/>
    </row>
    <row r="9357">
      <c r="C9357" s="12" t="s">
        <v>22820</v>
      </c>
      <c r="D9357" s="20"/>
      <c r="E9357" s="20" t="s">
        <v>1671</v>
      </c>
      <c r="F9357" s="21"/>
      <c r="G9357" s="21" t="s">
        <v>23634</v>
      </c>
      <c r="H9357" s="21" t="s">
        <v>1269</v>
      </c>
      <c r="I9357" s="21" t="s">
        <v>1674</v>
      </c>
      <c r="J9357" s="148" t="s">
        <v>23635</v>
      </c>
      <c r="K9357" s="20" t="s">
        <v>2814</v>
      </c>
      <c r="L9357" s="21"/>
    </row>
    <row r="9358">
      <c r="C9358" s="12" t="s">
        <v>22820</v>
      </c>
      <c r="D9358" s="20"/>
      <c r="E9358" s="20" t="s">
        <v>1671</v>
      </c>
      <c r="F9358" s="21"/>
      <c r="G9358" s="21" t="s">
        <v>23245</v>
      </c>
      <c r="H9358" s="21" t="s">
        <v>1025</v>
      </c>
      <c r="I9358" s="21" t="s">
        <v>1674</v>
      </c>
      <c r="J9358" s="148" t="s">
        <v>23636</v>
      </c>
      <c r="K9358" s="20" t="s">
        <v>2814</v>
      </c>
      <c r="L9358" s="21"/>
    </row>
    <row r="9359">
      <c r="C9359" s="12" t="s">
        <v>22820</v>
      </c>
      <c r="D9359" s="20"/>
      <c r="E9359" s="20" t="s">
        <v>1671</v>
      </c>
      <c r="F9359" s="21"/>
      <c r="G9359" s="21" t="s">
        <v>6674</v>
      </c>
      <c r="H9359" s="21" t="s">
        <v>6674</v>
      </c>
      <c r="I9359" s="21" t="s">
        <v>1674</v>
      </c>
      <c r="J9359" s="148" t="s">
        <v>23637</v>
      </c>
      <c r="K9359" s="20" t="s">
        <v>2814</v>
      </c>
      <c r="L9359" s="21"/>
    </row>
    <row r="9360">
      <c r="C9360" s="12" t="s">
        <v>22820</v>
      </c>
      <c r="D9360" s="20"/>
      <c r="E9360" s="20" t="s">
        <v>1671</v>
      </c>
      <c r="F9360" s="21"/>
      <c r="G9360" s="21" t="s">
        <v>23638</v>
      </c>
      <c r="H9360" s="21" t="s">
        <v>23639</v>
      </c>
      <c r="I9360" s="21" t="s">
        <v>1674</v>
      </c>
      <c r="J9360" s="148" t="s">
        <v>23640</v>
      </c>
      <c r="K9360" s="20" t="s">
        <v>2820</v>
      </c>
      <c r="L9360" s="21"/>
    </row>
    <row r="9361">
      <c r="C9361" s="12" t="s">
        <v>22820</v>
      </c>
      <c r="D9361" s="20"/>
      <c r="E9361" s="20" t="s">
        <v>1671</v>
      </c>
      <c r="F9361" s="21"/>
      <c r="G9361" s="21" t="s">
        <v>23632</v>
      </c>
      <c r="H9361" s="21" t="s">
        <v>1235</v>
      </c>
      <c r="I9361" s="21" t="s">
        <v>1674</v>
      </c>
      <c r="J9361" s="148" t="s">
        <v>23641</v>
      </c>
      <c r="K9361" s="20" t="s">
        <v>2823</v>
      </c>
      <c r="L9361" s="21"/>
    </row>
    <row r="9362">
      <c r="C9362" s="12" t="s">
        <v>22820</v>
      </c>
      <c r="D9362" s="20"/>
      <c r="E9362" s="20" t="s">
        <v>1671</v>
      </c>
      <c r="F9362" s="21"/>
      <c r="G9362" s="21" t="s">
        <v>23634</v>
      </c>
      <c r="H9362" s="21" t="s">
        <v>1269</v>
      </c>
      <c r="I9362" s="21" t="s">
        <v>1674</v>
      </c>
      <c r="J9362" s="148" t="s">
        <v>23642</v>
      </c>
      <c r="K9362" s="20" t="s">
        <v>2823</v>
      </c>
      <c r="L9362" s="21"/>
    </row>
    <row r="9363">
      <c r="C9363" s="12" t="s">
        <v>22820</v>
      </c>
      <c r="D9363" s="20"/>
      <c r="E9363" s="20" t="s">
        <v>1671</v>
      </c>
      <c r="F9363" s="21"/>
      <c r="G9363" s="21" t="s">
        <v>23245</v>
      </c>
      <c r="H9363" s="21" t="s">
        <v>1025</v>
      </c>
      <c r="I9363" s="21" t="s">
        <v>1674</v>
      </c>
      <c r="J9363" s="148" t="s">
        <v>23643</v>
      </c>
      <c r="K9363" s="20" t="s">
        <v>2823</v>
      </c>
      <c r="L9363" s="21"/>
    </row>
    <row r="9364">
      <c r="C9364" s="12" t="s">
        <v>22820</v>
      </c>
      <c r="D9364" s="20"/>
      <c r="E9364" s="20" t="s">
        <v>1671</v>
      </c>
      <c r="F9364" s="21"/>
      <c r="G9364" s="21" t="s">
        <v>6674</v>
      </c>
      <c r="H9364" s="21" t="s">
        <v>6674</v>
      </c>
      <c r="I9364" s="21" t="s">
        <v>1674</v>
      </c>
      <c r="J9364" s="148" t="s">
        <v>23644</v>
      </c>
      <c r="K9364" s="20" t="s">
        <v>2823</v>
      </c>
      <c r="L9364" s="21"/>
    </row>
    <row r="9365">
      <c r="C9365" s="12" t="s">
        <v>22820</v>
      </c>
      <c r="D9365" s="20"/>
      <c r="E9365" s="20" t="s">
        <v>1671</v>
      </c>
      <c r="F9365" s="21"/>
      <c r="G9365" s="21" t="s">
        <v>23645</v>
      </c>
      <c r="H9365" s="21" t="s">
        <v>23646</v>
      </c>
      <c r="I9365" s="21" t="s">
        <v>1674</v>
      </c>
      <c r="J9365" s="148" t="s">
        <v>23647</v>
      </c>
      <c r="K9365" s="20" t="s">
        <v>4077</v>
      </c>
      <c r="L9365" s="21"/>
    </row>
    <row r="9366">
      <c r="C9366" s="12" t="s">
        <v>22820</v>
      </c>
      <c r="D9366" s="20"/>
      <c r="E9366" s="20" t="s">
        <v>1671</v>
      </c>
      <c r="F9366" s="21"/>
      <c r="G9366" s="21" t="s">
        <v>23648</v>
      </c>
      <c r="H9366" s="21" t="s">
        <v>23649</v>
      </c>
      <c r="I9366" s="21" t="s">
        <v>1674</v>
      </c>
      <c r="J9366" s="148" t="s">
        <v>23650</v>
      </c>
      <c r="K9366" s="20" t="s">
        <v>4077</v>
      </c>
      <c r="L9366" s="21"/>
    </row>
    <row r="9367">
      <c r="C9367" s="12" t="s">
        <v>22820</v>
      </c>
      <c r="D9367" s="20"/>
      <c r="E9367" s="20" t="s">
        <v>1671</v>
      </c>
      <c r="F9367" s="21"/>
      <c r="G9367" s="21" t="s">
        <v>23632</v>
      </c>
      <c r="H9367" s="21" t="s">
        <v>1235</v>
      </c>
      <c r="I9367" s="21" t="s">
        <v>1674</v>
      </c>
      <c r="J9367" s="148" t="s">
        <v>23651</v>
      </c>
      <c r="K9367" s="20" t="s">
        <v>6657</v>
      </c>
      <c r="L9367" s="21"/>
    </row>
    <row r="9368">
      <c r="C9368" s="12" t="s">
        <v>22820</v>
      </c>
      <c r="D9368" s="20"/>
      <c r="E9368" s="20" t="s">
        <v>1671</v>
      </c>
      <c r="F9368" s="21"/>
      <c r="G9368" s="21" t="s">
        <v>23634</v>
      </c>
      <c r="H9368" s="21" t="s">
        <v>1269</v>
      </c>
      <c r="I9368" s="21" t="s">
        <v>1674</v>
      </c>
      <c r="J9368" s="148" t="s">
        <v>23652</v>
      </c>
      <c r="K9368" s="20" t="s">
        <v>6657</v>
      </c>
      <c r="L9368" s="21"/>
    </row>
    <row r="9369">
      <c r="C9369" s="12" t="s">
        <v>22820</v>
      </c>
      <c r="D9369" s="20"/>
      <c r="E9369" s="20" t="s">
        <v>1671</v>
      </c>
      <c r="F9369" s="21"/>
      <c r="G9369" s="21" t="s">
        <v>23245</v>
      </c>
      <c r="H9369" s="21" t="s">
        <v>1025</v>
      </c>
      <c r="I9369" s="21" t="s">
        <v>1674</v>
      </c>
      <c r="J9369" s="148" t="s">
        <v>23653</v>
      </c>
      <c r="K9369" s="20" t="s">
        <v>6657</v>
      </c>
      <c r="L9369" s="21"/>
    </row>
    <row r="9370">
      <c r="C9370" s="12" t="s">
        <v>22820</v>
      </c>
      <c r="D9370" s="20"/>
      <c r="E9370" s="20" t="s">
        <v>1671</v>
      </c>
      <c r="F9370" s="21"/>
      <c r="G9370" s="21" t="s">
        <v>23654</v>
      </c>
      <c r="H9370" s="21" t="s">
        <v>23655</v>
      </c>
      <c r="I9370" s="21" t="s">
        <v>1674</v>
      </c>
      <c r="J9370" s="148" t="s">
        <v>23656</v>
      </c>
      <c r="K9370" s="20" t="s">
        <v>6657</v>
      </c>
      <c r="L9370" s="21"/>
    </row>
    <row r="9371">
      <c r="C9371" s="12" t="s">
        <v>22820</v>
      </c>
      <c r="D9371" s="20"/>
      <c r="E9371" s="20" t="s">
        <v>1671</v>
      </c>
      <c r="F9371" s="21"/>
      <c r="G9371" s="21" t="s">
        <v>23657</v>
      </c>
      <c r="H9371" s="21" t="s">
        <v>23658</v>
      </c>
      <c r="I9371" s="21" t="s">
        <v>1674</v>
      </c>
      <c r="J9371" s="148" t="s">
        <v>23659</v>
      </c>
      <c r="K9371" s="20" t="s">
        <v>6657</v>
      </c>
      <c r="L9371" s="21"/>
    </row>
    <row r="9372">
      <c r="C9372" s="12" t="s">
        <v>22820</v>
      </c>
      <c r="D9372" s="20"/>
      <c r="E9372" s="20" t="s">
        <v>1671</v>
      </c>
      <c r="F9372" s="21"/>
      <c r="G9372" s="21" t="s">
        <v>23660</v>
      </c>
      <c r="H9372" s="21" t="s">
        <v>23661</v>
      </c>
      <c r="I9372" s="21" t="s">
        <v>1674</v>
      </c>
      <c r="J9372" s="148" t="s">
        <v>23662</v>
      </c>
      <c r="K9372" s="20" t="s">
        <v>6657</v>
      </c>
      <c r="L9372" s="21"/>
    </row>
    <row r="9373">
      <c r="C9373" s="12" t="s">
        <v>22820</v>
      </c>
      <c r="D9373" s="20"/>
      <c r="E9373" s="20" t="s">
        <v>1671</v>
      </c>
      <c r="F9373" s="21"/>
      <c r="G9373" s="21" t="s">
        <v>23663</v>
      </c>
      <c r="H9373" s="21" t="s">
        <v>23664</v>
      </c>
      <c r="I9373" s="21" t="s">
        <v>1674</v>
      </c>
      <c r="J9373" s="148" t="s">
        <v>23665</v>
      </c>
      <c r="K9373" s="20" t="s">
        <v>6657</v>
      </c>
      <c r="L9373" s="21"/>
    </row>
    <row r="9374">
      <c r="C9374" s="12" t="s">
        <v>22820</v>
      </c>
      <c r="D9374" s="20"/>
      <c r="E9374" s="20" t="s">
        <v>1671</v>
      </c>
      <c r="F9374" s="21"/>
      <c r="G9374" s="21" t="s">
        <v>23666</v>
      </c>
      <c r="H9374" s="21" t="s">
        <v>23667</v>
      </c>
      <c r="I9374" s="21" t="s">
        <v>1674</v>
      </c>
      <c r="J9374" s="148" t="s">
        <v>23668</v>
      </c>
      <c r="K9374" s="20" t="s">
        <v>6657</v>
      </c>
      <c r="L9374" s="21"/>
    </row>
    <row r="9375">
      <c r="C9375" s="12" t="s">
        <v>22820</v>
      </c>
      <c r="D9375" s="20"/>
      <c r="E9375" s="20" t="s">
        <v>1671</v>
      </c>
      <c r="F9375" s="21"/>
      <c r="G9375" s="21" t="s">
        <v>23669</v>
      </c>
      <c r="H9375" s="21" t="s">
        <v>23670</v>
      </c>
      <c r="I9375" s="21" t="s">
        <v>1674</v>
      </c>
      <c r="J9375" s="148" t="s">
        <v>23671</v>
      </c>
      <c r="K9375" s="20" t="s">
        <v>6657</v>
      </c>
      <c r="L9375" s="21"/>
    </row>
    <row r="9376">
      <c r="C9376" s="12" t="s">
        <v>22820</v>
      </c>
      <c r="D9376" s="20"/>
      <c r="E9376" s="20" t="s">
        <v>1671</v>
      </c>
      <c r="F9376" s="21"/>
      <c r="G9376" s="21" t="s">
        <v>23672</v>
      </c>
      <c r="H9376" s="21" t="s">
        <v>23673</v>
      </c>
      <c r="I9376" s="21" t="s">
        <v>1674</v>
      </c>
      <c r="J9376" s="148" t="s">
        <v>23674</v>
      </c>
      <c r="K9376" s="20" t="s">
        <v>6657</v>
      </c>
      <c r="L9376" s="21"/>
    </row>
    <row r="9377">
      <c r="C9377" s="12" t="s">
        <v>22820</v>
      </c>
      <c r="D9377" s="20"/>
      <c r="E9377" s="20" t="s">
        <v>1671</v>
      </c>
      <c r="F9377" s="21"/>
      <c r="G9377" s="21" t="s">
        <v>23675</v>
      </c>
      <c r="H9377" s="21" t="s">
        <v>23676</v>
      </c>
      <c r="I9377" s="21" t="s">
        <v>1674</v>
      </c>
      <c r="J9377" s="148" t="s">
        <v>23677</v>
      </c>
      <c r="K9377" s="20" t="s">
        <v>6657</v>
      </c>
      <c r="L9377" s="21"/>
    </row>
    <row r="9378">
      <c r="C9378" s="12" t="s">
        <v>22820</v>
      </c>
      <c r="D9378" s="20"/>
      <c r="E9378" s="20" t="s">
        <v>1671</v>
      </c>
      <c r="F9378" s="21"/>
      <c r="G9378" s="21" t="s">
        <v>23678</v>
      </c>
      <c r="H9378" s="21" t="s">
        <v>23679</v>
      </c>
      <c r="I9378" s="21" t="s">
        <v>1674</v>
      </c>
      <c r="J9378" s="148" t="s">
        <v>23680</v>
      </c>
      <c r="K9378" s="20" t="s">
        <v>6657</v>
      </c>
      <c r="L9378" s="21"/>
    </row>
    <row r="9379">
      <c r="C9379" s="12" t="s">
        <v>22820</v>
      </c>
      <c r="D9379" s="20"/>
      <c r="E9379" s="20" t="s">
        <v>1671</v>
      </c>
      <c r="F9379" s="21"/>
      <c r="G9379" s="21" t="s">
        <v>6654</v>
      </c>
      <c r="H9379" s="21" t="s">
        <v>6655</v>
      </c>
      <c r="I9379" s="21" t="s">
        <v>1674</v>
      </c>
      <c r="J9379" s="148" t="s">
        <v>6656</v>
      </c>
      <c r="K9379" s="20" t="s">
        <v>6657</v>
      </c>
      <c r="L9379" s="21"/>
    </row>
    <row r="9380">
      <c r="C9380" s="12" t="s">
        <v>22820</v>
      </c>
      <c r="D9380" s="20"/>
      <c r="E9380" s="20" t="s">
        <v>1671</v>
      </c>
      <c r="F9380" s="21"/>
      <c r="G9380" s="21" t="s">
        <v>23681</v>
      </c>
      <c r="H9380" s="21" t="s">
        <v>23682</v>
      </c>
      <c r="I9380" s="21" t="s">
        <v>1674</v>
      </c>
      <c r="J9380" s="148" t="s">
        <v>23683</v>
      </c>
      <c r="K9380" s="20" t="s">
        <v>6657</v>
      </c>
      <c r="L9380" s="21"/>
    </row>
    <row r="9381">
      <c r="C9381" s="12" t="s">
        <v>22820</v>
      </c>
      <c r="D9381" s="20"/>
      <c r="E9381" s="20" t="s">
        <v>1671</v>
      </c>
      <c r="F9381" s="21"/>
      <c r="G9381" s="21" t="s">
        <v>23632</v>
      </c>
      <c r="H9381" s="21" t="s">
        <v>1235</v>
      </c>
      <c r="I9381" s="21" t="s">
        <v>1674</v>
      </c>
      <c r="J9381" s="148" t="s">
        <v>23684</v>
      </c>
      <c r="K9381" s="20" t="s">
        <v>6659</v>
      </c>
      <c r="L9381" s="21"/>
    </row>
    <row r="9382">
      <c r="C9382" s="12" t="s">
        <v>22820</v>
      </c>
      <c r="D9382" s="20"/>
      <c r="E9382" s="20" t="s">
        <v>1671</v>
      </c>
      <c r="F9382" s="21"/>
      <c r="G9382" s="21" t="s">
        <v>23634</v>
      </c>
      <c r="H9382" s="21" t="s">
        <v>1269</v>
      </c>
      <c r="I9382" s="21" t="s">
        <v>1674</v>
      </c>
      <c r="J9382" s="148" t="s">
        <v>23685</v>
      </c>
      <c r="K9382" s="20" t="s">
        <v>6659</v>
      </c>
      <c r="L9382" s="21"/>
    </row>
    <row r="9383">
      <c r="C9383" s="12" t="s">
        <v>22820</v>
      </c>
      <c r="D9383" s="20"/>
      <c r="E9383" s="20" t="s">
        <v>1671</v>
      </c>
      <c r="F9383" s="21"/>
      <c r="G9383" s="21" t="s">
        <v>23245</v>
      </c>
      <c r="H9383" s="21" t="s">
        <v>1025</v>
      </c>
      <c r="I9383" s="21" t="s">
        <v>1674</v>
      </c>
      <c r="J9383" s="148" t="s">
        <v>23686</v>
      </c>
      <c r="K9383" s="20" t="s">
        <v>6659</v>
      </c>
      <c r="L9383" s="21"/>
    </row>
    <row r="9384">
      <c r="C9384" s="12" t="s">
        <v>22820</v>
      </c>
      <c r="D9384" s="20"/>
      <c r="E9384" s="20" t="s">
        <v>1671</v>
      </c>
      <c r="F9384" s="21"/>
      <c r="G9384" s="21" t="s">
        <v>23654</v>
      </c>
      <c r="H9384" s="21" t="s">
        <v>23655</v>
      </c>
      <c r="I9384" s="21" t="s">
        <v>1674</v>
      </c>
      <c r="J9384" s="148" t="s">
        <v>23687</v>
      </c>
      <c r="K9384" s="20" t="s">
        <v>6659</v>
      </c>
      <c r="L9384" s="21"/>
    </row>
    <row r="9385">
      <c r="C9385" s="12" t="s">
        <v>22820</v>
      </c>
      <c r="D9385" s="20"/>
      <c r="E9385" s="20" t="s">
        <v>1671</v>
      </c>
      <c r="F9385" s="21"/>
      <c r="G9385" s="21" t="s">
        <v>23657</v>
      </c>
      <c r="H9385" s="21" t="s">
        <v>23658</v>
      </c>
      <c r="I9385" s="21" t="s">
        <v>1674</v>
      </c>
      <c r="J9385" s="148" t="s">
        <v>23688</v>
      </c>
      <c r="K9385" s="20" t="s">
        <v>6659</v>
      </c>
      <c r="L9385" s="21"/>
    </row>
    <row r="9386">
      <c r="C9386" s="12" t="s">
        <v>22820</v>
      </c>
      <c r="D9386" s="20"/>
      <c r="E9386" s="20" t="s">
        <v>1671</v>
      </c>
      <c r="F9386" s="21"/>
      <c r="G9386" s="21" t="s">
        <v>23660</v>
      </c>
      <c r="H9386" s="21" t="s">
        <v>23661</v>
      </c>
      <c r="I9386" s="21" t="s">
        <v>1674</v>
      </c>
      <c r="J9386" s="148" t="s">
        <v>23689</v>
      </c>
      <c r="K9386" s="20" t="s">
        <v>6659</v>
      </c>
      <c r="L9386" s="21"/>
    </row>
    <row r="9387">
      <c r="C9387" s="12" t="s">
        <v>22820</v>
      </c>
      <c r="D9387" s="20"/>
      <c r="E9387" s="20" t="s">
        <v>1671</v>
      </c>
      <c r="F9387" s="21"/>
      <c r="G9387" s="21" t="s">
        <v>23663</v>
      </c>
      <c r="H9387" s="21" t="s">
        <v>23664</v>
      </c>
      <c r="I9387" s="21" t="s">
        <v>1674</v>
      </c>
      <c r="J9387" s="148" t="s">
        <v>23690</v>
      </c>
      <c r="K9387" s="20" t="s">
        <v>6659</v>
      </c>
      <c r="L9387" s="21"/>
    </row>
    <row r="9388">
      <c r="C9388" s="12" t="s">
        <v>22820</v>
      </c>
      <c r="D9388" s="20"/>
      <c r="E9388" s="20" t="s">
        <v>1671</v>
      </c>
      <c r="F9388" s="21"/>
      <c r="G9388" s="21" t="s">
        <v>23666</v>
      </c>
      <c r="H9388" s="21" t="s">
        <v>23667</v>
      </c>
      <c r="I9388" s="21" t="s">
        <v>1674</v>
      </c>
      <c r="J9388" s="148" t="s">
        <v>23691</v>
      </c>
      <c r="K9388" s="20" t="s">
        <v>6659</v>
      </c>
      <c r="L9388" s="21"/>
    </row>
    <row r="9389">
      <c r="C9389" s="12" t="s">
        <v>22820</v>
      </c>
      <c r="D9389" s="20"/>
      <c r="E9389" s="20" t="s">
        <v>1671</v>
      </c>
      <c r="F9389" s="21"/>
      <c r="G9389" s="21" t="s">
        <v>23669</v>
      </c>
      <c r="H9389" s="21" t="s">
        <v>23670</v>
      </c>
      <c r="I9389" s="21" t="s">
        <v>1674</v>
      </c>
      <c r="J9389" s="148" t="s">
        <v>23692</v>
      </c>
      <c r="K9389" s="20" t="s">
        <v>6659</v>
      </c>
      <c r="L9389" s="21"/>
    </row>
    <row r="9390">
      <c r="C9390" s="12" t="s">
        <v>22820</v>
      </c>
      <c r="D9390" s="20"/>
      <c r="E9390" s="20" t="s">
        <v>1671</v>
      </c>
      <c r="F9390" s="21"/>
      <c r="G9390" s="21" t="s">
        <v>23672</v>
      </c>
      <c r="H9390" s="21" t="s">
        <v>23673</v>
      </c>
      <c r="I9390" s="21" t="s">
        <v>1674</v>
      </c>
      <c r="J9390" s="148" t="s">
        <v>23693</v>
      </c>
      <c r="K9390" s="20" t="s">
        <v>6659</v>
      </c>
      <c r="L9390" s="21"/>
    </row>
    <row r="9391">
      <c r="C9391" s="12" t="s">
        <v>22820</v>
      </c>
      <c r="D9391" s="20"/>
      <c r="E9391" s="20" t="s">
        <v>1671</v>
      </c>
      <c r="F9391" s="21"/>
      <c r="G9391" s="21" t="s">
        <v>23675</v>
      </c>
      <c r="H9391" s="21" t="s">
        <v>23676</v>
      </c>
      <c r="I9391" s="21" t="s">
        <v>1674</v>
      </c>
      <c r="J9391" s="148" t="s">
        <v>23694</v>
      </c>
      <c r="K9391" s="20" t="s">
        <v>6659</v>
      </c>
      <c r="L9391" s="21"/>
    </row>
    <row r="9392">
      <c r="C9392" s="12" t="s">
        <v>22820</v>
      </c>
      <c r="D9392" s="20"/>
      <c r="E9392" s="20" t="s">
        <v>1671</v>
      </c>
      <c r="F9392" s="21"/>
      <c r="G9392" s="21" t="s">
        <v>23678</v>
      </c>
      <c r="H9392" s="21" t="s">
        <v>23679</v>
      </c>
      <c r="I9392" s="21" t="s">
        <v>1674</v>
      </c>
      <c r="J9392" s="148" t="s">
        <v>23695</v>
      </c>
      <c r="K9392" s="20" t="s">
        <v>6659</v>
      </c>
      <c r="L9392" s="21"/>
    </row>
    <row r="9393">
      <c r="C9393" s="12" t="s">
        <v>22820</v>
      </c>
      <c r="D9393" s="20"/>
      <c r="E9393" s="20" t="s">
        <v>1671</v>
      </c>
      <c r="F9393" s="21"/>
      <c r="G9393" s="21" t="s">
        <v>6654</v>
      </c>
      <c r="H9393" s="21" t="s">
        <v>6655</v>
      </c>
      <c r="I9393" s="21" t="s">
        <v>1674</v>
      </c>
      <c r="J9393" s="148" t="s">
        <v>6658</v>
      </c>
      <c r="K9393" s="20" t="s">
        <v>6659</v>
      </c>
      <c r="L9393" s="21"/>
    </row>
    <row r="9394">
      <c r="C9394" s="12" t="s">
        <v>22820</v>
      </c>
      <c r="D9394" s="20"/>
      <c r="E9394" s="20" t="s">
        <v>1671</v>
      </c>
      <c r="F9394" s="21"/>
      <c r="G9394" s="21" t="s">
        <v>23681</v>
      </c>
      <c r="H9394" s="21" t="s">
        <v>23682</v>
      </c>
      <c r="I9394" s="21" t="s">
        <v>1674</v>
      </c>
      <c r="J9394" s="148" t="s">
        <v>23696</v>
      </c>
      <c r="K9394" s="20" t="s">
        <v>6659</v>
      </c>
      <c r="L9394" s="21"/>
    </row>
    <row r="9395">
      <c r="C9395" s="12" t="s">
        <v>22820</v>
      </c>
      <c r="D9395" s="20"/>
      <c r="E9395" s="20" t="s">
        <v>1671</v>
      </c>
      <c r="F9395" s="21"/>
      <c r="G9395" s="21" t="s">
        <v>22821</v>
      </c>
      <c r="H9395" s="21" t="s">
        <v>22822</v>
      </c>
      <c r="I9395" s="21" t="s">
        <v>1674</v>
      </c>
      <c r="J9395" s="148" t="s">
        <v>22823</v>
      </c>
      <c r="K9395" s="20" t="s">
        <v>2963</v>
      </c>
      <c r="L9395" s="21"/>
    </row>
    <row r="9396">
      <c r="C9396" s="12" t="s">
        <v>22820</v>
      </c>
      <c r="D9396" s="20"/>
      <c r="E9396" s="20" t="s">
        <v>1671</v>
      </c>
      <c r="F9396" s="21"/>
      <c r="G9396" s="21" t="s">
        <v>23245</v>
      </c>
      <c r="H9396" s="21" t="s">
        <v>23697</v>
      </c>
      <c r="I9396" s="21" t="s">
        <v>1674</v>
      </c>
      <c r="J9396" s="148" t="s">
        <v>23698</v>
      </c>
      <c r="K9396" s="20" t="s">
        <v>2963</v>
      </c>
      <c r="L9396" s="21"/>
    </row>
    <row r="9397">
      <c r="C9397" s="12" t="s">
        <v>22820</v>
      </c>
      <c r="D9397" s="20"/>
      <c r="E9397" s="20" t="s">
        <v>1656</v>
      </c>
      <c r="F9397" s="21"/>
      <c r="G9397" s="21" t="s">
        <v>23416</v>
      </c>
      <c r="H9397" s="21" t="s">
        <v>23417</v>
      </c>
      <c r="I9397" s="21" t="s">
        <v>1637</v>
      </c>
      <c r="J9397" s="148" t="s">
        <v>23699</v>
      </c>
      <c r="K9397" s="20" t="s">
        <v>2206</v>
      </c>
      <c r="L9397" s="21"/>
    </row>
    <row r="9398">
      <c r="C9398" s="12" t="s">
        <v>22820</v>
      </c>
      <c r="D9398" s="20"/>
      <c r="E9398" s="20" t="s">
        <v>1656</v>
      </c>
      <c r="F9398" s="21"/>
      <c r="G9398" s="21" t="s">
        <v>23419</v>
      </c>
      <c r="H9398" s="21" t="s">
        <v>23420</v>
      </c>
      <c r="I9398" s="21" t="s">
        <v>1637</v>
      </c>
      <c r="J9398" s="148" t="s">
        <v>23700</v>
      </c>
      <c r="K9398" s="20" t="s">
        <v>2206</v>
      </c>
      <c r="L9398" s="21"/>
    </row>
    <row r="9399">
      <c r="C9399" s="12" t="s">
        <v>22820</v>
      </c>
      <c r="D9399" s="20"/>
      <c r="E9399" s="20" t="s">
        <v>1656</v>
      </c>
      <c r="F9399" s="21"/>
      <c r="G9399" s="21" t="s">
        <v>23422</v>
      </c>
      <c r="H9399" s="21" t="s">
        <v>23423</v>
      </c>
      <c r="I9399" s="21" t="s">
        <v>1637</v>
      </c>
      <c r="J9399" s="148" t="s">
        <v>23701</v>
      </c>
      <c r="K9399" s="20" t="s">
        <v>2206</v>
      </c>
      <c r="L9399" s="21"/>
    </row>
    <row r="9400">
      <c r="C9400" s="12" t="s">
        <v>22820</v>
      </c>
      <c r="D9400" s="20"/>
      <c r="E9400" s="20" t="s">
        <v>1656</v>
      </c>
      <c r="F9400" s="21"/>
      <c r="G9400" s="21" t="s">
        <v>23425</v>
      </c>
      <c r="H9400" s="21" t="s">
        <v>23426</v>
      </c>
      <c r="I9400" s="21" t="s">
        <v>1637</v>
      </c>
      <c r="J9400" s="148" t="s">
        <v>23702</v>
      </c>
      <c r="K9400" s="20" t="s">
        <v>2206</v>
      </c>
      <c r="L9400" s="21"/>
    </row>
    <row r="9401">
      <c r="C9401" s="12" t="s">
        <v>22820</v>
      </c>
      <c r="D9401" s="20"/>
      <c r="E9401" s="20" t="s">
        <v>1656</v>
      </c>
      <c r="F9401" s="21"/>
      <c r="G9401" s="21" t="s">
        <v>23428</v>
      </c>
      <c r="H9401" s="21" t="s">
        <v>23429</v>
      </c>
      <c r="I9401" s="21" t="s">
        <v>1637</v>
      </c>
      <c r="J9401" s="148" t="s">
        <v>23703</v>
      </c>
      <c r="K9401" s="20" t="s">
        <v>2206</v>
      </c>
      <c r="L9401" s="21"/>
    </row>
    <row r="9402">
      <c r="C9402" s="12" t="s">
        <v>22820</v>
      </c>
      <c r="D9402" s="20"/>
      <c r="E9402" s="20" t="s">
        <v>1656</v>
      </c>
      <c r="F9402" s="21"/>
      <c r="G9402" s="21" t="s">
        <v>23416</v>
      </c>
      <c r="H9402" s="21" t="s">
        <v>23417</v>
      </c>
      <c r="I9402" s="21" t="s">
        <v>1637</v>
      </c>
      <c r="J9402" s="148" t="s">
        <v>23704</v>
      </c>
      <c r="K9402" s="20" t="s">
        <v>2245</v>
      </c>
      <c r="L9402" s="21"/>
    </row>
    <row r="9403">
      <c r="C9403" s="12" t="s">
        <v>22820</v>
      </c>
      <c r="D9403" s="20"/>
      <c r="E9403" s="20" t="s">
        <v>1656</v>
      </c>
      <c r="F9403" s="21"/>
      <c r="G9403" s="21" t="s">
        <v>23419</v>
      </c>
      <c r="H9403" s="21" t="s">
        <v>23420</v>
      </c>
      <c r="I9403" s="21" t="s">
        <v>1637</v>
      </c>
      <c r="J9403" s="148" t="s">
        <v>23705</v>
      </c>
      <c r="K9403" s="20" t="s">
        <v>2245</v>
      </c>
      <c r="L9403" s="21"/>
    </row>
    <row r="9404">
      <c r="C9404" s="12" t="s">
        <v>22820</v>
      </c>
      <c r="D9404" s="20"/>
      <c r="E9404" s="20" t="s">
        <v>1656</v>
      </c>
      <c r="F9404" s="21"/>
      <c r="G9404" s="21" t="s">
        <v>23422</v>
      </c>
      <c r="H9404" s="21" t="s">
        <v>23423</v>
      </c>
      <c r="I9404" s="21" t="s">
        <v>1637</v>
      </c>
      <c r="J9404" s="148" t="s">
        <v>23706</v>
      </c>
      <c r="K9404" s="20" t="s">
        <v>2245</v>
      </c>
      <c r="L9404" s="21"/>
    </row>
    <row r="9405">
      <c r="C9405" s="12" t="s">
        <v>22820</v>
      </c>
      <c r="D9405" s="20"/>
      <c r="E9405" s="20" t="s">
        <v>1656</v>
      </c>
      <c r="F9405" s="21"/>
      <c r="G9405" s="21" t="s">
        <v>23425</v>
      </c>
      <c r="H9405" s="21" t="s">
        <v>23426</v>
      </c>
      <c r="I9405" s="21" t="s">
        <v>1637</v>
      </c>
      <c r="J9405" s="148" t="s">
        <v>23707</v>
      </c>
      <c r="K9405" s="20" t="s">
        <v>2245</v>
      </c>
      <c r="L9405" s="21"/>
    </row>
    <row r="9406">
      <c r="C9406" s="12" t="s">
        <v>22820</v>
      </c>
      <c r="D9406" s="20"/>
      <c r="E9406" s="20" t="s">
        <v>1656</v>
      </c>
      <c r="F9406" s="21"/>
      <c r="G9406" s="21" t="s">
        <v>23428</v>
      </c>
      <c r="H9406" s="21" t="s">
        <v>23429</v>
      </c>
      <c r="I9406" s="21" t="s">
        <v>1637</v>
      </c>
      <c r="J9406" s="148" t="s">
        <v>23708</v>
      </c>
      <c r="K9406" s="20" t="s">
        <v>2245</v>
      </c>
      <c r="L9406" s="21"/>
    </row>
    <row r="9407">
      <c r="C9407" s="12" t="s">
        <v>22820</v>
      </c>
      <c r="D9407" s="20"/>
      <c r="E9407" s="20" t="s">
        <v>1656</v>
      </c>
      <c r="F9407" s="21"/>
      <c r="G9407" s="21" t="s">
        <v>23709</v>
      </c>
      <c r="H9407" s="21" t="s">
        <v>23710</v>
      </c>
      <c r="I9407" s="21" t="s">
        <v>1637</v>
      </c>
      <c r="J9407" s="148" t="s">
        <v>23711</v>
      </c>
      <c r="K9407" s="20" t="s">
        <v>2248</v>
      </c>
      <c r="L9407" s="21"/>
    </row>
    <row r="9408">
      <c r="C9408" s="12" t="s">
        <v>22820</v>
      </c>
      <c r="D9408" s="20"/>
      <c r="E9408" s="20" t="s">
        <v>1656</v>
      </c>
      <c r="F9408" s="21"/>
      <c r="G9408" s="21" t="s">
        <v>23712</v>
      </c>
      <c r="H9408" s="21" t="s">
        <v>23713</v>
      </c>
      <c r="I9408" s="21" t="s">
        <v>1637</v>
      </c>
      <c r="J9408" s="148" t="s">
        <v>23714</v>
      </c>
      <c r="K9408" s="20" t="s">
        <v>2248</v>
      </c>
      <c r="L9408" s="21"/>
    </row>
    <row r="9409">
      <c r="C9409" s="12" t="s">
        <v>22820</v>
      </c>
      <c r="D9409" s="20"/>
      <c r="E9409" s="20" t="s">
        <v>1656</v>
      </c>
      <c r="F9409" s="21"/>
      <c r="G9409" s="21" t="s">
        <v>23715</v>
      </c>
      <c r="H9409" s="21" t="s">
        <v>23423</v>
      </c>
      <c r="I9409" s="21" t="s">
        <v>1637</v>
      </c>
      <c r="J9409" s="148" t="s">
        <v>23716</v>
      </c>
      <c r="K9409" s="20" t="s">
        <v>2248</v>
      </c>
      <c r="L9409" s="21"/>
    </row>
    <row r="9410">
      <c r="C9410" s="12" t="s">
        <v>22820</v>
      </c>
      <c r="D9410" s="20"/>
      <c r="E9410" s="20" t="s">
        <v>1656</v>
      </c>
      <c r="F9410" s="21"/>
      <c r="G9410" s="21" t="s">
        <v>23717</v>
      </c>
      <c r="H9410" s="21" t="s">
        <v>23718</v>
      </c>
      <c r="I9410" s="21" t="s">
        <v>1637</v>
      </c>
      <c r="J9410" s="148" t="s">
        <v>23719</v>
      </c>
      <c r="K9410" s="20" t="s">
        <v>2248</v>
      </c>
      <c r="L9410" s="21"/>
    </row>
    <row r="9411">
      <c r="C9411" s="12" t="s">
        <v>22820</v>
      </c>
      <c r="D9411" s="20"/>
      <c r="E9411" s="20" t="s">
        <v>1656</v>
      </c>
      <c r="F9411" s="21"/>
      <c r="G9411" s="21" t="s">
        <v>23720</v>
      </c>
      <c r="H9411" s="21" t="s">
        <v>23417</v>
      </c>
      <c r="I9411" s="21" t="s">
        <v>1637</v>
      </c>
      <c r="J9411" s="148" t="s">
        <v>23721</v>
      </c>
      <c r="K9411" s="20" t="s">
        <v>1836</v>
      </c>
      <c r="L9411" s="21"/>
    </row>
    <row r="9412">
      <c r="C9412" s="12" t="s">
        <v>22820</v>
      </c>
      <c r="D9412" s="20"/>
      <c r="E9412" s="20" t="s">
        <v>1656</v>
      </c>
      <c r="F9412" s="21"/>
      <c r="G9412" s="21" t="s">
        <v>23722</v>
      </c>
      <c r="H9412" s="21" t="s">
        <v>23420</v>
      </c>
      <c r="I9412" s="21" t="s">
        <v>1637</v>
      </c>
      <c r="J9412" s="148" t="s">
        <v>23723</v>
      </c>
      <c r="K9412" s="20" t="s">
        <v>1836</v>
      </c>
      <c r="L9412" s="21"/>
    </row>
    <row r="9413">
      <c r="C9413" s="12" t="s">
        <v>22820</v>
      </c>
      <c r="D9413" s="20"/>
      <c r="E9413" s="20" t="s">
        <v>1656</v>
      </c>
      <c r="F9413" s="21"/>
      <c r="G9413" s="21" t="s">
        <v>23724</v>
      </c>
      <c r="H9413" s="21" t="s">
        <v>23423</v>
      </c>
      <c r="I9413" s="21" t="s">
        <v>1637</v>
      </c>
      <c r="J9413" s="148" t="s">
        <v>23725</v>
      </c>
      <c r="K9413" s="20" t="s">
        <v>1836</v>
      </c>
      <c r="L9413" s="21"/>
    </row>
    <row r="9414">
      <c r="C9414" s="12" t="s">
        <v>22820</v>
      </c>
      <c r="D9414" s="20"/>
      <c r="E9414" s="20" t="s">
        <v>1656</v>
      </c>
      <c r="F9414" s="21"/>
      <c r="G9414" s="21" t="s">
        <v>23726</v>
      </c>
      <c r="H9414" s="21" t="s">
        <v>23727</v>
      </c>
      <c r="I9414" s="21" t="s">
        <v>1637</v>
      </c>
      <c r="J9414" s="148" t="s">
        <v>23728</v>
      </c>
      <c r="K9414" s="20" t="s">
        <v>1836</v>
      </c>
      <c r="L9414" s="21"/>
    </row>
    <row r="9415">
      <c r="C9415" s="12" t="s">
        <v>22820</v>
      </c>
      <c r="D9415" s="20"/>
      <c r="E9415" s="20" t="s">
        <v>1656</v>
      </c>
      <c r="F9415" s="21"/>
      <c r="G9415" s="21" t="s">
        <v>23729</v>
      </c>
      <c r="H9415" s="21" t="s">
        <v>23429</v>
      </c>
      <c r="I9415" s="21" t="s">
        <v>1637</v>
      </c>
      <c r="J9415" s="148" t="s">
        <v>23730</v>
      </c>
      <c r="K9415" s="20" t="s">
        <v>1836</v>
      </c>
      <c r="L9415" s="21"/>
    </row>
    <row r="9416">
      <c r="C9416" s="12" t="s">
        <v>22820</v>
      </c>
      <c r="D9416" s="20"/>
      <c r="E9416" s="20" t="s">
        <v>1656</v>
      </c>
      <c r="F9416" s="21"/>
      <c r="G9416" s="21" t="s">
        <v>23416</v>
      </c>
      <c r="H9416" s="21" t="s">
        <v>23417</v>
      </c>
      <c r="I9416" s="21" t="s">
        <v>1637</v>
      </c>
      <c r="J9416" s="148" t="s">
        <v>23731</v>
      </c>
      <c r="K9416" s="20" t="s">
        <v>2253</v>
      </c>
      <c r="L9416" s="21"/>
    </row>
    <row r="9417">
      <c r="C9417" s="12" t="s">
        <v>22820</v>
      </c>
      <c r="D9417" s="20"/>
      <c r="E9417" s="20" t="s">
        <v>1656</v>
      </c>
      <c r="F9417" s="21"/>
      <c r="G9417" s="21" t="s">
        <v>23419</v>
      </c>
      <c r="H9417" s="21" t="s">
        <v>23420</v>
      </c>
      <c r="I9417" s="21" t="s">
        <v>1637</v>
      </c>
      <c r="J9417" s="148" t="s">
        <v>23732</v>
      </c>
      <c r="K9417" s="20" t="s">
        <v>2253</v>
      </c>
      <c r="L9417" s="21"/>
    </row>
    <row r="9418">
      <c r="C9418" s="12" t="s">
        <v>22820</v>
      </c>
      <c r="D9418" s="20"/>
      <c r="E9418" s="20" t="s">
        <v>1656</v>
      </c>
      <c r="F9418" s="21"/>
      <c r="G9418" s="21" t="s">
        <v>23422</v>
      </c>
      <c r="H9418" s="21" t="s">
        <v>23423</v>
      </c>
      <c r="I9418" s="21" t="s">
        <v>1637</v>
      </c>
      <c r="J9418" s="148" t="s">
        <v>23733</v>
      </c>
      <c r="K9418" s="20" t="s">
        <v>2253</v>
      </c>
      <c r="L9418" s="21"/>
    </row>
    <row r="9419">
      <c r="C9419" s="12" t="s">
        <v>22820</v>
      </c>
      <c r="D9419" s="20"/>
      <c r="E9419" s="20" t="s">
        <v>1656</v>
      </c>
      <c r="F9419" s="21"/>
      <c r="G9419" s="21" t="s">
        <v>23425</v>
      </c>
      <c r="H9419" s="21" t="s">
        <v>23426</v>
      </c>
      <c r="I9419" s="21" t="s">
        <v>1637</v>
      </c>
      <c r="J9419" s="148" t="s">
        <v>23734</v>
      </c>
      <c r="K9419" s="20" t="s">
        <v>2253</v>
      </c>
      <c r="L9419" s="21"/>
    </row>
    <row r="9420">
      <c r="C9420" s="12" t="s">
        <v>22820</v>
      </c>
      <c r="D9420" s="20"/>
      <c r="E9420" s="20" t="s">
        <v>1656</v>
      </c>
      <c r="F9420" s="21"/>
      <c r="G9420" s="21" t="s">
        <v>23428</v>
      </c>
      <c r="H9420" s="21" t="s">
        <v>23429</v>
      </c>
      <c r="I9420" s="21" t="s">
        <v>1637</v>
      </c>
      <c r="J9420" s="148" t="s">
        <v>23735</v>
      </c>
      <c r="K9420" s="20" t="s">
        <v>2253</v>
      </c>
      <c r="L9420" s="21"/>
    </row>
    <row r="9421">
      <c r="C9421" s="12" t="s">
        <v>23736</v>
      </c>
      <c r="D9421" s="12" t="s">
        <v>23737</v>
      </c>
      <c r="E9421" s="12" t="s">
        <v>4183</v>
      </c>
      <c r="F9421" s="12" t="s">
        <v>23738</v>
      </c>
      <c r="G9421" s="12" t="s">
        <v>20876</v>
      </c>
      <c r="H9421" s="12" t="s">
        <v>20877</v>
      </c>
      <c r="I9421" s="12" t="s">
        <v>1715</v>
      </c>
      <c r="J9421" s="114" t="s">
        <v>20878</v>
      </c>
      <c r="K9421" s="12" t="s">
        <v>20879</v>
      </c>
      <c r="L9421" s="12" t="s">
        <v>20880</v>
      </c>
    </row>
    <row r="9422">
      <c r="C9422" s="12" t="s">
        <v>23736</v>
      </c>
      <c r="D9422" s="12" t="s">
        <v>23737</v>
      </c>
      <c r="E9422" s="12" t="s">
        <v>1619</v>
      </c>
      <c r="F9422" s="12" t="s">
        <v>23738</v>
      </c>
      <c r="G9422" s="12" t="s">
        <v>1631</v>
      </c>
      <c r="H9422" s="12" t="s">
        <v>1632</v>
      </c>
      <c r="I9422" s="12" t="s">
        <v>1588</v>
      </c>
      <c r="J9422" s="114" t="s">
        <v>1633</v>
      </c>
      <c r="K9422" s="12" t="s">
        <v>1623</v>
      </c>
      <c r="L9422" s="12" t="s">
        <v>1624</v>
      </c>
    </row>
    <row r="9423">
      <c r="C9423" s="12" t="s">
        <v>23736</v>
      </c>
      <c r="D9423" s="12" t="s">
        <v>23737</v>
      </c>
      <c r="E9423" s="12" t="s">
        <v>2783</v>
      </c>
      <c r="F9423" s="12" t="s">
        <v>23738</v>
      </c>
      <c r="G9423" s="12" t="s">
        <v>20876</v>
      </c>
      <c r="H9423" s="12" t="s">
        <v>20934</v>
      </c>
      <c r="I9423" s="12" t="s">
        <v>2784</v>
      </c>
      <c r="J9423" s="114" t="s">
        <v>23739</v>
      </c>
      <c r="K9423" s="12" t="s">
        <v>23740</v>
      </c>
      <c r="L9423" s="12" t="s">
        <v>23741</v>
      </c>
    </row>
    <row r="9424">
      <c r="C9424" s="12" t="s">
        <v>23736</v>
      </c>
      <c r="D9424" s="12" t="s">
        <v>23737</v>
      </c>
      <c r="E9424" s="12" t="s">
        <v>1656</v>
      </c>
      <c r="F9424" s="12" t="s">
        <v>23738</v>
      </c>
      <c r="G9424" s="12" t="s">
        <v>6168</v>
      </c>
      <c r="H9424" s="12" t="s">
        <v>6169</v>
      </c>
      <c r="I9424" s="12" t="s">
        <v>1637</v>
      </c>
      <c r="J9424" s="114" t="s">
        <v>6170</v>
      </c>
      <c r="K9424" s="12" t="s">
        <v>1660</v>
      </c>
      <c r="L9424" s="12" t="s">
        <v>1661</v>
      </c>
    </row>
    <row r="9425">
      <c r="C9425" s="12" t="s">
        <v>23736</v>
      </c>
      <c r="D9425" s="12" t="s">
        <v>23737</v>
      </c>
      <c r="E9425" s="12" t="s">
        <v>1671</v>
      </c>
      <c r="F9425" s="12" t="s">
        <v>23738</v>
      </c>
      <c r="G9425" s="12" t="s">
        <v>23742</v>
      </c>
      <c r="H9425" s="12" t="s">
        <v>23743</v>
      </c>
      <c r="I9425" s="12" t="s">
        <v>1674</v>
      </c>
      <c r="J9425" s="114" t="s">
        <v>23744</v>
      </c>
      <c r="K9425" s="12" t="s">
        <v>12573</v>
      </c>
      <c r="L9425" s="12" t="s">
        <v>12574</v>
      </c>
    </row>
    <row r="9426">
      <c r="C9426" s="12" t="s">
        <v>23736</v>
      </c>
      <c r="D9426" s="12" t="s">
        <v>23737</v>
      </c>
      <c r="E9426" s="12" t="s">
        <v>1671</v>
      </c>
      <c r="F9426" s="12" t="s">
        <v>23738</v>
      </c>
      <c r="G9426" s="12" t="s">
        <v>23745</v>
      </c>
      <c r="H9426" s="12" t="s">
        <v>23746</v>
      </c>
      <c r="I9426" s="12" t="s">
        <v>1674</v>
      </c>
      <c r="J9426" s="114" t="s">
        <v>23747</v>
      </c>
      <c r="K9426" s="12" t="s">
        <v>12573</v>
      </c>
      <c r="L9426" s="12" t="s">
        <v>12574</v>
      </c>
    </row>
    <row r="9427">
      <c r="C9427" s="12" t="s">
        <v>23736</v>
      </c>
      <c r="D9427" s="12" t="s">
        <v>23737</v>
      </c>
      <c r="E9427" s="12" t="s">
        <v>1678</v>
      </c>
      <c r="F9427" s="12" t="s">
        <v>23738</v>
      </c>
      <c r="G9427" s="12" t="s">
        <v>20876</v>
      </c>
      <c r="H9427" s="12" t="s">
        <v>23748</v>
      </c>
      <c r="I9427" s="12" t="s">
        <v>1681</v>
      </c>
      <c r="J9427" s="114" t="s">
        <v>23749</v>
      </c>
      <c r="K9427" s="12" t="s">
        <v>23750</v>
      </c>
      <c r="L9427" s="12" t="s">
        <v>23751</v>
      </c>
    </row>
    <row r="9428">
      <c r="C9428" s="12" t="s">
        <v>23736</v>
      </c>
      <c r="D9428" s="12" t="s">
        <v>23737</v>
      </c>
      <c r="E9428" s="12" t="s">
        <v>1729</v>
      </c>
      <c r="F9428" s="12" t="s">
        <v>23738</v>
      </c>
      <c r="G9428" s="12" t="s">
        <v>20876</v>
      </c>
      <c r="H9428" s="12" t="s">
        <v>20877</v>
      </c>
      <c r="I9428" s="12" t="s">
        <v>1607</v>
      </c>
      <c r="J9428" s="114" t="s">
        <v>23752</v>
      </c>
      <c r="K9428" s="12" t="s">
        <v>23753</v>
      </c>
      <c r="L9428" s="12" t="s">
        <v>23754</v>
      </c>
    </row>
    <row r="9429">
      <c r="C9429" s="12" t="s">
        <v>23736</v>
      </c>
      <c r="D9429" s="12" t="s">
        <v>23737</v>
      </c>
      <c r="E9429" s="12" t="s">
        <v>1719</v>
      </c>
      <c r="F9429" s="12" t="s">
        <v>23738</v>
      </c>
      <c r="G9429" s="12" t="s">
        <v>20876</v>
      </c>
      <c r="H9429" s="12" t="s">
        <v>20934</v>
      </c>
      <c r="I9429" s="12" t="s">
        <v>1722</v>
      </c>
      <c r="J9429" s="114" t="s">
        <v>20935</v>
      </c>
      <c r="K9429" s="12" t="s">
        <v>20936</v>
      </c>
      <c r="L9429" s="12" t="s">
        <v>20937</v>
      </c>
    </row>
    <row r="9430">
      <c r="C9430" s="12" t="s">
        <v>1029</v>
      </c>
      <c r="D9430" s="157"/>
      <c r="E9430" s="157" t="s">
        <v>2791</v>
      </c>
      <c r="F9430" s="157"/>
      <c r="G9430" s="157" t="s">
        <v>23755</v>
      </c>
      <c r="H9430" s="164" t="s">
        <v>23756</v>
      </c>
      <c r="I9430" s="157" t="s">
        <v>1674</v>
      </c>
      <c r="J9430" s="158" t="s">
        <v>23757</v>
      </c>
      <c r="K9430" s="157" t="s">
        <v>2963</v>
      </c>
      <c r="L9430" s="157"/>
    </row>
    <row r="9431">
      <c r="C9431" s="12" t="s">
        <v>1029</v>
      </c>
      <c r="D9431" s="157"/>
      <c r="E9431" s="157" t="s">
        <v>1634</v>
      </c>
      <c r="F9431" s="157"/>
      <c r="G9431" s="157" t="s">
        <v>23758</v>
      </c>
      <c r="H9431" s="157" t="s">
        <v>23759</v>
      </c>
      <c r="I9431" s="157" t="s">
        <v>1637</v>
      </c>
      <c r="J9431" s="158" t="s">
        <v>23760</v>
      </c>
      <c r="K9431" s="157" t="s">
        <v>1660</v>
      </c>
      <c r="L9431" s="157"/>
    </row>
    <row r="9432">
      <c r="C9432" s="12" t="s">
        <v>1029</v>
      </c>
      <c r="D9432" s="157"/>
      <c r="E9432" s="157" t="s">
        <v>1634</v>
      </c>
      <c r="F9432" s="157"/>
      <c r="G9432" s="157" t="s">
        <v>23758</v>
      </c>
      <c r="H9432" s="157" t="s">
        <v>23759</v>
      </c>
      <c r="I9432" s="157" t="s">
        <v>1637</v>
      </c>
      <c r="J9432" s="158" t="s">
        <v>23761</v>
      </c>
      <c r="K9432" s="157" t="s">
        <v>2777</v>
      </c>
      <c r="L9432" s="157"/>
    </row>
    <row r="9433">
      <c r="C9433" s="12" t="s">
        <v>1029</v>
      </c>
      <c r="D9433" s="157"/>
      <c r="E9433" s="157" t="s">
        <v>1634</v>
      </c>
      <c r="F9433" s="157"/>
      <c r="G9433" s="157" t="s">
        <v>23758</v>
      </c>
      <c r="H9433" s="157" t="s">
        <v>23762</v>
      </c>
      <c r="I9433" s="157" t="s">
        <v>1637</v>
      </c>
      <c r="J9433" s="158" t="s">
        <v>23763</v>
      </c>
      <c r="K9433" s="157" t="s">
        <v>1833</v>
      </c>
      <c r="L9433" s="157"/>
    </row>
    <row r="9434">
      <c r="C9434" s="12" t="s">
        <v>1029</v>
      </c>
      <c r="D9434" s="157"/>
      <c r="E9434" s="157" t="s">
        <v>1634</v>
      </c>
      <c r="F9434" s="157"/>
      <c r="G9434" s="157" t="s">
        <v>23758</v>
      </c>
      <c r="H9434" s="157" t="s">
        <v>23762</v>
      </c>
      <c r="I9434" s="157" t="s">
        <v>1637</v>
      </c>
      <c r="J9434" s="158" t="s">
        <v>23764</v>
      </c>
      <c r="K9434" s="157" t="s">
        <v>1836</v>
      </c>
      <c r="L9434" s="157"/>
    </row>
    <row r="9435">
      <c r="C9435" s="12" t="s">
        <v>1029</v>
      </c>
      <c r="D9435" s="157"/>
      <c r="E9435" s="157" t="s">
        <v>1634</v>
      </c>
      <c r="F9435" s="157"/>
      <c r="G9435" s="157" t="s">
        <v>23765</v>
      </c>
      <c r="H9435" s="157" t="s">
        <v>23766</v>
      </c>
      <c r="I9435" s="157" t="s">
        <v>1637</v>
      </c>
      <c r="J9435" s="158" t="s">
        <v>23767</v>
      </c>
      <c r="K9435" s="157" t="s">
        <v>2777</v>
      </c>
      <c r="L9435" s="157"/>
    </row>
    <row r="9436">
      <c r="C9436" s="12" t="s">
        <v>1029</v>
      </c>
      <c r="D9436" s="157"/>
      <c r="E9436" s="157" t="s">
        <v>1634</v>
      </c>
      <c r="F9436" s="157"/>
      <c r="G9436" s="157" t="s">
        <v>23765</v>
      </c>
      <c r="H9436" s="157" t="s">
        <v>23768</v>
      </c>
      <c r="I9436" s="157" t="s">
        <v>1637</v>
      </c>
      <c r="J9436" s="158" t="s">
        <v>23769</v>
      </c>
      <c r="K9436" s="157" t="s">
        <v>1836</v>
      </c>
      <c r="L9436" s="157"/>
    </row>
    <row r="9437">
      <c r="C9437" s="12" t="s">
        <v>1029</v>
      </c>
      <c r="D9437" s="157"/>
      <c r="E9437" s="157" t="s">
        <v>1634</v>
      </c>
      <c r="F9437" s="157"/>
      <c r="G9437" s="157" t="s">
        <v>23765</v>
      </c>
      <c r="H9437" s="157" t="s">
        <v>23768</v>
      </c>
      <c r="I9437" s="157" t="s">
        <v>1637</v>
      </c>
      <c r="J9437" s="158" t="s">
        <v>23770</v>
      </c>
      <c r="K9437" s="157" t="s">
        <v>1833</v>
      </c>
      <c r="L9437" s="157"/>
    </row>
    <row r="9438">
      <c r="C9438" s="12" t="s">
        <v>1029</v>
      </c>
      <c r="D9438" s="157"/>
      <c r="E9438" s="157" t="s">
        <v>1634</v>
      </c>
      <c r="F9438" s="157"/>
      <c r="G9438" s="157" t="s">
        <v>23765</v>
      </c>
      <c r="H9438" s="157" t="s">
        <v>23768</v>
      </c>
      <c r="I9438" s="157" t="s">
        <v>1637</v>
      </c>
      <c r="J9438" s="158" t="s">
        <v>23771</v>
      </c>
      <c r="K9438" s="157" t="s">
        <v>1660</v>
      </c>
      <c r="L9438" s="157"/>
    </row>
    <row r="9439">
      <c r="C9439" s="12" t="s">
        <v>1029</v>
      </c>
      <c r="D9439" s="157"/>
      <c r="E9439" s="157" t="s">
        <v>2749</v>
      </c>
      <c r="F9439" s="157"/>
      <c r="G9439" s="157" t="s">
        <v>23772</v>
      </c>
      <c r="H9439" s="157" t="s">
        <v>23773</v>
      </c>
      <c r="I9439" s="157" t="s">
        <v>1681</v>
      </c>
      <c r="J9439" s="158" t="s">
        <v>23774</v>
      </c>
      <c r="K9439" s="157" t="s">
        <v>9084</v>
      </c>
      <c r="L9439" s="157"/>
    </row>
    <row r="9440">
      <c r="C9440" s="12" t="s">
        <v>1029</v>
      </c>
      <c r="D9440" s="157"/>
      <c r="E9440" s="157" t="s">
        <v>2749</v>
      </c>
      <c r="F9440" s="157"/>
      <c r="G9440" s="157" t="s">
        <v>23775</v>
      </c>
      <c r="H9440" s="157" t="s">
        <v>23776</v>
      </c>
      <c r="I9440" s="157" t="s">
        <v>1681</v>
      </c>
      <c r="J9440" s="158" t="s">
        <v>23777</v>
      </c>
      <c r="K9440" s="157" t="s">
        <v>9080</v>
      </c>
      <c r="L9440" s="157"/>
    </row>
    <row r="9441">
      <c r="C9441" s="12" t="s">
        <v>1029</v>
      </c>
      <c r="D9441" s="157"/>
      <c r="E9441" s="157" t="s">
        <v>2749</v>
      </c>
      <c r="F9441" s="157"/>
      <c r="G9441" s="157" t="s">
        <v>23778</v>
      </c>
      <c r="H9441" s="157" t="s">
        <v>23779</v>
      </c>
      <c r="I9441" s="157" t="s">
        <v>1681</v>
      </c>
      <c r="J9441" s="158" t="s">
        <v>23780</v>
      </c>
      <c r="K9441" s="157" t="s">
        <v>9084</v>
      </c>
      <c r="L9441" s="157"/>
    </row>
    <row r="9442">
      <c r="C9442" s="12" t="s">
        <v>1029</v>
      </c>
      <c r="D9442" s="157"/>
      <c r="E9442" s="157" t="s">
        <v>2765</v>
      </c>
      <c r="F9442" s="157"/>
      <c r="G9442" s="157" t="s">
        <v>23781</v>
      </c>
      <c r="H9442" s="157" t="s">
        <v>23782</v>
      </c>
      <c r="I9442" s="157" t="s">
        <v>1722</v>
      </c>
      <c r="J9442" s="158" t="s">
        <v>23783</v>
      </c>
      <c r="K9442" s="157" t="s">
        <v>9091</v>
      </c>
      <c r="L9442" s="157"/>
    </row>
    <row r="9443">
      <c r="C9443" s="12" t="s">
        <v>1029</v>
      </c>
      <c r="D9443" s="157"/>
      <c r="E9443" s="157" t="s">
        <v>2765</v>
      </c>
      <c r="F9443" s="157"/>
      <c r="G9443" s="157" t="s">
        <v>23784</v>
      </c>
      <c r="H9443" s="157" t="s">
        <v>23785</v>
      </c>
      <c r="I9443" s="157" t="s">
        <v>1722</v>
      </c>
      <c r="J9443" s="158" t="s">
        <v>23786</v>
      </c>
      <c r="K9443" s="157" t="s">
        <v>9091</v>
      </c>
      <c r="L9443" s="157"/>
    </row>
    <row r="9444">
      <c r="C9444" s="12" t="s">
        <v>1029</v>
      </c>
      <c r="D9444" s="157"/>
      <c r="E9444" s="157" t="s">
        <v>2765</v>
      </c>
      <c r="F9444" s="157"/>
      <c r="G9444" s="157" t="s">
        <v>23787</v>
      </c>
      <c r="H9444" s="157" t="s">
        <v>23788</v>
      </c>
      <c r="I9444" s="157" t="s">
        <v>1722</v>
      </c>
      <c r="J9444" s="158" t="s">
        <v>23789</v>
      </c>
      <c r="K9444" s="157" t="s">
        <v>9091</v>
      </c>
      <c r="L9444" s="157"/>
    </row>
    <row r="9445">
      <c r="C9445" s="12" t="s">
        <v>1029</v>
      </c>
      <c r="D9445" s="157"/>
      <c r="E9445" s="157" t="s">
        <v>2765</v>
      </c>
      <c r="F9445" s="157"/>
      <c r="G9445" s="157" t="s">
        <v>23790</v>
      </c>
      <c r="H9445" s="157" t="s">
        <v>23791</v>
      </c>
      <c r="I9445" s="157" t="s">
        <v>1722</v>
      </c>
      <c r="J9445" s="158" t="s">
        <v>23792</v>
      </c>
      <c r="K9445" s="157" t="s">
        <v>9091</v>
      </c>
      <c r="L9445" s="157"/>
    </row>
    <row r="9446">
      <c r="C9446" s="12" t="s">
        <v>1029</v>
      </c>
      <c r="D9446" s="157"/>
      <c r="E9446" s="157" t="s">
        <v>2765</v>
      </c>
      <c r="F9446" s="157"/>
      <c r="G9446" s="157" t="s">
        <v>23793</v>
      </c>
      <c r="H9446" s="157" t="s">
        <v>23794</v>
      </c>
      <c r="I9446" s="157" t="s">
        <v>1722</v>
      </c>
      <c r="J9446" s="158" t="s">
        <v>23795</v>
      </c>
      <c r="K9446" s="157" t="s">
        <v>9091</v>
      </c>
      <c r="L9446" s="157"/>
    </row>
    <row r="9447">
      <c r="C9447" s="12" t="s">
        <v>1029</v>
      </c>
      <c r="D9447" s="157"/>
      <c r="E9447" s="157" t="s">
        <v>2765</v>
      </c>
      <c r="F9447" s="157"/>
      <c r="G9447" s="157" t="s">
        <v>23796</v>
      </c>
      <c r="H9447" s="157" t="s">
        <v>23797</v>
      </c>
      <c r="I9447" s="157" t="s">
        <v>1722</v>
      </c>
      <c r="J9447" s="158" t="s">
        <v>23798</v>
      </c>
      <c r="K9447" s="157" t="s">
        <v>9091</v>
      </c>
      <c r="L9447" s="157"/>
    </row>
    <row r="9448">
      <c r="C9448" s="12" t="s">
        <v>1029</v>
      </c>
      <c r="D9448" s="157"/>
      <c r="E9448" s="157" t="s">
        <v>2765</v>
      </c>
      <c r="F9448" s="157"/>
      <c r="G9448" s="157" t="s">
        <v>23799</v>
      </c>
      <c r="H9448" s="157" t="s">
        <v>23800</v>
      </c>
      <c r="I9448" s="157" t="s">
        <v>1722</v>
      </c>
      <c r="J9448" s="158" t="s">
        <v>23801</v>
      </c>
      <c r="K9448" s="157" t="s">
        <v>9091</v>
      </c>
      <c r="L9448" s="157"/>
    </row>
    <row r="9449">
      <c r="C9449" s="12" t="s">
        <v>1029</v>
      </c>
      <c r="D9449" s="157"/>
      <c r="E9449" s="157" t="s">
        <v>2765</v>
      </c>
      <c r="F9449" s="157"/>
      <c r="G9449" s="157" t="s">
        <v>23802</v>
      </c>
      <c r="H9449" s="157" t="s">
        <v>23803</v>
      </c>
      <c r="I9449" s="157" t="s">
        <v>1722</v>
      </c>
      <c r="J9449" s="158" t="s">
        <v>23804</v>
      </c>
      <c r="K9449" s="157" t="s">
        <v>9091</v>
      </c>
      <c r="L9449" s="157"/>
    </row>
    <row r="9450">
      <c r="C9450" s="12" t="s">
        <v>1029</v>
      </c>
      <c r="D9450" s="157"/>
      <c r="E9450" s="157" t="s">
        <v>2765</v>
      </c>
      <c r="F9450" s="157"/>
      <c r="G9450" s="157" t="s">
        <v>23805</v>
      </c>
      <c r="H9450" s="157" t="s">
        <v>23806</v>
      </c>
      <c r="I9450" s="157" t="s">
        <v>1722</v>
      </c>
      <c r="J9450" s="158" t="s">
        <v>23807</v>
      </c>
      <c r="K9450" s="157" t="s">
        <v>9091</v>
      </c>
      <c r="L9450" s="157"/>
    </row>
    <row r="9451">
      <c r="C9451" s="12" t="s">
        <v>1029</v>
      </c>
      <c r="D9451" s="157"/>
      <c r="E9451" s="157" t="s">
        <v>2749</v>
      </c>
      <c r="F9451" s="157"/>
      <c r="G9451" s="157" t="s">
        <v>23808</v>
      </c>
      <c r="H9451" s="157" t="s">
        <v>23809</v>
      </c>
      <c r="I9451" s="157" t="s">
        <v>1681</v>
      </c>
      <c r="J9451" s="158" t="s">
        <v>23810</v>
      </c>
      <c r="K9451" s="157" t="s">
        <v>9125</v>
      </c>
      <c r="L9451" s="157"/>
    </row>
    <row r="9452">
      <c r="C9452" s="12" t="s">
        <v>1029</v>
      </c>
      <c r="D9452" s="157"/>
      <c r="E9452" s="157" t="s">
        <v>2749</v>
      </c>
      <c r="F9452" s="157"/>
      <c r="G9452" s="157" t="s">
        <v>23811</v>
      </c>
      <c r="H9452" s="157" t="s">
        <v>23812</v>
      </c>
      <c r="I9452" s="157" t="s">
        <v>1681</v>
      </c>
      <c r="J9452" s="158" t="s">
        <v>23813</v>
      </c>
      <c r="K9452" s="157" t="s">
        <v>23814</v>
      </c>
      <c r="L9452" s="157"/>
    </row>
    <row r="9453">
      <c r="C9453" s="12" t="s">
        <v>1029</v>
      </c>
      <c r="D9453" s="157"/>
      <c r="E9453" s="157" t="s">
        <v>2749</v>
      </c>
      <c r="F9453" s="157"/>
      <c r="G9453" s="157" t="s">
        <v>23815</v>
      </c>
      <c r="H9453" s="157" t="s">
        <v>23816</v>
      </c>
      <c r="I9453" s="157" t="s">
        <v>1681</v>
      </c>
      <c r="J9453" s="158" t="s">
        <v>23817</v>
      </c>
      <c r="K9453" s="157" t="s">
        <v>23814</v>
      </c>
      <c r="L9453" s="157"/>
    </row>
    <row r="9454">
      <c r="C9454" s="12" t="s">
        <v>1029</v>
      </c>
      <c r="D9454" s="157"/>
      <c r="E9454" s="157" t="s">
        <v>2749</v>
      </c>
      <c r="F9454" s="157"/>
      <c r="G9454" s="157" t="s">
        <v>23818</v>
      </c>
      <c r="H9454" s="157" t="s">
        <v>23819</v>
      </c>
      <c r="I9454" s="157" t="s">
        <v>1681</v>
      </c>
      <c r="J9454" s="158" t="s">
        <v>23820</v>
      </c>
      <c r="K9454" s="157" t="s">
        <v>9080</v>
      </c>
      <c r="L9454" s="157"/>
    </row>
    <row r="9455">
      <c r="C9455" s="12" t="s">
        <v>1029</v>
      </c>
      <c r="D9455" s="157"/>
      <c r="E9455" s="157" t="s">
        <v>2749</v>
      </c>
      <c r="F9455" s="157"/>
      <c r="G9455" s="157" t="s">
        <v>23821</v>
      </c>
      <c r="H9455" s="157" t="s">
        <v>23822</v>
      </c>
      <c r="I9455" s="157" t="s">
        <v>1681</v>
      </c>
      <c r="J9455" s="158" t="s">
        <v>23823</v>
      </c>
      <c r="K9455" s="157" t="s">
        <v>9125</v>
      </c>
      <c r="L9455" s="157"/>
    </row>
    <row r="9456">
      <c r="C9456" s="12" t="s">
        <v>1029</v>
      </c>
      <c r="D9456" s="157"/>
      <c r="E9456" s="157" t="s">
        <v>2749</v>
      </c>
      <c r="F9456" s="157"/>
      <c r="G9456" s="157" t="s">
        <v>23824</v>
      </c>
      <c r="H9456" s="157" t="s">
        <v>23825</v>
      </c>
      <c r="I9456" s="157" t="s">
        <v>1681</v>
      </c>
      <c r="J9456" s="158" t="s">
        <v>23826</v>
      </c>
      <c r="K9456" s="157" t="s">
        <v>23814</v>
      </c>
      <c r="L9456" s="157"/>
    </row>
    <row r="9457">
      <c r="C9457" s="12" t="s">
        <v>1029</v>
      </c>
      <c r="D9457" s="157"/>
      <c r="E9457" s="157" t="s">
        <v>2749</v>
      </c>
      <c r="F9457" s="157"/>
      <c r="G9457" s="157" t="s">
        <v>23827</v>
      </c>
      <c r="H9457" s="157" t="s">
        <v>23828</v>
      </c>
      <c r="I9457" s="157" t="s">
        <v>1681</v>
      </c>
      <c r="J9457" s="158" t="s">
        <v>23829</v>
      </c>
      <c r="K9457" s="157" t="s">
        <v>23814</v>
      </c>
      <c r="L9457" s="157"/>
    </row>
    <row r="9458">
      <c r="C9458" s="12" t="s">
        <v>1029</v>
      </c>
      <c r="D9458" s="157"/>
      <c r="E9458" s="157" t="s">
        <v>2749</v>
      </c>
      <c r="F9458" s="157"/>
      <c r="G9458" s="157" t="s">
        <v>23830</v>
      </c>
      <c r="H9458" s="157" t="s">
        <v>23831</v>
      </c>
      <c r="I9458" s="157" t="s">
        <v>1681</v>
      </c>
      <c r="J9458" s="158" t="s">
        <v>23832</v>
      </c>
      <c r="K9458" s="157" t="s">
        <v>9080</v>
      </c>
      <c r="L9458" s="157"/>
    </row>
    <row r="9459">
      <c r="C9459" s="12" t="s">
        <v>1029</v>
      </c>
      <c r="D9459" s="157"/>
      <c r="E9459" s="157" t="s">
        <v>2749</v>
      </c>
      <c r="F9459" s="157"/>
      <c r="G9459" s="157" t="s">
        <v>23833</v>
      </c>
      <c r="H9459" s="157" t="s">
        <v>23834</v>
      </c>
      <c r="I9459" s="157" t="s">
        <v>1681</v>
      </c>
      <c r="J9459" s="158" t="s">
        <v>23835</v>
      </c>
      <c r="K9459" s="157" t="s">
        <v>9125</v>
      </c>
      <c r="L9459" s="157"/>
    </row>
    <row r="9460">
      <c r="C9460" s="12" t="s">
        <v>1029</v>
      </c>
      <c r="D9460" s="157"/>
      <c r="E9460" s="157" t="s">
        <v>2749</v>
      </c>
      <c r="F9460" s="157"/>
      <c r="G9460" s="157" t="s">
        <v>23836</v>
      </c>
      <c r="H9460" s="157" t="s">
        <v>23837</v>
      </c>
      <c r="I9460" s="157" t="s">
        <v>1681</v>
      </c>
      <c r="J9460" s="158" t="s">
        <v>23838</v>
      </c>
      <c r="K9460" s="157" t="s">
        <v>23814</v>
      </c>
      <c r="L9460" s="157"/>
    </row>
    <row r="9461">
      <c r="C9461" s="12" t="s">
        <v>1029</v>
      </c>
      <c r="D9461" s="157"/>
      <c r="E9461" s="157" t="s">
        <v>2749</v>
      </c>
      <c r="F9461" s="157"/>
      <c r="G9461" s="157" t="s">
        <v>23839</v>
      </c>
      <c r="H9461" s="157" t="s">
        <v>23840</v>
      </c>
      <c r="I9461" s="157" t="s">
        <v>1681</v>
      </c>
      <c r="J9461" s="158" t="s">
        <v>23841</v>
      </c>
      <c r="K9461" s="157" t="s">
        <v>9080</v>
      </c>
      <c r="L9461" s="157"/>
    </row>
    <row r="9462">
      <c r="C9462" s="12" t="s">
        <v>1029</v>
      </c>
      <c r="D9462" s="157"/>
      <c r="E9462" s="157" t="s">
        <v>2749</v>
      </c>
      <c r="F9462" s="157"/>
      <c r="G9462" s="157" t="s">
        <v>23842</v>
      </c>
      <c r="H9462" s="157" t="s">
        <v>23843</v>
      </c>
      <c r="I9462" s="157" t="s">
        <v>1681</v>
      </c>
      <c r="J9462" s="158" t="s">
        <v>23844</v>
      </c>
      <c r="K9462" s="157" t="s">
        <v>23814</v>
      </c>
      <c r="L9462" s="157"/>
    </row>
    <row r="9463">
      <c r="C9463" s="12" t="s">
        <v>1029</v>
      </c>
      <c r="D9463" s="157"/>
      <c r="E9463" s="157" t="s">
        <v>2765</v>
      </c>
      <c r="F9463" s="157"/>
      <c r="G9463" s="157" t="s">
        <v>23845</v>
      </c>
      <c r="H9463" s="157" t="s">
        <v>23846</v>
      </c>
      <c r="I9463" s="157" t="s">
        <v>1722</v>
      </c>
      <c r="J9463" s="158" t="s">
        <v>23847</v>
      </c>
      <c r="K9463" s="157" t="s">
        <v>23848</v>
      </c>
      <c r="L9463" s="157"/>
    </row>
    <row r="9464">
      <c r="C9464" s="12" t="s">
        <v>1029</v>
      </c>
      <c r="D9464" s="157"/>
      <c r="E9464" s="157" t="s">
        <v>2765</v>
      </c>
      <c r="F9464" s="157"/>
      <c r="G9464" s="157" t="s">
        <v>23849</v>
      </c>
      <c r="H9464" s="157" t="s">
        <v>23850</v>
      </c>
      <c r="I9464" s="157" t="s">
        <v>1722</v>
      </c>
      <c r="J9464" s="158" t="s">
        <v>23851</v>
      </c>
      <c r="K9464" s="157" t="s">
        <v>19936</v>
      </c>
      <c r="L9464" s="157"/>
    </row>
    <row r="9465">
      <c r="C9465" s="12" t="s">
        <v>1029</v>
      </c>
      <c r="D9465" s="157"/>
      <c r="E9465" s="157" t="s">
        <v>2765</v>
      </c>
      <c r="F9465" s="157"/>
      <c r="G9465" s="157" t="s">
        <v>23852</v>
      </c>
      <c r="H9465" s="157" t="s">
        <v>23853</v>
      </c>
      <c r="I9465" s="157" t="s">
        <v>1722</v>
      </c>
      <c r="J9465" s="158" t="s">
        <v>23854</v>
      </c>
      <c r="K9465" s="157" t="s">
        <v>9091</v>
      </c>
      <c r="L9465" s="157"/>
    </row>
    <row r="9466">
      <c r="C9466" s="12" t="s">
        <v>1029</v>
      </c>
      <c r="D9466" s="157"/>
      <c r="E9466" s="157" t="s">
        <v>2765</v>
      </c>
      <c r="F9466" s="157"/>
      <c r="G9466" s="157" t="s">
        <v>23855</v>
      </c>
      <c r="H9466" s="157" t="s">
        <v>23856</v>
      </c>
      <c r="I9466" s="157" t="s">
        <v>1722</v>
      </c>
      <c r="J9466" s="158" t="s">
        <v>23857</v>
      </c>
      <c r="K9466" s="157" t="s">
        <v>9091</v>
      </c>
      <c r="L9466" s="157"/>
    </row>
    <row r="9467">
      <c r="C9467" s="12" t="s">
        <v>1029</v>
      </c>
      <c r="D9467" s="157"/>
      <c r="E9467" s="157" t="s">
        <v>1585</v>
      </c>
      <c r="F9467" s="157"/>
      <c r="G9467" s="157" t="s">
        <v>23858</v>
      </c>
      <c r="H9467" s="157" t="s">
        <v>23859</v>
      </c>
      <c r="I9467" s="157" t="s">
        <v>1588</v>
      </c>
      <c r="J9467" s="158" t="s">
        <v>23860</v>
      </c>
      <c r="K9467" s="157" t="s">
        <v>23861</v>
      </c>
      <c r="L9467" s="157"/>
    </row>
    <row r="9468">
      <c r="C9468" s="12" t="s">
        <v>1029</v>
      </c>
      <c r="D9468" s="157"/>
      <c r="E9468" s="157" t="s">
        <v>1585</v>
      </c>
      <c r="F9468" s="157"/>
      <c r="G9468" s="157" t="s">
        <v>23862</v>
      </c>
      <c r="H9468" s="157" t="s">
        <v>23859</v>
      </c>
      <c r="I9468" s="157" t="s">
        <v>1588</v>
      </c>
      <c r="J9468" s="158" t="s">
        <v>23863</v>
      </c>
      <c r="K9468" s="157" t="s">
        <v>23864</v>
      </c>
      <c r="L9468" s="157"/>
    </row>
    <row r="9469">
      <c r="C9469" s="12" t="s">
        <v>1029</v>
      </c>
      <c r="D9469" s="157"/>
      <c r="E9469" s="157" t="s">
        <v>1585</v>
      </c>
      <c r="F9469" s="157"/>
      <c r="G9469" s="157" t="s">
        <v>23865</v>
      </c>
      <c r="H9469" s="157" t="s">
        <v>23866</v>
      </c>
      <c r="I9469" s="157" t="s">
        <v>1588</v>
      </c>
      <c r="J9469" s="158" t="s">
        <v>23867</v>
      </c>
      <c r="K9469" s="157" t="s">
        <v>23861</v>
      </c>
      <c r="L9469" s="157"/>
    </row>
    <row r="9470">
      <c r="C9470" s="12" t="s">
        <v>1029</v>
      </c>
      <c r="D9470" s="157"/>
      <c r="E9470" s="157" t="s">
        <v>1585</v>
      </c>
      <c r="F9470" s="157"/>
      <c r="G9470" s="157" t="s">
        <v>23868</v>
      </c>
      <c r="H9470" s="157" t="s">
        <v>23866</v>
      </c>
      <c r="I9470" s="157" t="s">
        <v>1588</v>
      </c>
      <c r="J9470" s="158" t="s">
        <v>23869</v>
      </c>
      <c r="K9470" s="157" t="s">
        <v>23864</v>
      </c>
      <c r="L9470" s="157"/>
    </row>
    <row r="9471">
      <c r="C9471" s="12" t="s">
        <v>1029</v>
      </c>
      <c r="D9471" s="157"/>
      <c r="E9471" s="157" t="s">
        <v>1585</v>
      </c>
      <c r="F9471" s="157"/>
      <c r="G9471" s="157" t="s">
        <v>23870</v>
      </c>
      <c r="H9471" s="157" t="s">
        <v>23871</v>
      </c>
      <c r="I9471" s="157" t="s">
        <v>1588</v>
      </c>
      <c r="J9471" s="158" t="s">
        <v>23872</v>
      </c>
      <c r="K9471" s="157" t="s">
        <v>23861</v>
      </c>
      <c r="L9471" s="157"/>
    </row>
    <row r="9472">
      <c r="C9472" s="12" t="s">
        <v>1029</v>
      </c>
      <c r="D9472" s="157"/>
      <c r="E9472" s="157" t="s">
        <v>1585</v>
      </c>
      <c r="F9472" s="157"/>
      <c r="G9472" s="157" t="s">
        <v>23873</v>
      </c>
      <c r="H9472" s="157" t="s">
        <v>23871</v>
      </c>
      <c r="I9472" s="157" t="s">
        <v>1588</v>
      </c>
      <c r="J9472" s="158" t="s">
        <v>23874</v>
      </c>
      <c r="K9472" s="157" t="s">
        <v>23864</v>
      </c>
      <c r="L9472" s="157"/>
    </row>
    <row r="9473">
      <c r="C9473" s="12" t="s">
        <v>1029</v>
      </c>
      <c r="D9473" s="157"/>
      <c r="E9473" s="157" t="s">
        <v>1585</v>
      </c>
      <c r="F9473" s="157"/>
      <c r="G9473" s="157" t="s">
        <v>23875</v>
      </c>
      <c r="H9473" s="157" t="s">
        <v>23876</v>
      </c>
      <c r="I9473" s="157" t="s">
        <v>1588</v>
      </c>
      <c r="J9473" s="158" t="s">
        <v>23877</v>
      </c>
      <c r="K9473" s="157" t="s">
        <v>23861</v>
      </c>
      <c r="L9473" s="157"/>
    </row>
    <row r="9474">
      <c r="C9474" s="12" t="s">
        <v>1029</v>
      </c>
      <c r="D9474" s="157"/>
      <c r="E9474" s="157" t="s">
        <v>1585</v>
      </c>
      <c r="F9474" s="157"/>
      <c r="G9474" s="157" t="s">
        <v>23878</v>
      </c>
      <c r="H9474" s="157" t="s">
        <v>23876</v>
      </c>
      <c r="I9474" s="157" t="s">
        <v>1588</v>
      </c>
      <c r="J9474" s="158" t="s">
        <v>23879</v>
      </c>
      <c r="K9474" s="157" t="s">
        <v>23864</v>
      </c>
      <c r="L9474" s="157"/>
    </row>
    <row r="9475">
      <c r="C9475" s="12" t="s">
        <v>1029</v>
      </c>
      <c r="D9475" s="157"/>
      <c r="E9475" s="157" t="s">
        <v>1585</v>
      </c>
      <c r="F9475" s="157"/>
      <c r="G9475" s="157" t="s">
        <v>23880</v>
      </c>
      <c r="H9475" s="157" t="s">
        <v>23881</v>
      </c>
      <c r="I9475" s="157" t="s">
        <v>1588</v>
      </c>
      <c r="J9475" s="158" t="s">
        <v>23882</v>
      </c>
      <c r="K9475" s="157" t="s">
        <v>23861</v>
      </c>
      <c r="L9475" s="157"/>
    </row>
    <row r="9476">
      <c r="C9476" s="12" t="s">
        <v>1029</v>
      </c>
      <c r="D9476" s="157"/>
      <c r="E9476" s="157" t="s">
        <v>1585</v>
      </c>
      <c r="F9476" s="157"/>
      <c r="G9476" s="157" t="s">
        <v>23883</v>
      </c>
      <c r="H9476" s="157" t="s">
        <v>23881</v>
      </c>
      <c r="I9476" s="157" t="s">
        <v>1588</v>
      </c>
      <c r="J9476" s="158" t="s">
        <v>23884</v>
      </c>
      <c r="K9476" s="157" t="s">
        <v>23864</v>
      </c>
      <c r="L9476" s="157"/>
    </row>
    <row r="9477">
      <c r="C9477" s="12" t="s">
        <v>1029</v>
      </c>
      <c r="D9477" s="157"/>
      <c r="E9477" s="157" t="s">
        <v>1585</v>
      </c>
      <c r="F9477" s="157"/>
      <c r="G9477" s="157" t="s">
        <v>23885</v>
      </c>
      <c r="H9477" s="157" t="s">
        <v>23886</v>
      </c>
      <c r="I9477" s="157" t="s">
        <v>1588</v>
      </c>
      <c r="J9477" s="158" t="s">
        <v>23887</v>
      </c>
      <c r="K9477" s="157" t="s">
        <v>23861</v>
      </c>
      <c r="L9477" s="157"/>
    </row>
    <row r="9478">
      <c r="C9478" s="12" t="s">
        <v>1029</v>
      </c>
      <c r="D9478" s="157"/>
      <c r="E9478" s="157" t="s">
        <v>1585</v>
      </c>
      <c r="F9478" s="157"/>
      <c r="G9478" s="157" t="s">
        <v>23888</v>
      </c>
      <c r="H9478" s="157" t="s">
        <v>23886</v>
      </c>
      <c r="I9478" s="157" t="s">
        <v>1588</v>
      </c>
      <c r="J9478" s="158" t="s">
        <v>23889</v>
      </c>
      <c r="K9478" s="157" t="s">
        <v>23864</v>
      </c>
      <c r="L9478" s="157"/>
    </row>
    <row r="9479">
      <c r="C9479" s="12" t="s">
        <v>1029</v>
      </c>
      <c r="D9479" s="157"/>
      <c r="E9479" s="157" t="s">
        <v>1585</v>
      </c>
      <c r="F9479" s="157"/>
      <c r="G9479" s="157" t="s">
        <v>23890</v>
      </c>
      <c r="H9479" s="157" t="s">
        <v>23891</v>
      </c>
      <c r="I9479" s="157" t="s">
        <v>1588</v>
      </c>
      <c r="J9479" s="158" t="s">
        <v>23892</v>
      </c>
      <c r="K9479" s="157" t="s">
        <v>23861</v>
      </c>
      <c r="L9479" s="157"/>
    </row>
    <row r="9480">
      <c r="C9480" s="12" t="s">
        <v>1029</v>
      </c>
      <c r="D9480" s="157"/>
      <c r="E9480" s="157" t="s">
        <v>1585</v>
      </c>
      <c r="F9480" s="157"/>
      <c r="G9480" s="157" t="s">
        <v>23893</v>
      </c>
      <c r="H9480" s="157" t="s">
        <v>23891</v>
      </c>
      <c r="I9480" s="157" t="s">
        <v>1588</v>
      </c>
      <c r="J9480" s="158" t="s">
        <v>23894</v>
      </c>
      <c r="K9480" s="157" t="s">
        <v>23864</v>
      </c>
      <c r="L9480" s="157"/>
    </row>
    <row r="9481">
      <c r="C9481" s="12" t="s">
        <v>1029</v>
      </c>
      <c r="D9481" s="157"/>
      <c r="E9481" s="157" t="s">
        <v>1585</v>
      </c>
      <c r="F9481" s="157"/>
      <c r="G9481" s="157" t="s">
        <v>23895</v>
      </c>
      <c r="H9481" s="157" t="s">
        <v>23896</v>
      </c>
      <c r="I9481" s="157" t="s">
        <v>1588</v>
      </c>
      <c r="J9481" s="158" t="s">
        <v>23897</v>
      </c>
      <c r="K9481" s="157" t="s">
        <v>23861</v>
      </c>
      <c r="L9481" s="157"/>
    </row>
    <row r="9482">
      <c r="C9482" s="12" t="s">
        <v>1029</v>
      </c>
      <c r="D9482" s="157"/>
      <c r="E9482" s="157" t="s">
        <v>1585</v>
      </c>
      <c r="F9482" s="157"/>
      <c r="G9482" s="157" t="s">
        <v>23898</v>
      </c>
      <c r="H9482" s="157" t="s">
        <v>23896</v>
      </c>
      <c r="I9482" s="157" t="s">
        <v>1588</v>
      </c>
      <c r="J9482" s="158" t="s">
        <v>23899</v>
      </c>
      <c r="K9482" s="157" t="s">
        <v>23864</v>
      </c>
      <c r="L9482" s="157"/>
    </row>
    <row r="9483">
      <c r="C9483" s="12" t="s">
        <v>1029</v>
      </c>
      <c r="D9483" s="157"/>
      <c r="E9483" s="157" t="s">
        <v>1585</v>
      </c>
      <c r="F9483" s="157"/>
      <c r="G9483" s="157" t="s">
        <v>23900</v>
      </c>
      <c r="H9483" s="157" t="s">
        <v>23901</v>
      </c>
      <c r="I9483" s="157" t="s">
        <v>1588</v>
      </c>
      <c r="J9483" s="158" t="s">
        <v>23902</v>
      </c>
      <c r="K9483" s="157" t="s">
        <v>23861</v>
      </c>
      <c r="L9483" s="157"/>
    </row>
    <row r="9484">
      <c r="C9484" s="12" t="s">
        <v>1029</v>
      </c>
      <c r="D9484" s="157"/>
      <c r="E9484" s="157" t="s">
        <v>1585</v>
      </c>
      <c r="F9484" s="157"/>
      <c r="G9484" s="157" t="s">
        <v>23903</v>
      </c>
      <c r="H9484" s="157" t="s">
        <v>23901</v>
      </c>
      <c r="I9484" s="157" t="s">
        <v>1588</v>
      </c>
      <c r="J9484" s="158" t="s">
        <v>23904</v>
      </c>
      <c r="K9484" s="157" t="s">
        <v>23864</v>
      </c>
      <c r="L9484" s="157"/>
    </row>
    <row r="9485">
      <c r="C9485" s="12" t="s">
        <v>1029</v>
      </c>
      <c r="D9485" s="157"/>
      <c r="E9485" s="157" t="s">
        <v>1585</v>
      </c>
      <c r="F9485" s="157"/>
      <c r="G9485" s="157" t="s">
        <v>23905</v>
      </c>
      <c r="H9485" s="157" t="s">
        <v>23906</v>
      </c>
      <c r="I9485" s="157" t="s">
        <v>1588</v>
      </c>
      <c r="J9485" s="158" t="s">
        <v>23907</v>
      </c>
      <c r="K9485" s="157" t="s">
        <v>23861</v>
      </c>
      <c r="L9485" s="157"/>
    </row>
    <row r="9486">
      <c r="C9486" s="12" t="s">
        <v>1029</v>
      </c>
      <c r="D9486" s="157"/>
      <c r="E9486" s="157" t="s">
        <v>1585</v>
      </c>
      <c r="F9486" s="157"/>
      <c r="G9486" s="157" t="s">
        <v>23908</v>
      </c>
      <c r="H9486" s="157" t="s">
        <v>23906</v>
      </c>
      <c r="I9486" s="157" t="s">
        <v>1588</v>
      </c>
      <c r="J9486" s="158" t="s">
        <v>23909</v>
      </c>
      <c r="K9486" s="157" t="s">
        <v>23864</v>
      </c>
      <c r="L9486" s="157"/>
    </row>
    <row r="9487">
      <c r="C9487" s="12" t="s">
        <v>1029</v>
      </c>
      <c r="D9487" s="157"/>
      <c r="E9487" s="157" t="s">
        <v>1585</v>
      </c>
      <c r="F9487" s="157"/>
      <c r="G9487" s="157" t="s">
        <v>23910</v>
      </c>
      <c r="H9487" s="157" t="s">
        <v>23911</v>
      </c>
      <c r="I9487" s="157" t="s">
        <v>1588</v>
      </c>
      <c r="J9487" s="158" t="s">
        <v>23912</v>
      </c>
      <c r="K9487" s="157" t="s">
        <v>23861</v>
      </c>
      <c r="L9487" s="157"/>
    </row>
    <row r="9488">
      <c r="C9488" s="12" t="s">
        <v>1029</v>
      </c>
      <c r="D9488" s="157"/>
      <c r="E9488" s="157" t="s">
        <v>1585</v>
      </c>
      <c r="F9488" s="157"/>
      <c r="G9488" s="157" t="s">
        <v>23913</v>
      </c>
      <c r="H9488" s="157" t="s">
        <v>23911</v>
      </c>
      <c r="I9488" s="157" t="s">
        <v>1588</v>
      </c>
      <c r="J9488" s="158" t="s">
        <v>23914</v>
      </c>
      <c r="K9488" s="157" t="s">
        <v>23864</v>
      </c>
      <c r="L9488" s="157"/>
    </row>
    <row r="9489">
      <c r="C9489" s="12" t="s">
        <v>1029</v>
      </c>
      <c r="D9489" s="157"/>
      <c r="E9489" s="157" t="s">
        <v>1585</v>
      </c>
      <c r="F9489" s="157"/>
      <c r="G9489" s="157" t="s">
        <v>23915</v>
      </c>
      <c r="H9489" s="157" t="s">
        <v>23916</v>
      </c>
      <c r="I9489" s="157" t="s">
        <v>1588</v>
      </c>
      <c r="J9489" s="158" t="s">
        <v>23917</v>
      </c>
      <c r="K9489" s="157" t="s">
        <v>23861</v>
      </c>
      <c r="L9489" s="157"/>
    </row>
    <row r="9490">
      <c r="C9490" s="12" t="s">
        <v>1029</v>
      </c>
      <c r="D9490" s="157"/>
      <c r="E9490" s="157" t="s">
        <v>1585</v>
      </c>
      <c r="F9490" s="157"/>
      <c r="G9490" s="157" t="s">
        <v>23918</v>
      </c>
      <c r="H9490" s="157" t="s">
        <v>23916</v>
      </c>
      <c r="I9490" s="157" t="s">
        <v>1588</v>
      </c>
      <c r="J9490" s="158" t="s">
        <v>23919</v>
      </c>
      <c r="K9490" s="157" t="s">
        <v>23864</v>
      </c>
      <c r="L9490" s="157"/>
    </row>
    <row r="9491">
      <c r="C9491" s="12" t="s">
        <v>1029</v>
      </c>
      <c r="D9491" s="157"/>
      <c r="E9491" s="157" t="s">
        <v>2749</v>
      </c>
      <c r="F9491" s="157"/>
      <c r="G9491" s="157" t="s">
        <v>23920</v>
      </c>
      <c r="H9491" s="157" t="s">
        <v>23921</v>
      </c>
      <c r="I9491" s="157" t="s">
        <v>1681</v>
      </c>
      <c r="J9491" s="158" t="s">
        <v>23922</v>
      </c>
      <c r="K9491" s="157" t="s">
        <v>9150</v>
      </c>
      <c r="L9491" s="157"/>
    </row>
    <row r="9492">
      <c r="C9492" s="12" t="s">
        <v>1029</v>
      </c>
      <c r="D9492" s="157"/>
      <c r="E9492" s="157" t="s">
        <v>2749</v>
      </c>
      <c r="F9492" s="157"/>
      <c r="G9492" s="157" t="s">
        <v>23923</v>
      </c>
      <c r="H9492" s="157" t="s">
        <v>23924</v>
      </c>
      <c r="I9492" s="157" t="s">
        <v>1681</v>
      </c>
      <c r="J9492" s="158" t="s">
        <v>23925</v>
      </c>
      <c r="K9492" s="157" t="s">
        <v>9154</v>
      </c>
      <c r="L9492" s="157"/>
    </row>
    <row r="9493">
      <c r="C9493" s="12" t="s">
        <v>1029</v>
      </c>
      <c r="D9493" s="157"/>
      <c r="E9493" s="157" t="s">
        <v>2749</v>
      </c>
      <c r="F9493" s="157"/>
      <c r="G9493" s="157" t="s">
        <v>23920</v>
      </c>
      <c r="H9493" s="157" t="s">
        <v>23926</v>
      </c>
      <c r="I9493" s="157" t="s">
        <v>1681</v>
      </c>
      <c r="J9493" s="158" t="s">
        <v>23927</v>
      </c>
      <c r="K9493" s="157" t="s">
        <v>19793</v>
      </c>
      <c r="L9493" s="157"/>
    </row>
    <row r="9494">
      <c r="C9494" s="12" t="s">
        <v>1029</v>
      </c>
      <c r="D9494" s="157"/>
      <c r="E9494" s="157" t="s">
        <v>2749</v>
      </c>
      <c r="F9494" s="157"/>
      <c r="G9494" s="157" t="s">
        <v>23923</v>
      </c>
      <c r="H9494" s="157" t="s">
        <v>23928</v>
      </c>
      <c r="I9494" s="157" t="s">
        <v>1681</v>
      </c>
      <c r="J9494" s="158" t="s">
        <v>23929</v>
      </c>
      <c r="K9494" s="157" t="s">
        <v>19797</v>
      </c>
      <c r="L9494" s="157"/>
    </row>
    <row r="9495">
      <c r="C9495" s="12" t="s">
        <v>1029</v>
      </c>
      <c r="D9495" s="157"/>
      <c r="E9495" s="157" t="s">
        <v>2749</v>
      </c>
      <c r="F9495" s="157"/>
      <c r="G9495" s="157" t="s">
        <v>23930</v>
      </c>
      <c r="H9495" s="157" t="s">
        <v>23931</v>
      </c>
      <c r="I9495" s="157" t="s">
        <v>1681</v>
      </c>
      <c r="J9495" s="158" t="s">
        <v>23932</v>
      </c>
      <c r="K9495" s="157" t="s">
        <v>23814</v>
      </c>
      <c r="L9495" s="157"/>
    </row>
    <row r="9496">
      <c r="C9496" s="12" t="s">
        <v>1029</v>
      </c>
      <c r="D9496" s="157"/>
      <c r="E9496" s="157" t="s">
        <v>2749</v>
      </c>
      <c r="F9496" s="157"/>
      <c r="G9496" s="157" t="s">
        <v>23933</v>
      </c>
      <c r="H9496" s="157" t="s">
        <v>23934</v>
      </c>
      <c r="I9496" s="157" t="s">
        <v>1681</v>
      </c>
      <c r="J9496" s="158" t="s">
        <v>23935</v>
      </c>
      <c r="K9496" s="157" t="s">
        <v>23814</v>
      </c>
      <c r="L9496" s="157"/>
    </row>
    <row r="9497">
      <c r="C9497" s="12" t="s">
        <v>1029</v>
      </c>
      <c r="D9497" s="157"/>
      <c r="E9497" s="157" t="s">
        <v>1585</v>
      </c>
      <c r="F9497" s="157"/>
      <c r="G9497" s="157" t="s">
        <v>23936</v>
      </c>
      <c r="H9497" s="157" t="s">
        <v>23937</v>
      </c>
      <c r="I9497" s="157" t="s">
        <v>1588</v>
      </c>
      <c r="J9497" s="158" t="s">
        <v>23938</v>
      </c>
      <c r="K9497" s="157" t="s">
        <v>9158</v>
      </c>
      <c r="L9497" s="157"/>
    </row>
    <row r="9498">
      <c r="C9498" s="12" t="s">
        <v>1029</v>
      </c>
      <c r="D9498" s="157"/>
      <c r="E9498" s="157" t="s">
        <v>1604</v>
      </c>
      <c r="F9498" s="157"/>
      <c r="G9498" s="157" t="s">
        <v>23939</v>
      </c>
      <c r="H9498" s="157" t="s">
        <v>23940</v>
      </c>
      <c r="I9498" s="157" t="s">
        <v>1607</v>
      </c>
      <c r="J9498" s="158" t="s">
        <v>23941</v>
      </c>
      <c r="K9498" s="157" t="s">
        <v>9162</v>
      </c>
      <c r="L9498" s="157"/>
    </row>
    <row r="9499">
      <c r="C9499" s="12" t="s">
        <v>1029</v>
      </c>
      <c r="D9499" s="157"/>
      <c r="E9499" s="157" t="s">
        <v>1585</v>
      </c>
      <c r="F9499" s="157"/>
      <c r="G9499" s="157" t="s">
        <v>23942</v>
      </c>
      <c r="H9499" s="157" t="s">
        <v>23943</v>
      </c>
      <c r="I9499" s="157" t="s">
        <v>1588</v>
      </c>
      <c r="J9499" s="158" t="s">
        <v>23944</v>
      </c>
      <c r="K9499" s="157" t="s">
        <v>4477</v>
      </c>
      <c r="L9499" s="157"/>
    </row>
    <row r="9500">
      <c r="C9500" s="12" t="s">
        <v>1029</v>
      </c>
      <c r="D9500" s="157"/>
      <c r="E9500" s="157" t="s">
        <v>1585</v>
      </c>
      <c r="F9500" s="157"/>
      <c r="G9500" s="157" t="s">
        <v>23945</v>
      </c>
      <c r="H9500" s="157" t="s">
        <v>23946</v>
      </c>
      <c r="I9500" s="157" t="s">
        <v>1588</v>
      </c>
      <c r="J9500" s="158" t="s">
        <v>23947</v>
      </c>
      <c r="K9500" s="157" t="s">
        <v>4477</v>
      </c>
      <c r="L9500" s="157"/>
    </row>
    <row r="9501">
      <c r="C9501" s="12" t="s">
        <v>1029</v>
      </c>
      <c r="D9501" s="157"/>
      <c r="E9501" s="157" t="s">
        <v>1585</v>
      </c>
      <c r="F9501" s="157"/>
      <c r="G9501" s="157" t="s">
        <v>23948</v>
      </c>
      <c r="H9501" s="157" t="s">
        <v>23949</v>
      </c>
      <c r="I9501" s="157" t="s">
        <v>1588</v>
      </c>
      <c r="J9501" s="158" t="s">
        <v>23950</v>
      </c>
      <c r="K9501" s="157" t="s">
        <v>4477</v>
      </c>
      <c r="L9501" s="157"/>
    </row>
    <row r="9502">
      <c r="C9502" s="12" t="s">
        <v>1029</v>
      </c>
      <c r="D9502" s="157"/>
      <c r="E9502" s="157" t="s">
        <v>1585</v>
      </c>
      <c r="F9502" s="157"/>
      <c r="G9502" s="157" t="s">
        <v>23942</v>
      </c>
      <c r="H9502" s="157" t="s">
        <v>23951</v>
      </c>
      <c r="I9502" s="157" t="s">
        <v>1588</v>
      </c>
      <c r="J9502" s="158" t="s">
        <v>23952</v>
      </c>
      <c r="K9502" s="157" t="s">
        <v>4496</v>
      </c>
      <c r="L9502" s="157"/>
    </row>
    <row r="9503">
      <c r="C9503" s="12" t="s">
        <v>1029</v>
      </c>
      <c r="D9503" s="157"/>
      <c r="E9503" s="157" t="s">
        <v>1585</v>
      </c>
      <c r="F9503" s="157"/>
      <c r="G9503" s="157" t="s">
        <v>23942</v>
      </c>
      <c r="H9503" s="157" t="s">
        <v>23951</v>
      </c>
      <c r="I9503" s="157" t="s">
        <v>1588</v>
      </c>
      <c r="J9503" s="158" t="s">
        <v>23953</v>
      </c>
      <c r="K9503" s="157" t="s">
        <v>4493</v>
      </c>
      <c r="L9503" s="157"/>
    </row>
    <row r="9504">
      <c r="C9504" s="12" t="s">
        <v>1029</v>
      </c>
      <c r="D9504" s="157"/>
      <c r="E9504" s="157" t="s">
        <v>1585</v>
      </c>
      <c r="F9504" s="157"/>
      <c r="G9504" s="157" t="s">
        <v>23942</v>
      </c>
      <c r="H9504" s="157" t="s">
        <v>23951</v>
      </c>
      <c r="I9504" s="157" t="s">
        <v>1588</v>
      </c>
      <c r="J9504" s="158" t="s">
        <v>23954</v>
      </c>
      <c r="K9504" s="157" t="s">
        <v>4490</v>
      </c>
      <c r="L9504" s="157"/>
    </row>
    <row r="9505">
      <c r="C9505" s="12" t="s">
        <v>1029</v>
      </c>
      <c r="D9505" s="157"/>
      <c r="E9505" s="157" t="s">
        <v>1585</v>
      </c>
      <c r="F9505" s="157"/>
      <c r="G9505" s="157" t="s">
        <v>23955</v>
      </c>
      <c r="H9505" s="157" t="s">
        <v>23956</v>
      </c>
      <c r="I9505" s="157" t="s">
        <v>1588</v>
      </c>
      <c r="J9505" s="158" t="s">
        <v>23957</v>
      </c>
      <c r="K9505" s="157" t="s">
        <v>4493</v>
      </c>
      <c r="L9505" s="157"/>
    </row>
    <row r="9506">
      <c r="C9506" s="12" t="s">
        <v>1029</v>
      </c>
      <c r="D9506" s="157"/>
      <c r="E9506" s="157" t="s">
        <v>1585</v>
      </c>
      <c r="F9506" s="157"/>
      <c r="G9506" s="157" t="s">
        <v>23958</v>
      </c>
      <c r="H9506" s="157" t="s">
        <v>23959</v>
      </c>
      <c r="I9506" s="157" t="s">
        <v>1588</v>
      </c>
      <c r="J9506" s="158" t="s">
        <v>23960</v>
      </c>
      <c r="K9506" s="157" t="s">
        <v>4493</v>
      </c>
      <c r="L9506" s="157"/>
    </row>
    <row r="9507">
      <c r="C9507" s="12" t="s">
        <v>1029</v>
      </c>
      <c r="D9507" s="157"/>
      <c r="E9507" s="157" t="s">
        <v>1585</v>
      </c>
      <c r="F9507" s="157"/>
      <c r="G9507" s="157" t="s">
        <v>9474</v>
      </c>
      <c r="H9507" s="157" t="s">
        <v>23961</v>
      </c>
      <c r="I9507" s="157" t="s">
        <v>1588</v>
      </c>
      <c r="J9507" s="158" t="s">
        <v>23962</v>
      </c>
      <c r="K9507" s="157" t="s">
        <v>4493</v>
      </c>
      <c r="L9507" s="157"/>
    </row>
    <row r="9508">
      <c r="C9508" s="12" t="s">
        <v>1029</v>
      </c>
      <c r="D9508" s="157"/>
      <c r="E9508" s="157" t="s">
        <v>1585</v>
      </c>
      <c r="F9508" s="157"/>
      <c r="G9508" s="157" t="s">
        <v>23963</v>
      </c>
      <c r="H9508" s="157" t="s">
        <v>23964</v>
      </c>
      <c r="I9508" s="157" t="s">
        <v>1588</v>
      </c>
      <c r="J9508" s="158" t="s">
        <v>23965</v>
      </c>
      <c r="K9508" s="157" t="s">
        <v>4493</v>
      </c>
      <c r="L9508" s="157"/>
    </row>
    <row r="9509">
      <c r="C9509" s="12" t="s">
        <v>1029</v>
      </c>
      <c r="D9509" s="157"/>
      <c r="E9509" s="157" t="s">
        <v>1585</v>
      </c>
      <c r="F9509" s="157"/>
      <c r="G9509" s="157" t="s">
        <v>23966</v>
      </c>
      <c r="H9509" s="157" t="s">
        <v>23967</v>
      </c>
      <c r="I9509" s="157" t="s">
        <v>1588</v>
      </c>
      <c r="J9509" s="158" t="s">
        <v>23968</v>
      </c>
      <c r="K9509" s="157" t="s">
        <v>4493</v>
      </c>
      <c r="L9509" s="157"/>
    </row>
    <row r="9510">
      <c r="C9510" s="12" t="s">
        <v>1029</v>
      </c>
      <c r="D9510" s="157"/>
      <c r="E9510" s="157" t="s">
        <v>1585</v>
      </c>
      <c r="F9510" s="157"/>
      <c r="G9510" s="157" t="s">
        <v>9625</v>
      </c>
      <c r="H9510" s="157" t="s">
        <v>23969</v>
      </c>
      <c r="I9510" s="157" t="s">
        <v>1588</v>
      </c>
      <c r="J9510" s="158" t="s">
        <v>23970</v>
      </c>
      <c r="K9510" s="157" t="s">
        <v>4493</v>
      </c>
      <c r="L9510" s="157"/>
    </row>
    <row r="9511">
      <c r="C9511" s="12" t="s">
        <v>1029</v>
      </c>
      <c r="D9511" s="157"/>
      <c r="E9511" s="157" t="s">
        <v>1585</v>
      </c>
      <c r="F9511" s="157"/>
      <c r="G9511" s="157" t="s">
        <v>23971</v>
      </c>
      <c r="H9511" s="157" t="s">
        <v>23972</v>
      </c>
      <c r="I9511" s="157" t="s">
        <v>1588</v>
      </c>
      <c r="J9511" s="158" t="s">
        <v>23973</v>
      </c>
      <c r="K9511" s="157" t="s">
        <v>4493</v>
      </c>
      <c r="L9511" s="157"/>
    </row>
    <row r="9512">
      <c r="C9512" s="12" t="s">
        <v>1029</v>
      </c>
      <c r="D9512" s="157"/>
      <c r="E9512" s="157" t="s">
        <v>1585</v>
      </c>
      <c r="F9512" s="157"/>
      <c r="G9512" s="157" t="s">
        <v>23974</v>
      </c>
      <c r="H9512" s="157" t="s">
        <v>23975</v>
      </c>
      <c r="I9512" s="157" t="s">
        <v>1588</v>
      </c>
      <c r="J9512" s="158" t="s">
        <v>23976</v>
      </c>
      <c r="K9512" s="157" t="s">
        <v>4493</v>
      </c>
      <c r="L9512" s="157"/>
    </row>
    <row r="9513">
      <c r="C9513" s="12" t="s">
        <v>1029</v>
      </c>
      <c r="D9513" s="157"/>
      <c r="E9513" s="157" t="s">
        <v>1585</v>
      </c>
      <c r="F9513" s="157"/>
      <c r="G9513" s="157" t="s">
        <v>23977</v>
      </c>
      <c r="H9513" s="157" t="s">
        <v>23978</v>
      </c>
      <c r="I9513" s="157" t="s">
        <v>1588</v>
      </c>
      <c r="J9513" s="158" t="s">
        <v>23979</v>
      </c>
      <c r="K9513" s="157" t="s">
        <v>4493</v>
      </c>
      <c r="L9513" s="157"/>
    </row>
    <row r="9514">
      <c r="C9514" s="12" t="s">
        <v>1029</v>
      </c>
      <c r="D9514" s="157"/>
      <c r="E9514" s="157" t="s">
        <v>1585</v>
      </c>
      <c r="F9514" s="157"/>
      <c r="G9514" s="157" t="s">
        <v>23980</v>
      </c>
      <c r="H9514" s="157" t="s">
        <v>23981</v>
      </c>
      <c r="I9514" s="157" t="s">
        <v>1588</v>
      </c>
      <c r="J9514" s="158" t="s">
        <v>23982</v>
      </c>
      <c r="K9514" s="157" t="s">
        <v>4493</v>
      </c>
      <c r="L9514" s="157"/>
    </row>
    <row r="9515">
      <c r="C9515" s="12" t="s">
        <v>1029</v>
      </c>
      <c r="D9515" s="157"/>
      <c r="E9515" s="157" t="s">
        <v>1585</v>
      </c>
      <c r="F9515" s="157"/>
      <c r="G9515" s="157" t="s">
        <v>23945</v>
      </c>
      <c r="H9515" s="157" t="s">
        <v>23983</v>
      </c>
      <c r="I9515" s="157" t="s">
        <v>1588</v>
      </c>
      <c r="J9515" s="158" t="s">
        <v>23984</v>
      </c>
      <c r="K9515" s="157" t="s">
        <v>4493</v>
      </c>
      <c r="L9515" s="157"/>
    </row>
    <row r="9516">
      <c r="C9516" s="12" t="s">
        <v>1029</v>
      </c>
      <c r="D9516" s="157"/>
      <c r="E9516" s="157" t="s">
        <v>1585</v>
      </c>
      <c r="F9516" s="157"/>
      <c r="G9516" s="157" t="s">
        <v>23945</v>
      </c>
      <c r="H9516" s="157" t="s">
        <v>23983</v>
      </c>
      <c r="I9516" s="157" t="s">
        <v>1588</v>
      </c>
      <c r="J9516" s="158" t="s">
        <v>23985</v>
      </c>
      <c r="K9516" s="157" t="s">
        <v>4490</v>
      </c>
      <c r="L9516" s="157"/>
    </row>
    <row r="9517">
      <c r="C9517" s="12" t="s">
        <v>1029</v>
      </c>
      <c r="D9517" s="157"/>
      <c r="E9517" s="157" t="s">
        <v>1585</v>
      </c>
      <c r="F9517" s="157"/>
      <c r="G9517" s="157" t="s">
        <v>23945</v>
      </c>
      <c r="H9517" s="157" t="s">
        <v>23983</v>
      </c>
      <c r="I9517" s="157" t="s">
        <v>1588</v>
      </c>
      <c r="J9517" s="158" t="s">
        <v>23986</v>
      </c>
      <c r="K9517" s="157" t="s">
        <v>4496</v>
      </c>
      <c r="L9517" s="157"/>
    </row>
    <row r="9518">
      <c r="C9518" s="12" t="s">
        <v>1029</v>
      </c>
      <c r="D9518" s="157"/>
      <c r="E9518" s="157" t="s">
        <v>1585</v>
      </c>
      <c r="F9518" s="157"/>
      <c r="G9518" s="157" t="s">
        <v>23987</v>
      </c>
      <c r="H9518" s="157" t="s">
        <v>23988</v>
      </c>
      <c r="I9518" s="157" t="s">
        <v>1588</v>
      </c>
      <c r="J9518" s="158" t="s">
        <v>23989</v>
      </c>
      <c r="K9518" s="157" t="s">
        <v>4493</v>
      </c>
      <c r="L9518" s="157"/>
    </row>
    <row r="9519">
      <c r="C9519" s="12" t="s">
        <v>1029</v>
      </c>
      <c r="D9519" s="157"/>
      <c r="E9519" s="157" t="s">
        <v>1585</v>
      </c>
      <c r="F9519" s="157"/>
      <c r="G9519" s="157" t="s">
        <v>23990</v>
      </c>
      <c r="H9519" s="157" t="s">
        <v>23991</v>
      </c>
      <c r="I9519" s="157" t="s">
        <v>1588</v>
      </c>
      <c r="J9519" s="158" t="s">
        <v>23992</v>
      </c>
      <c r="K9519" s="157" t="s">
        <v>4493</v>
      </c>
      <c r="L9519" s="157"/>
    </row>
    <row r="9520">
      <c r="C9520" s="12" t="s">
        <v>1029</v>
      </c>
      <c r="D9520" s="157"/>
      <c r="E9520" s="157" t="s">
        <v>1585</v>
      </c>
      <c r="F9520" s="157"/>
      <c r="G9520" s="157" t="s">
        <v>23993</v>
      </c>
      <c r="H9520" s="157" t="s">
        <v>23994</v>
      </c>
      <c r="I9520" s="157" t="s">
        <v>1588</v>
      </c>
      <c r="J9520" s="158" t="s">
        <v>23995</v>
      </c>
      <c r="K9520" s="157" t="s">
        <v>4493</v>
      </c>
      <c r="L9520" s="157"/>
    </row>
    <row r="9521">
      <c r="C9521" s="12" t="s">
        <v>1029</v>
      </c>
      <c r="D9521" s="157"/>
      <c r="E9521" s="157" t="s">
        <v>1585</v>
      </c>
      <c r="F9521" s="157"/>
      <c r="G9521" s="157" t="s">
        <v>23996</v>
      </c>
      <c r="H9521" s="157" t="s">
        <v>23997</v>
      </c>
      <c r="I9521" s="157" t="s">
        <v>1588</v>
      </c>
      <c r="J9521" s="158" t="s">
        <v>23998</v>
      </c>
      <c r="K9521" s="157" t="s">
        <v>4493</v>
      </c>
      <c r="L9521" s="157"/>
    </row>
    <row r="9522">
      <c r="C9522" s="12" t="s">
        <v>1029</v>
      </c>
      <c r="D9522" s="157"/>
      <c r="E9522" s="157" t="s">
        <v>1585</v>
      </c>
      <c r="F9522" s="157"/>
      <c r="G9522" s="157" t="s">
        <v>23999</v>
      </c>
      <c r="H9522" s="157" t="s">
        <v>24000</v>
      </c>
      <c r="I9522" s="157" t="s">
        <v>1588</v>
      </c>
      <c r="J9522" s="158" t="s">
        <v>24001</v>
      </c>
      <c r="K9522" s="157" t="s">
        <v>4493</v>
      </c>
      <c r="L9522" s="157"/>
    </row>
    <row r="9523">
      <c r="C9523" s="12" t="s">
        <v>1029</v>
      </c>
      <c r="D9523" s="157"/>
      <c r="E9523" s="157" t="s">
        <v>1585</v>
      </c>
      <c r="F9523" s="157"/>
      <c r="G9523" s="157" t="s">
        <v>24002</v>
      </c>
      <c r="H9523" s="157" t="s">
        <v>24003</v>
      </c>
      <c r="I9523" s="157" t="s">
        <v>1588</v>
      </c>
      <c r="J9523" s="158" t="s">
        <v>24004</v>
      </c>
      <c r="K9523" s="157" t="s">
        <v>4493</v>
      </c>
      <c r="L9523" s="157"/>
    </row>
    <row r="9524">
      <c r="C9524" s="12" t="s">
        <v>1029</v>
      </c>
      <c r="D9524" s="157"/>
      <c r="E9524" s="157" t="s">
        <v>1585</v>
      </c>
      <c r="F9524" s="157"/>
      <c r="G9524" s="157" t="s">
        <v>24005</v>
      </c>
      <c r="H9524" s="157" t="s">
        <v>24006</v>
      </c>
      <c r="I9524" s="157" t="s">
        <v>1588</v>
      </c>
      <c r="J9524" s="158" t="s">
        <v>24007</v>
      </c>
      <c r="K9524" s="157" t="s">
        <v>4493</v>
      </c>
      <c r="L9524" s="157"/>
    </row>
    <row r="9525">
      <c r="C9525" s="12" t="s">
        <v>1029</v>
      </c>
      <c r="D9525" s="157"/>
      <c r="E9525" s="157" t="s">
        <v>1585</v>
      </c>
      <c r="F9525" s="157"/>
      <c r="G9525" s="157" t="s">
        <v>24008</v>
      </c>
      <c r="H9525" s="157" t="s">
        <v>24009</v>
      </c>
      <c r="I9525" s="157" t="s">
        <v>1588</v>
      </c>
      <c r="J9525" s="158" t="s">
        <v>24010</v>
      </c>
      <c r="K9525" s="157" t="s">
        <v>4493</v>
      </c>
      <c r="L9525" s="157"/>
    </row>
    <row r="9526">
      <c r="C9526" s="12" t="s">
        <v>1029</v>
      </c>
      <c r="D9526" s="157"/>
      <c r="E9526" s="157" t="s">
        <v>1585</v>
      </c>
      <c r="F9526" s="157"/>
      <c r="G9526" s="157" t="s">
        <v>24011</v>
      </c>
      <c r="H9526" s="157" t="s">
        <v>24012</v>
      </c>
      <c r="I9526" s="157" t="s">
        <v>1588</v>
      </c>
      <c r="J9526" s="158" t="s">
        <v>24013</v>
      </c>
      <c r="K9526" s="157" t="s">
        <v>4493</v>
      </c>
      <c r="L9526" s="157"/>
    </row>
    <row r="9527">
      <c r="C9527" s="12" t="s">
        <v>1029</v>
      </c>
      <c r="D9527" s="157"/>
      <c r="E9527" s="157" t="s">
        <v>1585</v>
      </c>
      <c r="F9527" s="157"/>
      <c r="G9527" s="157" t="s">
        <v>24014</v>
      </c>
      <c r="H9527" s="157" t="s">
        <v>24015</v>
      </c>
      <c r="I9527" s="157" t="s">
        <v>1588</v>
      </c>
      <c r="J9527" s="158" t="s">
        <v>24016</v>
      </c>
      <c r="K9527" s="157" t="s">
        <v>4493</v>
      </c>
      <c r="L9527" s="157"/>
    </row>
    <row r="9528">
      <c r="C9528" s="12" t="s">
        <v>1029</v>
      </c>
      <c r="D9528" s="157"/>
      <c r="E9528" s="157" t="s">
        <v>1585</v>
      </c>
      <c r="F9528" s="157"/>
      <c r="G9528" s="157" t="s">
        <v>23948</v>
      </c>
      <c r="H9528" s="157" t="s">
        <v>24017</v>
      </c>
      <c r="I9528" s="157" t="s">
        <v>1588</v>
      </c>
      <c r="J9528" s="158" t="s">
        <v>24018</v>
      </c>
      <c r="K9528" s="157" t="s">
        <v>4490</v>
      </c>
      <c r="L9528" s="157"/>
    </row>
    <row r="9529">
      <c r="C9529" s="12" t="s">
        <v>1029</v>
      </c>
      <c r="D9529" s="157"/>
      <c r="E9529" s="157" t="s">
        <v>1585</v>
      </c>
      <c r="F9529" s="157"/>
      <c r="G9529" s="157" t="s">
        <v>23948</v>
      </c>
      <c r="H9529" s="157" t="s">
        <v>24017</v>
      </c>
      <c r="I9529" s="157" t="s">
        <v>1588</v>
      </c>
      <c r="J9529" s="158" t="s">
        <v>24019</v>
      </c>
      <c r="K9529" s="157" t="s">
        <v>4496</v>
      </c>
      <c r="L9529" s="157"/>
    </row>
    <row r="9530">
      <c r="C9530" s="12" t="s">
        <v>1029</v>
      </c>
      <c r="D9530" s="157"/>
      <c r="E9530" s="157" t="s">
        <v>1585</v>
      </c>
      <c r="F9530" s="157"/>
      <c r="G9530" s="157" t="s">
        <v>23948</v>
      </c>
      <c r="H9530" s="157" t="s">
        <v>24017</v>
      </c>
      <c r="I9530" s="157" t="s">
        <v>1588</v>
      </c>
      <c r="J9530" s="158" t="s">
        <v>24020</v>
      </c>
      <c r="K9530" s="157" t="s">
        <v>4493</v>
      </c>
      <c r="L9530" s="157"/>
    </row>
    <row r="9531">
      <c r="C9531" s="12" t="s">
        <v>1029</v>
      </c>
      <c r="D9531" s="157"/>
      <c r="E9531" s="157" t="s">
        <v>1585</v>
      </c>
      <c r="F9531" s="157"/>
      <c r="G9531" s="157" t="s">
        <v>24021</v>
      </c>
      <c r="H9531" s="157" t="s">
        <v>24022</v>
      </c>
      <c r="I9531" s="157" t="s">
        <v>1588</v>
      </c>
      <c r="J9531" s="158" t="s">
        <v>24023</v>
      </c>
      <c r="K9531" s="157" t="s">
        <v>4493</v>
      </c>
      <c r="L9531" s="157"/>
    </row>
    <row r="9532">
      <c r="C9532" s="12" t="s">
        <v>1029</v>
      </c>
      <c r="D9532" s="157"/>
      <c r="E9532" s="157" t="s">
        <v>1585</v>
      </c>
      <c r="F9532" s="157"/>
      <c r="G9532" s="157" t="s">
        <v>24024</v>
      </c>
      <c r="H9532" s="157" t="s">
        <v>24025</v>
      </c>
      <c r="I9532" s="157" t="s">
        <v>1588</v>
      </c>
      <c r="J9532" s="158" t="s">
        <v>24026</v>
      </c>
      <c r="K9532" s="157" t="s">
        <v>4493</v>
      </c>
      <c r="L9532" s="157"/>
    </row>
    <row r="9533">
      <c r="C9533" s="12" t="s">
        <v>1029</v>
      </c>
      <c r="D9533" s="157"/>
      <c r="E9533" s="157" t="s">
        <v>1585</v>
      </c>
      <c r="F9533" s="157"/>
      <c r="G9533" s="157" t="s">
        <v>24027</v>
      </c>
      <c r="H9533" s="157" t="s">
        <v>24028</v>
      </c>
      <c r="I9533" s="157" t="s">
        <v>1588</v>
      </c>
      <c r="J9533" s="158" t="s">
        <v>24029</v>
      </c>
      <c r="K9533" s="157" t="s">
        <v>4493</v>
      </c>
      <c r="L9533" s="157"/>
    </row>
    <row r="9534">
      <c r="C9534" s="12" t="s">
        <v>1029</v>
      </c>
      <c r="D9534" s="157"/>
      <c r="E9534" s="157" t="s">
        <v>1585</v>
      </c>
      <c r="F9534" s="157"/>
      <c r="G9534" s="157" t="s">
        <v>24030</v>
      </c>
      <c r="H9534" s="157" t="s">
        <v>24031</v>
      </c>
      <c r="I9534" s="157" t="s">
        <v>1588</v>
      </c>
      <c r="J9534" s="158" t="s">
        <v>24032</v>
      </c>
      <c r="K9534" s="157" t="s">
        <v>4496</v>
      </c>
      <c r="L9534" s="157"/>
    </row>
    <row r="9535">
      <c r="C9535" s="12" t="s">
        <v>1029</v>
      </c>
      <c r="D9535" s="157"/>
      <c r="E9535" s="157" t="s">
        <v>1585</v>
      </c>
      <c r="F9535" s="157"/>
      <c r="G9535" s="157" t="s">
        <v>24030</v>
      </c>
      <c r="H9535" s="157" t="s">
        <v>24031</v>
      </c>
      <c r="I9535" s="157" t="s">
        <v>1588</v>
      </c>
      <c r="J9535" s="158" t="s">
        <v>24033</v>
      </c>
      <c r="K9535" s="157" t="s">
        <v>4490</v>
      </c>
      <c r="L9535" s="157"/>
    </row>
    <row r="9536">
      <c r="C9536" s="12" t="s">
        <v>1029</v>
      </c>
      <c r="D9536" s="157"/>
      <c r="E9536" s="157" t="s">
        <v>1585</v>
      </c>
      <c r="F9536" s="157"/>
      <c r="G9536" s="157" t="s">
        <v>24030</v>
      </c>
      <c r="H9536" s="157" t="s">
        <v>24031</v>
      </c>
      <c r="I9536" s="157" t="s">
        <v>1588</v>
      </c>
      <c r="J9536" s="158" t="s">
        <v>24034</v>
      </c>
      <c r="K9536" s="157" t="s">
        <v>4493</v>
      </c>
      <c r="L9536" s="157"/>
    </row>
    <row r="9537">
      <c r="C9537" s="12" t="s">
        <v>1029</v>
      </c>
      <c r="D9537" s="157"/>
      <c r="E9537" s="157" t="s">
        <v>1585</v>
      </c>
      <c r="F9537" s="157"/>
      <c r="G9537" s="157" t="s">
        <v>24035</v>
      </c>
      <c r="H9537" s="157" t="s">
        <v>24036</v>
      </c>
      <c r="I9537" s="157" t="s">
        <v>1588</v>
      </c>
      <c r="J9537" s="158" t="s">
        <v>24037</v>
      </c>
      <c r="K9537" s="157" t="s">
        <v>4490</v>
      </c>
      <c r="L9537" s="157"/>
    </row>
    <row r="9538">
      <c r="C9538" s="12" t="s">
        <v>1029</v>
      </c>
      <c r="D9538" s="157"/>
      <c r="E9538" s="157" t="s">
        <v>1585</v>
      </c>
      <c r="F9538" s="157"/>
      <c r="G9538" s="157" t="s">
        <v>24035</v>
      </c>
      <c r="H9538" s="157" t="s">
        <v>24036</v>
      </c>
      <c r="I9538" s="157" t="s">
        <v>1588</v>
      </c>
      <c r="J9538" s="158" t="s">
        <v>24038</v>
      </c>
      <c r="K9538" s="157" t="s">
        <v>4493</v>
      </c>
      <c r="L9538" s="157"/>
    </row>
    <row r="9539">
      <c r="C9539" s="12" t="s">
        <v>1029</v>
      </c>
      <c r="D9539" s="157"/>
      <c r="E9539" s="157" t="s">
        <v>1585</v>
      </c>
      <c r="F9539" s="157"/>
      <c r="G9539" s="157" t="s">
        <v>9278</v>
      </c>
      <c r="H9539" s="157" t="s">
        <v>24039</v>
      </c>
      <c r="I9539" s="157" t="s">
        <v>1588</v>
      </c>
      <c r="J9539" s="158" t="s">
        <v>24040</v>
      </c>
      <c r="K9539" s="157" t="s">
        <v>4493</v>
      </c>
      <c r="L9539" s="157"/>
    </row>
    <row r="9540">
      <c r="C9540" s="12" t="s">
        <v>1029</v>
      </c>
      <c r="D9540" s="157"/>
      <c r="E9540" s="157" t="s">
        <v>1585</v>
      </c>
      <c r="F9540" s="157"/>
      <c r="G9540" s="157" t="s">
        <v>9278</v>
      </c>
      <c r="H9540" s="157" t="s">
        <v>24039</v>
      </c>
      <c r="I9540" s="157" t="s">
        <v>1588</v>
      </c>
      <c r="J9540" s="158" t="s">
        <v>24041</v>
      </c>
      <c r="K9540" s="157" t="s">
        <v>4490</v>
      </c>
      <c r="L9540" s="157"/>
    </row>
    <row r="9541">
      <c r="C9541" s="12" t="s">
        <v>1029</v>
      </c>
      <c r="D9541" s="157"/>
      <c r="E9541" s="157" t="s">
        <v>1585</v>
      </c>
      <c r="F9541" s="157"/>
      <c r="G9541" s="157" t="s">
        <v>24042</v>
      </c>
      <c r="H9541" s="157" t="s">
        <v>24043</v>
      </c>
      <c r="I9541" s="157" t="s">
        <v>1588</v>
      </c>
      <c r="J9541" s="158" t="s">
        <v>24044</v>
      </c>
      <c r="K9541" s="157" t="s">
        <v>4493</v>
      </c>
      <c r="L9541" s="157"/>
    </row>
    <row r="9542">
      <c r="C9542" s="12" t="s">
        <v>1029</v>
      </c>
      <c r="D9542" s="157"/>
      <c r="E9542" s="157" t="s">
        <v>1585</v>
      </c>
      <c r="F9542" s="157"/>
      <c r="G9542" s="157" t="s">
        <v>24042</v>
      </c>
      <c r="H9542" s="157" t="s">
        <v>24043</v>
      </c>
      <c r="I9542" s="157" t="s">
        <v>1588</v>
      </c>
      <c r="J9542" s="158" t="s">
        <v>24045</v>
      </c>
      <c r="K9542" s="157" t="s">
        <v>4490</v>
      </c>
      <c r="L9542" s="157"/>
    </row>
    <row r="9543">
      <c r="C9543" s="12" t="s">
        <v>1029</v>
      </c>
      <c r="D9543" s="157"/>
      <c r="E9543" s="157" t="s">
        <v>1585</v>
      </c>
      <c r="F9543" s="157"/>
      <c r="G9543" s="157" t="s">
        <v>24046</v>
      </c>
      <c r="H9543" s="157" t="s">
        <v>24047</v>
      </c>
      <c r="I9543" s="157" t="s">
        <v>1588</v>
      </c>
      <c r="J9543" s="158" t="s">
        <v>24048</v>
      </c>
      <c r="K9543" s="157" t="s">
        <v>4493</v>
      </c>
      <c r="L9543" s="157"/>
    </row>
    <row r="9544">
      <c r="C9544" s="12" t="s">
        <v>1029</v>
      </c>
      <c r="D9544" s="157"/>
      <c r="E9544" s="157" t="s">
        <v>1585</v>
      </c>
      <c r="F9544" s="157"/>
      <c r="G9544" s="157" t="s">
        <v>24046</v>
      </c>
      <c r="H9544" s="157" t="s">
        <v>24047</v>
      </c>
      <c r="I9544" s="157" t="s">
        <v>1588</v>
      </c>
      <c r="J9544" s="158" t="s">
        <v>24049</v>
      </c>
      <c r="K9544" s="157" t="s">
        <v>4490</v>
      </c>
      <c r="L9544" s="157"/>
    </row>
    <row r="9545">
      <c r="C9545" s="12" t="s">
        <v>1029</v>
      </c>
      <c r="D9545" s="157"/>
      <c r="E9545" s="157" t="s">
        <v>1585</v>
      </c>
      <c r="F9545" s="157"/>
      <c r="G9545" s="157" t="s">
        <v>9467</v>
      </c>
      <c r="H9545" s="157" t="s">
        <v>24050</v>
      </c>
      <c r="I9545" s="157" t="s">
        <v>1588</v>
      </c>
      <c r="J9545" s="158" t="s">
        <v>24051</v>
      </c>
      <c r="K9545" s="157" t="s">
        <v>4490</v>
      </c>
      <c r="L9545" s="157"/>
    </row>
    <row r="9546">
      <c r="C9546" s="12" t="s">
        <v>1029</v>
      </c>
      <c r="D9546" s="157"/>
      <c r="E9546" s="157" t="s">
        <v>1585</v>
      </c>
      <c r="F9546" s="157"/>
      <c r="G9546" s="157" t="s">
        <v>9467</v>
      </c>
      <c r="H9546" s="157" t="s">
        <v>24050</v>
      </c>
      <c r="I9546" s="157" t="s">
        <v>1588</v>
      </c>
      <c r="J9546" s="158" t="s">
        <v>24052</v>
      </c>
      <c r="K9546" s="157" t="s">
        <v>4493</v>
      </c>
      <c r="L9546" s="157"/>
    </row>
    <row r="9547">
      <c r="C9547" s="12" t="s">
        <v>1029</v>
      </c>
      <c r="D9547" s="157"/>
      <c r="E9547" s="157" t="s">
        <v>2749</v>
      </c>
      <c r="F9547" s="157"/>
      <c r="G9547" s="157" t="s">
        <v>24035</v>
      </c>
      <c r="H9547" s="157" t="s">
        <v>24053</v>
      </c>
      <c r="I9547" s="157" t="s">
        <v>1681</v>
      </c>
      <c r="J9547" s="158" t="s">
        <v>24054</v>
      </c>
      <c r="K9547" s="157" t="s">
        <v>9281</v>
      </c>
      <c r="L9547" s="157"/>
    </row>
    <row r="9548">
      <c r="C9548" s="12" t="s">
        <v>1029</v>
      </c>
      <c r="D9548" s="157"/>
      <c r="E9548" s="157" t="s">
        <v>1585</v>
      </c>
      <c r="F9548" s="157"/>
      <c r="G9548" s="157" t="s">
        <v>24055</v>
      </c>
      <c r="H9548" s="157" t="s">
        <v>24056</v>
      </c>
      <c r="I9548" s="157" t="s">
        <v>1588</v>
      </c>
      <c r="J9548" s="158" t="s">
        <v>24057</v>
      </c>
      <c r="K9548" s="157" t="s">
        <v>9285</v>
      </c>
      <c r="L9548" s="157"/>
    </row>
    <row r="9549">
      <c r="C9549" s="12" t="s">
        <v>1029</v>
      </c>
      <c r="D9549" s="157"/>
      <c r="E9549" s="157" t="s">
        <v>1585</v>
      </c>
      <c r="F9549" s="157"/>
      <c r="G9549" s="157" t="s">
        <v>24058</v>
      </c>
      <c r="H9549" s="157" t="s">
        <v>24059</v>
      </c>
      <c r="I9549" s="157" t="s">
        <v>1588</v>
      </c>
      <c r="J9549" s="158" t="s">
        <v>24060</v>
      </c>
      <c r="K9549" s="157" t="s">
        <v>3756</v>
      </c>
      <c r="L9549" s="157"/>
    </row>
    <row r="9550">
      <c r="C9550" s="12" t="s">
        <v>1029</v>
      </c>
      <c r="D9550" s="157"/>
      <c r="E9550" s="157" t="s">
        <v>1585</v>
      </c>
      <c r="F9550" s="157"/>
      <c r="G9550" s="157" t="s">
        <v>24061</v>
      </c>
      <c r="H9550" s="157" t="s">
        <v>24062</v>
      </c>
      <c r="I9550" s="157" t="s">
        <v>1588</v>
      </c>
      <c r="J9550" s="158" t="s">
        <v>24063</v>
      </c>
      <c r="K9550" s="157" t="s">
        <v>3756</v>
      </c>
      <c r="L9550" s="157"/>
    </row>
    <row r="9551">
      <c r="C9551" s="12" t="s">
        <v>1029</v>
      </c>
      <c r="D9551" s="157"/>
      <c r="E9551" s="157" t="s">
        <v>1585</v>
      </c>
      <c r="F9551" s="157"/>
      <c r="G9551" s="157" t="s">
        <v>24064</v>
      </c>
      <c r="H9551" s="157" t="s">
        <v>24065</v>
      </c>
      <c r="I9551" s="157" t="s">
        <v>1588</v>
      </c>
      <c r="J9551" s="158" t="s">
        <v>24066</v>
      </c>
      <c r="K9551" s="157" t="s">
        <v>3736</v>
      </c>
      <c r="L9551" s="157"/>
    </row>
    <row r="9552">
      <c r="C9552" s="12" t="s">
        <v>1029</v>
      </c>
      <c r="D9552" s="157"/>
      <c r="E9552" s="157" t="s">
        <v>1585</v>
      </c>
      <c r="F9552" s="157"/>
      <c r="G9552" s="157" t="s">
        <v>24067</v>
      </c>
      <c r="H9552" s="157" t="s">
        <v>24068</v>
      </c>
      <c r="I9552" s="157" t="s">
        <v>1588</v>
      </c>
      <c r="J9552" s="158" t="s">
        <v>24069</v>
      </c>
      <c r="K9552" s="157" t="s">
        <v>1812</v>
      </c>
      <c r="L9552" s="157"/>
    </row>
    <row r="9553">
      <c r="C9553" s="12" t="s">
        <v>1029</v>
      </c>
      <c r="D9553" s="157"/>
      <c r="E9553" s="157" t="s">
        <v>1585</v>
      </c>
      <c r="F9553" s="157"/>
      <c r="G9553" s="157" t="s">
        <v>24070</v>
      </c>
      <c r="H9553" s="157" t="s">
        <v>24071</v>
      </c>
      <c r="I9553" s="157" t="s">
        <v>1588</v>
      </c>
      <c r="J9553" s="158" t="s">
        <v>24072</v>
      </c>
      <c r="K9553" s="157" t="s">
        <v>1971</v>
      </c>
      <c r="L9553" s="157"/>
    </row>
    <row r="9554">
      <c r="C9554" s="12" t="s">
        <v>1029</v>
      </c>
      <c r="D9554" s="157"/>
      <c r="E9554" s="157" t="s">
        <v>1585</v>
      </c>
      <c r="F9554" s="157"/>
      <c r="G9554" s="157" t="s">
        <v>24073</v>
      </c>
      <c r="H9554" s="157" t="s">
        <v>24071</v>
      </c>
      <c r="I9554" s="157" t="s">
        <v>1588</v>
      </c>
      <c r="J9554" s="158" t="s">
        <v>24074</v>
      </c>
      <c r="K9554" s="157" t="s">
        <v>4042</v>
      </c>
      <c r="L9554" s="157"/>
    </row>
    <row r="9555">
      <c r="C9555" s="12" t="s">
        <v>1029</v>
      </c>
      <c r="D9555" s="157"/>
      <c r="E9555" s="157" t="s">
        <v>1585</v>
      </c>
      <c r="F9555" s="157"/>
      <c r="G9555" s="157" t="s">
        <v>24075</v>
      </c>
      <c r="H9555" s="157" t="s">
        <v>24071</v>
      </c>
      <c r="I9555" s="157" t="s">
        <v>1588</v>
      </c>
      <c r="J9555" s="158" t="s">
        <v>24076</v>
      </c>
      <c r="K9555" s="157" t="s">
        <v>4046</v>
      </c>
      <c r="L9555" s="157"/>
    </row>
    <row r="9556">
      <c r="C9556" s="12" t="s">
        <v>1029</v>
      </c>
      <c r="D9556" s="157"/>
      <c r="E9556" s="157" t="s">
        <v>1585</v>
      </c>
      <c r="F9556" s="157"/>
      <c r="G9556" s="157" t="s">
        <v>24077</v>
      </c>
      <c r="H9556" s="157" t="s">
        <v>24071</v>
      </c>
      <c r="I9556" s="157" t="s">
        <v>1588</v>
      </c>
      <c r="J9556" s="158" t="s">
        <v>24078</v>
      </c>
      <c r="K9556" s="157" t="s">
        <v>1988</v>
      </c>
      <c r="L9556" s="157"/>
    </row>
    <row r="9557">
      <c r="C9557" s="12" t="s">
        <v>1029</v>
      </c>
      <c r="D9557" s="157"/>
      <c r="E9557" s="157" t="s">
        <v>1585</v>
      </c>
      <c r="F9557" s="157"/>
      <c r="G9557" s="157" t="s">
        <v>24079</v>
      </c>
      <c r="H9557" s="157" t="s">
        <v>24071</v>
      </c>
      <c r="I9557" s="157" t="s">
        <v>1588</v>
      </c>
      <c r="J9557" s="158" t="s">
        <v>24080</v>
      </c>
      <c r="K9557" s="157" t="s">
        <v>1992</v>
      </c>
      <c r="L9557" s="157"/>
    </row>
    <row r="9558">
      <c r="C9558" s="12" t="s">
        <v>1029</v>
      </c>
      <c r="D9558" s="157"/>
      <c r="E9558" s="157" t="s">
        <v>1585</v>
      </c>
      <c r="F9558" s="157"/>
      <c r="G9558" s="157" t="s">
        <v>24081</v>
      </c>
      <c r="H9558" s="157" t="s">
        <v>24071</v>
      </c>
      <c r="I9558" s="157" t="s">
        <v>1588</v>
      </c>
      <c r="J9558" s="158" t="s">
        <v>24082</v>
      </c>
      <c r="K9558" s="157" t="s">
        <v>3736</v>
      </c>
      <c r="L9558" s="157"/>
    </row>
    <row r="9559">
      <c r="C9559" s="12" t="s">
        <v>1029</v>
      </c>
      <c r="D9559" s="157"/>
      <c r="E9559" s="157" t="s">
        <v>1585</v>
      </c>
      <c r="F9559" s="157"/>
      <c r="G9559" s="157" t="s">
        <v>24083</v>
      </c>
      <c r="H9559" s="157" t="s">
        <v>24084</v>
      </c>
      <c r="I9559" s="157" t="s">
        <v>1588</v>
      </c>
      <c r="J9559" s="158" t="s">
        <v>24085</v>
      </c>
      <c r="K9559" s="157" t="s">
        <v>1967</v>
      </c>
      <c r="L9559" s="157"/>
    </row>
    <row r="9560">
      <c r="C9560" s="12" t="s">
        <v>1029</v>
      </c>
      <c r="D9560" s="157"/>
      <c r="E9560" s="157" t="s">
        <v>1585</v>
      </c>
      <c r="F9560" s="157"/>
      <c r="G9560" s="157" t="s">
        <v>24086</v>
      </c>
      <c r="H9560" s="157" t="s">
        <v>24087</v>
      </c>
      <c r="I9560" s="157" t="s">
        <v>1588</v>
      </c>
      <c r="J9560" s="158" t="s">
        <v>24088</v>
      </c>
      <c r="K9560" s="157" t="s">
        <v>3629</v>
      </c>
      <c r="L9560" s="157"/>
    </row>
    <row r="9561">
      <c r="C9561" s="12" t="s">
        <v>1029</v>
      </c>
      <c r="D9561" s="157"/>
      <c r="E9561" s="157" t="s">
        <v>1585</v>
      </c>
      <c r="F9561" s="157"/>
      <c r="G9561" s="157" t="s">
        <v>24089</v>
      </c>
      <c r="H9561" s="157" t="s">
        <v>24090</v>
      </c>
      <c r="I9561" s="157" t="s">
        <v>1588</v>
      </c>
      <c r="J9561" s="158" t="s">
        <v>24091</v>
      </c>
      <c r="K9561" s="157" t="s">
        <v>1812</v>
      </c>
      <c r="L9561" s="157"/>
    </row>
    <row r="9562">
      <c r="C9562" s="12" t="s">
        <v>1029</v>
      </c>
      <c r="D9562" s="157"/>
      <c r="E9562" s="157" t="s">
        <v>1585</v>
      </c>
      <c r="F9562" s="157"/>
      <c r="G9562" s="157" t="s">
        <v>24092</v>
      </c>
      <c r="H9562" s="157" t="s">
        <v>24093</v>
      </c>
      <c r="I9562" s="157" t="s">
        <v>1588</v>
      </c>
      <c r="J9562" s="158" t="s">
        <v>24094</v>
      </c>
      <c r="K9562" s="157" t="s">
        <v>1971</v>
      </c>
      <c r="L9562" s="157"/>
    </row>
    <row r="9563">
      <c r="C9563" s="12" t="s">
        <v>1029</v>
      </c>
      <c r="D9563" s="157"/>
      <c r="E9563" s="157" t="s">
        <v>1585</v>
      </c>
      <c r="F9563" s="157"/>
      <c r="G9563" s="157" t="s">
        <v>24095</v>
      </c>
      <c r="H9563" s="157" t="s">
        <v>24093</v>
      </c>
      <c r="I9563" s="157" t="s">
        <v>1588</v>
      </c>
      <c r="J9563" s="158" t="s">
        <v>24096</v>
      </c>
      <c r="K9563" s="157" t="s">
        <v>4042</v>
      </c>
      <c r="L9563" s="157"/>
    </row>
    <row r="9564">
      <c r="C9564" s="12" t="s">
        <v>1029</v>
      </c>
      <c r="D9564" s="157"/>
      <c r="E9564" s="157" t="s">
        <v>1585</v>
      </c>
      <c r="F9564" s="157"/>
      <c r="G9564" s="157" t="s">
        <v>24097</v>
      </c>
      <c r="H9564" s="157" t="s">
        <v>24093</v>
      </c>
      <c r="I9564" s="157" t="s">
        <v>1588</v>
      </c>
      <c r="J9564" s="158" t="s">
        <v>24098</v>
      </c>
      <c r="K9564" s="157" t="s">
        <v>4046</v>
      </c>
      <c r="L9564" s="157"/>
    </row>
    <row r="9565">
      <c r="C9565" s="12" t="s">
        <v>1029</v>
      </c>
      <c r="D9565" s="157"/>
      <c r="E9565" s="157" t="s">
        <v>1585</v>
      </c>
      <c r="F9565" s="157"/>
      <c r="G9565" s="157" t="s">
        <v>24099</v>
      </c>
      <c r="H9565" s="157" t="s">
        <v>24093</v>
      </c>
      <c r="I9565" s="157" t="s">
        <v>1588</v>
      </c>
      <c r="J9565" s="158" t="s">
        <v>24100</v>
      </c>
      <c r="K9565" s="157" t="s">
        <v>1988</v>
      </c>
      <c r="L9565" s="157"/>
    </row>
    <row r="9566">
      <c r="C9566" s="12" t="s">
        <v>1029</v>
      </c>
      <c r="D9566" s="157"/>
      <c r="E9566" s="157" t="s">
        <v>1585</v>
      </c>
      <c r="F9566" s="157"/>
      <c r="G9566" s="157" t="s">
        <v>24101</v>
      </c>
      <c r="H9566" s="157" t="s">
        <v>24093</v>
      </c>
      <c r="I9566" s="157" t="s">
        <v>1588</v>
      </c>
      <c r="J9566" s="158" t="s">
        <v>24102</v>
      </c>
      <c r="K9566" s="157" t="s">
        <v>1992</v>
      </c>
      <c r="L9566" s="157"/>
    </row>
    <row r="9567">
      <c r="C9567" s="12" t="s">
        <v>1029</v>
      </c>
      <c r="D9567" s="157"/>
      <c r="E9567" s="157" t="s">
        <v>1585</v>
      </c>
      <c r="F9567" s="157"/>
      <c r="G9567" s="157" t="s">
        <v>24103</v>
      </c>
      <c r="H9567" s="157" t="s">
        <v>24104</v>
      </c>
      <c r="I9567" s="157" t="s">
        <v>1588</v>
      </c>
      <c r="J9567" s="158" t="s">
        <v>24105</v>
      </c>
      <c r="K9567" s="157" t="s">
        <v>1967</v>
      </c>
      <c r="L9567" s="157"/>
    </row>
    <row r="9568">
      <c r="C9568" s="12" t="s">
        <v>1029</v>
      </c>
      <c r="D9568" s="157"/>
      <c r="E9568" s="157" t="s">
        <v>1585</v>
      </c>
      <c r="F9568" s="157"/>
      <c r="G9568" s="157" t="s">
        <v>24106</v>
      </c>
      <c r="H9568" s="157" t="s">
        <v>24107</v>
      </c>
      <c r="I9568" s="157" t="s">
        <v>1588</v>
      </c>
      <c r="J9568" s="158" t="s">
        <v>24108</v>
      </c>
      <c r="K9568" s="157" t="s">
        <v>3629</v>
      </c>
      <c r="L9568" s="157"/>
    </row>
    <row r="9569">
      <c r="C9569" s="12" t="s">
        <v>1029</v>
      </c>
      <c r="D9569" s="157"/>
      <c r="E9569" s="157" t="s">
        <v>1585</v>
      </c>
      <c r="F9569" s="157"/>
      <c r="G9569" s="157" t="s">
        <v>24109</v>
      </c>
      <c r="H9569" s="157" t="s">
        <v>24110</v>
      </c>
      <c r="I9569" s="157" t="s">
        <v>1588</v>
      </c>
      <c r="J9569" s="158" t="s">
        <v>24111</v>
      </c>
      <c r="K9569" s="157" t="s">
        <v>1812</v>
      </c>
      <c r="L9569" s="157"/>
    </row>
    <row r="9570">
      <c r="C9570" s="12" t="s">
        <v>1029</v>
      </c>
      <c r="D9570" s="157"/>
      <c r="E9570" s="157" t="s">
        <v>1585</v>
      </c>
      <c r="F9570" s="157"/>
      <c r="G9570" s="157" t="s">
        <v>24112</v>
      </c>
      <c r="H9570" s="157" t="s">
        <v>24110</v>
      </c>
      <c r="I9570" s="157" t="s">
        <v>1588</v>
      </c>
      <c r="J9570" s="158" t="s">
        <v>24113</v>
      </c>
      <c r="K9570" s="157" t="s">
        <v>1971</v>
      </c>
      <c r="L9570" s="157"/>
    </row>
    <row r="9571">
      <c r="C9571" s="12" t="s">
        <v>1029</v>
      </c>
      <c r="D9571" s="157"/>
      <c r="E9571" s="157" t="s">
        <v>1585</v>
      </c>
      <c r="F9571" s="157"/>
      <c r="G9571" s="157" t="s">
        <v>24114</v>
      </c>
      <c r="H9571" s="157" t="s">
        <v>24110</v>
      </c>
      <c r="I9571" s="157" t="s">
        <v>1588</v>
      </c>
      <c r="J9571" s="158" t="s">
        <v>24115</v>
      </c>
      <c r="K9571" s="157" t="s">
        <v>4042</v>
      </c>
      <c r="L9571" s="157"/>
    </row>
    <row r="9572">
      <c r="C9572" s="12" t="s">
        <v>1029</v>
      </c>
      <c r="D9572" s="157"/>
      <c r="E9572" s="157" t="s">
        <v>1585</v>
      </c>
      <c r="F9572" s="157"/>
      <c r="G9572" s="157" t="s">
        <v>24116</v>
      </c>
      <c r="H9572" s="157" t="s">
        <v>24110</v>
      </c>
      <c r="I9572" s="157" t="s">
        <v>1588</v>
      </c>
      <c r="J9572" s="158" t="s">
        <v>24117</v>
      </c>
      <c r="K9572" s="157" t="s">
        <v>4046</v>
      </c>
      <c r="L9572" s="157"/>
    </row>
    <row r="9573">
      <c r="C9573" s="12" t="s">
        <v>1029</v>
      </c>
      <c r="D9573" s="157"/>
      <c r="E9573" s="157" t="s">
        <v>1585</v>
      </c>
      <c r="F9573" s="157"/>
      <c r="G9573" s="157" t="s">
        <v>24118</v>
      </c>
      <c r="H9573" s="157" t="s">
        <v>24110</v>
      </c>
      <c r="I9573" s="157" t="s">
        <v>1588</v>
      </c>
      <c r="J9573" s="158" t="s">
        <v>24119</v>
      </c>
      <c r="K9573" s="157" t="s">
        <v>1988</v>
      </c>
      <c r="L9573" s="157"/>
    </row>
    <row r="9574">
      <c r="C9574" s="12" t="s">
        <v>1029</v>
      </c>
      <c r="D9574" s="157"/>
      <c r="E9574" s="157" t="s">
        <v>1585</v>
      </c>
      <c r="F9574" s="157"/>
      <c r="G9574" s="157" t="s">
        <v>24120</v>
      </c>
      <c r="H9574" s="157" t="s">
        <v>24110</v>
      </c>
      <c r="I9574" s="157" t="s">
        <v>1588</v>
      </c>
      <c r="J9574" s="158" t="s">
        <v>24121</v>
      </c>
      <c r="K9574" s="157" t="s">
        <v>1992</v>
      </c>
      <c r="L9574" s="157"/>
    </row>
    <row r="9575">
      <c r="C9575" s="12" t="s">
        <v>1029</v>
      </c>
      <c r="D9575" s="157"/>
      <c r="E9575" s="157" t="s">
        <v>1585</v>
      </c>
      <c r="F9575" s="157"/>
      <c r="G9575" s="157" t="s">
        <v>24122</v>
      </c>
      <c r="H9575" s="157" t="s">
        <v>24123</v>
      </c>
      <c r="I9575" s="157" t="s">
        <v>1588</v>
      </c>
      <c r="J9575" s="158" t="s">
        <v>24124</v>
      </c>
      <c r="K9575" s="157" t="s">
        <v>1967</v>
      </c>
      <c r="L9575" s="157"/>
    </row>
    <row r="9576">
      <c r="C9576" s="12" t="s">
        <v>1029</v>
      </c>
      <c r="D9576" s="157"/>
      <c r="E9576" s="157" t="s">
        <v>1585</v>
      </c>
      <c r="F9576" s="157"/>
      <c r="G9576" s="157" t="s">
        <v>24125</v>
      </c>
      <c r="H9576" s="157" t="s">
        <v>24123</v>
      </c>
      <c r="I9576" s="157" t="s">
        <v>1588</v>
      </c>
      <c r="J9576" s="158" t="s">
        <v>24126</v>
      </c>
      <c r="K9576" s="157" t="s">
        <v>3629</v>
      </c>
      <c r="L9576" s="157"/>
    </row>
    <row r="9577">
      <c r="C9577" s="12" t="s">
        <v>1029</v>
      </c>
      <c r="D9577" s="157"/>
      <c r="E9577" s="157" t="s">
        <v>1585</v>
      </c>
      <c r="F9577" s="157"/>
      <c r="G9577" s="157" t="s">
        <v>24127</v>
      </c>
      <c r="H9577" s="157" t="s">
        <v>24128</v>
      </c>
      <c r="I9577" s="157" t="s">
        <v>1588</v>
      </c>
      <c r="J9577" s="158" t="s">
        <v>24129</v>
      </c>
      <c r="K9577" s="157" t="s">
        <v>3509</v>
      </c>
      <c r="L9577" s="157"/>
    </row>
    <row r="9578">
      <c r="C9578" s="12" t="s">
        <v>1029</v>
      </c>
      <c r="D9578" s="157"/>
      <c r="E9578" s="157" t="s">
        <v>1585</v>
      </c>
      <c r="F9578" s="157"/>
      <c r="G9578" s="157" t="s">
        <v>24130</v>
      </c>
      <c r="H9578" s="157" t="s">
        <v>24131</v>
      </c>
      <c r="I9578" s="157" t="s">
        <v>1588</v>
      </c>
      <c r="J9578" s="158" t="s">
        <v>24132</v>
      </c>
      <c r="K9578" s="157" t="s">
        <v>2007</v>
      </c>
      <c r="L9578" s="157"/>
    </row>
    <row r="9579">
      <c r="C9579" s="12" t="s">
        <v>1029</v>
      </c>
      <c r="D9579" s="157"/>
      <c r="E9579" s="157" t="s">
        <v>1585</v>
      </c>
      <c r="F9579" s="157"/>
      <c r="G9579" s="157" t="s">
        <v>24133</v>
      </c>
      <c r="H9579" s="157" t="s">
        <v>24134</v>
      </c>
      <c r="I9579" s="157" t="s">
        <v>1588</v>
      </c>
      <c r="J9579" s="158" t="s">
        <v>24135</v>
      </c>
      <c r="K9579" s="157" t="s">
        <v>2007</v>
      </c>
      <c r="L9579" s="157"/>
    </row>
    <row r="9580">
      <c r="C9580" s="12" t="s">
        <v>1029</v>
      </c>
      <c r="D9580" s="157"/>
      <c r="E9580" s="157" t="s">
        <v>1585</v>
      </c>
      <c r="F9580" s="157"/>
      <c r="G9580" s="157" t="s">
        <v>24136</v>
      </c>
      <c r="H9580" s="157" t="s">
        <v>24137</v>
      </c>
      <c r="I9580" s="157" t="s">
        <v>1588</v>
      </c>
      <c r="J9580" s="158" t="s">
        <v>24138</v>
      </c>
      <c r="K9580" s="157" t="s">
        <v>2007</v>
      </c>
      <c r="L9580" s="157"/>
    </row>
    <row r="9581">
      <c r="C9581" s="12" t="s">
        <v>1029</v>
      </c>
      <c r="D9581" s="157"/>
      <c r="E9581" s="157" t="s">
        <v>1585</v>
      </c>
      <c r="F9581" s="157"/>
      <c r="G9581" s="157" t="s">
        <v>24139</v>
      </c>
      <c r="H9581" s="157" t="s">
        <v>24140</v>
      </c>
      <c r="I9581" s="157" t="s">
        <v>1588</v>
      </c>
      <c r="J9581" s="158" t="s">
        <v>24141</v>
      </c>
      <c r="K9581" s="157" t="s">
        <v>2007</v>
      </c>
      <c r="L9581" s="157"/>
    </row>
    <row r="9582">
      <c r="C9582" s="12" t="s">
        <v>1029</v>
      </c>
      <c r="D9582" s="157"/>
      <c r="E9582" s="157" t="s">
        <v>1585</v>
      </c>
      <c r="F9582" s="157"/>
      <c r="G9582" s="157" t="s">
        <v>24142</v>
      </c>
      <c r="H9582" s="157" t="s">
        <v>24143</v>
      </c>
      <c r="I9582" s="157" t="s">
        <v>1588</v>
      </c>
      <c r="J9582" s="158" t="s">
        <v>24144</v>
      </c>
      <c r="K9582" s="157" t="s">
        <v>2007</v>
      </c>
      <c r="L9582" s="157"/>
    </row>
    <row r="9583">
      <c r="C9583" s="12" t="s">
        <v>1029</v>
      </c>
      <c r="D9583" s="157"/>
      <c r="E9583" s="157" t="s">
        <v>1585</v>
      </c>
      <c r="F9583" s="157"/>
      <c r="G9583" s="157" t="s">
        <v>24145</v>
      </c>
      <c r="H9583" s="157" t="s">
        <v>24146</v>
      </c>
      <c r="I9583" s="157" t="s">
        <v>1588</v>
      </c>
      <c r="J9583" s="158" t="s">
        <v>24147</v>
      </c>
      <c r="K9583" s="157" t="s">
        <v>2007</v>
      </c>
      <c r="L9583" s="157"/>
    </row>
    <row r="9584">
      <c r="C9584" s="12" t="s">
        <v>1029</v>
      </c>
      <c r="D9584" s="157"/>
      <c r="E9584" s="157" t="s">
        <v>1585</v>
      </c>
      <c r="F9584" s="157"/>
      <c r="G9584" s="157" t="s">
        <v>24148</v>
      </c>
      <c r="H9584" s="157" t="s">
        <v>24149</v>
      </c>
      <c r="I9584" s="157" t="s">
        <v>1588</v>
      </c>
      <c r="J9584" s="158" t="s">
        <v>24150</v>
      </c>
      <c r="K9584" s="157" t="s">
        <v>2007</v>
      </c>
      <c r="L9584" s="157"/>
    </row>
    <row r="9585">
      <c r="C9585" s="12" t="s">
        <v>1029</v>
      </c>
      <c r="D9585" s="157"/>
      <c r="E9585" s="157" t="s">
        <v>1585</v>
      </c>
      <c r="F9585" s="157"/>
      <c r="G9585" s="157" t="s">
        <v>24151</v>
      </c>
      <c r="H9585" s="157" t="s">
        <v>24152</v>
      </c>
      <c r="I9585" s="157" t="s">
        <v>1588</v>
      </c>
      <c r="J9585" s="158" t="s">
        <v>24153</v>
      </c>
      <c r="K9585" s="157" t="s">
        <v>2007</v>
      </c>
      <c r="L9585" s="157"/>
    </row>
    <row r="9586">
      <c r="C9586" s="12" t="s">
        <v>1029</v>
      </c>
      <c r="D9586" s="157"/>
      <c r="E9586" s="157" t="s">
        <v>1585</v>
      </c>
      <c r="F9586" s="157"/>
      <c r="G9586" s="157" t="s">
        <v>24154</v>
      </c>
      <c r="H9586" s="157" t="s">
        <v>24155</v>
      </c>
      <c r="I9586" s="157" t="s">
        <v>1588</v>
      </c>
      <c r="J9586" s="158" t="s">
        <v>24156</v>
      </c>
      <c r="K9586" s="157" t="s">
        <v>2007</v>
      </c>
      <c r="L9586" s="157"/>
    </row>
    <row r="9587">
      <c r="C9587" s="12" t="s">
        <v>1029</v>
      </c>
      <c r="D9587" s="157"/>
      <c r="E9587" s="157" t="s">
        <v>1585</v>
      </c>
      <c r="F9587" s="157"/>
      <c r="G9587" s="157" t="s">
        <v>24157</v>
      </c>
      <c r="H9587" s="157" t="s">
        <v>24158</v>
      </c>
      <c r="I9587" s="157" t="s">
        <v>1588</v>
      </c>
      <c r="J9587" s="158" t="s">
        <v>24159</v>
      </c>
      <c r="K9587" s="157" t="s">
        <v>2007</v>
      </c>
      <c r="L9587" s="157"/>
    </row>
    <row r="9588">
      <c r="C9588" s="12" t="s">
        <v>1029</v>
      </c>
      <c r="D9588" s="157"/>
      <c r="E9588" s="157" t="s">
        <v>1585</v>
      </c>
      <c r="F9588" s="157"/>
      <c r="G9588" s="157" t="s">
        <v>24160</v>
      </c>
      <c r="H9588" s="157" t="s">
        <v>24161</v>
      </c>
      <c r="I9588" s="157" t="s">
        <v>1588</v>
      </c>
      <c r="J9588" s="158" t="s">
        <v>24162</v>
      </c>
      <c r="K9588" s="157" t="s">
        <v>2007</v>
      </c>
      <c r="L9588" s="157"/>
    </row>
    <row r="9589">
      <c r="C9589" s="12" t="s">
        <v>1029</v>
      </c>
      <c r="D9589" s="157"/>
      <c r="E9589" s="157" t="s">
        <v>1585</v>
      </c>
      <c r="F9589" s="157"/>
      <c r="G9589" s="157" t="s">
        <v>24163</v>
      </c>
      <c r="H9589" s="157" t="s">
        <v>24164</v>
      </c>
      <c r="I9589" s="157" t="s">
        <v>1588</v>
      </c>
      <c r="J9589" s="158" t="s">
        <v>24165</v>
      </c>
      <c r="K9589" s="157" t="s">
        <v>2007</v>
      </c>
      <c r="L9589" s="157"/>
    </row>
    <row r="9590">
      <c r="C9590" s="12" t="s">
        <v>1029</v>
      </c>
      <c r="D9590" s="157"/>
      <c r="E9590" s="157" t="s">
        <v>1585</v>
      </c>
      <c r="F9590" s="157"/>
      <c r="G9590" s="157" t="s">
        <v>24166</v>
      </c>
      <c r="H9590" s="157" t="s">
        <v>24167</v>
      </c>
      <c r="I9590" s="157" t="s">
        <v>1588</v>
      </c>
      <c r="J9590" s="158" t="s">
        <v>24168</v>
      </c>
      <c r="K9590" s="157" t="s">
        <v>2007</v>
      </c>
      <c r="L9590" s="157"/>
    </row>
    <row r="9591">
      <c r="C9591" s="12" t="s">
        <v>1029</v>
      </c>
      <c r="D9591" s="157"/>
      <c r="E9591" s="157" t="s">
        <v>1585</v>
      </c>
      <c r="F9591" s="157"/>
      <c r="G9591" s="157" t="s">
        <v>24169</v>
      </c>
      <c r="H9591" s="157" t="s">
        <v>24170</v>
      </c>
      <c r="I9591" s="157" t="s">
        <v>1588</v>
      </c>
      <c r="J9591" s="158" t="s">
        <v>24171</v>
      </c>
      <c r="K9591" s="157" t="s">
        <v>3509</v>
      </c>
      <c r="L9591" s="157"/>
    </row>
    <row r="9592">
      <c r="C9592" s="12" t="s">
        <v>1029</v>
      </c>
      <c r="D9592" s="157"/>
      <c r="E9592" s="157" t="s">
        <v>1585</v>
      </c>
      <c r="F9592" s="157"/>
      <c r="G9592" s="157" t="s">
        <v>24172</v>
      </c>
      <c r="H9592" s="157" t="s">
        <v>24173</v>
      </c>
      <c r="I9592" s="157" t="s">
        <v>1588</v>
      </c>
      <c r="J9592" s="158" t="s">
        <v>24174</v>
      </c>
      <c r="K9592" s="157" t="s">
        <v>3504</v>
      </c>
      <c r="L9592" s="157"/>
    </row>
    <row r="9593">
      <c r="C9593" s="12" t="s">
        <v>1029</v>
      </c>
      <c r="D9593" s="157"/>
      <c r="E9593" s="157" t="s">
        <v>1585</v>
      </c>
      <c r="F9593" s="157"/>
      <c r="G9593" s="157" t="s">
        <v>24175</v>
      </c>
      <c r="H9593" s="157" t="s">
        <v>24176</v>
      </c>
      <c r="I9593" s="157" t="s">
        <v>1588</v>
      </c>
      <c r="J9593" s="158" t="s">
        <v>24177</v>
      </c>
      <c r="K9593" s="157" t="s">
        <v>2007</v>
      </c>
      <c r="L9593" s="157"/>
    </row>
    <row r="9594">
      <c r="C9594" s="12" t="s">
        <v>1029</v>
      </c>
      <c r="D9594" s="157"/>
      <c r="E9594" s="157" t="s">
        <v>1585</v>
      </c>
      <c r="F9594" s="157"/>
      <c r="G9594" s="157" t="s">
        <v>24178</v>
      </c>
      <c r="H9594" s="157" t="s">
        <v>24179</v>
      </c>
      <c r="I9594" s="157" t="s">
        <v>1588</v>
      </c>
      <c r="J9594" s="158" t="s">
        <v>24180</v>
      </c>
      <c r="K9594" s="157" t="s">
        <v>2007</v>
      </c>
      <c r="L9594" s="157"/>
    </row>
    <row r="9595">
      <c r="C9595" s="12" t="s">
        <v>1029</v>
      </c>
      <c r="D9595" s="157"/>
      <c r="E9595" s="157" t="s">
        <v>1585</v>
      </c>
      <c r="F9595" s="157"/>
      <c r="G9595" s="157" t="s">
        <v>24181</v>
      </c>
      <c r="H9595" s="157" t="s">
        <v>24182</v>
      </c>
      <c r="I9595" s="157" t="s">
        <v>1588</v>
      </c>
      <c r="J9595" s="158" t="s">
        <v>24183</v>
      </c>
      <c r="K9595" s="157" t="s">
        <v>2007</v>
      </c>
      <c r="L9595" s="157"/>
    </row>
    <row r="9596">
      <c r="C9596" s="12" t="s">
        <v>1029</v>
      </c>
      <c r="D9596" s="157"/>
      <c r="E9596" s="157" t="s">
        <v>1585</v>
      </c>
      <c r="F9596" s="157"/>
      <c r="G9596" s="157" t="s">
        <v>24184</v>
      </c>
      <c r="H9596" s="157" t="s">
        <v>24185</v>
      </c>
      <c r="I9596" s="157" t="s">
        <v>1588</v>
      </c>
      <c r="J9596" s="158" t="s">
        <v>24186</v>
      </c>
      <c r="K9596" s="157" t="s">
        <v>2007</v>
      </c>
      <c r="L9596" s="157"/>
    </row>
    <row r="9597">
      <c r="C9597" s="12" t="s">
        <v>1029</v>
      </c>
      <c r="D9597" s="157"/>
      <c r="E9597" s="157" t="s">
        <v>1585</v>
      </c>
      <c r="F9597" s="157"/>
      <c r="G9597" s="157" t="s">
        <v>24187</v>
      </c>
      <c r="H9597" s="157" t="s">
        <v>24188</v>
      </c>
      <c r="I9597" s="157" t="s">
        <v>1588</v>
      </c>
      <c r="J9597" s="158" t="s">
        <v>24189</v>
      </c>
      <c r="K9597" s="157" t="s">
        <v>2007</v>
      </c>
      <c r="L9597" s="157"/>
    </row>
    <row r="9598">
      <c r="C9598" s="12" t="s">
        <v>1029</v>
      </c>
      <c r="D9598" s="157"/>
      <c r="E9598" s="157" t="s">
        <v>1585</v>
      </c>
      <c r="F9598" s="157"/>
      <c r="G9598" s="157" t="s">
        <v>24190</v>
      </c>
      <c r="H9598" s="157" t="s">
        <v>24191</v>
      </c>
      <c r="I9598" s="157" t="s">
        <v>1588</v>
      </c>
      <c r="J9598" s="158" t="s">
        <v>24192</v>
      </c>
      <c r="K9598" s="157" t="s">
        <v>2007</v>
      </c>
      <c r="L9598" s="157"/>
    </row>
    <row r="9599">
      <c r="C9599" s="12" t="s">
        <v>1029</v>
      </c>
      <c r="D9599" s="157"/>
      <c r="E9599" s="157" t="s">
        <v>1585</v>
      </c>
      <c r="F9599" s="157"/>
      <c r="G9599" s="157" t="s">
        <v>24193</v>
      </c>
      <c r="H9599" s="157" t="s">
        <v>24194</v>
      </c>
      <c r="I9599" s="157" t="s">
        <v>1588</v>
      </c>
      <c r="J9599" s="158" t="s">
        <v>24195</v>
      </c>
      <c r="K9599" s="157" t="s">
        <v>2007</v>
      </c>
      <c r="L9599" s="157"/>
    </row>
    <row r="9600">
      <c r="C9600" s="12" t="s">
        <v>1029</v>
      </c>
      <c r="D9600" s="157"/>
      <c r="E9600" s="157" t="s">
        <v>1585</v>
      </c>
      <c r="F9600" s="157"/>
      <c r="G9600" s="157" t="s">
        <v>24196</v>
      </c>
      <c r="H9600" s="157" t="s">
        <v>24197</v>
      </c>
      <c r="I9600" s="157" t="s">
        <v>1588</v>
      </c>
      <c r="J9600" s="158" t="s">
        <v>24198</v>
      </c>
      <c r="K9600" s="157" t="s">
        <v>3504</v>
      </c>
      <c r="L9600" s="157"/>
    </row>
    <row r="9601">
      <c r="C9601" s="12" t="s">
        <v>1029</v>
      </c>
      <c r="D9601" s="157"/>
      <c r="E9601" s="157" t="s">
        <v>1585</v>
      </c>
      <c r="F9601" s="157"/>
      <c r="G9601" s="157" t="s">
        <v>24199</v>
      </c>
      <c r="H9601" s="157" t="s">
        <v>24200</v>
      </c>
      <c r="I9601" s="157" t="s">
        <v>1588</v>
      </c>
      <c r="J9601" s="158" t="s">
        <v>24201</v>
      </c>
      <c r="K9601" s="157" t="s">
        <v>3492</v>
      </c>
      <c r="L9601" s="157"/>
    </row>
    <row r="9602">
      <c r="C9602" s="12" t="s">
        <v>1029</v>
      </c>
      <c r="D9602" s="157"/>
      <c r="E9602" s="157" t="s">
        <v>1585</v>
      </c>
      <c r="F9602" s="157"/>
      <c r="G9602" s="157" t="s">
        <v>24202</v>
      </c>
      <c r="H9602" s="157" t="s">
        <v>24203</v>
      </c>
      <c r="I9602" s="157" t="s">
        <v>1588</v>
      </c>
      <c r="J9602" s="158" t="s">
        <v>24204</v>
      </c>
      <c r="K9602" s="157" t="s">
        <v>1954</v>
      </c>
      <c r="L9602" s="157"/>
    </row>
    <row r="9603">
      <c r="C9603" s="12" t="s">
        <v>1029</v>
      </c>
      <c r="D9603" s="157"/>
      <c r="E9603" s="157" t="s">
        <v>1585</v>
      </c>
      <c r="F9603" s="157"/>
      <c r="G9603" s="157" t="s">
        <v>24205</v>
      </c>
      <c r="H9603" s="157" t="s">
        <v>24203</v>
      </c>
      <c r="I9603" s="157" t="s">
        <v>1588</v>
      </c>
      <c r="J9603" s="158" t="s">
        <v>24206</v>
      </c>
      <c r="K9603" s="157" t="s">
        <v>3439</v>
      </c>
      <c r="L9603" s="157"/>
    </row>
    <row r="9604">
      <c r="C9604" s="12" t="s">
        <v>1029</v>
      </c>
      <c r="D9604" s="157"/>
      <c r="E9604" s="157" t="s">
        <v>1585</v>
      </c>
      <c r="F9604" s="157"/>
      <c r="G9604" s="157" t="s">
        <v>24207</v>
      </c>
      <c r="H9604" s="157" t="s">
        <v>24203</v>
      </c>
      <c r="I9604" s="157" t="s">
        <v>1588</v>
      </c>
      <c r="J9604" s="158" t="s">
        <v>24208</v>
      </c>
      <c r="K9604" s="157" t="s">
        <v>3355</v>
      </c>
      <c r="L9604" s="157"/>
    </row>
    <row r="9605">
      <c r="C9605" s="12" t="s">
        <v>1029</v>
      </c>
      <c r="D9605" s="157"/>
      <c r="E9605" s="157" t="s">
        <v>1585</v>
      </c>
      <c r="F9605" s="157"/>
      <c r="G9605" s="157" t="s">
        <v>24209</v>
      </c>
      <c r="H9605" s="157" t="s">
        <v>24210</v>
      </c>
      <c r="I9605" s="157" t="s">
        <v>1588</v>
      </c>
      <c r="J9605" s="158" t="s">
        <v>24211</v>
      </c>
      <c r="K9605" s="157" t="s">
        <v>1954</v>
      </c>
      <c r="L9605" s="157"/>
    </row>
    <row r="9606">
      <c r="C9606" s="12" t="s">
        <v>1029</v>
      </c>
      <c r="D9606" s="157"/>
      <c r="E9606" s="157" t="s">
        <v>1585</v>
      </c>
      <c r="F9606" s="157"/>
      <c r="G9606" s="157" t="s">
        <v>24212</v>
      </c>
      <c r="H9606" s="157" t="s">
        <v>24210</v>
      </c>
      <c r="I9606" s="157" t="s">
        <v>1588</v>
      </c>
      <c r="J9606" s="158" t="s">
        <v>24213</v>
      </c>
      <c r="K9606" s="157" t="s">
        <v>3439</v>
      </c>
      <c r="L9606" s="157"/>
    </row>
    <row r="9607">
      <c r="C9607" s="12" t="s">
        <v>1029</v>
      </c>
      <c r="D9607" s="157"/>
      <c r="E9607" s="157" t="s">
        <v>1585</v>
      </c>
      <c r="F9607" s="157"/>
      <c r="G9607" s="157" t="s">
        <v>24214</v>
      </c>
      <c r="H9607" s="157" t="s">
        <v>24210</v>
      </c>
      <c r="I9607" s="157" t="s">
        <v>1588</v>
      </c>
      <c r="J9607" s="158" t="s">
        <v>24215</v>
      </c>
      <c r="K9607" s="157" t="s">
        <v>3492</v>
      </c>
      <c r="L9607" s="157"/>
    </row>
    <row r="9608">
      <c r="C9608" s="12" t="s">
        <v>1029</v>
      </c>
      <c r="D9608" s="157"/>
      <c r="E9608" s="157" t="s">
        <v>1585</v>
      </c>
      <c r="F9608" s="157"/>
      <c r="G9608" s="157" t="s">
        <v>24216</v>
      </c>
      <c r="H9608" s="157" t="s">
        <v>24210</v>
      </c>
      <c r="I9608" s="157" t="s">
        <v>1588</v>
      </c>
      <c r="J9608" s="158" t="s">
        <v>24217</v>
      </c>
      <c r="K9608" s="157" t="s">
        <v>3355</v>
      </c>
      <c r="L9608" s="157"/>
    </row>
    <row r="9609">
      <c r="C9609" s="12" t="s">
        <v>1029</v>
      </c>
      <c r="D9609" s="157"/>
      <c r="E9609" s="157" t="s">
        <v>1585</v>
      </c>
      <c r="F9609" s="157"/>
      <c r="G9609" s="157" t="s">
        <v>24218</v>
      </c>
      <c r="H9609" s="157" t="s">
        <v>24219</v>
      </c>
      <c r="I9609" s="157" t="s">
        <v>1588</v>
      </c>
      <c r="J9609" s="158" t="s">
        <v>24220</v>
      </c>
      <c r="K9609" s="157" t="s">
        <v>3756</v>
      </c>
      <c r="L9609" s="157"/>
    </row>
    <row r="9610">
      <c r="C9610" s="12" t="s">
        <v>1029</v>
      </c>
      <c r="D9610" s="157"/>
      <c r="E9610" s="157" t="s">
        <v>1585</v>
      </c>
      <c r="F9610" s="157"/>
      <c r="G9610" s="157" t="s">
        <v>24221</v>
      </c>
      <c r="H9610" s="157" t="s">
        <v>24222</v>
      </c>
      <c r="I9610" s="157" t="s">
        <v>1588</v>
      </c>
      <c r="J9610" s="158" t="s">
        <v>24223</v>
      </c>
      <c r="K9610" s="157" t="s">
        <v>3736</v>
      </c>
      <c r="L9610" s="157"/>
    </row>
    <row r="9611">
      <c r="C9611" s="12" t="s">
        <v>1029</v>
      </c>
      <c r="D9611" s="157"/>
      <c r="E9611" s="157" t="s">
        <v>1585</v>
      </c>
      <c r="F9611" s="157"/>
      <c r="G9611" s="157" t="s">
        <v>24224</v>
      </c>
      <c r="H9611" s="157" t="s">
        <v>24225</v>
      </c>
      <c r="I9611" s="157" t="s">
        <v>1588</v>
      </c>
      <c r="J9611" s="158" t="s">
        <v>24226</v>
      </c>
      <c r="K9611" s="157" t="s">
        <v>3736</v>
      </c>
      <c r="L9611" s="157"/>
    </row>
    <row r="9612">
      <c r="C9612" s="12" t="s">
        <v>1029</v>
      </c>
      <c r="D9612" s="157"/>
      <c r="E9612" s="157" t="s">
        <v>1585</v>
      </c>
      <c r="F9612" s="157"/>
      <c r="G9612" s="157" t="s">
        <v>24227</v>
      </c>
      <c r="H9612" s="157" t="s">
        <v>24228</v>
      </c>
      <c r="I9612" s="157" t="s">
        <v>1588</v>
      </c>
      <c r="J9612" s="158" t="s">
        <v>24229</v>
      </c>
      <c r="K9612" s="157" t="s">
        <v>3736</v>
      </c>
      <c r="L9612" s="157"/>
    </row>
    <row r="9613">
      <c r="C9613" s="12" t="s">
        <v>1029</v>
      </c>
      <c r="D9613" s="157"/>
      <c r="E9613" s="157" t="s">
        <v>1585</v>
      </c>
      <c r="F9613" s="157"/>
      <c r="G9613" s="157" t="s">
        <v>24230</v>
      </c>
      <c r="H9613" s="157" t="s">
        <v>24231</v>
      </c>
      <c r="I9613" s="157" t="s">
        <v>1588</v>
      </c>
      <c r="J9613" s="158" t="s">
        <v>24232</v>
      </c>
      <c r="K9613" s="157" t="s">
        <v>1963</v>
      </c>
      <c r="L9613" s="157"/>
    </row>
    <row r="9614">
      <c r="C9614" s="12" t="s">
        <v>1029</v>
      </c>
      <c r="D9614" s="157"/>
      <c r="E9614" s="157" t="s">
        <v>1585</v>
      </c>
      <c r="F9614" s="157"/>
      <c r="G9614" s="157" t="s">
        <v>24233</v>
      </c>
      <c r="H9614" s="157" t="s">
        <v>24234</v>
      </c>
      <c r="I9614" s="157" t="s">
        <v>1588</v>
      </c>
      <c r="J9614" s="158" t="s">
        <v>24235</v>
      </c>
      <c r="K9614" s="157" t="s">
        <v>1963</v>
      </c>
      <c r="L9614" s="157"/>
    </row>
    <row r="9615">
      <c r="C9615" s="12" t="s">
        <v>1029</v>
      </c>
      <c r="D9615" s="157"/>
      <c r="E9615" s="157" t="s">
        <v>1585</v>
      </c>
      <c r="F9615" s="157"/>
      <c r="G9615" s="157" t="s">
        <v>24236</v>
      </c>
      <c r="H9615" s="157" t="s">
        <v>24237</v>
      </c>
      <c r="I9615" s="157" t="s">
        <v>1588</v>
      </c>
      <c r="J9615" s="158" t="s">
        <v>24238</v>
      </c>
      <c r="K9615" s="157" t="s">
        <v>1963</v>
      </c>
      <c r="L9615" s="157"/>
    </row>
    <row r="9616">
      <c r="C9616" s="12" t="s">
        <v>1029</v>
      </c>
      <c r="D9616" s="157"/>
      <c r="E9616" s="157" t="s">
        <v>2749</v>
      </c>
      <c r="F9616" s="157"/>
      <c r="G9616" s="157" t="s">
        <v>24046</v>
      </c>
      <c r="H9616" s="157" t="s">
        <v>24239</v>
      </c>
      <c r="I9616" s="157" t="s">
        <v>1681</v>
      </c>
      <c r="J9616" s="158" t="s">
        <v>24240</v>
      </c>
      <c r="K9616" s="157" t="s">
        <v>9281</v>
      </c>
      <c r="L9616" s="157"/>
    </row>
    <row r="9617">
      <c r="C9617" s="12" t="s">
        <v>1029</v>
      </c>
      <c r="D9617" s="157"/>
      <c r="E9617" s="157" t="s">
        <v>2749</v>
      </c>
      <c r="F9617" s="157"/>
      <c r="G9617" s="157" t="s">
        <v>24241</v>
      </c>
      <c r="H9617" s="157" t="s">
        <v>24242</v>
      </c>
      <c r="I9617" s="157" t="s">
        <v>1681</v>
      </c>
      <c r="J9617" s="158" t="s">
        <v>24243</v>
      </c>
      <c r="K9617" s="157" t="s">
        <v>9473</v>
      </c>
      <c r="L9617" s="157"/>
    </row>
    <row r="9618">
      <c r="C9618" s="12" t="s">
        <v>1029</v>
      </c>
      <c r="D9618" s="157"/>
      <c r="E9618" s="157" t="s">
        <v>2749</v>
      </c>
      <c r="F9618" s="157"/>
      <c r="G9618" s="157" t="s">
        <v>23958</v>
      </c>
      <c r="H9618" s="157" t="s">
        <v>24244</v>
      </c>
      <c r="I9618" s="157" t="s">
        <v>1681</v>
      </c>
      <c r="J9618" s="158" t="s">
        <v>24245</v>
      </c>
      <c r="K9618" s="157" t="s">
        <v>9281</v>
      </c>
      <c r="L9618" s="157"/>
    </row>
    <row r="9619">
      <c r="C9619" s="12" t="s">
        <v>1029</v>
      </c>
      <c r="D9619" s="157"/>
      <c r="E9619" s="157" t="s">
        <v>1585</v>
      </c>
      <c r="F9619" s="157"/>
      <c r="G9619" s="157" t="s">
        <v>24246</v>
      </c>
      <c r="H9619" s="157" t="s">
        <v>24247</v>
      </c>
      <c r="I9619" s="157" t="s">
        <v>1588</v>
      </c>
      <c r="J9619" s="158" t="s">
        <v>24248</v>
      </c>
      <c r="K9619" s="157" t="s">
        <v>3472</v>
      </c>
      <c r="L9619" s="157"/>
    </row>
    <row r="9620">
      <c r="C9620" s="12" t="s">
        <v>1029</v>
      </c>
      <c r="D9620" s="157"/>
      <c r="E9620" s="157" t="s">
        <v>1585</v>
      </c>
      <c r="F9620" s="157"/>
      <c r="G9620" s="157" t="s">
        <v>24249</v>
      </c>
      <c r="H9620" s="157" t="s">
        <v>24250</v>
      </c>
      <c r="I9620" s="157" t="s">
        <v>1588</v>
      </c>
      <c r="J9620" s="158" t="s">
        <v>24251</v>
      </c>
      <c r="K9620" s="157" t="s">
        <v>3472</v>
      </c>
      <c r="L9620" s="157"/>
    </row>
    <row r="9621">
      <c r="C9621" s="12" t="s">
        <v>1029</v>
      </c>
      <c r="D9621" s="157"/>
      <c r="E9621" s="157" t="s">
        <v>1585</v>
      </c>
      <c r="F9621" s="157"/>
      <c r="G9621" s="157" t="s">
        <v>24252</v>
      </c>
      <c r="H9621" s="157" t="s">
        <v>24253</v>
      </c>
      <c r="I9621" s="157" t="s">
        <v>1588</v>
      </c>
      <c r="J9621" s="158" t="s">
        <v>24254</v>
      </c>
      <c r="K9621" s="157" t="s">
        <v>3472</v>
      </c>
      <c r="L9621" s="157"/>
    </row>
    <row r="9622">
      <c r="C9622" s="12" t="s">
        <v>1029</v>
      </c>
      <c r="D9622" s="157"/>
      <c r="E9622" s="157" t="s">
        <v>1585</v>
      </c>
      <c r="F9622" s="157"/>
      <c r="G9622" s="157" t="s">
        <v>24255</v>
      </c>
      <c r="H9622" s="157" t="s">
        <v>24256</v>
      </c>
      <c r="I9622" s="157" t="s">
        <v>1588</v>
      </c>
      <c r="J9622" s="158" t="s">
        <v>24257</v>
      </c>
      <c r="K9622" s="157" t="s">
        <v>3472</v>
      </c>
      <c r="L9622" s="157"/>
    </row>
    <row r="9623">
      <c r="C9623" s="12" t="s">
        <v>1029</v>
      </c>
      <c r="D9623" s="157"/>
      <c r="E9623" s="157" t="s">
        <v>1585</v>
      </c>
      <c r="F9623" s="157"/>
      <c r="G9623" s="157" t="s">
        <v>24258</v>
      </c>
      <c r="H9623" s="157" t="s">
        <v>24259</v>
      </c>
      <c r="I9623" s="157" t="s">
        <v>1588</v>
      </c>
      <c r="J9623" s="158" t="s">
        <v>24260</v>
      </c>
      <c r="K9623" s="157" t="s">
        <v>3472</v>
      </c>
      <c r="L9623" s="157"/>
    </row>
    <row r="9624">
      <c r="C9624" s="12" t="s">
        <v>1029</v>
      </c>
      <c r="D9624" s="157"/>
      <c r="E9624" s="157" t="s">
        <v>1585</v>
      </c>
      <c r="F9624" s="157"/>
      <c r="G9624" s="157" t="s">
        <v>24261</v>
      </c>
      <c r="H9624" s="157" t="s">
        <v>24259</v>
      </c>
      <c r="I9624" s="157" t="s">
        <v>1588</v>
      </c>
      <c r="J9624" s="158" t="s">
        <v>24262</v>
      </c>
      <c r="K9624" s="157" t="s">
        <v>3472</v>
      </c>
      <c r="L9624" s="157"/>
    </row>
    <row r="9625">
      <c r="C9625" s="12" t="s">
        <v>1029</v>
      </c>
      <c r="D9625" s="157"/>
      <c r="E9625" s="157" t="s">
        <v>1585</v>
      </c>
      <c r="F9625" s="157"/>
      <c r="G9625" s="157" t="s">
        <v>24263</v>
      </c>
      <c r="H9625" s="157" t="s">
        <v>24264</v>
      </c>
      <c r="I9625" s="157" t="s">
        <v>1588</v>
      </c>
      <c r="J9625" s="158" t="s">
        <v>24265</v>
      </c>
      <c r="K9625" s="157" t="s">
        <v>3472</v>
      </c>
      <c r="L9625" s="157"/>
    </row>
    <row r="9626">
      <c r="C9626" s="12" t="s">
        <v>1029</v>
      </c>
      <c r="D9626" s="157"/>
      <c r="E9626" s="157" t="s">
        <v>1585</v>
      </c>
      <c r="F9626" s="157"/>
      <c r="G9626" s="157" t="s">
        <v>24266</v>
      </c>
      <c r="H9626" s="157" t="s">
        <v>24267</v>
      </c>
      <c r="I9626" s="157" t="s">
        <v>1588</v>
      </c>
      <c r="J9626" s="158" t="s">
        <v>24268</v>
      </c>
      <c r="K9626" s="157" t="s">
        <v>3472</v>
      </c>
      <c r="L9626" s="157"/>
    </row>
    <row r="9627">
      <c r="C9627" s="12" t="s">
        <v>1029</v>
      </c>
      <c r="D9627" s="157"/>
      <c r="E9627" s="157" t="s">
        <v>1585</v>
      </c>
      <c r="F9627" s="157"/>
      <c r="G9627" s="157" t="s">
        <v>24269</v>
      </c>
      <c r="H9627" s="157" t="s">
        <v>24270</v>
      </c>
      <c r="I9627" s="157" t="s">
        <v>1588</v>
      </c>
      <c r="J9627" s="158" t="s">
        <v>24271</v>
      </c>
      <c r="K9627" s="157" t="s">
        <v>3472</v>
      </c>
      <c r="L9627" s="157"/>
    </row>
    <row r="9628">
      <c r="C9628" s="12" t="s">
        <v>1029</v>
      </c>
      <c r="D9628" s="157"/>
      <c r="E9628" s="157" t="s">
        <v>1585</v>
      </c>
      <c r="F9628" s="157"/>
      <c r="G9628" s="157" t="s">
        <v>24272</v>
      </c>
      <c r="H9628" s="157" t="s">
        <v>24273</v>
      </c>
      <c r="I9628" s="157" t="s">
        <v>1588</v>
      </c>
      <c r="J9628" s="158" t="s">
        <v>24274</v>
      </c>
      <c r="K9628" s="157" t="s">
        <v>3472</v>
      </c>
      <c r="L9628" s="157"/>
    </row>
    <row r="9629">
      <c r="C9629" s="12" t="s">
        <v>1029</v>
      </c>
      <c r="D9629" s="157"/>
      <c r="E9629" s="157" t="s">
        <v>1585</v>
      </c>
      <c r="F9629" s="157"/>
      <c r="G9629" s="157" t="s">
        <v>24275</v>
      </c>
      <c r="H9629" s="157" t="s">
        <v>24276</v>
      </c>
      <c r="I9629" s="157" t="s">
        <v>1588</v>
      </c>
      <c r="J9629" s="158" t="s">
        <v>24277</v>
      </c>
      <c r="K9629" s="157" t="s">
        <v>3472</v>
      </c>
      <c r="L9629" s="157"/>
    </row>
    <row r="9630">
      <c r="C9630" s="12" t="s">
        <v>1029</v>
      </c>
      <c r="D9630" s="157"/>
      <c r="E9630" s="157" t="s">
        <v>1585</v>
      </c>
      <c r="F9630" s="157"/>
      <c r="G9630" s="157" t="s">
        <v>24278</v>
      </c>
      <c r="H9630" s="157" t="s">
        <v>24279</v>
      </c>
      <c r="I9630" s="157" t="s">
        <v>1588</v>
      </c>
      <c r="J9630" s="158" t="s">
        <v>24280</v>
      </c>
      <c r="K9630" s="157" t="s">
        <v>3472</v>
      </c>
      <c r="L9630" s="157"/>
    </row>
    <row r="9631">
      <c r="C9631" s="12" t="s">
        <v>1029</v>
      </c>
      <c r="D9631" s="157"/>
      <c r="E9631" s="157" t="s">
        <v>2749</v>
      </c>
      <c r="F9631" s="157"/>
      <c r="G9631" s="157" t="s">
        <v>23966</v>
      </c>
      <c r="H9631" s="157" t="s">
        <v>24281</v>
      </c>
      <c r="I9631" s="157" t="s">
        <v>1681</v>
      </c>
      <c r="J9631" s="158" t="s">
        <v>24282</v>
      </c>
      <c r="K9631" s="157" t="s">
        <v>9281</v>
      </c>
      <c r="L9631" s="157"/>
    </row>
    <row r="9632">
      <c r="C9632" s="12" t="s">
        <v>1029</v>
      </c>
      <c r="D9632" s="157"/>
      <c r="E9632" s="157" t="s">
        <v>1597</v>
      </c>
      <c r="F9632" s="157"/>
      <c r="G9632" s="157" t="s">
        <v>24283</v>
      </c>
      <c r="H9632" s="157" t="s">
        <v>24284</v>
      </c>
      <c r="I9632" s="157" t="s">
        <v>1600</v>
      </c>
      <c r="J9632" s="158" t="s">
        <v>24285</v>
      </c>
      <c r="K9632" s="157" t="s">
        <v>3315</v>
      </c>
      <c r="L9632" s="157"/>
    </row>
    <row r="9633">
      <c r="C9633" s="12" t="s">
        <v>1029</v>
      </c>
      <c r="D9633" s="157"/>
      <c r="E9633" s="157" t="s">
        <v>2749</v>
      </c>
      <c r="F9633" s="157"/>
      <c r="G9633" s="157" t="s">
        <v>24286</v>
      </c>
      <c r="H9633" s="157" t="s">
        <v>24287</v>
      </c>
      <c r="I9633" s="157" t="s">
        <v>1681</v>
      </c>
      <c r="J9633" s="158" t="s">
        <v>24288</v>
      </c>
      <c r="K9633" s="157" t="s">
        <v>9150</v>
      </c>
      <c r="L9633" s="157"/>
    </row>
    <row r="9634">
      <c r="C9634" s="12" t="s">
        <v>1029</v>
      </c>
      <c r="D9634" s="157"/>
      <c r="E9634" s="157" t="s">
        <v>2749</v>
      </c>
      <c r="F9634" s="157"/>
      <c r="G9634" s="157" t="s">
        <v>24289</v>
      </c>
      <c r="H9634" s="157" t="s">
        <v>24290</v>
      </c>
      <c r="I9634" s="157" t="s">
        <v>1681</v>
      </c>
      <c r="J9634" s="158" t="s">
        <v>24291</v>
      </c>
      <c r="K9634" s="157" t="s">
        <v>9154</v>
      </c>
      <c r="L9634" s="157"/>
    </row>
    <row r="9635">
      <c r="C9635" s="12" t="s">
        <v>1029</v>
      </c>
      <c r="D9635" s="157"/>
      <c r="E9635" s="157" t="s">
        <v>2749</v>
      </c>
      <c r="F9635" s="157"/>
      <c r="G9635" s="157" t="s">
        <v>24292</v>
      </c>
      <c r="H9635" s="157" t="s">
        <v>24293</v>
      </c>
      <c r="I9635" s="157" t="s">
        <v>1681</v>
      </c>
      <c r="J9635" s="158" t="s">
        <v>24294</v>
      </c>
      <c r="K9635" s="157" t="s">
        <v>9473</v>
      </c>
      <c r="L9635" s="157"/>
    </row>
    <row r="9636">
      <c r="C9636" s="12" t="s">
        <v>1029</v>
      </c>
      <c r="D9636" s="157"/>
      <c r="E9636" s="157" t="s">
        <v>2749</v>
      </c>
      <c r="F9636" s="157"/>
      <c r="G9636" s="157" t="s">
        <v>24295</v>
      </c>
      <c r="H9636" s="157" t="s">
        <v>24296</v>
      </c>
      <c r="I9636" s="157" t="s">
        <v>1681</v>
      </c>
      <c r="J9636" s="158" t="s">
        <v>24297</v>
      </c>
      <c r="K9636" s="157" t="s">
        <v>9150</v>
      </c>
      <c r="L9636" s="157"/>
    </row>
    <row r="9637">
      <c r="C9637" s="12" t="s">
        <v>1029</v>
      </c>
      <c r="D9637" s="157"/>
      <c r="E9637" s="157" t="s">
        <v>2749</v>
      </c>
      <c r="F9637" s="157"/>
      <c r="G9637" s="157" t="s">
        <v>24298</v>
      </c>
      <c r="H9637" s="157" t="s">
        <v>24299</v>
      </c>
      <c r="I9637" s="157" t="s">
        <v>1681</v>
      </c>
      <c r="J9637" s="158" t="s">
        <v>24300</v>
      </c>
      <c r="K9637" s="157" t="s">
        <v>9154</v>
      </c>
      <c r="L9637" s="157"/>
    </row>
    <row r="9638">
      <c r="C9638" s="12" t="s">
        <v>1029</v>
      </c>
      <c r="D9638" s="157"/>
      <c r="E9638" s="157" t="s">
        <v>1585</v>
      </c>
      <c r="F9638" s="157"/>
      <c r="G9638" s="157" t="s">
        <v>24301</v>
      </c>
      <c r="H9638" s="157" t="s">
        <v>24302</v>
      </c>
      <c r="I9638" s="157" t="s">
        <v>1588</v>
      </c>
      <c r="J9638" s="158" t="s">
        <v>24303</v>
      </c>
      <c r="K9638" s="157" t="s">
        <v>2027</v>
      </c>
      <c r="L9638" s="157"/>
    </row>
    <row r="9639">
      <c r="C9639" s="12" t="s">
        <v>1029</v>
      </c>
      <c r="D9639" s="157"/>
      <c r="E9639" s="157" t="s">
        <v>1597</v>
      </c>
      <c r="F9639" s="157"/>
      <c r="G9639" s="157" t="s">
        <v>24304</v>
      </c>
      <c r="H9639" s="157" t="s">
        <v>24305</v>
      </c>
      <c r="I9639" s="157" t="s">
        <v>1600</v>
      </c>
      <c r="J9639" s="158" t="s">
        <v>24306</v>
      </c>
      <c r="K9639" s="157" t="s">
        <v>1798</v>
      </c>
      <c r="L9639" s="157"/>
    </row>
    <row r="9640">
      <c r="C9640" s="12" t="s">
        <v>1029</v>
      </c>
      <c r="D9640" s="157"/>
      <c r="E9640" s="157" t="s">
        <v>1597</v>
      </c>
      <c r="F9640" s="157"/>
      <c r="G9640" s="157" t="s">
        <v>24304</v>
      </c>
      <c r="H9640" s="157" t="s">
        <v>24305</v>
      </c>
      <c r="I9640" s="157" t="s">
        <v>1600</v>
      </c>
      <c r="J9640" s="158" t="s">
        <v>24307</v>
      </c>
      <c r="K9640" s="157" t="s">
        <v>1795</v>
      </c>
      <c r="L9640" s="157"/>
    </row>
    <row r="9641">
      <c r="C9641" s="12" t="s">
        <v>1029</v>
      </c>
      <c r="D9641" s="157"/>
      <c r="E9641" s="157" t="s">
        <v>1597</v>
      </c>
      <c r="F9641" s="157"/>
      <c r="G9641" s="157" t="s">
        <v>24308</v>
      </c>
      <c r="H9641" s="157" t="s">
        <v>24309</v>
      </c>
      <c r="I9641" s="157" t="s">
        <v>1600</v>
      </c>
      <c r="J9641" s="158" t="s">
        <v>24310</v>
      </c>
      <c r="K9641" s="157" t="s">
        <v>1798</v>
      </c>
      <c r="L9641" s="157"/>
    </row>
    <row r="9642">
      <c r="C9642" s="12" t="s">
        <v>1029</v>
      </c>
      <c r="D9642" s="157"/>
      <c r="E9642" s="157" t="s">
        <v>1597</v>
      </c>
      <c r="F9642" s="157"/>
      <c r="G9642" s="157" t="s">
        <v>24308</v>
      </c>
      <c r="H9642" s="157" t="s">
        <v>24309</v>
      </c>
      <c r="I9642" s="157" t="s">
        <v>1600</v>
      </c>
      <c r="J9642" s="158" t="s">
        <v>24311</v>
      </c>
      <c r="K9642" s="157" t="s">
        <v>1795</v>
      </c>
      <c r="L9642" s="157"/>
    </row>
    <row r="9643">
      <c r="C9643" s="12" t="s">
        <v>1029</v>
      </c>
      <c r="D9643" s="157"/>
      <c r="E9643" s="157" t="s">
        <v>1597</v>
      </c>
      <c r="F9643" s="157"/>
      <c r="G9643" s="157" t="s">
        <v>24312</v>
      </c>
      <c r="H9643" s="157" t="s">
        <v>24313</v>
      </c>
      <c r="I9643" s="157" t="s">
        <v>1600</v>
      </c>
      <c r="J9643" s="158" t="s">
        <v>24314</v>
      </c>
      <c r="K9643" s="157" t="s">
        <v>1798</v>
      </c>
      <c r="L9643" s="157"/>
    </row>
    <row r="9644">
      <c r="C9644" s="12" t="s">
        <v>1029</v>
      </c>
      <c r="D9644" s="157"/>
      <c r="E9644" s="157" t="s">
        <v>1597</v>
      </c>
      <c r="F9644" s="157"/>
      <c r="G9644" s="157" t="s">
        <v>24312</v>
      </c>
      <c r="H9644" s="157" t="s">
        <v>24313</v>
      </c>
      <c r="I9644" s="157" t="s">
        <v>1600</v>
      </c>
      <c r="J9644" s="158" t="s">
        <v>24315</v>
      </c>
      <c r="K9644" s="157" t="s">
        <v>1795</v>
      </c>
      <c r="L9644" s="157"/>
    </row>
    <row r="9645">
      <c r="C9645" s="12" t="s">
        <v>1029</v>
      </c>
      <c r="D9645" s="157"/>
      <c r="E9645" s="157" t="s">
        <v>1597</v>
      </c>
      <c r="F9645" s="157"/>
      <c r="G9645" s="157" t="s">
        <v>24316</v>
      </c>
      <c r="H9645" s="157" t="s">
        <v>24317</v>
      </c>
      <c r="I9645" s="157" t="s">
        <v>1600</v>
      </c>
      <c r="J9645" s="158" t="s">
        <v>24318</v>
      </c>
      <c r="K9645" s="157" t="s">
        <v>1798</v>
      </c>
      <c r="L9645" s="157"/>
    </row>
    <row r="9646">
      <c r="C9646" s="12" t="s">
        <v>1029</v>
      </c>
      <c r="D9646" s="157"/>
      <c r="E9646" s="157" t="s">
        <v>1597</v>
      </c>
      <c r="F9646" s="157"/>
      <c r="G9646" s="157" t="s">
        <v>24316</v>
      </c>
      <c r="H9646" s="157" t="s">
        <v>24317</v>
      </c>
      <c r="I9646" s="157" t="s">
        <v>1600</v>
      </c>
      <c r="J9646" s="158" t="s">
        <v>24319</v>
      </c>
      <c r="K9646" s="157" t="s">
        <v>1795</v>
      </c>
      <c r="L9646" s="157"/>
    </row>
    <row r="9647">
      <c r="C9647" s="12" t="s">
        <v>1029</v>
      </c>
      <c r="D9647" s="157"/>
      <c r="E9647" s="157" t="s">
        <v>1585</v>
      </c>
      <c r="F9647" s="157"/>
      <c r="G9647" s="157" t="s">
        <v>24320</v>
      </c>
      <c r="H9647" s="157" t="s">
        <v>24321</v>
      </c>
      <c r="I9647" s="157" t="s">
        <v>1588</v>
      </c>
      <c r="J9647" s="158" t="s">
        <v>24322</v>
      </c>
      <c r="K9647" s="157" t="s">
        <v>24323</v>
      </c>
      <c r="L9647" s="157"/>
    </row>
    <row r="9648">
      <c r="C9648" s="12" t="s">
        <v>1029</v>
      </c>
      <c r="D9648" s="157"/>
      <c r="E9648" s="157" t="s">
        <v>1585</v>
      </c>
      <c r="F9648" s="157"/>
      <c r="G9648" s="157" t="s">
        <v>24324</v>
      </c>
      <c r="H9648" s="157" t="s">
        <v>24321</v>
      </c>
      <c r="I9648" s="157" t="s">
        <v>1588</v>
      </c>
      <c r="J9648" s="158" t="s">
        <v>24325</v>
      </c>
      <c r="K9648" s="157" t="s">
        <v>24326</v>
      </c>
      <c r="L9648" s="157"/>
    </row>
    <row r="9649">
      <c r="C9649" s="12" t="s">
        <v>1029</v>
      </c>
      <c r="D9649" s="157"/>
      <c r="E9649" s="157" t="s">
        <v>1585</v>
      </c>
      <c r="F9649" s="157"/>
      <c r="G9649" s="157" t="s">
        <v>24324</v>
      </c>
      <c r="H9649" s="157" t="s">
        <v>24327</v>
      </c>
      <c r="I9649" s="157" t="s">
        <v>1588</v>
      </c>
      <c r="J9649" s="158" t="s">
        <v>24328</v>
      </c>
      <c r="K9649" s="157" t="s">
        <v>24329</v>
      </c>
      <c r="L9649" s="157"/>
    </row>
    <row r="9650">
      <c r="C9650" s="12" t="s">
        <v>1029</v>
      </c>
      <c r="D9650" s="157"/>
      <c r="E9650" s="157" t="s">
        <v>1585</v>
      </c>
      <c r="F9650" s="157"/>
      <c r="G9650" s="157" t="s">
        <v>24330</v>
      </c>
      <c r="H9650" s="157" t="s">
        <v>24331</v>
      </c>
      <c r="I9650" s="157" t="s">
        <v>1588</v>
      </c>
      <c r="J9650" s="158" t="s">
        <v>24332</v>
      </c>
      <c r="K9650" s="157" t="s">
        <v>24323</v>
      </c>
      <c r="L9650" s="157"/>
    </row>
    <row r="9651">
      <c r="C9651" s="12" t="s">
        <v>1029</v>
      </c>
      <c r="D9651" s="157"/>
      <c r="E9651" s="157" t="s">
        <v>1585</v>
      </c>
      <c r="F9651" s="157"/>
      <c r="G9651" s="157" t="s">
        <v>24333</v>
      </c>
      <c r="H9651" s="157" t="s">
        <v>24331</v>
      </c>
      <c r="I9651" s="157" t="s">
        <v>1588</v>
      </c>
      <c r="J9651" s="158" t="s">
        <v>24334</v>
      </c>
      <c r="K9651" s="157" t="s">
        <v>24326</v>
      </c>
      <c r="L9651" s="157"/>
    </row>
    <row r="9652">
      <c r="C9652" s="12" t="s">
        <v>1029</v>
      </c>
      <c r="D9652" s="157"/>
      <c r="E9652" s="157" t="s">
        <v>1585</v>
      </c>
      <c r="F9652" s="157"/>
      <c r="G9652" s="157" t="s">
        <v>24333</v>
      </c>
      <c r="H9652" s="157" t="s">
        <v>24335</v>
      </c>
      <c r="I9652" s="157" t="s">
        <v>1588</v>
      </c>
      <c r="J9652" s="158" t="s">
        <v>24336</v>
      </c>
      <c r="K9652" s="157" t="s">
        <v>24329</v>
      </c>
      <c r="L9652" s="157"/>
    </row>
    <row r="9653">
      <c r="C9653" s="12" t="s">
        <v>1029</v>
      </c>
      <c r="D9653" s="157"/>
      <c r="E9653" s="157" t="s">
        <v>2749</v>
      </c>
      <c r="F9653" s="157"/>
      <c r="G9653" s="157" t="s">
        <v>24337</v>
      </c>
      <c r="H9653" s="157" t="s">
        <v>24338</v>
      </c>
      <c r="I9653" s="157" t="s">
        <v>1681</v>
      </c>
      <c r="J9653" s="158" t="s">
        <v>24339</v>
      </c>
      <c r="K9653" s="157" t="s">
        <v>9665</v>
      </c>
      <c r="L9653" s="157"/>
    </row>
    <row r="9654">
      <c r="C9654" s="12" t="s">
        <v>1029</v>
      </c>
      <c r="D9654" s="157"/>
      <c r="E9654" s="157" t="s">
        <v>2749</v>
      </c>
      <c r="F9654" s="157"/>
      <c r="G9654" s="157" t="s">
        <v>24337</v>
      </c>
      <c r="H9654" s="157" t="s">
        <v>24340</v>
      </c>
      <c r="I9654" s="157" t="s">
        <v>1681</v>
      </c>
      <c r="J9654" s="158" t="s">
        <v>24341</v>
      </c>
      <c r="K9654" s="157" t="s">
        <v>9668</v>
      </c>
      <c r="L9654" s="157"/>
    </row>
    <row r="9655">
      <c r="C9655" s="12" t="s">
        <v>1029</v>
      </c>
      <c r="D9655" s="157"/>
      <c r="E9655" s="157" t="s">
        <v>2749</v>
      </c>
      <c r="F9655" s="157"/>
      <c r="G9655" s="157" t="s">
        <v>24342</v>
      </c>
      <c r="H9655" s="157" t="s">
        <v>24343</v>
      </c>
      <c r="I9655" s="157" t="s">
        <v>1681</v>
      </c>
      <c r="J9655" s="158" t="s">
        <v>24344</v>
      </c>
      <c r="K9655" s="157" t="s">
        <v>9665</v>
      </c>
      <c r="L9655" s="157"/>
    </row>
    <row r="9656">
      <c r="C9656" s="12" t="s">
        <v>1029</v>
      </c>
      <c r="D9656" s="157"/>
      <c r="E9656" s="157" t="s">
        <v>2749</v>
      </c>
      <c r="F9656" s="157"/>
      <c r="G9656" s="157" t="s">
        <v>24342</v>
      </c>
      <c r="H9656" s="157" t="s">
        <v>24345</v>
      </c>
      <c r="I9656" s="157" t="s">
        <v>1681</v>
      </c>
      <c r="J9656" s="158" t="s">
        <v>24346</v>
      </c>
      <c r="K9656" s="157" t="s">
        <v>9668</v>
      </c>
      <c r="L9656" s="157"/>
    </row>
    <row r="9657">
      <c r="C9657" s="12" t="s">
        <v>1029</v>
      </c>
      <c r="D9657" s="157"/>
      <c r="E9657" s="157" t="s">
        <v>2765</v>
      </c>
      <c r="F9657" s="157"/>
      <c r="G9657" s="157" t="s">
        <v>24347</v>
      </c>
      <c r="H9657" s="157" t="s">
        <v>24348</v>
      </c>
      <c r="I9657" s="157" t="s">
        <v>1722</v>
      </c>
      <c r="J9657" s="158" t="s">
        <v>24349</v>
      </c>
      <c r="K9657" s="157" t="s">
        <v>9677</v>
      </c>
      <c r="L9657" s="157"/>
    </row>
    <row r="9658">
      <c r="C9658" s="12" t="s">
        <v>1029</v>
      </c>
      <c r="D9658" s="157"/>
      <c r="E9658" s="157" t="s">
        <v>1585</v>
      </c>
      <c r="F9658" s="157"/>
      <c r="G9658" s="157" t="s">
        <v>24350</v>
      </c>
      <c r="H9658" s="157" t="s">
        <v>24351</v>
      </c>
      <c r="I9658" s="157" t="s">
        <v>1588</v>
      </c>
      <c r="J9658" s="158" t="s">
        <v>24352</v>
      </c>
      <c r="K9658" s="157" t="s">
        <v>13418</v>
      </c>
      <c r="L9658" s="157"/>
    </row>
    <row r="9659">
      <c r="C9659" s="12" t="s">
        <v>1029</v>
      </c>
      <c r="D9659" s="157"/>
      <c r="E9659" s="157" t="s">
        <v>2749</v>
      </c>
      <c r="F9659" s="157"/>
      <c r="G9659" s="157" t="s">
        <v>24353</v>
      </c>
      <c r="H9659" s="157" t="s">
        <v>24354</v>
      </c>
      <c r="I9659" s="157" t="s">
        <v>1681</v>
      </c>
      <c r="J9659" s="158" t="s">
        <v>24355</v>
      </c>
      <c r="K9659" s="157" t="s">
        <v>9524</v>
      </c>
      <c r="L9659" s="157"/>
    </row>
    <row r="9660">
      <c r="C9660" s="12" t="s">
        <v>1029</v>
      </c>
      <c r="D9660" s="157"/>
      <c r="E9660" s="157" t="s">
        <v>2749</v>
      </c>
      <c r="F9660" s="157"/>
      <c r="G9660" s="157" t="s">
        <v>24356</v>
      </c>
      <c r="H9660" s="157" t="s">
        <v>24357</v>
      </c>
      <c r="I9660" s="157" t="s">
        <v>1681</v>
      </c>
      <c r="J9660" s="158" t="s">
        <v>24358</v>
      </c>
      <c r="K9660" s="157" t="s">
        <v>9528</v>
      </c>
      <c r="L9660" s="157"/>
    </row>
    <row r="9661">
      <c r="C9661" s="12" t="s">
        <v>1029</v>
      </c>
      <c r="D9661" s="157"/>
      <c r="E9661" s="157" t="s">
        <v>1597</v>
      </c>
      <c r="F9661" s="157"/>
      <c r="G9661" s="157" t="s">
        <v>24283</v>
      </c>
      <c r="H9661" s="157" t="s">
        <v>24359</v>
      </c>
      <c r="I9661" s="157" t="s">
        <v>1600</v>
      </c>
      <c r="J9661" s="158" t="s">
        <v>24360</v>
      </c>
      <c r="K9661" s="157" t="s">
        <v>2048</v>
      </c>
      <c r="L9661" s="157"/>
    </row>
    <row r="9662">
      <c r="C9662" s="12" t="s">
        <v>1029</v>
      </c>
      <c r="D9662" s="157"/>
      <c r="E9662" s="157" t="s">
        <v>2765</v>
      </c>
      <c r="F9662" s="157"/>
      <c r="G9662" s="157" t="s">
        <v>24361</v>
      </c>
      <c r="H9662" s="157" t="s">
        <v>24362</v>
      </c>
      <c r="I9662" s="157" t="s">
        <v>1722</v>
      </c>
      <c r="J9662" s="158" t="s">
        <v>24363</v>
      </c>
      <c r="K9662" s="157" t="s">
        <v>9677</v>
      </c>
      <c r="L9662" s="157"/>
    </row>
    <row r="9663">
      <c r="C9663" s="12" t="s">
        <v>1029</v>
      </c>
      <c r="D9663" s="157"/>
      <c r="E9663" s="157" t="s">
        <v>1585</v>
      </c>
      <c r="F9663" s="157"/>
      <c r="G9663" s="157" t="s">
        <v>24364</v>
      </c>
      <c r="H9663" s="157" t="s">
        <v>24365</v>
      </c>
      <c r="I9663" s="157" t="s">
        <v>1588</v>
      </c>
      <c r="J9663" s="158" t="s">
        <v>24366</v>
      </c>
      <c r="K9663" s="157" t="s">
        <v>1916</v>
      </c>
      <c r="L9663" s="157"/>
    </row>
    <row r="9664">
      <c r="C9664" s="12" t="s">
        <v>1029</v>
      </c>
      <c r="D9664" s="157"/>
      <c r="E9664" s="157" t="s">
        <v>1585</v>
      </c>
      <c r="F9664" s="157"/>
      <c r="G9664" s="157" t="s">
        <v>24367</v>
      </c>
      <c r="H9664" s="157" t="s">
        <v>24368</v>
      </c>
      <c r="I9664" s="157" t="s">
        <v>1588</v>
      </c>
      <c r="J9664" s="158" t="s">
        <v>24369</v>
      </c>
      <c r="K9664" s="157" t="s">
        <v>1921</v>
      </c>
      <c r="L9664" s="157"/>
    </row>
    <row r="9665">
      <c r="C9665" s="12" t="s">
        <v>1029</v>
      </c>
      <c r="D9665" s="157"/>
      <c r="E9665" s="157" t="s">
        <v>1585</v>
      </c>
      <c r="F9665" s="157"/>
      <c r="G9665" s="157" t="s">
        <v>24370</v>
      </c>
      <c r="H9665" s="157" t="s">
        <v>24371</v>
      </c>
      <c r="I9665" s="157" t="s">
        <v>1588</v>
      </c>
      <c r="J9665" s="158" t="s">
        <v>24372</v>
      </c>
      <c r="K9665" s="157" t="s">
        <v>1808</v>
      </c>
      <c r="L9665" s="157"/>
    </row>
    <row r="9666">
      <c r="C9666" s="12" t="s">
        <v>1029</v>
      </c>
      <c r="D9666" s="157"/>
      <c r="E9666" s="157" t="s">
        <v>1634</v>
      </c>
      <c r="F9666" s="157"/>
      <c r="G9666" s="157" t="s">
        <v>24373</v>
      </c>
      <c r="H9666" s="157" t="s">
        <v>24374</v>
      </c>
      <c r="I9666" s="157" t="s">
        <v>1637</v>
      </c>
      <c r="J9666" s="158" t="s">
        <v>24375</v>
      </c>
      <c r="K9666" s="157" t="s">
        <v>1833</v>
      </c>
      <c r="L9666" s="157"/>
    </row>
    <row r="9667">
      <c r="C9667" s="12" t="s">
        <v>1029</v>
      </c>
      <c r="D9667" s="157"/>
      <c r="E9667" s="157" t="s">
        <v>1634</v>
      </c>
      <c r="F9667" s="157"/>
      <c r="G9667" s="157" t="s">
        <v>24373</v>
      </c>
      <c r="H9667" s="157" t="s">
        <v>24374</v>
      </c>
      <c r="I9667" s="157" t="s">
        <v>1637</v>
      </c>
      <c r="J9667" s="158" t="s">
        <v>24376</v>
      </c>
      <c r="K9667" s="157" t="s">
        <v>2245</v>
      </c>
      <c r="L9667" s="157"/>
    </row>
    <row r="9668">
      <c r="C9668" s="12" t="s">
        <v>1029</v>
      </c>
      <c r="D9668" s="157"/>
      <c r="E9668" s="157" t="s">
        <v>1634</v>
      </c>
      <c r="F9668" s="157"/>
      <c r="G9668" s="157" t="s">
        <v>24373</v>
      </c>
      <c r="H9668" s="157" t="s">
        <v>24374</v>
      </c>
      <c r="I9668" s="157" t="s">
        <v>1637</v>
      </c>
      <c r="J9668" s="158" t="s">
        <v>24377</v>
      </c>
      <c r="K9668" s="157" t="s">
        <v>1836</v>
      </c>
      <c r="L9668" s="157"/>
    </row>
    <row r="9669">
      <c r="C9669" s="12" t="s">
        <v>1029</v>
      </c>
      <c r="D9669" s="157"/>
      <c r="E9669" s="157" t="s">
        <v>1634</v>
      </c>
      <c r="F9669" s="157"/>
      <c r="G9669" s="157" t="s">
        <v>24373</v>
      </c>
      <c r="H9669" s="157" t="s">
        <v>24374</v>
      </c>
      <c r="I9669" s="157" t="s">
        <v>1637</v>
      </c>
      <c r="J9669" s="158" t="s">
        <v>24378</v>
      </c>
      <c r="K9669" s="157" t="s">
        <v>2777</v>
      </c>
      <c r="L9669" s="157"/>
    </row>
    <row r="9670">
      <c r="C9670" s="12" t="s">
        <v>1029</v>
      </c>
      <c r="D9670" s="157"/>
      <c r="E9670" s="157" t="s">
        <v>1634</v>
      </c>
      <c r="F9670" s="157"/>
      <c r="G9670" s="157" t="s">
        <v>24379</v>
      </c>
      <c r="H9670" s="157" t="s">
        <v>24374</v>
      </c>
      <c r="I9670" s="157" t="s">
        <v>1637</v>
      </c>
      <c r="J9670" s="158" t="s">
        <v>24380</v>
      </c>
      <c r="K9670" s="157" t="s">
        <v>1833</v>
      </c>
      <c r="L9670" s="157"/>
    </row>
    <row r="9671">
      <c r="C9671" s="12" t="s">
        <v>1029</v>
      </c>
      <c r="D9671" s="157"/>
      <c r="E9671" s="157" t="s">
        <v>1634</v>
      </c>
      <c r="F9671" s="157"/>
      <c r="G9671" s="157" t="s">
        <v>24379</v>
      </c>
      <c r="H9671" s="157" t="s">
        <v>24374</v>
      </c>
      <c r="I9671" s="157" t="s">
        <v>1637</v>
      </c>
      <c r="J9671" s="158" t="s">
        <v>24381</v>
      </c>
      <c r="K9671" s="157" t="s">
        <v>1836</v>
      </c>
      <c r="L9671" s="157"/>
    </row>
    <row r="9672">
      <c r="C9672" s="12" t="s">
        <v>1029</v>
      </c>
      <c r="D9672" s="157"/>
      <c r="E9672" s="157" t="s">
        <v>1634</v>
      </c>
      <c r="F9672" s="157"/>
      <c r="G9672" s="157" t="s">
        <v>24379</v>
      </c>
      <c r="H9672" s="157" t="s">
        <v>24374</v>
      </c>
      <c r="I9672" s="157" t="s">
        <v>1637</v>
      </c>
      <c r="J9672" s="158" t="s">
        <v>24382</v>
      </c>
      <c r="K9672" s="157" t="s">
        <v>2777</v>
      </c>
      <c r="L9672" s="157"/>
    </row>
    <row r="9673">
      <c r="C9673" s="12" t="s">
        <v>1029</v>
      </c>
      <c r="D9673" s="157"/>
      <c r="E9673" s="157" t="s">
        <v>1585</v>
      </c>
      <c r="F9673" s="157"/>
      <c r="G9673" s="157" t="s">
        <v>24383</v>
      </c>
      <c r="H9673" s="157" t="s">
        <v>24384</v>
      </c>
      <c r="I9673" s="157" t="s">
        <v>1588</v>
      </c>
      <c r="J9673" s="158" t="s">
        <v>24385</v>
      </c>
      <c r="K9673" s="157" t="s">
        <v>3483</v>
      </c>
      <c r="L9673" s="157"/>
    </row>
    <row r="9674">
      <c r="C9674" s="12" t="s">
        <v>1029</v>
      </c>
      <c r="D9674" s="157"/>
      <c r="E9674" s="157" t="s">
        <v>1585</v>
      </c>
      <c r="F9674" s="157"/>
      <c r="G9674" s="157" t="s">
        <v>24386</v>
      </c>
      <c r="H9674" s="157" t="s">
        <v>24387</v>
      </c>
      <c r="I9674" s="157" t="s">
        <v>1588</v>
      </c>
      <c r="J9674" s="158" t="s">
        <v>24388</v>
      </c>
      <c r="K9674" s="157" t="s">
        <v>3483</v>
      </c>
      <c r="L9674" s="157"/>
    </row>
    <row r="9675">
      <c r="C9675" s="12" t="s">
        <v>1029</v>
      </c>
      <c r="D9675" s="157"/>
      <c r="E9675" s="157" t="s">
        <v>1585</v>
      </c>
      <c r="F9675" s="157"/>
      <c r="G9675" s="157" t="s">
        <v>24389</v>
      </c>
      <c r="H9675" s="157" t="s">
        <v>24390</v>
      </c>
      <c r="I9675" s="157" t="s">
        <v>1588</v>
      </c>
      <c r="J9675" s="158" t="s">
        <v>24391</v>
      </c>
      <c r="K9675" s="157" t="s">
        <v>1921</v>
      </c>
      <c r="L9675" s="157"/>
    </row>
    <row r="9676">
      <c r="C9676" s="12" t="s">
        <v>1029</v>
      </c>
      <c r="D9676" s="157"/>
      <c r="E9676" s="157" t="s">
        <v>1585</v>
      </c>
      <c r="F9676" s="157"/>
      <c r="G9676" s="157" t="s">
        <v>24392</v>
      </c>
      <c r="H9676" s="157" t="s">
        <v>24393</v>
      </c>
      <c r="I9676" s="157" t="s">
        <v>1588</v>
      </c>
      <c r="J9676" s="158" t="s">
        <v>24394</v>
      </c>
      <c r="K9676" s="157" t="s">
        <v>1921</v>
      </c>
      <c r="L9676" s="157"/>
    </row>
    <row r="9677">
      <c r="C9677" s="12" t="s">
        <v>1029</v>
      </c>
      <c r="D9677" s="157"/>
      <c r="E9677" s="157" t="s">
        <v>1585</v>
      </c>
      <c r="F9677" s="157"/>
      <c r="G9677" s="157" t="s">
        <v>24395</v>
      </c>
      <c r="H9677" s="157" t="s">
        <v>24396</v>
      </c>
      <c r="I9677" s="157" t="s">
        <v>1588</v>
      </c>
      <c r="J9677" s="158" t="s">
        <v>24397</v>
      </c>
      <c r="K9677" s="157" t="s">
        <v>3463</v>
      </c>
      <c r="L9677" s="157"/>
    </row>
    <row r="9678">
      <c r="C9678" s="12" t="s">
        <v>1029</v>
      </c>
      <c r="D9678" s="157"/>
      <c r="E9678" s="157" t="s">
        <v>1585</v>
      </c>
      <c r="F9678" s="157"/>
      <c r="G9678" s="157" t="s">
        <v>24398</v>
      </c>
      <c r="H9678" s="157" t="s">
        <v>24396</v>
      </c>
      <c r="I9678" s="157" t="s">
        <v>1588</v>
      </c>
      <c r="J9678" s="158" t="s">
        <v>24399</v>
      </c>
      <c r="K9678" s="157" t="s">
        <v>3459</v>
      </c>
      <c r="L9678" s="157"/>
    </row>
    <row r="9679">
      <c r="C9679" s="12" t="s">
        <v>1029</v>
      </c>
      <c r="D9679" s="157"/>
      <c r="E9679" s="157" t="s">
        <v>1585</v>
      </c>
      <c r="F9679" s="157"/>
      <c r="G9679" s="157" t="s">
        <v>24400</v>
      </c>
      <c r="H9679" s="157" t="s">
        <v>24396</v>
      </c>
      <c r="I9679" s="157" t="s">
        <v>1588</v>
      </c>
      <c r="J9679" s="158" t="s">
        <v>24401</v>
      </c>
      <c r="K9679" s="157" t="s">
        <v>3467</v>
      </c>
      <c r="L9679" s="157"/>
    </row>
    <row r="9680">
      <c r="C9680" s="12" t="s">
        <v>1029</v>
      </c>
      <c r="D9680" s="157"/>
      <c r="E9680" s="157" t="s">
        <v>1585</v>
      </c>
      <c r="F9680" s="157"/>
      <c r="G9680" s="157" t="s">
        <v>24402</v>
      </c>
      <c r="H9680" s="157" t="s">
        <v>24403</v>
      </c>
      <c r="I9680" s="157" t="s">
        <v>1588</v>
      </c>
      <c r="J9680" s="158" t="s">
        <v>24404</v>
      </c>
      <c r="K9680" s="157" t="s">
        <v>3463</v>
      </c>
      <c r="L9680" s="157"/>
    </row>
    <row r="9681">
      <c r="C9681" s="12" t="s">
        <v>1029</v>
      </c>
      <c r="D9681" s="157"/>
      <c r="E9681" s="157" t="s">
        <v>1585</v>
      </c>
      <c r="F9681" s="157"/>
      <c r="G9681" s="157" t="s">
        <v>24405</v>
      </c>
      <c r="H9681" s="157" t="s">
        <v>24403</v>
      </c>
      <c r="I9681" s="157" t="s">
        <v>1588</v>
      </c>
      <c r="J9681" s="158" t="s">
        <v>24406</v>
      </c>
      <c r="K9681" s="157" t="s">
        <v>3459</v>
      </c>
      <c r="L9681" s="157"/>
    </row>
    <row r="9682">
      <c r="C9682" s="12" t="s">
        <v>1029</v>
      </c>
      <c r="D9682" s="157"/>
      <c r="E9682" s="157" t="s">
        <v>1585</v>
      </c>
      <c r="F9682" s="157"/>
      <c r="G9682" s="157" t="s">
        <v>24407</v>
      </c>
      <c r="H9682" s="157" t="s">
        <v>24403</v>
      </c>
      <c r="I9682" s="157" t="s">
        <v>1588</v>
      </c>
      <c r="J9682" s="158" t="s">
        <v>24408</v>
      </c>
      <c r="K9682" s="157" t="s">
        <v>3467</v>
      </c>
      <c r="L9682" s="157"/>
    </row>
    <row r="9683">
      <c r="C9683" s="12" t="s">
        <v>1029</v>
      </c>
      <c r="D9683" s="157"/>
      <c r="E9683" s="157" t="s">
        <v>1585</v>
      </c>
      <c r="F9683" s="157"/>
      <c r="G9683" s="157" t="s">
        <v>24409</v>
      </c>
      <c r="H9683" s="157" t="s">
        <v>24410</v>
      </c>
      <c r="I9683" s="157" t="s">
        <v>1588</v>
      </c>
      <c r="J9683" s="158" t="s">
        <v>24411</v>
      </c>
      <c r="K9683" s="157" t="s">
        <v>1916</v>
      </c>
      <c r="L9683" s="157"/>
    </row>
    <row r="9684">
      <c r="C9684" s="12" t="s">
        <v>1029</v>
      </c>
      <c r="D9684" s="157"/>
      <c r="E9684" s="157" t="s">
        <v>1585</v>
      </c>
      <c r="F9684" s="157"/>
      <c r="G9684" s="157" t="s">
        <v>24412</v>
      </c>
      <c r="H9684" s="157" t="s">
        <v>24413</v>
      </c>
      <c r="I9684" s="157" t="s">
        <v>1588</v>
      </c>
      <c r="J9684" s="158" t="s">
        <v>24414</v>
      </c>
      <c r="K9684" s="157" t="s">
        <v>1916</v>
      </c>
      <c r="L9684" s="157"/>
    </row>
    <row r="9685">
      <c r="C9685" s="12" t="s">
        <v>1029</v>
      </c>
      <c r="D9685" s="157"/>
      <c r="E9685" s="157" t="s">
        <v>1585</v>
      </c>
      <c r="F9685" s="157"/>
      <c r="G9685" s="157" t="s">
        <v>24415</v>
      </c>
      <c r="H9685" s="157" t="s">
        <v>24416</v>
      </c>
      <c r="I9685" s="157" t="s">
        <v>1588</v>
      </c>
      <c r="J9685" s="158" t="s">
        <v>24417</v>
      </c>
      <c r="K9685" s="157" t="s">
        <v>3499</v>
      </c>
      <c r="L9685" s="157"/>
    </row>
    <row r="9686">
      <c r="C9686" s="12" t="s">
        <v>1029</v>
      </c>
      <c r="D9686" s="157"/>
      <c r="E9686" s="157" t="s">
        <v>1585</v>
      </c>
      <c r="F9686" s="157"/>
      <c r="G9686" s="157" t="s">
        <v>24418</v>
      </c>
      <c r="H9686" s="157" t="s">
        <v>24419</v>
      </c>
      <c r="I9686" s="157" t="s">
        <v>1588</v>
      </c>
      <c r="J9686" s="158" t="s">
        <v>24420</v>
      </c>
      <c r="K9686" s="157" t="s">
        <v>3499</v>
      </c>
      <c r="L9686" s="157"/>
    </row>
    <row r="9687">
      <c r="C9687" s="12" t="s">
        <v>1029</v>
      </c>
      <c r="D9687" s="157"/>
      <c r="E9687" s="157" t="s">
        <v>1585</v>
      </c>
      <c r="F9687" s="157"/>
      <c r="G9687" s="157" t="s">
        <v>24421</v>
      </c>
      <c r="H9687" s="157" t="s">
        <v>24422</v>
      </c>
      <c r="I9687" s="157" t="s">
        <v>1588</v>
      </c>
      <c r="J9687" s="158" t="s">
        <v>24423</v>
      </c>
      <c r="K9687" s="157" t="s">
        <v>1975</v>
      </c>
      <c r="L9687" s="157"/>
    </row>
    <row r="9688">
      <c r="C9688" s="12" t="s">
        <v>1029</v>
      </c>
      <c r="D9688" s="157"/>
      <c r="E9688" s="157" t="s">
        <v>1585</v>
      </c>
      <c r="F9688" s="157"/>
      <c r="G9688" s="157" t="s">
        <v>24424</v>
      </c>
      <c r="H9688" s="157" t="s">
        <v>24425</v>
      </c>
      <c r="I9688" s="157" t="s">
        <v>1588</v>
      </c>
      <c r="J9688" s="158" t="s">
        <v>24426</v>
      </c>
      <c r="K9688" s="157" t="s">
        <v>1975</v>
      </c>
      <c r="L9688" s="157"/>
    </row>
    <row r="9689">
      <c r="C9689" s="12" t="s">
        <v>1029</v>
      </c>
      <c r="D9689" s="157"/>
      <c r="E9689" s="157" t="s">
        <v>1585</v>
      </c>
      <c r="F9689" s="157"/>
      <c r="G9689" s="157" t="s">
        <v>24427</v>
      </c>
      <c r="H9689" s="157" t="s">
        <v>24428</v>
      </c>
      <c r="I9689" s="157" t="s">
        <v>1588</v>
      </c>
      <c r="J9689" s="158" t="s">
        <v>24429</v>
      </c>
      <c r="K9689" s="157" t="s">
        <v>3659</v>
      </c>
      <c r="L9689" s="157"/>
    </row>
    <row r="9690">
      <c r="C9690" s="12" t="s">
        <v>1029</v>
      </c>
      <c r="D9690" s="157"/>
      <c r="E9690" s="157" t="s">
        <v>1585</v>
      </c>
      <c r="F9690" s="157"/>
      <c r="G9690" s="157" t="s">
        <v>24430</v>
      </c>
      <c r="H9690" s="157" t="s">
        <v>24431</v>
      </c>
      <c r="I9690" s="157" t="s">
        <v>1588</v>
      </c>
      <c r="J9690" s="158" t="s">
        <v>24432</v>
      </c>
      <c r="K9690" s="157" t="s">
        <v>3659</v>
      </c>
      <c r="L9690" s="157"/>
    </row>
    <row r="9691">
      <c r="C9691" s="12" t="s">
        <v>1029</v>
      </c>
      <c r="D9691" s="157"/>
      <c r="E9691" s="157" t="s">
        <v>1585</v>
      </c>
      <c r="F9691" s="157"/>
      <c r="G9691" s="157" t="s">
        <v>24433</v>
      </c>
      <c r="H9691" s="157" t="s">
        <v>24434</v>
      </c>
      <c r="I9691" s="157" t="s">
        <v>1588</v>
      </c>
      <c r="J9691" s="158" t="s">
        <v>24435</v>
      </c>
      <c r="K9691" s="157" t="s">
        <v>3472</v>
      </c>
      <c r="L9691" s="157"/>
    </row>
    <row r="9692">
      <c r="C9692" s="12" t="s">
        <v>1029</v>
      </c>
      <c r="D9692" s="157"/>
      <c r="E9692" s="157" t="s">
        <v>1585</v>
      </c>
      <c r="F9692" s="157"/>
      <c r="G9692" s="157" t="s">
        <v>24436</v>
      </c>
      <c r="H9692" s="157" t="s">
        <v>24437</v>
      </c>
      <c r="I9692" s="157" t="s">
        <v>1588</v>
      </c>
      <c r="J9692" s="158" t="s">
        <v>24438</v>
      </c>
      <c r="K9692" s="157" t="s">
        <v>3472</v>
      </c>
      <c r="L9692" s="157"/>
    </row>
    <row r="9693">
      <c r="C9693" s="12" t="s">
        <v>1029</v>
      </c>
      <c r="D9693" s="157"/>
      <c r="E9693" s="157" t="s">
        <v>1585</v>
      </c>
      <c r="F9693" s="157"/>
      <c r="G9693" s="157" t="s">
        <v>24439</v>
      </c>
      <c r="H9693" s="157" t="s">
        <v>24440</v>
      </c>
      <c r="I9693" s="157" t="s">
        <v>1588</v>
      </c>
      <c r="J9693" s="158" t="s">
        <v>24441</v>
      </c>
      <c r="K9693" s="157" t="s">
        <v>3376</v>
      </c>
      <c r="L9693" s="157"/>
    </row>
    <row r="9694">
      <c r="C9694" s="12" t="s">
        <v>1029</v>
      </c>
      <c r="D9694" s="157"/>
      <c r="E9694" s="157" t="s">
        <v>1585</v>
      </c>
      <c r="F9694" s="157"/>
      <c r="G9694" s="157" t="s">
        <v>24442</v>
      </c>
      <c r="H9694" s="157" t="s">
        <v>24443</v>
      </c>
      <c r="I9694" s="157" t="s">
        <v>1588</v>
      </c>
      <c r="J9694" s="158" t="s">
        <v>24444</v>
      </c>
      <c r="K9694" s="157" t="s">
        <v>3376</v>
      </c>
      <c r="L9694" s="157"/>
    </row>
    <row r="9695">
      <c r="C9695" s="12" t="s">
        <v>1029</v>
      </c>
      <c r="D9695" s="157"/>
      <c r="E9695" s="157" t="s">
        <v>1585</v>
      </c>
      <c r="F9695" s="157"/>
      <c r="G9695" s="157" t="s">
        <v>24445</v>
      </c>
      <c r="H9695" s="157" t="s">
        <v>24446</v>
      </c>
      <c r="I9695" s="157" t="s">
        <v>1588</v>
      </c>
      <c r="J9695" s="158" t="s">
        <v>24447</v>
      </c>
      <c r="K9695" s="157" t="s">
        <v>3280</v>
      </c>
      <c r="L9695" s="157"/>
    </row>
    <row r="9696">
      <c r="C9696" s="12" t="s">
        <v>1029</v>
      </c>
      <c r="D9696" s="157"/>
      <c r="E9696" s="157" t="s">
        <v>1585</v>
      </c>
      <c r="F9696" s="157"/>
      <c r="G9696" s="157" t="s">
        <v>24448</v>
      </c>
      <c r="H9696" s="157" t="s">
        <v>24449</v>
      </c>
      <c r="I9696" s="157" t="s">
        <v>1588</v>
      </c>
      <c r="J9696" s="158" t="s">
        <v>24450</v>
      </c>
      <c r="K9696" s="157" t="s">
        <v>3280</v>
      </c>
      <c r="L9696" s="157"/>
    </row>
    <row r="9697">
      <c r="C9697" s="12" t="s">
        <v>1029</v>
      </c>
      <c r="D9697" s="157"/>
      <c r="E9697" s="157" t="s">
        <v>1585</v>
      </c>
      <c r="F9697" s="157"/>
      <c r="G9697" s="157" t="s">
        <v>24451</v>
      </c>
      <c r="H9697" s="157" t="s">
        <v>24452</v>
      </c>
      <c r="I9697" s="157" t="s">
        <v>1588</v>
      </c>
      <c r="J9697" s="158" t="s">
        <v>24453</v>
      </c>
      <c r="K9697" s="157" t="s">
        <v>1983</v>
      </c>
      <c r="L9697" s="157"/>
    </row>
    <row r="9698">
      <c r="C9698" s="12" t="s">
        <v>1029</v>
      </c>
      <c r="D9698" s="157"/>
      <c r="E9698" s="157" t="s">
        <v>1585</v>
      </c>
      <c r="F9698" s="157"/>
      <c r="G9698" s="157" t="s">
        <v>24454</v>
      </c>
      <c r="H9698" s="157" t="s">
        <v>24455</v>
      </c>
      <c r="I9698" s="157" t="s">
        <v>1588</v>
      </c>
      <c r="J9698" s="158" t="s">
        <v>24456</v>
      </c>
      <c r="K9698" s="157" t="s">
        <v>1979</v>
      </c>
      <c r="L9698" s="157"/>
    </row>
    <row r="9699">
      <c r="C9699" s="12" t="s">
        <v>1029</v>
      </c>
      <c r="D9699" s="157"/>
      <c r="E9699" s="157" t="s">
        <v>1585</v>
      </c>
      <c r="F9699" s="157"/>
      <c r="G9699" s="157" t="s">
        <v>24457</v>
      </c>
      <c r="H9699" s="157" t="s">
        <v>24458</v>
      </c>
      <c r="I9699" s="157" t="s">
        <v>1588</v>
      </c>
      <c r="J9699" s="158" t="s">
        <v>24459</v>
      </c>
      <c r="K9699" s="157" t="s">
        <v>1983</v>
      </c>
      <c r="L9699" s="157"/>
    </row>
    <row r="9700">
      <c r="C9700" s="12" t="s">
        <v>1029</v>
      </c>
      <c r="D9700" s="157"/>
      <c r="E9700" s="157" t="s">
        <v>1585</v>
      </c>
      <c r="F9700" s="157"/>
      <c r="G9700" s="157" t="s">
        <v>24460</v>
      </c>
      <c r="H9700" s="157" t="s">
        <v>24461</v>
      </c>
      <c r="I9700" s="157" t="s">
        <v>1588</v>
      </c>
      <c r="J9700" s="158" t="s">
        <v>24462</v>
      </c>
      <c r="K9700" s="157" t="s">
        <v>1979</v>
      </c>
      <c r="L9700" s="157"/>
    </row>
    <row r="9701">
      <c r="C9701" s="12" t="s">
        <v>1029</v>
      </c>
      <c r="D9701" s="157"/>
      <c r="E9701" s="157" t="s">
        <v>1585</v>
      </c>
      <c r="F9701" s="157"/>
      <c r="G9701" s="157" t="s">
        <v>24463</v>
      </c>
      <c r="H9701" s="157" t="s">
        <v>24464</v>
      </c>
      <c r="I9701" s="157" t="s">
        <v>1588</v>
      </c>
      <c r="J9701" s="158" t="s">
        <v>24465</v>
      </c>
      <c r="K9701" s="157" t="s">
        <v>1808</v>
      </c>
      <c r="L9701" s="157"/>
    </row>
    <row r="9702">
      <c r="C9702" s="12" t="s">
        <v>1029</v>
      </c>
      <c r="D9702" s="157"/>
      <c r="E9702" s="157" t="s">
        <v>1585</v>
      </c>
      <c r="F9702" s="157"/>
      <c r="G9702" s="157" t="s">
        <v>24466</v>
      </c>
      <c r="H9702" s="157" t="s">
        <v>24467</v>
      </c>
      <c r="I9702" s="157" t="s">
        <v>1588</v>
      </c>
      <c r="J9702" s="158" t="s">
        <v>24468</v>
      </c>
      <c r="K9702" s="157" t="s">
        <v>1808</v>
      </c>
      <c r="L9702" s="157"/>
    </row>
    <row r="9703">
      <c r="C9703" s="12" t="s">
        <v>1029</v>
      </c>
      <c r="D9703" s="157"/>
      <c r="E9703" s="157" t="s">
        <v>1585</v>
      </c>
      <c r="F9703" s="157"/>
      <c r="G9703" s="157" t="s">
        <v>24469</v>
      </c>
      <c r="H9703" s="157" t="s">
        <v>24470</v>
      </c>
      <c r="I9703" s="157" t="s">
        <v>1588</v>
      </c>
      <c r="J9703" s="158" t="s">
        <v>24471</v>
      </c>
      <c r="K9703" s="157" t="s">
        <v>9285</v>
      </c>
      <c r="L9703" s="157"/>
    </row>
    <row r="9704">
      <c r="C9704" s="12" t="s">
        <v>1029</v>
      </c>
      <c r="D9704" s="157"/>
      <c r="E9704" s="157" t="s">
        <v>2765</v>
      </c>
      <c r="F9704" s="157"/>
      <c r="G9704" s="157" t="s">
        <v>23818</v>
      </c>
      <c r="H9704" s="157" t="s">
        <v>24472</v>
      </c>
      <c r="I9704" s="157" t="s">
        <v>1722</v>
      </c>
      <c r="J9704" s="158" t="s">
        <v>24473</v>
      </c>
      <c r="K9704" s="157" t="s">
        <v>9790</v>
      </c>
      <c r="L9704" s="157"/>
    </row>
    <row r="9705">
      <c r="C9705" s="12" t="s">
        <v>1029</v>
      </c>
      <c r="D9705" s="157"/>
      <c r="E9705" s="157" t="s">
        <v>2765</v>
      </c>
      <c r="F9705" s="157"/>
      <c r="G9705" s="157" t="s">
        <v>9853</v>
      </c>
      <c r="H9705" s="157" t="s">
        <v>24474</v>
      </c>
      <c r="I9705" s="157" t="s">
        <v>1722</v>
      </c>
      <c r="J9705" s="158" t="s">
        <v>24475</v>
      </c>
      <c r="K9705" s="157" t="s">
        <v>9794</v>
      </c>
      <c r="L9705" s="157"/>
    </row>
    <row r="9706">
      <c r="C9706" s="12" t="s">
        <v>1029</v>
      </c>
      <c r="D9706" s="157"/>
      <c r="E9706" s="157" t="s">
        <v>2765</v>
      </c>
      <c r="F9706" s="157"/>
      <c r="G9706" s="157" t="s">
        <v>23830</v>
      </c>
      <c r="H9706" s="157" t="s">
        <v>24476</v>
      </c>
      <c r="I9706" s="157" t="s">
        <v>1722</v>
      </c>
      <c r="J9706" s="158" t="s">
        <v>24477</v>
      </c>
      <c r="K9706" s="157" t="s">
        <v>9790</v>
      </c>
      <c r="L9706" s="157"/>
    </row>
    <row r="9707">
      <c r="C9707" s="12" t="s">
        <v>1029</v>
      </c>
      <c r="D9707" s="157"/>
      <c r="E9707" s="157" t="s">
        <v>2765</v>
      </c>
      <c r="F9707" s="157"/>
      <c r="G9707" s="157" t="s">
        <v>24478</v>
      </c>
      <c r="H9707" s="157" t="s">
        <v>24479</v>
      </c>
      <c r="I9707" s="157" t="s">
        <v>1722</v>
      </c>
      <c r="J9707" s="158" t="s">
        <v>24480</v>
      </c>
      <c r="K9707" s="157" t="s">
        <v>9800</v>
      </c>
      <c r="L9707" s="157"/>
    </row>
    <row r="9708">
      <c r="C9708" s="12" t="s">
        <v>1029</v>
      </c>
      <c r="D9708" s="157"/>
      <c r="E9708" s="157" t="s">
        <v>2765</v>
      </c>
      <c r="F9708" s="157"/>
      <c r="G9708" s="157" t="s">
        <v>9888</v>
      </c>
      <c r="H9708" s="157" t="s">
        <v>24481</v>
      </c>
      <c r="I9708" s="157" t="s">
        <v>1722</v>
      </c>
      <c r="J9708" s="158" t="s">
        <v>24482</v>
      </c>
      <c r="K9708" s="157" t="s">
        <v>9794</v>
      </c>
      <c r="L9708" s="157"/>
    </row>
    <row r="9709">
      <c r="C9709" s="12" t="s">
        <v>1029</v>
      </c>
      <c r="D9709" s="157"/>
      <c r="E9709" s="157" t="s">
        <v>2765</v>
      </c>
      <c r="F9709" s="157"/>
      <c r="G9709" s="157" t="s">
        <v>23839</v>
      </c>
      <c r="H9709" s="157" t="s">
        <v>24483</v>
      </c>
      <c r="I9709" s="157" t="s">
        <v>1722</v>
      </c>
      <c r="J9709" s="158" t="s">
        <v>24484</v>
      </c>
      <c r="K9709" s="157" t="s">
        <v>9790</v>
      </c>
      <c r="L9709" s="157"/>
    </row>
    <row r="9710">
      <c r="C9710" s="12" t="s">
        <v>1029</v>
      </c>
      <c r="D9710" s="157"/>
      <c r="E9710" s="157" t="s">
        <v>2765</v>
      </c>
      <c r="F9710" s="157"/>
      <c r="G9710" s="157" t="s">
        <v>9470</v>
      </c>
      <c r="H9710" s="157" t="s">
        <v>24485</v>
      </c>
      <c r="I9710" s="157" t="s">
        <v>1722</v>
      </c>
      <c r="J9710" s="158" t="s">
        <v>24486</v>
      </c>
      <c r="K9710" s="157" t="s">
        <v>9794</v>
      </c>
      <c r="L9710" s="157"/>
    </row>
    <row r="9711">
      <c r="C9711" s="12" t="s">
        <v>1029</v>
      </c>
      <c r="D9711" s="157"/>
      <c r="E9711" s="157" t="s">
        <v>2765</v>
      </c>
      <c r="F9711" s="157"/>
      <c r="G9711" s="157" t="s">
        <v>24487</v>
      </c>
      <c r="H9711" s="157" t="s">
        <v>24488</v>
      </c>
      <c r="I9711" s="157" t="s">
        <v>1722</v>
      </c>
      <c r="J9711" s="158" t="s">
        <v>24489</v>
      </c>
      <c r="K9711" s="157" t="s">
        <v>9794</v>
      </c>
      <c r="L9711" s="157"/>
    </row>
    <row r="9712">
      <c r="C9712" s="12" t="s">
        <v>1029</v>
      </c>
      <c r="D9712" s="157"/>
      <c r="E9712" s="157" t="s">
        <v>2765</v>
      </c>
      <c r="F9712" s="157"/>
      <c r="G9712" s="157" t="s">
        <v>24490</v>
      </c>
      <c r="H9712" s="157" t="s">
        <v>24491</v>
      </c>
      <c r="I9712" s="157" t="s">
        <v>1722</v>
      </c>
      <c r="J9712" s="158" t="s">
        <v>24492</v>
      </c>
      <c r="K9712" s="157" t="s">
        <v>9794</v>
      </c>
      <c r="L9712" s="157"/>
    </row>
    <row r="9713">
      <c r="C9713" s="12" t="s">
        <v>1029</v>
      </c>
      <c r="D9713" s="157"/>
      <c r="E9713" s="157" t="s">
        <v>2765</v>
      </c>
      <c r="F9713" s="157"/>
      <c r="G9713" s="157" t="s">
        <v>24493</v>
      </c>
      <c r="H9713" s="157" t="s">
        <v>24494</v>
      </c>
      <c r="I9713" s="157" t="s">
        <v>1722</v>
      </c>
      <c r="J9713" s="158" t="s">
        <v>24495</v>
      </c>
      <c r="K9713" s="157" t="s">
        <v>9794</v>
      </c>
      <c r="L9713" s="157"/>
    </row>
    <row r="9714">
      <c r="C9714" s="12" t="s">
        <v>1029</v>
      </c>
      <c r="D9714" s="157"/>
      <c r="E9714" s="157" t="s">
        <v>2749</v>
      </c>
      <c r="F9714" s="157"/>
      <c r="G9714" s="157" t="s">
        <v>24496</v>
      </c>
      <c r="H9714" s="157" t="s">
        <v>24497</v>
      </c>
      <c r="I9714" s="157" t="s">
        <v>1681</v>
      </c>
      <c r="J9714" s="158" t="s">
        <v>24498</v>
      </c>
      <c r="K9714" s="157" t="s">
        <v>19860</v>
      </c>
      <c r="L9714" s="157"/>
    </row>
    <row r="9715">
      <c r="C9715" s="12" t="s">
        <v>1029</v>
      </c>
      <c r="D9715" s="157"/>
      <c r="E9715" s="157" t="s">
        <v>2749</v>
      </c>
      <c r="F9715" s="157"/>
      <c r="G9715" s="157" t="s">
        <v>24499</v>
      </c>
      <c r="H9715" s="157" t="s">
        <v>24500</v>
      </c>
      <c r="I9715" s="157" t="s">
        <v>1681</v>
      </c>
      <c r="J9715" s="158" t="s">
        <v>24501</v>
      </c>
      <c r="K9715" s="157" t="s">
        <v>19860</v>
      </c>
      <c r="L9715" s="157"/>
    </row>
    <row r="9716">
      <c r="C9716" s="12" t="s">
        <v>1029</v>
      </c>
      <c r="D9716" s="157"/>
      <c r="E9716" s="157" t="s">
        <v>2749</v>
      </c>
      <c r="F9716" s="157"/>
      <c r="G9716" s="157" t="s">
        <v>24502</v>
      </c>
      <c r="H9716" s="157" t="s">
        <v>24503</v>
      </c>
      <c r="I9716" s="157" t="s">
        <v>1681</v>
      </c>
      <c r="J9716" s="158" t="s">
        <v>24504</v>
      </c>
      <c r="K9716" s="157" t="s">
        <v>19793</v>
      </c>
      <c r="L9716" s="157"/>
    </row>
    <row r="9717">
      <c r="C9717" s="12" t="s">
        <v>1029</v>
      </c>
      <c r="D9717" s="157"/>
      <c r="E9717" s="157" t="s">
        <v>2749</v>
      </c>
      <c r="F9717" s="157"/>
      <c r="G9717" s="157" t="s">
        <v>24505</v>
      </c>
      <c r="H9717" s="157" t="s">
        <v>24506</v>
      </c>
      <c r="I9717" s="157" t="s">
        <v>1681</v>
      </c>
      <c r="J9717" s="158" t="s">
        <v>24507</v>
      </c>
      <c r="K9717" s="157" t="s">
        <v>19797</v>
      </c>
      <c r="L9717" s="157"/>
    </row>
    <row r="9718">
      <c r="C9718" s="12" t="s">
        <v>1029</v>
      </c>
      <c r="D9718" s="157"/>
      <c r="E9718" s="157" t="s">
        <v>1585</v>
      </c>
      <c r="F9718" s="157"/>
      <c r="G9718" s="157" t="s">
        <v>24508</v>
      </c>
      <c r="H9718" s="157" t="s">
        <v>24509</v>
      </c>
      <c r="I9718" s="157" t="s">
        <v>1588</v>
      </c>
      <c r="J9718" s="158" t="s">
        <v>24510</v>
      </c>
      <c r="K9718" s="157" t="s">
        <v>24326</v>
      </c>
      <c r="L9718" s="157"/>
    </row>
    <row r="9719">
      <c r="C9719" s="12" t="s">
        <v>1029</v>
      </c>
      <c r="D9719" s="157"/>
      <c r="E9719" s="157" t="s">
        <v>1585</v>
      </c>
      <c r="F9719" s="157"/>
      <c r="G9719" s="157" t="s">
        <v>24508</v>
      </c>
      <c r="H9719" s="157" t="s">
        <v>24509</v>
      </c>
      <c r="I9719" s="157" t="s">
        <v>1588</v>
      </c>
      <c r="J9719" s="158" t="s">
        <v>24511</v>
      </c>
      <c r="K9719" s="157" t="s">
        <v>24329</v>
      </c>
      <c r="L9719" s="157"/>
    </row>
    <row r="9720">
      <c r="C9720" s="12" t="s">
        <v>1029</v>
      </c>
      <c r="D9720" s="157"/>
      <c r="E9720" s="157" t="s">
        <v>1585</v>
      </c>
      <c r="F9720" s="157"/>
      <c r="G9720" s="157" t="s">
        <v>24512</v>
      </c>
      <c r="H9720" s="157" t="s">
        <v>24513</v>
      </c>
      <c r="I9720" s="157" t="s">
        <v>1588</v>
      </c>
      <c r="J9720" s="158" t="s">
        <v>24514</v>
      </c>
      <c r="K9720" s="157" t="s">
        <v>24329</v>
      </c>
      <c r="L9720" s="157"/>
    </row>
    <row r="9721">
      <c r="C9721" s="12" t="s">
        <v>1029</v>
      </c>
      <c r="D9721" s="157"/>
      <c r="E9721" s="157" t="s">
        <v>1585</v>
      </c>
      <c r="F9721" s="157"/>
      <c r="G9721" s="157" t="s">
        <v>24512</v>
      </c>
      <c r="H9721" s="157" t="s">
        <v>24513</v>
      </c>
      <c r="I9721" s="157" t="s">
        <v>1588</v>
      </c>
      <c r="J9721" s="158" t="s">
        <v>24515</v>
      </c>
      <c r="K9721" s="157" t="s">
        <v>24326</v>
      </c>
      <c r="L9721" s="157"/>
    </row>
    <row r="9722">
      <c r="C9722" s="12" t="s">
        <v>1029</v>
      </c>
      <c r="D9722" s="157"/>
      <c r="E9722" s="157" t="s">
        <v>1585</v>
      </c>
      <c r="F9722" s="157"/>
      <c r="G9722" s="157" t="s">
        <v>24516</v>
      </c>
      <c r="H9722" s="157" t="s">
        <v>24517</v>
      </c>
      <c r="I9722" s="157" t="s">
        <v>1588</v>
      </c>
      <c r="J9722" s="158" t="s">
        <v>24518</v>
      </c>
      <c r="K9722" s="157" t="s">
        <v>24329</v>
      </c>
      <c r="L9722" s="157"/>
    </row>
    <row r="9723">
      <c r="C9723" s="12" t="s">
        <v>1029</v>
      </c>
      <c r="D9723" s="157"/>
      <c r="E9723" s="157" t="s">
        <v>1585</v>
      </c>
      <c r="F9723" s="157"/>
      <c r="G9723" s="157" t="s">
        <v>24516</v>
      </c>
      <c r="H9723" s="157" t="s">
        <v>24517</v>
      </c>
      <c r="I9723" s="157" t="s">
        <v>1588</v>
      </c>
      <c r="J9723" s="158" t="s">
        <v>24519</v>
      </c>
      <c r="K9723" s="157" t="s">
        <v>24326</v>
      </c>
      <c r="L9723" s="157"/>
    </row>
    <row r="9724">
      <c r="C9724" s="12" t="s">
        <v>1029</v>
      </c>
      <c r="D9724" s="157"/>
      <c r="E9724" s="157" t="s">
        <v>1585</v>
      </c>
      <c r="F9724" s="157"/>
      <c r="G9724" s="157" t="s">
        <v>24520</v>
      </c>
      <c r="H9724" s="157" t="s">
        <v>24521</v>
      </c>
      <c r="I9724" s="157" t="s">
        <v>1588</v>
      </c>
      <c r="J9724" s="158" t="s">
        <v>24522</v>
      </c>
      <c r="K9724" s="157" t="s">
        <v>4019</v>
      </c>
      <c r="L9724" s="157"/>
    </row>
    <row r="9725">
      <c r="C9725" s="12" t="s">
        <v>1029</v>
      </c>
      <c r="D9725" s="157"/>
      <c r="E9725" s="157" t="s">
        <v>2749</v>
      </c>
      <c r="F9725" s="157"/>
      <c r="G9725" s="157" t="s">
        <v>24523</v>
      </c>
      <c r="H9725" s="157" t="s">
        <v>24524</v>
      </c>
      <c r="I9725" s="157" t="s">
        <v>1681</v>
      </c>
      <c r="J9725" s="158" t="s">
        <v>24525</v>
      </c>
      <c r="K9725" s="157" t="s">
        <v>9665</v>
      </c>
      <c r="L9725" s="157"/>
    </row>
    <row r="9726">
      <c r="C9726" s="12" t="s">
        <v>1029</v>
      </c>
      <c r="D9726" s="157"/>
      <c r="E9726" s="157" t="s">
        <v>2749</v>
      </c>
      <c r="F9726" s="157"/>
      <c r="G9726" s="157" t="s">
        <v>24523</v>
      </c>
      <c r="H9726" s="157" t="s">
        <v>24526</v>
      </c>
      <c r="I9726" s="157" t="s">
        <v>1681</v>
      </c>
      <c r="J9726" s="158" t="s">
        <v>24527</v>
      </c>
      <c r="K9726" s="157" t="s">
        <v>9668</v>
      </c>
      <c r="L9726" s="157"/>
    </row>
    <row r="9727">
      <c r="C9727" s="12" t="s">
        <v>1029</v>
      </c>
      <c r="D9727" s="157"/>
      <c r="E9727" s="157" t="s">
        <v>2749</v>
      </c>
      <c r="F9727" s="157"/>
      <c r="G9727" s="157" t="s">
        <v>24528</v>
      </c>
      <c r="H9727" s="157" t="s">
        <v>24529</v>
      </c>
      <c r="I9727" s="157" t="s">
        <v>1681</v>
      </c>
      <c r="J9727" s="158" t="s">
        <v>24530</v>
      </c>
      <c r="K9727" s="157" t="s">
        <v>9665</v>
      </c>
      <c r="L9727" s="157"/>
    </row>
    <row r="9728">
      <c r="C9728" s="12" t="s">
        <v>1029</v>
      </c>
      <c r="D9728" s="157"/>
      <c r="E9728" s="157" t="s">
        <v>2749</v>
      </c>
      <c r="F9728" s="157"/>
      <c r="G9728" s="157" t="s">
        <v>24528</v>
      </c>
      <c r="H9728" s="157" t="s">
        <v>24531</v>
      </c>
      <c r="I9728" s="157" t="s">
        <v>1681</v>
      </c>
      <c r="J9728" s="158" t="s">
        <v>24532</v>
      </c>
      <c r="K9728" s="157" t="s">
        <v>9668</v>
      </c>
      <c r="L9728" s="157"/>
    </row>
    <row r="9729">
      <c r="C9729" s="12" t="s">
        <v>1029</v>
      </c>
      <c r="D9729" s="157"/>
      <c r="E9729" s="157" t="s">
        <v>1585</v>
      </c>
      <c r="F9729" s="157"/>
      <c r="G9729" s="157" t="s">
        <v>24533</v>
      </c>
      <c r="H9729" s="157" t="s">
        <v>24534</v>
      </c>
      <c r="I9729" s="157" t="s">
        <v>1588</v>
      </c>
      <c r="J9729" s="158" t="s">
        <v>24535</v>
      </c>
      <c r="K9729" s="157" t="s">
        <v>1693</v>
      </c>
      <c r="L9729" s="157"/>
    </row>
    <row r="9730">
      <c r="C9730" s="12" t="s">
        <v>1029</v>
      </c>
      <c r="D9730" s="157"/>
      <c r="E9730" s="157" t="s">
        <v>1597</v>
      </c>
      <c r="F9730" s="157"/>
      <c r="G9730" s="157" t="s">
        <v>24536</v>
      </c>
      <c r="H9730" s="157" t="s">
        <v>24537</v>
      </c>
      <c r="I9730" s="157" t="s">
        <v>1600</v>
      </c>
      <c r="J9730" s="158" t="s">
        <v>24538</v>
      </c>
      <c r="K9730" s="157" t="s">
        <v>1782</v>
      </c>
      <c r="L9730" s="157"/>
    </row>
    <row r="9731">
      <c r="C9731" s="12" t="s">
        <v>1029</v>
      </c>
      <c r="D9731" s="157"/>
      <c r="E9731" s="157" t="s">
        <v>1597</v>
      </c>
      <c r="F9731" s="157"/>
      <c r="G9731" s="157" t="s">
        <v>24536</v>
      </c>
      <c r="H9731" s="157" t="s">
        <v>24537</v>
      </c>
      <c r="I9731" s="157" t="s">
        <v>1600</v>
      </c>
      <c r="J9731" s="158" t="s">
        <v>24539</v>
      </c>
      <c r="K9731" s="157" t="s">
        <v>1602</v>
      </c>
      <c r="L9731" s="157"/>
    </row>
    <row r="9732">
      <c r="C9732" s="12" t="s">
        <v>1029</v>
      </c>
      <c r="D9732" s="157"/>
      <c r="E9732" s="157" t="s">
        <v>1597</v>
      </c>
      <c r="F9732" s="157"/>
      <c r="G9732" s="157" t="s">
        <v>24536</v>
      </c>
      <c r="H9732" s="157" t="s">
        <v>24537</v>
      </c>
      <c r="I9732" s="157" t="s">
        <v>1600</v>
      </c>
      <c r="J9732" s="158" t="s">
        <v>24540</v>
      </c>
      <c r="K9732" s="157" t="s">
        <v>3315</v>
      </c>
      <c r="L9732" s="157"/>
    </row>
    <row r="9733">
      <c r="C9733" s="12" t="s">
        <v>1029</v>
      </c>
      <c r="D9733" s="157"/>
      <c r="E9733" s="157" t="s">
        <v>1597</v>
      </c>
      <c r="F9733" s="157"/>
      <c r="G9733" s="157" t="s">
        <v>24541</v>
      </c>
      <c r="H9733" s="157" t="s">
        <v>24537</v>
      </c>
      <c r="I9733" s="157" t="s">
        <v>1600</v>
      </c>
      <c r="J9733" s="158" t="s">
        <v>24542</v>
      </c>
      <c r="K9733" s="157" t="s">
        <v>1787</v>
      </c>
      <c r="L9733" s="157"/>
    </row>
    <row r="9734">
      <c r="C9734" s="12" t="s">
        <v>1029</v>
      </c>
      <c r="D9734" s="157"/>
      <c r="E9734" s="157" t="s">
        <v>1597</v>
      </c>
      <c r="F9734" s="157"/>
      <c r="G9734" s="157" t="s">
        <v>24543</v>
      </c>
      <c r="H9734" s="157" t="s">
        <v>24537</v>
      </c>
      <c r="I9734" s="157" t="s">
        <v>1600</v>
      </c>
      <c r="J9734" s="158" t="s">
        <v>24544</v>
      </c>
      <c r="K9734" s="157" t="s">
        <v>1791</v>
      </c>
      <c r="L9734" s="157"/>
    </row>
    <row r="9735">
      <c r="C9735" s="12" t="s">
        <v>1029</v>
      </c>
      <c r="D9735" s="157"/>
      <c r="E9735" s="157" t="s">
        <v>1597</v>
      </c>
      <c r="F9735" s="157"/>
      <c r="G9735" s="157" t="s">
        <v>24545</v>
      </c>
      <c r="H9735" s="157" t="s">
        <v>24537</v>
      </c>
      <c r="I9735" s="157" t="s">
        <v>1600</v>
      </c>
      <c r="J9735" s="158" t="s">
        <v>24546</v>
      </c>
      <c r="K9735" s="157" t="s">
        <v>3406</v>
      </c>
      <c r="L9735" s="157"/>
    </row>
    <row r="9736">
      <c r="C9736" s="12" t="s">
        <v>1029</v>
      </c>
      <c r="D9736" s="157"/>
      <c r="E9736" s="157" t="s">
        <v>1597</v>
      </c>
      <c r="F9736" s="157"/>
      <c r="G9736" s="157" t="s">
        <v>24547</v>
      </c>
      <c r="H9736" s="157" t="s">
        <v>24537</v>
      </c>
      <c r="I9736" s="157" t="s">
        <v>1600</v>
      </c>
      <c r="J9736" s="158" t="s">
        <v>24548</v>
      </c>
      <c r="K9736" s="157" t="s">
        <v>1795</v>
      </c>
      <c r="L9736" s="157"/>
    </row>
    <row r="9737">
      <c r="C9737" s="12" t="s">
        <v>1029</v>
      </c>
      <c r="D9737" s="157"/>
      <c r="E9737" s="157" t="s">
        <v>1597</v>
      </c>
      <c r="F9737" s="157"/>
      <c r="G9737" s="157" t="s">
        <v>24547</v>
      </c>
      <c r="H9737" s="157" t="s">
        <v>24537</v>
      </c>
      <c r="I9737" s="157" t="s">
        <v>1600</v>
      </c>
      <c r="J9737" s="158" t="s">
        <v>24549</v>
      </c>
      <c r="K9737" s="157" t="s">
        <v>1798</v>
      </c>
      <c r="L9737" s="157"/>
    </row>
    <row r="9738">
      <c r="C9738" s="12" t="s">
        <v>1029</v>
      </c>
      <c r="D9738" s="157"/>
      <c r="E9738" s="157" t="s">
        <v>2749</v>
      </c>
      <c r="F9738" s="157"/>
      <c r="G9738" s="157" t="s">
        <v>24550</v>
      </c>
      <c r="H9738" s="157" t="s">
        <v>24551</v>
      </c>
      <c r="I9738" s="157" t="s">
        <v>1681</v>
      </c>
      <c r="J9738" s="158" t="s">
        <v>24552</v>
      </c>
      <c r="K9738" s="157" t="s">
        <v>9150</v>
      </c>
      <c r="L9738" s="157"/>
    </row>
    <row r="9739">
      <c r="C9739" s="12" t="s">
        <v>1029</v>
      </c>
      <c r="D9739" s="157"/>
      <c r="E9739" s="157" t="s">
        <v>2749</v>
      </c>
      <c r="F9739" s="157"/>
      <c r="G9739" s="157" t="s">
        <v>24553</v>
      </c>
      <c r="H9739" s="157" t="s">
        <v>24554</v>
      </c>
      <c r="I9739" s="157" t="s">
        <v>1681</v>
      </c>
      <c r="J9739" s="158" t="s">
        <v>24555</v>
      </c>
      <c r="K9739" s="157" t="s">
        <v>9154</v>
      </c>
      <c r="L9739" s="157"/>
    </row>
    <row r="9740">
      <c r="C9740" s="12" t="s">
        <v>1029</v>
      </c>
      <c r="D9740" s="157"/>
      <c r="E9740" s="157" t="s">
        <v>2749</v>
      </c>
      <c r="F9740" s="157"/>
      <c r="G9740" s="157" t="s">
        <v>24556</v>
      </c>
      <c r="H9740" s="157" t="s">
        <v>24557</v>
      </c>
      <c r="I9740" s="157" t="s">
        <v>1681</v>
      </c>
      <c r="J9740" s="158" t="s">
        <v>24558</v>
      </c>
      <c r="K9740" s="157" t="s">
        <v>9473</v>
      </c>
      <c r="L9740" s="157"/>
    </row>
    <row r="9741">
      <c r="C9741" s="12" t="s">
        <v>1029</v>
      </c>
      <c r="D9741" s="157"/>
      <c r="E9741" s="157" t="s">
        <v>2749</v>
      </c>
      <c r="F9741" s="157"/>
      <c r="G9741" s="157" t="s">
        <v>24559</v>
      </c>
      <c r="H9741" s="157" t="s">
        <v>24560</v>
      </c>
      <c r="I9741" s="157" t="s">
        <v>1681</v>
      </c>
      <c r="J9741" s="158" t="s">
        <v>24561</v>
      </c>
      <c r="K9741" s="157" t="s">
        <v>9150</v>
      </c>
      <c r="L9741" s="157"/>
    </row>
    <row r="9742">
      <c r="C9742" s="12" t="s">
        <v>1029</v>
      </c>
      <c r="D9742" s="157"/>
      <c r="E9742" s="157" t="s">
        <v>2749</v>
      </c>
      <c r="F9742" s="157"/>
      <c r="G9742" s="157" t="s">
        <v>24562</v>
      </c>
      <c r="H9742" s="157" t="s">
        <v>24563</v>
      </c>
      <c r="I9742" s="157" t="s">
        <v>1681</v>
      </c>
      <c r="J9742" s="158" t="s">
        <v>24564</v>
      </c>
      <c r="K9742" s="157" t="s">
        <v>9154</v>
      </c>
      <c r="L9742" s="157"/>
    </row>
    <row r="9743">
      <c r="C9743" s="12" t="s">
        <v>1029</v>
      </c>
      <c r="D9743" s="157"/>
      <c r="E9743" s="157" t="s">
        <v>1585</v>
      </c>
      <c r="F9743" s="157"/>
      <c r="G9743" s="157" t="s">
        <v>24565</v>
      </c>
      <c r="H9743" s="157" t="s">
        <v>24566</v>
      </c>
      <c r="I9743" s="157" t="s">
        <v>1588</v>
      </c>
      <c r="J9743" s="158" t="s">
        <v>24567</v>
      </c>
      <c r="K9743" s="157" t="s">
        <v>2027</v>
      </c>
      <c r="L9743" s="157"/>
    </row>
    <row r="9744">
      <c r="C9744" s="12" t="s">
        <v>1029</v>
      </c>
      <c r="D9744" s="157"/>
      <c r="E9744" s="157" t="s">
        <v>2749</v>
      </c>
      <c r="F9744" s="157"/>
      <c r="G9744" s="157" t="s">
        <v>24568</v>
      </c>
      <c r="H9744" s="157" t="s">
        <v>24569</v>
      </c>
      <c r="I9744" s="157" t="s">
        <v>1681</v>
      </c>
      <c r="J9744" s="158" t="s">
        <v>24570</v>
      </c>
      <c r="K9744" s="157" t="s">
        <v>9150</v>
      </c>
      <c r="L9744" s="157"/>
    </row>
    <row r="9745">
      <c r="C9745" s="12" t="s">
        <v>1029</v>
      </c>
      <c r="D9745" s="157"/>
      <c r="E9745" s="157" t="s">
        <v>2749</v>
      </c>
      <c r="F9745" s="157"/>
      <c r="G9745" s="157" t="s">
        <v>24571</v>
      </c>
      <c r="H9745" s="157" t="s">
        <v>24572</v>
      </c>
      <c r="I9745" s="157" t="s">
        <v>1681</v>
      </c>
      <c r="J9745" s="158" t="s">
        <v>24573</v>
      </c>
      <c r="K9745" s="157" t="s">
        <v>9154</v>
      </c>
      <c r="L9745" s="157"/>
    </row>
    <row r="9746">
      <c r="C9746" s="12" t="s">
        <v>1029</v>
      </c>
      <c r="D9746" s="157"/>
      <c r="E9746" s="157" t="s">
        <v>1604</v>
      </c>
      <c r="F9746" s="157"/>
      <c r="G9746" s="157" t="s">
        <v>24574</v>
      </c>
      <c r="H9746" s="157" t="s">
        <v>24575</v>
      </c>
      <c r="I9746" s="157" t="s">
        <v>1607</v>
      </c>
      <c r="J9746" s="158" t="s">
        <v>24576</v>
      </c>
      <c r="K9746" s="157" t="s">
        <v>9480</v>
      </c>
      <c r="L9746" s="157"/>
    </row>
    <row r="9747">
      <c r="C9747" s="12" t="s">
        <v>1029</v>
      </c>
      <c r="D9747" s="157"/>
      <c r="E9747" s="157" t="s">
        <v>1585</v>
      </c>
      <c r="F9747" s="157"/>
      <c r="G9747" s="157" t="s">
        <v>24577</v>
      </c>
      <c r="H9747" s="157" t="s">
        <v>24578</v>
      </c>
      <c r="I9747" s="157" t="s">
        <v>1588</v>
      </c>
      <c r="J9747" s="158" t="s">
        <v>24579</v>
      </c>
      <c r="K9747" s="157" t="s">
        <v>3654</v>
      </c>
      <c r="L9747" s="157"/>
    </row>
    <row r="9748">
      <c r="C9748" s="12" t="s">
        <v>1029</v>
      </c>
      <c r="D9748" s="157"/>
      <c r="E9748" s="157" t="s">
        <v>1585</v>
      </c>
      <c r="F9748" s="157"/>
      <c r="G9748" s="157" t="s">
        <v>24580</v>
      </c>
      <c r="H9748" s="157" t="s">
        <v>24581</v>
      </c>
      <c r="I9748" s="157" t="s">
        <v>1588</v>
      </c>
      <c r="J9748" s="158" t="s">
        <v>24582</v>
      </c>
      <c r="K9748" s="157" t="s">
        <v>3616</v>
      </c>
      <c r="L9748" s="157"/>
    </row>
    <row r="9749">
      <c r="C9749" s="12" t="s">
        <v>1029</v>
      </c>
      <c r="D9749" s="157"/>
      <c r="E9749" s="157" t="s">
        <v>1585</v>
      </c>
      <c r="F9749" s="157"/>
      <c r="G9749" s="157" t="s">
        <v>24583</v>
      </c>
      <c r="H9749" s="157" t="s">
        <v>24584</v>
      </c>
      <c r="I9749" s="157" t="s">
        <v>1588</v>
      </c>
      <c r="J9749" s="158" t="s">
        <v>24585</v>
      </c>
      <c r="K9749" s="157" t="s">
        <v>3654</v>
      </c>
      <c r="L9749" s="157"/>
    </row>
    <row r="9750">
      <c r="C9750" s="12" t="s">
        <v>1029</v>
      </c>
      <c r="D9750" s="157"/>
      <c r="E9750" s="157" t="s">
        <v>1585</v>
      </c>
      <c r="F9750" s="157"/>
      <c r="G9750" s="157" t="s">
        <v>24586</v>
      </c>
      <c r="H9750" s="157" t="s">
        <v>24587</v>
      </c>
      <c r="I9750" s="157" t="s">
        <v>1588</v>
      </c>
      <c r="J9750" s="158" t="s">
        <v>24588</v>
      </c>
      <c r="K9750" s="157" t="s">
        <v>1954</v>
      </c>
      <c r="L9750" s="157"/>
    </row>
    <row r="9751">
      <c r="C9751" s="12" t="s">
        <v>1029</v>
      </c>
      <c r="D9751" s="157"/>
      <c r="E9751" s="157" t="s">
        <v>1585</v>
      </c>
      <c r="F9751" s="157"/>
      <c r="G9751" s="157" t="s">
        <v>24589</v>
      </c>
      <c r="H9751" s="157" t="s">
        <v>24587</v>
      </c>
      <c r="I9751" s="157" t="s">
        <v>1588</v>
      </c>
      <c r="J9751" s="158" t="s">
        <v>24590</v>
      </c>
      <c r="K9751" s="157" t="s">
        <v>3439</v>
      </c>
      <c r="L9751" s="157"/>
    </row>
    <row r="9752">
      <c r="C9752" s="12" t="s">
        <v>1029</v>
      </c>
      <c r="D9752" s="157"/>
      <c r="E9752" s="157" t="s">
        <v>1585</v>
      </c>
      <c r="F9752" s="157"/>
      <c r="G9752" s="157" t="s">
        <v>24591</v>
      </c>
      <c r="H9752" s="157" t="s">
        <v>24587</v>
      </c>
      <c r="I9752" s="157" t="s">
        <v>1588</v>
      </c>
      <c r="J9752" s="158" t="s">
        <v>24592</v>
      </c>
      <c r="K9752" s="157" t="s">
        <v>3355</v>
      </c>
      <c r="L9752" s="157"/>
    </row>
    <row r="9753">
      <c r="C9753" s="12" t="s">
        <v>1029</v>
      </c>
      <c r="D9753" s="157"/>
      <c r="E9753" s="157" t="s">
        <v>1585</v>
      </c>
      <c r="F9753" s="157"/>
      <c r="G9753" s="157" t="s">
        <v>24593</v>
      </c>
      <c r="H9753" s="157" t="s">
        <v>24594</v>
      </c>
      <c r="I9753" s="157" t="s">
        <v>1588</v>
      </c>
      <c r="J9753" s="158" t="s">
        <v>24595</v>
      </c>
      <c r="K9753" s="157" t="s">
        <v>1979</v>
      </c>
      <c r="L9753" s="157"/>
    </row>
    <row r="9754">
      <c r="C9754" s="12" t="s">
        <v>1029</v>
      </c>
      <c r="D9754" s="157"/>
      <c r="E9754" s="157" t="s">
        <v>1585</v>
      </c>
      <c r="F9754" s="157"/>
      <c r="G9754" s="157" t="s">
        <v>24596</v>
      </c>
      <c r="H9754" s="157" t="s">
        <v>24597</v>
      </c>
      <c r="I9754" s="157" t="s">
        <v>1588</v>
      </c>
      <c r="J9754" s="158" t="s">
        <v>24598</v>
      </c>
      <c r="K9754" s="157" t="s">
        <v>1983</v>
      </c>
      <c r="L9754" s="157"/>
    </row>
    <row r="9755">
      <c r="C9755" s="12" t="s">
        <v>1029</v>
      </c>
      <c r="D9755" s="157"/>
      <c r="E9755" s="157" t="s">
        <v>1585</v>
      </c>
      <c r="F9755" s="157"/>
      <c r="G9755" s="157" t="s">
        <v>24599</v>
      </c>
      <c r="H9755" s="157" t="s">
        <v>24600</v>
      </c>
      <c r="I9755" s="157" t="s">
        <v>1588</v>
      </c>
      <c r="J9755" s="158" t="s">
        <v>24601</v>
      </c>
      <c r="K9755" s="157" t="s">
        <v>3280</v>
      </c>
      <c r="L9755" s="157"/>
    </row>
    <row r="9756">
      <c r="C9756" s="12" t="s">
        <v>1029</v>
      </c>
      <c r="D9756" s="157"/>
      <c r="E9756" s="157" t="s">
        <v>2791</v>
      </c>
      <c r="F9756" s="157"/>
      <c r="G9756" s="157" t="s">
        <v>24602</v>
      </c>
      <c r="H9756" s="157" t="s">
        <v>24603</v>
      </c>
      <c r="I9756" s="157" t="s">
        <v>1674</v>
      </c>
      <c r="J9756" s="158" t="s">
        <v>24604</v>
      </c>
      <c r="K9756" s="157" t="s">
        <v>4287</v>
      </c>
      <c r="L9756" s="157"/>
    </row>
    <row r="9757">
      <c r="C9757" s="12" t="s">
        <v>1029</v>
      </c>
      <c r="D9757" s="157"/>
      <c r="E9757" s="157" t="s">
        <v>2791</v>
      </c>
      <c r="F9757" s="157"/>
      <c r="G9757" s="157" t="s">
        <v>24605</v>
      </c>
      <c r="H9757" s="157" t="s">
        <v>24606</v>
      </c>
      <c r="I9757" s="157" t="s">
        <v>1674</v>
      </c>
      <c r="J9757" s="158" t="s">
        <v>24607</v>
      </c>
      <c r="K9757" s="157" t="s">
        <v>4287</v>
      </c>
      <c r="L9757" s="157"/>
    </row>
    <row r="9758">
      <c r="C9758" s="12" t="s">
        <v>1029</v>
      </c>
      <c r="D9758" s="157"/>
      <c r="E9758" s="157" t="s">
        <v>1597</v>
      </c>
      <c r="F9758" s="157"/>
      <c r="G9758" s="157" t="s">
        <v>24608</v>
      </c>
      <c r="H9758" s="157" t="s">
        <v>24609</v>
      </c>
      <c r="I9758" s="157" t="s">
        <v>1600</v>
      </c>
      <c r="J9758" s="158" t="s">
        <v>24610</v>
      </c>
      <c r="K9758" s="157" t="s">
        <v>1602</v>
      </c>
      <c r="L9758" s="157"/>
    </row>
    <row r="9759">
      <c r="C9759" s="12" t="s">
        <v>1029</v>
      </c>
      <c r="D9759" s="157"/>
      <c r="E9759" s="157" t="s">
        <v>1597</v>
      </c>
      <c r="F9759" s="157"/>
      <c r="G9759" s="157" t="s">
        <v>24611</v>
      </c>
      <c r="H9759" s="157" t="s">
        <v>24612</v>
      </c>
      <c r="I9759" s="157" t="s">
        <v>1600</v>
      </c>
      <c r="J9759" s="158" t="s">
        <v>24613</v>
      </c>
      <c r="K9759" s="157" t="s">
        <v>1602</v>
      </c>
      <c r="L9759" s="157"/>
    </row>
    <row r="9760">
      <c r="C9760" s="12" t="s">
        <v>1029</v>
      </c>
      <c r="D9760" s="157"/>
      <c r="E9760" s="157" t="s">
        <v>2765</v>
      </c>
      <c r="F9760" s="157"/>
      <c r="G9760" s="157" t="s">
        <v>24614</v>
      </c>
      <c r="H9760" s="157" t="s">
        <v>24615</v>
      </c>
      <c r="I9760" s="157" t="s">
        <v>1722</v>
      </c>
      <c r="J9760" s="158" t="s">
        <v>24616</v>
      </c>
      <c r="K9760" s="157" t="s">
        <v>1890</v>
      </c>
      <c r="L9760" s="157"/>
    </row>
    <row r="9761">
      <c r="C9761" s="12" t="s">
        <v>1029</v>
      </c>
      <c r="D9761" s="157"/>
      <c r="E9761" s="157" t="s">
        <v>2765</v>
      </c>
      <c r="F9761" s="157"/>
      <c r="G9761" s="157" t="s">
        <v>24614</v>
      </c>
      <c r="H9761" s="157" t="s">
        <v>24615</v>
      </c>
      <c r="I9761" s="157" t="s">
        <v>1722</v>
      </c>
      <c r="J9761" s="158" t="s">
        <v>24617</v>
      </c>
      <c r="K9761" s="157" t="s">
        <v>1927</v>
      </c>
      <c r="L9761" s="157"/>
    </row>
    <row r="9762">
      <c r="C9762" s="12" t="s">
        <v>1029</v>
      </c>
      <c r="D9762" s="157"/>
      <c r="E9762" s="157" t="s">
        <v>2765</v>
      </c>
      <c r="F9762" s="157"/>
      <c r="G9762" s="157" t="s">
        <v>24614</v>
      </c>
      <c r="H9762" s="157" t="s">
        <v>24615</v>
      </c>
      <c r="I9762" s="157" t="s">
        <v>1722</v>
      </c>
      <c r="J9762" s="158" t="s">
        <v>24618</v>
      </c>
      <c r="K9762" s="157" t="s">
        <v>1930</v>
      </c>
      <c r="L9762" s="157"/>
    </row>
    <row r="9763">
      <c r="C9763" s="12" t="s">
        <v>1029</v>
      </c>
      <c r="D9763" s="157"/>
      <c r="E9763" s="157" t="s">
        <v>2749</v>
      </c>
      <c r="F9763" s="157"/>
      <c r="G9763" s="157" t="s">
        <v>24619</v>
      </c>
      <c r="H9763" s="157" t="s">
        <v>24620</v>
      </c>
      <c r="I9763" s="157" t="s">
        <v>1681</v>
      </c>
      <c r="J9763" s="158" t="s">
        <v>24621</v>
      </c>
      <c r="K9763" s="157" t="s">
        <v>9524</v>
      </c>
      <c r="L9763" s="157"/>
    </row>
    <row r="9764">
      <c r="C9764" s="12" t="s">
        <v>1029</v>
      </c>
      <c r="D9764" s="157"/>
      <c r="E9764" s="157" t="s">
        <v>2749</v>
      </c>
      <c r="F9764" s="157"/>
      <c r="G9764" s="157" t="s">
        <v>24622</v>
      </c>
      <c r="H9764" s="157" t="s">
        <v>24623</v>
      </c>
      <c r="I9764" s="157" t="s">
        <v>1681</v>
      </c>
      <c r="J9764" s="158" t="s">
        <v>24624</v>
      </c>
      <c r="K9764" s="157" t="s">
        <v>9528</v>
      </c>
      <c r="L9764" s="157"/>
    </row>
    <row r="9765">
      <c r="C9765" s="12" t="s">
        <v>1029</v>
      </c>
      <c r="D9765" s="157"/>
      <c r="E9765" s="157" t="s">
        <v>2749</v>
      </c>
      <c r="F9765" s="157"/>
      <c r="G9765" s="157" t="s">
        <v>24625</v>
      </c>
      <c r="H9765" s="157" t="s">
        <v>24626</v>
      </c>
      <c r="I9765" s="157" t="s">
        <v>1681</v>
      </c>
      <c r="J9765" s="158" t="s">
        <v>24627</v>
      </c>
      <c r="K9765" s="157" t="s">
        <v>9524</v>
      </c>
      <c r="L9765" s="157"/>
    </row>
    <row r="9766">
      <c r="C9766" s="12" t="s">
        <v>1029</v>
      </c>
      <c r="D9766" s="157"/>
      <c r="E9766" s="157" t="s">
        <v>2749</v>
      </c>
      <c r="F9766" s="157"/>
      <c r="G9766" s="157" t="s">
        <v>24628</v>
      </c>
      <c r="H9766" s="157" t="s">
        <v>24629</v>
      </c>
      <c r="I9766" s="157" t="s">
        <v>1681</v>
      </c>
      <c r="J9766" s="158" t="s">
        <v>24630</v>
      </c>
      <c r="K9766" s="157" t="s">
        <v>9528</v>
      </c>
      <c r="L9766" s="157"/>
    </row>
    <row r="9767">
      <c r="C9767" s="12" t="s">
        <v>1029</v>
      </c>
      <c r="D9767" s="157"/>
      <c r="E9767" s="157" t="s">
        <v>2765</v>
      </c>
      <c r="F9767" s="157"/>
      <c r="G9767" s="157" t="s">
        <v>24631</v>
      </c>
      <c r="H9767" s="157" t="s">
        <v>24632</v>
      </c>
      <c r="I9767" s="157" t="s">
        <v>1722</v>
      </c>
      <c r="J9767" s="158" t="s">
        <v>24633</v>
      </c>
      <c r="K9767" s="157" t="s">
        <v>9541</v>
      </c>
      <c r="L9767" s="157"/>
    </row>
    <row r="9768">
      <c r="C9768" s="12" t="s">
        <v>1029</v>
      </c>
      <c r="D9768" s="157"/>
      <c r="E9768" s="157" t="s">
        <v>2749</v>
      </c>
      <c r="F9768" s="157"/>
      <c r="G9768" s="157" t="s">
        <v>24634</v>
      </c>
      <c r="H9768" s="157" t="s">
        <v>24635</v>
      </c>
      <c r="I9768" s="157" t="s">
        <v>1681</v>
      </c>
      <c r="J9768" s="158" t="s">
        <v>24636</v>
      </c>
      <c r="K9768" s="157" t="s">
        <v>9545</v>
      </c>
      <c r="L9768" s="157"/>
    </row>
    <row r="9769">
      <c r="C9769" s="12" t="s">
        <v>1029</v>
      </c>
      <c r="D9769" s="157"/>
      <c r="E9769" s="157" t="s">
        <v>1597</v>
      </c>
      <c r="F9769" s="157"/>
      <c r="G9769" s="157" t="s">
        <v>24637</v>
      </c>
      <c r="H9769" s="157" t="s">
        <v>24638</v>
      </c>
      <c r="I9769" s="157" t="s">
        <v>1600</v>
      </c>
      <c r="J9769" s="158" t="s">
        <v>24639</v>
      </c>
      <c r="K9769" s="157" t="s">
        <v>1602</v>
      </c>
      <c r="L9769" s="157"/>
    </row>
    <row r="9770">
      <c r="C9770" s="12" t="s">
        <v>1029</v>
      </c>
      <c r="D9770" s="157"/>
      <c r="E9770" s="157" t="s">
        <v>1585</v>
      </c>
      <c r="F9770" s="157"/>
      <c r="G9770" s="157" t="s">
        <v>24640</v>
      </c>
      <c r="H9770" s="157" t="s">
        <v>24641</v>
      </c>
      <c r="I9770" s="157" t="s">
        <v>1588</v>
      </c>
      <c r="J9770" s="158" t="s">
        <v>24642</v>
      </c>
      <c r="K9770" s="157" t="s">
        <v>4019</v>
      </c>
      <c r="L9770" s="157"/>
    </row>
    <row r="9771">
      <c r="C9771" s="12" t="s">
        <v>1029</v>
      </c>
      <c r="D9771" s="157"/>
      <c r="E9771" s="157" t="s">
        <v>1585</v>
      </c>
      <c r="F9771" s="157"/>
      <c r="G9771" s="157" t="s">
        <v>24643</v>
      </c>
      <c r="H9771" s="157" t="s">
        <v>24644</v>
      </c>
      <c r="I9771" s="157" t="s">
        <v>1588</v>
      </c>
      <c r="J9771" s="158" t="s">
        <v>24645</v>
      </c>
      <c r="K9771" s="157" t="s">
        <v>4019</v>
      </c>
      <c r="L9771" s="157"/>
    </row>
    <row r="9772">
      <c r="C9772" s="12" t="s">
        <v>1029</v>
      </c>
      <c r="D9772" s="157"/>
      <c r="E9772" s="157" t="s">
        <v>1597</v>
      </c>
      <c r="F9772" s="157"/>
      <c r="G9772" s="157" t="s">
        <v>24646</v>
      </c>
      <c r="H9772" s="157" t="s">
        <v>24647</v>
      </c>
      <c r="I9772" s="157" t="s">
        <v>1600</v>
      </c>
      <c r="J9772" s="158" t="s">
        <v>24648</v>
      </c>
      <c r="K9772" s="157" t="s">
        <v>1602</v>
      </c>
      <c r="L9772" s="157"/>
    </row>
    <row r="9773">
      <c r="C9773" s="12" t="s">
        <v>1029</v>
      </c>
      <c r="D9773" s="157"/>
      <c r="E9773" s="157" t="s">
        <v>1585</v>
      </c>
      <c r="F9773" s="157"/>
      <c r="G9773" s="157" t="s">
        <v>24649</v>
      </c>
      <c r="H9773" s="157" t="s">
        <v>24650</v>
      </c>
      <c r="I9773" s="157" t="s">
        <v>1588</v>
      </c>
      <c r="J9773" s="158" t="s">
        <v>24651</v>
      </c>
      <c r="K9773" s="157" t="s">
        <v>24323</v>
      </c>
      <c r="L9773" s="157"/>
    </row>
    <row r="9774">
      <c r="C9774" s="12" t="s">
        <v>1029</v>
      </c>
      <c r="D9774" s="157"/>
      <c r="E9774" s="157" t="s">
        <v>1585</v>
      </c>
      <c r="F9774" s="157"/>
      <c r="G9774" s="157" t="s">
        <v>24649</v>
      </c>
      <c r="H9774" s="157" t="s">
        <v>24650</v>
      </c>
      <c r="I9774" s="157" t="s">
        <v>1588</v>
      </c>
      <c r="J9774" s="158" t="s">
        <v>24652</v>
      </c>
      <c r="K9774" s="157" t="s">
        <v>24329</v>
      </c>
      <c r="L9774" s="157"/>
    </row>
    <row r="9775">
      <c r="C9775" s="12" t="s">
        <v>1029</v>
      </c>
      <c r="D9775" s="157"/>
      <c r="E9775" s="157" t="s">
        <v>1585</v>
      </c>
      <c r="F9775" s="157"/>
      <c r="G9775" s="157" t="s">
        <v>24649</v>
      </c>
      <c r="H9775" s="157" t="s">
        <v>24650</v>
      </c>
      <c r="I9775" s="157" t="s">
        <v>1588</v>
      </c>
      <c r="J9775" s="158" t="s">
        <v>24653</v>
      </c>
      <c r="K9775" s="157" t="s">
        <v>24326</v>
      </c>
      <c r="L9775" s="157"/>
    </row>
    <row r="9776">
      <c r="C9776" s="12" t="s">
        <v>1029</v>
      </c>
      <c r="D9776" s="157"/>
      <c r="E9776" s="157" t="s">
        <v>1585</v>
      </c>
      <c r="F9776" s="157"/>
      <c r="G9776" s="157" t="s">
        <v>24654</v>
      </c>
      <c r="H9776" s="157" t="s">
        <v>24655</v>
      </c>
      <c r="I9776" s="157" t="s">
        <v>1588</v>
      </c>
      <c r="J9776" s="158" t="s">
        <v>24656</v>
      </c>
      <c r="K9776" s="157" t="s">
        <v>24323</v>
      </c>
      <c r="L9776" s="157"/>
    </row>
    <row r="9777">
      <c r="C9777" s="12" t="s">
        <v>1029</v>
      </c>
      <c r="D9777" s="157"/>
      <c r="E9777" s="157" t="s">
        <v>1585</v>
      </c>
      <c r="F9777" s="157"/>
      <c r="G9777" s="157" t="s">
        <v>24654</v>
      </c>
      <c r="H9777" s="157" t="s">
        <v>24655</v>
      </c>
      <c r="I9777" s="157" t="s">
        <v>1588</v>
      </c>
      <c r="J9777" s="158" t="s">
        <v>24657</v>
      </c>
      <c r="K9777" s="157" t="s">
        <v>24326</v>
      </c>
      <c r="L9777" s="157"/>
    </row>
    <row r="9778">
      <c r="C9778" s="12" t="s">
        <v>1029</v>
      </c>
      <c r="D9778" s="157"/>
      <c r="E9778" s="157" t="s">
        <v>1585</v>
      </c>
      <c r="F9778" s="157"/>
      <c r="G9778" s="157" t="s">
        <v>24654</v>
      </c>
      <c r="H9778" s="157" t="s">
        <v>24655</v>
      </c>
      <c r="I9778" s="157" t="s">
        <v>1588</v>
      </c>
      <c r="J9778" s="158" t="s">
        <v>24658</v>
      </c>
      <c r="K9778" s="157" t="s">
        <v>24329</v>
      </c>
      <c r="L9778" s="157"/>
    </row>
    <row r="9779">
      <c r="C9779" s="12" t="s">
        <v>1029</v>
      </c>
      <c r="D9779" s="157"/>
      <c r="E9779" s="157" t="s">
        <v>1585</v>
      </c>
      <c r="F9779" s="157"/>
      <c r="G9779" s="157" t="s">
        <v>24659</v>
      </c>
      <c r="H9779" s="157" t="s">
        <v>24660</v>
      </c>
      <c r="I9779" s="157" t="s">
        <v>1588</v>
      </c>
      <c r="J9779" s="158" t="s">
        <v>24661</v>
      </c>
      <c r="K9779" s="157" t="s">
        <v>24329</v>
      </c>
      <c r="L9779" s="157"/>
    </row>
    <row r="9780">
      <c r="C9780" s="12" t="s">
        <v>1029</v>
      </c>
      <c r="D9780" s="157"/>
      <c r="E9780" s="157" t="s">
        <v>1585</v>
      </c>
      <c r="F9780" s="157"/>
      <c r="G9780" s="157" t="s">
        <v>24659</v>
      </c>
      <c r="H9780" s="157" t="s">
        <v>24660</v>
      </c>
      <c r="I9780" s="157" t="s">
        <v>1588</v>
      </c>
      <c r="J9780" s="158" t="s">
        <v>24662</v>
      </c>
      <c r="K9780" s="157" t="s">
        <v>24326</v>
      </c>
      <c r="L9780" s="157"/>
    </row>
    <row r="9781">
      <c r="C9781" s="12" t="s">
        <v>1029</v>
      </c>
      <c r="D9781" s="157"/>
      <c r="E9781" s="157" t="s">
        <v>1585</v>
      </c>
      <c r="F9781" s="157"/>
      <c r="G9781" s="157" t="s">
        <v>24659</v>
      </c>
      <c r="H9781" s="157" t="s">
        <v>24660</v>
      </c>
      <c r="I9781" s="157" t="s">
        <v>1588</v>
      </c>
      <c r="J9781" s="158" t="s">
        <v>24663</v>
      </c>
      <c r="K9781" s="157" t="s">
        <v>24323</v>
      </c>
      <c r="L9781" s="157"/>
    </row>
    <row r="9782">
      <c r="C9782" s="12" t="s">
        <v>1029</v>
      </c>
      <c r="D9782" s="157"/>
      <c r="E9782" s="157" t="s">
        <v>1585</v>
      </c>
      <c r="F9782" s="157"/>
      <c r="G9782" s="157" t="s">
        <v>24664</v>
      </c>
      <c r="H9782" s="157" t="s">
        <v>24665</v>
      </c>
      <c r="I9782" s="157" t="s">
        <v>1588</v>
      </c>
      <c r="J9782" s="158" t="s">
        <v>24666</v>
      </c>
      <c r="K9782" s="157" t="s">
        <v>24326</v>
      </c>
      <c r="L9782" s="157"/>
    </row>
    <row r="9783">
      <c r="C9783" s="12" t="s">
        <v>1029</v>
      </c>
      <c r="D9783" s="157"/>
      <c r="E9783" s="157" t="s">
        <v>1585</v>
      </c>
      <c r="F9783" s="157"/>
      <c r="G9783" s="157" t="s">
        <v>24664</v>
      </c>
      <c r="H9783" s="157" t="s">
        <v>24665</v>
      </c>
      <c r="I9783" s="157" t="s">
        <v>1588</v>
      </c>
      <c r="J9783" s="158" t="s">
        <v>24667</v>
      </c>
      <c r="K9783" s="157" t="s">
        <v>24329</v>
      </c>
      <c r="L9783" s="157"/>
    </row>
    <row r="9784">
      <c r="C9784" s="12" t="s">
        <v>1029</v>
      </c>
      <c r="D9784" s="157"/>
      <c r="E9784" s="157" t="s">
        <v>1585</v>
      </c>
      <c r="F9784" s="157"/>
      <c r="G9784" s="157" t="s">
        <v>24664</v>
      </c>
      <c r="H9784" s="157" t="s">
        <v>24665</v>
      </c>
      <c r="I9784" s="157" t="s">
        <v>1588</v>
      </c>
      <c r="J9784" s="158" t="s">
        <v>24668</v>
      </c>
      <c r="K9784" s="157" t="s">
        <v>24323</v>
      </c>
      <c r="L9784" s="157"/>
    </row>
    <row r="9785">
      <c r="C9785" s="12" t="s">
        <v>1029</v>
      </c>
      <c r="D9785" s="157"/>
      <c r="E9785" s="157" t="s">
        <v>1585</v>
      </c>
      <c r="F9785" s="157"/>
      <c r="G9785" s="157" t="s">
        <v>24614</v>
      </c>
      <c r="H9785" s="157" t="s">
        <v>24669</v>
      </c>
      <c r="I9785" s="157" t="s">
        <v>1588</v>
      </c>
      <c r="J9785" s="158" t="s">
        <v>24670</v>
      </c>
      <c r="K9785" s="157" t="s">
        <v>9563</v>
      </c>
      <c r="L9785" s="157"/>
    </row>
    <row r="9786">
      <c r="C9786" s="12" t="s">
        <v>1029</v>
      </c>
      <c r="D9786" s="157"/>
      <c r="E9786" s="157" t="s">
        <v>1585</v>
      </c>
      <c r="F9786" s="157"/>
      <c r="G9786" s="157" t="s">
        <v>24671</v>
      </c>
      <c r="H9786" s="157" t="s">
        <v>24672</v>
      </c>
      <c r="I9786" s="157" t="s">
        <v>1588</v>
      </c>
      <c r="J9786" s="158" t="s">
        <v>24673</v>
      </c>
      <c r="K9786" s="157" t="s">
        <v>3840</v>
      </c>
      <c r="L9786" s="157"/>
    </row>
    <row r="9787">
      <c r="C9787" s="12" t="s">
        <v>1029</v>
      </c>
      <c r="D9787" s="157"/>
      <c r="E9787" s="157" t="s">
        <v>1585</v>
      </c>
      <c r="F9787" s="157"/>
      <c r="G9787" s="157" t="s">
        <v>24674</v>
      </c>
      <c r="H9787" s="157" t="s">
        <v>24675</v>
      </c>
      <c r="I9787" s="157" t="s">
        <v>1588</v>
      </c>
      <c r="J9787" s="158" t="s">
        <v>24676</v>
      </c>
      <c r="K9787" s="157" t="s">
        <v>3840</v>
      </c>
      <c r="L9787" s="157"/>
    </row>
    <row r="9788">
      <c r="C9788" s="12" t="s">
        <v>1029</v>
      </c>
      <c r="D9788" s="157"/>
      <c r="E9788" s="157" t="s">
        <v>1585</v>
      </c>
      <c r="F9788" s="157"/>
      <c r="G9788" s="157" t="s">
        <v>24677</v>
      </c>
      <c r="H9788" s="157" t="s">
        <v>24678</v>
      </c>
      <c r="I9788" s="157" t="s">
        <v>1588</v>
      </c>
      <c r="J9788" s="158" t="s">
        <v>24679</v>
      </c>
      <c r="K9788" s="157" t="s">
        <v>3840</v>
      </c>
      <c r="L9788" s="157"/>
    </row>
    <row r="9789">
      <c r="C9789" s="12" t="s">
        <v>1029</v>
      </c>
      <c r="D9789" s="157"/>
      <c r="E9789" s="157" t="s">
        <v>1585</v>
      </c>
      <c r="F9789" s="157"/>
      <c r="G9789" s="157" t="s">
        <v>24680</v>
      </c>
      <c r="H9789" s="157" t="s">
        <v>24681</v>
      </c>
      <c r="I9789" s="157" t="s">
        <v>1588</v>
      </c>
      <c r="J9789" s="158" t="s">
        <v>24682</v>
      </c>
      <c r="K9789" s="157" t="s">
        <v>3840</v>
      </c>
      <c r="L9789" s="157"/>
    </row>
    <row r="9790">
      <c r="C9790" s="12" t="s">
        <v>1029</v>
      </c>
      <c r="D9790" s="157"/>
      <c r="E9790" s="157" t="s">
        <v>1585</v>
      </c>
      <c r="F9790" s="157"/>
      <c r="G9790" s="157" t="s">
        <v>24683</v>
      </c>
      <c r="H9790" s="157" t="s">
        <v>24684</v>
      </c>
      <c r="I9790" s="157" t="s">
        <v>1588</v>
      </c>
      <c r="J9790" s="158" t="s">
        <v>24685</v>
      </c>
      <c r="K9790" s="157" t="s">
        <v>1975</v>
      </c>
      <c r="L9790" s="157"/>
    </row>
    <row r="9791">
      <c r="C9791" s="12" t="s">
        <v>1029</v>
      </c>
      <c r="D9791" s="157"/>
      <c r="E9791" s="157" t="s">
        <v>1585</v>
      </c>
      <c r="F9791" s="157"/>
      <c r="G9791" s="157" t="s">
        <v>24686</v>
      </c>
      <c r="H9791" s="157" t="s">
        <v>24684</v>
      </c>
      <c r="I9791" s="157" t="s">
        <v>1588</v>
      </c>
      <c r="J9791" s="158" t="s">
        <v>24687</v>
      </c>
      <c r="K9791" s="157" t="s">
        <v>3446</v>
      </c>
      <c r="L9791" s="157"/>
    </row>
    <row r="9792">
      <c r="C9792" s="12" t="s">
        <v>1029</v>
      </c>
      <c r="D9792" s="157"/>
      <c r="E9792" s="157" t="s">
        <v>1585</v>
      </c>
      <c r="F9792" s="157"/>
      <c r="G9792" s="157" t="s">
        <v>24688</v>
      </c>
      <c r="H9792" s="157" t="s">
        <v>24684</v>
      </c>
      <c r="I9792" s="157" t="s">
        <v>1588</v>
      </c>
      <c r="J9792" s="158" t="s">
        <v>24689</v>
      </c>
      <c r="K9792" s="157" t="s">
        <v>3488</v>
      </c>
      <c r="L9792" s="157"/>
    </row>
    <row r="9793">
      <c r="C9793" s="12" t="s">
        <v>1029</v>
      </c>
      <c r="D9793" s="157"/>
      <c r="E9793" s="157" t="s">
        <v>1585</v>
      </c>
      <c r="F9793" s="157"/>
      <c r="G9793" s="157" t="s">
        <v>24690</v>
      </c>
      <c r="H9793" s="157" t="s">
        <v>24691</v>
      </c>
      <c r="I9793" s="157" t="s">
        <v>1588</v>
      </c>
      <c r="J9793" s="158" t="s">
        <v>24692</v>
      </c>
      <c r="K9793" s="157" t="s">
        <v>1959</v>
      </c>
      <c r="L9793" s="157"/>
    </row>
    <row r="9794">
      <c r="C9794" s="12" t="s">
        <v>1029</v>
      </c>
      <c r="D9794" s="157"/>
      <c r="E9794" s="157" t="s">
        <v>1585</v>
      </c>
      <c r="F9794" s="157"/>
      <c r="G9794" s="157" t="s">
        <v>24693</v>
      </c>
      <c r="H9794" s="157" t="s">
        <v>24694</v>
      </c>
      <c r="I9794" s="157" t="s">
        <v>1588</v>
      </c>
      <c r="J9794" s="158" t="s">
        <v>24695</v>
      </c>
      <c r="K9794" s="157" t="s">
        <v>1959</v>
      </c>
      <c r="L9794" s="157"/>
    </row>
    <row r="9795">
      <c r="C9795" s="12" t="s">
        <v>1029</v>
      </c>
      <c r="D9795" s="157"/>
      <c r="E9795" s="157" t="s">
        <v>1585</v>
      </c>
      <c r="F9795" s="157"/>
      <c r="G9795" s="157" t="s">
        <v>24696</v>
      </c>
      <c r="H9795" s="157" t="s">
        <v>24697</v>
      </c>
      <c r="I9795" s="157" t="s">
        <v>1588</v>
      </c>
      <c r="J9795" s="158" t="s">
        <v>24698</v>
      </c>
      <c r="K9795" s="157" t="s">
        <v>1959</v>
      </c>
      <c r="L9795" s="157"/>
    </row>
    <row r="9796">
      <c r="C9796" s="12" t="s">
        <v>1029</v>
      </c>
      <c r="D9796" s="157"/>
      <c r="E9796" s="157" t="s">
        <v>1585</v>
      </c>
      <c r="F9796" s="157"/>
      <c r="G9796" s="157" t="s">
        <v>24699</v>
      </c>
      <c r="H9796" s="157" t="s">
        <v>24700</v>
      </c>
      <c r="I9796" s="157" t="s">
        <v>1588</v>
      </c>
      <c r="J9796" s="158" t="s">
        <v>24701</v>
      </c>
      <c r="K9796" s="157" t="s">
        <v>9158</v>
      </c>
      <c r="L9796" s="157"/>
    </row>
    <row r="9797">
      <c r="C9797" s="12" t="s">
        <v>1029</v>
      </c>
      <c r="D9797" s="157"/>
      <c r="E9797" s="157" t="s">
        <v>1585</v>
      </c>
      <c r="F9797" s="157"/>
      <c r="G9797" s="157" t="s">
        <v>24702</v>
      </c>
      <c r="H9797" s="157" t="s">
        <v>24703</v>
      </c>
      <c r="I9797" s="157" t="s">
        <v>1588</v>
      </c>
      <c r="J9797" s="158" t="s">
        <v>24704</v>
      </c>
      <c r="K9797" s="157" t="s">
        <v>3381</v>
      </c>
      <c r="L9797" s="157"/>
    </row>
    <row r="9798">
      <c r="C9798" s="12" t="s">
        <v>1029</v>
      </c>
      <c r="D9798" s="157"/>
      <c r="E9798" s="157" t="s">
        <v>1585</v>
      </c>
      <c r="F9798" s="157"/>
      <c r="G9798" s="157" t="s">
        <v>24702</v>
      </c>
      <c r="H9798" s="157" t="s">
        <v>24703</v>
      </c>
      <c r="I9798" s="157" t="s">
        <v>1588</v>
      </c>
      <c r="J9798" s="158" t="s">
        <v>24705</v>
      </c>
      <c r="K9798" s="157" t="s">
        <v>3384</v>
      </c>
      <c r="L9798" s="157"/>
    </row>
    <row r="9799">
      <c r="C9799" s="12" t="s">
        <v>1029</v>
      </c>
      <c r="D9799" s="157"/>
      <c r="E9799" s="157" t="s">
        <v>1585</v>
      </c>
      <c r="F9799" s="157"/>
      <c r="G9799" s="157" t="s">
        <v>24706</v>
      </c>
      <c r="H9799" s="157" t="s">
        <v>24707</v>
      </c>
      <c r="I9799" s="157" t="s">
        <v>1588</v>
      </c>
      <c r="J9799" s="158" t="s">
        <v>24708</v>
      </c>
      <c r="K9799" s="157" t="s">
        <v>3372</v>
      </c>
      <c r="L9799" s="157"/>
    </row>
    <row r="9800">
      <c r="C9800" s="12" t="s">
        <v>1029</v>
      </c>
      <c r="D9800" s="157"/>
      <c r="E9800" s="157" t="s">
        <v>1585</v>
      </c>
      <c r="F9800" s="157"/>
      <c r="G9800" s="157" t="s">
        <v>24709</v>
      </c>
      <c r="H9800" s="157" t="s">
        <v>24710</v>
      </c>
      <c r="I9800" s="157" t="s">
        <v>1588</v>
      </c>
      <c r="J9800" s="158" t="s">
        <v>24711</v>
      </c>
      <c r="K9800" s="157" t="s">
        <v>3384</v>
      </c>
      <c r="L9800" s="157"/>
    </row>
    <row r="9801">
      <c r="C9801" s="12" t="s">
        <v>1029</v>
      </c>
      <c r="D9801" s="157"/>
      <c r="E9801" s="157" t="s">
        <v>1585</v>
      </c>
      <c r="F9801" s="157"/>
      <c r="G9801" s="157" t="s">
        <v>24709</v>
      </c>
      <c r="H9801" s="157" t="s">
        <v>24710</v>
      </c>
      <c r="I9801" s="157" t="s">
        <v>1588</v>
      </c>
      <c r="J9801" s="158" t="s">
        <v>24712</v>
      </c>
      <c r="K9801" s="157" t="s">
        <v>3381</v>
      </c>
      <c r="L9801" s="157"/>
    </row>
    <row r="9802">
      <c r="C9802" s="12" t="s">
        <v>1029</v>
      </c>
      <c r="D9802" s="157"/>
      <c r="E9802" s="157" t="s">
        <v>1585</v>
      </c>
      <c r="F9802" s="157"/>
      <c r="G9802" s="157" t="s">
        <v>24713</v>
      </c>
      <c r="H9802" s="157" t="s">
        <v>24714</v>
      </c>
      <c r="I9802" s="157" t="s">
        <v>1588</v>
      </c>
      <c r="J9802" s="158" t="s">
        <v>24715</v>
      </c>
      <c r="K9802" s="157" t="s">
        <v>3372</v>
      </c>
      <c r="L9802" s="157"/>
    </row>
    <row r="9803">
      <c r="C9803" s="12" t="s">
        <v>1029</v>
      </c>
      <c r="D9803" s="157"/>
      <c r="E9803" s="157" t="s">
        <v>1585</v>
      </c>
      <c r="F9803" s="157"/>
      <c r="G9803" s="157" t="s">
        <v>24716</v>
      </c>
      <c r="H9803" s="157" t="s">
        <v>24717</v>
      </c>
      <c r="I9803" s="157" t="s">
        <v>1588</v>
      </c>
      <c r="J9803" s="158" t="s">
        <v>24718</v>
      </c>
      <c r="K9803" s="157" t="s">
        <v>9158</v>
      </c>
      <c r="L9803" s="157"/>
    </row>
    <row r="9804">
      <c r="C9804" s="12" t="s">
        <v>1029</v>
      </c>
      <c r="D9804" s="157"/>
      <c r="E9804" s="157" t="s">
        <v>1585</v>
      </c>
      <c r="F9804" s="157"/>
      <c r="G9804" s="157" t="s">
        <v>24719</v>
      </c>
      <c r="H9804" s="157" t="s">
        <v>24720</v>
      </c>
      <c r="I9804" s="157" t="s">
        <v>1588</v>
      </c>
      <c r="J9804" s="158" t="s">
        <v>24721</v>
      </c>
      <c r="K9804" s="157" t="s">
        <v>3372</v>
      </c>
      <c r="L9804" s="157"/>
    </row>
    <row r="9805">
      <c r="C9805" s="12" t="s">
        <v>1029</v>
      </c>
      <c r="D9805" s="157"/>
      <c r="E9805" s="157" t="s">
        <v>1585</v>
      </c>
      <c r="F9805" s="157"/>
      <c r="G9805" s="157" t="s">
        <v>24722</v>
      </c>
      <c r="H9805" s="157" t="s">
        <v>24720</v>
      </c>
      <c r="I9805" s="157" t="s">
        <v>1588</v>
      </c>
      <c r="J9805" s="158" t="s">
        <v>24723</v>
      </c>
      <c r="K9805" s="157" t="s">
        <v>3384</v>
      </c>
      <c r="L9805" s="157"/>
    </row>
    <row r="9806">
      <c r="C9806" s="12" t="s">
        <v>1029</v>
      </c>
      <c r="D9806" s="157"/>
      <c r="E9806" s="157" t="s">
        <v>1585</v>
      </c>
      <c r="F9806" s="157"/>
      <c r="G9806" s="157" t="s">
        <v>24722</v>
      </c>
      <c r="H9806" s="157" t="s">
        <v>24720</v>
      </c>
      <c r="I9806" s="157" t="s">
        <v>1588</v>
      </c>
      <c r="J9806" s="158" t="s">
        <v>24724</v>
      </c>
      <c r="K9806" s="157" t="s">
        <v>3381</v>
      </c>
      <c r="L9806" s="157"/>
    </row>
    <row r="9807">
      <c r="C9807" s="12" t="s">
        <v>1029</v>
      </c>
      <c r="D9807" s="157"/>
      <c r="E9807" s="157" t="s">
        <v>1585</v>
      </c>
      <c r="F9807" s="157"/>
      <c r="G9807" s="157" t="s">
        <v>24725</v>
      </c>
      <c r="H9807" s="157" t="s">
        <v>24726</v>
      </c>
      <c r="I9807" s="157" t="s">
        <v>1588</v>
      </c>
      <c r="J9807" s="158" t="s">
        <v>24727</v>
      </c>
      <c r="K9807" s="157" t="s">
        <v>9158</v>
      </c>
      <c r="L9807" s="157"/>
    </row>
    <row r="9808">
      <c r="C9808" s="12" t="s">
        <v>1029</v>
      </c>
      <c r="D9808" s="157"/>
      <c r="E9808" s="157" t="s">
        <v>1604</v>
      </c>
      <c r="F9808" s="157"/>
      <c r="G9808" s="157" t="s">
        <v>24728</v>
      </c>
      <c r="H9808" s="157" t="s">
        <v>24729</v>
      </c>
      <c r="I9808" s="157" t="s">
        <v>1607</v>
      </c>
      <c r="J9808" s="158" t="s">
        <v>24730</v>
      </c>
      <c r="K9808" s="157" t="s">
        <v>9621</v>
      </c>
      <c r="L9808" s="157"/>
    </row>
    <row r="9809">
      <c r="C9809" s="12" t="s">
        <v>1029</v>
      </c>
      <c r="D9809" s="157"/>
      <c r="E9809" s="157" t="s">
        <v>1585</v>
      </c>
      <c r="F9809" s="157"/>
      <c r="G9809" s="157" t="s">
        <v>24731</v>
      </c>
      <c r="H9809" s="157" t="s">
        <v>24732</v>
      </c>
      <c r="I9809" s="157" t="s">
        <v>1588</v>
      </c>
      <c r="J9809" s="158" t="s">
        <v>24733</v>
      </c>
      <c r="K9809" s="157" t="s">
        <v>3492</v>
      </c>
      <c r="L9809" s="157"/>
    </row>
    <row r="9810">
      <c r="C9810" s="12" t="s">
        <v>1029</v>
      </c>
      <c r="D9810" s="157"/>
      <c r="E9810" s="157" t="s">
        <v>1585</v>
      </c>
      <c r="F9810" s="157"/>
      <c r="G9810" s="157" t="s">
        <v>24734</v>
      </c>
      <c r="H9810" s="157" t="s">
        <v>24735</v>
      </c>
      <c r="I9810" s="157" t="s">
        <v>1588</v>
      </c>
      <c r="J9810" s="158" t="s">
        <v>24736</v>
      </c>
      <c r="K9810" s="157" t="s">
        <v>3659</v>
      </c>
      <c r="L9810" s="157"/>
    </row>
    <row r="9811">
      <c r="C9811" s="12" t="s">
        <v>1029</v>
      </c>
      <c r="D9811" s="157"/>
      <c r="E9811" s="157" t="s">
        <v>1585</v>
      </c>
      <c r="F9811" s="157"/>
      <c r="G9811" s="157" t="s">
        <v>24737</v>
      </c>
      <c r="H9811" s="157" t="s">
        <v>24738</v>
      </c>
      <c r="I9811" s="157" t="s">
        <v>1588</v>
      </c>
      <c r="J9811" s="158" t="s">
        <v>24739</v>
      </c>
      <c r="K9811" s="157" t="s">
        <v>3504</v>
      </c>
      <c r="L9811" s="157"/>
    </row>
    <row r="9812">
      <c r="C9812" s="12" t="s">
        <v>1029</v>
      </c>
      <c r="D9812" s="157"/>
      <c r="E9812" s="157" t="s">
        <v>1585</v>
      </c>
      <c r="F9812" s="157"/>
      <c r="G9812" s="157" t="s">
        <v>24740</v>
      </c>
      <c r="H9812" s="157" t="s">
        <v>24741</v>
      </c>
      <c r="I9812" s="157" t="s">
        <v>1588</v>
      </c>
      <c r="J9812" s="158" t="s">
        <v>24742</v>
      </c>
      <c r="K9812" s="157" t="s">
        <v>3616</v>
      </c>
      <c r="L9812" s="157"/>
    </row>
    <row r="9813">
      <c r="C9813" s="12" t="s">
        <v>1029</v>
      </c>
      <c r="D9813" s="157"/>
      <c r="E9813" s="157" t="s">
        <v>1585</v>
      </c>
      <c r="F9813" s="157"/>
      <c r="G9813" s="157" t="s">
        <v>24743</v>
      </c>
      <c r="H9813" s="157" t="s">
        <v>24741</v>
      </c>
      <c r="I9813" s="157" t="s">
        <v>1588</v>
      </c>
      <c r="J9813" s="158" t="s">
        <v>24744</v>
      </c>
      <c r="K9813" s="157" t="s">
        <v>3654</v>
      </c>
      <c r="L9813" s="157"/>
    </row>
    <row r="9814">
      <c r="C9814" s="12" t="s">
        <v>1029</v>
      </c>
      <c r="D9814" s="157"/>
      <c r="E9814" s="157" t="s">
        <v>2749</v>
      </c>
      <c r="F9814" s="157"/>
      <c r="G9814" s="157" t="s">
        <v>24745</v>
      </c>
      <c r="H9814" s="157" t="s">
        <v>24746</v>
      </c>
      <c r="I9814" s="157" t="s">
        <v>1681</v>
      </c>
      <c r="J9814" s="158" t="s">
        <v>24747</v>
      </c>
      <c r="K9814" s="157" t="s">
        <v>9150</v>
      </c>
      <c r="L9814" s="157"/>
    </row>
    <row r="9815">
      <c r="C9815" s="12" t="s">
        <v>1029</v>
      </c>
      <c r="D9815" s="157"/>
      <c r="E9815" s="157" t="s">
        <v>2749</v>
      </c>
      <c r="F9815" s="157"/>
      <c r="G9815" s="157" t="s">
        <v>24748</v>
      </c>
      <c r="H9815" s="157" t="s">
        <v>24749</v>
      </c>
      <c r="I9815" s="157" t="s">
        <v>1681</v>
      </c>
      <c r="J9815" s="158" t="s">
        <v>24750</v>
      </c>
      <c r="K9815" s="157" t="s">
        <v>9154</v>
      </c>
      <c r="L9815" s="157"/>
    </row>
    <row r="9816">
      <c r="C9816" s="12" t="s">
        <v>1029</v>
      </c>
      <c r="D9816" s="157"/>
      <c r="E9816" s="157" t="s">
        <v>2749</v>
      </c>
      <c r="F9816" s="157"/>
      <c r="G9816" s="157" t="s">
        <v>24751</v>
      </c>
      <c r="H9816" s="157" t="s">
        <v>24752</v>
      </c>
      <c r="I9816" s="157" t="s">
        <v>1681</v>
      </c>
      <c r="J9816" s="158" t="s">
        <v>24753</v>
      </c>
      <c r="K9816" s="157" t="s">
        <v>9473</v>
      </c>
      <c r="L9816" s="157"/>
    </row>
    <row r="9817">
      <c r="C9817" s="12" t="s">
        <v>1029</v>
      </c>
      <c r="D9817" s="157"/>
      <c r="E9817" s="157" t="s">
        <v>1585</v>
      </c>
      <c r="F9817" s="157"/>
      <c r="G9817" s="157" t="s">
        <v>24754</v>
      </c>
      <c r="H9817" s="157" t="s">
        <v>24755</v>
      </c>
      <c r="I9817" s="157" t="s">
        <v>1588</v>
      </c>
      <c r="J9817" s="158" t="s">
        <v>24756</v>
      </c>
      <c r="K9817" s="157" t="s">
        <v>1821</v>
      </c>
      <c r="L9817" s="157"/>
    </row>
    <row r="9818">
      <c r="C9818" s="12" t="s">
        <v>1029</v>
      </c>
      <c r="D9818" s="157"/>
      <c r="E9818" s="157" t="s">
        <v>1585</v>
      </c>
      <c r="F9818" s="157"/>
      <c r="G9818" s="157" t="s">
        <v>24757</v>
      </c>
      <c r="H9818" s="157" t="s">
        <v>24758</v>
      </c>
      <c r="I9818" s="157" t="s">
        <v>1588</v>
      </c>
      <c r="J9818" s="158" t="s">
        <v>24759</v>
      </c>
      <c r="K9818" s="157" t="s">
        <v>9563</v>
      </c>
      <c r="L9818" s="157"/>
    </row>
    <row r="9819">
      <c r="C9819" s="12" t="s">
        <v>1029</v>
      </c>
      <c r="D9819" s="12" t="s">
        <v>1030</v>
      </c>
      <c r="E9819" s="12" t="s">
        <v>4183</v>
      </c>
      <c r="F9819" s="12" t="s">
        <v>1031</v>
      </c>
      <c r="G9819" s="12" t="s">
        <v>9894</v>
      </c>
      <c r="H9819" s="12" t="s">
        <v>9895</v>
      </c>
      <c r="I9819" s="12" t="s">
        <v>1715</v>
      </c>
      <c r="J9819" s="114" t="s">
        <v>9896</v>
      </c>
      <c r="K9819" s="12" t="s">
        <v>1717</v>
      </c>
      <c r="L9819" s="12" t="s">
        <v>1718</v>
      </c>
    </row>
    <row r="9820">
      <c r="C9820" s="12" t="s">
        <v>1029</v>
      </c>
      <c r="D9820" s="12" t="s">
        <v>1030</v>
      </c>
      <c r="E9820" s="12" t="s">
        <v>4183</v>
      </c>
      <c r="F9820" s="12" t="s">
        <v>1031</v>
      </c>
      <c r="G9820" s="12" t="s">
        <v>9897</v>
      </c>
      <c r="H9820" s="12" t="s">
        <v>9898</v>
      </c>
      <c r="I9820" s="12" t="s">
        <v>1715</v>
      </c>
      <c r="J9820" s="114" t="s">
        <v>9899</v>
      </c>
      <c r="K9820" s="12" t="s">
        <v>1717</v>
      </c>
      <c r="L9820" s="12" t="s">
        <v>1718</v>
      </c>
    </row>
    <row r="9821">
      <c r="C9821" s="12" t="s">
        <v>1029</v>
      </c>
      <c r="D9821" s="12" t="s">
        <v>1030</v>
      </c>
      <c r="E9821" s="12" t="s">
        <v>4183</v>
      </c>
      <c r="F9821" s="12" t="s">
        <v>1031</v>
      </c>
      <c r="G9821" s="12" t="s">
        <v>1672</v>
      </c>
      <c r="H9821" s="12" t="s">
        <v>4190</v>
      </c>
      <c r="I9821" s="12" t="s">
        <v>1715</v>
      </c>
      <c r="J9821" s="114" t="s">
        <v>4191</v>
      </c>
      <c r="K9821" s="12" t="s">
        <v>1717</v>
      </c>
      <c r="L9821" s="12" t="s">
        <v>1718</v>
      </c>
    </row>
    <row r="9822">
      <c r="C9822" s="12" t="s">
        <v>1029</v>
      </c>
      <c r="D9822" s="12" t="s">
        <v>1030</v>
      </c>
      <c r="E9822" s="12" t="s">
        <v>2783</v>
      </c>
      <c r="F9822" s="12" t="s">
        <v>1031</v>
      </c>
      <c r="G9822" s="12" t="s">
        <v>3069</v>
      </c>
      <c r="H9822" s="12" t="s">
        <v>3070</v>
      </c>
      <c r="I9822" s="12" t="s">
        <v>2784</v>
      </c>
      <c r="J9822" s="114" t="s">
        <v>3071</v>
      </c>
      <c r="K9822" s="12" t="s">
        <v>2786</v>
      </c>
      <c r="L9822" s="12" t="s">
        <v>2787</v>
      </c>
    </row>
    <row r="9823">
      <c r="C9823" s="12" t="s">
        <v>1029</v>
      </c>
      <c r="D9823" s="12" t="s">
        <v>1030</v>
      </c>
      <c r="E9823" s="12" t="s">
        <v>2783</v>
      </c>
      <c r="F9823" s="12" t="s">
        <v>1031</v>
      </c>
      <c r="G9823" s="12" t="s">
        <v>9900</v>
      </c>
      <c r="H9823" s="12" t="s">
        <v>9901</v>
      </c>
      <c r="I9823" s="12" t="s">
        <v>2784</v>
      </c>
      <c r="J9823" s="114" t="s">
        <v>9902</v>
      </c>
      <c r="K9823" s="12" t="s">
        <v>2786</v>
      </c>
      <c r="L9823" s="12" t="s">
        <v>2787</v>
      </c>
    </row>
    <row r="9824">
      <c r="C9824" s="12" t="s">
        <v>1029</v>
      </c>
      <c r="D9824" s="12" t="s">
        <v>1030</v>
      </c>
      <c r="E9824" s="12" t="s">
        <v>2783</v>
      </c>
      <c r="F9824" s="12" t="s">
        <v>1031</v>
      </c>
      <c r="G9824" s="12" t="s">
        <v>9903</v>
      </c>
      <c r="H9824" s="12" t="s">
        <v>9536</v>
      </c>
      <c r="I9824" s="12" t="s">
        <v>2784</v>
      </c>
      <c r="J9824" s="114" t="s">
        <v>9537</v>
      </c>
      <c r="K9824" s="12" t="s">
        <v>2786</v>
      </c>
      <c r="L9824" s="12" t="s">
        <v>2787</v>
      </c>
    </row>
    <row r="9825">
      <c r="C9825" s="12" t="s">
        <v>1029</v>
      </c>
      <c r="D9825" s="12" t="s">
        <v>1030</v>
      </c>
      <c r="E9825" s="12" t="s">
        <v>1656</v>
      </c>
      <c r="F9825" s="12" t="s">
        <v>1031</v>
      </c>
      <c r="G9825" s="12" t="s">
        <v>1657</v>
      </c>
      <c r="H9825" s="12" t="s">
        <v>1658</v>
      </c>
      <c r="I9825" s="12" t="s">
        <v>1637</v>
      </c>
      <c r="J9825" s="114" t="s">
        <v>1659</v>
      </c>
      <c r="K9825" s="12" t="s">
        <v>1660</v>
      </c>
      <c r="L9825" s="12" t="s">
        <v>1661</v>
      </c>
    </row>
    <row r="9826">
      <c r="C9826" s="12" t="s">
        <v>1029</v>
      </c>
      <c r="D9826" s="12" t="s">
        <v>1030</v>
      </c>
      <c r="E9826" s="12" t="s">
        <v>1656</v>
      </c>
      <c r="F9826" s="12" t="s">
        <v>1031</v>
      </c>
      <c r="G9826" s="12" t="s">
        <v>9904</v>
      </c>
      <c r="H9826" s="12" t="s">
        <v>9905</v>
      </c>
      <c r="I9826" s="12" t="s">
        <v>1637</v>
      </c>
      <c r="J9826" s="114" t="s">
        <v>9906</v>
      </c>
      <c r="K9826" s="12" t="s">
        <v>1660</v>
      </c>
      <c r="L9826" s="12" t="s">
        <v>1661</v>
      </c>
    </row>
    <row r="9827">
      <c r="C9827" s="12" t="s">
        <v>1029</v>
      </c>
      <c r="D9827" s="12" t="s">
        <v>1030</v>
      </c>
      <c r="E9827" s="12" t="s">
        <v>1656</v>
      </c>
      <c r="F9827" s="12" t="s">
        <v>1031</v>
      </c>
      <c r="G9827" s="12" t="s">
        <v>9907</v>
      </c>
      <c r="H9827" s="12" t="s">
        <v>9908</v>
      </c>
      <c r="I9827" s="12" t="s">
        <v>1637</v>
      </c>
      <c r="J9827" s="114" t="s">
        <v>9909</v>
      </c>
      <c r="K9827" s="12" t="s">
        <v>1660</v>
      </c>
      <c r="L9827" s="12" t="s">
        <v>1661</v>
      </c>
    </row>
    <row r="9828">
      <c r="C9828" s="12" t="s">
        <v>1029</v>
      </c>
      <c r="D9828" s="12" t="s">
        <v>1030</v>
      </c>
      <c r="E9828" s="12" t="s">
        <v>1654</v>
      </c>
      <c r="F9828" s="12" t="s">
        <v>1031</v>
      </c>
      <c r="G9828" s="12" t="s">
        <v>9910</v>
      </c>
      <c r="H9828" s="12" t="s">
        <v>9911</v>
      </c>
      <c r="I9828" s="12" t="s">
        <v>1600</v>
      </c>
      <c r="J9828" s="114" t="s">
        <v>9912</v>
      </c>
      <c r="K9828" s="12" t="s">
        <v>2048</v>
      </c>
      <c r="L9828" s="12" t="s">
        <v>2049</v>
      </c>
    </row>
    <row r="9829">
      <c r="C9829" s="12" t="s">
        <v>1029</v>
      </c>
      <c r="D9829" s="12" t="s">
        <v>1030</v>
      </c>
      <c r="E9829" s="12" t="s">
        <v>1654</v>
      </c>
      <c r="F9829" s="12" t="s">
        <v>1031</v>
      </c>
      <c r="G9829" s="12" t="s">
        <v>9913</v>
      </c>
      <c r="H9829" s="12" t="s">
        <v>9914</v>
      </c>
      <c r="I9829" s="12" t="s">
        <v>1600</v>
      </c>
      <c r="J9829" s="114" t="s">
        <v>9915</v>
      </c>
      <c r="K9829" s="12" t="s">
        <v>2048</v>
      </c>
      <c r="L9829" s="12" t="s">
        <v>2049</v>
      </c>
    </row>
    <row r="9830">
      <c r="C9830" s="12" t="s">
        <v>1029</v>
      </c>
      <c r="D9830" s="12" t="s">
        <v>1030</v>
      </c>
      <c r="E9830" s="12" t="s">
        <v>1654</v>
      </c>
      <c r="F9830" s="12" t="s">
        <v>1031</v>
      </c>
      <c r="G9830" s="12" t="s">
        <v>9916</v>
      </c>
      <c r="H9830" s="12" t="s">
        <v>9917</v>
      </c>
      <c r="I9830" s="12" t="s">
        <v>1600</v>
      </c>
      <c r="J9830" s="114" t="s">
        <v>9918</v>
      </c>
      <c r="K9830" s="12" t="s">
        <v>2048</v>
      </c>
      <c r="L9830" s="12" t="s">
        <v>2049</v>
      </c>
    </row>
    <row r="9831">
      <c r="C9831" s="12" t="s">
        <v>1029</v>
      </c>
      <c r="D9831" s="12" t="s">
        <v>1030</v>
      </c>
      <c r="E9831" s="12" t="s">
        <v>1654</v>
      </c>
      <c r="F9831" s="12" t="s">
        <v>1031</v>
      </c>
      <c r="G9831" s="12" t="s">
        <v>9919</v>
      </c>
      <c r="H9831" s="12" t="s">
        <v>9920</v>
      </c>
      <c r="I9831" s="12" t="s">
        <v>1600</v>
      </c>
      <c r="J9831" s="114" t="s">
        <v>9921</v>
      </c>
      <c r="K9831" s="12" t="s">
        <v>2048</v>
      </c>
      <c r="L9831" s="12" t="s">
        <v>2049</v>
      </c>
    </row>
    <row r="9832">
      <c r="C9832" s="12" t="s">
        <v>1029</v>
      </c>
      <c r="D9832" s="12" t="s">
        <v>1030</v>
      </c>
      <c r="E9832" s="12" t="s">
        <v>1654</v>
      </c>
      <c r="F9832" s="12" t="s">
        <v>1031</v>
      </c>
      <c r="G9832" s="12" t="s">
        <v>4609</v>
      </c>
      <c r="H9832" s="12" t="s">
        <v>1665</v>
      </c>
      <c r="I9832" s="12" t="s">
        <v>1600</v>
      </c>
      <c r="J9832" s="114" t="s">
        <v>4610</v>
      </c>
      <c r="K9832" s="12" t="s">
        <v>2048</v>
      </c>
      <c r="L9832" s="12" t="s">
        <v>2049</v>
      </c>
    </row>
    <row r="9833">
      <c r="C9833" s="12" t="s">
        <v>1029</v>
      </c>
      <c r="D9833" s="12" t="s">
        <v>1030</v>
      </c>
      <c r="E9833" s="12" t="s">
        <v>1654</v>
      </c>
      <c r="F9833" s="12" t="s">
        <v>1031</v>
      </c>
      <c r="G9833" s="12" t="s">
        <v>9922</v>
      </c>
      <c r="H9833" s="12" t="s">
        <v>9923</v>
      </c>
      <c r="I9833" s="12" t="s">
        <v>1600</v>
      </c>
      <c r="J9833" s="114" t="s">
        <v>9924</v>
      </c>
      <c r="K9833" s="12" t="s">
        <v>1602</v>
      </c>
      <c r="L9833" s="12" t="s">
        <v>1603</v>
      </c>
    </row>
    <row r="9834">
      <c r="C9834" s="12" t="s">
        <v>1029</v>
      </c>
      <c r="D9834" s="12" t="s">
        <v>1030</v>
      </c>
      <c r="E9834" s="12" t="s">
        <v>1654</v>
      </c>
      <c r="F9834" s="12" t="s">
        <v>1031</v>
      </c>
      <c r="G9834" s="12" t="s">
        <v>9925</v>
      </c>
      <c r="H9834" s="12" t="s">
        <v>9926</v>
      </c>
      <c r="I9834" s="12" t="s">
        <v>1600</v>
      </c>
      <c r="J9834" s="114" t="s">
        <v>9927</v>
      </c>
      <c r="K9834" s="12" t="s">
        <v>1602</v>
      </c>
      <c r="L9834" s="12" t="s">
        <v>1603</v>
      </c>
    </row>
    <row r="9835">
      <c r="C9835" s="12" t="s">
        <v>1029</v>
      </c>
      <c r="D9835" s="12" t="s">
        <v>1030</v>
      </c>
      <c r="E9835" s="12" t="s">
        <v>1654</v>
      </c>
      <c r="F9835" s="12" t="s">
        <v>1031</v>
      </c>
      <c r="G9835" s="12" t="s">
        <v>9928</v>
      </c>
      <c r="H9835" s="12" t="s">
        <v>9929</v>
      </c>
      <c r="I9835" s="12" t="s">
        <v>1600</v>
      </c>
      <c r="J9835" s="114" t="s">
        <v>9930</v>
      </c>
      <c r="K9835" s="12" t="s">
        <v>1602</v>
      </c>
      <c r="L9835" s="12" t="s">
        <v>1603</v>
      </c>
    </row>
    <row r="9836">
      <c r="C9836" s="12" t="s">
        <v>1029</v>
      </c>
      <c r="D9836" s="12" t="s">
        <v>1030</v>
      </c>
      <c r="E9836" s="12" t="s">
        <v>1654</v>
      </c>
      <c r="F9836" s="12" t="s">
        <v>1031</v>
      </c>
      <c r="G9836" s="12" t="s">
        <v>9931</v>
      </c>
      <c r="H9836" s="12" t="s">
        <v>9932</v>
      </c>
      <c r="I9836" s="12" t="s">
        <v>1600</v>
      </c>
      <c r="J9836" s="114" t="s">
        <v>9933</v>
      </c>
      <c r="K9836" s="12" t="s">
        <v>1602</v>
      </c>
      <c r="L9836" s="12" t="s">
        <v>1603</v>
      </c>
    </row>
    <row r="9837">
      <c r="C9837" s="12" t="s">
        <v>1029</v>
      </c>
      <c r="D9837" s="12" t="s">
        <v>1030</v>
      </c>
      <c r="E9837" s="12" t="s">
        <v>1654</v>
      </c>
      <c r="F9837" s="12" t="s">
        <v>1031</v>
      </c>
      <c r="G9837" s="12" t="s">
        <v>1664</v>
      </c>
      <c r="H9837" s="12" t="s">
        <v>1665</v>
      </c>
      <c r="I9837" s="12" t="s">
        <v>1600</v>
      </c>
      <c r="J9837" s="114" t="s">
        <v>1666</v>
      </c>
      <c r="K9837" s="12" t="s">
        <v>1602</v>
      </c>
      <c r="L9837" s="12" t="s">
        <v>1603</v>
      </c>
    </row>
    <row r="9838">
      <c r="C9838" s="12" t="s">
        <v>1029</v>
      </c>
      <c r="D9838" s="12" t="s">
        <v>1030</v>
      </c>
      <c r="E9838" s="12" t="s">
        <v>1654</v>
      </c>
      <c r="F9838" s="12" t="s">
        <v>1031</v>
      </c>
      <c r="G9838" s="12" t="s">
        <v>9922</v>
      </c>
      <c r="H9838" s="12" t="s">
        <v>9923</v>
      </c>
      <c r="I9838" s="12" t="s">
        <v>1600</v>
      </c>
      <c r="J9838" s="114" t="s">
        <v>9934</v>
      </c>
      <c r="K9838" s="12" t="s">
        <v>1782</v>
      </c>
      <c r="L9838" s="12" t="s">
        <v>1783</v>
      </c>
    </row>
    <row r="9839">
      <c r="C9839" s="12" t="s">
        <v>1029</v>
      </c>
      <c r="D9839" s="12" t="s">
        <v>1030</v>
      </c>
      <c r="E9839" s="12" t="s">
        <v>1654</v>
      </c>
      <c r="F9839" s="12" t="s">
        <v>1031</v>
      </c>
      <c r="G9839" s="12" t="s">
        <v>9925</v>
      </c>
      <c r="H9839" s="12" t="s">
        <v>9926</v>
      </c>
      <c r="I9839" s="12" t="s">
        <v>1600</v>
      </c>
      <c r="J9839" s="114" t="s">
        <v>9935</v>
      </c>
      <c r="K9839" s="12" t="s">
        <v>1782</v>
      </c>
      <c r="L9839" s="12" t="s">
        <v>1783</v>
      </c>
    </row>
    <row r="9840">
      <c r="C9840" s="12" t="s">
        <v>1029</v>
      </c>
      <c r="D9840" s="12" t="s">
        <v>1030</v>
      </c>
      <c r="E9840" s="12" t="s">
        <v>1654</v>
      </c>
      <c r="F9840" s="12" t="s">
        <v>1031</v>
      </c>
      <c r="G9840" s="12" t="s">
        <v>9928</v>
      </c>
      <c r="H9840" s="12" t="s">
        <v>9929</v>
      </c>
      <c r="I9840" s="12" t="s">
        <v>1600</v>
      </c>
      <c r="J9840" s="114" t="s">
        <v>9936</v>
      </c>
      <c r="K9840" s="12" t="s">
        <v>1782</v>
      </c>
      <c r="L9840" s="12" t="s">
        <v>1783</v>
      </c>
    </row>
    <row r="9841">
      <c r="C9841" s="12" t="s">
        <v>1029</v>
      </c>
      <c r="D9841" s="12" t="s">
        <v>1030</v>
      </c>
      <c r="E9841" s="12" t="s">
        <v>1654</v>
      </c>
      <c r="F9841" s="12" t="s">
        <v>1031</v>
      </c>
      <c r="G9841" s="12" t="s">
        <v>9931</v>
      </c>
      <c r="H9841" s="12" t="s">
        <v>9932</v>
      </c>
      <c r="I9841" s="12" t="s">
        <v>1600</v>
      </c>
      <c r="J9841" s="114" t="s">
        <v>9937</v>
      </c>
      <c r="K9841" s="12" t="s">
        <v>1782</v>
      </c>
      <c r="L9841" s="12" t="s">
        <v>1783</v>
      </c>
    </row>
    <row r="9842">
      <c r="C9842" s="12" t="s">
        <v>1029</v>
      </c>
      <c r="D9842" s="12" t="s">
        <v>1030</v>
      </c>
      <c r="E9842" s="12" t="s">
        <v>1654</v>
      </c>
      <c r="F9842" s="12" t="s">
        <v>1031</v>
      </c>
      <c r="G9842" s="12" t="s">
        <v>1664</v>
      </c>
      <c r="H9842" s="12" t="s">
        <v>1665</v>
      </c>
      <c r="I9842" s="12" t="s">
        <v>1600</v>
      </c>
      <c r="J9842" s="114" t="s">
        <v>4614</v>
      </c>
      <c r="K9842" s="12" t="s">
        <v>1782</v>
      </c>
      <c r="L9842" s="12" t="s">
        <v>1783</v>
      </c>
    </row>
    <row r="9843">
      <c r="C9843" s="12" t="s">
        <v>1029</v>
      </c>
      <c r="D9843" s="12" t="s">
        <v>1030</v>
      </c>
      <c r="E9843" s="12" t="s">
        <v>1671</v>
      </c>
      <c r="F9843" s="12" t="s">
        <v>1031</v>
      </c>
      <c r="G9843" s="12" t="s">
        <v>9938</v>
      </c>
      <c r="H9843" s="12" t="s">
        <v>9939</v>
      </c>
      <c r="I9843" s="12" t="s">
        <v>1674</v>
      </c>
      <c r="J9843" s="114" t="s">
        <v>9940</v>
      </c>
      <c r="K9843" s="12" t="s">
        <v>4273</v>
      </c>
      <c r="L9843" s="12" t="s">
        <v>4618</v>
      </c>
    </row>
    <row r="9844">
      <c r="C9844" s="12" t="s">
        <v>1029</v>
      </c>
      <c r="D9844" s="12" t="s">
        <v>1030</v>
      </c>
      <c r="E9844" s="12" t="s">
        <v>1671</v>
      </c>
      <c r="F9844" s="12" t="s">
        <v>1031</v>
      </c>
      <c r="G9844" s="12" t="s">
        <v>9941</v>
      </c>
      <c r="H9844" s="12" t="s">
        <v>9942</v>
      </c>
      <c r="I9844" s="12" t="s">
        <v>1674</v>
      </c>
      <c r="J9844" s="114" t="s">
        <v>9943</v>
      </c>
      <c r="K9844" s="12" t="s">
        <v>4273</v>
      </c>
      <c r="L9844" s="12" t="s">
        <v>4618</v>
      </c>
    </row>
    <row r="9845">
      <c r="C9845" s="12" t="s">
        <v>1029</v>
      </c>
      <c r="D9845" s="12" t="s">
        <v>1030</v>
      </c>
      <c r="E9845" s="12" t="s">
        <v>1671</v>
      </c>
      <c r="F9845" s="12" t="s">
        <v>1031</v>
      </c>
      <c r="G9845" s="12" t="s">
        <v>9944</v>
      </c>
      <c r="H9845" s="12" t="s">
        <v>9945</v>
      </c>
      <c r="I9845" s="12" t="s">
        <v>1674</v>
      </c>
      <c r="J9845" s="114" t="s">
        <v>9946</v>
      </c>
      <c r="K9845" s="12" t="s">
        <v>4273</v>
      </c>
      <c r="L9845" s="12" t="s">
        <v>4618</v>
      </c>
    </row>
    <row r="9846">
      <c r="C9846" s="12" t="s">
        <v>1029</v>
      </c>
      <c r="D9846" s="12" t="s">
        <v>1030</v>
      </c>
      <c r="E9846" s="12" t="s">
        <v>1671</v>
      </c>
      <c r="F9846" s="12" t="s">
        <v>1031</v>
      </c>
      <c r="G9846" s="12" t="s">
        <v>9947</v>
      </c>
      <c r="H9846" s="12" t="s">
        <v>9948</v>
      </c>
      <c r="I9846" s="12" t="s">
        <v>1674</v>
      </c>
      <c r="J9846" s="114" t="s">
        <v>9949</v>
      </c>
      <c r="K9846" s="12" t="s">
        <v>4273</v>
      </c>
      <c r="L9846" s="12" t="s">
        <v>4618</v>
      </c>
    </row>
    <row r="9847">
      <c r="C9847" s="12" t="s">
        <v>1029</v>
      </c>
      <c r="D9847" s="12" t="s">
        <v>1030</v>
      </c>
      <c r="E9847" s="12" t="s">
        <v>1671</v>
      </c>
      <c r="F9847" s="12" t="s">
        <v>1031</v>
      </c>
      <c r="G9847" s="12" t="s">
        <v>4619</v>
      </c>
      <c r="H9847" s="12" t="s">
        <v>4620</v>
      </c>
      <c r="I9847" s="12" t="s">
        <v>1674</v>
      </c>
      <c r="J9847" s="114" t="s">
        <v>4621</v>
      </c>
      <c r="K9847" s="12" t="s">
        <v>4273</v>
      </c>
      <c r="L9847" s="12" t="s">
        <v>4618</v>
      </c>
    </row>
    <row r="9848">
      <c r="C9848" s="12" t="s">
        <v>1029</v>
      </c>
      <c r="D9848" s="12" t="s">
        <v>1030</v>
      </c>
      <c r="E9848" s="12" t="s">
        <v>1671</v>
      </c>
      <c r="F9848" s="12" t="s">
        <v>1031</v>
      </c>
      <c r="G9848" s="12" t="s">
        <v>9950</v>
      </c>
      <c r="H9848" s="12" t="s">
        <v>9951</v>
      </c>
      <c r="I9848" s="12" t="s">
        <v>1674</v>
      </c>
      <c r="J9848" s="114" t="s">
        <v>9952</v>
      </c>
      <c r="K9848" s="12" t="s">
        <v>4273</v>
      </c>
      <c r="L9848" s="12" t="s">
        <v>4618</v>
      </c>
    </row>
    <row r="9849">
      <c r="C9849" s="12" t="s">
        <v>1029</v>
      </c>
      <c r="D9849" s="12" t="s">
        <v>1030</v>
      </c>
      <c r="E9849" s="12" t="s">
        <v>1671</v>
      </c>
      <c r="F9849" s="12" t="s">
        <v>1031</v>
      </c>
      <c r="G9849" s="12" t="s">
        <v>1672</v>
      </c>
      <c r="H9849" s="12" t="s">
        <v>1673</v>
      </c>
      <c r="I9849" s="12" t="s">
        <v>1674</v>
      </c>
      <c r="J9849" s="114" t="s">
        <v>1675</v>
      </c>
      <c r="K9849" s="12" t="s">
        <v>1676</v>
      </c>
      <c r="L9849" s="12" t="s">
        <v>1677</v>
      </c>
    </row>
    <row r="9850">
      <c r="C9850" s="12" t="s">
        <v>1029</v>
      </c>
      <c r="D9850" s="12" t="s">
        <v>1030</v>
      </c>
      <c r="E9850" s="12" t="s">
        <v>1671</v>
      </c>
      <c r="F9850" s="12" t="s">
        <v>1031</v>
      </c>
      <c r="G9850" s="12" t="s">
        <v>3079</v>
      </c>
      <c r="H9850" s="12" t="s">
        <v>3080</v>
      </c>
      <c r="I9850" s="12" t="s">
        <v>1674</v>
      </c>
      <c r="J9850" s="114" t="s">
        <v>3081</v>
      </c>
      <c r="K9850" s="12" t="s">
        <v>1676</v>
      </c>
      <c r="L9850" s="12" t="s">
        <v>1677</v>
      </c>
    </row>
    <row r="9851">
      <c r="C9851" s="12" t="s">
        <v>1029</v>
      </c>
      <c r="D9851" s="12" t="s">
        <v>1030</v>
      </c>
      <c r="E9851" s="12" t="s">
        <v>1678</v>
      </c>
      <c r="F9851" s="12" t="s">
        <v>1031</v>
      </c>
      <c r="G9851" s="12" t="s">
        <v>1679</v>
      </c>
      <c r="H9851" s="12" t="s">
        <v>1680</v>
      </c>
      <c r="I9851" s="12" t="s">
        <v>1681</v>
      </c>
      <c r="J9851" s="114" t="s">
        <v>1682</v>
      </c>
      <c r="K9851" s="12" t="s">
        <v>1683</v>
      </c>
      <c r="L9851" s="12" t="s">
        <v>1684</v>
      </c>
    </row>
    <row r="9852">
      <c r="C9852" s="12" t="s">
        <v>1029</v>
      </c>
      <c r="D9852" s="12" t="s">
        <v>1030</v>
      </c>
      <c r="E9852" s="12" t="s">
        <v>1678</v>
      </c>
      <c r="F9852" s="12" t="s">
        <v>1031</v>
      </c>
      <c r="G9852" s="12" t="s">
        <v>9953</v>
      </c>
      <c r="H9852" s="12" t="s">
        <v>9954</v>
      </c>
      <c r="I9852" s="12" t="s">
        <v>1681</v>
      </c>
      <c r="J9852" s="114" t="s">
        <v>9955</v>
      </c>
      <c r="K9852" s="12" t="s">
        <v>9084</v>
      </c>
      <c r="L9852" s="12" t="s">
        <v>9956</v>
      </c>
    </row>
    <row r="9853">
      <c r="C9853" s="12" t="s">
        <v>1029</v>
      </c>
      <c r="D9853" s="12" t="s">
        <v>1030</v>
      </c>
      <c r="E9853" s="12" t="s">
        <v>1678</v>
      </c>
      <c r="F9853" s="12" t="s">
        <v>1031</v>
      </c>
      <c r="G9853" s="12" t="s">
        <v>9957</v>
      </c>
      <c r="H9853" s="12" t="s">
        <v>9958</v>
      </c>
      <c r="I9853" s="12" t="s">
        <v>1681</v>
      </c>
      <c r="J9853" s="114" t="s">
        <v>9959</v>
      </c>
      <c r="K9853" s="12" t="s">
        <v>9084</v>
      </c>
      <c r="L9853" s="12" t="s">
        <v>9956</v>
      </c>
    </row>
    <row r="9854">
      <c r="C9854" s="12" t="s">
        <v>1029</v>
      </c>
      <c r="D9854" s="12" t="s">
        <v>1030</v>
      </c>
      <c r="E9854" s="12" t="s">
        <v>1678</v>
      </c>
      <c r="F9854" s="12" t="s">
        <v>1031</v>
      </c>
      <c r="G9854" s="12" t="s">
        <v>9960</v>
      </c>
      <c r="H9854" s="12" t="s">
        <v>9961</v>
      </c>
      <c r="I9854" s="12" t="s">
        <v>1681</v>
      </c>
      <c r="J9854" s="114" t="s">
        <v>9962</v>
      </c>
      <c r="K9854" s="12" t="s">
        <v>9084</v>
      </c>
      <c r="L9854" s="12" t="s">
        <v>9956</v>
      </c>
    </row>
    <row r="9855">
      <c r="C9855" s="12" t="s">
        <v>1029</v>
      </c>
      <c r="D9855" s="12" t="s">
        <v>1030</v>
      </c>
      <c r="E9855" s="12" t="s">
        <v>1678</v>
      </c>
      <c r="F9855" s="12" t="s">
        <v>1031</v>
      </c>
      <c r="G9855" s="12" t="s">
        <v>9963</v>
      </c>
      <c r="H9855" s="12" t="s">
        <v>9964</v>
      </c>
      <c r="I9855" s="12" t="s">
        <v>1681</v>
      </c>
      <c r="J9855" s="114" t="s">
        <v>9965</v>
      </c>
      <c r="K9855" s="12" t="s">
        <v>9084</v>
      </c>
      <c r="L9855" s="12" t="s">
        <v>9956</v>
      </c>
    </row>
    <row r="9856">
      <c r="C9856" s="12" t="s">
        <v>1029</v>
      </c>
      <c r="D9856" s="12" t="s">
        <v>1030</v>
      </c>
      <c r="E9856" s="12" t="s">
        <v>1678</v>
      </c>
      <c r="F9856" s="12" t="s">
        <v>1031</v>
      </c>
      <c r="G9856" s="12" t="s">
        <v>9966</v>
      </c>
      <c r="H9856" s="12" t="s">
        <v>9967</v>
      </c>
      <c r="I9856" s="12" t="s">
        <v>1681</v>
      </c>
      <c r="J9856" s="114" t="s">
        <v>9968</v>
      </c>
      <c r="K9856" s="12" t="s">
        <v>9084</v>
      </c>
      <c r="L9856" s="12" t="s">
        <v>9956</v>
      </c>
    </row>
    <row r="9857">
      <c r="C9857" s="12" t="s">
        <v>1029</v>
      </c>
      <c r="D9857" s="12" t="s">
        <v>1030</v>
      </c>
      <c r="E9857" s="12" t="s">
        <v>1678</v>
      </c>
      <c r="F9857" s="12" t="s">
        <v>1031</v>
      </c>
      <c r="G9857" s="12" t="s">
        <v>9969</v>
      </c>
      <c r="H9857" s="12" t="s">
        <v>9970</v>
      </c>
      <c r="I9857" s="12" t="s">
        <v>1681</v>
      </c>
      <c r="J9857" s="114" t="s">
        <v>9971</v>
      </c>
      <c r="K9857" s="12" t="s">
        <v>9084</v>
      </c>
      <c r="L9857" s="12" t="s">
        <v>9956</v>
      </c>
    </row>
    <row r="9858">
      <c r="C9858" s="12" t="s">
        <v>1029</v>
      </c>
      <c r="D9858" s="12" t="s">
        <v>1030</v>
      </c>
      <c r="E9858" s="12" t="s">
        <v>1729</v>
      </c>
      <c r="F9858" s="12" t="s">
        <v>1031</v>
      </c>
      <c r="G9858" s="12" t="s">
        <v>9972</v>
      </c>
      <c r="H9858" s="12" t="s">
        <v>9973</v>
      </c>
      <c r="I9858" s="12" t="s">
        <v>1607</v>
      </c>
      <c r="J9858" s="114" t="s">
        <v>9974</v>
      </c>
      <c r="K9858" s="12" t="s">
        <v>9975</v>
      </c>
      <c r="L9858" s="12" t="s">
        <v>9976</v>
      </c>
    </row>
    <row r="9859">
      <c r="C9859" s="12" t="s">
        <v>1029</v>
      </c>
      <c r="D9859" s="12" t="s">
        <v>1030</v>
      </c>
      <c r="E9859" s="12" t="s">
        <v>1729</v>
      </c>
      <c r="F9859" s="12" t="s">
        <v>1031</v>
      </c>
      <c r="G9859" s="12" t="s">
        <v>9977</v>
      </c>
      <c r="H9859" s="12" t="s">
        <v>9978</v>
      </c>
      <c r="I9859" s="12" t="s">
        <v>1607</v>
      </c>
      <c r="J9859" s="114" t="s">
        <v>9979</v>
      </c>
      <c r="K9859" s="12" t="s">
        <v>9975</v>
      </c>
      <c r="L9859" s="12" t="s">
        <v>9976</v>
      </c>
    </row>
    <row r="9860">
      <c r="C9860" s="12" t="s">
        <v>1029</v>
      </c>
      <c r="D9860" s="12" t="s">
        <v>1030</v>
      </c>
      <c r="E9860" s="12" t="s">
        <v>1729</v>
      </c>
      <c r="F9860" s="12" t="s">
        <v>1031</v>
      </c>
      <c r="G9860" s="12" t="s">
        <v>9980</v>
      </c>
      <c r="H9860" s="12" t="s">
        <v>9981</v>
      </c>
      <c r="I9860" s="12" t="s">
        <v>1607</v>
      </c>
      <c r="J9860" s="114" t="s">
        <v>9982</v>
      </c>
      <c r="K9860" s="12" t="s">
        <v>9975</v>
      </c>
      <c r="L9860" s="12" t="s">
        <v>9976</v>
      </c>
    </row>
    <row r="9861">
      <c r="C9861" s="12" t="s">
        <v>1029</v>
      </c>
      <c r="D9861" s="12" t="s">
        <v>1030</v>
      </c>
      <c r="E9861" s="12" t="s">
        <v>1729</v>
      </c>
      <c r="F9861" s="12" t="s">
        <v>1031</v>
      </c>
      <c r="G9861" s="12" t="s">
        <v>9983</v>
      </c>
      <c r="H9861" s="12" t="s">
        <v>9984</v>
      </c>
      <c r="I9861" s="12" t="s">
        <v>1607</v>
      </c>
      <c r="J9861" s="114" t="s">
        <v>9985</v>
      </c>
      <c r="K9861" s="12" t="s">
        <v>9975</v>
      </c>
      <c r="L9861" s="12" t="s">
        <v>9976</v>
      </c>
    </row>
    <row r="9862">
      <c r="C9862" s="12" t="s">
        <v>1029</v>
      </c>
      <c r="D9862" s="12" t="s">
        <v>1030</v>
      </c>
      <c r="E9862" s="12" t="s">
        <v>1729</v>
      </c>
      <c r="F9862" s="12" t="s">
        <v>1031</v>
      </c>
      <c r="G9862" s="12" t="s">
        <v>9986</v>
      </c>
      <c r="H9862" s="12" t="s">
        <v>9987</v>
      </c>
      <c r="I9862" s="12" t="s">
        <v>1607</v>
      </c>
      <c r="J9862" s="114" t="s">
        <v>9988</v>
      </c>
      <c r="K9862" s="12" t="s">
        <v>9975</v>
      </c>
      <c r="L9862" s="12" t="s">
        <v>9976</v>
      </c>
    </row>
    <row r="9863">
      <c r="C9863" s="12" t="s">
        <v>1029</v>
      </c>
      <c r="D9863" s="12" t="s">
        <v>1030</v>
      </c>
      <c r="E9863" s="12" t="s">
        <v>1729</v>
      </c>
      <c r="F9863" s="12" t="s">
        <v>1031</v>
      </c>
      <c r="G9863" s="12" t="s">
        <v>9989</v>
      </c>
      <c r="H9863" s="12" t="s">
        <v>9990</v>
      </c>
      <c r="I9863" s="12" t="s">
        <v>1607</v>
      </c>
      <c r="J9863" s="114" t="s">
        <v>9991</v>
      </c>
      <c r="K9863" s="12" t="s">
        <v>9975</v>
      </c>
      <c r="L9863" s="12" t="s">
        <v>9976</v>
      </c>
    </row>
    <row r="9864">
      <c r="C9864" s="12" t="s">
        <v>1029</v>
      </c>
      <c r="D9864" s="12" t="s">
        <v>1030</v>
      </c>
      <c r="E9864" s="12" t="s">
        <v>1729</v>
      </c>
      <c r="F9864" s="12" t="s">
        <v>1031</v>
      </c>
      <c r="G9864" s="12" t="s">
        <v>9992</v>
      </c>
      <c r="H9864" s="12" t="s">
        <v>9993</v>
      </c>
      <c r="I9864" s="12" t="s">
        <v>1607</v>
      </c>
      <c r="J9864" s="114" t="s">
        <v>9994</v>
      </c>
      <c r="K9864" s="12" t="s">
        <v>9975</v>
      </c>
      <c r="L9864" s="12" t="s">
        <v>9976</v>
      </c>
    </row>
    <row r="9865">
      <c r="C9865" s="12" t="s">
        <v>1029</v>
      </c>
      <c r="D9865" s="12" t="s">
        <v>1030</v>
      </c>
      <c r="E9865" s="12" t="s">
        <v>1729</v>
      </c>
      <c r="F9865" s="12" t="s">
        <v>1031</v>
      </c>
      <c r="G9865" s="12" t="s">
        <v>9995</v>
      </c>
      <c r="H9865" s="12" t="s">
        <v>9996</v>
      </c>
      <c r="I9865" s="12" t="s">
        <v>1607</v>
      </c>
      <c r="J9865" s="114" t="s">
        <v>9997</v>
      </c>
      <c r="K9865" s="12" t="s">
        <v>9975</v>
      </c>
      <c r="L9865" s="12" t="s">
        <v>9976</v>
      </c>
    </row>
    <row r="9866">
      <c r="C9866" s="12" t="s">
        <v>1029</v>
      </c>
      <c r="D9866" s="12" t="s">
        <v>1030</v>
      </c>
      <c r="E9866" s="12" t="s">
        <v>1729</v>
      </c>
      <c r="F9866" s="12" t="s">
        <v>1031</v>
      </c>
      <c r="G9866" s="12" t="s">
        <v>9998</v>
      </c>
      <c r="H9866" s="12" t="s">
        <v>9999</v>
      </c>
      <c r="I9866" s="12" t="s">
        <v>1607</v>
      </c>
      <c r="J9866" s="114" t="s">
        <v>10000</v>
      </c>
      <c r="K9866" s="12" t="s">
        <v>10001</v>
      </c>
      <c r="L9866" s="12" t="s">
        <v>10002</v>
      </c>
    </row>
    <row r="9867">
      <c r="C9867" s="12" t="s">
        <v>1029</v>
      </c>
      <c r="D9867" s="12" t="s">
        <v>1030</v>
      </c>
      <c r="E9867" s="12" t="s">
        <v>1719</v>
      </c>
      <c r="F9867" s="12" t="s">
        <v>1031</v>
      </c>
      <c r="G9867" s="12" t="s">
        <v>10003</v>
      </c>
      <c r="H9867" s="12" t="s">
        <v>10004</v>
      </c>
      <c r="I9867" s="12" t="s">
        <v>1722</v>
      </c>
      <c r="J9867" s="114" t="s">
        <v>10005</v>
      </c>
      <c r="K9867" s="12" t="s">
        <v>9800</v>
      </c>
      <c r="L9867" s="12" t="s">
        <v>10006</v>
      </c>
    </row>
    <row r="9868">
      <c r="C9868" s="12" t="s">
        <v>1029</v>
      </c>
      <c r="D9868" s="12" t="s">
        <v>1030</v>
      </c>
      <c r="E9868" s="12" t="s">
        <v>1719</v>
      </c>
      <c r="F9868" s="12" t="s">
        <v>1031</v>
      </c>
      <c r="G9868" s="12" t="s">
        <v>10007</v>
      </c>
      <c r="H9868" s="12" t="s">
        <v>10008</v>
      </c>
      <c r="I9868" s="12" t="s">
        <v>1722</v>
      </c>
      <c r="J9868" s="114" t="s">
        <v>10009</v>
      </c>
      <c r="K9868" s="12" t="s">
        <v>9800</v>
      </c>
      <c r="L9868" s="12" t="s">
        <v>10006</v>
      </c>
    </row>
    <row r="9869">
      <c r="C9869" s="12" t="s">
        <v>1029</v>
      </c>
      <c r="D9869" s="12" t="s">
        <v>1030</v>
      </c>
      <c r="E9869" s="12" t="s">
        <v>1719</v>
      </c>
      <c r="F9869" s="12" t="s">
        <v>1031</v>
      </c>
      <c r="G9869" s="12" t="s">
        <v>9953</v>
      </c>
      <c r="H9869" s="12" t="s">
        <v>10010</v>
      </c>
      <c r="I9869" s="12" t="s">
        <v>1722</v>
      </c>
      <c r="J9869" s="114" t="s">
        <v>10011</v>
      </c>
      <c r="K9869" s="12" t="s">
        <v>9800</v>
      </c>
      <c r="L9869" s="12" t="s">
        <v>10006</v>
      </c>
    </row>
    <row r="9870">
      <c r="C9870" s="12" t="s">
        <v>1029</v>
      </c>
      <c r="D9870" s="12" t="s">
        <v>1030</v>
      </c>
      <c r="E9870" s="12" t="s">
        <v>1719</v>
      </c>
      <c r="F9870" s="12" t="s">
        <v>1031</v>
      </c>
      <c r="G9870" s="12" t="s">
        <v>9957</v>
      </c>
      <c r="H9870" s="12" t="s">
        <v>10012</v>
      </c>
      <c r="I9870" s="12" t="s">
        <v>1722</v>
      </c>
      <c r="J9870" s="114" t="s">
        <v>10013</v>
      </c>
      <c r="K9870" s="12" t="s">
        <v>9800</v>
      </c>
      <c r="L9870" s="12" t="s">
        <v>10006</v>
      </c>
    </row>
    <row r="9871">
      <c r="C9871" s="12" t="s">
        <v>1029</v>
      </c>
      <c r="D9871" s="12" t="s">
        <v>1030</v>
      </c>
      <c r="E9871" s="12" t="s">
        <v>1719</v>
      </c>
      <c r="F9871" s="12" t="s">
        <v>1031</v>
      </c>
      <c r="G9871" s="12" t="s">
        <v>9960</v>
      </c>
      <c r="H9871" s="12" t="s">
        <v>10014</v>
      </c>
      <c r="I9871" s="12" t="s">
        <v>1722</v>
      </c>
      <c r="J9871" s="114" t="s">
        <v>10015</v>
      </c>
      <c r="K9871" s="12" t="s">
        <v>9800</v>
      </c>
      <c r="L9871" s="12" t="s">
        <v>10006</v>
      </c>
    </row>
    <row r="9872">
      <c r="C9872" s="12" t="s">
        <v>1029</v>
      </c>
      <c r="D9872" s="12" t="s">
        <v>1030</v>
      </c>
      <c r="E9872" s="12" t="s">
        <v>1719</v>
      </c>
      <c r="F9872" s="12" t="s">
        <v>1031</v>
      </c>
      <c r="G9872" s="12" t="s">
        <v>9963</v>
      </c>
      <c r="H9872" s="12" t="s">
        <v>10016</v>
      </c>
      <c r="I9872" s="12" t="s">
        <v>1722</v>
      </c>
      <c r="J9872" s="114" t="s">
        <v>10017</v>
      </c>
      <c r="K9872" s="12" t="s">
        <v>9800</v>
      </c>
      <c r="L9872" s="12" t="s">
        <v>10006</v>
      </c>
    </row>
    <row r="9873">
      <c r="A9873" s="108">
        <v>3807.0</v>
      </c>
      <c r="B9873" s="108" t="s">
        <v>1584</v>
      </c>
      <c r="C9873" s="108" t="s">
        <v>24760</v>
      </c>
      <c r="D9873" s="141"/>
      <c r="E9873" s="141" t="s">
        <v>2783</v>
      </c>
      <c r="F9873" s="142"/>
      <c r="G9873" s="142" t="s">
        <v>24761</v>
      </c>
      <c r="H9873" s="142" t="s">
        <v>9901</v>
      </c>
      <c r="I9873" s="142" t="s">
        <v>2784</v>
      </c>
      <c r="J9873" s="143" t="s">
        <v>9902</v>
      </c>
      <c r="K9873" s="141" t="s">
        <v>2786</v>
      </c>
      <c r="L9873" s="138"/>
      <c r="M9873" s="111"/>
    </row>
    <row r="9874">
      <c r="C9874" s="12" t="s">
        <v>24762</v>
      </c>
      <c r="D9874" s="12"/>
      <c r="E9874" s="12" t="s">
        <v>1619</v>
      </c>
      <c r="F9874" s="21"/>
      <c r="G9874" s="21" t="s">
        <v>24763</v>
      </c>
      <c r="H9874" s="21" t="s">
        <v>24764</v>
      </c>
      <c r="I9874" s="21" t="s">
        <v>1588</v>
      </c>
      <c r="J9874" s="148" t="s">
        <v>24765</v>
      </c>
      <c r="K9874" s="20" t="s">
        <v>1821</v>
      </c>
      <c r="L9874" s="21"/>
    </row>
    <row r="9875">
      <c r="C9875" s="12" t="s">
        <v>810</v>
      </c>
      <c r="D9875" s="12"/>
      <c r="E9875" s="12" t="s">
        <v>1656</v>
      </c>
      <c r="F9875" s="21"/>
      <c r="G9875" s="21" t="s">
        <v>24766</v>
      </c>
      <c r="H9875" s="21" t="s">
        <v>24767</v>
      </c>
      <c r="I9875" s="21" t="s">
        <v>1637</v>
      </c>
      <c r="J9875" s="148" t="s">
        <v>24768</v>
      </c>
      <c r="K9875" s="20" t="s">
        <v>2777</v>
      </c>
      <c r="L9875" s="21"/>
    </row>
    <row r="9876">
      <c r="C9876" s="12" t="s">
        <v>810</v>
      </c>
      <c r="D9876" s="12"/>
      <c r="E9876" s="12" t="s">
        <v>1656</v>
      </c>
      <c r="F9876" s="21"/>
      <c r="G9876" s="21" t="s">
        <v>24769</v>
      </c>
      <c r="H9876" s="21" t="s">
        <v>24770</v>
      </c>
      <c r="I9876" s="21" t="s">
        <v>1637</v>
      </c>
      <c r="J9876" s="148" t="s">
        <v>24771</v>
      </c>
      <c r="K9876" s="20" t="s">
        <v>2777</v>
      </c>
      <c r="L9876" s="21"/>
    </row>
    <row r="9877">
      <c r="C9877" s="12" t="s">
        <v>810</v>
      </c>
      <c r="D9877" s="12"/>
      <c r="E9877" s="12" t="s">
        <v>1656</v>
      </c>
      <c r="F9877" s="21"/>
      <c r="G9877" s="21" t="s">
        <v>24772</v>
      </c>
      <c r="H9877" s="21" t="s">
        <v>24773</v>
      </c>
      <c r="I9877" s="21" t="s">
        <v>1637</v>
      </c>
      <c r="J9877" s="148" t="s">
        <v>24774</v>
      </c>
      <c r="K9877" s="20" t="s">
        <v>2777</v>
      </c>
      <c r="L9877" s="21"/>
    </row>
    <row r="9878">
      <c r="C9878" s="12" t="s">
        <v>810</v>
      </c>
      <c r="D9878" s="12"/>
      <c r="E9878" s="12" t="s">
        <v>1678</v>
      </c>
      <c r="F9878" s="21"/>
      <c r="G9878" s="21" t="s">
        <v>24775</v>
      </c>
      <c r="H9878" s="21" t="s">
        <v>24776</v>
      </c>
      <c r="I9878" s="21" t="s">
        <v>1681</v>
      </c>
      <c r="J9878" s="148" t="s">
        <v>24777</v>
      </c>
      <c r="K9878" s="20" t="s">
        <v>3029</v>
      </c>
      <c r="L9878" s="21"/>
    </row>
    <row r="9879">
      <c r="C9879" s="12" t="s">
        <v>810</v>
      </c>
      <c r="D9879" s="12"/>
      <c r="E9879" s="12" t="s">
        <v>1678</v>
      </c>
      <c r="F9879" s="21"/>
      <c r="G9879" s="21" t="s">
        <v>24778</v>
      </c>
      <c r="H9879" s="21" t="s">
        <v>24779</v>
      </c>
      <c r="I9879" s="21" t="s">
        <v>1681</v>
      </c>
      <c r="J9879" s="148" t="s">
        <v>24780</v>
      </c>
      <c r="K9879" s="20" t="s">
        <v>3029</v>
      </c>
      <c r="L9879" s="21"/>
    </row>
    <row r="9880">
      <c r="C9880" s="12" t="s">
        <v>810</v>
      </c>
      <c r="D9880" s="12"/>
      <c r="E9880" s="12" t="s">
        <v>1656</v>
      </c>
      <c r="F9880" s="21"/>
      <c r="G9880" s="21" t="s">
        <v>24766</v>
      </c>
      <c r="H9880" s="21" t="s">
        <v>24767</v>
      </c>
      <c r="I9880" s="21" t="s">
        <v>1637</v>
      </c>
      <c r="J9880" s="148" t="s">
        <v>24781</v>
      </c>
      <c r="K9880" s="20" t="s">
        <v>1660</v>
      </c>
      <c r="L9880" s="21"/>
    </row>
    <row r="9881">
      <c r="C9881" s="12" t="s">
        <v>810</v>
      </c>
      <c r="D9881" s="12"/>
      <c r="E9881" s="12" t="s">
        <v>1656</v>
      </c>
      <c r="F9881" s="21"/>
      <c r="G9881" s="21" t="s">
        <v>24769</v>
      </c>
      <c r="H9881" s="21" t="s">
        <v>24770</v>
      </c>
      <c r="I9881" s="21" t="s">
        <v>1637</v>
      </c>
      <c r="J9881" s="148" t="s">
        <v>24782</v>
      </c>
      <c r="K9881" s="20" t="s">
        <v>1660</v>
      </c>
      <c r="L9881" s="21"/>
    </row>
    <row r="9882">
      <c r="C9882" s="12" t="s">
        <v>810</v>
      </c>
      <c r="D9882" s="12"/>
      <c r="E9882" s="12" t="s">
        <v>1656</v>
      </c>
      <c r="F9882" s="21"/>
      <c r="G9882" s="21" t="s">
        <v>24772</v>
      </c>
      <c r="H9882" s="21" t="s">
        <v>24773</v>
      </c>
      <c r="I9882" s="21" t="s">
        <v>1637</v>
      </c>
      <c r="J9882" s="148" t="s">
        <v>24783</v>
      </c>
      <c r="K9882" s="20" t="s">
        <v>1660</v>
      </c>
      <c r="L9882" s="21"/>
    </row>
    <row r="9883">
      <c r="C9883" s="12" t="s">
        <v>810</v>
      </c>
      <c r="D9883" s="12"/>
      <c r="E9883" s="12" t="s">
        <v>1656</v>
      </c>
      <c r="F9883" s="21"/>
      <c r="G9883" s="21" t="s">
        <v>24766</v>
      </c>
      <c r="H9883" s="21" t="s">
        <v>24767</v>
      </c>
      <c r="I9883" s="21" t="s">
        <v>1637</v>
      </c>
      <c r="J9883" s="148" t="s">
        <v>24784</v>
      </c>
      <c r="K9883" s="20" t="s">
        <v>2206</v>
      </c>
      <c r="L9883" s="21"/>
    </row>
    <row r="9884">
      <c r="C9884" s="12" t="s">
        <v>810</v>
      </c>
      <c r="D9884" s="12"/>
      <c r="E9884" s="12" t="s">
        <v>1656</v>
      </c>
      <c r="F9884" s="21"/>
      <c r="G9884" s="21" t="s">
        <v>24769</v>
      </c>
      <c r="H9884" s="21" t="s">
        <v>24770</v>
      </c>
      <c r="I9884" s="21" t="s">
        <v>1637</v>
      </c>
      <c r="J9884" s="148" t="s">
        <v>24785</v>
      </c>
      <c r="K9884" s="20" t="s">
        <v>2206</v>
      </c>
      <c r="L9884" s="21"/>
    </row>
    <row r="9885">
      <c r="C9885" s="12" t="s">
        <v>810</v>
      </c>
      <c r="D9885" s="12"/>
      <c r="E9885" s="12" t="s">
        <v>1656</v>
      </c>
      <c r="F9885" s="21"/>
      <c r="G9885" s="21" t="s">
        <v>24772</v>
      </c>
      <c r="H9885" s="21" t="s">
        <v>24773</v>
      </c>
      <c r="I9885" s="21" t="s">
        <v>1637</v>
      </c>
      <c r="J9885" s="148" t="s">
        <v>24786</v>
      </c>
      <c r="K9885" s="20" t="s">
        <v>2206</v>
      </c>
      <c r="L9885" s="21"/>
    </row>
    <row r="9886">
      <c r="C9886" s="12" t="s">
        <v>810</v>
      </c>
      <c r="D9886" s="12"/>
      <c r="E9886" s="12" t="s">
        <v>1656</v>
      </c>
      <c r="F9886" s="21"/>
      <c r="G9886" s="21" t="s">
        <v>24766</v>
      </c>
      <c r="H9886" s="21" t="s">
        <v>24767</v>
      </c>
      <c r="I9886" s="21" t="s">
        <v>1637</v>
      </c>
      <c r="J9886" s="148" t="s">
        <v>24787</v>
      </c>
      <c r="K9886" s="20" t="s">
        <v>2245</v>
      </c>
      <c r="L9886" s="21"/>
    </row>
    <row r="9887">
      <c r="C9887" s="12" t="s">
        <v>810</v>
      </c>
      <c r="D9887" s="12"/>
      <c r="E9887" s="12" t="s">
        <v>1656</v>
      </c>
      <c r="F9887" s="21"/>
      <c r="G9887" s="21" t="s">
        <v>24769</v>
      </c>
      <c r="H9887" s="21" t="s">
        <v>24770</v>
      </c>
      <c r="I9887" s="21" t="s">
        <v>1637</v>
      </c>
      <c r="J9887" s="148" t="s">
        <v>24788</v>
      </c>
      <c r="K9887" s="20" t="s">
        <v>2245</v>
      </c>
      <c r="L9887" s="21"/>
    </row>
    <row r="9888">
      <c r="C9888" s="12" t="s">
        <v>810</v>
      </c>
      <c r="D9888" s="12"/>
      <c r="E9888" s="12" t="s">
        <v>1656</v>
      </c>
      <c r="F9888" s="21"/>
      <c r="G9888" s="21" t="s">
        <v>24772</v>
      </c>
      <c r="H9888" s="21" t="s">
        <v>24773</v>
      </c>
      <c r="I9888" s="21" t="s">
        <v>1637</v>
      </c>
      <c r="J9888" s="148" t="s">
        <v>24789</v>
      </c>
      <c r="K9888" s="20" t="s">
        <v>2245</v>
      </c>
      <c r="L9888" s="21"/>
    </row>
    <row r="9889">
      <c r="C9889" s="12" t="s">
        <v>810</v>
      </c>
      <c r="D9889" s="12"/>
      <c r="E9889" s="12" t="s">
        <v>1656</v>
      </c>
      <c r="F9889" s="21"/>
      <c r="G9889" s="21" t="s">
        <v>24766</v>
      </c>
      <c r="H9889" s="21" t="s">
        <v>24767</v>
      </c>
      <c r="I9889" s="21" t="s">
        <v>1637</v>
      </c>
      <c r="J9889" s="148" t="s">
        <v>24790</v>
      </c>
      <c r="K9889" s="20" t="s">
        <v>2781</v>
      </c>
      <c r="L9889" s="21"/>
    </row>
    <row r="9890">
      <c r="C9890" s="12" t="s">
        <v>810</v>
      </c>
      <c r="D9890" s="12"/>
      <c r="E9890" s="12" t="s">
        <v>1656</v>
      </c>
      <c r="F9890" s="21"/>
      <c r="G9890" s="21" t="s">
        <v>24769</v>
      </c>
      <c r="H9890" s="21" t="s">
        <v>24770</v>
      </c>
      <c r="I9890" s="21" t="s">
        <v>1637</v>
      </c>
      <c r="J9890" s="148" t="s">
        <v>24791</v>
      </c>
      <c r="K9890" s="20" t="s">
        <v>2781</v>
      </c>
      <c r="L9890" s="21"/>
    </row>
    <row r="9891">
      <c r="C9891" s="12" t="s">
        <v>810</v>
      </c>
      <c r="D9891" s="12"/>
      <c r="E9891" s="12" t="s">
        <v>1656</v>
      </c>
      <c r="F9891" s="21"/>
      <c r="G9891" s="21" t="s">
        <v>24772</v>
      </c>
      <c r="H9891" s="21" t="s">
        <v>24773</v>
      </c>
      <c r="I9891" s="21" t="s">
        <v>1637</v>
      </c>
      <c r="J9891" s="148" t="s">
        <v>24792</v>
      </c>
      <c r="K9891" s="20" t="s">
        <v>2781</v>
      </c>
      <c r="L9891" s="21"/>
    </row>
    <row r="9892">
      <c r="C9892" s="12" t="s">
        <v>810</v>
      </c>
      <c r="D9892" s="12"/>
      <c r="E9892" s="12" t="s">
        <v>1656</v>
      </c>
      <c r="F9892" s="21"/>
      <c r="G9892" s="21" t="s">
        <v>24766</v>
      </c>
      <c r="H9892" s="21" t="s">
        <v>24767</v>
      </c>
      <c r="I9892" s="21" t="s">
        <v>1637</v>
      </c>
      <c r="J9892" s="148" t="s">
        <v>24793</v>
      </c>
      <c r="K9892" s="20" t="s">
        <v>2248</v>
      </c>
      <c r="L9892" s="21"/>
    </row>
    <row r="9893">
      <c r="C9893" s="12" t="s">
        <v>810</v>
      </c>
      <c r="D9893" s="12"/>
      <c r="E9893" s="12" t="s">
        <v>1656</v>
      </c>
      <c r="F9893" s="21"/>
      <c r="G9893" s="21" t="s">
        <v>24769</v>
      </c>
      <c r="H9893" s="21" t="s">
        <v>24770</v>
      </c>
      <c r="I9893" s="21" t="s">
        <v>1637</v>
      </c>
      <c r="J9893" s="148" t="s">
        <v>24794</v>
      </c>
      <c r="K9893" s="20" t="s">
        <v>2248</v>
      </c>
      <c r="L9893" s="21"/>
    </row>
    <row r="9894">
      <c r="C9894" s="12" t="s">
        <v>810</v>
      </c>
      <c r="D9894" s="12"/>
      <c r="E9894" s="12" t="s">
        <v>1656</v>
      </c>
      <c r="F9894" s="21"/>
      <c r="G9894" s="21" t="s">
        <v>24772</v>
      </c>
      <c r="H9894" s="21" t="s">
        <v>24773</v>
      </c>
      <c r="I9894" s="21" t="s">
        <v>1637</v>
      </c>
      <c r="J9894" s="148" t="s">
        <v>24795</v>
      </c>
      <c r="K9894" s="20" t="s">
        <v>2248</v>
      </c>
      <c r="L9894" s="21"/>
    </row>
    <row r="9895">
      <c r="C9895" s="12" t="s">
        <v>810</v>
      </c>
      <c r="D9895" s="12"/>
      <c r="E9895" s="12" t="s">
        <v>1656</v>
      </c>
      <c r="F9895" s="21"/>
      <c r="G9895" s="21" t="s">
        <v>24766</v>
      </c>
      <c r="H9895" s="21" t="s">
        <v>24767</v>
      </c>
      <c r="I9895" s="21" t="s">
        <v>1637</v>
      </c>
      <c r="J9895" s="148" t="s">
        <v>24796</v>
      </c>
      <c r="K9895" s="20" t="s">
        <v>1833</v>
      </c>
      <c r="L9895" s="21"/>
    </row>
    <row r="9896">
      <c r="C9896" s="12" t="s">
        <v>810</v>
      </c>
      <c r="D9896" s="12"/>
      <c r="E9896" s="12" t="s">
        <v>1656</v>
      </c>
      <c r="F9896" s="21"/>
      <c r="G9896" s="21" t="s">
        <v>24769</v>
      </c>
      <c r="H9896" s="21" t="s">
        <v>24770</v>
      </c>
      <c r="I9896" s="21" t="s">
        <v>1637</v>
      </c>
      <c r="J9896" s="148" t="s">
        <v>24797</v>
      </c>
      <c r="K9896" s="20" t="s">
        <v>1833</v>
      </c>
      <c r="L9896" s="21"/>
    </row>
    <row r="9897">
      <c r="C9897" s="12" t="s">
        <v>810</v>
      </c>
      <c r="D9897" s="12"/>
      <c r="E9897" s="12" t="s">
        <v>1656</v>
      </c>
      <c r="F9897" s="21"/>
      <c r="G9897" s="21" t="s">
        <v>24772</v>
      </c>
      <c r="H9897" s="21" t="s">
        <v>24773</v>
      </c>
      <c r="I9897" s="21" t="s">
        <v>1637</v>
      </c>
      <c r="J9897" s="148" t="s">
        <v>24798</v>
      </c>
      <c r="K9897" s="20" t="s">
        <v>1833</v>
      </c>
      <c r="L9897" s="21"/>
    </row>
    <row r="9898">
      <c r="C9898" s="12" t="s">
        <v>810</v>
      </c>
      <c r="D9898" s="12"/>
      <c r="E9898" s="12" t="s">
        <v>1656</v>
      </c>
      <c r="F9898" s="21"/>
      <c r="G9898" s="21" t="s">
        <v>24766</v>
      </c>
      <c r="H9898" s="21" t="s">
        <v>24767</v>
      </c>
      <c r="I9898" s="21" t="s">
        <v>1637</v>
      </c>
      <c r="J9898" s="148" t="s">
        <v>24799</v>
      </c>
      <c r="K9898" s="20" t="s">
        <v>1836</v>
      </c>
      <c r="L9898" s="21"/>
    </row>
    <row r="9899">
      <c r="C9899" s="12" t="s">
        <v>810</v>
      </c>
      <c r="D9899" s="12"/>
      <c r="E9899" s="12" t="s">
        <v>1656</v>
      </c>
      <c r="F9899" s="21"/>
      <c r="G9899" s="21" t="s">
        <v>24769</v>
      </c>
      <c r="H9899" s="21" t="s">
        <v>24770</v>
      </c>
      <c r="I9899" s="21" t="s">
        <v>1637</v>
      </c>
      <c r="J9899" s="148" t="s">
        <v>24800</v>
      </c>
      <c r="K9899" s="20" t="s">
        <v>1836</v>
      </c>
      <c r="L9899" s="21"/>
    </row>
    <row r="9900">
      <c r="C9900" s="12" t="s">
        <v>810</v>
      </c>
      <c r="D9900" s="12"/>
      <c r="E9900" s="12" t="s">
        <v>1656</v>
      </c>
      <c r="F9900" s="21"/>
      <c r="G9900" s="21" t="s">
        <v>24772</v>
      </c>
      <c r="H9900" s="21" t="s">
        <v>24773</v>
      </c>
      <c r="I9900" s="21" t="s">
        <v>1637</v>
      </c>
      <c r="J9900" s="148" t="s">
        <v>24801</v>
      </c>
      <c r="K9900" s="20" t="s">
        <v>1836</v>
      </c>
      <c r="L9900" s="21"/>
    </row>
    <row r="9901">
      <c r="C9901" s="12" t="s">
        <v>810</v>
      </c>
      <c r="D9901" s="12"/>
      <c r="E9901" s="12" t="s">
        <v>1656</v>
      </c>
      <c r="F9901" s="21"/>
      <c r="G9901" s="21" t="s">
        <v>24766</v>
      </c>
      <c r="H9901" s="21" t="s">
        <v>24767</v>
      </c>
      <c r="I9901" s="21" t="s">
        <v>1637</v>
      </c>
      <c r="J9901" s="148" t="s">
        <v>24802</v>
      </c>
      <c r="K9901" s="20" t="s">
        <v>2253</v>
      </c>
      <c r="L9901" s="21"/>
    </row>
    <row r="9902">
      <c r="C9902" s="12" t="s">
        <v>810</v>
      </c>
      <c r="D9902" s="12"/>
      <c r="E9902" s="12" t="s">
        <v>1656</v>
      </c>
      <c r="F9902" s="21"/>
      <c r="G9902" s="21" t="s">
        <v>24769</v>
      </c>
      <c r="H9902" s="21" t="s">
        <v>24770</v>
      </c>
      <c r="I9902" s="21" t="s">
        <v>1637</v>
      </c>
      <c r="J9902" s="148" t="s">
        <v>24803</v>
      </c>
      <c r="K9902" s="20" t="s">
        <v>2253</v>
      </c>
      <c r="L9902" s="21"/>
    </row>
    <row r="9903">
      <c r="C9903" s="12" t="s">
        <v>810</v>
      </c>
      <c r="D9903" s="12"/>
      <c r="E9903" s="12" t="s">
        <v>1656</v>
      </c>
      <c r="F9903" s="21"/>
      <c r="G9903" s="21" t="s">
        <v>24772</v>
      </c>
      <c r="H9903" s="21" t="s">
        <v>24773</v>
      </c>
      <c r="I9903" s="21" t="s">
        <v>1637</v>
      </c>
      <c r="J9903" s="148" t="s">
        <v>24804</v>
      </c>
      <c r="K9903" s="20" t="s">
        <v>2253</v>
      </c>
      <c r="L9903" s="21"/>
    </row>
    <row r="9904">
      <c r="C9904" s="12" t="s">
        <v>810</v>
      </c>
      <c r="D9904" s="12"/>
      <c r="E9904" s="12" t="s">
        <v>1656</v>
      </c>
      <c r="F9904" s="21"/>
      <c r="G9904" s="21" t="s">
        <v>24766</v>
      </c>
      <c r="H9904" s="21" t="s">
        <v>24767</v>
      </c>
      <c r="I9904" s="21" t="s">
        <v>1637</v>
      </c>
      <c r="J9904" s="148" t="s">
        <v>24805</v>
      </c>
      <c r="K9904" s="20" t="s">
        <v>2256</v>
      </c>
      <c r="L9904" s="21"/>
    </row>
    <row r="9905">
      <c r="C9905" s="12" t="s">
        <v>810</v>
      </c>
      <c r="D9905" s="12"/>
      <c r="E9905" s="12" t="s">
        <v>1656</v>
      </c>
      <c r="F9905" s="21"/>
      <c r="G9905" s="21" t="s">
        <v>24769</v>
      </c>
      <c r="H9905" s="21" t="s">
        <v>24770</v>
      </c>
      <c r="I9905" s="21" t="s">
        <v>1637</v>
      </c>
      <c r="J9905" s="148" t="s">
        <v>24806</v>
      </c>
      <c r="K9905" s="20" t="s">
        <v>2256</v>
      </c>
      <c r="L9905" s="21"/>
    </row>
    <row r="9906">
      <c r="C9906" s="12" t="s">
        <v>810</v>
      </c>
      <c r="D9906" s="12"/>
      <c r="E9906" s="12" t="s">
        <v>1656</v>
      </c>
      <c r="F9906" s="21"/>
      <c r="G9906" s="21" t="s">
        <v>24772</v>
      </c>
      <c r="H9906" s="21" t="s">
        <v>24773</v>
      </c>
      <c r="I9906" s="21" t="s">
        <v>1637</v>
      </c>
      <c r="J9906" s="148" t="s">
        <v>24807</v>
      </c>
      <c r="K9906" s="20" t="s">
        <v>2256</v>
      </c>
      <c r="L9906" s="21"/>
    </row>
    <row r="9907">
      <c r="C9907" s="12" t="s">
        <v>810</v>
      </c>
      <c r="D9907" s="12"/>
      <c r="E9907" s="12" t="s">
        <v>1656</v>
      </c>
      <c r="F9907" s="21"/>
      <c r="G9907" s="21" t="s">
        <v>24766</v>
      </c>
      <c r="H9907" s="21" t="s">
        <v>24767</v>
      </c>
      <c r="I9907" s="21" t="s">
        <v>1637</v>
      </c>
      <c r="J9907" s="148" t="s">
        <v>24808</v>
      </c>
      <c r="K9907" s="20" t="s">
        <v>2151</v>
      </c>
      <c r="L9907" s="21"/>
    </row>
    <row r="9908">
      <c r="C9908" s="12" t="s">
        <v>810</v>
      </c>
      <c r="D9908" s="12"/>
      <c r="E9908" s="12" t="s">
        <v>1656</v>
      </c>
      <c r="F9908" s="21"/>
      <c r="G9908" s="21" t="s">
        <v>24769</v>
      </c>
      <c r="H9908" s="21" t="s">
        <v>24770</v>
      </c>
      <c r="I9908" s="21" t="s">
        <v>1637</v>
      </c>
      <c r="J9908" s="148" t="s">
        <v>24809</v>
      </c>
      <c r="K9908" s="20" t="s">
        <v>2151</v>
      </c>
      <c r="L9908" s="21"/>
    </row>
    <row r="9909">
      <c r="C9909" s="12" t="s">
        <v>810</v>
      </c>
      <c r="D9909" s="12"/>
      <c r="E9909" s="12" t="s">
        <v>1656</v>
      </c>
      <c r="F9909" s="21"/>
      <c r="G9909" s="21" t="s">
        <v>24772</v>
      </c>
      <c r="H9909" s="21" t="s">
        <v>24773</v>
      </c>
      <c r="I9909" s="21" t="s">
        <v>1637</v>
      </c>
      <c r="J9909" s="148" t="s">
        <v>24810</v>
      </c>
      <c r="K9909" s="20" t="s">
        <v>2151</v>
      </c>
      <c r="L9909" s="21"/>
    </row>
    <row r="9910">
      <c r="C9910" s="12" t="s">
        <v>810</v>
      </c>
      <c r="D9910" s="12"/>
      <c r="E9910" s="12" t="s">
        <v>1656</v>
      </c>
      <c r="F9910" s="21"/>
      <c r="G9910" s="21" t="s">
        <v>24766</v>
      </c>
      <c r="H9910" s="21" t="s">
        <v>24767</v>
      </c>
      <c r="I9910" s="21" t="s">
        <v>1637</v>
      </c>
      <c r="J9910" s="148" t="s">
        <v>24811</v>
      </c>
      <c r="K9910" s="20" t="s">
        <v>1754</v>
      </c>
      <c r="L9910" s="21"/>
    </row>
    <row r="9911">
      <c r="C9911" s="12" t="s">
        <v>810</v>
      </c>
      <c r="D9911" s="12"/>
      <c r="E9911" s="12" t="s">
        <v>1656</v>
      </c>
      <c r="F9911" s="21"/>
      <c r="G9911" s="21" t="s">
        <v>24769</v>
      </c>
      <c r="H9911" s="21" t="s">
        <v>24770</v>
      </c>
      <c r="I9911" s="21" t="s">
        <v>1637</v>
      </c>
      <c r="J9911" s="148" t="s">
        <v>24812</v>
      </c>
      <c r="K9911" s="20" t="s">
        <v>1754</v>
      </c>
      <c r="L9911" s="21"/>
    </row>
    <row r="9912">
      <c r="C9912" s="12" t="s">
        <v>810</v>
      </c>
      <c r="D9912" s="12"/>
      <c r="E9912" s="12" t="s">
        <v>1656</v>
      </c>
      <c r="F9912" s="21"/>
      <c r="G9912" s="21" t="s">
        <v>24772</v>
      </c>
      <c r="H9912" s="21" t="s">
        <v>24773</v>
      </c>
      <c r="I9912" s="21" t="s">
        <v>1637</v>
      </c>
      <c r="J9912" s="148" t="s">
        <v>24813</v>
      </c>
      <c r="K9912" s="20" t="s">
        <v>1754</v>
      </c>
      <c r="L9912" s="21"/>
    </row>
    <row r="9913">
      <c r="C9913" s="12" t="s">
        <v>810</v>
      </c>
      <c r="D9913" s="12"/>
      <c r="E9913" s="12" t="s">
        <v>1656</v>
      </c>
      <c r="F9913" s="21"/>
      <c r="G9913" s="21" t="s">
        <v>24814</v>
      </c>
      <c r="H9913" s="21" t="s">
        <v>24815</v>
      </c>
      <c r="I9913" s="21" t="s">
        <v>1637</v>
      </c>
      <c r="J9913" s="148" t="s">
        <v>24816</v>
      </c>
      <c r="K9913" s="20" t="s">
        <v>1689</v>
      </c>
      <c r="L9913" s="21"/>
    </row>
    <row r="9914">
      <c r="C9914" s="12" t="s">
        <v>810</v>
      </c>
      <c r="D9914" s="12"/>
      <c r="E9914" s="12" t="s">
        <v>1656</v>
      </c>
      <c r="F9914" s="21"/>
      <c r="G9914" s="21" t="s">
        <v>24817</v>
      </c>
      <c r="H9914" s="21" t="s">
        <v>24818</v>
      </c>
      <c r="I9914" s="21" t="s">
        <v>1637</v>
      </c>
      <c r="J9914" s="148" t="s">
        <v>24819</v>
      </c>
      <c r="K9914" s="20" t="s">
        <v>1689</v>
      </c>
      <c r="L9914" s="21"/>
    </row>
    <row r="9915">
      <c r="C9915" s="12" t="s">
        <v>810</v>
      </c>
      <c r="D9915" s="12"/>
      <c r="E9915" s="12" t="s">
        <v>1656</v>
      </c>
      <c r="F9915" s="21"/>
      <c r="G9915" s="21" t="s">
        <v>24820</v>
      </c>
      <c r="H9915" s="21" t="s">
        <v>24821</v>
      </c>
      <c r="I9915" s="21" t="s">
        <v>1637</v>
      </c>
      <c r="J9915" s="148" t="s">
        <v>24822</v>
      </c>
      <c r="K9915" s="20" t="s">
        <v>1698</v>
      </c>
      <c r="L9915" s="21"/>
    </row>
    <row r="9916">
      <c r="C9916" s="12" t="s">
        <v>810</v>
      </c>
      <c r="D9916" s="12"/>
      <c r="E9916" s="12" t="s">
        <v>1656</v>
      </c>
      <c r="F9916" s="21"/>
      <c r="G9916" s="21" t="s">
        <v>24823</v>
      </c>
      <c r="H9916" s="21" t="s">
        <v>24824</v>
      </c>
      <c r="I9916" s="21" t="s">
        <v>1637</v>
      </c>
      <c r="J9916" s="148" t="s">
        <v>24825</v>
      </c>
      <c r="K9916" s="20" t="s">
        <v>1698</v>
      </c>
      <c r="L9916" s="21"/>
    </row>
    <row r="9917">
      <c r="C9917" s="12" t="s">
        <v>810</v>
      </c>
      <c r="D9917" s="12"/>
      <c r="E9917" s="12" t="s">
        <v>1656</v>
      </c>
      <c r="F9917" s="21"/>
      <c r="G9917" s="21" t="s">
        <v>24826</v>
      </c>
      <c r="H9917" s="21" t="s">
        <v>24815</v>
      </c>
      <c r="I9917" s="21" t="s">
        <v>1588</v>
      </c>
      <c r="J9917" s="148" t="s">
        <v>24827</v>
      </c>
      <c r="K9917" s="20" t="s">
        <v>1693</v>
      </c>
      <c r="L9917" s="21"/>
    </row>
    <row r="9918">
      <c r="C9918" s="12" t="s">
        <v>810</v>
      </c>
      <c r="D9918" s="12"/>
      <c r="E9918" s="12" t="s">
        <v>1656</v>
      </c>
      <c r="F9918" s="21"/>
      <c r="G9918" s="21" t="s">
        <v>24828</v>
      </c>
      <c r="H9918" s="21" t="s">
        <v>24818</v>
      </c>
      <c r="I9918" s="21" t="s">
        <v>1588</v>
      </c>
      <c r="J9918" s="148" t="s">
        <v>24829</v>
      </c>
      <c r="K9918" s="20" t="s">
        <v>1693</v>
      </c>
      <c r="L9918" s="21"/>
    </row>
    <row r="9919">
      <c r="C9919" s="12" t="s">
        <v>810</v>
      </c>
      <c r="D9919" s="12"/>
      <c r="E9919" s="12" t="s">
        <v>1656</v>
      </c>
      <c r="F9919" s="21"/>
      <c r="G9919" s="21" t="s">
        <v>24830</v>
      </c>
      <c r="H9919" s="21" t="s">
        <v>24831</v>
      </c>
      <c r="I9919" s="21" t="s">
        <v>1588</v>
      </c>
      <c r="J9919" s="148" t="s">
        <v>24832</v>
      </c>
      <c r="K9919" s="20" t="s">
        <v>1703</v>
      </c>
      <c r="L9919" s="21"/>
    </row>
    <row r="9920">
      <c r="C9920" s="12" t="s">
        <v>810</v>
      </c>
      <c r="D9920" s="12"/>
      <c r="E9920" s="12" t="s">
        <v>1656</v>
      </c>
      <c r="F9920" s="21"/>
      <c r="G9920" s="21" t="s">
        <v>24833</v>
      </c>
      <c r="H9920" s="21" t="s">
        <v>24834</v>
      </c>
      <c r="I9920" s="21" t="s">
        <v>1588</v>
      </c>
      <c r="J9920" s="148" t="s">
        <v>24835</v>
      </c>
      <c r="K9920" s="20" t="s">
        <v>1703</v>
      </c>
      <c r="L9920" s="21"/>
    </row>
    <row r="9921">
      <c r="C9921" s="12" t="s">
        <v>810</v>
      </c>
      <c r="D9921" s="12"/>
      <c r="E9921" s="12" t="s">
        <v>24836</v>
      </c>
      <c r="F9921" s="21"/>
      <c r="G9921" s="21" t="s">
        <v>24837</v>
      </c>
      <c r="H9921" s="21" t="s">
        <v>24838</v>
      </c>
      <c r="I9921" s="21" t="s">
        <v>1715</v>
      </c>
      <c r="J9921" s="148" t="s">
        <v>24839</v>
      </c>
      <c r="K9921" s="20" t="s">
        <v>1717</v>
      </c>
      <c r="L9921" s="21"/>
    </row>
    <row r="9922">
      <c r="C9922" s="12" t="s">
        <v>810</v>
      </c>
      <c r="D9922" s="12"/>
      <c r="E9922" s="12" t="s">
        <v>1654</v>
      </c>
      <c r="F9922" s="21"/>
      <c r="G9922" s="21" t="s">
        <v>24840</v>
      </c>
      <c r="H9922" s="21" t="s">
        <v>24841</v>
      </c>
      <c r="I9922" s="21" t="s">
        <v>1600</v>
      </c>
      <c r="J9922" s="148" t="s">
        <v>24842</v>
      </c>
      <c r="K9922" s="20" t="s">
        <v>1782</v>
      </c>
      <c r="L9922" s="21"/>
    </row>
    <row r="9923">
      <c r="C9923" s="12" t="s">
        <v>810</v>
      </c>
      <c r="D9923" s="12"/>
      <c r="E9923" s="12" t="s">
        <v>1654</v>
      </c>
      <c r="F9923" s="21"/>
      <c r="G9923" s="21" t="s">
        <v>24843</v>
      </c>
      <c r="H9923" s="21" t="s">
        <v>24844</v>
      </c>
      <c r="I9923" s="21" t="s">
        <v>1600</v>
      </c>
      <c r="J9923" s="148" t="s">
        <v>24845</v>
      </c>
      <c r="K9923" s="20" t="s">
        <v>1782</v>
      </c>
      <c r="L9923" s="21"/>
    </row>
    <row r="9924">
      <c r="C9924" s="12" t="s">
        <v>810</v>
      </c>
      <c r="D9924" s="12"/>
      <c r="E9924" s="12" t="s">
        <v>1654</v>
      </c>
      <c r="F9924" s="21"/>
      <c r="G9924" s="21" t="s">
        <v>24840</v>
      </c>
      <c r="H9924" s="21" t="s">
        <v>24841</v>
      </c>
      <c r="I9924" s="21" t="s">
        <v>1600</v>
      </c>
      <c r="J9924" s="148" t="s">
        <v>24846</v>
      </c>
      <c r="K9924" s="20" t="s">
        <v>1602</v>
      </c>
      <c r="L9924" s="21"/>
    </row>
    <row r="9925">
      <c r="C9925" s="12" t="s">
        <v>810</v>
      </c>
      <c r="D9925" s="12"/>
      <c r="E9925" s="12" t="s">
        <v>1654</v>
      </c>
      <c r="F9925" s="21"/>
      <c r="G9925" s="21" t="s">
        <v>24843</v>
      </c>
      <c r="H9925" s="21" t="s">
        <v>24844</v>
      </c>
      <c r="I9925" s="21" t="s">
        <v>1600</v>
      </c>
      <c r="J9925" s="148" t="s">
        <v>24847</v>
      </c>
      <c r="K9925" s="20" t="s">
        <v>1602</v>
      </c>
      <c r="L9925" s="21"/>
    </row>
    <row r="9926">
      <c r="C9926" s="12" t="s">
        <v>810</v>
      </c>
      <c r="D9926" s="12"/>
      <c r="E9926" s="12" t="s">
        <v>1654</v>
      </c>
      <c r="F9926" s="21"/>
      <c r="G9926" s="21" t="s">
        <v>24848</v>
      </c>
      <c r="H9926" s="21" t="s">
        <v>24841</v>
      </c>
      <c r="I9926" s="21" t="s">
        <v>1600</v>
      </c>
      <c r="J9926" s="148" t="s">
        <v>24849</v>
      </c>
      <c r="K9926" s="20" t="s">
        <v>1787</v>
      </c>
      <c r="L9926" s="21"/>
    </row>
    <row r="9927">
      <c r="C9927" s="12" t="s">
        <v>810</v>
      </c>
      <c r="D9927" s="12"/>
      <c r="E9927" s="12" t="s">
        <v>1654</v>
      </c>
      <c r="F9927" s="21"/>
      <c r="G9927" s="21" t="s">
        <v>24850</v>
      </c>
      <c r="H9927" s="21" t="s">
        <v>24844</v>
      </c>
      <c r="I9927" s="21" t="s">
        <v>1600</v>
      </c>
      <c r="J9927" s="148" t="s">
        <v>24851</v>
      </c>
      <c r="K9927" s="20" t="s">
        <v>1787</v>
      </c>
      <c r="L9927" s="21"/>
    </row>
    <row r="9928">
      <c r="C9928" s="12" t="s">
        <v>810</v>
      </c>
      <c r="D9928" s="12"/>
      <c r="E9928" s="12" t="s">
        <v>1654</v>
      </c>
      <c r="F9928" s="21"/>
      <c r="G9928" s="21" t="s">
        <v>24852</v>
      </c>
      <c r="H9928" s="21" t="s">
        <v>24841</v>
      </c>
      <c r="I9928" s="21" t="s">
        <v>1600</v>
      </c>
      <c r="J9928" s="148" t="s">
        <v>24853</v>
      </c>
      <c r="K9928" s="20" t="s">
        <v>1791</v>
      </c>
      <c r="L9928" s="21"/>
    </row>
    <row r="9929">
      <c r="C9929" s="12" t="s">
        <v>810</v>
      </c>
      <c r="D9929" s="12"/>
      <c r="E9929" s="12" t="s">
        <v>1654</v>
      </c>
      <c r="F9929" s="21"/>
      <c r="G9929" s="21" t="s">
        <v>24854</v>
      </c>
      <c r="H9929" s="21" t="s">
        <v>24844</v>
      </c>
      <c r="I9929" s="21" t="s">
        <v>1600</v>
      </c>
      <c r="J9929" s="148" t="s">
        <v>24855</v>
      </c>
      <c r="K9929" s="20" t="s">
        <v>1791</v>
      </c>
      <c r="L9929" s="21"/>
    </row>
    <row r="9930">
      <c r="C9930" s="12" t="s">
        <v>810</v>
      </c>
      <c r="D9930" s="12"/>
      <c r="E9930" s="12" t="s">
        <v>1654</v>
      </c>
      <c r="F9930" s="21"/>
      <c r="G9930" s="21" t="s">
        <v>24856</v>
      </c>
      <c r="H9930" s="21" t="s">
        <v>24841</v>
      </c>
      <c r="I9930" s="21" t="s">
        <v>1600</v>
      </c>
      <c r="J9930" s="148" t="s">
        <v>24857</v>
      </c>
      <c r="K9930" s="20" t="s">
        <v>3406</v>
      </c>
      <c r="L9930" s="21"/>
    </row>
    <row r="9931">
      <c r="C9931" s="12" t="s">
        <v>810</v>
      </c>
      <c r="D9931" s="12"/>
      <c r="E9931" s="12" t="s">
        <v>1654</v>
      </c>
      <c r="F9931" s="21"/>
      <c r="G9931" s="21" t="s">
        <v>24858</v>
      </c>
      <c r="H9931" s="21" t="s">
        <v>24844</v>
      </c>
      <c r="I9931" s="21" t="s">
        <v>1600</v>
      </c>
      <c r="J9931" s="148" t="s">
        <v>24859</v>
      </c>
      <c r="K9931" s="20" t="s">
        <v>3406</v>
      </c>
      <c r="L9931" s="21"/>
    </row>
    <row r="9932">
      <c r="C9932" s="12" t="s">
        <v>810</v>
      </c>
      <c r="D9932" s="12"/>
      <c r="E9932" s="12" t="s">
        <v>1654</v>
      </c>
      <c r="F9932" s="21"/>
      <c r="G9932" s="21" t="s">
        <v>24860</v>
      </c>
      <c r="H9932" s="21" t="s">
        <v>24841</v>
      </c>
      <c r="I9932" s="21" t="s">
        <v>1600</v>
      </c>
      <c r="J9932" s="148" t="s">
        <v>24861</v>
      </c>
      <c r="K9932" s="20" t="s">
        <v>2048</v>
      </c>
      <c r="L9932" s="21"/>
    </row>
    <row r="9933">
      <c r="C9933" s="12" t="s">
        <v>810</v>
      </c>
      <c r="D9933" s="12"/>
      <c r="E9933" s="12" t="s">
        <v>1654</v>
      </c>
      <c r="F9933" s="21"/>
      <c r="G9933" s="21" t="s">
        <v>24862</v>
      </c>
      <c r="H9933" s="21" t="s">
        <v>24844</v>
      </c>
      <c r="I9933" s="21" t="s">
        <v>1600</v>
      </c>
      <c r="J9933" s="148" t="s">
        <v>24863</v>
      </c>
      <c r="K9933" s="20" t="s">
        <v>2048</v>
      </c>
      <c r="L9933" s="21"/>
    </row>
    <row r="9934">
      <c r="C9934" s="12" t="s">
        <v>810</v>
      </c>
      <c r="D9934" s="12"/>
      <c r="E9934" s="12" t="s">
        <v>1654</v>
      </c>
      <c r="F9934" s="21"/>
      <c r="G9934" s="21" t="s">
        <v>24864</v>
      </c>
      <c r="H9934" s="21" t="s">
        <v>24841</v>
      </c>
      <c r="I9934" s="21" t="s">
        <v>1600</v>
      </c>
      <c r="J9934" s="148" t="s">
        <v>24865</v>
      </c>
      <c r="K9934" s="20" t="s">
        <v>1795</v>
      </c>
      <c r="L9934" s="21"/>
    </row>
    <row r="9935">
      <c r="C9935" s="12" t="s">
        <v>810</v>
      </c>
      <c r="D9935" s="12"/>
      <c r="E9935" s="12" t="s">
        <v>1654</v>
      </c>
      <c r="F9935" s="21"/>
      <c r="G9935" s="21" t="s">
        <v>24866</v>
      </c>
      <c r="H9935" s="21" t="s">
        <v>24844</v>
      </c>
      <c r="I9935" s="21" t="s">
        <v>1600</v>
      </c>
      <c r="J9935" s="148" t="s">
        <v>24867</v>
      </c>
      <c r="K9935" s="20" t="s">
        <v>1795</v>
      </c>
      <c r="L9935" s="21"/>
    </row>
    <row r="9936">
      <c r="C9936" s="12" t="s">
        <v>810</v>
      </c>
      <c r="D9936" s="12"/>
      <c r="E9936" s="12" t="s">
        <v>1654</v>
      </c>
      <c r="F9936" s="21"/>
      <c r="G9936" s="21" t="s">
        <v>24864</v>
      </c>
      <c r="H9936" s="21" t="s">
        <v>24841</v>
      </c>
      <c r="I9936" s="21" t="s">
        <v>1600</v>
      </c>
      <c r="J9936" s="148" t="s">
        <v>24868</v>
      </c>
      <c r="K9936" s="20" t="s">
        <v>1798</v>
      </c>
      <c r="L9936" s="21"/>
    </row>
    <row r="9937">
      <c r="C9937" s="12" t="s">
        <v>810</v>
      </c>
      <c r="D9937" s="12"/>
      <c r="E9937" s="12" t="s">
        <v>1654</v>
      </c>
      <c r="F9937" s="21"/>
      <c r="G9937" s="21" t="s">
        <v>24866</v>
      </c>
      <c r="H9937" s="21" t="s">
        <v>24844</v>
      </c>
      <c r="I9937" s="21" t="s">
        <v>1600</v>
      </c>
      <c r="J9937" s="148" t="s">
        <v>24869</v>
      </c>
      <c r="K9937" s="20" t="s">
        <v>1798</v>
      </c>
      <c r="L9937" s="21"/>
    </row>
    <row r="9938">
      <c r="C9938" s="12" t="s">
        <v>810</v>
      </c>
      <c r="D9938" s="12"/>
      <c r="E9938" s="12" t="s">
        <v>1671</v>
      </c>
      <c r="F9938" s="21"/>
      <c r="G9938" s="21" t="s">
        <v>24870</v>
      </c>
      <c r="H9938" s="21" t="s">
        <v>24871</v>
      </c>
      <c r="I9938" s="21" t="s">
        <v>1674</v>
      </c>
      <c r="J9938" s="148" t="s">
        <v>24872</v>
      </c>
      <c r="K9938" s="20" t="s">
        <v>2963</v>
      </c>
      <c r="L9938" s="21"/>
    </row>
    <row r="9939">
      <c r="C9939" s="12" t="s">
        <v>810</v>
      </c>
      <c r="D9939" s="12"/>
      <c r="E9939" s="12" t="s">
        <v>1671</v>
      </c>
      <c r="F9939" s="21"/>
      <c r="G9939" s="21" t="s">
        <v>24873</v>
      </c>
      <c r="H9939" s="21" t="s">
        <v>24874</v>
      </c>
      <c r="I9939" s="21" t="s">
        <v>1674</v>
      </c>
      <c r="J9939" s="148" t="s">
        <v>24875</v>
      </c>
      <c r="K9939" s="20" t="s">
        <v>2963</v>
      </c>
      <c r="L9939" s="21"/>
    </row>
    <row r="9940">
      <c r="C9940" s="12" t="s">
        <v>810</v>
      </c>
      <c r="D9940" s="12"/>
      <c r="E9940" s="12" t="s">
        <v>1678</v>
      </c>
      <c r="F9940" s="21"/>
      <c r="G9940" s="21" t="s">
        <v>24876</v>
      </c>
      <c r="H9940" s="21" t="s">
        <v>24877</v>
      </c>
      <c r="I9940" s="21" t="s">
        <v>1681</v>
      </c>
      <c r="J9940" s="148" t="s">
        <v>24878</v>
      </c>
      <c r="K9940" s="20" t="s">
        <v>6774</v>
      </c>
      <c r="L9940" s="21"/>
    </row>
    <row r="9941">
      <c r="C9941" s="12" t="s">
        <v>810</v>
      </c>
      <c r="D9941" s="12"/>
      <c r="E9941" s="12" t="s">
        <v>1678</v>
      </c>
      <c r="F9941" s="21"/>
      <c r="G9941" s="21" t="s">
        <v>24879</v>
      </c>
      <c r="H9941" s="21" t="s">
        <v>24880</v>
      </c>
      <c r="I9941" s="21" t="s">
        <v>1681</v>
      </c>
      <c r="J9941" s="148" t="s">
        <v>24881</v>
      </c>
      <c r="K9941" s="20" t="s">
        <v>6774</v>
      </c>
      <c r="L9941" s="21"/>
    </row>
    <row r="9942">
      <c r="C9942" s="12" t="s">
        <v>810</v>
      </c>
      <c r="D9942" s="12"/>
      <c r="E9942" s="12" t="s">
        <v>1678</v>
      </c>
      <c r="F9942" s="21"/>
      <c r="G9942" s="21" t="s">
        <v>24882</v>
      </c>
      <c r="H9942" s="21" t="s">
        <v>24883</v>
      </c>
      <c r="I9942" s="21" t="s">
        <v>1681</v>
      </c>
      <c r="J9942" s="148" t="s">
        <v>24884</v>
      </c>
      <c r="K9942" s="20" t="s">
        <v>6770</v>
      </c>
      <c r="L9942" s="21"/>
    </row>
    <row r="9943">
      <c r="C9943" s="12" t="s">
        <v>810</v>
      </c>
      <c r="D9943" s="12"/>
      <c r="E9943" s="12" t="s">
        <v>1678</v>
      </c>
      <c r="F9943" s="21"/>
      <c r="G9943" s="21" t="s">
        <v>24885</v>
      </c>
      <c r="H9943" s="21" t="s">
        <v>24886</v>
      </c>
      <c r="I9943" s="21" t="s">
        <v>1681</v>
      </c>
      <c r="J9943" s="148" t="s">
        <v>24887</v>
      </c>
      <c r="K9943" s="20" t="s">
        <v>6770</v>
      </c>
      <c r="L9943" s="21"/>
    </row>
    <row r="9944">
      <c r="C9944" s="12" t="s">
        <v>810</v>
      </c>
      <c r="D9944" s="12"/>
      <c r="E9944" s="12" t="s">
        <v>1678</v>
      </c>
      <c r="F9944" s="21"/>
      <c r="G9944" s="21" t="s">
        <v>24888</v>
      </c>
      <c r="H9944" s="21" t="s">
        <v>24889</v>
      </c>
      <c r="I9944" s="21" t="s">
        <v>1681</v>
      </c>
      <c r="J9944" s="148" t="s">
        <v>24890</v>
      </c>
      <c r="K9944" s="20" t="s">
        <v>6766</v>
      </c>
      <c r="L9944" s="21"/>
    </row>
    <row r="9945">
      <c r="C9945" s="12" t="s">
        <v>810</v>
      </c>
      <c r="D9945" s="12"/>
      <c r="E9945" s="12" t="s">
        <v>1678</v>
      </c>
      <c r="F9945" s="21"/>
      <c r="G9945" s="21" t="s">
        <v>24891</v>
      </c>
      <c r="H9945" s="21" t="s">
        <v>24892</v>
      </c>
      <c r="I9945" s="21" t="s">
        <v>1681</v>
      </c>
      <c r="J9945" s="148" t="s">
        <v>24893</v>
      </c>
      <c r="K9945" s="20" t="s">
        <v>6766</v>
      </c>
      <c r="L9945" s="21"/>
    </row>
    <row r="9946">
      <c r="C9946" s="12" t="s">
        <v>810</v>
      </c>
      <c r="D9946" s="12"/>
      <c r="E9946" s="12" t="s">
        <v>1619</v>
      </c>
      <c r="F9946" s="21"/>
      <c r="G9946" s="21" t="s">
        <v>24894</v>
      </c>
      <c r="H9946" s="21" t="s">
        <v>24895</v>
      </c>
      <c r="I9946" s="21" t="s">
        <v>1588</v>
      </c>
      <c r="J9946" s="148" t="s">
        <v>24896</v>
      </c>
      <c r="K9946" s="20" t="s">
        <v>3446</v>
      </c>
      <c r="L9946" s="21"/>
    </row>
    <row r="9947">
      <c r="C9947" s="12" t="s">
        <v>810</v>
      </c>
      <c r="D9947" s="12"/>
      <c r="E9947" s="12" t="s">
        <v>1619</v>
      </c>
      <c r="F9947" s="21"/>
      <c r="G9947" s="21" t="s">
        <v>24897</v>
      </c>
      <c r="H9947" s="21" t="s">
        <v>24898</v>
      </c>
      <c r="I9947" s="21" t="s">
        <v>1588</v>
      </c>
      <c r="J9947" s="148" t="s">
        <v>24899</v>
      </c>
      <c r="K9947" s="20" t="s">
        <v>3488</v>
      </c>
      <c r="L9947" s="21"/>
    </row>
    <row r="9948">
      <c r="C9948" s="12" t="s">
        <v>810</v>
      </c>
      <c r="D9948" s="12"/>
      <c r="E9948" s="12" t="s">
        <v>1619</v>
      </c>
      <c r="F9948" s="21"/>
      <c r="G9948" s="21" t="s">
        <v>24900</v>
      </c>
      <c r="H9948" s="21" t="s">
        <v>24901</v>
      </c>
      <c r="I9948" s="21" t="s">
        <v>1588</v>
      </c>
      <c r="J9948" s="148" t="s">
        <v>24902</v>
      </c>
      <c r="K9948" s="20" t="s">
        <v>3439</v>
      </c>
      <c r="L9948" s="21"/>
    </row>
    <row r="9949">
      <c r="C9949" s="12" t="s">
        <v>810</v>
      </c>
      <c r="D9949" s="12"/>
      <c r="E9949" s="12" t="s">
        <v>1619</v>
      </c>
      <c r="F9949" s="21"/>
      <c r="G9949" s="21" t="s">
        <v>18963</v>
      </c>
      <c r="H9949" s="21" t="s">
        <v>18964</v>
      </c>
      <c r="I9949" s="21" t="s">
        <v>1588</v>
      </c>
      <c r="J9949" s="148" t="s">
        <v>18965</v>
      </c>
      <c r="K9949" s="20" t="s">
        <v>3492</v>
      </c>
      <c r="L9949" s="21"/>
    </row>
    <row r="9950">
      <c r="C9950" s="12" t="s">
        <v>810</v>
      </c>
      <c r="D9950" s="12"/>
      <c r="E9950" s="12" t="s">
        <v>1619</v>
      </c>
      <c r="F9950" s="21"/>
      <c r="G9950" s="21" t="s">
        <v>19102</v>
      </c>
      <c r="H9950" s="21" t="s">
        <v>18964</v>
      </c>
      <c r="I9950" s="21" t="s">
        <v>1588</v>
      </c>
      <c r="J9950" s="148" t="s">
        <v>19103</v>
      </c>
      <c r="K9950" s="20" t="s">
        <v>3355</v>
      </c>
      <c r="L9950" s="21"/>
    </row>
    <row r="9951">
      <c r="C9951" s="12" t="s">
        <v>810</v>
      </c>
      <c r="D9951" s="12"/>
      <c r="E9951" s="12" t="s">
        <v>1619</v>
      </c>
      <c r="F9951" s="21"/>
      <c r="G9951" s="21" t="s">
        <v>19239</v>
      </c>
      <c r="H9951" s="21" t="s">
        <v>19240</v>
      </c>
      <c r="I9951" s="21" t="s">
        <v>1588</v>
      </c>
      <c r="J9951" s="148" t="s">
        <v>19241</v>
      </c>
      <c r="K9951" s="20" t="s">
        <v>3840</v>
      </c>
      <c r="L9951" s="21"/>
    </row>
    <row r="9952">
      <c r="C9952" s="12" t="s">
        <v>810</v>
      </c>
      <c r="D9952" s="12"/>
      <c r="E9952" s="12" t="s">
        <v>1619</v>
      </c>
      <c r="F9952" s="21"/>
      <c r="G9952" s="21" t="s">
        <v>24903</v>
      </c>
      <c r="H9952" s="21" t="s">
        <v>24904</v>
      </c>
      <c r="I9952" s="21" t="s">
        <v>1588</v>
      </c>
      <c r="J9952" s="148" t="s">
        <v>24905</v>
      </c>
      <c r="K9952" s="20" t="s">
        <v>3659</v>
      </c>
      <c r="L9952" s="21"/>
    </row>
    <row r="9953">
      <c r="C9953" s="12" t="s">
        <v>810</v>
      </c>
      <c r="D9953" s="12"/>
      <c r="E9953" s="12" t="s">
        <v>1619</v>
      </c>
      <c r="F9953" s="21"/>
      <c r="G9953" s="21" t="s">
        <v>24906</v>
      </c>
      <c r="H9953" s="21" t="s">
        <v>24907</v>
      </c>
      <c r="I9953" s="21" t="s">
        <v>1588</v>
      </c>
      <c r="J9953" s="148" t="s">
        <v>24908</v>
      </c>
      <c r="K9953" s="20" t="s">
        <v>3280</v>
      </c>
      <c r="L9953" s="21"/>
    </row>
    <row r="9954">
      <c r="C9954" s="12" t="s">
        <v>810</v>
      </c>
      <c r="D9954" s="12"/>
      <c r="E9954" s="12" t="s">
        <v>1619</v>
      </c>
      <c r="F9954" s="21"/>
      <c r="G9954" s="21" t="s">
        <v>24909</v>
      </c>
      <c r="H9954" s="21" t="s">
        <v>24910</v>
      </c>
      <c r="I9954" s="21" t="s">
        <v>1588</v>
      </c>
      <c r="J9954" s="148" t="s">
        <v>24911</v>
      </c>
      <c r="K9954" s="20" t="s">
        <v>3616</v>
      </c>
      <c r="L9954" s="21"/>
    </row>
    <row r="9955">
      <c r="C9955" s="12" t="s">
        <v>810</v>
      </c>
      <c r="D9955" s="12"/>
      <c r="E9955" s="12" t="s">
        <v>1619</v>
      </c>
      <c r="F9955" s="21"/>
      <c r="G9955" s="21" t="s">
        <v>24912</v>
      </c>
      <c r="H9955" s="21" t="s">
        <v>24913</v>
      </c>
      <c r="I9955" s="21" t="s">
        <v>1588</v>
      </c>
      <c r="J9955" s="148" t="s">
        <v>24914</v>
      </c>
      <c r="K9955" s="20" t="s">
        <v>2027</v>
      </c>
      <c r="L9955" s="21"/>
    </row>
    <row r="9956">
      <c r="C9956" s="12" t="s">
        <v>810</v>
      </c>
      <c r="D9956" s="12"/>
      <c r="E9956" s="12" t="s">
        <v>1619</v>
      </c>
      <c r="F9956" s="21"/>
      <c r="G9956" s="21" t="s">
        <v>24915</v>
      </c>
      <c r="H9956" s="21" t="s">
        <v>24913</v>
      </c>
      <c r="I9956" s="21" t="s">
        <v>1588</v>
      </c>
      <c r="J9956" s="148" t="s">
        <v>24916</v>
      </c>
      <c r="K9956" s="20" t="s">
        <v>1975</v>
      </c>
      <c r="L9956" s="21"/>
    </row>
    <row r="9957">
      <c r="C9957" s="12" t="s">
        <v>810</v>
      </c>
      <c r="D9957" s="12"/>
      <c r="E9957" s="12" t="s">
        <v>1619</v>
      </c>
      <c r="F9957" s="21"/>
      <c r="G9957" s="21" t="s">
        <v>24917</v>
      </c>
      <c r="H9957" s="21" t="s">
        <v>24910</v>
      </c>
      <c r="I9957" s="21" t="s">
        <v>1588</v>
      </c>
      <c r="J9957" s="148" t="s">
        <v>24918</v>
      </c>
      <c r="K9957" s="20" t="s">
        <v>1979</v>
      </c>
      <c r="L9957" s="21"/>
    </row>
    <row r="9958">
      <c r="C9958" s="12" t="s">
        <v>810</v>
      </c>
      <c r="D9958" s="12"/>
      <c r="E9958" s="12" t="s">
        <v>1619</v>
      </c>
      <c r="F9958" s="21"/>
      <c r="G9958" s="21" t="s">
        <v>24919</v>
      </c>
      <c r="H9958" s="21" t="s">
        <v>24910</v>
      </c>
      <c r="I9958" s="21" t="s">
        <v>1588</v>
      </c>
      <c r="J9958" s="148" t="s">
        <v>24920</v>
      </c>
      <c r="K9958" s="20" t="s">
        <v>1983</v>
      </c>
      <c r="L9958" s="21"/>
    </row>
    <row r="9959">
      <c r="C9959" s="12" t="s">
        <v>810</v>
      </c>
      <c r="D9959" s="12"/>
      <c r="E9959" s="12" t="s">
        <v>1619</v>
      </c>
      <c r="F9959" s="21"/>
      <c r="G9959" s="21" t="s">
        <v>24921</v>
      </c>
      <c r="H9959" s="21" t="s">
        <v>24922</v>
      </c>
      <c r="I9959" s="21" t="s">
        <v>1588</v>
      </c>
      <c r="J9959" s="148" t="s">
        <v>24923</v>
      </c>
      <c r="K9959" s="20" t="s">
        <v>1921</v>
      </c>
      <c r="L9959" s="21"/>
    </row>
    <row r="9960">
      <c r="C9960" s="12" t="s">
        <v>810</v>
      </c>
      <c r="D9960" s="12"/>
      <c r="E9960" s="12" t="s">
        <v>1619</v>
      </c>
      <c r="F9960" s="21"/>
      <c r="G9960" s="21" t="s">
        <v>24924</v>
      </c>
      <c r="H9960" s="21" t="s">
        <v>24925</v>
      </c>
      <c r="I9960" s="21" t="s">
        <v>1588</v>
      </c>
      <c r="J9960" s="148" t="s">
        <v>24926</v>
      </c>
      <c r="K9960" s="20" t="s">
        <v>1916</v>
      </c>
      <c r="L9960" s="21"/>
    </row>
    <row r="9961">
      <c r="C9961" s="12" t="s">
        <v>810</v>
      </c>
      <c r="D9961" s="12"/>
      <c r="E9961" s="12" t="s">
        <v>1619</v>
      </c>
      <c r="F9961" s="21"/>
      <c r="G9961" s="21" t="s">
        <v>24927</v>
      </c>
      <c r="H9961" s="21" t="s">
        <v>24927</v>
      </c>
      <c r="I9961" s="21" t="s">
        <v>1588</v>
      </c>
      <c r="J9961" s="148" t="s">
        <v>24928</v>
      </c>
      <c r="K9961" s="20" t="s">
        <v>4245</v>
      </c>
      <c r="L9961" s="21"/>
    </row>
    <row r="9962">
      <c r="C9962" s="12" t="s">
        <v>810</v>
      </c>
      <c r="D9962" s="12"/>
      <c r="E9962" s="12" t="s">
        <v>1619</v>
      </c>
      <c r="F9962" s="21"/>
      <c r="G9962" s="21" t="s">
        <v>24924</v>
      </c>
      <c r="H9962" s="21" t="s">
        <v>24925</v>
      </c>
      <c r="I9962" s="21" t="s">
        <v>1588</v>
      </c>
      <c r="J9962" s="148" t="s">
        <v>24926</v>
      </c>
      <c r="K9962" s="20" t="s">
        <v>1916</v>
      </c>
      <c r="L9962" s="21"/>
    </row>
    <row r="9963">
      <c r="C9963" s="12" t="s">
        <v>810</v>
      </c>
      <c r="D9963" s="12" t="s">
        <v>811</v>
      </c>
      <c r="E9963" s="12" t="s">
        <v>4183</v>
      </c>
      <c r="F9963" s="12" t="s">
        <v>814</v>
      </c>
      <c r="G9963" s="12" t="s">
        <v>17089</v>
      </c>
      <c r="H9963" s="12" t="s">
        <v>17090</v>
      </c>
      <c r="I9963" s="12" t="s">
        <v>1715</v>
      </c>
      <c r="J9963" s="114" t="s">
        <v>17091</v>
      </c>
      <c r="K9963" s="12" t="s">
        <v>1717</v>
      </c>
      <c r="L9963" s="12" t="s">
        <v>1718</v>
      </c>
    </row>
    <row r="9964">
      <c r="C9964" s="12" t="s">
        <v>810</v>
      </c>
      <c r="D9964" s="12" t="s">
        <v>811</v>
      </c>
      <c r="E9964" s="12" t="s">
        <v>4183</v>
      </c>
      <c r="F9964" s="12" t="s">
        <v>814</v>
      </c>
      <c r="G9964" s="12" t="s">
        <v>1672</v>
      </c>
      <c r="H9964" s="12" t="s">
        <v>4190</v>
      </c>
      <c r="I9964" s="12" t="s">
        <v>1715</v>
      </c>
      <c r="J9964" s="114" t="s">
        <v>4191</v>
      </c>
      <c r="K9964" s="12" t="s">
        <v>1717</v>
      </c>
      <c r="L9964" s="12" t="s">
        <v>1718</v>
      </c>
    </row>
    <row r="9965">
      <c r="C9965" s="12" t="s">
        <v>810</v>
      </c>
      <c r="D9965" s="12" t="s">
        <v>811</v>
      </c>
      <c r="E9965" s="12" t="s">
        <v>1671</v>
      </c>
      <c r="F9965" s="12" t="s">
        <v>814</v>
      </c>
      <c r="G9965" s="12" t="s">
        <v>17092</v>
      </c>
      <c r="H9965" s="12" t="s">
        <v>17093</v>
      </c>
      <c r="I9965" s="12" t="s">
        <v>1674</v>
      </c>
      <c r="J9965" s="114" t="s">
        <v>17094</v>
      </c>
      <c r="K9965" s="12" t="s">
        <v>17095</v>
      </c>
      <c r="L9965" s="12" t="s">
        <v>17096</v>
      </c>
    </row>
    <row r="9966">
      <c r="C9966" s="12" t="s">
        <v>810</v>
      </c>
      <c r="D9966" s="12" t="s">
        <v>811</v>
      </c>
      <c r="E9966" s="12" t="s">
        <v>1671</v>
      </c>
      <c r="F9966" s="12" t="s">
        <v>814</v>
      </c>
      <c r="G9966" s="12" t="s">
        <v>17097</v>
      </c>
      <c r="H9966" s="12" t="s">
        <v>17098</v>
      </c>
      <c r="I9966" s="12" t="s">
        <v>1674</v>
      </c>
      <c r="J9966" s="114" t="s">
        <v>17099</v>
      </c>
      <c r="K9966" s="12" t="s">
        <v>17095</v>
      </c>
      <c r="L9966" s="12" t="s">
        <v>17096</v>
      </c>
    </row>
    <row r="9967">
      <c r="C9967" s="12" t="s">
        <v>810</v>
      </c>
      <c r="D9967" s="12" t="s">
        <v>811</v>
      </c>
      <c r="E9967" s="12" t="s">
        <v>1671</v>
      </c>
      <c r="F9967" s="12" t="s">
        <v>814</v>
      </c>
      <c r="G9967" s="12" t="s">
        <v>17100</v>
      </c>
      <c r="H9967" s="12" t="s">
        <v>17101</v>
      </c>
      <c r="I9967" s="12" t="s">
        <v>1674</v>
      </c>
      <c r="J9967" s="114" t="s">
        <v>17102</v>
      </c>
      <c r="K9967" s="12" t="s">
        <v>17095</v>
      </c>
      <c r="L9967" s="12" t="s">
        <v>17096</v>
      </c>
    </row>
    <row r="9968">
      <c r="C9968" s="12" t="s">
        <v>810</v>
      </c>
      <c r="D9968" s="12" t="s">
        <v>811</v>
      </c>
      <c r="E9968" s="12" t="s">
        <v>1671</v>
      </c>
      <c r="F9968" s="12" t="s">
        <v>814</v>
      </c>
      <c r="G9968" s="12" t="s">
        <v>17103</v>
      </c>
      <c r="H9968" s="12" t="s">
        <v>9951</v>
      </c>
      <c r="I9968" s="12" t="s">
        <v>1674</v>
      </c>
      <c r="J9968" s="114" t="s">
        <v>17104</v>
      </c>
      <c r="K9968" s="12" t="s">
        <v>17095</v>
      </c>
      <c r="L9968" s="12" t="s">
        <v>17096</v>
      </c>
    </row>
    <row r="9969">
      <c r="C9969" s="12" t="s">
        <v>810</v>
      </c>
      <c r="D9969" s="12" t="s">
        <v>811</v>
      </c>
      <c r="E9969" s="12" t="s">
        <v>1656</v>
      </c>
      <c r="F9969" s="12" t="s">
        <v>814</v>
      </c>
      <c r="G9969" s="12" t="s">
        <v>17105</v>
      </c>
      <c r="H9969" s="12" t="s">
        <v>16550</v>
      </c>
      <c r="I9969" s="12" t="s">
        <v>1637</v>
      </c>
      <c r="J9969" s="114" t="s">
        <v>17106</v>
      </c>
      <c r="K9969" s="12" t="s">
        <v>1660</v>
      </c>
      <c r="L9969" s="12" t="s">
        <v>1661</v>
      </c>
    </row>
    <row r="9970">
      <c r="C9970" s="12" t="s">
        <v>810</v>
      </c>
      <c r="D9970" s="12" t="s">
        <v>811</v>
      </c>
      <c r="E9970" s="12" t="s">
        <v>1656</v>
      </c>
      <c r="F9970" s="12" t="s">
        <v>814</v>
      </c>
      <c r="G9970" s="12" t="s">
        <v>1657</v>
      </c>
      <c r="H9970" s="12" t="s">
        <v>1658</v>
      </c>
      <c r="I9970" s="12" t="s">
        <v>1637</v>
      </c>
      <c r="J9970" s="114" t="s">
        <v>1659</v>
      </c>
      <c r="K9970" s="12" t="s">
        <v>1660</v>
      </c>
      <c r="L9970" s="12" t="s">
        <v>1661</v>
      </c>
    </row>
    <row r="9971">
      <c r="C9971" s="12" t="s">
        <v>810</v>
      </c>
      <c r="D9971" s="12" t="s">
        <v>811</v>
      </c>
      <c r="E9971" s="12" t="s">
        <v>1654</v>
      </c>
      <c r="F9971" s="12" t="s">
        <v>814</v>
      </c>
      <c r="G9971" s="12" t="s">
        <v>17072</v>
      </c>
      <c r="H9971" s="12" t="s">
        <v>16563</v>
      </c>
      <c r="I9971" s="12" t="s">
        <v>1600</v>
      </c>
      <c r="J9971" s="114" t="s">
        <v>17107</v>
      </c>
      <c r="K9971" s="12" t="s">
        <v>2048</v>
      </c>
      <c r="L9971" s="12" t="s">
        <v>2049</v>
      </c>
    </row>
    <row r="9972">
      <c r="C9972" s="12" t="s">
        <v>810</v>
      </c>
      <c r="D9972" s="12" t="s">
        <v>811</v>
      </c>
      <c r="E9972" s="12" t="s">
        <v>1654</v>
      </c>
      <c r="F9972" s="12" t="s">
        <v>814</v>
      </c>
      <c r="G9972" s="12" t="s">
        <v>4609</v>
      </c>
      <c r="H9972" s="12" t="s">
        <v>1665</v>
      </c>
      <c r="I9972" s="12" t="s">
        <v>1600</v>
      </c>
      <c r="J9972" s="114" t="s">
        <v>4610</v>
      </c>
      <c r="K9972" s="12" t="s">
        <v>2048</v>
      </c>
      <c r="L9972" s="12" t="s">
        <v>2049</v>
      </c>
    </row>
    <row r="9973">
      <c r="C9973" s="12" t="s">
        <v>810</v>
      </c>
      <c r="D9973" s="12" t="s">
        <v>811</v>
      </c>
      <c r="E9973" s="12" t="s">
        <v>1654</v>
      </c>
      <c r="F9973" s="12" t="s">
        <v>814</v>
      </c>
      <c r="G9973" s="12" t="s">
        <v>16698</v>
      </c>
      <c r="H9973" s="12" t="s">
        <v>16696</v>
      </c>
      <c r="I9973" s="12" t="s">
        <v>1600</v>
      </c>
      <c r="J9973" s="114" t="s">
        <v>17108</v>
      </c>
      <c r="K9973" s="12" t="s">
        <v>1602</v>
      </c>
      <c r="L9973" s="12" t="s">
        <v>1603</v>
      </c>
    </row>
    <row r="9974">
      <c r="C9974" s="12" t="s">
        <v>810</v>
      </c>
      <c r="D9974" s="12" t="s">
        <v>811</v>
      </c>
      <c r="E9974" s="12" t="s">
        <v>1654</v>
      </c>
      <c r="F9974" s="12" t="s">
        <v>814</v>
      </c>
      <c r="G9974" s="12" t="s">
        <v>1664</v>
      </c>
      <c r="H9974" s="12" t="s">
        <v>1665</v>
      </c>
      <c r="I9974" s="12" t="s">
        <v>1600</v>
      </c>
      <c r="J9974" s="114" t="s">
        <v>1666</v>
      </c>
      <c r="K9974" s="12" t="s">
        <v>1602</v>
      </c>
      <c r="L9974" s="12" t="s">
        <v>1603</v>
      </c>
    </row>
    <row r="9975">
      <c r="C9975" s="12" t="s">
        <v>810</v>
      </c>
      <c r="D9975" s="12" t="s">
        <v>811</v>
      </c>
      <c r="E9975" s="12" t="s">
        <v>1654</v>
      </c>
      <c r="F9975" s="12" t="s">
        <v>814</v>
      </c>
      <c r="G9975" s="12" t="s">
        <v>16698</v>
      </c>
      <c r="H9975" s="12" t="s">
        <v>16696</v>
      </c>
      <c r="I9975" s="12" t="s">
        <v>1600</v>
      </c>
      <c r="J9975" s="114" t="s">
        <v>17109</v>
      </c>
      <c r="K9975" s="12" t="s">
        <v>1782</v>
      </c>
      <c r="L9975" s="12" t="s">
        <v>1783</v>
      </c>
    </row>
    <row r="9976">
      <c r="C9976" s="12" t="s">
        <v>810</v>
      </c>
      <c r="D9976" s="12" t="s">
        <v>811</v>
      </c>
      <c r="E9976" s="12" t="s">
        <v>1654</v>
      </c>
      <c r="F9976" s="12" t="s">
        <v>814</v>
      </c>
      <c r="G9976" s="12" t="s">
        <v>1664</v>
      </c>
      <c r="H9976" s="12" t="s">
        <v>1665</v>
      </c>
      <c r="I9976" s="12" t="s">
        <v>1600</v>
      </c>
      <c r="J9976" s="114" t="s">
        <v>4614</v>
      </c>
      <c r="K9976" s="12" t="s">
        <v>1782</v>
      </c>
      <c r="L9976" s="12" t="s">
        <v>1783</v>
      </c>
    </row>
    <row r="9977">
      <c r="C9977" s="12" t="s">
        <v>810</v>
      </c>
      <c r="D9977" s="12" t="s">
        <v>811</v>
      </c>
      <c r="E9977" s="12" t="s">
        <v>1671</v>
      </c>
      <c r="F9977" s="12" t="s">
        <v>814</v>
      </c>
      <c r="G9977" s="12" t="s">
        <v>4619</v>
      </c>
      <c r="H9977" s="12" t="s">
        <v>4620</v>
      </c>
      <c r="I9977" s="12" t="s">
        <v>1674</v>
      </c>
      <c r="J9977" s="114" t="s">
        <v>4621</v>
      </c>
      <c r="K9977" s="12" t="s">
        <v>4273</v>
      </c>
      <c r="L9977" s="12" t="s">
        <v>4618</v>
      </c>
    </row>
    <row r="9978">
      <c r="C9978" s="12" t="s">
        <v>810</v>
      </c>
      <c r="D9978" s="12" t="s">
        <v>811</v>
      </c>
      <c r="E9978" s="12" t="s">
        <v>1671</v>
      </c>
      <c r="F9978" s="12" t="s">
        <v>814</v>
      </c>
      <c r="G9978" s="12" t="s">
        <v>9950</v>
      </c>
      <c r="H9978" s="12" t="s">
        <v>9951</v>
      </c>
      <c r="I9978" s="12" t="s">
        <v>1674</v>
      </c>
      <c r="J9978" s="114" t="s">
        <v>9952</v>
      </c>
      <c r="K9978" s="12" t="s">
        <v>4273</v>
      </c>
      <c r="L9978" s="12" t="s">
        <v>4618</v>
      </c>
    </row>
    <row r="9979">
      <c r="C9979" s="12" t="s">
        <v>810</v>
      </c>
      <c r="D9979" s="12" t="s">
        <v>811</v>
      </c>
      <c r="E9979" s="12" t="s">
        <v>1671</v>
      </c>
      <c r="F9979" s="12" t="s">
        <v>814</v>
      </c>
      <c r="G9979" s="12" t="s">
        <v>1672</v>
      </c>
      <c r="H9979" s="12" t="s">
        <v>1673</v>
      </c>
      <c r="I9979" s="12" t="s">
        <v>1674</v>
      </c>
      <c r="J9979" s="114" t="s">
        <v>1675</v>
      </c>
      <c r="K9979" s="12" t="s">
        <v>1676</v>
      </c>
      <c r="L9979" s="12" t="s">
        <v>1677</v>
      </c>
    </row>
    <row r="9980">
      <c r="C9980" s="12" t="s">
        <v>810</v>
      </c>
      <c r="D9980" s="12" t="s">
        <v>811</v>
      </c>
      <c r="E9980" s="12" t="s">
        <v>1671</v>
      </c>
      <c r="F9980" s="12" t="s">
        <v>814</v>
      </c>
      <c r="G9980" s="12" t="s">
        <v>3079</v>
      </c>
      <c r="H9980" s="12" t="s">
        <v>3080</v>
      </c>
      <c r="I9980" s="12" t="s">
        <v>1674</v>
      </c>
      <c r="J9980" s="114" t="s">
        <v>3081</v>
      </c>
      <c r="K9980" s="12" t="s">
        <v>1676</v>
      </c>
      <c r="L9980" s="12" t="s">
        <v>1677</v>
      </c>
    </row>
    <row r="9981">
      <c r="C9981" s="12" t="s">
        <v>810</v>
      </c>
      <c r="D9981" s="12" t="s">
        <v>811</v>
      </c>
      <c r="E9981" s="12" t="s">
        <v>1678</v>
      </c>
      <c r="F9981" s="12" t="s">
        <v>814</v>
      </c>
      <c r="G9981" s="12" t="s">
        <v>1679</v>
      </c>
      <c r="H9981" s="12" t="s">
        <v>1680</v>
      </c>
      <c r="I9981" s="12" t="s">
        <v>1681</v>
      </c>
      <c r="J9981" s="114" t="s">
        <v>1682</v>
      </c>
      <c r="K9981" s="12" t="s">
        <v>1683</v>
      </c>
      <c r="L9981" s="12" t="s">
        <v>1684</v>
      </c>
    </row>
    <row r="9982">
      <c r="C9982" s="12" t="s">
        <v>810</v>
      </c>
      <c r="D9982" s="12" t="s">
        <v>811</v>
      </c>
      <c r="E9982" s="12" t="s">
        <v>1678</v>
      </c>
      <c r="F9982" s="12" t="s">
        <v>814</v>
      </c>
      <c r="G9982" s="12" t="s">
        <v>17110</v>
      </c>
      <c r="H9982" s="12" t="s">
        <v>17111</v>
      </c>
      <c r="I9982" s="12" t="s">
        <v>1681</v>
      </c>
      <c r="J9982" s="114" t="s">
        <v>17112</v>
      </c>
      <c r="K9982" s="12" t="s">
        <v>1683</v>
      </c>
      <c r="L9982" s="12" t="s">
        <v>1684</v>
      </c>
    </row>
    <row r="9983">
      <c r="C9983" s="12" t="s">
        <v>810</v>
      </c>
      <c r="D9983" s="12" t="s">
        <v>811</v>
      </c>
      <c r="E9983" s="12" t="s">
        <v>1729</v>
      </c>
      <c r="F9983" s="12" t="s">
        <v>814</v>
      </c>
      <c r="G9983" s="12" t="s">
        <v>17113</v>
      </c>
      <c r="H9983" s="12" t="s">
        <v>17114</v>
      </c>
      <c r="I9983" s="12" t="s">
        <v>1607</v>
      </c>
      <c r="J9983" s="114" t="s">
        <v>17115</v>
      </c>
      <c r="K9983" s="12" t="s">
        <v>8612</v>
      </c>
      <c r="L9983" s="12" t="s">
        <v>17116</v>
      </c>
    </row>
    <row r="9984">
      <c r="C9984" s="12" t="s">
        <v>810</v>
      </c>
      <c r="D9984" s="12" t="s">
        <v>811</v>
      </c>
      <c r="E9984" s="12" t="s">
        <v>1729</v>
      </c>
      <c r="F9984" s="12" t="s">
        <v>814</v>
      </c>
      <c r="G9984" s="12" t="s">
        <v>17117</v>
      </c>
      <c r="H9984" s="12" t="s">
        <v>17118</v>
      </c>
      <c r="I9984" s="12" t="s">
        <v>1607</v>
      </c>
      <c r="J9984" s="114" t="s">
        <v>17119</v>
      </c>
      <c r="K9984" s="12" t="s">
        <v>17120</v>
      </c>
      <c r="L9984" s="12" t="s">
        <v>17121</v>
      </c>
    </row>
    <row r="9985">
      <c r="C9985" s="12" t="s">
        <v>810</v>
      </c>
      <c r="D9985" s="12" t="s">
        <v>811</v>
      </c>
      <c r="E9985" s="12" t="s">
        <v>1729</v>
      </c>
      <c r="F9985" s="12" t="s">
        <v>814</v>
      </c>
      <c r="G9985" s="12" t="s">
        <v>17122</v>
      </c>
      <c r="H9985" s="12" t="s">
        <v>17123</v>
      </c>
      <c r="I9985" s="12" t="s">
        <v>1607</v>
      </c>
      <c r="J9985" s="114" t="s">
        <v>17124</v>
      </c>
      <c r="K9985" s="12" t="s">
        <v>17120</v>
      </c>
      <c r="L9985" s="12" t="s">
        <v>17121</v>
      </c>
    </row>
    <row r="9986">
      <c r="C9986" s="12" t="s">
        <v>810</v>
      </c>
      <c r="D9986" s="12" t="s">
        <v>811</v>
      </c>
      <c r="E9986" s="12" t="s">
        <v>1729</v>
      </c>
      <c r="F9986" s="12" t="s">
        <v>814</v>
      </c>
      <c r="G9986" s="12" t="s">
        <v>9998</v>
      </c>
      <c r="H9986" s="12" t="s">
        <v>9999</v>
      </c>
      <c r="I9986" s="12" t="s">
        <v>1607</v>
      </c>
      <c r="J9986" s="114" t="s">
        <v>10000</v>
      </c>
      <c r="K9986" s="12" t="s">
        <v>10001</v>
      </c>
      <c r="L9986" s="12" t="s">
        <v>10002</v>
      </c>
    </row>
    <row r="9987">
      <c r="C9987" s="12" t="s">
        <v>816</v>
      </c>
      <c r="D9987" s="12"/>
      <c r="E9987" s="12" t="s">
        <v>1678</v>
      </c>
      <c r="F9987" s="21"/>
      <c r="G9987" s="21" t="s">
        <v>24929</v>
      </c>
      <c r="H9987" s="21" t="s">
        <v>24930</v>
      </c>
      <c r="I9987" s="21" t="s">
        <v>1681</v>
      </c>
      <c r="J9987" s="148" t="s">
        <v>24931</v>
      </c>
      <c r="K9987" s="20" t="s">
        <v>6774</v>
      </c>
      <c r="L9987" s="21"/>
    </row>
    <row r="9988">
      <c r="C9988" s="12" t="s">
        <v>816</v>
      </c>
      <c r="D9988" s="12"/>
      <c r="E9988" s="12" t="s">
        <v>1678</v>
      </c>
      <c r="F9988" s="21"/>
      <c r="G9988" s="21" t="s">
        <v>24932</v>
      </c>
      <c r="H9988" s="21" t="s">
        <v>24933</v>
      </c>
      <c r="I9988" s="21" t="s">
        <v>1681</v>
      </c>
      <c r="J9988" s="148" t="s">
        <v>24934</v>
      </c>
      <c r="K9988" s="20" t="s">
        <v>6774</v>
      </c>
      <c r="L9988" s="21"/>
    </row>
    <row r="9989">
      <c r="C9989" s="12" t="s">
        <v>816</v>
      </c>
      <c r="D9989" s="12"/>
      <c r="E9989" s="12" t="s">
        <v>1678</v>
      </c>
      <c r="F9989" s="21"/>
      <c r="G9989" s="21" t="s">
        <v>24935</v>
      </c>
      <c r="H9989" s="21" t="s">
        <v>24936</v>
      </c>
      <c r="I9989" s="21" t="s">
        <v>1681</v>
      </c>
      <c r="J9989" s="148" t="s">
        <v>24937</v>
      </c>
      <c r="K9989" s="20" t="s">
        <v>6770</v>
      </c>
      <c r="L9989" s="21"/>
    </row>
    <row r="9990">
      <c r="C9990" s="12" t="s">
        <v>816</v>
      </c>
      <c r="D9990" s="12"/>
      <c r="E9990" s="12" t="s">
        <v>1678</v>
      </c>
      <c r="F9990" s="21"/>
      <c r="G9990" s="21" t="s">
        <v>24938</v>
      </c>
      <c r="H9990" s="21" t="s">
        <v>24939</v>
      </c>
      <c r="I9990" s="21" t="s">
        <v>1681</v>
      </c>
      <c r="J9990" s="148" t="s">
        <v>24940</v>
      </c>
      <c r="K9990" s="20" t="s">
        <v>6770</v>
      </c>
      <c r="L9990" s="21"/>
    </row>
    <row r="9991">
      <c r="C9991" s="12" t="s">
        <v>816</v>
      </c>
      <c r="D9991" s="12"/>
      <c r="E9991" s="12" t="s">
        <v>1678</v>
      </c>
      <c r="F9991" s="21"/>
      <c r="G9991" s="21" t="s">
        <v>24941</v>
      </c>
      <c r="H9991" s="21" t="s">
        <v>24942</v>
      </c>
      <c r="I9991" s="21" t="s">
        <v>1681</v>
      </c>
      <c r="J9991" s="148" t="s">
        <v>24943</v>
      </c>
      <c r="K9991" s="20" t="s">
        <v>6766</v>
      </c>
      <c r="L9991" s="21"/>
    </row>
    <row r="9992">
      <c r="C9992" s="12" t="s">
        <v>816</v>
      </c>
      <c r="D9992" s="12"/>
      <c r="E9992" s="12" t="s">
        <v>1678</v>
      </c>
      <c r="F9992" s="21"/>
      <c r="G9992" s="21" t="s">
        <v>24944</v>
      </c>
      <c r="H9992" s="21" t="s">
        <v>24945</v>
      </c>
      <c r="I9992" s="21" t="s">
        <v>1681</v>
      </c>
      <c r="J9992" s="148" t="s">
        <v>24946</v>
      </c>
      <c r="K9992" s="20" t="s">
        <v>6766</v>
      </c>
      <c r="L9992" s="21"/>
    </row>
    <row r="9993">
      <c r="C9993" s="12" t="s">
        <v>816</v>
      </c>
      <c r="D9993" s="12"/>
      <c r="E9993" s="12" t="s">
        <v>1619</v>
      </c>
      <c r="F9993" s="21"/>
      <c r="G9993" s="21" t="s">
        <v>24947</v>
      </c>
      <c r="H9993" s="21" t="s">
        <v>24948</v>
      </c>
      <c r="I9993" s="21" t="s">
        <v>1588</v>
      </c>
      <c r="J9993" s="148" t="s">
        <v>24949</v>
      </c>
      <c r="K9993" s="20" t="s">
        <v>1992</v>
      </c>
      <c r="L9993" s="21"/>
    </row>
    <row r="9994">
      <c r="C9994" s="12" t="s">
        <v>816</v>
      </c>
      <c r="D9994" s="12"/>
      <c r="E9994" s="12" t="s">
        <v>1619</v>
      </c>
      <c r="F9994" s="21"/>
      <c r="G9994" s="21" t="s">
        <v>24950</v>
      </c>
      <c r="H9994" s="21" t="s">
        <v>24948</v>
      </c>
      <c r="I9994" s="21" t="s">
        <v>1588</v>
      </c>
      <c r="J9994" s="148" t="s">
        <v>24951</v>
      </c>
      <c r="K9994" s="20" t="s">
        <v>3629</v>
      </c>
      <c r="L9994" s="21"/>
    </row>
    <row r="9995">
      <c r="C9995" s="12" t="s">
        <v>816</v>
      </c>
      <c r="D9995" s="12"/>
      <c r="E9995" s="12" t="s">
        <v>1619</v>
      </c>
      <c r="F9995" s="21"/>
      <c r="G9995" s="21" t="s">
        <v>24952</v>
      </c>
      <c r="H9995" s="21" t="s">
        <v>24953</v>
      </c>
      <c r="I9995" s="21" t="s">
        <v>1588</v>
      </c>
      <c r="J9995" s="148" t="s">
        <v>24954</v>
      </c>
      <c r="K9995" s="20" t="s">
        <v>1812</v>
      </c>
      <c r="L9995" s="21"/>
    </row>
    <row r="9996">
      <c r="C9996" s="12" t="s">
        <v>816</v>
      </c>
      <c r="D9996" s="12"/>
      <c r="E9996" s="12" t="s">
        <v>1619</v>
      </c>
      <c r="F9996" s="21"/>
      <c r="G9996" s="21" t="s">
        <v>24955</v>
      </c>
      <c r="H9996" s="21" t="s">
        <v>24956</v>
      </c>
      <c r="I9996" s="21" t="s">
        <v>1588</v>
      </c>
      <c r="J9996" s="148" t="s">
        <v>24957</v>
      </c>
      <c r="K9996" s="20" t="s">
        <v>1821</v>
      </c>
      <c r="L9996" s="21"/>
    </row>
    <row r="9997">
      <c r="C9997" s="12" t="s">
        <v>816</v>
      </c>
      <c r="D9997" s="12"/>
      <c r="E9997" s="12" t="s">
        <v>1619</v>
      </c>
      <c r="F9997" s="21"/>
      <c r="G9997" s="21" t="s">
        <v>24958</v>
      </c>
      <c r="H9997" s="21" t="s">
        <v>24959</v>
      </c>
      <c r="I9997" s="21" t="s">
        <v>1588</v>
      </c>
      <c r="J9997" s="148" t="s">
        <v>24960</v>
      </c>
      <c r="K9997" s="20" t="s">
        <v>1916</v>
      </c>
      <c r="L9997" s="21"/>
    </row>
    <row r="9998">
      <c r="C9998" s="12" t="s">
        <v>816</v>
      </c>
      <c r="D9998" s="12"/>
      <c r="E9998" s="12" t="s">
        <v>1619</v>
      </c>
      <c r="F9998" s="21"/>
      <c r="G9998" s="21" t="s">
        <v>24961</v>
      </c>
      <c r="H9998" s="21" t="s">
        <v>24962</v>
      </c>
      <c r="I9998" s="21" t="s">
        <v>1588</v>
      </c>
      <c r="J9998" s="148" t="s">
        <v>24963</v>
      </c>
      <c r="K9998" s="20" t="s">
        <v>3446</v>
      </c>
      <c r="L9998" s="21"/>
    </row>
    <row r="9999">
      <c r="C9999" s="12" t="s">
        <v>816</v>
      </c>
      <c r="D9999" s="12"/>
      <c r="E9999" s="12" t="s">
        <v>1619</v>
      </c>
      <c r="F9999" s="21"/>
      <c r="G9999" s="21" t="s">
        <v>24964</v>
      </c>
      <c r="H9999" s="21" t="s">
        <v>24965</v>
      </c>
      <c r="I9999" s="21" t="s">
        <v>1588</v>
      </c>
      <c r="J9999" s="148" t="s">
        <v>24966</v>
      </c>
      <c r="K9999" s="20" t="s">
        <v>3488</v>
      </c>
      <c r="L9999" s="21"/>
    </row>
    <row r="10000">
      <c r="C10000" s="12" t="s">
        <v>816</v>
      </c>
      <c r="D10000" s="12"/>
      <c r="E10000" s="12" t="s">
        <v>1619</v>
      </c>
      <c r="F10000" s="21"/>
      <c r="G10000" s="21" t="s">
        <v>24967</v>
      </c>
      <c r="H10000" s="21" t="s">
        <v>24968</v>
      </c>
      <c r="I10000" s="21" t="s">
        <v>1588</v>
      </c>
      <c r="J10000" s="148" t="s">
        <v>24969</v>
      </c>
      <c r="K10000" s="20" t="s">
        <v>3439</v>
      </c>
      <c r="L10000" s="21"/>
    </row>
    <row r="10001">
      <c r="C10001" s="12" t="s">
        <v>816</v>
      </c>
      <c r="D10001" s="12"/>
      <c r="E10001" s="12" t="s">
        <v>1619</v>
      </c>
      <c r="F10001" s="21"/>
      <c r="G10001" s="21" t="s">
        <v>18945</v>
      </c>
      <c r="H10001" s="21" t="s">
        <v>18946</v>
      </c>
      <c r="I10001" s="21" t="s">
        <v>1588</v>
      </c>
      <c r="J10001" s="148" t="s">
        <v>18947</v>
      </c>
      <c r="K10001" s="20" t="s">
        <v>3492</v>
      </c>
      <c r="L10001" s="21"/>
    </row>
    <row r="10002">
      <c r="C10002" s="12" t="s">
        <v>816</v>
      </c>
      <c r="D10002" s="12"/>
      <c r="E10002" s="12" t="s">
        <v>1619</v>
      </c>
      <c r="F10002" s="21"/>
      <c r="G10002" s="21" t="s">
        <v>19088</v>
      </c>
      <c r="H10002" s="21" t="s">
        <v>18946</v>
      </c>
      <c r="I10002" s="21" t="s">
        <v>1588</v>
      </c>
      <c r="J10002" s="148" t="s">
        <v>19089</v>
      </c>
      <c r="K10002" s="20" t="s">
        <v>3355</v>
      </c>
      <c r="L10002" s="21"/>
    </row>
    <row r="10003">
      <c r="C10003" s="12" t="s">
        <v>816</v>
      </c>
      <c r="D10003" s="12"/>
      <c r="E10003" s="12" t="s">
        <v>1619</v>
      </c>
      <c r="F10003" s="21"/>
      <c r="G10003" s="21" t="s">
        <v>19221</v>
      </c>
      <c r="H10003" s="21" t="s">
        <v>19222</v>
      </c>
      <c r="I10003" s="21" t="s">
        <v>1588</v>
      </c>
      <c r="J10003" s="148" t="s">
        <v>19223</v>
      </c>
      <c r="K10003" s="20" t="s">
        <v>3840</v>
      </c>
      <c r="L10003" s="21"/>
    </row>
    <row r="10004">
      <c r="C10004" s="12" t="s">
        <v>816</v>
      </c>
      <c r="D10004" s="12"/>
      <c r="E10004" s="12" t="s">
        <v>1619</v>
      </c>
      <c r="F10004" s="21"/>
      <c r="G10004" s="21" t="s">
        <v>24970</v>
      </c>
      <c r="H10004" s="21" t="s">
        <v>24971</v>
      </c>
      <c r="I10004" s="21" t="s">
        <v>1588</v>
      </c>
      <c r="J10004" s="148" t="s">
        <v>24972</v>
      </c>
      <c r="K10004" s="20" t="s">
        <v>3659</v>
      </c>
      <c r="L10004" s="21"/>
    </row>
    <row r="10005">
      <c r="C10005" s="12" t="s">
        <v>816</v>
      </c>
      <c r="D10005" s="12"/>
      <c r="E10005" s="12" t="s">
        <v>1619</v>
      </c>
      <c r="F10005" s="21"/>
      <c r="G10005" s="21" t="s">
        <v>24973</v>
      </c>
      <c r="H10005" s="21" t="s">
        <v>24974</v>
      </c>
      <c r="I10005" s="21" t="s">
        <v>1588</v>
      </c>
      <c r="J10005" s="148" t="s">
        <v>24975</v>
      </c>
      <c r="K10005" s="20" t="s">
        <v>3280</v>
      </c>
      <c r="L10005" s="21"/>
    </row>
    <row r="10006">
      <c r="C10006" s="12" t="s">
        <v>816</v>
      </c>
      <c r="D10006" s="12"/>
      <c r="E10006" s="12" t="s">
        <v>1619</v>
      </c>
      <c r="F10006" s="21"/>
      <c r="G10006" s="21" t="s">
        <v>24976</v>
      </c>
      <c r="H10006" s="21" t="s">
        <v>24974</v>
      </c>
      <c r="I10006" s="21" t="s">
        <v>1588</v>
      </c>
      <c r="J10006" s="148" t="s">
        <v>24977</v>
      </c>
      <c r="K10006" s="20" t="s">
        <v>3616</v>
      </c>
      <c r="L10006" s="21"/>
    </row>
    <row r="10007">
      <c r="C10007" s="12" t="s">
        <v>816</v>
      </c>
      <c r="D10007" s="12"/>
      <c r="E10007" s="12" t="s">
        <v>1619</v>
      </c>
      <c r="F10007" s="21"/>
      <c r="G10007" s="21" t="s">
        <v>24978</v>
      </c>
      <c r="H10007" s="21" t="s">
        <v>24979</v>
      </c>
      <c r="I10007" s="21" t="s">
        <v>1588</v>
      </c>
      <c r="J10007" s="148" t="s">
        <v>24980</v>
      </c>
      <c r="K10007" s="20" t="s">
        <v>2027</v>
      </c>
      <c r="L10007" s="21"/>
    </row>
    <row r="10008">
      <c r="C10008" s="12" t="s">
        <v>816</v>
      </c>
      <c r="D10008" s="12"/>
      <c r="E10008" s="12" t="s">
        <v>1619</v>
      </c>
      <c r="F10008" s="21"/>
      <c r="G10008" s="21" t="s">
        <v>24981</v>
      </c>
      <c r="H10008" s="21" t="s">
        <v>24962</v>
      </c>
      <c r="I10008" s="21" t="s">
        <v>1588</v>
      </c>
      <c r="J10008" s="148" t="s">
        <v>24982</v>
      </c>
      <c r="K10008" s="20" t="s">
        <v>1975</v>
      </c>
      <c r="L10008" s="21"/>
    </row>
    <row r="10009">
      <c r="C10009" s="12" t="s">
        <v>816</v>
      </c>
      <c r="D10009" s="12"/>
      <c r="E10009" s="12" t="s">
        <v>1619</v>
      </c>
      <c r="F10009" s="21"/>
      <c r="G10009" s="21" t="s">
        <v>24983</v>
      </c>
      <c r="H10009" s="21" t="s">
        <v>24974</v>
      </c>
      <c r="I10009" s="21" t="s">
        <v>1588</v>
      </c>
      <c r="J10009" s="148" t="s">
        <v>24984</v>
      </c>
      <c r="K10009" s="20" t="s">
        <v>1979</v>
      </c>
      <c r="L10009" s="21"/>
    </row>
    <row r="10010">
      <c r="C10010" s="12" t="s">
        <v>816</v>
      </c>
      <c r="D10010" s="12"/>
      <c r="E10010" s="12" t="s">
        <v>1619</v>
      </c>
      <c r="F10010" s="21"/>
      <c r="G10010" s="21" t="s">
        <v>24985</v>
      </c>
      <c r="H10010" s="21" t="s">
        <v>24974</v>
      </c>
      <c r="I10010" s="21" t="s">
        <v>1588</v>
      </c>
      <c r="J10010" s="148" t="s">
        <v>24986</v>
      </c>
      <c r="K10010" s="20" t="s">
        <v>1983</v>
      </c>
      <c r="L10010" s="21"/>
    </row>
    <row r="10011">
      <c r="C10011" s="12" t="s">
        <v>816</v>
      </c>
      <c r="D10011" s="12"/>
      <c r="E10011" s="12" t="s">
        <v>1619</v>
      </c>
      <c r="F10011" s="21"/>
      <c r="G10011" s="21" t="s">
        <v>24987</v>
      </c>
      <c r="H10011" s="21" t="s">
        <v>24959</v>
      </c>
      <c r="I10011" s="21" t="s">
        <v>1588</v>
      </c>
      <c r="J10011" s="148" t="s">
        <v>24988</v>
      </c>
      <c r="K10011" s="20" t="s">
        <v>1921</v>
      </c>
      <c r="L10011" s="21"/>
    </row>
    <row r="10012">
      <c r="C10012" s="12" t="s">
        <v>816</v>
      </c>
      <c r="D10012" s="12" t="s">
        <v>817</v>
      </c>
      <c r="E10012" s="12" t="s">
        <v>4183</v>
      </c>
      <c r="F10012" s="12" t="s">
        <v>814</v>
      </c>
      <c r="G10012" s="12" t="s">
        <v>17089</v>
      </c>
      <c r="H10012" s="12" t="s">
        <v>17090</v>
      </c>
      <c r="I10012" s="12" t="s">
        <v>1715</v>
      </c>
      <c r="J10012" s="114" t="s">
        <v>17091</v>
      </c>
      <c r="K10012" s="12" t="s">
        <v>1717</v>
      </c>
      <c r="L10012" s="12" t="s">
        <v>1718</v>
      </c>
    </row>
    <row r="10013">
      <c r="C10013" s="12" t="s">
        <v>816</v>
      </c>
      <c r="D10013" s="12" t="s">
        <v>817</v>
      </c>
      <c r="E10013" s="12" t="s">
        <v>4183</v>
      </c>
      <c r="F10013" s="12" t="s">
        <v>814</v>
      </c>
      <c r="G10013" s="12" t="s">
        <v>1672</v>
      </c>
      <c r="H10013" s="12" t="s">
        <v>4190</v>
      </c>
      <c r="I10013" s="12" t="s">
        <v>1715</v>
      </c>
      <c r="J10013" s="114" t="s">
        <v>4191</v>
      </c>
      <c r="K10013" s="12" t="s">
        <v>1717</v>
      </c>
      <c r="L10013" s="12" t="s">
        <v>1718</v>
      </c>
    </row>
    <row r="10014">
      <c r="C10014" s="12" t="s">
        <v>816</v>
      </c>
      <c r="D10014" s="12" t="s">
        <v>817</v>
      </c>
      <c r="E10014" s="12" t="s">
        <v>1671</v>
      </c>
      <c r="F10014" s="12" t="s">
        <v>814</v>
      </c>
      <c r="G10014" s="12" t="s">
        <v>17092</v>
      </c>
      <c r="H10014" s="12" t="s">
        <v>17093</v>
      </c>
      <c r="I10014" s="12" t="s">
        <v>1674</v>
      </c>
      <c r="J10014" s="114" t="s">
        <v>17094</v>
      </c>
      <c r="K10014" s="12" t="s">
        <v>17095</v>
      </c>
      <c r="L10014" s="12" t="s">
        <v>17096</v>
      </c>
    </row>
    <row r="10015">
      <c r="C10015" s="12" t="s">
        <v>816</v>
      </c>
      <c r="D10015" s="12" t="s">
        <v>817</v>
      </c>
      <c r="E10015" s="12" t="s">
        <v>1671</v>
      </c>
      <c r="F10015" s="12" t="s">
        <v>814</v>
      </c>
      <c r="G10015" s="12" t="s">
        <v>17097</v>
      </c>
      <c r="H10015" s="12" t="s">
        <v>17098</v>
      </c>
      <c r="I10015" s="12" t="s">
        <v>1674</v>
      </c>
      <c r="J10015" s="114" t="s">
        <v>17099</v>
      </c>
      <c r="K10015" s="12" t="s">
        <v>17095</v>
      </c>
      <c r="L10015" s="12" t="s">
        <v>17096</v>
      </c>
    </row>
    <row r="10016">
      <c r="C10016" s="12" t="s">
        <v>816</v>
      </c>
      <c r="D10016" s="12" t="s">
        <v>817</v>
      </c>
      <c r="E10016" s="12" t="s">
        <v>1671</v>
      </c>
      <c r="F10016" s="12" t="s">
        <v>814</v>
      </c>
      <c r="G10016" s="12" t="s">
        <v>17100</v>
      </c>
      <c r="H10016" s="12" t="s">
        <v>17101</v>
      </c>
      <c r="I10016" s="12" t="s">
        <v>1674</v>
      </c>
      <c r="J10016" s="114" t="s">
        <v>17102</v>
      </c>
      <c r="K10016" s="12" t="s">
        <v>17095</v>
      </c>
      <c r="L10016" s="12" t="s">
        <v>17096</v>
      </c>
    </row>
    <row r="10017">
      <c r="C10017" s="12" t="s">
        <v>816</v>
      </c>
      <c r="D10017" s="12" t="s">
        <v>817</v>
      </c>
      <c r="E10017" s="12" t="s">
        <v>1671</v>
      </c>
      <c r="F10017" s="12" t="s">
        <v>814</v>
      </c>
      <c r="G10017" s="12" t="s">
        <v>17103</v>
      </c>
      <c r="H10017" s="12" t="s">
        <v>9951</v>
      </c>
      <c r="I10017" s="12" t="s">
        <v>1674</v>
      </c>
      <c r="J10017" s="114" t="s">
        <v>17104</v>
      </c>
      <c r="K10017" s="12" t="s">
        <v>17095</v>
      </c>
      <c r="L10017" s="12" t="s">
        <v>17096</v>
      </c>
    </row>
    <row r="10018">
      <c r="C10018" s="12" t="s">
        <v>816</v>
      </c>
      <c r="D10018" s="12" t="s">
        <v>817</v>
      </c>
      <c r="E10018" s="12" t="s">
        <v>1656</v>
      </c>
      <c r="F10018" s="12" t="s">
        <v>814</v>
      </c>
      <c r="G10018" s="12" t="s">
        <v>17105</v>
      </c>
      <c r="H10018" s="12" t="s">
        <v>16550</v>
      </c>
      <c r="I10018" s="12" t="s">
        <v>1637</v>
      </c>
      <c r="J10018" s="114" t="s">
        <v>17106</v>
      </c>
      <c r="K10018" s="12" t="s">
        <v>1660</v>
      </c>
      <c r="L10018" s="12" t="s">
        <v>1661</v>
      </c>
    </row>
    <row r="10019">
      <c r="C10019" s="12" t="s">
        <v>816</v>
      </c>
      <c r="D10019" s="12" t="s">
        <v>817</v>
      </c>
      <c r="E10019" s="12" t="s">
        <v>1656</v>
      </c>
      <c r="F10019" s="12" t="s">
        <v>814</v>
      </c>
      <c r="G10019" s="12" t="s">
        <v>1657</v>
      </c>
      <c r="H10019" s="12" t="s">
        <v>1658</v>
      </c>
      <c r="I10019" s="12" t="s">
        <v>1637</v>
      </c>
      <c r="J10019" s="114" t="s">
        <v>1659</v>
      </c>
      <c r="K10019" s="12" t="s">
        <v>1660</v>
      </c>
      <c r="L10019" s="12" t="s">
        <v>1661</v>
      </c>
    </row>
    <row r="10020">
      <c r="C10020" s="12" t="s">
        <v>816</v>
      </c>
      <c r="D10020" s="12" t="s">
        <v>817</v>
      </c>
      <c r="E10020" s="12" t="s">
        <v>1654</v>
      </c>
      <c r="F10020" s="12" t="s">
        <v>814</v>
      </c>
      <c r="G10020" s="12" t="s">
        <v>17072</v>
      </c>
      <c r="H10020" s="12" t="s">
        <v>16563</v>
      </c>
      <c r="I10020" s="12" t="s">
        <v>1600</v>
      </c>
      <c r="J10020" s="114" t="s">
        <v>17107</v>
      </c>
      <c r="K10020" s="12" t="s">
        <v>2048</v>
      </c>
      <c r="L10020" s="12" t="s">
        <v>2049</v>
      </c>
    </row>
    <row r="10021">
      <c r="C10021" s="12" t="s">
        <v>816</v>
      </c>
      <c r="D10021" s="12" t="s">
        <v>817</v>
      </c>
      <c r="E10021" s="12" t="s">
        <v>1654</v>
      </c>
      <c r="F10021" s="12" t="s">
        <v>814</v>
      </c>
      <c r="G10021" s="12" t="s">
        <v>4609</v>
      </c>
      <c r="H10021" s="12" t="s">
        <v>1665</v>
      </c>
      <c r="I10021" s="12" t="s">
        <v>1600</v>
      </c>
      <c r="J10021" s="114" t="s">
        <v>4610</v>
      </c>
      <c r="K10021" s="12" t="s">
        <v>2048</v>
      </c>
      <c r="L10021" s="12" t="s">
        <v>2049</v>
      </c>
    </row>
    <row r="10022">
      <c r="C10022" s="12" t="s">
        <v>816</v>
      </c>
      <c r="D10022" s="12" t="s">
        <v>817</v>
      </c>
      <c r="E10022" s="12" t="s">
        <v>1654</v>
      </c>
      <c r="F10022" s="12" t="s">
        <v>814</v>
      </c>
      <c r="G10022" s="12" t="s">
        <v>16698</v>
      </c>
      <c r="H10022" s="12" t="s">
        <v>16696</v>
      </c>
      <c r="I10022" s="12" t="s">
        <v>1600</v>
      </c>
      <c r="J10022" s="114" t="s">
        <v>17108</v>
      </c>
      <c r="K10022" s="12" t="s">
        <v>1602</v>
      </c>
      <c r="L10022" s="12" t="s">
        <v>1603</v>
      </c>
    </row>
    <row r="10023">
      <c r="C10023" s="12" t="s">
        <v>816</v>
      </c>
      <c r="D10023" s="12" t="s">
        <v>817</v>
      </c>
      <c r="E10023" s="12" t="s">
        <v>1654</v>
      </c>
      <c r="F10023" s="12" t="s">
        <v>814</v>
      </c>
      <c r="G10023" s="12" t="s">
        <v>1664</v>
      </c>
      <c r="H10023" s="12" t="s">
        <v>1665</v>
      </c>
      <c r="I10023" s="12" t="s">
        <v>1600</v>
      </c>
      <c r="J10023" s="114" t="s">
        <v>1666</v>
      </c>
      <c r="K10023" s="12" t="s">
        <v>1602</v>
      </c>
      <c r="L10023" s="12" t="s">
        <v>1603</v>
      </c>
    </row>
    <row r="10024">
      <c r="C10024" s="12" t="s">
        <v>816</v>
      </c>
      <c r="D10024" s="12" t="s">
        <v>817</v>
      </c>
      <c r="E10024" s="12" t="s">
        <v>1654</v>
      </c>
      <c r="F10024" s="12" t="s">
        <v>814</v>
      </c>
      <c r="G10024" s="12" t="s">
        <v>16698</v>
      </c>
      <c r="H10024" s="12" t="s">
        <v>16696</v>
      </c>
      <c r="I10024" s="12" t="s">
        <v>1600</v>
      </c>
      <c r="J10024" s="114" t="s">
        <v>17109</v>
      </c>
      <c r="K10024" s="12" t="s">
        <v>1782</v>
      </c>
      <c r="L10024" s="12" t="s">
        <v>1783</v>
      </c>
    </row>
    <row r="10025">
      <c r="C10025" s="12" t="s">
        <v>816</v>
      </c>
      <c r="D10025" s="12" t="s">
        <v>817</v>
      </c>
      <c r="E10025" s="12" t="s">
        <v>1654</v>
      </c>
      <c r="F10025" s="12" t="s">
        <v>814</v>
      </c>
      <c r="G10025" s="12" t="s">
        <v>1664</v>
      </c>
      <c r="H10025" s="12" t="s">
        <v>1665</v>
      </c>
      <c r="I10025" s="12" t="s">
        <v>1600</v>
      </c>
      <c r="J10025" s="114" t="s">
        <v>4614</v>
      </c>
      <c r="K10025" s="12" t="s">
        <v>1782</v>
      </c>
      <c r="L10025" s="12" t="s">
        <v>1783</v>
      </c>
    </row>
    <row r="10026">
      <c r="C10026" s="12" t="s">
        <v>816</v>
      </c>
      <c r="D10026" s="12" t="s">
        <v>817</v>
      </c>
      <c r="E10026" s="12" t="s">
        <v>1671</v>
      </c>
      <c r="F10026" s="12" t="s">
        <v>814</v>
      </c>
      <c r="G10026" s="12" t="s">
        <v>4619</v>
      </c>
      <c r="H10026" s="12" t="s">
        <v>4620</v>
      </c>
      <c r="I10026" s="12" t="s">
        <v>1674</v>
      </c>
      <c r="J10026" s="114" t="s">
        <v>4621</v>
      </c>
      <c r="K10026" s="12" t="s">
        <v>4273</v>
      </c>
      <c r="L10026" s="12" t="s">
        <v>4618</v>
      </c>
    </row>
    <row r="10027">
      <c r="C10027" s="12" t="s">
        <v>816</v>
      </c>
      <c r="D10027" s="12" t="s">
        <v>817</v>
      </c>
      <c r="E10027" s="12" t="s">
        <v>1671</v>
      </c>
      <c r="F10027" s="12" t="s">
        <v>814</v>
      </c>
      <c r="G10027" s="12" t="s">
        <v>9950</v>
      </c>
      <c r="H10027" s="12" t="s">
        <v>9951</v>
      </c>
      <c r="I10027" s="12" t="s">
        <v>1674</v>
      </c>
      <c r="J10027" s="114" t="s">
        <v>9952</v>
      </c>
      <c r="K10027" s="12" t="s">
        <v>4273</v>
      </c>
      <c r="L10027" s="12" t="s">
        <v>4618</v>
      </c>
    </row>
    <row r="10028">
      <c r="C10028" s="12" t="s">
        <v>816</v>
      </c>
      <c r="D10028" s="12" t="s">
        <v>817</v>
      </c>
      <c r="E10028" s="12" t="s">
        <v>1671</v>
      </c>
      <c r="F10028" s="12" t="s">
        <v>814</v>
      </c>
      <c r="G10028" s="12" t="s">
        <v>1672</v>
      </c>
      <c r="H10028" s="12" t="s">
        <v>1673</v>
      </c>
      <c r="I10028" s="12" t="s">
        <v>1674</v>
      </c>
      <c r="J10028" s="114" t="s">
        <v>1675</v>
      </c>
      <c r="K10028" s="12" t="s">
        <v>1676</v>
      </c>
      <c r="L10028" s="12" t="s">
        <v>1677</v>
      </c>
    </row>
    <row r="10029">
      <c r="C10029" s="12" t="s">
        <v>816</v>
      </c>
      <c r="D10029" s="12" t="s">
        <v>817</v>
      </c>
      <c r="E10029" s="12" t="s">
        <v>1671</v>
      </c>
      <c r="F10029" s="12" t="s">
        <v>814</v>
      </c>
      <c r="G10029" s="12" t="s">
        <v>3079</v>
      </c>
      <c r="H10029" s="12" t="s">
        <v>3080</v>
      </c>
      <c r="I10029" s="12" t="s">
        <v>1674</v>
      </c>
      <c r="J10029" s="114" t="s">
        <v>3081</v>
      </c>
      <c r="K10029" s="12" t="s">
        <v>1676</v>
      </c>
      <c r="L10029" s="12" t="s">
        <v>1677</v>
      </c>
    </row>
    <row r="10030">
      <c r="C10030" s="12" t="s">
        <v>816</v>
      </c>
      <c r="D10030" s="12" t="s">
        <v>817</v>
      </c>
      <c r="E10030" s="12" t="s">
        <v>1678</v>
      </c>
      <c r="F10030" s="12" t="s">
        <v>814</v>
      </c>
      <c r="G10030" s="12" t="s">
        <v>1679</v>
      </c>
      <c r="H10030" s="12" t="s">
        <v>1680</v>
      </c>
      <c r="I10030" s="12" t="s">
        <v>1681</v>
      </c>
      <c r="J10030" s="114" t="s">
        <v>1682</v>
      </c>
      <c r="K10030" s="12" t="s">
        <v>1683</v>
      </c>
      <c r="L10030" s="12" t="s">
        <v>1684</v>
      </c>
    </row>
    <row r="10031">
      <c r="C10031" s="12" t="s">
        <v>816</v>
      </c>
      <c r="D10031" s="12" t="s">
        <v>817</v>
      </c>
      <c r="E10031" s="12" t="s">
        <v>1678</v>
      </c>
      <c r="F10031" s="12" t="s">
        <v>814</v>
      </c>
      <c r="G10031" s="12" t="s">
        <v>17110</v>
      </c>
      <c r="H10031" s="12" t="s">
        <v>17111</v>
      </c>
      <c r="I10031" s="12" t="s">
        <v>1681</v>
      </c>
      <c r="J10031" s="114" t="s">
        <v>17112</v>
      </c>
      <c r="K10031" s="12" t="s">
        <v>1683</v>
      </c>
      <c r="L10031" s="12" t="s">
        <v>1684</v>
      </c>
    </row>
    <row r="10032">
      <c r="C10032" s="12" t="s">
        <v>816</v>
      </c>
      <c r="D10032" s="12" t="s">
        <v>817</v>
      </c>
      <c r="E10032" s="12" t="s">
        <v>1729</v>
      </c>
      <c r="F10032" s="12" t="s">
        <v>814</v>
      </c>
      <c r="G10032" s="12" t="s">
        <v>17113</v>
      </c>
      <c r="H10032" s="12" t="s">
        <v>17114</v>
      </c>
      <c r="I10032" s="12" t="s">
        <v>1607</v>
      </c>
      <c r="J10032" s="114" t="s">
        <v>17115</v>
      </c>
      <c r="K10032" s="12" t="s">
        <v>8612</v>
      </c>
      <c r="L10032" s="12" t="s">
        <v>17116</v>
      </c>
    </row>
    <row r="10033">
      <c r="C10033" s="12" t="s">
        <v>816</v>
      </c>
      <c r="D10033" s="12" t="s">
        <v>817</v>
      </c>
      <c r="E10033" s="12" t="s">
        <v>1729</v>
      </c>
      <c r="F10033" s="12" t="s">
        <v>814</v>
      </c>
      <c r="G10033" s="12" t="s">
        <v>17117</v>
      </c>
      <c r="H10033" s="12" t="s">
        <v>17118</v>
      </c>
      <c r="I10033" s="12" t="s">
        <v>1607</v>
      </c>
      <c r="J10033" s="114" t="s">
        <v>17119</v>
      </c>
      <c r="K10033" s="12" t="s">
        <v>17120</v>
      </c>
      <c r="L10033" s="12" t="s">
        <v>17121</v>
      </c>
    </row>
    <row r="10034">
      <c r="C10034" s="12" t="s">
        <v>816</v>
      </c>
      <c r="D10034" s="12" t="s">
        <v>817</v>
      </c>
      <c r="E10034" s="12" t="s">
        <v>1729</v>
      </c>
      <c r="F10034" s="12" t="s">
        <v>814</v>
      </c>
      <c r="G10034" s="12" t="s">
        <v>17122</v>
      </c>
      <c r="H10034" s="12" t="s">
        <v>17123</v>
      </c>
      <c r="I10034" s="12" t="s">
        <v>1607</v>
      </c>
      <c r="J10034" s="114" t="s">
        <v>17124</v>
      </c>
      <c r="K10034" s="12" t="s">
        <v>17120</v>
      </c>
      <c r="L10034" s="12" t="s">
        <v>17121</v>
      </c>
    </row>
    <row r="10035">
      <c r="C10035" s="12" t="s">
        <v>816</v>
      </c>
      <c r="D10035" s="12" t="s">
        <v>817</v>
      </c>
      <c r="E10035" s="12" t="s">
        <v>1729</v>
      </c>
      <c r="F10035" s="12" t="s">
        <v>814</v>
      </c>
      <c r="G10035" s="12" t="s">
        <v>9998</v>
      </c>
      <c r="H10035" s="12" t="s">
        <v>9999</v>
      </c>
      <c r="I10035" s="12" t="s">
        <v>1607</v>
      </c>
      <c r="J10035" s="114" t="s">
        <v>10000</v>
      </c>
      <c r="K10035" s="12" t="s">
        <v>10001</v>
      </c>
      <c r="L10035" s="12" t="s">
        <v>10002</v>
      </c>
    </row>
    <row r="10036">
      <c r="C10036" s="12" t="s">
        <v>819</v>
      </c>
      <c r="D10036" s="12"/>
      <c r="E10036" s="12" t="s">
        <v>1619</v>
      </c>
      <c r="F10036" s="21"/>
      <c r="G10036" s="21" t="s">
        <v>19099</v>
      </c>
      <c r="H10036" s="21" t="s">
        <v>19100</v>
      </c>
      <c r="I10036" s="21" t="s">
        <v>1588</v>
      </c>
      <c r="J10036" s="148" t="s">
        <v>19101</v>
      </c>
      <c r="K10036" s="20" t="s">
        <v>3355</v>
      </c>
      <c r="L10036" s="21"/>
    </row>
    <row r="10037">
      <c r="C10037" s="12" t="s">
        <v>819</v>
      </c>
      <c r="D10037" s="12"/>
      <c r="E10037" s="12" t="s">
        <v>1619</v>
      </c>
      <c r="F10037" s="21"/>
      <c r="G10037" s="21" t="s">
        <v>19236</v>
      </c>
      <c r="H10037" s="21" t="s">
        <v>19237</v>
      </c>
      <c r="I10037" s="21" t="s">
        <v>1588</v>
      </c>
      <c r="J10037" s="148" t="s">
        <v>19238</v>
      </c>
      <c r="K10037" s="20" t="s">
        <v>3840</v>
      </c>
      <c r="L10037" s="21"/>
    </row>
    <row r="10038">
      <c r="C10038" s="12" t="s">
        <v>819</v>
      </c>
      <c r="D10038" s="12"/>
      <c r="E10038" s="12" t="s">
        <v>1619</v>
      </c>
      <c r="F10038" s="21"/>
      <c r="G10038" s="21" t="s">
        <v>24989</v>
      </c>
      <c r="H10038" s="21" t="s">
        <v>24990</v>
      </c>
      <c r="I10038" s="21" t="s">
        <v>1588</v>
      </c>
      <c r="J10038" s="148" t="s">
        <v>24991</v>
      </c>
      <c r="K10038" s="20" t="s">
        <v>3439</v>
      </c>
      <c r="L10038" s="21"/>
    </row>
    <row r="10039">
      <c r="C10039" s="12" t="s">
        <v>819</v>
      </c>
      <c r="D10039" s="12"/>
      <c r="E10039" s="12" t="s">
        <v>1619</v>
      </c>
      <c r="F10039" s="21"/>
      <c r="G10039" s="21" t="s">
        <v>18960</v>
      </c>
      <c r="H10039" s="21" t="s">
        <v>18961</v>
      </c>
      <c r="I10039" s="21" t="s">
        <v>1588</v>
      </c>
      <c r="J10039" s="148" t="s">
        <v>18962</v>
      </c>
      <c r="K10039" s="20" t="s">
        <v>3492</v>
      </c>
      <c r="L10039" s="21"/>
    </row>
    <row r="10040">
      <c r="C10040" s="12" t="s">
        <v>819</v>
      </c>
      <c r="D10040" s="12"/>
      <c r="E10040" s="12" t="s">
        <v>1619</v>
      </c>
      <c r="F10040" s="21"/>
      <c r="G10040" s="21" t="s">
        <v>19099</v>
      </c>
      <c r="H10040" s="21" t="s">
        <v>19100</v>
      </c>
      <c r="I10040" s="21" t="s">
        <v>1588</v>
      </c>
      <c r="J10040" s="148" t="s">
        <v>19101</v>
      </c>
      <c r="K10040" s="20" t="s">
        <v>3355</v>
      </c>
      <c r="L10040" s="21"/>
    </row>
    <row r="10041">
      <c r="C10041" s="12" t="s">
        <v>819</v>
      </c>
      <c r="D10041" s="12"/>
      <c r="E10041" s="12" t="s">
        <v>1619</v>
      </c>
      <c r="F10041" s="21"/>
      <c r="G10041" s="21" t="s">
        <v>24992</v>
      </c>
      <c r="H10041" s="21" t="s">
        <v>24993</v>
      </c>
      <c r="I10041" s="21" t="s">
        <v>1588</v>
      </c>
      <c r="J10041" s="148" t="s">
        <v>24994</v>
      </c>
      <c r="K10041" s="20" t="s">
        <v>3659</v>
      </c>
      <c r="L10041" s="21"/>
    </row>
    <row r="10042">
      <c r="C10042" s="12" t="s">
        <v>819</v>
      </c>
      <c r="D10042" s="12"/>
      <c r="E10042" s="12" t="s">
        <v>1619</v>
      </c>
      <c r="F10042" s="21"/>
      <c r="G10042" s="21" t="s">
        <v>24995</v>
      </c>
      <c r="H10042" s="21" t="s">
        <v>24996</v>
      </c>
      <c r="I10042" s="21" t="s">
        <v>1588</v>
      </c>
      <c r="J10042" s="148" t="s">
        <v>24997</v>
      </c>
      <c r="K10042" s="20" t="s">
        <v>3280</v>
      </c>
      <c r="L10042" s="21"/>
    </row>
    <row r="10043">
      <c r="C10043" s="12" t="s">
        <v>819</v>
      </c>
      <c r="D10043" s="12"/>
      <c r="E10043" s="12" t="s">
        <v>1619</v>
      </c>
      <c r="F10043" s="21"/>
      <c r="G10043" s="21" t="s">
        <v>24998</v>
      </c>
      <c r="H10043" s="21" t="s">
        <v>24996</v>
      </c>
      <c r="I10043" s="21" t="s">
        <v>1588</v>
      </c>
      <c r="J10043" s="148" t="s">
        <v>24999</v>
      </c>
      <c r="K10043" s="20" t="s">
        <v>3616</v>
      </c>
      <c r="L10043" s="21"/>
    </row>
    <row r="10044">
      <c r="C10044" s="12" t="s">
        <v>819</v>
      </c>
      <c r="D10044" s="12"/>
      <c r="E10044" s="12" t="s">
        <v>1619</v>
      </c>
      <c r="F10044" s="21"/>
      <c r="G10044" s="21" t="s">
        <v>25000</v>
      </c>
      <c r="H10044" s="21" t="s">
        <v>24996</v>
      </c>
      <c r="I10044" s="21" t="s">
        <v>1588</v>
      </c>
      <c r="J10044" s="148" t="s">
        <v>25001</v>
      </c>
      <c r="K10044" s="20" t="s">
        <v>1979</v>
      </c>
      <c r="L10044" s="21"/>
    </row>
    <row r="10045">
      <c r="C10045" s="12" t="s">
        <v>819</v>
      </c>
      <c r="D10045" s="12"/>
      <c r="E10045" s="12" t="s">
        <v>1619</v>
      </c>
      <c r="F10045" s="21"/>
      <c r="G10045" s="21" t="s">
        <v>25002</v>
      </c>
      <c r="H10045" s="21" t="s">
        <v>24996</v>
      </c>
      <c r="I10045" s="21" t="s">
        <v>1588</v>
      </c>
      <c r="J10045" s="148" t="s">
        <v>25003</v>
      </c>
      <c r="K10045" s="20" t="s">
        <v>1983</v>
      </c>
      <c r="L10045" s="21"/>
    </row>
    <row r="10046">
      <c r="C10046" s="12" t="s">
        <v>819</v>
      </c>
      <c r="D10046" s="12"/>
      <c r="E10046" s="12" t="s">
        <v>1619</v>
      </c>
      <c r="F10046" s="21"/>
      <c r="G10046" s="21" t="s">
        <v>25004</v>
      </c>
      <c r="H10046" s="21" t="s">
        <v>25005</v>
      </c>
      <c r="I10046" s="21" t="s">
        <v>1588</v>
      </c>
      <c r="J10046" s="148" t="s">
        <v>25006</v>
      </c>
      <c r="K10046" s="20" t="s">
        <v>1921</v>
      </c>
      <c r="L10046" s="21"/>
    </row>
    <row r="10047">
      <c r="C10047" s="12" t="s">
        <v>819</v>
      </c>
      <c r="D10047" s="12"/>
      <c r="E10047" s="12" t="s">
        <v>1619</v>
      </c>
      <c r="F10047" s="21"/>
      <c r="G10047" s="21" t="s">
        <v>25007</v>
      </c>
      <c r="H10047" s="21" t="s">
        <v>25005</v>
      </c>
      <c r="I10047" s="21" t="s">
        <v>1588</v>
      </c>
      <c r="J10047" s="148" t="s">
        <v>25008</v>
      </c>
      <c r="K10047" s="20" t="s">
        <v>1916</v>
      </c>
      <c r="L10047" s="21"/>
    </row>
    <row r="10048">
      <c r="C10048" s="12" t="s">
        <v>819</v>
      </c>
      <c r="D10048" s="12"/>
      <c r="E10048" s="12" t="s">
        <v>1656</v>
      </c>
      <c r="F10048" s="21"/>
      <c r="G10048" s="21" t="s">
        <v>25009</v>
      </c>
      <c r="H10048" s="21" t="s">
        <v>25010</v>
      </c>
      <c r="I10048" s="21" t="s">
        <v>1637</v>
      </c>
      <c r="J10048" s="148" t="s">
        <v>25011</v>
      </c>
      <c r="K10048" s="20" t="s">
        <v>2777</v>
      </c>
      <c r="L10048" s="21"/>
    </row>
    <row r="10049">
      <c r="C10049" s="12" t="s">
        <v>819</v>
      </c>
      <c r="D10049" s="12"/>
      <c r="E10049" s="12" t="s">
        <v>1656</v>
      </c>
      <c r="F10049" s="21"/>
      <c r="G10049" s="21" t="s">
        <v>25012</v>
      </c>
      <c r="H10049" s="21" t="s">
        <v>25013</v>
      </c>
      <c r="I10049" s="21" t="s">
        <v>1637</v>
      </c>
      <c r="J10049" s="148" t="s">
        <v>25014</v>
      </c>
      <c r="K10049" s="20" t="s">
        <v>2777</v>
      </c>
      <c r="L10049" s="21"/>
    </row>
    <row r="10050">
      <c r="C10050" s="12" t="s">
        <v>819</v>
      </c>
      <c r="D10050" s="12"/>
      <c r="E10050" s="12" t="s">
        <v>1656</v>
      </c>
      <c r="F10050" s="21"/>
      <c r="G10050" s="21" t="s">
        <v>25009</v>
      </c>
      <c r="H10050" s="21" t="s">
        <v>25010</v>
      </c>
      <c r="I10050" s="21" t="s">
        <v>1637</v>
      </c>
      <c r="J10050" s="148" t="s">
        <v>25015</v>
      </c>
      <c r="K10050" s="20" t="s">
        <v>1660</v>
      </c>
      <c r="L10050" s="21"/>
    </row>
    <row r="10051">
      <c r="C10051" s="12" t="s">
        <v>819</v>
      </c>
      <c r="D10051" s="12"/>
      <c r="E10051" s="12" t="s">
        <v>1656</v>
      </c>
      <c r="F10051" s="21"/>
      <c r="G10051" s="21" t="s">
        <v>25012</v>
      </c>
      <c r="H10051" s="21" t="s">
        <v>25013</v>
      </c>
      <c r="I10051" s="21" t="s">
        <v>1637</v>
      </c>
      <c r="J10051" s="148" t="s">
        <v>25016</v>
      </c>
      <c r="K10051" s="20" t="s">
        <v>1660</v>
      </c>
      <c r="L10051" s="21"/>
    </row>
    <row r="10052">
      <c r="C10052" s="12" t="s">
        <v>819</v>
      </c>
      <c r="D10052" s="12"/>
      <c r="E10052" s="12" t="s">
        <v>1656</v>
      </c>
      <c r="F10052" s="21"/>
      <c r="G10052" s="21" t="s">
        <v>25009</v>
      </c>
      <c r="H10052" s="21" t="s">
        <v>25010</v>
      </c>
      <c r="I10052" s="21" t="s">
        <v>1637</v>
      </c>
      <c r="J10052" s="148" t="s">
        <v>25017</v>
      </c>
      <c r="K10052" s="20" t="s">
        <v>2206</v>
      </c>
      <c r="L10052" s="21"/>
    </row>
    <row r="10053">
      <c r="C10053" s="12" t="s">
        <v>819</v>
      </c>
      <c r="D10053" s="12"/>
      <c r="E10053" s="12" t="s">
        <v>1656</v>
      </c>
      <c r="F10053" s="21"/>
      <c r="G10053" s="21" t="s">
        <v>25012</v>
      </c>
      <c r="H10053" s="21" t="s">
        <v>25013</v>
      </c>
      <c r="I10053" s="21" t="s">
        <v>1637</v>
      </c>
      <c r="J10053" s="148" t="s">
        <v>25018</v>
      </c>
      <c r="K10053" s="20" t="s">
        <v>2206</v>
      </c>
      <c r="L10053" s="21"/>
    </row>
    <row r="10054">
      <c r="C10054" s="12" t="s">
        <v>819</v>
      </c>
      <c r="D10054" s="12"/>
      <c r="E10054" s="12" t="s">
        <v>1656</v>
      </c>
      <c r="F10054" s="21"/>
      <c r="G10054" s="21" t="s">
        <v>25009</v>
      </c>
      <c r="H10054" s="21" t="s">
        <v>25010</v>
      </c>
      <c r="I10054" s="21" t="s">
        <v>1637</v>
      </c>
      <c r="J10054" s="148" t="s">
        <v>25019</v>
      </c>
      <c r="K10054" s="20" t="s">
        <v>2245</v>
      </c>
      <c r="L10054" s="21"/>
    </row>
    <row r="10055">
      <c r="C10055" s="12" t="s">
        <v>819</v>
      </c>
      <c r="D10055" s="12"/>
      <c r="E10055" s="12" t="s">
        <v>1656</v>
      </c>
      <c r="F10055" s="21"/>
      <c r="G10055" s="21" t="s">
        <v>25012</v>
      </c>
      <c r="H10055" s="21" t="s">
        <v>25013</v>
      </c>
      <c r="I10055" s="21" t="s">
        <v>1637</v>
      </c>
      <c r="J10055" s="148" t="s">
        <v>25020</v>
      </c>
      <c r="K10055" s="20" t="s">
        <v>2245</v>
      </c>
      <c r="L10055" s="21"/>
    </row>
    <row r="10056">
      <c r="C10056" s="12" t="s">
        <v>819</v>
      </c>
      <c r="D10056" s="12"/>
      <c r="E10056" s="12" t="s">
        <v>1656</v>
      </c>
      <c r="F10056" s="21"/>
      <c r="G10056" s="21" t="s">
        <v>25009</v>
      </c>
      <c r="H10056" s="21" t="s">
        <v>25010</v>
      </c>
      <c r="I10056" s="21" t="s">
        <v>1637</v>
      </c>
      <c r="J10056" s="148" t="s">
        <v>25021</v>
      </c>
      <c r="K10056" s="20" t="s">
        <v>2781</v>
      </c>
      <c r="L10056" s="21"/>
    </row>
    <row r="10057">
      <c r="C10057" s="12" t="s">
        <v>819</v>
      </c>
      <c r="D10057" s="12"/>
      <c r="E10057" s="12" t="s">
        <v>1656</v>
      </c>
      <c r="F10057" s="21"/>
      <c r="G10057" s="21" t="s">
        <v>25012</v>
      </c>
      <c r="H10057" s="21" t="s">
        <v>25013</v>
      </c>
      <c r="I10057" s="21" t="s">
        <v>1637</v>
      </c>
      <c r="J10057" s="148" t="s">
        <v>25022</v>
      </c>
      <c r="K10057" s="20" t="s">
        <v>2781</v>
      </c>
      <c r="L10057" s="21"/>
    </row>
    <row r="10058">
      <c r="C10058" s="12" t="s">
        <v>819</v>
      </c>
      <c r="D10058" s="12"/>
      <c r="E10058" s="12" t="s">
        <v>1656</v>
      </c>
      <c r="F10058" s="21"/>
      <c r="G10058" s="21" t="s">
        <v>25009</v>
      </c>
      <c r="H10058" s="21" t="s">
        <v>25010</v>
      </c>
      <c r="I10058" s="21" t="s">
        <v>1637</v>
      </c>
      <c r="J10058" s="148" t="s">
        <v>25023</v>
      </c>
      <c r="K10058" s="20" t="s">
        <v>2248</v>
      </c>
      <c r="L10058" s="21"/>
    </row>
    <row r="10059">
      <c r="C10059" s="12" t="s">
        <v>819</v>
      </c>
      <c r="D10059" s="12"/>
      <c r="E10059" s="12" t="s">
        <v>1656</v>
      </c>
      <c r="F10059" s="21"/>
      <c r="G10059" s="21" t="s">
        <v>25012</v>
      </c>
      <c r="H10059" s="21" t="s">
        <v>25013</v>
      </c>
      <c r="I10059" s="21" t="s">
        <v>1637</v>
      </c>
      <c r="J10059" s="148" t="s">
        <v>25024</v>
      </c>
      <c r="K10059" s="20" t="s">
        <v>2248</v>
      </c>
      <c r="L10059" s="21"/>
    </row>
    <row r="10060">
      <c r="C10060" s="12" t="s">
        <v>819</v>
      </c>
      <c r="D10060" s="12"/>
      <c r="E10060" s="12" t="s">
        <v>1656</v>
      </c>
      <c r="F10060" s="21"/>
      <c r="G10060" s="21" t="s">
        <v>25009</v>
      </c>
      <c r="H10060" s="21" t="s">
        <v>25010</v>
      </c>
      <c r="I10060" s="21" t="s">
        <v>1637</v>
      </c>
      <c r="J10060" s="148" t="s">
        <v>25025</v>
      </c>
      <c r="K10060" s="20" t="s">
        <v>1833</v>
      </c>
      <c r="L10060" s="21"/>
    </row>
    <row r="10061">
      <c r="C10061" s="12" t="s">
        <v>819</v>
      </c>
      <c r="D10061" s="12"/>
      <c r="E10061" s="12" t="s">
        <v>1656</v>
      </c>
      <c r="F10061" s="21"/>
      <c r="G10061" s="21" t="s">
        <v>25012</v>
      </c>
      <c r="H10061" s="21" t="s">
        <v>25013</v>
      </c>
      <c r="I10061" s="21" t="s">
        <v>1637</v>
      </c>
      <c r="J10061" s="148" t="s">
        <v>25026</v>
      </c>
      <c r="K10061" s="20" t="s">
        <v>1833</v>
      </c>
      <c r="L10061" s="21"/>
    </row>
    <row r="10062">
      <c r="C10062" s="12" t="s">
        <v>819</v>
      </c>
      <c r="D10062" s="12"/>
      <c r="E10062" s="12" t="s">
        <v>1656</v>
      </c>
      <c r="F10062" s="21"/>
      <c r="G10062" s="21" t="s">
        <v>25009</v>
      </c>
      <c r="H10062" s="21" t="s">
        <v>25010</v>
      </c>
      <c r="I10062" s="21" t="s">
        <v>1637</v>
      </c>
      <c r="J10062" s="148" t="s">
        <v>25027</v>
      </c>
      <c r="K10062" s="20" t="s">
        <v>1836</v>
      </c>
      <c r="L10062" s="21"/>
    </row>
    <row r="10063">
      <c r="C10063" s="12" t="s">
        <v>819</v>
      </c>
      <c r="D10063" s="12"/>
      <c r="E10063" s="12" t="s">
        <v>1656</v>
      </c>
      <c r="F10063" s="21"/>
      <c r="G10063" s="21" t="s">
        <v>25012</v>
      </c>
      <c r="H10063" s="21" t="s">
        <v>25013</v>
      </c>
      <c r="I10063" s="21" t="s">
        <v>1637</v>
      </c>
      <c r="J10063" s="148" t="s">
        <v>25028</v>
      </c>
      <c r="K10063" s="20" t="s">
        <v>1836</v>
      </c>
      <c r="L10063" s="21"/>
    </row>
    <row r="10064">
      <c r="C10064" s="12" t="s">
        <v>819</v>
      </c>
      <c r="D10064" s="12"/>
      <c r="E10064" s="12" t="s">
        <v>1656</v>
      </c>
      <c r="F10064" s="21"/>
      <c r="G10064" s="21" t="s">
        <v>25009</v>
      </c>
      <c r="H10064" s="21" t="s">
        <v>25010</v>
      </c>
      <c r="I10064" s="21" t="s">
        <v>1637</v>
      </c>
      <c r="J10064" s="148" t="s">
        <v>25029</v>
      </c>
      <c r="K10064" s="20" t="s">
        <v>2253</v>
      </c>
      <c r="L10064" s="21"/>
    </row>
    <row r="10065">
      <c r="C10065" s="12" t="s">
        <v>819</v>
      </c>
      <c r="D10065" s="12"/>
      <c r="E10065" s="12" t="s">
        <v>1656</v>
      </c>
      <c r="F10065" s="21"/>
      <c r="G10065" s="21" t="s">
        <v>25012</v>
      </c>
      <c r="H10065" s="21" t="s">
        <v>25013</v>
      </c>
      <c r="I10065" s="21" t="s">
        <v>1637</v>
      </c>
      <c r="J10065" s="148" t="s">
        <v>25030</v>
      </c>
      <c r="K10065" s="20" t="s">
        <v>2253</v>
      </c>
      <c r="L10065" s="21"/>
    </row>
    <row r="10066">
      <c r="C10066" s="12" t="s">
        <v>819</v>
      </c>
      <c r="D10066" s="12"/>
      <c r="E10066" s="12" t="s">
        <v>1656</v>
      </c>
      <c r="F10066" s="21"/>
      <c r="G10066" s="21" t="s">
        <v>25009</v>
      </c>
      <c r="H10066" s="21" t="s">
        <v>25010</v>
      </c>
      <c r="I10066" s="21" t="s">
        <v>1637</v>
      </c>
      <c r="J10066" s="148" t="s">
        <v>25031</v>
      </c>
      <c r="K10066" s="20" t="s">
        <v>2256</v>
      </c>
      <c r="L10066" s="21"/>
    </row>
    <row r="10067">
      <c r="C10067" s="12" t="s">
        <v>819</v>
      </c>
      <c r="D10067" s="12"/>
      <c r="E10067" s="12" t="s">
        <v>1656</v>
      </c>
      <c r="F10067" s="21"/>
      <c r="G10067" s="21" t="s">
        <v>25012</v>
      </c>
      <c r="H10067" s="21" t="s">
        <v>25013</v>
      </c>
      <c r="I10067" s="21" t="s">
        <v>1637</v>
      </c>
      <c r="J10067" s="148" t="s">
        <v>25032</v>
      </c>
      <c r="K10067" s="20" t="s">
        <v>2256</v>
      </c>
      <c r="L10067" s="21"/>
    </row>
    <row r="10068">
      <c r="C10068" s="12" t="s">
        <v>819</v>
      </c>
      <c r="D10068" s="12"/>
      <c r="E10068" s="12" t="s">
        <v>1656</v>
      </c>
      <c r="F10068" s="21"/>
      <c r="G10068" s="21" t="s">
        <v>25009</v>
      </c>
      <c r="H10068" s="21" t="s">
        <v>25010</v>
      </c>
      <c r="I10068" s="21" t="s">
        <v>1637</v>
      </c>
      <c r="J10068" s="148" t="s">
        <v>25033</v>
      </c>
      <c r="K10068" s="20" t="s">
        <v>2151</v>
      </c>
      <c r="L10068" s="21"/>
    </row>
    <row r="10069">
      <c r="C10069" s="12" t="s">
        <v>819</v>
      </c>
      <c r="D10069" s="12"/>
      <c r="E10069" s="12" t="s">
        <v>1656</v>
      </c>
      <c r="F10069" s="21"/>
      <c r="G10069" s="21" t="s">
        <v>25012</v>
      </c>
      <c r="H10069" s="21" t="s">
        <v>25013</v>
      </c>
      <c r="I10069" s="21" t="s">
        <v>1637</v>
      </c>
      <c r="J10069" s="148" t="s">
        <v>25034</v>
      </c>
      <c r="K10069" s="20" t="s">
        <v>2151</v>
      </c>
      <c r="L10069" s="21"/>
    </row>
    <row r="10070">
      <c r="C10070" s="12" t="s">
        <v>819</v>
      </c>
      <c r="D10070" s="12"/>
      <c r="E10070" s="12" t="s">
        <v>1656</v>
      </c>
      <c r="F10070" s="21"/>
      <c r="G10070" s="21" t="s">
        <v>25009</v>
      </c>
      <c r="H10070" s="21" t="s">
        <v>25010</v>
      </c>
      <c r="I10070" s="21" t="s">
        <v>1637</v>
      </c>
      <c r="J10070" s="148" t="s">
        <v>25035</v>
      </c>
      <c r="K10070" s="20" t="s">
        <v>1754</v>
      </c>
      <c r="L10070" s="21"/>
    </row>
    <row r="10071">
      <c r="C10071" s="12" t="s">
        <v>819</v>
      </c>
      <c r="D10071" s="12"/>
      <c r="E10071" s="12" t="s">
        <v>1656</v>
      </c>
      <c r="F10071" s="21"/>
      <c r="G10071" s="21" t="s">
        <v>25012</v>
      </c>
      <c r="H10071" s="21" t="s">
        <v>25013</v>
      </c>
      <c r="I10071" s="21" t="s">
        <v>1637</v>
      </c>
      <c r="J10071" s="148" t="s">
        <v>25036</v>
      </c>
      <c r="K10071" s="20" t="s">
        <v>1754</v>
      </c>
      <c r="L10071" s="21"/>
    </row>
    <row r="10072">
      <c r="C10072" s="12" t="s">
        <v>819</v>
      </c>
      <c r="D10072" s="12"/>
      <c r="E10072" s="12" t="s">
        <v>1656</v>
      </c>
      <c r="F10072" s="21"/>
      <c r="G10072" s="21" t="s">
        <v>25037</v>
      </c>
      <c r="H10072" s="21" t="s">
        <v>25038</v>
      </c>
      <c r="I10072" s="21" t="s">
        <v>1637</v>
      </c>
      <c r="J10072" s="148" t="s">
        <v>25039</v>
      </c>
      <c r="K10072" s="20" t="s">
        <v>1689</v>
      </c>
      <c r="L10072" s="21"/>
    </row>
    <row r="10073">
      <c r="C10073" s="12" t="s">
        <v>819</v>
      </c>
      <c r="D10073" s="12"/>
      <c r="E10073" s="12" t="s">
        <v>1656</v>
      </c>
      <c r="F10073" s="21"/>
      <c r="G10073" s="21" t="s">
        <v>25040</v>
      </c>
      <c r="H10073" s="21" t="s">
        <v>25013</v>
      </c>
      <c r="I10073" s="21" t="s">
        <v>1637</v>
      </c>
      <c r="J10073" s="148" t="s">
        <v>25041</v>
      </c>
      <c r="K10073" s="20" t="s">
        <v>1689</v>
      </c>
      <c r="L10073" s="21"/>
    </row>
    <row r="10074">
      <c r="C10074" s="12" t="s">
        <v>819</v>
      </c>
      <c r="D10074" s="12"/>
      <c r="E10074" s="12" t="s">
        <v>1656</v>
      </c>
      <c r="F10074" s="21"/>
      <c r="G10074" s="21" t="s">
        <v>25042</v>
      </c>
      <c r="H10074" s="21" t="s">
        <v>25010</v>
      </c>
      <c r="I10074" s="21" t="s">
        <v>1637</v>
      </c>
      <c r="J10074" s="148" t="s">
        <v>25043</v>
      </c>
      <c r="K10074" s="20" t="s">
        <v>1698</v>
      </c>
      <c r="L10074" s="21"/>
    </row>
    <row r="10075">
      <c r="C10075" s="12" t="s">
        <v>819</v>
      </c>
      <c r="D10075" s="12"/>
      <c r="E10075" s="12" t="s">
        <v>1656</v>
      </c>
      <c r="F10075" s="21"/>
      <c r="G10075" s="21" t="s">
        <v>25044</v>
      </c>
      <c r="H10075" s="21" t="s">
        <v>25013</v>
      </c>
      <c r="I10075" s="21" t="s">
        <v>1637</v>
      </c>
      <c r="J10075" s="148" t="s">
        <v>25045</v>
      </c>
      <c r="K10075" s="20" t="s">
        <v>1698</v>
      </c>
      <c r="L10075" s="21"/>
    </row>
    <row r="10076">
      <c r="C10076" s="12" t="s">
        <v>819</v>
      </c>
      <c r="D10076" s="12"/>
      <c r="E10076" s="12" t="s">
        <v>1619</v>
      </c>
      <c r="F10076" s="21"/>
      <c r="G10076" s="21" t="s">
        <v>25046</v>
      </c>
      <c r="H10076" s="21" t="s">
        <v>25047</v>
      </c>
      <c r="I10076" s="21" t="s">
        <v>1588</v>
      </c>
      <c r="J10076" s="148" t="s">
        <v>25048</v>
      </c>
      <c r="K10076" s="20" t="s">
        <v>1693</v>
      </c>
      <c r="L10076" s="21"/>
    </row>
    <row r="10077">
      <c r="C10077" s="12" t="s">
        <v>819</v>
      </c>
      <c r="D10077" s="12"/>
      <c r="E10077" s="12" t="s">
        <v>1619</v>
      </c>
      <c r="F10077" s="21"/>
      <c r="G10077" s="21" t="s">
        <v>25049</v>
      </c>
      <c r="H10077" s="21" t="s">
        <v>25013</v>
      </c>
      <c r="I10077" s="21" t="s">
        <v>1588</v>
      </c>
      <c r="J10077" s="148" t="s">
        <v>25050</v>
      </c>
      <c r="K10077" s="20" t="s">
        <v>1693</v>
      </c>
      <c r="L10077" s="21"/>
    </row>
    <row r="10078">
      <c r="C10078" s="12" t="s">
        <v>819</v>
      </c>
      <c r="D10078" s="12"/>
      <c r="E10078" s="12" t="s">
        <v>1619</v>
      </c>
      <c r="F10078" s="21"/>
      <c r="G10078" s="21" t="s">
        <v>25051</v>
      </c>
      <c r="H10078" s="21" t="s">
        <v>25010</v>
      </c>
      <c r="I10078" s="21" t="s">
        <v>1588</v>
      </c>
      <c r="J10078" s="148" t="s">
        <v>25052</v>
      </c>
      <c r="K10078" s="20" t="s">
        <v>1703</v>
      </c>
      <c r="L10078" s="21"/>
    </row>
    <row r="10079">
      <c r="C10079" s="12" t="s">
        <v>819</v>
      </c>
      <c r="D10079" s="12"/>
      <c r="E10079" s="12" t="s">
        <v>1619</v>
      </c>
      <c r="F10079" s="21"/>
      <c r="G10079" s="21" t="s">
        <v>25053</v>
      </c>
      <c r="H10079" s="21" t="s">
        <v>25013</v>
      </c>
      <c r="I10079" s="21" t="s">
        <v>1588</v>
      </c>
      <c r="J10079" s="148" t="s">
        <v>25054</v>
      </c>
      <c r="K10079" s="20" t="s">
        <v>1703</v>
      </c>
      <c r="L10079" s="21"/>
    </row>
    <row r="10080">
      <c r="C10080" s="12" t="s">
        <v>819</v>
      </c>
      <c r="D10080" s="12"/>
      <c r="E10080" s="12" t="s">
        <v>1654</v>
      </c>
      <c r="F10080" s="21"/>
      <c r="G10080" s="21" t="s">
        <v>25055</v>
      </c>
      <c r="H10080" s="21" t="s">
        <v>25056</v>
      </c>
      <c r="I10080" s="21" t="s">
        <v>1600</v>
      </c>
      <c r="J10080" s="148" t="s">
        <v>25057</v>
      </c>
      <c r="K10080" s="20" t="s">
        <v>1782</v>
      </c>
      <c r="L10080" s="21"/>
    </row>
    <row r="10081">
      <c r="C10081" s="12" t="s">
        <v>819</v>
      </c>
      <c r="D10081" s="12"/>
      <c r="E10081" s="12" t="s">
        <v>1654</v>
      </c>
      <c r="F10081" s="21"/>
      <c r="G10081" s="21" t="s">
        <v>25058</v>
      </c>
      <c r="H10081" s="21" t="s">
        <v>25059</v>
      </c>
      <c r="I10081" s="21" t="s">
        <v>1600</v>
      </c>
      <c r="J10081" s="148" t="s">
        <v>25060</v>
      </c>
      <c r="K10081" s="20" t="s">
        <v>1782</v>
      </c>
      <c r="L10081" s="21"/>
    </row>
    <row r="10082">
      <c r="C10082" s="12" t="s">
        <v>819</v>
      </c>
      <c r="D10082" s="12"/>
      <c r="E10082" s="12" t="s">
        <v>1654</v>
      </c>
      <c r="F10082" s="21"/>
      <c r="G10082" s="21" t="s">
        <v>25055</v>
      </c>
      <c r="H10082" s="21" t="s">
        <v>25056</v>
      </c>
      <c r="I10082" s="21" t="s">
        <v>1600</v>
      </c>
      <c r="J10082" s="148" t="s">
        <v>25061</v>
      </c>
      <c r="K10082" s="20" t="s">
        <v>1602</v>
      </c>
      <c r="L10082" s="21"/>
    </row>
    <row r="10083">
      <c r="C10083" s="12" t="s">
        <v>819</v>
      </c>
      <c r="D10083" s="12"/>
      <c r="E10083" s="12" t="s">
        <v>1654</v>
      </c>
      <c r="F10083" s="21"/>
      <c r="G10083" s="21" t="s">
        <v>25058</v>
      </c>
      <c r="H10083" s="21" t="s">
        <v>25059</v>
      </c>
      <c r="I10083" s="21" t="s">
        <v>1600</v>
      </c>
      <c r="J10083" s="148" t="s">
        <v>25062</v>
      </c>
      <c r="K10083" s="20" t="s">
        <v>1602</v>
      </c>
      <c r="L10083" s="21"/>
    </row>
    <row r="10084">
      <c r="C10084" s="12" t="s">
        <v>819</v>
      </c>
      <c r="D10084" s="12"/>
      <c r="E10084" s="12" t="s">
        <v>1654</v>
      </c>
      <c r="F10084" s="21"/>
      <c r="G10084" s="21" t="s">
        <v>25063</v>
      </c>
      <c r="H10084" s="21" t="s">
        <v>25056</v>
      </c>
      <c r="I10084" s="21" t="s">
        <v>1600</v>
      </c>
      <c r="J10084" s="148" t="s">
        <v>25064</v>
      </c>
      <c r="K10084" s="20" t="s">
        <v>1787</v>
      </c>
      <c r="L10084" s="21"/>
    </row>
    <row r="10085">
      <c r="C10085" s="12" t="s">
        <v>819</v>
      </c>
      <c r="D10085" s="12"/>
      <c r="E10085" s="12" t="s">
        <v>1654</v>
      </c>
      <c r="F10085" s="21"/>
      <c r="G10085" s="21" t="s">
        <v>25065</v>
      </c>
      <c r="H10085" s="21" t="s">
        <v>25059</v>
      </c>
      <c r="I10085" s="21" t="s">
        <v>1600</v>
      </c>
      <c r="J10085" s="148" t="s">
        <v>25066</v>
      </c>
      <c r="K10085" s="20" t="s">
        <v>1787</v>
      </c>
      <c r="L10085" s="21"/>
    </row>
    <row r="10086">
      <c r="C10086" s="12" t="s">
        <v>819</v>
      </c>
      <c r="D10086" s="12"/>
      <c r="E10086" s="12" t="s">
        <v>1654</v>
      </c>
      <c r="F10086" s="21"/>
      <c r="G10086" s="21" t="s">
        <v>25067</v>
      </c>
      <c r="H10086" s="21" t="s">
        <v>25056</v>
      </c>
      <c r="I10086" s="21" t="s">
        <v>1600</v>
      </c>
      <c r="J10086" s="148" t="s">
        <v>25068</v>
      </c>
      <c r="K10086" s="20" t="s">
        <v>1791</v>
      </c>
      <c r="L10086" s="21"/>
    </row>
    <row r="10087">
      <c r="C10087" s="12" t="s">
        <v>819</v>
      </c>
      <c r="D10087" s="12"/>
      <c r="E10087" s="12" t="s">
        <v>1654</v>
      </c>
      <c r="F10087" s="21"/>
      <c r="G10087" s="21" t="s">
        <v>25069</v>
      </c>
      <c r="H10087" s="21" t="s">
        <v>25059</v>
      </c>
      <c r="I10087" s="21" t="s">
        <v>1600</v>
      </c>
      <c r="J10087" s="148" t="s">
        <v>25070</v>
      </c>
      <c r="K10087" s="20" t="s">
        <v>1791</v>
      </c>
      <c r="L10087" s="21"/>
    </row>
    <row r="10088">
      <c r="C10088" s="12" t="s">
        <v>819</v>
      </c>
      <c r="D10088" s="12"/>
      <c r="E10088" s="12" t="s">
        <v>1654</v>
      </c>
      <c r="F10088" s="21"/>
      <c r="G10088" s="21" t="s">
        <v>25071</v>
      </c>
      <c r="H10088" s="21" t="s">
        <v>25056</v>
      </c>
      <c r="I10088" s="21" t="s">
        <v>1600</v>
      </c>
      <c r="J10088" s="148" t="s">
        <v>25072</v>
      </c>
      <c r="K10088" s="20" t="s">
        <v>3406</v>
      </c>
      <c r="L10088" s="21"/>
    </row>
    <row r="10089">
      <c r="C10089" s="12" t="s">
        <v>819</v>
      </c>
      <c r="D10089" s="12"/>
      <c r="E10089" s="12" t="s">
        <v>1654</v>
      </c>
      <c r="F10089" s="21"/>
      <c r="G10089" s="21" t="s">
        <v>25073</v>
      </c>
      <c r="H10089" s="21" t="s">
        <v>25059</v>
      </c>
      <c r="I10089" s="21" t="s">
        <v>1600</v>
      </c>
      <c r="J10089" s="148" t="s">
        <v>25074</v>
      </c>
      <c r="K10089" s="20" t="s">
        <v>3406</v>
      </c>
      <c r="L10089" s="21"/>
    </row>
    <row r="10090">
      <c r="C10090" s="12" t="s">
        <v>819</v>
      </c>
      <c r="D10090" s="12"/>
      <c r="E10090" s="12" t="s">
        <v>1654</v>
      </c>
      <c r="F10090" s="21"/>
      <c r="G10090" s="21" t="s">
        <v>25075</v>
      </c>
      <c r="H10090" s="21" t="s">
        <v>25056</v>
      </c>
      <c r="I10090" s="21" t="s">
        <v>1600</v>
      </c>
      <c r="J10090" s="148" t="s">
        <v>25076</v>
      </c>
      <c r="K10090" s="20" t="s">
        <v>2048</v>
      </c>
      <c r="L10090" s="21"/>
    </row>
    <row r="10091">
      <c r="C10091" s="12" t="s">
        <v>819</v>
      </c>
      <c r="D10091" s="12"/>
      <c r="E10091" s="12" t="s">
        <v>1654</v>
      </c>
      <c r="F10091" s="21"/>
      <c r="G10091" s="21" t="s">
        <v>25077</v>
      </c>
      <c r="H10091" s="21" t="s">
        <v>25059</v>
      </c>
      <c r="I10091" s="21" t="s">
        <v>1600</v>
      </c>
      <c r="J10091" s="148" t="s">
        <v>25078</v>
      </c>
      <c r="K10091" s="20" t="s">
        <v>2048</v>
      </c>
      <c r="L10091" s="21"/>
    </row>
    <row r="10092">
      <c r="C10092" s="12" t="s">
        <v>819</v>
      </c>
      <c r="D10092" s="12"/>
      <c r="E10092" s="12" t="s">
        <v>1654</v>
      </c>
      <c r="F10092" s="21"/>
      <c r="G10092" s="21" t="s">
        <v>25079</v>
      </c>
      <c r="H10092" s="21" t="s">
        <v>25056</v>
      </c>
      <c r="I10092" s="21" t="s">
        <v>1600</v>
      </c>
      <c r="J10092" s="148" t="s">
        <v>25080</v>
      </c>
      <c r="K10092" s="20" t="s">
        <v>1795</v>
      </c>
      <c r="L10092" s="21"/>
    </row>
    <row r="10093">
      <c r="C10093" s="12" t="s">
        <v>819</v>
      </c>
      <c r="D10093" s="12"/>
      <c r="E10093" s="12" t="s">
        <v>1654</v>
      </c>
      <c r="F10093" s="21"/>
      <c r="G10093" s="21" t="s">
        <v>25081</v>
      </c>
      <c r="H10093" s="21" t="s">
        <v>25059</v>
      </c>
      <c r="I10093" s="21" t="s">
        <v>1600</v>
      </c>
      <c r="J10093" s="148" t="s">
        <v>25082</v>
      </c>
      <c r="K10093" s="20" t="s">
        <v>1795</v>
      </c>
      <c r="L10093" s="21"/>
    </row>
    <row r="10094">
      <c r="C10094" s="12" t="s">
        <v>819</v>
      </c>
      <c r="D10094" s="12"/>
      <c r="E10094" s="12" t="s">
        <v>1654</v>
      </c>
      <c r="F10094" s="21"/>
      <c r="G10094" s="21" t="s">
        <v>25079</v>
      </c>
      <c r="H10094" s="21" t="s">
        <v>25056</v>
      </c>
      <c r="I10094" s="21" t="s">
        <v>1600</v>
      </c>
      <c r="J10094" s="148" t="s">
        <v>25083</v>
      </c>
      <c r="K10094" s="20" t="s">
        <v>1798</v>
      </c>
      <c r="L10094" s="21"/>
    </row>
    <row r="10095">
      <c r="C10095" s="12" t="s">
        <v>819</v>
      </c>
      <c r="D10095" s="12"/>
      <c r="E10095" s="12" t="s">
        <v>1654</v>
      </c>
      <c r="F10095" s="21"/>
      <c r="G10095" s="21" t="s">
        <v>25081</v>
      </c>
      <c r="H10095" s="21" t="s">
        <v>25059</v>
      </c>
      <c r="I10095" s="21" t="s">
        <v>1600</v>
      </c>
      <c r="J10095" s="148" t="s">
        <v>25084</v>
      </c>
      <c r="K10095" s="20" t="s">
        <v>1798</v>
      </c>
      <c r="L10095" s="21"/>
    </row>
    <row r="10096">
      <c r="C10096" s="12" t="s">
        <v>819</v>
      </c>
      <c r="D10096" s="12" t="s">
        <v>820</v>
      </c>
      <c r="E10096" s="12" t="s">
        <v>4183</v>
      </c>
      <c r="F10096" s="12" t="s">
        <v>814</v>
      </c>
      <c r="G10096" s="12" t="s">
        <v>17089</v>
      </c>
      <c r="H10096" s="12" t="s">
        <v>17090</v>
      </c>
      <c r="I10096" s="12" t="s">
        <v>1715</v>
      </c>
      <c r="J10096" s="114" t="s">
        <v>17091</v>
      </c>
      <c r="K10096" s="12" t="s">
        <v>1717</v>
      </c>
      <c r="L10096" s="12" t="s">
        <v>1718</v>
      </c>
    </row>
    <row r="10097">
      <c r="C10097" s="12" t="s">
        <v>819</v>
      </c>
      <c r="D10097" s="12" t="s">
        <v>820</v>
      </c>
      <c r="E10097" s="12" t="s">
        <v>4183</v>
      </c>
      <c r="F10097" s="12" t="s">
        <v>814</v>
      </c>
      <c r="G10097" s="12" t="s">
        <v>1672</v>
      </c>
      <c r="H10097" s="12" t="s">
        <v>4190</v>
      </c>
      <c r="I10097" s="12" t="s">
        <v>1715</v>
      </c>
      <c r="J10097" s="114" t="s">
        <v>4191</v>
      </c>
      <c r="K10097" s="12" t="s">
        <v>1717</v>
      </c>
      <c r="L10097" s="12" t="s">
        <v>1718</v>
      </c>
    </row>
    <row r="10098">
      <c r="C10098" s="12" t="s">
        <v>819</v>
      </c>
      <c r="D10098" s="12" t="s">
        <v>820</v>
      </c>
      <c r="E10098" s="12" t="s">
        <v>1671</v>
      </c>
      <c r="F10098" s="12" t="s">
        <v>814</v>
      </c>
      <c r="G10098" s="12" t="s">
        <v>17092</v>
      </c>
      <c r="H10098" s="12" t="s">
        <v>17093</v>
      </c>
      <c r="I10098" s="12" t="s">
        <v>1674</v>
      </c>
      <c r="J10098" s="114" t="s">
        <v>17094</v>
      </c>
      <c r="K10098" s="12" t="s">
        <v>17095</v>
      </c>
      <c r="L10098" s="12" t="s">
        <v>17096</v>
      </c>
    </row>
    <row r="10099">
      <c r="C10099" s="12" t="s">
        <v>819</v>
      </c>
      <c r="D10099" s="12" t="s">
        <v>820</v>
      </c>
      <c r="E10099" s="12" t="s">
        <v>1671</v>
      </c>
      <c r="F10099" s="12" t="s">
        <v>814</v>
      </c>
      <c r="G10099" s="12" t="s">
        <v>17097</v>
      </c>
      <c r="H10099" s="12" t="s">
        <v>17098</v>
      </c>
      <c r="I10099" s="12" t="s">
        <v>1674</v>
      </c>
      <c r="J10099" s="114" t="s">
        <v>17099</v>
      </c>
      <c r="K10099" s="12" t="s">
        <v>17095</v>
      </c>
      <c r="L10099" s="12" t="s">
        <v>17096</v>
      </c>
    </row>
    <row r="10100">
      <c r="C10100" s="12" t="s">
        <v>819</v>
      </c>
      <c r="D10100" s="12" t="s">
        <v>820</v>
      </c>
      <c r="E10100" s="12" t="s">
        <v>1671</v>
      </c>
      <c r="F10100" s="12" t="s">
        <v>814</v>
      </c>
      <c r="G10100" s="12" t="s">
        <v>17100</v>
      </c>
      <c r="H10100" s="12" t="s">
        <v>17101</v>
      </c>
      <c r="I10100" s="12" t="s">
        <v>1674</v>
      </c>
      <c r="J10100" s="114" t="s">
        <v>17102</v>
      </c>
      <c r="K10100" s="12" t="s">
        <v>17095</v>
      </c>
      <c r="L10100" s="12" t="s">
        <v>17096</v>
      </c>
    </row>
    <row r="10101">
      <c r="C10101" s="12" t="s">
        <v>819</v>
      </c>
      <c r="D10101" s="12" t="s">
        <v>820</v>
      </c>
      <c r="E10101" s="12" t="s">
        <v>1671</v>
      </c>
      <c r="F10101" s="12" t="s">
        <v>814</v>
      </c>
      <c r="G10101" s="12" t="s">
        <v>17103</v>
      </c>
      <c r="H10101" s="12" t="s">
        <v>9951</v>
      </c>
      <c r="I10101" s="12" t="s">
        <v>1674</v>
      </c>
      <c r="J10101" s="114" t="s">
        <v>17104</v>
      </c>
      <c r="K10101" s="12" t="s">
        <v>17095</v>
      </c>
      <c r="L10101" s="12" t="s">
        <v>17096</v>
      </c>
    </row>
    <row r="10102">
      <c r="C10102" s="12" t="s">
        <v>819</v>
      </c>
      <c r="D10102" s="12" t="s">
        <v>820</v>
      </c>
      <c r="E10102" s="12" t="s">
        <v>1656</v>
      </c>
      <c r="F10102" s="12" t="s">
        <v>814</v>
      </c>
      <c r="G10102" s="12" t="s">
        <v>17105</v>
      </c>
      <c r="H10102" s="12" t="s">
        <v>16550</v>
      </c>
      <c r="I10102" s="12" t="s">
        <v>1637</v>
      </c>
      <c r="J10102" s="114" t="s">
        <v>17106</v>
      </c>
      <c r="K10102" s="12" t="s">
        <v>1660</v>
      </c>
      <c r="L10102" s="12" t="s">
        <v>1661</v>
      </c>
    </row>
    <row r="10103">
      <c r="C10103" s="12" t="s">
        <v>819</v>
      </c>
      <c r="D10103" s="12" t="s">
        <v>820</v>
      </c>
      <c r="E10103" s="12" t="s">
        <v>1656</v>
      </c>
      <c r="F10103" s="12" t="s">
        <v>814</v>
      </c>
      <c r="G10103" s="12" t="s">
        <v>1657</v>
      </c>
      <c r="H10103" s="12" t="s">
        <v>1658</v>
      </c>
      <c r="I10103" s="12" t="s">
        <v>1637</v>
      </c>
      <c r="J10103" s="114" t="s">
        <v>1659</v>
      </c>
      <c r="K10103" s="12" t="s">
        <v>1660</v>
      </c>
      <c r="L10103" s="12" t="s">
        <v>1661</v>
      </c>
    </row>
    <row r="10104">
      <c r="C10104" s="12" t="s">
        <v>819</v>
      </c>
      <c r="D10104" s="12" t="s">
        <v>820</v>
      </c>
      <c r="E10104" s="12" t="s">
        <v>1654</v>
      </c>
      <c r="F10104" s="12" t="s">
        <v>814</v>
      </c>
      <c r="G10104" s="12" t="s">
        <v>17072</v>
      </c>
      <c r="H10104" s="12" t="s">
        <v>16563</v>
      </c>
      <c r="I10104" s="12" t="s">
        <v>1600</v>
      </c>
      <c r="J10104" s="114" t="s">
        <v>17107</v>
      </c>
      <c r="K10104" s="12" t="s">
        <v>2048</v>
      </c>
      <c r="L10104" s="12" t="s">
        <v>2049</v>
      </c>
    </row>
    <row r="10105">
      <c r="C10105" s="12" t="s">
        <v>819</v>
      </c>
      <c r="D10105" s="12" t="s">
        <v>820</v>
      </c>
      <c r="E10105" s="12" t="s">
        <v>1654</v>
      </c>
      <c r="F10105" s="12" t="s">
        <v>814</v>
      </c>
      <c r="G10105" s="12" t="s">
        <v>4609</v>
      </c>
      <c r="H10105" s="12" t="s">
        <v>1665</v>
      </c>
      <c r="I10105" s="12" t="s">
        <v>1600</v>
      </c>
      <c r="J10105" s="114" t="s">
        <v>4610</v>
      </c>
      <c r="K10105" s="12" t="s">
        <v>2048</v>
      </c>
      <c r="L10105" s="12" t="s">
        <v>2049</v>
      </c>
    </row>
    <row r="10106">
      <c r="C10106" s="12" t="s">
        <v>819</v>
      </c>
      <c r="D10106" s="12" t="s">
        <v>820</v>
      </c>
      <c r="E10106" s="12" t="s">
        <v>1654</v>
      </c>
      <c r="F10106" s="12" t="s">
        <v>814</v>
      </c>
      <c r="G10106" s="12" t="s">
        <v>16698</v>
      </c>
      <c r="H10106" s="12" t="s">
        <v>16696</v>
      </c>
      <c r="I10106" s="12" t="s">
        <v>1600</v>
      </c>
      <c r="J10106" s="114" t="s">
        <v>17108</v>
      </c>
      <c r="K10106" s="12" t="s">
        <v>1602</v>
      </c>
      <c r="L10106" s="12" t="s">
        <v>1603</v>
      </c>
    </row>
    <row r="10107">
      <c r="C10107" s="12" t="s">
        <v>819</v>
      </c>
      <c r="D10107" s="12" t="s">
        <v>820</v>
      </c>
      <c r="E10107" s="12" t="s">
        <v>1654</v>
      </c>
      <c r="F10107" s="12" t="s">
        <v>814</v>
      </c>
      <c r="G10107" s="12" t="s">
        <v>1664</v>
      </c>
      <c r="H10107" s="12" t="s">
        <v>1665</v>
      </c>
      <c r="I10107" s="12" t="s">
        <v>1600</v>
      </c>
      <c r="J10107" s="114" t="s">
        <v>1666</v>
      </c>
      <c r="K10107" s="12" t="s">
        <v>1602</v>
      </c>
      <c r="L10107" s="12" t="s">
        <v>1603</v>
      </c>
    </row>
    <row r="10108">
      <c r="C10108" s="12" t="s">
        <v>819</v>
      </c>
      <c r="D10108" s="12" t="s">
        <v>820</v>
      </c>
      <c r="E10108" s="12" t="s">
        <v>1654</v>
      </c>
      <c r="F10108" s="12" t="s">
        <v>814</v>
      </c>
      <c r="G10108" s="12" t="s">
        <v>16698</v>
      </c>
      <c r="H10108" s="12" t="s">
        <v>16696</v>
      </c>
      <c r="I10108" s="12" t="s">
        <v>1600</v>
      </c>
      <c r="J10108" s="114" t="s">
        <v>17109</v>
      </c>
      <c r="K10108" s="12" t="s">
        <v>1782</v>
      </c>
      <c r="L10108" s="12" t="s">
        <v>1783</v>
      </c>
    </row>
    <row r="10109">
      <c r="C10109" s="12" t="s">
        <v>819</v>
      </c>
      <c r="D10109" s="12" t="s">
        <v>820</v>
      </c>
      <c r="E10109" s="12" t="s">
        <v>1654</v>
      </c>
      <c r="F10109" s="12" t="s">
        <v>814</v>
      </c>
      <c r="G10109" s="12" t="s">
        <v>1664</v>
      </c>
      <c r="H10109" s="12" t="s">
        <v>1665</v>
      </c>
      <c r="I10109" s="12" t="s">
        <v>1600</v>
      </c>
      <c r="J10109" s="114" t="s">
        <v>4614</v>
      </c>
      <c r="K10109" s="12" t="s">
        <v>1782</v>
      </c>
      <c r="L10109" s="12" t="s">
        <v>1783</v>
      </c>
    </row>
    <row r="10110">
      <c r="C10110" s="12" t="s">
        <v>819</v>
      </c>
      <c r="D10110" s="12" t="s">
        <v>820</v>
      </c>
      <c r="E10110" s="12" t="s">
        <v>1671</v>
      </c>
      <c r="F10110" s="12" t="s">
        <v>814</v>
      </c>
      <c r="G10110" s="12" t="s">
        <v>4619</v>
      </c>
      <c r="H10110" s="12" t="s">
        <v>4620</v>
      </c>
      <c r="I10110" s="12" t="s">
        <v>1674</v>
      </c>
      <c r="J10110" s="114" t="s">
        <v>4621</v>
      </c>
      <c r="K10110" s="12" t="s">
        <v>4273</v>
      </c>
      <c r="L10110" s="12" t="s">
        <v>4618</v>
      </c>
    </row>
    <row r="10111">
      <c r="C10111" s="12" t="s">
        <v>819</v>
      </c>
      <c r="D10111" s="12" t="s">
        <v>820</v>
      </c>
      <c r="E10111" s="12" t="s">
        <v>1671</v>
      </c>
      <c r="F10111" s="12" t="s">
        <v>814</v>
      </c>
      <c r="G10111" s="12" t="s">
        <v>9950</v>
      </c>
      <c r="H10111" s="12" t="s">
        <v>9951</v>
      </c>
      <c r="I10111" s="12" t="s">
        <v>1674</v>
      </c>
      <c r="J10111" s="114" t="s">
        <v>9952</v>
      </c>
      <c r="K10111" s="12" t="s">
        <v>4273</v>
      </c>
      <c r="L10111" s="12" t="s">
        <v>4618</v>
      </c>
    </row>
    <row r="10112">
      <c r="C10112" s="12" t="s">
        <v>819</v>
      </c>
      <c r="D10112" s="12" t="s">
        <v>820</v>
      </c>
      <c r="E10112" s="12" t="s">
        <v>1671</v>
      </c>
      <c r="F10112" s="12" t="s">
        <v>814</v>
      </c>
      <c r="G10112" s="12" t="s">
        <v>1672</v>
      </c>
      <c r="H10112" s="12" t="s">
        <v>1673</v>
      </c>
      <c r="I10112" s="12" t="s">
        <v>1674</v>
      </c>
      <c r="J10112" s="114" t="s">
        <v>1675</v>
      </c>
      <c r="K10112" s="12" t="s">
        <v>1676</v>
      </c>
      <c r="L10112" s="12" t="s">
        <v>1677</v>
      </c>
    </row>
    <row r="10113">
      <c r="C10113" s="12" t="s">
        <v>819</v>
      </c>
      <c r="D10113" s="12" t="s">
        <v>820</v>
      </c>
      <c r="E10113" s="12" t="s">
        <v>1671</v>
      </c>
      <c r="F10113" s="12" t="s">
        <v>814</v>
      </c>
      <c r="G10113" s="12" t="s">
        <v>3079</v>
      </c>
      <c r="H10113" s="12" t="s">
        <v>3080</v>
      </c>
      <c r="I10113" s="12" t="s">
        <v>1674</v>
      </c>
      <c r="J10113" s="114" t="s">
        <v>3081</v>
      </c>
      <c r="K10113" s="12" t="s">
        <v>1676</v>
      </c>
      <c r="L10113" s="12" t="s">
        <v>1677</v>
      </c>
    </row>
    <row r="10114">
      <c r="C10114" s="12" t="s">
        <v>819</v>
      </c>
      <c r="D10114" s="12" t="s">
        <v>820</v>
      </c>
      <c r="E10114" s="12" t="s">
        <v>1678</v>
      </c>
      <c r="F10114" s="12" t="s">
        <v>814</v>
      </c>
      <c r="G10114" s="12" t="s">
        <v>1679</v>
      </c>
      <c r="H10114" s="12" t="s">
        <v>1680</v>
      </c>
      <c r="I10114" s="12" t="s">
        <v>1681</v>
      </c>
      <c r="J10114" s="114" t="s">
        <v>1682</v>
      </c>
      <c r="K10114" s="12" t="s">
        <v>1683</v>
      </c>
      <c r="L10114" s="12" t="s">
        <v>1684</v>
      </c>
    </row>
    <row r="10115">
      <c r="C10115" s="12" t="s">
        <v>819</v>
      </c>
      <c r="D10115" s="12" t="s">
        <v>820</v>
      </c>
      <c r="E10115" s="12" t="s">
        <v>1678</v>
      </c>
      <c r="F10115" s="12" t="s">
        <v>814</v>
      </c>
      <c r="G10115" s="12" t="s">
        <v>17110</v>
      </c>
      <c r="H10115" s="12" t="s">
        <v>17111</v>
      </c>
      <c r="I10115" s="12" t="s">
        <v>1681</v>
      </c>
      <c r="J10115" s="114" t="s">
        <v>17112</v>
      </c>
      <c r="K10115" s="12" t="s">
        <v>1683</v>
      </c>
      <c r="L10115" s="12" t="s">
        <v>1684</v>
      </c>
    </row>
    <row r="10116">
      <c r="C10116" s="12" t="s">
        <v>819</v>
      </c>
      <c r="D10116" s="12" t="s">
        <v>820</v>
      </c>
      <c r="E10116" s="12" t="s">
        <v>1729</v>
      </c>
      <c r="F10116" s="12" t="s">
        <v>814</v>
      </c>
      <c r="G10116" s="12" t="s">
        <v>17113</v>
      </c>
      <c r="H10116" s="12" t="s">
        <v>17114</v>
      </c>
      <c r="I10116" s="12" t="s">
        <v>1607</v>
      </c>
      <c r="J10116" s="114" t="s">
        <v>17115</v>
      </c>
      <c r="K10116" s="12" t="s">
        <v>8612</v>
      </c>
      <c r="L10116" s="12" t="s">
        <v>17116</v>
      </c>
    </row>
    <row r="10117">
      <c r="C10117" s="12" t="s">
        <v>819</v>
      </c>
      <c r="D10117" s="12" t="s">
        <v>820</v>
      </c>
      <c r="E10117" s="12" t="s">
        <v>1729</v>
      </c>
      <c r="F10117" s="12" t="s">
        <v>814</v>
      </c>
      <c r="G10117" s="12" t="s">
        <v>17117</v>
      </c>
      <c r="H10117" s="12" t="s">
        <v>17118</v>
      </c>
      <c r="I10117" s="12" t="s">
        <v>1607</v>
      </c>
      <c r="J10117" s="114" t="s">
        <v>17119</v>
      </c>
      <c r="K10117" s="12" t="s">
        <v>17120</v>
      </c>
      <c r="L10117" s="12" t="s">
        <v>17121</v>
      </c>
    </row>
    <row r="10118">
      <c r="C10118" s="12" t="s">
        <v>819</v>
      </c>
      <c r="D10118" s="12" t="s">
        <v>820</v>
      </c>
      <c r="E10118" s="12" t="s">
        <v>1729</v>
      </c>
      <c r="F10118" s="12" t="s">
        <v>814</v>
      </c>
      <c r="G10118" s="12" t="s">
        <v>17122</v>
      </c>
      <c r="H10118" s="12" t="s">
        <v>17123</v>
      </c>
      <c r="I10118" s="12" t="s">
        <v>1607</v>
      </c>
      <c r="J10118" s="114" t="s">
        <v>17124</v>
      </c>
      <c r="K10118" s="12" t="s">
        <v>17120</v>
      </c>
      <c r="L10118" s="12" t="s">
        <v>17121</v>
      </c>
    </row>
    <row r="10119">
      <c r="C10119" s="12" t="s">
        <v>819</v>
      </c>
      <c r="D10119" s="12" t="s">
        <v>820</v>
      </c>
      <c r="E10119" s="12" t="s">
        <v>1729</v>
      </c>
      <c r="F10119" s="12" t="s">
        <v>814</v>
      </c>
      <c r="G10119" s="12" t="s">
        <v>9998</v>
      </c>
      <c r="H10119" s="12" t="s">
        <v>9999</v>
      </c>
      <c r="I10119" s="12" t="s">
        <v>1607</v>
      </c>
      <c r="J10119" s="114" t="s">
        <v>10000</v>
      </c>
      <c r="K10119" s="12" t="s">
        <v>10001</v>
      </c>
      <c r="L10119" s="12" t="s">
        <v>10002</v>
      </c>
    </row>
    <row r="10120">
      <c r="C10120" s="12" t="s">
        <v>822</v>
      </c>
      <c r="D10120" s="12"/>
      <c r="E10120" s="12" t="s">
        <v>1619</v>
      </c>
      <c r="F10120" s="21"/>
      <c r="G10120" s="21" t="s">
        <v>25085</v>
      </c>
      <c r="H10120" s="21" t="s">
        <v>25086</v>
      </c>
      <c r="I10120" s="21" t="s">
        <v>1588</v>
      </c>
      <c r="J10120" s="148" t="s">
        <v>25087</v>
      </c>
      <c r="K10120" s="20" t="s">
        <v>1821</v>
      </c>
      <c r="L10120" s="21"/>
    </row>
    <row r="10121">
      <c r="C10121" s="12" t="s">
        <v>822</v>
      </c>
      <c r="D10121" s="12"/>
      <c r="E10121" s="12" t="s">
        <v>1712</v>
      </c>
      <c r="F10121" s="21"/>
      <c r="G10121" s="21" t="s">
        <v>25088</v>
      </c>
      <c r="H10121" s="21" t="s">
        <v>25089</v>
      </c>
      <c r="I10121" s="21" t="s">
        <v>1715</v>
      </c>
      <c r="J10121" s="148" t="s">
        <v>25090</v>
      </c>
      <c r="K10121" s="20" t="s">
        <v>1717</v>
      </c>
      <c r="L10121" s="21"/>
    </row>
    <row r="10122">
      <c r="C10122" s="12" t="s">
        <v>822</v>
      </c>
      <c r="D10122" s="12"/>
      <c r="E10122" s="12" t="s">
        <v>1678</v>
      </c>
      <c r="F10122" s="21"/>
      <c r="G10122" s="21" t="s">
        <v>25091</v>
      </c>
      <c r="H10122" s="21" t="s">
        <v>25092</v>
      </c>
      <c r="I10122" s="21" t="s">
        <v>1681</v>
      </c>
      <c r="J10122" s="148" t="s">
        <v>25093</v>
      </c>
      <c r="K10122" s="20" t="s">
        <v>2986</v>
      </c>
      <c r="L10122" s="21"/>
    </row>
    <row r="10123">
      <c r="C10123" s="12" t="s">
        <v>822</v>
      </c>
      <c r="D10123" s="12"/>
      <c r="E10123" s="12" t="s">
        <v>1678</v>
      </c>
      <c r="F10123" s="21"/>
      <c r="G10123" s="21" t="s">
        <v>25094</v>
      </c>
      <c r="H10123" s="21" t="s">
        <v>25095</v>
      </c>
      <c r="I10123" s="21" t="s">
        <v>1681</v>
      </c>
      <c r="J10123" s="148" t="s">
        <v>25096</v>
      </c>
      <c r="K10123" s="20" t="s">
        <v>3021</v>
      </c>
      <c r="L10123" s="21"/>
    </row>
    <row r="10124">
      <c r="C10124" s="12" t="s">
        <v>822</v>
      </c>
      <c r="D10124" s="12"/>
      <c r="E10124" s="12" t="s">
        <v>1678</v>
      </c>
      <c r="F10124" s="21"/>
      <c r="G10124" s="21" t="s">
        <v>25097</v>
      </c>
      <c r="H10124" s="21" t="s">
        <v>25098</v>
      </c>
      <c r="I10124" s="21" t="s">
        <v>1681</v>
      </c>
      <c r="J10124" s="148" t="s">
        <v>25099</v>
      </c>
      <c r="K10124" s="20" t="s">
        <v>3029</v>
      </c>
      <c r="L10124" s="21"/>
    </row>
    <row r="10125">
      <c r="C10125" s="12" t="s">
        <v>822</v>
      </c>
      <c r="D10125" s="12"/>
      <c r="E10125" s="12" t="s">
        <v>1678</v>
      </c>
      <c r="F10125" s="21"/>
      <c r="G10125" s="21" t="s">
        <v>25100</v>
      </c>
      <c r="H10125" s="21" t="s">
        <v>25101</v>
      </c>
      <c r="I10125" s="21" t="s">
        <v>1681</v>
      </c>
      <c r="J10125" s="148" t="s">
        <v>25102</v>
      </c>
      <c r="K10125" s="20" t="s">
        <v>3029</v>
      </c>
      <c r="L10125" s="21"/>
    </row>
    <row r="10126">
      <c r="C10126" s="12" t="s">
        <v>822</v>
      </c>
      <c r="D10126" s="12"/>
      <c r="E10126" s="12" t="s">
        <v>1678</v>
      </c>
      <c r="F10126" s="21"/>
      <c r="G10126" s="21" t="s">
        <v>25103</v>
      </c>
      <c r="H10126" s="21" t="s">
        <v>25104</v>
      </c>
      <c r="I10126" s="21" t="s">
        <v>1681</v>
      </c>
      <c r="J10126" s="148" t="s">
        <v>25105</v>
      </c>
      <c r="K10126" s="20" t="s">
        <v>6774</v>
      </c>
      <c r="L10126" s="21"/>
    </row>
    <row r="10127">
      <c r="C10127" s="12" t="s">
        <v>822</v>
      </c>
      <c r="D10127" s="12"/>
      <c r="E10127" s="12" t="s">
        <v>1678</v>
      </c>
      <c r="F10127" s="21"/>
      <c r="G10127" s="21" t="s">
        <v>25106</v>
      </c>
      <c r="H10127" s="21" t="s">
        <v>25107</v>
      </c>
      <c r="I10127" s="21" t="s">
        <v>1681</v>
      </c>
      <c r="J10127" s="148" t="s">
        <v>25108</v>
      </c>
      <c r="K10127" s="20" t="s">
        <v>6774</v>
      </c>
      <c r="L10127" s="21"/>
    </row>
    <row r="10128">
      <c r="C10128" s="12" t="s">
        <v>822</v>
      </c>
      <c r="D10128" s="12"/>
      <c r="E10128" s="12" t="s">
        <v>1678</v>
      </c>
      <c r="F10128" s="21"/>
      <c r="G10128" s="21" t="s">
        <v>25109</v>
      </c>
      <c r="H10128" s="21" t="s">
        <v>25110</v>
      </c>
      <c r="I10128" s="21" t="s">
        <v>1681</v>
      </c>
      <c r="J10128" s="148" t="s">
        <v>25111</v>
      </c>
      <c r="K10128" s="20" t="s">
        <v>6770</v>
      </c>
      <c r="L10128" s="21"/>
    </row>
    <row r="10129">
      <c r="C10129" s="12" t="s">
        <v>822</v>
      </c>
      <c r="D10129" s="12"/>
      <c r="E10129" s="12" t="s">
        <v>1678</v>
      </c>
      <c r="F10129" s="21"/>
      <c r="G10129" s="21" t="s">
        <v>25112</v>
      </c>
      <c r="H10129" s="21" t="s">
        <v>25113</v>
      </c>
      <c r="I10129" s="21" t="s">
        <v>1681</v>
      </c>
      <c r="J10129" s="148" t="s">
        <v>25114</v>
      </c>
      <c r="K10129" s="20" t="s">
        <v>6770</v>
      </c>
      <c r="L10129" s="21"/>
    </row>
    <row r="10130">
      <c r="C10130" s="12" t="s">
        <v>822</v>
      </c>
      <c r="D10130" s="12"/>
      <c r="E10130" s="12" t="s">
        <v>1678</v>
      </c>
      <c r="F10130" s="21"/>
      <c r="G10130" s="21" t="s">
        <v>25115</v>
      </c>
      <c r="H10130" s="21" t="s">
        <v>25116</v>
      </c>
      <c r="I10130" s="21" t="s">
        <v>1681</v>
      </c>
      <c r="J10130" s="148" t="s">
        <v>25117</v>
      </c>
      <c r="K10130" s="20" t="s">
        <v>6766</v>
      </c>
      <c r="L10130" s="21"/>
    </row>
    <row r="10131">
      <c r="C10131" s="12" t="s">
        <v>822</v>
      </c>
      <c r="D10131" s="12"/>
      <c r="E10131" s="12" t="s">
        <v>1678</v>
      </c>
      <c r="F10131" s="21"/>
      <c r="G10131" s="21" t="s">
        <v>25118</v>
      </c>
      <c r="H10131" s="21" t="s">
        <v>25119</v>
      </c>
      <c r="I10131" s="21" t="s">
        <v>1681</v>
      </c>
      <c r="J10131" s="148" t="s">
        <v>25120</v>
      </c>
      <c r="K10131" s="20" t="s">
        <v>6766</v>
      </c>
      <c r="L10131" s="21"/>
    </row>
    <row r="10132">
      <c r="C10132" s="12" t="s">
        <v>822</v>
      </c>
      <c r="D10132" s="12"/>
      <c r="E10132" s="12" t="s">
        <v>1656</v>
      </c>
      <c r="F10132" s="21"/>
      <c r="G10132" s="21" t="s">
        <v>25121</v>
      </c>
      <c r="H10132" s="21" t="s">
        <v>25122</v>
      </c>
      <c r="I10132" s="21" t="s">
        <v>1637</v>
      </c>
      <c r="J10132" s="148" t="s">
        <v>25123</v>
      </c>
      <c r="K10132" s="20" t="s">
        <v>2777</v>
      </c>
      <c r="L10132" s="21"/>
    </row>
    <row r="10133">
      <c r="C10133" s="12" t="s">
        <v>822</v>
      </c>
      <c r="D10133" s="12"/>
      <c r="E10133" s="12" t="s">
        <v>1656</v>
      </c>
      <c r="F10133" s="21"/>
      <c r="G10133" s="21" t="s">
        <v>25121</v>
      </c>
      <c r="H10133" s="21" t="s">
        <v>25124</v>
      </c>
      <c r="I10133" s="21" t="s">
        <v>1637</v>
      </c>
      <c r="J10133" s="148" t="s">
        <v>25125</v>
      </c>
      <c r="K10133" s="20" t="s">
        <v>1660</v>
      </c>
      <c r="L10133" s="21"/>
    </row>
    <row r="10134">
      <c r="C10134" s="12" t="s">
        <v>822</v>
      </c>
      <c r="D10134" s="12"/>
      <c r="E10134" s="12" t="s">
        <v>1656</v>
      </c>
      <c r="F10134" s="21"/>
      <c r="G10134" s="21" t="s">
        <v>25121</v>
      </c>
      <c r="H10134" s="21" t="s">
        <v>25122</v>
      </c>
      <c r="I10134" s="21" t="s">
        <v>1637</v>
      </c>
      <c r="J10134" s="148" t="s">
        <v>25126</v>
      </c>
      <c r="K10134" s="20" t="s">
        <v>2206</v>
      </c>
      <c r="L10134" s="21"/>
    </row>
    <row r="10135">
      <c r="C10135" s="12" t="s">
        <v>822</v>
      </c>
      <c r="D10135" s="12"/>
      <c r="E10135" s="12" t="s">
        <v>1656</v>
      </c>
      <c r="F10135" s="21"/>
      <c r="G10135" s="21" t="s">
        <v>25121</v>
      </c>
      <c r="H10135" s="21" t="s">
        <v>25122</v>
      </c>
      <c r="I10135" s="21" t="s">
        <v>1637</v>
      </c>
      <c r="J10135" s="148" t="s">
        <v>25127</v>
      </c>
      <c r="K10135" s="20" t="s">
        <v>2245</v>
      </c>
      <c r="L10135" s="21"/>
    </row>
    <row r="10136">
      <c r="C10136" s="12" t="s">
        <v>822</v>
      </c>
      <c r="D10136" s="12"/>
      <c r="E10136" s="12" t="s">
        <v>1656</v>
      </c>
      <c r="F10136" s="21"/>
      <c r="G10136" s="21" t="s">
        <v>25121</v>
      </c>
      <c r="H10136" s="21" t="s">
        <v>25128</v>
      </c>
      <c r="I10136" s="21" t="s">
        <v>1637</v>
      </c>
      <c r="J10136" s="148" t="s">
        <v>25129</v>
      </c>
      <c r="K10136" s="20" t="s">
        <v>2781</v>
      </c>
      <c r="L10136" s="21"/>
    </row>
    <row r="10137">
      <c r="C10137" s="12" t="s">
        <v>822</v>
      </c>
      <c r="D10137" s="12"/>
      <c r="E10137" s="12" t="s">
        <v>1656</v>
      </c>
      <c r="F10137" s="21"/>
      <c r="G10137" s="21" t="s">
        <v>25121</v>
      </c>
      <c r="H10137" s="21" t="s">
        <v>25128</v>
      </c>
      <c r="I10137" s="21" t="s">
        <v>1637</v>
      </c>
      <c r="J10137" s="148" t="s">
        <v>25130</v>
      </c>
      <c r="K10137" s="20" t="s">
        <v>2248</v>
      </c>
      <c r="L10137" s="21"/>
    </row>
    <row r="10138">
      <c r="C10138" s="12" t="s">
        <v>822</v>
      </c>
      <c r="D10138" s="12"/>
      <c r="E10138" s="12" t="s">
        <v>1656</v>
      </c>
      <c r="F10138" s="21"/>
      <c r="G10138" s="21" t="s">
        <v>25121</v>
      </c>
      <c r="H10138" s="21" t="s">
        <v>25128</v>
      </c>
      <c r="I10138" s="21" t="s">
        <v>1637</v>
      </c>
      <c r="J10138" s="148" t="s">
        <v>25131</v>
      </c>
      <c r="K10138" s="20" t="s">
        <v>1833</v>
      </c>
      <c r="L10138" s="21"/>
    </row>
    <row r="10139">
      <c r="C10139" s="12" t="s">
        <v>822</v>
      </c>
      <c r="D10139" s="12"/>
      <c r="E10139" s="12" t="s">
        <v>1656</v>
      </c>
      <c r="F10139" s="21"/>
      <c r="G10139" s="21" t="s">
        <v>25121</v>
      </c>
      <c r="H10139" s="21" t="s">
        <v>25128</v>
      </c>
      <c r="I10139" s="21" t="s">
        <v>1637</v>
      </c>
      <c r="J10139" s="148" t="s">
        <v>25132</v>
      </c>
      <c r="K10139" s="20" t="s">
        <v>1836</v>
      </c>
      <c r="L10139" s="21"/>
    </row>
    <row r="10140">
      <c r="C10140" s="12" t="s">
        <v>822</v>
      </c>
      <c r="D10140" s="12"/>
      <c r="E10140" s="12" t="s">
        <v>1656</v>
      </c>
      <c r="F10140" s="21"/>
      <c r="G10140" s="21" t="s">
        <v>25121</v>
      </c>
      <c r="H10140" s="21" t="s">
        <v>25122</v>
      </c>
      <c r="I10140" s="21" t="s">
        <v>1637</v>
      </c>
      <c r="J10140" s="148" t="s">
        <v>25133</v>
      </c>
      <c r="K10140" s="20" t="s">
        <v>2253</v>
      </c>
      <c r="L10140" s="21"/>
    </row>
    <row r="10141">
      <c r="C10141" s="12" t="s">
        <v>822</v>
      </c>
      <c r="D10141" s="12"/>
      <c r="E10141" s="12" t="s">
        <v>1656</v>
      </c>
      <c r="F10141" s="21"/>
      <c r="G10141" s="21" t="s">
        <v>25121</v>
      </c>
      <c r="H10141" s="21" t="s">
        <v>25122</v>
      </c>
      <c r="I10141" s="21" t="s">
        <v>1637</v>
      </c>
      <c r="J10141" s="148" t="s">
        <v>25134</v>
      </c>
      <c r="K10141" s="20" t="s">
        <v>2256</v>
      </c>
      <c r="L10141" s="21"/>
    </row>
    <row r="10142">
      <c r="C10142" s="12" t="s">
        <v>822</v>
      </c>
      <c r="D10142" s="12"/>
      <c r="E10142" s="12" t="s">
        <v>1656</v>
      </c>
      <c r="F10142" s="21"/>
      <c r="G10142" s="21" t="s">
        <v>25121</v>
      </c>
      <c r="H10142" s="21" t="s">
        <v>25122</v>
      </c>
      <c r="I10142" s="21" t="s">
        <v>1637</v>
      </c>
      <c r="J10142" s="148" t="s">
        <v>25135</v>
      </c>
      <c r="K10142" s="20" t="s">
        <v>2151</v>
      </c>
      <c r="L10142" s="21"/>
    </row>
    <row r="10143">
      <c r="C10143" s="12" t="s">
        <v>822</v>
      </c>
      <c r="D10143" s="12"/>
      <c r="E10143" s="12" t="s">
        <v>1656</v>
      </c>
      <c r="F10143" s="21"/>
      <c r="G10143" s="21" t="s">
        <v>25121</v>
      </c>
      <c r="H10143" s="21" t="s">
        <v>25122</v>
      </c>
      <c r="I10143" s="21" t="s">
        <v>1637</v>
      </c>
      <c r="J10143" s="148" t="s">
        <v>25136</v>
      </c>
      <c r="K10143" s="20" t="s">
        <v>1754</v>
      </c>
      <c r="L10143" s="21"/>
    </row>
    <row r="10144">
      <c r="C10144" s="12" t="s">
        <v>822</v>
      </c>
      <c r="D10144" s="12"/>
      <c r="E10144" s="12" t="s">
        <v>1656</v>
      </c>
      <c r="F10144" s="21"/>
      <c r="G10144" s="21" t="s">
        <v>25137</v>
      </c>
      <c r="H10144" s="21" t="s">
        <v>25138</v>
      </c>
      <c r="I10144" s="21" t="s">
        <v>1637</v>
      </c>
      <c r="J10144" s="148" t="s">
        <v>25139</v>
      </c>
      <c r="K10144" s="20" t="s">
        <v>1698</v>
      </c>
      <c r="L10144" s="21"/>
    </row>
    <row r="10145">
      <c r="C10145" s="12" t="s">
        <v>822</v>
      </c>
      <c r="D10145" s="12"/>
      <c r="E10145" s="12" t="s">
        <v>1619</v>
      </c>
      <c r="F10145" s="21"/>
      <c r="G10145" s="21" t="s">
        <v>25140</v>
      </c>
      <c r="H10145" s="21" t="s">
        <v>25141</v>
      </c>
      <c r="I10145" s="21" t="s">
        <v>1588</v>
      </c>
      <c r="J10145" s="148" t="s">
        <v>25142</v>
      </c>
      <c r="K10145" s="20" t="s">
        <v>3280</v>
      </c>
      <c r="L10145" s="21"/>
    </row>
    <row r="10146">
      <c r="C10146" s="12" t="s">
        <v>822</v>
      </c>
      <c r="D10146" s="12"/>
      <c r="E10146" s="12" t="s">
        <v>1619</v>
      </c>
      <c r="F10146" s="21"/>
      <c r="G10146" s="21" t="s">
        <v>25143</v>
      </c>
      <c r="H10146" s="21" t="s">
        <v>25141</v>
      </c>
      <c r="I10146" s="21" t="s">
        <v>1588</v>
      </c>
      <c r="J10146" s="148" t="s">
        <v>25144</v>
      </c>
      <c r="K10146" s="20" t="s">
        <v>3616</v>
      </c>
      <c r="L10146" s="21"/>
    </row>
    <row r="10147">
      <c r="C10147" s="12" t="s">
        <v>822</v>
      </c>
      <c r="D10147" s="12"/>
      <c r="E10147" s="12" t="s">
        <v>1619</v>
      </c>
      <c r="F10147" s="21"/>
      <c r="G10147" s="21" t="s">
        <v>25145</v>
      </c>
      <c r="H10147" s="21" t="s">
        <v>25146</v>
      </c>
      <c r="I10147" s="21" t="s">
        <v>1588</v>
      </c>
      <c r="J10147" s="148" t="s">
        <v>25147</v>
      </c>
      <c r="K10147" s="20" t="s">
        <v>1983</v>
      </c>
      <c r="L10147" s="21"/>
    </row>
    <row r="10148">
      <c r="C10148" s="12" t="s">
        <v>822</v>
      </c>
      <c r="D10148" s="12"/>
      <c r="E10148" s="12" t="s">
        <v>1619</v>
      </c>
      <c r="F10148" s="21"/>
      <c r="G10148" s="21" t="s">
        <v>25148</v>
      </c>
      <c r="H10148" s="21" t="s">
        <v>25149</v>
      </c>
      <c r="I10148" s="21" t="s">
        <v>1588</v>
      </c>
      <c r="J10148" s="148" t="s">
        <v>25150</v>
      </c>
      <c r="K10148" s="20" t="s">
        <v>1703</v>
      </c>
      <c r="L10148" s="21"/>
    </row>
    <row r="10149">
      <c r="C10149" s="12" t="s">
        <v>822</v>
      </c>
      <c r="D10149" s="12"/>
      <c r="E10149" s="12" t="s">
        <v>1619</v>
      </c>
      <c r="F10149" s="21"/>
      <c r="G10149" s="21" t="s">
        <v>25151</v>
      </c>
      <c r="H10149" s="21" t="s">
        <v>25152</v>
      </c>
      <c r="I10149" s="21" t="s">
        <v>1588</v>
      </c>
      <c r="J10149" s="148" t="s">
        <v>25153</v>
      </c>
      <c r="K10149" s="20" t="s">
        <v>1921</v>
      </c>
      <c r="L10149" s="21"/>
    </row>
    <row r="10150">
      <c r="C10150" s="12" t="s">
        <v>822</v>
      </c>
      <c r="D10150" s="12"/>
      <c r="E10150" s="12" t="s">
        <v>1654</v>
      </c>
      <c r="F10150" s="21"/>
      <c r="G10150" s="21" t="s">
        <v>25154</v>
      </c>
      <c r="H10150" s="21" t="s">
        <v>25155</v>
      </c>
      <c r="I10150" s="21" t="s">
        <v>1600</v>
      </c>
      <c r="J10150" s="148" t="s">
        <v>25156</v>
      </c>
      <c r="K10150" s="20" t="s">
        <v>1782</v>
      </c>
      <c r="L10150" s="21"/>
    </row>
    <row r="10151">
      <c r="C10151" s="12" t="s">
        <v>822</v>
      </c>
      <c r="D10151" s="12"/>
      <c r="E10151" s="12" t="s">
        <v>1654</v>
      </c>
      <c r="F10151" s="21"/>
      <c r="G10151" s="21" t="s">
        <v>25154</v>
      </c>
      <c r="H10151" s="21" t="s">
        <v>25155</v>
      </c>
      <c r="I10151" s="21" t="s">
        <v>1600</v>
      </c>
      <c r="J10151" s="148" t="s">
        <v>25157</v>
      </c>
      <c r="K10151" s="20" t="s">
        <v>1602</v>
      </c>
      <c r="L10151" s="21"/>
    </row>
    <row r="10152">
      <c r="C10152" s="12" t="s">
        <v>822</v>
      </c>
      <c r="D10152" s="12"/>
      <c r="E10152" s="12" t="s">
        <v>1654</v>
      </c>
      <c r="F10152" s="21"/>
      <c r="G10152" s="21" t="s">
        <v>25158</v>
      </c>
      <c r="H10152" s="21" t="s">
        <v>25155</v>
      </c>
      <c r="I10152" s="21" t="s">
        <v>1600</v>
      </c>
      <c r="J10152" s="148" t="s">
        <v>25159</v>
      </c>
      <c r="K10152" s="20" t="s">
        <v>1787</v>
      </c>
      <c r="L10152" s="21"/>
    </row>
    <row r="10153">
      <c r="C10153" s="12" t="s">
        <v>822</v>
      </c>
      <c r="D10153" s="12"/>
      <c r="E10153" s="12" t="s">
        <v>1654</v>
      </c>
      <c r="F10153" s="21"/>
      <c r="G10153" s="21" t="s">
        <v>25160</v>
      </c>
      <c r="H10153" s="21" t="s">
        <v>25155</v>
      </c>
      <c r="I10153" s="21" t="s">
        <v>1600</v>
      </c>
      <c r="J10153" s="148" t="s">
        <v>25161</v>
      </c>
      <c r="K10153" s="20" t="s">
        <v>1791</v>
      </c>
      <c r="L10153" s="21"/>
    </row>
    <row r="10154">
      <c r="C10154" s="12" t="s">
        <v>822</v>
      </c>
      <c r="D10154" s="12"/>
      <c r="E10154" s="12" t="s">
        <v>1654</v>
      </c>
      <c r="F10154" s="21"/>
      <c r="G10154" s="21" t="s">
        <v>25162</v>
      </c>
      <c r="H10154" s="21" t="s">
        <v>25155</v>
      </c>
      <c r="I10154" s="21" t="s">
        <v>1600</v>
      </c>
      <c r="J10154" s="148" t="s">
        <v>25163</v>
      </c>
      <c r="K10154" s="20" t="s">
        <v>3406</v>
      </c>
      <c r="L10154" s="21"/>
    </row>
    <row r="10155">
      <c r="C10155" s="12" t="s">
        <v>822</v>
      </c>
      <c r="D10155" s="12"/>
      <c r="E10155" s="12" t="s">
        <v>1654</v>
      </c>
      <c r="F10155" s="21"/>
      <c r="G10155" s="21" t="s">
        <v>25164</v>
      </c>
      <c r="H10155" s="21" t="s">
        <v>25155</v>
      </c>
      <c r="I10155" s="21" t="s">
        <v>1600</v>
      </c>
      <c r="J10155" s="148" t="s">
        <v>25165</v>
      </c>
      <c r="K10155" s="20" t="s">
        <v>2048</v>
      </c>
      <c r="L10155" s="21"/>
    </row>
    <row r="10156">
      <c r="C10156" s="12" t="s">
        <v>822</v>
      </c>
      <c r="D10156" s="12"/>
      <c r="E10156" s="12" t="s">
        <v>1654</v>
      </c>
      <c r="F10156" s="21"/>
      <c r="G10156" s="21" t="s">
        <v>25166</v>
      </c>
      <c r="H10156" s="21" t="s">
        <v>25167</v>
      </c>
      <c r="I10156" s="21" t="s">
        <v>1600</v>
      </c>
      <c r="J10156" s="148" t="s">
        <v>25168</v>
      </c>
      <c r="K10156" s="20" t="s">
        <v>2048</v>
      </c>
      <c r="L10156" s="21"/>
    </row>
    <row r="10157">
      <c r="C10157" s="12" t="s">
        <v>822</v>
      </c>
      <c r="D10157" s="12"/>
      <c r="E10157" s="12" t="s">
        <v>1654</v>
      </c>
      <c r="F10157" s="21"/>
      <c r="G10157" s="21" t="s">
        <v>25169</v>
      </c>
      <c r="H10157" s="21" t="s">
        <v>25167</v>
      </c>
      <c r="I10157" s="21" t="s">
        <v>1600</v>
      </c>
      <c r="J10157" s="148" t="s">
        <v>25170</v>
      </c>
      <c r="K10157" s="20" t="s">
        <v>1795</v>
      </c>
      <c r="L10157" s="21"/>
    </row>
    <row r="10158">
      <c r="C10158" s="12" t="s">
        <v>822</v>
      </c>
      <c r="D10158" s="12"/>
      <c r="E10158" s="12" t="s">
        <v>1654</v>
      </c>
      <c r="F10158" s="21"/>
      <c r="G10158" s="21" t="s">
        <v>25171</v>
      </c>
      <c r="H10158" s="21" t="s">
        <v>25155</v>
      </c>
      <c r="I10158" s="21" t="s">
        <v>1600</v>
      </c>
      <c r="J10158" s="148" t="s">
        <v>25172</v>
      </c>
      <c r="K10158" s="20" t="s">
        <v>1795</v>
      </c>
      <c r="L10158" s="21"/>
    </row>
    <row r="10159">
      <c r="C10159" s="12" t="s">
        <v>822</v>
      </c>
      <c r="D10159" s="12"/>
      <c r="E10159" s="12" t="s">
        <v>1654</v>
      </c>
      <c r="F10159" s="21"/>
      <c r="G10159" s="21" t="s">
        <v>25169</v>
      </c>
      <c r="H10159" s="21" t="s">
        <v>25167</v>
      </c>
      <c r="I10159" s="21" t="s">
        <v>1600</v>
      </c>
      <c r="J10159" s="148" t="s">
        <v>25173</v>
      </c>
      <c r="K10159" s="20" t="s">
        <v>1798</v>
      </c>
      <c r="L10159" s="21"/>
    </row>
    <row r="10160">
      <c r="C10160" s="12" t="s">
        <v>822</v>
      </c>
      <c r="D10160" s="12"/>
      <c r="E10160" s="12" t="s">
        <v>1654</v>
      </c>
      <c r="F10160" s="21"/>
      <c r="G10160" s="21" t="s">
        <v>25171</v>
      </c>
      <c r="H10160" s="21" t="s">
        <v>25155</v>
      </c>
      <c r="I10160" s="21" t="s">
        <v>1600</v>
      </c>
      <c r="J10160" s="148" t="s">
        <v>25174</v>
      </c>
      <c r="K10160" s="20" t="s">
        <v>1798</v>
      </c>
      <c r="L10160" s="21"/>
    </row>
    <row r="10161">
      <c r="C10161" s="12" t="s">
        <v>822</v>
      </c>
      <c r="D10161" s="12"/>
      <c r="E10161" s="12" t="s">
        <v>1671</v>
      </c>
      <c r="F10161" s="21"/>
      <c r="G10161" s="21" t="s">
        <v>25175</v>
      </c>
      <c r="H10161" s="21" t="s">
        <v>25176</v>
      </c>
      <c r="I10161" s="21" t="s">
        <v>1674</v>
      </c>
      <c r="J10161" s="148" t="s">
        <v>25177</v>
      </c>
      <c r="K10161" s="20" t="s">
        <v>2963</v>
      </c>
      <c r="L10161" s="21"/>
    </row>
    <row r="10162">
      <c r="C10162" s="12" t="s">
        <v>822</v>
      </c>
      <c r="D10162" s="12"/>
      <c r="E10162" s="12" t="s">
        <v>1671</v>
      </c>
      <c r="F10162" s="21"/>
      <c r="G10162" s="21" t="s">
        <v>25178</v>
      </c>
      <c r="H10162" s="21" t="s">
        <v>25179</v>
      </c>
      <c r="I10162" s="21" t="s">
        <v>1674</v>
      </c>
      <c r="J10162" s="148" t="s">
        <v>25180</v>
      </c>
      <c r="K10162" s="20" t="s">
        <v>2963</v>
      </c>
      <c r="L10162" s="21"/>
    </row>
    <row r="10163">
      <c r="C10163" s="12" t="s">
        <v>822</v>
      </c>
      <c r="D10163" s="12"/>
      <c r="E10163" s="12" t="s">
        <v>1656</v>
      </c>
      <c r="F10163" s="21"/>
      <c r="G10163" s="21" t="s">
        <v>25181</v>
      </c>
      <c r="H10163" s="21" t="s">
        <v>25182</v>
      </c>
      <c r="I10163" s="21" t="s">
        <v>1637</v>
      </c>
      <c r="J10163" s="148" t="s">
        <v>25183</v>
      </c>
      <c r="K10163" s="20" t="s">
        <v>2777</v>
      </c>
      <c r="L10163" s="21"/>
    </row>
    <row r="10164">
      <c r="C10164" s="12" t="s">
        <v>822</v>
      </c>
      <c r="D10164" s="12"/>
      <c r="E10164" s="12" t="s">
        <v>1656</v>
      </c>
      <c r="F10164" s="21"/>
      <c r="G10164" s="21" t="s">
        <v>25181</v>
      </c>
      <c r="H10164" s="21" t="s">
        <v>25182</v>
      </c>
      <c r="I10164" s="21" t="s">
        <v>1637</v>
      </c>
      <c r="J10164" s="148" t="s">
        <v>25184</v>
      </c>
      <c r="K10164" s="20" t="s">
        <v>1660</v>
      </c>
      <c r="L10164" s="21"/>
    </row>
    <row r="10165">
      <c r="C10165" s="12" t="s">
        <v>822</v>
      </c>
      <c r="D10165" s="12"/>
      <c r="E10165" s="12" t="s">
        <v>1656</v>
      </c>
      <c r="F10165" s="21"/>
      <c r="G10165" s="21" t="s">
        <v>25181</v>
      </c>
      <c r="H10165" s="21" t="s">
        <v>25182</v>
      </c>
      <c r="I10165" s="21" t="s">
        <v>1637</v>
      </c>
      <c r="J10165" s="148" t="s">
        <v>25185</v>
      </c>
      <c r="K10165" s="20" t="s">
        <v>2206</v>
      </c>
      <c r="L10165" s="21"/>
    </row>
    <row r="10166">
      <c r="C10166" s="12" t="s">
        <v>822</v>
      </c>
      <c r="D10166" s="12"/>
      <c r="E10166" s="12" t="s">
        <v>1656</v>
      </c>
      <c r="F10166" s="21"/>
      <c r="G10166" s="21" t="s">
        <v>25181</v>
      </c>
      <c r="H10166" s="21" t="s">
        <v>25182</v>
      </c>
      <c r="I10166" s="21" t="s">
        <v>1637</v>
      </c>
      <c r="J10166" s="148" t="s">
        <v>25186</v>
      </c>
      <c r="K10166" s="20" t="s">
        <v>2245</v>
      </c>
      <c r="L10166" s="21"/>
    </row>
    <row r="10167">
      <c r="C10167" s="12" t="s">
        <v>822</v>
      </c>
      <c r="D10167" s="12"/>
      <c r="E10167" s="12" t="s">
        <v>1656</v>
      </c>
      <c r="F10167" s="21"/>
      <c r="G10167" s="21" t="s">
        <v>25181</v>
      </c>
      <c r="H10167" s="21" t="s">
        <v>25182</v>
      </c>
      <c r="I10167" s="21" t="s">
        <v>1637</v>
      </c>
      <c r="J10167" s="148" t="s">
        <v>25187</v>
      </c>
      <c r="K10167" s="20" t="s">
        <v>2781</v>
      </c>
      <c r="L10167" s="21"/>
    </row>
    <row r="10168">
      <c r="C10168" s="12" t="s">
        <v>822</v>
      </c>
      <c r="D10168" s="12"/>
      <c r="E10168" s="12" t="s">
        <v>1656</v>
      </c>
      <c r="F10168" s="21"/>
      <c r="G10168" s="21" t="s">
        <v>25181</v>
      </c>
      <c r="H10168" s="21" t="s">
        <v>25182</v>
      </c>
      <c r="I10168" s="21" t="s">
        <v>1637</v>
      </c>
      <c r="J10168" s="148" t="s">
        <v>25188</v>
      </c>
      <c r="K10168" s="20" t="s">
        <v>2248</v>
      </c>
      <c r="L10168" s="21"/>
    </row>
    <row r="10169">
      <c r="C10169" s="12" t="s">
        <v>822</v>
      </c>
      <c r="D10169" s="12"/>
      <c r="E10169" s="12" t="s">
        <v>1656</v>
      </c>
      <c r="F10169" s="21"/>
      <c r="G10169" s="21" t="s">
        <v>25181</v>
      </c>
      <c r="H10169" s="21" t="s">
        <v>25182</v>
      </c>
      <c r="I10169" s="21" t="s">
        <v>1637</v>
      </c>
      <c r="J10169" s="148" t="s">
        <v>25189</v>
      </c>
      <c r="K10169" s="20" t="s">
        <v>1833</v>
      </c>
      <c r="L10169" s="21"/>
    </row>
    <row r="10170">
      <c r="C10170" s="12" t="s">
        <v>822</v>
      </c>
      <c r="D10170" s="12"/>
      <c r="E10170" s="12" t="s">
        <v>1656</v>
      </c>
      <c r="F10170" s="21"/>
      <c r="G10170" s="21" t="s">
        <v>25181</v>
      </c>
      <c r="H10170" s="21" t="s">
        <v>25182</v>
      </c>
      <c r="I10170" s="21" t="s">
        <v>1637</v>
      </c>
      <c r="J10170" s="148" t="s">
        <v>25190</v>
      </c>
      <c r="K10170" s="20" t="s">
        <v>1836</v>
      </c>
      <c r="L10170" s="21"/>
    </row>
    <row r="10171">
      <c r="C10171" s="12" t="s">
        <v>822</v>
      </c>
      <c r="D10171" s="12"/>
      <c r="E10171" s="12" t="s">
        <v>1656</v>
      </c>
      <c r="F10171" s="21"/>
      <c r="G10171" s="21" t="s">
        <v>25181</v>
      </c>
      <c r="H10171" s="21" t="s">
        <v>25182</v>
      </c>
      <c r="I10171" s="21" t="s">
        <v>1637</v>
      </c>
      <c r="J10171" s="148" t="s">
        <v>25191</v>
      </c>
      <c r="K10171" s="20" t="s">
        <v>2253</v>
      </c>
      <c r="L10171" s="21"/>
    </row>
    <row r="10172">
      <c r="C10172" s="12" t="s">
        <v>822</v>
      </c>
      <c r="D10172" s="12"/>
      <c r="E10172" s="12" t="s">
        <v>1656</v>
      </c>
      <c r="F10172" s="21"/>
      <c r="G10172" s="21" t="s">
        <v>25181</v>
      </c>
      <c r="H10172" s="21" t="s">
        <v>25182</v>
      </c>
      <c r="I10172" s="21" t="s">
        <v>1637</v>
      </c>
      <c r="J10172" s="148" t="s">
        <v>25192</v>
      </c>
      <c r="K10172" s="20" t="s">
        <v>2256</v>
      </c>
      <c r="L10172" s="21"/>
    </row>
    <row r="10173">
      <c r="C10173" s="12" t="s">
        <v>822</v>
      </c>
      <c r="D10173" s="12"/>
      <c r="E10173" s="12" t="s">
        <v>1656</v>
      </c>
      <c r="F10173" s="21"/>
      <c r="G10173" s="21" t="s">
        <v>25181</v>
      </c>
      <c r="H10173" s="21" t="s">
        <v>25182</v>
      </c>
      <c r="I10173" s="21" t="s">
        <v>1637</v>
      </c>
      <c r="J10173" s="148" t="s">
        <v>25193</v>
      </c>
      <c r="K10173" s="20" t="s">
        <v>2151</v>
      </c>
      <c r="L10173" s="21"/>
    </row>
    <row r="10174">
      <c r="C10174" s="12" t="s">
        <v>822</v>
      </c>
      <c r="D10174" s="12"/>
      <c r="E10174" s="12" t="s">
        <v>1656</v>
      </c>
      <c r="F10174" s="21"/>
      <c r="G10174" s="21" t="s">
        <v>25181</v>
      </c>
      <c r="H10174" s="21" t="s">
        <v>25182</v>
      </c>
      <c r="I10174" s="21" t="s">
        <v>1637</v>
      </c>
      <c r="J10174" s="148" t="s">
        <v>25194</v>
      </c>
      <c r="K10174" s="20" t="s">
        <v>1754</v>
      </c>
      <c r="L10174" s="21"/>
    </row>
    <row r="10175">
      <c r="C10175" s="12" t="s">
        <v>822</v>
      </c>
      <c r="D10175" s="12"/>
      <c r="E10175" s="12" t="s">
        <v>1656</v>
      </c>
      <c r="F10175" s="21"/>
      <c r="G10175" s="21" t="s">
        <v>25195</v>
      </c>
      <c r="H10175" s="21" t="s">
        <v>25182</v>
      </c>
      <c r="I10175" s="21" t="s">
        <v>1637</v>
      </c>
      <c r="J10175" s="148" t="s">
        <v>25196</v>
      </c>
      <c r="K10175" s="20" t="s">
        <v>1698</v>
      </c>
      <c r="L10175" s="21"/>
    </row>
    <row r="10176">
      <c r="C10176" s="12" t="s">
        <v>822</v>
      </c>
      <c r="D10176" s="12"/>
      <c r="E10176" s="12" t="s">
        <v>1619</v>
      </c>
      <c r="F10176" s="21"/>
      <c r="G10176" s="21" t="s">
        <v>25197</v>
      </c>
      <c r="H10176" s="21" t="s">
        <v>25182</v>
      </c>
      <c r="I10176" s="21" t="s">
        <v>1588</v>
      </c>
      <c r="J10176" s="148" t="s">
        <v>25198</v>
      </c>
      <c r="K10176" s="20" t="s">
        <v>1703</v>
      </c>
      <c r="L10176" s="21"/>
    </row>
    <row r="10177">
      <c r="C10177" s="12" t="s">
        <v>822</v>
      </c>
      <c r="D10177" s="12"/>
      <c r="E10177" s="12" t="s">
        <v>1654</v>
      </c>
      <c r="F10177" s="21"/>
      <c r="G10177" s="21" t="s">
        <v>25199</v>
      </c>
      <c r="H10177" s="21" t="s">
        <v>25167</v>
      </c>
      <c r="I10177" s="21" t="s">
        <v>1600</v>
      </c>
      <c r="J10177" s="148" t="s">
        <v>25200</v>
      </c>
      <c r="K10177" s="20" t="s">
        <v>1782</v>
      </c>
      <c r="L10177" s="21"/>
    </row>
    <row r="10178">
      <c r="C10178" s="12" t="s">
        <v>822</v>
      </c>
      <c r="D10178" s="12"/>
      <c r="E10178" s="12" t="s">
        <v>1654</v>
      </c>
      <c r="F10178" s="21"/>
      <c r="G10178" s="21" t="s">
        <v>25199</v>
      </c>
      <c r="H10178" s="21" t="s">
        <v>25167</v>
      </c>
      <c r="I10178" s="21" t="s">
        <v>1600</v>
      </c>
      <c r="J10178" s="148" t="s">
        <v>25201</v>
      </c>
      <c r="K10178" s="20" t="s">
        <v>1602</v>
      </c>
      <c r="L10178" s="21"/>
    </row>
    <row r="10179">
      <c r="C10179" s="12" t="s">
        <v>822</v>
      </c>
      <c r="D10179" s="12"/>
      <c r="E10179" s="12" t="s">
        <v>1654</v>
      </c>
      <c r="F10179" s="21"/>
      <c r="G10179" s="21" t="s">
        <v>25202</v>
      </c>
      <c r="H10179" s="21" t="s">
        <v>25167</v>
      </c>
      <c r="I10179" s="21" t="s">
        <v>1600</v>
      </c>
      <c r="J10179" s="148" t="s">
        <v>25203</v>
      </c>
      <c r="K10179" s="20" t="s">
        <v>1787</v>
      </c>
      <c r="L10179" s="21"/>
    </row>
    <row r="10180">
      <c r="C10180" s="12" t="s">
        <v>822</v>
      </c>
      <c r="D10180" s="12"/>
      <c r="E10180" s="12" t="s">
        <v>1654</v>
      </c>
      <c r="F10180" s="21"/>
      <c r="G10180" s="21" t="s">
        <v>25204</v>
      </c>
      <c r="H10180" s="21" t="s">
        <v>25167</v>
      </c>
      <c r="I10180" s="21" t="s">
        <v>1600</v>
      </c>
      <c r="J10180" s="148" t="s">
        <v>25205</v>
      </c>
      <c r="K10180" s="20" t="s">
        <v>1791</v>
      </c>
      <c r="L10180" s="21"/>
    </row>
    <row r="10181">
      <c r="C10181" s="12" t="s">
        <v>822</v>
      </c>
      <c r="D10181" s="12"/>
      <c r="E10181" s="12" t="s">
        <v>1654</v>
      </c>
      <c r="F10181" s="21"/>
      <c r="G10181" s="21" t="s">
        <v>25206</v>
      </c>
      <c r="H10181" s="21" t="s">
        <v>25167</v>
      </c>
      <c r="I10181" s="21" t="s">
        <v>1600</v>
      </c>
      <c r="J10181" s="148" t="s">
        <v>25207</v>
      </c>
      <c r="K10181" s="20" t="s">
        <v>3406</v>
      </c>
      <c r="L10181" s="21"/>
    </row>
    <row r="10182">
      <c r="C10182" s="12" t="s">
        <v>822</v>
      </c>
      <c r="D10182" s="12" t="s">
        <v>823</v>
      </c>
      <c r="E10182" s="12" t="s">
        <v>4183</v>
      </c>
      <c r="F10182" s="12" t="s">
        <v>814</v>
      </c>
      <c r="G10182" s="12" t="s">
        <v>17089</v>
      </c>
      <c r="H10182" s="12" t="s">
        <v>17090</v>
      </c>
      <c r="I10182" s="12" t="s">
        <v>1715</v>
      </c>
      <c r="J10182" s="114" t="s">
        <v>17091</v>
      </c>
      <c r="K10182" s="12" t="s">
        <v>1717</v>
      </c>
      <c r="L10182" s="12" t="s">
        <v>1718</v>
      </c>
    </row>
    <row r="10183">
      <c r="C10183" s="12" t="s">
        <v>822</v>
      </c>
      <c r="D10183" s="12" t="s">
        <v>823</v>
      </c>
      <c r="E10183" s="12" t="s">
        <v>4183</v>
      </c>
      <c r="F10183" s="12" t="s">
        <v>814</v>
      </c>
      <c r="G10183" s="12" t="s">
        <v>1672</v>
      </c>
      <c r="H10183" s="12" t="s">
        <v>4190</v>
      </c>
      <c r="I10183" s="12" t="s">
        <v>1715</v>
      </c>
      <c r="J10183" s="114" t="s">
        <v>4191</v>
      </c>
      <c r="K10183" s="12" t="s">
        <v>1717</v>
      </c>
      <c r="L10183" s="12" t="s">
        <v>1718</v>
      </c>
    </row>
    <row r="10184">
      <c r="C10184" s="12" t="s">
        <v>822</v>
      </c>
      <c r="D10184" s="12" t="s">
        <v>823</v>
      </c>
      <c r="E10184" s="12" t="s">
        <v>1671</v>
      </c>
      <c r="F10184" s="12" t="s">
        <v>814</v>
      </c>
      <c r="G10184" s="12" t="s">
        <v>17092</v>
      </c>
      <c r="H10184" s="12" t="s">
        <v>17093</v>
      </c>
      <c r="I10184" s="12" t="s">
        <v>1674</v>
      </c>
      <c r="J10184" s="114" t="s">
        <v>17094</v>
      </c>
      <c r="K10184" s="12" t="s">
        <v>17095</v>
      </c>
      <c r="L10184" s="12" t="s">
        <v>17096</v>
      </c>
    </row>
    <row r="10185">
      <c r="C10185" s="12" t="s">
        <v>822</v>
      </c>
      <c r="D10185" s="12" t="s">
        <v>823</v>
      </c>
      <c r="E10185" s="12" t="s">
        <v>1671</v>
      </c>
      <c r="F10185" s="12" t="s">
        <v>814</v>
      </c>
      <c r="G10185" s="12" t="s">
        <v>17097</v>
      </c>
      <c r="H10185" s="12" t="s">
        <v>17098</v>
      </c>
      <c r="I10185" s="12" t="s">
        <v>1674</v>
      </c>
      <c r="J10185" s="114" t="s">
        <v>17099</v>
      </c>
      <c r="K10185" s="12" t="s">
        <v>17095</v>
      </c>
      <c r="L10185" s="12" t="s">
        <v>17096</v>
      </c>
    </row>
    <row r="10186">
      <c r="C10186" s="12" t="s">
        <v>822</v>
      </c>
      <c r="D10186" s="12" t="s">
        <v>823</v>
      </c>
      <c r="E10186" s="12" t="s">
        <v>1671</v>
      </c>
      <c r="F10186" s="12" t="s">
        <v>814</v>
      </c>
      <c r="G10186" s="12" t="s">
        <v>17100</v>
      </c>
      <c r="H10186" s="12" t="s">
        <v>17101</v>
      </c>
      <c r="I10186" s="12" t="s">
        <v>1674</v>
      </c>
      <c r="J10186" s="114" t="s">
        <v>17102</v>
      </c>
      <c r="K10186" s="12" t="s">
        <v>17095</v>
      </c>
      <c r="L10186" s="12" t="s">
        <v>17096</v>
      </c>
    </row>
    <row r="10187">
      <c r="C10187" s="12" t="s">
        <v>822</v>
      </c>
      <c r="D10187" s="12" t="s">
        <v>823</v>
      </c>
      <c r="E10187" s="12" t="s">
        <v>1671</v>
      </c>
      <c r="F10187" s="12" t="s">
        <v>814</v>
      </c>
      <c r="G10187" s="12" t="s">
        <v>17103</v>
      </c>
      <c r="H10187" s="12" t="s">
        <v>9951</v>
      </c>
      <c r="I10187" s="12" t="s">
        <v>1674</v>
      </c>
      <c r="J10187" s="114" t="s">
        <v>17104</v>
      </c>
      <c r="K10187" s="12" t="s">
        <v>17095</v>
      </c>
      <c r="L10187" s="12" t="s">
        <v>17096</v>
      </c>
    </row>
    <row r="10188">
      <c r="C10188" s="12" t="s">
        <v>822</v>
      </c>
      <c r="D10188" s="12" t="s">
        <v>823</v>
      </c>
      <c r="E10188" s="12" t="s">
        <v>1656</v>
      </c>
      <c r="F10188" s="12" t="s">
        <v>814</v>
      </c>
      <c r="G10188" s="12" t="s">
        <v>17105</v>
      </c>
      <c r="H10188" s="12" t="s">
        <v>16550</v>
      </c>
      <c r="I10188" s="12" t="s">
        <v>1637</v>
      </c>
      <c r="J10188" s="114" t="s">
        <v>17106</v>
      </c>
      <c r="K10188" s="12" t="s">
        <v>1660</v>
      </c>
      <c r="L10188" s="12" t="s">
        <v>1661</v>
      </c>
    </row>
    <row r="10189">
      <c r="C10189" s="12" t="s">
        <v>822</v>
      </c>
      <c r="D10189" s="12" t="s">
        <v>823</v>
      </c>
      <c r="E10189" s="12" t="s">
        <v>1656</v>
      </c>
      <c r="F10189" s="12" t="s">
        <v>814</v>
      </c>
      <c r="G10189" s="12" t="s">
        <v>1657</v>
      </c>
      <c r="H10189" s="12" t="s">
        <v>1658</v>
      </c>
      <c r="I10189" s="12" t="s">
        <v>1637</v>
      </c>
      <c r="J10189" s="114" t="s">
        <v>1659</v>
      </c>
      <c r="K10189" s="12" t="s">
        <v>1660</v>
      </c>
      <c r="L10189" s="12" t="s">
        <v>1661</v>
      </c>
    </row>
    <row r="10190">
      <c r="C10190" s="12" t="s">
        <v>822</v>
      </c>
      <c r="D10190" s="12" t="s">
        <v>823</v>
      </c>
      <c r="E10190" s="12" t="s">
        <v>1654</v>
      </c>
      <c r="F10190" s="12" t="s">
        <v>814</v>
      </c>
      <c r="G10190" s="12" t="s">
        <v>17072</v>
      </c>
      <c r="H10190" s="12" t="s">
        <v>16563</v>
      </c>
      <c r="I10190" s="12" t="s">
        <v>1600</v>
      </c>
      <c r="J10190" s="114" t="s">
        <v>17107</v>
      </c>
      <c r="K10190" s="12" t="s">
        <v>2048</v>
      </c>
      <c r="L10190" s="12" t="s">
        <v>2049</v>
      </c>
    </row>
    <row r="10191">
      <c r="C10191" s="12" t="s">
        <v>822</v>
      </c>
      <c r="D10191" s="12" t="s">
        <v>823</v>
      </c>
      <c r="E10191" s="12" t="s">
        <v>1654</v>
      </c>
      <c r="F10191" s="12" t="s">
        <v>814</v>
      </c>
      <c r="G10191" s="12" t="s">
        <v>4609</v>
      </c>
      <c r="H10191" s="12" t="s">
        <v>1665</v>
      </c>
      <c r="I10191" s="12" t="s">
        <v>1600</v>
      </c>
      <c r="J10191" s="114" t="s">
        <v>4610</v>
      </c>
      <c r="K10191" s="12" t="s">
        <v>2048</v>
      </c>
      <c r="L10191" s="12" t="s">
        <v>2049</v>
      </c>
    </row>
    <row r="10192">
      <c r="C10192" s="12" t="s">
        <v>822</v>
      </c>
      <c r="D10192" s="12" t="s">
        <v>823</v>
      </c>
      <c r="E10192" s="12" t="s">
        <v>1654</v>
      </c>
      <c r="F10192" s="12" t="s">
        <v>814</v>
      </c>
      <c r="G10192" s="12" t="s">
        <v>16698</v>
      </c>
      <c r="H10192" s="12" t="s">
        <v>16696</v>
      </c>
      <c r="I10192" s="12" t="s">
        <v>1600</v>
      </c>
      <c r="J10192" s="114" t="s">
        <v>17108</v>
      </c>
      <c r="K10192" s="12" t="s">
        <v>1602</v>
      </c>
      <c r="L10192" s="12" t="s">
        <v>1603</v>
      </c>
    </row>
    <row r="10193">
      <c r="C10193" s="12" t="s">
        <v>822</v>
      </c>
      <c r="D10193" s="12" t="s">
        <v>823</v>
      </c>
      <c r="E10193" s="12" t="s">
        <v>1654</v>
      </c>
      <c r="F10193" s="12" t="s">
        <v>814</v>
      </c>
      <c r="G10193" s="12" t="s">
        <v>1664</v>
      </c>
      <c r="H10193" s="12" t="s">
        <v>1665</v>
      </c>
      <c r="I10193" s="12" t="s">
        <v>1600</v>
      </c>
      <c r="J10193" s="114" t="s">
        <v>1666</v>
      </c>
      <c r="K10193" s="12" t="s">
        <v>1602</v>
      </c>
      <c r="L10193" s="12" t="s">
        <v>1603</v>
      </c>
    </row>
    <row r="10194">
      <c r="C10194" s="12" t="s">
        <v>822</v>
      </c>
      <c r="D10194" s="12" t="s">
        <v>823</v>
      </c>
      <c r="E10194" s="12" t="s">
        <v>1654</v>
      </c>
      <c r="F10194" s="12" t="s">
        <v>814</v>
      </c>
      <c r="G10194" s="12" t="s">
        <v>16698</v>
      </c>
      <c r="H10194" s="12" t="s">
        <v>16696</v>
      </c>
      <c r="I10194" s="12" t="s">
        <v>1600</v>
      </c>
      <c r="J10194" s="114" t="s">
        <v>17109</v>
      </c>
      <c r="K10194" s="12" t="s">
        <v>1782</v>
      </c>
      <c r="L10194" s="12" t="s">
        <v>1783</v>
      </c>
    </row>
    <row r="10195">
      <c r="C10195" s="12" t="s">
        <v>822</v>
      </c>
      <c r="D10195" s="12" t="s">
        <v>823</v>
      </c>
      <c r="E10195" s="12" t="s">
        <v>1654</v>
      </c>
      <c r="F10195" s="12" t="s">
        <v>814</v>
      </c>
      <c r="G10195" s="12" t="s">
        <v>1664</v>
      </c>
      <c r="H10195" s="12" t="s">
        <v>1665</v>
      </c>
      <c r="I10195" s="12" t="s">
        <v>1600</v>
      </c>
      <c r="J10195" s="114" t="s">
        <v>4614</v>
      </c>
      <c r="K10195" s="12" t="s">
        <v>1782</v>
      </c>
      <c r="L10195" s="12" t="s">
        <v>1783</v>
      </c>
    </row>
    <row r="10196">
      <c r="C10196" s="12" t="s">
        <v>822</v>
      </c>
      <c r="D10196" s="12" t="s">
        <v>823</v>
      </c>
      <c r="E10196" s="12" t="s">
        <v>1671</v>
      </c>
      <c r="F10196" s="12" t="s">
        <v>814</v>
      </c>
      <c r="G10196" s="12" t="s">
        <v>4619</v>
      </c>
      <c r="H10196" s="12" t="s">
        <v>4620</v>
      </c>
      <c r="I10196" s="12" t="s">
        <v>1674</v>
      </c>
      <c r="J10196" s="114" t="s">
        <v>4621</v>
      </c>
      <c r="K10196" s="12" t="s">
        <v>4273</v>
      </c>
      <c r="L10196" s="12" t="s">
        <v>4618</v>
      </c>
    </row>
    <row r="10197">
      <c r="C10197" s="12" t="s">
        <v>822</v>
      </c>
      <c r="D10197" s="12" t="s">
        <v>823</v>
      </c>
      <c r="E10197" s="12" t="s">
        <v>1671</v>
      </c>
      <c r="F10197" s="12" t="s">
        <v>814</v>
      </c>
      <c r="G10197" s="12" t="s">
        <v>9950</v>
      </c>
      <c r="H10197" s="12" t="s">
        <v>9951</v>
      </c>
      <c r="I10197" s="12" t="s">
        <v>1674</v>
      </c>
      <c r="J10197" s="114" t="s">
        <v>9952</v>
      </c>
      <c r="K10197" s="12" t="s">
        <v>4273</v>
      </c>
      <c r="L10197" s="12" t="s">
        <v>4618</v>
      </c>
    </row>
    <row r="10198">
      <c r="C10198" s="12" t="s">
        <v>822</v>
      </c>
      <c r="D10198" s="12" t="s">
        <v>823</v>
      </c>
      <c r="E10198" s="12" t="s">
        <v>1671</v>
      </c>
      <c r="F10198" s="12" t="s">
        <v>814</v>
      </c>
      <c r="G10198" s="12" t="s">
        <v>1672</v>
      </c>
      <c r="H10198" s="12" t="s">
        <v>1673</v>
      </c>
      <c r="I10198" s="12" t="s">
        <v>1674</v>
      </c>
      <c r="J10198" s="114" t="s">
        <v>1675</v>
      </c>
      <c r="K10198" s="12" t="s">
        <v>1676</v>
      </c>
      <c r="L10198" s="12" t="s">
        <v>1677</v>
      </c>
    </row>
    <row r="10199">
      <c r="C10199" s="12" t="s">
        <v>822</v>
      </c>
      <c r="D10199" s="12" t="s">
        <v>823</v>
      </c>
      <c r="E10199" s="12" t="s">
        <v>1671</v>
      </c>
      <c r="F10199" s="12" t="s">
        <v>814</v>
      </c>
      <c r="G10199" s="12" t="s">
        <v>3079</v>
      </c>
      <c r="H10199" s="12" t="s">
        <v>3080</v>
      </c>
      <c r="I10199" s="12" t="s">
        <v>1674</v>
      </c>
      <c r="J10199" s="114" t="s">
        <v>3081</v>
      </c>
      <c r="K10199" s="12" t="s">
        <v>1676</v>
      </c>
      <c r="L10199" s="12" t="s">
        <v>1677</v>
      </c>
    </row>
    <row r="10200">
      <c r="C10200" s="12" t="s">
        <v>822</v>
      </c>
      <c r="D10200" s="12" t="s">
        <v>823</v>
      </c>
      <c r="E10200" s="12" t="s">
        <v>1678</v>
      </c>
      <c r="F10200" s="12" t="s">
        <v>814</v>
      </c>
      <c r="G10200" s="12" t="s">
        <v>1679</v>
      </c>
      <c r="H10200" s="12" t="s">
        <v>1680</v>
      </c>
      <c r="I10200" s="12" t="s">
        <v>1681</v>
      </c>
      <c r="J10200" s="114" t="s">
        <v>1682</v>
      </c>
      <c r="K10200" s="12" t="s">
        <v>1683</v>
      </c>
      <c r="L10200" s="12" t="s">
        <v>1684</v>
      </c>
    </row>
    <row r="10201">
      <c r="C10201" s="12" t="s">
        <v>822</v>
      </c>
      <c r="D10201" s="12" t="s">
        <v>823</v>
      </c>
      <c r="E10201" s="12" t="s">
        <v>1678</v>
      </c>
      <c r="F10201" s="12" t="s">
        <v>814</v>
      </c>
      <c r="G10201" s="12" t="s">
        <v>17110</v>
      </c>
      <c r="H10201" s="12" t="s">
        <v>17111</v>
      </c>
      <c r="I10201" s="12" t="s">
        <v>1681</v>
      </c>
      <c r="J10201" s="114" t="s">
        <v>17112</v>
      </c>
      <c r="K10201" s="12" t="s">
        <v>1683</v>
      </c>
      <c r="L10201" s="12" t="s">
        <v>1684</v>
      </c>
    </row>
    <row r="10202">
      <c r="C10202" s="12" t="s">
        <v>822</v>
      </c>
      <c r="D10202" s="12" t="s">
        <v>823</v>
      </c>
      <c r="E10202" s="12" t="s">
        <v>1729</v>
      </c>
      <c r="F10202" s="12" t="s">
        <v>814</v>
      </c>
      <c r="G10202" s="12" t="s">
        <v>17113</v>
      </c>
      <c r="H10202" s="12" t="s">
        <v>17114</v>
      </c>
      <c r="I10202" s="12" t="s">
        <v>1607</v>
      </c>
      <c r="J10202" s="114" t="s">
        <v>17115</v>
      </c>
      <c r="K10202" s="12" t="s">
        <v>8612</v>
      </c>
      <c r="L10202" s="12" t="s">
        <v>17116</v>
      </c>
    </row>
    <row r="10203">
      <c r="C10203" s="12" t="s">
        <v>822</v>
      </c>
      <c r="D10203" s="12" t="s">
        <v>823</v>
      </c>
      <c r="E10203" s="12" t="s">
        <v>1729</v>
      </c>
      <c r="F10203" s="12" t="s">
        <v>814</v>
      </c>
      <c r="G10203" s="12" t="s">
        <v>17117</v>
      </c>
      <c r="H10203" s="12" t="s">
        <v>17118</v>
      </c>
      <c r="I10203" s="12" t="s">
        <v>1607</v>
      </c>
      <c r="J10203" s="114" t="s">
        <v>17119</v>
      </c>
      <c r="K10203" s="12" t="s">
        <v>17120</v>
      </c>
      <c r="L10203" s="12" t="s">
        <v>17121</v>
      </c>
    </row>
    <row r="10204">
      <c r="C10204" s="12" t="s">
        <v>822</v>
      </c>
      <c r="D10204" s="12" t="s">
        <v>823</v>
      </c>
      <c r="E10204" s="12" t="s">
        <v>1729</v>
      </c>
      <c r="F10204" s="12" t="s">
        <v>814</v>
      </c>
      <c r="G10204" s="12" t="s">
        <v>17122</v>
      </c>
      <c r="H10204" s="12" t="s">
        <v>17123</v>
      </c>
      <c r="I10204" s="12" t="s">
        <v>1607</v>
      </c>
      <c r="J10204" s="114" t="s">
        <v>17124</v>
      </c>
      <c r="K10204" s="12" t="s">
        <v>17120</v>
      </c>
      <c r="L10204" s="12" t="s">
        <v>17121</v>
      </c>
    </row>
    <row r="10205">
      <c r="C10205" s="12" t="s">
        <v>822</v>
      </c>
      <c r="D10205" s="12" t="s">
        <v>823</v>
      </c>
      <c r="E10205" s="12" t="s">
        <v>1729</v>
      </c>
      <c r="F10205" s="12" t="s">
        <v>814</v>
      </c>
      <c r="G10205" s="12" t="s">
        <v>9998</v>
      </c>
      <c r="H10205" s="12" t="s">
        <v>9999</v>
      </c>
      <c r="I10205" s="12" t="s">
        <v>1607</v>
      </c>
      <c r="J10205" s="114" t="s">
        <v>10000</v>
      </c>
      <c r="K10205" s="12" t="s">
        <v>10001</v>
      </c>
      <c r="L10205" s="12" t="s">
        <v>10002</v>
      </c>
    </row>
    <row r="10206">
      <c r="C10206" s="12" t="s">
        <v>25208</v>
      </c>
      <c r="D10206" s="12"/>
      <c r="E10206" s="12" t="s">
        <v>1619</v>
      </c>
      <c r="F10206" s="21"/>
      <c r="G10206" s="21" t="s">
        <v>25209</v>
      </c>
      <c r="H10206" s="21" t="s">
        <v>25210</v>
      </c>
      <c r="I10206" s="21" t="s">
        <v>1588</v>
      </c>
      <c r="J10206" s="148" t="s">
        <v>25211</v>
      </c>
      <c r="K10206" s="20" t="s">
        <v>1821</v>
      </c>
      <c r="L10206" s="21"/>
    </row>
    <row r="10207">
      <c r="C10207" s="12" t="s">
        <v>25208</v>
      </c>
      <c r="D10207" s="12"/>
      <c r="E10207" s="12" t="s">
        <v>1619</v>
      </c>
      <c r="F10207" s="21"/>
      <c r="G10207" s="21" t="s">
        <v>25212</v>
      </c>
      <c r="H10207" s="21" t="s">
        <v>25213</v>
      </c>
      <c r="I10207" s="21" t="s">
        <v>1588</v>
      </c>
      <c r="J10207" s="148" t="s">
        <v>25214</v>
      </c>
      <c r="K10207" s="20" t="s">
        <v>1916</v>
      </c>
      <c r="L10207" s="21"/>
    </row>
    <row r="10208">
      <c r="C10208" s="12" t="s">
        <v>25208</v>
      </c>
      <c r="D10208" s="12"/>
      <c r="E10208" s="12" t="s">
        <v>1619</v>
      </c>
      <c r="F10208" s="21"/>
      <c r="G10208" s="21" t="s">
        <v>25215</v>
      </c>
      <c r="H10208" s="21" t="s">
        <v>25216</v>
      </c>
      <c r="I10208" s="21" t="s">
        <v>1588</v>
      </c>
      <c r="J10208" s="148" t="s">
        <v>25217</v>
      </c>
      <c r="K10208" s="20" t="s">
        <v>1916</v>
      </c>
      <c r="L10208" s="21"/>
    </row>
    <row r="10209">
      <c r="C10209" s="12" t="s">
        <v>25208</v>
      </c>
      <c r="D10209" s="12"/>
      <c r="E10209" s="12" t="s">
        <v>1619</v>
      </c>
      <c r="F10209" s="21"/>
      <c r="G10209" s="21" t="s">
        <v>25218</v>
      </c>
      <c r="H10209" s="21" t="s">
        <v>25219</v>
      </c>
      <c r="I10209" s="21" t="s">
        <v>1588</v>
      </c>
      <c r="J10209" s="148" t="s">
        <v>25220</v>
      </c>
      <c r="K10209" s="20" t="s">
        <v>1916</v>
      </c>
      <c r="L10209" s="21"/>
    </row>
    <row r="10210">
      <c r="C10210" s="12" t="s">
        <v>25208</v>
      </c>
      <c r="D10210" s="12"/>
      <c r="E10210" s="12" t="s">
        <v>1712</v>
      </c>
      <c r="F10210" s="21"/>
      <c r="G10210" s="21" t="s">
        <v>25221</v>
      </c>
      <c r="H10210" s="21" t="s">
        <v>25222</v>
      </c>
      <c r="I10210" s="21" t="s">
        <v>1715</v>
      </c>
      <c r="J10210" s="148" t="s">
        <v>25223</v>
      </c>
      <c r="K10210" s="20" t="s">
        <v>1717</v>
      </c>
      <c r="L10210" s="21"/>
    </row>
    <row r="10211">
      <c r="C10211" s="12" t="s">
        <v>25208</v>
      </c>
      <c r="D10211" s="12"/>
      <c r="E10211" s="12" t="s">
        <v>1712</v>
      </c>
      <c r="F10211" s="21"/>
      <c r="G10211" s="21" t="s">
        <v>25224</v>
      </c>
      <c r="H10211" s="21" t="s">
        <v>1326</v>
      </c>
      <c r="I10211" s="21" t="s">
        <v>1715</v>
      </c>
      <c r="J10211" s="148" t="s">
        <v>25225</v>
      </c>
      <c r="K10211" s="20" t="s">
        <v>1717</v>
      </c>
      <c r="L10211" s="21"/>
    </row>
    <row r="10212">
      <c r="C10212" s="12" t="s">
        <v>25208</v>
      </c>
      <c r="D10212" s="12"/>
      <c r="E10212" s="12" t="s">
        <v>1712</v>
      </c>
      <c r="F10212" s="21"/>
      <c r="G10212" s="21" t="s">
        <v>25226</v>
      </c>
      <c r="H10212" s="21" t="s">
        <v>25227</v>
      </c>
      <c r="I10212" s="21" t="s">
        <v>1715</v>
      </c>
      <c r="J10212" s="148" t="s">
        <v>25228</v>
      </c>
      <c r="K10212" s="20" t="s">
        <v>1717</v>
      </c>
      <c r="L10212" s="21"/>
    </row>
    <row r="10213">
      <c r="C10213" s="12" t="s">
        <v>25208</v>
      </c>
      <c r="D10213" s="12"/>
      <c r="E10213" s="12" t="s">
        <v>1719</v>
      </c>
      <c r="F10213" s="21"/>
      <c r="G10213" s="21" t="s">
        <v>25229</v>
      </c>
      <c r="H10213" s="21" t="s">
        <v>25230</v>
      </c>
      <c r="I10213" s="21" t="s">
        <v>1722</v>
      </c>
      <c r="J10213" s="148" t="s">
        <v>25231</v>
      </c>
      <c r="K10213" s="20" t="s">
        <v>1890</v>
      </c>
      <c r="L10213" s="21"/>
    </row>
    <row r="10214">
      <c r="C10214" s="12" t="s">
        <v>25208</v>
      </c>
      <c r="D10214" s="12"/>
      <c r="E10214" s="12" t="s">
        <v>1719</v>
      </c>
      <c r="F10214" s="21"/>
      <c r="G10214" s="21" t="s">
        <v>25229</v>
      </c>
      <c r="H10214" s="21" t="s">
        <v>25230</v>
      </c>
      <c r="I10214" s="21" t="s">
        <v>1722</v>
      </c>
      <c r="J10214" s="148" t="s">
        <v>25232</v>
      </c>
      <c r="K10214" s="20" t="s">
        <v>1927</v>
      </c>
      <c r="L10214" s="21"/>
    </row>
    <row r="10215">
      <c r="C10215" s="12" t="s">
        <v>25208</v>
      </c>
      <c r="D10215" s="12"/>
      <c r="E10215" s="12" t="s">
        <v>1719</v>
      </c>
      <c r="F10215" s="21"/>
      <c r="G10215" s="21" t="s">
        <v>25229</v>
      </c>
      <c r="H10215" s="21" t="s">
        <v>25230</v>
      </c>
      <c r="I10215" s="21" t="s">
        <v>1722</v>
      </c>
      <c r="J10215" s="148" t="s">
        <v>25233</v>
      </c>
      <c r="K10215" s="20" t="s">
        <v>1930</v>
      </c>
      <c r="L10215" s="21"/>
    </row>
    <row r="10216">
      <c r="C10216" s="12" t="s">
        <v>25208</v>
      </c>
      <c r="D10216" s="12"/>
      <c r="E10216" s="12" t="s">
        <v>1671</v>
      </c>
      <c r="F10216" s="21"/>
      <c r="G10216" s="21" t="s">
        <v>25234</v>
      </c>
      <c r="H10216" s="21" t="s">
        <v>25235</v>
      </c>
      <c r="I10216" s="21" t="s">
        <v>1674</v>
      </c>
      <c r="J10216" s="148" t="s">
        <v>25236</v>
      </c>
      <c r="K10216" s="20" t="s">
        <v>2963</v>
      </c>
      <c r="L10216" s="21"/>
    </row>
    <row r="10217">
      <c r="C10217" s="12" t="s">
        <v>25208</v>
      </c>
      <c r="D10217" s="12"/>
      <c r="E10217" s="12" t="s">
        <v>1671</v>
      </c>
      <c r="F10217" s="21"/>
      <c r="G10217" s="21" t="s">
        <v>25237</v>
      </c>
      <c r="H10217" s="21" t="s">
        <v>25238</v>
      </c>
      <c r="I10217" s="21" t="s">
        <v>1674</v>
      </c>
      <c r="J10217" s="148" t="s">
        <v>25239</v>
      </c>
      <c r="K10217" s="20" t="s">
        <v>2963</v>
      </c>
      <c r="L10217" s="21"/>
    </row>
    <row r="10218">
      <c r="C10218" s="12" t="s">
        <v>25208</v>
      </c>
      <c r="D10218" s="12"/>
      <c r="E10218" s="12" t="s">
        <v>1619</v>
      </c>
      <c r="F10218" s="21"/>
      <c r="G10218" s="21" t="s">
        <v>25240</v>
      </c>
      <c r="H10218" s="21" t="s">
        <v>25241</v>
      </c>
      <c r="I10218" s="21" t="s">
        <v>1588</v>
      </c>
      <c r="J10218" s="148" t="s">
        <v>25242</v>
      </c>
      <c r="K10218" s="20" t="s">
        <v>1988</v>
      </c>
      <c r="L10218" s="21"/>
    </row>
    <row r="10219">
      <c r="C10219" s="12" t="s">
        <v>25208</v>
      </c>
      <c r="D10219" s="12"/>
      <c r="E10219" s="12" t="s">
        <v>1619</v>
      </c>
      <c r="F10219" s="21"/>
      <c r="G10219" s="21" t="s">
        <v>25243</v>
      </c>
      <c r="H10219" s="21" t="s">
        <v>25241</v>
      </c>
      <c r="I10219" s="21" t="s">
        <v>1588</v>
      </c>
      <c r="J10219" s="148" t="s">
        <v>25244</v>
      </c>
      <c r="K10219" s="20" t="s">
        <v>1992</v>
      </c>
      <c r="L10219" s="21"/>
    </row>
    <row r="10220">
      <c r="C10220" s="12" t="s">
        <v>25208</v>
      </c>
      <c r="D10220" s="12"/>
      <c r="E10220" s="12" t="s">
        <v>1619</v>
      </c>
      <c r="F10220" s="21"/>
      <c r="G10220" s="21" t="s">
        <v>25245</v>
      </c>
      <c r="H10220" s="21" t="s">
        <v>25241</v>
      </c>
      <c r="I10220" s="21" t="s">
        <v>1588</v>
      </c>
      <c r="J10220" s="148" t="s">
        <v>25246</v>
      </c>
      <c r="K10220" s="20" t="s">
        <v>3629</v>
      </c>
      <c r="L10220" s="21"/>
    </row>
    <row r="10221">
      <c r="C10221" s="12" t="s">
        <v>25208</v>
      </c>
      <c r="D10221" s="12"/>
      <c r="E10221" s="12" t="s">
        <v>1619</v>
      </c>
      <c r="F10221" s="21"/>
      <c r="G10221" s="21" t="s">
        <v>25247</v>
      </c>
      <c r="H10221" s="21" t="s">
        <v>25248</v>
      </c>
      <c r="I10221" s="21" t="s">
        <v>1588</v>
      </c>
      <c r="J10221" s="148" t="s">
        <v>25249</v>
      </c>
      <c r="K10221" s="20" t="s">
        <v>1812</v>
      </c>
      <c r="L10221" s="21"/>
    </row>
    <row r="10222">
      <c r="A10222" s="108">
        <v>3544.0</v>
      </c>
      <c r="B10222" s="108" t="s">
        <v>1584</v>
      </c>
      <c r="C10222" s="153" t="s">
        <v>826</v>
      </c>
      <c r="D10222" s="141"/>
      <c r="E10222" s="141" t="s">
        <v>2783</v>
      </c>
      <c r="F10222" s="142"/>
      <c r="G10222" s="142" t="s">
        <v>25250</v>
      </c>
      <c r="H10222" s="142" t="s">
        <v>25251</v>
      </c>
      <c r="I10222" s="142" t="s">
        <v>2784</v>
      </c>
      <c r="J10222" s="143" t="s">
        <v>25252</v>
      </c>
      <c r="K10222" s="141" t="s">
        <v>2786</v>
      </c>
      <c r="L10222" s="138"/>
      <c r="M10222" s="111"/>
    </row>
    <row r="10223">
      <c r="A10223" s="108">
        <v>3542.0</v>
      </c>
      <c r="B10223" s="108" t="s">
        <v>1584</v>
      </c>
      <c r="C10223" s="153" t="s">
        <v>826</v>
      </c>
      <c r="D10223" s="141"/>
      <c r="E10223" s="141" t="s">
        <v>2783</v>
      </c>
      <c r="F10223" s="142"/>
      <c r="G10223" s="142" t="s">
        <v>25253</v>
      </c>
      <c r="H10223" s="142" t="s">
        <v>25254</v>
      </c>
      <c r="I10223" s="142" t="s">
        <v>2784</v>
      </c>
      <c r="J10223" s="143" t="s">
        <v>25255</v>
      </c>
      <c r="K10223" s="141" t="s">
        <v>2786</v>
      </c>
      <c r="L10223" s="138"/>
      <c r="M10223" s="111"/>
    </row>
    <row r="10224">
      <c r="A10224" s="108">
        <v>3543.0</v>
      </c>
      <c r="B10224" s="108" t="s">
        <v>1584</v>
      </c>
      <c r="C10224" s="153" t="s">
        <v>826</v>
      </c>
      <c r="D10224" s="141"/>
      <c r="E10224" s="141" t="s">
        <v>2783</v>
      </c>
      <c r="F10224" s="142"/>
      <c r="G10224" s="142" t="s">
        <v>25256</v>
      </c>
      <c r="H10224" s="142" t="s">
        <v>25257</v>
      </c>
      <c r="I10224" s="142" t="s">
        <v>2784</v>
      </c>
      <c r="J10224" s="143" t="s">
        <v>25258</v>
      </c>
      <c r="K10224" s="141" t="s">
        <v>2786</v>
      </c>
      <c r="L10224" s="138"/>
      <c r="M10224" s="111"/>
    </row>
    <row r="10225">
      <c r="C10225" s="12" t="s">
        <v>826</v>
      </c>
      <c r="D10225" s="12"/>
      <c r="E10225" s="12" t="s">
        <v>1678</v>
      </c>
      <c r="F10225" s="21"/>
      <c r="G10225" s="21" t="s">
        <v>25259</v>
      </c>
      <c r="H10225" s="21" t="s">
        <v>25260</v>
      </c>
      <c r="I10225" s="21" t="s">
        <v>1681</v>
      </c>
      <c r="J10225" s="148" t="s">
        <v>25261</v>
      </c>
      <c r="K10225" s="20" t="s">
        <v>3029</v>
      </c>
      <c r="L10225" s="21"/>
    </row>
    <row r="10226">
      <c r="C10226" s="12" t="s">
        <v>826</v>
      </c>
      <c r="D10226" s="12"/>
      <c r="E10226" s="12" t="s">
        <v>1678</v>
      </c>
      <c r="F10226" s="21"/>
      <c r="G10226" s="21" t="s">
        <v>25262</v>
      </c>
      <c r="H10226" s="21" t="s">
        <v>25263</v>
      </c>
      <c r="I10226" s="21" t="s">
        <v>1681</v>
      </c>
      <c r="J10226" s="148" t="s">
        <v>25264</v>
      </c>
      <c r="K10226" s="20" t="s">
        <v>3029</v>
      </c>
      <c r="L10226" s="21"/>
    </row>
    <row r="10227">
      <c r="C10227" s="12" t="s">
        <v>826</v>
      </c>
      <c r="D10227" s="12"/>
      <c r="E10227" s="12" t="s">
        <v>1656</v>
      </c>
      <c r="F10227" s="21"/>
      <c r="G10227" s="21" t="s">
        <v>25265</v>
      </c>
      <c r="H10227" s="21" t="s">
        <v>25266</v>
      </c>
      <c r="I10227" s="21" t="s">
        <v>1637</v>
      </c>
      <c r="J10227" s="148" t="s">
        <v>25267</v>
      </c>
      <c r="K10227" s="20" t="s">
        <v>2777</v>
      </c>
      <c r="L10227" s="21"/>
    </row>
    <row r="10228">
      <c r="C10228" s="12" t="s">
        <v>826</v>
      </c>
      <c r="D10228" s="12"/>
      <c r="E10228" s="12" t="s">
        <v>1656</v>
      </c>
      <c r="F10228" s="21"/>
      <c r="G10228" s="21" t="s">
        <v>25268</v>
      </c>
      <c r="H10228" s="21" t="s">
        <v>25269</v>
      </c>
      <c r="I10228" s="21" t="s">
        <v>1637</v>
      </c>
      <c r="J10228" s="148" t="s">
        <v>25270</v>
      </c>
      <c r="K10228" s="20" t="s">
        <v>2777</v>
      </c>
      <c r="L10228" s="21"/>
    </row>
    <row r="10229">
      <c r="C10229" s="12" t="s">
        <v>826</v>
      </c>
      <c r="D10229" s="12"/>
      <c r="E10229" s="12" t="s">
        <v>1656</v>
      </c>
      <c r="F10229" s="21"/>
      <c r="G10229" s="21" t="s">
        <v>25271</v>
      </c>
      <c r="H10229" s="21" t="s">
        <v>25272</v>
      </c>
      <c r="I10229" s="21" t="s">
        <v>1637</v>
      </c>
      <c r="J10229" s="148" t="s">
        <v>25273</v>
      </c>
      <c r="K10229" s="20" t="s">
        <v>2777</v>
      </c>
      <c r="L10229" s="21"/>
    </row>
    <row r="10230">
      <c r="C10230" s="12" t="s">
        <v>826</v>
      </c>
      <c r="D10230" s="12"/>
      <c r="E10230" s="12" t="s">
        <v>1656</v>
      </c>
      <c r="F10230" s="21"/>
      <c r="G10230" s="21" t="s">
        <v>25271</v>
      </c>
      <c r="H10230" s="21" t="s">
        <v>25272</v>
      </c>
      <c r="I10230" s="21" t="s">
        <v>1637</v>
      </c>
      <c r="J10230" s="148" t="s">
        <v>25274</v>
      </c>
      <c r="K10230" s="20" t="s">
        <v>1660</v>
      </c>
      <c r="L10230" s="21"/>
    </row>
    <row r="10231">
      <c r="C10231" s="12" t="s">
        <v>826</v>
      </c>
      <c r="D10231" s="12"/>
      <c r="E10231" s="12" t="s">
        <v>1656</v>
      </c>
      <c r="F10231" s="21"/>
      <c r="G10231" s="21" t="s">
        <v>25271</v>
      </c>
      <c r="H10231" s="21" t="s">
        <v>25272</v>
      </c>
      <c r="I10231" s="21" t="s">
        <v>1637</v>
      </c>
      <c r="J10231" s="148" t="s">
        <v>25275</v>
      </c>
      <c r="K10231" s="20" t="s">
        <v>2206</v>
      </c>
      <c r="L10231" s="21"/>
    </row>
    <row r="10232">
      <c r="C10232" s="12" t="s">
        <v>826</v>
      </c>
      <c r="D10232" s="12"/>
      <c r="E10232" s="12" t="s">
        <v>1656</v>
      </c>
      <c r="F10232" s="21"/>
      <c r="G10232" s="21" t="s">
        <v>25271</v>
      </c>
      <c r="H10232" s="21" t="s">
        <v>25272</v>
      </c>
      <c r="I10232" s="21" t="s">
        <v>1637</v>
      </c>
      <c r="J10232" s="148" t="s">
        <v>25276</v>
      </c>
      <c r="K10232" s="20" t="s">
        <v>2245</v>
      </c>
      <c r="L10232" s="21"/>
    </row>
    <row r="10233">
      <c r="C10233" s="12" t="s">
        <v>826</v>
      </c>
      <c r="D10233" s="12"/>
      <c r="E10233" s="12" t="s">
        <v>1656</v>
      </c>
      <c r="F10233" s="21"/>
      <c r="G10233" s="21" t="s">
        <v>25271</v>
      </c>
      <c r="H10233" s="21" t="s">
        <v>25272</v>
      </c>
      <c r="I10233" s="21" t="s">
        <v>1637</v>
      </c>
      <c r="J10233" s="148" t="s">
        <v>25277</v>
      </c>
      <c r="K10233" s="20" t="s">
        <v>2781</v>
      </c>
      <c r="L10233" s="21"/>
    </row>
    <row r="10234">
      <c r="C10234" s="12" t="s">
        <v>826</v>
      </c>
      <c r="D10234" s="12"/>
      <c r="E10234" s="12" t="s">
        <v>1656</v>
      </c>
      <c r="F10234" s="21"/>
      <c r="G10234" s="21" t="s">
        <v>25271</v>
      </c>
      <c r="H10234" s="21" t="s">
        <v>25272</v>
      </c>
      <c r="I10234" s="21" t="s">
        <v>1637</v>
      </c>
      <c r="J10234" s="148" t="s">
        <v>25278</v>
      </c>
      <c r="K10234" s="20" t="s">
        <v>2248</v>
      </c>
      <c r="L10234" s="21"/>
    </row>
    <row r="10235">
      <c r="C10235" s="12" t="s">
        <v>826</v>
      </c>
      <c r="D10235" s="12"/>
      <c r="E10235" s="12" t="s">
        <v>1656</v>
      </c>
      <c r="F10235" s="21"/>
      <c r="G10235" s="21" t="s">
        <v>25271</v>
      </c>
      <c r="H10235" s="21" t="s">
        <v>25272</v>
      </c>
      <c r="I10235" s="21" t="s">
        <v>1637</v>
      </c>
      <c r="J10235" s="148" t="s">
        <v>25279</v>
      </c>
      <c r="K10235" s="20" t="s">
        <v>1833</v>
      </c>
      <c r="L10235" s="21"/>
    </row>
    <row r="10236">
      <c r="C10236" s="12" t="s">
        <v>826</v>
      </c>
      <c r="D10236" s="12"/>
      <c r="E10236" s="12" t="s">
        <v>1656</v>
      </c>
      <c r="F10236" s="21"/>
      <c r="G10236" s="21" t="s">
        <v>25271</v>
      </c>
      <c r="H10236" s="21" t="s">
        <v>25272</v>
      </c>
      <c r="I10236" s="21" t="s">
        <v>1637</v>
      </c>
      <c r="J10236" s="148" t="s">
        <v>25280</v>
      </c>
      <c r="K10236" s="20" t="s">
        <v>1836</v>
      </c>
      <c r="L10236" s="21"/>
    </row>
    <row r="10237">
      <c r="C10237" s="12" t="s">
        <v>826</v>
      </c>
      <c r="D10237" s="12"/>
      <c r="E10237" s="12" t="s">
        <v>1656</v>
      </c>
      <c r="F10237" s="21"/>
      <c r="G10237" s="21" t="s">
        <v>25271</v>
      </c>
      <c r="H10237" s="21" t="s">
        <v>25272</v>
      </c>
      <c r="I10237" s="21" t="s">
        <v>1637</v>
      </c>
      <c r="J10237" s="148" t="s">
        <v>25281</v>
      </c>
      <c r="K10237" s="20" t="s">
        <v>2253</v>
      </c>
      <c r="L10237" s="21"/>
    </row>
    <row r="10238">
      <c r="C10238" s="12" t="s">
        <v>826</v>
      </c>
      <c r="D10238" s="12"/>
      <c r="E10238" s="12" t="s">
        <v>1656</v>
      </c>
      <c r="F10238" s="21"/>
      <c r="G10238" s="21" t="s">
        <v>25271</v>
      </c>
      <c r="H10238" s="21" t="s">
        <v>25272</v>
      </c>
      <c r="I10238" s="21" t="s">
        <v>1637</v>
      </c>
      <c r="J10238" s="148" t="s">
        <v>25282</v>
      </c>
      <c r="K10238" s="20" t="s">
        <v>2256</v>
      </c>
      <c r="L10238" s="21"/>
    </row>
    <row r="10239">
      <c r="C10239" s="12" t="s">
        <v>826</v>
      </c>
      <c r="D10239" s="12"/>
      <c r="E10239" s="12" t="s">
        <v>1656</v>
      </c>
      <c r="F10239" s="21"/>
      <c r="G10239" s="21" t="s">
        <v>25271</v>
      </c>
      <c r="H10239" s="21" t="s">
        <v>25272</v>
      </c>
      <c r="I10239" s="21" t="s">
        <v>1637</v>
      </c>
      <c r="J10239" s="148" t="s">
        <v>25283</v>
      </c>
      <c r="K10239" s="20" t="s">
        <v>2151</v>
      </c>
      <c r="L10239" s="21"/>
    </row>
    <row r="10240">
      <c r="C10240" s="12" t="s">
        <v>826</v>
      </c>
      <c r="D10240" s="12"/>
      <c r="E10240" s="12" t="s">
        <v>1656</v>
      </c>
      <c r="F10240" s="21"/>
      <c r="G10240" s="21" t="s">
        <v>25271</v>
      </c>
      <c r="H10240" s="21" t="s">
        <v>25272</v>
      </c>
      <c r="I10240" s="21" t="s">
        <v>1637</v>
      </c>
      <c r="J10240" s="148" t="s">
        <v>25284</v>
      </c>
      <c r="K10240" s="20" t="s">
        <v>1754</v>
      </c>
      <c r="L10240" s="21"/>
    </row>
    <row r="10241">
      <c r="C10241" s="12" t="s">
        <v>826</v>
      </c>
      <c r="D10241" s="12"/>
      <c r="E10241" s="12" t="s">
        <v>1656</v>
      </c>
      <c r="F10241" s="21"/>
      <c r="G10241" s="21" t="s">
        <v>25285</v>
      </c>
      <c r="H10241" s="21" t="s">
        <v>25286</v>
      </c>
      <c r="I10241" s="21" t="s">
        <v>1637</v>
      </c>
      <c r="J10241" s="148" t="s">
        <v>25287</v>
      </c>
      <c r="K10241" s="20" t="s">
        <v>1689</v>
      </c>
      <c r="L10241" s="21"/>
    </row>
    <row r="10242">
      <c r="C10242" s="12" t="s">
        <v>826</v>
      </c>
      <c r="D10242" s="12"/>
      <c r="E10242" s="12" t="s">
        <v>1656</v>
      </c>
      <c r="F10242" s="21"/>
      <c r="G10242" s="21" t="s">
        <v>25288</v>
      </c>
      <c r="H10242" s="21" t="s">
        <v>25289</v>
      </c>
      <c r="I10242" s="21" t="s">
        <v>1637</v>
      </c>
      <c r="J10242" s="148" t="s">
        <v>25290</v>
      </c>
      <c r="K10242" s="20" t="s">
        <v>1689</v>
      </c>
      <c r="L10242" s="21"/>
    </row>
    <row r="10243">
      <c r="C10243" s="12" t="s">
        <v>826</v>
      </c>
      <c r="D10243" s="12"/>
      <c r="E10243" s="12" t="s">
        <v>1619</v>
      </c>
      <c r="F10243" s="21"/>
      <c r="G10243" s="21" t="s">
        <v>25291</v>
      </c>
      <c r="H10243" s="21" t="s">
        <v>25292</v>
      </c>
      <c r="I10243" s="21" t="s">
        <v>1588</v>
      </c>
      <c r="J10243" s="148" t="s">
        <v>25293</v>
      </c>
      <c r="K10243" s="20" t="s">
        <v>3736</v>
      </c>
      <c r="L10243" s="21"/>
    </row>
    <row r="10244">
      <c r="C10244" s="12" t="s">
        <v>826</v>
      </c>
      <c r="D10244" s="12"/>
      <c r="E10244" s="12" t="s">
        <v>1619</v>
      </c>
      <c r="F10244" s="21"/>
      <c r="G10244" s="21" t="s">
        <v>25294</v>
      </c>
      <c r="H10244" s="21" t="s">
        <v>25295</v>
      </c>
      <c r="I10244" s="21" t="s">
        <v>1588</v>
      </c>
      <c r="J10244" s="148" t="s">
        <v>25296</v>
      </c>
      <c r="K10244" s="20" t="s">
        <v>3756</v>
      </c>
      <c r="L10244" s="21"/>
    </row>
    <row r="10245">
      <c r="C10245" s="12" t="s">
        <v>826</v>
      </c>
      <c r="D10245" s="12"/>
      <c r="E10245" s="12" t="s">
        <v>1619</v>
      </c>
      <c r="F10245" s="21"/>
      <c r="G10245" s="21" t="s">
        <v>25297</v>
      </c>
      <c r="H10245" s="21" t="s">
        <v>25298</v>
      </c>
      <c r="I10245" s="21" t="s">
        <v>1588</v>
      </c>
      <c r="J10245" s="148" t="s">
        <v>25299</v>
      </c>
      <c r="K10245" s="20" t="s">
        <v>3756</v>
      </c>
      <c r="L10245" s="21"/>
    </row>
    <row r="10246">
      <c r="C10246" s="12" t="s">
        <v>826</v>
      </c>
      <c r="D10246" s="12"/>
      <c r="E10246" s="12" t="s">
        <v>1619</v>
      </c>
      <c r="F10246" s="21"/>
      <c r="G10246" s="21" t="s">
        <v>25300</v>
      </c>
      <c r="H10246" s="21" t="s">
        <v>25301</v>
      </c>
      <c r="I10246" s="21" t="s">
        <v>1588</v>
      </c>
      <c r="J10246" s="148" t="s">
        <v>25302</v>
      </c>
      <c r="K10246" s="20" t="s">
        <v>3446</v>
      </c>
      <c r="L10246" s="21"/>
    </row>
    <row r="10247">
      <c r="C10247" s="12" t="s">
        <v>826</v>
      </c>
      <c r="D10247" s="12"/>
      <c r="E10247" s="12" t="s">
        <v>1619</v>
      </c>
      <c r="F10247" s="21"/>
      <c r="G10247" s="21" t="s">
        <v>25303</v>
      </c>
      <c r="H10247" s="21" t="s">
        <v>25295</v>
      </c>
      <c r="I10247" s="21" t="s">
        <v>1588</v>
      </c>
      <c r="J10247" s="148" t="s">
        <v>25304</v>
      </c>
      <c r="K10247" s="20" t="s">
        <v>3488</v>
      </c>
      <c r="L10247" s="21"/>
    </row>
    <row r="10248">
      <c r="C10248" s="12" t="s">
        <v>826</v>
      </c>
      <c r="D10248" s="12"/>
      <c r="E10248" s="12" t="s">
        <v>1619</v>
      </c>
      <c r="F10248" s="21"/>
      <c r="G10248" s="21" t="s">
        <v>25305</v>
      </c>
      <c r="H10248" s="21" t="s">
        <v>25301</v>
      </c>
      <c r="I10248" s="21" t="s">
        <v>1588</v>
      </c>
      <c r="J10248" s="148" t="s">
        <v>25306</v>
      </c>
      <c r="K10248" s="20" t="s">
        <v>3439</v>
      </c>
      <c r="L10248" s="21"/>
    </row>
    <row r="10249">
      <c r="C10249" s="12" t="s">
        <v>826</v>
      </c>
      <c r="D10249" s="12"/>
      <c r="E10249" s="12" t="s">
        <v>1619</v>
      </c>
      <c r="F10249" s="21"/>
      <c r="G10249" s="21" t="s">
        <v>18927</v>
      </c>
      <c r="H10249" s="21" t="s">
        <v>18928</v>
      </c>
      <c r="I10249" s="21" t="s">
        <v>1588</v>
      </c>
      <c r="J10249" s="148" t="s">
        <v>18929</v>
      </c>
      <c r="K10249" s="20" t="s">
        <v>3492</v>
      </c>
      <c r="L10249" s="21"/>
    </row>
    <row r="10250">
      <c r="C10250" s="12" t="s">
        <v>826</v>
      </c>
      <c r="D10250" s="12"/>
      <c r="E10250" s="12" t="s">
        <v>1619</v>
      </c>
      <c r="F10250" s="21"/>
      <c r="G10250" s="21" t="s">
        <v>18930</v>
      </c>
      <c r="H10250" s="21" t="s">
        <v>18931</v>
      </c>
      <c r="I10250" s="21" t="s">
        <v>1588</v>
      </c>
      <c r="J10250" s="148" t="s">
        <v>18932</v>
      </c>
      <c r="K10250" s="20" t="s">
        <v>3492</v>
      </c>
      <c r="L10250" s="21"/>
    </row>
    <row r="10251">
      <c r="C10251" s="12" t="s">
        <v>826</v>
      </c>
      <c r="D10251" s="12"/>
      <c r="E10251" s="12" t="s">
        <v>1619</v>
      </c>
      <c r="F10251" s="21"/>
      <c r="G10251" s="21" t="s">
        <v>18933</v>
      </c>
      <c r="H10251" s="21" t="s">
        <v>18934</v>
      </c>
      <c r="I10251" s="21" t="s">
        <v>1588</v>
      </c>
      <c r="J10251" s="148" t="s">
        <v>18935</v>
      </c>
      <c r="K10251" s="20" t="s">
        <v>3492</v>
      </c>
      <c r="L10251" s="21"/>
    </row>
    <row r="10252">
      <c r="C10252" s="12" t="s">
        <v>826</v>
      </c>
      <c r="D10252" s="12"/>
      <c r="E10252" s="12" t="s">
        <v>1619</v>
      </c>
      <c r="F10252" s="21"/>
      <c r="G10252" s="21" t="s">
        <v>19076</v>
      </c>
      <c r="H10252" s="21" t="s">
        <v>18928</v>
      </c>
      <c r="I10252" s="21" t="s">
        <v>1588</v>
      </c>
      <c r="J10252" s="148" t="s">
        <v>19077</v>
      </c>
      <c r="K10252" s="20" t="s">
        <v>3355</v>
      </c>
      <c r="L10252" s="21"/>
    </row>
    <row r="10253">
      <c r="C10253" s="12" t="s">
        <v>826</v>
      </c>
      <c r="D10253" s="12"/>
      <c r="E10253" s="12" t="s">
        <v>1619</v>
      </c>
      <c r="F10253" s="21"/>
      <c r="G10253" s="21" t="s">
        <v>19078</v>
      </c>
      <c r="H10253" s="21" t="s">
        <v>18931</v>
      </c>
      <c r="I10253" s="21" t="s">
        <v>1588</v>
      </c>
      <c r="J10253" s="148" t="s">
        <v>19079</v>
      </c>
      <c r="K10253" s="20" t="s">
        <v>3355</v>
      </c>
      <c r="L10253" s="21"/>
    </row>
    <row r="10254">
      <c r="C10254" s="12" t="s">
        <v>826</v>
      </c>
      <c r="D10254" s="12"/>
      <c r="E10254" s="12" t="s">
        <v>1619</v>
      </c>
      <c r="F10254" s="21"/>
      <c r="G10254" s="21" t="s">
        <v>19080</v>
      </c>
      <c r="H10254" s="21" t="s">
        <v>18934</v>
      </c>
      <c r="I10254" s="21" t="s">
        <v>1588</v>
      </c>
      <c r="J10254" s="148" t="s">
        <v>19081</v>
      </c>
      <c r="K10254" s="20" t="s">
        <v>3355</v>
      </c>
      <c r="L10254" s="21"/>
    </row>
    <row r="10255">
      <c r="C10255" s="12" t="s">
        <v>826</v>
      </c>
      <c r="D10255" s="12"/>
      <c r="E10255" s="12" t="s">
        <v>1619</v>
      </c>
      <c r="F10255" s="21"/>
      <c r="G10255" s="21" t="s">
        <v>19203</v>
      </c>
      <c r="H10255" s="21" t="s">
        <v>19204</v>
      </c>
      <c r="I10255" s="21" t="s">
        <v>1588</v>
      </c>
      <c r="J10255" s="148" t="s">
        <v>19205</v>
      </c>
      <c r="K10255" s="20" t="s">
        <v>3840</v>
      </c>
      <c r="L10255" s="21"/>
    </row>
    <row r="10256">
      <c r="C10256" s="12" t="s">
        <v>826</v>
      </c>
      <c r="D10256" s="12"/>
      <c r="E10256" s="12" t="s">
        <v>1619</v>
      </c>
      <c r="F10256" s="21"/>
      <c r="G10256" s="21" t="s">
        <v>19206</v>
      </c>
      <c r="H10256" s="21" t="s">
        <v>19207</v>
      </c>
      <c r="I10256" s="21" t="s">
        <v>1588</v>
      </c>
      <c r="J10256" s="148" t="s">
        <v>19208</v>
      </c>
      <c r="K10256" s="20" t="s">
        <v>3840</v>
      </c>
      <c r="L10256" s="21"/>
    </row>
    <row r="10257">
      <c r="C10257" s="12" t="s">
        <v>826</v>
      </c>
      <c r="D10257" s="12"/>
      <c r="E10257" s="12" t="s">
        <v>1619</v>
      </c>
      <c r="F10257" s="21"/>
      <c r="G10257" s="21" t="s">
        <v>19209</v>
      </c>
      <c r="H10257" s="21" t="s">
        <v>19210</v>
      </c>
      <c r="I10257" s="21" t="s">
        <v>1588</v>
      </c>
      <c r="J10257" s="148" t="s">
        <v>19211</v>
      </c>
      <c r="K10257" s="20" t="s">
        <v>3840</v>
      </c>
      <c r="L10257" s="21"/>
    </row>
    <row r="10258">
      <c r="C10258" s="12" t="s">
        <v>826</v>
      </c>
      <c r="D10258" s="12"/>
      <c r="E10258" s="12" t="s">
        <v>1619</v>
      </c>
      <c r="F10258" s="21"/>
      <c r="G10258" s="21" t="s">
        <v>25307</v>
      </c>
      <c r="H10258" s="21" t="s">
        <v>25308</v>
      </c>
      <c r="I10258" s="21" t="s">
        <v>1588</v>
      </c>
      <c r="J10258" s="148" t="s">
        <v>25309</v>
      </c>
      <c r="K10258" s="20" t="s">
        <v>3659</v>
      </c>
      <c r="L10258" s="21"/>
    </row>
    <row r="10259">
      <c r="C10259" s="12" t="s">
        <v>826</v>
      </c>
      <c r="D10259" s="12"/>
      <c r="E10259" s="12" t="s">
        <v>1619</v>
      </c>
      <c r="F10259" s="21"/>
      <c r="G10259" s="21" t="s">
        <v>25310</v>
      </c>
      <c r="H10259" s="21" t="s">
        <v>25311</v>
      </c>
      <c r="I10259" s="21" t="s">
        <v>1588</v>
      </c>
      <c r="J10259" s="148" t="s">
        <v>25312</v>
      </c>
      <c r="K10259" s="20" t="s">
        <v>3659</v>
      </c>
      <c r="L10259" s="21"/>
    </row>
    <row r="10260">
      <c r="C10260" s="12" t="s">
        <v>826</v>
      </c>
      <c r="D10260" s="12"/>
      <c r="E10260" s="12" t="s">
        <v>1619</v>
      </c>
      <c r="F10260" s="21"/>
      <c r="G10260" s="21" t="s">
        <v>25313</v>
      </c>
      <c r="H10260" s="21" t="s">
        <v>25314</v>
      </c>
      <c r="I10260" s="21" t="s">
        <v>1588</v>
      </c>
      <c r="J10260" s="148" t="s">
        <v>25315</v>
      </c>
      <c r="K10260" s="20" t="s">
        <v>3659</v>
      </c>
      <c r="L10260" s="21"/>
    </row>
    <row r="10261">
      <c r="C10261" s="12" t="s">
        <v>826</v>
      </c>
      <c r="D10261" s="12"/>
      <c r="E10261" s="12" t="s">
        <v>1619</v>
      </c>
      <c r="F10261" s="21"/>
      <c r="G10261" s="21" t="s">
        <v>25316</v>
      </c>
      <c r="H10261" s="21" t="s">
        <v>25317</v>
      </c>
      <c r="I10261" s="21" t="s">
        <v>1588</v>
      </c>
      <c r="J10261" s="148" t="s">
        <v>25318</v>
      </c>
      <c r="K10261" s="20" t="s">
        <v>3280</v>
      </c>
      <c r="L10261" s="21"/>
    </row>
    <row r="10262">
      <c r="C10262" s="12" t="s">
        <v>826</v>
      </c>
      <c r="D10262" s="12"/>
      <c r="E10262" s="12" t="s">
        <v>1619</v>
      </c>
      <c r="F10262" s="21"/>
      <c r="G10262" s="21" t="s">
        <v>25319</v>
      </c>
      <c r="H10262" s="21" t="s">
        <v>25320</v>
      </c>
      <c r="I10262" s="21" t="s">
        <v>1588</v>
      </c>
      <c r="J10262" s="148" t="s">
        <v>25321</v>
      </c>
      <c r="K10262" s="20" t="s">
        <v>3280</v>
      </c>
      <c r="L10262" s="21"/>
    </row>
    <row r="10263">
      <c r="C10263" s="12" t="s">
        <v>826</v>
      </c>
      <c r="D10263" s="12"/>
      <c r="E10263" s="12" t="s">
        <v>1619</v>
      </c>
      <c r="F10263" s="21"/>
      <c r="G10263" s="21" t="s">
        <v>25322</v>
      </c>
      <c r="H10263" s="21" t="s">
        <v>25323</v>
      </c>
      <c r="I10263" s="21" t="s">
        <v>1588</v>
      </c>
      <c r="J10263" s="148" t="s">
        <v>25324</v>
      </c>
      <c r="K10263" s="20" t="s">
        <v>3280</v>
      </c>
      <c r="L10263" s="21"/>
    </row>
    <row r="10264">
      <c r="C10264" s="12" t="s">
        <v>826</v>
      </c>
      <c r="D10264" s="12"/>
      <c r="E10264" s="12" t="s">
        <v>1619</v>
      </c>
      <c r="F10264" s="21"/>
      <c r="G10264" s="21" t="s">
        <v>25325</v>
      </c>
      <c r="H10264" s="21" t="s">
        <v>25317</v>
      </c>
      <c r="I10264" s="21" t="s">
        <v>1588</v>
      </c>
      <c r="J10264" s="148" t="s">
        <v>25326</v>
      </c>
      <c r="K10264" s="20" t="s">
        <v>3616</v>
      </c>
      <c r="L10264" s="21"/>
    </row>
    <row r="10265">
      <c r="C10265" s="12" t="s">
        <v>826</v>
      </c>
      <c r="D10265" s="12"/>
      <c r="E10265" s="12" t="s">
        <v>1619</v>
      </c>
      <c r="F10265" s="21"/>
      <c r="G10265" s="21" t="s">
        <v>25327</v>
      </c>
      <c r="H10265" s="21" t="s">
        <v>25320</v>
      </c>
      <c r="I10265" s="21" t="s">
        <v>1588</v>
      </c>
      <c r="J10265" s="148" t="s">
        <v>25328</v>
      </c>
      <c r="K10265" s="20" t="s">
        <v>3616</v>
      </c>
      <c r="L10265" s="21"/>
    </row>
    <row r="10266">
      <c r="C10266" s="12" t="s">
        <v>826</v>
      </c>
      <c r="D10266" s="12"/>
      <c r="E10266" s="12" t="s">
        <v>1619</v>
      </c>
      <c r="F10266" s="21"/>
      <c r="G10266" s="21" t="s">
        <v>25329</v>
      </c>
      <c r="H10266" s="21" t="s">
        <v>25323</v>
      </c>
      <c r="I10266" s="21" t="s">
        <v>1588</v>
      </c>
      <c r="J10266" s="148" t="s">
        <v>25330</v>
      </c>
      <c r="K10266" s="20" t="s">
        <v>3616</v>
      </c>
      <c r="L10266" s="21"/>
    </row>
    <row r="10267">
      <c r="C10267" s="12" t="s">
        <v>826</v>
      </c>
      <c r="D10267" s="12"/>
      <c r="E10267" s="12" t="s">
        <v>1619</v>
      </c>
      <c r="F10267" s="21"/>
      <c r="G10267" s="21" t="s">
        <v>25331</v>
      </c>
      <c r="H10267" s="21" t="s">
        <v>25301</v>
      </c>
      <c r="I10267" s="21" t="s">
        <v>1588</v>
      </c>
      <c r="J10267" s="148" t="s">
        <v>25332</v>
      </c>
      <c r="K10267" s="20" t="s">
        <v>2027</v>
      </c>
      <c r="L10267" s="21"/>
    </row>
    <row r="10268">
      <c r="C10268" s="12" t="s">
        <v>826</v>
      </c>
      <c r="D10268" s="12"/>
      <c r="E10268" s="12" t="s">
        <v>1619</v>
      </c>
      <c r="F10268" s="21"/>
      <c r="G10268" s="21" t="s">
        <v>25333</v>
      </c>
      <c r="H10268" s="21" t="s">
        <v>25301</v>
      </c>
      <c r="I10268" s="21" t="s">
        <v>1588</v>
      </c>
      <c r="J10268" s="148" t="s">
        <v>25334</v>
      </c>
      <c r="K10268" s="20" t="s">
        <v>1975</v>
      </c>
      <c r="L10268" s="21"/>
    </row>
    <row r="10269">
      <c r="C10269" s="12" t="s">
        <v>826</v>
      </c>
      <c r="D10269" s="12"/>
      <c r="E10269" s="12" t="s">
        <v>1619</v>
      </c>
      <c r="F10269" s="21"/>
      <c r="G10269" s="21" t="s">
        <v>25335</v>
      </c>
      <c r="H10269" s="21" t="s">
        <v>25301</v>
      </c>
      <c r="I10269" s="21" t="s">
        <v>1588</v>
      </c>
      <c r="J10269" s="148" t="s">
        <v>25336</v>
      </c>
      <c r="K10269" s="20" t="s">
        <v>1954</v>
      </c>
      <c r="L10269" s="21"/>
    </row>
    <row r="10270">
      <c r="C10270" s="12" t="s">
        <v>826</v>
      </c>
      <c r="D10270" s="12"/>
      <c r="E10270" s="12" t="s">
        <v>1619</v>
      </c>
      <c r="F10270" s="21"/>
      <c r="G10270" s="21" t="s">
        <v>25337</v>
      </c>
      <c r="H10270" s="21" t="s">
        <v>25338</v>
      </c>
      <c r="I10270" s="21" t="s">
        <v>1588</v>
      </c>
      <c r="J10270" s="148" t="s">
        <v>25339</v>
      </c>
      <c r="K10270" s="20" t="s">
        <v>1954</v>
      </c>
      <c r="L10270" s="21"/>
    </row>
    <row r="10271">
      <c r="C10271" s="12" t="s">
        <v>826</v>
      </c>
      <c r="D10271" s="12"/>
      <c r="E10271" s="12" t="s">
        <v>1619</v>
      </c>
      <c r="F10271" s="21"/>
      <c r="G10271" s="21" t="s">
        <v>25340</v>
      </c>
      <c r="H10271" s="21" t="s">
        <v>25341</v>
      </c>
      <c r="I10271" s="21" t="s">
        <v>1588</v>
      </c>
      <c r="J10271" s="148" t="s">
        <v>25342</v>
      </c>
      <c r="K10271" s="20" t="s">
        <v>1954</v>
      </c>
      <c r="L10271" s="21"/>
    </row>
    <row r="10272">
      <c r="C10272" s="12" t="s">
        <v>826</v>
      </c>
      <c r="D10272" s="12"/>
      <c r="E10272" s="12" t="s">
        <v>1619</v>
      </c>
      <c r="F10272" s="21"/>
      <c r="G10272" s="21" t="s">
        <v>25343</v>
      </c>
      <c r="H10272" s="21" t="s">
        <v>25344</v>
      </c>
      <c r="I10272" s="21" t="s">
        <v>1588</v>
      </c>
      <c r="J10272" s="148" t="s">
        <v>25345</v>
      </c>
      <c r="K10272" s="20" t="s">
        <v>1979</v>
      </c>
      <c r="L10272" s="21"/>
    </row>
    <row r="10273">
      <c r="C10273" s="12" t="s">
        <v>826</v>
      </c>
      <c r="D10273" s="12"/>
      <c r="E10273" s="12" t="s">
        <v>1619</v>
      </c>
      <c r="F10273" s="21"/>
      <c r="G10273" s="21" t="s">
        <v>25346</v>
      </c>
      <c r="H10273" s="21" t="s">
        <v>25320</v>
      </c>
      <c r="I10273" s="21" t="s">
        <v>1588</v>
      </c>
      <c r="J10273" s="148" t="s">
        <v>25347</v>
      </c>
      <c r="K10273" s="20" t="s">
        <v>1979</v>
      </c>
      <c r="L10273" s="21"/>
    </row>
    <row r="10274">
      <c r="C10274" s="12" t="s">
        <v>826</v>
      </c>
      <c r="D10274" s="12"/>
      <c r="E10274" s="12" t="s">
        <v>1619</v>
      </c>
      <c r="F10274" s="21"/>
      <c r="G10274" s="21" t="s">
        <v>25348</v>
      </c>
      <c r="H10274" s="21" t="s">
        <v>25349</v>
      </c>
      <c r="I10274" s="21" t="s">
        <v>1588</v>
      </c>
      <c r="J10274" s="148" t="s">
        <v>25350</v>
      </c>
      <c r="K10274" s="20" t="s">
        <v>1979</v>
      </c>
      <c r="L10274" s="21"/>
    </row>
    <row r="10275">
      <c r="C10275" s="12" t="s">
        <v>826</v>
      </c>
      <c r="D10275" s="12"/>
      <c r="E10275" s="12" t="s">
        <v>1619</v>
      </c>
      <c r="F10275" s="21"/>
      <c r="G10275" s="21" t="s">
        <v>25351</v>
      </c>
      <c r="H10275" s="21" t="s">
        <v>25317</v>
      </c>
      <c r="I10275" s="21" t="s">
        <v>1588</v>
      </c>
      <c r="J10275" s="148" t="s">
        <v>25352</v>
      </c>
      <c r="K10275" s="20" t="s">
        <v>1983</v>
      </c>
      <c r="L10275" s="21"/>
    </row>
    <row r="10276">
      <c r="C10276" s="12" t="s">
        <v>826</v>
      </c>
      <c r="D10276" s="12"/>
      <c r="E10276" s="12" t="s">
        <v>1619</v>
      </c>
      <c r="F10276" s="21"/>
      <c r="G10276" s="21" t="s">
        <v>25353</v>
      </c>
      <c r="H10276" s="21" t="s">
        <v>25320</v>
      </c>
      <c r="I10276" s="21" t="s">
        <v>1588</v>
      </c>
      <c r="J10276" s="148" t="s">
        <v>25354</v>
      </c>
      <c r="K10276" s="20" t="s">
        <v>1983</v>
      </c>
      <c r="L10276" s="21"/>
    </row>
    <row r="10277">
      <c r="C10277" s="12" t="s">
        <v>826</v>
      </c>
      <c r="D10277" s="12"/>
      <c r="E10277" s="12" t="s">
        <v>1619</v>
      </c>
      <c r="F10277" s="21"/>
      <c r="G10277" s="21" t="s">
        <v>25355</v>
      </c>
      <c r="H10277" s="21" t="s">
        <v>25356</v>
      </c>
      <c r="I10277" s="21" t="s">
        <v>1588</v>
      </c>
      <c r="J10277" s="148" t="s">
        <v>25357</v>
      </c>
      <c r="K10277" s="20" t="s">
        <v>1983</v>
      </c>
      <c r="L10277" s="21"/>
    </row>
    <row r="10278">
      <c r="C10278" s="12" t="s">
        <v>826</v>
      </c>
      <c r="D10278" s="12"/>
      <c r="E10278" s="12" t="s">
        <v>1619</v>
      </c>
      <c r="F10278" s="21"/>
      <c r="G10278" s="21" t="s">
        <v>25358</v>
      </c>
      <c r="H10278" s="21" t="s">
        <v>25286</v>
      </c>
      <c r="I10278" s="21" t="s">
        <v>1588</v>
      </c>
      <c r="J10278" s="148" t="s">
        <v>25359</v>
      </c>
      <c r="K10278" s="20" t="s">
        <v>1693</v>
      </c>
      <c r="L10278" s="21"/>
    </row>
    <row r="10279">
      <c r="C10279" s="12" t="s">
        <v>826</v>
      </c>
      <c r="D10279" s="12"/>
      <c r="E10279" s="12" t="s">
        <v>1619</v>
      </c>
      <c r="F10279" s="21"/>
      <c r="G10279" s="21" t="s">
        <v>25360</v>
      </c>
      <c r="H10279" s="21" t="s">
        <v>25289</v>
      </c>
      <c r="I10279" s="21" t="s">
        <v>1588</v>
      </c>
      <c r="J10279" s="148" t="s">
        <v>25361</v>
      </c>
      <c r="K10279" s="20" t="s">
        <v>1693</v>
      </c>
      <c r="L10279" s="21"/>
    </row>
    <row r="10280">
      <c r="C10280" s="12" t="s">
        <v>826</v>
      </c>
      <c r="D10280" s="12"/>
      <c r="E10280" s="12" t="s">
        <v>1619</v>
      </c>
      <c r="F10280" s="21"/>
      <c r="G10280" s="21" t="s">
        <v>25362</v>
      </c>
      <c r="H10280" s="21" t="s">
        <v>25363</v>
      </c>
      <c r="I10280" s="21" t="s">
        <v>1588</v>
      </c>
      <c r="J10280" s="148" t="s">
        <v>25364</v>
      </c>
      <c r="K10280" s="20" t="s">
        <v>1921</v>
      </c>
      <c r="L10280" s="21"/>
    </row>
    <row r="10281">
      <c r="C10281" s="12" t="s">
        <v>826</v>
      </c>
      <c r="D10281" s="12"/>
      <c r="E10281" s="12" t="s">
        <v>1619</v>
      </c>
      <c r="F10281" s="21"/>
      <c r="G10281" s="21" t="s">
        <v>25365</v>
      </c>
      <c r="H10281" s="21" t="s">
        <v>25366</v>
      </c>
      <c r="I10281" s="21" t="s">
        <v>1588</v>
      </c>
      <c r="J10281" s="148" t="s">
        <v>25367</v>
      </c>
      <c r="K10281" s="20" t="s">
        <v>1921</v>
      </c>
      <c r="L10281" s="21"/>
    </row>
    <row r="10282">
      <c r="C10282" s="12" t="s">
        <v>826</v>
      </c>
      <c r="D10282" s="12"/>
      <c r="E10282" s="12" t="s">
        <v>1619</v>
      </c>
      <c r="F10282" s="21"/>
      <c r="G10282" s="21" t="s">
        <v>25368</v>
      </c>
      <c r="H10282" s="21" t="s">
        <v>25369</v>
      </c>
      <c r="I10282" s="21" t="s">
        <v>1588</v>
      </c>
      <c r="J10282" s="148" t="s">
        <v>25370</v>
      </c>
      <c r="K10282" s="20" t="s">
        <v>1921</v>
      </c>
      <c r="L10282" s="21"/>
    </row>
    <row r="10283">
      <c r="C10283" s="12" t="s">
        <v>826</v>
      </c>
      <c r="D10283" s="12" t="s">
        <v>827</v>
      </c>
      <c r="E10283" s="12" t="s">
        <v>4183</v>
      </c>
      <c r="F10283" s="12" t="s">
        <v>814</v>
      </c>
      <c r="G10283" s="12" t="s">
        <v>17089</v>
      </c>
      <c r="H10283" s="12" t="s">
        <v>17090</v>
      </c>
      <c r="I10283" s="12" t="s">
        <v>1715</v>
      </c>
      <c r="J10283" s="114" t="s">
        <v>17091</v>
      </c>
      <c r="K10283" s="12" t="s">
        <v>1717</v>
      </c>
      <c r="L10283" s="12" t="s">
        <v>1718</v>
      </c>
    </row>
    <row r="10284">
      <c r="C10284" s="12" t="s">
        <v>826</v>
      </c>
      <c r="D10284" s="12" t="s">
        <v>827</v>
      </c>
      <c r="E10284" s="12" t="s">
        <v>4183</v>
      </c>
      <c r="F10284" s="12" t="s">
        <v>814</v>
      </c>
      <c r="G10284" s="12" t="s">
        <v>1672</v>
      </c>
      <c r="H10284" s="12" t="s">
        <v>4190</v>
      </c>
      <c r="I10284" s="12" t="s">
        <v>1715</v>
      </c>
      <c r="J10284" s="114" t="s">
        <v>4191</v>
      </c>
      <c r="K10284" s="12" t="s">
        <v>1717</v>
      </c>
      <c r="L10284" s="12" t="s">
        <v>1718</v>
      </c>
    </row>
    <row r="10285">
      <c r="C10285" s="12" t="s">
        <v>826</v>
      </c>
      <c r="D10285" s="12" t="s">
        <v>827</v>
      </c>
      <c r="E10285" s="12" t="s">
        <v>1671</v>
      </c>
      <c r="F10285" s="12" t="s">
        <v>814</v>
      </c>
      <c r="G10285" s="12" t="s">
        <v>17092</v>
      </c>
      <c r="H10285" s="12" t="s">
        <v>17093</v>
      </c>
      <c r="I10285" s="12" t="s">
        <v>1674</v>
      </c>
      <c r="J10285" s="114" t="s">
        <v>17094</v>
      </c>
      <c r="K10285" s="12" t="s">
        <v>17095</v>
      </c>
      <c r="L10285" s="12" t="s">
        <v>17096</v>
      </c>
    </row>
    <row r="10286">
      <c r="C10286" s="12" t="s">
        <v>826</v>
      </c>
      <c r="D10286" s="12" t="s">
        <v>827</v>
      </c>
      <c r="E10286" s="12" t="s">
        <v>1671</v>
      </c>
      <c r="F10286" s="12" t="s">
        <v>814</v>
      </c>
      <c r="G10286" s="12" t="s">
        <v>17097</v>
      </c>
      <c r="H10286" s="12" t="s">
        <v>17098</v>
      </c>
      <c r="I10286" s="12" t="s">
        <v>1674</v>
      </c>
      <c r="J10286" s="114" t="s">
        <v>17099</v>
      </c>
      <c r="K10286" s="12" t="s">
        <v>17095</v>
      </c>
      <c r="L10286" s="12" t="s">
        <v>17096</v>
      </c>
    </row>
    <row r="10287">
      <c r="C10287" s="12" t="s">
        <v>826</v>
      </c>
      <c r="D10287" s="12" t="s">
        <v>827</v>
      </c>
      <c r="E10287" s="12" t="s">
        <v>1671</v>
      </c>
      <c r="F10287" s="12" t="s">
        <v>814</v>
      </c>
      <c r="G10287" s="12" t="s">
        <v>17100</v>
      </c>
      <c r="H10287" s="12" t="s">
        <v>17101</v>
      </c>
      <c r="I10287" s="12" t="s">
        <v>1674</v>
      </c>
      <c r="J10287" s="114" t="s">
        <v>17102</v>
      </c>
      <c r="K10287" s="12" t="s">
        <v>17095</v>
      </c>
      <c r="L10287" s="12" t="s">
        <v>17096</v>
      </c>
    </row>
    <row r="10288">
      <c r="C10288" s="12" t="s">
        <v>826</v>
      </c>
      <c r="D10288" s="12" t="s">
        <v>827</v>
      </c>
      <c r="E10288" s="12" t="s">
        <v>1671</v>
      </c>
      <c r="F10288" s="12" t="s">
        <v>814</v>
      </c>
      <c r="G10288" s="12" t="s">
        <v>17103</v>
      </c>
      <c r="H10288" s="12" t="s">
        <v>9951</v>
      </c>
      <c r="I10288" s="12" t="s">
        <v>1674</v>
      </c>
      <c r="J10288" s="114" t="s">
        <v>17104</v>
      </c>
      <c r="K10288" s="12" t="s">
        <v>17095</v>
      </c>
      <c r="L10288" s="12" t="s">
        <v>17096</v>
      </c>
    </row>
    <row r="10289">
      <c r="C10289" s="12" t="s">
        <v>826</v>
      </c>
      <c r="D10289" s="12" t="s">
        <v>827</v>
      </c>
      <c r="E10289" s="12" t="s">
        <v>1656</v>
      </c>
      <c r="F10289" s="12" t="s">
        <v>814</v>
      </c>
      <c r="G10289" s="12" t="s">
        <v>17105</v>
      </c>
      <c r="H10289" s="12" t="s">
        <v>16550</v>
      </c>
      <c r="I10289" s="12" t="s">
        <v>1637</v>
      </c>
      <c r="J10289" s="114" t="s">
        <v>17106</v>
      </c>
      <c r="K10289" s="12" t="s">
        <v>1660</v>
      </c>
      <c r="L10289" s="12" t="s">
        <v>1661</v>
      </c>
    </row>
    <row r="10290">
      <c r="C10290" s="12" t="s">
        <v>826</v>
      </c>
      <c r="D10290" s="12" t="s">
        <v>827</v>
      </c>
      <c r="E10290" s="12" t="s">
        <v>1656</v>
      </c>
      <c r="F10290" s="12" t="s">
        <v>814</v>
      </c>
      <c r="G10290" s="12" t="s">
        <v>1657</v>
      </c>
      <c r="H10290" s="12" t="s">
        <v>1658</v>
      </c>
      <c r="I10290" s="12" t="s">
        <v>1637</v>
      </c>
      <c r="J10290" s="114" t="s">
        <v>1659</v>
      </c>
      <c r="K10290" s="12" t="s">
        <v>1660</v>
      </c>
      <c r="L10290" s="12" t="s">
        <v>1661</v>
      </c>
    </row>
    <row r="10291">
      <c r="C10291" s="12" t="s">
        <v>826</v>
      </c>
      <c r="D10291" s="12" t="s">
        <v>827</v>
      </c>
      <c r="E10291" s="12" t="s">
        <v>1654</v>
      </c>
      <c r="F10291" s="12" t="s">
        <v>814</v>
      </c>
      <c r="G10291" s="12" t="s">
        <v>17072</v>
      </c>
      <c r="H10291" s="12" t="s">
        <v>16563</v>
      </c>
      <c r="I10291" s="12" t="s">
        <v>1600</v>
      </c>
      <c r="J10291" s="114" t="s">
        <v>17107</v>
      </c>
      <c r="K10291" s="12" t="s">
        <v>2048</v>
      </c>
      <c r="L10291" s="12" t="s">
        <v>2049</v>
      </c>
    </row>
    <row r="10292">
      <c r="C10292" s="12" t="s">
        <v>826</v>
      </c>
      <c r="D10292" s="12" t="s">
        <v>827</v>
      </c>
      <c r="E10292" s="12" t="s">
        <v>1654</v>
      </c>
      <c r="F10292" s="12" t="s">
        <v>814</v>
      </c>
      <c r="G10292" s="12" t="s">
        <v>4609</v>
      </c>
      <c r="H10292" s="12" t="s">
        <v>1665</v>
      </c>
      <c r="I10292" s="12" t="s">
        <v>1600</v>
      </c>
      <c r="J10292" s="114" t="s">
        <v>4610</v>
      </c>
      <c r="K10292" s="12" t="s">
        <v>2048</v>
      </c>
      <c r="L10292" s="12" t="s">
        <v>2049</v>
      </c>
    </row>
    <row r="10293">
      <c r="C10293" s="12" t="s">
        <v>826</v>
      </c>
      <c r="D10293" s="12" t="s">
        <v>827</v>
      </c>
      <c r="E10293" s="12" t="s">
        <v>1654</v>
      </c>
      <c r="F10293" s="12" t="s">
        <v>814</v>
      </c>
      <c r="G10293" s="12" t="s">
        <v>16698</v>
      </c>
      <c r="H10293" s="12" t="s">
        <v>16696</v>
      </c>
      <c r="I10293" s="12" t="s">
        <v>1600</v>
      </c>
      <c r="J10293" s="114" t="s">
        <v>17108</v>
      </c>
      <c r="K10293" s="12" t="s">
        <v>1602</v>
      </c>
      <c r="L10293" s="12" t="s">
        <v>1603</v>
      </c>
    </row>
    <row r="10294">
      <c r="C10294" s="12" t="s">
        <v>826</v>
      </c>
      <c r="D10294" s="12" t="s">
        <v>827</v>
      </c>
      <c r="E10294" s="12" t="s">
        <v>1654</v>
      </c>
      <c r="F10294" s="12" t="s">
        <v>814</v>
      </c>
      <c r="G10294" s="12" t="s">
        <v>1664</v>
      </c>
      <c r="H10294" s="12" t="s">
        <v>1665</v>
      </c>
      <c r="I10294" s="12" t="s">
        <v>1600</v>
      </c>
      <c r="J10294" s="114" t="s">
        <v>1666</v>
      </c>
      <c r="K10294" s="12" t="s">
        <v>1602</v>
      </c>
      <c r="L10294" s="12" t="s">
        <v>1603</v>
      </c>
    </row>
    <row r="10295">
      <c r="C10295" s="12" t="s">
        <v>826</v>
      </c>
      <c r="D10295" s="12" t="s">
        <v>827</v>
      </c>
      <c r="E10295" s="12" t="s">
        <v>1654</v>
      </c>
      <c r="F10295" s="12" t="s">
        <v>814</v>
      </c>
      <c r="G10295" s="12" t="s">
        <v>16698</v>
      </c>
      <c r="H10295" s="12" t="s">
        <v>16696</v>
      </c>
      <c r="I10295" s="12" t="s">
        <v>1600</v>
      </c>
      <c r="J10295" s="114" t="s">
        <v>17109</v>
      </c>
      <c r="K10295" s="12" t="s">
        <v>1782</v>
      </c>
      <c r="L10295" s="12" t="s">
        <v>1783</v>
      </c>
    </row>
    <row r="10296">
      <c r="C10296" s="12" t="s">
        <v>826</v>
      </c>
      <c r="D10296" s="12" t="s">
        <v>827</v>
      </c>
      <c r="E10296" s="12" t="s">
        <v>1654</v>
      </c>
      <c r="F10296" s="12" t="s">
        <v>814</v>
      </c>
      <c r="G10296" s="12" t="s">
        <v>1664</v>
      </c>
      <c r="H10296" s="12" t="s">
        <v>1665</v>
      </c>
      <c r="I10296" s="12" t="s">
        <v>1600</v>
      </c>
      <c r="J10296" s="114" t="s">
        <v>4614</v>
      </c>
      <c r="K10296" s="12" t="s">
        <v>1782</v>
      </c>
      <c r="L10296" s="12" t="s">
        <v>1783</v>
      </c>
    </row>
    <row r="10297">
      <c r="C10297" s="12" t="s">
        <v>826</v>
      </c>
      <c r="D10297" s="12" t="s">
        <v>827</v>
      </c>
      <c r="E10297" s="12" t="s">
        <v>1671</v>
      </c>
      <c r="F10297" s="12" t="s">
        <v>814</v>
      </c>
      <c r="G10297" s="12" t="s">
        <v>4619</v>
      </c>
      <c r="H10297" s="12" t="s">
        <v>4620</v>
      </c>
      <c r="I10297" s="12" t="s">
        <v>1674</v>
      </c>
      <c r="J10297" s="114" t="s">
        <v>4621</v>
      </c>
      <c r="K10297" s="12" t="s">
        <v>4273</v>
      </c>
      <c r="L10297" s="12" t="s">
        <v>4618</v>
      </c>
    </row>
    <row r="10298">
      <c r="C10298" s="12" t="s">
        <v>826</v>
      </c>
      <c r="D10298" s="12" t="s">
        <v>827</v>
      </c>
      <c r="E10298" s="12" t="s">
        <v>1671</v>
      </c>
      <c r="F10298" s="12" t="s">
        <v>814</v>
      </c>
      <c r="G10298" s="12" t="s">
        <v>9950</v>
      </c>
      <c r="H10298" s="12" t="s">
        <v>9951</v>
      </c>
      <c r="I10298" s="12" t="s">
        <v>1674</v>
      </c>
      <c r="J10298" s="114" t="s">
        <v>9952</v>
      </c>
      <c r="K10298" s="12" t="s">
        <v>4273</v>
      </c>
      <c r="L10298" s="12" t="s">
        <v>4618</v>
      </c>
    </row>
    <row r="10299">
      <c r="C10299" s="12" t="s">
        <v>826</v>
      </c>
      <c r="D10299" s="12" t="s">
        <v>827</v>
      </c>
      <c r="E10299" s="12" t="s">
        <v>1671</v>
      </c>
      <c r="F10299" s="12" t="s">
        <v>814</v>
      </c>
      <c r="G10299" s="12" t="s">
        <v>1672</v>
      </c>
      <c r="H10299" s="12" t="s">
        <v>1673</v>
      </c>
      <c r="I10299" s="12" t="s">
        <v>1674</v>
      </c>
      <c r="J10299" s="114" t="s">
        <v>1675</v>
      </c>
      <c r="K10299" s="12" t="s">
        <v>1676</v>
      </c>
      <c r="L10299" s="12" t="s">
        <v>1677</v>
      </c>
    </row>
    <row r="10300">
      <c r="C10300" s="12" t="s">
        <v>826</v>
      </c>
      <c r="D10300" s="12" t="s">
        <v>827</v>
      </c>
      <c r="E10300" s="12" t="s">
        <v>1671</v>
      </c>
      <c r="F10300" s="12" t="s">
        <v>814</v>
      </c>
      <c r="G10300" s="12" t="s">
        <v>3079</v>
      </c>
      <c r="H10300" s="12" t="s">
        <v>3080</v>
      </c>
      <c r="I10300" s="12" t="s">
        <v>1674</v>
      </c>
      <c r="J10300" s="114" t="s">
        <v>3081</v>
      </c>
      <c r="K10300" s="12" t="s">
        <v>1676</v>
      </c>
      <c r="L10300" s="12" t="s">
        <v>1677</v>
      </c>
    </row>
    <row r="10301">
      <c r="C10301" s="12" t="s">
        <v>826</v>
      </c>
      <c r="D10301" s="12" t="s">
        <v>827</v>
      </c>
      <c r="E10301" s="12" t="s">
        <v>1678</v>
      </c>
      <c r="F10301" s="12" t="s">
        <v>814</v>
      </c>
      <c r="G10301" s="12" t="s">
        <v>1679</v>
      </c>
      <c r="H10301" s="12" t="s">
        <v>1680</v>
      </c>
      <c r="I10301" s="12" t="s">
        <v>1681</v>
      </c>
      <c r="J10301" s="114" t="s">
        <v>1682</v>
      </c>
      <c r="K10301" s="12" t="s">
        <v>1683</v>
      </c>
      <c r="L10301" s="12" t="s">
        <v>1684</v>
      </c>
    </row>
    <row r="10302">
      <c r="C10302" s="12" t="s">
        <v>826</v>
      </c>
      <c r="D10302" s="12" t="s">
        <v>827</v>
      </c>
      <c r="E10302" s="12" t="s">
        <v>1678</v>
      </c>
      <c r="F10302" s="12" t="s">
        <v>814</v>
      </c>
      <c r="G10302" s="12" t="s">
        <v>17110</v>
      </c>
      <c r="H10302" s="12" t="s">
        <v>17111</v>
      </c>
      <c r="I10302" s="12" t="s">
        <v>1681</v>
      </c>
      <c r="J10302" s="114" t="s">
        <v>17112</v>
      </c>
      <c r="K10302" s="12" t="s">
        <v>1683</v>
      </c>
      <c r="L10302" s="12" t="s">
        <v>1684</v>
      </c>
    </row>
    <row r="10303">
      <c r="C10303" s="12" t="s">
        <v>826</v>
      </c>
      <c r="D10303" s="12" t="s">
        <v>827</v>
      </c>
      <c r="E10303" s="12" t="s">
        <v>1729</v>
      </c>
      <c r="F10303" s="12" t="s">
        <v>814</v>
      </c>
      <c r="G10303" s="12" t="s">
        <v>17113</v>
      </c>
      <c r="H10303" s="12" t="s">
        <v>17114</v>
      </c>
      <c r="I10303" s="12" t="s">
        <v>1607</v>
      </c>
      <c r="J10303" s="114" t="s">
        <v>17115</v>
      </c>
      <c r="K10303" s="12" t="s">
        <v>8612</v>
      </c>
      <c r="L10303" s="12" t="s">
        <v>17116</v>
      </c>
    </row>
    <row r="10304">
      <c r="C10304" s="12" t="s">
        <v>826</v>
      </c>
      <c r="D10304" s="12" t="s">
        <v>827</v>
      </c>
      <c r="E10304" s="12" t="s">
        <v>1729</v>
      </c>
      <c r="F10304" s="12" t="s">
        <v>814</v>
      </c>
      <c r="G10304" s="12" t="s">
        <v>17117</v>
      </c>
      <c r="H10304" s="12" t="s">
        <v>17118</v>
      </c>
      <c r="I10304" s="12" t="s">
        <v>1607</v>
      </c>
      <c r="J10304" s="114" t="s">
        <v>17119</v>
      </c>
      <c r="K10304" s="12" t="s">
        <v>17120</v>
      </c>
      <c r="L10304" s="12" t="s">
        <v>17121</v>
      </c>
    </row>
    <row r="10305">
      <c r="C10305" s="12" t="s">
        <v>826</v>
      </c>
      <c r="D10305" s="12" t="s">
        <v>827</v>
      </c>
      <c r="E10305" s="12" t="s">
        <v>1729</v>
      </c>
      <c r="F10305" s="12" t="s">
        <v>814</v>
      </c>
      <c r="G10305" s="12" t="s">
        <v>17122</v>
      </c>
      <c r="H10305" s="12" t="s">
        <v>17123</v>
      </c>
      <c r="I10305" s="12" t="s">
        <v>1607</v>
      </c>
      <c r="J10305" s="114" t="s">
        <v>17124</v>
      </c>
      <c r="K10305" s="12" t="s">
        <v>17120</v>
      </c>
      <c r="L10305" s="12" t="s">
        <v>17121</v>
      </c>
    </row>
    <row r="10306">
      <c r="C10306" s="12" t="s">
        <v>826</v>
      </c>
      <c r="D10306" s="12" t="s">
        <v>827</v>
      </c>
      <c r="E10306" s="12" t="s">
        <v>1729</v>
      </c>
      <c r="F10306" s="12" t="s">
        <v>814</v>
      </c>
      <c r="G10306" s="12" t="s">
        <v>9998</v>
      </c>
      <c r="H10306" s="12" t="s">
        <v>9999</v>
      </c>
      <c r="I10306" s="12" t="s">
        <v>1607</v>
      </c>
      <c r="J10306" s="114" t="s">
        <v>10000</v>
      </c>
      <c r="K10306" s="12" t="s">
        <v>10001</v>
      </c>
      <c r="L10306" s="12" t="s">
        <v>10002</v>
      </c>
    </row>
    <row r="10307">
      <c r="C10307" s="12" t="s">
        <v>829</v>
      </c>
      <c r="D10307" s="12"/>
      <c r="E10307" s="12" t="s">
        <v>1619</v>
      </c>
      <c r="F10307" s="21"/>
      <c r="G10307" s="21" t="s">
        <v>25371</v>
      </c>
      <c r="H10307" s="21" t="s">
        <v>25372</v>
      </c>
      <c r="I10307" s="21" t="s">
        <v>1588</v>
      </c>
      <c r="J10307" s="148" t="s">
        <v>25373</v>
      </c>
      <c r="K10307" s="20" t="s">
        <v>1983</v>
      </c>
      <c r="L10307" s="21"/>
    </row>
    <row r="10308">
      <c r="C10308" s="12" t="s">
        <v>829</v>
      </c>
      <c r="D10308" s="12"/>
      <c r="E10308" s="12" t="s">
        <v>1678</v>
      </c>
      <c r="F10308" s="21"/>
      <c r="G10308" s="21" t="s">
        <v>25374</v>
      </c>
      <c r="H10308" s="21" t="s">
        <v>25375</v>
      </c>
      <c r="I10308" s="21" t="s">
        <v>1681</v>
      </c>
      <c r="J10308" s="148" t="s">
        <v>25376</v>
      </c>
      <c r="K10308" s="20" t="s">
        <v>2986</v>
      </c>
      <c r="L10308" s="21"/>
    </row>
    <row r="10309">
      <c r="C10309" s="12" t="s">
        <v>829</v>
      </c>
      <c r="D10309" s="12"/>
      <c r="E10309" s="12" t="s">
        <v>1678</v>
      </c>
      <c r="F10309" s="21"/>
      <c r="G10309" s="21" t="s">
        <v>25377</v>
      </c>
      <c r="H10309" s="21" t="s">
        <v>25378</v>
      </c>
      <c r="I10309" s="21" t="s">
        <v>1681</v>
      </c>
      <c r="J10309" s="148" t="s">
        <v>25379</v>
      </c>
      <c r="K10309" s="20" t="s">
        <v>3021</v>
      </c>
      <c r="L10309" s="21"/>
    </row>
    <row r="10310">
      <c r="C10310" s="12" t="s">
        <v>829</v>
      </c>
      <c r="D10310" s="12"/>
      <c r="E10310" s="12" t="s">
        <v>1678</v>
      </c>
      <c r="F10310" s="21"/>
      <c r="G10310" s="21" t="s">
        <v>25380</v>
      </c>
      <c r="H10310" s="21" t="s">
        <v>25381</v>
      </c>
      <c r="I10310" s="21" t="s">
        <v>1681</v>
      </c>
      <c r="J10310" s="148" t="s">
        <v>25382</v>
      </c>
      <c r="K10310" s="20" t="s">
        <v>3029</v>
      </c>
      <c r="L10310" s="21"/>
    </row>
    <row r="10311">
      <c r="C10311" s="12" t="s">
        <v>829</v>
      </c>
      <c r="D10311" s="12"/>
      <c r="E10311" s="12" t="s">
        <v>1678</v>
      </c>
      <c r="F10311" s="21"/>
      <c r="G10311" s="21" t="s">
        <v>25383</v>
      </c>
      <c r="H10311" s="21" t="s">
        <v>25384</v>
      </c>
      <c r="I10311" s="21" t="s">
        <v>1681</v>
      </c>
      <c r="J10311" s="148" t="s">
        <v>25385</v>
      </c>
      <c r="K10311" s="20" t="s">
        <v>3029</v>
      </c>
      <c r="L10311" s="21"/>
    </row>
    <row r="10312">
      <c r="C10312" s="12" t="s">
        <v>829</v>
      </c>
      <c r="D10312" s="12"/>
      <c r="E10312" s="12" t="s">
        <v>1656</v>
      </c>
      <c r="F10312" s="21"/>
      <c r="G10312" s="21" t="s">
        <v>25386</v>
      </c>
      <c r="H10312" s="21" t="s">
        <v>25387</v>
      </c>
      <c r="I10312" s="21" t="s">
        <v>1637</v>
      </c>
      <c r="J10312" s="148" t="s">
        <v>25388</v>
      </c>
      <c r="K10312" s="20" t="s">
        <v>1689</v>
      </c>
      <c r="L10312" s="21"/>
    </row>
    <row r="10313">
      <c r="C10313" s="12" t="s">
        <v>829</v>
      </c>
      <c r="D10313" s="12"/>
      <c r="E10313" s="12" t="s">
        <v>1619</v>
      </c>
      <c r="F10313" s="21"/>
      <c r="G10313" s="21" t="s">
        <v>25389</v>
      </c>
      <c r="H10313" s="21" t="s">
        <v>25390</v>
      </c>
      <c r="I10313" s="21" t="s">
        <v>1588</v>
      </c>
      <c r="J10313" s="148" t="s">
        <v>25391</v>
      </c>
      <c r="K10313" s="20" t="s">
        <v>3736</v>
      </c>
      <c r="L10313" s="21"/>
    </row>
    <row r="10314">
      <c r="C10314" s="12" t="s">
        <v>829</v>
      </c>
      <c r="D10314" s="12"/>
      <c r="E10314" s="12" t="s">
        <v>1619</v>
      </c>
      <c r="F10314" s="21"/>
      <c r="G10314" s="21" t="s">
        <v>25392</v>
      </c>
      <c r="H10314" s="21" t="s">
        <v>25393</v>
      </c>
      <c r="I10314" s="21" t="s">
        <v>1588</v>
      </c>
      <c r="J10314" s="148" t="s">
        <v>25394</v>
      </c>
      <c r="K10314" s="20" t="s">
        <v>3756</v>
      </c>
      <c r="L10314" s="21"/>
    </row>
    <row r="10315">
      <c r="C10315" s="12" t="s">
        <v>829</v>
      </c>
      <c r="D10315" s="12"/>
      <c r="E10315" s="12" t="s">
        <v>1619</v>
      </c>
      <c r="F10315" s="21"/>
      <c r="G10315" s="21" t="s">
        <v>25395</v>
      </c>
      <c r="H10315" s="21" t="s">
        <v>25396</v>
      </c>
      <c r="I10315" s="21" t="s">
        <v>1588</v>
      </c>
      <c r="J10315" s="148" t="s">
        <v>25397</v>
      </c>
      <c r="K10315" s="20" t="s">
        <v>3756</v>
      </c>
      <c r="L10315" s="21"/>
    </row>
    <row r="10316">
      <c r="C10316" s="12" t="s">
        <v>829</v>
      </c>
      <c r="D10316" s="12"/>
      <c r="E10316" s="12" t="s">
        <v>1619</v>
      </c>
      <c r="F10316" s="21"/>
      <c r="G10316" s="21" t="s">
        <v>25398</v>
      </c>
      <c r="H10316" s="21" t="s">
        <v>1470</v>
      </c>
      <c r="I10316" s="21" t="s">
        <v>1588</v>
      </c>
      <c r="J10316" s="148" t="s">
        <v>25399</v>
      </c>
      <c r="K10316" s="20" t="s">
        <v>3446</v>
      </c>
      <c r="L10316" s="21"/>
    </row>
    <row r="10317">
      <c r="C10317" s="12" t="s">
        <v>829</v>
      </c>
      <c r="D10317" s="12"/>
      <c r="E10317" s="12" t="s">
        <v>1619</v>
      </c>
      <c r="F10317" s="21"/>
      <c r="G10317" s="21" t="s">
        <v>25400</v>
      </c>
      <c r="H10317" s="21" t="s">
        <v>25393</v>
      </c>
      <c r="I10317" s="21" t="s">
        <v>1588</v>
      </c>
      <c r="J10317" s="148" t="s">
        <v>25401</v>
      </c>
      <c r="K10317" s="20" t="s">
        <v>3488</v>
      </c>
      <c r="L10317" s="21"/>
    </row>
    <row r="10318">
      <c r="C10318" s="12" t="s">
        <v>829</v>
      </c>
      <c r="D10318" s="12"/>
      <c r="E10318" s="12" t="s">
        <v>1619</v>
      </c>
      <c r="F10318" s="21"/>
      <c r="G10318" s="21" t="s">
        <v>25402</v>
      </c>
      <c r="H10318" s="21" t="s">
        <v>25403</v>
      </c>
      <c r="I10318" s="21" t="s">
        <v>1588</v>
      </c>
      <c r="J10318" s="148" t="s">
        <v>25404</v>
      </c>
      <c r="K10318" s="20" t="s">
        <v>3439</v>
      </c>
      <c r="L10318" s="21"/>
    </row>
    <row r="10319">
      <c r="C10319" s="12" t="s">
        <v>829</v>
      </c>
      <c r="D10319" s="12"/>
      <c r="E10319" s="12" t="s">
        <v>1619</v>
      </c>
      <c r="F10319" s="21"/>
      <c r="G10319" s="21" t="s">
        <v>18924</v>
      </c>
      <c r="H10319" s="21" t="s">
        <v>18925</v>
      </c>
      <c r="I10319" s="21" t="s">
        <v>1588</v>
      </c>
      <c r="J10319" s="148" t="s">
        <v>18926</v>
      </c>
      <c r="K10319" s="20" t="s">
        <v>3492</v>
      </c>
      <c r="L10319" s="21"/>
    </row>
    <row r="10320">
      <c r="C10320" s="12" t="s">
        <v>829</v>
      </c>
      <c r="D10320" s="12"/>
      <c r="E10320" s="12" t="s">
        <v>1619</v>
      </c>
      <c r="F10320" s="21"/>
      <c r="G10320" s="21" t="s">
        <v>19074</v>
      </c>
      <c r="H10320" s="21" t="s">
        <v>18925</v>
      </c>
      <c r="I10320" s="21" t="s">
        <v>1588</v>
      </c>
      <c r="J10320" s="148" t="s">
        <v>19075</v>
      </c>
      <c r="K10320" s="20" t="s">
        <v>3355</v>
      </c>
      <c r="L10320" s="21"/>
    </row>
    <row r="10321">
      <c r="C10321" s="12" t="s">
        <v>829</v>
      </c>
      <c r="D10321" s="12"/>
      <c r="E10321" s="12" t="s">
        <v>1619</v>
      </c>
      <c r="F10321" s="21"/>
      <c r="G10321" s="21" t="s">
        <v>19197</v>
      </c>
      <c r="H10321" s="21" t="s">
        <v>19198</v>
      </c>
      <c r="I10321" s="21" t="s">
        <v>1588</v>
      </c>
      <c r="J10321" s="148" t="s">
        <v>19199</v>
      </c>
      <c r="K10321" s="20" t="s">
        <v>3840</v>
      </c>
      <c r="L10321" s="21"/>
    </row>
    <row r="10322">
      <c r="C10322" s="12" t="s">
        <v>829</v>
      </c>
      <c r="D10322" s="12"/>
      <c r="E10322" s="12" t="s">
        <v>1619</v>
      </c>
      <c r="F10322" s="21"/>
      <c r="G10322" s="21" t="s">
        <v>19200</v>
      </c>
      <c r="H10322" s="21" t="s">
        <v>19201</v>
      </c>
      <c r="I10322" s="21" t="s">
        <v>1588</v>
      </c>
      <c r="J10322" s="148" t="s">
        <v>19202</v>
      </c>
      <c r="K10322" s="20" t="s">
        <v>3840</v>
      </c>
      <c r="L10322" s="21"/>
    </row>
    <row r="10323">
      <c r="C10323" s="12" t="s">
        <v>829</v>
      </c>
      <c r="D10323" s="12"/>
      <c r="E10323" s="12" t="s">
        <v>1619</v>
      </c>
      <c r="F10323" s="21"/>
      <c r="G10323" s="21" t="s">
        <v>25405</v>
      </c>
      <c r="H10323" s="21" t="s">
        <v>25406</v>
      </c>
      <c r="I10323" s="21" t="s">
        <v>1588</v>
      </c>
      <c r="J10323" s="148" t="s">
        <v>25407</v>
      </c>
      <c r="K10323" s="20" t="s">
        <v>3659</v>
      </c>
      <c r="L10323" s="21"/>
    </row>
    <row r="10324">
      <c r="C10324" s="12" t="s">
        <v>829</v>
      </c>
      <c r="D10324" s="12"/>
      <c r="E10324" s="12" t="s">
        <v>1619</v>
      </c>
      <c r="F10324" s="21"/>
      <c r="G10324" s="21" t="s">
        <v>25408</v>
      </c>
      <c r="H10324" s="21" t="s">
        <v>25409</v>
      </c>
      <c r="I10324" s="21" t="s">
        <v>1588</v>
      </c>
      <c r="J10324" s="148" t="s">
        <v>25410</v>
      </c>
      <c r="K10324" s="20" t="s">
        <v>3659</v>
      </c>
      <c r="L10324" s="21"/>
    </row>
    <row r="10325">
      <c r="C10325" s="12" t="s">
        <v>829</v>
      </c>
      <c r="D10325" s="12"/>
      <c r="E10325" s="12" t="s">
        <v>1619</v>
      </c>
      <c r="F10325" s="21"/>
      <c r="G10325" s="21" t="s">
        <v>25411</v>
      </c>
      <c r="H10325" s="21" t="s">
        <v>25412</v>
      </c>
      <c r="I10325" s="21" t="s">
        <v>1588</v>
      </c>
      <c r="J10325" s="148" t="s">
        <v>25413</v>
      </c>
      <c r="K10325" s="20" t="s">
        <v>3659</v>
      </c>
      <c r="L10325" s="21"/>
    </row>
    <row r="10326">
      <c r="C10326" s="12" t="s">
        <v>829</v>
      </c>
      <c r="D10326" s="12"/>
      <c r="E10326" s="12" t="s">
        <v>1619</v>
      </c>
      <c r="F10326" s="21"/>
      <c r="G10326" s="21" t="s">
        <v>25414</v>
      </c>
      <c r="H10326" s="21" t="s">
        <v>25415</v>
      </c>
      <c r="I10326" s="21" t="s">
        <v>1588</v>
      </c>
      <c r="J10326" s="148" t="s">
        <v>25416</v>
      </c>
      <c r="K10326" s="20" t="s">
        <v>3659</v>
      </c>
      <c r="L10326" s="21"/>
    </row>
    <row r="10327">
      <c r="C10327" s="12" t="s">
        <v>829</v>
      </c>
      <c r="D10327" s="12"/>
      <c r="E10327" s="12" t="s">
        <v>1619</v>
      </c>
      <c r="F10327" s="21"/>
      <c r="G10327" s="21" t="s">
        <v>25417</v>
      </c>
      <c r="H10327" s="21" t="s">
        <v>25418</v>
      </c>
      <c r="I10327" s="21" t="s">
        <v>1588</v>
      </c>
      <c r="J10327" s="148" t="s">
        <v>25419</v>
      </c>
      <c r="K10327" s="20" t="s">
        <v>3280</v>
      </c>
      <c r="L10327" s="21"/>
    </row>
    <row r="10328">
      <c r="C10328" s="12" t="s">
        <v>829</v>
      </c>
      <c r="D10328" s="12"/>
      <c r="E10328" s="12" t="s">
        <v>1619</v>
      </c>
      <c r="F10328" s="21"/>
      <c r="G10328" s="21" t="s">
        <v>25420</v>
      </c>
      <c r="H10328" s="21" t="s">
        <v>25421</v>
      </c>
      <c r="I10328" s="21" t="s">
        <v>1588</v>
      </c>
      <c r="J10328" s="148" t="s">
        <v>25422</v>
      </c>
      <c r="K10328" s="20" t="s">
        <v>3280</v>
      </c>
      <c r="L10328" s="21"/>
    </row>
    <row r="10329">
      <c r="C10329" s="12" t="s">
        <v>829</v>
      </c>
      <c r="D10329" s="12"/>
      <c r="E10329" s="12" t="s">
        <v>1619</v>
      </c>
      <c r="F10329" s="21"/>
      <c r="G10329" s="21" t="s">
        <v>25423</v>
      </c>
      <c r="H10329" s="21" t="s">
        <v>25424</v>
      </c>
      <c r="I10329" s="21" t="s">
        <v>1588</v>
      </c>
      <c r="J10329" s="148" t="s">
        <v>25425</v>
      </c>
      <c r="K10329" s="20" t="s">
        <v>3280</v>
      </c>
      <c r="L10329" s="21"/>
    </row>
    <row r="10330">
      <c r="C10330" s="12" t="s">
        <v>829</v>
      </c>
      <c r="D10330" s="12"/>
      <c r="E10330" s="12" t="s">
        <v>1619</v>
      </c>
      <c r="F10330" s="21"/>
      <c r="G10330" s="21" t="s">
        <v>25426</v>
      </c>
      <c r="H10330" s="21" t="s">
        <v>25427</v>
      </c>
      <c r="I10330" s="21" t="s">
        <v>1588</v>
      </c>
      <c r="J10330" s="148" t="s">
        <v>25428</v>
      </c>
      <c r="K10330" s="20" t="s">
        <v>3280</v>
      </c>
      <c r="L10330" s="21"/>
    </row>
    <row r="10331">
      <c r="C10331" s="12" t="s">
        <v>829</v>
      </c>
      <c r="D10331" s="12"/>
      <c r="E10331" s="12" t="s">
        <v>1619</v>
      </c>
      <c r="F10331" s="21"/>
      <c r="G10331" s="21" t="s">
        <v>25429</v>
      </c>
      <c r="H10331" s="21" t="s">
        <v>25418</v>
      </c>
      <c r="I10331" s="21" t="s">
        <v>1588</v>
      </c>
      <c r="J10331" s="148" t="s">
        <v>25430</v>
      </c>
      <c r="K10331" s="20" t="s">
        <v>3616</v>
      </c>
      <c r="L10331" s="21"/>
    </row>
    <row r="10332">
      <c r="C10332" s="12" t="s">
        <v>829</v>
      </c>
      <c r="D10332" s="12"/>
      <c r="E10332" s="12" t="s">
        <v>1619</v>
      </c>
      <c r="F10332" s="21"/>
      <c r="G10332" s="21" t="s">
        <v>25431</v>
      </c>
      <c r="H10332" s="21" t="s">
        <v>25421</v>
      </c>
      <c r="I10332" s="21" t="s">
        <v>1588</v>
      </c>
      <c r="J10332" s="148" t="s">
        <v>25432</v>
      </c>
      <c r="K10332" s="20" t="s">
        <v>3616</v>
      </c>
      <c r="L10332" s="21"/>
    </row>
    <row r="10333">
      <c r="C10333" s="12" t="s">
        <v>829</v>
      </c>
      <c r="D10333" s="12"/>
      <c r="E10333" s="12" t="s">
        <v>1619</v>
      </c>
      <c r="F10333" s="21"/>
      <c r="G10333" s="21" t="s">
        <v>25433</v>
      </c>
      <c r="H10333" s="21" t="s">
        <v>25424</v>
      </c>
      <c r="I10333" s="21" t="s">
        <v>1588</v>
      </c>
      <c r="J10333" s="148" t="s">
        <v>25434</v>
      </c>
      <c r="K10333" s="20" t="s">
        <v>3616</v>
      </c>
      <c r="L10333" s="21"/>
    </row>
    <row r="10334">
      <c r="C10334" s="12" t="s">
        <v>829</v>
      </c>
      <c r="D10334" s="12"/>
      <c r="E10334" s="12" t="s">
        <v>1619</v>
      </c>
      <c r="F10334" s="21"/>
      <c r="G10334" s="21" t="s">
        <v>25435</v>
      </c>
      <c r="H10334" s="21" t="s">
        <v>25427</v>
      </c>
      <c r="I10334" s="21" t="s">
        <v>1588</v>
      </c>
      <c r="J10334" s="148" t="s">
        <v>25436</v>
      </c>
      <c r="K10334" s="20" t="s">
        <v>3616</v>
      </c>
      <c r="L10334" s="21"/>
    </row>
    <row r="10335">
      <c r="C10335" s="12" t="s">
        <v>829</v>
      </c>
      <c r="D10335" s="12"/>
      <c r="E10335" s="12" t="s">
        <v>1619</v>
      </c>
      <c r="F10335" s="21"/>
      <c r="G10335" s="21" t="s">
        <v>25437</v>
      </c>
      <c r="H10335" s="21" t="s">
        <v>1470</v>
      </c>
      <c r="I10335" s="21" t="s">
        <v>1588</v>
      </c>
      <c r="J10335" s="148" t="s">
        <v>25438</v>
      </c>
      <c r="K10335" s="20" t="s">
        <v>2027</v>
      </c>
      <c r="L10335" s="21"/>
    </row>
    <row r="10336">
      <c r="C10336" s="12" t="s">
        <v>829</v>
      </c>
      <c r="D10336" s="12"/>
      <c r="E10336" s="12" t="s">
        <v>1619</v>
      </c>
      <c r="F10336" s="21"/>
      <c r="G10336" s="21" t="s">
        <v>25439</v>
      </c>
      <c r="H10336" s="21" t="s">
        <v>1470</v>
      </c>
      <c r="I10336" s="21" t="s">
        <v>1588</v>
      </c>
      <c r="J10336" s="148" t="s">
        <v>25440</v>
      </c>
      <c r="K10336" s="20" t="s">
        <v>1975</v>
      </c>
      <c r="L10336" s="21"/>
    </row>
    <row r="10337">
      <c r="C10337" s="12" t="s">
        <v>829</v>
      </c>
      <c r="D10337" s="12"/>
      <c r="E10337" s="12" t="s">
        <v>1619</v>
      </c>
      <c r="F10337" s="21"/>
      <c r="G10337" s="21" t="s">
        <v>25441</v>
      </c>
      <c r="H10337" s="21" t="s">
        <v>1470</v>
      </c>
      <c r="I10337" s="21" t="s">
        <v>1588</v>
      </c>
      <c r="J10337" s="148" t="s">
        <v>25442</v>
      </c>
      <c r="K10337" s="20" t="s">
        <v>1954</v>
      </c>
      <c r="L10337" s="21"/>
    </row>
    <row r="10338">
      <c r="C10338" s="12" t="s">
        <v>829</v>
      </c>
      <c r="D10338" s="12"/>
      <c r="E10338" s="12" t="s">
        <v>1619</v>
      </c>
      <c r="F10338" s="21"/>
      <c r="G10338" s="21" t="s">
        <v>25443</v>
      </c>
      <c r="H10338" s="21" t="s">
        <v>25444</v>
      </c>
      <c r="I10338" s="21" t="s">
        <v>1588</v>
      </c>
      <c r="J10338" s="148" t="s">
        <v>25445</v>
      </c>
      <c r="K10338" s="20" t="s">
        <v>1979</v>
      </c>
      <c r="L10338" s="21"/>
    </row>
    <row r="10339">
      <c r="C10339" s="12" t="s">
        <v>829</v>
      </c>
      <c r="D10339" s="12"/>
      <c r="E10339" s="12" t="s">
        <v>1619</v>
      </c>
      <c r="F10339" s="21"/>
      <c r="G10339" s="21" t="s">
        <v>25446</v>
      </c>
      <c r="H10339" s="21" t="s">
        <v>25421</v>
      </c>
      <c r="I10339" s="21" t="s">
        <v>1588</v>
      </c>
      <c r="J10339" s="148" t="s">
        <v>25447</v>
      </c>
      <c r="K10339" s="20" t="s">
        <v>1983</v>
      </c>
      <c r="L10339" s="21"/>
    </row>
    <row r="10340">
      <c r="C10340" s="12" t="s">
        <v>829</v>
      </c>
      <c r="D10340" s="12"/>
      <c r="E10340" s="12" t="s">
        <v>1619</v>
      </c>
      <c r="F10340" s="21"/>
      <c r="G10340" s="21" t="s">
        <v>25448</v>
      </c>
      <c r="H10340" s="21" t="s">
        <v>25449</v>
      </c>
      <c r="I10340" s="21" t="s">
        <v>1588</v>
      </c>
      <c r="J10340" s="148" t="s">
        <v>25450</v>
      </c>
      <c r="K10340" s="20" t="s">
        <v>1983</v>
      </c>
      <c r="L10340" s="21"/>
    </row>
    <row r="10341">
      <c r="C10341" s="12" t="s">
        <v>829</v>
      </c>
      <c r="D10341" s="12"/>
      <c r="E10341" s="12" t="s">
        <v>1619</v>
      </c>
      <c r="F10341" s="21"/>
      <c r="G10341" s="21" t="s">
        <v>25451</v>
      </c>
      <c r="H10341" s="21" t="s">
        <v>25427</v>
      </c>
      <c r="I10341" s="21" t="s">
        <v>1588</v>
      </c>
      <c r="J10341" s="148" t="s">
        <v>25452</v>
      </c>
      <c r="K10341" s="20" t="s">
        <v>1983</v>
      </c>
      <c r="L10341" s="21"/>
    </row>
    <row r="10342">
      <c r="C10342" s="12" t="s">
        <v>829</v>
      </c>
      <c r="D10342" s="12"/>
      <c r="E10342" s="12" t="s">
        <v>1619</v>
      </c>
      <c r="F10342" s="21"/>
      <c r="G10342" s="21" t="s">
        <v>25453</v>
      </c>
      <c r="H10342" s="21" t="s">
        <v>25387</v>
      </c>
      <c r="I10342" s="21" t="s">
        <v>1588</v>
      </c>
      <c r="J10342" s="148" t="s">
        <v>25454</v>
      </c>
      <c r="K10342" s="20" t="s">
        <v>1693</v>
      </c>
      <c r="L10342" s="21"/>
    </row>
    <row r="10343">
      <c r="C10343" s="12" t="s">
        <v>829</v>
      </c>
      <c r="D10343" s="12"/>
      <c r="E10343" s="12" t="s">
        <v>1619</v>
      </c>
      <c r="F10343" s="21"/>
      <c r="G10343" s="21" t="s">
        <v>25455</v>
      </c>
      <c r="H10343" s="21" t="s">
        <v>25456</v>
      </c>
      <c r="I10343" s="21" t="s">
        <v>1588</v>
      </c>
      <c r="J10343" s="148" t="s">
        <v>25457</v>
      </c>
      <c r="K10343" s="20" t="s">
        <v>1921</v>
      </c>
      <c r="L10343" s="21"/>
    </row>
    <row r="10344">
      <c r="C10344" s="12" t="s">
        <v>829</v>
      </c>
      <c r="D10344" s="12"/>
      <c r="E10344" s="12" t="s">
        <v>1619</v>
      </c>
      <c r="F10344" s="21"/>
      <c r="G10344" s="21" t="s">
        <v>25458</v>
      </c>
      <c r="H10344" s="21" t="s">
        <v>25459</v>
      </c>
      <c r="I10344" s="21" t="s">
        <v>1588</v>
      </c>
      <c r="J10344" s="148" t="s">
        <v>25460</v>
      </c>
      <c r="K10344" s="20" t="s">
        <v>1921</v>
      </c>
      <c r="L10344" s="21"/>
    </row>
    <row r="10345">
      <c r="C10345" s="12" t="s">
        <v>829</v>
      </c>
      <c r="D10345" s="12"/>
      <c r="E10345" s="12" t="s">
        <v>1619</v>
      </c>
      <c r="F10345" s="21"/>
      <c r="G10345" s="21" t="s">
        <v>25461</v>
      </c>
      <c r="H10345" s="21" t="s">
        <v>25462</v>
      </c>
      <c r="I10345" s="21" t="s">
        <v>1588</v>
      </c>
      <c r="J10345" s="148" t="s">
        <v>25463</v>
      </c>
      <c r="K10345" s="20" t="s">
        <v>1921</v>
      </c>
      <c r="L10345" s="21"/>
    </row>
    <row r="10346">
      <c r="C10346" s="12" t="s">
        <v>829</v>
      </c>
      <c r="D10346" s="12"/>
      <c r="E10346" s="12" t="s">
        <v>1619</v>
      </c>
      <c r="F10346" s="21"/>
      <c r="G10346" s="21" t="s">
        <v>25464</v>
      </c>
      <c r="H10346" s="21" t="s">
        <v>25465</v>
      </c>
      <c r="I10346" s="21" t="s">
        <v>1588</v>
      </c>
      <c r="J10346" s="148" t="s">
        <v>25466</v>
      </c>
      <c r="K10346" s="20" t="s">
        <v>1921</v>
      </c>
      <c r="L10346" s="21"/>
    </row>
    <row r="10347">
      <c r="C10347" s="12" t="s">
        <v>829</v>
      </c>
      <c r="D10347" s="12"/>
      <c r="E10347" s="12" t="s">
        <v>1619</v>
      </c>
      <c r="F10347" s="21"/>
      <c r="G10347" s="21" t="s">
        <v>25467</v>
      </c>
      <c r="H10347" s="21" t="s">
        <v>25468</v>
      </c>
      <c r="I10347" s="21" t="s">
        <v>1588</v>
      </c>
      <c r="J10347" s="148" t="s">
        <v>25469</v>
      </c>
      <c r="K10347" s="20" t="s">
        <v>1916</v>
      </c>
      <c r="L10347" s="21"/>
    </row>
    <row r="10348">
      <c r="C10348" s="12" t="s">
        <v>829</v>
      </c>
      <c r="D10348" s="12"/>
      <c r="E10348" s="12" t="s">
        <v>1712</v>
      </c>
      <c r="F10348" s="21"/>
      <c r="G10348" s="21" t="s">
        <v>25470</v>
      </c>
      <c r="H10348" s="21" t="s">
        <v>25471</v>
      </c>
      <c r="I10348" s="21" t="s">
        <v>1715</v>
      </c>
      <c r="J10348" s="148" t="s">
        <v>25472</v>
      </c>
      <c r="K10348" s="20" t="s">
        <v>1717</v>
      </c>
      <c r="L10348" s="21"/>
    </row>
    <row r="10349">
      <c r="C10349" s="12" t="s">
        <v>829</v>
      </c>
      <c r="D10349" s="12"/>
      <c r="E10349" s="12" t="s">
        <v>1719</v>
      </c>
      <c r="F10349" s="21"/>
      <c r="G10349" s="21" t="s">
        <v>25473</v>
      </c>
      <c r="H10349" s="21" t="s">
        <v>25474</v>
      </c>
      <c r="I10349" s="21" t="s">
        <v>1722</v>
      </c>
      <c r="J10349" s="148" t="s">
        <v>25475</v>
      </c>
      <c r="K10349" s="20" t="s">
        <v>1890</v>
      </c>
      <c r="L10349" s="21"/>
    </row>
    <row r="10350">
      <c r="C10350" s="12" t="s">
        <v>829</v>
      </c>
      <c r="D10350" s="12"/>
      <c r="E10350" s="12" t="s">
        <v>1719</v>
      </c>
      <c r="F10350" s="21"/>
      <c r="G10350" s="21" t="s">
        <v>25473</v>
      </c>
      <c r="H10350" s="21" t="s">
        <v>25474</v>
      </c>
      <c r="I10350" s="21" t="s">
        <v>1722</v>
      </c>
      <c r="J10350" s="148" t="s">
        <v>25476</v>
      </c>
      <c r="K10350" s="20" t="s">
        <v>1927</v>
      </c>
      <c r="L10350" s="21"/>
    </row>
    <row r="10351">
      <c r="C10351" s="12" t="s">
        <v>829</v>
      </c>
      <c r="D10351" s="12"/>
      <c r="E10351" s="12" t="s">
        <v>1719</v>
      </c>
      <c r="F10351" s="21"/>
      <c r="G10351" s="21" t="s">
        <v>25473</v>
      </c>
      <c r="H10351" s="21" t="s">
        <v>25474</v>
      </c>
      <c r="I10351" s="21" t="s">
        <v>1722</v>
      </c>
      <c r="J10351" s="148" t="s">
        <v>25477</v>
      </c>
      <c r="K10351" s="20" t="s">
        <v>1930</v>
      </c>
      <c r="L10351" s="21"/>
    </row>
    <row r="10352">
      <c r="C10352" s="12" t="s">
        <v>829</v>
      </c>
      <c r="D10352" s="12"/>
      <c r="E10352" s="12" t="s">
        <v>1656</v>
      </c>
      <c r="F10352" s="21"/>
      <c r="G10352" s="21" t="s">
        <v>25478</v>
      </c>
      <c r="H10352" s="21" t="s">
        <v>25479</v>
      </c>
      <c r="I10352" s="21" t="s">
        <v>1637</v>
      </c>
      <c r="J10352" s="148" t="s">
        <v>25480</v>
      </c>
      <c r="K10352" s="20" t="s">
        <v>2777</v>
      </c>
      <c r="L10352" s="21"/>
    </row>
    <row r="10353">
      <c r="C10353" s="12" t="s">
        <v>829</v>
      </c>
      <c r="D10353" s="12"/>
      <c r="E10353" s="12" t="s">
        <v>1656</v>
      </c>
      <c r="F10353" s="21"/>
      <c r="G10353" s="21" t="s">
        <v>25481</v>
      </c>
      <c r="H10353" s="21" t="s">
        <v>25482</v>
      </c>
      <c r="I10353" s="21" t="s">
        <v>1637</v>
      </c>
      <c r="J10353" s="148" t="s">
        <v>25483</v>
      </c>
      <c r="K10353" s="20" t="s">
        <v>2777</v>
      </c>
      <c r="L10353" s="21"/>
    </row>
    <row r="10354">
      <c r="C10354" s="12" t="s">
        <v>829</v>
      </c>
      <c r="D10354" s="12"/>
      <c r="E10354" s="12" t="s">
        <v>1656</v>
      </c>
      <c r="F10354" s="21"/>
      <c r="G10354" s="21" t="s">
        <v>25478</v>
      </c>
      <c r="H10354" s="21" t="s">
        <v>25484</v>
      </c>
      <c r="I10354" s="21" t="s">
        <v>1637</v>
      </c>
      <c r="J10354" s="148" t="s">
        <v>25485</v>
      </c>
      <c r="K10354" s="20" t="s">
        <v>1660</v>
      </c>
      <c r="L10354" s="21"/>
    </row>
    <row r="10355">
      <c r="C10355" s="12" t="s">
        <v>829</v>
      </c>
      <c r="D10355" s="12"/>
      <c r="E10355" s="12" t="s">
        <v>1656</v>
      </c>
      <c r="F10355" s="21"/>
      <c r="G10355" s="21" t="s">
        <v>25481</v>
      </c>
      <c r="H10355" s="21" t="s">
        <v>25482</v>
      </c>
      <c r="I10355" s="21" t="s">
        <v>1637</v>
      </c>
      <c r="J10355" s="148" t="s">
        <v>25486</v>
      </c>
      <c r="K10355" s="20" t="s">
        <v>1660</v>
      </c>
      <c r="L10355" s="21"/>
    </row>
    <row r="10356">
      <c r="C10356" s="12" t="s">
        <v>829</v>
      </c>
      <c r="D10356" s="12"/>
      <c r="E10356" s="12" t="s">
        <v>1656</v>
      </c>
      <c r="F10356" s="21"/>
      <c r="G10356" s="21" t="s">
        <v>25478</v>
      </c>
      <c r="H10356" s="21" t="s">
        <v>25484</v>
      </c>
      <c r="I10356" s="21" t="s">
        <v>1637</v>
      </c>
      <c r="J10356" s="148" t="s">
        <v>25487</v>
      </c>
      <c r="K10356" s="20" t="s">
        <v>2206</v>
      </c>
      <c r="L10356" s="21"/>
    </row>
    <row r="10357">
      <c r="C10357" s="12" t="s">
        <v>829</v>
      </c>
      <c r="D10357" s="12"/>
      <c r="E10357" s="12" t="s">
        <v>1656</v>
      </c>
      <c r="F10357" s="21"/>
      <c r="G10357" s="21" t="s">
        <v>25481</v>
      </c>
      <c r="H10357" s="21" t="s">
        <v>25482</v>
      </c>
      <c r="I10357" s="21" t="s">
        <v>1637</v>
      </c>
      <c r="J10357" s="148" t="s">
        <v>25488</v>
      </c>
      <c r="K10357" s="20" t="s">
        <v>2206</v>
      </c>
      <c r="L10357" s="21"/>
    </row>
    <row r="10358">
      <c r="C10358" s="12" t="s">
        <v>829</v>
      </c>
      <c r="D10358" s="12"/>
      <c r="E10358" s="12" t="s">
        <v>1656</v>
      </c>
      <c r="F10358" s="21"/>
      <c r="G10358" s="21" t="s">
        <v>25478</v>
      </c>
      <c r="H10358" s="21" t="s">
        <v>25484</v>
      </c>
      <c r="I10358" s="21" t="s">
        <v>1637</v>
      </c>
      <c r="J10358" s="148" t="s">
        <v>25489</v>
      </c>
      <c r="K10358" s="20" t="s">
        <v>2245</v>
      </c>
      <c r="L10358" s="21"/>
    </row>
    <row r="10359">
      <c r="C10359" s="12" t="s">
        <v>829</v>
      </c>
      <c r="D10359" s="12"/>
      <c r="E10359" s="12" t="s">
        <v>1656</v>
      </c>
      <c r="F10359" s="21"/>
      <c r="G10359" s="21" t="s">
        <v>25481</v>
      </c>
      <c r="H10359" s="21" t="s">
        <v>25482</v>
      </c>
      <c r="I10359" s="21" t="s">
        <v>1637</v>
      </c>
      <c r="J10359" s="148" t="s">
        <v>25490</v>
      </c>
      <c r="K10359" s="20" t="s">
        <v>2245</v>
      </c>
      <c r="L10359" s="21"/>
    </row>
    <row r="10360">
      <c r="C10360" s="12" t="s">
        <v>829</v>
      </c>
      <c r="D10360" s="12"/>
      <c r="E10360" s="12" t="s">
        <v>1656</v>
      </c>
      <c r="F10360" s="21"/>
      <c r="G10360" s="21" t="s">
        <v>25478</v>
      </c>
      <c r="H10360" s="21" t="s">
        <v>25484</v>
      </c>
      <c r="I10360" s="21" t="s">
        <v>1637</v>
      </c>
      <c r="J10360" s="148" t="s">
        <v>25491</v>
      </c>
      <c r="K10360" s="20" t="s">
        <v>2781</v>
      </c>
      <c r="L10360" s="21"/>
    </row>
    <row r="10361">
      <c r="C10361" s="12" t="s">
        <v>829</v>
      </c>
      <c r="D10361" s="12"/>
      <c r="E10361" s="12" t="s">
        <v>1656</v>
      </c>
      <c r="F10361" s="21"/>
      <c r="G10361" s="21" t="s">
        <v>25481</v>
      </c>
      <c r="H10361" s="21" t="s">
        <v>25482</v>
      </c>
      <c r="I10361" s="21" t="s">
        <v>1637</v>
      </c>
      <c r="J10361" s="148" t="s">
        <v>25492</v>
      </c>
      <c r="K10361" s="20" t="s">
        <v>2781</v>
      </c>
      <c r="L10361" s="21"/>
    </row>
    <row r="10362">
      <c r="C10362" s="12" t="s">
        <v>829</v>
      </c>
      <c r="D10362" s="12"/>
      <c r="E10362" s="12" t="s">
        <v>1656</v>
      </c>
      <c r="F10362" s="21"/>
      <c r="G10362" s="21" t="s">
        <v>25478</v>
      </c>
      <c r="H10362" s="21" t="s">
        <v>25484</v>
      </c>
      <c r="I10362" s="21" t="s">
        <v>1637</v>
      </c>
      <c r="J10362" s="148" t="s">
        <v>25493</v>
      </c>
      <c r="K10362" s="20" t="s">
        <v>2248</v>
      </c>
      <c r="L10362" s="21"/>
    </row>
    <row r="10363">
      <c r="C10363" s="12" t="s">
        <v>829</v>
      </c>
      <c r="D10363" s="12"/>
      <c r="E10363" s="12" t="s">
        <v>1656</v>
      </c>
      <c r="F10363" s="21"/>
      <c r="G10363" s="21" t="s">
        <v>25481</v>
      </c>
      <c r="H10363" s="21" t="s">
        <v>25482</v>
      </c>
      <c r="I10363" s="21" t="s">
        <v>1637</v>
      </c>
      <c r="J10363" s="148" t="s">
        <v>25494</v>
      </c>
      <c r="K10363" s="20" t="s">
        <v>2248</v>
      </c>
      <c r="L10363" s="21"/>
    </row>
    <row r="10364">
      <c r="C10364" s="12" t="s">
        <v>829</v>
      </c>
      <c r="D10364" s="12"/>
      <c r="E10364" s="12" t="s">
        <v>1656</v>
      </c>
      <c r="F10364" s="21"/>
      <c r="G10364" s="21" t="s">
        <v>25478</v>
      </c>
      <c r="H10364" s="21" t="s">
        <v>25484</v>
      </c>
      <c r="I10364" s="21" t="s">
        <v>1637</v>
      </c>
      <c r="J10364" s="148" t="s">
        <v>25495</v>
      </c>
      <c r="K10364" s="20" t="s">
        <v>1833</v>
      </c>
      <c r="L10364" s="21"/>
    </row>
    <row r="10365">
      <c r="C10365" s="12" t="s">
        <v>829</v>
      </c>
      <c r="D10365" s="12"/>
      <c r="E10365" s="12" t="s">
        <v>1656</v>
      </c>
      <c r="F10365" s="21"/>
      <c r="G10365" s="21" t="s">
        <v>25481</v>
      </c>
      <c r="H10365" s="21" t="s">
        <v>25482</v>
      </c>
      <c r="I10365" s="21" t="s">
        <v>1637</v>
      </c>
      <c r="J10365" s="148" t="s">
        <v>25496</v>
      </c>
      <c r="K10365" s="20" t="s">
        <v>1833</v>
      </c>
      <c r="L10365" s="21"/>
    </row>
    <row r="10366">
      <c r="C10366" s="12" t="s">
        <v>829</v>
      </c>
      <c r="D10366" s="12"/>
      <c r="E10366" s="12" t="s">
        <v>1656</v>
      </c>
      <c r="F10366" s="21"/>
      <c r="G10366" s="21" t="s">
        <v>25478</v>
      </c>
      <c r="H10366" s="21" t="s">
        <v>25484</v>
      </c>
      <c r="I10366" s="21" t="s">
        <v>1637</v>
      </c>
      <c r="J10366" s="148" t="s">
        <v>25497</v>
      </c>
      <c r="K10366" s="20" t="s">
        <v>1836</v>
      </c>
      <c r="L10366" s="21"/>
    </row>
    <row r="10367">
      <c r="C10367" s="12" t="s">
        <v>829</v>
      </c>
      <c r="D10367" s="12"/>
      <c r="E10367" s="12" t="s">
        <v>1656</v>
      </c>
      <c r="F10367" s="21"/>
      <c r="G10367" s="21" t="s">
        <v>25481</v>
      </c>
      <c r="H10367" s="21" t="s">
        <v>25482</v>
      </c>
      <c r="I10367" s="21" t="s">
        <v>1637</v>
      </c>
      <c r="J10367" s="148" t="s">
        <v>25498</v>
      </c>
      <c r="K10367" s="20" t="s">
        <v>1836</v>
      </c>
      <c r="L10367" s="21"/>
    </row>
    <row r="10368">
      <c r="C10368" s="12" t="s">
        <v>829</v>
      </c>
      <c r="D10368" s="12"/>
      <c r="E10368" s="12" t="s">
        <v>1656</v>
      </c>
      <c r="F10368" s="21"/>
      <c r="G10368" s="21" t="s">
        <v>25478</v>
      </c>
      <c r="H10368" s="21" t="s">
        <v>25484</v>
      </c>
      <c r="I10368" s="21" t="s">
        <v>1637</v>
      </c>
      <c r="J10368" s="148" t="s">
        <v>25499</v>
      </c>
      <c r="K10368" s="20" t="s">
        <v>2253</v>
      </c>
      <c r="L10368" s="21"/>
    </row>
    <row r="10369">
      <c r="C10369" s="12" t="s">
        <v>829</v>
      </c>
      <c r="D10369" s="12"/>
      <c r="E10369" s="12" t="s">
        <v>1656</v>
      </c>
      <c r="F10369" s="21"/>
      <c r="G10369" s="21" t="s">
        <v>25481</v>
      </c>
      <c r="H10369" s="21" t="s">
        <v>25482</v>
      </c>
      <c r="I10369" s="21" t="s">
        <v>1637</v>
      </c>
      <c r="J10369" s="148" t="s">
        <v>25500</v>
      </c>
      <c r="K10369" s="20" t="s">
        <v>2253</v>
      </c>
      <c r="L10369" s="21"/>
    </row>
    <row r="10370">
      <c r="C10370" s="12" t="s">
        <v>829</v>
      </c>
      <c r="D10370" s="12"/>
      <c r="E10370" s="12" t="s">
        <v>1656</v>
      </c>
      <c r="F10370" s="21"/>
      <c r="G10370" s="21" t="s">
        <v>25478</v>
      </c>
      <c r="H10370" s="21" t="s">
        <v>25484</v>
      </c>
      <c r="I10370" s="21" t="s">
        <v>1637</v>
      </c>
      <c r="J10370" s="148" t="s">
        <v>25501</v>
      </c>
      <c r="K10370" s="20" t="s">
        <v>2256</v>
      </c>
      <c r="L10370" s="21"/>
    </row>
    <row r="10371">
      <c r="C10371" s="12" t="s">
        <v>829</v>
      </c>
      <c r="D10371" s="12"/>
      <c r="E10371" s="12" t="s">
        <v>1656</v>
      </c>
      <c r="F10371" s="21"/>
      <c r="G10371" s="21" t="s">
        <v>25481</v>
      </c>
      <c r="H10371" s="21" t="s">
        <v>25482</v>
      </c>
      <c r="I10371" s="21" t="s">
        <v>1637</v>
      </c>
      <c r="J10371" s="148" t="s">
        <v>25502</v>
      </c>
      <c r="K10371" s="20" t="s">
        <v>2256</v>
      </c>
      <c r="L10371" s="21"/>
    </row>
    <row r="10372">
      <c r="C10372" s="12" t="s">
        <v>829</v>
      </c>
      <c r="D10372" s="12"/>
      <c r="E10372" s="12" t="s">
        <v>1656</v>
      </c>
      <c r="F10372" s="21"/>
      <c r="G10372" s="21" t="s">
        <v>25478</v>
      </c>
      <c r="H10372" s="21" t="s">
        <v>25484</v>
      </c>
      <c r="I10372" s="21" t="s">
        <v>1637</v>
      </c>
      <c r="J10372" s="148" t="s">
        <v>25503</v>
      </c>
      <c r="K10372" s="20" t="s">
        <v>2151</v>
      </c>
      <c r="L10372" s="21"/>
    </row>
    <row r="10373">
      <c r="C10373" s="12" t="s">
        <v>829</v>
      </c>
      <c r="D10373" s="12"/>
      <c r="E10373" s="12" t="s">
        <v>1656</v>
      </c>
      <c r="F10373" s="21"/>
      <c r="G10373" s="21" t="s">
        <v>25481</v>
      </c>
      <c r="H10373" s="21" t="s">
        <v>25482</v>
      </c>
      <c r="I10373" s="21" t="s">
        <v>1637</v>
      </c>
      <c r="J10373" s="148" t="s">
        <v>25504</v>
      </c>
      <c r="K10373" s="20" t="s">
        <v>2151</v>
      </c>
      <c r="L10373" s="21"/>
    </row>
    <row r="10374">
      <c r="C10374" s="12" t="s">
        <v>829</v>
      </c>
      <c r="D10374" s="12"/>
      <c r="E10374" s="12" t="s">
        <v>1656</v>
      </c>
      <c r="F10374" s="21"/>
      <c r="G10374" s="21" t="s">
        <v>25478</v>
      </c>
      <c r="H10374" s="21" t="s">
        <v>25484</v>
      </c>
      <c r="I10374" s="21" t="s">
        <v>1637</v>
      </c>
      <c r="J10374" s="148" t="s">
        <v>25505</v>
      </c>
      <c r="K10374" s="20" t="s">
        <v>1754</v>
      </c>
      <c r="L10374" s="21"/>
    </row>
    <row r="10375">
      <c r="C10375" s="12" t="s">
        <v>829</v>
      </c>
      <c r="D10375" s="12"/>
      <c r="E10375" s="12" t="s">
        <v>1656</v>
      </c>
      <c r="F10375" s="21"/>
      <c r="G10375" s="21" t="s">
        <v>25481</v>
      </c>
      <c r="H10375" s="21" t="s">
        <v>25482</v>
      </c>
      <c r="I10375" s="21" t="s">
        <v>1637</v>
      </c>
      <c r="J10375" s="148" t="s">
        <v>25506</v>
      </c>
      <c r="K10375" s="20" t="s">
        <v>1754</v>
      </c>
      <c r="L10375" s="21"/>
    </row>
    <row r="10376">
      <c r="C10376" s="12" t="s">
        <v>829</v>
      </c>
      <c r="D10376" s="12"/>
      <c r="E10376" s="12" t="s">
        <v>1656</v>
      </c>
      <c r="F10376" s="21"/>
      <c r="G10376" s="21" t="s">
        <v>25507</v>
      </c>
      <c r="H10376" s="21" t="s">
        <v>25508</v>
      </c>
      <c r="I10376" s="21" t="s">
        <v>1637</v>
      </c>
      <c r="J10376" s="148" t="s">
        <v>25509</v>
      </c>
      <c r="K10376" s="20" t="s">
        <v>1698</v>
      </c>
      <c r="L10376" s="21"/>
    </row>
    <row r="10377">
      <c r="C10377" s="12" t="s">
        <v>829</v>
      </c>
      <c r="D10377" s="12"/>
      <c r="E10377" s="12" t="s">
        <v>1656</v>
      </c>
      <c r="F10377" s="21"/>
      <c r="G10377" s="21" t="s">
        <v>25510</v>
      </c>
      <c r="H10377" s="21" t="s">
        <v>25511</v>
      </c>
      <c r="I10377" s="21" t="s">
        <v>1637</v>
      </c>
      <c r="J10377" s="148" t="s">
        <v>25512</v>
      </c>
      <c r="K10377" s="20" t="s">
        <v>1698</v>
      </c>
      <c r="L10377" s="21"/>
    </row>
    <row r="10378">
      <c r="C10378" s="12" t="s">
        <v>829</v>
      </c>
      <c r="D10378" s="12"/>
      <c r="E10378" s="12" t="s">
        <v>1619</v>
      </c>
      <c r="F10378" s="21"/>
      <c r="G10378" s="21" t="s">
        <v>25513</v>
      </c>
      <c r="H10378" s="21" t="s">
        <v>25514</v>
      </c>
      <c r="I10378" s="21" t="s">
        <v>1588</v>
      </c>
      <c r="J10378" s="148" t="s">
        <v>25515</v>
      </c>
      <c r="K10378" s="20" t="s">
        <v>1703</v>
      </c>
      <c r="L10378" s="21"/>
    </row>
    <row r="10379">
      <c r="C10379" s="12" t="s">
        <v>829</v>
      </c>
      <c r="D10379" s="12"/>
      <c r="E10379" s="12" t="s">
        <v>1619</v>
      </c>
      <c r="F10379" s="21"/>
      <c r="G10379" s="21" t="s">
        <v>25516</v>
      </c>
      <c r="H10379" s="21" t="s">
        <v>25517</v>
      </c>
      <c r="I10379" s="21" t="s">
        <v>1588</v>
      </c>
      <c r="J10379" s="148" t="s">
        <v>25518</v>
      </c>
      <c r="K10379" s="20" t="s">
        <v>1703</v>
      </c>
      <c r="L10379" s="21"/>
    </row>
    <row r="10380">
      <c r="C10380" s="12" t="s">
        <v>829</v>
      </c>
      <c r="D10380" s="12"/>
      <c r="E10380" s="12" t="s">
        <v>1654</v>
      </c>
      <c r="F10380" s="21"/>
      <c r="G10380" s="21" t="s">
        <v>25519</v>
      </c>
      <c r="H10380" s="21" t="s">
        <v>25520</v>
      </c>
      <c r="I10380" s="21" t="s">
        <v>1600</v>
      </c>
      <c r="J10380" s="148" t="s">
        <v>25521</v>
      </c>
      <c r="K10380" s="20" t="s">
        <v>1782</v>
      </c>
      <c r="L10380" s="21"/>
    </row>
    <row r="10381">
      <c r="C10381" s="12" t="s">
        <v>829</v>
      </c>
      <c r="D10381" s="12"/>
      <c r="E10381" s="12" t="s">
        <v>1654</v>
      </c>
      <c r="F10381" s="21"/>
      <c r="G10381" s="21" t="s">
        <v>25522</v>
      </c>
      <c r="H10381" s="21" t="s">
        <v>25523</v>
      </c>
      <c r="I10381" s="21" t="s">
        <v>1600</v>
      </c>
      <c r="J10381" s="148" t="s">
        <v>25524</v>
      </c>
      <c r="K10381" s="20" t="s">
        <v>1782</v>
      </c>
      <c r="L10381" s="21"/>
    </row>
    <row r="10382">
      <c r="C10382" s="12" t="s">
        <v>829</v>
      </c>
      <c r="D10382" s="12"/>
      <c r="E10382" s="12" t="s">
        <v>1654</v>
      </c>
      <c r="F10382" s="21"/>
      <c r="G10382" s="21" t="s">
        <v>25519</v>
      </c>
      <c r="H10382" s="21" t="s">
        <v>25520</v>
      </c>
      <c r="I10382" s="21" t="s">
        <v>1600</v>
      </c>
      <c r="J10382" s="148" t="s">
        <v>25525</v>
      </c>
      <c r="K10382" s="20" t="s">
        <v>1602</v>
      </c>
      <c r="L10382" s="21"/>
    </row>
    <row r="10383">
      <c r="C10383" s="12" t="s">
        <v>829</v>
      </c>
      <c r="D10383" s="12"/>
      <c r="E10383" s="12" t="s">
        <v>1654</v>
      </c>
      <c r="F10383" s="21"/>
      <c r="G10383" s="21" t="s">
        <v>25522</v>
      </c>
      <c r="H10383" s="21" t="s">
        <v>25523</v>
      </c>
      <c r="I10383" s="21" t="s">
        <v>1600</v>
      </c>
      <c r="J10383" s="148" t="s">
        <v>25526</v>
      </c>
      <c r="K10383" s="20" t="s">
        <v>1602</v>
      </c>
      <c r="L10383" s="21"/>
    </row>
    <row r="10384">
      <c r="C10384" s="12" t="s">
        <v>829</v>
      </c>
      <c r="D10384" s="12"/>
      <c r="E10384" s="12" t="s">
        <v>1654</v>
      </c>
      <c r="F10384" s="21"/>
      <c r="G10384" s="21" t="s">
        <v>25527</v>
      </c>
      <c r="H10384" s="21" t="s">
        <v>25520</v>
      </c>
      <c r="I10384" s="21" t="s">
        <v>1600</v>
      </c>
      <c r="J10384" s="148" t="s">
        <v>25528</v>
      </c>
      <c r="K10384" s="20" t="s">
        <v>1787</v>
      </c>
      <c r="L10384" s="21"/>
    </row>
    <row r="10385">
      <c r="C10385" s="12" t="s">
        <v>829</v>
      </c>
      <c r="D10385" s="12"/>
      <c r="E10385" s="12" t="s">
        <v>1654</v>
      </c>
      <c r="F10385" s="21"/>
      <c r="G10385" s="21" t="s">
        <v>25529</v>
      </c>
      <c r="H10385" s="21" t="s">
        <v>25523</v>
      </c>
      <c r="I10385" s="21" t="s">
        <v>1600</v>
      </c>
      <c r="J10385" s="148" t="s">
        <v>25530</v>
      </c>
      <c r="K10385" s="20" t="s">
        <v>1787</v>
      </c>
      <c r="L10385" s="21"/>
    </row>
    <row r="10386">
      <c r="C10386" s="12" t="s">
        <v>829</v>
      </c>
      <c r="D10386" s="12"/>
      <c r="E10386" s="12" t="s">
        <v>1654</v>
      </c>
      <c r="F10386" s="21"/>
      <c r="G10386" s="21" t="s">
        <v>25531</v>
      </c>
      <c r="H10386" s="21" t="s">
        <v>25520</v>
      </c>
      <c r="I10386" s="21" t="s">
        <v>1600</v>
      </c>
      <c r="J10386" s="148" t="s">
        <v>25532</v>
      </c>
      <c r="K10386" s="20" t="s">
        <v>1791</v>
      </c>
      <c r="L10386" s="21"/>
    </row>
    <row r="10387">
      <c r="C10387" s="12" t="s">
        <v>829</v>
      </c>
      <c r="D10387" s="12"/>
      <c r="E10387" s="12" t="s">
        <v>1654</v>
      </c>
      <c r="F10387" s="21"/>
      <c r="G10387" s="21" t="s">
        <v>25533</v>
      </c>
      <c r="H10387" s="21" t="s">
        <v>25523</v>
      </c>
      <c r="I10387" s="21" t="s">
        <v>1600</v>
      </c>
      <c r="J10387" s="148" t="s">
        <v>25534</v>
      </c>
      <c r="K10387" s="20" t="s">
        <v>1791</v>
      </c>
      <c r="L10387" s="21"/>
    </row>
    <row r="10388">
      <c r="C10388" s="12" t="s">
        <v>829</v>
      </c>
      <c r="D10388" s="12"/>
      <c r="E10388" s="12" t="s">
        <v>1654</v>
      </c>
      <c r="F10388" s="21"/>
      <c r="G10388" s="21" t="s">
        <v>25535</v>
      </c>
      <c r="H10388" s="21" t="s">
        <v>25520</v>
      </c>
      <c r="I10388" s="21" t="s">
        <v>1600</v>
      </c>
      <c r="J10388" s="148" t="s">
        <v>25536</v>
      </c>
      <c r="K10388" s="20" t="s">
        <v>3406</v>
      </c>
      <c r="L10388" s="21"/>
    </row>
    <row r="10389">
      <c r="C10389" s="12" t="s">
        <v>829</v>
      </c>
      <c r="D10389" s="12"/>
      <c r="E10389" s="12" t="s">
        <v>1654</v>
      </c>
      <c r="F10389" s="21"/>
      <c r="G10389" s="21" t="s">
        <v>25537</v>
      </c>
      <c r="H10389" s="21" t="s">
        <v>25523</v>
      </c>
      <c r="I10389" s="21" t="s">
        <v>1600</v>
      </c>
      <c r="J10389" s="148" t="s">
        <v>25538</v>
      </c>
      <c r="K10389" s="20" t="s">
        <v>3406</v>
      </c>
      <c r="L10389" s="21"/>
    </row>
    <row r="10390">
      <c r="C10390" s="12" t="s">
        <v>829</v>
      </c>
      <c r="D10390" s="12"/>
      <c r="E10390" s="12" t="s">
        <v>1654</v>
      </c>
      <c r="F10390" s="21"/>
      <c r="G10390" s="21" t="s">
        <v>25539</v>
      </c>
      <c r="H10390" s="21" t="s">
        <v>25520</v>
      </c>
      <c r="I10390" s="21" t="s">
        <v>1600</v>
      </c>
      <c r="J10390" s="148" t="s">
        <v>25540</v>
      </c>
      <c r="K10390" s="20" t="s">
        <v>2048</v>
      </c>
      <c r="L10390" s="21"/>
    </row>
    <row r="10391">
      <c r="C10391" s="12" t="s">
        <v>829</v>
      </c>
      <c r="D10391" s="12"/>
      <c r="E10391" s="12" t="s">
        <v>1654</v>
      </c>
      <c r="F10391" s="21"/>
      <c r="G10391" s="21" t="s">
        <v>25541</v>
      </c>
      <c r="H10391" s="21" t="s">
        <v>25523</v>
      </c>
      <c r="I10391" s="21" t="s">
        <v>1600</v>
      </c>
      <c r="J10391" s="148" t="s">
        <v>25542</v>
      </c>
      <c r="K10391" s="20" t="s">
        <v>2048</v>
      </c>
      <c r="L10391" s="21"/>
    </row>
    <row r="10392">
      <c r="C10392" s="12" t="s">
        <v>829</v>
      </c>
      <c r="D10392" s="12"/>
      <c r="E10392" s="12" t="s">
        <v>1654</v>
      </c>
      <c r="F10392" s="21"/>
      <c r="G10392" s="21" t="s">
        <v>25543</v>
      </c>
      <c r="H10392" s="21" t="s">
        <v>25544</v>
      </c>
      <c r="I10392" s="21" t="s">
        <v>1600</v>
      </c>
      <c r="J10392" s="148" t="s">
        <v>25545</v>
      </c>
      <c r="K10392" s="20" t="s">
        <v>1795</v>
      </c>
      <c r="L10392" s="21"/>
    </row>
    <row r="10393">
      <c r="C10393" s="12" t="s">
        <v>829</v>
      </c>
      <c r="D10393" s="12"/>
      <c r="E10393" s="12" t="s">
        <v>1654</v>
      </c>
      <c r="F10393" s="21"/>
      <c r="G10393" s="21" t="s">
        <v>25546</v>
      </c>
      <c r="H10393" s="21" t="s">
        <v>25523</v>
      </c>
      <c r="I10393" s="21" t="s">
        <v>1600</v>
      </c>
      <c r="J10393" s="148" t="s">
        <v>25547</v>
      </c>
      <c r="K10393" s="20" t="s">
        <v>1795</v>
      </c>
      <c r="L10393" s="21"/>
    </row>
    <row r="10394">
      <c r="C10394" s="12" t="s">
        <v>829</v>
      </c>
      <c r="D10394" s="12"/>
      <c r="E10394" s="12" t="s">
        <v>1654</v>
      </c>
      <c r="F10394" s="21"/>
      <c r="G10394" s="21" t="s">
        <v>25543</v>
      </c>
      <c r="H10394" s="21" t="s">
        <v>25544</v>
      </c>
      <c r="I10394" s="21" t="s">
        <v>1600</v>
      </c>
      <c r="J10394" s="148" t="s">
        <v>25548</v>
      </c>
      <c r="K10394" s="20" t="s">
        <v>1798</v>
      </c>
      <c r="L10394" s="21"/>
    </row>
    <row r="10395">
      <c r="C10395" s="12" t="s">
        <v>829</v>
      </c>
      <c r="D10395" s="12"/>
      <c r="E10395" s="12" t="s">
        <v>1654</v>
      </c>
      <c r="F10395" s="21"/>
      <c r="G10395" s="21" t="s">
        <v>25546</v>
      </c>
      <c r="H10395" s="21" t="s">
        <v>25523</v>
      </c>
      <c r="I10395" s="21" t="s">
        <v>1600</v>
      </c>
      <c r="J10395" s="148" t="s">
        <v>25549</v>
      </c>
      <c r="K10395" s="20" t="s">
        <v>1798</v>
      </c>
      <c r="L10395" s="21"/>
    </row>
    <row r="10396">
      <c r="C10396" s="12" t="s">
        <v>829</v>
      </c>
      <c r="D10396" s="12"/>
      <c r="E10396" s="12" t="s">
        <v>1656</v>
      </c>
      <c r="F10396" s="21"/>
      <c r="G10396" s="21" t="s">
        <v>25550</v>
      </c>
      <c r="H10396" s="21" t="s">
        <v>25551</v>
      </c>
      <c r="I10396" s="21" t="s">
        <v>1637</v>
      </c>
      <c r="J10396" s="148" t="s">
        <v>25552</v>
      </c>
      <c r="K10396" s="20" t="s">
        <v>2777</v>
      </c>
      <c r="L10396" s="21"/>
    </row>
    <row r="10397">
      <c r="C10397" s="12" t="s">
        <v>829</v>
      </c>
      <c r="D10397" s="12"/>
      <c r="E10397" s="12" t="s">
        <v>1656</v>
      </c>
      <c r="F10397" s="21"/>
      <c r="G10397" s="21" t="s">
        <v>25553</v>
      </c>
      <c r="H10397" s="21" t="s">
        <v>25554</v>
      </c>
      <c r="I10397" s="21" t="s">
        <v>1637</v>
      </c>
      <c r="J10397" s="148" t="s">
        <v>25555</v>
      </c>
      <c r="K10397" s="20" t="s">
        <v>2777</v>
      </c>
      <c r="L10397" s="21"/>
    </row>
    <row r="10398">
      <c r="C10398" s="12" t="s">
        <v>829</v>
      </c>
      <c r="D10398" s="12"/>
      <c r="E10398" s="12" t="s">
        <v>1656</v>
      </c>
      <c r="F10398" s="21"/>
      <c r="G10398" s="21" t="s">
        <v>25550</v>
      </c>
      <c r="H10398" s="21" t="s">
        <v>25551</v>
      </c>
      <c r="I10398" s="21" t="s">
        <v>1637</v>
      </c>
      <c r="J10398" s="148" t="s">
        <v>25556</v>
      </c>
      <c r="K10398" s="20" t="s">
        <v>1660</v>
      </c>
      <c r="L10398" s="21"/>
    </row>
    <row r="10399">
      <c r="C10399" s="12" t="s">
        <v>829</v>
      </c>
      <c r="D10399" s="12"/>
      <c r="E10399" s="12" t="s">
        <v>1656</v>
      </c>
      <c r="F10399" s="21"/>
      <c r="G10399" s="21" t="s">
        <v>25553</v>
      </c>
      <c r="H10399" s="21" t="s">
        <v>25554</v>
      </c>
      <c r="I10399" s="21" t="s">
        <v>1637</v>
      </c>
      <c r="J10399" s="148" t="s">
        <v>25557</v>
      </c>
      <c r="K10399" s="20" t="s">
        <v>1660</v>
      </c>
      <c r="L10399" s="21"/>
    </row>
    <row r="10400">
      <c r="C10400" s="12" t="s">
        <v>829</v>
      </c>
      <c r="D10400" s="12"/>
      <c r="E10400" s="12" t="s">
        <v>1656</v>
      </c>
      <c r="F10400" s="21"/>
      <c r="G10400" s="21" t="s">
        <v>25550</v>
      </c>
      <c r="H10400" s="21" t="s">
        <v>25551</v>
      </c>
      <c r="I10400" s="21" t="s">
        <v>1637</v>
      </c>
      <c r="J10400" s="148" t="s">
        <v>25558</v>
      </c>
      <c r="K10400" s="20" t="s">
        <v>2206</v>
      </c>
      <c r="L10400" s="21"/>
    </row>
    <row r="10401">
      <c r="C10401" s="12" t="s">
        <v>829</v>
      </c>
      <c r="D10401" s="12"/>
      <c r="E10401" s="12" t="s">
        <v>1656</v>
      </c>
      <c r="F10401" s="21"/>
      <c r="G10401" s="21" t="s">
        <v>25553</v>
      </c>
      <c r="H10401" s="21" t="s">
        <v>25554</v>
      </c>
      <c r="I10401" s="21" t="s">
        <v>1637</v>
      </c>
      <c r="J10401" s="148" t="s">
        <v>25559</v>
      </c>
      <c r="K10401" s="20" t="s">
        <v>2206</v>
      </c>
      <c r="L10401" s="21"/>
    </row>
    <row r="10402">
      <c r="C10402" s="12" t="s">
        <v>829</v>
      </c>
      <c r="D10402" s="12"/>
      <c r="E10402" s="12" t="s">
        <v>1656</v>
      </c>
      <c r="F10402" s="21"/>
      <c r="G10402" s="21" t="s">
        <v>25550</v>
      </c>
      <c r="H10402" s="21" t="s">
        <v>25551</v>
      </c>
      <c r="I10402" s="21" t="s">
        <v>1637</v>
      </c>
      <c r="J10402" s="148" t="s">
        <v>25560</v>
      </c>
      <c r="K10402" s="20" t="s">
        <v>2245</v>
      </c>
      <c r="L10402" s="21"/>
    </row>
    <row r="10403">
      <c r="C10403" s="12" t="s">
        <v>829</v>
      </c>
      <c r="D10403" s="12"/>
      <c r="E10403" s="12" t="s">
        <v>1656</v>
      </c>
      <c r="F10403" s="21"/>
      <c r="G10403" s="21" t="s">
        <v>25553</v>
      </c>
      <c r="H10403" s="21" t="s">
        <v>25554</v>
      </c>
      <c r="I10403" s="21" t="s">
        <v>1637</v>
      </c>
      <c r="J10403" s="148" t="s">
        <v>25561</v>
      </c>
      <c r="K10403" s="20" t="s">
        <v>2245</v>
      </c>
      <c r="L10403" s="21"/>
    </row>
    <row r="10404">
      <c r="C10404" s="12" t="s">
        <v>829</v>
      </c>
      <c r="D10404" s="12"/>
      <c r="E10404" s="12" t="s">
        <v>1656</v>
      </c>
      <c r="F10404" s="21"/>
      <c r="G10404" s="21" t="s">
        <v>25550</v>
      </c>
      <c r="H10404" s="21" t="s">
        <v>25551</v>
      </c>
      <c r="I10404" s="21" t="s">
        <v>1637</v>
      </c>
      <c r="J10404" s="148" t="s">
        <v>25562</v>
      </c>
      <c r="K10404" s="20" t="s">
        <v>2781</v>
      </c>
      <c r="L10404" s="21"/>
    </row>
    <row r="10405">
      <c r="C10405" s="12" t="s">
        <v>829</v>
      </c>
      <c r="D10405" s="12"/>
      <c r="E10405" s="12" t="s">
        <v>1656</v>
      </c>
      <c r="F10405" s="21"/>
      <c r="G10405" s="21" t="s">
        <v>25553</v>
      </c>
      <c r="H10405" s="21" t="s">
        <v>25554</v>
      </c>
      <c r="I10405" s="21" t="s">
        <v>1637</v>
      </c>
      <c r="J10405" s="148" t="s">
        <v>25563</v>
      </c>
      <c r="K10405" s="20" t="s">
        <v>2781</v>
      </c>
      <c r="L10405" s="21"/>
    </row>
    <row r="10406">
      <c r="C10406" s="12" t="s">
        <v>829</v>
      </c>
      <c r="D10406" s="12"/>
      <c r="E10406" s="12" t="s">
        <v>1656</v>
      </c>
      <c r="F10406" s="21"/>
      <c r="G10406" s="21" t="s">
        <v>25550</v>
      </c>
      <c r="H10406" s="21" t="s">
        <v>25551</v>
      </c>
      <c r="I10406" s="21" t="s">
        <v>1637</v>
      </c>
      <c r="J10406" s="148" t="s">
        <v>25564</v>
      </c>
      <c r="K10406" s="20" t="s">
        <v>2248</v>
      </c>
      <c r="L10406" s="21"/>
    </row>
    <row r="10407">
      <c r="C10407" s="12" t="s">
        <v>829</v>
      </c>
      <c r="D10407" s="12"/>
      <c r="E10407" s="12" t="s">
        <v>1656</v>
      </c>
      <c r="F10407" s="21"/>
      <c r="G10407" s="21" t="s">
        <v>25553</v>
      </c>
      <c r="H10407" s="21" t="s">
        <v>25554</v>
      </c>
      <c r="I10407" s="21" t="s">
        <v>1637</v>
      </c>
      <c r="J10407" s="148" t="s">
        <v>25565</v>
      </c>
      <c r="K10407" s="20" t="s">
        <v>2248</v>
      </c>
      <c r="L10407" s="21"/>
    </row>
    <row r="10408">
      <c r="C10408" s="12" t="s">
        <v>829</v>
      </c>
      <c r="D10408" s="12"/>
      <c r="E10408" s="12" t="s">
        <v>1656</v>
      </c>
      <c r="F10408" s="21"/>
      <c r="G10408" s="21" t="s">
        <v>25550</v>
      </c>
      <c r="H10408" s="21" t="s">
        <v>25551</v>
      </c>
      <c r="I10408" s="21" t="s">
        <v>1637</v>
      </c>
      <c r="J10408" s="148" t="s">
        <v>25566</v>
      </c>
      <c r="K10408" s="20" t="s">
        <v>1833</v>
      </c>
      <c r="L10408" s="21"/>
    </row>
    <row r="10409">
      <c r="C10409" s="12" t="s">
        <v>829</v>
      </c>
      <c r="D10409" s="12"/>
      <c r="E10409" s="12" t="s">
        <v>1656</v>
      </c>
      <c r="F10409" s="21"/>
      <c r="G10409" s="21" t="s">
        <v>25553</v>
      </c>
      <c r="H10409" s="21" t="s">
        <v>25554</v>
      </c>
      <c r="I10409" s="21" t="s">
        <v>1637</v>
      </c>
      <c r="J10409" s="148" t="s">
        <v>25567</v>
      </c>
      <c r="K10409" s="20" t="s">
        <v>1833</v>
      </c>
      <c r="L10409" s="21"/>
    </row>
    <row r="10410">
      <c r="C10410" s="12" t="s">
        <v>829</v>
      </c>
      <c r="D10410" s="12"/>
      <c r="E10410" s="12" t="s">
        <v>1656</v>
      </c>
      <c r="F10410" s="21"/>
      <c r="G10410" s="21" t="s">
        <v>25550</v>
      </c>
      <c r="H10410" s="21" t="s">
        <v>25551</v>
      </c>
      <c r="I10410" s="21" t="s">
        <v>1637</v>
      </c>
      <c r="J10410" s="148" t="s">
        <v>25568</v>
      </c>
      <c r="K10410" s="20" t="s">
        <v>1836</v>
      </c>
      <c r="L10410" s="21"/>
    </row>
    <row r="10411">
      <c r="C10411" s="12" t="s">
        <v>829</v>
      </c>
      <c r="D10411" s="12"/>
      <c r="E10411" s="12" t="s">
        <v>1656</v>
      </c>
      <c r="F10411" s="21"/>
      <c r="G10411" s="21" t="s">
        <v>25553</v>
      </c>
      <c r="H10411" s="21" t="s">
        <v>25554</v>
      </c>
      <c r="I10411" s="21" t="s">
        <v>1637</v>
      </c>
      <c r="J10411" s="148" t="s">
        <v>25569</v>
      </c>
      <c r="K10411" s="20" t="s">
        <v>1836</v>
      </c>
      <c r="L10411" s="21"/>
    </row>
    <row r="10412">
      <c r="C10412" s="12" t="s">
        <v>829</v>
      </c>
      <c r="D10412" s="12"/>
      <c r="E10412" s="12" t="s">
        <v>1656</v>
      </c>
      <c r="F10412" s="21"/>
      <c r="G10412" s="21" t="s">
        <v>25550</v>
      </c>
      <c r="H10412" s="21" t="s">
        <v>25551</v>
      </c>
      <c r="I10412" s="21" t="s">
        <v>1637</v>
      </c>
      <c r="J10412" s="148" t="s">
        <v>25570</v>
      </c>
      <c r="K10412" s="20" t="s">
        <v>2253</v>
      </c>
      <c r="L10412" s="21"/>
    </row>
    <row r="10413">
      <c r="C10413" s="12" t="s">
        <v>829</v>
      </c>
      <c r="D10413" s="12"/>
      <c r="E10413" s="12" t="s">
        <v>1656</v>
      </c>
      <c r="F10413" s="21"/>
      <c r="G10413" s="21" t="s">
        <v>25553</v>
      </c>
      <c r="H10413" s="21" t="s">
        <v>25554</v>
      </c>
      <c r="I10413" s="21" t="s">
        <v>1637</v>
      </c>
      <c r="J10413" s="148" t="s">
        <v>25571</v>
      </c>
      <c r="K10413" s="20" t="s">
        <v>2253</v>
      </c>
      <c r="L10413" s="21"/>
    </row>
    <row r="10414">
      <c r="C10414" s="12" t="s">
        <v>829</v>
      </c>
      <c r="D10414" s="12"/>
      <c r="E10414" s="12" t="s">
        <v>1656</v>
      </c>
      <c r="F10414" s="21"/>
      <c r="G10414" s="21" t="s">
        <v>25550</v>
      </c>
      <c r="H10414" s="21" t="s">
        <v>25551</v>
      </c>
      <c r="I10414" s="21" t="s">
        <v>1637</v>
      </c>
      <c r="J10414" s="148" t="s">
        <v>25572</v>
      </c>
      <c r="K10414" s="20" t="s">
        <v>2256</v>
      </c>
      <c r="L10414" s="21"/>
    </row>
    <row r="10415">
      <c r="C10415" s="12" t="s">
        <v>829</v>
      </c>
      <c r="D10415" s="12"/>
      <c r="E10415" s="12" t="s">
        <v>1656</v>
      </c>
      <c r="F10415" s="21"/>
      <c r="G10415" s="21" t="s">
        <v>25553</v>
      </c>
      <c r="H10415" s="21" t="s">
        <v>25554</v>
      </c>
      <c r="I10415" s="21" t="s">
        <v>1637</v>
      </c>
      <c r="J10415" s="148" t="s">
        <v>25573</v>
      </c>
      <c r="K10415" s="20" t="s">
        <v>2256</v>
      </c>
      <c r="L10415" s="21"/>
    </row>
    <row r="10416">
      <c r="C10416" s="12" t="s">
        <v>829</v>
      </c>
      <c r="D10416" s="12"/>
      <c r="E10416" s="12" t="s">
        <v>1656</v>
      </c>
      <c r="F10416" s="21"/>
      <c r="G10416" s="21" t="s">
        <v>25550</v>
      </c>
      <c r="H10416" s="21" t="s">
        <v>25551</v>
      </c>
      <c r="I10416" s="21" t="s">
        <v>1637</v>
      </c>
      <c r="J10416" s="148" t="s">
        <v>25574</v>
      </c>
      <c r="K10416" s="20" t="s">
        <v>2151</v>
      </c>
      <c r="L10416" s="21"/>
    </row>
    <row r="10417">
      <c r="C10417" s="12" t="s">
        <v>829</v>
      </c>
      <c r="D10417" s="12"/>
      <c r="E10417" s="12" t="s">
        <v>1656</v>
      </c>
      <c r="F10417" s="21"/>
      <c r="G10417" s="21" t="s">
        <v>25553</v>
      </c>
      <c r="H10417" s="21" t="s">
        <v>25554</v>
      </c>
      <c r="I10417" s="21" t="s">
        <v>1637</v>
      </c>
      <c r="J10417" s="148" t="s">
        <v>25575</v>
      </c>
      <c r="K10417" s="20" t="s">
        <v>2151</v>
      </c>
      <c r="L10417" s="21"/>
    </row>
    <row r="10418">
      <c r="C10418" s="12" t="s">
        <v>829</v>
      </c>
      <c r="D10418" s="12"/>
      <c r="E10418" s="12" t="s">
        <v>1656</v>
      </c>
      <c r="F10418" s="21"/>
      <c r="G10418" s="21" t="s">
        <v>25550</v>
      </c>
      <c r="H10418" s="21" t="s">
        <v>25551</v>
      </c>
      <c r="I10418" s="21" t="s">
        <v>1637</v>
      </c>
      <c r="J10418" s="148" t="s">
        <v>25576</v>
      </c>
      <c r="K10418" s="20" t="s">
        <v>1754</v>
      </c>
      <c r="L10418" s="21"/>
    </row>
    <row r="10419">
      <c r="C10419" s="12" t="s">
        <v>829</v>
      </c>
      <c r="D10419" s="12"/>
      <c r="E10419" s="12" t="s">
        <v>1656</v>
      </c>
      <c r="F10419" s="21"/>
      <c r="G10419" s="21" t="s">
        <v>25553</v>
      </c>
      <c r="H10419" s="21" t="s">
        <v>25554</v>
      </c>
      <c r="I10419" s="21" t="s">
        <v>1637</v>
      </c>
      <c r="J10419" s="148" t="s">
        <v>25577</v>
      </c>
      <c r="K10419" s="20" t="s">
        <v>1754</v>
      </c>
      <c r="L10419" s="21"/>
    </row>
    <row r="10420">
      <c r="C10420" s="12" t="s">
        <v>829</v>
      </c>
      <c r="D10420" s="12"/>
      <c r="E10420" s="12" t="s">
        <v>1656</v>
      </c>
      <c r="F10420" s="21"/>
      <c r="G10420" s="21" t="s">
        <v>25578</v>
      </c>
      <c r="H10420" s="21" t="s">
        <v>25551</v>
      </c>
      <c r="I10420" s="21" t="s">
        <v>1637</v>
      </c>
      <c r="J10420" s="148" t="s">
        <v>25579</v>
      </c>
      <c r="K10420" s="20" t="s">
        <v>1698</v>
      </c>
      <c r="L10420" s="21"/>
    </row>
    <row r="10421">
      <c r="C10421" s="12" t="s">
        <v>829</v>
      </c>
      <c r="D10421" s="12"/>
      <c r="E10421" s="12" t="s">
        <v>1656</v>
      </c>
      <c r="F10421" s="21"/>
      <c r="G10421" s="21" t="s">
        <v>25580</v>
      </c>
      <c r="H10421" s="21" t="s">
        <v>25554</v>
      </c>
      <c r="I10421" s="21" t="s">
        <v>1637</v>
      </c>
      <c r="J10421" s="148" t="s">
        <v>25581</v>
      </c>
      <c r="K10421" s="20" t="s">
        <v>1698</v>
      </c>
      <c r="L10421" s="21"/>
    </row>
    <row r="10422">
      <c r="C10422" s="12" t="s">
        <v>829</v>
      </c>
      <c r="D10422" s="12"/>
      <c r="E10422" s="12" t="s">
        <v>1619</v>
      </c>
      <c r="F10422" s="21"/>
      <c r="G10422" s="21" t="s">
        <v>25582</v>
      </c>
      <c r="H10422" s="21" t="s">
        <v>25551</v>
      </c>
      <c r="I10422" s="21" t="s">
        <v>1588</v>
      </c>
      <c r="J10422" s="148" t="s">
        <v>25583</v>
      </c>
      <c r="K10422" s="20" t="s">
        <v>1703</v>
      </c>
      <c r="L10422" s="21"/>
    </row>
    <row r="10423">
      <c r="C10423" s="12" t="s">
        <v>829</v>
      </c>
      <c r="D10423" s="12"/>
      <c r="E10423" s="12" t="s">
        <v>1619</v>
      </c>
      <c r="F10423" s="21"/>
      <c r="G10423" s="21" t="s">
        <v>25584</v>
      </c>
      <c r="H10423" s="21" t="s">
        <v>25554</v>
      </c>
      <c r="I10423" s="21" t="s">
        <v>1588</v>
      </c>
      <c r="J10423" s="148" t="s">
        <v>25585</v>
      </c>
      <c r="K10423" s="20" t="s">
        <v>1703</v>
      </c>
      <c r="L10423" s="21"/>
    </row>
    <row r="10424">
      <c r="C10424" s="12" t="s">
        <v>829</v>
      </c>
      <c r="D10424" s="12"/>
      <c r="E10424" s="12" t="s">
        <v>1712</v>
      </c>
      <c r="F10424" s="21"/>
      <c r="G10424" s="21" t="s">
        <v>25586</v>
      </c>
      <c r="H10424" s="21" t="s">
        <v>25587</v>
      </c>
      <c r="I10424" s="21" t="s">
        <v>1715</v>
      </c>
      <c r="J10424" s="148" t="s">
        <v>25588</v>
      </c>
      <c r="K10424" s="20" t="s">
        <v>1717</v>
      </c>
      <c r="L10424" s="21"/>
    </row>
    <row r="10425">
      <c r="C10425" s="12" t="s">
        <v>829</v>
      </c>
      <c r="D10425" s="12"/>
      <c r="E10425" s="12" t="s">
        <v>1654</v>
      </c>
      <c r="F10425" s="21"/>
      <c r="G10425" s="21" t="s">
        <v>25589</v>
      </c>
      <c r="H10425" s="21" t="s">
        <v>25590</v>
      </c>
      <c r="I10425" s="21" t="s">
        <v>1600</v>
      </c>
      <c r="J10425" s="148" t="s">
        <v>25591</v>
      </c>
      <c r="K10425" s="20" t="s">
        <v>1782</v>
      </c>
      <c r="L10425" s="21"/>
    </row>
    <row r="10426">
      <c r="C10426" s="12" t="s">
        <v>829</v>
      </c>
      <c r="D10426" s="12"/>
      <c r="E10426" s="12" t="s">
        <v>1654</v>
      </c>
      <c r="F10426" s="21"/>
      <c r="G10426" s="21" t="s">
        <v>25592</v>
      </c>
      <c r="H10426" s="21" t="s">
        <v>25593</v>
      </c>
      <c r="I10426" s="21" t="s">
        <v>1600</v>
      </c>
      <c r="J10426" s="148" t="s">
        <v>25594</v>
      </c>
      <c r="K10426" s="20" t="s">
        <v>1782</v>
      </c>
      <c r="L10426" s="21"/>
    </row>
    <row r="10427">
      <c r="C10427" s="12" t="s">
        <v>829</v>
      </c>
      <c r="D10427" s="12"/>
      <c r="E10427" s="12" t="s">
        <v>1654</v>
      </c>
      <c r="F10427" s="21"/>
      <c r="G10427" s="21" t="s">
        <v>25589</v>
      </c>
      <c r="H10427" s="21" t="s">
        <v>25590</v>
      </c>
      <c r="I10427" s="21" t="s">
        <v>1600</v>
      </c>
      <c r="J10427" s="148" t="s">
        <v>25595</v>
      </c>
      <c r="K10427" s="20" t="s">
        <v>1602</v>
      </c>
      <c r="L10427" s="21"/>
    </row>
    <row r="10428">
      <c r="C10428" s="12" t="s">
        <v>829</v>
      </c>
      <c r="D10428" s="12"/>
      <c r="E10428" s="12" t="s">
        <v>1654</v>
      </c>
      <c r="F10428" s="21"/>
      <c r="G10428" s="21" t="s">
        <v>25592</v>
      </c>
      <c r="H10428" s="21" t="s">
        <v>25593</v>
      </c>
      <c r="I10428" s="21" t="s">
        <v>1600</v>
      </c>
      <c r="J10428" s="148" t="s">
        <v>25596</v>
      </c>
      <c r="K10428" s="20" t="s">
        <v>1602</v>
      </c>
      <c r="L10428" s="21"/>
    </row>
    <row r="10429">
      <c r="C10429" s="12" t="s">
        <v>829</v>
      </c>
      <c r="D10429" s="12"/>
      <c r="E10429" s="12" t="s">
        <v>1654</v>
      </c>
      <c r="F10429" s="21"/>
      <c r="G10429" s="21" t="s">
        <v>25597</v>
      </c>
      <c r="H10429" s="21" t="s">
        <v>25590</v>
      </c>
      <c r="I10429" s="21" t="s">
        <v>1600</v>
      </c>
      <c r="J10429" s="148" t="s">
        <v>25598</v>
      </c>
      <c r="K10429" s="20" t="s">
        <v>1787</v>
      </c>
      <c r="L10429" s="21"/>
    </row>
    <row r="10430">
      <c r="C10430" s="12" t="s">
        <v>829</v>
      </c>
      <c r="D10430" s="12"/>
      <c r="E10430" s="12" t="s">
        <v>1654</v>
      </c>
      <c r="F10430" s="21"/>
      <c r="G10430" s="21" t="s">
        <v>25599</v>
      </c>
      <c r="H10430" s="21" t="s">
        <v>25593</v>
      </c>
      <c r="I10430" s="21" t="s">
        <v>1600</v>
      </c>
      <c r="J10430" s="148" t="s">
        <v>25600</v>
      </c>
      <c r="K10430" s="20" t="s">
        <v>1787</v>
      </c>
      <c r="L10430" s="21"/>
    </row>
    <row r="10431">
      <c r="C10431" s="12" t="s">
        <v>829</v>
      </c>
      <c r="D10431" s="12"/>
      <c r="E10431" s="12" t="s">
        <v>1654</v>
      </c>
      <c r="F10431" s="21"/>
      <c r="G10431" s="21" t="s">
        <v>25601</v>
      </c>
      <c r="H10431" s="21" t="s">
        <v>25590</v>
      </c>
      <c r="I10431" s="21" t="s">
        <v>1600</v>
      </c>
      <c r="J10431" s="148" t="s">
        <v>25602</v>
      </c>
      <c r="K10431" s="20" t="s">
        <v>1791</v>
      </c>
      <c r="L10431" s="21"/>
    </row>
    <row r="10432">
      <c r="C10432" s="12" t="s">
        <v>829</v>
      </c>
      <c r="D10432" s="12"/>
      <c r="E10432" s="12" t="s">
        <v>1654</v>
      </c>
      <c r="F10432" s="21"/>
      <c r="G10432" s="21" t="s">
        <v>25603</v>
      </c>
      <c r="H10432" s="21" t="s">
        <v>25593</v>
      </c>
      <c r="I10432" s="21" t="s">
        <v>1600</v>
      </c>
      <c r="J10432" s="148" t="s">
        <v>25604</v>
      </c>
      <c r="K10432" s="20" t="s">
        <v>1791</v>
      </c>
      <c r="L10432" s="21"/>
    </row>
    <row r="10433">
      <c r="C10433" s="12" t="s">
        <v>829</v>
      </c>
      <c r="D10433" s="12"/>
      <c r="E10433" s="12" t="s">
        <v>1654</v>
      </c>
      <c r="F10433" s="21"/>
      <c r="G10433" s="21" t="s">
        <v>25605</v>
      </c>
      <c r="H10433" s="21" t="s">
        <v>25590</v>
      </c>
      <c r="I10433" s="21" t="s">
        <v>1600</v>
      </c>
      <c r="J10433" s="148" t="s">
        <v>25606</v>
      </c>
      <c r="K10433" s="20" t="s">
        <v>3406</v>
      </c>
      <c r="L10433" s="21"/>
    </row>
    <row r="10434">
      <c r="C10434" s="12" t="s">
        <v>829</v>
      </c>
      <c r="D10434" s="12"/>
      <c r="E10434" s="12" t="s">
        <v>1654</v>
      </c>
      <c r="F10434" s="21"/>
      <c r="G10434" s="21" t="s">
        <v>25607</v>
      </c>
      <c r="H10434" s="21" t="s">
        <v>25593</v>
      </c>
      <c r="I10434" s="21" t="s">
        <v>1600</v>
      </c>
      <c r="J10434" s="148" t="s">
        <v>25608</v>
      </c>
      <c r="K10434" s="20" t="s">
        <v>3406</v>
      </c>
      <c r="L10434" s="21"/>
    </row>
    <row r="10435">
      <c r="C10435" s="12" t="s">
        <v>829</v>
      </c>
      <c r="D10435" s="12"/>
      <c r="E10435" s="12" t="s">
        <v>1654</v>
      </c>
      <c r="F10435" s="21"/>
      <c r="G10435" s="21" t="s">
        <v>25609</v>
      </c>
      <c r="H10435" s="21" t="s">
        <v>25590</v>
      </c>
      <c r="I10435" s="21" t="s">
        <v>1600</v>
      </c>
      <c r="J10435" s="148" t="s">
        <v>25610</v>
      </c>
      <c r="K10435" s="20" t="s">
        <v>2048</v>
      </c>
      <c r="L10435" s="21"/>
    </row>
    <row r="10436">
      <c r="C10436" s="12" t="s">
        <v>829</v>
      </c>
      <c r="D10436" s="12"/>
      <c r="E10436" s="12" t="s">
        <v>1654</v>
      </c>
      <c r="F10436" s="21"/>
      <c r="G10436" s="21" t="s">
        <v>25611</v>
      </c>
      <c r="H10436" s="21" t="s">
        <v>25593</v>
      </c>
      <c r="I10436" s="21" t="s">
        <v>1600</v>
      </c>
      <c r="J10436" s="148" t="s">
        <v>25612</v>
      </c>
      <c r="K10436" s="20" t="s">
        <v>2048</v>
      </c>
      <c r="L10436" s="21"/>
    </row>
    <row r="10437">
      <c r="C10437" s="12" t="s">
        <v>829</v>
      </c>
      <c r="D10437" s="12"/>
      <c r="E10437" s="12" t="s">
        <v>1654</v>
      </c>
      <c r="F10437" s="21"/>
      <c r="G10437" s="21" t="s">
        <v>25613</v>
      </c>
      <c r="H10437" s="21" t="s">
        <v>25590</v>
      </c>
      <c r="I10437" s="21" t="s">
        <v>1600</v>
      </c>
      <c r="J10437" s="148" t="s">
        <v>25614</v>
      </c>
      <c r="K10437" s="20" t="s">
        <v>1795</v>
      </c>
      <c r="L10437" s="21"/>
    </row>
    <row r="10438">
      <c r="C10438" s="12" t="s">
        <v>829</v>
      </c>
      <c r="D10438" s="12"/>
      <c r="E10438" s="12" t="s">
        <v>1654</v>
      </c>
      <c r="F10438" s="21"/>
      <c r="G10438" s="21" t="s">
        <v>25615</v>
      </c>
      <c r="H10438" s="21" t="s">
        <v>25593</v>
      </c>
      <c r="I10438" s="21" t="s">
        <v>1600</v>
      </c>
      <c r="J10438" s="148" t="s">
        <v>25616</v>
      </c>
      <c r="K10438" s="20" t="s">
        <v>1795</v>
      </c>
      <c r="L10438" s="21"/>
    </row>
    <row r="10439">
      <c r="C10439" s="12" t="s">
        <v>829</v>
      </c>
      <c r="D10439" s="12"/>
      <c r="E10439" s="12" t="s">
        <v>1654</v>
      </c>
      <c r="F10439" s="21"/>
      <c r="G10439" s="21" t="s">
        <v>25613</v>
      </c>
      <c r="H10439" s="21" t="s">
        <v>25590</v>
      </c>
      <c r="I10439" s="21" t="s">
        <v>1600</v>
      </c>
      <c r="J10439" s="148" t="s">
        <v>25617</v>
      </c>
      <c r="K10439" s="20" t="s">
        <v>1798</v>
      </c>
      <c r="L10439" s="21"/>
    </row>
    <row r="10440">
      <c r="C10440" s="12" t="s">
        <v>829</v>
      </c>
      <c r="D10440" s="12"/>
      <c r="E10440" s="12" t="s">
        <v>1654</v>
      </c>
      <c r="F10440" s="21"/>
      <c r="G10440" s="21" t="s">
        <v>25615</v>
      </c>
      <c r="H10440" s="21" t="s">
        <v>25593</v>
      </c>
      <c r="I10440" s="21" t="s">
        <v>1600</v>
      </c>
      <c r="J10440" s="148" t="s">
        <v>25618</v>
      </c>
      <c r="K10440" s="20" t="s">
        <v>1798</v>
      </c>
      <c r="L10440" s="21"/>
    </row>
    <row r="10441">
      <c r="C10441" s="12" t="s">
        <v>829</v>
      </c>
      <c r="D10441" s="12"/>
      <c r="E10441" s="12" t="s">
        <v>1656</v>
      </c>
      <c r="F10441" s="21"/>
      <c r="G10441" s="21" t="s">
        <v>25619</v>
      </c>
      <c r="H10441" s="21" t="s">
        <v>25620</v>
      </c>
      <c r="I10441" s="21" t="s">
        <v>1637</v>
      </c>
      <c r="J10441" s="148" t="s">
        <v>25621</v>
      </c>
      <c r="K10441" s="20" t="s">
        <v>2777</v>
      </c>
      <c r="L10441" s="21"/>
    </row>
    <row r="10442">
      <c r="C10442" s="12" t="s">
        <v>829</v>
      </c>
      <c r="D10442" s="12"/>
      <c r="E10442" s="12" t="s">
        <v>1656</v>
      </c>
      <c r="F10442" s="21"/>
      <c r="G10442" s="21" t="s">
        <v>25622</v>
      </c>
      <c r="H10442" s="21" t="s">
        <v>25623</v>
      </c>
      <c r="I10442" s="21" t="s">
        <v>1637</v>
      </c>
      <c r="J10442" s="148" t="s">
        <v>25624</v>
      </c>
      <c r="K10442" s="20" t="s">
        <v>2777</v>
      </c>
      <c r="L10442" s="21"/>
    </row>
    <row r="10443">
      <c r="C10443" s="12" t="s">
        <v>829</v>
      </c>
      <c r="D10443" s="12"/>
      <c r="E10443" s="12" t="s">
        <v>1656</v>
      </c>
      <c r="F10443" s="21"/>
      <c r="G10443" s="21" t="s">
        <v>25619</v>
      </c>
      <c r="H10443" s="21" t="s">
        <v>25620</v>
      </c>
      <c r="I10443" s="21" t="s">
        <v>1637</v>
      </c>
      <c r="J10443" s="148" t="s">
        <v>25625</v>
      </c>
      <c r="K10443" s="20" t="s">
        <v>1660</v>
      </c>
      <c r="L10443" s="21"/>
    </row>
    <row r="10444">
      <c r="C10444" s="12" t="s">
        <v>829</v>
      </c>
      <c r="D10444" s="12"/>
      <c r="E10444" s="12" t="s">
        <v>1656</v>
      </c>
      <c r="F10444" s="21"/>
      <c r="G10444" s="21" t="s">
        <v>25622</v>
      </c>
      <c r="H10444" s="21" t="s">
        <v>25623</v>
      </c>
      <c r="I10444" s="21" t="s">
        <v>1637</v>
      </c>
      <c r="J10444" s="148" t="s">
        <v>25626</v>
      </c>
      <c r="K10444" s="20" t="s">
        <v>1660</v>
      </c>
      <c r="L10444" s="21"/>
    </row>
    <row r="10445">
      <c r="C10445" s="12" t="s">
        <v>829</v>
      </c>
      <c r="D10445" s="12"/>
      <c r="E10445" s="12" t="s">
        <v>1656</v>
      </c>
      <c r="F10445" s="21"/>
      <c r="G10445" s="21" t="s">
        <v>25619</v>
      </c>
      <c r="H10445" s="21" t="s">
        <v>25620</v>
      </c>
      <c r="I10445" s="21" t="s">
        <v>1637</v>
      </c>
      <c r="J10445" s="148" t="s">
        <v>25627</v>
      </c>
      <c r="K10445" s="20" t="s">
        <v>2206</v>
      </c>
      <c r="L10445" s="21"/>
    </row>
    <row r="10446">
      <c r="C10446" s="12" t="s">
        <v>829</v>
      </c>
      <c r="D10446" s="12"/>
      <c r="E10446" s="12" t="s">
        <v>1656</v>
      </c>
      <c r="F10446" s="21"/>
      <c r="G10446" s="21" t="s">
        <v>25622</v>
      </c>
      <c r="H10446" s="21" t="s">
        <v>25623</v>
      </c>
      <c r="I10446" s="21" t="s">
        <v>1637</v>
      </c>
      <c r="J10446" s="148" t="s">
        <v>25628</v>
      </c>
      <c r="K10446" s="20" t="s">
        <v>2206</v>
      </c>
      <c r="L10446" s="21"/>
    </row>
    <row r="10447">
      <c r="C10447" s="12" t="s">
        <v>829</v>
      </c>
      <c r="D10447" s="12"/>
      <c r="E10447" s="12" t="s">
        <v>1656</v>
      </c>
      <c r="F10447" s="21"/>
      <c r="G10447" s="21" t="s">
        <v>25619</v>
      </c>
      <c r="H10447" s="21" t="s">
        <v>25620</v>
      </c>
      <c r="I10447" s="21" t="s">
        <v>1637</v>
      </c>
      <c r="J10447" s="148" t="s">
        <v>25629</v>
      </c>
      <c r="K10447" s="20" t="s">
        <v>2245</v>
      </c>
      <c r="L10447" s="21"/>
    </row>
    <row r="10448">
      <c r="C10448" s="12" t="s">
        <v>829</v>
      </c>
      <c r="D10448" s="12"/>
      <c r="E10448" s="12" t="s">
        <v>1656</v>
      </c>
      <c r="F10448" s="21"/>
      <c r="G10448" s="21" t="s">
        <v>25622</v>
      </c>
      <c r="H10448" s="21" t="s">
        <v>25623</v>
      </c>
      <c r="I10448" s="21" t="s">
        <v>1637</v>
      </c>
      <c r="J10448" s="148" t="s">
        <v>25630</v>
      </c>
      <c r="K10448" s="20" t="s">
        <v>2245</v>
      </c>
      <c r="L10448" s="21"/>
    </row>
    <row r="10449">
      <c r="C10449" s="12" t="s">
        <v>829</v>
      </c>
      <c r="D10449" s="12"/>
      <c r="E10449" s="12" t="s">
        <v>1656</v>
      </c>
      <c r="F10449" s="21"/>
      <c r="G10449" s="21" t="s">
        <v>25619</v>
      </c>
      <c r="H10449" s="21" t="s">
        <v>25620</v>
      </c>
      <c r="I10449" s="21" t="s">
        <v>1637</v>
      </c>
      <c r="J10449" s="148" t="s">
        <v>25631</v>
      </c>
      <c r="K10449" s="20" t="s">
        <v>2781</v>
      </c>
      <c r="L10449" s="21"/>
    </row>
    <row r="10450">
      <c r="C10450" s="12" t="s">
        <v>829</v>
      </c>
      <c r="D10450" s="12"/>
      <c r="E10450" s="12" t="s">
        <v>1656</v>
      </c>
      <c r="F10450" s="21"/>
      <c r="G10450" s="21" t="s">
        <v>25622</v>
      </c>
      <c r="H10450" s="21" t="s">
        <v>25623</v>
      </c>
      <c r="I10450" s="21" t="s">
        <v>1637</v>
      </c>
      <c r="J10450" s="148" t="s">
        <v>25632</v>
      </c>
      <c r="K10450" s="20" t="s">
        <v>2781</v>
      </c>
      <c r="L10450" s="21"/>
    </row>
    <row r="10451">
      <c r="C10451" s="12" t="s">
        <v>829</v>
      </c>
      <c r="D10451" s="12"/>
      <c r="E10451" s="12" t="s">
        <v>1656</v>
      </c>
      <c r="F10451" s="21"/>
      <c r="G10451" s="21" t="s">
        <v>25619</v>
      </c>
      <c r="H10451" s="21" t="s">
        <v>25620</v>
      </c>
      <c r="I10451" s="21" t="s">
        <v>1637</v>
      </c>
      <c r="J10451" s="148" t="s">
        <v>25633</v>
      </c>
      <c r="K10451" s="20" t="s">
        <v>2248</v>
      </c>
      <c r="L10451" s="21"/>
    </row>
    <row r="10452">
      <c r="C10452" s="12" t="s">
        <v>829</v>
      </c>
      <c r="D10452" s="12"/>
      <c r="E10452" s="12" t="s">
        <v>1656</v>
      </c>
      <c r="F10452" s="21"/>
      <c r="G10452" s="21" t="s">
        <v>25622</v>
      </c>
      <c r="H10452" s="21" t="s">
        <v>25623</v>
      </c>
      <c r="I10452" s="21" t="s">
        <v>1637</v>
      </c>
      <c r="J10452" s="148" t="s">
        <v>25634</v>
      </c>
      <c r="K10452" s="20" t="s">
        <v>2248</v>
      </c>
      <c r="L10452" s="21"/>
    </row>
    <row r="10453">
      <c r="C10453" s="12" t="s">
        <v>829</v>
      </c>
      <c r="D10453" s="12"/>
      <c r="E10453" s="12" t="s">
        <v>1656</v>
      </c>
      <c r="F10453" s="21"/>
      <c r="G10453" s="21" t="s">
        <v>25619</v>
      </c>
      <c r="H10453" s="21" t="s">
        <v>25620</v>
      </c>
      <c r="I10453" s="21" t="s">
        <v>1637</v>
      </c>
      <c r="J10453" s="148" t="s">
        <v>25635</v>
      </c>
      <c r="K10453" s="20" t="s">
        <v>1833</v>
      </c>
      <c r="L10453" s="21"/>
    </row>
    <row r="10454">
      <c r="C10454" s="12" t="s">
        <v>829</v>
      </c>
      <c r="D10454" s="12"/>
      <c r="E10454" s="12" t="s">
        <v>1656</v>
      </c>
      <c r="F10454" s="21"/>
      <c r="G10454" s="21" t="s">
        <v>25622</v>
      </c>
      <c r="H10454" s="21" t="s">
        <v>25623</v>
      </c>
      <c r="I10454" s="21" t="s">
        <v>1637</v>
      </c>
      <c r="J10454" s="148" t="s">
        <v>25636</v>
      </c>
      <c r="K10454" s="20" t="s">
        <v>1833</v>
      </c>
      <c r="L10454" s="21"/>
    </row>
    <row r="10455">
      <c r="C10455" s="12" t="s">
        <v>829</v>
      </c>
      <c r="D10455" s="12"/>
      <c r="E10455" s="12" t="s">
        <v>1656</v>
      </c>
      <c r="F10455" s="21"/>
      <c r="G10455" s="21" t="s">
        <v>25619</v>
      </c>
      <c r="H10455" s="21" t="s">
        <v>25620</v>
      </c>
      <c r="I10455" s="21" t="s">
        <v>1637</v>
      </c>
      <c r="J10455" s="148" t="s">
        <v>25637</v>
      </c>
      <c r="K10455" s="20" t="s">
        <v>1836</v>
      </c>
      <c r="L10455" s="21"/>
    </row>
    <row r="10456">
      <c r="C10456" s="12" t="s">
        <v>829</v>
      </c>
      <c r="D10456" s="12"/>
      <c r="E10456" s="12" t="s">
        <v>1656</v>
      </c>
      <c r="F10456" s="21"/>
      <c r="G10456" s="21" t="s">
        <v>25622</v>
      </c>
      <c r="H10456" s="21" t="s">
        <v>25623</v>
      </c>
      <c r="I10456" s="21" t="s">
        <v>1637</v>
      </c>
      <c r="J10456" s="148" t="s">
        <v>25638</v>
      </c>
      <c r="K10456" s="20" t="s">
        <v>1836</v>
      </c>
      <c r="L10456" s="21"/>
    </row>
    <row r="10457">
      <c r="C10457" s="12" t="s">
        <v>829</v>
      </c>
      <c r="D10457" s="12"/>
      <c r="E10457" s="12" t="s">
        <v>1656</v>
      </c>
      <c r="F10457" s="21"/>
      <c r="G10457" s="21" t="s">
        <v>25619</v>
      </c>
      <c r="H10457" s="21" t="s">
        <v>25620</v>
      </c>
      <c r="I10457" s="21" t="s">
        <v>1637</v>
      </c>
      <c r="J10457" s="148" t="s">
        <v>25639</v>
      </c>
      <c r="K10457" s="20" t="s">
        <v>2253</v>
      </c>
      <c r="L10457" s="21"/>
    </row>
    <row r="10458">
      <c r="C10458" s="12" t="s">
        <v>829</v>
      </c>
      <c r="D10458" s="12"/>
      <c r="E10458" s="12" t="s">
        <v>1656</v>
      </c>
      <c r="F10458" s="21"/>
      <c r="G10458" s="21" t="s">
        <v>25622</v>
      </c>
      <c r="H10458" s="21" t="s">
        <v>25623</v>
      </c>
      <c r="I10458" s="21" t="s">
        <v>1637</v>
      </c>
      <c r="J10458" s="148" t="s">
        <v>25640</v>
      </c>
      <c r="K10458" s="20" t="s">
        <v>2253</v>
      </c>
      <c r="L10458" s="21"/>
    </row>
    <row r="10459">
      <c r="C10459" s="12" t="s">
        <v>829</v>
      </c>
      <c r="D10459" s="12"/>
      <c r="E10459" s="12" t="s">
        <v>1656</v>
      </c>
      <c r="F10459" s="21"/>
      <c r="G10459" s="21" t="s">
        <v>25619</v>
      </c>
      <c r="H10459" s="21" t="s">
        <v>25620</v>
      </c>
      <c r="I10459" s="21" t="s">
        <v>1637</v>
      </c>
      <c r="J10459" s="148" t="s">
        <v>25641</v>
      </c>
      <c r="K10459" s="20" t="s">
        <v>2256</v>
      </c>
      <c r="L10459" s="21"/>
    </row>
    <row r="10460">
      <c r="C10460" s="12" t="s">
        <v>829</v>
      </c>
      <c r="D10460" s="12"/>
      <c r="E10460" s="12" t="s">
        <v>1656</v>
      </c>
      <c r="F10460" s="21"/>
      <c r="G10460" s="21" t="s">
        <v>25622</v>
      </c>
      <c r="H10460" s="21" t="s">
        <v>25623</v>
      </c>
      <c r="I10460" s="21" t="s">
        <v>1637</v>
      </c>
      <c r="J10460" s="148" t="s">
        <v>25642</v>
      </c>
      <c r="K10460" s="20" t="s">
        <v>2256</v>
      </c>
      <c r="L10460" s="21"/>
    </row>
    <row r="10461">
      <c r="C10461" s="12" t="s">
        <v>829</v>
      </c>
      <c r="D10461" s="12"/>
      <c r="E10461" s="12" t="s">
        <v>1656</v>
      </c>
      <c r="F10461" s="21"/>
      <c r="G10461" s="21" t="s">
        <v>25619</v>
      </c>
      <c r="H10461" s="21" t="s">
        <v>25620</v>
      </c>
      <c r="I10461" s="21" t="s">
        <v>1637</v>
      </c>
      <c r="J10461" s="148" t="s">
        <v>25643</v>
      </c>
      <c r="K10461" s="20" t="s">
        <v>2151</v>
      </c>
      <c r="L10461" s="21"/>
    </row>
    <row r="10462">
      <c r="C10462" s="12" t="s">
        <v>829</v>
      </c>
      <c r="D10462" s="12"/>
      <c r="E10462" s="12" t="s">
        <v>1656</v>
      </c>
      <c r="F10462" s="21"/>
      <c r="G10462" s="21" t="s">
        <v>25622</v>
      </c>
      <c r="H10462" s="21" t="s">
        <v>25623</v>
      </c>
      <c r="I10462" s="21" t="s">
        <v>1637</v>
      </c>
      <c r="J10462" s="148" t="s">
        <v>25644</v>
      </c>
      <c r="K10462" s="20" t="s">
        <v>2151</v>
      </c>
      <c r="L10462" s="21"/>
    </row>
    <row r="10463">
      <c r="C10463" s="12" t="s">
        <v>829</v>
      </c>
      <c r="D10463" s="12"/>
      <c r="E10463" s="12" t="s">
        <v>1656</v>
      </c>
      <c r="F10463" s="21"/>
      <c r="G10463" s="21" t="s">
        <v>25619</v>
      </c>
      <c r="H10463" s="21" t="s">
        <v>25620</v>
      </c>
      <c r="I10463" s="21" t="s">
        <v>1637</v>
      </c>
      <c r="J10463" s="148" t="s">
        <v>25645</v>
      </c>
      <c r="K10463" s="20" t="s">
        <v>1754</v>
      </c>
      <c r="L10463" s="21"/>
    </row>
    <row r="10464">
      <c r="C10464" s="12" t="s">
        <v>829</v>
      </c>
      <c r="D10464" s="12"/>
      <c r="E10464" s="12" t="s">
        <v>1656</v>
      </c>
      <c r="F10464" s="21"/>
      <c r="G10464" s="21" t="s">
        <v>25622</v>
      </c>
      <c r="H10464" s="21" t="s">
        <v>25623</v>
      </c>
      <c r="I10464" s="21" t="s">
        <v>1637</v>
      </c>
      <c r="J10464" s="148" t="s">
        <v>25646</v>
      </c>
      <c r="K10464" s="20" t="s">
        <v>1754</v>
      </c>
      <c r="L10464" s="21"/>
    </row>
    <row r="10465">
      <c r="C10465" s="12" t="s">
        <v>829</v>
      </c>
      <c r="D10465" s="12"/>
      <c r="E10465" s="12" t="s">
        <v>1656</v>
      </c>
      <c r="F10465" s="21"/>
      <c r="G10465" s="21" t="s">
        <v>25647</v>
      </c>
      <c r="H10465" s="21" t="s">
        <v>25620</v>
      </c>
      <c r="I10465" s="21" t="s">
        <v>1637</v>
      </c>
      <c r="J10465" s="148" t="s">
        <v>25648</v>
      </c>
      <c r="K10465" s="20" t="s">
        <v>1698</v>
      </c>
      <c r="L10465" s="21"/>
    </row>
    <row r="10466">
      <c r="C10466" s="12" t="s">
        <v>829</v>
      </c>
      <c r="D10466" s="12"/>
      <c r="E10466" s="12" t="s">
        <v>1656</v>
      </c>
      <c r="F10466" s="21"/>
      <c r="G10466" s="21" t="s">
        <v>25649</v>
      </c>
      <c r="H10466" s="21" t="s">
        <v>25623</v>
      </c>
      <c r="I10466" s="21" t="s">
        <v>1637</v>
      </c>
      <c r="J10466" s="148" t="s">
        <v>25650</v>
      </c>
      <c r="K10466" s="20" t="s">
        <v>1698</v>
      </c>
      <c r="L10466" s="21"/>
    </row>
    <row r="10467">
      <c r="C10467" s="12" t="s">
        <v>829</v>
      </c>
      <c r="D10467" s="12"/>
      <c r="E10467" s="12" t="s">
        <v>1619</v>
      </c>
      <c r="F10467" s="21"/>
      <c r="G10467" s="21" t="s">
        <v>25651</v>
      </c>
      <c r="H10467" s="21" t="s">
        <v>25620</v>
      </c>
      <c r="I10467" s="21" t="s">
        <v>1588</v>
      </c>
      <c r="J10467" s="148" t="s">
        <v>25652</v>
      </c>
      <c r="K10467" s="20" t="s">
        <v>1703</v>
      </c>
      <c r="L10467" s="21"/>
    </row>
    <row r="10468">
      <c r="C10468" s="12" t="s">
        <v>829</v>
      </c>
      <c r="D10468" s="12"/>
      <c r="E10468" s="12" t="s">
        <v>1619</v>
      </c>
      <c r="F10468" s="21"/>
      <c r="G10468" s="21" t="s">
        <v>25653</v>
      </c>
      <c r="H10468" s="21" t="s">
        <v>25623</v>
      </c>
      <c r="I10468" s="21" t="s">
        <v>1588</v>
      </c>
      <c r="J10468" s="148" t="s">
        <v>25654</v>
      </c>
      <c r="K10468" s="20" t="s">
        <v>1703</v>
      </c>
      <c r="L10468" s="21"/>
    </row>
    <row r="10469">
      <c r="C10469" s="12" t="s">
        <v>829</v>
      </c>
      <c r="D10469" s="12"/>
      <c r="E10469" s="12" t="s">
        <v>1712</v>
      </c>
      <c r="F10469" s="21"/>
      <c r="G10469" s="21" t="s">
        <v>25655</v>
      </c>
      <c r="H10469" s="21" t="s">
        <v>25656</v>
      </c>
      <c r="I10469" s="21" t="s">
        <v>1715</v>
      </c>
      <c r="J10469" s="148" t="s">
        <v>25657</v>
      </c>
      <c r="K10469" s="20" t="s">
        <v>1717</v>
      </c>
      <c r="L10469" s="21"/>
    </row>
    <row r="10470">
      <c r="C10470" s="12" t="s">
        <v>829</v>
      </c>
      <c r="D10470" s="12"/>
      <c r="E10470" s="12" t="s">
        <v>1654</v>
      </c>
      <c r="F10470" s="21"/>
      <c r="G10470" s="21" t="s">
        <v>25658</v>
      </c>
      <c r="H10470" s="21" t="s">
        <v>25659</v>
      </c>
      <c r="I10470" s="21" t="s">
        <v>1600</v>
      </c>
      <c r="J10470" s="148" t="s">
        <v>25660</v>
      </c>
      <c r="K10470" s="20" t="s">
        <v>1782</v>
      </c>
      <c r="L10470" s="21"/>
    </row>
    <row r="10471">
      <c r="C10471" s="12" t="s">
        <v>829</v>
      </c>
      <c r="D10471" s="12"/>
      <c r="E10471" s="12" t="s">
        <v>1654</v>
      </c>
      <c r="F10471" s="21"/>
      <c r="G10471" s="21" t="s">
        <v>25661</v>
      </c>
      <c r="H10471" s="21" t="s">
        <v>25662</v>
      </c>
      <c r="I10471" s="21" t="s">
        <v>1600</v>
      </c>
      <c r="J10471" s="148" t="s">
        <v>25663</v>
      </c>
      <c r="K10471" s="20" t="s">
        <v>1782</v>
      </c>
      <c r="L10471" s="21"/>
    </row>
    <row r="10472">
      <c r="C10472" s="12" t="s">
        <v>829</v>
      </c>
      <c r="D10472" s="12"/>
      <c r="E10472" s="12" t="s">
        <v>1654</v>
      </c>
      <c r="F10472" s="21"/>
      <c r="G10472" s="21" t="s">
        <v>25658</v>
      </c>
      <c r="H10472" s="21" t="s">
        <v>25659</v>
      </c>
      <c r="I10472" s="21" t="s">
        <v>1600</v>
      </c>
      <c r="J10472" s="148" t="s">
        <v>25664</v>
      </c>
      <c r="K10472" s="20" t="s">
        <v>1602</v>
      </c>
      <c r="L10472" s="21"/>
    </row>
    <row r="10473">
      <c r="C10473" s="12" t="s">
        <v>829</v>
      </c>
      <c r="D10473" s="12"/>
      <c r="E10473" s="12" t="s">
        <v>1654</v>
      </c>
      <c r="F10473" s="21"/>
      <c r="G10473" s="21" t="s">
        <v>25661</v>
      </c>
      <c r="H10473" s="21" t="s">
        <v>25662</v>
      </c>
      <c r="I10473" s="21" t="s">
        <v>1600</v>
      </c>
      <c r="J10473" s="148" t="s">
        <v>25665</v>
      </c>
      <c r="K10473" s="20" t="s">
        <v>1602</v>
      </c>
      <c r="L10473" s="21"/>
    </row>
    <row r="10474">
      <c r="C10474" s="12" t="s">
        <v>829</v>
      </c>
      <c r="D10474" s="12"/>
      <c r="E10474" s="12" t="s">
        <v>1654</v>
      </c>
      <c r="F10474" s="21"/>
      <c r="G10474" s="21" t="s">
        <v>25666</v>
      </c>
      <c r="H10474" s="21" t="s">
        <v>25659</v>
      </c>
      <c r="I10474" s="21" t="s">
        <v>1600</v>
      </c>
      <c r="J10474" s="148" t="s">
        <v>25667</v>
      </c>
      <c r="K10474" s="20" t="s">
        <v>1787</v>
      </c>
      <c r="L10474" s="21"/>
    </row>
    <row r="10475">
      <c r="C10475" s="12" t="s">
        <v>829</v>
      </c>
      <c r="D10475" s="12"/>
      <c r="E10475" s="12" t="s">
        <v>1654</v>
      </c>
      <c r="F10475" s="21"/>
      <c r="G10475" s="21" t="s">
        <v>25668</v>
      </c>
      <c r="H10475" s="21" t="s">
        <v>25662</v>
      </c>
      <c r="I10475" s="21" t="s">
        <v>1600</v>
      </c>
      <c r="J10475" s="148" t="s">
        <v>25669</v>
      </c>
      <c r="K10475" s="20" t="s">
        <v>1787</v>
      </c>
      <c r="L10475" s="21"/>
    </row>
    <row r="10476">
      <c r="C10476" s="12" t="s">
        <v>829</v>
      </c>
      <c r="D10476" s="12"/>
      <c r="E10476" s="12" t="s">
        <v>1654</v>
      </c>
      <c r="F10476" s="21"/>
      <c r="G10476" s="21" t="s">
        <v>25670</v>
      </c>
      <c r="H10476" s="21" t="s">
        <v>25659</v>
      </c>
      <c r="I10476" s="21" t="s">
        <v>1600</v>
      </c>
      <c r="J10476" s="148" t="s">
        <v>25671</v>
      </c>
      <c r="K10476" s="20" t="s">
        <v>1791</v>
      </c>
      <c r="L10476" s="21"/>
    </row>
    <row r="10477">
      <c r="C10477" s="12" t="s">
        <v>829</v>
      </c>
      <c r="D10477" s="12"/>
      <c r="E10477" s="12" t="s">
        <v>1654</v>
      </c>
      <c r="F10477" s="21"/>
      <c r="G10477" s="21" t="s">
        <v>25672</v>
      </c>
      <c r="H10477" s="21" t="s">
        <v>25662</v>
      </c>
      <c r="I10477" s="21" t="s">
        <v>1600</v>
      </c>
      <c r="J10477" s="148" t="s">
        <v>25673</v>
      </c>
      <c r="K10477" s="20" t="s">
        <v>1791</v>
      </c>
      <c r="L10477" s="21"/>
    </row>
    <row r="10478">
      <c r="C10478" s="12" t="s">
        <v>829</v>
      </c>
      <c r="D10478" s="12"/>
      <c r="E10478" s="12" t="s">
        <v>1654</v>
      </c>
      <c r="F10478" s="21"/>
      <c r="G10478" s="21" t="s">
        <v>25674</v>
      </c>
      <c r="H10478" s="21" t="s">
        <v>25659</v>
      </c>
      <c r="I10478" s="21" t="s">
        <v>1600</v>
      </c>
      <c r="J10478" s="148" t="s">
        <v>25675</v>
      </c>
      <c r="K10478" s="20" t="s">
        <v>3406</v>
      </c>
      <c r="L10478" s="21"/>
    </row>
    <row r="10479">
      <c r="C10479" s="12" t="s">
        <v>829</v>
      </c>
      <c r="D10479" s="12"/>
      <c r="E10479" s="12" t="s">
        <v>1654</v>
      </c>
      <c r="F10479" s="21"/>
      <c r="G10479" s="21" t="s">
        <v>25676</v>
      </c>
      <c r="H10479" s="21" t="s">
        <v>25662</v>
      </c>
      <c r="I10479" s="21" t="s">
        <v>1600</v>
      </c>
      <c r="J10479" s="148" t="s">
        <v>25677</v>
      </c>
      <c r="K10479" s="20" t="s">
        <v>3406</v>
      </c>
      <c r="L10479" s="21"/>
    </row>
    <row r="10480">
      <c r="C10480" s="12" t="s">
        <v>829</v>
      </c>
      <c r="D10480" s="12"/>
      <c r="E10480" s="12" t="s">
        <v>1654</v>
      </c>
      <c r="F10480" s="21"/>
      <c r="G10480" s="21" t="s">
        <v>25678</v>
      </c>
      <c r="H10480" s="21" t="s">
        <v>25659</v>
      </c>
      <c r="I10480" s="21" t="s">
        <v>1600</v>
      </c>
      <c r="J10480" s="148" t="s">
        <v>25679</v>
      </c>
      <c r="K10480" s="20" t="s">
        <v>2048</v>
      </c>
      <c r="L10480" s="21"/>
    </row>
    <row r="10481">
      <c r="C10481" s="12" t="s">
        <v>829</v>
      </c>
      <c r="D10481" s="12"/>
      <c r="E10481" s="12" t="s">
        <v>1654</v>
      </c>
      <c r="F10481" s="21"/>
      <c r="G10481" s="21" t="s">
        <v>25680</v>
      </c>
      <c r="H10481" s="21" t="s">
        <v>25662</v>
      </c>
      <c r="I10481" s="21" t="s">
        <v>1600</v>
      </c>
      <c r="J10481" s="148" t="s">
        <v>25681</v>
      </c>
      <c r="K10481" s="20" t="s">
        <v>2048</v>
      </c>
      <c r="L10481" s="21"/>
    </row>
    <row r="10482">
      <c r="C10482" s="12" t="s">
        <v>829</v>
      </c>
      <c r="D10482" s="12"/>
      <c r="E10482" s="12" t="s">
        <v>1654</v>
      </c>
      <c r="F10482" s="21"/>
      <c r="G10482" s="21" t="s">
        <v>25682</v>
      </c>
      <c r="H10482" s="21" t="s">
        <v>25659</v>
      </c>
      <c r="I10482" s="21" t="s">
        <v>1600</v>
      </c>
      <c r="J10482" s="148" t="s">
        <v>25683</v>
      </c>
      <c r="K10482" s="20" t="s">
        <v>1795</v>
      </c>
      <c r="L10482" s="21"/>
    </row>
    <row r="10483">
      <c r="C10483" s="12" t="s">
        <v>829</v>
      </c>
      <c r="D10483" s="12"/>
      <c r="E10483" s="12" t="s">
        <v>1654</v>
      </c>
      <c r="F10483" s="21"/>
      <c r="G10483" s="21" t="s">
        <v>25684</v>
      </c>
      <c r="H10483" s="21" t="s">
        <v>25662</v>
      </c>
      <c r="I10483" s="21" t="s">
        <v>1600</v>
      </c>
      <c r="J10483" s="148" t="s">
        <v>25685</v>
      </c>
      <c r="K10483" s="20" t="s">
        <v>1795</v>
      </c>
      <c r="L10483" s="21"/>
    </row>
    <row r="10484">
      <c r="C10484" s="12" t="s">
        <v>829</v>
      </c>
      <c r="D10484" s="12"/>
      <c r="E10484" s="12" t="s">
        <v>1654</v>
      </c>
      <c r="F10484" s="21"/>
      <c r="G10484" s="21" t="s">
        <v>25682</v>
      </c>
      <c r="H10484" s="21" t="s">
        <v>25659</v>
      </c>
      <c r="I10484" s="21" t="s">
        <v>1600</v>
      </c>
      <c r="J10484" s="148" t="s">
        <v>25686</v>
      </c>
      <c r="K10484" s="20" t="s">
        <v>1798</v>
      </c>
      <c r="L10484" s="21"/>
    </row>
    <row r="10485">
      <c r="C10485" s="12" t="s">
        <v>829</v>
      </c>
      <c r="D10485" s="12"/>
      <c r="E10485" s="12" t="s">
        <v>1654</v>
      </c>
      <c r="F10485" s="21"/>
      <c r="G10485" s="21" t="s">
        <v>25684</v>
      </c>
      <c r="H10485" s="21" t="s">
        <v>25662</v>
      </c>
      <c r="I10485" s="21" t="s">
        <v>1600</v>
      </c>
      <c r="J10485" s="148" t="s">
        <v>25687</v>
      </c>
      <c r="K10485" s="20" t="s">
        <v>1798</v>
      </c>
      <c r="L10485" s="21"/>
    </row>
    <row r="10486">
      <c r="C10486" s="12" t="s">
        <v>829</v>
      </c>
      <c r="D10486" s="12"/>
      <c r="E10486" s="12" t="s">
        <v>1656</v>
      </c>
      <c r="F10486" s="21"/>
      <c r="G10486" s="21" t="s">
        <v>25688</v>
      </c>
      <c r="H10486" s="21" t="s">
        <v>1518</v>
      </c>
      <c r="I10486" s="21" t="s">
        <v>1637</v>
      </c>
      <c r="J10486" s="148" t="s">
        <v>25689</v>
      </c>
      <c r="K10486" s="20" t="s">
        <v>2777</v>
      </c>
      <c r="L10486" s="21"/>
    </row>
    <row r="10487">
      <c r="C10487" s="12" t="s">
        <v>829</v>
      </c>
      <c r="D10487" s="12"/>
      <c r="E10487" s="12" t="s">
        <v>1656</v>
      </c>
      <c r="F10487" s="21"/>
      <c r="G10487" s="21" t="s">
        <v>25688</v>
      </c>
      <c r="H10487" s="21" t="s">
        <v>1518</v>
      </c>
      <c r="I10487" s="21" t="s">
        <v>1637</v>
      </c>
      <c r="J10487" s="148" t="s">
        <v>25690</v>
      </c>
      <c r="K10487" s="20" t="s">
        <v>1660</v>
      </c>
      <c r="L10487" s="21"/>
    </row>
    <row r="10488">
      <c r="C10488" s="12" t="s">
        <v>829</v>
      </c>
      <c r="D10488" s="12"/>
      <c r="E10488" s="12" t="s">
        <v>1656</v>
      </c>
      <c r="F10488" s="21"/>
      <c r="G10488" s="21" t="s">
        <v>25688</v>
      </c>
      <c r="H10488" s="21" t="s">
        <v>1518</v>
      </c>
      <c r="I10488" s="21" t="s">
        <v>1637</v>
      </c>
      <c r="J10488" s="148" t="s">
        <v>25691</v>
      </c>
      <c r="K10488" s="20" t="s">
        <v>2206</v>
      </c>
      <c r="L10488" s="21"/>
    </row>
    <row r="10489">
      <c r="C10489" s="12" t="s">
        <v>829</v>
      </c>
      <c r="D10489" s="12"/>
      <c r="E10489" s="12" t="s">
        <v>1656</v>
      </c>
      <c r="F10489" s="21"/>
      <c r="G10489" s="21" t="s">
        <v>25688</v>
      </c>
      <c r="H10489" s="21" t="s">
        <v>1518</v>
      </c>
      <c r="I10489" s="21" t="s">
        <v>1637</v>
      </c>
      <c r="J10489" s="148" t="s">
        <v>25692</v>
      </c>
      <c r="K10489" s="20" t="s">
        <v>2245</v>
      </c>
      <c r="L10489" s="21"/>
    </row>
    <row r="10490">
      <c r="C10490" s="12" t="s">
        <v>829</v>
      </c>
      <c r="D10490" s="12"/>
      <c r="E10490" s="12" t="s">
        <v>1656</v>
      </c>
      <c r="F10490" s="21"/>
      <c r="G10490" s="21" t="s">
        <v>25688</v>
      </c>
      <c r="H10490" s="21" t="s">
        <v>1518</v>
      </c>
      <c r="I10490" s="21" t="s">
        <v>1637</v>
      </c>
      <c r="J10490" s="148" t="s">
        <v>25693</v>
      </c>
      <c r="K10490" s="20" t="s">
        <v>2781</v>
      </c>
      <c r="L10490" s="21"/>
    </row>
    <row r="10491">
      <c r="C10491" s="12" t="s">
        <v>829</v>
      </c>
      <c r="D10491" s="12"/>
      <c r="E10491" s="12" t="s">
        <v>1656</v>
      </c>
      <c r="F10491" s="21"/>
      <c r="G10491" s="21" t="s">
        <v>25688</v>
      </c>
      <c r="H10491" s="21" t="s">
        <v>1518</v>
      </c>
      <c r="I10491" s="21" t="s">
        <v>1637</v>
      </c>
      <c r="J10491" s="148" t="s">
        <v>25694</v>
      </c>
      <c r="K10491" s="20" t="s">
        <v>2248</v>
      </c>
      <c r="L10491" s="21"/>
    </row>
    <row r="10492">
      <c r="C10492" s="12" t="s">
        <v>829</v>
      </c>
      <c r="D10492" s="12"/>
      <c r="E10492" s="12" t="s">
        <v>1656</v>
      </c>
      <c r="F10492" s="21"/>
      <c r="G10492" s="21" t="s">
        <v>25688</v>
      </c>
      <c r="H10492" s="21" t="s">
        <v>1518</v>
      </c>
      <c r="I10492" s="21" t="s">
        <v>1637</v>
      </c>
      <c r="J10492" s="148" t="s">
        <v>25695</v>
      </c>
      <c r="K10492" s="20" t="s">
        <v>1833</v>
      </c>
      <c r="L10492" s="21"/>
    </row>
    <row r="10493">
      <c r="C10493" s="12" t="s">
        <v>829</v>
      </c>
      <c r="D10493" s="12"/>
      <c r="E10493" s="12" t="s">
        <v>1656</v>
      </c>
      <c r="F10493" s="21"/>
      <c r="G10493" s="21" t="s">
        <v>25688</v>
      </c>
      <c r="H10493" s="21" t="s">
        <v>1518</v>
      </c>
      <c r="I10493" s="21" t="s">
        <v>1637</v>
      </c>
      <c r="J10493" s="148" t="s">
        <v>25696</v>
      </c>
      <c r="K10493" s="20" t="s">
        <v>1836</v>
      </c>
      <c r="L10493" s="21"/>
    </row>
    <row r="10494">
      <c r="C10494" s="12" t="s">
        <v>829</v>
      </c>
      <c r="D10494" s="12"/>
      <c r="E10494" s="12" t="s">
        <v>1656</v>
      </c>
      <c r="F10494" s="21"/>
      <c r="G10494" s="21" t="s">
        <v>25688</v>
      </c>
      <c r="H10494" s="21" t="s">
        <v>1518</v>
      </c>
      <c r="I10494" s="21" t="s">
        <v>1637</v>
      </c>
      <c r="J10494" s="148" t="s">
        <v>25697</v>
      </c>
      <c r="K10494" s="20" t="s">
        <v>2253</v>
      </c>
      <c r="L10494" s="21"/>
    </row>
    <row r="10495">
      <c r="C10495" s="12" t="s">
        <v>829</v>
      </c>
      <c r="D10495" s="12"/>
      <c r="E10495" s="12" t="s">
        <v>1656</v>
      </c>
      <c r="F10495" s="21"/>
      <c r="G10495" s="21" t="s">
        <v>25688</v>
      </c>
      <c r="H10495" s="21" t="s">
        <v>1518</v>
      </c>
      <c r="I10495" s="21" t="s">
        <v>1637</v>
      </c>
      <c r="J10495" s="148" t="s">
        <v>25698</v>
      </c>
      <c r="K10495" s="20" t="s">
        <v>2256</v>
      </c>
      <c r="L10495" s="21"/>
    </row>
    <row r="10496">
      <c r="C10496" s="12" t="s">
        <v>829</v>
      </c>
      <c r="D10496" s="12"/>
      <c r="E10496" s="12" t="s">
        <v>1656</v>
      </c>
      <c r="F10496" s="21"/>
      <c r="G10496" s="21" t="s">
        <v>25688</v>
      </c>
      <c r="H10496" s="21" t="s">
        <v>1518</v>
      </c>
      <c r="I10496" s="21" t="s">
        <v>1637</v>
      </c>
      <c r="J10496" s="148" t="s">
        <v>25699</v>
      </c>
      <c r="K10496" s="20" t="s">
        <v>2151</v>
      </c>
      <c r="L10496" s="21"/>
    </row>
    <row r="10497">
      <c r="C10497" s="12" t="s">
        <v>829</v>
      </c>
      <c r="D10497" s="12"/>
      <c r="E10497" s="12" t="s">
        <v>1656</v>
      </c>
      <c r="F10497" s="21"/>
      <c r="G10497" s="21" t="s">
        <v>25688</v>
      </c>
      <c r="H10497" s="21" t="s">
        <v>1518</v>
      </c>
      <c r="I10497" s="21" t="s">
        <v>1637</v>
      </c>
      <c r="J10497" s="148" t="s">
        <v>25700</v>
      </c>
      <c r="K10497" s="20" t="s">
        <v>1754</v>
      </c>
      <c r="L10497" s="21"/>
    </row>
    <row r="10498">
      <c r="C10498" s="12" t="s">
        <v>829</v>
      </c>
      <c r="D10498" s="12"/>
      <c r="E10498" s="12" t="s">
        <v>1656</v>
      </c>
      <c r="F10498" s="21"/>
      <c r="G10498" s="21" t="s">
        <v>25701</v>
      </c>
      <c r="H10498" s="21" t="s">
        <v>1518</v>
      </c>
      <c r="I10498" s="21" t="s">
        <v>1637</v>
      </c>
      <c r="J10498" s="148" t="s">
        <v>25702</v>
      </c>
      <c r="K10498" s="20" t="s">
        <v>1698</v>
      </c>
      <c r="L10498" s="21"/>
    </row>
    <row r="10499">
      <c r="C10499" s="12" t="s">
        <v>829</v>
      </c>
      <c r="D10499" s="12"/>
      <c r="E10499" s="12" t="s">
        <v>1656</v>
      </c>
      <c r="F10499" s="21"/>
      <c r="G10499" s="21" t="s">
        <v>25703</v>
      </c>
      <c r="H10499" s="21" t="s">
        <v>1518</v>
      </c>
      <c r="I10499" s="21" t="s">
        <v>1588</v>
      </c>
      <c r="J10499" s="148" t="s">
        <v>25704</v>
      </c>
      <c r="K10499" s="20" t="s">
        <v>1703</v>
      </c>
      <c r="L10499" s="21"/>
    </row>
    <row r="10500">
      <c r="C10500" s="12" t="s">
        <v>829</v>
      </c>
      <c r="D10500" s="12"/>
      <c r="E10500" s="12" t="s">
        <v>1654</v>
      </c>
      <c r="F10500" s="21"/>
      <c r="G10500" s="21" t="s">
        <v>25705</v>
      </c>
      <c r="H10500" s="21" t="s">
        <v>25706</v>
      </c>
      <c r="I10500" s="21" t="s">
        <v>1600</v>
      </c>
      <c r="J10500" s="148" t="s">
        <v>25707</v>
      </c>
      <c r="K10500" s="20" t="s">
        <v>1782</v>
      </c>
      <c r="L10500" s="21"/>
    </row>
    <row r="10501">
      <c r="C10501" s="12" t="s">
        <v>829</v>
      </c>
      <c r="D10501" s="12"/>
      <c r="E10501" s="12" t="s">
        <v>1654</v>
      </c>
      <c r="F10501" s="21"/>
      <c r="G10501" s="21" t="s">
        <v>25705</v>
      </c>
      <c r="H10501" s="21" t="s">
        <v>25706</v>
      </c>
      <c r="I10501" s="21" t="s">
        <v>1600</v>
      </c>
      <c r="J10501" s="148" t="s">
        <v>25708</v>
      </c>
      <c r="K10501" s="20" t="s">
        <v>1602</v>
      </c>
      <c r="L10501" s="21"/>
    </row>
    <row r="10502">
      <c r="C10502" s="12" t="s">
        <v>829</v>
      </c>
      <c r="D10502" s="12"/>
      <c r="E10502" s="12" t="s">
        <v>1654</v>
      </c>
      <c r="F10502" s="21"/>
      <c r="G10502" s="21" t="s">
        <v>25709</v>
      </c>
      <c r="H10502" s="21" t="s">
        <v>25706</v>
      </c>
      <c r="I10502" s="21" t="s">
        <v>1600</v>
      </c>
      <c r="J10502" s="148" t="s">
        <v>25710</v>
      </c>
      <c r="K10502" s="20" t="s">
        <v>1787</v>
      </c>
      <c r="L10502" s="21"/>
    </row>
    <row r="10503">
      <c r="C10503" s="12" t="s">
        <v>829</v>
      </c>
      <c r="D10503" s="12"/>
      <c r="E10503" s="12" t="s">
        <v>1654</v>
      </c>
      <c r="F10503" s="21"/>
      <c r="G10503" s="21" t="s">
        <v>25711</v>
      </c>
      <c r="H10503" s="21" t="s">
        <v>25706</v>
      </c>
      <c r="I10503" s="21" t="s">
        <v>1600</v>
      </c>
      <c r="J10503" s="148" t="s">
        <v>25712</v>
      </c>
      <c r="K10503" s="20" t="s">
        <v>1791</v>
      </c>
      <c r="L10503" s="21"/>
    </row>
    <row r="10504">
      <c r="C10504" s="12" t="s">
        <v>829</v>
      </c>
      <c r="D10504" s="12"/>
      <c r="E10504" s="12" t="s">
        <v>1654</v>
      </c>
      <c r="F10504" s="21"/>
      <c r="G10504" s="21" t="s">
        <v>25713</v>
      </c>
      <c r="H10504" s="21" t="s">
        <v>25706</v>
      </c>
      <c r="I10504" s="21" t="s">
        <v>1600</v>
      </c>
      <c r="J10504" s="148" t="s">
        <v>25714</v>
      </c>
      <c r="K10504" s="20" t="s">
        <v>3406</v>
      </c>
      <c r="L10504" s="21"/>
    </row>
    <row r="10505">
      <c r="C10505" s="12" t="s">
        <v>829</v>
      </c>
      <c r="D10505" s="12"/>
      <c r="E10505" s="12" t="s">
        <v>1654</v>
      </c>
      <c r="F10505" s="21"/>
      <c r="G10505" s="21" t="s">
        <v>25715</v>
      </c>
      <c r="H10505" s="21" t="s">
        <v>25706</v>
      </c>
      <c r="I10505" s="21" t="s">
        <v>1600</v>
      </c>
      <c r="J10505" s="148" t="s">
        <v>25716</v>
      </c>
      <c r="K10505" s="20" t="s">
        <v>2048</v>
      </c>
      <c r="L10505" s="21"/>
    </row>
    <row r="10506">
      <c r="C10506" s="12" t="s">
        <v>829</v>
      </c>
      <c r="D10506" s="12"/>
      <c r="E10506" s="12" t="s">
        <v>1654</v>
      </c>
      <c r="F10506" s="21"/>
      <c r="G10506" s="21" t="s">
        <v>25717</v>
      </c>
      <c r="H10506" s="21" t="s">
        <v>25706</v>
      </c>
      <c r="I10506" s="21" t="s">
        <v>1600</v>
      </c>
      <c r="J10506" s="148" t="s">
        <v>25718</v>
      </c>
      <c r="K10506" s="20" t="s">
        <v>1795</v>
      </c>
      <c r="L10506" s="21"/>
    </row>
    <row r="10507">
      <c r="C10507" s="12" t="s">
        <v>829</v>
      </c>
      <c r="D10507" s="12"/>
      <c r="E10507" s="12" t="s">
        <v>1654</v>
      </c>
      <c r="F10507" s="21"/>
      <c r="G10507" s="21" t="s">
        <v>25717</v>
      </c>
      <c r="H10507" s="21" t="s">
        <v>25706</v>
      </c>
      <c r="I10507" s="21" t="s">
        <v>1600</v>
      </c>
      <c r="J10507" s="148" t="s">
        <v>25719</v>
      </c>
      <c r="K10507" s="20" t="s">
        <v>1798</v>
      </c>
      <c r="L10507" s="21"/>
    </row>
    <row r="10508">
      <c r="C10508" s="12" t="s">
        <v>829</v>
      </c>
      <c r="D10508" s="12" t="s">
        <v>830</v>
      </c>
      <c r="E10508" s="12" t="s">
        <v>4183</v>
      </c>
      <c r="F10508" s="12" t="s">
        <v>814</v>
      </c>
      <c r="G10508" s="12" t="s">
        <v>17089</v>
      </c>
      <c r="H10508" s="12" t="s">
        <v>17090</v>
      </c>
      <c r="I10508" s="12" t="s">
        <v>1715</v>
      </c>
      <c r="J10508" s="114" t="s">
        <v>17091</v>
      </c>
      <c r="K10508" s="12" t="s">
        <v>1717</v>
      </c>
      <c r="L10508" s="12" t="s">
        <v>1718</v>
      </c>
    </row>
    <row r="10509">
      <c r="C10509" s="12" t="s">
        <v>829</v>
      </c>
      <c r="D10509" s="12" t="s">
        <v>830</v>
      </c>
      <c r="E10509" s="12" t="s">
        <v>4183</v>
      </c>
      <c r="F10509" s="12" t="s">
        <v>814</v>
      </c>
      <c r="G10509" s="12" t="s">
        <v>1672</v>
      </c>
      <c r="H10509" s="12" t="s">
        <v>4190</v>
      </c>
      <c r="I10509" s="12" t="s">
        <v>1715</v>
      </c>
      <c r="J10509" s="114" t="s">
        <v>4191</v>
      </c>
      <c r="K10509" s="12" t="s">
        <v>1717</v>
      </c>
      <c r="L10509" s="12" t="s">
        <v>1718</v>
      </c>
    </row>
    <row r="10510">
      <c r="C10510" s="12" t="s">
        <v>829</v>
      </c>
      <c r="D10510" s="12" t="s">
        <v>830</v>
      </c>
      <c r="E10510" s="12" t="s">
        <v>1671</v>
      </c>
      <c r="F10510" s="12" t="s">
        <v>814</v>
      </c>
      <c r="G10510" s="12" t="s">
        <v>17092</v>
      </c>
      <c r="H10510" s="12" t="s">
        <v>17093</v>
      </c>
      <c r="I10510" s="12" t="s">
        <v>1674</v>
      </c>
      <c r="J10510" s="114" t="s">
        <v>17094</v>
      </c>
      <c r="K10510" s="12" t="s">
        <v>17095</v>
      </c>
      <c r="L10510" s="12" t="s">
        <v>17096</v>
      </c>
    </row>
    <row r="10511">
      <c r="C10511" s="12" t="s">
        <v>829</v>
      </c>
      <c r="D10511" s="12" t="s">
        <v>830</v>
      </c>
      <c r="E10511" s="12" t="s">
        <v>1671</v>
      </c>
      <c r="F10511" s="12" t="s">
        <v>814</v>
      </c>
      <c r="G10511" s="12" t="s">
        <v>17097</v>
      </c>
      <c r="H10511" s="12" t="s">
        <v>17098</v>
      </c>
      <c r="I10511" s="12" t="s">
        <v>1674</v>
      </c>
      <c r="J10511" s="114" t="s">
        <v>17099</v>
      </c>
      <c r="K10511" s="12" t="s">
        <v>17095</v>
      </c>
      <c r="L10511" s="12" t="s">
        <v>17096</v>
      </c>
    </row>
    <row r="10512">
      <c r="C10512" s="12" t="s">
        <v>829</v>
      </c>
      <c r="D10512" s="12" t="s">
        <v>830</v>
      </c>
      <c r="E10512" s="12" t="s">
        <v>1671</v>
      </c>
      <c r="F10512" s="12" t="s">
        <v>814</v>
      </c>
      <c r="G10512" s="12" t="s">
        <v>17100</v>
      </c>
      <c r="H10512" s="12" t="s">
        <v>17101</v>
      </c>
      <c r="I10512" s="12" t="s">
        <v>1674</v>
      </c>
      <c r="J10512" s="114" t="s">
        <v>17102</v>
      </c>
      <c r="K10512" s="12" t="s">
        <v>17095</v>
      </c>
      <c r="L10512" s="12" t="s">
        <v>17096</v>
      </c>
    </row>
    <row r="10513">
      <c r="C10513" s="12" t="s">
        <v>829</v>
      </c>
      <c r="D10513" s="12" t="s">
        <v>830</v>
      </c>
      <c r="E10513" s="12" t="s">
        <v>1671</v>
      </c>
      <c r="F10513" s="12" t="s">
        <v>814</v>
      </c>
      <c r="G10513" s="12" t="s">
        <v>17103</v>
      </c>
      <c r="H10513" s="12" t="s">
        <v>9951</v>
      </c>
      <c r="I10513" s="12" t="s">
        <v>1674</v>
      </c>
      <c r="J10513" s="114" t="s">
        <v>17104</v>
      </c>
      <c r="K10513" s="12" t="s">
        <v>17095</v>
      </c>
      <c r="L10513" s="12" t="s">
        <v>17096</v>
      </c>
    </row>
    <row r="10514">
      <c r="C10514" s="12" t="s">
        <v>829</v>
      </c>
      <c r="D10514" s="12" t="s">
        <v>830</v>
      </c>
      <c r="E10514" s="12" t="s">
        <v>1656</v>
      </c>
      <c r="F10514" s="12" t="s">
        <v>814</v>
      </c>
      <c r="G10514" s="12" t="s">
        <v>17105</v>
      </c>
      <c r="H10514" s="12" t="s">
        <v>16550</v>
      </c>
      <c r="I10514" s="12" t="s">
        <v>1637</v>
      </c>
      <c r="J10514" s="114" t="s">
        <v>17106</v>
      </c>
      <c r="K10514" s="12" t="s">
        <v>1660</v>
      </c>
      <c r="L10514" s="12" t="s">
        <v>1661</v>
      </c>
    </row>
    <row r="10515">
      <c r="C10515" s="12" t="s">
        <v>829</v>
      </c>
      <c r="D10515" s="12" t="s">
        <v>830</v>
      </c>
      <c r="E10515" s="12" t="s">
        <v>1656</v>
      </c>
      <c r="F10515" s="12" t="s">
        <v>814</v>
      </c>
      <c r="G10515" s="12" t="s">
        <v>1657</v>
      </c>
      <c r="H10515" s="12" t="s">
        <v>1658</v>
      </c>
      <c r="I10515" s="12" t="s">
        <v>1637</v>
      </c>
      <c r="J10515" s="114" t="s">
        <v>1659</v>
      </c>
      <c r="K10515" s="12" t="s">
        <v>1660</v>
      </c>
      <c r="L10515" s="12" t="s">
        <v>1661</v>
      </c>
    </row>
    <row r="10516">
      <c r="C10516" s="12" t="s">
        <v>829</v>
      </c>
      <c r="D10516" s="12" t="s">
        <v>830</v>
      </c>
      <c r="E10516" s="12" t="s">
        <v>1654</v>
      </c>
      <c r="F10516" s="12" t="s">
        <v>814</v>
      </c>
      <c r="G10516" s="12" t="s">
        <v>17072</v>
      </c>
      <c r="H10516" s="12" t="s">
        <v>16563</v>
      </c>
      <c r="I10516" s="12" t="s">
        <v>1600</v>
      </c>
      <c r="J10516" s="114" t="s">
        <v>17107</v>
      </c>
      <c r="K10516" s="12" t="s">
        <v>2048</v>
      </c>
      <c r="L10516" s="12" t="s">
        <v>2049</v>
      </c>
    </row>
    <row r="10517">
      <c r="C10517" s="12" t="s">
        <v>829</v>
      </c>
      <c r="D10517" s="12" t="s">
        <v>830</v>
      </c>
      <c r="E10517" s="12" t="s">
        <v>1654</v>
      </c>
      <c r="F10517" s="12" t="s">
        <v>814</v>
      </c>
      <c r="G10517" s="12" t="s">
        <v>4609</v>
      </c>
      <c r="H10517" s="12" t="s">
        <v>1665</v>
      </c>
      <c r="I10517" s="12" t="s">
        <v>1600</v>
      </c>
      <c r="J10517" s="114" t="s">
        <v>4610</v>
      </c>
      <c r="K10517" s="12" t="s">
        <v>2048</v>
      </c>
      <c r="L10517" s="12" t="s">
        <v>2049</v>
      </c>
    </row>
    <row r="10518">
      <c r="C10518" s="12" t="s">
        <v>829</v>
      </c>
      <c r="D10518" s="12" t="s">
        <v>830</v>
      </c>
      <c r="E10518" s="12" t="s">
        <v>1654</v>
      </c>
      <c r="F10518" s="12" t="s">
        <v>814</v>
      </c>
      <c r="G10518" s="12" t="s">
        <v>16698</v>
      </c>
      <c r="H10518" s="12" t="s">
        <v>16696</v>
      </c>
      <c r="I10518" s="12" t="s">
        <v>1600</v>
      </c>
      <c r="J10518" s="114" t="s">
        <v>17108</v>
      </c>
      <c r="K10518" s="12" t="s">
        <v>1602</v>
      </c>
      <c r="L10518" s="12" t="s">
        <v>1603</v>
      </c>
    </row>
    <row r="10519">
      <c r="C10519" s="12" t="s">
        <v>829</v>
      </c>
      <c r="D10519" s="12" t="s">
        <v>830</v>
      </c>
      <c r="E10519" s="12" t="s">
        <v>1654</v>
      </c>
      <c r="F10519" s="12" t="s">
        <v>814</v>
      </c>
      <c r="G10519" s="12" t="s">
        <v>1664</v>
      </c>
      <c r="H10519" s="12" t="s">
        <v>1665</v>
      </c>
      <c r="I10519" s="12" t="s">
        <v>1600</v>
      </c>
      <c r="J10519" s="114" t="s">
        <v>1666</v>
      </c>
      <c r="K10519" s="12" t="s">
        <v>1602</v>
      </c>
      <c r="L10519" s="12" t="s">
        <v>1603</v>
      </c>
    </row>
    <row r="10520">
      <c r="C10520" s="12" t="s">
        <v>829</v>
      </c>
      <c r="D10520" s="12" t="s">
        <v>830</v>
      </c>
      <c r="E10520" s="12" t="s">
        <v>1654</v>
      </c>
      <c r="F10520" s="12" t="s">
        <v>814</v>
      </c>
      <c r="G10520" s="12" t="s">
        <v>16698</v>
      </c>
      <c r="H10520" s="12" t="s">
        <v>16696</v>
      </c>
      <c r="I10520" s="12" t="s">
        <v>1600</v>
      </c>
      <c r="J10520" s="114" t="s">
        <v>17109</v>
      </c>
      <c r="K10520" s="12" t="s">
        <v>1782</v>
      </c>
      <c r="L10520" s="12" t="s">
        <v>1783</v>
      </c>
    </row>
    <row r="10521">
      <c r="C10521" s="12" t="s">
        <v>829</v>
      </c>
      <c r="D10521" s="12" t="s">
        <v>830</v>
      </c>
      <c r="E10521" s="12" t="s">
        <v>1654</v>
      </c>
      <c r="F10521" s="12" t="s">
        <v>814</v>
      </c>
      <c r="G10521" s="12" t="s">
        <v>1664</v>
      </c>
      <c r="H10521" s="12" t="s">
        <v>1665</v>
      </c>
      <c r="I10521" s="12" t="s">
        <v>1600</v>
      </c>
      <c r="J10521" s="114" t="s">
        <v>4614</v>
      </c>
      <c r="K10521" s="12" t="s">
        <v>1782</v>
      </c>
      <c r="L10521" s="12" t="s">
        <v>1783</v>
      </c>
    </row>
    <row r="10522">
      <c r="C10522" s="12" t="s">
        <v>829</v>
      </c>
      <c r="D10522" s="12" t="s">
        <v>830</v>
      </c>
      <c r="E10522" s="12" t="s">
        <v>1671</v>
      </c>
      <c r="F10522" s="12" t="s">
        <v>814</v>
      </c>
      <c r="G10522" s="12" t="s">
        <v>4619</v>
      </c>
      <c r="H10522" s="12" t="s">
        <v>4620</v>
      </c>
      <c r="I10522" s="12" t="s">
        <v>1674</v>
      </c>
      <c r="J10522" s="114" t="s">
        <v>4621</v>
      </c>
      <c r="K10522" s="12" t="s">
        <v>4273</v>
      </c>
      <c r="L10522" s="12" t="s">
        <v>4618</v>
      </c>
    </row>
    <row r="10523">
      <c r="C10523" s="12" t="s">
        <v>829</v>
      </c>
      <c r="D10523" s="12" t="s">
        <v>830</v>
      </c>
      <c r="E10523" s="12" t="s">
        <v>1671</v>
      </c>
      <c r="F10523" s="12" t="s">
        <v>814</v>
      </c>
      <c r="G10523" s="12" t="s">
        <v>9950</v>
      </c>
      <c r="H10523" s="12" t="s">
        <v>9951</v>
      </c>
      <c r="I10523" s="12" t="s">
        <v>1674</v>
      </c>
      <c r="J10523" s="114" t="s">
        <v>9952</v>
      </c>
      <c r="K10523" s="12" t="s">
        <v>4273</v>
      </c>
      <c r="L10523" s="12" t="s">
        <v>4618</v>
      </c>
    </row>
    <row r="10524">
      <c r="C10524" s="12" t="s">
        <v>829</v>
      </c>
      <c r="D10524" s="12" t="s">
        <v>830</v>
      </c>
      <c r="E10524" s="12" t="s">
        <v>1671</v>
      </c>
      <c r="F10524" s="12" t="s">
        <v>814</v>
      </c>
      <c r="G10524" s="12" t="s">
        <v>1672</v>
      </c>
      <c r="H10524" s="12" t="s">
        <v>1673</v>
      </c>
      <c r="I10524" s="12" t="s">
        <v>1674</v>
      </c>
      <c r="J10524" s="114" t="s">
        <v>1675</v>
      </c>
      <c r="K10524" s="12" t="s">
        <v>1676</v>
      </c>
      <c r="L10524" s="12" t="s">
        <v>1677</v>
      </c>
    </row>
    <row r="10525">
      <c r="C10525" s="12" t="s">
        <v>829</v>
      </c>
      <c r="D10525" s="12" t="s">
        <v>830</v>
      </c>
      <c r="E10525" s="12" t="s">
        <v>1671</v>
      </c>
      <c r="F10525" s="12" t="s">
        <v>814</v>
      </c>
      <c r="G10525" s="12" t="s">
        <v>3079</v>
      </c>
      <c r="H10525" s="12" t="s">
        <v>3080</v>
      </c>
      <c r="I10525" s="12" t="s">
        <v>1674</v>
      </c>
      <c r="J10525" s="114" t="s">
        <v>3081</v>
      </c>
      <c r="K10525" s="12" t="s">
        <v>1676</v>
      </c>
      <c r="L10525" s="12" t="s">
        <v>1677</v>
      </c>
    </row>
    <row r="10526">
      <c r="C10526" s="12" t="s">
        <v>829</v>
      </c>
      <c r="D10526" s="12" t="s">
        <v>830</v>
      </c>
      <c r="E10526" s="12" t="s">
        <v>1678</v>
      </c>
      <c r="F10526" s="12" t="s">
        <v>814</v>
      </c>
      <c r="G10526" s="12" t="s">
        <v>1679</v>
      </c>
      <c r="H10526" s="12" t="s">
        <v>1680</v>
      </c>
      <c r="I10526" s="12" t="s">
        <v>1681</v>
      </c>
      <c r="J10526" s="114" t="s">
        <v>1682</v>
      </c>
      <c r="K10526" s="12" t="s">
        <v>1683</v>
      </c>
      <c r="L10526" s="12" t="s">
        <v>1684</v>
      </c>
    </row>
    <row r="10527">
      <c r="C10527" s="12" t="s">
        <v>829</v>
      </c>
      <c r="D10527" s="12" t="s">
        <v>830</v>
      </c>
      <c r="E10527" s="12" t="s">
        <v>1678</v>
      </c>
      <c r="F10527" s="12" t="s">
        <v>814</v>
      </c>
      <c r="G10527" s="12" t="s">
        <v>17110</v>
      </c>
      <c r="H10527" s="12" t="s">
        <v>17111</v>
      </c>
      <c r="I10527" s="12" t="s">
        <v>1681</v>
      </c>
      <c r="J10527" s="114" t="s">
        <v>17112</v>
      </c>
      <c r="K10527" s="12" t="s">
        <v>1683</v>
      </c>
      <c r="L10527" s="12" t="s">
        <v>1684</v>
      </c>
    </row>
    <row r="10528">
      <c r="C10528" s="12" t="s">
        <v>829</v>
      </c>
      <c r="D10528" s="12" t="s">
        <v>830</v>
      </c>
      <c r="E10528" s="12" t="s">
        <v>1729</v>
      </c>
      <c r="F10528" s="12" t="s">
        <v>814</v>
      </c>
      <c r="G10528" s="12" t="s">
        <v>17113</v>
      </c>
      <c r="H10528" s="12" t="s">
        <v>17114</v>
      </c>
      <c r="I10528" s="12" t="s">
        <v>1607</v>
      </c>
      <c r="J10528" s="114" t="s">
        <v>17115</v>
      </c>
      <c r="K10528" s="12" t="s">
        <v>8612</v>
      </c>
      <c r="L10528" s="12" t="s">
        <v>17116</v>
      </c>
    </row>
    <row r="10529">
      <c r="C10529" s="12" t="s">
        <v>829</v>
      </c>
      <c r="D10529" s="12" t="s">
        <v>830</v>
      </c>
      <c r="E10529" s="12" t="s">
        <v>1729</v>
      </c>
      <c r="F10529" s="12" t="s">
        <v>814</v>
      </c>
      <c r="G10529" s="12" t="s">
        <v>17117</v>
      </c>
      <c r="H10529" s="12" t="s">
        <v>17118</v>
      </c>
      <c r="I10529" s="12" t="s">
        <v>1607</v>
      </c>
      <c r="J10529" s="114" t="s">
        <v>17119</v>
      </c>
      <c r="K10529" s="12" t="s">
        <v>17120</v>
      </c>
      <c r="L10529" s="12" t="s">
        <v>17121</v>
      </c>
    </row>
    <row r="10530">
      <c r="C10530" s="12" t="s">
        <v>829</v>
      </c>
      <c r="D10530" s="12" t="s">
        <v>830</v>
      </c>
      <c r="E10530" s="12" t="s">
        <v>1729</v>
      </c>
      <c r="F10530" s="12" t="s">
        <v>814</v>
      </c>
      <c r="G10530" s="12" t="s">
        <v>17122</v>
      </c>
      <c r="H10530" s="12" t="s">
        <v>17123</v>
      </c>
      <c r="I10530" s="12" t="s">
        <v>1607</v>
      </c>
      <c r="J10530" s="114" t="s">
        <v>17124</v>
      </c>
      <c r="K10530" s="12" t="s">
        <v>17120</v>
      </c>
      <c r="L10530" s="12" t="s">
        <v>17121</v>
      </c>
    </row>
    <row r="10531">
      <c r="C10531" s="12" t="s">
        <v>829</v>
      </c>
      <c r="D10531" s="12" t="s">
        <v>830</v>
      </c>
      <c r="E10531" s="12" t="s">
        <v>1729</v>
      </c>
      <c r="F10531" s="12" t="s">
        <v>814</v>
      </c>
      <c r="G10531" s="12" t="s">
        <v>9998</v>
      </c>
      <c r="H10531" s="12" t="s">
        <v>9999</v>
      </c>
      <c r="I10531" s="12" t="s">
        <v>1607</v>
      </c>
      <c r="J10531" s="114" t="s">
        <v>10000</v>
      </c>
      <c r="K10531" s="12" t="s">
        <v>10001</v>
      </c>
      <c r="L10531" s="12" t="s">
        <v>10002</v>
      </c>
    </row>
    <row r="10532">
      <c r="C10532" s="12" t="s">
        <v>832</v>
      </c>
      <c r="D10532" s="12"/>
      <c r="E10532" s="12" t="s">
        <v>1619</v>
      </c>
      <c r="F10532" s="21"/>
      <c r="G10532" s="21" t="s">
        <v>25720</v>
      </c>
      <c r="H10532" s="21" t="s">
        <v>25721</v>
      </c>
      <c r="I10532" s="21" t="s">
        <v>1588</v>
      </c>
      <c r="J10532" s="148" t="s">
        <v>25722</v>
      </c>
      <c r="K10532" s="20" t="s">
        <v>3736</v>
      </c>
      <c r="L10532" s="21"/>
    </row>
    <row r="10533">
      <c r="C10533" s="12" t="s">
        <v>832</v>
      </c>
      <c r="D10533" s="12"/>
      <c r="E10533" s="12" t="s">
        <v>1619</v>
      </c>
      <c r="F10533" s="21"/>
      <c r="G10533" s="21" t="s">
        <v>25723</v>
      </c>
      <c r="H10533" s="21" t="s">
        <v>25724</v>
      </c>
      <c r="I10533" s="21" t="s">
        <v>1588</v>
      </c>
      <c r="J10533" s="148" t="s">
        <v>25725</v>
      </c>
      <c r="K10533" s="20" t="s">
        <v>3756</v>
      </c>
      <c r="L10533" s="21"/>
    </row>
    <row r="10534">
      <c r="C10534" s="12" t="s">
        <v>832</v>
      </c>
      <c r="D10534" s="12"/>
      <c r="E10534" s="12" t="s">
        <v>1619</v>
      </c>
      <c r="F10534" s="21"/>
      <c r="G10534" s="21" t="s">
        <v>25726</v>
      </c>
      <c r="H10534" s="21" t="s">
        <v>25727</v>
      </c>
      <c r="I10534" s="21" t="s">
        <v>1588</v>
      </c>
      <c r="J10534" s="148" t="s">
        <v>25728</v>
      </c>
      <c r="K10534" s="20" t="s">
        <v>3756</v>
      </c>
      <c r="L10534" s="21"/>
    </row>
    <row r="10535">
      <c r="C10535" s="12" t="s">
        <v>832</v>
      </c>
      <c r="D10535" s="12"/>
      <c r="E10535" s="12" t="s">
        <v>1619</v>
      </c>
      <c r="F10535" s="21"/>
      <c r="G10535" s="21" t="s">
        <v>25729</v>
      </c>
      <c r="H10535" s="21" t="s">
        <v>25730</v>
      </c>
      <c r="I10535" s="21" t="s">
        <v>1588</v>
      </c>
      <c r="J10535" s="148" t="s">
        <v>25731</v>
      </c>
      <c r="K10535" s="20" t="s">
        <v>3446</v>
      </c>
      <c r="L10535" s="21"/>
    </row>
    <row r="10536">
      <c r="C10536" s="12" t="s">
        <v>832</v>
      </c>
      <c r="D10536" s="12"/>
      <c r="E10536" s="12" t="s">
        <v>1619</v>
      </c>
      <c r="F10536" s="21"/>
      <c r="G10536" s="21" t="s">
        <v>25732</v>
      </c>
      <c r="H10536" s="21" t="s">
        <v>25733</v>
      </c>
      <c r="I10536" s="21" t="s">
        <v>1588</v>
      </c>
      <c r="J10536" s="148" t="s">
        <v>25734</v>
      </c>
      <c r="K10536" s="20" t="s">
        <v>3488</v>
      </c>
      <c r="L10536" s="21"/>
    </row>
    <row r="10537">
      <c r="C10537" s="12" t="s">
        <v>832</v>
      </c>
      <c r="D10537" s="12"/>
      <c r="E10537" s="12" t="s">
        <v>1619</v>
      </c>
      <c r="F10537" s="21"/>
      <c r="G10537" s="21" t="s">
        <v>25735</v>
      </c>
      <c r="H10537" s="21" t="s">
        <v>25736</v>
      </c>
      <c r="I10537" s="21" t="s">
        <v>1588</v>
      </c>
      <c r="J10537" s="148" t="s">
        <v>25737</v>
      </c>
      <c r="K10537" s="20" t="s">
        <v>3439</v>
      </c>
      <c r="L10537" s="21"/>
    </row>
    <row r="10538">
      <c r="C10538" s="12" t="s">
        <v>832</v>
      </c>
      <c r="D10538" s="12"/>
      <c r="E10538" s="12" t="s">
        <v>1619</v>
      </c>
      <c r="F10538" s="21"/>
      <c r="G10538" s="21" t="s">
        <v>18957</v>
      </c>
      <c r="H10538" s="21" t="s">
        <v>18958</v>
      </c>
      <c r="I10538" s="21" t="s">
        <v>1588</v>
      </c>
      <c r="J10538" s="148" t="s">
        <v>18959</v>
      </c>
      <c r="K10538" s="20" t="s">
        <v>3492</v>
      </c>
      <c r="L10538" s="21"/>
    </row>
    <row r="10539">
      <c r="C10539" s="12" t="s">
        <v>832</v>
      </c>
      <c r="D10539" s="12"/>
      <c r="E10539" s="12" t="s">
        <v>1619</v>
      </c>
      <c r="F10539" s="21"/>
      <c r="G10539" s="21" t="s">
        <v>19096</v>
      </c>
      <c r="H10539" s="21" t="s">
        <v>19097</v>
      </c>
      <c r="I10539" s="21" t="s">
        <v>1588</v>
      </c>
      <c r="J10539" s="148" t="s">
        <v>19098</v>
      </c>
      <c r="K10539" s="20" t="s">
        <v>3355</v>
      </c>
      <c r="L10539" s="21"/>
    </row>
    <row r="10540">
      <c r="C10540" s="12" t="s">
        <v>832</v>
      </c>
      <c r="D10540" s="12"/>
      <c r="E10540" s="12" t="s">
        <v>1619</v>
      </c>
      <c r="F10540" s="21"/>
      <c r="G10540" s="21" t="s">
        <v>19233</v>
      </c>
      <c r="H10540" s="21" t="s">
        <v>19234</v>
      </c>
      <c r="I10540" s="21" t="s">
        <v>1588</v>
      </c>
      <c r="J10540" s="148" t="s">
        <v>19235</v>
      </c>
      <c r="K10540" s="20" t="s">
        <v>3840</v>
      </c>
      <c r="L10540" s="21"/>
    </row>
    <row r="10541">
      <c r="C10541" s="12" t="s">
        <v>832</v>
      </c>
      <c r="D10541" s="12"/>
      <c r="E10541" s="12" t="s">
        <v>1619</v>
      </c>
      <c r="F10541" s="21"/>
      <c r="G10541" s="21" t="s">
        <v>25738</v>
      </c>
      <c r="H10541" s="21" t="s">
        <v>25739</v>
      </c>
      <c r="I10541" s="21" t="s">
        <v>1588</v>
      </c>
      <c r="J10541" s="148" t="s">
        <v>25740</v>
      </c>
      <c r="K10541" s="20" t="s">
        <v>3659</v>
      </c>
      <c r="L10541" s="21"/>
    </row>
    <row r="10542">
      <c r="C10542" s="12" t="s">
        <v>832</v>
      </c>
      <c r="D10542" s="12"/>
      <c r="E10542" s="12" t="s">
        <v>1619</v>
      </c>
      <c r="F10542" s="21"/>
      <c r="G10542" s="21" t="s">
        <v>25741</v>
      </c>
      <c r="H10542" s="21" t="s">
        <v>25742</v>
      </c>
      <c r="I10542" s="21" t="s">
        <v>1588</v>
      </c>
      <c r="J10542" s="148" t="s">
        <v>25743</v>
      </c>
      <c r="K10542" s="20" t="s">
        <v>3280</v>
      </c>
      <c r="L10542" s="21"/>
    </row>
    <row r="10543">
      <c r="C10543" s="12" t="s">
        <v>832</v>
      </c>
      <c r="D10543" s="12"/>
      <c r="E10543" s="12" t="s">
        <v>1619</v>
      </c>
      <c r="F10543" s="21"/>
      <c r="G10543" s="21" t="s">
        <v>25744</v>
      </c>
      <c r="H10543" s="21" t="s">
        <v>25742</v>
      </c>
      <c r="I10543" s="21" t="s">
        <v>1588</v>
      </c>
      <c r="J10543" s="148" t="s">
        <v>25745</v>
      </c>
      <c r="K10543" s="20" t="s">
        <v>3616</v>
      </c>
      <c r="L10543" s="21"/>
    </row>
    <row r="10544">
      <c r="C10544" s="12" t="s">
        <v>832</v>
      </c>
      <c r="D10544" s="12"/>
      <c r="E10544" s="12" t="s">
        <v>1619</v>
      </c>
      <c r="F10544" s="21"/>
      <c r="G10544" s="21" t="s">
        <v>25746</v>
      </c>
      <c r="H10544" s="21" t="s">
        <v>25730</v>
      </c>
      <c r="I10544" s="21" t="s">
        <v>1588</v>
      </c>
      <c r="J10544" s="148" t="s">
        <v>25747</v>
      </c>
      <c r="K10544" s="20" t="s">
        <v>2027</v>
      </c>
      <c r="L10544" s="21"/>
    </row>
    <row r="10545">
      <c r="C10545" s="12" t="s">
        <v>832</v>
      </c>
      <c r="D10545" s="12"/>
      <c r="E10545" s="12" t="s">
        <v>1619</v>
      </c>
      <c r="F10545" s="21"/>
      <c r="G10545" s="21" t="s">
        <v>25748</v>
      </c>
      <c r="H10545" s="21" t="s">
        <v>25730</v>
      </c>
      <c r="I10545" s="21" t="s">
        <v>1588</v>
      </c>
      <c r="J10545" s="148" t="s">
        <v>25749</v>
      </c>
      <c r="K10545" s="20" t="s">
        <v>1975</v>
      </c>
      <c r="L10545" s="21"/>
    </row>
    <row r="10546">
      <c r="C10546" s="12" t="s">
        <v>832</v>
      </c>
      <c r="D10546" s="12"/>
      <c r="E10546" s="12" t="s">
        <v>1619</v>
      </c>
      <c r="F10546" s="21"/>
      <c r="G10546" s="21" t="s">
        <v>25750</v>
      </c>
      <c r="H10546" s="21" t="s">
        <v>25742</v>
      </c>
      <c r="I10546" s="21" t="s">
        <v>1588</v>
      </c>
      <c r="J10546" s="148" t="s">
        <v>25751</v>
      </c>
      <c r="K10546" s="20" t="s">
        <v>1979</v>
      </c>
      <c r="L10546" s="21"/>
    </row>
    <row r="10547">
      <c r="C10547" s="12" t="s">
        <v>832</v>
      </c>
      <c r="D10547" s="12"/>
      <c r="E10547" s="12" t="s">
        <v>1619</v>
      </c>
      <c r="F10547" s="21"/>
      <c r="G10547" s="21" t="s">
        <v>25752</v>
      </c>
      <c r="H10547" s="21" t="s">
        <v>25742</v>
      </c>
      <c r="I10547" s="21" t="s">
        <v>1588</v>
      </c>
      <c r="J10547" s="148" t="s">
        <v>25753</v>
      </c>
      <c r="K10547" s="20" t="s">
        <v>1983</v>
      </c>
      <c r="L10547" s="21"/>
    </row>
    <row r="10548">
      <c r="C10548" s="12" t="s">
        <v>832</v>
      </c>
      <c r="D10548" s="12"/>
      <c r="E10548" s="12" t="s">
        <v>1619</v>
      </c>
      <c r="F10548" s="21"/>
      <c r="G10548" s="21" t="s">
        <v>25754</v>
      </c>
      <c r="H10548" s="21" t="s">
        <v>25755</v>
      </c>
      <c r="I10548" s="21" t="s">
        <v>1588</v>
      </c>
      <c r="J10548" s="148" t="s">
        <v>25756</v>
      </c>
      <c r="K10548" s="20" t="s">
        <v>1921</v>
      </c>
      <c r="L10548" s="21"/>
    </row>
    <row r="10549">
      <c r="C10549" s="12" t="s">
        <v>832</v>
      </c>
      <c r="D10549" s="12"/>
      <c r="E10549" s="12" t="s">
        <v>1619</v>
      </c>
      <c r="F10549" s="21"/>
      <c r="G10549" s="21" t="s">
        <v>25757</v>
      </c>
      <c r="H10549" s="21" t="s">
        <v>25755</v>
      </c>
      <c r="I10549" s="21" t="s">
        <v>1588</v>
      </c>
      <c r="J10549" s="148" t="s">
        <v>25758</v>
      </c>
      <c r="K10549" s="20" t="s">
        <v>1916</v>
      </c>
      <c r="L10549" s="21"/>
    </row>
    <row r="10550">
      <c r="C10550" s="12" t="s">
        <v>832</v>
      </c>
      <c r="D10550" s="12"/>
      <c r="E10550" s="12" t="s">
        <v>1619</v>
      </c>
      <c r="F10550" s="21"/>
      <c r="G10550" s="21" t="s">
        <v>25759</v>
      </c>
      <c r="H10550" s="21" t="s">
        <v>25760</v>
      </c>
      <c r="I10550" s="21" t="s">
        <v>1588</v>
      </c>
      <c r="J10550" s="148" t="s">
        <v>25761</v>
      </c>
      <c r="K10550" s="20" t="s">
        <v>3736</v>
      </c>
      <c r="L10550" s="21"/>
    </row>
    <row r="10551">
      <c r="C10551" s="12" t="s">
        <v>832</v>
      </c>
      <c r="D10551" s="12"/>
      <c r="E10551" s="12" t="s">
        <v>1619</v>
      </c>
      <c r="F10551" s="21"/>
      <c r="G10551" s="21" t="s">
        <v>25762</v>
      </c>
      <c r="H10551" s="21" t="s">
        <v>25763</v>
      </c>
      <c r="I10551" s="21" t="s">
        <v>1588</v>
      </c>
      <c r="J10551" s="148" t="s">
        <v>25764</v>
      </c>
      <c r="K10551" s="20" t="s">
        <v>3756</v>
      </c>
      <c r="L10551" s="21"/>
    </row>
    <row r="10552">
      <c r="C10552" s="12" t="s">
        <v>832</v>
      </c>
      <c r="D10552" s="12"/>
      <c r="E10552" s="12" t="s">
        <v>1619</v>
      </c>
      <c r="F10552" s="21"/>
      <c r="G10552" s="21" t="s">
        <v>25765</v>
      </c>
      <c r="H10552" s="21" t="s">
        <v>25766</v>
      </c>
      <c r="I10552" s="21" t="s">
        <v>1588</v>
      </c>
      <c r="J10552" s="148" t="s">
        <v>25767</v>
      </c>
      <c r="K10552" s="20" t="s">
        <v>3756</v>
      </c>
      <c r="L10552" s="21"/>
    </row>
    <row r="10553">
      <c r="C10553" s="12" t="s">
        <v>832</v>
      </c>
      <c r="D10553" s="12"/>
      <c r="E10553" s="12" t="s">
        <v>1619</v>
      </c>
      <c r="F10553" s="21"/>
      <c r="G10553" s="21" t="s">
        <v>25768</v>
      </c>
      <c r="H10553" s="21" t="s">
        <v>25769</v>
      </c>
      <c r="I10553" s="21" t="s">
        <v>1588</v>
      </c>
      <c r="J10553" s="148" t="s">
        <v>25770</v>
      </c>
      <c r="K10553" s="20" t="s">
        <v>3446</v>
      </c>
      <c r="L10553" s="21"/>
    </row>
    <row r="10554">
      <c r="C10554" s="12" t="s">
        <v>832</v>
      </c>
      <c r="D10554" s="12"/>
      <c r="E10554" s="12" t="s">
        <v>1619</v>
      </c>
      <c r="F10554" s="21"/>
      <c r="G10554" s="21" t="s">
        <v>25771</v>
      </c>
      <c r="H10554" s="21" t="s">
        <v>25772</v>
      </c>
      <c r="I10554" s="21" t="s">
        <v>1588</v>
      </c>
      <c r="J10554" s="148" t="s">
        <v>25773</v>
      </c>
      <c r="K10554" s="20" t="s">
        <v>3488</v>
      </c>
      <c r="L10554" s="21"/>
    </row>
    <row r="10555">
      <c r="C10555" s="12" t="s">
        <v>832</v>
      </c>
      <c r="D10555" s="12"/>
      <c r="E10555" s="12" t="s">
        <v>1619</v>
      </c>
      <c r="F10555" s="21"/>
      <c r="G10555" s="21" t="s">
        <v>25774</v>
      </c>
      <c r="H10555" s="21" t="s">
        <v>25769</v>
      </c>
      <c r="I10555" s="21" t="s">
        <v>1588</v>
      </c>
      <c r="J10555" s="148" t="s">
        <v>25775</v>
      </c>
      <c r="K10555" s="20" t="s">
        <v>3439</v>
      </c>
      <c r="L10555" s="21"/>
    </row>
    <row r="10556">
      <c r="C10556" s="12" t="s">
        <v>832</v>
      </c>
      <c r="D10556" s="12"/>
      <c r="E10556" s="12" t="s">
        <v>1619</v>
      </c>
      <c r="F10556" s="21"/>
      <c r="G10556" s="21" t="s">
        <v>18954</v>
      </c>
      <c r="H10556" s="21" t="s">
        <v>18955</v>
      </c>
      <c r="I10556" s="21" t="s">
        <v>1588</v>
      </c>
      <c r="J10556" s="148" t="s">
        <v>18956</v>
      </c>
      <c r="K10556" s="20" t="s">
        <v>3492</v>
      </c>
      <c r="L10556" s="21"/>
    </row>
    <row r="10557">
      <c r="C10557" s="12" t="s">
        <v>832</v>
      </c>
      <c r="D10557" s="12"/>
      <c r="E10557" s="12" t="s">
        <v>1619</v>
      </c>
      <c r="F10557" s="21"/>
      <c r="G10557" s="21" t="s">
        <v>19094</v>
      </c>
      <c r="H10557" s="21" t="s">
        <v>18955</v>
      </c>
      <c r="I10557" s="21" t="s">
        <v>1588</v>
      </c>
      <c r="J10557" s="148" t="s">
        <v>19095</v>
      </c>
      <c r="K10557" s="20" t="s">
        <v>3355</v>
      </c>
      <c r="L10557" s="21"/>
    </row>
    <row r="10558">
      <c r="C10558" s="12" t="s">
        <v>832</v>
      </c>
      <c r="D10558" s="12"/>
      <c r="E10558" s="12" t="s">
        <v>1619</v>
      </c>
      <c r="F10558" s="21"/>
      <c r="G10558" s="21" t="s">
        <v>19230</v>
      </c>
      <c r="H10558" s="21" t="s">
        <v>19231</v>
      </c>
      <c r="I10558" s="21" t="s">
        <v>1588</v>
      </c>
      <c r="J10558" s="148" t="s">
        <v>19232</v>
      </c>
      <c r="K10558" s="20" t="s">
        <v>3840</v>
      </c>
      <c r="L10558" s="21"/>
    </row>
    <row r="10559">
      <c r="C10559" s="12" t="s">
        <v>832</v>
      </c>
      <c r="D10559" s="12"/>
      <c r="E10559" s="12" t="s">
        <v>1619</v>
      </c>
      <c r="F10559" s="21"/>
      <c r="G10559" s="21" t="s">
        <v>25776</v>
      </c>
      <c r="H10559" s="21" t="s">
        <v>25777</v>
      </c>
      <c r="I10559" s="21" t="s">
        <v>1588</v>
      </c>
      <c r="J10559" s="148" t="s">
        <v>25778</v>
      </c>
      <c r="K10559" s="20" t="s">
        <v>3280</v>
      </c>
      <c r="L10559" s="21"/>
    </row>
    <row r="10560">
      <c r="C10560" s="12" t="s">
        <v>832</v>
      </c>
      <c r="D10560" s="12"/>
      <c r="E10560" s="12" t="s">
        <v>1619</v>
      </c>
      <c r="F10560" s="21"/>
      <c r="G10560" s="21" t="s">
        <v>25779</v>
      </c>
      <c r="H10560" s="21" t="s">
        <v>25777</v>
      </c>
      <c r="I10560" s="21" t="s">
        <v>1588</v>
      </c>
      <c r="J10560" s="148" t="s">
        <v>25780</v>
      </c>
      <c r="K10560" s="20" t="s">
        <v>3616</v>
      </c>
      <c r="L10560" s="21"/>
    </row>
    <row r="10561">
      <c r="C10561" s="12" t="s">
        <v>832</v>
      </c>
      <c r="D10561" s="12"/>
      <c r="E10561" s="12" t="s">
        <v>1619</v>
      </c>
      <c r="F10561" s="21"/>
      <c r="G10561" s="21" t="s">
        <v>25781</v>
      </c>
      <c r="H10561" s="21" t="s">
        <v>25769</v>
      </c>
      <c r="I10561" s="21" t="s">
        <v>1588</v>
      </c>
      <c r="J10561" s="148" t="s">
        <v>25782</v>
      </c>
      <c r="K10561" s="20" t="s">
        <v>2027</v>
      </c>
      <c r="L10561" s="21"/>
    </row>
    <row r="10562">
      <c r="C10562" s="12" t="s">
        <v>832</v>
      </c>
      <c r="D10562" s="12"/>
      <c r="E10562" s="12" t="s">
        <v>1619</v>
      </c>
      <c r="F10562" s="21"/>
      <c r="G10562" s="21" t="s">
        <v>25783</v>
      </c>
      <c r="H10562" s="21" t="s">
        <v>25769</v>
      </c>
      <c r="I10562" s="21" t="s">
        <v>1588</v>
      </c>
      <c r="J10562" s="148" t="s">
        <v>25784</v>
      </c>
      <c r="K10562" s="20" t="s">
        <v>1975</v>
      </c>
      <c r="L10562" s="21"/>
    </row>
    <row r="10563">
      <c r="C10563" s="12" t="s">
        <v>832</v>
      </c>
      <c r="D10563" s="12"/>
      <c r="E10563" s="12" t="s">
        <v>1619</v>
      </c>
      <c r="F10563" s="21"/>
      <c r="G10563" s="21" t="s">
        <v>25785</v>
      </c>
      <c r="H10563" s="21" t="s">
        <v>25786</v>
      </c>
      <c r="I10563" s="21" t="s">
        <v>1588</v>
      </c>
      <c r="J10563" s="148" t="s">
        <v>25787</v>
      </c>
      <c r="K10563" s="20" t="s">
        <v>1954</v>
      </c>
      <c r="L10563" s="21"/>
    </row>
    <row r="10564">
      <c r="C10564" s="12" t="s">
        <v>832</v>
      </c>
      <c r="D10564" s="12"/>
      <c r="E10564" s="12" t="s">
        <v>1619</v>
      </c>
      <c r="F10564" s="21"/>
      <c r="G10564" s="21" t="s">
        <v>25788</v>
      </c>
      <c r="H10564" s="21" t="s">
        <v>25777</v>
      </c>
      <c r="I10564" s="21" t="s">
        <v>1588</v>
      </c>
      <c r="J10564" s="148" t="s">
        <v>25789</v>
      </c>
      <c r="K10564" s="20" t="s">
        <v>1979</v>
      </c>
      <c r="L10564" s="21"/>
    </row>
    <row r="10565">
      <c r="C10565" s="12" t="s">
        <v>832</v>
      </c>
      <c r="D10565" s="12"/>
      <c r="E10565" s="12" t="s">
        <v>1619</v>
      </c>
      <c r="F10565" s="21"/>
      <c r="G10565" s="21" t="s">
        <v>25790</v>
      </c>
      <c r="H10565" s="21" t="s">
        <v>25777</v>
      </c>
      <c r="I10565" s="21" t="s">
        <v>1588</v>
      </c>
      <c r="J10565" s="148" t="s">
        <v>25791</v>
      </c>
      <c r="K10565" s="20" t="s">
        <v>1983</v>
      </c>
      <c r="L10565" s="21"/>
    </row>
    <row r="10566">
      <c r="C10566" s="12" t="s">
        <v>832</v>
      </c>
      <c r="D10566" s="12"/>
      <c r="E10566" s="12" t="s">
        <v>1619</v>
      </c>
      <c r="F10566" s="21"/>
      <c r="G10566" s="21" t="s">
        <v>25792</v>
      </c>
      <c r="H10566" s="21" t="s">
        <v>25793</v>
      </c>
      <c r="I10566" s="21" t="s">
        <v>1588</v>
      </c>
      <c r="J10566" s="148" t="s">
        <v>25794</v>
      </c>
      <c r="K10566" s="20" t="s">
        <v>1921</v>
      </c>
      <c r="L10566" s="21"/>
    </row>
    <row r="10567">
      <c r="C10567" s="12" t="s">
        <v>832</v>
      </c>
      <c r="D10567" s="12"/>
      <c r="E10567" s="12" t="s">
        <v>1619</v>
      </c>
      <c r="F10567" s="21"/>
      <c r="G10567" s="21" t="s">
        <v>25795</v>
      </c>
      <c r="H10567" s="21" t="s">
        <v>25793</v>
      </c>
      <c r="I10567" s="21" t="s">
        <v>1588</v>
      </c>
      <c r="J10567" s="148" t="s">
        <v>25796</v>
      </c>
      <c r="K10567" s="20" t="s">
        <v>1916</v>
      </c>
      <c r="L10567" s="21"/>
    </row>
    <row r="10568">
      <c r="C10568" s="12" t="s">
        <v>832</v>
      </c>
      <c r="D10568" s="12" t="s">
        <v>833</v>
      </c>
      <c r="E10568" s="12" t="s">
        <v>4183</v>
      </c>
      <c r="F10568" s="12" t="s">
        <v>814</v>
      </c>
      <c r="G10568" s="12" t="s">
        <v>17089</v>
      </c>
      <c r="H10568" s="12" t="s">
        <v>17090</v>
      </c>
      <c r="I10568" s="12" t="s">
        <v>1715</v>
      </c>
      <c r="J10568" s="114" t="s">
        <v>17091</v>
      </c>
      <c r="K10568" s="12" t="s">
        <v>1717</v>
      </c>
      <c r="L10568" s="12" t="s">
        <v>1718</v>
      </c>
    </row>
    <row r="10569">
      <c r="C10569" s="12" t="s">
        <v>832</v>
      </c>
      <c r="D10569" s="12" t="s">
        <v>833</v>
      </c>
      <c r="E10569" s="12" t="s">
        <v>4183</v>
      </c>
      <c r="F10569" s="12" t="s">
        <v>814</v>
      </c>
      <c r="G10569" s="12" t="s">
        <v>1672</v>
      </c>
      <c r="H10569" s="12" t="s">
        <v>4190</v>
      </c>
      <c r="I10569" s="12" t="s">
        <v>1715</v>
      </c>
      <c r="J10569" s="114" t="s">
        <v>4191</v>
      </c>
      <c r="K10569" s="12" t="s">
        <v>1717</v>
      </c>
      <c r="L10569" s="12" t="s">
        <v>1718</v>
      </c>
    </row>
    <row r="10570">
      <c r="C10570" s="12" t="s">
        <v>832</v>
      </c>
      <c r="D10570" s="12" t="s">
        <v>833</v>
      </c>
      <c r="E10570" s="12" t="s">
        <v>1671</v>
      </c>
      <c r="F10570" s="12" t="s">
        <v>814</v>
      </c>
      <c r="G10570" s="12" t="s">
        <v>17092</v>
      </c>
      <c r="H10570" s="12" t="s">
        <v>17093</v>
      </c>
      <c r="I10570" s="12" t="s">
        <v>1674</v>
      </c>
      <c r="J10570" s="114" t="s">
        <v>17094</v>
      </c>
      <c r="K10570" s="12" t="s">
        <v>17095</v>
      </c>
      <c r="L10570" s="12" t="s">
        <v>17096</v>
      </c>
    </row>
    <row r="10571">
      <c r="C10571" s="12" t="s">
        <v>832</v>
      </c>
      <c r="D10571" s="12" t="s">
        <v>833</v>
      </c>
      <c r="E10571" s="12" t="s">
        <v>1671</v>
      </c>
      <c r="F10571" s="12" t="s">
        <v>814</v>
      </c>
      <c r="G10571" s="12" t="s">
        <v>17097</v>
      </c>
      <c r="H10571" s="12" t="s">
        <v>17098</v>
      </c>
      <c r="I10571" s="12" t="s">
        <v>1674</v>
      </c>
      <c r="J10571" s="114" t="s">
        <v>17099</v>
      </c>
      <c r="K10571" s="12" t="s">
        <v>17095</v>
      </c>
      <c r="L10571" s="12" t="s">
        <v>17096</v>
      </c>
    </row>
    <row r="10572">
      <c r="C10572" s="12" t="s">
        <v>832</v>
      </c>
      <c r="D10572" s="12" t="s">
        <v>833</v>
      </c>
      <c r="E10572" s="12" t="s">
        <v>1671</v>
      </c>
      <c r="F10572" s="12" t="s">
        <v>814</v>
      </c>
      <c r="G10572" s="12" t="s">
        <v>17100</v>
      </c>
      <c r="H10572" s="12" t="s">
        <v>17101</v>
      </c>
      <c r="I10572" s="12" t="s">
        <v>1674</v>
      </c>
      <c r="J10572" s="114" t="s">
        <v>17102</v>
      </c>
      <c r="K10572" s="12" t="s">
        <v>17095</v>
      </c>
      <c r="L10572" s="12" t="s">
        <v>17096</v>
      </c>
    </row>
    <row r="10573">
      <c r="C10573" s="12" t="s">
        <v>832</v>
      </c>
      <c r="D10573" s="12" t="s">
        <v>833</v>
      </c>
      <c r="E10573" s="12" t="s">
        <v>1671</v>
      </c>
      <c r="F10573" s="12" t="s">
        <v>814</v>
      </c>
      <c r="G10573" s="12" t="s">
        <v>17103</v>
      </c>
      <c r="H10573" s="12" t="s">
        <v>9951</v>
      </c>
      <c r="I10573" s="12" t="s">
        <v>1674</v>
      </c>
      <c r="J10573" s="114" t="s">
        <v>17104</v>
      </c>
      <c r="K10573" s="12" t="s">
        <v>17095</v>
      </c>
      <c r="L10573" s="12" t="s">
        <v>17096</v>
      </c>
    </row>
    <row r="10574">
      <c r="C10574" s="12" t="s">
        <v>832</v>
      </c>
      <c r="D10574" s="12" t="s">
        <v>833</v>
      </c>
      <c r="E10574" s="12" t="s">
        <v>1656</v>
      </c>
      <c r="F10574" s="12" t="s">
        <v>814</v>
      </c>
      <c r="G10574" s="12" t="s">
        <v>17105</v>
      </c>
      <c r="H10574" s="12" t="s">
        <v>16550</v>
      </c>
      <c r="I10574" s="12" t="s">
        <v>1637</v>
      </c>
      <c r="J10574" s="114" t="s">
        <v>17106</v>
      </c>
      <c r="K10574" s="12" t="s">
        <v>1660</v>
      </c>
      <c r="L10574" s="12" t="s">
        <v>1661</v>
      </c>
    </row>
    <row r="10575">
      <c r="C10575" s="12" t="s">
        <v>832</v>
      </c>
      <c r="D10575" s="12" t="s">
        <v>833</v>
      </c>
      <c r="E10575" s="12" t="s">
        <v>1656</v>
      </c>
      <c r="F10575" s="12" t="s">
        <v>814</v>
      </c>
      <c r="G10575" s="12" t="s">
        <v>1657</v>
      </c>
      <c r="H10575" s="12" t="s">
        <v>1658</v>
      </c>
      <c r="I10575" s="12" t="s">
        <v>1637</v>
      </c>
      <c r="J10575" s="114" t="s">
        <v>1659</v>
      </c>
      <c r="K10575" s="12" t="s">
        <v>1660</v>
      </c>
      <c r="L10575" s="12" t="s">
        <v>1661</v>
      </c>
    </row>
    <row r="10576">
      <c r="C10576" s="12" t="s">
        <v>832</v>
      </c>
      <c r="D10576" s="12" t="s">
        <v>833</v>
      </c>
      <c r="E10576" s="12" t="s">
        <v>1654</v>
      </c>
      <c r="F10576" s="12" t="s">
        <v>814</v>
      </c>
      <c r="G10576" s="12" t="s">
        <v>17072</v>
      </c>
      <c r="H10576" s="12" t="s">
        <v>16563</v>
      </c>
      <c r="I10576" s="12" t="s">
        <v>1600</v>
      </c>
      <c r="J10576" s="114" t="s">
        <v>17107</v>
      </c>
      <c r="K10576" s="12" t="s">
        <v>2048</v>
      </c>
      <c r="L10576" s="12" t="s">
        <v>2049</v>
      </c>
    </row>
    <row r="10577">
      <c r="C10577" s="12" t="s">
        <v>832</v>
      </c>
      <c r="D10577" s="12" t="s">
        <v>833</v>
      </c>
      <c r="E10577" s="12" t="s">
        <v>1654</v>
      </c>
      <c r="F10577" s="12" t="s">
        <v>814</v>
      </c>
      <c r="G10577" s="12" t="s">
        <v>4609</v>
      </c>
      <c r="H10577" s="12" t="s">
        <v>1665</v>
      </c>
      <c r="I10577" s="12" t="s">
        <v>1600</v>
      </c>
      <c r="J10577" s="114" t="s">
        <v>4610</v>
      </c>
      <c r="K10577" s="12" t="s">
        <v>2048</v>
      </c>
      <c r="L10577" s="12" t="s">
        <v>2049</v>
      </c>
    </row>
    <row r="10578">
      <c r="C10578" s="12" t="s">
        <v>832</v>
      </c>
      <c r="D10578" s="12" t="s">
        <v>833</v>
      </c>
      <c r="E10578" s="12" t="s">
        <v>1654</v>
      </c>
      <c r="F10578" s="12" t="s">
        <v>814</v>
      </c>
      <c r="G10578" s="12" t="s">
        <v>16698</v>
      </c>
      <c r="H10578" s="12" t="s">
        <v>16696</v>
      </c>
      <c r="I10578" s="12" t="s">
        <v>1600</v>
      </c>
      <c r="J10578" s="114" t="s">
        <v>17108</v>
      </c>
      <c r="K10578" s="12" t="s">
        <v>1602</v>
      </c>
      <c r="L10578" s="12" t="s">
        <v>1603</v>
      </c>
    </row>
    <row r="10579">
      <c r="C10579" s="12" t="s">
        <v>832</v>
      </c>
      <c r="D10579" s="12" t="s">
        <v>833</v>
      </c>
      <c r="E10579" s="12" t="s">
        <v>1654</v>
      </c>
      <c r="F10579" s="12" t="s">
        <v>814</v>
      </c>
      <c r="G10579" s="12" t="s">
        <v>1664</v>
      </c>
      <c r="H10579" s="12" t="s">
        <v>1665</v>
      </c>
      <c r="I10579" s="12" t="s">
        <v>1600</v>
      </c>
      <c r="J10579" s="114" t="s">
        <v>1666</v>
      </c>
      <c r="K10579" s="12" t="s">
        <v>1602</v>
      </c>
      <c r="L10579" s="12" t="s">
        <v>1603</v>
      </c>
    </row>
    <row r="10580">
      <c r="C10580" s="12" t="s">
        <v>832</v>
      </c>
      <c r="D10580" s="12" t="s">
        <v>833</v>
      </c>
      <c r="E10580" s="12" t="s">
        <v>1654</v>
      </c>
      <c r="F10580" s="12" t="s">
        <v>814</v>
      </c>
      <c r="G10580" s="12" t="s">
        <v>16698</v>
      </c>
      <c r="H10580" s="12" t="s">
        <v>16696</v>
      </c>
      <c r="I10580" s="12" t="s">
        <v>1600</v>
      </c>
      <c r="J10580" s="114" t="s">
        <v>17109</v>
      </c>
      <c r="K10580" s="12" t="s">
        <v>1782</v>
      </c>
      <c r="L10580" s="12" t="s">
        <v>1783</v>
      </c>
    </row>
    <row r="10581">
      <c r="C10581" s="12" t="s">
        <v>832</v>
      </c>
      <c r="D10581" s="12" t="s">
        <v>833</v>
      </c>
      <c r="E10581" s="12" t="s">
        <v>1654</v>
      </c>
      <c r="F10581" s="12" t="s">
        <v>814</v>
      </c>
      <c r="G10581" s="12" t="s">
        <v>1664</v>
      </c>
      <c r="H10581" s="12" t="s">
        <v>1665</v>
      </c>
      <c r="I10581" s="12" t="s">
        <v>1600</v>
      </c>
      <c r="J10581" s="114" t="s">
        <v>4614</v>
      </c>
      <c r="K10581" s="12" t="s">
        <v>1782</v>
      </c>
      <c r="L10581" s="12" t="s">
        <v>1783</v>
      </c>
    </row>
    <row r="10582">
      <c r="C10582" s="12" t="s">
        <v>832</v>
      </c>
      <c r="D10582" s="12" t="s">
        <v>833</v>
      </c>
      <c r="E10582" s="12" t="s">
        <v>1671</v>
      </c>
      <c r="F10582" s="12" t="s">
        <v>814</v>
      </c>
      <c r="G10582" s="12" t="s">
        <v>4619</v>
      </c>
      <c r="H10582" s="12" t="s">
        <v>4620</v>
      </c>
      <c r="I10582" s="12" t="s">
        <v>1674</v>
      </c>
      <c r="J10582" s="114" t="s">
        <v>4621</v>
      </c>
      <c r="K10582" s="12" t="s">
        <v>4273</v>
      </c>
      <c r="L10582" s="12" t="s">
        <v>4618</v>
      </c>
    </row>
    <row r="10583">
      <c r="C10583" s="12" t="s">
        <v>832</v>
      </c>
      <c r="D10583" s="12" t="s">
        <v>833</v>
      </c>
      <c r="E10583" s="12" t="s">
        <v>1671</v>
      </c>
      <c r="F10583" s="12" t="s">
        <v>814</v>
      </c>
      <c r="G10583" s="12" t="s">
        <v>9950</v>
      </c>
      <c r="H10583" s="12" t="s">
        <v>9951</v>
      </c>
      <c r="I10583" s="12" t="s">
        <v>1674</v>
      </c>
      <c r="J10583" s="114" t="s">
        <v>9952</v>
      </c>
      <c r="K10583" s="12" t="s">
        <v>4273</v>
      </c>
      <c r="L10583" s="12" t="s">
        <v>4618</v>
      </c>
    </row>
    <row r="10584">
      <c r="C10584" s="12" t="s">
        <v>832</v>
      </c>
      <c r="D10584" s="12" t="s">
        <v>833</v>
      </c>
      <c r="E10584" s="12" t="s">
        <v>1671</v>
      </c>
      <c r="F10584" s="12" t="s">
        <v>814</v>
      </c>
      <c r="G10584" s="12" t="s">
        <v>1672</v>
      </c>
      <c r="H10584" s="12" t="s">
        <v>1673</v>
      </c>
      <c r="I10584" s="12" t="s">
        <v>1674</v>
      </c>
      <c r="J10584" s="114" t="s">
        <v>1675</v>
      </c>
      <c r="K10584" s="12" t="s">
        <v>1676</v>
      </c>
      <c r="L10584" s="12" t="s">
        <v>1677</v>
      </c>
    </row>
    <row r="10585">
      <c r="C10585" s="12" t="s">
        <v>832</v>
      </c>
      <c r="D10585" s="12" t="s">
        <v>833</v>
      </c>
      <c r="E10585" s="12" t="s">
        <v>1671</v>
      </c>
      <c r="F10585" s="12" t="s">
        <v>814</v>
      </c>
      <c r="G10585" s="12" t="s">
        <v>3079</v>
      </c>
      <c r="H10585" s="12" t="s">
        <v>3080</v>
      </c>
      <c r="I10585" s="12" t="s">
        <v>1674</v>
      </c>
      <c r="J10585" s="114" t="s">
        <v>3081</v>
      </c>
      <c r="K10585" s="12" t="s">
        <v>1676</v>
      </c>
      <c r="L10585" s="12" t="s">
        <v>1677</v>
      </c>
    </row>
    <row r="10586">
      <c r="C10586" s="12" t="s">
        <v>832</v>
      </c>
      <c r="D10586" s="12" t="s">
        <v>833</v>
      </c>
      <c r="E10586" s="12" t="s">
        <v>1678</v>
      </c>
      <c r="F10586" s="12" t="s">
        <v>814</v>
      </c>
      <c r="G10586" s="12" t="s">
        <v>1679</v>
      </c>
      <c r="H10586" s="12" t="s">
        <v>1680</v>
      </c>
      <c r="I10586" s="12" t="s">
        <v>1681</v>
      </c>
      <c r="J10586" s="114" t="s">
        <v>1682</v>
      </c>
      <c r="K10586" s="12" t="s">
        <v>1683</v>
      </c>
      <c r="L10586" s="12" t="s">
        <v>1684</v>
      </c>
    </row>
    <row r="10587">
      <c r="C10587" s="12" t="s">
        <v>832</v>
      </c>
      <c r="D10587" s="12" t="s">
        <v>833</v>
      </c>
      <c r="E10587" s="12" t="s">
        <v>1678</v>
      </c>
      <c r="F10587" s="12" t="s">
        <v>814</v>
      </c>
      <c r="G10587" s="12" t="s">
        <v>17110</v>
      </c>
      <c r="H10587" s="12" t="s">
        <v>17111</v>
      </c>
      <c r="I10587" s="12" t="s">
        <v>1681</v>
      </c>
      <c r="J10587" s="114" t="s">
        <v>17112</v>
      </c>
      <c r="K10587" s="12" t="s">
        <v>1683</v>
      </c>
      <c r="L10587" s="12" t="s">
        <v>1684</v>
      </c>
    </row>
    <row r="10588">
      <c r="C10588" s="12" t="s">
        <v>832</v>
      </c>
      <c r="D10588" s="12" t="s">
        <v>833</v>
      </c>
      <c r="E10588" s="12" t="s">
        <v>1729</v>
      </c>
      <c r="F10588" s="12" t="s">
        <v>814</v>
      </c>
      <c r="G10588" s="12" t="s">
        <v>17113</v>
      </c>
      <c r="H10588" s="12" t="s">
        <v>17114</v>
      </c>
      <c r="I10588" s="12" t="s">
        <v>1607</v>
      </c>
      <c r="J10588" s="114" t="s">
        <v>17115</v>
      </c>
      <c r="K10588" s="12" t="s">
        <v>8612</v>
      </c>
      <c r="L10588" s="12" t="s">
        <v>17116</v>
      </c>
    </row>
    <row r="10589">
      <c r="C10589" s="12" t="s">
        <v>832</v>
      </c>
      <c r="D10589" s="12" t="s">
        <v>833</v>
      </c>
      <c r="E10589" s="12" t="s">
        <v>1729</v>
      </c>
      <c r="F10589" s="12" t="s">
        <v>814</v>
      </c>
      <c r="G10589" s="12" t="s">
        <v>17117</v>
      </c>
      <c r="H10589" s="12" t="s">
        <v>17118</v>
      </c>
      <c r="I10589" s="12" t="s">
        <v>1607</v>
      </c>
      <c r="J10589" s="114" t="s">
        <v>17119</v>
      </c>
      <c r="K10589" s="12" t="s">
        <v>17120</v>
      </c>
      <c r="L10589" s="12" t="s">
        <v>17121</v>
      </c>
    </row>
    <row r="10590">
      <c r="C10590" s="12" t="s">
        <v>832</v>
      </c>
      <c r="D10590" s="12" t="s">
        <v>833</v>
      </c>
      <c r="E10590" s="12" t="s">
        <v>1729</v>
      </c>
      <c r="F10590" s="12" t="s">
        <v>814</v>
      </c>
      <c r="G10590" s="12" t="s">
        <v>17122</v>
      </c>
      <c r="H10590" s="12" t="s">
        <v>17123</v>
      </c>
      <c r="I10590" s="12" t="s">
        <v>1607</v>
      </c>
      <c r="J10590" s="114" t="s">
        <v>17124</v>
      </c>
      <c r="K10590" s="12" t="s">
        <v>17120</v>
      </c>
      <c r="L10590" s="12" t="s">
        <v>17121</v>
      </c>
    </row>
    <row r="10591">
      <c r="C10591" s="12" t="s">
        <v>832</v>
      </c>
      <c r="D10591" s="12" t="s">
        <v>833</v>
      </c>
      <c r="E10591" s="12" t="s">
        <v>1729</v>
      </c>
      <c r="F10591" s="12" t="s">
        <v>814</v>
      </c>
      <c r="G10591" s="12" t="s">
        <v>9998</v>
      </c>
      <c r="H10591" s="12" t="s">
        <v>9999</v>
      </c>
      <c r="I10591" s="12" t="s">
        <v>1607</v>
      </c>
      <c r="J10591" s="114" t="s">
        <v>10000</v>
      </c>
      <c r="K10591" s="12" t="s">
        <v>10001</v>
      </c>
      <c r="L10591" s="12" t="s">
        <v>10002</v>
      </c>
    </row>
    <row r="10592">
      <c r="C10592" s="12" t="s">
        <v>25797</v>
      </c>
      <c r="D10592" s="12"/>
      <c r="E10592" s="12" t="s">
        <v>1678</v>
      </c>
      <c r="F10592" s="21"/>
      <c r="G10592" s="21" t="s">
        <v>25798</v>
      </c>
      <c r="H10592" s="21" t="s">
        <v>25799</v>
      </c>
      <c r="I10592" s="21" t="s">
        <v>1681</v>
      </c>
      <c r="J10592" s="148" t="s">
        <v>25800</v>
      </c>
      <c r="K10592" s="20" t="s">
        <v>3029</v>
      </c>
      <c r="L10592" s="21"/>
    </row>
    <row r="10593">
      <c r="C10593" s="12" t="s">
        <v>25797</v>
      </c>
      <c r="D10593" s="12"/>
      <c r="E10593" s="12" t="s">
        <v>1678</v>
      </c>
      <c r="F10593" s="21"/>
      <c r="G10593" s="21" t="s">
        <v>25801</v>
      </c>
      <c r="H10593" s="21" t="s">
        <v>25802</v>
      </c>
      <c r="I10593" s="21" t="s">
        <v>1681</v>
      </c>
      <c r="J10593" s="148" t="s">
        <v>25803</v>
      </c>
      <c r="K10593" s="20" t="s">
        <v>3029</v>
      </c>
      <c r="L10593" s="21"/>
    </row>
    <row r="10594">
      <c r="C10594" s="12" t="s">
        <v>25797</v>
      </c>
      <c r="D10594" s="12"/>
      <c r="E10594" s="12" t="s">
        <v>1678</v>
      </c>
      <c r="F10594" s="21"/>
      <c r="G10594" s="21" t="s">
        <v>25804</v>
      </c>
      <c r="H10594" s="21" t="s">
        <v>25805</v>
      </c>
      <c r="I10594" s="21" t="s">
        <v>1681</v>
      </c>
      <c r="J10594" s="148" t="s">
        <v>25806</v>
      </c>
      <c r="K10594" s="20" t="s">
        <v>3029</v>
      </c>
      <c r="L10594" s="21"/>
    </row>
    <row r="10595">
      <c r="C10595" s="12" t="s">
        <v>25797</v>
      </c>
      <c r="D10595" s="12"/>
      <c r="E10595" s="12" t="s">
        <v>1678</v>
      </c>
      <c r="F10595" s="21"/>
      <c r="G10595" s="21" t="s">
        <v>25807</v>
      </c>
      <c r="H10595" s="21" t="s">
        <v>25808</v>
      </c>
      <c r="I10595" s="21" t="s">
        <v>1681</v>
      </c>
      <c r="J10595" s="148" t="s">
        <v>25809</v>
      </c>
      <c r="K10595" s="20" t="s">
        <v>6774</v>
      </c>
      <c r="L10595" s="21"/>
    </row>
    <row r="10596">
      <c r="C10596" s="12" t="s">
        <v>25797</v>
      </c>
      <c r="D10596" s="12"/>
      <c r="E10596" s="12" t="s">
        <v>1678</v>
      </c>
      <c r="F10596" s="21"/>
      <c r="G10596" s="21" t="s">
        <v>25810</v>
      </c>
      <c r="H10596" s="21" t="s">
        <v>25811</v>
      </c>
      <c r="I10596" s="21" t="s">
        <v>1681</v>
      </c>
      <c r="J10596" s="148" t="s">
        <v>25812</v>
      </c>
      <c r="K10596" s="20" t="s">
        <v>6774</v>
      </c>
      <c r="L10596" s="21"/>
    </row>
    <row r="10597">
      <c r="C10597" s="12" t="s">
        <v>25797</v>
      </c>
      <c r="D10597" s="12"/>
      <c r="E10597" s="12" t="s">
        <v>1678</v>
      </c>
      <c r="F10597" s="21"/>
      <c r="G10597" s="21" t="s">
        <v>25813</v>
      </c>
      <c r="H10597" s="21" t="s">
        <v>25814</v>
      </c>
      <c r="I10597" s="21" t="s">
        <v>1681</v>
      </c>
      <c r="J10597" s="148" t="s">
        <v>25815</v>
      </c>
      <c r="K10597" s="20" t="s">
        <v>6770</v>
      </c>
      <c r="L10597" s="21"/>
    </row>
    <row r="10598">
      <c r="C10598" s="12" t="s">
        <v>25797</v>
      </c>
      <c r="D10598" s="12"/>
      <c r="E10598" s="12" t="s">
        <v>1678</v>
      </c>
      <c r="F10598" s="21"/>
      <c r="G10598" s="21" t="s">
        <v>25816</v>
      </c>
      <c r="H10598" s="21" t="s">
        <v>25817</v>
      </c>
      <c r="I10598" s="21" t="s">
        <v>1681</v>
      </c>
      <c r="J10598" s="148" t="s">
        <v>25818</v>
      </c>
      <c r="K10598" s="20" t="s">
        <v>6770</v>
      </c>
      <c r="L10598" s="21"/>
    </row>
    <row r="10599">
      <c r="C10599" s="12" t="s">
        <v>25797</v>
      </c>
      <c r="D10599" s="12"/>
      <c r="E10599" s="12" t="s">
        <v>1678</v>
      </c>
      <c r="F10599" s="21"/>
      <c r="G10599" s="21" t="s">
        <v>25819</v>
      </c>
      <c r="H10599" s="21" t="s">
        <v>25820</v>
      </c>
      <c r="I10599" s="21" t="s">
        <v>1681</v>
      </c>
      <c r="J10599" s="148" t="s">
        <v>25821</v>
      </c>
      <c r="K10599" s="20" t="s">
        <v>6766</v>
      </c>
      <c r="L10599" s="21"/>
    </row>
    <row r="10600">
      <c r="C10600" s="12" t="s">
        <v>25797</v>
      </c>
      <c r="D10600" s="12"/>
      <c r="E10600" s="12" t="s">
        <v>1678</v>
      </c>
      <c r="F10600" s="21"/>
      <c r="G10600" s="21" t="s">
        <v>25822</v>
      </c>
      <c r="H10600" s="21" t="s">
        <v>25823</v>
      </c>
      <c r="I10600" s="21" t="s">
        <v>1681</v>
      </c>
      <c r="J10600" s="148" t="s">
        <v>25824</v>
      </c>
      <c r="K10600" s="20" t="s">
        <v>6766</v>
      </c>
      <c r="L10600" s="21"/>
    </row>
    <row r="10601">
      <c r="C10601" s="12" t="s">
        <v>25797</v>
      </c>
      <c r="D10601" s="12"/>
      <c r="E10601" s="12" t="s">
        <v>1656</v>
      </c>
      <c r="F10601" s="21"/>
      <c r="G10601" s="21" t="s">
        <v>25825</v>
      </c>
      <c r="H10601" s="21" t="s">
        <v>25826</v>
      </c>
      <c r="I10601" s="21" t="s">
        <v>1637</v>
      </c>
      <c r="J10601" s="148" t="s">
        <v>25827</v>
      </c>
      <c r="K10601" s="20" t="s">
        <v>2777</v>
      </c>
      <c r="L10601" s="21"/>
    </row>
    <row r="10602">
      <c r="C10602" s="12" t="s">
        <v>25797</v>
      </c>
      <c r="D10602" s="12"/>
      <c r="E10602" s="12" t="s">
        <v>1729</v>
      </c>
      <c r="F10602" s="21"/>
      <c r="G10602" s="21" t="s">
        <v>25828</v>
      </c>
      <c r="H10602" s="21" t="s">
        <v>25829</v>
      </c>
      <c r="I10602" s="21" t="s">
        <v>1607</v>
      </c>
      <c r="J10602" s="148" t="s">
        <v>25830</v>
      </c>
      <c r="K10602" s="20" t="s">
        <v>25831</v>
      </c>
      <c r="L10602" s="21"/>
    </row>
    <row r="10603">
      <c r="C10603" s="12" t="s">
        <v>25797</v>
      </c>
      <c r="D10603" s="12"/>
      <c r="E10603" s="12" t="s">
        <v>1729</v>
      </c>
      <c r="F10603" s="21"/>
      <c r="G10603" s="21" t="s">
        <v>25832</v>
      </c>
      <c r="H10603" s="21" t="s">
        <v>25833</v>
      </c>
      <c r="I10603" s="21" t="s">
        <v>1607</v>
      </c>
      <c r="J10603" s="148" t="s">
        <v>25834</v>
      </c>
      <c r="K10603" s="20" t="s">
        <v>25831</v>
      </c>
      <c r="L10603" s="21"/>
    </row>
    <row r="10604">
      <c r="C10604" s="12" t="s">
        <v>25797</v>
      </c>
      <c r="D10604" s="12"/>
      <c r="E10604" s="12" t="s">
        <v>1656</v>
      </c>
      <c r="F10604" s="21"/>
      <c r="G10604" s="21" t="s">
        <v>25835</v>
      </c>
      <c r="H10604" s="21" t="s">
        <v>25836</v>
      </c>
      <c r="I10604" s="21" t="s">
        <v>1637</v>
      </c>
      <c r="J10604" s="148" t="s">
        <v>25837</v>
      </c>
      <c r="K10604" s="20" t="s">
        <v>2777</v>
      </c>
      <c r="L10604" s="21"/>
    </row>
    <row r="10605">
      <c r="C10605" s="12" t="s">
        <v>25797</v>
      </c>
      <c r="D10605" s="12"/>
      <c r="E10605" s="12" t="s">
        <v>1656</v>
      </c>
      <c r="F10605" s="21"/>
      <c r="G10605" s="21" t="s">
        <v>25838</v>
      </c>
      <c r="H10605" s="21" t="s">
        <v>25839</v>
      </c>
      <c r="I10605" s="21" t="s">
        <v>1637</v>
      </c>
      <c r="J10605" s="148" t="s">
        <v>25840</v>
      </c>
      <c r="K10605" s="20" t="s">
        <v>2777</v>
      </c>
      <c r="L10605" s="21"/>
    </row>
    <row r="10606">
      <c r="C10606" s="12" t="s">
        <v>25797</v>
      </c>
      <c r="D10606" s="12"/>
      <c r="E10606" s="12" t="s">
        <v>1656</v>
      </c>
      <c r="F10606" s="21"/>
      <c r="G10606" s="21" t="s">
        <v>25841</v>
      </c>
      <c r="H10606" s="21" t="s">
        <v>25842</v>
      </c>
      <c r="I10606" s="21" t="s">
        <v>1637</v>
      </c>
      <c r="J10606" s="148" t="s">
        <v>25843</v>
      </c>
      <c r="K10606" s="20" t="s">
        <v>2777</v>
      </c>
      <c r="L10606" s="21"/>
    </row>
    <row r="10607">
      <c r="C10607" s="12" t="s">
        <v>25797</v>
      </c>
      <c r="D10607" s="12"/>
      <c r="E10607" s="12" t="s">
        <v>1656</v>
      </c>
      <c r="F10607" s="21"/>
      <c r="G10607" s="21" t="s">
        <v>25844</v>
      </c>
      <c r="H10607" s="21" t="s">
        <v>25845</v>
      </c>
      <c r="I10607" s="21" t="s">
        <v>1637</v>
      </c>
      <c r="J10607" s="148" t="s">
        <v>25846</v>
      </c>
      <c r="K10607" s="20" t="s">
        <v>2777</v>
      </c>
      <c r="L10607" s="21"/>
    </row>
    <row r="10608">
      <c r="C10608" s="12" t="s">
        <v>25797</v>
      </c>
      <c r="D10608" s="12"/>
      <c r="E10608" s="12" t="s">
        <v>1656</v>
      </c>
      <c r="F10608" s="21"/>
      <c r="G10608" s="21" t="s">
        <v>25825</v>
      </c>
      <c r="H10608" s="21" t="s">
        <v>25826</v>
      </c>
      <c r="I10608" s="21" t="s">
        <v>1637</v>
      </c>
      <c r="J10608" s="148" t="s">
        <v>25847</v>
      </c>
      <c r="K10608" s="20" t="s">
        <v>1660</v>
      </c>
      <c r="L10608" s="21"/>
    </row>
    <row r="10609">
      <c r="C10609" s="12" t="s">
        <v>25797</v>
      </c>
      <c r="D10609" s="12"/>
      <c r="E10609" s="12" t="s">
        <v>1656</v>
      </c>
      <c r="F10609" s="21"/>
      <c r="G10609" s="21" t="s">
        <v>25835</v>
      </c>
      <c r="H10609" s="21" t="s">
        <v>25836</v>
      </c>
      <c r="I10609" s="21" t="s">
        <v>1637</v>
      </c>
      <c r="J10609" s="148" t="s">
        <v>25848</v>
      </c>
      <c r="K10609" s="20" t="s">
        <v>1660</v>
      </c>
      <c r="L10609" s="21"/>
    </row>
    <row r="10610">
      <c r="C10610" s="12" t="s">
        <v>25797</v>
      </c>
      <c r="D10610" s="12"/>
      <c r="E10610" s="12" t="s">
        <v>1656</v>
      </c>
      <c r="F10610" s="21"/>
      <c r="G10610" s="21" t="s">
        <v>25838</v>
      </c>
      <c r="H10610" s="21" t="s">
        <v>25839</v>
      </c>
      <c r="I10610" s="21" t="s">
        <v>1637</v>
      </c>
      <c r="J10610" s="148" t="s">
        <v>25849</v>
      </c>
      <c r="K10610" s="20" t="s">
        <v>1660</v>
      </c>
      <c r="L10610" s="21"/>
    </row>
    <row r="10611">
      <c r="C10611" s="12" t="s">
        <v>25797</v>
      </c>
      <c r="D10611" s="12"/>
      <c r="E10611" s="12" t="s">
        <v>1656</v>
      </c>
      <c r="F10611" s="21"/>
      <c r="G10611" s="21" t="s">
        <v>25841</v>
      </c>
      <c r="H10611" s="21" t="s">
        <v>25842</v>
      </c>
      <c r="I10611" s="21" t="s">
        <v>1637</v>
      </c>
      <c r="J10611" s="148" t="s">
        <v>25850</v>
      </c>
      <c r="K10611" s="20" t="s">
        <v>1660</v>
      </c>
      <c r="L10611" s="21"/>
    </row>
    <row r="10612">
      <c r="C10612" s="12" t="s">
        <v>25797</v>
      </c>
      <c r="D10612" s="12"/>
      <c r="E10612" s="12" t="s">
        <v>1656</v>
      </c>
      <c r="F10612" s="21"/>
      <c r="G10612" s="21" t="s">
        <v>25844</v>
      </c>
      <c r="H10612" s="21" t="s">
        <v>25845</v>
      </c>
      <c r="I10612" s="21" t="s">
        <v>1637</v>
      </c>
      <c r="J10612" s="148" t="s">
        <v>25851</v>
      </c>
      <c r="K10612" s="20" t="s">
        <v>1660</v>
      </c>
      <c r="L10612" s="21"/>
    </row>
    <row r="10613">
      <c r="C10613" s="12" t="s">
        <v>25797</v>
      </c>
      <c r="D10613" s="12"/>
      <c r="E10613" s="12" t="s">
        <v>1656</v>
      </c>
      <c r="F10613" s="21"/>
      <c r="G10613" s="21" t="s">
        <v>25825</v>
      </c>
      <c r="H10613" s="21" t="s">
        <v>25826</v>
      </c>
      <c r="I10613" s="21" t="s">
        <v>1637</v>
      </c>
      <c r="J10613" s="148" t="s">
        <v>25852</v>
      </c>
      <c r="K10613" s="20" t="s">
        <v>2206</v>
      </c>
      <c r="L10613" s="21"/>
    </row>
    <row r="10614">
      <c r="C10614" s="12" t="s">
        <v>25797</v>
      </c>
      <c r="D10614" s="12"/>
      <c r="E10614" s="12" t="s">
        <v>1656</v>
      </c>
      <c r="F10614" s="21"/>
      <c r="G10614" s="21" t="s">
        <v>25835</v>
      </c>
      <c r="H10614" s="21" t="s">
        <v>25836</v>
      </c>
      <c r="I10614" s="21" t="s">
        <v>1637</v>
      </c>
      <c r="J10614" s="148" t="s">
        <v>25853</v>
      </c>
      <c r="K10614" s="20" t="s">
        <v>2206</v>
      </c>
      <c r="L10614" s="21"/>
    </row>
    <row r="10615">
      <c r="C10615" s="12" t="s">
        <v>25797</v>
      </c>
      <c r="D10615" s="12"/>
      <c r="E10615" s="12" t="s">
        <v>1656</v>
      </c>
      <c r="F10615" s="21"/>
      <c r="G10615" s="21" t="s">
        <v>25838</v>
      </c>
      <c r="H10615" s="21" t="s">
        <v>25839</v>
      </c>
      <c r="I10615" s="21" t="s">
        <v>1637</v>
      </c>
      <c r="J10615" s="148" t="s">
        <v>25854</v>
      </c>
      <c r="K10615" s="20" t="s">
        <v>2206</v>
      </c>
      <c r="L10615" s="21"/>
    </row>
    <row r="10616">
      <c r="C10616" s="12" t="s">
        <v>25797</v>
      </c>
      <c r="D10616" s="12"/>
      <c r="E10616" s="12" t="s">
        <v>1656</v>
      </c>
      <c r="F10616" s="21"/>
      <c r="G10616" s="21" t="s">
        <v>25841</v>
      </c>
      <c r="H10616" s="21" t="s">
        <v>25842</v>
      </c>
      <c r="I10616" s="21" t="s">
        <v>1637</v>
      </c>
      <c r="J10616" s="148" t="s">
        <v>25855</v>
      </c>
      <c r="K10616" s="20" t="s">
        <v>2206</v>
      </c>
      <c r="L10616" s="21"/>
    </row>
    <row r="10617">
      <c r="C10617" s="12" t="s">
        <v>25797</v>
      </c>
      <c r="D10617" s="12"/>
      <c r="E10617" s="12" t="s">
        <v>1656</v>
      </c>
      <c r="F10617" s="21"/>
      <c r="G10617" s="21" t="s">
        <v>25844</v>
      </c>
      <c r="H10617" s="21" t="s">
        <v>25845</v>
      </c>
      <c r="I10617" s="21" t="s">
        <v>1637</v>
      </c>
      <c r="J10617" s="148" t="s">
        <v>25856</v>
      </c>
      <c r="K10617" s="20" t="s">
        <v>2206</v>
      </c>
      <c r="L10617" s="21"/>
    </row>
    <row r="10618">
      <c r="C10618" s="12" t="s">
        <v>25797</v>
      </c>
      <c r="D10618" s="12"/>
      <c r="E10618" s="12" t="s">
        <v>1656</v>
      </c>
      <c r="F10618" s="21"/>
      <c r="G10618" s="21" t="s">
        <v>25825</v>
      </c>
      <c r="H10618" s="21" t="s">
        <v>25826</v>
      </c>
      <c r="I10618" s="21" t="s">
        <v>1637</v>
      </c>
      <c r="J10618" s="148" t="s">
        <v>25857</v>
      </c>
      <c r="K10618" s="20" t="s">
        <v>2245</v>
      </c>
      <c r="L10618" s="21"/>
    </row>
    <row r="10619">
      <c r="C10619" s="12" t="s">
        <v>25797</v>
      </c>
      <c r="D10619" s="12"/>
      <c r="E10619" s="12" t="s">
        <v>1656</v>
      </c>
      <c r="F10619" s="21"/>
      <c r="G10619" s="21" t="s">
        <v>25835</v>
      </c>
      <c r="H10619" s="21" t="s">
        <v>25836</v>
      </c>
      <c r="I10619" s="21" t="s">
        <v>1637</v>
      </c>
      <c r="J10619" s="148" t="s">
        <v>25858</v>
      </c>
      <c r="K10619" s="20" t="s">
        <v>2245</v>
      </c>
      <c r="L10619" s="21"/>
    </row>
    <row r="10620">
      <c r="C10620" s="12" t="s">
        <v>25797</v>
      </c>
      <c r="D10620" s="12"/>
      <c r="E10620" s="12" t="s">
        <v>1656</v>
      </c>
      <c r="F10620" s="21"/>
      <c r="G10620" s="21" t="s">
        <v>25838</v>
      </c>
      <c r="H10620" s="21" t="s">
        <v>25839</v>
      </c>
      <c r="I10620" s="21" t="s">
        <v>1637</v>
      </c>
      <c r="J10620" s="148" t="s">
        <v>25859</v>
      </c>
      <c r="K10620" s="20" t="s">
        <v>2245</v>
      </c>
      <c r="L10620" s="21"/>
    </row>
    <row r="10621">
      <c r="C10621" s="12" t="s">
        <v>25797</v>
      </c>
      <c r="D10621" s="12"/>
      <c r="E10621" s="12" t="s">
        <v>1656</v>
      </c>
      <c r="F10621" s="21"/>
      <c r="G10621" s="21" t="s">
        <v>25841</v>
      </c>
      <c r="H10621" s="21" t="s">
        <v>25842</v>
      </c>
      <c r="I10621" s="21" t="s">
        <v>1637</v>
      </c>
      <c r="J10621" s="148" t="s">
        <v>25860</v>
      </c>
      <c r="K10621" s="20" t="s">
        <v>2245</v>
      </c>
      <c r="L10621" s="21"/>
    </row>
    <row r="10622">
      <c r="C10622" s="12" t="s">
        <v>25797</v>
      </c>
      <c r="D10622" s="12"/>
      <c r="E10622" s="12" t="s">
        <v>1656</v>
      </c>
      <c r="F10622" s="21"/>
      <c r="G10622" s="21" t="s">
        <v>25844</v>
      </c>
      <c r="H10622" s="21" t="s">
        <v>25845</v>
      </c>
      <c r="I10622" s="21" t="s">
        <v>1637</v>
      </c>
      <c r="J10622" s="148" t="s">
        <v>25861</v>
      </c>
      <c r="K10622" s="20" t="s">
        <v>2245</v>
      </c>
      <c r="L10622" s="21"/>
    </row>
    <row r="10623">
      <c r="C10623" s="12" t="s">
        <v>25797</v>
      </c>
      <c r="D10623" s="12"/>
      <c r="E10623" s="12" t="s">
        <v>1656</v>
      </c>
      <c r="F10623" s="21"/>
      <c r="G10623" s="21" t="s">
        <v>25825</v>
      </c>
      <c r="H10623" s="21" t="s">
        <v>25826</v>
      </c>
      <c r="I10623" s="21" t="s">
        <v>1637</v>
      </c>
      <c r="J10623" s="148" t="s">
        <v>25862</v>
      </c>
      <c r="K10623" s="20" t="s">
        <v>2781</v>
      </c>
      <c r="L10623" s="21"/>
    </row>
    <row r="10624">
      <c r="C10624" s="12" t="s">
        <v>25797</v>
      </c>
      <c r="D10624" s="12"/>
      <c r="E10624" s="12" t="s">
        <v>1656</v>
      </c>
      <c r="F10624" s="21"/>
      <c r="G10624" s="21" t="s">
        <v>25835</v>
      </c>
      <c r="H10624" s="21" t="s">
        <v>25836</v>
      </c>
      <c r="I10624" s="21" t="s">
        <v>1637</v>
      </c>
      <c r="J10624" s="148" t="s">
        <v>25863</v>
      </c>
      <c r="K10624" s="20" t="s">
        <v>2781</v>
      </c>
      <c r="L10624" s="21"/>
    </row>
    <row r="10625">
      <c r="C10625" s="12" t="s">
        <v>25797</v>
      </c>
      <c r="D10625" s="12"/>
      <c r="E10625" s="12" t="s">
        <v>1656</v>
      </c>
      <c r="F10625" s="21"/>
      <c r="G10625" s="21" t="s">
        <v>25838</v>
      </c>
      <c r="H10625" s="21" t="s">
        <v>25839</v>
      </c>
      <c r="I10625" s="21" t="s">
        <v>1637</v>
      </c>
      <c r="J10625" s="148" t="s">
        <v>25864</v>
      </c>
      <c r="K10625" s="20" t="s">
        <v>2781</v>
      </c>
      <c r="L10625" s="21"/>
    </row>
    <row r="10626">
      <c r="C10626" s="12" t="s">
        <v>25797</v>
      </c>
      <c r="D10626" s="12"/>
      <c r="E10626" s="12" t="s">
        <v>1656</v>
      </c>
      <c r="F10626" s="21"/>
      <c r="G10626" s="21" t="s">
        <v>25841</v>
      </c>
      <c r="H10626" s="21" t="s">
        <v>25842</v>
      </c>
      <c r="I10626" s="21" t="s">
        <v>1637</v>
      </c>
      <c r="J10626" s="148" t="s">
        <v>25865</v>
      </c>
      <c r="K10626" s="20" t="s">
        <v>2781</v>
      </c>
      <c r="L10626" s="21"/>
    </row>
    <row r="10627">
      <c r="C10627" s="12" t="s">
        <v>25797</v>
      </c>
      <c r="D10627" s="12"/>
      <c r="E10627" s="12" t="s">
        <v>1656</v>
      </c>
      <c r="F10627" s="21"/>
      <c r="G10627" s="21" t="s">
        <v>25844</v>
      </c>
      <c r="H10627" s="21" t="s">
        <v>25845</v>
      </c>
      <c r="I10627" s="21" t="s">
        <v>1637</v>
      </c>
      <c r="J10627" s="148" t="s">
        <v>25866</v>
      </c>
      <c r="K10627" s="20" t="s">
        <v>2781</v>
      </c>
      <c r="L10627" s="21"/>
    </row>
    <row r="10628">
      <c r="C10628" s="12" t="s">
        <v>25797</v>
      </c>
      <c r="D10628" s="12"/>
      <c r="E10628" s="12" t="s">
        <v>1656</v>
      </c>
      <c r="F10628" s="21"/>
      <c r="G10628" s="21" t="s">
        <v>25825</v>
      </c>
      <c r="H10628" s="21" t="s">
        <v>25826</v>
      </c>
      <c r="I10628" s="21" t="s">
        <v>1637</v>
      </c>
      <c r="J10628" s="148" t="s">
        <v>25867</v>
      </c>
      <c r="K10628" s="20" t="s">
        <v>2248</v>
      </c>
      <c r="L10628" s="21"/>
    </row>
    <row r="10629">
      <c r="C10629" s="12" t="s">
        <v>25797</v>
      </c>
      <c r="D10629" s="12"/>
      <c r="E10629" s="12" t="s">
        <v>1656</v>
      </c>
      <c r="F10629" s="21"/>
      <c r="G10629" s="21" t="s">
        <v>25835</v>
      </c>
      <c r="H10629" s="21" t="s">
        <v>25836</v>
      </c>
      <c r="I10629" s="21" t="s">
        <v>1637</v>
      </c>
      <c r="J10629" s="148" t="s">
        <v>25868</v>
      </c>
      <c r="K10629" s="20" t="s">
        <v>2248</v>
      </c>
      <c r="L10629" s="21"/>
    </row>
    <row r="10630">
      <c r="C10630" s="12" t="s">
        <v>25797</v>
      </c>
      <c r="D10630" s="12"/>
      <c r="E10630" s="12" t="s">
        <v>1656</v>
      </c>
      <c r="F10630" s="21"/>
      <c r="G10630" s="21" t="s">
        <v>25838</v>
      </c>
      <c r="H10630" s="21" t="s">
        <v>25839</v>
      </c>
      <c r="I10630" s="21" t="s">
        <v>1637</v>
      </c>
      <c r="J10630" s="148" t="s">
        <v>25869</v>
      </c>
      <c r="K10630" s="20" t="s">
        <v>2248</v>
      </c>
      <c r="L10630" s="21"/>
    </row>
    <row r="10631">
      <c r="C10631" s="12" t="s">
        <v>25797</v>
      </c>
      <c r="D10631" s="12"/>
      <c r="E10631" s="12" t="s">
        <v>1656</v>
      </c>
      <c r="F10631" s="21"/>
      <c r="G10631" s="21" t="s">
        <v>25841</v>
      </c>
      <c r="H10631" s="21" t="s">
        <v>25842</v>
      </c>
      <c r="I10631" s="21" t="s">
        <v>1637</v>
      </c>
      <c r="J10631" s="148" t="s">
        <v>25870</v>
      </c>
      <c r="K10631" s="20" t="s">
        <v>2248</v>
      </c>
      <c r="L10631" s="21"/>
    </row>
    <row r="10632">
      <c r="C10632" s="12" t="s">
        <v>25797</v>
      </c>
      <c r="D10632" s="12"/>
      <c r="E10632" s="12" t="s">
        <v>1656</v>
      </c>
      <c r="F10632" s="21"/>
      <c r="G10632" s="21" t="s">
        <v>25844</v>
      </c>
      <c r="H10632" s="21" t="s">
        <v>25845</v>
      </c>
      <c r="I10632" s="21" t="s">
        <v>1637</v>
      </c>
      <c r="J10632" s="148" t="s">
        <v>25871</v>
      </c>
      <c r="K10632" s="20" t="s">
        <v>2248</v>
      </c>
      <c r="L10632" s="21"/>
    </row>
    <row r="10633">
      <c r="C10633" s="12" t="s">
        <v>25797</v>
      </c>
      <c r="D10633" s="12"/>
      <c r="E10633" s="12" t="s">
        <v>1656</v>
      </c>
      <c r="F10633" s="21"/>
      <c r="G10633" s="21" t="s">
        <v>25825</v>
      </c>
      <c r="H10633" s="21" t="s">
        <v>25826</v>
      </c>
      <c r="I10633" s="21" t="s">
        <v>1637</v>
      </c>
      <c r="J10633" s="148" t="s">
        <v>25872</v>
      </c>
      <c r="K10633" s="20" t="s">
        <v>1833</v>
      </c>
      <c r="L10633" s="21"/>
    </row>
    <row r="10634">
      <c r="C10634" s="12" t="s">
        <v>25797</v>
      </c>
      <c r="D10634" s="12"/>
      <c r="E10634" s="12" t="s">
        <v>1656</v>
      </c>
      <c r="F10634" s="21"/>
      <c r="G10634" s="21" t="s">
        <v>25835</v>
      </c>
      <c r="H10634" s="21" t="s">
        <v>25836</v>
      </c>
      <c r="I10634" s="21" t="s">
        <v>1637</v>
      </c>
      <c r="J10634" s="148" t="s">
        <v>25873</v>
      </c>
      <c r="K10634" s="20" t="s">
        <v>1833</v>
      </c>
      <c r="L10634" s="21"/>
    </row>
    <row r="10635">
      <c r="C10635" s="12" t="s">
        <v>25797</v>
      </c>
      <c r="D10635" s="12"/>
      <c r="E10635" s="12" t="s">
        <v>1656</v>
      </c>
      <c r="F10635" s="21"/>
      <c r="G10635" s="21" t="s">
        <v>25838</v>
      </c>
      <c r="H10635" s="21" t="s">
        <v>25839</v>
      </c>
      <c r="I10635" s="21" t="s">
        <v>1637</v>
      </c>
      <c r="J10635" s="148" t="s">
        <v>25874</v>
      </c>
      <c r="K10635" s="20" t="s">
        <v>1833</v>
      </c>
      <c r="L10635" s="21"/>
    </row>
    <row r="10636">
      <c r="C10636" s="12" t="s">
        <v>25797</v>
      </c>
      <c r="D10636" s="12"/>
      <c r="E10636" s="12" t="s">
        <v>1656</v>
      </c>
      <c r="F10636" s="21"/>
      <c r="G10636" s="21" t="s">
        <v>25841</v>
      </c>
      <c r="H10636" s="21" t="s">
        <v>25842</v>
      </c>
      <c r="I10636" s="21" t="s">
        <v>1637</v>
      </c>
      <c r="J10636" s="148" t="s">
        <v>25875</v>
      </c>
      <c r="K10636" s="20" t="s">
        <v>1833</v>
      </c>
      <c r="L10636" s="21"/>
    </row>
    <row r="10637">
      <c r="C10637" s="12" t="s">
        <v>25797</v>
      </c>
      <c r="D10637" s="12"/>
      <c r="E10637" s="12" t="s">
        <v>1656</v>
      </c>
      <c r="F10637" s="21"/>
      <c r="G10637" s="21" t="s">
        <v>25844</v>
      </c>
      <c r="H10637" s="21" t="s">
        <v>25845</v>
      </c>
      <c r="I10637" s="21" t="s">
        <v>1637</v>
      </c>
      <c r="J10637" s="148" t="s">
        <v>25876</v>
      </c>
      <c r="K10637" s="20" t="s">
        <v>1833</v>
      </c>
      <c r="L10637" s="21"/>
    </row>
    <row r="10638">
      <c r="C10638" s="12" t="s">
        <v>25797</v>
      </c>
      <c r="D10638" s="12"/>
      <c r="E10638" s="12" t="s">
        <v>1656</v>
      </c>
      <c r="F10638" s="21"/>
      <c r="G10638" s="21" t="s">
        <v>25825</v>
      </c>
      <c r="H10638" s="21" t="s">
        <v>25826</v>
      </c>
      <c r="I10638" s="21" t="s">
        <v>1637</v>
      </c>
      <c r="J10638" s="148" t="s">
        <v>25877</v>
      </c>
      <c r="K10638" s="20" t="s">
        <v>1836</v>
      </c>
      <c r="L10638" s="21"/>
    </row>
    <row r="10639">
      <c r="C10639" s="12" t="s">
        <v>25797</v>
      </c>
      <c r="D10639" s="12"/>
      <c r="E10639" s="12" t="s">
        <v>1656</v>
      </c>
      <c r="F10639" s="21"/>
      <c r="G10639" s="21" t="s">
        <v>25835</v>
      </c>
      <c r="H10639" s="21" t="s">
        <v>25836</v>
      </c>
      <c r="I10639" s="21" t="s">
        <v>1637</v>
      </c>
      <c r="J10639" s="148" t="s">
        <v>25878</v>
      </c>
      <c r="K10639" s="20" t="s">
        <v>1836</v>
      </c>
      <c r="L10639" s="21"/>
    </row>
    <row r="10640">
      <c r="C10640" s="12" t="s">
        <v>25797</v>
      </c>
      <c r="D10640" s="12"/>
      <c r="E10640" s="12" t="s">
        <v>1656</v>
      </c>
      <c r="F10640" s="21"/>
      <c r="G10640" s="21" t="s">
        <v>25838</v>
      </c>
      <c r="H10640" s="21" t="s">
        <v>25839</v>
      </c>
      <c r="I10640" s="21" t="s">
        <v>1637</v>
      </c>
      <c r="J10640" s="148" t="s">
        <v>25879</v>
      </c>
      <c r="K10640" s="20" t="s">
        <v>1836</v>
      </c>
      <c r="L10640" s="21"/>
    </row>
    <row r="10641">
      <c r="C10641" s="12" t="s">
        <v>25797</v>
      </c>
      <c r="D10641" s="12"/>
      <c r="E10641" s="12" t="s">
        <v>1656</v>
      </c>
      <c r="F10641" s="21"/>
      <c r="G10641" s="21" t="s">
        <v>25841</v>
      </c>
      <c r="H10641" s="21" t="s">
        <v>25842</v>
      </c>
      <c r="I10641" s="21" t="s">
        <v>1637</v>
      </c>
      <c r="J10641" s="148" t="s">
        <v>25880</v>
      </c>
      <c r="K10641" s="20" t="s">
        <v>1836</v>
      </c>
      <c r="L10641" s="21"/>
    </row>
    <row r="10642">
      <c r="C10642" s="12" t="s">
        <v>25797</v>
      </c>
      <c r="D10642" s="12"/>
      <c r="E10642" s="12" t="s">
        <v>1656</v>
      </c>
      <c r="F10642" s="21"/>
      <c r="G10642" s="21" t="s">
        <v>25844</v>
      </c>
      <c r="H10642" s="21" t="s">
        <v>25845</v>
      </c>
      <c r="I10642" s="21" t="s">
        <v>1637</v>
      </c>
      <c r="J10642" s="148" t="s">
        <v>25881</v>
      </c>
      <c r="K10642" s="20" t="s">
        <v>1836</v>
      </c>
      <c r="L10642" s="21"/>
    </row>
    <row r="10643">
      <c r="C10643" s="12" t="s">
        <v>25797</v>
      </c>
      <c r="D10643" s="12"/>
      <c r="E10643" s="12" t="s">
        <v>1656</v>
      </c>
      <c r="F10643" s="21"/>
      <c r="G10643" s="21" t="s">
        <v>25825</v>
      </c>
      <c r="H10643" s="21" t="s">
        <v>25826</v>
      </c>
      <c r="I10643" s="21" t="s">
        <v>1637</v>
      </c>
      <c r="J10643" s="148" t="s">
        <v>25882</v>
      </c>
      <c r="K10643" s="20" t="s">
        <v>2253</v>
      </c>
      <c r="L10643" s="21"/>
    </row>
    <row r="10644">
      <c r="C10644" s="12" t="s">
        <v>25797</v>
      </c>
      <c r="D10644" s="12"/>
      <c r="E10644" s="12" t="s">
        <v>1656</v>
      </c>
      <c r="F10644" s="21"/>
      <c r="G10644" s="21" t="s">
        <v>25835</v>
      </c>
      <c r="H10644" s="21" t="s">
        <v>25836</v>
      </c>
      <c r="I10644" s="21" t="s">
        <v>1637</v>
      </c>
      <c r="J10644" s="148" t="s">
        <v>25883</v>
      </c>
      <c r="K10644" s="20" t="s">
        <v>2253</v>
      </c>
      <c r="L10644" s="21"/>
    </row>
    <row r="10645">
      <c r="C10645" s="12" t="s">
        <v>25797</v>
      </c>
      <c r="D10645" s="12"/>
      <c r="E10645" s="12" t="s">
        <v>1656</v>
      </c>
      <c r="F10645" s="21"/>
      <c r="G10645" s="21" t="s">
        <v>25838</v>
      </c>
      <c r="H10645" s="21" t="s">
        <v>25839</v>
      </c>
      <c r="I10645" s="21" t="s">
        <v>1637</v>
      </c>
      <c r="J10645" s="148" t="s">
        <v>25884</v>
      </c>
      <c r="K10645" s="20" t="s">
        <v>2253</v>
      </c>
      <c r="L10645" s="21"/>
    </row>
    <row r="10646">
      <c r="C10646" s="12" t="s">
        <v>25797</v>
      </c>
      <c r="D10646" s="12"/>
      <c r="E10646" s="12" t="s">
        <v>1656</v>
      </c>
      <c r="F10646" s="21"/>
      <c r="G10646" s="21" t="s">
        <v>25841</v>
      </c>
      <c r="H10646" s="21" t="s">
        <v>25842</v>
      </c>
      <c r="I10646" s="21" t="s">
        <v>1637</v>
      </c>
      <c r="J10646" s="148" t="s">
        <v>25885</v>
      </c>
      <c r="K10646" s="20" t="s">
        <v>2253</v>
      </c>
      <c r="L10646" s="21"/>
    </row>
    <row r="10647">
      <c r="C10647" s="12" t="s">
        <v>25797</v>
      </c>
      <c r="D10647" s="12"/>
      <c r="E10647" s="12" t="s">
        <v>1656</v>
      </c>
      <c r="F10647" s="21"/>
      <c r="G10647" s="21" t="s">
        <v>25844</v>
      </c>
      <c r="H10647" s="21" t="s">
        <v>25845</v>
      </c>
      <c r="I10647" s="21" t="s">
        <v>1637</v>
      </c>
      <c r="J10647" s="148" t="s">
        <v>25886</v>
      </c>
      <c r="K10647" s="20" t="s">
        <v>2253</v>
      </c>
      <c r="L10647" s="21"/>
    </row>
    <row r="10648">
      <c r="C10648" s="12" t="s">
        <v>25797</v>
      </c>
      <c r="D10648" s="12"/>
      <c r="E10648" s="12" t="s">
        <v>1656</v>
      </c>
      <c r="F10648" s="21"/>
      <c r="G10648" s="21" t="s">
        <v>25825</v>
      </c>
      <c r="H10648" s="21" t="s">
        <v>25826</v>
      </c>
      <c r="I10648" s="21" t="s">
        <v>1637</v>
      </c>
      <c r="J10648" s="148" t="s">
        <v>25887</v>
      </c>
      <c r="K10648" s="20" t="s">
        <v>2256</v>
      </c>
      <c r="L10648" s="21"/>
    </row>
    <row r="10649">
      <c r="C10649" s="12" t="s">
        <v>25797</v>
      </c>
      <c r="D10649" s="12"/>
      <c r="E10649" s="12" t="s">
        <v>1656</v>
      </c>
      <c r="F10649" s="21"/>
      <c r="G10649" s="21" t="s">
        <v>25835</v>
      </c>
      <c r="H10649" s="21" t="s">
        <v>25836</v>
      </c>
      <c r="I10649" s="21" t="s">
        <v>1637</v>
      </c>
      <c r="J10649" s="148" t="s">
        <v>25888</v>
      </c>
      <c r="K10649" s="20" t="s">
        <v>2256</v>
      </c>
      <c r="L10649" s="21"/>
    </row>
    <row r="10650">
      <c r="C10650" s="12" t="s">
        <v>25797</v>
      </c>
      <c r="D10650" s="12"/>
      <c r="E10650" s="12" t="s">
        <v>1656</v>
      </c>
      <c r="F10650" s="21"/>
      <c r="G10650" s="21" t="s">
        <v>25838</v>
      </c>
      <c r="H10650" s="21" t="s">
        <v>25839</v>
      </c>
      <c r="I10650" s="21" t="s">
        <v>1637</v>
      </c>
      <c r="J10650" s="148" t="s">
        <v>25889</v>
      </c>
      <c r="K10650" s="20" t="s">
        <v>2256</v>
      </c>
      <c r="L10650" s="21"/>
    </row>
    <row r="10651">
      <c r="C10651" s="12" t="s">
        <v>25797</v>
      </c>
      <c r="D10651" s="12"/>
      <c r="E10651" s="12" t="s">
        <v>1656</v>
      </c>
      <c r="F10651" s="21"/>
      <c r="G10651" s="21" t="s">
        <v>25841</v>
      </c>
      <c r="H10651" s="21" t="s">
        <v>25842</v>
      </c>
      <c r="I10651" s="21" t="s">
        <v>1637</v>
      </c>
      <c r="J10651" s="148" t="s">
        <v>25890</v>
      </c>
      <c r="K10651" s="20" t="s">
        <v>2256</v>
      </c>
      <c r="L10651" s="21"/>
    </row>
    <row r="10652">
      <c r="C10652" s="12" t="s">
        <v>25797</v>
      </c>
      <c r="D10652" s="12"/>
      <c r="E10652" s="12" t="s">
        <v>1656</v>
      </c>
      <c r="F10652" s="21"/>
      <c r="G10652" s="21" t="s">
        <v>25844</v>
      </c>
      <c r="H10652" s="21" t="s">
        <v>25845</v>
      </c>
      <c r="I10652" s="21" t="s">
        <v>1637</v>
      </c>
      <c r="J10652" s="148" t="s">
        <v>25891</v>
      </c>
      <c r="K10652" s="20" t="s">
        <v>2256</v>
      </c>
      <c r="L10652" s="21"/>
    </row>
    <row r="10653">
      <c r="C10653" s="12" t="s">
        <v>25797</v>
      </c>
      <c r="D10653" s="12"/>
      <c r="E10653" s="12" t="s">
        <v>1656</v>
      </c>
      <c r="F10653" s="21"/>
      <c r="G10653" s="21" t="s">
        <v>25825</v>
      </c>
      <c r="H10653" s="21" t="s">
        <v>25826</v>
      </c>
      <c r="I10653" s="21" t="s">
        <v>1637</v>
      </c>
      <c r="J10653" s="148" t="s">
        <v>25892</v>
      </c>
      <c r="K10653" s="20" t="s">
        <v>2151</v>
      </c>
      <c r="L10653" s="21"/>
    </row>
    <row r="10654">
      <c r="C10654" s="12" t="s">
        <v>25797</v>
      </c>
      <c r="D10654" s="12"/>
      <c r="E10654" s="12" t="s">
        <v>1656</v>
      </c>
      <c r="F10654" s="21"/>
      <c r="G10654" s="21" t="s">
        <v>25835</v>
      </c>
      <c r="H10654" s="21" t="s">
        <v>25836</v>
      </c>
      <c r="I10654" s="21" t="s">
        <v>1637</v>
      </c>
      <c r="J10654" s="148" t="s">
        <v>25893</v>
      </c>
      <c r="K10654" s="20" t="s">
        <v>2151</v>
      </c>
      <c r="L10654" s="21"/>
    </row>
    <row r="10655">
      <c r="C10655" s="12" t="s">
        <v>25797</v>
      </c>
      <c r="D10655" s="12"/>
      <c r="E10655" s="12" t="s">
        <v>1656</v>
      </c>
      <c r="F10655" s="21"/>
      <c r="G10655" s="21" t="s">
        <v>25838</v>
      </c>
      <c r="H10655" s="21" t="s">
        <v>25839</v>
      </c>
      <c r="I10655" s="21" t="s">
        <v>1637</v>
      </c>
      <c r="J10655" s="148" t="s">
        <v>25894</v>
      </c>
      <c r="K10655" s="20" t="s">
        <v>2151</v>
      </c>
      <c r="L10655" s="21"/>
    </row>
    <row r="10656">
      <c r="C10656" s="12" t="s">
        <v>25797</v>
      </c>
      <c r="D10656" s="12"/>
      <c r="E10656" s="12" t="s">
        <v>1656</v>
      </c>
      <c r="F10656" s="21"/>
      <c r="G10656" s="21" t="s">
        <v>25841</v>
      </c>
      <c r="H10656" s="21" t="s">
        <v>25842</v>
      </c>
      <c r="I10656" s="21" t="s">
        <v>1637</v>
      </c>
      <c r="J10656" s="148" t="s">
        <v>25895</v>
      </c>
      <c r="K10656" s="20" t="s">
        <v>2151</v>
      </c>
      <c r="L10656" s="21"/>
    </row>
    <row r="10657">
      <c r="C10657" s="12" t="s">
        <v>25797</v>
      </c>
      <c r="D10657" s="12"/>
      <c r="E10657" s="12" t="s">
        <v>1656</v>
      </c>
      <c r="F10657" s="21"/>
      <c r="G10657" s="21" t="s">
        <v>25844</v>
      </c>
      <c r="H10657" s="21" t="s">
        <v>25845</v>
      </c>
      <c r="I10657" s="21" t="s">
        <v>1637</v>
      </c>
      <c r="J10657" s="148" t="s">
        <v>25896</v>
      </c>
      <c r="K10657" s="20" t="s">
        <v>2151</v>
      </c>
      <c r="L10657" s="21"/>
    </row>
    <row r="10658">
      <c r="C10658" s="12" t="s">
        <v>25797</v>
      </c>
      <c r="D10658" s="12"/>
      <c r="E10658" s="12" t="s">
        <v>1656</v>
      </c>
      <c r="F10658" s="21"/>
      <c r="G10658" s="21" t="s">
        <v>25825</v>
      </c>
      <c r="H10658" s="21" t="s">
        <v>25826</v>
      </c>
      <c r="I10658" s="21" t="s">
        <v>1637</v>
      </c>
      <c r="J10658" s="148" t="s">
        <v>25897</v>
      </c>
      <c r="K10658" s="20" t="s">
        <v>1754</v>
      </c>
      <c r="L10658" s="21"/>
    </row>
    <row r="10659">
      <c r="C10659" s="12" t="s">
        <v>25797</v>
      </c>
      <c r="D10659" s="12"/>
      <c r="E10659" s="12" t="s">
        <v>1656</v>
      </c>
      <c r="F10659" s="21"/>
      <c r="G10659" s="21" t="s">
        <v>25835</v>
      </c>
      <c r="H10659" s="21" t="s">
        <v>25836</v>
      </c>
      <c r="I10659" s="21" t="s">
        <v>1637</v>
      </c>
      <c r="J10659" s="148" t="s">
        <v>25898</v>
      </c>
      <c r="K10659" s="20" t="s">
        <v>1754</v>
      </c>
      <c r="L10659" s="21"/>
    </row>
    <row r="10660">
      <c r="C10660" s="12" t="s">
        <v>25797</v>
      </c>
      <c r="D10660" s="12"/>
      <c r="E10660" s="12" t="s">
        <v>1656</v>
      </c>
      <c r="F10660" s="21"/>
      <c r="G10660" s="21" t="s">
        <v>25838</v>
      </c>
      <c r="H10660" s="21" t="s">
        <v>25839</v>
      </c>
      <c r="I10660" s="21" t="s">
        <v>1637</v>
      </c>
      <c r="J10660" s="148" t="s">
        <v>25899</v>
      </c>
      <c r="K10660" s="20" t="s">
        <v>1754</v>
      </c>
      <c r="L10660" s="21"/>
    </row>
    <row r="10661">
      <c r="C10661" s="12" t="s">
        <v>25797</v>
      </c>
      <c r="D10661" s="12"/>
      <c r="E10661" s="12" t="s">
        <v>1656</v>
      </c>
      <c r="F10661" s="21"/>
      <c r="G10661" s="21" t="s">
        <v>25841</v>
      </c>
      <c r="H10661" s="21" t="s">
        <v>25842</v>
      </c>
      <c r="I10661" s="21" t="s">
        <v>1637</v>
      </c>
      <c r="J10661" s="148" t="s">
        <v>25900</v>
      </c>
      <c r="K10661" s="20" t="s">
        <v>1754</v>
      </c>
      <c r="L10661" s="21"/>
    </row>
    <row r="10662">
      <c r="C10662" s="12" t="s">
        <v>25797</v>
      </c>
      <c r="D10662" s="12"/>
      <c r="E10662" s="12" t="s">
        <v>1656</v>
      </c>
      <c r="F10662" s="21"/>
      <c r="G10662" s="21" t="s">
        <v>25844</v>
      </c>
      <c r="H10662" s="21" t="s">
        <v>25845</v>
      </c>
      <c r="I10662" s="21" t="s">
        <v>1637</v>
      </c>
      <c r="J10662" s="148" t="s">
        <v>25901</v>
      </c>
      <c r="K10662" s="20" t="s">
        <v>1754</v>
      </c>
      <c r="L10662" s="21"/>
    </row>
    <row r="10663">
      <c r="C10663" s="12" t="s">
        <v>25797</v>
      </c>
      <c r="D10663" s="12"/>
      <c r="E10663" s="12" t="s">
        <v>1656</v>
      </c>
      <c r="F10663" s="21"/>
      <c r="G10663" s="21" t="s">
        <v>25902</v>
      </c>
      <c r="H10663" s="21" t="s">
        <v>25842</v>
      </c>
      <c r="I10663" s="21" t="s">
        <v>1637</v>
      </c>
      <c r="J10663" s="148" t="s">
        <v>25903</v>
      </c>
      <c r="K10663" s="20" t="s">
        <v>1689</v>
      </c>
      <c r="L10663" s="21"/>
    </row>
    <row r="10664">
      <c r="C10664" s="12" t="s">
        <v>25797</v>
      </c>
      <c r="D10664" s="12"/>
      <c r="E10664" s="12" t="s">
        <v>1656</v>
      </c>
      <c r="F10664" s="21"/>
      <c r="G10664" s="21" t="s">
        <v>25904</v>
      </c>
      <c r="H10664" s="21" t="s">
        <v>25905</v>
      </c>
      <c r="I10664" s="21" t="s">
        <v>1637</v>
      </c>
      <c r="J10664" s="148" t="s">
        <v>25906</v>
      </c>
      <c r="K10664" s="20" t="s">
        <v>1689</v>
      </c>
      <c r="L10664" s="21"/>
    </row>
    <row r="10665">
      <c r="C10665" s="12" t="s">
        <v>25797</v>
      </c>
      <c r="D10665" s="12"/>
      <c r="E10665" s="12" t="s">
        <v>1656</v>
      </c>
      <c r="F10665" s="21"/>
      <c r="G10665" s="21" t="s">
        <v>25907</v>
      </c>
      <c r="H10665" s="21" t="s">
        <v>25908</v>
      </c>
      <c r="I10665" s="21" t="s">
        <v>1637</v>
      </c>
      <c r="J10665" s="148" t="s">
        <v>25909</v>
      </c>
      <c r="K10665" s="20" t="s">
        <v>1689</v>
      </c>
      <c r="L10665" s="21"/>
    </row>
    <row r="10666">
      <c r="C10666" s="12" t="s">
        <v>25797</v>
      </c>
      <c r="D10666" s="12"/>
      <c r="E10666" s="12" t="s">
        <v>1656</v>
      </c>
      <c r="F10666" s="21"/>
      <c r="G10666" s="21" t="s">
        <v>25910</v>
      </c>
      <c r="H10666" s="21" t="s">
        <v>25845</v>
      </c>
      <c r="I10666" s="21" t="s">
        <v>1637</v>
      </c>
      <c r="J10666" s="148" t="s">
        <v>25911</v>
      </c>
      <c r="K10666" s="20" t="s">
        <v>1689</v>
      </c>
      <c r="L10666" s="21"/>
    </row>
    <row r="10667">
      <c r="C10667" s="12" t="s">
        <v>25797</v>
      </c>
      <c r="D10667" s="12"/>
      <c r="E10667" s="12" t="s">
        <v>1656</v>
      </c>
      <c r="F10667" s="21"/>
      <c r="G10667" s="21" t="s">
        <v>25912</v>
      </c>
      <c r="H10667" s="21" t="s">
        <v>25913</v>
      </c>
      <c r="I10667" s="21" t="s">
        <v>1637</v>
      </c>
      <c r="J10667" s="148" t="s">
        <v>25914</v>
      </c>
      <c r="K10667" s="20" t="s">
        <v>1698</v>
      </c>
      <c r="L10667" s="21"/>
    </row>
    <row r="10668">
      <c r="C10668" s="12" t="s">
        <v>25797</v>
      </c>
      <c r="D10668" s="12"/>
      <c r="E10668" s="12" t="s">
        <v>1656</v>
      </c>
      <c r="F10668" s="21"/>
      <c r="G10668" s="21" t="s">
        <v>25915</v>
      </c>
      <c r="H10668" s="21" t="s">
        <v>25839</v>
      </c>
      <c r="I10668" s="21" t="s">
        <v>1637</v>
      </c>
      <c r="J10668" s="148" t="s">
        <v>25916</v>
      </c>
      <c r="K10668" s="20" t="s">
        <v>1698</v>
      </c>
      <c r="L10668" s="21"/>
    </row>
    <row r="10669">
      <c r="C10669" s="12" t="s">
        <v>25797</v>
      </c>
      <c r="D10669" s="12"/>
      <c r="E10669" s="12" t="s">
        <v>1656</v>
      </c>
      <c r="F10669" s="21"/>
      <c r="G10669" s="21" t="s">
        <v>25917</v>
      </c>
      <c r="H10669" s="21" t="s">
        <v>25842</v>
      </c>
      <c r="I10669" s="21" t="s">
        <v>1637</v>
      </c>
      <c r="J10669" s="148" t="s">
        <v>25918</v>
      </c>
      <c r="K10669" s="20" t="s">
        <v>1698</v>
      </c>
      <c r="L10669" s="21"/>
    </row>
    <row r="10670">
      <c r="C10670" s="12" t="s">
        <v>25797</v>
      </c>
      <c r="D10670" s="12"/>
      <c r="E10670" s="12" t="s">
        <v>1656</v>
      </c>
      <c r="F10670" s="21"/>
      <c r="G10670" s="21" t="s">
        <v>25919</v>
      </c>
      <c r="H10670" s="21" t="s">
        <v>25845</v>
      </c>
      <c r="I10670" s="21" t="s">
        <v>1637</v>
      </c>
      <c r="J10670" s="148" t="s">
        <v>25920</v>
      </c>
      <c r="K10670" s="20" t="s">
        <v>1698</v>
      </c>
      <c r="L10670" s="21"/>
    </row>
    <row r="10671">
      <c r="C10671" s="12" t="s">
        <v>25797</v>
      </c>
      <c r="D10671" s="12"/>
      <c r="E10671" s="12" t="s">
        <v>1619</v>
      </c>
      <c r="F10671" s="21"/>
      <c r="G10671" s="21" t="s">
        <v>25921</v>
      </c>
      <c r="H10671" s="21" t="s">
        <v>25922</v>
      </c>
      <c r="I10671" s="21" t="s">
        <v>1588</v>
      </c>
      <c r="J10671" s="148" t="s">
        <v>25923</v>
      </c>
      <c r="K10671" s="20" t="s">
        <v>2007</v>
      </c>
      <c r="L10671" s="21"/>
    </row>
    <row r="10672">
      <c r="C10672" s="12" t="s">
        <v>25797</v>
      </c>
      <c r="D10672" s="12"/>
      <c r="E10672" s="12" t="s">
        <v>1619</v>
      </c>
      <c r="F10672" s="21"/>
      <c r="G10672" s="21" t="s">
        <v>25924</v>
      </c>
      <c r="H10672" s="21" t="s">
        <v>25925</v>
      </c>
      <c r="I10672" s="21" t="s">
        <v>1588</v>
      </c>
      <c r="J10672" s="148" t="s">
        <v>25926</v>
      </c>
      <c r="K10672" s="20" t="s">
        <v>2007</v>
      </c>
      <c r="L10672" s="21"/>
    </row>
    <row r="10673">
      <c r="C10673" s="12" t="s">
        <v>25797</v>
      </c>
      <c r="D10673" s="12"/>
      <c r="E10673" s="12" t="s">
        <v>1619</v>
      </c>
      <c r="F10673" s="21"/>
      <c r="G10673" s="21" t="s">
        <v>25927</v>
      </c>
      <c r="H10673" s="21" t="s">
        <v>25928</v>
      </c>
      <c r="I10673" s="21" t="s">
        <v>1588</v>
      </c>
      <c r="J10673" s="148" t="s">
        <v>25929</v>
      </c>
      <c r="K10673" s="20" t="s">
        <v>1959</v>
      </c>
      <c r="L10673" s="21"/>
    </row>
    <row r="10674">
      <c r="C10674" s="12" t="s">
        <v>25797</v>
      </c>
      <c r="D10674" s="12"/>
      <c r="E10674" s="12" t="s">
        <v>1619</v>
      </c>
      <c r="F10674" s="21"/>
      <c r="G10674" s="21" t="s">
        <v>25930</v>
      </c>
      <c r="H10674" s="21" t="s">
        <v>25931</v>
      </c>
      <c r="I10674" s="21" t="s">
        <v>1588</v>
      </c>
      <c r="J10674" s="148" t="s">
        <v>25932</v>
      </c>
      <c r="K10674" s="20" t="s">
        <v>1963</v>
      </c>
      <c r="L10674" s="21"/>
    </row>
    <row r="10675">
      <c r="C10675" s="12" t="s">
        <v>25797</v>
      </c>
      <c r="D10675" s="12"/>
      <c r="E10675" s="12" t="s">
        <v>1619</v>
      </c>
      <c r="F10675" s="21"/>
      <c r="G10675" s="21" t="s">
        <v>25933</v>
      </c>
      <c r="H10675" s="21" t="s">
        <v>25934</v>
      </c>
      <c r="I10675" s="21" t="s">
        <v>1588</v>
      </c>
      <c r="J10675" s="148" t="s">
        <v>25935</v>
      </c>
      <c r="K10675" s="20" t="s">
        <v>1967</v>
      </c>
      <c r="L10675" s="21"/>
    </row>
    <row r="10676">
      <c r="C10676" s="12" t="s">
        <v>25797</v>
      </c>
      <c r="D10676" s="12"/>
      <c r="E10676" s="12" t="s">
        <v>1619</v>
      </c>
      <c r="F10676" s="21"/>
      <c r="G10676" s="21" t="s">
        <v>25936</v>
      </c>
      <c r="H10676" s="21" t="s">
        <v>25934</v>
      </c>
      <c r="I10676" s="21" t="s">
        <v>1588</v>
      </c>
      <c r="J10676" s="148" t="s">
        <v>25937</v>
      </c>
      <c r="K10676" s="20" t="s">
        <v>1971</v>
      </c>
      <c r="L10676" s="21"/>
    </row>
    <row r="10677">
      <c r="C10677" s="12" t="s">
        <v>25797</v>
      </c>
      <c r="D10677" s="12"/>
      <c r="E10677" s="12" t="s">
        <v>1619</v>
      </c>
      <c r="F10677" s="21"/>
      <c r="G10677" s="21" t="s">
        <v>25938</v>
      </c>
      <c r="H10677" s="21" t="s">
        <v>25934</v>
      </c>
      <c r="I10677" s="21" t="s">
        <v>1588</v>
      </c>
      <c r="J10677" s="148" t="s">
        <v>25939</v>
      </c>
      <c r="K10677" s="20" t="s">
        <v>4042</v>
      </c>
      <c r="L10677" s="21"/>
    </row>
    <row r="10678">
      <c r="C10678" s="12" t="s">
        <v>25797</v>
      </c>
      <c r="D10678" s="12"/>
      <c r="E10678" s="12" t="s">
        <v>1619</v>
      </c>
      <c r="F10678" s="21"/>
      <c r="G10678" s="21" t="s">
        <v>25940</v>
      </c>
      <c r="H10678" s="21" t="s">
        <v>25934</v>
      </c>
      <c r="I10678" s="21" t="s">
        <v>1588</v>
      </c>
      <c r="J10678" s="148" t="s">
        <v>25941</v>
      </c>
      <c r="K10678" s="20" t="s">
        <v>4046</v>
      </c>
      <c r="L10678" s="21"/>
    </row>
    <row r="10679">
      <c r="C10679" s="12" t="s">
        <v>25797</v>
      </c>
      <c r="D10679" s="12"/>
      <c r="E10679" s="12" t="s">
        <v>1619</v>
      </c>
      <c r="F10679" s="21"/>
      <c r="G10679" s="21" t="s">
        <v>16717</v>
      </c>
      <c r="H10679" s="21" t="s">
        <v>16718</v>
      </c>
      <c r="I10679" s="21" t="s">
        <v>1588</v>
      </c>
      <c r="J10679" s="148" t="s">
        <v>16719</v>
      </c>
      <c r="K10679" s="20" t="s">
        <v>1988</v>
      </c>
      <c r="L10679" s="21"/>
    </row>
    <row r="10680">
      <c r="C10680" s="12" t="s">
        <v>25797</v>
      </c>
      <c r="D10680" s="12"/>
      <c r="E10680" s="12" t="s">
        <v>1619</v>
      </c>
      <c r="F10680" s="21"/>
      <c r="G10680" s="21" t="s">
        <v>25942</v>
      </c>
      <c r="H10680" s="21" t="s">
        <v>25943</v>
      </c>
      <c r="I10680" s="21" t="s">
        <v>1588</v>
      </c>
      <c r="J10680" s="148" t="s">
        <v>25944</v>
      </c>
      <c r="K10680" s="20" t="s">
        <v>1988</v>
      </c>
      <c r="L10680" s="21"/>
    </row>
    <row r="10681">
      <c r="C10681" s="12" t="s">
        <v>25797</v>
      </c>
      <c r="D10681" s="12"/>
      <c r="E10681" s="12" t="s">
        <v>1619</v>
      </c>
      <c r="F10681" s="21"/>
      <c r="G10681" s="21" t="s">
        <v>16720</v>
      </c>
      <c r="H10681" s="21" t="s">
        <v>16718</v>
      </c>
      <c r="I10681" s="21" t="s">
        <v>1588</v>
      </c>
      <c r="J10681" s="148" t="s">
        <v>16721</v>
      </c>
      <c r="K10681" s="20" t="s">
        <v>1992</v>
      </c>
      <c r="L10681" s="21"/>
    </row>
    <row r="10682">
      <c r="C10682" s="12" t="s">
        <v>25797</v>
      </c>
      <c r="D10682" s="12"/>
      <c r="E10682" s="12" t="s">
        <v>1619</v>
      </c>
      <c r="F10682" s="21"/>
      <c r="G10682" s="21" t="s">
        <v>25945</v>
      </c>
      <c r="H10682" s="21" t="s">
        <v>25943</v>
      </c>
      <c r="I10682" s="21" t="s">
        <v>1588</v>
      </c>
      <c r="J10682" s="148" t="s">
        <v>25946</v>
      </c>
      <c r="K10682" s="20" t="s">
        <v>1992</v>
      </c>
      <c r="L10682" s="21"/>
    </row>
    <row r="10683">
      <c r="C10683" s="12" t="s">
        <v>25797</v>
      </c>
      <c r="D10683" s="12"/>
      <c r="E10683" s="12" t="s">
        <v>1619</v>
      </c>
      <c r="F10683" s="21"/>
      <c r="G10683" s="21" t="s">
        <v>16722</v>
      </c>
      <c r="H10683" s="21" t="s">
        <v>16718</v>
      </c>
      <c r="I10683" s="21" t="s">
        <v>1588</v>
      </c>
      <c r="J10683" s="148" t="s">
        <v>16723</v>
      </c>
      <c r="K10683" s="20" t="s">
        <v>3629</v>
      </c>
      <c r="L10683" s="21"/>
    </row>
    <row r="10684">
      <c r="C10684" s="12" t="s">
        <v>25797</v>
      </c>
      <c r="D10684" s="12"/>
      <c r="E10684" s="12" t="s">
        <v>1619</v>
      </c>
      <c r="F10684" s="21"/>
      <c r="G10684" s="21" t="s">
        <v>25947</v>
      </c>
      <c r="H10684" s="21" t="s">
        <v>25943</v>
      </c>
      <c r="I10684" s="21" t="s">
        <v>1588</v>
      </c>
      <c r="J10684" s="148" t="s">
        <v>25948</v>
      </c>
      <c r="K10684" s="20" t="s">
        <v>3629</v>
      </c>
      <c r="L10684" s="21"/>
    </row>
    <row r="10685">
      <c r="C10685" s="12" t="s">
        <v>25797</v>
      </c>
      <c r="D10685" s="12"/>
      <c r="E10685" s="12" t="s">
        <v>1619</v>
      </c>
      <c r="F10685" s="21"/>
      <c r="G10685" s="21" t="s">
        <v>25949</v>
      </c>
      <c r="H10685" s="21" t="s">
        <v>25934</v>
      </c>
      <c r="I10685" s="21" t="s">
        <v>1588</v>
      </c>
      <c r="J10685" s="148" t="s">
        <v>25950</v>
      </c>
      <c r="K10685" s="20" t="s">
        <v>3736</v>
      </c>
      <c r="L10685" s="21"/>
    </row>
    <row r="10686">
      <c r="C10686" s="12" t="s">
        <v>25797</v>
      </c>
      <c r="D10686" s="12"/>
      <c r="E10686" s="12" t="s">
        <v>1619</v>
      </c>
      <c r="F10686" s="21"/>
      <c r="G10686" s="21" t="s">
        <v>25951</v>
      </c>
      <c r="H10686" s="21" t="s">
        <v>25952</v>
      </c>
      <c r="I10686" s="21" t="s">
        <v>1588</v>
      </c>
      <c r="J10686" s="148" t="s">
        <v>25953</v>
      </c>
      <c r="K10686" s="20" t="s">
        <v>3736</v>
      </c>
      <c r="L10686" s="21"/>
    </row>
    <row r="10687">
      <c r="C10687" s="12" t="s">
        <v>25797</v>
      </c>
      <c r="D10687" s="12"/>
      <c r="E10687" s="12" t="s">
        <v>1619</v>
      </c>
      <c r="F10687" s="21"/>
      <c r="G10687" s="21" t="s">
        <v>25954</v>
      </c>
      <c r="H10687" s="21" t="s">
        <v>25955</v>
      </c>
      <c r="I10687" s="21" t="s">
        <v>1588</v>
      </c>
      <c r="J10687" s="148" t="s">
        <v>25956</v>
      </c>
      <c r="K10687" s="20" t="s">
        <v>3756</v>
      </c>
      <c r="L10687" s="21"/>
    </row>
    <row r="10688">
      <c r="C10688" s="12" t="s">
        <v>25797</v>
      </c>
      <c r="D10688" s="12"/>
      <c r="E10688" s="12" t="s">
        <v>1619</v>
      </c>
      <c r="F10688" s="21"/>
      <c r="G10688" s="21" t="s">
        <v>25957</v>
      </c>
      <c r="H10688" s="21" t="s">
        <v>25958</v>
      </c>
      <c r="I10688" s="21" t="s">
        <v>1588</v>
      </c>
      <c r="J10688" s="148" t="s">
        <v>25959</v>
      </c>
      <c r="K10688" s="20" t="s">
        <v>3756</v>
      </c>
      <c r="L10688" s="21"/>
    </row>
    <row r="10689">
      <c r="C10689" s="12" t="s">
        <v>25797</v>
      </c>
      <c r="D10689" s="12"/>
      <c r="E10689" s="12" t="s">
        <v>1619</v>
      </c>
      <c r="F10689" s="21"/>
      <c r="G10689" s="21" t="s">
        <v>25960</v>
      </c>
      <c r="H10689" s="21" t="s">
        <v>25961</v>
      </c>
      <c r="I10689" s="21" t="s">
        <v>1588</v>
      </c>
      <c r="J10689" s="148" t="s">
        <v>25962</v>
      </c>
      <c r="K10689" s="20" t="s">
        <v>3756</v>
      </c>
      <c r="L10689" s="21"/>
    </row>
    <row r="10690">
      <c r="C10690" s="12" t="s">
        <v>25797</v>
      </c>
      <c r="D10690" s="12"/>
      <c r="E10690" s="12" t="s">
        <v>1619</v>
      </c>
      <c r="F10690" s="21"/>
      <c r="G10690" s="21" t="s">
        <v>25963</v>
      </c>
      <c r="H10690" s="21" t="s">
        <v>25964</v>
      </c>
      <c r="I10690" s="21" t="s">
        <v>1588</v>
      </c>
      <c r="J10690" s="148" t="s">
        <v>25965</v>
      </c>
      <c r="K10690" s="20" t="s">
        <v>3756</v>
      </c>
      <c r="L10690" s="21"/>
    </row>
    <row r="10691">
      <c r="C10691" s="12" t="s">
        <v>25797</v>
      </c>
      <c r="D10691" s="12"/>
      <c r="E10691" s="12" t="s">
        <v>1619</v>
      </c>
      <c r="F10691" s="21"/>
      <c r="G10691" s="21" t="s">
        <v>25966</v>
      </c>
      <c r="H10691" s="21" t="s">
        <v>25967</v>
      </c>
      <c r="I10691" s="21" t="s">
        <v>1588</v>
      </c>
      <c r="J10691" s="148" t="s">
        <v>25968</v>
      </c>
      <c r="K10691" s="20" t="s">
        <v>3446</v>
      </c>
      <c r="L10691" s="21"/>
    </row>
    <row r="10692">
      <c r="C10692" s="12" t="s">
        <v>25797</v>
      </c>
      <c r="D10692" s="12"/>
      <c r="E10692" s="12" t="s">
        <v>1619</v>
      </c>
      <c r="F10692" s="21"/>
      <c r="G10692" s="21" t="s">
        <v>25969</v>
      </c>
      <c r="H10692" s="21" t="s">
        <v>25970</v>
      </c>
      <c r="I10692" s="21" t="s">
        <v>1588</v>
      </c>
      <c r="J10692" s="148" t="s">
        <v>25971</v>
      </c>
      <c r="K10692" s="20" t="s">
        <v>3446</v>
      </c>
      <c r="L10692" s="21"/>
    </row>
    <row r="10693">
      <c r="C10693" s="12" t="s">
        <v>25797</v>
      </c>
      <c r="D10693" s="12"/>
      <c r="E10693" s="12" t="s">
        <v>1619</v>
      </c>
      <c r="F10693" s="21"/>
      <c r="G10693" s="21" t="s">
        <v>24961</v>
      </c>
      <c r="H10693" s="21" t="s">
        <v>24962</v>
      </c>
      <c r="I10693" s="21" t="s">
        <v>1588</v>
      </c>
      <c r="J10693" s="148" t="s">
        <v>24963</v>
      </c>
      <c r="K10693" s="20" t="s">
        <v>3446</v>
      </c>
      <c r="L10693" s="21"/>
    </row>
    <row r="10694">
      <c r="C10694" s="12" t="s">
        <v>25797</v>
      </c>
      <c r="D10694" s="12"/>
      <c r="E10694" s="12" t="s">
        <v>1619</v>
      </c>
      <c r="F10694" s="21"/>
      <c r="G10694" s="21" t="s">
        <v>25972</v>
      </c>
      <c r="H10694" s="21" t="s">
        <v>25973</v>
      </c>
      <c r="I10694" s="21" t="s">
        <v>1588</v>
      </c>
      <c r="J10694" s="148" t="s">
        <v>25974</v>
      </c>
      <c r="K10694" s="20" t="s">
        <v>3488</v>
      </c>
      <c r="L10694" s="21"/>
    </row>
    <row r="10695">
      <c r="C10695" s="12" t="s">
        <v>25797</v>
      </c>
      <c r="D10695" s="12"/>
      <c r="E10695" s="12" t="s">
        <v>1619</v>
      </c>
      <c r="F10695" s="21"/>
      <c r="G10695" s="21" t="s">
        <v>25975</v>
      </c>
      <c r="H10695" s="21" t="s">
        <v>25976</v>
      </c>
      <c r="I10695" s="21" t="s">
        <v>1588</v>
      </c>
      <c r="J10695" s="148" t="s">
        <v>25977</v>
      </c>
      <c r="K10695" s="20" t="s">
        <v>3488</v>
      </c>
      <c r="L10695" s="21"/>
    </row>
    <row r="10696">
      <c r="C10696" s="12" t="s">
        <v>25797</v>
      </c>
      <c r="D10696" s="12"/>
      <c r="E10696" s="12" t="s">
        <v>1619</v>
      </c>
      <c r="F10696" s="21"/>
      <c r="G10696" s="21" t="s">
        <v>24964</v>
      </c>
      <c r="H10696" s="21" t="s">
        <v>24965</v>
      </c>
      <c r="I10696" s="21" t="s">
        <v>1588</v>
      </c>
      <c r="J10696" s="148" t="s">
        <v>24966</v>
      </c>
      <c r="K10696" s="20" t="s">
        <v>3488</v>
      </c>
      <c r="L10696" s="21"/>
    </row>
    <row r="10697">
      <c r="C10697" s="12" t="s">
        <v>25797</v>
      </c>
      <c r="D10697" s="12"/>
      <c r="E10697" s="12" t="s">
        <v>1619</v>
      </c>
      <c r="F10697" s="21"/>
      <c r="G10697" s="21" t="s">
        <v>25978</v>
      </c>
      <c r="H10697" s="21" t="s">
        <v>25970</v>
      </c>
      <c r="I10697" s="21" t="s">
        <v>1588</v>
      </c>
      <c r="J10697" s="148" t="s">
        <v>25979</v>
      </c>
      <c r="K10697" s="20" t="s">
        <v>3439</v>
      </c>
      <c r="L10697" s="21"/>
    </row>
    <row r="10698">
      <c r="C10698" s="12" t="s">
        <v>25797</v>
      </c>
      <c r="D10698" s="12"/>
      <c r="E10698" s="12" t="s">
        <v>1619</v>
      </c>
      <c r="F10698" s="21"/>
      <c r="G10698" s="21" t="s">
        <v>25980</v>
      </c>
      <c r="H10698" s="21" t="s">
        <v>25981</v>
      </c>
      <c r="I10698" s="21" t="s">
        <v>1588</v>
      </c>
      <c r="J10698" s="148" t="s">
        <v>25982</v>
      </c>
      <c r="K10698" s="20" t="s">
        <v>3439</v>
      </c>
      <c r="L10698" s="21"/>
    </row>
    <row r="10699">
      <c r="C10699" s="12" t="s">
        <v>25797</v>
      </c>
      <c r="D10699" s="12"/>
      <c r="E10699" s="12" t="s">
        <v>1619</v>
      </c>
      <c r="F10699" s="21"/>
      <c r="G10699" s="21" t="s">
        <v>25983</v>
      </c>
      <c r="H10699" s="21" t="s">
        <v>25967</v>
      </c>
      <c r="I10699" s="21" t="s">
        <v>1588</v>
      </c>
      <c r="J10699" s="148" t="s">
        <v>25984</v>
      </c>
      <c r="K10699" s="20" t="s">
        <v>3439</v>
      </c>
      <c r="L10699" s="21"/>
    </row>
    <row r="10700">
      <c r="C10700" s="12" t="s">
        <v>25797</v>
      </c>
      <c r="D10700" s="12"/>
      <c r="E10700" s="12" t="s">
        <v>1619</v>
      </c>
      <c r="F10700" s="21"/>
      <c r="G10700" s="21" t="s">
        <v>24967</v>
      </c>
      <c r="H10700" s="21" t="s">
        <v>24968</v>
      </c>
      <c r="I10700" s="21" t="s">
        <v>1588</v>
      </c>
      <c r="J10700" s="148" t="s">
        <v>24969</v>
      </c>
      <c r="K10700" s="20" t="s">
        <v>3439</v>
      </c>
      <c r="L10700" s="21"/>
    </row>
    <row r="10701">
      <c r="C10701" s="12" t="s">
        <v>25797</v>
      </c>
      <c r="D10701" s="12"/>
      <c r="E10701" s="12" t="s">
        <v>1619</v>
      </c>
      <c r="F10701" s="21"/>
      <c r="G10701" s="21" t="s">
        <v>18936</v>
      </c>
      <c r="H10701" s="21" t="s">
        <v>18937</v>
      </c>
      <c r="I10701" s="21" t="s">
        <v>1588</v>
      </c>
      <c r="J10701" s="148" t="s">
        <v>18938</v>
      </c>
      <c r="K10701" s="20" t="s">
        <v>3492</v>
      </c>
      <c r="L10701" s="21"/>
    </row>
    <row r="10702">
      <c r="C10702" s="12" t="s">
        <v>25797</v>
      </c>
      <c r="D10702" s="12"/>
      <c r="E10702" s="12" t="s">
        <v>1619</v>
      </c>
      <c r="F10702" s="21"/>
      <c r="G10702" s="21" t="s">
        <v>18939</v>
      </c>
      <c r="H10702" s="21" t="s">
        <v>18940</v>
      </c>
      <c r="I10702" s="21" t="s">
        <v>1588</v>
      </c>
      <c r="J10702" s="148" t="s">
        <v>18941</v>
      </c>
      <c r="K10702" s="20" t="s">
        <v>3492</v>
      </c>
      <c r="L10702" s="21"/>
    </row>
    <row r="10703">
      <c r="C10703" s="12" t="s">
        <v>25797</v>
      </c>
      <c r="D10703" s="12"/>
      <c r="E10703" s="12" t="s">
        <v>1619</v>
      </c>
      <c r="F10703" s="21"/>
      <c r="G10703" s="21" t="s">
        <v>18942</v>
      </c>
      <c r="H10703" s="21" t="s">
        <v>18943</v>
      </c>
      <c r="I10703" s="21" t="s">
        <v>1588</v>
      </c>
      <c r="J10703" s="148" t="s">
        <v>18944</v>
      </c>
      <c r="K10703" s="20" t="s">
        <v>3492</v>
      </c>
      <c r="L10703" s="21"/>
    </row>
    <row r="10704">
      <c r="C10704" s="12" t="s">
        <v>25797</v>
      </c>
      <c r="D10704" s="12"/>
      <c r="E10704" s="12" t="s">
        <v>1619</v>
      </c>
      <c r="F10704" s="21"/>
      <c r="G10704" s="21" t="s">
        <v>18945</v>
      </c>
      <c r="H10704" s="21" t="s">
        <v>18946</v>
      </c>
      <c r="I10704" s="21" t="s">
        <v>1588</v>
      </c>
      <c r="J10704" s="148" t="s">
        <v>18947</v>
      </c>
      <c r="K10704" s="20" t="s">
        <v>3492</v>
      </c>
      <c r="L10704" s="21"/>
    </row>
    <row r="10705">
      <c r="C10705" s="12" t="s">
        <v>25797</v>
      </c>
      <c r="D10705" s="12"/>
      <c r="E10705" s="12" t="s">
        <v>1619</v>
      </c>
      <c r="F10705" s="21"/>
      <c r="G10705" s="21" t="s">
        <v>19082</v>
      </c>
      <c r="H10705" s="21" t="s">
        <v>18937</v>
      </c>
      <c r="I10705" s="21" t="s">
        <v>1588</v>
      </c>
      <c r="J10705" s="148" t="s">
        <v>19083</v>
      </c>
      <c r="K10705" s="20" t="s">
        <v>3355</v>
      </c>
      <c r="L10705" s="21"/>
    </row>
    <row r="10706">
      <c r="C10706" s="12" t="s">
        <v>25797</v>
      </c>
      <c r="D10706" s="12"/>
      <c r="E10706" s="12" t="s">
        <v>1619</v>
      </c>
      <c r="F10706" s="21"/>
      <c r="G10706" s="21" t="s">
        <v>19084</v>
      </c>
      <c r="H10706" s="21" t="s">
        <v>18940</v>
      </c>
      <c r="I10706" s="21" t="s">
        <v>1588</v>
      </c>
      <c r="J10706" s="148" t="s">
        <v>19085</v>
      </c>
      <c r="K10706" s="20" t="s">
        <v>3355</v>
      </c>
      <c r="L10706" s="21"/>
    </row>
    <row r="10707">
      <c r="C10707" s="12" t="s">
        <v>25797</v>
      </c>
      <c r="D10707" s="12"/>
      <c r="E10707" s="12" t="s">
        <v>1619</v>
      </c>
      <c r="F10707" s="21"/>
      <c r="G10707" s="21" t="s">
        <v>19086</v>
      </c>
      <c r="H10707" s="21" t="s">
        <v>18943</v>
      </c>
      <c r="I10707" s="21" t="s">
        <v>1588</v>
      </c>
      <c r="J10707" s="148" t="s">
        <v>19087</v>
      </c>
      <c r="K10707" s="20" t="s">
        <v>3355</v>
      </c>
      <c r="L10707" s="21"/>
    </row>
    <row r="10708">
      <c r="C10708" s="12" t="s">
        <v>25797</v>
      </c>
      <c r="D10708" s="12"/>
      <c r="E10708" s="12" t="s">
        <v>1619</v>
      </c>
      <c r="F10708" s="21"/>
      <c r="G10708" s="21" t="s">
        <v>19088</v>
      </c>
      <c r="H10708" s="21" t="s">
        <v>18946</v>
      </c>
      <c r="I10708" s="21" t="s">
        <v>1588</v>
      </c>
      <c r="J10708" s="148" t="s">
        <v>19089</v>
      </c>
      <c r="K10708" s="20" t="s">
        <v>3355</v>
      </c>
      <c r="L10708" s="21"/>
    </row>
    <row r="10709">
      <c r="C10709" s="12" t="s">
        <v>25797</v>
      </c>
      <c r="D10709" s="12"/>
      <c r="E10709" s="12" t="s">
        <v>1619</v>
      </c>
      <c r="F10709" s="21"/>
      <c r="G10709" s="21" t="s">
        <v>19215</v>
      </c>
      <c r="H10709" s="21" t="s">
        <v>19216</v>
      </c>
      <c r="I10709" s="21" t="s">
        <v>1588</v>
      </c>
      <c r="J10709" s="148" t="s">
        <v>19217</v>
      </c>
      <c r="K10709" s="20" t="s">
        <v>3840</v>
      </c>
      <c r="L10709" s="21"/>
    </row>
    <row r="10710">
      <c r="C10710" s="12" t="s">
        <v>25797</v>
      </c>
      <c r="D10710" s="12"/>
      <c r="E10710" s="12" t="s">
        <v>1619</v>
      </c>
      <c r="F10710" s="21"/>
      <c r="G10710" s="21" t="s">
        <v>19218</v>
      </c>
      <c r="H10710" s="21" t="s">
        <v>19219</v>
      </c>
      <c r="I10710" s="21" t="s">
        <v>1588</v>
      </c>
      <c r="J10710" s="148" t="s">
        <v>19220</v>
      </c>
      <c r="K10710" s="20" t="s">
        <v>3840</v>
      </c>
      <c r="L10710" s="21"/>
    </row>
    <row r="10711">
      <c r="C10711" s="12" t="s">
        <v>25797</v>
      </c>
      <c r="D10711" s="12"/>
      <c r="E10711" s="12" t="s">
        <v>1619</v>
      </c>
      <c r="F10711" s="21"/>
      <c r="G10711" s="21" t="s">
        <v>19221</v>
      </c>
      <c r="H10711" s="21" t="s">
        <v>19222</v>
      </c>
      <c r="I10711" s="21" t="s">
        <v>1588</v>
      </c>
      <c r="J10711" s="148" t="s">
        <v>19223</v>
      </c>
      <c r="K10711" s="20" t="s">
        <v>3840</v>
      </c>
      <c r="L10711" s="21"/>
    </row>
    <row r="10712">
      <c r="C10712" s="12" t="s">
        <v>25797</v>
      </c>
      <c r="D10712" s="12"/>
      <c r="E10712" s="12" t="s">
        <v>1619</v>
      </c>
      <c r="F10712" s="21"/>
      <c r="G10712" s="21" t="s">
        <v>25985</v>
      </c>
      <c r="H10712" s="21" t="s">
        <v>25986</v>
      </c>
      <c r="I10712" s="21" t="s">
        <v>1588</v>
      </c>
      <c r="J10712" s="148" t="s">
        <v>25987</v>
      </c>
      <c r="K10712" s="20" t="s">
        <v>3659</v>
      </c>
      <c r="L10712" s="21"/>
    </row>
    <row r="10713">
      <c r="C10713" s="12" t="s">
        <v>25797</v>
      </c>
      <c r="D10713" s="12"/>
      <c r="E10713" s="12" t="s">
        <v>1619</v>
      </c>
      <c r="F10713" s="21"/>
      <c r="G10713" s="21" t="s">
        <v>25988</v>
      </c>
      <c r="H10713" s="21" t="s">
        <v>25989</v>
      </c>
      <c r="I10713" s="21" t="s">
        <v>1588</v>
      </c>
      <c r="J10713" s="148" t="s">
        <v>25990</v>
      </c>
      <c r="K10713" s="20" t="s">
        <v>3659</v>
      </c>
      <c r="L10713" s="21"/>
    </row>
    <row r="10714">
      <c r="C10714" s="12" t="s">
        <v>25797</v>
      </c>
      <c r="D10714" s="12"/>
      <c r="E10714" s="12" t="s">
        <v>1619</v>
      </c>
      <c r="F10714" s="21"/>
      <c r="G10714" s="21" t="s">
        <v>25991</v>
      </c>
      <c r="H10714" s="21" t="s">
        <v>25992</v>
      </c>
      <c r="I10714" s="21" t="s">
        <v>1588</v>
      </c>
      <c r="J10714" s="148" t="s">
        <v>25993</v>
      </c>
      <c r="K10714" s="20" t="s">
        <v>3659</v>
      </c>
      <c r="L10714" s="21"/>
    </row>
    <row r="10715">
      <c r="C10715" s="12" t="s">
        <v>25797</v>
      </c>
      <c r="D10715" s="12"/>
      <c r="E10715" s="12" t="s">
        <v>1619</v>
      </c>
      <c r="F10715" s="21"/>
      <c r="G10715" s="21" t="s">
        <v>25994</v>
      </c>
      <c r="H10715" s="21" t="s">
        <v>25995</v>
      </c>
      <c r="I10715" s="21" t="s">
        <v>1588</v>
      </c>
      <c r="J10715" s="148" t="s">
        <v>25996</v>
      </c>
      <c r="K10715" s="20" t="s">
        <v>3280</v>
      </c>
      <c r="L10715" s="21"/>
    </row>
    <row r="10716">
      <c r="C10716" s="12" t="s">
        <v>25797</v>
      </c>
      <c r="D10716" s="12"/>
      <c r="E10716" s="12" t="s">
        <v>1619</v>
      </c>
      <c r="F10716" s="21"/>
      <c r="G10716" s="21" t="s">
        <v>25997</v>
      </c>
      <c r="H10716" s="21" t="s">
        <v>25998</v>
      </c>
      <c r="I10716" s="21" t="s">
        <v>1588</v>
      </c>
      <c r="J10716" s="148" t="s">
        <v>25999</v>
      </c>
      <c r="K10716" s="20" t="s">
        <v>3280</v>
      </c>
      <c r="L10716" s="21"/>
    </row>
    <row r="10717">
      <c r="C10717" s="12" t="s">
        <v>25797</v>
      </c>
      <c r="D10717" s="12"/>
      <c r="E10717" s="12" t="s">
        <v>1619</v>
      </c>
      <c r="F10717" s="21"/>
      <c r="G10717" s="21" t="s">
        <v>26000</v>
      </c>
      <c r="H10717" s="21" t="s">
        <v>26001</v>
      </c>
      <c r="I10717" s="21" t="s">
        <v>1588</v>
      </c>
      <c r="J10717" s="148" t="s">
        <v>26002</v>
      </c>
      <c r="K10717" s="20" t="s">
        <v>3280</v>
      </c>
      <c r="L10717" s="21"/>
    </row>
    <row r="10718">
      <c r="C10718" s="12" t="s">
        <v>25797</v>
      </c>
      <c r="D10718" s="12"/>
      <c r="E10718" s="12" t="s">
        <v>1619</v>
      </c>
      <c r="F10718" s="21"/>
      <c r="G10718" s="21" t="s">
        <v>24973</v>
      </c>
      <c r="H10718" s="21" t="s">
        <v>24974</v>
      </c>
      <c r="I10718" s="21" t="s">
        <v>1588</v>
      </c>
      <c r="J10718" s="148" t="s">
        <v>24975</v>
      </c>
      <c r="K10718" s="20" t="s">
        <v>3280</v>
      </c>
      <c r="L10718" s="21"/>
    </row>
    <row r="10719">
      <c r="C10719" s="12" t="s">
        <v>25797</v>
      </c>
      <c r="D10719" s="12"/>
      <c r="E10719" s="12" t="s">
        <v>1619</v>
      </c>
      <c r="F10719" s="21"/>
      <c r="G10719" s="21" t="s">
        <v>26003</v>
      </c>
      <c r="H10719" s="21" t="s">
        <v>25995</v>
      </c>
      <c r="I10719" s="21" t="s">
        <v>1588</v>
      </c>
      <c r="J10719" s="148" t="s">
        <v>26004</v>
      </c>
      <c r="K10719" s="20" t="s">
        <v>3616</v>
      </c>
      <c r="L10719" s="21"/>
    </row>
    <row r="10720">
      <c r="C10720" s="12" t="s">
        <v>25797</v>
      </c>
      <c r="D10720" s="12"/>
      <c r="E10720" s="12" t="s">
        <v>1619</v>
      </c>
      <c r="F10720" s="21"/>
      <c r="G10720" s="21" t="s">
        <v>26005</v>
      </c>
      <c r="H10720" s="21" t="s">
        <v>25998</v>
      </c>
      <c r="I10720" s="21" t="s">
        <v>1588</v>
      </c>
      <c r="J10720" s="148" t="s">
        <v>26006</v>
      </c>
      <c r="K10720" s="20" t="s">
        <v>3616</v>
      </c>
      <c r="L10720" s="21"/>
    </row>
    <row r="10721">
      <c r="C10721" s="12" t="s">
        <v>25797</v>
      </c>
      <c r="D10721" s="12"/>
      <c r="E10721" s="12" t="s">
        <v>1619</v>
      </c>
      <c r="F10721" s="21"/>
      <c r="G10721" s="21" t="s">
        <v>26007</v>
      </c>
      <c r="H10721" s="21" t="s">
        <v>26001</v>
      </c>
      <c r="I10721" s="21" t="s">
        <v>1588</v>
      </c>
      <c r="J10721" s="148" t="s">
        <v>26008</v>
      </c>
      <c r="K10721" s="20" t="s">
        <v>3616</v>
      </c>
      <c r="L10721" s="21"/>
    </row>
    <row r="10722">
      <c r="C10722" s="12" t="s">
        <v>25797</v>
      </c>
      <c r="D10722" s="12"/>
      <c r="E10722" s="12" t="s">
        <v>1619</v>
      </c>
      <c r="F10722" s="21"/>
      <c r="G10722" s="21" t="s">
        <v>24976</v>
      </c>
      <c r="H10722" s="21" t="s">
        <v>24974</v>
      </c>
      <c r="I10722" s="21" t="s">
        <v>1588</v>
      </c>
      <c r="J10722" s="148" t="s">
        <v>24977</v>
      </c>
      <c r="K10722" s="20" t="s">
        <v>3616</v>
      </c>
      <c r="L10722" s="21"/>
    </row>
    <row r="10723">
      <c r="C10723" s="12" t="s">
        <v>25797</v>
      </c>
      <c r="D10723" s="12"/>
      <c r="E10723" s="12" t="s">
        <v>1619</v>
      </c>
      <c r="F10723" s="21"/>
      <c r="G10723" s="21" t="s">
        <v>26009</v>
      </c>
      <c r="H10723" s="21" t="s">
        <v>26010</v>
      </c>
      <c r="I10723" s="21" t="s">
        <v>1588</v>
      </c>
      <c r="J10723" s="148" t="s">
        <v>26011</v>
      </c>
      <c r="K10723" s="20" t="s">
        <v>1808</v>
      </c>
      <c r="L10723" s="21"/>
    </row>
    <row r="10724">
      <c r="C10724" s="12" t="s">
        <v>25797</v>
      </c>
      <c r="D10724" s="12"/>
      <c r="E10724" s="12" t="s">
        <v>1619</v>
      </c>
      <c r="F10724" s="21"/>
      <c r="G10724" s="21" t="s">
        <v>26012</v>
      </c>
      <c r="H10724" s="21" t="s">
        <v>26013</v>
      </c>
      <c r="I10724" s="21" t="s">
        <v>1588</v>
      </c>
      <c r="J10724" s="148" t="s">
        <v>26014</v>
      </c>
      <c r="K10724" s="20" t="s">
        <v>1808</v>
      </c>
      <c r="L10724" s="21"/>
    </row>
    <row r="10725">
      <c r="C10725" s="12" t="s">
        <v>25797</v>
      </c>
      <c r="D10725" s="12"/>
      <c r="E10725" s="12" t="s">
        <v>1619</v>
      </c>
      <c r="F10725" s="21"/>
      <c r="G10725" s="21" t="s">
        <v>16642</v>
      </c>
      <c r="H10725" s="21" t="s">
        <v>16643</v>
      </c>
      <c r="I10725" s="21" t="s">
        <v>1588</v>
      </c>
      <c r="J10725" s="148" t="s">
        <v>16644</v>
      </c>
      <c r="K10725" s="20" t="s">
        <v>1812</v>
      </c>
      <c r="L10725" s="21"/>
    </row>
    <row r="10726">
      <c r="C10726" s="12" t="s">
        <v>25797</v>
      </c>
      <c r="D10726" s="12"/>
      <c r="E10726" s="12" t="s">
        <v>1619</v>
      </c>
      <c r="F10726" s="21"/>
      <c r="G10726" s="21" t="s">
        <v>26015</v>
      </c>
      <c r="H10726" s="21" t="s">
        <v>26016</v>
      </c>
      <c r="I10726" s="21" t="s">
        <v>1588</v>
      </c>
      <c r="J10726" s="148" t="s">
        <v>26017</v>
      </c>
      <c r="K10726" s="20" t="s">
        <v>1812</v>
      </c>
      <c r="L10726" s="21"/>
    </row>
    <row r="10727">
      <c r="C10727" s="12" t="s">
        <v>25797</v>
      </c>
      <c r="D10727" s="12"/>
      <c r="E10727" s="12" t="s">
        <v>1619</v>
      </c>
      <c r="F10727" s="21"/>
      <c r="G10727" s="21" t="s">
        <v>26018</v>
      </c>
      <c r="H10727" s="21" t="s">
        <v>26019</v>
      </c>
      <c r="I10727" s="21" t="s">
        <v>1588</v>
      </c>
      <c r="J10727" s="148" t="s">
        <v>26020</v>
      </c>
      <c r="K10727" s="20" t="s">
        <v>2027</v>
      </c>
      <c r="L10727" s="21"/>
    </row>
    <row r="10728">
      <c r="C10728" s="12" t="s">
        <v>25797</v>
      </c>
      <c r="D10728" s="12"/>
      <c r="E10728" s="12" t="s">
        <v>1619</v>
      </c>
      <c r="F10728" s="21"/>
      <c r="G10728" s="21" t="s">
        <v>24978</v>
      </c>
      <c r="H10728" s="21" t="s">
        <v>24979</v>
      </c>
      <c r="I10728" s="21" t="s">
        <v>1588</v>
      </c>
      <c r="J10728" s="148" t="s">
        <v>24980</v>
      </c>
      <c r="K10728" s="20" t="s">
        <v>2027</v>
      </c>
      <c r="L10728" s="21"/>
    </row>
    <row r="10729">
      <c r="C10729" s="12" t="s">
        <v>25797</v>
      </c>
      <c r="D10729" s="12"/>
      <c r="E10729" s="12" t="s">
        <v>1619</v>
      </c>
      <c r="F10729" s="21"/>
      <c r="G10729" s="21" t="s">
        <v>26021</v>
      </c>
      <c r="H10729" s="21" t="s">
        <v>25967</v>
      </c>
      <c r="I10729" s="21" t="s">
        <v>1588</v>
      </c>
      <c r="J10729" s="148" t="s">
        <v>26022</v>
      </c>
      <c r="K10729" s="20" t="s">
        <v>1975</v>
      </c>
      <c r="L10729" s="21"/>
    </row>
    <row r="10730">
      <c r="C10730" s="12" t="s">
        <v>25797</v>
      </c>
      <c r="D10730" s="12"/>
      <c r="E10730" s="12" t="s">
        <v>1619</v>
      </c>
      <c r="F10730" s="21"/>
      <c r="G10730" s="21" t="s">
        <v>26023</v>
      </c>
      <c r="H10730" s="21" t="s">
        <v>25970</v>
      </c>
      <c r="I10730" s="21" t="s">
        <v>1588</v>
      </c>
      <c r="J10730" s="148" t="s">
        <v>26024</v>
      </c>
      <c r="K10730" s="20" t="s">
        <v>1975</v>
      </c>
      <c r="L10730" s="21"/>
    </row>
    <row r="10731">
      <c r="C10731" s="12" t="s">
        <v>25797</v>
      </c>
      <c r="D10731" s="12"/>
      <c r="E10731" s="12" t="s">
        <v>1619</v>
      </c>
      <c r="F10731" s="21"/>
      <c r="G10731" s="21" t="s">
        <v>24981</v>
      </c>
      <c r="H10731" s="21" t="s">
        <v>24962</v>
      </c>
      <c r="I10731" s="21" t="s">
        <v>1588</v>
      </c>
      <c r="J10731" s="148" t="s">
        <v>24982</v>
      </c>
      <c r="K10731" s="20" t="s">
        <v>1975</v>
      </c>
      <c r="L10731" s="21"/>
    </row>
    <row r="10732">
      <c r="C10732" s="12" t="s">
        <v>25797</v>
      </c>
      <c r="D10732" s="12"/>
      <c r="E10732" s="12" t="s">
        <v>1619</v>
      </c>
      <c r="F10732" s="21"/>
      <c r="G10732" s="21" t="s">
        <v>26025</v>
      </c>
      <c r="H10732" s="21" t="s">
        <v>26026</v>
      </c>
      <c r="I10732" s="21" t="s">
        <v>1588</v>
      </c>
      <c r="J10732" s="148" t="s">
        <v>26027</v>
      </c>
      <c r="K10732" s="20" t="s">
        <v>1954</v>
      </c>
      <c r="L10732" s="21"/>
    </row>
    <row r="10733">
      <c r="C10733" s="12" t="s">
        <v>25797</v>
      </c>
      <c r="D10733" s="12"/>
      <c r="E10733" s="12" t="s">
        <v>1619</v>
      </c>
      <c r="F10733" s="21"/>
      <c r="G10733" s="21" t="s">
        <v>26028</v>
      </c>
      <c r="H10733" s="21" t="s">
        <v>26029</v>
      </c>
      <c r="I10733" s="21" t="s">
        <v>1588</v>
      </c>
      <c r="J10733" s="148" t="s">
        <v>26030</v>
      </c>
      <c r="K10733" s="20" t="s">
        <v>1954</v>
      </c>
      <c r="L10733" s="21"/>
    </row>
    <row r="10734">
      <c r="C10734" s="12" t="s">
        <v>25797</v>
      </c>
      <c r="D10734" s="12"/>
      <c r="E10734" s="12" t="s">
        <v>1619</v>
      </c>
      <c r="F10734" s="21"/>
      <c r="G10734" s="21" t="s">
        <v>26031</v>
      </c>
      <c r="H10734" s="21" t="s">
        <v>25967</v>
      </c>
      <c r="I10734" s="21" t="s">
        <v>1588</v>
      </c>
      <c r="J10734" s="148" t="s">
        <v>26032</v>
      </c>
      <c r="K10734" s="20" t="s">
        <v>1954</v>
      </c>
      <c r="L10734" s="21"/>
    </row>
    <row r="10735">
      <c r="C10735" s="12" t="s">
        <v>25797</v>
      </c>
      <c r="D10735" s="12"/>
      <c r="E10735" s="12" t="s">
        <v>1619</v>
      </c>
      <c r="F10735" s="21"/>
      <c r="G10735" s="21" t="s">
        <v>26033</v>
      </c>
      <c r="H10735" s="21" t="s">
        <v>26034</v>
      </c>
      <c r="I10735" s="21" t="s">
        <v>1588</v>
      </c>
      <c r="J10735" s="148" t="s">
        <v>26035</v>
      </c>
      <c r="K10735" s="20" t="s">
        <v>1954</v>
      </c>
      <c r="L10735" s="21"/>
    </row>
    <row r="10736">
      <c r="C10736" s="12" t="s">
        <v>25797</v>
      </c>
      <c r="D10736" s="12"/>
      <c r="E10736" s="12" t="s">
        <v>1619</v>
      </c>
      <c r="F10736" s="21"/>
      <c r="G10736" s="21" t="s">
        <v>26036</v>
      </c>
      <c r="H10736" s="21" t="s">
        <v>26037</v>
      </c>
      <c r="I10736" s="21" t="s">
        <v>1588</v>
      </c>
      <c r="J10736" s="148" t="s">
        <v>26038</v>
      </c>
      <c r="K10736" s="20" t="s">
        <v>1979</v>
      </c>
      <c r="L10736" s="21"/>
    </row>
    <row r="10737">
      <c r="C10737" s="12" t="s">
        <v>25797</v>
      </c>
      <c r="D10737" s="12"/>
      <c r="E10737" s="12" t="s">
        <v>1619</v>
      </c>
      <c r="F10737" s="21"/>
      <c r="G10737" s="21" t="s">
        <v>26039</v>
      </c>
      <c r="H10737" s="21" t="s">
        <v>26001</v>
      </c>
      <c r="I10737" s="21" t="s">
        <v>1588</v>
      </c>
      <c r="J10737" s="148" t="s">
        <v>26040</v>
      </c>
      <c r="K10737" s="20" t="s">
        <v>1979</v>
      </c>
      <c r="L10737" s="21"/>
    </row>
    <row r="10738">
      <c r="C10738" s="12" t="s">
        <v>25797</v>
      </c>
      <c r="D10738" s="12"/>
      <c r="E10738" s="12" t="s">
        <v>1619</v>
      </c>
      <c r="F10738" s="21"/>
      <c r="G10738" s="21" t="s">
        <v>24983</v>
      </c>
      <c r="H10738" s="21" t="s">
        <v>24974</v>
      </c>
      <c r="I10738" s="21" t="s">
        <v>1588</v>
      </c>
      <c r="J10738" s="148" t="s">
        <v>24984</v>
      </c>
      <c r="K10738" s="20" t="s">
        <v>1979</v>
      </c>
      <c r="L10738" s="21"/>
    </row>
    <row r="10739">
      <c r="C10739" s="12" t="s">
        <v>25797</v>
      </c>
      <c r="D10739" s="12"/>
      <c r="E10739" s="12" t="s">
        <v>1619</v>
      </c>
      <c r="F10739" s="21"/>
      <c r="G10739" s="21" t="s">
        <v>26041</v>
      </c>
      <c r="H10739" s="21" t="s">
        <v>26042</v>
      </c>
      <c r="I10739" s="21" t="s">
        <v>1588</v>
      </c>
      <c r="J10739" s="148" t="s">
        <v>26043</v>
      </c>
      <c r="K10739" s="20" t="s">
        <v>1983</v>
      </c>
      <c r="L10739" s="21"/>
    </row>
    <row r="10740">
      <c r="C10740" s="12" t="s">
        <v>25797</v>
      </c>
      <c r="D10740" s="12"/>
      <c r="E10740" s="12" t="s">
        <v>1619</v>
      </c>
      <c r="F10740" s="21"/>
      <c r="G10740" s="21" t="s">
        <v>26044</v>
      </c>
      <c r="H10740" s="21" t="s">
        <v>26045</v>
      </c>
      <c r="I10740" s="21" t="s">
        <v>1588</v>
      </c>
      <c r="J10740" s="148" t="s">
        <v>26046</v>
      </c>
      <c r="K10740" s="20" t="s">
        <v>1983</v>
      </c>
      <c r="L10740" s="21"/>
    </row>
    <row r="10741">
      <c r="C10741" s="12" t="s">
        <v>25797</v>
      </c>
      <c r="D10741" s="12"/>
      <c r="E10741" s="12" t="s">
        <v>1619</v>
      </c>
      <c r="F10741" s="21"/>
      <c r="G10741" s="21" t="s">
        <v>26047</v>
      </c>
      <c r="H10741" s="21" t="s">
        <v>26001</v>
      </c>
      <c r="I10741" s="21" t="s">
        <v>1588</v>
      </c>
      <c r="J10741" s="148" t="s">
        <v>26048</v>
      </c>
      <c r="K10741" s="20" t="s">
        <v>1983</v>
      </c>
      <c r="L10741" s="21"/>
    </row>
    <row r="10742">
      <c r="C10742" s="12" t="s">
        <v>25797</v>
      </c>
      <c r="D10742" s="12"/>
      <c r="E10742" s="12" t="s">
        <v>1619</v>
      </c>
      <c r="F10742" s="21"/>
      <c r="G10742" s="21" t="s">
        <v>24985</v>
      </c>
      <c r="H10742" s="21" t="s">
        <v>24974</v>
      </c>
      <c r="I10742" s="21" t="s">
        <v>1588</v>
      </c>
      <c r="J10742" s="148" t="s">
        <v>24986</v>
      </c>
      <c r="K10742" s="20" t="s">
        <v>1983</v>
      </c>
      <c r="L10742" s="21"/>
    </row>
    <row r="10743">
      <c r="C10743" s="12" t="s">
        <v>25797</v>
      </c>
      <c r="D10743" s="12"/>
      <c r="E10743" s="12" t="s">
        <v>1619</v>
      </c>
      <c r="F10743" s="21"/>
      <c r="G10743" s="21" t="s">
        <v>26049</v>
      </c>
      <c r="H10743" s="21" t="s">
        <v>25842</v>
      </c>
      <c r="I10743" s="21" t="s">
        <v>1588</v>
      </c>
      <c r="J10743" s="148" t="s">
        <v>26050</v>
      </c>
      <c r="K10743" s="20" t="s">
        <v>1693</v>
      </c>
      <c r="L10743" s="21"/>
    </row>
    <row r="10744">
      <c r="C10744" s="12" t="s">
        <v>25797</v>
      </c>
      <c r="D10744" s="12"/>
      <c r="E10744" s="12" t="s">
        <v>1619</v>
      </c>
      <c r="F10744" s="21"/>
      <c r="G10744" s="21" t="s">
        <v>26051</v>
      </c>
      <c r="H10744" s="21" t="s">
        <v>26052</v>
      </c>
      <c r="I10744" s="21" t="s">
        <v>1588</v>
      </c>
      <c r="J10744" s="148" t="s">
        <v>26053</v>
      </c>
      <c r="K10744" s="20" t="s">
        <v>1693</v>
      </c>
      <c r="L10744" s="21"/>
    </row>
    <row r="10745">
      <c r="C10745" s="12" t="s">
        <v>25797</v>
      </c>
      <c r="D10745" s="12"/>
      <c r="E10745" s="12" t="s">
        <v>1619</v>
      </c>
      <c r="F10745" s="21"/>
      <c r="G10745" s="21" t="s">
        <v>26054</v>
      </c>
      <c r="H10745" s="21" t="s">
        <v>26055</v>
      </c>
      <c r="I10745" s="21" t="s">
        <v>1588</v>
      </c>
      <c r="J10745" s="148" t="s">
        <v>26056</v>
      </c>
      <c r="K10745" s="20" t="s">
        <v>1693</v>
      </c>
      <c r="L10745" s="21"/>
    </row>
    <row r="10746">
      <c r="C10746" s="12" t="s">
        <v>25797</v>
      </c>
      <c r="D10746" s="12"/>
      <c r="E10746" s="12" t="s">
        <v>1619</v>
      </c>
      <c r="F10746" s="21"/>
      <c r="G10746" s="21" t="s">
        <v>26057</v>
      </c>
      <c r="H10746" s="21" t="s">
        <v>25845</v>
      </c>
      <c r="I10746" s="21" t="s">
        <v>1588</v>
      </c>
      <c r="J10746" s="148" t="s">
        <v>26058</v>
      </c>
      <c r="K10746" s="20" t="s">
        <v>1693</v>
      </c>
      <c r="L10746" s="21"/>
    </row>
    <row r="10747">
      <c r="C10747" s="12" t="s">
        <v>25797</v>
      </c>
      <c r="D10747" s="12"/>
      <c r="E10747" s="12" t="s">
        <v>1619</v>
      </c>
      <c r="F10747" s="21"/>
      <c r="G10747" s="21" t="s">
        <v>26059</v>
      </c>
      <c r="H10747" s="21" t="s">
        <v>25913</v>
      </c>
      <c r="I10747" s="21" t="s">
        <v>1588</v>
      </c>
      <c r="J10747" s="148" t="s">
        <v>26060</v>
      </c>
      <c r="K10747" s="20" t="s">
        <v>1703</v>
      </c>
      <c r="L10747" s="21"/>
    </row>
    <row r="10748">
      <c r="C10748" s="12" t="s">
        <v>25797</v>
      </c>
      <c r="D10748" s="12"/>
      <c r="E10748" s="12" t="s">
        <v>1619</v>
      </c>
      <c r="F10748" s="21"/>
      <c r="G10748" s="21" t="s">
        <v>26061</v>
      </c>
      <c r="H10748" s="21" t="s">
        <v>25839</v>
      </c>
      <c r="I10748" s="21" t="s">
        <v>1588</v>
      </c>
      <c r="J10748" s="148" t="s">
        <v>26062</v>
      </c>
      <c r="K10748" s="20" t="s">
        <v>1703</v>
      </c>
      <c r="L10748" s="21"/>
    </row>
    <row r="10749">
      <c r="C10749" s="12" t="s">
        <v>25797</v>
      </c>
      <c r="D10749" s="12"/>
      <c r="E10749" s="12" t="s">
        <v>1619</v>
      </c>
      <c r="F10749" s="21"/>
      <c r="G10749" s="21" t="s">
        <v>26063</v>
      </c>
      <c r="H10749" s="21" t="s">
        <v>25842</v>
      </c>
      <c r="I10749" s="21" t="s">
        <v>1588</v>
      </c>
      <c r="J10749" s="148" t="s">
        <v>26064</v>
      </c>
      <c r="K10749" s="20" t="s">
        <v>1703</v>
      </c>
      <c r="L10749" s="21"/>
    </row>
    <row r="10750">
      <c r="C10750" s="12" t="s">
        <v>25797</v>
      </c>
      <c r="D10750" s="12"/>
      <c r="E10750" s="12" t="s">
        <v>1619</v>
      </c>
      <c r="F10750" s="21"/>
      <c r="G10750" s="21" t="s">
        <v>26065</v>
      </c>
      <c r="H10750" s="21" t="s">
        <v>25845</v>
      </c>
      <c r="I10750" s="21" t="s">
        <v>1588</v>
      </c>
      <c r="J10750" s="148" t="s">
        <v>26066</v>
      </c>
      <c r="K10750" s="20" t="s">
        <v>1703</v>
      </c>
      <c r="L10750" s="21"/>
    </row>
    <row r="10751">
      <c r="C10751" s="12" t="s">
        <v>25797</v>
      </c>
      <c r="D10751" s="12"/>
      <c r="E10751" s="12" t="s">
        <v>1619</v>
      </c>
      <c r="F10751" s="21"/>
      <c r="G10751" s="21" t="s">
        <v>26067</v>
      </c>
      <c r="H10751" s="21" t="s">
        <v>26068</v>
      </c>
      <c r="I10751" s="21" t="s">
        <v>1588</v>
      </c>
      <c r="J10751" s="148" t="s">
        <v>26069</v>
      </c>
      <c r="K10751" s="20" t="s">
        <v>1921</v>
      </c>
      <c r="L10751" s="21"/>
    </row>
    <row r="10752">
      <c r="C10752" s="12" t="s">
        <v>25797</v>
      </c>
      <c r="D10752" s="12"/>
      <c r="E10752" s="12" t="s">
        <v>1619</v>
      </c>
      <c r="F10752" s="21"/>
      <c r="G10752" s="21" t="s">
        <v>26070</v>
      </c>
      <c r="H10752" s="21" t="s">
        <v>26071</v>
      </c>
      <c r="I10752" s="21" t="s">
        <v>1588</v>
      </c>
      <c r="J10752" s="148" t="s">
        <v>26072</v>
      </c>
      <c r="K10752" s="20" t="s">
        <v>1921</v>
      </c>
      <c r="L10752" s="21"/>
    </row>
    <row r="10753">
      <c r="C10753" s="12" t="s">
        <v>25797</v>
      </c>
      <c r="D10753" s="12"/>
      <c r="E10753" s="12" t="s">
        <v>1619</v>
      </c>
      <c r="F10753" s="21"/>
      <c r="G10753" s="21" t="s">
        <v>26073</v>
      </c>
      <c r="H10753" s="21" t="s">
        <v>26074</v>
      </c>
      <c r="I10753" s="21" t="s">
        <v>1588</v>
      </c>
      <c r="J10753" s="148" t="s">
        <v>26075</v>
      </c>
      <c r="K10753" s="20" t="s">
        <v>1921</v>
      </c>
      <c r="L10753" s="21"/>
    </row>
    <row r="10754">
      <c r="C10754" s="12" t="s">
        <v>25797</v>
      </c>
      <c r="D10754" s="12"/>
      <c r="E10754" s="12" t="s">
        <v>1619</v>
      </c>
      <c r="F10754" s="21"/>
      <c r="G10754" s="21" t="s">
        <v>24987</v>
      </c>
      <c r="H10754" s="21" t="s">
        <v>24959</v>
      </c>
      <c r="I10754" s="21" t="s">
        <v>1588</v>
      </c>
      <c r="J10754" s="148" t="s">
        <v>24988</v>
      </c>
      <c r="K10754" s="20" t="s">
        <v>1921</v>
      </c>
      <c r="L10754" s="21"/>
    </row>
    <row r="10755">
      <c r="C10755" s="12" t="s">
        <v>25797</v>
      </c>
      <c r="D10755" s="12"/>
      <c r="E10755" s="12" t="s">
        <v>1619</v>
      </c>
      <c r="F10755" s="21"/>
      <c r="G10755" s="21" t="s">
        <v>26076</v>
      </c>
      <c r="H10755" s="21" t="s">
        <v>26068</v>
      </c>
      <c r="I10755" s="21" t="s">
        <v>1588</v>
      </c>
      <c r="J10755" s="148" t="s">
        <v>26077</v>
      </c>
      <c r="K10755" s="20" t="s">
        <v>1916</v>
      </c>
      <c r="L10755" s="21"/>
    </row>
    <row r="10756">
      <c r="C10756" s="12" t="s">
        <v>25797</v>
      </c>
      <c r="D10756" s="12"/>
      <c r="E10756" s="12" t="s">
        <v>1619</v>
      </c>
      <c r="F10756" s="21"/>
      <c r="G10756" s="21" t="s">
        <v>26078</v>
      </c>
      <c r="H10756" s="21" t="s">
        <v>26071</v>
      </c>
      <c r="I10756" s="21" t="s">
        <v>1588</v>
      </c>
      <c r="J10756" s="148" t="s">
        <v>26079</v>
      </c>
      <c r="K10756" s="20" t="s">
        <v>1916</v>
      </c>
      <c r="L10756" s="21"/>
    </row>
    <row r="10757">
      <c r="C10757" s="12" t="s">
        <v>25797</v>
      </c>
      <c r="D10757" s="12"/>
      <c r="E10757" s="12" t="s">
        <v>1619</v>
      </c>
      <c r="F10757" s="21"/>
      <c r="G10757" s="21" t="s">
        <v>26080</v>
      </c>
      <c r="H10757" s="21" t="s">
        <v>26074</v>
      </c>
      <c r="I10757" s="21" t="s">
        <v>1588</v>
      </c>
      <c r="J10757" s="148" t="s">
        <v>26081</v>
      </c>
      <c r="K10757" s="20" t="s">
        <v>1916</v>
      </c>
      <c r="L10757" s="21"/>
    </row>
    <row r="10758">
      <c r="C10758" s="12" t="s">
        <v>25797</v>
      </c>
      <c r="D10758" s="12"/>
      <c r="E10758" s="12" t="s">
        <v>1619</v>
      </c>
      <c r="F10758" s="21"/>
      <c r="G10758" s="21" t="s">
        <v>24958</v>
      </c>
      <c r="H10758" s="21" t="s">
        <v>24959</v>
      </c>
      <c r="I10758" s="21" t="s">
        <v>1588</v>
      </c>
      <c r="J10758" s="148" t="s">
        <v>24960</v>
      </c>
      <c r="K10758" s="20" t="s">
        <v>1916</v>
      </c>
      <c r="L10758" s="21"/>
    </row>
    <row r="10759">
      <c r="C10759" s="12" t="s">
        <v>25797</v>
      </c>
      <c r="D10759" s="12"/>
      <c r="E10759" s="12" t="s">
        <v>1712</v>
      </c>
      <c r="F10759" s="21"/>
      <c r="G10759" s="21" t="s">
        <v>26082</v>
      </c>
      <c r="H10759" s="21" t="s">
        <v>26083</v>
      </c>
      <c r="I10759" s="21" t="s">
        <v>1715</v>
      </c>
      <c r="J10759" s="148" t="s">
        <v>26084</v>
      </c>
      <c r="K10759" s="20" t="s">
        <v>1717</v>
      </c>
      <c r="L10759" s="21"/>
    </row>
    <row r="10760">
      <c r="C10760" s="12" t="s">
        <v>25797</v>
      </c>
      <c r="D10760" s="12"/>
      <c r="E10760" s="12" t="s">
        <v>1712</v>
      </c>
      <c r="F10760" s="21"/>
      <c r="G10760" s="21" t="s">
        <v>26085</v>
      </c>
      <c r="H10760" s="21" t="s">
        <v>26086</v>
      </c>
      <c r="I10760" s="21" t="s">
        <v>1715</v>
      </c>
      <c r="J10760" s="148" t="s">
        <v>26087</v>
      </c>
      <c r="K10760" s="20" t="s">
        <v>1717</v>
      </c>
      <c r="L10760" s="21"/>
    </row>
    <row r="10761">
      <c r="C10761" s="12" t="s">
        <v>25797</v>
      </c>
      <c r="D10761" s="12"/>
      <c r="E10761" s="12" t="s">
        <v>1712</v>
      </c>
      <c r="F10761" s="21"/>
      <c r="G10761" s="21" t="s">
        <v>26088</v>
      </c>
      <c r="H10761" s="21" t="s">
        <v>26089</v>
      </c>
      <c r="I10761" s="21" t="s">
        <v>1715</v>
      </c>
      <c r="J10761" s="148" t="s">
        <v>26090</v>
      </c>
      <c r="K10761" s="20" t="s">
        <v>1717</v>
      </c>
      <c r="L10761" s="21"/>
    </row>
    <row r="10762">
      <c r="C10762" s="12" t="s">
        <v>25797</v>
      </c>
      <c r="D10762" s="12"/>
      <c r="E10762" s="12" t="s">
        <v>1719</v>
      </c>
      <c r="F10762" s="21"/>
      <c r="G10762" s="21" t="s">
        <v>26091</v>
      </c>
      <c r="H10762" s="21" t="s">
        <v>26092</v>
      </c>
      <c r="I10762" s="21" t="s">
        <v>1722</v>
      </c>
      <c r="J10762" s="148" t="s">
        <v>26093</v>
      </c>
      <c r="K10762" s="20" t="s">
        <v>1890</v>
      </c>
      <c r="L10762" s="21"/>
    </row>
    <row r="10763">
      <c r="C10763" s="12" t="s">
        <v>25797</v>
      </c>
      <c r="D10763" s="12"/>
      <c r="E10763" s="12" t="s">
        <v>1719</v>
      </c>
      <c r="F10763" s="21"/>
      <c r="G10763" s="21" t="s">
        <v>26091</v>
      </c>
      <c r="H10763" s="21" t="s">
        <v>26092</v>
      </c>
      <c r="I10763" s="21" t="s">
        <v>1722</v>
      </c>
      <c r="J10763" s="148" t="s">
        <v>26094</v>
      </c>
      <c r="K10763" s="20" t="s">
        <v>1927</v>
      </c>
      <c r="L10763" s="21"/>
    </row>
    <row r="10764">
      <c r="C10764" s="12" t="s">
        <v>25797</v>
      </c>
      <c r="D10764" s="12"/>
      <c r="E10764" s="12" t="s">
        <v>1719</v>
      </c>
      <c r="F10764" s="21"/>
      <c r="G10764" s="21" t="s">
        <v>26091</v>
      </c>
      <c r="H10764" s="21" t="s">
        <v>26092</v>
      </c>
      <c r="I10764" s="21" t="s">
        <v>1722</v>
      </c>
      <c r="J10764" s="148" t="s">
        <v>26095</v>
      </c>
      <c r="K10764" s="20" t="s">
        <v>1930</v>
      </c>
      <c r="L10764" s="21"/>
    </row>
    <row r="10765">
      <c r="C10765" s="12" t="s">
        <v>25797</v>
      </c>
      <c r="D10765" s="12"/>
      <c r="E10765" s="12" t="s">
        <v>1654</v>
      </c>
      <c r="F10765" s="21"/>
      <c r="G10765" s="21" t="s">
        <v>26096</v>
      </c>
      <c r="H10765" s="21" t="s">
        <v>26097</v>
      </c>
      <c r="I10765" s="21" t="s">
        <v>1600</v>
      </c>
      <c r="J10765" s="148" t="s">
        <v>26098</v>
      </c>
      <c r="K10765" s="20" t="s">
        <v>1782</v>
      </c>
      <c r="L10765" s="21"/>
    </row>
    <row r="10766">
      <c r="C10766" s="12" t="s">
        <v>25797</v>
      </c>
      <c r="D10766" s="12"/>
      <c r="E10766" s="12" t="s">
        <v>1654</v>
      </c>
      <c r="F10766" s="21"/>
      <c r="G10766" s="21" t="s">
        <v>26099</v>
      </c>
      <c r="H10766" s="21" t="s">
        <v>26100</v>
      </c>
      <c r="I10766" s="21" t="s">
        <v>1600</v>
      </c>
      <c r="J10766" s="148" t="s">
        <v>26101</v>
      </c>
      <c r="K10766" s="20" t="s">
        <v>1782</v>
      </c>
      <c r="L10766" s="21"/>
    </row>
    <row r="10767">
      <c r="C10767" s="12" t="s">
        <v>25797</v>
      </c>
      <c r="D10767" s="12"/>
      <c r="E10767" s="12" t="s">
        <v>1654</v>
      </c>
      <c r="F10767" s="21"/>
      <c r="G10767" s="21" t="s">
        <v>26102</v>
      </c>
      <c r="H10767" s="21" t="s">
        <v>26026</v>
      </c>
      <c r="I10767" s="21" t="s">
        <v>1600</v>
      </c>
      <c r="J10767" s="148" t="s">
        <v>26103</v>
      </c>
      <c r="K10767" s="20" t="s">
        <v>1782</v>
      </c>
      <c r="L10767" s="21"/>
    </row>
    <row r="10768">
      <c r="C10768" s="12" t="s">
        <v>25797</v>
      </c>
      <c r="D10768" s="12"/>
      <c r="E10768" s="12" t="s">
        <v>1654</v>
      </c>
      <c r="F10768" s="21"/>
      <c r="G10768" s="21" t="s">
        <v>26104</v>
      </c>
      <c r="H10768" s="21" t="s">
        <v>25826</v>
      </c>
      <c r="I10768" s="21" t="s">
        <v>1600</v>
      </c>
      <c r="J10768" s="148" t="s">
        <v>26105</v>
      </c>
      <c r="K10768" s="20" t="s">
        <v>1782</v>
      </c>
      <c r="L10768" s="21"/>
    </row>
    <row r="10769">
      <c r="C10769" s="12" t="s">
        <v>25797</v>
      </c>
      <c r="D10769" s="12"/>
      <c r="E10769" s="12" t="s">
        <v>1654</v>
      </c>
      <c r="F10769" s="21"/>
      <c r="G10769" s="21" t="s">
        <v>26096</v>
      </c>
      <c r="H10769" s="21" t="s">
        <v>26097</v>
      </c>
      <c r="I10769" s="21" t="s">
        <v>1600</v>
      </c>
      <c r="J10769" s="148" t="s">
        <v>26106</v>
      </c>
      <c r="K10769" s="20" t="s">
        <v>1602</v>
      </c>
      <c r="L10769" s="21"/>
    </row>
    <row r="10770">
      <c r="C10770" s="12" t="s">
        <v>25797</v>
      </c>
      <c r="D10770" s="12"/>
      <c r="E10770" s="12" t="s">
        <v>1654</v>
      </c>
      <c r="F10770" s="21"/>
      <c r="G10770" s="21" t="s">
        <v>26099</v>
      </c>
      <c r="H10770" s="21" t="s">
        <v>26100</v>
      </c>
      <c r="I10770" s="21" t="s">
        <v>1600</v>
      </c>
      <c r="J10770" s="148" t="s">
        <v>26107</v>
      </c>
      <c r="K10770" s="20" t="s">
        <v>1602</v>
      </c>
      <c r="L10770" s="21"/>
    </row>
    <row r="10771">
      <c r="C10771" s="12" t="s">
        <v>25797</v>
      </c>
      <c r="D10771" s="12"/>
      <c r="E10771" s="12" t="s">
        <v>1654</v>
      </c>
      <c r="F10771" s="21"/>
      <c r="G10771" s="21" t="s">
        <v>26102</v>
      </c>
      <c r="H10771" s="21" t="s">
        <v>26026</v>
      </c>
      <c r="I10771" s="21" t="s">
        <v>1600</v>
      </c>
      <c r="J10771" s="148" t="s">
        <v>26108</v>
      </c>
      <c r="K10771" s="20" t="s">
        <v>1602</v>
      </c>
      <c r="L10771" s="21"/>
    </row>
    <row r="10772">
      <c r="C10772" s="12" t="s">
        <v>25797</v>
      </c>
      <c r="D10772" s="12"/>
      <c r="E10772" s="12" t="s">
        <v>1654</v>
      </c>
      <c r="F10772" s="21"/>
      <c r="G10772" s="21" t="s">
        <v>26104</v>
      </c>
      <c r="H10772" s="21" t="s">
        <v>25826</v>
      </c>
      <c r="I10772" s="21" t="s">
        <v>1600</v>
      </c>
      <c r="J10772" s="148" t="s">
        <v>26109</v>
      </c>
      <c r="K10772" s="20" t="s">
        <v>1602</v>
      </c>
      <c r="L10772" s="21"/>
    </row>
    <row r="10773">
      <c r="C10773" s="12" t="s">
        <v>25797</v>
      </c>
      <c r="D10773" s="12"/>
      <c r="E10773" s="12" t="s">
        <v>1654</v>
      </c>
      <c r="F10773" s="21"/>
      <c r="G10773" s="21" t="s">
        <v>26110</v>
      </c>
      <c r="H10773" s="21" t="s">
        <v>25826</v>
      </c>
      <c r="I10773" s="21" t="s">
        <v>1600</v>
      </c>
      <c r="J10773" s="148" t="s">
        <v>26111</v>
      </c>
      <c r="K10773" s="20" t="s">
        <v>1787</v>
      </c>
      <c r="L10773" s="21"/>
    </row>
    <row r="10774">
      <c r="C10774" s="12" t="s">
        <v>25797</v>
      </c>
      <c r="D10774" s="12"/>
      <c r="E10774" s="12" t="s">
        <v>1654</v>
      </c>
      <c r="F10774" s="21"/>
      <c r="G10774" s="21" t="s">
        <v>26112</v>
      </c>
      <c r="H10774" s="21" t="s">
        <v>26097</v>
      </c>
      <c r="I10774" s="21" t="s">
        <v>1600</v>
      </c>
      <c r="J10774" s="148" t="s">
        <v>26113</v>
      </c>
      <c r="K10774" s="20" t="s">
        <v>1787</v>
      </c>
      <c r="L10774" s="21"/>
    </row>
    <row r="10775">
      <c r="C10775" s="12" t="s">
        <v>25797</v>
      </c>
      <c r="D10775" s="12"/>
      <c r="E10775" s="12" t="s">
        <v>1654</v>
      </c>
      <c r="F10775" s="21"/>
      <c r="G10775" s="21" t="s">
        <v>26114</v>
      </c>
      <c r="H10775" s="21" t="s">
        <v>26100</v>
      </c>
      <c r="I10775" s="21" t="s">
        <v>1600</v>
      </c>
      <c r="J10775" s="148" t="s">
        <v>26115</v>
      </c>
      <c r="K10775" s="20" t="s">
        <v>1787</v>
      </c>
      <c r="L10775" s="21"/>
    </row>
    <row r="10776">
      <c r="C10776" s="12" t="s">
        <v>25797</v>
      </c>
      <c r="D10776" s="12"/>
      <c r="E10776" s="12" t="s">
        <v>1654</v>
      </c>
      <c r="F10776" s="21"/>
      <c r="G10776" s="21" t="s">
        <v>26116</v>
      </c>
      <c r="H10776" s="21" t="s">
        <v>26026</v>
      </c>
      <c r="I10776" s="21" t="s">
        <v>1600</v>
      </c>
      <c r="J10776" s="148" t="s">
        <v>26117</v>
      </c>
      <c r="K10776" s="20" t="s">
        <v>1787</v>
      </c>
      <c r="L10776" s="21"/>
    </row>
    <row r="10777">
      <c r="C10777" s="12" t="s">
        <v>25797</v>
      </c>
      <c r="D10777" s="12"/>
      <c r="E10777" s="12" t="s">
        <v>1654</v>
      </c>
      <c r="F10777" s="21"/>
      <c r="G10777" s="21" t="s">
        <v>26118</v>
      </c>
      <c r="H10777" s="21" t="s">
        <v>25826</v>
      </c>
      <c r="I10777" s="21" t="s">
        <v>1600</v>
      </c>
      <c r="J10777" s="148" t="s">
        <v>26119</v>
      </c>
      <c r="K10777" s="20" t="s">
        <v>1791</v>
      </c>
      <c r="L10777" s="21"/>
    </row>
    <row r="10778">
      <c r="C10778" s="12" t="s">
        <v>25797</v>
      </c>
      <c r="D10778" s="12"/>
      <c r="E10778" s="12" t="s">
        <v>1654</v>
      </c>
      <c r="F10778" s="21"/>
      <c r="G10778" s="21" t="s">
        <v>26120</v>
      </c>
      <c r="H10778" s="21" t="s">
        <v>26097</v>
      </c>
      <c r="I10778" s="21" t="s">
        <v>1600</v>
      </c>
      <c r="J10778" s="148" t="s">
        <v>26121</v>
      </c>
      <c r="K10778" s="20" t="s">
        <v>1791</v>
      </c>
      <c r="L10778" s="21"/>
    </row>
    <row r="10779">
      <c r="C10779" s="12" t="s">
        <v>25797</v>
      </c>
      <c r="D10779" s="12"/>
      <c r="E10779" s="12" t="s">
        <v>1654</v>
      </c>
      <c r="F10779" s="21"/>
      <c r="G10779" s="21" t="s">
        <v>26122</v>
      </c>
      <c r="H10779" s="21" t="s">
        <v>26100</v>
      </c>
      <c r="I10779" s="21" t="s">
        <v>1600</v>
      </c>
      <c r="J10779" s="148" t="s">
        <v>26123</v>
      </c>
      <c r="K10779" s="20" t="s">
        <v>1791</v>
      </c>
      <c r="L10779" s="21"/>
    </row>
    <row r="10780">
      <c r="C10780" s="12" t="s">
        <v>25797</v>
      </c>
      <c r="D10780" s="12"/>
      <c r="E10780" s="12" t="s">
        <v>1654</v>
      </c>
      <c r="F10780" s="21"/>
      <c r="G10780" s="21" t="s">
        <v>26124</v>
      </c>
      <c r="H10780" s="21" t="s">
        <v>26026</v>
      </c>
      <c r="I10780" s="21" t="s">
        <v>1600</v>
      </c>
      <c r="J10780" s="148" t="s">
        <v>26125</v>
      </c>
      <c r="K10780" s="20" t="s">
        <v>1791</v>
      </c>
      <c r="L10780" s="21"/>
    </row>
    <row r="10781">
      <c r="C10781" s="12" t="s">
        <v>25797</v>
      </c>
      <c r="D10781" s="12"/>
      <c r="E10781" s="12" t="s">
        <v>1654</v>
      </c>
      <c r="F10781" s="21"/>
      <c r="G10781" s="21" t="s">
        <v>26126</v>
      </c>
      <c r="H10781" s="21" t="s">
        <v>25826</v>
      </c>
      <c r="I10781" s="21" t="s">
        <v>1600</v>
      </c>
      <c r="J10781" s="148" t="s">
        <v>26127</v>
      </c>
      <c r="K10781" s="20" t="s">
        <v>3406</v>
      </c>
      <c r="L10781" s="21"/>
    </row>
    <row r="10782">
      <c r="C10782" s="12" t="s">
        <v>25797</v>
      </c>
      <c r="D10782" s="12"/>
      <c r="E10782" s="12" t="s">
        <v>1654</v>
      </c>
      <c r="F10782" s="21"/>
      <c r="G10782" s="21" t="s">
        <v>26128</v>
      </c>
      <c r="H10782" s="21" t="s">
        <v>26097</v>
      </c>
      <c r="I10782" s="21" t="s">
        <v>1600</v>
      </c>
      <c r="J10782" s="148" t="s">
        <v>26129</v>
      </c>
      <c r="K10782" s="20" t="s">
        <v>3406</v>
      </c>
      <c r="L10782" s="21"/>
    </row>
    <row r="10783">
      <c r="C10783" s="12" t="s">
        <v>25797</v>
      </c>
      <c r="D10783" s="12"/>
      <c r="E10783" s="12" t="s">
        <v>1654</v>
      </c>
      <c r="F10783" s="21"/>
      <c r="G10783" s="21" t="s">
        <v>26130</v>
      </c>
      <c r="H10783" s="21" t="s">
        <v>26100</v>
      </c>
      <c r="I10783" s="21" t="s">
        <v>1600</v>
      </c>
      <c r="J10783" s="148" t="s">
        <v>26131</v>
      </c>
      <c r="K10783" s="20" t="s">
        <v>3406</v>
      </c>
      <c r="L10783" s="21"/>
    </row>
    <row r="10784">
      <c r="C10784" s="12" t="s">
        <v>25797</v>
      </c>
      <c r="D10784" s="12"/>
      <c r="E10784" s="12" t="s">
        <v>1654</v>
      </c>
      <c r="F10784" s="21"/>
      <c r="G10784" s="21" t="s">
        <v>26132</v>
      </c>
      <c r="H10784" s="21" t="s">
        <v>26026</v>
      </c>
      <c r="I10784" s="21" t="s">
        <v>1600</v>
      </c>
      <c r="J10784" s="148" t="s">
        <v>26133</v>
      </c>
      <c r="K10784" s="20" t="s">
        <v>3406</v>
      </c>
      <c r="L10784" s="21"/>
    </row>
    <row r="10785">
      <c r="C10785" s="12" t="s">
        <v>25797</v>
      </c>
      <c r="D10785" s="12"/>
      <c r="E10785" s="12" t="s">
        <v>1654</v>
      </c>
      <c r="F10785" s="21"/>
      <c r="G10785" s="21" t="s">
        <v>26134</v>
      </c>
      <c r="H10785" s="21" t="s">
        <v>26097</v>
      </c>
      <c r="I10785" s="21" t="s">
        <v>1600</v>
      </c>
      <c r="J10785" s="148" t="s">
        <v>26135</v>
      </c>
      <c r="K10785" s="20" t="s">
        <v>2048</v>
      </c>
      <c r="L10785" s="21"/>
    </row>
    <row r="10786">
      <c r="C10786" s="12" t="s">
        <v>25797</v>
      </c>
      <c r="D10786" s="12"/>
      <c r="E10786" s="12" t="s">
        <v>1654</v>
      </c>
      <c r="F10786" s="21"/>
      <c r="G10786" s="21" t="s">
        <v>26136</v>
      </c>
      <c r="H10786" s="21" t="s">
        <v>26100</v>
      </c>
      <c r="I10786" s="21" t="s">
        <v>1600</v>
      </c>
      <c r="J10786" s="148" t="s">
        <v>26137</v>
      </c>
      <c r="K10786" s="20" t="s">
        <v>2048</v>
      </c>
      <c r="L10786" s="21"/>
    </row>
    <row r="10787">
      <c r="C10787" s="12" t="s">
        <v>25797</v>
      </c>
      <c r="D10787" s="12"/>
      <c r="E10787" s="12" t="s">
        <v>1654</v>
      </c>
      <c r="F10787" s="21"/>
      <c r="G10787" s="21" t="s">
        <v>26138</v>
      </c>
      <c r="H10787" s="21" t="s">
        <v>26026</v>
      </c>
      <c r="I10787" s="21" t="s">
        <v>1600</v>
      </c>
      <c r="J10787" s="148" t="s">
        <v>26139</v>
      </c>
      <c r="K10787" s="20" t="s">
        <v>2048</v>
      </c>
      <c r="L10787" s="21"/>
    </row>
    <row r="10788">
      <c r="C10788" s="12" t="s">
        <v>25797</v>
      </c>
      <c r="D10788" s="12"/>
      <c r="E10788" s="12" t="s">
        <v>1654</v>
      </c>
      <c r="F10788" s="21"/>
      <c r="G10788" s="21" t="s">
        <v>26140</v>
      </c>
      <c r="H10788" s="21" t="s">
        <v>25826</v>
      </c>
      <c r="I10788" s="21" t="s">
        <v>1600</v>
      </c>
      <c r="J10788" s="148" t="s">
        <v>26141</v>
      </c>
      <c r="K10788" s="20" t="s">
        <v>2048</v>
      </c>
      <c r="L10788" s="21"/>
    </row>
    <row r="10789">
      <c r="C10789" s="12" t="s">
        <v>25797</v>
      </c>
      <c r="D10789" s="12"/>
      <c r="E10789" s="12" t="s">
        <v>1654</v>
      </c>
      <c r="F10789" s="21"/>
      <c r="G10789" s="21" t="s">
        <v>26142</v>
      </c>
      <c r="H10789" s="21" t="s">
        <v>26097</v>
      </c>
      <c r="I10789" s="21" t="s">
        <v>1600</v>
      </c>
      <c r="J10789" s="148" t="s">
        <v>26143</v>
      </c>
      <c r="K10789" s="20" t="s">
        <v>1795</v>
      </c>
      <c r="L10789" s="21"/>
    </row>
    <row r="10790">
      <c r="C10790" s="12" t="s">
        <v>25797</v>
      </c>
      <c r="D10790" s="12"/>
      <c r="E10790" s="12" t="s">
        <v>1654</v>
      </c>
      <c r="F10790" s="21"/>
      <c r="G10790" s="21" t="s">
        <v>26144</v>
      </c>
      <c r="H10790" s="21" t="s">
        <v>26100</v>
      </c>
      <c r="I10790" s="21" t="s">
        <v>1600</v>
      </c>
      <c r="J10790" s="148" t="s">
        <v>26145</v>
      </c>
      <c r="K10790" s="20" t="s">
        <v>1795</v>
      </c>
      <c r="L10790" s="21"/>
    </row>
    <row r="10791">
      <c r="C10791" s="12" t="s">
        <v>25797</v>
      </c>
      <c r="D10791" s="12"/>
      <c r="E10791" s="12" t="s">
        <v>1654</v>
      </c>
      <c r="F10791" s="21"/>
      <c r="G10791" s="21" t="s">
        <v>26146</v>
      </c>
      <c r="H10791" s="21" t="s">
        <v>26026</v>
      </c>
      <c r="I10791" s="21" t="s">
        <v>1600</v>
      </c>
      <c r="J10791" s="148" t="s">
        <v>26147</v>
      </c>
      <c r="K10791" s="20" t="s">
        <v>1795</v>
      </c>
      <c r="L10791" s="21"/>
    </row>
    <row r="10792">
      <c r="C10792" s="12" t="s">
        <v>25797</v>
      </c>
      <c r="D10792" s="12"/>
      <c r="E10792" s="12" t="s">
        <v>1654</v>
      </c>
      <c r="F10792" s="21"/>
      <c r="G10792" s="21" t="s">
        <v>26148</v>
      </c>
      <c r="H10792" s="21" t="s">
        <v>25826</v>
      </c>
      <c r="I10792" s="21" t="s">
        <v>1600</v>
      </c>
      <c r="J10792" s="148" t="s">
        <v>26149</v>
      </c>
      <c r="K10792" s="20" t="s">
        <v>1795</v>
      </c>
      <c r="L10792" s="21"/>
    </row>
    <row r="10793">
      <c r="C10793" s="12" t="s">
        <v>25797</v>
      </c>
      <c r="D10793" s="12"/>
      <c r="E10793" s="12" t="s">
        <v>1654</v>
      </c>
      <c r="F10793" s="21"/>
      <c r="G10793" s="21" t="s">
        <v>26142</v>
      </c>
      <c r="H10793" s="21" t="s">
        <v>26097</v>
      </c>
      <c r="I10793" s="21" t="s">
        <v>1600</v>
      </c>
      <c r="J10793" s="148" t="s">
        <v>26150</v>
      </c>
      <c r="K10793" s="20" t="s">
        <v>1798</v>
      </c>
      <c r="L10793" s="21"/>
    </row>
    <row r="10794">
      <c r="C10794" s="12" t="s">
        <v>25797</v>
      </c>
      <c r="D10794" s="12"/>
      <c r="E10794" s="12" t="s">
        <v>1654</v>
      </c>
      <c r="F10794" s="21"/>
      <c r="G10794" s="21" t="s">
        <v>26144</v>
      </c>
      <c r="H10794" s="21" t="s">
        <v>26100</v>
      </c>
      <c r="I10794" s="21" t="s">
        <v>1600</v>
      </c>
      <c r="J10794" s="148" t="s">
        <v>26151</v>
      </c>
      <c r="K10794" s="20" t="s">
        <v>1798</v>
      </c>
      <c r="L10794" s="21"/>
    </row>
    <row r="10795">
      <c r="C10795" s="12" t="s">
        <v>25797</v>
      </c>
      <c r="D10795" s="12"/>
      <c r="E10795" s="12" t="s">
        <v>1654</v>
      </c>
      <c r="F10795" s="21"/>
      <c r="G10795" s="21" t="s">
        <v>26146</v>
      </c>
      <c r="H10795" s="21" t="s">
        <v>26026</v>
      </c>
      <c r="I10795" s="21" t="s">
        <v>1600</v>
      </c>
      <c r="J10795" s="148" t="s">
        <v>26152</v>
      </c>
      <c r="K10795" s="20" t="s">
        <v>1798</v>
      </c>
      <c r="L10795" s="21"/>
    </row>
    <row r="10796">
      <c r="C10796" s="12" t="s">
        <v>25797</v>
      </c>
      <c r="D10796" s="12"/>
      <c r="E10796" s="12" t="s">
        <v>1654</v>
      </c>
      <c r="F10796" s="21"/>
      <c r="G10796" s="21" t="s">
        <v>26148</v>
      </c>
      <c r="H10796" s="21" t="s">
        <v>25826</v>
      </c>
      <c r="I10796" s="21" t="s">
        <v>1600</v>
      </c>
      <c r="J10796" s="148" t="s">
        <v>26153</v>
      </c>
      <c r="K10796" s="20" t="s">
        <v>1798</v>
      </c>
      <c r="L10796" s="21"/>
    </row>
    <row r="10797">
      <c r="C10797" s="12" t="s">
        <v>25797</v>
      </c>
      <c r="D10797" s="12"/>
      <c r="E10797" s="12" t="s">
        <v>1671</v>
      </c>
      <c r="F10797" s="21"/>
      <c r="G10797" s="21" t="s">
        <v>26154</v>
      </c>
      <c r="H10797" s="21" t="s">
        <v>26155</v>
      </c>
      <c r="I10797" s="21" t="s">
        <v>1674</v>
      </c>
      <c r="J10797" s="148" t="s">
        <v>26156</v>
      </c>
      <c r="K10797" s="20" t="s">
        <v>2963</v>
      </c>
      <c r="L10797" s="21"/>
    </row>
    <row r="10798">
      <c r="C10798" s="12" t="s">
        <v>25797</v>
      </c>
      <c r="D10798" s="12"/>
      <c r="E10798" s="12" t="s">
        <v>1671</v>
      </c>
      <c r="F10798" s="21"/>
      <c r="G10798" s="21" t="s">
        <v>26157</v>
      </c>
      <c r="H10798" s="21" t="s">
        <v>26158</v>
      </c>
      <c r="I10798" s="21" t="s">
        <v>1674</v>
      </c>
      <c r="J10798" s="148" t="s">
        <v>26159</v>
      </c>
      <c r="K10798" s="20" t="s">
        <v>2963</v>
      </c>
      <c r="L10798" s="21"/>
    </row>
    <row r="10799">
      <c r="C10799" s="12" t="s">
        <v>25797</v>
      </c>
      <c r="D10799" s="12"/>
      <c r="E10799" s="12" t="s">
        <v>1671</v>
      </c>
      <c r="F10799" s="21"/>
      <c r="G10799" s="21" t="s">
        <v>26160</v>
      </c>
      <c r="H10799" s="21" t="s">
        <v>26161</v>
      </c>
      <c r="I10799" s="21" t="s">
        <v>1674</v>
      </c>
      <c r="J10799" s="148" t="s">
        <v>26162</v>
      </c>
      <c r="K10799" s="20" t="s">
        <v>2963</v>
      </c>
      <c r="L10799" s="21"/>
    </row>
    <row r="10800">
      <c r="C10800" s="12" t="s">
        <v>837</v>
      </c>
      <c r="D10800" s="12" t="s">
        <v>838</v>
      </c>
      <c r="E10800" s="12" t="s">
        <v>4183</v>
      </c>
      <c r="F10800" s="12" t="s">
        <v>814</v>
      </c>
      <c r="G10800" s="12" t="s">
        <v>17089</v>
      </c>
      <c r="H10800" s="12" t="s">
        <v>17090</v>
      </c>
      <c r="I10800" s="12" t="s">
        <v>1715</v>
      </c>
      <c r="J10800" s="114" t="s">
        <v>17091</v>
      </c>
      <c r="K10800" s="12" t="s">
        <v>1717</v>
      </c>
      <c r="L10800" s="12" t="s">
        <v>1718</v>
      </c>
    </row>
    <row r="10801">
      <c r="C10801" s="12" t="s">
        <v>837</v>
      </c>
      <c r="D10801" s="12" t="s">
        <v>838</v>
      </c>
      <c r="E10801" s="12" t="s">
        <v>4183</v>
      </c>
      <c r="F10801" s="12" t="s">
        <v>814</v>
      </c>
      <c r="G10801" s="12" t="s">
        <v>1672</v>
      </c>
      <c r="H10801" s="12" t="s">
        <v>4190</v>
      </c>
      <c r="I10801" s="12" t="s">
        <v>1715</v>
      </c>
      <c r="J10801" s="114" t="s">
        <v>4191</v>
      </c>
      <c r="K10801" s="12" t="s">
        <v>1717</v>
      </c>
      <c r="L10801" s="12" t="s">
        <v>1718</v>
      </c>
    </row>
    <row r="10802">
      <c r="C10802" s="12" t="s">
        <v>837</v>
      </c>
      <c r="D10802" s="12" t="s">
        <v>838</v>
      </c>
      <c r="E10802" s="12" t="s">
        <v>1671</v>
      </c>
      <c r="F10802" s="12" t="s">
        <v>814</v>
      </c>
      <c r="G10802" s="12" t="s">
        <v>17092</v>
      </c>
      <c r="H10802" s="12" t="s">
        <v>17093</v>
      </c>
      <c r="I10802" s="12" t="s">
        <v>1674</v>
      </c>
      <c r="J10802" s="114" t="s">
        <v>17094</v>
      </c>
      <c r="K10802" s="12" t="s">
        <v>17095</v>
      </c>
      <c r="L10802" s="12" t="s">
        <v>17096</v>
      </c>
    </row>
    <row r="10803">
      <c r="C10803" s="12" t="s">
        <v>837</v>
      </c>
      <c r="D10803" s="12" t="s">
        <v>838</v>
      </c>
      <c r="E10803" s="12" t="s">
        <v>1671</v>
      </c>
      <c r="F10803" s="12" t="s">
        <v>814</v>
      </c>
      <c r="G10803" s="12" t="s">
        <v>17097</v>
      </c>
      <c r="H10803" s="12" t="s">
        <v>17098</v>
      </c>
      <c r="I10803" s="12" t="s">
        <v>1674</v>
      </c>
      <c r="J10803" s="114" t="s">
        <v>17099</v>
      </c>
      <c r="K10803" s="12" t="s">
        <v>17095</v>
      </c>
      <c r="L10803" s="12" t="s">
        <v>17096</v>
      </c>
    </row>
    <row r="10804">
      <c r="C10804" s="12" t="s">
        <v>837</v>
      </c>
      <c r="D10804" s="12" t="s">
        <v>838</v>
      </c>
      <c r="E10804" s="12" t="s">
        <v>1671</v>
      </c>
      <c r="F10804" s="12" t="s">
        <v>814</v>
      </c>
      <c r="G10804" s="12" t="s">
        <v>17100</v>
      </c>
      <c r="H10804" s="12" t="s">
        <v>17101</v>
      </c>
      <c r="I10804" s="12" t="s">
        <v>1674</v>
      </c>
      <c r="J10804" s="114" t="s">
        <v>17102</v>
      </c>
      <c r="K10804" s="12" t="s">
        <v>17095</v>
      </c>
      <c r="L10804" s="12" t="s">
        <v>17096</v>
      </c>
    </row>
    <row r="10805">
      <c r="C10805" s="12" t="s">
        <v>837</v>
      </c>
      <c r="D10805" s="12" t="s">
        <v>838</v>
      </c>
      <c r="E10805" s="12" t="s">
        <v>1671</v>
      </c>
      <c r="F10805" s="12" t="s">
        <v>814</v>
      </c>
      <c r="G10805" s="12" t="s">
        <v>17103</v>
      </c>
      <c r="H10805" s="12" t="s">
        <v>9951</v>
      </c>
      <c r="I10805" s="12" t="s">
        <v>1674</v>
      </c>
      <c r="J10805" s="114" t="s">
        <v>17104</v>
      </c>
      <c r="K10805" s="12" t="s">
        <v>17095</v>
      </c>
      <c r="L10805" s="12" t="s">
        <v>17096</v>
      </c>
    </row>
    <row r="10806">
      <c r="C10806" s="12" t="s">
        <v>837</v>
      </c>
      <c r="D10806" s="12" t="s">
        <v>838</v>
      </c>
      <c r="E10806" s="12" t="s">
        <v>1656</v>
      </c>
      <c r="F10806" s="12" t="s">
        <v>814</v>
      </c>
      <c r="G10806" s="12" t="s">
        <v>17105</v>
      </c>
      <c r="H10806" s="12" t="s">
        <v>16550</v>
      </c>
      <c r="I10806" s="12" t="s">
        <v>1637</v>
      </c>
      <c r="J10806" s="114" t="s">
        <v>17106</v>
      </c>
      <c r="K10806" s="12" t="s">
        <v>1660</v>
      </c>
      <c r="L10806" s="12" t="s">
        <v>1661</v>
      </c>
    </row>
    <row r="10807">
      <c r="C10807" s="12" t="s">
        <v>837</v>
      </c>
      <c r="D10807" s="12" t="s">
        <v>838</v>
      </c>
      <c r="E10807" s="12" t="s">
        <v>1656</v>
      </c>
      <c r="F10807" s="12" t="s">
        <v>814</v>
      </c>
      <c r="G10807" s="12" t="s">
        <v>1657</v>
      </c>
      <c r="H10807" s="12" t="s">
        <v>1658</v>
      </c>
      <c r="I10807" s="12" t="s">
        <v>1637</v>
      </c>
      <c r="J10807" s="114" t="s">
        <v>1659</v>
      </c>
      <c r="K10807" s="12" t="s">
        <v>1660</v>
      </c>
      <c r="L10807" s="12" t="s">
        <v>1661</v>
      </c>
    </row>
    <row r="10808">
      <c r="C10808" s="12" t="s">
        <v>837</v>
      </c>
      <c r="D10808" s="12" t="s">
        <v>838</v>
      </c>
      <c r="E10808" s="12" t="s">
        <v>1654</v>
      </c>
      <c r="F10808" s="12" t="s">
        <v>814</v>
      </c>
      <c r="G10808" s="12" t="s">
        <v>17072</v>
      </c>
      <c r="H10808" s="12" t="s">
        <v>16563</v>
      </c>
      <c r="I10808" s="12" t="s">
        <v>1600</v>
      </c>
      <c r="J10808" s="114" t="s">
        <v>17107</v>
      </c>
      <c r="K10808" s="12" t="s">
        <v>2048</v>
      </c>
      <c r="L10808" s="12" t="s">
        <v>2049</v>
      </c>
    </row>
    <row r="10809">
      <c r="C10809" s="12" t="s">
        <v>837</v>
      </c>
      <c r="D10809" s="12" t="s">
        <v>838</v>
      </c>
      <c r="E10809" s="12" t="s">
        <v>1654</v>
      </c>
      <c r="F10809" s="12" t="s">
        <v>814</v>
      </c>
      <c r="G10809" s="12" t="s">
        <v>4609</v>
      </c>
      <c r="H10809" s="12" t="s">
        <v>1665</v>
      </c>
      <c r="I10809" s="12" t="s">
        <v>1600</v>
      </c>
      <c r="J10809" s="114" t="s">
        <v>4610</v>
      </c>
      <c r="K10809" s="12" t="s">
        <v>2048</v>
      </c>
      <c r="L10809" s="12" t="s">
        <v>2049</v>
      </c>
    </row>
    <row r="10810">
      <c r="C10810" s="12" t="s">
        <v>837</v>
      </c>
      <c r="D10810" s="12" t="s">
        <v>838</v>
      </c>
      <c r="E10810" s="12" t="s">
        <v>1654</v>
      </c>
      <c r="F10810" s="12" t="s">
        <v>814</v>
      </c>
      <c r="G10810" s="12" t="s">
        <v>16698</v>
      </c>
      <c r="H10810" s="12" t="s">
        <v>16696</v>
      </c>
      <c r="I10810" s="12" t="s">
        <v>1600</v>
      </c>
      <c r="J10810" s="114" t="s">
        <v>17108</v>
      </c>
      <c r="K10810" s="12" t="s">
        <v>1602</v>
      </c>
      <c r="L10810" s="12" t="s">
        <v>1603</v>
      </c>
    </row>
    <row r="10811">
      <c r="C10811" s="12" t="s">
        <v>837</v>
      </c>
      <c r="D10811" s="12" t="s">
        <v>838</v>
      </c>
      <c r="E10811" s="12" t="s">
        <v>1654</v>
      </c>
      <c r="F10811" s="12" t="s">
        <v>814</v>
      </c>
      <c r="G10811" s="12" t="s">
        <v>1664</v>
      </c>
      <c r="H10811" s="12" t="s">
        <v>1665</v>
      </c>
      <c r="I10811" s="12" t="s">
        <v>1600</v>
      </c>
      <c r="J10811" s="114" t="s">
        <v>1666</v>
      </c>
      <c r="K10811" s="12" t="s">
        <v>1602</v>
      </c>
      <c r="L10811" s="12" t="s">
        <v>1603</v>
      </c>
    </row>
    <row r="10812">
      <c r="C10812" s="12" t="s">
        <v>837</v>
      </c>
      <c r="D10812" s="12" t="s">
        <v>838</v>
      </c>
      <c r="E10812" s="12" t="s">
        <v>1654</v>
      </c>
      <c r="F10812" s="12" t="s">
        <v>814</v>
      </c>
      <c r="G10812" s="12" t="s">
        <v>16698</v>
      </c>
      <c r="H10812" s="12" t="s">
        <v>16696</v>
      </c>
      <c r="I10812" s="12" t="s">
        <v>1600</v>
      </c>
      <c r="J10812" s="114" t="s">
        <v>17109</v>
      </c>
      <c r="K10812" s="12" t="s">
        <v>1782</v>
      </c>
      <c r="L10812" s="12" t="s">
        <v>1783</v>
      </c>
    </row>
    <row r="10813">
      <c r="C10813" s="12" t="s">
        <v>837</v>
      </c>
      <c r="D10813" s="12" t="s">
        <v>838</v>
      </c>
      <c r="E10813" s="12" t="s">
        <v>1654</v>
      </c>
      <c r="F10813" s="12" t="s">
        <v>814</v>
      </c>
      <c r="G10813" s="12" t="s">
        <v>1664</v>
      </c>
      <c r="H10813" s="12" t="s">
        <v>1665</v>
      </c>
      <c r="I10813" s="12" t="s">
        <v>1600</v>
      </c>
      <c r="J10813" s="114" t="s">
        <v>4614</v>
      </c>
      <c r="K10813" s="12" t="s">
        <v>1782</v>
      </c>
      <c r="L10813" s="12" t="s">
        <v>1783</v>
      </c>
    </row>
    <row r="10814">
      <c r="C10814" s="12" t="s">
        <v>837</v>
      </c>
      <c r="D10814" s="12" t="s">
        <v>838</v>
      </c>
      <c r="E10814" s="12" t="s">
        <v>1671</v>
      </c>
      <c r="F10814" s="12" t="s">
        <v>814</v>
      </c>
      <c r="G10814" s="12" t="s">
        <v>4619</v>
      </c>
      <c r="H10814" s="12" t="s">
        <v>4620</v>
      </c>
      <c r="I10814" s="12" t="s">
        <v>1674</v>
      </c>
      <c r="J10814" s="114" t="s">
        <v>4621</v>
      </c>
      <c r="K10814" s="12" t="s">
        <v>4273</v>
      </c>
      <c r="L10814" s="12" t="s">
        <v>4618</v>
      </c>
    </row>
    <row r="10815">
      <c r="C10815" s="12" t="s">
        <v>837</v>
      </c>
      <c r="D10815" s="12" t="s">
        <v>838</v>
      </c>
      <c r="E10815" s="12" t="s">
        <v>1671</v>
      </c>
      <c r="F10815" s="12" t="s">
        <v>814</v>
      </c>
      <c r="G10815" s="12" t="s">
        <v>9950</v>
      </c>
      <c r="H10815" s="12" t="s">
        <v>9951</v>
      </c>
      <c r="I10815" s="12" t="s">
        <v>1674</v>
      </c>
      <c r="J10815" s="114" t="s">
        <v>9952</v>
      </c>
      <c r="K10815" s="12" t="s">
        <v>4273</v>
      </c>
      <c r="L10815" s="12" t="s">
        <v>4618</v>
      </c>
    </row>
    <row r="10816">
      <c r="C10816" s="12" t="s">
        <v>837</v>
      </c>
      <c r="D10816" s="12" t="s">
        <v>838</v>
      </c>
      <c r="E10816" s="12" t="s">
        <v>1671</v>
      </c>
      <c r="F10816" s="12" t="s">
        <v>814</v>
      </c>
      <c r="G10816" s="12" t="s">
        <v>1672</v>
      </c>
      <c r="H10816" s="12" t="s">
        <v>1673</v>
      </c>
      <c r="I10816" s="12" t="s">
        <v>1674</v>
      </c>
      <c r="J10816" s="114" t="s">
        <v>1675</v>
      </c>
      <c r="K10816" s="12" t="s">
        <v>1676</v>
      </c>
      <c r="L10816" s="12" t="s">
        <v>1677</v>
      </c>
    </row>
    <row r="10817">
      <c r="C10817" s="12" t="s">
        <v>837</v>
      </c>
      <c r="D10817" s="12" t="s">
        <v>838</v>
      </c>
      <c r="E10817" s="12" t="s">
        <v>1671</v>
      </c>
      <c r="F10817" s="12" t="s">
        <v>814</v>
      </c>
      <c r="G10817" s="12" t="s">
        <v>3079</v>
      </c>
      <c r="H10817" s="12" t="s">
        <v>3080</v>
      </c>
      <c r="I10817" s="12" t="s">
        <v>1674</v>
      </c>
      <c r="J10817" s="114" t="s">
        <v>3081</v>
      </c>
      <c r="K10817" s="12" t="s">
        <v>1676</v>
      </c>
      <c r="L10817" s="12" t="s">
        <v>1677</v>
      </c>
    </row>
    <row r="10818">
      <c r="C10818" s="12" t="s">
        <v>837</v>
      </c>
      <c r="D10818" s="12" t="s">
        <v>838</v>
      </c>
      <c r="E10818" s="12" t="s">
        <v>1678</v>
      </c>
      <c r="F10818" s="12" t="s">
        <v>814</v>
      </c>
      <c r="G10818" s="12" t="s">
        <v>1679</v>
      </c>
      <c r="H10818" s="12" t="s">
        <v>1680</v>
      </c>
      <c r="I10818" s="12" t="s">
        <v>1681</v>
      </c>
      <c r="J10818" s="114" t="s">
        <v>1682</v>
      </c>
      <c r="K10818" s="12" t="s">
        <v>1683</v>
      </c>
      <c r="L10818" s="12" t="s">
        <v>1684</v>
      </c>
    </row>
    <row r="10819">
      <c r="C10819" s="12" t="s">
        <v>837</v>
      </c>
      <c r="D10819" s="12" t="s">
        <v>838</v>
      </c>
      <c r="E10819" s="12" t="s">
        <v>1678</v>
      </c>
      <c r="F10819" s="12" t="s">
        <v>814</v>
      </c>
      <c r="G10819" s="12" t="s">
        <v>17110</v>
      </c>
      <c r="H10819" s="12" t="s">
        <v>17111</v>
      </c>
      <c r="I10819" s="12" t="s">
        <v>1681</v>
      </c>
      <c r="J10819" s="114" t="s">
        <v>17112</v>
      </c>
      <c r="K10819" s="12" t="s">
        <v>1683</v>
      </c>
      <c r="L10819" s="12" t="s">
        <v>1684</v>
      </c>
    </row>
    <row r="10820">
      <c r="C10820" s="12" t="s">
        <v>837</v>
      </c>
      <c r="D10820" s="12" t="s">
        <v>838</v>
      </c>
      <c r="E10820" s="12" t="s">
        <v>1729</v>
      </c>
      <c r="F10820" s="12" t="s">
        <v>814</v>
      </c>
      <c r="G10820" s="12" t="s">
        <v>17113</v>
      </c>
      <c r="H10820" s="12" t="s">
        <v>17114</v>
      </c>
      <c r="I10820" s="12" t="s">
        <v>1607</v>
      </c>
      <c r="J10820" s="114" t="s">
        <v>17115</v>
      </c>
      <c r="K10820" s="12" t="s">
        <v>8612</v>
      </c>
      <c r="L10820" s="12" t="s">
        <v>17116</v>
      </c>
    </row>
    <row r="10821">
      <c r="C10821" s="12" t="s">
        <v>837</v>
      </c>
      <c r="D10821" s="12" t="s">
        <v>838</v>
      </c>
      <c r="E10821" s="12" t="s">
        <v>1729</v>
      </c>
      <c r="F10821" s="12" t="s">
        <v>814</v>
      </c>
      <c r="G10821" s="12" t="s">
        <v>17117</v>
      </c>
      <c r="H10821" s="12" t="s">
        <v>17118</v>
      </c>
      <c r="I10821" s="12" t="s">
        <v>1607</v>
      </c>
      <c r="J10821" s="114" t="s">
        <v>17119</v>
      </c>
      <c r="K10821" s="12" t="s">
        <v>17120</v>
      </c>
      <c r="L10821" s="12" t="s">
        <v>17121</v>
      </c>
    </row>
    <row r="10822">
      <c r="C10822" s="12" t="s">
        <v>837</v>
      </c>
      <c r="D10822" s="12" t="s">
        <v>838</v>
      </c>
      <c r="E10822" s="12" t="s">
        <v>1729</v>
      </c>
      <c r="F10822" s="12" t="s">
        <v>814</v>
      </c>
      <c r="G10822" s="12" t="s">
        <v>17122</v>
      </c>
      <c r="H10822" s="12" t="s">
        <v>17123</v>
      </c>
      <c r="I10822" s="12" t="s">
        <v>1607</v>
      </c>
      <c r="J10822" s="114" t="s">
        <v>17124</v>
      </c>
      <c r="K10822" s="12" t="s">
        <v>17120</v>
      </c>
      <c r="L10822" s="12" t="s">
        <v>17121</v>
      </c>
    </row>
    <row r="10823">
      <c r="C10823" s="12" t="s">
        <v>837</v>
      </c>
      <c r="D10823" s="12" t="s">
        <v>838</v>
      </c>
      <c r="E10823" s="12" t="s">
        <v>1729</v>
      </c>
      <c r="F10823" s="12" t="s">
        <v>814</v>
      </c>
      <c r="G10823" s="12" t="s">
        <v>9998</v>
      </c>
      <c r="H10823" s="12" t="s">
        <v>9999</v>
      </c>
      <c r="I10823" s="12" t="s">
        <v>1607</v>
      </c>
      <c r="J10823" s="114" t="s">
        <v>10000</v>
      </c>
      <c r="K10823" s="12" t="s">
        <v>10001</v>
      </c>
      <c r="L10823" s="12" t="s">
        <v>10002</v>
      </c>
    </row>
    <row r="10824">
      <c r="A10824" s="108">
        <v>3548.0</v>
      </c>
      <c r="B10824" s="108" t="s">
        <v>1584</v>
      </c>
      <c r="C10824" s="108" t="s">
        <v>840</v>
      </c>
      <c r="D10824" s="115"/>
      <c r="E10824" s="115" t="s">
        <v>1604</v>
      </c>
      <c r="F10824" s="115"/>
      <c r="G10824" s="115" t="s">
        <v>26163</v>
      </c>
      <c r="H10824" s="115" t="s">
        <v>26164</v>
      </c>
      <c r="I10824" s="115" t="s">
        <v>1607</v>
      </c>
      <c r="J10824" s="116" t="s">
        <v>26165</v>
      </c>
      <c r="K10824" s="115" t="s">
        <v>26166</v>
      </c>
      <c r="L10824" s="138"/>
      <c r="M10824" s="111"/>
    </row>
    <row r="10825">
      <c r="A10825" s="108">
        <v>3593.0</v>
      </c>
      <c r="B10825" s="108" t="s">
        <v>1584</v>
      </c>
      <c r="C10825" s="108" t="s">
        <v>840</v>
      </c>
      <c r="D10825" s="115"/>
      <c r="E10825" s="115" t="s">
        <v>2825</v>
      </c>
      <c r="F10825" s="115"/>
      <c r="G10825" s="115" t="s">
        <v>26167</v>
      </c>
      <c r="H10825" s="115" t="s">
        <v>26168</v>
      </c>
      <c r="I10825" s="115" t="s">
        <v>1715</v>
      </c>
      <c r="J10825" s="116" t="s">
        <v>26169</v>
      </c>
      <c r="K10825" s="115" t="s">
        <v>1717</v>
      </c>
      <c r="L10825" s="138"/>
      <c r="M10825" s="111"/>
    </row>
    <row r="10826">
      <c r="A10826" s="108">
        <v>3592.0</v>
      </c>
      <c r="B10826" s="108" t="s">
        <v>1584</v>
      </c>
      <c r="C10826" s="108" t="s">
        <v>840</v>
      </c>
      <c r="D10826" s="115"/>
      <c r="E10826" s="115" t="s">
        <v>2825</v>
      </c>
      <c r="F10826" s="115"/>
      <c r="G10826" s="115" t="s">
        <v>26170</v>
      </c>
      <c r="H10826" s="115" t="s">
        <v>26171</v>
      </c>
      <c r="I10826" s="115" t="s">
        <v>1715</v>
      </c>
      <c r="J10826" s="116" t="s">
        <v>26172</v>
      </c>
      <c r="K10826" s="115" t="s">
        <v>1717</v>
      </c>
      <c r="L10826" s="138"/>
      <c r="M10826" s="111"/>
    </row>
    <row r="10827">
      <c r="A10827" s="108">
        <v>3597.0</v>
      </c>
      <c r="B10827" s="108" t="s">
        <v>1584</v>
      </c>
      <c r="C10827" s="108" t="s">
        <v>840</v>
      </c>
      <c r="D10827" s="115"/>
      <c r="E10827" s="115" t="s">
        <v>2765</v>
      </c>
      <c r="F10827" s="115"/>
      <c r="G10827" s="115" t="s">
        <v>26173</v>
      </c>
      <c r="H10827" s="115" t="s">
        <v>26174</v>
      </c>
      <c r="I10827" s="115" t="s">
        <v>1722</v>
      </c>
      <c r="J10827" s="116" t="s">
        <v>26175</v>
      </c>
      <c r="K10827" s="115" t="s">
        <v>12900</v>
      </c>
      <c r="L10827" s="138"/>
      <c r="M10827" s="111"/>
    </row>
    <row r="10828">
      <c r="A10828" s="108">
        <v>3594.0</v>
      </c>
      <c r="B10828" s="108" t="s">
        <v>1584</v>
      </c>
      <c r="C10828" s="108" t="s">
        <v>840</v>
      </c>
      <c r="D10828" s="115"/>
      <c r="E10828" s="115" t="s">
        <v>2765</v>
      </c>
      <c r="F10828" s="115"/>
      <c r="G10828" s="115" t="s">
        <v>26176</v>
      </c>
      <c r="H10828" s="115" t="s">
        <v>26177</v>
      </c>
      <c r="I10828" s="115" t="s">
        <v>1722</v>
      </c>
      <c r="J10828" s="116" t="s">
        <v>26178</v>
      </c>
      <c r="K10828" s="115" t="s">
        <v>1890</v>
      </c>
      <c r="L10828" s="138"/>
      <c r="M10828" s="111"/>
    </row>
    <row r="10829">
      <c r="A10829" s="108">
        <v>3595.0</v>
      </c>
      <c r="B10829" s="108" t="s">
        <v>1584</v>
      </c>
      <c r="C10829" s="108" t="s">
        <v>840</v>
      </c>
      <c r="D10829" s="115"/>
      <c r="E10829" s="115" t="s">
        <v>2765</v>
      </c>
      <c r="F10829" s="115"/>
      <c r="G10829" s="115" t="s">
        <v>26176</v>
      </c>
      <c r="H10829" s="115" t="s">
        <v>26177</v>
      </c>
      <c r="I10829" s="115" t="s">
        <v>1722</v>
      </c>
      <c r="J10829" s="116" t="s">
        <v>26179</v>
      </c>
      <c r="K10829" s="115" t="s">
        <v>1927</v>
      </c>
      <c r="L10829" s="138"/>
      <c r="M10829" s="111"/>
    </row>
    <row r="10830">
      <c r="A10830" s="108">
        <v>3596.0</v>
      </c>
      <c r="B10830" s="108" t="s">
        <v>1584</v>
      </c>
      <c r="C10830" s="108" t="s">
        <v>840</v>
      </c>
      <c r="D10830" s="115"/>
      <c r="E10830" s="115" t="s">
        <v>2765</v>
      </c>
      <c r="F10830" s="115"/>
      <c r="G10830" s="115" t="s">
        <v>26176</v>
      </c>
      <c r="H10830" s="115" t="s">
        <v>26177</v>
      </c>
      <c r="I10830" s="115" t="s">
        <v>1722</v>
      </c>
      <c r="J10830" s="116" t="s">
        <v>26180</v>
      </c>
      <c r="K10830" s="115" t="s">
        <v>1930</v>
      </c>
      <c r="L10830" s="138"/>
      <c r="M10830" s="111"/>
    </row>
    <row r="10831">
      <c r="A10831" s="108">
        <v>3615.0</v>
      </c>
      <c r="B10831" s="108" t="s">
        <v>1584</v>
      </c>
      <c r="C10831" s="108" t="s">
        <v>840</v>
      </c>
      <c r="D10831" s="115"/>
      <c r="E10831" s="115" t="s">
        <v>2791</v>
      </c>
      <c r="F10831" s="115"/>
      <c r="G10831" s="115" t="s">
        <v>26181</v>
      </c>
      <c r="H10831" s="115" t="s">
        <v>26182</v>
      </c>
      <c r="I10831" s="115" t="s">
        <v>1674</v>
      </c>
      <c r="J10831" s="116" t="s">
        <v>26183</v>
      </c>
      <c r="K10831" s="115" t="s">
        <v>15430</v>
      </c>
      <c r="L10831" s="138"/>
      <c r="M10831" s="111"/>
    </row>
    <row r="10832">
      <c r="A10832" s="108">
        <v>3616.0</v>
      </c>
      <c r="B10832" s="108" t="s">
        <v>1584</v>
      </c>
      <c r="C10832" s="108" t="s">
        <v>840</v>
      </c>
      <c r="D10832" s="115"/>
      <c r="E10832" s="115" t="s">
        <v>2791</v>
      </c>
      <c r="F10832" s="115"/>
      <c r="G10832" s="115" t="s">
        <v>26181</v>
      </c>
      <c r="H10832" s="115" t="s">
        <v>26182</v>
      </c>
      <c r="I10832" s="115" t="s">
        <v>1674</v>
      </c>
      <c r="J10832" s="116" t="s">
        <v>26184</v>
      </c>
      <c r="K10832" s="115" t="s">
        <v>15432</v>
      </c>
      <c r="L10832" s="138"/>
      <c r="M10832" s="111"/>
    </row>
    <row r="10833">
      <c r="A10833" s="108">
        <v>3617.0</v>
      </c>
      <c r="B10833" s="108" t="s">
        <v>1584</v>
      </c>
      <c r="C10833" s="108" t="s">
        <v>840</v>
      </c>
      <c r="D10833" s="115"/>
      <c r="E10833" s="115" t="s">
        <v>2791</v>
      </c>
      <c r="F10833" s="115"/>
      <c r="G10833" s="115" t="s">
        <v>26181</v>
      </c>
      <c r="H10833" s="115" t="s">
        <v>26182</v>
      </c>
      <c r="I10833" s="115" t="s">
        <v>1674</v>
      </c>
      <c r="J10833" s="116" t="s">
        <v>26185</v>
      </c>
      <c r="K10833" s="115" t="s">
        <v>7722</v>
      </c>
      <c r="L10833" s="138"/>
      <c r="M10833" s="111"/>
    </row>
    <row r="10834">
      <c r="A10834" s="108">
        <v>3618.0</v>
      </c>
      <c r="B10834" s="108" t="s">
        <v>1584</v>
      </c>
      <c r="C10834" s="108" t="s">
        <v>840</v>
      </c>
      <c r="D10834" s="115"/>
      <c r="E10834" s="115" t="s">
        <v>2791</v>
      </c>
      <c r="F10834" s="115"/>
      <c r="G10834" s="115" t="s">
        <v>26181</v>
      </c>
      <c r="H10834" s="115" t="s">
        <v>26182</v>
      </c>
      <c r="I10834" s="115" t="s">
        <v>1674</v>
      </c>
      <c r="J10834" s="116" t="s">
        <v>26186</v>
      </c>
      <c r="K10834" s="115" t="s">
        <v>4077</v>
      </c>
      <c r="L10834" s="138"/>
      <c r="M10834" s="111"/>
    </row>
    <row r="10835">
      <c r="A10835" s="108">
        <v>3563.0</v>
      </c>
      <c r="B10835" s="108" t="s">
        <v>1584</v>
      </c>
      <c r="C10835" s="108" t="s">
        <v>840</v>
      </c>
      <c r="D10835" s="115"/>
      <c r="E10835" s="115" t="s">
        <v>1634</v>
      </c>
      <c r="F10835" s="115"/>
      <c r="G10835" s="115" t="s">
        <v>26187</v>
      </c>
      <c r="H10835" s="115" t="s">
        <v>17225</v>
      </c>
      <c r="I10835" s="115" t="s">
        <v>1637</v>
      </c>
      <c r="J10835" s="116" t="s">
        <v>26188</v>
      </c>
      <c r="K10835" s="115" t="s">
        <v>1689</v>
      </c>
      <c r="L10835" s="138"/>
      <c r="M10835" s="111"/>
    </row>
    <row r="10836">
      <c r="A10836" s="108">
        <v>3572.0</v>
      </c>
      <c r="B10836" s="108" t="s">
        <v>1584</v>
      </c>
      <c r="C10836" s="108" t="s">
        <v>840</v>
      </c>
      <c r="D10836" s="115"/>
      <c r="E10836" s="115" t="s">
        <v>1585</v>
      </c>
      <c r="F10836" s="115"/>
      <c r="G10836" s="115" t="s">
        <v>26189</v>
      </c>
      <c r="H10836" s="115" t="s">
        <v>17225</v>
      </c>
      <c r="I10836" s="115" t="s">
        <v>1588</v>
      </c>
      <c r="J10836" s="116" t="s">
        <v>26190</v>
      </c>
      <c r="K10836" s="115" t="s">
        <v>3446</v>
      </c>
      <c r="L10836" s="138"/>
      <c r="M10836" s="111"/>
    </row>
    <row r="10837">
      <c r="A10837" s="108">
        <v>3574.0</v>
      </c>
      <c r="B10837" s="108" t="s">
        <v>1584</v>
      </c>
      <c r="C10837" s="108" t="s">
        <v>840</v>
      </c>
      <c r="D10837" s="115"/>
      <c r="E10837" s="115" t="s">
        <v>1585</v>
      </c>
      <c r="F10837" s="115"/>
      <c r="G10837" s="115" t="s">
        <v>26191</v>
      </c>
      <c r="H10837" s="115" t="s">
        <v>17225</v>
      </c>
      <c r="I10837" s="115" t="s">
        <v>1588</v>
      </c>
      <c r="J10837" s="116" t="s">
        <v>26192</v>
      </c>
      <c r="K10837" s="115" t="s">
        <v>3439</v>
      </c>
      <c r="L10837" s="138"/>
      <c r="M10837" s="111"/>
    </row>
    <row r="10838">
      <c r="A10838" s="108">
        <v>3581.0</v>
      </c>
      <c r="B10838" s="108" t="s">
        <v>1584</v>
      </c>
      <c r="C10838" s="108" t="s">
        <v>840</v>
      </c>
      <c r="D10838" s="115"/>
      <c r="E10838" s="115" t="s">
        <v>1585</v>
      </c>
      <c r="F10838" s="115"/>
      <c r="G10838" s="115" t="s">
        <v>26193</v>
      </c>
      <c r="H10838" s="115" t="s">
        <v>17225</v>
      </c>
      <c r="I10838" s="115" t="s">
        <v>1588</v>
      </c>
      <c r="J10838" s="116" t="s">
        <v>26194</v>
      </c>
      <c r="K10838" s="115" t="s">
        <v>1812</v>
      </c>
      <c r="L10838" s="138"/>
      <c r="M10838" s="111"/>
    </row>
    <row r="10839">
      <c r="A10839" s="108">
        <v>3582.0</v>
      </c>
      <c r="B10839" s="108" t="s">
        <v>1584</v>
      </c>
      <c r="C10839" s="108" t="s">
        <v>840</v>
      </c>
      <c r="D10839" s="115"/>
      <c r="E10839" s="115" t="s">
        <v>1585</v>
      </c>
      <c r="F10839" s="115"/>
      <c r="G10839" s="115" t="s">
        <v>26195</v>
      </c>
      <c r="H10839" s="115" t="s">
        <v>17225</v>
      </c>
      <c r="I10839" s="115" t="s">
        <v>1588</v>
      </c>
      <c r="J10839" s="116" t="s">
        <v>26196</v>
      </c>
      <c r="K10839" s="115" t="s">
        <v>2027</v>
      </c>
      <c r="L10839" s="138"/>
      <c r="M10839" s="111"/>
    </row>
    <row r="10840">
      <c r="A10840" s="108">
        <v>3583.0</v>
      </c>
      <c r="B10840" s="108" t="s">
        <v>1584</v>
      </c>
      <c r="C10840" s="108" t="s">
        <v>840</v>
      </c>
      <c r="D10840" s="115"/>
      <c r="E10840" s="115" t="s">
        <v>1585</v>
      </c>
      <c r="F10840" s="115"/>
      <c r="G10840" s="115" t="s">
        <v>26197</v>
      </c>
      <c r="H10840" s="115" t="s">
        <v>17225</v>
      </c>
      <c r="I10840" s="115" t="s">
        <v>1588</v>
      </c>
      <c r="J10840" s="116" t="s">
        <v>26198</v>
      </c>
      <c r="K10840" s="115" t="s">
        <v>1975</v>
      </c>
      <c r="L10840" s="138"/>
      <c r="M10840" s="111"/>
    </row>
    <row r="10841">
      <c r="A10841" s="108">
        <v>3584.0</v>
      </c>
      <c r="B10841" s="108" t="s">
        <v>1584</v>
      </c>
      <c r="C10841" s="108" t="s">
        <v>840</v>
      </c>
      <c r="D10841" s="115"/>
      <c r="E10841" s="115" t="s">
        <v>1585</v>
      </c>
      <c r="F10841" s="115"/>
      <c r="G10841" s="115" t="s">
        <v>26199</v>
      </c>
      <c r="H10841" s="115" t="s">
        <v>17225</v>
      </c>
      <c r="I10841" s="115" t="s">
        <v>1588</v>
      </c>
      <c r="J10841" s="116" t="s">
        <v>26200</v>
      </c>
      <c r="K10841" s="115" t="s">
        <v>1954</v>
      </c>
      <c r="L10841" s="138"/>
      <c r="M10841" s="111"/>
    </row>
    <row r="10842">
      <c r="A10842" s="108">
        <v>3587.0</v>
      </c>
      <c r="B10842" s="108" t="s">
        <v>1584</v>
      </c>
      <c r="C10842" s="108" t="s">
        <v>840</v>
      </c>
      <c r="D10842" s="115"/>
      <c r="E10842" s="115" t="s">
        <v>1585</v>
      </c>
      <c r="F10842" s="115"/>
      <c r="G10842" s="115" t="s">
        <v>26201</v>
      </c>
      <c r="H10842" s="115" t="s">
        <v>17225</v>
      </c>
      <c r="I10842" s="115" t="s">
        <v>1588</v>
      </c>
      <c r="J10842" s="116" t="s">
        <v>26202</v>
      </c>
      <c r="K10842" s="115" t="s">
        <v>1693</v>
      </c>
      <c r="L10842" s="138"/>
      <c r="M10842" s="111"/>
    </row>
    <row r="10843">
      <c r="A10843" s="108">
        <v>3545.0</v>
      </c>
      <c r="B10843" s="108" t="s">
        <v>1584</v>
      </c>
      <c r="C10843" s="108" t="s">
        <v>840</v>
      </c>
      <c r="D10843" s="115"/>
      <c r="E10843" s="115" t="s">
        <v>2749</v>
      </c>
      <c r="F10843" s="115"/>
      <c r="G10843" s="115" t="s">
        <v>17211</v>
      </c>
      <c r="H10843" s="115" t="s">
        <v>26203</v>
      </c>
      <c r="I10843" s="115" t="s">
        <v>1681</v>
      </c>
      <c r="J10843" s="116" t="s">
        <v>17213</v>
      </c>
      <c r="K10843" s="115" t="s">
        <v>4729</v>
      </c>
      <c r="L10843" s="138"/>
      <c r="M10843" s="111"/>
    </row>
    <row r="10844">
      <c r="A10844" s="108">
        <v>3546.0</v>
      </c>
      <c r="B10844" s="108" t="s">
        <v>1584</v>
      </c>
      <c r="C10844" s="108" t="s">
        <v>840</v>
      </c>
      <c r="D10844" s="115"/>
      <c r="E10844" s="115" t="s">
        <v>2749</v>
      </c>
      <c r="F10844" s="115"/>
      <c r="G10844" s="115" t="s">
        <v>17214</v>
      </c>
      <c r="H10844" s="115" t="s">
        <v>26203</v>
      </c>
      <c r="I10844" s="115" t="s">
        <v>1681</v>
      </c>
      <c r="J10844" s="116" t="s">
        <v>17215</v>
      </c>
      <c r="K10844" s="115" t="s">
        <v>4729</v>
      </c>
      <c r="L10844" s="138"/>
      <c r="M10844" s="111"/>
    </row>
    <row r="10845">
      <c r="A10845" s="108">
        <v>3606.0</v>
      </c>
      <c r="B10845" s="108" t="s">
        <v>1584</v>
      </c>
      <c r="C10845" s="108" t="s">
        <v>840</v>
      </c>
      <c r="D10845" s="115"/>
      <c r="E10845" s="115" t="s">
        <v>1597</v>
      </c>
      <c r="F10845" s="115"/>
      <c r="G10845" s="115" t="s">
        <v>26204</v>
      </c>
      <c r="H10845" s="115" t="s">
        <v>26205</v>
      </c>
      <c r="I10845" s="115" t="s">
        <v>1600</v>
      </c>
      <c r="J10845" s="116" t="s">
        <v>26206</v>
      </c>
      <c r="K10845" s="115" t="s">
        <v>3406</v>
      </c>
      <c r="L10845" s="138"/>
      <c r="M10845" s="111"/>
    </row>
    <row r="10846">
      <c r="A10846" s="108">
        <v>3610.0</v>
      </c>
      <c r="B10846" s="108" t="s">
        <v>1584</v>
      </c>
      <c r="C10846" s="108" t="s">
        <v>840</v>
      </c>
      <c r="D10846" s="115"/>
      <c r="E10846" s="115" t="s">
        <v>1597</v>
      </c>
      <c r="F10846" s="115"/>
      <c r="G10846" s="115" t="s">
        <v>26207</v>
      </c>
      <c r="H10846" s="115" t="s">
        <v>26208</v>
      </c>
      <c r="I10846" s="115" t="s">
        <v>1600</v>
      </c>
      <c r="J10846" s="116" t="s">
        <v>26209</v>
      </c>
      <c r="K10846" s="115" t="s">
        <v>1795</v>
      </c>
      <c r="L10846" s="138"/>
      <c r="M10846" s="111"/>
    </row>
    <row r="10847">
      <c r="A10847" s="108">
        <v>3612.0</v>
      </c>
      <c r="B10847" s="108" t="s">
        <v>1584</v>
      </c>
      <c r="C10847" s="108" t="s">
        <v>840</v>
      </c>
      <c r="D10847" s="115"/>
      <c r="E10847" s="115" t="s">
        <v>1597</v>
      </c>
      <c r="F10847" s="115"/>
      <c r="G10847" s="115" t="s">
        <v>26207</v>
      </c>
      <c r="H10847" s="115" t="s">
        <v>26208</v>
      </c>
      <c r="I10847" s="115" t="s">
        <v>1600</v>
      </c>
      <c r="J10847" s="116" t="s">
        <v>26210</v>
      </c>
      <c r="K10847" s="115" t="s">
        <v>1798</v>
      </c>
      <c r="L10847" s="138"/>
      <c r="M10847" s="111"/>
    </row>
    <row r="10848">
      <c r="A10848" s="108">
        <v>3599.0</v>
      </c>
      <c r="B10848" s="108" t="s">
        <v>1584</v>
      </c>
      <c r="C10848" s="108" t="s">
        <v>840</v>
      </c>
      <c r="D10848" s="115"/>
      <c r="E10848" s="115" t="s">
        <v>1597</v>
      </c>
      <c r="F10848" s="115"/>
      <c r="G10848" s="115" t="s">
        <v>26211</v>
      </c>
      <c r="H10848" s="115" t="s">
        <v>26212</v>
      </c>
      <c r="I10848" s="115" t="s">
        <v>1600</v>
      </c>
      <c r="J10848" s="116" t="s">
        <v>26213</v>
      </c>
      <c r="K10848" s="115" t="s">
        <v>1782</v>
      </c>
      <c r="L10848" s="138"/>
      <c r="M10848" s="111"/>
    </row>
    <row r="10849">
      <c r="A10849" s="108">
        <v>3600.0</v>
      </c>
      <c r="B10849" s="108" t="s">
        <v>1584</v>
      </c>
      <c r="C10849" s="108" t="s">
        <v>840</v>
      </c>
      <c r="D10849" s="115"/>
      <c r="E10849" s="115" t="s">
        <v>1597</v>
      </c>
      <c r="F10849" s="115"/>
      <c r="G10849" s="115" t="s">
        <v>26211</v>
      </c>
      <c r="H10849" s="115" t="s">
        <v>26212</v>
      </c>
      <c r="I10849" s="115" t="s">
        <v>1600</v>
      </c>
      <c r="J10849" s="116" t="s">
        <v>26214</v>
      </c>
      <c r="K10849" s="115" t="s">
        <v>1602</v>
      </c>
      <c r="L10849" s="138"/>
      <c r="M10849" s="111"/>
    </row>
    <row r="10850">
      <c r="A10850" s="108">
        <v>3602.0</v>
      </c>
      <c r="B10850" s="108" t="s">
        <v>1584</v>
      </c>
      <c r="C10850" s="108" t="s">
        <v>840</v>
      </c>
      <c r="D10850" s="115"/>
      <c r="E10850" s="115" t="s">
        <v>1597</v>
      </c>
      <c r="F10850" s="115"/>
      <c r="G10850" s="115" t="s">
        <v>26215</v>
      </c>
      <c r="H10850" s="115" t="s">
        <v>26212</v>
      </c>
      <c r="I10850" s="115" t="s">
        <v>1600</v>
      </c>
      <c r="J10850" s="116" t="s">
        <v>26216</v>
      </c>
      <c r="K10850" s="115" t="s">
        <v>1787</v>
      </c>
      <c r="L10850" s="138"/>
      <c r="M10850" s="111"/>
    </row>
    <row r="10851">
      <c r="A10851" s="108">
        <v>3604.0</v>
      </c>
      <c r="B10851" s="108" t="s">
        <v>1584</v>
      </c>
      <c r="C10851" s="108" t="s">
        <v>840</v>
      </c>
      <c r="D10851" s="115"/>
      <c r="E10851" s="115" t="s">
        <v>1597</v>
      </c>
      <c r="F10851" s="115"/>
      <c r="G10851" s="115" t="s">
        <v>26217</v>
      </c>
      <c r="H10851" s="115" t="s">
        <v>26212</v>
      </c>
      <c r="I10851" s="115" t="s">
        <v>1600</v>
      </c>
      <c r="J10851" s="116" t="s">
        <v>26218</v>
      </c>
      <c r="K10851" s="115" t="s">
        <v>1791</v>
      </c>
      <c r="L10851" s="138"/>
      <c r="M10851" s="111"/>
    </row>
    <row r="10852">
      <c r="A10852" s="108">
        <v>3613.0</v>
      </c>
      <c r="B10852" s="108" t="s">
        <v>1584</v>
      </c>
      <c r="C10852" s="108" t="s">
        <v>840</v>
      </c>
      <c r="D10852" s="115"/>
      <c r="E10852" s="115" t="s">
        <v>2791</v>
      </c>
      <c r="F10852" s="115"/>
      <c r="G10852" s="115" t="s">
        <v>842</v>
      </c>
      <c r="H10852" s="115" t="s">
        <v>26219</v>
      </c>
      <c r="I10852" s="115" t="s">
        <v>1674</v>
      </c>
      <c r="J10852" s="116" t="s">
        <v>26220</v>
      </c>
      <c r="K10852" s="115" t="s">
        <v>1676</v>
      </c>
      <c r="L10852" s="138"/>
      <c r="M10852" s="111"/>
    </row>
    <row r="10853">
      <c r="A10853" s="108">
        <v>3614.0</v>
      </c>
      <c r="B10853" s="108" t="s">
        <v>1584</v>
      </c>
      <c r="C10853" s="108" t="s">
        <v>840</v>
      </c>
      <c r="D10853" s="115"/>
      <c r="E10853" s="115" t="s">
        <v>2791</v>
      </c>
      <c r="F10853" s="115"/>
      <c r="G10853" s="115" t="s">
        <v>26221</v>
      </c>
      <c r="H10853" s="115" t="s">
        <v>26222</v>
      </c>
      <c r="I10853" s="115" t="s">
        <v>1674</v>
      </c>
      <c r="J10853" s="116" t="s">
        <v>26223</v>
      </c>
      <c r="K10853" s="115" t="s">
        <v>1676</v>
      </c>
      <c r="L10853" s="138"/>
      <c r="M10853" s="111"/>
    </row>
    <row r="10854">
      <c r="A10854" s="108">
        <v>3547.0</v>
      </c>
      <c r="B10854" s="108" t="s">
        <v>1584</v>
      </c>
      <c r="C10854" s="108" t="s">
        <v>840</v>
      </c>
      <c r="D10854" s="115"/>
      <c r="E10854" s="115" t="s">
        <v>2749</v>
      </c>
      <c r="F10854" s="115"/>
      <c r="G10854" s="115" t="s">
        <v>17222</v>
      </c>
      <c r="H10854" s="115" t="s">
        <v>26224</v>
      </c>
      <c r="I10854" s="115" t="s">
        <v>1681</v>
      </c>
      <c r="J10854" s="116" t="s">
        <v>17224</v>
      </c>
      <c r="K10854" s="115" t="s">
        <v>4729</v>
      </c>
      <c r="L10854" s="138"/>
      <c r="M10854" s="111"/>
    </row>
    <row r="10855">
      <c r="A10855" s="108">
        <v>3550.0</v>
      </c>
      <c r="B10855" s="108" t="s">
        <v>1584</v>
      </c>
      <c r="C10855" s="108" t="s">
        <v>840</v>
      </c>
      <c r="D10855" s="115"/>
      <c r="E10855" s="115" t="s">
        <v>1634</v>
      </c>
      <c r="F10855" s="115"/>
      <c r="G10855" s="115" t="s">
        <v>26225</v>
      </c>
      <c r="H10855" s="115" t="s">
        <v>26226</v>
      </c>
      <c r="I10855" s="115" t="s">
        <v>1637</v>
      </c>
      <c r="J10855" s="116" t="s">
        <v>26227</v>
      </c>
      <c r="K10855" s="115" t="s">
        <v>2777</v>
      </c>
      <c r="L10855" s="138"/>
      <c r="M10855" s="111"/>
    </row>
    <row r="10856">
      <c r="A10856" s="108">
        <v>3552.0</v>
      </c>
      <c r="B10856" s="108" t="s">
        <v>1584</v>
      </c>
      <c r="C10856" s="108" t="s">
        <v>840</v>
      </c>
      <c r="D10856" s="115"/>
      <c r="E10856" s="115" t="s">
        <v>1634</v>
      </c>
      <c r="F10856" s="115"/>
      <c r="G10856" s="115" t="s">
        <v>26225</v>
      </c>
      <c r="H10856" s="115" t="s">
        <v>26226</v>
      </c>
      <c r="I10856" s="115" t="s">
        <v>1637</v>
      </c>
      <c r="J10856" s="116" t="s">
        <v>26228</v>
      </c>
      <c r="K10856" s="115" t="s">
        <v>1660</v>
      </c>
      <c r="L10856" s="138"/>
      <c r="M10856" s="111"/>
    </row>
    <row r="10857">
      <c r="A10857" s="108">
        <v>3553.0</v>
      </c>
      <c r="B10857" s="108" t="s">
        <v>1584</v>
      </c>
      <c r="C10857" s="108" t="s">
        <v>840</v>
      </c>
      <c r="D10857" s="115"/>
      <c r="E10857" s="115" t="s">
        <v>1634</v>
      </c>
      <c r="F10857" s="115"/>
      <c r="G10857" s="115" t="s">
        <v>26225</v>
      </c>
      <c r="H10857" s="115" t="s">
        <v>26226</v>
      </c>
      <c r="I10857" s="115" t="s">
        <v>1637</v>
      </c>
      <c r="J10857" s="116" t="s">
        <v>26229</v>
      </c>
      <c r="K10857" s="115" t="s">
        <v>2206</v>
      </c>
      <c r="L10857" s="138"/>
      <c r="M10857" s="111"/>
    </row>
    <row r="10858">
      <c r="A10858" s="108">
        <v>3554.0</v>
      </c>
      <c r="B10858" s="108" t="s">
        <v>1584</v>
      </c>
      <c r="C10858" s="108" t="s">
        <v>840</v>
      </c>
      <c r="D10858" s="115"/>
      <c r="E10858" s="115" t="s">
        <v>1634</v>
      </c>
      <c r="F10858" s="115"/>
      <c r="G10858" s="115" t="s">
        <v>26225</v>
      </c>
      <c r="H10858" s="115" t="s">
        <v>26226</v>
      </c>
      <c r="I10858" s="115" t="s">
        <v>1637</v>
      </c>
      <c r="J10858" s="116" t="s">
        <v>26230</v>
      </c>
      <c r="K10858" s="115" t="s">
        <v>2245</v>
      </c>
      <c r="L10858" s="138"/>
      <c r="M10858" s="111"/>
    </row>
    <row r="10859">
      <c r="A10859" s="108">
        <v>3555.0</v>
      </c>
      <c r="B10859" s="108" t="s">
        <v>1584</v>
      </c>
      <c r="C10859" s="108" t="s">
        <v>840</v>
      </c>
      <c r="D10859" s="115"/>
      <c r="E10859" s="115" t="s">
        <v>1634</v>
      </c>
      <c r="F10859" s="115"/>
      <c r="G10859" s="115" t="s">
        <v>26225</v>
      </c>
      <c r="H10859" s="115" t="s">
        <v>26226</v>
      </c>
      <c r="I10859" s="115" t="s">
        <v>1637</v>
      </c>
      <c r="J10859" s="116" t="s">
        <v>26231</v>
      </c>
      <c r="K10859" s="115" t="s">
        <v>2781</v>
      </c>
      <c r="L10859" s="138"/>
      <c r="M10859" s="111"/>
    </row>
    <row r="10860">
      <c r="A10860" s="108">
        <v>3556.0</v>
      </c>
      <c r="B10860" s="108" t="s">
        <v>1584</v>
      </c>
      <c r="C10860" s="108" t="s">
        <v>840</v>
      </c>
      <c r="D10860" s="115"/>
      <c r="E10860" s="115" t="s">
        <v>1634</v>
      </c>
      <c r="F10860" s="115"/>
      <c r="G10860" s="115" t="s">
        <v>26225</v>
      </c>
      <c r="H10860" s="115" t="s">
        <v>26226</v>
      </c>
      <c r="I10860" s="115" t="s">
        <v>1637</v>
      </c>
      <c r="J10860" s="116" t="s">
        <v>26232</v>
      </c>
      <c r="K10860" s="115" t="s">
        <v>2248</v>
      </c>
      <c r="L10860" s="138"/>
      <c r="M10860" s="111"/>
    </row>
    <row r="10861">
      <c r="A10861" s="108">
        <v>3557.0</v>
      </c>
      <c r="B10861" s="108" t="s">
        <v>1584</v>
      </c>
      <c r="C10861" s="108" t="s">
        <v>840</v>
      </c>
      <c r="D10861" s="115"/>
      <c r="E10861" s="115" t="s">
        <v>1634</v>
      </c>
      <c r="F10861" s="115"/>
      <c r="G10861" s="115" t="s">
        <v>26225</v>
      </c>
      <c r="H10861" s="115" t="s">
        <v>26226</v>
      </c>
      <c r="I10861" s="115" t="s">
        <v>1637</v>
      </c>
      <c r="J10861" s="116" t="s">
        <v>26233</v>
      </c>
      <c r="K10861" s="115" t="s">
        <v>1833</v>
      </c>
      <c r="L10861" s="138"/>
      <c r="M10861" s="111"/>
    </row>
    <row r="10862">
      <c r="A10862" s="108">
        <v>3558.0</v>
      </c>
      <c r="B10862" s="108" t="s">
        <v>1584</v>
      </c>
      <c r="C10862" s="108" t="s">
        <v>840</v>
      </c>
      <c r="D10862" s="115"/>
      <c r="E10862" s="115" t="s">
        <v>1634</v>
      </c>
      <c r="F10862" s="115"/>
      <c r="G10862" s="115" t="s">
        <v>26225</v>
      </c>
      <c r="H10862" s="115" t="s">
        <v>26226</v>
      </c>
      <c r="I10862" s="115" t="s">
        <v>1637</v>
      </c>
      <c r="J10862" s="116" t="s">
        <v>26234</v>
      </c>
      <c r="K10862" s="115" t="s">
        <v>1836</v>
      </c>
      <c r="L10862" s="138"/>
      <c r="M10862" s="111"/>
    </row>
    <row r="10863">
      <c r="A10863" s="108">
        <v>3559.0</v>
      </c>
      <c r="B10863" s="108" t="s">
        <v>1584</v>
      </c>
      <c r="C10863" s="108" t="s">
        <v>840</v>
      </c>
      <c r="D10863" s="115"/>
      <c r="E10863" s="115" t="s">
        <v>1634</v>
      </c>
      <c r="F10863" s="115"/>
      <c r="G10863" s="115" t="s">
        <v>26225</v>
      </c>
      <c r="H10863" s="115" t="s">
        <v>26226</v>
      </c>
      <c r="I10863" s="115" t="s">
        <v>1637</v>
      </c>
      <c r="J10863" s="116" t="s">
        <v>26235</v>
      </c>
      <c r="K10863" s="115" t="s">
        <v>2253</v>
      </c>
      <c r="L10863" s="138"/>
      <c r="M10863" s="111"/>
    </row>
    <row r="10864">
      <c r="A10864" s="108">
        <v>3560.0</v>
      </c>
      <c r="B10864" s="108" t="s">
        <v>1584</v>
      </c>
      <c r="C10864" s="108" t="s">
        <v>840</v>
      </c>
      <c r="D10864" s="115"/>
      <c r="E10864" s="115" t="s">
        <v>1634</v>
      </c>
      <c r="F10864" s="115"/>
      <c r="G10864" s="115" t="s">
        <v>26225</v>
      </c>
      <c r="H10864" s="115" t="s">
        <v>26226</v>
      </c>
      <c r="I10864" s="115" t="s">
        <v>1637</v>
      </c>
      <c r="J10864" s="116" t="s">
        <v>26236</v>
      </c>
      <c r="K10864" s="115" t="s">
        <v>2256</v>
      </c>
      <c r="L10864" s="138"/>
      <c r="M10864" s="111"/>
    </row>
    <row r="10865">
      <c r="A10865" s="108">
        <v>3561.0</v>
      </c>
      <c r="B10865" s="108" t="s">
        <v>1584</v>
      </c>
      <c r="C10865" s="108" t="s">
        <v>840</v>
      </c>
      <c r="D10865" s="115"/>
      <c r="E10865" s="115" t="s">
        <v>1634</v>
      </c>
      <c r="F10865" s="115"/>
      <c r="G10865" s="115" t="s">
        <v>26225</v>
      </c>
      <c r="H10865" s="115" t="s">
        <v>26226</v>
      </c>
      <c r="I10865" s="115" t="s">
        <v>1637</v>
      </c>
      <c r="J10865" s="116" t="s">
        <v>26237</v>
      </c>
      <c r="K10865" s="115" t="s">
        <v>2151</v>
      </c>
      <c r="L10865" s="138"/>
      <c r="M10865" s="111"/>
    </row>
    <row r="10866">
      <c r="A10866" s="108">
        <v>3562.0</v>
      </c>
      <c r="B10866" s="108" t="s">
        <v>1584</v>
      </c>
      <c r="C10866" s="108" t="s">
        <v>840</v>
      </c>
      <c r="D10866" s="115"/>
      <c r="E10866" s="115" t="s">
        <v>1634</v>
      </c>
      <c r="F10866" s="115"/>
      <c r="G10866" s="115" t="s">
        <v>26225</v>
      </c>
      <c r="H10866" s="115" t="s">
        <v>26226</v>
      </c>
      <c r="I10866" s="115" t="s">
        <v>1637</v>
      </c>
      <c r="J10866" s="116" t="s">
        <v>26238</v>
      </c>
      <c r="K10866" s="115" t="s">
        <v>1754</v>
      </c>
      <c r="L10866" s="138"/>
      <c r="M10866" s="111"/>
    </row>
    <row r="10867">
      <c r="A10867" s="108">
        <v>3564.0</v>
      </c>
      <c r="B10867" s="108" t="s">
        <v>1584</v>
      </c>
      <c r="C10867" s="108" t="s">
        <v>840</v>
      </c>
      <c r="D10867" s="115"/>
      <c r="E10867" s="115" t="s">
        <v>1634</v>
      </c>
      <c r="F10867" s="115"/>
      <c r="G10867" s="115" t="s">
        <v>26239</v>
      </c>
      <c r="H10867" s="115" t="s">
        <v>26226</v>
      </c>
      <c r="I10867" s="115" t="s">
        <v>1637</v>
      </c>
      <c r="J10867" s="116" t="s">
        <v>26240</v>
      </c>
      <c r="K10867" s="115" t="s">
        <v>1698</v>
      </c>
      <c r="L10867" s="138"/>
      <c r="M10867" s="111"/>
    </row>
    <row r="10868">
      <c r="A10868" s="108">
        <v>3588.0</v>
      </c>
      <c r="B10868" s="108" t="s">
        <v>1584</v>
      </c>
      <c r="C10868" s="108" t="s">
        <v>840</v>
      </c>
      <c r="D10868" s="115"/>
      <c r="E10868" s="115" t="s">
        <v>1585</v>
      </c>
      <c r="F10868" s="115"/>
      <c r="G10868" s="115" t="s">
        <v>26241</v>
      </c>
      <c r="H10868" s="115" t="s">
        <v>26226</v>
      </c>
      <c r="I10868" s="115" t="s">
        <v>1588</v>
      </c>
      <c r="J10868" s="116" t="s">
        <v>26242</v>
      </c>
      <c r="K10868" s="115" t="s">
        <v>1703</v>
      </c>
      <c r="L10868" s="138"/>
      <c r="M10868" s="111"/>
    </row>
    <row r="10869">
      <c r="A10869" s="108">
        <v>3591.0</v>
      </c>
      <c r="B10869" s="108" t="s">
        <v>1584</v>
      </c>
      <c r="C10869" s="108" t="s">
        <v>840</v>
      </c>
      <c r="D10869" s="115"/>
      <c r="E10869" s="115" t="s">
        <v>2825</v>
      </c>
      <c r="F10869" s="115"/>
      <c r="G10869" s="115" t="s">
        <v>26243</v>
      </c>
      <c r="H10869" s="115" t="s">
        <v>26226</v>
      </c>
      <c r="I10869" s="115" t="s">
        <v>1715</v>
      </c>
      <c r="J10869" s="116" t="s">
        <v>26244</v>
      </c>
      <c r="K10869" s="115" t="s">
        <v>1717</v>
      </c>
      <c r="L10869" s="138"/>
      <c r="M10869" s="111"/>
    </row>
    <row r="10870">
      <c r="A10870" s="108">
        <v>3598.0</v>
      </c>
      <c r="B10870" s="108" t="s">
        <v>1584</v>
      </c>
      <c r="C10870" s="108" t="s">
        <v>840</v>
      </c>
      <c r="D10870" s="115"/>
      <c r="E10870" s="115" t="s">
        <v>1597</v>
      </c>
      <c r="F10870" s="115"/>
      <c r="G10870" s="115" t="s">
        <v>26245</v>
      </c>
      <c r="H10870" s="115" t="s">
        <v>26226</v>
      </c>
      <c r="I10870" s="115" t="s">
        <v>1600</v>
      </c>
      <c r="J10870" s="116" t="s">
        <v>26246</v>
      </c>
      <c r="K10870" s="115" t="s">
        <v>1782</v>
      </c>
      <c r="L10870" s="138"/>
      <c r="M10870" s="111"/>
    </row>
    <row r="10871">
      <c r="A10871" s="108">
        <v>3601.0</v>
      </c>
      <c r="B10871" s="108" t="s">
        <v>1584</v>
      </c>
      <c r="C10871" s="108" t="s">
        <v>840</v>
      </c>
      <c r="D10871" s="115"/>
      <c r="E10871" s="115" t="s">
        <v>1597</v>
      </c>
      <c r="F10871" s="115"/>
      <c r="G10871" s="115" t="s">
        <v>26245</v>
      </c>
      <c r="H10871" s="115" t="s">
        <v>26226</v>
      </c>
      <c r="I10871" s="115" t="s">
        <v>1600</v>
      </c>
      <c r="J10871" s="116" t="s">
        <v>26247</v>
      </c>
      <c r="K10871" s="115" t="s">
        <v>1602</v>
      </c>
      <c r="L10871" s="138"/>
      <c r="M10871" s="111"/>
    </row>
    <row r="10872">
      <c r="A10872" s="108">
        <v>3603.0</v>
      </c>
      <c r="B10872" s="108" t="s">
        <v>1584</v>
      </c>
      <c r="C10872" s="108" t="s">
        <v>840</v>
      </c>
      <c r="D10872" s="115"/>
      <c r="E10872" s="115" t="s">
        <v>1597</v>
      </c>
      <c r="F10872" s="115"/>
      <c r="G10872" s="115" t="s">
        <v>26248</v>
      </c>
      <c r="H10872" s="115" t="s">
        <v>26226</v>
      </c>
      <c r="I10872" s="115" t="s">
        <v>1600</v>
      </c>
      <c r="J10872" s="116" t="s">
        <v>26249</v>
      </c>
      <c r="K10872" s="115" t="s">
        <v>1787</v>
      </c>
      <c r="L10872" s="138"/>
      <c r="M10872" s="111"/>
    </row>
    <row r="10873">
      <c r="A10873" s="108">
        <v>3605.0</v>
      </c>
      <c r="B10873" s="108" t="s">
        <v>1584</v>
      </c>
      <c r="C10873" s="108" t="s">
        <v>840</v>
      </c>
      <c r="D10873" s="115"/>
      <c r="E10873" s="115" t="s">
        <v>1597</v>
      </c>
      <c r="F10873" s="115"/>
      <c r="G10873" s="115" t="s">
        <v>26250</v>
      </c>
      <c r="H10873" s="115" t="s">
        <v>26226</v>
      </c>
      <c r="I10873" s="115" t="s">
        <v>1600</v>
      </c>
      <c r="J10873" s="116" t="s">
        <v>26251</v>
      </c>
      <c r="K10873" s="115" t="s">
        <v>1791</v>
      </c>
      <c r="L10873" s="138"/>
      <c r="M10873" s="111"/>
    </row>
    <row r="10874">
      <c r="A10874" s="108">
        <v>3607.0</v>
      </c>
      <c r="B10874" s="108" t="s">
        <v>1584</v>
      </c>
      <c r="C10874" s="108" t="s">
        <v>840</v>
      </c>
      <c r="D10874" s="115"/>
      <c r="E10874" s="115" t="s">
        <v>1597</v>
      </c>
      <c r="F10874" s="115"/>
      <c r="G10874" s="115" t="s">
        <v>26252</v>
      </c>
      <c r="H10874" s="115" t="s">
        <v>26226</v>
      </c>
      <c r="I10874" s="115" t="s">
        <v>1600</v>
      </c>
      <c r="J10874" s="116" t="s">
        <v>26253</v>
      </c>
      <c r="K10874" s="115" t="s">
        <v>3406</v>
      </c>
      <c r="L10874" s="138"/>
      <c r="M10874" s="111"/>
    </row>
    <row r="10875">
      <c r="A10875" s="108">
        <v>3608.0</v>
      </c>
      <c r="B10875" s="108" t="s">
        <v>1584</v>
      </c>
      <c r="C10875" s="108" t="s">
        <v>840</v>
      </c>
      <c r="D10875" s="115"/>
      <c r="E10875" s="115" t="s">
        <v>1597</v>
      </c>
      <c r="F10875" s="115"/>
      <c r="G10875" s="115" t="s">
        <v>26254</v>
      </c>
      <c r="H10875" s="115" t="s">
        <v>26226</v>
      </c>
      <c r="I10875" s="115" t="s">
        <v>1600</v>
      </c>
      <c r="J10875" s="116" t="s">
        <v>26255</v>
      </c>
      <c r="K10875" s="115" t="s">
        <v>2048</v>
      </c>
      <c r="L10875" s="138"/>
      <c r="M10875" s="111"/>
    </row>
    <row r="10876">
      <c r="A10876" s="108">
        <v>3609.0</v>
      </c>
      <c r="B10876" s="108" t="s">
        <v>1584</v>
      </c>
      <c r="C10876" s="108" t="s">
        <v>840</v>
      </c>
      <c r="D10876" s="115"/>
      <c r="E10876" s="115" t="s">
        <v>1597</v>
      </c>
      <c r="F10876" s="115"/>
      <c r="G10876" s="115" t="s">
        <v>26256</v>
      </c>
      <c r="H10876" s="115" t="s">
        <v>26226</v>
      </c>
      <c r="I10876" s="115" t="s">
        <v>1600</v>
      </c>
      <c r="J10876" s="116" t="s">
        <v>26257</v>
      </c>
      <c r="K10876" s="115" t="s">
        <v>1795</v>
      </c>
      <c r="L10876" s="138"/>
      <c r="M10876" s="111"/>
    </row>
    <row r="10877">
      <c r="A10877" s="108">
        <v>3611.0</v>
      </c>
      <c r="B10877" s="108" t="s">
        <v>1584</v>
      </c>
      <c r="C10877" s="108" t="s">
        <v>840</v>
      </c>
      <c r="D10877" s="115"/>
      <c r="E10877" s="115" t="s">
        <v>1597</v>
      </c>
      <c r="F10877" s="115"/>
      <c r="G10877" s="115" t="s">
        <v>26256</v>
      </c>
      <c r="H10877" s="115" t="s">
        <v>26226</v>
      </c>
      <c r="I10877" s="115" t="s">
        <v>1600</v>
      </c>
      <c r="J10877" s="116" t="s">
        <v>26258</v>
      </c>
      <c r="K10877" s="115" t="s">
        <v>1798</v>
      </c>
      <c r="L10877" s="138"/>
      <c r="M10877" s="111"/>
    </row>
    <row r="10878">
      <c r="A10878" s="108">
        <v>3565.0</v>
      </c>
      <c r="B10878" s="108" t="s">
        <v>1584</v>
      </c>
      <c r="C10878" s="108" t="s">
        <v>840</v>
      </c>
      <c r="D10878" s="115"/>
      <c r="E10878" s="115" t="s">
        <v>1585</v>
      </c>
      <c r="F10878" s="115"/>
      <c r="G10878" s="115" t="s">
        <v>26259</v>
      </c>
      <c r="H10878" s="115" t="s">
        <v>26260</v>
      </c>
      <c r="I10878" s="115" t="s">
        <v>1588</v>
      </c>
      <c r="J10878" s="116" t="s">
        <v>26261</v>
      </c>
      <c r="K10878" s="115" t="s">
        <v>4042</v>
      </c>
      <c r="L10878" s="138"/>
      <c r="M10878" s="111"/>
    </row>
    <row r="10879">
      <c r="A10879" s="108">
        <v>3566.0</v>
      </c>
      <c r="B10879" s="108" t="s">
        <v>1584</v>
      </c>
      <c r="C10879" s="108" t="s">
        <v>840</v>
      </c>
      <c r="D10879" s="115"/>
      <c r="E10879" s="115" t="s">
        <v>1585</v>
      </c>
      <c r="F10879" s="115"/>
      <c r="G10879" s="115" t="s">
        <v>26262</v>
      </c>
      <c r="H10879" s="115" t="s">
        <v>26260</v>
      </c>
      <c r="I10879" s="115" t="s">
        <v>1588</v>
      </c>
      <c r="J10879" s="116" t="s">
        <v>26263</v>
      </c>
      <c r="K10879" s="115" t="s">
        <v>4046</v>
      </c>
      <c r="L10879" s="138"/>
      <c r="M10879" s="111"/>
    </row>
    <row r="10880">
      <c r="A10880" s="108">
        <v>3567.0</v>
      </c>
      <c r="B10880" s="108" t="s">
        <v>1584</v>
      </c>
      <c r="C10880" s="108" t="s">
        <v>840</v>
      </c>
      <c r="D10880" s="115"/>
      <c r="E10880" s="115" t="s">
        <v>1585</v>
      </c>
      <c r="F10880" s="115"/>
      <c r="G10880" s="115" t="s">
        <v>26264</v>
      </c>
      <c r="H10880" s="115" t="s">
        <v>26260</v>
      </c>
      <c r="I10880" s="115" t="s">
        <v>1588</v>
      </c>
      <c r="J10880" s="116" t="s">
        <v>26265</v>
      </c>
      <c r="K10880" s="115" t="s">
        <v>1988</v>
      </c>
      <c r="L10880" s="138"/>
      <c r="M10880" s="111"/>
    </row>
    <row r="10881">
      <c r="A10881" s="108">
        <v>3568.0</v>
      </c>
      <c r="B10881" s="108" t="s">
        <v>1584</v>
      </c>
      <c r="C10881" s="108" t="s">
        <v>840</v>
      </c>
      <c r="D10881" s="115"/>
      <c r="E10881" s="115" t="s">
        <v>1585</v>
      </c>
      <c r="F10881" s="115"/>
      <c r="G10881" s="115" t="s">
        <v>26266</v>
      </c>
      <c r="H10881" s="115" t="s">
        <v>26260</v>
      </c>
      <c r="I10881" s="115" t="s">
        <v>1588</v>
      </c>
      <c r="J10881" s="116" t="s">
        <v>26267</v>
      </c>
      <c r="K10881" s="115" t="s">
        <v>1992</v>
      </c>
      <c r="L10881" s="138"/>
      <c r="M10881" s="111"/>
    </row>
    <row r="10882">
      <c r="A10882" s="108">
        <v>3569.0</v>
      </c>
      <c r="B10882" s="108" t="s">
        <v>1584</v>
      </c>
      <c r="C10882" s="108" t="s">
        <v>840</v>
      </c>
      <c r="D10882" s="115"/>
      <c r="E10882" s="115" t="s">
        <v>1585</v>
      </c>
      <c r="F10882" s="115"/>
      <c r="G10882" s="115" t="s">
        <v>26268</v>
      </c>
      <c r="H10882" s="115" t="s">
        <v>26260</v>
      </c>
      <c r="I10882" s="115" t="s">
        <v>1588</v>
      </c>
      <c r="J10882" s="116" t="s">
        <v>26269</v>
      </c>
      <c r="K10882" s="115" t="s">
        <v>3629</v>
      </c>
      <c r="L10882" s="138"/>
      <c r="M10882" s="111"/>
    </row>
    <row r="10883">
      <c r="A10883" s="108">
        <v>3570.0</v>
      </c>
      <c r="B10883" s="108" t="s">
        <v>1584</v>
      </c>
      <c r="C10883" s="108" t="s">
        <v>840</v>
      </c>
      <c r="D10883" s="115"/>
      <c r="E10883" s="115" t="s">
        <v>1585</v>
      </c>
      <c r="F10883" s="115"/>
      <c r="G10883" s="115" t="s">
        <v>26270</v>
      </c>
      <c r="H10883" s="115" t="s">
        <v>26260</v>
      </c>
      <c r="I10883" s="115" t="s">
        <v>1588</v>
      </c>
      <c r="J10883" s="116" t="s">
        <v>26271</v>
      </c>
      <c r="K10883" s="115" t="s">
        <v>3736</v>
      </c>
      <c r="L10883" s="138"/>
      <c r="M10883" s="111"/>
    </row>
    <row r="10884">
      <c r="A10884" s="108">
        <v>3589.0</v>
      </c>
      <c r="B10884" s="108" t="s">
        <v>1584</v>
      </c>
      <c r="C10884" s="108" t="s">
        <v>840</v>
      </c>
      <c r="D10884" s="115"/>
      <c r="E10884" s="115" t="s">
        <v>1585</v>
      </c>
      <c r="F10884" s="115"/>
      <c r="G10884" s="115" t="s">
        <v>26272</v>
      </c>
      <c r="H10884" s="115" t="s">
        <v>26273</v>
      </c>
      <c r="I10884" s="115" t="s">
        <v>1588</v>
      </c>
      <c r="J10884" s="116" t="s">
        <v>26274</v>
      </c>
      <c r="K10884" s="115" t="s">
        <v>1921</v>
      </c>
      <c r="L10884" s="138"/>
      <c r="M10884" s="111"/>
    </row>
    <row r="10885">
      <c r="A10885" s="108">
        <v>3590.0</v>
      </c>
      <c r="B10885" s="108" t="s">
        <v>1584</v>
      </c>
      <c r="C10885" s="108" t="s">
        <v>840</v>
      </c>
      <c r="D10885" s="115"/>
      <c r="E10885" s="115" t="s">
        <v>1585</v>
      </c>
      <c r="F10885" s="115"/>
      <c r="G10885" s="115" t="s">
        <v>26275</v>
      </c>
      <c r="H10885" s="115" t="s">
        <v>26276</v>
      </c>
      <c r="I10885" s="115" t="s">
        <v>1588</v>
      </c>
      <c r="J10885" s="116" t="s">
        <v>26277</v>
      </c>
      <c r="K10885" s="115" t="s">
        <v>1916</v>
      </c>
      <c r="L10885" s="138"/>
      <c r="M10885" s="111"/>
    </row>
    <row r="10886">
      <c r="A10886" s="108">
        <v>3577.0</v>
      </c>
      <c r="B10886" s="108" t="s">
        <v>1584</v>
      </c>
      <c r="C10886" s="108" t="s">
        <v>840</v>
      </c>
      <c r="D10886" s="115"/>
      <c r="E10886" s="115" t="s">
        <v>1585</v>
      </c>
      <c r="F10886" s="115"/>
      <c r="G10886" s="115" t="s">
        <v>19284</v>
      </c>
      <c r="H10886" s="115" t="s">
        <v>26278</v>
      </c>
      <c r="I10886" s="115" t="s">
        <v>1588</v>
      </c>
      <c r="J10886" s="116" t="s">
        <v>19286</v>
      </c>
      <c r="K10886" s="115" t="s">
        <v>3840</v>
      </c>
      <c r="L10886" s="138"/>
      <c r="M10886" s="111"/>
    </row>
    <row r="10887">
      <c r="A10887" s="108">
        <v>3575.0</v>
      </c>
      <c r="B10887" s="108" t="s">
        <v>1584</v>
      </c>
      <c r="C10887" s="108" t="s">
        <v>840</v>
      </c>
      <c r="D10887" s="115"/>
      <c r="E10887" s="115" t="s">
        <v>1585</v>
      </c>
      <c r="F10887" s="115"/>
      <c r="G10887" s="115" t="s">
        <v>19008</v>
      </c>
      <c r="H10887" s="115" t="s">
        <v>26279</v>
      </c>
      <c r="I10887" s="115" t="s">
        <v>1588</v>
      </c>
      <c r="J10887" s="116" t="s">
        <v>19010</v>
      </c>
      <c r="K10887" s="115" t="s">
        <v>3492</v>
      </c>
      <c r="L10887" s="138"/>
      <c r="M10887" s="111"/>
    </row>
    <row r="10888">
      <c r="A10888" s="108">
        <v>3576.0</v>
      </c>
      <c r="B10888" s="108" t="s">
        <v>1584</v>
      </c>
      <c r="C10888" s="108" t="s">
        <v>840</v>
      </c>
      <c r="D10888" s="115"/>
      <c r="E10888" s="115" t="s">
        <v>1585</v>
      </c>
      <c r="F10888" s="115"/>
      <c r="G10888" s="115" t="s">
        <v>19140</v>
      </c>
      <c r="H10888" s="115" t="s">
        <v>26279</v>
      </c>
      <c r="I10888" s="115" t="s">
        <v>1588</v>
      </c>
      <c r="J10888" s="116" t="s">
        <v>19141</v>
      </c>
      <c r="K10888" s="115" t="s">
        <v>3355</v>
      </c>
      <c r="L10888" s="138"/>
      <c r="M10888" s="111"/>
    </row>
    <row r="10889">
      <c r="A10889" s="108">
        <v>3585.0</v>
      </c>
      <c r="B10889" s="108" t="s">
        <v>1584</v>
      </c>
      <c r="C10889" s="108" t="s">
        <v>840</v>
      </c>
      <c r="D10889" s="115"/>
      <c r="E10889" s="115" t="s">
        <v>1585</v>
      </c>
      <c r="F10889" s="115"/>
      <c r="G10889" s="115" t="s">
        <v>26280</v>
      </c>
      <c r="H10889" s="115" t="s">
        <v>26281</v>
      </c>
      <c r="I10889" s="115" t="s">
        <v>1588</v>
      </c>
      <c r="J10889" s="116" t="s">
        <v>26282</v>
      </c>
      <c r="K10889" s="115" t="s">
        <v>1979</v>
      </c>
      <c r="L10889" s="138"/>
      <c r="M10889" s="111"/>
    </row>
    <row r="10890">
      <c r="A10890" s="108">
        <v>3571.0</v>
      </c>
      <c r="B10890" s="108" t="s">
        <v>1584</v>
      </c>
      <c r="C10890" s="108" t="s">
        <v>840</v>
      </c>
      <c r="D10890" s="115"/>
      <c r="E10890" s="115" t="s">
        <v>1585</v>
      </c>
      <c r="F10890" s="115"/>
      <c r="G10890" s="115" t="s">
        <v>26283</v>
      </c>
      <c r="H10890" s="115" t="s">
        <v>26284</v>
      </c>
      <c r="I10890" s="115" t="s">
        <v>1588</v>
      </c>
      <c r="J10890" s="116" t="s">
        <v>26285</v>
      </c>
      <c r="K10890" s="115" t="s">
        <v>3756</v>
      </c>
      <c r="L10890" s="138"/>
      <c r="M10890" s="111"/>
    </row>
    <row r="10891">
      <c r="A10891" s="108">
        <v>3573.0</v>
      </c>
      <c r="B10891" s="108" t="s">
        <v>1584</v>
      </c>
      <c r="C10891" s="108" t="s">
        <v>840</v>
      </c>
      <c r="D10891" s="115"/>
      <c r="E10891" s="115" t="s">
        <v>1585</v>
      </c>
      <c r="F10891" s="115"/>
      <c r="G10891" s="115" t="s">
        <v>26286</v>
      </c>
      <c r="H10891" s="115" t="s">
        <v>26284</v>
      </c>
      <c r="I10891" s="115" t="s">
        <v>1588</v>
      </c>
      <c r="J10891" s="116" t="s">
        <v>26287</v>
      </c>
      <c r="K10891" s="115" t="s">
        <v>3488</v>
      </c>
      <c r="L10891" s="138"/>
      <c r="M10891" s="111"/>
    </row>
    <row r="10892">
      <c r="A10892" s="108">
        <v>3586.0</v>
      </c>
      <c r="B10892" s="108" t="s">
        <v>1584</v>
      </c>
      <c r="C10892" s="108" t="s">
        <v>840</v>
      </c>
      <c r="D10892" s="115"/>
      <c r="E10892" s="115" t="s">
        <v>1585</v>
      </c>
      <c r="F10892" s="115"/>
      <c r="G10892" s="115" t="s">
        <v>26288</v>
      </c>
      <c r="H10892" s="115" t="s">
        <v>26289</v>
      </c>
      <c r="I10892" s="115" t="s">
        <v>1588</v>
      </c>
      <c r="J10892" s="116" t="s">
        <v>26290</v>
      </c>
      <c r="K10892" s="115" t="s">
        <v>1983</v>
      </c>
      <c r="L10892" s="138"/>
      <c r="M10892" s="111"/>
    </row>
    <row r="10893">
      <c r="A10893" s="108">
        <v>3579.0</v>
      </c>
      <c r="B10893" s="108" t="s">
        <v>1584</v>
      </c>
      <c r="C10893" s="108" t="s">
        <v>840</v>
      </c>
      <c r="D10893" s="115"/>
      <c r="E10893" s="115" t="s">
        <v>1585</v>
      </c>
      <c r="F10893" s="115"/>
      <c r="G10893" s="115" t="s">
        <v>26291</v>
      </c>
      <c r="H10893" s="115" t="s">
        <v>26292</v>
      </c>
      <c r="I10893" s="115" t="s">
        <v>1588</v>
      </c>
      <c r="J10893" s="116" t="s">
        <v>26293</v>
      </c>
      <c r="K10893" s="115" t="s">
        <v>3280</v>
      </c>
      <c r="L10893" s="138"/>
      <c r="M10893" s="111"/>
    </row>
    <row r="10894">
      <c r="A10894" s="108">
        <v>3580.0</v>
      </c>
      <c r="B10894" s="108" t="s">
        <v>1584</v>
      </c>
      <c r="C10894" s="108" t="s">
        <v>840</v>
      </c>
      <c r="D10894" s="115"/>
      <c r="E10894" s="115" t="s">
        <v>1585</v>
      </c>
      <c r="F10894" s="115"/>
      <c r="G10894" s="115" t="s">
        <v>26294</v>
      </c>
      <c r="H10894" s="115" t="s">
        <v>26292</v>
      </c>
      <c r="I10894" s="115" t="s">
        <v>1588</v>
      </c>
      <c r="J10894" s="116" t="s">
        <v>26295</v>
      </c>
      <c r="K10894" s="115" t="s">
        <v>3616</v>
      </c>
      <c r="L10894" s="138"/>
      <c r="M10894" s="111"/>
    </row>
    <row r="10895">
      <c r="A10895" s="108">
        <v>3578.0</v>
      </c>
      <c r="B10895" s="108" t="s">
        <v>1584</v>
      </c>
      <c r="C10895" s="108" t="s">
        <v>840</v>
      </c>
      <c r="D10895" s="115"/>
      <c r="E10895" s="115" t="s">
        <v>1585</v>
      </c>
      <c r="F10895" s="115"/>
      <c r="G10895" s="115" t="s">
        <v>26296</v>
      </c>
      <c r="H10895" s="115" t="s">
        <v>26297</v>
      </c>
      <c r="I10895" s="115" t="s">
        <v>1588</v>
      </c>
      <c r="J10895" s="116" t="s">
        <v>26298</v>
      </c>
      <c r="K10895" s="115" t="s">
        <v>3659</v>
      </c>
      <c r="L10895" s="138"/>
      <c r="M10895" s="111"/>
    </row>
    <row r="10896">
      <c r="A10896" s="108">
        <v>3549.0</v>
      </c>
      <c r="B10896" s="108" t="s">
        <v>1584</v>
      </c>
      <c r="C10896" s="108" t="s">
        <v>840</v>
      </c>
      <c r="D10896" s="115"/>
      <c r="E10896" s="115" t="s">
        <v>1634</v>
      </c>
      <c r="F10896" s="115"/>
      <c r="G10896" s="115" t="s">
        <v>26299</v>
      </c>
      <c r="H10896" s="115" t="s">
        <v>26300</v>
      </c>
      <c r="I10896" s="115" t="s">
        <v>1637</v>
      </c>
      <c r="J10896" s="116" t="s">
        <v>26301</v>
      </c>
      <c r="K10896" s="115" t="s">
        <v>2777</v>
      </c>
      <c r="L10896" s="138"/>
      <c r="M10896" s="111"/>
    </row>
    <row r="10897">
      <c r="A10897" s="108">
        <v>3551.0</v>
      </c>
      <c r="B10897" s="108" t="s">
        <v>1584</v>
      </c>
      <c r="C10897" s="108" t="s">
        <v>840</v>
      </c>
      <c r="D10897" s="115"/>
      <c r="E10897" s="115" t="s">
        <v>1634</v>
      </c>
      <c r="F10897" s="115"/>
      <c r="G10897" s="115" t="s">
        <v>26299</v>
      </c>
      <c r="H10897" s="115" t="s">
        <v>26300</v>
      </c>
      <c r="I10897" s="115" t="s">
        <v>1637</v>
      </c>
      <c r="J10897" s="116" t="s">
        <v>26302</v>
      </c>
      <c r="K10897" s="115" t="s">
        <v>1660</v>
      </c>
      <c r="L10897" s="138"/>
      <c r="M10897" s="111"/>
    </row>
    <row r="10898">
      <c r="A10898" s="108">
        <v>3635.0</v>
      </c>
      <c r="B10898" s="108" t="s">
        <v>1584</v>
      </c>
      <c r="C10898" s="108" t="s">
        <v>845</v>
      </c>
      <c r="D10898" s="108"/>
      <c r="E10898" s="108" t="s">
        <v>1619</v>
      </c>
      <c r="F10898" s="137"/>
      <c r="G10898" s="137" t="s">
        <v>26303</v>
      </c>
      <c r="H10898" s="137" t="s">
        <v>26304</v>
      </c>
      <c r="I10898" s="137" t="s">
        <v>1588</v>
      </c>
      <c r="J10898" s="139" t="s">
        <v>26305</v>
      </c>
      <c r="K10898" s="109" t="s">
        <v>3509</v>
      </c>
      <c r="L10898" s="138"/>
      <c r="M10898" s="111"/>
    </row>
    <row r="10899">
      <c r="A10899" s="108">
        <v>3641.0</v>
      </c>
      <c r="B10899" s="108" t="s">
        <v>1584</v>
      </c>
      <c r="C10899" s="108" t="s">
        <v>845</v>
      </c>
      <c r="D10899" s="108"/>
      <c r="E10899" s="108" t="s">
        <v>1654</v>
      </c>
      <c r="F10899" s="137"/>
      <c r="G10899" s="137" t="s">
        <v>26306</v>
      </c>
      <c r="H10899" s="137" t="s">
        <v>26307</v>
      </c>
      <c r="I10899" s="137" t="s">
        <v>1600</v>
      </c>
      <c r="J10899" s="139" t="s">
        <v>26308</v>
      </c>
      <c r="K10899" s="109" t="s">
        <v>1795</v>
      </c>
      <c r="L10899" s="138"/>
      <c r="M10899" s="111"/>
    </row>
    <row r="10900">
      <c r="A10900" s="108">
        <v>3643.0</v>
      </c>
      <c r="B10900" s="108" t="s">
        <v>1584</v>
      </c>
      <c r="C10900" s="108" t="s">
        <v>845</v>
      </c>
      <c r="D10900" s="108"/>
      <c r="E10900" s="108" t="s">
        <v>1654</v>
      </c>
      <c r="F10900" s="137"/>
      <c r="G10900" s="137" t="s">
        <v>26306</v>
      </c>
      <c r="H10900" s="137" t="s">
        <v>26307</v>
      </c>
      <c r="I10900" s="137" t="s">
        <v>1600</v>
      </c>
      <c r="J10900" s="139" t="s">
        <v>26309</v>
      </c>
      <c r="K10900" s="109" t="s">
        <v>1798</v>
      </c>
      <c r="L10900" s="138"/>
      <c r="M10900" s="111"/>
    </row>
    <row r="10901">
      <c r="A10901" s="108">
        <v>3640.0</v>
      </c>
      <c r="B10901" s="108" t="s">
        <v>1584</v>
      </c>
      <c r="C10901" s="108" t="s">
        <v>845</v>
      </c>
      <c r="D10901" s="108"/>
      <c r="E10901" s="108" t="s">
        <v>1654</v>
      </c>
      <c r="F10901" s="137"/>
      <c r="G10901" s="137" t="s">
        <v>26310</v>
      </c>
      <c r="H10901" s="137" t="s">
        <v>26311</v>
      </c>
      <c r="I10901" s="137" t="s">
        <v>1600</v>
      </c>
      <c r="J10901" s="139" t="s">
        <v>26312</v>
      </c>
      <c r="K10901" s="109" t="s">
        <v>2048</v>
      </c>
      <c r="L10901" s="138"/>
      <c r="M10901" s="111"/>
    </row>
    <row r="10902">
      <c r="A10902" s="108">
        <v>3637.0</v>
      </c>
      <c r="B10902" s="108" t="s">
        <v>1584</v>
      </c>
      <c r="C10902" s="108" t="s">
        <v>845</v>
      </c>
      <c r="D10902" s="108"/>
      <c r="E10902" s="108" t="s">
        <v>1719</v>
      </c>
      <c r="F10902" s="137"/>
      <c r="G10902" s="137" t="s">
        <v>26313</v>
      </c>
      <c r="H10902" s="137" t="s">
        <v>26314</v>
      </c>
      <c r="I10902" s="137" t="s">
        <v>1722</v>
      </c>
      <c r="J10902" s="139" t="s">
        <v>26315</v>
      </c>
      <c r="K10902" s="109" t="s">
        <v>2976</v>
      </c>
      <c r="L10902" s="138"/>
      <c r="M10902" s="111"/>
    </row>
    <row r="10903">
      <c r="A10903" s="108">
        <v>3620.0</v>
      </c>
      <c r="B10903" s="108" t="s">
        <v>1584</v>
      </c>
      <c r="C10903" s="108" t="s">
        <v>845</v>
      </c>
      <c r="D10903" s="108"/>
      <c r="E10903" s="108" t="s">
        <v>1678</v>
      </c>
      <c r="F10903" s="137"/>
      <c r="G10903" s="137" t="s">
        <v>26316</v>
      </c>
      <c r="H10903" s="137" t="s">
        <v>26317</v>
      </c>
      <c r="I10903" s="137" t="s">
        <v>1681</v>
      </c>
      <c r="J10903" s="139" t="s">
        <v>26318</v>
      </c>
      <c r="K10903" s="109" t="s">
        <v>26319</v>
      </c>
      <c r="L10903" s="138"/>
      <c r="M10903" s="111"/>
    </row>
    <row r="10904">
      <c r="A10904" s="108">
        <v>3619.0</v>
      </c>
      <c r="B10904" s="108" t="s">
        <v>1584</v>
      </c>
      <c r="C10904" s="108" t="s">
        <v>845</v>
      </c>
      <c r="D10904" s="108"/>
      <c r="E10904" s="108" t="s">
        <v>1678</v>
      </c>
      <c r="F10904" s="137"/>
      <c r="G10904" s="137" t="s">
        <v>26320</v>
      </c>
      <c r="H10904" s="137" t="s">
        <v>26321</v>
      </c>
      <c r="I10904" s="137" t="s">
        <v>1681</v>
      </c>
      <c r="J10904" s="139" t="s">
        <v>26322</v>
      </c>
      <c r="K10904" s="109" t="s">
        <v>26323</v>
      </c>
      <c r="L10904" s="138"/>
      <c r="M10904" s="111"/>
    </row>
    <row r="10905">
      <c r="A10905" s="108">
        <v>3629.0</v>
      </c>
      <c r="B10905" s="108" t="s">
        <v>1584</v>
      </c>
      <c r="C10905" s="108" t="s">
        <v>845</v>
      </c>
      <c r="D10905" s="108"/>
      <c r="E10905" s="108" t="s">
        <v>1619</v>
      </c>
      <c r="F10905" s="137"/>
      <c r="G10905" s="137" t="s">
        <v>26324</v>
      </c>
      <c r="H10905" s="137" t="s">
        <v>26325</v>
      </c>
      <c r="I10905" s="137" t="s">
        <v>1588</v>
      </c>
      <c r="J10905" s="139" t="s">
        <v>26326</v>
      </c>
      <c r="K10905" s="109" t="s">
        <v>3372</v>
      </c>
      <c r="L10905" s="138"/>
      <c r="M10905" s="111"/>
    </row>
    <row r="10906">
      <c r="A10906" s="108">
        <v>3632.0</v>
      </c>
      <c r="B10906" s="108" t="s">
        <v>1584</v>
      </c>
      <c r="C10906" s="108" t="s">
        <v>845</v>
      </c>
      <c r="D10906" s="108"/>
      <c r="E10906" s="108" t="s">
        <v>1619</v>
      </c>
      <c r="F10906" s="137"/>
      <c r="G10906" s="137" t="s">
        <v>26327</v>
      </c>
      <c r="H10906" s="137" t="s">
        <v>26328</v>
      </c>
      <c r="I10906" s="137" t="s">
        <v>1588</v>
      </c>
      <c r="J10906" s="139" t="s">
        <v>26329</v>
      </c>
      <c r="K10906" s="109" t="s">
        <v>3381</v>
      </c>
      <c r="L10906" s="138"/>
      <c r="M10906" s="111"/>
    </row>
    <row r="10907">
      <c r="A10907" s="108">
        <v>3634.0</v>
      </c>
      <c r="B10907" s="108" t="s">
        <v>1584</v>
      </c>
      <c r="C10907" s="108" t="s">
        <v>845</v>
      </c>
      <c r="D10907" s="108"/>
      <c r="E10907" s="108" t="s">
        <v>1619</v>
      </c>
      <c r="F10907" s="137"/>
      <c r="G10907" s="137" t="s">
        <v>26327</v>
      </c>
      <c r="H10907" s="137" t="s">
        <v>26328</v>
      </c>
      <c r="I10907" s="137" t="s">
        <v>1588</v>
      </c>
      <c r="J10907" s="139" t="s">
        <v>26330</v>
      </c>
      <c r="K10907" s="109" t="s">
        <v>3384</v>
      </c>
      <c r="L10907" s="138"/>
      <c r="M10907" s="111"/>
    </row>
    <row r="10908">
      <c r="A10908" s="108">
        <v>3633.0</v>
      </c>
      <c r="B10908" s="108" t="s">
        <v>1584</v>
      </c>
      <c r="C10908" s="108" t="s">
        <v>845</v>
      </c>
      <c r="D10908" s="108"/>
      <c r="E10908" s="108" t="s">
        <v>1619</v>
      </c>
      <c r="F10908" s="137"/>
      <c r="G10908" s="137" t="s">
        <v>26331</v>
      </c>
      <c r="H10908" s="137" t="s">
        <v>26332</v>
      </c>
      <c r="I10908" s="137" t="s">
        <v>1588</v>
      </c>
      <c r="J10908" s="139" t="s">
        <v>26333</v>
      </c>
      <c r="K10908" s="109" t="s">
        <v>3467</v>
      </c>
      <c r="L10908" s="138"/>
      <c r="M10908" s="111"/>
    </row>
    <row r="10909">
      <c r="A10909" s="108">
        <v>3630.0</v>
      </c>
      <c r="B10909" s="108" t="s">
        <v>1584</v>
      </c>
      <c r="C10909" s="108" t="s">
        <v>845</v>
      </c>
      <c r="D10909" s="108"/>
      <c r="E10909" s="108" t="s">
        <v>1619</v>
      </c>
      <c r="F10909" s="137"/>
      <c r="G10909" s="137" t="s">
        <v>26334</v>
      </c>
      <c r="H10909" s="137" t="s">
        <v>26335</v>
      </c>
      <c r="I10909" s="137" t="s">
        <v>1588</v>
      </c>
      <c r="J10909" s="139" t="s">
        <v>26336</v>
      </c>
      <c r="K10909" s="109" t="s">
        <v>3499</v>
      </c>
      <c r="L10909" s="138"/>
      <c r="M10909" s="111"/>
    </row>
    <row r="10910">
      <c r="A10910" s="108">
        <v>3631.0</v>
      </c>
      <c r="B10910" s="108" t="s">
        <v>1584</v>
      </c>
      <c r="C10910" s="108" t="s">
        <v>845</v>
      </c>
      <c r="D10910" s="108"/>
      <c r="E10910" s="108" t="s">
        <v>1619</v>
      </c>
      <c r="F10910" s="137"/>
      <c r="G10910" s="137" t="s">
        <v>26337</v>
      </c>
      <c r="H10910" s="137" t="s">
        <v>26335</v>
      </c>
      <c r="I10910" s="137" t="s">
        <v>1588</v>
      </c>
      <c r="J10910" s="139" t="s">
        <v>26338</v>
      </c>
      <c r="K10910" s="109" t="s">
        <v>3483</v>
      </c>
      <c r="L10910" s="138"/>
      <c r="M10910" s="111"/>
    </row>
    <row r="10911">
      <c r="A10911" s="108">
        <v>3636.0</v>
      </c>
      <c r="B10911" s="108" t="s">
        <v>1584</v>
      </c>
      <c r="C10911" s="108" t="s">
        <v>845</v>
      </c>
      <c r="D10911" s="108"/>
      <c r="E10911" s="108" t="s">
        <v>1712</v>
      </c>
      <c r="F10911" s="137"/>
      <c r="G10911" s="137" t="s">
        <v>19344</v>
      </c>
      <c r="H10911" s="137" t="s">
        <v>19345</v>
      </c>
      <c r="I10911" s="137" t="s">
        <v>1715</v>
      </c>
      <c r="J10911" s="139" t="s">
        <v>19346</v>
      </c>
      <c r="K10911" s="109" t="s">
        <v>1717</v>
      </c>
      <c r="L10911" s="138"/>
      <c r="M10911" s="111"/>
    </row>
    <row r="10912">
      <c r="A10912" s="108">
        <v>3621.0</v>
      </c>
      <c r="B10912" s="108" t="s">
        <v>1584</v>
      </c>
      <c r="C10912" s="108" t="s">
        <v>845</v>
      </c>
      <c r="D10912" s="108"/>
      <c r="E10912" s="108" t="s">
        <v>1656</v>
      </c>
      <c r="F10912" s="137"/>
      <c r="G10912" s="137" t="s">
        <v>26339</v>
      </c>
      <c r="H10912" s="137" t="s">
        <v>26340</v>
      </c>
      <c r="I10912" s="137" t="s">
        <v>1637</v>
      </c>
      <c r="J10912" s="139" t="s">
        <v>26341</v>
      </c>
      <c r="K10912" s="109" t="s">
        <v>2206</v>
      </c>
      <c r="L10912" s="138"/>
      <c r="M10912" s="111"/>
    </row>
    <row r="10913">
      <c r="A10913" s="108">
        <v>3622.0</v>
      </c>
      <c r="B10913" s="108" t="s">
        <v>1584</v>
      </c>
      <c r="C10913" s="108" t="s">
        <v>845</v>
      </c>
      <c r="D10913" s="108"/>
      <c r="E10913" s="108" t="s">
        <v>1656</v>
      </c>
      <c r="F10913" s="137"/>
      <c r="G10913" s="137" t="s">
        <v>26339</v>
      </c>
      <c r="H10913" s="137" t="s">
        <v>26340</v>
      </c>
      <c r="I10913" s="137" t="s">
        <v>1637</v>
      </c>
      <c r="J10913" s="139" t="s">
        <v>26342</v>
      </c>
      <c r="K10913" s="109" t="s">
        <v>2245</v>
      </c>
      <c r="L10913" s="138"/>
      <c r="M10913" s="111"/>
    </row>
    <row r="10914">
      <c r="A10914" s="108">
        <v>3623.0</v>
      </c>
      <c r="B10914" s="108" t="s">
        <v>1584</v>
      </c>
      <c r="C10914" s="108" t="s">
        <v>845</v>
      </c>
      <c r="D10914" s="108"/>
      <c r="E10914" s="108" t="s">
        <v>1656</v>
      </c>
      <c r="F10914" s="137"/>
      <c r="G10914" s="137" t="s">
        <v>26343</v>
      </c>
      <c r="H10914" s="137" t="s">
        <v>26340</v>
      </c>
      <c r="I10914" s="137" t="s">
        <v>1637</v>
      </c>
      <c r="J10914" s="139" t="s">
        <v>26344</v>
      </c>
      <c r="K10914" s="109" t="s">
        <v>1833</v>
      </c>
      <c r="L10914" s="138"/>
      <c r="M10914" s="111"/>
    </row>
    <row r="10915">
      <c r="A10915" s="108">
        <v>3624.0</v>
      </c>
      <c r="B10915" s="108" t="s">
        <v>1584</v>
      </c>
      <c r="C10915" s="108" t="s">
        <v>845</v>
      </c>
      <c r="D10915" s="108"/>
      <c r="E10915" s="108" t="s">
        <v>1656</v>
      </c>
      <c r="F10915" s="137"/>
      <c r="G10915" s="137" t="s">
        <v>26345</v>
      </c>
      <c r="H10915" s="137" t="s">
        <v>26340</v>
      </c>
      <c r="I10915" s="137" t="s">
        <v>1637</v>
      </c>
      <c r="J10915" s="139" t="s">
        <v>26346</v>
      </c>
      <c r="K10915" s="109" t="s">
        <v>1836</v>
      </c>
      <c r="L10915" s="138"/>
      <c r="M10915" s="111"/>
    </row>
    <row r="10916">
      <c r="A10916" s="108">
        <v>3625.0</v>
      </c>
      <c r="B10916" s="108" t="s">
        <v>1584</v>
      </c>
      <c r="C10916" s="108" t="s">
        <v>845</v>
      </c>
      <c r="D10916" s="108"/>
      <c r="E10916" s="108" t="s">
        <v>1656</v>
      </c>
      <c r="F10916" s="137"/>
      <c r="G10916" s="137" t="s">
        <v>26339</v>
      </c>
      <c r="H10916" s="137" t="s">
        <v>26340</v>
      </c>
      <c r="I10916" s="137" t="s">
        <v>1637</v>
      </c>
      <c r="J10916" s="139" t="s">
        <v>26347</v>
      </c>
      <c r="K10916" s="109" t="s">
        <v>2253</v>
      </c>
      <c r="L10916" s="138"/>
      <c r="M10916" s="111"/>
    </row>
    <row r="10917">
      <c r="A10917" s="108">
        <v>3626.0</v>
      </c>
      <c r="B10917" s="108" t="s">
        <v>1584</v>
      </c>
      <c r="C10917" s="108" t="s">
        <v>845</v>
      </c>
      <c r="D10917" s="108"/>
      <c r="E10917" s="108" t="s">
        <v>1656</v>
      </c>
      <c r="F10917" s="137"/>
      <c r="G10917" s="137" t="s">
        <v>26339</v>
      </c>
      <c r="H10917" s="137" t="s">
        <v>26340</v>
      </c>
      <c r="I10917" s="137" t="s">
        <v>1637</v>
      </c>
      <c r="J10917" s="139" t="s">
        <v>26348</v>
      </c>
      <c r="K10917" s="109" t="s">
        <v>2256</v>
      </c>
      <c r="L10917" s="138"/>
      <c r="M10917" s="111"/>
    </row>
    <row r="10918">
      <c r="A10918" s="108">
        <v>3627.0</v>
      </c>
      <c r="B10918" s="108" t="s">
        <v>1584</v>
      </c>
      <c r="C10918" s="108" t="s">
        <v>845</v>
      </c>
      <c r="D10918" s="108"/>
      <c r="E10918" s="108" t="s">
        <v>1656</v>
      </c>
      <c r="F10918" s="137"/>
      <c r="G10918" s="137" t="s">
        <v>26339</v>
      </c>
      <c r="H10918" s="137" t="s">
        <v>26340</v>
      </c>
      <c r="I10918" s="137" t="s">
        <v>1637</v>
      </c>
      <c r="J10918" s="139" t="s">
        <v>26349</v>
      </c>
      <c r="K10918" s="109" t="s">
        <v>2151</v>
      </c>
      <c r="L10918" s="138"/>
      <c r="M10918" s="111"/>
    </row>
    <row r="10919">
      <c r="A10919" s="108">
        <v>3628.0</v>
      </c>
      <c r="B10919" s="108" t="s">
        <v>1584</v>
      </c>
      <c r="C10919" s="108" t="s">
        <v>845</v>
      </c>
      <c r="D10919" s="108"/>
      <c r="E10919" s="108" t="s">
        <v>1656</v>
      </c>
      <c r="F10919" s="137"/>
      <c r="G10919" s="137" t="s">
        <v>26339</v>
      </c>
      <c r="H10919" s="137" t="s">
        <v>26340</v>
      </c>
      <c r="I10919" s="137" t="s">
        <v>1637</v>
      </c>
      <c r="J10919" s="139" t="s">
        <v>26350</v>
      </c>
      <c r="K10919" s="109" t="s">
        <v>1754</v>
      </c>
      <c r="L10919" s="138"/>
      <c r="M10919" s="111"/>
    </row>
    <row r="10920">
      <c r="A10920" s="108">
        <v>3638.0</v>
      </c>
      <c r="B10920" s="108" t="s">
        <v>1584</v>
      </c>
      <c r="C10920" s="108" t="s">
        <v>845</v>
      </c>
      <c r="D10920" s="108"/>
      <c r="E10920" s="108" t="s">
        <v>1654</v>
      </c>
      <c r="F10920" s="137"/>
      <c r="G10920" s="137" t="s">
        <v>26351</v>
      </c>
      <c r="H10920" s="137" t="s">
        <v>26340</v>
      </c>
      <c r="I10920" s="137" t="s">
        <v>1600</v>
      </c>
      <c r="J10920" s="139" t="s">
        <v>26352</v>
      </c>
      <c r="K10920" s="109" t="s">
        <v>1782</v>
      </c>
      <c r="L10920" s="138"/>
      <c r="M10920" s="111"/>
    </row>
    <row r="10921">
      <c r="A10921" s="108">
        <v>3639.0</v>
      </c>
      <c r="B10921" s="108" t="s">
        <v>1584</v>
      </c>
      <c r="C10921" s="108" t="s">
        <v>845</v>
      </c>
      <c r="D10921" s="108"/>
      <c r="E10921" s="108" t="s">
        <v>1654</v>
      </c>
      <c r="F10921" s="137"/>
      <c r="G10921" s="137" t="s">
        <v>26351</v>
      </c>
      <c r="H10921" s="137" t="s">
        <v>26340</v>
      </c>
      <c r="I10921" s="137" t="s">
        <v>1600</v>
      </c>
      <c r="J10921" s="139" t="s">
        <v>26353</v>
      </c>
      <c r="K10921" s="109" t="s">
        <v>1602</v>
      </c>
      <c r="L10921" s="138"/>
      <c r="M10921" s="111"/>
    </row>
    <row r="10922">
      <c r="A10922" s="108">
        <v>3642.0</v>
      </c>
      <c r="B10922" s="108" t="s">
        <v>1584</v>
      </c>
      <c r="C10922" s="108" t="s">
        <v>845</v>
      </c>
      <c r="D10922" s="108"/>
      <c r="E10922" s="108" t="s">
        <v>1654</v>
      </c>
      <c r="F10922" s="137"/>
      <c r="G10922" s="137" t="s">
        <v>26351</v>
      </c>
      <c r="H10922" s="137" t="s">
        <v>26340</v>
      </c>
      <c r="I10922" s="137" t="s">
        <v>1600</v>
      </c>
      <c r="J10922" s="139" t="s">
        <v>26354</v>
      </c>
      <c r="K10922" s="109" t="s">
        <v>3315</v>
      </c>
      <c r="L10922" s="138"/>
      <c r="M10922" s="111"/>
    </row>
    <row r="10923">
      <c r="C10923" s="12" t="s">
        <v>850</v>
      </c>
      <c r="D10923" s="12"/>
      <c r="E10923" s="12" t="s">
        <v>1619</v>
      </c>
      <c r="F10923" s="21"/>
      <c r="G10923" s="21" t="s">
        <v>26355</v>
      </c>
      <c r="H10923" s="21" t="s">
        <v>26356</v>
      </c>
      <c r="I10923" s="21" t="s">
        <v>1588</v>
      </c>
      <c r="J10923" s="148" t="s">
        <v>26357</v>
      </c>
      <c r="K10923" s="20" t="s">
        <v>2007</v>
      </c>
      <c r="L10923" s="21"/>
    </row>
    <row r="10924">
      <c r="C10924" s="12" t="s">
        <v>850</v>
      </c>
      <c r="D10924" s="12"/>
      <c r="E10924" s="12" t="s">
        <v>1619</v>
      </c>
      <c r="F10924" s="21"/>
      <c r="G10924" s="21" t="s">
        <v>26358</v>
      </c>
      <c r="H10924" s="21" t="s">
        <v>26359</v>
      </c>
      <c r="I10924" s="21" t="s">
        <v>1588</v>
      </c>
      <c r="J10924" s="148" t="s">
        <v>26360</v>
      </c>
      <c r="K10924" s="20" t="s">
        <v>1967</v>
      </c>
      <c r="L10924" s="21"/>
    </row>
    <row r="10925">
      <c r="C10925" s="12" t="s">
        <v>850</v>
      </c>
      <c r="D10925" s="12"/>
      <c r="E10925" s="12" t="s">
        <v>1619</v>
      </c>
      <c r="F10925" s="21"/>
      <c r="G10925" s="21" t="s">
        <v>26361</v>
      </c>
      <c r="H10925" s="21" t="s">
        <v>26359</v>
      </c>
      <c r="I10925" s="21" t="s">
        <v>1588</v>
      </c>
      <c r="J10925" s="148" t="s">
        <v>26362</v>
      </c>
      <c r="K10925" s="20" t="s">
        <v>1971</v>
      </c>
      <c r="L10925" s="21"/>
    </row>
    <row r="10926">
      <c r="C10926" s="12" t="s">
        <v>850</v>
      </c>
      <c r="D10926" s="12"/>
      <c r="E10926" s="12" t="s">
        <v>1619</v>
      </c>
      <c r="F10926" s="21"/>
      <c r="G10926" s="21" t="s">
        <v>26363</v>
      </c>
      <c r="H10926" s="21" t="s">
        <v>26359</v>
      </c>
      <c r="I10926" s="21" t="s">
        <v>1588</v>
      </c>
      <c r="J10926" s="148" t="s">
        <v>26364</v>
      </c>
      <c r="K10926" s="20" t="s">
        <v>4042</v>
      </c>
      <c r="L10926" s="21"/>
    </row>
    <row r="10927">
      <c r="C10927" s="12" t="s">
        <v>850</v>
      </c>
      <c r="D10927" s="12"/>
      <c r="E10927" s="12" t="s">
        <v>1619</v>
      </c>
      <c r="F10927" s="21"/>
      <c r="G10927" s="21" t="s">
        <v>26365</v>
      </c>
      <c r="H10927" s="21" t="s">
        <v>26359</v>
      </c>
      <c r="I10927" s="21" t="s">
        <v>1588</v>
      </c>
      <c r="J10927" s="148" t="s">
        <v>26366</v>
      </c>
      <c r="K10927" s="20" t="s">
        <v>4046</v>
      </c>
      <c r="L10927" s="21"/>
    </row>
    <row r="10928">
      <c r="C10928" s="12" t="s">
        <v>850</v>
      </c>
      <c r="D10928" s="12"/>
      <c r="E10928" s="12" t="s">
        <v>1619</v>
      </c>
      <c r="F10928" s="21"/>
      <c r="G10928" s="21" t="s">
        <v>26367</v>
      </c>
      <c r="H10928" s="21" t="s">
        <v>26359</v>
      </c>
      <c r="I10928" s="21" t="s">
        <v>1588</v>
      </c>
      <c r="J10928" s="148" t="s">
        <v>26368</v>
      </c>
      <c r="K10928" s="20" t="s">
        <v>1988</v>
      </c>
      <c r="L10928" s="21"/>
    </row>
    <row r="10929">
      <c r="C10929" s="12" t="s">
        <v>850</v>
      </c>
      <c r="D10929" s="12"/>
      <c r="E10929" s="12" t="s">
        <v>1619</v>
      </c>
      <c r="F10929" s="21"/>
      <c r="G10929" s="21" t="s">
        <v>26369</v>
      </c>
      <c r="H10929" s="21" t="s">
        <v>26359</v>
      </c>
      <c r="I10929" s="21" t="s">
        <v>1588</v>
      </c>
      <c r="J10929" s="148" t="s">
        <v>26370</v>
      </c>
      <c r="K10929" s="20" t="s">
        <v>1992</v>
      </c>
      <c r="L10929" s="21"/>
    </row>
    <row r="10930">
      <c r="C10930" s="12" t="s">
        <v>850</v>
      </c>
      <c r="D10930" s="12"/>
      <c r="E10930" s="12" t="s">
        <v>1619</v>
      </c>
      <c r="F10930" s="21"/>
      <c r="G10930" s="21" t="s">
        <v>26371</v>
      </c>
      <c r="H10930" s="21" t="s">
        <v>26359</v>
      </c>
      <c r="I10930" s="21" t="s">
        <v>1588</v>
      </c>
      <c r="J10930" s="148" t="s">
        <v>26372</v>
      </c>
      <c r="K10930" s="20" t="s">
        <v>3629</v>
      </c>
      <c r="L10930" s="21"/>
    </row>
    <row r="10931">
      <c r="C10931" s="12" t="s">
        <v>850</v>
      </c>
      <c r="D10931" s="12"/>
      <c r="E10931" s="12" t="s">
        <v>1619</v>
      </c>
      <c r="F10931" s="21"/>
      <c r="G10931" s="21" t="s">
        <v>26373</v>
      </c>
      <c r="H10931" s="21" t="s">
        <v>26374</v>
      </c>
      <c r="I10931" s="21" t="s">
        <v>1588</v>
      </c>
      <c r="J10931" s="148" t="s">
        <v>26375</v>
      </c>
      <c r="K10931" s="20" t="s">
        <v>1808</v>
      </c>
      <c r="L10931" s="21"/>
    </row>
    <row r="10932">
      <c r="C10932" s="12" t="s">
        <v>850</v>
      </c>
      <c r="D10932" s="12"/>
      <c r="E10932" s="12" t="s">
        <v>1619</v>
      </c>
      <c r="F10932" s="21"/>
      <c r="G10932" s="21" t="s">
        <v>26376</v>
      </c>
      <c r="H10932" s="21" t="s">
        <v>26377</v>
      </c>
      <c r="I10932" s="21" t="s">
        <v>1588</v>
      </c>
      <c r="J10932" s="148" t="s">
        <v>26378</v>
      </c>
      <c r="K10932" s="20" t="s">
        <v>1812</v>
      </c>
      <c r="L10932" s="21"/>
    </row>
    <row r="10933">
      <c r="C10933" s="12" t="s">
        <v>850</v>
      </c>
      <c r="D10933" s="12"/>
      <c r="E10933" s="12" t="s">
        <v>1619</v>
      </c>
      <c r="F10933" s="21"/>
      <c r="G10933" s="21" t="s">
        <v>26379</v>
      </c>
      <c r="H10933" s="21" t="s">
        <v>26380</v>
      </c>
      <c r="I10933" s="21" t="s">
        <v>1588</v>
      </c>
      <c r="J10933" s="148" t="s">
        <v>26381</v>
      </c>
      <c r="K10933" s="20" t="s">
        <v>1983</v>
      </c>
      <c r="L10933" s="21"/>
    </row>
    <row r="10934">
      <c r="C10934" s="12" t="s">
        <v>850</v>
      </c>
      <c r="D10934" s="12"/>
      <c r="E10934" s="12" t="s">
        <v>1619</v>
      </c>
      <c r="F10934" s="21"/>
      <c r="G10934" s="21" t="s">
        <v>26382</v>
      </c>
      <c r="H10934" s="21" t="s">
        <v>26383</v>
      </c>
      <c r="I10934" s="21" t="s">
        <v>1588</v>
      </c>
      <c r="J10934" s="148" t="s">
        <v>26384</v>
      </c>
      <c r="K10934" s="20" t="s">
        <v>1983</v>
      </c>
      <c r="L10934" s="21"/>
    </row>
    <row r="10935">
      <c r="C10935" s="12" t="s">
        <v>850</v>
      </c>
      <c r="D10935" s="12"/>
      <c r="E10935" s="12" t="s">
        <v>1619</v>
      </c>
      <c r="F10935" s="21"/>
      <c r="G10935" s="21" t="s">
        <v>26385</v>
      </c>
      <c r="H10935" s="21" t="s">
        <v>26386</v>
      </c>
      <c r="I10935" s="21" t="s">
        <v>1588</v>
      </c>
      <c r="J10935" s="148" t="s">
        <v>26387</v>
      </c>
      <c r="K10935" s="20" t="s">
        <v>1983</v>
      </c>
      <c r="L10935" s="21"/>
    </row>
    <row r="10936">
      <c r="C10936" s="12" t="s">
        <v>850</v>
      </c>
      <c r="D10936" s="12"/>
      <c r="E10936" s="12" t="s">
        <v>1619</v>
      </c>
      <c r="F10936" s="21"/>
      <c r="G10936" s="21" t="s">
        <v>26388</v>
      </c>
      <c r="H10936" s="21" t="s">
        <v>26389</v>
      </c>
      <c r="I10936" s="21" t="s">
        <v>1588</v>
      </c>
      <c r="J10936" s="148" t="s">
        <v>26390</v>
      </c>
      <c r="K10936" s="20" t="s">
        <v>1983</v>
      </c>
      <c r="L10936" s="21"/>
    </row>
    <row r="10937">
      <c r="C10937" s="12" t="s">
        <v>850</v>
      </c>
      <c r="D10937" s="12"/>
      <c r="E10937" s="12" t="s">
        <v>1619</v>
      </c>
      <c r="F10937" s="21"/>
      <c r="G10937" s="21" t="s">
        <v>26391</v>
      </c>
      <c r="H10937" s="21" t="s">
        <v>26392</v>
      </c>
      <c r="I10937" s="21" t="s">
        <v>1588</v>
      </c>
      <c r="J10937" s="148" t="s">
        <v>26393</v>
      </c>
      <c r="K10937" s="20" t="s">
        <v>3446</v>
      </c>
      <c r="L10937" s="21"/>
    </row>
    <row r="10938">
      <c r="C10938" s="12" t="s">
        <v>850</v>
      </c>
      <c r="D10938" s="12"/>
      <c r="E10938" s="12" t="s">
        <v>1619</v>
      </c>
      <c r="F10938" s="21"/>
      <c r="G10938" s="21" t="s">
        <v>26394</v>
      </c>
      <c r="H10938" s="21" t="s">
        <v>26395</v>
      </c>
      <c r="I10938" s="21" t="s">
        <v>1588</v>
      </c>
      <c r="J10938" s="148" t="s">
        <v>26396</v>
      </c>
      <c r="K10938" s="20" t="s">
        <v>3488</v>
      </c>
      <c r="L10938" s="21"/>
    </row>
    <row r="10939">
      <c r="C10939" s="12" t="s">
        <v>850</v>
      </c>
      <c r="D10939" s="12"/>
      <c r="E10939" s="12" t="s">
        <v>1619</v>
      </c>
      <c r="F10939" s="21"/>
      <c r="G10939" s="21" t="s">
        <v>26397</v>
      </c>
      <c r="H10939" s="21" t="s">
        <v>26398</v>
      </c>
      <c r="I10939" s="21" t="s">
        <v>1588</v>
      </c>
      <c r="J10939" s="148" t="s">
        <v>26399</v>
      </c>
      <c r="K10939" s="20" t="s">
        <v>3439</v>
      </c>
      <c r="L10939" s="21"/>
    </row>
    <row r="10940">
      <c r="C10940" s="12" t="s">
        <v>850</v>
      </c>
      <c r="D10940" s="12"/>
      <c r="E10940" s="12" t="s">
        <v>1619</v>
      </c>
      <c r="F10940" s="21"/>
      <c r="G10940" s="21" t="s">
        <v>18981</v>
      </c>
      <c r="H10940" s="21" t="s">
        <v>18982</v>
      </c>
      <c r="I10940" s="21" t="s">
        <v>1588</v>
      </c>
      <c r="J10940" s="148" t="s">
        <v>18983</v>
      </c>
      <c r="K10940" s="20" t="s">
        <v>3492</v>
      </c>
      <c r="L10940" s="21"/>
    </row>
    <row r="10941">
      <c r="C10941" s="12" t="s">
        <v>850</v>
      </c>
      <c r="D10941" s="12"/>
      <c r="E10941" s="12" t="s">
        <v>1619</v>
      </c>
      <c r="F10941" s="21"/>
      <c r="G10941" s="21" t="s">
        <v>18984</v>
      </c>
      <c r="H10941" s="21" t="s">
        <v>18985</v>
      </c>
      <c r="I10941" s="21" t="s">
        <v>1588</v>
      </c>
      <c r="J10941" s="148" t="s">
        <v>18986</v>
      </c>
      <c r="K10941" s="20" t="s">
        <v>3492</v>
      </c>
      <c r="L10941" s="21"/>
    </row>
    <row r="10942">
      <c r="C10942" s="12" t="s">
        <v>850</v>
      </c>
      <c r="D10942" s="12"/>
      <c r="E10942" s="12" t="s">
        <v>1619</v>
      </c>
      <c r="F10942" s="21"/>
      <c r="G10942" s="21" t="s">
        <v>18987</v>
      </c>
      <c r="H10942" s="21" t="s">
        <v>18988</v>
      </c>
      <c r="I10942" s="21" t="s">
        <v>1588</v>
      </c>
      <c r="J10942" s="148" t="s">
        <v>18989</v>
      </c>
      <c r="K10942" s="20" t="s">
        <v>3492</v>
      </c>
      <c r="L10942" s="21"/>
    </row>
    <row r="10943">
      <c r="C10943" s="12" t="s">
        <v>850</v>
      </c>
      <c r="D10943" s="12"/>
      <c r="E10943" s="12" t="s">
        <v>1619</v>
      </c>
      <c r="F10943" s="21"/>
      <c r="G10943" s="21" t="s">
        <v>18993</v>
      </c>
      <c r="H10943" s="21" t="s">
        <v>18994</v>
      </c>
      <c r="I10943" s="21" t="s">
        <v>1588</v>
      </c>
      <c r="J10943" s="148" t="s">
        <v>18995</v>
      </c>
      <c r="K10943" s="20" t="s">
        <v>3492</v>
      </c>
      <c r="L10943" s="21"/>
    </row>
    <row r="10944">
      <c r="C10944" s="12" t="s">
        <v>850</v>
      </c>
      <c r="D10944" s="12"/>
      <c r="E10944" s="12" t="s">
        <v>1619</v>
      </c>
      <c r="F10944" s="21"/>
      <c r="G10944" s="21" t="s">
        <v>19115</v>
      </c>
      <c r="H10944" s="21" t="s">
        <v>19116</v>
      </c>
      <c r="I10944" s="21" t="s">
        <v>1588</v>
      </c>
      <c r="J10944" s="148" t="s">
        <v>19117</v>
      </c>
      <c r="K10944" s="20" t="s">
        <v>3355</v>
      </c>
      <c r="L10944" s="21"/>
    </row>
    <row r="10945">
      <c r="C10945" s="12" t="s">
        <v>850</v>
      </c>
      <c r="D10945" s="12"/>
      <c r="E10945" s="12" t="s">
        <v>1619</v>
      </c>
      <c r="F10945" s="21"/>
      <c r="G10945" s="21" t="s">
        <v>19118</v>
      </c>
      <c r="H10945" s="21" t="s">
        <v>18985</v>
      </c>
      <c r="I10945" s="21" t="s">
        <v>1588</v>
      </c>
      <c r="J10945" s="148" t="s">
        <v>19119</v>
      </c>
      <c r="K10945" s="20" t="s">
        <v>3355</v>
      </c>
      <c r="L10945" s="21"/>
    </row>
    <row r="10946">
      <c r="C10946" s="12" t="s">
        <v>850</v>
      </c>
      <c r="D10946" s="12"/>
      <c r="E10946" s="12" t="s">
        <v>1619</v>
      </c>
      <c r="F10946" s="21"/>
      <c r="G10946" s="21" t="s">
        <v>19120</v>
      </c>
      <c r="H10946" s="21" t="s">
        <v>19121</v>
      </c>
      <c r="I10946" s="21" t="s">
        <v>1588</v>
      </c>
      <c r="J10946" s="148" t="s">
        <v>19122</v>
      </c>
      <c r="K10946" s="20" t="s">
        <v>3355</v>
      </c>
      <c r="L10946" s="21"/>
    </row>
    <row r="10947">
      <c r="C10947" s="12" t="s">
        <v>850</v>
      </c>
      <c r="D10947" s="12"/>
      <c r="E10947" s="12" t="s">
        <v>1619</v>
      </c>
      <c r="F10947" s="21"/>
      <c r="G10947" s="21" t="s">
        <v>19126</v>
      </c>
      <c r="H10947" s="21" t="s">
        <v>19127</v>
      </c>
      <c r="I10947" s="21" t="s">
        <v>1588</v>
      </c>
      <c r="J10947" s="148" t="s">
        <v>19128</v>
      </c>
      <c r="K10947" s="20" t="s">
        <v>3355</v>
      </c>
      <c r="L10947" s="21"/>
    </row>
    <row r="10948">
      <c r="C10948" s="12" t="s">
        <v>850</v>
      </c>
      <c r="D10948" s="12"/>
      <c r="E10948" s="12" t="s">
        <v>1619</v>
      </c>
      <c r="F10948" s="21"/>
      <c r="G10948" s="21" t="s">
        <v>19257</v>
      </c>
      <c r="H10948" s="21" t="s">
        <v>19258</v>
      </c>
      <c r="I10948" s="21" t="s">
        <v>1588</v>
      </c>
      <c r="J10948" s="148" t="s">
        <v>19259</v>
      </c>
      <c r="K10948" s="20" t="s">
        <v>3840</v>
      </c>
      <c r="L10948" s="21"/>
    </row>
    <row r="10949">
      <c r="C10949" s="12" t="s">
        <v>850</v>
      </c>
      <c r="D10949" s="12"/>
      <c r="E10949" s="12" t="s">
        <v>1619</v>
      </c>
      <c r="F10949" s="21"/>
      <c r="G10949" s="21" t="s">
        <v>19260</v>
      </c>
      <c r="H10949" s="21" t="s">
        <v>19261</v>
      </c>
      <c r="I10949" s="21" t="s">
        <v>1588</v>
      </c>
      <c r="J10949" s="148" t="s">
        <v>19262</v>
      </c>
      <c r="K10949" s="20" t="s">
        <v>3840</v>
      </c>
      <c r="L10949" s="21"/>
    </row>
    <row r="10950">
      <c r="C10950" s="12" t="s">
        <v>850</v>
      </c>
      <c r="D10950" s="12"/>
      <c r="E10950" s="12" t="s">
        <v>1619</v>
      </c>
      <c r="F10950" s="21"/>
      <c r="G10950" s="21" t="s">
        <v>19263</v>
      </c>
      <c r="H10950" s="21" t="s">
        <v>19264</v>
      </c>
      <c r="I10950" s="21" t="s">
        <v>1588</v>
      </c>
      <c r="J10950" s="148" t="s">
        <v>19265</v>
      </c>
      <c r="K10950" s="20" t="s">
        <v>3840</v>
      </c>
      <c r="L10950" s="21"/>
    </row>
    <row r="10951">
      <c r="C10951" s="12" t="s">
        <v>850</v>
      </c>
      <c r="D10951" s="12"/>
      <c r="E10951" s="12" t="s">
        <v>1619</v>
      </c>
      <c r="F10951" s="21"/>
      <c r="G10951" s="21" t="s">
        <v>19269</v>
      </c>
      <c r="H10951" s="21" t="s">
        <v>19270</v>
      </c>
      <c r="I10951" s="21" t="s">
        <v>1588</v>
      </c>
      <c r="J10951" s="148" t="s">
        <v>19271</v>
      </c>
      <c r="K10951" s="20" t="s">
        <v>3840</v>
      </c>
      <c r="L10951" s="21"/>
    </row>
    <row r="10952">
      <c r="C10952" s="12" t="s">
        <v>850</v>
      </c>
      <c r="D10952" s="12"/>
      <c r="E10952" s="12" t="s">
        <v>1619</v>
      </c>
      <c r="F10952" s="21"/>
      <c r="G10952" s="21" t="s">
        <v>26400</v>
      </c>
      <c r="H10952" s="21" t="s">
        <v>26401</v>
      </c>
      <c r="I10952" s="21" t="s">
        <v>1588</v>
      </c>
      <c r="J10952" s="148" t="s">
        <v>26402</v>
      </c>
      <c r="K10952" s="20" t="s">
        <v>3659</v>
      </c>
      <c r="L10952" s="21"/>
    </row>
    <row r="10953">
      <c r="C10953" s="12" t="s">
        <v>850</v>
      </c>
      <c r="D10953" s="12"/>
      <c r="E10953" s="12" t="s">
        <v>1619</v>
      </c>
      <c r="F10953" s="21"/>
      <c r="G10953" s="21" t="s">
        <v>26403</v>
      </c>
      <c r="H10953" s="21" t="s">
        <v>26404</v>
      </c>
      <c r="I10953" s="21" t="s">
        <v>1588</v>
      </c>
      <c r="J10953" s="148" t="s">
        <v>26405</v>
      </c>
      <c r="K10953" s="20" t="s">
        <v>3659</v>
      </c>
      <c r="L10953" s="21"/>
    </row>
    <row r="10954">
      <c r="C10954" s="12" t="s">
        <v>850</v>
      </c>
      <c r="D10954" s="12"/>
      <c r="E10954" s="12" t="s">
        <v>1619</v>
      </c>
      <c r="F10954" s="21"/>
      <c r="G10954" s="21" t="s">
        <v>26406</v>
      </c>
      <c r="H10954" s="21" t="s">
        <v>26407</v>
      </c>
      <c r="I10954" s="21" t="s">
        <v>1588</v>
      </c>
      <c r="J10954" s="148" t="s">
        <v>26408</v>
      </c>
      <c r="K10954" s="20" t="s">
        <v>3659</v>
      </c>
      <c r="L10954" s="21"/>
    </row>
    <row r="10955">
      <c r="C10955" s="12" t="s">
        <v>850</v>
      </c>
      <c r="D10955" s="12"/>
      <c r="E10955" s="12" t="s">
        <v>1619</v>
      </c>
      <c r="F10955" s="21"/>
      <c r="G10955" s="21" t="s">
        <v>26409</v>
      </c>
      <c r="H10955" s="21" t="s">
        <v>26410</v>
      </c>
      <c r="I10955" s="21" t="s">
        <v>1588</v>
      </c>
      <c r="J10955" s="148" t="s">
        <v>26411</v>
      </c>
      <c r="K10955" s="20" t="s">
        <v>3659</v>
      </c>
      <c r="L10955" s="21"/>
    </row>
    <row r="10956">
      <c r="C10956" s="12" t="s">
        <v>850</v>
      </c>
      <c r="D10956" s="12"/>
      <c r="E10956" s="12" t="s">
        <v>1619</v>
      </c>
      <c r="F10956" s="21"/>
      <c r="G10956" s="21" t="s">
        <v>26412</v>
      </c>
      <c r="H10956" s="21" t="s">
        <v>26413</v>
      </c>
      <c r="I10956" s="21" t="s">
        <v>1588</v>
      </c>
      <c r="J10956" s="148" t="s">
        <v>26414</v>
      </c>
      <c r="K10956" s="20" t="s">
        <v>3280</v>
      </c>
      <c r="L10956" s="21"/>
    </row>
    <row r="10957">
      <c r="C10957" s="12" t="s">
        <v>850</v>
      </c>
      <c r="D10957" s="12"/>
      <c r="E10957" s="12" t="s">
        <v>1619</v>
      </c>
      <c r="F10957" s="21"/>
      <c r="G10957" s="21" t="s">
        <v>26415</v>
      </c>
      <c r="H10957" s="21" t="s">
        <v>26416</v>
      </c>
      <c r="I10957" s="21" t="s">
        <v>1588</v>
      </c>
      <c r="J10957" s="148" t="s">
        <v>26417</v>
      </c>
      <c r="K10957" s="20" t="s">
        <v>3280</v>
      </c>
      <c r="L10957" s="21"/>
    </row>
    <row r="10958">
      <c r="C10958" s="12" t="s">
        <v>850</v>
      </c>
      <c r="D10958" s="12"/>
      <c r="E10958" s="12" t="s">
        <v>1619</v>
      </c>
      <c r="F10958" s="21"/>
      <c r="G10958" s="21" t="s">
        <v>26418</v>
      </c>
      <c r="H10958" s="21" t="s">
        <v>26419</v>
      </c>
      <c r="I10958" s="21" t="s">
        <v>1588</v>
      </c>
      <c r="J10958" s="148" t="s">
        <v>26420</v>
      </c>
      <c r="K10958" s="20" t="s">
        <v>3280</v>
      </c>
      <c r="L10958" s="21"/>
    </row>
    <row r="10959">
      <c r="C10959" s="12" t="s">
        <v>850</v>
      </c>
      <c r="D10959" s="12"/>
      <c r="E10959" s="12" t="s">
        <v>1619</v>
      </c>
      <c r="F10959" s="21"/>
      <c r="G10959" s="21" t="s">
        <v>26421</v>
      </c>
      <c r="H10959" s="21" t="s">
        <v>26422</v>
      </c>
      <c r="I10959" s="21" t="s">
        <v>1588</v>
      </c>
      <c r="J10959" s="148" t="s">
        <v>26423</v>
      </c>
      <c r="K10959" s="20" t="s">
        <v>3280</v>
      </c>
      <c r="L10959" s="21"/>
    </row>
    <row r="10960">
      <c r="C10960" s="12" t="s">
        <v>850</v>
      </c>
      <c r="D10960" s="12"/>
      <c r="E10960" s="12" t="s">
        <v>1619</v>
      </c>
      <c r="F10960" s="21"/>
      <c r="G10960" s="21" t="s">
        <v>26424</v>
      </c>
      <c r="H10960" s="21" t="s">
        <v>26413</v>
      </c>
      <c r="I10960" s="21" t="s">
        <v>1588</v>
      </c>
      <c r="J10960" s="148" t="s">
        <v>26425</v>
      </c>
      <c r="K10960" s="20" t="s">
        <v>3616</v>
      </c>
      <c r="L10960" s="21"/>
    </row>
    <row r="10961">
      <c r="C10961" s="12" t="s">
        <v>850</v>
      </c>
      <c r="D10961" s="12"/>
      <c r="E10961" s="12" t="s">
        <v>1619</v>
      </c>
      <c r="F10961" s="21"/>
      <c r="G10961" s="21" t="s">
        <v>26426</v>
      </c>
      <c r="H10961" s="21" t="s">
        <v>26416</v>
      </c>
      <c r="I10961" s="21" t="s">
        <v>1588</v>
      </c>
      <c r="J10961" s="148" t="s">
        <v>26427</v>
      </c>
      <c r="K10961" s="20" t="s">
        <v>3616</v>
      </c>
      <c r="L10961" s="21"/>
    </row>
    <row r="10962">
      <c r="C10962" s="12" t="s">
        <v>850</v>
      </c>
      <c r="D10962" s="12"/>
      <c r="E10962" s="12" t="s">
        <v>1619</v>
      </c>
      <c r="F10962" s="21"/>
      <c r="G10962" s="21" t="s">
        <v>26428</v>
      </c>
      <c r="H10962" s="21" t="s">
        <v>26419</v>
      </c>
      <c r="I10962" s="21" t="s">
        <v>1588</v>
      </c>
      <c r="J10962" s="148" t="s">
        <v>26429</v>
      </c>
      <c r="K10962" s="20" t="s">
        <v>3616</v>
      </c>
      <c r="L10962" s="21"/>
    </row>
    <row r="10963">
      <c r="C10963" s="12" t="s">
        <v>850</v>
      </c>
      <c r="D10963" s="12"/>
      <c r="E10963" s="12" t="s">
        <v>1619</v>
      </c>
      <c r="F10963" s="21"/>
      <c r="G10963" s="21" t="s">
        <v>26430</v>
      </c>
      <c r="H10963" s="21" t="s">
        <v>26422</v>
      </c>
      <c r="I10963" s="21" t="s">
        <v>1588</v>
      </c>
      <c r="J10963" s="148" t="s">
        <v>26431</v>
      </c>
      <c r="K10963" s="20" t="s">
        <v>3616</v>
      </c>
      <c r="L10963" s="21"/>
    </row>
    <row r="10964">
      <c r="C10964" s="12" t="s">
        <v>850</v>
      </c>
      <c r="D10964" s="12"/>
      <c r="E10964" s="12" t="s">
        <v>1619</v>
      </c>
      <c r="F10964" s="21"/>
      <c r="G10964" s="21" t="s">
        <v>26432</v>
      </c>
      <c r="H10964" s="21" t="s">
        <v>26392</v>
      </c>
      <c r="I10964" s="21" t="s">
        <v>1588</v>
      </c>
      <c r="J10964" s="148" t="s">
        <v>26433</v>
      </c>
      <c r="K10964" s="20" t="s">
        <v>2027</v>
      </c>
      <c r="L10964" s="21"/>
    </row>
    <row r="10965">
      <c r="C10965" s="12" t="s">
        <v>850</v>
      </c>
      <c r="D10965" s="12"/>
      <c r="E10965" s="12" t="s">
        <v>1619</v>
      </c>
      <c r="F10965" s="21"/>
      <c r="G10965" s="21" t="s">
        <v>26434</v>
      </c>
      <c r="H10965" s="21" t="s">
        <v>26392</v>
      </c>
      <c r="I10965" s="21" t="s">
        <v>1588</v>
      </c>
      <c r="J10965" s="148" t="s">
        <v>26435</v>
      </c>
      <c r="K10965" s="20" t="s">
        <v>1975</v>
      </c>
      <c r="L10965" s="21"/>
    </row>
    <row r="10966">
      <c r="C10966" s="12" t="s">
        <v>850</v>
      </c>
      <c r="D10966" s="12"/>
      <c r="E10966" s="12" t="s">
        <v>1619</v>
      </c>
      <c r="F10966" s="21"/>
      <c r="G10966" s="21" t="s">
        <v>26436</v>
      </c>
      <c r="H10966" s="21" t="s">
        <v>26437</v>
      </c>
      <c r="I10966" s="21" t="s">
        <v>1588</v>
      </c>
      <c r="J10966" s="148" t="s">
        <v>26438</v>
      </c>
      <c r="K10966" s="20" t="s">
        <v>1954</v>
      </c>
      <c r="L10966" s="21"/>
    </row>
    <row r="10967">
      <c r="C10967" s="12" t="s">
        <v>850</v>
      </c>
      <c r="D10967" s="12"/>
      <c r="E10967" s="12" t="s">
        <v>1619</v>
      </c>
      <c r="F10967" s="21"/>
      <c r="G10967" s="21" t="s">
        <v>26439</v>
      </c>
      <c r="H10967" s="21" t="s">
        <v>26440</v>
      </c>
      <c r="I10967" s="21" t="s">
        <v>1588</v>
      </c>
      <c r="J10967" s="148" t="s">
        <v>26441</v>
      </c>
      <c r="K10967" s="20" t="s">
        <v>1954</v>
      </c>
      <c r="L10967" s="21"/>
    </row>
    <row r="10968">
      <c r="C10968" s="12" t="s">
        <v>850</v>
      </c>
      <c r="D10968" s="12"/>
      <c r="E10968" s="12" t="s">
        <v>1619</v>
      </c>
      <c r="F10968" s="21"/>
      <c r="G10968" s="21" t="s">
        <v>26442</v>
      </c>
      <c r="H10968" s="21" t="s">
        <v>26443</v>
      </c>
      <c r="I10968" s="21" t="s">
        <v>1588</v>
      </c>
      <c r="J10968" s="148" t="s">
        <v>26444</v>
      </c>
      <c r="K10968" s="20" t="s">
        <v>1954</v>
      </c>
      <c r="L10968" s="21"/>
    </row>
    <row r="10969">
      <c r="C10969" s="12" t="s">
        <v>850</v>
      </c>
      <c r="D10969" s="12"/>
      <c r="E10969" s="12" t="s">
        <v>1619</v>
      </c>
      <c r="F10969" s="21"/>
      <c r="G10969" s="21" t="s">
        <v>26445</v>
      </c>
      <c r="H10969" s="21" t="s">
        <v>26446</v>
      </c>
      <c r="I10969" s="21" t="s">
        <v>1588</v>
      </c>
      <c r="J10969" s="148" t="s">
        <v>26447</v>
      </c>
      <c r="K10969" s="20" t="s">
        <v>1954</v>
      </c>
      <c r="L10969" s="21"/>
    </row>
    <row r="10970">
      <c r="C10970" s="12" t="s">
        <v>850</v>
      </c>
      <c r="D10970" s="12"/>
      <c r="E10970" s="12" t="s">
        <v>1619</v>
      </c>
      <c r="F10970" s="21"/>
      <c r="G10970" s="21" t="s">
        <v>26448</v>
      </c>
      <c r="H10970" s="21" t="s">
        <v>26449</v>
      </c>
      <c r="I10970" s="21" t="s">
        <v>1588</v>
      </c>
      <c r="J10970" s="148" t="s">
        <v>26450</v>
      </c>
      <c r="K10970" s="20" t="s">
        <v>1979</v>
      </c>
      <c r="L10970" s="21"/>
    </row>
    <row r="10971">
      <c r="C10971" s="12" t="s">
        <v>850</v>
      </c>
      <c r="D10971" s="12"/>
      <c r="E10971" s="12" t="s">
        <v>1619</v>
      </c>
      <c r="F10971" s="21"/>
      <c r="G10971" s="21" t="s">
        <v>26451</v>
      </c>
      <c r="H10971" s="21" t="s">
        <v>26452</v>
      </c>
      <c r="I10971" s="21" t="s">
        <v>1588</v>
      </c>
      <c r="J10971" s="148" t="s">
        <v>26453</v>
      </c>
      <c r="K10971" s="20" t="s">
        <v>1979</v>
      </c>
      <c r="L10971" s="21"/>
    </row>
    <row r="10972">
      <c r="C10972" s="12" t="s">
        <v>850</v>
      </c>
      <c r="D10972" s="12"/>
      <c r="E10972" s="12" t="s">
        <v>1619</v>
      </c>
      <c r="F10972" s="21"/>
      <c r="G10972" s="21" t="s">
        <v>26454</v>
      </c>
      <c r="H10972" s="21" t="s">
        <v>26455</v>
      </c>
      <c r="I10972" s="21" t="s">
        <v>1588</v>
      </c>
      <c r="J10972" s="148" t="s">
        <v>26456</v>
      </c>
      <c r="K10972" s="20" t="s">
        <v>1979</v>
      </c>
      <c r="L10972" s="21"/>
    </row>
    <row r="10973">
      <c r="C10973" s="12" t="s">
        <v>850</v>
      </c>
      <c r="D10973" s="12"/>
      <c r="E10973" s="12" t="s">
        <v>1619</v>
      </c>
      <c r="F10973" s="21"/>
      <c r="G10973" s="21" t="s">
        <v>26457</v>
      </c>
      <c r="H10973" s="21" t="s">
        <v>26458</v>
      </c>
      <c r="I10973" s="21" t="s">
        <v>1588</v>
      </c>
      <c r="J10973" s="148" t="s">
        <v>26459</v>
      </c>
      <c r="K10973" s="20" t="s">
        <v>1979</v>
      </c>
      <c r="L10973" s="21"/>
    </row>
    <row r="10974">
      <c r="C10974" s="12" t="s">
        <v>850</v>
      </c>
      <c r="D10974" s="12"/>
      <c r="E10974" s="12" t="s">
        <v>1619</v>
      </c>
      <c r="F10974" s="21"/>
      <c r="G10974" s="21" t="s">
        <v>26460</v>
      </c>
      <c r="H10974" s="21" t="s">
        <v>26461</v>
      </c>
      <c r="I10974" s="21" t="s">
        <v>1588</v>
      </c>
      <c r="J10974" s="148" t="s">
        <v>26462</v>
      </c>
      <c r="K10974" s="20" t="s">
        <v>1921</v>
      </c>
      <c r="L10974" s="21"/>
    </row>
    <row r="10975">
      <c r="C10975" s="12" t="s">
        <v>850</v>
      </c>
      <c r="D10975" s="12"/>
      <c r="E10975" s="12" t="s">
        <v>1619</v>
      </c>
      <c r="F10975" s="21"/>
      <c r="G10975" s="21" t="s">
        <v>26463</v>
      </c>
      <c r="H10975" s="21" t="s">
        <v>26464</v>
      </c>
      <c r="I10975" s="21" t="s">
        <v>1588</v>
      </c>
      <c r="J10975" s="148" t="s">
        <v>26465</v>
      </c>
      <c r="K10975" s="20" t="s">
        <v>1921</v>
      </c>
      <c r="L10975" s="21"/>
    </row>
    <row r="10976">
      <c r="C10976" s="12" t="s">
        <v>850</v>
      </c>
      <c r="D10976" s="12"/>
      <c r="E10976" s="12" t="s">
        <v>1619</v>
      </c>
      <c r="F10976" s="21"/>
      <c r="G10976" s="21" t="s">
        <v>26466</v>
      </c>
      <c r="H10976" s="21" t="s">
        <v>26467</v>
      </c>
      <c r="I10976" s="21" t="s">
        <v>1588</v>
      </c>
      <c r="J10976" s="148" t="s">
        <v>26468</v>
      </c>
      <c r="K10976" s="20" t="s">
        <v>1921</v>
      </c>
      <c r="L10976" s="21"/>
    </row>
    <row r="10977">
      <c r="C10977" s="12" t="s">
        <v>850</v>
      </c>
      <c r="D10977" s="12"/>
      <c r="E10977" s="12" t="s">
        <v>1619</v>
      </c>
      <c r="F10977" s="21"/>
      <c r="G10977" s="21" t="s">
        <v>26469</v>
      </c>
      <c r="H10977" s="21" t="s">
        <v>26470</v>
      </c>
      <c r="I10977" s="21" t="s">
        <v>1588</v>
      </c>
      <c r="J10977" s="148" t="s">
        <v>26471</v>
      </c>
      <c r="K10977" s="20" t="s">
        <v>1921</v>
      </c>
      <c r="L10977" s="21"/>
    </row>
    <row r="10978">
      <c r="C10978" s="12" t="s">
        <v>850</v>
      </c>
      <c r="D10978" s="12"/>
      <c r="E10978" s="12" t="s">
        <v>1619</v>
      </c>
      <c r="F10978" s="21"/>
      <c r="G10978" s="21" t="s">
        <v>26472</v>
      </c>
      <c r="H10978" s="21" t="s">
        <v>26473</v>
      </c>
      <c r="I10978" s="21" t="s">
        <v>1588</v>
      </c>
      <c r="J10978" s="148" t="s">
        <v>26474</v>
      </c>
      <c r="K10978" s="20" t="s">
        <v>1916</v>
      </c>
      <c r="L10978" s="21"/>
    </row>
    <row r="10979">
      <c r="C10979" s="12" t="s">
        <v>850</v>
      </c>
      <c r="D10979" s="12"/>
      <c r="E10979" s="12" t="s">
        <v>1619</v>
      </c>
      <c r="F10979" s="21"/>
      <c r="G10979" s="21" t="s">
        <v>26475</v>
      </c>
      <c r="H10979" s="21" t="s">
        <v>26476</v>
      </c>
      <c r="I10979" s="21" t="s">
        <v>1588</v>
      </c>
      <c r="J10979" s="148" t="s">
        <v>26477</v>
      </c>
      <c r="K10979" s="20" t="s">
        <v>1916</v>
      </c>
      <c r="L10979" s="21"/>
    </row>
    <row r="10980">
      <c r="C10980" s="12" t="s">
        <v>850</v>
      </c>
      <c r="D10980" s="12"/>
      <c r="E10980" s="12" t="s">
        <v>1619</v>
      </c>
      <c r="F10980" s="21"/>
      <c r="G10980" s="21" t="s">
        <v>26478</v>
      </c>
      <c r="H10980" s="21" t="s">
        <v>26479</v>
      </c>
      <c r="I10980" s="21" t="s">
        <v>1588</v>
      </c>
      <c r="J10980" s="148" t="s">
        <v>26480</v>
      </c>
      <c r="K10980" s="20" t="s">
        <v>1916</v>
      </c>
      <c r="L10980" s="21"/>
    </row>
    <row r="10981">
      <c r="C10981" s="12" t="s">
        <v>850</v>
      </c>
      <c r="D10981" s="12"/>
      <c r="E10981" s="12" t="s">
        <v>1619</v>
      </c>
      <c r="F10981" s="21"/>
      <c r="G10981" s="21" t="s">
        <v>26481</v>
      </c>
      <c r="H10981" s="21" t="s">
        <v>26482</v>
      </c>
      <c r="I10981" s="21" t="s">
        <v>1588</v>
      </c>
      <c r="J10981" s="148" t="s">
        <v>26483</v>
      </c>
      <c r="K10981" s="20" t="s">
        <v>1916</v>
      </c>
      <c r="L10981" s="21"/>
    </row>
    <row r="10982">
      <c r="C10982" s="12" t="s">
        <v>850</v>
      </c>
      <c r="D10982" s="12"/>
      <c r="E10982" s="12" t="s">
        <v>1656</v>
      </c>
      <c r="F10982" s="21"/>
      <c r="G10982" s="21" t="s">
        <v>26484</v>
      </c>
      <c r="H10982" s="21" t="s">
        <v>1540</v>
      </c>
      <c r="I10982" s="21" t="s">
        <v>1637</v>
      </c>
      <c r="J10982" s="148" t="s">
        <v>26485</v>
      </c>
      <c r="K10982" s="20" t="s">
        <v>2777</v>
      </c>
      <c r="L10982" s="21"/>
    </row>
    <row r="10983">
      <c r="C10983" s="12" t="s">
        <v>850</v>
      </c>
      <c r="D10983" s="12"/>
      <c r="E10983" s="12" t="s">
        <v>1656</v>
      </c>
      <c r="F10983" s="21"/>
      <c r="G10983" s="21" t="s">
        <v>26484</v>
      </c>
      <c r="H10983" s="21" t="s">
        <v>1540</v>
      </c>
      <c r="I10983" s="21" t="s">
        <v>1637</v>
      </c>
      <c r="J10983" s="148" t="s">
        <v>26486</v>
      </c>
      <c r="K10983" s="20" t="s">
        <v>1660</v>
      </c>
      <c r="L10983" s="21"/>
    </row>
    <row r="10984">
      <c r="C10984" s="12" t="s">
        <v>850</v>
      </c>
      <c r="D10984" s="12"/>
      <c r="E10984" s="12" t="s">
        <v>1656</v>
      </c>
      <c r="F10984" s="21"/>
      <c r="G10984" s="21" t="s">
        <v>26484</v>
      </c>
      <c r="H10984" s="21" t="s">
        <v>1540</v>
      </c>
      <c r="I10984" s="21" t="s">
        <v>1637</v>
      </c>
      <c r="J10984" s="148" t="s">
        <v>26487</v>
      </c>
      <c r="K10984" s="20" t="s">
        <v>2206</v>
      </c>
      <c r="L10984" s="21"/>
    </row>
    <row r="10985">
      <c r="C10985" s="12" t="s">
        <v>850</v>
      </c>
      <c r="D10985" s="12"/>
      <c r="E10985" s="12" t="s">
        <v>1656</v>
      </c>
      <c r="F10985" s="21"/>
      <c r="G10985" s="21" t="s">
        <v>26484</v>
      </c>
      <c r="H10985" s="21" t="s">
        <v>1540</v>
      </c>
      <c r="I10985" s="21" t="s">
        <v>1637</v>
      </c>
      <c r="J10985" s="148" t="s">
        <v>26488</v>
      </c>
      <c r="K10985" s="20" t="s">
        <v>2245</v>
      </c>
      <c r="L10985" s="21"/>
    </row>
    <row r="10986">
      <c r="C10986" s="12" t="s">
        <v>850</v>
      </c>
      <c r="D10986" s="12"/>
      <c r="E10986" s="12" t="s">
        <v>1656</v>
      </c>
      <c r="F10986" s="21"/>
      <c r="G10986" s="21" t="s">
        <v>26484</v>
      </c>
      <c r="H10986" s="21" t="s">
        <v>1540</v>
      </c>
      <c r="I10986" s="21" t="s">
        <v>1637</v>
      </c>
      <c r="J10986" s="148" t="s">
        <v>26489</v>
      </c>
      <c r="K10986" s="20" t="s">
        <v>2781</v>
      </c>
      <c r="L10986" s="21"/>
    </row>
    <row r="10987">
      <c r="C10987" s="12" t="s">
        <v>850</v>
      </c>
      <c r="D10987" s="12"/>
      <c r="E10987" s="12" t="s">
        <v>1656</v>
      </c>
      <c r="F10987" s="21"/>
      <c r="G10987" s="21" t="s">
        <v>26484</v>
      </c>
      <c r="H10987" s="21" t="s">
        <v>1540</v>
      </c>
      <c r="I10987" s="21" t="s">
        <v>1637</v>
      </c>
      <c r="J10987" s="148" t="s">
        <v>26490</v>
      </c>
      <c r="K10987" s="20" t="s">
        <v>2248</v>
      </c>
      <c r="L10987" s="21"/>
    </row>
    <row r="10988">
      <c r="C10988" s="12" t="s">
        <v>850</v>
      </c>
      <c r="D10988" s="12"/>
      <c r="E10988" s="12" t="s">
        <v>1656</v>
      </c>
      <c r="F10988" s="21"/>
      <c r="G10988" s="21" t="s">
        <v>26484</v>
      </c>
      <c r="H10988" s="21" t="s">
        <v>1540</v>
      </c>
      <c r="I10988" s="21" t="s">
        <v>1637</v>
      </c>
      <c r="J10988" s="148" t="s">
        <v>26491</v>
      </c>
      <c r="K10988" s="20" t="s">
        <v>1833</v>
      </c>
      <c r="L10988" s="21"/>
    </row>
    <row r="10989">
      <c r="C10989" s="12" t="s">
        <v>850</v>
      </c>
      <c r="D10989" s="12"/>
      <c r="E10989" s="12" t="s">
        <v>1656</v>
      </c>
      <c r="F10989" s="21"/>
      <c r="G10989" s="21" t="s">
        <v>26484</v>
      </c>
      <c r="H10989" s="21" t="s">
        <v>1540</v>
      </c>
      <c r="I10989" s="21" t="s">
        <v>1637</v>
      </c>
      <c r="J10989" s="148" t="s">
        <v>26492</v>
      </c>
      <c r="K10989" s="20" t="s">
        <v>1836</v>
      </c>
      <c r="L10989" s="21"/>
    </row>
    <row r="10990">
      <c r="C10990" s="12" t="s">
        <v>850</v>
      </c>
      <c r="D10990" s="12"/>
      <c r="E10990" s="12" t="s">
        <v>1656</v>
      </c>
      <c r="F10990" s="21"/>
      <c r="G10990" s="21" t="s">
        <v>26484</v>
      </c>
      <c r="H10990" s="21" t="s">
        <v>1540</v>
      </c>
      <c r="I10990" s="21" t="s">
        <v>1637</v>
      </c>
      <c r="J10990" s="148" t="s">
        <v>26493</v>
      </c>
      <c r="K10990" s="20" t="s">
        <v>2253</v>
      </c>
      <c r="L10990" s="21"/>
    </row>
    <row r="10991">
      <c r="C10991" s="12" t="s">
        <v>850</v>
      </c>
      <c r="D10991" s="12"/>
      <c r="E10991" s="12" t="s">
        <v>1656</v>
      </c>
      <c r="F10991" s="21"/>
      <c r="G10991" s="21" t="s">
        <v>26484</v>
      </c>
      <c r="H10991" s="21" t="s">
        <v>1540</v>
      </c>
      <c r="I10991" s="21" t="s">
        <v>1637</v>
      </c>
      <c r="J10991" s="148" t="s">
        <v>26494</v>
      </c>
      <c r="K10991" s="20" t="s">
        <v>2256</v>
      </c>
      <c r="L10991" s="21"/>
    </row>
    <row r="10992">
      <c r="C10992" s="12" t="s">
        <v>850</v>
      </c>
      <c r="D10992" s="12"/>
      <c r="E10992" s="12" t="s">
        <v>1656</v>
      </c>
      <c r="F10992" s="21"/>
      <c r="G10992" s="21" t="s">
        <v>26484</v>
      </c>
      <c r="H10992" s="21" t="s">
        <v>1540</v>
      </c>
      <c r="I10992" s="21" t="s">
        <v>1637</v>
      </c>
      <c r="J10992" s="148" t="s">
        <v>26495</v>
      </c>
      <c r="K10992" s="20" t="s">
        <v>2151</v>
      </c>
      <c r="L10992" s="21"/>
    </row>
    <row r="10993">
      <c r="C10993" s="12" t="s">
        <v>850</v>
      </c>
      <c r="D10993" s="12"/>
      <c r="E10993" s="12" t="s">
        <v>1656</v>
      </c>
      <c r="F10993" s="21"/>
      <c r="G10993" s="21" t="s">
        <v>26484</v>
      </c>
      <c r="H10993" s="21" t="s">
        <v>1540</v>
      </c>
      <c r="I10993" s="21" t="s">
        <v>1637</v>
      </c>
      <c r="J10993" s="148" t="s">
        <v>26496</v>
      </c>
      <c r="K10993" s="20" t="s">
        <v>1754</v>
      </c>
      <c r="L10993" s="21"/>
    </row>
    <row r="10994">
      <c r="C10994" s="12" t="s">
        <v>850</v>
      </c>
      <c r="D10994" s="12"/>
      <c r="E10994" s="12" t="s">
        <v>1656</v>
      </c>
      <c r="F10994" s="21"/>
      <c r="G10994" s="21" t="s">
        <v>26497</v>
      </c>
      <c r="H10994" s="21" t="s">
        <v>1540</v>
      </c>
      <c r="I10994" s="21" t="s">
        <v>1637</v>
      </c>
      <c r="J10994" s="148" t="s">
        <v>26498</v>
      </c>
      <c r="K10994" s="20" t="s">
        <v>1698</v>
      </c>
      <c r="L10994" s="21"/>
    </row>
    <row r="10995">
      <c r="C10995" s="12" t="s">
        <v>850</v>
      </c>
      <c r="D10995" s="12"/>
      <c r="E10995" s="12" t="s">
        <v>1619</v>
      </c>
      <c r="F10995" s="21"/>
      <c r="G10995" s="21" t="s">
        <v>26499</v>
      </c>
      <c r="H10995" s="21" t="s">
        <v>1540</v>
      </c>
      <c r="I10995" s="21" t="s">
        <v>1588</v>
      </c>
      <c r="J10995" s="148" t="s">
        <v>26500</v>
      </c>
      <c r="K10995" s="20" t="s">
        <v>1703</v>
      </c>
      <c r="L10995" s="21"/>
    </row>
    <row r="10996">
      <c r="C10996" s="12" t="s">
        <v>850</v>
      </c>
      <c r="D10996" s="12"/>
      <c r="E10996" s="12" t="s">
        <v>1654</v>
      </c>
      <c r="F10996" s="21"/>
      <c r="G10996" s="21" t="s">
        <v>26501</v>
      </c>
      <c r="H10996" s="21" t="s">
        <v>26502</v>
      </c>
      <c r="I10996" s="21" t="s">
        <v>1600</v>
      </c>
      <c r="J10996" s="148" t="s">
        <v>26503</v>
      </c>
      <c r="K10996" s="20" t="s">
        <v>1782</v>
      </c>
      <c r="L10996" s="21"/>
    </row>
    <row r="10997">
      <c r="C10997" s="12" t="s">
        <v>850</v>
      </c>
      <c r="D10997" s="12"/>
      <c r="E10997" s="12" t="s">
        <v>1654</v>
      </c>
      <c r="F10997" s="21"/>
      <c r="G10997" s="21" t="s">
        <v>26501</v>
      </c>
      <c r="H10997" s="21" t="s">
        <v>26502</v>
      </c>
      <c r="I10997" s="21" t="s">
        <v>1600</v>
      </c>
      <c r="J10997" s="148" t="s">
        <v>26504</v>
      </c>
      <c r="K10997" s="20" t="s">
        <v>1602</v>
      </c>
      <c r="L10997" s="21"/>
    </row>
    <row r="10998">
      <c r="C10998" s="12" t="s">
        <v>850</v>
      </c>
      <c r="D10998" s="12"/>
      <c r="E10998" s="12" t="s">
        <v>1654</v>
      </c>
      <c r="F10998" s="21"/>
      <c r="G10998" s="21" t="s">
        <v>26505</v>
      </c>
      <c r="H10998" s="21" t="s">
        <v>26502</v>
      </c>
      <c r="I10998" s="21" t="s">
        <v>1600</v>
      </c>
      <c r="J10998" s="148" t="s">
        <v>26506</v>
      </c>
      <c r="K10998" s="20" t="s">
        <v>1787</v>
      </c>
      <c r="L10998" s="21"/>
    </row>
    <row r="10999">
      <c r="C10999" s="12" t="s">
        <v>850</v>
      </c>
      <c r="D10999" s="12"/>
      <c r="E10999" s="12" t="s">
        <v>1654</v>
      </c>
      <c r="F10999" s="21"/>
      <c r="G10999" s="21" t="s">
        <v>26507</v>
      </c>
      <c r="H10999" s="21" t="s">
        <v>26502</v>
      </c>
      <c r="I10999" s="21" t="s">
        <v>1600</v>
      </c>
      <c r="J10999" s="148" t="s">
        <v>26508</v>
      </c>
      <c r="K10999" s="20" t="s">
        <v>1791</v>
      </c>
      <c r="L10999" s="21"/>
    </row>
    <row r="11000">
      <c r="C11000" s="12" t="s">
        <v>850</v>
      </c>
      <c r="D11000" s="12"/>
      <c r="E11000" s="12" t="s">
        <v>1654</v>
      </c>
      <c r="F11000" s="21"/>
      <c r="G11000" s="21" t="s">
        <v>26509</v>
      </c>
      <c r="H11000" s="21" t="s">
        <v>26502</v>
      </c>
      <c r="I11000" s="21" t="s">
        <v>1600</v>
      </c>
      <c r="J11000" s="148" t="s">
        <v>26510</v>
      </c>
      <c r="K11000" s="20" t="s">
        <v>3406</v>
      </c>
      <c r="L11000" s="21"/>
    </row>
    <row r="11001">
      <c r="C11001" s="12" t="s">
        <v>850</v>
      </c>
      <c r="D11001" s="12"/>
      <c r="E11001" s="12" t="s">
        <v>1654</v>
      </c>
      <c r="F11001" s="21"/>
      <c r="G11001" s="21" t="s">
        <v>26511</v>
      </c>
      <c r="H11001" s="21" t="s">
        <v>26502</v>
      </c>
      <c r="I11001" s="21" t="s">
        <v>1600</v>
      </c>
      <c r="J11001" s="148" t="s">
        <v>26512</v>
      </c>
      <c r="K11001" s="20" t="s">
        <v>2048</v>
      </c>
      <c r="L11001" s="21"/>
    </row>
    <row r="11002">
      <c r="C11002" s="12" t="s">
        <v>850</v>
      </c>
      <c r="D11002" s="12"/>
      <c r="E11002" s="12" t="s">
        <v>1654</v>
      </c>
      <c r="F11002" s="21"/>
      <c r="G11002" s="21" t="s">
        <v>26513</v>
      </c>
      <c r="H11002" s="21" t="s">
        <v>26502</v>
      </c>
      <c r="I11002" s="21" t="s">
        <v>1600</v>
      </c>
      <c r="J11002" s="148" t="s">
        <v>26514</v>
      </c>
      <c r="K11002" s="20" t="s">
        <v>1795</v>
      </c>
      <c r="L11002" s="21"/>
    </row>
    <row r="11003">
      <c r="C11003" s="12" t="s">
        <v>850</v>
      </c>
      <c r="D11003" s="12"/>
      <c r="E11003" s="12" t="s">
        <v>1654</v>
      </c>
      <c r="F11003" s="21"/>
      <c r="G11003" s="21" t="s">
        <v>26513</v>
      </c>
      <c r="H11003" s="21" t="s">
        <v>26502</v>
      </c>
      <c r="I11003" s="21" t="s">
        <v>1600</v>
      </c>
      <c r="J11003" s="148" t="s">
        <v>26515</v>
      </c>
      <c r="K11003" s="20" t="s">
        <v>1798</v>
      </c>
      <c r="L11003" s="21"/>
    </row>
    <row r="11004">
      <c r="C11004" s="12" t="s">
        <v>850</v>
      </c>
      <c r="D11004" s="12"/>
      <c r="E11004" s="12" t="s">
        <v>1656</v>
      </c>
      <c r="F11004" s="21"/>
      <c r="G11004" s="21" t="s">
        <v>26516</v>
      </c>
      <c r="H11004" s="21" t="s">
        <v>26517</v>
      </c>
      <c r="I11004" s="21" t="s">
        <v>1637</v>
      </c>
      <c r="J11004" s="148" t="s">
        <v>26518</v>
      </c>
      <c r="K11004" s="20" t="s">
        <v>2777</v>
      </c>
      <c r="L11004" s="21"/>
    </row>
    <row r="11005">
      <c r="C11005" s="12" t="s">
        <v>850</v>
      </c>
      <c r="D11005" s="12"/>
      <c r="E11005" s="12" t="s">
        <v>1656</v>
      </c>
      <c r="F11005" s="21"/>
      <c r="G11005" s="21" t="s">
        <v>26516</v>
      </c>
      <c r="H11005" s="21" t="s">
        <v>26517</v>
      </c>
      <c r="I11005" s="21" t="s">
        <v>1637</v>
      </c>
      <c r="J11005" s="148" t="s">
        <v>26519</v>
      </c>
      <c r="K11005" s="20" t="s">
        <v>1660</v>
      </c>
      <c r="L11005" s="21"/>
    </row>
    <row r="11006">
      <c r="C11006" s="12" t="s">
        <v>850</v>
      </c>
      <c r="D11006" s="12"/>
      <c r="E11006" s="12" t="s">
        <v>1656</v>
      </c>
      <c r="F11006" s="21"/>
      <c r="G11006" s="21" t="s">
        <v>26516</v>
      </c>
      <c r="H11006" s="21" t="s">
        <v>26517</v>
      </c>
      <c r="I11006" s="21" t="s">
        <v>1637</v>
      </c>
      <c r="J11006" s="148" t="s">
        <v>26520</v>
      </c>
      <c r="K11006" s="20" t="s">
        <v>2206</v>
      </c>
      <c r="L11006" s="21"/>
    </row>
    <row r="11007">
      <c r="C11007" s="12" t="s">
        <v>850</v>
      </c>
      <c r="D11007" s="12"/>
      <c r="E11007" s="12" t="s">
        <v>1656</v>
      </c>
      <c r="F11007" s="21"/>
      <c r="G11007" s="21" t="s">
        <v>26516</v>
      </c>
      <c r="H11007" s="21" t="s">
        <v>26517</v>
      </c>
      <c r="I11007" s="21" t="s">
        <v>1637</v>
      </c>
      <c r="J11007" s="148" t="s">
        <v>26521</v>
      </c>
      <c r="K11007" s="20" t="s">
        <v>2245</v>
      </c>
      <c r="L11007" s="21"/>
    </row>
    <row r="11008">
      <c r="C11008" s="12" t="s">
        <v>850</v>
      </c>
      <c r="D11008" s="12"/>
      <c r="E11008" s="12" t="s">
        <v>1656</v>
      </c>
      <c r="F11008" s="21"/>
      <c r="G11008" s="21" t="s">
        <v>26516</v>
      </c>
      <c r="H11008" s="21" t="s">
        <v>26517</v>
      </c>
      <c r="I11008" s="21" t="s">
        <v>1637</v>
      </c>
      <c r="J11008" s="148" t="s">
        <v>26522</v>
      </c>
      <c r="K11008" s="20" t="s">
        <v>2781</v>
      </c>
      <c r="L11008" s="21"/>
    </row>
    <row r="11009">
      <c r="C11009" s="12" t="s">
        <v>850</v>
      </c>
      <c r="D11009" s="12"/>
      <c r="E11009" s="12" t="s">
        <v>1656</v>
      </c>
      <c r="F11009" s="21"/>
      <c r="G11009" s="21" t="s">
        <v>26516</v>
      </c>
      <c r="H11009" s="21" t="s">
        <v>26517</v>
      </c>
      <c r="I11009" s="21" t="s">
        <v>1637</v>
      </c>
      <c r="J11009" s="148" t="s">
        <v>26523</v>
      </c>
      <c r="K11009" s="20" t="s">
        <v>2248</v>
      </c>
      <c r="L11009" s="21"/>
    </row>
    <row r="11010">
      <c r="C11010" s="12" t="s">
        <v>850</v>
      </c>
      <c r="D11010" s="12"/>
      <c r="E11010" s="12" t="s">
        <v>1656</v>
      </c>
      <c r="F11010" s="21"/>
      <c r="G11010" s="21" t="s">
        <v>26516</v>
      </c>
      <c r="H11010" s="21" t="s">
        <v>26517</v>
      </c>
      <c r="I11010" s="21" t="s">
        <v>1637</v>
      </c>
      <c r="J11010" s="148" t="s">
        <v>26524</v>
      </c>
      <c r="K11010" s="20" t="s">
        <v>1833</v>
      </c>
      <c r="L11010" s="21"/>
    </row>
    <row r="11011">
      <c r="C11011" s="12" t="s">
        <v>850</v>
      </c>
      <c r="D11011" s="12"/>
      <c r="E11011" s="12" t="s">
        <v>1656</v>
      </c>
      <c r="F11011" s="21"/>
      <c r="G11011" s="21" t="s">
        <v>26516</v>
      </c>
      <c r="H11011" s="21" t="s">
        <v>26517</v>
      </c>
      <c r="I11011" s="21" t="s">
        <v>1637</v>
      </c>
      <c r="J11011" s="148" t="s">
        <v>26525</v>
      </c>
      <c r="K11011" s="20" t="s">
        <v>1836</v>
      </c>
      <c r="L11011" s="21"/>
    </row>
    <row r="11012">
      <c r="C11012" s="12" t="s">
        <v>850</v>
      </c>
      <c r="D11012" s="12"/>
      <c r="E11012" s="12" t="s">
        <v>1656</v>
      </c>
      <c r="F11012" s="21"/>
      <c r="G11012" s="21" t="s">
        <v>26516</v>
      </c>
      <c r="H11012" s="21" t="s">
        <v>26517</v>
      </c>
      <c r="I11012" s="21" t="s">
        <v>1637</v>
      </c>
      <c r="J11012" s="148" t="s">
        <v>26526</v>
      </c>
      <c r="K11012" s="20" t="s">
        <v>2253</v>
      </c>
      <c r="L11012" s="21"/>
    </row>
    <row r="11013">
      <c r="C11013" s="12" t="s">
        <v>850</v>
      </c>
      <c r="D11013" s="12"/>
      <c r="E11013" s="12" t="s">
        <v>1656</v>
      </c>
      <c r="F11013" s="21"/>
      <c r="G11013" s="21" t="s">
        <v>26516</v>
      </c>
      <c r="H11013" s="21" t="s">
        <v>26517</v>
      </c>
      <c r="I11013" s="21" t="s">
        <v>1637</v>
      </c>
      <c r="J11013" s="148" t="s">
        <v>26527</v>
      </c>
      <c r="K11013" s="20" t="s">
        <v>2256</v>
      </c>
      <c r="L11013" s="21"/>
    </row>
    <row r="11014">
      <c r="C11014" s="12" t="s">
        <v>850</v>
      </c>
      <c r="D11014" s="12"/>
      <c r="E11014" s="12" t="s">
        <v>1656</v>
      </c>
      <c r="F11014" s="21"/>
      <c r="G11014" s="21" t="s">
        <v>26516</v>
      </c>
      <c r="H11014" s="21" t="s">
        <v>26517</v>
      </c>
      <c r="I11014" s="21" t="s">
        <v>1637</v>
      </c>
      <c r="J11014" s="148" t="s">
        <v>26528</v>
      </c>
      <c r="K11014" s="20" t="s">
        <v>2151</v>
      </c>
      <c r="L11014" s="21"/>
    </row>
    <row r="11015">
      <c r="C11015" s="12" t="s">
        <v>850</v>
      </c>
      <c r="D11015" s="12"/>
      <c r="E11015" s="12" t="s">
        <v>1656</v>
      </c>
      <c r="F11015" s="21"/>
      <c r="G11015" s="21" t="s">
        <v>26516</v>
      </c>
      <c r="H11015" s="21" t="s">
        <v>26517</v>
      </c>
      <c r="I11015" s="21" t="s">
        <v>1637</v>
      </c>
      <c r="J11015" s="148" t="s">
        <v>26529</v>
      </c>
      <c r="K11015" s="20" t="s">
        <v>1754</v>
      </c>
      <c r="L11015" s="21"/>
    </row>
    <row r="11016">
      <c r="C11016" s="12" t="s">
        <v>850</v>
      </c>
      <c r="D11016" s="12"/>
      <c r="E11016" s="12" t="s">
        <v>1656</v>
      </c>
      <c r="F11016" s="21"/>
      <c r="G11016" s="21" t="s">
        <v>26530</v>
      </c>
      <c r="H11016" s="21" t="s">
        <v>26517</v>
      </c>
      <c r="I11016" s="21" t="s">
        <v>1637</v>
      </c>
      <c r="J11016" s="148" t="s">
        <v>26531</v>
      </c>
      <c r="K11016" s="20" t="s">
        <v>1689</v>
      </c>
      <c r="L11016" s="21"/>
    </row>
    <row r="11017">
      <c r="C11017" s="12" t="s">
        <v>850</v>
      </c>
      <c r="D11017" s="12"/>
      <c r="E11017" s="12" t="s">
        <v>1656</v>
      </c>
      <c r="F11017" s="21"/>
      <c r="G11017" s="21" t="s">
        <v>26532</v>
      </c>
      <c r="H11017" s="21" t="s">
        <v>26517</v>
      </c>
      <c r="I11017" s="21" t="s">
        <v>1637</v>
      </c>
      <c r="J11017" s="148" t="s">
        <v>26533</v>
      </c>
      <c r="K11017" s="20" t="s">
        <v>1698</v>
      </c>
      <c r="L11017" s="21"/>
    </row>
    <row r="11018">
      <c r="C11018" s="12" t="s">
        <v>850</v>
      </c>
      <c r="D11018" s="12"/>
      <c r="E11018" s="12" t="s">
        <v>1619</v>
      </c>
      <c r="F11018" s="21"/>
      <c r="G11018" s="21" t="s">
        <v>26534</v>
      </c>
      <c r="H11018" s="21" t="s">
        <v>26517</v>
      </c>
      <c r="I11018" s="21" t="s">
        <v>1588</v>
      </c>
      <c r="J11018" s="148" t="s">
        <v>26535</v>
      </c>
      <c r="K11018" s="20" t="s">
        <v>1693</v>
      </c>
      <c r="L11018" s="21"/>
    </row>
    <row r="11019">
      <c r="C11019" s="12" t="s">
        <v>850</v>
      </c>
      <c r="D11019" s="12"/>
      <c r="E11019" s="12" t="s">
        <v>1619</v>
      </c>
      <c r="F11019" s="21"/>
      <c r="G11019" s="21" t="s">
        <v>26536</v>
      </c>
      <c r="H11019" s="21" t="s">
        <v>26517</v>
      </c>
      <c r="I11019" s="21" t="s">
        <v>1588</v>
      </c>
      <c r="J11019" s="148" t="s">
        <v>26537</v>
      </c>
      <c r="K11019" s="20" t="s">
        <v>1703</v>
      </c>
      <c r="L11019" s="21"/>
    </row>
    <row r="11020">
      <c r="C11020" s="12" t="s">
        <v>850</v>
      </c>
      <c r="D11020" s="12"/>
      <c r="E11020" s="12" t="s">
        <v>1654</v>
      </c>
      <c r="F11020" s="21"/>
      <c r="G11020" s="21" t="s">
        <v>26538</v>
      </c>
      <c r="H11020" s="21" t="s">
        <v>26539</v>
      </c>
      <c r="I11020" s="21" t="s">
        <v>1600</v>
      </c>
      <c r="J11020" s="148" t="s">
        <v>26540</v>
      </c>
      <c r="K11020" s="20" t="s">
        <v>1782</v>
      </c>
      <c r="L11020" s="21"/>
    </row>
    <row r="11021">
      <c r="C11021" s="12" t="s">
        <v>850</v>
      </c>
      <c r="D11021" s="12"/>
      <c r="E11021" s="12" t="s">
        <v>1654</v>
      </c>
      <c r="F11021" s="21"/>
      <c r="G11021" s="21" t="s">
        <v>26538</v>
      </c>
      <c r="H11021" s="21" t="s">
        <v>26539</v>
      </c>
      <c r="I11021" s="21" t="s">
        <v>1600</v>
      </c>
      <c r="J11021" s="148" t="s">
        <v>26541</v>
      </c>
      <c r="K11021" s="20" t="s">
        <v>1602</v>
      </c>
      <c r="L11021" s="21"/>
    </row>
    <row r="11022">
      <c r="C11022" s="12" t="s">
        <v>850</v>
      </c>
      <c r="D11022" s="12"/>
      <c r="E11022" s="12" t="s">
        <v>1654</v>
      </c>
      <c r="F11022" s="21"/>
      <c r="G11022" s="21" t="s">
        <v>26542</v>
      </c>
      <c r="H11022" s="21" t="s">
        <v>26539</v>
      </c>
      <c r="I11022" s="21" t="s">
        <v>1600</v>
      </c>
      <c r="J11022" s="148" t="s">
        <v>26543</v>
      </c>
      <c r="K11022" s="20" t="s">
        <v>1787</v>
      </c>
      <c r="L11022" s="21"/>
    </row>
    <row r="11023">
      <c r="C11023" s="12" t="s">
        <v>850</v>
      </c>
      <c r="D11023" s="12"/>
      <c r="E11023" s="12" t="s">
        <v>1654</v>
      </c>
      <c r="F11023" s="21"/>
      <c r="G11023" s="21" t="s">
        <v>26544</v>
      </c>
      <c r="H11023" s="21" t="s">
        <v>26539</v>
      </c>
      <c r="I11023" s="21" t="s">
        <v>1600</v>
      </c>
      <c r="J11023" s="148" t="s">
        <v>26545</v>
      </c>
      <c r="K11023" s="20" t="s">
        <v>1791</v>
      </c>
      <c r="L11023" s="21"/>
    </row>
    <row r="11024">
      <c r="C11024" s="12" t="s">
        <v>850</v>
      </c>
      <c r="D11024" s="12"/>
      <c r="E11024" s="12" t="s">
        <v>1654</v>
      </c>
      <c r="F11024" s="21"/>
      <c r="G11024" s="21" t="s">
        <v>26546</v>
      </c>
      <c r="H11024" s="21" t="s">
        <v>26539</v>
      </c>
      <c r="I11024" s="21" t="s">
        <v>1600</v>
      </c>
      <c r="J11024" s="148" t="s">
        <v>26547</v>
      </c>
      <c r="K11024" s="20" t="s">
        <v>3406</v>
      </c>
      <c r="L11024" s="21"/>
    </row>
    <row r="11025">
      <c r="C11025" s="12" t="s">
        <v>850</v>
      </c>
      <c r="D11025" s="12"/>
      <c r="E11025" s="12" t="s">
        <v>1654</v>
      </c>
      <c r="F11025" s="21"/>
      <c r="G11025" s="21" t="s">
        <v>26548</v>
      </c>
      <c r="H11025" s="21" t="s">
        <v>26539</v>
      </c>
      <c r="I11025" s="21" t="s">
        <v>1600</v>
      </c>
      <c r="J11025" s="148" t="s">
        <v>26549</v>
      </c>
      <c r="K11025" s="20" t="s">
        <v>2048</v>
      </c>
      <c r="L11025" s="21"/>
    </row>
    <row r="11026">
      <c r="C11026" s="12" t="s">
        <v>850</v>
      </c>
      <c r="D11026" s="12"/>
      <c r="E11026" s="12" t="s">
        <v>1654</v>
      </c>
      <c r="F11026" s="21"/>
      <c r="G11026" s="21" t="s">
        <v>26550</v>
      </c>
      <c r="H11026" s="21" t="s">
        <v>26539</v>
      </c>
      <c r="I11026" s="21" t="s">
        <v>1600</v>
      </c>
      <c r="J11026" s="148" t="s">
        <v>26551</v>
      </c>
      <c r="K11026" s="20" t="s">
        <v>1795</v>
      </c>
      <c r="L11026" s="21"/>
    </row>
    <row r="11027">
      <c r="C11027" s="12" t="s">
        <v>850</v>
      </c>
      <c r="D11027" s="12"/>
      <c r="E11027" s="12" t="s">
        <v>1654</v>
      </c>
      <c r="F11027" s="21"/>
      <c r="G11027" s="21" t="s">
        <v>26550</v>
      </c>
      <c r="H11027" s="21" t="s">
        <v>26539</v>
      </c>
      <c r="I11027" s="21" t="s">
        <v>1600</v>
      </c>
      <c r="J11027" s="148" t="s">
        <v>26552</v>
      </c>
      <c r="K11027" s="20" t="s">
        <v>1798</v>
      </c>
      <c r="L11027" s="21"/>
    </row>
    <row r="11028">
      <c r="C11028" s="12" t="s">
        <v>850</v>
      </c>
      <c r="D11028" s="12"/>
      <c r="E11028" s="12" t="s">
        <v>1656</v>
      </c>
      <c r="F11028" s="21"/>
      <c r="G11028" s="21" t="s">
        <v>26553</v>
      </c>
      <c r="H11028" s="21" t="s">
        <v>26554</v>
      </c>
      <c r="I11028" s="21" t="s">
        <v>1637</v>
      </c>
      <c r="J11028" s="148" t="s">
        <v>26555</v>
      </c>
      <c r="K11028" s="20" t="s">
        <v>2777</v>
      </c>
      <c r="L11028" s="21"/>
    </row>
    <row r="11029">
      <c r="C11029" s="12" t="s">
        <v>850</v>
      </c>
      <c r="D11029" s="12"/>
      <c r="E11029" s="12" t="s">
        <v>1656</v>
      </c>
      <c r="F11029" s="21"/>
      <c r="G11029" s="21" t="s">
        <v>26553</v>
      </c>
      <c r="H11029" s="21" t="s">
        <v>26554</v>
      </c>
      <c r="I11029" s="21" t="s">
        <v>1637</v>
      </c>
      <c r="J11029" s="148" t="s">
        <v>26556</v>
      </c>
      <c r="K11029" s="20" t="s">
        <v>1660</v>
      </c>
      <c r="L11029" s="21"/>
    </row>
    <row r="11030">
      <c r="C11030" s="12" t="s">
        <v>850</v>
      </c>
      <c r="D11030" s="12"/>
      <c r="E11030" s="12" t="s">
        <v>1656</v>
      </c>
      <c r="F11030" s="21"/>
      <c r="G11030" s="21" t="s">
        <v>26553</v>
      </c>
      <c r="H11030" s="21" t="s">
        <v>26554</v>
      </c>
      <c r="I11030" s="21" t="s">
        <v>1637</v>
      </c>
      <c r="J11030" s="148" t="s">
        <v>26557</v>
      </c>
      <c r="K11030" s="20" t="s">
        <v>2206</v>
      </c>
      <c r="L11030" s="21"/>
    </row>
    <row r="11031">
      <c r="C11031" s="12" t="s">
        <v>850</v>
      </c>
      <c r="D11031" s="12"/>
      <c r="E11031" s="12" t="s">
        <v>1656</v>
      </c>
      <c r="F11031" s="21"/>
      <c r="G11031" s="21" t="s">
        <v>26553</v>
      </c>
      <c r="H11031" s="21" t="s">
        <v>26554</v>
      </c>
      <c r="I11031" s="21" t="s">
        <v>1637</v>
      </c>
      <c r="J11031" s="148" t="s">
        <v>26558</v>
      </c>
      <c r="K11031" s="20" t="s">
        <v>2245</v>
      </c>
      <c r="L11031" s="21"/>
    </row>
    <row r="11032">
      <c r="C11032" s="12" t="s">
        <v>850</v>
      </c>
      <c r="D11032" s="12"/>
      <c r="E11032" s="12" t="s">
        <v>1656</v>
      </c>
      <c r="F11032" s="21"/>
      <c r="G11032" s="21" t="s">
        <v>26553</v>
      </c>
      <c r="H11032" s="21" t="s">
        <v>26554</v>
      </c>
      <c r="I11032" s="21" t="s">
        <v>1637</v>
      </c>
      <c r="J11032" s="148" t="s">
        <v>26559</v>
      </c>
      <c r="K11032" s="20" t="s">
        <v>2781</v>
      </c>
      <c r="L11032" s="21"/>
    </row>
    <row r="11033">
      <c r="C11033" s="12" t="s">
        <v>850</v>
      </c>
      <c r="D11033" s="12"/>
      <c r="E11033" s="12" t="s">
        <v>1656</v>
      </c>
      <c r="F11033" s="21"/>
      <c r="G11033" s="21" t="s">
        <v>26553</v>
      </c>
      <c r="H11033" s="21" t="s">
        <v>26554</v>
      </c>
      <c r="I11033" s="21" t="s">
        <v>1637</v>
      </c>
      <c r="J11033" s="148" t="s">
        <v>26560</v>
      </c>
      <c r="K11033" s="20" t="s">
        <v>2248</v>
      </c>
      <c r="L11033" s="21"/>
    </row>
    <row r="11034">
      <c r="C11034" s="12" t="s">
        <v>850</v>
      </c>
      <c r="D11034" s="12"/>
      <c r="E11034" s="12" t="s">
        <v>1656</v>
      </c>
      <c r="F11034" s="21"/>
      <c r="G11034" s="21" t="s">
        <v>26553</v>
      </c>
      <c r="H11034" s="21" t="s">
        <v>26554</v>
      </c>
      <c r="I11034" s="21" t="s">
        <v>1637</v>
      </c>
      <c r="J11034" s="148" t="s">
        <v>26561</v>
      </c>
      <c r="K11034" s="20" t="s">
        <v>1833</v>
      </c>
      <c r="L11034" s="21"/>
    </row>
    <row r="11035">
      <c r="C11035" s="12" t="s">
        <v>850</v>
      </c>
      <c r="D11035" s="12"/>
      <c r="E11035" s="12" t="s">
        <v>1656</v>
      </c>
      <c r="F11035" s="21"/>
      <c r="G11035" s="21" t="s">
        <v>26553</v>
      </c>
      <c r="H11035" s="21" t="s">
        <v>26554</v>
      </c>
      <c r="I11035" s="21" t="s">
        <v>1637</v>
      </c>
      <c r="J11035" s="148" t="s">
        <v>26562</v>
      </c>
      <c r="K11035" s="20" t="s">
        <v>1836</v>
      </c>
      <c r="L11035" s="21"/>
    </row>
    <row r="11036">
      <c r="C11036" s="12" t="s">
        <v>850</v>
      </c>
      <c r="D11036" s="12"/>
      <c r="E11036" s="12" t="s">
        <v>1656</v>
      </c>
      <c r="F11036" s="21"/>
      <c r="G11036" s="21" t="s">
        <v>26553</v>
      </c>
      <c r="H11036" s="21" t="s">
        <v>26554</v>
      </c>
      <c r="I11036" s="21" t="s">
        <v>1637</v>
      </c>
      <c r="J11036" s="148" t="s">
        <v>26563</v>
      </c>
      <c r="K11036" s="20" t="s">
        <v>2253</v>
      </c>
      <c r="L11036" s="21"/>
    </row>
    <row r="11037">
      <c r="C11037" s="12" t="s">
        <v>850</v>
      </c>
      <c r="D11037" s="12"/>
      <c r="E11037" s="12" t="s">
        <v>1656</v>
      </c>
      <c r="F11037" s="21"/>
      <c r="G11037" s="21" t="s">
        <v>26553</v>
      </c>
      <c r="H11037" s="21" t="s">
        <v>26554</v>
      </c>
      <c r="I11037" s="21" t="s">
        <v>1637</v>
      </c>
      <c r="J11037" s="148" t="s">
        <v>26564</v>
      </c>
      <c r="K11037" s="20" t="s">
        <v>2256</v>
      </c>
      <c r="L11037" s="21"/>
    </row>
    <row r="11038">
      <c r="C11038" s="12" t="s">
        <v>850</v>
      </c>
      <c r="D11038" s="12"/>
      <c r="E11038" s="12" t="s">
        <v>1656</v>
      </c>
      <c r="F11038" s="21"/>
      <c r="G11038" s="21" t="s">
        <v>26553</v>
      </c>
      <c r="H11038" s="21" t="s">
        <v>26554</v>
      </c>
      <c r="I11038" s="21" t="s">
        <v>1637</v>
      </c>
      <c r="J11038" s="148" t="s">
        <v>26565</v>
      </c>
      <c r="K11038" s="20" t="s">
        <v>2151</v>
      </c>
      <c r="L11038" s="21"/>
    </row>
    <row r="11039">
      <c r="C11039" s="12" t="s">
        <v>850</v>
      </c>
      <c r="D11039" s="12"/>
      <c r="E11039" s="12" t="s">
        <v>1656</v>
      </c>
      <c r="F11039" s="21"/>
      <c r="G11039" s="21" t="s">
        <v>26553</v>
      </c>
      <c r="H11039" s="21" t="s">
        <v>26554</v>
      </c>
      <c r="I11039" s="21" t="s">
        <v>1637</v>
      </c>
      <c r="J11039" s="148" t="s">
        <v>26566</v>
      </c>
      <c r="K11039" s="20" t="s">
        <v>1754</v>
      </c>
      <c r="L11039" s="21"/>
    </row>
    <row r="11040">
      <c r="C11040" s="12" t="s">
        <v>850</v>
      </c>
      <c r="D11040" s="12"/>
      <c r="E11040" s="12" t="s">
        <v>1656</v>
      </c>
      <c r="F11040" s="21"/>
      <c r="G11040" s="21" t="s">
        <v>26567</v>
      </c>
      <c r="H11040" s="21" t="s">
        <v>26554</v>
      </c>
      <c r="I11040" s="21" t="s">
        <v>1637</v>
      </c>
      <c r="J11040" s="148" t="s">
        <v>26568</v>
      </c>
      <c r="K11040" s="20" t="s">
        <v>1689</v>
      </c>
      <c r="L11040" s="21"/>
    </row>
    <row r="11041">
      <c r="C11041" s="12" t="s">
        <v>850</v>
      </c>
      <c r="D11041" s="12"/>
      <c r="E11041" s="12" t="s">
        <v>1656</v>
      </c>
      <c r="F11041" s="21"/>
      <c r="G11041" s="21" t="s">
        <v>26569</v>
      </c>
      <c r="H11041" s="21" t="s">
        <v>26554</v>
      </c>
      <c r="I11041" s="21" t="s">
        <v>1637</v>
      </c>
      <c r="J11041" s="148" t="s">
        <v>26570</v>
      </c>
      <c r="K11041" s="20" t="s">
        <v>1698</v>
      </c>
      <c r="L11041" s="21"/>
    </row>
    <row r="11042">
      <c r="C11042" s="12" t="s">
        <v>850</v>
      </c>
      <c r="D11042" s="12"/>
      <c r="E11042" s="12" t="s">
        <v>1619</v>
      </c>
      <c r="F11042" s="21"/>
      <c r="G11042" s="21" t="s">
        <v>26571</v>
      </c>
      <c r="H11042" s="21" t="s">
        <v>26554</v>
      </c>
      <c r="I11042" s="21" t="s">
        <v>1588</v>
      </c>
      <c r="J11042" s="148" t="s">
        <v>26572</v>
      </c>
      <c r="K11042" s="20" t="s">
        <v>1693</v>
      </c>
      <c r="L11042" s="21"/>
    </row>
    <row r="11043">
      <c r="C11043" s="12" t="s">
        <v>850</v>
      </c>
      <c r="D11043" s="12"/>
      <c r="E11043" s="12" t="s">
        <v>1619</v>
      </c>
      <c r="F11043" s="21"/>
      <c r="G11043" s="21" t="s">
        <v>26573</v>
      </c>
      <c r="H11043" s="21" t="s">
        <v>26554</v>
      </c>
      <c r="I11043" s="21" t="s">
        <v>1588</v>
      </c>
      <c r="J11043" s="148" t="s">
        <v>26574</v>
      </c>
      <c r="K11043" s="20" t="s">
        <v>1703</v>
      </c>
      <c r="L11043" s="21"/>
    </row>
    <row r="11044">
      <c r="C11044" s="12" t="s">
        <v>850</v>
      </c>
      <c r="D11044" s="12"/>
      <c r="E11044" s="12" t="s">
        <v>1654</v>
      </c>
      <c r="F11044" s="21"/>
      <c r="G11044" s="21" t="s">
        <v>26575</v>
      </c>
      <c r="H11044" s="21" t="s">
        <v>26576</v>
      </c>
      <c r="I11044" s="21" t="s">
        <v>1600</v>
      </c>
      <c r="J11044" s="148" t="s">
        <v>26577</v>
      </c>
      <c r="K11044" s="20" t="s">
        <v>1782</v>
      </c>
      <c r="L11044" s="21"/>
    </row>
    <row r="11045">
      <c r="C11045" s="12" t="s">
        <v>850</v>
      </c>
      <c r="D11045" s="12"/>
      <c r="E11045" s="12" t="s">
        <v>1654</v>
      </c>
      <c r="F11045" s="21"/>
      <c r="G11045" s="21" t="s">
        <v>26575</v>
      </c>
      <c r="H11045" s="21" t="s">
        <v>26576</v>
      </c>
      <c r="I11045" s="21" t="s">
        <v>1600</v>
      </c>
      <c r="J11045" s="148" t="s">
        <v>26578</v>
      </c>
      <c r="K11045" s="20" t="s">
        <v>1602</v>
      </c>
      <c r="L11045" s="21"/>
    </row>
    <row r="11046">
      <c r="C11046" s="12" t="s">
        <v>850</v>
      </c>
      <c r="D11046" s="12"/>
      <c r="E11046" s="12" t="s">
        <v>1654</v>
      </c>
      <c r="F11046" s="21"/>
      <c r="G11046" s="21" t="s">
        <v>26579</v>
      </c>
      <c r="H11046" s="21" t="s">
        <v>26576</v>
      </c>
      <c r="I11046" s="21" t="s">
        <v>1600</v>
      </c>
      <c r="J11046" s="148" t="s">
        <v>26580</v>
      </c>
      <c r="K11046" s="20" t="s">
        <v>1787</v>
      </c>
      <c r="L11046" s="21"/>
    </row>
    <row r="11047">
      <c r="C11047" s="12" t="s">
        <v>850</v>
      </c>
      <c r="D11047" s="12"/>
      <c r="E11047" s="12" t="s">
        <v>1654</v>
      </c>
      <c r="F11047" s="21"/>
      <c r="G11047" s="21" t="s">
        <v>26581</v>
      </c>
      <c r="H11047" s="21" t="s">
        <v>26576</v>
      </c>
      <c r="I11047" s="21" t="s">
        <v>1600</v>
      </c>
      <c r="J11047" s="148" t="s">
        <v>26582</v>
      </c>
      <c r="K11047" s="20" t="s">
        <v>1791</v>
      </c>
      <c r="L11047" s="21"/>
    </row>
    <row r="11048">
      <c r="C11048" s="12" t="s">
        <v>850</v>
      </c>
      <c r="D11048" s="12"/>
      <c r="E11048" s="12" t="s">
        <v>1654</v>
      </c>
      <c r="F11048" s="21"/>
      <c r="G11048" s="21" t="s">
        <v>26583</v>
      </c>
      <c r="H11048" s="21" t="s">
        <v>26576</v>
      </c>
      <c r="I11048" s="21" t="s">
        <v>1600</v>
      </c>
      <c r="J11048" s="148" t="s">
        <v>26584</v>
      </c>
      <c r="K11048" s="20" t="s">
        <v>3406</v>
      </c>
      <c r="L11048" s="21"/>
    </row>
    <row r="11049">
      <c r="C11049" s="12" t="s">
        <v>850</v>
      </c>
      <c r="D11049" s="12"/>
      <c r="E11049" s="12" t="s">
        <v>1654</v>
      </c>
      <c r="F11049" s="21"/>
      <c r="G11049" s="21" t="s">
        <v>26585</v>
      </c>
      <c r="H11049" s="21" t="s">
        <v>26586</v>
      </c>
      <c r="I11049" s="21" t="s">
        <v>1600</v>
      </c>
      <c r="J11049" s="148" t="s">
        <v>26587</v>
      </c>
      <c r="K11049" s="20" t="s">
        <v>2048</v>
      </c>
      <c r="L11049" s="21"/>
    </row>
    <row r="11050">
      <c r="C11050" s="12" t="s">
        <v>850</v>
      </c>
      <c r="D11050" s="12"/>
      <c r="E11050" s="12" t="s">
        <v>1654</v>
      </c>
      <c r="F11050" s="21"/>
      <c r="G11050" s="21" t="s">
        <v>26588</v>
      </c>
      <c r="H11050" s="21" t="s">
        <v>26576</v>
      </c>
      <c r="I11050" s="21" t="s">
        <v>1600</v>
      </c>
      <c r="J11050" s="148" t="s">
        <v>26589</v>
      </c>
      <c r="K11050" s="20" t="s">
        <v>1795</v>
      </c>
      <c r="L11050" s="21"/>
    </row>
    <row r="11051">
      <c r="C11051" s="12" t="s">
        <v>850</v>
      </c>
      <c r="D11051" s="12"/>
      <c r="E11051" s="12" t="s">
        <v>1654</v>
      </c>
      <c r="F11051" s="21"/>
      <c r="G11051" s="21" t="s">
        <v>26588</v>
      </c>
      <c r="H11051" s="21" t="s">
        <v>26576</v>
      </c>
      <c r="I11051" s="21" t="s">
        <v>1600</v>
      </c>
      <c r="J11051" s="148" t="s">
        <v>26590</v>
      </c>
      <c r="K11051" s="20" t="s">
        <v>1798</v>
      </c>
      <c r="L11051" s="21"/>
    </row>
    <row r="11052">
      <c r="C11052" s="12" t="s">
        <v>850</v>
      </c>
      <c r="D11052" s="12"/>
      <c r="E11052" s="12" t="s">
        <v>1712</v>
      </c>
      <c r="F11052" s="21"/>
      <c r="G11052" s="21" t="s">
        <v>26591</v>
      </c>
      <c r="H11052" s="21" t="s">
        <v>26592</v>
      </c>
      <c r="I11052" s="21" t="s">
        <v>1715</v>
      </c>
      <c r="J11052" s="148" t="s">
        <v>26593</v>
      </c>
      <c r="K11052" s="20" t="s">
        <v>1717</v>
      </c>
      <c r="L11052" s="21"/>
    </row>
    <row r="11053">
      <c r="C11053" s="12" t="s">
        <v>850</v>
      </c>
      <c r="D11053" s="12"/>
      <c r="E11053" s="12" t="s">
        <v>1712</v>
      </c>
      <c r="F11053" s="21"/>
      <c r="G11053" s="21" t="s">
        <v>26594</v>
      </c>
      <c r="H11053" s="21" t="s">
        <v>26595</v>
      </c>
      <c r="I11053" s="21" t="s">
        <v>1715</v>
      </c>
      <c r="J11053" s="148" t="s">
        <v>26596</v>
      </c>
      <c r="K11053" s="20" t="s">
        <v>1717</v>
      </c>
      <c r="L11053" s="21"/>
    </row>
    <row r="11054">
      <c r="C11054" s="12" t="s">
        <v>850</v>
      </c>
      <c r="D11054" s="12"/>
      <c r="E11054" s="12" t="s">
        <v>1712</v>
      </c>
      <c r="F11054" s="21"/>
      <c r="G11054" s="21" t="s">
        <v>26597</v>
      </c>
      <c r="H11054" s="21" t="s">
        <v>26598</v>
      </c>
      <c r="I11054" s="21" t="s">
        <v>1715</v>
      </c>
      <c r="J11054" s="148" t="s">
        <v>26599</v>
      </c>
      <c r="K11054" s="20" t="s">
        <v>1717</v>
      </c>
      <c r="L11054" s="21"/>
    </row>
    <row r="11055">
      <c r="A11055" s="108">
        <v>3694.0</v>
      </c>
      <c r="B11055" s="108" t="s">
        <v>1584</v>
      </c>
      <c r="C11055" s="108" t="s">
        <v>857</v>
      </c>
      <c r="D11055" s="108"/>
      <c r="E11055" s="108" t="s">
        <v>1619</v>
      </c>
      <c r="F11055" s="137"/>
      <c r="G11055" s="137" t="s">
        <v>26600</v>
      </c>
      <c r="H11055" s="137" t="s">
        <v>26601</v>
      </c>
      <c r="I11055" s="137" t="s">
        <v>1588</v>
      </c>
      <c r="J11055" s="139" t="s">
        <v>26602</v>
      </c>
      <c r="K11055" s="109" t="s">
        <v>1808</v>
      </c>
      <c r="L11055" s="138"/>
      <c r="M11055" s="111"/>
    </row>
    <row r="11056">
      <c r="A11056" s="108">
        <v>3691.0</v>
      </c>
      <c r="B11056" s="108" t="s">
        <v>1584</v>
      </c>
      <c r="C11056" s="108" t="s">
        <v>857</v>
      </c>
      <c r="D11056" s="108"/>
      <c r="E11056" s="108" t="s">
        <v>1619</v>
      </c>
      <c r="F11056" s="137"/>
      <c r="G11056" s="137" t="s">
        <v>26603</v>
      </c>
      <c r="H11056" s="137" t="s">
        <v>26604</v>
      </c>
      <c r="I11056" s="137" t="s">
        <v>1588</v>
      </c>
      <c r="J11056" s="139" t="s">
        <v>26605</v>
      </c>
      <c r="K11056" s="109" t="s">
        <v>3616</v>
      </c>
      <c r="L11056" s="138"/>
      <c r="M11056" s="111"/>
    </row>
    <row r="11057">
      <c r="A11057" s="108">
        <v>3726.0</v>
      </c>
      <c r="B11057" s="108" t="s">
        <v>1584</v>
      </c>
      <c r="C11057" s="108" t="s">
        <v>857</v>
      </c>
      <c r="D11057" s="108"/>
      <c r="E11057" s="108" t="s">
        <v>1654</v>
      </c>
      <c r="F11057" s="137"/>
      <c r="G11057" s="137" t="s">
        <v>26204</v>
      </c>
      <c r="H11057" s="137" t="s">
        <v>26606</v>
      </c>
      <c r="I11057" s="137" t="s">
        <v>1600</v>
      </c>
      <c r="J11057" s="139" t="s">
        <v>26206</v>
      </c>
      <c r="K11057" s="109" t="s">
        <v>3406</v>
      </c>
      <c r="L11057" s="138"/>
      <c r="M11057" s="111"/>
    </row>
    <row r="11058">
      <c r="A11058" s="108">
        <v>3730.0</v>
      </c>
      <c r="B11058" s="108" t="s">
        <v>1584</v>
      </c>
      <c r="C11058" s="108" t="s">
        <v>857</v>
      </c>
      <c r="D11058" s="108"/>
      <c r="E11058" s="108" t="s">
        <v>1654</v>
      </c>
      <c r="F11058" s="137"/>
      <c r="G11058" s="137" t="s">
        <v>26207</v>
      </c>
      <c r="H11058" s="137" t="s">
        <v>26607</v>
      </c>
      <c r="I11058" s="137" t="s">
        <v>1600</v>
      </c>
      <c r="J11058" s="139" t="s">
        <v>26209</v>
      </c>
      <c r="K11058" s="109" t="s">
        <v>1795</v>
      </c>
      <c r="L11058" s="138"/>
      <c r="M11058" s="111"/>
    </row>
    <row r="11059">
      <c r="A11059" s="108">
        <v>3732.0</v>
      </c>
      <c r="B11059" s="108" t="s">
        <v>1584</v>
      </c>
      <c r="C11059" s="108" t="s">
        <v>857</v>
      </c>
      <c r="D11059" s="108"/>
      <c r="E11059" s="108" t="s">
        <v>1654</v>
      </c>
      <c r="F11059" s="137"/>
      <c r="G11059" s="137" t="s">
        <v>26207</v>
      </c>
      <c r="H11059" s="137" t="s">
        <v>26607</v>
      </c>
      <c r="I11059" s="137" t="s">
        <v>1600</v>
      </c>
      <c r="J11059" s="139" t="s">
        <v>26210</v>
      </c>
      <c r="K11059" s="109" t="s">
        <v>1798</v>
      </c>
      <c r="L11059" s="138"/>
      <c r="M11059" s="111"/>
    </row>
    <row r="11060">
      <c r="A11060" s="108">
        <v>3719.0</v>
      </c>
      <c r="B11060" s="108" t="s">
        <v>1584</v>
      </c>
      <c r="C11060" s="108" t="s">
        <v>857</v>
      </c>
      <c r="D11060" s="108"/>
      <c r="E11060" s="108" t="s">
        <v>1654</v>
      </c>
      <c r="F11060" s="137"/>
      <c r="G11060" s="137" t="s">
        <v>26211</v>
      </c>
      <c r="H11060" s="137" t="s">
        <v>26608</v>
      </c>
      <c r="I11060" s="137" t="s">
        <v>1600</v>
      </c>
      <c r="J11060" s="139" t="s">
        <v>26213</v>
      </c>
      <c r="K11060" s="109" t="s">
        <v>1782</v>
      </c>
      <c r="L11060" s="138"/>
      <c r="M11060" s="111"/>
    </row>
    <row r="11061">
      <c r="A11061" s="108">
        <v>3720.0</v>
      </c>
      <c r="B11061" s="108" t="s">
        <v>1584</v>
      </c>
      <c r="C11061" s="108" t="s">
        <v>857</v>
      </c>
      <c r="D11061" s="108"/>
      <c r="E11061" s="108" t="s">
        <v>1654</v>
      </c>
      <c r="F11061" s="137"/>
      <c r="G11061" s="137" t="s">
        <v>26211</v>
      </c>
      <c r="H11061" s="137" t="s">
        <v>26608</v>
      </c>
      <c r="I11061" s="137" t="s">
        <v>1600</v>
      </c>
      <c r="J11061" s="139" t="s">
        <v>26214</v>
      </c>
      <c r="K11061" s="109" t="s">
        <v>1602</v>
      </c>
      <c r="L11061" s="138"/>
      <c r="M11061" s="111"/>
    </row>
    <row r="11062">
      <c r="A11062" s="108">
        <v>3722.0</v>
      </c>
      <c r="B11062" s="108" t="s">
        <v>1584</v>
      </c>
      <c r="C11062" s="108" t="s">
        <v>857</v>
      </c>
      <c r="D11062" s="108"/>
      <c r="E11062" s="108" t="s">
        <v>1654</v>
      </c>
      <c r="F11062" s="137"/>
      <c r="G11062" s="137" t="s">
        <v>26215</v>
      </c>
      <c r="H11062" s="137" t="s">
        <v>26608</v>
      </c>
      <c r="I11062" s="137" t="s">
        <v>1600</v>
      </c>
      <c r="J11062" s="139" t="s">
        <v>26216</v>
      </c>
      <c r="K11062" s="109" t="s">
        <v>1787</v>
      </c>
      <c r="L11062" s="138"/>
      <c r="M11062" s="111"/>
    </row>
    <row r="11063">
      <c r="A11063" s="108">
        <v>3724.0</v>
      </c>
      <c r="B11063" s="108" t="s">
        <v>1584</v>
      </c>
      <c r="C11063" s="108" t="s">
        <v>857</v>
      </c>
      <c r="D11063" s="108"/>
      <c r="E11063" s="108" t="s">
        <v>1654</v>
      </c>
      <c r="F11063" s="137"/>
      <c r="G11063" s="137" t="s">
        <v>26217</v>
      </c>
      <c r="H11063" s="137" t="s">
        <v>26608</v>
      </c>
      <c r="I11063" s="137" t="s">
        <v>1600</v>
      </c>
      <c r="J11063" s="139" t="s">
        <v>26218</v>
      </c>
      <c r="K11063" s="109" t="s">
        <v>1791</v>
      </c>
      <c r="L11063" s="138"/>
      <c r="M11063" s="111"/>
    </row>
    <row r="11064">
      <c r="A11064" s="108">
        <v>3658.0</v>
      </c>
      <c r="B11064" s="108" t="s">
        <v>1584</v>
      </c>
      <c r="C11064" s="108" t="s">
        <v>857</v>
      </c>
      <c r="D11064" s="108"/>
      <c r="E11064" s="108" t="s">
        <v>1619</v>
      </c>
      <c r="F11064" s="137"/>
      <c r="G11064" s="137" t="s">
        <v>26609</v>
      </c>
      <c r="H11064" s="137" t="s">
        <v>26610</v>
      </c>
      <c r="I11064" s="137" t="s">
        <v>1588</v>
      </c>
      <c r="J11064" s="139" t="s">
        <v>26611</v>
      </c>
      <c r="K11064" s="109" t="s">
        <v>1967</v>
      </c>
      <c r="L11064" s="138"/>
      <c r="M11064" s="111"/>
    </row>
    <row r="11065">
      <c r="A11065" s="108">
        <v>3659.0</v>
      </c>
      <c r="B11065" s="108" t="s">
        <v>1584</v>
      </c>
      <c r="C11065" s="108" t="s">
        <v>857</v>
      </c>
      <c r="D11065" s="108"/>
      <c r="E11065" s="108" t="s">
        <v>1619</v>
      </c>
      <c r="F11065" s="137"/>
      <c r="G11065" s="137" t="s">
        <v>26612</v>
      </c>
      <c r="H11065" s="137" t="s">
        <v>26610</v>
      </c>
      <c r="I11065" s="137" t="s">
        <v>1588</v>
      </c>
      <c r="J11065" s="139" t="s">
        <v>26613</v>
      </c>
      <c r="K11065" s="109" t="s">
        <v>1971</v>
      </c>
      <c r="L11065" s="138"/>
      <c r="M11065" s="111"/>
    </row>
    <row r="11066">
      <c r="A11066" s="108">
        <v>3662.0</v>
      </c>
      <c r="B11066" s="108" t="s">
        <v>1584</v>
      </c>
      <c r="C11066" s="108" t="s">
        <v>857</v>
      </c>
      <c r="D11066" s="108"/>
      <c r="E11066" s="108" t="s">
        <v>1619</v>
      </c>
      <c r="F11066" s="137"/>
      <c r="G11066" s="137" t="s">
        <v>26614</v>
      </c>
      <c r="H11066" s="137" t="s">
        <v>26615</v>
      </c>
      <c r="I11066" s="137" t="s">
        <v>1588</v>
      </c>
      <c r="J11066" s="139" t="s">
        <v>26616</v>
      </c>
      <c r="K11066" s="109" t="s">
        <v>1988</v>
      </c>
      <c r="L11066" s="138"/>
      <c r="M11066" s="111"/>
    </row>
    <row r="11067">
      <c r="A11067" s="108">
        <v>3663.0</v>
      </c>
      <c r="B11067" s="108" t="s">
        <v>1584</v>
      </c>
      <c r="C11067" s="108" t="s">
        <v>857</v>
      </c>
      <c r="D11067" s="108"/>
      <c r="E11067" s="108" t="s">
        <v>1619</v>
      </c>
      <c r="F11067" s="137"/>
      <c r="G11067" s="137" t="s">
        <v>26617</v>
      </c>
      <c r="H11067" s="137" t="s">
        <v>26615</v>
      </c>
      <c r="I11067" s="137" t="s">
        <v>1588</v>
      </c>
      <c r="J11067" s="139" t="s">
        <v>26618</v>
      </c>
      <c r="K11067" s="109" t="s">
        <v>1992</v>
      </c>
      <c r="L11067" s="138"/>
      <c r="M11067" s="111"/>
    </row>
    <row r="11068">
      <c r="A11068" s="108">
        <v>3664.0</v>
      </c>
      <c r="B11068" s="108" t="s">
        <v>1584</v>
      </c>
      <c r="C11068" s="108" t="s">
        <v>857</v>
      </c>
      <c r="D11068" s="108"/>
      <c r="E11068" s="108" t="s">
        <v>1619</v>
      </c>
      <c r="F11068" s="137"/>
      <c r="G11068" s="137" t="s">
        <v>26619</v>
      </c>
      <c r="H11068" s="137" t="s">
        <v>26615</v>
      </c>
      <c r="I11068" s="137" t="s">
        <v>1588</v>
      </c>
      <c r="J11068" s="139" t="s">
        <v>26620</v>
      </c>
      <c r="K11068" s="109" t="s">
        <v>3629</v>
      </c>
      <c r="L11068" s="138"/>
      <c r="M11068" s="111"/>
    </row>
    <row r="11069">
      <c r="A11069" s="108">
        <v>3665.0</v>
      </c>
      <c r="B11069" s="108" t="s">
        <v>1584</v>
      </c>
      <c r="C11069" s="108" t="s">
        <v>857</v>
      </c>
      <c r="D11069" s="108"/>
      <c r="E11069" s="108" t="s">
        <v>1619</v>
      </c>
      <c r="F11069" s="137"/>
      <c r="G11069" s="137" t="s">
        <v>26621</v>
      </c>
      <c r="H11069" s="137" t="s">
        <v>26622</v>
      </c>
      <c r="I11069" s="137" t="s">
        <v>1588</v>
      </c>
      <c r="J11069" s="139" t="s">
        <v>26623</v>
      </c>
      <c r="K11069" s="109" t="s">
        <v>3736</v>
      </c>
      <c r="L11069" s="138"/>
      <c r="M11069" s="111"/>
    </row>
    <row r="11070">
      <c r="A11070" s="108">
        <v>3660.0</v>
      </c>
      <c r="B11070" s="108" t="s">
        <v>1584</v>
      </c>
      <c r="C11070" s="108" t="s">
        <v>857</v>
      </c>
      <c r="D11070" s="108"/>
      <c r="E11070" s="108" t="s">
        <v>1619</v>
      </c>
      <c r="F11070" s="137"/>
      <c r="G11070" s="137" t="s">
        <v>26624</v>
      </c>
      <c r="H11070" s="137" t="s">
        <v>26625</v>
      </c>
      <c r="I11070" s="137" t="s">
        <v>1588</v>
      </c>
      <c r="J11070" s="139" t="s">
        <v>26626</v>
      </c>
      <c r="K11070" s="109" t="s">
        <v>4042</v>
      </c>
      <c r="L11070" s="138"/>
      <c r="M11070" s="111"/>
    </row>
    <row r="11071">
      <c r="A11071" s="108">
        <v>3661.0</v>
      </c>
      <c r="B11071" s="108" t="s">
        <v>1584</v>
      </c>
      <c r="C11071" s="108" t="s">
        <v>857</v>
      </c>
      <c r="D11071" s="108"/>
      <c r="E11071" s="108" t="s">
        <v>1619</v>
      </c>
      <c r="F11071" s="137"/>
      <c r="G11071" s="137" t="s">
        <v>26627</v>
      </c>
      <c r="H11071" s="137" t="s">
        <v>26625</v>
      </c>
      <c r="I11071" s="137" t="s">
        <v>1588</v>
      </c>
      <c r="J11071" s="139" t="s">
        <v>26628</v>
      </c>
      <c r="K11071" s="109" t="s">
        <v>4046</v>
      </c>
      <c r="L11071" s="138"/>
      <c r="M11071" s="111"/>
    </row>
    <row r="11072">
      <c r="A11072" s="108">
        <v>3714.0</v>
      </c>
      <c r="B11072" s="108" t="s">
        <v>1584</v>
      </c>
      <c r="C11072" s="108" t="s">
        <v>857</v>
      </c>
      <c r="D11072" s="108"/>
      <c r="E11072" s="108" t="s">
        <v>1619</v>
      </c>
      <c r="F11072" s="137"/>
      <c r="G11072" s="137" t="s">
        <v>26629</v>
      </c>
      <c r="H11072" s="137" t="s">
        <v>26630</v>
      </c>
      <c r="I11072" s="137" t="s">
        <v>1588</v>
      </c>
      <c r="J11072" s="139" t="s">
        <v>26631</v>
      </c>
      <c r="K11072" s="109" t="s">
        <v>1921</v>
      </c>
      <c r="L11072" s="138"/>
      <c r="M11072" s="111"/>
    </row>
    <row r="11073">
      <c r="A11073" s="108">
        <v>3712.0</v>
      </c>
      <c r="B11073" s="108" t="s">
        <v>1584</v>
      </c>
      <c r="C11073" s="108" t="s">
        <v>857</v>
      </c>
      <c r="D11073" s="108"/>
      <c r="E11073" s="108" t="s">
        <v>1619</v>
      </c>
      <c r="F11073" s="137"/>
      <c r="G11073" s="137" t="s">
        <v>26632</v>
      </c>
      <c r="H11073" s="137" t="s">
        <v>26633</v>
      </c>
      <c r="I11073" s="137" t="s">
        <v>1588</v>
      </c>
      <c r="J11073" s="139" t="s">
        <v>26634</v>
      </c>
      <c r="K11073" s="109" t="s">
        <v>1921</v>
      </c>
      <c r="L11073" s="138"/>
      <c r="M11073" s="111"/>
    </row>
    <row r="11074">
      <c r="A11074" s="108">
        <v>3713.0</v>
      </c>
      <c r="B11074" s="108" t="s">
        <v>1584</v>
      </c>
      <c r="C11074" s="108" t="s">
        <v>857</v>
      </c>
      <c r="D11074" s="108"/>
      <c r="E11074" s="108" t="s">
        <v>1619</v>
      </c>
      <c r="F11074" s="137"/>
      <c r="G11074" s="137" t="s">
        <v>26635</v>
      </c>
      <c r="H11074" s="137" t="s">
        <v>26636</v>
      </c>
      <c r="I11074" s="137" t="s">
        <v>1588</v>
      </c>
      <c r="J11074" s="139" t="s">
        <v>26637</v>
      </c>
      <c r="K11074" s="109" t="s">
        <v>1921</v>
      </c>
      <c r="L11074" s="138"/>
      <c r="M11074" s="111"/>
    </row>
    <row r="11075">
      <c r="A11075" s="108">
        <v>3710.0</v>
      </c>
      <c r="B11075" s="108" t="s">
        <v>1584</v>
      </c>
      <c r="C11075" s="108" t="s">
        <v>857</v>
      </c>
      <c r="D11075" s="108"/>
      <c r="E11075" s="108" t="s">
        <v>1619</v>
      </c>
      <c r="F11075" s="137"/>
      <c r="G11075" s="137" t="s">
        <v>26638</v>
      </c>
      <c r="H11075" s="137" t="s">
        <v>26639</v>
      </c>
      <c r="I11075" s="137" t="s">
        <v>1588</v>
      </c>
      <c r="J11075" s="139" t="s">
        <v>26640</v>
      </c>
      <c r="K11075" s="109" t="s">
        <v>1921</v>
      </c>
      <c r="L11075" s="138"/>
      <c r="M11075" s="111"/>
    </row>
    <row r="11076">
      <c r="A11076" s="108">
        <v>3715.0</v>
      </c>
      <c r="B11076" s="108" t="s">
        <v>1584</v>
      </c>
      <c r="C11076" s="108" t="s">
        <v>857</v>
      </c>
      <c r="D11076" s="108"/>
      <c r="E11076" s="108" t="s">
        <v>1619</v>
      </c>
      <c r="F11076" s="137"/>
      <c r="G11076" s="137" t="s">
        <v>26641</v>
      </c>
      <c r="H11076" s="137" t="s">
        <v>26642</v>
      </c>
      <c r="I11076" s="137" t="s">
        <v>1588</v>
      </c>
      <c r="J11076" s="139" t="s">
        <v>26643</v>
      </c>
      <c r="K11076" s="109" t="s">
        <v>1921</v>
      </c>
      <c r="L11076" s="138"/>
      <c r="M11076" s="111"/>
    </row>
    <row r="11077">
      <c r="A11077" s="108">
        <v>3711.0</v>
      </c>
      <c r="B11077" s="108" t="s">
        <v>1584</v>
      </c>
      <c r="C11077" s="108" t="s">
        <v>857</v>
      </c>
      <c r="D11077" s="108"/>
      <c r="E11077" s="108" t="s">
        <v>1619</v>
      </c>
      <c r="F11077" s="137"/>
      <c r="G11077" s="137" t="s">
        <v>26644</v>
      </c>
      <c r="H11077" s="137" t="s">
        <v>26645</v>
      </c>
      <c r="I11077" s="137" t="s">
        <v>1588</v>
      </c>
      <c r="J11077" s="139" t="s">
        <v>26646</v>
      </c>
      <c r="K11077" s="109" t="s">
        <v>1921</v>
      </c>
      <c r="L11077" s="138"/>
      <c r="M11077" s="111"/>
    </row>
    <row r="11078">
      <c r="A11078" s="108">
        <v>3716.0</v>
      </c>
      <c r="B11078" s="108" t="s">
        <v>1584</v>
      </c>
      <c r="C11078" s="108" t="s">
        <v>857</v>
      </c>
      <c r="D11078" s="108"/>
      <c r="E11078" s="108" t="s">
        <v>1619</v>
      </c>
      <c r="F11078" s="137"/>
      <c r="G11078" s="137" t="s">
        <v>26647</v>
      </c>
      <c r="H11078" s="137" t="s">
        <v>26648</v>
      </c>
      <c r="I11078" s="137" t="s">
        <v>1588</v>
      </c>
      <c r="J11078" s="139" t="s">
        <v>26649</v>
      </c>
      <c r="K11078" s="109" t="s">
        <v>1921</v>
      </c>
      <c r="L11078" s="138"/>
      <c r="M11078" s="111"/>
    </row>
    <row r="11079">
      <c r="A11079" s="108">
        <v>3709.0</v>
      </c>
      <c r="B11079" s="108" t="s">
        <v>1584</v>
      </c>
      <c r="C11079" s="108" t="s">
        <v>857</v>
      </c>
      <c r="D11079" s="108"/>
      <c r="E11079" s="108" t="s">
        <v>1619</v>
      </c>
      <c r="F11079" s="137"/>
      <c r="G11079" s="137" t="s">
        <v>26650</v>
      </c>
      <c r="H11079" s="137" t="s">
        <v>26651</v>
      </c>
      <c r="I11079" s="137" t="s">
        <v>1588</v>
      </c>
      <c r="J11079" s="139" t="s">
        <v>26652</v>
      </c>
      <c r="K11079" s="109" t="s">
        <v>1921</v>
      </c>
      <c r="L11079" s="138"/>
      <c r="M11079" s="111"/>
    </row>
    <row r="11080">
      <c r="A11080" s="108">
        <v>3717.0</v>
      </c>
      <c r="B11080" s="108" t="s">
        <v>1584</v>
      </c>
      <c r="C11080" s="108" t="s">
        <v>857</v>
      </c>
      <c r="D11080" s="108"/>
      <c r="E11080" s="108" t="s">
        <v>1619</v>
      </c>
      <c r="F11080" s="137"/>
      <c r="G11080" s="137" t="s">
        <v>26653</v>
      </c>
      <c r="H11080" s="137" t="s">
        <v>26654</v>
      </c>
      <c r="I11080" s="137" t="s">
        <v>1588</v>
      </c>
      <c r="J11080" s="139" t="s">
        <v>26655</v>
      </c>
      <c r="K11080" s="109" t="s">
        <v>1916</v>
      </c>
      <c r="L11080" s="138"/>
      <c r="M11080" s="111"/>
    </row>
    <row r="11081">
      <c r="A11081" s="108">
        <v>3672.0</v>
      </c>
      <c r="B11081" s="108" t="s">
        <v>1584</v>
      </c>
      <c r="C11081" s="108" t="s">
        <v>857</v>
      </c>
      <c r="D11081" s="108"/>
      <c r="E11081" s="108" t="s">
        <v>1619</v>
      </c>
      <c r="F11081" s="137"/>
      <c r="G11081" s="137" t="s">
        <v>19290</v>
      </c>
      <c r="H11081" s="137" t="s">
        <v>19291</v>
      </c>
      <c r="I11081" s="137" t="s">
        <v>1588</v>
      </c>
      <c r="J11081" s="139" t="s">
        <v>19292</v>
      </c>
      <c r="K11081" s="109" t="s">
        <v>3840</v>
      </c>
      <c r="L11081" s="138"/>
      <c r="M11081" s="111"/>
    </row>
    <row r="11082">
      <c r="A11082" s="108">
        <v>3670.0</v>
      </c>
      <c r="B11082" s="108" t="s">
        <v>1584</v>
      </c>
      <c r="C11082" s="108" t="s">
        <v>857</v>
      </c>
      <c r="D11082" s="108"/>
      <c r="E11082" s="108" t="s">
        <v>1619</v>
      </c>
      <c r="F11082" s="137"/>
      <c r="G11082" s="137" t="s">
        <v>19014</v>
      </c>
      <c r="H11082" s="137" t="s">
        <v>19015</v>
      </c>
      <c r="I11082" s="137" t="s">
        <v>1588</v>
      </c>
      <c r="J11082" s="139" t="s">
        <v>19016</v>
      </c>
      <c r="K11082" s="109" t="s">
        <v>3492</v>
      </c>
      <c r="L11082" s="138"/>
      <c r="M11082" s="111"/>
    </row>
    <row r="11083">
      <c r="A11083" s="108">
        <v>3671.0</v>
      </c>
      <c r="B11083" s="108" t="s">
        <v>1584</v>
      </c>
      <c r="C11083" s="108" t="s">
        <v>857</v>
      </c>
      <c r="D11083" s="108"/>
      <c r="E11083" s="108" t="s">
        <v>1619</v>
      </c>
      <c r="F11083" s="137"/>
      <c r="G11083" s="137" t="s">
        <v>19145</v>
      </c>
      <c r="H11083" s="137" t="s">
        <v>19015</v>
      </c>
      <c r="I11083" s="137" t="s">
        <v>1588</v>
      </c>
      <c r="J11083" s="139" t="s">
        <v>19146</v>
      </c>
      <c r="K11083" s="109" t="s">
        <v>3355</v>
      </c>
      <c r="L11083" s="138"/>
      <c r="M11083" s="111"/>
    </row>
    <row r="11084">
      <c r="A11084" s="108">
        <v>3699.0</v>
      </c>
      <c r="B11084" s="108" t="s">
        <v>1584</v>
      </c>
      <c r="C11084" s="108" t="s">
        <v>857</v>
      </c>
      <c r="D11084" s="108"/>
      <c r="E11084" s="108" t="s">
        <v>1619</v>
      </c>
      <c r="F11084" s="137"/>
      <c r="G11084" s="137" t="s">
        <v>26656</v>
      </c>
      <c r="H11084" s="137" t="s">
        <v>26657</v>
      </c>
      <c r="I11084" s="137" t="s">
        <v>1588</v>
      </c>
      <c r="J11084" s="139" t="s">
        <v>26658</v>
      </c>
      <c r="K11084" s="109" t="s">
        <v>1979</v>
      </c>
      <c r="L11084" s="138"/>
      <c r="M11084" s="111"/>
    </row>
    <row r="11085">
      <c r="A11085" s="108">
        <v>3666.0</v>
      </c>
      <c r="B11085" s="108" t="s">
        <v>1584</v>
      </c>
      <c r="C11085" s="108" t="s">
        <v>857</v>
      </c>
      <c r="D11085" s="108"/>
      <c r="E11085" s="108" t="s">
        <v>1619</v>
      </c>
      <c r="F11085" s="137"/>
      <c r="G11085" s="137" t="s">
        <v>26659</v>
      </c>
      <c r="H11085" s="137" t="s">
        <v>26660</v>
      </c>
      <c r="I11085" s="137" t="s">
        <v>1588</v>
      </c>
      <c r="J11085" s="139" t="s">
        <v>26661</v>
      </c>
      <c r="K11085" s="109" t="s">
        <v>3756</v>
      </c>
      <c r="L11085" s="138"/>
      <c r="M11085" s="111"/>
    </row>
    <row r="11086">
      <c r="A11086" s="108">
        <v>3668.0</v>
      </c>
      <c r="B11086" s="108" t="s">
        <v>1584</v>
      </c>
      <c r="C11086" s="108" t="s">
        <v>857</v>
      </c>
      <c r="D11086" s="108"/>
      <c r="E11086" s="108" t="s">
        <v>1619</v>
      </c>
      <c r="F11086" s="137"/>
      <c r="G11086" s="137" t="s">
        <v>26662</v>
      </c>
      <c r="H11086" s="137" t="s">
        <v>26660</v>
      </c>
      <c r="I11086" s="137" t="s">
        <v>1588</v>
      </c>
      <c r="J11086" s="139" t="s">
        <v>26663</v>
      </c>
      <c r="K11086" s="109" t="s">
        <v>3488</v>
      </c>
      <c r="L11086" s="138"/>
      <c r="M11086" s="111"/>
    </row>
    <row r="11087">
      <c r="A11087" s="108">
        <v>3700.0</v>
      </c>
      <c r="B11087" s="108" t="s">
        <v>1584</v>
      </c>
      <c r="C11087" s="108" t="s">
        <v>857</v>
      </c>
      <c r="D11087" s="108"/>
      <c r="E11087" s="108" t="s">
        <v>1619</v>
      </c>
      <c r="F11087" s="137"/>
      <c r="G11087" s="137" t="s">
        <v>26664</v>
      </c>
      <c r="H11087" s="137" t="s">
        <v>26665</v>
      </c>
      <c r="I11087" s="137" t="s">
        <v>1588</v>
      </c>
      <c r="J11087" s="139" t="s">
        <v>26666</v>
      </c>
      <c r="K11087" s="109" t="s">
        <v>1983</v>
      </c>
      <c r="L11087" s="138"/>
      <c r="M11087" s="111"/>
    </row>
    <row r="11088">
      <c r="A11088" s="108">
        <v>3674.0</v>
      </c>
      <c r="B11088" s="108" t="s">
        <v>1584</v>
      </c>
      <c r="C11088" s="108" t="s">
        <v>857</v>
      </c>
      <c r="D11088" s="108"/>
      <c r="E11088" s="108" t="s">
        <v>1619</v>
      </c>
      <c r="F11088" s="137"/>
      <c r="G11088" s="137" t="s">
        <v>26667</v>
      </c>
      <c r="H11088" s="137" t="s">
        <v>26668</v>
      </c>
      <c r="I11088" s="137" t="s">
        <v>1588</v>
      </c>
      <c r="J11088" s="139" t="s">
        <v>26669</v>
      </c>
      <c r="K11088" s="109" t="s">
        <v>3280</v>
      </c>
      <c r="L11088" s="138"/>
      <c r="M11088" s="111"/>
    </row>
    <row r="11089">
      <c r="A11089" s="108">
        <v>3684.0</v>
      </c>
      <c r="B11089" s="108" t="s">
        <v>1584</v>
      </c>
      <c r="C11089" s="108" t="s">
        <v>857</v>
      </c>
      <c r="D11089" s="108"/>
      <c r="E11089" s="108" t="s">
        <v>1619</v>
      </c>
      <c r="F11089" s="137"/>
      <c r="G11089" s="137" t="s">
        <v>26670</v>
      </c>
      <c r="H11089" s="137" t="s">
        <v>26668</v>
      </c>
      <c r="I11089" s="137" t="s">
        <v>1588</v>
      </c>
      <c r="J11089" s="139" t="s">
        <v>26671</v>
      </c>
      <c r="K11089" s="109" t="s">
        <v>3616</v>
      </c>
      <c r="L11089" s="138"/>
      <c r="M11089" s="111"/>
    </row>
    <row r="11090">
      <c r="A11090" s="108">
        <v>3644.0</v>
      </c>
      <c r="B11090" s="108" t="s">
        <v>1584</v>
      </c>
      <c r="C11090" s="108" t="s">
        <v>857</v>
      </c>
      <c r="D11090" s="108"/>
      <c r="E11090" s="108" t="s">
        <v>1656</v>
      </c>
      <c r="F11090" s="137"/>
      <c r="G11090" s="137" t="s">
        <v>26672</v>
      </c>
      <c r="H11090" s="137" t="s">
        <v>26673</v>
      </c>
      <c r="I11090" s="137" t="s">
        <v>1637</v>
      </c>
      <c r="J11090" s="139" t="s">
        <v>26674</v>
      </c>
      <c r="K11090" s="109" t="s">
        <v>2777</v>
      </c>
      <c r="L11090" s="138"/>
      <c r="M11090" s="111"/>
    </row>
    <row r="11091">
      <c r="A11091" s="108">
        <v>3645.0</v>
      </c>
      <c r="B11091" s="108" t="s">
        <v>1584</v>
      </c>
      <c r="C11091" s="108" t="s">
        <v>857</v>
      </c>
      <c r="D11091" s="108"/>
      <c r="E11091" s="108" t="s">
        <v>1656</v>
      </c>
      <c r="F11091" s="137"/>
      <c r="G11091" s="137" t="s">
        <v>26672</v>
      </c>
      <c r="H11091" s="137" t="s">
        <v>26673</v>
      </c>
      <c r="I11091" s="137" t="s">
        <v>1637</v>
      </c>
      <c r="J11091" s="139" t="s">
        <v>26675</v>
      </c>
      <c r="K11091" s="109" t="s">
        <v>1660</v>
      </c>
      <c r="L11091" s="138"/>
      <c r="M11091" s="111"/>
    </row>
    <row r="11092">
      <c r="A11092" s="108">
        <v>3646.0</v>
      </c>
      <c r="B11092" s="108" t="s">
        <v>1584</v>
      </c>
      <c r="C11092" s="108" t="s">
        <v>857</v>
      </c>
      <c r="D11092" s="108"/>
      <c r="E11092" s="108" t="s">
        <v>1656</v>
      </c>
      <c r="F11092" s="137"/>
      <c r="G11092" s="137" t="s">
        <v>26672</v>
      </c>
      <c r="H11092" s="137" t="s">
        <v>26673</v>
      </c>
      <c r="I11092" s="137" t="s">
        <v>1637</v>
      </c>
      <c r="J11092" s="139" t="s">
        <v>26676</v>
      </c>
      <c r="K11092" s="109" t="s">
        <v>2206</v>
      </c>
      <c r="L11092" s="138"/>
      <c r="M11092" s="111"/>
    </row>
    <row r="11093">
      <c r="A11093" s="108">
        <v>3647.0</v>
      </c>
      <c r="B11093" s="108" t="s">
        <v>1584</v>
      </c>
      <c r="C11093" s="108" t="s">
        <v>857</v>
      </c>
      <c r="D11093" s="108"/>
      <c r="E11093" s="108" t="s">
        <v>1656</v>
      </c>
      <c r="F11093" s="137"/>
      <c r="G11093" s="137" t="s">
        <v>26672</v>
      </c>
      <c r="H11093" s="137" t="s">
        <v>26673</v>
      </c>
      <c r="I11093" s="137" t="s">
        <v>1637</v>
      </c>
      <c r="J11093" s="139" t="s">
        <v>26677</v>
      </c>
      <c r="K11093" s="109" t="s">
        <v>2245</v>
      </c>
      <c r="L11093" s="138"/>
      <c r="M11093" s="111"/>
    </row>
    <row r="11094">
      <c r="A11094" s="108">
        <v>3648.0</v>
      </c>
      <c r="B11094" s="108" t="s">
        <v>1584</v>
      </c>
      <c r="C11094" s="108" t="s">
        <v>857</v>
      </c>
      <c r="D11094" s="108"/>
      <c r="E11094" s="108" t="s">
        <v>1656</v>
      </c>
      <c r="F11094" s="137"/>
      <c r="G11094" s="137" t="s">
        <v>26672</v>
      </c>
      <c r="H11094" s="137" t="s">
        <v>26673</v>
      </c>
      <c r="I11094" s="137" t="s">
        <v>1637</v>
      </c>
      <c r="J11094" s="139" t="s">
        <v>26678</v>
      </c>
      <c r="K11094" s="109" t="s">
        <v>2781</v>
      </c>
      <c r="L11094" s="138"/>
      <c r="M11094" s="111"/>
    </row>
    <row r="11095">
      <c r="A11095" s="108">
        <v>3649.0</v>
      </c>
      <c r="B11095" s="108" t="s">
        <v>1584</v>
      </c>
      <c r="C11095" s="108" t="s">
        <v>857</v>
      </c>
      <c r="D11095" s="108"/>
      <c r="E11095" s="108" t="s">
        <v>1656</v>
      </c>
      <c r="F11095" s="137"/>
      <c r="G11095" s="137" t="s">
        <v>26672</v>
      </c>
      <c r="H11095" s="137" t="s">
        <v>26673</v>
      </c>
      <c r="I11095" s="137" t="s">
        <v>1637</v>
      </c>
      <c r="J11095" s="139" t="s">
        <v>26679</v>
      </c>
      <c r="K11095" s="109" t="s">
        <v>2248</v>
      </c>
      <c r="L11095" s="138"/>
      <c r="M11095" s="111"/>
    </row>
    <row r="11096">
      <c r="A11096" s="108">
        <v>3650.0</v>
      </c>
      <c r="B11096" s="108" t="s">
        <v>1584</v>
      </c>
      <c r="C11096" s="108" t="s">
        <v>857</v>
      </c>
      <c r="D11096" s="108"/>
      <c r="E11096" s="108" t="s">
        <v>1656</v>
      </c>
      <c r="F11096" s="137"/>
      <c r="G11096" s="137" t="s">
        <v>26672</v>
      </c>
      <c r="H11096" s="137" t="s">
        <v>26673</v>
      </c>
      <c r="I11096" s="137" t="s">
        <v>1637</v>
      </c>
      <c r="J11096" s="139" t="s">
        <v>26680</v>
      </c>
      <c r="K11096" s="109" t="s">
        <v>1833</v>
      </c>
      <c r="L11096" s="138"/>
      <c r="M11096" s="111"/>
    </row>
    <row r="11097">
      <c r="A11097" s="108">
        <v>3651.0</v>
      </c>
      <c r="B11097" s="108" t="s">
        <v>1584</v>
      </c>
      <c r="C11097" s="108" t="s">
        <v>857</v>
      </c>
      <c r="D11097" s="108"/>
      <c r="E11097" s="108" t="s">
        <v>1656</v>
      </c>
      <c r="F11097" s="137"/>
      <c r="G11097" s="137" t="s">
        <v>26672</v>
      </c>
      <c r="H11097" s="137" t="s">
        <v>26673</v>
      </c>
      <c r="I11097" s="137" t="s">
        <v>1637</v>
      </c>
      <c r="J11097" s="139" t="s">
        <v>26681</v>
      </c>
      <c r="K11097" s="109" t="s">
        <v>1836</v>
      </c>
      <c r="L11097" s="138"/>
      <c r="M11097" s="111"/>
    </row>
    <row r="11098">
      <c r="A11098" s="108">
        <v>3652.0</v>
      </c>
      <c r="B11098" s="108" t="s">
        <v>1584</v>
      </c>
      <c r="C11098" s="108" t="s">
        <v>857</v>
      </c>
      <c r="D11098" s="108"/>
      <c r="E11098" s="108" t="s">
        <v>1656</v>
      </c>
      <c r="F11098" s="137"/>
      <c r="G11098" s="137" t="s">
        <v>26672</v>
      </c>
      <c r="H11098" s="137" t="s">
        <v>26673</v>
      </c>
      <c r="I11098" s="137" t="s">
        <v>1637</v>
      </c>
      <c r="J11098" s="139" t="s">
        <v>26682</v>
      </c>
      <c r="K11098" s="109" t="s">
        <v>2253</v>
      </c>
      <c r="L11098" s="138"/>
      <c r="M11098" s="111"/>
    </row>
    <row r="11099">
      <c r="A11099" s="108">
        <v>3653.0</v>
      </c>
      <c r="B11099" s="108" t="s">
        <v>1584</v>
      </c>
      <c r="C11099" s="108" t="s">
        <v>857</v>
      </c>
      <c r="D11099" s="108"/>
      <c r="E11099" s="108" t="s">
        <v>1656</v>
      </c>
      <c r="F11099" s="137"/>
      <c r="G11099" s="137" t="s">
        <v>26672</v>
      </c>
      <c r="H11099" s="137" t="s">
        <v>26673</v>
      </c>
      <c r="I11099" s="137" t="s">
        <v>1637</v>
      </c>
      <c r="J11099" s="139" t="s">
        <v>26683</v>
      </c>
      <c r="K11099" s="109" t="s">
        <v>2256</v>
      </c>
      <c r="L11099" s="138"/>
      <c r="M11099" s="111"/>
    </row>
    <row r="11100">
      <c r="A11100" s="108">
        <v>3654.0</v>
      </c>
      <c r="B11100" s="108" t="s">
        <v>1584</v>
      </c>
      <c r="C11100" s="108" t="s">
        <v>857</v>
      </c>
      <c r="D11100" s="108"/>
      <c r="E11100" s="108" t="s">
        <v>1656</v>
      </c>
      <c r="F11100" s="137"/>
      <c r="G11100" s="137" t="s">
        <v>26672</v>
      </c>
      <c r="H11100" s="137" t="s">
        <v>26673</v>
      </c>
      <c r="I11100" s="137" t="s">
        <v>1637</v>
      </c>
      <c r="J11100" s="139" t="s">
        <v>26684</v>
      </c>
      <c r="K11100" s="109" t="s">
        <v>2151</v>
      </c>
      <c r="L11100" s="138"/>
      <c r="M11100" s="111"/>
    </row>
    <row r="11101">
      <c r="A11101" s="108">
        <v>3655.0</v>
      </c>
      <c r="B11101" s="108" t="s">
        <v>1584</v>
      </c>
      <c r="C11101" s="108" t="s">
        <v>857</v>
      </c>
      <c r="D11101" s="108"/>
      <c r="E11101" s="108" t="s">
        <v>1656</v>
      </c>
      <c r="F11101" s="137"/>
      <c r="G11101" s="137" t="s">
        <v>26672</v>
      </c>
      <c r="H11101" s="137" t="s">
        <v>26673</v>
      </c>
      <c r="I11101" s="137" t="s">
        <v>1637</v>
      </c>
      <c r="J11101" s="139" t="s">
        <v>26685</v>
      </c>
      <c r="K11101" s="109" t="s">
        <v>1754</v>
      </c>
      <c r="L11101" s="138"/>
      <c r="M11101" s="111"/>
    </row>
    <row r="11102">
      <c r="A11102" s="108">
        <v>3657.0</v>
      </c>
      <c r="B11102" s="108" t="s">
        <v>1584</v>
      </c>
      <c r="C11102" s="108" t="s">
        <v>857</v>
      </c>
      <c r="D11102" s="108"/>
      <c r="E11102" s="108" t="s">
        <v>1656</v>
      </c>
      <c r="F11102" s="137"/>
      <c r="G11102" s="137" t="s">
        <v>26686</v>
      </c>
      <c r="H11102" s="137" t="s">
        <v>26673</v>
      </c>
      <c r="I11102" s="137" t="s">
        <v>1637</v>
      </c>
      <c r="J11102" s="139" t="s">
        <v>26687</v>
      </c>
      <c r="K11102" s="109" t="s">
        <v>1698</v>
      </c>
      <c r="L11102" s="138"/>
      <c r="M11102" s="111"/>
    </row>
    <row r="11103">
      <c r="A11103" s="108">
        <v>3695.0</v>
      </c>
      <c r="B11103" s="108" t="s">
        <v>1584</v>
      </c>
      <c r="C11103" s="108" t="s">
        <v>857</v>
      </c>
      <c r="D11103" s="108"/>
      <c r="E11103" s="108" t="s">
        <v>1619</v>
      </c>
      <c r="F11103" s="137"/>
      <c r="G11103" s="137" t="s">
        <v>26688</v>
      </c>
      <c r="H11103" s="137" t="s">
        <v>26689</v>
      </c>
      <c r="I11103" s="137" t="s">
        <v>1588</v>
      </c>
      <c r="J11103" s="139" t="s">
        <v>26690</v>
      </c>
      <c r="K11103" s="109" t="s">
        <v>1812</v>
      </c>
      <c r="L11103" s="138"/>
      <c r="M11103" s="111"/>
    </row>
    <row r="11104">
      <c r="A11104" s="108">
        <v>3708.0</v>
      </c>
      <c r="B11104" s="108" t="s">
        <v>1584</v>
      </c>
      <c r="C11104" s="108" t="s">
        <v>857</v>
      </c>
      <c r="D11104" s="108"/>
      <c r="E11104" s="108" t="s">
        <v>1619</v>
      </c>
      <c r="F11104" s="137"/>
      <c r="G11104" s="137" t="s">
        <v>26691</v>
      </c>
      <c r="H11104" s="137" t="s">
        <v>26673</v>
      </c>
      <c r="I11104" s="137" t="s">
        <v>1588</v>
      </c>
      <c r="J11104" s="139" t="s">
        <v>26692</v>
      </c>
      <c r="K11104" s="109" t="s">
        <v>1703</v>
      </c>
      <c r="L11104" s="138"/>
      <c r="M11104" s="111"/>
    </row>
    <row r="11105">
      <c r="A11105" s="108">
        <v>3725.0</v>
      </c>
      <c r="B11105" s="108" t="s">
        <v>1584</v>
      </c>
      <c r="C11105" s="108" t="s">
        <v>857</v>
      </c>
      <c r="D11105" s="108"/>
      <c r="E11105" s="108" t="s">
        <v>1654</v>
      </c>
      <c r="F11105" s="137"/>
      <c r="G11105" s="137" t="s">
        <v>26693</v>
      </c>
      <c r="H11105" s="137" t="s">
        <v>26689</v>
      </c>
      <c r="I11105" s="137" t="s">
        <v>1600</v>
      </c>
      <c r="J11105" s="139" t="s">
        <v>26694</v>
      </c>
      <c r="K11105" s="109" t="s">
        <v>1791</v>
      </c>
      <c r="L11105" s="138"/>
      <c r="M11105" s="111"/>
    </row>
    <row r="11106">
      <c r="A11106" s="108">
        <v>3727.0</v>
      </c>
      <c r="B11106" s="108" t="s">
        <v>1584</v>
      </c>
      <c r="C11106" s="108" t="s">
        <v>857</v>
      </c>
      <c r="D11106" s="108"/>
      <c r="E11106" s="108" t="s">
        <v>1654</v>
      </c>
      <c r="F11106" s="137"/>
      <c r="G11106" s="137" t="s">
        <v>26695</v>
      </c>
      <c r="H11106" s="137" t="s">
        <v>26689</v>
      </c>
      <c r="I11106" s="137" t="s">
        <v>1600</v>
      </c>
      <c r="J11106" s="139" t="s">
        <v>26696</v>
      </c>
      <c r="K11106" s="109" t="s">
        <v>3406</v>
      </c>
      <c r="L11106" s="138"/>
      <c r="M11106" s="111"/>
    </row>
    <row r="11107">
      <c r="A11107" s="108">
        <v>3728.0</v>
      </c>
      <c r="B11107" s="108" t="s">
        <v>1584</v>
      </c>
      <c r="C11107" s="108" t="s">
        <v>857</v>
      </c>
      <c r="D11107" s="108"/>
      <c r="E11107" s="108" t="s">
        <v>1654</v>
      </c>
      <c r="F11107" s="137"/>
      <c r="G11107" s="137" t="s">
        <v>26697</v>
      </c>
      <c r="H11107" s="137" t="s">
        <v>26689</v>
      </c>
      <c r="I11107" s="137" t="s">
        <v>1600</v>
      </c>
      <c r="J11107" s="139" t="s">
        <v>26698</v>
      </c>
      <c r="K11107" s="109" t="s">
        <v>2048</v>
      </c>
      <c r="L11107" s="138"/>
      <c r="M11107" s="111"/>
    </row>
    <row r="11108">
      <c r="A11108" s="108">
        <v>3729.0</v>
      </c>
      <c r="B11108" s="108" t="s">
        <v>1584</v>
      </c>
      <c r="C11108" s="108" t="s">
        <v>857</v>
      </c>
      <c r="D11108" s="108"/>
      <c r="E11108" s="108" t="s">
        <v>1654</v>
      </c>
      <c r="F11108" s="137"/>
      <c r="G11108" s="137" t="s">
        <v>26699</v>
      </c>
      <c r="H11108" s="137" t="s">
        <v>26689</v>
      </c>
      <c r="I11108" s="137" t="s">
        <v>1600</v>
      </c>
      <c r="J11108" s="139" t="s">
        <v>26700</v>
      </c>
      <c r="K11108" s="109" t="s">
        <v>1795</v>
      </c>
      <c r="L11108" s="138"/>
      <c r="M11108" s="111"/>
    </row>
    <row r="11109">
      <c r="A11109" s="108">
        <v>3731.0</v>
      </c>
      <c r="B11109" s="108" t="s">
        <v>1584</v>
      </c>
      <c r="C11109" s="108" t="s">
        <v>857</v>
      </c>
      <c r="D11109" s="108"/>
      <c r="E11109" s="108" t="s">
        <v>1654</v>
      </c>
      <c r="F11109" s="137"/>
      <c r="G11109" s="137" t="s">
        <v>26699</v>
      </c>
      <c r="H11109" s="137" t="s">
        <v>26689</v>
      </c>
      <c r="I11109" s="137" t="s">
        <v>1600</v>
      </c>
      <c r="J11109" s="139" t="s">
        <v>26701</v>
      </c>
      <c r="K11109" s="109" t="s">
        <v>1798</v>
      </c>
      <c r="L11109" s="138"/>
      <c r="M11109" s="111"/>
    </row>
    <row r="11110">
      <c r="A11110" s="108">
        <v>3721.0</v>
      </c>
      <c r="B11110" s="108" t="s">
        <v>1584</v>
      </c>
      <c r="C11110" s="108" t="s">
        <v>857</v>
      </c>
      <c r="D11110" s="108"/>
      <c r="E11110" s="108" t="s">
        <v>1654</v>
      </c>
      <c r="F11110" s="137"/>
      <c r="G11110" s="137" t="s">
        <v>26702</v>
      </c>
      <c r="H11110" s="137" t="s">
        <v>26703</v>
      </c>
      <c r="I11110" s="137" t="s">
        <v>1600</v>
      </c>
      <c r="J11110" s="139" t="s">
        <v>26704</v>
      </c>
      <c r="K11110" s="109" t="s">
        <v>1602</v>
      </c>
      <c r="L11110" s="138"/>
      <c r="M11110" s="111"/>
    </row>
    <row r="11111">
      <c r="A11111" s="108">
        <v>3718.0</v>
      </c>
      <c r="B11111" s="108" t="s">
        <v>1584</v>
      </c>
      <c r="C11111" s="108" t="s">
        <v>857</v>
      </c>
      <c r="D11111" s="108"/>
      <c r="E11111" s="108" t="s">
        <v>1654</v>
      </c>
      <c r="F11111" s="137"/>
      <c r="G11111" s="137" t="s">
        <v>26702</v>
      </c>
      <c r="H11111" s="137" t="s">
        <v>26705</v>
      </c>
      <c r="I11111" s="137" t="s">
        <v>1600</v>
      </c>
      <c r="J11111" s="139" t="s">
        <v>26706</v>
      </c>
      <c r="K11111" s="109" t="s">
        <v>1782</v>
      </c>
      <c r="L11111" s="138"/>
      <c r="M11111" s="111"/>
    </row>
    <row r="11112">
      <c r="A11112" s="108">
        <v>3723.0</v>
      </c>
      <c r="B11112" s="108" t="s">
        <v>1584</v>
      </c>
      <c r="C11112" s="108" t="s">
        <v>857</v>
      </c>
      <c r="D11112" s="108"/>
      <c r="E11112" s="108" t="s">
        <v>1654</v>
      </c>
      <c r="F11112" s="137"/>
      <c r="G11112" s="137" t="s">
        <v>26707</v>
      </c>
      <c r="H11112" s="137" t="s">
        <v>26705</v>
      </c>
      <c r="I11112" s="137" t="s">
        <v>1600</v>
      </c>
      <c r="J11112" s="139" t="s">
        <v>26708</v>
      </c>
      <c r="K11112" s="109" t="s">
        <v>1787</v>
      </c>
      <c r="L11112" s="138"/>
      <c r="M11112" s="111"/>
    </row>
    <row r="11113">
      <c r="A11113" s="108">
        <v>3656.0</v>
      </c>
      <c r="B11113" s="108" t="s">
        <v>1584</v>
      </c>
      <c r="C11113" s="108" t="s">
        <v>857</v>
      </c>
      <c r="D11113" s="108"/>
      <c r="E11113" s="108" t="s">
        <v>1656</v>
      </c>
      <c r="F11113" s="137"/>
      <c r="G11113" s="137" t="s">
        <v>26709</v>
      </c>
      <c r="H11113" s="137" t="s">
        <v>26710</v>
      </c>
      <c r="I11113" s="137" t="s">
        <v>1637</v>
      </c>
      <c r="J11113" s="139" t="s">
        <v>26711</v>
      </c>
      <c r="K11113" s="109" t="s">
        <v>1689</v>
      </c>
      <c r="L11113" s="138"/>
      <c r="M11113" s="111"/>
    </row>
    <row r="11114">
      <c r="A11114" s="108">
        <v>3667.0</v>
      </c>
      <c r="B11114" s="108" t="s">
        <v>1584</v>
      </c>
      <c r="C11114" s="108" t="s">
        <v>857</v>
      </c>
      <c r="D11114" s="108"/>
      <c r="E11114" s="108" t="s">
        <v>1619</v>
      </c>
      <c r="F11114" s="137"/>
      <c r="G11114" s="137" t="s">
        <v>26712</v>
      </c>
      <c r="H11114" s="137" t="s">
        <v>26713</v>
      </c>
      <c r="I11114" s="137" t="s">
        <v>1588</v>
      </c>
      <c r="J11114" s="139" t="s">
        <v>26714</v>
      </c>
      <c r="K11114" s="109" t="s">
        <v>3446</v>
      </c>
      <c r="L11114" s="138"/>
      <c r="M11114" s="111"/>
    </row>
    <row r="11115">
      <c r="A11115" s="108">
        <v>3669.0</v>
      </c>
      <c r="B11115" s="108" t="s">
        <v>1584</v>
      </c>
      <c r="C11115" s="108" t="s">
        <v>857</v>
      </c>
      <c r="D11115" s="108"/>
      <c r="E11115" s="108" t="s">
        <v>1619</v>
      </c>
      <c r="F11115" s="137"/>
      <c r="G11115" s="137" t="s">
        <v>26715</v>
      </c>
      <c r="H11115" s="137" t="s">
        <v>26713</v>
      </c>
      <c r="I11115" s="137" t="s">
        <v>1588</v>
      </c>
      <c r="J11115" s="139" t="s">
        <v>26716</v>
      </c>
      <c r="K11115" s="109" t="s">
        <v>3439</v>
      </c>
      <c r="L11115" s="138"/>
      <c r="M11115" s="111"/>
    </row>
    <row r="11116">
      <c r="A11116" s="108">
        <v>3696.0</v>
      </c>
      <c r="B11116" s="108" t="s">
        <v>1584</v>
      </c>
      <c r="C11116" s="108" t="s">
        <v>857</v>
      </c>
      <c r="D11116" s="108"/>
      <c r="E11116" s="108" t="s">
        <v>1619</v>
      </c>
      <c r="F11116" s="137"/>
      <c r="G11116" s="137" t="s">
        <v>26717</v>
      </c>
      <c r="H11116" s="137" t="s">
        <v>26713</v>
      </c>
      <c r="I11116" s="137" t="s">
        <v>1588</v>
      </c>
      <c r="J11116" s="139" t="s">
        <v>26718</v>
      </c>
      <c r="K11116" s="109" t="s">
        <v>2027</v>
      </c>
      <c r="L11116" s="138"/>
      <c r="M11116" s="111"/>
    </row>
    <row r="11117">
      <c r="A11117" s="108">
        <v>3697.0</v>
      </c>
      <c r="B11117" s="108" t="s">
        <v>1584</v>
      </c>
      <c r="C11117" s="108" t="s">
        <v>857</v>
      </c>
      <c r="D11117" s="108"/>
      <c r="E11117" s="108" t="s">
        <v>1619</v>
      </c>
      <c r="F11117" s="137"/>
      <c r="G11117" s="137" t="s">
        <v>26719</v>
      </c>
      <c r="H11117" s="137" t="s">
        <v>26713</v>
      </c>
      <c r="I11117" s="137" t="s">
        <v>1588</v>
      </c>
      <c r="J11117" s="139" t="s">
        <v>26720</v>
      </c>
      <c r="K11117" s="109" t="s">
        <v>1975</v>
      </c>
      <c r="L11117" s="138"/>
      <c r="M11117" s="111"/>
    </row>
    <row r="11118">
      <c r="A11118" s="108">
        <v>3698.0</v>
      </c>
      <c r="B11118" s="108" t="s">
        <v>1584</v>
      </c>
      <c r="C11118" s="108" t="s">
        <v>857</v>
      </c>
      <c r="D11118" s="108"/>
      <c r="E11118" s="108" t="s">
        <v>1619</v>
      </c>
      <c r="F11118" s="137"/>
      <c r="G11118" s="137" t="s">
        <v>26721</v>
      </c>
      <c r="H11118" s="137" t="s">
        <v>26713</v>
      </c>
      <c r="I11118" s="137" t="s">
        <v>1588</v>
      </c>
      <c r="J11118" s="139" t="s">
        <v>26722</v>
      </c>
      <c r="K11118" s="109" t="s">
        <v>1954</v>
      </c>
      <c r="L11118" s="138"/>
      <c r="M11118" s="111"/>
    </row>
    <row r="11119">
      <c r="A11119" s="108">
        <v>3679.0</v>
      </c>
      <c r="B11119" s="108" t="s">
        <v>1584</v>
      </c>
      <c r="C11119" s="108" t="s">
        <v>857</v>
      </c>
      <c r="D11119" s="108"/>
      <c r="E11119" s="108" t="s">
        <v>1619</v>
      </c>
      <c r="F11119" s="137"/>
      <c r="G11119" s="137" t="s">
        <v>26723</v>
      </c>
      <c r="H11119" s="137" t="s">
        <v>26724</v>
      </c>
      <c r="I11119" s="137" t="s">
        <v>1588</v>
      </c>
      <c r="J11119" s="139" t="s">
        <v>26725</v>
      </c>
      <c r="K11119" s="109" t="s">
        <v>3280</v>
      </c>
      <c r="L11119" s="138"/>
      <c r="M11119" s="111"/>
    </row>
    <row r="11120">
      <c r="A11120" s="108">
        <v>3705.0</v>
      </c>
      <c r="B11120" s="108" t="s">
        <v>1584</v>
      </c>
      <c r="C11120" s="108" t="s">
        <v>857</v>
      </c>
      <c r="D11120" s="108"/>
      <c r="E11120" s="108" t="s">
        <v>1619</v>
      </c>
      <c r="F11120" s="137"/>
      <c r="G11120" s="137" t="s">
        <v>26726</v>
      </c>
      <c r="H11120" s="137" t="s">
        <v>26724</v>
      </c>
      <c r="I11120" s="137" t="s">
        <v>1588</v>
      </c>
      <c r="J11120" s="139" t="s">
        <v>26727</v>
      </c>
      <c r="K11120" s="109" t="s">
        <v>1983</v>
      </c>
      <c r="L11120" s="138"/>
      <c r="M11120" s="111"/>
    </row>
    <row r="11121">
      <c r="A11121" s="108">
        <v>3681.0</v>
      </c>
      <c r="B11121" s="108" t="s">
        <v>1584</v>
      </c>
      <c r="C11121" s="108" t="s">
        <v>857</v>
      </c>
      <c r="D11121" s="108"/>
      <c r="E11121" s="108" t="s">
        <v>1619</v>
      </c>
      <c r="F11121" s="137"/>
      <c r="G11121" s="137" t="s">
        <v>26728</v>
      </c>
      <c r="H11121" s="137" t="s">
        <v>26729</v>
      </c>
      <c r="I11121" s="137" t="s">
        <v>1588</v>
      </c>
      <c r="J11121" s="139" t="s">
        <v>26730</v>
      </c>
      <c r="K11121" s="109" t="s">
        <v>3280</v>
      </c>
      <c r="L11121" s="138"/>
      <c r="M11121" s="111"/>
    </row>
    <row r="11122">
      <c r="A11122" s="108">
        <v>3690.0</v>
      </c>
      <c r="B11122" s="108" t="s">
        <v>1584</v>
      </c>
      <c r="C11122" s="108" t="s">
        <v>857</v>
      </c>
      <c r="D11122" s="108"/>
      <c r="E11122" s="108" t="s">
        <v>1619</v>
      </c>
      <c r="F11122" s="137"/>
      <c r="G11122" s="137" t="s">
        <v>26731</v>
      </c>
      <c r="H11122" s="137" t="s">
        <v>26729</v>
      </c>
      <c r="I11122" s="137" t="s">
        <v>1588</v>
      </c>
      <c r="J11122" s="139" t="s">
        <v>26732</v>
      </c>
      <c r="K11122" s="109" t="s">
        <v>3616</v>
      </c>
      <c r="L11122" s="138"/>
      <c r="M11122" s="111"/>
    </row>
    <row r="11123">
      <c r="A11123" s="108">
        <v>3677.0</v>
      </c>
      <c r="B11123" s="108" t="s">
        <v>1584</v>
      </c>
      <c r="C11123" s="108" t="s">
        <v>857</v>
      </c>
      <c r="D11123" s="108"/>
      <c r="E11123" s="108" t="s">
        <v>1619</v>
      </c>
      <c r="F11123" s="137"/>
      <c r="G11123" s="137" t="s">
        <v>26733</v>
      </c>
      <c r="H11123" s="137" t="s">
        <v>26734</v>
      </c>
      <c r="I11123" s="137" t="s">
        <v>1588</v>
      </c>
      <c r="J11123" s="139" t="s">
        <v>26735</v>
      </c>
      <c r="K11123" s="109" t="s">
        <v>3280</v>
      </c>
      <c r="L11123" s="138"/>
      <c r="M11123" s="111"/>
    </row>
    <row r="11124">
      <c r="A11124" s="108">
        <v>3687.0</v>
      </c>
      <c r="B11124" s="108" t="s">
        <v>1584</v>
      </c>
      <c r="C11124" s="108" t="s">
        <v>857</v>
      </c>
      <c r="D11124" s="108"/>
      <c r="E11124" s="108" t="s">
        <v>1619</v>
      </c>
      <c r="F11124" s="137"/>
      <c r="G11124" s="137" t="s">
        <v>26736</v>
      </c>
      <c r="H11124" s="137" t="s">
        <v>26734</v>
      </c>
      <c r="I11124" s="137" t="s">
        <v>1588</v>
      </c>
      <c r="J11124" s="139" t="s">
        <v>26737</v>
      </c>
      <c r="K11124" s="109" t="s">
        <v>3616</v>
      </c>
      <c r="L11124" s="138"/>
      <c r="M11124" s="111"/>
    </row>
    <row r="11125">
      <c r="A11125" s="108">
        <v>3703.0</v>
      </c>
      <c r="B11125" s="108" t="s">
        <v>1584</v>
      </c>
      <c r="C11125" s="108" t="s">
        <v>857</v>
      </c>
      <c r="D11125" s="108"/>
      <c r="E11125" s="108" t="s">
        <v>1619</v>
      </c>
      <c r="F11125" s="137"/>
      <c r="G11125" s="137" t="s">
        <v>26738</v>
      </c>
      <c r="H11125" s="137" t="s">
        <v>26734</v>
      </c>
      <c r="I11125" s="137" t="s">
        <v>1588</v>
      </c>
      <c r="J11125" s="139" t="s">
        <v>26739</v>
      </c>
      <c r="K11125" s="109" t="s">
        <v>1983</v>
      </c>
      <c r="L11125" s="138"/>
      <c r="M11125" s="111"/>
    </row>
    <row r="11126">
      <c r="A11126" s="108">
        <v>3678.0</v>
      </c>
      <c r="B11126" s="108" t="s">
        <v>1584</v>
      </c>
      <c r="C11126" s="108" t="s">
        <v>857</v>
      </c>
      <c r="D11126" s="108"/>
      <c r="E11126" s="108" t="s">
        <v>1619</v>
      </c>
      <c r="F11126" s="137"/>
      <c r="G11126" s="137" t="s">
        <v>26740</v>
      </c>
      <c r="H11126" s="137" t="s">
        <v>26741</v>
      </c>
      <c r="I11126" s="137" t="s">
        <v>1588</v>
      </c>
      <c r="J11126" s="139" t="s">
        <v>26742</v>
      </c>
      <c r="K11126" s="109" t="s">
        <v>3280</v>
      </c>
      <c r="L11126" s="138"/>
      <c r="M11126" s="111"/>
    </row>
    <row r="11127">
      <c r="A11127" s="108">
        <v>3688.0</v>
      </c>
      <c r="B11127" s="108" t="s">
        <v>1584</v>
      </c>
      <c r="C11127" s="108" t="s">
        <v>857</v>
      </c>
      <c r="D11127" s="108"/>
      <c r="E11127" s="108" t="s">
        <v>1619</v>
      </c>
      <c r="F11127" s="137"/>
      <c r="G11127" s="137" t="s">
        <v>26743</v>
      </c>
      <c r="H11127" s="137" t="s">
        <v>26741</v>
      </c>
      <c r="I11127" s="137" t="s">
        <v>1588</v>
      </c>
      <c r="J11127" s="139" t="s">
        <v>26744</v>
      </c>
      <c r="K11127" s="109" t="s">
        <v>3616</v>
      </c>
      <c r="L11127" s="138"/>
      <c r="M11127" s="111"/>
    </row>
    <row r="11128">
      <c r="A11128" s="108">
        <v>3704.0</v>
      </c>
      <c r="B11128" s="108" t="s">
        <v>1584</v>
      </c>
      <c r="C11128" s="108" t="s">
        <v>857</v>
      </c>
      <c r="D11128" s="108"/>
      <c r="E11128" s="108" t="s">
        <v>1619</v>
      </c>
      <c r="F11128" s="137"/>
      <c r="G11128" s="137" t="s">
        <v>26745</v>
      </c>
      <c r="H11128" s="137" t="s">
        <v>26741</v>
      </c>
      <c r="I11128" s="137" t="s">
        <v>1588</v>
      </c>
      <c r="J11128" s="139" t="s">
        <v>26746</v>
      </c>
      <c r="K11128" s="109" t="s">
        <v>1983</v>
      </c>
      <c r="L11128" s="138"/>
      <c r="M11128" s="111"/>
    </row>
    <row r="11129">
      <c r="A11129" s="108">
        <v>3675.0</v>
      </c>
      <c r="B11129" s="108" t="s">
        <v>1584</v>
      </c>
      <c r="C11129" s="108" t="s">
        <v>857</v>
      </c>
      <c r="D11129" s="108"/>
      <c r="E11129" s="108" t="s">
        <v>1619</v>
      </c>
      <c r="F11129" s="137"/>
      <c r="G11129" s="137" t="s">
        <v>26747</v>
      </c>
      <c r="H11129" s="137" t="s">
        <v>26748</v>
      </c>
      <c r="I11129" s="137" t="s">
        <v>1588</v>
      </c>
      <c r="J11129" s="139" t="s">
        <v>26749</v>
      </c>
      <c r="K11129" s="109" t="s">
        <v>3280</v>
      </c>
      <c r="L11129" s="138"/>
      <c r="M11129" s="111"/>
    </row>
    <row r="11130">
      <c r="A11130" s="108">
        <v>3685.0</v>
      </c>
      <c r="B11130" s="108" t="s">
        <v>1584</v>
      </c>
      <c r="C11130" s="108" t="s">
        <v>857</v>
      </c>
      <c r="D11130" s="108"/>
      <c r="E11130" s="108" t="s">
        <v>1619</v>
      </c>
      <c r="F11130" s="137"/>
      <c r="G11130" s="137" t="s">
        <v>26750</v>
      </c>
      <c r="H11130" s="137" t="s">
        <v>26748</v>
      </c>
      <c r="I11130" s="137" t="s">
        <v>1588</v>
      </c>
      <c r="J11130" s="139" t="s">
        <v>26751</v>
      </c>
      <c r="K11130" s="109" t="s">
        <v>3616</v>
      </c>
      <c r="L11130" s="138"/>
      <c r="M11130" s="111"/>
    </row>
    <row r="11131">
      <c r="A11131" s="108">
        <v>3701.0</v>
      </c>
      <c r="B11131" s="108" t="s">
        <v>1584</v>
      </c>
      <c r="C11131" s="108" t="s">
        <v>857</v>
      </c>
      <c r="D11131" s="108"/>
      <c r="E11131" s="108" t="s">
        <v>1619</v>
      </c>
      <c r="F11131" s="137"/>
      <c r="G11131" s="137" t="s">
        <v>26752</v>
      </c>
      <c r="H11131" s="137" t="s">
        <v>26748</v>
      </c>
      <c r="I11131" s="137" t="s">
        <v>1588</v>
      </c>
      <c r="J11131" s="139" t="s">
        <v>26753</v>
      </c>
      <c r="K11131" s="109" t="s">
        <v>1983</v>
      </c>
      <c r="L11131" s="138"/>
      <c r="M11131" s="111"/>
    </row>
    <row r="11132">
      <c r="A11132" s="108">
        <v>3682.0</v>
      </c>
      <c r="B11132" s="108" t="s">
        <v>1584</v>
      </c>
      <c r="C11132" s="108" t="s">
        <v>857</v>
      </c>
      <c r="D11132" s="108"/>
      <c r="E11132" s="108" t="s">
        <v>1619</v>
      </c>
      <c r="F11132" s="137"/>
      <c r="G11132" s="137" t="s">
        <v>26754</v>
      </c>
      <c r="H11132" s="137" t="s">
        <v>26755</v>
      </c>
      <c r="I11132" s="137" t="s">
        <v>1588</v>
      </c>
      <c r="J11132" s="139" t="s">
        <v>26756</v>
      </c>
      <c r="K11132" s="109" t="s">
        <v>3280</v>
      </c>
      <c r="L11132" s="138"/>
      <c r="M11132" s="111"/>
    </row>
    <row r="11133">
      <c r="A11133" s="108">
        <v>3692.0</v>
      </c>
      <c r="B11133" s="108" t="s">
        <v>1584</v>
      </c>
      <c r="C11133" s="108" t="s">
        <v>857</v>
      </c>
      <c r="D11133" s="108"/>
      <c r="E11133" s="108" t="s">
        <v>1619</v>
      </c>
      <c r="F11133" s="137"/>
      <c r="G11133" s="137" t="s">
        <v>26757</v>
      </c>
      <c r="H11133" s="137" t="s">
        <v>26755</v>
      </c>
      <c r="I11133" s="137" t="s">
        <v>1588</v>
      </c>
      <c r="J11133" s="139" t="s">
        <v>26758</v>
      </c>
      <c r="K11133" s="109" t="s">
        <v>3616</v>
      </c>
      <c r="L11133" s="138"/>
      <c r="M11133" s="111"/>
    </row>
    <row r="11134">
      <c r="A11134" s="108">
        <v>3706.0</v>
      </c>
      <c r="B11134" s="108" t="s">
        <v>1584</v>
      </c>
      <c r="C11134" s="108" t="s">
        <v>857</v>
      </c>
      <c r="D11134" s="108"/>
      <c r="E11134" s="108" t="s">
        <v>1619</v>
      </c>
      <c r="F11134" s="137"/>
      <c r="G11134" s="137" t="s">
        <v>26759</v>
      </c>
      <c r="H11134" s="137" t="s">
        <v>26760</v>
      </c>
      <c r="I11134" s="137" t="s">
        <v>1588</v>
      </c>
      <c r="J11134" s="139" t="s">
        <v>26761</v>
      </c>
      <c r="K11134" s="109" t="s">
        <v>1983</v>
      </c>
      <c r="L11134" s="138"/>
      <c r="M11134" s="111"/>
    </row>
    <row r="11135">
      <c r="A11135" s="108">
        <v>3680.0</v>
      </c>
      <c r="B11135" s="108" t="s">
        <v>1584</v>
      </c>
      <c r="C11135" s="108" t="s">
        <v>857</v>
      </c>
      <c r="D11135" s="108"/>
      <c r="E11135" s="108" t="s">
        <v>1619</v>
      </c>
      <c r="F11135" s="137"/>
      <c r="G11135" s="137" t="s">
        <v>26762</v>
      </c>
      <c r="H11135" s="137" t="s">
        <v>26763</v>
      </c>
      <c r="I11135" s="137" t="s">
        <v>1588</v>
      </c>
      <c r="J11135" s="139" t="s">
        <v>26764</v>
      </c>
      <c r="K11135" s="109" t="s">
        <v>3280</v>
      </c>
      <c r="L11135" s="138"/>
      <c r="M11135" s="111"/>
    </row>
    <row r="11136">
      <c r="A11136" s="108">
        <v>3689.0</v>
      </c>
      <c r="B11136" s="108" t="s">
        <v>1584</v>
      </c>
      <c r="C11136" s="108" t="s">
        <v>857</v>
      </c>
      <c r="D11136" s="108"/>
      <c r="E11136" s="108" t="s">
        <v>1619</v>
      </c>
      <c r="F11136" s="137"/>
      <c r="G11136" s="137" t="s">
        <v>26765</v>
      </c>
      <c r="H11136" s="137" t="s">
        <v>26763</v>
      </c>
      <c r="I11136" s="137" t="s">
        <v>1588</v>
      </c>
      <c r="J11136" s="139" t="s">
        <v>26766</v>
      </c>
      <c r="K11136" s="109" t="s">
        <v>3616</v>
      </c>
      <c r="L11136" s="138"/>
      <c r="M11136" s="111"/>
    </row>
    <row r="11137">
      <c r="A11137" s="108">
        <v>3676.0</v>
      </c>
      <c r="B11137" s="108" t="s">
        <v>1584</v>
      </c>
      <c r="C11137" s="108" t="s">
        <v>857</v>
      </c>
      <c r="D11137" s="108"/>
      <c r="E11137" s="108" t="s">
        <v>1619</v>
      </c>
      <c r="F11137" s="137"/>
      <c r="G11137" s="137" t="s">
        <v>26767</v>
      </c>
      <c r="H11137" s="137" t="s">
        <v>26768</v>
      </c>
      <c r="I11137" s="137" t="s">
        <v>1588</v>
      </c>
      <c r="J11137" s="139" t="s">
        <v>26769</v>
      </c>
      <c r="K11137" s="109" t="s">
        <v>3280</v>
      </c>
      <c r="L11137" s="138"/>
      <c r="M11137" s="111"/>
    </row>
    <row r="11138">
      <c r="A11138" s="108">
        <v>3686.0</v>
      </c>
      <c r="B11138" s="108" t="s">
        <v>1584</v>
      </c>
      <c r="C11138" s="108" t="s">
        <v>857</v>
      </c>
      <c r="D11138" s="108"/>
      <c r="E11138" s="108" t="s">
        <v>1619</v>
      </c>
      <c r="F11138" s="137"/>
      <c r="G11138" s="137" t="s">
        <v>26770</v>
      </c>
      <c r="H11138" s="137" t="s">
        <v>26768</v>
      </c>
      <c r="I11138" s="137" t="s">
        <v>1588</v>
      </c>
      <c r="J11138" s="139" t="s">
        <v>26771</v>
      </c>
      <c r="K11138" s="109" t="s">
        <v>3616</v>
      </c>
      <c r="L11138" s="138"/>
      <c r="M11138" s="111"/>
    </row>
    <row r="11139">
      <c r="A11139" s="108">
        <v>3702.0</v>
      </c>
      <c r="B11139" s="108" t="s">
        <v>1584</v>
      </c>
      <c r="C11139" s="108" t="s">
        <v>857</v>
      </c>
      <c r="D11139" s="108"/>
      <c r="E11139" s="108" t="s">
        <v>1619</v>
      </c>
      <c r="F11139" s="137"/>
      <c r="G11139" s="137" t="s">
        <v>26772</v>
      </c>
      <c r="H11139" s="137" t="s">
        <v>26773</v>
      </c>
      <c r="I11139" s="137" t="s">
        <v>1588</v>
      </c>
      <c r="J11139" s="139" t="s">
        <v>26774</v>
      </c>
      <c r="K11139" s="109" t="s">
        <v>1983</v>
      </c>
      <c r="L11139" s="138"/>
      <c r="M11139" s="111"/>
    </row>
    <row r="11140">
      <c r="A11140" s="108">
        <v>3683.0</v>
      </c>
      <c r="B11140" s="108" t="s">
        <v>1584</v>
      </c>
      <c r="C11140" s="108" t="s">
        <v>857</v>
      </c>
      <c r="D11140" s="108"/>
      <c r="E11140" s="108" t="s">
        <v>1619</v>
      </c>
      <c r="F11140" s="137"/>
      <c r="G11140" s="137" t="s">
        <v>26775</v>
      </c>
      <c r="H11140" s="137" t="s">
        <v>26776</v>
      </c>
      <c r="I11140" s="137" t="s">
        <v>1588</v>
      </c>
      <c r="J11140" s="139" t="s">
        <v>26777</v>
      </c>
      <c r="K11140" s="109" t="s">
        <v>3280</v>
      </c>
      <c r="L11140" s="138"/>
      <c r="M11140" s="111"/>
    </row>
    <row r="11141">
      <c r="A11141" s="108">
        <v>3693.0</v>
      </c>
      <c r="B11141" s="108" t="s">
        <v>1584</v>
      </c>
      <c r="C11141" s="108" t="s">
        <v>857</v>
      </c>
      <c r="D11141" s="108"/>
      <c r="E11141" s="108" t="s">
        <v>1619</v>
      </c>
      <c r="F11141" s="137"/>
      <c r="G11141" s="137" t="s">
        <v>26778</v>
      </c>
      <c r="H11141" s="137" t="s">
        <v>26776</v>
      </c>
      <c r="I11141" s="137" t="s">
        <v>1588</v>
      </c>
      <c r="J11141" s="139" t="s">
        <v>26779</v>
      </c>
      <c r="K11141" s="109" t="s">
        <v>3616</v>
      </c>
      <c r="L11141" s="138"/>
      <c r="M11141" s="111"/>
    </row>
    <row r="11142">
      <c r="A11142" s="108">
        <v>3707.0</v>
      </c>
      <c r="B11142" s="108" t="s">
        <v>1584</v>
      </c>
      <c r="C11142" s="108" t="s">
        <v>857</v>
      </c>
      <c r="D11142" s="108"/>
      <c r="E11142" s="108" t="s">
        <v>1619</v>
      </c>
      <c r="F11142" s="137"/>
      <c r="G11142" s="137" t="s">
        <v>26780</v>
      </c>
      <c r="H11142" s="137" t="s">
        <v>26776</v>
      </c>
      <c r="I11142" s="137" t="s">
        <v>1588</v>
      </c>
      <c r="J11142" s="139" t="s">
        <v>26781</v>
      </c>
      <c r="K11142" s="109" t="s">
        <v>1983</v>
      </c>
      <c r="L11142" s="138"/>
      <c r="M11142" s="111"/>
    </row>
    <row r="11143">
      <c r="A11143" s="108">
        <v>3673.0</v>
      </c>
      <c r="B11143" s="108" t="s">
        <v>1584</v>
      </c>
      <c r="C11143" s="108" t="s">
        <v>857</v>
      </c>
      <c r="D11143" s="108"/>
      <c r="E11143" s="108" t="s">
        <v>1619</v>
      </c>
      <c r="F11143" s="137"/>
      <c r="G11143" s="137" t="s">
        <v>26782</v>
      </c>
      <c r="H11143" s="137" t="s">
        <v>26783</v>
      </c>
      <c r="I11143" s="137" t="s">
        <v>1588</v>
      </c>
      <c r="J11143" s="139" t="s">
        <v>26784</v>
      </c>
      <c r="K11143" s="109" t="s">
        <v>3659</v>
      </c>
      <c r="L11143" s="138"/>
      <c r="M11143" s="111"/>
    </row>
    <row r="11144">
      <c r="A11144" s="108">
        <v>3752.0</v>
      </c>
      <c r="B11144" s="108" t="s">
        <v>1584</v>
      </c>
      <c r="C11144" s="108" t="s">
        <v>862</v>
      </c>
      <c r="D11144" s="115"/>
      <c r="E11144" s="115" t="s">
        <v>1585</v>
      </c>
      <c r="F11144" s="115"/>
      <c r="G11144" s="115" t="s">
        <v>26785</v>
      </c>
      <c r="H11144" s="115" t="s">
        <v>26786</v>
      </c>
      <c r="I11144" s="115" t="s">
        <v>1588</v>
      </c>
      <c r="J11144" s="116" t="s">
        <v>26787</v>
      </c>
      <c r="K11144" s="115" t="s">
        <v>1821</v>
      </c>
      <c r="L11144" s="138"/>
      <c r="M11144" s="111"/>
    </row>
    <row r="11145">
      <c r="A11145" s="108">
        <v>3739.0</v>
      </c>
      <c r="B11145" s="108" t="s">
        <v>1584</v>
      </c>
      <c r="C11145" s="108" t="s">
        <v>862</v>
      </c>
      <c r="D11145" s="115"/>
      <c r="E11145" s="115" t="s">
        <v>2749</v>
      </c>
      <c r="F11145" s="115"/>
      <c r="G11145" s="115" t="s">
        <v>26788</v>
      </c>
      <c r="H11145" s="115" t="s">
        <v>26789</v>
      </c>
      <c r="I11145" s="115" t="s">
        <v>1681</v>
      </c>
      <c r="J11145" s="116" t="s">
        <v>26790</v>
      </c>
      <c r="K11145" s="115" t="s">
        <v>6770</v>
      </c>
      <c r="L11145" s="138"/>
      <c r="M11145" s="111"/>
    </row>
    <row r="11146">
      <c r="A11146" s="108">
        <v>3736.0</v>
      </c>
      <c r="B11146" s="108" t="s">
        <v>1584</v>
      </c>
      <c r="C11146" s="108" t="s">
        <v>862</v>
      </c>
      <c r="D11146" s="115"/>
      <c r="E11146" s="115" t="s">
        <v>2749</v>
      </c>
      <c r="F11146" s="115"/>
      <c r="G11146" s="115" t="s">
        <v>26791</v>
      </c>
      <c r="H11146" s="115" t="s">
        <v>26792</v>
      </c>
      <c r="I11146" s="115" t="s">
        <v>1681</v>
      </c>
      <c r="J11146" s="116" t="s">
        <v>26793</v>
      </c>
      <c r="K11146" s="115" t="s">
        <v>6774</v>
      </c>
      <c r="L11146" s="138"/>
      <c r="M11146" s="111"/>
    </row>
    <row r="11147">
      <c r="A11147" s="108">
        <v>3751.0</v>
      </c>
      <c r="B11147" s="108" t="s">
        <v>1584</v>
      </c>
      <c r="C11147" s="108" t="s">
        <v>862</v>
      </c>
      <c r="D11147" s="115"/>
      <c r="E11147" s="115" t="s">
        <v>1585</v>
      </c>
      <c r="F11147" s="115"/>
      <c r="G11147" s="115" t="s">
        <v>26794</v>
      </c>
      <c r="H11147" s="115" t="s">
        <v>26795</v>
      </c>
      <c r="I11147" s="115" t="s">
        <v>1588</v>
      </c>
      <c r="J11147" s="116" t="s">
        <v>26796</v>
      </c>
      <c r="K11147" s="115" t="s">
        <v>1921</v>
      </c>
      <c r="L11147" s="138"/>
      <c r="M11147" s="111"/>
    </row>
    <row r="11148">
      <c r="A11148" s="108">
        <v>3753.0</v>
      </c>
      <c r="B11148" s="108" t="s">
        <v>1584</v>
      </c>
      <c r="C11148" s="108" t="s">
        <v>862</v>
      </c>
      <c r="D11148" s="115"/>
      <c r="E11148" s="115" t="s">
        <v>1585</v>
      </c>
      <c r="F11148" s="115"/>
      <c r="G11148" s="115" t="s">
        <v>26797</v>
      </c>
      <c r="H11148" s="115" t="s">
        <v>26798</v>
      </c>
      <c r="I11148" s="115" t="s">
        <v>1588</v>
      </c>
      <c r="J11148" s="116" t="s">
        <v>26799</v>
      </c>
      <c r="K11148" s="115" t="s">
        <v>1916</v>
      </c>
      <c r="L11148" s="138"/>
      <c r="M11148" s="111"/>
    </row>
    <row r="11149">
      <c r="A11149" s="108">
        <v>3745.0</v>
      </c>
      <c r="B11149" s="108" t="s">
        <v>1584</v>
      </c>
      <c r="C11149" s="108" t="s">
        <v>862</v>
      </c>
      <c r="D11149" s="115"/>
      <c r="E11149" s="115" t="s">
        <v>1585</v>
      </c>
      <c r="F11149" s="115"/>
      <c r="G11149" s="115" t="s">
        <v>19266</v>
      </c>
      <c r="H11149" s="115" t="s">
        <v>26800</v>
      </c>
      <c r="I11149" s="115" t="s">
        <v>1588</v>
      </c>
      <c r="J11149" s="116" t="s">
        <v>19268</v>
      </c>
      <c r="K11149" s="115" t="s">
        <v>3840</v>
      </c>
      <c r="L11149" s="138"/>
      <c r="M11149" s="111"/>
    </row>
    <row r="11150">
      <c r="A11150" s="108">
        <v>3743.0</v>
      </c>
      <c r="B11150" s="108" t="s">
        <v>1584</v>
      </c>
      <c r="C11150" s="108" t="s">
        <v>862</v>
      </c>
      <c r="D11150" s="115"/>
      <c r="E11150" s="115" t="s">
        <v>1585</v>
      </c>
      <c r="F11150" s="115"/>
      <c r="G11150" s="115" t="s">
        <v>18990</v>
      </c>
      <c r="H11150" s="115" t="s">
        <v>26801</v>
      </c>
      <c r="I11150" s="115" t="s">
        <v>1588</v>
      </c>
      <c r="J11150" s="116" t="s">
        <v>18992</v>
      </c>
      <c r="K11150" s="115" t="s">
        <v>3492</v>
      </c>
      <c r="L11150" s="138"/>
      <c r="M11150" s="111"/>
    </row>
    <row r="11151">
      <c r="A11151" s="108">
        <v>3744.0</v>
      </c>
      <c r="B11151" s="108" t="s">
        <v>1584</v>
      </c>
      <c r="C11151" s="108" t="s">
        <v>862</v>
      </c>
      <c r="D11151" s="115"/>
      <c r="E11151" s="115" t="s">
        <v>1585</v>
      </c>
      <c r="F11151" s="115"/>
      <c r="G11151" s="115" t="s">
        <v>19123</v>
      </c>
      <c r="H11151" s="115" t="s">
        <v>26802</v>
      </c>
      <c r="I11151" s="115" t="s">
        <v>1588</v>
      </c>
      <c r="J11151" s="116" t="s">
        <v>19125</v>
      </c>
      <c r="K11151" s="115" t="s">
        <v>3355</v>
      </c>
      <c r="L11151" s="138"/>
      <c r="M11151" s="111"/>
    </row>
    <row r="11152">
      <c r="A11152" s="108">
        <v>3749.0</v>
      </c>
      <c r="B11152" s="108" t="s">
        <v>1584</v>
      </c>
      <c r="C11152" s="108" t="s">
        <v>862</v>
      </c>
      <c r="D11152" s="115"/>
      <c r="E11152" s="115" t="s">
        <v>1585</v>
      </c>
      <c r="F11152" s="115"/>
      <c r="G11152" s="115" t="s">
        <v>26803</v>
      </c>
      <c r="H11152" s="115" t="s">
        <v>26804</v>
      </c>
      <c r="I11152" s="115" t="s">
        <v>1588</v>
      </c>
      <c r="J11152" s="116" t="s">
        <v>26805</v>
      </c>
      <c r="K11152" s="115" t="s">
        <v>1979</v>
      </c>
      <c r="L11152" s="138"/>
      <c r="M11152" s="111"/>
    </row>
    <row r="11153">
      <c r="A11153" s="108">
        <v>3750.0</v>
      </c>
      <c r="B11153" s="108" t="s">
        <v>1584</v>
      </c>
      <c r="C11153" s="108" t="s">
        <v>862</v>
      </c>
      <c r="D11153" s="115"/>
      <c r="E11153" s="115" t="s">
        <v>1585</v>
      </c>
      <c r="F11153" s="115"/>
      <c r="G11153" s="115" t="s">
        <v>26806</v>
      </c>
      <c r="H11153" s="115" t="s">
        <v>26807</v>
      </c>
      <c r="I11153" s="115" t="s">
        <v>1588</v>
      </c>
      <c r="J11153" s="116" t="s">
        <v>26808</v>
      </c>
      <c r="K11153" s="115" t="s">
        <v>1983</v>
      </c>
      <c r="L11153" s="138"/>
      <c r="M11153" s="111"/>
    </row>
    <row r="11154">
      <c r="A11154" s="108">
        <v>3747.0</v>
      </c>
      <c r="B11154" s="108" t="s">
        <v>1584</v>
      </c>
      <c r="C11154" s="108" t="s">
        <v>862</v>
      </c>
      <c r="D11154" s="115"/>
      <c r="E11154" s="115" t="s">
        <v>1585</v>
      </c>
      <c r="F11154" s="115"/>
      <c r="G11154" s="115" t="s">
        <v>26809</v>
      </c>
      <c r="H11154" s="115" t="s">
        <v>26810</v>
      </c>
      <c r="I11154" s="115" t="s">
        <v>1588</v>
      </c>
      <c r="J11154" s="116" t="s">
        <v>26811</v>
      </c>
      <c r="K11154" s="115" t="s">
        <v>3280</v>
      </c>
      <c r="L11154" s="138"/>
      <c r="M11154" s="111"/>
    </row>
    <row r="11155">
      <c r="A11155" s="108">
        <v>3748.0</v>
      </c>
      <c r="B11155" s="108" t="s">
        <v>1584</v>
      </c>
      <c r="C11155" s="108" t="s">
        <v>862</v>
      </c>
      <c r="D11155" s="115"/>
      <c r="E11155" s="115" t="s">
        <v>1585</v>
      </c>
      <c r="F11155" s="115"/>
      <c r="G11155" s="115" t="s">
        <v>26812</v>
      </c>
      <c r="H11155" s="115" t="s">
        <v>26810</v>
      </c>
      <c r="I11155" s="115" t="s">
        <v>1588</v>
      </c>
      <c r="J11155" s="116" t="s">
        <v>26813</v>
      </c>
      <c r="K11155" s="115" t="s">
        <v>3616</v>
      </c>
      <c r="L11155" s="138"/>
      <c r="M11155" s="111"/>
    </row>
    <row r="11156">
      <c r="A11156" s="108">
        <v>3746.0</v>
      </c>
      <c r="B11156" s="108" t="s">
        <v>1584</v>
      </c>
      <c r="C11156" s="108" t="s">
        <v>862</v>
      </c>
      <c r="D11156" s="115"/>
      <c r="E11156" s="115" t="s">
        <v>1585</v>
      </c>
      <c r="F11156" s="115"/>
      <c r="G11156" s="115" t="s">
        <v>26814</v>
      </c>
      <c r="H11156" s="115" t="s">
        <v>26815</v>
      </c>
      <c r="I11156" s="115" t="s">
        <v>1588</v>
      </c>
      <c r="J11156" s="116" t="s">
        <v>26816</v>
      </c>
      <c r="K11156" s="115" t="s">
        <v>3659</v>
      </c>
      <c r="L11156" s="138"/>
      <c r="M11156" s="111"/>
    </row>
    <row r="11157">
      <c r="A11157" s="108">
        <v>3733.0</v>
      </c>
      <c r="B11157" s="108" t="s">
        <v>1584</v>
      </c>
      <c r="C11157" s="108" t="s">
        <v>862</v>
      </c>
      <c r="D11157" s="115"/>
      <c r="E11157" s="115" t="s">
        <v>2749</v>
      </c>
      <c r="F11157" s="115"/>
      <c r="G11157" s="115" t="s">
        <v>26817</v>
      </c>
      <c r="H11157" s="115" t="s">
        <v>26818</v>
      </c>
      <c r="I11157" s="115" t="s">
        <v>1681</v>
      </c>
      <c r="J11157" s="116" t="s">
        <v>26819</v>
      </c>
      <c r="K11157" s="115" t="s">
        <v>3021</v>
      </c>
      <c r="L11157" s="138"/>
      <c r="M11157" s="111"/>
    </row>
    <row r="11158">
      <c r="A11158" s="108">
        <v>3755.0</v>
      </c>
      <c r="B11158" s="108" t="s">
        <v>1584</v>
      </c>
      <c r="C11158" s="108" t="s">
        <v>862</v>
      </c>
      <c r="D11158" s="115"/>
      <c r="E11158" s="115" t="s">
        <v>2765</v>
      </c>
      <c r="F11158" s="115"/>
      <c r="G11158" s="115" t="s">
        <v>26820</v>
      </c>
      <c r="H11158" s="115" t="s">
        <v>26821</v>
      </c>
      <c r="I11158" s="115" t="s">
        <v>1722</v>
      </c>
      <c r="J11158" s="116" t="s">
        <v>26822</v>
      </c>
      <c r="K11158" s="115" t="s">
        <v>1890</v>
      </c>
      <c r="L11158" s="138"/>
      <c r="M11158" s="111"/>
    </row>
    <row r="11159">
      <c r="A11159" s="108">
        <v>3757.0</v>
      </c>
      <c r="B11159" s="108" t="s">
        <v>1584</v>
      </c>
      <c r="C11159" s="108" t="s">
        <v>862</v>
      </c>
      <c r="D11159" s="115"/>
      <c r="E11159" s="115" t="s">
        <v>2765</v>
      </c>
      <c r="F11159" s="115"/>
      <c r="G11159" s="115" t="s">
        <v>26820</v>
      </c>
      <c r="H11159" s="115" t="s">
        <v>26821</v>
      </c>
      <c r="I11159" s="115" t="s">
        <v>1722</v>
      </c>
      <c r="J11159" s="116" t="s">
        <v>26823</v>
      </c>
      <c r="K11159" s="115" t="s">
        <v>1927</v>
      </c>
      <c r="L11159" s="138"/>
      <c r="M11159" s="111"/>
    </row>
    <row r="11160">
      <c r="A11160" s="108">
        <v>3759.0</v>
      </c>
      <c r="B11160" s="108" t="s">
        <v>1584</v>
      </c>
      <c r="C11160" s="108" t="s">
        <v>862</v>
      </c>
      <c r="D11160" s="115"/>
      <c r="E11160" s="115" t="s">
        <v>2765</v>
      </c>
      <c r="F11160" s="115"/>
      <c r="G11160" s="115" t="s">
        <v>26820</v>
      </c>
      <c r="H11160" s="115" t="s">
        <v>26821</v>
      </c>
      <c r="I11160" s="115" t="s">
        <v>1722</v>
      </c>
      <c r="J11160" s="116" t="s">
        <v>26824</v>
      </c>
      <c r="K11160" s="115" t="s">
        <v>1930</v>
      </c>
      <c r="L11160" s="138"/>
      <c r="M11160" s="111"/>
    </row>
    <row r="11161">
      <c r="A11161" s="108">
        <v>3754.0</v>
      </c>
      <c r="B11161" s="108" t="s">
        <v>1584</v>
      </c>
      <c r="C11161" s="108" t="s">
        <v>862</v>
      </c>
      <c r="D11161" s="115"/>
      <c r="E11161" s="115" t="s">
        <v>2765</v>
      </c>
      <c r="F11161" s="115"/>
      <c r="G11161" s="115" t="s">
        <v>26825</v>
      </c>
      <c r="H11161" s="115" t="s">
        <v>26826</v>
      </c>
      <c r="I11161" s="115" t="s">
        <v>1722</v>
      </c>
      <c r="J11161" s="116" t="s">
        <v>26827</v>
      </c>
      <c r="K11161" s="115" t="s">
        <v>1890</v>
      </c>
      <c r="L11161" s="138"/>
      <c r="M11161" s="111"/>
    </row>
    <row r="11162">
      <c r="A11162" s="108">
        <v>3756.0</v>
      </c>
      <c r="B11162" s="108" t="s">
        <v>1584</v>
      </c>
      <c r="C11162" s="108" t="s">
        <v>862</v>
      </c>
      <c r="D11162" s="115"/>
      <c r="E11162" s="115" t="s">
        <v>2765</v>
      </c>
      <c r="F11162" s="115"/>
      <c r="G11162" s="115" t="s">
        <v>26825</v>
      </c>
      <c r="H11162" s="115" t="s">
        <v>26826</v>
      </c>
      <c r="I11162" s="115" t="s">
        <v>1722</v>
      </c>
      <c r="J11162" s="116" t="s">
        <v>26828</v>
      </c>
      <c r="K11162" s="115" t="s">
        <v>1927</v>
      </c>
      <c r="L11162" s="138"/>
      <c r="M11162" s="111"/>
    </row>
    <row r="11163">
      <c r="A11163" s="108">
        <v>3758.0</v>
      </c>
      <c r="B11163" s="108" t="s">
        <v>1584</v>
      </c>
      <c r="C11163" s="108" t="s">
        <v>862</v>
      </c>
      <c r="D11163" s="115"/>
      <c r="E11163" s="115" t="s">
        <v>2765</v>
      </c>
      <c r="F11163" s="115"/>
      <c r="G11163" s="115" t="s">
        <v>26825</v>
      </c>
      <c r="H11163" s="115" t="s">
        <v>26826</v>
      </c>
      <c r="I11163" s="115" t="s">
        <v>1722</v>
      </c>
      <c r="J11163" s="116" t="s">
        <v>26829</v>
      </c>
      <c r="K11163" s="115" t="s">
        <v>1930</v>
      </c>
      <c r="L11163" s="138"/>
      <c r="M11163" s="111"/>
    </row>
    <row r="11164">
      <c r="A11164" s="108">
        <v>3741.0</v>
      </c>
      <c r="B11164" s="108" t="s">
        <v>1584</v>
      </c>
      <c r="C11164" s="108" t="s">
        <v>862</v>
      </c>
      <c r="D11164" s="115"/>
      <c r="E11164" s="115" t="s">
        <v>2749</v>
      </c>
      <c r="F11164" s="115"/>
      <c r="G11164" s="115" t="s">
        <v>26830</v>
      </c>
      <c r="H11164" s="115" t="s">
        <v>26831</v>
      </c>
      <c r="I11164" s="115" t="s">
        <v>1681</v>
      </c>
      <c r="J11164" s="116" t="s">
        <v>26832</v>
      </c>
      <c r="K11164" s="115" t="s">
        <v>6766</v>
      </c>
      <c r="L11164" s="138"/>
      <c r="M11164" s="111"/>
    </row>
    <row r="11165">
      <c r="A11165" s="108">
        <v>3740.0</v>
      </c>
      <c r="B11165" s="108" t="s">
        <v>1584</v>
      </c>
      <c r="C11165" s="108" t="s">
        <v>862</v>
      </c>
      <c r="D11165" s="115"/>
      <c r="E11165" s="115" t="s">
        <v>2749</v>
      </c>
      <c r="F11165" s="115"/>
      <c r="G11165" s="115" t="s">
        <v>26833</v>
      </c>
      <c r="H11165" s="115" t="s">
        <v>26834</v>
      </c>
      <c r="I11165" s="115" t="s">
        <v>1681</v>
      </c>
      <c r="J11165" s="116" t="s">
        <v>26835</v>
      </c>
      <c r="K11165" s="115" t="s">
        <v>6770</v>
      </c>
      <c r="L11165" s="138"/>
      <c r="M11165" s="111"/>
    </row>
    <row r="11166">
      <c r="A11166" s="108">
        <v>3737.0</v>
      </c>
      <c r="B11166" s="108" t="s">
        <v>1584</v>
      </c>
      <c r="C11166" s="108" t="s">
        <v>862</v>
      </c>
      <c r="D11166" s="115"/>
      <c r="E11166" s="115" t="s">
        <v>2749</v>
      </c>
      <c r="F11166" s="115"/>
      <c r="G11166" s="115" t="s">
        <v>26836</v>
      </c>
      <c r="H11166" s="115" t="s">
        <v>26837</v>
      </c>
      <c r="I11166" s="115" t="s">
        <v>1681</v>
      </c>
      <c r="J11166" s="116" t="s">
        <v>26838</v>
      </c>
      <c r="K11166" s="115" t="s">
        <v>6774</v>
      </c>
      <c r="L11166" s="138"/>
      <c r="M11166" s="111"/>
    </row>
    <row r="11167">
      <c r="A11167" s="108">
        <v>3734.0</v>
      </c>
      <c r="B11167" s="108" t="s">
        <v>1584</v>
      </c>
      <c r="C11167" s="108" t="s">
        <v>862</v>
      </c>
      <c r="D11167" s="115"/>
      <c r="E11167" s="115" t="s">
        <v>2749</v>
      </c>
      <c r="F11167" s="115"/>
      <c r="G11167" s="115" t="s">
        <v>26839</v>
      </c>
      <c r="H11167" s="115" t="s">
        <v>26840</v>
      </c>
      <c r="I11167" s="115" t="s">
        <v>1681</v>
      </c>
      <c r="J11167" s="116" t="s">
        <v>26841</v>
      </c>
      <c r="K11167" s="115" t="s">
        <v>1683</v>
      </c>
      <c r="L11167" s="138"/>
      <c r="M11167" s="111"/>
    </row>
    <row r="11168">
      <c r="A11168" s="108">
        <v>3735.0</v>
      </c>
      <c r="B11168" s="108" t="s">
        <v>1584</v>
      </c>
      <c r="C11168" s="108" t="s">
        <v>862</v>
      </c>
      <c r="D11168" s="115"/>
      <c r="E11168" s="115" t="s">
        <v>2749</v>
      </c>
      <c r="F11168" s="115"/>
      <c r="G11168" s="115" t="s">
        <v>26842</v>
      </c>
      <c r="H11168" s="115" t="s">
        <v>26843</v>
      </c>
      <c r="I11168" s="115" t="s">
        <v>1681</v>
      </c>
      <c r="J11168" s="116" t="s">
        <v>26844</v>
      </c>
      <c r="K11168" s="115" t="s">
        <v>6244</v>
      </c>
      <c r="L11168" s="138"/>
      <c r="M11168" s="111"/>
    </row>
    <row r="11169">
      <c r="A11169" s="108">
        <v>3738.0</v>
      </c>
      <c r="B11169" s="108" t="s">
        <v>1584</v>
      </c>
      <c r="C11169" s="108" t="s">
        <v>862</v>
      </c>
      <c r="D11169" s="115"/>
      <c r="E11169" s="115" t="s">
        <v>2749</v>
      </c>
      <c r="F11169" s="115"/>
      <c r="G11169" s="115" t="s">
        <v>26845</v>
      </c>
      <c r="H11169" s="115" t="s">
        <v>26846</v>
      </c>
      <c r="I11169" s="115" t="s">
        <v>1681</v>
      </c>
      <c r="J11169" s="116" t="s">
        <v>26847</v>
      </c>
      <c r="K11169" s="115" t="s">
        <v>6249</v>
      </c>
      <c r="L11169" s="138"/>
      <c r="M11169" s="111"/>
    </row>
    <row r="11170">
      <c r="A11170" s="108">
        <v>3742.0</v>
      </c>
      <c r="B11170" s="108" t="s">
        <v>1584</v>
      </c>
      <c r="C11170" s="108" t="s">
        <v>862</v>
      </c>
      <c r="D11170" s="115"/>
      <c r="E11170" s="115" t="s">
        <v>2749</v>
      </c>
      <c r="F11170" s="115"/>
      <c r="G11170" s="115" t="s">
        <v>26848</v>
      </c>
      <c r="H11170" s="115" t="s">
        <v>26849</v>
      </c>
      <c r="I11170" s="115" t="s">
        <v>1681</v>
      </c>
      <c r="J11170" s="116" t="s">
        <v>26850</v>
      </c>
      <c r="K11170" s="115" t="s">
        <v>6766</v>
      </c>
      <c r="L11170" s="138"/>
      <c r="M11170" s="111"/>
    </row>
    <row r="11171">
      <c r="C11171" s="12" t="s">
        <v>862</v>
      </c>
      <c r="D11171" s="12" t="s">
        <v>863</v>
      </c>
      <c r="E11171" s="12" t="s">
        <v>4183</v>
      </c>
      <c r="F11171" s="12" t="s">
        <v>865</v>
      </c>
      <c r="G11171" s="12" t="s">
        <v>26851</v>
      </c>
      <c r="H11171" s="12" t="s">
        <v>26852</v>
      </c>
      <c r="I11171" s="12" t="s">
        <v>1715</v>
      </c>
      <c r="J11171" s="114" t="s">
        <v>26853</v>
      </c>
      <c r="K11171" s="12" t="s">
        <v>1717</v>
      </c>
      <c r="L11171" s="12" t="s">
        <v>1718</v>
      </c>
    </row>
    <row r="11172">
      <c r="C11172" s="12" t="s">
        <v>862</v>
      </c>
      <c r="D11172" s="12" t="s">
        <v>863</v>
      </c>
      <c r="E11172" s="12" t="s">
        <v>4183</v>
      </c>
      <c r="F11172" s="12" t="s">
        <v>865</v>
      </c>
      <c r="G11172" s="12" t="s">
        <v>1672</v>
      </c>
      <c r="H11172" s="12" t="s">
        <v>4190</v>
      </c>
      <c r="I11172" s="12" t="s">
        <v>1715</v>
      </c>
      <c r="J11172" s="114" t="s">
        <v>4191</v>
      </c>
      <c r="K11172" s="12" t="s">
        <v>1717</v>
      </c>
      <c r="L11172" s="12" t="s">
        <v>1718</v>
      </c>
    </row>
    <row r="11173">
      <c r="C11173" s="12" t="s">
        <v>862</v>
      </c>
      <c r="D11173" s="12" t="s">
        <v>863</v>
      </c>
      <c r="E11173" s="12" t="s">
        <v>1656</v>
      </c>
      <c r="F11173" s="12" t="s">
        <v>865</v>
      </c>
      <c r="G11173" s="12" t="s">
        <v>26854</v>
      </c>
      <c r="H11173" s="12" t="s">
        <v>26855</v>
      </c>
      <c r="I11173" s="12" t="s">
        <v>1637</v>
      </c>
      <c r="J11173" s="114" t="s">
        <v>26856</v>
      </c>
      <c r="K11173" s="12" t="s">
        <v>1660</v>
      </c>
      <c r="L11173" s="12" t="s">
        <v>1661</v>
      </c>
    </row>
    <row r="11174">
      <c r="C11174" s="12" t="s">
        <v>862</v>
      </c>
      <c r="D11174" s="12" t="s">
        <v>863</v>
      </c>
      <c r="E11174" s="12" t="s">
        <v>1656</v>
      </c>
      <c r="F11174" s="12" t="s">
        <v>865</v>
      </c>
      <c r="G11174" s="12" t="s">
        <v>1657</v>
      </c>
      <c r="H11174" s="12" t="s">
        <v>1658</v>
      </c>
      <c r="I11174" s="12" t="s">
        <v>1637</v>
      </c>
      <c r="J11174" s="114" t="s">
        <v>1659</v>
      </c>
      <c r="K11174" s="12" t="s">
        <v>1660</v>
      </c>
      <c r="L11174" s="12" t="s">
        <v>1661</v>
      </c>
    </row>
    <row r="11175">
      <c r="C11175" s="12" t="s">
        <v>862</v>
      </c>
      <c r="D11175" s="12" t="s">
        <v>863</v>
      </c>
      <c r="E11175" s="12" t="s">
        <v>1654</v>
      </c>
      <c r="F11175" s="12" t="s">
        <v>865</v>
      </c>
      <c r="G11175" s="12" t="s">
        <v>26857</v>
      </c>
      <c r="H11175" s="12" t="s">
        <v>26858</v>
      </c>
      <c r="I11175" s="12" t="s">
        <v>1600</v>
      </c>
      <c r="J11175" s="114" t="s">
        <v>26859</v>
      </c>
      <c r="K11175" s="12" t="s">
        <v>2048</v>
      </c>
      <c r="L11175" s="12" t="s">
        <v>2049</v>
      </c>
    </row>
    <row r="11176">
      <c r="C11176" s="12" t="s">
        <v>862</v>
      </c>
      <c r="D11176" s="12" t="s">
        <v>863</v>
      </c>
      <c r="E11176" s="12" t="s">
        <v>1654</v>
      </c>
      <c r="F11176" s="12" t="s">
        <v>865</v>
      </c>
      <c r="G11176" s="12" t="s">
        <v>4609</v>
      </c>
      <c r="H11176" s="12" t="s">
        <v>1665</v>
      </c>
      <c r="I11176" s="12" t="s">
        <v>1600</v>
      </c>
      <c r="J11176" s="114" t="s">
        <v>4610</v>
      </c>
      <c r="K11176" s="12" t="s">
        <v>2048</v>
      </c>
      <c r="L11176" s="12" t="s">
        <v>2049</v>
      </c>
    </row>
    <row r="11177">
      <c r="C11177" s="12" t="s">
        <v>862</v>
      </c>
      <c r="D11177" s="12" t="s">
        <v>863</v>
      </c>
      <c r="E11177" s="12" t="s">
        <v>1654</v>
      </c>
      <c r="F11177" s="12" t="s">
        <v>865</v>
      </c>
      <c r="G11177" s="12" t="s">
        <v>26860</v>
      </c>
      <c r="H11177" s="12" t="s">
        <v>26858</v>
      </c>
      <c r="I11177" s="12" t="s">
        <v>1600</v>
      </c>
      <c r="J11177" s="114" t="s">
        <v>26861</v>
      </c>
      <c r="K11177" s="12" t="s">
        <v>1602</v>
      </c>
      <c r="L11177" s="12" t="s">
        <v>1603</v>
      </c>
    </row>
    <row r="11178">
      <c r="C11178" s="12" t="s">
        <v>862</v>
      </c>
      <c r="D11178" s="12" t="s">
        <v>863</v>
      </c>
      <c r="E11178" s="12" t="s">
        <v>1654</v>
      </c>
      <c r="F11178" s="12" t="s">
        <v>865</v>
      </c>
      <c r="G11178" s="12" t="s">
        <v>1664</v>
      </c>
      <c r="H11178" s="12" t="s">
        <v>1665</v>
      </c>
      <c r="I11178" s="12" t="s">
        <v>1600</v>
      </c>
      <c r="J11178" s="114" t="s">
        <v>1666</v>
      </c>
      <c r="K11178" s="12" t="s">
        <v>1602</v>
      </c>
      <c r="L11178" s="12" t="s">
        <v>1603</v>
      </c>
    </row>
    <row r="11179">
      <c r="C11179" s="12" t="s">
        <v>862</v>
      </c>
      <c r="D11179" s="12" t="s">
        <v>863</v>
      </c>
      <c r="E11179" s="12" t="s">
        <v>1654</v>
      </c>
      <c r="F11179" s="12" t="s">
        <v>865</v>
      </c>
      <c r="G11179" s="12" t="s">
        <v>26860</v>
      </c>
      <c r="H11179" s="12" t="s">
        <v>26858</v>
      </c>
      <c r="I11179" s="12" t="s">
        <v>1600</v>
      </c>
      <c r="J11179" s="114" t="s">
        <v>26862</v>
      </c>
      <c r="K11179" s="12" t="s">
        <v>1782</v>
      </c>
      <c r="L11179" s="12" t="s">
        <v>1783</v>
      </c>
    </row>
    <row r="11180">
      <c r="C11180" s="12" t="s">
        <v>862</v>
      </c>
      <c r="D11180" s="12" t="s">
        <v>863</v>
      </c>
      <c r="E11180" s="12" t="s">
        <v>1654</v>
      </c>
      <c r="F11180" s="12" t="s">
        <v>865</v>
      </c>
      <c r="G11180" s="12" t="s">
        <v>1664</v>
      </c>
      <c r="H11180" s="12" t="s">
        <v>1665</v>
      </c>
      <c r="I11180" s="12" t="s">
        <v>1600</v>
      </c>
      <c r="J11180" s="114" t="s">
        <v>4614</v>
      </c>
      <c r="K11180" s="12" t="s">
        <v>1782</v>
      </c>
      <c r="L11180" s="12" t="s">
        <v>1783</v>
      </c>
    </row>
    <row r="11181">
      <c r="C11181" s="12" t="s">
        <v>862</v>
      </c>
      <c r="D11181" s="12" t="s">
        <v>863</v>
      </c>
      <c r="E11181" s="12" t="s">
        <v>1678</v>
      </c>
      <c r="F11181" s="12" t="s">
        <v>865</v>
      </c>
      <c r="G11181" s="12" t="s">
        <v>1679</v>
      </c>
      <c r="H11181" s="12" t="s">
        <v>1680</v>
      </c>
      <c r="I11181" s="12" t="s">
        <v>1681</v>
      </c>
      <c r="J11181" s="114" t="s">
        <v>1682</v>
      </c>
      <c r="K11181" s="12" t="s">
        <v>1683</v>
      </c>
      <c r="L11181" s="12" t="s">
        <v>1684</v>
      </c>
    </row>
    <row r="11182">
      <c r="C11182" s="12" t="s">
        <v>862</v>
      </c>
      <c r="D11182" s="12" t="s">
        <v>863</v>
      </c>
      <c r="E11182" s="12" t="s">
        <v>1678</v>
      </c>
      <c r="F11182" s="12" t="s">
        <v>865</v>
      </c>
      <c r="G11182" s="12" t="s">
        <v>26863</v>
      </c>
      <c r="H11182" s="12" t="s">
        <v>26864</v>
      </c>
      <c r="I11182" s="12" t="s">
        <v>1681</v>
      </c>
      <c r="J11182" s="114" t="s">
        <v>26865</v>
      </c>
      <c r="K11182" s="12" t="s">
        <v>1683</v>
      </c>
      <c r="L11182" s="12" t="s">
        <v>1684</v>
      </c>
    </row>
    <row r="11183">
      <c r="A11183" s="108">
        <v>3762.0</v>
      </c>
      <c r="B11183" s="108" t="s">
        <v>1584</v>
      </c>
      <c r="C11183" s="153" t="s">
        <v>26866</v>
      </c>
      <c r="D11183" s="141"/>
      <c r="E11183" s="141" t="s">
        <v>2783</v>
      </c>
      <c r="F11183" s="142"/>
      <c r="G11183" s="142" t="s">
        <v>26867</v>
      </c>
      <c r="H11183" s="142" t="s">
        <v>26868</v>
      </c>
      <c r="I11183" s="142" t="s">
        <v>2784</v>
      </c>
      <c r="J11183" s="143" t="s">
        <v>26869</v>
      </c>
      <c r="K11183" s="141" t="s">
        <v>2786</v>
      </c>
      <c r="L11183" s="138"/>
      <c r="M11183" s="111"/>
    </row>
    <row r="11184">
      <c r="A11184" s="108">
        <v>3760.0</v>
      </c>
      <c r="B11184" s="108" t="s">
        <v>1584</v>
      </c>
      <c r="C11184" s="153" t="s">
        <v>26866</v>
      </c>
      <c r="D11184" s="141"/>
      <c r="E11184" s="141" t="s">
        <v>2783</v>
      </c>
      <c r="F11184" s="142"/>
      <c r="G11184" s="142" t="s">
        <v>26870</v>
      </c>
      <c r="H11184" s="142" t="s">
        <v>26871</v>
      </c>
      <c r="I11184" s="142" t="s">
        <v>2784</v>
      </c>
      <c r="J11184" s="143" t="s">
        <v>26872</v>
      </c>
      <c r="K11184" s="141" t="s">
        <v>2786</v>
      </c>
      <c r="L11184" s="138"/>
      <c r="M11184" s="111"/>
    </row>
    <row r="11185">
      <c r="A11185" s="108">
        <v>3761.0</v>
      </c>
      <c r="B11185" s="108" t="s">
        <v>1584</v>
      </c>
      <c r="C11185" s="153" t="s">
        <v>26866</v>
      </c>
      <c r="D11185" s="141"/>
      <c r="E11185" s="141" t="s">
        <v>2783</v>
      </c>
      <c r="F11185" s="142"/>
      <c r="G11185" s="142" t="s">
        <v>26873</v>
      </c>
      <c r="H11185" s="142" t="s">
        <v>26874</v>
      </c>
      <c r="I11185" s="142" t="s">
        <v>2784</v>
      </c>
      <c r="J11185" s="143" t="s">
        <v>26875</v>
      </c>
      <c r="K11185" s="141" t="s">
        <v>2786</v>
      </c>
      <c r="L11185" s="138"/>
      <c r="M11185" s="111"/>
    </row>
    <row r="11186">
      <c r="C11186" s="12" t="s">
        <v>869</v>
      </c>
      <c r="D11186" s="12"/>
      <c r="E11186" s="12" t="s">
        <v>2783</v>
      </c>
      <c r="F11186" s="21"/>
      <c r="G11186" s="21" t="s">
        <v>26873</v>
      </c>
      <c r="H11186" s="21" t="s">
        <v>26874</v>
      </c>
      <c r="I11186" s="21" t="s">
        <v>2784</v>
      </c>
      <c r="J11186" s="148" t="s">
        <v>26875</v>
      </c>
      <c r="K11186" s="20" t="s">
        <v>2786</v>
      </c>
      <c r="L11186" s="21"/>
    </row>
    <row r="11187">
      <c r="C11187" s="12" t="s">
        <v>869</v>
      </c>
      <c r="D11187" s="12"/>
      <c r="E11187" s="12" t="s">
        <v>1671</v>
      </c>
      <c r="F11187" s="21"/>
      <c r="G11187" s="21" t="s">
        <v>26876</v>
      </c>
      <c r="H11187" s="21" t="s">
        <v>26877</v>
      </c>
      <c r="I11187" s="21" t="s">
        <v>1674</v>
      </c>
      <c r="J11187" s="148" t="s">
        <v>26878</v>
      </c>
      <c r="K11187" s="20" t="s">
        <v>17095</v>
      </c>
      <c r="L11187" s="21"/>
    </row>
    <row r="11188">
      <c r="C11188" s="12" t="s">
        <v>874</v>
      </c>
      <c r="D11188" s="12"/>
      <c r="E11188" s="12" t="s">
        <v>1656</v>
      </c>
      <c r="F11188" s="21"/>
      <c r="G11188" s="21" t="s">
        <v>26879</v>
      </c>
      <c r="H11188" s="21" t="s">
        <v>26880</v>
      </c>
      <c r="I11188" s="21" t="s">
        <v>1637</v>
      </c>
      <c r="J11188" s="148" t="s">
        <v>26881</v>
      </c>
      <c r="K11188" s="20" t="s">
        <v>2777</v>
      </c>
      <c r="L11188" s="21"/>
    </row>
    <row r="11189">
      <c r="C11189" s="12" t="s">
        <v>874</v>
      </c>
      <c r="D11189" s="12"/>
      <c r="E11189" s="12" t="s">
        <v>1656</v>
      </c>
      <c r="F11189" s="21"/>
      <c r="G11189" s="21" t="s">
        <v>26882</v>
      </c>
      <c r="H11189" s="21" t="s">
        <v>26883</v>
      </c>
      <c r="I11189" s="21" t="s">
        <v>1637</v>
      </c>
      <c r="J11189" s="148" t="s">
        <v>26884</v>
      </c>
      <c r="K11189" s="20" t="s">
        <v>2777</v>
      </c>
      <c r="L11189" s="21"/>
    </row>
    <row r="11190">
      <c r="C11190" s="12" t="s">
        <v>874</v>
      </c>
      <c r="D11190" s="12"/>
      <c r="E11190" s="12" t="s">
        <v>1656</v>
      </c>
      <c r="F11190" s="21"/>
      <c r="G11190" s="21" t="s">
        <v>26885</v>
      </c>
      <c r="H11190" s="21" t="s">
        <v>26886</v>
      </c>
      <c r="I11190" s="21" t="s">
        <v>1637</v>
      </c>
      <c r="J11190" s="148" t="s">
        <v>26887</v>
      </c>
      <c r="K11190" s="20" t="s">
        <v>2777</v>
      </c>
      <c r="L11190" s="21"/>
    </row>
    <row r="11191">
      <c r="C11191" s="12" t="s">
        <v>874</v>
      </c>
      <c r="D11191" s="12"/>
      <c r="E11191" s="12" t="s">
        <v>1656</v>
      </c>
      <c r="F11191" s="21"/>
      <c r="G11191" s="21" t="s">
        <v>26879</v>
      </c>
      <c r="H11191" s="21" t="s">
        <v>26880</v>
      </c>
      <c r="I11191" s="21" t="s">
        <v>1637</v>
      </c>
      <c r="J11191" s="148" t="s">
        <v>26888</v>
      </c>
      <c r="K11191" s="20" t="s">
        <v>1660</v>
      </c>
      <c r="L11191" s="21"/>
    </row>
    <row r="11192">
      <c r="C11192" s="12" t="s">
        <v>874</v>
      </c>
      <c r="D11192" s="12"/>
      <c r="E11192" s="12" t="s">
        <v>1656</v>
      </c>
      <c r="F11192" s="21"/>
      <c r="G11192" s="21" t="s">
        <v>26882</v>
      </c>
      <c r="H11192" s="21" t="s">
        <v>26883</v>
      </c>
      <c r="I11192" s="21" t="s">
        <v>1637</v>
      </c>
      <c r="J11192" s="148" t="s">
        <v>26889</v>
      </c>
      <c r="K11192" s="20" t="s">
        <v>1660</v>
      </c>
      <c r="L11192" s="21"/>
    </row>
    <row r="11193">
      <c r="C11193" s="12" t="s">
        <v>874</v>
      </c>
      <c r="D11193" s="12"/>
      <c r="E11193" s="12" t="s">
        <v>1656</v>
      </c>
      <c r="F11193" s="21"/>
      <c r="G11193" s="21" t="s">
        <v>26885</v>
      </c>
      <c r="H11193" s="21" t="s">
        <v>26890</v>
      </c>
      <c r="I11193" s="21" t="s">
        <v>1637</v>
      </c>
      <c r="J11193" s="148" t="s">
        <v>26891</v>
      </c>
      <c r="K11193" s="20" t="s">
        <v>1660</v>
      </c>
      <c r="L11193" s="21"/>
    </row>
    <row r="11194">
      <c r="C11194" s="12" t="s">
        <v>874</v>
      </c>
      <c r="D11194" s="12"/>
      <c r="E11194" s="12" t="s">
        <v>1656</v>
      </c>
      <c r="F11194" s="21"/>
      <c r="G11194" s="21" t="s">
        <v>26879</v>
      </c>
      <c r="H11194" s="21" t="s">
        <v>26880</v>
      </c>
      <c r="I11194" s="21" t="s">
        <v>1637</v>
      </c>
      <c r="J11194" s="148" t="s">
        <v>26892</v>
      </c>
      <c r="K11194" s="20" t="s">
        <v>2206</v>
      </c>
      <c r="L11194" s="21"/>
    </row>
    <row r="11195">
      <c r="C11195" s="12" t="s">
        <v>874</v>
      </c>
      <c r="D11195" s="12"/>
      <c r="E11195" s="12" t="s">
        <v>1656</v>
      </c>
      <c r="F11195" s="21"/>
      <c r="G11195" s="21" t="s">
        <v>26882</v>
      </c>
      <c r="H11195" s="21" t="s">
        <v>26883</v>
      </c>
      <c r="I11195" s="21" t="s">
        <v>1637</v>
      </c>
      <c r="J11195" s="148" t="s">
        <v>26893</v>
      </c>
      <c r="K11195" s="20" t="s">
        <v>2206</v>
      </c>
      <c r="L11195" s="21"/>
    </row>
    <row r="11196">
      <c r="C11196" s="12" t="s">
        <v>874</v>
      </c>
      <c r="D11196" s="12"/>
      <c r="E11196" s="12" t="s">
        <v>1656</v>
      </c>
      <c r="F11196" s="21"/>
      <c r="G11196" s="21" t="s">
        <v>26885</v>
      </c>
      <c r="H11196" s="21" t="s">
        <v>26886</v>
      </c>
      <c r="I11196" s="21" t="s">
        <v>1637</v>
      </c>
      <c r="J11196" s="148" t="s">
        <v>26894</v>
      </c>
      <c r="K11196" s="20" t="s">
        <v>2206</v>
      </c>
      <c r="L11196" s="21"/>
    </row>
    <row r="11197">
      <c r="C11197" s="12" t="s">
        <v>874</v>
      </c>
      <c r="D11197" s="12"/>
      <c r="E11197" s="12" t="s">
        <v>1656</v>
      </c>
      <c r="F11197" s="21"/>
      <c r="G11197" s="21" t="s">
        <v>26879</v>
      </c>
      <c r="H11197" s="21" t="s">
        <v>26880</v>
      </c>
      <c r="I11197" s="21" t="s">
        <v>1637</v>
      </c>
      <c r="J11197" s="148" t="s">
        <v>26895</v>
      </c>
      <c r="K11197" s="20" t="s">
        <v>2245</v>
      </c>
      <c r="L11197" s="21"/>
    </row>
    <row r="11198">
      <c r="C11198" s="12" t="s">
        <v>874</v>
      </c>
      <c r="D11198" s="12"/>
      <c r="E11198" s="12" t="s">
        <v>1656</v>
      </c>
      <c r="F11198" s="21"/>
      <c r="G11198" s="21" t="s">
        <v>26882</v>
      </c>
      <c r="H11198" s="21" t="s">
        <v>26883</v>
      </c>
      <c r="I11198" s="21" t="s">
        <v>1637</v>
      </c>
      <c r="J11198" s="148" t="s">
        <v>26896</v>
      </c>
      <c r="K11198" s="20" t="s">
        <v>2245</v>
      </c>
      <c r="L11198" s="21"/>
    </row>
    <row r="11199">
      <c r="C11199" s="12" t="s">
        <v>874</v>
      </c>
      <c r="D11199" s="12"/>
      <c r="E11199" s="12" t="s">
        <v>1656</v>
      </c>
      <c r="F11199" s="21"/>
      <c r="G11199" s="21" t="s">
        <v>26885</v>
      </c>
      <c r="H11199" s="21" t="s">
        <v>26886</v>
      </c>
      <c r="I11199" s="21" t="s">
        <v>1637</v>
      </c>
      <c r="J11199" s="148" t="s">
        <v>26897</v>
      </c>
      <c r="K11199" s="20" t="s">
        <v>2245</v>
      </c>
      <c r="L11199" s="21"/>
    </row>
    <row r="11200">
      <c r="C11200" s="12" t="s">
        <v>874</v>
      </c>
      <c r="D11200" s="12"/>
      <c r="E11200" s="12" t="s">
        <v>1656</v>
      </c>
      <c r="F11200" s="21"/>
      <c r="G11200" s="21" t="s">
        <v>26879</v>
      </c>
      <c r="H11200" s="21" t="s">
        <v>26880</v>
      </c>
      <c r="I11200" s="21" t="s">
        <v>1637</v>
      </c>
      <c r="J11200" s="148" t="s">
        <v>26898</v>
      </c>
      <c r="K11200" s="20" t="s">
        <v>2781</v>
      </c>
      <c r="L11200" s="21"/>
    </row>
    <row r="11201">
      <c r="C11201" s="12" t="s">
        <v>874</v>
      </c>
      <c r="D11201" s="12"/>
      <c r="E11201" s="12" t="s">
        <v>1656</v>
      </c>
      <c r="F11201" s="21"/>
      <c r="G11201" s="21" t="s">
        <v>26882</v>
      </c>
      <c r="H11201" s="21" t="s">
        <v>26883</v>
      </c>
      <c r="I11201" s="21" t="s">
        <v>1637</v>
      </c>
      <c r="J11201" s="148" t="s">
        <v>26899</v>
      </c>
      <c r="K11201" s="20" t="s">
        <v>2781</v>
      </c>
      <c r="L11201" s="21"/>
    </row>
    <row r="11202">
      <c r="C11202" s="12" t="s">
        <v>874</v>
      </c>
      <c r="D11202" s="12"/>
      <c r="E11202" s="12" t="s">
        <v>1656</v>
      </c>
      <c r="F11202" s="21"/>
      <c r="G11202" s="21" t="s">
        <v>26885</v>
      </c>
      <c r="H11202" s="21" t="s">
        <v>26890</v>
      </c>
      <c r="I11202" s="21" t="s">
        <v>1637</v>
      </c>
      <c r="J11202" s="148" t="s">
        <v>26900</v>
      </c>
      <c r="K11202" s="20" t="s">
        <v>2781</v>
      </c>
      <c r="L11202" s="21"/>
    </row>
    <row r="11203">
      <c r="C11203" s="12" t="s">
        <v>874</v>
      </c>
      <c r="D11203" s="12"/>
      <c r="E11203" s="12" t="s">
        <v>1656</v>
      </c>
      <c r="F11203" s="21"/>
      <c r="G11203" s="21" t="s">
        <v>26879</v>
      </c>
      <c r="H11203" s="21" t="s">
        <v>26880</v>
      </c>
      <c r="I11203" s="21" t="s">
        <v>1637</v>
      </c>
      <c r="J11203" s="148" t="s">
        <v>26901</v>
      </c>
      <c r="K11203" s="20" t="s">
        <v>2248</v>
      </c>
      <c r="L11203" s="21"/>
    </row>
    <row r="11204">
      <c r="C11204" s="12" t="s">
        <v>874</v>
      </c>
      <c r="D11204" s="12"/>
      <c r="E11204" s="12" t="s">
        <v>1656</v>
      </c>
      <c r="F11204" s="21"/>
      <c r="G11204" s="21" t="s">
        <v>26882</v>
      </c>
      <c r="H11204" s="21" t="s">
        <v>26883</v>
      </c>
      <c r="I11204" s="21" t="s">
        <v>1637</v>
      </c>
      <c r="J11204" s="148" t="s">
        <v>26902</v>
      </c>
      <c r="K11204" s="20" t="s">
        <v>2248</v>
      </c>
      <c r="L11204" s="21"/>
    </row>
    <row r="11205">
      <c r="C11205" s="12" t="s">
        <v>874</v>
      </c>
      <c r="D11205" s="12"/>
      <c r="E11205" s="12" t="s">
        <v>1656</v>
      </c>
      <c r="F11205" s="21"/>
      <c r="G11205" s="21" t="s">
        <v>26885</v>
      </c>
      <c r="H11205" s="21" t="s">
        <v>26890</v>
      </c>
      <c r="I11205" s="21" t="s">
        <v>1637</v>
      </c>
      <c r="J11205" s="148" t="s">
        <v>26903</v>
      </c>
      <c r="K11205" s="20" t="s">
        <v>2248</v>
      </c>
      <c r="L11205" s="21"/>
    </row>
    <row r="11206">
      <c r="C11206" s="12" t="s">
        <v>874</v>
      </c>
      <c r="D11206" s="12"/>
      <c r="E11206" s="12" t="s">
        <v>1656</v>
      </c>
      <c r="F11206" s="21"/>
      <c r="G11206" s="21" t="s">
        <v>26879</v>
      </c>
      <c r="H11206" s="21" t="s">
        <v>26880</v>
      </c>
      <c r="I11206" s="21" t="s">
        <v>1637</v>
      </c>
      <c r="J11206" s="148" t="s">
        <v>26904</v>
      </c>
      <c r="K11206" s="20" t="s">
        <v>1833</v>
      </c>
      <c r="L11206" s="21"/>
    </row>
    <row r="11207">
      <c r="C11207" s="12" t="s">
        <v>874</v>
      </c>
      <c r="D11207" s="12"/>
      <c r="E11207" s="12" t="s">
        <v>1656</v>
      </c>
      <c r="F11207" s="21"/>
      <c r="G11207" s="21" t="s">
        <v>26882</v>
      </c>
      <c r="H11207" s="21" t="s">
        <v>26883</v>
      </c>
      <c r="I11207" s="21" t="s">
        <v>1637</v>
      </c>
      <c r="J11207" s="148" t="s">
        <v>26905</v>
      </c>
      <c r="K11207" s="20" t="s">
        <v>1833</v>
      </c>
      <c r="L11207" s="21"/>
    </row>
    <row r="11208">
      <c r="C11208" s="12" t="s">
        <v>874</v>
      </c>
      <c r="D11208" s="12"/>
      <c r="E11208" s="12" t="s">
        <v>1656</v>
      </c>
      <c r="F11208" s="21"/>
      <c r="G11208" s="21" t="s">
        <v>26885</v>
      </c>
      <c r="H11208" s="21" t="s">
        <v>26890</v>
      </c>
      <c r="I11208" s="21" t="s">
        <v>1637</v>
      </c>
      <c r="J11208" s="148" t="s">
        <v>26906</v>
      </c>
      <c r="K11208" s="20" t="s">
        <v>1833</v>
      </c>
      <c r="L11208" s="21"/>
    </row>
    <row r="11209">
      <c r="C11209" s="12" t="s">
        <v>874</v>
      </c>
      <c r="D11209" s="12"/>
      <c r="E11209" s="12" t="s">
        <v>1656</v>
      </c>
      <c r="F11209" s="21"/>
      <c r="G11209" s="21" t="s">
        <v>26879</v>
      </c>
      <c r="H11209" s="21" t="s">
        <v>26880</v>
      </c>
      <c r="I11209" s="21" t="s">
        <v>1637</v>
      </c>
      <c r="J11209" s="148" t="s">
        <v>26907</v>
      </c>
      <c r="K11209" s="20" t="s">
        <v>1836</v>
      </c>
      <c r="L11209" s="21"/>
    </row>
    <row r="11210">
      <c r="C11210" s="12" t="s">
        <v>874</v>
      </c>
      <c r="D11210" s="12"/>
      <c r="E11210" s="12" t="s">
        <v>1656</v>
      </c>
      <c r="F11210" s="21"/>
      <c r="G11210" s="21" t="s">
        <v>26882</v>
      </c>
      <c r="H11210" s="21" t="s">
        <v>26883</v>
      </c>
      <c r="I11210" s="21" t="s">
        <v>1637</v>
      </c>
      <c r="J11210" s="148" t="s">
        <v>26908</v>
      </c>
      <c r="K11210" s="20" t="s">
        <v>1836</v>
      </c>
      <c r="L11210" s="21"/>
    </row>
    <row r="11211">
      <c r="C11211" s="12" t="s">
        <v>874</v>
      </c>
      <c r="D11211" s="12"/>
      <c r="E11211" s="12" t="s">
        <v>1656</v>
      </c>
      <c r="F11211" s="21"/>
      <c r="G11211" s="21" t="s">
        <v>26885</v>
      </c>
      <c r="H11211" s="21" t="s">
        <v>26890</v>
      </c>
      <c r="I11211" s="21" t="s">
        <v>1637</v>
      </c>
      <c r="J11211" s="148" t="s">
        <v>26909</v>
      </c>
      <c r="K11211" s="20" t="s">
        <v>1836</v>
      </c>
      <c r="L11211" s="21"/>
    </row>
    <row r="11212">
      <c r="C11212" s="12" t="s">
        <v>874</v>
      </c>
      <c r="D11212" s="12"/>
      <c r="E11212" s="12" t="s">
        <v>1656</v>
      </c>
      <c r="F11212" s="21"/>
      <c r="G11212" s="21" t="s">
        <v>26879</v>
      </c>
      <c r="H11212" s="21" t="s">
        <v>26880</v>
      </c>
      <c r="I11212" s="21" t="s">
        <v>1637</v>
      </c>
      <c r="J11212" s="148" t="s">
        <v>26910</v>
      </c>
      <c r="K11212" s="20" t="s">
        <v>2253</v>
      </c>
      <c r="L11212" s="21"/>
    </row>
    <row r="11213">
      <c r="C11213" s="12" t="s">
        <v>874</v>
      </c>
      <c r="D11213" s="12"/>
      <c r="E11213" s="12" t="s">
        <v>1656</v>
      </c>
      <c r="F11213" s="21"/>
      <c r="G11213" s="21" t="s">
        <v>26882</v>
      </c>
      <c r="H11213" s="21" t="s">
        <v>26883</v>
      </c>
      <c r="I11213" s="21" t="s">
        <v>1637</v>
      </c>
      <c r="J11213" s="148" t="s">
        <v>26911</v>
      </c>
      <c r="K11213" s="20" t="s">
        <v>2253</v>
      </c>
      <c r="L11213" s="21"/>
    </row>
    <row r="11214">
      <c r="C11214" s="12" t="s">
        <v>874</v>
      </c>
      <c r="D11214" s="12"/>
      <c r="E11214" s="12" t="s">
        <v>1656</v>
      </c>
      <c r="F11214" s="21"/>
      <c r="G11214" s="21" t="s">
        <v>26885</v>
      </c>
      <c r="H11214" s="21" t="s">
        <v>26890</v>
      </c>
      <c r="I11214" s="21" t="s">
        <v>1637</v>
      </c>
      <c r="J11214" s="148" t="s">
        <v>26912</v>
      </c>
      <c r="K11214" s="20" t="s">
        <v>2253</v>
      </c>
      <c r="L11214" s="21"/>
    </row>
    <row r="11215">
      <c r="C11215" s="12" t="s">
        <v>874</v>
      </c>
      <c r="D11215" s="12"/>
      <c r="E11215" s="12" t="s">
        <v>1656</v>
      </c>
      <c r="F11215" s="21"/>
      <c r="G11215" s="21" t="s">
        <v>26879</v>
      </c>
      <c r="H11215" s="21" t="s">
        <v>26880</v>
      </c>
      <c r="I11215" s="21" t="s">
        <v>1637</v>
      </c>
      <c r="J11215" s="148" t="s">
        <v>26913</v>
      </c>
      <c r="K11215" s="20" t="s">
        <v>2256</v>
      </c>
      <c r="L11215" s="21"/>
    </row>
    <row r="11216">
      <c r="C11216" s="12" t="s">
        <v>874</v>
      </c>
      <c r="D11216" s="12"/>
      <c r="E11216" s="12" t="s">
        <v>1656</v>
      </c>
      <c r="F11216" s="21"/>
      <c r="G11216" s="21" t="s">
        <v>26882</v>
      </c>
      <c r="H11216" s="21" t="s">
        <v>26883</v>
      </c>
      <c r="I11216" s="21" t="s">
        <v>1637</v>
      </c>
      <c r="J11216" s="148" t="s">
        <v>26914</v>
      </c>
      <c r="K11216" s="20" t="s">
        <v>2256</v>
      </c>
      <c r="L11216" s="21"/>
    </row>
    <row r="11217">
      <c r="C11217" s="12" t="s">
        <v>874</v>
      </c>
      <c r="D11217" s="12"/>
      <c r="E11217" s="12" t="s">
        <v>1656</v>
      </c>
      <c r="F11217" s="21"/>
      <c r="G11217" s="21" t="s">
        <v>26885</v>
      </c>
      <c r="H11217" s="21" t="s">
        <v>26890</v>
      </c>
      <c r="I11217" s="21" t="s">
        <v>1637</v>
      </c>
      <c r="J11217" s="148" t="s">
        <v>26915</v>
      </c>
      <c r="K11217" s="20" t="s">
        <v>2256</v>
      </c>
      <c r="L11217" s="21"/>
    </row>
    <row r="11218">
      <c r="C11218" s="12" t="s">
        <v>874</v>
      </c>
      <c r="D11218" s="12"/>
      <c r="E11218" s="12" t="s">
        <v>1656</v>
      </c>
      <c r="F11218" s="21"/>
      <c r="G11218" s="21" t="s">
        <v>26879</v>
      </c>
      <c r="H11218" s="21" t="s">
        <v>26880</v>
      </c>
      <c r="I11218" s="21" t="s">
        <v>1637</v>
      </c>
      <c r="J11218" s="148" t="s">
        <v>26916</v>
      </c>
      <c r="K11218" s="20" t="s">
        <v>2151</v>
      </c>
      <c r="L11218" s="21"/>
    </row>
    <row r="11219">
      <c r="C11219" s="12" t="s">
        <v>874</v>
      </c>
      <c r="D11219" s="12"/>
      <c r="E11219" s="12" t="s">
        <v>1656</v>
      </c>
      <c r="F11219" s="21"/>
      <c r="G11219" s="21" t="s">
        <v>26882</v>
      </c>
      <c r="H11219" s="21" t="s">
        <v>26883</v>
      </c>
      <c r="I11219" s="21" t="s">
        <v>1637</v>
      </c>
      <c r="J11219" s="148" t="s">
        <v>26917</v>
      </c>
      <c r="K11219" s="20" t="s">
        <v>2151</v>
      </c>
      <c r="L11219" s="21"/>
    </row>
    <row r="11220">
      <c r="C11220" s="12" t="s">
        <v>874</v>
      </c>
      <c r="D11220" s="12"/>
      <c r="E11220" s="12" t="s">
        <v>1656</v>
      </c>
      <c r="F11220" s="21"/>
      <c r="G11220" s="21" t="s">
        <v>26885</v>
      </c>
      <c r="H11220" s="21" t="s">
        <v>26890</v>
      </c>
      <c r="I11220" s="21" t="s">
        <v>1637</v>
      </c>
      <c r="J11220" s="148" t="s">
        <v>26918</v>
      </c>
      <c r="K11220" s="20" t="s">
        <v>2151</v>
      </c>
      <c r="L11220" s="21"/>
    </row>
    <row r="11221">
      <c r="C11221" s="12" t="s">
        <v>874</v>
      </c>
      <c r="D11221" s="12"/>
      <c r="E11221" s="12" t="s">
        <v>1656</v>
      </c>
      <c r="F11221" s="21"/>
      <c r="G11221" s="21" t="s">
        <v>26879</v>
      </c>
      <c r="H11221" s="21" t="s">
        <v>26880</v>
      </c>
      <c r="I11221" s="21" t="s">
        <v>1637</v>
      </c>
      <c r="J11221" s="148" t="s">
        <v>26919</v>
      </c>
      <c r="K11221" s="20" t="s">
        <v>1754</v>
      </c>
      <c r="L11221" s="21"/>
    </row>
    <row r="11222">
      <c r="C11222" s="12" t="s">
        <v>874</v>
      </c>
      <c r="D11222" s="12"/>
      <c r="E11222" s="12" t="s">
        <v>1656</v>
      </c>
      <c r="F11222" s="21"/>
      <c r="G11222" s="21" t="s">
        <v>26882</v>
      </c>
      <c r="H11222" s="21" t="s">
        <v>26883</v>
      </c>
      <c r="I11222" s="21" t="s">
        <v>1637</v>
      </c>
      <c r="J11222" s="148" t="s">
        <v>26920</v>
      </c>
      <c r="K11222" s="20" t="s">
        <v>1754</v>
      </c>
      <c r="L11222" s="21"/>
    </row>
    <row r="11223">
      <c r="C11223" s="12" t="s">
        <v>874</v>
      </c>
      <c r="D11223" s="12"/>
      <c r="E11223" s="12" t="s">
        <v>1656</v>
      </c>
      <c r="F11223" s="21"/>
      <c r="G11223" s="21" t="s">
        <v>26885</v>
      </c>
      <c r="H11223" s="21" t="s">
        <v>26890</v>
      </c>
      <c r="I11223" s="21" t="s">
        <v>1637</v>
      </c>
      <c r="J11223" s="148" t="s">
        <v>26921</v>
      </c>
      <c r="K11223" s="20" t="s">
        <v>1754</v>
      </c>
      <c r="L11223" s="21"/>
    </row>
    <row r="11224">
      <c r="C11224" s="12" t="s">
        <v>874</v>
      </c>
      <c r="D11224" s="12"/>
      <c r="E11224" s="12" t="s">
        <v>1656</v>
      </c>
      <c r="F11224" s="21"/>
      <c r="G11224" s="21" t="s">
        <v>26922</v>
      </c>
      <c r="H11224" s="21" t="s">
        <v>26923</v>
      </c>
      <c r="I11224" s="21" t="s">
        <v>1637</v>
      </c>
      <c r="J11224" s="148" t="s">
        <v>26924</v>
      </c>
      <c r="K11224" s="20" t="s">
        <v>1689</v>
      </c>
      <c r="L11224" s="21"/>
    </row>
    <row r="11225">
      <c r="C11225" s="12" t="s">
        <v>874</v>
      </c>
      <c r="D11225" s="12"/>
      <c r="E11225" s="12" t="s">
        <v>1656</v>
      </c>
      <c r="F11225" s="21"/>
      <c r="G11225" s="21" t="s">
        <v>26925</v>
      </c>
      <c r="H11225" s="21" t="s">
        <v>26926</v>
      </c>
      <c r="I11225" s="21" t="s">
        <v>1637</v>
      </c>
      <c r="J11225" s="148" t="s">
        <v>26927</v>
      </c>
      <c r="K11225" s="20" t="s">
        <v>1689</v>
      </c>
      <c r="L11225" s="21"/>
    </row>
    <row r="11226">
      <c r="C11226" s="12" t="s">
        <v>874</v>
      </c>
      <c r="D11226" s="12"/>
      <c r="E11226" s="12" t="s">
        <v>1656</v>
      </c>
      <c r="F11226" s="21"/>
      <c r="G11226" s="21" t="s">
        <v>26928</v>
      </c>
      <c r="H11226" s="21" t="s">
        <v>26929</v>
      </c>
      <c r="I11226" s="21" t="s">
        <v>1637</v>
      </c>
      <c r="J11226" s="148" t="s">
        <v>26930</v>
      </c>
      <c r="K11226" s="20" t="s">
        <v>1689</v>
      </c>
      <c r="L11226" s="21"/>
    </row>
    <row r="11227">
      <c r="C11227" s="12" t="s">
        <v>874</v>
      </c>
      <c r="D11227" s="12"/>
      <c r="E11227" s="12" t="s">
        <v>1656</v>
      </c>
      <c r="F11227" s="21"/>
      <c r="G11227" s="21" t="s">
        <v>26931</v>
      </c>
      <c r="H11227" s="21" t="s">
        <v>26932</v>
      </c>
      <c r="I11227" s="21" t="s">
        <v>1637</v>
      </c>
      <c r="J11227" s="148" t="s">
        <v>26933</v>
      </c>
      <c r="K11227" s="20" t="s">
        <v>1698</v>
      </c>
      <c r="L11227" s="21"/>
    </row>
    <row r="11228">
      <c r="C11228" s="12" t="s">
        <v>874</v>
      </c>
      <c r="D11228" s="12"/>
      <c r="E11228" s="12" t="s">
        <v>1656</v>
      </c>
      <c r="F11228" s="21"/>
      <c r="G11228" s="21" t="s">
        <v>26934</v>
      </c>
      <c r="H11228" s="21" t="s">
        <v>26883</v>
      </c>
      <c r="I11228" s="21" t="s">
        <v>1637</v>
      </c>
      <c r="J11228" s="148" t="s">
        <v>26935</v>
      </c>
      <c r="K11228" s="20" t="s">
        <v>1698</v>
      </c>
      <c r="L11228" s="21"/>
    </row>
    <row r="11229">
      <c r="C11229" s="12" t="s">
        <v>874</v>
      </c>
      <c r="D11229" s="12"/>
      <c r="E11229" s="12" t="s">
        <v>1656</v>
      </c>
      <c r="F11229" s="21"/>
      <c r="G11229" s="21" t="s">
        <v>26936</v>
      </c>
      <c r="H11229" s="21" t="s">
        <v>26886</v>
      </c>
      <c r="I11229" s="21" t="s">
        <v>1637</v>
      </c>
      <c r="J11229" s="148" t="s">
        <v>26937</v>
      </c>
      <c r="K11229" s="20" t="s">
        <v>1698</v>
      </c>
      <c r="L11229" s="21"/>
    </row>
    <row r="11230">
      <c r="C11230" s="12" t="s">
        <v>874</v>
      </c>
      <c r="D11230" s="12"/>
      <c r="E11230" s="12" t="s">
        <v>1619</v>
      </c>
      <c r="F11230" s="21"/>
      <c r="G11230" s="21" t="s">
        <v>26938</v>
      </c>
      <c r="H11230" s="21" t="s">
        <v>26939</v>
      </c>
      <c r="I11230" s="21" t="s">
        <v>1588</v>
      </c>
      <c r="J11230" s="148" t="s">
        <v>26940</v>
      </c>
      <c r="K11230" s="20" t="s">
        <v>3736</v>
      </c>
      <c r="L11230" s="21"/>
    </row>
    <row r="11231">
      <c r="C11231" s="12" t="s">
        <v>874</v>
      </c>
      <c r="D11231" s="12"/>
      <c r="E11231" s="12" t="s">
        <v>1619</v>
      </c>
      <c r="F11231" s="21"/>
      <c r="G11231" s="21" t="s">
        <v>26941</v>
      </c>
      <c r="H11231" s="21" t="s">
        <v>26942</v>
      </c>
      <c r="I11231" s="21" t="s">
        <v>1588</v>
      </c>
      <c r="J11231" s="148" t="s">
        <v>26943</v>
      </c>
      <c r="K11231" s="20" t="s">
        <v>3756</v>
      </c>
      <c r="L11231" s="21"/>
    </row>
    <row r="11232">
      <c r="C11232" s="12" t="s">
        <v>874</v>
      </c>
      <c r="D11232" s="12"/>
      <c r="E11232" s="12" t="s">
        <v>1619</v>
      </c>
      <c r="F11232" s="21"/>
      <c r="G11232" s="21" t="s">
        <v>26944</v>
      </c>
      <c r="H11232" s="21" t="s">
        <v>26945</v>
      </c>
      <c r="I11232" s="21" t="s">
        <v>1588</v>
      </c>
      <c r="J11232" s="148" t="s">
        <v>26946</v>
      </c>
      <c r="K11232" s="20" t="s">
        <v>3756</v>
      </c>
      <c r="L11232" s="21"/>
    </row>
    <row r="11233">
      <c r="C11233" s="12" t="s">
        <v>874</v>
      </c>
      <c r="D11233" s="12"/>
      <c r="E11233" s="12" t="s">
        <v>1619</v>
      </c>
      <c r="F11233" s="21"/>
      <c r="G11233" s="21" t="s">
        <v>26947</v>
      </c>
      <c r="H11233" s="21" t="s">
        <v>26948</v>
      </c>
      <c r="I11233" s="21" t="s">
        <v>1588</v>
      </c>
      <c r="J11233" s="148" t="s">
        <v>26949</v>
      </c>
      <c r="K11233" s="20" t="s">
        <v>3446</v>
      </c>
      <c r="L11233" s="21"/>
    </row>
    <row r="11234">
      <c r="C11234" s="12" t="s">
        <v>874</v>
      </c>
      <c r="D11234" s="12"/>
      <c r="E11234" s="12" t="s">
        <v>1619</v>
      </c>
      <c r="F11234" s="21"/>
      <c r="G11234" s="21" t="s">
        <v>26950</v>
      </c>
      <c r="H11234" s="21" t="s">
        <v>26951</v>
      </c>
      <c r="I11234" s="21" t="s">
        <v>1588</v>
      </c>
      <c r="J11234" s="148" t="s">
        <v>26952</v>
      </c>
      <c r="K11234" s="20" t="s">
        <v>3488</v>
      </c>
      <c r="L11234" s="21"/>
    </row>
    <row r="11235">
      <c r="C11235" s="12" t="s">
        <v>874</v>
      </c>
      <c r="D11235" s="12"/>
      <c r="E11235" s="12" t="s">
        <v>1619</v>
      </c>
      <c r="F11235" s="21"/>
      <c r="G11235" s="21" t="s">
        <v>26953</v>
      </c>
      <c r="H11235" s="21" t="s">
        <v>26954</v>
      </c>
      <c r="I11235" s="21" t="s">
        <v>1588</v>
      </c>
      <c r="J11235" s="148" t="s">
        <v>26955</v>
      </c>
      <c r="K11235" s="20" t="s">
        <v>3439</v>
      </c>
      <c r="L11235" s="21"/>
    </row>
    <row r="11236">
      <c r="C11236" s="12" t="s">
        <v>874</v>
      </c>
      <c r="D11236" s="12"/>
      <c r="E11236" s="12" t="s">
        <v>1619</v>
      </c>
      <c r="F11236" s="21"/>
      <c r="G11236" s="21" t="s">
        <v>18966</v>
      </c>
      <c r="H11236" s="21" t="s">
        <v>18967</v>
      </c>
      <c r="I11236" s="21" t="s">
        <v>1588</v>
      </c>
      <c r="J11236" s="148" t="s">
        <v>18968</v>
      </c>
      <c r="K11236" s="20" t="s">
        <v>3492</v>
      </c>
      <c r="L11236" s="21"/>
    </row>
    <row r="11237">
      <c r="C11237" s="12" t="s">
        <v>874</v>
      </c>
      <c r="D11237" s="12"/>
      <c r="E11237" s="12" t="s">
        <v>1619</v>
      </c>
      <c r="F11237" s="21"/>
      <c r="G11237" s="21" t="s">
        <v>19104</v>
      </c>
      <c r="H11237" s="21" t="s">
        <v>18967</v>
      </c>
      <c r="I11237" s="21" t="s">
        <v>1588</v>
      </c>
      <c r="J11237" s="148" t="s">
        <v>19105</v>
      </c>
      <c r="K11237" s="20" t="s">
        <v>3355</v>
      </c>
      <c r="L11237" s="21"/>
    </row>
    <row r="11238">
      <c r="C11238" s="12" t="s">
        <v>874</v>
      </c>
      <c r="D11238" s="12"/>
      <c r="E11238" s="12" t="s">
        <v>1619</v>
      </c>
      <c r="F11238" s="21"/>
      <c r="G11238" s="21" t="s">
        <v>19242</v>
      </c>
      <c r="H11238" s="21" t="s">
        <v>19243</v>
      </c>
      <c r="I11238" s="21" t="s">
        <v>1588</v>
      </c>
      <c r="J11238" s="148" t="s">
        <v>19244</v>
      </c>
      <c r="K11238" s="20" t="s">
        <v>3840</v>
      </c>
      <c r="L11238" s="21"/>
    </row>
    <row r="11239">
      <c r="C11239" s="12" t="s">
        <v>874</v>
      </c>
      <c r="D11239" s="12"/>
      <c r="E11239" s="12" t="s">
        <v>1619</v>
      </c>
      <c r="F11239" s="21"/>
      <c r="G11239" s="21" t="s">
        <v>26956</v>
      </c>
      <c r="H11239" s="21" t="s">
        <v>26957</v>
      </c>
      <c r="I11239" s="21" t="s">
        <v>1588</v>
      </c>
      <c r="J11239" s="148" t="s">
        <v>26958</v>
      </c>
      <c r="K11239" s="20" t="s">
        <v>3659</v>
      </c>
      <c r="L11239" s="21"/>
    </row>
    <row r="11240">
      <c r="C11240" s="12" t="s">
        <v>874</v>
      </c>
      <c r="D11240" s="12"/>
      <c r="E11240" s="12" t="s">
        <v>1619</v>
      </c>
      <c r="F11240" s="21"/>
      <c r="G11240" s="21" t="s">
        <v>26959</v>
      </c>
      <c r="H11240" s="21" t="s">
        <v>26960</v>
      </c>
      <c r="I11240" s="21" t="s">
        <v>1588</v>
      </c>
      <c r="J11240" s="148" t="s">
        <v>26961</v>
      </c>
      <c r="K11240" s="20" t="s">
        <v>3280</v>
      </c>
      <c r="L11240" s="21"/>
    </row>
    <row r="11241">
      <c r="C11241" s="12" t="s">
        <v>874</v>
      </c>
      <c r="D11241" s="12"/>
      <c r="E11241" s="12" t="s">
        <v>1619</v>
      </c>
      <c r="F11241" s="21"/>
      <c r="G11241" s="21" t="s">
        <v>26962</v>
      </c>
      <c r="H11241" s="21" t="s">
        <v>26960</v>
      </c>
      <c r="I11241" s="21" t="s">
        <v>1588</v>
      </c>
      <c r="J11241" s="148" t="s">
        <v>26963</v>
      </c>
      <c r="K11241" s="20" t="s">
        <v>3616</v>
      </c>
      <c r="L11241" s="21"/>
    </row>
    <row r="11242">
      <c r="C11242" s="12" t="s">
        <v>874</v>
      </c>
      <c r="D11242" s="12"/>
      <c r="E11242" s="12" t="s">
        <v>1619</v>
      </c>
      <c r="F11242" s="21"/>
      <c r="G11242" s="21" t="s">
        <v>26964</v>
      </c>
      <c r="H11242" s="21" t="s">
        <v>26965</v>
      </c>
      <c r="I11242" s="21" t="s">
        <v>1588</v>
      </c>
      <c r="J11242" s="148" t="s">
        <v>26966</v>
      </c>
      <c r="K11242" s="20" t="s">
        <v>2027</v>
      </c>
      <c r="L11242" s="21"/>
    </row>
    <row r="11243">
      <c r="C11243" s="12" t="s">
        <v>874</v>
      </c>
      <c r="D11243" s="12"/>
      <c r="E11243" s="12" t="s">
        <v>1619</v>
      </c>
      <c r="F11243" s="21"/>
      <c r="G11243" s="21" t="s">
        <v>26967</v>
      </c>
      <c r="H11243" s="21" t="s">
        <v>26968</v>
      </c>
      <c r="I11243" s="21" t="s">
        <v>1588</v>
      </c>
      <c r="J11243" s="148" t="s">
        <v>26969</v>
      </c>
      <c r="K11243" s="20" t="s">
        <v>1975</v>
      </c>
      <c r="L11243" s="21"/>
    </row>
    <row r="11244">
      <c r="C11244" s="12" t="s">
        <v>874</v>
      </c>
      <c r="D11244" s="12"/>
      <c r="E11244" s="12" t="s">
        <v>1619</v>
      </c>
      <c r="F11244" s="21"/>
      <c r="G11244" s="21" t="s">
        <v>26970</v>
      </c>
      <c r="H11244" s="21" t="s">
        <v>876</v>
      </c>
      <c r="I11244" s="21" t="s">
        <v>1588</v>
      </c>
      <c r="J11244" s="148" t="s">
        <v>26971</v>
      </c>
      <c r="K11244" s="20" t="s">
        <v>1954</v>
      </c>
      <c r="L11244" s="21"/>
    </row>
    <row r="11245">
      <c r="C11245" s="12" t="s">
        <v>874</v>
      </c>
      <c r="D11245" s="12"/>
      <c r="E11245" s="12" t="s">
        <v>1619</v>
      </c>
      <c r="F11245" s="21"/>
      <c r="G11245" s="21" t="s">
        <v>26972</v>
      </c>
      <c r="H11245" s="21" t="s">
        <v>26960</v>
      </c>
      <c r="I11245" s="21" t="s">
        <v>1588</v>
      </c>
      <c r="J11245" s="148" t="s">
        <v>26973</v>
      </c>
      <c r="K11245" s="20" t="s">
        <v>1979</v>
      </c>
      <c r="L11245" s="21"/>
    </row>
    <row r="11246">
      <c r="C11246" s="12" t="s">
        <v>874</v>
      </c>
      <c r="D11246" s="12"/>
      <c r="E11246" s="12" t="s">
        <v>1619</v>
      </c>
      <c r="F11246" s="21"/>
      <c r="G11246" s="21" t="s">
        <v>26974</v>
      </c>
      <c r="H11246" s="21" t="s">
        <v>26975</v>
      </c>
      <c r="I11246" s="21" t="s">
        <v>1588</v>
      </c>
      <c r="J11246" s="148" t="s">
        <v>26976</v>
      </c>
      <c r="K11246" s="20" t="s">
        <v>1983</v>
      </c>
      <c r="L11246" s="21"/>
    </row>
    <row r="11247">
      <c r="C11247" s="12" t="s">
        <v>874</v>
      </c>
      <c r="D11247" s="12"/>
      <c r="E11247" s="12" t="s">
        <v>1619</v>
      </c>
      <c r="F11247" s="21"/>
      <c r="G11247" s="21" t="s">
        <v>26977</v>
      </c>
      <c r="H11247" s="21" t="s">
        <v>26923</v>
      </c>
      <c r="I11247" s="21" t="s">
        <v>1588</v>
      </c>
      <c r="J11247" s="148" t="s">
        <v>26978</v>
      </c>
      <c r="K11247" s="20" t="s">
        <v>1693</v>
      </c>
      <c r="L11247" s="21"/>
    </row>
    <row r="11248">
      <c r="C11248" s="12" t="s">
        <v>874</v>
      </c>
      <c r="D11248" s="12"/>
      <c r="E11248" s="12" t="s">
        <v>1619</v>
      </c>
      <c r="F11248" s="21"/>
      <c r="G11248" s="21" t="s">
        <v>26979</v>
      </c>
      <c r="H11248" s="21" t="s">
        <v>26926</v>
      </c>
      <c r="I11248" s="21" t="s">
        <v>1588</v>
      </c>
      <c r="J11248" s="148" t="s">
        <v>26980</v>
      </c>
      <c r="K11248" s="20" t="s">
        <v>1693</v>
      </c>
      <c r="L11248" s="21"/>
    </row>
    <row r="11249">
      <c r="C11249" s="12" t="s">
        <v>874</v>
      </c>
      <c r="D11249" s="12"/>
      <c r="E11249" s="12" t="s">
        <v>1619</v>
      </c>
      <c r="F11249" s="21"/>
      <c r="G11249" s="21" t="s">
        <v>26981</v>
      </c>
      <c r="H11249" s="21" t="s">
        <v>26929</v>
      </c>
      <c r="I11249" s="21" t="s">
        <v>1588</v>
      </c>
      <c r="J11249" s="148" t="s">
        <v>26982</v>
      </c>
      <c r="K11249" s="20" t="s">
        <v>1693</v>
      </c>
      <c r="L11249" s="21"/>
    </row>
    <row r="11250">
      <c r="C11250" s="12" t="s">
        <v>874</v>
      </c>
      <c r="D11250" s="12"/>
      <c r="E11250" s="12" t="s">
        <v>1619</v>
      </c>
      <c r="F11250" s="21"/>
      <c r="G11250" s="21" t="s">
        <v>26983</v>
      </c>
      <c r="H11250" s="21" t="s">
        <v>26932</v>
      </c>
      <c r="I11250" s="21" t="s">
        <v>1588</v>
      </c>
      <c r="J11250" s="148" t="s">
        <v>26984</v>
      </c>
      <c r="K11250" s="20" t="s">
        <v>1703</v>
      </c>
      <c r="L11250" s="21"/>
    </row>
    <row r="11251">
      <c r="C11251" s="12" t="s">
        <v>874</v>
      </c>
      <c r="D11251" s="12"/>
      <c r="E11251" s="12" t="s">
        <v>1619</v>
      </c>
      <c r="F11251" s="21"/>
      <c r="G11251" s="21" t="s">
        <v>26985</v>
      </c>
      <c r="H11251" s="21" t="s">
        <v>26883</v>
      </c>
      <c r="I11251" s="21" t="s">
        <v>1588</v>
      </c>
      <c r="J11251" s="148" t="s">
        <v>26986</v>
      </c>
      <c r="K11251" s="20" t="s">
        <v>1703</v>
      </c>
      <c r="L11251" s="21"/>
    </row>
    <row r="11252">
      <c r="C11252" s="12" t="s">
        <v>874</v>
      </c>
      <c r="D11252" s="12"/>
      <c r="E11252" s="12" t="s">
        <v>1619</v>
      </c>
      <c r="F11252" s="21"/>
      <c r="G11252" s="21" t="s">
        <v>26987</v>
      </c>
      <c r="H11252" s="21" t="s">
        <v>26886</v>
      </c>
      <c r="I11252" s="21" t="s">
        <v>1588</v>
      </c>
      <c r="J11252" s="148" t="s">
        <v>26988</v>
      </c>
      <c r="K11252" s="20" t="s">
        <v>1703</v>
      </c>
      <c r="L11252" s="21"/>
    </row>
    <row r="11253">
      <c r="C11253" s="12" t="s">
        <v>874</v>
      </c>
      <c r="D11253" s="12"/>
      <c r="E11253" s="12" t="s">
        <v>1619</v>
      </c>
      <c r="F11253" s="21"/>
      <c r="G11253" s="21" t="s">
        <v>26989</v>
      </c>
      <c r="H11253" s="21" t="s">
        <v>26990</v>
      </c>
      <c r="I11253" s="21" t="s">
        <v>1588</v>
      </c>
      <c r="J11253" s="148" t="s">
        <v>26991</v>
      </c>
      <c r="K11253" s="20" t="s">
        <v>1921</v>
      </c>
      <c r="L11253" s="21"/>
    </row>
    <row r="11254">
      <c r="C11254" s="12" t="s">
        <v>874</v>
      </c>
      <c r="D11254" s="12"/>
      <c r="E11254" s="12" t="s">
        <v>1619</v>
      </c>
      <c r="F11254" s="21"/>
      <c r="G11254" s="21" t="s">
        <v>26992</v>
      </c>
      <c r="H11254" s="21" t="s">
        <v>26990</v>
      </c>
      <c r="I11254" s="21" t="s">
        <v>1588</v>
      </c>
      <c r="J11254" s="148" t="s">
        <v>26993</v>
      </c>
      <c r="K11254" s="20" t="s">
        <v>1916</v>
      </c>
      <c r="L11254" s="21"/>
    </row>
    <row r="11255">
      <c r="C11255" s="12" t="s">
        <v>874</v>
      </c>
      <c r="D11255" s="12"/>
      <c r="E11255" s="12" t="s">
        <v>1654</v>
      </c>
      <c r="F11255" s="21"/>
      <c r="G11255" s="21" t="s">
        <v>26994</v>
      </c>
      <c r="H11255" s="21" t="s">
        <v>26995</v>
      </c>
      <c r="I11255" s="21" t="s">
        <v>1600</v>
      </c>
      <c r="J11255" s="148" t="s">
        <v>26996</v>
      </c>
      <c r="K11255" s="20" t="s">
        <v>1782</v>
      </c>
      <c r="L11255" s="21"/>
    </row>
    <row r="11256">
      <c r="C11256" s="12" t="s">
        <v>874</v>
      </c>
      <c r="D11256" s="12"/>
      <c r="E11256" s="12" t="s">
        <v>1654</v>
      </c>
      <c r="F11256" s="21"/>
      <c r="G11256" s="21" t="s">
        <v>26997</v>
      </c>
      <c r="H11256" s="21" t="s">
        <v>26998</v>
      </c>
      <c r="I11256" s="21" t="s">
        <v>1600</v>
      </c>
      <c r="J11256" s="148" t="s">
        <v>26999</v>
      </c>
      <c r="K11256" s="20" t="s">
        <v>1782</v>
      </c>
      <c r="L11256" s="21"/>
    </row>
    <row r="11257">
      <c r="C11257" s="12" t="s">
        <v>874</v>
      </c>
      <c r="D11257" s="12"/>
      <c r="E11257" s="12" t="s">
        <v>1654</v>
      </c>
      <c r="F11257" s="21"/>
      <c r="G11257" s="21" t="s">
        <v>27000</v>
      </c>
      <c r="H11257" s="21" t="s">
        <v>27001</v>
      </c>
      <c r="I11257" s="21" t="s">
        <v>1600</v>
      </c>
      <c r="J11257" s="148" t="s">
        <v>27002</v>
      </c>
      <c r="K11257" s="20" t="s">
        <v>1782</v>
      </c>
      <c r="L11257" s="21"/>
    </row>
    <row r="11258">
      <c r="C11258" s="12" t="s">
        <v>874</v>
      </c>
      <c r="D11258" s="12"/>
      <c r="E11258" s="12" t="s">
        <v>1654</v>
      </c>
      <c r="F11258" s="21"/>
      <c r="G11258" s="21" t="s">
        <v>26994</v>
      </c>
      <c r="H11258" s="21" t="s">
        <v>26995</v>
      </c>
      <c r="I11258" s="21" t="s">
        <v>1600</v>
      </c>
      <c r="J11258" s="148" t="s">
        <v>27003</v>
      </c>
      <c r="K11258" s="20" t="s">
        <v>1602</v>
      </c>
      <c r="L11258" s="21"/>
    </row>
    <row r="11259">
      <c r="C11259" s="12" t="s">
        <v>874</v>
      </c>
      <c r="D11259" s="12"/>
      <c r="E11259" s="12" t="s">
        <v>1654</v>
      </c>
      <c r="F11259" s="21"/>
      <c r="G11259" s="21" t="s">
        <v>26997</v>
      </c>
      <c r="H11259" s="21" t="s">
        <v>26998</v>
      </c>
      <c r="I11259" s="21" t="s">
        <v>1600</v>
      </c>
      <c r="J11259" s="148" t="s">
        <v>27004</v>
      </c>
      <c r="K11259" s="20" t="s">
        <v>1602</v>
      </c>
      <c r="L11259" s="21"/>
    </row>
    <row r="11260">
      <c r="C11260" s="12" t="s">
        <v>874</v>
      </c>
      <c r="D11260" s="12"/>
      <c r="E11260" s="12" t="s">
        <v>1654</v>
      </c>
      <c r="F11260" s="21"/>
      <c r="G11260" s="21" t="s">
        <v>27000</v>
      </c>
      <c r="H11260" s="21" t="s">
        <v>27001</v>
      </c>
      <c r="I11260" s="21" t="s">
        <v>1600</v>
      </c>
      <c r="J11260" s="148" t="s">
        <v>27005</v>
      </c>
      <c r="K11260" s="20" t="s">
        <v>1602</v>
      </c>
      <c r="L11260" s="21"/>
    </row>
    <row r="11261">
      <c r="C11261" s="12" t="s">
        <v>874</v>
      </c>
      <c r="D11261" s="12"/>
      <c r="E11261" s="12" t="s">
        <v>1654</v>
      </c>
      <c r="F11261" s="21"/>
      <c r="G11261" s="21" t="s">
        <v>27006</v>
      </c>
      <c r="H11261" s="21" t="s">
        <v>26995</v>
      </c>
      <c r="I11261" s="21" t="s">
        <v>1600</v>
      </c>
      <c r="J11261" s="148" t="s">
        <v>27007</v>
      </c>
      <c r="K11261" s="20" t="s">
        <v>1787</v>
      </c>
      <c r="L11261" s="21"/>
    </row>
    <row r="11262">
      <c r="C11262" s="12" t="s">
        <v>874</v>
      </c>
      <c r="D11262" s="12"/>
      <c r="E11262" s="12" t="s">
        <v>1654</v>
      </c>
      <c r="F11262" s="21"/>
      <c r="G11262" s="21" t="s">
        <v>27008</v>
      </c>
      <c r="H11262" s="21" t="s">
        <v>26998</v>
      </c>
      <c r="I11262" s="21" t="s">
        <v>1600</v>
      </c>
      <c r="J11262" s="148" t="s">
        <v>27009</v>
      </c>
      <c r="K11262" s="20" t="s">
        <v>1787</v>
      </c>
      <c r="L11262" s="21"/>
    </row>
    <row r="11263">
      <c r="C11263" s="12" t="s">
        <v>874</v>
      </c>
      <c r="D11263" s="12"/>
      <c r="E11263" s="12" t="s">
        <v>1654</v>
      </c>
      <c r="F11263" s="21"/>
      <c r="G11263" s="21" t="s">
        <v>27010</v>
      </c>
      <c r="H11263" s="21" t="s">
        <v>27001</v>
      </c>
      <c r="I11263" s="21" t="s">
        <v>1600</v>
      </c>
      <c r="J11263" s="148" t="s">
        <v>27011</v>
      </c>
      <c r="K11263" s="20" t="s">
        <v>1787</v>
      </c>
      <c r="L11263" s="21"/>
    </row>
    <row r="11264">
      <c r="C11264" s="12" t="s">
        <v>874</v>
      </c>
      <c r="D11264" s="12"/>
      <c r="E11264" s="12" t="s">
        <v>1654</v>
      </c>
      <c r="F11264" s="21"/>
      <c r="G11264" s="21" t="s">
        <v>27012</v>
      </c>
      <c r="H11264" s="21" t="s">
        <v>26995</v>
      </c>
      <c r="I11264" s="21" t="s">
        <v>1600</v>
      </c>
      <c r="J11264" s="148" t="s">
        <v>27013</v>
      </c>
      <c r="K11264" s="20" t="s">
        <v>1791</v>
      </c>
      <c r="L11264" s="21"/>
    </row>
    <row r="11265">
      <c r="C11265" s="12" t="s">
        <v>874</v>
      </c>
      <c r="D11265" s="12"/>
      <c r="E11265" s="12" t="s">
        <v>1654</v>
      </c>
      <c r="F11265" s="21"/>
      <c r="G11265" s="21" t="s">
        <v>27014</v>
      </c>
      <c r="H11265" s="21" t="s">
        <v>26998</v>
      </c>
      <c r="I11265" s="21" t="s">
        <v>1600</v>
      </c>
      <c r="J11265" s="148" t="s">
        <v>27015</v>
      </c>
      <c r="K11265" s="20" t="s">
        <v>1791</v>
      </c>
      <c r="L11265" s="21"/>
    </row>
    <row r="11266">
      <c r="C11266" s="12" t="s">
        <v>874</v>
      </c>
      <c r="D11266" s="12"/>
      <c r="E11266" s="12" t="s">
        <v>1654</v>
      </c>
      <c r="F11266" s="21"/>
      <c r="G11266" s="21" t="s">
        <v>27016</v>
      </c>
      <c r="H11266" s="21" t="s">
        <v>27001</v>
      </c>
      <c r="I11266" s="21" t="s">
        <v>1600</v>
      </c>
      <c r="J11266" s="148" t="s">
        <v>27017</v>
      </c>
      <c r="K11266" s="20" t="s">
        <v>1791</v>
      </c>
      <c r="L11266" s="21"/>
    </row>
    <row r="11267">
      <c r="C11267" s="12" t="s">
        <v>874</v>
      </c>
      <c r="D11267" s="12"/>
      <c r="E11267" s="12" t="s">
        <v>1654</v>
      </c>
      <c r="F11267" s="21"/>
      <c r="G11267" s="21" t="s">
        <v>27018</v>
      </c>
      <c r="H11267" s="21" t="s">
        <v>26995</v>
      </c>
      <c r="I11267" s="21" t="s">
        <v>1600</v>
      </c>
      <c r="J11267" s="148" t="s">
        <v>27019</v>
      </c>
      <c r="K11267" s="20" t="s">
        <v>3406</v>
      </c>
      <c r="L11267" s="21"/>
    </row>
    <row r="11268">
      <c r="C11268" s="12" t="s">
        <v>874</v>
      </c>
      <c r="D11268" s="12"/>
      <c r="E11268" s="12" t="s">
        <v>1654</v>
      </c>
      <c r="F11268" s="21"/>
      <c r="G11268" s="21" t="s">
        <v>27020</v>
      </c>
      <c r="H11268" s="21" t="s">
        <v>26998</v>
      </c>
      <c r="I11268" s="21" t="s">
        <v>1600</v>
      </c>
      <c r="J11268" s="148" t="s">
        <v>27021</v>
      </c>
      <c r="K11268" s="20" t="s">
        <v>3406</v>
      </c>
      <c r="L11268" s="21"/>
    </row>
    <row r="11269">
      <c r="C11269" s="12" t="s">
        <v>874</v>
      </c>
      <c r="D11269" s="12"/>
      <c r="E11269" s="12" t="s">
        <v>1654</v>
      </c>
      <c r="F11269" s="21"/>
      <c r="G11269" s="21" t="s">
        <v>27022</v>
      </c>
      <c r="H11269" s="21" t="s">
        <v>27001</v>
      </c>
      <c r="I11269" s="21" t="s">
        <v>1600</v>
      </c>
      <c r="J11269" s="148" t="s">
        <v>27023</v>
      </c>
      <c r="K11269" s="20" t="s">
        <v>3406</v>
      </c>
      <c r="L11269" s="21"/>
    </row>
    <row r="11270">
      <c r="C11270" s="12" t="s">
        <v>874</v>
      </c>
      <c r="D11270" s="12"/>
      <c r="E11270" s="12" t="s">
        <v>1654</v>
      </c>
      <c r="F11270" s="21"/>
      <c r="G11270" s="21" t="s">
        <v>27024</v>
      </c>
      <c r="H11270" s="21" t="s">
        <v>26995</v>
      </c>
      <c r="I11270" s="21" t="s">
        <v>1600</v>
      </c>
      <c r="J11270" s="148" t="s">
        <v>27025</v>
      </c>
      <c r="K11270" s="20" t="s">
        <v>2048</v>
      </c>
      <c r="L11270" s="21"/>
    </row>
    <row r="11271">
      <c r="C11271" s="12" t="s">
        <v>874</v>
      </c>
      <c r="D11271" s="12"/>
      <c r="E11271" s="12" t="s">
        <v>1654</v>
      </c>
      <c r="F11271" s="21"/>
      <c r="G11271" s="21" t="s">
        <v>27026</v>
      </c>
      <c r="H11271" s="21" t="s">
        <v>26998</v>
      </c>
      <c r="I11271" s="21" t="s">
        <v>1600</v>
      </c>
      <c r="J11271" s="148" t="s">
        <v>27027</v>
      </c>
      <c r="K11271" s="20" t="s">
        <v>2048</v>
      </c>
      <c r="L11271" s="21"/>
    </row>
    <row r="11272">
      <c r="C11272" s="12" t="s">
        <v>874</v>
      </c>
      <c r="D11272" s="12"/>
      <c r="E11272" s="12" t="s">
        <v>1654</v>
      </c>
      <c r="F11272" s="21"/>
      <c r="G11272" s="21" t="s">
        <v>27028</v>
      </c>
      <c r="H11272" s="21" t="s">
        <v>27001</v>
      </c>
      <c r="I11272" s="21" t="s">
        <v>1600</v>
      </c>
      <c r="J11272" s="148" t="s">
        <v>27029</v>
      </c>
      <c r="K11272" s="20" t="s">
        <v>2048</v>
      </c>
      <c r="L11272" s="21"/>
    </row>
    <row r="11273">
      <c r="C11273" s="12" t="s">
        <v>874</v>
      </c>
      <c r="D11273" s="12"/>
      <c r="E11273" s="12" t="s">
        <v>1654</v>
      </c>
      <c r="F11273" s="21"/>
      <c r="G11273" s="21" t="s">
        <v>27030</v>
      </c>
      <c r="H11273" s="21" t="s">
        <v>26995</v>
      </c>
      <c r="I11273" s="21" t="s">
        <v>1600</v>
      </c>
      <c r="J11273" s="148" t="s">
        <v>27031</v>
      </c>
      <c r="K11273" s="20" t="s">
        <v>1795</v>
      </c>
      <c r="L11273" s="21"/>
    </row>
    <row r="11274">
      <c r="C11274" s="12" t="s">
        <v>874</v>
      </c>
      <c r="D11274" s="12"/>
      <c r="E11274" s="12" t="s">
        <v>1654</v>
      </c>
      <c r="F11274" s="21"/>
      <c r="G11274" s="21" t="s">
        <v>27032</v>
      </c>
      <c r="H11274" s="21" t="s">
        <v>26998</v>
      </c>
      <c r="I11274" s="21" t="s">
        <v>1600</v>
      </c>
      <c r="J11274" s="148" t="s">
        <v>27033</v>
      </c>
      <c r="K11274" s="20" t="s">
        <v>1795</v>
      </c>
      <c r="L11274" s="21"/>
    </row>
    <row r="11275">
      <c r="C11275" s="12" t="s">
        <v>874</v>
      </c>
      <c r="D11275" s="12"/>
      <c r="E11275" s="12" t="s">
        <v>1654</v>
      </c>
      <c r="F11275" s="21"/>
      <c r="G11275" s="21" t="s">
        <v>27034</v>
      </c>
      <c r="H11275" s="21" t="s">
        <v>27001</v>
      </c>
      <c r="I11275" s="21" t="s">
        <v>1600</v>
      </c>
      <c r="J11275" s="148" t="s">
        <v>27035</v>
      </c>
      <c r="K11275" s="20" t="s">
        <v>1795</v>
      </c>
      <c r="L11275" s="21"/>
    </row>
    <row r="11276">
      <c r="C11276" s="12" t="s">
        <v>874</v>
      </c>
      <c r="D11276" s="12"/>
      <c r="E11276" s="12" t="s">
        <v>1654</v>
      </c>
      <c r="F11276" s="21"/>
      <c r="G11276" s="21" t="s">
        <v>27030</v>
      </c>
      <c r="H11276" s="21" t="s">
        <v>26995</v>
      </c>
      <c r="I11276" s="21" t="s">
        <v>1600</v>
      </c>
      <c r="J11276" s="148" t="s">
        <v>27036</v>
      </c>
      <c r="K11276" s="20" t="s">
        <v>1798</v>
      </c>
      <c r="L11276" s="21"/>
    </row>
    <row r="11277">
      <c r="C11277" s="12" t="s">
        <v>874</v>
      </c>
      <c r="D11277" s="12"/>
      <c r="E11277" s="12" t="s">
        <v>1654</v>
      </c>
      <c r="F11277" s="21"/>
      <c r="G11277" s="21" t="s">
        <v>27032</v>
      </c>
      <c r="H11277" s="21" t="s">
        <v>26998</v>
      </c>
      <c r="I11277" s="21" t="s">
        <v>1600</v>
      </c>
      <c r="J11277" s="148" t="s">
        <v>27037</v>
      </c>
      <c r="K11277" s="20" t="s">
        <v>1798</v>
      </c>
      <c r="L11277" s="21"/>
    </row>
    <row r="11278">
      <c r="C11278" s="12" t="s">
        <v>874</v>
      </c>
      <c r="D11278" s="12"/>
      <c r="E11278" s="12" t="s">
        <v>1654</v>
      </c>
      <c r="F11278" s="21"/>
      <c r="G11278" s="21" t="s">
        <v>27034</v>
      </c>
      <c r="H11278" s="21" t="s">
        <v>27001</v>
      </c>
      <c r="I11278" s="21" t="s">
        <v>1600</v>
      </c>
      <c r="J11278" s="148" t="s">
        <v>27038</v>
      </c>
      <c r="K11278" s="20" t="s">
        <v>1798</v>
      </c>
      <c r="L11278" s="21"/>
    </row>
    <row r="11279">
      <c r="C11279" s="12" t="s">
        <v>874</v>
      </c>
      <c r="D11279" s="12"/>
      <c r="E11279" s="12" t="s">
        <v>1678</v>
      </c>
      <c r="F11279" s="21"/>
      <c r="G11279" s="21" t="s">
        <v>27039</v>
      </c>
      <c r="H11279" s="21" t="s">
        <v>27040</v>
      </c>
      <c r="I11279" s="21" t="s">
        <v>1681</v>
      </c>
      <c r="J11279" s="148" t="s">
        <v>27041</v>
      </c>
      <c r="K11279" s="20" t="s">
        <v>3029</v>
      </c>
      <c r="L11279" s="21"/>
    </row>
    <row r="11280">
      <c r="C11280" s="12" t="s">
        <v>874</v>
      </c>
      <c r="D11280" s="12"/>
      <c r="E11280" s="12" t="s">
        <v>1678</v>
      </c>
      <c r="F11280" s="21"/>
      <c r="G11280" s="21" t="s">
        <v>27042</v>
      </c>
      <c r="H11280" s="21" t="s">
        <v>27043</v>
      </c>
      <c r="I11280" s="21" t="s">
        <v>1681</v>
      </c>
      <c r="J11280" s="148" t="s">
        <v>27044</v>
      </c>
      <c r="K11280" s="20" t="s">
        <v>3029</v>
      </c>
      <c r="L11280" s="21"/>
    </row>
    <row r="11281">
      <c r="C11281" s="12" t="s">
        <v>874</v>
      </c>
      <c r="D11281" s="12"/>
      <c r="E11281" s="12" t="s">
        <v>1619</v>
      </c>
      <c r="F11281" s="21"/>
      <c r="G11281" s="21" t="s">
        <v>27045</v>
      </c>
      <c r="H11281" s="21" t="s">
        <v>27046</v>
      </c>
      <c r="I11281" s="21" t="s">
        <v>1588</v>
      </c>
      <c r="J11281" s="148" t="s">
        <v>27047</v>
      </c>
      <c r="K11281" s="20" t="s">
        <v>1821</v>
      </c>
      <c r="L11281" s="21"/>
    </row>
    <row r="11282">
      <c r="C11282" s="12" t="s">
        <v>874</v>
      </c>
      <c r="D11282" s="12"/>
      <c r="E11282" s="12" t="s">
        <v>1671</v>
      </c>
      <c r="F11282" s="21"/>
      <c r="G11282" s="21" t="s">
        <v>27048</v>
      </c>
      <c r="H11282" s="21" t="s">
        <v>27049</v>
      </c>
      <c r="I11282" s="21" t="s">
        <v>1674</v>
      </c>
      <c r="J11282" s="148" t="s">
        <v>27050</v>
      </c>
      <c r="K11282" s="20" t="s">
        <v>2963</v>
      </c>
      <c r="L11282" s="21"/>
    </row>
    <row r="11283">
      <c r="C11283" s="12" t="s">
        <v>874</v>
      </c>
      <c r="D11283" s="12"/>
      <c r="E11283" s="12" t="s">
        <v>1671</v>
      </c>
      <c r="F11283" s="21"/>
      <c r="G11283" s="21" t="s">
        <v>27051</v>
      </c>
      <c r="H11283" s="21" t="s">
        <v>27052</v>
      </c>
      <c r="I11283" s="21" t="s">
        <v>1674</v>
      </c>
      <c r="J11283" s="148" t="s">
        <v>27053</v>
      </c>
      <c r="K11283" s="20" t="s">
        <v>2963</v>
      </c>
      <c r="L11283" s="21"/>
    </row>
    <row r="11284">
      <c r="C11284" s="12" t="s">
        <v>874</v>
      </c>
      <c r="D11284" s="12"/>
      <c r="E11284" s="12" t="s">
        <v>1678</v>
      </c>
      <c r="F11284" s="21"/>
      <c r="G11284" s="21" t="s">
        <v>27054</v>
      </c>
      <c r="H11284" s="21" t="s">
        <v>27055</v>
      </c>
      <c r="I11284" s="21" t="s">
        <v>1681</v>
      </c>
      <c r="J11284" s="148" t="s">
        <v>27056</v>
      </c>
      <c r="K11284" s="20" t="s">
        <v>3029</v>
      </c>
      <c r="L11284" s="21"/>
    </row>
    <row r="11285">
      <c r="C11285" s="12" t="s">
        <v>878</v>
      </c>
      <c r="D11285" s="12"/>
      <c r="E11285" s="12" t="s">
        <v>1729</v>
      </c>
      <c r="F11285" s="21"/>
      <c r="G11285" s="21" t="s">
        <v>27057</v>
      </c>
      <c r="H11285" s="21" t="s">
        <v>27058</v>
      </c>
      <c r="I11285" s="21" t="s">
        <v>1607</v>
      </c>
      <c r="J11285" s="148" t="s">
        <v>27059</v>
      </c>
      <c r="K11285" s="20" t="s">
        <v>3345</v>
      </c>
      <c r="L11285" s="21"/>
    </row>
    <row r="11286">
      <c r="C11286" s="12" t="s">
        <v>878</v>
      </c>
      <c r="D11286" s="12"/>
      <c r="E11286" s="12" t="s">
        <v>1654</v>
      </c>
      <c r="F11286" s="21"/>
      <c r="G11286" s="21" t="s">
        <v>27060</v>
      </c>
      <c r="H11286" s="21" t="s">
        <v>27061</v>
      </c>
      <c r="I11286" s="21" t="s">
        <v>1600</v>
      </c>
      <c r="J11286" s="148" t="s">
        <v>27062</v>
      </c>
      <c r="K11286" s="20" t="s">
        <v>3307</v>
      </c>
      <c r="L11286" s="21"/>
    </row>
    <row r="11287">
      <c r="C11287" s="12" t="s">
        <v>878</v>
      </c>
      <c r="D11287" s="12"/>
      <c r="E11287" s="12" t="s">
        <v>1729</v>
      </c>
      <c r="F11287" s="21"/>
      <c r="G11287" s="21" t="s">
        <v>27063</v>
      </c>
      <c r="H11287" s="21" t="s">
        <v>27064</v>
      </c>
      <c r="I11287" s="21" t="s">
        <v>1607</v>
      </c>
      <c r="J11287" s="148" t="s">
        <v>27065</v>
      </c>
      <c r="K11287" s="20" t="s">
        <v>10941</v>
      </c>
      <c r="L11287" s="21"/>
    </row>
    <row r="11288">
      <c r="C11288" s="12" t="s">
        <v>878</v>
      </c>
      <c r="D11288" s="12"/>
      <c r="E11288" s="12" t="s">
        <v>1729</v>
      </c>
      <c r="F11288" s="21"/>
      <c r="G11288" s="21" t="s">
        <v>27066</v>
      </c>
      <c r="H11288" s="21" t="s">
        <v>27067</v>
      </c>
      <c r="I11288" s="21" t="s">
        <v>1607</v>
      </c>
      <c r="J11288" s="148" t="s">
        <v>27068</v>
      </c>
      <c r="K11288" s="20" t="s">
        <v>3548</v>
      </c>
      <c r="L11288" s="21"/>
    </row>
    <row r="11289">
      <c r="C11289" s="12" t="s">
        <v>878</v>
      </c>
      <c r="D11289" s="12"/>
      <c r="E11289" s="12" t="s">
        <v>1729</v>
      </c>
      <c r="F11289" s="21"/>
      <c r="G11289" s="21" t="s">
        <v>27069</v>
      </c>
      <c r="H11289" s="21" t="s">
        <v>27064</v>
      </c>
      <c r="I11289" s="21" t="s">
        <v>1607</v>
      </c>
      <c r="J11289" s="148" t="s">
        <v>27070</v>
      </c>
      <c r="K11289" s="20" t="s">
        <v>10946</v>
      </c>
      <c r="L11289" s="21"/>
    </row>
    <row r="11290">
      <c r="C11290" s="12" t="s">
        <v>887</v>
      </c>
      <c r="D11290" s="157"/>
      <c r="E11290" s="157" t="s">
        <v>1585</v>
      </c>
      <c r="F11290" s="157"/>
      <c r="G11290" s="157" t="s">
        <v>27071</v>
      </c>
      <c r="H11290" s="157" t="s">
        <v>27072</v>
      </c>
      <c r="I11290" s="157" t="s">
        <v>1588</v>
      </c>
      <c r="J11290" s="158" t="s">
        <v>27073</v>
      </c>
      <c r="K11290" s="157" t="s">
        <v>1764</v>
      </c>
      <c r="L11290" s="157"/>
    </row>
    <row r="11291">
      <c r="C11291" s="12" t="s">
        <v>887</v>
      </c>
      <c r="D11291" s="157"/>
      <c r="E11291" s="157" t="s">
        <v>1585</v>
      </c>
      <c r="F11291" s="157"/>
      <c r="G11291" s="157" t="s">
        <v>27074</v>
      </c>
      <c r="H11291" s="157" t="s">
        <v>27075</v>
      </c>
      <c r="I11291" s="157" t="s">
        <v>1588</v>
      </c>
      <c r="J11291" s="158" t="s">
        <v>27076</v>
      </c>
      <c r="K11291" s="157" t="s">
        <v>4749</v>
      </c>
      <c r="L11291" s="157"/>
    </row>
    <row r="11292">
      <c r="C11292" s="12" t="s">
        <v>887</v>
      </c>
      <c r="D11292" s="157"/>
      <c r="E11292" s="157" t="s">
        <v>1585</v>
      </c>
      <c r="F11292" s="157"/>
      <c r="G11292" s="157" t="s">
        <v>27077</v>
      </c>
      <c r="H11292" s="157" t="s">
        <v>27078</v>
      </c>
      <c r="I11292" s="157" t="s">
        <v>1588</v>
      </c>
      <c r="J11292" s="158" t="s">
        <v>27079</v>
      </c>
      <c r="K11292" s="157" t="s">
        <v>4312</v>
      </c>
      <c r="L11292" s="157"/>
    </row>
    <row r="11293">
      <c r="C11293" s="12" t="s">
        <v>887</v>
      </c>
      <c r="D11293" s="157"/>
      <c r="E11293" s="157" t="s">
        <v>1597</v>
      </c>
      <c r="F11293" s="157"/>
      <c r="G11293" s="157" t="s">
        <v>27080</v>
      </c>
      <c r="H11293" s="157" t="s">
        <v>27081</v>
      </c>
      <c r="I11293" s="157" t="s">
        <v>1600</v>
      </c>
      <c r="J11293" s="158" t="s">
        <v>27082</v>
      </c>
      <c r="K11293" s="157" t="s">
        <v>10065</v>
      </c>
      <c r="L11293" s="157"/>
    </row>
    <row r="11294">
      <c r="C11294" s="12" t="s">
        <v>887</v>
      </c>
      <c r="D11294" s="157"/>
      <c r="E11294" s="157" t="s">
        <v>1597</v>
      </c>
      <c r="F11294" s="157"/>
      <c r="G11294" s="157" t="s">
        <v>27080</v>
      </c>
      <c r="H11294" s="157" t="s">
        <v>27083</v>
      </c>
      <c r="I11294" s="157" t="s">
        <v>1600</v>
      </c>
      <c r="J11294" s="158" t="s">
        <v>27084</v>
      </c>
      <c r="K11294" s="157" t="s">
        <v>8234</v>
      </c>
      <c r="L11294" s="157"/>
    </row>
    <row r="11295">
      <c r="C11295" s="12" t="s">
        <v>887</v>
      </c>
      <c r="D11295" s="157"/>
      <c r="E11295" s="157" t="s">
        <v>1585</v>
      </c>
      <c r="F11295" s="157"/>
      <c r="G11295" s="157" t="s">
        <v>27085</v>
      </c>
      <c r="H11295" s="157" t="s">
        <v>27086</v>
      </c>
      <c r="I11295" s="157" t="s">
        <v>1588</v>
      </c>
      <c r="J11295" s="158" t="s">
        <v>27087</v>
      </c>
      <c r="K11295" s="157" t="s">
        <v>1876</v>
      </c>
      <c r="L11295" s="157"/>
    </row>
    <row r="11296">
      <c r="C11296" s="12" t="s">
        <v>887</v>
      </c>
      <c r="D11296" s="157"/>
      <c r="E11296" s="157" t="s">
        <v>1585</v>
      </c>
      <c r="F11296" s="157"/>
      <c r="G11296" s="157" t="s">
        <v>27088</v>
      </c>
      <c r="H11296" s="157" t="s">
        <v>27089</v>
      </c>
      <c r="I11296" s="157" t="s">
        <v>1588</v>
      </c>
      <c r="J11296" s="158" t="s">
        <v>27090</v>
      </c>
      <c r="K11296" s="157" t="s">
        <v>1876</v>
      </c>
      <c r="L11296" s="157"/>
    </row>
    <row r="11297">
      <c r="C11297" s="12" t="s">
        <v>887</v>
      </c>
      <c r="D11297" s="12" t="s">
        <v>888</v>
      </c>
      <c r="E11297" s="12" t="s">
        <v>1619</v>
      </c>
      <c r="F11297" s="12" t="s">
        <v>889</v>
      </c>
      <c r="G11297" s="12" t="s">
        <v>1620</v>
      </c>
      <c r="H11297" s="12" t="s">
        <v>1621</v>
      </c>
      <c r="I11297" s="12" t="s">
        <v>1588</v>
      </c>
      <c r="J11297" s="114" t="s">
        <v>1622</v>
      </c>
      <c r="K11297" s="12" t="s">
        <v>1623</v>
      </c>
      <c r="L11297" s="12" t="s">
        <v>1624</v>
      </c>
    </row>
    <row r="11298">
      <c r="C11298" s="12" t="s">
        <v>887</v>
      </c>
      <c r="D11298" s="12" t="s">
        <v>888</v>
      </c>
      <c r="E11298" s="12" t="s">
        <v>1654</v>
      </c>
      <c r="F11298" s="12" t="s">
        <v>889</v>
      </c>
      <c r="G11298" s="12" t="s">
        <v>27091</v>
      </c>
      <c r="H11298" s="12" t="s">
        <v>27092</v>
      </c>
      <c r="I11298" s="12" t="s">
        <v>1600</v>
      </c>
      <c r="J11298" s="114" t="s">
        <v>27093</v>
      </c>
      <c r="K11298" s="12" t="s">
        <v>4709</v>
      </c>
      <c r="L11298" s="12" t="s">
        <v>4710</v>
      </c>
    </row>
    <row r="11299">
      <c r="C11299" s="12" t="s">
        <v>887</v>
      </c>
      <c r="D11299" s="12" t="s">
        <v>888</v>
      </c>
      <c r="E11299" s="12" t="s">
        <v>1654</v>
      </c>
      <c r="F11299" s="12" t="s">
        <v>889</v>
      </c>
      <c r="G11299" s="12" t="s">
        <v>27094</v>
      </c>
      <c r="H11299" s="12" t="s">
        <v>27095</v>
      </c>
      <c r="I11299" s="12" t="s">
        <v>1600</v>
      </c>
      <c r="J11299" s="114" t="s">
        <v>27096</v>
      </c>
      <c r="K11299" s="12" t="s">
        <v>4709</v>
      </c>
      <c r="L11299" s="12" t="s">
        <v>4710</v>
      </c>
    </row>
    <row r="11300">
      <c r="C11300" s="12" t="s">
        <v>887</v>
      </c>
      <c r="D11300" s="12" t="s">
        <v>888</v>
      </c>
      <c r="E11300" s="12" t="s">
        <v>1654</v>
      </c>
      <c r="F11300" s="12" t="s">
        <v>889</v>
      </c>
      <c r="G11300" s="12" t="s">
        <v>27097</v>
      </c>
      <c r="H11300" s="12" t="s">
        <v>27098</v>
      </c>
      <c r="I11300" s="12" t="s">
        <v>1600</v>
      </c>
      <c r="J11300" s="114" t="s">
        <v>27099</v>
      </c>
      <c r="K11300" s="12" t="s">
        <v>4709</v>
      </c>
      <c r="L11300" s="12" t="s">
        <v>4710</v>
      </c>
    </row>
    <row r="11301">
      <c r="C11301" s="12" t="s">
        <v>887</v>
      </c>
      <c r="D11301" s="12" t="s">
        <v>888</v>
      </c>
      <c r="E11301" s="12" t="s">
        <v>1654</v>
      </c>
      <c r="F11301" s="12" t="s">
        <v>889</v>
      </c>
      <c r="G11301" s="12" t="s">
        <v>27100</v>
      </c>
      <c r="H11301" s="12" t="s">
        <v>27101</v>
      </c>
      <c r="I11301" s="12" t="s">
        <v>1600</v>
      </c>
      <c r="J11301" s="114" t="s">
        <v>27102</v>
      </c>
      <c r="K11301" s="12" t="s">
        <v>1791</v>
      </c>
      <c r="L11301" s="12" t="s">
        <v>1792</v>
      </c>
    </row>
    <row r="11302">
      <c r="C11302" s="12" t="s">
        <v>887</v>
      </c>
      <c r="D11302" s="12" t="s">
        <v>888</v>
      </c>
      <c r="E11302" s="12" t="s">
        <v>1654</v>
      </c>
      <c r="F11302" s="12" t="s">
        <v>889</v>
      </c>
      <c r="G11302" s="12" t="s">
        <v>27103</v>
      </c>
      <c r="H11302" s="12" t="s">
        <v>27104</v>
      </c>
      <c r="I11302" s="12" t="s">
        <v>1600</v>
      </c>
      <c r="J11302" s="114" t="s">
        <v>27105</v>
      </c>
      <c r="K11302" s="12" t="s">
        <v>1787</v>
      </c>
      <c r="L11302" s="12" t="s">
        <v>1788</v>
      </c>
    </row>
    <row r="11303">
      <c r="C11303" s="12" t="s">
        <v>893</v>
      </c>
      <c r="D11303" s="12"/>
      <c r="E11303" s="12" t="s">
        <v>1585</v>
      </c>
      <c r="F11303" s="12"/>
      <c r="G11303" s="12" t="s">
        <v>27106</v>
      </c>
      <c r="H11303" s="12" t="s">
        <v>27107</v>
      </c>
      <c r="I11303" s="12" t="s">
        <v>1588</v>
      </c>
      <c r="J11303" s="114" t="s">
        <v>27108</v>
      </c>
      <c r="K11303" s="12" t="s">
        <v>4312</v>
      </c>
      <c r="L11303" s="12"/>
    </row>
    <row r="11304">
      <c r="C11304" s="12" t="s">
        <v>893</v>
      </c>
      <c r="D11304" s="12" t="s">
        <v>894</v>
      </c>
      <c r="E11304" s="12" t="s">
        <v>1654</v>
      </c>
      <c r="F11304" s="12" t="s">
        <v>895</v>
      </c>
      <c r="G11304" s="12" t="s">
        <v>27109</v>
      </c>
      <c r="H11304" s="12" t="s">
        <v>27110</v>
      </c>
      <c r="I11304" s="12" t="s">
        <v>1600</v>
      </c>
      <c r="J11304" s="114" t="s">
        <v>27111</v>
      </c>
      <c r="K11304" s="12" t="s">
        <v>1602</v>
      </c>
      <c r="L11304" s="12" t="s">
        <v>1603</v>
      </c>
    </row>
    <row r="11305">
      <c r="C11305" s="12" t="s">
        <v>893</v>
      </c>
      <c r="D11305" s="12" t="s">
        <v>894</v>
      </c>
      <c r="E11305" s="12" t="s">
        <v>1654</v>
      </c>
      <c r="F11305" s="12" t="s">
        <v>895</v>
      </c>
      <c r="G11305" s="12" t="s">
        <v>1664</v>
      </c>
      <c r="H11305" s="12" t="s">
        <v>1665</v>
      </c>
      <c r="I11305" s="12" t="s">
        <v>1600</v>
      </c>
      <c r="J11305" s="114" t="s">
        <v>1666</v>
      </c>
      <c r="K11305" s="12" t="s">
        <v>1602</v>
      </c>
      <c r="L11305" s="12" t="s">
        <v>1603</v>
      </c>
    </row>
    <row r="11306">
      <c r="C11306" s="12" t="s">
        <v>898</v>
      </c>
      <c r="D11306" s="12"/>
      <c r="E11306" s="12" t="s">
        <v>1585</v>
      </c>
      <c r="F11306" s="12"/>
      <c r="G11306" s="12" t="s">
        <v>27112</v>
      </c>
      <c r="H11306" s="12" t="s">
        <v>27113</v>
      </c>
      <c r="I11306" s="12" t="s">
        <v>1588</v>
      </c>
      <c r="J11306" s="114" t="s">
        <v>27114</v>
      </c>
      <c r="K11306" s="12" t="s">
        <v>4312</v>
      </c>
      <c r="L11306" s="12"/>
    </row>
    <row r="11307">
      <c r="C11307" s="12" t="s">
        <v>898</v>
      </c>
      <c r="D11307" s="12"/>
      <c r="E11307" s="12" t="s">
        <v>1585</v>
      </c>
      <c r="F11307" s="12"/>
      <c r="G11307" s="12" t="s">
        <v>901</v>
      </c>
      <c r="H11307" s="12" t="s">
        <v>27115</v>
      </c>
      <c r="I11307" s="12" t="s">
        <v>1588</v>
      </c>
      <c r="J11307" s="114" t="s">
        <v>27116</v>
      </c>
      <c r="K11307" s="12" t="s">
        <v>1590</v>
      </c>
      <c r="L11307" s="12"/>
    </row>
    <row r="11308">
      <c r="C11308" s="12" t="s">
        <v>898</v>
      </c>
      <c r="D11308" s="12"/>
      <c r="E11308" s="12" t="s">
        <v>1585</v>
      </c>
      <c r="F11308" s="12"/>
      <c r="G11308" s="12" t="s">
        <v>27117</v>
      </c>
      <c r="H11308" s="12" t="s">
        <v>27115</v>
      </c>
      <c r="I11308" s="12" t="s">
        <v>1588</v>
      </c>
      <c r="J11308" s="114" t="s">
        <v>27118</v>
      </c>
      <c r="K11308" s="12" t="s">
        <v>1614</v>
      </c>
      <c r="L11308" s="12"/>
    </row>
    <row r="11309">
      <c r="C11309" s="12" t="s">
        <v>898</v>
      </c>
      <c r="D11309" s="12"/>
      <c r="E11309" s="12" t="s">
        <v>1585</v>
      </c>
      <c r="F11309" s="12"/>
      <c r="G11309" s="12" t="s">
        <v>27119</v>
      </c>
      <c r="H11309" s="12" t="s">
        <v>27115</v>
      </c>
      <c r="I11309" s="12" t="s">
        <v>1588</v>
      </c>
      <c r="J11309" s="114" t="s">
        <v>27120</v>
      </c>
      <c r="K11309" s="12" t="s">
        <v>1595</v>
      </c>
      <c r="L11309" s="12"/>
    </row>
    <row r="11310">
      <c r="C11310" s="12" t="s">
        <v>898</v>
      </c>
      <c r="D11310" s="12" t="s">
        <v>899</v>
      </c>
      <c r="E11310" s="12" t="s">
        <v>1619</v>
      </c>
      <c r="F11310" s="12" t="s">
        <v>901</v>
      </c>
      <c r="G11310" s="12" t="s">
        <v>1620</v>
      </c>
      <c r="H11310" s="12" t="s">
        <v>1621</v>
      </c>
      <c r="I11310" s="12" t="s">
        <v>1588</v>
      </c>
      <c r="J11310" s="114" t="s">
        <v>1622</v>
      </c>
      <c r="K11310" s="12" t="s">
        <v>1623</v>
      </c>
      <c r="L11310" s="12" t="s">
        <v>1624</v>
      </c>
    </row>
    <row r="11311">
      <c r="C11311" s="12" t="s">
        <v>898</v>
      </c>
      <c r="D11311" s="12" t="s">
        <v>899</v>
      </c>
      <c r="E11311" s="12" t="s">
        <v>1619</v>
      </c>
      <c r="F11311" s="12" t="s">
        <v>901</v>
      </c>
      <c r="G11311" s="12" t="s">
        <v>1625</v>
      </c>
      <c r="H11311" s="12" t="s">
        <v>1626</v>
      </c>
      <c r="I11311" s="12" t="s">
        <v>1588</v>
      </c>
      <c r="J11311" s="114" t="s">
        <v>1627</v>
      </c>
      <c r="K11311" s="12" t="s">
        <v>1623</v>
      </c>
      <c r="L11311" s="12" t="s">
        <v>1624</v>
      </c>
    </row>
    <row r="11312">
      <c r="C11312" s="12" t="s">
        <v>898</v>
      </c>
      <c r="D11312" s="12" t="s">
        <v>899</v>
      </c>
      <c r="E11312" s="12" t="s">
        <v>1619</v>
      </c>
      <c r="F11312" s="12" t="s">
        <v>901</v>
      </c>
      <c r="G11312" s="12" t="s">
        <v>1628</v>
      </c>
      <c r="H11312" s="12" t="s">
        <v>1629</v>
      </c>
      <c r="I11312" s="12" t="s">
        <v>1588</v>
      </c>
      <c r="J11312" s="114" t="s">
        <v>1630</v>
      </c>
      <c r="K11312" s="12" t="s">
        <v>1623</v>
      </c>
      <c r="L11312" s="12" t="s">
        <v>1624</v>
      </c>
    </row>
    <row r="11313">
      <c r="C11313" s="12" t="s">
        <v>898</v>
      </c>
      <c r="D11313" s="12" t="s">
        <v>899</v>
      </c>
      <c r="E11313" s="12" t="s">
        <v>1619</v>
      </c>
      <c r="F11313" s="12" t="s">
        <v>901</v>
      </c>
      <c r="G11313" s="12" t="s">
        <v>1631</v>
      </c>
      <c r="H11313" s="12" t="s">
        <v>1632</v>
      </c>
      <c r="I11313" s="12" t="s">
        <v>1588</v>
      </c>
      <c r="J11313" s="114" t="s">
        <v>1633</v>
      </c>
      <c r="K11313" s="12" t="s">
        <v>1623</v>
      </c>
      <c r="L11313" s="12" t="s">
        <v>1624</v>
      </c>
    </row>
    <row r="11314">
      <c r="C11314" s="12" t="s">
        <v>903</v>
      </c>
      <c r="D11314" s="12"/>
      <c r="E11314" s="12" t="s">
        <v>1678</v>
      </c>
      <c r="F11314" s="21"/>
      <c r="G11314" s="21" t="s">
        <v>27121</v>
      </c>
      <c r="H11314" s="21" t="s">
        <v>27122</v>
      </c>
      <c r="I11314" s="21" t="s">
        <v>1681</v>
      </c>
      <c r="J11314" s="148" t="s">
        <v>27123</v>
      </c>
      <c r="K11314" s="20" t="s">
        <v>6244</v>
      </c>
      <c r="L11314" s="21"/>
    </row>
    <row r="11315">
      <c r="C11315" s="12" t="s">
        <v>903</v>
      </c>
      <c r="D11315" s="12"/>
      <c r="E11315" s="12" t="s">
        <v>1678</v>
      </c>
      <c r="F11315" s="21"/>
      <c r="G11315" s="21" t="s">
        <v>27124</v>
      </c>
      <c r="H11315" s="21" t="s">
        <v>27125</v>
      </c>
      <c r="I11315" s="21" t="s">
        <v>1681</v>
      </c>
      <c r="J11315" s="148" t="s">
        <v>27126</v>
      </c>
      <c r="K11315" s="20" t="s">
        <v>27127</v>
      </c>
      <c r="L11315" s="21"/>
    </row>
    <row r="11316">
      <c r="C11316" s="12" t="s">
        <v>903</v>
      </c>
      <c r="D11316" s="12"/>
      <c r="E11316" s="12" t="s">
        <v>1678</v>
      </c>
      <c r="F11316" s="21"/>
      <c r="G11316" s="21" t="s">
        <v>27128</v>
      </c>
      <c r="H11316" s="21" t="s">
        <v>27129</v>
      </c>
      <c r="I11316" s="21" t="s">
        <v>1681</v>
      </c>
      <c r="J11316" s="148" t="s">
        <v>27130</v>
      </c>
      <c r="K11316" s="20" t="s">
        <v>4729</v>
      </c>
      <c r="L11316" s="21"/>
    </row>
    <row r="11317">
      <c r="C11317" s="12" t="s">
        <v>903</v>
      </c>
      <c r="D11317" s="12"/>
      <c r="E11317" s="12" t="s">
        <v>1678</v>
      </c>
      <c r="F11317" s="21"/>
      <c r="G11317" s="21" t="s">
        <v>27131</v>
      </c>
      <c r="H11317" s="21" t="s">
        <v>27132</v>
      </c>
      <c r="I11317" s="21" t="s">
        <v>1681</v>
      </c>
      <c r="J11317" s="148" t="s">
        <v>27133</v>
      </c>
      <c r="K11317" s="20" t="s">
        <v>6774</v>
      </c>
      <c r="L11317" s="21"/>
    </row>
    <row r="11318">
      <c r="C11318" s="12" t="s">
        <v>903</v>
      </c>
      <c r="D11318" s="12"/>
      <c r="E11318" s="12" t="s">
        <v>1678</v>
      </c>
      <c r="F11318" s="21"/>
      <c r="G11318" s="21" t="s">
        <v>27134</v>
      </c>
      <c r="H11318" s="21" t="s">
        <v>27135</v>
      </c>
      <c r="I11318" s="21" t="s">
        <v>1681</v>
      </c>
      <c r="J11318" s="148" t="s">
        <v>27136</v>
      </c>
      <c r="K11318" s="20" t="s">
        <v>4744</v>
      </c>
      <c r="L11318" s="21"/>
    </row>
    <row r="11319">
      <c r="C11319" s="12" t="s">
        <v>903</v>
      </c>
      <c r="D11319" s="12"/>
      <c r="E11319" s="12" t="s">
        <v>1678</v>
      </c>
      <c r="F11319" s="21"/>
      <c r="G11319" s="21" t="s">
        <v>27137</v>
      </c>
      <c r="H11319" s="21" t="s">
        <v>27138</v>
      </c>
      <c r="I11319" s="21" t="s">
        <v>1681</v>
      </c>
      <c r="J11319" s="148" t="s">
        <v>27139</v>
      </c>
      <c r="K11319" s="20" t="s">
        <v>4729</v>
      </c>
      <c r="L11319" s="21"/>
    </row>
    <row r="11320">
      <c r="C11320" s="12" t="s">
        <v>903</v>
      </c>
      <c r="D11320" s="12"/>
      <c r="E11320" s="12" t="s">
        <v>1678</v>
      </c>
      <c r="F11320" s="21"/>
      <c r="G11320" s="21" t="s">
        <v>27140</v>
      </c>
      <c r="H11320" s="21" t="s">
        <v>27141</v>
      </c>
      <c r="I11320" s="21" t="s">
        <v>1681</v>
      </c>
      <c r="J11320" s="148" t="s">
        <v>27142</v>
      </c>
      <c r="K11320" s="20" t="s">
        <v>6249</v>
      </c>
      <c r="L11320" s="21"/>
    </row>
    <row r="11321">
      <c r="C11321" s="12" t="s">
        <v>903</v>
      </c>
      <c r="D11321" s="12"/>
      <c r="E11321" s="12" t="s">
        <v>1678</v>
      </c>
      <c r="F11321" s="21"/>
      <c r="G11321" s="21" t="s">
        <v>27143</v>
      </c>
      <c r="H11321" s="21" t="s">
        <v>27144</v>
      </c>
      <c r="I11321" s="21" t="s">
        <v>1681</v>
      </c>
      <c r="J11321" s="148" t="s">
        <v>27145</v>
      </c>
      <c r="K11321" s="20" t="s">
        <v>6770</v>
      </c>
      <c r="L11321" s="21"/>
    </row>
    <row r="11322">
      <c r="C11322" s="12" t="s">
        <v>903</v>
      </c>
      <c r="D11322" s="12"/>
      <c r="E11322" s="12" t="s">
        <v>1678</v>
      </c>
      <c r="F11322" s="21"/>
      <c r="G11322" s="21" t="s">
        <v>27146</v>
      </c>
      <c r="H11322" s="21" t="s">
        <v>27147</v>
      </c>
      <c r="I11322" s="21" t="s">
        <v>1681</v>
      </c>
      <c r="J11322" s="148" t="s">
        <v>27148</v>
      </c>
      <c r="K11322" s="20" t="s">
        <v>6766</v>
      </c>
      <c r="L11322" s="21"/>
    </row>
    <row r="11323">
      <c r="C11323" s="12" t="s">
        <v>903</v>
      </c>
      <c r="D11323" s="12"/>
      <c r="E11323" s="12" t="s">
        <v>1678</v>
      </c>
      <c r="F11323" s="21"/>
      <c r="G11323" s="21" t="s">
        <v>27149</v>
      </c>
      <c r="H11323" s="21" t="s">
        <v>27150</v>
      </c>
      <c r="I11323" s="21" t="s">
        <v>1681</v>
      </c>
      <c r="J11323" s="148" t="s">
        <v>27151</v>
      </c>
      <c r="K11323" s="20" t="s">
        <v>4757</v>
      </c>
      <c r="L11323" s="21"/>
    </row>
    <row r="11324">
      <c r="C11324" s="12" t="s">
        <v>903</v>
      </c>
      <c r="D11324" s="12"/>
      <c r="E11324" s="12" t="s">
        <v>1678</v>
      </c>
      <c r="F11324" s="21"/>
      <c r="G11324" s="21" t="s">
        <v>27152</v>
      </c>
      <c r="H11324" s="21" t="s">
        <v>27153</v>
      </c>
      <c r="I11324" s="21" t="s">
        <v>1681</v>
      </c>
      <c r="J11324" s="148" t="s">
        <v>27154</v>
      </c>
      <c r="K11324" s="20" t="s">
        <v>4757</v>
      </c>
      <c r="L11324" s="21"/>
    </row>
    <row r="11325">
      <c r="C11325" s="12" t="s">
        <v>903</v>
      </c>
      <c r="D11325" s="12"/>
      <c r="E11325" s="12" t="s">
        <v>1678</v>
      </c>
      <c r="F11325" s="21"/>
      <c r="G11325" s="21" t="s">
        <v>27155</v>
      </c>
      <c r="H11325" s="21" t="s">
        <v>27156</v>
      </c>
      <c r="I11325" s="21" t="s">
        <v>1681</v>
      </c>
      <c r="J11325" s="148" t="s">
        <v>27157</v>
      </c>
      <c r="K11325" s="20" t="s">
        <v>4757</v>
      </c>
      <c r="L11325" s="21"/>
    </row>
    <row r="11326">
      <c r="C11326" s="12" t="s">
        <v>903</v>
      </c>
      <c r="D11326" s="12"/>
      <c r="E11326" s="12" t="s">
        <v>1678</v>
      </c>
      <c r="F11326" s="21"/>
      <c r="G11326" s="21" t="s">
        <v>27158</v>
      </c>
      <c r="H11326" s="21" t="s">
        <v>27159</v>
      </c>
      <c r="I11326" s="21" t="s">
        <v>1681</v>
      </c>
      <c r="J11326" s="148" t="s">
        <v>27160</v>
      </c>
      <c r="K11326" s="20" t="s">
        <v>4757</v>
      </c>
      <c r="L11326" s="21"/>
    </row>
    <row r="11327">
      <c r="C11327" s="12" t="s">
        <v>903</v>
      </c>
      <c r="D11327" s="12"/>
      <c r="E11327" s="12" t="s">
        <v>1678</v>
      </c>
      <c r="F11327" s="21"/>
      <c r="G11327" s="21" t="s">
        <v>27161</v>
      </c>
      <c r="H11327" s="21" t="s">
        <v>27162</v>
      </c>
      <c r="I11327" s="21" t="s">
        <v>1681</v>
      </c>
      <c r="J11327" s="148" t="s">
        <v>27163</v>
      </c>
      <c r="K11327" s="20" t="s">
        <v>4757</v>
      </c>
      <c r="L11327" s="21"/>
    </row>
    <row r="11328">
      <c r="C11328" s="12" t="s">
        <v>903</v>
      </c>
      <c r="D11328" s="12"/>
      <c r="E11328" s="12" t="s">
        <v>1729</v>
      </c>
      <c r="F11328" s="21"/>
      <c r="G11328" s="21" t="s">
        <v>27164</v>
      </c>
      <c r="H11328" s="21" t="s">
        <v>27165</v>
      </c>
      <c r="I11328" s="21" t="s">
        <v>1607</v>
      </c>
      <c r="J11328" s="148" t="s">
        <v>27166</v>
      </c>
      <c r="K11328" s="20" t="s">
        <v>13154</v>
      </c>
      <c r="L11328" s="21"/>
    </row>
    <row r="11329">
      <c r="C11329" s="12" t="s">
        <v>903</v>
      </c>
      <c r="D11329" s="12"/>
      <c r="E11329" s="12" t="s">
        <v>1619</v>
      </c>
      <c r="F11329" s="21"/>
      <c r="G11329" s="21" t="s">
        <v>27167</v>
      </c>
      <c r="H11329" s="21" t="s">
        <v>27168</v>
      </c>
      <c r="I11329" s="21" t="s">
        <v>1588</v>
      </c>
      <c r="J11329" s="148" t="s">
        <v>27169</v>
      </c>
      <c r="K11329" s="20" t="s">
        <v>1967</v>
      </c>
      <c r="L11329" s="21"/>
    </row>
    <row r="11330">
      <c r="C11330" s="12" t="s">
        <v>903</v>
      </c>
      <c r="D11330" s="12"/>
      <c r="E11330" s="12" t="s">
        <v>1619</v>
      </c>
      <c r="F11330" s="21"/>
      <c r="G11330" s="21" t="s">
        <v>27170</v>
      </c>
      <c r="H11330" s="21" t="s">
        <v>27171</v>
      </c>
      <c r="I11330" s="21" t="s">
        <v>1588</v>
      </c>
      <c r="J11330" s="148" t="s">
        <v>27172</v>
      </c>
      <c r="K11330" s="20" t="s">
        <v>1967</v>
      </c>
      <c r="L11330" s="21"/>
    </row>
    <row r="11331">
      <c r="C11331" s="12" t="s">
        <v>903</v>
      </c>
      <c r="D11331" s="12"/>
      <c r="E11331" s="12" t="s">
        <v>1619</v>
      </c>
      <c r="F11331" s="21"/>
      <c r="G11331" s="21" t="s">
        <v>10857</v>
      </c>
      <c r="H11331" s="21" t="s">
        <v>10858</v>
      </c>
      <c r="I11331" s="21" t="s">
        <v>1588</v>
      </c>
      <c r="J11331" s="148" t="s">
        <v>10859</v>
      </c>
      <c r="K11331" s="20" t="s">
        <v>1971</v>
      </c>
      <c r="L11331" s="21"/>
    </row>
    <row r="11332">
      <c r="C11332" s="12" t="s">
        <v>903</v>
      </c>
      <c r="D11332" s="12"/>
      <c r="E11332" s="12" t="s">
        <v>1619</v>
      </c>
      <c r="F11332" s="21"/>
      <c r="G11332" s="21" t="s">
        <v>27173</v>
      </c>
      <c r="H11332" s="21" t="s">
        <v>27174</v>
      </c>
      <c r="I11332" s="21" t="s">
        <v>1588</v>
      </c>
      <c r="J11332" s="148" t="s">
        <v>27175</v>
      </c>
      <c r="K11332" s="20" t="s">
        <v>3488</v>
      </c>
      <c r="L11332" s="21"/>
    </row>
    <row r="11333">
      <c r="C11333" s="12" t="s">
        <v>903</v>
      </c>
      <c r="D11333" s="12"/>
      <c r="E11333" s="12" t="s">
        <v>1619</v>
      </c>
      <c r="F11333" s="21"/>
      <c r="G11333" s="21" t="s">
        <v>27176</v>
      </c>
      <c r="H11333" s="21" t="s">
        <v>27174</v>
      </c>
      <c r="I11333" s="21" t="s">
        <v>1588</v>
      </c>
      <c r="J11333" s="148" t="s">
        <v>27177</v>
      </c>
      <c r="K11333" s="20" t="s">
        <v>3492</v>
      </c>
      <c r="L11333" s="21"/>
    </row>
    <row r="11334">
      <c r="C11334" s="12" t="s">
        <v>903</v>
      </c>
      <c r="D11334" s="12"/>
      <c r="E11334" s="12" t="s">
        <v>1619</v>
      </c>
      <c r="F11334" s="21"/>
      <c r="G11334" s="21" t="s">
        <v>27178</v>
      </c>
      <c r="H11334" s="21" t="s">
        <v>27174</v>
      </c>
      <c r="I11334" s="21" t="s">
        <v>1588</v>
      </c>
      <c r="J11334" s="148" t="s">
        <v>27179</v>
      </c>
      <c r="K11334" s="20" t="s">
        <v>3355</v>
      </c>
      <c r="L11334" s="21"/>
    </row>
    <row r="11335">
      <c r="C11335" s="12" t="s">
        <v>903</v>
      </c>
      <c r="D11335" s="12"/>
      <c r="E11335" s="12" t="s">
        <v>1619</v>
      </c>
      <c r="F11335" s="21"/>
      <c r="G11335" s="21" t="s">
        <v>27180</v>
      </c>
      <c r="H11335" s="21" t="s">
        <v>27181</v>
      </c>
      <c r="I11335" s="21" t="s">
        <v>1588</v>
      </c>
      <c r="J11335" s="148" t="s">
        <v>27182</v>
      </c>
      <c r="K11335" s="20" t="s">
        <v>3840</v>
      </c>
      <c r="L11335" s="21"/>
    </row>
    <row r="11336">
      <c r="C11336" s="12" t="s">
        <v>903</v>
      </c>
      <c r="D11336" s="12"/>
      <c r="E11336" s="12" t="s">
        <v>1619</v>
      </c>
      <c r="F11336" s="21"/>
      <c r="G11336" s="21" t="s">
        <v>27183</v>
      </c>
      <c r="H11336" s="21" t="s">
        <v>27184</v>
      </c>
      <c r="I11336" s="21" t="s">
        <v>1588</v>
      </c>
      <c r="J11336" s="148" t="s">
        <v>27185</v>
      </c>
      <c r="K11336" s="20" t="s">
        <v>3659</v>
      </c>
      <c r="L11336" s="21"/>
    </row>
    <row r="11337">
      <c r="C11337" s="12" t="s">
        <v>903</v>
      </c>
      <c r="D11337" s="12"/>
      <c r="E11337" s="12" t="s">
        <v>1619</v>
      </c>
      <c r="F11337" s="21"/>
      <c r="G11337" s="21" t="s">
        <v>27186</v>
      </c>
      <c r="H11337" s="21" t="s">
        <v>27187</v>
      </c>
      <c r="I11337" s="21" t="s">
        <v>1588</v>
      </c>
      <c r="J11337" s="148" t="s">
        <v>27188</v>
      </c>
      <c r="K11337" s="20" t="s">
        <v>3280</v>
      </c>
      <c r="L11337" s="21"/>
    </row>
    <row r="11338">
      <c r="C11338" s="12" t="s">
        <v>903</v>
      </c>
      <c r="D11338" s="12"/>
      <c r="E11338" s="12" t="s">
        <v>1619</v>
      </c>
      <c r="F11338" s="21"/>
      <c r="G11338" s="21" t="s">
        <v>27189</v>
      </c>
      <c r="H11338" s="21" t="s">
        <v>27187</v>
      </c>
      <c r="I11338" s="21" t="s">
        <v>1588</v>
      </c>
      <c r="J11338" s="148" t="s">
        <v>27190</v>
      </c>
      <c r="K11338" s="20" t="s">
        <v>3616</v>
      </c>
      <c r="L11338" s="21"/>
    </row>
    <row r="11339">
      <c r="C11339" s="12" t="s">
        <v>903</v>
      </c>
      <c r="D11339" s="12"/>
      <c r="E11339" s="12" t="s">
        <v>1619</v>
      </c>
      <c r="F11339" s="21"/>
      <c r="G11339" s="21" t="s">
        <v>27191</v>
      </c>
      <c r="H11339" s="21" t="s">
        <v>27181</v>
      </c>
      <c r="I11339" s="21" t="s">
        <v>1588</v>
      </c>
      <c r="J11339" s="148" t="s">
        <v>27192</v>
      </c>
      <c r="K11339" s="20" t="s">
        <v>1808</v>
      </c>
      <c r="L11339" s="21"/>
    </row>
    <row r="11340">
      <c r="C11340" s="12" t="s">
        <v>903</v>
      </c>
      <c r="D11340" s="12"/>
      <c r="E11340" s="12" t="s">
        <v>1619</v>
      </c>
      <c r="F11340" s="21"/>
      <c r="G11340" s="21" t="s">
        <v>10812</v>
      </c>
      <c r="H11340" s="21" t="s">
        <v>10813</v>
      </c>
      <c r="I11340" s="21" t="s">
        <v>1588</v>
      </c>
      <c r="J11340" s="148" t="s">
        <v>10814</v>
      </c>
      <c r="K11340" s="20" t="s">
        <v>1812</v>
      </c>
      <c r="L11340" s="21"/>
    </row>
    <row r="11341">
      <c r="C11341" s="12" t="s">
        <v>903</v>
      </c>
      <c r="D11341" s="12"/>
      <c r="E11341" s="12" t="s">
        <v>1619</v>
      </c>
      <c r="F11341" s="21"/>
      <c r="G11341" s="21" t="s">
        <v>27193</v>
      </c>
      <c r="H11341" s="21" t="s">
        <v>27181</v>
      </c>
      <c r="I11341" s="21" t="s">
        <v>1588</v>
      </c>
      <c r="J11341" s="148" t="s">
        <v>27194</v>
      </c>
      <c r="K11341" s="20" t="s">
        <v>2027</v>
      </c>
      <c r="L11341" s="21"/>
    </row>
    <row r="11342">
      <c r="C11342" s="12" t="s">
        <v>903</v>
      </c>
      <c r="D11342" s="12"/>
      <c r="E11342" s="12" t="s">
        <v>1619</v>
      </c>
      <c r="F11342" s="21"/>
      <c r="G11342" s="21" t="s">
        <v>27195</v>
      </c>
      <c r="H11342" s="21" t="s">
        <v>27181</v>
      </c>
      <c r="I11342" s="21" t="s">
        <v>1588</v>
      </c>
      <c r="J11342" s="148" t="s">
        <v>27196</v>
      </c>
      <c r="K11342" s="20" t="s">
        <v>1975</v>
      </c>
      <c r="L11342" s="21"/>
    </row>
    <row r="11343">
      <c r="C11343" s="12" t="s">
        <v>903</v>
      </c>
      <c r="D11343" s="12"/>
      <c r="E11343" s="12" t="s">
        <v>1619</v>
      </c>
      <c r="F11343" s="21"/>
      <c r="G11343" s="21" t="s">
        <v>27197</v>
      </c>
      <c r="H11343" s="21" t="s">
        <v>27174</v>
      </c>
      <c r="I11343" s="21" t="s">
        <v>1588</v>
      </c>
      <c r="J11343" s="148" t="s">
        <v>27198</v>
      </c>
      <c r="K11343" s="20" t="s">
        <v>1954</v>
      </c>
      <c r="L11343" s="21"/>
    </row>
    <row r="11344">
      <c r="C11344" s="12" t="s">
        <v>903</v>
      </c>
      <c r="D11344" s="12"/>
      <c r="E11344" s="12" t="s">
        <v>1619</v>
      </c>
      <c r="F11344" s="21"/>
      <c r="G11344" s="21" t="s">
        <v>27199</v>
      </c>
      <c r="H11344" s="21" t="s">
        <v>27174</v>
      </c>
      <c r="I11344" s="21" t="s">
        <v>1588</v>
      </c>
      <c r="J11344" s="148" t="s">
        <v>27200</v>
      </c>
      <c r="K11344" s="20" t="s">
        <v>1979</v>
      </c>
      <c r="L11344" s="21"/>
    </row>
    <row r="11345">
      <c r="C11345" s="12" t="s">
        <v>903</v>
      </c>
      <c r="D11345" s="12"/>
      <c r="E11345" s="12" t="s">
        <v>1619</v>
      </c>
      <c r="F11345" s="21"/>
      <c r="G11345" s="21" t="s">
        <v>27201</v>
      </c>
      <c r="H11345" s="21" t="s">
        <v>27187</v>
      </c>
      <c r="I11345" s="21" t="s">
        <v>1588</v>
      </c>
      <c r="J11345" s="148" t="s">
        <v>27202</v>
      </c>
      <c r="K11345" s="20" t="s">
        <v>1983</v>
      </c>
      <c r="L11345" s="21"/>
    </row>
    <row r="11346">
      <c r="C11346" s="12" t="s">
        <v>903</v>
      </c>
      <c r="D11346" s="12"/>
      <c r="E11346" s="12" t="s">
        <v>1619</v>
      </c>
      <c r="F11346" s="21"/>
      <c r="G11346" s="21" t="s">
        <v>27203</v>
      </c>
      <c r="H11346" s="21" t="s">
        <v>27204</v>
      </c>
      <c r="I11346" s="21" t="s">
        <v>1588</v>
      </c>
      <c r="J11346" s="148" t="s">
        <v>27205</v>
      </c>
      <c r="K11346" s="20" t="s">
        <v>3372</v>
      </c>
      <c r="L11346" s="21"/>
    </row>
    <row r="11347">
      <c r="C11347" s="12" t="s">
        <v>903</v>
      </c>
      <c r="D11347" s="12"/>
      <c r="E11347" s="12" t="s">
        <v>1619</v>
      </c>
      <c r="F11347" s="21"/>
      <c r="G11347" s="21" t="s">
        <v>27206</v>
      </c>
      <c r="H11347" s="21" t="s">
        <v>27207</v>
      </c>
      <c r="I11347" s="21" t="s">
        <v>1588</v>
      </c>
      <c r="J11347" s="148" t="s">
        <v>27208</v>
      </c>
      <c r="K11347" s="20" t="s">
        <v>3654</v>
      </c>
      <c r="L11347" s="21"/>
    </row>
    <row r="11348">
      <c r="C11348" s="12" t="s">
        <v>903</v>
      </c>
      <c r="D11348" s="12"/>
      <c r="E11348" s="12" t="s">
        <v>1619</v>
      </c>
      <c r="F11348" s="21"/>
      <c r="G11348" s="21" t="s">
        <v>27209</v>
      </c>
      <c r="H11348" s="21" t="s">
        <v>27210</v>
      </c>
      <c r="I11348" s="21" t="s">
        <v>1588</v>
      </c>
      <c r="J11348" s="148" t="s">
        <v>27211</v>
      </c>
      <c r="K11348" s="20" t="s">
        <v>1901</v>
      </c>
      <c r="L11348" s="21"/>
    </row>
    <row r="11349">
      <c r="C11349" s="12" t="s">
        <v>903</v>
      </c>
      <c r="D11349" s="12"/>
      <c r="E11349" s="12" t="s">
        <v>1619</v>
      </c>
      <c r="F11349" s="21"/>
      <c r="G11349" s="21" t="s">
        <v>27212</v>
      </c>
      <c r="H11349" s="21" t="s">
        <v>27213</v>
      </c>
      <c r="I11349" s="21" t="s">
        <v>1588</v>
      </c>
      <c r="J11349" s="148" t="s">
        <v>27214</v>
      </c>
      <c r="K11349" s="20" t="s">
        <v>12788</v>
      </c>
      <c r="L11349" s="21"/>
    </row>
    <row r="11350">
      <c r="C11350" s="12" t="s">
        <v>903</v>
      </c>
      <c r="D11350" s="12"/>
      <c r="E11350" s="12" t="s">
        <v>1619</v>
      </c>
      <c r="F11350" s="21"/>
      <c r="G11350" s="21" t="s">
        <v>27212</v>
      </c>
      <c r="H11350" s="21" t="s">
        <v>27215</v>
      </c>
      <c r="I11350" s="21" t="s">
        <v>1588</v>
      </c>
      <c r="J11350" s="148" t="s">
        <v>27216</v>
      </c>
      <c r="K11350" s="20" t="s">
        <v>7878</v>
      </c>
      <c r="L11350" s="21"/>
    </row>
    <row r="11351">
      <c r="C11351" s="12" t="s">
        <v>903</v>
      </c>
      <c r="D11351" s="12"/>
      <c r="E11351" s="12" t="s">
        <v>1619</v>
      </c>
      <c r="F11351" s="21"/>
      <c r="G11351" s="21" t="s">
        <v>27212</v>
      </c>
      <c r="H11351" s="21" t="s">
        <v>27217</v>
      </c>
      <c r="I11351" s="21" t="s">
        <v>1588</v>
      </c>
      <c r="J11351" s="148" t="s">
        <v>27218</v>
      </c>
      <c r="K11351" s="20" t="s">
        <v>7882</v>
      </c>
      <c r="L11351" s="21"/>
    </row>
    <row r="11352">
      <c r="C11352" s="12" t="s">
        <v>903</v>
      </c>
      <c r="D11352" s="12"/>
      <c r="E11352" s="12" t="s">
        <v>1619</v>
      </c>
      <c r="F11352" s="21"/>
      <c r="G11352" s="21" t="s">
        <v>27209</v>
      </c>
      <c r="H11352" s="21" t="s">
        <v>27219</v>
      </c>
      <c r="I11352" s="21" t="s">
        <v>1588</v>
      </c>
      <c r="J11352" s="148" t="s">
        <v>27220</v>
      </c>
      <c r="K11352" s="20" t="s">
        <v>1896</v>
      </c>
      <c r="L11352" s="21"/>
    </row>
    <row r="11353">
      <c r="C11353" s="12" t="s">
        <v>903</v>
      </c>
      <c r="D11353" s="12"/>
      <c r="E11353" s="12" t="s">
        <v>1619</v>
      </c>
      <c r="F11353" s="21"/>
      <c r="G11353" s="21" t="s">
        <v>27221</v>
      </c>
      <c r="H11353" s="21" t="s">
        <v>27222</v>
      </c>
      <c r="I11353" s="21" t="s">
        <v>1588</v>
      </c>
      <c r="J11353" s="148" t="s">
        <v>27223</v>
      </c>
      <c r="K11353" s="20" t="s">
        <v>4477</v>
      </c>
      <c r="L11353" s="21"/>
    </row>
    <row r="11354">
      <c r="C11354" s="12" t="s">
        <v>903</v>
      </c>
      <c r="D11354" s="12"/>
      <c r="E11354" s="12" t="s">
        <v>1619</v>
      </c>
      <c r="F11354" s="21"/>
      <c r="G11354" s="21" t="s">
        <v>27224</v>
      </c>
      <c r="H11354" s="21" t="s">
        <v>27225</v>
      </c>
      <c r="I11354" s="21" t="s">
        <v>1588</v>
      </c>
      <c r="J11354" s="148" t="s">
        <v>27226</v>
      </c>
      <c r="K11354" s="20" t="s">
        <v>4477</v>
      </c>
      <c r="L11354" s="21"/>
    </row>
    <row r="11355">
      <c r="C11355" s="12" t="s">
        <v>903</v>
      </c>
      <c r="D11355" s="12"/>
      <c r="E11355" s="12" t="s">
        <v>1619</v>
      </c>
      <c r="F11355" s="21"/>
      <c r="G11355" s="21" t="s">
        <v>27221</v>
      </c>
      <c r="H11355" s="21" t="s">
        <v>27227</v>
      </c>
      <c r="I11355" s="21" t="s">
        <v>1588</v>
      </c>
      <c r="J11355" s="148" t="s">
        <v>27228</v>
      </c>
      <c r="K11355" s="20" t="s">
        <v>4490</v>
      </c>
      <c r="L11355" s="21"/>
    </row>
    <row r="11356">
      <c r="C11356" s="12" t="s">
        <v>903</v>
      </c>
      <c r="D11356" s="12"/>
      <c r="E11356" s="12" t="s">
        <v>1619</v>
      </c>
      <c r="F11356" s="21"/>
      <c r="G11356" s="21" t="s">
        <v>27224</v>
      </c>
      <c r="H11356" s="21" t="s">
        <v>27229</v>
      </c>
      <c r="I11356" s="21" t="s">
        <v>1588</v>
      </c>
      <c r="J11356" s="148" t="s">
        <v>27230</v>
      </c>
      <c r="K11356" s="20" t="s">
        <v>4490</v>
      </c>
      <c r="L11356" s="21"/>
    </row>
    <row r="11357">
      <c r="C11357" s="12" t="s">
        <v>903</v>
      </c>
      <c r="D11357" s="12"/>
      <c r="E11357" s="12" t="s">
        <v>1619</v>
      </c>
      <c r="F11357" s="21"/>
      <c r="G11357" s="21" t="s">
        <v>27231</v>
      </c>
      <c r="H11357" s="21" t="s">
        <v>27232</v>
      </c>
      <c r="I11357" s="21" t="s">
        <v>1588</v>
      </c>
      <c r="J11357" s="148" t="s">
        <v>27233</v>
      </c>
      <c r="K11357" s="20" t="s">
        <v>4490</v>
      </c>
      <c r="L11357" s="21"/>
    </row>
    <row r="11358">
      <c r="C11358" s="12" t="s">
        <v>903</v>
      </c>
      <c r="D11358" s="12"/>
      <c r="E11358" s="12" t="s">
        <v>1619</v>
      </c>
      <c r="F11358" s="21"/>
      <c r="G11358" s="21" t="s">
        <v>27234</v>
      </c>
      <c r="H11358" s="21" t="s">
        <v>27235</v>
      </c>
      <c r="I11358" s="21" t="s">
        <v>1588</v>
      </c>
      <c r="J11358" s="148" t="s">
        <v>27236</v>
      </c>
      <c r="K11358" s="20" t="s">
        <v>4490</v>
      </c>
      <c r="L11358" s="21"/>
    </row>
    <row r="11359">
      <c r="C11359" s="12" t="s">
        <v>903</v>
      </c>
      <c r="D11359" s="12"/>
      <c r="E11359" s="12" t="s">
        <v>1619</v>
      </c>
      <c r="F11359" s="21"/>
      <c r="G11359" s="21" t="s">
        <v>27237</v>
      </c>
      <c r="H11359" s="21" t="s">
        <v>27238</v>
      </c>
      <c r="I11359" s="21" t="s">
        <v>1588</v>
      </c>
      <c r="J11359" s="148" t="s">
        <v>27239</v>
      </c>
      <c r="K11359" s="20" t="s">
        <v>4490</v>
      </c>
      <c r="L11359" s="21"/>
    </row>
    <row r="11360">
      <c r="C11360" s="12" t="s">
        <v>903</v>
      </c>
      <c r="D11360" s="12"/>
      <c r="E11360" s="12" t="s">
        <v>1619</v>
      </c>
      <c r="F11360" s="21"/>
      <c r="G11360" s="21" t="s">
        <v>27240</v>
      </c>
      <c r="H11360" s="21" t="s">
        <v>27241</v>
      </c>
      <c r="I11360" s="21" t="s">
        <v>1588</v>
      </c>
      <c r="J11360" s="148" t="s">
        <v>27242</v>
      </c>
      <c r="K11360" s="20" t="s">
        <v>4490</v>
      </c>
      <c r="L11360" s="21"/>
    </row>
    <row r="11361">
      <c r="C11361" s="12" t="s">
        <v>903</v>
      </c>
      <c r="D11361" s="12"/>
      <c r="E11361" s="12" t="s">
        <v>1619</v>
      </c>
      <c r="F11361" s="21"/>
      <c r="G11361" s="21" t="s">
        <v>27243</v>
      </c>
      <c r="H11361" s="21" t="s">
        <v>27244</v>
      </c>
      <c r="I11361" s="21" t="s">
        <v>1588</v>
      </c>
      <c r="J11361" s="148" t="s">
        <v>27245</v>
      </c>
      <c r="K11361" s="20" t="s">
        <v>4490</v>
      </c>
      <c r="L11361" s="21"/>
    </row>
    <row r="11362">
      <c r="C11362" s="12" t="s">
        <v>903</v>
      </c>
      <c r="D11362" s="12"/>
      <c r="E11362" s="12" t="s">
        <v>1619</v>
      </c>
      <c r="F11362" s="21"/>
      <c r="G11362" s="21" t="s">
        <v>27246</v>
      </c>
      <c r="H11362" s="21" t="s">
        <v>27247</v>
      </c>
      <c r="I11362" s="21" t="s">
        <v>1588</v>
      </c>
      <c r="J11362" s="148" t="s">
        <v>27248</v>
      </c>
      <c r="K11362" s="20" t="s">
        <v>4490</v>
      </c>
      <c r="L11362" s="21"/>
    </row>
    <row r="11363">
      <c r="C11363" s="12" t="s">
        <v>903</v>
      </c>
      <c r="D11363" s="12"/>
      <c r="E11363" s="12" t="s">
        <v>1619</v>
      </c>
      <c r="F11363" s="21"/>
      <c r="G11363" s="21" t="s">
        <v>27249</v>
      </c>
      <c r="H11363" s="21" t="s">
        <v>27250</v>
      </c>
      <c r="I11363" s="21" t="s">
        <v>1588</v>
      </c>
      <c r="J11363" s="148" t="s">
        <v>27251</v>
      </c>
      <c r="K11363" s="20" t="s">
        <v>4490</v>
      </c>
      <c r="L11363" s="21"/>
    </row>
    <row r="11364">
      <c r="C11364" s="12" t="s">
        <v>903</v>
      </c>
      <c r="D11364" s="12"/>
      <c r="E11364" s="12" t="s">
        <v>1619</v>
      </c>
      <c r="F11364" s="21"/>
      <c r="G11364" s="21" t="s">
        <v>27221</v>
      </c>
      <c r="H11364" s="21" t="s">
        <v>27227</v>
      </c>
      <c r="I11364" s="21" t="s">
        <v>1588</v>
      </c>
      <c r="J11364" s="148" t="s">
        <v>27252</v>
      </c>
      <c r="K11364" s="20" t="s">
        <v>4493</v>
      </c>
      <c r="L11364" s="21"/>
    </row>
    <row r="11365">
      <c r="C11365" s="12" t="s">
        <v>903</v>
      </c>
      <c r="D11365" s="12"/>
      <c r="E11365" s="12" t="s">
        <v>1619</v>
      </c>
      <c r="F11365" s="21"/>
      <c r="G11365" s="21" t="s">
        <v>27224</v>
      </c>
      <c r="H11365" s="21" t="s">
        <v>27229</v>
      </c>
      <c r="I11365" s="21" t="s">
        <v>1588</v>
      </c>
      <c r="J11365" s="148" t="s">
        <v>27253</v>
      </c>
      <c r="K11365" s="20" t="s">
        <v>4493</v>
      </c>
      <c r="L11365" s="21"/>
    </row>
    <row r="11366">
      <c r="C11366" s="12" t="s">
        <v>903</v>
      </c>
      <c r="D11366" s="12"/>
      <c r="E11366" s="12" t="s">
        <v>1619</v>
      </c>
      <c r="F11366" s="21"/>
      <c r="G11366" s="21" t="s">
        <v>27231</v>
      </c>
      <c r="H11366" s="21" t="s">
        <v>27232</v>
      </c>
      <c r="I11366" s="21" t="s">
        <v>1588</v>
      </c>
      <c r="J11366" s="148" t="s">
        <v>27254</v>
      </c>
      <c r="K11366" s="20" t="s">
        <v>4493</v>
      </c>
      <c r="L11366" s="21"/>
    </row>
    <row r="11367">
      <c r="C11367" s="12" t="s">
        <v>903</v>
      </c>
      <c r="D11367" s="12"/>
      <c r="E11367" s="12" t="s">
        <v>1619</v>
      </c>
      <c r="F11367" s="21"/>
      <c r="G11367" s="21" t="s">
        <v>27234</v>
      </c>
      <c r="H11367" s="21" t="s">
        <v>27235</v>
      </c>
      <c r="I11367" s="21" t="s">
        <v>1588</v>
      </c>
      <c r="J11367" s="148" t="s">
        <v>27255</v>
      </c>
      <c r="K11367" s="20" t="s">
        <v>4493</v>
      </c>
      <c r="L11367" s="21"/>
    </row>
    <row r="11368">
      <c r="C11368" s="12" t="s">
        <v>903</v>
      </c>
      <c r="D11368" s="12"/>
      <c r="E11368" s="12" t="s">
        <v>1619</v>
      </c>
      <c r="F11368" s="21"/>
      <c r="G11368" s="21" t="s">
        <v>27237</v>
      </c>
      <c r="H11368" s="21" t="s">
        <v>27238</v>
      </c>
      <c r="I11368" s="21" t="s">
        <v>1588</v>
      </c>
      <c r="J11368" s="148" t="s">
        <v>27256</v>
      </c>
      <c r="K11368" s="20" t="s">
        <v>4493</v>
      </c>
      <c r="L11368" s="21"/>
    </row>
    <row r="11369">
      <c r="C11369" s="12" t="s">
        <v>903</v>
      </c>
      <c r="D11369" s="12"/>
      <c r="E11369" s="12" t="s">
        <v>1619</v>
      </c>
      <c r="F11369" s="21"/>
      <c r="G11369" s="21" t="s">
        <v>27240</v>
      </c>
      <c r="H11369" s="21" t="s">
        <v>27241</v>
      </c>
      <c r="I11369" s="21" t="s">
        <v>1588</v>
      </c>
      <c r="J11369" s="148" t="s">
        <v>27257</v>
      </c>
      <c r="K11369" s="20" t="s">
        <v>4493</v>
      </c>
      <c r="L11369" s="21"/>
    </row>
    <row r="11370">
      <c r="C11370" s="12" t="s">
        <v>903</v>
      </c>
      <c r="D11370" s="12"/>
      <c r="E11370" s="12" t="s">
        <v>1619</v>
      </c>
      <c r="F11370" s="21"/>
      <c r="G11370" s="21" t="s">
        <v>27243</v>
      </c>
      <c r="H11370" s="21" t="s">
        <v>27244</v>
      </c>
      <c r="I11370" s="21" t="s">
        <v>1588</v>
      </c>
      <c r="J11370" s="148" t="s">
        <v>27258</v>
      </c>
      <c r="K11370" s="20" t="s">
        <v>4493</v>
      </c>
      <c r="L11370" s="21"/>
    </row>
    <row r="11371">
      <c r="C11371" s="12" t="s">
        <v>903</v>
      </c>
      <c r="D11371" s="12"/>
      <c r="E11371" s="12" t="s">
        <v>1619</v>
      </c>
      <c r="F11371" s="21"/>
      <c r="G11371" s="21" t="s">
        <v>27246</v>
      </c>
      <c r="H11371" s="21" t="s">
        <v>27247</v>
      </c>
      <c r="I11371" s="21" t="s">
        <v>1588</v>
      </c>
      <c r="J11371" s="148" t="s">
        <v>27259</v>
      </c>
      <c r="K11371" s="20" t="s">
        <v>4493</v>
      </c>
      <c r="L11371" s="21"/>
    </row>
    <row r="11372">
      <c r="C11372" s="12" t="s">
        <v>903</v>
      </c>
      <c r="D11372" s="12"/>
      <c r="E11372" s="12" t="s">
        <v>1619</v>
      </c>
      <c r="F11372" s="21"/>
      <c r="G11372" s="21" t="s">
        <v>27260</v>
      </c>
      <c r="H11372" s="21" t="s">
        <v>27261</v>
      </c>
      <c r="I11372" s="21" t="s">
        <v>1588</v>
      </c>
      <c r="J11372" s="148" t="s">
        <v>27262</v>
      </c>
      <c r="K11372" s="20" t="s">
        <v>4493</v>
      </c>
      <c r="L11372" s="21"/>
    </row>
    <row r="11373">
      <c r="C11373" s="12" t="s">
        <v>903</v>
      </c>
      <c r="D11373" s="12"/>
      <c r="E11373" s="12" t="s">
        <v>1619</v>
      </c>
      <c r="F11373" s="21"/>
      <c r="G11373" s="21" t="s">
        <v>27263</v>
      </c>
      <c r="H11373" s="21" t="s">
        <v>27264</v>
      </c>
      <c r="I11373" s="21" t="s">
        <v>1588</v>
      </c>
      <c r="J11373" s="148" t="s">
        <v>27265</v>
      </c>
      <c r="K11373" s="20" t="s">
        <v>4493</v>
      </c>
      <c r="L11373" s="21"/>
    </row>
    <row r="11374">
      <c r="C11374" s="12" t="s">
        <v>903</v>
      </c>
      <c r="D11374" s="12"/>
      <c r="E11374" s="12" t="s">
        <v>1619</v>
      </c>
      <c r="F11374" s="21"/>
      <c r="G11374" s="21" t="s">
        <v>27266</v>
      </c>
      <c r="H11374" s="21" t="s">
        <v>27267</v>
      </c>
      <c r="I11374" s="21" t="s">
        <v>1588</v>
      </c>
      <c r="J11374" s="148" t="s">
        <v>27268</v>
      </c>
      <c r="K11374" s="20" t="s">
        <v>4493</v>
      </c>
      <c r="L11374" s="21"/>
    </row>
    <row r="11375">
      <c r="C11375" s="12" t="s">
        <v>903</v>
      </c>
      <c r="D11375" s="12"/>
      <c r="E11375" s="12" t="s">
        <v>1619</v>
      </c>
      <c r="F11375" s="21"/>
      <c r="G11375" s="21" t="s">
        <v>27269</v>
      </c>
      <c r="H11375" s="21" t="s">
        <v>27270</v>
      </c>
      <c r="I11375" s="21" t="s">
        <v>1588</v>
      </c>
      <c r="J11375" s="148" t="s">
        <v>27271</v>
      </c>
      <c r="K11375" s="20" t="s">
        <v>4493</v>
      </c>
      <c r="L11375" s="21"/>
    </row>
    <row r="11376">
      <c r="C11376" s="12" t="s">
        <v>903</v>
      </c>
      <c r="D11376" s="12"/>
      <c r="E11376" s="12" t="s">
        <v>1619</v>
      </c>
      <c r="F11376" s="21"/>
      <c r="G11376" s="21" t="s">
        <v>27272</v>
      </c>
      <c r="H11376" s="21" t="s">
        <v>27273</v>
      </c>
      <c r="I11376" s="21" t="s">
        <v>1588</v>
      </c>
      <c r="J11376" s="148" t="s">
        <v>27274</v>
      </c>
      <c r="K11376" s="20" t="s">
        <v>4493</v>
      </c>
      <c r="L11376" s="21"/>
    </row>
    <row r="11377">
      <c r="C11377" s="12" t="s">
        <v>903</v>
      </c>
      <c r="D11377" s="12"/>
      <c r="E11377" s="12" t="s">
        <v>1619</v>
      </c>
      <c r="F11377" s="21"/>
      <c r="G11377" s="21" t="s">
        <v>27275</v>
      </c>
      <c r="H11377" s="21" t="s">
        <v>27276</v>
      </c>
      <c r="I11377" s="21" t="s">
        <v>1588</v>
      </c>
      <c r="J11377" s="148" t="s">
        <v>27277</v>
      </c>
      <c r="K11377" s="20" t="s">
        <v>4493</v>
      </c>
      <c r="L11377" s="21"/>
    </row>
    <row r="11378">
      <c r="C11378" s="12" t="s">
        <v>903</v>
      </c>
      <c r="D11378" s="12"/>
      <c r="E11378" s="12" t="s">
        <v>1619</v>
      </c>
      <c r="F11378" s="21"/>
      <c r="G11378" s="21" t="s">
        <v>27278</v>
      </c>
      <c r="H11378" s="21" t="s">
        <v>27279</v>
      </c>
      <c r="I11378" s="21" t="s">
        <v>1588</v>
      </c>
      <c r="J11378" s="148" t="s">
        <v>27280</v>
      </c>
      <c r="K11378" s="20" t="s">
        <v>4493</v>
      </c>
      <c r="L11378" s="21"/>
    </row>
    <row r="11379">
      <c r="C11379" s="12" t="s">
        <v>903</v>
      </c>
      <c r="D11379" s="12"/>
      <c r="E11379" s="12" t="s">
        <v>1619</v>
      </c>
      <c r="F11379" s="21"/>
      <c r="G11379" s="21" t="s">
        <v>27281</v>
      </c>
      <c r="H11379" s="21" t="s">
        <v>27282</v>
      </c>
      <c r="I11379" s="21" t="s">
        <v>1588</v>
      </c>
      <c r="J11379" s="148" t="s">
        <v>27283</v>
      </c>
      <c r="K11379" s="20" t="s">
        <v>4493</v>
      </c>
      <c r="L11379" s="21"/>
    </row>
    <row r="11380">
      <c r="C11380" s="12" t="s">
        <v>903</v>
      </c>
      <c r="D11380" s="12"/>
      <c r="E11380" s="12" t="s">
        <v>1619</v>
      </c>
      <c r="F11380" s="21"/>
      <c r="G11380" s="21" t="s">
        <v>27284</v>
      </c>
      <c r="H11380" s="21" t="s">
        <v>27285</v>
      </c>
      <c r="I11380" s="21" t="s">
        <v>1588</v>
      </c>
      <c r="J11380" s="148" t="s">
        <v>27286</v>
      </c>
      <c r="K11380" s="20" t="s">
        <v>4493</v>
      </c>
      <c r="L11380" s="21"/>
    </row>
    <row r="11381">
      <c r="C11381" s="12" t="s">
        <v>903</v>
      </c>
      <c r="D11381" s="12"/>
      <c r="E11381" s="12" t="s">
        <v>1619</v>
      </c>
      <c r="F11381" s="21"/>
      <c r="G11381" s="21" t="s">
        <v>27287</v>
      </c>
      <c r="H11381" s="21" t="s">
        <v>27288</v>
      </c>
      <c r="I11381" s="21" t="s">
        <v>1588</v>
      </c>
      <c r="J11381" s="148" t="s">
        <v>27289</v>
      </c>
      <c r="K11381" s="20" t="s">
        <v>4493</v>
      </c>
      <c r="L11381" s="21"/>
    </row>
    <row r="11382">
      <c r="C11382" s="12" t="s">
        <v>903</v>
      </c>
      <c r="D11382" s="12"/>
      <c r="E11382" s="12" t="s">
        <v>1619</v>
      </c>
      <c r="F11382" s="21"/>
      <c r="G11382" s="21" t="s">
        <v>27290</v>
      </c>
      <c r="H11382" s="21" t="s">
        <v>27291</v>
      </c>
      <c r="I11382" s="21" t="s">
        <v>1588</v>
      </c>
      <c r="J11382" s="148" t="s">
        <v>27292</v>
      </c>
      <c r="K11382" s="20" t="s">
        <v>4493</v>
      </c>
      <c r="L11382" s="21"/>
    </row>
    <row r="11383">
      <c r="C11383" s="12" t="s">
        <v>903</v>
      </c>
      <c r="D11383" s="12"/>
      <c r="E11383" s="12" t="s">
        <v>1619</v>
      </c>
      <c r="F11383" s="21"/>
      <c r="G11383" s="21" t="s">
        <v>27293</v>
      </c>
      <c r="H11383" s="21" t="s">
        <v>27294</v>
      </c>
      <c r="I11383" s="21" t="s">
        <v>1588</v>
      </c>
      <c r="J11383" s="148" t="s">
        <v>27295</v>
      </c>
      <c r="K11383" s="20" t="s">
        <v>12918</v>
      </c>
      <c r="L11383" s="21"/>
    </row>
    <row r="11384">
      <c r="C11384" s="12" t="s">
        <v>903</v>
      </c>
      <c r="D11384" s="12"/>
      <c r="E11384" s="12" t="s">
        <v>1619</v>
      </c>
      <c r="F11384" s="21"/>
      <c r="G11384" s="21" t="s">
        <v>27221</v>
      </c>
      <c r="H11384" s="21" t="s">
        <v>27227</v>
      </c>
      <c r="I11384" s="21" t="s">
        <v>1588</v>
      </c>
      <c r="J11384" s="148" t="s">
        <v>27296</v>
      </c>
      <c r="K11384" s="20" t="s">
        <v>4496</v>
      </c>
      <c r="L11384" s="21"/>
    </row>
    <row r="11385">
      <c r="C11385" s="12" t="s">
        <v>903</v>
      </c>
      <c r="D11385" s="12"/>
      <c r="E11385" s="12" t="s">
        <v>1619</v>
      </c>
      <c r="F11385" s="21"/>
      <c r="G11385" s="21" t="s">
        <v>27224</v>
      </c>
      <c r="H11385" s="21" t="s">
        <v>27229</v>
      </c>
      <c r="I11385" s="21" t="s">
        <v>1588</v>
      </c>
      <c r="J11385" s="148" t="s">
        <v>27297</v>
      </c>
      <c r="K11385" s="20" t="s">
        <v>4496</v>
      </c>
      <c r="L11385" s="21"/>
    </row>
    <row r="11386">
      <c r="C11386" s="12" t="s">
        <v>903</v>
      </c>
      <c r="D11386" s="12"/>
      <c r="E11386" s="12" t="s">
        <v>1619</v>
      </c>
      <c r="F11386" s="21"/>
      <c r="G11386" s="21" t="s">
        <v>27231</v>
      </c>
      <c r="H11386" s="21" t="s">
        <v>27232</v>
      </c>
      <c r="I11386" s="21" t="s">
        <v>1588</v>
      </c>
      <c r="J11386" s="148" t="s">
        <v>27298</v>
      </c>
      <c r="K11386" s="20" t="s">
        <v>4496</v>
      </c>
      <c r="L11386" s="21"/>
    </row>
    <row r="11387">
      <c r="C11387" s="12" t="s">
        <v>903</v>
      </c>
      <c r="D11387" s="12"/>
      <c r="E11387" s="12" t="s">
        <v>1619</v>
      </c>
      <c r="F11387" s="21"/>
      <c r="G11387" s="21" t="s">
        <v>27234</v>
      </c>
      <c r="H11387" s="21" t="s">
        <v>27235</v>
      </c>
      <c r="I11387" s="21" t="s">
        <v>1588</v>
      </c>
      <c r="J11387" s="148" t="s">
        <v>27299</v>
      </c>
      <c r="K11387" s="20" t="s">
        <v>4496</v>
      </c>
      <c r="L11387" s="21"/>
    </row>
    <row r="11388">
      <c r="C11388" s="12" t="s">
        <v>903</v>
      </c>
      <c r="D11388" s="12"/>
      <c r="E11388" s="12" t="s">
        <v>1619</v>
      </c>
      <c r="F11388" s="21"/>
      <c r="G11388" s="21" t="s">
        <v>27231</v>
      </c>
      <c r="H11388" s="21" t="s">
        <v>27300</v>
      </c>
      <c r="I11388" s="21" t="s">
        <v>1588</v>
      </c>
      <c r="J11388" s="148" t="s">
        <v>27301</v>
      </c>
      <c r="K11388" s="20" t="s">
        <v>4477</v>
      </c>
      <c r="L11388" s="21"/>
    </row>
    <row r="11389">
      <c r="C11389" s="12" t="s">
        <v>903</v>
      </c>
      <c r="D11389" s="12"/>
      <c r="E11389" s="12" t="s">
        <v>1712</v>
      </c>
      <c r="F11389" s="21"/>
      <c r="G11389" s="21" t="s">
        <v>27302</v>
      </c>
      <c r="H11389" s="21" t="s">
        <v>27303</v>
      </c>
      <c r="I11389" s="21" t="s">
        <v>1715</v>
      </c>
      <c r="J11389" s="148" t="s">
        <v>27304</v>
      </c>
      <c r="K11389" s="20" t="s">
        <v>1717</v>
      </c>
      <c r="L11389" s="21"/>
    </row>
    <row r="11390">
      <c r="C11390" s="12" t="s">
        <v>903</v>
      </c>
      <c r="D11390" s="12"/>
      <c r="E11390" s="12" t="s">
        <v>1719</v>
      </c>
      <c r="F11390" s="21"/>
      <c r="G11390" s="21" t="s">
        <v>27305</v>
      </c>
      <c r="H11390" s="21" t="s">
        <v>27306</v>
      </c>
      <c r="I11390" s="21" t="s">
        <v>1722</v>
      </c>
      <c r="J11390" s="148" t="s">
        <v>27307</v>
      </c>
      <c r="K11390" s="20" t="s">
        <v>1890</v>
      </c>
      <c r="L11390" s="21"/>
    </row>
    <row r="11391">
      <c r="C11391" s="12" t="s">
        <v>903</v>
      </c>
      <c r="D11391" s="12"/>
      <c r="E11391" s="12" t="s">
        <v>1719</v>
      </c>
      <c r="F11391" s="21"/>
      <c r="G11391" s="21" t="s">
        <v>27308</v>
      </c>
      <c r="H11391" s="21" t="s">
        <v>27309</v>
      </c>
      <c r="I11391" s="21" t="s">
        <v>1722</v>
      </c>
      <c r="J11391" s="148" t="s">
        <v>27310</v>
      </c>
      <c r="K11391" s="20" t="s">
        <v>1890</v>
      </c>
      <c r="L11391" s="21"/>
    </row>
    <row r="11392">
      <c r="C11392" s="12" t="s">
        <v>903</v>
      </c>
      <c r="D11392" s="12"/>
      <c r="E11392" s="12" t="s">
        <v>1719</v>
      </c>
      <c r="F11392" s="21"/>
      <c r="G11392" s="21" t="s">
        <v>27305</v>
      </c>
      <c r="H11392" s="21" t="s">
        <v>27306</v>
      </c>
      <c r="I11392" s="21" t="s">
        <v>1722</v>
      </c>
      <c r="J11392" s="148" t="s">
        <v>27311</v>
      </c>
      <c r="K11392" s="20" t="s">
        <v>1927</v>
      </c>
      <c r="L11392" s="21"/>
    </row>
    <row r="11393">
      <c r="C11393" s="12" t="s">
        <v>903</v>
      </c>
      <c r="D11393" s="12"/>
      <c r="E11393" s="12" t="s">
        <v>1719</v>
      </c>
      <c r="F11393" s="21"/>
      <c r="G11393" s="21" t="s">
        <v>27308</v>
      </c>
      <c r="H11393" s="21" t="s">
        <v>27309</v>
      </c>
      <c r="I11393" s="21" t="s">
        <v>1722</v>
      </c>
      <c r="J11393" s="148" t="s">
        <v>27312</v>
      </c>
      <c r="K11393" s="20" t="s">
        <v>1927</v>
      </c>
      <c r="L11393" s="21"/>
    </row>
    <row r="11394">
      <c r="C11394" s="12" t="s">
        <v>903</v>
      </c>
      <c r="D11394" s="12"/>
      <c r="E11394" s="12" t="s">
        <v>1719</v>
      </c>
      <c r="F11394" s="21"/>
      <c r="G11394" s="21" t="s">
        <v>27305</v>
      </c>
      <c r="H11394" s="21" t="s">
        <v>27306</v>
      </c>
      <c r="I11394" s="21" t="s">
        <v>1722</v>
      </c>
      <c r="J11394" s="148" t="s">
        <v>27313</v>
      </c>
      <c r="K11394" s="20" t="s">
        <v>1930</v>
      </c>
      <c r="L11394" s="21"/>
    </row>
    <row r="11395">
      <c r="C11395" s="12" t="s">
        <v>903</v>
      </c>
      <c r="D11395" s="12"/>
      <c r="E11395" s="12" t="s">
        <v>1719</v>
      </c>
      <c r="F11395" s="21"/>
      <c r="G11395" s="21" t="s">
        <v>27308</v>
      </c>
      <c r="H11395" s="21" t="s">
        <v>27309</v>
      </c>
      <c r="I11395" s="21" t="s">
        <v>1722</v>
      </c>
      <c r="J11395" s="148" t="s">
        <v>27314</v>
      </c>
      <c r="K11395" s="20" t="s">
        <v>1930</v>
      </c>
      <c r="L11395" s="21"/>
    </row>
    <row r="11396">
      <c r="C11396" s="12" t="s">
        <v>903</v>
      </c>
      <c r="D11396" s="12"/>
      <c r="E11396" s="12" t="s">
        <v>1719</v>
      </c>
      <c r="F11396" s="21"/>
      <c r="G11396" s="21" t="s">
        <v>27315</v>
      </c>
      <c r="H11396" s="21" t="s">
        <v>27306</v>
      </c>
      <c r="I11396" s="21" t="s">
        <v>1722</v>
      </c>
      <c r="J11396" s="148" t="s">
        <v>27316</v>
      </c>
      <c r="K11396" s="20" t="s">
        <v>12900</v>
      </c>
      <c r="L11396" s="21"/>
    </row>
    <row r="11397">
      <c r="C11397" s="12" t="s">
        <v>903</v>
      </c>
      <c r="D11397" s="12"/>
      <c r="E11397" s="12" t="s">
        <v>1719</v>
      </c>
      <c r="F11397" s="21"/>
      <c r="G11397" s="21" t="s">
        <v>27317</v>
      </c>
      <c r="H11397" s="21" t="s">
        <v>27318</v>
      </c>
      <c r="I11397" s="21" t="s">
        <v>1722</v>
      </c>
      <c r="J11397" s="148" t="s">
        <v>27319</v>
      </c>
      <c r="K11397" s="20" t="s">
        <v>1769</v>
      </c>
      <c r="L11397" s="21"/>
    </row>
    <row r="11398">
      <c r="C11398" s="12" t="s">
        <v>903</v>
      </c>
      <c r="D11398" s="12"/>
      <c r="E11398" s="12" t="s">
        <v>1719</v>
      </c>
      <c r="F11398" s="21"/>
      <c r="G11398" s="21" t="s">
        <v>27320</v>
      </c>
      <c r="H11398" s="21" t="s">
        <v>27321</v>
      </c>
      <c r="I11398" s="21" t="s">
        <v>1722</v>
      </c>
      <c r="J11398" s="148" t="s">
        <v>27322</v>
      </c>
      <c r="K11398" s="20" t="s">
        <v>1774</v>
      </c>
      <c r="L11398" s="21"/>
    </row>
    <row r="11399">
      <c r="C11399" s="12" t="s">
        <v>903</v>
      </c>
      <c r="D11399" s="12"/>
      <c r="E11399" s="12" t="s">
        <v>1719</v>
      </c>
      <c r="F11399" s="21"/>
      <c r="G11399" s="21" t="s">
        <v>907</v>
      </c>
      <c r="H11399" s="21" t="s">
        <v>27294</v>
      </c>
      <c r="I11399" s="21" t="s">
        <v>1722</v>
      </c>
      <c r="J11399" s="148" t="s">
        <v>27323</v>
      </c>
      <c r="K11399" s="20" t="s">
        <v>13082</v>
      </c>
      <c r="L11399" s="21"/>
    </row>
    <row r="11400">
      <c r="C11400" s="12" t="s">
        <v>903</v>
      </c>
      <c r="D11400" s="12"/>
      <c r="E11400" s="12" t="s">
        <v>1654</v>
      </c>
      <c r="F11400" s="21"/>
      <c r="G11400" s="21" t="s">
        <v>27324</v>
      </c>
      <c r="H11400" s="21" t="s">
        <v>27325</v>
      </c>
      <c r="I11400" s="21" t="s">
        <v>1600</v>
      </c>
      <c r="J11400" s="148" t="s">
        <v>27326</v>
      </c>
      <c r="K11400" s="20" t="s">
        <v>1782</v>
      </c>
      <c r="L11400" s="21"/>
    </row>
    <row r="11401">
      <c r="C11401" s="12" t="s">
        <v>903</v>
      </c>
      <c r="D11401" s="12"/>
      <c r="E11401" s="12" t="s">
        <v>1654</v>
      </c>
      <c r="F11401" s="21"/>
      <c r="G11401" s="21" t="s">
        <v>27324</v>
      </c>
      <c r="H11401" s="21" t="s">
        <v>27325</v>
      </c>
      <c r="I11401" s="21" t="s">
        <v>1600</v>
      </c>
      <c r="J11401" s="148" t="s">
        <v>27327</v>
      </c>
      <c r="K11401" s="20" t="s">
        <v>1602</v>
      </c>
      <c r="L11401" s="21"/>
    </row>
    <row r="11402">
      <c r="C11402" s="12" t="s">
        <v>903</v>
      </c>
      <c r="D11402" s="12"/>
      <c r="E11402" s="12" t="s">
        <v>1654</v>
      </c>
      <c r="F11402" s="21"/>
      <c r="G11402" s="21" t="s">
        <v>27328</v>
      </c>
      <c r="H11402" s="21" t="s">
        <v>27329</v>
      </c>
      <c r="I11402" s="21" t="s">
        <v>1600</v>
      </c>
      <c r="J11402" s="148" t="s">
        <v>27330</v>
      </c>
      <c r="K11402" s="20" t="s">
        <v>1787</v>
      </c>
      <c r="L11402" s="21"/>
    </row>
    <row r="11403">
      <c r="C11403" s="12" t="s">
        <v>903</v>
      </c>
      <c r="D11403" s="12"/>
      <c r="E11403" s="12" t="s">
        <v>1654</v>
      </c>
      <c r="F11403" s="21"/>
      <c r="G11403" s="21" t="s">
        <v>27331</v>
      </c>
      <c r="H11403" s="21" t="s">
        <v>27325</v>
      </c>
      <c r="I11403" s="21" t="s">
        <v>1600</v>
      </c>
      <c r="J11403" s="148" t="s">
        <v>27332</v>
      </c>
      <c r="K11403" s="20" t="s">
        <v>1787</v>
      </c>
      <c r="L11403" s="21"/>
    </row>
    <row r="11404">
      <c r="C11404" s="12" t="s">
        <v>903</v>
      </c>
      <c r="D11404" s="12"/>
      <c r="E11404" s="12" t="s">
        <v>1654</v>
      </c>
      <c r="F11404" s="21"/>
      <c r="G11404" s="21" t="s">
        <v>27333</v>
      </c>
      <c r="H11404" s="21" t="s">
        <v>27329</v>
      </c>
      <c r="I11404" s="21" t="s">
        <v>1600</v>
      </c>
      <c r="J11404" s="148" t="s">
        <v>27334</v>
      </c>
      <c r="K11404" s="20" t="s">
        <v>1791</v>
      </c>
      <c r="L11404" s="21"/>
    </row>
    <row r="11405">
      <c r="C11405" s="12" t="s">
        <v>903</v>
      </c>
      <c r="D11405" s="12"/>
      <c r="E11405" s="12" t="s">
        <v>1654</v>
      </c>
      <c r="F11405" s="21"/>
      <c r="G11405" s="21" t="s">
        <v>27335</v>
      </c>
      <c r="H11405" s="21" t="s">
        <v>27325</v>
      </c>
      <c r="I11405" s="21" t="s">
        <v>1600</v>
      </c>
      <c r="J11405" s="148" t="s">
        <v>27336</v>
      </c>
      <c r="K11405" s="20" t="s">
        <v>1791</v>
      </c>
      <c r="L11405" s="21"/>
    </row>
    <row r="11406">
      <c r="C11406" s="12" t="s">
        <v>903</v>
      </c>
      <c r="D11406" s="12"/>
      <c r="E11406" s="12" t="s">
        <v>1654</v>
      </c>
      <c r="F11406" s="21"/>
      <c r="G11406" s="21" t="s">
        <v>27337</v>
      </c>
      <c r="H11406" s="21" t="s">
        <v>27329</v>
      </c>
      <c r="I11406" s="21" t="s">
        <v>1600</v>
      </c>
      <c r="J11406" s="148" t="s">
        <v>27338</v>
      </c>
      <c r="K11406" s="20" t="s">
        <v>3406</v>
      </c>
      <c r="L11406" s="21"/>
    </row>
    <row r="11407">
      <c r="C11407" s="12" t="s">
        <v>903</v>
      </c>
      <c r="D11407" s="12"/>
      <c r="E11407" s="12" t="s">
        <v>1654</v>
      </c>
      <c r="F11407" s="21"/>
      <c r="G11407" s="21" t="s">
        <v>27339</v>
      </c>
      <c r="H11407" s="21" t="s">
        <v>27325</v>
      </c>
      <c r="I11407" s="21" t="s">
        <v>1600</v>
      </c>
      <c r="J11407" s="148" t="s">
        <v>27340</v>
      </c>
      <c r="K11407" s="20" t="s">
        <v>3406</v>
      </c>
      <c r="L11407" s="21"/>
    </row>
    <row r="11408">
      <c r="C11408" s="12" t="s">
        <v>903</v>
      </c>
      <c r="D11408" s="12"/>
      <c r="E11408" s="12" t="s">
        <v>1654</v>
      </c>
      <c r="F11408" s="21"/>
      <c r="G11408" s="21" t="s">
        <v>27341</v>
      </c>
      <c r="H11408" s="21" t="s">
        <v>27325</v>
      </c>
      <c r="I11408" s="21" t="s">
        <v>1600</v>
      </c>
      <c r="J11408" s="148" t="s">
        <v>27342</v>
      </c>
      <c r="K11408" s="20" t="s">
        <v>2048</v>
      </c>
      <c r="L11408" s="21"/>
    </row>
    <row r="11409">
      <c r="C11409" s="12" t="s">
        <v>903</v>
      </c>
      <c r="D11409" s="12"/>
      <c r="E11409" s="12" t="s">
        <v>1654</v>
      </c>
      <c r="F11409" s="21"/>
      <c r="G11409" s="21" t="s">
        <v>27343</v>
      </c>
      <c r="H11409" s="21" t="s">
        <v>27329</v>
      </c>
      <c r="I11409" s="21" t="s">
        <v>1600</v>
      </c>
      <c r="J11409" s="148" t="s">
        <v>27344</v>
      </c>
      <c r="K11409" s="20" t="s">
        <v>1795</v>
      </c>
      <c r="L11409" s="21"/>
    </row>
    <row r="11410">
      <c r="C11410" s="12" t="s">
        <v>903</v>
      </c>
      <c r="D11410" s="12"/>
      <c r="E11410" s="12" t="s">
        <v>1654</v>
      </c>
      <c r="F11410" s="21"/>
      <c r="G11410" s="21" t="s">
        <v>27345</v>
      </c>
      <c r="H11410" s="21" t="s">
        <v>27346</v>
      </c>
      <c r="I11410" s="21" t="s">
        <v>1600</v>
      </c>
      <c r="J11410" s="148" t="s">
        <v>27347</v>
      </c>
      <c r="K11410" s="20" t="s">
        <v>1795</v>
      </c>
      <c r="L11410" s="21"/>
    </row>
    <row r="11411">
      <c r="C11411" s="12" t="s">
        <v>903</v>
      </c>
      <c r="D11411" s="12"/>
      <c r="E11411" s="12" t="s">
        <v>1654</v>
      </c>
      <c r="F11411" s="21"/>
      <c r="G11411" s="21" t="s">
        <v>27348</v>
      </c>
      <c r="H11411" s="21" t="s">
        <v>27325</v>
      </c>
      <c r="I11411" s="21" t="s">
        <v>1600</v>
      </c>
      <c r="J11411" s="148" t="s">
        <v>27349</v>
      </c>
      <c r="K11411" s="20" t="s">
        <v>1795</v>
      </c>
      <c r="L11411" s="21"/>
    </row>
    <row r="11412">
      <c r="C11412" s="12" t="s">
        <v>903</v>
      </c>
      <c r="D11412" s="12"/>
      <c r="E11412" s="12" t="s">
        <v>1654</v>
      </c>
      <c r="F11412" s="21"/>
      <c r="G11412" s="21" t="s">
        <v>27350</v>
      </c>
      <c r="H11412" s="21" t="s">
        <v>27329</v>
      </c>
      <c r="I11412" s="21" t="s">
        <v>1600</v>
      </c>
      <c r="J11412" s="148" t="s">
        <v>27351</v>
      </c>
      <c r="K11412" s="20" t="s">
        <v>3315</v>
      </c>
      <c r="L11412" s="21"/>
    </row>
    <row r="11413">
      <c r="C11413" s="12" t="s">
        <v>903</v>
      </c>
      <c r="D11413" s="12"/>
      <c r="E11413" s="12" t="s">
        <v>1654</v>
      </c>
      <c r="F11413" s="21"/>
      <c r="G11413" s="21" t="s">
        <v>27352</v>
      </c>
      <c r="H11413" s="21" t="s">
        <v>27353</v>
      </c>
      <c r="I11413" s="21" t="s">
        <v>1600</v>
      </c>
      <c r="J11413" s="148" t="s">
        <v>27354</v>
      </c>
      <c r="K11413" s="20" t="s">
        <v>3315</v>
      </c>
      <c r="L11413" s="21"/>
    </row>
    <row r="11414">
      <c r="C11414" s="12" t="s">
        <v>903</v>
      </c>
      <c r="D11414" s="12"/>
      <c r="E11414" s="12" t="s">
        <v>1654</v>
      </c>
      <c r="F11414" s="21"/>
      <c r="G11414" s="21" t="s">
        <v>27343</v>
      </c>
      <c r="H11414" s="21" t="s">
        <v>27329</v>
      </c>
      <c r="I11414" s="21" t="s">
        <v>1600</v>
      </c>
      <c r="J11414" s="148" t="s">
        <v>27355</v>
      </c>
      <c r="K11414" s="20" t="s">
        <v>1798</v>
      </c>
      <c r="L11414" s="21"/>
    </row>
    <row r="11415">
      <c r="C11415" s="12" t="s">
        <v>903</v>
      </c>
      <c r="D11415" s="12"/>
      <c r="E11415" s="12" t="s">
        <v>1654</v>
      </c>
      <c r="F11415" s="21"/>
      <c r="G11415" s="21" t="s">
        <v>27345</v>
      </c>
      <c r="H11415" s="21" t="s">
        <v>27346</v>
      </c>
      <c r="I11415" s="21" t="s">
        <v>1600</v>
      </c>
      <c r="J11415" s="148" t="s">
        <v>27356</v>
      </c>
      <c r="K11415" s="20" t="s">
        <v>1798</v>
      </c>
      <c r="L11415" s="21"/>
    </row>
    <row r="11416">
      <c r="C11416" s="12" t="s">
        <v>903</v>
      </c>
      <c r="D11416" s="12"/>
      <c r="E11416" s="12" t="s">
        <v>1654</v>
      </c>
      <c r="F11416" s="21"/>
      <c r="G11416" s="21" t="s">
        <v>27348</v>
      </c>
      <c r="H11416" s="21" t="s">
        <v>27325</v>
      </c>
      <c r="I11416" s="21" t="s">
        <v>1600</v>
      </c>
      <c r="J11416" s="148" t="s">
        <v>27357</v>
      </c>
      <c r="K11416" s="20" t="s">
        <v>1798</v>
      </c>
      <c r="L11416" s="21"/>
    </row>
    <row r="11417">
      <c r="C11417" s="12" t="s">
        <v>903</v>
      </c>
      <c r="D11417" s="12"/>
      <c r="E11417" s="12" t="s">
        <v>1671</v>
      </c>
      <c r="F11417" s="21"/>
      <c r="G11417" s="21" t="s">
        <v>27358</v>
      </c>
      <c r="H11417" s="21" t="s">
        <v>27359</v>
      </c>
      <c r="I11417" s="21" t="s">
        <v>1674</v>
      </c>
      <c r="J11417" s="148" t="s">
        <v>27360</v>
      </c>
      <c r="K11417" s="20" t="s">
        <v>10366</v>
      </c>
      <c r="L11417" s="21"/>
    </row>
    <row r="11418">
      <c r="C11418" s="12" t="s">
        <v>903</v>
      </c>
      <c r="D11418" s="12" t="s">
        <v>904</v>
      </c>
      <c r="E11418" s="12" t="s">
        <v>4183</v>
      </c>
      <c r="F11418" s="12" t="s">
        <v>906</v>
      </c>
      <c r="G11418" s="12" t="s">
        <v>27361</v>
      </c>
      <c r="H11418" s="12" t="s">
        <v>27362</v>
      </c>
      <c r="I11418" s="12" t="s">
        <v>1715</v>
      </c>
      <c r="J11418" s="114" t="s">
        <v>27363</v>
      </c>
      <c r="K11418" s="12" t="s">
        <v>1717</v>
      </c>
      <c r="L11418" s="12" t="s">
        <v>1718</v>
      </c>
    </row>
    <row r="11419">
      <c r="C11419" s="12" t="s">
        <v>903</v>
      </c>
      <c r="D11419" s="12" t="s">
        <v>904</v>
      </c>
      <c r="E11419" s="12" t="s">
        <v>4183</v>
      </c>
      <c r="F11419" s="12" t="s">
        <v>906</v>
      </c>
      <c r="G11419" s="12" t="s">
        <v>1672</v>
      </c>
      <c r="H11419" s="12" t="s">
        <v>4190</v>
      </c>
      <c r="I11419" s="12" t="s">
        <v>1715</v>
      </c>
      <c r="J11419" s="114" t="s">
        <v>4191</v>
      </c>
      <c r="K11419" s="12" t="s">
        <v>1717</v>
      </c>
      <c r="L11419" s="12" t="s">
        <v>1718</v>
      </c>
    </row>
    <row r="11420">
      <c r="C11420" s="12" t="s">
        <v>903</v>
      </c>
      <c r="D11420" s="12" t="s">
        <v>904</v>
      </c>
      <c r="E11420" s="12" t="s">
        <v>1656</v>
      </c>
      <c r="F11420" s="12" t="s">
        <v>906</v>
      </c>
      <c r="G11420" s="12" t="s">
        <v>27364</v>
      </c>
      <c r="H11420" s="12" t="s">
        <v>27365</v>
      </c>
      <c r="I11420" s="12" t="s">
        <v>1637</v>
      </c>
      <c r="J11420" s="114" t="s">
        <v>27366</v>
      </c>
      <c r="K11420" s="12" t="s">
        <v>1660</v>
      </c>
      <c r="L11420" s="12" t="s">
        <v>1661</v>
      </c>
    </row>
    <row r="11421">
      <c r="C11421" s="12" t="s">
        <v>903</v>
      </c>
      <c r="D11421" s="12" t="s">
        <v>904</v>
      </c>
      <c r="E11421" s="12" t="s">
        <v>1656</v>
      </c>
      <c r="F11421" s="12" t="s">
        <v>906</v>
      </c>
      <c r="G11421" s="12" t="s">
        <v>1657</v>
      </c>
      <c r="H11421" s="12" t="s">
        <v>1658</v>
      </c>
      <c r="I11421" s="12" t="s">
        <v>1637</v>
      </c>
      <c r="J11421" s="114" t="s">
        <v>1659</v>
      </c>
      <c r="K11421" s="12" t="s">
        <v>1660</v>
      </c>
      <c r="L11421" s="12" t="s">
        <v>1661</v>
      </c>
    </row>
    <row r="11422">
      <c r="C11422" s="12" t="s">
        <v>903</v>
      </c>
      <c r="D11422" s="12" t="s">
        <v>904</v>
      </c>
      <c r="E11422" s="12" t="s">
        <v>1654</v>
      </c>
      <c r="F11422" s="12" t="s">
        <v>906</v>
      </c>
      <c r="G11422" s="12" t="s">
        <v>27352</v>
      </c>
      <c r="H11422" s="12" t="s">
        <v>27329</v>
      </c>
      <c r="I11422" s="12" t="s">
        <v>1600</v>
      </c>
      <c r="J11422" s="114" t="s">
        <v>27367</v>
      </c>
      <c r="K11422" s="12" t="s">
        <v>2048</v>
      </c>
      <c r="L11422" s="12" t="s">
        <v>2049</v>
      </c>
    </row>
    <row r="11423">
      <c r="C11423" s="12" t="s">
        <v>903</v>
      </c>
      <c r="D11423" s="12" t="s">
        <v>904</v>
      </c>
      <c r="E11423" s="12" t="s">
        <v>1654</v>
      </c>
      <c r="F11423" s="12" t="s">
        <v>906</v>
      </c>
      <c r="G11423" s="12" t="s">
        <v>4609</v>
      </c>
      <c r="H11423" s="12" t="s">
        <v>1665</v>
      </c>
      <c r="I11423" s="12" t="s">
        <v>1600</v>
      </c>
      <c r="J11423" s="114" t="s">
        <v>4610</v>
      </c>
      <c r="K11423" s="12" t="s">
        <v>2048</v>
      </c>
      <c r="L11423" s="12" t="s">
        <v>2049</v>
      </c>
    </row>
    <row r="11424">
      <c r="C11424" s="12" t="s">
        <v>903</v>
      </c>
      <c r="D11424" s="12" t="s">
        <v>904</v>
      </c>
      <c r="E11424" s="12" t="s">
        <v>1654</v>
      </c>
      <c r="F11424" s="12" t="s">
        <v>906</v>
      </c>
      <c r="G11424" s="12" t="s">
        <v>27350</v>
      </c>
      <c r="H11424" s="12" t="s">
        <v>27329</v>
      </c>
      <c r="I11424" s="12" t="s">
        <v>1600</v>
      </c>
      <c r="J11424" s="114" t="s">
        <v>27368</v>
      </c>
      <c r="K11424" s="12" t="s">
        <v>1602</v>
      </c>
      <c r="L11424" s="12" t="s">
        <v>1603</v>
      </c>
    </row>
    <row r="11425">
      <c r="C11425" s="12" t="s">
        <v>903</v>
      </c>
      <c r="D11425" s="12" t="s">
        <v>904</v>
      </c>
      <c r="E11425" s="12" t="s">
        <v>1654</v>
      </c>
      <c r="F11425" s="12" t="s">
        <v>906</v>
      </c>
      <c r="G11425" s="12" t="s">
        <v>1664</v>
      </c>
      <c r="H11425" s="12" t="s">
        <v>1665</v>
      </c>
      <c r="I11425" s="12" t="s">
        <v>1600</v>
      </c>
      <c r="J11425" s="114" t="s">
        <v>1666</v>
      </c>
      <c r="K11425" s="12" t="s">
        <v>1602</v>
      </c>
      <c r="L11425" s="12" t="s">
        <v>1603</v>
      </c>
    </row>
    <row r="11426">
      <c r="C11426" s="12" t="s">
        <v>903</v>
      </c>
      <c r="D11426" s="12" t="s">
        <v>904</v>
      </c>
      <c r="E11426" s="12" t="s">
        <v>1654</v>
      </c>
      <c r="F11426" s="12" t="s">
        <v>906</v>
      </c>
      <c r="G11426" s="12" t="s">
        <v>27350</v>
      </c>
      <c r="H11426" s="12" t="s">
        <v>27329</v>
      </c>
      <c r="I11426" s="12" t="s">
        <v>1600</v>
      </c>
      <c r="J11426" s="114" t="s">
        <v>27369</v>
      </c>
      <c r="K11426" s="12" t="s">
        <v>1782</v>
      </c>
      <c r="L11426" s="12" t="s">
        <v>1783</v>
      </c>
    </row>
    <row r="11427">
      <c r="C11427" s="12" t="s">
        <v>903</v>
      </c>
      <c r="D11427" s="12" t="s">
        <v>904</v>
      </c>
      <c r="E11427" s="12" t="s">
        <v>1654</v>
      </c>
      <c r="F11427" s="12" t="s">
        <v>906</v>
      </c>
      <c r="G11427" s="12" t="s">
        <v>1664</v>
      </c>
      <c r="H11427" s="12" t="s">
        <v>1665</v>
      </c>
      <c r="I11427" s="12" t="s">
        <v>1600</v>
      </c>
      <c r="J11427" s="114" t="s">
        <v>4614</v>
      </c>
      <c r="K11427" s="12" t="s">
        <v>1782</v>
      </c>
      <c r="L11427" s="12" t="s">
        <v>1783</v>
      </c>
    </row>
    <row r="11428">
      <c r="C11428" s="12" t="s">
        <v>903</v>
      </c>
      <c r="D11428" s="12" t="s">
        <v>904</v>
      </c>
      <c r="E11428" s="12" t="s">
        <v>1678</v>
      </c>
      <c r="F11428" s="12" t="s">
        <v>906</v>
      </c>
      <c r="G11428" s="12" t="s">
        <v>1679</v>
      </c>
      <c r="H11428" s="12" t="s">
        <v>1680</v>
      </c>
      <c r="I11428" s="12" t="s">
        <v>1681</v>
      </c>
      <c r="J11428" s="114" t="s">
        <v>1682</v>
      </c>
      <c r="K11428" s="12" t="s">
        <v>1683</v>
      </c>
      <c r="L11428" s="12" t="s">
        <v>1684</v>
      </c>
    </row>
    <row r="11429">
      <c r="C11429" s="12" t="s">
        <v>903</v>
      </c>
      <c r="D11429" s="12" t="s">
        <v>904</v>
      </c>
      <c r="E11429" s="12" t="s">
        <v>1678</v>
      </c>
      <c r="F11429" s="12" t="s">
        <v>906</v>
      </c>
      <c r="G11429" s="12" t="s">
        <v>27370</v>
      </c>
      <c r="H11429" s="12" t="s">
        <v>27371</v>
      </c>
      <c r="I11429" s="12" t="s">
        <v>1681</v>
      </c>
      <c r="J11429" s="114" t="s">
        <v>27372</v>
      </c>
      <c r="K11429" s="12" t="s">
        <v>1683</v>
      </c>
      <c r="L11429" s="12" t="s">
        <v>1684</v>
      </c>
    </row>
    <row r="11430">
      <c r="C11430" s="12" t="s">
        <v>903</v>
      </c>
      <c r="D11430" s="12" t="s">
        <v>904</v>
      </c>
      <c r="E11430" s="12" t="s">
        <v>1729</v>
      </c>
      <c r="F11430" s="12" t="s">
        <v>906</v>
      </c>
      <c r="G11430" s="12" t="s">
        <v>4216</v>
      </c>
      <c r="H11430" s="12" t="s">
        <v>4217</v>
      </c>
      <c r="I11430" s="12" t="s">
        <v>1607</v>
      </c>
      <c r="J11430" s="114" t="s">
        <v>4218</v>
      </c>
      <c r="K11430" s="12" t="s">
        <v>4219</v>
      </c>
      <c r="L11430" s="12" t="s">
        <v>4220</v>
      </c>
    </row>
    <row r="11431">
      <c r="C11431" s="12" t="s">
        <v>903</v>
      </c>
      <c r="D11431" s="12" t="s">
        <v>904</v>
      </c>
      <c r="E11431" s="12" t="s">
        <v>1729</v>
      </c>
      <c r="F11431" s="12" t="s">
        <v>906</v>
      </c>
      <c r="G11431" s="12" t="s">
        <v>27373</v>
      </c>
      <c r="H11431" s="12" t="s">
        <v>27165</v>
      </c>
      <c r="I11431" s="12" t="s">
        <v>1607</v>
      </c>
      <c r="J11431" s="114" t="s">
        <v>27374</v>
      </c>
      <c r="K11431" s="12" t="s">
        <v>13095</v>
      </c>
      <c r="L11431" s="12" t="s">
        <v>13195</v>
      </c>
    </row>
    <row r="11432">
      <c r="C11432" s="12" t="s">
        <v>903</v>
      </c>
      <c r="D11432" s="12" t="s">
        <v>904</v>
      </c>
      <c r="E11432" s="12" t="s">
        <v>1719</v>
      </c>
      <c r="F11432" s="12" t="s">
        <v>906</v>
      </c>
      <c r="G11432" s="12" t="s">
        <v>27320</v>
      </c>
      <c r="H11432" s="12" t="s">
        <v>27375</v>
      </c>
      <c r="I11432" s="12" t="s">
        <v>1722</v>
      </c>
      <c r="J11432" s="114" t="s">
        <v>27376</v>
      </c>
      <c r="K11432" s="12" t="s">
        <v>4784</v>
      </c>
      <c r="L11432" s="12" t="s">
        <v>4785</v>
      </c>
    </row>
    <row r="11433">
      <c r="C11433" s="12" t="s">
        <v>911</v>
      </c>
      <c r="D11433" s="12"/>
      <c r="E11433" s="12" t="s">
        <v>1678</v>
      </c>
      <c r="F11433" s="21"/>
      <c r="G11433" s="21" t="s">
        <v>27377</v>
      </c>
      <c r="H11433" s="21" t="s">
        <v>27378</v>
      </c>
      <c r="I11433" s="21" t="s">
        <v>1681</v>
      </c>
      <c r="J11433" s="148" t="s">
        <v>27379</v>
      </c>
      <c r="K11433" s="20" t="s">
        <v>1683</v>
      </c>
      <c r="L11433" s="21"/>
    </row>
    <row r="11434">
      <c r="C11434" s="12" t="s">
        <v>911</v>
      </c>
      <c r="D11434" s="12"/>
      <c r="E11434" s="12" t="s">
        <v>1678</v>
      </c>
      <c r="F11434" s="21"/>
      <c r="G11434" s="21" t="s">
        <v>27380</v>
      </c>
      <c r="H11434" s="21" t="s">
        <v>27381</v>
      </c>
      <c r="I11434" s="21" t="s">
        <v>1681</v>
      </c>
      <c r="J11434" s="148" t="s">
        <v>27382</v>
      </c>
      <c r="K11434" s="20" t="s">
        <v>6244</v>
      </c>
      <c r="L11434" s="21"/>
    </row>
    <row r="11435">
      <c r="C11435" s="12" t="s">
        <v>911</v>
      </c>
      <c r="D11435" s="12"/>
      <c r="E11435" s="12" t="s">
        <v>1678</v>
      </c>
      <c r="F11435" s="21"/>
      <c r="G11435" s="21" t="s">
        <v>27383</v>
      </c>
      <c r="H11435" s="21" t="s">
        <v>27384</v>
      </c>
      <c r="I11435" s="21" t="s">
        <v>1681</v>
      </c>
      <c r="J11435" s="148" t="s">
        <v>27385</v>
      </c>
      <c r="K11435" s="20" t="s">
        <v>6244</v>
      </c>
      <c r="L11435" s="21"/>
    </row>
    <row r="11436">
      <c r="C11436" s="12" t="s">
        <v>911</v>
      </c>
      <c r="D11436" s="12"/>
      <c r="E11436" s="12" t="s">
        <v>1678</v>
      </c>
      <c r="F11436" s="21"/>
      <c r="G11436" s="21" t="s">
        <v>27386</v>
      </c>
      <c r="H11436" s="21" t="s">
        <v>27387</v>
      </c>
      <c r="I11436" s="21" t="s">
        <v>1681</v>
      </c>
      <c r="J11436" s="148" t="s">
        <v>27388</v>
      </c>
      <c r="K11436" s="20" t="s">
        <v>27127</v>
      </c>
      <c r="L11436" s="21"/>
    </row>
    <row r="11437">
      <c r="C11437" s="12" t="s">
        <v>911</v>
      </c>
      <c r="D11437" s="12"/>
      <c r="E11437" s="12" t="s">
        <v>1678</v>
      </c>
      <c r="F11437" s="21"/>
      <c r="G11437" s="21" t="s">
        <v>27389</v>
      </c>
      <c r="H11437" s="21" t="s">
        <v>27390</v>
      </c>
      <c r="I11437" s="21" t="s">
        <v>1681</v>
      </c>
      <c r="J11437" s="148" t="s">
        <v>27391</v>
      </c>
      <c r="K11437" s="20" t="s">
        <v>12943</v>
      </c>
      <c r="L11437" s="21"/>
    </row>
    <row r="11438">
      <c r="C11438" s="12" t="s">
        <v>911</v>
      </c>
      <c r="D11438" s="12"/>
      <c r="E11438" s="12" t="s">
        <v>1678</v>
      </c>
      <c r="F11438" s="21"/>
      <c r="G11438" s="21" t="s">
        <v>27392</v>
      </c>
      <c r="H11438" s="21" t="s">
        <v>27393</v>
      </c>
      <c r="I11438" s="21" t="s">
        <v>1681</v>
      </c>
      <c r="J11438" s="148" t="s">
        <v>27394</v>
      </c>
      <c r="K11438" s="20" t="s">
        <v>12943</v>
      </c>
      <c r="L11438" s="21"/>
    </row>
    <row r="11439">
      <c r="C11439" s="12" t="s">
        <v>911</v>
      </c>
      <c r="D11439" s="12"/>
      <c r="E11439" s="12" t="s">
        <v>1678</v>
      </c>
      <c r="F11439" s="21"/>
      <c r="G11439" s="21" t="s">
        <v>27395</v>
      </c>
      <c r="H11439" s="21" t="s">
        <v>27396</v>
      </c>
      <c r="I11439" s="21" t="s">
        <v>1681</v>
      </c>
      <c r="J11439" s="148" t="s">
        <v>27397</v>
      </c>
      <c r="K11439" s="20" t="s">
        <v>12784</v>
      </c>
      <c r="L11439" s="21"/>
    </row>
    <row r="11440">
      <c r="C11440" s="12" t="s">
        <v>911</v>
      </c>
      <c r="D11440" s="12"/>
      <c r="E11440" s="12" t="s">
        <v>1678</v>
      </c>
      <c r="F11440" s="21"/>
      <c r="G11440" s="21" t="s">
        <v>27398</v>
      </c>
      <c r="H11440" s="21" t="s">
        <v>27399</v>
      </c>
      <c r="I11440" s="21" t="s">
        <v>1681</v>
      </c>
      <c r="J11440" s="148" t="s">
        <v>27400</v>
      </c>
      <c r="K11440" s="20" t="s">
        <v>12784</v>
      </c>
      <c r="L11440" s="21"/>
    </row>
    <row r="11441">
      <c r="C11441" s="12" t="s">
        <v>911</v>
      </c>
      <c r="D11441" s="12"/>
      <c r="E11441" s="12" t="s">
        <v>1678</v>
      </c>
      <c r="F11441" s="21"/>
      <c r="G11441" s="21" t="s">
        <v>27401</v>
      </c>
      <c r="H11441" s="21" t="s">
        <v>27402</v>
      </c>
      <c r="I11441" s="21" t="s">
        <v>1681</v>
      </c>
      <c r="J11441" s="148" t="s">
        <v>27403</v>
      </c>
      <c r="K11441" s="20" t="s">
        <v>7889</v>
      </c>
      <c r="L11441" s="21"/>
    </row>
    <row r="11442">
      <c r="C11442" s="12" t="s">
        <v>911</v>
      </c>
      <c r="D11442" s="12"/>
      <c r="E11442" s="12" t="s">
        <v>1678</v>
      </c>
      <c r="F11442" s="21"/>
      <c r="G11442" s="21" t="s">
        <v>27404</v>
      </c>
      <c r="H11442" s="21" t="s">
        <v>27405</v>
      </c>
      <c r="I11442" s="21" t="s">
        <v>1681</v>
      </c>
      <c r="J11442" s="148" t="s">
        <v>27406</v>
      </c>
      <c r="K11442" s="20" t="s">
        <v>7889</v>
      </c>
      <c r="L11442" s="21"/>
    </row>
    <row r="11443">
      <c r="C11443" s="12" t="s">
        <v>911</v>
      </c>
      <c r="D11443" s="12"/>
      <c r="E11443" s="12" t="s">
        <v>1678</v>
      </c>
      <c r="F11443" s="21"/>
      <c r="G11443" s="21" t="s">
        <v>27407</v>
      </c>
      <c r="H11443" s="21" t="s">
        <v>27408</v>
      </c>
      <c r="I11443" s="21" t="s">
        <v>1681</v>
      </c>
      <c r="J11443" s="148" t="s">
        <v>27409</v>
      </c>
      <c r="K11443" s="20" t="s">
        <v>4729</v>
      </c>
      <c r="L11443" s="21"/>
    </row>
    <row r="11444">
      <c r="C11444" s="12" t="s">
        <v>911</v>
      </c>
      <c r="D11444" s="12"/>
      <c r="E11444" s="12" t="s">
        <v>1678</v>
      </c>
      <c r="F11444" s="21"/>
      <c r="G11444" s="21" t="s">
        <v>27410</v>
      </c>
      <c r="H11444" s="21" t="s">
        <v>27411</v>
      </c>
      <c r="I11444" s="21" t="s">
        <v>1681</v>
      </c>
      <c r="J11444" s="148" t="s">
        <v>27412</v>
      </c>
      <c r="K11444" s="20" t="s">
        <v>1743</v>
      </c>
      <c r="L11444" s="21"/>
    </row>
    <row r="11445">
      <c r="C11445" s="12" t="s">
        <v>911</v>
      </c>
      <c r="D11445" s="12"/>
      <c r="E11445" s="12" t="s">
        <v>1678</v>
      </c>
      <c r="F11445" s="21"/>
      <c r="G11445" s="21" t="s">
        <v>27413</v>
      </c>
      <c r="H11445" s="21" t="s">
        <v>27414</v>
      </c>
      <c r="I11445" s="21" t="s">
        <v>1681</v>
      </c>
      <c r="J11445" s="148" t="s">
        <v>27415</v>
      </c>
      <c r="K11445" s="20" t="s">
        <v>6774</v>
      </c>
      <c r="L11445" s="21"/>
    </row>
    <row r="11446">
      <c r="C11446" s="12" t="s">
        <v>911</v>
      </c>
      <c r="D11446" s="12"/>
      <c r="E11446" s="12" t="s">
        <v>1678</v>
      </c>
      <c r="F11446" s="21"/>
      <c r="G11446" s="21" t="s">
        <v>27416</v>
      </c>
      <c r="H11446" s="21" t="s">
        <v>27417</v>
      </c>
      <c r="I11446" s="21" t="s">
        <v>1681</v>
      </c>
      <c r="J11446" s="148" t="s">
        <v>27418</v>
      </c>
      <c r="K11446" s="20" t="s">
        <v>6774</v>
      </c>
      <c r="L11446" s="21"/>
    </row>
    <row r="11447">
      <c r="C11447" s="12" t="s">
        <v>911</v>
      </c>
      <c r="D11447" s="12"/>
      <c r="E11447" s="12" t="s">
        <v>1678</v>
      </c>
      <c r="F11447" s="21"/>
      <c r="G11447" s="21" t="s">
        <v>27419</v>
      </c>
      <c r="H11447" s="21" t="s">
        <v>27420</v>
      </c>
      <c r="I11447" s="21" t="s">
        <v>1681</v>
      </c>
      <c r="J11447" s="148" t="s">
        <v>27421</v>
      </c>
      <c r="K11447" s="20" t="s">
        <v>4744</v>
      </c>
      <c r="L11447" s="21"/>
    </row>
    <row r="11448">
      <c r="C11448" s="12" t="s">
        <v>911</v>
      </c>
      <c r="D11448" s="12"/>
      <c r="E11448" s="12" t="s">
        <v>1678</v>
      </c>
      <c r="F11448" s="21"/>
      <c r="G11448" s="21" t="s">
        <v>27422</v>
      </c>
      <c r="H11448" s="21" t="s">
        <v>27423</v>
      </c>
      <c r="I11448" s="21" t="s">
        <v>1681</v>
      </c>
      <c r="J11448" s="148" t="s">
        <v>27424</v>
      </c>
      <c r="K11448" s="20" t="s">
        <v>4729</v>
      </c>
      <c r="L11448" s="21"/>
    </row>
    <row r="11449">
      <c r="C11449" s="12" t="s">
        <v>911</v>
      </c>
      <c r="D11449" s="12"/>
      <c r="E11449" s="12" t="s">
        <v>1678</v>
      </c>
      <c r="F11449" s="21"/>
      <c r="G11449" s="21" t="s">
        <v>27410</v>
      </c>
      <c r="H11449" s="21" t="s">
        <v>27411</v>
      </c>
      <c r="I11449" s="21" t="s">
        <v>1681</v>
      </c>
      <c r="J11449" s="148" t="s">
        <v>27425</v>
      </c>
      <c r="K11449" s="20" t="s">
        <v>1746</v>
      </c>
      <c r="L11449" s="21"/>
    </row>
    <row r="11450">
      <c r="C11450" s="12" t="s">
        <v>911</v>
      </c>
      <c r="D11450" s="12"/>
      <c r="E11450" s="12" t="s">
        <v>1678</v>
      </c>
      <c r="F11450" s="21"/>
      <c r="G11450" s="21" t="s">
        <v>27426</v>
      </c>
      <c r="H11450" s="21" t="s">
        <v>27427</v>
      </c>
      <c r="I11450" s="21" t="s">
        <v>1681</v>
      </c>
      <c r="J11450" s="148" t="s">
        <v>27428</v>
      </c>
      <c r="K11450" s="20" t="s">
        <v>6249</v>
      </c>
      <c r="L11450" s="21"/>
    </row>
    <row r="11451">
      <c r="C11451" s="12" t="s">
        <v>911</v>
      </c>
      <c r="D11451" s="12"/>
      <c r="E11451" s="12" t="s">
        <v>1678</v>
      </c>
      <c r="F11451" s="21"/>
      <c r="G11451" s="21" t="s">
        <v>27429</v>
      </c>
      <c r="H11451" s="21" t="s">
        <v>27430</v>
      </c>
      <c r="I11451" s="21" t="s">
        <v>1681</v>
      </c>
      <c r="J11451" s="148" t="s">
        <v>27431</v>
      </c>
      <c r="K11451" s="20" t="s">
        <v>6249</v>
      </c>
      <c r="L11451" s="21"/>
    </row>
    <row r="11452">
      <c r="C11452" s="12" t="s">
        <v>911</v>
      </c>
      <c r="D11452" s="12"/>
      <c r="E11452" s="12" t="s">
        <v>1678</v>
      </c>
      <c r="F11452" s="21"/>
      <c r="G11452" s="21" t="s">
        <v>27432</v>
      </c>
      <c r="H11452" s="21" t="s">
        <v>27433</v>
      </c>
      <c r="I11452" s="21" t="s">
        <v>1681</v>
      </c>
      <c r="J11452" s="148" t="s">
        <v>27434</v>
      </c>
      <c r="K11452" s="20" t="s">
        <v>6770</v>
      </c>
      <c r="L11452" s="21"/>
    </row>
    <row r="11453">
      <c r="C11453" s="12" t="s">
        <v>911</v>
      </c>
      <c r="D11453" s="12"/>
      <c r="E11453" s="12" t="s">
        <v>1678</v>
      </c>
      <c r="F11453" s="21"/>
      <c r="G11453" s="21" t="s">
        <v>27435</v>
      </c>
      <c r="H11453" s="21" t="s">
        <v>27436</v>
      </c>
      <c r="I11453" s="21" t="s">
        <v>1681</v>
      </c>
      <c r="J11453" s="148" t="s">
        <v>27437</v>
      </c>
      <c r="K11453" s="20" t="s">
        <v>6770</v>
      </c>
      <c r="L11453" s="21"/>
    </row>
    <row r="11454">
      <c r="C11454" s="12" t="s">
        <v>911</v>
      </c>
      <c r="D11454" s="12"/>
      <c r="E11454" s="12" t="s">
        <v>1678</v>
      </c>
      <c r="F11454" s="21"/>
      <c r="G11454" s="21" t="s">
        <v>27438</v>
      </c>
      <c r="H11454" s="21" t="s">
        <v>27439</v>
      </c>
      <c r="I11454" s="21" t="s">
        <v>1681</v>
      </c>
      <c r="J11454" s="148" t="s">
        <v>27440</v>
      </c>
      <c r="K11454" s="20" t="s">
        <v>6766</v>
      </c>
      <c r="L11454" s="21"/>
    </row>
    <row r="11455">
      <c r="C11455" s="12" t="s">
        <v>911</v>
      </c>
      <c r="D11455" s="12"/>
      <c r="E11455" s="12" t="s">
        <v>1678</v>
      </c>
      <c r="F11455" s="21"/>
      <c r="G11455" s="21" t="s">
        <v>27441</v>
      </c>
      <c r="H11455" s="21" t="s">
        <v>27442</v>
      </c>
      <c r="I11455" s="21" t="s">
        <v>1681</v>
      </c>
      <c r="J11455" s="148" t="s">
        <v>27443</v>
      </c>
      <c r="K11455" s="20" t="s">
        <v>6766</v>
      </c>
      <c r="L11455" s="21"/>
    </row>
    <row r="11456">
      <c r="C11456" s="12" t="s">
        <v>911</v>
      </c>
      <c r="D11456" s="12"/>
      <c r="E11456" s="12" t="s">
        <v>1729</v>
      </c>
      <c r="F11456" s="21"/>
      <c r="G11456" s="21" t="s">
        <v>27444</v>
      </c>
      <c r="H11456" s="21" t="s">
        <v>27445</v>
      </c>
      <c r="I11456" s="21" t="s">
        <v>1607</v>
      </c>
      <c r="J11456" s="148" t="s">
        <v>27446</v>
      </c>
      <c r="K11456" s="20" t="s">
        <v>13095</v>
      </c>
      <c r="L11456" s="21"/>
    </row>
    <row r="11457">
      <c r="C11457" s="12" t="s">
        <v>911</v>
      </c>
      <c r="D11457" s="12"/>
      <c r="E11457" s="12" t="s">
        <v>1729</v>
      </c>
      <c r="F11457" s="21"/>
      <c r="G11457" s="21" t="s">
        <v>27447</v>
      </c>
      <c r="H11457" s="21" t="s">
        <v>27448</v>
      </c>
      <c r="I11457" s="21" t="s">
        <v>1607</v>
      </c>
      <c r="J11457" s="148" t="s">
        <v>27449</v>
      </c>
      <c r="K11457" s="20" t="s">
        <v>13154</v>
      </c>
      <c r="L11457" s="21"/>
    </row>
    <row r="11458">
      <c r="C11458" s="12" t="s">
        <v>911</v>
      </c>
      <c r="D11458" s="12"/>
      <c r="E11458" s="12" t="s">
        <v>1729</v>
      </c>
      <c r="F11458" s="21"/>
      <c r="G11458" s="21" t="s">
        <v>27450</v>
      </c>
      <c r="H11458" s="21" t="s">
        <v>27448</v>
      </c>
      <c r="I11458" s="21" t="s">
        <v>1607</v>
      </c>
      <c r="J11458" s="148" t="s">
        <v>27451</v>
      </c>
      <c r="K11458" s="20" t="s">
        <v>13157</v>
      </c>
      <c r="L11458" s="21"/>
    </row>
    <row r="11459">
      <c r="C11459" s="12" t="s">
        <v>911</v>
      </c>
      <c r="D11459" s="12"/>
      <c r="E11459" s="12" t="s">
        <v>1729</v>
      </c>
      <c r="F11459" s="21"/>
      <c r="G11459" s="21" t="s">
        <v>27452</v>
      </c>
      <c r="H11459" s="21" t="s">
        <v>27453</v>
      </c>
      <c r="I11459" s="21" t="s">
        <v>1607</v>
      </c>
      <c r="J11459" s="148" t="s">
        <v>27454</v>
      </c>
      <c r="K11459" s="20" t="s">
        <v>13161</v>
      </c>
      <c r="L11459" s="21"/>
    </row>
    <row r="11460">
      <c r="C11460" s="12" t="s">
        <v>911</v>
      </c>
      <c r="D11460" s="12"/>
      <c r="E11460" s="12" t="s">
        <v>1729</v>
      </c>
      <c r="F11460" s="21"/>
      <c r="G11460" s="21" t="s">
        <v>27455</v>
      </c>
      <c r="H11460" s="21" t="s">
        <v>27453</v>
      </c>
      <c r="I11460" s="21" t="s">
        <v>1607</v>
      </c>
      <c r="J11460" s="148" t="s">
        <v>27456</v>
      </c>
      <c r="K11460" s="20" t="s">
        <v>13164</v>
      </c>
      <c r="L11460" s="21"/>
    </row>
    <row r="11461">
      <c r="C11461" s="12" t="s">
        <v>911</v>
      </c>
      <c r="D11461" s="12"/>
      <c r="E11461" s="12" t="s">
        <v>1656</v>
      </c>
      <c r="F11461" s="21"/>
      <c r="G11461" s="21" t="s">
        <v>27457</v>
      </c>
      <c r="H11461" s="21" t="s">
        <v>27458</v>
      </c>
      <c r="I11461" s="21" t="s">
        <v>1637</v>
      </c>
      <c r="J11461" s="148" t="s">
        <v>27459</v>
      </c>
      <c r="K11461" s="20" t="s">
        <v>1829</v>
      </c>
      <c r="L11461" s="21"/>
    </row>
    <row r="11462">
      <c r="C11462" s="12" t="s">
        <v>911</v>
      </c>
      <c r="D11462" s="12"/>
      <c r="E11462" s="12" t="s">
        <v>1656</v>
      </c>
      <c r="F11462" s="21"/>
      <c r="G11462" s="21" t="s">
        <v>27457</v>
      </c>
      <c r="H11462" s="21" t="s">
        <v>27458</v>
      </c>
      <c r="I11462" s="21" t="s">
        <v>1637</v>
      </c>
      <c r="J11462" s="148" t="s">
        <v>27460</v>
      </c>
      <c r="K11462" s="20" t="s">
        <v>1833</v>
      </c>
      <c r="L11462" s="21"/>
    </row>
    <row r="11463">
      <c r="C11463" s="12" t="s">
        <v>911</v>
      </c>
      <c r="D11463" s="12"/>
      <c r="E11463" s="12" t="s">
        <v>1656</v>
      </c>
      <c r="F11463" s="21"/>
      <c r="G11463" s="21" t="s">
        <v>27457</v>
      </c>
      <c r="H11463" s="21" t="s">
        <v>27458</v>
      </c>
      <c r="I11463" s="21" t="s">
        <v>1637</v>
      </c>
      <c r="J11463" s="148" t="s">
        <v>27461</v>
      </c>
      <c r="K11463" s="20" t="s">
        <v>1836</v>
      </c>
      <c r="L11463" s="21"/>
    </row>
    <row r="11464">
      <c r="C11464" s="12" t="s">
        <v>911</v>
      </c>
      <c r="D11464" s="12"/>
      <c r="E11464" s="12" t="s">
        <v>1619</v>
      </c>
      <c r="F11464" s="21"/>
      <c r="G11464" s="21" t="s">
        <v>27462</v>
      </c>
      <c r="H11464" s="21" t="s">
        <v>27463</v>
      </c>
      <c r="I11464" s="21" t="s">
        <v>1588</v>
      </c>
      <c r="J11464" s="148" t="s">
        <v>27464</v>
      </c>
      <c r="K11464" s="20" t="s">
        <v>2007</v>
      </c>
      <c r="L11464" s="21"/>
    </row>
    <row r="11465">
      <c r="C11465" s="12" t="s">
        <v>911</v>
      </c>
      <c r="D11465" s="12"/>
      <c r="E11465" s="12" t="s">
        <v>1619</v>
      </c>
      <c r="F11465" s="21"/>
      <c r="G11465" s="21" t="s">
        <v>27465</v>
      </c>
      <c r="H11465" s="21" t="s">
        <v>27466</v>
      </c>
      <c r="I11465" s="21" t="s">
        <v>1588</v>
      </c>
      <c r="J11465" s="148" t="s">
        <v>27467</v>
      </c>
      <c r="K11465" s="20" t="s">
        <v>1959</v>
      </c>
      <c r="L11465" s="21"/>
    </row>
    <row r="11466">
      <c r="C11466" s="12" t="s">
        <v>911</v>
      </c>
      <c r="D11466" s="12"/>
      <c r="E11466" s="12" t="s">
        <v>1619</v>
      </c>
      <c r="F11466" s="21"/>
      <c r="G11466" s="21" t="s">
        <v>27468</v>
      </c>
      <c r="H11466" s="21" t="s">
        <v>27466</v>
      </c>
      <c r="I11466" s="21" t="s">
        <v>1588</v>
      </c>
      <c r="J11466" s="148" t="s">
        <v>27469</v>
      </c>
      <c r="K11466" s="20" t="s">
        <v>1959</v>
      </c>
      <c r="L11466" s="21"/>
    </row>
    <row r="11467">
      <c r="C11467" s="12" t="s">
        <v>911</v>
      </c>
      <c r="D11467" s="12"/>
      <c r="E11467" s="12" t="s">
        <v>1619</v>
      </c>
      <c r="F11467" s="21"/>
      <c r="G11467" s="21" t="s">
        <v>27470</v>
      </c>
      <c r="H11467" s="21" t="s">
        <v>27471</v>
      </c>
      <c r="I11467" s="21" t="s">
        <v>1588</v>
      </c>
      <c r="J11467" s="148" t="s">
        <v>27472</v>
      </c>
      <c r="K11467" s="20" t="s">
        <v>1959</v>
      </c>
      <c r="L11467" s="21"/>
    </row>
    <row r="11468">
      <c r="C11468" s="12" t="s">
        <v>911</v>
      </c>
      <c r="D11468" s="12"/>
      <c r="E11468" s="12" t="s">
        <v>1619</v>
      </c>
      <c r="F11468" s="21"/>
      <c r="G11468" s="21" t="s">
        <v>27473</v>
      </c>
      <c r="H11468" s="21" t="s">
        <v>27474</v>
      </c>
      <c r="I11468" s="21" t="s">
        <v>1588</v>
      </c>
      <c r="J11468" s="148" t="s">
        <v>27475</v>
      </c>
      <c r="K11468" s="20" t="s">
        <v>1963</v>
      </c>
      <c r="L11468" s="21"/>
    </row>
    <row r="11469">
      <c r="C11469" s="12" t="s">
        <v>911</v>
      </c>
      <c r="D11469" s="12"/>
      <c r="E11469" s="12" t="s">
        <v>1619</v>
      </c>
      <c r="F11469" s="21"/>
      <c r="G11469" s="21" t="s">
        <v>27476</v>
      </c>
      <c r="H11469" s="21" t="s">
        <v>27477</v>
      </c>
      <c r="I11469" s="21" t="s">
        <v>1588</v>
      </c>
      <c r="J11469" s="148" t="s">
        <v>27478</v>
      </c>
      <c r="K11469" s="20" t="s">
        <v>1967</v>
      </c>
      <c r="L11469" s="21"/>
    </row>
    <row r="11470">
      <c r="C11470" s="12" t="s">
        <v>911</v>
      </c>
      <c r="D11470" s="12"/>
      <c r="E11470" s="12" t="s">
        <v>1619</v>
      </c>
      <c r="F11470" s="21"/>
      <c r="G11470" s="21" t="s">
        <v>27479</v>
      </c>
      <c r="H11470" s="21" t="s">
        <v>27480</v>
      </c>
      <c r="I11470" s="21" t="s">
        <v>1588</v>
      </c>
      <c r="J11470" s="148" t="s">
        <v>27481</v>
      </c>
      <c r="K11470" s="20" t="s">
        <v>1967</v>
      </c>
      <c r="L11470" s="21"/>
    </row>
    <row r="11471">
      <c r="C11471" s="12" t="s">
        <v>911</v>
      </c>
      <c r="D11471" s="12"/>
      <c r="E11471" s="12" t="s">
        <v>1619</v>
      </c>
      <c r="F11471" s="21"/>
      <c r="G11471" s="21" t="s">
        <v>10860</v>
      </c>
      <c r="H11471" s="21" t="s">
        <v>10861</v>
      </c>
      <c r="I11471" s="21" t="s">
        <v>1588</v>
      </c>
      <c r="J11471" s="148" t="s">
        <v>10862</v>
      </c>
      <c r="K11471" s="20" t="s">
        <v>1971</v>
      </c>
      <c r="L11471" s="21"/>
    </row>
    <row r="11472">
      <c r="C11472" s="12" t="s">
        <v>911</v>
      </c>
      <c r="D11472" s="12"/>
      <c r="E11472" s="12" t="s">
        <v>1619</v>
      </c>
      <c r="F11472" s="21"/>
      <c r="G11472" s="21" t="s">
        <v>10887</v>
      </c>
      <c r="H11472" s="21" t="s">
        <v>10888</v>
      </c>
      <c r="I11472" s="21" t="s">
        <v>1588</v>
      </c>
      <c r="J11472" s="148" t="s">
        <v>10889</v>
      </c>
      <c r="K11472" s="20" t="s">
        <v>1971</v>
      </c>
      <c r="L11472" s="21"/>
    </row>
    <row r="11473">
      <c r="C11473" s="12" t="s">
        <v>911</v>
      </c>
      <c r="D11473" s="12"/>
      <c r="E11473" s="12" t="s">
        <v>1619</v>
      </c>
      <c r="F11473" s="21"/>
      <c r="G11473" s="21" t="s">
        <v>27482</v>
      </c>
      <c r="H11473" s="21" t="s">
        <v>27483</v>
      </c>
      <c r="I11473" s="21" t="s">
        <v>1588</v>
      </c>
      <c r="J11473" s="148" t="s">
        <v>27484</v>
      </c>
      <c r="K11473" s="20" t="s">
        <v>3840</v>
      </c>
      <c r="L11473" s="21"/>
    </row>
    <row r="11474">
      <c r="C11474" s="12" t="s">
        <v>911</v>
      </c>
      <c r="D11474" s="12"/>
      <c r="E11474" s="12" t="s">
        <v>1619</v>
      </c>
      <c r="F11474" s="21"/>
      <c r="G11474" s="21" t="s">
        <v>27485</v>
      </c>
      <c r="H11474" s="21" t="s">
        <v>27486</v>
      </c>
      <c r="I11474" s="21" t="s">
        <v>1588</v>
      </c>
      <c r="J11474" s="148" t="s">
        <v>27487</v>
      </c>
      <c r="K11474" s="20" t="s">
        <v>3280</v>
      </c>
      <c r="L11474" s="21"/>
    </row>
    <row r="11475">
      <c r="C11475" s="12" t="s">
        <v>911</v>
      </c>
      <c r="D11475" s="12"/>
      <c r="E11475" s="12" t="s">
        <v>1619</v>
      </c>
      <c r="F11475" s="21"/>
      <c r="G11475" s="21" t="s">
        <v>27488</v>
      </c>
      <c r="H11475" s="21" t="s">
        <v>27486</v>
      </c>
      <c r="I11475" s="21" t="s">
        <v>1588</v>
      </c>
      <c r="J11475" s="148" t="s">
        <v>27489</v>
      </c>
      <c r="K11475" s="20" t="s">
        <v>3616</v>
      </c>
      <c r="L11475" s="21"/>
    </row>
    <row r="11476">
      <c r="C11476" s="12" t="s">
        <v>911</v>
      </c>
      <c r="D11476" s="12"/>
      <c r="E11476" s="12" t="s">
        <v>1619</v>
      </c>
      <c r="F11476" s="21"/>
      <c r="G11476" s="21" t="s">
        <v>27490</v>
      </c>
      <c r="H11476" s="21" t="s">
        <v>27491</v>
      </c>
      <c r="I11476" s="21" t="s">
        <v>1588</v>
      </c>
      <c r="J11476" s="148" t="s">
        <v>27492</v>
      </c>
      <c r="K11476" s="20" t="s">
        <v>1808</v>
      </c>
      <c r="L11476" s="21"/>
    </row>
    <row r="11477">
      <c r="C11477" s="12" t="s">
        <v>911</v>
      </c>
      <c r="D11477" s="12"/>
      <c r="E11477" s="12" t="s">
        <v>1619</v>
      </c>
      <c r="F11477" s="21"/>
      <c r="G11477" s="21" t="s">
        <v>10818</v>
      </c>
      <c r="H11477" s="21" t="s">
        <v>10819</v>
      </c>
      <c r="I11477" s="21" t="s">
        <v>1588</v>
      </c>
      <c r="J11477" s="148" t="s">
        <v>10820</v>
      </c>
      <c r="K11477" s="20" t="s">
        <v>1812</v>
      </c>
      <c r="L11477" s="21"/>
    </row>
    <row r="11478">
      <c r="C11478" s="12" t="s">
        <v>911</v>
      </c>
      <c r="D11478" s="12"/>
      <c r="E11478" s="12" t="s">
        <v>1619</v>
      </c>
      <c r="F11478" s="21"/>
      <c r="G11478" s="21" t="s">
        <v>27493</v>
      </c>
      <c r="H11478" s="21" t="s">
        <v>27491</v>
      </c>
      <c r="I11478" s="21" t="s">
        <v>1588</v>
      </c>
      <c r="J11478" s="148" t="s">
        <v>27494</v>
      </c>
      <c r="K11478" s="20" t="s">
        <v>1812</v>
      </c>
      <c r="L11478" s="21"/>
    </row>
    <row r="11479">
      <c r="C11479" s="12" t="s">
        <v>911</v>
      </c>
      <c r="D11479" s="12"/>
      <c r="E11479" s="12" t="s">
        <v>1619</v>
      </c>
      <c r="F11479" s="21"/>
      <c r="G11479" s="21" t="s">
        <v>27495</v>
      </c>
      <c r="H11479" s="21" t="s">
        <v>27483</v>
      </c>
      <c r="I11479" s="21" t="s">
        <v>1588</v>
      </c>
      <c r="J11479" s="148" t="s">
        <v>27496</v>
      </c>
      <c r="K11479" s="20" t="s">
        <v>2027</v>
      </c>
      <c r="L11479" s="21"/>
    </row>
    <row r="11480">
      <c r="C11480" s="12" t="s">
        <v>911</v>
      </c>
      <c r="D11480" s="12"/>
      <c r="E11480" s="12" t="s">
        <v>1619</v>
      </c>
      <c r="F11480" s="21"/>
      <c r="G11480" s="21" t="s">
        <v>27497</v>
      </c>
      <c r="H11480" s="21" t="s">
        <v>27483</v>
      </c>
      <c r="I11480" s="21" t="s">
        <v>1588</v>
      </c>
      <c r="J11480" s="148" t="s">
        <v>27498</v>
      </c>
      <c r="K11480" s="20" t="s">
        <v>1975</v>
      </c>
      <c r="L11480" s="21"/>
    </row>
    <row r="11481">
      <c r="C11481" s="12" t="s">
        <v>911</v>
      </c>
      <c r="D11481" s="12"/>
      <c r="E11481" s="12" t="s">
        <v>1619</v>
      </c>
      <c r="F11481" s="21"/>
      <c r="G11481" s="21" t="s">
        <v>27499</v>
      </c>
      <c r="H11481" s="21" t="s">
        <v>27500</v>
      </c>
      <c r="I11481" s="21" t="s">
        <v>1588</v>
      </c>
      <c r="J11481" s="148" t="s">
        <v>27501</v>
      </c>
      <c r="K11481" s="20" t="s">
        <v>1954</v>
      </c>
      <c r="L11481" s="21"/>
    </row>
    <row r="11482">
      <c r="C11482" s="12" t="s">
        <v>911</v>
      </c>
      <c r="D11482" s="12"/>
      <c r="E11482" s="12" t="s">
        <v>1619</v>
      </c>
      <c r="F11482" s="21"/>
      <c r="G11482" s="21" t="s">
        <v>27502</v>
      </c>
      <c r="H11482" s="21" t="s">
        <v>27500</v>
      </c>
      <c r="I11482" s="21" t="s">
        <v>1588</v>
      </c>
      <c r="J11482" s="148" t="s">
        <v>27503</v>
      </c>
      <c r="K11482" s="20" t="s">
        <v>1979</v>
      </c>
      <c r="L11482" s="21"/>
    </row>
    <row r="11483">
      <c r="C11483" s="12" t="s">
        <v>911</v>
      </c>
      <c r="D11483" s="12"/>
      <c r="E11483" s="12" t="s">
        <v>1619</v>
      </c>
      <c r="F11483" s="21"/>
      <c r="G11483" s="21" t="s">
        <v>27504</v>
      </c>
      <c r="H11483" s="21" t="s">
        <v>27486</v>
      </c>
      <c r="I11483" s="21" t="s">
        <v>1588</v>
      </c>
      <c r="J11483" s="148" t="s">
        <v>27505</v>
      </c>
      <c r="K11483" s="20" t="s">
        <v>1983</v>
      </c>
      <c r="L11483" s="21"/>
    </row>
    <row r="11484">
      <c r="C11484" s="12" t="s">
        <v>911</v>
      </c>
      <c r="D11484" s="12"/>
      <c r="E11484" s="12" t="s">
        <v>1619</v>
      </c>
      <c r="F11484" s="21"/>
      <c r="G11484" s="21" t="s">
        <v>27506</v>
      </c>
      <c r="H11484" s="21" t="s">
        <v>27507</v>
      </c>
      <c r="I11484" s="21" t="s">
        <v>1588</v>
      </c>
      <c r="J11484" s="148" t="s">
        <v>27508</v>
      </c>
      <c r="K11484" s="20" t="s">
        <v>3372</v>
      </c>
      <c r="L11484" s="21"/>
    </row>
    <row r="11485">
      <c r="C11485" s="12" t="s">
        <v>911</v>
      </c>
      <c r="D11485" s="12"/>
      <c r="E11485" s="12" t="s">
        <v>1619</v>
      </c>
      <c r="F11485" s="21"/>
      <c r="G11485" s="21" t="s">
        <v>27509</v>
      </c>
      <c r="H11485" s="21" t="s">
        <v>27510</v>
      </c>
      <c r="I11485" s="21" t="s">
        <v>1588</v>
      </c>
      <c r="J11485" s="148" t="s">
        <v>27511</v>
      </c>
      <c r="K11485" s="20" t="s">
        <v>1693</v>
      </c>
      <c r="L11485" s="21"/>
    </row>
    <row r="11486">
      <c r="C11486" s="12" t="s">
        <v>911</v>
      </c>
      <c r="D11486" s="12"/>
      <c r="E11486" s="12" t="s">
        <v>1619</v>
      </c>
      <c r="F11486" s="21"/>
      <c r="G11486" s="21" t="s">
        <v>27512</v>
      </c>
      <c r="H11486" s="21" t="s">
        <v>27513</v>
      </c>
      <c r="I11486" s="21" t="s">
        <v>1588</v>
      </c>
      <c r="J11486" s="148" t="s">
        <v>27514</v>
      </c>
      <c r="K11486" s="20" t="s">
        <v>1693</v>
      </c>
      <c r="L11486" s="21"/>
    </row>
    <row r="11487">
      <c r="C11487" s="12" t="s">
        <v>911</v>
      </c>
      <c r="D11487" s="12"/>
      <c r="E11487" s="12" t="s">
        <v>1619</v>
      </c>
      <c r="F11487" s="21"/>
      <c r="G11487" s="21" t="s">
        <v>27515</v>
      </c>
      <c r="H11487" s="21" t="s">
        <v>27516</v>
      </c>
      <c r="I11487" s="21" t="s">
        <v>1588</v>
      </c>
      <c r="J11487" s="148" t="s">
        <v>27517</v>
      </c>
      <c r="K11487" s="20" t="s">
        <v>3654</v>
      </c>
      <c r="L11487" s="21"/>
    </row>
    <row r="11488">
      <c r="C11488" s="12" t="s">
        <v>911</v>
      </c>
      <c r="D11488" s="12"/>
      <c r="E11488" s="12" t="s">
        <v>1619</v>
      </c>
      <c r="F11488" s="21"/>
      <c r="G11488" s="21" t="s">
        <v>915</v>
      </c>
      <c r="H11488" s="21" t="s">
        <v>27518</v>
      </c>
      <c r="I11488" s="21" t="s">
        <v>1588</v>
      </c>
      <c r="J11488" s="148" t="s">
        <v>27519</v>
      </c>
      <c r="K11488" s="20" t="s">
        <v>1901</v>
      </c>
      <c r="L11488" s="21"/>
    </row>
    <row r="11489">
      <c r="C11489" s="12" t="s">
        <v>911</v>
      </c>
      <c r="D11489" s="12"/>
      <c r="E11489" s="12" t="s">
        <v>1619</v>
      </c>
      <c r="F11489" s="21"/>
      <c r="G11489" s="21" t="s">
        <v>27520</v>
      </c>
      <c r="H11489" s="21" t="s">
        <v>27521</v>
      </c>
      <c r="I11489" s="21" t="s">
        <v>1588</v>
      </c>
      <c r="J11489" s="148" t="s">
        <v>27522</v>
      </c>
      <c r="K11489" s="20" t="s">
        <v>1816</v>
      </c>
      <c r="L11489" s="21"/>
    </row>
    <row r="11490">
      <c r="C11490" s="12" t="s">
        <v>911</v>
      </c>
      <c r="D11490" s="12"/>
      <c r="E11490" s="12" t="s">
        <v>1619</v>
      </c>
      <c r="F11490" s="21"/>
      <c r="G11490" s="21" t="s">
        <v>915</v>
      </c>
      <c r="H11490" s="21" t="s">
        <v>27523</v>
      </c>
      <c r="I11490" s="21" t="s">
        <v>1588</v>
      </c>
      <c r="J11490" s="148" t="s">
        <v>27524</v>
      </c>
      <c r="K11490" s="20" t="s">
        <v>1852</v>
      </c>
      <c r="L11490" s="21"/>
    </row>
    <row r="11491">
      <c r="C11491" s="12" t="s">
        <v>911</v>
      </c>
      <c r="D11491" s="12"/>
      <c r="E11491" s="12" t="s">
        <v>1619</v>
      </c>
      <c r="F11491" s="21"/>
      <c r="G11491" s="21" t="s">
        <v>915</v>
      </c>
      <c r="H11491" s="21" t="s">
        <v>27525</v>
      </c>
      <c r="I11491" s="21" t="s">
        <v>1588</v>
      </c>
      <c r="J11491" s="148" t="s">
        <v>27526</v>
      </c>
      <c r="K11491" s="20" t="s">
        <v>12788</v>
      </c>
      <c r="L11491" s="21"/>
    </row>
    <row r="11492">
      <c r="C11492" s="12" t="s">
        <v>911</v>
      </c>
      <c r="D11492" s="12"/>
      <c r="E11492" s="12" t="s">
        <v>1619</v>
      </c>
      <c r="F11492" s="21"/>
      <c r="G11492" s="21" t="s">
        <v>915</v>
      </c>
      <c r="H11492" s="21" t="s">
        <v>27527</v>
      </c>
      <c r="I11492" s="21" t="s">
        <v>1588</v>
      </c>
      <c r="J11492" s="148" t="s">
        <v>27528</v>
      </c>
      <c r="K11492" s="20" t="s">
        <v>1855</v>
      </c>
      <c r="L11492" s="21"/>
    </row>
    <row r="11493">
      <c r="C11493" s="12" t="s">
        <v>911</v>
      </c>
      <c r="D11493" s="12"/>
      <c r="E11493" s="12" t="s">
        <v>1619</v>
      </c>
      <c r="F11493" s="21"/>
      <c r="G11493" s="21" t="s">
        <v>915</v>
      </c>
      <c r="H11493" s="21" t="s">
        <v>27523</v>
      </c>
      <c r="I11493" s="21" t="s">
        <v>1588</v>
      </c>
      <c r="J11493" s="148" t="s">
        <v>27529</v>
      </c>
      <c r="K11493" s="20" t="s">
        <v>7878</v>
      </c>
      <c r="L11493" s="21"/>
    </row>
    <row r="11494">
      <c r="C11494" s="12" t="s">
        <v>911</v>
      </c>
      <c r="D11494" s="12"/>
      <c r="E11494" s="12" t="s">
        <v>1619</v>
      </c>
      <c r="F11494" s="21"/>
      <c r="G11494" s="21" t="s">
        <v>915</v>
      </c>
      <c r="H11494" s="21" t="s">
        <v>27530</v>
      </c>
      <c r="I11494" s="21" t="s">
        <v>1588</v>
      </c>
      <c r="J11494" s="148" t="s">
        <v>27531</v>
      </c>
      <c r="K11494" s="20" t="s">
        <v>7882</v>
      </c>
      <c r="L11494" s="21"/>
    </row>
    <row r="11495">
      <c r="C11495" s="12" t="s">
        <v>911</v>
      </c>
      <c r="D11495" s="12"/>
      <c r="E11495" s="12" t="s">
        <v>1619</v>
      </c>
      <c r="F11495" s="21"/>
      <c r="G11495" s="21" t="s">
        <v>915</v>
      </c>
      <c r="H11495" s="21" t="s">
        <v>27523</v>
      </c>
      <c r="I11495" s="21" t="s">
        <v>1588</v>
      </c>
      <c r="J11495" s="148" t="s">
        <v>27532</v>
      </c>
      <c r="K11495" s="20" t="s">
        <v>1896</v>
      </c>
      <c r="L11495" s="21"/>
    </row>
    <row r="11496">
      <c r="C11496" s="12" t="s">
        <v>911</v>
      </c>
      <c r="D11496" s="12"/>
      <c r="E11496" s="12" t="s">
        <v>1619</v>
      </c>
      <c r="F11496" s="21"/>
      <c r="G11496" s="21" t="s">
        <v>27533</v>
      </c>
      <c r="H11496" s="21" t="s">
        <v>27534</v>
      </c>
      <c r="I11496" s="21" t="s">
        <v>1588</v>
      </c>
      <c r="J11496" s="148" t="s">
        <v>27535</v>
      </c>
      <c r="K11496" s="20" t="s">
        <v>4477</v>
      </c>
      <c r="L11496" s="21"/>
    </row>
    <row r="11497">
      <c r="C11497" s="12" t="s">
        <v>911</v>
      </c>
      <c r="D11497" s="12"/>
      <c r="E11497" s="12" t="s">
        <v>1619</v>
      </c>
      <c r="F11497" s="21"/>
      <c r="G11497" s="21" t="s">
        <v>27536</v>
      </c>
      <c r="H11497" s="21" t="s">
        <v>27537</v>
      </c>
      <c r="I11497" s="21" t="s">
        <v>1588</v>
      </c>
      <c r="J11497" s="148" t="s">
        <v>27538</v>
      </c>
      <c r="K11497" s="20" t="s">
        <v>4477</v>
      </c>
      <c r="L11497" s="21"/>
    </row>
    <row r="11498">
      <c r="C11498" s="12" t="s">
        <v>911</v>
      </c>
      <c r="D11498" s="12"/>
      <c r="E11498" s="12" t="s">
        <v>1619</v>
      </c>
      <c r="F11498" s="21"/>
      <c r="G11498" s="21" t="s">
        <v>27533</v>
      </c>
      <c r="H11498" s="21" t="s">
        <v>27539</v>
      </c>
      <c r="I11498" s="21" t="s">
        <v>1588</v>
      </c>
      <c r="J11498" s="148" t="s">
        <v>27540</v>
      </c>
      <c r="K11498" s="20" t="s">
        <v>4490</v>
      </c>
      <c r="L11498" s="21"/>
    </row>
    <row r="11499">
      <c r="C11499" s="12" t="s">
        <v>911</v>
      </c>
      <c r="D11499" s="12"/>
      <c r="E11499" s="12" t="s">
        <v>1619</v>
      </c>
      <c r="F11499" s="21"/>
      <c r="G11499" s="21" t="s">
        <v>27536</v>
      </c>
      <c r="H11499" s="21" t="s">
        <v>27541</v>
      </c>
      <c r="I11499" s="21" t="s">
        <v>1588</v>
      </c>
      <c r="J11499" s="148" t="s">
        <v>27542</v>
      </c>
      <c r="K11499" s="20" t="s">
        <v>4490</v>
      </c>
      <c r="L11499" s="21"/>
    </row>
    <row r="11500">
      <c r="C11500" s="12" t="s">
        <v>911</v>
      </c>
      <c r="D11500" s="12"/>
      <c r="E11500" s="12" t="s">
        <v>1619</v>
      </c>
      <c r="F11500" s="21"/>
      <c r="G11500" s="21" t="s">
        <v>27543</v>
      </c>
      <c r="H11500" s="21" t="s">
        <v>27544</v>
      </c>
      <c r="I11500" s="21" t="s">
        <v>1588</v>
      </c>
      <c r="J11500" s="148" t="s">
        <v>27545</v>
      </c>
      <c r="K11500" s="20" t="s">
        <v>4490</v>
      </c>
      <c r="L11500" s="21"/>
    </row>
    <row r="11501">
      <c r="C11501" s="12" t="s">
        <v>911</v>
      </c>
      <c r="D11501" s="12"/>
      <c r="E11501" s="12" t="s">
        <v>1619</v>
      </c>
      <c r="F11501" s="21"/>
      <c r="G11501" s="21" t="s">
        <v>27546</v>
      </c>
      <c r="H11501" s="21" t="s">
        <v>27547</v>
      </c>
      <c r="I11501" s="21" t="s">
        <v>1588</v>
      </c>
      <c r="J11501" s="148" t="s">
        <v>27548</v>
      </c>
      <c r="K11501" s="20" t="s">
        <v>4490</v>
      </c>
      <c r="L11501" s="21"/>
    </row>
    <row r="11502">
      <c r="C11502" s="12" t="s">
        <v>911</v>
      </c>
      <c r="D11502" s="12"/>
      <c r="E11502" s="12" t="s">
        <v>1619</v>
      </c>
      <c r="F11502" s="21"/>
      <c r="G11502" s="21" t="s">
        <v>27549</v>
      </c>
      <c r="H11502" s="21" t="s">
        <v>27550</v>
      </c>
      <c r="I11502" s="21" t="s">
        <v>1588</v>
      </c>
      <c r="J11502" s="148" t="s">
        <v>27551</v>
      </c>
      <c r="K11502" s="20" t="s">
        <v>4490</v>
      </c>
      <c r="L11502" s="21"/>
    </row>
    <row r="11503">
      <c r="C11503" s="12" t="s">
        <v>911</v>
      </c>
      <c r="D11503" s="12"/>
      <c r="E11503" s="12" t="s">
        <v>1619</v>
      </c>
      <c r="F11503" s="21"/>
      <c r="G11503" s="21" t="s">
        <v>27552</v>
      </c>
      <c r="H11503" s="21" t="s">
        <v>27553</v>
      </c>
      <c r="I11503" s="21" t="s">
        <v>1588</v>
      </c>
      <c r="J11503" s="148" t="s">
        <v>27554</v>
      </c>
      <c r="K11503" s="20" t="s">
        <v>4490</v>
      </c>
      <c r="L11503" s="21"/>
    </row>
    <row r="11504">
      <c r="C11504" s="12" t="s">
        <v>911</v>
      </c>
      <c r="D11504" s="12"/>
      <c r="E11504" s="12" t="s">
        <v>1619</v>
      </c>
      <c r="F11504" s="21"/>
      <c r="G11504" s="21" t="s">
        <v>27555</v>
      </c>
      <c r="H11504" s="21" t="s">
        <v>27556</v>
      </c>
      <c r="I11504" s="21" t="s">
        <v>1588</v>
      </c>
      <c r="J11504" s="148" t="s">
        <v>27557</v>
      </c>
      <c r="K11504" s="20" t="s">
        <v>4490</v>
      </c>
      <c r="L11504" s="21"/>
    </row>
    <row r="11505">
      <c r="C11505" s="12" t="s">
        <v>911</v>
      </c>
      <c r="D11505" s="12"/>
      <c r="E11505" s="12" t="s">
        <v>1619</v>
      </c>
      <c r="F11505" s="21"/>
      <c r="G11505" s="21" t="s">
        <v>27558</v>
      </c>
      <c r="H11505" s="21" t="s">
        <v>27559</v>
      </c>
      <c r="I11505" s="21" t="s">
        <v>1588</v>
      </c>
      <c r="J11505" s="148" t="s">
        <v>27560</v>
      </c>
      <c r="K11505" s="20" t="s">
        <v>4490</v>
      </c>
      <c r="L11505" s="21"/>
    </row>
    <row r="11506">
      <c r="C11506" s="12" t="s">
        <v>911</v>
      </c>
      <c r="D11506" s="12"/>
      <c r="E11506" s="12" t="s">
        <v>1619</v>
      </c>
      <c r="F11506" s="21"/>
      <c r="G11506" s="21" t="s">
        <v>27561</v>
      </c>
      <c r="H11506" s="21" t="s">
        <v>27562</v>
      </c>
      <c r="I11506" s="21" t="s">
        <v>1588</v>
      </c>
      <c r="J11506" s="148" t="s">
        <v>27563</v>
      </c>
      <c r="K11506" s="20" t="s">
        <v>4490</v>
      </c>
      <c r="L11506" s="21"/>
    </row>
    <row r="11507">
      <c r="C11507" s="12" t="s">
        <v>911</v>
      </c>
      <c r="D11507" s="12"/>
      <c r="E11507" s="12" t="s">
        <v>1619</v>
      </c>
      <c r="F11507" s="21"/>
      <c r="G11507" s="21" t="s">
        <v>27555</v>
      </c>
      <c r="H11507" s="21" t="s">
        <v>27556</v>
      </c>
      <c r="I11507" s="21" t="s">
        <v>1588</v>
      </c>
      <c r="J11507" s="148" t="s">
        <v>27564</v>
      </c>
      <c r="K11507" s="20" t="s">
        <v>4493</v>
      </c>
      <c r="L11507" s="21"/>
    </row>
    <row r="11508">
      <c r="C11508" s="12" t="s">
        <v>911</v>
      </c>
      <c r="D11508" s="12"/>
      <c r="E11508" s="12" t="s">
        <v>1619</v>
      </c>
      <c r="F11508" s="21"/>
      <c r="G11508" s="21" t="s">
        <v>27558</v>
      </c>
      <c r="H11508" s="21" t="s">
        <v>27559</v>
      </c>
      <c r="I11508" s="21" t="s">
        <v>1588</v>
      </c>
      <c r="J11508" s="148" t="s">
        <v>27565</v>
      </c>
      <c r="K11508" s="20" t="s">
        <v>4493</v>
      </c>
      <c r="L11508" s="21"/>
    </row>
    <row r="11509">
      <c r="C11509" s="12" t="s">
        <v>911</v>
      </c>
      <c r="D11509" s="12"/>
      <c r="E11509" s="12" t="s">
        <v>1619</v>
      </c>
      <c r="F11509" s="21"/>
      <c r="G11509" s="21" t="s">
        <v>27566</v>
      </c>
      <c r="H11509" s="21" t="s">
        <v>27567</v>
      </c>
      <c r="I11509" s="21" t="s">
        <v>1588</v>
      </c>
      <c r="J11509" s="148" t="s">
        <v>27568</v>
      </c>
      <c r="K11509" s="20" t="s">
        <v>4493</v>
      </c>
      <c r="L11509" s="21"/>
    </row>
    <row r="11510">
      <c r="C11510" s="12" t="s">
        <v>911</v>
      </c>
      <c r="D11510" s="12"/>
      <c r="E11510" s="12" t="s">
        <v>1619</v>
      </c>
      <c r="F11510" s="21"/>
      <c r="G11510" s="21" t="s">
        <v>27569</v>
      </c>
      <c r="H11510" s="21" t="s">
        <v>27570</v>
      </c>
      <c r="I11510" s="21" t="s">
        <v>1588</v>
      </c>
      <c r="J11510" s="148" t="s">
        <v>27571</v>
      </c>
      <c r="K11510" s="20" t="s">
        <v>4493</v>
      </c>
      <c r="L11510" s="21"/>
    </row>
    <row r="11511">
      <c r="C11511" s="12" t="s">
        <v>911</v>
      </c>
      <c r="D11511" s="12"/>
      <c r="E11511" s="12" t="s">
        <v>1619</v>
      </c>
      <c r="F11511" s="21"/>
      <c r="G11511" s="21" t="s">
        <v>27572</v>
      </c>
      <c r="H11511" s="21" t="s">
        <v>27573</v>
      </c>
      <c r="I11511" s="21" t="s">
        <v>1588</v>
      </c>
      <c r="J11511" s="148" t="s">
        <v>27574</v>
      </c>
      <c r="K11511" s="20" t="s">
        <v>4493</v>
      </c>
      <c r="L11511" s="21"/>
    </row>
    <row r="11512">
      <c r="C11512" s="12" t="s">
        <v>911</v>
      </c>
      <c r="D11512" s="12"/>
      <c r="E11512" s="12" t="s">
        <v>1619</v>
      </c>
      <c r="F11512" s="21"/>
      <c r="G11512" s="21" t="s">
        <v>27575</v>
      </c>
      <c r="H11512" s="21" t="s">
        <v>27576</v>
      </c>
      <c r="I11512" s="21" t="s">
        <v>1588</v>
      </c>
      <c r="J11512" s="148" t="s">
        <v>27577</v>
      </c>
      <c r="K11512" s="20" t="s">
        <v>4493</v>
      </c>
      <c r="L11512" s="21"/>
    </row>
    <row r="11513">
      <c r="C11513" s="12" t="s">
        <v>911</v>
      </c>
      <c r="D11513" s="12"/>
      <c r="E11513" s="12" t="s">
        <v>1619</v>
      </c>
      <c r="F11513" s="21"/>
      <c r="G11513" s="21" t="s">
        <v>27578</v>
      </c>
      <c r="H11513" s="21" t="s">
        <v>27579</v>
      </c>
      <c r="I11513" s="21" t="s">
        <v>1588</v>
      </c>
      <c r="J11513" s="148" t="s">
        <v>27580</v>
      </c>
      <c r="K11513" s="20" t="s">
        <v>4493</v>
      </c>
      <c r="L11513" s="21"/>
    </row>
    <row r="11514">
      <c r="C11514" s="12" t="s">
        <v>911</v>
      </c>
      <c r="D11514" s="12"/>
      <c r="E11514" s="12" t="s">
        <v>1619</v>
      </c>
      <c r="F11514" s="21"/>
      <c r="G11514" s="21" t="s">
        <v>27520</v>
      </c>
      <c r="H11514" s="21" t="s">
        <v>27581</v>
      </c>
      <c r="I11514" s="21" t="s">
        <v>1588</v>
      </c>
      <c r="J11514" s="148" t="s">
        <v>27582</v>
      </c>
      <c r="K11514" s="20" t="s">
        <v>12918</v>
      </c>
      <c r="L11514" s="21"/>
    </row>
    <row r="11515">
      <c r="C11515" s="12" t="s">
        <v>911</v>
      </c>
      <c r="D11515" s="12"/>
      <c r="E11515" s="12" t="s">
        <v>1619</v>
      </c>
      <c r="F11515" s="21"/>
      <c r="G11515" s="21" t="s">
        <v>27533</v>
      </c>
      <c r="H11515" s="21" t="s">
        <v>27539</v>
      </c>
      <c r="I11515" s="21" t="s">
        <v>1588</v>
      </c>
      <c r="J11515" s="148" t="s">
        <v>27583</v>
      </c>
      <c r="K11515" s="20" t="s">
        <v>4496</v>
      </c>
      <c r="L11515" s="21"/>
    </row>
    <row r="11516">
      <c r="C11516" s="12" t="s">
        <v>911</v>
      </c>
      <c r="D11516" s="12"/>
      <c r="E11516" s="12" t="s">
        <v>1619</v>
      </c>
      <c r="F11516" s="21"/>
      <c r="G11516" s="21" t="s">
        <v>27536</v>
      </c>
      <c r="H11516" s="21" t="s">
        <v>27541</v>
      </c>
      <c r="I11516" s="21" t="s">
        <v>1588</v>
      </c>
      <c r="J11516" s="148" t="s">
        <v>27584</v>
      </c>
      <c r="K11516" s="20" t="s">
        <v>4496</v>
      </c>
      <c r="L11516" s="21"/>
    </row>
    <row r="11517">
      <c r="C11517" s="12" t="s">
        <v>911</v>
      </c>
      <c r="D11517" s="12"/>
      <c r="E11517" s="12" t="s">
        <v>1619</v>
      </c>
      <c r="F11517" s="21"/>
      <c r="G11517" s="21" t="s">
        <v>27543</v>
      </c>
      <c r="H11517" s="21" t="s">
        <v>27544</v>
      </c>
      <c r="I11517" s="21" t="s">
        <v>1588</v>
      </c>
      <c r="J11517" s="148" t="s">
        <v>27585</v>
      </c>
      <c r="K11517" s="20" t="s">
        <v>4496</v>
      </c>
      <c r="L11517" s="21"/>
    </row>
    <row r="11518">
      <c r="C11518" s="12" t="s">
        <v>911</v>
      </c>
      <c r="D11518" s="12"/>
      <c r="E11518" s="12" t="s">
        <v>1619</v>
      </c>
      <c r="F11518" s="21"/>
      <c r="G11518" s="21" t="s">
        <v>27546</v>
      </c>
      <c r="H11518" s="21" t="s">
        <v>27547</v>
      </c>
      <c r="I11518" s="21" t="s">
        <v>1588</v>
      </c>
      <c r="J11518" s="148" t="s">
        <v>27586</v>
      </c>
      <c r="K11518" s="20" t="s">
        <v>4496</v>
      </c>
      <c r="L11518" s="21"/>
    </row>
    <row r="11519">
      <c r="C11519" s="12" t="s">
        <v>911</v>
      </c>
      <c r="D11519" s="12"/>
      <c r="E11519" s="12" t="s">
        <v>1619</v>
      </c>
      <c r="F11519" s="21"/>
      <c r="G11519" s="21" t="s">
        <v>27587</v>
      </c>
      <c r="H11519" s="21" t="s">
        <v>27588</v>
      </c>
      <c r="I11519" s="21" t="s">
        <v>1588</v>
      </c>
      <c r="J11519" s="148" t="s">
        <v>27589</v>
      </c>
      <c r="K11519" s="20" t="s">
        <v>1868</v>
      </c>
      <c r="L11519" s="21"/>
    </row>
    <row r="11520">
      <c r="C11520" s="12" t="s">
        <v>911</v>
      </c>
      <c r="D11520" s="12"/>
      <c r="E11520" s="12" t="s">
        <v>1619</v>
      </c>
      <c r="F11520" s="21"/>
      <c r="G11520" s="21" t="s">
        <v>27543</v>
      </c>
      <c r="H11520" s="21" t="s">
        <v>27590</v>
      </c>
      <c r="I11520" s="21" t="s">
        <v>1588</v>
      </c>
      <c r="J11520" s="148" t="s">
        <v>27591</v>
      </c>
      <c r="K11520" s="20" t="s">
        <v>4477</v>
      </c>
      <c r="L11520" s="21"/>
    </row>
    <row r="11521">
      <c r="C11521" s="12" t="s">
        <v>911</v>
      </c>
      <c r="D11521" s="12"/>
      <c r="E11521" s="12" t="s">
        <v>1712</v>
      </c>
      <c r="F11521" s="21"/>
      <c r="G11521" s="21" t="s">
        <v>27592</v>
      </c>
      <c r="H11521" s="21" t="s">
        <v>27593</v>
      </c>
      <c r="I11521" s="21" t="s">
        <v>1715</v>
      </c>
      <c r="J11521" s="148" t="s">
        <v>27594</v>
      </c>
      <c r="K11521" s="20" t="s">
        <v>1717</v>
      </c>
      <c r="L11521" s="21"/>
    </row>
    <row r="11522">
      <c r="C11522" s="12" t="s">
        <v>911</v>
      </c>
      <c r="D11522" s="12"/>
      <c r="E11522" s="12" t="s">
        <v>1719</v>
      </c>
      <c r="F11522" s="21"/>
      <c r="G11522" s="21" t="s">
        <v>27595</v>
      </c>
      <c r="H11522" s="21" t="s">
        <v>27596</v>
      </c>
      <c r="I11522" s="21" t="s">
        <v>1722</v>
      </c>
      <c r="J11522" s="148" t="s">
        <v>27597</v>
      </c>
      <c r="K11522" s="20" t="s">
        <v>1890</v>
      </c>
      <c r="L11522" s="21"/>
    </row>
    <row r="11523">
      <c r="C11523" s="12" t="s">
        <v>911</v>
      </c>
      <c r="D11523" s="12"/>
      <c r="E11523" s="12" t="s">
        <v>1719</v>
      </c>
      <c r="F11523" s="21"/>
      <c r="G11523" s="21" t="s">
        <v>27598</v>
      </c>
      <c r="H11523" s="21" t="s">
        <v>27599</v>
      </c>
      <c r="I11523" s="21" t="s">
        <v>1722</v>
      </c>
      <c r="J11523" s="148" t="s">
        <v>27600</v>
      </c>
      <c r="K11523" s="20" t="s">
        <v>1890</v>
      </c>
      <c r="L11523" s="21"/>
    </row>
    <row r="11524">
      <c r="C11524" s="12" t="s">
        <v>911</v>
      </c>
      <c r="D11524" s="12"/>
      <c r="E11524" s="12" t="s">
        <v>1719</v>
      </c>
      <c r="F11524" s="21"/>
      <c r="G11524" s="21" t="s">
        <v>27595</v>
      </c>
      <c r="H11524" s="21" t="s">
        <v>27596</v>
      </c>
      <c r="I11524" s="21" t="s">
        <v>1722</v>
      </c>
      <c r="J11524" s="148" t="s">
        <v>27601</v>
      </c>
      <c r="K11524" s="20" t="s">
        <v>1927</v>
      </c>
      <c r="L11524" s="21"/>
    </row>
    <row r="11525">
      <c r="C11525" s="12" t="s">
        <v>911</v>
      </c>
      <c r="D11525" s="12"/>
      <c r="E11525" s="12" t="s">
        <v>1719</v>
      </c>
      <c r="F11525" s="21"/>
      <c r="G11525" s="21" t="s">
        <v>27598</v>
      </c>
      <c r="H11525" s="21" t="s">
        <v>27599</v>
      </c>
      <c r="I11525" s="21" t="s">
        <v>1722</v>
      </c>
      <c r="J11525" s="148" t="s">
        <v>27602</v>
      </c>
      <c r="K11525" s="20" t="s">
        <v>1927</v>
      </c>
      <c r="L11525" s="21"/>
    </row>
    <row r="11526">
      <c r="C11526" s="12" t="s">
        <v>911</v>
      </c>
      <c r="D11526" s="12"/>
      <c r="E11526" s="12" t="s">
        <v>1719</v>
      </c>
      <c r="F11526" s="21"/>
      <c r="G11526" s="21" t="s">
        <v>27595</v>
      </c>
      <c r="H11526" s="21" t="s">
        <v>27596</v>
      </c>
      <c r="I11526" s="21" t="s">
        <v>1722</v>
      </c>
      <c r="J11526" s="148" t="s">
        <v>27603</v>
      </c>
      <c r="K11526" s="20" t="s">
        <v>1930</v>
      </c>
      <c r="L11526" s="21"/>
    </row>
    <row r="11527">
      <c r="C11527" s="12" t="s">
        <v>911</v>
      </c>
      <c r="D11527" s="12"/>
      <c r="E11527" s="12" t="s">
        <v>1719</v>
      </c>
      <c r="F11527" s="21"/>
      <c r="G11527" s="21" t="s">
        <v>27598</v>
      </c>
      <c r="H11527" s="21" t="s">
        <v>27599</v>
      </c>
      <c r="I11527" s="21" t="s">
        <v>1722</v>
      </c>
      <c r="J11527" s="148" t="s">
        <v>27604</v>
      </c>
      <c r="K11527" s="20" t="s">
        <v>1930</v>
      </c>
      <c r="L11527" s="21"/>
    </row>
    <row r="11528">
      <c r="C11528" s="12" t="s">
        <v>911</v>
      </c>
      <c r="D11528" s="12"/>
      <c r="E11528" s="12" t="s">
        <v>1719</v>
      </c>
      <c r="F11528" s="21"/>
      <c r="G11528" s="21" t="s">
        <v>27605</v>
      </c>
      <c r="H11528" s="21" t="s">
        <v>27596</v>
      </c>
      <c r="I11528" s="21" t="s">
        <v>1722</v>
      </c>
      <c r="J11528" s="148" t="s">
        <v>27606</v>
      </c>
      <c r="K11528" s="20" t="s">
        <v>12900</v>
      </c>
      <c r="L11528" s="21"/>
    </row>
    <row r="11529">
      <c r="C11529" s="12" t="s">
        <v>911</v>
      </c>
      <c r="D11529" s="12"/>
      <c r="E11529" s="12" t="s">
        <v>1719</v>
      </c>
      <c r="F11529" s="21"/>
      <c r="G11529" s="21" t="s">
        <v>27607</v>
      </c>
      <c r="H11529" s="21" t="s">
        <v>27608</v>
      </c>
      <c r="I11529" s="21" t="s">
        <v>1722</v>
      </c>
      <c r="J11529" s="148" t="s">
        <v>27609</v>
      </c>
      <c r="K11529" s="20" t="s">
        <v>1769</v>
      </c>
      <c r="L11529" s="21"/>
    </row>
    <row r="11530">
      <c r="C11530" s="12" t="s">
        <v>911</v>
      </c>
      <c r="D11530" s="12"/>
      <c r="E11530" s="12" t="s">
        <v>1719</v>
      </c>
      <c r="F11530" s="21"/>
      <c r="G11530" s="21" t="s">
        <v>27610</v>
      </c>
      <c r="H11530" s="21" t="s">
        <v>27611</v>
      </c>
      <c r="I11530" s="21" t="s">
        <v>1722</v>
      </c>
      <c r="J11530" s="148" t="s">
        <v>27612</v>
      </c>
      <c r="K11530" s="20" t="s">
        <v>1774</v>
      </c>
      <c r="L11530" s="21"/>
    </row>
    <row r="11531">
      <c r="C11531" s="12" t="s">
        <v>911</v>
      </c>
      <c r="D11531" s="12"/>
      <c r="E11531" s="12" t="s">
        <v>1719</v>
      </c>
      <c r="F11531" s="21"/>
      <c r="G11531" s="21" t="s">
        <v>27613</v>
      </c>
      <c r="H11531" s="21" t="s">
        <v>27614</v>
      </c>
      <c r="I11531" s="21" t="s">
        <v>1722</v>
      </c>
      <c r="J11531" s="148" t="s">
        <v>27615</v>
      </c>
      <c r="K11531" s="20" t="s">
        <v>12830</v>
      </c>
      <c r="L11531" s="21"/>
    </row>
    <row r="11532">
      <c r="C11532" s="12" t="s">
        <v>911</v>
      </c>
      <c r="D11532" s="12"/>
      <c r="E11532" s="12" t="s">
        <v>1719</v>
      </c>
      <c r="F11532" s="21"/>
      <c r="G11532" s="21" t="s">
        <v>27520</v>
      </c>
      <c r="H11532" s="21" t="s">
        <v>27581</v>
      </c>
      <c r="I11532" s="21" t="s">
        <v>1722</v>
      </c>
      <c r="J11532" s="148" t="s">
        <v>27616</v>
      </c>
      <c r="K11532" s="20" t="s">
        <v>13082</v>
      </c>
      <c r="L11532" s="21"/>
    </row>
    <row r="11533">
      <c r="C11533" s="12" t="s">
        <v>911</v>
      </c>
      <c r="D11533" s="12"/>
      <c r="E11533" s="12" t="s">
        <v>1654</v>
      </c>
      <c r="F11533" s="21"/>
      <c r="G11533" s="21" t="s">
        <v>27617</v>
      </c>
      <c r="H11533" s="21" t="s">
        <v>27618</v>
      </c>
      <c r="I11533" s="21" t="s">
        <v>1600</v>
      </c>
      <c r="J11533" s="148" t="s">
        <v>27619</v>
      </c>
      <c r="K11533" s="20" t="s">
        <v>1782</v>
      </c>
      <c r="L11533" s="21"/>
    </row>
    <row r="11534">
      <c r="C11534" s="12" t="s">
        <v>911</v>
      </c>
      <c r="D11534" s="12"/>
      <c r="E11534" s="12" t="s">
        <v>1654</v>
      </c>
      <c r="F11534" s="21"/>
      <c r="G11534" s="21" t="s">
        <v>27617</v>
      </c>
      <c r="H11534" s="21" t="s">
        <v>27618</v>
      </c>
      <c r="I11534" s="21" t="s">
        <v>1600</v>
      </c>
      <c r="J11534" s="148" t="s">
        <v>27620</v>
      </c>
      <c r="K11534" s="20" t="s">
        <v>1602</v>
      </c>
      <c r="L11534" s="21"/>
    </row>
    <row r="11535">
      <c r="C11535" s="12" t="s">
        <v>911</v>
      </c>
      <c r="D11535" s="12"/>
      <c r="E11535" s="12" t="s">
        <v>1654</v>
      </c>
      <c r="F11535" s="21"/>
      <c r="G11535" s="21" t="s">
        <v>27621</v>
      </c>
      <c r="H11535" s="21" t="s">
        <v>27622</v>
      </c>
      <c r="I11535" s="21" t="s">
        <v>1600</v>
      </c>
      <c r="J11535" s="148" t="s">
        <v>27623</v>
      </c>
      <c r="K11535" s="20" t="s">
        <v>1787</v>
      </c>
      <c r="L11535" s="21"/>
    </row>
    <row r="11536">
      <c r="C11536" s="12" t="s">
        <v>911</v>
      </c>
      <c r="D11536" s="12"/>
      <c r="E11536" s="12" t="s">
        <v>1654</v>
      </c>
      <c r="F11536" s="21"/>
      <c r="G11536" s="21" t="s">
        <v>27624</v>
      </c>
      <c r="H11536" s="21" t="s">
        <v>27618</v>
      </c>
      <c r="I11536" s="21" t="s">
        <v>1600</v>
      </c>
      <c r="J11536" s="148" t="s">
        <v>27625</v>
      </c>
      <c r="K11536" s="20" t="s">
        <v>1787</v>
      </c>
      <c r="L11536" s="21"/>
    </row>
    <row r="11537">
      <c r="C11537" s="12" t="s">
        <v>911</v>
      </c>
      <c r="D11537" s="12"/>
      <c r="E11537" s="12" t="s">
        <v>1654</v>
      </c>
      <c r="F11537" s="21"/>
      <c r="G11537" s="21" t="s">
        <v>27626</v>
      </c>
      <c r="H11537" s="21" t="s">
        <v>27622</v>
      </c>
      <c r="I11537" s="21" t="s">
        <v>1600</v>
      </c>
      <c r="J11537" s="148" t="s">
        <v>27627</v>
      </c>
      <c r="K11537" s="20" t="s">
        <v>1791</v>
      </c>
      <c r="L11537" s="21"/>
    </row>
    <row r="11538">
      <c r="C11538" s="12" t="s">
        <v>911</v>
      </c>
      <c r="D11538" s="12"/>
      <c r="E11538" s="12" t="s">
        <v>1654</v>
      </c>
      <c r="F11538" s="21"/>
      <c r="G11538" s="21" t="s">
        <v>27628</v>
      </c>
      <c r="H11538" s="21" t="s">
        <v>27618</v>
      </c>
      <c r="I11538" s="21" t="s">
        <v>1600</v>
      </c>
      <c r="J11538" s="148" t="s">
        <v>27629</v>
      </c>
      <c r="K11538" s="20" t="s">
        <v>1791</v>
      </c>
      <c r="L11538" s="21"/>
    </row>
    <row r="11539">
      <c r="C11539" s="12" t="s">
        <v>911</v>
      </c>
      <c r="D11539" s="12"/>
      <c r="E11539" s="12" t="s">
        <v>1654</v>
      </c>
      <c r="F11539" s="21"/>
      <c r="G11539" s="21" t="s">
        <v>27630</v>
      </c>
      <c r="H11539" s="21" t="s">
        <v>27622</v>
      </c>
      <c r="I11539" s="21" t="s">
        <v>1600</v>
      </c>
      <c r="J11539" s="148" t="s">
        <v>27631</v>
      </c>
      <c r="K11539" s="20" t="s">
        <v>3406</v>
      </c>
      <c r="L11539" s="21"/>
    </row>
    <row r="11540">
      <c r="C11540" s="12" t="s">
        <v>911</v>
      </c>
      <c r="D11540" s="12"/>
      <c r="E11540" s="12" t="s">
        <v>1654</v>
      </c>
      <c r="F11540" s="21"/>
      <c r="G11540" s="21" t="s">
        <v>27632</v>
      </c>
      <c r="H11540" s="21" t="s">
        <v>27618</v>
      </c>
      <c r="I11540" s="21" t="s">
        <v>1600</v>
      </c>
      <c r="J11540" s="148" t="s">
        <v>27633</v>
      </c>
      <c r="K11540" s="20" t="s">
        <v>3406</v>
      </c>
      <c r="L11540" s="21"/>
    </row>
    <row r="11541">
      <c r="C11541" s="12" t="s">
        <v>911</v>
      </c>
      <c r="D11541" s="12"/>
      <c r="E11541" s="12" t="s">
        <v>1654</v>
      </c>
      <c r="F11541" s="21"/>
      <c r="G11541" s="21" t="s">
        <v>27634</v>
      </c>
      <c r="H11541" s="21" t="s">
        <v>27618</v>
      </c>
      <c r="I11541" s="21" t="s">
        <v>1600</v>
      </c>
      <c r="J11541" s="148" t="s">
        <v>27635</v>
      </c>
      <c r="K11541" s="20" t="s">
        <v>2048</v>
      </c>
      <c r="L11541" s="21"/>
    </row>
    <row r="11542">
      <c r="C11542" s="12" t="s">
        <v>911</v>
      </c>
      <c r="D11542" s="12"/>
      <c r="E11542" s="12" t="s">
        <v>1654</v>
      </c>
      <c r="F11542" s="21"/>
      <c r="G11542" s="21" t="s">
        <v>27636</v>
      </c>
      <c r="H11542" s="21" t="s">
        <v>27637</v>
      </c>
      <c r="I11542" s="21" t="s">
        <v>1600</v>
      </c>
      <c r="J11542" s="148" t="s">
        <v>27638</v>
      </c>
      <c r="K11542" s="20" t="s">
        <v>1602</v>
      </c>
      <c r="L11542" s="21"/>
    </row>
    <row r="11543">
      <c r="C11543" s="12" t="s">
        <v>911</v>
      </c>
      <c r="D11543" s="12"/>
      <c r="E11543" s="12" t="s">
        <v>1654</v>
      </c>
      <c r="F11543" s="21"/>
      <c r="G11543" s="21" t="s">
        <v>27639</v>
      </c>
      <c r="H11543" s="21" t="s">
        <v>27640</v>
      </c>
      <c r="I11543" s="21" t="s">
        <v>1600</v>
      </c>
      <c r="J11543" s="148" t="s">
        <v>27641</v>
      </c>
      <c r="K11543" s="20" t="s">
        <v>1602</v>
      </c>
      <c r="L11543" s="21"/>
    </row>
    <row r="11544">
      <c r="C11544" s="12" t="s">
        <v>911</v>
      </c>
      <c r="D11544" s="12"/>
      <c r="E11544" s="12" t="s">
        <v>1654</v>
      </c>
      <c r="F11544" s="21"/>
      <c r="G11544" s="21" t="s">
        <v>27642</v>
      </c>
      <c r="H11544" s="21" t="s">
        <v>27622</v>
      </c>
      <c r="I11544" s="21" t="s">
        <v>1600</v>
      </c>
      <c r="J11544" s="148" t="s">
        <v>27643</v>
      </c>
      <c r="K11544" s="20" t="s">
        <v>1795</v>
      </c>
      <c r="L11544" s="21"/>
    </row>
    <row r="11545">
      <c r="C11545" s="12" t="s">
        <v>911</v>
      </c>
      <c r="D11545" s="12"/>
      <c r="E11545" s="12" t="s">
        <v>1654</v>
      </c>
      <c r="F11545" s="21"/>
      <c r="G11545" s="21" t="s">
        <v>27644</v>
      </c>
      <c r="H11545" s="21" t="s">
        <v>27645</v>
      </c>
      <c r="I11545" s="21" t="s">
        <v>1600</v>
      </c>
      <c r="J11545" s="148" t="s">
        <v>27646</v>
      </c>
      <c r="K11545" s="20" t="s">
        <v>1795</v>
      </c>
      <c r="L11545" s="21"/>
    </row>
    <row r="11546">
      <c r="C11546" s="12" t="s">
        <v>911</v>
      </c>
      <c r="D11546" s="12"/>
      <c r="E11546" s="12" t="s">
        <v>1654</v>
      </c>
      <c r="F11546" s="21"/>
      <c r="G11546" s="21" t="s">
        <v>27647</v>
      </c>
      <c r="H11546" s="21" t="s">
        <v>27618</v>
      </c>
      <c r="I11546" s="21" t="s">
        <v>1600</v>
      </c>
      <c r="J11546" s="148" t="s">
        <v>27648</v>
      </c>
      <c r="K11546" s="20" t="s">
        <v>1795</v>
      </c>
      <c r="L11546" s="21"/>
    </row>
    <row r="11547">
      <c r="C11547" s="12" t="s">
        <v>911</v>
      </c>
      <c r="D11547" s="12"/>
      <c r="E11547" s="12" t="s">
        <v>1654</v>
      </c>
      <c r="F11547" s="21"/>
      <c r="G11547" s="21" t="s">
        <v>27642</v>
      </c>
      <c r="H11547" s="21" t="s">
        <v>27622</v>
      </c>
      <c r="I11547" s="21" t="s">
        <v>1600</v>
      </c>
      <c r="J11547" s="148" t="s">
        <v>27649</v>
      </c>
      <c r="K11547" s="20" t="s">
        <v>1798</v>
      </c>
      <c r="L11547" s="21"/>
    </row>
    <row r="11548">
      <c r="C11548" s="12" t="s">
        <v>911</v>
      </c>
      <c r="D11548" s="12"/>
      <c r="E11548" s="12" t="s">
        <v>1654</v>
      </c>
      <c r="F11548" s="21"/>
      <c r="G11548" s="21" t="s">
        <v>27644</v>
      </c>
      <c r="H11548" s="21" t="s">
        <v>27645</v>
      </c>
      <c r="I11548" s="21" t="s">
        <v>1600</v>
      </c>
      <c r="J11548" s="148" t="s">
        <v>27650</v>
      </c>
      <c r="K11548" s="20" t="s">
        <v>1798</v>
      </c>
      <c r="L11548" s="21"/>
    </row>
    <row r="11549">
      <c r="C11549" s="12" t="s">
        <v>911</v>
      </c>
      <c r="D11549" s="12"/>
      <c r="E11549" s="12" t="s">
        <v>1654</v>
      </c>
      <c r="F11549" s="21"/>
      <c r="G11549" s="21" t="s">
        <v>27647</v>
      </c>
      <c r="H11549" s="21" t="s">
        <v>27618</v>
      </c>
      <c r="I11549" s="21" t="s">
        <v>1600</v>
      </c>
      <c r="J11549" s="148" t="s">
        <v>27651</v>
      </c>
      <c r="K11549" s="20" t="s">
        <v>1798</v>
      </c>
      <c r="L11549" s="21"/>
    </row>
    <row r="11550">
      <c r="C11550" s="12" t="s">
        <v>911</v>
      </c>
      <c r="D11550" s="12"/>
      <c r="E11550" s="12" t="s">
        <v>1671</v>
      </c>
      <c r="F11550" s="21"/>
      <c r="G11550" s="21" t="s">
        <v>27652</v>
      </c>
      <c r="H11550" s="21" t="s">
        <v>27653</v>
      </c>
      <c r="I11550" s="21" t="s">
        <v>1674</v>
      </c>
      <c r="J11550" s="148" t="s">
        <v>27654</v>
      </c>
      <c r="K11550" s="20" t="s">
        <v>10366</v>
      </c>
      <c r="L11550" s="21"/>
    </row>
    <row r="11551">
      <c r="C11551" s="12" t="s">
        <v>911</v>
      </c>
      <c r="D11551" s="12" t="s">
        <v>912</v>
      </c>
      <c r="E11551" s="12" t="s">
        <v>4183</v>
      </c>
      <c r="F11551" s="12" t="s">
        <v>914</v>
      </c>
      <c r="G11551" s="12" t="s">
        <v>27655</v>
      </c>
      <c r="H11551" s="12" t="s">
        <v>27656</v>
      </c>
      <c r="I11551" s="12" t="s">
        <v>1715</v>
      </c>
      <c r="J11551" s="114" t="s">
        <v>27657</v>
      </c>
      <c r="K11551" s="12" t="s">
        <v>1717</v>
      </c>
      <c r="L11551" s="12" t="s">
        <v>1718</v>
      </c>
    </row>
    <row r="11552">
      <c r="C11552" s="12" t="s">
        <v>911</v>
      </c>
      <c r="D11552" s="12" t="s">
        <v>912</v>
      </c>
      <c r="E11552" s="12" t="s">
        <v>4183</v>
      </c>
      <c r="F11552" s="12" t="s">
        <v>914</v>
      </c>
      <c r="G11552" s="12" t="s">
        <v>1672</v>
      </c>
      <c r="H11552" s="12" t="s">
        <v>4190</v>
      </c>
      <c r="I11552" s="12" t="s">
        <v>1715</v>
      </c>
      <c r="J11552" s="114" t="s">
        <v>4191</v>
      </c>
      <c r="K11552" s="12" t="s">
        <v>1717</v>
      </c>
      <c r="L11552" s="12" t="s">
        <v>1718</v>
      </c>
    </row>
    <row r="11553">
      <c r="C11553" s="12" t="s">
        <v>911</v>
      </c>
      <c r="D11553" s="12" t="s">
        <v>912</v>
      </c>
      <c r="E11553" s="12" t="s">
        <v>1656</v>
      </c>
      <c r="F11553" s="12" t="s">
        <v>914</v>
      </c>
      <c r="G11553" s="12" t="s">
        <v>1657</v>
      </c>
      <c r="H11553" s="12" t="s">
        <v>1658</v>
      </c>
      <c r="I11553" s="12" t="s">
        <v>1637</v>
      </c>
      <c r="J11553" s="114" t="s">
        <v>1659</v>
      </c>
      <c r="K11553" s="12" t="s">
        <v>1660</v>
      </c>
      <c r="L11553" s="12" t="s">
        <v>1661</v>
      </c>
    </row>
    <row r="11554">
      <c r="C11554" s="12" t="s">
        <v>911</v>
      </c>
      <c r="D11554" s="12" t="s">
        <v>912</v>
      </c>
      <c r="E11554" s="12" t="s">
        <v>1656</v>
      </c>
      <c r="F11554" s="12" t="s">
        <v>914</v>
      </c>
      <c r="G11554" s="12" t="s">
        <v>27658</v>
      </c>
      <c r="H11554" s="12" t="s">
        <v>27458</v>
      </c>
      <c r="I11554" s="12" t="s">
        <v>1637</v>
      </c>
      <c r="J11554" s="114" t="s">
        <v>27659</v>
      </c>
      <c r="K11554" s="12" t="s">
        <v>1660</v>
      </c>
      <c r="L11554" s="12" t="s">
        <v>1661</v>
      </c>
    </row>
    <row r="11555">
      <c r="C11555" s="12" t="s">
        <v>911</v>
      </c>
      <c r="D11555" s="12" t="s">
        <v>912</v>
      </c>
      <c r="E11555" s="12" t="s">
        <v>1654</v>
      </c>
      <c r="F11555" s="12" t="s">
        <v>914</v>
      </c>
      <c r="G11555" s="12" t="s">
        <v>27660</v>
      </c>
      <c r="H11555" s="12" t="s">
        <v>27622</v>
      </c>
      <c r="I11555" s="12" t="s">
        <v>1600</v>
      </c>
      <c r="J11555" s="114" t="s">
        <v>27661</v>
      </c>
      <c r="K11555" s="12" t="s">
        <v>2048</v>
      </c>
      <c r="L11555" s="12" t="s">
        <v>2049</v>
      </c>
    </row>
    <row r="11556">
      <c r="C11556" s="12" t="s">
        <v>911</v>
      </c>
      <c r="D11556" s="12" t="s">
        <v>912</v>
      </c>
      <c r="E11556" s="12" t="s">
        <v>1654</v>
      </c>
      <c r="F11556" s="12" t="s">
        <v>914</v>
      </c>
      <c r="G11556" s="12" t="s">
        <v>4609</v>
      </c>
      <c r="H11556" s="12" t="s">
        <v>1665</v>
      </c>
      <c r="I11556" s="12" t="s">
        <v>1600</v>
      </c>
      <c r="J11556" s="114" t="s">
        <v>4610</v>
      </c>
      <c r="K11556" s="12" t="s">
        <v>2048</v>
      </c>
      <c r="L11556" s="12" t="s">
        <v>2049</v>
      </c>
    </row>
    <row r="11557">
      <c r="C11557" s="12" t="s">
        <v>911</v>
      </c>
      <c r="D11557" s="12" t="s">
        <v>912</v>
      </c>
      <c r="E11557" s="12" t="s">
        <v>1654</v>
      </c>
      <c r="F11557" s="12" t="s">
        <v>914</v>
      </c>
      <c r="G11557" s="12" t="s">
        <v>27662</v>
      </c>
      <c r="H11557" s="12" t="s">
        <v>27622</v>
      </c>
      <c r="I11557" s="12" t="s">
        <v>1600</v>
      </c>
      <c r="J11557" s="114" t="s">
        <v>27663</v>
      </c>
      <c r="K11557" s="12" t="s">
        <v>1602</v>
      </c>
      <c r="L11557" s="12" t="s">
        <v>1603</v>
      </c>
    </row>
    <row r="11558">
      <c r="C11558" s="12" t="s">
        <v>911</v>
      </c>
      <c r="D11558" s="12" t="s">
        <v>912</v>
      </c>
      <c r="E11558" s="12" t="s">
        <v>1654</v>
      </c>
      <c r="F11558" s="12" t="s">
        <v>914</v>
      </c>
      <c r="G11558" s="12" t="s">
        <v>1664</v>
      </c>
      <c r="H11558" s="12" t="s">
        <v>1665</v>
      </c>
      <c r="I11558" s="12" t="s">
        <v>1600</v>
      </c>
      <c r="J11558" s="114" t="s">
        <v>1666</v>
      </c>
      <c r="K11558" s="12" t="s">
        <v>1602</v>
      </c>
      <c r="L11558" s="12" t="s">
        <v>1603</v>
      </c>
    </row>
    <row r="11559">
      <c r="C11559" s="12" t="s">
        <v>911</v>
      </c>
      <c r="D11559" s="12" t="s">
        <v>912</v>
      </c>
      <c r="E11559" s="12" t="s">
        <v>1654</v>
      </c>
      <c r="F11559" s="12" t="s">
        <v>914</v>
      </c>
      <c r="G11559" s="12" t="s">
        <v>27662</v>
      </c>
      <c r="H11559" s="12" t="s">
        <v>27622</v>
      </c>
      <c r="I11559" s="12" t="s">
        <v>1600</v>
      </c>
      <c r="J11559" s="114" t="s">
        <v>27664</v>
      </c>
      <c r="K11559" s="12" t="s">
        <v>1782</v>
      </c>
      <c r="L11559" s="12" t="s">
        <v>1783</v>
      </c>
    </row>
    <row r="11560">
      <c r="C11560" s="12" t="s">
        <v>911</v>
      </c>
      <c r="D11560" s="12" t="s">
        <v>912</v>
      </c>
      <c r="E11560" s="12" t="s">
        <v>1654</v>
      </c>
      <c r="F11560" s="12" t="s">
        <v>914</v>
      </c>
      <c r="G11560" s="12" t="s">
        <v>1664</v>
      </c>
      <c r="H11560" s="12" t="s">
        <v>1665</v>
      </c>
      <c r="I11560" s="12" t="s">
        <v>1600</v>
      </c>
      <c r="J11560" s="114" t="s">
        <v>4614</v>
      </c>
      <c r="K11560" s="12" t="s">
        <v>1782</v>
      </c>
      <c r="L11560" s="12" t="s">
        <v>1783</v>
      </c>
    </row>
    <row r="11561">
      <c r="C11561" s="12" t="s">
        <v>911</v>
      </c>
      <c r="D11561" s="12" t="s">
        <v>912</v>
      </c>
      <c r="E11561" s="12" t="s">
        <v>1678</v>
      </c>
      <c r="F11561" s="12" t="s">
        <v>914</v>
      </c>
      <c r="G11561" s="12" t="s">
        <v>1679</v>
      </c>
      <c r="H11561" s="12" t="s">
        <v>1680</v>
      </c>
      <c r="I11561" s="12" t="s">
        <v>1681</v>
      </c>
      <c r="J11561" s="114" t="s">
        <v>1682</v>
      </c>
      <c r="K11561" s="12" t="s">
        <v>1683</v>
      </c>
      <c r="L11561" s="12" t="s">
        <v>1684</v>
      </c>
    </row>
    <row r="11562">
      <c r="C11562" s="12" t="s">
        <v>911</v>
      </c>
      <c r="D11562" s="12" t="s">
        <v>912</v>
      </c>
      <c r="E11562" s="12" t="s">
        <v>1678</v>
      </c>
      <c r="F11562" s="12" t="s">
        <v>914</v>
      </c>
      <c r="G11562" s="12" t="s">
        <v>27665</v>
      </c>
      <c r="H11562" s="12" t="s">
        <v>27666</v>
      </c>
      <c r="I11562" s="12" t="s">
        <v>1681</v>
      </c>
      <c r="J11562" s="114" t="s">
        <v>27667</v>
      </c>
      <c r="K11562" s="12" t="s">
        <v>1683</v>
      </c>
      <c r="L11562" s="12" t="s">
        <v>1684</v>
      </c>
    </row>
    <row r="11563">
      <c r="C11563" s="12" t="s">
        <v>911</v>
      </c>
      <c r="D11563" s="12" t="s">
        <v>912</v>
      </c>
      <c r="E11563" s="12" t="s">
        <v>1729</v>
      </c>
      <c r="F11563" s="12" t="s">
        <v>914</v>
      </c>
      <c r="G11563" s="12" t="s">
        <v>4216</v>
      </c>
      <c r="H11563" s="12" t="s">
        <v>4217</v>
      </c>
      <c r="I11563" s="12" t="s">
        <v>1607</v>
      </c>
      <c r="J11563" s="114" t="s">
        <v>4218</v>
      </c>
      <c r="K11563" s="12" t="s">
        <v>4219</v>
      </c>
      <c r="L11563" s="12" t="s">
        <v>4220</v>
      </c>
    </row>
    <row r="11564">
      <c r="C11564" s="12" t="s">
        <v>911</v>
      </c>
      <c r="D11564" s="12" t="s">
        <v>912</v>
      </c>
      <c r="E11564" s="12" t="s">
        <v>1729</v>
      </c>
      <c r="F11564" s="12" t="s">
        <v>914</v>
      </c>
      <c r="G11564" s="12" t="s">
        <v>27668</v>
      </c>
      <c r="H11564" s="12" t="s">
        <v>27448</v>
      </c>
      <c r="I11564" s="12" t="s">
        <v>1607</v>
      </c>
      <c r="J11564" s="114" t="s">
        <v>27669</v>
      </c>
      <c r="K11564" s="12" t="s">
        <v>13095</v>
      </c>
      <c r="L11564" s="12" t="s">
        <v>13195</v>
      </c>
    </row>
    <row r="11565">
      <c r="C11565" s="12" t="s">
        <v>911</v>
      </c>
      <c r="D11565" s="12" t="s">
        <v>912</v>
      </c>
      <c r="E11565" s="12" t="s">
        <v>1719</v>
      </c>
      <c r="F11565" s="12" t="s">
        <v>914</v>
      </c>
      <c r="G11565" s="12" t="s">
        <v>27610</v>
      </c>
      <c r="H11565" s="12" t="s">
        <v>27670</v>
      </c>
      <c r="I11565" s="12" t="s">
        <v>1722</v>
      </c>
      <c r="J11565" s="114" t="s">
        <v>27671</v>
      </c>
      <c r="K11565" s="12" t="s">
        <v>4784</v>
      </c>
      <c r="L11565" s="12" t="s">
        <v>4785</v>
      </c>
    </row>
    <row r="11566">
      <c r="A11566" s="108">
        <v>3788.0</v>
      </c>
      <c r="B11566" s="108" t="s">
        <v>1584</v>
      </c>
      <c r="C11566" s="108" t="s">
        <v>919</v>
      </c>
      <c r="D11566" s="108"/>
      <c r="E11566" s="108" t="s">
        <v>1678</v>
      </c>
      <c r="F11566" s="137"/>
      <c r="G11566" s="137" t="s">
        <v>27672</v>
      </c>
      <c r="H11566" s="137" t="s">
        <v>27673</v>
      </c>
      <c r="I11566" s="137" t="s">
        <v>1681</v>
      </c>
      <c r="J11566" s="139" t="s">
        <v>27674</v>
      </c>
      <c r="K11566" s="109" t="s">
        <v>4729</v>
      </c>
      <c r="L11566" s="138"/>
      <c r="M11566" s="111"/>
    </row>
    <row r="11567">
      <c r="A11567" s="108">
        <v>3806.0</v>
      </c>
      <c r="B11567" s="108" t="s">
        <v>1584</v>
      </c>
      <c r="C11567" s="108" t="s">
        <v>919</v>
      </c>
      <c r="D11567" s="108"/>
      <c r="E11567" s="108" t="s">
        <v>1671</v>
      </c>
      <c r="F11567" s="137"/>
      <c r="G11567" s="137" t="s">
        <v>27675</v>
      </c>
      <c r="H11567" s="137" t="s">
        <v>27676</v>
      </c>
      <c r="I11567" s="137" t="s">
        <v>1674</v>
      </c>
      <c r="J11567" s="139" t="s">
        <v>27677</v>
      </c>
      <c r="K11567" s="109" t="s">
        <v>2963</v>
      </c>
      <c r="L11567" s="138"/>
      <c r="M11567" s="111"/>
    </row>
    <row r="11568">
      <c r="A11568" s="108">
        <v>3804.0</v>
      </c>
      <c r="B11568" s="108" t="s">
        <v>1584</v>
      </c>
      <c r="C11568" s="108" t="s">
        <v>919</v>
      </c>
      <c r="D11568" s="108"/>
      <c r="E11568" s="108" t="s">
        <v>1671</v>
      </c>
      <c r="F11568" s="137"/>
      <c r="G11568" s="137" t="s">
        <v>27678</v>
      </c>
      <c r="H11568" s="137" t="s">
        <v>27679</v>
      </c>
      <c r="I11568" s="137" t="s">
        <v>1674</v>
      </c>
      <c r="J11568" s="139" t="s">
        <v>27680</v>
      </c>
      <c r="K11568" s="109" t="s">
        <v>2963</v>
      </c>
      <c r="L11568" s="138"/>
      <c r="M11568" s="111"/>
    </row>
    <row r="11569">
      <c r="A11569" s="108">
        <v>3805.0</v>
      </c>
      <c r="B11569" s="108" t="s">
        <v>1584</v>
      </c>
      <c r="C11569" s="108" t="s">
        <v>919</v>
      </c>
      <c r="D11569" s="108"/>
      <c r="E11569" s="108" t="s">
        <v>1671</v>
      </c>
      <c r="F11569" s="137"/>
      <c r="G11569" s="137" t="s">
        <v>27681</v>
      </c>
      <c r="H11569" s="137" t="s">
        <v>27682</v>
      </c>
      <c r="I11569" s="137" t="s">
        <v>1674</v>
      </c>
      <c r="J11569" s="139" t="s">
        <v>27683</v>
      </c>
      <c r="K11569" s="109" t="s">
        <v>2963</v>
      </c>
      <c r="L11569" s="138"/>
      <c r="M11569" s="111"/>
    </row>
    <row r="11570">
      <c r="A11570" s="108">
        <v>3802.0</v>
      </c>
      <c r="B11570" s="108" t="s">
        <v>1584</v>
      </c>
      <c r="C11570" s="108" t="s">
        <v>919</v>
      </c>
      <c r="D11570" s="108"/>
      <c r="E11570" s="108" t="s">
        <v>1671</v>
      </c>
      <c r="F11570" s="137"/>
      <c r="G11570" s="137" t="s">
        <v>27684</v>
      </c>
      <c r="H11570" s="137" t="s">
        <v>27685</v>
      </c>
      <c r="I11570" s="137" t="s">
        <v>1674</v>
      </c>
      <c r="J11570" s="139" t="s">
        <v>27686</v>
      </c>
      <c r="K11570" s="109" t="s">
        <v>2963</v>
      </c>
      <c r="L11570" s="138"/>
      <c r="M11570" s="111"/>
    </row>
    <row r="11571">
      <c r="A11571" s="108">
        <v>3803.0</v>
      </c>
      <c r="B11571" s="108" t="s">
        <v>1584</v>
      </c>
      <c r="C11571" s="108" t="s">
        <v>919</v>
      </c>
      <c r="D11571" s="108"/>
      <c r="E11571" s="108" t="s">
        <v>1671</v>
      </c>
      <c r="F11571" s="137"/>
      <c r="G11571" s="137" t="s">
        <v>27687</v>
      </c>
      <c r="H11571" s="137" t="s">
        <v>27688</v>
      </c>
      <c r="I11571" s="137" t="s">
        <v>1674</v>
      </c>
      <c r="J11571" s="139" t="s">
        <v>27689</v>
      </c>
      <c r="K11571" s="109" t="s">
        <v>2963</v>
      </c>
      <c r="L11571" s="138"/>
      <c r="M11571" s="111"/>
    </row>
    <row r="11572">
      <c r="A11572" s="108">
        <v>3783.0</v>
      </c>
      <c r="B11572" s="108" t="s">
        <v>1584</v>
      </c>
      <c r="C11572" s="108" t="s">
        <v>919</v>
      </c>
      <c r="D11572" s="108"/>
      <c r="E11572" s="108" t="s">
        <v>1678</v>
      </c>
      <c r="F11572" s="137"/>
      <c r="G11572" s="137" t="s">
        <v>27690</v>
      </c>
      <c r="H11572" s="137" t="s">
        <v>27691</v>
      </c>
      <c r="I11572" s="137" t="s">
        <v>1681</v>
      </c>
      <c r="J11572" s="139" t="s">
        <v>27692</v>
      </c>
      <c r="K11572" s="109" t="s">
        <v>4729</v>
      </c>
      <c r="L11572" s="138"/>
      <c r="M11572" s="111"/>
    </row>
    <row r="11573">
      <c r="A11573" s="108">
        <v>3786.0</v>
      </c>
      <c r="B11573" s="108" t="s">
        <v>1584</v>
      </c>
      <c r="C11573" s="108" t="s">
        <v>919</v>
      </c>
      <c r="D11573" s="108"/>
      <c r="E11573" s="108" t="s">
        <v>1678</v>
      </c>
      <c r="F11573" s="137"/>
      <c r="G11573" s="137" t="s">
        <v>27693</v>
      </c>
      <c r="H11573" s="137" t="s">
        <v>27694</v>
      </c>
      <c r="I11573" s="137" t="s">
        <v>1681</v>
      </c>
      <c r="J11573" s="139" t="s">
        <v>27695</v>
      </c>
      <c r="K11573" s="109" t="s">
        <v>4729</v>
      </c>
      <c r="L11573" s="138"/>
      <c r="M11573" s="111"/>
    </row>
    <row r="11574">
      <c r="A11574" s="108">
        <v>3787.0</v>
      </c>
      <c r="B11574" s="108" t="s">
        <v>1584</v>
      </c>
      <c r="C11574" s="108" t="s">
        <v>919</v>
      </c>
      <c r="D11574" s="108"/>
      <c r="E11574" s="108" t="s">
        <v>1678</v>
      </c>
      <c r="F11574" s="137"/>
      <c r="G11574" s="137" t="s">
        <v>27696</v>
      </c>
      <c r="H11574" s="137" t="s">
        <v>27697</v>
      </c>
      <c r="I11574" s="137" t="s">
        <v>1681</v>
      </c>
      <c r="J11574" s="139" t="s">
        <v>27698</v>
      </c>
      <c r="K11574" s="109" t="s">
        <v>4729</v>
      </c>
      <c r="L11574" s="138"/>
      <c r="M11574" s="111"/>
    </row>
    <row r="11575">
      <c r="A11575" s="108">
        <v>3793.0</v>
      </c>
      <c r="B11575" s="108" t="s">
        <v>1584</v>
      </c>
      <c r="C11575" s="108" t="s">
        <v>919</v>
      </c>
      <c r="D11575" s="108"/>
      <c r="E11575" s="108" t="s">
        <v>1619</v>
      </c>
      <c r="F11575" s="108"/>
      <c r="G11575" s="108" t="s">
        <v>27699</v>
      </c>
      <c r="H11575" s="137" t="s">
        <v>27700</v>
      </c>
      <c r="I11575" s="137" t="s">
        <v>1588</v>
      </c>
      <c r="J11575" s="139" t="s">
        <v>27701</v>
      </c>
      <c r="K11575" s="109" t="s">
        <v>27702</v>
      </c>
      <c r="L11575" s="138"/>
      <c r="M11575" s="111"/>
    </row>
    <row r="11576">
      <c r="A11576" s="108">
        <v>3785.0</v>
      </c>
      <c r="B11576" s="108" t="s">
        <v>1584</v>
      </c>
      <c r="C11576" s="108" t="s">
        <v>919</v>
      </c>
      <c r="D11576" s="108"/>
      <c r="E11576" s="108" t="s">
        <v>1678</v>
      </c>
      <c r="F11576" s="137"/>
      <c r="G11576" s="137" t="s">
        <v>27703</v>
      </c>
      <c r="H11576" s="137" t="s">
        <v>27704</v>
      </c>
      <c r="I11576" s="137" t="s">
        <v>1681</v>
      </c>
      <c r="J11576" s="139" t="s">
        <v>27705</v>
      </c>
      <c r="K11576" s="109" t="s">
        <v>4334</v>
      </c>
      <c r="L11576" s="138"/>
      <c r="M11576" s="111"/>
    </row>
    <row r="11577">
      <c r="A11577" s="108">
        <v>3784.0</v>
      </c>
      <c r="B11577" s="108" t="s">
        <v>1584</v>
      </c>
      <c r="C11577" s="108" t="s">
        <v>919</v>
      </c>
      <c r="D11577" s="108"/>
      <c r="E11577" s="108" t="s">
        <v>1678</v>
      </c>
      <c r="F11577" s="137"/>
      <c r="G11577" s="137" t="s">
        <v>27706</v>
      </c>
      <c r="H11577" s="137" t="s">
        <v>27707</v>
      </c>
      <c r="I11577" s="137" t="s">
        <v>1681</v>
      </c>
      <c r="J11577" s="139" t="s">
        <v>27708</v>
      </c>
      <c r="K11577" s="109" t="s">
        <v>4334</v>
      </c>
      <c r="L11577" s="138"/>
      <c r="M11577" s="111"/>
    </row>
    <row r="11578">
      <c r="A11578" s="108">
        <v>3772.0</v>
      </c>
      <c r="B11578" s="108" t="s">
        <v>1584</v>
      </c>
      <c r="C11578" s="108" t="s">
        <v>919</v>
      </c>
      <c r="D11578" s="108"/>
      <c r="E11578" s="108" t="s">
        <v>1678</v>
      </c>
      <c r="F11578" s="137"/>
      <c r="G11578" s="137" t="s">
        <v>27709</v>
      </c>
      <c r="H11578" s="137" t="s">
        <v>27710</v>
      </c>
      <c r="I11578" s="137" t="s">
        <v>1681</v>
      </c>
      <c r="J11578" s="139" t="s">
        <v>27711</v>
      </c>
      <c r="K11578" s="109" t="s">
        <v>3021</v>
      </c>
      <c r="L11578" s="138"/>
      <c r="M11578" s="111"/>
    </row>
    <row r="11579">
      <c r="A11579" s="108">
        <v>3769.0</v>
      </c>
      <c r="B11579" s="108" t="s">
        <v>1584</v>
      </c>
      <c r="C11579" s="108" t="s">
        <v>919</v>
      </c>
      <c r="D11579" s="108"/>
      <c r="E11579" s="108" t="s">
        <v>1678</v>
      </c>
      <c r="F11579" s="137"/>
      <c r="G11579" s="137" t="s">
        <v>27712</v>
      </c>
      <c r="H11579" s="137" t="s">
        <v>27713</v>
      </c>
      <c r="I11579" s="137" t="s">
        <v>1681</v>
      </c>
      <c r="J11579" s="139" t="s">
        <v>27714</v>
      </c>
      <c r="K11579" s="109" t="s">
        <v>3021</v>
      </c>
      <c r="L11579" s="138"/>
      <c r="M11579" s="111"/>
    </row>
    <row r="11580">
      <c r="A11580" s="108">
        <v>3765.0</v>
      </c>
      <c r="B11580" s="108" t="s">
        <v>1584</v>
      </c>
      <c r="C11580" s="108" t="s">
        <v>919</v>
      </c>
      <c r="D11580" s="108"/>
      <c r="E11580" s="108" t="s">
        <v>1678</v>
      </c>
      <c r="F11580" s="137"/>
      <c r="G11580" s="137" t="s">
        <v>27715</v>
      </c>
      <c r="H11580" s="137" t="s">
        <v>27716</v>
      </c>
      <c r="I11580" s="137" t="s">
        <v>1681</v>
      </c>
      <c r="J11580" s="139" t="s">
        <v>27717</v>
      </c>
      <c r="K11580" s="109" t="s">
        <v>3021</v>
      </c>
      <c r="L11580" s="138"/>
      <c r="M11580" s="111"/>
    </row>
    <row r="11581">
      <c r="A11581" s="108">
        <v>3766.0</v>
      </c>
      <c r="B11581" s="108" t="s">
        <v>1584</v>
      </c>
      <c r="C11581" s="108" t="s">
        <v>919</v>
      </c>
      <c r="D11581" s="108"/>
      <c r="E11581" s="108" t="s">
        <v>1678</v>
      </c>
      <c r="F11581" s="137"/>
      <c r="G11581" s="137" t="s">
        <v>27718</v>
      </c>
      <c r="H11581" s="137" t="s">
        <v>27719</v>
      </c>
      <c r="I11581" s="137" t="s">
        <v>1681</v>
      </c>
      <c r="J11581" s="139" t="s">
        <v>27720</v>
      </c>
      <c r="K11581" s="109" t="s">
        <v>3021</v>
      </c>
      <c r="L11581" s="138"/>
      <c r="M11581" s="111"/>
    </row>
    <row r="11582">
      <c r="A11582" s="108">
        <v>3767.0</v>
      </c>
      <c r="B11582" s="108" t="s">
        <v>1584</v>
      </c>
      <c r="C11582" s="108" t="s">
        <v>919</v>
      </c>
      <c r="D11582" s="108"/>
      <c r="E11582" s="108" t="s">
        <v>1678</v>
      </c>
      <c r="F11582" s="137"/>
      <c r="G11582" s="137" t="s">
        <v>27721</v>
      </c>
      <c r="H11582" s="137" t="s">
        <v>27722</v>
      </c>
      <c r="I11582" s="137" t="s">
        <v>1681</v>
      </c>
      <c r="J11582" s="139" t="s">
        <v>27723</v>
      </c>
      <c r="K11582" s="109" t="s">
        <v>3021</v>
      </c>
      <c r="L11582" s="138"/>
      <c r="M11582" s="111"/>
    </row>
    <row r="11583">
      <c r="A11583" s="108">
        <v>3768.0</v>
      </c>
      <c r="B11583" s="108" t="s">
        <v>1584</v>
      </c>
      <c r="C11583" s="108" t="s">
        <v>919</v>
      </c>
      <c r="D11583" s="108"/>
      <c r="E11583" s="108" t="s">
        <v>1678</v>
      </c>
      <c r="F11583" s="137"/>
      <c r="G11583" s="137" t="s">
        <v>27724</v>
      </c>
      <c r="H11583" s="137" t="s">
        <v>27725</v>
      </c>
      <c r="I11583" s="137" t="s">
        <v>1681</v>
      </c>
      <c r="J11583" s="139" t="s">
        <v>27726</v>
      </c>
      <c r="K11583" s="109" t="s">
        <v>3021</v>
      </c>
      <c r="L11583" s="138"/>
      <c r="M11583" s="111"/>
    </row>
    <row r="11584">
      <c r="A11584" s="108">
        <v>3770.0</v>
      </c>
      <c r="B11584" s="108" t="s">
        <v>1584</v>
      </c>
      <c r="C11584" s="108" t="s">
        <v>919</v>
      </c>
      <c r="D11584" s="108"/>
      <c r="E11584" s="108" t="s">
        <v>1678</v>
      </c>
      <c r="F11584" s="137"/>
      <c r="G11584" s="137" t="s">
        <v>27727</v>
      </c>
      <c r="H11584" s="137" t="s">
        <v>27728</v>
      </c>
      <c r="I11584" s="137" t="s">
        <v>1681</v>
      </c>
      <c r="J11584" s="139" t="s">
        <v>27729</v>
      </c>
      <c r="K11584" s="109" t="s">
        <v>3021</v>
      </c>
      <c r="L11584" s="138"/>
      <c r="M11584" s="111"/>
    </row>
    <row r="11585">
      <c r="A11585" s="108">
        <v>3771.0</v>
      </c>
      <c r="B11585" s="108" t="s">
        <v>1584</v>
      </c>
      <c r="C11585" s="108" t="s">
        <v>919</v>
      </c>
      <c r="D11585" s="108"/>
      <c r="E11585" s="108" t="s">
        <v>1678</v>
      </c>
      <c r="F11585" s="137"/>
      <c r="G11585" s="137" t="s">
        <v>27730</v>
      </c>
      <c r="H11585" s="137" t="s">
        <v>27731</v>
      </c>
      <c r="I11585" s="137" t="s">
        <v>1681</v>
      </c>
      <c r="J11585" s="139" t="s">
        <v>27732</v>
      </c>
      <c r="K11585" s="109" t="s">
        <v>3021</v>
      </c>
      <c r="L11585" s="138"/>
      <c r="M11585" s="111"/>
    </row>
    <row r="11586">
      <c r="A11586" s="108">
        <v>3763.0</v>
      </c>
      <c r="B11586" s="108" t="s">
        <v>1584</v>
      </c>
      <c r="C11586" s="108" t="s">
        <v>919</v>
      </c>
      <c r="D11586" s="108"/>
      <c r="E11586" s="108" t="s">
        <v>1678</v>
      </c>
      <c r="F11586" s="137"/>
      <c r="G11586" s="137" t="s">
        <v>27733</v>
      </c>
      <c r="H11586" s="137" t="s">
        <v>27734</v>
      </c>
      <c r="I11586" s="137" t="s">
        <v>1681</v>
      </c>
      <c r="J11586" s="139" t="s">
        <v>27735</v>
      </c>
      <c r="K11586" s="109" t="s">
        <v>3021</v>
      </c>
      <c r="L11586" s="138"/>
      <c r="M11586" s="111"/>
    </row>
    <row r="11587">
      <c r="A11587" s="108">
        <v>3773.0</v>
      </c>
      <c r="B11587" s="108" t="s">
        <v>1584</v>
      </c>
      <c r="C11587" s="108" t="s">
        <v>919</v>
      </c>
      <c r="D11587" s="108"/>
      <c r="E11587" s="108" t="s">
        <v>1678</v>
      </c>
      <c r="F11587" s="137"/>
      <c r="G11587" s="137" t="s">
        <v>27736</v>
      </c>
      <c r="H11587" s="137" t="s">
        <v>27737</v>
      </c>
      <c r="I11587" s="137" t="s">
        <v>1681</v>
      </c>
      <c r="J11587" s="139" t="s">
        <v>27738</v>
      </c>
      <c r="K11587" s="109" t="s">
        <v>3021</v>
      </c>
      <c r="L11587" s="138"/>
      <c r="M11587" s="111"/>
    </row>
    <row r="11588">
      <c r="A11588" s="108">
        <v>3764.0</v>
      </c>
      <c r="B11588" s="108" t="s">
        <v>1584</v>
      </c>
      <c r="C11588" s="108" t="s">
        <v>919</v>
      </c>
      <c r="D11588" s="108"/>
      <c r="E11588" s="108" t="s">
        <v>1678</v>
      </c>
      <c r="F11588" s="137"/>
      <c r="G11588" s="137" t="s">
        <v>27739</v>
      </c>
      <c r="H11588" s="137" t="s">
        <v>27740</v>
      </c>
      <c r="I11588" s="137" t="s">
        <v>1681</v>
      </c>
      <c r="J11588" s="139" t="s">
        <v>27741</v>
      </c>
      <c r="K11588" s="109" t="s">
        <v>3021</v>
      </c>
      <c r="L11588" s="138"/>
      <c r="M11588" s="111"/>
    </row>
    <row r="11589">
      <c r="A11589" s="108">
        <v>3774.0</v>
      </c>
      <c r="B11589" s="108" t="s">
        <v>1584</v>
      </c>
      <c r="C11589" s="108" t="s">
        <v>919</v>
      </c>
      <c r="D11589" s="108"/>
      <c r="E11589" s="108" t="s">
        <v>1678</v>
      </c>
      <c r="F11589" s="137"/>
      <c r="G11589" s="137" t="s">
        <v>27742</v>
      </c>
      <c r="H11589" s="137" t="s">
        <v>27743</v>
      </c>
      <c r="I11589" s="137" t="s">
        <v>1681</v>
      </c>
      <c r="J11589" s="139" t="s">
        <v>27744</v>
      </c>
      <c r="K11589" s="109" t="s">
        <v>3021</v>
      </c>
      <c r="L11589" s="138"/>
      <c r="M11589" s="111"/>
    </row>
    <row r="11590">
      <c r="A11590" s="108">
        <v>3775.0</v>
      </c>
      <c r="B11590" s="108" t="s">
        <v>1584</v>
      </c>
      <c r="C11590" s="108" t="s">
        <v>919</v>
      </c>
      <c r="D11590" s="108"/>
      <c r="E11590" s="108" t="s">
        <v>1678</v>
      </c>
      <c r="F11590" s="137"/>
      <c r="G11590" s="137" t="s">
        <v>27745</v>
      </c>
      <c r="H11590" s="137" t="s">
        <v>27746</v>
      </c>
      <c r="I11590" s="137" t="s">
        <v>1681</v>
      </c>
      <c r="J11590" s="139" t="s">
        <v>27747</v>
      </c>
      <c r="K11590" s="109" t="s">
        <v>3021</v>
      </c>
      <c r="L11590" s="138"/>
      <c r="M11590" s="111"/>
    </row>
    <row r="11591">
      <c r="A11591" s="108">
        <v>3779.0</v>
      </c>
      <c r="B11591" s="108" t="s">
        <v>1584</v>
      </c>
      <c r="C11591" s="108" t="s">
        <v>919</v>
      </c>
      <c r="D11591" s="108"/>
      <c r="E11591" s="108" t="s">
        <v>1678</v>
      </c>
      <c r="F11591" s="137"/>
      <c r="G11591" s="137" t="s">
        <v>27748</v>
      </c>
      <c r="H11591" s="137" t="s">
        <v>27749</v>
      </c>
      <c r="I11591" s="137" t="s">
        <v>1681</v>
      </c>
      <c r="J11591" s="139" t="s">
        <v>27750</v>
      </c>
      <c r="K11591" s="109" t="s">
        <v>3021</v>
      </c>
      <c r="L11591" s="138"/>
      <c r="M11591" s="111"/>
    </row>
    <row r="11592">
      <c r="A11592" s="108">
        <v>3776.0</v>
      </c>
      <c r="B11592" s="108" t="s">
        <v>1584</v>
      </c>
      <c r="C11592" s="108" t="s">
        <v>919</v>
      </c>
      <c r="D11592" s="108"/>
      <c r="E11592" s="108" t="s">
        <v>1678</v>
      </c>
      <c r="F11592" s="137"/>
      <c r="G11592" s="137" t="s">
        <v>27751</v>
      </c>
      <c r="H11592" s="137" t="s">
        <v>27752</v>
      </c>
      <c r="I11592" s="137" t="s">
        <v>1681</v>
      </c>
      <c r="J11592" s="139" t="s">
        <v>27753</v>
      </c>
      <c r="K11592" s="109" t="s">
        <v>3021</v>
      </c>
      <c r="L11592" s="138"/>
      <c r="M11592" s="111"/>
    </row>
    <row r="11593">
      <c r="A11593" s="108">
        <v>3780.0</v>
      </c>
      <c r="B11593" s="108" t="s">
        <v>1584</v>
      </c>
      <c r="C11593" s="108" t="s">
        <v>919</v>
      </c>
      <c r="D11593" s="108"/>
      <c r="E11593" s="108" t="s">
        <v>1678</v>
      </c>
      <c r="F11593" s="137"/>
      <c r="G11593" s="137" t="s">
        <v>27754</v>
      </c>
      <c r="H11593" s="137" t="s">
        <v>27755</v>
      </c>
      <c r="I11593" s="137" t="s">
        <v>1681</v>
      </c>
      <c r="J11593" s="139" t="s">
        <v>27756</v>
      </c>
      <c r="K11593" s="109" t="s">
        <v>3021</v>
      </c>
      <c r="L11593" s="138"/>
      <c r="M11593" s="111"/>
    </row>
    <row r="11594">
      <c r="A11594" s="108">
        <v>3777.0</v>
      </c>
      <c r="B11594" s="108" t="s">
        <v>1584</v>
      </c>
      <c r="C11594" s="108" t="s">
        <v>919</v>
      </c>
      <c r="D11594" s="108"/>
      <c r="E11594" s="108" t="s">
        <v>1678</v>
      </c>
      <c r="F11594" s="137"/>
      <c r="G11594" s="137" t="s">
        <v>27757</v>
      </c>
      <c r="H11594" s="137" t="s">
        <v>27758</v>
      </c>
      <c r="I11594" s="137" t="s">
        <v>1681</v>
      </c>
      <c r="J11594" s="139" t="s">
        <v>27759</v>
      </c>
      <c r="K11594" s="109" t="s">
        <v>3021</v>
      </c>
      <c r="L11594" s="138"/>
      <c r="M11594" s="111"/>
    </row>
    <row r="11595">
      <c r="A11595" s="108">
        <v>3781.0</v>
      </c>
      <c r="B11595" s="108" t="s">
        <v>1584</v>
      </c>
      <c r="C11595" s="108" t="s">
        <v>919</v>
      </c>
      <c r="D11595" s="108"/>
      <c r="E11595" s="108" t="s">
        <v>1678</v>
      </c>
      <c r="F11595" s="137"/>
      <c r="G11595" s="137" t="s">
        <v>27760</v>
      </c>
      <c r="H11595" s="137" t="s">
        <v>27761</v>
      </c>
      <c r="I11595" s="137" t="s">
        <v>1681</v>
      </c>
      <c r="J11595" s="139" t="s">
        <v>27762</v>
      </c>
      <c r="K11595" s="109" t="s">
        <v>3021</v>
      </c>
      <c r="L11595" s="138"/>
      <c r="M11595" s="111"/>
    </row>
    <row r="11596">
      <c r="A11596" s="108">
        <v>3778.0</v>
      </c>
      <c r="B11596" s="108" t="s">
        <v>1584</v>
      </c>
      <c r="C11596" s="108" t="s">
        <v>919</v>
      </c>
      <c r="D11596" s="108"/>
      <c r="E11596" s="108" t="s">
        <v>1678</v>
      </c>
      <c r="F11596" s="137"/>
      <c r="G11596" s="137" t="s">
        <v>27763</v>
      </c>
      <c r="H11596" s="137" t="s">
        <v>27764</v>
      </c>
      <c r="I11596" s="137" t="s">
        <v>1681</v>
      </c>
      <c r="J11596" s="139" t="s">
        <v>27765</v>
      </c>
      <c r="K11596" s="109" t="s">
        <v>3021</v>
      </c>
      <c r="L11596" s="138"/>
      <c r="M11596" s="111"/>
    </row>
    <row r="11597">
      <c r="A11597" s="108">
        <v>3782.0</v>
      </c>
      <c r="B11597" s="108" t="s">
        <v>1584</v>
      </c>
      <c r="C11597" s="108" t="s">
        <v>919</v>
      </c>
      <c r="D11597" s="108"/>
      <c r="E11597" s="108" t="s">
        <v>1678</v>
      </c>
      <c r="F11597" s="137"/>
      <c r="G11597" s="137" t="s">
        <v>27766</v>
      </c>
      <c r="H11597" s="137" t="s">
        <v>27767</v>
      </c>
      <c r="I11597" s="137" t="s">
        <v>1681</v>
      </c>
      <c r="J11597" s="139" t="s">
        <v>27768</v>
      </c>
      <c r="K11597" s="109" t="s">
        <v>3021</v>
      </c>
      <c r="L11597" s="138"/>
      <c r="M11597" s="111"/>
    </row>
    <row r="11598">
      <c r="A11598" s="108">
        <v>3808.0</v>
      </c>
      <c r="B11598" s="108" t="s">
        <v>1584</v>
      </c>
      <c r="C11598" s="108" t="s">
        <v>919</v>
      </c>
      <c r="D11598" s="108"/>
      <c r="E11598" s="108" t="s">
        <v>1678</v>
      </c>
      <c r="F11598" s="137"/>
      <c r="G11598" s="137" t="s">
        <v>27769</v>
      </c>
      <c r="H11598" s="137" t="s">
        <v>27770</v>
      </c>
      <c r="I11598" s="137" t="s">
        <v>1681</v>
      </c>
      <c r="J11598" s="139" t="s">
        <v>27771</v>
      </c>
      <c r="K11598" s="109" t="s">
        <v>3021</v>
      </c>
      <c r="L11598" s="138"/>
      <c r="M11598" s="111"/>
    </row>
    <row r="11599">
      <c r="A11599" s="108">
        <v>3809.0</v>
      </c>
      <c r="B11599" s="108" t="s">
        <v>1584</v>
      </c>
      <c r="C11599" s="108" t="s">
        <v>919</v>
      </c>
      <c r="D11599" s="108"/>
      <c r="E11599" s="108" t="s">
        <v>1678</v>
      </c>
      <c r="F11599" s="137"/>
      <c r="G11599" s="137" t="s">
        <v>27772</v>
      </c>
      <c r="H11599" s="137" t="s">
        <v>27773</v>
      </c>
      <c r="I11599" s="137" t="s">
        <v>1681</v>
      </c>
      <c r="J11599" s="139" t="s">
        <v>27774</v>
      </c>
      <c r="K11599" s="109" t="s">
        <v>3021</v>
      </c>
      <c r="L11599" s="138"/>
      <c r="M11599" s="111"/>
    </row>
    <row r="11600">
      <c r="A11600" s="108">
        <v>3810.0</v>
      </c>
      <c r="B11600" s="108" t="s">
        <v>1584</v>
      </c>
      <c r="C11600" s="108" t="s">
        <v>919</v>
      </c>
      <c r="D11600" s="108"/>
      <c r="E11600" s="108" t="s">
        <v>1678</v>
      </c>
      <c r="F11600" s="137"/>
      <c r="G11600" s="137" t="s">
        <v>27775</v>
      </c>
      <c r="H11600" s="137" t="s">
        <v>27776</v>
      </c>
      <c r="I11600" s="137" t="s">
        <v>1681</v>
      </c>
      <c r="J11600" s="139" t="s">
        <v>27777</v>
      </c>
      <c r="K11600" s="109" t="s">
        <v>3021</v>
      </c>
      <c r="L11600" s="138"/>
      <c r="M11600" s="111"/>
    </row>
    <row r="11601">
      <c r="A11601" s="108">
        <v>3811.0</v>
      </c>
      <c r="B11601" s="108" t="s">
        <v>1584</v>
      </c>
      <c r="C11601" s="108" t="s">
        <v>919</v>
      </c>
      <c r="D11601" s="108"/>
      <c r="E11601" s="108" t="s">
        <v>1678</v>
      </c>
      <c r="F11601" s="137"/>
      <c r="G11601" s="137" t="s">
        <v>27778</v>
      </c>
      <c r="H11601" s="137" t="s">
        <v>27779</v>
      </c>
      <c r="I11601" s="137" t="s">
        <v>1681</v>
      </c>
      <c r="J11601" s="139" t="s">
        <v>27780</v>
      </c>
      <c r="K11601" s="109" t="s">
        <v>3021</v>
      </c>
      <c r="L11601" s="138"/>
      <c r="M11601" s="111"/>
    </row>
    <row r="11602">
      <c r="A11602" s="108">
        <v>3812.0</v>
      </c>
      <c r="B11602" s="108" t="s">
        <v>1584</v>
      </c>
      <c r="C11602" s="108" t="s">
        <v>919</v>
      </c>
      <c r="D11602" s="108"/>
      <c r="E11602" s="108" t="s">
        <v>1678</v>
      </c>
      <c r="F11602" s="137"/>
      <c r="G11602" s="137" t="s">
        <v>27781</v>
      </c>
      <c r="H11602" s="137" t="s">
        <v>27782</v>
      </c>
      <c r="I11602" s="137" t="s">
        <v>1681</v>
      </c>
      <c r="J11602" s="139" t="s">
        <v>27783</v>
      </c>
      <c r="K11602" s="109" t="s">
        <v>3021</v>
      </c>
      <c r="L11602" s="138"/>
      <c r="M11602" s="111"/>
    </row>
    <row r="11603">
      <c r="A11603" s="108">
        <v>3813.0</v>
      </c>
      <c r="B11603" s="108" t="s">
        <v>1584</v>
      </c>
      <c r="C11603" s="108" t="s">
        <v>919</v>
      </c>
      <c r="D11603" s="108"/>
      <c r="E11603" s="108" t="s">
        <v>1678</v>
      </c>
      <c r="F11603" s="137"/>
      <c r="G11603" s="137" t="s">
        <v>27784</v>
      </c>
      <c r="H11603" s="137" t="s">
        <v>27785</v>
      </c>
      <c r="I11603" s="137" t="s">
        <v>1681</v>
      </c>
      <c r="J11603" s="139" t="s">
        <v>27786</v>
      </c>
      <c r="K11603" s="109" t="s">
        <v>3021</v>
      </c>
      <c r="L11603" s="138"/>
      <c r="M11603" s="111"/>
    </row>
    <row r="11604">
      <c r="A11604" s="108">
        <v>3814.0</v>
      </c>
      <c r="B11604" s="108" t="s">
        <v>1584</v>
      </c>
      <c r="C11604" s="108" t="s">
        <v>919</v>
      </c>
      <c r="D11604" s="108"/>
      <c r="E11604" s="108" t="s">
        <v>1678</v>
      </c>
      <c r="F11604" s="137"/>
      <c r="G11604" s="137" t="s">
        <v>27787</v>
      </c>
      <c r="H11604" s="137" t="s">
        <v>27788</v>
      </c>
      <c r="I11604" s="137" t="s">
        <v>1681</v>
      </c>
      <c r="J11604" s="139" t="s">
        <v>27789</v>
      </c>
      <c r="K11604" s="109" t="s">
        <v>3021</v>
      </c>
      <c r="L11604" s="138"/>
      <c r="M11604" s="111"/>
    </row>
    <row r="11605">
      <c r="A11605" s="108">
        <v>3815.0</v>
      </c>
      <c r="B11605" s="108" t="s">
        <v>1584</v>
      </c>
      <c r="C11605" s="108" t="s">
        <v>919</v>
      </c>
      <c r="D11605" s="108"/>
      <c r="E11605" s="108" t="s">
        <v>1678</v>
      </c>
      <c r="F11605" s="137"/>
      <c r="G11605" s="137" t="s">
        <v>27790</v>
      </c>
      <c r="H11605" s="137" t="s">
        <v>27791</v>
      </c>
      <c r="I11605" s="137" t="s">
        <v>1681</v>
      </c>
      <c r="J11605" s="139" t="s">
        <v>27792</v>
      </c>
      <c r="K11605" s="109" t="s">
        <v>3021</v>
      </c>
      <c r="L11605" s="138"/>
      <c r="M11605" s="111"/>
    </row>
    <row r="11606">
      <c r="A11606" s="108">
        <v>3816.0</v>
      </c>
      <c r="B11606" s="108" t="s">
        <v>1584</v>
      </c>
      <c r="C11606" s="108" t="s">
        <v>919</v>
      </c>
      <c r="D11606" s="108"/>
      <c r="E11606" s="108" t="s">
        <v>1678</v>
      </c>
      <c r="F11606" s="137"/>
      <c r="G11606" s="137" t="s">
        <v>27793</v>
      </c>
      <c r="H11606" s="137" t="s">
        <v>27794</v>
      </c>
      <c r="I11606" s="137" t="s">
        <v>1681</v>
      </c>
      <c r="J11606" s="139" t="s">
        <v>27795</v>
      </c>
      <c r="K11606" s="109" t="s">
        <v>3021</v>
      </c>
      <c r="L11606" s="138"/>
      <c r="M11606" s="111"/>
    </row>
    <row r="11607">
      <c r="A11607" s="108">
        <v>3817.0</v>
      </c>
      <c r="B11607" s="108" t="s">
        <v>1584</v>
      </c>
      <c r="C11607" s="108" t="s">
        <v>919</v>
      </c>
      <c r="D11607" s="108"/>
      <c r="E11607" s="108" t="s">
        <v>1678</v>
      </c>
      <c r="F11607" s="137"/>
      <c r="G11607" s="137" t="s">
        <v>27796</v>
      </c>
      <c r="H11607" s="137" t="s">
        <v>27797</v>
      </c>
      <c r="I11607" s="137" t="s">
        <v>1681</v>
      </c>
      <c r="J11607" s="139" t="s">
        <v>27798</v>
      </c>
      <c r="K11607" s="109" t="s">
        <v>3021</v>
      </c>
      <c r="L11607" s="138"/>
      <c r="M11607" s="111"/>
    </row>
    <row r="11608">
      <c r="A11608" s="108">
        <v>3818.0</v>
      </c>
      <c r="B11608" s="108" t="s">
        <v>1584</v>
      </c>
      <c r="C11608" s="108" t="s">
        <v>919</v>
      </c>
      <c r="D11608" s="108"/>
      <c r="E11608" s="108" t="s">
        <v>1678</v>
      </c>
      <c r="F11608" s="137"/>
      <c r="G11608" s="137" t="s">
        <v>27799</v>
      </c>
      <c r="H11608" s="137" t="s">
        <v>27800</v>
      </c>
      <c r="I11608" s="137" t="s">
        <v>1681</v>
      </c>
      <c r="J11608" s="139" t="s">
        <v>27801</v>
      </c>
      <c r="K11608" s="109" t="s">
        <v>3021</v>
      </c>
      <c r="L11608" s="138"/>
      <c r="M11608" s="111"/>
    </row>
    <row r="11609">
      <c r="A11609" s="108">
        <v>3819.0</v>
      </c>
      <c r="B11609" s="108" t="s">
        <v>1584</v>
      </c>
      <c r="C11609" s="108" t="s">
        <v>919</v>
      </c>
      <c r="D11609" s="108"/>
      <c r="E11609" s="108" t="s">
        <v>1678</v>
      </c>
      <c r="F11609" s="137"/>
      <c r="G11609" s="137" t="s">
        <v>27802</v>
      </c>
      <c r="H11609" s="137" t="s">
        <v>27803</v>
      </c>
      <c r="I11609" s="137" t="s">
        <v>1681</v>
      </c>
      <c r="J11609" s="139" t="s">
        <v>27804</v>
      </c>
      <c r="K11609" s="109" t="s">
        <v>3021</v>
      </c>
      <c r="L11609" s="138"/>
      <c r="M11609" s="111"/>
    </row>
    <row r="11610">
      <c r="A11610" s="108">
        <v>3820.0</v>
      </c>
      <c r="B11610" s="108" t="s">
        <v>1584</v>
      </c>
      <c r="C11610" s="108" t="s">
        <v>919</v>
      </c>
      <c r="D11610" s="108"/>
      <c r="E11610" s="108" t="s">
        <v>1678</v>
      </c>
      <c r="F11610" s="137"/>
      <c r="G11610" s="137" t="s">
        <v>27805</v>
      </c>
      <c r="H11610" s="137" t="s">
        <v>27806</v>
      </c>
      <c r="I11610" s="137" t="s">
        <v>1681</v>
      </c>
      <c r="J11610" s="139" t="s">
        <v>27807</v>
      </c>
      <c r="K11610" s="109" t="s">
        <v>3021</v>
      </c>
      <c r="L11610" s="138"/>
      <c r="M11610" s="111"/>
    </row>
    <row r="11611">
      <c r="A11611" s="108">
        <v>3821.0</v>
      </c>
      <c r="B11611" s="108" t="s">
        <v>1584</v>
      </c>
      <c r="C11611" s="108" t="s">
        <v>919</v>
      </c>
      <c r="D11611" s="108"/>
      <c r="E11611" s="108" t="s">
        <v>1678</v>
      </c>
      <c r="F11611" s="137"/>
      <c r="G11611" s="137" t="s">
        <v>27808</v>
      </c>
      <c r="H11611" s="137" t="s">
        <v>27809</v>
      </c>
      <c r="I11611" s="137" t="s">
        <v>1681</v>
      </c>
      <c r="J11611" s="139" t="s">
        <v>27810</v>
      </c>
      <c r="K11611" s="109" t="s">
        <v>3021</v>
      </c>
      <c r="L11611" s="138"/>
      <c r="M11611" s="111"/>
    </row>
    <row r="11612">
      <c r="A11612" s="108">
        <v>3822.0</v>
      </c>
      <c r="B11612" s="108" t="s">
        <v>1584</v>
      </c>
      <c r="C11612" s="108" t="s">
        <v>919</v>
      </c>
      <c r="D11612" s="108"/>
      <c r="E11612" s="108" t="s">
        <v>1678</v>
      </c>
      <c r="F11612" s="137"/>
      <c r="G11612" s="137" t="s">
        <v>27811</v>
      </c>
      <c r="H11612" s="137" t="s">
        <v>27812</v>
      </c>
      <c r="I11612" s="137" t="s">
        <v>1681</v>
      </c>
      <c r="J11612" s="139" t="s">
        <v>27813</v>
      </c>
      <c r="K11612" s="109" t="s">
        <v>3021</v>
      </c>
      <c r="L11612" s="138"/>
      <c r="M11612" s="111"/>
    </row>
    <row r="11613">
      <c r="A11613" s="108">
        <v>3823.0</v>
      </c>
      <c r="B11613" s="108" t="s">
        <v>1584</v>
      </c>
      <c r="C11613" s="108" t="s">
        <v>919</v>
      </c>
      <c r="D11613" s="108"/>
      <c r="E11613" s="108" t="s">
        <v>1678</v>
      </c>
      <c r="F11613" s="137"/>
      <c r="G11613" s="137" t="s">
        <v>27814</v>
      </c>
      <c r="H11613" s="137" t="s">
        <v>27815</v>
      </c>
      <c r="I11613" s="137" t="s">
        <v>1681</v>
      </c>
      <c r="J11613" s="139" t="s">
        <v>27816</v>
      </c>
      <c r="K11613" s="109" t="s">
        <v>3021</v>
      </c>
      <c r="L11613" s="138"/>
      <c r="M11613" s="111"/>
    </row>
    <row r="11614">
      <c r="A11614" s="108">
        <v>3824.0</v>
      </c>
      <c r="B11614" s="108" t="s">
        <v>1584</v>
      </c>
      <c r="C11614" s="108" t="s">
        <v>919</v>
      </c>
      <c r="D11614" s="108"/>
      <c r="E11614" s="108" t="s">
        <v>1678</v>
      </c>
      <c r="F11614" s="137"/>
      <c r="G11614" s="137" t="s">
        <v>27817</v>
      </c>
      <c r="H11614" s="137" t="s">
        <v>27818</v>
      </c>
      <c r="I11614" s="137" t="s">
        <v>1681</v>
      </c>
      <c r="J11614" s="139" t="s">
        <v>27819</v>
      </c>
      <c r="K11614" s="109" t="s">
        <v>3021</v>
      </c>
      <c r="L11614" s="138"/>
      <c r="M11614" s="111"/>
    </row>
    <row r="11615">
      <c r="A11615" s="108">
        <v>3825.0</v>
      </c>
      <c r="B11615" s="108" t="s">
        <v>1584</v>
      </c>
      <c r="C11615" s="108" t="s">
        <v>919</v>
      </c>
      <c r="D11615" s="108"/>
      <c r="E11615" s="108" t="s">
        <v>1678</v>
      </c>
      <c r="F11615" s="137"/>
      <c r="G11615" s="137" t="s">
        <v>27820</v>
      </c>
      <c r="H11615" s="137" t="s">
        <v>27821</v>
      </c>
      <c r="I11615" s="137" t="s">
        <v>1681</v>
      </c>
      <c r="J11615" s="139" t="s">
        <v>27822</v>
      </c>
      <c r="K11615" s="109" t="s">
        <v>3021</v>
      </c>
      <c r="L11615" s="138"/>
      <c r="M11615" s="111"/>
    </row>
    <row r="11616">
      <c r="A11616" s="108">
        <v>3826.0</v>
      </c>
      <c r="B11616" s="108" t="s">
        <v>1584</v>
      </c>
      <c r="C11616" s="108" t="s">
        <v>919</v>
      </c>
      <c r="D11616" s="108"/>
      <c r="E11616" s="108" t="s">
        <v>1678</v>
      </c>
      <c r="F11616" s="137"/>
      <c r="G11616" s="137" t="s">
        <v>27823</v>
      </c>
      <c r="H11616" s="137" t="s">
        <v>27824</v>
      </c>
      <c r="I11616" s="137" t="s">
        <v>1681</v>
      </c>
      <c r="J11616" s="139" t="s">
        <v>27825</v>
      </c>
      <c r="K11616" s="109" t="s">
        <v>3021</v>
      </c>
      <c r="L11616" s="138"/>
      <c r="M11616" s="111"/>
    </row>
    <row r="11617">
      <c r="A11617" s="108">
        <v>3827.0</v>
      </c>
      <c r="B11617" s="108" t="s">
        <v>1584</v>
      </c>
      <c r="C11617" s="108" t="s">
        <v>919</v>
      </c>
      <c r="D11617" s="108"/>
      <c r="E11617" s="108" t="s">
        <v>1678</v>
      </c>
      <c r="F11617" s="137"/>
      <c r="G11617" s="137" t="s">
        <v>27826</v>
      </c>
      <c r="H11617" s="137" t="s">
        <v>27827</v>
      </c>
      <c r="I11617" s="137" t="s">
        <v>1681</v>
      </c>
      <c r="J11617" s="139" t="s">
        <v>27828</v>
      </c>
      <c r="K11617" s="109" t="s">
        <v>3021</v>
      </c>
      <c r="L11617" s="138"/>
      <c r="M11617" s="111"/>
    </row>
    <row r="11618">
      <c r="A11618" s="108">
        <v>3828.0</v>
      </c>
      <c r="B11618" s="108" t="s">
        <v>1584</v>
      </c>
      <c r="C11618" s="108" t="s">
        <v>919</v>
      </c>
      <c r="D11618" s="108"/>
      <c r="E11618" s="108" t="s">
        <v>1678</v>
      </c>
      <c r="F11618" s="137"/>
      <c r="G11618" s="137" t="s">
        <v>27829</v>
      </c>
      <c r="H11618" s="137" t="s">
        <v>27830</v>
      </c>
      <c r="I11618" s="137" t="s">
        <v>1681</v>
      </c>
      <c r="J11618" s="139" t="s">
        <v>27831</v>
      </c>
      <c r="K11618" s="109" t="s">
        <v>3021</v>
      </c>
      <c r="L11618" s="138"/>
      <c r="M11618" s="111"/>
    </row>
    <row r="11619">
      <c r="A11619" s="108">
        <v>3829.0</v>
      </c>
      <c r="B11619" s="108" t="s">
        <v>1584</v>
      </c>
      <c r="C11619" s="108" t="s">
        <v>919</v>
      </c>
      <c r="D11619" s="108"/>
      <c r="E11619" s="108" t="s">
        <v>1678</v>
      </c>
      <c r="F11619" s="137"/>
      <c r="G11619" s="137" t="s">
        <v>27832</v>
      </c>
      <c r="H11619" s="137" t="s">
        <v>27833</v>
      </c>
      <c r="I11619" s="137" t="s">
        <v>1681</v>
      </c>
      <c r="J11619" s="139" t="s">
        <v>27834</v>
      </c>
      <c r="K11619" s="109" t="s">
        <v>3021</v>
      </c>
      <c r="L11619" s="138"/>
      <c r="M11619" s="111"/>
    </row>
    <row r="11620">
      <c r="A11620" s="108">
        <v>3830.0</v>
      </c>
      <c r="B11620" s="108" t="s">
        <v>1584</v>
      </c>
      <c r="C11620" s="108" t="s">
        <v>919</v>
      </c>
      <c r="D11620" s="108"/>
      <c r="E11620" s="108" t="s">
        <v>1678</v>
      </c>
      <c r="F11620" s="137"/>
      <c r="G11620" s="137" t="s">
        <v>27835</v>
      </c>
      <c r="H11620" s="137" t="s">
        <v>27836</v>
      </c>
      <c r="I11620" s="137" t="s">
        <v>1681</v>
      </c>
      <c r="J11620" s="139" t="s">
        <v>27837</v>
      </c>
      <c r="K11620" s="109" t="s">
        <v>3021</v>
      </c>
      <c r="L11620" s="138"/>
      <c r="M11620" s="111"/>
    </row>
    <row r="11621">
      <c r="A11621" s="108">
        <v>3831.0</v>
      </c>
      <c r="B11621" s="108" t="s">
        <v>1584</v>
      </c>
      <c r="C11621" s="108" t="s">
        <v>919</v>
      </c>
      <c r="D11621" s="108"/>
      <c r="E11621" s="108" t="s">
        <v>1678</v>
      </c>
      <c r="F11621" s="137"/>
      <c r="G11621" s="137" t="s">
        <v>27838</v>
      </c>
      <c r="H11621" s="137" t="s">
        <v>27839</v>
      </c>
      <c r="I11621" s="137" t="s">
        <v>1681</v>
      </c>
      <c r="J11621" s="139" t="s">
        <v>27840</v>
      </c>
      <c r="K11621" s="109" t="s">
        <v>3021</v>
      </c>
      <c r="L11621" s="138"/>
      <c r="M11621" s="111"/>
    </row>
    <row r="11622">
      <c r="A11622" s="108">
        <v>3832.0</v>
      </c>
      <c r="B11622" s="108" t="s">
        <v>1584</v>
      </c>
      <c r="C11622" s="108" t="s">
        <v>919</v>
      </c>
      <c r="D11622" s="108"/>
      <c r="E11622" s="108" t="s">
        <v>1678</v>
      </c>
      <c r="F11622" s="137"/>
      <c r="G11622" s="137" t="s">
        <v>27841</v>
      </c>
      <c r="H11622" s="137" t="s">
        <v>27842</v>
      </c>
      <c r="I11622" s="137" t="s">
        <v>1681</v>
      </c>
      <c r="J11622" s="139" t="s">
        <v>27843</v>
      </c>
      <c r="K11622" s="109" t="s">
        <v>3029</v>
      </c>
      <c r="L11622" s="138"/>
      <c r="M11622" s="111"/>
    </row>
    <row r="11623">
      <c r="A11623" s="108">
        <v>3833.0</v>
      </c>
      <c r="B11623" s="108" t="s">
        <v>1584</v>
      </c>
      <c r="C11623" s="108" t="s">
        <v>919</v>
      </c>
      <c r="D11623" s="108"/>
      <c r="E11623" s="108" t="s">
        <v>1678</v>
      </c>
      <c r="F11623" s="137"/>
      <c r="G11623" s="137" t="s">
        <v>27844</v>
      </c>
      <c r="H11623" s="137" t="s">
        <v>27845</v>
      </c>
      <c r="I11623" s="137" t="s">
        <v>1681</v>
      </c>
      <c r="J11623" s="139" t="s">
        <v>27846</v>
      </c>
      <c r="K11623" s="109" t="s">
        <v>3029</v>
      </c>
      <c r="L11623" s="138"/>
      <c r="M11623" s="111"/>
    </row>
    <row r="11624">
      <c r="A11624" s="108">
        <v>3834.0</v>
      </c>
      <c r="B11624" s="108" t="s">
        <v>1584</v>
      </c>
      <c r="C11624" s="108" t="s">
        <v>919</v>
      </c>
      <c r="D11624" s="108"/>
      <c r="E11624" s="108" t="s">
        <v>1678</v>
      </c>
      <c r="F11624" s="137"/>
      <c r="G11624" s="137" t="s">
        <v>27847</v>
      </c>
      <c r="H11624" s="137" t="s">
        <v>27848</v>
      </c>
      <c r="I11624" s="137" t="s">
        <v>1681</v>
      </c>
      <c r="J11624" s="139" t="s">
        <v>27849</v>
      </c>
      <c r="K11624" s="109" t="s">
        <v>3029</v>
      </c>
      <c r="L11624" s="138"/>
      <c r="M11624" s="111"/>
    </row>
    <row r="11625">
      <c r="A11625" s="108">
        <v>3835.0</v>
      </c>
      <c r="B11625" s="108" t="s">
        <v>1584</v>
      </c>
      <c r="C11625" s="108" t="s">
        <v>919</v>
      </c>
      <c r="D11625" s="108"/>
      <c r="E11625" s="108" t="s">
        <v>1678</v>
      </c>
      <c r="F11625" s="137"/>
      <c r="G11625" s="137" t="s">
        <v>27850</v>
      </c>
      <c r="H11625" s="137" t="s">
        <v>27851</v>
      </c>
      <c r="I11625" s="137" t="s">
        <v>1681</v>
      </c>
      <c r="J11625" s="139" t="s">
        <v>27852</v>
      </c>
      <c r="K11625" s="109" t="s">
        <v>3029</v>
      </c>
      <c r="L11625" s="138"/>
      <c r="M11625" s="111"/>
    </row>
    <row r="11626">
      <c r="A11626" s="108">
        <v>3836.0</v>
      </c>
      <c r="B11626" s="108" t="s">
        <v>1584</v>
      </c>
      <c r="C11626" s="108" t="s">
        <v>919</v>
      </c>
      <c r="D11626" s="108"/>
      <c r="E11626" s="108" t="s">
        <v>1678</v>
      </c>
      <c r="F11626" s="137"/>
      <c r="G11626" s="137" t="s">
        <v>27853</v>
      </c>
      <c r="H11626" s="137" t="s">
        <v>27854</v>
      </c>
      <c r="I11626" s="137" t="s">
        <v>1681</v>
      </c>
      <c r="J11626" s="139" t="s">
        <v>27855</v>
      </c>
      <c r="K11626" s="109" t="s">
        <v>3029</v>
      </c>
      <c r="L11626" s="138"/>
      <c r="M11626" s="111"/>
    </row>
    <row r="11627">
      <c r="A11627" s="108">
        <v>3837.0</v>
      </c>
      <c r="B11627" s="108" t="s">
        <v>1584</v>
      </c>
      <c r="C11627" s="108" t="s">
        <v>919</v>
      </c>
      <c r="D11627" s="108"/>
      <c r="E11627" s="108" t="s">
        <v>1678</v>
      </c>
      <c r="F11627" s="137"/>
      <c r="G11627" s="137" t="s">
        <v>27856</v>
      </c>
      <c r="H11627" s="137" t="s">
        <v>27857</v>
      </c>
      <c r="I11627" s="137" t="s">
        <v>1681</v>
      </c>
      <c r="J11627" s="139" t="s">
        <v>27858</v>
      </c>
      <c r="K11627" s="109" t="s">
        <v>3029</v>
      </c>
      <c r="L11627" s="138"/>
      <c r="M11627" s="111"/>
    </row>
    <row r="11628">
      <c r="A11628" s="108">
        <v>3795.0</v>
      </c>
      <c r="B11628" s="108" t="s">
        <v>1584</v>
      </c>
      <c r="C11628" s="108" t="s">
        <v>919</v>
      </c>
      <c r="D11628" s="108"/>
      <c r="E11628" s="108" t="s">
        <v>1619</v>
      </c>
      <c r="F11628" s="137"/>
      <c r="G11628" s="137" t="s">
        <v>27859</v>
      </c>
      <c r="H11628" s="137" t="s">
        <v>27860</v>
      </c>
      <c r="I11628" s="137" t="s">
        <v>1588</v>
      </c>
      <c r="J11628" s="139" t="s">
        <v>27861</v>
      </c>
      <c r="K11628" s="109" t="s">
        <v>1876</v>
      </c>
      <c r="L11628" s="138"/>
      <c r="M11628" s="111"/>
    </row>
    <row r="11629">
      <c r="A11629" s="108">
        <v>3796.0</v>
      </c>
      <c r="B11629" s="108" t="s">
        <v>1584</v>
      </c>
      <c r="C11629" s="108" t="s">
        <v>919</v>
      </c>
      <c r="D11629" s="108"/>
      <c r="E11629" s="108" t="s">
        <v>1619</v>
      </c>
      <c r="F11629" s="137"/>
      <c r="G11629" s="137" t="s">
        <v>27862</v>
      </c>
      <c r="H11629" s="137" t="s">
        <v>27863</v>
      </c>
      <c r="I11629" s="137" t="s">
        <v>1588</v>
      </c>
      <c r="J11629" s="139" t="s">
        <v>27864</v>
      </c>
      <c r="K11629" s="109" t="s">
        <v>1876</v>
      </c>
      <c r="L11629" s="138"/>
      <c r="M11629" s="111"/>
    </row>
    <row r="11630">
      <c r="A11630" s="108">
        <v>3794.0</v>
      </c>
      <c r="B11630" s="108" t="s">
        <v>1584</v>
      </c>
      <c r="C11630" s="108" t="s">
        <v>919</v>
      </c>
      <c r="D11630" s="108"/>
      <c r="E11630" s="108" t="s">
        <v>1619</v>
      </c>
      <c r="F11630" s="137"/>
      <c r="G11630" s="137" t="s">
        <v>27865</v>
      </c>
      <c r="H11630" s="137" t="s">
        <v>27866</v>
      </c>
      <c r="I11630" s="137" t="s">
        <v>1588</v>
      </c>
      <c r="J11630" s="139" t="s">
        <v>27867</v>
      </c>
      <c r="K11630" s="109" t="s">
        <v>1821</v>
      </c>
      <c r="L11630" s="138"/>
      <c r="M11630" s="111"/>
    </row>
    <row r="11631">
      <c r="A11631" s="108">
        <v>3799.0</v>
      </c>
      <c r="B11631" s="108" t="s">
        <v>1584</v>
      </c>
      <c r="C11631" s="108" t="s">
        <v>919</v>
      </c>
      <c r="D11631" s="108"/>
      <c r="E11631" s="108" t="s">
        <v>1671</v>
      </c>
      <c r="F11631" s="137"/>
      <c r="G11631" s="137" t="s">
        <v>27868</v>
      </c>
      <c r="H11631" s="137" t="s">
        <v>27869</v>
      </c>
      <c r="I11631" s="137" t="s">
        <v>1674</v>
      </c>
      <c r="J11631" s="139" t="s">
        <v>27870</v>
      </c>
      <c r="K11631" s="109" t="s">
        <v>2817</v>
      </c>
      <c r="L11631" s="138"/>
      <c r="M11631" s="111"/>
    </row>
    <row r="11632">
      <c r="A11632" s="108">
        <v>3801.0</v>
      </c>
      <c r="B11632" s="108" t="s">
        <v>1584</v>
      </c>
      <c r="C11632" s="108" t="s">
        <v>919</v>
      </c>
      <c r="D11632" s="108"/>
      <c r="E11632" s="108" t="s">
        <v>1671</v>
      </c>
      <c r="F11632" s="137"/>
      <c r="G11632" s="137" t="s">
        <v>27868</v>
      </c>
      <c r="H11632" s="137" t="s">
        <v>27869</v>
      </c>
      <c r="I11632" s="137" t="s">
        <v>1674</v>
      </c>
      <c r="J11632" s="139" t="s">
        <v>27871</v>
      </c>
      <c r="K11632" s="109" t="s">
        <v>2820</v>
      </c>
      <c r="L11632" s="138"/>
      <c r="M11632" s="111"/>
    </row>
    <row r="11633">
      <c r="A11633" s="108">
        <v>3798.0</v>
      </c>
      <c r="B11633" s="108" t="s">
        <v>1584</v>
      </c>
      <c r="C11633" s="108" t="s">
        <v>919</v>
      </c>
      <c r="D11633" s="108"/>
      <c r="E11633" s="108" t="s">
        <v>1671</v>
      </c>
      <c r="F11633" s="137"/>
      <c r="G11633" s="137" t="s">
        <v>27872</v>
      </c>
      <c r="H11633" s="137" t="s">
        <v>27873</v>
      </c>
      <c r="I11633" s="137" t="s">
        <v>1674</v>
      </c>
      <c r="J11633" s="139" t="s">
        <v>27874</v>
      </c>
      <c r="K11633" s="109" t="s">
        <v>2817</v>
      </c>
      <c r="L11633" s="138"/>
      <c r="M11633" s="111"/>
    </row>
    <row r="11634">
      <c r="A11634" s="108">
        <v>3800.0</v>
      </c>
      <c r="B11634" s="108" t="s">
        <v>1584</v>
      </c>
      <c r="C11634" s="108" t="s">
        <v>919</v>
      </c>
      <c r="D11634" s="108"/>
      <c r="E11634" s="108" t="s">
        <v>1671</v>
      </c>
      <c r="F11634" s="137"/>
      <c r="G11634" s="137" t="s">
        <v>27872</v>
      </c>
      <c r="H11634" s="137" t="s">
        <v>27873</v>
      </c>
      <c r="I11634" s="137" t="s">
        <v>1674</v>
      </c>
      <c r="J11634" s="139" t="s">
        <v>27875</v>
      </c>
      <c r="K11634" s="109" t="s">
        <v>2820</v>
      </c>
      <c r="L11634" s="138"/>
      <c r="M11634" s="111"/>
    </row>
    <row r="11635">
      <c r="A11635" s="108">
        <v>3790.0</v>
      </c>
      <c r="B11635" s="108" t="s">
        <v>1584</v>
      </c>
      <c r="C11635" s="108" t="s">
        <v>919</v>
      </c>
      <c r="D11635" s="108"/>
      <c r="E11635" s="108" t="s">
        <v>1729</v>
      </c>
      <c r="F11635" s="137"/>
      <c r="G11635" s="137" t="s">
        <v>27876</v>
      </c>
      <c r="H11635" s="137" t="s">
        <v>27877</v>
      </c>
      <c r="I11635" s="137" t="s">
        <v>1607</v>
      </c>
      <c r="J11635" s="139" t="s">
        <v>27878</v>
      </c>
      <c r="K11635" s="109" t="s">
        <v>2841</v>
      </c>
      <c r="L11635" s="138"/>
      <c r="M11635" s="111"/>
    </row>
    <row r="11636">
      <c r="A11636" s="108">
        <v>3792.0</v>
      </c>
      <c r="B11636" s="108" t="s">
        <v>1584</v>
      </c>
      <c r="C11636" s="108" t="s">
        <v>919</v>
      </c>
      <c r="D11636" s="108"/>
      <c r="E11636" s="108" t="s">
        <v>1729</v>
      </c>
      <c r="F11636" s="137"/>
      <c r="G11636" s="137" t="s">
        <v>27876</v>
      </c>
      <c r="H11636" s="137" t="s">
        <v>27877</v>
      </c>
      <c r="I11636" s="137" t="s">
        <v>1607</v>
      </c>
      <c r="J11636" s="139" t="s">
        <v>27879</v>
      </c>
      <c r="K11636" s="109" t="s">
        <v>2844</v>
      </c>
      <c r="L11636" s="138"/>
      <c r="M11636" s="111"/>
    </row>
    <row r="11637">
      <c r="A11637" s="108">
        <v>3789.0</v>
      </c>
      <c r="B11637" s="108" t="s">
        <v>1584</v>
      </c>
      <c r="C11637" s="108" t="s">
        <v>919</v>
      </c>
      <c r="D11637" s="108"/>
      <c r="E11637" s="108" t="s">
        <v>1729</v>
      </c>
      <c r="F11637" s="137"/>
      <c r="G11637" s="137" t="s">
        <v>27880</v>
      </c>
      <c r="H11637" s="137" t="s">
        <v>27881</v>
      </c>
      <c r="I11637" s="137" t="s">
        <v>1607</v>
      </c>
      <c r="J11637" s="139" t="s">
        <v>27882</v>
      </c>
      <c r="K11637" s="109" t="s">
        <v>2841</v>
      </c>
      <c r="L11637" s="138"/>
      <c r="M11637" s="111"/>
    </row>
    <row r="11638">
      <c r="A11638" s="108">
        <v>3791.0</v>
      </c>
      <c r="B11638" s="108" t="s">
        <v>1584</v>
      </c>
      <c r="C11638" s="108" t="s">
        <v>919</v>
      </c>
      <c r="D11638" s="108"/>
      <c r="E11638" s="108" t="s">
        <v>1729</v>
      </c>
      <c r="F11638" s="137"/>
      <c r="G11638" s="137" t="s">
        <v>27880</v>
      </c>
      <c r="H11638" s="137" t="s">
        <v>27881</v>
      </c>
      <c r="I11638" s="137" t="s">
        <v>1607</v>
      </c>
      <c r="J11638" s="139" t="s">
        <v>27883</v>
      </c>
      <c r="K11638" s="109" t="s">
        <v>2844</v>
      </c>
      <c r="L11638" s="138"/>
      <c r="M11638" s="111"/>
    </row>
    <row r="11639">
      <c r="A11639" s="108">
        <v>3797.0</v>
      </c>
      <c r="B11639" s="108" t="s">
        <v>1584</v>
      </c>
      <c r="C11639" s="108" t="s">
        <v>919</v>
      </c>
      <c r="D11639" s="108"/>
      <c r="E11639" s="108" t="s">
        <v>1619</v>
      </c>
      <c r="F11639" s="137"/>
      <c r="G11639" s="137" t="s">
        <v>27884</v>
      </c>
      <c r="H11639" s="137" t="s">
        <v>27885</v>
      </c>
      <c r="I11639" s="137" t="s">
        <v>1588</v>
      </c>
      <c r="J11639" s="139" t="s">
        <v>27886</v>
      </c>
      <c r="K11639" s="109" t="s">
        <v>1876</v>
      </c>
      <c r="L11639" s="138"/>
      <c r="M11639" s="111"/>
    </row>
    <row r="11640">
      <c r="A11640" s="108">
        <v>3838.0</v>
      </c>
      <c r="B11640" s="108" t="s">
        <v>1584</v>
      </c>
      <c r="C11640" s="108" t="s">
        <v>919</v>
      </c>
      <c r="D11640" s="108"/>
      <c r="E11640" s="108" t="s">
        <v>1678</v>
      </c>
      <c r="F11640" s="137"/>
      <c r="G11640" s="137" t="s">
        <v>27887</v>
      </c>
      <c r="H11640" s="137" t="s">
        <v>27888</v>
      </c>
      <c r="I11640" s="137" t="s">
        <v>1681</v>
      </c>
      <c r="J11640" s="139" t="s">
        <v>27889</v>
      </c>
      <c r="K11640" s="109" t="s">
        <v>4757</v>
      </c>
      <c r="L11640" s="138"/>
      <c r="M11640" s="111"/>
    </row>
    <row r="11641">
      <c r="A11641" s="108">
        <v>3839.0</v>
      </c>
      <c r="B11641" s="108" t="s">
        <v>1584</v>
      </c>
      <c r="C11641" s="108" t="s">
        <v>919</v>
      </c>
      <c r="D11641" s="108"/>
      <c r="E11641" s="108" t="s">
        <v>1678</v>
      </c>
      <c r="F11641" s="137"/>
      <c r="G11641" s="137" t="s">
        <v>27890</v>
      </c>
      <c r="H11641" s="137" t="s">
        <v>27891</v>
      </c>
      <c r="I11641" s="137" t="s">
        <v>1681</v>
      </c>
      <c r="J11641" s="139" t="s">
        <v>27892</v>
      </c>
      <c r="K11641" s="109" t="s">
        <v>4757</v>
      </c>
      <c r="L11641" s="138"/>
      <c r="M11641" s="111"/>
    </row>
    <row r="11642">
      <c r="A11642" s="108">
        <v>3840.0</v>
      </c>
      <c r="B11642" s="108" t="s">
        <v>1584</v>
      </c>
      <c r="C11642" s="108" t="s">
        <v>919</v>
      </c>
      <c r="D11642" s="108"/>
      <c r="E11642" s="108" t="s">
        <v>1678</v>
      </c>
      <c r="F11642" s="137"/>
      <c r="G11642" s="137" t="s">
        <v>27893</v>
      </c>
      <c r="H11642" s="137" t="s">
        <v>27894</v>
      </c>
      <c r="I11642" s="137" t="s">
        <v>1681</v>
      </c>
      <c r="J11642" s="139" t="s">
        <v>27895</v>
      </c>
      <c r="K11642" s="109" t="s">
        <v>4334</v>
      </c>
      <c r="L11642" s="138"/>
      <c r="M11642" s="111"/>
    </row>
    <row r="11643">
      <c r="A11643" s="108">
        <v>3841.0</v>
      </c>
      <c r="B11643" s="108" t="s">
        <v>1584</v>
      </c>
      <c r="C11643" s="108" t="s">
        <v>919</v>
      </c>
      <c r="D11643" s="108"/>
      <c r="E11643" s="108" t="s">
        <v>1678</v>
      </c>
      <c r="F11643" s="137"/>
      <c r="G11643" s="137" t="s">
        <v>27896</v>
      </c>
      <c r="H11643" s="137" t="s">
        <v>27897</v>
      </c>
      <c r="I11643" s="137" t="s">
        <v>1681</v>
      </c>
      <c r="J11643" s="139" t="s">
        <v>27898</v>
      </c>
      <c r="K11643" s="109" t="s">
        <v>4334</v>
      </c>
      <c r="L11643" s="138"/>
      <c r="M11643" s="111"/>
    </row>
    <row r="11644">
      <c r="C11644" s="21" t="s">
        <v>924</v>
      </c>
      <c r="D11644" s="21"/>
      <c r="E11644" s="21" t="s">
        <v>1604</v>
      </c>
      <c r="F11644" s="21"/>
      <c r="G11644" s="21" t="s">
        <v>15262</v>
      </c>
      <c r="H11644" s="21" t="s">
        <v>15263</v>
      </c>
      <c r="I11644" s="21" t="s">
        <v>1607</v>
      </c>
      <c r="J11644" s="148" t="s">
        <v>15264</v>
      </c>
      <c r="K11644" s="20" t="s">
        <v>2981</v>
      </c>
      <c r="L11644" s="21"/>
    </row>
    <row r="11645">
      <c r="C11645" s="21" t="s">
        <v>924</v>
      </c>
      <c r="D11645" s="21"/>
      <c r="E11645" s="21" t="s">
        <v>1604</v>
      </c>
      <c r="F11645" s="21"/>
      <c r="G11645" s="21" t="s">
        <v>15256</v>
      </c>
      <c r="H11645" s="21" t="s">
        <v>15257</v>
      </c>
      <c r="I11645" s="21" t="s">
        <v>1607</v>
      </c>
      <c r="J11645" s="148" t="s">
        <v>15258</v>
      </c>
      <c r="K11645" s="20" t="s">
        <v>2971</v>
      </c>
      <c r="L11645" s="21"/>
    </row>
    <row r="11646">
      <c r="C11646" s="21" t="s">
        <v>924</v>
      </c>
      <c r="D11646" s="21"/>
      <c r="E11646" s="21" t="s">
        <v>1585</v>
      </c>
      <c r="F11646" s="21"/>
      <c r="G11646" s="21" t="s">
        <v>15364</v>
      </c>
      <c r="H11646" s="21" t="s">
        <v>15365</v>
      </c>
      <c r="I11646" s="21" t="s">
        <v>1588</v>
      </c>
      <c r="J11646" s="148" t="s">
        <v>15366</v>
      </c>
      <c r="K11646" s="20" t="s">
        <v>1812</v>
      </c>
      <c r="L11646" s="21"/>
    </row>
    <row r="11647">
      <c r="C11647" s="21" t="s">
        <v>924</v>
      </c>
      <c r="D11647" s="21"/>
      <c r="E11647" s="21" t="s">
        <v>1585</v>
      </c>
      <c r="F11647" s="21"/>
      <c r="G11647" s="21" t="s">
        <v>15370</v>
      </c>
      <c r="H11647" s="21" t="s">
        <v>15371</v>
      </c>
      <c r="I11647" s="21" t="s">
        <v>1588</v>
      </c>
      <c r="J11647" s="148" t="s">
        <v>15372</v>
      </c>
      <c r="K11647" s="20" t="s">
        <v>1821</v>
      </c>
      <c r="L11647" s="21"/>
    </row>
    <row r="11648">
      <c r="C11648" s="21" t="s">
        <v>924</v>
      </c>
      <c r="D11648" s="21"/>
      <c r="E11648" s="21" t="s">
        <v>1585</v>
      </c>
      <c r="F11648" s="21"/>
      <c r="G11648" s="21" t="s">
        <v>27899</v>
      </c>
      <c r="H11648" s="21" t="s">
        <v>27900</v>
      </c>
      <c r="I11648" s="21" t="s">
        <v>1588</v>
      </c>
      <c r="J11648" s="148" t="s">
        <v>27901</v>
      </c>
      <c r="K11648" s="20" t="s">
        <v>1821</v>
      </c>
      <c r="L11648" s="21"/>
    </row>
    <row r="11649">
      <c r="C11649" s="21" t="s">
        <v>924</v>
      </c>
      <c r="D11649" s="21"/>
      <c r="E11649" s="21" t="s">
        <v>1585</v>
      </c>
      <c r="F11649" s="21"/>
      <c r="G11649" s="21" t="s">
        <v>15373</v>
      </c>
      <c r="H11649" s="21" t="s">
        <v>15374</v>
      </c>
      <c r="I11649" s="21" t="s">
        <v>1588</v>
      </c>
      <c r="J11649" s="148" t="s">
        <v>15375</v>
      </c>
      <c r="K11649" s="20" t="s">
        <v>1821</v>
      </c>
      <c r="L11649" s="21"/>
    </row>
    <row r="11650">
      <c r="C11650" s="21" t="s">
        <v>924</v>
      </c>
      <c r="D11650" s="21"/>
      <c r="E11650" s="21" t="s">
        <v>1585</v>
      </c>
      <c r="F11650" s="21"/>
      <c r="G11650" s="21" t="s">
        <v>15376</v>
      </c>
      <c r="H11650" s="21" t="s">
        <v>15377</v>
      </c>
      <c r="I11650" s="21" t="s">
        <v>1588</v>
      </c>
      <c r="J11650" s="148" t="s">
        <v>15378</v>
      </c>
      <c r="K11650" s="20" t="s">
        <v>1821</v>
      </c>
      <c r="L11650" s="21"/>
    </row>
    <row r="11651">
      <c r="C11651" s="21" t="s">
        <v>924</v>
      </c>
      <c r="D11651" s="21"/>
      <c r="E11651" s="21" t="s">
        <v>1585</v>
      </c>
      <c r="F11651" s="21"/>
      <c r="G11651" s="21" t="s">
        <v>15379</v>
      </c>
      <c r="H11651" s="21" t="s">
        <v>15380</v>
      </c>
      <c r="I11651" s="21" t="s">
        <v>1588</v>
      </c>
      <c r="J11651" s="148" t="s">
        <v>15381</v>
      </c>
      <c r="K11651" s="20" t="s">
        <v>1821</v>
      </c>
      <c r="L11651" s="21"/>
    </row>
    <row r="11652">
      <c r="C11652" s="21" t="s">
        <v>924</v>
      </c>
      <c r="D11652" s="21"/>
      <c r="E11652" s="21" t="s">
        <v>1585</v>
      </c>
      <c r="F11652" s="21"/>
      <c r="G11652" s="21" t="s">
        <v>15382</v>
      </c>
      <c r="H11652" s="21" t="s">
        <v>15383</v>
      </c>
      <c r="I11652" s="21" t="s">
        <v>1588</v>
      </c>
      <c r="J11652" s="148" t="s">
        <v>15384</v>
      </c>
      <c r="K11652" s="20" t="s">
        <v>1821</v>
      </c>
      <c r="L11652" s="21"/>
    </row>
    <row r="11653">
      <c r="C11653" s="21" t="s">
        <v>924</v>
      </c>
      <c r="D11653" s="21"/>
      <c r="E11653" s="21" t="s">
        <v>1585</v>
      </c>
      <c r="F11653" s="21"/>
      <c r="G11653" s="21" t="s">
        <v>27902</v>
      </c>
      <c r="H11653" s="21" t="s">
        <v>27903</v>
      </c>
      <c r="I11653" s="21" t="s">
        <v>1588</v>
      </c>
      <c r="J11653" s="148" t="s">
        <v>27904</v>
      </c>
      <c r="K11653" s="20" t="s">
        <v>1821</v>
      </c>
      <c r="L11653" s="21"/>
    </row>
    <row r="11654">
      <c r="C11654" s="21" t="s">
        <v>924</v>
      </c>
      <c r="D11654" s="21"/>
      <c r="E11654" s="21" t="s">
        <v>1585</v>
      </c>
      <c r="F11654" s="21"/>
      <c r="G11654" s="21" t="s">
        <v>27905</v>
      </c>
      <c r="H11654" s="21" t="s">
        <v>27906</v>
      </c>
      <c r="I11654" s="21" t="s">
        <v>1588</v>
      </c>
      <c r="J11654" s="148" t="s">
        <v>27907</v>
      </c>
      <c r="K11654" s="20" t="s">
        <v>4309</v>
      </c>
      <c r="L11654" s="21"/>
    </row>
    <row r="11655">
      <c r="C11655" s="21" t="s">
        <v>924</v>
      </c>
      <c r="D11655" s="21"/>
      <c r="E11655" s="21" t="s">
        <v>1585</v>
      </c>
      <c r="F11655" s="21"/>
      <c r="G11655" s="21" t="s">
        <v>13850</v>
      </c>
      <c r="H11655" s="21" t="s">
        <v>27908</v>
      </c>
      <c r="I11655" s="21" t="s">
        <v>1588</v>
      </c>
      <c r="J11655" s="148" t="s">
        <v>27909</v>
      </c>
      <c r="K11655" s="20" t="s">
        <v>4309</v>
      </c>
      <c r="L11655" s="21"/>
    </row>
    <row r="11656">
      <c r="C11656" s="21" t="s">
        <v>924</v>
      </c>
      <c r="D11656" s="21"/>
      <c r="E11656" s="21" t="s">
        <v>1585</v>
      </c>
      <c r="F11656" s="21"/>
      <c r="G11656" s="21" t="s">
        <v>22817</v>
      </c>
      <c r="H11656" s="21" t="s">
        <v>27910</v>
      </c>
      <c r="I11656" s="21" t="s">
        <v>1588</v>
      </c>
      <c r="J11656" s="148" t="s">
        <v>27911</v>
      </c>
      <c r="K11656" s="20" t="s">
        <v>4309</v>
      </c>
      <c r="L11656" s="21"/>
    </row>
    <row r="11657">
      <c r="C11657" s="21" t="s">
        <v>924</v>
      </c>
      <c r="D11657" s="21"/>
      <c r="E11657" s="21" t="s">
        <v>1585</v>
      </c>
      <c r="F11657" s="21"/>
      <c r="G11657" s="21" t="s">
        <v>27912</v>
      </c>
      <c r="H11657" s="21" t="s">
        <v>27913</v>
      </c>
      <c r="I11657" s="21" t="s">
        <v>1588</v>
      </c>
      <c r="J11657" s="148" t="s">
        <v>27914</v>
      </c>
      <c r="K11657" s="20" t="s">
        <v>4309</v>
      </c>
      <c r="L11657" s="21"/>
    </row>
    <row r="11658">
      <c r="C11658" s="21" t="s">
        <v>924</v>
      </c>
      <c r="D11658" s="21"/>
      <c r="E11658" s="21" t="s">
        <v>1585</v>
      </c>
      <c r="F11658" s="21"/>
      <c r="G11658" s="21" t="s">
        <v>27915</v>
      </c>
      <c r="H11658" s="21" t="s">
        <v>27916</v>
      </c>
      <c r="I11658" s="21" t="s">
        <v>1588</v>
      </c>
      <c r="J11658" s="148" t="s">
        <v>27917</v>
      </c>
      <c r="K11658" s="20" t="s">
        <v>4309</v>
      </c>
      <c r="L11658" s="21"/>
    </row>
    <row r="11659">
      <c r="C11659" s="21" t="s">
        <v>924</v>
      </c>
      <c r="D11659" s="21"/>
      <c r="E11659" s="21" t="s">
        <v>1585</v>
      </c>
      <c r="F11659" s="21"/>
      <c r="G11659" s="21" t="s">
        <v>27918</v>
      </c>
      <c r="H11659" s="21" t="s">
        <v>27919</v>
      </c>
      <c r="I11659" s="21" t="s">
        <v>1588</v>
      </c>
      <c r="J11659" s="148" t="s">
        <v>27920</v>
      </c>
      <c r="K11659" s="20" t="s">
        <v>4309</v>
      </c>
      <c r="L11659" s="21"/>
    </row>
    <row r="11660">
      <c r="C11660" s="21" t="s">
        <v>924</v>
      </c>
      <c r="D11660" s="21"/>
      <c r="E11660" s="21" t="s">
        <v>1585</v>
      </c>
      <c r="F11660" s="21"/>
      <c r="G11660" s="21" t="s">
        <v>9891</v>
      </c>
      <c r="H11660" s="21" t="s">
        <v>27921</v>
      </c>
      <c r="I11660" s="21" t="s">
        <v>1588</v>
      </c>
      <c r="J11660" s="148" t="s">
        <v>27922</v>
      </c>
      <c r="K11660" s="20" t="s">
        <v>4309</v>
      </c>
      <c r="L11660" s="21"/>
    </row>
    <row r="11661">
      <c r="C11661" s="21" t="s">
        <v>924</v>
      </c>
      <c r="D11661" s="21"/>
      <c r="E11661" s="21" t="s">
        <v>2791</v>
      </c>
      <c r="F11661" s="21"/>
      <c r="G11661" s="21" t="s">
        <v>14731</v>
      </c>
      <c r="H11661" s="21" t="s">
        <v>14732</v>
      </c>
      <c r="I11661" s="21" t="s">
        <v>1674</v>
      </c>
      <c r="J11661" s="148" t="s">
        <v>14733</v>
      </c>
      <c r="K11661" s="20" t="s">
        <v>2963</v>
      </c>
      <c r="L11661" s="21"/>
    </row>
    <row r="11662">
      <c r="A11662" s="119">
        <v>3842.0</v>
      </c>
      <c r="B11662" s="120" t="s">
        <v>1685</v>
      </c>
      <c r="C11662" s="120" t="s">
        <v>928</v>
      </c>
      <c r="D11662" s="120"/>
      <c r="E11662" s="120" t="s">
        <v>1678</v>
      </c>
      <c r="F11662" s="121"/>
      <c r="G11662" s="121" t="s">
        <v>27923</v>
      </c>
      <c r="H11662" s="121" t="s">
        <v>27924</v>
      </c>
      <c r="I11662" s="121" t="s">
        <v>1681</v>
      </c>
      <c r="J11662" s="122" t="s">
        <v>27925</v>
      </c>
      <c r="K11662" s="123" t="s">
        <v>11240</v>
      </c>
      <c r="L11662" s="121" t="s">
        <v>11241</v>
      </c>
      <c r="M11662" s="147"/>
    </row>
    <row r="11663">
      <c r="A11663" s="119">
        <v>3843.0</v>
      </c>
      <c r="B11663" s="120" t="s">
        <v>1685</v>
      </c>
      <c r="C11663" s="120" t="s">
        <v>928</v>
      </c>
      <c r="D11663" s="120"/>
      <c r="E11663" s="120" t="s">
        <v>1678</v>
      </c>
      <c r="F11663" s="121"/>
      <c r="G11663" s="121" t="s">
        <v>27926</v>
      </c>
      <c r="H11663" s="121" t="s">
        <v>27927</v>
      </c>
      <c r="I11663" s="121" t="s">
        <v>1681</v>
      </c>
      <c r="J11663" s="122" t="s">
        <v>27928</v>
      </c>
      <c r="K11663" s="123" t="s">
        <v>11240</v>
      </c>
      <c r="L11663" s="121" t="s">
        <v>11241</v>
      </c>
      <c r="M11663" s="147"/>
    </row>
    <row r="11664">
      <c r="A11664" s="119">
        <v>3844.0</v>
      </c>
      <c r="B11664" s="120" t="s">
        <v>1685</v>
      </c>
      <c r="C11664" s="120" t="s">
        <v>928</v>
      </c>
      <c r="D11664" s="120"/>
      <c r="E11664" s="120" t="s">
        <v>1678</v>
      </c>
      <c r="F11664" s="121"/>
      <c r="G11664" s="121" t="s">
        <v>27929</v>
      </c>
      <c r="H11664" s="121" t="s">
        <v>27930</v>
      </c>
      <c r="I11664" s="121" t="s">
        <v>1681</v>
      </c>
      <c r="J11664" s="122" t="s">
        <v>27931</v>
      </c>
      <c r="K11664" s="123" t="s">
        <v>11240</v>
      </c>
      <c r="L11664" s="121" t="s">
        <v>11241</v>
      </c>
      <c r="M11664" s="147"/>
    </row>
    <row r="11665">
      <c r="A11665" s="119">
        <v>3845.0</v>
      </c>
      <c r="B11665" s="120" t="s">
        <v>1685</v>
      </c>
      <c r="C11665" s="120" t="s">
        <v>928</v>
      </c>
      <c r="D11665" s="120"/>
      <c r="E11665" s="120" t="s">
        <v>1678</v>
      </c>
      <c r="F11665" s="121"/>
      <c r="G11665" s="121" t="s">
        <v>27932</v>
      </c>
      <c r="H11665" s="121" t="s">
        <v>27933</v>
      </c>
      <c r="I11665" s="121" t="s">
        <v>1681</v>
      </c>
      <c r="J11665" s="122" t="s">
        <v>27934</v>
      </c>
      <c r="K11665" s="123" t="s">
        <v>11240</v>
      </c>
      <c r="L11665" s="121" t="s">
        <v>11241</v>
      </c>
      <c r="M11665" s="147"/>
    </row>
    <row r="11666">
      <c r="A11666" s="119">
        <v>3846.0</v>
      </c>
      <c r="B11666" s="120" t="s">
        <v>1685</v>
      </c>
      <c r="C11666" s="120" t="s">
        <v>928</v>
      </c>
      <c r="D11666" s="120"/>
      <c r="E11666" s="120" t="s">
        <v>1678</v>
      </c>
      <c r="F11666" s="121"/>
      <c r="G11666" s="121" t="s">
        <v>27935</v>
      </c>
      <c r="H11666" s="121" t="s">
        <v>27936</v>
      </c>
      <c r="I11666" s="121" t="s">
        <v>1681</v>
      </c>
      <c r="J11666" s="122" t="s">
        <v>27937</v>
      </c>
      <c r="K11666" s="123" t="s">
        <v>11240</v>
      </c>
      <c r="L11666" s="121" t="s">
        <v>11241</v>
      </c>
      <c r="M11666" s="147"/>
    </row>
    <row r="11667">
      <c r="A11667" s="119">
        <v>3847.0</v>
      </c>
      <c r="B11667" s="120" t="s">
        <v>1685</v>
      </c>
      <c r="C11667" s="120" t="s">
        <v>928</v>
      </c>
      <c r="D11667" s="120"/>
      <c r="E11667" s="120" t="s">
        <v>1678</v>
      </c>
      <c r="F11667" s="121"/>
      <c r="G11667" s="121" t="s">
        <v>27938</v>
      </c>
      <c r="H11667" s="121" t="s">
        <v>27939</v>
      </c>
      <c r="I11667" s="121" t="s">
        <v>1681</v>
      </c>
      <c r="J11667" s="122" t="s">
        <v>27940</v>
      </c>
      <c r="K11667" s="123" t="s">
        <v>11240</v>
      </c>
      <c r="L11667" s="121" t="s">
        <v>11241</v>
      </c>
      <c r="M11667" s="147"/>
    </row>
    <row r="11668">
      <c r="A11668" s="119">
        <v>3848.0</v>
      </c>
      <c r="B11668" s="120" t="s">
        <v>1685</v>
      </c>
      <c r="C11668" s="120" t="s">
        <v>928</v>
      </c>
      <c r="D11668" s="120"/>
      <c r="E11668" s="120" t="s">
        <v>1678</v>
      </c>
      <c r="F11668" s="121"/>
      <c r="G11668" s="121" t="s">
        <v>27941</v>
      </c>
      <c r="H11668" s="121" t="s">
        <v>27942</v>
      </c>
      <c r="I11668" s="121" t="s">
        <v>1681</v>
      </c>
      <c r="J11668" s="122" t="s">
        <v>27943</v>
      </c>
      <c r="K11668" s="123" t="s">
        <v>11240</v>
      </c>
      <c r="L11668" s="121" t="s">
        <v>11241</v>
      </c>
      <c r="M11668" s="147"/>
    </row>
    <row r="11669">
      <c r="A11669" s="119">
        <v>3849.0</v>
      </c>
      <c r="B11669" s="120" t="s">
        <v>1685</v>
      </c>
      <c r="C11669" s="120" t="s">
        <v>928</v>
      </c>
      <c r="D11669" s="120"/>
      <c r="E11669" s="120" t="s">
        <v>1678</v>
      </c>
      <c r="F11669" s="121"/>
      <c r="G11669" s="121" t="s">
        <v>27944</v>
      </c>
      <c r="H11669" s="121" t="s">
        <v>27945</v>
      </c>
      <c r="I11669" s="121" t="s">
        <v>1681</v>
      </c>
      <c r="J11669" s="122" t="s">
        <v>27946</v>
      </c>
      <c r="K11669" s="123" t="s">
        <v>11240</v>
      </c>
      <c r="L11669" s="121" t="s">
        <v>11241</v>
      </c>
      <c r="M11669" s="147"/>
    </row>
    <row r="11670">
      <c r="A11670" s="119">
        <v>3850.0</v>
      </c>
      <c r="B11670" s="120" t="s">
        <v>1685</v>
      </c>
      <c r="C11670" s="120" t="s">
        <v>928</v>
      </c>
      <c r="D11670" s="120"/>
      <c r="E11670" s="120" t="s">
        <v>1678</v>
      </c>
      <c r="F11670" s="121"/>
      <c r="G11670" s="121" t="s">
        <v>27947</v>
      </c>
      <c r="H11670" s="121" t="s">
        <v>27948</v>
      </c>
      <c r="I11670" s="121" t="s">
        <v>1681</v>
      </c>
      <c r="J11670" s="122" t="s">
        <v>27949</v>
      </c>
      <c r="K11670" s="123" t="s">
        <v>11240</v>
      </c>
      <c r="L11670" s="121" t="s">
        <v>11241</v>
      </c>
      <c r="M11670" s="147"/>
    </row>
    <row r="11671">
      <c r="A11671" s="119">
        <v>3851.0</v>
      </c>
      <c r="B11671" s="120" t="s">
        <v>1685</v>
      </c>
      <c r="C11671" s="120" t="s">
        <v>928</v>
      </c>
      <c r="D11671" s="120"/>
      <c r="E11671" s="120" t="s">
        <v>1678</v>
      </c>
      <c r="F11671" s="121"/>
      <c r="G11671" s="121" t="s">
        <v>27950</v>
      </c>
      <c r="H11671" s="121" t="s">
        <v>27951</v>
      </c>
      <c r="I11671" s="121" t="s">
        <v>1681</v>
      </c>
      <c r="J11671" s="122" t="s">
        <v>27952</v>
      </c>
      <c r="K11671" s="123" t="s">
        <v>11240</v>
      </c>
      <c r="L11671" s="121" t="s">
        <v>11241</v>
      </c>
      <c r="M11671" s="147"/>
    </row>
    <row r="11672">
      <c r="A11672" s="119">
        <v>3852.0</v>
      </c>
      <c r="B11672" s="120" t="s">
        <v>1685</v>
      </c>
      <c r="C11672" s="120" t="s">
        <v>928</v>
      </c>
      <c r="D11672" s="120"/>
      <c r="E11672" s="120" t="s">
        <v>1678</v>
      </c>
      <c r="F11672" s="121"/>
      <c r="G11672" s="121" t="s">
        <v>27953</v>
      </c>
      <c r="H11672" s="121" t="s">
        <v>27954</v>
      </c>
      <c r="I11672" s="121" t="s">
        <v>1681</v>
      </c>
      <c r="J11672" s="122" t="s">
        <v>27955</v>
      </c>
      <c r="K11672" s="123" t="s">
        <v>11240</v>
      </c>
      <c r="L11672" s="121" t="s">
        <v>11241</v>
      </c>
      <c r="M11672" s="147"/>
    </row>
    <row r="11673">
      <c r="C11673" s="12" t="s">
        <v>928</v>
      </c>
      <c r="D11673" s="12"/>
      <c r="E11673" s="12" t="s">
        <v>1678</v>
      </c>
      <c r="F11673" s="21"/>
      <c r="G11673" s="21" t="s">
        <v>27956</v>
      </c>
      <c r="H11673" s="21" t="s">
        <v>27957</v>
      </c>
      <c r="I11673" s="21" t="s">
        <v>1681</v>
      </c>
      <c r="J11673" s="148" t="s">
        <v>27958</v>
      </c>
      <c r="K11673" s="20" t="s">
        <v>11230</v>
      </c>
      <c r="L11673" s="21"/>
    </row>
    <row r="11674">
      <c r="C11674" s="12" t="s">
        <v>928</v>
      </c>
      <c r="D11674" s="12"/>
      <c r="E11674" s="12" t="s">
        <v>1678</v>
      </c>
      <c r="F11674" s="21"/>
      <c r="G11674" s="21" t="s">
        <v>27959</v>
      </c>
      <c r="H11674" s="21" t="s">
        <v>27960</v>
      </c>
      <c r="I11674" s="21" t="s">
        <v>1681</v>
      </c>
      <c r="J11674" s="148" t="s">
        <v>27961</v>
      </c>
      <c r="K11674" s="20" t="s">
        <v>11235</v>
      </c>
      <c r="L11674" s="21"/>
    </row>
    <row r="11675">
      <c r="C11675" s="12" t="s">
        <v>928</v>
      </c>
      <c r="D11675" s="12"/>
      <c r="E11675" s="12" t="s">
        <v>1678</v>
      </c>
      <c r="F11675" s="21"/>
      <c r="G11675" s="21" t="s">
        <v>27962</v>
      </c>
      <c r="H11675" s="21" t="s">
        <v>27963</v>
      </c>
      <c r="I11675" s="21" t="s">
        <v>1681</v>
      </c>
      <c r="J11675" s="148" t="s">
        <v>27964</v>
      </c>
      <c r="K11675" s="20" t="s">
        <v>11230</v>
      </c>
      <c r="L11675" s="21"/>
    </row>
    <row r="11676">
      <c r="C11676" s="12" t="s">
        <v>928</v>
      </c>
      <c r="D11676" s="12"/>
      <c r="E11676" s="12" t="s">
        <v>1678</v>
      </c>
      <c r="F11676" s="21"/>
      <c r="G11676" s="21" t="s">
        <v>27965</v>
      </c>
      <c r="H11676" s="21" t="s">
        <v>27966</v>
      </c>
      <c r="I11676" s="21" t="s">
        <v>1681</v>
      </c>
      <c r="J11676" s="148" t="s">
        <v>27967</v>
      </c>
      <c r="K11676" s="20" t="s">
        <v>11235</v>
      </c>
      <c r="L11676" s="21"/>
    </row>
    <row r="11677">
      <c r="C11677" s="12" t="s">
        <v>928</v>
      </c>
      <c r="D11677" s="12"/>
      <c r="E11677" s="12" t="s">
        <v>1678</v>
      </c>
      <c r="F11677" s="21"/>
      <c r="G11677" s="21" t="s">
        <v>27968</v>
      </c>
      <c r="H11677" s="21" t="s">
        <v>27969</v>
      </c>
      <c r="I11677" s="21" t="s">
        <v>1681</v>
      </c>
      <c r="J11677" s="148" t="s">
        <v>27970</v>
      </c>
      <c r="K11677" s="20" t="s">
        <v>11230</v>
      </c>
      <c r="L11677" s="21"/>
    </row>
    <row r="11678">
      <c r="C11678" s="12" t="s">
        <v>928</v>
      </c>
      <c r="D11678" s="12"/>
      <c r="E11678" s="12" t="s">
        <v>1678</v>
      </c>
      <c r="F11678" s="21"/>
      <c r="G11678" s="21" t="s">
        <v>27971</v>
      </c>
      <c r="H11678" s="21" t="s">
        <v>27972</v>
      </c>
      <c r="I11678" s="21" t="s">
        <v>1681</v>
      </c>
      <c r="J11678" s="148" t="s">
        <v>27973</v>
      </c>
      <c r="K11678" s="20" t="s">
        <v>11235</v>
      </c>
      <c r="L11678" s="21"/>
    </row>
    <row r="11679">
      <c r="C11679" s="12" t="s">
        <v>928</v>
      </c>
      <c r="D11679" s="12"/>
      <c r="E11679" s="12" t="s">
        <v>1678</v>
      </c>
      <c r="F11679" s="21"/>
      <c r="G11679" s="21" t="s">
        <v>27974</v>
      </c>
      <c r="H11679" s="21" t="s">
        <v>27975</v>
      </c>
      <c r="I11679" s="21" t="s">
        <v>1681</v>
      </c>
      <c r="J11679" s="148" t="s">
        <v>27976</v>
      </c>
      <c r="K11679" s="20" t="s">
        <v>11230</v>
      </c>
      <c r="L11679" s="21"/>
    </row>
    <row r="11680">
      <c r="C11680" s="12" t="s">
        <v>928</v>
      </c>
      <c r="D11680" s="12"/>
      <c r="E11680" s="12" t="s">
        <v>1678</v>
      </c>
      <c r="F11680" s="21"/>
      <c r="G11680" s="21" t="s">
        <v>27977</v>
      </c>
      <c r="H11680" s="21" t="s">
        <v>27978</v>
      </c>
      <c r="I11680" s="21" t="s">
        <v>1681</v>
      </c>
      <c r="J11680" s="148" t="s">
        <v>27979</v>
      </c>
      <c r="K11680" s="20" t="s">
        <v>11235</v>
      </c>
      <c r="L11680" s="21"/>
    </row>
    <row r="11681">
      <c r="C11681" s="12" t="s">
        <v>928</v>
      </c>
      <c r="D11681" s="12"/>
      <c r="E11681" s="12" t="s">
        <v>1678</v>
      </c>
      <c r="F11681" s="21"/>
      <c r="G11681" s="21" t="s">
        <v>27980</v>
      </c>
      <c r="H11681" s="21" t="s">
        <v>27981</v>
      </c>
      <c r="I11681" s="21" t="s">
        <v>1681</v>
      </c>
      <c r="J11681" s="148" t="s">
        <v>27982</v>
      </c>
      <c r="K11681" s="20" t="s">
        <v>11230</v>
      </c>
      <c r="L11681" s="21"/>
    </row>
    <row r="11682">
      <c r="C11682" s="12" t="s">
        <v>928</v>
      </c>
      <c r="D11682" s="12"/>
      <c r="E11682" s="12" t="s">
        <v>1678</v>
      </c>
      <c r="F11682" s="21"/>
      <c r="G11682" s="21" t="s">
        <v>27983</v>
      </c>
      <c r="H11682" s="21" t="s">
        <v>27984</v>
      </c>
      <c r="I11682" s="21" t="s">
        <v>1681</v>
      </c>
      <c r="J11682" s="148" t="s">
        <v>27985</v>
      </c>
      <c r="K11682" s="20" t="s">
        <v>11235</v>
      </c>
      <c r="L11682" s="21"/>
    </row>
    <row r="11683">
      <c r="C11683" s="12" t="s">
        <v>928</v>
      </c>
      <c r="D11683" s="12"/>
      <c r="E11683" s="12" t="s">
        <v>1678</v>
      </c>
      <c r="F11683" s="21"/>
      <c r="G11683" s="21" t="s">
        <v>27986</v>
      </c>
      <c r="H11683" s="21" t="s">
        <v>27987</v>
      </c>
      <c r="I11683" s="21" t="s">
        <v>1681</v>
      </c>
      <c r="J11683" s="148" t="s">
        <v>27988</v>
      </c>
      <c r="K11683" s="20" t="s">
        <v>11230</v>
      </c>
      <c r="L11683" s="21"/>
    </row>
    <row r="11684">
      <c r="C11684" s="12" t="s">
        <v>928</v>
      </c>
      <c r="D11684" s="12"/>
      <c r="E11684" s="12" t="s">
        <v>1678</v>
      </c>
      <c r="F11684" s="21"/>
      <c r="G11684" s="21" t="s">
        <v>27989</v>
      </c>
      <c r="H11684" s="21" t="s">
        <v>27990</v>
      </c>
      <c r="I11684" s="21" t="s">
        <v>1681</v>
      </c>
      <c r="J11684" s="148" t="s">
        <v>27991</v>
      </c>
      <c r="K11684" s="20" t="s">
        <v>11235</v>
      </c>
      <c r="L11684" s="21"/>
    </row>
    <row r="11685">
      <c r="C11685" s="12" t="s">
        <v>928</v>
      </c>
      <c r="D11685" s="12"/>
      <c r="E11685" s="12" t="s">
        <v>1678</v>
      </c>
      <c r="F11685" s="21"/>
      <c r="G11685" s="21" t="s">
        <v>27992</v>
      </c>
      <c r="H11685" s="21" t="s">
        <v>27993</v>
      </c>
      <c r="I11685" s="21" t="s">
        <v>1681</v>
      </c>
      <c r="J11685" s="148" t="s">
        <v>27994</v>
      </c>
      <c r="K11685" s="20" t="s">
        <v>11230</v>
      </c>
      <c r="L11685" s="21"/>
    </row>
    <row r="11686">
      <c r="C11686" s="12" t="s">
        <v>928</v>
      </c>
      <c r="D11686" s="12"/>
      <c r="E11686" s="12" t="s">
        <v>1678</v>
      </c>
      <c r="F11686" s="21"/>
      <c r="G11686" s="21" t="s">
        <v>27995</v>
      </c>
      <c r="H11686" s="21" t="s">
        <v>27996</v>
      </c>
      <c r="I11686" s="21" t="s">
        <v>1681</v>
      </c>
      <c r="J11686" s="148" t="s">
        <v>27997</v>
      </c>
      <c r="K11686" s="20" t="s">
        <v>11235</v>
      </c>
      <c r="L11686" s="21"/>
    </row>
    <row r="11687">
      <c r="C11687" s="12" t="s">
        <v>928</v>
      </c>
      <c r="D11687" s="12"/>
      <c r="E11687" s="12" t="s">
        <v>1678</v>
      </c>
      <c r="F11687" s="21"/>
      <c r="G11687" s="21" t="s">
        <v>27998</v>
      </c>
      <c r="H11687" s="21" t="s">
        <v>27999</v>
      </c>
      <c r="I11687" s="21" t="s">
        <v>1681</v>
      </c>
      <c r="J11687" s="148" t="s">
        <v>28000</v>
      </c>
      <c r="K11687" s="20" t="s">
        <v>11230</v>
      </c>
      <c r="L11687" s="21"/>
    </row>
    <row r="11688">
      <c r="C11688" s="12" t="s">
        <v>928</v>
      </c>
      <c r="D11688" s="12"/>
      <c r="E11688" s="12" t="s">
        <v>1678</v>
      </c>
      <c r="F11688" s="21"/>
      <c r="G11688" s="21" t="s">
        <v>28001</v>
      </c>
      <c r="H11688" s="21" t="s">
        <v>28002</v>
      </c>
      <c r="I11688" s="21" t="s">
        <v>1681</v>
      </c>
      <c r="J11688" s="148" t="s">
        <v>28003</v>
      </c>
      <c r="K11688" s="20" t="s">
        <v>11235</v>
      </c>
      <c r="L11688" s="21"/>
    </row>
    <row r="11689">
      <c r="C11689" s="12" t="s">
        <v>928</v>
      </c>
      <c r="D11689" s="12"/>
      <c r="E11689" s="12" t="s">
        <v>1678</v>
      </c>
      <c r="F11689" s="21"/>
      <c r="G11689" s="21" t="s">
        <v>28004</v>
      </c>
      <c r="H11689" s="21" t="s">
        <v>28005</v>
      </c>
      <c r="I11689" s="21" t="s">
        <v>1681</v>
      </c>
      <c r="J11689" s="148" t="s">
        <v>28006</v>
      </c>
      <c r="K11689" s="20" t="s">
        <v>11230</v>
      </c>
      <c r="L11689" s="21"/>
    </row>
    <row r="11690">
      <c r="C11690" s="12" t="s">
        <v>928</v>
      </c>
      <c r="D11690" s="12"/>
      <c r="E11690" s="12" t="s">
        <v>1678</v>
      </c>
      <c r="F11690" s="21"/>
      <c r="G11690" s="21" t="s">
        <v>28007</v>
      </c>
      <c r="H11690" s="21" t="s">
        <v>28008</v>
      </c>
      <c r="I11690" s="21" t="s">
        <v>1681</v>
      </c>
      <c r="J11690" s="148" t="s">
        <v>28009</v>
      </c>
      <c r="K11690" s="20" t="s">
        <v>11235</v>
      </c>
      <c r="L11690" s="21"/>
    </row>
    <row r="11691">
      <c r="C11691" s="12" t="s">
        <v>928</v>
      </c>
      <c r="D11691" s="12"/>
      <c r="E11691" s="12" t="s">
        <v>1678</v>
      </c>
      <c r="F11691" s="21"/>
      <c r="G11691" s="21" t="s">
        <v>28010</v>
      </c>
      <c r="H11691" s="21" t="s">
        <v>28011</v>
      </c>
      <c r="I11691" s="21" t="s">
        <v>1681</v>
      </c>
      <c r="J11691" s="148" t="s">
        <v>28012</v>
      </c>
      <c r="K11691" s="20" t="s">
        <v>11230</v>
      </c>
      <c r="L11691" s="21"/>
    </row>
    <row r="11692">
      <c r="C11692" s="12" t="s">
        <v>928</v>
      </c>
      <c r="D11692" s="12"/>
      <c r="E11692" s="12" t="s">
        <v>1678</v>
      </c>
      <c r="F11692" s="21"/>
      <c r="G11692" s="21" t="s">
        <v>28013</v>
      </c>
      <c r="H11692" s="21" t="s">
        <v>28014</v>
      </c>
      <c r="I11692" s="21" t="s">
        <v>1681</v>
      </c>
      <c r="J11692" s="148" t="s">
        <v>28015</v>
      </c>
      <c r="K11692" s="20" t="s">
        <v>11235</v>
      </c>
      <c r="L11692" s="21"/>
    </row>
    <row r="11693">
      <c r="C11693" s="12" t="s">
        <v>928</v>
      </c>
      <c r="D11693" s="12"/>
      <c r="E11693" s="12" t="s">
        <v>1678</v>
      </c>
      <c r="F11693" s="21"/>
      <c r="G11693" s="21" t="s">
        <v>28016</v>
      </c>
      <c r="H11693" s="21" t="s">
        <v>28017</v>
      </c>
      <c r="I11693" s="21" t="s">
        <v>1681</v>
      </c>
      <c r="J11693" s="148" t="s">
        <v>28018</v>
      </c>
      <c r="K11693" s="20" t="s">
        <v>11230</v>
      </c>
      <c r="L11693" s="21"/>
    </row>
    <row r="11694">
      <c r="C11694" s="12" t="s">
        <v>928</v>
      </c>
      <c r="D11694" s="12"/>
      <c r="E11694" s="12" t="s">
        <v>1678</v>
      </c>
      <c r="F11694" s="21"/>
      <c r="G11694" s="21" t="s">
        <v>28019</v>
      </c>
      <c r="H11694" s="21" t="s">
        <v>28020</v>
      </c>
      <c r="I11694" s="21" t="s">
        <v>1681</v>
      </c>
      <c r="J11694" s="148" t="s">
        <v>28021</v>
      </c>
      <c r="K11694" s="20" t="s">
        <v>11235</v>
      </c>
      <c r="L11694" s="21"/>
    </row>
    <row r="11695">
      <c r="C11695" s="12" t="s">
        <v>928</v>
      </c>
      <c r="D11695" s="12"/>
      <c r="E11695" s="12" t="s">
        <v>1619</v>
      </c>
      <c r="F11695" s="21"/>
      <c r="G11695" s="21" t="s">
        <v>28022</v>
      </c>
      <c r="H11695" s="21" t="s">
        <v>28023</v>
      </c>
      <c r="I11695" s="21" t="s">
        <v>1588</v>
      </c>
      <c r="J11695" s="148" t="s">
        <v>28024</v>
      </c>
      <c r="K11695" s="20" t="s">
        <v>11301</v>
      </c>
      <c r="L11695" s="21"/>
    </row>
    <row r="11696">
      <c r="C11696" s="12" t="s">
        <v>928</v>
      </c>
      <c r="D11696" s="12"/>
      <c r="E11696" s="12" t="s">
        <v>1619</v>
      </c>
      <c r="F11696" s="21"/>
      <c r="G11696" s="21" t="s">
        <v>28025</v>
      </c>
      <c r="H11696" s="21" t="s">
        <v>28026</v>
      </c>
      <c r="I11696" s="21" t="s">
        <v>1588</v>
      </c>
      <c r="J11696" s="148" t="s">
        <v>28027</v>
      </c>
      <c r="K11696" s="20" t="s">
        <v>11301</v>
      </c>
      <c r="L11696" s="21"/>
    </row>
    <row r="11697">
      <c r="C11697" s="12" t="s">
        <v>928</v>
      </c>
      <c r="D11697" s="12"/>
      <c r="E11697" s="12" t="s">
        <v>1619</v>
      </c>
      <c r="F11697" s="21"/>
      <c r="G11697" s="21" t="s">
        <v>28025</v>
      </c>
      <c r="H11697" s="21" t="s">
        <v>28028</v>
      </c>
      <c r="I11697" s="21" t="s">
        <v>1588</v>
      </c>
      <c r="J11697" s="148" t="s">
        <v>28029</v>
      </c>
      <c r="K11697" s="20" t="s">
        <v>11305</v>
      </c>
      <c r="L11697" s="21"/>
    </row>
    <row r="11698">
      <c r="C11698" s="12" t="s">
        <v>928</v>
      </c>
      <c r="D11698" s="12"/>
      <c r="E11698" s="12" t="s">
        <v>1619</v>
      </c>
      <c r="F11698" s="21"/>
      <c r="G11698" s="21" t="s">
        <v>28025</v>
      </c>
      <c r="H11698" s="21" t="s">
        <v>28028</v>
      </c>
      <c r="I11698" s="21" t="s">
        <v>1588</v>
      </c>
      <c r="J11698" s="148" t="s">
        <v>28030</v>
      </c>
      <c r="K11698" s="20" t="s">
        <v>11308</v>
      </c>
      <c r="L11698" s="21"/>
    </row>
    <row r="11699">
      <c r="C11699" s="12" t="s">
        <v>928</v>
      </c>
      <c r="D11699" s="12"/>
      <c r="E11699" s="12" t="s">
        <v>1619</v>
      </c>
      <c r="F11699" s="21"/>
      <c r="G11699" s="21" t="s">
        <v>28025</v>
      </c>
      <c r="H11699" s="21" t="s">
        <v>28028</v>
      </c>
      <c r="I11699" s="21" t="s">
        <v>1588</v>
      </c>
      <c r="J11699" s="148" t="s">
        <v>28031</v>
      </c>
      <c r="K11699" s="20" t="s">
        <v>11311</v>
      </c>
      <c r="L11699" s="21"/>
    </row>
    <row r="11700">
      <c r="C11700" s="12" t="s">
        <v>928</v>
      </c>
      <c r="D11700" s="12"/>
      <c r="E11700" s="12" t="s">
        <v>1619</v>
      </c>
      <c r="F11700" s="21"/>
      <c r="G11700" s="21" t="s">
        <v>28032</v>
      </c>
      <c r="H11700" s="21" t="s">
        <v>28033</v>
      </c>
      <c r="I11700" s="21" t="s">
        <v>1588</v>
      </c>
      <c r="J11700" s="148" t="s">
        <v>28034</v>
      </c>
      <c r="K11700" s="20" t="s">
        <v>11301</v>
      </c>
      <c r="L11700" s="21"/>
    </row>
    <row r="11701">
      <c r="C11701" s="12" t="s">
        <v>928</v>
      </c>
      <c r="D11701" s="12"/>
      <c r="E11701" s="12" t="s">
        <v>1656</v>
      </c>
      <c r="F11701" s="21"/>
      <c r="G11701" s="21" t="s">
        <v>28035</v>
      </c>
      <c r="H11701" s="21" t="s">
        <v>28036</v>
      </c>
      <c r="I11701" s="21" t="s">
        <v>1637</v>
      </c>
      <c r="J11701" s="148" t="s">
        <v>28037</v>
      </c>
      <c r="K11701" s="20" t="s">
        <v>1829</v>
      </c>
      <c r="L11701" s="21"/>
    </row>
    <row r="11702">
      <c r="C11702" s="12" t="s">
        <v>928</v>
      </c>
      <c r="D11702" s="12"/>
      <c r="E11702" s="12" t="s">
        <v>1619</v>
      </c>
      <c r="F11702" s="21"/>
      <c r="G11702" s="21" t="s">
        <v>28038</v>
      </c>
      <c r="H11702" s="21" t="s">
        <v>28036</v>
      </c>
      <c r="I11702" s="21" t="s">
        <v>1588</v>
      </c>
      <c r="J11702" s="148" t="s">
        <v>28039</v>
      </c>
      <c r="K11702" s="20" t="s">
        <v>11301</v>
      </c>
      <c r="L11702" s="21"/>
    </row>
    <row r="11703">
      <c r="C11703" s="12" t="s">
        <v>928</v>
      </c>
      <c r="D11703" s="12"/>
      <c r="E11703" s="12" t="s">
        <v>1619</v>
      </c>
      <c r="F11703" s="21"/>
      <c r="G11703" s="21" t="s">
        <v>28038</v>
      </c>
      <c r="H11703" s="21" t="s">
        <v>28040</v>
      </c>
      <c r="I11703" s="21" t="s">
        <v>1588</v>
      </c>
      <c r="J11703" s="148" t="s">
        <v>28041</v>
      </c>
      <c r="K11703" s="20" t="s">
        <v>11305</v>
      </c>
      <c r="L11703" s="21"/>
    </row>
    <row r="11704">
      <c r="C11704" s="12" t="s">
        <v>928</v>
      </c>
      <c r="D11704" s="12"/>
      <c r="E11704" s="12" t="s">
        <v>1619</v>
      </c>
      <c r="F11704" s="21"/>
      <c r="G11704" s="21" t="s">
        <v>28038</v>
      </c>
      <c r="H11704" s="21" t="s">
        <v>28040</v>
      </c>
      <c r="I11704" s="21" t="s">
        <v>1588</v>
      </c>
      <c r="J11704" s="148" t="s">
        <v>28042</v>
      </c>
      <c r="K11704" s="20" t="s">
        <v>11308</v>
      </c>
      <c r="L11704" s="21"/>
    </row>
    <row r="11705">
      <c r="C11705" s="12" t="s">
        <v>928</v>
      </c>
      <c r="D11705" s="12"/>
      <c r="E11705" s="12" t="s">
        <v>1619</v>
      </c>
      <c r="F11705" s="21"/>
      <c r="G11705" s="21" t="s">
        <v>28038</v>
      </c>
      <c r="H11705" s="21" t="s">
        <v>28040</v>
      </c>
      <c r="I11705" s="21" t="s">
        <v>1588</v>
      </c>
      <c r="J11705" s="148" t="s">
        <v>28043</v>
      </c>
      <c r="K11705" s="20" t="s">
        <v>11311</v>
      </c>
      <c r="L11705" s="21"/>
    </row>
    <row r="11706">
      <c r="C11706" s="12" t="s">
        <v>928</v>
      </c>
      <c r="D11706" s="12"/>
      <c r="E11706" s="12" t="s">
        <v>1619</v>
      </c>
      <c r="F11706" s="21"/>
      <c r="G11706" s="21" t="s">
        <v>28044</v>
      </c>
      <c r="H11706" s="21" t="s">
        <v>28045</v>
      </c>
      <c r="I11706" s="21" t="s">
        <v>1588</v>
      </c>
      <c r="J11706" s="148" t="s">
        <v>28046</v>
      </c>
      <c r="K11706" s="20" t="s">
        <v>11301</v>
      </c>
      <c r="L11706" s="21"/>
    </row>
    <row r="11707">
      <c r="C11707" s="12" t="s">
        <v>928</v>
      </c>
      <c r="D11707" s="12"/>
      <c r="E11707" s="12" t="s">
        <v>1619</v>
      </c>
      <c r="F11707" s="21"/>
      <c r="G11707" s="21" t="s">
        <v>28044</v>
      </c>
      <c r="H11707" s="21" t="s">
        <v>28047</v>
      </c>
      <c r="I11707" s="21" t="s">
        <v>1588</v>
      </c>
      <c r="J11707" s="148" t="s">
        <v>28048</v>
      </c>
      <c r="K11707" s="20" t="s">
        <v>11305</v>
      </c>
      <c r="L11707" s="21"/>
    </row>
    <row r="11708">
      <c r="C11708" s="12" t="s">
        <v>928</v>
      </c>
      <c r="D11708" s="12"/>
      <c r="E11708" s="12" t="s">
        <v>1619</v>
      </c>
      <c r="F11708" s="21"/>
      <c r="G11708" s="21" t="s">
        <v>28044</v>
      </c>
      <c r="H11708" s="21" t="s">
        <v>28047</v>
      </c>
      <c r="I11708" s="21" t="s">
        <v>1588</v>
      </c>
      <c r="J11708" s="148" t="s">
        <v>28049</v>
      </c>
      <c r="K11708" s="20" t="s">
        <v>11308</v>
      </c>
      <c r="L11708" s="21"/>
    </row>
    <row r="11709">
      <c r="C11709" s="12" t="s">
        <v>928</v>
      </c>
      <c r="D11709" s="12"/>
      <c r="E11709" s="12" t="s">
        <v>1619</v>
      </c>
      <c r="F11709" s="21"/>
      <c r="G11709" s="21" t="s">
        <v>28044</v>
      </c>
      <c r="H11709" s="21" t="s">
        <v>28047</v>
      </c>
      <c r="I11709" s="21" t="s">
        <v>1588</v>
      </c>
      <c r="J11709" s="148" t="s">
        <v>28050</v>
      </c>
      <c r="K11709" s="20" t="s">
        <v>11311</v>
      </c>
      <c r="L11709" s="21"/>
    </row>
    <row r="11710">
      <c r="C11710" s="12" t="s">
        <v>928</v>
      </c>
      <c r="D11710" s="12"/>
      <c r="E11710" s="12" t="s">
        <v>1619</v>
      </c>
      <c r="F11710" s="21"/>
      <c r="G11710" s="21" t="s">
        <v>28051</v>
      </c>
      <c r="H11710" s="21" t="s">
        <v>28052</v>
      </c>
      <c r="I11710" s="21" t="s">
        <v>1588</v>
      </c>
      <c r="J11710" s="148" t="s">
        <v>28053</v>
      </c>
      <c r="K11710" s="20" t="s">
        <v>11301</v>
      </c>
      <c r="L11710" s="21"/>
    </row>
    <row r="11711">
      <c r="C11711" s="12" t="s">
        <v>928</v>
      </c>
      <c r="D11711" s="12"/>
      <c r="E11711" s="12" t="s">
        <v>1619</v>
      </c>
      <c r="F11711" s="21"/>
      <c r="G11711" s="21" t="s">
        <v>28051</v>
      </c>
      <c r="H11711" s="21" t="s">
        <v>28054</v>
      </c>
      <c r="I11711" s="21" t="s">
        <v>1588</v>
      </c>
      <c r="J11711" s="148" t="s">
        <v>28055</v>
      </c>
      <c r="K11711" s="20" t="s">
        <v>11305</v>
      </c>
      <c r="L11711" s="21"/>
    </row>
    <row r="11712">
      <c r="C11712" s="12" t="s">
        <v>928</v>
      </c>
      <c r="D11712" s="12"/>
      <c r="E11712" s="12" t="s">
        <v>1619</v>
      </c>
      <c r="F11712" s="21"/>
      <c r="G11712" s="21" t="s">
        <v>28051</v>
      </c>
      <c r="H11712" s="21" t="s">
        <v>28054</v>
      </c>
      <c r="I11712" s="21" t="s">
        <v>1588</v>
      </c>
      <c r="J11712" s="148" t="s">
        <v>28056</v>
      </c>
      <c r="K11712" s="20" t="s">
        <v>11308</v>
      </c>
      <c r="L11712" s="21"/>
    </row>
    <row r="11713">
      <c r="C11713" s="12" t="s">
        <v>928</v>
      </c>
      <c r="D11713" s="12"/>
      <c r="E11713" s="12" t="s">
        <v>1619</v>
      </c>
      <c r="F11713" s="21"/>
      <c r="G11713" s="21" t="s">
        <v>28051</v>
      </c>
      <c r="H11713" s="21" t="s">
        <v>28054</v>
      </c>
      <c r="I11713" s="21" t="s">
        <v>1588</v>
      </c>
      <c r="J11713" s="148" t="s">
        <v>28057</v>
      </c>
      <c r="K11713" s="20" t="s">
        <v>11311</v>
      </c>
      <c r="L11713" s="21"/>
    </row>
    <row r="11714">
      <c r="C11714" s="12" t="s">
        <v>928</v>
      </c>
      <c r="D11714" s="12"/>
      <c r="E11714" s="12" t="s">
        <v>1619</v>
      </c>
      <c r="F11714" s="21"/>
      <c r="G11714" s="21" t="s">
        <v>28058</v>
      </c>
      <c r="H11714" s="21" t="s">
        <v>28059</v>
      </c>
      <c r="I11714" s="21" t="s">
        <v>1588</v>
      </c>
      <c r="J11714" s="148" t="s">
        <v>28060</v>
      </c>
      <c r="K11714" s="20" t="s">
        <v>11301</v>
      </c>
      <c r="L11714" s="21"/>
    </row>
    <row r="11715">
      <c r="C11715" s="12" t="s">
        <v>928</v>
      </c>
      <c r="D11715" s="12"/>
      <c r="E11715" s="12" t="s">
        <v>1619</v>
      </c>
      <c r="F11715" s="21"/>
      <c r="G11715" s="21" t="s">
        <v>28058</v>
      </c>
      <c r="H11715" s="21" t="s">
        <v>28061</v>
      </c>
      <c r="I11715" s="21" t="s">
        <v>1588</v>
      </c>
      <c r="J11715" s="148" t="s">
        <v>28062</v>
      </c>
      <c r="K11715" s="20" t="s">
        <v>11305</v>
      </c>
      <c r="L11715" s="21"/>
    </row>
    <row r="11716">
      <c r="C11716" s="12" t="s">
        <v>928</v>
      </c>
      <c r="D11716" s="12"/>
      <c r="E11716" s="12" t="s">
        <v>1619</v>
      </c>
      <c r="F11716" s="21"/>
      <c r="G11716" s="21" t="s">
        <v>28058</v>
      </c>
      <c r="H11716" s="21" t="s">
        <v>28061</v>
      </c>
      <c r="I11716" s="21" t="s">
        <v>1588</v>
      </c>
      <c r="J11716" s="148" t="s">
        <v>28063</v>
      </c>
      <c r="K11716" s="20" t="s">
        <v>11308</v>
      </c>
      <c r="L11716" s="21"/>
    </row>
    <row r="11717">
      <c r="C11717" s="12" t="s">
        <v>928</v>
      </c>
      <c r="D11717" s="12"/>
      <c r="E11717" s="12" t="s">
        <v>1619</v>
      </c>
      <c r="F11717" s="21"/>
      <c r="G11717" s="21" t="s">
        <v>28058</v>
      </c>
      <c r="H11717" s="21" t="s">
        <v>28061</v>
      </c>
      <c r="I11717" s="21" t="s">
        <v>1588</v>
      </c>
      <c r="J11717" s="148" t="s">
        <v>28064</v>
      </c>
      <c r="K11717" s="20" t="s">
        <v>11311</v>
      </c>
      <c r="L11717" s="21"/>
    </row>
    <row r="11718">
      <c r="C11718" s="12" t="s">
        <v>928</v>
      </c>
      <c r="D11718" s="12"/>
      <c r="E11718" s="12" t="s">
        <v>1619</v>
      </c>
      <c r="F11718" s="21"/>
      <c r="G11718" s="21" t="s">
        <v>28065</v>
      </c>
      <c r="H11718" s="21" t="s">
        <v>28066</v>
      </c>
      <c r="I11718" s="21" t="s">
        <v>1588</v>
      </c>
      <c r="J11718" s="148" t="s">
        <v>28067</v>
      </c>
      <c r="K11718" s="20" t="s">
        <v>11301</v>
      </c>
      <c r="L11718" s="21"/>
    </row>
    <row r="11719">
      <c r="C11719" s="12" t="s">
        <v>928</v>
      </c>
      <c r="D11719" s="12"/>
      <c r="E11719" s="12" t="s">
        <v>1619</v>
      </c>
      <c r="F11719" s="21"/>
      <c r="G11719" s="21" t="s">
        <v>28065</v>
      </c>
      <c r="H11719" s="21" t="s">
        <v>28068</v>
      </c>
      <c r="I11719" s="21" t="s">
        <v>1588</v>
      </c>
      <c r="J11719" s="148" t="s">
        <v>28069</v>
      </c>
      <c r="K11719" s="20" t="s">
        <v>11305</v>
      </c>
      <c r="L11719" s="21"/>
    </row>
    <row r="11720">
      <c r="C11720" s="12" t="s">
        <v>928</v>
      </c>
      <c r="D11720" s="12"/>
      <c r="E11720" s="12" t="s">
        <v>1619</v>
      </c>
      <c r="F11720" s="21"/>
      <c r="G11720" s="21" t="s">
        <v>28065</v>
      </c>
      <c r="H11720" s="21" t="s">
        <v>28068</v>
      </c>
      <c r="I11720" s="21" t="s">
        <v>1588</v>
      </c>
      <c r="J11720" s="148" t="s">
        <v>28070</v>
      </c>
      <c r="K11720" s="20" t="s">
        <v>11308</v>
      </c>
      <c r="L11720" s="21"/>
    </row>
    <row r="11721">
      <c r="C11721" s="12" t="s">
        <v>928</v>
      </c>
      <c r="D11721" s="12"/>
      <c r="E11721" s="12" t="s">
        <v>1619</v>
      </c>
      <c r="F11721" s="21"/>
      <c r="G11721" s="21" t="s">
        <v>28065</v>
      </c>
      <c r="H11721" s="21" t="s">
        <v>28068</v>
      </c>
      <c r="I11721" s="21" t="s">
        <v>1588</v>
      </c>
      <c r="J11721" s="148" t="s">
        <v>28071</v>
      </c>
      <c r="K11721" s="20" t="s">
        <v>11311</v>
      </c>
      <c r="L11721" s="21"/>
    </row>
    <row r="11722">
      <c r="C11722" s="12" t="s">
        <v>928</v>
      </c>
      <c r="D11722" s="12"/>
      <c r="E11722" s="12" t="s">
        <v>1656</v>
      </c>
      <c r="F11722" s="21"/>
      <c r="G11722" s="21" t="s">
        <v>28072</v>
      </c>
      <c r="H11722" s="21" t="s">
        <v>28073</v>
      </c>
      <c r="I11722" s="21" t="s">
        <v>1637</v>
      </c>
      <c r="J11722" s="148" t="s">
        <v>28074</v>
      </c>
      <c r="K11722" s="20" t="s">
        <v>1829</v>
      </c>
      <c r="L11722" s="21"/>
    </row>
    <row r="11723">
      <c r="C11723" s="12" t="s">
        <v>928</v>
      </c>
      <c r="D11723" s="12"/>
      <c r="E11723" s="12" t="s">
        <v>1619</v>
      </c>
      <c r="F11723" s="21"/>
      <c r="G11723" s="21" t="s">
        <v>28075</v>
      </c>
      <c r="H11723" s="21" t="s">
        <v>28076</v>
      </c>
      <c r="I11723" s="21" t="s">
        <v>1588</v>
      </c>
      <c r="J11723" s="148" t="s">
        <v>28077</v>
      </c>
      <c r="K11723" s="20" t="s">
        <v>11301</v>
      </c>
      <c r="L11723" s="21"/>
    </row>
    <row r="11724">
      <c r="C11724" s="12" t="s">
        <v>928</v>
      </c>
      <c r="D11724" s="12"/>
      <c r="E11724" s="12" t="s">
        <v>1656</v>
      </c>
      <c r="F11724" s="21"/>
      <c r="G11724" s="21" t="s">
        <v>28078</v>
      </c>
      <c r="H11724" s="21" t="s">
        <v>28079</v>
      </c>
      <c r="I11724" s="21" t="s">
        <v>1637</v>
      </c>
      <c r="J11724" s="148" t="s">
        <v>28080</v>
      </c>
      <c r="K11724" s="20" t="s">
        <v>1829</v>
      </c>
      <c r="L11724" s="21"/>
    </row>
    <row r="11725">
      <c r="C11725" s="12" t="s">
        <v>928</v>
      </c>
      <c r="D11725" s="12"/>
      <c r="E11725" s="12" t="s">
        <v>1619</v>
      </c>
      <c r="F11725" s="21"/>
      <c r="G11725" s="21" t="s">
        <v>28075</v>
      </c>
      <c r="H11725" s="21" t="s">
        <v>28081</v>
      </c>
      <c r="I11725" s="21" t="s">
        <v>1588</v>
      </c>
      <c r="J11725" s="148" t="s">
        <v>28082</v>
      </c>
      <c r="K11725" s="20" t="s">
        <v>11305</v>
      </c>
      <c r="L11725" s="21"/>
    </row>
    <row r="11726">
      <c r="C11726" s="12" t="s">
        <v>928</v>
      </c>
      <c r="D11726" s="12"/>
      <c r="E11726" s="12" t="s">
        <v>1619</v>
      </c>
      <c r="F11726" s="21"/>
      <c r="G11726" s="21" t="s">
        <v>28075</v>
      </c>
      <c r="H11726" s="21" t="s">
        <v>28081</v>
      </c>
      <c r="I11726" s="21" t="s">
        <v>1588</v>
      </c>
      <c r="J11726" s="148" t="s">
        <v>28083</v>
      </c>
      <c r="K11726" s="20" t="s">
        <v>11308</v>
      </c>
      <c r="L11726" s="21"/>
    </row>
    <row r="11727">
      <c r="C11727" s="12" t="s">
        <v>928</v>
      </c>
      <c r="D11727" s="12"/>
      <c r="E11727" s="12" t="s">
        <v>1619</v>
      </c>
      <c r="F11727" s="21"/>
      <c r="G11727" s="21" t="s">
        <v>28075</v>
      </c>
      <c r="H11727" s="21" t="s">
        <v>28081</v>
      </c>
      <c r="I11727" s="21" t="s">
        <v>1588</v>
      </c>
      <c r="J11727" s="148" t="s">
        <v>28084</v>
      </c>
      <c r="K11727" s="20" t="s">
        <v>11311</v>
      </c>
      <c r="L11727" s="21"/>
    </row>
    <row r="11728">
      <c r="C11728" s="12" t="s">
        <v>928</v>
      </c>
      <c r="D11728" s="12"/>
      <c r="E11728" s="12" t="s">
        <v>1619</v>
      </c>
      <c r="F11728" s="21"/>
      <c r="G11728" s="21" t="s">
        <v>28085</v>
      </c>
      <c r="H11728" s="21" t="s">
        <v>28086</v>
      </c>
      <c r="I11728" s="21" t="s">
        <v>1588</v>
      </c>
      <c r="J11728" s="148" t="s">
        <v>28087</v>
      </c>
      <c r="K11728" s="20" t="s">
        <v>11301</v>
      </c>
      <c r="L11728" s="21"/>
    </row>
    <row r="11729">
      <c r="C11729" s="12" t="s">
        <v>928</v>
      </c>
      <c r="D11729" s="12"/>
      <c r="E11729" s="12" t="s">
        <v>1619</v>
      </c>
      <c r="F11729" s="21"/>
      <c r="G11729" s="21" t="s">
        <v>28085</v>
      </c>
      <c r="H11729" s="21" t="s">
        <v>28088</v>
      </c>
      <c r="I11729" s="21" t="s">
        <v>1588</v>
      </c>
      <c r="J11729" s="148" t="s">
        <v>28089</v>
      </c>
      <c r="K11729" s="20" t="s">
        <v>11305</v>
      </c>
      <c r="L11729" s="21"/>
    </row>
    <row r="11730">
      <c r="C11730" s="12" t="s">
        <v>928</v>
      </c>
      <c r="D11730" s="12"/>
      <c r="E11730" s="12" t="s">
        <v>1619</v>
      </c>
      <c r="F11730" s="21"/>
      <c r="G11730" s="21" t="s">
        <v>28085</v>
      </c>
      <c r="H11730" s="21" t="s">
        <v>28088</v>
      </c>
      <c r="I11730" s="21" t="s">
        <v>1588</v>
      </c>
      <c r="J11730" s="148" t="s">
        <v>28090</v>
      </c>
      <c r="K11730" s="20" t="s">
        <v>11308</v>
      </c>
      <c r="L11730" s="21"/>
    </row>
    <row r="11731">
      <c r="C11731" s="12" t="s">
        <v>928</v>
      </c>
      <c r="D11731" s="12"/>
      <c r="E11731" s="12" t="s">
        <v>1619</v>
      </c>
      <c r="F11731" s="21"/>
      <c r="G11731" s="21" t="s">
        <v>28085</v>
      </c>
      <c r="H11731" s="21" t="s">
        <v>28088</v>
      </c>
      <c r="I11731" s="21" t="s">
        <v>1588</v>
      </c>
      <c r="J11731" s="148" t="s">
        <v>28091</v>
      </c>
      <c r="K11731" s="20" t="s">
        <v>11311</v>
      </c>
      <c r="L11731" s="21"/>
    </row>
    <row r="11732">
      <c r="C11732" s="12" t="s">
        <v>928</v>
      </c>
      <c r="D11732" s="12"/>
      <c r="E11732" s="12" t="s">
        <v>1656</v>
      </c>
      <c r="F11732" s="21"/>
      <c r="G11732" s="21" t="s">
        <v>28092</v>
      </c>
      <c r="H11732" s="21" t="s">
        <v>28093</v>
      </c>
      <c r="I11732" s="21" t="s">
        <v>1637</v>
      </c>
      <c r="J11732" s="148" t="s">
        <v>28094</v>
      </c>
      <c r="K11732" s="20" t="s">
        <v>1829</v>
      </c>
      <c r="L11732" s="21"/>
    </row>
    <row r="11733">
      <c r="C11733" s="12" t="s">
        <v>928</v>
      </c>
      <c r="D11733" s="12"/>
      <c r="E11733" s="12" t="s">
        <v>1656</v>
      </c>
      <c r="F11733" s="21"/>
      <c r="G11733" s="21" t="s">
        <v>28095</v>
      </c>
      <c r="H11733" s="21" t="s">
        <v>28096</v>
      </c>
      <c r="I11733" s="21" t="s">
        <v>1637</v>
      </c>
      <c r="J11733" s="148" t="s">
        <v>28097</v>
      </c>
      <c r="K11733" s="20" t="s">
        <v>1829</v>
      </c>
      <c r="L11733" s="21"/>
    </row>
    <row r="11734">
      <c r="C11734" s="12" t="s">
        <v>928</v>
      </c>
      <c r="D11734" s="12"/>
      <c r="E11734" s="12" t="s">
        <v>1671</v>
      </c>
      <c r="F11734" s="21"/>
      <c r="G11734" s="21" t="s">
        <v>28098</v>
      </c>
      <c r="H11734" s="21" t="s">
        <v>28099</v>
      </c>
      <c r="I11734" s="21" t="s">
        <v>1674</v>
      </c>
      <c r="J11734" s="148" t="s">
        <v>28100</v>
      </c>
      <c r="K11734" s="20" t="s">
        <v>2578</v>
      </c>
      <c r="L11734" s="21"/>
    </row>
    <row r="11735">
      <c r="C11735" s="12" t="s">
        <v>928</v>
      </c>
      <c r="D11735" s="12"/>
      <c r="E11735" s="12" t="s">
        <v>1656</v>
      </c>
      <c r="F11735" s="21"/>
      <c r="G11735" s="21" t="s">
        <v>28101</v>
      </c>
      <c r="H11735" s="21" t="s">
        <v>28102</v>
      </c>
      <c r="I11735" s="21" t="s">
        <v>1637</v>
      </c>
      <c r="J11735" s="148" t="s">
        <v>28103</v>
      </c>
      <c r="K11735" s="20" t="s">
        <v>1829</v>
      </c>
      <c r="L11735" s="21"/>
    </row>
    <row r="11736">
      <c r="C11736" s="12" t="s">
        <v>928</v>
      </c>
      <c r="D11736" s="12"/>
      <c r="E11736" s="12" t="s">
        <v>1619</v>
      </c>
      <c r="F11736" s="21"/>
      <c r="G11736" s="21" t="s">
        <v>28104</v>
      </c>
      <c r="H11736" s="21" t="s">
        <v>28102</v>
      </c>
      <c r="I11736" s="21" t="s">
        <v>1588</v>
      </c>
      <c r="J11736" s="148" t="s">
        <v>28105</v>
      </c>
      <c r="K11736" s="20" t="s">
        <v>11301</v>
      </c>
      <c r="L11736" s="21"/>
    </row>
    <row r="11737">
      <c r="C11737" s="12" t="s">
        <v>928</v>
      </c>
      <c r="D11737" s="12"/>
      <c r="E11737" s="12" t="s">
        <v>1619</v>
      </c>
      <c r="F11737" s="21"/>
      <c r="G11737" s="21" t="s">
        <v>28104</v>
      </c>
      <c r="H11737" s="21" t="s">
        <v>28106</v>
      </c>
      <c r="I11737" s="21" t="s">
        <v>1588</v>
      </c>
      <c r="J11737" s="148" t="s">
        <v>28107</v>
      </c>
      <c r="K11737" s="20" t="s">
        <v>11305</v>
      </c>
      <c r="L11737" s="21"/>
    </row>
    <row r="11738">
      <c r="C11738" s="12" t="s">
        <v>928</v>
      </c>
      <c r="D11738" s="12"/>
      <c r="E11738" s="12" t="s">
        <v>1619</v>
      </c>
      <c r="F11738" s="21"/>
      <c r="G11738" s="21" t="s">
        <v>28104</v>
      </c>
      <c r="H11738" s="21" t="s">
        <v>28106</v>
      </c>
      <c r="I11738" s="21" t="s">
        <v>1588</v>
      </c>
      <c r="J11738" s="148" t="s">
        <v>28108</v>
      </c>
      <c r="K11738" s="20" t="s">
        <v>11308</v>
      </c>
      <c r="L11738" s="21"/>
    </row>
    <row r="11739">
      <c r="C11739" s="12" t="s">
        <v>928</v>
      </c>
      <c r="D11739" s="12"/>
      <c r="E11739" s="12" t="s">
        <v>1619</v>
      </c>
      <c r="F11739" s="21"/>
      <c r="G11739" s="21" t="s">
        <v>28104</v>
      </c>
      <c r="H11739" s="21" t="s">
        <v>28106</v>
      </c>
      <c r="I11739" s="21" t="s">
        <v>1588</v>
      </c>
      <c r="J11739" s="148" t="s">
        <v>28109</v>
      </c>
      <c r="K11739" s="20" t="s">
        <v>11311</v>
      </c>
      <c r="L11739" s="21"/>
    </row>
    <row r="11740">
      <c r="C11740" s="12" t="s">
        <v>928</v>
      </c>
      <c r="D11740" s="12"/>
      <c r="E11740" s="12" t="s">
        <v>1719</v>
      </c>
      <c r="F11740" s="21"/>
      <c r="G11740" s="21" t="s">
        <v>28110</v>
      </c>
      <c r="H11740" s="21" t="s">
        <v>28111</v>
      </c>
      <c r="I11740" s="21" t="s">
        <v>1722</v>
      </c>
      <c r="J11740" s="148" t="s">
        <v>28112</v>
      </c>
      <c r="K11740" s="20" t="s">
        <v>1890</v>
      </c>
      <c r="L11740" s="21"/>
    </row>
    <row r="11741">
      <c r="C11741" s="12" t="s">
        <v>928</v>
      </c>
      <c r="D11741" s="12"/>
      <c r="E11741" s="12" t="s">
        <v>1729</v>
      </c>
      <c r="F11741" s="21"/>
      <c r="G11741" s="21" t="s">
        <v>28113</v>
      </c>
      <c r="H11741" s="21" t="s">
        <v>28114</v>
      </c>
      <c r="I11741" s="21" t="s">
        <v>1607</v>
      </c>
      <c r="J11741" s="148" t="s">
        <v>28115</v>
      </c>
      <c r="K11741" s="20" t="s">
        <v>2233</v>
      </c>
      <c r="L11741" s="21"/>
    </row>
    <row r="11742">
      <c r="C11742" s="12" t="s">
        <v>928</v>
      </c>
      <c r="D11742" s="12"/>
      <c r="E11742" s="12" t="s">
        <v>1729</v>
      </c>
      <c r="F11742" s="21"/>
      <c r="G11742" s="21" t="s">
        <v>28116</v>
      </c>
      <c r="H11742" s="21" t="s">
        <v>28114</v>
      </c>
      <c r="I11742" s="21" t="s">
        <v>1607</v>
      </c>
      <c r="J11742" s="148" t="s">
        <v>28117</v>
      </c>
      <c r="K11742" s="20" t="s">
        <v>2237</v>
      </c>
      <c r="L11742" s="21"/>
    </row>
    <row r="11743">
      <c r="C11743" s="12" t="s">
        <v>928</v>
      </c>
      <c r="D11743" s="12"/>
      <c r="E11743" s="12" t="s">
        <v>1729</v>
      </c>
      <c r="F11743" s="21"/>
      <c r="G11743" s="21" t="s">
        <v>28118</v>
      </c>
      <c r="H11743" s="21" t="s">
        <v>28119</v>
      </c>
      <c r="I11743" s="21" t="s">
        <v>1607</v>
      </c>
      <c r="J11743" s="148" t="s">
        <v>28120</v>
      </c>
      <c r="K11743" s="20" t="s">
        <v>2233</v>
      </c>
      <c r="L11743" s="21"/>
    </row>
    <row r="11744">
      <c r="C11744" s="12" t="s">
        <v>928</v>
      </c>
      <c r="D11744" s="12"/>
      <c r="E11744" s="12" t="s">
        <v>1729</v>
      </c>
      <c r="F11744" s="21"/>
      <c r="G11744" s="21" t="s">
        <v>28121</v>
      </c>
      <c r="H11744" s="21" t="s">
        <v>28119</v>
      </c>
      <c r="I11744" s="21" t="s">
        <v>1607</v>
      </c>
      <c r="J11744" s="148" t="s">
        <v>28122</v>
      </c>
      <c r="K11744" s="20" t="s">
        <v>2237</v>
      </c>
      <c r="L11744" s="21"/>
    </row>
    <row r="11745">
      <c r="C11745" s="12" t="s">
        <v>928</v>
      </c>
      <c r="D11745" s="12"/>
      <c r="E11745" s="12" t="s">
        <v>1619</v>
      </c>
      <c r="F11745" s="21"/>
      <c r="G11745" s="21" t="s">
        <v>28022</v>
      </c>
      <c r="H11745" s="21" t="s">
        <v>28123</v>
      </c>
      <c r="I11745" s="21" t="s">
        <v>1588</v>
      </c>
      <c r="J11745" s="148" t="s">
        <v>28124</v>
      </c>
      <c r="K11745" s="20" t="s">
        <v>11416</v>
      </c>
      <c r="L11745" s="21"/>
    </row>
    <row r="11746">
      <c r="C11746" s="12" t="s">
        <v>928</v>
      </c>
      <c r="D11746" s="12"/>
      <c r="E11746" s="12" t="s">
        <v>1619</v>
      </c>
      <c r="F11746" s="21"/>
      <c r="G11746" s="21" t="s">
        <v>28022</v>
      </c>
      <c r="H11746" s="21" t="s">
        <v>28123</v>
      </c>
      <c r="I11746" s="21" t="s">
        <v>1588</v>
      </c>
      <c r="J11746" s="148" t="s">
        <v>28125</v>
      </c>
      <c r="K11746" s="20" t="s">
        <v>11419</v>
      </c>
      <c r="L11746" s="21"/>
    </row>
    <row r="11747">
      <c r="C11747" s="12" t="s">
        <v>928</v>
      </c>
      <c r="D11747" s="12"/>
      <c r="E11747" s="12" t="s">
        <v>1619</v>
      </c>
      <c r="F11747" s="21"/>
      <c r="G11747" s="21" t="s">
        <v>28022</v>
      </c>
      <c r="H11747" s="21" t="s">
        <v>28123</v>
      </c>
      <c r="I11747" s="21" t="s">
        <v>1588</v>
      </c>
      <c r="J11747" s="148" t="s">
        <v>28126</v>
      </c>
      <c r="K11747" s="20" t="s">
        <v>11422</v>
      </c>
      <c r="L11747" s="21"/>
    </row>
    <row r="11748">
      <c r="C11748" s="12" t="s">
        <v>928</v>
      </c>
      <c r="D11748" s="12"/>
      <c r="E11748" s="12" t="s">
        <v>1619</v>
      </c>
      <c r="F11748" s="21"/>
      <c r="G11748" s="21" t="s">
        <v>28022</v>
      </c>
      <c r="H11748" s="21" t="s">
        <v>28123</v>
      </c>
      <c r="I11748" s="21" t="s">
        <v>1588</v>
      </c>
      <c r="J11748" s="148" t="s">
        <v>28127</v>
      </c>
      <c r="K11748" s="20" t="s">
        <v>11425</v>
      </c>
      <c r="L11748" s="21"/>
    </row>
    <row r="11749">
      <c r="C11749" s="12" t="s">
        <v>928</v>
      </c>
      <c r="D11749" s="12"/>
      <c r="E11749" s="12" t="s">
        <v>1619</v>
      </c>
      <c r="F11749" s="21"/>
      <c r="G11749" s="21" t="s">
        <v>28022</v>
      </c>
      <c r="H11749" s="21" t="s">
        <v>28123</v>
      </c>
      <c r="I11749" s="21" t="s">
        <v>1588</v>
      </c>
      <c r="J11749" s="148" t="s">
        <v>28128</v>
      </c>
      <c r="K11749" s="20" t="s">
        <v>11428</v>
      </c>
      <c r="L11749" s="21"/>
    </row>
    <row r="11750">
      <c r="C11750" s="12" t="s">
        <v>928</v>
      </c>
      <c r="D11750" s="12"/>
      <c r="E11750" s="12" t="s">
        <v>1619</v>
      </c>
      <c r="F11750" s="21"/>
      <c r="G11750" s="21" t="s">
        <v>28025</v>
      </c>
      <c r="H11750" s="21" t="s">
        <v>28129</v>
      </c>
      <c r="I11750" s="21" t="s">
        <v>1588</v>
      </c>
      <c r="J11750" s="148" t="s">
        <v>28130</v>
      </c>
      <c r="K11750" s="20" t="s">
        <v>11416</v>
      </c>
      <c r="L11750" s="21"/>
    </row>
    <row r="11751">
      <c r="C11751" s="12" t="s">
        <v>928</v>
      </c>
      <c r="D11751" s="12"/>
      <c r="E11751" s="12" t="s">
        <v>1619</v>
      </c>
      <c r="F11751" s="21"/>
      <c r="G11751" s="21" t="s">
        <v>28025</v>
      </c>
      <c r="H11751" s="21" t="s">
        <v>28129</v>
      </c>
      <c r="I11751" s="21" t="s">
        <v>1588</v>
      </c>
      <c r="J11751" s="148" t="s">
        <v>28131</v>
      </c>
      <c r="K11751" s="20" t="s">
        <v>11419</v>
      </c>
      <c r="L11751" s="21"/>
    </row>
    <row r="11752">
      <c r="C11752" s="12" t="s">
        <v>928</v>
      </c>
      <c r="D11752" s="12"/>
      <c r="E11752" s="12" t="s">
        <v>1619</v>
      </c>
      <c r="F11752" s="21"/>
      <c r="G11752" s="21" t="s">
        <v>28025</v>
      </c>
      <c r="H11752" s="21" t="s">
        <v>28129</v>
      </c>
      <c r="I11752" s="21" t="s">
        <v>1588</v>
      </c>
      <c r="J11752" s="148" t="s">
        <v>28132</v>
      </c>
      <c r="K11752" s="20" t="s">
        <v>11422</v>
      </c>
      <c r="L11752" s="21"/>
    </row>
    <row r="11753">
      <c r="C11753" s="12" t="s">
        <v>928</v>
      </c>
      <c r="D11753" s="12"/>
      <c r="E11753" s="12" t="s">
        <v>1619</v>
      </c>
      <c r="F11753" s="21"/>
      <c r="G11753" s="21" t="s">
        <v>28025</v>
      </c>
      <c r="H11753" s="21" t="s">
        <v>28129</v>
      </c>
      <c r="I11753" s="21" t="s">
        <v>1588</v>
      </c>
      <c r="J11753" s="148" t="s">
        <v>28133</v>
      </c>
      <c r="K11753" s="20" t="s">
        <v>11425</v>
      </c>
      <c r="L11753" s="21"/>
    </row>
    <row r="11754">
      <c r="C11754" s="12" t="s">
        <v>928</v>
      </c>
      <c r="D11754" s="12"/>
      <c r="E11754" s="12" t="s">
        <v>1619</v>
      </c>
      <c r="F11754" s="21"/>
      <c r="G11754" s="21" t="s">
        <v>28025</v>
      </c>
      <c r="H11754" s="21" t="s">
        <v>28129</v>
      </c>
      <c r="I11754" s="21" t="s">
        <v>1588</v>
      </c>
      <c r="J11754" s="148" t="s">
        <v>28134</v>
      </c>
      <c r="K11754" s="20" t="s">
        <v>11428</v>
      </c>
      <c r="L11754" s="21"/>
    </row>
    <row r="11755">
      <c r="C11755" s="12" t="s">
        <v>928</v>
      </c>
      <c r="D11755" s="12"/>
      <c r="E11755" s="12" t="s">
        <v>1619</v>
      </c>
      <c r="F11755" s="21"/>
      <c r="G11755" s="21" t="s">
        <v>28032</v>
      </c>
      <c r="H11755" s="21" t="s">
        <v>28135</v>
      </c>
      <c r="I11755" s="21" t="s">
        <v>1588</v>
      </c>
      <c r="J11755" s="148" t="s">
        <v>28136</v>
      </c>
      <c r="K11755" s="20" t="s">
        <v>11416</v>
      </c>
      <c r="L11755" s="21"/>
    </row>
    <row r="11756">
      <c r="C11756" s="12" t="s">
        <v>928</v>
      </c>
      <c r="D11756" s="12"/>
      <c r="E11756" s="12" t="s">
        <v>1619</v>
      </c>
      <c r="F11756" s="21"/>
      <c r="G11756" s="21" t="s">
        <v>28032</v>
      </c>
      <c r="H11756" s="21" t="s">
        <v>28135</v>
      </c>
      <c r="I11756" s="21" t="s">
        <v>1588</v>
      </c>
      <c r="J11756" s="148" t="s">
        <v>28137</v>
      </c>
      <c r="K11756" s="20" t="s">
        <v>11419</v>
      </c>
      <c r="L11756" s="21"/>
    </row>
    <row r="11757">
      <c r="C11757" s="12" t="s">
        <v>928</v>
      </c>
      <c r="D11757" s="12"/>
      <c r="E11757" s="12" t="s">
        <v>1619</v>
      </c>
      <c r="F11757" s="21"/>
      <c r="G11757" s="21" t="s">
        <v>28032</v>
      </c>
      <c r="H11757" s="21" t="s">
        <v>28135</v>
      </c>
      <c r="I11757" s="21" t="s">
        <v>1588</v>
      </c>
      <c r="J11757" s="148" t="s">
        <v>28138</v>
      </c>
      <c r="K11757" s="20" t="s">
        <v>11422</v>
      </c>
      <c r="L11757" s="21"/>
    </row>
    <row r="11758">
      <c r="C11758" s="12" t="s">
        <v>928</v>
      </c>
      <c r="D11758" s="12"/>
      <c r="E11758" s="12" t="s">
        <v>1619</v>
      </c>
      <c r="F11758" s="21"/>
      <c r="G11758" s="21" t="s">
        <v>28032</v>
      </c>
      <c r="H11758" s="21" t="s">
        <v>28135</v>
      </c>
      <c r="I11758" s="21" t="s">
        <v>1588</v>
      </c>
      <c r="J11758" s="148" t="s">
        <v>28139</v>
      </c>
      <c r="K11758" s="20" t="s">
        <v>11425</v>
      </c>
      <c r="L11758" s="21"/>
    </row>
    <row r="11759">
      <c r="C11759" s="12" t="s">
        <v>928</v>
      </c>
      <c r="D11759" s="12"/>
      <c r="E11759" s="12" t="s">
        <v>1619</v>
      </c>
      <c r="F11759" s="21"/>
      <c r="G11759" s="21" t="s">
        <v>28032</v>
      </c>
      <c r="H11759" s="21" t="s">
        <v>28135</v>
      </c>
      <c r="I11759" s="21" t="s">
        <v>1588</v>
      </c>
      <c r="J11759" s="148" t="s">
        <v>28140</v>
      </c>
      <c r="K11759" s="20" t="s">
        <v>11428</v>
      </c>
      <c r="L11759" s="21"/>
    </row>
    <row r="11760">
      <c r="C11760" s="12" t="s">
        <v>928</v>
      </c>
      <c r="D11760" s="12"/>
      <c r="E11760" s="12" t="s">
        <v>1619</v>
      </c>
      <c r="F11760" s="21"/>
      <c r="G11760" s="21" t="s">
        <v>28038</v>
      </c>
      <c r="H11760" s="21" t="s">
        <v>28141</v>
      </c>
      <c r="I11760" s="21" t="s">
        <v>1588</v>
      </c>
      <c r="J11760" s="148" t="s">
        <v>28142</v>
      </c>
      <c r="K11760" s="20" t="s">
        <v>11416</v>
      </c>
      <c r="L11760" s="21"/>
    </row>
    <row r="11761">
      <c r="C11761" s="12" t="s">
        <v>928</v>
      </c>
      <c r="D11761" s="12"/>
      <c r="E11761" s="12" t="s">
        <v>1619</v>
      </c>
      <c r="F11761" s="21"/>
      <c r="G11761" s="21" t="s">
        <v>28038</v>
      </c>
      <c r="H11761" s="21" t="s">
        <v>28141</v>
      </c>
      <c r="I11761" s="21" t="s">
        <v>1588</v>
      </c>
      <c r="J11761" s="148" t="s">
        <v>28143</v>
      </c>
      <c r="K11761" s="20" t="s">
        <v>11419</v>
      </c>
      <c r="L11761" s="21"/>
    </row>
    <row r="11762">
      <c r="C11762" s="12" t="s">
        <v>928</v>
      </c>
      <c r="D11762" s="12"/>
      <c r="E11762" s="12" t="s">
        <v>1619</v>
      </c>
      <c r="F11762" s="21"/>
      <c r="G11762" s="21" t="s">
        <v>28038</v>
      </c>
      <c r="H11762" s="21" t="s">
        <v>28141</v>
      </c>
      <c r="I11762" s="21" t="s">
        <v>1588</v>
      </c>
      <c r="J11762" s="148" t="s">
        <v>28144</v>
      </c>
      <c r="K11762" s="20" t="s">
        <v>11422</v>
      </c>
      <c r="L11762" s="21"/>
    </row>
    <row r="11763">
      <c r="C11763" s="12" t="s">
        <v>928</v>
      </c>
      <c r="D11763" s="12"/>
      <c r="E11763" s="12" t="s">
        <v>1619</v>
      </c>
      <c r="F11763" s="21"/>
      <c r="G11763" s="21" t="s">
        <v>28038</v>
      </c>
      <c r="H11763" s="21" t="s">
        <v>28141</v>
      </c>
      <c r="I11763" s="21" t="s">
        <v>1588</v>
      </c>
      <c r="J11763" s="148" t="s">
        <v>28145</v>
      </c>
      <c r="K11763" s="20" t="s">
        <v>11425</v>
      </c>
      <c r="L11763" s="21"/>
    </row>
    <row r="11764">
      <c r="C11764" s="12" t="s">
        <v>928</v>
      </c>
      <c r="D11764" s="12"/>
      <c r="E11764" s="12" t="s">
        <v>1619</v>
      </c>
      <c r="F11764" s="21"/>
      <c r="G11764" s="21" t="s">
        <v>28038</v>
      </c>
      <c r="H11764" s="21" t="s">
        <v>28141</v>
      </c>
      <c r="I11764" s="21" t="s">
        <v>1588</v>
      </c>
      <c r="J11764" s="148" t="s">
        <v>28146</v>
      </c>
      <c r="K11764" s="20" t="s">
        <v>11428</v>
      </c>
      <c r="L11764" s="21"/>
    </row>
    <row r="11765">
      <c r="C11765" s="12" t="s">
        <v>928</v>
      </c>
      <c r="D11765" s="12"/>
      <c r="E11765" s="12" t="s">
        <v>1619</v>
      </c>
      <c r="F11765" s="21"/>
      <c r="G11765" s="21" t="s">
        <v>28044</v>
      </c>
      <c r="H11765" s="21" t="s">
        <v>28147</v>
      </c>
      <c r="I11765" s="21" t="s">
        <v>1588</v>
      </c>
      <c r="J11765" s="148" t="s">
        <v>28148</v>
      </c>
      <c r="K11765" s="20" t="s">
        <v>11416</v>
      </c>
      <c r="L11765" s="21"/>
    </row>
    <row r="11766">
      <c r="C11766" s="12" t="s">
        <v>928</v>
      </c>
      <c r="D11766" s="12"/>
      <c r="E11766" s="12" t="s">
        <v>1619</v>
      </c>
      <c r="F11766" s="21"/>
      <c r="G11766" s="21" t="s">
        <v>28044</v>
      </c>
      <c r="H11766" s="21" t="s">
        <v>28147</v>
      </c>
      <c r="I11766" s="21" t="s">
        <v>1588</v>
      </c>
      <c r="J11766" s="148" t="s">
        <v>28149</v>
      </c>
      <c r="K11766" s="20" t="s">
        <v>11419</v>
      </c>
      <c r="L11766" s="21"/>
    </row>
    <row r="11767">
      <c r="C11767" s="12" t="s">
        <v>928</v>
      </c>
      <c r="D11767" s="12"/>
      <c r="E11767" s="12" t="s">
        <v>1619</v>
      </c>
      <c r="F11767" s="21"/>
      <c r="G11767" s="21" t="s">
        <v>28044</v>
      </c>
      <c r="H11767" s="21" t="s">
        <v>28147</v>
      </c>
      <c r="I11767" s="21" t="s">
        <v>1588</v>
      </c>
      <c r="J11767" s="148" t="s">
        <v>28150</v>
      </c>
      <c r="K11767" s="20" t="s">
        <v>11422</v>
      </c>
      <c r="L11767" s="21"/>
    </row>
    <row r="11768">
      <c r="C11768" s="12" t="s">
        <v>928</v>
      </c>
      <c r="D11768" s="12"/>
      <c r="E11768" s="12" t="s">
        <v>1619</v>
      </c>
      <c r="F11768" s="21"/>
      <c r="G11768" s="21" t="s">
        <v>28044</v>
      </c>
      <c r="H11768" s="21" t="s">
        <v>28147</v>
      </c>
      <c r="I11768" s="21" t="s">
        <v>1588</v>
      </c>
      <c r="J11768" s="148" t="s">
        <v>28151</v>
      </c>
      <c r="K11768" s="20" t="s">
        <v>11425</v>
      </c>
      <c r="L11768" s="21"/>
    </row>
    <row r="11769">
      <c r="C11769" s="12" t="s">
        <v>928</v>
      </c>
      <c r="D11769" s="12"/>
      <c r="E11769" s="12" t="s">
        <v>1619</v>
      </c>
      <c r="F11769" s="21"/>
      <c r="G11769" s="21" t="s">
        <v>28044</v>
      </c>
      <c r="H11769" s="21" t="s">
        <v>28147</v>
      </c>
      <c r="I11769" s="21" t="s">
        <v>1588</v>
      </c>
      <c r="J11769" s="148" t="s">
        <v>28152</v>
      </c>
      <c r="K11769" s="20" t="s">
        <v>11428</v>
      </c>
      <c r="L11769" s="21"/>
    </row>
    <row r="11770">
      <c r="C11770" s="12" t="s">
        <v>928</v>
      </c>
      <c r="D11770" s="12"/>
      <c r="E11770" s="12" t="s">
        <v>1619</v>
      </c>
      <c r="F11770" s="21"/>
      <c r="G11770" s="21" t="s">
        <v>28051</v>
      </c>
      <c r="H11770" s="21" t="s">
        <v>28153</v>
      </c>
      <c r="I11770" s="21" t="s">
        <v>1588</v>
      </c>
      <c r="J11770" s="148" t="s">
        <v>28154</v>
      </c>
      <c r="K11770" s="20" t="s">
        <v>11416</v>
      </c>
      <c r="L11770" s="21"/>
    </row>
    <row r="11771">
      <c r="C11771" s="12" t="s">
        <v>928</v>
      </c>
      <c r="D11771" s="12"/>
      <c r="E11771" s="12" t="s">
        <v>1619</v>
      </c>
      <c r="F11771" s="21"/>
      <c r="G11771" s="21" t="s">
        <v>28051</v>
      </c>
      <c r="H11771" s="21" t="s">
        <v>28153</v>
      </c>
      <c r="I11771" s="21" t="s">
        <v>1588</v>
      </c>
      <c r="J11771" s="148" t="s">
        <v>28155</v>
      </c>
      <c r="K11771" s="20" t="s">
        <v>11419</v>
      </c>
      <c r="L11771" s="21"/>
    </row>
    <row r="11772">
      <c r="C11772" s="12" t="s">
        <v>928</v>
      </c>
      <c r="D11772" s="12"/>
      <c r="E11772" s="12" t="s">
        <v>1619</v>
      </c>
      <c r="F11772" s="21"/>
      <c r="G11772" s="21" t="s">
        <v>28051</v>
      </c>
      <c r="H11772" s="21" t="s">
        <v>28153</v>
      </c>
      <c r="I11772" s="21" t="s">
        <v>1588</v>
      </c>
      <c r="J11772" s="148" t="s">
        <v>28156</v>
      </c>
      <c r="K11772" s="20" t="s">
        <v>11422</v>
      </c>
      <c r="L11772" s="21"/>
    </row>
    <row r="11773">
      <c r="C11773" s="12" t="s">
        <v>928</v>
      </c>
      <c r="D11773" s="12"/>
      <c r="E11773" s="12" t="s">
        <v>1619</v>
      </c>
      <c r="F11773" s="21"/>
      <c r="G11773" s="21" t="s">
        <v>28051</v>
      </c>
      <c r="H11773" s="21" t="s">
        <v>28153</v>
      </c>
      <c r="I11773" s="21" t="s">
        <v>1588</v>
      </c>
      <c r="J11773" s="148" t="s">
        <v>28157</v>
      </c>
      <c r="K11773" s="20" t="s">
        <v>11425</v>
      </c>
      <c r="L11773" s="21"/>
    </row>
    <row r="11774">
      <c r="C11774" s="12" t="s">
        <v>928</v>
      </c>
      <c r="D11774" s="12"/>
      <c r="E11774" s="12" t="s">
        <v>1619</v>
      </c>
      <c r="F11774" s="21"/>
      <c r="G11774" s="21" t="s">
        <v>28051</v>
      </c>
      <c r="H11774" s="21" t="s">
        <v>28153</v>
      </c>
      <c r="I11774" s="21" t="s">
        <v>1588</v>
      </c>
      <c r="J11774" s="148" t="s">
        <v>28158</v>
      </c>
      <c r="K11774" s="20" t="s">
        <v>11428</v>
      </c>
      <c r="L11774" s="21"/>
    </row>
    <row r="11775">
      <c r="C11775" s="12" t="s">
        <v>928</v>
      </c>
      <c r="D11775" s="12"/>
      <c r="E11775" s="12" t="s">
        <v>1619</v>
      </c>
      <c r="F11775" s="21"/>
      <c r="G11775" s="21" t="s">
        <v>28058</v>
      </c>
      <c r="H11775" s="21" t="s">
        <v>28159</v>
      </c>
      <c r="I11775" s="21" t="s">
        <v>1588</v>
      </c>
      <c r="J11775" s="148" t="s">
        <v>28160</v>
      </c>
      <c r="K11775" s="20" t="s">
        <v>11416</v>
      </c>
      <c r="L11775" s="21"/>
    </row>
    <row r="11776">
      <c r="C11776" s="12" t="s">
        <v>928</v>
      </c>
      <c r="D11776" s="12"/>
      <c r="E11776" s="12" t="s">
        <v>1619</v>
      </c>
      <c r="F11776" s="21"/>
      <c r="G11776" s="21" t="s">
        <v>28058</v>
      </c>
      <c r="H11776" s="21" t="s">
        <v>28159</v>
      </c>
      <c r="I11776" s="21" t="s">
        <v>1588</v>
      </c>
      <c r="J11776" s="148" t="s">
        <v>28161</v>
      </c>
      <c r="K11776" s="20" t="s">
        <v>11419</v>
      </c>
      <c r="L11776" s="21"/>
    </row>
    <row r="11777">
      <c r="C11777" s="12" t="s">
        <v>928</v>
      </c>
      <c r="D11777" s="12"/>
      <c r="E11777" s="12" t="s">
        <v>1619</v>
      </c>
      <c r="F11777" s="21"/>
      <c r="G11777" s="21" t="s">
        <v>28058</v>
      </c>
      <c r="H11777" s="21" t="s">
        <v>28159</v>
      </c>
      <c r="I11777" s="21" t="s">
        <v>1588</v>
      </c>
      <c r="J11777" s="148" t="s">
        <v>28162</v>
      </c>
      <c r="K11777" s="20" t="s">
        <v>11422</v>
      </c>
      <c r="L11777" s="21"/>
    </row>
    <row r="11778">
      <c r="C11778" s="12" t="s">
        <v>928</v>
      </c>
      <c r="D11778" s="12"/>
      <c r="E11778" s="12" t="s">
        <v>1619</v>
      </c>
      <c r="F11778" s="21"/>
      <c r="G11778" s="21" t="s">
        <v>28058</v>
      </c>
      <c r="H11778" s="21" t="s">
        <v>28159</v>
      </c>
      <c r="I11778" s="21" t="s">
        <v>1588</v>
      </c>
      <c r="J11778" s="148" t="s">
        <v>28163</v>
      </c>
      <c r="K11778" s="20" t="s">
        <v>11425</v>
      </c>
      <c r="L11778" s="21"/>
    </row>
    <row r="11779">
      <c r="C11779" s="12" t="s">
        <v>928</v>
      </c>
      <c r="D11779" s="12"/>
      <c r="E11779" s="12" t="s">
        <v>1619</v>
      </c>
      <c r="F11779" s="21"/>
      <c r="G11779" s="21" t="s">
        <v>28058</v>
      </c>
      <c r="H11779" s="21" t="s">
        <v>28159</v>
      </c>
      <c r="I11779" s="21" t="s">
        <v>1588</v>
      </c>
      <c r="J11779" s="148" t="s">
        <v>28164</v>
      </c>
      <c r="K11779" s="20" t="s">
        <v>11428</v>
      </c>
      <c r="L11779" s="21"/>
    </row>
    <row r="11780">
      <c r="C11780" s="12" t="s">
        <v>928</v>
      </c>
      <c r="D11780" s="12"/>
      <c r="E11780" s="12" t="s">
        <v>1619</v>
      </c>
      <c r="F11780" s="21"/>
      <c r="G11780" s="21" t="s">
        <v>28065</v>
      </c>
      <c r="H11780" s="21" t="s">
        <v>28165</v>
      </c>
      <c r="I11780" s="21" t="s">
        <v>1588</v>
      </c>
      <c r="J11780" s="148" t="s">
        <v>28166</v>
      </c>
      <c r="K11780" s="20" t="s">
        <v>11416</v>
      </c>
      <c r="L11780" s="21"/>
    </row>
    <row r="11781">
      <c r="C11781" s="12" t="s">
        <v>928</v>
      </c>
      <c r="D11781" s="12"/>
      <c r="E11781" s="12" t="s">
        <v>1619</v>
      </c>
      <c r="F11781" s="21"/>
      <c r="G11781" s="21" t="s">
        <v>28065</v>
      </c>
      <c r="H11781" s="21" t="s">
        <v>28165</v>
      </c>
      <c r="I11781" s="21" t="s">
        <v>1588</v>
      </c>
      <c r="J11781" s="148" t="s">
        <v>28167</v>
      </c>
      <c r="K11781" s="20" t="s">
        <v>11419</v>
      </c>
      <c r="L11781" s="21"/>
    </row>
    <row r="11782">
      <c r="C11782" s="12" t="s">
        <v>928</v>
      </c>
      <c r="D11782" s="12"/>
      <c r="E11782" s="12" t="s">
        <v>1619</v>
      </c>
      <c r="F11782" s="21"/>
      <c r="G11782" s="21" t="s">
        <v>28065</v>
      </c>
      <c r="H11782" s="21" t="s">
        <v>28165</v>
      </c>
      <c r="I11782" s="21" t="s">
        <v>1588</v>
      </c>
      <c r="J11782" s="148" t="s">
        <v>28168</v>
      </c>
      <c r="K11782" s="20" t="s">
        <v>11422</v>
      </c>
      <c r="L11782" s="21"/>
    </row>
    <row r="11783">
      <c r="C11783" s="12" t="s">
        <v>928</v>
      </c>
      <c r="D11783" s="12"/>
      <c r="E11783" s="12" t="s">
        <v>1619</v>
      </c>
      <c r="F11783" s="21"/>
      <c r="G11783" s="21" t="s">
        <v>28065</v>
      </c>
      <c r="H11783" s="21" t="s">
        <v>28165</v>
      </c>
      <c r="I11783" s="21" t="s">
        <v>1588</v>
      </c>
      <c r="J11783" s="148" t="s">
        <v>28169</v>
      </c>
      <c r="K11783" s="20" t="s">
        <v>11425</v>
      </c>
      <c r="L11783" s="21"/>
    </row>
    <row r="11784">
      <c r="C11784" s="12" t="s">
        <v>928</v>
      </c>
      <c r="D11784" s="12"/>
      <c r="E11784" s="12" t="s">
        <v>1619</v>
      </c>
      <c r="F11784" s="21"/>
      <c r="G11784" s="21" t="s">
        <v>28065</v>
      </c>
      <c r="H11784" s="21" t="s">
        <v>28165</v>
      </c>
      <c r="I11784" s="21" t="s">
        <v>1588</v>
      </c>
      <c r="J11784" s="148" t="s">
        <v>28170</v>
      </c>
      <c r="K11784" s="20" t="s">
        <v>11428</v>
      </c>
      <c r="L11784" s="21"/>
    </row>
    <row r="11785">
      <c r="C11785" s="12" t="s">
        <v>928</v>
      </c>
      <c r="D11785" s="12"/>
      <c r="E11785" s="12" t="s">
        <v>1619</v>
      </c>
      <c r="F11785" s="21"/>
      <c r="G11785" s="21" t="s">
        <v>28075</v>
      </c>
      <c r="H11785" s="21" t="s">
        <v>28171</v>
      </c>
      <c r="I11785" s="21" t="s">
        <v>1588</v>
      </c>
      <c r="J11785" s="148" t="s">
        <v>28172</v>
      </c>
      <c r="K11785" s="20" t="s">
        <v>11416</v>
      </c>
      <c r="L11785" s="21"/>
    </row>
    <row r="11786">
      <c r="C11786" s="12" t="s">
        <v>928</v>
      </c>
      <c r="D11786" s="12"/>
      <c r="E11786" s="12" t="s">
        <v>1619</v>
      </c>
      <c r="F11786" s="21"/>
      <c r="G11786" s="21" t="s">
        <v>28075</v>
      </c>
      <c r="H11786" s="21" t="s">
        <v>28171</v>
      </c>
      <c r="I11786" s="21" t="s">
        <v>1588</v>
      </c>
      <c r="J11786" s="148" t="s">
        <v>28173</v>
      </c>
      <c r="K11786" s="20" t="s">
        <v>11419</v>
      </c>
      <c r="L11786" s="21"/>
    </row>
    <row r="11787">
      <c r="C11787" s="12" t="s">
        <v>928</v>
      </c>
      <c r="D11787" s="12"/>
      <c r="E11787" s="12" t="s">
        <v>1619</v>
      </c>
      <c r="F11787" s="21"/>
      <c r="G11787" s="21" t="s">
        <v>28075</v>
      </c>
      <c r="H11787" s="21" t="s">
        <v>28171</v>
      </c>
      <c r="I11787" s="21" t="s">
        <v>1588</v>
      </c>
      <c r="J11787" s="148" t="s">
        <v>28174</v>
      </c>
      <c r="K11787" s="20" t="s">
        <v>11422</v>
      </c>
      <c r="L11787" s="21"/>
    </row>
    <row r="11788">
      <c r="C11788" s="12" t="s">
        <v>928</v>
      </c>
      <c r="D11788" s="12"/>
      <c r="E11788" s="12" t="s">
        <v>1619</v>
      </c>
      <c r="F11788" s="21"/>
      <c r="G11788" s="21" t="s">
        <v>28075</v>
      </c>
      <c r="H11788" s="21" t="s">
        <v>28171</v>
      </c>
      <c r="I11788" s="21" t="s">
        <v>1588</v>
      </c>
      <c r="J11788" s="148" t="s">
        <v>28175</v>
      </c>
      <c r="K11788" s="20" t="s">
        <v>11425</v>
      </c>
      <c r="L11788" s="21"/>
    </row>
    <row r="11789">
      <c r="C11789" s="12" t="s">
        <v>928</v>
      </c>
      <c r="D11789" s="12"/>
      <c r="E11789" s="12" t="s">
        <v>1619</v>
      </c>
      <c r="F11789" s="21"/>
      <c r="G11789" s="21" t="s">
        <v>28075</v>
      </c>
      <c r="H11789" s="21" t="s">
        <v>28171</v>
      </c>
      <c r="I11789" s="21" t="s">
        <v>1588</v>
      </c>
      <c r="J11789" s="148" t="s">
        <v>28176</v>
      </c>
      <c r="K11789" s="20" t="s">
        <v>11428</v>
      </c>
      <c r="L11789" s="21"/>
    </row>
    <row r="11790">
      <c r="C11790" s="12" t="s">
        <v>928</v>
      </c>
      <c r="D11790" s="12"/>
      <c r="E11790" s="12" t="s">
        <v>1619</v>
      </c>
      <c r="F11790" s="21"/>
      <c r="G11790" s="21" t="s">
        <v>28085</v>
      </c>
      <c r="H11790" s="21" t="s">
        <v>28177</v>
      </c>
      <c r="I11790" s="21" t="s">
        <v>1588</v>
      </c>
      <c r="J11790" s="148" t="s">
        <v>28178</v>
      </c>
      <c r="K11790" s="20" t="s">
        <v>11416</v>
      </c>
      <c r="L11790" s="21"/>
    </row>
    <row r="11791">
      <c r="C11791" s="12" t="s">
        <v>928</v>
      </c>
      <c r="D11791" s="12"/>
      <c r="E11791" s="12" t="s">
        <v>1619</v>
      </c>
      <c r="F11791" s="21"/>
      <c r="G11791" s="21" t="s">
        <v>28085</v>
      </c>
      <c r="H11791" s="21" t="s">
        <v>28177</v>
      </c>
      <c r="I11791" s="21" t="s">
        <v>1588</v>
      </c>
      <c r="J11791" s="148" t="s">
        <v>28179</v>
      </c>
      <c r="K11791" s="20" t="s">
        <v>11419</v>
      </c>
      <c r="L11791" s="21"/>
    </row>
    <row r="11792">
      <c r="C11792" s="12" t="s">
        <v>928</v>
      </c>
      <c r="D11792" s="12"/>
      <c r="E11792" s="12" t="s">
        <v>1619</v>
      </c>
      <c r="F11792" s="21"/>
      <c r="G11792" s="21" t="s">
        <v>28085</v>
      </c>
      <c r="H11792" s="21" t="s">
        <v>28177</v>
      </c>
      <c r="I11792" s="21" t="s">
        <v>1588</v>
      </c>
      <c r="J11792" s="148" t="s">
        <v>28180</v>
      </c>
      <c r="K11792" s="20" t="s">
        <v>11422</v>
      </c>
      <c r="L11792" s="21"/>
    </row>
    <row r="11793">
      <c r="C11793" s="12" t="s">
        <v>928</v>
      </c>
      <c r="D11793" s="12"/>
      <c r="E11793" s="12" t="s">
        <v>1619</v>
      </c>
      <c r="F11793" s="21"/>
      <c r="G11793" s="21" t="s">
        <v>28085</v>
      </c>
      <c r="H11793" s="21" t="s">
        <v>28177</v>
      </c>
      <c r="I11793" s="21" t="s">
        <v>1588</v>
      </c>
      <c r="J11793" s="148" t="s">
        <v>28181</v>
      </c>
      <c r="K11793" s="20" t="s">
        <v>11425</v>
      </c>
      <c r="L11793" s="21"/>
    </row>
    <row r="11794">
      <c r="C11794" s="12" t="s">
        <v>928</v>
      </c>
      <c r="D11794" s="12"/>
      <c r="E11794" s="12" t="s">
        <v>1619</v>
      </c>
      <c r="F11794" s="21"/>
      <c r="G11794" s="21" t="s">
        <v>28085</v>
      </c>
      <c r="H11794" s="21" t="s">
        <v>28177</v>
      </c>
      <c r="I11794" s="21" t="s">
        <v>1588</v>
      </c>
      <c r="J11794" s="148" t="s">
        <v>28182</v>
      </c>
      <c r="K11794" s="20" t="s">
        <v>11428</v>
      </c>
      <c r="L11794" s="21"/>
    </row>
    <row r="11795">
      <c r="C11795" s="12" t="s">
        <v>928</v>
      </c>
      <c r="D11795" s="12"/>
      <c r="E11795" s="12" t="s">
        <v>1619</v>
      </c>
      <c r="F11795" s="21"/>
      <c r="G11795" s="21" t="s">
        <v>28104</v>
      </c>
      <c r="H11795" s="21" t="s">
        <v>28183</v>
      </c>
      <c r="I11795" s="21" t="s">
        <v>1588</v>
      </c>
      <c r="J11795" s="148" t="s">
        <v>28184</v>
      </c>
      <c r="K11795" s="20" t="s">
        <v>11416</v>
      </c>
      <c r="L11795" s="21"/>
    </row>
    <row r="11796">
      <c r="C11796" s="12" t="s">
        <v>928</v>
      </c>
      <c r="D11796" s="12"/>
      <c r="E11796" s="12" t="s">
        <v>1619</v>
      </c>
      <c r="F11796" s="21"/>
      <c r="G11796" s="21" t="s">
        <v>28104</v>
      </c>
      <c r="H11796" s="21" t="s">
        <v>28183</v>
      </c>
      <c r="I11796" s="21" t="s">
        <v>1588</v>
      </c>
      <c r="J11796" s="148" t="s">
        <v>28185</v>
      </c>
      <c r="K11796" s="20" t="s">
        <v>11419</v>
      </c>
      <c r="L11796" s="21"/>
    </row>
    <row r="11797">
      <c r="C11797" s="12" t="s">
        <v>928</v>
      </c>
      <c r="D11797" s="12"/>
      <c r="E11797" s="12" t="s">
        <v>1619</v>
      </c>
      <c r="F11797" s="21"/>
      <c r="G11797" s="21" t="s">
        <v>28104</v>
      </c>
      <c r="H11797" s="21" t="s">
        <v>28183</v>
      </c>
      <c r="I11797" s="21" t="s">
        <v>1588</v>
      </c>
      <c r="J11797" s="148" t="s">
        <v>28186</v>
      </c>
      <c r="K11797" s="20" t="s">
        <v>11422</v>
      </c>
      <c r="L11797" s="21"/>
    </row>
    <row r="11798">
      <c r="C11798" s="12" t="s">
        <v>928</v>
      </c>
      <c r="D11798" s="12"/>
      <c r="E11798" s="12" t="s">
        <v>1619</v>
      </c>
      <c r="F11798" s="21"/>
      <c r="G11798" s="21" t="s">
        <v>28104</v>
      </c>
      <c r="H11798" s="21" t="s">
        <v>28183</v>
      </c>
      <c r="I11798" s="21" t="s">
        <v>1588</v>
      </c>
      <c r="J11798" s="148" t="s">
        <v>28187</v>
      </c>
      <c r="K11798" s="20" t="s">
        <v>11425</v>
      </c>
      <c r="L11798" s="21"/>
    </row>
    <row r="11799">
      <c r="C11799" s="12" t="s">
        <v>928</v>
      </c>
      <c r="D11799" s="12"/>
      <c r="E11799" s="12" t="s">
        <v>1619</v>
      </c>
      <c r="F11799" s="21"/>
      <c r="G11799" s="21" t="s">
        <v>28104</v>
      </c>
      <c r="H11799" s="21" t="s">
        <v>28183</v>
      </c>
      <c r="I11799" s="21" t="s">
        <v>1588</v>
      </c>
      <c r="J11799" s="148" t="s">
        <v>28188</v>
      </c>
      <c r="K11799" s="20" t="s">
        <v>11428</v>
      </c>
      <c r="L11799" s="21"/>
    </row>
    <row r="11800">
      <c r="C11800" s="12" t="s">
        <v>928</v>
      </c>
      <c r="D11800" s="12"/>
      <c r="E11800" s="12" t="s">
        <v>1619</v>
      </c>
      <c r="F11800" s="21"/>
      <c r="G11800" s="21" t="s">
        <v>28189</v>
      </c>
      <c r="H11800" s="21" t="s">
        <v>28190</v>
      </c>
      <c r="I11800" s="21" t="s">
        <v>1588</v>
      </c>
      <c r="J11800" s="148" t="s">
        <v>28191</v>
      </c>
      <c r="K11800" s="20" t="s">
        <v>11416</v>
      </c>
      <c r="L11800" s="21"/>
    </row>
    <row r="11801">
      <c r="C11801" s="12" t="s">
        <v>928</v>
      </c>
      <c r="D11801" s="12"/>
      <c r="E11801" s="12" t="s">
        <v>1619</v>
      </c>
      <c r="F11801" s="21"/>
      <c r="G11801" s="21" t="s">
        <v>28189</v>
      </c>
      <c r="H11801" s="21" t="s">
        <v>28190</v>
      </c>
      <c r="I11801" s="21" t="s">
        <v>1588</v>
      </c>
      <c r="J11801" s="148" t="s">
        <v>28192</v>
      </c>
      <c r="K11801" s="20" t="s">
        <v>11419</v>
      </c>
      <c r="L11801" s="21"/>
    </row>
    <row r="11802">
      <c r="C11802" s="12" t="s">
        <v>928</v>
      </c>
      <c r="D11802" s="12"/>
      <c r="E11802" s="12" t="s">
        <v>1619</v>
      </c>
      <c r="F11802" s="21"/>
      <c r="G11802" s="21" t="s">
        <v>28189</v>
      </c>
      <c r="H11802" s="21" t="s">
        <v>28190</v>
      </c>
      <c r="I11802" s="21" t="s">
        <v>1588</v>
      </c>
      <c r="J11802" s="148" t="s">
        <v>28193</v>
      </c>
      <c r="K11802" s="20" t="s">
        <v>11422</v>
      </c>
      <c r="L11802" s="21"/>
    </row>
    <row r="11803">
      <c r="C11803" s="12" t="s">
        <v>928</v>
      </c>
      <c r="D11803" s="12"/>
      <c r="E11803" s="12" t="s">
        <v>1619</v>
      </c>
      <c r="F11803" s="21"/>
      <c r="G11803" s="21" t="s">
        <v>28189</v>
      </c>
      <c r="H11803" s="21" t="s">
        <v>28190</v>
      </c>
      <c r="I11803" s="21" t="s">
        <v>1588</v>
      </c>
      <c r="J11803" s="148" t="s">
        <v>28194</v>
      </c>
      <c r="K11803" s="20" t="s">
        <v>11425</v>
      </c>
      <c r="L11803" s="21"/>
    </row>
    <row r="11804">
      <c r="C11804" s="12" t="s">
        <v>928</v>
      </c>
      <c r="D11804" s="12"/>
      <c r="E11804" s="12" t="s">
        <v>1619</v>
      </c>
      <c r="F11804" s="21"/>
      <c r="G11804" s="21" t="s">
        <v>28189</v>
      </c>
      <c r="H11804" s="21" t="s">
        <v>28190</v>
      </c>
      <c r="I11804" s="21" t="s">
        <v>1588</v>
      </c>
      <c r="J11804" s="148" t="s">
        <v>28195</v>
      </c>
      <c r="K11804" s="20" t="s">
        <v>11428</v>
      </c>
      <c r="L11804" s="21"/>
    </row>
    <row r="11805">
      <c r="C11805" s="12" t="s">
        <v>928</v>
      </c>
      <c r="D11805" s="12"/>
      <c r="E11805" s="12" t="s">
        <v>1619</v>
      </c>
      <c r="F11805" s="21"/>
      <c r="G11805" s="21" t="s">
        <v>28196</v>
      </c>
      <c r="H11805" s="21" t="s">
        <v>28197</v>
      </c>
      <c r="I11805" s="21" t="s">
        <v>1588</v>
      </c>
      <c r="J11805" s="148" t="s">
        <v>28198</v>
      </c>
      <c r="K11805" s="20" t="s">
        <v>11416</v>
      </c>
      <c r="L11805" s="21"/>
    </row>
    <row r="11806">
      <c r="C11806" s="12" t="s">
        <v>928</v>
      </c>
      <c r="D11806" s="12"/>
      <c r="E11806" s="12" t="s">
        <v>1619</v>
      </c>
      <c r="F11806" s="21"/>
      <c r="G11806" s="21" t="s">
        <v>28196</v>
      </c>
      <c r="H11806" s="21" t="s">
        <v>28197</v>
      </c>
      <c r="I11806" s="21" t="s">
        <v>1588</v>
      </c>
      <c r="J11806" s="148" t="s">
        <v>28199</v>
      </c>
      <c r="K11806" s="20" t="s">
        <v>11419</v>
      </c>
      <c r="L11806" s="21"/>
    </row>
    <row r="11807">
      <c r="C11807" s="12" t="s">
        <v>928</v>
      </c>
      <c r="D11807" s="12"/>
      <c r="E11807" s="12" t="s">
        <v>1619</v>
      </c>
      <c r="F11807" s="21"/>
      <c r="G11807" s="21" t="s">
        <v>28196</v>
      </c>
      <c r="H11807" s="21" t="s">
        <v>28197</v>
      </c>
      <c r="I11807" s="21" t="s">
        <v>1588</v>
      </c>
      <c r="J11807" s="148" t="s">
        <v>28200</v>
      </c>
      <c r="K11807" s="20" t="s">
        <v>11422</v>
      </c>
      <c r="L11807" s="21"/>
    </row>
    <row r="11808">
      <c r="C11808" s="12" t="s">
        <v>928</v>
      </c>
      <c r="D11808" s="12"/>
      <c r="E11808" s="12" t="s">
        <v>1619</v>
      </c>
      <c r="F11808" s="21"/>
      <c r="G11808" s="21" t="s">
        <v>28196</v>
      </c>
      <c r="H11808" s="21" t="s">
        <v>28197</v>
      </c>
      <c r="I11808" s="21" t="s">
        <v>1588</v>
      </c>
      <c r="J11808" s="148" t="s">
        <v>28201</v>
      </c>
      <c r="K11808" s="20" t="s">
        <v>11425</v>
      </c>
      <c r="L11808" s="21"/>
    </row>
    <row r="11809">
      <c r="C11809" s="12" t="s">
        <v>928</v>
      </c>
      <c r="D11809" s="12"/>
      <c r="E11809" s="12" t="s">
        <v>1619</v>
      </c>
      <c r="F11809" s="21"/>
      <c r="G11809" s="21" t="s">
        <v>28196</v>
      </c>
      <c r="H11809" s="21" t="s">
        <v>28197</v>
      </c>
      <c r="I11809" s="21" t="s">
        <v>1588</v>
      </c>
      <c r="J11809" s="148" t="s">
        <v>28202</v>
      </c>
      <c r="K11809" s="20" t="s">
        <v>11428</v>
      </c>
      <c r="L11809" s="21"/>
    </row>
    <row r="11810">
      <c r="C11810" s="12" t="s">
        <v>928</v>
      </c>
      <c r="D11810" s="12"/>
      <c r="E11810" s="12" t="s">
        <v>1619</v>
      </c>
      <c r="F11810" s="21"/>
      <c r="G11810" s="21" t="s">
        <v>28203</v>
      </c>
      <c r="H11810" s="21" t="s">
        <v>28204</v>
      </c>
      <c r="I11810" s="21" t="s">
        <v>1588</v>
      </c>
      <c r="J11810" s="148" t="s">
        <v>28205</v>
      </c>
      <c r="K11810" s="20" t="s">
        <v>11416</v>
      </c>
      <c r="L11810" s="21"/>
    </row>
    <row r="11811">
      <c r="C11811" s="12" t="s">
        <v>928</v>
      </c>
      <c r="D11811" s="12"/>
      <c r="E11811" s="12" t="s">
        <v>1619</v>
      </c>
      <c r="F11811" s="21"/>
      <c r="G11811" s="21" t="s">
        <v>28203</v>
      </c>
      <c r="H11811" s="21" t="s">
        <v>28204</v>
      </c>
      <c r="I11811" s="21" t="s">
        <v>1588</v>
      </c>
      <c r="J11811" s="148" t="s">
        <v>28206</v>
      </c>
      <c r="K11811" s="20" t="s">
        <v>11419</v>
      </c>
      <c r="L11811" s="21"/>
    </row>
    <row r="11812">
      <c r="C11812" s="12" t="s">
        <v>928</v>
      </c>
      <c r="D11812" s="12"/>
      <c r="E11812" s="12" t="s">
        <v>1619</v>
      </c>
      <c r="F11812" s="21"/>
      <c r="G11812" s="21" t="s">
        <v>28203</v>
      </c>
      <c r="H11812" s="21" t="s">
        <v>28204</v>
      </c>
      <c r="I11812" s="21" t="s">
        <v>1588</v>
      </c>
      <c r="J11812" s="148" t="s">
        <v>28207</v>
      </c>
      <c r="K11812" s="20" t="s">
        <v>11422</v>
      </c>
      <c r="L11812" s="21"/>
    </row>
    <row r="11813">
      <c r="C11813" s="12" t="s">
        <v>928</v>
      </c>
      <c r="D11813" s="12"/>
      <c r="E11813" s="12" t="s">
        <v>1619</v>
      </c>
      <c r="F11813" s="21"/>
      <c r="G11813" s="21" t="s">
        <v>28203</v>
      </c>
      <c r="H11813" s="21" t="s">
        <v>28204</v>
      </c>
      <c r="I11813" s="21" t="s">
        <v>1588</v>
      </c>
      <c r="J11813" s="148" t="s">
        <v>28208</v>
      </c>
      <c r="K11813" s="20" t="s">
        <v>11425</v>
      </c>
      <c r="L11813" s="21"/>
    </row>
    <row r="11814">
      <c r="C11814" s="12" t="s">
        <v>928</v>
      </c>
      <c r="D11814" s="12"/>
      <c r="E11814" s="12" t="s">
        <v>1619</v>
      </c>
      <c r="F11814" s="21"/>
      <c r="G11814" s="21" t="s">
        <v>28203</v>
      </c>
      <c r="H11814" s="21" t="s">
        <v>28204</v>
      </c>
      <c r="I11814" s="21" t="s">
        <v>1588</v>
      </c>
      <c r="J11814" s="148" t="s">
        <v>28209</v>
      </c>
      <c r="K11814" s="20" t="s">
        <v>11428</v>
      </c>
      <c r="L11814" s="21"/>
    </row>
    <row r="11815">
      <c r="C11815" s="12" t="s">
        <v>928</v>
      </c>
      <c r="D11815" s="12"/>
      <c r="E11815" s="12" t="s">
        <v>1619</v>
      </c>
      <c r="F11815" s="21"/>
      <c r="G11815" s="21" t="s">
        <v>28210</v>
      </c>
      <c r="H11815" s="21" t="s">
        <v>28211</v>
      </c>
      <c r="I11815" s="21" t="s">
        <v>1588</v>
      </c>
      <c r="J11815" s="148" t="s">
        <v>28212</v>
      </c>
      <c r="K11815" s="20" t="s">
        <v>11416</v>
      </c>
      <c r="L11815" s="21"/>
    </row>
    <row r="11816">
      <c r="C11816" s="12" t="s">
        <v>928</v>
      </c>
      <c r="D11816" s="12"/>
      <c r="E11816" s="12" t="s">
        <v>1619</v>
      </c>
      <c r="F11816" s="21"/>
      <c r="G11816" s="21" t="s">
        <v>28210</v>
      </c>
      <c r="H11816" s="21" t="s">
        <v>28211</v>
      </c>
      <c r="I11816" s="21" t="s">
        <v>1588</v>
      </c>
      <c r="J11816" s="148" t="s">
        <v>28213</v>
      </c>
      <c r="K11816" s="20" t="s">
        <v>11419</v>
      </c>
      <c r="L11816" s="21"/>
    </row>
    <row r="11817">
      <c r="C11817" s="12" t="s">
        <v>928</v>
      </c>
      <c r="D11817" s="12"/>
      <c r="E11817" s="12" t="s">
        <v>1619</v>
      </c>
      <c r="F11817" s="21"/>
      <c r="G11817" s="21" t="s">
        <v>28210</v>
      </c>
      <c r="H11817" s="21" t="s">
        <v>28211</v>
      </c>
      <c r="I11817" s="21" t="s">
        <v>1588</v>
      </c>
      <c r="J11817" s="148" t="s">
        <v>28214</v>
      </c>
      <c r="K11817" s="20" t="s">
        <v>11422</v>
      </c>
      <c r="L11817" s="21"/>
    </row>
    <row r="11818">
      <c r="C11818" s="12" t="s">
        <v>928</v>
      </c>
      <c r="D11818" s="12"/>
      <c r="E11818" s="12" t="s">
        <v>1619</v>
      </c>
      <c r="F11818" s="21"/>
      <c r="G11818" s="21" t="s">
        <v>28210</v>
      </c>
      <c r="H11818" s="21" t="s">
        <v>28211</v>
      </c>
      <c r="I11818" s="21" t="s">
        <v>1588</v>
      </c>
      <c r="J11818" s="148" t="s">
        <v>28215</v>
      </c>
      <c r="K11818" s="20" t="s">
        <v>11425</v>
      </c>
      <c r="L11818" s="21"/>
    </row>
    <row r="11819">
      <c r="C11819" s="12" t="s">
        <v>928</v>
      </c>
      <c r="D11819" s="12"/>
      <c r="E11819" s="12" t="s">
        <v>1619</v>
      </c>
      <c r="F11819" s="21"/>
      <c r="G11819" s="21" t="s">
        <v>28210</v>
      </c>
      <c r="H11819" s="21" t="s">
        <v>28211</v>
      </c>
      <c r="I11819" s="21" t="s">
        <v>1588</v>
      </c>
      <c r="J11819" s="148" t="s">
        <v>28216</v>
      </c>
      <c r="K11819" s="20" t="s">
        <v>11428</v>
      </c>
      <c r="L11819" s="21"/>
    </row>
    <row r="11820">
      <c r="C11820" s="12" t="s">
        <v>928</v>
      </c>
      <c r="D11820" s="12"/>
      <c r="E11820" s="12" t="s">
        <v>1619</v>
      </c>
      <c r="F11820" s="21"/>
      <c r="G11820" s="21" t="s">
        <v>28217</v>
      </c>
      <c r="H11820" s="21" t="s">
        <v>28218</v>
      </c>
      <c r="I11820" s="21" t="s">
        <v>1588</v>
      </c>
      <c r="J11820" s="148" t="s">
        <v>28219</v>
      </c>
      <c r="K11820" s="20" t="s">
        <v>11416</v>
      </c>
      <c r="L11820" s="21"/>
    </row>
    <row r="11821">
      <c r="C11821" s="12" t="s">
        <v>928</v>
      </c>
      <c r="D11821" s="12"/>
      <c r="E11821" s="12" t="s">
        <v>1619</v>
      </c>
      <c r="F11821" s="21"/>
      <c r="G11821" s="21" t="s">
        <v>28217</v>
      </c>
      <c r="H11821" s="21" t="s">
        <v>28218</v>
      </c>
      <c r="I11821" s="21" t="s">
        <v>1588</v>
      </c>
      <c r="J11821" s="148" t="s">
        <v>28220</v>
      </c>
      <c r="K11821" s="20" t="s">
        <v>11419</v>
      </c>
      <c r="L11821" s="21"/>
    </row>
    <row r="11822">
      <c r="C11822" s="12" t="s">
        <v>928</v>
      </c>
      <c r="D11822" s="12"/>
      <c r="E11822" s="12" t="s">
        <v>1619</v>
      </c>
      <c r="F11822" s="21"/>
      <c r="G11822" s="21" t="s">
        <v>28217</v>
      </c>
      <c r="H11822" s="21" t="s">
        <v>28218</v>
      </c>
      <c r="I11822" s="21" t="s">
        <v>1588</v>
      </c>
      <c r="J11822" s="148" t="s">
        <v>28221</v>
      </c>
      <c r="K11822" s="20" t="s">
        <v>11422</v>
      </c>
      <c r="L11822" s="21"/>
    </row>
    <row r="11823">
      <c r="C11823" s="12" t="s">
        <v>928</v>
      </c>
      <c r="D11823" s="12"/>
      <c r="E11823" s="12" t="s">
        <v>1619</v>
      </c>
      <c r="F11823" s="21"/>
      <c r="G11823" s="21" t="s">
        <v>28217</v>
      </c>
      <c r="H11823" s="21" t="s">
        <v>28218</v>
      </c>
      <c r="I11823" s="21" t="s">
        <v>1588</v>
      </c>
      <c r="J11823" s="148" t="s">
        <v>28222</v>
      </c>
      <c r="K11823" s="20" t="s">
        <v>11425</v>
      </c>
      <c r="L11823" s="21"/>
    </row>
    <row r="11824">
      <c r="C11824" s="12" t="s">
        <v>928</v>
      </c>
      <c r="D11824" s="12"/>
      <c r="E11824" s="12" t="s">
        <v>1619</v>
      </c>
      <c r="F11824" s="21"/>
      <c r="G11824" s="21" t="s">
        <v>28217</v>
      </c>
      <c r="H11824" s="21" t="s">
        <v>28218</v>
      </c>
      <c r="I11824" s="21" t="s">
        <v>1588</v>
      </c>
      <c r="J11824" s="148" t="s">
        <v>28223</v>
      </c>
      <c r="K11824" s="20" t="s">
        <v>11428</v>
      </c>
      <c r="L11824" s="21"/>
    </row>
    <row r="11825">
      <c r="C11825" s="12" t="s">
        <v>928</v>
      </c>
      <c r="D11825" s="12"/>
      <c r="E11825" s="12" t="s">
        <v>1619</v>
      </c>
      <c r="F11825" s="21"/>
      <c r="G11825" s="21" t="s">
        <v>28224</v>
      </c>
      <c r="H11825" s="21" t="s">
        <v>28225</v>
      </c>
      <c r="I11825" s="21" t="s">
        <v>1588</v>
      </c>
      <c r="J11825" s="148" t="s">
        <v>28226</v>
      </c>
      <c r="K11825" s="20" t="s">
        <v>11416</v>
      </c>
      <c r="L11825" s="21"/>
    </row>
    <row r="11826">
      <c r="C11826" s="12" t="s">
        <v>928</v>
      </c>
      <c r="D11826" s="12"/>
      <c r="E11826" s="12" t="s">
        <v>1619</v>
      </c>
      <c r="F11826" s="21"/>
      <c r="G11826" s="21" t="s">
        <v>28224</v>
      </c>
      <c r="H11826" s="21" t="s">
        <v>28225</v>
      </c>
      <c r="I11826" s="21" t="s">
        <v>1588</v>
      </c>
      <c r="J11826" s="148" t="s">
        <v>28227</v>
      </c>
      <c r="K11826" s="20" t="s">
        <v>11419</v>
      </c>
      <c r="L11826" s="21"/>
    </row>
    <row r="11827">
      <c r="C11827" s="12" t="s">
        <v>928</v>
      </c>
      <c r="D11827" s="12"/>
      <c r="E11827" s="12" t="s">
        <v>1619</v>
      </c>
      <c r="F11827" s="21"/>
      <c r="G11827" s="21" t="s">
        <v>28224</v>
      </c>
      <c r="H11827" s="21" t="s">
        <v>28225</v>
      </c>
      <c r="I11827" s="21" t="s">
        <v>1588</v>
      </c>
      <c r="J11827" s="148" t="s">
        <v>28228</v>
      </c>
      <c r="K11827" s="20" t="s">
        <v>11422</v>
      </c>
      <c r="L11827" s="21"/>
    </row>
    <row r="11828">
      <c r="C11828" s="12" t="s">
        <v>928</v>
      </c>
      <c r="D11828" s="12"/>
      <c r="E11828" s="12" t="s">
        <v>1619</v>
      </c>
      <c r="F11828" s="21"/>
      <c r="G11828" s="21" t="s">
        <v>28224</v>
      </c>
      <c r="H11828" s="21" t="s">
        <v>28225</v>
      </c>
      <c r="I11828" s="21" t="s">
        <v>1588</v>
      </c>
      <c r="J11828" s="148" t="s">
        <v>28229</v>
      </c>
      <c r="K11828" s="20" t="s">
        <v>11425</v>
      </c>
      <c r="L11828" s="21"/>
    </row>
    <row r="11829">
      <c r="C11829" s="12" t="s">
        <v>928</v>
      </c>
      <c r="D11829" s="12"/>
      <c r="E11829" s="12" t="s">
        <v>1619</v>
      </c>
      <c r="F11829" s="21"/>
      <c r="G11829" s="21" t="s">
        <v>28224</v>
      </c>
      <c r="H11829" s="21" t="s">
        <v>28225</v>
      </c>
      <c r="I11829" s="21" t="s">
        <v>1588</v>
      </c>
      <c r="J11829" s="148" t="s">
        <v>28230</v>
      </c>
      <c r="K11829" s="20" t="s">
        <v>11428</v>
      </c>
      <c r="L11829" s="21"/>
    </row>
    <row r="11830">
      <c r="C11830" s="12" t="s">
        <v>928</v>
      </c>
      <c r="D11830" s="12"/>
      <c r="E11830" s="12" t="s">
        <v>1619</v>
      </c>
      <c r="F11830" s="21"/>
      <c r="G11830" s="21" t="s">
        <v>28231</v>
      </c>
      <c r="H11830" s="21" t="s">
        <v>28232</v>
      </c>
      <c r="I11830" s="21" t="s">
        <v>1588</v>
      </c>
      <c r="J11830" s="148" t="s">
        <v>28233</v>
      </c>
      <c r="K11830" s="20" t="s">
        <v>11416</v>
      </c>
      <c r="L11830" s="21"/>
    </row>
    <row r="11831">
      <c r="C11831" s="12" t="s">
        <v>928</v>
      </c>
      <c r="D11831" s="12"/>
      <c r="E11831" s="12" t="s">
        <v>1619</v>
      </c>
      <c r="F11831" s="21"/>
      <c r="G11831" s="21" t="s">
        <v>28231</v>
      </c>
      <c r="H11831" s="21" t="s">
        <v>28232</v>
      </c>
      <c r="I11831" s="21" t="s">
        <v>1588</v>
      </c>
      <c r="J11831" s="148" t="s">
        <v>28234</v>
      </c>
      <c r="K11831" s="20" t="s">
        <v>11419</v>
      </c>
      <c r="L11831" s="21"/>
    </row>
    <row r="11832">
      <c r="C11832" s="12" t="s">
        <v>928</v>
      </c>
      <c r="D11832" s="12"/>
      <c r="E11832" s="12" t="s">
        <v>1619</v>
      </c>
      <c r="F11832" s="21"/>
      <c r="G11832" s="21" t="s">
        <v>28231</v>
      </c>
      <c r="H11832" s="21" t="s">
        <v>28232</v>
      </c>
      <c r="I11832" s="21" t="s">
        <v>1588</v>
      </c>
      <c r="J11832" s="148" t="s">
        <v>28235</v>
      </c>
      <c r="K11832" s="20" t="s">
        <v>11422</v>
      </c>
      <c r="L11832" s="21"/>
    </row>
    <row r="11833">
      <c r="C11833" s="12" t="s">
        <v>928</v>
      </c>
      <c r="D11833" s="12"/>
      <c r="E11833" s="12" t="s">
        <v>1619</v>
      </c>
      <c r="F11833" s="21"/>
      <c r="G11833" s="21" t="s">
        <v>28231</v>
      </c>
      <c r="H11833" s="21" t="s">
        <v>28232</v>
      </c>
      <c r="I11833" s="21" t="s">
        <v>1588</v>
      </c>
      <c r="J11833" s="148" t="s">
        <v>28236</v>
      </c>
      <c r="K11833" s="20" t="s">
        <v>11425</v>
      </c>
      <c r="L11833" s="21"/>
    </row>
    <row r="11834">
      <c r="C11834" s="12" t="s">
        <v>928</v>
      </c>
      <c r="D11834" s="12"/>
      <c r="E11834" s="12" t="s">
        <v>1619</v>
      </c>
      <c r="F11834" s="21"/>
      <c r="G11834" s="21" t="s">
        <v>28231</v>
      </c>
      <c r="H11834" s="21" t="s">
        <v>28232</v>
      </c>
      <c r="I11834" s="21" t="s">
        <v>1588</v>
      </c>
      <c r="J11834" s="148" t="s">
        <v>28237</v>
      </c>
      <c r="K11834" s="20" t="s">
        <v>11428</v>
      </c>
      <c r="L11834" s="21"/>
    </row>
    <row r="11835">
      <c r="C11835" s="12" t="s">
        <v>928</v>
      </c>
      <c r="D11835" s="12"/>
      <c r="E11835" s="12" t="s">
        <v>1619</v>
      </c>
      <c r="F11835" s="21"/>
      <c r="G11835" s="21" t="s">
        <v>28238</v>
      </c>
      <c r="H11835" s="21" t="s">
        <v>28239</v>
      </c>
      <c r="I11835" s="21" t="s">
        <v>1588</v>
      </c>
      <c r="J11835" s="148" t="s">
        <v>28240</v>
      </c>
      <c r="K11835" s="20" t="s">
        <v>11416</v>
      </c>
      <c r="L11835" s="21"/>
    </row>
    <row r="11836">
      <c r="C11836" s="12" t="s">
        <v>928</v>
      </c>
      <c r="D11836" s="12"/>
      <c r="E11836" s="12" t="s">
        <v>1619</v>
      </c>
      <c r="F11836" s="21"/>
      <c r="G11836" s="21" t="s">
        <v>28238</v>
      </c>
      <c r="H11836" s="21" t="s">
        <v>28239</v>
      </c>
      <c r="I11836" s="21" t="s">
        <v>1588</v>
      </c>
      <c r="J11836" s="148" t="s">
        <v>28241</v>
      </c>
      <c r="K11836" s="20" t="s">
        <v>11419</v>
      </c>
      <c r="L11836" s="21"/>
    </row>
    <row r="11837">
      <c r="C11837" s="12" t="s">
        <v>928</v>
      </c>
      <c r="D11837" s="12"/>
      <c r="E11837" s="12" t="s">
        <v>1619</v>
      </c>
      <c r="F11837" s="21"/>
      <c r="G11837" s="21" t="s">
        <v>28238</v>
      </c>
      <c r="H11837" s="21" t="s">
        <v>28239</v>
      </c>
      <c r="I11837" s="21" t="s">
        <v>1588</v>
      </c>
      <c r="J11837" s="148" t="s">
        <v>28242</v>
      </c>
      <c r="K11837" s="20" t="s">
        <v>11422</v>
      </c>
      <c r="L11837" s="21"/>
    </row>
    <row r="11838">
      <c r="C11838" s="12" t="s">
        <v>928</v>
      </c>
      <c r="D11838" s="12"/>
      <c r="E11838" s="12" t="s">
        <v>1619</v>
      </c>
      <c r="F11838" s="21"/>
      <c r="G11838" s="21" t="s">
        <v>28238</v>
      </c>
      <c r="H11838" s="21" t="s">
        <v>28239</v>
      </c>
      <c r="I11838" s="21" t="s">
        <v>1588</v>
      </c>
      <c r="J11838" s="148" t="s">
        <v>28243</v>
      </c>
      <c r="K11838" s="20" t="s">
        <v>11425</v>
      </c>
      <c r="L11838" s="21"/>
    </row>
    <row r="11839">
      <c r="C11839" s="12" t="s">
        <v>928</v>
      </c>
      <c r="D11839" s="12"/>
      <c r="E11839" s="12" t="s">
        <v>1619</v>
      </c>
      <c r="F11839" s="21"/>
      <c r="G11839" s="21" t="s">
        <v>28238</v>
      </c>
      <c r="H11839" s="21" t="s">
        <v>28239</v>
      </c>
      <c r="I11839" s="21" t="s">
        <v>1588</v>
      </c>
      <c r="J11839" s="148" t="s">
        <v>28244</v>
      </c>
      <c r="K11839" s="20" t="s">
        <v>11428</v>
      </c>
      <c r="L11839" s="21"/>
    </row>
    <row r="11840">
      <c r="C11840" s="12" t="s">
        <v>928</v>
      </c>
      <c r="D11840" s="12"/>
      <c r="E11840" s="12" t="s">
        <v>1619</v>
      </c>
      <c r="F11840" s="21"/>
      <c r="G11840" s="21" t="s">
        <v>28245</v>
      </c>
      <c r="H11840" s="21" t="s">
        <v>28246</v>
      </c>
      <c r="I11840" s="21" t="s">
        <v>1588</v>
      </c>
      <c r="J11840" s="148" t="s">
        <v>28247</v>
      </c>
      <c r="K11840" s="20" t="s">
        <v>11416</v>
      </c>
      <c r="L11840" s="21"/>
    </row>
    <row r="11841">
      <c r="C11841" s="12" t="s">
        <v>928</v>
      </c>
      <c r="D11841" s="12"/>
      <c r="E11841" s="12" t="s">
        <v>1619</v>
      </c>
      <c r="F11841" s="21"/>
      <c r="G11841" s="21" t="s">
        <v>28245</v>
      </c>
      <c r="H11841" s="21" t="s">
        <v>28246</v>
      </c>
      <c r="I11841" s="21" t="s">
        <v>1588</v>
      </c>
      <c r="J11841" s="148" t="s">
        <v>28248</v>
      </c>
      <c r="K11841" s="20" t="s">
        <v>11419</v>
      </c>
      <c r="L11841" s="21"/>
    </row>
    <row r="11842">
      <c r="C11842" s="12" t="s">
        <v>928</v>
      </c>
      <c r="D11842" s="12"/>
      <c r="E11842" s="12" t="s">
        <v>1619</v>
      </c>
      <c r="F11842" s="21"/>
      <c r="G11842" s="21" t="s">
        <v>28245</v>
      </c>
      <c r="H11842" s="21" t="s">
        <v>28246</v>
      </c>
      <c r="I11842" s="21" t="s">
        <v>1588</v>
      </c>
      <c r="J11842" s="148" t="s">
        <v>28249</v>
      </c>
      <c r="K11842" s="20" t="s">
        <v>11422</v>
      </c>
      <c r="L11842" s="21"/>
    </row>
    <row r="11843">
      <c r="C11843" s="12" t="s">
        <v>928</v>
      </c>
      <c r="D11843" s="12"/>
      <c r="E11843" s="12" t="s">
        <v>1619</v>
      </c>
      <c r="F11843" s="21"/>
      <c r="G11843" s="21" t="s">
        <v>28245</v>
      </c>
      <c r="H11843" s="21" t="s">
        <v>28246</v>
      </c>
      <c r="I11843" s="21" t="s">
        <v>1588</v>
      </c>
      <c r="J11843" s="148" t="s">
        <v>28250</v>
      </c>
      <c r="K11843" s="20" t="s">
        <v>11425</v>
      </c>
      <c r="L11843" s="21"/>
    </row>
    <row r="11844">
      <c r="C11844" s="12" t="s">
        <v>928</v>
      </c>
      <c r="D11844" s="12"/>
      <c r="E11844" s="12" t="s">
        <v>1619</v>
      </c>
      <c r="F11844" s="21"/>
      <c r="G11844" s="21" t="s">
        <v>28245</v>
      </c>
      <c r="H11844" s="21" t="s">
        <v>28246</v>
      </c>
      <c r="I11844" s="21" t="s">
        <v>1588</v>
      </c>
      <c r="J11844" s="148" t="s">
        <v>28251</v>
      </c>
      <c r="K11844" s="20" t="s">
        <v>11428</v>
      </c>
      <c r="L11844" s="21"/>
    </row>
    <row r="11845">
      <c r="C11845" s="12" t="s">
        <v>928</v>
      </c>
      <c r="D11845" s="12"/>
      <c r="E11845" s="12" t="s">
        <v>1619</v>
      </c>
      <c r="F11845" s="21"/>
      <c r="G11845" s="21" t="s">
        <v>28252</v>
      </c>
      <c r="H11845" s="21" t="s">
        <v>28253</v>
      </c>
      <c r="I11845" s="21" t="s">
        <v>1588</v>
      </c>
      <c r="J11845" s="148" t="s">
        <v>28254</v>
      </c>
      <c r="K11845" s="20" t="s">
        <v>11416</v>
      </c>
      <c r="L11845" s="21"/>
    </row>
    <row r="11846">
      <c r="C11846" s="12" t="s">
        <v>928</v>
      </c>
      <c r="D11846" s="12"/>
      <c r="E11846" s="12" t="s">
        <v>1619</v>
      </c>
      <c r="F11846" s="21"/>
      <c r="G11846" s="21" t="s">
        <v>28252</v>
      </c>
      <c r="H11846" s="21" t="s">
        <v>28253</v>
      </c>
      <c r="I11846" s="21" t="s">
        <v>1588</v>
      </c>
      <c r="J11846" s="148" t="s">
        <v>28255</v>
      </c>
      <c r="K11846" s="20" t="s">
        <v>11419</v>
      </c>
      <c r="L11846" s="21"/>
    </row>
    <row r="11847">
      <c r="C11847" s="12" t="s">
        <v>928</v>
      </c>
      <c r="D11847" s="12"/>
      <c r="E11847" s="12" t="s">
        <v>1619</v>
      </c>
      <c r="F11847" s="21"/>
      <c r="G11847" s="21" t="s">
        <v>28252</v>
      </c>
      <c r="H11847" s="21" t="s">
        <v>28253</v>
      </c>
      <c r="I11847" s="21" t="s">
        <v>1588</v>
      </c>
      <c r="J11847" s="148" t="s">
        <v>28256</v>
      </c>
      <c r="K11847" s="20" t="s">
        <v>11422</v>
      </c>
      <c r="L11847" s="21"/>
    </row>
    <row r="11848">
      <c r="C11848" s="12" t="s">
        <v>928</v>
      </c>
      <c r="D11848" s="12"/>
      <c r="E11848" s="12" t="s">
        <v>1619</v>
      </c>
      <c r="F11848" s="21"/>
      <c r="G11848" s="21" t="s">
        <v>28252</v>
      </c>
      <c r="H11848" s="21" t="s">
        <v>28253</v>
      </c>
      <c r="I11848" s="21" t="s">
        <v>1588</v>
      </c>
      <c r="J11848" s="148" t="s">
        <v>28257</v>
      </c>
      <c r="K11848" s="20" t="s">
        <v>11425</v>
      </c>
      <c r="L11848" s="21"/>
    </row>
    <row r="11849">
      <c r="C11849" s="12" t="s">
        <v>928</v>
      </c>
      <c r="D11849" s="12"/>
      <c r="E11849" s="12" t="s">
        <v>1619</v>
      </c>
      <c r="F11849" s="21"/>
      <c r="G11849" s="21" t="s">
        <v>28252</v>
      </c>
      <c r="H11849" s="21" t="s">
        <v>28253</v>
      </c>
      <c r="I11849" s="21" t="s">
        <v>1588</v>
      </c>
      <c r="J11849" s="148" t="s">
        <v>28258</v>
      </c>
      <c r="K11849" s="20" t="s">
        <v>11428</v>
      </c>
      <c r="L11849" s="21"/>
    </row>
    <row r="11850">
      <c r="C11850" s="12" t="s">
        <v>928</v>
      </c>
      <c r="D11850" s="12"/>
      <c r="E11850" s="12" t="s">
        <v>1619</v>
      </c>
      <c r="F11850" s="21"/>
      <c r="G11850" s="21" t="s">
        <v>28259</v>
      </c>
      <c r="H11850" s="21" t="s">
        <v>28260</v>
      </c>
      <c r="I11850" s="21" t="s">
        <v>1588</v>
      </c>
      <c r="J11850" s="148" t="s">
        <v>28261</v>
      </c>
      <c r="K11850" s="20" t="s">
        <v>11416</v>
      </c>
      <c r="L11850" s="21"/>
    </row>
    <row r="11851">
      <c r="C11851" s="12" t="s">
        <v>928</v>
      </c>
      <c r="D11851" s="12"/>
      <c r="E11851" s="12" t="s">
        <v>1619</v>
      </c>
      <c r="F11851" s="21"/>
      <c r="G11851" s="21" t="s">
        <v>28259</v>
      </c>
      <c r="H11851" s="21" t="s">
        <v>28260</v>
      </c>
      <c r="I11851" s="21" t="s">
        <v>1588</v>
      </c>
      <c r="J11851" s="148" t="s">
        <v>28262</v>
      </c>
      <c r="K11851" s="20" t="s">
        <v>11419</v>
      </c>
      <c r="L11851" s="21"/>
    </row>
    <row r="11852">
      <c r="C11852" s="12" t="s">
        <v>928</v>
      </c>
      <c r="D11852" s="12"/>
      <c r="E11852" s="12" t="s">
        <v>1619</v>
      </c>
      <c r="F11852" s="21"/>
      <c r="G11852" s="21" t="s">
        <v>28259</v>
      </c>
      <c r="H11852" s="21" t="s">
        <v>28260</v>
      </c>
      <c r="I11852" s="21" t="s">
        <v>1588</v>
      </c>
      <c r="J11852" s="148" t="s">
        <v>28263</v>
      </c>
      <c r="K11852" s="20" t="s">
        <v>11422</v>
      </c>
      <c r="L11852" s="21"/>
    </row>
    <row r="11853">
      <c r="C11853" s="12" t="s">
        <v>928</v>
      </c>
      <c r="D11853" s="12"/>
      <c r="E11853" s="12" t="s">
        <v>1619</v>
      </c>
      <c r="F11853" s="21"/>
      <c r="G11853" s="21" t="s">
        <v>28259</v>
      </c>
      <c r="H11853" s="21" t="s">
        <v>28260</v>
      </c>
      <c r="I11853" s="21" t="s">
        <v>1588</v>
      </c>
      <c r="J11853" s="148" t="s">
        <v>28264</v>
      </c>
      <c r="K11853" s="20" t="s">
        <v>11425</v>
      </c>
      <c r="L11853" s="21"/>
    </row>
    <row r="11854">
      <c r="C11854" s="12" t="s">
        <v>928</v>
      </c>
      <c r="D11854" s="12"/>
      <c r="E11854" s="12" t="s">
        <v>1619</v>
      </c>
      <c r="F11854" s="21"/>
      <c r="G11854" s="21" t="s">
        <v>28259</v>
      </c>
      <c r="H11854" s="21" t="s">
        <v>28260</v>
      </c>
      <c r="I11854" s="21" t="s">
        <v>1588</v>
      </c>
      <c r="J11854" s="148" t="s">
        <v>28265</v>
      </c>
      <c r="K11854" s="20" t="s">
        <v>11428</v>
      </c>
      <c r="L11854" s="21"/>
    </row>
    <row r="11855">
      <c r="C11855" s="12" t="s">
        <v>928</v>
      </c>
      <c r="D11855" s="12"/>
      <c r="E11855" s="12" t="s">
        <v>1619</v>
      </c>
      <c r="F11855" s="21"/>
      <c r="G11855" s="21" t="s">
        <v>28266</v>
      </c>
      <c r="H11855" s="21" t="s">
        <v>28267</v>
      </c>
      <c r="I11855" s="21" t="s">
        <v>1588</v>
      </c>
      <c r="J11855" s="148" t="s">
        <v>28268</v>
      </c>
      <c r="K11855" s="20" t="s">
        <v>11416</v>
      </c>
      <c r="L11855" s="21"/>
    </row>
    <row r="11856">
      <c r="C11856" s="12" t="s">
        <v>928</v>
      </c>
      <c r="D11856" s="12"/>
      <c r="E11856" s="12" t="s">
        <v>1619</v>
      </c>
      <c r="F11856" s="21"/>
      <c r="G11856" s="21" t="s">
        <v>28266</v>
      </c>
      <c r="H11856" s="21" t="s">
        <v>28267</v>
      </c>
      <c r="I11856" s="21" t="s">
        <v>1588</v>
      </c>
      <c r="J11856" s="148" t="s">
        <v>28269</v>
      </c>
      <c r="K11856" s="20" t="s">
        <v>11419</v>
      </c>
      <c r="L11856" s="21"/>
    </row>
    <row r="11857">
      <c r="C11857" s="12" t="s">
        <v>928</v>
      </c>
      <c r="D11857" s="12"/>
      <c r="E11857" s="12" t="s">
        <v>1619</v>
      </c>
      <c r="F11857" s="21"/>
      <c r="G11857" s="21" t="s">
        <v>28266</v>
      </c>
      <c r="H11857" s="21" t="s">
        <v>28267</v>
      </c>
      <c r="I11857" s="21" t="s">
        <v>1588</v>
      </c>
      <c r="J11857" s="148" t="s">
        <v>28270</v>
      </c>
      <c r="K11857" s="20" t="s">
        <v>11422</v>
      </c>
      <c r="L11857" s="21"/>
    </row>
    <row r="11858">
      <c r="C11858" s="12" t="s">
        <v>928</v>
      </c>
      <c r="D11858" s="12"/>
      <c r="E11858" s="12" t="s">
        <v>1619</v>
      </c>
      <c r="F11858" s="21"/>
      <c r="G11858" s="21" t="s">
        <v>28266</v>
      </c>
      <c r="H11858" s="21" t="s">
        <v>28267</v>
      </c>
      <c r="I11858" s="21" t="s">
        <v>1588</v>
      </c>
      <c r="J11858" s="148" t="s">
        <v>28271</v>
      </c>
      <c r="K11858" s="20" t="s">
        <v>11425</v>
      </c>
      <c r="L11858" s="21"/>
    </row>
    <row r="11859">
      <c r="C11859" s="12" t="s">
        <v>928</v>
      </c>
      <c r="D11859" s="12"/>
      <c r="E11859" s="12" t="s">
        <v>1619</v>
      </c>
      <c r="F11859" s="21"/>
      <c r="G11859" s="21" t="s">
        <v>28266</v>
      </c>
      <c r="H11859" s="21" t="s">
        <v>28267</v>
      </c>
      <c r="I11859" s="21" t="s">
        <v>1588</v>
      </c>
      <c r="J11859" s="148" t="s">
        <v>28272</v>
      </c>
      <c r="K11859" s="20" t="s">
        <v>11428</v>
      </c>
      <c r="L11859" s="21"/>
    </row>
    <row r="11860">
      <c r="C11860" s="12" t="s">
        <v>928</v>
      </c>
      <c r="D11860" s="12"/>
      <c r="E11860" s="12" t="s">
        <v>1619</v>
      </c>
      <c r="F11860" s="21"/>
      <c r="G11860" s="21" t="s">
        <v>28273</v>
      </c>
      <c r="H11860" s="21" t="s">
        <v>28274</v>
      </c>
      <c r="I11860" s="21" t="s">
        <v>1588</v>
      </c>
      <c r="J11860" s="148" t="s">
        <v>28275</v>
      </c>
      <c r="K11860" s="20" t="s">
        <v>11416</v>
      </c>
      <c r="L11860" s="21"/>
    </row>
    <row r="11861">
      <c r="C11861" s="12" t="s">
        <v>928</v>
      </c>
      <c r="D11861" s="12"/>
      <c r="E11861" s="12" t="s">
        <v>1619</v>
      </c>
      <c r="F11861" s="21"/>
      <c r="G11861" s="21" t="s">
        <v>28273</v>
      </c>
      <c r="H11861" s="21" t="s">
        <v>28274</v>
      </c>
      <c r="I11861" s="21" t="s">
        <v>1588</v>
      </c>
      <c r="J11861" s="148" t="s">
        <v>28276</v>
      </c>
      <c r="K11861" s="20" t="s">
        <v>11419</v>
      </c>
      <c r="L11861" s="21"/>
    </row>
    <row r="11862">
      <c r="C11862" s="12" t="s">
        <v>928</v>
      </c>
      <c r="D11862" s="12"/>
      <c r="E11862" s="12" t="s">
        <v>1619</v>
      </c>
      <c r="F11862" s="21"/>
      <c r="G11862" s="21" t="s">
        <v>28273</v>
      </c>
      <c r="H11862" s="21" t="s">
        <v>28274</v>
      </c>
      <c r="I11862" s="21" t="s">
        <v>1588</v>
      </c>
      <c r="J11862" s="148" t="s">
        <v>28277</v>
      </c>
      <c r="K11862" s="20" t="s">
        <v>11422</v>
      </c>
      <c r="L11862" s="21"/>
    </row>
    <row r="11863">
      <c r="C11863" s="12" t="s">
        <v>928</v>
      </c>
      <c r="D11863" s="12"/>
      <c r="E11863" s="12" t="s">
        <v>1619</v>
      </c>
      <c r="F11863" s="21"/>
      <c r="G11863" s="21" t="s">
        <v>28273</v>
      </c>
      <c r="H11863" s="21" t="s">
        <v>28274</v>
      </c>
      <c r="I11863" s="21" t="s">
        <v>1588</v>
      </c>
      <c r="J11863" s="148" t="s">
        <v>28278</v>
      </c>
      <c r="K11863" s="20" t="s">
        <v>11425</v>
      </c>
      <c r="L11863" s="21"/>
    </row>
    <row r="11864">
      <c r="C11864" s="12" t="s">
        <v>928</v>
      </c>
      <c r="D11864" s="12"/>
      <c r="E11864" s="12" t="s">
        <v>1619</v>
      </c>
      <c r="F11864" s="21"/>
      <c r="G11864" s="21" t="s">
        <v>28273</v>
      </c>
      <c r="H11864" s="21" t="s">
        <v>28274</v>
      </c>
      <c r="I11864" s="21" t="s">
        <v>1588</v>
      </c>
      <c r="J11864" s="148" t="s">
        <v>28279</v>
      </c>
      <c r="K11864" s="20" t="s">
        <v>11428</v>
      </c>
      <c r="L11864" s="21"/>
    </row>
    <row r="11865">
      <c r="C11865" s="12" t="s">
        <v>928</v>
      </c>
      <c r="D11865" s="12"/>
      <c r="E11865" s="12" t="s">
        <v>1619</v>
      </c>
      <c r="F11865" s="21"/>
      <c r="G11865" s="21" t="s">
        <v>28280</v>
      </c>
      <c r="H11865" s="21" t="s">
        <v>28281</v>
      </c>
      <c r="I11865" s="21" t="s">
        <v>1588</v>
      </c>
      <c r="J11865" s="148" t="s">
        <v>28282</v>
      </c>
      <c r="K11865" s="20" t="s">
        <v>11416</v>
      </c>
      <c r="L11865" s="21"/>
    </row>
    <row r="11866">
      <c r="C11866" s="12" t="s">
        <v>928</v>
      </c>
      <c r="D11866" s="12"/>
      <c r="E11866" s="12" t="s">
        <v>1619</v>
      </c>
      <c r="F11866" s="21"/>
      <c r="G11866" s="21" t="s">
        <v>28280</v>
      </c>
      <c r="H11866" s="21" t="s">
        <v>28281</v>
      </c>
      <c r="I11866" s="21" t="s">
        <v>1588</v>
      </c>
      <c r="J11866" s="148" t="s">
        <v>28283</v>
      </c>
      <c r="K11866" s="20" t="s">
        <v>11419</v>
      </c>
      <c r="L11866" s="21"/>
    </row>
    <row r="11867">
      <c r="C11867" s="12" t="s">
        <v>928</v>
      </c>
      <c r="D11867" s="12"/>
      <c r="E11867" s="12" t="s">
        <v>1619</v>
      </c>
      <c r="F11867" s="21"/>
      <c r="G11867" s="21" t="s">
        <v>28280</v>
      </c>
      <c r="H11867" s="21" t="s">
        <v>28281</v>
      </c>
      <c r="I11867" s="21" t="s">
        <v>1588</v>
      </c>
      <c r="J11867" s="148" t="s">
        <v>28284</v>
      </c>
      <c r="K11867" s="20" t="s">
        <v>11422</v>
      </c>
      <c r="L11867" s="21"/>
    </row>
    <row r="11868">
      <c r="C11868" s="12" t="s">
        <v>928</v>
      </c>
      <c r="D11868" s="12"/>
      <c r="E11868" s="12" t="s">
        <v>1619</v>
      </c>
      <c r="F11868" s="21"/>
      <c r="G11868" s="21" t="s">
        <v>28280</v>
      </c>
      <c r="H11868" s="21" t="s">
        <v>28281</v>
      </c>
      <c r="I11868" s="21" t="s">
        <v>1588</v>
      </c>
      <c r="J11868" s="148" t="s">
        <v>28285</v>
      </c>
      <c r="K11868" s="20" t="s">
        <v>11425</v>
      </c>
      <c r="L11868" s="21"/>
    </row>
    <row r="11869">
      <c r="C11869" s="12" t="s">
        <v>928</v>
      </c>
      <c r="D11869" s="12"/>
      <c r="E11869" s="12" t="s">
        <v>1619</v>
      </c>
      <c r="F11869" s="21"/>
      <c r="G11869" s="21" t="s">
        <v>28280</v>
      </c>
      <c r="H11869" s="21" t="s">
        <v>28281</v>
      </c>
      <c r="I11869" s="21" t="s">
        <v>1588</v>
      </c>
      <c r="J11869" s="148" t="s">
        <v>28286</v>
      </c>
      <c r="K11869" s="20" t="s">
        <v>11428</v>
      </c>
      <c r="L11869" s="21"/>
    </row>
    <row r="11870">
      <c r="C11870" s="12" t="s">
        <v>928</v>
      </c>
      <c r="D11870" s="12"/>
      <c r="E11870" s="12" t="s">
        <v>1619</v>
      </c>
      <c r="F11870" s="21"/>
      <c r="G11870" s="21" t="s">
        <v>28287</v>
      </c>
      <c r="H11870" s="21" t="s">
        <v>28288</v>
      </c>
      <c r="I11870" s="21" t="s">
        <v>1588</v>
      </c>
      <c r="J11870" s="148" t="s">
        <v>28289</v>
      </c>
      <c r="K11870" s="20" t="s">
        <v>11416</v>
      </c>
      <c r="L11870" s="21"/>
    </row>
    <row r="11871">
      <c r="C11871" s="12" t="s">
        <v>928</v>
      </c>
      <c r="D11871" s="12"/>
      <c r="E11871" s="12" t="s">
        <v>1619</v>
      </c>
      <c r="F11871" s="21"/>
      <c r="G11871" s="21" t="s">
        <v>28287</v>
      </c>
      <c r="H11871" s="21" t="s">
        <v>28288</v>
      </c>
      <c r="I11871" s="21" t="s">
        <v>1588</v>
      </c>
      <c r="J11871" s="148" t="s">
        <v>28290</v>
      </c>
      <c r="K11871" s="20" t="s">
        <v>11419</v>
      </c>
      <c r="L11871" s="21"/>
    </row>
    <row r="11872">
      <c r="C11872" s="12" t="s">
        <v>928</v>
      </c>
      <c r="D11872" s="12"/>
      <c r="E11872" s="12" t="s">
        <v>1619</v>
      </c>
      <c r="F11872" s="21"/>
      <c r="G11872" s="21" t="s">
        <v>28287</v>
      </c>
      <c r="H11872" s="21" t="s">
        <v>28288</v>
      </c>
      <c r="I11872" s="21" t="s">
        <v>1588</v>
      </c>
      <c r="J11872" s="148" t="s">
        <v>28291</v>
      </c>
      <c r="K11872" s="20" t="s">
        <v>11422</v>
      </c>
      <c r="L11872" s="21"/>
    </row>
    <row r="11873">
      <c r="C11873" s="12" t="s">
        <v>928</v>
      </c>
      <c r="D11873" s="12"/>
      <c r="E11873" s="12" t="s">
        <v>1619</v>
      </c>
      <c r="F11873" s="21"/>
      <c r="G11873" s="21" t="s">
        <v>28287</v>
      </c>
      <c r="H11873" s="21" t="s">
        <v>28288</v>
      </c>
      <c r="I11873" s="21" t="s">
        <v>1588</v>
      </c>
      <c r="J11873" s="148" t="s">
        <v>28292</v>
      </c>
      <c r="K11873" s="20" t="s">
        <v>11425</v>
      </c>
      <c r="L11873" s="21"/>
    </row>
    <row r="11874">
      <c r="C11874" s="12" t="s">
        <v>928</v>
      </c>
      <c r="D11874" s="12"/>
      <c r="E11874" s="12" t="s">
        <v>1619</v>
      </c>
      <c r="F11874" s="21"/>
      <c r="G11874" s="21" t="s">
        <v>28287</v>
      </c>
      <c r="H11874" s="21" t="s">
        <v>28288</v>
      </c>
      <c r="I11874" s="21" t="s">
        <v>1588</v>
      </c>
      <c r="J11874" s="148" t="s">
        <v>28293</v>
      </c>
      <c r="K11874" s="20" t="s">
        <v>11428</v>
      </c>
      <c r="L11874" s="21"/>
    </row>
    <row r="11875">
      <c r="C11875" s="12" t="s">
        <v>928</v>
      </c>
      <c r="D11875" s="12"/>
      <c r="E11875" s="12" t="s">
        <v>1619</v>
      </c>
      <c r="F11875" s="21"/>
      <c r="G11875" s="21" t="s">
        <v>28294</v>
      </c>
      <c r="H11875" s="21" t="s">
        <v>28295</v>
      </c>
      <c r="I11875" s="21" t="s">
        <v>1588</v>
      </c>
      <c r="J11875" s="148" t="s">
        <v>28296</v>
      </c>
      <c r="K11875" s="20" t="s">
        <v>11416</v>
      </c>
      <c r="L11875" s="21"/>
    </row>
    <row r="11876">
      <c r="C11876" s="12" t="s">
        <v>928</v>
      </c>
      <c r="D11876" s="12"/>
      <c r="E11876" s="12" t="s">
        <v>1619</v>
      </c>
      <c r="F11876" s="21"/>
      <c r="G11876" s="21" t="s">
        <v>28294</v>
      </c>
      <c r="H11876" s="21" t="s">
        <v>28295</v>
      </c>
      <c r="I11876" s="21" t="s">
        <v>1588</v>
      </c>
      <c r="J11876" s="148" t="s">
        <v>28297</v>
      </c>
      <c r="K11876" s="20" t="s">
        <v>11419</v>
      </c>
      <c r="L11876" s="21"/>
    </row>
    <row r="11877">
      <c r="C11877" s="12" t="s">
        <v>928</v>
      </c>
      <c r="D11877" s="12"/>
      <c r="E11877" s="12" t="s">
        <v>1619</v>
      </c>
      <c r="F11877" s="21"/>
      <c r="G11877" s="21" t="s">
        <v>28294</v>
      </c>
      <c r="H11877" s="21" t="s">
        <v>28295</v>
      </c>
      <c r="I11877" s="21" t="s">
        <v>1588</v>
      </c>
      <c r="J11877" s="148" t="s">
        <v>28298</v>
      </c>
      <c r="K11877" s="20" t="s">
        <v>11422</v>
      </c>
      <c r="L11877" s="21"/>
    </row>
    <row r="11878">
      <c r="C11878" s="12" t="s">
        <v>928</v>
      </c>
      <c r="D11878" s="12"/>
      <c r="E11878" s="12" t="s">
        <v>1619</v>
      </c>
      <c r="F11878" s="21"/>
      <c r="G11878" s="21" t="s">
        <v>28294</v>
      </c>
      <c r="H11878" s="21" t="s">
        <v>28295</v>
      </c>
      <c r="I11878" s="21" t="s">
        <v>1588</v>
      </c>
      <c r="J11878" s="148" t="s">
        <v>28299</v>
      </c>
      <c r="K11878" s="20" t="s">
        <v>11425</v>
      </c>
      <c r="L11878" s="21"/>
    </row>
    <row r="11879">
      <c r="C11879" s="12" t="s">
        <v>928</v>
      </c>
      <c r="D11879" s="12"/>
      <c r="E11879" s="12" t="s">
        <v>1619</v>
      </c>
      <c r="F11879" s="21"/>
      <c r="G11879" s="21" t="s">
        <v>28294</v>
      </c>
      <c r="H11879" s="21" t="s">
        <v>28295</v>
      </c>
      <c r="I11879" s="21" t="s">
        <v>1588</v>
      </c>
      <c r="J11879" s="148" t="s">
        <v>28300</v>
      </c>
      <c r="K11879" s="20" t="s">
        <v>11428</v>
      </c>
      <c r="L11879" s="21"/>
    </row>
    <row r="11880">
      <c r="C11880" s="12" t="s">
        <v>928</v>
      </c>
      <c r="D11880" s="12"/>
      <c r="E11880" s="12" t="s">
        <v>1619</v>
      </c>
      <c r="F11880" s="21"/>
      <c r="G11880" s="21" t="s">
        <v>28301</v>
      </c>
      <c r="H11880" s="21" t="s">
        <v>28302</v>
      </c>
      <c r="I11880" s="21" t="s">
        <v>1588</v>
      </c>
      <c r="J11880" s="148" t="s">
        <v>28303</v>
      </c>
      <c r="K11880" s="20" t="s">
        <v>11416</v>
      </c>
      <c r="L11880" s="21"/>
    </row>
    <row r="11881">
      <c r="C11881" s="12" t="s">
        <v>928</v>
      </c>
      <c r="D11881" s="12"/>
      <c r="E11881" s="12" t="s">
        <v>1619</v>
      </c>
      <c r="F11881" s="21"/>
      <c r="G11881" s="21" t="s">
        <v>28301</v>
      </c>
      <c r="H11881" s="21" t="s">
        <v>28302</v>
      </c>
      <c r="I11881" s="21" t="s">
        <v>1588</v>
      </c>
      <c r="J11881" s="148" t="s">
        <v>28304</v>
      </c>
      <c r="K11881" s="20" t="s">
        <v>11419</v>
      </c>
      <c r="L11881" s="21"/>
    </row>
    <row r="11882">
      <c r="C11882" s="12" t="s">
        <v>928</v>
      </c>
      <c r="D11882" s="12"/>
      <c r="E11882" s="12" t="s">
        <v>1619</v>
      </c>
      <c r="F11882" s="21"/>
      <c r="G11882" s="21" t="s">
        <v>28301</v>
      </c>
      <c r="H11882" s="21" t="s">
        <v>28302</v>
      </c>
      <c r="I11882" s="21" t="s">
        <v>1588</v>
      </c>
      <c r="J11882" s="148" t="s">
        <v>28305</v>
      </c>
      <c r="K11882" s="20" t="s">
        <v>11422</v>
      </c>
      <c r="L11882" s="21"/>
    </row>
    <row r="11883">
      <c r="C11883" s="12" t="s">
        <v>928</v>
      </c>
      <c r="D11883" s="12"/>
      <c r="E11883" s="12" t="s">
        <v>1619</v>
      </c>
      <c r="F11883" s="21"/>
      <c r="G11883" s="21" t="s">
        <v>28301</v>
      </c>
      <c r="H11883" s="21" t="s">
        <v>28302</v>
      </c>
      <c r="I11883" s="21" t="s">
        <v>1588</v>
      </c>
      <c r="J11883" s="148" t="s">
        <v>28306</v>
      </c>
      <c r="K11883" s="20" t="s">
        <v>11425</v>
      </c>
      <c r="L11883" s="21"/>
    </row>
    <row r="11884">
      <c r="C11884" s="12" t="s">
        <v>928</v>
      </c>
      <c r="D11884" s="12"/>
      <c r="E11884" s="12" t="s">
        <v>1619</v>
      </c>
      <c r="F11884" s="21"/>
      <c r="G11884" s="21" t="s">
        <v>28301</v>
      </c>
      <c r="H11884" s="21" t="s">
        <v>28302</v>
      </c>
      <c r="I11884" s="21" t="s">
        <v>1588</v>
      </c>
      <c r="J11884" s="148" t="s">
        <v>28307</v>
      </c>
      <c r="K11884" s="20" t="s">
        <v>11428</v>
      </c>
      <c r="L11884" s="21"/>
    </row>
    <row r="11885">
      <c r="C11885" s="12" t="s">
        <v>928</v>
      </c>
      <c r="D11885" s="12"/>
      <c r="E11885" s="12" t="s">
        <v>1619</v>
      </c>
      <c r="F11885" s="21"/>
      <c r="G11885" s="21" t="s">
        <v>28022</v>
      </c>
      <c r="H11885" s="21" t="s">
        <v>28308</v>
      </c>
      <c r="I11885" s="21" t="s">
        <v>1588</v>
      </c>
      <c r="J11885" s="148" t="s">
        <v>28309</v>
      </c>
      <c r="K11885" s="20" t="s">
        <v>11526</v>
      </c>
      <c r="L11885" s="21"/>
    </row>
    <row r="11886">
      <c r="C11886" s="12" t="s">
        <v>928</v>
      </c>
      <c r="D11886" s="12"/>
      <c r="E11886" s="12" t="s">
        <v>1619</v>
      </c>
      <c r="F11886" s="21"/>
      <c r="G11886" s="21" t="s">
        <v>28022</v>
      </c>
      <c r="H11886" s="21" t="s">
        <v>28308</v>
      </c>
      <c r="I11886" s="21" t="s">
        <v>1588</v>
      </c>
      <c r="J11886" s="148" t="s">
        <v>28310</v>
      </c>
      <c r="K11886" s="20" t="s">
        <v>11529</v>
      </c>
      <c r="L11886" s="21"/>
    </row>
    <row r="11887">
      <c r="C11887" s="12" t="s">
        <v>928</v>
      </c>
      <c r="D11887" s="12"/>
      <c r="E11887" s="12" t="s">
        <v>1619</v>
      </c>
      <c r="F11887" s="21"/>
      <c r="G11887" s="21" t="s">
        <v>28022</v>
      </c>
      <c r="H11887" s="21" t="s">
        <v>28308</v>
      </c>
      <c r="I11887" s="21" t="s">
        <v>1588</v>
      </c>
      <c r="J11887" s="148" t="s">
        <v>28311</v>
      </c>
      <c r="K11887" s="20" t="s">
        <v>11532</v>
      </c>
      <c r="L11887" s="21"/>
    </row>
    <row r="11888">
      <c r="C11888" s="12" t="s">
        <v>928</v>
      </c>
      <c r="D11888" s="12"/>
      <c r="E11888" s="12" t="s">
        <v>1619</v>
      </c>
      <c r="F11888" s="21"/>
      <c r="G11888" s="21" t="s">
        <v>28022</v>
      </c>
      <c r="H11888" s="21" t="s">
        <v>28308</v>
      </c>
      <c r="I11888" s="21" t="s">
        <v>1588</v>
      </c>
      <c r="J11888" s="148" t="s">
        <v>28312</v>
      </c>
      <c r="K11888" s="20" t="s">
        <v>11535</v>
      </c>
      <c r="L11888" s="21"/>
    </row>
    <row r="11889">
      <c r="C11889" s="12" t="s">
        <v>928</v>
      </c>
      <c r="D11889" s="12"/>
      <c r="E11889" s="12" t="s">
        <v>1619</v>
      </c>
      <c r="F11889" s="21"/>
      <c r="G11889" s="21" t="s">
        <v>28022</v>
      </c>
      <c r="H11889" s="21" t="s">
        <v>28308</v>
      </c>
      <c r="I11889" s="21" t="s">
        <v>1588</v>
      </c>
      <c r="J11889" s="148" t="s">
        <v>28313</v>
      </c>
      <c r="K11889" s="20" t="s">
        <v>11538</v>
      </c>
      <c r="L11889" s="21"/>
    </row>
    <row r="11890">
      <c r="C11890" s="12" t="s">
        <v>928</v>
      </c>
      <c r="D11890" s="12"/>
      <c r="E11890" s="12" t="s">
        <v>1619</v>
      </c>
      <c r="F11890" s="21"/>
      <c r="G11890" s="21" t="s">
        <v>28025</v>
      </c>
      <c r="H11890" s="21" t="s">
        <v>28314</v>
      </c>
      <c r="I11890" s="21" t="s">
        <v>1588</v>
      </c>
      <c r="J11890" s="148" t="s">
        <v>28315</v>
      </c>
      <c r="K11890" s="20" t="s">
        <v>11526</v>
      </c>
      <c r="L11890" s="21"/>
    </row>
    <row r="11891">
      <c r="C11891" s="12" t="s">
        <v>928</v>
      </c>
      <c r="D11891" s="12"/>
      <c r="E11891" s="12" t="s">
        <v>1619</v>
      </c>
      <c r="F11891" s="21"/>
      <c r="G11891" s="21" t="s">
        <v>28025</v>
      </c>
      <c r="H11891" s="21" t="s">
        <v>28314</v>
      </c>
      <c r="I11891" s="21" t="s">
        <v>1588</v>
      </c>
      <c r="J11891" s="148" t="s">
        <v>28316</v>
      </c>
      <c r="K11891" s="20" t="s">
        <v>11529</v>
      </c>
      <c r="L11891" s="21"/>
    </row>
    <row r="11892">
      <c r="C11892" s="12" t="s">
        <v>928</v>
      </c>
      <c r="D11892" s="12"/>
      <c r="E11892" s="12" t="s">
        <v>1619</v>
      </c>
      <c r="F11892" s="21"/>
      <c r="G11892" s="21" t="s">
        <v>28025</v>
      </c>
      <c r="H11892" s="21" t="s">
        <v>28314</v>
      </c>
      <c r="I11892" s="21" t="s">
        <v>1588</v>
      </c>
      <c r="J11892" s="148" t="s">
        <v>28317</v>
      </c>
      <c r="K11892" s="20" t="s">
        <v>11532</v>
      </c>
      <c r="L11892" s="21"/>
    </row>
    <row r="11893">
      <c r="C11893" s="12" t="s">
        <v>928</v>
      </c>
      <c r="D11893" s="12"/>
      <c r="E11893" s="12" t="s">
        <v>1619</v>
      </c>
      <c r="F11893" s="21"/>
      <c r="G11893" s="21" t="s">
        <v>28025</v>
      </c>
      <c r="H11893" s="21" t="s">
        <v>28314</v>
      </c>
      <c r="I11893" s="21" t="s">
        <v>1588</v>
      </c>
      <c r="J11893" s="148" t="s">
        <v>28318</v>
      </c>
      <c r="K11893" s="20" t="s">
        <v>11535</v>
      </c>
      <c r="L11893" s="21"/>
    </row>
    <row r="11894">
      <c r="C11894" s="12" t="s">
        <v>928</v>
      </c>
      <c r="D11894" s="12"/>
      <c r="E11894" s="12" t="s">
        <v>1619</v>
      </c>
      <c r="F11894" s="21"/>
      <c r="G11894" s="21" t="s">
        <v>28025</v>
      </c>
      <c r="H11894" s="21" t="s">
        <v>28314</v>
      </c>
      <c r="I11894" s="21" t="s">
        <v>1588</v>
      </c>
      <c r="J11894" s="148" t="s">
        <v>28319</v>
      </c>
      <c r="K11894" s="20" t="s">
        <v>11538</v>
      </c>
      <c r="L11894" s="21"/>
    </row>
    <row r="11895">
      <c r="C11895" s="12" t="s">
        <v>928</v>
      </c>
      <c r="D11895" s="12"/>
      <c r="E11895" s="12" t="s">
        <v>1619</v>
      </c>
      <c r="F11895" s="21"/>
      <c r="G11895" s="21" t="s">
        <v>28032</v>
      </c>
      <c r="H11895" s="21" t="s">
        <v>28320</v>
      </c>
      <c r="I11895" s="21" t="s">
        <v>1588</v>
      </c>
      <c r="J11895" s="148" t="s">
        <v>28321</v>
      </c>
      <c r="K11895" s="20" t="s">
        <v>11526</v>
      </c>
      <c r="L11895" s="21"/>
    </row>
    <row r="11896">
      <c r="C11896" s="12" t="s">
        <v>928</v>
      </c>
      <c r="D11896" s="12"/>
      <c r="E11896" s="12" t="s">
        <v>1619</v>
      </c>
      <c r="F11896" s="21"/>
      <c r="G11896" s="21" t="s">
        <v>28032</v>
      </c>
      <c r="H11896" s="21" t="s">
        <v>28320</v>
      </c>
      <c r="I11896" s="21" t="s">
        <v>1588</v>
      </c>
      <c r="J11896" s="148" t="s">
        <v>28322</v>
      </c>
      <c r="K11896" s="20" t="s">
        <v>11529</v>
      </c>
      <c r="L11896" s="21"/>
    </row>
    <row r="11897">
      <c r="C11897" s="12" t="s">
        <v>928</v>
      </c>
      <c r="D11897" s="12"/>
      <c r="E11897" s="12" t="s">
        <v>1619</v>
      </c>
      <c r="F11897" s="21"/>
      <c r="G11897" s="21" t="s">
        <v>28032</v>
      </c>
      <c r="H11897" s="21" t="s">
        <v>28320</v>
      </c>
      <c r="I11897" s="21" t="s">
        <v>1588</v>
      </c>
      <c r="J11897" s="148" t="s">
        <v>28323</v>
      </c>
      <c r="K11897" s="20" t="s">
        <v>11532</v>
      </c>
      <c r="L11897" s="21"/>
    </row>
    <row r="11898">
      <c r="C11898" s="12" t="s">
        <v>928</v>
      </c>
      <c r="D11898" s="12"/>
      <c r="E11898" s="12" t="s">
        <v>1619</v>
      </c>
      <c r="F11898" s="21"/>
      <c r="G11898" s="21" t="s">
        <v>28032</v>
      </c>
      <c r="H11898" s="21" t="s">
        <v>28320</v>
      </c>
      <c r="I11898" s="21" t="s">
        <v>1588</v>
      </c>
      <c r="J11898" s="148" t="s">
        <v>28324</v>
      </c>
      <c r="K11898" s="20" t="s">
        <v>11535</v>
      </c>
      <c r="L11898" s="21"/>
    </row>
    <row r="11899">
      <c r="C11899" s="12" t="s">
        <v>928</v>
      </c>
      <c r="D11899" s="12"/>
      <c r="E11899" s="12" t="s">
        <v>1619</v>
      </c>
      <c r="F11899" s="21"/>
      <c r="G11899" s="21" t="s">
        <v>28032</v>
      </c>
      <c r="H11899" s="21" t="s">
        <v>28320</v>
      </c>
      <c r="I11899" s="21" t="s">
        <v>1588</v>
      </c>
      <c r="J11899" s="148" t="s">
        <v>28325</v>
      </c>
      <c r="K11899" s="20" t="s">
        <v>11538</v>
      </c>
      <c r="L11899" s="21"/>
    </row>
    <row r="11900">
      <c r="C11900" s="12" t="s">
        <v>928</v>
      </c>
      <c r="D11900" s="12"/>
      <c r="E11900" s="12" t="s">
        <v>1619</v>
      </c>
      <c r="F11900" s="21"/>
      <c r="G11900" s="21" t="s">
        <v>28038</v>
      </c>
      <c r="H11900" s="21" t="s">
        <v>28326</v>
      </c>
      <c r="I11900" s="21" t="s">
        <v>1588</v>
      </c>
      <c r="J11900" s="148" t="s">
        <v>28327</v>
      </c>
      <c r="K11900" s="20" t="s">
        <v>11526</v>
      </c>
      <c r="L11900" s="21"/>
    </row>
    <row r="11901">
      <c r="C11901" s="12" t="s">
        <v>928</v>
      </c>
      <c r="D11901" s="12"/>
      <c r="E11901" s="12" t="s">
        <v>1619</v>
      </c>
      <c r="F11901" s="21"/>
      <c r="G11901" s="21" t="s">
        <v>28038</v>
      </c>
      <c r="H11901" s="21" t="s">
        <v>28326</v>
      </c>
      <c r="I11901" s="21" t="s">
        <v>1588</v>
      </c>
      <c r="J11901" s="148" t="s">
        <v>28328</v>
      </c>
      <c r="K11901" s="20" t="s">
        <v>11529</v>
      </c>
      <c r="L11901" s="21"/>
    </row>
    <row r="11902">
      <c r="C11902" s="12" t="s">
        <v>928</v>
      </c>
      <c r="D11902" s="12"/>
      <c r="E11902" s="12" t="s">
        <v>1619</v>
      </c>
      <c r="F11902" s="21"/>
      <c r="G11902" s="21" t="s">
        <v>28038</v>
      </c>
      <c r="H11902" s="21" t="s">
        <v>28326</v>
      </c>
      <c r="I11902" s="21" t="s">
        <v>1588</v>
      </c>
      <c r="J11902" s="148" t="s">
        <v>28329</v>
      </c>
      <c r="K11902" s="20" t="s">
        <v>11532</v>
      </c>
      <c r="L11902" s="21"/>
    </row>
    <row r="11903">
      <c r="C11903" s="12" t="s">
        <v>928</v>
      </c>
      <c r="D11903" s="12"/>
      <c r="E11903" s="12" t="s">
        <v>1619</v>
      </c>
      <c r="F11903" s="21"/>
      <c r="G11903" s="21" t="s">
        <v>28038</v>
      </c>
      <c r="H11903" s="21" t="s">
        <v>28326</v>
      </c>
      <c r="I11903" s="21" t="s">
        <v>1588</v>
      </c>
      <c r="J11903" s="148" t="s">
        <v>28330</v>
      </c>
      <c r="K11903" s="20" t="s">
        <v>11535</v>
      </c>
      <c r="L11903" s="21"/>
    </row>
    <row r="11904">
      <c r="C11904" s="12" t="s">
        <v>928</v>
      </c>
      <c r="D11904" s="12"/>
      <c r="E11904" s="12" t="s">
        <v>1619</v>
      </c>
      <c r="F11904" s="21"/>
      <c r="G11904" s="21" t="s">
        <v>28038</v>
      </c>
      <c r="H11904" s="21" t="s">
        <v>28326</v>
      </c>
      <c r="I11904" s="21" t="s">
        <v>1588</v>
      </c>
      <c r="J11904" s="148" t="s">
        <v>28331</v>
      </c>
      <c r="K11904" s="20" t="s">
        <v>11538</v>
      </c>
      <c r="L11904" s="21"/>
    </row>
    <row r="11905">
      <c r="C11905" s="12" t="s">
        <v>928</v>
      </c>
      <c r="D11905" s="12"/>
      <c r="E11905" s="12" t="s">
        <v>1619</v>
      </c>
      <c r="F11905" s="21"/>
      <c r="G11905" s="21" t="s">
        <v>28044</v>
      </c>
      <c r="H11905" s="21" t="s">
        <v>28332</v>
      </c>
      <c r="I11905" s="21" t="s">
        <v>1588</v>
      </c>
      <c r="J11905" s="148" t="s">
        <v>28333</v>
      </c>
      <c r="K11905" s="20" t="s">
        <v>11526</v>
      </c>
      <c r="L11905" s="21"/>
    </row>
    <row r="11906">
      <c r="C11906" s="12" t="s">
        <v>928</v>
      </c>
      <c r="D11906" s="12"/>
      <c r="E11906" s="12" t="s">
        <v>1619</v>
      </c>
      <c r="F11906" s="21"/>
      <c r="G11906" s="21" t="s">
        <v>28044</v>
      </c>
      <c r="H11906" s="21" t="s">
        <v>28332</v>
      </c>
      <c r="I11906" s="21" t="s">
        <v>1588</v>
      </c>
      <c r="J11906" s="148" t="s">
        <v>28334</v>
      </c>
      <c r="K11906" s="20" t="s">
        <v>11529</v>
      </c>
      <c r="L11906" s="21"/>
    </row>
    <row r="11907">
      <c r="C11907" s="12" t="s">
        <v>928</v>
      </c>
      <c r="D11907" s="12"/>
      <c r="E11907" s="12" t="s">
        <v>1619</v>
      </c>
      <c r="F11907" s="21"/>
      <c r="G11907" s="21" t="s">
        <v>28044</v>
      </c>
      <c r="H11907" s="21" t="s">
        <v>28332</v>
      </c>
      <c r="I11907" s="21" t="s">
        <v>1588</v>
      </c>
      <c r="J11907" s="148" t="s">
        <v>28335</v>
      </c>
      <c r="K11907" s="20" t="s">
        <v>11532</v>
      </c>
      <c r="L11907" s="21"/>
    </row>
    <row r="11908">
      <c r="C11908" s="12" t="s">
        <v>928</v>
      </c>
      <c r="D11908" s="12"/>
      <c r="E11908" s="12" t="s">
        <v>1619</v>
      </c>
      <c r="F11908" s="21"/>
      <c r="G11908" s="21" t="s">
        <v>28044</v>
      </c>
      <c r="H11908" s="21" t="s">
        <v>28332</v>
      </c>
      <c r="I11908" s="21" t="s">
        <v>1588</v>
      </c>
      <c r="J11908" s="148" t="s">
        <v>28336</v>
      </c>
      <c r="K11908" s="20" t="s">
        <v>11535</v>
      </c>
      <c r="L11908" s="21"/>
    </row>
    <row r="11909">
      <c r="C11909" s="12" t="s">
        <v>928</v>
      </c>
      <c r="D11909" s="12"/>
      <c r="E11909" s="12" t="s">
        <v>1619</v>
      </c>
      <c r="F11909" s="21"/>
      <c r="G11909" s="21" t="s">
        <v>28044</v>
      </c>
      <c r="H11909" s="21" t="s">
        <v>28332</v>
      </c>
      <c r="I11909" s="21" t="s">
        <v>1588</v>
      </c>
      <c r="J11909" s="148" t="s">
        <v>28337</v>
      </c>
      <c r="K11909" s="20" t="s">
        <v>11538</v>
      </c>
      <c r="L11909" s="21"/>
    </row>
    <row r="11910">
      <c r="C11910" s="12" t="s">
        <v>928</v>
      </c>
      <c r="D11910" s="12"/>
      <c r="E11910" s="12" t="s">
        <v>1619</v>
      </c>
      <c r="F11910" s="21"/>
      <c r="G11910" s="21" t="s">
        <v>28051</v>
      </c>
      <c r="H11910" s="21" t="s">
        <v>28338</v>
      </c>
      <c r="I11910" s="21" t="s">
        <v>1588</v>
      </c>
      <c r="J11910" s="148" t="s">
        <v>28339</v>
      </c>
      <c r="K11910" s="20" t="s">
        <v>11526</v>
      </c>
      <c r="L11910" s="21"/>
    </row>
    <row r="11911">
      <c r="C11911" s="12" t="s">
        <v>928</v>
      </c>
      <c r="D11911" s="12"/>
      <c r="E11911" s="12" t="s">
        <v>1619</v>
      </c>
      <c r="F11911" s="21"/>
      <c r="G11911" s="21" t="s">
        <v>28051</v>
      </c>
      <c r="H11911" s="21" t="s">
        <v>28338</v>
      </c>
      <c r="I11911" s="21" t="s">
        <v>1588</v>
      </c>
      <c r="J11911" s="148" t="s">
        <v>28340</v>
      </c>
      <c r="K11911" s="20" t="s">
        <v>11529</v>
      </c>
      <c r="L11911" s="21"/>
    </row>
    <row r="11912">
      <c r="C11912" s="12" t="s">
        <v>928</v>
      </c>
      <c r="D11912" s="12"/>
      <c r="E11912" s="12" t="s">
        <v>1619</v>
      </c>
      <c r="F11912" s="21"/>
      <c r="G11912" s="21" t="s">
        <v>28051</v>
      </c>
      <c r="H11912" s="21" t="s">
        <v>28338</v>
      </c>
      <c r="I11912" s="21" t="s">
        <v>1588</v>
      </c>
      <c r="J11912" s="148" t="s">
        <v>28341</v>
      </c>
      <c r="K11912" s="20" t="s">
        <v>11532</v>
      </c>
      <c r="L11912" s="21"/>
    </row>
    <row r="11913">
      <c r="C11913" s="12" t="s">
        <v>928</v>
      </c>
      <c r="D11913" s="12"/>
      <c r="E11913" s="12" t="s">
        <v>1619</v>
      </c>
      <c r="F11913" s="21"/>
      <c r="G11913" s="21" t="s">
        <v>28051</v>
      </c>
      <c r="H11913" s="21" t="s">
        <v>28338</v>
      </c>
      <c r="I11913" s="21" t="s">
        <v>1588</v>
      </c>
      <c r="J11913" s="148" t="s">
        <v>28342</v>
      </c>
      <c r="K11913" s="20" t="s">
        <v>11535</v>
      </c>
      <c r="L11913" s="21"/>
    </row>
    <row r="11914">
      <c r="C11914" s="12" t="s">
        <v>928</v>
      </c>
      <c r="D11914" s="12"/>
      <c r="E11914" s="12" t="s">
        <v>1619</v>
      </c>
      <c r="F11914" s="21"/>
      <c r="G11914" s="21" t="s">
        <v>28051</v>
      </c>
      <c r="H11914" s="21" t="s">
        <v>28338</v>
      </c>
      <c r="I11914" s="21" t="s">
        <v>1588</v>
      </c>
      <c r="J11914" s="148" t="s">
        <v>28343</v>
      </c>
      <c r="K11914" s="20" t="s">
        <v>11538</v>
      </c>
      <c r="L11914" s="21"/>
    </row>
    <row r="11915">
      <c r="C11915" s="12" t="s">
        <v>928</v>
      </c>
      <c r="D11915" s="12"/>
      <c r="E11915" s="12" t="s">
        <v>1619</v>
      </c>
      <c r="F11915" s="21"/>
      <c r="G11915" s="21" t="s">
        <v>28058</v>
      </c>
      <c r="H11915" s="21" t="s">
        <v>28344</v>
      </c>
      <c r="I11915" s="21" t="s">
        <v>1588</v>
      </c>
      <c r="J11915" s="148" t="s">
        <v>28345</v>
      </c>
      <c r="K11915" s="20" t="s">
        <v>11526</v>
      </c>
      <c r="L11915" s="21"/>
    </row>
    <row r="11916">
      <c r="C11916" s="12" t="s">
        <v>928</v>
      </c>
      <c r="D11916" s="12"/>
      <c r="E11916" s="12" t="s">
        <v>1619</v>
      </c>
      <c r="F11916" s="21"/>
      <c r="G11916" s="21" t="s">
        <v>28058</v>
      </c>
      <c r="H11916" s="21" t="s">
        <v>28344</v>
      </c>
      <c r="I11916" s="21" t="s">
        <v>1588</v>
      </c>
      <c r="J11916" s="148" t="s">
        <v>28346</v>
      </c>
      <c r="K11916" s="20" t="s">
        <v>11529</v>
      </c>
      <c r="L11916" s="21"/>
    </row>
    <row r="11917">
      <c r="C11917" s="12" t="s">
        <v>928</v>
      </c>
      <c r="D11917" s="12"/>
      <c r="E11917" s="12" t="s">
        <v>1619</v>
      </c>
      <c r="F11917" s="21"/>
      <c r="G11917" s="21" t="s">
        <v>28058</v>
      </c>
      <c r="H11917" s="21" t="s">
        <v>28344</v>
      </c>
      <c r="I11917" s="21" t="s">
        <v>1588</v>
      </c>
      <c r="J11917" s="148" t="s">
        <v>28347</v>
      </c>
      <c r="K11917" s="20" t="s">
        <v>11532</v>
      </c>
      <c r="L11917" s="21"/>
    </row>
    <row r="11918">
      <c r="C11918" s="12" t="s">
        <v>928</v>
      </c>
      <c r="D11918" s="12"/>
      <c r="E11918" s="12" t="s">
        <v>1619</v>
      </c>
      <c r="F11918" s="21"/>
      <c r="G11918" s="21" t="s">
        <v>28058</v>
      </c>
      <c r="H11918" s="21" t="s">
        <v>28344</v>
      </c>
      <c r="I11918" s="21" t="s">
        <v>1588</v>
      </c>
      <c r="J11918" s="148" t="s">
        <v>28348</v>
      </c>
      <c r="K11918" s="20" t="s">
        <v>11535</v>
      </c>
      <c r="L11918" s="21"/>
    </row>
    <row r="11919">
      <c r="C11919" s="12" t="s">
        <v>928</v>
      </c>
      <c r="D11919" s="12"/>
      <c r="E11919" s="12" t="s">
        <v>1619</v>
      </c>
      <c r="F11919" s="21"/>
      <c r="G11919" s="21" t="s">
        <v>28058</v>
      </c>
      <c r="H11919" s="21" t="s">
        <v>28344</v>
      </c>
      <c r="I11919" s="21" t="s">
        <v>1588</v>
      </c>
      <c r="J11919" s="148" t="s">
        <v>28349</v>
      </c>
      <c r="K11919" s="20" t="s">
        <v>11538</v>
      </c>
      <c r="L11919" s="21"/>
    </row>
    <row r="11920">
      <c r="C11920" s="12" t="s">
        <v>928</v>
      </c>
      <c r="D11920" s="12"/>
      <c r="E11920" s="12" t="s">
        <v>1619</v>
      </c>
      <c r="F11920" s="21"/>
      <c r="G11920" s="21" t="s">
        <v>28065</v>
      </c>
      <c r="H11920" s="21" t="s">
        <v>28350</v>
      </c>
      <c r="I11920" s="21" t="s">
        <v>1588</v>
      </c>
      <c r="J11920" s="148" t="s">
        <v>28351</v>
      </c>
      <c r="K11920" s="20" t="s">
        <v>11526</v>
      </c>
      <c r="L11920" s="21"/>
    </row>
    <row r="11921">
      <c r="C11921" s="12" t="s">
        <v>928</v>
      </c>
      <c r="D11921" s="12"/>
      <c r="E11921" s="12" t="s">
        <v>1619</v>
      </c>
      <c r="F11921" s="21"/>
      <c r="G11921" s="21" t="s">
        <v>28065</v>
      </c>
      <c r="H11921" s="21" t="s">
        <v>28350</v>
      </c>
      <c r="I11921" s="21" t="s">
        <v>1588</v>
      </c>
      <c r="J11921" s="148" t="s">
        <v>28352</v>
      </c>
      <c r="K11921" s="20" t="s">
        <v>11529</v>
      </c>
      <c r="L11921" s="21"/>
    </row>
    <row r="11922">
      <c r="C11922" s="12" t="s">
        <v>928</v>
      </c>
      <c r="D11922" s="12"/>
      <c r="E11922" s="12" t="s">
        <v>1619</v>
      </c>
      <c r="F11922" s="21"/>
      <c r="G11922" s="21" t="s">
        <v>28065</v>
      </c>
      <c r="H11922" s="21" t="s">
        <v>28350</v>
      </c>
      <c r="I11922" s="21" t="s">
        <v>1588</v>
      </c>
      <c r="J11922" s="148" t="s">
        <v>28353</v>
      </c>
      <c r="K11922" s="20" t="s">
        <v>11532</v>
      </c>
      <c r="L11922" s="21"/>
    </row>
    <row r="11923">
      <c r="C11923" s="12" t="s">
        <v>928</v>
      </c>
      <c r="D11923" s="12"/>
      <c r="E11923" s="12" t="s">
        <v>1619</v>
      </c>
      <c r="F11923" s="21"/>
      <c r="G11923" s="21" t="s">
        <v>28065</v>
      </c>
      <c r="H11923" s="21" t="s">
        <v>28350</v>
      </c>
      <c r="I11923" s="21" t="s">
        <v>1588</v>
      </c>
      <c r="J11923" s="148" t="s">
        <v>28354</v>
      </c>
      <c r="K11923" s="20" t="s">
        <v>11535</v>
      </c>
      <c r="L11923" s="21"/>
    </row>
    <row r="11924">
      <c r="C11924" s="12" t="s">
        <v>928</v>
      </c>
      <c r="D11924" s="12"/>
      <c r="E11924" s="12" t="s">
        <v>1619</v>
      </c>
      <c r="F11924" s="21"/>
      <c r="G11924" s="21" t="s">
        <v>28065</v>
      </c>
      <c r="H11924" s="21" t="s">
        <v>28350</v>
      </c>
      <c r="I11924" s="21" t="s">
        <v>1588</v>
      </c>
      <c r="J11924" s="148" t="s">
        <v>28355</v>
      </c>
      <c r="K11924" s="20" t="s">
        <v>11538</v>
      </c>
      <c r="L11924" s="21"/>
    </row>
    <row r="11925">
      <c r="C11925" s="12" t="s">
        <v>928</v>
      </c>
      <c r="D11925" s="12"/>
      <c r="E11925" s="12" t="s">
        <v>1619</v>
      </c>
      <c r="F11925" s="21"/>
      <c r="G11925" s="21" t="s">
        <v>28075</v>
      </c>
      <c r="H11925" s="21" t="s">
        <v>28356</v>
      </c>
      <c r="I11925" s="21" t="s">
        <v>1588</v>
      </c>
      <c r="J11925" s="148" t="s">
        <v>28357</v>
      </c>
      <c r="K11925" s="20" t="s">
        <v>11526</v>
      </c>
      <c r="L11925" s="21"/>
    </row>
    <row r="11926">
      <c r="C11926" s="12" t="s">
        <v>928</v>
      </c>
      <c r="D11926" s="12"/>
      <c r="E11926" s="12" t="s">
        <v>1619</v>
      </c>
      <c r="F11926" s="21"/>
      <c r="G11926" s="21" t="s">
        <v>28075</v>
      </c>
      <c r="H11926" s="21" t="s">
        <v>28356</v>
      </c>
      <c r="I11926" s="21" t="s">
        <v>1588</v>
      </c>
      <c r="J11926" s="148" t="s">
        <v>28358</v>
      </c>
      <c r="K11926" s="20" t="s">
        <v>11529</v>
      </c>
      <c r="L11926" s="21"/>
    </row>
    <row r="11927">
      <c r="C11927" s="12" t="s">
        <v>928</v>
      </c>
      <c r="D11927" s="12"/>
      <c r="E11927" s="12" t="s">
        <v>1619</v>
      </c>
      <c r="F11927" s="21"/>
      <c r="G11927" s="21" t="s">
        <v>28075</v>
      </c>
      <c r="H11927" s="21" t="s">
        <v>28356</v>
      </c>
      <c r="I11927" s="21" t="s">
        <v>1588</v>
      </c>
      <c r="J11927" s="148" t="s">
        <v>28359</v>
      </c>
      <c r="K11927" s="20" t="s">
        <v>11532</v>
      </c>
      <c r="L11927" s="21"/>
    </row>
    <row r="11928">
      <c r="C11928" s="12" t="s">
        <v>928</v>
      </c>
      <c r="D11928" s="12"/>
      <c r="E11928" s="12" t="s">
        <v>1619</v>
      </c>
      <c r="F11928" s="21"/>
      <c r="G11928" s="21" t="s">
        <v>28075</v>
      </c>
      <c r="H11928" s="21" t="s">
        <v>28356</v>
      </c>
      <c r="I11928" s="21" t="s">
        <v>1588</v>
      </c>
      <c r="J11928" s="148" t="s">
        <v>28360</v>
      </c>
      <c r="K11928" s="20" t="s">
        <v>11535</v>
      </c>
      <c r="L11928" s="21"/>
    </row>
    <row r="11929">
      <c r="C11929" s="12" t="s">
        <v>928</v>
      </c>
      <c r="D11929" s="12"/>
      <c r="E11929" s="12" t="s">
        <v>1619</v>
      </c>
      <c r="F11929" s="21"/>
      <c r="G11929" s="21" t="s">
        <v>28075</v>
      </c>
      <c r="H11929" s="21" t="s">
        <v>28356</v>
      </c>
      <c r="I11929" s="21" t="s">
        <v>1588</v>
      </c>
      <c r="J11929" s="148" t="s">
        <v>28361</v>
      </c>
      <c r="K11929" s="20" t="s">
        <v>11538</v>
      </c>
      <c r="L11929" s="21"/>
    </row>
    <row r="11930">
      <c r="C11930" s="12" t="s">
        <v>928</v>
      </c>
      <c r="D11930" s="12"/>
      <c r="E11930" s="12" t="s">
        <v>1619</v>
      </c>
      <c r="F11930" s="21"/>
      <c r="G11930" s="21" t="s">
        <v>28085</v>
      </c>
      <c r="H11930" s="21" t="s">
        <v>28362</v>
      </c>
      <c r="I11930" s="21" t="s">
        <v>1588</v>
      </c>
      <c r="J11930" s="148" t="s">
        <v>28363</v>
      </c>
      <c r="K11930" s="20" t="s">
        <v>11526</v>
      </c>
      <c r="L11930" s="21"/>
    </row>
    <row r="11931">
      <c r="C11931" s="12" t="s">
        <v>928</v>
      </c>
      <c r="D11931" s="12"/>
      <c r="E11931" s="12" t="s">
        <v>1619</v>
      </c>
      <c r="F11931" s="21"/>
      <c r="G11931" s="21" t="s">
        <v>28085</v>
      </c>
      <c r="H11931" s="21" t="s">
        <v>28362</v>
      </c>
      <c r="I11931" s="21" t="s">
        <v>1588</v>
      </c>
      <c r="J11931" s="148" t="s">
        <v>28364</v>
      </c>
      <c r="K11931" s="20" t="s">
        <v>11529</v>
      </c>
      <c r="L11931" s="21"/>
    </row>
    <row r="11932">
      <c r="C11932" s="12" t="s">
        <v>928</v>
      </c>
      <c r="D11932" s="12"/>
      <c r="E11932" s="12" t="s">
        <v>1619</v>
      </c>
      <c r="F11932" s="21"/>
      <c r="G11932" s="21" t="s">
        <v>28085</v>
      </c>
      <c r="H11932" s="21" t="s">
        <v>28362</v>
      </c>
      <c r="I11932" s="21" t="s">
        <v>1588</v>
      </c>
      <c r="J11932" s="148" t="s">
        <v>28365</v>
      </c>
      <c r="K11932" s="20" t="s">
        <v>11532</v>
      </c>
      <c r="L11932" s="21"/>
    </row>
    <row r="11933">
      <c r="C11933" s="12" t="s">
        <v>928</v>
      </c>
      <c r="D11933" s="12"/>
      <c r="E11933" s="12" t="s">
        <v>1619</v>
      </c>
      <c r="F11933" s="21"/>
      <c r="G11933" s="21" t="s">
        <v>28085</v>
      </c>
      <c r="H11933" s="21" t="s">
        <v>28362</v>
      </c>
      <c r="I11933" s="21" t="s">
        <v>1588</v>
      </c>
      <c r="J11933" s="148" t="s">
        <v>28366</v>
      </c>
      <c r="K11933" s="20" t="s">
        <v>11535</v>
      </c>
      <c r="L11933" s="21"/>
    </row>
    <row r="11934">
      <c r="C11934" s="12" t="s">
        <v>928</v>
      </c>
      <c r="D11934" s="12"/>
      <c r="E11934" s="12" t="s">
        <v>1619</v>
      </c>
      <c r="F11934" s="21"/>
      <c r="G11934" s="21" t="s">
        <v>28085</v>
      </c>
      <c r="H11934" s="21" t="s">
        <v>28362</v>
      </c>
      <c r="I11934" s="21" t="s">
        <v>1588</v>
      </c>
      <c r="J11934" s="148" t="s">
        <v>28367</v>
      </c>
      <c r="K11934" s="20" t="s">
        <v>11538</v>
      </c>
      <c r="L11934" s="21"/>
    </row>
    <row r="11935">
      <c r="C11935" s="12" t="s">
        <v>928</v>
      </c>
      <c r="D11935" s="12"/>
      <c r="E11935" s="12" t="s">
        <v>1619</v>
      </c>
      <c r="F11935" s="21"/>
      <c r="G11935" s="21" t="s">
        <v>28104</v>
      </c>
      <c r="H11935" s="21" t="s">
        <v>28368</v>
      </c>
      <c r="I11935" s="21" t="s">
        <v>1588</v>
      </c>
      <c r="J11935" s="148" t="s">
        <v>28369</v>
      </c>
      <c r="K11935" s="20" t="s">
        <v>11526</v>
      </c>
      <c r="L11935" s="21"/>
    </row>
    <row r="11936">
      <c r="C11936" s="12" t="s">
        <v>928</v>
      </c>
      <c r="D11936" s="12"/>
      <c r="E11936" s="12" t="s">
        <v>1619</v>
      </c>
      <c r="F11936" s="21"/>
      <c r="G11936" s="21" t="s">
        <v>28104</v>
      </c>
      <c r="H11936" s="21" t="s">
        <v>28368</v>
      </c>
      <c r="I11936" s="21" t="s">
        <v>1588</v>
      </c>
      <c r="J11936" s="148" t="s">
        <v>28370</v>
      </c>
      <c r="K11936" s="20" t="s">
        <v>11529</v>
      </c>
      <c r="L11936" s="21"/>
    </row>
    <row r="11937">
      <c r="C11937" s="12" t="s">
        <v>928</v>
      </c>
      <c r="D11937" s="12"/>
      <c r="E11937" s="12" t="s">
        <v>1619</v>
      </c>
      <c r="F11937" s="21"/>
      <c r="G11937" s="21" t="s">
        <v>28104</v>
      </c>
      <c r="H11937" s="21" t="s">
        <v>28368</v>
      </c>
      <c r="I11937" s="21" t="s">
        <v>1588</v>
      </c>
      <c r="J11937" s="148" t="s">
        <v>28371</v>
      </c>
      <c r="K11937" s="20" t="s">
        <v>11532</v>
      </c>
      <c r="L11937" s="21"/>
    </row>
    <row r="11938">
      <c r="C11938" s="12" t="s">
        <v>928</v>
      </c>
      <c r="D11938" s="12"/>
      <c r="E11938" s="12" t="s">
        <v>1619</v>
      </c>
      <c r="F11938" s="21"/>
      <c r="G11938" s="21" t="s">
        <v>28104</v>
      </c>
      <c r="H11938" s="21" t="s">
        <v>28368</v>
      </c>
      <c r="I11938" s="21" t="s">
        <v>1588</v>
      </c>
      <c r="J11938" s="148" t="s">
        <v>28372</v>
      </c>
      <c r="K11938" s="20" t="s">
        <v>11535</v>
      </c>
      <c r="L11938" s="21"/>
    </row>
    <row r="11939">
      <c r="C11939" s="12" t="s">
        <v>928</v>
      </c>
      <c r="D11939" s="12"/>
      <c r="E11939" s="12" t="s">
        <v>1619</v>
      </c>
      <c r="F11939" s="21"/>
      <c r="G11939" s="21" t="s">
        <v>28104</v>
      </c>
      <c r="H11939" s="21" t="s">
        <v>28368</v>
      </c>
      <c r="I11939" s="21" t="s">
        <v>1588</v>
      </c>
      <c r="J11939" s="148" t="s">
        <v>28373</v>
      </c>
      <c r="K11939" s="20" t="s">
        <v>11538</v>
      </c>
      <c r="L11939" s="21"/>
    </row>
    <row r="11940">
      <c r="C11940" s="12" t="s">
        <v>928</v>
      </c>
      <c r="D11940" s="12"/>
      <c r="E11940" s="12" t="s">
        <v>1619</v>
      </c>
      <c r="F11940" s="21"/>
      <c r="G11940" s="21" t="s">
        <v>28189</v>
      </c>
      <c r="H11940" s="21" t="s">
        <v>28374</v>
      </c>
      <c r="I11940" s="21" t="s">
        <v>1588</v>
      </c>
      <c r="J11940" s="148" t="s">
        <v>28375</v>
      </c>
      <c r="K11940" s="20" t="s">
        <v>11526</v>
      </c>
      <c r="L11940" s="21"/>
    </row>
    <row r="11941">
      <c r="C11941" s="12" t="s">
        <v>928</v>
      </c>
      <c r="D11941" s="12"/>
      <c r="E11941" s="12" t="s">
        <v>1619</v>
      </c>
      <c r="F11941" s="21"/>
      <c r="G11941" s="21" t="s">
        <v>28189</v>
      </c>
      <c r="H11941" s="21" t="s">
        <v>28374</v>
      </c>
      <c r="I11941" s="21" t="s">
        <v>1588</v>
      </c>
      <c r="J11941" s="148" t="s">
        <v>28376</v>
      </c>
      <c r="K11941" s="20" t="s">
        <v>11529</v>
      </c>
      <c r="L11941" s="21"/>
    </row>
    <row r="11942">
      <c r="C11942" s="12" t="s">
        <v>928</v>
      </c>
      <c r="D11942" s="12"/>
      <c r="E11942" s="12" t="s">
        <v>1619</v>
      </c>
      <c r="F11942" s="21"/>
      <c r="G11942" s="21" t="s">
        <v>28189</v>
      </c>
      <c r="H11942" s="21" t="s">
        <v>28374</v>
      </c>
      <c r="I11942" s="21" t="s">
        <v>1588</v>
      </c>
      <c r="J11942" s="148" t="s">
        <v>28377</v>
      </c>
      <c r="K11942" s="20" t="s">
        <v>11532</v>
      </c>
      <c r="L11942" s="21"/>
    </row>
    <row r="11943">
      <c r="C11943" s="12" t="s">
        <v>928</v>
      </c>
      <c r="D11943" s="12"/>
      <c r="E11943" s="12" t="s">
        <v>1619</v>
      </c>
      <c r="F11943" s="21"/>
      <c r="G11943" s="21" t="s">
        <v>28189</v>
      </c>
      <c r="H11943" s="21" t="s">
        <v>28374</v>
      </c>
      <c r="I11943" s="21" t="s">
        <v>1588</v>
      </c>
      <c r="J11943" s="148" t="s">
        <v>28378</v>
      </c>
      <c r="K11943" s="20" t="s">
        <v>11535</v>
      </c>
      <c r="L11943" s="21"/>
    </row>
    <row r="11944">
      <c r="C11944" s="12" t="s">
        <v>928</v>
      </c>
      <c r="D11944" s="12"/>
      <c r="E11944" s="12" t="s">
        <v>1619</v>
      </c>
      <c r="F11944" s="21"/>
      <c r="G11944" s="21" t="s">
        <v>28189</v>
      </c>
      <c r="H11944" s="21" t="s">
        <v>28374</v>
      </c>
      <c r="I11944" s="21" t="s">
        <v>1588</v>
      </c>
      <c r="J11944" s="148" t="s">
        <v>28379</v>
      </c>
      <c r="K11944" s="20" t="s">
        <v>11538</v>
      </c>
      <c r="L11944" s="21"/>
    </row>
    <row r="11945">
      <c r="C11945" s="12" t="s">
        <v>928</v>
      </c>
      <c r="D11945" s="12"/>
      <c r="E11945" s="12" t="s">
        <v>1619</v>
      </c>
      <c r="F11945" s="21"/>
      <c r="G11945" s="21" t="s">
        <v>28196</v>
      </c>
      <c r="H11945" s="21" t="s">
        <v>28380</v>
      </c>
      <c r="I11945" s="21" t="s">
        <v>1588</v>
      </c>
      <c r="J11945" s="148" t="s">
        <v>28381</v>
      </c>
      <c r="K11945" s="20" t="s">
        <v>11526</v>
      </c>
      <c r="L11945" s="21"/>
    </row>
    <row r="11946">
      <c r="C11946" s="12" t="s">
        <v>928</v>
      </c>
      <c r="D11946" s="12"/>
      <c r="E11946" s="12" t="s">
        <v>1619</v>
      </c>
      <c r="F11946" s="21"/>
      <c r="G11946" s="21" t="s">
        <v>28196</v>
      </c>
      <c r="H11946" s="21" t="s">
        <v>28380</v>
      </c>
      <c r="I11946" s="21" t="s">
        <v>1588</v>
      </c>
      <c r="J11946" s="148" t="s">
        <v>28382</v>
      </c>
      <c r="K11946" s="20" t="s">
        <v>11529</v>
      </c>
      <c r="L11946" s="21"/>
    </row>
    <row r="11947">
      <c r="C11947" s="12" t="s">
        <v>928</v>
      </c>
      <c r="D11947" s="12"/>
      <c r="E11947" s="12" t="s">
        <v>1619</v>
      </c>
      <c r="F11947" s="21"/>
      <c r="G11947" s="21" t="s">
        <v>28196</v>
      </c>
      <c r="H11947" s="21" t="s">
        <v>28380</v>
      </c>
      <c r="I11947" s="21" t="s">
        <v>1588</v>
      </c>
      <c r="J11947" s="148" t="s">
        <v>28383</v>
      </c>
      <c r="K11947" s="20" t="s">
        <v>11532</v>
      </c>
      <c r="L11947" s="21"/>
    </row>
    <row r="11948">
      <c r="C11948" s="12" t="s">
        <v>928</v>
      </c>
      <c r="D11948" s="12"/>
      <c r="E11948" s="12" t="s">
        <v>1619</v>
      </c>
      <c r="F11948" s="21"/>
      <c r="G11948" s="21" t="s">
        <v>28196</v>
      </c>
      <c r="H11948" s="21" t="s">
        <v>28380</v>
      </c>
      <c r="I11948" s="21" t="s">
        <v>1588</v>
      </c>
      <c r="J11948" s="148" t="s">
        <v>28384</v>
      </c>
      <c r="K11948" s="20" t="s">
        <v>11535</v>
      </c>
      <c r="L11948" s="21"/>
    </row>
    <row r="11949">
      <c r="C11949" s="12" t="s">
        <v>928</v>
      </c>
      <c r="D11949" s="12"/>
      <c r="E11949" s="12" t="s">
        <v>1619</v>
      </c>
      <c r="F11949" s="21"/>
      <c r="G11949" s="21" t="s">
        <v>28196</v>
      </c>
      <c r="H11949" s="21" t="s">
        <v>28380</v>
      </c>
      <c r="I11949" s="21" t="s">
        <v>1588</v>
      </c>
      <c r="J11949" s="148" t="s">
        <v>28385</v>
      </c>
      <c r="K11949" s="20" t="s">
        <v>11538</v>
      </c>
      <c r="L11949" s="21"/>
    </row>
    <row r="11950">
      <c r="C11950" s="12" t="s">
        <v>928</v>
      </c>
      <c r="D11950" s="12"/>
      <c r="E11950" s="12" t="s">
        <v>1619</v>
      </c>
      <c r="F11950" s="21"/>
      <c r="G11950" s="21" t="s">
        <v>28203</v>
      </c>
      <c r="H11950" s="21" t="s">
        <v>28386</v>
      </c>
      <c r="I11950" s="21" t="s">
        <v>1588</v>
      </c>
      <c r="J11950" s="148" t="s">
        <v>28387</v>
      </c>
      <c r="K11950" s="20" t="s">
        <v>11526</v>
      </c>
      <c r="L11950" s="21"/>
    </row>
    <row r="11951">
      <c r="C11951" s="12" t="s">
        <v>928</v>
      </c>
      <c r="D11951" s="12"/>
      <c r="E11951" s="12" t="s">
        <v>1619</v>
      </c>
      <c r="F11951" s="21"/>
      <c r="G11951" s="21" t="s">
        <v>28203</v>
      </c>
      <c r="H11951" s="21" t="s">
        <v>28386</v>
      </c>
      <c r="I11951" s="21" t="s">
        <v>1588</v>
      </c>
      <c r="J11951" s="148" t="s">
        <v>28388</v>
      </c>
      <c r="K11951" s="20" t="s">
        <v>11529</v>
      </c>
      <c r="L11951" s="21"/>
    </row>
    <row r="11952">
      <c r="C11952" s="12" t="s">
        <v>928</v>
      </c>
      <c r="D11952" s="12"/>
      <c r="E11952" s="12" t="s">
        <v>1619</v>
      </c>
      <c r="F11952" s="21"/>
      <c r="G11952" s="21" t="s">
        <v>28203</v>
      </c>
      <c r="H11952" s="21" t="s">
        <v>28386</v>
      </c>
      <c r="I11952" s="21" t="s">
        <v>1588</v>
      </c>
      <c r="J11952" s="148" t="s">
        <v>28389</v>
      </c>
      <c r="K11952" s="20" t="s">
        <v>11532</v>
      </c>
      <c r="L11952" s="21"/>
    </row>
    <row r="11953">
      <c r="C11953" s="12" t="s">
        <v>928</v>
      </c>
      <c r="D11953" s="12"/>
      <c r="E11953" s="12" t="s">
        <v>1619</v>
      </c>
      <c r="F11953" s="21"/>
      <c r="G11953" s="21" t="s">
        <v>28203</v>
      </c>
      <c r="H11953" s="21" t="s">
        <v>28386</v>
      </c>
      <c r="I11953" s="21" t="s">
        <v>1588</v>
      </c>
      <c r="J11953" s="148" t="s">
        <v>28390</v>
      </c>
      <c r="K11953" s="20" t="s">
        <v>11535</v>
      </c>
      <c r="L11953" s="21"/>
    </row>
    <row r="11954">
      <c r="C11954" s="12" t="s">
        <v>928</v>
      </c>
      <c r="D11954" s="12"/>
      <c r="E11954" s="12" t="s">
        <v>1619</v>
      </c>
      <c r="F11954" s="21"/>
      <c r="G11954" s="21" t="s">
        <v>28203</v>
      </c>
      <c r="H11954" s="21" t="s">
        <v>28386</v>
      </c>
      <c r="I11954" s="21" t="s">
        <v>1588</v>
      </c>
      <c r="J11954" s="148" t="s">
        <v>28391</v>
      </c>
      <c r="K11954" s="20" t="s">
        <v>11538</v>
      </c>
      <c r="L11954" s="21"/>
    </row>
    <row r="11955">
      <c r="C11955" s="12" t="s">
        <v>928</v>
      </c>
      <c r="D11955" s="12"/>
      <c r="E11955" s="12" t="s">
        <v>1619</v>
      </c>
      <c r="F11955" s="21"/>
      <c r="G11955" s="21" t="s">
        <v>28210</v>
      </c>
      <c r="H11955" s="21" t="s">
        <v>28392</v>
      </c>
      <c r="I11955" s="21" t="s">
        <v>1588</v>
      </c>
      <c r="J11955" s="148" t="s">
        <v>28393</v>
      </c>
      <c r="K11955" s="20" t="s">
        <v>11526</v>
      </c>
      <c r="L11955" s="21"/>
    </row>
    <row r="11956">
      <c r="C11956" s="12" t="s">
        <v>928</v>
      </c>
      <c r="D11956" s="12"/>
      <c r="E11956" s="12" t="s">
        <v>1619</v>
      </c>
      <c r="F11956" s="21"/>
      <c r="G11956" s="21" t="s">
        <v>28210</v>
      </c>
      <c r="H11956" s="21" t="s">
        <v>28392</v>
      </c>
      <c r="I11956" s="21" t="s">
        <v>1588</v>
      </c>
      <c r="J11956" s="148" t="s">
        <v>28394</v>
      </c>
      <c r="K11956" s="20" t="s">
        <v>11529</v>
      </c>
      <c r="L11956" s="21"/>
    </row>
    <row r="11957">
      <c r="C11957" s="12" t="s">
        <v>928</v>
      </c>
      <c r="D11957" s="12"/>
      <c r="E11957" s="12" t="s">
        <v>1619</v>
      </c>
      <c r="F11957" s="21"/>
      <c r="G11957" s="21" t="s">
        <v>28210</v>
      </c>
      <c r="H11957" s="21" t="s">
        <v>28392</v>
      </c>
      <c r="I11957" s="21" t="s">
        <v>1588</v>
      </c>
      <c r="J11957" s="148" t="s">
        <v>28395</v>
      </c>
      <c r="K11957" s="20" t="s">
        <v>11532</v>
      </c>
      <c r="L11957" s="21"/>
    </row>
    <row r="11958">
      <c r="C11958" s="12" t="s">
        <v>928</v>
      </c>
      <c r="D11958" s="12"/>
      <c r="E11958" s="12" t="s">
        <v>1619</v>
      </c>
      <c r="F11958" s="21"/>
      <c r="G11958" s="21" t="s">
        <v>28210</v>
      </c>
      <c r="H11958" s="21" t="s">
        <v>28392</v>
      </c>
      <c r="I11958" s="21" t="s">
        <v>1588</v>
      </c>
      <c r="J11958" s="148" t="s">
        <v>28396</v>
      </c>
      <c r="K11958" s="20" t="s">
        <v>11535</v>
      </c>
      <c r="L11958" s="21"/>
    </row>
    <row r="11959">
      <c r="C11959" s="12" t="s">
        <v>928</v>
      </c>
      <c r="D11959" s="12"/>
      <c r="E11959" s="12" t="s">
        <v>1619</v>
      </c>
      <c r="F11959" s="21"/>
      <c r="G11959" s="21" t="s">
        <v>28210</v>
      </c>
      <c r="H11959" s="21" t="s">
        <v>28392</v>
      </c>
      <c r="I11959" s="21" t="s">
        <v>1588</v>
      </c>
      <c r="J11959" s="148" t="s">
        <v>28397</v>
      </c>
      <c r="K11959" s="20" t="s">
        <v>11538</v>
      </c>
      <c r="L11959" s="21"/>
    </row>
    <row r="11960">
      <c r="C11960" s="12" t="s">
        <v>928</v>
      </c>
      <c r="D11960" s="12"/>
      <c r="E11960" s="12" t="s">
        <v>1619</v>
      </c>
      <c r="F11960" s="21"/>
      <c r="G11960" s="21" t="s">
        <v>28217</v>
      </c>
      <c r="H11960" s="21" t="s">
        <v>28398</v>
      </c>
      <c r="I11960" s="21" t="s">
        <v>1588</v>
      </c>
      <c r="J11960" s="148" t="s">
        <v>28399</v>
      </c>
      <c r="K11960" s="20" t="s">
        <v>11526</v>
      </c>
      <c r="L11960" s="21"/>
    </row>
    <row r="11961">
      <c r="C11961" s="12" t="s">
        <v>928</v>
      </c>
      <c r="D11961" s="12"/>
      <c r="E11961" s="12" t="s">
        <v>1619</v>
      </c>
      <c r="F11961" s="21"/>
      <c r="G11961" s="21" t="s">
        <v>28217</v>
      </c>
      <c r="H11961" s="21" t="s">
        <v>28398</v>
      </c>
      <c r="I11961" s="21" t="s">
        <v>1588</v>
      </c>
      <c r="J11961" s="148" t="s">
        <v>28400</v>
      </c>
      <c r="K11961" s="20" t="s">
        <v>11529</v>
      </c>
      <c r="L11961" s="21"/>
    </row>
    <row r="11962">
      <c r="C11962" s="12" t="s">
        <v>928</v>
      </c>
      <c r="D11962" s="12"/>
      <c r="E11962" s="12" t="s">
        <v>1619</v>
      </c>
      <c r="F11962" s="21"/>
      <c r="G11962" s="21" t="s">
        <v>28217</v>
      </c>
      <c r="H11962" s="21" t="s">
        <v>28398</v>
      </c>
      <c r="I11962" s="21" t="s">
        <v>1588</v>
      </c>
      <c r="J11962" s="148" t="s">
        <v>28401</v>
      </c>
      <c r="K11962" s="20" t="s">
        <v>11532</v>
      </c>
      <c r="L11962" s="21"/>
    </row>
    <row r="11963">
      <c r="C11963" s="12" t="s">
        <v>928</v>
      </c>
      <c r="D11963" s="12"/>
      <c r="E11963" s="12" t="s">
        <v>1619</v>
      </c>
      <c r="F11963" s="21"/>
      <c r="G11963" s="21" t="s">
        <v>28217</v>
      </c>
      <c r="H11963" s="21" t="s">
        <v>28398</v>
      </c>
      <c r="I11963" s="21" t="s">
        <v>1588</v>
      </c>
      <c r="J11963" s="148" t="s">
        <v>28402</v>
      </c>
      <c r="K11963" s="20" t="s">
        <v>11535</v>
      </c>
      <c r="L11963" s="21"/>
    </row>
    <row r="11964">
      <c r="C11964" s="12" t="s">
        <v>928</v>
      </c>
      <c r="D11964" s="12"/>
      <c r="E11964" s="12" t="s">
        <v>1619</v>
      </c>
      <c r="F11964" s="21"/>
      <c r="G11964" s="21" t="s">
        <v>28217</v>
      </c>
      <c r="H11964" s="21" t="s">
        <v>28398</v>
      </c>
      <c r="I11964" s="21" t="s">
        <v>1588</v>
      </c>
      <c r="J11964" s="148" t="s">
        <v>28403</v>
      </c>
      <c r="K11964" s="20" t="s">
        <v>11538</v>
      </c>
      <c r="L11964" s="21"/>
    </row>
    <row r="11965">
      <c r="C11965" s="12" t="s">
        <v>928</v>
      </c>
      <c r="D11965" s="12"/>
      <c r="E11965" s="12" t="s">
        <v>1619</v>
      </c>
      <c r="F11965" s="21"/>
      <c r="G11965" s="21" t="s">
        <v>28224</v>
      </c>
      <c r="H11965" s="21" t="s">
        <v>28404</v>
      </c>
      <c r="I11965" s="21" t="s">
        <v>1588</v>
      </c>
      <c r="J11965" s="148" t="s">
        <v>28405</v>
      </c>
      <c r="K11965" s="20" t="s">
        <v>11526</v>
      </c>
      <c r="L11965" s="21"/>
    </row>
    <row r="11966">
      <c r="C11966" s="12" t="s">
        <v>928</v>
      </c>
      <c r="D11966" s="12"/>
      <c r="E11966" s="12" t="s">
        <v>1619</v>
      </c>
      <c r="F11966" s="21"/>
      <c r="G11966" s="21" t="s">
        <v>28224</v>
      </c>
      <c r="H11966" s="21" t="s">
        <v>28404</v>
      </c>
      <c r="I11966" s="21" t="s">
        <v>1588</v>
      </c>
      <c r="J11966" s="148" t="s">
        <v>28406</v>
      </c>
      <c r="K11966" s="20" t="s">
        <v>11529</v>
      </c>
      <c r="L11966" s="21"/>
    </row>
    <row r="11967">
      <c r="C11967" s="12" t="s">
        <v>928</v>
      </c>
      <c r="D11967" s="12"/>
      <c r="E11967" s="12" t="s">
        <v>1619</v>
      </c>
      <c r="F11967" s="21"/>
      <c r="G11967" s="21" t="s">
        <v>28224</v>
      </c>
      <c r="H11967" s="21" t="s">
        <v>28404</v>
      </c>
      <c r="I11967" s="21" t="s">
        <v>1588</v>
      </c>
      <c r="J11967" s="148" t="s">
        <v>28407</v>
      </c>
      <c r="K11967" s="20" t="s">
        <v>11532</v>
      </c>
      <c r="L11967" s="21"/>
    </row>
    <row r="11968">
      <c r="C11968" s="12" t="s">
        <v>928</v>
      </c>
      <c r="D11968" s="12"/>
      <c r="E11968" s="12" t="s">
        <v>1619</v>
      </c>
      <c r="F11968" s="21"/>
      <c r="G11968" s="21" t="s">
        <v>28224</v>
      </c>
      <c r="H11968" s="21" t="s">
        <v>28404</v>
      </c>
      <c r="I11968" s="21" t="s">
        <v>1588</v>
      </c>
      <c r="J11968" s="148" t="s">
        <v>28408</v>
      </c>
      <c r="K11968" s="20" t="s">
        <v>11535</v>
      </c>
      <c r="L11968" s="21"/>
    </row>
    <row r="11969">
      <c r="C11969" s="12" t="s">
        <v>928</v>
      </c>
      <c r="D11969" s="12"/>
      <c r="E11969" s="12" t="s">
        <v>1619</v>
      </c>
      <c r="F11969" s="21"/>
      <c r="G11969" s="21" t="s">
        <v>28224</v>
      </c>
      <c r="H11969" s="21" t="s">
        <v>28404</v>
      </c>
      <c r="I11969" s="21" t="s">
        <v>1588</v>
      </c>
      <c r="J11969" s="148" t="s">
        <v>28409</v>
      </c>
      <c r="K11969" s="20" t="s">
        <v>11538</v>
      </c>
      <c r="L11969" s="21"/>
    </row>
    <row r="11970">
      <c r="C11970" s="12" t="s">
        <v>928</v>
      </c>
      <c r="D11970" s="12"/>
      <c r="E11970" s="12" t="s">
        <v>1619</v>
      </c>
      <c r="F11970" s="21"/>
      <c r="G11970" s="21" t="s">
        <v>28231</v>
      </c>
      <c r="H11970" s="21" t="s">
        <v>28410</v>
      </c>
      <c r="I11970" s="21" t="s">
        <v>1588</v>
      </c>
      <c r="J11970" s="148" t="s">
        <v>28411</v>
      </c>
      <c r="K11970" s="20" t="s">
        <v>11526</v>
      </c>
      <c r="L11970" s="21"/>
    </row>
    <row r="11971">
      <c r="C11971" s="12" t="s">
        <v>928</v>
      </c>
      <c r="D11971" s="12"/>
      <c r="E11971" s="12" t="s">
        <v>1619</v>
      </c>
      <c r="F11971" s="21"/>
      <c r="G11971" s="21" t="s">
        <v>28231</v>
      </c>
      <c r="H11971" s="21" t="s">
        <v>28410</v>
      </c>
      <c r="I11971" s="21" t="s">
        <v>1588</v>
      </c>
      <c r="J11971" s="148" t="s">
        <v>28412</v>
      </c>
      <c r="K11971" s="20" t="s">
        <v>11529</v>
      </c>
      <c r="L11971" s="21"/>
    </row>
    <row r="11972">
      <c r="C11972" s="12" t="s">
        <v>928</v>
      </c>
      <c r="D11972" s="12"/>
      <c r="E11972" s="12" t="s">
        <v>1619</v>
      </c>
      <c r="F11972" s="21"/>
      <c r="G11972" s="21" t="s">
        <v>28231</v>
      </c>
      <c r="H11972" s="21" t="s">
        <v>28410</v>
      </c>
      <c r="I11972" s="21" t="s">
        <v>1588</v>
      </c>
      <c r="J11972" s="148" t="s">
        <v>28413</v>
      </c>
      <c r="K11972" s="20" t="s">
        <v>11532</v>
      </c>
      <c r="L11972" s="21"/>
    </row>
    <row r="11973">
      <c r="C11973" s="12" t="s">
        <v>928</v>
      </c>
      <c r="D11973" s="12"/>
      <c r="E11973" s="12" t="s">
        <v>1619</v>
      </c>
      <c r="F11973" s="21"/>
      <c r="G11973" s="21" t="s">
        <v>28231</v>
      </c>
      <c r="H11973" s="21" t="s">
        <v>28410</v>
      </c>
      <c r="I11973" s="21" t="s">
        <v>1588</v>
      </c>
      <c r="J11973" s="148" t="s">
        <v>28414</v>
      </c>
      <c r="K11973" s="20" t="s">
        <v>11535</v>
      </c>
      <c r="L11973" s="21"/>
    </row>
    <row r="11974">
      <c r="C11974" s="12" t="s">
        <v>928</v>
      </c>
      <c r="D11974" s="12"/>
      <c r="E11974" s="12" t="s">
        <v>1619</v>
      </c>
      <c r="F11974" s="21"/>
      <c r="G11974" s="21" t="s">
        <v>28231</v>
      </c>
      <c r="H11974" s="21" t="s">
        <v>28410</v>
      </c>
      <c r="I11974" s="21" t="s">
        <v>1588</v>
      </c>
      <c r="J11974" s="148" t="s">
        <v>28415</v>
      </c>
      <c r="K11974" s="20" t="s">
        <v>11538</v>
      </c>
      <c r="L11974" s="21"/>
    </row>
    <row r="11975">
      <c r="C11975" s="12" t="s">
        <v>928</v>
      </c>
      <c r="D11975" s="12"/>
      <c r="E11975" s="12" t="s">
        <v>1619</v>
      </c>
      <c r="F11975" s="21"/>
      <c r="G11975" s="21" t="s">
        <v>28245</v>
      </c>
      <c r="H11975" s="21" t="s">
        <v>28416</v>
      </c>
      <c r="I11975" s="21" t="s">
        <v>1588</v>
      </c>
      <c r="J11975" s="148" t="s">
        <v>28417</v>
      </c>
      <c r="K11975" s="20" t="s">
        <v>11526</v>
      </c>
      <c r="L11975" s="21"/>
    </row>
    <row r="11976">
      <c r="C11976" s="12" t="s">
        <v>928</v>
      </c>
      <c r="D11976" s="12"/>
      <c r="E11976" s="12" t="s">
        <v>1619</v>
      </c>
      <c r="F11976" s="21"/>
      <c r="G11976" s="21" t="s">
        <v>28245</v>
      </c>
      <c r="H11976" s="21" t="s">
        <v>28416</v>
      </c>
      <c r="I11976" s="21" t="s">
        <v>1588</v>
      </c>
      <c r="J11976" s="148" t="s">
        <v>28418</v>
      </c>
      <c r="K11976" s="20" t="s">
        <v>11529</v>
      </c>
      <c r="L11976" s="21"/>
    </row>
    <row r="11977">
      <c r="C11977" s="12" t="s">
        <v>928</v>
      </c>
      <c r="D11977" s="12"/>
      <c r="E11977" s="12" t="s">
        <v>1619</v>
      </c>
      <c r="F11977" s="21"/>
      <c r="G11977" s="21" t="s">
        <v>28245</v>
      </c>
      <c r="H11977" s="21" t="s">
        <v>28416</v>
      </c>
      <c r="I11977" s="21" t="s">
        <v>1588</v>
      </c>
      <c r="J11977" s="148" t="s">
        <v>28419</v>
      </c>
      <c r="K11977" s="20" t="s">
        <v>11532</v>
      </c>
      <c r="L11977" s="21"/>
    </row>
    <row r="11978">
      <c r="C11978" s="12" t="s">
        <v>928</v>
      </c>
      <c r="D11978" s="12"/>
      <c r="E11978" s="12" t="s">
        <v>1619</v>
      </c>
      <c r="F11978" s="21"/>
      <c r="G11978" s="21" t="s">
        <v>28245</v>
      </c>
      <c r="H11978" s="21" t="s">
        <v>28416</v>
      </c>
      <c r="I11978" s="21" t="s">
        <v>1588</v>
      </c>
      <c r="J11978" s="148" t="s">
        <v>28420</v>
      </c>
      <c r="K11978" s="20" t="s">
        <v>11535</v>
      </c>
      <c r="L11978" s="21"/>
    </row>
    <row r="11979">
      <c r="C11979" s="12" t="s">
        <v>928</v>
      </c>
      <c r="D11979" s="12"/>
      <c r="E11979" s="12" t="s">
        <v>1619</v>
      </c>
      <c r="F11979" s="21"/>
      <c r="G11979" s="21" t="s">
        <v>28245</v>
      </c>
      <c r="H11979" s="21" t="s">
        <v>28416</v>
      </c>
      <c r="I11979" s="21" t="s">
        <v>1588</v>
      </c>
      <c r="J11979" s="148" t="s">
        <v>28421</v>
      </c>
      <c r="K11979" s="20" t="s">
        <v>11538</v>
      </c>
      <c r="L11979" s="21"/>
    </row>
    <row r="11980">
      <c r="C11980" s="12" t="s">
        <v>928</v>
      </c>
      <c r="D11980" s="12"/>
      <c r="E11980" s="12" t="s">
        <v>1619</v>
      </c>
      <c r="F11980" s="21"/>
      <c r="G11980" s="21" t="s">
        <v>28238</v>
      </c>
      <c r="H11980" s="21" t="s">
        <v>28422</v>
      </c>
      <c r="I11980" s="21" t="s">
        <v>1588</v>
      </c>
      <c r="J11980" s="148" t="s">
        <v>28423</v>
      </c>
      <c r="K11980" s="20" t="s">
        <v>11526</v>
      </c>
      <c r="L11980" s="21"/>
    </row>
    <row r="11981">
      <c r="C11981" s="12" t="s">
        <v>928</v>
      </c>
      <c r="D11981" s="12"/>
      <c r="E11981" s="12" t="s">
        <v>1619</v>
      </c>
      <c r="F11981" s="21"/>
      <c r="G11981" s="21" t="s">
        <v>28238</v>
      </c>
      <c r="H11981" s="21" t="s">
        <v>28422</v>
      </c>
      <c r="I11981" s="21" t="s">
        <v>1588</v>
      </c>
      <c r="J11981" s="148" t="s">
        <v>28424</v>
      </c>
      <c r="K11981" s="20" t="s">
        <v>11529</v>
      </c>
      <c r="L11981" s="21"/>
    </row>
    <row r="11982">
      <c r="C11982" s="12" t="s">
        <v>928</v>
      </c>
      <c r="D11982" s="12"/>
      <c r="E11982" s="12" t="s">
        <v>1619</v>
      </c>
      <c r="F11982" s="21"/>
      <c r="G11982" s="21" t="s">
        <v>28238</v>
      </c>
      <c r="H11982" s="21" t="s">
        <v>28422</v>
      </c>
      <c r="I11982" s="21" t="s">
        <v>1588</v>
      </c>
      <c r="J11982" s="148" t="s">
        <v>28425</v>
      </c>
      <c r="K11982" s="20" t="s">
        <v>11532</v>
      </c>
      <c r="L11982" s="21"/>
    </row>
    <row r="11983">
      <c r="C11983" s="12" t="s">
        <v>928</v>
      </c>
      <c r="D11983" s="12"/>
      <c r="E11983" s="12" t="s">
        <v>1619</v>
      </c>
      <c r="F11983" s="21"/>
      <c r="G11983" s="21" t="s">
        <v>28238</v>
      </c>
      <c r="H11983" s="21" t="s">
        <v>28422</v>
      </c>
      <c r="I11983" s="21" t="s">
        <v>1588</v>
      </c>
      <c r="J11983" s="148" t="s">
        <v>28426</v>
      </c>
      <c r="K11983" s="20" t="s">
        <v>11535</v>
      </c>
      <c r="L11983" s="21"/>
    </row>
    <row r="11984">
      <c r="C11984" s="12" t="s">
        <v>928</v>
      </c>
      <c r="D11984" s="12"/>
      <c r="E11984" s="12" t="s">
        <v>1619</v>
      </c>
      <c r="F11984" s="21"/>
      <c r="G11984" s="21" t="s">
        <v>28238</v>
      </c>
      <c r="H11984" s="21" t="s">
        <v>28422</v>
      </c>
      <c r="I11984" s="21" t="s">
        <v>1588</v>
      </c>
      <c r="J11984" s="148" t="s">
        <v>28427</v>
      </c>
      <c r="K11984" s="20" t="s">
        <v>11538</v>
      </c>
      <c r="L11984" s="21"/>
    </row>
    <row r="11985">
      <c r="C11985" s="12" t="s">
        <v>928</v>
      </c>
      <c r="D11985" s="12"/>
      <c r="E11985" s="12" t="s">
        <v>1619</v>
      </c>
      <c r="F11985" s="21"/>
      <c r="G11985" s="21" t="s">
        <v>28252</v>
      </c>
      <c r="H11985" s="21" t="s">
        <v>28428</v>
      </c>
      <c r="I11985" s="21" t="s">
        <v>1588</v>
      </c>
      <c r="J11985" s="148" t="s">
        <v>28429</v>
      </c>
      <c r="K11985" s="20" t="s">
        <v>11526</v>
      </c>
      <c r="L11985" s="21"/>
    </row>
    <row r="11986">
      <c r="C11986" s="12" t="s">
        <v>928</v>
      </c>
      <c r="D11986" s="12"/>
      <c r="E11986" s="12" t="s">
        <v>1619</v>
      </c>
      <c r="F11986" s="21"/>
      <c r="G11986" s="21" t="s">
        <v>28252</v>
      </c>
      <c r="H11986" s="21" t="s">
        <v>28428</v>
      </c>
      <c r="I11986" s="21" t="s">
        <v>1588</v>
      </c>
      <c r="J11986" s="148" t="s">
        <v>28430</v>
      </c>
      <c r="K11986" s="20" t="s">
        <v>11529</v>
      </c>
      <c r="L11986" s="21"/>
    </row>
    <row r="11987">
      <c r="C11987" s="12" t="s">
        <v>928</v>
      </c>
      <c r="D11987" s="12"/>
      <c r="E11987" s="12" t="s">
        <v>1619</v>
      </c>
      <c r="F11987" s="21"/>
      <c r="G11987" s="21" t="s">
        <v>28252</v>
      </c>
      <c r="H11987" s="21" t="s">
        <v>28428</v>
      </c>
      <c r="I11987" s="21" t="s">
        <v>1588</v>
      </c>
      <c r="J11987" s="148" t="s">
        <v>28431</v>
      </c>
      <c r="K11987" s="20" t="s">
        <v>11532</v>
      </c>
      <c r="L11987" s="21"/>
    </row>
    <row r="11988">
      <c r="C11988" s="12" t="s">
        <v>928</v>
      </c>
      <c r="D11988" s="12"/>
      <c r="E11988" s="12" t="s">
        <v>1619</v>
      </c>
      <c r="F11988" s="21"/>
      <c r="G11988" s="21" t="s">
        <v>28252</v>
      </c>
      <c r="H11988" s="21" t="s">
        <v>28428</v>
      </c>
      <c r="I11988" s="21" t="s">
        <v>1588</v>
      </c>
      <c r="J11988" s="148" t="s">
        <v>28432</v>
      </c>
      <c r="K11988" s="20" t="s">
        <v>11535</v>
      </c>
      <c r="L11988" s="21"/>
    </row>
    <row r="11989">
      <c r="C11989" s="12" t="s">
        <v>928</v>
      </c>
      <c r="D11989" s="12"/>
      <c r="E11989" s="12" t="s">
        <v>1619</v>
      </c>
      <c r="F11989" s="21"/>
      <c r="G11989" s="21" t="s">
        <v>28252</v>
      </c>
      <c r="H11989" s="21" t="s">
        <v>28428</v>
      </c>
      <c r="I11989" s="21" t="s">
        <v>1588</v>
      </c>
      <c r="J11989" s="148" t="s">
        <v>28433</v>
      </c>
      <c r="K11989" s="20" t="s">
        <v>11538</v>
      </c>
      <c r="L11989" s="21"/>
    </row>
    <row r="11990">
      <c r="C11990" s="12" t="s">
        <v>928</v>
      </c>
      <c r="D11990" s="12"/>
      <c r="E11990" s="12" t="s">
        <v>1619</v>
      </c>
      <c r="F11990" s="21"/>
      <c r="G11990" s="21" t="s">
        <v>28259</v>
      </c>
      <c r="H11990" s="21" t="s">
        <v>28434</v>
      </c>
      <c r="I11990" s="21" t="s">
        <v>1588</v>
      </c>
      <c r="J11990" s="148" t="s">
        <v>28435</v>
      </c>
      <c r="K11990" s="20" t="s">
        <v>11526</v>
      </c>
      <c r="L11990" s="21"/>
    </row>
    <row r="11991">
      <c r="C11991" s="12" t="s">
        <v>928</v>
      </c>
      <c r="D11991" s="12"/>
      <c r="E11991" s="12" t="s">
        <v>1619</v>
      </c>
      <c r="F11991" s="21"/>
      <c r="G11991" s="21" t="s">
        <v>28259</v>
      </c>
      <c r="H11991" s="21" t="s">
        <v>28434</v>
      </c>
      <c r="I11991" s="21" t="s">
        <v>1588</v>
      </c>
      <c r="J11991" s="148" t="s">
        <v>28436</v>
      </c>
      <c r="K11991" s="20" t="s">
        <v>11529</v>
      </c>
      <c r="L11991" s="21"/>
    </row>
    <row r="11992">
      <c r="C11992" s="12" t="s">
        <v>928</v>
      </c>
      <c r="D11992" s="12"/>
      <c r="E11992" s="12" t="s">
        <v>1619</v>
      </c>
      <c r="F11992" s="21"/>
      <c r="G11992" s="21" t="s">
        <v>28259</v>
      </c>
      <c r="H11992" s="21" t="s">
        <v>28434</v>
      </c>
      <c r="I11992" s="21" t="s">
        <v>1588</v>
      </c>
      <c r="J11992" s="148" t="s">
        <v>28437</v>
      </c>
      <c r="K11992" s="20" t="s">
        <v>11532</v>
      </c>
      <c r="L11992" s="21"/>
    </row>
    <row r="11993">
      <c r="C11993" s="12" t="s">
        <v>928</v>
      </c>
      <c r="D11993" s="12"/>
      <c r="E11993" s="12" t="s">
        <v>1619</v>
      </c>
      <c r="F11993" s="21"/>
      <c r="G11993" s="21" t="s">
        <v>28259</v>
      </c>
      <c r="H11993" s="21" t="s">
        <v>28434</v>
      </c>
      <c r="I11993" s="21" t="s">
        <v>1588</v>
      </c>
      <c r="J11993" s="148" t="s">
        <v>28438</v>
      </c>
      <c r="K11993" s="20" t="s">
        <v>11535</v>
      </c>
      <c r="L11993" s="21"/>
    </row>
    <row r="11994">
      <c r="C11994" s="12" t="s">
        <v>928</v>
      </c>
      <c r="D11994" s="12"/>
      <c r="E11994" s="12" t="s">
        <v>1619</v>
      </c>
      <c r="F11994" s="21"/>
      <c r="G11994" s="21" t="s">
        <v>28259</v>
      </c>
      <c r="H11994" s="21" t="s">
        <v>28434</v>
      </c>
      <c r="I11994" s="21" t="s">
        <v>1588</v>
      </c>
      <c r="J11994" s="148" t="s">
        <v>28439</v>
      </c>
      <c r="K11994" s="20" t="s">
        <v>11538</v>
      </c>
      <c r="L11994" s="21"/>
    </row>
    <row r="11995">
      <c r="C11995" s="12" t="s">
        <v>928</v>
      </c>
      <c r="D11995" s="12"/>
      <c r="E11995" s="12" t="s">
        <v>1619</v>
      </c>
      <c r="F11995" s="21"/>
      <c r="G11995" s="21" t="s">
        <v>28266</v>
      </c>
      <c r="H11995" s="21" t="s">
        <v>28440</v>
      </c>
      <c r="I11995" s="21" t="s">
        <v>1588</v>
      </c>
      <c r="J11995" s="148" t="s">
        <v>28441</v>
      </c>
      <c r="K11995" s="20" t="s">
        <v>11526</v>
      </c>
      <c r="L11995" s="21"/>
    </row>
    <row r="11996">
      <c r="C11996" s="12" t="s">
        <v>928</v>
      </c>
      <c r="D11996" s="12"/>
      <c r="E11996" s="12" t="s">
        <v>1619</v>
      </c>
      <c r="F11996" s="21"/>
      <c r="G11996" s="21" t="s">
        <v>28266</v>
      </c>
      <c r="H11996" s="21" t="s">
        <v>28440</v>
      </c>
      <c r="I11996" s="21" t="s">
        <v>1588</v>
      </c>
      <c r="J11996" s="148" t="s">
        <v>28442</v>
      </c>
      <c r="K11996" s="20" t="s">
        <v>11529</v>
      </c>
      <c r="L11996" s="21"/>
    </row>
    <row r="11997">
      <c r="C11997" s="12" t="s">
        <v>928</v>
      </c>
      <c r="D11997" s="12"/>
      <c r="E11997" s="12" t="s">
        <v>1619</v>
      </c>
      <c r="F11997" s="21"/>
      <c r="G11997" s="21" t="s">
        <v>28266</v>
      </c>
      <c r="H11997" s="21" t="s">
        <v>28440</v>
      </c>
      <c r="I11997" s="21" t="s">
        <v>1588</v>
      </c>
      <c r="J11997" s="148" t="s">
        <v>28443</v>
      </c>
      <c r="K11997" s="20" t="s">
        <v>11532</v>
      </c>
      <c r="L11997" s="21"/>
    </row>
    <row r="11998">
      <c r="C11998" s="12" t="s">
        <v>928</v>
      </c>
      <c r="D11998" s="12"/>
      <c r="E11998" s="12" t="s">
        <v>1619</v>
      </c>
      <c r="F11998" s="21"/>
      <c r="G11998" s="21" t="s">
        <v>28266</v>
      </c>
      <c r="H11998" s="21" t="s">
        <v>28440</v>
      </c>
      <c r="I11998" s="21" t="s">
        <v>1588</v>
      </c>
      <c r="J11998" s="148" t="s">
        <v>28444</v>
      </c>
      <c r="K11998" s="20" t="s">
        <v>11535</v>
      </c>
      <c r="L11998" s="21"/>
    </row>
    <row r="11999">
      <c r="C11999" s="12" t="s">
        <v>928</v>
      </c>
      <c r="D11999" s="12"/>
      <c r="E11999" s="12" t="s">
        <v>1619</v>
      </c>
      <c r="F11999" s="21"/>
      <c r="G11999" s="21" t="s">
        <v>28266</v>
      </c>
      <c r="H11999" s="21" t="s">
        <v>28440</v>
      </c>
      <c r="I11999" s="21" t="s">
        <v>1588</v>
      </c>
      <c r="J11999" s="148" t="s">
        <v>28445</v>
      </c>
      <c r="K11999" s="20" t="s">
        <v>11538</v>
      </c>
      <c r="L11999" s="21"/>
    </row>
    <row r="12000">
      <c r="C12000" s="12" t="s">
        <v>928</v>
      </c>
      <c r="D12000" s="12"/>
      <c r="E12000" s="12" t="s">
        <v>1619</v>
      </c>
      <c r="F12000" s="21"/>
      <c r="G12000" s="21" t="s">
        <v>28273</v>
      </c>
      <c r="H12000" s="21" t="s">
        <v>28446</v>
      </c>
      <c r="I12000" s="21" t="s">
        <v>1588</v>
      </c>
      <c r="J12000" s="148" t="s">
        <v>28447</v>
      </c>
      <c r="K12000" s="20" t="s">
        <v>11526</v>
      </c>
      <c r="L12000" s="21"/>
    </row>
    <row r="12001">
      <c r="C12001" s="12" t="s">
        <v>928</v>
      </c>
      <c r="D12001" s="12"/>
      <c r="E12001" s="12" t="s">
        <v>1619</v>
      </c>
      <c r="F12001" s="21"/>
      <c r="G12001" s="21" t="s">
        <v>28273</v>
      </c>
      <c r="H12001" s="21" t="s">
        <v>28446</v>
      </c>
      <c r="I12001" s="21" t="s">
        <v>1588</v>
      </c>
      <c r="J12001" s="148" t="s">
        <v>28448</v>
      </c>
      <c r="K12001" s="20" t="s">
        <v>11529</v>
      </c>
      <c r="L12001" s="21"/>
    </row>
    <row r="12002">
      <c r="C12002" s="12" t="s">
        <v>928</v>
      </c>
      <c r="D12002" s="12"/>
      <c r="E12002" s="12" t="s">
        <v>1619</v>
      </c>
      <c r="F12002" s="21"/>
      <c r="G12002" s="21" t="s">
        <v>28273</v>
      </c>
      <c r="H12002" s="21" t="s">
        <v>28446</v>
      </c>
      <c r="I12002" s="21" t="s">
        <v>1588</v>
      </c>
      <c r="J12002" s="148" t="s">
        <v>28449</v>
      </c>
      <c r="K12002" s="20" t="s">
        <v>11532</v>
      </c>
      <c r="L12002" s="21"/>
    </row>
    <row r="12003">
      <c r="C12003" s="12" t="s">
        <v>928</v>
      </c>
      <c r="D12003" s="12"/>
      <c r="E12003" s="12" t="s">
        <v>1619</v>
      </c>
      <c r="F12003" s="21"/>
      <c r="G12003" s="21" t="s">
        <v>28273</v>
      </c>
      <c r="H12003" s="21" t="s">
        <v>28446</v>
      </c>
      <c r="I12003" s="21" t="s">
        <v>1588</v>
      </c>
      <c r="J12003" s="148" t="s">
        <v>28450</v>
      </c>
      <c r="K12003" s="20" t="s">
        <v>11535</v>
      </c>
      <c r="L12003" s="21"/>
    </row>
    <row r="12004">
      <c r="C12004" s="12" t="s">
        <v>928</v>
      </c>
      <c r="D12004" s="12"/>
      <c r="E12004" s="12" t="s">
        <v>1619</v>
      </c>
      <c r="F12004" s="21"/>
      <c r="G12004" s="21" t="s">
        <v>28273</v>
      </c>
      <c r="H12004" s="21" t="s">
        <v>28446</v>
      </c>
      <c r="I12004" s="21" t="s">
        <v>1588</v>
      </c>
      <c r="J12004" s="148" t="s">
        <v>28451</v>
      </c>
      <c r="K12004" s="20" t="s">
        <v>11538</v>
      </c>
      <c r="L12004" s="21"/>
    </row>
    <row r="12005">
      <c r="C12005" s="12" t="s">
        <v>928</v>
      </c>
      <c r="D12005" s="12"/>
      <c r="E12005" s="12" t="s">
        <v>1619</v>
      </c>
      <c r="F12005" s="21"/>
      <c r="G12005" s="21" t="s">
        <v>28280</v>
      </c>
      <c r="H12005" s="21" t="s">
        <v>28452</v>
      </c>
      <c r="I12005" s="21" t="s">
        <v>1588</v>
      </c>
      <c r="J12005" s="148" t="s">
        <v>28453</v>
      </c>
      <c r="K12005" s="20" t="s">
        <v>11526</v>
      </c>
      <c r="L12005" s="21"/>
    </row>
    <row r="12006">
      <c r="C12006" s="12" t="s">
        <v>928</v>
      </c>
      <c r="D12006" s="12"/>
      <c r="E12006" s="12" t="s">
        <v>1619</v>
      </c>
      <c r="F12006" s="21"/>
      <c r="G12006" s="21" t="s">
        <v>28280</v>
      </c>
      <c r="H12006" s="21" t="s">
        <v>28452</v>
      </c>
      <c r="I12006" s="21" t="s">
        <v>1588</v>
      </c>
      <c r="J12006" s="148" t="s">
        <v>28454</v>
      </c>
      <c r="K12006" s="20" t="s">
        <v>11529</v>
      </c>
      <c r="L12006" s="21"/>
    </row>
    <row r="12007">
      <c r="C12007" s="12" t="s">
        <v>928</v>
      </c>
      <c r="D12007" s="12"/>
      <c r="E12007" s="12" t="s">
        <v>1619</v>
      </c>
      <c r="F12007" s="21"/>
      <c r="G12007" s="21" t="s">
        <v>28280</v>
      </c>
      <c r="H12007" s="21" t="s">
        <v>28452</v>
      </c>
      <c r="I12007" s="21" t="s">
        <v>1588</v>
      </c>
      <c r="J12007" s="148" t="s">
        <v>28455</v>
      </c>
      <c r="K12007" s="20" t="s">
        <v>11532</v>
      </c>
      <c r="L12007" s="21"/>
    </row>
    <row r="12008">
      <c r="C12008" s="12" t="s">
        <v>928</v>
      </c>
      <c r="D12008" s="12"/>
      <c r="E12008" s="12" t="s">
        <v>1619</v>
      </c>
      <c r="F12008" s="21"/>
      <c r="G12008" s="21" t="s">
        <v>28280</v>
      </c>
      <c r="H12008" s="21" t="s">
        <v>28452</v>
      </c>
      <c r="I12008" s="21" t="s">
        <v>1588</v>
      </c>
      <c r="J12008" s="148" t="s">
        <v>28456</v>
      </c>
      <c r="K12008" s="20" t="s">
        <v>11535</v>
      </c>
      <c r="L12008" s="21"/>
    </row>
    <row r="12009">
      <c r="C12009" s="12" t="s">
        <v>928</v>
      </c>
      <c r="D12009" s="12"/>
      <c r="E12009" s="12" t="s">
        <v>1619</v>
      </c>
      <c r="F12009" s="21"/>
      <c r="G12009" s="21" t="s">
        <v>28280</v>
      </c>
      <c r="H12009" s="21" t="s">
        <v>28452</v>
      </c>
      <c r="I12009" s="21" t="s">
        <v>1588</v>
      </c>
      <c r="J12009" s="148" t="s">
        <v>28457</v>
      </c>
      <c r="K12009" s="20" t="s">
        <v>11538</v>
      </c>
      <c r="L12009" s="21"/>
    </row>
    <row r="12010">
      <c r="C12010" s="12" t="s">
        <v>928</v>
      </c>
      <c r="D12010" s="12"/>
      <c r="E12010" s="12" t="s">
        <v>1619</v>
      </c>
      <c r="F12010" s="21"/>
      <c r="G12010" s="21" t="s">
        <v>28287</v>
      </c>
      <c r="H12010" s="21" t="s">
        <v>28458</v>
      </c>
      <c r="I12010" s="21" t="s">
        <v>1588</v>
      </c>
      <c r="J12010" s="148" t="s">
        <v>28459</v>
      </c>
      <c r="K12010" s="20" t="s">
        <v>11526</v>
      </c>
      <c r="L12010" s="21"/>
    </row>
    <row r="12011">
      <c r="C12011" s="12" t="s">
        <v>928</v>
      </c>
      <c r="D12011" s="12"/>
      <c r="E12011" s="12" t="s">
        <v>1619</v>
      </c>
      <c r="F12011" s="21"/>
      <c r="G12011" s="21" t="s">
        <v>28287</v>
      </c>
      <c r="H12011" s="21" t="s">
        <v>28458</v>
      </c>
      <c r="I12011" s="21" t="s">
        <v>1588</v>
      </c>
      <c r="J12011" s="148" t="s">
        <v>28460</v>
      </c>
      <c r="K12011" s="20" t="s">
        <v>11529</v>
      </c>
      <c r="L12011" s="21"/>
    </row>
    <row r="12012">
      <c r="C12012" s="12" t="s">
        <v>928</v>
      </c>
      <c r="D12012" s="12"/>
      <c r="E12012" s="12" t="s">
        <v>1619</v>
      </c>
      <c r="F12012" s="21"/>
      <c r="G12012" s="21" t="s">
        <v>28287</v>
      </c>
      <c r="H12012" s="21" t="s">
        <v>28458</v>
      </c>
      <c r="I12012" s="21" t="s">
        <v>1588</v>
      </c>
      <c r="J12012" s="148" t="s">
        <v>28461</v>
      </c>
      <c r="K12012" s="20" t="s">
        <v>11532</v>
      </c>
      <c r="L12012" s="21"/>
    </row>
    <row r="12013">
      <c r="C12013" s="12" t="s">
        <v>928</v>
      </c>
      <c r="D12013" s="12"/>
      <c r="E12013" s="12" t="s">
        <v>1619</v>
      </c>
      <c r="F12013" s="21"/>
      <c r="G12013" s="21" t="s">
        <v>28287</v>
      </c>
      <c r="H12013" s="21" t="s">
        <v>28458</v>
      </c>
      <c r="I12013" s="21" t="s">
        <v>1588</v>
      </c>
      <c r="J12013" s="148" t="s">
        <v>28462</v>
      </c>
      <c r="K12013" s="20" t="s">
        <v>11535</v>
      </c>
      <c r="L12013" s="21"/>
    </row>
    <row r="12014">
      <c r="C12014" s="12" t="s">
        <v>928</v>
      </c>
      <c r="D12014" s="12"/>
      <c r="E12014" s="12" t="s">
        <v>1619</v>
      </c>
      <c r="F12014" s="21"/>
      <c r="G12014" s="21" t="s">
        <v>28287</v>
      </c>
      <c r="H12014" s="21" t="s">
        <v>28458</v>
      </c>
      <c r="I12014" s="21" t="s">
        <v>1588</v>
      </c>
      <c r="J12014" s="148" t="s">
        <v>28463</v>
      </c>
      <c r="K12014" s="20" t="s">
        <v>11538</v>
      </c>
      <c r="L12014" s="21"/>
    </row>
    <row r="12015">
      <c r="C12015" s="12" t="s">
        <v>928</v>
      </c>
      <c r="D12015" s="12"/>
      <c r="E12015" s="12" t="s">
        <v>1619</v>
      </c>
      <c r="F12015" s="21"/>
      <c r="G12015" s="21" t="s">
        <v>28294</v>
      </c>
      <c r="H12015" s="21" t="s">
        <v>28464</v>
      </c>
      <c r="I12015" s="21" t="s">
        <v>1588</v>
      </c>
      <c r="J12015" s="148" t="s">
        <v>28465</v>
      </c>
      <c r="K12015" s="20" t="s">
        <v>11526</v>
      </c>
      <c r="L12015" s="21"/>
    </row>
    <row r="12016">
      <c r="C12016" s="12" t="s">
        <v>928</v>
      </c>
      <c r="D12016" s="12"/>
      <c r="E12016" s="12" t="s">
        <v>1619</v>
      </c>
      <c r="F12016" s="21"/>
      <c r="G12016" s="21" t="s">
        <v>28294</v>
      </c>
      <c r="H12016" s="21" t="s">
        <v>28464</v>
      </c>
      <c r="I12016" s="21" t="s">
        <v>1588</v>
      </c>
      <c r="J12016" s="148" t="s">
        <v>28466</v>
      </c>
      <c r="K12016" s="20" t="s">
        <v>11529</v>
      </c>
      <c r="L12016" s="21"/>
    </row>
    <row r="12017">
      <c r="C12017" s="12" t="s">
        <v>928</v>
      </c>
      <c r="D12017" s="12"/>
      <c r="E12017" s="12" t="s">
        <v>1619</v>
      </c>
      <c r="F12017" s="21"/>
      <c r="G12017" s="21" t="s">
        <v>28294</v>
      </c>
      <c r="H12017" s="21" t="s">
        <v>28464</v>
      </c>
      <c r="I12017" s="21" t="s">
        <v>1588</v>
      </c>
      <c r="J12017" s="148" t="s">
        <v>28467</v>
      </c>
      <c r="K12017" s="20" t="s">
        <v>11532</v>
      </c>
      <c r="L12017" s="21"/>
    </row>
    <row r="12018">
      <c r="C12018" s="12" t="s">
        <v>928</v>
      </c>
      <c r="D12018" s="12"/>
      <c r="E12018" s="12" t="s">
        <v>1619</v>
      </c>
      <c r="F12018" s="21"/>
      <c r="G12018" s="21" t="s">
        <v>28294</v>
      </c>
      <c r="H12018" s="21" t="s">
        <v>28464</v>
      </c>
      <c r="I12018" s="21" t="s">
        <v>1588</v>
      </c>
      <c r="J12018" s="148" t="s">
        <v>28468</v>
      </c>
      <c r="K12018" s="20" t="s">
        <v>11535</v>
      </c>
      <c r="L12018" s="21"/>
    </row>
    <row r="12019">
      <c r="C12019" s="12" t="s">
        <v>928</v>
      </c>
      <c r="D12019" s="12"/>
      <c r="E12019" s="12" t="s">
        <v>1619</v>
      </c>
      <c r="F12019" s="21"/>
      <c r="G12019" s="21" t="s">
        <v>28294</v>
      </c>
      <c r="H12019" s="21" t="s">
        <v>28464</v>
      </c>
      <c r="I12019" s="21" t="s">
        <v>1588</v>
      </c>
      <c r="J12019" s="148" t="s">
        <v>28469</v>
      </c>
      <c r="K12019" s="20" t="s">
        <v>11538</v>
      </c>
      <c r="L12019" s="21"/>
    </row>
    <row r="12020">
      <c r="C12020" s="12" t="s">
        <v>928</v>
      </c>
      <c r="D12020" s="12"/>
      <c r="E12020" s="12" t="s">
        <v>1619</v>
      </c>
      <c r="F12020" s="21"/>
      <c r="G12020" s="21" t="s">
        <v>28301</v>
      </c>
      <c r="H12020" s="21" t="s">
        <v>28470</v>
      </c>
      <c r="I12020" s="21" t="s">
        <v>1588</v>
      </c>
      <c r="J12020" s="148" t="s">
        <v>28471</v>
      </c>
      <c r="K12020" s="20" t="s">
        <v>11526</v>
      </c>
      <c r="L12020" s="21"/>
    </row>
    <row r="12021">
      <c r="C12021" s="12" t="s">
        <v>928</v>
      </c>
      <c r="D12021" s="12"/>
      <c r="E12021" s="12" t="s">
        <v>1619</v>
      </c>
      <c r="F12021" s="21"/>
      <c r="G12021" s="21" t="s">
        <v>28301</v>
      </c>
      <c r="H12021" s="21" t="s">
        <v>28470</v>
      </c>
      <c r="I12021" s="21" t="s">
        <v>1588</v>
      </c>
      <c r="J12021" s="148" t="s">
        <v>28472</v>
      </c>
      <c r="K12021" s="20" t="s">
        <v>11529</v>
      </c>
      <c r="L12021" s="21"/>
    </row>
    <row r="12022">
      <c r="C12022" s="12" t="s">
        <v>928</v>
      </c>
      <c r="D12022" s="12"/>
      <c r="E12022" s="12" t="s">
        <v>1619</v>
      </c>
      <c r="F12022" s="21"/>
      <c r="G12022" s="21" t="s">
        <v>28301</v>
      </c>
      <c r="H12022" s="21" t="s">
        <v>28470</v>
      </c>
      <c r="I12022" s="21" t="s">
        <v>1588</v>
      </c>
      <c r="J12022" s="148" t="s">
        <v>28473</v>
      </c>
      <c r="K12022" s="20" t="s">
        <v>11532</v>
      </c>
      <c r="L12022" s="21"/>
    </row>
    <row r="12023">
      <c r="C12023" s="12" t="s">
        <v>928</v>
      </c>
      <c r="D12023" s="12"/>
      <c r="E12023" s="12" t="s">
        <v>1619</v>
      </c>
      <c r="F12023" s="21"/>
      <c r="G12023" s="21" t="s">
        <v>28301</v>
      </c>
      <c r="H12023" s="21" t="s">
        <v>28470</v>
      </c>
      <c r="I12023" s="21" t="s">
        <v>1588</v>
      </c>
      <c r="J12023" s="148" t="s">
        <v>28474</v>
      </c>
      <c r="K12023" s="20" t="s">
        <v>11535</v>
      </c>
      <c r="L12023" s="21"/>
    </row>
    <row r="12024">
      <c r="C12024" s="12" t="s">
        <v>928</v>
      </c>
      <c r="D12024" s="12"/>
      <c r="E12024" s="12" t="s">
        <v>1619</v>
      </c>
      <c r="F12024" s="21"/>
      <c r="G12024" s="21" t="s">
        <v>28301</v>
      </c>
      <c r="H12024" s="21" t="s">
        <v>28470</v>
      </c>
      <c r="I12024" s="21" t="s">
        <v>1588</v>
      </c>
      <c r="J12024" s="148" t="s">
        <v>28475</v>
      </c>
      <c r="K12024" s="20" t="s">
        <v>11538</v>
      </c>
      <c r="L12024" s="21"/>
    </row>
    <row r="12025">
      <c r="C12025" s="12" t="s">
        <v>928</v>
      </c>
      <c r="D12025" s="12"/>
      <c r="E12025" s="12" t="s">
        <v>1619</v>
      </c>
      <c r="F12025" s="21"/>
      <c r="G12025" s="21" t="s">
        <v>28476</v>
      </c>
      <c r="H12025" s="21" t="s">
        <v>28477</v>
      </c>
      <c r="I12025" s="21" t="s">
        <v>1588</v>
      </c>
      <c r="J12025" s="148" t="s">
        <v>28478</v>
      </c>
      <c r="K12025" s="20" t="s">
        <v>11627</v>
      </c>
      <c r="L12025" s="21"/>
    </row>
    <row r="12026">
      <c r="C12026" s="12" t="s">
        <v>928</v>
      </c>
      <c r="D12026" s="12"/>
      <c r="E12026" s="12" t="s">
        <v>1619</v>
      </c>
      <c r="F12026" s="21"/>
      <c r="G12026" s="21" t="s">
        <v>28479</v>
      </c>
      <c r="H12026" s="21" t="s">
        <v>28480</v>
      </c>
      <c r="I12026" s="21" t="s">
        <v>1588</v>
      </c>
      <c r="J12026" s="148" t="s">
        <v>28481</v>
      </c>
      <c r="K12026" s="20" t="s">
        <v>11526</v>
      </c>
      <c r="L12026" s="21"/>
    </row>
    <row r="12027">
      <c r="C12027" s="12" t="s">
        <v>928</v>
      </c>
      <c r="D12027" s="12"/>
      <c r="E12027" s="12" t="s">
        <v>1619</v>
      </c>
      <c r="F12027" s="21"/>
      <c r="G12027" s="21" t="s">
        <v>28479</v>
      </c>
      <c r="H12027" s="21" t="s">
        <v>28480</v>
      </c>
      <c r="I12027" s="21" t="s">
        <v>1588</v>
      </c>
      <c r="J12027" s="148" t="s">
        <v>28482</v>
      </c>
      <c r="K12027" s="20" t="s">
        <v>11529</v>
      </c>
      <c r="L12027" s="21"/>
    </row>
    <row r="12028">
      <c r="C12028" s="12" t="s">
        <v>928</v>
      </c>
      <c r="D12028" s="12"/>
      <c r="E12028" s="12" t="s">
        <v>1619</v>
      </c>
      <c r="F12028" s="21"/>
      <c r="G12028" s="21" t="s">
        <v>28479</v>
      </c>
      <c r="H12028" s="21" t="s">
        <v>28480</v>
      </c>
      <c r="I12028" s="21" t="s">
        <v>1588</v>
      </c>
      <c r="J12028" s="148" t="s">
        <v>28483</v>
      </c>
      <c r="K12028" s="20" t="s">
        <v>11532</v>
      </c>
      <c r="L12028" s="21"/>
    </row>
    <row r="12029">
      <c r="C12029" s="12" t="s">
        <v>928</v>
      </c>
      <c r="D12029" s="12"/>
      <c r="E12029" s="12" t="s">
        <v>1619</v>
      </c>
      <c r="F12029" s="21"/>
      <c r="G12029" s="21" t="s">
        <v>28479</v>
      </c>
      <c r="H12029" s="21" t="s">
        <v>28480</v>
      </c>
      <c r="I12029" s="21" t="s">
        <v>1588</v>
      </c>
      <c r="J12029" s="148" t="s">
        <v>28484</v>
      </c>
      <c r="K12029" s="20" t="s">
        <v>11535</v>
      </c>
      <c r="L12029" s="21"/>
    </row>
    <row r="12030">
      <c r="C12030" s="12" t="s">
        <v>928</v>
      </c>
      <c r="D12030" s="12"/>
      <c r="E12030" s="12" t="s">
        <v>1619</v>
      </c>
      <c r="F12030" s="21"/>
      <c r="G12030" s="21" t="s">
        <v>28479</v>
      </c>
      <c r="H12030" s="21" t="s">
        <v>28485</v>
      </c>
      <c r="I12030" s="21" t="s">
        <v>1588</v>
      </c>
      <c r="J12030" s="148" t="s">
        <v>28486</v>
      </c>
      <c r="K12030" s="20" t="s">
        <v>11416</v>
      </c>
      <c r="L12030" s="21"/>
    </row>
    <row r="12031">
      <c r="C12031" s="12" t="s">
        <v>928</v>
      </c>
      <c r="D12031" s="12"/>
      <c r="E12031" s="12" t="s">
        <v>1619</v>
      </c>
      <c r="F12031" s="21"/>
      <c r="G12031" s="21" t="s">
        <v>28479</v>
      </c>
      <c r="H12031" s="21" t="s">
        <v>28485</v>
      </c>
      <c r="I12031" s="21" t="s">
        <v>1588</v>
      </c>
      <c r="J12031" s="148" t="s">
        <v>28487</v>
      </c>
      <c r="K12031" s="20" t="s">
        <v>11419</v>
      </c>
      <c r="L12031" s="21"/>
    </row>
    <row r="12032">
      <c r="C12032" s="12" t="s">
        <v>928</v>
      </c>
      <c r="D12032" s="12"/>
      <c r="E12032" s="12" t="s">
        <v>1619</v>
      </c>
      <c r="F12032" s="21"/>
      <c r="G12032" s="21" t="s">
        <v>28479</v>
      </c>
      <c r="H12032" s="21" t="s">
        <v>28485</v>
      </c>
      <c r="I12032" s="21" t="s">
        <v>1588</v>
      </c>
      <c r="J12032" s="148" t="s">
        <v>28488</v>
      </c>
      <c r="K12032" s="20" t="s">
        <v>11422</v>
      </c>
      <c r="L12032" s="21"/>
    </row>
    <row r="12033">
      <c r="C12033" s="12" t="s">
        <v>928</v>
      </c>
      <c r="D12033" s="12"/>
      <c r="E12033" s="12" t="s">
        <v>1619</v>
      </c>
      <c r="F12033" s="21"/>
      <c r="G12033" s="21" t="s">
        <v>28479</v>
      </c>
      <c r="H12033" s="21" t="s">
        <v>28485</v>
      </c>
      <c r="I12033" s="21" t="s">
        <v>1588</v>
      </c>
      <c r="J12033" s="148" t="s">
        <v>28489</v>
      </c>
      <c r="K12033" s="20" t="s">
        <v>11425</v>
      </c>
      <c r="L12033" s="21"/>
    </row>
    <row r="12034">
      <c r="C12034" s="12" t="s">
        <v>928</v>
      </c>
      <c r="D12034" s="12"/>
      <c r="E12034" s="12" t="s">
        <v>1619</v>
      </c>
      <c r="F12034" s="21"/>
      <c r="G12034" s="21" t="s">
        <v>28479</v>
      </c>
      <c r="H12034" s="21" t="s">
        <v>28485</v>
      </c>
      <c r="I12034" s="21" t="s">
        <v>1588</v>
      </c>
      <c r="J12034" s="148" t="s">
        <v>28490</v>
      </c>
      <c r="K12034" s="20" t="s">
        <v>11661</v>
      </c>
      <c r="L12034" s="21"/>
    </row>
    <row r="12035">
      <c r="C12035" s="12" t="s">
        <v>928</v>
      </c>
      <c r="D12035" s="12"/>
      <c r="E12035" s="12" t="s">
        <v>1619</v>
      </c>
      <c r="F12035" s="21"/>
      <c r="G12035" s="21" t="s">
        <v>28479</v>
      </c>
      <c r="H12035" s="21" t="s">
        <v>28485</v>
      </c>
      <c r="I12035" s="21" t="s">
        <v>1588</v>
      </c>
      <c r="J12035" s="148" t="s">
        <v>28491</v>
      </c>
      <c r="K12035" s="20" t="s">
        <v>11428</v>
      </c>
      <c r="L12035" s="21"/>
    </row>
    <row r="12036">
      <c r="C12036" s="12" t="s">
        <v>928</v>
      </c>
      <c r="D12036" s="12"/>
      <c r="E12036" s="12" t="s">
        <v>1619</v>
      </c>
      <c r="F12036" s="21"/>
      <c r="G12036" s="21" t="s">
        <v>28479</v>
      </c>
      <c r="H12036" s="21" t="s">
        <v>28485</v>
      </c>
      <c r="I12036" s="21" t="s">
        <v>1588</v>
      </c>
      <c r="J12036" s="148" t="s">
        <v>28492</v>
      </c>
      <c r="K12036" s="20" t="s">
        <v>11538</v>
      </c>
      <c r="L12036" s="21"/>
    </row>
    <row r="12037">
      <c r="C12037" s="12" t="s">
        <v>928</v>
      </c>
      <c r="D12037" s="12"/>
      <c r="E12037" s="12" t="s">
        <v>1619</v>
      </c>
      <c r="F12037" s="21"/>
      <c r="G12037" s="21" t="s">
        <v>28479</v>
      </c>
      <c r="H12037" s="21" t="s">
        <v>28485</v>
      </c>
      <c r="I12037" s="21" t="s">
        <v>1588</v>
      </c>
      <c r="J12037" s="148" t="s">
        <v>28493</v>
      </c>
      <c r="K12037" s="20" t="s">
        <v>11301</v>
      </c>
      <c r="L12037" s="21"/>
    </row>
    <row r="12038">
      <c r="C12038" s="12" t="s">
        <v>928</v>
      </c>
      <c r="D12038" s="12"/>
      <c r="E12038" s="12" t="s">
        <v>1619</v>
      </c>
      <c r="F12038" s="21"/>
      <c r="G12038" s="21" t="s">
        <v>28494</v>
      </c>
      <c r="H12038" s="21" t="s">
        <v>28495</v>
      </c>
      <c r="I12038" s="21" t="s">
        <v>1588</v>
      </c>
      <c r="J12038" s="148" t="s">
        <v>28496</v>
      </c>
      <c r="K12038" s="20" t="s">
        <v>11526</v>
      </c>
      <c r="L12038" s="21"/>
    </row>
    <row r="12039">
      <c r="C12039" s="12" t="s">
        <v>928</v>
      </c>
      <c r="D12039" s="12"/>
      <c r="E12039" s="12" t="s">
        <v>1619</v>
      </c>
      <c r="F12039" s="21"/>
      <c r="G12039" s="21" t="s">
        <v>28494</v>
      </c>
      <c r="H12039" s="21" t="s">
        <v>28495</v>
      </c>
      <c r="I12039" s="21" t="s">
        <v>1588</v>
      </c>
      <c r="J12039" s="148" t="s">
        <v>28497</v>
      </c>
      <c r="K12039" s="20" t="s">
        <v>11529</v>
      </c>
      <c r="L12039" s="21"/>
    </row>
    <row r="12040">
      <c r="C12040" s="12" t="s">
        <v>928</v>
      </c>
      <c r="D12040" s="12"/>
      <c r="E12040" s="12" t="s">
        <v>1619</v>
      </c>
      <c r="F12040" s="21"/>
      <c r="G12040" s="21" t="s">
        <v>28494</v>
      </c>
      <c r="H12040" s="21" t="s">
        <v>28495</v>
      </c>
      <c r="I12040" s="21" t="s">
        <v>1588</v>
      </c>
      <c r="J12040" s="148" t="s">
        <v>28498</v>
      </c>
      <c r="K12040" s="20" t="s">
        <v>11532</v>
      </c>
      <c r="L12040" s="21"/>
    </row>
    <row r="12041">
      <c r="C12041" s="12" t="s">
        <v>928</v>
      </c>
      <c r="D12041" s="12"/>
      <c r="E12041" s="12" t="s">
        <v>1619</v>
      </c>
      <c r="F12041" s="21"/>
      <c r="G12041" s="21" t="s">
        <v>28494</v>
      </c>
      <c r="H12041" s="21" t="s">
        <v>28495</v>
      </c>
      <c r="I12041" s="21" t="s">
        <v>1588</v>
      </c>
      <c r="J12041" s="148" t="s">
        <v>28499</v>
      </c>
      <c r="K12041" s="20" t="s">
        <v>11535</v>
      </c>
      <c r="L12041" s="21"/>
    </row>
    <row r="12042">
      <c r="C12042" s="12" t="s">
        <v>928</v>
      </c>
      <c r="D12042" s="12"/>
      <c r="E12042" s="12" t="s">
        <v>1619</v>
      </c>
      <c r="F12042" s="21"/>
      <c r="G12042" s="21" t="s">
        <v>28494</v>
      </c>
      <c r="H12042" s="21" t="s">
        <v>28500</v>
      </c>
      <c r="I12042" s="21" t="s">
        <v>1588</v>
      </c>
      <c r="J12042" s="148" t="s">
        <v>28501</v>
      </c>
      <c r="K12042" s="20" t="s">
        <v>11416</v>
      </c>
      <c r="L12042" s="21"/>
    </row>
    <row r="12043">
      <c r="C12043" s="12" t="s">
        <v>928</v>
      </c>
      <c r="D12043" s="12"/>
      <c r="E12043" s="12" t="s">
        <v>1619</v>
      </c>
      <c r="F12043" s="21"/>
      <c r="G12043" s="21" t="s">
        <v>28494</v>
      </c>
      <c r="H12043" s="21" t="s">
        <v>28500</v>
      </c>
      <c r="I12043" s="21" t="s">
        <v>1588</v>
      </c>
      <c r="J12043" s="148" t="s">
        <v>28502</v>
      </c>
      <c r="K12043" s="20" t="s">
        <v>11419</v>
      </c>
      <c r="L12043" s="21"/>
    </row>
    <row r="12044">
      <c r="C12044" s="12" t="s">
        <v>928</v>
      </c>
      <c r="D12044" s="12"/>
      <c r="E12044" s="12" t="s">
        <v>1619</v>
      </c>
      <c r="F12044" s="21"/>
      <c r="G12044" s="21" t="s">
        <v>28494</v>
      </c>
      <c r="H12044" s="21" t="s">
        <v>28500</v>
      </c>
      <c r="I12044" s="21" t="s">
        <v>1588</v>
      </c>
      <c r="J12044" s="148" t="s">
        <v>28503</v>
      </c>
      <c r="K12044" s="20" t="s">
        <v>11422</v>
      </c>
      <c r="L12044" s="21"/>
    </row>
    <row r="12045">
      <c r="C12045" s="12" t="s">
        <v>928</v>
      </c>
      <c r="D12045" s="12"/>
      <c r="E12045" s="12" t="s">
        <v>1619</v>
      </c>
      <c r="F12045" s="21"/>
      <c r="G12045" s="21" t="s">
        <v>28494</v>
      </c>
      <c r="H12045" s="21" t="s">
        <v>28500</v>
      </c>
      <c r="I12045" s="21" t="s">
        <v>1588</v>
      </c>
      <c r="J12045" s="148" t="s">
        <v>28504</v>
      </c>
      <c r="K12045" s="20" t="s">
        <v>11425</v>
      </c>
      <c r="L12045" s="21"/>
    </row>
    <row r="12046">
      <c r="C12046" s="12" t="s">
        <v>928</v>
      </c>
      <c r="D12046" s="12"/>
      <c r="E12046" s="12" t="s">
        <v>1619</v>
      </c>
      <c r="F12046" s="21"/>
      <c r="G12046" s="21" t="s">
        <v>28494</v>
      </c>
      <c r="H12046" s="21" t="s">
        <v>28500</v>
      </c>
      <c r="I12046" s="21" t="s">
        <v>1588</v>
      </c>
      <c r="J12046" s="148" t="s">
        <v>28505</v>
      </c>
      <c r="K12046" s="20" t="s">
        <v>11661</v>
      </c>
      <c r="L12046" s="21"/>
    </row>
    <row r="12047">
      <c r="C12047" s="12" t="s">
        <v>928</v>
      </c>
      <c r="D12047" s="12"/>
      <c r="E12047" s="12" t="s">
        <v>1619</v>
      </c>
      <c r="F12047" s="21"/>
      <c r="G12047" s="21" t="s">
        <v>28494</v>
      </c>
      <c r="H12047" s="21" t="s">
        <v>28500</v>
      </c>
      <c r="I12047" s="21" t="s">
        <v>1588</v>
      </c>
      <c r="J12047" s="148" t="s">
        <v>28506</v>
      </c>
      <c r="K12047" s="20" t="s">
        <v>11428</v>
      </c>
      <c r="L12047" s="21"/>
    </row>
    <row r="12048">
      <c r="C12048" s="12" t="s">
        <v>928</v>
      </c>
      <c r="D12048" s="12"/>
      <c r="E12048" s="12" t="s">
        <v>1619</v>
      </c>
      <c r="F12048" s="21"/>
      <c r="G12048" s="21" t="s">
        <v>28494</v>
      </c>
      <c r="H12048" s="21" t="s">
        <v>28500</v>
      </c>
      <c r="I12048" s="21" t="s">
        <v>1588</v>
      </c>
      <c r="J12048" s="148" t="s">
        <v>28507</v>
      </c>
      <c r="K12048" s="20" t="s">
        <v>11305</v>
      </c>
      <c r="L12048" s="21"/>
    </row>
    <row r="12049">
      <c r="C12049" s="12" t="s">
        <v>928</v>
      </c>
      <c r="D12049" s="12"/>
      <c r="E12049" s="12" t="s">
        <v>1619</v>
      </c>
      <c r="F12049" s="21"/>
      <c r="G12049" s="21" t="s">
        <v>28494</v>
      </c>
      <c r="H12049" s="21" t="s">
        <v>28500</v>
      </c>
      <c r="I12049" s="21" t="s">
        <v>1588</v>
      </c>
      <c r="J12049" s="148" t="s">
        <v>28508</v>
      </c>
      <c r="K12049" s="20" t="s">
        <v>11538</v>
      </c>
      <c r="L12049" s="21"/>
    </row>
    <row r="12050">
      <c r="C12050" s="12" t="s">
        <v>928</v>
      </c>
      <c r="D12050" s="12"/>
      <c r="E12050" s="12" t="s">
        <v>1619</v>
      </c>
      <c r="F12050" s="21"/>
      <c r="G12050" s="21" t="s">
        <v>28494</v>
      </c>
      <c r="H12050" s="21" t="s">
        <v>28500</v>
      </c>
      <c r="I12050" s="21" t="s">
        <v>1588</v>
      </c>
      <c r="J12050" s="148" t="s">
        <v>28509</v>
      </c>
      <c r="K12050" s="20" t="s">
        <v>11308</v>
      </c>
      <c r="L12050" s="21"/>
    </row>
    <row r="12051">
      <c r="C12051" s="12" t="s">
        <v>928</v>
      </c>
      <c r="D12051" s="12"/>
      <c r="E12051" s="12" t="s">
        <v>1619</v>
      </c>
      <c r="F12051" s="21"/>
      <c r="G12051" s="21" t="s">
        <v>28494</v>
      </c>
      <c r="H12051" s="21" t="s">
        <v>28500</v>
      </c>
      <c r="I12051" s="21" t="s">
        <v>1588</v>
      </c>
      <c r="J12051" s="148" t="s">
        <v>28510</v>
      </c>
      <c r="K12051" s="20" t="s">
        <v>11301</v>
      </c>
      <c r="L12051" s="21"/>
    </row>
    <row r="12052">
      <c r="C12052" s="12" t="s">
        <v>928</v>
      </c>
      <c r="D12052" s="12"/>
      <c r="E12052" s="12" t="s">
        <v>1619</v>
      </c>
      <c r="F12052" s="21"/>
      <c r="G12052" s="21" t="s">
        <v>28511</v>
      </c>
      <c r="H12052" s="21" t="s">
        <v>28512</v>
      </c>
      <c r="I12052" s="21" t="s">
        <v>1588</v>
      </c>
      <c r="J12052" s="148" t="s">
        <v>28513</v>
      </c>
      <c r="K12052" s="20" t="s">
        <v>11526</v>
      </c>
      <c r="L12052" s="21"/>
    </row>
    <row r="12053">
      <c r="C12053" s="12" t="s">
        <v>928</v>
      </c>
      <c r="D12053" s="12"/>
      <c r="E12053" s="12" t="s">
        <v>1619</v>
      </c>
      <c r="F12053" s="21"/>
      <c r="G12053" s="21" t="s">
        <v>28511</v>
      </c>
      <c r="H12053" s="21" t="s">
        <v>28512</v>
      </c>
      <c r="I12053" s="21" t="s">
        <v>1588</v>
      </c>
      <c r="J12053" s="148" t="s">
        <v>28514</v>
      </c>
      <c r="K12053" s="20" t="s">
        <v>11529</v>
      </c>
      <c r="L12053" s="21"/>
    </row>
    <row r="12054">
      <c r="C12054" s="12" t="s">
        <v>928</v>
      </c>
      <c r="D12054" s="12"/>
      <c r="E12054" s="12" t="s">
        <v>1619</v>
      </c>
      <c r="F12054" s="21"/>
      <c r="G12054" s="21" t="s">
        <v>28511</v>
      </c>
      <c r="H12054" s="21" t="s">
        <v>28512</v>
      </c>
      <c r="I12054" s="21" t="s">
        <v>1588</v>
      </c>
      <c r="J12054" s="148" t="s">
        <v>28515</v>
      </c>
      <c r="K12054" s="20" t="s">
        <v>11532</v>
      </c>
      <c r="L12054" s="21"/>
    </row>
    <row r="12055">
      <c r="C12055" s="12" t="s">
        <v>928</v>
      </c>
      <c r="D12055" s="12"/>
      <c r="E12055" s="12" t="s">
        <v>1619</v>
      </c>
      <c r="F12055" s="21"/>
      <c r="G12055" s="21" t="s">
        <v>28511</v>
      </c>
      <c r="H12055" s="21" t="s">
        <v>28512</v>
      </c>
      <c r="I12055" s="21" t="s">
        <v>1588</v>
      </c>
      <c r="J12055" s="148" t="s">
        <v>28516</v>
      </c>
      <c r="K12055" s="20" t="s">
        <v>11535</v>
      </c>
      <c r="L12055" s="21"/>
    </row>
    <row r="12056">
      <c r="C12056" s="12" t="s">
        <v>928</v>
      </c>
      <c r="D12056" s="12"/>
      <c r="E12056" s="12" t="s">
        <v>1619</v>
      </c>
      <c r="F12056" s="21"/>
      <c r="G12056" s="21" t="s">
        <v>28511</v>
      </c>
      <c r="H12056" s="21" t="s">
        <v>28517</v>
      </c>
      <c r="I12056" s="21" t="s">
        <v>1588</v>
      </c>
      <c r="J12056" s="148" t="s">
        <v>28518</v>
      </c>
      <c r="K12056" s="20" t="s">
        <v>11416</v>
      </c>
      <c r="L12056" s="21"/>
    </row>
    <row r="12057">
      <c r="C12057" s="12" t="s">
        <v>928</v>
      </c>
      <c r="D12057" s="12"/>
      <c r="E12057" s="12" t="s">
        <v>1619</v>
      </c>
      <c r="F12057" s="21"/>
      <c r="G12057" s="21" t="s">
        <v>28511</v>
      </c>
      <c r="H12057" s="21" t="s">
        <v>28517</v>
      </c>
      <c r="I12057" s="21" t="s">
        <v>1588</v>
      </c>
      <c r="J12057" s="148" t="s">
        <v>28519</v>
      </c>
      <c r="K12057" s="20" t="s">
        <v>11419</v>
      </c>
      <c r="L12057" s="21"/>
    </row>
    <row r="12058">
      <c r="C12058" s="12" t="s">
        <v>928</v>
      </c>
      <c r="D12058" s="12"/>
      <c r="E12058" s="12" t="s">
        <v>1619</v>
      </c>
      <c r="F12058" s="21"/>
      <c r="G12058" s="21" t="s">
        <v>28511</v>
      </c>
      <c r="H12058" s="21" t="s">
        <v>28517</v>
      </c>
      <c r="I12058" s="21" t="s">
        <v>1588</v>
      </c>
      <c r="J12058" s="148" t="s">
        <v>28520</v>
      </c>
      <c r="K12058" s="20" t="s">
        <v>11422</v>
      </c>
      <c r="L12058" s="21"/>
    </row>
    <row r="12059">
      <c r="C12059" s="12" t="s">
        <v>928</v>
      </c>
      <c r="D12059" s="12"/>
      <c r="E12059" s="12" t="s">
        <v>1619</v>
      </c>
      <c r="F12059" s="21"/>
      <c r="G12059" s="21" t="s">
        <v>28511</v>
      </c>
      <c r="H12059" s="21" t="s">
        <v>28517</v>
      </c>
      <c r="I12059" s="21" t="s">
        <v>1588</v>
      </c>
      <c r="J12059" s="148" t="s">
        <v>28521</v>
      </c>
      <c r="K12059" s="20" t="s">
        <v>11425</v>
      </c>
      <c r="L12059" s="21"/>
    </row>
    <row r="12060">
      <c r="C12060" s="12" t="s">
        <v>928</v>
      </c>
      <c r="D12060" s="12"/>
      <c r="E12060" s="12" t="s">
        <v>1619</v>
      </c>
      <c r="F12060" s="21"/>
      <c r="G12060" s="21" t="s">
        <v>28511</v>
      </c>
      <c r="H12060" s="21" t="s">
        <v>28517</v>
      </c>
      <c r="I12060" s="21" t="s">
        <v>1588</v>
      </c>
      <c r="J12060" s="148" t="s">
        <v>28522</v>
      </c>
      <c r="K12060" s="20" t="s">
        <v>11661</v>
      </c>
      <c r="L12060" s="21"/>
    </row>
    <row r="12061">
      <c r="C12061" s="12" t="s">
        <v>928</v>
      </c>
      <c r="D12061" s="12"/>
      <c r="E12061" s="12" t="s">
        <v>1619</v>
      </c>
      <c r="F12061" s="21"/>
      <c r="G12061" s="21" t="s">
        <v>28511</v>
      </c>
      <c r="H12061" s="21" t="s">
        <v>28517</v>
      </c>
      <c r="I12061" s="21" t="s">
        <v>1588</v>
      </c>
      <c r="J12061" s="148" t="s">
        <v>28523</v>
      </c>
      <c r="K12061" s="20" t="s">
        <v>11428</v>
      </c>
      <c r="L12061" s="21"/>
    </row>
    <row r="12062">
      <c r="C12062" s="12" t="s">
        <v>928</v>
      </c>
      <c r="D12062" s="12"/>
      <c r="E12062" s="12" t="s">
        <v>1619</v>
      </c>
      <c r="F12062" s="21"/>
      <c r="G12062" s="21" t="s">
        <v>28511</v>
      </c>
      <c r="H12062" s="21" t="s">
        <v>28517</v>
      </c>
      <c r="I12062" s="21" t="s">
        <v>1588</v>
      </c>
      <c r="J12062" s="148" t="s">
        <v>28524</v>
      </c>
      <c r="K12062" s="20" t="s">
        <v>11538</v>
      </c>
      <c r="L12062" s="21"/>
    </row>
    <row r="12063">
      <c r="C12063" s="12" t="s">
        <v>928</v>
      </c>
      <c r="D12063" s="12"/>
      <c r="E12063" s="12" t="s">
        <v>1619</v>
      </c>
      <c r="F12063" s="21"/>
      <c r="G12063" s="21" t="s">
        <v>28511</v>
      </c>
      <c r="H12063" s="21" t="s">
        <v>28517</v>
      </c>
      <c r="I12063" s="21" t="s">
        <v>1588</v>
      </c>
      <c r="J12063" s="148" t="s">
        <v>28525</v>
      </c>
      <c r="K12063" s="20" t="s">
        <v>11301</v>
      </c>
      <c r="L12063" s="21"/>
    </row>
    <row r="12064">
      <c r="C12064" s="12" t="s">
        <v>928</v>
      </c>
      <c r="D12064" s="12"/>
      <c r="E12064" s="12" t="s">
        <v>1619</v>
      </c>
      <c r="F12064" s="21"/>
      <c r="G12064" s="21" t="s">
        <v>28526</v>
      </c>
      <c r="H12064" s="21" t="s">
        <v>28527</v>
      </c>
      <c r="I12064" s="21" t="s">
        <v>1588</v>
      </c>
      <c r="J12064" s="148" t="s">
        <v>28528</v>
      </c>
      <c r="K12064" s="20" t="s">
        <v>11526</v>
      </c>
      <c r="L12064" s="21"/>
    </row>
    <row r="12065">
      <c r="C12065" s="12" t="s">
        <v>928</v>
      </c>
      <c r="D12065" s="12"/>
      <c r="E12065" s="12" t="s">
        <v>1619</v>
      </c>
      <c r="F12065" s="21"/>
      <c r="G12065" s="21" t="s">
        <v>28526</v>
      </c>
      <c r="H12065" s="21" t="s">
        <v>28527</v>
      </c>
      <c r="I12065" s="21" t="s">
        <v>1588</v>
      </c>
      <c r="J12065" s="148" t="s">
        <v>28529</v>
      </c>
      <c r="K12065" s="20" t="s">
        <v>11529</v>
      </c>
      <c r="L12065" s="21"/>
    </row>
    <row r="12066">
      <c r="C12066" s="12" t="s">
        <v>928</v>
      </c>
      <c r="D12066" s="12"/>
      <c r="E12066" s="12" t="s">
        <v>1619</v>
      </c>
      <c r="F12066" s="21"/>
      <c r="G12066" s="21" t="s">
        <v>28526</v>
      </c>
      <c r="H12066" s="21" t="s">
        <v>28527</v>
      </c>
      <c r="I12066" s="21" t="s">
        <v>1588</v>
      </c>
      <c r="J12066" s="148" t="s">
        <v>28530</v>
      </c>
      <c r="K12066" s="20" t="s">
        <v>11532</v>
      </c>
      <c r="L12066" s="21"/>
    </row>
    <row r="12067">
      <c r="C12067" s="12" t="s">
        <v>928</v>
      </c>
      <c r="D12067" s="12"/>
      <c r="E12067" s="12" t="s">
        <v>1619</v>
      </c>
      <c r="F12067" s="21"/>
      <c r="G12067" s="21" t="s">
        <v>28526</v>
      </c>
      <c r="H12067" s="21" t="s">
        <v>28527</v>
      </c>
      <c r="I12067" s="21" t="s">
        <v>1588</v>
      </c>
      <c r="J12067" s="148" t="s">
        <v>28531</v>
      </c>
      <c r="K12067" s="20" t="s">
        <v>11535</v>
      </c>
      <c r="L12067" s="21"/>
    </row>
    <row r="12068">
      <c r="C12068" s="12" t="s">
        <v>928</v>
      </c>
      <c r="D12068" s="12"/>
      <c r="E12068" s="12" t="s">
        <v>1619</v>
      </c>
      <c r="F12068" s="21"/>
      <c r="G12068" s="21" t="s">
        <v>28526</v>
      </c>
      <c r="H12068" s="21" t="s">
        <v>28532</v>
      </c>
      <c r="I12068" s="21" t="s">
        <v>1588</v>
      </c>
      <c r="J12068" s="148" t="s">
        <v>28533</v>
      </c>
      <c r="K12068" s="20" t="s">
        <v>11416</v>
      </c>
      <c r="L12068" s="21"/>
    </row>
    <row r="12069">
      <c r="C12069" s="12" t="s">
        <v>928</v>
      </c>
      <c r="D12069" s="12"/>
      <c r="E12069" s="12" t="s">
        <v>1619</v>
      </c>
      <c r="F12069" s="21"/>
      <c r="G12069" s="21" t="s">
        <v>28526</v>
      </c>
      <c r="H12069" s="21" t="s">
        <v>28532</v>
      </c>
      <c r="I12069" s="21" t="s">
        <v>1588</v>
      </c>
      <c r="J12069" s="148" t="s">
        <v>28534</v>
      </c>
      <c r="K12069" s="20" t="s">
        <v>11419</v>
      </c>
      <c r="L12069" s="21"/>
    </row>
    <row r="12070">
      <c r="C12070" s="12" t="s">
        <v>928</v>
      </c>
      <c r="D12070" s="12"/>
      <c r="E12070" s="12" t="s">
        <v>1619</v>
      </c>
      <c r="F12070" s="21"/>
      <c r="G12070" s="21" t="s">
        <v>28526</v>
      </c>
      <c r="H12070" s="21" t="s">
        <v>28532</v>
      </c>
      <c r="I12070" s="21" t="s">
        <v>1588</v>
      </c>
      <c r="J12070" s="148" t="s">
        <v>28535</v>
      </c>
      <c r="K12070" s="20" t="s">
        <v>11422</v>
      </c>
      <c r="L12070" s="21"/>
    </row>
    <row r="12071">
      <c r="C12071" s="12" t="s">
        <v>928</v>
      </c>
      <c r="D12071" s="12"/>
      <c r="E12071" s="12" t="s">
        <v>1619</v>
      </c>
      <c r="F12071" s="21"/>
      <c r="G12071" s="21" t="s">
        <v>28526</v>
      </c>
      <c r="H12071" s="21" t="s">
        <v>28532</v>
      </c>
      <c r="I12071" s="21" t="s">
        <v>1588</v>
      </c>
      <c r="J12071" s="148" t="s">
        <v>28536</v>
      </c>
      <c r="K12071" s="20" t="s">
        <v>11425</v>
      </c>
      <c r="L12071" s="21"/>
    </row>
    <row r="12072">
      <c r="C12072" s="12" t="s">
        <v>928</v>
      </c>
      <c r="D12072" s="12"/>
      <c r="E12072" s="12" t="s">
        <v>1619</v>
      </c>
      <c r="F12072" s="21"/>
      <c r="G12072" s="21" t="s">
        <v>28526</v>
      </c>
      <c r="H12072" s="21" t="s">
        <v>28532</v>
      </c>
      <c r="I12072" s="21" t="s">
        <v>1588</v>
      </c>
      <c r="J12072" s="148" t="s">
        <v>28537</v>
      </c>
      <c r="K12072" s="20" t="s">
        <v>11661</v>
      </c>
      <c r="L12072" s="21"/>
    </row>
    <row r="12073">
      <c r="C12073" s="12" t="s">
        <v>928</v>
      </c>
      <c r="D12073" s="12"/>
      <c r="E12073" s="12" t="s">
        <v>1619</v>
      </c>
      <c r="F12073" s="21"/>
      <c r="G12073" s="21" t="s">
        <v>28526</v>
      </c>
      <c r="H12073" s="21" t="s">
        <v>28532</v>
      </c>
      <c r="I12073" s="21" t="s">
        <v>1588</v>
      </c>
      <c r="J12073" s="148" t="s">
        <v>28538</v>
      </c>
      <c r="K12073" s="20" t="s">
        <v>11428</v>
      </c>
      <c r="L12073" s="21"/>
    </row>
    <row r="12074">
      <c r="C12074" s="12" t="s">
        <v>928</v>
      </c>
      <c r="D12074" s="12"/>
      <c r="E12074" s="12" t="s">
        <v>1619</v>
      </c>
      <c r="F12074" s="21"/>
      <c r="G12074" s="21" t="s">
        <v>28526</v>
      </c>
      <c r="H12074" s="21" t="s">
        <v>28532</v>
      </c>
      <c r="I12074" s="21" t="s">
        <v>1588</v>
      </c>
      <c r="J12074" s="148" t="s">
        <v>28539</v>
      </c>
      <c r="K12074" s="20" t="s">
        <v>11305</v>
      </c>
      <c r="L12074" s="21"/>
    </row>
    <row r="12075">
      <c r="C12075" s="12" t="s">
        <v>928</v>
      </c>
      <c r="D12075" s="12"/>
      <c r="E12075" s="12" t="s">
        <v>1619</v>
      </c>
      <c r="F12075" s="21"/>
      <c r="G12075" s="21" t="s">
        <v>28526</v>
      </c>
      <c r="H12075" s="21" t="s">
        <v>28532</v>
      </c>
      <c r="I12075" s="21" t="s">
        <v>1588</v>
      </c>
      <c r="J12075" s="148" t="s">
        <v>28540</v>
      </c>
      <c r="K12075" s="20" t="s">
        <v>11538</v>
      </c>
      <c r="L12075" s="21"/>
    </row>
    <row r="12076">
      <c r="C12076" s="12" t="s">
        <v>928</v>
      </c>
      <c r="D12076" s="12"/>
      <c r="E12076" s="12" t="s">
        <v>1619</v>
      </c>
      <c r="F12076" s="21"/>
      <c r="G12076" s="21" t="s">
        <v>28526</v>
      </c>
      <c r="H12076" s="21" t="s">
        <v>28532</v>
      </c>
      <c r="I12076" s="21" t="s">
        <v>1588</v>
      </c>
      <c r="J12076" s="148" t="s">
        <v>28541</v>
      </c>
      <c r="K12076" s="20" t="s">
        <v>11308</v>
      </c>
      <c r="L12076" s="21"/>
    </row>
    <row r="12077">
      <c r="C12077" s="12" t="s">
        <v>928</v>
      </c>
      <c r="D12077" s="12"/>
      <c r="E12077" s="12" t="s">
        <v>1619</v>
      </c>
      <c r="F12077" s="21"/>
      <c r="G12077" s="21" t="s">
        <v>28526</v>
      </c>
      <c r="H12077" s="21" t="s">
        <v>28532</v>
      </c>
      <c r="I12077" s="21" t="s">
        <v>1588</v>
      </c>
      <c r="J12077" s="148" t="s">
        <v>28542</v>
      </c>
      <c r="K12077" s="20" t="s">
        <v>11301</v>
      </c>
      <c r="L12077" s="21"/>
    </row>
    <row r="12078">
      <c r="C12078" s="12" t="s">
        <v>928</v>
      </c>
      <c r="D12078" s="12"/>
      <c r="E12078" s="12" t="s">
        <v>1619</v>
      </c>
      <c r="F12078" s="21"/>
      <c r="G12078" s="21" t="s">
        <v>28543</v>
      </c>
      <c r="H12078" s="21" t="s">
        <v>28544</v>
      </c>
      <c r="I12078" s="21" t="s">
        <v>1588</v>
      </c>
      <c r="J12078" s="148" t="s">
        <v>28545</v>
      </c>
      <c r="K12078" s="20" t="s">
        <v>11526</v>
      </c>
      <c r="L12078" s="21"/>
    </row>
    <row r="12079">
      <c r="C12079" s="12" t="s">
        <v>928</v>
      </c>
      <c r="D12079" s="12"/>
      <c r="E12079" s="12" t="s">
        <v>1619</v>
      </c>
      <c r="F12079" s="21"/>
      <c r="G12079" s="21" t="s">
        <v>28543</v>
      </c>
      <c r="H12079" s="21" t="s">
        <v>28544</v>
      </c>
      <c r="I12079" s="21" t="s">
        <v>1588</v>
      </c>
      <c r="J12079" s="148" t="s">
        <v>28546</v>
      </c>
      <c r="K12079" s="20" t="s">
        <v>11529</v>
      </c>
      <c r="L12079" s="21"/>
    </row>
    <row r="12080">
      <c r="C12080" s="12" t="s">
        <v>928</v>
      </c>
      <c r="D12080" s="12"/>
      <c r="E12080" s="12" t="s">
        <v>1619</v>
      </c>
      <c r="F12080" s="21"/>
      <c r="G12080" s="21" t="s">
        <v>28543</v>
      </c>
      <c r="H12080" s="21" t="s">
        <v>28544</v>
      </c>
      <c r="I12080" s="21" t="s">
        <v>1588</v>
      </c>
      <c r="J12080" s="148" t="s">
        <v>28547</v>
      </c>
      <c r="K12080" s="20" t="s">
        <v>11532</v>
      </c>
      <c r="L12080" s="21"/>
    </row>
    <row r="12081">
      <c r="C12081" s="12" t="s">
        <v>928</v>
      </c>
      <c r="D12081" s="12"/>
      <c r="E12081" s="12" t="s">
        <v>1619</v>
      </c>
      <c r="F12081" s="21"/>
      <c r="G12081" s="21" t="s">
        <v>28543</v>
      </c>
      <c r="H12081" s="21" t="s">
        <v>28544</v>
      </c>
      <c r="I12081" s="21" t="s">
        <v>1588</v>
      </c>
      <c r="J12081" s="148" t="s">
        <v>28548</v>
      </c>
      <c r="K12081" s="20" t="s">
        <v>11535</v>
      </c>
      <c r="L12081" s="21"/>
    </row>
    <row r="12082">
      <c r="C12082" s="12" t="s">
        <v>928</v>
      </c>
      <c r="D12082" s="12"/>
      <c r="E12082" s="12" t="s">
        <v>1619</v>
      </c>
      <c r="F12082" s="21"/>
      <c r="G12082" s="21" t="s">
        <v>28543</v>
      </c>
      <c r="H12082" s="21" t="s">
        <v>28549</v>
      </c>
      <c r="I12082" s="21" t="s">
        <v>1588</v>
      </c>
      <c r="J12082" s="148" t="s">
        <v>28550</v>
      </c>
      <c r="K12082" s="20" t="s">
        <v>11416</v>
      </c>
      <c r="L12082" s="21"/>
    </row>
    <row r="12083">
      <c r="C12083" s="12" t="s">
        <v>928</v>
      </c>
      <c r="D12083" s="12"/>
      <c r="E12083" s="12" t="s">
        <v>1619</v>
      </c>
      <c r="F12083" s="21"/>
      <c r="G12083" s="21" t="s">
        <v>28543</v>
      </c>
      <c r="H12083" s="21" t="s">
        <v>28549</v>
      </c>
      <c r="I12083" s="21" t="s">
        <v>1588</v>
      </c>
      <c r="J12083" s="148" t="s">
        <v>28551</v>
      </c>
      <c r="K12083" s="20" t="s">
        <v>11419</v>
      </c>
      <c r="L12083" s="21"/>
    </row>
    <row r="12084">
      <c r="C12084" s="12" t="s">
        <v>928</v>
      </c>
      <c r="D12084" s="12"/>
      <c r="E12084" s="12" t="s">
        <v>1619</v>
      </c>
      <c r="F12084" s="21"/>
      <c r="G12084" s="21" t="s">
        <v>28543</v>
      </c>
      <c r="H12084" s="21" t="s">
        <v>28549</v>
      </c>
      <c r="I12084" s="21" t="s">
        <v>1588</v>
      </c>
      <c r="J12084" s="148" t="s">
        <v>28552</v>
      </c>
      <c r="K12084" s="20" t="s">
        <v>11422</v>
      </c>
      <c r="L12084" s="21"/>
    </row>
    <row r="12085">
      <c r="C12085" s="12" t="s">
        <v>928</v>
      </c>
      <c r="D12085" s="12"/>
      <c r="E12085" s="12" t="s">
        <v>1619</v>
      </c>
      <c r="F12085" s="21"/>
      <c r="G12085" s="21" t="s">
        <v>28543</v>
      </c>
      <c r="H12085" s="21" t="s">
        <v>28549</v>
      </c>
      <c r="I12085" s="21" t="s">
        <v>1588</v>
      </c>
      <c r="J12085" s="148" t="s">
        <v>28553</v>
      </c>
      <c r="K12085" s="20" t="s">
        <v>11425</v>
      </c>
      <c r="L12085" s="21"/>
    </row>
    <row r="12086">
      <c r="C12086" s="12" t="s">
        <v>928</v>
      </c>
      <c r="D12086" s="12"/>
      <c r="E12086" s="12" t="s">
        <v>1619</v>
      </c>
      <c r="F12086" s="21"/>
      <c r="G12086" s="21" t="s">
        <v>28543</v>
      </c>
      <c r="H12086" s="21" t="s">
        <v>28549</v>
      </c>
      <c r="I12086" s="21" t="s">
        <v>1588</v>
      </c>
      <c r="J12086" s="148" t="s">
        <v>28554</v>
      </c>
      <c r="K12086" s="20" t="s">
        <v>11661</v>
      </c>
      <c r="L12086" s="21"/>
    </row>
    <row r="12087">
      <c r="C12087" s="12" t="s">
        <v>928</v>
      </c>
      <c r="D12087" s="12"/>
      <c r="E12087" s="12" t="s">
        <v>1619</v>
      </c>
      <c r="F12087" s="21"/>
      <c r="G12087" s="21" t="s">
        <v>28543</v>
      </c>
      <c r="H12087" s="21" t="s">
        <v>28549</v>
      </c>
      <c r="I12087" s="21" t="s">
        <v>1588</v>
      </c>
      <c r="J12087" s="148" t="s">
        <v>28555</v>
      </c>
      <c r="K12087" s="20" t="s">
        <v>11428</v>
      </c>
      <c r="L12087" s="21"/>
    </row>
    <row r="12088">
      <c r="C12088" s="12" t="s">
        <v>928</v>
      </c>
      <c r="D12088" s="12"/>
      <c r="E12088" s="12" t="s">
        <v>1619</v>
      </c>
      <c r="F12088" s="21"/>
      <c r="G12088" s="21" t="s">
        <v>28543</v>
      </c>
      <c r="H12088" s="21" t="s">
        <v>28549</v>
      </c>
      <c r="I12088" s="21" t="s">
        <v>1588</v>
      </c>
      <c r="J12088" s="148" t="s">
        <v>28556</v>
      </c>
      <c r="K12088" s="20" t="s">
        <v>11305</v>
      </c>
      <c r="L12088" s="21"/>
    </row>
    <row r="12089">
      <c r="C12089" s="12" t="s">
        <v>928</v>
      </c>
      <c r="D12089" s="12"/>
      <c r="E12089" s="12" t="s">
        <v>1619</v>
      </c>
      <c r="F12089" s="21"/>
      <c r="G12089" s="21" t="s">
        <v>28543</v>
      </c>
      <c r="H12089" s="21" t="s">
        <v>28549</v>
      </c>
      <c r="I12089" s="21" t="s">
        <v>1588</v>
      </c>
      <c r="J12089" s="148" t="s">
        <v>28557</v>
      </c>
      <c r="K12089" s="20" t="s">
        <v>11538</v>
      </c>
      <c r="L12089" s="21"/>
    </row>
    <row r="12090">
      <c r="C12090" s="12" t="s">
        <v>928</v>
      </c>
      <c r="D12090" s="12"/>
      <c r="E12090" s="12" t="s">
        <v>1619</v>
      </c>
      <c r="F12090" s="21"/>
      <c r="G12090" s="21" t="s">
        <v>28543</v>
      </c>
      <c r="H12090" s="21" t="s">
        <v>28549</v>
      </c>
      <c r="I12090" s="21" t="s">
        <v>1588</v>
      </c>
      <c r="J12090" s="148" t="s">
        <v>28558</v>
      </c>
      <c r="K12090" s="20" t="s">
        <v>11308</v>
      </c>
      <c r="L12090" s="21"/>
    </row>
    <row r="12091">
      <c r="C12091" s="12" t="s">
        <v>928</v>
      </c>
      <c r="D12091" s="12"/>
      <c r="E12091" s="12" t="s">
        <v>1619</v>
      </c>
      <c r="F12091" s="21"/>
      <c r="G12091" s="21" t="s">
        <v>28543</v>
      </c>
      <c r="H12091" s="21" t="s">
        <v>28549</v>
      </c>
      <c r="I12091" s="21" t="s">
        <v>1588</v>
      </c>
      <c r="J12091" s="148" t="s">
        <v>28559</v>
      </c>
      <c r="K12091" s="20" t="s">
        <v>11301</v>
      </c>
      <c r="L12091" s="21"/>
    </row>
    <row r="12092">
      <c r="C12092" s="12" t="s">
        <v>928</v>
      </c>
      <c r="D12092" s="12"/>
      <c r="E12092" s="12" t="s">
        <v>1619</v>
      </c>
      <c r="F12092" s="21"/>
      <c r="G12092" s="21" t="s">
        <v>28560</v>
      </c>
      <c r="H12092" s="21" t="s">
        <v>28561</v>
      </c>
      <c r="I12092" s="21" t="s">
        <v>1588</v>
      </c>
      <c r="J12092" s="148" t="s">
        <v>28562</v>
      </c>
      <c r="K12092" s="20" t="s">
        <v>11526</v>
      </c>
      <c r="L12092" s="21"/>
    </row>
    <row r="12093">
      <c r="C12093" s="12" t="s">
        <v>928</v>
      </c>
      <c r="D12093" s="12"/>
      <c r="E12093" s="12" t="s">
        <v>1619</v>
      </c>
      <c r="F12093" s="21"/>
      <c r="G12093" s="21" t="s">
        <v>28560</v>
      </c>
      <c r="H12093" s="21" t="s">
        <v>28561</v>
      </c>
      <c r="I12093" s="21" t="s">
        <v>1588</v>
      </c>
      <c r="J12093" s="148" t="s">
        <v>28563</v>
      </c>
      <c r="K12093" s="20" t="s">
        <v>11529</v>
      </c>
      <c r="L12093" s="21"/>
    </row>
    <row r="12094">
      <c r="C12094" s="12" t="s">
        <v>928</v>
      </c>
      <c r="D12094" s="12"/>
      <c r="E12094" s="12" t="s">
        <v>1619</v>
      </c>
      <c r="F12094" s="21"/>
      <c r="G12094" s="21" t="s">
        <v>28560</v>
      </c>
      <c r="H12094" s="21" t="s">
        <v>28561</v>
      </c>
      <c r="I12094" s="21" t="s">
        <v>1588</v>
      </c>
      <c r="J12094" s="148" t="s">
        <v>28564</v>
      </c>
      <c r="K12094" s="20" t="s">
        <v>11532</v>
      </c>
      <c r="L12094" s="21"/>
    </row>
    <row r="12095">
      <c r="C12095" s="12" t="s">
        <v>928</v>
      </c>
      <c r="D12095" s="12"/>
      <c r="E12095" s="12" t="s">
        <v>1619</v>
      </c>
      <c r="F12095" s="21"/>
      <c r="G12095" s="21" t="s">
        <v>28560</v>
      </c>
      <c r="H12095" s="21" t="s">
        <v>28561</v>
      </c>
      <c r="I12095" s="21" t="s">
        <v>1588</v>
      </c>
      <c r="J12095" s="148" t="s">
        <v>28565</v>
      </c>
      <c r="K12095" s="20" t="s">
        <v>11535</v>
      </c>
      <c r="L12095" s="21"/>
    </row>
    <row r="12096">
      <c r="C12096" s="12" t="s">
        <v>928</v>
      </c>
      <c r="D12096" s="12"/>
      <c r="E12096" s="12" t="s">
        <v>1619</v>
      </c>
      <c r="F12096" s="21"/>
      <c r="G12096" s="21" t="s">
        <v>28560</v>
      </c>
      <c r="H12096" s="21" t="s">
        <v>28566</v>
      </c>
      <c r="I12096" s="21" t="s">
        <v>1588</v>
      </c>
      <c r="J12096" s="148" t="s">
        <v>28567</v>
      </c>
      <c r="K12096" s="20" t="s">
        <v>11416</v>
      </c>
      <c r="L12096" s="21"/>
    </row>
    <row r="12097">
      <c r="C12097" s="12" t="s">
        <v>928</v>
      </c>
      <c r="D12097" s="12"/>
      <c r="E12097" s="12" t="s">
        <v>1619</v>
      </c>
      <c r="F12097" s="21"/>
      <c r="G12097" s="21" t="s">
        <v>28560</v>
      </c>
      <c r="H12097" s="21" t="s">
        <v>28566</v>
      </c>
      <c r="I12097" s="21" t="s">
        <v>1588</v>
      </c>
      <c r="J12097" s="148" t="s">
        <v>28568</v>
      </c>
      <c r="K12097" s="20" t="s">
        <v>11419</v>
      </c>
      <c r="L12097" s="21"/>
    </row>
    <row r="12098">
      <c r="C12098" s="12" t="s">
        <v>928</v>
      </c>
      <c r="D12098" s="12"/>
      <c r="E12098" s="12" t="s">
        <v>1619</v>
      </c>
      <c r="F12098" s="21"/>
      <c r="G12098" s="21" t="s">
        <v>28560</v>
      </c>
      <c r="H12098" s="21" t="s">
        <v>28566</v>
      </c>
      <c r="I12098" s="21" t="s">
        <v>1588</v>
      </c>
      <c r="J12098" s="148" t="s">
        <v>28569</v>
      </c>
      <c r="K12098" s="20" t="s">
        <v>11422</v>
      </c>
      <c r="L12098" s="21"/>
    </row>
    <row r="12099">
      <c r="C12099" s="12" t="s">
        <v>928</v>
      </c>
      <c r="D12099" s="12"/>
      <c r="E12099" s="12" t="s">
        <v>1619</v>
      </c>
      <c r="F12099" s="21"/>
      <c r="G12099" s="21" t="s">
        <v>28560</v>
      </c>
      <c r="H12099" s="21" t="s">
        <v>28566</v>
      </c>
      <c r="I12099" s="21" t="s">
        <v>1588</v>
      </c>
      <c r="J12099" s="148" t="s">
        <v>28570</v>
      </c>
      <c r="K12099" s="20" t="s">
        <v>11425</v>
      </c>
      <c r="L12099" s="21"/>
    </row>
    <row r="12100">
      <c r="C12100" s="12" t="s">
        <v>928</v>
      </c>
      <c r="D12100" s="12"/>
      <c r="E12100" s="12" t="s">
        <v>1619</v>
      </c>
      <c r="F12100" s="21"/>
      <c r="G12100" s="21" t="s">
        <v>28560</v>
      </c>
      <c r="H12100" s="21" t="s">
        <v>28566</v>
      </c>
      <c r="I12100" s="21" t="s">
        <v>1588</v>
      </c>
      <c r="J12100" s="148" t="s">
        <v>28571</v>
      </c>
      <c r="K12100" s="20" t="s">
        <v>11661</v>
      </c>
      <c r="L12100" s="21"/>
    </row>
    <row r="12101">
      <c r="C12101" s="12" t="s">
        <v>928</v>
      </c>
      <c r="D12101" s="12"/>
      <c r="E12101" s="12" t="s">
        <v>1619</v>
      </c>
      <c r="F12101" s="21"/>
      <c r="G12101" s="21" t="s">
        <v>28560</v>
      </c>
      <c r="H12101" s="21" t="s">
        <v>28566</v>
      </c>
      <c r="I12101" s="21" t="s">
        <v>1588</v>
      </c>
      <c r="J12101" s="148" t="s">
        <v>28572</v>
      </c>
      <c r="K12101" s="20" t="s">
        <v>11428</v>
      </c>
      <c r="L12101" s="21"/>
    </row>
    <row r="12102">
      <c r="C12102" s="12" t="s">
        <v>928</v>
      </c>
      <c r="D12102" s="12"/>
      <c r="E12102" s="12" t="s">
        <v>1619</v>
      </c>
      <c r="F12102" s="21"/>
      <c r="G12102" s="21" t="s">
        <v>28560</v>
      </c>
      <c r="H12102" s="21" t="s">
        <v>28566</v>
      </c>
      <c r="I12102" s="21" t="s">
        <v>1588</v>
      </c>
      <c r="J12102" s="148" t="s">
        <v>28573</v>
      </c>
      <c r="K12102" s="20" t="s">
        <v>11538</v>
      </c>
      <c r="L12102" s="21"/>
    </row>
    <row r="12103">
      <c r="C12103" s="12" t="s">
        <v>928</v>
      </c>
      <c r="D12103" s="12"/>
      <c r="E12103" s="12" t="s">
        <v>1619</v>
      </c>
      <c r="F12103" s="21"/>
      <c r="G12103" s="21" t="s">
        <v>28560</v>
      </c>
      <c r="H12103" s="21" t="s">
        <v>28566</v>
      </c>
      <c r="I12103" s="21" t="s">
        <v>1588</v>
      </c>
      <c r="J12103" s="148" t="s">
        <v>28574</v>
      </c>
      <c r="K12103" s="20" t="s">
        <v>11301</v>
      </c>
      <c r="L12103" s="21"/>
    </row>
    <row r="12104">
      <c r="C12104" s="12" t="s">
        <v>928</v>
      </c>
      <c r="D12104" s="12"/>
      <c r="E12104" s="12" t="s">
        <v>1619</v>
      </c>
      <c r="F12104" s="21"/>
      <c r="G12104" s="21" t="s">
        <v>28560</v>
      </c>
      <c r="H12104" s="21" t="s">
        <v>28575</v>
      </c>
      <c r="I12104" s="21" t="s">
        <v>1588</v>
      </c>
      <c r="J12104" s="148" t="s">
        <v>28576</v>
      </c>
      <c r="K12104" s="20" t="s">
        <v>11305</v>
      </c>
      <c r="L12104" s="21"/>
    </row>
    <row r="12105">
      <c r="C12105" s="12" t="s">
        <v>928</v>
      </c>
      <c r="D12105" s="12"/>
      <c r="E12105" s="12" t="s">
        <v>1619</v>
      </c>
      <c r="F12105" s="21"/>
      <c r="G12105" s="21" t="s">
        <v>28560</v>
      </c>
      <c r="H12105" s="21" t="s">
        <v>28575</v>
      </c>
      <c r="I12105" s="21" t="s">
        <v>1588</v>
      </c>
      <c r="J12105" s="148" t="s">
        <v>28577</v>
      </c>
      <c r="K12105" s="20" t="s">
        <v>11308</v>
      </c>
      <c r="L12105" s="21"/>
    </row>
    <row r="12106">
      <c r="C12106" s="12" t="s">
        <v>928</v>
      </c>
      <c r="D12106" s="12"/>
      <c r="E12106" s="12" t="s">
        <v>1619</v>
      </c>
      <c r="F12106" s="21"/>
      <c r="G12106" s="21" t="s">
        <v>28578</v>
      </c>
      <c r="H12106" s="21" t="s">
        <v>28579</v>
      </c>
      <c r="I12106" s="21" t="s">
        <v>1588</v>
      </c>
      <c r="J12106" s="148" t="s">
        <v>28580</v>
      </c>
      <c r="K12106" s="20" t="s">
        <v>11526</v>
      </c>
      <c r="L12106" s="21"/>
    </row>
    <row r="12107">
      <c r="C12107" s="12" t="s">
        <v>928</v>
      </c>
      <c r="D12107" s="12"/>
      <c r="E12107" s="12" t="s">
        <v>1619</v>
      </c>
      <c r="F12107" s="21"/>
      <c r="G12107" s="21" t="s">
        <v>28578</v>
      </c>
      <c r="H12107" s="21" t="s">
        <v>28579</v>
      </c>
      <c r="I12107" s="21" t="s">
        <v>1588</v>
      </c>
      <c r="J12107" s="148" t="s">
        <v>28581</v>
      </c>
      <c r="K12107" s="20" t="s">
        <v>11529</v>
      </c>
      <c r="L12107" s="21"/>
    </row>
    <row r="12108">
      <c r="C12108" s="12" t="s">
        <v>928</v>
      </c>
      <c r="D12108" s="12"/>
      <c r="E12108" s="12" t="s">
        <v>1619</v>
      </c>
      <c r="F12108" s="21"/>
      <c r="G12108" s="21" t="s">
        <v>28578</v>
      </c>
      <c r="H12108" s="21" t="s">
        <v>28579</v>
      </c>
      <c r="I12108" s="21" t="s">
        <v>1588</v>
      </c>
      <c r="J12108" s="148" t="s">
        <v>28582</v>
      </c>
      <c r="K12108" s="20" t="s">
        <v>11532</v>
      </c>
      <c r="L12108" s="21"/>
    </row>
    <row r="12109">
      <c r="C12109" s="12" t="s">
        <v>928</v>
      </c>
      <c r="D12109" s="12"/>
      <c r="E12109" s="12" t="s">
        <v>1619</v>
      </c>
      <c r="F12109" s="21"/>
      <c r="G12109" s="21" t="s">
        <v>28578</v>
      </c>
      <c r="H12109" s="21" t="s">
        <v>28579</v>
      </c>
      <c r="I12109" s="21" t="s">
        <v>1588</v>
      </c>
      <c r="J12109" s="148" t="s">
        <v>28583</v>
      </c>
      <c r="K12109" s="20" t="s">
        <v>11535</v>
      </c>
      <c r="L12109" s="21"/>
    </row>
    <row r="12110">
      <c r="C12110" s="12" t="s">
        <v>928</v>
      </c>
      <c r="D12110" s="12"/>
      <c r="E12110" s="12" t="s">
        <v>1619</v>
      </c>
      <c r="F12110" s="21"/>
      <c r="G12110" s="21" t="s">
        <v>28578</v>
      </c>
      <c r="H12110" s="21" t="s">
        <v>28584</v>
      </c>
      <c r="I12110" s="21" t="s">
        <v>1588</v>
      </c>
      <c r="J12110" s="148" t="s">
        <v>28585</v>
      </c>
      <c r="K12110" s="20" t="s">
        <v>11416</v>
      </c>
      <c r="L12110" s="21"/>
    </row>
    <row r="12111">
      <c r="C12111" s="12" t="s">
        <v>928</v>
      </c>
      <c r="D12111" s="12"/>
      <c r="E12111" s="12" t="s">
        <v>1619</v>
      </c>
      <c r="F12111" s="21"/>
      <c r="G12111" s="21" t="s">
        <v>28578</v>
      </c>
      <c r="H12111" s="21" t="s">
        <v>28584</v>
      </c>
      <c r="I12111" s="21" t="s">
        <v>1588</v>
      </c>
      <c r="J12111" s="148" t="s">
        <v>28586</v>
      </c>
      <c r="K12111" s="20" t="s">
        <v>11419</v>
      </c>
      <c r="L12111" s="21"/>
    </row>
    <row r="12112">
      <c r="C12112" s="12" t="s">
        <v>928</v>
      </c>
      <c r="D12112" s="12"/>
      <c r="E12112" s="12" t="s">
        <v>1619</v>
      </c>
      <c r="F12112" s="21"/>
      <c r="G12112" s="21" t="s">
        <v>28578</v>
      </c>
      <c r="H12112" s="21" t="s">
        <v>28584</v>
      </c>
      <c r="I12112" s="21" t="s">
        <v>1588</v>
      </c>
      <c r="J12112" s="148" t="s">
        <v>28587</v>
      </c>
      <c r="K12112" s="20" t="s">
        <v>11422</v>
      </c>
      <c r="L12112" s="21"/>
    </row>
    <row r="12113">
      <c r="C12113" s="12" t="s">
        <v>928</v>
      </c>
      <c r="D12113" s="12"/>
      <c r="E12113" s="12" t="s">
        <v>1619</v>
      </c>
      <c r="F12113" s="21"/>
      <c r="G12113" s="21" t="s">
        <v>28578</v>
      </c>
      <c r="H12113" s="21" t="s">
        <v>28584</v>
      </c>
      <c r="I12113" s="21" t="s">
        <v>1588</v>
      </c>
      <c r="J12113" s="148" t="s">
        <v>28588</v>
      </c>
      <c r="K12113" s="20" t="s">
        <v>11425</v>
      </c>
      <c r="L12113" s="21"/>
    </row>
    <row r="12114">
      <c r="C12114" s="12" t="s">
        <v>928</v>
      </c>
      <c r="D12114" s="12"/>
      <c r="E12114" s="12" t="s">
        <v>1619</v>
      </c>
      <c r="F12114" s="21"/>
      <c r="G12114" s="21" t="s">
        <v>28578</v>
      </c>
      <c r="H12114" s="21" t="s">
        <v>28584</v>
      </c>
      <c r="I12114" s="21" t="s">
        <v>1588</v>
      </c>
      <c r="J12114" s="148" t="s">
        <v>28589</v>
      </c>
      <c r="K12114" s="20" t="s">
        <v>11661</v>
      </c>
      <c r="L12114" s="21"/>
    </row>
    <row r="12115">
      <c r="C12115" s="12" t="s">
        <v>928</v>
      </c>
      <c r="D12115" s="12"/>
      <c r="E12115" s="12" t="s">
        <v>1619</v>
      </c>
      <c r="F12115" s="21"/>
      <c r="G12115" s="21" t="s">
        <v>28578</v>
      </c>
      <c r="H12115" s="21" t="s">
        <v>28584</v>
      </c>
      <c r="I12115" s="21" t="s">
        <v>1588</v>
      </c>
      <c r="J12115" s="148" t="s">
        <v>28590</v>
      </c>
      <c r="K12115" s="20" t="s">
        <v>11428</v>
      </c>
      <c r="L12115" s="21"/>
    </row>
    <row r="12116">
      <c r="C12116" s="12" t="s">
        <v>928</v>
      </c>
      <c r="D12116" s="12"/>
      <c r="E12116" s="12" t="s">
        <v>1619</v>
      </c>
      <c r="F12116" s="21"/>
      <c r="G12116" s="21" t="s">
        <v>28578</v>
      </c>
      <c r="H12116" s="21" t="s">
        <v>28584</v>
      </c>
      <c r="I12116" s="21" t="s">
        <v>1588</v>
      </c>
      <c r="J12116" s="148" t="s">
        <v>28591</v>
      </c>
      <c r="K12116" s="20" t="s">
        <v>11538</v>
      </c>
      <c r="L12116" s="21"/>
    </row>
    <row r="12117">
      <c r="C12117" s="12" t="s">
        <v>928</v>
      </c>
      <c r="D12117" s="12"/>
      <c r="E12117" s="12" t="s">
        <v>1619</v>
      </c>
      <c r="F12117" s="21"/>
      <c r="G12117" s="21" t="s">
        <v>28578</v>
      </c>
      <c r="H12117" s="21" t="s">
        <v>28584</v>
      </c>
      <c r="I12117" s="21" t="s">
        <v>1588</v>
      </c>
      <c r="J12117" s="148" t="s">
        <v>28592</v>
      </c>
      <c r="K12117" s="20" t="s">
        <v>11301</v>
      </c>
      <c r="L12117" s="21"/>
    </row>
    <row r="12118">
      <c r="C12118" s="12" t="s">
        <v>928</v>
      </c>
      <c r="D12118" s="12"/>
      <c r="E12118" s="12" t="s">
        <v>1619</v>
      </c>
      <c r="F12118" s="21"/>
      <c r="G12118" s="21" t="s">
        <v>28578</v>
      </c>
      <c r="H12118" s="21" t="s">
        <v>28593</v>
      </c>
      <c r="I12118" s="21" t="s">
        <v>1588</v>
      </c>
      <c r="J12118" s="148" t="s">
        <v>28594</v>
      </c>
      <c r="K12118" s="20" t="s">
        <v>11305</v>
      </c>
      <c r="L12118" s="21"/>
    </row>
    <row r="12119">
      <c r="C12119" s="12" t="s">
        <v>928</v>
      </c>
      <c r="D12119" s="12"/>
      <c r="E12119" s="12" t="s">
        <v>1619</v>
      </c>
      <c r="F12119" s="21"/>
      <c r="G12119" s="21" t="s">
        <v>28578</v>
      </c>
      <c r="H12119" s="21" t="s">
        <v>28593</v>
      </c>
      <c r="I12119" s="21" t="s">
        <v>1588</v>
      </c>
      <c r="J12119" s="148" t="s">
        <v>28595</v>
      </c>
      <c r="K12119" s="20" t="s">
        <v>11308</v>
      </c>
      <c r="L12119" s="21"/>
    </row>
    <row r="12120">
      <c r="C12120" s="12" t="s">
        <v>928</v>
      </c>
      <c r="D12120" s="12"/>
      <c r="E12120" s="12" t="s">
        <v>1619</v>
      </c>
      <c r="F12120" s="21"/>
      <c r="G12120" s="21" t="s">
        <v>28596</v>
      </c>
      <c r="H12120" s="21" t="s">
        <v>28597</v>
      </c>
      <c r="I12120" s="21" t="s">
        <v>1588</v>
      </c>
      <c r="J12120" s="148" t="s">
        <v>28598</v>
      </c>
      <c r="K12120" s="20" t="s">
        <v>11526</v>
      </c>
      <c r="L12120" s="21"/>
    </row>
    <row r="12121">
      <c r="C12121" s="12" t="s">
        <v>928</v>
      </c>
      <c r="D12121" s="12"/>
      <c r="E12121" s="12" t="s">
        <v>1619</v>
      </c>
      <c r="F12121" s="21"/>
      <c r="G12121" s="21" t="s">
        <v>28596</v>
      </c>
      <c r="H12121" s="21" t="s">
        <v>28597</v>
      </c>
      <c r="I12121" s="21" t="s">
        <v>1588</v>
      </c>
      <c r="J12121" s="148" t="s">
        <v>28599</v>
      </c>
      <c r="K12121" s="20" t="s">
        <v>11529</v>
      </c>
      <c r="L12121" s="21"/>
    </row>
    <row r="12122">
      <c r="C12122" s="12" t="s">
        <v>928</v>
      </c>
      <c r="D12122" s="12"/>
      <c r="E12122" s="12" t="s">
        <v>1619</v>
      </c>
      <c r="F12122" s="21"/>
      <c r="G12122" s="21" t="s">
        <v>28596</v>
      </c>
      <c r="H12122" s="21" t="s">
        <v>28597</v>
      </c>
      <c r="I12122" s="21" t="s">
        <v>1588</v>
      </c>
      <c r="J12122" s="148" t="s">
        <v>28600</v>
      </c>
      <c r="K12122" s="20" t="s">
        <v>11532</v>
      </c>
      <c r="L12122" s="21"/>
    </row>
    <row r="12123">
      <c r="C12123" s="12" t="s">
        <v>928</v>
      </c>
      <c r="D12123" s="12"/>
      <c r="E12123" s="12" t="s">
        <v>1619</v>
      </c>
      <c r="F12123" s="21"/>
      <c r="G12123" s="21" t="s">
        <v>28596</v>
      </c>
      <c r="H12123" s="21" t="s">
        <v>28597</v>
      </c>
      <c r="I12123" s="21" t="s">
        <v>1588</v>
      </c>
      <c r="J12123" s="148" t="s">
        <v>28601</v>
      </c>
      <c r="K12123" s="20" t="s">
        <v>11535</v>
      </c>
      <c r="L12123" s="21"/>
    </row>
    <row r="12124">
      <c r="C12124" s="12" t="s">
        <v>928</v>
      </c>
      <c r="D12124" s="12"/>
      <c r="E12124" s="12" t="s">
        <v>1619</v>
      </c>
      <c r="F12124" s="21"/>
      <c r="G12124" s="21" t="s">
        <v>28596</v>
      </c>
      <c r="H12124" s="21" t="s">
        <v>28602</v>
      </c>
      <c r="I12124" s="21" t="s">
        <v>1588</v>
      </c>
      <c r="J12124" s="148" t="s">
        <v>28603</v>
      </c>
      <c r="K12124" s="20" t="s">
        <v>11305</v>
      </c>
      <c r="L12124" s="21"/>
    </row>
    <row r="12125">
      <c r="C12125" s="12" t="s">
        <v>928</v>
      </c>
      <c r="D12125" s="12"/>
      <c r="E12125" s="12" t="s">
        <v>1619</v>
      </c>
      <c r="F12125" s="21"/>
      <c r="G12125" s="21" t="s">
        <v>28596</v>
      </c>
      <c r="H12125" s="21" t="s">
        <v>28602</v>
      </c>
      <c r="I12125" s="21" t="s">
        <v>1588</v>
      </c>
      <c r="J12125" s="148" t="s">
        <v>28604</v>
      </c>
      <c r="K12125" s="20" t="s">
        <v>11308</v>
      </c>
      <c r="L12125" s="21"/>
    </row>
    <row r="12126">
      <c r="C12126" s="12" t="s">
        <v>928</v>
      </c>
      <c r="D12126" s="12"/>
      <c r="E12126" s="12" t="s">
        <v>1619</v>
      </c>
      <c r="F12126" s="21"/>
      <c r="G12126" s="21" t="s">
        <v>28596</v>
      </c>
      <c r="H12126" s="21" t="s">
        <v>28605</v>
      </c>
      <c r="I12126" s="21" t="s">
        <v>1588</v>
      </c>
      <c r="J12126" s="148" t="s">
        <v>28606</v>
      </c>
      <c r="K12126" s="20" t="s">
        <v>11416</v>
      </c>
      <c r="L12126" s="21"/>
    </row>
    <row r="12127">
      <c r="C12127" s="12" t="s">
        <v>928</v>
      </c>
      <c r="D12127" s="12"/>
      <c r="E12127" s="12" t="s">
        <v>1619</v>
      </c>
      <c r="F12127" s="21"/>
      <c r="G12127" s="21" t="s">
        <v>28596</v>
      </c>
      <c r="H12127" s="21" t="s">
        <v>28605</v>
      </c>
      <c r="I12127" s="21" t="s">
        <v>1588</v>
      </c>
      <c r="J12127" s="148" t="s">
        <v>28607</v>
      </c>
      <c r="K12127" s="20" t="s">
        <v>11419</v>
      </c>
      <c r="L12127" s="21"/>
    </row>
    <row r="12128">
      <c r="C12128" s="12" t="s">
        <v>928</v>
      </c>
      <c r="D12128" s="12"/>
      <c r="E12128" s="12" t="s">
        <v>1619</v>
      </c>
      <c r="F12128" s="21"/>
      <c r="G12128" s="21" t="s">
        <v>28596</v>
      </c>
      <c r="H12128" s="21" t="s">
        <v>28605</v>
      </c>
      <c r="I12128" s="21" t="s">
        <v>1588</v>
      </c>
      <c r="J12128" s="148" t="s">
        <v>28608</v>
      </c>
      <c r="K12128" s="20" t="s">
        <v>11422</v>
      </c>
      <c r="L12128" s="21"/>
    </row>
    <row r="12129">
      <c r="C12129" s="12" t="s">
        <v>928</v>
      </c>
      <c r="D12129" s="12"/>
      <c r="E12129" s="12" t="s">
        <v>1619</v>
      </c>
      <c r="F12129" s="21"/>
      <c r="G12129" s="21" t="s">
        <v>28596</v>
      </c>
      <c r="H12129" s="21" t="s">
        <v>28605</v>
      </c>
      <c r="I12129" s="21" t="s">
        <v>1588</v>
      </c>
      <c r="J12129" s="148" t="s">
        <v>28609</v>
      </c>
      <c r="K12129" s="20" t="s">
        <v>11425</v>
      </c>
      <c r="L12129" s="21"/>
    </row>
    <row r="12130">
      <c r="C12130" s="12" t="s">
        <v>928</v>
      </c>
      <c r="D12130" s="12"/>
      <c r="E12130" s="12" t="s">
        <v>1619</v>
      </c>
      <c r="F12130" s="21"/>
      <c r="G12130" s="21" t="s">
        <v>28596</v>
      </c>
      <c r="H12130" s="21" t="s">
        <v>28605</v>
      </c>
      <c r="I12130" s="21" t="s">
        <v>1588</v>
      </c>
      <c r="J12130" s="148" t="s">
        <v>28610</v>
      </c>
      <c r="K12130" s="20" t="s">
        <v>11661</v>
      </c>
      <c r="L12130" s="21"/>
    </row>
    <row r="12131">
      <c r="C12131" s="12" t="s">
        <v>928</v>
      </c>
      <c r="D12131" s="12"/>
      <c r="E12131" s="12" t="s">
        <v>1619</v>
      </c>
      <c r="F12131" s="21"/>
      <c r="G12131" s="21" t="s">
        <v>28596</v>
      </c>
      <c r="H12131" s="21" t="s">
        <v>28605</v>
      </c>
      <c r="I12131" s="21" t="s">
        <v>1588</v>
      </c>
      <c r="J12131" s="148" t="s">
        <v>28611</v>
      </c>
      <c r="K12131" s="20" t="s">
        <v>11428</v>
      </c>
      <c r="L12131" s="21"/>
    </row>
    <row r="12132">
      <c r="C12132" s="12" t="s">
        <v>928</v>
      </c>
      <c r="D12132" s="12"/>
      <c r="E12132" s="12" t="s">
        <v>1619</v>
      </c>
      <c r="F12132" s="21"/>
      <c r="G12132" s="21" t="s">
        <v>28596</v>
      </c>
      <c r="H12132" s="21" t="s">
        <v>28605</v>
      </c>
      <c r="I12132" s="21" t="s">
        <v>1588</v>
      </c>
      <c r="J12132" s="148" t="s">
        <v>28612</v>
      </c>
      <c r="K12132" s="20" t="s">
        <v>11538</v>
      </c>
      <c r="L12132" s="21"/>
    </row>
    <row r="12133">
      <c r="C12133" s="12" t="s">
        <v>928</v>
      </c>
      <c r="D12133" s="12"/>
      <c r="E12133" s="12" t="s">
        <v>1619</v>
      </c>
      <c r="F12133" s="21"/>
      <c r="G12133" s="21" t="s">
        <v>28596</v>
      </c>
      <c r="H12133" s="21" t="s">
        <v>28605</v>
      </c>
      <c r="I12133" s="21" t="s">
        <v>1588</v>
      </c>
      <c r="J12133" s="148" t="s">
        <v>28613</v>
      </c>
      <c r="K12133" s="20" t="s">
        <v>11301</v>
      </c>
      <c r="L12133" s="21"/>
    </row>
    <row r="12134">
      <c r="C12134" s="12" t="s">
        <v>928</v>
      </c>
      <c r="D12134" s="12"/>
      <c r="E12134" s="12" t="s">
        <v>1619</v>
      </c>
      <c r="F12134" s="21"/>
      <c r="G12134" s="21" t="s">
        <v>28614</v>
      </c>
      <c r="H12134" s="21" t="s">
        <v>28615</v>
      </c>
      <c r="I12134" s="21" t="s">
        <v>1588</v>
      </c>
      <c r="J12134" s="148" t="s">
        <v>28616</v>
      </c>
      <c r="K12134" s="20" t="s">
        <v>11526</v>
      </c>
      <c r="L12134" s="21"/>
    </row>
    <row r="12135">
      <c r="C12135" s="12" t="s">
        <v>928</v>
      </c>
      <c r="D12135" s="12"/>
      <c r="E12135" s="12" t="s">
        <v>1619</v>
      </c>
      <c r="F12135" s="21"/>
      <c r="G12135" s="21" t="s">
        <v>28614</v>
      </c>
      <c r="H12135" s="21" t="s">
        <v>28615</v>
      </c>
      <c r="I12135" s="21" t="s">
        <v>1588</v>
      </c>
      <c r="J12135" s="148" t="s">
        <v>28617</v>
      </c>
      <c r="K12135" s="20" t="s">
        <v>11529</v>
      </c>
      <c r="L12135" s="21"/>
    </row>
    <row r="12136">
      <c r="C12136" s="12" t="s">
        <v>928</v>
      </c>
      <c r="D12136" s="12"/>
      <c r="E12136" s="12" t="s">
        <v>1619</v>
      </c>
      <c r="F12136" s="21"/>
      <c r="G12136" s="21" t="s">
        <v>28614</v>
      </c>
      <c r="H12136" s="21" t="s">
        <v>28615</v>
      </c>
      <c r="I12136" s="21" t="s">
        <v>1588</v>
      </c>
      <c r="J12136" s="148" t="s">
        <v>28618</v>
      </c>
      <c r="K12136" s="20" t="s">
        <v>11532</v>
      </c>
      <c r="L12136" s="21"/>
    </row>
    <row r="12137">
      <c r="C12137" s="12" t="s">
        <v>928</v>
      </c>
      <c r="D12137" s="12"/>
      <c r="E12137" s="12" t="s">
        <v>1619</v>
      </c>
      <c r="F12137" s="21"/>
      <c r="G12137" s="21" t="s">
        <v>28614</v>
      </c>
      <c r="H12137" s="21" t="s">
        <v>28615</v>
      </c>
      <c r="I12137" s="21" t="s">
        <v>1588</v>
      </c>
      <c r="J12137" s="148" t="s">
        <v>28619</v>
      </c>
      <c r="K12137" s="20" t="s">
        <v>11535</v>
      </c>
      <c r="L12137" s="21"/>
    </row>
    <row r="12138">
      <c r="C12138" s="12" t="s">
        <v>928</v>
      </c>
      <c r="D12138" s="12"/>
      <c r="E12138" s="12" t="s">
        <v>1619</v>
      </c>
      <c r="F12138" s="21"/>
      <c r="G12138" s="21" t="s">
        <v>28614</v>
      </c>
      <c r="H12138" s="21" t="s">
        <v>28620</v>
      </c>
      <c r="I12138" s="21" t="s">
        <v>1588</v>
      </c>
      <c r="J12138" s="148" t="s">
        <v>28621</v>
      </c>
      <c r="K12138" s="20" t="s">
        <v>11416</v>
      </c>
      <c r="L12138" s="21"/>
    </row>
    <row r="12139">
      <c r="C12139" s="12" t="s">
        <v>928</v>
      </c>
      <c r="D12139" s="12"/>
      <c r="E12139" s="12" t="s">
        <v>1619</v>
      </c>
      <c r="F12139" s="21"/>
      <c r="G12139" s="21" t="s">
        <v>28614</v>
      </c>
      <c r="H12139" s="21" t="s">
        <v>28620</v>
      </c>
      <c r="I12139" s="21" t="s">
        <v>1588</v>
      </c>
      <c r="J12139" s="148" t="s">
        <v>28622</v>
      </c>
      <c r="K12139" s="20" t="s">
        <v>11419</v>
      </c>
      <c r="L12139" s="21"/>
    </row>
    <row r="12140">
      <c r="C12140" s="12" t="s">
        <v>928</v>
      </c>
      <c r="D12140" s="12"/>
      <c r="E12140" s="12" t="s">
        <v>1619</v>
      </c>
      <c r="F12140" s="21"/>
      <c r="G12140" s="21" t="s">
        <v>28614</v>
      </c>
      <c r="H12140" s="21" t="s">
        <v>28620</v>
      </c>
      <c r="I12140" s="21" t="s">
        <v>1588</v>
      </c>
      <c r="J12140" s="148" t="s">
        <v>28623</v>
      </c>
      <c r="K12140" s="20" t="s">
        <v>11422</v>
      </c>
      <c r="L12140" s="21"/>
    </row>
    <row r="12141">
      <c r="C12141" s="12" t="s">
        <v>928</v>
      </c>
      <c r="D12141" s="12"/>
      <c r="E12141" s="12" t="s">
        <v>1619</v>
      </c>
      <c r="F12141" s="21"/>
      <c r="G12141" s="21" t="s">
        <v>28614</v>
      </c>
      <c r="H12141" s="21" t="s">
        <v>28620</v>
      </c>
      <c r="I12141" s="21" t="s">
        <v>1588</v>
      </c>
      <c r="J12141" s="148" t="s">
        <v>28624</v>
      </c>
      <c r="K12141" s="20" t="s">
        <v>11425</v>
      </c>
      <c r="L12141" s="21"/>
    </row>
    <row r="12142">
      <c r="C12142" s="12" t="s">
        <v>928</v>
      </c>
      <c r="D12142" s="12"/>
      <c r="E12142" s="12" t="s">
        <v>1619</v>
      </c>
      <c r="F12142" s="21"/>
      <c r="G12142" s="21" t="s">
        <v>28614</v>
      </c>
      <c r="H12142" s="21" t="s">
        <v>28620</v>
      </c>
      <c r="I12142" s="21" t="s">
        <v>1588</v>
      </c>
      <c r="J12142" s="148" t="s">
        <v>28625</v>
      </c>
      <c r="K12142" s="20" t="s">
        <v>11661</v>
      </c>
      <c r="L12142" s="21"/>
    </row>
    <row r="12143">
      <c r="C12143" s="12" t="s">
        <v>928</v>
      </c>
      <c r="D12143" s="12"/>
      <c r="E12143" s="12" t="s">
        <v>1619</v>
      </c>
      <c r="F12143" s="21"/>
      <c r="G12143" s="21" t="s">
        <v>28614</v>
      </c>
      <c r="H12143" s="21" t="s">
        <v>28620</v>
      </c>
      <c r="I12143" s="21" t="s">
        <v>1588</v>
      </c>
      <c r="J12143" s="148" t="s">
        <v>28626</v>
      </c>
      <c r="K12143" s="20" t="s">
        <v>11428</v>
      </c>
      <c r="L12143" s="21"/>
    </row>
    <row r="12144">
      <c r="C12144" s="12" t="s">
        <v>928</v>
      </c>
      <c r="D12144" s="12"/>
      <c r="E12144" s="12" t="s">
        <v>1619</v>
      </c>
      <c r="F12144" s="21"/>
      <c r="G12144" s="21" t="s">
        <v>28614</v>
      </c>
      <c r="H12144" s="21" t="s">
        <v>28620</v>
      </c>
      <c r="I12144" s="21" t="s">
        <v>1588</v>
      </c>
      <c r="J12144" s="148" t="s">
        <v>28627</v>
      </c>
      <c r="K12144" s="20" t="s">
        <v>11305</v>
      </c>
      <c r="L12144" s="21"/>
    </row>
    <row r="12145">
      <c r="C12145" s="12" t="s">
        <v>928</v>
      </c>
      <c r="D12145" s="12"/>
      <c r="E12145" s="12" t="s">
        <v>1619</v>
      </c>
      <c r="F12145" s="21"/>
      <c r="G12145" s="21" t="s">
        <v>28614</v>
      </c>
      <c r="H12145" s="21" t="s">
        <v>28620</v>
      </c>
      <c r="I12145" s="21" t="s">
        <v>1588</v>
      </c>
      <c r="J12145" s="148" t="s">
        <v>28628</v>
      </c>
      <c r="K12145" s="20" t="s">
        <v>11538</v>
      </c>
      <c r="L12145" s="21"/>
    </row>
    <row r="12146">
      <c r="C12146" s="12" t="s">
        <v>928</v>
      </c>
      <c r="D12146" s="12"/>
      <c r="E12146" s="12" t="s">
        <v>1619</v>
      </c>
      <c r="F12146" s="21"/>
      <c r="G12146" s="21" t="s">
        <v>28614</v>
      </c>
      <c r="H12146" s="21" t="s">
        <v>28620</v>
      </c>
      <c r="I12146" s="21" t="s">
        <v>1588</v>
      </c>
      <c r="J12146" s="148" t="s">
        <v>28629</v>
      </c>
      <c r="K12146" s="20" t="s">
        <v>11308</v>
      </c>
      <c r="L12146" s="21"/>
    </row>
    <row r="12147">
      <c r="C12147" s="12" t="s">
        <v>928</v>
      </c>
      <c r="D12147" s="12"/>
      <c r="E12147" s="12" t="s">
        <v>1619</v>
      </c>
      <c r="F12147" s="21"/>
      <c r="G12147" s="21" t="s">
        <v>28614</v>
      </c>
      <c r="H12147" s="21" t="s">
        <v>28620</v>
      </c>
      <c r="I12147" s="21" t="s">
        <v>1588</v>
      </c>
      <c r="J12147" s="148" t="s">
        <v>28630</v>
      </c>
      <c r="K12147" s="20" t="s">
        <v>11301</v>
      </c>
      <c r="L12147" s="21"/>
    </row>
    <row r="12148">
      <c r="C12148" s="12" t="s">
        <v>928</v>
      </c>
      <c r="D12148" s="12"/>
      <c r="E12148" s="12" t="s">
        <v>1619</v>
      </c>
      <c r="F12148" s="21"/>
      <c r="G12148" s="21" t="s">
        <v>28086</v>
      </c>
      <c r="H12148" s="21" t="s">
        <v>28631</v>
      </c>
      <c r="I12148" s="21" t="s">
        <v>1588</v>
      </c>
      <c r="J12148" s="148" t="s">
        <v>28632</v>
      </c>
      <c r="K12148" s="20" t="s">
        <v>11526</v>
      </c>
      <c r="L12148" s="21"/>
    </row>
    <row r="12149">
      <c r="C12149" s="12" t="s">
        <v>928</v>
      </c>
      <c r="D12149" s="12"/>
      <c r="E12149" s="12" t="s">
        <v>1619</v>
      </c>
      <c r="F12149" s="21"/>
      <c r="G12149" s="21" t="s">
        <v>28086</v>
      </c>
      <c r="H12149" s="21" t="s">
        <v>28631</v>
      </c>
      <c r="I12149" s="21" t="s">
        <v>1588</v>
      </c>
      <c r="J12149" s="148" t="s">
        <v>28633</v>
      </c>
      <c r="K12149" s="20" t="s">
        <v>11529</v>
      </c>
      <c r="L12149" s="21"/>
    </row>
    <row r="12150">
      <c r="C12150" s="12" t="s">
        <v>928</v>
      </c>
      <c r="D12150" s="12"/>
      <c r="E12150" s="12" t="s">
        <v>1619</v>
      </c>
      <c r="F12150" s="21"/>
      <c r="G12150" s="21" t="s">
        <v>28086</v>
      </c>
      <c r="H12150" s="21" t="s">
        <v>28631</v>
      </c>
      <c r="I12150" s="21" t="s">
        <v>1588</v>
      </c>
      <c r="J12150" s="148" t="s">
        <v>28634</v>
      </c>
      <c r="K12150" s="20" t="s">
        <v>11532</v>
      </c>
      <c r="L12150" s="21"/>
    </row>
    <row r="12151">
      <c r="C12151" s="12" t="s">
        <v>928</v>
      </c>
      <c r="D12151" s="12"/>
      <c r="E12151" s="12" t="s">
        <v>1619</v>
      </c>
      <c r="F12151" s="21"/>
      <c r="G12151" s="21" t="s">
        <v>28086</v>
      </c>
      <c r="H12151" s="21" t="s">
        <v>28631</v>
      </c>
      <c r="I12151" s="21" t="s">
        <v>1588</v>
      </c>
      <c r="J12151" s="148" t="s">
        <v>28635</v>
      </c>
      <c r="K12151" s="20" t="s">
        <v>11535</v>
      </c>
      <c r="L12151" s="21"/>
    </row>
    <row r="12152">
      <c r="C12152" s="12" t="s">
        <v>928</v>
      </c>
      <c r="D12152" s="12"/>
      <c r="E12152" s="12" t="s">
        <v>1619</v>
      </c>
      <c r="F12152" s="21"/>
      <c r="G12152" s="21" t="s">
        <v>28086</v>
      </c>
      <c r="H12152" s="21" t="s">
        <v>28636</v>
      </c>
      <c r="I12152" s="21" t="s">
        <v>1588</v>
      </c>
      <c r="J12152" s="148" t="s">
        <v>28637</v>
      </c>
      <c r="K12152" s="20" t="s">
        <v>11305</v>
      </c>
      <c r="L12152" s="21"/>
    </row>
    <row r="12153">
      <c r="C12153" s="12" t="s">
        <v>928</v>
      </c>
      <c r="D12153" s="12"/>
      <c r="E12153" s="12" t="s">
        <v>1619</v>
      </c>
      <c r="F12153" s="21"/>
      <c r="G12153" s="21" t="s">
        <v>28086</v>
      </c>
      <c r="H12153" s="21" t="s">
        <v>28636</v>
      </c>
      <c r="I12153" s="21" t="s">
        <v>1588</v>
      </c>
      <c r="J12153" s="148" t="s">
        <v>28638</v>
      </c>
      <c r="K12153" s="20" t="s">
        <v>11308</v>
      </c>
      <c r="L12153" s="21"/>
    </row>
    <row r="12154">
      <c r="C12154" s="12" t="s">
        <v>928</v>
      </c>
      <c r="D12154" s="12"/>
      <c r="E12154" s="12" t="s">
        <v>1619</v>
      </c>
      <c r="F12154" s="21"/>
      <c r="G12154" s="21" t="s">
        <v>28086</v>
      </c>
      <c r="H12154" s="21" t="s">
        <v>28639</v>
      </c>
      <c r="I12154" s="21" t="s">
        <v>1588</v>
      </c>
      <c r="J12154" s="148" t="s">
        <v>28640</v>
      </c>
      <c r="K12154" s="20" t="s">
        <v>11422</v>
      </c>
      <c r="L12154" s="21"/>
    </row>
    <row r="12155">
      <c r="C12155" s="12" t="s">
        <v>928</v>
      </c>
      <c r="D12155" s="12"/>
      <c r="E12155" s="12" t="s">
        <v>1619</v>
      </c>
      <c r="F12155" s="21"/>
      <c r="G12155" s="21" t="s">
        <v>28086</v>
      </c>
      <c r="H12155" s="21" t="s">
        <v>28641</v>
      </c>
      <c r="I12155" s="21" t="s">
        <v>1588</v>
      </c>
      <c r="J12155" s="148" t="s">
        <v>28642</v>
      </c>
      <c r="K12155" s="20" t="s">
        <v>11416</v>
      </c>
      <c r="L12155" s="21"/>
    </row>
    <row r="12156">
      <c r="C12156" s="12" t="s">
        <v>928</v>
      </c>
      <c r="D12156" s="12"/>
      <c r="E12156" s="12" t="s">
        <v>1619</v>
      </c>
      <c r="F12156" s="21"/>
      <c r="G12156" s="21" t="s">
        <v>28086</v>
      </c>
      <c r="H12156" s="21" t="s">
        <v>28641</v>
      </c>
      <c r="I12156" s="21" t="s">
        <v>1588</v>
      </c>
      <c r="J12156" s="148" t="s">
        <v>28643</v>
      </c>
      <c r="K12156" s="20" t="s">
        <v>11419</v>
      </c>
      <c r="L12156" s="21"/>
    </row>
    <row r="12157">
      <c r="C12157" s="12" t="s">
        <v>928</v>
      </c>
      <c r="D12157" s="12"/>
      <c r="E12157" s="12" t="s">
        <v>1619</v>
      </c>
      <c r="F12157" s="21"/>
      <c r="G12157" s="21" t="s">
        <v>28086</v>
      </c>
      <c r="H12157" s="21" t="s">
        <v>28641</v>
      </c>
      <c r="I12157" s="21" t="s">
        <v>1588</v>
      </c>
      <c r="J12157" s="148" t="s">
        <v>28644</v>
      </c>
      <c r="K12157" s="20" t="s">
        <v>11425</v>
      </c>
      <c r="L12157" s="21"/>
    </row>
    <row r="12158">
      <c r="C12158" s="12" t="s">
        <v>928</v>
      </c>
      <c r="D12158" s="12"/>
      <c r="E12158" s="12" t="s">
        <v>1619</v>
      </c>
      <c r="F12158" s="21"/>
      <c r="G12158" s="21" t="s">
        <v>28086</v>
      </c>
      <c r="H12158" s="21" t="s">
        <v>28641</v>
      </c>
      <c r="I12158" s="21" t="s">
        <v>1588</v>
      </c>
      <c r="J12158" s="148" t="s">
        <v>28645</v>
      </c>
      <c r="K12158" s="20" t="s">
        <v>11661</v>
      </c>
      <c r="L12158" s="21"/>
    </row>
    <row r="12159">
      <c r="C12159" s="12" t="s">
        <v>928</v>
      </c>
      <c r="D12159" s="12"/>
      <c r="E12159" s="12" t="s">
        <v>1619</v>
      </c>
      <c r="F12159" s="21"/>
      <c r="G12159" s="21" t="s">
        <v>28086</v>
      </c>
      <c r="H12159" s="21" t="s">
        <v>28641</v>
      </c>
      <c r="I12159" s="21" t="s">
        <v>1588</v>
      </c>
      <c r="J12159" s="148" t="s">
        <v>28646</v>
      </c>
      <c r="K12159" s="20" t="s">
        <v>11428</v>
      </c>
      <c r="L12159" s="21"/>
    </row>
    <row r="12160">
      <c r="C12160" s="12" t="s">
        <v>928</v>
      </c>
      <c r="D12160" s="12"/>
      <c r="E12160" s="12" t="s">
        <v>1619</v>
      </c>
      <c r="F12160" s="21"/>
      <c r="G12160" s="21" t="s">
        <v>28086</v>
      </c>
      <c r="H12160" s="21" t="s">
        <v>28641</v>
      </c>
      <c r="I12160" s="21" t="s">
        <v>1588</v>
      </c>
      <c r="J12160" s="148" t="s">
        <v>28647</v>
      </c>
      <c r="K12160" s="20" t="s">
        <v>11538</v>
      </c>
      <c r="L12160" s="21"/>
    </row>
    <row r="12161">
      <c r="C12161" s="12" t="s">
        <v>928</v>
      </c>
      <c r="D12161" s="12"/>
      <c r="E12161" s="12" t="s">
        <v>1619</v>
      </c>
      <c r="F12161" s="21"/>
      <c r="G12161" s="21" t="s">
        <v>28086</v>
      </c>
      <c r="H12161" s="21" t="s">
        <v>28641</v>
      </c>
      <c r="I12161" s="21" t="s">
        <v>1588</v>
      </c>
      <c r="J12161" s="148" t="s">
        <v>28648</v>
      </c>
      <c r="K12161" s="20" t="s">
        <v>11301</v>
      </c>
      <c r="L12161" s="21"/>
    </row>
    <row r="12162">
      <c r="C12162" s="12" t="s">
        <v>928</v>
      </c>
      <c r="D12162" s="12"/>
      <c r="E12162" s="12" t="s">
        <v>1619</v>
      </c>
      <c r="F12162" s="21"/>
      <c r="G12162" s="21" t="s">
        <v>28102</v>
      </c>
      <c r="H12162" s="21" t="s">
        <v>28649</v>
      </c>
      <c r="I12162" s="21" t="s">
        <v>1588</v>
      </c>
      <c r="J12162" s="148" t="s">
        <v>28650</v>
      </c>
      <c r="K12162" s="20" t="s">
        <v>11526</v>
      </c>
      <c r="L12162" s="21"/>
    </row>
    <row r="12163">
      <c r="C12163" s="12" t="s">
        <v>928</v>
      </c>
      <c r="D12163" s="12"/>
      <c r="E12163" s="12" t="s">
        <v>1619</v>
      </c>
      <c r="F12163" s="21"/>
      <c r="G12163" s="21" t="s">
        <v>28102</v>
      </c>
      <c r="H12163" s="21" t="s">
        <v>28649</v>
      </c>
      <c r="I12163" s="21" t="s">
        <v>1588</v>
      </c>
      <c r="J12163" s="148" t="s">
        <v>28651</v>
      </c>
      <c r="K12163" s="20" t="s">
        <v>11529</v>
      </c>
      <c r="L12163" s="21"/>
    </row>
    <row r="12164">
      <c r="C12164" s="12" t="s">
        <v>928</v>
      </c>
      <c r="D12164" s="12"/>
      <c r="E12164" s="12" t="s">
        <v>1619</v>
      </c>
      <c r="F12164" s="21"/>
      <c r="G12164" s="21" t="s">
        <v>28102</v>
      </c>
      <c r="H12164" s="21" t="s">
        <v>28649</v>
      </c>
      <c r="I12164" s="21" t="s">
        <v>1588</v>
      </c>
      <c r="J12164" s="148" t="s">
        <v>28652</v>
      </c>
      <c r="K12164" s="20" t="s">
        <v>11532</v>
      </c>
      <c r="L12164" s="21"/>
    </row>
    <row r="12165">
      <c r="C12165" s="12" t="s">
        <v>928</v>
      </c>
      <c r="D12165" s="12"/>
      <c r="E12165" s="12" t="s">
        <v>1619</v>
      </c>
      <c r="F12165" s="21"/>
      <c r="G12165" s="21" t="s">
        <v>28102</v>
      </c>
      <c r="H12165" s="21" t="s">
        <v>28649</v>
      </c>
      <c r="I12165" s="21" t="s">
        <v>1588</v>
      </c>
      <c r="J12165" s="148" t="s">
        <v>28653</v>
      </c>
      <c r="K12165" s="20" t="s">
        <v>11535</v>
      </c>
      <c r="L12165" s="21"/>
    </row>
    <row r="12166">
      <c r="C12166" s="12" t="s">
        <v>928</v>
      </c>
      <c r="D12166" s="12"/>
      <c r="E12166" s="12" t="s">
        <v>1619</v>
      </c>
      <c r="F12166" s="21"/>
      <c r="G12166" s="21" t="s">
        <v>28102</v>
      </c>
      <c r="H12166" s="21" t="s">
        <v>28654</v>
      </c>
      <c r="I12166" s="21" t="s">
        <v>1588</v>
      </c>
      <c r="J12166" s="148" t="s">
        <v>28655</v>
      </c>
      <c r="K12166" s="20" t="s">
        <v>11416</v>
      </c>
      <c r="L12166" s="21"/>
    </row>
    <row r="12167">
      <c r="C12167" s="12" t="s">
        <v>928</v>
      </c>
      <c r="D12167" s="12"/>
      <c r="E12167" s="12" t="s">
        <v>1619</v>
      </c>
      <c r="F12167" s="21"/>
      <c r="G12167" s="21" t="s">
        <v>28102</v>
      </c>
      <c r="H12167" s="21" t="s">
        <v>28654</v>
      </c>
      <c r="I12167" s="21" t="s">
        <v>1588</v>
      </c>
      <c r="J12167" s="148" t="s">
        <v>28656</v>
      </c>
      <c r="K12167" s="20" t="s">
        <v>11419</v>
      </c>
      <c r="L12167" s="21"/>
    </row>
    <row r="12168">
      <c r="C12168" s="12" t="s">
        <v>928</v>
      </c>
      <c r="D12168" s="12"/>
      <c r="E12168" s="12" t="s">
        <v>1619</v>
      </c>
      <c r="F12168" s="21"/>
      <c r="G12168" s="21" t="s">
        <v>28102</v>
      </c>
      <c r="H12168" s="21" t="s">
        <v>28654</v>
      </c>
      <c r="I12168" s="21" t="s">
        <v>1588</v>
      </c>
      <c r="J12168" s="148" t="s">
        <v>28657</v>
      </c>
      <c r="K12168" s="20" t="s">
        <v>11425</v>
      </c>
      <c r="L12168" s="21"/>
    </row>
    <row r="12169">
      <c r="C12169" s="12" t="s">
        <v>928</v>
      </c>
      <c r="D12169" s="12"/>
      <c r="E12169" s="12" t="s">
        <v>1619</v>
      </c>
      <c r="F12169" s="21"/>
      <c r="G12169" s="21" t="s">
        <v>28102</v>
      </c>
      <c r="H12169" s="21" t="s">
        <v>28654</v>
      </c>
      <c r="I12169" s="21" t="s">
        <v>1588</v>
      </c>
      <c r="J12169" s="148" t="s">
        <v>28658</v>
      </c>
      <c r="K12169" s="20" t="s">
        <v>11661</v>
      </c>
      <c r="L12169" s="21"/>
    </row>
    <row r="12170">
      <c r="C12170" s="12" t="s">
        <v>928</v>
      </c>
      <c r="D12170" s="12"/>
      <c r="E12170" s="12" t="s">
        <v>1619</v>
      </c>
      <c r="F12170" s="21"/>
      <c r="G12170" s="21" t="s">
        <v>28102</v>
      </c>
      <c r="H12170" s="21" t="s">
        <v>28654</v>
      </c>
      <c r="I12170" s="21" t="s">
        <v>1588</v>
      </c>
      <c r="J12170" s="148" t="s">
        <v>28659</v>
      </c>
      <c r="K12170" s="20" t="s">
        <v>11428</v>
      </c>
      <c r="L12170" s="21"/>
    </row>
    <row r="12171">
      <c r="C12171" s="12" t="s">
        <v>928</v>
      </c>
      <c r="D12171" s="12"/>
      <c r="E12171" s="12" t="s">
        <v>1619</v>
      </c>
      <c r="F12171" s="21"/>
      <c r="G12171" s="21" t="s">
        <v>28102</v>
      </c>
      <c r="H12171" s="21" t="s">
        <v>28654</v>
      </c>
      <c r="I12171" s="21" t="s">
        <v>1588</v>
      </c>
      <c r="J12171" s="148" t="s">
        <v>28660</v>
      </c>
      <c r="K12171" s="20" t="s">
        <v>11305</v>
      </c>
      <c r="L12171" s="21"/>
    </row>
    <row r="12172">
      <c r="C12172" s="12" t="s">
        <v>928</v>
      </c>
      <c r="D12172" s="12"/>
      <c r="E12172" s="12" t="s">
        <v>1619</v>
      </c>
      <c r="F12172" s="21"/>
      <c r="G12172" s="21" t="s">
        <v>28102</v>
      </c>
      <c r="H12172" s="21" t="s">
        <v>28654</v>
      </c>
      <c r="I12172" s="21" t="s">
        <v>1588</v>
      </c>
      <c r="J12172" s="148" t="s">
        <v>28661</v>
      </c>
      <c r="K12172" s="20" t="s">
        <v>11538</v>
      </c>
      <c r="L12172" s="21"/>
    </row>
    <row r="12173">
      <c r="C12173" s="12" t="s">
        <v>928</v>
      </c>
      <c r="D12173" s="12"/>
      <c r="E12173" s="12" t="s">
        <v>1619</v>
      </c>
      <c r="F12173" s="21"/>
      <c r="G12173" s="21" t="s">
        <v>28102</v>
      </c>
      <c r="H12173" s="21" t="s">
        <v>28654</v>
      </c>
      <c r="I12173" s="21" t="s">
        <v>1588</v>
      </c>
      <c r="J12173" s="148" t="s">
        <v>28662</v>
      </c>
      <c r="K12173" s="20" t="s">
        <v>11308</v>
      </c>
      <c r="L12173" s="21"/>
    </row>
    <row r="12174">
      <c r="C12174" s="12" t="s">
        <v>928</v>
      </c>
      <c r="D12174" s="12"/>
      <c r="E12174" s="12" t="s">
        <v>1619</v>
      </c>
      <c r="F12174" s="21"/>
      <c r="G12174" s="21" t="s">
        <v>28102</v>
      </c>
      <c r="H12174" s="21" t="s">
        <v>28654</v>
      </c>
      <c r="I12174" s="21" t="s">
        <v>1588</v>
      </c>
      <c r="J12174" s="148" t="s">
        <v>28663</v>
      </c>
      <c r="K12174" s="20" t="s">
        <v>11301</v>
      </c>
      <c r="L12174" s="21"/>
    </row>
    <row r="12175">
      <c r="C12175" s="12" t="s">
        <v>928</v>
      </c>
      <c r="D12175" s="12"/>
      <c r="E12175" s="12" t="s">
        <v>1619</v>
      </c>
      <c r="F12175" s="21"/>
      <c r="G12175" s="21" t="s">
        <v>28664</v>
      </c>
      <c r="H12175" s="21" t="s">
        <v>28665</v>
      </c>
      <c r="I12175" s="21" t="s">
        <v>1588</v>
      </c>
      <c r="J12175" s="148" t="s">
        <v>28666</v>
      </c>
      <c r="K12175" s="20" t="s">
        <v>11305</v>
      </c>
      <c r="L12175" s="21"/>
    </row>
    <row r="12176">
      <c r="C12176" s="12" t="s">
        <v>928</v>
      </c>
      <c r="D12176" s="12"/>
      <c r="E12176" s="12" t="s">
        <v>1619</v>
      </c>
      <c r="F12176" s="21"/>
      <c r="G12176" s="21" t="s">
        <v>28664</v>
      </c>
      <c r="H12176" s="21" t="s">
        <v>28665</v>
      </c>
      <c r="I12176" s="21" t="s">
        <v>1588</v>
      </c>
      <c r="J12176" s="148" t="s">
        <v>28667</v>
      </c>
      <c r="K12176" s="20" t="s">
        <v>11308</v>
      </c>
      <c r="L12176" s="21"/>
    </row>
    <row r="12177">
      <c r="C12177" s="12" t="s">
        <v>928</v>
      </c>
      <c r="D12177" s="12"/>
      <c r="E12177" s="12" t="s">
        <v>1619</v>
      </c>
      <c r="F12177" s="21"/>
      <c r="G12177" s="21" t="s">
        <v>28668</v>
      </c>
      <c r="H12177" s="21" t="s">
        <v>28669</v>
      </c>
      <c r="I12177" s="21" t="s">
        <v>1588</v>
      </c>
      <c r="J12177" s="148" t="s">
        <v>28670</v>
      </c>
      <c r="K12177" s="20" t="s">
        <v>11416</v>
      </c>
      <c r="L12177" s="21"/>
    </row>
    <row r="12178">
      <c r="C12178" s="12" t="s">
        <v>928</v>
      </c>
      <c r="D12178" s="12"/>
      <c r="E12178" s="12" t="s">
        <v>1619</v>
      </c>
      <c r="F12178" s="21"/>
      <c r="G12178" s="21" t="s">
        <v>28668</v>
      </c>
      <c r="H12178" s="21" t="s">
        <v>28669</v>
      </c>
      <c r="I12178" s="21" t="s">
        <v>1588</v>
      </c>
      <c r="J12178" s="148" t="s">
        <v>28671</v>
      </c>
      <c r="K12178" s="20" t="s">
        <v>11419</v>
      </c>
      <c r="L12178" s="21"/>
    </row>
    <row r="12179">
      <c r="C12179" s="12" t="s">
        <v>928</v>
      </c>
      <c r="D12179" s="12"/>
      <c r="E12179" s="12" t="s">
        <v>1619</v>
      </c>
      <c r="F12179" s="21"/>
      <c r="G12179" s="21" t="s">
        <v>28668</v>
      </c>
      <c r="H12179" s="21" t="s">
        <v>28669</v>
      </c>
      <c r="I12179" s="21" t="s">
        <v>1588</v>
      </c>
      <c r="J12179" s="148" t="s">
        <v>28672</v>
      </c>
      <c r="K12179" s="20" t="s">
        <v>11422</v>
      </c>
      <c r="L12179" s="21"/>
    </row>
    <row r="12180">
      <c r="C12180" s="12" t="s">
        <v>928</v>
      </c>
      <c r="D12180" s="12"/>
      <c r="E12180" s="12" t="s">
        <v>1619</v>
      </c>
      <c r="F12180" s="21"/>
      <c r="G12180" s="21" t="s">
        <v>28668</v>
      </c>
      <c r="H12180" s="21" t="s">
        <v>28669</v>
      </c>
      <c r="I12180" s="21" t="s">
        <v>1588</v>
      </c>
      <c r="J12180" s="148" t="s">
        <v>28673</v>
      </c>
      <c r="K12180" s="20" t="s">
        <v>11425</v>
      </c>
      <c r="L12180" s="21"/>
    </row>
    <row r="12181">
      <c r="C12181" s="12" t="s">
        <v>928</v>
      </c>
      <c r="D12181" s="12"/>
      <c r="E12181" s="12" t="s">
        <v>1619</v>
      </c>
      <c r="F12181" s="21"/>
      <c r="G12181" s="21" t="s">
        <v>28668</v>
      </c>
      <c r="H12181" s="21" t="s">
        <v>28669</v>
      </c>
      <c r="I12181" s="21" t="s">
        <v>1588</v>
      </c>
      <c r="J12181" s="148" t="s">
        <v>28674</v>
      </c>
      <c r="K12181" s="20" t="s">
        <v>11661</v>
      </c>
      <c r="L12181" s="21"/>
    </row>
    <row r="12182">
      <c r="C12182" s="12" t="s">
        <v>928</v>
      </c>
      <c r="D12182" s="12"/>
      <c r="E12182" s="12" t="s">
        <v>1619</v>
      </c>
      <c r="F12182" s="21"/>
      <c r="G12182" s="21" t="s">
        <v>28668</v>
      </c>
      <c r="H12182" s="21" t="s">
        <v>28669</v>
      </c>
      <c r="I12182" s="21" t="s">
        <v>1588</v>
      </c>
      <c r="J12182" s="148" t="s">
        <v>28675</v>
      </c>
      <c r="K12182" s="20" t="s">
        <v>11428</v>
      </c>
      <c r="L12182" s="21"/>
    </row>
    <row r="12183">
      <c r="C12183" s="12" t="s">
        <v>928</v>
      </c>
      <c r="D12183" s="12"/>
      <c r="E12183" s="12" t="s">
        <v>1619</v>
      </c>
      <c r="F12183" s="21"/>
      <c r="G12183" s="21" t="s">
        <v>28668</v>
      </c>
      <c r="H12183" s="21" t="s">
        <v>28676</v>
      </c>
      <c r="I12183" s="21" t="s">
        <v>1588</v>
      </c>
      <c r="J12183" s="148" t="s">
        <v>28677</v>
      </c>
      <c r="K12183" s="20" t="s">
        <v>11305</v>
      </c>
      <c r="L12183" s="21"/>
    </row>
    <row r="12184">
      <c r="C12184" s="12" t="s">
        <v>928</v>
      </c>
      <c r="D12184" s="12"/>
      <c r="E12184" s="12" t="s">
        <v>1619</v>
      </c>
      <c r="F12184" s="21"/>
      <c r="G12184" s="21" t="s">
        <v>28668</v>
      </c>
      <c r="H12184" s="21" t="s">
        <v>28676</v>
      </c>
      <c r="I12184" s="21" t="s">
        <v>1588</v>
      </c>
      <c r="J12184" s="148" t="s">
        <v>28678</v>
      </c>
      <c r="K12184" s="20" t="s">
        <v>11308</v>
      </c>
      <c r="L12184" s="21"/>
    </row>
    <row r="12185">
      <c r="C12185" s="12" t="s">
        <v>928</v>
      </c>
      <c r="D12185" s="12"/>
      <c r="E12185" s="12" t="s">
        <v>1619</v>
      </c>
      <c r="F12185" s="21"/>
      <c r="G12185" s="21" t="s">
        <v>28668</v>
      </c>
      <c r="H12185" s="21" t="s">
        <v>28679</v>
      </c>
      <c r="I12185" s="21" t="s">
        <v>1588</v>
      </c>
      <c r="J12185" s="148" t="s">
        <v>28680</v>
      </c>
      <c r="K12185" s="20" t="s">
        <v>11301</v>
      </c>
      <c r="L12185" s="21"/>
    </row>
    <row r="12186">
      <c r="C12186" s="12" t="s">
        <v>928</v>
      </c>
      <c r="D12186" s="12"/>
      <c r="E12186" s="12" t="s">
        <v>1619</v>
      </c>
      <c r="F12186" s="21"/>
      <c r="G12186" s="21" t="s">
        <v>28668</v>
      </c>
      <c r="H12186" s="21" t="s">
        <v>28681</v>
      </c>
      <c r="I12186" s="21" t="s">
        <v>1588</v>
      </c>
      <c r="J12186" s="148" t="s">
        <v>28682</v>
      </c>
      <c r="K12186" s="20" t="s">
        <v>11526</v>
      </c>
      <c r="L12186" s="21"/>
    </row>
    <row r="12187">
      <c r="C12187" s="12" t="s">
        <v>928</v>
      </c>
      <c r="D12187" s="12"/>
      <c r="E12187" s="12" t="s">
        <v>1619</v>
      </c>
      <c r="F12187" s="21"/>
      <c r="G12187" s="21" t="s">
        <v>28683</v>
      </c>
      <c r="H12187" s="21" t="s">
        <v>28681</v>
      </c>
      <c r="I12187" s="21" t="s">
        <v>1588</v>
      </c>
      <c r="J12187" s="148" t="s">
        <v>28684</v>
      </c>
      <c r="K12187" s="20" t="s">
        <v>11529</v>
      </c>
      <c r="L12187" s="21"/>
    </row>
    <row r="12188">
      <c r="C12188" s="12" t="s">
        <v>928</v>
      </c>
      <c r="D12188" s="12"/>
      <c r="E12188" s="12" t="s">
        <v>1619</v>
      </c>
      <c r="F12188" s="21"/>
      <c r="G12188" s="21" t="s">
        <v>28668</v>
      </c>
      <c r="H12188" s="21" t="s">
        <v>28681</v>
      </c>
      <c r="I12188" s="21" t="s">
        <v>1588</v>
      </c>
      <c r="J12188" s="148" t="s">
        <v>28685</v>
      </c>
      <c r="K12188" s="20" t="s">
        <v>11532</v>
      </c>
      <c r="L12188" s="21"/>
    </row>
    <row r="12189">
      <c r="C12189" s="12" t="s">
        <v>928</v>
      </c>
      <c r="D12189" s="12"/>
      <c r="E12189" s="12" t="s">
        <v>1619</v>
      </c>
      <c r="F12189" s="21"/>
      <c r="G12189" s="21" t="s">
        <v>28668</v>
      </c>
      <c r="H12189" s="21" t="s">
        <v>28681</v>
      </c>
      <c r="I12189" s="21" t="s">
        <v>1588</v>
      </c>
      <c r="J12189" s="148" t="s">
        <v>28686</v>
      </c>
      <c r="K12189" s="20" t="s">
        <v>11535</v>
      </c>
      <c r="L12189" s="21"/>
    </row>
    <row r="12190">
      <c r="C12190" s="12" t="s">
        <v>928</v>
      </c>
      <c r="D12190" s="12"/>
      <c r="E12190" s="12" t="s">
        <v>1619</v>
      </c>
      <c r="F12190" s="21"/>
      <c r="G12190" s="21" t="s">
        <v>28668</v>
      </c>
      <c r="H12190" s="21" t="s">
        <v>28687</v>
      </c>
      <c r="I12190" s="21" t="s">
        <v>1588</v>
      </c>
      <c r="J12190" s="148" t="s">
        <v>28688</v>
      </c>
      <c r="K12190" s="20" t="s">
        <v>11538</v>
      </c>
      <c r="L12190" s="21"/>
    </row>
    <row r="12191">
      <c r="C12191" s="12" t="s">
        <v>928</v>
      </c>
      <c r="D12191" s="12"/>
      <c r="E12191" s="12" t="s">
        <v>1619</v>
      </c>
      <c r="F12191" s="21"/>
      <c r="G12191" s="21" t="s">
        <v>28689</v>
      </c>
      <c r="H12191" s="21" t="s">
        <v>28690</v>
      </c>
      <c r="I12191" s="21" t="s">
        <v>1588</v>
      </c>
      <c r="J12191" s="148" t="s">
        <v>28691</v>
      </c>
      <c r="K12191" s="20" t="s">
        <v>11526</v>
      </c>
      <c r="L12191" s="21"/>
    </row>
    <row r="12192">
      <c r="C12192" s="12" t="s">
        <v>928</v>
      </c>
      <c r="D12192" s="12"/>
      <c r="E12192" s="12" t="s">
        <v>1619</v>
      </c>
      <c r="F12192" s="21"/>
      <c r="G12192" s="21" t="s">
        <v>28689</v>
      </c>
      <c r="H12192" s="21" t="s">
        <v>28690</v>
      </c>
      <c r="I12192" s="21" t="s">
        <v>1588</v>
      </c>
      <c r="J12192" s="148" t="s">
        <v>28692</v>
      </c>
      <c r="K12192" s="20" t="s">
        <v>11529</v>
      </c>
      <c r="L12192" s="21"/>
    </row>
    <row r="12193">
      <c r="C12193" s="12" t="s">
        <v>928</v>
      </c>
      <c r="D12193" s="12"/>
      <c r="E12193" s="12" t="s">
        <v>1619</v>
      </c>
      <c r="F12193" s="21"/>
      <c r="G12193" s="21" t="s">
        <v>28689</v>
      </c>
      <c r="H12193" s="21" t="s">
        <v>28690</v>
      </c>
      <c r="I12193" s="21" t="s">
        <v>1588</v>
      </c>
      <c r="J12193" s="148" t="s">
        <v>28693</v>
      </c>
      <c r="K12193" s="20" t="s">
        <v>11532</v>
      </c>
      <c r="L12193" s="21"/>
    </row>
    <row r="12194">
      <c r="C12194" s="12" t="s">
        <v>928</v>
      </c>
      <c r="D12194" s="12"/>
      <c r="E12194" s="12" t="s">
        <v>1619</v>
      </c>
      <c r="F12194" s="21"/>
      <c r="G12194" s="21" t="s">
        <v>28689</v>
      </c>
      <c r="H12194" s="21" t="s">
        <v>28690</v>
      </c>
      <c r="I12194" s="21" t="s">
        <v>1588</v>
      </c>
      <c r="J12194" s="148" t="s">
        <v>28694</v>
      </c>
      <c r="K12194" s="20" t="s">
        <v>11535</v>
      </c>
      <c r="L12194" s="21"/>
    </row>
    <row r="12195">
      <c r="C12195" s="12" t="s">
        <v>928</v>
      </c>
      <c r="D12195" s="12"/>
      <c r="E12195" s="12" t="s">
        <v>1619</v>
      </c>
      <c r="F12195" s="21"/>
      <c r="G12195" s="21" t="s">
        <v>28689</v>
      </c>
      <c r="H12195" s="21" t="s">
        <v>28695</v>
      </c>
      <c r="I12195" s="21" t="s">
        <v>1588</v>
      </c>
      <c r="J12195" s="148" t="s">
        <v>28696</v>
      </c>
      <c r="K12195" s="20" t="s">
        <v>11416</v>
      </c>
      <c r="L12195" s="21"/>
    </row>
    <row r="12196">
      <c r="C12196" s="12" t="s">
        <v>928</v>
      </c>
      <c r="D12196" s="12"/>
      <c r="E12196" s="12" t="s">
        <v>1619</v>
      </c>
      <c r="F12196" s="21"/>
      <c r="G12196" s="21" t="s">
        <v>28689</v>
      </c>
      <c r="H12196" s="21" t="s">
        <v>28695</v>
      </c>
      <c r="I12196" s="21" t="s">
        <v>1588</v>
      </c>
      <c r="J12196" s="148" t="s">
        <v>28697</v>
      </c>
      <c r="K12196" s="20" t="s">
        <v>11419</v>
      </c>
      <c r="L12196" s="21"/>
    </row>
    <row r="12197">
      <c r="C12197" s="12" t="s">
        <v>928</v>
      </c>
      <c r="D12197" s="12"/>
      <c r="E12197" s="12" t="s">
        <v>1619</v>
      </c>
      <c r="F12197" s="21"/>
      <c r="G12197" s="21" t="s">
        <v>28689</v>
      </c>
      <c r="H12197" s="21" t="s">
        <v>28695</v>
      </c>
      <c r="I12197" s="21" t="s">
        <v>1588</v>
      </c>
      <c r="J12197" s="148" t="s">
        <v>28698</v>
      </c>
      <c r="K12197" s="20" t="s">
        <v>11422</v>
      </c>
      <c r="L12197" s="21"/>
    </row>
    <row r="12198">
      <c r="C12198" s="12" t="s">
        <v>928</v>
      </c>
      <c r="D12198" s="12"/>
      <c r="E12198" s="12" t="s">
        <v>1619</v>
      </c>
      <c r="F12198" s="21"/>
      <c r="G12198" s="21" t="s">
        <v>28689</v>
      </c>
      <c r="H12198" s="21" t="s">
        <v>28695</v>
      </c>
      <c r="I12198" s="21" t="s">
        <v>1588</v>
      </c>
      <c r="J12198" s="148" t="s">
        <v>28699</v>
      </c>
      <c r="K12198" s="20" t="s">
        <v>11425</v>
      </c>
      <c r="L12198" s="21"/>
    </row>
    <row r="12199">
      <c r="C12199" s="12" t="s">
        <v>928</v>
      </c>
      <c r="D12199" s="12"/>
      <c r="E12199" s="12" t="s">
        <v>1619</v>
      </c>
      <c r="F12199" s="21"/>
      <c r="G12199" s="21" t="s">
        <v>28689</v>
      </c>
      <c r="H12199" s="21" t="s">
        <v>28695</v>
      </c>
      <c r="I12199" s="21" t="s">
        <v>1588</v>
      </c>
      <c r="J12199" s="148" t="s">
        <v>28700</v>
      </c>
      <c r="K12199" s="20" t="s">
        <v>11661</v>
      </c>
      <c r="L12199" s="21"/>
    </row>
    <row r="12200">
      <c r="C12200" s="12" t="s">
        <v>928</v>
      </c>
      <c r="D12200" s="12"/>
      <c r="E12200" s="12" t="s">
        <v>1619</v>
      </c>
      <c r="F12200" s="21"/>
      <c r="G12200" s="21" t="s">
        <v>28689</v>
      </c>
      <c r="H12200" s="21" t="s">
        <v>28695</v>
      </c>
      <c r="I12200" s="21" t="s">
        <v>1588</v>
      </c>
      <c r="J12200" s="148" t="s">
        <v>28701</v>
      </c>
      <c r="K12200" s="20" t="s">
        <v>11428</v>
      </c>
      <c r="L12200" s="21"/>
    </row>
    <row r="12201">
      <c r="C12201" s="12" t="s">
        <v>928</v>
      </c>
      <c r="D12201" s="12"/>
      <c r="E12201" s="12" t="s">
        <v>1619</v>
      </c>
      <c r="F12201" s="21"/>
      <c r="G12201" s="21" t="s">
        <v>28689</v>
      </c>
      <c r="H12201" s="21" t="s">
        <v>28695</v>
      </c>
      <c r="I12201" s="21" t="s">
        <v>1588</v>
      </c>
      <c r="J12201" s="148" t="s">
        <v>28702</v>
      </c>
      <c r="K12201" s="20" t="s">
        <v>11538</v>
      </c>
      <c r="L12201" s="21"/>
    </row>
    <row r="12202">
      <c r="C12202" s="12" t="s">
        <v>928</v>
      </c>
      <c r="D12202" s="12"/>
      <c r="E12202" s="12" t="s">
        <v>1619</v>
      </c>
      <c r="F12202" s="21"/>
      <c r="G12202" s="21" t="s">
        <v>28689</v>
      </c>
      <c r="H12202" s="21" t="s">
        <v>28695</v>
      </c>
      <c r="I12202" s="21" t="s">
        <v>1588</v>
      </c>
      <c r="J12202" s="148" t="s">
        <v>28703</v>
      </c>
      <c r="K12202" s="20" t="s">
        <v>11301</v>
      </c>
      <c r="L12202" s="21"/>
    </row>
    <row r="12203">
      <c r="C12203" s="12" t="s">
        <v>928</v>
      </c>
      <c r="D12203" s="12"/>
      <c r="E12203" s="12" t="s">
        <v>1619</v>
      </c>
      <c r="F12203" s="21"/>
      <c r="G12203" s="21" t="s">
        <v>28704</v>
      </c>
      <c r="H12203" s="21" t="s">
        <v>28705</v>
      </c>
      <c r="I12203" s="21" t="s">
        <v>1588</v>
      </c>
      <c r="J12203" s="148" t="s">
        <v>28706</v>
      </c>
      <c r="K12203" s="20" t="s">
        <v>11526</v>
      </c>
      <c r="L12203" s="21"/>
    </row>
    <row r="12204">
      <c r="C12204" s="12" t="s">
        <v>928</v>
      </c>
      <c r="D12204" s="12"/>
      <c r="E12204" s="12" t="s">
        <v>1619</v>
      </c>
      <c r="F12204" s="21"/>
      <c r="G12204" s="21" t="s">
        <v>28704</v>
      </c>
      <c r="H12204" s="21" t="s">
        <v>28705</v>
      </c>
      <c r="I12204" s="21" t="s">
        <v>1588</v>
      </c>
      <c r="J12204" s="148" t="s">
        <v>28707</v>
      </c>
      <c r="K12204" s="20" t="s">
        <v>11529</v>
      </c>
      <c r="L12204" s="21"/>
    </row>
    <row r="12205">
      <c r="C12205" s="12" t="s">
        <v>928</v>
      </c>
      <c r="D12205" s="12"/>
      <c r="E12205" s="12" t="s">
        <v>1619</v>
      </c>
      <c r="F12205" s="21"/>
      <c r="G12205" s="21" t="s">
        <v>28704</v>
      </c>
      <c r="H12205" s="21" t="s">
        <v>28705</v>
      </c>
      <c r="I12205" s="21" t="s">
        <v>1588</v>
      </c>
      <c r="J12205" s="148" t="s">
        <v>28708</v>
      </c>
      <c r="K12205" s="20" t="s">
        <v>11532</v>
      </c>
      <c r="L12205" s="21"/>
    </row>
    <row r="12206">
      <c r="C12206" s="12" t="s">
        <v>928</v>
      </c>
      <c r="D12206" s="12"/>
      <c r="E12206" s="12" t="s">
        <v>1619</v>
      </c>
      <c r="F12206" s="21"/>
      <c r="G12206" s="21" t="s">
        <v>28704</v>
      </c>
      <c r="H12206" s="21" t="s">
        <v>28705</v>
      </c>
      <c r="I12206" s="21" t="s">
        <v>1588</v>
      </c>
      <c r="J12206" s="148" t="s">
        <v>28709</v>
      </c>
      <c r="K12206" s="20" t="s">
        <v>11535</v>
      </c>
      <c r="L12206" s="21"/>
    </row>
    <row r="12207">
      <c r="C12207" s="12" t="s">
        <v>928</v>
      </c>
      <c r="D12207" s="12"/>
      <c r="E12207" s="12" t="s">
        <v>1619</v>
      </c>
      <c r="F12207" s="21"/>
      <c r="G12207" s="21" t="s">
        <v>28704</v>
      </c>
      <c r="H12207" s="21" t="s">
        <v>28710</v>
      </c>
      <c r="I12207" s="21" t="s">
        <v>1588</v>
      </c>
      <c r="J12207" s="148" t="s">
        <v>28711</v>
      </c>
      <c r="K12207" s="20" t="s">
        <v>11305</v>
      </c>
      <c r="L12207" s="21"/>
    </row>
    <row r="12208">
      <c r="C12208" s="12" t="s">
        <v>928</v>
      </c>
      <c r="D12208" s="12"/>
      <c r="E12208" s="12" t="s">
        <v>1619</v>
      </c>
      <c r="F12208" s="21"/>
      <c r="G12208" s="21" t="s">
        <v>28704</v>
      </c>
      <c r="H12208" s="21" t="s">
        <v>28710</v>
      </c>
      <c r="I12208" s="21" t="s">
        <v>1588</v>
      </c>
      <c r="J12208" s="148" t="s">
        <v>28712</v>
      </c>
      <c r="K12208" s="20" t="s">
        <v>11308</v>
      </c>
      <c r="L12208" s="21"/>
    </row>
    <row r="12209">
      <c r="C12209" s="12" t="s">
        <v>928</v>
      </c>
      <c r="D12209" s="12"/>
      <c r="E12209" s="12" t="s">
        <v>1619</v>
      </c>
      <c r="F12209" s="21"/>
      <c r="G12209" s="21" t="s">
        <v>28704</v>
      </c>
      <c r="H12209" s="21" t="s">
        <v>28713</v>
      </c>
      <c r="I12209" s="21" t="s">
        <v>1588</v>
      </c>
      <c r="J12209" s="148" t="s">
        <v>28714</v>
      </c>
      <c r="K12209" s="20" t="s">
        <v>11416</v>
      </c>
      <c r="L12209" s="21"/>
    </row>
    <row r="12210">
      <c r="C12210" s="12" t="s">
        <v>928</v>
      </c>
      <c r="D12210" s="12"/>
      <c r="E12210" s="12" t="s">
        <v>1619</v>
      </c>
      <c r="F12210" s="21"/>
      <c r="G12210" s="21" t="s">
        <v>28704</v>
      </c>
      <c r="H12210" s="21" t="s">
        <v>28713</v>
      </c>
      <c r="I12210" s="21" t="s">
        <v>1588</v>
      </c>
      <c r="J12210" s="148" t="s">
        <v>28715</v>
      </c>
      <c r="K12210" s="20" t="s">
        <v>11419</v>
      </c>
      <c r="L12210" s="21"/>
    </row>
    <row r="12211">
      <c r="C12211" s="12" t="s">
        <v>928</v>
      </c>
      <c r="D12211" s="12"/>
      <c r="E12211" s="12" t="s">
        <v>1619</v>
      </c>
      <c r="F12211" s="21"/>
      <c r="G12211" s="21" t="s">
        <v>28704</v>
      </c>
      <c r="H12211" s="21" t="s">
        <v>28713</v>
      </c>
      <c r="I12211" s="21" t="s">
        <v>1588</v>
      </c>
      <c r="J12211" s="148" t="s">
        <v>28716</v>
      </c>
      <c r="K12211" s="20" t="s">
        <v>11422</v>
      </c>
      <c r="L12211" s="21"/>
    </row>
    <row r="12212">
      <c r="C12212" s="12" t="s">
        <v>928</v>
      </c>
      <c r="D12212" s="12"/>
      <c r="E12212" s="12" t="s">
        <v>1619</v>
      </c>
      <c r="F12212" s="21"/>
      <c r="G12212" s="21" t="s">
        <v>28704</v>
      </c>
      <c r="H12212" s="21" t="s">
        <v>28713</v>
      </c>
      <c r="I12212" s="21" t="s">
        <v>1588</v>
      </c>
      <c r="J12212" s="148" t="s">
        <v>28717</v>
      </c>
      <c r="K12212" s="20" t="s">
        <v>11425</v>
      </c>
      <c r="L12212" s="21"/>
    </row>
    <row r="12213">
      <c r="C12213" s="12" t="s">
        <v>928</v>
      </c>
      <c r="D12213" s="12"/>
      <c r="E12213" s="12" t="s">
        <v>1619</v>
      </c>
      <c r="F12213" s="21"/>
      <c r="G12213" s="21" t="s">
        <v>28704</v>
      </c>
      <c r="H12213" s="21" t="s">
        <v>28713</v>
      </c>
      <c r="I12213" s="21" t="s">
        <v>1588</v>
      </c>
      <c r="J12213" s="148" t="s">
        <v>28718</v>
      </c>
      <c r="K12213" s="20" t="s">
        <v>11661</v>
      </c>
      <c r="L12213" s="21"/>
    </row>
    <row r="12214">
      <c r="C12214" s="12" t="s">
        <v>928</v>
      </c>
      <c r="D12214" s="12"/>
      <c r="E12214" s="12" t="s">
        <v>1619</v>
      </c>
      <c r="F12214" s="21"/>
      <c r="G12214" s="21" t="s">
        <v>28704</v>
      </c>
      <c r="H12214" s="21" t="s">
        <v>28713</v>
      </c>
      <c r="I12214" s="21" t="s">
        <v>1588</v>
      </c>
      <c r="J12214" s="148" t="s">
        <v>28719</v>
      </c>
      <c r="K12214" s="20" t="s">
        <v>11428</v>
      </c>
      <c r="L12214" s="21"/>
    </row>
    <row r="12215">
      <c r="C12215" s="12" t="s">
        <v>928</v>
      </c>
      <c r="D12215" s="12"/>
      <c r="E12215" s="12" t="s">
        <v>1619</v>
      </c>
      <c r="F12215" s="21"/>
      <c r="G12215" s="21" t="s">
        <v>28704</v>
      </c>
      <c r="H12215" s="21" t="s">
        <v>28713</v>
      </c>
      <c r="I12215" s="21" t="s">
        <v>1588</v>
      </c>
      <c r="J12215" s="148" t="s">
        <v>28720</v>
      </c>
      <c r="K12215" s="20" t="s">
        <v>11538</v>
      </c>
      <c r="L12215" s="21"/>
    </row>
    <row r="12216">
      <c r="C12216" s="12" t="s">
        <v>928</v>
      </c>
      <c r="D12216" s="12"/>
      <c r="E12216" s="12" t="s">
        <v>1619</v>
      </c>
      <c r="F12216" s="21"/>
      <c r="G12216" s="21" t="s">
        <v>28704</v>
      </c>
      <c r="H12216" s="21" t="s">
        <v>28713</v>
      </c>
      <c r="I12216" s="21" t="s">
        <v>1588</v>
      </c>
      <c r="J12216" s="148" t="s">
        <v>28721</v>
      </c>
      <c r="K12216" s="20" t="s">
        <v>11301</v>
      </c>
      <c r="L12216" s="21"/>
    </row>
    <row r="12217">
      <c r="C12217" s="12" t="s">
        <v>928</v>
      </c>
      <c r="D12217" s="12"/>
      <c r="E12217" s="12" t="s">
        <v>1619</v>
      </c>
      <c r="F12217" s="21"/>
      <c r="G12217" s="21" t="s">
        <v>28722</v>
      </c>
      <c r="H12217" s="21" t="s">
        <v>28723</v>
      </c>
      <c r="I12217" s="21" t="s">
        <v>1588</v>
      </c>
      <c r="J12217" s="148" t="s">
        <v>28724</v>
      </c>
      <c r="K12217" s="20" t="s">
        <v>11301</v>
      </c>
      <c r="L12217" s="21"/>
    </row>
    <row r="12218">
      <c r="C12218" s="12" t="s">
        <v>928</v>
      </c>
      <c r="D12218" s="12"/>
      <c r="E12218" s="12" t="s">
        <v>1619</v>
      </c>
      <c r="F12218" s="21"/>
      <c r="G12218" s="21" t="s">
        <v>28722</v>
      </c>
      <c r="H12218" s="21" t="s">
        <v>28725</v>
      </c>
      <c r="I12218" s="21" t="s">
        <v>1588</v>
      </c>
      <c r="J12218" s="148" t="s">
        <v>28726</v>
      </c>
      <c r="K12218" s="20" t="s">
        <v>11305</v>
      </c>
      <c r="L12218" s="21"/>
    </row>
    <row r="12219">
      <c r="C12219" s="12" t="s">
        <v>928</v>
      </c>
      <c r="D12219" s="12"/>
      <c r="E12219" s="12" t="s">
        <v>1619</v>
      </c>
      <c r="F12219" s="21"/>
      <c r="G12219" s="21" t="s">
        <v>28722</v>
      </c>
      <c r="H12219" s="21" t="s">
        <v>28725</v>
      </c>
      <c r="I12219" s="21" t="s">
        <v>1588</v>
      </c>
      <c r="J12219" s="148" t="s">
        <v>28727</v>
      </c>
      <c r="K12219" s="20" t="s">
        <v>11308</v>
      </c>
      <c r="L12219" s="21"/>
    </row>
    <row r="12220">
      <c r="C12220" s="12" t="s">
        <v>928</v>
      </c>
      <c r="D12220" s="12"/>
      <c r="E12220" s="12" t="s">
        <v>1619</v>
      </c>
      <c r="F12220" s="21"/>
      <c r="G12220" s="21" t="s">
        <v>28722</v>
      </c>
      <c r="H12220" s="21" t="s">
        <v>28728</v>
      </c>
      <c r="I12220" s="21" t="s">
        <v>1588</v>
      </c>
      <c r="J12220" s="148" t="s">
        <v>28729</v>
      </c>
      <c r="K12220" s="20" t="s">
        <v>11526</v>
      </c>
      <c r="L12220" s="21"/>
    </row>
    <row r="12221">
      <c r="C12221" s="12" t="s">
        <v>928</v>
      </c>
      <c r="D12221" s="12"/>
      <c r="E12221" s="12" t="s">
        <v>1619</v>
      </c>
      <c r="F12221" s="21"/>
      <c r="G12221" s="21" t="s">
        <v>28722</v>
      </c>
      <c r="H12221" s="21" t="s">
        <v>28728</v>
      </c>
      <c r="I12221" s="21" t="s">
        <v>1588</v>
      </c>
      <c r="J12221" s="148" t="s">
        <v>28730</v>
      </c>
      <c r="K12221" s="20" t="s">
        <v>11529</v>
      </c>
      <c r="L12221" s="21"/>
    </row>
    <row r="12222">
      <c r="C12222" s="12" t="s">
        <v>928</v>
      </c>
      <c r="D12222" s="12"/>
      <c r="E12222" s="12" t="s">
        <v>1619</v>
      </c>
      <c r="F12222" s="21"/>
      <c r="G12222" s="21" t="s">
        <v>28722</v>
      </c>
      <c r="H12222" s="21" t="s">
        <v>28728</v>
      </c>
      <c r="I12222" s="21" t="s">
        <v>1588</v>
      </c>
      <c r="J12222" s="148" t="s">
        <v>28731</v>
      </c>
      <c r="K12222" s="20" t="s">
        <v>11532</v>
      </c>
      <c r="L12222" s="21"/>
    </row>
    <row r="12223">
      <c r="C12223" s="12" t="s">
        <v>928</v>
      </c>
      <c r="D12223" s="12"/>
      <c r="E12223" s="12" t="s">
        <v>1619</v>
      </c>
      <c r="F12223" s="21"/>
      <c r="G12223" s="21" t="s">
        <v>28722</v>
      </c>
      <c r="H12223" s="21" t="s">
        <v>28728</v>
      </c>
      <c r="I12223" s="21" t="s">
        <v>1588</v>
      </c>
      <c r="J12223" s="148" t="s">
        <v>28732</v>
      </c>
      <c r="K12223" s="20" t="s">
        <v>11535</v>
      </c>
      <c r="L12223" s="21"/>
    </row>
    <row r="12224">
      <c r="C12224" s="12" t="s">
        <v>928</v>
      </c>
      <c r="D12224" s="12"/>
      <c r="E12224" s="12" t="s">
        <v>1619</v>
      </c>
      <c r="F12224" s="21"/>
      <c r="G12224" s="21" t="s">
        <v>28722</v>
      </c>
      <c r="H12224" s="21" t="s">
        <v>28733</v>
      </c>
      <c r="I12224" s="21" t="s">
        <v>1588</v>
      </c>
      <c r="J12224" s="148" t="s">
        <v>28734</v>
      </c>
      <c r="K12224" s="20" t="s">
        <v>11416</v>
      </c>
      <c r="L12224" s="21"/>
    </row>
    <row r="12225">
      <c r="C12225" s="12" t="s">
        <v>928</v>
      </c>
      <c r="D12225" s="12"/>
      <c r="E12225" s="12" t="s">
        <v>1619</v>
      </c>
      <c r="F12225" s="21"/>
      <c r="G12225" s="21" t="s">
        <v>28722</v>
      </c>
      <c r="H12225" s="21" t="s">
        <v>28733</v>
      </c>
      <c r="I12225" s="21" t="s">
        <v>1588</v>
      </c>
      <c r="J12225" s="148" t="s">
        <v>28735</v>
      </c>
      <c r="K12225" s="20" t="s">
        <v>11419</v>
      </c>
      <c r="L12225" s="21"/>
    </row>
    <row r="12226">
      <c r="C12226" s="12" t="s">
        <v>928</v>
      </c>
      <c r="D12226" s="12"/>
      <c r="E12226" s="12" t="s">
        <v>1619</v>
      </c>
      <c r="F12226" s="21"/>
      <c r="G12226" s="21" t="s">
        <v>28722</v>
      </c>
      <c r="H12226" s="21" t="s">
        <v>28733</v>
      </c>
      <c r="I12226" s="21" t="s">
        <v>1588</v>
      </c>
      <c r="J12226" s="148" t="s">
        <v>28736</v>
      </c>
      <c r="K12226" s="20" t="s">
        <v>11425</v>
      </c>
      <c r="L12226" s="21"/>
    </row>
    <row r="12227">
      <c r="C12227" s="12" t="s">
        <v>928</v>
      </c>
      <c r="D12227" s="12"/>
      <c r="E12227" s="12" t="s">
        <v>1619</v>
      </c>
      <c r="F12227" s="21"/>
      <c r="G12227" s="21" t="s">
        <v>28722</v>
      </c>
      <c r="H12227" s="21" t="s">
        <v>28733</v>
      </c>
      <c r="I12227" s="21" t="s">
        <v>1588</v>
      </c>
      <c r="J12227" s="148" t="s">
        <v>28737</v>
      </c>
      <c r="K12227" s="20" t="s">
        <v>11661</v>
      </c>
      <c r="L12227" s="21"/>
    </row>
    <row r="12228">
      <c r="C12228" s="12" t="s">
        <v>928</v>
      </c>
      <c r="D12228" s="12"/>
      <c r="E12228" s="12" t="s">
        <v>1619</v>
      </c>
      <c r="F12228" s="21"/>
      <c r="G12228" s="21" t="s">
        <v>28722</v>
      </c>
      <c r="H12228" s="21" t="s">
        <v>28733</v>
      </c>
      <c r="I12228" s="21" t="s">
        <v>1588</v>
      </c>
      <c r="J12228" s="148" t="s">
        <v>28738</v>
      </c>
      <c r="K12228" s="20" t="s">
        <v>11428</v>
      </c>
      <c r="L12228" s="21"/>
    </row>
    <row r="12229">
      <c r="C12229" s="12" t="s">
        <v>928</v>
      </c>
      <c r="D12229" s="12"/>
      <c r="E12229" s="12" t="s">
        <v>1619</v>
      </c>
      <c r="F12229" s="21"/>
      <c r="G12229" s="21" t="s">
        <v>28722</v>
      </c>
      <c r="H12229" s="21" t="s">
        <v>28733</v>
      </c>
      <c r="I12229" s="21" t="s">
        <v>1588</v>
      </c>
      <c r="J12229" s="148" t="s">
        <v>28739</v>
      </c>
      <c r="K12229" s="20" t="s">
        <v>11538</v>
      </c>
      <c r="L12229" s="21"/>
    </row>
    <row r="12230">
      <c r="C12230" s="12" t="s">
        <v>928</v>
      </c>
      <c r="D12230" s="12"/>
      <c r="E12230" s="12" t="s">
        <v>1619</v>
      </c>
      <c r="F12230" s="21"/>
      <c r="G12230" s="21" t="s">
        <v>28740</v>
      </c>
      <c r="H12230" s="21" t="s">
        <v>28741</v>
      </c>
      <c r="I12230" s="21" t="s">
        <v>1588</v>
      </c>
      <c r="J12230" s="148" t="s">
        <v>28742</v>
      </c>
      <c r="K12230" s="20" t="s">
        <v>11305</v>
      </c>
      <c r="L12230" s="21"/>
    </row>
    <row r="12231">
      <c r="C12231" s="12" t="s">
        <v>928</v>
      </c>
      <c r="D12231" s="12"/>
      <c r="E12231" s="12" t="s">
        <v>1619</v>
      </c>
      <c r="F12231" s="21"/>
      <c r="G12231" s="21" t="s">
        <v>28740</v>
      </c>
      <c r="H12231" s="21" t="s">
        <v>28741</v>
      </c>
      <c r="I12231" s="21" t="s">
        <v>1588</v>
      </c>
      <c r="J12231" s="148" t="s">
        <v>28743</v>
      </c>
      <c r="K12231" s="20" t="s">
        <v>11308</v>
      </c>
      <c r="L12231" s="21"/>
    </row>
    <row r="12232">
      <c r="C12232" s="12" t="s">
        <v>928</v>
      </c>
      <c r="D12232" s="12"/>
      <c r="E12232" s="12" t="s">
        <v>1619</v>
      </c>
      <c r="F12232" s="21"/>
      <c r="G12232" s="21" t="s">
        <v>28740</v>
      </c>
      <c r="H12232" s="21" t="s">
        <v>28744</v>
      </c>
      <c r="I12232" s="21" t="s">
        <v>1588</v>
      </c>
      <c r="J12232" s="148" t="s">
        <v>28745</v>
      </c>
      <c r="K12232" s="20" t="s">
        <v>11526</v>
      </c>
      <c r="L12232" s="21"/>
    </row>
    <row r="12233">
      <c r="C12233" s="12" t="s">
        <v>928</v>
      </c>
      <c r="D12233" s="12"/>
      <c r="E12233" s="12" t="s">
        <v>1619</v>
      </c>
      <c r="F12233" s="21"/>
      <c r="G12233" s="21" t="s">
        <v>28740</v>
      </c>
      <c r="H12233" s="21" t="s">
        <v>28744</v>
      </c>
      <c r="I12233" s="21" t="s">
        <v>1588</v>
      </c>
      <c r="J12233" s="148" t="s">
        <v>28746</v>
      </c>
      <c r="K12233" s="20" t="s">
        <v>11529</v>
      </c>
      <c r="L12233" s="21"/>
    </row>
    <row r="12234">
      <c r="C12234" s="12" t="s">
        <v>928</v>
      </c>
      <c r="D12234" s="12"/>
      <c r="E12234" s="12" t="s">
        <v>1619</v>
      </c>
      <c r="F12234" s="21"/>
      <c r="G12234" s="21" t="s">
        <v>28740</v>
      </c>
      <c r="H12234" s="21" t="s">
        <v>28744</v>
      </c>
      <c r="I12234" s="21" t="s">
        <v>1588</v>
      </c>
      <c r="J12234" s="148" t="s">
        <v>28747</v>
      </c>
      <c r="K12234" s="20" t="s">
        <v>11532</v>
      </c>
      <c r="L12234" s="21"/>
    </row>
    <row r="12235">
      <c r="C12235" s="12" t="s">
        <v>928</v>
      </c>
      <c r="D12235" s="12"/>
      <c r="E12235" s="12" t="s">
        <v>1619</v>
      </c>
      <c r="F12235" s="21"/>
      <c r="G12235" s="21" t="s">
        <v>28740</v>
      </c>
      <c r="H12235" s="21" t="s">
        <v>28744</v>
      </c>
      <c r="I12235" s="21" t="s">
        <v>1588</v>
      </c>
      <c r="J12235" s="148" t="s">
        <v>28748</v>
      </c>
      <c r="K12235" s="20" t="s">
        <v>11535</v>
      </c>
      <c r="L12235" s="21"/>
    </row>
    <row r="12236">
      <c r="C12236" s="12" t="s">
        <v>928</v>
      </c>
      <c r="D12236" s="12"/>
      <c r="E12236" s="12" t="s">
        <v>1619</v>
      </c>
      <c r="F12236" s="21"/>
      <c r="G12236" s="21" t="s">
        <v>28740</v>
      </c>
      <c r="H12236" s="21" t="s">
        <v>28749</v>
      </c>
      <c r="I12236" s="21" t="s">
        <v>1588</v>
      </c>
      <c r="J12236" s="148" t="s">
        <v>28750</v>
      </c>
      <c r="K12236" s="20" t="s">
        <v>11416</v>
      </c>
      <c r="L12236" s="21"/>
    </row>
    <row r="12237">
      <c r="C12237" s="12" t="s">
        <v>928</v>
      </c>
      <c r="D12237" s="12"/>
      <c r="E12237" s="12" t="s">
        <v>1619</v>
      </c>
      <c r="F12237" s="21"/>
      <c r="G12237" s="21" t="s">
        <v>28740</v>
      </c>
      <c r="H12237" s="21" t="s">
        <v>28749</v>
      </c>
      <c r="I12237" s="21" t="s">
        <v>1588</v>
      </c>
      <c r="J12237" s="148" t="s">
        <v>28751</v>
      </c>
      <c r="K12237" s="20" t="s">
        <v>11419</v>
      </c>
      <c r="L12237" s="21"/>
    </row>
    <row r="12238">
      <c r="C12238" s="12" t="s">
        <v>928</v>
      </c>
      <c r="D12238" s="12"/>
      <c r="E12238" s="12" t="s">
        <v>1619</v>
      </c>
      <c r="F12238" s="21"/>
      <c r="G12238" s="21" t="s">
        <v>28740</v>
      </c>
      <c r="H12238" s="21" t="s">
        <v>28749</v>
      </c>
      <c r="I12238" s="21" t="s">
        <v>1588</v>
      </c>
      <c r="J12238" s="148" t="s">
        <v>28752</v>
      </c>
      <c r="K12238" s="20" t="s">
        <v>11422</v>
      </c>
      <c r="L12238" s="21"/>
    </row>
    <row r="12239">
      <c r="C12239" s="12" t="s">
        <v>928</v>
      </c>
      <c r="D12239" s="12"/>
      <c r="E12239" s="12" t="s">
        <v>1619</v>
      </c>
      <c r="F12239" s="21"/>
      <c r="G12239" s="21" t="s">
        <v>28740</v>
      </c>
      <c r="H12239" s="21" t="s">
        <v>28749</v>
      </c>
      <c r="I12239" s="21" t="s">
        <v>1588</v>
      </c>
      <c r="J12239" s="148" t="s">
        <v>28753</v>
      </c>
      <c r="K12239" s="20" t="s">
        <v>11425</v>
      </c>
      <c r="L12239" s="21"/>
    </row>
    <row r="12240">
      <c r="C12240" s="12" t="s">
        <v>928</v>
      </c>
      <c r="D12240" s="12"/>
      <c r="E12240" s="12" t="s">
        <v>1619</v>
      </c>
      <c r="F12240" s="21"/>
      <c r="G12240" s="21" t="s">
        <v>28740</v>
      </c>
      <c r="H12240" s="21" t="s">
        <v>28749</v>
      </c>
      <c r="I12240" s="21" t="s">
        <v>1588</v>
      </c>
      <c r="J12240" s="148" t="s">
        <v>28754</v>
      </c>
      <c r="K12240" s="20" t="s">
        <v>11661</v>
      </c>
      <c r="L12240" s="21"/>
    </row>
    <row r="12241">
      <c r="C12241" s="12" t="s">
        <v>928</v>
      </c>
      <c r="D12241" s="12"/>
      <c r="E12241" s="12" t="s">
        <v>1619</v>
      </c>
      <c r="F12241" s="21"/>
      <c r="G12241" s="21" t="s">
        <v>28740</v>
      </c>
      <c r="H12241" s="21" t="s">
        <v>28749</v>
      </c>
      <c r="I12241" s="21" t="s">
        <v>1588</v>
      </c>
      <c r="J12241" s="148" t="s">
        <v>28755</v>
      </c>
      <c r="K12241" s="20" t="s">
        <v>11428</v>
      </c>
      <c r="L12241" s="21"/>
    </row>
    <row r="12242">
      <c r="C12242" s="12" t="s">
        <v>928</v>
      </c>
      <c r="D12242" s="12"/>
      <c r="E12242" s="12" t="s">
        <v>1619</v>
      </c>
      <c r="F12242" s="21"/>
      <c r="G12242" s="21" t="s">
        <v>28740</v>
      </c>
      <c r="H12242" s="21" t="s">
        <v>28749</v>
      </c>
      <c r="I12242" s="21" t="s">
        <v>1588</v>
      </c>
      <c r="J12242" s="148" t="s">
        <v>28756</v>
      </c>
      <c r="K12242" s="20" t="s">
        <v>11538</v>
      </c>
      <c r="L12242" s="21"/>
    </row>
    <row r="12243">
      <c r="C12243" s="12" t="s">
        <v>928</v>
      </c>
      <c r="D12243" s="12"/>
      <c r="E12243" s="12" t="s">
        <v>1619</v>
      </c>
      <c r="F12243" s="21"/>
      <c r="G12243" s="21" t="s">
        <v>28740</v>
      </c>
      <c r="H12243" s="21" t="s">
        <v>28749</v>
      </c>
      <c r="I12243" s="21" t="s">
        <v>1588</v>
      </c>
      <c r="J12243" s="148" t="s">
        <v>28757</v>
      </c>
      <c r="K12243" s="20" t="s">
        <v>11301</v>
      </c>
      <c r="L12243" s="21"/>
    </row>
    <row r="12244">
      <c r="C12244" s="12" t="s">
        <v>928</v>
      </c>
      <c r="D12244" s="12"/>
      <c r="E12244" s="12" t="s">
        <v>1619</v>
      </c>
      <c r="F12244" s="21"/>
      <c r="G12244" s="21" t="s">
        <v>28758</v>
      </c>
      <c r="H12244" s="21" t="s">
        <v>28759</v>
      </c>
      <c r="I12244" s="21" t="s">
        <v>1588</v>
      </c>
      <c r="J12244" s="148" t="s">
        <v>28760</v>
      </c>
      <c r="K12244" s="20" t="s">
        <v>11305</v>
      </c>
      <c r="L12244" s="21"/>
    </row>
    <row r="12245">
      <c r="C12245" s="12" t="s">
        <v>928</v>
      </c>
      <c r="D12245" s="12"/>
      <c r="E12245" s="12" t="s">
        <v>1619</v>
      </c>
      <c r="F12245" s="21"/>
      <c r="G12245" s="21" t="s">
        <v>28758</v>
      </c>
      <c r="H12245" s="21" t="s">
        <v>28759</v>
      </c>
      <c r="I12245" s="21" t="s">
        <v>1588</v>
      </c>
      <c r="J12245" s="148" t="s">
        <v>28761</v>
      </c>
      <c r="K12245" s="20" t="s">
        <v>11308</v>
      </c>
      <c r="L12245" s="21"/>
    </row>
    <row r="12246">
      <c r="C12246" s="12" t="s">
        <v>928</v>
      </c>
      <c r="D12246" s="12"/>
      <c r="E12246" s="12" t="s">
        <v>1619</v>
      </c>
      <c r="F12246" s="21"/>
      <c r="G12246" s="21" t="s">
        <v>28762</v>
      </c>
      <c r="H12246" s="21" t="s">
        <v>28763</v>
      </c>
      <c r="I12246" s="21" t="s">
        <v>1588</v>
      </c>
      <c r="J12246" s="148" t="s">
        <v>28764</v>
      </c>
      <c r="K12246" s="20" t="s">
        <v>11305</v>
      </c>
      <c r="L12246" s="21"/>
    </row>
    <row r="12247">
      <c r="C12247" s="12" t="s">
        <v>928</v>
      </c>
      <c r="D12247" s="12"/>
      <c r="E12247" s="12" t="s">
        <v>1619</v>
      </c>
      <c r="F12247" s="21"/>
      <c r="G12247" s="21" t="s">
        <v>28762</v>
      </c>
      <c r="H12247" s="21" t="s">
        <v>28763</v>
      </c>
      <c r="I12247" s="21" t="s">
        <v>1588</v>
      </c>
      <c r="J12247" s="148" t="s">
        <v>28765</v>
      </c>
      <c r="K12247" s="20" t="s">
        <v>11308</v>
      </c>
      <c r="L12247" s="21"/>
    </row>
    <row r="12248">
      <c r="C12248" s="12" t="s">
        <v>928</v>
      </c>
      <c r="D12248" s="12"/>
      <c r="E12248" s="12" t="s">
        <v>1619</v>
      </c>
      <c r="F12248" s="21"/>
      <c r="G12248" s="21" t="s">
        <v>28766</v>
      </c>
      <c r="H12248" s="21" t="s">
        <v>28767</v>
      </c>
      <c r="I12248" s="21" t="s">
        <v>1588</v>
      </c>
      <c r="J12248" s="148" t="s">
        <v>28768</v>
      </c>
      <c r="K12248" s="20" t="s">
        <v>11526</v>
      </c>
      <c r="L12248" s="21"/>
    </row>
    <row r="12249">
      <c r="C12249" s="12" t="s">
        <v>928</v>
      </c>
      <c r="D12249" s="12"/>
      <c r="E12249" s="12" t="s">
        <v>1619</v>
      </c>
      <c r="F12249" s="21"/>
      <c r="G12249" s="21" t="s">
        <v>28766</v>
      </c>
      <c r="H12249" s="21" t="s">
        <v>28767</v>
      </c>
      <c r="I12249" s="21" t="s">
        <v>1588</v>
      </c>
      <c r="J12249" s="148" t="s">
        <v>28769</v>
      </c>
      <c r="K12249" s="20" t="s">
        <v>11529</v>
      </c>
      <c r="L12249" s="21"/>
    </row>
    <row r="12250">
      <c r="C12250" s="12" t="s">
        <v>928</v>
      </c>
      <c r="D12250" s="12"/>
      <c r="E12250" s="12" t="s">
        <v>1619</v>
      </c>
      <c r="F12250" s="21"/>
      <c r="G12250" s="21" t="s">
        <v>28766</v>
      </c>
      <c r="H12250" s="21" t="s">
        <v>28767</v>
      </c>
      <c r="I12250" s="21" t="s">
        <v>1588</v>
      </c>
      <c r="J12250" s="148" t="s">
        <v>28770</v>
      </c>
      <c r="K12250" s="20" t="s">
        <v>11532</v>
      </c>
      <c r="L12250" s="21"/>
    </row>
    <row r="12251">
      <c r="C12251" s="12" t="s">
        <v>928</v>
      </c>
      <c r="D12251" s="12"/>
      <c r="E12251" s="12" t="s">
        <v>1619</v>
      </c>
      <c r="F12251" s="21"/>
      <c r="G12251" s="21" t="s">
        <v>28766</v>
      </c>
      <c r="H12251" s="21" t="s">
        <v>28767</v>
      </c>
      <c r="I12251" s="21" t="s">
        <v>1588</v>
      </c>
      <c r="J12251" s="148" t="s">
        <v>28771</v>
      </c>
      <c r="K12251" s="20" t="s">
        <v>11535</v>
      </c>
      <c r="L12251" s="21"/>
    </row>
    <row r="12252">
      <c r="C12252" s="12" t="s">
        <v>928</v>
      </c>
      <c r="D12252" s="12"/>
      <c r="E12252" s="12" t="s">
        <v>1619</v>
      </c>
      <c r="F12252" s="21"/>
      <c r="G12252" s="21" t="s">
        <v>28766</v>
      </c>
      <c r="H12252" s="21" t="s">
        <v>28772</v>
      </c>
      <c r="I12252" s="21" t="s">
        <v>1588</v>
      </c>
      <c r="J12252" s="148" t="s">
        <v>28773</v>
      </c>
      <c r="K12252" s="20" t="s">
        <v>11416</v>
      </c>
      <c r="L12252" s="21"/>
    </row>
    <row r="12253">
      <c r="C12253" s="12" t="s">
        <v>928</v>
      </c>
      <c r="D12253" s="12"/>
      <c r="E12253" s="12" t="s">
        <v>1619</v>
      </c>
      <c r="F12253" s="21"/>
      <c r="G12253" s="21" t="s">
        <v>28766</v>
      </c>
      <c r="H12253" s="21" t="s">
        <v>28772</v>
      </c>
      <c r="I12253" s="21" t="s">
        <v>1588</v>
      </c>
      <c r="J12253" s="148" t="s">
        <v>28774</v>
      </c>
      <c r="K12253" s="20" t="s">
        <v>11419</v>
      </c>
      <c r="L12253" s="21"/>
    </row>
    <row r="12254">
      <c r="C12254" s="12" t="s">
        <v>928</v>
      </c>
      <c r="D12254" s="12"/>
      <c r="E12254" s="12" t="s">
        <v>1619</v>
      </c>
      <c r="F12254" s="21"/>
      <c r="G12254" s="21" t="s">
        <v>28766</v>
      </c>
      <c r="H12254" s="21" t="s">
        <v>28772</v>
      </c>
      <c r="I12254" s="21" t="s">
        <v>1588</v>
      </c>
      <c r="J12254" s="148" t="s">
        <v>28775</v>
      </c>
      <c r="K12254" s="20" t="s">
        <v>11425</v>
      </c>
      <c r="L12254" s="21"/>
    </row>
    <row r="12255">
      <c r="C12255" s="12" t="s">
        <v>928</v>
      </c>
      <c r="D12255" s="12"/>
      <c r="E12255" s="12" t="s">
        <v>1619</v>
      </c>
      <c r="F12255" s="21"/>
      <c r="G12255" s="21" t="s">
        <v>28766</v>
      </c>
      <c r="H12255" s="21" t="s">
        <v>28772</v>
      </c>
      <c r="I12255" s="21" t="s">
        <v>1588</v>
      </c>
      <c r="J12255" s="148" t="s">
        <v>28776</v>
      </c>
      <c r="K12255" s="20" t="s">
        <v>11661</v>
      </c>
      <c r="L12255" s="21"/>
    </row>
    <row r="12256">
      <c r="C12256" s="12" t="s">
        <v>928</v>
      </c>
      <c r="D12256" s="12"/>
      <c r="E12256" s="12" t="s">
        <v>1619</v>
      </c>
      <c r="F12256" s="21"/>
      <c r="G12256" s="21" t="s">
        <v>28766</v>
      </c>
      <c r="H12256" s="21" t="s">
        <v>28772</v>
      </c>
      <c r="I12256" s="21" t="s">
        <v>1588</v>
      </c>
      <c r="J12256" s="148" t="s">
        <v>28777</v>
      </c>
      <c r="K12256" s="20" t="s">
        <v>11428</v>
      </c>
      <c r="L12256" s="21"/>
    </row>
    <row r="12257">
      <c r="C12257" s="12" t="s">
        <v>928</v>
      </c>
      <c r="D12257" s="12"/>
      <c r="E12257" s="12" t="s">
        <v>1619</v>
      </c>
      <c r="F12257" s="21"/>
      <c r="G12257" s="21" t="s">
        <v>28766</v>
      </c>
      <c r="H12257" s="21" t="s">
        <v>28772</v>
      </c>
      <c r="I12257" s="21" t="s">
        <v>1588</v>
      </c>
      <c r="J12257" s="148" t="s">
        <v>28778</v>
      </c>
      <c r="K12257" s="20" t="s">
        <v>11305</v>
      </c>
      <c r="L12257" s="21"/>
    </row>
    <row r="12258">
      <c r="C12258" s="12" t="s">
        <v>928</v>
      </c>
      <c r="D12258" s="12"/>
      <c r="E12258" s="12" t="s">
        <v>1619</v>
      </c>
      <c r="F12258" s="21"/>
      <c r="G12258" s="21" t="s">
        <v>28766</v>
      </c>
      <c r="H12258" s="21" t="s">
        <v>28772</v>
      </c>
      <c r="I12258" s="21" t="s">
        <v>1588</v>
      </c>
      <c r="J12258" s="148" t="s">
        <v>28779</v>
      </c>
      <c r="K12258" s="20" t="s">
        <v>11538</v>
      </c>
      <c r="L12258" s="21"/>
    </row>
    <row r="12259">
      <c r="C12259" s="12" t="s">
        <v>928</v>
      </c>
      <c r="D12259" s="12"/>
      <c r="E12259" s="12" t="s">
        <v>1619</v>
      </c>
      <c r="F12259" s="21"/>
      <c r="G12259" s="21" t="s">
        <v>28766</v>
      </c>
      <c r="H12259" s="21" t="s">
        <v>28772</v>
      </c>
      <c r="I12259" s="21" t="s">
        <v>1588</v>
      </c>
      <c r="J12259" s="148" t="s">
        <v>28780</v>
      </c>
      <c r="K12259" s="20" t="s">
        <v>11308</v>
      </c>
      <c r="L12259" s="21"/>
    </row>
    <row r="12260">
      <c r="C12260" s="12" t="s">
        <v>928</v>
      </c>
      <c r="D12260" s="12"/>
      <c r="E12260" s="12" t="s">
        <v>1619</v>
      </c>
      <c r="F12260" s="21"/>
      <c r="G12260" s="21" t="s">
        <v>28766</v>
      </c>
      <c r="H12260" s="21" t="s">
        <v>28772</v>
      </c>
      <c r="I12260" s="21" t="s">
        <v>1588</v>
      </c>
      <c r="J12260" s="148" t="s">
        <v>28781</v>
      </c>
      <c r="K12260" s="20" t="s">
        <v>11301</v>
      </c>
      <c r="L12260" s="21"/>
    </row>
    <row r="12261">
      <c r="C12261" s="12" t="s">
        <v>928</v>
      </c>
      <c r="D12261" s="12"/>
      <c r="E12261" s="12" t="s">
        <v>1619</v>
      </c>
      <c r="F12261" s="21"/>
      <c r="G12261" s="21" t="s">
        <v>28782</v>
      </c>
      <c r="H12261" s="21" t="s">
        <v>28783</v>
      </c>
      <c r="I12261" s="21" t="s">
        <v>1588</v>
      </c>
      <c r="J12261" s="148" t="s">
        <v>28784</v>
      </c>
      <c r="K12261" s="20" t="s">
        <v>11305</v>
      </c>
      <c r="L12261" s="21"/>
    </row>
    <row r="12262">
      <c r="C12262" s="12" t="s">
        <v>928</v>
      </c>
      <c r="D12262" s="12"/>
      <c r="E12262" s="12" t="s">
        <v>1619</v>
      </c>
      <c r="F12262" s="21"/>
      <c r="G12262" s="21" t="s">
        <v>28782</v>
      </c>
      <c r="H12262" s="21" t="s">
        <v>28783</v>
      </c>
      <c r="I12262" s="21" t="s">
        <v>1588</v>
      </c>
      <c r="J12262" s="148" t="s">
        <v>28785</v>
      </c>
      <c r="K12262" s="20" t="s">
        <v>11308</v>
      </c>
      <c r="L12262" s="21"/>
    </row>
    <row r="12263">
      <c r="C12263" s="12" t="s">
        <v>928</v>
      </c>
      <c r="D12263" s="12"/>
      <c r="E12263" s="12" t="s">
        <v>1619</v>
      </c>
      <c r="F12263" s="21"/>
      <c r="G12263" s="21" t="s">
        <v>28786</v>
      </c>
      <c r="H12263" s="21" t="s">
        <v>28787</v>
      </c>
      <c r="I12263" s="21" t="s">
        <v>1588</v>
      </c>
      <c r="J12263" s="148" t="s">
        <v>28788</v>
      </c>
      <c r="K12263" s="20" t="s">
        <v>11526</v>
      </c>
      <c r="L12263" s="21"/>
    </row>
    <row r="12264">
      <c r="C12264" s="12" t="s">
        <v>928</v>
      </c>
      <c r="D12264" s="12"/>
      <c r="E12264" s="12" t="s">
        <v>1619</v>
      </c>
      <c r="F12264" s="21"/>
      <c r="G12264" s="21" t="s">
        <v>28786</v>
      </c>
      <c r="H12264" s="21" t="s">
        <v>28787</v>
      </c>
      <c r="I12264" s="21" t="s">
        <v>1588</v>
      </c>
      <c r="J12264" s="148" t="s">
        <v>28789</v>
      </c>
      <c r="K12264" s="20" t="s">
        <v>11529</v>
      </c>
      <c r="L12264" s="21"/>
    </row>
    <row r="12265">
      <c r="C12265" s="12" t="s">
        <v>928</v>
      </c>
      <c r="D12265" s="12"/>
      <c r="E12265" s="12" t="s">
        <v>1619</v>
      </c>
      <c r="F12265" s="21"/>
      <c r="G12265" s="21" t="s">
        <v>28786</v>
      </c>
      <c r="H12265" s="21" t="s">
        <v>28787</v>
      </c>
      <c r="I12265" s="21" t="s">
        <v>1588</v>
      </c>
      <c r="J12265" s="148" t="s">
        <v>28790</v>
      </c>
      <c r="K12265" s="20" t="s">
        <v>11532</v>
      </c>
      <c r="L12265" s="21"/>
    </row>
    <row r="12266">
      <c r="C12266" s="12" t="s">
        <v>928</v>
      </c>
      <c r="D12266" s="12"/>
      <c r="E12266" s="12" t="s">
        <v>1619</v>
      </c>
      <c r="F12266" s="21"/>
      <c r="G12266" s="21" t="s">
        <v>28786</v>
      </c>
      <c r="H12266" s="21" t="s">
        <v>28787</v>
      </c>
      <c r="I12266" s="21" t="s">
        <v>1588</v>
      </c>
      <c r="J12266" s="148" t="s">
        <v>28791</v>
      </c>
      <c r="K12266" s="20" t="s">
        <v>11535</v>
      </c>
      <c r="L12266" s="21"/>
    </row>
    <row r="12267">
      <c r="C12267" s="12" t="s">
        <v>928</v>
      </c>
      <c r="D12267" s="12"/>
      <c r="E12267" s="12" t="s">
        <v>1619</v>
      </c>
      <c r="F12267" s="21"/>
      <c r="G12267" s="21" t="s">
        <v>28786</v>
      </c>
      <c r="H12267" s="21" t="s">
        <v>28792</v>
      </c>
      <c r="I12267" s="21" t="s">
        <v>1588</v>
      </c>
      <c r="J12267" s="148" t="s">
        <v>28793</v>
      </c>
      <c r="K12267" s="20" t="s">
        <v>11416</v>
      </c>
      <c r="L12267" s="21"/>
    </row>
    <row r="12268">
      <c r="C12268" s="12" t="s">
        <v>928</v>
      </c>
      <c r="D12268" s="12"/>
      <c r="E12268" s="12" t="s">
        <v>1619</v>
      </c>
      <c r="F12268" s="21"/>
      <c r="G12268" s="21" t="s">
        <v>28786</v>
      </c>
      <c r="H12268" s="21" t="s">
        <v>28792</v>
      </c>
      <c r="I12268" s="21" t="s">
        <v>1588</v>
      </c>
      <c r="J12268" s="148" t="s">
        <v>28794</v>
      </c>
      <c r="K12268" s="20" t="s">
        <v>11419</v>
      </c>
      <c r="L12268" s="21"/>
    </row>
    <row r="12269">
      <c r="C12269" s="12" t="s">
        <v>928</v>
      </c>
      <c r="D12269" s="12"/>
      <c r="E12269" s="12" t="s">
        <v>1619</v>
      </c>
      <c r="F12269" s="21"/>
      <c r="G12269" s="21" t="s">
        <v>28786</v>
      </c>
      <c r="H12269" s="21" t="s">
        <v>28792</v>
      </c>
      <c r="I12269" s="21" t="s">
        <v>1588</v>
      </c>
      <c r="J12269" s="148" t="s">
        <v>28795</v>
      </c>
      <c r="K12269" s="20" t="s">
        <v>11422</v>
      </c>
      <c r="L12269" s="21"/>
    </row>
    <row r="12270">
      <c r="C12270" s="12" t="s">
        <v>928</v>
      </c>
      <c r="D12270" s="12"/>
      <c r="E12270" s="12" t="s">
        <v>1619</v>
      </c>
      <c r="F12270" s="21"/>
      <c r="G12270" s="21" t="s">
        <v>28786</v>
      </c>
      <c r="H12270" s="21" t="s">
        <v>28792</v>
      </c>
      <c r="I12270" s="21" t="s">
        <v>1588</v>
      </c>
      <c r="J12270" s="148" t="s">
        <v>28796</v>
      </c>
      <c r="K12270" s="20" t="s">
        <v>11425</v>
      </c>
      <c r="L12270" s="21"/>
    </row>
    <row r="12271">
      <c r="C12271" s="12" t="s">
        <v>928</v>
      </c>
      <c r="D12271" s="12"/>
      <c r="E12271" s="12" t="s">
        <v>1619</v>
      </c>
      <c r="F12271" s="21"/>
      <c r="G12271" s="21" t="s">
        <v>28786</v>
      </c>
      <c r="H12271" s="21" t="s">
        <v>28792</v>
      </c>
      <c r="I12271" s="21" t="s">
        <v>1588</v>
      </c>
      <c r="J12271" s="148" t="s">
        <v>28797</v>
      </c>
      <c r="K12271" s="20" t="s">
        <v>11661</v>
      </c>
      <c r="L12271" s="21"/>
    </row>
    <row r="12272">
      <c r="C12272" s="12" t="s">
        <v>928</v>
      </c>
      <c r="D12272" s="12"/>
      <c r="E12272" s="12" t="s">
        <v>1619</v>
      </c>
      <c r="F12272" s="21"/>
      <c r="G12272" s="21" t="s">
        <v>28786</v>
      </c>
      <c r="H12272" s="21" t="s">
        <v>28792</v>
      </c>
      <c r="I12272" s="21" t="s">
        <v>1588</v>
      </c>
      <c r="J12272" s="148" t="s">
        <v>28798</v>
      </c>
      <c r="K12272" s="20" t="s">
        <v>11428</v>
      </c>
      <c r="L12272" s="21"/>
    </row>
    <row r="12273">
      <c r="C12273" s="12" t="s">
        <v>928</v>
      </c>
      <c r="D12273" s="12"/>
      <c r="E12273" s="12" t="s">
        <v>1619</v>
      </c>
      <c r="F12273" s="21"/>
      <c r="G12273" s="21" t="s">
        <v>28786</v>
      </c>
      <c r="H12273" s="21" t="s">
        <v>28792</v>
      </c>
      <c r="I12273" s="21" t="s">
        <v>1588</v>
      </c>
      <c r="J12273" s="148" t="s">
        <v>28799</v>
      </c>
      <c r="K12273" s="20" t="s">
        <v>11538</v>
      </c>
      <c r="L12273" s="21"/>
    </row>
    <row r="12274">
      <c r="C12274" s="12" t="s">
        <v>928</v>
      </c>
      <c r="D12274" s="12"/>
      <c r="E12274" s="12" t="s">
        <v>1619</v>
      </c>
      <c r="F12274" s="21"/>
      <c r="G12274" s="21" t="s">
        <v>28786</v>
      </c>
      <c r="H12274" s="21" t="s">
        <v>28792</v>
      </c>
      <c r="I12274" s="21" t="s">
        <v>1588</v>
      </c>
      <c r="J12274" s="148" t="s">
        <v>28800</v>
      </c>
      <c r="K12274" s="20" t="s">
        <v>11301</v>
      </c>
      <c r="L12274" s="21"/>
    </row>
    <row r="12275">
      <c r="C12275" s="12" t="s">
        <v>928</v>
      </c>
      <c r="D12275" s="12"/>
      <c r="E12275" s="12" t="s">
        <v>1619</v>
      </c>
      <c r="F12275" s="21"/>
      <c r="G12275" s="21" t="s">
        <v>28801</v>
      </c>
      <c r="H12275" s="21" t="s">
        <v>28802</v>
      </c>
      <c r="I12275" s="21" t="s">
        <v>1588</v>
      </c>
      <c r="J12275" s="148" t="s">
        <v>28803</v>
      </c>
      <c r="K12275" s="20" t="s">
        <v>11526</v>
      </c>
      <c r="L12275" s="21"/>
    </row>
    <row r="12276">
      <c r="C12276" s="12" t="s">
        <v>928</v>
      </c>
      <c r="D12276" s="12"/>
      <c r="E12276" s="12" t="s">
        <v>1619</v>
      </c>
      <c r="F12276" s="21"/>
      <c r="G12276" s="21" t="s">
        <v>28801</v>
      </c>
      <c r="H12276" s="21" t="s">
        <v>28802</v>
      </c>
      <c r="I12276" s="21" t="s">
        <v>1588</v>
      </c>
      <c r="J12276" s="148" t="s">
        <v>28804</v>
      </c>
      <c r="K12276" s="20" t="s">
        <v>11529</v>
      </c>
      <c r="L12276" s="21"/>
    </row>
    <row r="12277">
      <c r="C12277" s="12" t="s">
        <v>928</v>
      </c>
      <c r="D12277" s="12"/>
      <c r="E12277" s="12" t="s">
        <v>1619</v>
      </c>
      <c r="F12277" s="21"/>
      <c r="G12277" s="21" t="s">
        <v>28801</v>
      </c>
      <c r="H12277" s="21" t="s">
        <v>28802</v>
      </c>
      <c r="I12277" s="21" t="s">
        <v>1588</v>
      </c>
      <c r="J12277" s="148" t="s">
        <v>28805</v>
      </c>
      <c r="K12277" s="20" t="s">
        <v>11532</v>
      </c>
      <c r="L12277" s="21"/>
    </row>
    <row r="12278">
      <c r="C12278" s="12" t="s">
        <v>928</v>
      </c>
      <c r="D12278" s="12"/>
      <c r="E12278" s="12" t="s">
        <v>1619</v>
      </c>
      <c r="F12278" s="21"/>
      <c r="G12278" s="21" t="s">
        <v>28801</v>
      </c>
      <c r="H12278" s="21" t="s">
        <v>28802</v>
      </c>
      <c r="I12278" s="21" t="s">
        <v>1588</v>
      </c>
      <c r="J12278" s="148" t="s">
        <v>28806</v>
      </c>
      <c r="K12278" s="20" t="s">
        <v>11535</v>
      </c>
      <c r="L12278" s="21"/>
    </row>
    <row r="12279">
      <c r="C12279" s="12" t="s">
        <v>928</v>
      </c>
      <c r="D12279" s="12"/>
      <c r="E12279" s="12" t="s">
        <v>1619</v>
      </c>
      <c r="F12279" s="21"/>
      <c r="G12279" s="21" t="s">
        <v>28801</v>
      </c>
      <c r="H12279" s="21" t="s">
        <v>28807</v>
      </c>
      <c r="I12279" s="21" t="s">
        <v>1588</v>
      </c>
      <c r="J12279" s="148" t="s">
        <v>28808</v>
      </c>
      <c r="K12279" s="20" t="s">
        <v>11305</v>
      </c>
      <c r="L12279" s="21"/>
    </row>
    <row r="12280">
      <c r="C12280" s="12" t="s">
        <v>928</v>
      </c>
      <c r="D12280" s="12"/>
      <c r="E12280" s="12" t="s">
        <v>1619</v>
      </c>
      <c r="F12280" s="21"/>
      <c r="G12280" s="21" t="s">
        <v>28801</v>
      </c>
      <c r="H12280" s="21" t="s">
        <v>28807</v>
      </c>
      <c r="I12280" s="21" t="s">
        <v>1588</v>
      </c>
      <c r="J12280" s="148" t="s">
        <v>28809</v>
      </c>
      <c r="K12280" s="20" t="s">
        <v>11308</v>
      </c>
      <c r="L12280" s="21"/>
    </row>
    <row r="12281">
      <c r="C12281" s="12" t="s">
        <v>928</v>
      </c>
      <c r="D12281" s="12"/>
      <c r="E12281" s="12" t="s">
        <v>1619</v>
      </c>
      <c r="F12281" s="21"/>
      <c r="G12281" s="21" t="s">
        <v>28801</v>
      </c>
      <c r="H12281" s="21" t="s">
        <v>28810</v>
      </c>
      <c r="I12281" s="21" t="s">
        <v>1588</v>
      </c>
      <c r="J12281" s="148" t="s">
        <v>28811</v>
      </c>
      <c r="K12281" s="20" t="s">
        <v>11416</v>
      </c>
      <c r="L12281" s="21"/>
    </row>
    <row r="12282">
      <c r="C12282" s="12" t="s">
        <v>928</v>
      </c>
      <c r="D12282" s="12"/>
      <c r="E12282" s="12" t="s">
        <v>1619</v>
      </c>
      <c r="F12282" s="21"/>
      <c r="G12282" s="21" t="s">
        <v>28801</v>
      </c>
      <c r="H12282" s="21" t="s">
        <v>28810</v>
      </c>
      <c r="I12282" s="21" t="s">
        <v>1588</v>
      </c>
      <c r="J12282" s="148" t="s">
        <v>28812</v>
      </c>
      <c r="K12282" s="20" t="s">
        <v>11419</v>
      </c>
      <c r="L12282" s="21"/>
    </row>
    <row r="12283">
      <c r="C12283" s="12" t="s">
        <v>928</v>
      </c>
      <c r="D12283" s="12"/>
      <c r="E12283" s="12" t="s">
        <v>1619</v>
      </c>
      <c r="F12283" s="21"/>
      <c r="G12283" s="21" t="s">
        <v>28801</v>
      </c>
      <c r="H12283" s="21" t="s">
        <v>28810</v>
      </c>
      <c r="I12283" s="21" t="s">
        <v>1588</v>
      </c>
      <c r="J12283" s="148" t="s">
        <v>28813</v>
      </c>
      <c r="K12283" s="20" t="s">
        <v>11422</v>
      </c>
      <c r="L12283" s="21"/>
    </row>
    <row r="12284">
      <c r="C12284" s="12" t="s">
        <v>928</v>
      </c>
      <c r="D12284" s="12"/>
      <c r="E12284" s="12" t="s">
        <v>1619</v>
      </c>
      <c r="F12284" s="21"/>
      <c r="G12284" s="21" t="s">
        <v>28801</v>
      </c>
      <c r="H12284" s="21" t="s">
        <v>28810</v>
      </c>
      <c r="I12284" s="21" t="s">
        <v>1588</v>
      </c>
      <c r="J12284" s="148" t="s">
        <v>28814</v>
      </c>
      <c r="K12284" s="20" t="s">
        <v>11425</v>
      </c>
      <c r="L12284" s="21"/>
    </row>
    <row r="12285">
      <c r="C12285" s="12" t="s">
        <v>928</v>
      </c>
      <c r="D12285" s="12"/>
      <c r="E12285" s="12" t="s">
        <v>1619</v>
      </c>
      <c r="F12285" s="21"/>
      <c r="G12285" s="21" t="s">
        <v>28801</v>
      </c>
      <c r="H12285" s="21" t="s">
        <v>28810</v>
      </c>
      <c r="I12285" s="21" t="s">
        <v>1588</v>
      </c>
      <c r="J12285" s="148" t="s">
        <v>28815</v>
      </c>
      <c r="K12285" s="20" t="s">
        <v>11661</v>
      </c>
      <c r="L12285" s="21"/>
    </row>
    <row r="12286">
      <c r="C12286" s="12" t="s">
        <v>928</v>
      </c>
      <c r="D12286" s="12"/>
      <c r="E12286" s="12" t="s">
        <v>1619</v>
      </c>
      <c r="F12286" s="21"/>
      <c r="G12286" s="21" t="s">
        <v>28801</v>
      </c>
      <c r="H12286" s="21" t="s">
        <v>28810</v>
      </c>
      <c r="I12286" s="21" t="s">
        <v>1588</v>
      </c>
      <c r="J12286" s="148" t="s">
        <v>28816</v>
      </c>
      <c r="K12286" s="20" t="s">
        <v>11428</v>
      </c>
      <c r="L12286" s="21"/>
    </row>
    <row r="12287">
      <c r="C12287" s="12" t="s">
        <v>928</v>
      </c>
      <c r="D12287" s="12"/>
      <c r="E12287" s="12" t="s">
        <v>1619</v>
      </c>
      <c r="F12287" s="21"/>
      <c r="G12287" s="21" t="s">
        <v>28801</v>
      </c>
      <c r="H12287" s="21" t="s">
        <v>28810</v>
      </c>
      <c r="I12287" s="21" t="s">
        <v>1588</v>
      </c>
      <c r="J12287" s="148" t="s">
        <v>28817</v>
      </c>
      <c r="K12287" s="20" t="s">
        <v>11538</v>
      </c>
      <c r="L12287" s="21"/>
    </row>
    <row r="12288">
      <c r="C12288" s="12" t="s">
        <v>928</v>
      </c>
      <c r="D12288" s="12"/>
      <c r="E12288" s="12" t="s">
        <v>1619</v>
      </c>
      <c r="F12288" s="21"/>
      <c r="G12288" s="21" t="s">
        <v>28801</v>
      </c>
      <c r="H12288" s="21" t="s">
        <v>28810</v>
      </c>
      <c r="I12288" s="21" t="s">
        <v>1588</v>
      </c>
      <c r="J12288" s="148" t="s">
        <v>28818</v>
      </c>
      <c r="K12288" s="20" t="s">
        <v>11301</v>
      </c>
      <c r="L12288" s="21"/>
    </row>
    <row r="12289">
      <c r="C12289" s="12" t="s">
        <v>928</v>
      </c>
      <c r="D12289" s="12"/>
      <c r="E12289" s="12" t="s">
        <v>1619</v>
      </c>
      <c r="F12289" s="21"/>
      <c r="G12289" s="21" t="s">
        <v>28819</v>
      </c>
      <c r="H12289" s="21" t="s">
        <v>28820</v>
      </c>
      <c r="I12289" s="21" t="s">
        <v>1588</v>
      </c>
      <c r="J12289" s="148" t="s">
        <v>28821</v>
      </c>
      <c r="K12289" s="20" t="s">
        <v>11305</v>
      </c>
      <c r="L12289" s="21"/>
    </row>
    <row r="12290">
      <c r="C12290" s="12" t="s">
        <v>928</v>
      </c>
      <c r="D12290" s="12"/>
      <c r="E12290" s="12" t="s">
        <v>1619</v>
      </c>
      <c r="F12290" s="21"/>
      <c r="G12290" s="21" t="s">
        <v>28819</v>
      </c>
      <c r="H12290" s="21" t="s">
        <v>28820</v>
      </c>
      <c r="I12290" s="21" t="s">
        <v>1588</v>
      </c>
      <c r="J12290" s="148" t="s">
        <v>28822</v>
      </c>
      <c r="K12290" s="20" t="s">
        <v>11308</v>
      </c>
      <c r="L12290" s="21"/>
    </row>
    <row r="12291">
      <c r="C12291" s="12" t="s">
        <v>928</v>
      </c>
      <c r="D12291" s="12"/>
      <c r="E12291" s="12" t="s">
        <v>1619</v>
      </c>
      <c r="F12291" s="21"/>
      <c r="G12291" s="21" t="s">
        <v>28823</v>
      </c>
      <c r="H12291" s="21" t="s">
        <v>28824</v>
      </c>
      <c r="I12291" s="21" t="s">
        <v>1588</v>
      </c>
      <c r="J12291" s="148" t="s">
        <v>28825</v>
      </c>
      <c r="K12291" s="20" t="s">
        <v>11526</v>
      </c>
      <c r="L12291" s="21"/>
    </row>
    <row r="12292">
      <c r="C12292" s="12" t="s">
        <v>928</v>
      </c>
      <c r="D12292" s="12"/>
      <c r="E12292" s="12" t="s">
        <v>1619</v>
      </c>
      <c r="F12292" s="21"/>
      <c r="G12292" s="21" t="s">
        <v>28823</v>
      </c>
      <c r="H12292" s="21" t="s">
        <v>28824</v>
      </c>
      <c r="I12292" s="21" t="s">
        <v>1588</v>
      </c>
      <c r="J12292" s="148" t="s">
        <v>28826</v>
      </c>
      <c r="K12292" s="20" t="s">
        <v>11529</v>
      </c>
      <c r="L12292" s="21"/>
    </row>
    <row r="12293">
      <c r="C12293" s="12" t="s">
        <v>928</v>
      </c>
      <c r="D12293" s="12"/>
      <c r="E12293" s="12" t="s">
        <v>1619</v>
      </c>
      <c r="F12293" s="21"/>
      <c r="G12293" s="21" t="s">
        <v>28823</v>
      </c>
      <c r="H12293" s="21" t="s">
        <v>28824</v>
      </c>
      <c r="I12293" s="21" t="s">
        <v>1588</v>
      </c>
      <c r="J12293" s="148" t="s">
        <v>28827</v>
      </c>
      <c r="K12293" s="20" t="s">
        <v>11532</v>
      </c>
      <c r="L12293" s="21"/>
    </row>
    <row r="12294">
      <c r="C12294" s="12" t="s">
        <v>928</v>
      </c>
      <c r="D12294" s="12"/>
      <c r="E12294" s="12" t="s">
        <v>1619</v>
      </c>
      <c r="F12294" s="21"/>
      <c r="G12294" s="21" t="s">
        <v>28823</v>
      </c>
      <c r="H12294" s="21" t="s">
        <v>28824</v>
      </c>
      <c r="I12294" s="21" t="s">
        <v>1588</v>
      </c>
      <c r="J12294" s="148" t="s">
        <v>28828</v>
      </c>
      <c r="K12294" s="20" t="s">
        <v>11535</v>
      </c>
      <c r="L12294" s="21"/>
    </row>
    <row r="12295">
      <c r="C12295" s="12" t="s">
        <v>928</v>
      </c>
      <c r="D12295" s="12"/>
      <c r="E12295" s="12" t="s">
        <v>1619</v>
      </c>
      <c r="F12295" s="21"/>
      <c r="G12295" s="21" t="s">
        <v>28823</v>
      </c>
      <c r="H12295" s="21" t="s">
        <v>28829</v>
      </c>
      <c r="I12295" s="21" t="s">
        <v>1588</v>
      </c>
      <c r="J12295" s="148" t="s">
        <v>28830</v>
      </c>
      <c r="K12295" s="20" t="s">
        <v>11416</v>
      </c>
      <c r="L12295" s="21"/>
    </row>
    <row r="12296">
      <c r="C12296" s="12" t="s">
        <v>928</v>
      </c>
      <c r="D12296" s="12"/>
      <c r="E12296" s="12" t="s">
        <v>1619</v>
      </c>
      <c r="F12296" s="21"/>
      <c r="G12296" s="21" t="s">
        <v>28823</v>
      </c>
      <c r="H12296" s="21" t="s">
        <v>28829</v>
      </c>
      <c r="I12296" s="21" t="s">
        <v>1588</v>
      </c>
      <c r="J12296" s="148" t="s">
        <v>28831</v>
      </c>
      <c r="K12296" s="20" t="s">
        <v>11419</v>
      </c>
      <c r="L12296" s="21"/>
    </row>
    <row r="12297">
      <c r="C12297" s="12" t="s">
        <v>928</v>
      </c>
      <c r="D12297" s="12"/>
      <c r="E12297" s="12" t="s">
        <v>1619</v>
      </c>
      <c r="F12297" s="21"/>
      <c r="G12297" s="21" t="s">
        <v>28823</v>
      </c>
      <c r="H12297" s="21" t="s">
        <v>28829</v>
      </c>
      <c r="I12297" s="21" t="s">
        <v>1588</v>
      </c>
      <c r="J12297" s="148" t="s">
        <v>28832</v>
      </c>
      <c r="K12297" s="20" t="s">
        <v>11422</v>
      </c>
      <c r="L12297" s="21"/>
    </row>
    <row r="12298">
      <c r="C12298" s="12" t="s">
        <v>928</v>
      </c>
      <c r="D12298" s="12"/>
      <c r="E12298" s="12" t="s">
        <v>1619</v>
      </c>
      <c r="F12298" s="21"/>
      <c r="G12298" s="21" t="s">
        <v>28823</v>
      </c>
      <c r="H12298" s="21" t="s">
        <v>28829</v>
      </c>
      <c r="I12298" s="21" t="s">
        <v>1588</v>
      </c>
      <c r="J12298" s="148" t="s">
        <v>28833</v>
      </c>
      <c r="K12298" s="20" t="s">
        <v>11425</v>
      </c>
      <c r="L12298" s="21"/>
    </row>
    <row r="12299">
      <c r="C12299" s="12" t="s">
        <v>928</v>
      </c>
      <c r="D12299" s="12"/>
      <c r="E12299" s="12" t="s">
        <v>1619</v>
      </c>
      <c r="F12299" s="21"/>
      <c r="G12299" s="21" t="s">
        <v>28823</v>
      </c>
      <c r="H12299" s="21" t="s">
        <v>28829</v>
      </c>
      <c r="I12299" s="21" t="s">
        <v>1588</v>
      </c>
      <c r="J12299" s="148" t="s">
        <v>28834</v>
      </c>
      <c r="K12299" s="20" t="s">
        <v>11661</v>
      </c>
      <c r="L12299" s="21"/>
    </row>
    <row r="12300">
      <c r="C12300" s="12" t="s">
        <v>928</v>
      </c>
      <c r="D12300" s="12"/>
      <c r="E12300" s="12" t="s">
        <v>1619</v>
      </c>
      <c r="F12300" s="21"/>
      <c r="G12300" s="21" t="s">
        <v>28823</v>
      </c>
      <c r="H12300" s="21" t="s">
        <v>28829</v>
      </c>
      <c r="I12300" s="21" t="s">
        <v>1588</v>
      </c>
      <c r="J12300" s="148" t="s">
        <v>28835</v>
      </c>
      <c r="K12300" s="20" t="s">
        <v>11428</v>
      </c>
      <c r="L12300" s="21"/>
    </row>
    <row r="12301">
      <c r="C12301" s="12" t="s">
        <v>928</v>
      </c>
      <c r="D12301" s="12"/>
      <c r="E12301" s="12" t="s">
        <v>1619</v>
      </c>
      <c r="F12301" s="21"/>
      <c r="G12301" s="21" t="s">
        <v>28823</v>
      </c>
      <c r="H12301" s="21" t="s">
        <v>28829</v>
      </c>
      <c r="I12301" s="21" t="s">
        <v>1588</v>
      </c>
      <c r="J12301" s="148" t="s">
        <v>28836</v>
      </c>
      <c r="K12301" s="20" t="s">
        <v>11305</v>
      </c>
      <c r="L12301" s="21"/>
    </row>
    <row r="12302">
      <c r="C12302" s="12" t="s">
        <v>928</v>
      </c>
      <c r="D12302" s="12"/>
      <c r="E12302" s="12" t="s">
        <v>1619</v>
      </c>
      <c r="F12302" s="21"/>
      <c r="G12302" s="21" t="s">
        <v>28823</v>
      </c>
      <c r="H12302" s="21" t="s">
        <v>28829</v>
      </c>
      <c r="I12302" s="21" t="s">
        <v>1588</v>
      </c>
      <c r="J12302" s="148" t="s">
        <v>28837</v>
      </c>
      <c r="K12302" s="20" t="s">
        <v>11538</v>
      </c>
      <c r="L12302" s="21"/>
    </row>
    <row r="12303">
      <c r="C12303" s="12" t="s">
        <v>928</v>
      </c>
      <c r="D12303" s="12"/>
      <c r="E12303" s="12" t="s">
        <v>1619</v>
      </c>
      <c r="F12303" s="21"/>
      <c r="G12303" s="21" t="s">
        <v>28823</v>
      </c>
      <c r="H12303" s="21" t="s">
        <v>28829</v>
      </c>
      <c r="I12303" s="21" t="s">
        <v>1588</v>
      </c>
      <c r="J12303" s="148" t="s">
        <v>28838</v>
      </c>
      <c r="K12303" s="20" t="s">
        <v>11308</v>
      </c>
      <c r="L12303" s="21"/>
    </row>
    <row r="12304">
      <c r="C12304" s="12" t="s">
        <v>928</v>
      </c>
      <c r="D12304" s="12"/>
      <c r="E12304" s="12" t="s">
        <v>1619</v>
      </c>
      <c r="F12304" s="21"/>
      <c r="G12304" s="21" t="s">
        <v>28823</v>
      </c>
      <c r="H12304" s="21" t="s">
        <v>28829</v>
      </c>
      <c r="I12304" s="21" t="s">
        <v>1588</v>
      </c>
      <c r="J12304" s="148" t="s">
        <v>28839</v>
      </c>
      <c r="K12304" s="20" t="s">
        <v>11301</v>
      </c>
      <c r="L12304" s="21"/>
    </row>
    <row r="12305">
      <c r="C12305" s="12" t="s">
        <v>928</v>
      </c>
      <c r="D12305" s="12"/>
      <c r="E12305" s="12" t="s">
        <v>1619</v>
      </c>
      <c r="F12305" s="21"/>
      <c r="G12305" s="21" t="s">
        <v>28840</v>
      </c>
      <c r="H12305" s="21" t="s">
        <v>28841</v>
      </c>
      <c r="I12305" s="21" t="s">
        <v>1588</v>
      </c>
      <c r="J12305" s="148" t="s">
        <v>28842</v>
      </c>
      <c r="K12305" s="20" t="s">
        <v>11526</v>
      </c>
      <c r="L12305" s="21"/>
    </row>
    <row r="12306">
      <c r="C12306" s="12" t="s">
        <v>928</v>
      </c>
      <c r="D12306" s="12"/>
      <c r="E12306" s="12" t="s">
        <v>1619</v>
      </c>
      <c r="F12306" s="21"/>
      <c r="G12306" s="21" t="s">
        <v>28840</v>
      </c>
      <c r="H12306" s="21" t="s">
        <v>28841</v>
      </c>
      <c r="I12306" s="21" t="s">
        <v>1588</v>
      </c>
      <c r="J12306" s="148" t="s">
        <v>28843</v>
      </c>
      <c r="K12306" s="20" t="s">
        <v>11529</v>
      </c>
      <c r="L12306" s="21"/>
    </row>
    <row r="12307">
      <c r="C12307" s="12" t="s">
        <v>928</v>
      </c>
      <c r="D12307" s="12"/>
      <c r="E12307" s="12" t="s">
        <v>1619</v>
      </c>
      <c r="F12307" s="21"/>
      <c r="G12307" s="21" t="s">
        <v>28840</v>
      </c>
      <c r="H12307" s="21" t="s">
        <v>28841</v>
      </c>
      <c r="I12307" s="21" t="s">
        <v>1588</v>
      </c>
      <c r="J12307" s="148" t="s">
        <v>28844</v>
      </c>
      <c r="K12307" s="20" t="s">
        <v>11532</v>
      </c>
      <c r="L12307" s="21"/>
    </row>
    <row r="12308">
      <c r="C12308" s="12" t="s">
        <v>928</v>
      </c>
      <c r="D12308" s="12"/>
      <c r="E12308" s="12" t="s">
        <v>1619</v>
      </c>
      <c r="F12308" s="21"/>
      <c r="G12308" s="21" t="s">
        <v>28840</v>
      </c>
      <c r="H12308" s="21" t="s">
        <v>28841</v>
      </c>
      <c r="I12308" s="21" t="s">
        <v>1588</v>
      </c>
      <c r="J12308" s="148" t="s">
        <v>28845</v>
      </c>
      <c r="K12308" s="20" t="s">
        <v>11535</v>
      </c>
      <c r="L12308" s="21"/>
    </row>
    <row r="12309">
      <c r="C12309" s="12" t="s">
        <v>928</v>
      </c>
      <c r="D12309" s="12"/>
      <c r="E12309" s="12" t="s">
        <v>1619</v>
      </c>
      <c r="F12309" s="21"/>
      <c r="G12309" s="21" t="s">
        <v>28840</v>
      </c>
      <c r="H12309" s="21" t="s">
        <v>28846</v>
      </c>
      <c r="I12309" s="21" t="s">
        <v>1588</v>
      </c>
      <c r="J12309" s="148" t="s">
        <v>28847</v>
      </c>
      <c r="K12309" s="20" t="s">
        <v>11416</v>
      </c>
      <c r="L12309" s="21"/>
    </row>
    <row r="12310">
      <c r="C12310" s="12" t="s">
        <v>928</v>
      </c>
      <c r="D12310" s="12"/>
      <c r="E12310" s="12" t="s">
        <v>1619</v>
      </c>
      <c r="F12310" s="21"/>
      <c r="G12310" s="21" t="s">
        <v>28840</v>
      </c>
      <c r="H12310" s="21" t="s">
        <v>28846</v>
      </c>
      <c r="I12310" s="21" t="s">
        <v>1588</v>
      </c>
      <c r="J12310" s="148" t="s">
        <v>28848</v>
      </c>
      <c r="K12310" s="20" t="s">
        <v>11419</v>
      </c>
      <c r="L12310" s="21"/>
    </row>
    <row r="12311">
      <c r="C12311" s="12" t="s">
        <v>928</v>
      </c>
      <c r="D12311" s="12"/>
      <c r="E12311" s="12" t="s">
        <v>1619</v>
      </c>
      <c r="F12311" s="21"/>
      <c r="G12311" s="21" t="s">
        <v>28840</v>
      </c>
      <c r="H12311" s="21" t="s">
        <v>28846</v>
      </c>
      <c r="I12311" s="21" t="s">
        <v>1588</v>
      </c>
      <c r="J12311" s="148" t="s">
        <v>28849</v>
      </c>
      <c r="K12311" s="20" t="s">
        <v>11422</v>
      </c>
      <c r="L12311" s="21"/>
    </row>
    <row r="12312">
      <c r="C12312" s="12" t="s">
        <v>928</v>
      </c>
      <c r="D12312" s="12"/>
      <c r="E12312" s="12" t="s">
        <v>1619</v>
      </c>
      <c r="F12312" s="21"/>
      <c r="G12312" s="21" t="s">
        <v>28840</v>
      </c>
      <c r="H12312" s="21" t="s">
        <v>28846</v>
      </c>
      <c r="I12312" s="21" t="s">
        <v>1588</v>
      </c>
      <c r="J12312" s="148" t="s">
        <v>28850</v>
      </c>
      <c r="K12312" s="20" t="s">
        <v>11425</v>
      </c>
      <c r="L12312" s="21"/>
    </row>
    <row r="12313">
      <c r="C12313" s="12" t="s">
        <v>928</v>
      </c>
      <c r="D12313" s="12"/>
      <c r="E12313" s="12" t="s">
        <v>1619</v>
      </c>
      <c r="F12313" s="21"/>
      <c r="G12313" s="21" t="s">
        <v>28840</v>
      </c>
      <c r="H12313" s="21" t="s">
        <v>28846</v>
      </c>
      <c r="I12313" s="21" t="s">
        <v>1588</v>
      </c>
      <c r="J12313" s="148" t="s">
        <v>28851</v>
      </c>
      <c r="K12313" s="20" t="s">
        <v>11661</v>
      </c>
      <c r="L12313" s="21"/>
    </row>
    <row r="12314">
      <c r="C12314" s="12" t="s">
        <v>928</v>
      </c>
      <c r="D12314" s="12"/>
      <c r="E12314" s="12" t="s">
        <v>1619</v>
      </c>
      <c r="F12314" s="21"/>
      <c r="G12314" s="21" t="s">
        <v>28840</v>
      </c>
      <c r="H12314" s="21" t="s">
        <v>28846</v>
      </c>
      <c r="I12314" s="21" t="s">
        <v>1588</v>
      </c>
      <c r="J12314" s="148" t="s">
        <v>28852</v>
      </c>
      <c r="K12314" s="20" t="s">
        <v>11428</v>
      </c>
      <c r="L12314" s="21"/>
    </row>
    <row r="12315">
      <c r="C12315" s="12" t="s">
        <v>928</v>
      </c>
      <c r="D12315" s="12"/>
      <c r="E12315" s="12" t="s">
        <v>1619</v>
      </c>
      <c r="F12315" s="21"/>
      <c r="G12315" s="21" t="s">
        <v>28840</v>
      </c>
      <c r="H12315" s="21" t="s">
        <v>28846</v>
      </c>
      <c r="I12315" s="21" t="s">
        <v>1588</v>
      </c>
      <c r="J12315" s="148" t="s">
        <v>28853</v>
      </c>
      <c r="K12315" s="20" t="s">
        <v>11538</v>
      </c>
      <c r="L12315" s="21"/>
    </row>
    <row r="12316">
      <c r="C12316" s="12" t="s">
        <v>928</v>
      </c>
      <c r="D12316" s="12"/>
      <c r="E12316" s="12" t="s">
        <v>1619</v>
      </c>
      <c r="F12316" s="21"/>
      <c r="G12316" s="21" t="s">
        <v>28840</v>
      </c>
      <c r="H12316" s="21" t="s">
        <v>28846</v>
      </c>
      <c r="I12316" s="21" t="s">
        <v>1588</v>
      </c>
      <c r="J12316" s="148" t="s">
        <v>28854</v>
      </c>
      <c r="K12316" s="20" t="s">
        <v>11301</v>
      </c>
      <c r="L12316" s="21"/>
    </row>
    <row r="12317">
      <c r="C12317" s="12" t="s">
        <v>928</v>
      </c>
      <c r="D12317" s="12"/>
      <c r="E12317" s="12" t="s">
        <v>1619</v>
      </c>
      <c r="F12317" s="21"/>
      <c r="G12317" s="21" t="s">
        <v>28840</v>
      </c>
      <c r="H12317" s="21" t="s">
        <v>28855</v>
      </c>
      <c r="I12317" s="21" t="s">
        <v>1588</v>
      </c>
      <c r="J12317" s="148" t="s">
        <v>28856</v>
      </c>
      <c r="K12317" s="20" t="s">
        <v>11305</v>
      </c>
      <c r="L12317" s="21"/>
    </row>
    <row r="12318">
      <c r="C12318" s="12" t="s">
        <v>928</v>
      </c>
      <c r="D12318" s="12"/>
      <c r="E12318" s="12" t="s">
        <v>1619</v>
      </c>
      <c r="F12318" s="21"/>
      <c r="G12318" s="21" t="s">
        <v>28840</v>
      </c>
      <c r="H12318" s="21" t="s">
        <v>28855</v>
      </c>
      <c r="I12318" s="21" t="s">
        <v>1588</v>
      </c>
      <c r="J12318" s="148" t="s">
        <v>28857</v>
      </c>
      <c r="K12318" s="20" t="s">
        <v>11308</v>
      </c>
      <c r="L12318" s="21"/>
    </row>
    <row r="12319">
      <c r="C12319" s="12" t="s">
        <v>928</v>
      </c>
      <c r="D12319" s="12"/>
      <c r="E12319" s="12" t="s">
        <v>1619</v>
      </c>
      <c r="F12319" s="21"/>
      <c r="G12319" s="21" t="s">
        <v>11947</v>
      </c>
      <c r="H12319" s="21" t="s">
        <v>11953</v>
      </c>
      <c r="I12319" s="21" t="s">
        <v>1588</v>
      </c>
      <c r="J12319" s="148" t="s">
        <v>28858</v>
      </c>
      <c r="K12319" s="20" t="s">
        <v>11305</v>
      </c>
      <c r="L12319" s="21"/>
    </row>
    <row r="12320">
      <c r="C12320" s="12" t="s">
        <v>928</v>
      </c>
      <c r="D12320" s="12"/>
      <c r="E12320" s="12" t="s">
        <v>1619</v>
      </c>
      <c r="F12320" s="21"/>
      <c r="G12320" s="21" t="s">
        <v>28859</v>
      </c>
      <c r="H12320" s="21" t="s">
        <v>28860</v>
      </c>
      <c r="I12320" s="21" t="s">
        <v>1588</v>
      </c>
      <c r="J12320" s="148" t="s">
        <v>28861</v>
      </c>
      <c r="K12320" s="20" t="s">
        <v>11526</v>
      </c>
      <c r="L12320" s="21"/>
    </row>
    <row r="12321">
      <c r="C12321" s="12" t="s">
        <v>928</v>
      </c>
      <c r="D12321" s="12"/>
      <c r="E12321" s="12" t="s">
        <v>1619</v>
      </c>
      <c r="F12321" s="21"/>
      <c r="G12321" s="21" t="s">
        <v>28859</v>
      </c>
      <c r="H12321" s="21" t="s">
        <v>28860</v>
      </c>
      <c r="I12321" s="21" t="s">
        <v>1588</v>
      </c>
      <c r="J12321" s="148" t="s">
        <v>28862</v>
      </c>
      <c r="K12321" s="20" t="s">
        <v>11529</v>
      </c>
      <c r="L12321" s="21"/>
    </row>
    <row r="12322">
      <c r="C12322" s="12" t="s">
        <v>928</v>
      </c>
      <c r="D12322" s="12"/>
      <c r="E12322" s="12" t="s">
        <v>1619</v>
      </c>
      <c r="F12322" s="21"/>
      <c r="G12322" s="21" t="s">
        <v>28859</v>
      </c>
      <c r="H12322" s="21" t="s">
        <v>28860</v>
      </c>
      <c r="I12322" s="21" t="s">
        <v>1588</v>
      </c>
      <c r="J12322" s="148" t="s">
        <v>28863</v>
      </c>
      <c r="K12322" s="20" t="s">
        <v>11532</v>
      </c>
      <c r="L12322" s="21"/>
    </row>
    <row r="12323">
      <c r="C12323" s="12" t="s">
        <v>928</v>
      </c>
      <c r="D12323" s="12"/>
      <c r="E12323" s="12" t="s">
        <v>1619</v>
      </c>
      <c r="F12323" s="21"/>
      <c r="G12323" s="21" t="s">
        <v>28859</v>
      </c>
      <c r="H12323" s="21" t="s">
        <v>28860</v>
      </c>
      <c r="I12323" s="21" t="s">
        <v>1588</v>
      </c>
      <c r="J12323" s="148" t="s">
        <v>28864</v>
      </c>
      <c r="K12323" s="20" t="s">
        <v>11535</v>
      </c>
      <c r="L12323" s="21"/>
    </row>
    <row r="12324">
      <c r="C12324" s="12" t="s">
        <v>928</v>
      </c>
      <c r="D12324" s="12"/>
      <c r="E12324" s="12" t="s">
        <v>1619</v>
      </c>
      <c r="F12324" s="21"/>
      <c r="G12324" s="21" t="s">
        <v>28859</v>
      </c>
      <c r="H12324" s="21" t="s">
        <v>28865</v>
      </c>
      <c r="I12324" s="21" t="s">
        <v>1588</v>
      </c>
      <c r="J12324" s="148" t="s">
        <v>28866</v>
      </c>
      <c r="K12324" s="20" t="s">
        <v>11416</v>
      </c>
      <c r="L12324" s="21"/>
    </row>
    <row r="12325">
      <c r="C12325" s="12" t="s">
        <v>928</v>
      </c>
      <c r="D12325" s="12"/>
      <c r="E12325" s="12" t="s">
        <v>1619</v>
      </c>
      <c r="F12325" s="21"/>
      <c r="G12325" s="21" t="s">
        <v>28859</v>
      </c>
      <c r="H12325" s="21" t="s">
        <v>28865</v>
      </c>
      <c r="I12325" s="21" t="s">
        <v>1588</v>
      </c>
      <c r="J12325" s="148" t="s">
        <v>28867</v>
      </c>
      <c r="K12325" s="20" t="s">
        <v>11419</v>
      </c>
      <c r="L12325" s="21"/>
    </row>
    <row r="12326">
      <c r="C12326" s="12" t="s">
        <v>928</v>
      </c>
      <c r="D12326" s="12"/>
      <c r="E12326" s="12" t="s">
        <v>1619</v>
      </c>
      <c r="F12326" s="21"/>
      <c r="G12326" s="21" t="s">
        <v>28859</v>
      </c>
      <c r="H12326" s="21" t="s">
        <v>28865</v>
      </c>
      <c r="I12326" s="21" t="s">
        <v>1588</v>
      </c>
      <c r="J12326" s="148" t="s">
        <v>28868</v>
      </c>
      <c r="K12326" s="20" t="s">
        <v>11422</v>
      </c>
      <c r="L12326" s="21"/>
    </row>
    <row r="12327">
      <c r="C12327" s="12" t="s">
        <v>928</v>
      </c>
      <c r="D12327" s="12"/>
      <c r="E12327" s="12" t="s">
        <v>1619</v>
      </c>
      <c r="F12327" s="21"/>
      <c r="G12327" s="21" t="s">
        <v>28859</v>
      </c>
      <c r="H12327" s="21" t="s">
        <v>28865</v>
      </c>
      <c r="I12327" s="21" t="s">
        <v>1588</v>
      </c>
      <c r="J12327" s="148" t="s">
        <v>28869</v>
      </c>
      <c r="K12327" s="20" t="s">
        <v>11425</v>
      </c>
      <c r="L12327" s="21"/>
    </row>
    <row r="12328">
      <c r="C12328" s="12" t="s">
        <v>928</v>
      </c>
      <c r="D12328" s="12"/>
      <c r="E12328" s="12" t="s">
        <v>1619</v>
      </c>
      <c r="F12328" s="21"/>
      <c r="G12328" s="21" t="s">
        <v>28859</v>
      </c>
      <c r="H12328" s="21" t="s">
        <v>28865</v>
      </c>
      <c r="I12328" s="21" t="s">
        <v>1588</v>
      </c>
      <c r="J12328" s="148" t="s">
        <v>28870</v>
      </c>
      <c r="K12328" s="20" t="s">
        <v>11661</v>
      </c>
      <c r="L12328" s="21"/>
    </row>
    <row r="12329">
      <c r="C12329" s="12" t="s">
        <v>928</v>
      </c>
      <c r="D12329" s="12"/>
      <c r="E12329" s="12" t="s">
        <v>1619</v>
      </c>
      <c r="F12329" s="21"/>
      <c r="G12329" s="21" t="s">
        <v>28859</v>
      </c>
      <c r="H12329" s="21" t="s">
        <v>28865</v>
      </c>
      <c r="I12329" s="21" t="s">
        <v>1588</v>
      </c>
      <c r="J12329" s="148" t="s">
        <v>28871</v>
      </c>
      <c r="K12329" s="20" t="s">
        <v>11428</v>
      </c>
      <c r="L12329" s="21"/>
    </row>
    <row r="12330">
      <c r="C12330" s="12" t="s">
        <v>928</v>
      </c>
      <c r="D12330" s="12"/>
      <c r="E12330" s="12" t="s">
        <v>1619</v>
      </c>
      <c r="F12330" s="21"/>
      <c r="G12330" s="21" t="s">
        <v>28859</v>
      </c>
      <c r="H12330" s="21" t="s">
        <v>28865</v>
      </c>
      <c r="I12330" s="21" t="s">
        <v>1588</v>
      </c>
      <c r="J12330" s="148" t="s">
        <v>28872</v>
      </c>
      <c r="K12330" s="20" t="s">
        <v>11538</v>
      </c>
      <c r="L12330" s="21"/>
    </row>
    <row r="12331">
      <c r="C12331" s="12" t="s">
        <v>928</v>
      </c>
      <c r="D12331" s="12"/>
      <c r="E12331" s="12" t="s">
        <v>1619</v>
      </c>
      <c r="F12331" s="21"/>
      <c r="G12331" s="21" t="s">
        <v>28859</v>
      </c>
      <c r="H12331" s="21" t="s">
        <v>28865</v>
      </c>
      <c r="I12331" s="21" t="s">
        <v>1588</v>
      </c>
      <c r="J12331" s="148" t="s">
        <v>28873</v>
      </c>
      <c r="K12331" s="20" t="s">
        <v>11308</v>
      </c>
      <c r="L12331" s="21"/>
    </row>
    <row r="12332">
      <c r="C12332" s="12" t="s">
        <v>928</v>
      </c>
      <c r="D12332" s="12"/>
      <c r="E12332" s="12" t="s">
        <v>1619</v>
      </c>
      <c r="F12332" s="21"/>
      <c r="G12332" s="21" t="s">
        <v>28859</v>
      </c>
      <c r="H12332" s="21" t="s">
        <v>28865</v>
      </c>
      <c r="I12332" s="21" t="s">
        <v>1588</v>
      </c>
      <c r="J12332" s="148" t="s">
        <v>28874</v>
      </c>
      <c r="K12332" s="20" t="s">
        <v>11301</v>
      </c>
      <c r="L12332" s="21"/>
    </row>
    <row r="12333">
      <c r="C12333" s="12" t="s">
        <v>928</v>
      </c>
      <c r="D12333" s="12"/>
      <c r="E12333" s="12" t="s">
        <v>1619</v>
      </c>
      <c r="F12333" s="21"/>
      <c r="G12333" s="21" t="s">
        <v>28875</v>
      </c>
      <c r="H12333" s="21" t="s">
        <v>28876</v>
      </c>
      <c r="I12333" s="21" t="s">
        <v>1588</v>
      </c>
      <c r="J12333" s="148" t="s">
        <v>28877</v>
      </c>
      <c r="K12333" s="20" t="s">
        <v>11526</v>
      </c>
      <c r="L12333" s="21"/>
    </row>
    <row r="12334">
      <c r="C12334" s="12" t="s">
        <v>928</v>
      </c>
      <c r="D12334" s="12"/>
      <c r="E12334" s="12" t="s">
        <v>1619</v>
      </c>
      <c r="F12334" s="21"/>
      <c r="G12334" s="21" t="s">
        <v>28875</v>
      </c>
      <c r="H12334" s="21" t="s">
        <v>28876</v>
      </c>
      <c r="I12334" s="21" t="s">
        <v>1588</v>
      </c>
      <c r="J12334" s="148" t="s">
        <v>28878</v>
      </c>
      <c r="K12334" s="20" t="s">
        <v>11529</v>
      </c>
      <c r="L12334" s="21"/>
    </row>
    <row r="12335">
      <c r="C12335" s="12" t="s">
        <v>928</v>
      </c>
      <c r="D12335" s="12"/>
      <c r="E12335" s="12" t="s">
        <v>1619</v>
      </c>
      <c r="F12335" s="21"/>
      <c r="G12335" s="21" t="s">
        <v>28875</v>
      </c>
      <c r="H12335" s="21" t="s">
        <v>28876</v>
      </c>
      <c r="I12335" s="21" t="s">
        <v>1588</v>
      </c>
      <c r="J12335" s="148" t="s">
        <v>28879</v>
      </c>
      <c r="K12335" s="20" t="s">
        <v>11532</v>
      </c>
      <c r="L12335" s="21"/>
    </row>
    <row r="12336">
      <c r="C12336" s="12" t="s">
        <v>928</v>
      </c>
      <c r="D12336" s="12"/>
      <c r="E12336" s="12" t="s">
        <v>1619</v>
      </c>
      <c r="F12336" s="21"/>
      <c r="G12336" s="21" t="s">
        <v>28875</v>
      </c>
      <c r="H12336" s="21" t="s">
        <v>28876</v>
      </c>
      <c r="I12336" s="21" t="s">
        <v>1588</v>
      </c>
      <c r="J12336" s="148" t="s">
        <v>28880</v>
      </c>
      <c r="K12336" s="20" t="s">
        <v>11535</v>
      </c>
      <c r="L12336" s="21"/>
    </row>
    <row r="12337">
      <c r="C12337" s="12" t="s">
        <v>928</v>
      </c>
      <c r="D12337" s="12"/>
      <c r="E12337" s="12" t="s">
        <v>1619</v>
      </c>
      <c r="F12337" s="21"/>
      <c r="G12337" s="21" t="s">
        <v>28875</v>
      </c>
      <c r="H12337" s="21" t="s">
        <v>28881</v>
      </c>
      <c r="I12337" s="21" t="s">
        <v>1588</v>
      </c>
      <c r="J12337" s="148" t="s">
        <v>28882</v>
      </c>
      <c r="K12337" s="20" t="s">
        <v>11416</v>
      </c>
      <c r="L12337" s="21"/>
    </row>
    <row r="12338">
      <c r="C12338" s="12" t="s">
        <v>928</v>
      </c>
      <c r="D12338" s="12"/>
      <c r="E12338" s="12" t="s">
        <v>1619</v>
      </c>
      <c r="F12338" s="21"/>
      <c r="G12338" s="21" t="s">
        <v>28875</v>
      </c>
      <c r="H12338" s="21" t="s">
        <v>28881</v>
      </c>
      <c r="I12338" s="21" t="s">
        <v>1588</v>
      </c>
      <c r="J12338" s="148" t="s">
        <v>28883</v>
      </c>
      <c r="K12338" s="20" t="s">
        <v>11419</v>
      </c>
      <c r="L12338" s="21"/>
    </row>
    <row r="12339">
      <c r="C12339" s="12" t="s">
        <v>928</v>
      </c>
      <c r="D12339" s="12"/>
      <c r="E12339" s="12" t="s">
        <v>1619</v>
      </c>
      <c r="F12339" s="21"/>
      <c r="G12339" s="21" t="s">
        <v>28875</v>
      </c>
      <c r="H12339" s="21" t="s">
        <v>28881</v>
      </c>
      <c r="I12339" s="21" t="s">
        <v>1588</v>
      </c>
      <c r="J12339" s="148" t="s">
        <v>28884</v>
      </c>
      <c r="K12339" s="20" t="s">
        <v>11425</v>
      </c>
      <c r="L12339" s="21"/>
    </row>
    <row r="12340">
      <c r="C12340" s="12" t="s">
        <v>928</v>
      </c>
      <c r="D12340" s="12"/>
      <c r="E12340" s="12" t="s">
        <v>1619</v>
      </c>
      <c r="F12340" s="21"/>
      <c r="G12340" s="21" t="s">
        <v>28875</v>
      </c>
      <c r="H12340" s="21" t="s">
        <v>28881</v>
      </c>
      <c r="I12340" s="21" t="s">
        <v>1588</v>
      </c>
      <c r="J12340" s="148" t="s">
        <v>28885</v>
      </c>
      <c r="K12340" s="20" t="s">
        <v>11661</v>
      </c>
      <c r="L12340" s="21"/>
    </row>
    <row r="12341">
      <c r="C12341" s="12" t="s">
        <v>928</v>
      </c>
      <c r="D12341" s="12"/>
      <c r="E12341" s="12" t="s">
        <v>1619</v>
      </c>
      <c r="F12341" s="21"/>
      <c r="G12341" s="21" t="s">
        <v>28875</v>
      </c>
      <c r="H12341" s="21" t="s">
        <v>28881</v>
      </c>
      <c r="I12341" s="21" t="s">
        <v>1588</v>
      </c>
      <c r="J12341" s="148" t="s">
        <v>28886</v>
      </c>
      <c r="K12341" s="20" t="s">
        <v>11428</v>
      </c>
      <c r="L12341" s="21"/>
    </row>
    <row r="12342">
      <c r="C12342" s="12" t="s">
        <v>928</v>
      </c>
      <c r="D12342" s="12"/>
      <c r="E12342" s="12" t="s">
        <v>1619</v>
      </c>
      <c r="F12342" s="21"/>
      <c r="G12342" s="21" t="s">
        <v>28875</v>
      </c>
      <c r="H12342" s="21" t="s">
        <v>28881</v>
      </c>
      <c r="I12342" s="21" t="s">
        <v>1588</v>
      </c>
      <c r="J12342" s="148" t="s">
        <v>28887</v>
      </c>
      <c r="K12342" s="20" t="s">
        <v>11538</v>
      </c>
      <c r="L12342" s="21"/>
    </row>
    <row r="12343">
      <c r="C12343" s="12" t="s">
        <v>928</v>
      </c>
      <c r="D12343" s="12"/>
      <c r="E12343" s="12" t="s">
        <v>1619</v>
      </c>
      <c r="F12343" s="21"/>
      <c r="G12343" s="21" t="s">
        <v>28875</v>
      </c>
      <c r="H12343" s="21" t="s">
        <v>28881</v>
      </c>
      <c r="I12343" s="21" t="s">
        <v>1588</v>
      </c>
      <c r="J12343" s="148" t="s">
        <v>28888</v>
      </c>
      <c r="K12343" s="20" t="s">
        <v>11301</v>
      </c>
      <c r="L12343" s="21"/>
    </row>
    <row r="12344">
      <c r="C12344" s="12" t="s">
        <v>928</v>
      </c>
      <c r="D12344" s="12"/>
      <c r="E12344" s="12" t="s">
        <v>1619</v>
      </c>
      <c r="F12344" s="21"/>
      <c r="G12344" s="21" t="s">
        <v>28875</v>
      </c>
      <c r="H12344" s="21" t="s">
        <v>28889</v>
      </c>
      <c r="I12344" s="21" t="s">
        <v>1588</v>
      </c>
      <c r="J12344" s="148" t="s">
        <v>28890</v>
      </c>
      <c r="K12344" s="20" t="s">
        <v>11305</v>
      </c>
      <c r="L12344" s="21"/>
    </row>
    <row r="12345">
      <c r="C12345" s="12" t="s">
        <v>928</v>
      </c>
      <c r="D12345" s="12"/>
      <c r="E12345" s="12" t="s">
        <v>1619</v>
      </c>
      <c r="F12345" s="21"/>
      <c r="G12345" s="21" t="s">
        <v>28875</v>
      </c>
      <c r="H12345" s="21" t="s">
        <v>28889</v>
      </c>
      <c r="I12345" s="21" t="s">
        <v>1588</v>
      </c>
      <c r="J12345" s="148" t="s">
        <v>28891</v>
      </c>
      <c r="K12345" s="20" t="s">
        <v>11308</v>
      </c>
      <c r="L12345" s="21"/>
    </row>
    <row r="12346">
      <c r="C12346" s="12" t="s">
        <v>928</v>
      </c>
      <c r="D12346" s="12"/>
      <c r="E12346" s="12" t="s">
        <v>1619</v>
      </c>
      <c r="F12346" s="21"/>
      <c r="G12346" s="21" t="s">
        <v>28892</v>
      </c>
      <c r="H12346" s="21" t="s">
        <v>28893</v>
      </c>
      <c r="I12346" s="21" t="s">
        <v>1588</v>
      </c>
      <c r="J12346" s="148" t="s">
        <v>28894</v>
      </c>
      <c r="K12346" s="20" t="s">
        <v>11526</v>
      </c>
      <c r="L12346" s="21"/>
    </row>
    <row r="12347">
      <c r="C12347" s="12" t="s">
        <v>928</v>
      </c>
      <c r="D12347" s="12"/>
      <c r="E12347" s="12" t="s">
        <v>1619</v>
      </c>
      <c r="F12347" s="21"/>
      <c r="G12347" s="21" t="s">
        <v>28892</v>
      </c>
      <c r="H12347" s="21" t="s">
        <v>28893</v>
      </c>
      <c r="I12347" s="21" t="s">
        <v>1588</v>
      </c>
      <c r="J12347" s="148" t="s">
        <v>28895</v>
      </c>
      <c r="K12347" s="20" t="s">
        <v>11529</v>
      </c>
      <c r="L12347" s="21"/>
    </row>
    <row r="12348">
      <c r="C12348" s="12" t="s">
        <v>928</v>
      </c>
      <c r="D12348" s="12"/>
      <c r="E12348" s="12" t="s">
        <v>1619</v>
      </c>
      <c r="F12348" s="21"/>
      <c r="G12348" s="21" t="s">
        <v>28892</v>
      </c>
      <c r="H12348" s="21" t="s">
        <v>28893</v>
      </c>
      <c r="I12348" s="21" t="s">
        <v>1588</v>
      </c>
      <c r="J12348" s="148" t="s">
        <v>28896</v>
      </c>
      <c r="K12348" s="20" t="s">
        <v>11532</v>
      </c>
      <c r="L12348" s="21"/>
    </row>
    <row r="12349">
      <c r="C12349" s="12" t="s">
        <v>928</v>
      </c>
      <c r="D12349" s="12"/>
      <c r="E12349" s="12" t="s">
        <v>1619</v>
      </c>
      <c r="F12349" s="21"/>
      <c r="G12349" s="21" t="s">
        <v>28892</v>
      </c>
      <c r="H12349" s="21" t="s">
        <v>28893</v>
      </c>
      <c r="I12349" s="21" t="s">
        <v>1588</v>
      </c>
      <c r="J12349" s="148" t="s">
        <v>28897</v>
      </c>
      <c r="K12349" s="20" t="s">
        <v>11535</v>
      </c>
      <c r="L12349" s="21"/>
    </row>
    <row r="12350">
      <c r="C12350" s="12" t="s">
        <v>928</v>
      </c>
      <c r="D12350" s="12"/>
      <c r="E12350" s="12" t="s">
        <v>1619</v>
      </c>
      <c r="F12350" s="21"/>
      <c r="G12350" s="21" t="s">
        <v>28892</v>
      </c>
      <c r="H12350" s="21" t="s">
        <v>28898</v>
      </c>
      <c r="I12350" s="21" t="s">
        <v>1588</v>
      </c>
      <c r="J12350" s="148" t="s">
        <v>28899</v>
      </c>
      <c r="K12350" s="20" t="s">
        <v>11416</v>
      </c>
      <c r="L12350" s="21"/>
    </row>
    <row r="12351">
      <c r="C12351" s="12" t="s">
        <v>928</v>
      </c>
      <c r="D12351" s="12"/>
      <c r="E12351" s="12" t="s">
        <v>1619</v>
      </c>
      <c r="F12351" s="21"/>
      <c r="G12351" s="21" t="s">
        <v>28892</v>
      </c>
      <c r="H12351" s="21" t="s">
        <v>28898</v>
      </c>
      <c r="I12351" s="21" t="s">
        <v>1588</v>
      </c>
      <c r="J12351" s="148" t="s">
        <v>28900</v>
      </c>
      <c r="K12351" s="20" t="s">
        <v>11419</v>
      </c>
      <c r="L12351" s="21"/>
    </row>
    <row r="12352">
      <c r="C12352" s="12" t="s">
        <v>928</v>
      </c>
      <c r="D12352" s="12"/>
      <c r="E12352" s="12" t="s">
        <v>1619</v>
      </c>
      <c r="F12352" s="21"/>
      <c r="G12352" s="21" t="s">
        <v>28892</v>
      </c>
      <c r="H12352" s="21" t="s">
        <v>28898</v>
      </c>
      <c r="I12352" s="21" t="s">
        <v>1588</v>
      </c>
      <c r="J12352" s="148" t="s">
        <v>28901</v>
      </c>
      <c r="K12352" s="20" t="s">
        <v>11422</v>
      </c>
      <c r="L12352" s="21"/>
    </row>
    <row r="12353">
      <c r="C12353" s="12" t="s">
        <v>928</v>
      </c>
      <c r="D12353" s="12"/>
      <c r="E12353" s="12" t="s">
        <v>1619</v>
      </c>
      <c r="F12353" s="21"/>
      <c r="G12353" s="21" t="s">
        <v>28892</v>
      </c>
      <c r="H12353" s="21" t="s">
        <v>28898</v>
      </c>
      <c r="I12353" s="21" t="s">
        <v>1588</v>
      </c>
      <c r="J12353" s="148" t="s">
        <v>28902</v>
      </c>
      <c r="K12353" s="20" t="s">
        <v>11425</v>
      </c>
      <c r="L12353" s="21"/>
    </row>
    <row r="12354">
      <c r="C12354" s="12" t="s">
        <v>928</v>
      </c>
      <c r="D12354" s="12"/>
      <c r="E12354" s="12" t="s">
        <v>1619</v>
      </c>
      <c r="F12354" s="21"/>
      <c r="G12354" s="21" t="s">
        <v>28892</v>
      </c>
      <c r="H12354" s="21" t="s">
        <v>28898</v>
      </c>
      <c r="I12354" s="21" t="s">
        <v>1588</v>
      </c>
      <c r="J12354" s="148" t="s">
        <v>28903</v>
      </c>
      <c r="K12354" s="20" t="s">
        <v>11661</v>
      </c>
      <c r="L12354" s="21"/>
    </row>
    <row r="12355">
      <c r="C12355" s="12" t="s">
        <v>928</v>
      </c>
      <c r="D12355" s="12"/>
      <c r="E12355" s="12" t="s">
        <v>1619</v>
      </c>
      <c r="F12355" s="21"/>
      <c r="G12355" s="21" t="s">
        <v>28892</v>
      </c>
      <c r="H12355" s="21" t="s">
        <v>28898</v>
      </c>
      <c r="I12355" s="21" t="s">
        <v>1588</v>
      </c>
      <c r="J12355" s="148" t="s">
        <v>28904</v>
      </c>
      <c r="K12355" s="20" t="s">
        <v>11428</v>
      </c>
      <c r="L12355" s="21"/>
    </row>
    <row r="12356">
      <c r="C12356" s="12" t="s">
        <v>928</v>
      </c>
      <c r="D12356" s="12"/>
      <c r="E12356" s="12" t="s">
        <v>1619</v>
      </c>
      <c r="F12356" s="21"/>
      <c r="G12356" s="21" t="s">
        <v>28892</v>
      </c>
      <c r="H12356" s="21" t="s">
        <v>28898</v>
      </c>
      <c r="I12356" s="21" t="s">
        <v>1588</v>
      </c>
      <c r="J12356" s="148" t="s">
        <v>28905</v>
      </c>
      <c r="K12356" s="20" t="s">
        <v>11538</v>
      </c>
      <c r="L12356" s="21"/>
    </row>
    <row r="12357">
      <c r="C12357" s="12" t="s">
        <v>928</v>
      </c>
      <c r="D12357" s="12"/>
      <c r="E12357" s="12" t="s">
        <v>1619</v>
      </c>
      <c r="F12357" s="21"/>
      <c r="G12357" s="21" t="s">
        <v>28892</v>
      </c>
      <c r="H12357" s="21" t="s">
        <v>28898</v>
      </c>
      <c r="I12357" s="21" t="s">
        <v>1588</v>
      </c>
      <c r="J12357" s="148" t="s">
        <v>28906</v>
      </c>
      <c r="K12357" s="20" t="s">
        <v>11301</v>
      </c>
      <c r="L12357" s="21"/>
    </row>
    <row r="12358">
      <c r="C12358" s="12" t="s">
        <v>928</v>
      </c>
      <c r="D12358" s="12"/>
      <c r="E12358" s="12" t="s">
        <v>1619</v>
      </c>
      <c r="F12358" s="21"/>
      <c r="G12358" s="21" t="s">
        <v>28892</v>
      </c>
      <c r="H12358" s="21" t="s">
        <v>28907</v>
      </c>
      <c r="I12358" s="21" t="s">
        <v>1588</v>
      </c>
      <c r="J12358" s="148" t="s">
        <v>28908</v>
      </c>
      <c r="K12358" s="20" t="s">
        <v>11305</v>
      </c>
      <c r="L12358" s="21"/>
    </row>
    <row r="12359">
      <c r="C12359" s="12" t="s">
        <v>928</v>
      </c>
      <c r="D12359" s="12"/>
      <c r="E12359" s="12" t="s">
        <v>1619</v>
      </c>
      <c r="F12359" s="21"/>
      <c r="G12359" s="21" t="s">
        <v>28892</v>
      </c>
      <c r="H12359" s="21" t="s">
        <v>28907</v>
      </c>
      <c r="I12359" s="21" t="s">
        <v>1588</v>
      </c>
      <c r="J12359" s="148" t="s">
        <v>28909</v>
      </c>
      <c r="K12359" s="20" t="s">
        <v>11308</v>
      </c>
      <c r="L12359" s="21"/>
    </row>
    <row r="12360">
      <c r="C12360" s="12" t="s">
        <v>928</v>
      </c>
      <c r="D12360" s="12"/>
      <c r="E12360" s="12" t="s">
        <v>1619</v>
      </c>
      <c r="F12360" s="21"/>
      <c r="G12360" s="21" t="s">
        <v>28910</v>
      </c>
      <c r="H12360" s="21" t="s">
        <v>28911</v>
      </c>
      <c r="I12360" s="21" t="s">
        <v>1588</v>
      </c>
      <c r="J12360" s="148" t="s">
        <v>28912</v>
      </c>
      <c r="K12360" s="20" t="s">
        <v>11526</v>
      </c>
      <c r="L12360" s="21"/>
    </row>
    <row r="12361">
      <c r="C12361" s="12" t="s">
        <v>928</v>
      </c>
      <c r="D12361" s="12"/>
      <c r="E12361" s="12" t="s">
        <v>1619</v>
      </c>
      <c r="F12361" s="21"/>
      <c r="G12361" s="21" t="s">
        <v>28910</v>
      </c>
      <c r="H12361" s="21" t="s">
        <v>28911</v>
      </c>
      <c r="I12361" s="21" t="s">
        <v>1588</v>
      </c>
      <c r="J12361" s="148" t="s">
        <v>28913</v>
      </c>
      <c r="K12361" s="20" t="s">
        <v>11529</v>
      </c>
      <c r="L12361" s="21"/>
    </row>
    <row r="12362">
      <c r="C12362" s="12" t="s">
        <v>928</v>
      </c>
      <c r="D12362" s="12"/>
      <c r="E12362" s="12" t="s">
        <v>1619</v>
      </c>
      <c r="F12362" s="21"/>
      <c r="G12362" s="21" t="s">
        <v>28910</v>
      </c>
      <c r="H12362" s="21" t="s">
        <v>28911</v>
      </c>
      <c r="I12362" s="21" t="s">
        <v>1588</v>
      </c>
      <c r="J12362" s="148" t="s">
        <v>28914</v>
      </c>
      <c r="K12362" s="20" t="s">
        <v>11532</v>
      </c>
      <c r="L12362" s="21"/>
    </row>
    <row r="12363">
      <c r="C12363" s="12" t="s">
        <v>928</v>
      </c>
      <c r="D12363" s="12"/>
      <c r="E12363" s="12" t="s">
        <v>1619</v>
      </c>
      <c r="F12363" s="21"/>
      <c r="G12363" s="21" t="s">
        <v>28910</v>
      </c>
      <c r="H12363" s="21" t="s">
        <v>28911</v>
      </c>
      <c r="I12363" s="21" t="s">
        <v>1588</v>
      </c>
      <c r="J12363" s="148" t="s">
        <v>28915</v>
      </c>
      <c r="K12363" s="20" t="s">
        <v>11535</v>
      </c>
      <c r="L12363" s="21"/>
    </row>
    <row r="12364">
      <c r="C12364" s="12" t="s">
        <v>928</v>
      </c>
      <c r="D12364" s="12"/>
      <c r="E12364" s="12" t="s">
        <v>1619</v>
      </c>
      <c r="F12364" s="21"/>
      <c r="G12364" s="21" t="s">
        <v>28910</v>
      </c>
      <c r="H12364" s="21" t="s">
        <v>28916</v>
      </c>
      <c r="I12364" s="21" t="s">
        <v>1588</v>
      </c>
      <c r="J12364" s="148" t="s">
        <v>28917</v>
      </c>
      <c r="K12364" s="20" t="s">
        <v>11538</v>
      </c>
      <c r="L12364" s="21"/>
    </row>
    <row r="12365">
      <c r="C12365" s="12" t="s">
        <v>928</v>
      </c>
      <c r="D12365" s="12"/>
      <c r="E12365" s="12" t="s">
        <v>1619</v>
      </c>
      <c r="F12365" s="21"/>
      <c r="G12365" s="21" t="s">
        <v>28910</v>
      </c>
      <c r="H12365" s="21" t="s">
        <v>28918</v>
      </c>
      <c r="I12365" s="21" t="s">
        <v>1588</v>
      </c>
      <c r="J12365" s="148" t="s">
        <v>28919</v>
      </c>
      <c r="K12365" s="20" t="s">
        <v>11416</v>
      </c>
      <c r="L12365" s="21"/>
    </row>
    <row r="12366">
      <c r="C12366" s="12" t="s">
        <v>928</v>
      </c>
      <c r="D12366" s="12"/>
      <c r="E12366" s="12" t="s">
        <v>1619</v>
      </c>
      <c r="F12366" s="21"/>
      <c r="G12366" s="21" t="s">
        <v>28910</v>
      </c>
      <c r="H12366" s="21" t="s">
        <v>28918</v>
      </c>
      <c r="I12366" s="21" t="s">
        <v>1588</v>
      </c>
      <c r="J12366" s="148" t="s">
        <v>28920</v>
      </c>
      <c r="K12366" s="20" t="s">
        <v>11419</v>
      </c>
      <c r="L12366" s="21"/>
    </row>
    <row r="12367">
      <c r="C12367" s="12" t="s">
        <v>928</v>
      </c>
      <c r="D12367" s="12"/>
      <c r="E12367" s="12" t="s">
        <v>1619</v>
      </c>
      <c r="F12367" s="21"/>
      <c r="G12367" s="21" t="s">
        <v>28910</v>
      </c>
      <c r="H12367" s="21" t="s">
        <v>28918</v>
      </c>
      <c r="I12367" s="21" t="s">
        <v>1588</v>
      </c>
      <c r="J12367" s="148" t="s">
        <v>28921</v>
      </c>
      <c r="K12367" s="20" t="s">
        <v>11422</v>
      </c>
      <c r="L12367" s="21"/>
    </row>
    <row r="12368">
      <c r="C12368" s="12" t="s">
        <v>928</v>
      </c>
      <c r="D12368" s="12"/>
      <c r="E12368" s="12" t="s">
        <v>1619</v>
      </c>
      <c r="F12368" s="21"/>
      <c r="G12368" s="21" t="s">
        <v>28910</v>
      </c>
      <c r="H12368" s="21" t="s">
        <v>28918</v>
      </c>
      <c r="I12368" s="21" t="s">
        <v>1588</v>
      </c>
      <c r="J12368" s="148" t="s">
        <v>28922</v>
      </c>
      <c r="K12368" s="20" t="s">
        <v>11425</v>
      </c>
      <c r="L12368" s="21"/>
    </row>
    <row r="12369">
      <c r="C12369" s="12" t="s">
        <v>928</v>
      </c>
      <c r="D12369" s="12"/>
      <c r="E12369" s="12" t="s">
        <v>1619</v>
      </c>
      <c r="F12369" s="21"/>
      <c r="G12369" s="21" t="s">
        <v>28910</v>
      </c>
      <c r="H12369" s="21" t="s">
        <v>28918</v>
      </c>
      <c r="I12369" s="21" t="s">
        <v>1588</v>
      </c>
      <c r="J12369" s="148" t="s">
        <v>28923</v>
      </c>
      <c r="K12369" s="20" t="s">
        <v>11661</v>
      </c>
      <c r="L12369" s="21"/>
    </row>
    <row r="12370">
      <c r="C12370" s="12" t="s">
        <v>928</v>
      </c>
      <c r="D12370" s="12"/>
      <c r="E12370" s="12" t="s">
        <v>1619</v>
      </c>
      <c r="F12370" s="21"/>
      <c r="G12370" s="21" t="s">
        <v>28910</v>
      </c>
      <c r="H12370" s="21" t="s">
        <v>28918</v>
      </c>
      <c r="I12370" s="21" t="s">
        <v>1588</v>
      </c>
      <c r="J12370" s="148" t="s">
        <v>28924</v>
      </c>
      <c r="K12370" s="20" t="s">
        <v>11428</v>
      </c>
      <c r="L12370" s="21"/>
    </row>
    <row r="12371">
      <c r="C12371" s="12" t="s">
        <v>928</v>
      </c>
      <c r="D12371" s="12"/>
      <c r="E12371" s="12" t="s">
        <v>1619</v>
      </c>
      <c r="F12371" s="21"/>
      <c r="G12371" s="21" t="s">
        <v>28910</v>
      </c>
      <c r="H12371" s="21" t="s">
        <v>28918</v>
      </c>
      <c r="I12371" s="21" t="s">
        <v>1588</v>
      </c>
      <c r="J12371" s="148" t="s">
        <v>28925</v>
      </c>
      <c r="K12371" s="20" t="s">
        <v>11305</v>
      </c>
      <c r="L12371" s="21"/>
    </row>
    <row r="12372">
      <c r="C12372" s="12" t="s">
        <v>928</v>
      </c>
      <c r="D12372" s="12"/>
      <c r="E12372" s="12" t="s">
        <v>1619</v>
      </c>
      <c r="F12372" s="21"/>
      <c r="G12372" s="21" t="s">
        <v>28910</v>
      </c>
      <c r="H12372" s="21" t="s">
        <v>28918</v>
      </c>
      <c r="I12372" s="21" t="s">
        <v>1588</v>
      </c>
      <c r="J12372" s="148" t="s">
        <v>28926</v>
      </c>
      <c r="K12372" s="20" t="s">
        <v>11308</v>
      </c>
      <c r="L12372" s="21"/>
    </row>
    <row r="12373">
      <c r="C12373" s="12" t="s">
        <v>928</v>
      </c>
      <c r="D12373" s="12"/>
      <c r="E12373" s="12" t="s">
        <v>1619</v>
      </c>
      <c r="F12373" s="21"/>
      <c r="G12373" s="21" t="s">
        <v>28910</v>
      </c>
      <c r="H12373" s="21" t="s">
        <v>28918</v>
      </c>
      <c r="I12373" s="21" t="s">
        <v>1588</v>
      </c>
      <c r="J12373" s="148" t="s">
        <v>28927</v>
      </c>
      <c r="K12373" s="20" t="s">
        <v>11301</v>
      </c>
      <c r="L12373" s="21"/>
    </row>
    <row r="12374">
      <c r="C12374" s="12" t="s">
        <v>928</v>
      </c>
      <c r="D12374" s="12"/>
      <c r="E12374" s="12" t="s">
        <v>1619</v>
      </c>
      <c r="F12374" s="21"/>
      <c r="G12374" s="21" t="s">
        <v>28928</v>
      </c>
      <c r="H12374" s="21" t="s">
        <v>28929</v>
      </c>
      <c r="I12374" s="21" t="s">
        <v>1588</v>
      </c>
      <c r="J12374" s="148" t="s">
        <v>28930</v>
      </c>
      <c r="K12374" s="20" t="s">
        <v>11526</v>
      </c>
      <c r="L12374" s="21"/>
    </row>
    <row r="12375">
      <c r="C12375" s="12" t="s">
        <v>928</v>
      </c>
      <c r="D12375" s="12"/>
      <c r="E12375" s="12" t="s">
        <v>1619</v>
      </c>
      <c r="F12375" s="21"/>
      <c r="G12375" s="21" t="s">
        <v>28928</v>
      </c>
      <c r="H12375" s="21" t="s">
        <v>28929</v>
      </c>
      <c r="I12375" s="21" t="s">
        <v>1588</v>
      </c>
      <c r="J12375" s="148" t="s">
        <v>28931</v>
      </c>
      <c r="K12375" s="20" t="s">
        <v>11529</v>
      </c>
      <c r="L12375" s="21"/>
    </row>
    <row r="12376">
      <c r="C12376" s="12" t="s">
        <v>928</v>
      </c>
      <c r="D12376" s="12"/>
      <c r="E12376" s="12" t="s">
        <v>1619</v>
      </c>
      <c r="F12376" s="21"/>
      <c r="G12376" s="21" t="s">
        <v>28928</v>
      </c>
      <c r="H12376" s="21" t="s">
        <v>28929</v>
      </c>
      <c r="I12376" s="21" t="s">
        <v>1588</v>
      </c>
      <c r="J12376" s="148" t="s">
        <v>28932</v>
      </c>
      <c r="K12376" s="20" t="s">
        <v>11532</v>
      </c>
      <c r="L12376" s="21"/>
    </row>
    <row r="12377">
      <c r="C12377" s="12" t="s">
        <v>928</v>
      </c>
      <c r="D12377" s="12"/>
      <c r="E12377" s="12" t="s">
        <v>1619</v>
      </c>
      <c r="F12377" s="21"/>
      <c r="G12377" s="21" t="s">
        <v>28928</v>
      </c>
      <c r="H12377" s="21" t="s">
        <v>28929</v>
      </c>
      <c r="I12377" s="21" t="s">
        <v>1588</v>
      </c>
      <c r="J12377" s="148" t="s">
        <v>28933</v>
      </c>
      <c r="K12377" s="20" t="s">
        <v>11535</v>
      </c>
      <c r="L12377" s="21"/>
    </row>
    <row r="12378">
      <c r="C12378" s="12" t="s">
        <v>928</v>
      </c>
      <c r="D12378" s="12"/>
      <c r="E12378" s="12" t="s">
        <v>1619</v>
      </c>
      <c r="F12378" s="21"/>
      <c r="G12378" s="21" t="s">
        <v>28928</v>
      </c>
      <c r="H12378" s="21" t="s">
        <v>28934</v>
      </c>
      <c r="I12378" s="21" t="s">
        <v>1588</v>
      </c>
      <c r="J12378" s="148" t="s">
        <v>28935</v>
      </c>
      <c r="K12378" s="20" t="s">
        <v>11416</v>
      </c>
      <c r="L12378" s="21"/>
    </row>
    <row r="12379">
      <c r="C12379" s="12" t="s">
        <v>928</v>
      </c>
      <c r="D12379" s="12"/>
      <c r="E12379" s="12" t="s">
        <v>1619</v>
      </c>
      <c r="F12379" s="21"/>
      <c r="G12379" s="21" t="s">
        <v>28928</v>
      </c>
      <c r="H12379" s="21" t="s">
        <v>28934</v>
      </c>
      <c r="I12379" s="21" t="s">
        <v>1588</v>
      </c>
      <c r="J12379" s="148" t="s">
        <v>28936</v>
      </c>
      <c r="K12379" s="20" t="s">
        <v>11419</v>
      </c>
      <c r="L12379" s="21"/>
    </row>
    <row r="12380">
      <c r="C12380" s="12" t="s">
        <v>928</v>
      </c>
      <c r="D12380" s="12"/>
      <c r="E12380" s="12" t="s">
        <v>1619</v>
      </c>
      <c r="F12380" s="21"/>
      <c r="G12380" s="21" t="s">
        <v>28928</v>
      </c>
      <c r="H12380" s="21" t="s">
        <v>28934</v>
      </c>
      <c r="I12380" s="21" t="s">
        <v>1588</v>
      </c>
      <c r="J12380" s="148" t="s">
        <v>28937</v>
      </c>
      <c r="K12380" s="20" t="s">
        <v>11422</v>
      </c>
      <c r="L12380" s="21"/>
    </row>
    <row r="12381">
      <c r="C12381" s="12" t="s">
        <v>928</v>
      </c>
      <c r="D12381" s="12"/>
      <c r="E12381" s="12" t="s">
        <v>1619</v>
      </c>
      <c r="F12381" s="21"/>
      <c r="G12381" s="21" t="s">
        <v>28928</v>
      </c>
      <c r="H12381" s="21" t="s">
        <v>28934</v>
      </c>
      <c r="I12381" s="21" t="s">
        <v>1588</v>
      </c>
      <c r="J12381" s="148" t="s">
        <v>28938</v>
      </c>
      <c r="K12381" s="20" t="s">
        <v>11425</v>
      </c>
      <c r="L12381" s="21"/>
    </row>
    <row r="12382">
      <c r="C12382" s="12" t="s">
        <v>928</v>
      </c>
      <c r="D12382" s="12"/>
      <c r="E12382" s="12" t="s">
        <v>1619</v>
      </c>
      <c r="F12382" s="21"/>
      <c r="G12382" s="21" t="s">
        <v>28928</v>
      </c>
      <c r="H12382" s="21" t="s">
        <v>28934</v>
      </c>
      <c r="I12382" s="21" t="s">
        <v>1588</v>
      </c>
      <c r="J12382" s="148" t="s">
        <v>28939</v>
      </c>
      <c r="K12382" s="20" t="s">
        <v>11661</v>
      </c>
      <c r="L12382" s="21"/>
    </row>
    <row r="12383">
      <c r="C12383" s="12" t="s">
        <v>928</v>
      </c>
      <c r="D12383" s="12"/>
      <c r="E12383" s="12" t="s">
        <v>1619</v>
      </c>
      <c r="F12383" s="21"/>
      <c r="G12383" s="21" t="s">
        <v>28928</v>
      </c>
      <c r="H12383" s="21" t="s">
        <v>28934</v>
      </c>
      <c r="I12383" s="21" t="s">
        <v>1588</v>
      </c>
      <c r="J12383" s="148" t="s">
        <v>28940</v>
      </c>
      <c r="K12383" s="20" t="s">
        <v>11428</v>
      </c>
      <c r="L12383" s="21"/>
    </row>
    <row r="12384">
      <c r="C12384" s="12" t="s">
        <v>928</v>
      </c>
      <c r="D12384" s="12"/>
      <c r="E12384" s="12" t="s">
        <v>1619</v>
      </c>
      <c r="F12384" s="21"/>
      <c r="G12384" s="21" t="s">
        <v>28928</v>
      </c>
      <c r="H12384" s="21" t="s">
        <v>28934</v>
      </c>
      <c r="I12384" s="21" t="s">
        <v>1588</v>
      </c>
      <c r="J12384" s="148" t="s">
        <v>28941</v>
      </c>
      <c r="K12384" s="20" t="s">
        <v>11538</v>
      </c>
      <c r="L12384" s="21"/>
    </row>
    <row r="12385">
      <c r="C12385" s="12" t="s">
        <v>928</v>
      </c>
      <c r="D12385" s="12"/>
      <c r="E12385" s="12" t="s">
        <v>1619</v>
      </c>
      <c r="F12385" s="21"/>
      <c r="G12385" s="21" t="s">
        <v>28928</v>
      </c>
      <c r="H12385" s="21" t="s">
        <v>28934</v>
      </c>
      <c r="I12385" s="21" t="s">
        <v>1588</v>
      </c>
      <c r="J12385" s="148" t="s">
        <v>28942</v>
      </c>
      <c r="K12385" s="20" t="s">
        <v>11301</v>
      </c>
      <c r="L12385" s="21"/>
    </row>
    <row r="12386">
      <c r="C12386" s="12" t="s">
        <v>928</v>
      </c>
      <c r="D12386" s="12"/>
      <c r="E12386" s="12" t="s">
        <v>1619</v>
      </c>
      <c r="F12386" s="21"/>
      <c r="G12386" s="21" t="s">
        <v>28928</v>
      </c>
      <c r="H12386" s="21" t="s">
        <v>28943</v>
      </c>
      <c r="I12386" s="21" t="s">
        <v>1588</v>
      </c>
      <c r="J12386" s="148" t="s">
        <v>28944</v>
      </c>
      <c r="K12386" s="20" t="s">
        <v>11305</v>
      </c>
      <c r="L12386" s="21"/>
    </row>
    <row r="12387">
      <c r="C12387" s="12" t="s">
        <v>928</v>
      </c>
      <c r="D12387" s="12"/>
      <c r="E12387" s="12" t="s">
        <v>1619</v>
      </c>
      <c r="F12387" s="21"/>
      <c r="G12387" s="21" t="s">
        <v>28928</v>
      </c>
      <c r="H12387" s="21" t="s">
        <v>28943</v>
      </c>
      <c r="I12387" s="21" t="s">
        <v>1588</v>
      </c>
      <c r="J12387" s="148" t="s">
        <v>28945</v>
      </c>
      <c r="K12387" s="20" t="s">
        <v>11308</v>
      </c>
      <c r="L12387" s="21"/>
    </row>
    <row r="12388">
      <c r="C12388" s="12" t="s">
        <v>928</v>
      </c>
      <c r="D12388" s="12"/>
      <c r="E12388" s="12" t="s">
        <v>1619</v>
      </c>
      <c r="F12388" s="21"/>
      <c r="G12388" s="21" t="s">
        <v>28946</v>
      </c>
      <c r="H12388" s="21" t="s">
        <v>28947</v>
      </c>
      <c r="I12388" s="21" t="s">
        <v>1588</v>
      </c>
      <c r="J12388" s="148" t="s">
        <v>28948</v>
      </c>
      <c r="K12388" s="20" t="s">
        <v>11416</v>
      </c>
      <c r="L12388" s="21"/>
    </row>
    <row r="12389">
      <c r="C12389" s="12" t="s">
        <v>928</v>
      </c>
      <c r="D12389" s="12"/>
      <c r="E12389" s="12" t="s">
        <v>1619</v>
      </c>
      <c r="F12389" s="21"/>
      <c r="G12389" s="21" t="s">
        <v>28946</v>
      </c>
      <c r="H12389" s="21" t="s">
        <v>28947</v>
      </c>
      <c r="I12389" s="21" t="s">
        <v>1588</v>
      </c>
      <c r="J12389" s="148" t="s">
        <v>28949</v>
      </c>
      <c r="K12389" s="20" t="s">
        <v>11419</v>
      </c>
      <c r="L12389" s="21"/>
    </row>
    <row r="12390">
      <c r="C12390" s="12" t="s">
        <v>928</v>
      </c>
      <c r="D12390" s="12"/>
      <c r="E12390" s="12" t="s">
        <v>1619</v>
      </c>
      <c r="F12390" s="21"/>
      <c r="G12390" s="21" t="s">
        <v>28946</v>
      </c>
      <c r="H12390" s="21" t="s">
        <v>28947</v>
      </c>
      <c r="I12390" s="21" t="s">
        <v>1588</v>
      </c>
      <c r="J12390" s="148" t="s">
        <v>28950</v>
      </c>
      <c r="K12390" s="20" t="s">
        <v>11422</v>
      </c>
      <c r="L12390" s="21"/>
    </row>
    <row r="12391">
      <c r="C12391" s="12" t="s">
        <v>928</v>
      </c>
      <c r="D12391" s="12"/>
      <c r="E12391" s="12" t="s">
        <v>1619</v>
      </c>
      <c r="F12391" s="21"/>
      <c r="G12391" s="21" t="s">
        <v>28946</v>
      </c>
      <c r="H12391" s="21" t="s">
        <v>28951</v>
      </c>
      <c r="I12391" s="21" t="s">
        <v>1588</v>
      </c>
      <c r="J12391" s="148" t="s">
        <v>28952</v>
      </c>
      <c r="K12391" s="20" t="s">
        <v>11526</v>
      </c>
      <c r="L12391" s="21"/>
    </row>
    <row r="12392">
      <c r="C12392" s="12" t="s">
        <v>928</v>
      </c>
      <c r="D12392" s="12"/>
      <c r="E12392" s="12" t="s">
        <v>1619</v>
      </c>
      <c r="F12392" s="21"/>
      <c r="G12392" s="21" t="s">
        <v>28946</v>
      </c>
      <c r="H12392" s="21" t="s">
        <v>28947</v>
      </c>
      <c r="I12392" s="21" t="s">
        <v>1588</v>
      </c>
      <c r="J12392" s="148" t="s">
        <v>28953</v>
      </c>
      <c r="K12392" s="20" t="s">
        <v>11425</v>
      </c>
      <c r="L12392" s="21"/>
    </row>
    <row r="12393">
      <c r="C12393" s="12" t="s">
        <v>928</v>
      </c>
      <c r="D12393" s="12"/>
      <c r="E12393" s="12" t="s">
        <v>1619</v>
      </c>
      <c r="F12393" s="21"/>
      <c r="G12393" s="21" t="s">
        <v>28946</v>
      </c>
      <c r="H12393" s="21" t="s">
        <v>28947</v>
      </c>
      <c r="I12393" s="21" t="s">
        <v>1588</v>
      </c>
      <c r="J12393" s="148" t="s">
        <v>28954</v>
      </c>
      <c r="K12393" s="20" t="s">
        <v>11661</v>
      </c>
      <c r="L12393" s="21"/>
    </row>
    <row r="12394">
      <c r="C12394" s="12" t="s">
        <v>928</v>
      </c>
      <c r="D12394" s="12"/>
      <c r="E12394" s="12" t="s">
        <v>1619</v>
      </c>
      <c r="F12394" s="21"/>
      <c r="G12394" s="21" t="s">
        <v>28946</v>
      </c>
      <c r="H12394" s="21" t="s">
        <v>28947</v>
      </c>
      <c r="I12394" s="21" t="s">
        <v>1588</v>
      </c>
      <c r="J12394" s="148" t="s">
        <v>28955</v>
      </c>
      <c r="K12394" s="20" t="s">
        <v>11428</v>
      </c>
      <c r="L12394" s="21"/>
    </row>
    <row r="12395">
      <c r="C12395" s="12" t="s">
        <v>928</v>
      </c>
      <c r="D12395" s="12"/>
      <c r="E12395" s="12" t="s">
        <v>1619</v>
      </c>
      <c r="F12395" s="21"/>
      <c r="G12395" s="21" t="s">
        <v>28946</v>
      </c>
      <c r="H12395" s="21" t="s">
        <v>28951</v>
      </c>
      <c r="I12395" s="21" t="s">
        <v>1588</v>
      </c>
      <c r="J12395" s="148" t="s">
        <v>28956</v>
      </c>
      <c r="K12395" s="20" t="s">
        <v>11529</v>
      </c>
      <c r="L12395" s="21"/>
    </row>
    <row r="12396">
      <c r="C12396" s="12" t="s">
        <v>928</v>
      </c>
      <c r="D12396" s="12"/>
      <c r="E12396" s="12" t="s">
        <v>1619</v>
      </c>
      <c r="F12396" s="21"/>
      <c r="G12396" s="21" t="s">
        <v>28946</v>
      </c>
      <c r="H12396" s="21" t="s">
        <v>28951</v>
      </c>
      <c r="I12396" s="21" t="s">
        <v>1588</v>
      </c>
      <c r="J12396" s="148" t="s">
        <v>28957</v>
      </c>
      <c r="K12396" s="20" t="s">
        <v>11532</v>
      </c>
      <c r="L12396" s="21"/>
    </row>
    <row r="12397">
      <c r="C12397" s="12" t="s">
        <v>928</v>
      </c>
      <c r="D12397" s="12"/>
      <c r="E12397" s="12" t="s">
        <v>1619</v>
      </c>
      <c r="F12397" s="21"/>
      <c r="G12397" s="21" t="s">
        <v>28946</v>
      </c>
      <c r="H12397" s="21" t="s">
        <v>28951</v>
      </c>
      <c r="I12397" s="21" t="s">
        <v>1588</v>
      </c>
      <c r="J12397" s="148" t="s">
        <v>28958</v>
      </c>
      <c r="K12397" s="20" t="s">
        <v>11535</v>
      </c>
      <c r="L12397" s="21"/>
    </row>
    <row r="12398">
      <c r="C12398" s="12" t="s">
        <v>928</v>
      </c>
      <c r="D12398" s="12"/>
      <c r="E12398" s="12" t="s">
        <v>1619</v>
      </c>
      <c r="F12398" s="21"/>
      <c r="G12398" s="21" t="s">
        <v>28946</v>
      </c>
      <c r="H12398" s="21" t="s">
        <v>28951</v>
      </c>
      <c r="I12398" s="21" t="s">
        <v>1588</v>
      </c>
      <c r="J12398" s="148" t="s">
        <v>28959</v>
      </c>
      <c r="K12398" s="20" t="s">
        <v>11538</v>
      </c>
      <c r="L12398" s="21"/>
    </row>
    <row r="12399">
      <c r="C12399" s="12" t="s">
        <v>928</v>
      </c>
      <c r="D12399" s="12"/>
      <c r="E12399" s="12" t="s">
        <v>1619</v>
      </c>
      <c r="F12399" s="21"/>
      <c r="G12399" s="21" t="s">
        <v>28960</v>
      </c>
      <c r="H12399" s="21" t="s">
        <v>28961</v>
      </c>
      <c r="I12399" s="21" t="s">
        <v>1588</v>
      </c>
      <c r="J12399" s="148" t="s">
        <v>28962</v>
      </c>
      <c r="K12399" s="20" t="s">
        <v>11305</v>
      </c>
      <c r="L12399" s="21"/>
    </row>
    <row r="12400">
      <c r="C12400" s="12" t="s">
        <v>928</v>
      </c>
      <c r="D12400" s="12"/>
      <c r="E12400" s="12" t="s">
        <v>1619</v>
      </c>
      <c r="F12400" s="21"/>
      <c r="G12400" s="21" t="s">
        <v>28960</v>
      </c>
      <c r="H12400" s="21" t="s">
        <v>28961</v>
      </c>
      <c r="I12400" s="21" t="s">
        <v>1588</v>
      </c>
      <c r="J12400" s="148" t="s">
        <v>28963</v>
      </c>
      <c r="K12400" s="20" t="s">
        <v>11308</v>
      </c>
      <c r="L12400" s="21"/>
    </row>
    <row r="12401">
      <c r="C12401" s="12" t="s">
        <v>928</v>
      </c>
      <c r="D12401" s="12"/>
      <c r="E12401" s="12" t="s">
        <v>1619</v>
      </c>
      <c r="F12401" s="21"/>
      <c r="G12401" s="21" t="s">
        <v>28964</v>
      </c>
      <c r="H12401" s="21" t="s">
        <v>28961</v>
      </c>
      <c r="I12401" s="21" t="s">
        <v>1588</v>
      </c>
      <c r="J12401" s="148" t="s">
        <v>28965</v>
      </c>
      <c r="K12401" s="20" t="s">
        <v>11311</v>
      </c>
      <c r="L12401" s="21"/>
    </row>
    <row r="12402">
      <c r="C12402" s="12" t="s">
        <v>928</v>
      </c>
      <c r="D12402" s="12"/>
      <c r="E12402" s="12" t="s">
        <v>1619</v>
      </c>
      <c r="F12402" s="21"/>
      <c r="G12402" s="21" t="s">
        <v>28966</v>
      </c>
      <c r="H12402" s="21" t="s">
        <v>28967</v>
      </c>
      <c r="I12402" s="21" t="s">
        <v>1588</v>
      </c>
      <c r="J12402" s="148" t="s">
        <v>28968</v>
      </c>
      <c r="K12402" s="20" t="s">
        <v>11526</v>
      </c>
      <c r="L12402" s="21"/>
    </row>
    <row r="12403">
      <c r="C12403" s="12" t="s">
        <v>928</v>
      </c>
      <c r="D12403" s="12"/>
      <c r="E12403" s="12" t="s">
        <v>1619</v>
      </c>
      <c r="F12403" s="21"/>
      <c r="G12403" s="21" t="s">
        <v>28966</v>
      </c>
      <c r="H12403" s="21" t="s">
        <v>28967</v>
      </c>
      <c r="I12403" s="21" t="s">
        <v>1588</v>
      </c>
      <c r="J12403" s="148" t="s">
        <v>28969</v>
      </c>
      <c r="K12403" s="20" t="s">
        <v>11529</v>
      </c>
      <c r="L12403" s="21"/>
    </row>
    <row r="12404">
      <c r="C12404" s="12" t="s">
        <v>928</v>
      </c>
      <c r="D12404" s="12"/>
      <c r="E12404" s="12" t="s">
        <v>1619</v>
      </c>
      <c r="F12404" s="21"/>
      <c r="G12404" s="21" t="s">
        <v>28966</v>
      </c>
      <c r="H12404" s="21" t="s">
        <v>28967</v>
      </c>
      <c r="I12404" s="21" t="s">
        <v>1588</v>
      </c>
      <c r="J12404" s="148" t="s">
        <v>28970</v>
      </c>
      <c r="K12404" s="20" t="s">
        <v>11532</v>
      </c>
      <c r="L12404" s="21"/>
    </row>
    <row r="12405">
      <c r="C12405" s="12" t="s">
        <v>928</v>
      </c>
      <c r="D12405" s="12"/>
      <c r="E12405" s="12" t="s">
        <v>1619</v>
      </c>
      <c r="F12405" s="21"/>
      <c r="G12405" s="21" t="s">
        <v>28966</v>
      </c>
      <c r="H12405" s="21" t="s">
        <v>28967</v>
      </c>
      <c r="I12405" s="21" t="s">
        <v>1588</v>
      </c>
      <c r="J12405" s="148" t="s">
        <v>28971</v>
      </c>
      <c r="K12405" s="20" t="s">
        <v>11535</v>
      </c>
      <c r="L12405" s="21"/>
    </row>
    <row r="12406">
      <c r="C12406" s="12" t="s">
        <v>928</v>
      </c>
      <c r="D12406" s="12"/>
      <c r="E12406" s="12" t="s">
        <v>1619</v>
      </c>
      <c r="F12406" s="21"/>
      <c r="G12406" s="21" t="s">
        <v>28966</v>
      </c>
      <c r="H12406" s="21" t="s">
        <v>28972</v>
      </c>
      <c r="I12406" s="21" t="s">
        <v>1588</v>
      </c>
      <c r="J12406" s="148" t="s">
        <v>28973</v>
      </c>
      <c r="K12406" s="20" t="s">
        <v>11416</v>
      </c>
      <c r="L12406" s="21"/>
    </row>
    <row r="12407">
      <c r="C12407" s="12" t="s">
        <v>928</v>
      </c>
      <c r="D12407" s="12"/>
      <c r="E12407" s="12" t="s">
        <v>1619</v>
      </c>
      <c r="F12407" s="21"/>
      <c r="G12407" s="21" t="s">
        <v>28966</v>
      </c>
      <c r="H12407" s="21" t="s">
        <v>28972</v>
      </c>
      <c r="I12407" s="21" t="s">
        <v>1588</v>
      </c>
      <c r="J12407" s="148" t="s">
        <v>28974</v>
      </c>
      <c r="K12407" s="20" t="s">
        <v>11419</v>
      </c>
      <c r="L12407" s="21"/>
    </row>
    <row r="12408">
      <c r="C12408" s="12" t="s">
        <v>928</v>
      </c>
      <c r="D12408" s="12"/>
      <c r="E12408" s="12" t="s">
        <v>1619</v>
      </c>
      <c r="F12408" s="21"/>
      <c r="G12408" s="21" t="s">
        <v>28966</v>
      </c>
      <c r="H12408" s="21" t="s">
        <v>28972</v>
      </c>
      <c r="I12408" s="21" t="s">
        <v>1588</v>
      </c>
      <c r="J12408" s="148" t="s">
        <v>28975</v>
      </c>
      <c r="K12408" s="20" t="s">
        <v>11425</v>
      </c>
      <c r="L12408" s="21"/>
    </row>
    <row r="12409">
      <c r="C12409" s="12" t="s">
        <v>928</v>
      </c>
      <c r="D12409" s="12"/>
      <c r="E12409" s="12" t="s">
        <v>1619</v>
      </c>
      <c r="F12409" s="21"/>
      <c r="G12409" s="21" t="s">
        <v>28966</v>
      </c>
      <c r="H12409" s="21" t="s">
        <v>28972</v>
      </c>
      <c r="I12409" s="21" t="s">
        <v>1588</v>
      </c>
      <c r="J12409" s="148" t="s">
        <v>28976</v>
      </c>
      <c r="K12409" s="20" t="s">
        <v>11661</v>
      </c>
      <c r="L12409" s="21"/>
    </row>
    <row r="12410">
      <c r="C12410" s="12" t="s">
        <v>928</v>
      </c>
      <c r="D12410" s="12"/>
      <c r="E12410" s="12" t="s">
        <v>1619</v>
      </c>
      <c r="F12410" s="21"/>
      <c r="G12410" s="21" t="s">
        <v>28966</v>
      </c>
      <c r="H12410" s="21" t="s">
        <v>28972</v>
      </c>
      <c r="I12410" s="21" t="s">
        <v>1588</v>
      </c>
      <c r="J12410" s="148" t="s">
        <v>28977</v>
      </c>
      <c r="K12410" s="20" t="s">
        <v>11428</v>
      </c>
      <c r="L12410" s="21"/>
    </row>
    <row r="12411">
      <c r="C12411" s="12" t="s">
        <v>928</v>
      </c>
      <c r="D12411" s="12"/>
      <c r="E12411" s="12" t="s">
        <v>1619</v>
      </c>
      <c r="F12411" s="21"/>
      <c r="G12411" s="21" t="s">
        <v>28978</v>
      </c>
      <c r="H12411" s="21" t="s">
        <v>28972</v>
      </c>
      <c r="I12411" s="21" t="s">
        <v>1588</v>
      </c>
      <c r="J12411" s="148" t="s">
        <v>28979</v>
      </c>
      <c r="K12411" s="20" t="s">
        <v>11305</v>
      </c>
      <c r="L12411" s="21"/>
    </row>
    <row r="12412">
      <c r="C12412" s="12" t="s">
        <v>928</v>
      </c>
      <c r="D12412" s="12"/>
      <c r="E12412" s="12" t="s">
        <v>1619</v>
      </c>
      <c r="F12412" s="21"/>
      <c r="G12412" s="21" t="s">
        <v>28966</v>
      </c>
      <c r="H12412" s="21" t="s">
        <v>28972</v>
      </c>
      <c r="I12412" s="21" t="s">
        <v>1588</v>
      </c>
      <c r="J12412" s="148" t="s">
        <v>28980</v>
      </c>
      <c r="K12412" s="20" t="s">
        <v>11538</v>
      </c>
      <c r="L12412" s="21"/>
    </row>
    <row r="12413">
      <c r="C12413" s="12" t="s">
        <v>928</v>
      </c>
      <c r="D12413" s="12"/>
      <c r="E12413" s="12" t="s">
        <v>1619</v>
      </c>
      <c r="F12413" s="21"/>
      <c r="G12413" s="21" t="s">
        <v>28978</v>
      </c>
      <c r="H12413" s="21" t="s">
        <v>28972</v>
      </c>
      <c r="I12413" s="21" t="s">
        <v>1588</v>
      </c>
      <c r="J12413" s="148" t="s">
        <v>28981</v>
      </c>
      <c r="K12413" s="20" t="s">
        <v>11308</v>
      </c>
      <c r="L12413" s="21"/>
    </row>
    <row r="12414">
      <c r="C12414" s="12" t="s">
        <v>928</v>
      </c>
      <c r="D12414" s="12"/>
      <c r="E12414" s="12" t="s">
        <v>1619</v>
      </c>
      <c r="F12414" s="21"/>
      <c r="G12414" s="21" t="s">
        <v>28966</v>
      </c>
      <c r="H12414" s="21" t="s">
        <v>28972</v>
      </c>
      <c r="I12414" s="21" t="s">
        <v>1588</v>
      </c>
      <c r="J12414" s="148" t="s">
        <v>28982</v>
      </c>
      <c r="K12414" s="20" t="s">
        <v>11301</v>
      </c>
      <c r="L12414" s="21"/>
    </row>
    <row r="12415">
      <c r="C12415" s="12" t="s">
        <v>928</v>
      </c>
      <c r="D12415" s="12"/>
      <c r="E12415" s="12" t="s">
        <v>1619</v>
      </c>
      <c r="F12415" s="21"/>
      <c r="G12415" s="21" t="s">
        <v>28664</v>
      </c>
      <c r="H12415" s="21" t="s">
        <v>28983</v>
      </c>
      <c r="I12415" s="21" t="s">
        <v>1588</v>
      </c>
      <c r="J12415" s="148" t="s">
        <v>28984</v>
      </c>
      <c r="K12415" s="20" t="s">
        <v>11526</v>
      </c>
      <c r="L12415" s="21"/>
    </row>
    <row r="12416">
      <c r="C12416" s="12" t="s">
        <v>928</v>
      </c>
      <c r="D12416" s="12"/>
      <c r="E12416" s="12" t="s">
        <v>1619</v>
      </c>
      <c r="F12416" s="21"/>
      <c r="G12416" s="21" t="s">
        <v>28664</v>
      </c>
      <c r="H12416" s="21" t="s">
        <v>28983</v>
      </c>
      <c r="I12416" s="21" t="s">
        <v>1588</v>
      </c>
      <c r="J12416" s="148" t="s">
        <v>28985</v>
      </c>
      <c r="K12416" s="20" t="s">
        <v>11529</v>
      </c>
      <c r="L12416" s="21"/>
    </row>
    <row r="12417">
      <c r="C12417" s="12" t="s">
        <v>928</v>
      </c>
      <c r="D12417" s="12"/>
      <c r="E12417" s="12" t="s">
        <v>1619</v>
      </c>
      <c r="F12417" s="21"/>
      <c r="G12417" s="21" t="s">
        <v>28664</v>
      </c>
      <c r="H12417" s="21" t="s">
        <v>28983</v>
      </c>
      <c r="I12417" s="21" t="s">
        <v>1588</v>
      </c>
      <c r="J12417" s="148" t="s">
        <v>28986</v>
      </c>
      <c r="K12417" s="20" t="s">
        <v>11532</v>
      </c>
      <c r="L12417" s="21"/>
    </row>
    <row r="12418">
      <c r="C12418" s="12" t="s">
        <v>928</v>
      </c>
      <c r="D12418" s="12"/>
      <c r="E12418" s="12" t="s">
        <v>1619</v>
      </c>
      <c r="F12418" s="21"/>
      <c r="G12418" s="21" t="s">
        <v>28664</v>
      </c>
      <c r="H12418" s="21" t="s">
        <v>28983</v>
      </c>
      <c r="I12418" s="21" t="s">
        <v>1588</v>
      </c>
      <c r="J12418" s="148" t="s">
        <v>28987</v>
      </c>
      <c r="K12418" s="20" t="s">
        <v>11535</v>
      </c>
      <c r="L12418" s="21"/>
    </row>
    <row r="12419">
      <c r="C12419" s="12" t="s">
        <v>928</v>
      </c>
      <c r="D12419" s="12"/>
      <c r="E12419" s="12" t="s">
        <v>1619</v>
      </c>
      <c r="F12419" s="21"/>
      <c r="G12419" s="21" t="s">
        <v>28664</v>
      </c>
      <c r="H12419" s="21" t="s">
        <v>28988</v>
      </c>
      <c r="I12419" s="21" t="s">
        <v>1588</v>
      </c>
      <c r="J12419" s="148" t="s">
        <v>28989</v>
      </c>
      <c r="K12419" s="20" t="s">
        <v>11416</v>
      </c>
      <c r="L12419" s="21"/>
    </row>
    <row r="12420">
      <c r="C12420" s="12" t="s">
        <v>928</v>
      </c>
      <c r="D12420" s="12"/>
      <c r="E12420" s="12" t="s">
        <v>1619</v>
      </c>
      <c r="F12420" s="21"/>
      <c r="G12420" s="21" t="s">
        <v>28664</v>
      </c>
      <c r="H12420" s="21" t="s">
        <v>28988</v>
      </c>
      <c r="I12420" s="21" t="s">
        <v>1588</v>
      </c>
      <c r="J12420" s="148" t="s">
        <v>28990</v>
      </c>
      <c r="K12420" s="20" t="s">
        <v>11419</v>
      </c>
      <c r="L12420" s="21"/>
    </row>
    <row r="12421">
      <c r="C12421" s="12" t="s">
        <v>928</v>
      </c>
      <c r="D12421" s="12"/>
      <c r="E12421" s="12" t="s">
        <v>1619</v>
      </c>
      <c r="F12421" s="21"/>
      <c r="G12421" s="21" t="s">
        <v>28664</v>
      </c>
      <c r="H12421" s="21" t="s">
        <v>28988</v>
      </c>
      <c r="I12421" s="21" t="s">
        <v>1588</v>
      </c>
      <c r="J12421" s="148" t="s">
        <v>28991</v>
      </c>
      <c r="K12421" s="20" t="s">
        <v>11422</v>
      </c>
      <c r="L12421" s="21"/>
    </row>
    <row r="12422">
      <c r="C12422" s="12" t="s">
        <v>928</v>
      </c>
      <c r="D12422" s="12"/>
      <c r="E12422" s="12" t="s">
        <v>1619</v>
      </c>
      <c r="F12422" s="21"/>
      <c r="G12422" s="21" t="s">
        <v>28664</v>
      </c>
      <c r="H12422" s="21" t="s">
        <v>28988</v>
      </c>
      <c r="I12422" s="21" t="s">
        <v>1588</v>
      </c>
      <c r="J12422" s="148" t="s">
        <v>28992</v>
      </c>
      <c r="K12422" s="20" t="s">
        <v>11425</v>
      </c>
      <c r="L12422" s="21"/>
    </row>
    <row r="12423">
      <c r="C12423" s="12" t="s">
        <v>928</v>
      </c>
      <c r="D12423" s="12"/>
      <c r="E12423" s="12" t="s">
        <v>1619</v>
      </c>
      <c r="F12423" s="21"/>
      <c r="G12423" s="21" t="s">
        <v>28664</v>
      </c>
      <c r="H12423" s="21" t="s">
        <v>28988</v>
      </c>
      <c r="I12423" s="21" t="s">
        <v>1588</v>
      </c>
      <c r="J12423" s="148" t="s">
        <v>28993</v>
      </c>
      <c r="K12423" s="20" t="s">
        <v>11661</v>
      </c>
      <c r="L12423" s="21"/>
    </row>
    <row r="12424">
      <c r="C12424" s="12" t="s">
        <v>928</v>
      </c>
      <c r="D12424" s="12"/>
      <c r="E12424" s="12" t="s">
        <v>1619</v>
      </c>
      <c r="F12424" s="21"/>
      <c r="G12424" s="21" t="s">
        <v>28664</v>
      </c>
      <c r="H12424" s="21" t="s">
        <v>28988</v>
      </c>
      <c r="I12424" s="21" t="s">
        <v>1588</v>
      </c>
      <c r="J12424" s="148" t="s">
        <v>28994</v>
      </c>
      <c r="K12424" s="20" t="s">
        <v>11428</v>
      </c>
      <c r="L12424" s="21"/>
    </row>
    <row r="12425">
      <c r="C12425" s="12" t="s">
        <v>928</v>
      </c>
      <c r="D12425" s="12"/>
      <c r="E12425" s="12" t="s">
        <v>1619</v>
      </c>
      <c r="F12425" s="21"/>
      <c r="G12425" s="21" t="s">
        <v>28664</v>
      </c>
      <c r="H12425" s="21" t="s">
        <v>28988</v>
      </c>
      <c r="I12425" s="21" t="s">
        <v>1588</v>
      </c>
      <c r="J12425" s="148" t="s">
        <v>28995</v>
      </c>
      <c r="K12425" s="20" t="s">
        <v>11538</v>
      </c>
      <c r="L12425" s="21"/>
    </row>
    <row r="12426">
      <c r="C12426" s="12" t="s">
        <v>928</v>
      </c>
      <c r="D12426" s="12"/>
      <c r="E12426" s="12" t="s">
        <v>1619</v>
      </c>
      <c r="F12426" s="21"/>
      <c r="G12426" s="21" t="s">
        <v>28664</v>
      </c>
      <c r="H12426" s="21" t="s">
        <v>28988</v>
      </c>
      <c r="I12426" s="21" t="s">
        <v>1588</v>
      </c>
      <c r="J12426" s="148" t="s">
        <v>28996</v>
      </c>
      <c r="K12426" s="20" t="s">
        <v>11301</v>
      </c>
      <c r="L12426" s="21"/>
    </row>
    <row r="12427">
      <c r="C12427" s="12" t="s">
        <v>928</v>
      </c>
      <c r="D12427" s="12"/>
      <c r="E12427" s="12" t="s">
        <v>1654</v>
      </c>
      <c r="F12427" s="21"/>
      <c r="G12427" s="21" t="s">
        <v>28997</v>
      </c>
      <c r="H12427" s="21" t="s">
        <v>28998</v>
      </c>
      <c r="I12427" s="21" t="s">
        <v>1600</v>
      </c>
      <c r="J12427" s="148" t="s">
        <v>28999</v>
      </c>
      <c r="K12427" s="20" t="s">
        <v>11983</v>
      </c>
      <c r="L12427" s="21"/>
    </row>
    <row r="12428">
      <c r="C12428" s="12" t="s">
        <v>928</v>
      </c>
      <c r="D12428" s="12"/>
      <c r="E12428" s="12" t="s">
        <v>1654</v>
      </c>
      <c r="F12428" s="21"/>
      <c r="G12428" s="21" t="s">
        <v>29000</v>
      </c>
      <c r="H12428" s="21" t="s">
        <v>29001</v>
      </c>
      <c r="I12428" s="21" t="s">
        <v>1600</v>
      </c>
      <c r="J12428" s="148" t="s">
        <v>29002</v>
      </c>
      <c r="K12428" s="20" t="s">
        <v>11983</v>
      </c>
      <c r="L12428" s="21"/>
    </row>
    <row r="12429">
      <c r="C12429" s="12" t="s">
        <v>928</v>
      </c>
      <c r="D12429" s="12"/>
      <c r="E12429" s="12" t="s">
        <v>1654</v>
      </c>
      <c r="F12429" s="21"/>
      <c r="G12429" s="21" t="s">
        <v>29003</v>
      </c>
      <c r="H12429" s="21" t="s">
        <v>29004</v>
      </c>
      <c r="I12429" s="21" t="s">
        <v>1600</v>
      </c>
      <c r="J12429" s="148" t="s">
        <v>29005</v>
      </c>
      <c r="K12429" s="20" t="s">
        <v>11983</v>
      </c>
      <c r="L12429" s="21"/>
    </row>
    <row r="12430">
      <c r="C12430" s="12" t="s">
        <v>928</v>
      </c>
      <c r="D12430" s="12"/>
      <c r="E12430" s="12" t="s">
        <v>1654</v>
      </c>
      <c r="F12430" s="21"/>
      <c r="G12430" s="21" t="s">
        <v>29006</v>
      </c>
      <c r="H12430" s="21" t="s">
        <v>29007</v>
      </c>
      <c r="I12430" s="21" t="s">
        <v>1600</v>
      </c>
      <c r="J12430" s="148" t="s">
        <v>29008</v>
      </c>
      <c r="K12430" s="20" t="s">
        <v>11983</v>
      </c>
      <c r="L12430" s="21"/>
    </row>
    <row r="12431">
      <c r="C12431" s="12" t="s">
        <v>928</v>
      </c>
      <c r="D12431" s="12"/>
      <c r="E12431" s="12" t="s">
        <v>1654</v>
      </c>
      <c r="F12431" s="21"/>
      <c r="G12431" s="21" t="s">
        <v>29009</v>
      </c>
      <c r="H12431" s="21" t="s">
        <v>29010</v>
      </c>
      <c r="I12431" s="21" t="s">
        <v>1600</v>
      </c>
      <c r="J12431" s="148" t="s">
        <v>29011</v>
      </c>
      <c r="K12431" s="20" t="s">
        <v>11983</v>
      </c>
      <c r="L12431" s="21"/>
    </row>
    <row r="12432">
      <c r="C12432" s="12" t="s">
        <v>928</v>
      </c>
      <c r="D12432" s="12"/>
      <c r="E12432" s="12" t="s">
        <v>1654</v>
      </c>
      <c r="F12432" s="21"/>
      <c r="G12432" s="21" t="s">
        <v>29012</v>
      </c>
      <c r="H12432" s="21" t="s">
        <v>29013</v>
      </c>
      <c r="I12432" s="21" t="s">
        <v>1600</v>
      </c>
      <c r="J12432" s="148" t="s">
        <v>29014</v>
      </c>
      <c r="K12432" s="20" t="s">
        <v>11983</v>
      </c>
      <c r="L12432" s="21"/>
    </row>
    <row r="12433">
      <c r="C12433" s="12" t="s">
        <v>928</v>
      </c>
      <c r="D12433" s="12"/>
      <c r="E12433" s="12" t="s">
        <v>1654</v>
      </c>
      <c r="F12433" s="21"/>
      <c r="G12433" s="21" t="s">
        <v>29015</v>
      </c>
      <c r="H12433" s="21" t="s">
        <v>29016</v>
      </c>
      <c r="I12433" s="21" t="s">
        <v>1600</v>
      </c>
      <c r="J12433" s="148" t="s">
        <v>29017</v>
      </c>
      <c r="K12433" s="20" t="s">
        <v>11983</v>
      </c>
      <c r="L12433" s="21"/>
    </row>
    <row r="12434">
      <c r="C12434" s="12" t="s">
        <v>928</v>
      </c>
      <c r="D12434" s="12"/>
      <c r="E12434" s="12" t="s">
        <v>1656</v>
      </c>
      <c r="F12434" s="21"/>
      <c r="G12434" s="21" t="s">
        <v>29018</v>
      </c>
      <c r="H12434" s="21" t="s">
        <v>29019</v>
      </c>
      <c r="I12434" s="21" t="s">
        <v>1637</v>
      </c>
      <c r="J12434" s="148" t="s">
        <v>29020</v>
      </c>
      <c r="K12434" s="20" t="s">
        <v>1829</v>
      </c>
      <c r="L12434" s="21"/>
    </row>
    <row r="12435">
      <c r="C12435" s="12" t="s">
        <v>928</v>
      </c>
      <c r="D12435" s="12"/>
      <c r="E12435" s="12" t="s">
        <v>1654</v>
      </c>
      <c r="F12435" s="21"/>
      <c r="G12435" s="21" t="s">
        <v>29021</v>
      </c>
      <c r="H12435" s="21" t="s">
        <v>29022</v>
      </c>
      <c r="I12435" s="21" t="s">
        <v>1600</v>
      </c>
      <c r="J12435" s="148" t="s">
        <v>29023</v>
      </c>
      <c r="K12435" s="20" t="s">
        <v>11983</v>
      </c>
      <c r="L12435" s="21"/>
    </row>
    <row r="12436">
      <c r="C12436" s="12" t="s">
        <v>928</v>
      </c>
      <c r="D12436" s="12"/>
      <c r="E12436" s="12" t="s">
        <v>1654</v>
      </c>
      <c r="F12436" s="21"/>
      <c r="G12436" s="21" t="s">
        <v>29024</v>
      </c>
      <c r="H12436" s="21" t="s">
        <v>29025</v>
      </c>
      <c r="I12436" s="21" t="s">
        <v>1600</v>
      </c>
      <c r="J12436" s="148" t="s">
        <v>29026</v>
      </c>
      <c r="K12436" s="20" t="s">
        <v>11983</v>
      </c>
      <c r="L12436" s="21"/>
    </row>
    <row r="12437">
      <c r="C12437" s="12" t="s">
        <v>928</v>
      </c>
      <c r="D12437" s="12"/>
      <c r="E12437" s="12" t="s">
        <v>1654</v>
      </c>
      <c r="F12437" s="21"/>
      <c r="G12437" s="21" t="s">
        <v>29027</v>
      </c>
      <c r="H12437" s="21" t="s">
        <v>29028</v>
      </c>
      <c r="I12437" s="21" t="s">
        <v>1600</v>
      </c>
      <c r="J12437" s="148" t="s">
        <v>29029</v>
      </c>
      <c r="K12437" s="20" t="s">
        <v>11983</v>
      </c>
      <c r="L12437" s="21"/>
    </row>
    <row r="12438">
      <c r="C12438" s="12" t="s">
        <v>928</v>
      </c>
      <c r="D12438" s="12"/>
      <c r="E12438" s="12" t="s">
        <v>1654</v>
      </c>
      <c r="F12438" s="21"/>
      <c r="G12438" s="21" t="s">
        <v>29030</v>
      </c>
      <c r="H12438" s="21" t="s">
        <v>29031</v>
      </c>
      <c r="I12438" s="21" t="s">
        <v>1600</v>
      </c>
      <c r="J12438" s="148" t="s">
        <v>29032</v>
      </c>
      <c r="K12438" s="20" t="s">
        <v>11983</v>
      </c>
      <c r="L12438" s="21"/>
    </row>
    <row r="12439">
      <c r="C12439" s="12" t="s">
        <v>928</v>
      </c>
      <c r="D12439" s="12"/>
      <c r="E12439" s="12" t="s">
        <v>1654</v>
      </c>
      <c r="F12439" s="21"/>
      <c r="G12439" s="21" t="s">
        <v>29033</v>
      </c>
      <c r="H12439" s="21" t="s">
        <v>29034</v>
      </c>
      <c r="I12439" s="21" t="s">
        <v>1600</v>
      </c>
      <c r="J12439" s="148" t="s">
        <v>29035</v>
      </c>
      <c r="K12439" s="20" t="s">
        <v>11983</v>
      </c>
      <c r="L12439" s="21"/>
    </row>
    <row r="12440">
      <c r="C12440" s="12" t="s">
        <v>928</v>
      </c>
      <c r="D12440" s="12"/>
      <c r="E12440" s="12" t="s">
        <v>1654</v>
      </c>
      <c r="F12440" s="21"/>
      <c r="G12440" s="21" t="s">
        <v>29036</v>
      </c>
      <c r="H12440" s="21" t="s">
        <v>29037</v>
      </c>
      <c r="I12440" s="21" t="s">
        <v>1600</v>
      </c>
      <c r="J12440" s="148" t="s">
        <v>29038</v>
      </c>
      <c r="K12440" s="20" t="s">
        <v>11983</v>
      </c>
      <c r="L12440" s="21"/>
    </row>
    <row r="12441">
      <c r="C12441" s="12" t="s">
        <v>928</v>
      </c>
      <c r="D12441" s="12"/>
      <c r="E12441" s="12" t="s">
        <v>1654</v>
      </c>
      <c r="F12441" s="21"/>
      <c r="G12441" s="21" t="s">
        <v>29039</v>
      </c>
      <c r="H12441" s="21" t="s">
        <v>29040</v>
      </c>
      <c r="I12441" s="21" t="s">
        <v>1600</v>
      </c>
      <c r="J12441" s="148" t="s">
        <v>29041</v>
      </c>
      <c r="K12441" s="20" t="s">
        <v>11983</v>
      </c>
      <c r="L12441" s="21"/>
    </row>
    <row r="12442">
      <c r="C12442" s="12" t="s">
        <v>928</v>
      </c>
      <c r="D12442" s="12"/>
      <c r="E12442" s="12" t="s">
        <v>1654</v>
      </c>
      <c r="F12442" s="21"/>
      <c r="G12442" s="21" t="s">
        <v>29042</v>
      </c>
      <c r="H12442" s="21" t="s">
        <v>29043</v>
      </c>
      <c r="I12442" s="21" t="s">
        <v>1600</v>
      </c>
      <c r="J12442" s="148" t="s">
        <v>29044</v>
      </c>
      <c r="K12442" s="20" t="s">
        <v>11983</v>
      </c>
      <c r="L12442" s="21"/>
    </row>
    <row r="12443">
      <c r="C12443" s="12" t="s">
        <v>928</v>
      </c>
      <c r="D12443" s="12"/>
      <c r="E12443" s="12" t="s">
        <v>1654</v>
      </c>
      <c r="F12443" s="21"/>
      <c r="G12443" s="21" t="s">
        <v>29045</v>
      </c>
      <c r="H12443" s="21" t="s">
        <v>29046</v>
      </c>
      <c r="I12443" s="21" t="s">
        <v>1600</v>
      </c>
      <c r="J12443" s="148" t="s">
        <v>29047</v>
      </c>
      <c r="K12443" s="20" t="s">
        <v>11983</v>
      </c>
      <c r="L12443" s="21"/>
    </row>
    <row r="12444">
      <c r="C12444" s="12" t="s">
        <v>928</v>
      </c>
      <c r="D12444" s="12"/>
      <c r="E12444" s="12" t="s">
        <v>1654</v>
      </c>
      <c r="F12444" s="21"/>
      <c r="G12444" s="21" t="s">
        <v>29048</v>
      </c>
      <c r="H12444" s="21" t="s">
        <v>29049</v>
      </c>
      <c r="I12444" s="21" t="s">
        <v>1600</v>
      </c>
      <c r="J12444" s="148" t="s">
        <v>29050</v>
      </c>
      <c r="K12444" s="20" t="s">
        <v>11983</v>
      </c>
      <c r="L12444" s="21"/>
    </row>
    <row r="12445">
      <c r="C12445" s="12" t="s">
        <v>928</v>
      </c>
      <c r="D12445" s="12"/>
      <c r="E12445" s="12" t="s">
        <v>1654</v>
      </c>
      <c r="F12445" s="21"/>
      <c r="G12445" s="21" t="s">
        <v>29051</v>
      </c>
      <c r="H12445" s="21" t="s">
        <v>29052</v>
      </c>
      <c r="I12445" s="21" t="s">
        <v>1600</v>
      </c>
      <c r="J12445" s="148" t="s">
        <v>29053</v>
      </c>
      <c r="K12445" s="20" t="s">
        <v>11983</v>
      </c>
      <c r="L12445" s="21"/>
    </row>
    <row r="12446">
      <c r="C12446" s="12" t="s">
        <v>928</v>
      </c>
      <c r="D12446" s="12"/>
      <c r="E12446" s="12" t="s">
        <v>1729</v>
      </c>
      <c r="F12446" s="21"/>
      <c r="G12446" s="21" t="s">
        <v>29054</v>
      </c>
      <c r="H12446" s="21" t="s">
        <v>29055</v>
      </c>
      <c r="I12446" s="21" t="s">
        <v>1607</v>
      </c>
      <c r="J12446" s="148" t="s">
        <v>29056</v>
      </c>
      <c r="K12446" s="20" t="s">
        <v>2233</v>
      </c>
      <c r="L12446" s="21"/>
    </row>
    <row r="12447">
      <c r="C12447" s="12" t="s">
        <v>928</v>
      </c>
      <c r="D12447" s="12"/>
      <c r="E12447" s="12" t="s">
        <v>1729</v>
      </c>
      <c r="F12447" s="21"/>
      <c r="G12447" s="21" t="s">
        <v>29057</v>
      </c>
      <c r="H12447" s="21" t="s">
        <v>29055</v>
      </c>
      <c r="I12447" s="21" t="s">
        <v>1607</v>
      </c>
      <c r="J12447" s="148" t="s">
        <v>29058</v>
      </c>
      <c r="K12447" s="20" t="s">
        <v>2237</v>
      </c>
      <c r="L12447" s="21"/>
    </row>
    <row r="12448">
      <c r="C12448" s="12" t="s">
        <v>928</v>
      </c>
      <c r="D12448" s="12"/>
      <c r="E12448" s="12" t="s">
        <v>1729</v>
      </c>
      <c r="F12448" s="21"/>
      <c r="G12448" s="21" t="s">
        <v>29059</v>
      </c>
      <c r="H12448" s="21" t="s">
        <v>29060</v>
      </c>
      <c r="I12448" s="21" t="s">
        <v>1607</v>
      </c>
      <c r="J12448" s="148" t="s">
        <v>29061</v>
      </c>
      <c r="K12448" s="20" t="s">
        <v>2233</v>
      </c>
      <c r="L12448" s="21"/>
    </row>
    <row r="12449">
      <c r="C12449" s="12" t="s">
        <v>928</v>
      </c>
      <c r="D12449" s="12"/>
      <c r="E12449" s="12" t="s">
        <v>1729</v>
      </c>
      <c r="F12449" s="21"/>
      <c r="G12449" s="21" t="s">
        <v>29062</v>
      </c>
      <c r="H12449" s="21" t="s">
        <v>29060</v>
      </c>
      <c r="I12449" s="21" t="s">
        <v>1607</v>
      </c>
      <c r="J12449" s="148" t="s">
        <v>29063</v>
      </c>
      <c r="K12449" s="20" t="s">
        <v>2237</v>
      </c>
      <c r="L12449" s="21"/>
    </row>
    <row r="12450">
      <c r="C12450" s="12" t="s">
        <v>928</v>
      </c>
      <c r="D12450" s="12"/>
      <c r="E12450" s="12" t="s">
        <v>1619</v>
      </c>
      <c r="F12450" s="21"/>
      <c r="G12450" s="21" t="s">
        <v>28189</v>
      </c>
      <c r="H12450" s="21" t="s">
        <v>28689</v>
      </c>
      <c r="I12450" s="21" t="s">
        <v>1588</v>
      </c>
      <c r="J12450" s="148" t="s">
        <v>29064</v>
      </c>
      <c r="K12450" s="20" t="s">
        <v>11301</v>
      </c>
      <c r="L12450" s="21"/>
    </row>
    <row r="12451">
      <c r="C12451" s="12" t="s">
        <v>928</v>
      </c>
      <c r="D12451" s="12"/>
      <c r="E12451" s="12" t="s">
        <v>1656</v>
      </c>
      <c r="F12451" s="21"/>
      <c r="G12451" s="21" t="s">
        <v>29065</v>
      </c>
      <c r="H12451" s="21" t="s">
        <v>29066</v>
      </c>
      <c r="I12451" s="21" t="s">
        <v>1637</v>
      </c>
      <c r="J12451" s="148" t="s">
        <v>29067</v>
      </c>
      <c r="K12451" s="20" t="s">
        <v>1829</v>
      </c>
      <c r="L12451" s="21"/>
    </row>
    <row r="12452">
      <c r="C12452" s="12" t="s">
        <v>928</v>
      </c>
      <c r="D12452" s="12"/>
      <c r="E12452" s="12" t="s">
        <v>1671</v>
      </c>
      <c r="F12452" s="21"/>
      <c r="G12452" s="21" t="s">
        <v>29068</v>
      </c>
      <c r="H12452" s="21" t="s">
        <v>29069</v>
      </c>
      <c r="I12452" s="21" t="s">
        <v>1674</v>
      </c>
      <c r="J12452" s="148" t="s">
        <v>29070</v>
      </c>
      <c r="K12452" s="20" t="s">
        <v>2632</v>
      </c>
      <c r="L12452" s="21"/>
    </row>
    <row r="12453">
      <c r="C12453" s="12" t="s">
        <v>928</v>
      </c>
      <c r="D12453" s="12"/>
      <c r="E12453" s="12" t="s">
        <v>1671</v>
      </c>
      <c r="F12453" s="21"/>
      <c r="G12453" s="21" t="s">
        <v>29071</v>
      </c>
      <c r="H12453" s="21" t="s">
        <v>29072</v>
      </c>
      <c r="I12453" s="21" t="s">
        <v>1674</v>
      </c>
      <c r="J12453" s="148" t="s">
        <v>29073</v>
      </c>
      <c r="K12453" s="20" t="s">
        <v>2632</v>
      </c>
      <c r="L12453" s="21"/>
    </row>
    <row r="12454">
      <c r="C12454" s="12" t="s">
        <v>928</v>
      </c>
      <c r="D12454" s="12"/>
      <c r="E12454" s="12" t="s">
        <v>1656</v>
      </c>
      <c r="F12454" s="21"/>
      <c r="G12454" s="21" t="s">
        <v>29074</v>
      </c>
      <c r="H12454" s="21" t="s">
        <v>29075</v>
      </c>
      <c r="I12454" s="21" t="s">
        <v>1637</v>
      </c>
      <c r="J12454" s="148" t="s">
        <v>29076</v>
      </c>
      <c r="K12454" s="20" t="s">
        <v>1829</v>
      </c>
      <c r="L12454" s="21"/>
    </row>
    <row r="12455">
      <c r="C12455" s="12" t="s">
        <v>928</v>
      </c>
      <c r="D12455" s="12"/>
      <c r="E12455" s="12" t="s">
        <v>1656</v>
      </c>
      <c r="F12455" s="21"/>
      <c r="G12455" s="21" t="s">
        <v>29074</v>
      </c>
      <c r="H12455" s="21" t="s">
        <v>29075</v>
      </c>
      <c r="I12455" s="21" t="s">
        <v>1637</v>
      </c>
      <c r="J12455" s="148" t="s">
        <v>29077</v>
      </c>
      <c r="K12455" s="20" t="s">
        <v>1833</v>
      </c>
      <c r="L12455" s="21"/>
    </row>
    <row r="12456">
      <c r="C12456" s="12" t="s">
        <v>928</v>
      </c>
      <c r="D12456" s="12"/>
      <c r="E12456" s="12" t="s">
        <v>1619</v>
      </c>
      <c r="F12456" s="21"/>
      <c r="G12456" s="21" t="s">
        <v>28196</v>
      </c>
      <c r="H12456" s="21" t="s">
        <v>29078</v>
      </c>
      <c r="I12456" s="21" t="s">
        <v>1588</v>
      </c>
      <c r="J12456" s="148" t="s">
        <v>29079</v>
      </c>
      <c r="K12456" s="20" t="s">
        <v>11301</v>
      </c>
      <c r="L12456" s="21"/>
    </row>
    <row r="12457">
      <c r="C12457" s="12" t="s">
        <v>928</v>
      </c>
      <c r="D12457" s="12"/>
      <c r="E12457" s="12" t="s">
        <v>1619</v>
      </c>
      <c r="F12457" s="21"/>
      <c r="G12457" s="21" t="s">
        <v>28196</v>
      </c>
      <c r="H12457" s="21" t="s">
        <v>29080</v>
      </c>
      <c r="I12457" s="21" t="s">
        <v>1588</v>
      </c>
      <c r="J12457" s="148" t="s">
        <v>29081</v>
      </c>
      <c r="K12457" s="20" t="s">
        <v>11305</v>
      </c>
      <c r="L12457" s="21"/>
    </row>
    <row r="12458">
      <c r="C12458" s="12" t="s">
        <v>928</v>
      </c>
      <c r="D12458" s="12"/>
      <c r="E12458" s="12" t="s">
        <v>1619</v>
      </c>
      <c r="F12458" s="21"/>
      <c r="G12458" s="21" t="s">
        <v>28196</v>
      </c>
      <c r="H12458" s="21" t="s">
        <v>29080</v>
      </c>
      <c r="I12458" s="21" t="s">
        <v>1588</v>
      </c>
      <c r="J12458" s="148" t="s">
        <v>29082</v>
      </c>
      <c r="K12458" s="20" t="s">
        <v>11308</v>
      </c>
      <c r="L12458" s="21"/>
    </row>
    <row r="12459">
      <c r="C12459" s="12" t="s">
        <v>928</v>
      </c>
      <c r="D12459" s="12"/>
      <c r="E12459" s="12" t="s">
        <v>1619</v>
      </c>
      <c r="F12459" s="21"/>
      <c r="G12459" s="21" t="s">
        <v>28196</v>
      </c>
      <c r="H12459" s="21" t="s">
        <v>29080</v>
      </c>
      <c r="I12459" s="21" t="s">
        <v>1588</v>
      </c>
      <c r="J12459" s="148" t="s">
        <v>29083</v>
      </c>
      <c r="K12459" s="20" t="s">
        <v>11311</v>
      </c>
      <c r="L12459" s="21"/>
    </row>
    <row r="12460">
      <c r="C12460" s="12" t="s">
        <v>928</v>
      </c>
      <c r="D12460" s="12"/>
      <c r="E12460" s="12" t="s">
        <v>1619</v>
      </c>
      <c r="F12460" s="21"/>
      <c r="G12460" s="21" t="s">
        <v>28203</v>
      </c>
      <c r="H12460" s="21" t="s">
        <v>29084</v>
      </c>
      <c r="I12460" s="21" t="s">
        <v>1588</v>
      </c>
      <c r="J12460" s="148" t="s">
        <v>29085</v>
      </c>
      <c r="K12460" s="20" t="s">
        <v>11301</v>
      </c>
      <c r="L12460" s="21"/>
    </row>
    <row r="12461">
      <c r="C12461" s="12" t="s">
        <v>928</v>
      </c>
      <c r="D12461" s="12"/>
      <c r="E12461" s="12" t="s">
        <v>1619</v>
      </c>
      <c r="F12461" s="21"/>
      <c r="G12461" s="21" t="s">
        <v>28203</v>
      </c>
      <c r="H12461" s="21" t="s">
        <v>29086</v>
      </c>
      <c r="I12461" s="21" t="s">
        <v>1588</v>
      </c>
      <c r="J12461" s="148" t="s">
        <v>29087</v>
      </c>
      <c r="K12461" s="20" t="s">
        <v>11305</v>
      </c>
      <c r="L12461" s="21"/>
    </row>
    <row r="12462">
      <c r="C12462" s="12" t="s">
        <v>928</v>
      </c>
      <c r="D12462" s="12"/>
      <c r="E12462" s="12" t="s">
        <v>1619</v>
      </c>
      <c r="F12462" s="21"/>
      <c r="G12462" s="21" t="s">
        <v>28203</v>
      </c>
      <c r="H12462" s="21" t="s">
        <v>29086</v>
      </c>
      <c r="I12462" s="21" t="s">
        <v>1588</v>
      </c>
      <c r="J12462" s="148" t="s">
        <v>29088</v>
      </c>
      <c r="K12462" s="20" t="s">
        <v>11308</v>
      </c>
      <c r="L12462" s="21"/>
    </row>
    <row r="12463">
      <c r="C12463" s="12" t="s">
        <v>928</v>
      </c>
      <c r="D12463" s="12"/>
      <c r="E12463" s="12" t="s">
        <v>1619</v>
      </c>
      <c r="F12463" s="21"/>
      <c r="G12463" s="21" t="s">
        <v>28203</v>
      </c>
      <c r="H12463" s="21" t="s">
        <v>29086</v>
      </c>
      <c r="I12463" s="21" t="s">
        <v>1588</v>
      </c>
      <c r="J12463" s="148" t="s">
        <v>29089</v>
      </c>
      <c r="K12463" s="20" t="s">
        <v>11311</v>
      </c>
      <c r="L12463" s="21"/>
    </row>
    <row r="12464">
      <c r="C12464" s="12" t="s">
        <v>928</v>
      </c>
      <c r="D12464" s="12"/>
      <c r="E12464" s="12" t="s">
        <v>1729</v>
      </c>
      <c r="F12464" s="21"/>
      <c r="G12464" s="21" t="s">
        <v>29090</v>
      </c>
      <c r="H12464" s="21" t="s">
        <v>29091</v>
      </c>
      <c r="I12464" s="21" t="s">
        <v>1607</v>
      </c>
      <c r="J12464" s="148" t="s">
        <v>29092</v>
      </c>
      <c r="K12464" s="20" t="s">
        <v>2233</v>
      </c>
      <c r="L12464" s="21"/>
    </row>
    <row r="12465">
      <c r="C12465" s="12" t="s">
        <v>928</v>
      </c>
      <c r="D12465" s="12"/>
      <c r="E12465" s="12" t="s">
        <v>1729</v>
      </c>
      <c r="F12465" s="21"/>
      <c r="G12465" s="21" t="s">
        <v>29093</v>
      </c>
      <c r="H12465" s="21" t="s">
        <v>29091</v>
      </c>
      <c r="I12465" s="21" t="s">
        <v>1607</v>
      </c>
      <c r="J12465" s="148" t="s">
        <v>29094</v>
      </c>
      <c r="K12465" s="20" t="s">
        <v>2237</v>
      </c>
      <c r="L12465" s="21"/>
    </row>
    <row r="12466">
      <c r="C12466" s="12" t="s">
        <v>928</v>
      </c>
      <c r="D12466" s="12"/>
      <c r="E12466" s="12" t="s">
        <v>1619</v>
      </c>
      <c r="F12466" s="21"/>
      <c r="G12466" s="21" t="s">
        <v>28210</v>
      </c>
      <c r="H12466" s="21" t="s">
        <v>29095</v>
      </c>
      <c r="I12466" s="21" t="s">
        <v>1588</v>
      </c>
      <c r="J12466" s="148" t="s">
        <v>29096</v>
      </c>
      <c r="K12466" s="20" t="s">
        <v>11301</v>
      </c>
      <c r="L12466" s="21"/>
    </row>
    <row r="12467">
      <c r="C12467" s="12" t="s">
        <v>928</v>
      </c>
      <c r="D12467" s="12"/>
      <c r="E12467" s="12" t="s">
        <v>1619</v>
      </c>
      <c r="F12467" s="21"/>
      <c r="G12467" s="21" t="s">
        <v>28210</v>
      </c>
      <c r="H12467" s="21" t="s">
        <v>29097</v>
      </c>
      <c r="I12467" s="21" t="s">
        <v>1588</v>
      </c>
      <c r="J12467" s="148" t="s">
        <v>29098</v>
      </c>
      <c r="K12467" s="20" t="s">
        <v>11305</v>
      </c>
      <c r="L12467" s="21"/>
    </row>
    <row r="12468">
      <c r="C12468" s="12" t="s">
        <v>928</v>
      </c>
      <c r="D12468" s="12"/>
      <c r="E12468" s="12" t="s">
        <v>1619</v>
      </c>
      <c r="F12468" s="21"/>
      <c r="G12468" s="21" t="s">
        <v>28210</v>
      </c>
      <c r="H12468" s="21" t="s">
        <v>29097</v>
      </c>
      <c r="I12468" s="21" t="s">
        <v>1588</v>
      </c>
      <c r="J12468" s="148" t="s">
        <v>29099</v>
      </c>
      <c r="K12468" s="20" t="s">
        <v>11308</v>
      </c>
      <c r="L12468" s="21"/>
    </row>
    <row r="12469">
      <c r="C12469" s="12" t="s">
        <v>928</v>
      </c>
      <c r="D12469" s="12"/>
      <c r="E12469" s="12" t="s">
        <v>1619</v>
      </c>
      <c r="F12469" s="21"/>
      <c r="G12469" s="21" t="s">
        <v>28210</v>
      </c>
      <c r="H12469" s="21" t="s">
        <v>29097</v>
      </c>
      <c r="I12469" s="21" t="s">
        <v>1588</v>
      </c>
      <c r="J12469" s="148" t="s">
        <v>29100</v>
      </c>
      <c r="K12469" s="20" t="s">
        <v>11311</v>
      </c>
      <c r="L12469" s="21"/>
    </row>
    <row r="12470">
      <c r="C12470" s="12" t="s">
        <v>928</v>
      </c>
      <c r="D12470" s="12"/>
      <c r="E12470" s="12" t="s">
        <v>1656</v>
      </c>
      <c r="F12470" s="21"/>
      <c r="G12470" s="21" t="s">
        <v>29101</v>
      </c>
      <c r="H12470" s="21" t="s">
        <v>29102</v>
      </c>
      <c r="I12470" s="21" t="s">
        <v>1637</v>
      </c>
      <c r="J12470" s="148" t="s">
        <v>29103</v>
      </c>
      <c r="K12470" s="20" t="s">
        <v>1829</v>
      </c>
      <c r="L12470" s="21"/>
    </row>
    <row r="12471">
      <c r="C12471" s="12" t="s">
        <v>928</v>
      </c>
      <c r="D12471" s="12"/>
      <c r="E12471" s="12" t="s">
        <v>1619</v>
      </c>
      <c r="F12471" s="21"/>
      <c r="G12471" s="21" t="s">
        <v>29104</v>
      </c>
      <c r="H12471" s="21" t="s">
        <v>29105</v>
      </c>
      <c r="I12471" s="21" t="s">
        <v>1588</v>
      </c>
      <c r="J12471" s="148" t="s">
        <v>29106</v>
      </c>
      <c r="K12471" s="20" t="s">
        <v>11305</v>
      </c>
      <c r="L12471" s="21"/>
    </row>
    <row r="12472">
      <c r="C12472" s="12" t="s">
        <v>928</v>
      </c>
      <c r="D12472" s="12"/>
      <c r="E12472" s="12" t="s">
        <v>1619</v>
      </c>
      <c r="F12472" s="21"/>
      <c r="G12472" s="21" t="s">
        <v>29104</v>
      </c>
      <c r="H12472" s="21" t="s">
        <v>29105</v>
      </c>
      <c r="I12472" s="21" t="s">
        <v>1588</v>
      </c>
      <c r="J12472" s="148" t="s">
        <v>29107</v>
      </c>
      <c r="K12472" s="20" t="s">
        <v>11308</v>
      </c>
      <c r="L12472" s="21"/>
    </row>
    <row r="12473">
      <c r="C12473" s="12" t="s">
        <v>928</v>
      </c>
      <c r="D12473" s="12"/>
      <c r="E12473" s="12" t="s">
        <v>1619</v>
      </c>
      <c r="F12473" s="21"/>
      <c r="G12473" s="21" t="s">
        <v>29104</v>
      </c>
      <c r="H12473" s="21" t="s">
        <v>29105</v>
      </c>
      <c r="I12473" s="21" t="s">
        <v>1588</v>
      </c>
      <c r="J12473" s="148" t="s">
        <v>29108</v>
      </c>
      <c r="K12473" s="20" t="s">
        <v>11311</v>
      </c>
      <c r="L12473" s="21"/>
    </row>
    <row r="12474">
      <c r="C12474" s="12" t="s">
        <v>928</v>
      </c>
      <c r="D12474" s="12"/>
      <c r="E12474" s="12" t="s">
        <v>1619</v>
      </c>
      <c r="F12474" s="21"/>
      <c r="G12474" s="21" t="s">
        <v>29109</v>
      </c>
      <c r="H12474" s="21" t="s">
        <v>29110</v>
      </c>
      <c r="I12474" s="21" t="s">
        <v>1588</v>
      </c>
      <c r="J12474" s="148" t="s">
        <v>29111</v>
      </c>
      <c r="K12474" s="20" t="s">
        <v>11305</v>
      </c>
      <c r="L12474" s="21"/>
    </row>
    <row r="12475">
      <c r="C12475" s="12" t="s">
        <v>928</v>
      </c>
      <c r="D12475" s="12"/>
      <c r="E12475" s="12" t="s">
        <v>1619</v>
      </c>
      <c r="F12475" s="21"/>
      <c r="G12475" s="21" t="s">
        <v>29109</v>
      </c>
      <c r="H12475" s="21" t="s">
        <v>29110</v>
      </c>
      <c r="I12475" s="21" t="s">
        <v>1588</v>
      </c>
      <c r="J12475" s="148" t="s">
        <v>29112</v>
      </c>
      <c r="K12475" s="20" t="s">
        <v>11308</v>
      </c>
      <c r="L12475" s="21"/>
    </row>
    <row r="12476">
      <c r="C12476" s="12" t="s">
        <v>928</v>
      </c>
      <c r="D12476" s="12"/>
      <c r="E12476" s="12" t="s">
        <v>1619</v>
      </c>
      <c r="F12476" s="21"/>
      <c r="G12476" s="21" t="s">
        <v>29109</v>
      </c>
      <c r="H12476" s="21" t="s">
        <v>29110</v>
      </c>
      <c r="I12476" s="21" t="s">
        <v>1588</v>
      </c>
      <c r="J12476" s="148" t="s">
        <v>29113</v>
      </c>
      <c r="K12476" s="20" t="s">
        <v>11311</v>
      </c>
      <c r="L12476" s="21"/>
    </row>
    <row r="12477">
      <c r="C12477" s="12" t="s">
        <v>928</v>
      </c>
      <c r="D12477" s="12"/>
      <c r="E12477" s="12" t="s">
        <v>1656</v>
      </c>
      <c r="F12477" s="21"/>
      <c r="G12477" s="21" t="s">
        <v>29114</v>
      </c>
      <c r="H12477" s="21" t="s">
        <v>29115</v>
      </c>
      <c r="I12477" s="21" t="s">
        <v>1637</v>
      </c>
      <c r="J12477" s="148" t="s">
        <v>29116</v>
      </c>
      <c r="K12477" s="20" t="s">
        <v>1829</v>
      </c>
      <c r="L12477" s="21"/>
    </row>
    <row r="12478">
      <c r="C12478" s="12" t="s">
        <v>928</v>
      </c>
      <c r="D12478" s="12"/>
      <c r="E12478" s="12" t="s">
        <v>1656</v>
      </c>
      <c r="F12478" s="21"/>
      <c r="G12478" s="21" t="s">
        <v>29117</v>
      </c>
      <c r="H12478" s="21" t="s">
        <v>29118</v>
      </c>
      <c r="I12478" s="21" t="s">
        <v>1637</v>
      </c>
      <c r="J12478" s="148" t="s">
        <v>29119</v>
      </c>
      <c r="K12478" s="20" t="s">
        <v>1829</v>
      </c>
      <c r="L12478" s="21"/>
    </row>
    <row r="12479">
      <c r="C12479" s="12" t="s">
        <v>928</v>
      </c>
      <c r="D12479" s="12"/>
      <c r="E12479" s="12" t="s">
        <v>1729</v>
      </c>
      <c r="F12479" s="21"/>
      <c r="G12479" s="21" t="s">
        <v>29120</v>
      </c>
      <c r="H12479" s="21" t="s">
        <v>29121</v>
      </c>
      <c r="I12479" s="21" t="s">
        <v>1607</v>
      </c>
      <c r="J12479" s="148" t="s">
        <v>29122</v>
      </c>
      <c r="K12479" s="20" t="s">
        <v>2233</v>
      </c>
      <c r="L12479" s="21"/>
    </row>
    <row r="12480">
      <c r="C12480" s="12" t="s">
        <v>928</v>
      </c>
      <c r="D12480" s="12"/>
      <c r="E12480" s="12" t="s">
        <v>1729</v>
      </c>
      <c r="F12480" s="21"/>
      <c r="G12480" s="21" t="s">
        <v>29123</v>
      </c>
      <c r="H12480" s="21" t="s">
        <v>29121</v>
      </c>
      <c r="I12480" s="21" t="s">
        <v>1607</v>
      </c>
      <c r="J12480" s="148" t="s">
        <v>29124</v>
      </c>
      <c r="K12480" s="20" t="s">
        <v>2237</v>
      </c>
      <c r="L12480" s="21"/>
    </row>
    <row r="12481">
      <c r="C12481" s="12" t="s">
        <v>928</v>
      </c>
      <c r="D12481" s="12"/>
      <c r="E12481" s="12" t="s">
        <v>1656</v>
      </c>
      <c r="F12481" s="21"/>
      <c r="G12481" s="21" t="s">
        <v>29125</v>
      </c>
      <c r="H12481" s="21" t="s">
        <v>29126</v>
      </c>
      <c r="I12481" s="21" t="s">
        <v>1637</v>
      </c>
      <c r="J12481" s="148" t="s">
        <v>29127</v>
      </c>
      <c r="K12481" s="20" t="s">
        <v>1829</v>
      </c>
      <c r="L12481" s="21"/>
    </row>
    <row r="12482">
      <c r="C12482" s="12" t="s">
        <v>928</v>
      </c>
      <c r="D12482" s="12"/>
      <c r="E12482" s="12" t="s">
        <v>1729</v>
      </c>
      <c r="F12482" s="21"/>
      <c r="G12482" s="21" t="s">
        <v>29128</v>
      </c>
      <c r="H12482" s="21" t="s">
        <v>29129</v>
      </c>
      <c r="I12482" s="21" t="s">
        <v>1607</v>
      </c>
      <c r="J12482" s="148" t="s">
        <v>29130</v>
      </c>
      <c r="K12482" s="20" t="s">
        <v>2233</v>
      </c>
      <c r="L12482" s="21"/>
    </row>
    <row r="12483">
      <c r="C12483" s="12" t="s">
        <v>928</v>
      </c>
      <c r="D12483" s="12"/>
      <c r="E12483" s="12" t="s">
        <v>1729</v>
      </c>
      <c r="F12483" s="21"/>
      <c r="G12483" s="21" t="s">
        <v>29131</v>
      </c>
      <c r="H12483" s="21" t="s">
        <v>29129</v>
      </c>
      <c r="I12483" s="21" t="s">
        <v>1607</v>
      </c>
      <c r="J12483" s="148" t="s">
        <v>29132</v>
      </c>
      <c r="K12483" s="20" t="s">
        <v>2237</v>
      </c>
      <c r="L12483" s="21"/>
    </row>
    <row r="12484">
      <c r="C12484" s="12" t="s">
        <v>928</v>
      </c>
      <c r="D12484" s="12"/>
      <c r="E12484" s="12" t="s">
        <v>1656</v>
      </c>
      <c r="F12484" s="21"/>
      <c r="G12484" s="21" t="s">
        <v>29133</v>
      </c>
      <c r="H12484" s="21" t="s">
        <v>28766</v>
      </c>
      <c r="I12484" s="21" t="s">
        <v>1637</v>
      </c>
      <c r="J12484" s="148" t="s">
        <v>29134</v>
      </c>
      <c r="K12484" s="20" t="s">
        <v>1829</v>
      </c>
      <c r="L12484" s="21"/>
    </row>
    <row r="12485">
      <c r="C12485" s="12" t="s">
        <v>928</v>
      </c>
      <c r="D12485" s="12"/>
      <c r="E12485" s="12" t="s">
        <v>1619</v>
      </c>
      <c r="F12485" s="21"/>
      <c r="G12485" s="21" t="s">
        <v>28217</v>
      </c>
      <c r="H12485" s="21" t="s">
        <v>29135</v>
      </c>
      <c r="I12485" s="21" t="s">
        <v>1588</v>
      </c>
      <c r="J12485" s="148" t="s">
        <v>29136</v>
      </c>
      <c r="K12485" s="20" t="s">
        <v>11301</v>
      </c>
      <c r="L12485" s="21"/>
    </row>
    <row r="12486">
      <c r="C12486" s="12" t="s">
        <v>928</v>
      </c>
      <c r="D12486" s="12"/>
      <c r="E12486" s="12" t="s">
        <v>1619</v>
      </c>
      <c r="F12486" s="21"/>
      <c r="G12486" s="21" t="s">
        <v>28217</v>
      </c>
      <c r="H12486" s="21" t="s">
        <v>29137</v>
      </c>
      <c r="I12486" s="21" t="s">
        <v>1588</v>
      </c>
      <c r="J12486" s="148" t="s">
        <v>29138</v>
      </c>
      <c r="K12486" s="20" t="s">
        <v>11305</v>
      </c>
      <c r="L12486" s="21"/>
    </row>
    <row r="12487">
      <c r="C12487" s="12" t="s">
        <v>928</v>
      </c>
      <c r="D12487" s="12"/>
      <c r="E12487" s="12" t="s">
        <v>1619</v>
      </c>
      <c r="F12487" s="21"/>
      <c r="G12487" s="21" t="s">
        <v>28217</v>
      </c>
      <c r="H12487" s="21" t="s">
        <v>29137</v>
      </c>
      <c r="I12487" s="21" t="s">
        <v>1588</v>
      </c>
      <c r="J12487" s="148" t="s">
        <v>29139</v>
      </c>
      <c r="K12487" s="20" t="s">
        <v>11308</v>
      </c>
      <c r="L12487" s="21"/>
    </row>
    <row r="12488">
      <c r="C12488" s="12" t="s">
        <v>928</v>
      </c>
      <c r="D12488" s="12"/>
      <c r="E12488" s="12" t="s">
        <v>1619</v>
      </c>
      <c r="F12488" s="21"/>
      <c r="G12488" s="21" t="s">
        <v>28217</v>
      </c>
      <c r="H12488" s="21" t="s">
        <v>29137</v>
      </c>
      <c r="I12488" s="21" t="s">
        <v>1588</v>
      </c>
      <c r="J12488" s="148" t="s">
        <v>29140</v>
      </c>
      <c r="K12488" s="20" t="s">
        <v>11311</v>
      </c>
      <c r="L12488" s="21"/>
    </row>
    <row r="12489">
      <c r="C12489" s="12" t="s">
        <v>928</v>
      </c>
      <c r="D12489" s="12"/>
      <c r="E12489" s="12" t="s">
        <v>1619</v>
      </c>
      <c r="F12489" s="21"/>
      <c r="G12489" s="21" t="s">
        <v>29141</v>
      </c>
      <c r="H12489" s="21" t="s">
        <v>29142</v>
      </c>
      <c r="I12489" s="21" t="s">
        <v>1588</v>
      </c>
      <c r="J12489" s="148" t="s">
        <v>29143</v>
      </c>
      <c r="K12489" s="20" t="s">
        <v>11305</v>
      </c>
      <c r="L12489" s="21"/>
    </row>
    <row r="12490">
      <c r="C12490" s="12" t="s">
        <v>928</v>
      </c>
      <c r="D12490" s="12"/>
      <c r="E12490" s="12" t="s">
        <v>1619</v>
      </c>
      <c r="F12490" s="21"/>
      <c r="G12490" s="21" t="s">
        <v>29141</v>
      </c>
      <c r="H12490" s="21" t="s">
        <v>29142</v>
      </c>
      <c r="I12490" s="21" t="s">
        <v>1588</v>
      </c>
      <c r="J12490" s="148" t="s">
        <v>29144</v>
      </c>
      <c r="K12490" s="20" t="s">
        <v>11308</v>
      </c>
      <c r="L12490" s="21"/>
    </row>
    <row r="12491">
      <c r="C12491" s="12" t="s">
        <v>928</v>
      </c>
      <c r="D12491" s="12"/>
      <c r="E12491" s="12" t="s">
        <v>1619</v>
      </c>
      <c r="F12491" s="21"/>
      <c r="G12491" s="21" t="s">
        <v>29141</v>
      </c>
      <c r="H12491" s="21" t="s">
        <v>29142</v>
      </c>
      <c r="I12491" s="21" t="s">
        <v>1588</v>
      </c>
      <c r="J12491" s="148" t="s">
        <v>29145</v>
      </c>
      <c r="K12491" s="20" t="s">
        <v>11311</v>
      </c>
      <c r="L12491" s="21"/>
    </row>
    <row r="12492">
      <c r="C12492" s="12" t="s">
        <v>928</v>
      </c>
      <c r="D12492" s="12"/>
      <c r="E12492" s="12" t="s">
        <v>1619</v>
      </c>
      <c r="F12492" s="21"/>
      <c r="G12492" s="21" t="s">
        <v>28224</v>
      </c>
      <c r="H12492" s="21" t="s">
        <v>29146</v>
      </c>
      <c r="I12492" s="21" t="s">
        <v>1588</v>
      </c>
      <c r="J12492" s="148" t="s">
        <v>29147</v>
      </c>
      <c r="K12492" s="20" t="s">
        <v>11301</v>
      </c>
      <c r="L12492" s="21"/>
    </row>
    <row r="12493">
      <c r="C12493" s="12" t="s">
        <v>928</v>
      </c>
      <c r="D12493" s="12"/>
      <c r="E12493" s="12" t="s">
        <v>1656</v>
      </c>
      <c r="F12493" s="21"/>
      <c r="G12493" s="21" t="s">
        <v>29148</v>
      </c>
      <c r="H12493" s="21" t="s">
        <v>29149</v>
      </c>
      <c r="I12493" s="21" t="s">
        <v>1637</v>
      </c>
      <c r="J12493" s="148" t="s">
        <v>29150</v>
      </c>
      <c r="K12493" s="20" t="s">
        <v>1829</v>
      </c>
      <c r="L12493" s="21"/>
    </row>
    <row r="12494">
      <c r="C12494" s="12" t="s">
        <v>928</v>
      </c>
      <c r="D12494" s="12"/>
      <c r="E12494" s="12" t="s">
        <v>1656</v>
      </c>
      <c r="F12494" s="21"/>
      <c r="G12494" s="21" t="s">
        <v>29151</v>
      </c>
      <c r="H12494" s="21" t="s">
        <v>29152</v>
      </c>
      <c r="I12494" s="21" t="s">
        <v>1637</v>
      </c>
      <c r="J12494" s="148" t="s">
        <v>29153</v>
      </c>
      <c r="K12494" s="20" t="s">
        <v>1829</v>
      </c>
      <c r="L12494" s="21"/>
    </row>
    <row r="12495">
      <c r="C12495" s="12" t="s">
        <v>928</v>
      </c>
      <c r="D12495" s="12"/>
      <c r="E12495" s="12" t="s">
        <v>1619</v>
      </c>
      <c r="F12495" s="21"/>
      <c r="G12495" s="21" t="s">
        <v>28231</v>
      </c>
      <c r="H12495" s="21" t="s">
        <v>29154</v>
      </c>
      <c r="I12495" s="21" t="s">
        <v>1588</v>
      </c>
      <c r="J12495" s="148" t="s">
        <v>29155</v>
      </c>
      <c r="K12495" s="20" t="s">
        <v>11301</v>
      </c>
      <c r="L12495" s="21"/>
    </row>
    <row r="12496">
      <c r="C12496" s="12" t="s">
        <v>928</v>
      </c>
      <c r="D12496" s="12"/>
      <c r="E12496" s="12" t="s">
        <v>1619</v>
      </c>
      <c r="F12496" s="21"/>
      <c r="G12496" s="21" t="s">
        <v>28231</v>
      </c>
      <c r="H12496" s="21" t="s">
        <v>29156</v>
      </c>
      <c r="I12496" s="21" t="s">
        <v>1588</v>
      </c>
      <c r="J12496" s="148" t="s">
        <v>29157</v>
      </c>
      <c r="K12496" s="20" t="s">
        <v>11305</v>
      </c>
      <c r="L12496" s="21"/>
    </row>
    <row r="12497">
      <c r="C12497" s="12" t="s">
        <v>928</v>
      </c>
      <c r="D12497" s="12"/>
      <c r="E12497" s="12" t="s">
        <v>1619</v>
      </c>
      <c r="F12497" s="21"/>
      <c r="G12497" s="21" t="s">
        <v>28231</v>
      </c>
      <c r="H12497" s="21" t="s">
        <v>29156</v>
      </c>
      <c r="I12497" s="21" t="s">
        <v>1588</v>
      </c>
      <c r="J12497" s="148" t="s">
        <v>29158</v>
      </c>
      <c r="K12497" s="20" t="s">
        <v>11308</v>
      </c>
      <c r="L12497" s="21"/>
    </row>
    <row r="12498">
      <c r="C12498" s="12" t="s">
        <v>928</v>
      </c>
      <c r="D12498" s="12"/>
      <c r="E12498" s="12" t="s">
        <v>1619</v>
      </c>
      <c r="F12498" s="21"/>
      <c r="G12498" s="21" t="s">
        <v>28231</v>
      </c>
      <c r="H12498" s="21" t="s">
        <v>29156</v>
      </c>
      <c r="I12498" s="21" t="s">
        <v>1588</v>
      </c>
      <c r="J12498" s="148" t="s">
        <v>29159</v>
      </c>
      <c r="K12498" s="20" t="s">
        <v>11311</v>
      </c>
      <c r="L12498" s="21"/>
    </row>
    <row r="12499">
      <c r="C12499" s="12" t="s">
        <v>928</v>
      </c>
      <c r="D12499" s="12"/>
      <c r="E12499" s="12" t="s">
        <v>1656</v>
      </c>
      <c r="F12499" s="21"/>
      <c r="G12499" s="21" t="s">
        <v>29160</v>
      </c>
      <c r="H12499" s="21" t="s">
        <v>29161</v>
      </c>
      <c r="I12499" s="21" t="s">
        <v>1637</v>
      </c>
      <c r="J12499" s="148" t="s">
        <v>29162</v>
      </c>
      <c r="K12499" s="20" t="s">
        <v>1829</v>
      </c>
      <c r="L12499" s="21"/>
    </row>
    <row r="12500">
      <c r="C12500" s="12" t="s">
        <v>928</v>
      </c>
      <c r="D12500" s="12"/>
      <c r="E12500" s="12" t="s">
        <v>1619</v>
      </c>
      <c r="F12500" s="21"/>
      <c r="G12500" s="21" t="s">
        <v>29163</v>
      </c>
      <c r="H12500" s="21" t="s">
        <v>29164</v>
      </c>
      <c r="I12500" s="21" t="s">
        <v>1588</v>
      </c>
      <c r="J12500" s="148" t="s">
        <v>29165</v>
      </c>
      <c r="K12500" s="20" t="s">
        <v>11305</v>
      </c>
      <c r="L12500" s="21"/>
    </row>
    <row r="12501">
      <c r="C12501" s="12" t="s">
        <v>928</v>
      </c>
      <c r="D12501" s="12"/>
      <c r="E12501" s="12" t="s">
        <v>1619</v>
      </c>
      <c r="F12501" s="21"/>
      <c r="G12501" s="21" t="s">
        <v>29163</v>
      </c>
      <c r="H12501" s="21" t="s">
        <v>29164</v>
      </c>
      <c r="I12501" s="21" t="s">
        <v>1588</v>
      </c>
      <c r="J12501" s="148" t="s">
        <v>29166</v>
      </c>
      <c r="K12501" s="20" t="s">
        <v>11308</v>
      </c>
      <c r="L12501" s="21"/>
    </row>
    <row r="12502">
      <c r="C12502" s="12" t="s">
        <v>928</v>
      </c>
      <c r="D12502" s="12"/>
      <c r="E12502" s="12" t="s">
        <v>1619</v>
      </c>
      <c r="F12502" s="21"/>
      <c r="G12502" s="21" t="s">
        <v>29163</v>
      </c>
      <c r="H12502" s="21" t="s">
        <v>29164</v>
      </c>
      <c r="I12502" s="21" t="s">
        <v>1588</v>
      </c>
      <c r="J12502" s="148" t="s">
        <v>29167</v>
      </c>
      <c r="K12502" s="20" t="s">
        <v>11311</v>
      </c>
      <c r="L12502" s="21"/>
    </row>
    <row r="12503">
      <c r="C12503" s="12" t="s">
        <v>928</v>
      </c>
      <c r="D12503" s="12"/>
      <c r="E12503" s="12" t="s">
        <v>1654</v>
      </c>
      <c r="F12503" s="21"/>
      <c r="G12503" s="21" t="s">
        <v>29168</v>
      </c>
      <c r="H12503" s="21" t="s">
        <v>29169</v>
      </c>
      <c r="I12503" s="21" t="s">
        <v>1600</v>
      </c>
      <c r="J12503" s="148" t="s">
        <v>29170</v>
      </c>
      <c r="K12503" s="20" t="s">
        <v>11983</v>
      </c>
      <c r="L12503" s="21"/>
    </row>
    <row r="12504">
      <c r="C12504" s="12" t="s">
        <v>928</v>
      </c>
      <c r="D12504" s="12"/>
      <c r="E12504" s="12" t="s">
        <v>1654</v>
      </c>
      <c r="F12504" s="21"/>
      <c r="G12504" s="21" t="s">
        <v>29171</v>
      </c>
      <c r="H12504" s="21" t="s">
        <v>29172</v>
      </c>
      <c r="I12504" s="21" t="s">
        <v>1600</v>
      </c>
      <c r="J12504" s="148" t="s">
        <v>29173</v>
      </c>
      <c r="K12504" s="20" t="s">
        <v>11983</v>
      </c>
      <c r="L12504" s="21"/>
    </row>
    <row r="12505">
      <c r="C12505" s="12" t="s">
        <v>928</v>
      </c>
      <c r="D12505" s="12"/>
      <c r="E12505" s="12" t="s">
        <v>1654</v>
      </c>
      <c r="F12505" s="21"/>
      <c r="G12505" s="21" t="s">
        <v>29174</v>
      </c>
      <c r="H12505" s="21" t="s">
        <v>29175</v>
      </c>
      <c r="I12505" s="21" t="s">
        <v>1600</v>
      </c>
      <c r="J12505" s="148" t="s">
        <v>29176</v>
      </c>
      <c r="K12505" s="20" t="s">
        <v>11983</v>
      </c>
      <c r="L12505" s="21"/>
    </row>
    <row r="12506">
      <c r="C12506" s="12" t="s">
        <v>928</v>
      </c>
      <c r="D12506" s="12"/>
      <c r="E12506" s="12" t="s">
        <v>1654</v>
      </c>
      <c r="F12506" s="21"/>
      <c r="G12506" s="21" t="s">
        <v>29177</v>
      </c>
      <c r="H12506" s="21" t="s">
        <v>29178</v>
      </c>
      <c r="I12506" s="21" t="s">
        <v>1600</v>
      </c>
      <c r="J12506" s="148" t="s">
        <v>29179</v>
      </c>
      <c r="K12506" s="20" t="s">
        <v>11983</v>
      </c>
      <c r="L12506" s="21"/>
    </row>
    <row r="12507">
      <c r="C12507" s="12" t="s">
        <v>928</v>
      </c>
      <c r="D12507" s="12"/>
      <c r="E12507" s="12" t="s">
        <v>1654</v>
      </c>
      <c r="F12507" s="21"/>
      <c r="G12507" s="21" t="s">
        <v>29180</v>
      </c>
      <c r="H12507" s="21" t="s">
        <v>29181</v>
      </c>
      <c r="I12507" s="21" t="s">
        <v>1600</v>
      </c>
      <c r="J12507" s="148" t="s">
        <v>29182</v>
      </c>
      <c r="K12507" s="20" t="s">
        <v>11983</v>
      </c>
      <c r="L12507" s="21"/>
    </row>
    <row r="12508">
      <c r="C12508" s="12" t="s">
        <v>928</v>
      </c>
      <c r="D12508" s="12"/>
      <c r="E12508" s="12" t="s">
        <v>1654</v>
      </c>
      <c r="F12508" s="21"/>
      <c r="G12508" s="21" t="s">
        <v>29183</v>
      </c>
      <c r="H12508" s="21" t="s">
        <v>29184</v>
      </c>
      <c r="I12508" s="21" t="s">
        <v>1600</v>
      </c>
      <c r="J12508" s="148" t="s">
        <v>29185</v>
      </c>
      <c r="K12508" s="20" t="s">
        <v>11983</v>
      </c>
      <c r="L12508" s="21"/>
    </row>
    <row r="12509">
      <c r="C12509" s="12" t="s">
        <v>928</v>
      </c>
      <c r="D12509" s="12"/>
      <c r="E12509" s="12" t="s">
        <v>1654</v>
      </c>
      <c r="F12509" s="21"/>
      <c r="G12509" s="21" t="s">
        <v>29186</v>
      </c>
      <c r="H12509" s="21" t="s">
        <v>29187</v>
      </c>
      <c r="I12509" s="21" t="s">
        <v>1600</v>
      </c>
      <c r="J12509" s="148" t="s">
        <v>29188</v>
      </c>
      <c r="K12509" s="20" t="s">
        <v>11983</v>
      </c>
      <c r="L12509" s="21"/>
    </row>
    <row r="12510">
      <c r="C12510" s="12" t="s">
        <v>928</v>
      </c>
      <c r="D12510" s="12"/>
      <c r="E12510" s="12" t="s">
        <v>1654</v>
      </c>
      <c r="F12510" s="21"/>
      <c r="G12510" s="21" t="s">
        <v>29189</v>
      </c>
      <c r="H12510" s="21" t="s">
        <v>29190</v>
      </c>
      <c r="I12510" s="21" t="s">
        <v>1600</v>
      </c>
      <c r="J12510" s="148" t="s">
        <v>29191</v>
      </c>
      <c r="K12510" s="20" t="s">
        <v>11983</v>
      </c>
      <c r="L12510" s="21"/>
    </row>
    <row r="12511">
      <c r="C12511" s="12" t="s">
        <v>928</v>
      </c>
      <c r="D12511" s="12"/>
      <c r="E12511" s="12" t="s">
        <v>1654</v>
      </c>
      <c r="F12511" s="21"/>
      <c r="G12511" s="21" t="s">
        <v>29192</v>
      </c>
      <c r="H12511" s="21" t="s">
        <v>29193</v>
      </c>
      <c r="I12511" s="21" t="s">
        <v>1600</v>
      </c>
      <c r="J12511" s="148" t="s">
        <v>29194</v>
      </c>
      <c r="K12511" s="20" t="s">
        <v>11983</v>
      </c>
      <c r="L12511" s="21"/>
    </row>
    <row r="12512">
      <c r="C12512" s="12" t="s">
        <v>928</v>
      </c>
      <c r="D12512" s="12"/>
      <c r="E12512" s="12" t="s">
        <v>1654</v>
      </c>
      <c r="F12512" s="21"/>
      <c r="G12512" s="21" t="s">
        <v>29195</v>
      </c>
      <c r="H12512" s="21" t="s">
        <v>29196</v>
      </c>
      <c r="I12512" s="21" t="s">
        <v>1600</v>
      </c>
      <c r="J12512" s="148" t="s">
        <v>29197</v>
      </c>
      <c r="K12512" s="20" t="s">
        <v>11983</v>
      </c>
      <c r="L12512" s="21"/>
    </row>
    <row r="12513">
      <c r="C12513" s="12" t="s">
        <v>928</v>
      </c>
      <c r="D12513" s="12"/>
      <c r="E12513" s="12" t="s">
        <v>1654</v>
      </c>
      <c r="F12513" s="21"/>
      <c r="G12513" s="21" t="s">
        <v>29198</v>
      </c>
      <c r="H12513" s="21" t="s">
        <v>29199</v>
      </c>
      <c r="I12513" s="21" t="s">
        <v>1600</v>
      </c>
      <c r="J12513" s="148" t="s">
        <v>29200</v>
      </c>
      <c r="K12513" s="20" t="s">
        <v>11983</v>
      </c>
      <c r="L12513" s="21"/>
    </row>
    <row r="12514">
      <c r="C12514" s="12" t="s">
        <v>928</v>
      </c>
      <c r="D12514" s="12"/>
      <c r="E12514" s="12" t="s">
        <v>1619</v>
      </c>
      <c r="F12514" s="21"/>
      <c r="G12514" s="21" t="s">
        <v>28245</v>
      </c>
      <c r="H12514" s="21" t="s">
        <v>29201</v>
      </c>
      <c r="I12514" s="21" t="s">
        <v>1588</v>
      </c>
      <c r="J12514" s="148" t="s">
        <v>29202</v>
      </c>
      <c r="K12514" s="20" t="s">
        <v>11301</v>
      </c>
      <c r="L12514" s="21"/>
    </row>
    <row r="12515">
      <c r="C12515" s="12" t="s">
        <v>928</v>
      </c>
      <c r="D12515" s="12"/>
      <c r="E12515" s="12" t="s">
        <v>1619</v>
      </c>
      <c r="F12515" s="21"/>
      <c r="G12515" s="21" t="s">
        <v>28245</v>
      </c>
      <c r="H12515" s="21" t="s">
        <v>29203</v>
      </c>
      <c r="I12515" s="21" t="s">
        <v>1588</v>
      </c>
      <c r="J12515" s="148" t="s">
        <v>29204</v>
      </c>
      <c r="K12515" s="20" t="s">
        <v>11305</v>
      </c>
      <c r="L12515" s="21"/>
    </row>
    <row r="12516">
      <c r="C12516" s="12" t="s">
        <v>928</v>
      </c>
      <c r="D12516" s="12"/>
      <c r="E12516" s="12" t="s">
        <v>1619</v>
      </c>
      <c r="F12516" s="21"/>
      <c r="G12516" s="21" t="s">
        <v>28245</v>
      </c>
      <c r="H12516" s="21" t="s">
        <v>29203</v>
      </c>
      <c r="I12516" s="21" t="s">
        <v>1588</v>
      </c>
      <c r="J12516" s="148" t="s">
        <v>29205</v>
      </c>
      <c r="K12516" s="20" t="s">
        <v>11308</v>
      </c>
      <c r="L12516" s="21"/>
    </row>
    <row r="12517">
      <c r="C12517" s="12" t="s">
        <v>928</v>
      </c>
      <c r="D12517" s="12"/>
      <c r="E12517" s="12" t="s">
        <v>1619</v>
      </c>
      <c r="F12517" s="21"/>
      <c r="G12517" s="21" t="s">
        <v>28245</v>
      </c>
      <c r="H12517" s="21" t="s">
        <v>29203</v>
      </c>
      <c r="I12517" s="21" t="s">
        <v>1588</v>
      </c>
      <c r="J12517" s="148" t="s">
        <v>29206</v>
      </c>
      <c r="K12517" s="20" t="s">
        <v>11311</v>
      </c>
      <c r="L12517" s="21"/>
    </row>
    <row r="12518">
      <c r="C12518" s="12" t="s">
        <v>928</v>
      </c>
      <c r="D12518" s="12"/>
      <c r="E12518" s="12" t="s">
        <v>1619</v>
      </c>
      <c r="F12518" s="21"/>
      <c r="G12518" s="21" t="s">
        <v>28238</v>
      </c>
      <c r="H12518" s="21" t="s">
        <v>29207</v>
      </c>
      <c r="I12518" s="21" t="s">
        <v>1588</v>
      </c>
      <c r="J12518" s="148" t="s">
        <v>29208</v>
      </c>
      <c r="K12518" s="20" t="s">
        <v>11301</v>
      </c>
      <c r="L12518" s="21"/>
    </row>
    <row r="12519">
      <c r="C12519" s="12" t="s">
        <v>928</v>
      </c>
      <c r="D12519" s="12"/>
      <c r="E12519" s="12" t="s">
        <v>1619</v>
      </c>
      <c r="F12519" s="21"/>
      <c r="G12519" s="21" t="s">
        <v>28238</v>
      </c>
      <c r="H12519" s="21" t="s">
        <v>29209</v>
      </c>
      <c r="I12519" s="21" t="s">
        <v>1588</v>
      </c>
      <c r="J12519" s="148" t="s">
        <v>29210</v>
      </c>
      <c r="K12519" s="20" t="s">
        <v>11305</v>
      </c>
      <c r="L12519" s="21"/>
    </row>
    <row r="12520">
      <c r="C12520" s="12" t="s">
        <v>928</v>
      </c>
      <c r="D12520" s="12"/>
      <c r="E12520" s="12" t="s">
        <v>1619</v>
      </c>
      <c r="F12520" s="21"/>
      <c r="G12520" s="21" t="s">
        <v>28238</v>
      </c>
      <c r="H12520" s="21" t="s">
        <v>29209</v>
      </c>
      <c r="I12520" s="21" t="s">
        <v>1588</v>
      </c>
      <c r="J12520" s="148" t="s">
        <v>29211</v>
      </c>
      <c r="K12520" s="20" t="s">
        <v>11308</v>
      </c>
      <c r="L12520" s="21"/>
    </row>
    <row r="12521">
      <c r="C12521" s="12" t="s">
        <v>928</v>
      </c>
      <c r="D12521" s="12"/>
      <c r="E12521" s="12" t="s">
        <v>1619</v>
      </c>
      <c r="F12521" s="21"/>
      <c r="G12521" s="21" t="s">
        <v>28238</v>
      </c>
      <c r="H12521" s="21" t="s">
        <v>29209</v>
      </c>
      <c r="I12521" s="21" t="s">
        <v>1588</v>
      </c>
      <c r="J12521" s="148" t="s">
        <v>29212</v>
      </c>
      <c r="K12521" s="20" t="s">
        <v>11311</v>
      </c>
      <c r="L12521" s="21"/>
    </row>
    <row r="12522">
      <c r="C12522" s="12" t="s">
        <v>928</v>
      </c>
      <c r="D12522" s="12"/>
      <c r="E12522" s="12" t="s">
        <v>1656</v>
      </c>
      <c r="F12522" s="21"/>
      <c r="G12522" s="21" t="s">
        <v>29213</v>
      </c>
      <c r="H12522" s="21" t="s">
        <v>29214</v>
      </c>
      <c r="I12522" s="21" t="s">
        <v>1637</v>
      </c>
      <c r="J12522" s="148" t="s">
        <v>29215</v>
      </c>
      <c r="K12522" s="20" t="s">
        <v>1829</v>
      </c>
      <c r="L12522" s="21"/>
    </row>
    <row r="12523">
      <c r="C12523" s="12" t="s">
        <v>928</v>
      </c>
      <c r="D12523" s="12"/>
      <c r="E12523" s="12" t="s">
        <v>1656</v>
      </c>
      <c r="F12523" s="21"/>
      <c r="G12523" s="21" t="s">
        <v>29216</v>
      </c>
      <c r="H12523" s="21" t="s">
        <v>29217</v>
      </c>
      <c r="I12523" s="21" t="s">
        <v>1637</v>
      </c>
      <c r="J12523" s="148" t="s">
        <v>29218</v>
      </c>
      <c r="K12523" s="20" t="s">
        <v>1829</v>
      </c>
      <c r="L12523" s="21"/>
    </row>
    <row r="12524">
      <c r="C12524" s="12" t="s">
        <v>928</v>
      </c>
      <c r="D12524" s="12"/>
      <c r="E12524" s="12" t="s">
        <v>1619</v>
      </c>
      <c r="F12524" s="21"/>
      <c r="G12524" s="21" t="s">
        <v>28252</v>
      </c>
      <c r="H12524" s="21" t="s">
        <v>29219</v>
      </c>
      <c r="I12524" s="21" t="s">
        <v>1588</v>
      </c>
      <c r="J12524" s="148" t="s">
        <v>29220</v>
      </c>
      <c r="K12524" s="20" t="s">
        <v>11301</v>
      </c>
      <c r="L12524" s="21"/>
    </row>
    <row r="12525">
      <c r="C12525" s="12" t="s">
        <v>928</v>
      </c>
      <c r="D12525" s="12"/>
      <c r="E12525" s="12" t="s">
        <v>1656</v>
      </c>
      <c r="F12525" s="21"/>
      <c r="G12525" s="21" t="s">
        <v>29221</v>
      </c>
      <c r="H12525" s="21" t="s">
        <v>29222</v>
      </c>
      <c r="I12525" s="21" t="s">
        <v>1637</v>
      </c>
      <c r="J12525" s="148" t="s">
        <v>29223</v>
      </c>
      <c r="K12525" s="20" t="s">
        <v>1829</v>
      </c>
      <c r="L12525" s="21"/>
    </row>
    <row r="12526">
      <c r="C12526" s="12" t="s">
        <v>928</v>
      </c>
      <c r="D12526" s="12"/>
      <c r="E12526" s="12" t="s">
        <v>1619</v>
      </c>
      <c r="F12526" s="21"/>
      <c r="G12526" s="21" t="s">
        <v>28252</v>
      </c>
      <c r="H12526" s="21" t="s">
        <v>29224</v>
      </c>
      <c r="I12526" s="21" t="s">
        <v>1588</v>
      </c>
      <c r="J12526" s="148" t="s">
        <v>29225</v>
      </c>
      <c r="K12526" s="20" t="s">
        <v>11305</v>
      </c>
      <c r="L12526" s="21"/>
    </row>
    <row r="12527">
      <c r="C12527" s="12" t="s">
        <v>928</v>
      </c>
      <c r="D12527" s="12"/>
      <c r="E12527" s="12" t="s">
        <v>1619</v>
      </c>
      <c r="F12527" s="21"/>
      <c r="G12527" s="21" t="s">
        <v>28252</v>
      </c>
      <c r="H12527" s="21" t="s">
        <v>29224</v>
      </c>
      <c r="I12527" s="21" t="s">
        <v>1588</v>
      </c>
      <c r="J12527" s="148" t="s">
        <v>29226</v>
      </c>
      <c r="K12527" s="20" t="s">
        <v>11308</v>
      </c>
      <c r="L12527" s="21"/>
    </row>
    <row r="12528">
      <c r="C12528" s="12" t="s">
        <v>928</v>
      </c>
      <c r="D12528" s="12"/>
      <c r="E12528" s="12" t="s">
        <v>1619</v>
      </c>
      <c r="F12528" s="21"/>
      <c r="G12528" s="21" t="s">
        <v>28252</v>
      </c>
      <c r="H12528" s="21" t="s">
        <v>29224</v>
      </c>
      <c r="I12528" s="21" t="s">
        <v>1588</v>
      </c>
      <c r="J12528" s="148" t="s">
        <v>29227</v>
      </c>
      <c r="K12528" s="20" t="s">
        <v>11311</v>
      </c>
      <c r="L12528" s="21"/>
    </row>
    <row r="12529">
      <c r="C12529" s="12" t="s">
        <v>928</v>
      </c>
      <c r="D12529" s="12"/>
      <c r="E12529" s="12" t="s">
        <v>1619</v>
      </c>
      <c r="F12529" s="21"/>
      <c r="G12529" s="21" t="s">
        <v>28259</v>
      </c>
      <c r="H12529" s="21" t="s">
        <v>29228</v>
      </c>
      <c r="I12529" s="21" t="s">
        <v>1588</v>
      </c>
      <c r="J12529" s="148" t="s">
        <v>29229</v>
      </c>
      <c r="K12529" s="20" t="s">
        <v>11301</v>
      </c>
      <c r="L12529" s="21"/>
    </row>
    <row r="12530">
      <c r="C12530" s="12" t="s">
        <v>928</v>
      </c>
      <c r="D12530" s="12"/>
      <c r="E12530" s="12" t="s">
        <v>1619</v>
      </c>
      <c r="F12530" s="21"/>
      <c r="G12530" s="21" t="s">
        <v>28259</v>
      </c>
      <c r="H12530" s="21" t="s">
        <v>29230</v>
      </c>
      <c r="I12530" s="21" t="s">
        <v>1588</v>
      </c>
      <c r="J12530" s="148" t="s">
        <v>29231</v>
      </c>
      <c r="K12530" s="20" t="s">
        <v>11305</v>
      </c>
      <c r="L12530" s="21"/>
    </row>
    <row r="12531">
      <c r="C12531" s="12" t="s">
        <v>928</v>
      </c>
      <c r="D12531" s="12"/>
      <c r="E12531" s="12" t="s">
        <v>1619</v>
      </c>
      <c r="F12531" s="21"/>
      <c r="G12531" s="21" t="s">
        <v>28259</v>
      </c>
      <c r="H12531" s="21" t="s">
        <v>29230</v>
      </c>
      <c r="I12531" s="21" t="s">
        <v>1588</v>
      </c>
      <c r="J12531" s="148" t="s">
        <v>29232</v>
      </c>
      <c r="K12531" s="20" t="s">
        <v>11308</v>
      </c>
      <c r="L12531" s="21"/>
    </row>
    <row r="12532">
      <c r="C12532" s="12" t="s">
        <v>928</v>
      </c>
      <c r="D12532" s="12"/>
      <c r="E12532" s="12" t="s">
        <v>1619</v>
      </c>
      <c r="F12532" s="21"/>
      <c r="G12532" s="21" t="s">
        <v>28259</v>
      </c>
      <c r="H12532" s="21" t="s">
        <v>29230</v>
      </c>
      <c r="I12532" s="21" t="s">
        <v>1588</v>
      </c>
      <c r="J12532" s="148" t="s">
        <v>29233</v>
      </c>
      <c r="K12532" s="20" t="s">
        <v>11311</v>
      </c>
      <c r="L12532" s="21"/>
    </row>
    <row r="12533">
      <c r="C12533" s="12" t="s">
        <v>928</v>
      </c>
      <c r="D12533" s="12"/>
      <c r="E12533" s="12" t="s">
        <v>1654</v>
      </c>
      <c r="F12533" s="21"/>
      <c r="G12533" s="21" t="s">
        <v>29234</v>
      </c>
      <c r="H12533" s="21" t="s">
        <v>29235</v>
      </c>
      <c r="I12533" s="21" t="s">
        <v>1600</v>
      </c>
      <c r="J12533" s="148" t="s">
        <v>29236</v>
      </c>
      <c r="K12533" s="20" t="s">
        <v>11983</v>
      </c>
      <c r="L12533" s="21"/>
    </row>
    <row r="12534">
      <c r="C12534" s="12" t="s">
        <v>928</v>
      </c>
      <c r="D12534" s="12"/>
      <c r="E12534" s="12" t="s">
        <v>1654</v>
      </c>
      <c r="F12534" s="21"/>
      <c r="G12534" s="21" t="s">
        <v>29237</v>
      </c>
      <c r="H12534" s="21" t="s">
        <v>29238</v>
      </c>
      <c r="I12534" s="21" t="s">
        <v>1600</v>
      </c>
      <c r="J12534" s="148" t="s">
        <v>29239</v>
      </c>
      <c r="K12534" s="20" t="s">
        <v>11983</v>
      </c>
      <c r="L12534" s="21"/>
    </row>
    <row r="12535">
      <c r="C12535" s="12" t="s">
        <v>928</v>
      </c>
      <c r="D12535" s="12"/>
      <c r="E12535" s="12" t="s">
        <v>1654</v>
      </c>
      <c r="F12535" s="21"/>
      <c r="G12535" s="21" t="s">
        <v>29240</v>
      </c>
      <c r="H12535" s="21" t="s">
        <v>29241</v>
      </c>
      <c r="I12535" s="21" t="s">
        <v>1600</v>
      </c>
      <c r="J12535" s="148" t="s">
        <v>29242</v>
      </c>
      <c r="K12535" s="20" t="s">
        <v>11983</v>
      </c>
      <c r="L12535" s="21"/>
    </row>
    <row r="12536">
      <c r="C12536" s="12" t="s">
        <v>928</v>
      </c>
      <c r="D12536" s="12"/>
      <c r="E12536" s="12" t="s">
        <v>1654</v>
      </c>
      <c r="F12536" s="21"/>
      <c r="G12536" s="21" t="s">
        <v>29243</v>
      </c>
      <c r="H12536" s="21" t="s">
        <v>29244</v>
      </c>
      <c r="I12536" s="21" t="s">
        <v>1600</v>
      </c>
      <c r="J12536" s="148" t="s">
        <v>29245</v>
      </c>
      <c r="K12536" s="20" t="s">
        <v>11983</v>
      </c>
      <c r="L12536" s="21"/>
    </row>
    <row r="12537">
      <c r="C12537" s="12" t="s">
        <v>928</v>
      </c>
      <c r="D12537" s="12"/>
      <c r="E12537" s="12" t="s">
        <v>1654</v>
      </c>
      <c r="F12537" s="21"/>
      <c r="G12537" s="21" t="s">
        <v>29246</v>
      </c>
      <c r="H12537" s="21" t="s">
        <v>29247</v>
      </c>
      <c r="I12537" s="21" t="s">
        <v>1600</v>
      </c>
      <c r="J12537" s="148" t="s">
        <v>29248</v>
      </c>
      <c r="K12537" s="20" t="s">
        <v>11983</v>
      </c>
      <c r="L12537" s="21"/>
    </row>
    <row r="12538">
      <c r="C12538" s="12" t="s">
        <v>928</v>
      </c>
      <c r="D12538" s="12"/>
      <c r="E12538" s="12" t="s">
        <v>1654</v>
      </c>
      <c r="F12538" s="21"/>
      <c r="G12538" s="21" t="s">
        <v>29249</v>
      </c>
      <c r="H12538" s="21" t="s">
        <v>29250</v>
      </c>
      <c r="I12538" s="21" t="s">
        <v>1600</v>
      </c>
      <c r="J12538" s="148" t="s">
        <v>29251</v>
      </c>
      <c r="K12538" s="20" t="s">
        <v>11983</v>
      </c>
      <c r="L12538" s="21"/>
    </row>
    <row r="12539">
      <c r="C12539" s="12" t="s">
        <v>928</v>
      </c>
      <c r="D12539" s="12"/>
      <c r="E12539" s="12" t="s">
        <v>1654</v>
      </c>
      <c r="F12539" s="21"/>
      <c r="G12539" s="21" t="s">
        <v>29252</v>
      </c>
      <c r="H12539" s="21" t="s">
        <v>29253</v>
      </c>
      <c r="I12539" s="21" t="s">
        <v>1600</v>
      </c>
      <c r="J12539" s="148" t="s">
        <v>29254</v>
      </c>
      <c r="K12539" s="20" t="s">
        <v>11983</v>
      </c>
      <c r="L12539" s="21"/>
    </row>
    <row r="12540">
      <c r="C12540" s="12" t="s">
        <v>928</v>
      </c>
      <c r="D12540" s="12"/>
      <c r="E12540" s="12" t="s">
        <v>1654</v>
      </c>
      <c r="F12540" s="21"/>
      <c r="G12540" s="21" t="s">
        <v>29255</v>
      </c>
      <c r="H12540" s="21" t="s">
        <v>29256</v>
      </c>
      <c r="I12540" s="21" t="s">
        <v>1600</v>
      </c>
      <c r="J12540" s="148" t="s">
        <v>29257</v>
      </c>
      <c r="K12540" s="20" t="s">
        <v>11983</v>
      </c>
      <c r="L12540" s="21"/>
    </row>
    <row r="12541">
      <c r="C12541" s="12" t="s">
        <v>928</v>
      </c>
      <c r="D12541" s="12"/>
      <c r="E12541" s="12" t="s">
        <v>1654</v>
      </c>
      <c r="F12541" s="21"/>
      <c r="G12541" s="21" t="s">
        <v>29258</v>
      </c>
      <c r="H12541" s="21" t="s">
        <v>29259</v>
      </c>
      <c r="I12541" s="21" t="s">
        <v>1600</v>
      </c>
      <c r="J12541" s="148" t="s">
        <v>29260</v>
      </c>
      <c r="K12541" s="20" t="s">
        <v>11983</v>
      </c>
      <c r="L12541" s="21"/>
    </row>
    <row r="12542">
      <c r="C12542" s="12" t="s">
        <v>928</v>
      </c>
      <c r="D12542" s="12"/>
      <c r="E12542" s="12" t="s">
        <v>1654</v>
      </c>
      <c r="F12542" s="21"/>
      <c r="G12542" s="21" t="s">
        <v>29261</v>
      </c>
      <c r="H12542" s="21" t="s">
        <v>29262</v>
      </c>
      <c r="I12542" s="21" t="s">
        <v>1600</v>
      </c>
      <c r="J12542" s="148" t="s">
        <v>29263</v>
      </c>
      <c r="K12542" s="20" t="s">
        <v>11983</v>
      </c>
      <c r="L12542" s="21"/>
    </row>
    <row r="12543">
      <c r="C12543" s="12" t="s">
        <v>928</v>
      </c>
      <c r="D12543" s="12"/>
      <c r="E12543" s="12" t="s">
        <v>1654</v>
      </c>
      <c r="F12543" s="21"/>
      <c r="G12543" s="21" t="s">
        <v>29264</v>
      </c>
      <c r="H12543" s="21" t="s">
        <v>29265</v>
      </c>
      <c r="I12543" s="21" t="s">
        <v>1600</v>
      </c>
      <c r="J12543" s="148" t="s">
        <v>29266</v>
      </c>
      <c r="K12543" s="20" t="s">
        <v>11983</v>
      </c>
      <c r="L12543" s="21"/>
    </row>
    <row r="12544">
      <c r="C12544" s="12" t="s">
        <v>928</v>
      </c>
      <c r="D12544" s="12"/>
      <c r="E12544" s="12" t="s">
        <v>1656</v>
      </c>
      <c r="F12544" s="21"/>
      <c r="G12544" s="21" t="s">
        <v>29267</v>
      </c>
      <c r="H12544" s="21" t="s">
        <v>29268</v>
      </c>
      <c r="I12544" s="21" t="s">
        <v>1637</v>
      </c>
      <c r="J12544" s="148" t="s">
        <v>29269</v>
      </c>
      <c r="K12544" s="20" t="s">
        <v>1829</v>
      </c>
      <c r="L12544" s="21"/>
    </row>
    <row r="12545">
      <c r="C12545" s="12" t="s">
        <v>928</v>
      </c>
      <c r="D12545" s="12"/>
      <c r="E12545" s="12" t="s">
        <v>1619</v>
      </c>
      <c r="F12545" s="21"/>
      <c r="G12545" s="21" t="s">
        <v>28266</v>
      </c>
      <c r="H12545" s="21" t="s">
        <v>29270</v>
      </c>
      <c r="I12545" s="21" t="s">
        <v>1588</v>
      </c>
      <c r="J12545" s="148" t="s">
        <v>29271</v>
      </c>
      <c r="K12545" s="20" t="s">
        <v>11301</v>
      </c>
      <c r="L12545" s="21"/>
    </row>
    <row r="12546">
      <c r="C12546" s="12" t="s">
        <v>928</v>
      </c>
      <c r="D12546" s="12"/>
      <c r="E12546" s="12" t="s">
        <v>1619</v>
      </c>
      <c r="F12546" s="21"/>
      <c r="G12546" s="21" t="s">
        <v>29272</v>
      </c>
      <c r="H12546" s="21" t="s">
        <v>29273</v>
      </c>
      <c r="I12546" s="21" t="s">
        <v>1588</v>
      </c>
      <c r="J12546" s="148" t="s">
        <v>29274</v>
      </c>
      <c r="K12546" s="20" t="s">
        <v>11305</v>
      </c>
      <c r="L12546" s="21"/>
    </row>
    <row r="12547">
      <c r="C12547" s="12" t="s">
        <v>928</v>
      </c>
      <c r="D12547" s="12"/>
      <c r="E12547" s="12" t="s">
        <v>1619</v>
      </c>
      <c r="F12547" s="21"/>
      <c r="G12547" s="21" t="s">
        <v>29272</v>
      </c>
      <c r="H12547" s="21" t="s">
        <v>29273</v>
      </c>
      <c r="I12547" s="21" t="s">
        <v>1588</v>
      </c>
      <c r="J12547" s="148" t="s">
        <v>29275</v>
      </c>
      <c r="K12547" s="20" t="s">
        <v>11308</v>
      </c>
      <c r="L12547" s="21"/>
    </row>
    <row r="12548">
      <c r="C12548" s="12" t="s">
        <v>928</v>
      </c>
      <c r="D12548" s="12"/>
      <c r="E12548" s="12" t="s">
        <v>1619</v>
      </c>
      <c r="F12548" s="21"/>
      <c r="G12548" s="21" t="s">
        <v>29272</v>
      </c>
      <c r="H12548" s="21" t="s">
        <v>29273</v>
      </c>
      <c r="I12548" s="21" t="s">
        <v>1588</v>
      </c>
      <c r="J12548" s="148" t="s">
        <v>29276</v>
      </c>
      <c r="K12548" s="20" t="s">
        <v>11311</v>
      </c>
      <c r="L12548" s="21"/>
    </row>
    <row r="12549">
      <c r="C12549" s="12" t="s">
        <v>928</v>
      </c>
      <c r="D12549" s="12"/>
      <c r="E12549" s="12" t="s">
        <v>1729</v>
      </c>
      <c r="F12549" s="21"/>
      <c r="G12549" s="21" t="s">
        <v>29277</v>
      </c>
      <c r="H12549" s="21" t="s">
        <v>29278</v>
      </c>
      <c r="I12549" s="21" t="s">
        <v>1607</v>
      </c>
      <c r="J12549" s="148" t="s">
        <v>29279</v>
      </c>
      <c r="K12549" s="20" t="s">
        <v>2233</v>
      </c>
      <c r="L12549" s="21"/>
    </row>
    <row r="12550">
      <c r="C12550" s="12" t="s">
        <v>928</v>
      </c>
      <c r="D12550" s="12"/>
      <c r="E12550" s="12" t="s">
        <v>1729</v>
      </c>
      <c r="F12550" s="21"/>
      <c r="G12550" s="21" t="s">
        <v>29280</v>
      </c>
      <c r="H12550" s="21" t="s">
        <v>29278</v>
      </c>
      <c r="I12550" s="21" t="s">
        <v>1607</v>
      </c>
      <c r="J12550" s="148" t="s">
        <v>29281</v>
      </c>
      <c r="K12550" s="20" t="s">
        <v>2237</v>
      </c>
      <c r="L12550" s="21"/>
    </row>
    <row r="12551">
      <c r="C12551" s="12" t="s">
        <v>928</v>
      </c>
      <c r="D12551" s="12"/>
      <c r="E12551" s="12" t="s">
        <v>1619</v>
      </c>
      <c r="F12551" s="21"/>
      <c r="G12551" s="21" t="s">
        <v>28273</v>
      </c>
      <c r="H12551" s="21" t="s">
        <v>29282</v>
      </c>
      <c r="I12551" s="21" t="s">
        <v>1588</v>
      </c>
      <c r="J12551" s="148" t="s">
        <v>29283</v>
      </c>
      <c r="K12551" s="20" t="s">
        <v>11301</v>
      </c>
      <c r="L12551" s="21"/>
    </row>
    <row r="12552">
      <c r="C12552" s="12" t="s">
        <v>928</v>
      </c>
      <c r="D12552" s="12"/>
      <c r="E12552" s="12" t="s">
        <v>1619</v>
      </c>
      <c r="F12552" s="21"/>
      <c r="G12552" s="21" t="s">
        <v>28273</v>
      </c>
      <c r="H12552" s="21" t="s">
        <v>29284</v>
      </c>
      <c r="I12552" s="21" t="s">
        <v>1588</v>
      </c>
      <c r="J12552" s="148" t="s">
        <v>29285</v>
      </c>
      <c r="K12552" s="20" t="s">
        <v>11305</v>
      </c>
      <c r="L12552" s="21"/>
    </row>
    <row r="12553">
      <c r="C12553" s="12" t="s">
        <v>928</v>
      </c>
      <c r="D12553" s="12"/>
      <c r="E12553" s="12" t="s">
        <v>1619</v>
      </c>
      <c r="F12553" s="21"/>
      <c r="G12553" s="21" t="s">
        <v>28273</v>
      </c>
      <c r="H12553" s="21" t="s">
        <v>29284</v>
      </c>
      <c r="I12553" s="21" t="s">
        <v>1588</v>
      </c>
      <c r="J12553" s="148" t="s">
        <v>29286</v>
      </c>
      <c r="K12553" s="20" t="s">
        <v>11308</v>
      </c>
      <c r="L12553" s="21"/>
    </row>
    <row r="12554">
      <c r="C12554" s="12" t="s">
        <v>928</v>
      </c>
      <c r="D12554" s="12"/>
      <c r="E12554" s="12" t="s">
        <v>1619</v>
      </c>
      <c r="F12554" s="21"/>
      <c r="G12554" s="21" t="s">
        <v>28273</v>
      </c>
      <c r="H12554" s="21" t="s">
        <v>29284</v>
      </c>
      <c r="I12554" s="21" t="s">
        <v>1588</v>
      </c>
      <c r="J12554" s="148" t="s">
        <v>29287</v>
      </c>
      <c r="K12554" s="20" t="s">
        <v>11311</v>
      </c>
      <c r="L12554" s="21"/>
    </row>
    <row r="12555">
      <c r="C12555" s="12" t="s">
        <v>928</v>
      </c>
      <c r="D12555" s="12"/>
      <c r="E12555" s="12" t="s">
        <v>1619</v>
      </c>
      <c r="F12555" s="21"/>
      <c r="G12555" s="21" t="s">
        <v>28280</v>
      </c>
      <c r="H12555" s="21" t="s">
        <v>29288</v>
      </c>
      <c r="I12555" s="21" t="s">
        <v>1588</v>
      </c>
      <c r="J12555" s="148" t="s">
        <v>29289</v>
      </c>
      <c r="K12555" s="20" t="s">
        <v>11301</v>
      </c>
      <c r="L12555" s="21"/>
    </row>
    <row r="12556">
      <c r="C12556" s="12" t="s">
        <v>928</v>
      </c>
      <c r="D12556" s="12"/>
      <c r="E12556" s="12" t="s">
        <v>1619</v>
      </c>
      <c r="F12556" s="21"/>
      <c r="G12556" s="21" t="s">
        <v>28280</v>
      </c>
      <c r="H12556" s="21" t="s">
        <v>29290</v>
      </c>
      <c r="I12556" s="21" t="s">
        <v>1588</v>
      </c>
      <c r="J12556" s="148" t="s">
        <v>29291</v>
      </c>
      <c r="K12556" s="20" t="s">
        <v>11305</v>
      </c>
      <c r="L12556" s="21"/>
    </row>
    <row r="12557">
      <c r="C12557" s="12" t="s">
        <v>928</v>
      </c>
      <c r="D12557" s="12"/>
      <c r="E12557" s="12" t="s">
        <v>1619</v>
      </c>
      <c r="F12557" s="21"/>
      <c r="G12557" s="21" t="s">
        <v>28280</v>
      </c>
      <c r="H12557" s="21" t="s">
        <v>29290</v>
      </c>
      <c r="I12557" s="21" t="s">
        <v>1588</v>
      </c>
      <c r="J12557" s="148" t="s">
        <v>29292</v>
      </c>
      <c r="K12557" s="20" t="s">
        <v>11308</v>
      </c>
      <c r="L12557" s="21"/>
    </row>
    <row r="12558">
      <c r="C12558" s="12" t="s">
        <v>928</v>
      </c>
      <c r="D12558" s="12"/>
      <c r="E12558" s="12" t="s">
        <v>1619</v>
      </c>
      <c r="F12558" s="21"/>
      <c r="G12558" s="21" t="s">
        <v>28280</v>
      </c>
      <c r="H12558" s="21" t="s">
        <v>29290</v>
      </c>
      <c r="I12558" s="21" t="s">
        <v>1588</v>
      </c>
      <c r="J12558" s="148" t="s">
        <v>29293</v>
      </c>
      <c r="K12558" s="20" t="s">
        <v>11311</v>
      </c>
      <c r="L12558" s="21"/>
    </row>
    <row r="12559">
      <c r="C12559" s="12" t="s">
        <v>928</v>
      </c>
      <c r="D12559" s="12"/>
      <c r="E12559" s="12" t="s">
        <v>1619</v>
      </c>
      <c r="F12559" s="21"/>
      <c r="G12559" s="21" t="s">
        <v>28287</v>
      </c>
      <c r="H12559" s="21" t="s">
        <v>29294</v>
      </c>
      <c r="I12559" s="21" t="s">
        <v>1588</v>
      </c>
      <c r="J12559" s="148" t="s">
        <v>29295</v>
      </c>
      <c r="K12559" s="20" t="s">
        <v>11301</v>
      </c>
      <c r="L12559" s="21"/>
    </row>
    <row r="12560">
      <c r="C12560" s="12" t="s">
        <v>928</v>
      </c>
      <c r="D12560" s="12"/>
      <c r="E12560" s="12" t="s">
        <v>1656</v>
      </c>
      <c r="F12560" s="21"/>
      <c r="G12560" s="21" t="s">
        <v>29296</v>
      </c>
      <c r="H12560" s="21" t="s">
        <v>29297</v>
      </c>
      <c r="I12560" s="21" t="s">
        <v>1637</v>
      </c>
      <c r="J12560" s="148" t="s">
        <v>29298</v>
      </c>
      <c r="K12560" s="20" t="s">
        <v>1829</v>
      </c>
      <c r="L12560" s="21"/>
    </row>
    <row r="12561">
      <c r="C12561" s="12" t="s">
        <v>928</v>
      </c>
      <c r="D12561" s="12"/>
      <c r="E12561" s="12" t="s">
        <v>1619</v>
      </c>
      <c r="F12561" s="21"/>
      <c r="G12561" s="21" t="s">
        <v>28287</v>
      </c>
      <c r="H12561" s="21" t="s">
        <v>29299</v>
      </c>
      <c r="I12561" s="21" t="s">
        <v>1588</v>
      </c>
      <c r="J12561" s="148" t="s">
        <v>29300</v>
      </c>
      <c r="K12561" s="20" t="s">
        <v>11305</v>
      </c>
      <c r="L12561" s="21"/>
    </row>
    <row r="12562">
      <c r="C12562" s="12" t="s">
        <v>928</v>
      </c>
      <c r="D12562" s="12"/>
      <c r="E12562" s="12" t="s">
        <v>1619</v>
      </c>
      <c r="F12562" s="21"/>
      <c r="G12562" s="21" t="s">
        <v>28287</v>
      </c>
      <c r="H12562" s="21" t="s">
        <v>29299</v>
      </c>
      <c r="I12562" s="21" t="s">
        <v>1588</v>
      </c>
      <c r="J12562" s="148" t="s">
        <v>29301</v>
      </c>
      <c r="K12562" s="20" t="s">
        <v>11308</v>
      </c>
      <c r="L12562" s="21"/>
    </row>
    <row r="12563">
      <c r="C12563" s="12" t="s">
        <v>928</v>
      </c>
      <c r="D12563" s="12"/>
      <c r="E12563" s="12" t="s">
        <v>1619</v>
      </c>
      <c r="F12563" s="21"/>
      <c r="G12563" s="21" t="s">
        <v>28287</v>
      </c>
      <c r="H12563" s="21" t="s">
        <v>29299</v>
      </c>
      <c r="I12563" s="21" t="s">
        <v>1588</v>
      </c>
      <c r="J12563" s="148" t="s">
        <v>29302</v>
      </c>
      <c r="K12563" s="20" t="s">
        <v>11311</v>
      </c>
      <c r="L12563" s="21"/>
    </row>
    <row r="12564">
      <c r="C12564" s="12" t="s">
        <v>928</v>
      </c>
      <c r="D12564" s="12"/>
      <c r="E12564" s="12" t="s">
        <v>1729</v>
      </c>
      <c r="F12564" s="21"/>
      <c r="G12564" s="21" t="s">
        <v>29303</v>
      </c>
      <c r="H12564" s="21" t="s">
        <v>29304</v>
      </c>
      <c r="I12564" s="21" t="s">
        <v>1607</v>
      </c>
      <c r="J12564" s="148" t="s">
        <v>29305</v>
      </c>
      <c r="K12564" s="20" t="s">
        <v>2233</v>
      </c>
      <c r="L12564" s="21"/>
    </row>
    <row r="12565">
      <c r="C12565" s="12" t="s">
        <v>928</v>
      </c>
      <c r="D12565" s="12"/>
      <c r="E12565" s="12" t="s">
        <v>1729</v>
      </c>
      <c r="F12565" s="21"/>
      <c r="G12565" s="21" t="s">
        <v>29306</v>
      </c>
      <c r="H12565" s="21" t="s">
        <v>29304</v>
      </c>
      <c r="I12565" s="21" t="s">
        <v>1607</v>
      </c>
      <c r="J12565" s="148" t="s">
        <v>29307</v>
      </c>
      <c r="K12565" s="20" t="s">
        <v>2237</v>
      </c>
      <c r="L12565" s="21"/>
    </row>
    <row r="12566">
      <c r="C12566" s="12" t="s">
        <v>928</v>
      </c>
      <c r="D12566" s="12"/>
      <c r="E12566" s="12" t="s">
        <v>1619</v>
      </c>
      <c r="F12566" s="21"/>
      <c r="G12566" s="21" t="s">
        <v>28946</v>
      </c>
      <c r="H12566" s="21" t="s">
        <v>29308</v>
      </c>
      <c r="I12566" s="21" t="s">
        <v>1588</v>
      </c>
      <c r="J12566" s="148" t="s">
        <v>29309</v>
      </c>
      <c r="K12566" s="20" t="s">
        <v>11301</v>
      </c>
      <c r="L12566" s="21"/>
    </row>
    <row r="12567">
      <c r="C12567" s="12" t="s">
        <v>928</v>
      </c>
      <c r="D12567" s="12"/>
      <c r="E12567" s="12" t="s">
        <v>1729</v>
      </c>
      <c r="F12567" s="21"/>
      <c r="G12567" s="21" t="s">
        <v>29310</v>
      </c>
      <c r="H12567" s="21" t="s">
        <v>29311</v>
      </c>
      <c r="I12567" s="21" t="s">
        <v>1607</v>
      </c>
      <c r="J12567" s="148" t="s">
        <v>29312</v>
      </c>
      <c r="K12567" s="20" t="s">
        <v>2233</v>
      </c>
      <c r="L12567" s="21"/>
    </row>
    <row r="12568">
      <c r="C12568" s="12" t="s">
        <v>928</v>
      </c>
      <c r="D12568" s="12"/>
      <c r="E12568" s="12" t="s">
        <v>1729</v>
      </c>
      <c r="F12568" s="21"/>
      <c r="G12568" s="21" t="s">
        <v>29313</v>
      </c>
      <c r="H12568" s="21" t="s">
        <v>29311</v>
      </c>
      <c r="I12568" s="21" t="s">
        <v>1607</v>
      </c>
      <c r="J12568" s="148" t="s">
        <v>29314</v>
      </c>
      <c r="K12568" s="20" t="s">
        <v>2237</v>
      </c>
      <c r="L12568" s="21"/>
    </row>
    <row r="12569">
      <c r="C12569" s="12" t="s">
        <v>928</v>
      </c>
      <c r="D12569" s="12"/>
      <c r="E12569" s="12" t="s">
        <v>1729</v>
      </c>
      <c r="F12569" s="21"/>
      <c r="G12569" s="21" t="s">
        <v>29315</v>
      </c>
      <c r="H12569" s="21" t="s">
        <v>29316</v>
      </c>
      <c r="I12569" s="21" t="s">
        <v>1607</v>
      </c>
      <c r="J12569" s="148" t="s">
        <v>29317</v>
      </c>
      <c r="K12569" s="20" t="s">
        <v>2233</v>
      </c>
      <c r="L12569" s="21"/>
    </row>
    <row r="12570">
      <c r="C12570" s="12" t="s">
        <v>928</v>
      </c>
      <c r="D12570" s="12"/>
      <c r="E12570" s="12" t="s">
        <v>1729</v>
      </c>
      <c r="F12570" s="21"/>
      <c r="G12570" s="21" t="s">
        <v>29318</v>
      </c>
      <c r="H12570" s="21" t="s">
        <v>29316</v>
      </c>
      <c r="I12570" s="21" t="s">
        <v>1607</v>
      </c>
      <c r="J12570" s="148" t="s">
        <v>29319</v>
      </c>
      <c r="K12570" s="20" t="s">
        <v>2237</v>
      </c>
      <c r="L12570" s="21"/>
    </row>
    <row r="12571">
      <c r="C12571" s="12" t="s">
        <v>928</v>
      </c>
      <c r="D12571" s="12"/>
      <c r="E12571" s="12" t="s">
        <v>1619</v>
      </c>
      <c r="F12571" s="21"/>
      <c r="G12571" s="21" t="s">
        <v>28294</v>
      </c>
      <c r="H12571" s="21" t="s">
        <v>29320</v>
      </c>
      <c r="I12571" s="21" t="s">
        <v>1588</v>
      </c>
      <c r="J12571" s="148" t="s">
        <v>29321</v>
      </c>
      <c r="K12571" s="20" t="s">
        <v>11301</v>
      </c>
      <c r="L12571" s="21"/>
    </row>
    <row r="12572">
      <c r="C12572" s="12" t="s">
        <v>928</v>
      </c>
      <c r="D12572" s="12"/>
      <c r="E12572" s="12" t="s">
        <v>1656</v>
      </c>
      <c r="F12572" s="21"/>
      <c r="G12572" s="21" t="s">
        <v>29322</v>
      </c>
      <c r="H12572" s="21" t="s">
        <v>29323</v>
      </c>
      <c r="I12572" s="21" t="s">
        <v>1637</v>
      </c>
      <c r="J12572" s="148" t="s">
        <v>29324</v>
      </c>
      <c r="K12572" s="20" t="s">
        <v>1829</v>
      </c>
      <c r="L12572" s="21"/>
    </row>
    <row r="12573">
      <c r="C12573" s="12" t="s">
        <v>928</v>
      </c>
      <c r="D12573" s="12"/>
      <c r="E12573" s="12" t="s">
        <v>1619</v>
      </c>
      <c r="F12573" s="21"/>
      <c r="G12573" s="21" t="s">
        <v>28294</v>
      </c>
      <c r="H12573" s="21" t="s">
        <v>29325</v>
      </c>
      <c r="I12573" s="21" t="s">
        <v>1588</v>
      </c>
      <c r="J12573" s="148" t="s">
        <v>29326</v>
      </c>
      <c r="K12573" s="20" t="s">
        <v>11305</v>
      </c>
      <c r="L12573" s="21"/>
    </row>
    <row r="12574">
      <c r="C12574" s="12" t="s">
        <v>928</v>
      </c>
      <c r="D12574" s="12"/>
      <c r="E12574" s="12" t="s">
        <v>1619</v>
      </c>
      <c r="F12574" s="21"/>
      <c r="G12574" s="21" t="s">
        <v>28294</v>
      </c>
      <c r="H12574" s="21" t="s">
        <v>29325</v>
      </c>
      <c r="I12574" s="21" t="s">
        <v>1588</v>
      </c>
      <c r="J12574" s="148" t="s">
        <v>29327</v>
      </c>
      <c r="K12574" s="20" t="s">
        <v>11308</v>
      </c>
      <c r="L12574" s="21"/>
    </row>
    <row r="12575">
      <c r="C12575" s="12" t="s">
        <v>928</v>
      </c>
      <c r="D12575" s="12"/>
      <c r="E12575" s="12" t="s">
        <v>1619</v>
      </c>
      <c r="F12575" s="21"/>
      <c r="G12575" s="21" t="s">
        <v>28294</v>
      </c>
      <c r="H12575" s="21" t="s">
        <v>29325</v>
      </c>
      <c r="I12575" s="21" t="s">
        <v>1588</v>
      </c>
      <c r="J12575" s="148" t="s">
        <v>29328</v>
      </c>
      <c r="K12575" s="20" t="s">
        <v>11311</v>
      </c>
      <c r="L12575" s="21"/>
    </row>
    <row r="12576">
      <c r="C12576" s="12" t="s">
        <v>928</v>
      </c>
      <c r="D12576" s="12"/>
      <c r="E12576" s="12" t="s">
        <v>1619</v>
      </c>
      <c r="F12576" s="21"/>
      <c r="G12576" s="21" t="s">
        <v>28301</v>
      </c>
      <c r="H12576" s="21" t="s">
        <v>29329</v>
      </c>
      <c r="I12576" s="21" t="s">
        <v>1588</v>
      </c>
      <c r="J12576" s="148" t="s">
        <v>29330</v>
      </c>
      <c r="K12576" s="20" t="s">
        <v>11301</v>
      </c>
      <c r="L12576" s="21"/>
    </row>
    <row r="12577">
      <c r="C12577" s="12" t="s">
        <v>928</v>
      </c>
      <c r="D12577" s="12"/>
      <c r="E12577" s="12" t="s">
        <v>1619</v>
      </c>
      <c r="F12577" s="21"/>
      <c r="G12577" s="21" t="s">
        <v>28301</v>
      </c>
      <c r="H12577" s="21" t="s">
        <v>29331</v>
      </c>
      <c r="I12577" s="21" t="s">
        <v>1588</v>
      </c>
      <c r="J12577" s="148" t="s">
        <v>29332</v>
      </c>
      <c r="K12577" s="20" t="s">
        <v>11305</v>
      </c>
      <c r="L12577" s="21"/>
    </row>
    <row r="12578">
      <c r="C12578" s="12" t="s">
        <v>928</v>
      </c>
      <c r="D12578" s="12"/>
      <c r="E12578" s="12" t="s">
        <v>1619</v>
      </c>
      <c r="F12578" s="21"/>
      <c r="G12578" s="21" t="s">
        <v>28301</v>
      </c>
      <c r="H12578" s="21" t="s">
        <v>29331</v>
      </c>
      <c r="I12578" s="21" t="s">
        <v>1588</v>
      </c>
      <c r="J12578" s="148" t="s">
        <v>29333</v>
      </c>
      <c r="K12578" s="20" t="s">
        <v>11308</v>
      </c>
      <c r="L12578" s="21"/>
    </row>
    <row r="12579">
      <c r="C12579" s="12" t="s">
        <v>928</v>
      </c>
      <c r="D12579" s="12"/>
      <c r="E12579" s="12" t="s">
        <v>1619</v>
      </c>
      <c r="F12579" s="21"/>
      <c r="G12579" s="21" t="s">
        <v>28301</v>
      </c>
      <c r="H12579" s="21" t="s">
        <v>29331</v>
      </c>
      <c r="I12579" s="21" t="s">
        <v>1588</v>
      </c>
      <c r="J12579" s="148" t="s">
        <v>29334</v>
      </c>
      <c r="K12579" s="20" t="s">
        <v>11311</v>
      </c>
      <c r="L12579" s="21"/>
    </row>
    <row r="12580">
      <c r="C12580" s="12" t="s">
        <v>933</v>
      </c>
      <c r="D12580" s="12"/>
      <c r="E12580" s="12" t="s">
        <v>1678</v>
      </c>
      <c r="F12580" s="21"/>
      <c r="G12580" s="21" t="s">
        <v>29335</v>
      </c>
      <c r="H12580" s="21" t="s">
        <v>29336</v>
      </c>
      <c r="I12580" s="21" t="s">
        <v>1681</v>
      </c>
      <c r="J12580" s="148" t="s">
        <v>29337</v>
      </c>
      <c r="K12580" s="20" t="s">
        <v>3013</v>
      </c>
      <c r="L12580" s="21"/>
    </row>
    <row r="12581">
      <c r="C12581" s="12" t="s">
        <v>933</v>
      </c>
      <c r="D12581" s="12"/>
      <c r="E12581" s="12" t="s">
        <v>1619</v>
      </c>
      <c r="F12581" s="21"/>
      <c r="G12581" s="21" t="s">
        <v>29338</v>
      </c>
      <c r="H12581" s="21" t="s">
        <v>29339</v>
      </c>
      <c r="I12581" s="21" t="s">
        <v>1588</v>
      </c>
      <c r="J12581" s="148" t="s">
        <v>29340</v>
      </c>
      <c r="K12581" s="20" t="s">
        <v>1983</v>
      </c>
      <c r="L12581" s="21"/>
    </row>
    <row r="12582">
      <c r="C12582" s="12" t="s">
        <v>933</v>
      </c>
      <c r="D12582" s="12"/>
      <c r="E12582" s="12" t="s">
        <v>1671</v>
      </c>
      <c r="F12582" s="21"/>
      <c r="G12582" s="21" t="s">
        <v>29341</v>
      </c>
      <c r="H12582" s="21" t="s">
        <v>29342</v>
      </c>
      <c r="I12582" s="21" t="s">
        <v>1674</v>
      </c>
      <c r="J12582" s="148" t="s">
        <v>29343</v>
      </c>
      <c r="K12582" s="20" t="s">
        <v>2814</v>
      </c>
      <c r="L12582" s="21"/>
    </row>
    <row r="12583">
      <c r="C12583" s="12" t="s">
        <v>933</v>
      </c>
      <c r="D12583" s="12"/>
      <c r="E12583" s="12" t="s">
        <v>1671</v>
      </c>
      <c r="F12583" s="21"/>
      <c r="G12583" s="21" t="s">
        <v>29341</v>
      </c>
      <c r="H12583" s="21" t="s">
        <v>29342</v>
      </c>
      <c r="I12583" s="21" t="s">
        <v>1674</v>
      </c>
      <c r="J12583" s="148" t="s">
        <v>29344</v>
      </c>
      <c r="K12583" s="20" t="s">
        <v>2823</v>
      </c>
      <c r="L12583" s="21"/>
    </row>
    <row r="12584">
      <c r="C12584" s="12" t="s">
        <v>933</v>
      </c>
      <c r="D12584" s="12"/>
      <c r="E12584" s="12" t="s">
        <v>1671</v>
      </c>
      <c r="F12584" s="21"/>
      <c r="G12584" s="21" t="s">
        <v>29345</v>
      </c>
      <c r="H12584" s="21" t="s">
        <v>29346</v>
      </c>
      <c r="I12584" s="21" t="s">
        <v>1674</v>
      </c>
      <c r="J12584" s="148" t="s">
        <v>29347</v>
      </c>
      <c r="K12584" s="20" t="s">
        <v>15430</v>
      </c>
      <c r="L12584" s="21"/>
    </row>
    <row r="12585">
      <c r="C12585" s="12" t="s">
        <v>933</v>
      </c>
      <c r="D12585" s="12"/>
      <c r="E12585" s="12" t="s">
        <v>1671</v>
      </c>
      <c r="F12585" s="21"/>
      <c r="G12585" s="21" t="s">
        <v>29345</v>
      </c>
      <c r="H12585" s="21" t="s">
        <v>29346</v>
      </c>
      <c r="I12585" s="21" t="s">
        <v>1674</v>
      </c>
      <c r="J12585" s="148" t="s">
        <v>29348</v>
      </c>
      <c r="K12585" s="20" t="s">
        <v>15432</v>
      </c>
      <c r="L12585" s="21"/>
    </row>
    <row r="12586">
      <c r="C12586" s="12" t="s">
        <v>933</v>
      </c>
      <c r="D12586" s="12"/>
      <c r="E12586" s="12" t="s">
        <v>1671</v>
      </c>
      <c r="F12586" s="21"/>
      <c r="G12586" s="21" t="s">
        <v>29349</v>
      </c>
      <c r="H12586" s="21" t="s">
        <v>29350</v>
      </c>
      <c r="I12586" s="21" t="s">
        <v>1674</v>
      </c>
      <c r="J12586" s="148" t="s">
        <v>29351</v>
      </c>
      <c r="K12586" s="20" t="s">
        <v>4077</v>
      </c>
      <c r="L12586" s="21"/>
    </row>
    <row r="12587">
      <c r="C12587" s="12" t="s">
        <v>933</v>
      </c>
      <c r="D12587" s="12"/>
      <c r="E12587" s="12" t="s">
        <v>1671</v>
      </c>
      <c r="F12587" s="21"/>
      <c r="G12587" s="21" t="s">
        <v>29352</v>
      </c>
      <c r="H12587" s="21" t="s">
        <v>29353</v>
      </c>
      <c r="I12587" s="21" t="s">
        <v>1674</v>
      </c>
      <c r="J12587" s="148" t="s">
        <v>29354</v>
      </c>
      <c r="K12587" s="20" t="s">
        <v>4077</v>
      </c>
      <c r="L12587" s="21"/>
    </row>
    <row r="12588">
      <c r="C12588" s="12" t="s">
        <v>933</v>
      </c>
      <c r="D12588" s="12"/>
      <c r="E12588" s="12" t="s">
        <v>1671</v>
      </c>
      <c r="F12588" s="21"/>
      <c r="G12588" s="21" t="s">
        <v>29355</v>
      </c>
      <c r="H12588" s="21" t="s">
        <v>29356</v>
      </c>
      <c r="I12588" s="21" t="s">
        <v>1674</v>
      </c>
      <c r="J12588" s="148" t="s">
        <v>29357</v>
      </c>
      <c r="K12588" s="20" t="s">
        <v>4077</v>
      </c>
      <c r="L12588" s="21"/>
    </row>
    <row r="12589">
      <c r="C12589" s="12" t="s">
        <v>933</v>
      </c>
      <c r="D12589" s="12"/>
      <c r="E12589" s="12" t="s">
        <v>1671</v>
      </c>
      <c r="F12589" s="21"/>
      <c r="G12589" s="21" t="s">
        <v>29358</v>
      </c>
      <c r="H12589" s="21" t="s">
        <v>29359</v>
      </c>
      <c r="I12589" s="21" t="s">
        <v>1674</v>
      </c>
      <c r="J12589" s="148" t="s">
        <v>29360</v>
      </c>
      <c r="K12589" s="20" t="s">
        <v>4077</v>
      </c>
      <c r="L12589" s="21"/>
    </row>
    <row r="12590">
      <c r="C12590" s="12" t="s">
        <v>933</v>
      </c>
      <c r="D12590" s="12"/>
      <c r="E12590" s="12" t="s">
        <v>1671</v>
      </c>
      <c r="F12590" s="21"/>
      <c r="G12590" s="21" t="s">
        <v>29361</v>
      </c>
      <c r="H12590" s="21" t="s">
        <v>29362</v>
      </c>
      <c r="I12590" s="21" t="s">
        <v>1674</v>
      </c>
      <c r="J12590" s="148" t="s">
        <v>29363</v>
      </c>
      <c r="K12590" s="20" t="s">
        <v>15430</v>
      </c>
      <c r="L12590" s="21"/>
    </row>
    <row r="12591">
      <c r="C12591" s="12" t="s">
        <v>933</v>
      </c>
      <c r="D12591" s="12"/>
      <c r="E12591" s="12" t="s">
        <v>1671</v>
      </c>
      <c r="F12591" s="21"/>
      <c r="G12591" s="21" t="s">
        <v>29361</v>
      </c>
      <c r="H12591" s="21" t="s">
        <v>29362</v>
      </c>
      <c r="I12591" s="21" t="s">
        <v>1674</v>
      </c>
      <c r="J12591" s="148" t="s">
        <v>29364</v>
      </c>
      <c r="K12591" s="20" t="s">
        <v>15432</v>
      </c>
      <c r="L12591" s="21"/>
    </row>
    <row r="12592">
      <c r="C12592" s="12" t="s">
        <v>933</v>
      </c>
      <c r="D12592" s="12"/>
      <c r="E12592" s="12" t="s">
        <v>1656</v>
      </c>
      <c r="F12592" s="21"/>
      <c r="G12592" s="21" t="s">
        <v>29365</v>
      </c>
      <c r="H12592" s="21" t="s">
        <v>29366</v>
      </c>
      <c r="I12592" s="21" t="s">
        <v>1637</v>
      </c>
      <c r="J12592" s="148" t="s">
        <v>29367</v>
      </c>
      <c r="K12592" s="20" t="s">
        <v>1660</v>
      </c>
      <c r="L12592" s="21"/>
    </row>
    <row r="12593">
      <c r="C12593" s="12" t="s">
        <v>933</v>
      </c>
      <c r="D12593" s="12"/>
      <c r="E12593" s="12" t="s">
        <v>1619</v>
      </c>
      <c r="F12593" s="21"/>
      <c r="G12593" s="21" t="s">
        <v>29368</v>
      </c>
      <c r="H12593" s="21" t="s">
        <v>29369</v>
      </c>
      <c r="I12593" s="21" t="s">
        <v>1588</v>
      </c>
      <c r="J12593" s="148" t="s">
        <v>29370</v>
      </c>
      <c r="K12593" s="20" t="s">
        <v>29371</v>
      </c>
      <c r="L12593" s="21"/>
    </row>
    <row r="12594">
      <c r="C12594" s="12" t="s">
        <v>933</v>
      </c>
      <c r="D12594" s="12"/>
      <c r="E12594" s="12" t="s">
        <v>1656</v>
      </c>
      <c r="F12594" s="21"/>
      <c r="G12594" s="21" t="s">
        <v>29372</v>
      </c>
      <c r="H12594" s="21" t="s">
        <v>29373</v>
      </c>
      <c r="I12594" s="21" t="s">
        <v>1637</v>
      </c>
      <c r="J12594" s="148" t="s">
        <v>29374</v>
      </c>
      <c r="K12594" s="20" t="s">
        <v>2777</v>
      </c>
      <c r="L12594" s="21"/>
    </row>
    <row r="12595">
      <c r="C12595" s="12" t="s">
        <v>933</v>
      </c>
      <c r="D12595" s="12"/>
      <c r="E12595" s="12" t="s">
        <v>1729</v>
      </c>
      <c r="F12595" s="21"/>
      <c r="G12595" s="21" t="s">
        <v>29375</v>
      </c>
      <c r="H12595" s="21" t="s">
        <v>29376</v>
      </c>
      <c r="I12595" s="21" t="s">
        <v>1607</v>
      </c>
      <c r="J12595" s="148" t="s">
        <v>29377</v>
      </c>
      <c r="K12595" s="20" t="s">
        <v>2841</v>
      </c>
      <c r="L12595" s="21"/>
    </row>
    <row r="12596">
      <c r="C12596" s="12" t="s">
        <v>933</v>
      </c>
      <c r="D12596" s="12"/>
      <c r="E12596" s="12" t="s">
        <v>1729</v>
      </c>
      <c r="F12596" s="21"/>
      <c r="G12596" s="21" t="s">
        <v>29375</v>
      </c>
      <c r="H12596" s="21" t="s">
        <v>29376</v>
      </c>
      <c r="I12596" s="21" t="s">
        <v>1607</v>
      </c>
      <c r="J12596" s="148" t="s">
        <v>29378</v>
      </c>
      <c r="K12596" s="20" t="s">
        <v>2844</v>
      </c>
      <c r="L12596" s="21"/>
    </row>
    <row r="12597">
      <c r="C12597" s="12" t="s">
        <v>933</v>
      </c>
      <c r="D12597" s="12"/>
      <c r="E12597" s="12" t="s">
        <v>1729</v>
      </c>
      <c r="F12597" s="21"/>
      <c r="G12597" s="21" t="s">
        <v>29379</v>
      </c>
      <c r="H12597" s="21" t="s">
        <v>29380</v>
      </c>
      <c r="I12597" s="21" t="s">
        <v>1607</v>
      </c>
      <c r="J12597" s="148" t="s">
        <v>29381</v>
      </c>
      <c r="K12597" s="20" t="s">
        <v>2841</v>
      </c>
      <c r="L12597" s="21"/>
    </row>
    <row r="12598">
      <c r="C12598" s="12" t="s">
        <v>933</v>
      </c>
      <c r="D12598" s="12"/>
      <c r="E12598" s="12" t="s">
        <v>1729</v>
      </c>
      <c r="F12598" s="21"/>
      <c r="G12598" s="21" t="s">
        <v>29379</v>
      </c>
      <c r="H12598" s="21" t="s">
        <v>29380</v>
      </c>
      <c r="I12598" s="21" t="s">
        <v>1607</v>
      </c>
      <c r="J12598" s="148" t="s">
        <v>29382</v>
      </c>
      <c r="K12598" s="20" t="s">
        <v>2844</v>
      </c>
      <c r="L12598" s="21"/>
    </row>
    <row r="12599">
      <c r="C12599" s="12" t="s">
        <v>933</v>
      </c>
      <c r="D12599" s="12"/>
      <c r="E12599" s="12" t="s">
        <v>1729</v>
      </c>
      <c r="F12599" s="21"/>
      <c r="G12599" s="21" t="s">
        <v>29383</v>
      </c>
      <c r="H12599" s="21" t="s">
        <v>29384</v>
      </c>
      <c r="I12599" s="21" t="s">
        <v>1607</v>
      </c>
      <c r="J12599" s="148" t="s">
        <v>29385</v>
      </c>
      <c r="K12599" s="20" t="s">
        <v>3543</v>
      </c>
      <c r="L12599" s="21"/>
    </row>
    <row r="12600">
      <c r="C12600" s="12" t="s">
        <v>933</v>
      </c>
      <c r="D12600" s="12"/>
      <c r="E12600" s="12" t="s">
        <v>1671</v>
      </c>
      <c r="F12600" s="21"/>
      <c r="G12600" s="21" t="s">
        <v>29386</v>
      </c>
      <c r="H12600" s="21" t="s">
        <v>29386</v>
      </c>
      <c r="I12600" s="21" t="s">
        <v>1674</v>
      </c>
      <c r="J12600" s="148" t="s">
        <v>29387</v>
      </c>
      <c r="K12600" s="20" t="s">
        <v>2814</v>
      </c>
      <c r="L12600" s="21"/>
    </row>
    <row r="12601">
      <c r="C12601" s="12" t="s">
        <v>933</v>
      </c>
      <c r="D12601" s="12"/>
      <c r="E12601" s="12" t="s">
        <v>1671</v>
      </c>
      <c r="F12601" s="21"/>
      <c r="G12601" s="21" t="s">
        <v>29386</v>
      </c>
      <c r="H12601" s="21" t="s">
        <v>29386</v>
      </c>
      <c r="I12601" s="21" t="s">
        <v>1674</v>
      </c>
      <c r="J12601" s="148" t="s">
        <v>29388</v>
      </c>
      <c r="K12601" s="20" t="s">
        <v>2823</v>
      </c>
      <c r="L12601" s="21"/>
    </row>
    <row r="12602">
      <c r="C12602" s="12" t="s">
        <v>933</v>
      </c>
      <c r="D12602" s="12"/>
      <c r="E12602" s="12" t="s">
        <v>1671</v>
      </c>
      <c r="F12602" s="21"/>
      <c r="G12602" s="21" t="s">
        <v>29386</v>
      </c>
      <c r="H12602" s="21" t="s">
        <v>29386</v>
      </c>
      <c r="I12602" s="21" t="s">
        <v>1674</v>
      </c>
      <c r="J12602" s="148" t="s">
        <v>29389</v>
      </c>
      <c r="K12602" s="20" t="s">
        <v>29390</v>
      </c>
      <c r="L12602" s="21"/>
    </row>
    <row r="12603">
      <c r="C12603" s="12" t="s">
        <v>933</v>
      </c>
      <c r="D12603" s="12"/>
      <c r="E12603" s="12" t="s">
        <v>1671</v>
      </c>
      <c r="F12603" s="21"/>
      <c r="G12603" s="21" t="s">
        <v>29391</v>
      </c>
      <c r="H12603" s="21" t="s">
        <v>29392</v>
      </c>
      <c r="I12603" s="21" t="s">
        <v>1674</v>
      </c>
      <c r="J12603" s="148" t="s">
        <v>29393</v>
      </c>
      <c r="K12603" s="20" t="s">
        <v>1676</v>
      </c>
      <c r="L12603" s="21"/>
    </row>
    <row r="12604">
      <c r="C12604" s="12" t="s">
        <v>933</v>
      </c>
      <c r="D12604" s="12"/>
      <c r="E12604" s="12" t="s">
        <v>1671</v>
      </c>
      <c r="F12604" s="21"/>
      <c r="G12604" s="21" t="s">
        <v>29394</v>
      </c>
      <c r="H12604" s="21" t="s">
        <v>29395</v>
      </c>
      <c r="I12604" s="21" t="s">
        <v>1674</v>
      </c>
      <c r="J12604" s="148" t="s">
        <v>29396</v>
      </c>
      <c r="K12604" s="20" t="s">
        <v>2814</v>
      </c>
      <c r="L12604" s="21"/>
    </row>
    <row r="12605">
      <c r="C12605" s="12" t="s">
        <v>933</v>
      </c>
      <c r="D12605" s="12"/>
      <c r="E12605" s="12" t="s">
        <v>1671</v>
      </c>
      <c r="F12605" s="21"/>
      <c r="G12605" s="21" t="s">
        <v>29394</v>
      </c>
      <c r="H12605" s="21" t="s">
        <v>29395</v>
      </c>
      <c r="I12605" s="21" t="s">
        <v>1674</v>
      </c>
      <c r="J12605" s="148" t="s">
        <v>29397</v>
      </c>
      <c r="K12605" s="20" t="s">
        <v>2823</v>
      </c>
      <c r="L12605" s="21"/>
    </row>
    <row r="12606">
      <c r="C12606" s="12" t="s">
        <v>933</v>
      </c>
      <c r="D12606" s="12"/>
      <c r="E12606" s="12" t="s">
        <v>1729</v>
      </c>
      <c r="F12606" s="21"/>
      <c r="G12606" s="21" t="s">
        <v>29398</v>
      </c>
      <c r="H12606" s="21" t="s">
        <v>29399</v>
      </c>
      <c r="I12606" s="21" t="s">
        <v>1607</v>
      </c>
      <c r="J12606" s="148" t="s">
        <v>29400</v>
      </c>
      <c r="K12606" s="20" t="s">
        <v>2841</v>
      </c>
      <c r="L12606" s="21"/>
    </row>
    <row r="12607">
      <c r="C12607" s="12" t="s">
        <v>933</v>
      </c>
      <c r="D12607" s="12"/>
      <c r="E12607" s="12" t="s">
        <v>1729</v>
      </c>
      <c r="F12607" s="21"/>
      <c r="G12607" s="21" t="s">
        <v>29398</v>
      </c>
      <c r="H12607" s="21" t="s">
        <v>29399</v>
      </c>
      <c r="I12607" s="21" t="s">
        <v>1607</v>
      </c>
      <c r="J12607" s="148" t="s">
        <v>29401</v>
      </c>
      <c r="K12607" s="20" t="s">
        <v>2844</v>
      </c>
      <c r="L12607" s="21"/>
    </row>
    <row r="12608">
      <c r="C12608" s="12" t="s">
        <v>933</v>
      </c>
      <c r="D12608" s="12"/>
      <c r="E12608" s="12" t="s">
        <v>1729</v>
      </c>
      <c r="F12608" s="21"/>
      <c r="G12608" s="21" t="s">
        <v>29402</v>
      </c>
      <c r="H12608" s="21" t="s">
        <v>29403</v>
      </c>
      <c r="I12608" s="21" t="s">
        <v>1607</v>
      </c>
      <c r="J12608" s="148" t="s">
        <v>29404</v>
      </c>
      <c r="K12608" s="20" t="s">
        <v>2841</v>
      </c>
      <c r="L12608" s="21"/>
    </row>
    <row r="12609">
      <c r="C12609" s="12" t="s">
        <v>933</v>
      </c>
      <c r="D12609" s="12"/>
      <c r="E12609" s="12" t="s">
        <v>1729</v>
      </c>
      <c r="F12609" s="21"/>
      <c r="G12609" s="21" t="s">
        <v>29402</v>
      </c>
      <c r="H12609" s="21" t="s">
        <v>29403</v>
      </c>
      <c r="I12609" s="21" t="s">
        <v>1607</v>
      </c>
      <c r="J12609" s="148" t="s">
        <v>29405</v>
      </c>
      <c r="K12609" s="20" t="s">
        <v>2844</v>
      </c>
      <c r="L12609" s="21"/>
    </row>
    <row r="12610">
      <c r="C12610" s="12" t="s">
        <v>933</v>
      </c>
      <c r="D12610" s="12"/>
      <c r="E12610" s="12" t="s">
        <v>1729</v>
      </c>
      <c r="F12610" s="21"/>
      <c r="G12610" s="21" t="s">
        <v>29406</v>
      </c>
      <c r="H12610" s="21" t="s">
        <v>29407</v>
      </c>
      <c r="I12610" s="21" t="s">
        <v>1607</v>
      </c>
      <c r="J12610" s="148" t="s">
        <v>29408</v>
      </c>
      <c r="K12610" s="20" t="s">
        <v>2841</v>
      </c>
      <c r="L12610" s="21"/>
    </row>
    <row r="12611">
      <c r="C12611" s="12" t="s">
        <v>933</v>
      </c>
      <c r="D12611" s="12"/>
      <c r="E12611" s="12" t="s">
        <v>1729</v>
      </c>
      <c r="F12611" s="21"/>
      <c r="G12611" s="21" t="s">
        <v>29406</v>
      </c>
      <c r="H12611" s="21" t="s">
        <v>29407</v>
      </c>
      <c r="I12611" s="21" t="s">
        <v>1607</v>
      </c>
      <c r="J12611" s="148" t="s">
        <v>29409</v>
      </c>
      <c r="K12611" s="20" t="s">
        <v>2844</v>
      </c>
      <c r="L12611" s="21"/>
    </row>
    <row r="12612">
      <c r="C12612" s="12" t="s">
        <v>933</v>
      </c>
      <c r="D12612" s="12"/>
      <c r="E12612" s="12" t="s">
        <v>1729</v>
      </c>
      <c r="F12612" s="21"/>
      <c r="G12612" s="21" t="s">
        <v>29410</v>
      </c>
      <c r="H12612" s="21" t="s">
        <v>29411</v>
      </c>
      <c r="I12612" s="21" t="s">
        <v>1607</v>
      </c>
      <c r="J12612" s="148" t="s">
        <v>29412</v>
      </c>
      <c r="K12612" s="20" t="s">
        <v>2841</v>
      </c>
      <c r="L12612" s="21"/>
    </row>
    <row r="12613">
      <c r="C12613" s="12" t="s">
        <v>933</v>
      </c>
      <c r="D12613" s="12"/>
      <c r="E12613" s="12" t="s">
        <v>1729</v>
      </c>
      <c r="F12613" s="21"/>
      <c r="G12613" s="21" t="s">
        <v>29410</v>
      </c>
      <c r="H12613" s="21" t="s">
        <v>29411</v>
      </c>
      <c r="I12613" s="21" t="s">
        <v>1607</v>
      </c>
      <c r="J12613" s="148" t="s">
        <v>29413</v>
      </c>
      <c r="K12613" s="20" t="s">
        <v>2844</v>
      </c>
      <c r="L12613" s="21"/>
    </row>
    <row r="12614">
      <c r="C12614" s="12" t="s">
        <v>933</v>
      </c>
      <c r="D12614" s="12"/>
      <c r="E12614" s="12" t="s">
        <v>1729</v>
      </c>
      <c r="F12614" s="21"/>
      <c r="G12614" s="21" t="s">
        <v>29414</v>
      </c>
      <c r="H12614" s="21" t="s">
        <v>29415</v>
      </c>
      <c r="I12614" s="21" t="s">
        <v>1607</v>
      </c>
      <c r="J12614" s="148" t="s">
        <v>29416</v>
      </c>
      <c r="K12614" s="20" t="s">
        <v>2841</v>
      </c>
      <c r="L12614" s="21"/>
    </row>
    <row r="12615">
      <c r="C12615" s="12" t="s">
        <v>933</v>
      </c>
      <c r="D12615" s="12"/>
      <c r="E12615" s="12" t="s">
        <v>1729</v>
      </c>
      <c r="F12615" s="21"/>
      <c r="G12615" s="21" t="s">
        <v>29414</v>
      </c>
      <c r="H12615" s="21" t="s">
        <v>29415</v>
      </c>
      <c r="I12615" s="21" t="s">
        <v>1607</v>
      </c>
      <c r="J12615" s="148" t="s">
        <v>29417</v>
      </c>
      <c r="K12615" s="20" t="s">
        <v>2844</v>
      </c>
      <c r="L12615" s="21"/>
    </row>
    <row r="12616">
      <c r="C12616" s="12" t="s">
        <v>933</v>
      </c>
      <c r="D12616" s="12"/>
      <c r="E12616" s="12" t="s">
        <v>1671</v>
      </c>
      <c r="F12616" s="21"/>
      <c r="G12616" s="21" t="s">
        <v>29386</v>
      </c>
      <c r="H12616" s="21" t="s">
        <v>29418</v>
      </c>
      <c r="I12616" s="21" t="s">
        <v>1674</v>
      </c>
      <c r="J12616" s="148" t="s">
        <v>29419</v>
      </c>
      <c r="K12616" s="20" t="s">
        <v>1676</v>
      </c>
      <c r="L12616" s="21"/>
    </row>
    <row r="12617">
      <c r="C12617" s="12" t="s">
        <v>933</v>
      </c>
      <c r="D12617" s="12"/>
      <c r="E12617" s="12" t="s">
        <v>1619</v>
      </c>
      <c r="F12617" s="21"/>
      <c r="G12617" s="21" t="s">
        <v>29420</v>
      </c>
      <c r="H12617" s="21" t="s">
        <v>29421</v>
      </c>
      <c r="I12617" s="21" t="s">
        <v>1588</v>
      </c>
      <c r="J12617" s="148" t="s">
        <v>29422</v>
      </c>
      <c r="K12617" s="20" t="s">
        <v>29371</v>
      </c>
      <c r="L12617" s="21"/>
    </row>
    <row r="12618">
      <c r="C12618" s="12" t="s">
        <v>933</v>
      </c>
      <c r="D12618" s="12"/>
      <c r="E12618" s="12" t="s">
        <v>1619</v>
      </c>
      <c r="F12618" s="21"/>
      <c r="G12618" s="21" t="s">
        <v>29423</v>
      </c>
      <c r="H12618" s="21" t="s">
        <v>29424</v>
      </c>
      <c r="I12618" s="21" t="s">
        <v>1588</v>
      </c>
      <c r="J12618" s="148" t="s">
        <v>29425</v>
      </c>
      <c r="K12618" s="20" t="s">
        <v>29371</v>
      </c>
      <c r="L12618" s="21"/>
    </row>
    <row r="12619">
      <c r="C12619" s="12" t="s">
        <v>933</v>
      </c>
      <c r="D12619" s="12"/>
      <c r="E12619" s="12" t="s">
        <v>1619</v>
      </c>
      <c r="F12619" s="21"/>
      <c r="G12619" s="21" t="s">
        <v>29426</v>
      </c>
      <c r="H12619" s="21" t="s">
        <v>29427</v>
      </c>
      <c r="I12619" s="21" t="s">
        <v>1588</v>
      </c>
      <c r="J12619" s="148" t="s">
        <v>29428</v>
      </c>
      <c r="K12619" s="20" t="s">
        <v>29371</v>
      </c>
      <c r="L12619" s="21"/>
    </row>
    <row r="12620">
      <c r="C12620" s="12" t="s">
        <v>933</v>
      </c>
      <c r="D12620" s="12"/>
      <c r="E12620" s="12" t="s">
        <v>1619</v>
      </c>
      <c r="F12620" s="21"/>
      <c r="G12620" s="21" t="s">
        <v>29429</v>
      </c>
      <c r="H12620" s="21" t="s">
        <v>29430</v>
      </c>
      <c r="I12620" s="21" t="s">
        <v>1588</v>
      </c>
      <c r="J12620" s="148" t="s">
        <v>29431</v>
      </c>
      <c r="K12620" s="20" t="s">
        <v>29371</v>
      </c>
      <c r="L12620" s="21"/>
    </row>
    <row r="12621">
      <c r="C12621" s="12" t="s">
        <v>933</v>
      </c>
      <c r="D12621" s="12"/>
      <c r="E12621" s="12" t="s">
        <v>1671</v>
      </c>
      <c r="F12621" s="21"/>
      <c r="G12621" s="21" t="s">
        <v>29432</v>
      </c>
      <c r="H12621" s="21" t="s">
        <v>29433</v>
      </c>
      <c r="I12621" s="21" t="s">
        <v>1674</v>
      </c>
      <c r="J12621" s="148" t="s">
        <v>29434</v>
      </c>
      <c r="K12621" s="20" t="s">
        <v>1676</v>
      </c>
      <c r="L12621" s="21"/>
    </row>
    <row r="12622">
      <c r="C12622" s="12" t="s">
        <v>933</v>
      </c>
      <c r="D12622" s="12"/>
      <c r="E12622" s="12" t="s">
        <v>1671</v>
      </c>
      <c r="F12622" s="21"/>
      <c r="G12622" s="21" t="s">
        <v>29435</v>
      </c>
      <c r="H12622" s="21" t="s">
        <v>29436</v>
      </c>
      <c r="I12622" s="21" t="s">
        <v>1674</v>
      </c>
      <c r="J12622" s="148" t="s">
        <v>29437</v>
      </c>
      <c r="K12622" s="20" t="s">
        <v>29390</v>
      </c>
      <c r="L12622" s="21"/>
    </row>
    <row r="12623">
      <c r="C12623" s="12" t="s">
        <v>933</v>
      </c>
      <c r="D12623" s="12"/>
      <c r="E12623" s="12" t="s">
        <v>1619</v>
      </c>
      <c r="F12623" s="21"/>
      <c r="G12623" s="21" t="s">
        <v>29438</v>
      </c>
      <c r="H12623" s="21" t="s">
        <v>29439</v>
      </c>
      <c r="I12623" s="21" t="s">
        <v>1588</v>
      </c>
      <c r="J12623" s="148" t="s">
        <v>29440</v>
      </c>
      <c r="K12623" s="20" t="s">
        <v>29371</v>
      </c>
      <c r="L12623" s="21"/>
    </row>
    <row r="12624">
      <c r="C12624" s="12" t="s">
        <v>933</v>
      </c>
      <c r="D12624" s="12"/>
      <c r="E12624" s="12" t="s">
        <v>1619</v>
      </c>
      <c r="F12624" s="21"/>
      <c r="G12624" s="21" t="s">
        <v>29441</v>
      </c>
      <c r="H12624" s="21" t="s">
        <v>29442</v>
      </c>
      <c r="I12624" s="21" t="s">
        <v>1588</v>
      </c>
      <c r="J12624" s="148" t="s">
        <v>29443</v>
      </c>
      <c r="K12624" s="20" t="s">
        <v>29371</v>
      </c>
      <c r="L12624" s="21"/>
    </row>
    <row r="12625">
      <c r="C12625" s="12" t="s">
        <v>933</v>
      </c>
      <c r="D12625" s="12"/>
      <c r="E12625" s="12" t="s">
        <v>1619</v>
      </c>
      <c r="F12625" s="21"/>
      <c r="G12625" s="21" t="s">
        <v>29444</v>
      </c>
      <c r="H12625" s="21" t="s">
        <v>29445</v>
      </c>
      <c r="I12625" s="21" t="s">
        <v>1588</v>
      </c>
      <c r="J12625" s="148" t="s">
        <v>29446</v>
      </c>
      <c r="K12625" s="20" t="s">
        <v>29371</v>
      </c>
      <c r="L12625" s="21"/>
    </row>
    <row r="12626">
      <c r="C12626" s="12" t="s">
        <v>933</v>
      </c>
      <c r="D12626" s="12"/>
      <c r="E12626" s="12" t="s">
        <v>1619</v>
      </c>
      <c r="F12626" s="21"/>
      <c r="G12626" s="21" t="s">
        <v>29447</v>
      </c>
      <c r="H12626" s="21" t="s">
        <v>29448</v>
      </c>
      <c r="I12626" s="21" t="s">
        <v>1588</v>
      </c>
      <c r="J12626" s="148" t="s">
        <v>29449</v>
      </c>
      <c r="K12626" s="20" t="s">
        <v>29371</v>
      </c>
      <c r="L12626" s="21"/>
    </row>
    <row r="12627">
      <c r="C12627" s="12" t="s">
        <v>933</v>
      </c>
      <c r="D12627" s="12"/>
      <c r="E12627" s="12" t="s">
        <v>1619</v>
      </c>
      <c r="F12627" s="21"/>
      <c r="G12627" s="21" t="s">
        <v>29450</v>
      </c>
      <c r="H12627" s="21" t="s">
        <v>29451</v>
      </c>
      <c r="I12627" s="21" t="s">
        <v>1588</v>
      </c>
      <c r="J12627" s="148" t="s">
        <v>29452</v>
      </c>
      <c r="K12627" s="20" t="s">
        <v>29371</v>
      </c>
      <c r="L12627" s="21"/>
    </row>
    <row r="12628">
      <c r="C12628" s="12" t="s">
        <v>933</v>
      </c>
      <c r="D12628" s="12"/>
      <c r="E12628" s="12" t="s">
        <v>1619</v>
      </c>
      <c r="F12628" s="21"/>
      <c r="G12628" s="21" t="s">
        <v>29453</v>
      </c>
      <c r="H12628" s="21" t="s">
        <v>29454</v>
      </c>
      <c r="I12628" s="21" t="s">
        <v>1588</v>
      </c>
      <c r="J12628" s="148" t="s">
        <v>29455</v>
      </c>
      <c r="K12628" s="20" t="s">
        <v>29371</v>
      </c>
      <c r="L12628" s="21"/>
    </row>
    <row r="12629">
      <c r="C12629" s="12" t="s">
        <v>933</v>
      </c>
      <c r="D12629" s="12"/>
      <c r="E12629" s="12" t="s">
        <v>1619</v>
      </c>
      <c r="F12629" s="21"/>
      <c r="G12629" s="21" t="s">
        <v>29456</v>
      </c>
      <c r="H12629" s="21" t="s">
        <v>29457</v>
      </c>
      <c r="I12629" s="21" t="s">
        <v>1588</v>
      </c>
      <c r="J12629" s="148" t="s">
        <v>29458</v>
      </c>
      <c r="K12629" s="20" t="s">
        <v>29371</v>
      </c>
      <c r="L12629" s="21"/>
    </row>
    <row r="12630">
      <c r="C12630" s="12" t="s">
        <v>933</v>
      </c>
      <c r="D12630" s="12"/>
      <c r="E12630" s="12" t="s">
        <v>1619</v>
      </c>
      <c r="F12630" s="21"/>
      <c r="G12630" s="21" t="s">
        <v>29459</v>
      </c>
      <c r="H12630" s="21" t="s">
        <v>29460</v>
      </c>
      <c r="I12630" s="21" t="s">
        <v>1588</v>
      </c>
      <c r="J12630" s="148" t="s">
        <v>29461</v>
      </c>
      <c r="K12630" s="20" t="s">
        <v>29371</v>
      </c>
      <c r="L12630" s="21"/>
    </row>
    <row r="12631">
      <c r="C12631" s="12" t="s">
        <v>933</v>
      </c>
      <c r="D12631" s="12"/>
      <c r="E12631" s="12" t="s">
        <v>1619</v>
      </c>
      <c r="F12631" s="21"/>
      <c r="G12631" s="21" t="s">
        <v>29462</v>
      </c>
      <c r="H12631" s="21" t="s">
        <v>29463</v>
      </c>
      <c r="I12631" s="21" t="s">
        <v>1588</v>
      </c>
      <c r="J12631" s="148" t="s">
        <v>29464</v>
      </c>
      <c r="K12631" s="20" t="s">
        <v>29371</v>
      </c>
      <c r="L12631" s="21"/>
    </row>
    <row r="12632">
      <c r="C12632" s="12" t="s">
        <v>933</v>
      </c>
      <c r="D12632" s="12"/>
      <c r="E12632" s="12" t="s">
        <v>1619</v>
      </c>
      <c r="F12632" s="21"/>
      <c r="G12632" s="21" t="s">
        <v>29465</v>
      </c>
      <c r="H12632" s="21" t="s">
        <v>29466</v>
      </c>
      <c r="I12632" s="21" t="s">
        <v>1588</v>
      </c>
      <c r="J12632" s="148" t="s">
        <v>29467</v>
      </c>
      <c r="K12632" s="20" t="s">
        <v>29371</v>
      </c>
      <c r="L12632" s="21"/>
    </row>
    <row r="12633">
      <c r="C12633" s="12" t="s">
        <v>933</v>
      </c>
      <c r="D12633" s="12"/>
      <c r="E12633" s="12" t="s">
        <v>1619</v>
      </c>
      <c r="F12633" s="21"/>
      <c r="G12633" s="21" t="s">
        <v>29468</v>
      </c>
      <c r="H12633" s="21" t="s">
        <v>29469</v>
      </c>
      <c r="I12633" s="21" t="s">
        <v>1588</v>
      </c>
      <c r="J12633" s="148" t="s">
        <v>29470</v>
      </c>
      <c r="K12633" s="20" t="s">
        <v>29371</v>
      </c>
      <c r="L12633" s="21"/>
    </row>
    <row r="12634">
      <c r="C12634" s="12" t="s">
        <v>933</v>
      </c>
      <c r="D12634" s="12"/>
      <c r="E12634" s="12" t="s">
        <v>1619</v>
      </c>
      <c r="F12634" s="21"/>
      <c r="G12634" s="21" t="s">
        <v>29471</v>
      </c>
      <c r="H12634" s="21" t="s">
        <v>29472</v>
      </c>
      <c r="I12634" s="21" t="s">
        <v>1588</v>
      </c>
      <c r="J12634" s="148" t="s">
        <v>29473</v>
      </c>
      <c r="K12634" s="20" t="s">
        <v>29371</v>
      </c>
      <c r="L12634" s="21"/>
    </row>
    <row r="12635">
      <c r="C12635" s="12" t="s">
        <v>933</v>
      </c>
      <c r="D12635" s="12"/>
      <c r="E12635" s="12" t="s">
        <v>1619</v>
      </c>
      <c r="F12635" s="21"/>
      <c r="G12635" s="21" t="s">
        <v>29474</v>
      </c>
      <c r="H12635" s="21" t="s">
        <v>29475</v>
      </c>
      <c r="I12635" s="21" t="s">
        <v>1588</v>
      </c>
      <c r="J12635" s="148" t="s">
        <v>29476</v>
      </c>
      <c r="K12635" s="20" t="s">
        <v>29371</v>
      </c>
      <c r="L12635" s="21"/>
    </row>
    <row r="12636">
      <c r="C12636" s="12" t="s">
        <v>933</v>
      </c>
      <c r="D12636" s="12"/>
      <c r="E12636" s="12" t="s">
        <v>1619</v>
      </c>
      <c r="F12636" s="21"/>
      <c r="G12636" s="21" t="s">
        <v>29477</v>
      </c>
      <c r="H12636" s="21" t="s">
        <v>29478</v>
      </c>
      <c r="I12636" s="21" t="s">
        <v>1588</v>
      </c>
      <c r="J12636" s="148" t="s">
        <v>29479</v>
      </c>
      <c r="K12636" s="20" t="s">
        <v>29371</v>
      </c>
      <c r="L12636" s="21"/>
    </row>
    <row r="12637">
      <c r="C12637" s="12" t="s">
        <v>933</v>
      </c>
      <c r="D12637" s="12"/>
      <c r="E12637" s="12" t="s">
        <v>1619</v>
      </c>
      <c r="F12637" s="21"/>
      <c r="G12637" s="21" t="s">
        <v>29480</v>
      </c>
      <c r="H12637" s="21" t="s">
        <v>29481</v>
      </c>
      <c r="I12637" s="21" t="s">
        <v>1588</v>
      </c>
      <c r="J12637" s="148" t="s">
        <v>29482</v>
      </c>
      <c r="K12637" s="20" t="s">
        <v>29371</v>
      </c>
      <c r="L12637" s="21"/>
    </row>
    <row r="12638">
      <c r="C12638" s="12" t="s">
        <v>933</v>
      </c>
      <c r="D12638" s="12"/>
      <c r="E12638" s="12" t="s">
        <v>1671</v>
      </c>
      <c r="F12638" s="21"/>
      <c r="G12638" s="21" t="s">
        <v>29483</v>
      </c>
      <c r="H12638" s="21" t="s">
        <v>29484</v>
      </c>
      <c r="I12638" s="21" t="s">
        <v>1674</v>
      </c>
      <c r="J12638" s="148" t="s">
        <v>29485</v>
      </c>
      <c r="K12638" s="20" t="s">
        <v>29390</v>
      </c>
      <c r="L12638" s="21"/>
    </row>
    <row r="12639">
      <c r="C12639" s="12" t="s">
        <v>933</v>
      </c>
      <c r="D12639" s="12"/>
      <c r="E12639" s="12" t="s">
        <v>1671</v>
      </c>
      <c r="F12639" s="21"/>
      <c r="G12639" s="21" t="s">
        <v>29486</v>
      </c>
      <c r="H12639" s="21" t="s">
        <v>29487</v>
      </c>
      <c r="I12639" s="21" t="s">
        <v>1674</v>
      </c>
      <c r="J12639" s="148" t="s">
        <v>29488</v>
      </c>
      <c r="K12639" s="20" t="s">
        <v>29390</v>
      </c>
      <c r="L12639" s="21"/>
    </row>
    <row r="12640">
      <c r="C12640" s="12" t="s">
        <v>933</v>
      </c>
      <c r="D12640" s="12"/>
      <c r="E12640" s="12" t="s">
        <v>1671</v>
      </c>
      <c r="F12640" s="21"/>
      <c r="G12640" s="21" t="s">
        <v>29489</v>
      </c>
      <c r="H12640" s="21" t="s">
        <v>29490</v>
      </c>
      <c r="I12640" s="21" t="s">
        <v>1674</v>
      </c>
      <c r="J12640" s="148" t="s">
        <v>29491</v>
      </c>
      <c r="K12640" s="20" t="s">
        <v>29390</v>
      </c>
      <c r="L12640" s="21"/>
    </row>
    <row r="12641">
      <c r="C12641" s="12" t="s">
        <v>933</v>
      </c>
      <c r="D12641" s="12"/>
      <c r="E12641" s="12" t="s">
        <v>1671</v>
      </c>
      <c r="F12641" s="21"/>
      <c r="G12641" s="21" t="s">
        <v>29492</v>
      </c>
      <c r="H12641" s="21" t="s">
        <v>29493</v>
      </c>
      <c r="I12641" s="21" t="s">
        <v>1674</v>
      </c>
      <c r="J12641" s="148" t="s">
        <v>29494</v>
      </c>
      <c r="K12641" s="20" t="s">
        <v>29390</v>
      </c>
      <c r="L12641" s="21"/>
    </row>
    <row r="12642">
      <c r="C12642" s="12" t="s">
        <v>933</v>
      </c>
      <c r="D12642" s="12"/>
      <c r="E12642" s="12" t="s">
        <v>1671</v>
      </c>
      <c r="F12642" s="21"/>
      <c r="G12642" s="21" t="s">
        <v>29495</v>
      </c>
      <c r="H12642" s="21" t="s">
        <v>29496</v>
      </c>
      <c r="I12642" s="21" t="s">
        <v>1674</v>
      </c>
      <c r="J12642" s="148" t="s">
        <v>29497</v>
      </c>
      <c r="K12642" s="20" t="s">
        <v>29390</v>
      </c>
      <c r="L12642" s="21"/>
    </row>
    <row r="12643">
      <c r="C12643" s="12" t="s">
        <v>933</v>
      </c>
      <c r="D12643" s="12"/>
      <c r="E12643" s="12" t="s">
        <v>1671</v>
      </c>
      <c r="F12643" s="21"/>
      <c r="G12643" s="21" t="s">
        <v>29498</v>
      </c>
      <c r="H12643" s="21" t="s">
        <v>29499</v>
      </c>
      <c r="I12643" s="21" t="s">
        <v>1674</v>
      </c>
      <c r="J12643" s="148" t="s">
        <v>29500</v>
      </c>
      <c r="K12643" s="20" t="s">
        <v>29390</v>
      </c>
      <c r="L12643" s="21"/>
    </row>
    <row r="12644">
      <c r="C12644" s="12" t="s">
        <v>933</v>
      </c>
      <c r="D12644" s="12"/>
      <c r="E12644" s="12" t="s">
        <v>1671</v>
      </c>
      <c r="F12644" s="21"/>
      <c r="G12644" s="21" t="s">
        <v>29501</v>
      </c>
      <c r="H12644" s="21" t="s">
        <v>29502</v>
      </c>
      <c r="I12644" s="21" t="s">
        <v>1674</v>
      </c>
      <c r="J12644" s="148" t="s">
        <v>29503</v>
      </c>
      <c r="K12644" s="20" t="s">
        <v>29390</v>
      </c>
      <c r="L12644" s="21"/>
    </row>
    <row r="12645">
      <c r="C12645" s="12" t="s">
        <v>933</v>
      </c>
      <c r="D12645" s="12"/>
      <c r="E12645" s="12" t="s">
        <v>1671</v>
      </c>
      <c r="F12645" s="21"/>
      <c r="G12645" s="21" t="s">
        <v>29504</v>
      </c>
      <c r="H12645" s="21" t="s">
        <v>29505</v>
      </c>
      <c r="I12645" s="21" t="s">
        <v>1674</v>
      </c>
      <c r="J12645" s="148" t="s">
        <v>29506</v>
      </c>
      <c r="K12645" s="20" t="s">
        <v>29390</v>
      </c>
      <c r="L12645" s="21"/>
    </row>
    <row r="12646">
      <c r="C12646" s="12" t="s">
        <v>933</v>
      </c>
      <c r="D12646" s="12"/>
      <c r="E12646" s="12" t="s">
        <v>1671</v>
      </c>
      <c r="F12646" s="21"/>
      <c r="G12646" s="21" t="s">
        <v>29507</v>
      </c>
      <c r="H12646" s="21" t="s">
        <v>29508</v>
      </c>
      <c r="I12646" s="21" t="s">
        <v>1674</v>
      </c>
      <c r="J12646" s="148" t="s">
        <v>29509</v>
      </c>
      <c r="K12646" s="20" t="s">
        <v>29390</v>
      </c>
      <c r="L12646" s="21"/>
    </row>
    <row r="12647">
      <c r="C12647" s="12" t="s">
        <v>933</v>
      </c>
      <c r="D12647" s="12"/>
      <c r="E12647" s="12" t="s">
        <v>1671</v>
      </c>
      <c r="F12647" s="21"/>
      <c r="G12647" s="21" t="s">
        <v>29510</v>
      </c>
      <c r="H12647" s="21" t="s">
        <v>29511</v>
      </c>
      <c r="I12647" s="21" t="s">
        <v>1674</v>
      </c>
      <c r="J12647" s="148" t="s">
        <v>29512</v>
      </c>
      <c r="K12647" s="20" t="s">
        <v>29390</v>
      </c>
      <c r="L12647" s="21"/>
    </row>
    <row r="12648">
      <c r="C12648" s="12" t="s">
        <v>933</v>
      </c>
      <c r="D12648" s="12"/>
      <c r="E12648" s="12" t="s">
        <v>1671</v>
      </c>
      <c r="F12648" s="21"/>
      <c r="G12648" s="21" t="s">
        <v>29513</v>
      </c>
      <c r="H12648" s="21" t="s">
        <v>29514</v>
      </c>
      <c r="I12648" s="21" t="s">
        <v>1674</v>
      </c>
      <c r="J12648" s="148" t="s">
        <v>29515</v>
      </c>
      <c r="K12648" s="20" t="s">
        <v>29390</v>
      </c>
      <c r="L12648" s="21"/>
    </row>
    <row r="12649">
      <c r="C12649" s="12" t="s">
        <v>933</v>
      </c>
      <c r="D12649" s="12"/>
      <c r="E12649" s="12" t="s">
        <v>1671</v>
      </c>
      <c r="F12649" s="21"/>
      <c r="G12649" s="21" t="s">
        <v>29516</v>
      </c>
      <c r="H12649" s="21" t="s">
        <v>29517</v>
      </c>
      <c r="I12649" s="21" t="s">
        <v>1674</v>
      </c>
      <c r="J12649" s="148" t="s">
        <v>29518</v>
      </c>
      <c r="K12649" s="20" t="s">
        <v>29390</v>
      </c>
      <c r="L12649" s="21"/>
    </row>
    <row r="12650">
      <c r="C12650" s="12" t="s">
        <v>933</v>
      </c>
      <c r="D12650" s="12"/>
      <c r="E12650" s="12" t="s">
        <v>1671</v>
      </c>
      <c r="F12650" s="21"/>
      <c r="G12650" s="21" t="s">
        <v>29519</v>
      </c>
      <c r="H12650" s="21" t="s">
        <v>29520</v>
      </c>
      <c r="I12650" s="21" t="s">
        <v>1674</v>
      </c>
      <c r="J12650" s="148" t="s">
        <v>29521</v>
      </c>
      <c r="K12650" s="20" t="s">
        <v>29390</v>
      </c>
      <c r="L12650" s="21"/>
    </row>
    <row r="12651">
      <c r="C12651" s="12" t="s">
        <v>933</v>
      </c>
      <c r="D12651" s="12"/>
      <c r="E12651" s="12" t="s">
        <v>1671</v>
      </c>
      <c r="F12651" s="21"/>
      <c r="G12651" s="21" t="s">
        <v>29386</v>
      </c>
      <c r="H12651" s="21" t="s">
        <v>29522</v>
      </c>
      <c r="I12651" s="21" t="s">
        <v>1674</v>
      </c>
      <c r="J12651" s="148" t="s">
        <v>29523</v>
      </c>
      <c r="K12651" s="20" t="s">
        <v>2963</v>
      </c>
      <c r="L12651" s="21"/>
    </row>
    <row r="12652">
      <c r="C12652" s="12" t="s">
        <v>933</v>
      </c>
      <c r="D12652" s="12"/>
      <c r="E12652" s="12" t="s">
        <v>1671</v>
      </c>
      <c r="F12652" s="21"/>
      <c r="G12652" s="21" t="s">
        <v>14728</v>
      </c>
      <c r="H12652" s="21" t="s">
        <v>14729</v>
      </c>
      <c r="I12652" s="21" t="s">
        <v>1674</v>
      </c>
      <c r="J12652" s="148" t="s">
        <v>14730</v>
      </c>
      <c r="K12652" s="20" t="s">
        <v>2963</v>
      </c>
      <c r="L12652" s="21"/>
    </row>
    <row r="12653">
      <c r="C12653" s="12" t="s">
        <v>933</v>
      </c>
      <c r="D12653" s="12"/>
      <c r="E12653" s="12" t="s">
        <v>1671</v>
      </c>
      <c r="F12653" s="21"/>
      <c r="G12653" s="21" t="s">
        <v>29524</v>
      </c>
      <c r="H12653" s="21" t="s">
        <v>29525</v>
      </c>
      <c r="I12653" s="21" t="s">
        <v>1674</v>
      </c>
      <c r="J12653" s="148" t="s">
        <v>29526</v>
      </c>
      <c r="K12653" s="20" t="s">
        <v>2963</v>
      </c>
      <c r="L12653" s="21"/>
    </row>
    <row r="12654">
      <c r="C12654" s="12" t="s">
        <v>933</v>
      </c>
      <c r="D12654" s="12"/>
      <c r="E12654" s="12" t="s">
        <v>1671</v>
      </c>
      <c r="F12654" s="21"/>
      <c r="G12654" s="21" t="s">
        <v>29345</v>
      </c>
      <c r="H12654" s="21" t="s">
        <v>29527</v>
      </c>
      <c r="I12654" s="21" t="s">
        <v>1674</v>
      </c>
      <c r="J12654" s="148" t="s">
        <v>29528</v>
      </c>
      <c r="K12654" s="20" t="s">
        <v>4077</v>
      </c>
      <c r="L12654" s="21"/>
    </row>
    <row r="12655">
      <c r="C12655" s="12" t="s">
        <v>933</v>
      </c>
      <c r="D12655" s="12"/>
      <c r="E12655" s="12" t="s">
        <v>1671</v>
      </c>
      <c r="F12655" s="21"/>
      <c r="G12655" s="21" t="s">
        <v>29529</v>
      </c>
      <c r="H12655" s="21" t="s">
        <v>29530</v>
      </c>
      <c r="I12655" s="21" t="s">
        <v>1674</v>
      </c>
      <c r="J12655" s="148" t="s">
        <v>29531</v>
      </c>
      <c r="K12655" s="20" t="s">
        <v>15430</v>
      </c>
      <c r="L12655" s="21"/>
    </row>
    <row r="12656">
      <c r="C12656" s="12" t="s">
        <v>933</v>
      </c>
      <c r="D12656" s="12"/>
      <c r="E12656" s="12" t="s">
        <v>1671</v>
      </c>
      <c r="F12656" s="21"/>
      <c r="G12656" s="21" t="s">
        <v>29529</v>
      </c>
      <c r="H12656" s="21" t="s">
        <v>29530</v>
      </c>
      <c r="I12656" s="21" t="s">
        <v>1674</v>
      </c>
      <c r="J12656" s="148" t="s">
        <v>29532</v>
      </c>
      <c r="K12656" s="20" t="s">
        <v>15432</v>
      </c>
      <c r="L12656" s="21"/>
    </row>
    <row r="12657">
      <c r="C12657" s="12" t="s">
        <v>933</v>
      </c>
      <c r="D12657" s="12"/>
      <c r="E12657" s="12" t="s">
        <v>1671</v>
      </c>
      <c r="F12657" s="21"/>
      <c r="G12657" s="21" t="s">
        <v>29529</v>
      </c>
      <c r="H12657" s="21" t="s">
        <v>29530</v>
      </c>
      <c r="I12657" s="21" t="s">
        <v>1674</v>
      </c>
      <c r="J12657" s="148" t="s">
        <v>29533</v>
      </c>
      <c r="K12657" s="20" t="s">
        <v>4077</v>
      </c>
      <c r="L12657" s="21"/>
    </row>
    <row r="12658">
      <c r="C12658" s="12" t="s">
        <v>933</v>
      </c>
      <c r="D12658" s="12"/>
      <c r="E12658" s="12" t="s">
        <v>1671</v>
      </c>
      <c r="F12658" s="21"/>
      <c r="G12658" s="21" t="s">
        <v>29534</v>
      </c>
      <c r="H12658" s="21" t="s">
        <v>29535</v>
      </c>
      <c r="I12658" s="21" t="s">
        <v>1674</v>
      </c>
      <c r="J12658" s="148" t="s">
        <v>29536</v>
      </c>
      <c r="K12658" s="20" t="s">
        <v>4077</v>
      </c>
      <c r="L12658" s="21"/>
    </row>
    <row r="12659">
      <c r="C12659" s="12" t="s">
        <v>933</v>
      </c>
      <c r="D12659" s="12"/>
      <c r="E12659" s="12" t="s">
        <v>1671</v>
      </c>
      <c r="F12659" s="21"/>
      <c r="G12659" s="21" t="s">
        <v>29537</v>
      </c>
      <c r="H12659" s="21" t="s">
        <v>29538</v>
      </c>
      <c r="I12659" s="21" t="s">
        <v>1674</v>
      </c>
      <c r="J12659" s="148" t="s">
        <v>29539</v>
      </c>
      <c r="K12659" s="20" t="s">
        <v>4077</v>
      </c>
      <c r="L12659" s="21"/>
    </row>
    <row r="12660">
      <c r="C12660" s="12" t="s">
        <v>933</v>
      </c>
      <c r="D12660" s="12"/>
      <c r="E12660" s="12" t="s">
        <v>1671</v>
      </c>
      <c r="F12660" s="21"/>
      <c r="G12660" s="21" t="s">
        <v>29540</v>
      </c>
      <c r="H12660" s="21" t="s">
        <v>29541</v>
      </c>
      <c r="I12660" s="21" t="s">
        <v>1674</v>
      </c>
      <c r="J12660" s="148" t="s">
        <v>29542</v>
      </c>
      <c r="K12660" s="20" t="s">
        <v>4077</v>
      </c>
      <c r="L12660" s="21"/>
    </row>
    <row r="12661">
      <c r="C12661" s="12" t="s">
        <v>933</v>
      </c>
      <c r="D12661" s="12"/>
      <c r="E12661" s="12" t="s">
        <v>1671</v>
      </c>
      <c r="F12661" s="21"/>
      <c r="G12661" s="21" t="s">
        <v>29543</v>
      </c>
      <c r="H12661" s="21" t="s">
        <v>29544</v>
      </c>
      <c r="I12661" s="21" t="s">
        <v>1674</v>
      </c>
      <c r="J12661" s="148" t="s">
        <v>29545</v>
      </c>
      <c r="K12661" s="20" t="s">
        <v>4077</v>
      </c>
      <c r="L12661" s="21"/>
    </row>
    <row r="12662">
      <c r="C12662" s="12" t="s">
        <v>933</v>
      </c>
      <c r="D12662" s="12"/>
      <c r="E12662" s="12" t="s">
        <v>1671</v>
      </c>
      <c r="F12662" s="21"/>
      <c r="G12662" s="21" t="s">
        <v>29546</v>
      </c>
      <c r="H12662" s="21" t="s">
        <v>29547</v>
      </c>
      <c r="I12662" s="21" t="s">
        <v>1674</v>
      </c>
      <c r="J12662" s="148" t="s">
        <v>29548</v>
      </c>
      <c r="K12662" s="20" t="s">
        <v>15430</v>
      </c>
      <c r="L12662" s="21"/>
    </row>
    <row r="12663">
      <c r="C12663" s="12" t="s">
        <v>933</v>
      </c>
      <c r="D12663" s="12"/>
      <c r="E12663" s="12" t="s">
        <v>1671</v>
      </c>
      <c r="F12663" s="21"/>
      <c r="G12663" s="21" t="s">
        <v>29546</v>
      </c>
      <c r="H12663" s="21" t="s">
        <v>29547</v>
      </c>
      <c r="I12663" s="21" t="s">
        <v>1674</v>
      </c>
      <c r="J12663" s="148" t="s">
        <v>29549</v>
      </c>
      <c r="K12663" s="20" t="s">
        <v>15432</v>
      </c>
      <c r="L12663" s="21"/>
    </row>
    <row r="12664">
      <c r="C12664" s="12" t="s">
        <v>933</v>
      </c>
      <c r="D12664" s="12"/>
      <c r="E12664" s="12" t="s">
        <v>1656</v>
      </c>
      <c r="F12664" s="21"/>
      <c r="G12664" s="21" t="s">
        <v>29550</v>
      </c>
      <c r="H12664" s="21" t="s">
        <v>29551</v>
      </c>
      <c r="I12664" s="21" t="s">
        <v>1637</v>
      </c>
      <c r="J12664" s="148" t="s">
        <v>29552</v>
      </c>
      <c r="K12664" s="20" t="s">
        <v>1833</v>
      </c>
      <c r="L12664" s="21"/>
    </row>
    <row r="12665">
      <c r="C12665" s="12" t="s">
        <v>933</v>
      </c>
      <c r="D12665" s="12"/>
      <c r="E12665" s="12" t="s">
        <v>1656</v>
      </c>
      <c r="F12665" s="21"/>
      <c r="G12665" s="21" t="s">
        <v>29553</v>
      </c>
      <c r="H12665" s="21" t="s">
        <v>29551</v>
      </c>
      <c r="I12665" s="21" t="s">
        <v>1637</v>
      </c>
      <c r="J12665" s="148" t="s">
        <v>29554</v>
      </c>
      <c r="K12665" s="20" t="s">
        <v>2206</v>
      </c>
      <c r="L12665" s="21"/>
    </row>
    <row r="12666">
      <c r="C12666" s="12" t="s">
        <v>933</v>
      </c>
      <c r="D12666" s="12"/>
      <c r="E12666" s="12" t="s">
        <v>1656</v>
      </c>
      <c r="F12666" s="21"/>
      <c r="G12666" s="21" t="s">
        <v>29553</v>
      </c>
      <c r="H12666" s="21" t="s">
        <v>29551</v>
      </c>
      <c r="I12666" s="21" t="s">
        <v>1637</v>
      </c>
      <c r="J12666" s="148" t="s">
        <v>29555</v>
      </c>
      <c r="K12666" s="20" t="s">
        <v>2245</v>
      </c>
      <c r="L12666" s="21"/>
    </row>
    <row r="12667">
      <c r="C12667" s="12" t="s">
        <v>933</v>
      </c>
      <c r="D12667" s="12"/>
      <c r="E12667" s="12" t="s">
        <v>1656</v>
      </c>
      <c r="F12667" s="21"/>
      <c r="G12667" s="21" t="s">
        <v>29556</v>
      </c>
      <c r="H12667" s="21" t="s">
        <v>29551</v>
      </c>
      <c r="I12667" s="21" t="s">
        <v>1637</v>
      </c>
      <c r="J12667" s="148" t="s">
        <v>29557</v>
      </c>
      <c r="K12667" s="20" t="s">
        <v>1836</v>
      </c>
      <c r="L12667" s="21"/>
    </row>
    <row r="12668">
      <c r="C12668" s="12" t="s">
        <v>933</v>
      </c>
      <c r="D12668" s="12"/>
      <c r="E12668" s="12" t="s">
        <v>1656</v>
      </c>
      <c r="F12668" s="21"/>
      <c r="G12668" s="21" t="s">
        <v>29553</v>
      </c>
      <c r="H12668" s="21" t="s">
        <v>29551</v>
      </c>
      <c r="I12668" s="21" t="s">
        <v>1637</v>
      </c>
      <c r="J12668" s="148" t="s">
        <v>29558</v>
      </c>
      <c r="K12668" s="20" t="s">
        <v>2253</v>
      </c>
      <c r="L12668" s="21"/>
    </row>
    <row r="12669">
      <c r="C12669" s="12" t="s">
        <v>933</v>
      </c>
      <c r="D12669" s="12"/>
      <c r="E12669" s="12" t="s">
        <v>1656</v>
      </c>
      <c r="F12669" s="21"/>
      <c r="G12669" s="21" t="s">
        <v>29553</v>
      </c>
      <c r="H12669" s="21" t="s">
        <v>29551</v>
      </c>
      <c r="I12669" s="21" t="s">
        <v>1637</v>
      </c>
      <c r="J12669" s="148" t="s">
        <v>29559</v>
      </c>
      <c r="K12669" s="20" t="s">
        <v>2256</v>
      </c>
      <c r="L12669" s="21"/>
    </row>
    <row r="12670">
      <c r="C12670" s="12" t="s">
        <v>933</v>
      </c>
      <c r="D12670" s="12"/>
      <c r="E12670" s="12" t="s">
        <v>1656</v>
      </c>
      <c r="F12670" s="21"/>
      <c r="G12670" s="21" t="s">
        <v>29553</v>
      </c>
      <c r="H12670" s="21" t="s">
        <v>29551</v>
      </c>
      <c r="I12670" s="21" t="s">
        <v>1637</v>
      </c>
      <c r="J12670" s="148" t="s">
        <v>29560</v>
      </c>
      <c r="K12670" s="20" t="s">
        <v>2151</v>
      </c>
      <c r="L12670" s="21"/>
    </row>
    <row r="12671">
      <c r="C12671" s="12" t="s">
        <v>933</v>
      </c>
      <c r="D12671" s="12"/>
      <c r="E12671" s="12" t="s">
        <v>1656</v>
      </c>
      <c r="F12671" s="21"/>
      <c r="G12671" s="21" t="s">
        <v>29553</v>
      </c>
      <c r="H12671" s="21" t="s">
        <v>29551</v>
      </c>
      <c r="I12671" s="21" t="s">
        <v>1637</v>
      </c>
      <c r="J12671" s="148" t="s">
        <v>29561</v>
      </c>
      <c r="K12671" s="20" t="s">
        <v>1754</v>
      </c>
      <c r="L12671" s="21"/>
    </row>
    <row r="12672">
      <c r="C12672" s="12" t="s">
        <v>933</v>
      </c>
      <c r="D12672" s="12"/>
      <c r="E12672" s="12" t="s">
        <v>1678</v>
      </c>
      <c r="F12672" s="21"/>
      <c r="G12672" s="21" t="s">
        <v>29562</v>
      </c>
      <c r="H12672" s="21" t="s">
        <v>29563</v>
      </c>
      <c r="I12672" s="21" t="s">
        <v>1681</v>
      </c>
      <c r="J12672" s="148" t="s">
        <v>29564</v>
      </c>
      <c r="K12672" s="20" t="s">
        <v>29565</v>
      </c>
      <c r="L12672" s="21"/>
    </row>
    <row r="12673">
      <c r="C12673" s="12" t="s">
        <v>933</v>
      </c>
      <c r="D12673" s="12"/>
      <c r="E12673" s="12" t="s">
        <v>1678</v>
      </c>
      <c r="F12673" s="21"/>
      <c r="G12673" s="21" t="s">
        <v>29566</v>
      </c>
      <c r="H12673" s="21" t="s">
        <v>29567</v>
      </c>
      <c r="I12673" s="21" t="s">
        <v>1681</v>
      </c>
      <c r="J12673" s="148" t="s">
        <v>29568</v>
      </c>
      <c r="K12673" s="20" t="s">
        <v>29565</v>
      </c>
      <c r="L12673" s="21"/>
    </row>
    <row r="12674">
      <c r="C12674" s="12" t="s">
        <v>933</v>
      </c>
      <c r="D12674" s="12"/>
      <c r="E12674" s="12" t="s">
        <v>1619</v>
      </c>
      <c r="F12674" s="21"/>
      <c r="G12674" s="21" t="s">
        <v>29569</v>
      </c>
      <c r="H12674" s="21" t="s">
        <v>29570</v>
      </c>
      <c r="I12674" s="21" t="s">
        <v>1722</v>
      </c>
      <c r="J12674" s="148" t="s">
        <v>29571</v>
      </c>
      <c r="K12674" s="20" t="s">
        <v>2976</v>
      </c>
      <c r="L12674" s="21"/>
    </row>
    <row r="12675">
      <c r="C12675" s="12" t="s">
        <v>933</v>
      </c>
      <c r="D12675" s="12"/>
      <c r="E12675" s="12" t="s">
        <v>1719</v>
      </c>
      <c r="F12675" s="21"/>
      <c r="G12675" s="21" t="s">
        <v>29569</v>
      </c>
      <c r="H12675" s="21" t="s">
        <v>29570</v>
      </c>
      <c r="I12675" s="21" t="s">
        <v>1722</v>
      </c>
      <c r="J12675" s="148" t="s">
        <v>29571</v>
      </c>
      <c r="K12675" s="20" t="s">
        <v>2976</v>
      </c>
      <c r="L12675" s="21"/>
    </row>
    <row r="12676">
      <c r="C12676" s="12" t="s">
        <v>933</v>
      </c>
      <c r="D12676" s="12"/>
      <c r="E12676" s="12" t="s">
        <v>1619</v>
      </c>
      <c r="F12676" s="21"/>
      <c r="G12676" s="21" t="s">
        <v>29572</v>
      </c>
      <c r="H12676" s="21" t="s">
        <v>29573</v>
      </c>
      <c r="I12676" s="21" t="s">
        <v>1722</v>
      </c>
      <c r="J12676" s="148" t="s">
        <v>29574</v>
      </c>
      <c r="K12676" s="20" t="s">
        <v>2976</v>
      </c>
      <c r="L12676" s="21"/>
    </row>
    <row r="12677">
      <c r="C12677" s="12" t="s">
        <v>933</v>
      </c>
      <c r="D12677" s="12"/>
      <c r="E12677" s="12" t="s">
        <v>1719</v>
      </c>
      <c r="F12677" s="21"/>
      <c r="G12677" s="21" t="s">
        <v>29572</v>
      </c>
      <c r="H12677" s="21" t="s">
        <v>29573</v>
      </c>
      <c r="I12677" s="21" t="s">
        <v>1722</v>
      </c>
      <c r="J12677" s="148" t="s">
        <v>29574</v>
      </c>
      <c r="K12677" s="20" t="s">
        <v>2976</v>
      </c>
      <c r="L12677" s="21"/>
    </row>
    <row r="12678">
      <c r="C12678" s="12" t="s">
        <v>933</v>
      </c>
      <c r="D12678" s="12"/>
      <c r="E12678" s="12" t="s">
        <v>1619</v>
      </c>
      <c r="F12678" s="21"/>
      <c r="G12678" s="21" t="s">
        <v>29575</v>
      </c>
      <c r="H12678" s="21" t="s">
        <v>29576</v>
      </c>
      <c r="I12678" s="21" t="s">
        <v>1588</v>
      </c>
      <c r="J12678" s="148" t="s">
        <v>29577</v>
      </c>
      <c r="K12678" s="20" t="s">
        <v>3372</v>
      </c>
      <c r="L12678" s="21"/>
    </row>
    <row r="12679">
      <c r="C12679" s="12" t="s">
        <v>933</v>
      </c>
      <c r="D12679" s="12"/>
      <c r="E12679" s="12" t="s">
        <v>1619</v>
      </c>
      <c r="F12679" s="21"/>
      <c r="G12679" s="21" t="s">
        <v>29578</v>
      </c>
      <c r="H12679" s="21" t="s">
        <v>29579</v>
      </c>
      <c r="I12679" s="21" t="s">
        <v>1588</v>
      </c>
      <c r="J12679" s="148" t="s">
        <v>29580</v>
      </c>
      <c r="K12679" s="20" t="s">
        <v>3381</v>
      </c>
      <c r="L12679" s="21"/>
    </row>
    <row r="12680">
      <c r="C12680" s="12" t="s">
        <v>933</v>
      </c>
      <c r="D12680" s="12"/>
      <c r="E12680" s="12" t="s">
        <v>1619</v>
      </c>
      <c r="F12680" s="21"/>
      <c r="G12680" s="21" t="s">
        <v>29578</v>
      </c>
      <c r="H12680" s="21" t="s">
        <v>29579</v>
      </c>
      <c r="I12680" s="21" t="s">
        <v>1588</v>
      </c>
      <c r="J12680" s="148" t="s">
        <v>29581</v>
      </c>
      <c r="K12680" s="20" t="s">
        <v>3384</v>
      </c>
      <c r="L12680" s="21"/>
    </row>
    <row r="12681">
      <c r="C12681" s="12" t="s">
        <v>933</v>
      </c>
      <c r="D12681" s="12"/>
      <c r="E12681" s="12" t="s">
        <v>1619</v>
      </c>
      <c r="F12681" s="21"/>
      <c r="G12681" s="21" t="s">
        <v>29582</v>
      </c>
      <c r="H12681" s="21" t="s">
        <v>29583</v>
      </c>
      <c r="I12681" s="21" t="s">
        <v>1588</v>
      </c>
      <c r="J12681" s="148" t="s">
        <v>29584</v>
      </c>
      <c r="K12681" s="20" t="s">
        <v>3372</v>
      </c>
      <c r="L12681" s="21"/>
    </row>
    <row r="12682">
      <c r="C12682" s="12" t="s">
        <v>933</v>
      </c>
      <c r="D12682" s="12"/>
      <c r="E12682" s="12" t="s">
        <v>1619</v>
      </c>
      <c r="F12682" s="21"/>
      <c r="G12682" s="21" t="s">
        <v>29585</v>
      </c>
      <c r="H12682" s="21" t="s">
        <v>29586</v>
      </c>
      <c r="I12682" s="21" t="s">
        <v>1588</v>
      </c>
      <c r="J12682" s="148" t="s">
        <v>29587</v>
      </c>
      <c r="K12682" s="20" t="s">
        <v>3381</v>
      </c>
      <c r="L12682" s="21"/>
    </row>
    <row r="12683">
      <c r="C12683" s="12" t="s">
        <v>933</v>
      </c>
      <c r="D12683" s="12"/>
      <c r="E12683" s="12" t="s">
        <v>1619</v>
      </c>
      <c r="F12683" s="21"/>
      <c r="G12683" s="21" t="s">
        <v>29585</v>
      </c>
      <c r="H12683" s="21" t="s">
        <v>29586</v>
      </c>
      <c r="I12683" s="21" t="s">
        <v>1588</v>
      </c>
      <c r="J12683" s="148" t="s">
        <v>29588</v>
      </c>
      <c r="K12683" s="20" t="s">
        <v>3384</v>
      </c>
      <c r="L12683" s="21"/>
    </row>
    <row r="12684">
      <c r="C12684" s="12" t="s">
        <v>933</v>
      </c>
      <c r="D12684" s="12"/>
      <c r="E12684" s="12" t="s">
        <v>1619</v>
      </c>
      <c r="F12684" s="21"/>
      <c r="G12684" s="21" t="s">
        <v>29589</v>
      </c>
      <c r="H12684" s="21" t="s">
        <v>29590</v>
      </c>
      <c r="I12684" s="21" t="s">
        <v>1588</v>
      </c>
      <c r="J12684" s="148" t="s">
        <v>29591</v>
      </c>
      <c r="K12684" s="20" t="s">
        <v>1959</v>
      </c>
      <c r="L12684" s="21"/>
    </row>
    <row r="12685">
      <c r="C12685" s="12" t="s">
        <v>933</v>
      </c>
      <c r="D12685" s="12"/>
      <c r="E12685" s="12" t="s">
        <v>1656</v>
      </c>
      <c r="F12685" s="21"/>
      <c r="G12685" s="21" t="s">
        <v>29592</v>
      </c>
      <c r="H12685" s="21" t="s">
        <v>29593</v>
      </c>
      <c r="I12685" s="21" t="s">
        <v>1637</v>
      </c>
      <c r="J12685" s="148" t="s">
        <v>29594</v>
      </c>
      <c r="K12685" s="20" t="s">
        <v>29595</v>
      </c>
      <c r="L12685" s="21"/>
    </row>
    <row r="12686">
      <c r="C12686" s="12" t="s">
        <v>933</v>
      </c>
      <c r="D12686" s="12"/>
      <c r="E12686" s="12" t="s">
        <v>1671</v>
      </c>
      <c r="F12686" s="21"/>
      <c r="G12686" s="21" t="s">
        <v>29524</v>
      </c>
      <c r="H12686" s="21" t="s">
        <v>29524</v>
      </c>
      <c r="I12686" s="21" t="s">
        <v>1674</v>
      </c>
      <c r="J12686" s="148" t="s">
        <v>29596</v>
      </c>
      <c r="K12686" s="20" t="s">
        <v>29390</v>
      </c>
      <c r="L12686" s="21"/>
    </row>
    <row r="12687">
      <c r="C12687" s="12" t="s">
        <v>933</v>
      </c>
      <c r="D12687" s="12"/>
      <c r="E12687" s="12" t="s">
        <v>1729</v>
      </c>
      <c r="F12687" s="21"/>
      <c r="G12687" s="21" t="s">
        <v>29597</v>
      </c>
      <c r="H12687" s="21" t="s">
        <v>29598</v>
      </c>
      <c r="I12687" s="21" t="s">
        <v>1607</v>
      </c>
      <c r="J12687" s="148" t="s">
        <v>29599</v>
      </c>
      <c r="K12687" s="20" t="s">
        <v>2841</v>
      </c>
      <c r="L12687" s="21"/>
    </row>
    <row r="12688">
      <c r="C12688" s="12" t="s">
        <v>933</v>
      </c>
      <c r="D12688" s="12"/>
      <c r="E12688" s="12" t="s">
        <v>1729</v>
      </c>
      <c r="F12688" s="21"/>
      <c r="G12688" s="21" t="s">
        <v>29597</v>
      </c>
      <c r="H12688" s="21" t="s">
        <v>29598</v>
      </c>
      <c r="I12688" s="21" t="s">
        <v>1607</v>
      </c>
      <c r="J12688" s="148" t="s">
        <v>29600</v>
      </c>
      <c r="K12688" s="20" t="s">
        <v>2844</v>
      </c>
      <c r="L12688" s="21"/>
    </row>
    <row r="12689">
      <c r="C12689" s="12" t="s">
        <v>933</v>
      </c>
      <c r="D12689" s="12"/>
      <c r="E12689" s="12" t="s">
        <v>1729</v>
      </c>
      <c r="F12689" s="21"/>
      <c r="G12689" s="21" t="s">
        <v>29601</v>
      </c>
      <c r="H12689" s="21" t="s">
        <v>29602</v>
      </c>
      <c r="I12689" s="21" t="s">
        <v>1607</v>
      </c>
      <c r="J12689" s="148" t="s">
        <v>29603</v>
      </c>
      <c r="K12689" s="20" t="s">
        <v>2841</v>
      </c>
      <c r="L12689" s="21"/>
    </row>
    <row r="12690">
      <c r="C12690" s="12" t="s">
        <v>933</v>
      </c>
      <c r="D12690" s="12"/>
      <c r="E12690" s="12" t="s">
        <v>1729</v>
      </c>
      <c r="F12690" s="21"/>
      <c r="G12690" s="21" t="s">
        <v>29601</v>
      </c>
      <c r="H12690" s="21" t="s">
        <v>29602</v>
      </c>
      <c r="I12690" s="21" t="s">
        <v>1607</v>
      </c>
      <c r="J12690" s="148" t="s">
        <v>29604</v>
      </c>
      <c r="K12690" s="20" t="s">
        <v>2844</v>
      </c>
      <c r="L12690" s="21"/>
    </row>
    <row r="12691">
      <c r="C12691" s="12" t="s">
        <v>933</v>
      </c>
      <c r="D12691" s="12"/>
      <c r="E12691" s="12" t="s">
        <v>1729</v>
      </c>
      <c r="F12691" s="21"/>
      <c r="G12691" s="21" t="s">
        <v>29605</v>
      </c>
      <c r="H12691" s="21" t="s">
        <v>29606</v>
      </c>
      <c r="I12691" s="21" t="s">
        <v>1607</v>
      </c>
      <c r="J12691" s="148" t="s">
        <v>29607</v>
      </c>
      <c r="K12691" s="20" t="s">
        <v>2841</v>
      </c>
      <c r="L12691" s="21"/>
    </row>
    <row r="12692">
      <c r="C12692" s="12" t="s">
        <v>933</v>
      </c>
      <c r="D12692" s="12"/>
      <c r="E12692" s="12" t="s">
        <v>1729</v>
      </c>
      <c r="F12692" s="21"/>
      <c r="G12692" s="21" t="s">
        <v>29605</v>
      </c>
      <c r="H12692" s="21" t="s">
        <v>29606</v>
      </c>
      <c r="I12692" s="21" t="s">
        <v>1607</v>
      </c>
      <c r="J12692" s="148" t="s">
        <v>29608</v>
      </c>
      <c r="K12692" s="20" t="s">
        <v>2844</v>
      </c>
      <c r="L12692" s="21"/>
    </row>
    <row r="12693">
      <c r="C12693" s="12" t="s">
        <v>933</v>
      </c>
      <c r="D12693" s="12"/>
      <c r="E12693" s="12" t="s">
        <v>1729</v>
      </c>
      <c r="F12693" s="21"/>
      <c r="G12693" s="21" t="s">
        <v>29609</v>
      </c>
      <c r="H12693" s="21" t="s">
        <v>29610</v>
      </c>
      <c r="I12693" s="21" t="s">
        <v>1607</v>
      </c>
      <c r="J12693" s="148" t="s">
        <v>29611</v>
      </c>
      <c r="K12693" s="20" t="s">
        <v>2841</v>
      </c>
      <c r="L12693" s="21"/>
    </row>
    <row r="12694">
      <c r="C12694" s="12" t="s">
        <v>933</v>
      </c>
      <c r="D12694" s="12"/>
      <c r="E12694" s="12" t="s">
        <v>1729</v>
      </c>
      <c r="F12694" s="21"/>
      <c r="G12694" s="21" t="s">
        <v>29609</v>
      </c>
      <c r="H12694" s="21" t="s">
        <v>29610</v>
      </c>
      <c r="I12694" s="21" t="s">
        <v>1607</v>
      </c>
      <c r="J12694" s="148" t="s">
        <v>29612</v>
      </c>
      <c r="K12694" s="20" t="s">
        <v>2844</v>
      </c>
      <c r="L12694" s="21"/>
    </row>
    <row r="12695">
      <c r="C12695" s="12" t="s">
        <v>933</v>
      </c>
      <c r="D12695" s="12"/>
      <c r="E12695" s="12" t="s">
        <v>1619</v>
      </c>
      <c r="F12695" s="21"/>
      <c r="G12695" s="21" t="s">
        <v>29613</v>
      </c>
      <c r="H12695" s="21" t="s">
        <v>29614</v>
      </c>
      <c r="I12695" s="21" t="s">
        <v>1588</v>
      </c>
      <c r="J12695" s="148" t="s">
        <v>29615</v>
      </c>
      <c r="K12695" s="20" t="s">
        <v>29371</v>
      </c>
      <c r="L12695" s="21"/>
    </row>
    <row r="12696">
      <c r="C12696" s="12" t="s">
        <v>933</v>
      </c>
      <c r="D12696" s="12"/>
      <c r="E12696" s="12" t="s">
        <v>1619</v>
      </c>
      <c r="F12696" s="21"/>
      <c r="G12696" s="21" t="s">
        <v>29616</v>
      </c>
      <c r="H12696" s="21" t="s">
        <v>29617</v>
      </c>
      <c r="I12696" s="21" t="s">
        <v>1588</v>
      </c>
      <c r="J12696" s="148" t="s">
        <v>29618</v>
      </c>
      <c r="K12696" s="20" t="s">
        <v>29371</v>
      </c>
      <c r="L12696" s="21"/>
    </row>
    <row r="12697">
      <c r="C12697" s="12" t="s">
        <v>933</v>
      </c>
      <c r="D12697" s="12"/>
      <c r="E12697" s="12" t="s">
        <v>1619</v>
      </c>
      <c r="F12697" s="21"/>
      <c r="G12697" s="21" t="s">
        <v>29619</v>
      </c>
      <c r="H12697" s="21" t="s">
        <v>29620</v>
      </c>
      <c r="I12697" s="21" t="s">
        <v>1588</v>
      </c>
      <c r="J12697" s="148" t="s">
        <v>29621</v>
      </c>
      <c r="K12697" s="20" t="s">
        <v>29371</v>
      </c>
      <c r="L12697" s="21"/>
    </row>
    <row r="12698">
      <c r="C12698" s="12" t="s">
        <v>933</v>
      </c>
      <c r="D12698" s="12"/>
      <c r="E12698" s="12" t="s">
        <v>1619</v>
      </c>
      <c r="F12698" s="21"/>
      <c r="G12698" s="21" t="s">
        <v>29622</v>
      </c>
      <c r="H12698" s="21" t="s">
        <v>29623</v>
      </c>
      <c r="I12698" s="21" t="s">
        <v>1588</v>
      </c>
      <c r="J12698" s="148" t="s">
        <v>29624</v>
      </c>
      <c r="K12698" s="20" t="s">
        <v>29371</v>
      </c>
      <c r="L12698" s="21"/>
    </row>
    <row r="12699">
      <c r="C12699" s="12" t="s">
        <v>933</v>
      </c>
      <c r="D12699" s="12"/>
      <c r="E12699" s="12" t="s">
        <v>1619</v>
      </c>
      <c r="F12699" s="21"/>
      <c r="G12699" s="21" t="s">
        <v>29625</v>
      </c>
      <c r="H12699" s="21" t="s">
        <v>29626</v>
      </c>
      <c r="I12699" s="21" t="s">
        <v>1588</v>
      </c>
      <c r="J12699" s="148" t="s">
        <v>29627</v>
      </c>
      <c r="K12699" s="20" t="s">
        <v>29371</v>
      </c>
      <c r="L12699" s="21"/>
    </row>
    <row r="12700">
      <c r="C12700" s="12" t="s">
        <v>933</v>
      </c>
      <c r="D12700" s="12"/>
      <c r="E12700" s="12" t="s">
        <v>1619</v>
      </c>
      <c r="F12700" s="21"/>
      <c r="G12700" s="21" t="s">
        <v>29628</v>
      </c>
      <c r="H12700" s="21" t="s">
        <v>29629</v>
      </c>
      <c r="I12700" s="21" t="s">
        <v>1588</v>
      </c>
      <c r="J12700" s="148" t="s">
        <v>29630</v>
      </c>
      <c r="K12700" s="20" t="s">
        <v>29371</v>
      </c>
      <c r="L12700" s="21"/>
    </row>
    <row r="12701">
      <c r="C12701" s="12" t="s">
        <v>933</v>
      </c>
      <c r="D12701" s="12"/>
      <c r="E12701" s="12" t="s">
        <v>1619</v>
      </c>
      <c r="F12701" s="21"/>
      <c r="G12701" s="21" t="s">
        <v>29631</v>
      </c>
      <c r="H12701" s="21" t="s">
        <v>29632</v>
      </c>
      <c r="I12701" s="21" t="s">
        <v>1588</v>
      </c>
      <c r="J12701" s="148" t="s">
        <v>29633</v>
      </c>
      <c r="K12701" s="20" t="s">
        <v>29371</v>
      </c>
      <c r="L12701" s="21"/>
    </row>
    <row r="12702">
      <c r="C12702" s="12" t="s">
        <v>933</v>
      </c>
      <c r="D12702" s="12"/>
      <c r="E12702" s="12" t="s">
        <v>1619</v>
      </c>
      <c r="F12702" s="21"/>
      <c r="G12702" s="21" t="s">
        <v>29634</v>
      </c>
      <c r="H12702" s="21" t="s">
        <v>29635</v>
      </c>
      <c r="I12702" s="21" t="s">
        <v>1588</v>
      </c>
      <c r="J12702" s="148" t="s">
        <v>29636</v>
      </c>
      <c r="K12702" s="20" t="s">
        <v>29371</v>
      </c>
      <c r="L12702" s="21"/>
    </row>
    <row r="12703">
      <c r="C12703" s="12" t="s">
        <v>933</v>
      </c>
      <c r="D12703" s="12"/>
      <c r="E12703" s="12" t="s">
        <v>1619</v>
      </c>
      <c r="F12703" s="21"/>
      <c r="G12703" s="21" t="s">
        <v>29637</v>
      </c>
      <c r="H12703" s="21" t="s">
        <v>29638</v>
      </c>
      <c r="I12703" s="21" t="s">
        <v>1588</v>
      </c>
      <c r="J12703" s="148" t="s">
        <v>29639</v>
      </c>
      <c r="K12703" s="20" t="s">
        <v>29371</v>
      </c>
      <c r="L12703" s="21"/>
    </row>
    <row r="12704">
      <c r="C12704" s="12" t="s">
        <v>933</v>
      </c>
      <c r="D12704" s="12"/>
      <c r="E12704" s="12" t="s">
        <v>1619</v>
      </c>
      <c r="F12704" s="21"/>
      <c r="G12704" s="21" t="s">
        <v>29640</v>
      </c>
      <c r="H12704" s="21" t="s">
        <v>29641</v>
      </c>
      <c r="I12704" s="21" t="s">
        <v>1588</v>
      </c>
      <c r="J12704" s="148" t="s">
        <v>29642</v>
      </c>
      <c r="K12704" s="20" t="s">
        <v>29371</v>
      </c>
      <c r="L12704" s="21"/>
    </row>
    <row r="12705">
      <c r="C12705" s="12" t="s">
        <v>933</v>
      </c>
      <c r="D12705" s="12"/>
      <c r="E12705" s="12" t="s">
        <v>1619</v>
      </c>
      <c r="F12705" s="21"/>
      <c r="G12705" s="21" t="s">
        <v>29643</v>
      </c>
      <c r="H12705" s="21" t="s">
        <v>29644</v>
      </c>
      <c r="I12705" s="21" t="s">
        <v>1588</v>
      </c>
      <c r="J12705" s="148" t="s">
        <v>29645</v>
      </c>
      <c r="K12705" s="20" t="s">
        <v>29371</v>
      </c>
      <c r="L12705" s="21"/>
    </row>
    <row r="12706">
      <c r="C12706" s="12" t="s">
        <v>933</v>
      </c>
      <c r="D12706" s="12"/>
      <c r="E12706" s="12" t="s">
        <v>1619</v>
      </c>
      <c r="F12706" s="21"/>
      <c r="G12706" s="21" t="s">
        <v>29646</v>
      </c>
      <c r="H12706" s="21" t="s">
        <v>29647</v>
      </c>
      <c r="I12706" s="21" t="s">
        <v>1588</v>
      </c>
      <c r="J12706" s="148" t="s">
        <v>29648</v>
      </c>
      <c r="K12706" s="20" t="s">
        <v>29371</v>
      </c>
      <c r="L12706" s="21"/>
    </row>
    <row r="12707">
      <c r="C12707" s="12" t="s">
        <v>933</v>
      </c>
      <c r="D12707" s="12"/>
      <c r="E12707" s="12" t="s">
        <v>1619</v>
      </c>
      <c r="F12707" s="21"/>
      <c r="G12707" s="21" t="s">
        <v>29649</v>
      </c>
      <c r="H12707" s="21" t="s">
        <v>29650</v>
      </c>
      <c r="I12707" s="21" t="s">
        <v>1588</v>
      </c>
      <c r="J12707" s="148" t="s">
        <v>29651</v>
      </c>
      <c r="K12707" s="20" t="s">
        <v>29371</v>
      </c>
      <c r="L12707" s="21"/>
    </row>
    <row r="12708">
      <c r="C12708" s="12" t="s">
        <v>933</v>
      </c>
      <c r="D12708" s="12"/>
      <c r="E12708" s="12" t="s">
        <v>1619</v>
      </c>
      <c r="F12708" s="21"/>
      <c r="G12708" s="21" t="s">
        <v>29652</v>
      </c>
      <c r="H12708" s="21" t="s">
        <v>29653</v>
      </c>
      <c r="I12708" s="21" t="s">
        <v>1588</v>
      </c>
      <c r="J12708" s="148" t="s">
        <v>29654</v>
      </c>
      <c r="K12708" s="20" t="s">
        <v>29371</v>
      </c>
      <c r="L12708" s="21"/>
    </row>
    <row r="12709">
      <c r="C12709" s="12" t="s">
        <v>933</v>
      </c>
      <c r="D12709" s="12"/>
      <c r="E12709" s="12" t="s">
        <v>1619</v>
      </c>
      <c r="F12709" s="21"/>
      <c r="G12709" s="21" t="s">
        <v>29655</v>
      </c>
      <c r="H12709" s="21" t="s">
        <v>29656</v>
      </c>
      <c r="I12709" s="21" t="s">
        <v>1588</v>
      </c>
      <c r="J12709" s="148" t="s">
        <v>29657</v>
      </c>
      <c r="K12709" s="20" t="s">
        <v>29371</v>
      </c>
      <c r="L12709" s="21"/>
    </row>
    <row r="12710">
      <c r="C12710" s="12" t="s">
        <v>933</v>
      </c>
      <c r="D12710" s="12"/>
      <c r="E12710" s="12" t="s">
        <v>1619</v>
      </c>
      <c r="F12710" s="21"/>
      <c r="G12710" s="21" t="s">
        <v>29658</v>
      </c>
      <c r="H12710" s="21" t="s">
        <v>29659</v>
      </c>
      <c r="I12710" s="21" t="s">
        <v>1588</v>
      </c>
      <c r="J12710" s="148" t="s">
        <v>29660</v>
      </c>
      <c r="K12710" s="20" t="s">
        <v>29371</v>
      </c>
      <c r="L12710" s="21"/>
    </row>
    <row r="12711">
      <c r="C12711" s="12" t="s">
        <v>933</v>
      </c>
      <c r="D12711" s="12"/>
      <c r="E12711" s="12" t="s">
        <v>1619</v>
      </c>
      <c r="F12711" s="21"/>
      <c r="G12711" s="21" t="s">
        <v>29661</v>
      </c>
      <c r="H12711" s="21" t="s">
        <v>29662</v>
      </c>
      <c r="I12711" s="21" t="s">
        <v>1588</v>
      </c>
      <c r="J12711" s="148" t="s">
        <v>29663</v>
      </c>
      <c r="K12711" s="20" t="s">
        <v>29371</v>
      </c>
      <c r="L12711" s="21"/>
    </row>
    <row r="12712">
      <c r="C12712" s="12" t="s">
        <v>933</v>
      </c>
      <c r="D12712" s="12"/>
      <c r="E12712" s="12" t="s">
        <v>1671</v>
      </c>
      <c r="F12712" s="21"/>
      <c r="G12712" s="21" t="s">
        <v>29664</v>
      </c>
      <c r="H12712" s="21" t="s">
        <v>29665</v>
      </c>
      <c r="I12712" s="21" t="s">
        <v>1674</v>
      </c>
      <c r="J12712" s="148" t="s">
        <v>29666</v>
      </c>
      <c r="K12712" s="20" t="s">
        <v>1676</v>
      </c>
      <c r="L12712" s="21"/>
    </row>
    <row r="12713">
      <c r="C12713" s="12" t="s">
        <v>933</v>
      </c>
      <c r="D12713" s="12"/>
      <c r="E12713" s="12" t="s">
        <v>1671</v>
      </c>
      <c r="F12713" s="21"/>
      <c r="G12713" s="21" t="s">
        <v>29524</v>
      </c>
      <c r="H12713" s="21" t="s">
        <v>29667</v>
      </c>
      <c r="I12713" s="21" t="s">
        <v>1674</v>
      </c>
      <c r="J12713" s="148" t="s">
        <v>29668</v>
      </c>
      <c r="K12713" s="20" t="s">
        <v>1676</v>
      </c>
      <c r="L12713" s="21"/>
    </row>
    <row r="12714">
      <c r="C12714" s="12" t="s">
        <v>933</v>
      </c>
      <c r="D12714" s="12"/>
      <c r="E12714" s="12" t="s">
        <v>1671</v>
      </c>
      <c r="F12714" s="21"/>
      <c r="G12714" s="21" t="s">
        <v>29669</v>
      </c>
      <c r="H12714" s="21" t="s">
        <v>29670</v>
      </c>
      <c r="I12714" s="21" t="s">
        <v>1674</v>
      </c>
      <c r="J12714" s="148" t="s">
        <v>29671</v>
      </c>
      <c r="K12714" s="20" t="s">
        <v>1676</v>
      </c>
      <c r="L12714" s="21"/>
    </row>
    <row r="12715">
      <c r="C12715" s="12" t="s">
        <v>933</v>
      </c>
      <c r="D12715" s="12"/>
      <c r="E12715" s="12" t="s">
        <v>1619</v>
      </c>
      <c r="F12715" s="21"/>
      <c r="G12715" s="21" t="s">
        <v>29672</v>
      </c>
      <c r="H12715" s="21" t="s">
        <v>29673</v>
      </c>
      <c r="I12715" s="21" t="s">
        <v>1588</v>
      </c>
      <c r="J12715" s="148" t="s">
        <v>29674</v>
      </c>
      <c r="K12715" s="20" t="s">
        <v>29371</v>
      </c>
      <c r="L12715" s="21"/>
    </row>
    <row r="12716">
      <c r="C12716" s="12" t="s">
        <v>933</v>
      </c>
      <c r="D12716" s="12"/>
      <c r="E12716" s="12" t="s">
        <v>1656</v>
      </c>
      <c r="F12716" s="21"/>
      <c r="G12716" s="21" t="s">
        <v>29675</v>
      </c>
      <c r="H12716" s="21" t="s">
        <v>29676</v>
      </c>
      <c r="I12716" s="21" t="s">
        <v>1637</v>
      </c>
      <c r="J12716" s="148" t="s">
        <v>29677</v>
      </c>
      <c r="K12716" s="20" t="s">
        <v>2777</v>
      </c>
      <c r="L12716" s="21"/>
    </row>
    <row r="12717">
      <c r="C12717" s="12" t="s">
        <v>933</v>
      </c>
      <c r="D12717" s="12"/>
      <c r="E12717" s="12" t="s">
        <v>1656</v>
      </c>
      <c r="F12717" s="21"/>
      <c r="G12717" s="21" t="s">
        <v>29678</v>
      </c>
      <c r="H12717" s="21" t="s">
        <v>29676</v>
      </c>
      <c r="I12717" s="21" t="s">
        <v>1637</v>
      </c>
      <c r="J12717" s="148" t="s">
        <v>29679</v>
      </c>
      <c r="K12717" s="20" t="s">
        <v>1660</v>
      </c>
      <c r="L12717" s="21"/>
    </row>
    <row r="12718">
      <c r="C12718" s="12" t="s">
        <v>933</v>
      </c>
      <c r="D12718" s="12"/>
      <c r="E12718" s="12" t="s">
        <v>1656</v>
      </c>
      <c r="F12718" s="21"/>
      <c r="G12718" s="21" t="s">
        <v>29680</v>
      </c>
      <c r="H12718" s="21" t="s">
        <v>29676</v>
      </c>
      <c r="I12718" s="21" t="s">
        <v>1637</v>
      </c>
      <c r="J12718" s="148" t="s">
        <v>29681</v>
      </c>
      <c r="K12718" s="20" t="s">
        <v>1833</v>
      </c>
      <c r="L12718" s="21"/>
    </row>
    <row r="12719">
      <c r="C12719" s="12" t="s">
        <v>933</v>
      </c>
      <c r="D12719" s="12"/>
      <c r="E12719" s="12" t="s">
        <v>1678</v>
      </c>
      <c r="F12719" s="21"/>
      <c r="G12719" s="21" t="s">
        <v>29682</v>
      </c>
      <c r="H12719" s="21" t="s">
        <v>29683</v>
      </c>
      <c r="I12719" s="21" t="s">
        <v>1681</v>
      </c>
      <c r="J12719" s="148" t="s">
        <v>29684</v>
      </c>
      <c r="K12719" s="20" t="s">
        <v>3021</v>
      </c>
      <c r="L12719" s="21"/>
    </row>
    <row r="12720">
      <c r="C12720" s="12" t="s">
        <v>933</v>
      </c>
      <c r="D12720" s="12"/>
      <c r="E12720" s="12" t="s">
        <v>1678</v>
      </c>
      <c r="F12720" s="21"/>
      <c r="G12720" s="21" t="s">
        <v>29685</v>
      </c>
      <c r="H12720" s="21" t="s">
        <v>29686</v>
      </c>
      <c r="I12720" s="21" t="s">
        <v>1681</v>
      </c>
      <c r="J12720" s="148" t="s">
        <v>29687</v>
      </c>
      <c r="K12720" s="20" t="s">
        <v>3029</v>
      </c>
      <c r="L12720" s="21"/>
    </row>
    <row r="12721">
      <c r="C12721" s="12" t="s">
        <v>933</v>
      </c>
      <c r="D12721" s="12"/>
      <c r="E12721" s="12" t="s">
        <v>1678</v>
      </c>
      <c r="F12721" s="21"/>
      <c r="G12721" s="21" t="s">
        <v>29688</v>
      </c>
      <c r="H12721" s="21" t="s">
        <v>29689</v>
      </c>
      <c r="I12721" s="21" t="s">
        <v>1681</v>
      </c>
      <c r="J12721" s="148" t="s">
        <v>29690</v>
      </c>
      <c r="K12721" s="20" t="s">
        <v>3029</v>
      </c>
      <c r="L12721" s="21"/>
    </row>
    <row r="12722">
      <c r="C12722" s="12" t="s">
        <v>933</v>
      </c>
      <c r="D12722" s="12"/>
      <c r="E12722" s="12" t="s">
        <v>1619</v>
      </c>
      <c r="F12722" s="21"/>
      <c r="G12722" s="21" t="s">
        <v>29691</v>
      </c>
      <c r="H12722" s="21" t="s">
        <v>29692</v>
      </c>
      <c r="I12722" s="21" t="s">
        <v>1722</v>
      </c>
      <c r="J12722" s="148" t="s">
        <v>29693</v>
      </c>
      <c r="K12722" s="20" t="s">
        <v>2976</v>
      </c>
      <c r="L12722" s="21"/>
    </row>
    <row r="12723">
      <c r="C12723" s="12" t="s">
        <v>933</v>
      </c>
      <c r="D12723" s="12"/>
      <c r="E12723" s="12" t="s">
        <v>1719</v>
      </c>
      <c r="F12723" s="21"/>
      <c r="G12723" s="21" t="s">
        <v>29691</v>
      </c>
      <c r="H12723" s="21" t="s">
        <v>29692</v>
      </c>
      <c r="I12723" s="21" t="s">
        <v>1722</v>
      </c>
      <c r="J12723" s="148" t="s">
        <v>29693</v>
      </c>
      <c r="K12723" s="20" t="s">
        <v>2976</v>
      </c>
      <c r="L12723" s="21"/>
    </row>
    <row r="12724">
      <c r="C12724" s="12" t="s">
        <v>933</v>
      </c>
      <c r="D12724" s="12"/>
      <c r="E12724" s="12" t="s">
        <v>1619</v>
      </c>
      <c r="F12724" s="21"/>
      <c r="G12724" s="21" t="s">
        <v>29694</v>
      </c>
      <c r="H12724" s="21" t="s">
        <v>29695</v>
      </c>
      <c r="I12724" s="21" t="s">
        <v>1722</v>
      </c>
      <c r="J12724" s="148" t="s">
        <v>29696</v>
      </c>
      <c r="K12724" s="20" t="s">
        <v>2976</v>
      </c>
      <c r="L12724" s="21"/>
    </row>
    <row r="12725">
      <c r="C12725" s="12" t="s">
        <v>933</v>
      </c>
      <c r="D12725" s="12"/>
      <c r="E12725" s="12" t="s">
        <v>1719</v>
      </c>
      <c r="F12725" s="21"/>
      <c r="G12725" s="21" t="s">
        <v>29694</v>
      </c>
      <c r="H12725" s="21" t="s">
        <v>29695</v>
      </c>
      <c r="I12725" s="21" t="s">
        <v>1722</v>
      </c>
      <c r="J12725" s="148" t="s">
        <v>29696</v>
      </c>
      <c r="K12725" s="20" t="s">
        <v>2976</v>
      </c>
      <c r="L12725" s="21"/>
    </row>
    <row r="12726">
      <c r="C12726" s="12" t="s">
        <v>933</v>
      </c>
      <c r="D12726" s="12"/>
      <c r="E12726" s="12" t="s">
        <v>1656</v>
      </c>
      <c r="F12726" s="21"/>
      <c r="G12726" s="21" t="s">
        <v>29697</v>
      </c>
      <c r="H12726" s="21" t="s">
        <v>29698</v>
      </c>
      <c r="I12726" s="21" t="s">
        <v>1637</v>
      </c>
      <c r="J12726" s="148" t="s">
        <v>29699</v>
      </c>
      <c r="K12726" s="20" t="s">
        <v>3791</v>
      </c>
      <c r="L12726" s="21"/>
    </row>
    <row r="12727">
      <c r="C12727" s="12" t="s">
        <v>933</v>
      </c>
      <c r="D12727" s="12"/>
      <c r="E12727" s="12" t="s">
        <v>1656</v>
      </c>
      <c r="F12727" s="21"/>
      <c r="G12727" s="21" t="s">
        <v>29697</v>
      </c>
      <c r="H12727" s="21" t="s">
        <v>29698</v>
      </c>
      <c r="I12727" s="21" t="s">
        <v>1637</v>
      </c>
      <c r="J12727" s="148" t="s">
        <v>29700</v>
      </c>
      <c r="K12727" s="20" t="s">
        <v>3794</v>
      </c>
      <c r="L12727" s="21"/>
    </row>
    <row r="12728">
      <c r="C12728" s="12" t="s">
        <v>933</v>
      </c>
      <c r="D12728" s="12"/>
      <c r="E12728" s="12" t="s">
        <v>1656</v>
      </c>
      <c r="F12728" s="21"/>
      <c r="G12728" s="21" t="s">
        <v>29697</v>
      </c>
      <c r="H12728" s="21" t="s">
        <v>29698</v>
      </c>
      <c r="I12728" s="21" t="s">
        <v>1637</v>
      </c>
      <c r="J12728" s="148" t="s">
        <v>29701</v>
      </c>
      <c r="K12728" s="20" t="s">
        <v>3797</v>
      </c>
      <c r="L12728" s="21"/>
    </row>
    <row r="12729">
      <c r="C12729" s="12" t="s">
        <v>933</v>
      </c>
      <c r="D12729" s="12"/>
      <c r="E12729" s="12" t="s">
        <v>1656</v>
      </c>
      <c r="F12729" s="21"/>
      <c r="G12729" s="21" t="s">
        <v>29697</v>
      </c>
      <c r="H12729" s="21" t="s">
        <v>29698</v>
      </c>
      <c r="I12729" s="21" t="s">
        <v>1637</v>
      </c>
      <c r="J12729" s="148" t="s">
        <v>29702</v>
      </c>
      <c r="K12729" s="20" t="s">
        <v>3800</v>
      </c>
      <c r="L12729" s="21"/>
    </row>
    <row r="12730">
      <c r="C12730" s="12" t="s">
        <v>933</v>
      </c>
      <c r="D12730" s="12"/>
      <c r="E12730" s="12" t="s">
        <v>1656</v>
      </c>
      <c r="F12730" s="21"/>
      <c r="G12730" s="21" t="s">
        <v>29697</v>
      </c>
      <c r="H12730" s="21" t="s">
        <v>29698</v>
      </c>
      <c r="I12730" s="21" t="s">
        <v>1637</v>
      </c>
      <c r="J12730" s="148" t="s">
        <v>29703</v>
      </c>
      <c r="K12730" s="20" t="s">
        <v>3803</v>
      </c>
      <c r="L12730" s="21"/>
    </row>
    <row r="12731">
      <c r="C12731" s="12" t="s">
        <v>933</v>
      </c>
      <c r="D12731" s="12"/>
      <c r="E12731" s="12" t="s">
        <v>1656</v>
      </c>
      <c r="F12731" s="21"/>
      <c r="G12731" s="21" t="s">
        <v>29697</v>
      </c>
      <c r="H12731" s="21" t="s">
        <v>29698</v>
      </c>
      <c r="I12731" s="21" t="s">
        <v>1637</v>
      </c>
      <c r="J12731" s="148" t="s">
        <v>29704</v>
      </c>
      <c r="K12731" s="20" t="s">
        <v>3806</v>
      </c>
      <c r="L12731" s="21"/>
    </row>
    <row r="12732">
      <c r="C12732" s="12" t="s">
        <v>933</v>
      </c>
      <c r="D12732" s="12"/>
      <c r="E12732" s="12" t="s">
        <v>1656</v>
      </c>
      <c r="F12732" s="21"/>
      <c r="G12732" s="21" t="s">
        <v>29697</v>
      </c>
      <c r="H12732" s="21" t="s">
        <v>29698</v>
      </c>
      <c r="I12732" s="21" t="s">
        <v>1637</v>
      </c>
      <c r="J12732" s="148" t="s">
        <v>29705</v>
      </c>
      <c r="K12732" s="20" t="s">
        <v>3809</v>
      </c>
      <c r="L12732" s="21"/>
    </row>
    <row r="12733">
      <c r="C12733" s="12" t="s">
        <v>933</v>
      </c>
      <c r="D12733" s="12"/>
      <c r="E12733" s="12" t="s">
        <v>1656</v>
      </c>
      <c r="F12733" s="21"/>
      <c r="G12733" s="21" t="s">
        <v>29697</v>
      </c>
      <c r="H12733" s="21" t="s">
        <v>29698</v>
      </c>
      <c r="I12733" s="21" t="s">
        <v>1637</v>
      </c>
      <c r="J12733" s="148" t="s">
        <v>29706</v>
      </c>
      <c r="K12733" s="20" t="s">
        <v>3812</v>
      </c>
      <c r="L12733" s="21"/>
    </row>
    <row r="12734">
      <c r="C12734" s="12" t="s">
        <v>933</v>
      </c>
      <c r="D12734" s="12"/>
      <c r="E12734" s="12" t="s">
        <v>1656</v>
      </c>
      <c r="F12734" s="21"/>
      <c r="G12734" s="21" t="s">
        <v>29697</v>
      </c>
      <c r="H12734" s="21" t="s">
        <v>29698</v>
      </c>
      <c r="I12734" s="21" t="s">
        <v>1637</v>
      </c>
      <c r="J12734" s="148" t="s">
        <v>29707</v>
      </c>
      <c r="K12734" s="20" t="s">
        <v>3815</v>
      </c>
      <c r="L12734" s="21"/>
    </row>
    <row r="12735">
      <c r="C12735" s="12" t="s">
        <v>933</v>
      </c>
      <c r="D12735" s="12"/>
      <c r="E12735" s="12" t="s">
        <v>1656</v>
      </c>
      <c r="F12735" s="21"/>
      <c r="G12735" s="21" t="s">
        <v>29697</v>
      </c>
      <c r="H12735" s="21" t="s">
        <v>29698</v>
      </c>
      <c r="I12735" s="21" t="s">
        <v>1637</v>
      </c>
      <c r="J12735" s="148" t="s">
        <v>29708</v>
      </c>
      <c r="K12735" s="20" t="s">
        <v>3818</v>
      </c>
      <c r="L12735" s="21"/>
    </row>
    <row r="12736">
      <c r="C12736" s="12" t="s">
        <v>933</v>
      </c>
      <c r="D12736" s="12"/>
      <c r="E12736" s="12" t="s">
        <v>1656</v>
      </c>
      <c r="F12736" s="21"/>
      <c r="G12736" s="21" t="s">
        <v>29697</v>
      </c>
      <c r="H12736" s="21" t="s">
        <v>29698</v>
      </c>
      <c r="I12736" s="21" t="s">
        <v>1637</v>
      </c>
      <c r="J12736" s="148" t="s">
        <v>29709</v>
      </c>
      <c r="K12736" s="20" t="s">
        <v>3821</v>
      </c>
      <c r="L12736" s="21"/>
    </row>
    <row r="12737">
      <c r="C12737" s="12" t="s">
        <v>933</v>
      </c>
      <c r="D12737" s="12"/>
      <c r="E12737" s="12" t="s">
        <v>1656</v>
      </c>
      <c r="F12737" s="21"/>
      <c r="G12737" s="21" t="s">
        <v>29697</v>
      </c>
      <c r="H12737" s="21" t="s">
        <v>29698</v>
      </c>
      <c r="I12737" s="21" t="s">
        <v>1637</v>
      </c>
      <c r="J12737" s="148" t="s">
        <v>29710</v>
      </c>
      <c r="K12737" s="20" t="s">
        <v>3824</v>
      </c>
      <c r="L12737" s="21"/>
    </row>
    <row r="12738">
      <c r="C12738" s="12" t="s">
        <v>933</v>
      </c>
      <c r="D12738" s="12"/>
      <c r="E12738" s="12" t="s">
        <v>1619</v>
      </c>
      <c r="F12738" s="21"/>
      <c r="G12738" s="21" t="s">
        <v>29711</v>
      </c>
      <c r="H12738" s="21" t="s">
        <v>29712</v>
      </c>
      <c r="I12738" s="21" t="s">
        <v>1588</v>
      </c>
      <c r="J12738" s="148" t="s">
        <v>29713</v>
      </c>
      <c r="K12738" s="20" t="s">
        <v>3509</v>
      </c>
      <c r="L12738" s="21"/>
    </row>
    <row r="12739">
      <c r="C12739" s="12" t="s">
        <v>933</v>
      </c>
      <c r="D12739" s="12"/>
      <c r="E12739" s="12" t="s">
        <v>1619</v>
      </c>
      <c r="F12739" s="21"/>
      <c r="G12739" s="21" t="s">
        <v>29714</v>
      </c>
      <c r="H12739" s="21" t="s">
        <v>29715</v>
      </c>
      <c r="I12739" s="21" t="s">
        <v>1588</v>
      </c>
      <c r="J12739" s="148" t="s">
        <v>29716</v>
      </c>
      <c r="K12739" s="20" t="s">
        <v>3509</v>
      </c>
      <c r="L12739" s="21"/>
    </row>
    <row r="12740">
      <c r="C12740" s="12" t="s">
        <v>933</v>
      </c>
      <c r="D12740" s="12"/>
      <c r="E12740" s="12" t="s">
        <v>1619</v>
      </c>
      <c r="F12740" s="21"/>
      <c r="G12740" s="21" t="s">
        <v>29717</v>
      </c>
      <c r="H12740" s="21" t="s">
        <v>29718</v>
      </c>
      <c r="I12740" s="21" t="s">
        <v>1588</v>
      </c>
      <c r="J12740" s="148" t="s">
        <v>29719</v>
      </c>
      <c r="K12740" s="20" t="s">
        <v>3616</v>
      </c>
      <c r="L12740" s="21"/>
    </row>
    <row r="12741">
      <c r="C12741" s="12" t="s">
        <v>933</v>
      </c>
      <c r="D12741" s="12"/>
      <c r="E12741" s="12" t="s">
        <v>1619</v>
      </c>
      <c r="F12741" s="21"/>
      <c r="G12741" s="21" t="s">
        <v>29720</v>
      </c>
      <c r="H12741" s="21" t="s">
        <v>29721</v>
      </c>
      <c r="I12741" s="21" t="s">
        <v>1588</v>
      </c>
      <c r="J12741" s="148" t="s">
        <v>29722</v>
      </c>
      <c r="K12741" s="20" t="s">
        <v>3280</v>
      </c>
      <c r="L12741" s="21"/>
    </row>
    <row r="12742">
      <c r="C12742" s="12" t="s">
        <v>933</v>
      </c>
      <c r="D12742" s="12"/>
      <c r="E12742" s="12" t="s">
        <v>1619</v>
      </c>
      <c r="F12742" s="21"/>
      <c r="G12742" s="21" t="s">
        <v>29723</v>
      </c>
      <c r="H12742" s="21" t="s">
        <v>29721</v>
      </c>
      <c r="I12742" s="21" t="s">
        <v>1588</v>
      </c>
      <c r="J12742" s="148" t="s">
        <v>29724</v>
      </c>
      <c r="K12742" s="20" t="s">
        <v>1983</v>
      </c>
      <c r="L12742" s="21"/>
    </row>
    <row r="12743">
      <c r="C12743" s="12" t="s">
        <v>933</v>
      </c>
      <c r="D12743" s="12"/>
      <c r="E12743" s="12" t="s">
        <v>1619</v>
      </c>
      <c r="F12743" s="21"/>
      <c r="G12743" s="21" t="s">
        <v>29725</v>
      </c>
      <c r="H12743" s="21" t="s">
        <v>29726</v>
      </c>
      <c r="I12743" s="21" t="s">
        <v>1588</v>
      </c>
      <c r="J12743" s="148" t="s">
        <v>29727</v>
      </c>
      <c r="K12743" s="20" t="s">
        <v>3280</v>
      </c>
      <c r="L12743" s="21"/>
    </row>
    <row r="12744">
      <c r="C12744" s="12" t="s">
        <v>933</v>
      </c>
      <c r="D12744" s="12"/>
      <c r="E12744" s="12" t="s">
        <v>1619</v>
      </c>
      <c r="F12744" s="21"/>
      <c r="G12744" s="21" t="s">
        <v>29728</v>
      </c>
      <c r="H12744" s="21" t="s">
        <v>29726</v>
      </c>
      <c r="I12744" s="21" t="s">
        <v>1588</v>
      </c>
      <c r="J12744" s="148" t="s">
        <v>29729</v>
      </c>
      <c r="K12744" s="20" t="s">
        <v>1983</v>
      </c>
      <c r="L12744" s="21"/>
    </row>
    <row r="12745">
      <c r="C12745" s="12" t="s">
        <v>933</v>
      </c>
      <c r="D12745" s="12"/>
      <c r="E12745" s="12" t="s">
        <v>1619</v>
      </c>
      <c r="F12745" s="21"/>
      <c r="G12745" s="21" t="s">
        <v>29730</v>
      </c>
      <c r="H12745" s="21" t="s">
        <v>29731</v>
      </c>
      <c r="I12745" s="21" t="s">
        <v>1588</v>
      </c>
      <c r="J12745" s="148" t="s">
        <v>29732</v>
      </c>
      <c r="K12745" s="20" t="s">
        <v>3654</v>
      </c>
      <c r="L12745" s="21"/>
    </row>
    <row r="12746">
      <c r="C12746" s="12" t="s">
        <v>933</v>
      </c>
      <c r="D12746" s="12"/>
      <c r="E12746" s="12" t="s">
        <v>1619</v>
      </c>
      <c r="F12746" s="21"/>
      <c r="G12746" s="21" t="s">
        <v>29733</v>
      </c>
      <c r="H12746" s="21" t="s">
        <v>29734</v>
      </c>
      <c r="I12746" s="21" t="s">
        <v>1588</v>
      </c>
      <c r="J12746" s="148" t="s">
        <v>29735</v>
      </c>
      <c r="K12746" s="20" t="s">
        <v>3654</v>
      </c>
      <c r="L12746" s="21"/>
    </row>
    <row r="12747">
      <c r="C12747" s="12" t="s">
        <v>933</v>
      </c>
      <c r="D12747" s="12"/>
      <c r="E12747" s="12" t="s">
        <v>1729</v>
      </c>
      <c r="F12747" s="21"/>
      <c r="G12747" s="21" t="s">
        <v>29736</v>
      </c>
      <c r="H12747" s="21" t="s">
        <v>29737</v>
      </c>
      <c r="I12747" s="21" t="s">
        <v>1607</v>
      </c>
      <c r="J12747" s="148" t="s">
        <v>29738</v>
      </c>
      <c r="K12747" s="20" t="s">
        <v>2844</v>
      </c>
      <c r="L12747" s="21"/>
    </row>
    <row r="12748">
      <c r="C12748" s="12" t="s">
        <v>933</v>
      </c>
      <c r="D12748" s="12"/>
      <c r="E12748" s="12" t="s">
        <v>1729</v>
      </c>
      <c r="F12748" s="21"/>
      <c r="G12748" s="21" t="s">
        <v>29736</v>
      </c>
      <c r="H12748" s="21" t="s">
        <v>29737</v>
      </c>
      <c r="I12748" s="21" t="s">
        <v>1607</v>
      </c>
      <c r="J12748" s="148" t="s">
        <v>29739</v>
      </c>
      <c r="K12748" s="20" t="s">
        <v>2841</v>
      </c>
      <c r="L12748" s="21"/>
    </row>
    <row r="12749">
      <c r="C12749" s="12" t="s">
        <v>933</v>
      </c>
      <c r="D12749" s="12"/>
      <c r="E12749" s="12" t="s">
        <v>1619</v>
      </c>
      <c r="F12749" s="21"/>
      <c r="G12749" s="21" t="s">
        <v>29740</v>
      </c>
      <c r="H12749" s="21" t="s">
        <v>29741</v>
      </c>
      <c r="I12749" s="21" t="s">
        <v>1722</v>
      </c>
      <c r="J12749" s="148" t="s">
        <v>29742</v>
      </c>
      <c r="K12749" s="20" t="s">
        <v>2976</v>
      </c>
      <c r="L12749" s="21"/>
    </row>
    <row r="12750">
      <c r="C12750" s="12" t="s">
        <v>933</v>
      </c>
      <c r="D12750" s="12"/>
      <c r="E12750" s="12" t="s">
        <v>1719</v>
      </c>
      <c r="F12750" s="21"/>
      <c r="G12750" s="21" t="s">
        <v>29740</v>
      </c>
      <c r="H12750" s="21" t="s">
        <v>29741</v>
      </c>
      <c r="I12750" s="21" t="s">
        <v>1722</v>
      </c>
      <c r="J12750" s="148" t="s">
        <v>29742</v>
      </c>
      <c r="K12750" s="20" t="s">
        <v>2976</v>
      </c>
      <c r="L12750" s="21"/>
    </row>
    <row r="12751">
      <c r="C12751" s="12" t="s">
        <v>933</v>
      </c>
      <c r="D12751" s="12"/>
      <c r="E12751" s="12" t="s">
        <v>1619</v>
      </c>
      <c r="F12751" s="21"/>
      <c r="G12751" s="21" t="s">
        <v>29743</v>
      </c>
      <c r="H12751" s="21" t="s">
        <v>29744</v>
      </c>
      <c r="I12751" s="21" t="s">
        <v>1722</v>
      </c>
      <c r="J12751" s="148" t="s">
        <v>29745</v>
      </c>
      <c r="K12751" s="20" t="s">
        <v>2976</v>
      </c>
      <c r="L12751" s="21"/>
    </row>
    <row r="12752">
      <c r="C12752" s="12" t="s">
        <v>933</v>
      </c>
      <c r="D12752" s="12"/>
      <c r="E12752" s="12" t="s">
        <v>1719</v>
      </c>
      <c r="F12752" s="21"/>
      <c r="G12752" s="21" t="s">
        <v>29743</v>
      </c>
      <c r="H12752" s="21" t="s">
        <v>29744</v>
      </c>
      <c r="I12752" s="21" t="s">
        <v>1722</v>
      </c>
      <c r="J12752" s="148" t="s">
        <v>29745</v>
      </c>
      <c r="K12752" s="20" t="s">
        <v>2976</v>
      </c>
      <c r="L12752" s="21"/>
    </row>
    <row r="12753">
      <c r="C12753" s="12" t="s">
        <v>933</v>
      </c>
      <c r="D12753" s="12"/>
      <c r="E12753" s="12" t="s">
        <v>1729</v>
      </c>
      <c r="F12753" s="21"/>
      <c r="G12753" s="21" t="s">
        <v>29746</v>
      </c>
      <c r="H12753" s="21" t="s">
        <v>29747</v>
      </c>
      <c r="I12753" s="21" t="s">
        <v>1607</v>
      </c>
      <c r="J12753" s="148" t="s">
        <v>29748</v>
      </c>
      <c r="K12753" s="20" t="s">
        <v>2844</v>
      </c>
      <c r="L12753" s="21"/>
    </row>
    <row r="12754">
      <c r="C12754" s="12" t="s">
        <v>933</v>
      </c>
      <c r="D12754" s="12" t="s">
        <v>934</v>
      </c>
      <c r="E12754" s="12" t="s">
        <v>1656</v>
      </c>
      <c r="F12754" s="12" t="s">
        <v>29749</v>
      </c>
      <c r="G12754" s="12" t="s">
        <v>29750</v>
      </c>
      <c r="H12754" s="12" t="s">
        <v>29751</v>
      </c>
      <c r="I12754" s="12" t="s">
        <v>1637</v>
      </c>
      <c r="J12754" s="114" t="s">
        <v>29752</v>
      </c>
      <c r="K12754" s="12" t="s">
        <v>29595</v>
      </c>
      <c r="L12754" s="12" t="s">
        <v>29753</v>
      </c>
    </row>
    <row r="12755">
      <c r="C12755" s="12" t="s">
        <v>933</v>
      </c>
      <c r="D12755" s="12" t="s">
        <v>934</v>
      </c>
      <c r="E12755" s="12" t="s">
        <v>1656</v>
      </c>
      <c r="F12755" s="12" t="s">
        <v>29754</v>
      </c>
      <c r="G12755" s="12" t="s">
        <v>29750</v>
      </c>
      <c r="H12755" s="12" t="s">
        <v>29751</v>
      </c>
      <c r="I12755" s="12" t="s">
        <v>1637</v>
      </c>
      <c r="J12755" s="114" t="s">
        <v>29752</v>
      </c>
      <c r="K12755" s="12" t="s">
        <v>29595</v>
      </c>
      <c r="L12755" s="12" t="s">
        <v>29753</v>
      </c>
    </row>
    <row r="12756">
      <c r="C12756" s="12" t="s">
        <v>933</v>
      </c>
      <c r="D12756" s="12" t="s">
        <v>934</v>
      </c>
      <c r="E12756" s="12" t="s">
        <v>1656</v>
      </c>
      <c r="F12756" s="12" t="s">
        <v>29749</v>
      </c>
      <c r="G12756" s="12" t="s">
        <v>29755</v>
      </c>
      <c r="H12756" s="12" t="s">
        <v>29756</v>
      </c>
      <c r="I12756" s="12" t="s">
        <v>1637</v>
      </c>
      <c r="J12756" s="114" t="s">
        <v>29757</v>
      </c>
      <c r="K12756" s="12" t="s">
        <v>29595</v>
      </c>
      <c r="L12756" s="12" t="s">
        <v>29753</v>
      </c>
    </row>
    <row r="12757">
      <c r="C12757" s="12" t="s">
        <v>933</v>
      </c>
      <c r="D12757" s="12" t="s">
        <v>934</v>
      </c>
      <c r="E12757" s="12" t="s">
        <v>1656</v>
      </c>
      <c r="F12757" s="12" t="s">
        <v>29749</v>
      </c>
      <c r="G12757" s="12" t="s">
        <v>29758</v>
      </c>
      <c r="H12757" s="12" t="s">
        <v>29759</v>
      </c>
      <c r="I12757" s="12" t="s">
        <v>1637</v>
      </c>
      <c r="J12757" s="114" t="s">
        <v>29760</v>
      </c>
      <c r="K12757" s="12" t="s">
        <v>29595</v>
      </c>
      <c r="L12757" s="12" t="s">
        <v>29753</v>
      </c>
    </row>
    <row r="12758">
      <c r="C12758" s="12" t="s">
        <v>933</v>
      </c>
      <c r="D12758" s="12" t="s">
        <v>934</v>
      </c>
      <c r="E12758" s="12" t="s">
        <v>1656</v>
      </c>
      <c r="F12758" s="12" t="s">
        <v>29749</v>
      </c>
      <c r="G12758" s="12" t="s">
        <v>1657</v>
      </c>
      <c r="H12758" s="12" t="s">
        <v>1658</v>
      </c>
      <c r="I12758" s="12" t="s">
        <v>1637</v>
      </c>
      <c r="J12758" s="114" t="s">
        <v>1659</v>
      </c>
      <c r="K12758" s="12" t="s">
        <v>1660</v>
      </c>
      <c r="L12758" s="12" t="s">
        <v>1661</v>
      </c>
    </row>
    <row r="12759">
      <c r="C12759" s="12" t="s">
        <v>933</v>
      </c>
      <c r="D12759" s="12" t="s">
        <v>934</v>
      </c>
      <c r="E12759" s="12" t="s">
        <v>1656</v>
      </c>
      <c r="F12759" s="12" t="s">
        <v>29754</v>
      </c>
      <c r="G12759" s="12" t="s">
        <v>1657</v>
      </c>
      <c r="H12759" s="12" t="s">
        <v>1658</v>
      </c>
      <c r="I12759" s="12" t="s">
        <v>1637</v>
      </c>
      <c r="J12759" s="114" t="s">
        <v>1659</v>
      </c>
      <c r="K12759" s="12" t="s">
        <v>1660</v>
      </c>
      <c r="L12759" s="12" t="s">
        <v>1661</v>
      </c>
    </row>
    <row r="12760">
      <c r="C12760" s="12" t="s">
        <v>933</v>
      </c>
      <c r="D12760" s="12" t="s">
        <v>934</v>
      </c>
      <c r="E12760" s="12" t="s">
        <v>1678</v>
      </c>
      <c r="F12760" s="12" t="s">
        <v>29749</v>
      </c>
      <c r="G12760" s="12" t="s">
        <v>1679</v>
      </c>
      <c r="H12760" s="12" t="s">
        <v>1680</v>
      </c>
      <c r="I12760" s="12" t="s">
        <v>1681</v>
      </c>
      <c r="J12760" s="114" t="s">
        <v>1682</v>
      </c>
      <c r="K12760" s="12" t="s">
        <v>1683</v>
      </c>
      <c r="L12760" s="12" t="s">
        <v>1684</v>
      </c>
    </row>
    <row r="12761">
      <c r="C12761" s="12" t="s">
        <v>933</v>
      </c>
      <c r="D12761" s="12" t="s">
        <v>934</v>
      </c>
      <c r="E12761" s="12" t="s">
        <v>1678</v>
      </c>
      <c r="F12761" s="12" t="s">
        <v>29754</v>
      </c>
      <c r="G12761" s="12" t="s">
        <v>1679</v>
      </c>
      <c r="H12761" s="12" t="s">
        <v>1680</v>
      </c>
      <c r="I12761" s="12" t="s">
        <v>1681</v>
      </c>
      <c r="J12761" s="114" t="s">
        <v>1682</v>
      </c>
      <c r="K12761" s="12" t="s">
        <v>1683</v>
      </c>
      <c r="L12761" s="12" t="s">
        <v>1684</v>
      </c>
    </row>
    <row r="12762">
      <c r="C12762" s="12" t="s">
        <v>939</v>
      </c>
      <c r="D12762" s="12"/>
      <c r="E12762" s="12" t="s">
        <v>1654</v>
      </c>
      <c r="F12762" s="21"/>
      <c r="G12762" s="21" t="s">
        <v>29761</v>
      </c>
      <c r="H12762" s="21" t="s">
        <v>29762</v>
      </c>
      <c r="I12762" s="21" t="s">
        <v>1600</v>
      </c>
      <c r="J12762" s="148" t="s">
        <v>29763</v>
      </c>
      <c r="K12762" s="20" t="s">
        <v>1602</v>
      </c>
      <c r="L12762" s="21"/>
    </row>
    <row r="12763">
      <c r="C12763" s="12" t="s">
        <v>939</v>
      </c>
      <c r="D12763" s="12"/>
      <c r="E12763" s="12" t="s">
        <v>1729</v>
      </c>
      <c r="F12763" s="21"/>
      <c r="G12763" s="21" t="s">
        <v>29764</v>
      </c>
      <c r="H12763" s="21" t="s">
        <v>29765</v>
      </c>
      <c r="I12763" s="21" t="s">
        <v>1607</v>
      </c>
      <c r="J12763" s="148" t="s">
        <v>29766</v>
      </c>
      <c r="K12763" s="20" t="s">
        <v>10387</v>
      </c>
      <c r="L12763" s="21"/>
    </row>
    <row r="12764">
      <c r="C12764" s="12" t="s">
        <v>939</v>
      </c>
      <c r="D12764" s="12"/>
      <c r="E12764" s="12" t="s">
        <v>1729</v>
      </c>
      <c r="F12764" s="21"/>
      <c r="G12764" s="21" t="s">
        <v>29767</v>
      </c>
      <c r="H12764" s="21" t="s">
        <v>29765</v>
      </c>
      <c r="I12764" s="21" t="s">
        <v>1607</v>
      </c>
      <c r="J12764" s="148" t="s">
        <v>29768</v>
      </c>
      <c r="K12764" s="20" t="s">
        <v>10391</v>
      </c>
      <c r="L12764" s="21"/>
    </row>
    <row r="12765">
      <c r="C12765" s="12" t="s">
        <v>939</v>
      </c>
      <c r="D12765" s="12"/>
      <c r="E12765" s="12" t="s">
        <v>1729</v>
      </c>
      <c r="F12765" s="21"/>
      <c r="G12765" s="21" t="s">
        <v>29769</v>
      </c>
      <c r="H12765" s="21" t="s">
        <v>29770</v>
      </c>
      <c r="I12765" s="21" t="s">
        <v>1607</v>
      </c>
      <c r="J12765" s="148" t="s">
        <v>29771</v>
      </c>
      <c r="K12765" s="20" t="s">
        <v>10383</v>
      </c>
      <c r="L12765" s="21"/>
    </row>
    <row r="12766">
      <c r="C12766" s="12" t="s">
        <v>939</v>
      </c>
      <c r="D12766" s="12"/>
      <c r="E12766" s="12" t="s">
        <v>1729</v>
      </c>
      <c r="F12766" s="21"/>
      <c r="G12766" s="21" t="s">
        <v>29772</v>
      </c>
      <c r="H12766" s="21" t="s">
        <v>29770</v>
      </c>
      <c r="I12766" s="21" t="s">
        <v>1607</v>
      </c>
      <c r="J12766" s="148" t="s">
        <v>29773</v>
      </c>
      <c r="K12766" s="20" t="s">
        <v>10387</v>
      </c>
      <c r="L12766" s="21"/>
    </row>
    <row r="12767">
      <c r="C12767" s="12" t="s">
        <v>939</v>
      </c>
      <c r="D12767" s="12"/>
      <c r="E12767" s="12" t="s">
        <v>1729</v>
      </c>
      <c r="F12767" s="21"/>
      <c r="G12767" s="21" t="s">
        <v>29774</v>
      </c>
      <c r="H12767" s="21" t="s">
        <v>29770</v>
      </c>
      <c r="I12767" s="21" t="s">
        <v>1607</v>
      </c>
      <c r="J12767" s="148" t="s">
        <v>29775</v>
      </c>
      <c r="K12767" s="20" t="s">
        <v>10391</v>
      </c>
      <c r="L12767" s="21"/>
    </row>
    <row r="12768">
      <c r="C12768" s="12" t="s">
        <v>939</v>
      </c>
      <c r="D12768" s="12"/>
      <c r="E12768" s="12" t="s">
        <v>1619</v>
      </c>
      <c r="F12768" s="21"/>
      <c r="G12768" s="21" t="s">
        <v>29776</v>
      </c>
      <c r="H12768" s="21" t="s">
        <v>29777</v>
      </c>
      <c r="I12768" s="21" t="s">
        <v>1588</v>
      </c>
      <c r="J12768" s="148" t="s">
        <v>29778</v>
      </c>
      <c r="K12768" s="20" t="s">
        <v>10378</v>
      </c>
      <c r="L12768" s="21"/>
    </row>
    <row r="12769">
      <c r="C12769" s="12" t="s">
        <v>939</v>
      </c>
      <c r="D12769" s="12"/>
      <c r="E12769" s="12" t="s">
        <v>1678</v>
      </c>
      <c r="F12769" s="21"/>
      <c r="G12769" s="21" t="s">
        <v>29779</v>
      </c>
      <c r="H12769" s="21" t="s">
        <v>29780</v>
      </c>
      <c r="I12769" s="21" t="s">
        <v>1681</v>
      </c>
      <c r="J12769" s="148" t="s">
        <v>29781</v>
      </c>
      <c r="K12769" s="20" t="s">
        <v>10374</v>
      </c>
      <c r="L12769" s="21"/>
    </row>
    <row r="12770">
      <c r="C12770" s="12" t="s">
        <v>939</v>
      </c>
      <c r="D12770" s="12"/>
      <c r="E12770" s="12" t="s">
        <v>1619</v>
      </c>
      <c r="F12770" s="21"/>
      <c r="G12770" s="21" t="s">
        <v>29782</v>
      </c>
      <c r="H12770" s="21" t="s">
        <v>29783</v>
      </c>
      <c r="I12770" s="21" t="s">
        <v>1588</v>
      </c>
      <c r="J12770" s="148" t="s">
        <v>29784</v>
      </c>
      <c r="K12770" s="20" t="s">
        <v>10401</v>
      </c>
      <c r="L12770" s="21"/>
    </row>
    <row r="12771">
      <c r="C12771" s="12" t="s">
        <v>939</v>
      </c>
      <c r="D12771" s="12"/>
      <c r="E12771" s="12" t="s">
        <v>1619</v>
      </c>
      <c r="F12771" s="21"/>
      <c r="G12771" s="21" t="s">
        <v>29785</v>
      </c>
      <c r="H12771" s="21" t="s">
        <v>29786</v>
      </c>
      <c r="I12771" s="21" t="s">
        <v>1588</v>
      </c>
      <c r="J12771" s="148" t="s">
        <v>29787</v>
      </c>
      <c r="K12771" s="20" t="s">
        <v>4312</v>
      </c>
      <c r="L12771" s="21"/>
    </row>
    <row r="12772">
      <c r="C12772" s="12" t="s">
        <v>939</v>
      </c>
      <c r="D12772" s="12"/>
      <c r="E12772" s="12" t="s">
        <v>1619</v>
      </c>
      <c r="F12772" s="21"/>
      <c r="G12772" s="21" t="s">
        <v>29788</v>
      </c>
      <c r="H12772" s="21" t="s">
        <v>29789</v>
      </c>
      <c r="I12772" s="21" t="s">
        <v>1588</v>
      </c>
      <c r="J12772" s="148" t="s">
        <v>29790</v>
      </c>
      <c r="K12772" s="20" t="s">
        <v>4312</v>
      </c>
      <c r="L12772" s="21"/>
    </row>
    <row r="12773">
      <c r="C12773" s="12" t="s">
        <v>939</v>
      </c>
      <c r="D12773" s="12"/>
      <c r="E12773" s="12" t="s">
        <v>1619</v>
      </c>
      <c r="F12773" s="21"/>
      <c r="G12773" s="21" t="s">
        <v>29791</v>
      </c>
      <c r="H12773" s="21" t="s">
        <v>29792</v>
      </c>
      <c r="I12773" s="21" t="s">
        <v>1588</v>
      </c>
      <c r="J12773" s="148" t="s">
        <v>29793</v>
      </c>
      <c r="K12773" s="20" t="s">
        <v>1876</v>
      </c>
      <c r="L12773" s="21"/>
    </row>
    <row r="12774">
      <c r="C12774" s="12" t="s">
        <v>946</v>
      </c>
      <c r="D12774" s="12"/>
      <c r="E12774" s="12" t="s">
        <v>1678</v>
      </c>
      <c r="F12774" s="21"/>
      <c r="G12774" s="21" t="s">
        <v>29794</v>
      </c>
      <c r="H12774" s="21" t="s">
        <v>29795</v>
      </c>
      <c r="I12774" s="21" t="s">
        <v>1681</v>
      </c>
      <c r="J12774" s="148" t="s">
        <v>29796</v>
      </c>
      <c r="K12774" s="20" t="s">
        <v>4372</v>
      </c>
      <c r="L12774" s="21"/>
    </row>
    <row r="12775">
      <c r="C12775" s="12" t="s">
        <v>946</v>
      </c>
      <c r="D12775" s="12"/>
      <c r="E12775" s="12" t="s">
        <v>1678</v>
      </c>
      <c r="F12775" s="21"/>
      <c r="G12775" s="21" t="s">
        <v>29797</v>
      </c>
      <c r="H12775" s="21" t="s">
        <v>29798</v>
      </c>
      <c r="I12775" s="21" t="s">
        <v>1681</v>
      </c>
      <c r="J12775" s="148" t="s">
        <v>29799</v>
      </c>
      <c r="K12775" s="20" t="s">
        <v>4362</v>
      </c>
      <c r="L12775" s="21"/>
    </row>
    <row r="12776">
      <c r="C12776" s="12" t="s">
        <v>946</v>
      </c>
      <c r="D12776" s="12"/>
      <c r="E12776" s="12" t="s">
        <v>1678</v>
      </c>
      <c r="F12776" s="21"/>
      <c r="G12776" s="21" t="s">
        <v>29800</v>
      </c>
      <c r="H12776" s="21" t="s">
        <v>29801</v>
      </c>
      <c r="I12776" s="21" t="s">
        <v>1681</v>
      </c>
      <c r="J12776" s="148" t="s">
        <v>29802</v>
      </c>
      <c r="K12776" s="20" t="s">
        <v>4367</v>
      </c>
      <c r="L12776" s="21"/>
    </row>
    <row r="12777">
      <c r="C12777" s="12" t="s">
        <v>946</v>
      </c>
      <c r="D12777" s="12"/>
      <c r="E12777" s="12" t="s">
        <v>1678</v>
      </c>
      <c r="F12777" s="21"/>
      <c r="G12777" s="21" t="s">
        <v>29803</v>
      </c>
      <c r="H12777" s="21" t="s">
        <v>29804</v>
      </c>
      <c r="I12777" s="21" t="s">
        <v>1681</v>
      </c>
      <c r="J12777" s="148" t="s">
        <v>29805</v>
      </c>
      <c r="K12777" s="20" t="s">
        <v>4628</v>
      </c>
      <c r="L12777" s="21"/>
    </row>
    <row r="12778">
      <c r="C12778" s="12" t="s">
        <v>946</v>
      </c>
      <c r="D12778" s="12"/>
      <c r="E12778" s="12" t="s">
        <v>1719</v>
      </c>
      <c r="F12778" s="21"/>
      <c r="G12778" s="21" t="s">
        <v>29806</v>
      </c>
      <c r="H12778" s="21" t="s">
        <v>29807</v>
      </c>
      <c r="I12778" s="21" t="s">
        <v>1722</v>
      </c>
      <c r="J12778" s="148" t="s">
        <v>29808</v>
      </c>
      <c r="K12778" s="20" t="s">
        <v>13865</v>
      </c>
      <c r="L12778" s="21"/>
    </row>
    <row r="12779">
      <c r="C12779" s="12" t="s">
        <v>946</v>
      </c>
      <c r="D12779" s="12"/>
      <c r="E12779" s="12" t="s">
        <v>1719</v>
      </c>
      <c r="F12779" s="21"/>
      <c r="G12779" s="21" t="s">
        <v>29809</v>
      </c>
      <c r="H12779" s="21" t="s">
        <v>29810</v>
      </c>
      <c r="I12779" s="21" t="s">
        <v>1722</v>
      </c>
      <c r="J12779" s="148" t="s">
        <v>29811</v>
      </c>
      <c r="K12779" s="20" t="s">
        <v>13869</v>
      </c>
      <c r="L12779" s="21"/>
    </row>
    <row r="12780">
      <c r="C12780" s="12" t="s">
        <v>946</v>
      </c>
      <c r="D12780" s="12"/>
      <c r="E12780" s="12" t="s">
        <v>1619</v>
      </c>
      <c r="F12780" s="21"/>
      <c r="G12780" s="21" t="s">
        <v>29812</v>
      </c>
      <c r="H12780" s="21" t="s">
        <v>29813</v>
      </c>
      <c r="I12780" s="21" t="s">
        <v>1588</v>
      </c>
      <c r="J12780" s="148" t="s">
        <v>29814</v>
      </c>
      <c r="K12780" s="20" t="s">
        <v>3499</v>
      </c>
      <c r="L12780" s="21"/>
    </row>
    <row r="12781">
      <c r="C12781" s="12" t="s">
        <v>946</v>
      </c>
      <c r="D12781" s="12"/>
      <c r="E12781" s="12" t="s">
        <v>1619</v>
      </c>
      <c r="F12781" s="21"/>
      <c r="G12781" s="21" t="s">
        <v>29815</v>
      </c>
      <c r="H12781" s="21" t="s">
        <v>29816</v>
      </c>
      <c r="I12781" s="21" t="s">
        <v>1588</v>
      </c>
      <c r="J12781" s="148" t="s">
        <v>29817</v>
      </c>
      <c r="K12781" s="20" t="s">
        <v>3499</v>
      </c>
      <c r="L12781" s="21"/>
    </row>
    <row r="12782">
      <c r="C12782" s="12" t="s">
        <v>946</v>
      </c>
      <c r="D12782" s="12"/>
      <c r="E12782" s="12" t="s">
        <v>1619</v>
      </c>
      <c r="F12782" s="21"/>
      <c r="G12782" s="21" t="s">
        <v>29818</v>
      </c>
      <c r="H12782" s="21" t="s">
        <v>29819</v>
      </c>
      <c r="I12782" s="21" t="s">
        <v>1588</v>
      </c>
      <c r="J12782" s="148" t="s">
        <v>29820</v>
      </c>
      <c r="K12782" s="20" t="s">
        <v>3509</v>
      </c>
      <c r="L12782" s="21"/>
    </row>
    <row r="12783">
      <c r="C12783" s="12" t="s">
        <v>946</v>
      </c>
      <c r="D12783" s="12"/>
      <c r="E12783" s="12" t="s">
        <v>1619</v>
      </c>
      <c r="F12783" s="21"/>
      <c r="G12783" s="21" t="s">
        <v>29821</v>
      </c>
      <c r="H12783" s="21" t="s">
        <v>29822</v>
      </c>
      <c r="I12783" s="21" t="s">
        <v>1588</v>
      </c>
      <c r="J12783" s="148" t="s">
        <v>29823</v>
      </c>
      <c r="K12783" s="20" t="s">
        <v>3509</v>
      </c>
      <c r="L12783" s="21"/>
    </row>
    <row r="12784">
      <c r="C12784" s="12" t="s">
        <v>946</v>
      </c>
      <c r="D12784" s="12"/>
      <c r="E12784" s="12" t="s">
        <v>1671</v>
      </c>
      <c r="F12784" s="21"/>
      <c r="G12784" s="21" t="s">
        <v>29824</v>
      </c>
      <c r="H12784" s="21" t="s">
        <v>29825</v>
      </c>
      <c r="I12784" s="21" t="s">
        <v>1674</v>
      </c>
      <c r="J12784" s="148" t="s">
        <v>29826</v>
      </c>
      <c r="K12784" s="20" t="s">
        <v>4273</v>
      </c>
      <c r="L12784" s="21"/>
    </row>
    <row r="12785">
      <c r="C12785" s="12" t="s">
        <v>946</v>
      </c>
      <c r="D12785" s="12"/>
      <c r="E12785" s="12" t="s">
        <v>1729</v>
      </c>
      <c r="F12785" s="21"/>
      <c r="G12785" s="21" t="s">
        <v>29827</v>
      </c>
      <c r="H12785" s="21" t="s">
        <v>29828</v>
      </c>
      <c r="I12785" s="21" t="s">
        <v>1607</v>
      </c>
      <c r="J12785" s="148" t="s">
        <v>29829</v>
      </c>
      <c r="K12785" s="20" t="s">
        <v>4633</v>
      </c>
      <c r="L12785" s="21"/>
    </row>
    <row r="12786">
      <c r="C12786" s="12" t="s">
        <v>946</v>
      </c>
      <c r="D12786" s="12"/>
      <c r="E12786" s="12" t="s">
        <v>1729</v>
      </c>
      <c r="F12786" s="21"/>
      <c r="G12786" s="21" t="s">
        <v>29830</v>
      </c>
      <c r="H12786" s="21" t="s">
        <v>29831</v>
      </c>
      <c r="I12786" s="21" t="s">
        <v>1607</v>
      </c>
      <c r="J12786" s="148" t="s">
        <v>29832</v>
      </c>
      <c r="K12786" s="20" t="s">
        <v>4633</v>
      </c>
      <c r="L12786" s="21"/>
    </row>
    <row r="12787">
      <c r="C12787" s="12" t="s">
        <v>946</v>
      </c>
      <c r="D12787" s="12"/>
      <c r="E12787" s="12" t="s">
        <v>1729</v>
      </c>
      <c r="F12787" s="21"/>
      <c r="G12787" s="21" t="s">
        <v>29833</v>
      </c>
      <c r="H12787" s="21" t="s">
        <v>29834</v>
      </c>
      <c r="I12787" s="21" t="s">
        <v>1607</v>
      </c>
      <c r="J12787" s="148" t="s">
        <v>29835</v>
      </c>
      <c r="K12787" s="20" t="s">
        <v>4633</v>
      </c>
      <c r="L12787" s="21"/>
    </row>
    <row r="12788">
      <c r="C12788" s="12" t="s">
        <v>946</v>
      </c>
      <c r="D12788" s="12"/>
      <c r="E12788" s="12" t="s">
        <v>1619</v>
      </c>
      <c r="F12788" s="21"/>
      <c r="G12788" s="21" t="s">
        <v>29836</v>
      </c>
      <c r="H12788" s="21" t="s">
        <v>29837</v>
      </c>
      <c r="I12788" s="21" t="s">
        <v>1588</v>
      </c>
      <c r="J12788" s="148" t="s">
        <v>29838</v>
      </c>
      <c r="K12788" s="20" t="s">
        <v>1921</v>
      </c>
      <c r="L12788" s="21"/>
    </row>
    <row r="12789">
      <c r="C12789" s="12" t="s">
        <v>946</v>
      </c>
      <c r="D12789" s="12"/>
      <c r="E12789" s="12" t="s">
        <v>1619</v>
      </c>
      <c r="F12789" s="21"/>
      <c r="G12789" s="21" t="s">
        <v>29839</v>
      </c>
      <c r="H12789" s="21" t="s">
        <v>29840</v>
      </c>
      <c r="I12789" s="21" t="s">
        <v>1588</v>
      </c>
      <c r="J12789" s="148" t="s">
        <v>29841</v>
      </c>
      <c r="K12789" s="20" t="s">
        <v>3472</v>
      </c>
      <c r="L12789" s="21"/>
    </row>
    <row r="12790">
      <c r="C12790" s="12" t="s">
        <v>946</v>
      </c>
      <c r="D12790" s="12"/>
      <c r="E12790" s="12" t="s">
        <v>1619</v>
      </c>
      <c r="F12790" s="21"/>
      <c r="G12790" s="21" t="s">
        <v>29842</v>
      </c>
      <c r="H12790" s="21" t="s">
        <v>29843</v>
      </c>
      <c r="I12790" s="21" t="s">
        <v>1588</v>
      </c>
      <c r="J12790" s="148" t="s">
        <v>29844</v>
      </c>
      <c r="K12790" s="20" t="s">
        <v>3472</v>
      </c>
      <c r="L12790" s="21"/>
    </row>
    <row r="12791">
      <c r="C12791" s="12" t="s">
        <v>946</v>
      </c>
      <c r="D12791" s="12"/>
      <c r="E12791" s="12" t="s">
        <v>1619</v>
      </c>
      <c r="F12791" s="21"/>
      <c r="G12791" s="21" t="s">
        <v>29845</v>
      </c>
      <c r="H12791" s="21" t="s">
        <v>29846</v>
      </c>
      <c r="I12791" s="21" t="s">
        <v>1588</v>
      </c>
      <c r="J12791" s="148" t="s">
        <v>29847</v>
      </c>
      <c r="K12791" s="20" t="s">
        <v>3472</v>
      </c>
      <c r="L12791" s="21"/>
    </row>
    <row r="12792">
      <c r="C12792" s="12" t="s">
        <v>946</v>
      </c>
      <c r="D12792" s="12"/>
      <c r="E12792" s="12" t="s">
        <v>1619</v>
      </c>
      <c r="F12792" s="21"/>
      <c r="G12792" s="21" t="s">
        <v>29848</v>
      </c>
      <c r="H12792" s="21" t="s">
        <v>29849</v>
      </c>
      <c r="I12792" s="21" t="s">
        <v>1588</v>
      </c>
      <c r="J12792" s="148" t="s">
        <v>29850</v>
      </c>
      <c r="K12792" s="20" t="s">
        <v>3472</v>
      </c>
      <c r="L12792" s="21"/>
    </row>
    <row r="12793">
      <c r="C12793" s="12" t="s">
        <v>946</v>
      </c>
      <c r="D12793" s="12"/>
      <c r="E12793" s="12" t="s">
        <v>1619</v>
      </c>
      <c r="F12793" s="21"/>
      <c r="G12793" s="21" t="s">
        <v>29851</v>
      </c>
      <c r="H12793" s="21" t="s">
        <v>29852</v>
      </c>
      <c r="I12793" s="21" t="s">
        <v>1588</v>
      </c>
      <c r="J12793" s="148" t="s">
        <v>29853</v>
      </c>
      <c r="K12793" s="20" t="s">
        <v>1916</v>
      </c>
      <c r="L12793" s="21"/>
    </row>
    <row r="12794">
      <c r="C12794" s="12" t="s">
        <v>946</v>
      </c>
      <c r="D12794" s="12"/>
      <c r="E12794" s="12" t="s">
        <v>1619</v>
      </c>
      <c r="F12794" s="21"/>
      <c r="G12794" s="21" t="s">
        <v>29854</v>
      </c>
      <c r="H12794" s="21" t="s">
        <v>29855</v>
      </c>
      <c r="I12794" s="21" t="s">
        <v>1588</v>
      </c>
      <c r="J12794" s="148" t="s">
        <v>29856</v>
      </c>
      <c r="K12794" s="20" t="s">
        <v>3483</v>
      </c>
      <c r="L12794" s="21"/>
    </row>
    <row r="12795">
      <c r="C12795" s="12" t="s">
        <v>946</v>
      </c>
      <c r="D12795" s="12"/>
      <c r="E12795" s="12" t="s">
        <v>1619</v>
      </c>
      <c r="F12795" s="21"/>
      <c r="G12795" s="21" t="s">
        <v>29857</v>
      </c>
      <c r="H12795" s="21" t="s">
        <v>29858</v>
      </c>
      <c r="I12795" s="21" t="s">
        <v>1588</v>
      </c>
      <c r="J12795" s="148" t="s">
        <v>29859</v>
      </c>
      <c r="K12795" s="20" t="s">
        <v>3483</v>
      </c>
      <c r="L12795" s="21"/>
    </row>
    <row r="12796">
      <c r="C12796" s="12" t="s">
        <v>946</v>
      </c>
      <c r="D12796" s="12"/>
      <c r="E12796" s="12" t="s">
        <v>1619</v>
      </c>
      <c r="F12796" s="21"/>
      <c r="G12796" s="21" t="s">
        <v>29860</v>
      </c>
      <c r="H12796" s="21" t="s">
        <v>29861</v>
      </c>
      <c r="I12796" s="21" t="s">
        <v>1588</v>
      </c>
      <c r="J12796" s="148" t="s">
        <v>29862</v>
      </c>
      <c r="K12796" s="20" t="s">
        <v>3372</v>
      </c>
      <c r="L12796" s="21"/>
    </row>
    <row r="12797">
      <c r="C12797" s="12" t="s">
        <v>946</v>
      </c>
      <c r="D12797" s="12"/>
      <c r="E12797" s="12" t="s">
        <v>1619</v>
      </c>
      <c r="F12797" s="21"/>
      <c r="G12797" s="21" t="s">
        <v>29863</v>
      </c>
      <c r="H12797" s="21" t="s">
        <v>29864</v>
      </c>
      <c r="I12797" s="21" t="s">
        <v>1588</v>
      </c>
      <c r="J12797" s="148" t="s">
        <v>29865</v>
      </c>
      <c r="K12797" s="20" t="s">
        <v>3381</v>
      </c>
      <c r="L12797" s="21"/>
    </row>
    <row r="12798">
      <c r="C12798" s="12" t="s">
        <v>946</v>
      </c>
      <c r="D12798" s="12"/>
      <c r="E12798" s="12" t="s">
        <v>1619</v>
      </c>
      <c r="F12798" s="21"/>
      <c r="G12798" s="21" t="s">
        <v>29863</v>
      </c>
      <c r="H12798" s="21" t="s">
        <v>29864</v>
      </c>
      <c r="I12798" s="21" t="s">
        <v>1588</v>
      </c>
      <c r="J12798" s="148" t="s">
        <v>29866</v>
      </c>
      <c r="K12798" s="20" t="s">
        <v>3384</v>
      </c>
      <c r="L12798" s="21"/>
    </row>
    <row r="12799">
      <c r="C12799" s="12" t="s">
        <v>946</v>
      </c>
      <c r="D12799" s="12"/>
      <c r="E12799" s="12" t="s">
        <v>1619</v>
      </c>
      <c r="F12799" s="21"/>
      <c r="G12799" s="21" t="s">
        <v>29867</v>
      </c>
      <c r="H12799" s="21" t="s">
        <v>29868</v>
      </c>
      <c r="I12799" s="21" t="s">
        <v>1588</v>
      </c>
      <c r="J12799" s="148" t="s">
        <v>29869</v>
      </c>
      <c r="K12799" s="20" t="s">
        <v>3376</v>
      </c>
      <c r="L12799" s="21"/>
    </row>
    <row r="12800">
      <c r="C12800" s="12" t="s">
        <v>946</v>
      </c>
      <c r="D12800" s="12"/>
      <c r="E12800" s="12" t="s">
        <v>1619</v>
      </c>
      <c r="F12800" s="21"/>
      <c r="G12800" s="21" t="s">
        <v>29870</v>
      </c>
      <c r="H12800" s="21" t="s">
        <v>29871</v>
      </c>
      <c r="I12800" s="21" t="s">
        <v>1588</v>
      </c>
      <c r="J12800" s="148" t="s">
        <v>29872</v>
      </c>
      <c r="K12800" s="20" t="s">
        <v>3376</v>
      </c>
      <c r="L12800" s="21"/>
    </row>
    <row r="12801">
      <c r="C12801" s="12" t="s">
        <v>946</v>
      </c>
      <c r="D12801" s="12"/>
      <c r="E12801" s="12" t="s">
        <v>1678</v>
      </c>
      <c r="F12801" s="21"/>
      <c r="G12801" s="21" t="s">
        <v>29873</v>
      </c>
      <c r="H12801" s="21" t="s">
        <v>29874</v>
      </c>
      <c r="I12801" s="21" t="s">
        <v>1681</v>
      </c>
      <c r="J12801" s="148" t="s">
        <v>29875</v>
      </c>
      <c r="K12801" s="20" t="s">
        <v>14201</v>
      </c>
      <c r="L12801" s="21"/>
    </row>
    <row r="12802">
      <c r="C12802" s="12" t="s">
        <v>946</v>
      </c>
      <c r="D12802" s="12"/>
      <c r="E12802" s="12" t="s">
        <v>1619</v>
      </c>
      <c r="F12802" s="21"/>
      <c r="G12802" s="21" t="s">
        <v>29876</v>
      </c>
      <c r="H12802" s="21" t="s">
        <v>29877</v>
      </c>
      <c r="I12802" s="21" t="s">
        <v>1588</v>
      </c>
      <c r="J12802" s="148" t="s">
        <v>29878</v>
      </c>
      <c r="K12802" s="20" t="s">
        <v>1983</v>
      </c>
      <c r="L12802" s="21"/>
    </row>
    <row r="12803">
      <c r="C12803" s="12" t="s">
        <v>946</v>
      </c>
      <c r="D12803" s="12"/>
      <c r="E12803" s="12" t="s">
        <v>1656</v>
      </c>
      <c r="F12803" s="21"/>
      <c r="G12803" s="21" t="s">
        <v>29879</v>
      </c>
      <c r="H12803" s="21" t="s">
        <v>29880</v>
      </c>
      <c r="I12803" s="21" t="s">
        <v>1637</v>
      </c>
      <c r="J12803" s="148" t="s">
        <v>29881</v>
      </c>
      <c r="K12803" s="20" t="s">
        <v>2777</v>
      </c>
      <c r="L12803" s="21"/>
    </row>
    <row r="12804">
      <c r="C12804" s="12" t="s">
        <v>946</v>
      </c>
      <c r="D12804" s="12"/>
      <c r="E12804" s="12" t="s">
        <v>1656</v>
      </c>
      <c r="F12804" s="21"/>
      <c r="G12804" s="21" t="s">
        <v>29879</v>
      </c>
      <c r="H12804" s="21" t="s">
        <v>29880</v>
      </c>
      <c r="I12804" s="21" t="s">
        <v>1637</v>
      </c>
      <c r="J12804" s="148" t="s">
        <v>29882</v>
      </c>
      <c r="K12804" s="20" t="s">
        <v>1660</v>
      </c>
      <c r="L12804" s="21"/>
    </row>
    <row r="12805">
      <c r="C12805" s="12" t="s">
        <v>946</v>
      </c>
      <c r="D12805" s="12"/>
      <c r="E12805" s="12" t="s">
        <v>1656</v>
      </c>
      <c r="F12805" s="21"/>
      <c r="G12805" s="21" t="s">
        <v>29879</v>
      </c>
      <c r="H12805" s="21" t="s">
        <v>29880</v>
      </c>
      <c r="I12805" s="21" t="s">
        <v>1637</v>
      </c>
      <c r="J12805" s="148" t="s">
        <v>29883</v>
      </c>
      <c r="K12805" s="20" t="s">
        <v>2245</v>
      </c>
      <c r="L12805" s="21"/>
    </row>
    <row r="12806">
      <c r="C12806" s="12" t="s">
        <v>946</v>
      </c>
      <c r="D12806" s="12"/>
      <c r="E12806" s="12" t="s">
        <v>1656</v>
      </c>
      <c r="F12806" s="21"/>
      <c r="G12806" s="21" t="s">
        <v>29879</v>
      </c>
      <c r="H12806" s="21" t="s">
        <v>29880</v>
      </c>
      <c r="I12806" s="21" t="s">
        <v>1637</v>
      </c>
      <c r="J12806" s="148" t="s">
        <v>29884</v>
      </c>
      <c r="K12806" s="20" t="s">
        <v>1833</v>
      </c>
      <c r="L12806" s="21"/>
    </row>
    <row r="12807">
      <c r="C12807" s="12" t="s">
        <v>946</v>
      </c>
      <c r="D12807" s="12"/>
      <c r="E12807" s="12" t="s">
        <v>1656</v>
      </c>
      <c r="F12807" s="21"/>
      <c r="G12807" s="21" t="s">
        <v>29879</v>
      </c>
      <c r="H12807" s="21" t="s">
        <v>29880</v>
      </c>
      <c r="I12807" s="21" t="s">
        <v>1637</v>
      </c>
      <c r="J12807" s="148" t="s">
        <v>29885</v>
      </c>
      <c r="K12807" s="20" t="s">
        <v>1836</v>
      </c>
      <c r="L12807" s="21"/>
    </row>
    <row r="12808">
      <c r="C12808" s="12" t="s">
        <v>946</v>
      </c>
      <c r="D12808" s="12"/>
      <c r="E12808" s="12" t="s">
        <v>1656</v>
      </c>
      <c r="F12808" s="21"/>
      <c r="G12808" s="21" t="s">
        <v>29879</v>
      </c>
      <c r="H12808" s="21" t="s">
        <v>29880</v>
      </c>
      <c r="I12808" s="21" t="s">
        <v>1637</v>
      </c>
      <c r="J12808" s="148" t="s">
        <v>29886</v>
      </c>
      <c r="K12808" s="20" t="s">
        <v>1754</v>
      </c>
      <c r="L12808" s="21"/>
    </row>
    <row r="12809">
      <c r="C12809" s="12" t="s">
        <v>946</v>
      </c>
      <c r="D12809" s="12"/>
      <c r="E12809" s="12" t="s">
        <v>1719</v>
      </c>
      <c r="F12809" s="21"/>
      <c r="G12809" s="21" t="s">
        <v>29887</v>
      </c>
      <c r="H12809" s="21" t="s">
        <v>29888</v>
      </c>
      <c r="I12809" s="21" t="s">
        <v>1722</v>
      </c>
      <c r="J12809" s="148" t="s">
        <v>29889</v>
      </c>
      <c r="K12809" s="20" t="s">
        <v>1890</v>
      </c>
      <c r="L12809" s="21"/>
    </row>
    <row r="12810">
      <c r="C12810" s="12" t="s">
        <v>946</v>
      </c>
      <c r="D12810" s="12"/>
      <c r="E12810" s="12" t="s">
        <v>1719</v>
      </c>
      <c r="F12810" s="21"/>
      <c r="G12810" s="21" t="s">
        <v>29887</v>
      </c>
      <c r="H12810" s="21" t="s">
        <v>29888</v>
      </c>
      <c r="I12810" s="21" t="s">
        <v>1722</v>
      </c>
      <c r="J12810" s="148" t="s">
        <v>29890</v>
      </c>
      <c r="K12810" s="20" t="s">
        <v>1927</v>
      </c>
      <c r="L12810" s="21"/>
    </row>
    <row r="12811">
      <c r="C12811" s="12" t="s">
        <v>946</v>
      </c>
      <c r="D12811" s="12"/>
      <c r="E12811" s="12" t="s">
        <v>1719</v>
      </c>
      <c r="F12811" s="21"/>
      <c r="G12811" s="21" t="s">
        <v>29887</v>
      </c>
      <c r="H12811" s="21" t="s">
        <v>29888</v>
      </c>
      <c r="I12811" s="21" t="s">
        <v>1722</v>
      </c>
      <c r="J12811" s="148" t="s">
        <v>29891</v>
      </c>
      <c r="K12811" s="20" t="s">
        <v>1930</v>
      </c>
      <c r="L12811" s="21"/>
    </row>
    <row r="12812">
      <c r="C12812" s="12" t="s">
        <v>946</v>
      </c>
      <c r="D12812" s="12"/>
      <c r="E12812" s="12" t="s">
        <v>1654</v>
      </c>
      <c r="F12812" s="21"/>
      <c r="G12812" s="21" t="s">
        <v>29892</v>
      </c>
      <c r="H12812" s="21" t="s">
        <v>29893</v>
      </c>
      <c r="I12812" s="21" t="s">
        <v>1600</v>
      </c>
      <c r="J12812" s="148" t="s">
        <v>29894</v>
      </c>
      <c r="K12812" s="20" t="s">
        <v>1782</v>
      </c>
      <c r="L12812" s="21"/>
    </row>
    <row r="12813">
      <c r="C12813" s="12" t="s">
        <v>946</v>
      </c>
      <c r="D12813" s="12"/>
      <c r="E12813" s="12" t="s">
        <v>1654</v>
      </c>
      <c r="F12813" s="21"/>
      <c r="G12813" s="21" t="s">
        <v>29892</v>
      </c>
      <c r="H12813" s="21" t="s">
        <v>29893</v>
      </c>
      <c r="I12813" s="21" t="s">
        <v>1600</v>
      </c>
      <c r="J12813" s="148" t="s">
        <v>29895</v>
      </c>
      <c r="K12813" s="20" t="s">
        <v>1602</v>
      </c>
      <c r="L12813" s="21"/>
    </row>
    <row r="12814">
      <c r="C12814" s="12" t="s">
        <v>946</v>
      </c>
      <c r="D12814" s="12"/>
      <c r="E12814" s="12" t="s">
        <v>1654</v>
      </c>
      <c r="F12814" s="21"/>
      <c r="G12814" s="21" t="s">
        <v>29896</v>
      </c>
      <c r="H12814" s="21" t="s">
        <v>29893</v>
      </c>
      <c r="I12814" s="21" t="s">
        <v>1600</v>
      </c>
      <c r="J12814" s="148" t="s">
        <v>29897</v>
      </c>
      <c r="K12814" s="20" t="s">
        <v>1787</v>
      </c>
      <c r="L12814" s="21"/>
    </row>
    <row r="12815">
      <c r="C12815" s="12" t="s">
        <v>946</v>
      </c>
      <c r="D12815" s="12"/>
      <c r="E12815" s="12" t="s">
        <v>1654</v>
      </c>
      <c r="F12815" s="21"/>
      <c r="G12815" s="21" t="s">
        <v>29898</v>
      </c>
      <c r="H12815" s="21" t="s">
        <v>29893</v>
      </c>
      <c r="I12815" s="21" t="s">
        <v>1600</v>
      </c>
      <c r="J12815" s="148" t="s">
        <v>29899</v>
      </c>
      <c r="K12815" s="20" t="s">
        <v>1791</v>
      </c>
      <c r="L12815" s="21"/>
    </row>
    <row r="12816">
      <c r="C12816" s="12" t="s">
        <v>946</v>
      </c>
      <c r="D12816" s="12"/>
      <c r="E12816" s="12" t="s">
        <v>1654</v>
      </c>
      <c r="F12816" s="21"/>
      <c r="G12816" s="21" t="s">
        <v>29900</v>
      </c>
      <c r="H12816" s="21" t="s">
        <v>29893</v>
      </c>
      <c r="I12816" s="21" t="s">
        <v>1600</v>
      </c>
      <c r="J12816" s="148" t="s">
        <v>29901</v>
      </c>
      <c r="K12816" s="20" t="s">
        <v>3406</v>
      </c>
      <c r="L12816" s="21"/>
    </row>
    <row r="12817">
      <c r="C12817" s="12" t="s">
        <v>946</v>
      </c>
      <c r="D12817" s="12"/>
      <c r="E12817" s="12" t="s">
        <v>1654</v>
      </c>
      <c r="F12817" s="21"/>
      <c r="G12817" s="21" t="s">
        <v>29902</v>
      </c>
      <c r="H12817" s="21" t="s">
        <v>29893</v>
      </c>
      <c r="I12817" s="21" t="s">
        <v>1600</v>
      </c>
      <c r="J12817" s="148" t="s">
        <v>29903</v>
      </c>
      <c r="K12817" s="20" t="s">
        <v>1795</v>
      </c>
      <c r="L12817" s="21"/>
    </row>
    <row r="12818">
      <c r="C12818" s="12" t="s">
        <v>946</v>
      </c>
      <c r="D12818" s="12"/>
      <c r="E12818" s="12" t="s">
        <v>1654</v>
      </c>
      <c r="F12818" s="21"/>
      <c r="G12818" s="21" t="s">
        <v>29902</v>
      </c>
      <c r="H12818" s="21" t="s">
        <v>29893</v>
      </c>
      <c r="I12818" s="21" t="s">
        <v>1600</v>
      </c>
      <c r="J12818" s="148" t="s">
        <v>29904</v>
      </c>
      <c r="K12818" s="20" t="s">
        <v>1798</v>
      </c>
      <c r="L12818" s="21"/>
    </row>
    <row r="12819">
      <c r="C12819" s="12" t="s">
        <v>946</v>
      </c>
      <c r="D12819" s="12"/>
      <c r="E12819" s="12" t="s">
        <v>1671</v>
      </c>
      <c r="F12819" s="21"/>
      <c r="G12819" s="21" t="s">
        <v>29905</v>
      </c>
      <c r="H12819" s="21" t="s">
        <v>29906</v>
      </c>
      <c r="I12819" s="21" t="s">
        <v>1674</v>
      </c>
      <c r="J12819" s="148" t="s">
        <v>29907</v>
      </c>
      <c r="K12819" s="20" t="s">
        <v>4287</v>
      </c>
      <c r="L12819" s="21"/>
    </row>
    <row r="12820">
      <c r="C12820" s="12" t="s">
        <v>946</v>
      </c>
      <c r="D12820" s="12"/>
      <c r="E12820" s="12" t="s">
        <v>1619</v>
      </c>
      <c r="F12820" s="21"/>
      <c r="G12820" s="21" t="s">
        <v>29905</v>
      </c>
      <c r="H12820" s="21" t="s">
        <v>29908</v>
      </c>
      <c r="I12820" s="21" t="s">
        <v>1588</v>
      </c>
      <c r="J12820" s="148" t="s">
        <v>29909</v>
      </c>
      <c r="K12820" s="20" t="s">
        <v>29910</v>
      </c>
      <c r="L12820" s="21"/>
    </row>
    <row r="12821">
      <c r="C12821" s="12" t="s">
        <v>946</v>
      </c>
      <c r="D12821" s="12"/>
      <c r="E12821" s="12" t="s">
        <v>1619</v>
      </c>
      <c r="F12821" s="21"/>
      <c r="G12821" s="21" t="s">
        <v>29905</v>
      </c>
      <c r="H12821" s="21" t="s">
        <v>29908</v>
      </c>
      <c r="I12821" s="21" t="s">
        <v>1588</v>
      </c>
      <c r="J12821" s="148" t="s">
        <v>29911</v>
      </c>
      <c r="K12821" s="20" t="s">
        <v>29912</v>
      </c>
      <c r="L12821" s="21"/>
    </row>
    <row r="12822">
      <c r="C12822" s="12" t="s">
        <v>946</v>
      </c>
      <c r="D12822" s="12"/>
      <c r="E12822" s="12" t="s">
        <v>1619</v>
      </c>
      <c r="F12822" s="21"/>
      <c r="G12822" s="21" t="s">
        <v>29913</v>
      </c>
      <c r="H12822" s="21" t="s">
        <v>29914</v>
      </c>
      <c r="I12822" s="21" t="s">
        <v>1588</v>
      </c>
      <c r="J12822" s="148" t="s">
        <v>29915</v>
      </c>
      <c r="K12822" s="20" t="s">
        <v>3376</v>
      </c>
      <c r="L12822" s="21"/>
    </row>
    <row r="12823">
      <c r="C12823" s="12" t="s">
        <v>946</v>
      </c>
      <c r="D12823" s="12"/>
      <c r="E12823" s="12" t="s">
        <v>1619</v>
      </c>
      <c r="F12823" s="21"/>
      <c r="G12823" s="21" t="s">
        <v>29916</v>
      </c>
      <c r="H12823" s="21" t="s">
        <v>29917</v>
      </c>
      <c r="I12823" s="21" t="s">
        <v>1588</v>
      </c>
      <c r="J12823" s="148" t="s">
        <v>29918</v>
      </c>
      <c r="K12823" s="20" t="s">
        <v>3446</v>
      </c>
      <c r="L12823" s="21"/>
    </row>
    <row r="12824">
      <c r="C12824" s="12" t="s">
        <v>946</v>
      </c>
      <c r="D12824" s="12"/>
      <c r="E12824" s="12" t="s">
        <v>1619</v>
      </c>
      <c r="F12824" s="21"/>
      <c r="G12824" s="21" t="s">
        <v>29919</v>
      </c>
      <c r="H12824" s="21" t="s">
        <v>29920</v>
      </c>
      <c r="I12824" s="21" t="s">
        <v>1588</v>
      </c>
      <c r="J12824" s="148" t="s">
        <v>29921</v>
      </c>
      <c r="K12824" s="20" t="s">
        <v>3381</v>
      </c>
      <c r="L12824" s="21"/>
    </row>
    <row r="12825">
      <c r="C12825" s="12" t="s">
        <v>946</v>
      </c>
      <c r="D12825" s="12"/>
      <c r="E12825" s="12" t="s">
        <v>1619</v>
      </c>
      <c r="F12825" s="21"/>
      <c r="G12825" s="21" t="s">
        <v>29919</v>
      </c>
      <c r="H12825" s="21" t="s">
        <v>29920</v>
      </c>
      <c r="I12825" s="21" t="s">
        <v>1588</v>
      </c>
      <c r="J12825" s="148" t="s">
        <v>29922</v>
      </c>
      <c r="K12825" s="20" t="s">
        <v>3384</v>
      </c>
      <c r="L12825" s="21"/>
    </row>
    <row r="12826">
      <c r="C12826" s="12" t="s">
        <v>946</v>
      </c>
      <c r="D12826" s="12"/>
      <c r="E12826" s="12" t="s">
        <v>1712</v>
      </c>
      <c r="F12826" s="21"/>
      <c r="G12826" s="21" t="s">
        <v>29923</v>
      </c>
      <c r="H12826" s="21" t="s">
        <v>29924</v>
      </c>
      <c r="I12826" s="21" t="s">
        <v>1715</v>
      </c>
      <c r="J12826" s="148" t="s">
        <v>29925</v>
      </c>
      <c r="K12826" s="20" t="s">
        <v>1717</v>
      </c>
      <c r="L12826" s="21"/>
    </row>
    <row r="12827">
      <c r="C12827" s="12" t="s">
        <v>946</v>
      </c>
      <c r="D12827" s="12"/>
      <c r="E12827" s="12" t="s">
        <v>1729</v>
      </c>
      <c r="F12827" s="21"/>
      <c r="G12827" s="21" t="s">
        <v>29926</v>
      </c>
      <c r="H12827" s="21" t="s">
        <v>29927</v>
      </c>
      <c r="I12827" s="21" t="s">
        <v>1607</v>
      </c>
      <c r="J12827" s="148" t="s">
        <v>29928</v>
      </c>
      <c r="K12827" s="20" t="s">
        <v>4426</v>
      </c>
      <c r="L12827" s="21"/>
    </row>
    <row r="12828">
      <c r="C12828" s="12" t="s">
        <v>946</v>
      </c>
      <c r="D12828" s="12"/>
      <c r="E12828" s="12" t="s">
        <v>1619</v>
      </c>
      <c r="F12828" s="21"/>
      <c r="G12828" s="21" t="s">
        <v>29929</v>
      </c>
      <c r="H12828" s="21" t="s">
        <v>29930</v>
      </c>
      <c r="I12828" s="21" t="s">
        <v>1588</v>
      </c>
      <c r="J12828" s="148" t="s">
        <v>29931</v>
      </c>
      <c r="K12828" s="20" t="s">
        <v>3488</v>
      </c>
      <c r="L12828" s="21"/>
    </row>
    <row r="12829">
      <c r="C12829" s="12" t="s">
        <v>946</v>
      </c>
      <c r="D12829" s="12"/>
      <c r="E12829" s="12" t="s">
        <v>1619</v>
      </c>
      <c r="F12829" s="21"/>
      <c r="G12829" s="21" t="s">
        <v>29932</v>
      </c>
      <c r="H12829" s="21" t="s">
        <v>29930</v>
      </c>
      <c r="I12829" s="21" t="s">
        <v>1588</v>
      </c>
      <c r="J12829" s="148" t="s">
        <v>29933</v>
      </c>
      <c r="K12829" s="20" t="s">
        <v>3439</v>
      </c>
      <c r="L12829" s="21"/>
    </row>
    <row r="12830">
      <c r="C12830" s="12" t="s">
        <v>946</v>
      </c>
      <c r="D12830" s="12"/>
      <c r="E12830" s="12" t="s">
        <v>1619</v>
      </c>
      <c r="F12830" s="21"/>
      <c r="G12830" s="21" t="s">
        <v>29934</v>
      </c>
      <c r="H12830" s="21" t="s">
        <v>29930</v>
      </c>
      <c r="I12830" s="21" t="s">
        <v>1588</v>
      </c>
      <c r="J12830" s="148" t="s">
        <v>29935</v>
      </c>
      <c r="K12830" s="20" t="s">
        <v>1975</v>
      </c>
      <c r="L12830" s="21"/>
    </row>
    <row r="12831">
      <c r="C12831" s="12" t="s">
        <v>946</v>
      </c>
      <c r="D12831" s="12"/>
      <c r="E12831" s="12" t="s">
        <v>1619</v>
      </c>
      <c r="F12831" s="21"/>
      <c r="G12831" s="21" t="s">
        <v>29936</v>
      </c>
      <c r="H12831" s="21" t="s">
        <v>29937</v>
      </c>
      <c r="I12831" s="21" t="s">
        <v>1588</v>
      </c>
      <c r="J12831" s="148" t="s">
        <v>29938</v>
      </c>
      <c r="K12831" s="20" t="s">
        <v>3492</v>
      </c>
      <c r="L12831" s="21"/>
    </row>
    <row r="12832">
      <c r="C12832" s="12" t="s">
        <v>946</v>
      </c>
      <c r="D12832" s="12"/>
      <c r="E12832" s="12" t="s">
        <v>1619</v>
      </c>
      <c r="F12832" s="21"/>
      <c r="G12832" s="21" t="s">
        <v>29939</v>
      </c>
      <c r="H12832" s="21" t="s">
        <v>29937</v>
      </c>
      <c r="I12832" s="21" t="s">
        <v>1588</v>
      </c>
      <c r="J12832" s="148" t="s">
        <v>29940</v>
      </c>
      <c r="K12832" s="20" t="s">
        <v>3355</v>
      </c>
      <c r="L12832" s="21"/>
    </row>
    <row r="12833">
      <c r="C12833" s="12" t="s">
        <v>946</v>
      </c>
      <c r="D12833" s="12"/>
      <c r="E12833" s="12" t="s">
        <v>1619</v>
      </c>
      <c r="F12833" s="21"/>
      <c r="G12833" s="21" t="s">
        <v>29941</v>
      </c>
      <c r="H12833" s="21" t="s">
        <v>29937</v>
      </c>
      <c r="I12833" s="21" t="s">
        <v>1588</v>
      </c>
      <c r="J12833" s="148" t="s">
        <v>29942</v>
      </c>
      <c r="K12833" s="20" t="s">
        <v>1954</v>
      </c>
      <c r="L12833" s="21"/>
    </row>
    <row r="12834">
      <c r="C12834" s="12" t="s">
        <v>946</v>
      </c>
      <c r="D12834" s="12"/>
      <c r="E12834" s="12" t="s">
        <v>1619</v>
      </c>
      <c r="F12834" s="21"/>
      <c r="G12834" s="21" t="s">
        <v>29943</v>
      </c>
      <c r="H12834" s="21" t="s">
        <v>29937</v>
      </c>
      <c r="I12834" s="21" t="s">
        <v>1588</v>
      </c>
      <c r="J12834" s="148" t="s">
        <v>29944</v>
      </c>
      <c r="K12834" s="20" t="s">
        <v>1979</v>
      </c>
      <c r="L12834" s="21"/>
    </row>
    <row r="12835">
      <c r="C12835" s="12" t="s">
        <v>946</v>
      </c>
      <c r="D12835" s="12"/>
      <c r="E12835" s="12" t="s">
        <v>1619</v>
      </c>
      <c r="F12835" s="21"/>
      <c r="G12835" s="21" t="s">
        <v>29945</v>
      </c>
      <c r="H12835" s="21" t="s">
        <v>29937</v>
      </c>
      <c r="I12835" s="21" t="s">
        <v>1588</v>
      </c>
      <c r="J12835" s="148" t="s">
        <v>29946</v>
      </c>
      <c r="K12835" s="20" t="s">
        <v>3372</v>
      </c>
      <c r="L12835" s="21"/>
    </row>
    <row r="12836">
      <c r="C12836" s="12" t="s">
        <v>946</v>
      </c>
      <c r="D12836" s="12"/>
      <c r="E12836" s="12" t="s">
        <v>1619</v>
      </c>
      <c r="F12836" s="21"/>
      <c r="G12836" s="21" t="s">
        <v>29947</v>
      </c>
      <c r="H12836" s="21" t="s">
        <v>29948</v>
      </c>
      <c r="I12836" s="21" t="s">
        <v>1588</v>
      </c>
      <c r="J12836" s="148" t="s">
        <v>29949</v>
      </c>
      <c r="K12836" s="20" t="s">
        <v>4477</v>
      </c>
      <c r="L12836" s="21"/>
    </row>
    <row r="12837">
      <c r="C12837" s="12" t="s">
        <v>946</v>
      </c>
      <c r="D12837" s="12"/>
      <c r="E12837" s="12" t="s">
        <v>1619</v>
      </c>
      <c r="F12837" s="21"/>
      <c r="G12837" s="21" t="s">
        <v>29950</v>
      </c>
      <c r="H12837" s="21" t="s">
        <v>29951</v>
      </c>
      <c r="I12837" s="21" t="s">
        <v>1588</v>
      </c>
      <c r="J12837" s="148" t="s">
        <v>29952</v>
      </c>
      <c r="K12837" s="20" t="s">
        <v>4477</v>
      </c>
      <c r="L12837" s="21"/>
    </row>
    <row r="12838">
      <c r="C12838" s="12" t="s">
        <v>946</v>
      </c>
      <c r="D12838" s="12"/>
      <c r="E12838" s="12" t="s">
        <v>1619</v>
      </c>
      <c r="F12838" s="21"/>
      <c r="G12838" s="21" t="s">
        <v>29953</v>
      </c>
      <c r="H12838" s="21" t="s">
        <v>29954</v>
      </c>
      <c r="I12838" s="21" t="s">
        <v>1588</v>
      </c>
      <c r="J12838" s="148" t="s">
        <v>29955</v>
      </c>
      <c r="K12838" s="20" t="s">
        <v>4477</v>
      </c>
      <c r="L12838" s="21"/>
    </row>
    <row r="12839">
      <c r="C12839" s="12" t="s">
        <v>946</v>
      </c>
      <c r="D12839" s="12"/>
      <c r="E12839" s="12" t="s">
        <v>1729</v>
      </c>
      <c r="F12839" s="21"/>
      <c r="G12839" s="21" t="s">
        <v>29956</v>
      </c>
      <c r="H12839" s="21" t="s">
        <v>29957</v>
      </c>
      <c r="I12839" s="21" t="s">
        <v>1607</v>
      </c>
      <c r="J12839" s="148" t="s">
        <v>29958</v>
      </c>
      <c r="K12839" s="20" t="s">
        <v>4439</v>
      </c>
      <c r="L12839" s="21"/>
    </row>
    <row r="12840">
      <c r="C12840" s="12" t="s">
        <v>946</v>
      </c>
      <c r="D12840" s="12"/>
      <c r="E12840" s="12" t="s">
        <v>1729</v>
      </c>
      <c r="F12840" s="21"/>
      <c r="G12840" s="21" t="s">
        <v>29959</v>
      </c>
      <c r="H12840" s="21" t="s">
        <v>29960</v>
      </c>
      <c r="I12840" s="21" t="s">
        <v>1607</v>
      </c>
      <c r="J12840" s="148" t="s">
        <v>29961</v>
      </c>
      <c r="K12840" s="20" t="s">
        <v>4431</v>
      </c>
      <c r="L12840" s="21"/>
    </row>
    <row r="12841">
      <c r="C12841" s="12" t="s">
        <v>946</v>
      </c>
      <c r="D12841" s="12"/>
      <c r="E12841" s="12" t="s">
        <v>1729</v>
      </c>
      <c r="F12841" s="21"/>
      <c r="G12841" s="21" t="s">
        <v>29962</v>
      </c>
      <c r="H12841" s="21" t="s">
        <v>29960</v>
      </c>
      <c r="I12841" s="21" t="s">
        <v>1607</v>
      </c>
      <c r="J12841" s="148" t="s">
        <v>29963</v>
      </c>
      <c r="K12841" s="20" t="s">
        <v>4435</v>
      </c>
      <c r="L12841" s="21"/>
    </row>
    <row r="12842">
      <c r="C12842" s="12" t="s">
        <v>946</v>
      </c>
      <c r="D12842" s="12"/>
      <c r="E12842" s="12" t="s">
        <v>1729</v>
      </c>
      <c r="F12842" s="21"/>
      <c r="G12842" s="21" t="s">
        <v>29964</v>
      </c>
      <c r="H12842" s="21" t="s">
        <v>29965</v>
      </c>
      <c r="I12842" s="21" t="s">
        <v>1607</v>
      </c>
      <c r="J12842" s="148" t="s">
        <v>29966</v>
      </c>
      <c r="K12842" s="20" t="s">
        <v>4431</v>
      </c>
      <c r="L12842" s="21"/>
    </row>
    <row r="12843">
      <c r="C12843" s="12" t="s">
        <v>946</v>
      </c>
      <c r="D12843" s="12"/>
      <c r="E12843" s="12" t="s">
        <v>1729</v>
      </c>
      <c r="F12843" s="21"/>
      <c r="G12843" s="21" t="s">
        <v>29967</v>
      </c>
      <c r="H12843" s="21" t="s">
        <v>29965</v>
      </c>
      <c r="I12843" s="21" t="s">
        <v>1607</v>
      </c>
      <c r="J12843" s="148" t="s">
        <v>29968</v>
      </c>
      <c r="K12843" s="20" t="s">
        <v>4435</v>
      </c>
      <c r="L12843" s="21"/>
    </row>
    <row r="12844">
      <c r="C12844" s="12" t="s">
        <v>946</v>
      </c>
      <c r="D12844" s="12"/>
      <c r="E12844" s="12" t="s">
        <v>1619</v>
      </c>
      <c r="F12844" s="21"/>
      <c r="G12844" s="21" t="s">
        <v>29969</v>
      </c>
      <c r="H12844" s="21" t="s">
        <v>29970</v>
      </c>
      <c r="I12844" s="21" t="s">
        <v>1588</v>
      </c>
      <c r="J12844" s="148" t="s">
        <v>29971</v>
      </c>
      <c r="K12844" s="20" t="s">
        <v>3376</v>
      </c>
      <c r="L12844" s="21"/>
    </row>
    <row r="12845">
      <c r="C12845" s="12" t="s">
        <v>946</v>
      </c>
      <c r="D12845" s="12"/>
      <c r="E12845" s="12" t="s">
        <v>1619</v>
      </c>
      <c r="F12845" s="21"/>
      <c r="G12845" s="21" t="s">
        <v>29947</v>
      </c>
      <c r="H12845" s="21" t="s">
        <v>29972</v>
      </c>
      <c r="I12845" s="21" t="s">
        <v>1588</v>
      </c>
      <c r="J12845" s="148" t="s">
        <v>29973</v>
      </c>
      <c r="K12845" s="20" t="s">
        <v>4496</v>
      </c>
      <c r="L12845" s="21"/>
    </row>
    <row r="12846">
      <c r="C12846" s="12" t="s">
        <v>946</v>
      </c>
      <c r="D12846" s="12"/>
      <c r="E12846" s="12" t="s">
        <v>1619</v>
      </c>
      <c r="F12846" s="21"/>
      <c r="G12846" s="21" t="s">
        <v>29974</v>
      </c>
      <c r="H12846" s="21" t="s">
        <v>29975</v>
      </c>
      <c r="I12846" s="21" t="s">
        <v>1588</v>
      </c>
      <c r="J12846" s="148" t="s">
        <v>29976</v>
      </c>
      <c r="K12846" s="20" t="s">
        <v>4493</v>
      </c>
      <c r="L12846" s="21"/>
    </row>
    <row r="12847">
      <c r="C12847" s="12" t="s">
        <v>946</v>
      </c>
      <c r="D12847" s="12"/>
      <c r="E12847" s="12" t="s">
        <v>1619</v>
      </c>
      <c r="F12847" s="21"/>
      <c r="G12847" s="21" t="s">
        <v>29950</v>
      </c>
      <c r="H12847" s="21" t="s">
        <v>29977</v>
      </c>
      <c r="I12847" s="21" t="s">
        <v>1588</v>
      </c>
      <c r="J12847" s="148" t="s">
        <v>29978</v>
      </c>
      <c r="K12847" s="20" t="s">
        <v>4496</v>
      </c>
      <c r="L12847" s="21"/>
    </row>
    <row r="12848">
      <c r="C12848" s="12" t="s">
        <v>946</v>
      </c>
      <c r="D12848" s="12"/>
      <c r="E12848" s="12" t="s">
        <v>1619</v>
      </c>
      <c r="F12848" s="21"/>
      <c r="G12848" s="21" t="s">
        <v>29979</v>
      </c>
      <c r="H12848" s="21" t="s">
        <v>29980</v>
      </c>
      <c r="I12848" s="21" t="s">
        <v>1588</v>
      </c>
      <c r="J12848" s="148" t="s">
        <v>29981</v>
      </c>
      <c r="K12848" s="20" t="s">
        <v>4493</v>
      </c>
      <c r="L12848" s="21"/>
    </row>
    <row r="12849">
      <c r="C12849" s="12" t="s">
        <v>946</v>
      </c>
      <c r="D12849" s="12"/>
      <c r="E12849" s="12" t="s">
        <v>1619</v>
      </c>
      <c r="F12849" s="21"/>
      <c r="G12849" s="21" t="s">
        <v>29982</v>
      </c>
      <c r="H12849" s="21" t="s">
        <v>29983</v>
      </c>
      <c r="I12849" s="21" t="s">
        <v>1588</v>
      </c>
      <c r="J12849" s="148" t="s">
        <v>29984</v>
      </c>
      <c r="K12849" s="20" t="s">
        <v>4493</v>
      </c>
      <c r="L12849" s="21"/>
    </row>
    <row r="12850">
      <c r="C12850" s="12" t="s">
        <v>946</v>
      </c>
      <c r="D12850" s="12"/>
      <c r="E12850" s="12" t="s">
        <v>1619</v>
      </c>
      <c r="F12850" s="21"/>
      <c r="G12850" s="21" t="s">
        <v>29985</v>
      </c>
      <c r="H12850" s="21" t="s">
        <v>29986</v>
      </c>
      <c r="I12850" s="21" t="s">
        <v>1588</v>
      </c>
      <c r="J12850" s="148" t="s">
        <v>29987</v>
      </c>
      <c r="K12850" s="20" t="s">
        <v>4493</v>
      </c>
      <c r="L12850" s="21"/>
    </row>
    <row r="12851">
      <c r="C12851" s="12" t="s">
        <v>946</v>
      </c>
      <c r="D12851" s="12"/>
      <c r="E12851" s="12" t="s">
        <v>1619</v>
      </c>
      <c r="F12851" s="21"/>
      <c r="G12851" s="21" t="s">
        <v>29988</v>
      </c>
      <c r="H12851" s="21" t="s">
        <v>29989</v>
      </c>
      <c r="I12851" s="21" t="s">
        <v>1588</v>
      </c>
      <c r="J12851" s="148" t="s">
        <v>29990</v>
      </c>
      <c r="K12851" s="20" t="s">
        <v>4493</v>
      </c>
      <c r="L12851" s="21"/>
    </row>
    <row r="12852">
      <c r="C12852" s="12" t="s">
        <v>946</v>
      </c>
      <c r="D12852" s="12"/>
      <c r="E12852" s="12" t="s">
        <v>1619</v>
      </c>
      <c r="F12852" s="21"/>
      <c r="G12852" s="21" t="s">
        <v>29953</v>
      </c>
      <c r="H12852" s="21" t="s">
        <v>29991</v>
      </c>
      <c r="I12852" s="21" t="s">
        <v>1588</v>
      </c>
      <c r="J12852" s="148" t="s">
        <v>29992</v>
      </c>
      <c r="K12852" s="20" t="s">
        <v>4496</v>
      </c>
      <c r="L12852" s="21"/>
    </row>
    <row r="12853">
      <c r="C12853" s="12" t="s">
        <v>946</v>
      </c>
      <c r="D12853" s="12"/>
      <c r="E12853" s="12" t="s">
        <v>1619</v>
      </c>
      <c r="F12853" s="21"/>
      <c r="G12853" s="21" t="s">
        <v>29993</v>
      </c>
      <c r="H12853" s="21" t="s">
        <v>29994</v>
      </c>
      <c r="I12853" s="21" t="s">
        <v>1588</v>
      </c>
      <c r="J12853" s="148" t="s">
        <v>29995</v>
      </c>
      <c r="K12853" s="20" t="s">
        <v>4490</v>
      </c>
      <c r="L12853" s="21"/>
    </row>
    <row r="12854">
      <c r="C12854" s="12" t="s">
        <v>946</v>
      </c>
      <c r="D12854" s="12"/>
      <c r="E12854" s="12" t="s">
        <v>1619</v>
      </c>
      <c r="F12854" s="21"/>
      <c r="G12854" s="21" t="s">
        <v>29993</v>
      </c>
      <c r="H12854" s="21" t="s">
        <v>29994</v>
      </c>
      <c r="I12854" s="21" t="s">
        <v>1588</v>
      </c>
      <c r="J12854" s="148" t="s">
        <v>29996</v>
      </c>
      <c r="K12854" s="20" t="s">
        <v>4493</v>
      </c>
      <c r="L12854" s="21"/>
    </row>
    <row r="12855">
      <c r="C12855" s="12" t="s">
        <v>946</v>
      </c>
      <c r="D12855" s="12"/>
      <c r="E12855" s="12" t="s">
        <v>1619</v>
      </c>
      <c r="F12855" s="21"/>
      <c r="G12855" s="21" t="s">
        <v>29993</v>
      </c>
      <c r="H12855" s="21" t="s">
        <v>29994</v>
      </c>
      <c r="I12855" s="21" t="s">
        <v>1588</v>
      </c>
      <c r="J12855" s="148" t="s">
        <v>29997</v>
      </c>
      <c r="K12855" s="20" t="s">
        <v>4496</v>
      </c>
      <c r="L12855" s="21"/>
    </row>
    <row r="12856">
      <c r="C12856" s="12" t="s">
        <v>946</v>
      </c>
      <c r="D12856" s="12"/>
      <c r="E12856" s="12" t="s">
        <v>1619</v>
      </c>
      <c r="F12856" s="21"/>
      <c r="G12856" s="21" t="s">
        <v>29998</v>
      </c>
      <c r="H12856" s="21" t="s">
        <v>29999</v>
      </c>
      <c r="I12856" s="21" t="s">
        <v>1588</v>
      </c>
      <c r="J12856" s="148" t="s">
        <v>30000</v>
      </c>
      <c r="K12856" s="20" t="s">
        <v>4490</v>
      </c>
      <c r="L12856" s="21"/>
    </row>
    <row r="12857">
      <c r="C12857" s="12" t="s">
        <v>946</v>
      </c>
      <c r="D12857" s="12"/>
      <c r="E12857" s="12" t="s">
        <v>1619</v>
      </c>
      <c r="F12857" s="21"/>
      <c r="G12857" s="21" t="s">
        <v>29998</v>
      </c>
      <c r="H12857" s="21" t="s">
        <v>29999</v>
      </c>
      <c r="I12857" s="21" t="s">
        <v>1588</v>
      </c>
      <c r="J12857" s="148" t="s">
        <v>30001</v>
      </c>
      <c r="K12857" s="20" t="s">
        <v>4493</v>
      </c>
      <c r="L12857" s="21"/>
    </row>
    <row r="12858">
      <c r="C12858" s="12" t="s">
        <v>946</v>
      </c>
      <c r="D12858" s="12"/>
      <c r="E12858" s="12" t="s">
        <v>1619</v>
      </c>
      <c r="F12858" s="21"/>
      <c r="G12858" s="21" t="s">
        <v>30002</v>
      </c>
      <c r="H12858" s="21" t="s">
        <v>30003</v>
      </c>
      <c r="I12858" s="21" t="s">
        <v>1588</v>
      </c>
      <c r="J12858" s="148" t="s">
        <v>30004</v>
      </c>
      <c r="K12858" s="20" t="s">
        <v>4490</v>
      </c>
      <c r="L12858" s="21"/>
    </row>
    <row r="12859">
      <c r="C12859" s="12" t="s">
        <v>946</v>
      </c>
      <c r="D12859" s="12"/>
      <c r="E12859" s="12" t="s">
        <v>1619</v>
      </c>
      <c r="F12859" s="21"/>
      <c r="G12859" s="21" t="s">
        <v>30005</v>
      </c>
      <c r="H12859" s="21" t="s">
        <v>30006</v>
      </c>
      <c r="I12859" s="21" t="s">
        <v>1588</v>
      </c>
      <c r="J12859" s="148" t="s">
        <v>30007</v>
      </c>
      <c r="K12859" s="20" t="s">
        <v>4490</v>
      </c>
      <c r="L12859" s="21"/>
    </row>
    <row r="12860">
      <c r="C12860" s="12" t="s">
        <v>946</v>
      </c>
      <c r="D12860" s="12"/>
      <c r="E12860" s="12" t="s">
        <v>1619</v>
      </c>
      <c r="F12860" s="21"/>
      <c r="G12860" s="21" t="s">
        <v>30008</v>
      </c>
      <c r="H12860" s="21" t="s">
        <v>30009</v>
      </c>
      <c r="I12860" s="21" t="s">
        <v>1588</v>
      </c>
      <c r="J12860" s="148" t="s">
        <v>30010</v>
      </c>
      <c r="K12860" s="20" t="s">
        <v>4490</v>
      </c>
      <c r="L12860" s="21"/>
    </row>
    <row r="12861">
      <c r="C12861" s="12" t="s">
        <v>946</v>
      </c>
      <c r="D12861" s="12"/>
      <c r="E12861" s="12" t="s">
        <v>1619</v>
      </c>
      <c r="F12861" s="21"/>
      <c r="G12861" s="21" t="s">
        <v>30011</v>
      </c>
      <c r="H12861" s="21" t="s">
        <v>30012</v>
      </c>
      <c r="I12861" s="21" t="s">
        <v>1588</v>
      </c>
      <c r="J12861" s="148" t="s">
        <v>30013</v>
      </c>
      <c r="K12861" s="20" t="s">
        <v>4490</v>
      </c>
      <c r="L12861" s="21"/>
    </row>
    <row r="12862">
      <c r="C12862" s="12" t="s">
        <v>951</v>
      </c>
      <c r="D12862" s="12"/>
      <c r="E12862" s="12" t="s">
        <v>1671</v>
      </c>
      <c r="F12862" s="21"/>
      <c r="G12862" s="21" t="s">
        <v>30014</v>
      </c>
      <c r="H12862" s="21" t="s">
        <v>30015</v>
      </c>
      <c r="I12862" s="21" t="s">
        <v>1674</v>
      </c>
      <c r="J12862" s="148" t="s">
        <v>30016</v>
      </c>
      <c r="K12862" s="20" t="s">
        <v>4273</v>
      </c>
      <c r="L12862" s="21"/>
    </row>
    <row r="12863">
      <c r="C12863" s="12" t="s">
        <v>951</v>
      </c>
      <c r="D12863" s="12"/>
      <c r="E12863" s="12" t="s">
        <v>1712</v>
      </c>
      <c r="F12863" s="21"/>
      <c r="G12863" s="21" t="s">
        <v>30017</v>
      </c>
      <c r="H12863" s="21" t="s">
        <v>30018</v>
      </c>
      <c r="I12863" s="21" t="s">
        <v>1715</v>
      </c>
      <c r="J12863" s="148" t="s">
        <v>30019</v>
      </c>
      <c r="K12863" s="20" t="s">
        <v>1717</v>
      </c>
      <c r="L12863" s="21"/>
    </row>
    <row r="12864">
      <c r="C12864" s="12" t="s">
        <v>951</v>
      </c>
      <c r="D12864" s="12"/>
      <c r="E12864" s="12" t="s">
        <v>1678</v>
      </c>
      <c r="F12864" s="21"/>
      <c r="G12864" s="21" t="s">
        <v>30020</v>
      </c>
      <c r="H12864" s="21" t="s">
        <v>30021</v>
      </c>
      <c r="I12864" s="21" t="s">
        <v>1681</v>
      </c>
      <c r="J12864" s="148" t="s">
        <v>30022</v>
      </c>
      <c r="K12864" s="20" t="s">
        <v>6766</v>
      </c>
      <c r="L12864" s="21"/>
    </row>
    <row r="12865">
      <c r="C12865" s="12" t="s">
        <v>951</v>
      </c>
      <c r="D12865" s="12"/>
      <c r="E12865" s="12" t="s">
        <v>1678</v>
      </c>
      <c r="F12865" s="21"/>
      <c r="G12865" s="21" t="s">
        <v>30023</v>
      </c>
      <c r="H12865" s="21" t="s">
        <v>30024</v>
      </c>
      <c r="I12865" s="21" t="s">
        <v>1681</v>
      </c>
      <c r="J12865" s="148" t="s">
        <v>30025</v>
      </c>
      <c r="K12865" s="20" t="s">
        <v>6770</v>
      </c>
      <c r="L12865" s="21"/>
    </row>
    <row r="12866">
      <c r="C12866" s="12" t="s">
        <v>951</v>
      </c>
      <c r="D12866" s="12"/>
      <c r="E12866" s="12" t="s">
        <v>1678</v>
      </c>
      <c r="F12866" s="21"/>
      <c r="G12866" s="21" t="s">
        <v>30026</v>
      </c>
      <c r="H12866" s="21" t="s">
        <v>30027</v>
      </c>
      <c r="I12866" s="21" t="s">
        <v>1681</v>
      </c>
      <c r="J12866" s="148" t="s">
        <v>30028</v>
      </c>
      <c r="K12866" s="20" t="s">
        <v>1683</v>
      </c>
      <c r="L12866" s="21"/>
    </row>
    <row r="12867">
      <c r="C12867" s="12" t="s">
        <v>951</v>
      </c>
      <c r="D12867" s="12"/>
      <c r="E12867" s="12" t="s">
        <v>1678</v>
      </c>
      <c r="F12867" s="21"/>
      <c r="G12867" s="21" t="s">
        <v>30029</v>
      </c>
      <c r="H12867" s="21" t="s">
        <v>30030</v>
      </c>
      <c r="I12867" s="21" t="s">
        <v>1681</v>
      </c>
      <c r="J12867" s="148" t="s">
        <v>30031</v>
      </c>
      <c r="K12867" s="20" t="s">
        <v>6244</v>
      </c>
      <c r="L12867" s="21"/>
    </row>
    <row r="12868">
      <c r="C12868" s="12" t="s">
        <v>951</v>
      </c>
      <c r="D12868" s="12"/>
      <c r="E12868" s="12" t="s">
        <v>1678</v>
      </c>
      <c r="F12868" s="21"/>
      <c r="G12868" s="21" t="s">
        <v>30032</v>
      </c>
      <c r="H12868" s="21" t="s">
        <v>30033</v>
      </c>
      <c r="I12868" s="21" t="s">
        <v>1681</v>
      </c>
      <c r="J12868" s="148" t="s">
        <v>30034</v>
      </c>
      <c r="K12868" s="20" t="s">
        <v>6249</v>
      </c>
      <c r="L12868" s="21"/>
    </row>
    <row r="12869">
      <c r="C12869" s="12" t="s">
        <v>951</v>
      </c>
      <c r="D12869" s="12"/>
      <c r="E12869" s="12" t="s">
        <v>1678</v>
      </c>
      <c r="F12869" s="21"/>
      <c r="G12869" s="21" t="s">
        <v>30035</v>
      </c>
      <c r="H12869" s="21" t="s">
        <v>30036</v>
      </c>
      <c r="I12869" s="21" t="s">
        <v>1681</v>
      </c>
      <c r="J12869" s="148" t="s">
        <v>30037</v>
      </c>
      <c r="K12869" s="20" t="s">
        <v>6774</v>
      </c>
      <c r="L12869" s="21"/>
    </row>
    <row r="12870">
      <c r="C12870" s="12" t="s">
        <v>955</v>
      </c>
      <c r="D12870" s="12" t="s">
        <v>956</v>
      </c>
      <c r="E12870" s="12" t="s">
        <v>4183</v>
      </c>
      <c r="F12870" s="12" t="s">
        <v>957</v>
      </c>
      <c r="G12870" s="12" t="s">
        <v>4187</v>
      </c>
      <c r="H12870" s="12" t="s">
        <v>4188</v>
      </c>
      <c r="I12870" s="12" t="s">
        <v>1715</v>
      </c>
      <c r="J12870" s="114" t="s">
        <v>4189</v>
      </c>
      <c r="K12870" s="12" t="s">
        <v>1717</v>
      </c>
      <c r="L12870" s="12" t="s">
        <v>1718</v>
      </c>
    </row>
    <row r="12871">
      <c r="C12871" s="12" t="s">
        <v>955</v>
      </c>
      <c r="D12871" s="12" t="s">
        <v>956</v>
      </c>
      <c r="E12871" s="12" t="s">
        <v>4183</v>
      </c>
      <c r="F12871" s="12" t="s">
        <v>957</v>
      </c>
      <c r="G12871" s="12" t="s">
        <v>1672</v>
      </c>
      <c r="H12871" s="12" t="s">
        <v>4190</v>
      </c>
      <c r="I12871" s="12" t="s">
        <v>1715</v>
      </c>
      <c r="J12871" s="114" t="s">
        <v>4191</v>
      </c>
      <c r="K12871" s="12" t="s">
        <v>1717</v>
      </c>
      <c r="L12871" s="12" t="s">
        <v>1718</v>
      </c>
    </row>
    <row r="12872">
      <c r="C12872" s="12" t="s">
        <v>955</v>
      </c>
      <c r="D12872" s="12" t="s">
        <v>956</v>
      </c>
      <c r="E12872" s="12" t="s">
        <v>1654</v>
      </c>
      <c r="F12872" s="12" t="s">
        <v>957</v>
      </c>
      <c r="G12872" s="12" t="s">
        <v>30038</v>
      </c>
      <c r="H12872" s="12" t="s">
        <v>30039</v>
      </c>
      <c r="I12872" s="12" t="s">
        <v>1600</v>
      </c>
      <c r="J12872" s="114" t="s">
        <v>30040</v>
      </c>
      <c r="K12872" s="12" t="s">
        <v>4195</v>
      </c>
      <c r="L12872" s="12" t="s">
        <v>4196</v>
      </c>
    </row>
    <row r="12873">
      <c r="C12873" s="12" t="s">
        <v>955</v>
      </c>
      <c r="D12873" s="12" t="s">
        <v>956</v>
      </c>
      <c r="E12873" s="12" t="s">
        <v>1654</v>
      </c>
      <c r="F12873" s="12" t="s">
        <v>957</v>
      </c>
      <c r="G12873" s="12" t="s">
        <v>4197</v>
      </c>
      <c r="H12873" s="12" t="s">
        <v>4198</v>
      </c>
      <c r="I12873" s="12" t="s">
        <v>1600</v>
      </c>
      <c r="J12873" s="114" t="s">
        <v>4199</v>
      </c>
      <c r="K12873" s="12" t="s">
        <v>1798</v>
      </c>
      <c r="L12873" s="12" t="s">
        <v>1799</v>
      </c>
    </row>
    <row r="12874">
      <c r="C12874" s="12" t="s">
        <v>955</v>
      </c>
      <c r="D12874" s="12" t="s">
        <v>956</v>
      </c>
      <c r="E12874" s="12" t="s">
        <v>1656</v>
      </c>
      <c r="F12874" s="12" t="s">
        <v>957</v>
      </c>
      <c r="G12874" s="12" t="s">
        <v>1657</v>
      </c>
      <c r="H12874" s="12" t="s">
        <v>1658</v>
      </c>
      <c r="I12874" s="12" t="s">
        <v>1637</v>
      </c>
      <c r="J12874" s="114" t="s">
        <v>1659</v>
      </c>
      <c r="K12874" s="12" t="s">
        <v>1660</v>
      </c>
      <c r="L12874" s="12" t="s">
        <v>1661</v>
      </c>
    </row>
    <row r="12875">
      <c r="C12875" s="12" t="s">
        <v>955</v>
      </c>
      <c r="D12875" s="12" t="s">
        <v>956</v>
      </c>
      <c r="E12875" s="12" t="s">
        <v>1656</v>
      </c>
      <c r="F12875" s="12" t="s">
        <v>957</v>
      </c>
      <c r="G12875" s="12" t="s">
        <v>30041</v>
      </c>
      <c r="H12875" s="12" t="s">
        <v>30042</v>
      </c>
      <c r="I12875" s="12" t="s">
        <v>1637</v>
      </c>
      <c r="J12875" s="114" t="s">
        <v>30043</v>
      </c>
      <c r="K12875" s="12" t="s">
        <v>1660</v>
      </c>
      <c r="L12875" s="12" t="s">
        <v>1661</v>
      </c>
    </row>
    <row r="12876">
      <c r="C12876" s="12" t="s">
        <v>955</v>
      </c>
      <c r="D12876" s="12" t="s">
        <v>956</v>
      </c>
      <c r="E12876" s="12" t="s">
        <v>1671</v>
      </c>
      <c r="F12876" s="12" t="s">
        <v>957</v>
      </c>
      <c r="G12876" s="12" t="s">
        <v>1672</v>
      </c>
      <c r="H12876" s="12" t="s">
        <v>1673</v>
      </c>
      <c r="I12876" s="12" t="s">
        <v>1674</v>
      </c>
      <c r="J12876" s="114" t="s">
        <v>1675</v>
      </c>
      <c r="K12876" s="12" t="s">
        <v>1676</v>
      </c>
      <c r="L12876" s="12" t="s">
        <v>1677</v>
      </c>
    </row>
    <row r="12877">
      <c r="C12877" s="12" t="s">
        <v>955</v>
      </c>
      <c r="D12877" s="12" t="s">
        <v>956</v>
      </c>
      <c r="E12877" s="12" t="s">
        <v>1671</v>
      </c>
      <c r="F12877" s="12" t="s">
        <v>957</v>
      </c>
      <c r="G12877" s="12" t="s">
        <v>3079</v>
      </c>
      <c r="H12877" s="12" t="s">
        <v>3080</v>
      </c>
      <c r="I12877" s="12" t="s">
        <v>1674</v>
      </c>
      <c r="J12877" s="114" t="s">
        <v>3081</v>
      </c>
      <c r="K12877" s="12" t="s">
        <v>1676</v>
      </c>
      <c r="L12877" s="12" t="s">
        <v>1677</v>
      </c>
    </row>
    <row r="12878">
      <c r="C12878" s="12" t="s">
        <v>955</v>
      </c>
      <c r="D12878" s="12" t="s">
        <v>956</v>
      </c>
      <c r="E12878" s="12" t="s">
        <v>1671</v>
      </c>
      <c r="F12878" s="12" t="s">
        <v>957</v>
      </c>
      <c r="G12878" s="12" t="s">
        <v>4234</v>
      </c>
      <c r="H12878" s="12" t="s">
        <v>30044</v>
      </c>
      <c r="I12878" s="12" t="s">
        <v>1674</v>
      </c>
      <c r="J12878" s="114" t="s">
        <v>30045</v>
      </c>
      <c r="K12878" s="12" t="s">
        <v>14342</v>
      </c>
      <c r="L12878" s="12" t="s">
        <v>14343</v>
      </c>
    </row>
    <row r="12879">
      <c r="C12879" s="12" t="s">
        <v>955</v>
      </c>
      <c r="D12879" s="12" t="s">
        <v>956</v>
      </c>
      <c r="E12879" s="12" t="s">
        <v>1671</v>
      </c>
      <c r="F12879" s="12" t="s">
        <v>957</v>
      </c>
      <c r="G12879" s="12" t="s">
        <v>14344</v>
      </c>
      <c r="H12879" s="12" t="s">
        <v>14345</v>
      </c>
      <c r="I12879" s="12" t="s">
        <v>1674</v>
      </c>
      <c r="J12879" s="114" t="s">
        <v>14346</v>
      </c>
      <c r="K12879" s="12" t="s">
        <v>14342</v>
      </c>
      <c r="L12879" s="12" t="s">
        <v>14343</v>
      </c>
    </row>
    <row r="12880">
      <c r="C12880" s="12" t="s">
        <v>955</v>
      </c>
      <c r="D12880" s="12" t="s">
        <v>956</v>
      </c>
      <c r="E12880" s="12" t="s">
        <v>1671</v>
      </c>
      <c r="F12880" s="12" t="s">
        <v>957</v>
      </c>
      <c r="G12880" s="12" t="s">
        <v>14347</v>
      </c>
      <c r="H12880" s="12" t="s">
        <v>14348</v>
      </c>
      <c r="I12880" s="12" t="s">
        <v>1674</v>
      </c>
      <c r="J12880" s="114" t="s">
        <v>14349</v>
      </c>
      <c r="K12880" s="12" t="s">
        <v>14342</v>
      </c>
      <c r="L12880" s="12" t="s">
        <v>14343</v>
      </c>
    </row>
    <row r="12881">
      <c r="C12881" s="12" t="s">
        <v>955</v>
      </c>
      <c r="D12881" s="12" t="s">
        <v>956</v>
      </c>
      <c r="E12881" s="12" t="s">
        <v>1678</v>
      </c>
      <c r="F12881" s="12" t="s">
        <v>957</v>
      </c>
      <c r="G12881" s="12" t="s">
        <v>1679</v>
      </c>
      <c r="H12881" s="12" t="s">
        <v>1680</v>
      </c>
      <c r="I12881" s="12" t="s">
        <v>1681</v>
      </c>
      <c r="J12881" s="114" t="s">
        <v>1682</v>
      </c>
      <c r="K12881" s="12" t="s">
        <v>1683</v>
      </c>
      <c r="L12881" s="12" t="s">
        <v>1684</v>
      </c>
    </row>
    <row r="12882">
      <c r="C12882" s="12" t="s">
        <v>955</v>
      </c>
      <c r="D12882" s="12" t="s">
        <v>956</v>
      </c>
      <c r="E12882" s="12" t="s">
        <v>1678</v>
      </c>
      <c r="F12882" s="12" t="s">
        <v>957</v>
      </c>
      <c r="G12882" s="12" t="s">
        <v>14350</v>
      </c>
      <c r="H12882" s="12" t="s">
        <v>14351</v>
      </c>
      <c r="I12882" s="12" t="s">
        <v>1681</v>
      </c>
      <c r="J12882" s="114" t="s">
        <v>14352</v>
      </c>
      <c r="K12882" s="12" t="s">
        <v>6244</v>
      </c>
      <c r="L12882" s="12" t="s">
        <v>6245</v>
      </c>
    </row>
    <row r="12883">
      <c r="C12883" s="12" t="s">
        <v>955</v>
      </c>
      <c r="D12883" s="12" t="s">
        <v>956</v>
      </c>
      <c r="E12883" s="12" t="s">
        <v>1678</v>
      </c>
      <c r="F12883" s="12" t="s">
        <v>957</v>
      </c>
      <c r="G12883" s="12" t="s">
        <v>4200</v>
      </c>
      <c r="H12883" s="12" t="s">
        <v>4201</v>
      </c>
      <c r="I12883" s="12" t="s">
        <v>1681</v>
      </c>
      <c r="J12883" s="114" t="s">
        <v>4202</v>
      </c>
      <c r="K12883" s="12" t="s">
        <v>4203</v>
      </c>
      <c r="L12883" s="12" t="s">
        <v>4204</v>
      </c>
    </row>
    <row r="12884">
      <c r="C12884" s="12" t="s">
        <v>955</v>
      </c>
      <c r="D12884" s="12" t="s">
        <v>956</v>
      </c>
      <c r="E12884" s="12" t="s">
        <v>1678</v>
      </c>
      <c r="F12884" s="12" t="s">
        <v>957</v>
      </c>
      <c r="G12884" s="12" t="s">
        <v>4208</v>
      </c>
      <c r="H12884" s="12" t="s">
        <v>4209</v>
      </c>
      <c r="I12884" s="12" t="s">
        <v>1681</v>
      </c>
      <c r="J12884" s="114" t="s">
        <v>4210</v>
      </c>
      <c r="K12884" s="12" t="s">
        <v>4211</v>
      </c>
      <c r="L12884" s="12" t="s">
        <v>4212</v>
      </c>
    </row>
    <row r="12885">
      <c r="C12885" s="12" t="s">
        <v>955</v>
      </c>
      <c r="D12885" s="12" t="s">
        <v>956</v>
      </c>
      <c r="E12885" s="12" t="s">
        <v>1678</v>
      </c>
      <c r="F12885" s="12" t="s">
        <v>957</v>
      </c>
      <c r="G12885" s="12" t="s">
        <v>30046</v>
      </c>
      <c r="H12885" s="12" t="s">
        <v>30047</v>
      </c>
      <c r="I12885" s="12" t="s">
        <v>1681</v>
      </c>
      <c r="J12885" s="114" t="s">
        <v>30048</v>
      </c>
      <c r="K12885" s="12" t="s">
        <v>14362</v>
      </c>
      <c r="L12885" s="12" t="s">
        <v>14363</v>
      </c>
    </row>
    <row r="12886">
      <c r="C12886" s="12" t="s">
        <v>955</v>
      </c>
      <c r="D12886" s="12" t="s">
        <v>956</v>
      </c>
      <c r="E12886" s="12" t="s">
        <v>1678</v>
      </c>
      <c r="F12886" s="12" t="s">
        <v>957</v>
      </c>
      <c r="G12886" s="12" t="s">
        <v>30046</v>
      </c>
      <c r="H12886" s="12" t="s">
        <v>30049</v>
      </c>
      <c r="I12886" s="12" t="s">
        <v>1681</v>
      </c>
      <c r="J12886" s="114" t="s">
        <v>30050</v>
      </c>
      <c r="K12886" s="12" t="s">
        <v>14366</v>
      </c>
      <c r="L12886" s="12" t="s">
        <v>14367</v>
      </c>
    </row>
    <row r="12887">
      <c r="C12887" s="12" t="s">
        <v>955</v>
      </c>
      <c r="D12887" s="12" t="s">
        <v>956</v>
      </c>
      <c r="E12887" s="12" t="s">
        <v>1678</v>
      </c>
      <c r="F12887" s="12" t="s">
        <v>957</v>
      </c>
      <c r="G12887" s="12" t="s">
        <v>18506</v>
      </c>
      <c r="H12887" s="12" t="s">
        <v>18507</v>
      </c>
      <c r="I12887" s="12" t="s">
        <v>1681</v>
      </c>
      <c r="J12887" s="114" t="s">
        <v>18508</v>
      </c>
      <c r="K12887" s="12" t="s">
        <v>14371</v>
      </c>
      <c r="L12887" s="12" t="s">
        <v>14372</v>
      </c>
    </row>
    <row r="12888">
      <c r="C12888" s="12" t="s">
        <v>955</v>
      </c>
      <c r="D12888" s="12" t="s">
        <v>956</v>
      </c>
      <c r="E12888" s="12" t="s">
        <v>1729</v>
      </c>
      <c r="F12888" s="12" t="s">
        <v>957</v>
      </c>
      <c r="G12888" s="12" t="s">
        <v>4216</v>
      </c>
      <c r="H12888" s="12" t="s">
        <v>4217</v>
      </c>
      <c r="I12888" s="12" t="s">
        <v>1607</v>
      </c>
      <c r="J12888" s="114" t="s">
        <v>4218</v>
      </c>
      <c r="K12888" s="12" t="s">
        <v>4219</v>
      </c>
      <c r="L12888" s="12" t="s">
        <v>4220</v>
      </c>
    </row>
    <row r="12889">
      <c r="C12889" s="12" t="s">
        <v>955</v>
      </c>
      <c r="D12889" s="12" t="s">
        <v>956</v>
      </c>
      <c r="E12889" s="12" t="s">
        <v>1729</v>
      </c>
      <c r="F12889" s="12" t="s">
        <v>957</v>
      </c>
      <c r="G12889" s="12" t="s">
        <v>4221</v>
      </c>
      <c r="H12889" s="12" t="s">
        <v>4222</v>
      </c>
      <c r="I12889" s="12" t="s">
        <v>1607</v>
      </c>
      <c r="J12889" s="114" t="s">
        <v>4223</v>
      </c>
      <c r="K12889" s="12" t="s">
        <v>4224</v>
      </c>
      <c r="L12889" s="12" t="s">
        <v>4225</v>
      </c>
    </row>
    <row r="12890">
      <c r="C12890" s="12" t="s">
        <v>955</v>
      </c>
      <c r="D12890" s="12" t="s">
        <v>956</v>
      </c>
      <c r="E12890" s="12" t="s">
        <v>1719</v>
      </c>
      <c r="F12890" s="12" t="s">
        <v>957</v>
      </c>
      <c r="G12890" s="12" t="s">
        <v>4234</v>
      </c>
      <c r="H12890" s="12" t="s">
        <v>4235</v>
      </c>
      <c r="I12890" s="12" t="s">
        <v>1722</v>
      </c>
      <c r="J12890" s="114" t="s">
        <v>4236</v>
      </c>
      <c r="K12890" s="12" t="s">
        <v>4232</v>
      </c>
      <c r="L12890" s="12" t="s">
        <v>4233</v>
      </c>
    </row>
    <row r="12891">
      <c r="C12891" s="21" t="s">
        <v>30051</v>
      </c>
      <c r="D12891" s="21"/>
      <c r="E12891" s="21" t="s">
        <v>2749</v>
      </c>
      <c r="F12891" s="21"/>
      <c r="G12891" s="21" t="s">
        <v>30052</v>
      </c>
      <c r="H12891" s="21" t="s">
        <v>30053</v>
      </c>
      <c r="I12891" s="21" t="s">
        <v>1681</v>
      </c>
      <c r="J12891" s="148" t="s">
        <v>30054</v>
      </c>
      <c r="K12891" s="20" t="s">
        <v>1803</v>
      </c>
      <c r="L12891" s="21"/>
    </row>
    <row r="12892">
      <c r="C12892" s="21" t="s">
        <v>30051</v>
      </c>
      <c r="D12892" s="21"/>
      <c r="E12892" s="21" t="s">
        <v>2749</v>
      </c>
      <c r="F12892" s="21"/>
      <c r="G12892" s="21" t="s">
        <v>30055</v>
      </c>
      <c r="H12892" s="21" t="s">
        <v>30056</v>
      </c>
      <c r="I12892" s="21" t="s">
        <v>1681</v>
      </c>
      <c r="J12892" s="148" t="s">
        <v>30057</v>
      </c>
      <c r="K12892" s="20" t="s">
        <v>1803</v>
      </c>
      <c r="L12892" s="21"/>
    </row>
    <row r="12893">
      <c r="C12893" s="21" t="s">
        <v>30051</v>
      </c>
      <c r="D12893" s="21"/>
      <c r="E12893" s="21" t="s">
        <v>2749</v>
      </c>
      <c r="F12893" s="21"/>
      <c r="G12893" s="21" t="s">
        <v>30058</v>
      </c>
      <c r="H12893" s="21" t="s">
        <v>30059</v>
      </c>
      <c r="I12893" s="21" t="s">
        <v>1681</v>
      </c>
      <c r="J12893" s="148" t="s">
        <v>30060</v>
      </c>
      <c r="K12893" s="20" t="s">
        <v>1803</v>
      </c>
      <c r="L12893" s="21"/>
    </row>
    <row r="12894">
      <c r="C12894" s="21" t="s">
        <v>30051</v>
      </c>
      <c r="D12894" s="21"/>
      <c r="E12894" s="21" t="s">
        <v>2749</v>
      </c>
      <c r="F12894" s="21"/>
      <c r="G12894" s="21" t="s">
        <v>30061</v>
      </c>
      <c r="H12894" s="21" t="s">
        <v>30062</v>
      </c>
      <c r="I12894" s="21" t="s">
        <v>1681</v>
      </c>
      <c r="J12894" s="148" t="s">
        <v>30063</v>
      </c>
      <c r="K12894" s="20" t="s">
        <v>1803</v>
      </c>
      <c r="L12894" s="21"/>
    </row>
    <row r="12895">
      <c r="C12895" s="21" t="s">
        <v>30051</v>
      </c>
      <c r="D12895" s="21"/>
      <c r="E12895" s="21" t="s">
        <v>1585</v>
      </c>
      <c r="F12895" s="21"/>
      <c r="G12895" s="21" t="s">
        <v>30064</v>
      </c>
      <c r="H12895" s="21" t="s">
        <v>30065</v>
      </c>
      <c r="I12895" s="21" t="s">
        <v>1588</v>
      </c>
      <c r="J12895" s="148" t="s">
        <v>30066</v>
      </c>
      <c r="K12895" s="20" t="s">
        <v>1812</v>
      </c>
      <c r="L12895" s="21"/>
    </row>
    <row r="12896">
      <c r="C12896" s="21" t="s">
        <v>30051</v>
      </c>
      <c r="D12896" s="21"/>
      <c r="E12896" s="21" t="s">
        <v>1585</v>
      </c>
      <c r="F12896" s="21"/>
      <c r="G12896" s="21" t="s">
        <v>30065</v>
      </c>
      <c r="H12896" s="21" t="s">
        <v>30067</v>
      </c>
      <c r="I12896" s="21" t="s">
        <v>1588</v>
      </c>
      <c r="J12896" s="148" t="s">
        <v>30068</v>
      </c>
      <c r="K12896" s="20" t="s">
        <v>1816</v>
      </c>
      <c r="L12896" s="21"/>
    </row>
    <row r="12897">
      <c r="C12897" s="21" t="s">
        <v>30051</v>
      </c>
      <c r="D12897" s="21"/>
      <c r="E12897" s="21" t="s">
        <v>1585</v>
      </c>
      <c r="F12897" s="21"/>
      <c r="G12897" s="21" t="s">
        <v>30065</v>
      </c>
      <c r="H12897" s="21" t="s">
        <v>30069</v>
      </c>
      <c r="I12897" s="21" t="s">
        <v>1588</v>
      </c>
      <c r="J12897" s="148" t="s">
        <v>30070</v>
      </c>
      <c r="K12897" s="20" t="s">
        <v>1852</v>
      </c>
      <c r="L12897" s="21"/>
    </row>
    <row r="12898">
      <c r="C12898" s="21" t="s">
        <v>30051</v>
      </c>
      <c r="D12898" s="21"/>
      <c r="E12898" s="21" t="s">
        <v>1585</v>
      </c>
      <c r="F12898" s="21"/>
      <c r="G12898" s="21" t="s">
        <v>30071</v>
      </c>
      <c r="H12898" s="21" t="s">
        <v>30072</v>
      </c>
      <c r="I12898" s="21" t="s">
        <v>1588</v>
      </c>
      <c r="J12898" s="148" t="s">
        <v>30073</v>
      </c>
      <c r="K12898" s="20" t="s">
        <v>1852</v>
      </c>
      <c r="L12898" s="21"/>
    </row>
    <row r="12899">
      <c r="C12899" s="21" t="s">
        <v>30051</v>
      </c>
      <c r="D12899" s="21"/>
      <c r="E12899" s="21" t="s">
        <v>1585</v>
      </c>
      <c r="F12899" s="21"/>
      <c r="G12899" s="21" t="s">
        <v>30065</v>
      </c>
      <c r="H12899" s="21" t="s">
        <v>30074</v>
      </c>
      <c r="I12899" s="21" t="s">
        <v>1588</v>
      </c>
      <c r="J12899" s="148" t="s">
        <v>30075</v>
      </c>
      <c r="K12899" s="20" t="s">
        <v>1855</v>
      </c>
      <c r="L12899" s="21"/>
    </row>
    <row r="12900">
      <c r="C12900" s="21" t="s">
        <v>30051</v>
      </c>
      <c r="D12900" s="21"/>
      <c r="E12900" s="21" t="s">
        <v>1585</v>
      </c>
      <c r="F12900" s="21"/>
      <c r="G12900" s="21" t="s">
        <v>30076</v>
      </c>
      <c r="H12900" s="21" t="s">
        <v>30077</v>
      </c>
      <c r="I12900" s="21" t="s">
        <v>1588</v>
      </c>
      <c r="J12900" s="148" t="s">
        <v>30078</v>
      </c>
      <c r="K12900" s="20" t="s">
        <v>1855</v>
      </c>
      <c r="L12900" s="21"/>
    </row>
    <row r="12901">
      <c r="C12901" s="21" t="s">
        <v>30051</v>
      </c>
      <c r="D12901" s="21"/>
      <c r="E12901" s="21" t="s">
        <v>1585</v>
      </c>
      <c r="F12901" s="21"/>
      <c r="G12901" s="21" t="s">
        <v>30079</v>
      </c>
      <c r="H12901" s="21" t="s">
        <v>30080</v>
      </c>
      <c r="I12901" s="21" t="s">
        <v>1588</v>
      </c>
      <c r="J12901" s="148" t="s">
        <v>30081</v>
      </c>
      <c r="K12901" s="20" t="s">
        <v>1821</v>
      </c>
      <c r="L12901" s="21"/>
    </row>
    <row r="12902">
      <c r="C12902" s="21" t="s">
        <v>30051</v>
      </c>
      <c r="D12902" s="21"/>
      <c r="E12902" s="21" t="s">
        <v>1597</v>
      </c>
      <c r="F12902" s="21"/>
      <c r="G12902" s="21" t="s">
        <v>30082</v>
      </c>
      <c r="H12902" s="21" t="s">
        <v>30083</v>
      </c>
      <c r="I12902" s="21" t="s">
        <v>1600</v>
      </c>
      <c r="J12902" s="148" t="s">
        <v>30084</v>
      </c>
      <c r="K12902" s="20" t="s">
        <v>4174</v>
      </c>
      <c r="L12902" s="21"/>
    </row>
  </sheetData>
  <autoFilter ref="$A$1:$AD$12902">
    <sortState ref="A1:AD12902">
      <sortCondition ref="G1:G12902"/>
    </sortState>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2.5"/>
    <col customWidth="1" min="2" max="2" width="23.63"/>
    <col customWidth="1" min="3" max="3" width="26.13"/>
    <col customWidth="1" min="4" max="5" width="19.0"/>
    <col customWidth="1" min="6" max="7" width="18.5"/>
    <col customWidth="1" min="8" max="8" width="30.13"/>
    <col customWidth="1" min="9" max="9" width="19.0"/>
    <col customWidth="1" min="10" max="10" width="24.0"/>
    <col customWidth="1" min="11" max="11" width="18.75"/>
    <col customWidth="1" min="12" max="12" width="36.25"/>
    <col customWidth="1" min="13" max="13" width="73.5"/>
  </cols>
  <sheetData>
    <row r="1" ht="18.75" customHeight="1">
      <c r="A1" s="15" t="s">
        <v>1572</v>
      </c>
      <c r="B1" s="15" t="s">
        <v>1573</v>
      </c>
      <c r="C1" s="15" t="s">
        <v>1574</v>
      </c>
      <c r="D1" s="15" t="s">
        <v>1575</v>
      </c>
      <c r="E1" s="15" t="s">
        <v>1576</v>
      </c>
      <c r="F1" s="68" t="s">
        <v>1577</v>
      </c>
      <c r="G1" s="68" t="s">
        <v>1578</v>
      </c>
      <c r="H1" s="68" t="s">
        <v>1579</v>
      </c>
      <c r="I1" s="27" t="s">
        <v>1580</v>
      </c>
      <c r="J1" s="27" t="s">
        <v>1581</v>
      </c>
      <c r="K1" s="27" t="s">
        <v>1582</v>
      </c>
      <c r="L1" s="27" t="s">
        <v>1583</v>
      </c>
      <c r="M1" s="15" t="s">
        <v>32</v>
      </c>
      <c r="N1" s="18"/>
      <c r="O1" s="18"/>
      <c r="P1" s="18"/>
      <c r="Q1" s="18"/>
      <c r="R1" s="18"/>
      <c r="S1" s="18"/>
      <c r="T1" s="18"/>
      <c r="U1" s="18"/>
      <c r="V1" s="18"/>
      <c r="W1" s="18"/>
      <c r="X1" s="18"/>
      <c r="Y1" s="18"/>
      <c r="Z1" s="18"/>
      <c r="AA1" s="18"/>
      <c r="AB1" s="18"/>
      <c r="AC1" s="18"/>
      <c r="AD1" s="18"/>
    </row>
    <row r="2">
      <c r="A2" s="108">
        <v>2.0</v>
      </c>
      <c r="B2" s="108" t="s">
        <v>1584</v>
      </c>
      <c r="C2" s="108" t="s">
        <v>38</v>
      </c>
      <c r="D2" s="108"/>
      <c r="E2" s="108" t="s">
        <v>1585</v>
      </c>
      <c r="F2" s="109"/>
      <c r="G2" s="109" t="s">
        <v>1586</v>
      </c>
      <c r="H2" s="109" t="s">
        <v>1587</v>
      </c>
      <c r="I2" s="109" t="s">
        <v>1588</v>
      </c>
      <c r="J2" s="109" t="s">
        <v>1589</v>
      </c>
      <c r="K2" s="109" t="s">
        <v>1590</v>
      </c>
      <c r="L2" s="109" t="s">
        <v>1591</v>
      </c>
      <c r="M2" s="111"/>
      <c r="N2" s="18"/>
      <c r="O2" s="18"/>
      <c r="P2" s="18"/>
      <c r="Q2" s="18"/>
      <c r="R2" s="18"/>
      <c r="S2" s="18"/>
      <c r="T2" s="18"/>
      <c r="U2" s="18"/>
      <c r="V2" s="18"/>
      <c r="W2" s="18"/>
      <c r="X2" s="18"/>
      <c r="Y2" s="18"/>
      <c r="Z2" s="18"/>
      <c r="AA2" s="18"/>
      <c r="AB2" s="18"/>
      <c r="AC2" s="18"/>
      <c r="AD2" s="18"/>
    </row>
    <row r="3">
      <c r="A3" s="108">
        <v>5.0</v>
      </c>
      <c r="B3" s="108" t="s">
        <v>1584</v>
      </c>
      <c r="C3" s="108" t="s">
        <v>38</v>
      </c>
      <c r="D3" s="108"/>
      <c r="E3" s="108" t="s">
        <v>1585</v>
      </c>
      <c r="F3" s="109"/>
      <c r="G3" s="109" t="s">
        <v>1592</v>
      </c>
      <c r="H3" s="109" t="s">
        <v>1593</v>
      </c>
      <c r="I3" s="109" t="s">
        <v>1588</v>
      </c>
      <c r="J3" s="109" t="s">
        <v>1594</v>
      </c>
      <c r="K3" s="109" t="s">
        <v>1595</v>
      </c>
      <c r="L3" s="109" t="s">
        <v>1596</v>
      </c>
      <c r="M3" s="111"/>
      <c r="N3" s="18"/>
      <c r="O3" s="18"/>
      <c r="P3" s="18"/>
      <c r="Q3" s="18"/>
      <c r="R3" s="18"/>
      <c r="S3" s="18"/>
      <c r="T3" s="18"/>
      <c r="U3" s="18"/>
      <c r="V3" s="18"/>
      <c r="W3" s="18"/>
      <c r="X3" s="18"/>
      <c r="Y3" s="18"/>
      <c r="Z3" s="18"/>
      <c r="AA3" s="18"/>
      <c r="AB3" s="18"/>
      <c r="AC3" s="18"/>
      <c r="AD3" s="18"/>
    </row>
    <row r="4">
      <c r="A4" s="108">
        <v>6.0</v>
      </c>
      <c r="B4" s="108" t="s">
        <v>1584</v>
      </c>
      <c r="C4" s="108" t="s">
        <v>38</v>
      </c>
      <c r="D4" s="108"/>
      <c r="E4" s="108" t="s">
        <v>1597</v>
      </c>
      <c r="F4" s="108"/>
      <c r="G4" s="108" t="s">
        <v>1598</v>
      </c>
      <c r="H4" s="43" t="s">
        <v>1599</v>
      </c>
      <c r="I4" s="108" t="s">
        <v>1600</v>
      </c>
      <c r="J4" s="108" t="s">
        <v>1601</v>
      </c>
      <c r="K4" s="108" t="s">
        <v>1602</v>
      </c>
      <c r="L4" s="108" t="s">
        <v>1603</v>
      </c>
      <c r="M4" s="111"/>
      <c r="N4" s="18"/>
      <c r="O4" s="18"/>
      <c r="P4" s="18"/>
      <c r="Q4" s="18"/>
      <c r="R4" s="18"/>
      <c r="S4" s="18"/>
      <c r="T4" s="15"/>
      <c r="U4" s="18"/>
      <c r="V4" s="18"/>
      <c r="W4" s="18"/>
      <c r="X4" s="18"/>
      <c r="Y4" s="18"/>
      <c r="Z4" s="18"/>
      <c r="AA4" s="18"/>
      <c r="AB4" s="18"/>
      <c r="AC4" s="18"/>
      <c r="AD4" s="18"/>
    </row>
    <row r="5">
      <c r="A5" s="108">
        <v>1.0</v>
      </c>
      <c r="B5" s="108" t="s">
        <v>1584</v>
      </c>
      <c r="C5" s="108" t="s">
        <v>38</v>
      </c>
      <c r="D5" s="108"/>
      <c r="E5" s="108" t="s">
        <v>1604</v>
      </c>
      <c r="F5" s="108"/>
      <c r="G5" s="108" t="s">
        <v>1605</v>
      </c>
      <c r="H5" s="43" t="s">
        <v>1606</v>
      </c>
      <c r="I5" s="108" t="s">
        <v>1607</v>
      </c>
      <c r="J5" s="108" t="s">
        <v>1608</v>
      </c>
      <c r="K5" s="108" t="s">
        <v>1609</v>
      </c>
      <c r="L5" s="108" t="s">
        <v>1610</v>
      </c>
      <c r="M5" s="111"/>
      <c r="N5" s="18"/>
      <c r="O5" s="18"/>
      <c r="P5" s="18"/>
      <c r="Q5" s="18"/>
      <c r="R5" s="18"/>
      <c r="S5" s="18"/>
      <c r="T5" s="15"/>
      <c r="U5" s="18"/>
      <c r="V5" s="18"/>
      <c r="W5" s="18"/>
      <c r="X5" s="18"/>
      <c r="Y5" s="18"/>
      <c r="Z5" s="18"/>
      <c r="AA5" s="18"/>
      <c r="AB5" s="18"/>
      <c r="AC5" s="18"/>
      <c r="AD5" s="18"/>
    </row>
    <row r="6">
      <c r="A6" s="108">
        <v>3.0</v>
      </c>
      <c r="B6" s="108" t="s">
        <v>1584</v>
      </c>
      <c r="C6" s="108" t="s">
        <v>38</v>
      </c>
      <c r="D6" s="108"/>
      <c r="E6" s="108" t="s">
        <v>1585</v>
      </c>
      <c r="F6" s="108"/>
      <c r="G6" s="108" t="s">
        <v>1611</v>
      </c>
      <c r="H6" s="43" t="s">
        <v>1612</v>
      </c>
      <c r="I6" s="108" t="s">
        <v>1588</v>
      </c>
      <c r="J6" s="108" t="s">
        <v>1613</v>
      </c>
      <c r="K6" s="108" t="s">
        <v>1614</v>
      </c>
      <c r="L6" s="108" t="s">
        <v>1615</v>
      </c>
      <c r="M6" s="111"/>
      <c r="N6" s="18"/>
      <c r="O6" s="113"/>
      <c r="P6" s="113"/>
      <c r="Q6" s="18"/>
      <c r="R6" s="18"/>
      <c r="S6" s="15"/>
      <c r="T6" s="18"/>
      <c r="U6" s="18"/>
      <c r="V6" s="18"/>
      <c r="W6" s="18"/>
      <c r="X6" s="18"/>
      <c r="Y6" s="18"/>
      <c r="Z6" s="18"/>
      <c r="AA6" s="18"/>
      <c r="AB6" s="18"/>
      <c r="AC6" s="18"/>
      <c r="AD6" s="18"/>
    </row>
    <row r="7">
      <c r="A7" s="108">
        <v>4.0</v>
      </c>
      <c r="B7" s="108" t="s">
        <v>1584</v>
      </c>
      <c r="C7" s="108" t="s">
        <v>38</v>
      </c>
      <c r="D7" s="108"/>
      <c r="E7" s="108" t="s">
        <v>1585</v>
      </c>
      <c r="F7" s="108"/>
      <c r="G7" s="108" t="s">
        <v>1616</v>
      </c>
      <c r="H7" s="43" t="s">
        <v>1617</v>
      </c>
      <c r="I7" s="108" t="s">
        <v>1588</v>
      </c>
      <c r="J7" s="108" t="s">
        <v>1618</v>
      </c>
      <c r="K7" s="108" t="s">
        <v>1614</v>
      </c>
      <c r="L7" s="108" t="s">
        <v>1615</v>
      </c>
      <c r="M7" s="111"/>
      <c r="N7" s="18"/>
      <c r="O7" s="18"/>
      <c r="P7" s="18"/>
      <c r="Q7" s="18"/>
      <c r="R7" s="18"/>
      <c r="S7" s="18"/>
      <c r="T7" s="15"/>
      <c r="U7" s="18"/>
      <c r="V7" s="18"/>
      <c r="W7" s="18"/>
      <c r="X7" s="18"/>
      <c r="Y7" s="18"/>
      <c r="Z7" s="18"/>
      <c r="AA7" s="18"/>
      <c r="AB7" s="18"/>
      <c r="AC7" s="18"/>
      <c r="AD7" s="18"/>
    </row>
    <row r="8">
      <c r="A8" s="108">
        <v>7.0</v>
      </c>
      <c r="B8" s="108" t="s">
        <v>1584</v>
      </c>
      <c r="C8" s="108" t="s">
        <v>53</v>
      </c>
      <c r="D8" s="115"/>
      <c r="E8" s="115" t="s">
        <v>1634</v>
      </c>
      <c r="F8" s="115"/>
      <c r="G8" s="115" t="s">
        <v>1635</v>
      </c>
      <c r="H8" s="115" t="s">
        <v>1636</v>
      </c>
      <c r="I8" s="115" t="s">
        <v>1637</v>
      </c>
      <c r="J8" s="115" t="s">
        <v>1638</v>
      </c>
      <c r="K8" s="115" t="s">
        <v>1639</v>
      </c>
      <c r="L8" s="115" t="s">
        <v>1640</v>
      </c>
      <c r="M8" s="111"/>
      <c r="N8" s="18"/>
      <c r="O8" s="18"/>
      <c r="P8" s="18"/>
      <c r="Q8" s="18"/>
      <c r="R8" s="18"/>
      <c r="S8" s="18"/>
      <c r="T8" s="15"/>
      <c r="U8" s="18"/>
      <c r="V8" s="18"/>
      <c r="W8" s="18"/>
      <c r="X8" s="18"/>
      <c r="Y8" s="18"/>
      <c r="Z8" s="18"/>
      <c r="AA8" s="18"/>
      <c r="AB8" s="18"/>
      <c r="AC8" s="18"/>
      <c r="AD8" s="18"/>
    </row>
    <row r="9">
      <c r="A9" s="108">
        <v>11.0</v>
      </c>
      <c r="B9" s="108" t="s">
        <v>1584</v>
      </c>
      <c r="C9" s="108" t="s">
        <v>53</v>
      </c>
      <c r="D9" s="115"/>
      <c r="E9" s="115" t="s">
        <v>1597</v>
      </c>
      <c r="F9" s="115"/>
      <c r="G9" s="115" t="s">
        <v>1641</v>
      </c>
      <c r="H9" s="115" t="s">
        <v>1642</v>
      </c>
      <c r="I9" s="115" t="s">
        <v>1600</v>
      </c>
      <c r="J9" s="115" t="s">
        <v>1643</v>
      </c>
      <c r="K9" s="115" t="s">
        <v>1644</v>
      </c>
      <c r="L9" s="115" t="s">
        <v>1645</v>
      </c>
      <c r="M9" s="111"/>
      <c r="N9" s="117"/>
      <c r="O9" s="117"/>
      <c r="P9" s="117"/>
      <c r="Q9" s="117"/>
      <c r="R9" s="18"/>
      <c r="S9" s="18"/>
      <c r="T9" s="15"/>
      <c r="U9" s="18"/>
      <c r="V9" s="18"/>
      <c r="W9" s="18"/>
      <c r="X9" s="18"/>
      <c r="Y9" s="18"/>
      <c r="Z9" s="18"/>
      <c r="AA9" s="18"/>
      <c r="AB9" s="18"/>
      <c r="AC9" s="18"/>
      <c r="AD9" s="18"/>
    </row>
    <row r="10">
      <c r="A10" s="108">
        <v>8.0</v>
      </c>
      <c r="B10" s="108" t="s">
        <v>1584</v>
      </c>
      <c r="C10" s="108" t="s">
        <v>53</v>
      </c>
      <c r="D10" s="115"/>
      <c r="E10" s="115" t="s">
        <v>1585</v>
      </c>
      <c r="F10" s="115"/>
      <c r="G10" s="115" t="s">
        <v>1646</v>
      </c>
      <c r="H10" s="115" t="s">
        <v>1647</v>
      </c>
      <c r="I10" s="115" t="s">
        <v>1588</v>
      </c>
      <c r="J10" s="115" t="s">
        <v>1648</v>
      </c>
      <c r="K10" s="115" t="s">
        <v>1590</v>
      </c>
      <c r="L10" s="115" t="s">
        <v>1591</v>
      </c>
      <c r="M10" s="118"/>
      <c r="N10" s="18"/>
      <c r="O10" s="113"/>
      <c r="P10" s="113"/>
      <c r="Q10" s="113"/>
      <c r="R10" s="113"/>
      <c r="S10" s="15"/>
      <c r="T10" s="18"/>
      <c r="U10" s="18"/>
      <c r="V10" s="18"/>
      <c r="W10" s="18"/>
      <c r="X10" s="18"/>
      <c r="Y10" s="18"/>
      <c r="Z10" s="18"/>
      <c r="AA10" s="18"/>
      <c r="AB10" s="18"/>
      <c r="AC10" s="18"/>
      <c r="AD10" s="18"/>
    </row>
    <row r="11">
      <c r="A11" s="108">
        <v>9.0</v>
      </c>
      <c r="B11" s="108" t="s">
        <v>1584</v>
      </c>
      <c r="C11" s="108" t="s">
        <v>53</v>
      </c>
      <c r="D11" s="115"/>
      <c r="E11" s="115" t="s">
        <v>1585</v>
      </c>
      <c r="F11" s="115"/>
      <c r="G11" s="115" t="s">
        <v>1649</v>
      </c>
      <c r="H11" s="115" t="s">
        <v>1647</v>
      </c>
      <c r="I11" s="115" t="s">
        <v>1588</v>
      </c>
      <c r="J11" s="115" t="s">
        <v>1650</v>
      </c>
      <c r="K11" s="115" t="s">
        <v>1614</v>
      </c>
      <c r="L11" s="115" t="s">
        <v>1615</v>
      </c>
      <c r="M11" s="118"/>
      <c r="N11" s="117"/>
      <c r="O11" s="117"/>
      <c r="P11" s="117"/>
      <c r="Q11" s="117"/>
      <c r="R11" s="113"/>
      <c r="S11" s="15"/>
      <c r="T11" s="18"/>
      <c r="U11" s="18"/>
      <c r="V11" s="18"/>
      <c r="W11" s="18"/>
      <c r="X11" s="18"/>
      <c r="Y11" s="18"/>
      <c r="Z11" s="18"/>
      <c r="AA11" s="18"/>
      <c r="AB11" s="18"/>
      <c r="AC11" s="18"/>
      <c r="AD11" s="18"/>
    </row>
    <row r="12">
      <c r="A12" s="108">
        <v>10.0</v>
      </c>
      <c r="B12" s="108" t="s">
        <v>1584</v>
      </c>
      <c r="C12" s="108" t="s">
        <v>53</v>
      </c>
      <c r="D12" s="115"/>
      <c r="E12" s="115" t="s">
        <v>1585</v>
      </c>
      <c r="F12" s="115"/>
      <c r="G12" s="115" t="s">
        <v>1651</v>
      </c>
      <c r="H12" s="115" t="s">
        <v>1652</v>
      </c>
      <c r="I12" s="115" t="s">
        <v>1588</v>
      </c>
      <c r="J12" s="115" t="s">
        <v>1653</v>
      </c>
      <c r="K12" s="115" t="s">
        <v>1595</v>
      </c>
      <c r="L12" s="115" t="s">
        <v>1596</v>
      </c>
      <c r="M12" s="118"/>
      <c r="N12" s="117"/>
      <c r="O12" s="117"/>
      <c r="P12" s="117"/>
      <c r="Q12" s="117"/>
      <c r="R12" s="18"/>
      <c r="S12" s="18"/>
      <c r="T12" s="15"/>
      <c r="U12" s="18"/>
      <c r="V12" s="18"/>
      <c r="W12" s="18"/>
      <c r="X12" s="18"/>
      <c r="Y12" s="18"/>
      <c r="Z12" s="18"/>
      <c r="AA12" s="18"/>
      <c r="AB12" s="18"/>
      <c r="AC12" s="18"/>
      <c r="AD12" s="18"/>
    </row>
    <row r="13">
      <c r="C13" s="12" t="s">
        <v>53</v>
      </c>
      <c r="D13" s="12" t="s">
        <v>54</v>
      </c>
      <c r="E13" s="12" t="s">
        <v>1654</v>
      </c>
      <c r="F13" s="12" t="s">
        <v>58</v>
      </c>
      <c r="G13" s="12" t="s">
        <v>1641</v>
      </c>
      <c r="H13" s="12" t="s">
        <v>1655</v>
      </c>
      <c r="I13" s="12" t="s">
        <v>1600</v>
      </c>
      <c r="J13" s="12" t="s">
        <v>1643</v>
      </c>
      <c r="K13" s="12" t="s">
        <v>1644</v>
      </c>
      <c r="L13" s="12" t="s">
        <v>1645</v>
      </c>
    </row>
    <row r="14">
      <c r="C14" s="12" t="s">
        <v>53</v>
      </c>
      <c r="D14" s="12" t="s">
        <v>54</v>
      </c>
      <c r="E14" s="12" t="s">
        <v>1656</v>
      </c>
      <c r="F14" s="12" t="s">
        <v>58</v>
      </c>
      <c r="G14" s="12" t="s">
        <v>1662</v>
      </c>
      <c r="H14" s="12" t="s">
        <v>1663</v>
      </c>
      <c r="I14" s="12" t="s">
        <v>1637</v>
      </c>
      <c r="J14" s="12" t="s">
        <v>1638</v>
      </c>
      <c r="K14" s="12" t="s">
        <v>1639</v>
      </c>
      <c r="L14" s="12" t="s">
        <v>1640</v>
      </c>
    </row>
    <row r="15">
      <c r="C15" s="12" t="s">
        <v>1667</v>
      </c>
      <c r="D15" s="12" t="s">
        <v>1668</v>
      </c>
      <c r="E15" s="12" t="s">
        <v>1619</v>
      </c>
      <c r="F15" s="12" t="s">
        <v>1669</v>
      </c>
      <c r="G15" s="12" t="s">
        <v>1628</v>
      </c>
      <c r="H15" s="12" t="s">
        <v>1629</v>
      </c>
      <c r="I15" s="12" t="s">
        <v>1588</v>
      </c>
      <c r="J15" s="12" t="s">
        <v>1630</v>
      </c>
      <c r="K15" s="12" t="s">
        <v>1623</v>
      </c>
      <c r="L15" s="12" t="s">
        <v>1624</v>
      </c>
    </row>
    <row r="16">
      <c r="C16" s="12" t="s">
        <v>1667</v>
      </c>
      <c r="D16" s="12" t="s">
        <v>1668</v>
      </c>
      <c r="E16" s="12" t="s">
        <v>1656</v>
      </c>
      <c r="F16" s="12" t="s">
        <v>1670</v>
      </c>
      <c r="G16" s="12" t="s">
        <v>1657</v>
      </c>
      <c r="H16" s="12" t="s">
        <v>1658</v>
      </c>
      <c r="I16" s="12" t="s">
        <v>1637</v>
      </c>
      <c r="J16" s="12" t="s">
        <v>1659</v>
      </c>
      <c r="K16" s="12" t="s">
        <v>1660</v>
      </c>
      <c r="L16" s="12" t="s">
        <v>1661</v>
      </c>
    </row>
    <row r="17">
      <c r="C17" s="12" t="s">
        <v>1667</v>
      </c>
      <c r="D17" s="12" t="s">
        <v>1668</v>
      </c>
      <c r="E17" s="12" t="s">
        <v>1671</v>
      </c>
      <c r="F17" s="12" t="s">
        <v>1669</v>
      </c>
      <c r="G17" s="12" t="s">
        <v>1672</v>
      </c>
      <c r="H17" s="12" t="s">
        <v>1673</v>
      </c>
      <c r="I17" s="12" t="s">
        <v>1674</v>
      </c>
      <c r="J17" s="12" t="s">
        <v>1675</v>
      </c>
      <c r="K17" s="12" t="s">
        <v>1676</v>
      </c>
      <c r="L17" s="12" t="s">
        <v>1677</v>
      </c>
    </row>
    <row r="18">
      <c r="C18" s="12" t="s">
        <v>1667</v>
      </c>
      <c r="D18" s="12" t="s">
        <v>1668</v>
      </c>
      <c r="E18" s="12" t="s">
        <v>1678</v>
      </c>
      <c r="F18" s="12" t="s">
        <v>1670</v>
      </c>
      <c r="G18" s="12" t="s">
        <v>1679</v>
      </c>
      <c r="H18" s="12" t="s">
        <v>1680</v>
      </c>
      <c r="I18" s="12" t="s">
        <v>1681</v>
      </c>
      <c r="J18" s="12" t="s">
        <v>1682</v>
      </c>
      <c r="K18" s="12" t="s">
        <v>1683</v>
      </c>
      <c r="L18" s="12" t="s">
        <v>1684</v>
      </c>
    </row>
    <row r="19">
      <c r="A19" s="119">
        <v>13.0</v>
      </c>
      <c r="B19" s="120" t="s">
        <v>1685</v>
      </c>
      <c r="C19" s="120" t="s">
        <v>61</v>
      </c>
      <c r="D19" s="119"/>
      <c r="E19" s="119" t="s">
        <v>1656</v>
      </c>
      <c r="F19" s="121"/>
      <c r="G19" s="121" t="s">
        <v>1686</v>
      </c>
      <c r="H19" s="121" t="s">
        <v>1687</v>
      </c>
      <c r="I19" s="121" t="s">
        <v>1637</v>
      </c>
      <c r="J19" s="121" t="s">
        <v>1688</v>
      </c>
      <c r="K19" s="123" t="s">
        <v>1689</v>
      </c>
      <c r="L19" s="121" t="s">
        <v>1690</v>
      </c>
      <c r="M19" s="124"/>
      <c r="N19" s="18"/>
      <c r="O19" s="18"/>
      <c r="P19" s="18"/>
      <c r="Q19" s="18"/>
      <c r="R19" s="18"/>
      <c r="S19" s="18"/>
      <c r="T19" s="15"/>
      <c r="U19" s="18"/>
      <c r="V19" s="18"/>
      <c r="W19" s="18"/>
      <c r="X19" s="18"/>
      <c r="Y19" s="18"/>
      <c r="Z19" s="18"/>
      <c r="AA19" s="18"/>
      <c r="AB19" s="18"/>
      <c r="AC19" s="18"/>
      <c r="AD19" s="18"/>
    </row>
    <row r="20">
      <c r="A20" s="119">
        <v>17.0</v>
      </c>
      <c r="B20" s="120" t="s">
        <v>1685</v>
      </c>
      <c r="C20" s="120" t="s">
        <v>61</v>
      </c>
      <c r="D20" s="119"/>
      <c r="E20" s="119" t="s">
        <v>1619</v>
      </c>
      <c r="F20" s="121"/>
      <c r="G20" s="121" t="s">
        <v>1691</v>
      </c>
      <c r="H20" s="121" t="s">
        <v>1687</v>
      </c>
      <c r="I20" s="121" t="s">
        <v>1588</v>
      </c>
      <c r="J20" s="121" t="s">
        <v>1692</v>
      </c>
      <c r="K20" s="123" t="s">
        <v>1693</v>
      </c>
      <c r="L20" s="121" t="s">
        <v>1694</v>
      </c>
      <c r="M20" s="124"/>
      <c r="N20" s="18"/>
      <c r="O20" s="18"/>
      <c r="P20" s="18"/>
      <c r="Q20" s="18"/>
      <c r="R20" s="18"/>
      <c r="S20" s="18"/>
      <c r="T20" s="15"/>
      <c r="U20" s="18"/>
      <c r="V20" s="18"/>
      <c r="W20" s="18"/>
      <c r="X20" s="18"/>
      <c r="Y20" s="18"/>
      <c r="Z20" s="18"/>
      <c r="AA20" s="18"/>
      <c r="AB20" s="18"/>
      <c r="AC20" s="18"/>
      <c r="AD20" s="18"/>
    </row>
    <row r="21">
      <c r="A21" s="119">
        <v>15.0</v>
      </c>
      <c r="B21" s="120" t="s">
        <v>1685</v>
      </c>
      <c r="C21" s="120" t="s">
        <v>61</v>
      </c>
      <c r="D21" s="119"/>
      <c r="E21" s="119" t="s">
        <v>1656</v>
      </c>
      <c r="F21" s="121"/>
      <c r="G21" s="121" t="s">
        <v>1695</v>
      </c>
      <c r="H21" s="121" t="s">
        <v>1696</v>
      </c>
      <c r="I21" s="121" t="s">
        <v>1637</v>
      </c>
      <c r="J21" s="121" t="s">
        <v>1697</v>
      </c>
      <c r="K21" s="123" t="s">
        <v>1698</v>
      </c>
      <c r="L21" s="121" t="s">
        <v>1699</v>
      </c>
      <c r="M21" s="124"/>
      <c r="N21" s="18"/>
      <c r="O21" s="113"/>
      <c r="P21" s="113"/>
      <c r="Q21" s="18"/>
      <c r="R21" s="18"/>
      <c r="S21" s="15"/>
      <c r="T21" s="18"/>
      <c r="U21" s="18"/>
      <c r="V21" s="18"/>
      <c r="W21" s="18"/>
      <c r="X21" s="18"/>
      <c r="Y21" s="18"/>
      <c r="Z21" s="18"/>
      <c r="AA21" s="18"/>
      <c r="AB21" s="18"/>
      <c r="AC21" s="18"/>
      <c r="AD21" s="18"/>
    </row>
    <row r="22">
      <c r="A22" s="119">
        <v>12.0</v>
      </c>
      <c r="B22" s="120" t="s">
        <v>1685</v>
      </c>
      <c r="C22" s="120" t="s">
        <v>61</v>
      </c>
      <c r="D22" s="119"/>
      <c r="E22" s="119" t="s">
        <v>1656</v>
      </c>
      <c r="F22" s="121"/>
      <c r="G22" s="121" t="s">
        <v>1695</v>
      </c>
      <c r="H22" s="121" t="s">
        <v>1700</v>
      </c>
      <c r="I22" s="121" t="s">
        <v>1637</v>
      </c>
      <c r="J22" s="121" t="s">
        <v>1701</v>
      </c>
      <c r="K22" s="123" t="s">
        <v>1689</v>
      </c>
      <c r="L22" s="121" t="s">
        <v>1690</v>
      </c>
      <c r="M22" s="124"/>
      <c r="N22" s="18"/>
      <c r="O22" s="113"/>
      <c r="P22" s="113"/>
      <c r="Q22" s="18"/>
      <c r="R22" s="18"/>
      <c r="S22" s="15"/>
      <c r="T22" s="18"/>
      <c r="U22" s="18"/>
      <c r="V22" s="18"/>
      <c r="W22" s="18"/>
      <c r="X22" s="18"/>
      <c r="Y22" s="18"/>
      <c r="Z22" s="18"/>
      <c r="AA22" s="18"/>
      <c r="AB22" s="18"/>
      <c r="AC22" s="18"/>
      <c r="AD22" s="18"/>
    </row>
    <row r="23">
      <c r="A23" s="119">
        <v>19.0</v>
      </c>
      <c r="B23" s="120" t="s">
        <v>1685</v>
      </c>
      <c r="C23" s="120" t="s">
        <v>61</v>
      </c>
      <c r="D23" s="119"/>
      <c r="E23" s="119" t="s">
        <v>1619</v>
      </c>
      <c r="F23" s="121"/>
      <c r="G23" s="121" t="s">
        <v>1695</v>
      </c>
      <c r="H23" s="121" t="s">
        <v>1700</v>
      </c>
      <c r="I23" s="121" t="s">
        <v>1588</v>
      </c>
      <c r="J23" s="121" t="s">
        <v>1702</v>
      </c>
      <c r="K23" s="123" t="s">
        <v>1703</v>
      </c>
      <c r="L23" s="121" t="s">
        <v>1704</v>
      </c>
      <c r="M23" s="124"/>
      <c r="N23" s="18"/>
      <c r="O23" s="113"/>
      <c r="P23" s="113"/>
      <c r="Q23" s="113"/>
      <c r="R23" s="113"/>
      <c r="S23" s="15"/>
      <c r="T23" s="18"/>
      <c r="U23" s="18"/>
      <c r="V23" s="18"/>
      <c r="W23" s="18"/>
      <c r="X23" s="18"/>
      <c r="Y23" s="18"/>
      <c r="Z23" s="18"/>
      <c r="AA23" s="18"/>
      <c r="AB23" s="18"/>
      <c r="AC23" s="18"/>
      <c r="AD23" s="18"/>
    </row>
    <row r="24">
      <c r="A24" s="119">
        <v>16.0</v>
      </c>
      <c r="B24" s="120" t="s">
        <v>1685</v>
      </c>
      <c r="C24" s="120" t="s">
        <v>61</v>
      </c>
      <c r="D24" s="119"/>
      <c r="E24" s="119" t="s">
        <v>1619</v>
      </c>
      <c r="F24" s="121"/>
      <c r="G24" s="121" t="s">
        <v>1695</v>
      </c>
      <c r="H24" s="121" t="s">
        <v>1705</v>
      </c>
      <c r="I24" s="121" t="s">
        <v>1588</v>
      </c>
      <c r="J24" s="121" t="s">
        <v>1706</v>
      </c>
      <c r="K24" s="123" t="s">
        <v>1693</v>
      </c>
      <c r="L24" s="121" t="s">
        <v>1694</v>
      </c>
      <c r="M24" s="124"/>
      <c r="N24" s="18"/>
      <c r="O24" s="113"/>
      <c r="P24" s="113"/>
      <c r="Q24" s="113"/>
      <c r="R24" s="113"/>
      <c r="S24" s="15"/>
      <c r="T24" s="18"/>
      <c r="U24" s="18"/>
      <c r="V24" s="18"/>
      <c r="W24" s="18"/>
      <c r="X24" s="18"/>
      <c r="Y24" s="18"/>
      <c r="Z24" s="18"/>
      <c r="AA24" s="18"/>
      <c r="AB24" s="18"/>
      <c r="AC24" s="18"/>
      <c r="AD24" s="18"/>
    </row>
    <row r="25">
      <c r="A25" s="119">
        <v>14.0</v>
      </c>
      <c r="B25" s="120" t="s">
        <v>1685</v>
      </c>
      <c r="C25" s="120" t="s">
        <v>61</v>
      </c>
      <c r="D25" s="119"/>
      <c r="E25" s="119" t="s">
        <v>1656</v>
      </c>
      <c r="F25" s="119"/>
      <c r="G25" s="119" t="s">
        <v>1686</v>
      </c>
      <c r="H25" s="119" t="s">
        <v>1707</v>
      </c>
      <c r="I25" s="119" t="s">
        <v>1637</v>
      </c>
      <c r="J25" s="119" t="s">
        <v>1708</v>
      </c>
      <c r="K25" s="119" t="s">
        <v>1698</v>
      </c>
      <c r="L25" s="119" t="s">
        <v>1699</v>
      </c>
      <c r="M25" s="124"/>
      <c r="N25" s="18"/>
      <c r="O25" s="113"/>
      <c r="P25" s="113"/>
      <c r="Q25" s="113"/>
      <c r="R25" s="113"/>
      <c r="S25" s="15"/>
      <c r="T25" s="18"/>
      <c r="U25" s="18"/>
      <c r="V25" s="18"/>
      <c r="W25" s="18"/>
      <c r="X25" s="18"/>
      <c r="Y25" s="18"/>
      <c r="Z25" s="18"/>
      <c r="AA25" s="18"/>
      <c r="AB25" s="18"/>
      <c r="AC25" s="18"/>
      <c r="AD25" s="18"/>
    </row>
    <row r="26">
      <c r="A26" s="119">
        <v>18.0</v>
      </c>
      <c r="B26" s="120" t="s">
        <v>1685</v>
      </c>
      <c r="C26" s="120" t="s">
        <v>61</v>
      </c>
      <c r="D26" s="119"/>
      <c r="E26" s="119" t="s">
        <v>1619</v>
      </c>
      <c r="F26" s="121"/>
      <c r="G26" s="121" t="s">
        <v>1691</v>
      </c>
      <c r="H26" s="121" t="s">
        <v>1709</v>
      </c>
      <c r="I26" s="121" t="s">
        <v>1588</v>
      </c>
      <c r="J26" s="121" t="s">
        <v>1710</v>
      </c>
      <c r="K26" s="123" t="s">
        <v>1703</v>
      </c>
      <c r="L26" s="121" t="s">
        <v>1704</v>
      </c>
      <c r="M26" s="124"/>
      <c r="N26" s="18"/>
      <c r="O26" s="113"/>
      <c r="P26" s="113"/>
      <c r="Q26" s="113"/>
      <c r="R26" s="113"/>
      <c r="S26" s="15"/>
      <c r="T26" s="18"/>
      <c r="U26" s="18"/>
      <c r="V26" s="18"/>
      <c r="W26" s="18"/>
      <c r="X26" s="18"/>
      <c r="Y26" s="18"/>
      <c r="Z26" s="18"/>
      <c r="AA26" s="18"/>
      <c r="AB26" s="18"/>
      <c r="AC26" s="18"/>
      <c r="AD26" s="18"/>
    </row>
    <row r="27">
      <c r="A27" s="126">
        <v>20.0</v>
      </c>
      <c r="B27" s="127" t="s">
        <v>1711</v>
      </c>
      <c r="C27" s="127" t="s">
        <v>61</v>
      </c>
      <c r="D27" s="126"/>
      <c r="E27" s="126" t="s">
        <v>1712</v>
      </c>
      <c r="F27" s="128"/>
      <c r="G27" s="128" t="s">
        <v>1713</v>
      </c>
      <c r="H27" s="128" t="s">
        <v>1714</v>
      </c>
      <c r="I27" s="128" t="s">
        <v>1715</v>
      </c>
      <c r="J27" s="128" t="s">
        <v>1716</v>
      </c>
      <c r="K27" s="130" t="s">
        <v>1717</v>
      </c>
      <c r="L27" s="128" t="s">
        <v>1718</v>
      </c>
      <c r="M27" s="131"/>
      <c r="N27" s="18"/>
      <c r="O27" s="113"/>
      <c r="P27" s="113"/>
      <c r="Q27" s="18"/>
      <c r="R27" s="18"/>
      <c r="S27" s="15"/>
      <c r="T27" s="18"/>
      <c r="U27" s="18"/>
      <c r="V27" s="18"/>
      <c r="W27" s="18"/>
      <c r="X27" s="18"/>
      <c r="Y27" s="18"/>
      <c r="Z27" s="18"/>
      <c r="AA27" s="18"/>
      <c r="AB27" s="18"/>
      <c r="AC27" s="18"/>
      <c r="AD27" s="18"/>
    </row>
    <row r="28">
      <c r="A28" s="126">
        <v>33.0</v>
      </c>
      <c r="B28" s="127" t="s">
        <v>1711</v>
      </c>
      <c r="C28" s="127" t="s">
        <v>71</v>
      </c>
      <c r="D28" s="126"/>
      <c r="E28" s="126" t="s">
        <v>1719</v>
      </c>
      <c r="F28" s="128"/>
      <c r="G28" s="128" t="s">
        <v>1720</v>
      </c>
      <c r="H28" s="128" t="s">
        <v>1721</v>
      </c>
      <c r="I28" s="128" t="s">
        <v>1722</v>
      </c>
      <c r="J28" s="128" t="s">
        <v>1723</v>
      </c>
      <c r="K28" s="130" t="s">
        <v>1724</v>
      </c>
      <c r="L28" s="128" t="s">
        <v>1725</v>
      </c>
      <c r="M28" s="131"/>
      <c r="N28" s="18"/>
      <c r="O28" s="113"/>
      <c r="P28" s="113"/>
      <c r="Q28" s="113"/>
      <c r="R28" s="113"/>
      <c r="S28" s="15"/>
      <c r="T28" s="18"/>
      <c r="U28" s="18"/>
      <c r="V28" s="18"/>
      <c r="W28" s="18"/>
      <c r="X28" s="18"/>
      <c r="Y28" s="18"/>
      <c r="Z28" s="18"/>
      <c r="AA28" s="18"/>
      <c r="AB28" s="18"/>
      <c r="AC28" s="18"/>
      <c r="AD28" s="18"/>
    </row>
    <row r="29">
      <c r="A29" s="126">
        <v>32.0</v>
      </c>
      <c r="B29" s="127" t="s">
        <v>1711</v>
      </c>
      <c r="C29" s="127" t="s">
        <v>71</v>
      </c>
      <c r="D29" s="126"/>
      <c r="E29" s="126" t="s">
        <v>1719</v>
      </c>
      <c r="F29" s="128"/>
      <c r="G29" s="128" t="s">
        <v>1726</v>
      </c>
      <c r="H29" s="128" t="s">
        <v>1727</v>
      </c>
      <c r="I29" s="128" t="s">
        <v>1722</v>
      </c>
      <c r="J29" s="128" t="s">
        <v>1728</v>
      </c>
      <c r="K29" s="130" t="s">
        <v>1724</v>
      </c>
      <c r="L29" s="128" t="s">
        <v>1725</v>
      </c>
      <c r="M29" s="131"/>
      <c r="N29" s="18"/>
      <c r="O29" s="18"/>
      <c r="P29" s="18"/>
      <c r="Q29" s="18"/>
      <c r="R29" s="18"/>
      <c r="S29" s="18"/>
      <c r="T29" s="15"/>
      <c r="U29" s="18"/>
      <c r="V29" s="18"/>
      <c r="W29" s="18"/>
      <c r="X29" s="18"/>
      <c r="Y29" s="18"/>
      <c r="Z29" s="18"/>
      <c r="AA29" s="18"/>
      <c r="AB29" s="18"/>
      <c r="AC29" s="18"/>
      <c r="AD29" s="18"/>
    </row>
    <row r="30">
      <c r="A30" s="119">
        <v>26.0</v>
      </c>
      <c r="B30" s="120" t="s">
        <v>1685</v>
      </c>
      <c r="C30" s="120" t="s">
        <v>71</v>
      </c>
      <c r="D30" s="119"/>
      <c r="E30" s="119" t="s">
        <v>1729</v>
      </c>
      <c r="F30" s="121"/>
      <c r="G30" s="121" t="s">
        <v>1730</v>
      </c>
      <c r="H30" s="121" t="s">
        <v>1731</v>
      </c>
      <c r="I30" s="121" t="s">
        <v>1607</v>
      </c>
      <c r="J30" s="121" t="s">
        <v>1732</v>
      </c>
      <c r="K30" s="123" t="s">
        <v>1733</v>
      </c>
      <c r="L30" s="121" t="s">
        <v>1734</v>
      </c>
      <c r="M30" s="124"/>
      <c r="N30" s="18"/>
      <c r="O30" s="18"/>
      <c r="P30" s="18"/>
      <c r="Q30" s="18"/>
      <c r="R30" s="18"/>
      <c r="S30" s="18"/>
      <c r="T30" s="15"/>
      <c r="U30" s="18"/>
      <c r="V30" s="18"/>
      <c r="W30" s="18"/>
      <c r="X30" s="18"/>
      <c r="Y30" s="18"/>
      <c r="Z30" s="18"/>
      <c r="AA30" s="18"/>
      <c r="AB30" s="18"/>
      <c r="AC30" s="18"/>
      <c r="AD30" s="18"/>
    </row>
    <row r="31">
      <c r="A31" s="119">
        <v>24.0</v>
      </c>
      <c r="B31" s="120" t="s">
        <v>1685</v>
      </c>
      <c r="C31" s="120" t="s">
        <v>71</v>
      </c>
      <c r="D31" s="119"/>
      <c r="E31" s="119" t="s">
        <v>1729</v>
      </c>
      <c r="F31" s="121"/>
      <c r="G31" s="121" t="s">
        <v>1735</v>
      </c>
      <c r="H31" s="121" t="s">
        <v>1736</v>
      </c>
      <c r="I31" s="121" t="s">
        <v>1607</v>
      </c>
      <c r="J31" s="121" t="s">
        <v>1737</v>
      </c>
      <c r="K31" s="123" t="s">
        <v>1738</v>
      </c>
      <c r="L31" s="121" t="s">
        <v>1739</v>
      </c>
      <c r="M31" s="124"/>
      <c r="N31" s="18"/>
      <c r="O31" s="18"/>
      <c r="P31" s="18"/>
      <c r="Q31" s="18"/>
      <c r="R31" s="18"/>
      <c r="S31" s="18"/>
      <c r="T31" s="15"/>
      <c r="U31" s="18"/>
      <c r="V31" s="18"/>
      <c r="W31" s="18"/>
      <c r="X31" s="18"/>
      <c r="Y31" s="18"/>
      <c r="Z31" s="18"/>
      <c r="AA31" s="18"/>
      <c r="AB31" s="18"/>
      <c r="AC31" s="18"/>
      <c r="AD31" s="18"/>
    </row>
    <row r="32">
      <c r="A32" s="126">
        <v>21.0</v>
      </c>
      <c r="B32" s="127" t="s">
        <v>1711</v>
      </c>
      <c r="C32" s="127" t="s">
        <v>71</v>
      </c>
      <c r="D32" s="126"/>
      <c r="E32" s="126" t="s">
        <v>1678</v>
      </c>
      <c r="F32" s="128"/>
      <c r="G32" s="128" t="s">
        <v>1740</v>
      </c>
      <c r="H32" s="128" t="s">
        <v>1741</v>
      </c>
      <c r="I32" s="128" t="s">
        <v>1681</v>
      </c>
      <c r="J32" s="128" t="s">
        <v>1742</v>
      </c>
      <c r="K32" s="130" t="s">
        <v>1743</v>
      </c>
      <c r="L32" s="128" t="s">
        <v>1744</v>
      </c>
      <c r="M32" s="131"/>
      <c r="N32" s="18"/>
      <c r="O32" s="18"/>
      <c r="P32" s="18"/>
      <c r="Q32" s="18"/>
      <c r="R32" s="18"/>
      <c r="S32" s="18"/>
      <c r="T32" s="15"/>
      <c r="U32" s="18"/>
      <c r="V32" s="18"/>
      <c r="W32" s="18"/>
      <c r="X32" s="18"/>
      <c r="Y32" s="18"/>
      <c r="Z32" s="18"/>
      <c r="AA32" s="18"/>
      <c r="AB32" s="18"/>
      <c r="AC32" s="18"/>
      <c r="AD32" s="18"/>
    </row>
    <row r="33">
      <c r="A33" s="126">
        <v>22.0</v>
      </c>
      <c r="B33" s="127" t="s">
        <v>1711</v>
      </c>
      <c r="C33" s="127" t="s">
        <v>71</v>
      </c>
      <c r="D33" s="126"/>
      <c r="E33" s="126" t="s">
        <v>1678</v>
      </c>
      <c r="F33" s="128"/>
      <c r="G33" s="128" t="s">
        <v>1740</v>
      </c>
      <c r="H33" s="128" t="s">
        <v>1741</v>
      </c>
      <c r="I33" s="128" t="s">
        <v>1681</v>
      </c>
      <c r="J33" s="128" t="s">
        <v>1745</v>
      </c>
      <c r="K33" s="130" t="s">
        <v>1746</v>
      </c>
      <c r="L33" s="128" t="s">
        <v>1747</v>
      </c>
      <c r="M33" s="131"/>
      <c r="N33" s="18"/>
      <c r="O33" s="18"/>
      <c r="P33" s="18"/>
      <c r="Q33" s="18"/>
      <c r="R33" s="18"/>
      <c r="S33" s="18"/>
      <c r="T33" s="15"/>
      <c r="U33" s="18"/>
      <c r="V33" s="18"/>
      <c r="W33" s="18"/>
      <c r="X33" s="18"/>
      <c r="Y33" s="18"/>
      <c r="Z33" s="18"/>
      <c r="AA33" s="18"/>
      <c r="AB33" s="18"/>
      <c r="AC33" s="18"/>
      <c r="AD33" s="18"/>
    </row>
    <row r="34">
      <c r="A34" s="119">
        <v>29.0</v>
      </c>
      <c r="B34" s="120" t="s">
        <v>1685</v>
      </c>
      <c r="C34" s="120" t="s">
        <v>71</v>
      </c>
      <c r="D34" s="119"/>
      <c r="E34" s="119" t="s">
        <v>1712</v>
      </c>
      <c r="F34" s="121"/>
      <c r="G34" s="121" t="s">
        <v>1748</v>
      </c>
      <c r="H34" s="121" t="s">
        <v>1749</v>
      </c>
      <c r="I34" s="121" t="s">
        <v>1715</v>
      </c>
      <c r="J34" s="121" t="s">
        <v>1750</v>
      </c>
      <c r="K34" s="123" t="s">
        <v>1717</v>
      </c>
      <c r="L34" s="121" t="s">
        <v>1718</v>
      </c>
      <c r="M34" s="124"/>
      <c r="N34" s="18"/>
      <c r="O34" s="18"/>
      <c r="P34" s="18"/>
      <c r="Q34" s="18"/>
      <c r="R34" s="18"/>
      <c r="S34" s="18"/>
      <c r="T34" s="15"/>
      <c r="U34" s="18"/>
      <c r="V34" s="18"/>
      <c r="W34" s="18"/>
      <c r="X34" s="18"/>
      <c r="Y34" s="18"/>
      <c r="Z34" s="18"/>
      <c r="AA34" s="18"/>
      <c r="AB34" s="18"/>
      <c r="AC34" s="18"/>
      <c r="AD34" s="18"/>
    </row>
    <row r="35">
      <c r="A35" s="119">
        <v>27.0</v>
      </c>
      <c r="B35" s="120" t="s">
        <v>1685</v>
      </c>
      <c r="C35" s="120" t="s">
        <v>71</v>
      </c>
      <c r="D35" s="119"/>
      <c r="E35" s="119" t="s">
        <v>1656</v>
      </c>
      <c r="F35" s="121"/>
      <c r="G35" s="121" t="s">
        <v>1751</v>
      </c>
      <c r="H35" s="121" t="s">
        <v>1752</v>
      </c>
      <c r="I35" s="121" t="s">
        <v>1637</v>
      </c>
      <c r="J35" s="121" t="s">
        <v>1753</v>
      </c>
      <c r="K35" s="123" t="s">
        <v>1754</v>
      </c>
      <c r="L35" s="123" t="s">
        <v>1755</v>
      </c>
      <c r="M35" s="124"/>
      <c r="N35" s="18"/>
      <c r="O35" s="18"/>
      <c r="P35" s="18"/>
      <c r="Q35" s="18"/>
      <c r="R35" s="18"/>
      <c r="S35" s="18"/>
      <c r="T35" s="15"/>
      <c r="U35" s="18"/>
      <c r="V35" s="18"/>
      <c r="W35" s="18"/>
      <c r="X35" s="18"/>
      <c r="Y35" s="18"/>
      <c r="Z35" s="18"/>
      <c r="AA35" s="18"/>
      <c r="AB35" s="18"/>
      <c r="AC35" s="18"/>
      <c r="AD35" s="18"/>
    </row>
    <row r="36">
      <c r="A36" s="126">
        <v>23.0</v>
      </c>
      <c r="B36" s="127" t="s">
        <v>1711</v>
      </c>
      <c r="C36" s="127" t="s">
        <v>71</v>
      </c>
      <c r="D36" s="126"/>
      <c r="E36" s="126" t="s">
        <v>1678</v>
      </c>
      <c r="F36" s="128"/>
      <c r="G36" s="128" t="s">
        <v>1756</v>
      </c>
      <c r="H36" s="128" t="s">
        <v>1757</v>
      </c>
      <c r="I36" s="128" t="s">
        <v>1681</v>
      </c>
      <c r="J36" s="128" t="s">
        <v>1758</v>
      </c>
      <c r="K36" s="130" t="s">
        <v>1759</v>
      </c>
      <c r="L36" s="128" t="s">
        <v>1760</v>
      </c>
      <c r="M36" s="131"/>
      <c r="N36" s="18"/>
      <c r="O36" s="113"/>
      <c r="P36" s="113"/>
      <c r="Q36" s="113"/>
      <c r="R36" s="113"/>
      <c r="S36" s="15"/>
      <c r="T36" s="18"/>
      <c r="U36" s="18"/>
      <c r="V36" s="18"/>
      <c r="W36" s="18"/>
      <c r="X36" s="18"/>
      <c r="Y36" s="18"/>
      <c r="Z36" s="18"/>
      <c r="AA36" s="18"/>
      <c r="AB36" s="18"/>
      <c r="AC36" s="18"/>
      <c r="AD36" s="18"/>
    </row>
    <row r="37">
      <c r="A37" s="126">
        <v>28.0</v>
      </c>
      <c r="B37" s="127" t="s">
        <v>1711</v>
      </c>
      <c r="C37" s="127" t="s">
        <v>71</v>
      </c>
      <c r="D37" s="126"/>
      <c r="E37" s="126" t="s">
        <v>1619</v>
      </c>
      <c r="F37" s="128"/>
      <c r="G37" s="128" t="s">
        <v>1761</v>
      </c>
      <c r="H37" s="128" t="s">
        <v>1762</v>
      </c>
      <c r="I37" s="128" t="s">
        <v>1588</v>
      </c>
      <c r="J37" s="128" t="s">
        <v>1763</v>
      </c>
      <c r="K37" s="130" t="s">
        <v>1764</v>
      </c>
      <c r="L37" s="128" t="s">
        <v>1765</v>
      </c>
      <c r="M37" s="131"/>
      <c r="N37" s="18"/>
      <c r="O37" s="113"/>
      <c r="P37" s="113"/>
      <c r="Q37" s="18"/>
      <c r="R37" s="18"/>
      <c r="S37" s="15"/>
      <c r="T37" s="18"/>
      <c r="U37" s="18"/>
      <c r="V37" s="18"/>
      <c r="W37" s="18"/>
      <c r="X37" s="18"/>
      <c r="Y37" s="18"/>
      <c r="Z37" s="18"/>
      <c r="AA37" s="18"/>
      <c r="AB37" s="18"/>
      <c r="AC37" s="18"/>
      <c r="AD37" s="18"/>
    </row>
    <row r="38">
      <c r="A38" s="126">
        <v>30.0</v>
      </c>
      <c r="B38" s="127" t="s">
        <v>1711</v>
      </c>
      <c r="C38" s="127" t="s">
        <v>71</v>
      </c>
      <c r="D38" s="126"/>
      <c r="E38" s="126" t="s">
        <v>1719</v>
      </c>
      <c r="F38" s="128"/>
      <c r="G38" s="128" t="s">
        <v>1766</v>
      </c>
      <c r="H38" s="128" t="s">
        <v>1767</v>
      </c>
      <c r="I38" s="128" t="s">
        <v>1722</v>
      </c>
      <c r="J38" s="128" t="s">
        <v>1768</v>
      </c>
      <c r="K38" s="130" t="s">
        <v>1769</v>
      </c>
      <c r="L38" s="128" t="s">
        <v>1770</v>
      </c>
      <c r="M38" s="131"/>
      <c r="N38" s="18"/>
      <c r="O38" s="18"/>
      <c r="P38" s="18"/>
      <c r="Q38" s="18"/>
      <c r="R38" s="18"/>
      <c r="S38" s="18"/>
      <c r="T38" s="15"/>
      <c r="U38" s="18"/>
      <c r="V38" s="18"/>
      <c r="W38" s="18"/>
      <c r="X38" s="18"/>
      <c r="Y38" s="18"/>
      <c r="Z38" s="18"/>
      <c r="AA38" s="18"/>
      <c r="AB38" s="18"/>
      <c r="AC38" s="18"/>
      <c r="AD38" s="18"/>
    </row>
    <row r="39">
      <c r="A39" s="126">
        <v>31.0</v>
      </c>
      <c r="B39" s="127" t="s">
        <v>1711</v>
      </c>
      <c r="C39" s="127" t="s">
        <v>71</v>
      </c>
      <c r="D39" s="126"/>
      <c r="E39" s="126" t="s">
        <v>1719</v>
      </c>
      <c r="F39" s="128"/>
      <c r="G39" s="128" t="s">
        <v>1771</v>
      </c>
      <c r="H39" s="128" t="s">
        <v>1772</v>
      </c>
      <c r="I39" s="128" t="s">
        <v>1722</v>
      </c>
      <c r="J39" s="128" t="s">
        <v>1773</v>
      </c>
      <c r="K39" s="130" t="s">
        <v>1774</v>
      </c>
      <c r="L39" s="128" t="s">
        <v>1775</v>
      </c>
      <c r="M39" s="131"/>
      <c r="N39" s="18"/>
      <c r="O39" s="18"/>
      <c r="P39" s="18"/>
      <c r="Q39" s="18"/>
      <c r="R39" s="18"/>
      <c r="S39" s="18"/>
      <c r="T39" s="15"/>
      <c r="U39" s="18"/>
      <c r="V39" s="18"/>
      <c r="W39" s="18"/>
      <c r="X39" s="18"/>
      <c r="Y39" s="18"/>
      <c r="Z39" s="18"/>
      <c r="AA39" s="18"/>
      <c r="AB39" s="18"/>
      <c r="AC39" s="18"/>
      <c r="AD39" s="18"/>
    </row>
    <row r="40">
      <c r="A40" s="119">
        <v>25.0</v>
      </c>
      <c r="B40" s="120" t="s">
        <v>1685</v>
      </c>
      <c r="C40" s="120" t="s">
        <v>71</v>
      </c>
      <c r="D40" s="119"/>
      <c r="E40" s="119" t="s">
        <v>1729</v>
      </c>
      <c r="F40" s="121"/>
      <c r="G40" s="121" t="s">
        <v>1776</v>
      </c>
      <c r="H40" s="121" t="s">
        <v>1777</v>
      </c>
      <c r="I40" s="121" t="s">
        <v>1607</v>
      </c>
      <c r="J40" s="121" t="s">
        <v>1778</v>
      </c>
      <c r="K40" s="123" t="s">
        <v>1733</v>
      </c>
      <c r="L40" s="121" t="s">
        <v>1734</v>
      </c>
      <c r="M40" s="124"/>
      <c r="N40" s="18"/>
      <c r="O40" s="18"/>
      <c r="P40" s="18"/>
      <c r="Q40" s="18"/>
      <c r="R40" s="18"/>
      <c r="S40" s="18"/>
      <c r="T40" s="15"/>
      <c r="U40" s="18"/>
      <c r="V40" s="18"/>
      <c r="W40" s="18"/>
      <c r="X40" s="18"/>
      <c r="Y40" s="18"/>
      <c r="Z40" s="18"/>
      <c r="AA40" s="18"/>
      <c r="AB40" s="18"/>
      <c r="AC40" s="18"/>
      <c r="AD40" s="18"/>
    </row>
    <row r="41">
      <c r="A41" s="119">
        <v>34.0</v>
      </c>
      <c r="B41" s="120" t="s">
        <v>1685</v>
      </c>
      <c r="C41" s="120" t="s">
        <v>71</v>
      </c>
      <c r="D41" s="119"/>
      <c r="E41" s="119" t="s">
        <v>1654</v>
      </c>
      <c r="F41" s="121"/>
      <c r="G41" s="121" t="s">
        <v>1779</v>
      </c>
      <c r="H41" s="121" t="s">
        <v>1780</v>
      </c>
      <c r="I41" s="121" t="s">
        <v>1600</v>
      </c>
      <c r="J41" s="121" t="s">
        <v>1781</v>
      </c>
      <c r="K41" s="123" t="s">
        <v>1782</v>
      </c>
      <c r="L41" s="121" t="s">
        <v>1783</v>
      </c>
      <c r="M41" s="124"/>
      <c r="N41" s="18"/>
      <c r="O41" s="18"/>
      <c r="P41" s="18"/>
      <c r="Q41" s="18"/>
      <c r="R41" s="18"/>
      <c r="S41" s="18"/>
      <c r="T41" s="15"/>
      <c r="U41" s="18"/>
      <c r="V41" s="18"/>
      <c r="W41" s="18"/>
      <c r="X41" s="18"/>
      <c r="Y41" s="18"/>
      <c r="Z41" s="18"/>
      <c r="AA41" s="18"/>
      <c r="AB41" s="18"/>
      <c r="AC41" s="18"/>
      <c r="AD41" s="18"/>
    </row>
    <row r="42">
      <c r="A42" s="119">
        <v>35.0</v>
      </c>
      <c r="B42" s="120" t="s">
        <v>1685</v>
      </c>
      <c r="C42" s="120" t="s">
        <v>71</v>
      </c>
      <c r="D42" s="119"/>
      <c r="E42" s="119" t="s">
        <v>1654</v>
      </c>
      <c r="F42" s="121"/>
      <c r="G42" s="121" t="s">
        <v>1779</v>
      </c>
      <c r="H42" s="121" t="s">
        <v>1780</v>
      </c>
      <c r="I42" s="121" t="s">
        <v>1600</v>
      </c>
      <c r="J42" s="121" t="s">
        <v>1784</v>
      </c>
      <c r="K42" s="123" t="s">
        <v>1602</v>
      </c>
      <c r="L42" s="121" t="s">
        <v>1603</v>
      </c>
      <c r="M42" s="124"/>
      <c r="N42" s="18"/>
      <c r="O42" s="18"/>
      <c r="P42" s="18"/>
      <c r="Q42" s="18"/>
      <c r="R42" s="18"/>
      <c r="S42" s="18"/>
      <c r="T42" s="15"/>
      <c r="U42" s="18"/>
      <c r="V42" s="18"/>
      <c r="W42" s="18"/>
      <c r="X42" s="18"/>
      <c r="Y42" s="18"/>
      <c r="Z42" s="18"/>
      <c r="AA42" s="18"/>
      <c r="AB42" s="18"/>
      <c r="AC42" s="18"/>
      <c r="AD42" s="18"/>
    </row>
    <row r="43">
      <c r="A43" s="119">
        <v>36.0</v>
      </c>
      <c r="B43" s="120" t="s">
        <v>1685</v>
      </c>
      <c r="C43" s="120" t="s">
        <v>71</v>
      </c>
      <c r="D43" s="119"/>
      <c r="E43" s="119" t="s">
        <v>1654</v>
      </c>
      <c r="F43" s="121"/>
      <c r="G43" s="121" t="s">
        <v>1785</v>
      </c>
      <c r="H43" s="121" t="s">
        <v>1780</v>
      </c>
      <c r="I43" s="121" t="s">
        <v>1600</v>
      </c>
      <c r="J43" s="121" t="s">
        <v>1786</v>
      </c>
      <c r="K43" s="123" t="s">
        <v>1787</v>
      </c>
      <c r="L43" s="121" t="s">
        <v>1788</v>
      </c>
      <c r="M43" s="124"/>
      <c r="N43" s="18"/>
      <c r="O43" s="113"/>
      <c r="P43" s="113"/>
      <c r="Q43" s="113"/>
      <c r="R43" s="113"/>
      <c r="S43" s="15"/>
      <c r="T43" s="18"/>
      <c r="U43" s="18"/>
      <c r="V43" s="18"/>
      <c r="W43" s="18"/>
      <c r="X43" s="18"/>
      <c r="Y43" s="18"/>
      <c r="Z43" s="18"/>
      <c r="AA43" s="18"/>
      <c r="AB43" s="18"/>
      <c r="AC43" s="18"/>
      <c r="AD43" s="18"/>
    </row>
    <row r="44">
      <c r="A44" s="119">
        <v>37.0</v>
      </c>
      <c r="B44" s="120" t="s">
        <v>1685</v>
      </c>
      <c r="C44" s="120" t="s">
        <v>71</v>
      </c>
      <c r="D44" s="119"/>
      <c r="E44" s="119" t="s">
        <v>1654</v>
      </c>
      <c r="F44" s="121"/>
      <c r="G44" s="121" t="s">
        <v>1789</v>
      </c>
      <c r="H44" s="121" t="s">
        <v>1780</v>
      </c>
      <c r="I44" s="121" t="s">
        <v>1600</v>
      </c>
      <c r="J44" s="121" t="s">
        <v>1790</v>
      </c>
      <c r="K44" s="123" t="s">
        <v>1791</v>
      </c>
      <c r="L44" s="121" t="s">
        <v>1792</v>
      </c>
      <c r="M44" s="124"/>
      <c r="N44" s="18"/>
      <c r="O44" s="113"/>
      <c r="P44" s="113"/>
      <c r="Q44" s="113"/>
      <c r="R44" s="113"/>
      <c r="S44" s="15"/>
      <c r="T44" s="18"/>
      <c r="U44" s="18"/>
      <c r="V44" s="18"/>
      <c r="W44" s="18"/>
      <c r="X44" s="18"/>
      <c r="Y44" s="18"/>
      <c r="Z44" s="18"/>
      <c r="AA44" s="18"/>
      <c r="AB44" s="18"/>
      <c r="AC44" s="18"/>
      <c r="AD44" s="18"/>
    </row>
    <row r="45">
      <c r="A45" s="119">
        <v>38.0</v>
      </c>
      <c r="B45" s="120" t="s">
        <v>1685</v>
      </c>
      <c r="C45" s="120" t="s">
        <v>71</v>
      </c>
      <c r="D45" s="119"/>
      <c r="E45" s="119" t="s">
        <v>1654</v>
      </c>
      <c r="F45" s="121"/>
      <c r="G45" s="121" t="s">
        <v>1793</v>
      </c>
      <c r="H45" s="121" t="s">
        <v>1780</v>
      </c>
      <c r="I45" s="121" t="s">
        <v>1600</v>
      </c>
      <c r="J45" s="121" t="s">
        <v>1794</v>
      </c>
      <c r="K45" s="123" t="s">
        <v>1795</v>
      </c>
      <c r="L45" s="121" t="s">
        <v>1796</v>
      </c>
      <c r="M45" s="124"/>
      <c r="N45" s="18"/>
      <c r="O45" s="113"/>
      <c r="P45" s="113"/>
      <c r="Q45" s="18"/>
      <c r="R45" s="18"/>
      <c r="S45" s="15"/>
      <c r="T45" s="18"/>
      <c r="U45" s="18"/>
      <c r="V45" s="18"/>
      <c r="W45" s="18"/>
      <c r="X45" s="18"/>
      <c r="Y45" s="18"/>
      <c r="Z45" s="18"/>
      <c r="AA45" s="18"/>
      <c r="AB45" s="18"/>
      <c r="AC45" s="18"/>
      <c r="AD45" s="18"/>
    </row>
    <row r="46">
      <c r="A46" s="119">
        <v>39.0</v>
      </c>
      <c r="B46" s="120" t="s">
        <v>1685</v>
      </c>
      <c r="C46" s="120" t="s">
        <v>71</v>
      </c>
      <c r="D46" s="119"/>
      <c r="E46" s="119" t="s">
        <v>1654</v>
      </c>
      <c r="F46" s="121"/>
      <c r="G46" s="121" t="s">
        <v>1793</v>
      </c>
      <c r="H46" s="121" t="s">
        <v>1780</v>
      </c>
      <c r="I46" s="121" t="s">
        <v>1600</v>
      </c>
      <c r="J46" s="121" t="s">
        <v>1797</v>
      </c>
      <c r="K46" s="123" t="s">
        <v>1798</v>
      </c>
      <c r="L46" s="121" t="s">
        <v>1799</v>
      </c>
      <c r="M46" s="124"/>
      <c r="N46" s="18"/>
      <c r="O46" s="113"/>
      <c r="P46" s="113"/>
      <c r="Q46" s="18"/>
      <c r="R46" s="18"/>
      <c r="S46" s="15"/>
      <c r="T46" s="18"/>
      <c r="U46" s="18"/>
      <c r="V46" s="18"/>
      <c r="W46" s="18"/>
      <c r="X46" s="18"/>
      <c r="Y46" s="18"/>
      <c r="Z46" s="18"/>
      <c r="AA46" s="18"/>
      <c r="AB46" s="18"/>
      <c r="AC46" s="18"/>
      <c r="AD46" s="18"/>
    </row>
    <row r="47">
      <c r="A47" s="119">
        <v>41.0</v>
      </c>
      <c r="B47" s="120" t="s">
        <v>1685</v>
      </c>
      <c r="C47" s="119" t="s">
        <v>81</v>
      </c>
      <c r="D47" s="119"/>
      <c r="E47" s="119" t="s">
        <v>1678</v>
      </c>
      <c r="F47" s="132"/>
      <c r="G47" s="132" t="s">
        <v>1800</v>
      </c>
      <c r="H47" s="132" t="s">
        <v>1801</v>
      </c>
      <c r="I47" s="132" t="s">
        <v>1681</v>
      </c>
      <c r="J47" s="132" t="s">
        <v>1802</v>
      </c>
      <c r="K47" s="134" t="s">
        <v>1803</v>
      </c>
      <c r="L47" s="132" t="s">
        <v>1804</v>
      </c>
      <c r="M47" s="124"/>
      <c r="N47" s="18"/>
      <c r="O47" s="113"/>
      <c r="P47" s="113"/>
      <c r="Q47" s="113"/>
      <c r="R47" s="113"/>
      <c r="S47" s="15"/>
      <c r="T47" s="18"/>
      <c r="U47" s="18"/>
      <c r="V47" s="18"/>
      <c r="W47" s="18"/>
      <c r="X47" s="18"/>
      <c r="Y47" s="18"/>
      <c r="Z47" s="18"/>
      <c r="AA47" s="18"/>
      <c r="AB47" s="18"/>
      <c r="AC47" s="18"/>
      <c r="AD47" s="18"/>
    </row>
    <row r="48">
      <c r="A48" s="119">
        <v>51.0</v>
      </c>
      <c r="B48" s="120" t="s">
        <v>1685</v>
      </c>
      <c r="C48" s="119" t="s">
        <v>81</v>
      </c>
      <c r="D48" s="119"/>
      <c r="E48" s="119" t="s">
        <v>1619</v>
      </c>
      <c r="F48" s="132"/>
      <c r="G48" s="132" t="s">
        <v>1805</v>
      </c>
      <c r="H48" s="132" t="s">
        <v>1806</v>
      </c>
      <c r="I48" s="132" t="s">
        <v>1588</v>
      </c>
      <c r="J48" s="132" t="s">
        <v>1807</v>
      </c>
      <c r="K48" s="134" t="s">
        <v>1808</v>
      </c>
      <c r="L48" s="132" t="s">
        <v>1809</v>
      </c>
      <c r="M48" s="124"/>
      <c r="N48" s="18"/>
      <c r="O48" s="113"/>
      <c r="P48" s="113"/>
      <c r="Q48" s="18"/>
      <c r="R48" s="18"/>
      <c r="S48" s="15"/>
      <c r="T48" s="18"/>
      <c r="U48" s="18"/>
      <c r="V48" s="18"/>
      <c r="W48" s="18"/>
      <c r="X48" s="18"/>
      <c r="Y48" s="18"/>
      <c r="Z48" s="18"/>
      <c r="AA48" s="18"/>
      <c r="AB48" s="18"/>
      <c r="AC48" s="18"/>
      <c r="AD48" s="18"/>
    </row>
    <row r="49">
      <c r="A49" s="119">
        <v>52.0</v>
      </c>
      <c r="B49" s="120" t="s">
        <v>1685</v>
      </c>
      <c r="C49" s="119" t="s">
        <v>81</v>
      </c>
      <c r="D49" s="119"/>
      <c r="E49" s="119" t="s">
        <v>1619</v>
      </c>
      <c r="F49" s="132"/>
      <c r="G49" s="132" t="s">
        <v>1810</v>
      </c>
      <c r="H49" s="132" t="s">
        <v>1806</v>
      </c>
      <c r="I49" s="132" t="s">
        <v>1588</v>
      </c>
      <c r="J49" s="132" t="s">
        <v>1811</v>
      </c>
      <c r="K49" s="134" t="s">
        <v>1812</v>
      </c>
      <c r="L49" s="132" t="s">
        <v>1813</v>
      </c>
      <c r="M49" s="124"/>
      <c r="N49" s="18"/>
      <c r="O49" s="18"/>
      <c r="P49" s="18"/>
      <c r="Q49" s="18"/>
      <c r="R49" s="18"/>
      <c r="S49" s="18"/>
      <c r="T49" s="15"/>
      <c r="U49" s="18"/>
      <c r="V49" s="18"/>
      <c r="W49" s="18"/>
      <c r="X49" s="18"/>
      <c r="Y49" s="18"/>
      <c r="Z49" s="18"/>
      <c r="AA49" s="18"/>
      <c r="AB49" s="18"/>
      <c r="AC49" s="18"/>
      <c r="AD49" s="18"/>
    </row>
    <row r="50">
      <c r="A50" s="119">
        <v>53.0</v>
      </c>
      <c r="B50" s="120" t="s">
        <v>1685</v>
      </c>
      <c r="C50" s="119" t="s">
        <v>81</v>
      </c>
      <c r="D50" s="119"/>
      <c r="E50" s="119" t="s">
        <v>1619</v>
      </c>
      <c r="F50" s="132"/>
      <c r="G50" s="132" t="s">
        <v>1806</v>
      </c>
      <c r="H50" s="132" t="s">
        <v>1814</v>
      </c>
      <c r="I50" s="132" t="s">
        <v>1588</v>
      </c>
      <c r="J50" s="132" t="s">
        <v>1815</v>
      </c>
      <c r="K50" s="134" t="s">
        <v>1816</v>
      </c>
      <c r="L50" s="132" t="s">
        <v>1817</v>
      </c>
      <c r="M50" s="124"/>
      <c r="N50" s="18"/>
      <c r="O50" s="113"/>
      <c r="P50" s="113"/>
      <c r="Q50" s="113"/>
      <c r="R50" s="113"/>
      <c r="S50" s="15"/>
      <c r="T50" s="18"/>
      <c r="U50" s="18"/>
      <c r="V50" s="18"/>
      <c r="W50" s="18"/>
      <c r="X50" s="18"/>
      <c r="Y50" s="18"/>
      <c r="Z50" s="18"/>
      <c r="AA50" s="18"/>
      <c r="AB50" s="18"/>
      <c r="AC50" s="18"/>
      <c r="AD50" s="18"/>
    </row>
    <row r="51">
      <c r="A51" s="119">
        <v>56.0</v>
      </c>
      <c r="B51" s="120" t="s">
        <v>1685</v>
      </c>
      <c r="C51" s="119" t="s">
        <v>81</v>
      </c>
      <c r="D51" s="119"/>
      <c r="E51" s="119" t="s">
        <v>1619</v>
      </c>
      <c r="F51" s="132"/>
      <c r="G51" s="132" t="s">
        <v>1818</v>
      </c>
      <c r="H51" s="132" t="s">
        <v>1819</v>
      </c>
      <c r="I51" s="132" t="s">
        <v>1588</v>
      </c>
      <c r="J51" s="132" t="s">
        <v>1820</v>
      </c>
      <c r="K51" s="134" t="s">
        <v>1821</v>
      </c>
      <c r="L51" s="132" t="s">
        <v>1822</v>
      </c>
      <c r="M51" s="124"/>
      <c r="N51" s="18"/>
      <c r="O51" s="113"/>
      <c r="P51" s="113"/>
      <c r="Q51" s="113"/>
      <c r="R51" s="113"/>
      <c r="S51" s="15"/>
      <c r="T51" s="18"/>
      <c r="U51" s="18"/>
      <c r="V51" s="18"/>
      <c r="W51" s="18"/>
      <c r="X51" s="18"/>
      <c r="Y51" s="18"/>
      <c r="Z51" s="18"/>
      <c r="AA51" s="18"/>
      <c r="AB51" s="18"/>
      <c r="AC51" s="18"/>
      <c r="AD51" s="18"/>
    </row>
    <row r="52">
      <c r="A52" s="119">
        <v>42.0</v>
      </c>
      <c r="B52" s="120" t="s">
        <v>1685</v>
      </c>
      <c r="C52" s="119" t="s">
        <v>81</v>
      </c>
      <c r="D52" s="119"/>
      <c r="E52" s="119" t="s">
        <v>1678</v>
      </c>
      <c r="F52" s="132"/>
      <c r="G52" s="132" t="s">
        <v>1823</v>
      </c>
      <c r="H52" s="132" t="s">
        <v>1824</v>
      </c>
      <c r="I52" s="132" t="s">
        <v>1681</v>
      </c>
      <c r="J52" s="132" t="s">
        <v>1825</v>
      </c>
      <c r="K52" s="134" t="s">
        <v>1803</v>
      </c>
      <c r="L52" s="132" t="s">
        <v>1804</v>
      </c>
      <c r="M52" s="124"/>
      <c r="N52" s="18"/>
      <c r="O52" s="113"/>
      <c r="P52" s="113"/>
      <c r="Q52" s="113"/>
      <c r="R52" s="113"/>
      <c r="S52" s="15"/>
      <c r="T52" s="18"/>
      <c r="U52" s="18"/>
      <c r="V52" s="18"/>
      <c r="W52" s="18"/>
      <c r="X52" s="18"/>
      <c r="Y52" s="18"/>
      <c r="Z52" s="18"/>
      <c r="AA52" s="18"/>
      <c r="AB52" s="18"/>
      <c r="AC52" s="18"/>
      <c r="AD52" s="18"/>
    </row>
    <row r="53">
      <c r="A53" s="119">
        <v>46.0</v>
      </c>
      <c r="B53" s="120" t="s">
        <v>1685</v>
      </c>
      <c r="C53" s="119" t="s">
        <v>81</v>
      </c>
      <c r="D53" s="119"/>
      <c r="E53" s="119" t="s">
        <v>1656</v>
      </c>
      <c r="F53" s="132"/>
      <c r="G53" s="132" t="s">
        <v>1826</v>
      </c>
      <c r="H53" s="132" t="s">
        <v>1827</v>
      </c>
      <c r="I53" s="132" t="s">
        <v>1637</v>
      </c>
      <c r="J53" s="132" t="s">
        <v>1828</v>
      </c>
      <c r="K53" s="134" t="s">
        <v>1829</v>
      </c>
      <c r="L53" s="132" t="s">
        <v>1830</v>
      </c>
      <c r="M53" s="124"/>
      <c r="N53" s="18"/>
      <c r="O53" s="113"/>
      <c r="P53" s="113"/>
      <c r="Q53" s="18"/>
      <c r="R53" s="18"/>
      <c r="S53" s="15"/>
      <c r="T53" s="18"/>
      <c r="U53" s="18"/>
      <c r="V53" s="18"/>
      <c r="W53" s="18"/>
      <c r="X53" s="18"/>
      <c r="Y53" s="18"/>
      <c r="Z53" s="18"/>
      <c r="AA53" s="18"/>
      <c r="AB53" s="18"/>
      <c r="AC53" s="18"/>
      <c r="AD53" s="18"/>
    </row>
    <row r="54">
      <c r="A54" s="119">
        <v>47.0</v>
      </c>
      <c r="B54" s="120" t="s">
        <v>1685</v>
      </c>
      <c r="C54" s="119" t="s">
        <v>81</v>
      </c>
      <c r="D54" s="119"/>
      <c r="E54" s="119" t="s">
        <v>1656</v>
      </c>
      <c r="F54" s="132"/>
      <c r="G54" s="132" t="s">
        <v>1826</v>
      </c>
      <c r="H54" s="132" t="s">
        <v>1827</v>
      </c>
      <c r="I54" s="132" t="s">
        <v>1637</v>
      </c>
      <c r="J54" s="132" t="s">
        <v>1831</v>
      </c>
      <c r="K54" s="134" t="s">
        <v>1660</v>
      </c>
      <c r="L54" s="132" t="s">
        <v>1661</v>
      </c>
      <c r="M54" s="124"/>
      <c r="N54" s="18"/>
      <c r="O54" s="18"/>
      <c r="P54" s="18"/>
      <c r="Q54" s="18"/>
      <c r="R54" s="18"/>
      <c r="S54" s="18"/>
      <c r="T54" s="15"/>
      <c r="U54" s="18"/>
      <c r="V54" s="18"/>
      <c r="W54" s="18"/>
      <c r="X54" s="18"/>
      <c r="Y54" s="18"/>
      <c r="Z54" s="18"/>
      <c r="AA54" s="18"/>
      <c r="AB54" s="18"/>
      <c r="AC54" s="18"/>
      <c r="AD54" s="18"/>
    </row>
    <row r="55">
      <c r="A55" s="119">
        <v>48.0</v>
      </c>
      <c r="B55" s="120" t="s">
        <v>1685</v>
      </c>
      <c r="C55" s="119" t="s">
        <v>81</v>
      </c>
      <c r="D55" s="119"/>
      <c r="E55" s="119" t="s">
        <v>1656</v>
      </c>
      <c r="F55" s="132"/>
      <c r="G55" s="132" t="s">
        <v>1826</v>
      </c>
      <c r="H55" s="132" t="s">
        <v>1827</v>
      </c>
      <c r="I55" s="132" t="s">
        <v>1637</v>
      </c>
      <c r="J55" s="132" t="s">
        <v>1832</v>
      </c>
      <c r="K55" s="134" t="s">
        <v>1833</v>
      </c>
      <c r="L55" s="132" t="s">
        <v>1834</v>
      </c>
      <c r="M55" s="124"/>
      <c r="N55" s="18"/>
      <c r="O55" s="113"/>
      <c r="P55" s="113"/>
      <c r="Q55" s="113"/>
      <c r="R55" s="113"/>
      <c r="S55" s="15"/>
      <c r="T55" s="18"/>
      <c r="U55" s="18"/>
      <c r="V55" s="18"/>
      <c r="W55" s="18"/>
      <c r="X55" s="18"/>
      <c r="Y55" s="18"/>
      <c r="Z55" s="18"/>
      <c r="AA55" s="18"/>
      <c r="AB55" s="18"/>
      <c r="AC55" s="18"/>
      <c r="AD55" s="18"/>
    </row>
    <row r="56">
      <c r="A56" s="119">
        <v>49.0</v>
      </c>
      <c r="B56" s="120" t="s">
        <v>1685</v>
      </c>
      <c r="C56" s="119" t="s">
        <v>81</v>
      </c>
      <c r="D56" s="119"/>
      <c r="E56" s="119" t="s">
        <v>1656</v>
      </c>
      <c r="F56" s="132"/>
      <c r="G56" s="132" t="s">
        <v>1826</v>
      </c>
      <c r="H56" s="132" t="s">
        <v>1827</v>
      </c>
      <c r="I56" s="132" t="s">
        <v>1637</v>
      </c>
      <c r="J56" s="132" t="s">
        <v>1835</v>
      </c>
      <c r="K56" s="134" t="s">
        <v>1836</v>
      </c>
      <c r="L56" s="132" t="s">
        <v>1837</v>
      </c>
      <c r="M56" s="124"/>
      <c r="N56" s="18"/>
      <c r="O56" s="113"/>
      <c r="P56" s="113"/>
      <c r="Q56" s="113"/>
      <c r="R56" s="113"/>
      <c r="S56" s="15"/>
      <c r="T56" s="18"/>
      <c r="U56" s="18"/>
      <c r="V56" s="18"/>
      <c r="W56" s="18"/>
      <c r="X56" s="18"/>
      <c r="Y56" s="18"/>
      <c r="Z56" s="18"/>
      <c r="AA56" s="18"/>
      <c r="AB56" s="18"/>
      <c r="AC56" s="18"/>
      <c r="AD56" s="18"/>
    </row>
    <row r="57">
      <c r="A57" s="119">
        <v>50.0</v>
      </c>
      <c r="B57" s="120" t="s">
        <v>1685</v>
      </c>
      <c r="C57" s="119" t="s">
        <v>81</v>
      </c>
      <c r="D57" s="119"/>
      <c r="E57" s="119" t="s">
        <v>1656</v>
      </c>
      <c r="F57" s="132"/>
      <c r="G57" s="132" t="s">
        <v>1826</v>
      </c>
      <c r="H57" s="132" t="s">
        <v>1827</v>
      </c>
      <c r="I57" s="132" t="s">
        <v>1637</v>
      </c>
      <c r="J57" s="132" t="s">
        <v>1838</v>
      </c>
      <c r="K57" s="134" t="s">
        <v>1754</v>
      </c>
      <c r="L57" s="132" t="s">
        <v>1755</v>
      </c>
      <c r="M57" s="124"/>
      <c r="N57" s="18"/>
      <c r="O57" s="113"/>
      <c r="P57" s="113"/>
      <c r="Q57" s="113"/>
      <c r="R57" s="113"/>
      <c r="S57" s="15"/>
      <c r="T57" s="18"/>
      <c r="U57" s="18"/>
      <c r="V57" s="18"/>
      <c r="W57" s="18"/>
      <c r="X57" s="18"/>
      <c r="Y57" s="18"/>
      <c r="Z57" s="18"/>
      <c r="AA57" s="18"/>
      <c r="AB57" s="18"/>
      <c r="AC57" s="18"/>
      <c r="AD57" s="18"/>
    </row>
    <row r="58">
      <c r="A58" s="119">
        <v>40.0</v>
      </c>
      <c r="B58" s="120" t="s">
        <v>1685</v>
      </c>
      <c r="C58" s="119" t="s">
        <v>81</v>
      </c>
      <c r="D58" s="119"/>
      <c r="E58" s="119" t="s">
        <v>1678</v>
      </c>
      <c r="F58" s="132"/>
      <c r="G58" s="132" t="s">
        <v>1839</v>
      </c>
      <c r="H58" s="132" t="s">
        <v>1840</v>
      </c>
      <c r="I58" s="132" t="s">
        <v>1681</v>
      </c>
      <c r="J58" s="132" t="s">
        <v>1841</v>
      </c>
      <c r="K58" s="134" t="s">
        <v>1842</v>
      </c>
      <c r="L58" s="132" t="s">
        <v>1843</v>
      </c>
      <c r="M58" s="124"/>
      <c r="N58" s="18"/>
      <c r="O58" s="113"/>
      <c r="P58" s="113"/>
      <c r="Q58" s="113"/>
      <c r="R58" s="113"/>
      <c r="S58" s="15"/>
      <c r="T58" s="18"/>
      <c r="U58" s="18"/>
      <c r="V58" s="18"/>
      <c r="W58" s="18"/>
      <c r="X58" s="18"/>
      <c r="Y58" s="18"/>
      <c r="Z58" s="18"/>
      <c r="AA58" s="18"/>
      <c r="AB58" s="18"/>
      <c r="AC58" s="18"/>
      <c r="AD58" s="18"/>
    </row>
    <row r="59">
      <c r="A59" s="119">
        <v>43.0</v>
      </c>
      <c r="B59" s="120" t="s">
        <v>1685</v>
      </c>
      <c r="C59" s="119" t="s">
        <v>81</v>
      </c>
      <c r="D59" s="119"/>
      <c r="E59" s="119" t="s">
        <v>1729</v>
      </c>
      <c r="F59" s="132"/>
      <c r="G59" s="132" t="s">
        <v>1844</v>
      </c>
      <c r="H59" s="132" t="s">
        <v>1845</v>
      </c>
      <c r="I59" s="132" t="s">
        <v>1607</v>
      </c>
      <c r="J59" s="132" t="s">
        <v>1846</v>
      </c>
      <c r="K59" s="134" t="s">
        <v>1847</v>
      </c>
      <c r="L59" s="132" t="s">
        <v>1848</v>
      </c>
      <c r="M59" s="124"/>
      <c r="N59" s="18"/>
      <c r="O59" s="113"/>
      <c r="P59" s="113"/>
      <c r="Q59" s="113"/>
      <c r="R59" s="113"/>
      <c r="S59" s="15"/>
      <c r="T59" s="18"/>
      <c r="U59" s="18"/>
      <c r="V59" s="18"/>
      <c r="W59" s="18"/>
      <c r="X59" s="18"/>
      <c r="Y59" s="18"/>
      <c r="Z59" s="18"/>
      <c r="AA59" s="18"/>
      <c r="AB59" s="18"/>
      <c r="AC59" s="18"/>
      <c r="AD59" s="18"/>
    </row>
    <row r="60">
      <c r="A60" s="119">
        <v>54.0</v>
      </c>
      <c r="B60" s="120" t="s">
        <v>1685</v>
      </c>
      <c r="C60" s="119" t="s">
        <v>81</v>
      </c>
      <c r="D60" s="119"/>
      <c r="E60" s="119" t="s">
        <v>1619</v>
      </c>
      <c r="F60" s="132"/>
      <c r="G60" s="132" t="s">
        <v>1849</v>
      </c>
      <c r="H60" s="132" t="s">
        <v>1850</v>
      </c>
      <c r="I60" s="132" t="s">
        <v>1588</v>
      </c>
      <c r="J60" s="132" t="s">
        <v>1851</v>
      </c>
      <c r="K60" s="134" t="s">
        <v>1852</v>
      </c>
      <c r="L60" s="132" t="s">
        <v>1853</v>
      </c>
      <c r="M60" s="124"/>
      <c r="N60" s="18"/>
      <c r="O60" s="18"/>
      <c r="P60" s="18"/>
      <c r="Q60" s="18"/>
      <c r="R60" s="18"/>
      <c r="S60" s="18"/>
      <c r="T60" s="15"/>
      <c r="U60" s="18"/>
      <c r="V60" s="18"/>
      <c r="W60" s="18"/>
      <c r="X60" s="18"/>
      <c r="Y60" s="18"/>
      <c r="Z60" s="18"/>
      <c r="AA60" s="18"/>
      <c r="AB60" s="18"/>
      <c r="AC60" s="18"/>
      <c r="AD60" s="18"/>
    </row>
    <row r="61">
      <c r="A61" s="119">
        <v>55.0</v>
      </c>
      <c r="B61" s="120" t="s">
        <v>1685</v>
      </c>
      <c r="C61" s="119" t="s">
        <v>81</v>
      </c>
      <c r="D61" s="119"/>
      <c r="E61" s="119" t="s">
        <v>1619</v>
      </c>
      <c r="F61" s="132"/>
      <c r="G61" s="132" t="s">
        <v>1849</v>
      </c>
      <c r="H61" s="132" t="s">
        <v>1850</v>
      </c>
      <c r="I61" s="132" t="s">
        <v>1588</v>
      </c>
      <c r="J61" s="132" t="s">
        <v>1854</v>
      </c>
      <c r="K61" s="134" t="s">
        <v>1855</v>
      </c>
      <c r="L61" s="132" t="s">
        <v>1856</v>
      </c>
      <c r="M61" s="124"/>
      <c r="N61" s="18"/>
      <c r="O61" s="18"/>
      <c r="P61" s="18"/>
      <c r="Q61" s="18"/>
      <c r="R61" s="18"/>
      <c r="S61" s="18"/>
      <c r="T61" s="15"/>
      <c r="U61" s="18"/>
      <c r="V61" s="18"/>
      <c r="W61" s="18"/>
      <c r="X61" s="18"/>
      <c r="Y61" s="18"/>
      <c r="Z61" s="18"/>
      <c r="AA61" s="18"/>
      <c r="AB61" s="18"/>
      <c r="AC61" s="18"/>
      <c r="AD61" s="18"/>
    </row>
    <row r="62">
      <c r="A62" s="119">
        <v>57.0</v>
      </c>
      <c r="B62" s="120" t="s">
        <v>1685</v>
      </c>
      <c r="C62" s="119" t="s">
        <v>81</v>
      </c>
      <c r="D62" s="119"/>
      <c r="E62" s="119" t="s">
        <v>1619</v>
      </c>
      <c r="F62" s="132"/>
      <c r="G62" s="132" t="s">
        <v>1857</v>
      </c>
      <c r="H62" s="132" t="s">
        <v>1858</v>
      </c>
      <c r="I62" s="132" t="s">
        <v>1588</v>
      </c>
      <c r="J62" s="132" t="s">
        <v>1859</v>
      </c>
      <c r="K62" s="134" t="s">
        <v>1821</v>
      </c>
      <c r="L62" s="132" t="s">
        <v>1822</v>
      </c>
      <c r="M62" s="124"/>
      <c r="N62" s="18"/>
      <c r="O62" s="113"/>
      <c r="P62" s="113"/>
      <c r="Q62" s="113"/>
      <c r="R62" s="113"/>
      <c r="S62" s="15"/>
      <c r="T62" s="18"/>
      <c r="U62" s="18"/>
      <c r="V62" s="18"/>
      <c r="W62" s="18"/>
      <c r="X62" s="18"/>
      <c r="Y62" s="18"/>
      <c r="Z62" s="18"/>
      <c r="AA62" s="18"/>
      <c r="AB62" s="18"/>
      <c r="AC62" s="18"/>
      <c r="AD62" s="18"/>
    </row>
    <row r="63">
      <c r="A63" s="119">
        <v>45.0</v>
      </c>
      <c r="B63" s="120" t="s">
        <v>1685</v>
      </c>
      <c r="C63" s="119" t="s">
        <v>81</v>
      </c>
      <c r="D63" s="119"/>
      <c r="E63" s="119" t="s">
        <v>1729</v>
      </c>
      <c r="F63" s="132"/>
      <c r="G63" s="132" t="s">
        <v>1860</v>
      </c>
      <c r="H63" s="132" t="s">
        <v>1861</v>
      </c>
      <c r="I63" s="132" t="s">
        <v>1607</v>
      </c>
      <c r="J63" s="132" t="s">
        <v>1862</v>
      </c>
      <c r="K63" s="134" t="s">
        <v>1863</v>
      </c>
      <c r="L63" s="132" t="s">
        <v>1864</v>
      </c>
      <c r="M63" s="124"/>
      <c r="N63" s="18"/>
      <c r="O63" s="113"/>
      <c r="P63" s="113"/>
      <c r="Q63" s="113"/>
      <c r="R63" s="113"/>
      <c r="S63" s="15"/>
      <c r="T63" s="18"/>
      <c r="U63" s="18"/>
      <c r="V63" s="18"/>
      <c r="W63" s="18"/>
      <c r="X63" s="18"/>
      <c r="Y63" s="18"/>
      <c r="Z63" s="18"/>
      <c r="AA63" s="18"/>
      <c r="AB63" s="18"/>
      <c r="AC63" s="18"/>
      <c r="AD63" s="18"/>
    </row>
    <row r="64">
      <c r="A64" s="119">
        <v>59.0</v>
      </c>
      <c r="B64" s="120" t="s">
        <v>1685</v>
      </c>
      <c r="C64" s="119" t="s">
        <v>81</v>
      </c>
      <c r="D64" s="119"/>
      <c r="E64" s="119" t="s">
        <v>1619</v>
      </c>
      <c r="F64" s="132"/>
      <c r="G64" s="132" t="s">
        <v>1865</v>
      </c>
      <c r="H64" s="132" t="s">
        <v>1866</v>
      </c>
      <c r="I64" s="132" t="s">
        <v>1588</v>
      </c>
      <c r="J64" s="132" t="s">
        <v>1867</v>
      </c>
      <c r="K64" s="134" t="s">
        <v>1868</v>
      </c>
      <c r="L64" s="132" t="s">
        <v>1869</v>
      </c>
      <c r="M64" s="124"/>
      <c r="N64" s="18"/>
      <c r="O64" s="113"/>
      <c r="P64" s="113"/>
      <c r="Q64" s="113"/>
      <c r="R64" s="113"/>
      <c r="S64" s="15"/>
      <c r="T64" s="18"/>
      <c r="U64" s="18"/>
      <c r="V64" s="18"/>
      <c r="W64" s="18"/>
      <c r="X64" s="18"/>
      <c r="Y64" s="18"/>
      <c r="Z64" s="18"/>
      <c r="AA64" s="18"/>
      <c r="AB64" s="18"/>
      <c r="AC64" s="18"/>
      <c r="AD64" s="18"/>
    </row>
    <row r="65">
      <c r="A65" s="119">
        <v>44.0</v>
      </c>
      <c r="B65" s="120" t="s">
        <v>1685</v>
      </c>
      <c r="C65" s="119" t="s">
        <v>81</v>
      </c>
      <c r="D65" s="119"/>
      <c r="E65" s="119" t="s">
        <v>1729</v>
      </c>
      <c r="F65" s="132"/>
      <c r="G65" s="132" t="s">
        <v>1870</v>
      </c>
      <c r="H65" s="132" t="s">
        <v>1871</v>
      </c>
      <c r="I65" s="132" t="s">
        <v>1607</v>
      </c>
      <c r="J65" s="132" t="s">
        <v>1872</v>
      </c>
      <c r="K65" s="134" t="s">
        <v>1863</v>
      </c>
      <c r="L65" s="132" t="s">
        <v>1864</v>
      </c>
      <c r="M65" s="124"/>
      <c r="N65" s="18"/>
      <c r="O65" s="18"/>
      <c r="P65" s="18"/>
      <c r="Q65" s="18"/>
      <c r="R65" s="18"/>
      <c r="S65" s="18"/>
      <c r="T65" s="15"/>
      <c r="U65" s="18"/>
      <c r="V65" s="18"/>
      <c r="W65" s="18"/>
      <c r="X65" s="18"/>
      <c r="Y65" s="18"/>
      <c r="Z65" s="18"/>
      <c r="AA65" s="18"/>
      <c r="AB65" s="18"/>
      <c r="AC65" s="18"/>
      <c r="AD65" s="18"/>
    </row>
    <row r="66">
      <c r="A66" s="119">
        <v>58.0</v>
      </c>
      <c r="B66" s="120" t="s">
        <v>1685</v>
      </c>
      <c r="C66" s="119" t="s">
        <v>81</v>
      </c>
      <c r="D66" s="119"/>
      <c r="E66" s="119" t="s">
        <v>1619</v>
      </c>
      <c r="F66" s="132"/>
      <c r="G66" s="132" t="s">
        <v>1873</v>
      </c>
      <c r="H66" s="132" t="s">
        <v>1874</v>
      </c>
      <c r="I66" s="132" t="s">
        <v>1588</v>
      </c>
      <c r="J66" s="132" t="s">
        <v>1875</v>
      </c>
      <c r="K66" s="134" t="s">
        <v>1876</v>
      </c>
      <c r="L66" s="132" t="s">
        <v>1877</v>
      </c>
      <c r="M66" s="124"/>
      <c r="N66" s="18"/>
      <c r="O66" s="18"/>
      <c r="P66" s="18"/>
      <c r="Q66" s="18"/>
      <c r="R66" s="18"/>
      <c r="S66" s="18"/>
      <c r="T66" s="15"/>
      <c r="U66" s="18"/>
      <c r="V66" s="18"/>
      <c r="W66" s="18"/>
      <c r="X66" s="18"/>
      <c r="Y66" s="18"/>
      <c r="Z66" s="18"/>
      <c r="AA66" s="18"/>
      <c r="AB66" s="18"/>
      <c r="AC66" s="18"/>
      <c r="AD66" s="18"/>
    </row>
    <row r="67">
      <c r="A67" s="119">
        <v>99.0</v>
      </c>
      <c r="B67" s="120" t="s">
        <v>1685</v>
      </c>
      <c r="C67" s="119" t="s">
        <v>959</v>
      </c>
      <c r="D67" s="119"/>
      <c r="E67" s="119" t="s">
        <v>1619</v>
      </c>
      <c r="F67" s="132"/>
      <c r="G67" s="132" t="s">
        <v>1878</v>
      </c>
      <c r="H67" s="132" t="s">
        <v>1879</v>
      </c>
      <c r="I67" s="132" t="s">
        <v>1588</v>
      </c>
      <c r="J67" s="132" t="s">
        <v>1880</v>
      </c>
      <c r="K67" s="134" t="s">
        <v>1764</v>
      </c>
      <c r="L67" s="132" t="s">
        <v>1765</v>
      </c>
      <c r="M67" s="124"/>
      <c r="N67" s="18"/>
      <c r="O67" s="18"/>
      <c r="P67" s="18"/>
      <c r="Q67" s="18"/>
      <c r="R67" s="18"/>
      <c r="S67" s="18"/>
      <c r="T67" s="15"/>
      <c r="U67" s="18"/>
      <c r="V67" s="18"/>
      <c r="W67" s="18"/>
      <c r="X67" s="18"/>
      <c r="Y67" s="18"/>
      <c r="Z67" s="18"/>
      <c r="AA67" s="18"/>
      <c r="AB67" s="18"/>
      <c r="AC67" s="18"/>
      <c r="AD67" s="18"/>
    </row>
    <row r="68">
      <c r="A68" s="119">
        <v>112.0</v>
      </c>
      <c r="B68" s="120" t="s">
        <v>1685</v>
      </c>
      <c r="C68" s="119" t="s">
        <v>959</v>
      </c>
      <c r="D68" s="119"/>
      <c r="E68" s="119" t="s">
        <v>1719</v>
      </c>
      <c r="F68" s="132"/>
      <c r="G68" s="132" t="s">
        <v>1881</v>
      </c>
      <c r="H68" s="132" t="s">
        <v>1882</v>
      </c>
      <c r="I68" s="132" t="s">
        <v>1722</v>
      </c>
      <c r="J68" s="132" t="s">
        <v>1883</v>
      </c>
      <c r="K68" s="134" t="s">
        <v>1724</v>
      </c>
      <c r="L68" s="132" t="s">
        <v>1725</v>
      </c>
      <c r="M68" s="124"/>
      <c r="N68" s="18"/>
      <c r="O68" s="113"/>
      <c r="P68" s="113"/>
      <c r="Q68" s="113"/>
      <c r="R68" s="113"/>
      <c r="S68" s="15"/>
      <c r="T68" s="18"/>
      <c r="U68" s="18"/>
      <c r="V68" s="18"/>
      <c r="W68" s="18"/>
      <c r="X68" s="18"/>
      <c r="Y68" s="18"/>
      <c r="Z68" s="18"/>
      <c r="AA68" s="18"/>
      <c r="AB68" s="18"/>
      <c r="AC68" s="18"/>
      <c r="AD68" s="18"/>
    </row>
    <row r="69">
      <c r="A69" s="119">
        <v>111.0</v>
      </c>
      <c r="B69" s="120" t="s">
        <v>1685</v>
      </c>
      <c r="C69" s="119" t="s">
        <v>959</v>
      </c>
      <c r="D69" s="119"/>
      <c r="E69" s="119" t="s">
        <v>1719</v>
      </c>
      <c r="F69" s="132"/>
      <c r="G69" s="132" t="s">
        <v>1884</v>
      </c>
      <c r="H69" s="132" t="s">
        <v>1885</v>
      </c>
      <c r="I69" s="132" t="s">
        <v>1722</v>
      </c>
      <c r="J69" s="132" t="s">
        <v>1886</v>
      </c>
      <c r="K69" s="134" t="s">
        <v>1724</v>
      </c>
      <c r="L69" s="132" t="s">
        <v>1725</v>
      </c>
      <c r="M69" s="124"/>
      <c r="N69" s="18"/>
      <c r="O69" s="18"/>
      <c r="P69" s="18"/>
      <c r="Q69" s="18"/>
      <c r="R69" s="18"/>
      <c r="S69" s="18"/>
      <c r="T69" s="15"/>
      <c r="U69" s="18"/>
      <c r="V69" s="18"/>
      <c r="W69" s="18"/>
      <c r="X69" s="18"/>
      <c r="Y69" s="18"/>
      <c r="Z69" s="18"/>
      <c r="AA69" s="18"/>
      <c r="AB69" s="18"/>
      <c r="AC69" s="18"/>
      <c r="AD69" s="18"/>
    </row>
    <row r="70">
      <c r="A70" s="119">
        <v>103.0</v>
      </c>
      <c r="B70" s="120" t="s">
        <v>1685</v>
      </c>
      <c r="C70" s="119" t="s">
        <v>959</v>
      </c>
      <c r="D70" s="119"/>
      <c r="E70" s="119" t="s">
        <v>1719</v>
      </c>
      <c r="F70" s="132"/>
      <c r="G70" s="132" t="s">
        <v>1887</v>
      </c>
      <c r="H70" s="132" t="s">
        <v>1888</v>
      </c>
      <c r="I70" s="132" t="s">
        <v>1722</v>
      </c>
      <c r="J70" s="132" t="s">
        <v>1889</v>
      </c>
      <c r="K70" s="134" t="s">
        <v>1890</v>
      </c>
      <c r="L70" s="132" t="s">
        <v>1891</v>
      </c>
      <c r="M70" s="124"/>
      <c r="N70" s="18"/>
      <c r="O70" s="18"/>
      <c r="P70" s="18"/>
      <c r="Q70" s="18"/>
      <c r="R70" s="18"/>
      <c r="S70" s="18"/>
      <c r="T70" s="15"/>
      <c r="U70" s="18"/>
      <c r="V70" s="18"/>
      <c r="W70" s="18"/>
      <c r="X70" s="18"/>
      <c r="Y70" s="18"/>
      <c r="Z70" s="18"/>
      <c r="AA70" s="18"/>
      <c r="AB70" s="18"/>
      <c r="AC70" s="18"/>
      <c r="AD70" s="18"/>
    </row>
    <row r="71">
      <c r="A71" s="119">
        <v>90.0</v>
      </c>
      <c r="B71" s="120" t="s">
        <v>1685</v>
      </c>
      <c r="C71" s="119" t="s">
        <v>959</v>
      </c>
      <c r="D71" s="119"/>
      <c r="E71" s="119" t="s">
        <v>1619</v>
      </c>
      <c r="F71" s="132"/>
      <c r="G71" s="132" t="s">
        <v>1892</v>
      </c>
      <c r="H71" s="132" t="s">
        <v>1893</v>
      </c>
      <c r="I71" s="132" t="s">
        <v>1588</v>
      </c>
      <c r="J71" s="132" t="s">
        <v>1894</v>
      </c>
      <c r="K71" s="134" t="s">
        <v>1852</v>
      </c>
      <c r="L71" s="132" t="s">
        <v>1853</v>
      </c>
      <c r="M71" s="124"/>
      <c r="N71" s="18"/>
      <c r="O71" s="18"/>
      <c r="P71" s="18"/>
      <c r="Q71" s="18"/>
      <c r="R71" s="18"/>
      <c r="S71" s="18"/>
      <c r="T71" s="15"/>
      <c r="U71" s="18"/>
      <c r="V71" s="18"/>
      <c r="W71" s="18"/>
      <c r="X71" s="18"/>
      <c r="Y71" s="18"/>
      <c r="Z71" s="18"/>
      <c r="AA71" s="18"/>
      <c r="AB71" s="18"/>
      <c r="AC71" s="18"/>
      <c r="AD71" s="18"/>
    </row>
    <row r="72">
      <c r="A72" s="119">
        <v>96.0</v>
      </c>
      <c r="B72" s="120" t="s">
        <v>1685</v>
      </c>
      <c r="C72" s="119" t="s">
        <v>959</v>
      </c>
      <c r="D72" s="119"/>
      <c r="E72" s="119" t="s">
        <v>1619</v>
      </c>
      <c r="F72" s="124"/>
      <c r="G72" s="124"/>
      <c r="H72" s="132" t="s">
        <v>1893</v>
      </c>
      <c r="I72" s="132" t="s">
        <v>1588</v>
      </c>
      <c r="J72" s="132" t="s">
        <v>1895</v>
      </c>
      <c r="K72" s="134" t="s">
        <v>1896</v>
      </c>
      <c r="L72" s="132" t="s">
        <v>1897</v>
      </c>
      <c r="M72" s="124"/>
      <c r="N72" s="18"/>
      <c r="O72" s="18"/>
      <c r="P72" s="18"/>
      <c r="Q72" s="18"/>
      <c r="R72" s="18"/>
      <c r="S72" s="18"/>
      <c r="T72" s="15"/>
      <c r="U72" s="18"/>
      <c r="V72" s="18"/>
      <c r="W72" s="18"/>
      <c r="X72" s="18"/>
      <c r="Y72" s="18"/>
      <c r="Z72" s="18"/>
      <c r="AA72" s="18"/>
      <c r="AB72" s="18"/>
      <c r="AC72" s="18"/>
      <c r="AD72" s="18"/>
    </row>
    <row r="73">
      <c r="A73" s="119">
        <v>89.0</v>
      </c>
      <c r="B73" s="120" t="s">
        <v>1685</v>
      </c>
      <c r="C73" s="119" t="s">
        <v>959</v>
      </c>
      <c r="D73" s="119"/>
      <c r="E73" s="119" t="s">
        <v>1619</v>
      </c>
      <c r="F73" s="132"/>
      <c r="G73" s="132" t="s">
        <v>1898</v>
      </c>
      <c r="H73" s="132" t="s">
        <v>1899</v>
      </c>
      <c r="I73" s="132" t="s">
        <v>1588</v>
      </c>
      <c r="J73" s="132" t="s">
        <v>1900</v>
      </c>
      <c r="K73" s="134" t="s">
        <v>1901</v>
      </c>
      <c r="L73" s="132" t="s">
        <v>1902</v>
      </c>
      <c r="M73" s="124"/>
      <c r="N73" s="18"/>
      <c r="O73" s="113"/>
      <c r="P73" s="113"/>
      <c r="Q73" s="113"/>
      <c r="R73" s="113"/>
      <c r="S73" s="15"/>
      <c r="T73" s="18"/>
      <c r="U73" s="18"/>
      <c r="V73" s="18"/>
      <c r="W73" s="18"/>
      <c r="X73" s="18"/>
      <c r="Y73" s="18"/>
      <c r="Z73" s="18"/>
      <c r="AA73" s="18"/>
      <c r="AB73" s="18"/>
      <c r="AC73" s="18"/>
      <c r="AD73" s="18"/>
    </row>
    <row r="74">
      <c r="A74" s="119">
        <v>107.0</v>
      </c>
      <c r="B74" s="120" t="s">
        <v>1685</v>
      </c>
      <c r="C74" s="119" t="s">
        <v>959</v>
      </c>
      <c r="D74" s="119"/>
      <c r="E74" s="119" t="s">
        <v>1719</v>
      </c>
      <c r="F74" s="132"/>
      <c r="G74" s="132" t="s">
        <v>1903</v>
      </c>
      <c r="H74" s="132" t="s">
        <v>1904</v>
      </c>
      <c r="I74" s="132" t="s">
        <v>1722</v>
      </c>
      <c r="J74" s="132" t="s">
        <v>1905</v>
      </c>
      <c r="K74" s="134" t="s">
        <v>1769</v>
      </c>
      <c r="L74" s="132" t="s">
        <v>1770</v>
      </c>
      <c r="M74" s="124"/>
      <c r="N74" s="18"/>
      <c r="O74" s="113"/>
      <c r="P74" s="113"/>
      <c r="Q74" s="113"/>
      <c r="R74" s="113"/>
      <c r="S74" s="15"/>
      <c r="T74" s="18"/>
      <c r="U74" s="18"/>
      <c r="V74" s="18"/>
      <c r="W74" s="18"/>
      <c r="X74" s="18"/>
      <c r="Y74" s="18"/>
      <c r="Z74" s="18"/>
      <c r="AA74" s="18"/>
      <c r="AB74" s="18"/>
      <c r="AC74" s="18"/>
      <c r="AD74" s="18"/>
    </row>
    <row r="75">
      <c r="A75" s="119">
        <v>92.0</v>
      </c>
      <c r="B75" s="120" t="s">
        <v>1685</v>
      </c>
      <c r="C75" s="119" t="s">
        <v>959</v>
      </c>
      <c r="D75" s="119"/>
      <c r="E75" s="119" t="s">
        <v>1619</v>
      </c>
      <c r="F75" s="132"/>
      <c r="G75" s="132" t="s">
        <v>1906</v>
      </c>
      <c r="H75" s="132" t="s">
        <v>1907</v>
      </c>
      <c r="I75" s="132" t="s">
        <v>1588</v>
      </c>
      <c r="J75" s="132" t="s">
        <v>1908</v>
      </c>
      <c r="K75" s="134" t="s">
        <v>1909</v>
      </c>
      <c r="L75" s="132" t="s">
        <v>1910</v>
      </c>
      <c r="M75" s="124"/>
      <c r="N75" s="18"/>
      <c r="O75" s="113"/>
      <c r="P75" s="113"/>
      <c r="Q75" s="113"/>
      <c r="R75" s="113"/>
      <c r="S75" s="15"/>
      <c r="T75" s="18"/>
      <c r="U75" s="18"/>
      <c r="V75" s="18"/>
      <c r="W75" s="18"/>
      <c r="X75" s="18"/>
      <c r="Y75" s="18"/>
      <c r="Z75" s="18"/>
      <c r="AA75" s="18"/>
      <c r="AB75" s="18"/>
      <c r="AC75" s="18"/>
      <c r="AD75" s="18"/>
    </row>
    <row r="76">
      <c r="A76" s="119">
        <v>94.0</v>
      </c>
      <c r="B76" s="120" t="s">
        <v>1685</v>
      </c>
      <c r="C76" s="119" t="s">
        <v>959</v>
      </c>
      <c r="D76" s="119"/>
      <c r="E76" s="119" t="s">
        <v>1619</v>
      </c>
      <c r="F76" s="132"/>
      <c r="G76" s="132" t="s">
        <v>1911</v>
      </c>
      <c r="H76" s="132" t="s">
        <v>1907</v>
      </c>
      <c r="I76" s="132" t="s">
        <v>1588</v>
      </c>
      <c r="J76" s="132" t="s">
        <v>1912</v>
      </c>
      <c r="K76" s="134" t="s">
        <v>1855</v>
      </c>
      <c r="L76" s="132" t="s">
        <v>1856</v>
      </c>
      <c r="M76" s="124"/>
      <c r="N76" s="18"/>
      <c r="O76" s="18"/>
      <c r="P76" s="18"/>
      <c r="Q76" s="18"/>
      <c r="R76" s="18"/>
      <c r="S76" s="18"/>
      <c r="T76" s="15"/>
      <c r="U76" s="18"/>
      <c r="V76" s="18"/>
      <c r="W76" s="18"/>
      <c r="X76" s="18"/>
      <c r="Y76" s="18"/>
      <c r="Z76" s="18"/>
      <c r="AA76" s="18"/>
      <c r="AB76" s="18"/>
      <c r="AC76" s="18"/>
      <c r="AD76" s="18"/>
    </row>
    <row r="77">
      <c r="A77" s="119">
        <v>97.0</v>
      </c>
      <c r="B77" s="120" t="s">
        <v>1685</v>
      </c>
      <c r="C77" s="119" t="s">
        <v>959</v>
      </c>
      <c r="D77" s="119"/>
      <c r="E77" s="119" t="s">
        <v>1619</v>
      </c>
      <c r="F77" s="132"/>
      <c r="G77" s="132" t="s">
        <v>1913</v>
      </c>
      <c r="H77" s="132" t="s">
        <v>1914</v>
      </c>
      <c r="I77" s="132" t="s">
        <v>1588</v>
      </c>
      <c r="J77" s="132" t="s">
        <v>1915</v>
      </c>
      <c r="K77" s="134" t="s">
        <v>1916</v>
      </c>
      <c r="L77" s="132" t="s">
        <v>1917</v>
      </c>
      <c r="M77" s="124"/>
      <c r="N77" s="18"/>
      <c r="O77" s="113"/>
      <c r="P77" s="113"/>
      <c r="Q77" s="18"/>
      <c r="R77" s="18"/>
      <c r="S77" s="15"/>
      <c r="T77" s="18"/>
      <c r="U77" s="18"/>
      <c r="V77" s="18"/>
      <c r="W77" s="18"/>
      <c r="X77" s="18"/>
      <c r="Y77" s="18"/>
      <c r="Z77" s="18"/>
      <c r="AA77" s="18"/>
      <c r="AB77" s="18"/>
      <c r="AC77" s="18"/>
      <c r="AD77" s="18"/>
    </row>
    <row r="78">
      <c r="A78" s="119">
        <v>95.0</v>
      </c>
      <c r="B78" s="120" t="s">
        <v>1685</v>
      </c>
      <c r="C78" s="119" t="s">
        <v>959</v>
      </c>
      <c r="D78" s="119"/>
      <c r="E78" s="119" t="s">
        <v>1619</v>
      </c>
      <c r="F78" s="132"/>
      <c r="G78" s="132" t="s">
        <v>1918</v>
      </c>
      <c r="H78" s="132" t="s">
        <v>1919</v>
      </c>
      <c r="I78" s="132" t="s">
        <v>1588</v>
      </c>
      <c r="J78" s="132" t="s">
        <v>1920</v>
      </c>
      <c r="K78" s="134" t="s">
        <v>1921</v>
      </c>
      <c r="L78" s="132" t="s">
        <v>1922</v>
      </c>
      <c r="M78" s="124"/>
      <c r="N78" s="18"/>
      <c r="O78" s="113"/>
      <c r="P78" s="113"/>
      <c r="Q78" s="18"/>
      <c r="R78" s="18"/>
      <c r="S78" s="15"/>
      <c r="T78" s="18"/>
      <c r="U78" s="18"/>
      <c r="V78" s="18"/>
      <c r="W78" s="18"/>
      <c r="X78" s="18"/>
      <c r="Y78" s="18"/>
      <c r="Z78" s="18"/>
      <c r="AA78" s="18"/>
      <c r="AB78" s="18"/>
      <c r="AC78" s="18"/>
      <c r="AD78" s="18"/>
    </row>
    <row r="79">
      <c r="A79" s="119">
        <v>104.0</v>
      </c>
      <c r="B79" s="120" t="s">
        <v>1685</v>
      </c>
      <c r="C79" s="119" t="s">
        <v>959</v>
      </c>
      <c r="D79" s="119"/>
      <c r="E79" s="119" t="s">
        <v>1719</v>
      </c>
      <c r="F79" s="132"/>
      <c r="G79" s="132" t="s">
        <v>1923</v>
      </c>
      <c r="H79" s="132" t="s">
        <v>1924</v>
      </c>
      <c r="I79" s="132" t="s">
        <v>1722</v>
      </c>
      <c r="J79" s="132" t="s">
        <v>1925</v>
      </c>
      <c r="K79" s="134" t="s">
        <v>1890</v>
      </c>
      <c r="L79" s="132" t="s">
        <v>1891</v>
      </c>
      <c r="M79" s="124"/>
      <c r="N79" s="18"/>
      <c r="O79" s="18"/>
      <c r="P79" s="18"/>
      <c r="Q79" s="18"/>
      <c r="R79" s="18"/>
      <c r="S79" s="18"/>
      <c r="T79" s="15"/>
      <c r="U79" s="18"/>
      <c r="V79" s="18"/>
      <c r="W79" s="18"/>
      <c r="X79" s="18"/>
      <c r="Y79" s="18"/>
      <c r="Z79" s="18"/>
      <c r="AA79" s="18"/>
      <c r="AB79" s="18"/>
      <c r="AC79" s="18"/>
      <c r="AD79" s="18"/>
    </row>
    <row r="80">
      <c r="A80" s="119">
        <v>105.0</v>
      </c>
      <c r="B80" s="120" t="s">
        <v>1685</v>
      </c>
      <c r="C80" s="119" t="s">
        <v>959</v>
      </c>
      <c r="D80" s="119"/>
      <c r="E80" s="119" t="s">
        <v>1719</v>
      </c>
      <c r="F80" s="132"/>
      <c r="G80" s="132" t="s">
        <v>1923</v>
      </c>
      <c r="H80" s="132" t="s">
        <v>1924</v>
      </c>
      <c r="I80" s="132" t="s">
        <v>1722</v>
      </c>
      <c r="J80" s="132" t="s">
        <v>1926</v>
      </c>
      <c r="K80" s="134" t="s">
        <v>1927</v>
      </c>
      <c r="L80" s="132" t="s">
        <v>1928</v>
      </c>
      <c r="M80" s="124"/>
      <c r="N80" s="18"/>
      <c r="O80" s="113"/>
      <c r="P80" s="113"/>
      <c r="Q80" s="18"/>
      <c r="R80" s="18"/>
      <c r="S80" s="15"/>
      <c r="T80" s="18"/>
      <c r="U80" s="18"/>
      <c r="V80" s="18"/>
      <c r="W80" s="18"/>
      <c r="X80" s="18"/>
      <c r="Y80" s="18"/>
      <c r="Z80" s="18"/>
      <c r="AA80" s="18"/>
      <c r="AB80" s="18"/>
      <c r="AC80" s="18"/>
      <c r="AD80" s="18"/>
    </row>
    <row r="81">
      <c r="A81" s="119">
        <v>106.0</v>
      </c>
      <c r="B81" s="120" t="s">
        <v>1685</v>
      </c>
      <c r="C81" s="119" t="s">
        <v>959</v>
      </c>
      <c r="D81" s="119"/>
      <c r="E81" s="119" t="s">
        <v>1719</v>
      </c>
      <c r="F81" s="132"/>
      <c r="G81" s="132" t="s">
        <v>1923</v>
      </c>
      <c r="H81" s="132" t="s">
        <v>1924</v>
      </c>
      <c r="I81" s="132" t="s">
        <v>1722</v>
      </c>
      <c r="J81" s="132" t="s">
        <v>1929</v>
      </c>
      <c r="K81" s="134" t="s">
        <v>1930</v>
      </c>
      <c r="L81" s="132" t="s">
        <v>1931</v>
      </c>
      <c r="M81" s="124"/>
      <c r="N81" s="18"/>
      <c r="O81" s="18"/>
      <c r="P81" s="18"/>
      <c r="Q81" s="18"/>
      <c r="R81" s="18"/>
      <c r="S81" s="18"/>
      <c r="T81" s="15"/>
      <c r="U81" s="18"/>
      <c r="V81" s="18"/>
      <c r="W81" s="18"/>
      <c r="X81" s="18"/>
      <c r="Y81" s="18"/>
      <c r="Z81" s="18"/>
      <c r="AA81" s="18"/>
      <c r="AB81" s="18"/>
      <c r="AC81" s="18"/>
      <c r="AD81" s="18"/>
    </row>
    <row r="82">
      <c r="A82" s="119">
        <v>102.0</v>
      </c>
      <c r="B82" s="120" t="s">
        <v>1685</v>
      </c>
      <c r="C82" s="119" t="s">
        <v>959</v>
      </c>
      <c r="D82" s="119"/>
      <c r="E82" s="119" t="s">
        <v>1719</v>
      </c>
      <c r="F82" s="132"/>
      <c r="G82" s="132" t="s">
        <v>1932</v>
      </c>
      <c r="H82" s="132" t="s">
        <v>1933</v>
      </c>
      <c r="I82" s="132" t="s">
        <v>1722</v>
      </c>
      <c r="J82" s="132" t="s">
        <v>1934</v>
      </c>
      <c r="K82" s="134" t="s">
        <v>1935</v>
      </c>
      <c r="L82" s="132" t="s">
        <v>1936</v>
      </c>
      <c r="M82" s="124"/>
      <c r="N82" s="18"/>
      <c r="O82" s="18"/>
      <c r="P82" s="18"/>
      <c r="Q82" s="18"/>
      <c r="R82" s="18"/>
      <c r="S82" s="18"/>
      <c r="T82" s="15"/>
      <c r="U82" s="18"/>
      <c r="V82" s="18"/>
      <c r="W82" s="18"/>
      <c r="X82" s="18"/>
      <c r="Y82" s="18"/>
      <c r="Z82" s="18"/>
      <c r="AA82" s="18"/>
      <c r="AB82" s="18"/>
      <c r="AC82" s="18"/>
      <c r="AD82" s="18"/>
    </row>
    <row r="83">
      <c r="A83" s="119">
        <v>101.0</v>
      </c>
      <c r="B83" s="120" t="s">
        <v>1685</v>
      </c>
      <c r="C83" s="119" t="s">
        <v>959</v>
      </c>
      <c r="D83" s="119"/>
      <c r="E83" s="119" t="s">
        <v>1719</v>
      </c>
      <c r="F83" s="132"/>
      <c r="G83" s="132" t="s">
        <v>1937</v>
      </c>
      <c r="H83" s="132" t="s">
        <v>1938</v>
      </c>
      <c r="I83" s="132" t="s">
        <v>1722</v>
      </c>
      <c r="J83" s="132" t="s">
        <v>1939</v>
      </c>
      <c r="K83" s="134" t="s">
        <v>1935</v>
      </c>
      <c r="L83" s="132" t="s">
        <v>1936</v>
      </c>
      <c r="M83" s="124"/>
      <c r="N83" s="18"/>
      <c r="O83" s="18"/>
      <c r="P83" s="18"/>
      <c r="Q83" s="18"/>
      <c r="R83" s="18"/>
      <c r="S83" s="18"/>
      <c r="T83" s="15"/>
      <c r="U83" s="18"/>
      <c r="V83" s="18"/>
      <c r="W83" s="18"/>
      <c r="X83" s="18"/>
      <c r="Y83" s="18"/>
      <c r="Z83" s="18"/>
      <c r="AA83" s="18"/>
      <c r="AB83" s="18"/>
      <c r="AC83" s="18"/>
      <c r="AD83" s="18"/>
    </row>
    <row r="84">
      <c r="A84" s="119">
        <v>62.0</v>
      </c>
      <c r="B84" s="120" t="s">
        <v>1685</v>
      </c>
      <c r="C84" s="119" t="s">
        <v>959</v>
      </c>
      <c r="D84" s="119"/>
      <c r="E84" s="119" t="s">
        <v>1678</v>
      </c>
      <c r="F84" s="132"/>
      <c r="G84" s="132" t="s">
        <v>1940</v>
      </c>
      <c r="H84" s="132" t="s">
        <v>1941</v>
      </c>
      <c r="I84" s="132" t="s">
        <v>1681</v>
      </c>
      <c r="J84" s="132" t="s">
        <v>1942</v>
      </c>
      <c r="K84" s="134" t="s">
        <v>1803</v>
      </c>
      <c r="L84" s="132" t="s">
        <v>1804</v>
      </c>
      <c r="M84" s="124"/>
      <c r="N84" s="18"/>
      <c r="O84" s="18"/>
      <c r="P84" s="18"/>
      <c r="Q84" s="18"/>
      <c r="R84" s="18"/>
      <c r="S84" s="18"/>
      <c r="T84" s="15"/>
      <c r="U84" s="18"/>
      <c r="V84" s="18"/>
      <c r="W84" s="18"/>
      <c r="X84" s="18"/>
      <c r="Y84" s="18"/>
      <c r="Z84" s="18"/>
      <c r="AA84" s="18"/>
      <c r="AB84" s="18"/>
      <c r="AC84" s="18"/>
      <c r="AD84" s="18"/>
    </row>
    <row r="85">
      <c r="A85" s="119">
        <v>110.0</v>
      </c>
      <c r="B85" s="120" t="s">
        <v>1685</v>
      </c>
      <c r="C85" s="119" t="s">
        <v>959</v>
      </c>
      <c r="D85" s="119"/>
      <c r="E85" s="119" t="s">
        <v>1719</v>
      </c>
      <c r="F85" s="132"/>
      <c r="G85" s="132" t="s">
        <v>1943</v>
      </c>
      <c r="H85" s="132" t="s">
        <v>1944</v>
      </c>
      <c r="I85" s="132" t="s">
        <v>1722</v>
      </c>
      <c r="J85" s="132" t="s">
        <v>1945</v>
      </c>
      <c r="K85" s="134" t="s">
        <v>1774</v>
      </c>
      <c r="L85" s="132" t="s">
        <v>1775</v>
      </c>
      <c r="M85" s="124"/>
      <c r="N85" s="18"/>
      <c r="O85" s="18"/>
      <c r="P85" s="18"/>
      <c r="Q85" s="18"/>
      <c r="R85" s="18"/>
      <c r="S85" s="18"/>
      <c r="T85" s="15"/>
      <c r="U85" s="18"/>
      <c r="V85" s="18"/>
      <c r="W85" s="18"/>
      <c r="X85" s="18"/>
      <c r="Y85" s="18"/>
      <c r="Z85" s="18"/>
      <c r="AA85" s="18"/>
      <c r="AB85" s="18"/>
      <c r="AC85" s="18"/>
      <c r="AD85" s="18"/>
    </row>
    <row r="86">
      <c r="A86" s="119">
        <v>108.0</v>
      </c>
      <c r="B86" s="120" t="s">
        <v>1685</v>
      </c>
      <c r="C86" s="119" t="s">
        <v>959</v>
      </c>
      <c r="D86" s="119"/>
      <c r="E86" s="119" t="s">
        <v>1719</v>
      </c>
      <c r="F86" s="132"/>
      <c r="G86" s="132" t="s">
        <v>1943</v>
      </c>
      <c r="H86" s="132" t="s">
        <v>1946</v>
      </c>
      <c r="I86" s="132" t="s">
        <v>1722</v>
      </c>
      <c r="J86" s="132" t="s">
        <v>1947</v>
      </c>
      <c r="K86" s="134" t="s">
        <v>1769</v>
      </c>
      <c r="L86" s="132" t="s">
        <v>1770</v>
      </c>
      <c r="M86" s="124"/>
      <c r="N86" s="18"/>
      <c r="O86" s="18"/>
      <c r="P86" s="18"/>
      <c r="Q86" s="18"/>
      <c r="R86" s="18"/>
      <c r="S86" s="18"/>
      <c r="T86" s="15"/>
      <c r="U86" s="18"/>
      <c r="V86" s="18"/>
      <c r="W86" s="18"/>
      <c r="X86" s="18"/>
      <c r="Y86" s="18"/>
      <c r="Z86" s="18"/>
      <c r="AA86" s="18"/>
      <c r="AB86" s="18"/>
      <c r="AC86" s="18"/>
      <c r="AD86" s="18"/>
    </row>
    <row r="87">
      <c r="A87" s="119">
        <v>109.0</v>
      </c>
      <c r="B87" s="120" t="s">
        <v>1685</v>
      </c>
      <c r="C87" s="119" t="s">
        <v>959</v>
      </c>
      <c r="D87" s="119"/>
      <c r="E87" s="119" t="s">
        <v>1719</v>
      </c>
      <c r="F87" s="132"/>
      <c r="G87" s="132" t="s">
        <v>1948</v>
      </c>
      <c r="H87" s="132" t="s">
        <v>1949</v>
      </c>
      <c r="I87" s="132" t="s">
        <v>1722</v>
      </c>
      <c r="J87" s="132" t="s">
        <v>1950</v>
      </c>
      <c r="K87" s="134" t="s">
        <v>1774</v>
      </c>
      <c r="L87" s="132" t="s">
        <v>1775</v>
      </c>
      <c r="M87" s="124"/>
      <c r="N87" s="18"/>
      <c r="O87" s="18"/>
      <c r="P87" s="18"/>
      <c r="Q87" s="18"/>
      <c r="R87" s="18"/>
      <c r="S87" s="18"/>
      <c r="T87" s="15"/>
      <c r="U87" s="18"/>
      <c r="V87" s="18"/>
      <c r="W87" s="18"/>
      <c r="X87" s="18"/>
      <c r="Y87" s="18"/>
      <c r="Z87" s="18"/>
      <c r="AA87" s="18"/>
      <c r="AB87" s="18"/>
      <c r="AC87" s="18"/>
      <c r="AD87" s="18"/>
    </row>
    <row r="88">
      <c r="A88" s="119">
        <v>85.0</v>
      </c>
      <c r="B88" s="120" t="s">
        <v>1685</v>
      </c>
      <c r="C88" s="119" t="s">
        <v>959</v>
      </c>
      <c r="D88" s="119"/>
      <c r="E88" s="119" t="s">
        <v>1619</v>
      </c>
      <c r="F88" s="132"/>
      <c r="G88" s="132" t="s">
        <v>1951</v>
      </c>
      <c r="H88" s="132" t="s">
        <v>1952</v>
      </c>
      <c r="I88" s="132" t="s">
        <v>1588</v>
      </c>
      <c r="J88" s="132" t="s">
        <v>1953</v>
      </c>
      <c r="K88" s="134" t="s">
        <v>1954</v>
      </c>
      <c r="L88" s="132" t="s">
        <v>1955</v>
      </c>
      <c r="M88" s="124"/>
      <c r="N88" s="18"/>
      <c r="O88" s="18"/>
      <c r="P88" s="18"/>
      <c r="Q88" s="18"/>
      <c r="R88" s="18"/>
      <c r="S88" s="18"/>
      <c r="T88" s="15"/>
      <c r="U88" s="18"/>
      <c r="V88" s="18"/>
      <c r="W88" s="18"/>
      <c r="X88" s="18"/>
      <c r="Y88" s="18"/>
      <c r="Z88" s="18"/>
      <c r="AA88" s="18"/>
      <c r="AB88" s="18"/>
      <c r="AC88" s="18"/>
      <c r="AD88" s="18"/>
    </row>
    <row r="89">
      <c r="A89" s="119">
        <v>72.0</v>
      </c>
      <c r="B89" s="120" t="s">
        <v>1685</v>
      </c>
      <c r="C89" s="119" t="s">
        <v>959</v>
      </c>
      <c r="D89" s="119"/>
      <c r="E89" s="119" t="s">
        <v>1619</v>
      </c>
      <c r="F89" s="132"/>
      <c r="G89" s="132" t="s">
        <v>1956</v>
      </c>
      <c r="H89" s="132" t="s">
        <v>1957</v>
      </c>
      <c r="I89" s="132" t="s">
        <v>1588</v>
      </c>
      <c r="J89" s="132" t="s">
        <v>1958</v>
      </c>
      <c r="K89" s="134" t="s">
        <v>1959</v>
      </c>
      <c r="L89" s="132" t="s">
        <v>1960</v>
      </c>
      <c r="M89" s="124"/>
      <c r="N89" s="18"/>
      <c r="O89" s="18"/>
      <c r="P89" s="18"/>
      <c r="Q89" s="18"/>
      <c r="R89" s="18"/>
      <c r="S89" s="18"/>
      <c r="T89" s="15"/>
      <c r="U89" s="18"/>
      <c r="V89" s="18"/>
      <c r="W89" s="18"/>
      <c r="X89" s="18"/>
      <c r="Y89" s="18"/>
      <c r="Z89" s="18"/>
      <c r="AA89" s="18"/>
      <c r="AB89" s="18"/>
      <c r="AC89" s="18"/>
      <c r="AD89" s="18"/>
    </row>
    <row r="90">
      <c r="A90" s="119">
        <v>73.0</v>
      </c>
      <c r="B90" s="120" t="s">
        <v>1685</v>
      </c>
      <c r="C90" s="119" t="s">
        <v>959</v>
      </c>
      <c r="D90" s="119"/>
      <c r="E90" s="119" t="s">
        <v>1619</v>
      </c>
      <c r="F90" s="132"/>
      <c r="G90" s="132" t="s">
        <v>1961</v>
      </c>
      <c r="H90" s="132" t="s">
        <v>1957</v>
      </c>
      <c r="I90" s="132" t="s">
        <v>1588</v>
      </c>
      <c r="J90" s="132" t="s">
        <v>1962</v>
      </c>
      <c r="K90" s="134" t="s">
        <v>1963</v>
      </c>
      <c r="L90" s="132" t="s">
        <v>1964</v>
      </c>
      <c r="M90" s="124"/>
      <c r="N90" s="18"/>
      <c r="O90" s="113"/>
      <c r="P90" s="113"/>
      <c r="Q90" s="18"/>
      <c r="R90" s="18"/>
      <c r="S90" s="15"/>
      <c r="T90" s="18"/>
      <c r="U90" s="18"/>
      <c r="V90" s="18"/>
      <c r="W90" s="18"/>
      <c r="X90" s="18"/>
      <c r="Y90" s="18"/>
      <c r="Z90" s="18"/>
      <c r="AA90" s="18"/>
      <c r="AB90" s="18"/>
      <c r="AC90" s="18"/>
      <c r="AD90" s="18"/>
    </row>
    <row r="91">
      <c r="A91" s="119">
        <v>74.0</v>
      </c>
      <c r="B91" s="120" t="s">
        <v>1685</v>
      </c>
      <c r="C91" s="119" t="s">
        <v>959</v>
      </c>
      <c r="D91" s="119"/>
      <c r="E91" s="119" t="s">
        <v>1619</v>
      </c>
      <c r="F91" s="132"/>
      <c r="G91" s="132" t="s">
        <v>1965</v>
      </c>
      <c r="H91" s="132" t="s">
        <v>1957</v>
      </c>
      <c r="I91" s="132" t="s">
        <v>1588</v>
      </c>
      <c r="J91" s="132" t="s">
        <v>1966</v>
      </c>
      <c r="K91" s="134" t="s">
        <v>1967</v>
      </c>
      <c r="L91" s="132" t="s">
        <v>1968</v>
      </c>
      <c r="M91" s="124"/>
      <c r="N91" s="18"/>
      <c r="O91" s="113"/>
      <c r="P91" s="113"/>
      <c r="Q91" s="18"/>
      <c r="R91" s="18"/>
      <c r="S91" s="15"/>
      <c r="T91" s="18"/>
      <c r="U91" s="18"/>
      <c r="V91" s="18"/>
      <c r="W91" s="18"/>
      <c r="X91" s="18"/>
      <c r="Y91" s="18"/>
      <c r="Z91" s="18"/>
      <c r="AA91" s="18"/>
      <c r="AB91" s="18"/>
      <c r="AC91" s="18"/>
      <c r="AD91" s="18"/>
    </row>
    <row r="92">
      <c r="A92" s="119">
        <v>75.0</v>
      </c>
      <c r="B92" s="120" t="s">
        <v>1685</v>
      </c>
      <c r="C92" s="119" t="s">
        <v>959</v>
      </c>
      <c r="D92" s="119"/>
      <c r="E92" s="119" t="s">
        <v>1619</v>
      </c>
      <c r="F92" s="132"/>
      <c r="G92" s="132" t="s">
        <v>1969</v>
      </c>
      <c r="H92" s="132" t="s">
        <v>1957</v>
      </c>
      <c r="I92" s="132" t="s">
        <v>1588</v>
      </c>
      <c r="J92" s="132" t="s">
        <v>1970</v>
      </c>
      <c r="K92" s="134" t="s">
        <v>1971</v>
      </c>
      <c r="L92" s="132" t="s">
        <v>1972</v>
      </c>
      <c r="M92" s="124"/>
      <c r="N92" s="18"/>
      <c r="O92" s="113"/>
      <c r="P92" s="113"/>
      <c r="Q92" s="18"/>
      <c r="R92" s="18"/>
      <c r="S92" s="15"/>
      <c r="T92" s="18"/>
      <c r="U92" s="18"/>
      <c r="V92" s="18"/>
      <c r="W92" s="18"/>
      <c r="X92" s="18"/>
      <c r="Y92" s="18"/>
      <c r="Z92" s="18"/>
      <c r="AA92" s="18"/>
      <c r="AB92" s="18"/>
      <c r="AC92" s="18"/>
      <c r="AD92" s="18"/>
    </row>
    <row r="93">
      <c r="A93" s="119">
        <v>84.0</v>
      </c>
      <c r="B93" s="120" t="s">
        <v>1685</v>
      </c>
      <c r="C93" s="119" t="s">
        <v>959</v>
      </c>
      <c r="D93" s="119"/>
      <c r="E93" s="119" t="s">
        <v>1619</v>
      </c>
      <c r="F93" s="132"/>
      <c r="G93" s="132" t="s">
        <v>1973</v>
      </c>
      <c r="H93" s="132" t="s">
        <v>1957</v>
      </c>
      <c r="I93" s="132" t="s">
        <v>1588</v>
      </c>
      <c r="J93" s="132" t="s">
        <v>1974</v>
      </c>
      <c r="K93" s="134" t="s">
        <v>1975</v>
      </c>
      <c r="L93" s="132" t="s">
        <v>1976</v>
      </c>
      <c r="M93" s="124"/>
      <c r="N93" s="18"/>
      <c r="O93" s="113"/>
      <c r="P93" s="113"/>
      <c r="Q93" s="18"/>
      <c r="R93" s="18"/>
      <c r="S93" s="15"/>
      <c r="T93" s="18"/>
      <c r="U93" s="18"/>
      <c r="V93" s="18"/>
      <c r="W93" s="18"/>
      <c r="X93" s="18"/>
      <c r="Y93" s="18"/>
      <c r="Z93" s="18"/>
      <c r="AA93" s="18"/>
      <c r="AB93" s="18"/>
      <c r="AC93" s="18"/>
      <c r="AD93" s="18"/>
    </row>
    <row r="94">
      <c r="A94" s="119">
        <v>86.0</v>
      </c>
      <c r="B94" s="120" t="s">
        <v>1685</v>
      </c>
      <c r="C94" s="119" t="s">
        <v>959</v>
      </c>
      <c r="D94" s="119"/>
      <c r="E94" s="119" t="s">
        <v>1619</v>
      </c>
      <c r="F94" s="132"/>
      <c r="G94" s="132" t="s">
        <v>1977</v>
      </c>
      <c r="H94" s="132" t="s">
        <v>1957</v>
      </c>
      <c r="I94" s="132" t="s">
        <v>1588</v>
      </c>
      <c r="J94" s="132" t="s">
        <v>1978</v>
      </c>
      <c r="K94" s="134" t="s">
        <v>1979</v>
      </c>
      <c r="L94" s="132" t="s">
        <v>1980</v>
      </c>
      <c r="M94" s="124"/>
      <c r="N94" s="18"/>
      <c r="O94" s="113"/>
      <c r="P94" s="113"/>
      <c r="Q94" s="18"/>
      <c r="R94" s="18"/>
      <c r="S94" s="15"/>
      <c r="T94" s="18"/>
      <c r="U94" s="18"/>
      <c r="V94" s="18"/>
      <c r="W94" s="18"/>
      <c r="X94" s="18"/>
      <c r="Y94" s="18"/>
      <c r="Z94" s="18"/>
      <c r="AA94" s="18"/>
      <c r="AB94" s="18"/>
      <c r="AC94" s="18"/>
      <c r="AD94" s="18"/>
    </row>
    <row r="95">
      <c r="A95" s="119">
        <v>87.0</v>
      </c>
      <c r="B95" s="120" t="s">
        <v>1685</v>
      </c>
      <c r="C95" s="119" t="s">
        <v>959</v>
      </c>
      <c r="D95" s="119"/>
      <c r="E95" s="119" t="s">
        <v>1619</v>
      </c>
      <c r="F95" s="132"/>
      <c r="G95" s="132" t="s">
        <v>1981</v>
      </c>
      <c r="H95" s="132" t="s">
        <v>1957</v>
      </c>
      <c r="I95" s="132" t="s">
        <v>1588</v>
      </c>
      <c r="J95" s="132" t="s">
        <v>1982</v>
      </c>
      <c r="K95" s="134" t="s">
        <v>1983</v>
      </c>
      <c r="L95" s="132" t="s">
        <v>1984</v>
      </c>
      <c r="M95" s="124"/>
      <c r="N95" s="18"/>
      <c r="O95" s="113"/>
      <c r="P95" s="113"/>
      <c r="Q95" s="18"/>
      <c r="R95" s="18"/>
      <c r="S95" s="15"/>
      <c r="T95" s="18"/>
      <c r="U95" s="18"/>
      <c r="V95" s="18"/>
      <c r="W95" s="18"/>
      <c r="X95" s="18"/>
      <c r="Y95" s="18"/>
      <c r="Z95" s="18"/>
      <c r="AA95" s="18"/>
      <c r="AB95" s="18"/>
      <c r="AC95" s="18"/>
      <c r="AD95" s="18"/>
    </row>
    <row r="96">
      <c r="A96" s="119">
        <v>77.0</v>
      </c>
      <c r="B96" s="120" t="s">
        <v>1685</v>
      </c>
      <c r="C96" s="119" t="s">
        <v>959</v>
      </c>
      <c r="D96" s="119"/>
      <c r="E96" s="119" t="s">
        <v>1619</v>
      </c>
      <c r="F96" s="132"/>
      <c r="G96" s="132" t="s">
        <v>1985</v>
      </c>
      <c r="H96" s="132" t="s">
        <v>1986</v>
      </c>
      <c r="I96" s="132" t="s">
        <v>1588</v>
      </c>
      <c r="J96" s="132" t="s">
        <v>1987</v>
      </c>
      <c r="K96" s="134" t="s">
        <v>1988</v>
      </c>
      <c r="L96" s="132" t="s">
        <v>1989</v>
      </c>
      <c r="M96" s="124"/>
      <c r="N96" s="18"/>
      <c r="O96" s="113"/>
      <c r="P96" s="113"/>
      <c r="Q96" s="18"/>
      <c r="R96" s="18"/>
      <c r="S96" s="15"/>
      <c r="T96" s="18"/>
      <c r="U96" s="18"/>
      <c r="V96" s="18"/>
      <c r="W96" s="18"/>
      <c r="X96" s="18"/>
      <c r="Y96" s="18"/>
      <c r="Z96" s="18"/>
      <c r="AA96" s="18"/>
      <c r="AB96" s="18"/>
      <c r="AC96" s="18"/>
      <c r="AD96" s="18"/>
    </row>
    <row r="97">
      <c r="A97" s="119">
        <v>79.0</v>
      </c>
      <c r="B97" s="120" t="s">
        <v>1685</v>
      </c>
      <c r="C97" s="119" t="s">
        <v>959</v>
      </c>
      <c r="D97" s="119"/>
      <c r="E97" s="119" t="s">
        <v>1619</v>
      </c>
      <c r="F97" s="132"/>
      <c r="G97" s="132" t="s">
        <v>1990</v>
      </c>
      <c r="H97" s="132" t="s">
        <v>1986</v>
      </c>
      <c r="I97" s="132" t="s">
        <v>1588</v>
      </c>
      <c r="J97" s="132" t="s">
        <v>1991</v>
      </c>
      <c r="K97" s="134" t="s">
        <v>1992</v>
      </c>
      <c r="L97" s="132" t="s">
        <v>1993</v>
      </c>
      <c r="M97" s="124"/>
      <c r="N97" s="18"/>
      <c r="O97" s="113"/>
      <c r="P97" s="113"/>
      <c r="Q97" s="18"/>
      <c r="R97" s="18"/>
      <c r="S97" s="15"/>
      <c r="T97" s="18"/>
      <c r="U97" s="18"/>
      <c r="V97" s="18"/>
      <c r="W97" s="18"/>
      <c r="X97" s="18"/>
      <c r="Y97" s="18"/>
      <c r="Z97" s="18"/>
      <c r="AA97" s="18"/>
      <c r="AB97" s="18"/>
      <c r="AC97" s="18"/>
      <c r="AD97" s="18"/>
    </row>
    <row r="98">
      <c r="A98" s="119">
        <v>81.0</v>
      </c>
      <c r="B98" s="120" t="s">
        <v>1685</v>
      </c>
      <c r="C98" s="119" t="s">
        <v>959</v>
      </c>
      <c r="D98" s="119"/>
      <c r="E98" s="119" t="s">
        <v>1619</v>
      </c>
      <c r="F98" s="132"/>
      <c r="G98" s="132" t="s">
        <v>1994</v>
      </c>
      <c r="H98" s="132" t="s">
        <v>1995</v>
      </c>
      <c r="I98" s="132" t="s">
        <v>1588</v>
      </c>
      <c r="J98" s="132" t="s">
        <v>1996</v>
      </c>
      <c r="K98" s="134" t="s">
        <v>1812</v>
      </c>
      <c r="L98" s="132" t="s">
        <v>1813</v>
      </c>
      <c r="M98" s="124"/>
      <c r="N98" s="18"/>
      <c r="O98" s="113"/>
      <c r="P98" s="113"/>
      <c r="Q98" s="18"/>
      <c r="R98" s="18"/>
      <c r="S98" s="15"/>
      <c r="T98" s="18"/>
      <c r="U98" s="18"/>
      <c r="V98" s="18"/>
      <c r="W98" s="18"/>
      <c r="X98" s="18"/>
      <c r="Y98" s="18"/>
      <c r="Z98" s="18"/>
      <c r="AA98" s="18"/>
      <c r="AB98" s="18"/>
      <c r="AC98" s="18"/>
      <c r="AD98" s="18"/>
    </row>
    <row r="99">
      <c r="A99" s="119">
        <v>76.0</v>
      </c>
      <c r="B99" s="120" t="s">
        <v>1685</v>
      </c>
      <c r="C99" s="119" t="s">
        <v>959</v>
      </c>
      <c r="D99" s="119"/>
      <c r="E99" s="119" t="s">
        <v>1619</v>
      </c>
      <c r="F99" s="132"/>
      <c r="G99" s="132" t="s">
        <v>1997</v>
      </c>
      <c r="H99" s="132" t="s">
        <v>1998</v>
      </c>
      <c r="I99" s="132" t="s">
        <v>1588</v>
      </c>
      <c r="J99" s="132" t="s">
        <v>1999</v>
      </c>
      <c r="K99" s="134" t="s">
        <v>1988</v>
      </c>
      <c r="L99" s="132" t="s">
        <v>1989</v>
      </c>
      <c r="M99" s="124"/>
      <c r="N99" s="18"/>
      <c r="O99" s="113"/>
      <c r="P99" s="113"/>
      <c r="Q99" s="18"/>
      <c r="R99" s="18"/>
      <c r="S99" s="15"/>
      <c r="T99" s="18"/>
      <c r="U99" s="18"/>
      <c r="V99" s="18"/>
      <c r="W99" s="18"/>
      <c r="X99" s="18"/>
      <c r="Y99" s="18"/>
      <c r="Z99" s="18"/>
      <c r="AA99" s="18"/>
      <c r="AB99" s="18"/>
      <c r="AC99" s="18"/>
      <c r="AD99" s="18"/>
    </row>
    <row r="100">
      <c r="A100" s="119">
        <v>78.0</v>
      </c>
      <c r="B100" s="120" t="s">
        <v>1685</v>
      </c>
      <c r="C100" s="119" t="s">
        <v>959</v>
      </c>
      <c r="D100" s="119"/>
      <c r="E100" s="119" t="s">
        <v>1619</v>
      </c>
      <c r="F100" s="132"/>
      <c r="G100" s="132" t="s">
        <v>2000</v>
      </c>
      <c r="H100" s="132" t="s">
        <v>1998</v>
      </c>
      <c r="I100" s="132" t="s">
        <v>1588</v>
      </c>
      <c r="J100" s="132" t="s">
        <v>2001</v>
      </c>
      <c r="K100" s="134" t="s">
        <v>1992</v>
      </c>
      <c r="L100" s="132" t="s">
        <v>1993</v>
      </c>
      <c r="M100" s="124"/>
      <c r="N100" s="18"/>
      <c r="O100" s="113"/>
      <c r="P100" s="113"/>
      <c r="Q100" s="113"/>
      <c r="R100" s="113"/>
      <c r="S100" s="15"/>
      <c r="T100" s="18"/>
      <c r="U100" s="18"/>
      <c r="V100" s="18"/>
      <c r="W100" s="18"/>
      <c r="X100" s="18"/>
      <c r="Y100" s="18"/>
      <c r="Z100" s="18"/>
      <c r="AA100" s="18"/>
      <c r="AB100" s="18"/>
      <c r="AC100" s="18"/>
      <c r="AD100" s="18"/>
    </row>
    <row r="101">
      <c r="A101" s="119">
        <v>80.0</v>
      </c>
      <c r="B101" s="120" t="s">
        <v>1685</v>
      </c>
      <c r="C101" s="119" t="s">
        <v>959</v>
      </c>
      <c r="D101" s="119"/>
      <c r="E101" s="119" t="s">
        <v>1619</v>
      </c>
      <c r="F101" s="132"/>
      <c r="G101" s="132" t="s">
        <v>2002</v>
      </c>
      <c r="H101" s="132" t="s">
        <v>1998</v>
      </c>
      <c r="I101" s="132" t="s">
        <v>1588</v>
      </c>
      <c r="J101" s="132" t="s">
        <v>2003</v>
      </c>
      <c r="K101" s="134" t="s">
        <v>1812</v>
      </c>
      <c r="L101" s="132" t="s">
        <v>1813</v>
      </c>
      <c r="M101" s="124"/>
      <c r="N101" s="18"/>
      <c r="O101" s="113"/>
      <c r="P101" s="113"/>
      <c r="Q101" s="18"/>
      <c r="R101" s="18"/>
      <c r="S101" s="15"/>
      <c r="T101" s="18"/>
      <c r="U101" s="18"/>
      <c r="V101" s="18"/>
      <c r="W101" s="18"/>
      <c r="X101" s="18"/>
      <c r="Y101" s="18"/>
      <c r="Z101" s="18"/>
      <c r="AA101" s="18"/>
      <c r="AB101" s="18"/>
      <c r="AC101" s="18"/>
      <c r="AD101" s="18"/>
    </row>
    <row r="102">
      <c r="A102" s="119">
        <v>66.0</v>
      </c>
      <c r="B102" s="120" t="s">
        <v>1685</v>
      </c>
      <c r="C102" s="119" t="s">
        <v>959</v>
      </c>
      <c r="D102" s="119"/>
      <c r="E102" s="119" t="s">
        <v>1619</v>
      </c>
      <c r="F102" s="132"/>
      <c r="G102" s="132" t="s">
        <v>2004</v>
      </c>
      <c r="H102" s="132" t="s">
        <v>2005</v>
      </c>
      <c r="I102" s="132" t="s">
        <v>1588</v>
      </c>
      <c r="J102" s="132" t="s">
        <v>2006</v>
      </c>
      <c r="K102" s="134" t="s">
        <v>2007</v>
      </c>
      <c r="L102" s="132" t="s">
        <v>2008</v>
      </c>
      <c r="M102" s="124"/>
      <c r="N102" s="18"/>
      <c r="O102" s="113"/>
      <c r="P102" s="113"/>
      <c r="Q102" s="18"/>
      <c r="R102" s="18"/>
      <c r="S102" s="15"/>
      <c r="T102" s="18"/>
      <c r="U102" s="18"/>
      <c r="V102" s="18"/>
      <c r="W102" s="18"/>
      <c r="X102" s="18"/>
      <c r="Y102" s="18"/>
      <c r="Z102" s="18"/>
      <c r="AA102" s="18"/>
      <c r="AB102" s="18"/>
      <c r="AC102" s="18"/>
      <c r="AD102" s="18"/>
    </row>
    <row r="103">
      <c r="A103" s="119">
        <v>67.0</v>
      </c>
      <c r="B103" s="120" t="s">
        <v>1685</v>
      </c>
      <c r="C103" s="119" t="s">
        <v>959</v>
      </c>
      <c r="D103" s="119"/>
      <c r="E103" s="119" t="s">
        <v>1619</v>
      </c>
      <c r="F103" s="132"/>
      <c r="G103" s="132" t="s">
        <v>2009</v>
      </c>
      <c r="H103" s="132" t="s">
        <v>2010</v>
      </c>
      <c r="I103" s="132" t="s">
        <v>1588</v>
      </c>
      <c r="J103" s="132" t="s">
        <v>2011</v>
      </c>
      <c r="K103" s="134" t="s">
        <v>2007</v>
      </c>
      <c r="L103" s="132" t="s">
        <v>2008</v>
      </c>
      <c r="M103" s="124"/>
      <c r="N103" s="18"/>
      <c r="O103" s="113"/>
      <c r="P103" s="113"/>
      <c r="Q103" s="113"/>
      <c r="R103" s="113"/>
      <c r="S103" s="15"/>
      <c r="T103" s="18"/>
      <c r="U103" s="18"/>
      <c r="V103" s="18"/>
      <c r="W103" s="18"/>
      <c r="X103" s="18"/>
      <c r="Y103" s="18"/>
      <c r="Z103" s="18"/>
      <c r="AA103" s="18"/>
      <c r="AB103" s="18"/>
      <c r="AC103" s="18"/>
      <c r="AD103" s="18"/>
    </row>
    <row r="104">
      <c r="A104" s="119">
        <v>68.0</v>
      </c>
      <c r="B104" s="120" t="s">
        <v>1685</v>
      </c>
      <c r="C104" s="119" t="s">
        <v>959</v>
      </c>
      <c r="D104" s="119"/>
      <c r="E104" s="119" t="s">
        <v>1619</v>
      </c>
      <c r="F104" s="132"/>
      <c r="G104" s="132" t="s">
        <v>2012</v>
      </c>
      <c r="H104" s="132" t="s">
        <v>2013</v>
      </c>
      <c r="I104" s="132" t="s">
        <v>1588</v>
      </c>
      <c r="J104" s="132" t="s">
        <v>2014</v>
      </c>
      <c r="K104" s="134" t="s">
        <v>2007</v>
      </c>
      <c r="L104" s="132" t="s">
        <v>2008</v>
      </c>
      <c r="M104" s="124"/>
      <c r="N104" s="18"/>
      <c r="O104" s="113"/>
      <c r="P104" s="113"/>
      <c r="Q104" s="18"/>
      <c r="R104" s="18"/>
      <c r="S104" s="15"/>
      <c r="T104" s="18"/>
      <c r="U104" s="18"/>
      <c r="V104" s="18"/>
      <c r="W104" s="18"/>
      <c r="X104" s="18"/>
      <c r="Y104" s="18"/>
      <c r="Z104" s="18"/>
      <c r="AA104" s="18"/>
      <c r="AB104" s="18"/>
      <c r="AC104" s="18"/>
      <c r="AD104" s="18"/>
    </row>
    <row r="105">
      <c r="A105" s="119">
        <v>69.0</v>
      </c>
      <c r="B105" s="120" t="s">
        <v>1685</v>
      </c>
      <c r="C105" s="119" t="s">
        <v>959</v>
      </c>
      <c r="D105" s="119"/>
      <c r="E105" s="119" t="s">
        <v>1619</v>
      </c>
      <c r="F105" s="132"/>
      <c r="G105" s="132" t="s">
        <v>2015</v>
      </c>
      <c r="H105" s="132" t="s">
        <v>2016</v>
      </c>
      <c r="I105" s="132" t="s">
        <v>1588</v>
      </c>
      <c r="J105" s="132" t="s">
        <v>2017</v>
      </c>
      <c r="K105" s="134" t="s">
        <v>2007</v>
      </c>
      <c r="L105" s="132" t="s">
        <v>2008</v>
      </c>
      <c r="M105" s="124"/>
      <c r="N105" s="18"/>
      <c r="O105" s="113"/>
      <c r="P105" s="113"/>
      <c r="Q105" s="18"/>
      <c r="R105" s="18"/>
      <c r="S105" s="15"/>
      <c r="T105" s="18"/>
      <c r="U105" s="18"/>
      <c r="V105" s="18"/>
      <c r="W105" s="18"/>
      <c r="X105" s="18"/>
      <c r="Y105" s="18"/>
      <c r="Z105" s="18"/>
      <c r="AA105" s="18"/>
      <c r="AB105" s="18"/>
      <c r="AC105" s="18"/>
      <c r="AD105" s="18"/>
    </row>
    <row r="106">
      <c r="A106" s="119">
        <v>70.0</v>
      </c>
      <c r="B106" s="120" t="s">
        <v>1685</v>
      </c>
      <c r="C106" s="119" t="s">
        <v>959</v>
      </c>
      <c r="D106" s="119"/>
      <c r="E106" s="119" t="s">
        <v>1619</v>
      </c>
      <c r="F106" s="132"/>
      <c r="G106" s="132" t="s">
        <v>2018</v>
      </c>
      <c r="H106" s="132" t="s">
        <v>2019</v>
      </c>
      <c r="I106" s="132" t="s">
        <v>1588</v>
      </c>
      <c r="J106" s="132" t="s">
        <v>2020</v>
      </c>
      <c r="K106" s="134" t="s">
        <v>2007</v>
      </c>
      <c r="L106" s="132" t="s">
        <v>2008</v>
      </c>
      <c r="M106" s="124"/>
      <c r="N106" s="18"/>
      <c r="O106" s="113"/>
      <c r="P106" s="113"/>
      <c r="Q106" s="18"/>
      <c r="R106" s="18"/>
      <c r="S106" s="15"/>
      <c r="T106" s="18"/>
      <c r="U106" s="18"/>
      <c r="V106" s="18"/>
      <c r="W106" s="18"/>
      <c r="X106" s="18"/>
      <c r="Y106" s="18"/>
      <c r="Z106" s="18"/>
      <c r="AA106" s="18"/>
      <c r="AB106" s="18"/>
      <c r="AC106" s="18"/>
      <c r="AD106" s="18"/>
    </row>
    <row r="107">
      <c r="A107" s="119">
        <v>71.0</v>
      </c>
      <c r="B107" s="120" t="s">
        <v>1685</v>
      </c>
      <c r="C107" s="119" t="s">
        <v>959</v>
      </c>
      <c r="D107" s="119"/>
      <c r="E107" s="119" t="s">
        <v>1619</v>
      </c>
      <c r="F107" s="132"/>
      <c r="G107" s="132" t="s">
        <v>2021</v>
      </c>
      <c r="H107" s="132" t="s">
        <v>2022</v>
      </c>
      <c r="I107" s="132" t="s">
        <v>1588</v>
      </c>
      <c r="J107" s="132" t="s">
        <v>2023</v>
      </c>
      <c r="K107" s="134" t="s">
        <v>2007</v>
      </c>
      <c r="L107" s="132" t="s">
        <v>2008</v>
      </c>
      <c r="M107" s="124"/>
      <c r="N107" s="18"/>
      <c r="O107" s="113"/>
      <c r="P107" s="113"/>
      <c r="Q107" s="18"/>
      <c r="R107" s="18"/>
      <c r="S107" s="15"/>
      <c r="T107" s="18"/>
      <c r="U107" s="18"/>
      <c r="V107" s="18"/>
      <c r="W107" s="18"/>
      <c r="X107" s="18"/>
      <c r="Y107" s="18"/>
      <c r="Z107" s="18"/>
      <c r="AA107" s="18"/>
      <c r="AB107" s="18"/>
      <c r="AC107" s="18"/>
      <c r="AD107" s="18"/>
    </row>
    <row r="108">
      <c r="A108" s="119">
        <v>82.0</v>
      </c>
      <c r="B108" s="120" t="s">
        <v>1685</v>
      </c>
      <c r="C108" s="119" t="s">
        <v>959</v>
      </c>
      <c r="D108" s="119"/>
      <c r="E108" s="119" t="s">
        <v>1619</v>
      </c>
      <c r="F108" s="132"/>
      <c r="G108" s="132" t="s">
        <v>2024</v>
      </c>
      <c r="H108" s="132" t="s">
        <v>2025</v>
      </c>
      <c r="I108" s="132" t="s">
        <v>1588</v>
      </c>
      <c r="J108" s="132" t="s">
        <v>2026</v>
      </c>
      <c r="K108" s="134" t="s">
        <v>2027</v>
      </c>
      <c r="L108" s="132" t="s">
        <v>2028</v>
      </c>
      <c r="M108" s="124"/>
      <c r="N108" s="18"/>
      <c r="O108" s="113"/>
      <c r="P108" s="113"/>
      <c r="Q108" s="18"/>
      <c r="R108" s="18"/>
      <c r="S108" s="15"/>
      <c r="T108" s="18"/>
      <c r="U108" s="18"/>
      <c r="V108" s="18"/>
      <c r="W108" s="18"/>
      <c r="X108" s="18"/>
      <c r="Y108" s="18"/>
      <c r="Z108" s="18"/>
      <c r="AA108" s="18"/>
      <c r="AB108" s="18"/>
      <c r="AC108" s="18"/>
      <c r="AD108" s="18"/>
    </row>
    <row r="109">
      <c r="A109" s="119">
        <v>83.0</v>
      </c>
      <c r="B109" s="120" t="s">
        <v>1685</v>
      </c>
      <c r="C109" s="119" t="s">
        <v>959</v>
      </c>
      <c r="D109" s="119"/>
      <c r="E109" s="119" t="s">
        <v>1619</v>
      </c>
      <c r="F109" s="132"/>
      <c r="G109" s="132" t="s">
        <v>2029</v>
      </c>
      <c r="H109" s="132" t="s">
        <v>2030</v>
      </c>
      <c r="I109" s="132" t="s">
        <v>1588</v>
      </c>
      <c r="J109" s="132" t="s">
        <v>2031</v>
      </c>
      <c r="K109" s="134" t="s">
        <v>2027</v>
      </c>
      <c r="L109" s="132" t="s">
        <v>2028</v>
      </c>
      <c r="M109" s="124"/>
      <c r="N109" s="18"/>
      <c r="O109" s="113"/>
      <c r="P109" s="113"/>
      <c r="Q109" s="18"/>
      <c r="R109" s="18"/>
      <c r="S109" s="15"/>
      <c r="T109" s="18"/>
      <c r="U109" s="18"/>
      <c r="V109" s="18"/>
      <c r="W109" s="18"/>
      <c r="X109" s="18"/>
      <c r="Y109" s="18"/>
      <c r="Z109" s="18"/>
      <c r="AA109" s="18"/>
      <c r="AB109" s="18"/>
      <c r="AC109" s="18"/>
      <c r="AD109" s="18"/>
    </row>
    <row r="110">
      <c r="A110" s="119">
        <v>65.0</v>
      </c>
      <c r="B110" s="120" t="s">
        <v>1685</v>
      </c>
      <c r="C110" s="119" t="s">
        <v>959</v>
      </c>
      <c r="D110" s="119"/>
      <c r="E110" s="119" t="s">
        <v>1729</v>
      </c>
      <c r="F110" s="132"/>
      <c r="G110" s="132" t="s">
        <v>2032</v>
      </c>
      <c r="H110" s="132" t="s">
        <v>2033</v>
      </c>
      <c r="I110" s="132" t="s">
        <v>1607</v>
      </c>
      <c r="J110" s="132" t="s">
        <v>2034</v>
      </c>
      <c r="K110" s="134" t="s">
        <v>1733</v>
      </c>
      <c r="L110" s="132" t="s">
        <v>1734</v>
      </c>
      <c r="M110" s="124"/>
      <c r="N110" s="18"/>
      <c r="O110" s="113"/>
      <c r="P110" s="113"/>
      <c r="Q110" s="18"/>
      <c r="R110" s="18"/>
      <c r="S110" s="15"/>
      <c r="T110" s="18"/>
      <c r="U110" s="18"/>
      <c r="V110" s="18"/>
      <c r="W110" s="18"/>
      <c r="X110" s="18"/>
      <c r="Y110" s="18"/>
      <c r="Z110" s="18"/>
      <c r="AA110" s="18"/>
      <c r="AB110" s="18"/>
      <c r="AC110" s="18"/>
      <c r="AD110" s="18"/>
    </row>
    <row r="111">
      <c r="A111" s="119">
        <v>64.0</v>
      </c>
      <c r="B111" s="120" t="s">
        <v>1685</v>
      </c>
      <c r="C111" s="119" t="s">
        <v>959</v>
      </c>
      <c r="D111" s="119"/>
      <c r="E111" s="119" t="s">
        <v>1729</v>
      </c>
      <c r="F111" s="132"/>
      <c r="G111" s="132" t="s">
        <v>2035</v>
      </c>
      <c r="H111" s="132" t="s">
        <v>2036</v>
      </c>
      <c r="I111" s="132" t="s">
        <v>1607</v>
      </c>
      <c r="J111" s="132" t="s">
        <v>2037</v>
      </c>
      <c r="K111" s="134" t="s">
        <v>1738</v>
      </c>
      <c r="L111" s="132" t="s">
        <v>1739</v>
      </c>
      <c r="M111" s="124"/>
      <c r="N111" s="18"/>
      <c r="O111" s="113"/>
      <c r="P111" s="113"/>
      <c r="Q111" s="18"/>
      <c r="R111" s="18"/>
      <c r="S111" s="15"/>
      <c r="T111" s="18"/>
      <c r="U111" s="18"/>
      <c r="V111" s="18"/>
      <c r="W111" s="18"/>
      <c r="X111" s="18"/>
      <c r="Y111" s="18"/>
      <c r="Z111" s="18"/>
      <c r="AA111" s="18"/>
      <c r="AB111" s="18"/>
      <c r="AC111" s="18"/>
      <c r="AD111" s="18"/>
    </row>
    <row r="112">
      <c r="A112" s="119">
        <v>113.0</v>
      </c>
      <c r="B112" s="120" t="s">
        <v>1685</v>
      </c>
      <c r="C112" s="119" t="s">
        <v>959</v>
      </c>
      <c r="D112" s="119"/>
      <c r="E112" s="119" t="s">
        <v>1654</v>
      </c>
      <c r="F112" s="132"/>
      <c r="G112" s="132" t="s">
        <v>2038</v>
      </c>
      <c r="H112" s="132" t="s">
        <v>2036</v>
      </c>
      <c r="I112" s="132" t="s">
        <v>1600</v>
      </c>
      <c r="J112" s="132" t="s">
        <v>2039</v>
      </c>
      <c r="K112" s="134" t="s">
        <v>1782</v>
      </c>
      <c r="L112" s="132" t="s">
        <v>1783</v>
      </c>
      <c r="M112" s="124"/>
      <c r="N112" s="18"/>
      <c r="O112" s="18"/>
      <c r="P112" s="18"/>
      <c r="Q112" s="18"/>
      <c r="R112" s="18"/>
      <c r="S112" s="18"/>
      <c r="T112" s="15"/>
      <c r="U112" s="18"/>
      <c r="V112" s="18"/>
      <c r="W112" s="18"/>
      <c r="X112" s="18"/>
      <c r="Y112" s="18"/>
      <c r="Z112" s="18"/>
      <c r="AA112" s="18"/>
      <c r="AB112" s="18"/>
      <c r="AC112" s="18"/>
      <c r="AD112" s="18"/>
    </row>
    <row r="113">
      <c r="A113" s="119">
        <v>114.0</v>
      </c>
      <c r="B113" s="120" t="s">
        <v>1685</v>
      </c>
      <c r="C113" s="119" t="s">
        <v>959</v>
      </c>
      <c r="D113" s="119"/>
      <c r="E113" s="119" t="s">
        <v>1654</v>
      </c>
      <c r="F113" s="132"/>
      <c r="G113" s="132" t="s">
        <v>2038</v>
      </c>
      <c r="H113" s="132" t="s">
        <v>2040</v>
      </c>
      <c r="I113" s="132" t="s">
        <v>1600</v>
      </c>
      <c r="J113" s="132" t="s">
        <v>2041</v>
      </c>
      <c r="K113" s="134" t="s">
        <v>1602</v>
      </c>
      <c r="L113" s="132" t="s">
        <v>1603</v>
      </c>
      <c r="M113" s="124"/>
      <c r="N113" s="18"/>
      <c r="O113" s="18"/>
      <c r="P113" s="18"/>
      <c r="Q113" s="18"/>
      <c r="R113" s="18"/>
      <c r="S113" s="18"/>
      <c r="T113" s="15"/>
      <c r="U113" s="18"/>
      <c r="V113" s="18"/>
      <c r="W113" s="18"/>
      <c r="X113" s="18"/>
      <c r="Y113" s="18"/>
      <c r="Z113" s="18"/>
      <c r="AA113" s="18"/>
      <c r="AB113" s="18"/>
      <c r="AC113" s="18"/>
      <c r="AD113" s="18"/>
    </row>
    <row r="114">
      <c r="A114" s="119">
        <v>115.0</v>
      </c>
      <c r="B114" s="120" t="s">
        <v>1685</v>
      </c>
      <c r="C114" s="119" t="s">
        <v>959</v>
      </c>
      <c r="D114" s="119"/>
      <c r="E114" s="119" t="s">
        <v>1654</v>
      </c>
      <c r="F114" s="132"/>
      <c r="G114" s="132" t="s">
        <v>2042</v>
      </c>
      <c r="H114" s="132" t="s">
        <v>2036</v>
      </c>
      <c r="I114" s="132" t="s">
        <v>1600</v>
      </c>
      <c r="J114" s="132" t="s">
        <v>2043</v>
      </c>
      <c r="K114" s="134" t="s">
        <v>1787</v>
      </c>
      <c r="L114" s="132" t="s">
        <v>1788</v>
      </c>
      <c r="M114" s="124"/>
      <c r="N114" s="18"/>
      <c r="O114" s="113"/>
      <c r="P114" s="113"/>
      <c r="Q114" s="113"/>
      <c r="R114" s="113"/>
      <c r="S114" s="15"/>
      <c r="T114" s="18"/>
      <c r="U114" s="18"/>
      <c r="V114" s="18"/>
      <c r="W114" s="18"/>
      <c r="X114" s="18"/>
      <c r="Y114" s="18"/>
      <c r="Z114" s="18"/>
      <c r="AA114" s="18"/>
      <c r="AB114" s="18"/>
      <c r="AC114" s="18"/>
      <c r="AD114" s="18"/>
    </row>
    <row r="115">
      <c r="A115" s="119">
        <v>116.0</v>
      </c>
      <c r="B115" s="120" t="s">
        <v>1685</v>
      </c>
      <c r="C115" s="119" t="s">
        <v>959</v>
      </c>
      <c r="D115" s="119"/>
      <c r="E115" s="119" t="s">
        <v>1654</v>
      </c>
      <c r="F115" s="132"/>
      <c r="G115" s="132" t="s">
        <v>2044</v>
      </c>
      <c r="H115" s="132" t="s">
        <v>2036</v>
      </c>
      <c r="I115" s="132" t="s">
        <v>1600</v>
      </c>
      <c r="J115" s="132" t="s">
        <v>2045</v>
      </c>
      <c r="K115" s="134" t="s">
        <v>1791</v>
      </c>
      <c r="L115" s="132" t="s">
        <v>1792</v>
      </c>
      <c r="M115" s="124"/>
      <c r="N115" s="18"/>
      <c r="O115" s="113"/>
      <c r="P115" s="113"/>
      <c r="Q115" s="113"/>
      <c r="R115" s="113"/>
      <c r="S115" s="15"/>
      <c r="T115" s="18"/>
      <c r="U115" s="18"/>
      <c r="V115" s="18"/>
      <c r="W115" s="18"/>
      <c r="X115" s="18"/>
      <c r="Y115" s="18"/>
      <c r="Z115" s="18"/>
      <c r="AA115" s="18"/>
      <c r="AB115" s="18"/>
      <c r="AC115" s="18"/>
      <c r="AD115" s="18"/>
    </row>
    <row r="116">
      <c r="A116" s="119">
        <v>117.0</v>
      </c>
      <c r="B116" s="120" t="s">
        <v>1685</v>
      </c>
      <c r="C116" s="119" t="s">
        <v>959</v>
      </c>
      <c r="D116" s="119"/>
      <c r="E116" s="119" t="s">
        <v>1654</v>
      </c>
      <c r="F116" s="132"/>
      <c r="G116" s="132" t="s">
        <v>2046</v>
      </c>
      <c r="H116" s="132" t="s">
        <v>2036</v>
      </c>
      <c r="I116" s="132" t="s">
        <v>1600</v>
      </c>
      <c r="J116" s="132" t="s">
        <v>2047</v>
      </c>
      <c r="K116" s="134" t="s">
        <v>2048</v>
      </c>
      <c r="L116" s="132" t="s">
        <v>2049</v>
      </c>
      <c r="M116" s="124"/>
      <c r="N116" s="18"/>
      <c r="O116" s="113"/>
      <c r="P116" s="113"/>
      <c r="Q116" s="18"/>
      <c r="R116" s="18"/>
      <c r="S116" s="15"/>
      <c r="T116" s="18"/>
      <c r="U116" s="18"/>
      <c r="V116" s="18"/>
      <c r="W116" s="18"/>
      <c r="X116" s="18"/>
      <c r="Y116" s="18"/>
      <c r="Z116" s="18"/>
      <c r="AA116" s="18"/>
      <c r="AB116" s="18"/>
      <c r="AC116" s="18"/>
      <c r="AD116" s="18"/>
    </row>
    <row r="117">
      <c r="A117" s="119">
        <v>118.0</v>
      </c>
      <c r="B117" s="120" t="s">
        <v>1685</v>
      </c>
      <c r="C117" s="119" t="s">
        <v>959</v>
      </c>
      <c r="D117" s="119"/>
      <c r="E117" s="119" t="s">
        <v>1654</v>
      </c>
      <c r="F117" s="132"/>
      <c r="G117" s="132" t="s">
        <v>2050</v>
      </c>
      <c r="H117" s="132" t="s">
        <v>2036</v>
      </c>
      <c r="I117" s="132" t="s">
        <v>1600</v>
      </c>
      <c r="J117" s="132" t="s">
        <v>2051</v>
      </c>
      <c r="K117" s="134" t="s">
        <v>1795</v>
      </c>
      <c r="L117" s="132" t="s">
        <v>1796</v>
      </c>
      <c r="M117" s="124"/>
      <c r="N117" s="18"/>
      <c r="O117" s="113"/>
      <c r="P117" s="113"/>
      <c r="Q117" s="18"/>
      <c r="R117" s="18"/>
      <c r="S117" s="15"/>
      <c r="T117" s="18"/>
      <c r="U117" s="18"/>
      <c r="V117" s="18"/>
      <c r="W117" s="18"/>
      <c r="X117" s="18"/>
      <c r="Y117" s="18"/>
      <c r="Z117" s="18"/>
      <c r="AA117" s="18"/>
      <c r="AB117" s="18"/>
      <c r="AC117" s="18"/>
      <c r="AD117" s="18"/>
    </row>
    <row r="118">
      <c r="A118" s="119">
        <v>119.0</v>
      </c>
      <c r="B118" s="120" t="s">
        <v>1685</v>
      </c>
      <c r="C118" s="119" t="s">
        <v>959</v>
      </c>
      <c r="D118" s="119"/>
      <c r="E118" s="119" t="s">
        <v>1654</v>
      </c>
      <c r="F118" s="132"/>
      <c r="G118" s="132" t="s">
        <v>2050</v>
      </c>
      <c r="H118" s="132" t="s">
        <v>2036</v>
      </c>
      <c r="I118" s="132" t="s">
        <v>1600</v>
      </c>
      <c r="J118" s="132" t="s">
        <v>2052</v>
      </c>
      <c r="K118" s="134" t="s">
        <v>1798</v>
      </c>
      <c r="L118" s="132" t="s">
        <v>1799</v>
      </c>
      <c r="M118" s="124"/>
      <c r="N118" s="18"/>
      <c r="O118" s="113"/>
      <c r="P118" s="113"/>
      <c r="Q118" s="113"/>
      <c r="R118" s="113"/>
      <c r="S118" s="15"/>
      <c r="T118" s="18"/>
      <c r="U118" s="18"/>
      <c r="V118" s="18"/>
      <c r="W118" s="18"/>
      <c r="X118" s="18"/>
      <c r="Y118" s="18"/>
      <c r="Z118" s="18"/>
      <c r="AA118" s="18"/>
      <c r="AB118" s="18"/>
      <c r="AC118" s="18"/>
      <c r="AD118" s="18"/>
    </row>
    <row r="119">
      <c r="A119" s="119">
        <v>91.0</v>
      </c>
      <c r="B119" s="120" t="s">
        <v>1685</v>
      </c>
      <c r="C119" s="119" t="s">
        <v>959</v>
      </c>
      <c r="D119" s="119"/>
      <c r="E119" s="119" t="s">
        <v>1619</v>
      </c>
      <c r="F119" s="132"/>
      <c r="G119" s="132" t="s">
        <v>1806</v>
      </c>
      <c r="H119" s="132" t="s">
        <v>2053</v>
      </c>
      <c r="I119" s="132" t="s">
        <v>1588</v>
      </c>
      <c r="J119" s="132" t="s">
        <v>2054</v>
      </c>
      <c r="K119" s="134" t="s">
        <v>1909</v>
      </c>
      <c r="L119" s="132" t="s">
        <v>1910</v>
      </c>
      <c r="M119" s="124"/>
      <c r="N119" s="18"/>
      <c r="O119" s="113"/>
      <c r="P119" s="113"/>
      <c r="Q119" s="113"/>
      <c r="R119" s="113"/>
      <c r="S119" s="15"/>
      <c r="T119" s="18"/>
      <c r="U119" s="18"/>
      <c r="V119" s="18"/>
      <c r="W119" s="18"/>
      <c r="X119" s="18"/>
      <c r="Y119" s="18"/>
      <c r="Z119" s="18"/>
      <c r="AA119" s="18"/>
      <c r="AB119" s="18"/>
      <c r="AC119" s="18"/>
      <c r="AD119" s="18"/>
    </row>
    <row r="120">
      <c r="A120" s="119">
        <v>60.0</v>
      </c>
      <c r="B120" s="120" t="s">
        <v>1685</v>
      </c>
      <c r="C120" s="119" t="s">
        <v>959</v>
      </c>
      <c r="D120" s="119"/>
      <c r="E120" s="119" t="s">
        <v>1678</v>
      </c>
      <c r="F120" s="132"/>
      <c r="G120" s="132" t="s">
        <v>2055</v>
      </c>
      <c r="H120" s="132" t="s">
        <v>2056</v>
      </c>
      <c r="I120" s="132" t="s">
        <v>1681</v>
      </c>
      <c r="J120" s="132" t="s">
        <v>2057</v>
      </c>
      <c r="K120" s="134" t="s">
        <v>2058</v>
      </c>
      <c r="L120" s="132" t="s">
        <v>2059</v>
      </c>
      <c r="M120" s="124"/>
      <c r="N120" s="18"/>
      <c r="O120" s="113"/>
      <c r="P120" s="113"/>
      <c r="Q120" s="18"/>
      <c r="R120" s="18"/>
      <c r="S120" s="15"/>
      <c r="T120" s="18"/>
      <c r="U120" s="18"/>
      <c r="V120" s="18"/>
      <c r="W120" s="18"/>
      <c r="X120" s="18"/>
      <c r="Y120" s="18"/>
      <c r="Z120" s="18"/>
      <c r="AA120" s="18"/>
      <c r="AB120" s="18"/>
      <c r="AC120" s="18"/>
      <c r="AD120" s="18"/>
    </row>
    <row r="121">
      <c r="A121" s="119">
        <v>61.0</v>
      </c>
      <c r="B121" s="120" t="s">
        <v>1685</v>
      </c>
      <c r="C121" s="119" t="s">
        <v>959</v>
      </c>
      <c r="D121" s="119"/>
      <c r="E121" s="119" t="s">
        <v>1678</v>
      </c>
      <c r="F121" s="132"/>
      <c r="G121" s="132" t="s">
        <v>2060</v>
      </c>
      <c r="H121" s="132" t="s">
        <v>2061</v>
      </c>
      <c r="I121" s="132" t="s">
        <v>1681</v>
      </c>
      <c r="J121" s="132" t="s">
        <v>2062</v>
      </c>
      <c r="K121" s="134" t="s">
        <v>2058</v>
      </c>
      <c r="L121" s="132" t="s">
        <v>2059</v>
      </c>
      <c r="M121" s="124"/>
      <c r="N121" s="18"/>
      <c r="O121" s="113"/>
      <c r="P121" s="113"/>
      <c r="Q121" s="113"/>
      <c r="R121" s="113"/>
      <c r="S121" s="15"/>
      <c r="T121" s="18"/>
      <c r="U121" s="18"/>
      <c r="V121" s="18"/>
      <c r="W121" s="18"/>
      <c r="X121" s="18"/>
      <c r="Y121" s="18"/>
      <c r="Z121" s="18"/>
      <c r="AA121" s="18"/>
      <c r="AB121" s="18"/>
      <c r="AC121" s="18"/>
      <c r="AD121" s="18"/>
    </row>
    <row r="122">
      <c r="A122" s="119">
        <v>88.0</v>
      </c>
      <c r="B122" s="120" t="s">
        <v>1685</v>
      </c>
      <c r="C122" s="119" t="s">
        <v>959</v>
      </c>
      <c r="D122" s="119"/>
      <c r="E122" s="119" t="s">
        <v>1619</v>
      </c>
      <c r="F122" s="132"/>
      <c r="G122" s="132" t="s">
        <v>1898</v>
      </c>
      <c r="H122" s="132" t="s">
        <v>2063</v>
      </c>
      <c r="I122" s="132" t="s">
        <v>1588</v>
      </c>
      <c r="J122" s="132" t="s">
        <v>2064</v>
      </c>
      <c r="K122" s="134" t="s">
        <v>2065</v>
      </c>
      <c r="L122" s="132" t="s">
        <v>2066</v>
      </c>
      <c r="M122" s="124"/>
      <c r="N122" s="18"/>
      <c r="O122" s="18"/>
      <c r="P122" s="18"/>
      <c r="Q122" s="18"/>
      <c r="R122" s="18"/>
      <c r="S122" s="18"/>
      <c r="T122" s="15"/>
      <c r="U122" s="18"/>
      <c r="V122" s="18"/>
      <c r="W122" s="18"/>
      <c r="X122" s="18"/>
      <c r="Y122" s="18"/>
      <c r="Z122" s="18"/>
      <c r="AA122" s="18"/>
      <c r="AB122" s="18"/>
      <c r="AC122" s="18"/>
      <c r="AD122" s="18"/>
    </row>
    <row r="123">
      <c r="A123" s="119">
        <v>93.0</v>
      </c>
      <c r="B123" s="120" t="s">
        <v>1685</v>
      </c>
      <c r="C123" s="119" t="s">
        <v>959</v>
      </c>
      <c r="D123" s="119"/>
      <c r="E123" s="119" t="s">
        <v>1619</v>
      </c>
      <c r="F123" s="132"/>
      <c r="G123" s="132" t="s">
        <v>1892</v>
      </c>
      <c r="H123" s="132" t="s">
        <v>2067</v>
      </c>
      <c r="I123" s="132" t="s">
        <v>1588</v>
      </c>
      <c r="J123" s="132" t="s">
        <v>2068</v>
      </c>
      <c r="K123" s="134" t="s">
        <v>1855</v>
      </c>
      <c r="L123" s="132" t="s">
        <v>1856</v>
      </c>
      <c r="M123" s="124"/>
      <c r="N123" s="18"/>
      <c r="O123" s="18"/>
      <c r="P123" s="18"/>
      <c r="Q123" s="18"/>
      <c r="R123" s="18"/>
      <c r="S123" s="18"/>
      <c r="T123" s="15"/>
      <c r="U123" s="18"/>
      <c r="V123" s="18"/>
      <c r="W123" s="18"/>
      <c r="X123" s="18"/>
      <c r="Y123" s="18"/>
      <c r="Z123" s="18"/>
      <c r="AA123" s="18"/>
      <c r="AB123" s="18"/>
      <c r="AC123" s="18"/>
      <c r="AD123" s="18"/>
    </row>
    <row r="124">
      <c r="A124" s="119">
        <v>63.0</v>
      </c>
      <c r="B124" s="120" t="s">
        <v>1685</v>
      </c>
      <c r="C124" s="119" t="s">
        <v>959</v>
      </c>
      <c r="D124" s="119"/>
      <c r="E124" s="119" t="s">
        <v>1678</v>
      </c>
      <c r="F124" s="132"/>
      <c r="G124" s="132" t="s">
        <v>2069</v>
      </c>
      <c r="H124" s="132" t="s">
        <v>2070</v>
      </c>
      <c r="I124" s="132" t="s">
        <v>1681</v>
      </c>
      <c r="J124" s="132" t="s">
        <v>2071</v>
      </c>
      <c r="K124" s="134" t="s">
        <v>1803</v>
      </c>
      <c r="L124" s="132" t="s">
        <v>1804</v>
      </c>
      <c r="M124" s="124"/>
      <c r="N124" s="18"/>
      <c r="O124" s="113"/>
      <c r="P124" s="113"/>
      <c r="Q124" s="113"/>
      <c r="R124" s="113"/>
      <c r="S124" s="15"/>
      <c r="T124" s="18"/>
      <c r="U124" s="18"/>
      <c r="V124" s="18"/>
      <c r="W124" s="18"/>
      <c r="X124" s="18"/>
      <c r="Y124" s="18"/>
      <c r="Z124" s="18"/>
      <c r="AA124" s="18"/>
      <c r="AB124" s="18"/>
      <c r="AC124" s="18"/>
      <c r="AD124" s="18"/>
    </row>
    <row r="125">
      <c r="A125" s="119">
        <v>98.0</v>
      </c>
      <c r="B125" s="120" t="s">
        <v>1685</v>
      </c>
      <c r="C125" s="119" t="s">
        <v>959</v>
      </c>
      <c r="D125" s="119"/>
      <c r="E125" s="119" t="s">
        <v>1619</v>
      </c>
      <c r="F125" s="132"/>
      <c r="G125" s="132" t="s">
        <v>2072</v>
      </c>
      <c r="H125" s="132" t="s">
        <v>2073</v>
      </c>
      <c r="I125" s="132" t="s">
        <v>1588</v>
      </c>
      <c r="J125" s="132" t="s">
        <v>2074</v>
      </c>
      <c r="K125" s="134" t="s">
        <v>1764</v>
      </c>
      <c r="L125" s="132" t="s">
        <v>1765</v>
      </c>
      <c r="M125" s="124"/>
      <c r="N125" s="18"/>
      <c r="O125" s="113"/>
      <c r="P125" s="113"/>
      <c r="Q125" s="113"/>
      <c r="R125" s="113"/>
      <c r="S125" s="15"/>
      <c r="T125" s="18"/>
      <c r="U125" s="18"/>
      <c r="V125" s="18"/>
      <c r="W125" s="18"/>
      <c r="X125" s="18"/>
      <c r="Y125" s="18"/>
      <c r="Z125" s="18"/>
      <c r="AA125" s="18"/>
      <c r="AB125" s="18"/>
      <c r="AC125" s="18"/>
      <c r="AD125" s="18"/>
    </row>
    <row r="126">
      <c r="A126" s="119">
        <v>100.0</v>
      </c>
      <c r="B126" s="120" t="s">
        <v>1685</v>
      </c>
      <c r="C126" s="119" t="s">
        <v>959</v>
      </c>
      <c r="D126" s="119"/>
      <c r="E126" s="119" t="s">
        <v>1712</v>
      </c>
      <c r="F126" s="132"/>
      <c r="G126" s="132" t="s">
        <v>2075</v>
      </c>
      <c r="H126" s="132" t="s">
        <v>2076</v>
      </c>
      <c r="I126" s="132" t="s">
        <v>1715</v>
      </c>
      <c r="J126" s="132" t="s">
        <v>2077</v>
      </c>
      <c r="K126" s="134" t="s">
        <v>1717</v>
      </c>
      <c r="L126" s="132" t="s">
        <v>1718</v>
      </c>
      <c r="M126" s="124"/>
      <c r="N126" s="18"/>
      <c r="O126" s="18"/>
      <c r="P126" s="18"/>
      <c r="Q126" s="18"/>
      <c r="R126" s="18"/>
      <c r="S126" s="18"/>
      <c r="T126" s="15"/>
      <c r="U126" s="18"/>
      <c r="V126" s="18"/>
      <c r="W126" s="18"/>
      <c r="X126" s="18"/>
      <c r="Y126" s="18"/>
      <c r="Z126" s="18"/>
      <c r="AA126" s="18"/>
      <c r="AB126" s="18"/>
      <c r="AC126" s="18"/>
      <c r="AD126" s="18"/>
    </row>
    <row r="127">
      <c r="A127" s="119">
        <v>310.0</v>
      </c>
      <c r="B127" s="120" t="s">
        <v>1685</v>
      </c>
      <c r="C127" s="119" t="s">
        <v>93</v>
      </c>
      <c r="D127" s="119"/>
      <c r="E127" s="119" t="s">
        <v>1656</v>
      </c>
      <c r="F127" s="132"/>
      <c r="G127" s="132" t="s">
        <v>2078</v>
      </c>
      <c r="H127" s="132" t="s">
        <v>2079</v>
      </c>
      <c r="I127" s="132" t="s">
        <v>1637</v>
      </c>
      <c r="J127" s="132" t="s">
        <v>2080</v>
      </c>
      <c r="K127" s="134" t="s">
        <v>1689</v>
      </c>
      <c r="L127" s="132" t="s">
        <v>1690</v>
      </c>
      <c r="M127" s="124"/>
      <c r="N127" s="18"/>
      <c r="O127" s="18"/>
      <c r="P127" s="18"/>
      <c r="Q127" s="18"/>
      <c r="R127" s="18"/>
      <c r="S127" s="18"/>
      <c r="T127" s="15"/>
      <c r="U127" s="18"/>
      <c r="V127" s="18"/>
      <c r="W127" s="18"/>
      <c r="X127" s="18"/>
      <c r="Y127" s="18"/>
      <c r="Z127" s="18"/>
      <c r="AA127" s="18"/>
      <c r="AB127" s="18"/>
      <c r="AC127" s="18"/>
      <c r="AD127" s="18"/>
    </row>
    <row r="128">
      <c r="A128" s="119">
        <v>254.0</v>
      </c>
      <c r="B128" s="120" t="s">
        <v>1685</v>
      </c>
      <c r="C128" s="119" t="s">
        <v>93</v>
      </c>
      <c r="D128" s="119"/>
      <c r="E128" s="119" t="s">
        <v>1656</v>
      </c>
      <c r="F128" s="132"/>
      <c r="G128" s="132" t="s">
        <v>2081</v>
      </c>
      <c r="H128" s="132" t="s">
        <v>2082</v>
      </c>
      <c r="I128" s="132" t="s">
        <v>1637</v>
      </c>
      <c r="J128" s="132" t="s">
        <v>2083</v>
      </c>
      <c r="K128" s="134" t="s">
        <v>1833</v>
      </c>
      <c r="L128" s="132" t="s">
        <v>1834</v>
      </c>
      <c r="M128" s="124"/>
      <c r="N128" s="18"/>
      <c r="O128" s="113"/>
      <c r="P128" s="113"/>
      <c r="Q128" s="113"/>
      <c r="R128" s="113"/>
      <c r="S128" s="15"/>
      <c r="T128" s="18"/>
      <c r="U128" s="18"/>
      <c r="V128" s="18"/>
      <c r="W128" s="18"/>
      <c r="X128" s="18"/>
      <c r="Y128" s="18"/>
      <c r="Z128" s="18"/>
      <c r="AA128" s="18"/>
      <c r="AB128" s="18"/>
      <c r="AC128" s="18"/>
      <c r="AD128" s="18"/>
    </row>
    <row r="129">
      <c r="A129" s="119">
        <v>337.0</v>
      </c>
      <c r="B129" s="120" t="s">
        <v>1685</v>
      </c>
      <c r="C129" s="119" t="s">
        <v>93</v>
      </c>
      <c r="D129" s="119"/>
      <c r="E129" s="119" t="s">
        <v>1719</v>
      </c>
      <c r="F129" s="132"/>
      <c r="G129" s="132" t="s">
        <v>2084</v>
      </c>
      <c r="H129" s="132" t="s">
        <v>2085</v>
      </c>
      <c r="I129" s="132" t="s">
        <v>1722</v>
      </c>
      <c r="J129" s="132" t="s">
        <v>2086</v>
      </c>
      <c r="K129" s="134" t="s">
        <v>2087</v>
      </c>
      <c r="L129" s="132" t="s">
        <v>2088</v>
      </c>
      <c r="M129" s="124"/>
      <c r="N129" s="18"/>
      <c r="O129" s="18"/>
      <c r="P129" s="18"/>
      <c r="Q129" s="18"/>
      <c r="R129" s="18"/>
      <c r="S129" s="18"/>
      <c r="T129" s="15"/>
      <c r="U129" s="18"/>
      <c r="V129" s="18"/>
      <c r="W129" s="18"/>
      <c r="X129" s="18"/>
      <c r="Y129" s="18"/>
      <c r="Z129" s="18"/>
      <c r="AA129" s="18"/>
      <c r="AB129" s="18"/>
      <c r="AC129" s="18"/>
      <c r="AD129" s="18"/>
    </row>
    <row r="130">
      <c r="A130" s="119">
        <v>340.0</v>
      </c>
      <c r="B130" s="120" t="s">
        <v>1685</v>
      </c>
      <c r="C130" s="119" t="s">
        <v>93</v>
      </c>
      <c r="D130" s="119"/>
      <c r="E130" s="119" t="s">
        <v>1719</v>
      </c>
      <c r="F130" s="132"/>
      <c r="G130" s="132" t="s">
        <v>2089</v>
      </c>
      <c r="H130" s="132" t="s">
        <v>2090</v>
      </c>
      <c r="I130" s="132" t="s">
        <v>1722</v>
      </c>
      <c r="J130" s="132" t="s">
        <v>2091</v>
      </c>
      <c r="K130" s="134" t="s">
        <v>2092</v>
      </c>
      <c r="L130" s="132" t="s">
        <v>2093</v>
      </c>
      <c r="M130" s="124"/>
      <c r="N130" s="18"/>
      <c r="O130" s="113"/>
      <c r="P130" s="113"/>
      <c r="Q130" s="113"/>
      <c r="R130" s="113"/>
      <c r="S130" s="15"/>
      <c r="T130" s="18"/>
      <c r="U130" s="18"/>
      <c r="V130" s="18"/>
      <c r="W130" s="18"/>
      <c r="X130" s="18"/>
      <c r="Y130" s="18"/>
      <c r="Z130" s="18"/>
      <c r="AA130" s="18"/>
      <c r="AB130" s="18"/>
      <c r="AC130" s="18"/>
      <c r="AD130" s="18"/>
    </row>
    <row r="131">
      <c r="A131" s="119">
        <v>370.0</v>
      </c>
      <c r="B131" s="120" t="s">
        <v>1685</v>
      </c>
      <c r="C131" s="119" t="s">
        <v>93</v>
      </c>
      <c r="D131" s="119"/>
      <c r="E131" s="119" t="s">
        <v>1671</v>
      </c>
      <c r="F131" s="132"/>
      <c r="G131" s="132" t="s">
        <v>2094</v>
      </c>
      <c r="H131" s="132" t="s">
        <v>2095</v>
      </c>
      <c r="I131" s="132" t="s">
        <v>1674</v>
      </c>
      <c r="J131" s="132" t="s">
        <v>2096</v>
      </c>
      <c r="K131" s="134" t="s">
        <v>2097</v>
      </c>
      <c r="L131" s="132" t="s">
        <v>2098</v>
      </c>
      <c r="M131" s="124"/>
      <c r="N131" s="18"/>
      <c r="O131" s="18"/>
      <c r="P131" s="18"/>
      <c r="Q131" s="18"/>
      <c r="R131" s="18"/>
      <c r="S131" s="18"/>
      <c r="T131" s="15"/>
      <c r="U131" s="18"/>
      <c r="V131" s="18"/>
      <c r="W131" s="18"/>
      <c r="X131" s="18"/>
      <c r="Y131" s="18"/>
      <c r="Z131" s="18"/>
      <c r="AA131" s="18"/>
      <c r="AB131" s="18"/>
      <c r="AC131" s="18"/>
      <c r="AD131" s="18"/>
    </row>
    <row r="132">
      <c r="A132" s="119">
        <v>341.0</v>
      </c>
      <c r="B132" s="120" t="s">
        <v>1685</v>
      </c>
      <c r="C132" s="119" t="s">
        <v>93</v>
      </c>
      <c r="D132" s="119"/>
      <c r="E132" s="119" t="s">
        <v>1719</v>
      </c>
      <c r="F132" s="132"/>
      <c r="G132" s="132" t="s">
        <v>2099</v>
      </c>
      <c r="H132" s="132" t="s">
        <v>2100</v>
      </c>
      <c r="I132" s="132" t="s">
        <v>1722</v>
      </c>
      <c r="J132" s="132" t="s">
        <v>2101</v>
      </c>
      <c r="K132" s="134" t="s">
        <v>2092</v>
      </c>
      <c r="L132" s="132" t="s">
        <v>2093</v>
      </c>
      <c r="M132" s="124"/>
      <c r="N132" s="18"/>
      <c r="O132" s="18"/>
      <c r="P132" s="18"/>
      <c r="Q132" s="18"/>
      <c r="R132" s="18"/>
      <c r="S132" s="18"/>
      <c r="T132" s="15"/>
      <c r="U132" s="18"/>
      <c r="V132" s="18"/>
      <c r="W132" s="18"/>
      <c r="X132" s="18"/>
      <c r="Y132" s="18"/>
      <c r="Z132" s="18"/>
      <c r="AA132" s="18"/>
      <c r="AB132" s="18"/>
      <c r="AC132" s="18"/>
      <c r="AD132" s="18"/>
    </row>
    <row r="133">
      <c r="A133" s="119">
        <v>314.0</v>
      </c>
      <c r="B133" s="120" t="s">
        <v>1685</v>
      </c>
      <c r="C133" s="119" t="s">
        <v>93</v>
      </c>
      <c r="D133" s="119"/>
      <c r="E133" s="119" t="s">
        <v>1656</v>
      </c>
      <c r="F133" s="132"/>
      <c r="G133" s="132" t="s">
        <v>2102</v>
      </c>
      <c r="H133" s="132" t="s">
        <v>2103</v>
      </c>
      <c r="I133" s="132" t="s">
        <v>1637</v>
      </c>
      <c r="J133" s="132" t="s">
        <v>2104</v>
      </c>
      <c r="K133" s="134" t="s">
        <v>1698</v>
      </c>
      <c r="L133" s="132" t="s">
        <v>1699</v>
      </c>
      <c r="M133" s="124"/>
      <c r="N133" s="18"/>
      <c r="O133" s="113"/>
      <c r="P133" s="113"/>
      <c r="Q133" s="18"/>
      <c r="R133" s="18"/>
      <c r="S133" s="15"/>
      <c r="T133" s="18"/>
      <c r="U133" s="18"/>
      <c r="V133" s="18"/>
      <c r="W133" s="18"/>
      <c r="X133" s="18"/>
      <c r="Y133" s="18"/>
      <c r="Z133" s="18"/>
      <c r="AA133" s="18"/>
      <c r="AB133" s="18"/>
      <c r="AC133" s="18"/>
      <c r="AD133" s="18"/>
    </row>
    <row r="134">
      <c r="A134" s="119">
        <v>315.0</v>
      </c>
      <c r="B134" s="120" t="s">
        <v>1685</v>
      </c>
      <c r="C134" s="119" t="s">
        <v>93</v>
      </c>
      <c r="D134" s="119"/>
      <c r="E134" s="119" t="s">
        <v>1656</v>
      </c>
      <c r="F134" s="132"/>
      <c r="G134" s="132" t="s">
        <v>2105</v>
      </c>
      <c r="H134" s="132" t="s">
        <v>2106</v>
      </c>
      <c r="I134" s="132" t="s">
        <v>1637</v>
      </c>
      <c r="J134" s="132" t="s">
        <v>2107</v>
      </c>
      <c r="K134" s="134" t="s">
        <v>1698</v>
      </c>
      <c r="L134" s="132" t="s">
        <v>1699</v>
      </c>
      <c r="M134" s="124"/>
      <c r="N134" s="18"/>
      <c r="O134" s="18"/>
      <c r="P134" s="18"/>
      <c r="Q134" s="18"/>
      <c r="R134" s="18"/>
      <c r="S134" s="18"/>
      <c r="T134" s="15"/>
      <c r="U134" s="18"/>
      <c r="V134" s="18"/>
      <c r="W134" s="18"/>
      <c r="X134" s="18"/>
      <c r="Y134" s="18"/>
      <c r="Z134" s="18"/>
      <c r="AA134" s="18"/>
      <c r="AB134" s="18"/>
      <c r="AC134" s="18"/>
      <c r="AD134" s="18"/>
    </row>
    <row r="135">
      <c r="A135" s="119">
        <v>338.0</v>
      </c>
      <c r="B135" s="120" t="s">
        <v>1685</v>
      </c>
      <c r="C135" s="119" t="s">
        <v>93</v>
      </c>
      <c r="D135" s="119"/>
      <c r="E135" s="119" t="s">
        <v>1719</v>
      </c>
      <c r="F135" s="132"/>
      <c r="G135" s="132" t="s">
        <v>2108</v>
      </c>
      <c r="H135" s="132" t="s">
        <v>2109</v>
      </c>
      <c r="I135" s="132" t="s">
        <v>1722</v>
      </c>
      <c r="J135" s="132" t="s">
        <v>2110</v>
      </c>
      <c r="K135" s="134" t="s">
        <v>2087</v>
      </c>
      <c r="L135" s="132" t="s">
        <v>2088</v>
      </c>
      <c r="M135" s="124"/>
      <c r="N135" s="18"/>
      <c r="O135" s="113"/>
      <c r="P135" s="113"/>
      <c r="Q135" s="113"/>
      <c r="R135" s="113"/>
      <c r="S135" s="15"/>
      <c r="T135" s="18"/>
      <c r="U135" s="18"/>
      <c r="V135" s="18"/>
      <c r="W135" s="18"/>
      <c r="X135" s="18"/>
      <c r="Y135" s="18"/>
      <c r="Z135" s="18"/>
      <c r="AA135" s="18"/>
      <c r="AB135" s="18"/>
      <c r="AC135" s="18"/>
      <c r="AD135" s="18"/>
    </row>
    <row r="136">
      <c r="A136" s="119">
        <v>342.0</v>
      </c>
      <c r="B136" s="120" t="s">
        <v>1685</v>
      </c>
      <c r="C136" s="119" t="s">
        <v>93</v>
      </c>
      <c r="D136" s="119"/>
      <c r="E136" s="119" t="s">
        <v>1719</v>
      </c>
      <c r="F136" s="132"/>
      <c r="G136" s="132" t="s">
        <v>2111</v>
      </c>
      <c r="H136" s="132" t="s">
        <v>2112</v>
      </c>
      <c r="I136" s="132" t="s">
        <v>1722</v>
      </c>
      <c r="J136" s="132" t="s">
        <v>2113</v>
      </c>
      <c r="K136" s="134" t="s">
        <v>2092</v>
      </c>
      <c r="L136" s="132" t="s">
        <v>2093</v>
      </c>
      <c r="M136" s="124"/>
      <c r="N136" s="18"/>
      <c r="O136" s="113"/>
      <c r="P136" s="113"/>
      <c r="Q136" s="113"/>
      <c r="R136" s="113"/>
      <c r="S136" s="15"/>
      <c r="T136" s="18"/>
      <c r="U136" s="18"/>
      <c r="V136" s="18"/>
      <c r="W136" s="18"/>
      <c r="X136" s="18"/>
      <c r="Y136" s="18"/>
      <c r="Z136" s="18"/>
      <c r="AA136" s="18"/>
      <c r="AB136" s="18"/>
      <c r="AC136" s="18"/>
      <c r="AD136" s="18"/>
    </row>
    <row r="137">
      <c r="A137" s="119">
        <v>339.0</v>
      </c>
      <c r="B137" s="120" t="s">
        <v>1685</v>
      </c>
      <c r="C137" s="119" t="s">
        <v>93</v>
      </c>
      <c r="D137" s="119"/>
      <c r="E137" s="119" t="s">
        <v>1719</v>
      </c>
      <c r="F137" s="132"/>
      <c r="G137" s="132" t="s">
        <v>2114</v>
      </c>
      <c r="H137" s="132" t="s">
        <v>2115</v>
      </c>
      <c r="I137" s="132" t="s">
        <v>1722</v>
      </c>
      <c r="J137" s="132" t="s">
        <v>2116</v>
      </c>
      <c r="K137" s="134" t="s">
        <v>2087</v>
      </c>
      <c r="L137" s="132" t="s">
        <v>2088</v>
      </c>
      <c r="M137" s="124"/>
      <c r="N137" s="18"/>
      <c r="O137" s="18"/>
      <c r="P137" s="18"/>
      <c r="Q137" s="18"/>
      <c r="R137" s="18"/>
      <c r="S137" s="18"/>
      <c r="T137" s="15"/>
      <c r="U137" s="18"/>
      <c r="V137" s="18"/>
      <c r="W137" s="18"/>
      <c r="X137" s="18"/>
      <c r="Y137" s="18"/>
      <c r="Z137" s="18"/>
      <c r="AA137" s="18"/>
      <c r="AB137" s="18"/>
      <c r="AC137" s="18"/>
      <c r="AD137" s="18"/>
    </row>
    <row r="138">
      <c r="A138" s="119">
        <v>316.0</v>
      </c>
      <c r="B138" s="120" t="s">
        <v>1685</v>
      </c>
      <c r="C138" s="119" t="s">
        <v>93</v>
      </c>
      <c r="D138" s="119"/>
      <c r="E138" s="119" t="s">
        <v>1656</v>
      </c>
      <c r="F138" s="132"/>
      <c r="G138" s="132" t="s">
        <v>2117</v>
      </c>
      <c r="H138" s="132" t="s">
        <v>2118</v>
      </c>
      <c r="I138" s="132" t="s">
        <v>1637</v>
      </c>
      <c r="J138" s="132" t="s">
        <v>2119</v>
      </c>
      <c r="K138" s="134" t="s">
        <v>1698</v>
      </c>
      <c r="L138" s="132" t="s">
        <v>1699</v>
      </c>
      <c r="M138" s="124"/>
      <c r="N138" s="18"/>
      <c r="O138" s="18"/>
      <c r="P138" s="18"/>
      <c r="Q138" s="18"/>
      <c r="R138" s="18"/>
      <c r="S138" s="18"/>
      <c r="T138" s="15"/>
      <c r="U138" s="18"/>
      <c r="V138" s="18"/>
      <c r="W138" s="18"/>
      <c r="X138" s="18"/>
      <c r="Y138" s="18"/>
      <c r="Z138" s="18"/>
      <c r="AA138" s="18"/>
      <c r="AB138" s="18"/>
      <c r="AC138" s="18"/>
      <c r="AD138" s="18"/>
    </row>
    <row r="139">
      <c r="A139" s="119">
        <v>317.0</v>
      </c>
      <c r="B139" s="120" t="s">
        <v>1685</v>
      </c>
      <c r="C139" s="119" t="s">
        <v>93</v>
      </c>
      <c r="D139" s="119"/>
      <c r="E139" s="119" t="s">
        <v>1656</v>
      </c>
      <c r="F139" s="132"/>
      <c r="G139" s="132" t="s">
        <v>2120</v>
      </c>
      <c r="H139" s="132" t="s">
        <v>2121</v>
      </c>
      <c r="I139" s="132" t="s">
        <v>1637</v>
      </c>
      <c r="J139" s="132" t="s">
        <v>2122</v>
      </c>
      <c r="K139" s="134" t="s">
        <v>1698</v>
      </c>
      <c r="L139" s="132" t="s">
        <v>1699</v>
      </c>
      <c r="M139" s="124"/>
      <c r="N139" s="18"/>
      <c r="O139" s="18"/>
      <c r="P139" s="18"/>
      <c r="Q139" s="18"/>
      <c r="R139" s="18"/>
      <c r="S139" s="18"/>
      <c r="T139" s="15"/>
      <c r="U139" s="18"/>
      <c r="V139" s="18"/>
      <c r="W139" s="18"/>
      <c r="X139" s="18"/>
      <c r="Y139" s="18"/>
      <c r="Z139" s="18"/>
      <c r="AA139" s="18"/>
      <c r="AB139" s="18"/>
      <c r="AC139" s="18"/>
      <c r="AD139" s="18"/>
    </row>
    <row r="140">
      <c r="A140" s="119">
        <v>318.0</v>
      </c>
      <c r="B140" s="120" t="s">
        <v>1685</v>
      </c>
      <c r="C140" s="119" t="s">
        <v>93</v>
      </c>
      <c r="D140" s="119"/>
      <c r="E140" s="119" t="s">
        <v>1656</v>
      </c>
      <c r="F140" s="132"/>
      <c r="G140" s="132" t="s">
        <v>2123</v>
      </c>
      <c r="H140" s="132" t="s">
        <v>2124</v>
      </c>
      <c r="I140" s="132" t="s">
        <v>1637</v>
      </c>
      <c r="J140" s="132" t="s">
        <v>2125</v>
      </c>
      <c r="K140" s="134" t="s">
        <v>1698</v>
      </c>
      <c r="L140" s="132" t="s">
        <v>1699</v>
      </c>
      <c r="M140" s="124"/>
      <c r="N140" s="18"/>
      <c r="O140" s="113"/>
      <c r="P140" s="113"/>
      <c r="Q140" s="113"/>
      <c r="R140" s="113"/>
      <c r="S140" s="15"/>
      <c r="T140" s="18"/>
      <c r="U140" s="18"/>
      <c r="V140" s="18"/>
      <c r="W140" s="18"/>
      <c r="X140" s="18"/>
      <c r="Y140" s="18"/>
      <c r="Z140" s="18"/>
      <c r="AA140" s="18"/>
      <c r="AB140" s="18"/>
      <c r="AC140" s="18"/>
      <c r="AD140" s="18"/>
    </row>
    <row r="141">
      <c r="A141" s="119">
        <v>319.0</v>
      </c>
      <c r="B141" s="120" t="s">
        <v>1685</v>
      </c>
      <c r="C141" s="119" t="s">
        <v>93</v>
      </c>
      <c r="D141" s="119"/>
      <c r="E141" s="119" t="s">
        <v>1656</v>
      </c>
      <c r="F141" s="132"/>
      <c r="G141" s="132" t="s">
        <v>2126</v>
      </c>
      <c r="H141" s="132" t="s">
        <v>2127</v>
      </c>
      <c r="I141" s="132" t="s">
        <v>1637</v>
      </c>
      <c r="J141" s="132" t="s">
        <v>2128</v>
      </c>
      <c r="K141" s="134" t="s">
        <v>1698</v>
      </c>
      <c r="L141" s="132" t="s">
        <v>1699</v>
      </c>
      <c r="M141" s="124"/>
      <c r="N141" s="18"/>
      <c r="O141" s="113"/>
      <c r="P141" s="113"/>
      <c r="Q141" s="113"/>
      <c r="R141" s="113"/>
      <c r="S141" s="15"/>
      <c r="T141" s="18"/>
      <c r="U141" s="18"/>
      <c r="V141" s="18"/>
      <c r="W141" s="18"/>
      <c r="X141" s="18"/>
      <c r="Y141" s="18"/>
      <c r="Z141" s="18"/>
      <c r="AA141" s="18"/>
      <c r="AB141" s="18"/>
      <c r="AC141" s="18"/>
      <c r="AD141" s="18"/>
    </row>
    <row r="142">
      <c r="A142" s="119">
        <v>326.0</v>
      </c>
      <c r="B142" s="120" t="s">
        <v>1685</v>
      </c>
      <c r="C142" s="119" t="s">
        <v>93</v>
      </c>
      <c r="D142" s="119"/>
      <c r="E142" s="119" t="s">
        <v>1712</v>
      </c>
      <c r="F142" s="132"/>
      <c r="G142" s="132" t="s">
        <v>2129</v>
      </c>
      <c r="H142" s="132" t="s">
        <v>2130</v>
      </c>
      <c r="I142" s="132" t="s">
        <v>1715</v>
      </c>
      <c r="J142" s="132" t="s">
        <v>2131</v>
      </c>
      <c r="K142" s="134" t="s">
        <v>1717</v>
      </c>
      <c r="L142" s="132" t="s">
        <v>1718</v>
      </c>
      <c r="M142" s="124"/>
      <c r="N142" s="18"/>
      <c r="O142" s="113"/>
      <c r="P142" s="113"/>
      <c r="Q142" s="113"/>
      <c r="R142" s="113"/>
      <c r="S142" s="15"/>
      <c r="T142" s="18"/>
      <c r="U142" s="18"/>
      <c r="V142" s="18"/>
      <c r="W142" s="18"/>
      <c r="X142" s="18"/>
      <c r="Y142" s="18"/>
      <c r="Z142" s="18"/>
      <c r="AA142" s="18"/>
      <c r="AB142" s="18"/>
      <c r="AC142" s="18"/>
      <c r="AD142" s="18"/>
    </row>
    <row r="143">
      <c r="A143" s="119">
        <v>137.0</v>
      </c>
      <c r="B143" s="120" t="s">
        <v>1685</v>
      </c>
      <c r="C143" s="119" t="s">
        <v>93</v>
      </c>
      <c r="D143" s="119"/>
      <c r="E143" s="119" t="s">
        <v>1729</v>
      </c>
      <c r="F143" s="132"/>
      <c r="G143" s="132" t="s">
        <v>2132</v>
      </c>
      <c r="H143" s="132" t="s">
        <v>2133</v>
      </c>
      <c r="I143" s="132" t="s">
        <v>1607</v>
      </c>
      <c r="J143" s="132" t="s">
        <v>2134</v>
      </c>
      <c r="K143" s="134" t="s">
        <v>2135</v>
      </c>
      <c r="L143" s="132" t="s">
        <v>2136</v>
      </c>
      <c r="M143" s="124"/>
      <c r="N143" s="18"/>
      <c r="O143" s="113"/>
      <c r="P143" s="113"/>
      <c r="Q143" s="113"/>
      <c r="R143" s="113"/>
      <c r="S143" s="15"/>
      <c r="T143" s="18"/>
      <c r="U143" s="18"/>
      <c r="V143" s="18"/>
      <c r="W143" s="18"/>
      <c r="X143" s="18"/>
      <c r="Y143" s="18"/>
      <c r="Z143" s="18"/>
      <c r="AA143" s="18"/>
      <c r="AB143" s="18"/>
      <c r="AC143" s="18"/>
      <c r="AD143" s="18"/>
    </row>
    <row r="144">
      <c r="A144" s="119">
        <v>138.0</v>
      </c>
      <c r="B144" s="120" t="s">
        <v>1685</v>
      </c>
      <c r="C144" s="119" t="s">
        <v>93</v>
      </c>
      <c r="D144" s="119"/>
      <c r="E144" s="119" t="s">
        <v>1729</v>
      </c>
      <c r="F144" s="132"/>
      <c r="G144" s="132" t="s">
        <v>2137</v>
      </c>
      <c r="H144" s="132" t="s">
        <v>2133</v>
      </c>
      <c r="I144" s="132" t="s">
        <v>1607</v>
      </c>
      <c r="J144" s="132" t="s">
        <v>2138</v>
      </c>
      <c r="K144" s="134" t="s">
        <v>2139</v>
      </c>
      <c r="L144" s="132" t="s">
        <v>2140</v>
      </c>
      <c r="M144" s="124"/>
      <c r="N144" s="18"/>
      <c r="O144" s="18"/>
      <c r="P144" s="18"/>
      <c r="Q144" s="18"/>
      <c r="R144" s="18"/>
      <c r="S144" s="18"/>
      <c r="T144" s="15"/>
      <c r="U144" s="18"/>
      <c r="V144" s="18"/>
      <c r="W144" s="18"/>
      <c r="X144" s="18"/>
      <c r="Y144" s="18"/>
      <c r="Z144" s="18"/>
      <c r="AA144" s="18"/>
      <c r="AB144" s="18"/>
      <c r="AC144" s="18"/>
      <c r="AD144" s="18"/>
    </row>
    <row r="145">
      <c r="A145" s="119">
        <v>170.0</v>
      </c>
      <c r="B145" s="120" t="s">
        <v>1685</v>
      </c>
      <c r="C145" s="119" t="s">
        <v>93</v>
      </c>
      <c r="D145" s="119"/>
      <c r="E145" s="119" t="s">
        <v>1729</v>
      </c>
      <c r="F145" s="132"/>
      <c r="G145" s="132" t="s">
        <v>2141</v>
      </c>
      <c r="H145" s="132" t="s">
        <v>2133</v>
      </c>
      <c r="I145" s="132" t="s">
        <v>1607</v>
      </c>
      <c r="J145" s="132" t="s">
        <v>2142</v>
      </c>
      <c r="K145" s="134" t="s">
        <v>2143</v>
      </c>
      <c r="L145" s="132" t="s">
        <v>2144</v>
      </c>
      <c r="M145" s="124"/>
      <c r="N145" s="18"/>
      <c r="O145" s="18"/>
      <c r="P145" s="18"/>
      <c r="Q145" s="18"/>
      <c r="R145" s="18"/>
      <c r="S145" s="18"/>
      <c r="T145" s="15"/>
      <c r="U145" s="18"/>
      <c r="V145" s="18"/>
      <c r="W145" s="18"/>
      <c r="X145" s="18"/>
      <c r="Y145" s="18"/>
      <c r="Z145" s="18"/>
      <c r="AA145" s="18"/>
      <c r="AB145" s="18"/>
      <c r="AC145" s="18"/>
      <c r="AD145" s="18"/>
    </row>
    <row r="146">
      <c r="A146" s="119">
        <v>171.0</v>
      </c>
      <c r="B146" s="120" t="s">
        <v>1685</v>
      </c>
      <c r="C146" s="119" t="s">
        <v>93</v>
      </c>
      <c r="D146" s="119"/>
      <c r="E146" s="119" t="s">
        <v>1729</v>
      </c>
      <c r="F146" s="132"/>
      <c r="G146" s="132" t="s">
        <v>2145</v>
      </c>
      <c r="H146" s="132" t="s">
        <v>2133</v>
      </c>
      <c r="I146" s="132" t="s">
        <v>1607</v>
      </c>
      <c r="J146" s="132" t="s">
        <v>2146</v>
      </c>
      <c r="K146" s="134" t="s">
        <v>2147</v>
      </c>
      <c r="L146" s="132" t="s">
        <v>2148</v>
      </c>
      <c r="M146" s="124"/>
      <c r="N146" s="18"/>
      <c r="O146" s="18"/>
      <c r="P146" s="18"/>
      <c r="Q146" s="18"/>
      <c r="R146" s="18"/>
      <c r="S146" s="18"/>
      <c r="T146" s="15"/>
      <c r="U146" s="18"/>
      <c r="V146" s="18"/>
      <c r="W146" s="18"/>
      <c r="X146" s="18"/>
      <c r="Y146" s="18"/>
      <c r="Z146" s="18"/>
      <c r="AA146" s="18"/>
      <c r="AB146" s="18"/>
      <c r="AC146" s="18"/>
      <c r="AD146" s="18"/>
    </row>
    <row r="147">
      <c r="A147" s="119">
        <v>294.0</v>
      </c>
      <c r="B147" s="120" t="s">
        <v>1685</v>
      </c>
      <c r="C147" s="119" t="s">
        <v>93</v>
      </c>
      <c r="D147" s="119"/>
      <c r="E147" s="119" t="s">
        <v>1656</v>
      </c>
      <c r="F147" s="132"/>
      <c r="G147" s="132" t="s">
        <v>2149</v>
      </c>
      <c r="H147" s="132" t="s">
        <v>2133</v>
      </c>
      <c r="I147" s="132" t="s">
        <v>1637</v>
      </c>
      <c r="J147" s="132" t="s">
        <v>2150</v>
      </c>
      <c r="K147" s="134" t="s">
        <v>2151</v>
      </c>
      <c r="L147" s="132" t="s">
        <v>2152</v>
      </c>
      <c r="M147" s="124"/>
      <c r="N147" s="18"/>
      <c r="O147" s="18"/>
      <c r="P147" s="18"/>
      <c r="Q147" s="18"/>
      <c r="R147" s="18"/>
      <c r="S147" s="18"/>
      <c r="T147" s="15"/>
      <c r="U147" s="18"/>
      <c r="V147" s="18"/>
      <c r="W147" s="18"/>
      <c r="X147" s="18"/>
      <c r="Y147" s="18"/>
      <c r="Z147" s="18"/>
      <c r="AA147" s="18"/>
      <c r="AB147" s="18"/>
      <c r="AC147" s="18"/>
      <c r="AD147" s="18"/>
    </row>
    <row r="148">
      <c r="A148" s="119">
        <v>308.0</v>
      </c>
      <c r="B148" s="120" t="s">
        <v>1685</v>
      </c>
      <c r="C148" s="119" t="s">
        <v>93</v>
      </c>
      <c r="D148" s="119"/>
      <c r="E148" s="119" t="s">
        <v>1656</v>
      </c>
      <c r="F148" s="132"/>
      <c r="G148" s="132" t="s">
        <v>2153</v>
      </c>
      <c r="H148" s="132" t="s">
        <v>2154</v>
      </c>
      <c r="I148" s="132" t="s">
        <v>1637</v>
      </c>
      <c r="J148" s="132" t="s">
        <v>2155</v>
      </c>
      <c r="K148" s="134" t="s">
        <v>1689</v>
      </c>
      <c r="L148" s="132" t="s">
        <v>1690</v>
      </c>
      <c r="M148" s="124"/>
      <c r="N148" s="18"/>
      <c r="O148" s="18"/>
      <c r="P148" s="18"/>
      <c r="Q148" s="18"/>
      <c r="R148" s="18"/>
      <c r="S148" s="18"/>
      <c r="T148" s="15"/>
      <c r="U148" s="18"/>
      <c r="V148" s="18"/>
      <c r="W148" s="18"/>
      <c r="X148" s="18"/>
      <c r="Y148" s="18"/>
      <c r="Z148" s="18"/>
      <c r="AA148" s="18"/>
      <c r="AB148" s="18"/>
      <c r="AC148" s="18"/>
      <c r="AD148" s="18"/>
    </row>
    <row r="149">
      <c r="A149" s="119">
        <v>343.0</v>
      </c>
      <c r="B149" s="120" t="s">
        <v>1685</v>
      </c>
      <c r="C149" s="119" t="s">
        <v>93</v>
      </c>
      <c r="D149" s="119"/>
      <c r="E149" s="119" t="s">
        <v>1719</v>
      </c>
      <c r="F149" s="132"/>
      <c r="G149" s="132" t="s">
        <v>2156</v>
      </c>
      <c r="H149" s="132" t="s">
        <v>2157</v>
      </c>
      <c r="I149" s="132" t="s">
        <v>1722</v>
      </c>
      <c r="J149" s="132" t="s">
        <v>2158</v>
      </c>
      <c r="K149" s="134" t="s">
        <v>1890</v>
      </c>
      <c r="L149" s="132" t="s">
        <v>1891</v>
      </c>
      <c r="M149" s="124"/>
      <c r="N149" s="18"/>
      <c r="O149" s="113"/>
      <c r="P149" s="113"/>
      <c r="Q149" s="113"/>
      <c r="R149" s="113"/>
      <c r="S149" s="15"/>
      <c r="T149" s="18"/>
      <c r="U149" s="18"/>
      <c r="V149" s="18"/>
      <c r="W149" s="18"/>
      <c r="X149" s="18"/>
      <c r="Y149" s="18"/>
      <c r="Z149" s="18"/>
      <c r="AA149" s="18"/>
      <c r="AB149" s="18"/>
      <c r="AC149" s="18"/>
      <c r="AD149" s="18"/>
    </row>
    <row r="150">
      <c r="A150" s="119">
        <v>345.0</v>
      </c>
      <c r="B150" s="120" t="s">
        <v>1685</v>
      </c>
      <c r="C150" s="119" t="s">
        <v>93</v>
      </c>
      <c r="D150" s="119"/>
      <c r="E150" s="119" t="s">
        <v>1719</v>
      </c>
      <c r="F150" s="132"/>
      <c r="G150" s="132" t="s">
        <v>2156</v>
      </c>
      <c r="H150" s="132" t="s">
        <v>2157</v>
      </c>
      <c r="I150" s="132" t="s">
        <v>1722</v>
      </c>
      <c r="J150" s="132" t="s">
        <v>2159</v>
      </c>
      <c r="K150" s="134" t="s">
        <v>1930</v>
      </c>
      <c r="L150" s="132" t="s">
        <v>1931</v>
      </c>
      <c r="M150" s="124"/>
      <c r="N150" s="18"/>
      <c r="O150" s="18"/>
      <c r="P150" s="18"/>
      <c r="Q150" s="18"/>
      <c r="R150" s="18"/>
      <c r="S150" s="18"/>
      <c r="T150" s="15"/>
      <c r="U150" s="18"/>
      <c r="V150" s="18"/>
      <c r="W150" s="18"/>
      <c r="X150" s="18"/>
      <c r="Y150" s="18"/>
      <c r="Z150" s="18"/>
      <c r="AA150" s="18"/>
      <c r="AB150" s="18"/>
      <c r="AC150" s="18"/>
      <c r="AD150" s="18"/>
    </row>
    <row r="151">
      <c r="A151" s="119">
        <v>354.0</v>
      </c>
      <c r="B151" s="120" t="s">
        <v>1685</v>
      </c>
      <c r="C151" s="119" t="s">
        <v>93</v>
      </c>
      <c r="D151" s="119"/>
      <c r="E151" s="119" t="s">
        <v>1671</v>
      </c>
      <c r="F151" s="132"/>
      <c r="G151" s="132" t="s">
        <v>2160</v>
      </c>
      <c r="H151" s="132" t="s">
        <v>2161</v>
      </c>
      <c r="I151" s="132" t="s">
        <v>1674</v>
      </c>
      <c r="J151" s="132" t="s">
        <v>2162</v>
      </c>
      <c r="K151" s="134" t="s">
        <v>2163</v>
      </c>
      <c r="L151" s="132" t="s">
        <v>2164</v>
      </c>
      <c r="M151" s="124"/>
      <c r="N151" s="18"/>
      <c r="O151" s="18"/>
      <c r="P151" s="18"/>
      <c r="Q151" s="18"/>
      <c r="R151" s="18"/>
      <c r="S151" s="18"/>
      <c r="T151" s="15"/>
      <c r="U151" s="18"/>
      <c r="V151" s="18"/>
      <c r="W151" s="18"/>
      <c r="X151" s="18"/>
      <c r="Y151" s="18"/>
      <c r="Z151" s="18"/>
      <c r="AA151" s="18"/>
      <c r="AB151" s="18"/>
      <c r="AC151" s="18"/>
      <c r="AD151" s="18"/>
    </row>
    <row r="152">
      <c r="A152" s="119">
        <v>179.0</v>
      </c>
      <c r="B152" s="120" t="s">
        <v>1685</v>
      </c>
      <c r="C152" s="119" t="s">
        <v>93</v>
      </c>
      <c r="D152" s="119"/>
      <c r="E152" s="119" t="s">
        <v>1729</v>
      </c>
      <c r="F152" s="132"/>
      <c r="G152" s="132" t="s">
        <v>2165</v>
      </c>
      <c r="H152" s="132" t="s">
        <v>2166</v>
      </c>
      <c r="I152" s="132" t="s">
        <v>1607</v>
      </c>
      <c r="J152" s="132" t="s">
        <v>2167</v>
      </c>
      <c r="K152" s="134" t="s">
        <v>2168</v>
      </c>
      <c r="L152" s="132" t="s">
        <v>2169</v>
      </c>
      <c r="M152" s="124"/>
      <c r="N152" s="18"/>
      <c r="O152" s="18"/>
      <c r="P152" s="18"/>
      <c r="Q152" s="18"/>
      <c r="R152" s="18"/>
      <c r="S152" s="18"/>
      <c r="T152" s="15"/>
      <c r="U152" s="18"/>
      <c r="V152" s="18"/>
      <c r="W152" s="18"/>
      <c r="X152" s="18"/>
      <c r="Y152" s="18"/>
      <c r="Z152" s="18"/>
      <c r="AA152" s="18"/>
      <c r="AB152" s="18"/>
      <c r="AC152" s="18"/>
      <c r="AD152" s="18"/>
    </row>
    <row r="153">
      <c r="A153" s="119">
        <v>353.0</v>
      </c>
      <c r="B153" s="120" t="s">
        <v>1685</v>
      </c>
      <c r="C153" s="119" t="s">
        <v>93</v>
      </c>
      <c r="D153" s="119"/>
      <c r="E153" s="119" t="s">
        <v>1671</v>
      </c>
      <c r="F153" s="132"/>
      <c r="G153" s="132" t="s">
        <v>2170</v>
      </c>
      <c r="H153" s="132" t="s">
        <v>2171</v>
      </c>
      <c r="I153" s="132" t="s">
        <v>1674</v>
      </c>
      <c r="J153" s="132" t="s">
        <v>2172</v>
      </c>
      <c r="K153" s="134" t="s">
        <v>2163</v>
      </c>
      <c r="L153" s="132" t="s">
        <v>2164</v>
      </c>
      <c r="M153" s="124"/>
      <c r="N153" s="18"/>
      <c r="O153" s="113"/>
      <c r="P153" s="113"/>
      <c r="Q153" s="18"/>
      <c r="R153" s="18"/>
      <c r="S153" s="15"/>
      <c r="T153" s="18"/>
      <c r="U153" s="18"/>
      <c r="V153" s="18"/>
      <c r="W153" s="18"/>
      <c r="X153" s="18"/>
      <c r="Y153" s="18"/>
      <c r="Z153" s="18"/>
      <c r="AA153" s="18"/>
      <c r="AB153" s="18"/>
      <c r="AC153" s="18"/>
      <c r="AD153" s="18"/>
    </row>
    <row r="154">
      <c r="A154" s="119">
        <v>362.0</v>
      </c>
      <c r="B154" s="120" t="s">
        <v>1685</v>
      </c>
      <c r="C154" s="119" t="s">
        <v>93</v>
      </c>
      <c r="D154" s="119"/>
      <c r="E154" s="119" t="s">
        <v>1671</v>
      </c>
      <c r="F154" s="132"/>
      <c r="G154" s="132" t="s">
        <v>100</v>
      </c>
      <c r="H154" s="132" t="s">
        <v>2173</v>
      </c>
      <c r="I154" s="132" t="s">
        <v>1674</v>
      </c>
      <c r="J154" s="132" t="s">
        <v>2174</v>
      </c>
      <c r="K154" s="134" t="s">
        <v>2175</v>
      </c>
      <c r="L154" s="132" t="s">
        <v>2176</v>
      </c>
      <c r="M154" s="124"/>
      <c r="N154" s="18"/>
      <c r="O154" s="18"/>
      <c r="P154" s="18"/>
      <c r="Q154" s="18"/>
      <c r="R154" s="18"/>
      <c r="S154" s="18"/>
      <c r="T154" s="15"/>
      <c r="U154" s="18"/>
      <c r="V154" s="18"/>
      <c r="W154" s="18"/>
      <c r="X154" s="18"/>
      <c r="Y154" s="18"/>
      <c r="Z154" s="18"/>
      <c r="AA154" s="18"/>
      <c r="AB154" s="18"/>
      <c r="AC154" s="18"/>
      <c r="AD154" s="18"/>
    </row>
    <row r="155">
      <c r="A155" s="119">
        <v>356.0</v>
      </c>
      <c r="B155" s="120" t="s">
        <v>1685</v>
      </c>
      <c r="C155" s="119" t="s">
        <v>93</v>
      </c>
      <c r="D155" s="119"/>
      <c r="E155" s="119" t="s">
        <v>1671</v>
      </c>
      <c r="F155" s="132"/>
      <c r="G155" s="132" t="s">
        <v>2177</v>
      </c>
      <c r="H155" s="132" t="s">
        <v>2178</v>
      </c>
      <c r="I155" s="132" t="s">
        <v>1674</v>
      </c>
      <c r="J155" s="132" t="s">
        <v>2179</v>
      </c>
      <c r="K155" s="134" t="s">
        <v>2163</v>
      </c>
      <c r="L155" s="132" t="s">
        <v>2164</v>
      </c>
      <c r="M155" s="124"/>
      <c r="N155" s="18"/>
      <c r="O155" s="113"/>
      <c r="P155" s="113"/>
      <c r="Q155" s="18"/>
      <c r="R155" s="18"/>
      <c r="S155" s="15"/>
      <c r="T155" s="18"/>
      <c r="U155" s="18"/>
      <c r="V155" s="18"/>
      <c r="W155" s="18"/>
      <c r="X155" s="18"/>
      <c r="Y155" s="18"/>
      <c r="Z155" s="18"/>
      <c r="AA155" s="18"/>
      <c r="AB155" s="18"/>
      <c r="AC155" s="18"/>
      <c r="AD155" s="18"/>
    </row>
    <row r="156">
      <c r="A156" s="119">
        <v>383.0</v>
      </c>
      <c r="B156" s="120" t="s">
        <v>1685</v>
      </c>
      <c r="C156" s="119" t="s">
        <v>93</v>
      </c>
      <c r="D156" s="119"/>
      <c r="E156" s="119" t="s">
        <v>1671</v>
      </c>
      <c r="F156" s="132"/>
      <c r="G156" s="132" t="s">
        <v>2180</v>
      </c>
      <c r="H156" s="132" t="s">
        <v>2181</v>
      </c>
      <c r="I156" s="132" t="s">
        <v>1674</v>
      </c>
      <c r="J156" s="132" t="s">
        <v>2182</v>
      </c>
      <c r="K156" s="134" t="s">
        <v>2183</v>
      </c>
      <c r="L156" s="132" t="s">
        <v>2184</v>
      </c>
      <c r="M156" s="124"/>
      <c r="N156" s="18"/>
      <c r="O156" s="113"/>
      <c r="P156" s="113"/>
      <c r="Q156" s="18"/>
      <c r="R156" s="18"/>
      <c r="S156" s="15"/>
      <c r="T156" s="18"/>
      <c r="U156" s="18"/>
      <c r="V156" s="18"/>
      <c r="W156" s="18"/>
      <c r="X156" s="18"/>
      <c r="Y156" s="18"/>
      <c r="Z156" s="18"/>
      <c r="AA156" s="18"/>
      <c r="AB156" s="18"/>
      <c r="AC156" s="18"/>
      <c r="AD156" s="18"/>
    </row>
    <row r="157">
      <c r="A157" s="119">
        <v>361.0</v>
      </c>
      <c r="B157" s="120" t="s">
        <v>1685</v>
      </c>
      <c r="C157" s="119" t="s">
        <v>93</v>
      </c>
      <c r="D157" s="119"/>
      <c r="E157" s="119" t="s">
        <v>1671</v>
      </c>
      <c r="F157" s="132"/>
      <c r="G157" s="132" t="s">
        <v>2185</v>
      </c>
      <c r="H157" s="132" t="s">
        <v>2186</v>
      </c>
      <c r="I157" s="132" t="s">
        <v>1674</v>
      </c>
      <c r="J157" s="132" t="s">
        <v>2187</v>
      </c>
      <c r="K157" s="134" t="s">
        <v>2175</v>
      </c>
      <c r="L157" s="132" t="s">
        <v>2176</v>
      </c>
      <c r="M157" s="124"/>
      <c r="N157" s="18"/>
      <c r="O157" s="113"/>
      <c r="P157" s="113"/>
      <c r="Q157" s="18"/>
      <c r="R157" s="18"/>
      <c r="S157" s="15"/>
      <c r="T157" s="18"/>
      <c r="U157" s="18"/>
      <c r="V157" s="18"/>
      <c r="W157" s="18"/>
      <c r="X157" s="18"/>
      <c r="Y157" s="18"/>
      <c r="Z157" s="18"/>
      <c r="AA157" s="18"/>
      <c r="AB157" s="18"/>
      <c r="AC157" s="18"/>
      <c r="AD157" s="18"/>
    </row>
    <row r="158">
      <c r="A158" s="119">
        <v>369.0</v>
      </c>
      <c r="B158" s="120" t="s">
        <v>1685</v>
      </c>
      <c r="C158" s="119" t="s">
        <v>93</v>
      </c>
      <c r="D158" s="119"/>
      <c r="E158" s="119" t="s">
        <v>1671</v>
      </c>
      <c r="F158" s="132"/>
      <c r="G158" s="132" t="s">
        <v>2185</v>
      </c>
      <c r="H158" s="132" t="s">
        <v>2186</v>
      </c>
      <c r="I158" s="132" t="s">
        <v>1674</v>
      </c>
      <c r="J158" s="132" t="s">
        <v>2188</v>
      </c>
      <c r="K158" s="134" t="s">
        <v>2189</v>
      </c>
      <c r="L158" s="132" t="s">
        <v>2190</v>
      </c>
      <c r="M158" s="124"/>
      <c r="N158" s="18"/>
      <c r="O158" s="113"/>
      <c r="P158" s="113"/>
      <c r="Q158" s="18"/>
      <c r="R158" s="18"/>
      <c r="S158" s="15"/>
      <c r="T158" s="18"/>
      <c r="U158" s="18"/>
      <c r="V158" s="18"/>
      <c r="W158" s="18"/>
      <c r="X158" s="18"/>
      <c r="Y158" s="18"/>
      <c r="Z158" s="18"/>
      <c r="AA158" s="18"/>
      <c r="AB158" s="18"/>
      <c r="AC158" s="18"/>
      <c r="AD158" s="18"/>
    </row>
    <row r="159">
      <c r="A159" s="119">
        <v>382.0</v>
      </c>
      <c r="B159" s="120" t="s">
        <v>1685</v>
      </c>
      <c r="C159" s="119" t="s">
        <v>93</v>
      </c>
      <c r="D159" s="119"/>
      <c r="E159" s="119" t="s">
        <v>1671</v>
      </c>
      <c r="F159" s="132"/>
      <c r="G159" s="132" t="s">
        <v>2191</v>
      </c>
      <c r="H159" s="132" t="s">
        <v>2186</v>
      </c>
      <c r="I159" s="132" t="s">
        <v>1674</v>
      </c>
      <c r="J159" s="132" t="s">
        <v>2192</v>
      </c>
      <c r="K159" s="134" t="s">
        <v>2193</v>
      </c>
      <c r="L159" s="132" t="s">
        <v>2194</v>
      </c>
      <c r="M159" s="124"/>
      <c r="N159" s="18"/>
      <c r="O159" s="113"/>
      <c r="P159" s="113"/>
      <c r="Q159" s="113"/>
      <c r="R159" s="113"/>
      <c r="S159" s="15"/>
      <c r="T159" s="18"/>
      <c r="U159" s="18"/>
      <c r="V159" s="18"/>
      <c r="W159" s="18"/>
      <c r="X159" s="18"/>
      <c r="Y159" s="18"/>
      <c r="Z159" s="18"/>
      <c r="AA159" s="18"/>
      <c r="AB159" s="18"/>
      <c r="AC159" s="18"/>
      <c r="AD159" s="18"/>
    </row>
    <row r="160">
      <c r="A160" s="119">
        <v>328.0</v>
      </c>
      <c r="B160" s="120" t="s">
        <v>1685</v>
      </c>
      <c r="C160" s="119" t="s">
        <v>93</v>
      </c>
      <c r="D160" s="119"/>
      <c r="E160" s="119" t="s">
        <v>1712</v>
      </c>
      <c r="F160" s="132"/>
      <c r="G160" s="132" t="s">
        <v>2195</v>
      </c>
      <c r="H160" s="132" t="s">
        <v>2196</v>
      </c>
      <c r="I160" s="132" t="s">
        <v>1715</v>
      </c>
      <c r="J160" s="132" t="s">
        <v>2197</v>
      </c>
      <c r="K160" s="134" t="s">
        <v>1717</v>
      </c>
      <c r="L160" s="132" t="s">
        <v>1718</v>
      </c>
      <c r="M160" s="124"/>
      <c r="N160" s="18"/>
      <c r="O160" s="113"/>
      <c r="P160" s="113"/>
      <c r="Q160" s="113"/>
      <c r="R160" s="113"/>
      <c r="S160" s="15"/>
      <c r="T160" s="18"/>
      <c r="U160" s="18"/>
      <c r="V160" s="18"/>
      <c r="W160" s="18"/>
      <c r="X160" s="18"/>
      <c r="Y160" s="18"/>
      <c r="Z160" s="18"/>
      <c r="AA160" s="18"/>
      <c r="AB160" s="18"/>
      <c r="AC160" s="18"/>
      <c r="AD160" s="18"/>
    </row>
    <row r="161">
      <c r="A161" s="119">
        <v>330.0</v>
      </c>
      <c r="B161" s="120" t="s">
        <v>1685</v>
      </c>
      <c r="C161" s="119" t="s">
        <v>93</v>
      </c>
      <c r="D161" s="119"/>
      <c r="E161" s="119" t="s">
        <v>1712</v>
      </c>
      <c r="F161" s="132"/>
      <c r="G161" s="132" t="s">
        <v>2198</v>
      </c>
      <c r="H161" s="132" t="s">
        <v>2199</v>
      </c>
      <c r="I161" s="132" t="s">
        <v>1715</v>
      </c>
      <c r="J161" s="132" t="s">
        <v>2200</v>
      </c>
      <c r="K161" s="134" t="s">
        <v>1717</v>
      </c>
      <c r="L161" s="132" t="s">
        <v>1718</v>
      </c>
      <c r="M161" s="124"/>
      <c r="N161" s="18"/>
      <c r="O161" s="113"/>
      <c r="P161" s="113"/>
      <c r="Q161" s="113"/>
      <c r="R161" s="113"/>
      <c r="S161" s="15"/>
      <c r="T161" s="18"/>
      <c r="U161" s="18"/>
      <c r="V161" s="18"/>
      <c r="W161" s="18"/>
      <c r="X161" s="18"/>
      <c r="Y161" s="18"/>
      <c r="Z161" s="18"/>
      <c r="AA161" s="18"/>
      <c r="AB161" s="18"/>
      <c r="AC161" s="18"/>
      <c r="AD161" s="18"/>
    </row>
    <row r="162">
      <c r="A162" s="119">
        <v>327.0</v>
      </c>
      <c r="B162" s="120" t="s">
        <v>1685</v>
      </c>
      <c r="C162" s="119" t="s">
        <v>93</v>
      </c>
      <c r="D162" s="119"/>
      <c r="E162" s="119" t="s">
        <v>1712</v>
      </c>
      <c r="F162" s="132"/>
      <c r="G162" s="132" t="s">
        <v>2201</v>
      </c>
      <c r="H162" s="132" t="s">
        <v>2202</v>
      </c>
      <c r="I162" s="132" t="s">
        <v>1715</v>
      </c>
      <c r="J162" s="132" t="s">
        <v>2203</v>
      </c>
      <c r="K162" s="134" t="s">
        <v>1717</v>
      </c>
      <c r="L162" s="132" t="s">
        <v>1718</v>
      </c>
      <c r="M162" s="124"/>
      <c r="N162" s="18"/>
      <c r="O162" s="18"/>
      <c r="P162" s="18"/>
      <c r="Q162" s="18"/>
      <c r="R162" s="18"/>
      <c r="S162" s="18"/>
      <c r="T162" s="15"/>
      <c r="U162" s="18"/>
      <c r="V162" s="18"/>
      <c r="W162" s="18"/>
      <c r="X162" s="18"/>
      <c r="Y162" s="18"/>
      <c r="Z162" s="18"/>
      <c r="AA162" s="18"/>
      <c r="AB162" s="18"/>
      <c r="AC162" s="18"/>
      <c r="AD162" s="18"/>
    </row>
    <row r="163">
      <c r="A163" s="119">
        <v>213.0</v>
      </c>
      <c r="B163" s="120" t="s">
        <v>1685</v>
      </c>
      <c r="C163" s="119" t="s">
        <v>93</v>
      </c>
      <c r="D163" s="119"/>
      <c r="E163" s="119" t="s">
        <v>1656</v>
      </c>
      <c r="F163" s="132"/>
      <c r="G163" s="132" t="s">
        <v>2081</v>
      </c>
      <c r="H163" s="132" t="s">
        <v>2204</v>
      </c>
      <c r="I163" s="132" t="s">
        <v>1637</v>
      </c>
      <c r="J163" s="132" t="s">
        <v>2205</v>
      </c>
      <c r="K163" s="134" t="s">
        <v>2206</v>
      </c>
      <c r="L163" s="132" t="s">
        <v>2207</v>
      </c>
      <c r="M163" s="124"/>
      <c r="N163" s="18"/>
      <c r="O163" s="18"/>
      <c r="P163" s="18"/>
      <c r="Q163" s="18"/>
      <c r="R163" s="18"/>
      <c r="S163" s="18"/>
      <c r="T163" s="15"/>
      <c r="U163" s="18"/>
      <c r="V163" s="18"/>
      <c r="W163" s="18"/>
      <c r="X163" s="18"/>
      <c r="Y163" s="18"/>
      <c r="Z163" s="18"/>
      <c r="AA163" s="18"/>
      <c r="AB163" s="18"/>
      <c r="AC163" s="18"/>
      <c r="AD163" s="18"/>
    </row>
    <row r="164">
      <c r="A164" s="119">
        <v>214.0</v>
      </c>
      <c r="B164" s="120" t="s">
        <v>1685</v>
      </c>
      <c r="C164" s="119" t="s">
        <v>93</v>
      </c>
      <c r="D164" s="119"/>
      <c r="E164" s="119" t="s">
        <v>1656</v>
      </c>
      <c r="F164" s="132"/>
      <c r="G164" s="132" t="s">
        <v>2208</v>
      </c>
      <c r="H164" s="132" t="s">
        <v>2209</v>
      </c>
      <c r="I164" s="132" t="s">
        <v>1637</v>
      </c>
      <c r="J164" s="132" t="s">
        <v>2210</v>
      </c>
      <c r="K164" s="134" t="s">
        <v>2206</v>
      </c>
      <c r="L164" s="132" t="s">
        <v>2207</v>
      </c>
      <c r="M164" s="124"/>
      <c r="N164" s="18"/>
      <c r="O164" s="18"/>
      <c r="P164" s="18"/>
      <c r="Q164" s="18"/>
      <c r="R164" s="18"/>
      <c r="S164" s="18"/>
      <c r="T164" s="15"/>
      <c r="U164" s="18"/>
      <c r="V164" s="18"/>
      <c r="W164" s="18"/>
      <c r="X164" s="18"/>
      <c r="Y164" s="18"/>
      <c r="Z164" s="18"/>
      <c r="AA164" s="18"/>
      <c r="AB164" s="18"/>
      <c r="AC164" s="18"/>
      <c r="AD164" s="18"/>
    </row>
    <row r="165">
      <c r="A165" s="119">
        <v>216.0</v>
      </c>
      <c r="B165" s="120" t="s">
        <v>1685</v>
      </c>
      <c r="C165" s="119" t="s">
        <v>93</v>
      </c>
      <c r="D165" s="119"/>
      <c r="E165" s="119" t="s">
        <v>1656</v>
      </c>
      <c r="F165" s="132"/>
      <c r="G165" s="132" t="s">
        <v>2211</v>
      </c>
      <c r="H165" s="132" t="s">
        <v>2212</v>
      </c>
      <c r="I165" s="132" t="s">
        <v>1637</v>
      </c>
      <c r="J165" s="132" t="s">
        <v>2213</v>
      </c>
      <c r="K165" s="134" t="s">
        <v>2206</v>
      </c>
      <c r="L165" s="132" t="s">
        <v>2207</v>
      </c>
      <c r="M165" s="124"/>
      <c r="N165" s="18"/>
      <c r="O165" s="113"/>
      <c r="P165" s="113"/>
      <c r="Q165" s="113"/>
      <c r="R165" s="113"/>
      <c r="S165" s="15"/>
      <c r="T165" s="18"/>
      <c r="U165" s="18"/>
      <c r="V165" s="18"/>
      <c r="W165" s="18"/>
      <c r="X165" s="18"/>
      <c r="Y165" s="18"/>
      <c r="Z165" s="18"/>
      <c r="AA165" s="18"/>
      <c r="AB165" s="18"/>
      <c r="AC165" s="18"/>
      <c r="AD165" s="18"/>
    </row>
    <row r="166">
      <c r="A166" s="119">
        <v>215.0</v>
      </c>
      <c r="B166" s="120" t="s">
        <v>1685</v>
      </c>
      <c r="C166" s="119" t="s">
        <v>93</v>
      </c>
      <c r="D166" s="119"/>
      <c r="E166" s="119" t="s">
        <v>1656</v>
      </c>
      <c r="F166" s="132"/>
      <c r="G166" s="132" t="s">
        <v>2214</v>
      </c>
      <c r="H166" s="132" t="s">
        <v>2215</v>
      </c>
      <c r="I166" s="132" t="s">
        <v>1637</v>
      </c>
      <c r="J166" s="132" t="s">
        <v>2216</v>
      </c>
      <c r="K166" s="134" t="s">
        <v>2206</v>
      </c>
      <c r="L166" s="132" t="s">
        <v>2207</v>
      </c>
      <c r="M166" s="124"/>
      <c r="N166" s="18"/>
      <c r="O166" s="113"/>
      <c r="P166" s="113"/>
      <c r="Q166" s="113"/>
      <c r="R166" s="113"/>
      <c r="S166" s="15"/>
      <c r="T166" s="18"/>
      <c r="U166" s="18"/>
      <c r="V166" s="18"/>
      <c r="W166" s="18"/>
      <c r="X166" s="18"/>
      <c r="Y166" s="18"/>
      <c r="Z166" s="18"/>
      <c r="AA166" s="18"/>
      <c r="AB166" s="18"/>
      <c r="AC166" s="18"/>
      <c r="AD166" s="18"/>
    </row>
    <row r="167">
      <c r="A167" s="119">
        <v>346.0</v>
      </c>
      <c r="B167" s="120" t="s">
        <v>1685</v>
      </c>
      <c r="C167" s="119" t="s">
        <v>93</v>
      </c>
      <c r="D167" s="119"/>
      <c r="E167" s="119" t="s">
        <v>1719</v>
      </c>
      <c r="F167" s="132"/>
      <c r="G167" s="132" t="s">
        <v>2217</v>
      </c>
      <c r="H167" s="132" t="s">
        <v>2218</v>
      </c>
      <c r="I167" s="132" t="s">
        <v>1722</v>
      </c>
      <c r="J167" s="132" t="s">
        <v>2219</v>
      </c>
      <c r="K167" s="134" t="s">
        <v>1930</v>
      </c>
      <c r="L167" s="132" t="s">
        <v>1931</v>
      </c>
      <c r="M167" s="124"/>
      <c r="N167" s="18"/>
      <c r="O167" s="113"/>
      <c r="P167" s="113"/>
      <c r="Q167" s="113"/>
      <c r="R167" s="113"/>
      <c r="S167" s="15"/>
      <c r="T167" s="18"/>
      <c r="U167" s="18"/>
      <c r="V167" s="18"/>
      <c r="W167" s="18"/>
      <c r="X167" s="18"/>
      <c r="Y167" s="18"/>
      <c r="Z167" s="18"/>
      <c r="AA167" s="18"/>
      <c r="AB167" s="18"/>
      <c r="AC167" s="18"/>
      <c r="AD167" s="18"/>
    </row>
    <row r="168">
      <c r="A168" s="119">
        <v>344.0</v>
      </c>
      <c r="B168" s="120" t="s">
        <v>1685</v>
      </c>
      <c r="C168" s="119" t="s">
        <v>93</v>
      </c>
      <c r="D168" s="119"/>
      <c r="E168" s="119" t="s">
        <v>1719</v>
      </c>
      <c r="F168" s="132"/>
      <c r="G168" s="132" t="s">
        <v>2217</v>
      </c>
      <c r="H168" s="132" t="s">
        <v>2220</v>
      </c>
      <c r="I168" s="132" t="s">
        <v>1722</v>
      </c>
      <c r="J168" s="132" t="s">
        <v>2221</v>
      </c>
      <c r="K168" s="134" t="s">
        <v>1890</v>
      </c>
      <c r="L168" s="132" t="s">
        <v>1891</v>
      </c>
      <c r="M168" s="124"/>
      <c r="N168" s="18"/>
      <c r="O168" s="113"/>
      <c r="P168" s="113"/>
      <c r="Q168" s="113"/>
      <c r="R168" s="113"/>
      <c r="S168" s="15"/>
      <c r="T168" s="18"/>
      <c r="U168" s="18"/>
      <c r="V168" s="18"/>
      <c r="W168" s="18"/>
      <c r="X168" s="18"/>
      <c r="Y168" s="18"/>
      <c r="Z168" s="18"/>
      <c r="AA168" s="18"/>
      <c r="AB168" s="18"/>
      <c r="AC168" s="18"/>
      <c r="AD168" s="18"/>
    </row>
    <row r="169">
      <c r="A169" s="119">
        <v>200.0</v>
      </c>
      <c r="B169" s="120" t="s">
        <v>1685</v>
      </c>
      <c r="C169" s="119" t="s">
        <v>93</v>
      </c>
      <c r="D169" s="119"/>
      <c r="E169" s="119" t="s">
        <v>1656</v>
      </c>
      <c r="F169" s="132"/>
      <c r="G169" s="132" t="s">
        <v>2222</v>
      </c>
      <c r="H169" s="132" t="s">
        <v>2208</v>
      </c>
      <c r="I169" s="132" t="s">
        <v>1637</v>
      </c>
      <c r="J169" s="132" t="s">
        <v>2223</v>
      </c>
      <c r="K169" s="134" t="s">
        <v>1829</v>
      </c>
      <c r="L169" s="132" t="s">
        <v>1830</v>
      </c>
      <c r="M169" s="124"/>
      <c r="N169" s="18"/>
      <c r="O169" s="18"/>
      <c r="P169" s="18"/>
      <c r="Q169" s="18"/>
      <c r="R169" s="18"/>
      <c r="S169" s="18"/>
      <c r="T169" s="15"/>
      <c r="U169" s="18"/>
      <c r="V169" s="18"/>
      <c r="W169" s="18"/>
      <c r="X169" s="18"/>
      <c r="Y169" s="18"/>
      <c r="Z169" s="18"/>
      <c r="AA169" s="18"/>
      <c r="AB169" s="18"/>
      <c r="AC169" s="18"/>
      <c r="AD169" s="18"/>
    </row>
    <row r="170">
      <c r="A170" s="119">
        <v>363.0</v>
      </c>
      <c r="B170" s="120" t="s">
        <v>1685</v>
      </c>
      <c r="C170" s="119" t="s">
        <v>93</v>
      </c>
      <c r="D170" s="119"/>
      <c r="E170" s="119" t="s">
        <v>1671</v>
      </c>
      <c r="F170" s="132"/>
      <c r="G170" s="132" t="s">
        <v>2224</v>
      </c>
      <c r="H170" s="132" t="s">
        <v>2225</v>
      </c>
      <c r="I170" s="132" t="s">
        <v>1674</v>
      </c>
      <c r="J170" s="132" t="s">
        <v>2226</v>
      </c>
      <c r="K170" s="134" t="s">
        <v>2189</v>
      </c>
      <c r="L170" s="132" t="s">
        <v>2190</v>
      </c>
      <c r="M170" s="124"/>
      <c r="N170" s="18"/>
      <c r="O170" s="18"/>
      <c r="P170" s="18"/>
      <c r="Q170" s="18"/>
      <c r="R170" s="18"/>
      <c r="S170" s="18"/>
      <c r="T170" s="15"/>
      <c r="U170" s="18"/>
      <c r="V170" s="18"/>
      <c r="W170" s="18"/>
      <c r="X170" s="18"/>
      <c r="Y170" s="18"/>
      <c r="Z170" s="18"/>
      <c r="AA170" s="18"/>
      <c r="AB170" s="18"/>
      <c r="AC170" s="18"/>
      <c r="AD170" s="18"/>
    </row>
    <row r="171">
      <c r="A171" s="119">
        <v>364.0</v>
      </c>
      <c r="B171" s="120" t="s">
        <v>1685</v>
      </c>
      <c r="C171" s="119" t="s">
        <v>93</v>
      </c>
      <c r="D171" s="119"/>
      <c r="E171" s="119" t="s">
        <v>1671</v>
      </c>
      <c r="F171" s="132"/>
      <c r="G171" s="132" t="s">
        <v>2227</v>
      </c>
      <c r="H171" s="132" t="s">
        <v>2228</v>
      </c>
      <c r="I171" s="132" t="s">
        <v>1674</v>
      </c>
      <c r="J171" s="132" t="s">
        <v>2229</v>
      </c>
      <c r="K171" s="134" t="s">
        <v>2189</v>
      </c>
      <c r="L171" s="132" t="s">
        <v>2190</v>
      </c>
      <c r="M171" s="124"/>
      <c r="N171" s="18"/>
      <c r="O171" s="113"/>
      <c r="P171" s="113"/>
      <c r="Q171" s="18"/>
      <c r="R171" s="18"/>
      <c r="S171" s="15"/>
      <c r="T171" s="18"/>
      <c r="U171" s="18"/>
      <c r="V171" s="18"/>
      <c r="W171" s="18"/>
      <c r="X171" s="18"/>
      <c r="Y171" s="18"/>
      <c r="Z171" s="18"/>
      <c r="AA171" s="18"/>
      <c r="AB171" s="18"/>
      <c r="AC171" s="18"/>
      <c r="AD171" s="18"/>
    </row>
    <row r="172">
      <c r="A172" s="119">
        <v>120.0</v>
      </c>
      <c r="B172" s="120" t="s">
        <v>1685</v>
      </c>
      <c r="C172" s="119" t="s">
        <v>93</v>
      </c>
      <c r="D172" s="119"/>
      <c r="E172" s="119" t="s">
        <v>1729</v>
      </c>
      <c r="F172" s="132"/>
      <c r="G172" s="132" t="s">
        <v>2230</v>
      </c>
      <c r="H172" s="132" t="s">
        <v>2231</v>
      </c>
      <c r="I172" s="132" t="s">
        <v>1607</v>
      </c>
      <c r="J172" s="132" t="s">
        <v>2232</v>
      </c>
      <c r="K172" s="134" t="s">
        <v>2233</v>
      </c>
      <c r="L172" s="132" t="s">
        <v>2234</v>
      </c>
      <c r="M172" s="124"/>
      <c r="N172" s="18"/>
      <c r="O172" s="113"/>
      <c r="P172" s="113"/>
      <c r="Q172" s="18"/>
      <c r="R172" s="18"/>
      <c r="S172" s="15"/>
      <c r="T172" s="18"/>
      <c r="U172" s="18"/>
      <c r="V172" s="18"/>
      <c r="W172" s="18"/>
      <c r="X172" s="18"/>
      <c r="Y172" s="18"/>
      <c r="Z172" s="18"/>
      <c r="AA172" s="18"/>
      <c r="AB172" s="18"/>
      <c r="AC172" s="18"/>
      <c r="AD172" s="18"/>
    </row>
    <row r="173">
      <c r="A173" s="119">
        <v>158.0</v>
      </c>
      <c r="B173" s="120" t="s">
        <v>1685</v>
      </c>
      <c r="C173" s="119" t="s">
        <v>93</v>
      </c>
      <c r="D173" s="119"/>
      <c r="E173" s="119" t="s">
        <v>1729</v>
      </c>
      <c r="F173" s="132"/>
      <c r="G173" s="132" t="s">
        <v>2235</v>
      </c>
      <c r="H173" s="132" t="s">
        <v>2231</v>
      </c>
      <c r="I173" s="132" t="s">
        <v>1607</v>
      </c>
      <c r="J173" s="132" t="s">
        <v>2236</v>
      </c>
      <c r="K173" s="134" t="s">
        <v>2237</v>
      </c>
      <c r="L173" s="132" t="s">
        <v>2238</v>
      </c>
      <c r="M173" s="124"/>
      <c r="N173" s="18"/>
      <c r="O173" s="113"/>
      <c r="P173" s="113"/>
      <c r="Q173" s="18"/>
      <c r="R173" s="18"/>
      <c r="S173" s="15"/>
      <c r="T173" s="18"/>
      <c r="U173" s="18"/>
      <c r="V173" s="18"/>
      <c r="W173" s="18"/>
      <c r="X173" s="18"/>
      <c r="Y173" s="18"/>
      <c r="Z173" s="18"/>
      <c r="AA173" s="18"/>
      <c r="AB173" s="18"/>
      <c r="AC173" s="18"/>
      <c r="AD173" s="18"/>
    </row>
    <row r="174">
      <c r="A174" s="119">
        <v>180.0</v>
      </c>
      <c r="B174" s="120" t="s">
        <v>1685</v>
      </c>
      <c r="C174" s="119" t="s">
        <v>93</v>
      </c>
      <c r="D174" s="119"/>
      <c r="E174" s="119" t="s">
        <v>1729</v>
      </c>
      <c r="F174" s="132"/>
      <c r="G174" s="132" t="s">
        <v>2239</v>
      </c>
      <c r="H174" s="132" t="s">
        <v>2240</v>
      </c>
      <c r="I174" s="132" t="s">
        <v>1607</v>
      </c>
      <c r="J174" s="132" t="s">
        <v>2241</v>
      </c>
      <c r="K174" s="134" t="s">
        <v>2168</v>
      </c>
      <c r="L174" s="132" t="s">
        <v>2169</v>
      </c>
      <c r="M174" s="124"/>
      <c r="N174" s="18"/>
      <c r="O174" s="18"/>
      <c r="P174" s="18"/>
      <c r="Q174" s="18"/>
      <c r="R174" s="18"/>
      <c r="S174" s="18"/>
      <c r="T174" s="15"/>
      <c r="U174" s="18"/>
      <c r="V174" s="18"/>
      <c r="W174" s="18"/>
      <c r="X174" s="18"/>
      <c r="Y174" s="18"/>
      <c r="Z174" s="18"/>
      <c r="AA174" s="18"/>
      <c r="AB174" s="18"/>
      <c r="AC174" s="18"/>
      <c r="AD174" s="18"/>
    </row>
    <row r="175">
      <c r="A175" s="119">
        <v>197.0</v>
      </c>
      <c r="B175" s="120" t="s">
        <v>1685</v>
      </c>
      <c r="C175" s="119" t="s">
        <v>93</v>
      </c>
      <c r="D175" s="119"/>
      <c r="E175" s="119" t="s">
        <v>1656</v>
      </c>
      <c r="F175" s="132"/>
      <c r="G175" s="132" t="s">
        <v>2208</v>
      </c>
      <c r="H175" s="132" t="s">
        <v>2242</v>
      </c>
      <c r="I175" s="132" t="s">
        <v>1637</v>
      </c>
      <c r="J175" s="132" t="s">
        <v>2243</v>
      </c>
      <c r="K175" s="134" t="s">
        <v>1829</v>
      </c>
      <c r="L175" s="132" t="s">
        <v>1830</v>
      </c>
      <c r="M175" s="124"/>
      <c r="N175" s="18"/>
      <c r="O175" s="18"/>
      <c r="P175" s="18"/>
      <c r="Q175" s="18"/>
      <c r="R175" s="18"/>
      <c r="S175" s="18"/>
      <c r="T175" s="15"/>
      <c r="U175" s="18"/>
      <c r="V175" s="18"/>
      <c r="W175" s="18"/>
      <c r="X175" s="18"/>
      <c r="Y175" s="18"/>
      <c r="Z175" s="18"/>
      <c r="AA175" s="18"/>
      <c r="AB175" s="18"/>
      <c r="AC175" s="18"/>
      <c r="AD175" s="18"/>
    </row>
    <row r="176">
      <c r="A176" s="119">
        <v>226.0</v>
      </c>
      <c r="B176" s="120" t="s">
        <v>1685</v>
      </c>
      <c r="C176" s="119" t="s">
        <v>93</v>
      </c>
      <c r="D176" s="119"/>
      <c r="E176" s="119" t="s">
        <v>1656</v>
      </c>
      <c r="F176" s="132"/>
      <c r="G176" s="132" t="s">
        <v>2208</v>
      </c>
      <c r="H176" s="132" t="s">
        <v>2242</v>
      </c>
      <c r="I176" s="132" t="s">
        <v>1637</v>
      </c>
      <c r="J176" s="132" t="s">
        <v>2244</v>
      </c>
      <c r="K176" s="134" t="s">
        <v>2245</v>
      </c>
      <c r="L176" s="132" t="s">
        <v>2246</v>
      </c>
      <c r="M176" s="124"/>
      <c r="N176" s="18"/>
      <c r="O176" s="18"/>
      <c r="P176" s="18"/>
      <c r="Q176" s="18"/>
      <c r="R176" s="18"/>
      <c r="S176" s="18"/>
      <c r="T176" s="15"/>
      <c r="U176" s="18"/>
      <c r="V176" s="18"/>
      <c r="W176" s="18"/>
      <c r="X176" s="18"/>
      <c r="Y176" s="18"/>
      <c r="Z176" s="18"/>
      <c r="AA176" s="18"/>
      <c r="AB176" s="18"/>
      <c r="AC176" s="18"/>
      <c r="AD176" s="18"/>
    </row>
    <row r="177">
      <c r="A177" s="119">
        <v>239.0</v>
      </c>
      <c r="B177" s="120" t="s">
        <v>1685</v>
      </c>
      <c r="C177" s="119" t="s">
        <v>93</v>
      </c>
      <c r="D177" s="119"/>
      <c r="E177" s="119" t="s">
        <v>1656</v>
      </c>
      <c r="F177" s="132"/>
      <c r="G177" s="132" t="s">
        <v>2208</v>
      </c>
      <c r="H177" s="132" t="s">
        <v>2242</v>
      </c>
      <c r="I177" s="132" t="s">
        <v>1637</v>
      </c>
      <c r="J177" s="132" t="s">
        <v>2247</v>
      </c>
      <c r="K177" s="134" t="s">
        <v>2248</v>
      </c>
      <c r="L177" s="132" t="s">
        <v>2249</v>
      </c>
      <c r="M177" s="124"/>
      <c r="N177" s="18"/>
      <c r="O177" s="113"/>
      <c r="P177" s="113"/>
      <c r="Q177" s="113"/>
      <c r="R177" s="113"/>
      <c r="S177" s="15"/>
      <c r="T177" s="18"/>
      <c r="U177" s="18"/>
      <c r="V177" s="18"/>
      <c r="W177" s="18"/>
      <c r="X177" s="18"/>
      <c r="Y177" s="18"/>
      <c r="Z177" s="18"/>
      <c r="AA177" s="18"/>
      <c r="AB177" s="18"/>
      <c r="AC177" s="18"/>
      <c r="AD177" s="18"/>
    </row>
    <row r="178">
      <c r="A178" s="119">
        <v>251.0</v>
      </c>
      <c r="B178" s="120" t="s">
        <v>1685</v>
      </c>
      <c r="C178" s="119" t="s">
        <v>93</v>
      </c>
      <c r="D178" s="119"/>
      <c r="E178" s="119" t="s">
        <v>1656</v>
      </c>
      <c r="F178" s="132"/>
      <c r="G178" s="132" t="s">
        <v>2208</v>
      </c>
      <c r="H178" s="132" t="s">
        <v>2242</v>
      </c>
      <c r="I178" s="132" t="s">
        <v>1637</v>
      </c>
      <c r="J178" s="132" t="s">
        <v>2250</v>
      </c>
      <c r="K178" s="134" t="s">
        <v>1833</v>
      </c>
      <c r="L178" s="132" t="s">
        <v>1834</v>
      </c>
      <c r="M178" s="124"/>
      <c r="N178" s="18"/>
      <c r="O178" s="113"/>
      <c r="P178" s="113"/>
      <c r="Q178" s="113"/>
      <c r="R178" s="113"/>
      <c r="S178" s="15"/>
      <c r="T178" s="18"/>
      <c r="U178" s="18"/>
      <c r="V178" s="18"/>
      <c r="W178" s="18"/>
      <c r="X178" s="18"/>
      <c r="Y178" s="18"/>
      <c r="Z178" s="18"/>
      <c r="AA178" s="18"/>
      <c r="AB178" s="18"/>
      <c r="AC178" s="18"/>
      <c r="AD178" s="18"/>
    </row>
    <row r="179">
      <c r="A179" s="119">
        <v>264.0</v>
      </c>
      <c r="B179" s="120" t="s">
        <v>1685</v>
      </c>
      <c r="C179" s="119" t="s">
        <v>93</v>
      </c>
      <c r="D179" s="119"/>
      <c r="E179" s="119" t="s">
        <v>1656</v>
      </c>
      <c r="F179" s="132"/>
      <c r="G179" s="132" t="s">
        <v>2208</v>
      </c>
      <c r="H179" s="132" t="s">
        <v>2242</v>
      </c>
      <c r="I179" s="132" t="s">
        <v>1637</v>
      </c>
      <c r="J179" s="132" t="s">
        <v>2251</v>
      </c>
      <c r="K179" s="134" t="s">
        <v>1836</v>
      </c>
      <c r="L179" s="132" t="s">
        <v>1837</v>
      </c>
      <c r="M179" s="124"/>
      <c r="N179" s="18"/>
      <c r="O179" s="113"/>
      <c r="P179" s="113"/>
      <c r="Q179" s="113"/>
      <c r="R179" s="113"/>
      <c r="S179" s="15"/>
      <c r="T179" s="18"/>
      <c r="U179" s="18"/>
      <c r="V179" s="18"/>
      <c r="W179" s="18"/>
      <c r="X179" s="18"/>
      <c r="Y179" s="18"/>
      <c r="Z179" s="18"/>
      <c r="AA179" s="18"/>
      <c r="AB179" s="18"/>
      <c r="AC179" s="18"/>
      <c r="AD179" s="18"/>
    </row>
    <row r="180">
      <c r="A180" s="119">
        <v>277.0</v>
      </c>
      <c r="B180" s="120" t="s">
        <v>1685</v>
      </c>
      <c r="C180" s="119" t="s">
        <v>93</v>
      </c>
      <c r="D180" s="119"/>
      <c r="E180" s="119" t="s">
        <v>1656</v>
      </c>
      <c r="F180" s="132"/>
      <c r="G180" s="132" t="s">
        <v>2208</v>
      </c>
      <c r="H180" s="132" t="s">
        <v>2242</v>
      </c>
      <c r="I180" s="132" t="s">
        <v>1637</v>
      </c>
      <c r="J180" s="132" t="s">
        <v>2252</v>
      </c>
      <c r="K180" s="134" t="s">
        <v>2253</v>
      </c>
      <c r="L180" s="132" t="s">
        <v>2254</v>
      </c>
      <c r="M180" s="124"/>
      <c r="N180" s="18"/>
      <c r="O180" s="113"/>
      <c r="P180" s="113"/>
      <c r="Q180" s="113"/>
      <c r="R180" s="113"/>
      <c r="S180" s="15"/>
      <c r="T180" s="18"/>
      <c r="U180" s="18"/>
      <c r="V180" s="18"/>
      <c r="W180" s="18"/>
      <c r="X180" s="18"/>
      <c r="Y180" s="18"/>
      <c r="Z180" s="18"/>
      <c r="AA180" s="18"/>
      <c r="AB180" s="18"/>
      <c r="AC180" s="18"/>
      <c r="AD180" s="18"/>
    </row>
    <row r="181">
      <c r="A181" s="119">
        <v>291.0</v>
      </c>
      <c r="B181" s="120" t="s">
        <v>1685</v>
      </c>
      <c r="C181" s="119" t="s">
        <v>93</v>
      </c>
      <c r="D181" s="119"/>
      <c r="E181" s="119" t="s">
        <v>1656</v>
      </c>
      <c r="F181" s="132"/>
      <c r="G181" s="132" t="s">
        <v>2208</v>
      </c>
      <c r="H181" s="132" t="s">
        <v>2242</v>
      </c>
      <c r="I181" s="132" t="s">
        <v>1637</v>
      </c>
      <c r="J181" s="132" t="s">
        <v>2255</v>
      </c>
      <c r="K181" s="134" t="s">
        <v>2256</v>
      </c>
      <c r="L181" s="132" t="s">
        <v>2257</v>
      </c>
      <c r="M181" s="124"/>
      <c r="N181" s="18"/>
      <c r="O181" s="113"/>
      <c r="P181" s="113"/>
      <c r="Q181" s="113"/>
      <c r="R181" s="113"/>
      <c r="S181" s="15"/>
      <c r="T181" s="18"/>
      <c r="U181" s="18"/>
      <c r="V181" s="18"/>
      <c r="W181" s="18"/>
      <c r="X181" s="18"/>
      <c r="Y181" s="18"/>
      <c r="Z181" s="18"/>
      <c r="AA181" s="18"/>
      <c r="AB181" s="18"/>
      <c r="AC181" s="18"/>
      <c r="AD181" s="18"/>
    </row>
    <row r="182">
      <c r="A182" s="119">
        <v>304.0</v>
      </c>
      <c r="B182" s="120" t="s">
        <v>1685</v>
      </c>
      <c r="C182" s="119" t="s">
        <v>93</v>
      </c>
      <c r="D182" s="119"/>
      <c r="E182" s="119" t="s">
        <v>1656</v>
      </c>
      <c r="F182" s="132"/>
      <c r="G182" s="132" t="s">
        <v>2208</v>
      </c>
      <c r="H182" s="132" t="s">
        <v>2258</v>
      </c>
      <c r="I182" s="132" t="s">
        <v>1637</v>
      </c>
      <c r="J182" s="132" t="s">
        <v>2259</v>
      </c>
      <c r="K182" s="134" t="s">
        <v>1754</v>
      </c>
      <c r="L182" s="132" t="s">
        <v>1755</v>
      </c>
      <c r="M182" s="124"/>
      <c r="N182" s="18"/>
      <c r="O182" s="113"/>
      <c r="P182" s="113"/>
      <c r="Q182" s="113"/>
      <c r="R182" s="113"/>
      <c r="S182" s="15"/>
      <c r="T182" s="18"/>
      <c r="U182" s="18"/>
      <c r="V182" s="18"/>
      <c r="W182" s="18"/>
      <c r="X182" s="18"/>
      <c r="Y182" s="18"/>
      <c r="Z182" s="18"/>
      <c r="AA182" s="18"/>
      <c r="AB182" s="18"/>
      <c r="AC182" s="18"/>
      <c r="AD182" s="18"/>
    </row>
    <row r="183">
      <c r="A183" s="119">
        <v>121.0</v>
      </c>
      <c r="B183" s="120" t="s">
        <v>1685</v>
      </c>
      <c r="C183" s="119" t="s">
        <v>93</v>
      </c>
      <c r="D183" s="119"/>
      <c r="E183" s="119" t="s">
        <v>1729</v>
      </c>
      <c r="F183" s="132"/>
      <c r="G183" s="132" t="s">
        <v>2260</v>
      </c>
      <c r="H183" s="132" t="s">
        <v>2261</v>
      </c>
      <c r="I183" s="132" t="s">
        <v>1607</v>
      </c>
      <c r="J183" s="132" t="s">
        <v>2262</v>
      </c>
      <c r="K183" s="134" t="s">
        <v>2233</v>
      </c>
      <c r="L183" s="132" t="s">
        <v>2234</v>
      </c>
      <c r="M183" s="124"/>
      <c r="N183" s="18"/>
      <c r="O183" s="113"/>
      <c r="P183" s="113"/>
      <c r="Q183" s="113"/>
      <c r="R183" s="113"/>
      <c r="S183" s="15"/>
      <c r="T183" s="18"/>
      <c r="U183" s="18"/>
      <c r="V183" s="18"/>
      <c r="W183" s="18"/>
      <c r="X183" s="18"/>
      <c r="Y183" s="18"/>
      <c r="Z183" s="18"/>
      <c r="AA183" s="18"/>
      <c r="AB183" s="18"/>
      <c r="AC183" s="18"/>
      <c r="AD183" s="18"/>
    </row>
    <row r="184">
      <c r="A184" s="119">
        <v>159.0</v>
      </c>
      <c r="B184" s="120" t="s">
        <v>1685</v>
      </c>
      <c r="C184" s="119" t="s">
        <v>93</v>
      </c>
      <c r="D184" s="119"/>
      <c r="E184" s="119" t="s">
        <v>1729</v>
      </c>
      <c r="F184" s="132"/>
      <c r="G184" s="132" t="s">
        <v>2263</v>
      </c>
      <c r="H184" s="132" t="s">
        <v>2261</v>
      </c>
      <c r="I184" s="132" t="s">
        <v>1607</v>
      </c>
      <c r="J184" s="132" t="s">
        <v>2264</v>
      </c>
      <c r="K184" s="134" t="s">
        <v>2237</v>
      </c>
      <c r="L184" s="132" t="s">
        <v>2238</v>
      </c>
      <c r="M184" s="124"/>
      <c r="N184" s="18"/>
      <c r="O184" s="113"/>
      <c r="P184" s="113"/>
      <c r="Q184" s="113"/>
      <c r="R184" s="113"/>
      <c r="S184" s="15"/>
      <c r="T184" s="18"/>
      <c r="U184" s="18"/>
      <c r="V184" s="18"/>
      <c r="W184" s="18"/>
      <c r="X184" s="18"/>
      <c r="Y184" s="18"/>
      <c r="Z184" s="18"/>
      <c r="AA184" s="18"/>
      <c r="AB184" s="18"/>
      <c r="AC184" s="18"/>
      <c r="AD184" s="18"/>
    </row>
    <row r="185">
      <c r="A185" s="119">
        <v>184.0</v>
      </c>
      <c r="B185" s="120" t="s">
        <v>1685</v>
      </c>
      <c r="C185" s="119" t="s">
        <v>93</v>
      </c>
      <c r="D185" s="119"/>
      <c r="E185" s="119" t="s">
        <v>1729</v>
      </c>
      <c r="F185" s="132"/>
      <c r="G185" s="132" t="s">
        <v>2265</v>
      </c>
      <c r="H185" s="132" t="s">
        <v>2266</v>
      </c>
      <c r="I185" s="132" t="s">
        <v>1607</v>
      </c>
      <c r="J185" s="132" t="s">
        <v>2267</v>
      </c>
      <c r="K185" s="134" t="s">
        <v>2268</v>
      </c>
      <c r="L185" s="132" t="s">
        <v>2269</v>
      </c>
      <c r="M185" s="124"/>
      <c r="N185" s="18"/>
      <c r="O185" s="18"/>
      <c r="P185" s="18"/>
      <c r="Q185" s="18"/>
      <c r="R185" s="18"/>
      <c r="S185" s="18"/>
      <c r="T185" s="15"/>
      <c r="U185" s="18"/>
      <c r="V185" s="18"/>
      <c r="W185" s="18"/>
      <c r="X185" s="18"/>
      <c r="Y185" s="18"/>
      <c r="Z185" s="18"/>
      <c r="AA185" s="18"/>
      <c r="AB185" s="18"/>
      <c r="AC185" s="18"/>
      <c r="AD185" s="18"/>
    </row>
    <row r="186">
      <c r="A186" s="119">
        <v>381.0</v>
      </c>
      <c r="B186" s="120" t="s">
        <v>1685</v>
      </c>
      <c r="C186" s="119" t="s">
        <v>93</v>
      </c>
      <c r="D186" s="119"/>
      <c r="E186" s="119" t="s">
        <v>1671</v>
      </c>
      <c r="F186" s="132"/>
      <c r="G186" s="132" t="s">
        <v>2270</v>
      </c>
      <c r="H186" s="132" t="s">
        <v>2271</v>
      </c>
      <c r="I186" s="132" t="s">
        <v>1674</v>
      </c>
      <c r="J186" s="132" t="s">
        <v>2272</v>
      </c>
      <c r="K186" s="134" t="s">
        <v>2193</v>
      </c>
      <c r="L186" s="132" t="s">
        <v>2194</v>
      </c>
      <c r="M186" s="124"/>
      <c r="N186" s="18"/>
      <c r="O186" s="18"/>
      <c r="P186" s="18"/>
      <c r="Q186" s="18"/>
      <c r="R186" s="18"/>
      <c r="S186" s="18"/>
      <c r="T186" s="15"/>
      <c r="U186" s="18"/>
      <c r="V186" s="18"/>
      <c r="W186" s="18"/>
      <c r="X186" s="18"/>
      <c r="Y186" s="18"/>
      <c r="Z186" s="18"/>
      <c r="AA186" s="18"/>
      <c r="AB186" s="18"/>
      <c r="AC186" s="18"/>
      <c r="AD186" s="18"/>
    </row>
    <row r="187">
      <c r="A187" s="119">
        <v>122.0</v>
      </c>
      <c r="B187" s="120" t="s">
        <v>1685</v>
      </c>
      <c r="C187" s="119" t="s">
        <v>93</v>
      </c>
      <c r="D187" s="119"/>
      <c r="E187" s="119" t="s">
        <v>1729</v>
      </c>
      <c r="F187" s="132"/>
      <c r="G187" s="132" t="s">
        <v>2273</v>
      </c>
      <c r="H187" s="132" t="s">
        <v>2274</v>
      </c>
      <c r="I187" s="132" t="s">
        <v>1607</v>
      </c>
      <c r="J187" s="132" t="s">
        <v>2275</v>
      </c>
      <c r="K187" s="134" t="s">
        <v>2233</v>
      </c>
      <c r="L187" s="132" t="s">
        <v>2234</v>
      </c>
      <c r="M187" s="124"/>
      <c r="N187" s="18"/>
      <c r="O187" s="18"/>
      <c r="P187" s="18"/>
      <c r="Q187" s="18"/>
      <c r="R187" s="18"/>
      <c r="S187" s="18"/>
      <c r="T187" s="15"/>
      <c r="U187" s="18"/>
      <c r="V187" s="18"/>
      <c r="W187" s="18"/>
      <c r="X187" s="18"/>
      <c r="Y187" s="18"/>
      <c r="Z187" s="18"/>
      <c r="AA187" s="18"/>
      <c r="AB187" s="18"/>
      <c r="AC187" s="18"/>
      <c r="AD187" s="18"/>
    </row>
    <row r="188">
      <c r="A188" s="119">
        <v>160.0</v>
      </c>
      <c r="B188" s="120" t="s">
        <v>1685</v>
      </c>
      <c r="C188" s="119" t="s">
        <v>93</v>
      </c>
      <c r="D188" s="119"/>
      <c r="E188" s="119" t="s">
        <v>1729</v>
      </c>
      <c r="F188" s="132"/>
      <c r="G188" s="132" t="s">
        <v>2276</v>
      </c>
      <c r="H188" s="132" t="s">
        <v>2274</v>
      </c>
      <c r="I188" s="132" t="s">
        <v>1607</v>
      </c>
      <c r="J188" s="132" t="s">
        <v>2277</v>
      </c>
      <c r="K188" s="134" t="s">
        <v>2237</v>
      </c>
      <c r="L188" s="132" t="s">
        <v>2238</v>
      </c>
      <c r="M188" s="124"/>
      <c r="N188" s="18"/>
      <c r="O188" s="113"/>
      <c r="P188" s="113"/>
      <c r="Q188" s="113"/>
      <c r="R188" s="113"/>
      <c r="S188" s="15"/>
      <c r="T188" s="18"/>
      <c r="U188" s="18"/>
      <c r="V188" s="18"/>
      <c r="W188" s="18"/>
      <c r="X188" s="18"/>
      <c r="Y188" s="18"/>
      <c r="Z188" s="18"/>
      <c r="AA188" s="18"/>
      <c r="AB188" s="18"/>
      <c r="AC188" s="18"/>
      <c r="AD188" s="18"/>
    </row>
    <row r="189">
      <c r="A189" s="119">
        <v>187.0</v>
      </c>
      <c r="B189" s="120" t="s">
        <v>1685</v>
      </c>
      <c r="C189" s="119" t="s">
        <v>93</v>
      </c>
      <c r="D189" s="119"/>
      <c r="E189" s="119" t="s">
        <v>1656</v>
      </c>
      <c r="F189" s="132"/>
      <c r="G189" s="132" t="s">
        <v>2278</v>
      </c>
      <c r="H189" s="132" t="s">
        <v>2279</v>
      </c>
      <c r="I189" s="132" t="s">
        <v>1637</v>
      </c>
      <c r="J189" s="132" t="s">
        <v>2280</v>
      </c>
      <c r="K189" s="134" t="s">
        <v>1829</v>
      </c>
      <c r="L189" s="132" t="s">
        <v>1830</v>
      </c>
      <c r="M189" s="124"/>
      <c r="N189" s="18"/>
      <c r="O189" s="18"/>
      <c r="P189" s="18"/>
      <c r="Q189" s="18"/>
      <c r="R189" s="18"/>
      <c r="S189" s="18"/>
      <c r="T189" s="15"/>
      <c r="U189" s="18"/>
      <c r="V189" s="18"/>
      <c r="W189" s="18"/>
      <c r="X189" s="18"/>
      <c r="Y189" s="18"/>
      <c r="Z189" s="18"/>
      <c r="AA189" s="18"/>
      <c r="AB189" s="18"/>
      <c r="AC189" s="18"/>
      <c r="AD189" s="18"/>
    </row>
    <row r="190">
      <c r="A190" s="119">
        <v>243.0</v>
      </c>
      <c r="B190" s="120" t="s">
        <v>1685</v>
      </c>
      <c r="C190" s="119" t="s">
        <v>93</v>
      </c>
      <c r="D190" s="119"/>
      <c r="E190" s="119" t="s">
        <v>1656</v>
      </c>
      <c r="F190" s="132"/>
      <c r="G190" s="132" t="s">
        <v>2278</v>
      </c>
      <c r="H190" s="132" t="s">
        <v>2279</v>
      </c>
      <c r="I190" s="132" t="s">
        <v>1637</v>
      </c>
      <c r="J190" s="132" t="s">
        <v>2281</v>
      </c>
      <c r="K190" s="134" t="s">
        <v>1833</v>
      </c>
      <c r="L190" s="132" t="s">
        <v>1834</v>
      </c>
      <c r="M190" s="124"/>
      <c r="N190" s="18"/>
      <c r="O190" s="18"/>
      <c r="P190" s="18"/>
      <c r="Q190" s="18"/>
      <c r="R190" s="18"/>
      <c r="S190" s="18"/>
      <c r="T190" s="15"/>
      <c r="U190" s="18"/>
      <c r="V190" s="18"/>
      <c r="W190" s="18"/>
      <c r="X190" s="18"/>
      <c r="Y190" s="18"/>
      <c r="Z190" s="18"/>
      <c r="AA190" s="18"/>
      <c r="AB190" s="18"/>
      <c r="AC190" s="18"/>
      <c r="AD190" s="18"/>
    </row>
    <row r="191">
      <c r="A191" s="119">
        <v>193.0</v>
      </c>
      <c r="B191" s="120" t="s">
        <v>1685</v>
      </c>
      <c r="C191" s="119" t="s">
        <v>93</v>
      </c>
      <c r="D191" s="119"/>
      <c r="E191" s="119" t="s">
        <v>1656</v>
      </c>
      <c r="F191" s="132"/>
      <c r="G191" s="132" t="s">
        <v>2282</v>
      </c>
      <c r="H191" s="132" t="s">
        <v>2283</v>
      </c>
      <c r="I191" s="132" t="s">
        <v>1637</v>
      </c>
      <c r="J191" s="132" t="s">
        <v>2284</v>
      </c>
      <c r="K191" s="134" t="s">
        <v>1829</v>
      </c>
      <c r="L191" s="132" t="s">
        <v>1830</v>
      </c>
      <c r="M191" s="124"/>
      <c r="N191" s="18"/>
      <c r="O191" s="113"/>
      <c r="P191" s="113"/>
      <c r="Q191" s="18"/>
      <c r="R191" s="18"/>
      <c r="S191" s="15"/>
      <c r="T191" s="18"/>
      <c r="U191" s="18"/>
      <c r="V191" s="18"/>
      <c r="W191" s="18"/>
      <c r="X191" s="18"/>
      <c r="Y191" s="18"/>
      <c r="Z191" s="18"/>
      <c r="AA191" s="18"/>
      <c r="AB191" s="18"/>
      <c r="AC191" s="18"/>
      <c r="AD191" s="18"/>
    </row>
    <row r="192">
      <c r="A192" s="119">
        <v>249.0</v>
      </c>
      <c r="B192" s="120" t="s">
        <v>1685</v>
      </c>
      <c r="C192" s="119" t="s">
        <v>93</v>
      </c>
      <c r="D192" s="119"/>
      <c r="E192" s="119" t="s">
        <v>1656</v>
      </c>
      <c r="F192" s="132"/>
      <c r="G192" s="132" t="s">
        <v>2282</v>
      </c>
      <c r="H192" s="132" t="s">
        <v>2283</v>
      </c>
      <c r="I192" s="132" t="s">
        <v>1637</v>
      </c>
      <c r="J192" s="132" t="s">
        <v>2285</v>
      </c>
      <c r="K192" s="134" t="s">
        <v>1833</v>
      </c>
      <c r="L192" s="132" t="s">
        <v>1834</v>
      </c>
      <c r="M192" s="124"/>
      <c r="N192" s="18"/>
      <c r="O192" s="113"/>
      <c r="P192" s="113"/>
      <c r="Q192" s="18"/>
      <c r="R192" s="18"/>
      <c r="S192" s="15"/>
      <c r="T192" s="18"/>
      <c r="U192" s="18"/>
      <c r="V192" s="18"/>
      <c r="W192" s="18"/>
      <c r="X192" s="18"/>
      <c r="Y192" s="18"/>
      <c r="Z192" s="18"/>
      <c r="AA192" s="18"/>
      <c r="AB192" s="18"/>
      <c r="AC192" s="18"/>
      <c r="AD192" s="18"/>
    </row>
    <row r="193">
      <c r="A193" s="119">
        <v>190.0</v>
      </c>
      <c r="B193" s="120" t="s">
        <v>1685</v>
      </c>
      <c r="C193" s="119" t="s">
        <v>93</v>
      </c>
      <c r="D193" s="119"/>
      <c r="E193" s="119" t="s">
        <v>1656</v>
      </c>
      <c r="F193" s="132"/>
      <c r="G193" s="132" t="s">
        <v>2286</v>
      </c>
      <c r="H193" s="132" t="s">
        <v>2287</v>
      </c>
      <c r="I193" s="132" t="s">
        <v>1637</v>
      </c>
      <c r="J193" s="132" t="s">
        <v>2288</v>
      </c>
      <c r="K193" s="134" t="s">
        <v>1829</v>
      </c>
      <c r="L193" s="132" t="s">
        <v>1830</v>
      </c>
      <c r="M193" s="124"/>
      <c r="N193" s="18"/>
      <c r="O193" s="113"/>
      <c r="P193" s="113"/>
      <c r="Q193" s="18"/>
      <c r="R193" s="18"/>
      <c r="S193" s="15"/>
      <c r="T193" s="18"/>
      <c r="U193" s="18"/>
      <c r="V193" s="18"/>
      <c r="W193" s="18"/>
      <c r="X193" s="18"/>
      <c r="Y193" s="18"/>
      <c r="Z193" s="18"/>
      <c r="AA193" s="18"/>
      <c r="AB193" s="18"/>
      <c r="AC193" s="18"/>
      <c r="AD193" s="18"/>
    </row>
    <row r="194">
      <c r="A194" s="119">
        <v>246.0</v>
      </c>
      <c r="B194" s="120" t="s">
        <v>1685</v>
      </c>
      <c r="C194" s="119" t="s">
        <v>93</v>
      </c>
      <c r="D194" s="119"/>
      <c r="E194" s="119" t="s">
        <v>1656</v>
      </c>
      <c r="F194" s="132"/>
      <c r="G194" s="132" t="s">
        <v>2286</v>
      </c>
      <c r="H194" s="132" t="s">
        <v>2287</v>
      </c>
      <c r="I194" s="132" t="s">
        <v>1637</v>
      </c>
      <c r="J194" s="132" t="s">
        <v>2289</v>
      </c>
      <c r="K194" s="134" t="s">
        <v>1833</v>
      </c>
      <c r="L194" s="132" t="s">
        <v>1834</v>
      </c>
      <c r="M194" s="124"/>
      <c r="N194" s="18"/>
      <c r="O194" s="113"/>
      <c r="P194" s="113"/>
      <c r="Q194" s="18"/>
      <c r="R194" s="18"/>
      <c r="S194" s="15"/>
      <c r="T194" s="18"/>
      <c r="U194" s="18"/>
      <c r="V194" s="18"/>
      <c r="W194" s="18"/>
      <c r="X194" s="18"/>
      <c r="Y194" s="18"/>
      <c r="Z194" s="18"/>
      <c r="AA194" s="18"/>
      <c r="AB194" s="18"/>
      <c r="AC194" s="18"/>
      <c r="AD194" s="18"/>
    </row>
    <row r="195">
      <c r="A195" s="119">
        <v>359.0</v>
      </c>
      <c r="B195" s="120" t="s">
        <v>1685</v>
      </c>
      <c r="C195" s="119" t="s">
        <v>93</v>
      </c>
      <c r="D195" s="119"/>
      <c r="E195" s="119" t="s">
        <v>1671</v>
      </c>
      <c r="F195" s="132"/>
      <c r="G195" s="132" t="s">
        <v>2290</v>
      </c>
      <c r="H195" s="132" t="s">
        <v>2291</v>
      </c>
      <c r="I195" s="132" t="s">
        <v>1674</v>
      </c>
      <c r="J195" s="132" t="s">
        <v>2292</v>
      </c>
      <c r="K195" s="134" t="s">
        <v>2175</v>
      </c>
      <c r="L195" s="132" t="s">
        <v>2176</v>
      </c>
      <c r="M195" s="124"/>
      <c r="N195" s="18"/>
      <c r="O195" s="113"/>
      <c r="P195" s="113"/>
      <c r="Q195" s="18"/>
      <c r="R195" s="18"/>
      <c r="S195" s="15"/>
      <c r="T195" s="18"/>
      <c r="U195" s="18"/>
      <c r="V195" s="18"/>
      <c r="W195" s="18"/>
      <c r="X195" s="18"/>
      <c r="Y195" s="18"/>
      <c r="Z195" s="18"/>
      <c r="AA195" s="18"/>
      <c r="AB195" s="18"/>
      <c r="AC195" s="18"/>
      <c r="AD195" s="18"/>
    </row>
    <row r="196">
      <c r="A196" s="119">
        <v>145.0</v>
      </c>
      <c r="B196" s="120" t="s">
        <v>1685</v>
      </c>
      <c r="C196" s="119" t="s">
        <v>93</v>
      </c>
      <c r="D196" s="119"/>
      <c r="E196" s="119" t="s">
        <v>1729</v>
      </c>
      <c r="F196" s="132"/>
      <c r="G196" s="132" t="s">
        <v>2293</v>
      </c>
      <c r="H196" s="132" t="s">
        <v>2294</v>
      </c>
      <c r="I196" s="132" t="s">
        <v>1607</v>
      </c>
      <c r="J196" s="132" t="s">
        <v>2295</v>
      </c>
      <c r="K196" s="134" t="s">
        <v>2296</v>
      </c>
      <c r="L196" s="132" t="s">
        <v>2297</v>
      </c>
      <c r="M196" s="124"/>
      <c r="N196" s="18"/>
      <c r="O196" s="113"/>
      <c r="P196" s="113"/>
      <c r="Q196" s="18"/>
      <c r="R196" s="18"/>
      <c r="S196" s="15"/>
      <c r="T196" s="18"/>
      <c r="U196" s="18"/>
      <c r="V196" s="18"/>
      <c r="W196" s="18"/>
      <c r="X196" s="18"/>
      <c r="Y196" s="18"/>
      <c r="Z196" s="18"/>
      <c r="AA196" s="18"/>
      <c r="AB196" s="18"/>
      <c r="AC196" s="18"/>
      <c r="AD196" s="18"/>
    </row>
    <row r="197">
      <c r="A197" s="119">
        <v>325.0</v>
      </c>
      <c r="B197" s="120" t="s">
        <v>1685</v>
      </c>
      <c r="C197" s="119" t="s">
        <v>93</v>
      </c>
      <c r="D197" s="119"/>
      <c r="E197" s="119" t="s">
        <v>1656</v>
      </c>
      <c r="F197" s="132"/>
      <c r="G197" s="132" t="s">
        <v>2298</v>
      </c>
      <c r="H197" s="132" t="s">
        <v>2299</v>
      </c>
      <c r="I197" s="132" t="s">
        <v>1715</v>
      </c>
      <c r="J197" s="132" t="s">
        <v>2300</v>
      </c>
      <c r="K197" s="134" t="s">
        <v>1717</v>
      </c>
      <c r="L197" s="132" t="s">
        <v>1718</v>
      </c>
      <c r="M197" s="124"/>
      <c r="N197" s="18"/>
      <c r="O197" s="113"/>
      <c r="P197" s="113"/>
      <c r="Q197" s="18"/>
      <c r="R197" s="18"/>
      <c r="S197" s="15"/>
      <c r="T197" s="18"/>
      <c r="U197" s="18"/>
      <c r="V197" s="18"/>
      <c r="W197" s="18"/>
      <c r="X197" s="18"/>
      <c r="Y197" s="18"/>
      <c r="Z197" s="18"/>
      <c r="AA197" s="18"/>
      <c r="AB197" s="18"/>
      <c r="AC197" s="18"/>
      <c r="AD197" s="18"/>
    </row>
    <row r="198">
      <c r="A198" s="119">
        <v>336.0</v>
      </c>
      <c r="B198" s="120" t="s">
        <v>1685</v>
      </c>
      <c r="C198" s="119" t="s">
        <v>93</v>
      </c>
      <c r="D198" s="119"/>
      <c r="E198" s="119" t="s">
        <v>1712</v>
      </c>
      <c r="F198" s="132"/>
      <c r="G198" s="132" t="s">
        <v>2298</v>
      </c>
      <c r="H198" s="132" t="s">
        <v>2299</v>
      </c>
      <c r="I198" s="132" t="s">
        <v>1715</v>
      </c>
      <c r="J198" s="132" t="s">
        <v>2300</v>
      </c>
      <c r="K198" s="134" t="s">
        <v>1717</v>
      </c>
      <c r="L198" s="132" t="s">
        <v>1718</v>
      </c>
      <c r="M198" s="124"/>
      <c r="N198" s="18"/>
      <c r="O198" s="18"/>
      <c r="P198" s="18"/>
      <c r="Q198" s="18"/>
      <c r="R198" s="18"/>
      <c r="S198" s="18"/>
      <c r="T198" s="15"/>
      <c r="U198" s="18"/>
      <c r="V198" s="18"/>
      <c r="W198" s="18"/>
      <c r="X198" s="18"/>
      <c r="Y198" s="18"/>
      <c r="Z198" s="18"/>
      <c r="AA198" s="18"/>
      <c r="AB198" s="18"/>
      <c r="AC198" s="18"/>
      <c r="AD198" s="18"/>
    </row>
    <row r="199">
      <c r="A199" s="119">
        <v>320.0</v>
      </c>
      <c r="B199" s="120" t="s">
        <v>1685</v>
      </c>
      <c r="C199" s="119" t="s">
        <v>93</v>
      </c>
      <c r="D199" s="119"/>
      <c r="E199" s="119" t="s">
        <v>1656</v>
      </c>
      <c r="F199" s="132"/>
      <c r="G199" s="132" t="s">
        <v>2301</v>
      </c>
      <c r="H199" s="132" t="s">
        <v>2302</v>
      </c>
      <c r="I199" s="132" t="s">
        <v>1715</v>
      </c>
      <c r="J199" s="132" t="s">
        <v>2303</v>
      </c>
      <c r="K199" s="134" t="s">
        <v>1717</v>
      </c>
      <c r="L199" s="132" t="s">
        <v>1718</v>
      </c>
      <c r="M199" s="124"/>
      <c r="N199" s="18"/>
      <c r="O199" s="18"/>
      <c r="P199" s="18"/>
      <c r="Q199" s="18"/>
      <c r="R199" s="18"/>
      <c r="S199" s="18"/>
      <c r="T199" s="15"/>
      <c r="U199" s="18"/>
      <c r="V199" s="18"/>
      <c r="W199" s="18"/>
      <c r="X199" s="18"/>
      <c r="Y199" s="18"/>
      <c r="Z199" s="18"/>
      <c r="AA199" s="18"/>
      <c r="AB199" s="18"/>
      <c r="AC199" s="18"/>
      <c r="AD199" s="18"/>
    </row>
    <row r="200">
      <c r="A200" s="119">
        <v>331.0</v>
      </c>
      <c r="B200" s="120" t="s">
        <v>1685</v>
      </c>
      <c r="C200" s="119" t="s">
        <v>93</v>
      </c>
      <c r="D200" s="119"/>
      <c r="E200" s="119" t="s">
        <v>1712</v>
      </c>
      <c r="F200" s="132"/>
      <c r="G200" s="132" t="s">
        <v>2301</v>
      </c>
      <c r="H200" s="132" t="s">
        <v>2302</v>
      </c>
      <c r="I200" s="132" t="s">
        <v>1715</v>
      </c>
      <c r="J200" s="132" t="s">
        <v>2303</v>
      </c>
      <c r="K200" s="134" t="s">
        <v>1717</v>
      </c>
      <c r="L200" s="132" t="s">
        <v>1718</v>
      </c>
      <c r="M200" s="124"/>
      <c r="N200" s="18"/>
      <c r="O200" s="18"/>
      <c r="P200" s="18"/>
      <c r="Q200" s="18"/>
      <c r="R200" s="18"/>
      <c r="S200" s="18"/>
      <c r="T200" s="15"/>
      <c r="U200" s="18"/>
      <c r="V200" s="18"/>
      <c r="W200" s="18"/>
      <c r="X200" s="18"/>
      <c r="Y200" s="18"/>
      <c r="Z200" s="18"/>
      <c r="AA200" s="18"/>
      <c r="AB200" s="18"/>
      <c r="AC200" s="18"/>
      <c r="AD200" s="18"/>
    </row>
    <row r="201">
      <c r="A201" s="119">
        <v>351.0</v>
      </c>
      <c r="B201" s="120" t="s">
        <v>1685</v>
      </c>
      <c r="C201" s="119" t="s">
        <v>93</v>
      </c>
      <c r="D201" s="119"/>
      <c r="E201" s="119" t="s">
        <v>1671</v>
      </c>
      <c r="F201" s="132"/>
      <c r="G201" s="132" t="s">
        <v>2304</v>
      </c>
      <c r="H201" s="132" t="s">
        <v>2305</v>
      </c>
      <c r="I201" s="132" t="s">
        <v>1674</v>
      </c>
      <c r="J201" s="132" t="s">
        <v>2306</v>
      </c>
      <c r="K201" s="134" t="s">
        <v>2307</v>
      </c>
      <c r="L201" s="132" t="s">
        <v>2308</v>
      </c>
      <c r="M201" s="124"/>
      <c r="N201" s="18"/>
      <c r="O201" s="18"/>
      <c r="P201" s="18"/>
      <c r="Q201" s="18"/>
      <c r="R201" s="18"/>
      <c r="S201" s="18"/>
      <c r="T201" s="15"/>
      <c r="U201" s="18"/>
      <c r="V201" s="18"/>
      <c r="W201" s="18"/>
      <c r="X201" s="18"/>
      <c r="Y201" s="18"/>
      <c r="Z201" s="18"/>
      <c r="AA201" s="18"/>
      <c r="AB201" s="18"/>
      <c r="AC201" s="18"/>
      <c r="AD201" s="18"/>
    </row>
    <row r="202">
      <c r="A202" s="119">
        <v>140.0</v>
      </c>
      <c r="B202" s="120" t="s">
        <v>1685</v>
      </c>
      <c r="C202" s="119" t="s">
        <v>93</v>
      </c>
      <c r="D202" s="119"/>
      <c r="E202" s="119" t="s">
        <v>1729</v>
      </c>
      <c r="F202" s="132"/>
      <c r="G202" s="132" t="s">
        <v>2309</v>
      </c>
      <c r="H202" s="132" t="s">
        <v>2310</v>
      </c>
      <c r="I202" s="132" t="s">
        <v>1607</v>
      </c>
      <c r="J202" s="132" t="s">
        <v>2311</v>
      </c>
      <c r="K202" s="134" t="s">
        <v>2296</v>
      </c>
      <c r="L202" s="132" t="s">
        <v>2297</v>
      </c>
      <c r="M202" s="124"/>
      <c r="N202" s="18"/>
      <c r="O202" s="18"/>
      <c r="P202" s="18"/>
      <c r="Q202" s="18"/>
      <c r="R202" s="18"/>
      <c r="S202" s="18"/>
      <c r="T202" s="15"/>
      <c r="U202" s="18"/>
      <c r="V202" s="18"/>
      <c r="W202" s="18"/>
      <c r="X202" s="18"/>
      <c r="Y202" s="18"/>
      <c r="Z202" s="18"/>
      <c r="AA202" s="18"/>
      <c r="AB202" s="18"/>
      <c r="AC202" s="18"/>
      <c r="AD202" s="18"/>
    </row>
    <row r="203">
      <c r="A203" s="119">
        <v>151.0</v>
      </c>
      <c r="B203" s="120" t="s">
        <v>1685</v>
      </c>
      <c r="C203" s="119" t="s">
        <v>93</v>
      </c>
      <c r="D203" s="119"/>
      <c r="E203" s="119" t="s">
        <v>1729</v>
      </c>
      <c r="F203" s="132"/>
      <c r="G203" s="132" t="s">
        <v>2312</v>
      </c>
      <c r="H203" s="132" t="s">
        <v>2310</v>
      </c>
      <c r="I203" s="132" t="s">
        <v>1607</v>
      </c>
      <c r="J203" s="132" t="s">
        <v>2313</v>
      </c>
      <c r="K203" s="134" t="s">
        <v>2314</v>
      </c>
      <c r="L203" s="132" t="s">
        <v>2315</v>
      </c>
      <c r="M203" s="124"/>
      <c r="N203" s="18"/>
      <c r="O203" s="113"/>
      <c r="P203" s="113"/>
      <c r="Q203" s="18"/>
      <c r="R203" s="18"/>
      <c r="S203" s="15"/>
      <c r="T203" s="18"/>
      <c r="U203" s="18"/>
      <c r="V203" s="18"/>
      <c r="W203" s="18"/>
      <c r="X203" s="18"/>
      <c r="Y203" s="18"/>
      <c r="Z203" s="18"/>
      <c r="AA203" s="18"/>
      <c r="AB203" s="18"/>
      <c r="AC203" s="18"/>
      <c r="AD203" s="18"/>
    </row>
    <row r="204">
      <c r="A204" s="119">
        <v>163.0</v>
      </c>
      <c r="B204" s="120" t="s">
        <v>1685</v>
      </c>
      <c r="C204" s="119" t="s">
        <v>93</v>
      </c>
      <c r="D204" s="119"/>
      <c r="E204" s="119" t="s">
        <v>1729</v>
      </c>
      <c r="F204" s="132"/>
      <c r="G204" s="132" t="s">
        <v>2316</v>
      </c>
      <c r="H204" s="132" t="s">
        <v>2310</v>
      </c>
      <c r="I204" s="132" t="s">
        <v>1607</v>
      </c>
      <c r="J204" s="132" t="s">
        <v>2317</v>
      </c>
      <c r="K204" s="134" t="s">
        <v>2318</v>
      </c>
      <c r="L204" s="132" t="s">
        <v>2319</v>
      </c>
      <c r="M204" s="124"/>
      <c r="N204" s="18"/>
      <c r="O204" s="18"/>
      <c r="P204" s="18"/>
      <c r="Q204" s="18"/>
      <c r="R204" s="18"/>
      <c r="S204" s="18"/>
      <c r="T204" s="15"/>
      <c r="U204" s="18"/>
      <c r="V204" s="18"/>
      <c r="W204" s="18"/>
      <c r="X204" s="18"/>
      <c r="Y204" s="18"/>
      <c r="Z204" s="18"/>
      <c r="AA204" s="18"/>
      <c r="AB204" s="18"/>
      <c r="AC204" s="18"/>
      <c r="AD204" s="18"/>
    </row>
    <row r="205">
      <c r="A205" s="119">
        <v>172.0</v>
      </c>
      <c r="B205" s="120" t="s">
        <v>1685</v>
      </c>
      <c r="C205" s="119" t="s">
        <v>93</v>
      </c>
      <c r="D205" s="119"/>
      <c r="E205" s="119" t="s">
        <v>1729</v>
      </c>
      <c r="F205" s="132"/>
      <c r="G205" s="132" t="s">
        <v>2320</v>
      </c>
      <c r="H205" s="132" t="s">
        <v>2310</v>
      </c>
      <c r="I205" s="132" t="s">
        <v>1607</v>
      </c>
      <c r="J205" s="132" t="s">
        <v>2321</v>
      </c>
      <c r="K205" s="134" t="s">
        <v>2322</v>
      </c>
      <c r="L205" s="132" t="s">
        <v>2323</v>
      </c>
      <c r="M205" s="124"/>
      <c r="N205" s="18"/>
      <c r="O205" s="18"/>
      <c r="P205" s="18"/>
      <c r="Q205" s="18"/>
      <c r="R205" s="18"/>
      <c r="S205" s="18"/>
      <c r="T205" s="15"/>
      <c r="U205" s="18"/>
      <c r="V205" s="18"/>
      <c r="W205" s="18"/>
      <c r="X205" s="18"/>
      <c r="Y205" s="18"/>
      <c r="Z205" s="18"/>
      <c r="AA205" s="18"/>
      <c r="AB205" s="18"/>
      <c r="AC205" s="18"/>
      <c r="AD205" s="18"/>
    </row>
    <row r="206">
      <c r="A206" s="119">
        <v>357.0</v>
      </c>
      <c r="B206" s="120" t="s">
        <v>1685</v>
      </c>
      <c r="C206" s="119" t="s">
        <v>93</v>
      </c>
      <c r="D206" s="119"/>
      <c r="E206" s="119" t="s">
        <v>1671</v>
      </c>
      <c r="F206" s="132"/>
      <c r="G206" s="132" t="s">
        <v>2324</v>
      </c>
      <c r="H206" s="132" t="s">
        <v>2325</v>
      </c>
      <c r="I206" s="132" t="s">
        <v>1674</v>
      </c>
      <c r="J206" s="132" t="s">
        <v>2326</v>
      </c>
      <c r="K206" s="134" t="s">
        <v>2163</v>
      </c>
      <c r="L206" s="132" t="s">
        <v>2164</v>
      </c>
      <c r="M206" s="124"/>
      <c r="N206" s="18"/>
      <c r="O206" s="18"/>
      <c r="P206" s="18"/>
      <c r="Q206" s="18"/>
      <c r="R206" s="18"/>
      <c r="S206" s="18"/>
      <c r="T206" s="15"/>
      <c r="U206" s="18"/>
      <c r="V206" s="18"/>
      <c r="W206" s="18"/>
      <c r="X206" s="18"/>
      <c r="Y206" s="18"/>
      <c r="Z206" s="18"/>
      <c r="AA206" s="18"/>
      <c r="AB206" s="18"/>
      <c r="AC206" s="18"/>
      <c r="AD206" s="18"/>
    </row>
    <row r="207">
      <c r="A207" s="119">
        <v>142.0</v>
      </c>
      <c r="B207" s="120" t="s">
        <v>1685</v>
      </c>
      <c r="C207" s="119" t="s">
        <v>93</v>
      </c>
      <c r="D207" s="119"/>
      <c r="E207" s="119" t="s">
        <v>1729</v>
      </c>
      <c r="F207" s="132"/>
      <c r="G207" s="132" t="s">
        <v>2327</v>
      </c>
      <c r="H207" s="132" t="s">
        <v>2328</v>
      </c>
      <c r="I207" s="132" t="s">
        <v>1607</v>
      </c>
      <c r="J207" s="132" t="s">
        <v>2329</v>
      </c>
      <c r="K207" s="134" t="s">
        <v>2296</v>
      </c>
      <c r="L207" s="132" t="s">
        <v>2297</v>
      </c>
      <c r="M207" s="124"/>
      <c r="N207" s="18"/>
      <c r="O207" s="18"/>
      <c r="P207" s="18"/>
      <c r="Q207" s="18"/>
      <c r="R207" s="18"/>
      <c r="S207" s="18"/>
      <c r="T207" s="15"/>
      <c r="U207" s="18"/>
      <c r="V207" s="18"/>
      <c r="W207" s="18"/>
      <c r="X207" s="18"/>
      <c r="Y207" s="18"/>
      <c r="Z207" s="18"/>
      <c r="AA207" s="18"/>
      <c r="AB207" s="18"/>
      <c r="AC207" s="18"/>
      <c r="AD207" s="18"/>
    </row>
    <row r="208">
      <c r="A208" s="119">
        <v>153.0</v>
      </c>
      <c r="B208" s="120" t="s">
        <v>1685</v>
      </c>
      <c r="C208" s="119" t="s">
        <v>93</v>
      </c>
      <c r="D208" s="119"/>
      <c r="E208" s="119" t="s">
        <v>1729</v>
      </c>
      <c r="F208" s="132"/>
      <c r="G208" s="132" t="s">
        <v>2330</v>
      </c>
      <c r="H208" s="132" t="s">
        <v>2328</v>
      </c>
      <c r="I208" s="132" t="s">
        <v>1607</v>
      </c>
      <c r="J208" s="132" t="s">
        <v>2331</v>
      </c>
      <c r="K208" s="134" t="s">
        <v>2314</v>
      </c>
      <c r="L208" s="132" t="s">
        <v>2315</v>
      </c>
      <c r="M208" s="124"/>
      <c r="N208" s="18"/>
      <c r="O208" s="113"/>
      <c r="P208" s="113"/>
      <c r="Q208" s="18"/>
      <c r="R208" s="18"/>
      <c r="S208" s="15"/>
      <c r="T208" s="18"/>
      <c r="U208" s="18"/>
      <c r="V208" s="18"/>
      <c r="W208" s="18"/>
      <c r="X208" s="18"/>
      <c r="Y208" s="18"/>
      <c r="Z208" s="18"/>
      <c r="AA208" s="18"/>
      <c r="AB208" s="18"/>
      <c r="AC208" s="18"/>
      <c r="AD208" s="18"/>
    </row>
    <row r="209">
      <c r="A209" s="119">
        <v>165.0</v>
      </c>
      <c r="B209" s="120" t="s">
        <v>1685</v>
      </c>
      <c r="C209" s="119" t="s">
        <v>93</v>
      </c>
      <c r="D209" s="119"/>
      <c r="E209" s="119" t="s">
        <v>1729</v>
      </c>
      <c r="F209" s="132"/>
      <c r="G209" s="132" t="s">
        <v>2332</v>
      </c>
      <c r="H209" s="132" t="s">
        <v>2328</v>
      </c>
      <c r="I209" s="132" t="s">
        <v>1607</v>
      </c>
      <c r="J209" s="132" t="s">
        <v>2333</v>
      </c>
      <c r="K209" s="134" t="s">
        <v>2318</v>
      </c>
      <c r="L209" s="132" t="s">
        <v>2319</v>
      </c>
      <c r="M209" s="124"/>
      <c r="N209" s="18"/>
      <c r="O209" s="18"/>
      <c r="P209" s="18"/>
      <c r="Q209" s="18"/>
      <c r="R209" s="18"/>
      <c r="S209" s="18"/>
      <c r="T209" s="15"/>
      <c r="U209" s="18"/>
      <c r="V209" s="18"/>
      <c r="W209" s="18"/>
      <c r="X209" s="18"/>
      <c r="Y209" s="18"/>
      <c r="Z209" s="18"/>
      <c r="AA209" s="18"/>
      <c r="AB209" s="18"/>
      <c r="AC209" s="18"/>
      <c r="AD209" s="18"/>
    </row>
    <row r="210">
      <c r="A210" s="119">
        <v>174.0</v>
      </c>
      <c r="B210" s="120" t="s">
        <v>1685</v>
      </c>
      <c r="C210" s="119" t="s">
        <v>93</v>
      </c>
      <c r="D210" s="119"/>
      <c r="E210" s="119" t="s">
        <v>1729</v>
      </c>
      <c r="F210" s="132"/>
      <c r="G210" s="132" t="s">
        <v>2334</v>
      </c>
      <c r="H210" s="132" t="s">
        <v>2328</v>
      </c>
      <c r="I210" s="132" t="s">
        <v>1607</v>
      </c>
      <c r="J210" s="132" t="s">
        <v>2335</v>
      </c>
      <c r="K210" s="134" t="s">
        <v>2322</v>
      </c>
      <c r="L210" s="132" t="s">
        <v>2323</v>
      </c>
      <c r="M210" s="124"/>
      <c r="N210" s="18"/>
      <c r="O210" s="18"/>
      <c r="P210" s="18"/>
      <c r="Q210" s="18"/>
      <c r="R210" s="18"/>
      <c r="S210" s="18"/>
      <c r="T210" s="15"/>
      <c r="U210" s="18"/>
      <c r="V210" s="18"/>
      <c r="W210" s="18"/>
      <c r="X210" s="18"/>
      <c r="Y210" s="18"/>
      <c r="Z210" s="18"/>
      <c r="AA210" s="18"/>
      <c r="AB210" s="18"/>
      <c r="AC210" s="18"/>
      <c r="AD210" s="18"/>
    </row>
    <row r="211">
      <c r="A211" s="119">
        <v>129.0</v>
      </c>
      <c r="B211" s="120" t="s">
        <v>1685</v>
      </c>
      <c r="C211" s="119" t="s">
        <v>93</v>
      </c>
      <c r="D211" s="119"/>
      <c r="E211" s="119" t="s">
        <v>1729</v>
      </c>
      <c r="F211" s="132"/>
      <c r="G211" s="132" t="s">
        <v>2336</v>
      </c>
      <c r="H211" s="132" t="s">
        <v>2337</v>
      </c>
      <c r="I211" s="132" t="s">
        <v>1607</v>
      </c>
      <c r="J211" s="132" t="s">
        <v>2338</v>
      </c>
      <c r="K211" s="134" t="s">
        <v>2339</v>
      </c>
      <c r="L211" s="132" t="s">
        <v>2340</v>
      </c>
      <c r="M211" s="124"/>
      <c r="N211" s="18"/>
      <c r="O211" s="18"/>
      <c r="P211" s="18"/>
      <c r="Q211" s="18"/>
      <c r="R211" s="18"/>
      <c r="S211" s="18"/>
      <c r="T211" s="15"/>
      <c r="U211" s="18"/>
      <c r="V211" s="18"/>
      <c r="W211" s="18"/>
      <c r="X211" s="18"/>
      <c r="Y211" s="18"/>
      <c r="Z211" s="18"/>
      <c r="AA211" s="18"/>
      <c r="AB211" s="18"/>
      <c r="AC211" s="18"/>
      <c r="AD211" s="18"/>
    </row>
    <row r="212">
      <c r="A212" s="119">
        <v>155.0</v>
      </c>
      <c r="B212" s="120" t="s">
        <v>1685</v>
      </c>
      <c r="C212" s="119" t="s">
        <v>93</v>
      </c>
      <c r="D212" s="119"/>
      <c r="E212" s="119" t="s">
        <v>1729</v>
      </c>
      <c r="F212" s="132"/>
      <c r="G212" s="132" t="s">
        <v>2341</v>
      </c>
      <c r="H212" s="132" t="s">
        <v>2342</v>
      </c>
      <c r="I212" s="132" t="s">
        <v>1607</v>
      </c>
      <c r="J212" s="132" t="s">
        <v>2343</v>
      </c>
      <c r="K212" s="134" t="s">
        <v>2314</v>
      </c>
      <c r="L212" s="132" t="s">
        <v>2315</v>
      </c>
      <c r="M212" s="124"/>
      <c r="N212" s="18"/>
      <c r="O212" s="18"/>
      <c r="P212" s="18"/>
      <c r="Q212" s="18"/>
      <c r="R212" s="18"/>
      <c r="S212" s="18"/>
      <c r="T212" s="15"/>
      <c r="U212" s="18"/>
      <c r="V212" s="18"/>
      <c r="W212" s="18"/>
      <c r="X212" s="18"/>
      <c r="Y212" s="18"/>
      <c r="Z212" s="18"/>
      <c r="AA212" s="18"/>
      <c r="AB212" s="18"/>
      <c r="AC212" s="18"/>
      <c r="AD212" s="18"/>
    </row>
    <row r="213">
      <c r="A213" s="119">
        <v>167.0</v>
      </c>
      <c r="B213" s="120" t="s">
        <v>1685</v>
      </c>
      <c r="C213" s="119" t="s">
        <v>93</v>
      </c>
      <c r="D213" s="119"/>
      <c r="E213" s="119" t="s">
        <v>1729</v>
      </c>
      <c r="F213" s="132"/>
      <c r="G213" s="132" t="s">
        <v>2344</v>
      </c>
      <c r="H213" s="132" t="s">
        <v>2342</v>
      </c>
      <c r="I213" s="132" t="s">
        <v>1607</v>
      </c>
      <c r="J213" s="132" t="s">
        <v>2345</v>
      </c>
      <c r="K213" s="134" t="s">
        <v>2318</v>
      </c>
      <c r="L213" s="132" t="s">
        <v>2319</v>
      </c>
      <c r="M213" s="124"/>
      <c r="N213" s="18"/>
      <c r="O213" s="18"/>
      <c r="P213" s="18"/>
      <c r="Q213" s="18"/>
      <c r="R213" s="18"/>
      <c r="S213" s="18"/>
      <c r="T213" s="15"/>
      <c r="U213" s="18"/>
      <c r="V213" s="18"/>
      <c r="W213" s="18"/>
      <c r="X213" s="18"/>
      <c r="Y213" s="18"/>
      <c r="Z213" s="18"/>
      <c r="AA213" s="18"/>
      <c r="AB213" s="18"/>
      <c r="AC213" s="18"/>
      <c r="AD213" s="18"/>
    </row>
    <row r="214">
      <c r="A214" s="119">
        <v>176.0</v>
      </c>
      <c r="B214" s="120" t="s">
        <v>1685</v>
      </c>
      <c r="C214" s="119" t="s">
        <v>93</v>
      </c>
      <c r="D214" s="119"/>
      <c r="E214" s="119" t="s">
        <v>1729</v>
      </c>
      <c r="F214" s="132"/>
      <c r="G214" s="132" t="s">
        <v>2346</v>
      </c>
      <c r="H214" s="132" t="s">
        <v>2347</v>
      </c>
      <c r="I214" s="132" t="s">
        <v>1607</v>
      </c>
      <c r="J214" s="132" t="s">
        <v>2348</v>
      </c>
      <c r="K214" s="134" t="s">
        <v>2322</v>
      </c>
      <c r="L214" s="132" t="s">
        <v>2323</v>
      </c>
      <c r="M214" s="124"/>
      <c r="N214" s="18"/>
      <c r="O214" s="18"/>
      <c r="P214" s="18"/>
      <c r="Q214" s="18"/>
      <c r="R214" s="18"/>
      <c r="S214" s="18"/>
      <c r="T214" s="15"/>
      <c r="U214" s="18"/>
      <c r="V214" s="18"/>
      <c r="W214" s="18"/>
      <c r="X214" s="18"/>
      <c r="Y214" s="18"/>
      <c r="Z214" s="18"/>
      <c r="AA214" s="18"/>
      <c r="AB214" s="18"/>
      <c r="AC214" s="18"/>
      <c r="AD214" s="18"/>
    </row>
    <row r="215">
      <c r="A215" s="119">
        <v>144.0</v>
      </c>
      <c r="B215" s="120" t="s">
        <v>1685</v>
      </c>
      <c r="C215" s="119" t="s">
        <v>93</v>
      </c>
      <c r="D215" s="119"/>
      <c r="E215" s="119" t="s">
        <v>1729</v>
      </c>
      <c r="F215" s="132"/>
      <c r="G215" s="132" t="s">
        <v>2349</v>
      </c>
      <c r="H215" s="132" t="s">
        <v>2350</v>
      </c>
      <c r="I215" s="132" t="s">
        <v>1607</v>
      </c>
      <c r="J215" s="132" t="s">
        <v>2351</v>
      </c>
      <c r="K215" s="134" t="s">
        <v>2296</v>
      </c>
      <c r="L215" s="132" t="s">
        <v>2297</v>
      </c>
      <c r="M215" s="124"/>
      <c r="N215" s="18"/>
      <c r="O215" s="18"/>
      <c r="P215" s="18"/>
      <c r="Q215" s="18"/>
      <c r="R215" s="18"/>
      <c r="S215" s="18"/>
      <c r="T215" s="15"/>
      <c r="U215" s="18"/>
      <c r="V215" s="18"/>
      <c r="W215" s="18"/>
      <c r="X215" s="18"/>
      <c r="Y215" s="18"/>
      <c r="Z215" s="18"/>
      <c r="AA215" s="18"/>
      <c r="AB215" s="18"/>
      <c r="AC215" s="18"/>
      <c r="AD215" s="18"/>
    </row>
    <row r="216">
      <c r="A216" s="119">
        <v>143.0</v>
      </c>
      <c r="B216" s="120" t="s">
        <v>1685</v>
      </c>
      <c r="C216" s="119" t="s">
        <v>93</v>
      </c>
      <c r="D216" s="119"/>
      <c r="E216" s="119" t="s">
        <v>1729</v>
      </c>
      <c r="F216" s="132"/>
      <c r="G216" s="132" t="s">
        <v>2352</v>
      </c>
      <c r="H216" s="132" t="s">
        <v>2353</v>
      </c>
      <c r="I216" s="132" t="s">
        <v>1607</v>
      </c>
      <c r="J216" s="132" t="s">
        <v>2354</v>
      </c>
      <c r="K216" s="134" t="s">
        <v>2296</v>
      </c>
      <c r="L216" s="132" t="s">
        <v>2297</v>
      </c>
      <c r="M216" s="124"/>
      <c r="N216" s="18"/>
      <c r="O216" s="18"/>
      <c r="P216" s="18"/>
      <c r="Q216" s="18"/>
      <c r="R216" s="18"/>
      <c r="S216" s="18"/>
      <c r="T216" s="15"/>
      <c r="U216" s="18"/>
      <c r="V216" s="18"/>
      <c r="W216" s="18"/>
      <c r="X216" s="18"/>
      <c r="Y216" s="18"/>
      <c r="Z216" s="18"/>
      <c r="AA216" s="18"/>
      <c r="AB216" s="18"/>
      <c r="AC216" s="18"/>
      <c r="AD216" s="18"/>
    </row>
    <row r="217">
      <c r="A217" s="119">
        <v>154.0</v>
      </c>
      <c r="B217" s="120" t="s">
        <v>1685</v>
      </c>
      <c r="C217" s="119" t="s">
        <v>93</v>
      </c>
      <c r="D217" s="119"/>
      <c r="E217" s="119" t="s">
        <v>1729</v>
      </c>
      <c r="F217" s="132"/>
      <c r="G217" s="132" t="s">
        <v>2355</v>
      </c>
      <c r="H217" s="132" t="s">
        <v>2353</v>
      </c>
      <c r="I217" s="132" t="s">
        <v>1607</v>
      </c>
      <c r="J217" s="132" t="s">
        <v>2356</v>
      </c>
      <c r="K217" s="134" t="s">
        <v>2314</v>
      </c>
      <c r="L217" s="132" t="s">
        <v>2315</v>
      </c>
      <c r="M217" s="124"/>
      <c r="N217" s="18"/>
      <c r="O217" s="18"/>
      <c r="P217" s="18"/>
      <c r="Q217" s="18"/>
      <c r="R217" s="18"/>
      <c r="S217" s="18"/>
      <c r="T217" s="15"/>
      <c r="U217" s="18"/>
      <c r="V217" s="18"/>
      <c r="W217" s="18"/>
      <c r="X217" s="18"/>
      <c r="Y217" s="18"/>
      <c r="Z217" s="18"/>
      <c r="AA217" s="18"/>
      <c r="AB217" s="18"/>
      <c r="AC217" s="18"/>
      <c r="AD217" s="18"/>
    </row>
    <row r="218">
      <c r="A218" s="119">
        <v>166.0</v>
      </c>
      <c r="B218" s="120" t="s">
        <v>1685</v>
      </c>
      <c r="C218" s="119" t="s">
        <v>93</v>
      </c>
      <c r="D218" s="119"/>
      <c r="E218" s="119" t="s">
        <v>1729</v>
      </c>
      <c r="F218" s="132"/>
      <c r="G218" s="132" t="s">
        <v>2357</v>
      </c>
      <c r="H218" s="132" t="s">
        <v>2353</v>
      </c>
      <c r="I218" s="132" t="s">
        <v>1607</v>
      </c>
      <c r="J218" s="132" t="s">
        <v>2358</v>
      </c>
      <c r="K218" s="134" t="s">
        <v>2318</v>
      </c>
      <c r="L218" s="132" t="s">
        <v>2319</v>
      </c>
      <c r="M218" s="124"/>
      <c r="N218" s="18"/>
      <c r="O218" s="18"/>
      <c r="P218" s="18"/>
      <c r="Q218" s="18"/>
      <c r="R218" s="18"/>
      <c r="S218" s="18"/>
      <c r="T218" s="15"/>
      <c r="U218" s="18"/>
      <c r="V218" s="18"/>
      <c r="W218" s="18"/>
      <c r="X218" s="18"/>
      <c r="Y218" s="18"/>
      <c r="Z218" s="18"/>
      <c r="AA218" s="18"/>
      <c r="AB218" s="18"/>
      <c r="AC218" s="18"/>
      <c r="AD218" s="18"/>
    </row>
    <row r="219">
      <c r="A219" s="119">
        <v>175.0</v>
      </c>
      <c r="B219" s="120" t="s">
        <v>1685</v>
      </c>
      <c r="C219" s="119" t="s">
        <v>93</v>
      </c>
      <c r="D219" s="119"/>
      <c r="E219" s="119" t="s">
        <v>1729</v>
      </c>
      <c r="F219" s="132"/>
      <c r="G219" s="132" t="s">
        <v>2359</v>
      </c>
      <c r="H219" s="132" t="s">
        <v>2353</v>
      </c>
      <c r="I219" s="132" t="s">
        <v>1607</v>
      </c>
      <c r="J219" s="132" t="s">
        <v>2360</v>
      </c>
      <c r="K219" s="134" t="s">
        <v>2322</v>
      </c>
      <c r="L219" s="132" t="s">
        <v>2323</v>
      </c>
      <c r="M219" s="124"/>
      <c r="N219" s="18"/>
      <c r="O219" s="18"/>
      <c r="P219" s="18"/>
      <c r="Q219" s="18"/>
      <c r="R219" s="18"/>
      <c r="S219" s="18"/>
      <c r="T219" s="15"/>
      <c r="U219" s="18"/>
      <c r="V219" s="18"/>
      <c r="W219" s="18"/>
      <c r="X219" s="18"/>
      <c r="Y219" s="18"/>
      <c r="Z219" s="18"/>
      <c r="AA219" s="18"/>
      <c r="AB219" s="18"/>
      <c r="AC219" s="18"/>
      <c r="AD219" s="18"/>
    </row>
    <row r="220">
      <c r="A220" s="119">
        <v>371.0</v>
      </c>
      <c r="B220" s="120" t="s">
        <v>1685</v>
      </c>
      <c r="C220" s="119" t="s">
        <v>93</v>
      </c>
      <c r="D220" s="119"/>
      <c r="E220" s="119" t="s">
        <v>1671</v>
      </c>
      <c r="F220" s="132"/>
      <c r="G220" s="132" t="s">
        <v>2361</v>
      </c>
      <c r="H220" s="132" t="s">
        <v>2362</v>
      </c>
      <c r="I220" s="132" t="s">
        <v>1674</v>
      </c>
      <c r="J220" s="132" t="s">
        <v>2363</v>
      </c>
      <c r="K220" s="134" t="s">
        <v>2097</v>
      </c>
      <c r="L220" s="132" t="s">
        <v>2098</v>
      </c>
      <c r="M220" s="124"/>
      <c r="N220" s="18"/>
      <c r="O220" s="18"/>
      <c r="P220" s="18"/>
      <c r="Q220" s="18"/>
      <c r="R220" s="18"/>
      <c r="S220" s="18"/>
      <c r="T220" s="15"/>
      <c r="U220" s="18"/>
      <c r="V220" s="18"/>
      <c r="W220" s="18"/>
      <c r="X220" s="18"/>
      <c r="Y220" s="18"/>
      <c r="Z220" s="18"/>
      <c r="AA220" s="18"/>
      <c r="AB220" s="18"/>
      <c r="AC220" s="18"/>
      <c r="AD220" s="18"/>
    </row>
    <row r="221">
      <c r="A221" s="119">
        <v>372.0</v>
      </c>
      <c r="B221" s="120" t="s">
        <v>1685</v>
      </c>
      <c r="C221" s="119" t="s">
        <v>93</v>
      </c>
      <c r="D221" s="119"/>
      <c r="E221" s="119" t="s">
        <v>1671</v>
      </c>
      <c r="F221" s="132"/>
      <c r="G221" s="132" t="s">
        <v>2364</v>
      </c>
      <c r="H221" s="132" t="s">
        <v>2365</v>
      </c>
      <c r="I221" s="132" t="s">
        <v>1674</v>
      </c>
      <c r="J221" s="132" t="s">
        <v>2366</v>
      </c>
      <c r="K221" s="134" t="s">
        <v>2097</v>
      </c>
      <c r="L221" s="132" t="s">
        <v>2098</v>
      </c>
      <c r="M221" s="124"/>
      <c r="N221" s="18"/>
      <c r="O221" s="18"/>
      <c r="P221" s="18"/>
      <c r="Q221" s="18"/>
      <c r="R221" s="18"/>
      <c r="S221" s="18"/>
      <c r="T221" s="15"/>
      <c r="U221" s="18"/>
      <c r="V221" s="18"/>
      <c r="W221" s="18"/>
      <c r="X221" s="18"/>
      <c r="Y221" s="18"/>
      <c r="Z221" s="18"/>
      <c r="AA221" s="18"/>
      <c r="AB221" s="18"/>
      <c r="AC221" s="18"/>
      <c r="AD221" s="18"/>
    </row>
    <row r="222">
      <c r="A222" s="119">
        <v>373.0</v>
      </c>
      <c r="B222" s="120" t="s">
        <v>1685</v>
      </c>
      <c r="C222" s="119" t="s">
        <v>93</v>
      </c>
      <c r="D222" s="119"/>
      <c r="E222" s="119" t="s">
        <v>1671</v>
      </c>
      <c r="F222" s="132"/>
      <c r="G222" s="132" t="s">
        <v>2367</v>
      </c>
      <c r="H222" s="132" t="s">
        <v>2368</v>
      </c>
      <c r="I222" s="132" t="s">
        <v>1674</v>
      </c>
      <c r="J222" s="132" t="s">
        <v>2369</v>
      </c>
      <c r="K222" s="134" t="s">
        <v>2097</v>
      </c>
      <c r="L222" s="132" t="s">
        <v>2098</v>
      </c>
      <c r="M222" s="124"/>
      <c r="N222" s="18"/>
      <c r="O222" s="113"/>
      <c r="P222" s="113"/>
      <c r="Q222" s="18"/>
      <c r="R222" s="18"/>
      <c r="S222" s="15"/>
      <c r="T222" s="18"/>
      <c r="U222" s="18"/>
      <c r="V222" s="18"/>
      <c r="W222" s="18"/>
      <c r="X222" s="18"/>
      <c r="Y222" s="18"/>
      <c r="Z222" s="18"/>
      <c r="AA222" s="18"/>
      <c r="AB222" s="18"/>
      <c r="AC222" s="18"/>
      <c r="AD222" s="18"/>
    </row>
    <row r="223">
      <c r="A223" s="119">
        <v>374.0</v>
      </c>
      <c r="B223" s="120" t="s">
        <v>1685</v>
      </c>
      <c r="C223" s="119" t="s">
        <v>93</v>
      </c>
      <c r="D223" s="119"/>
      <c r="E223" s="119" t="s">
        <v>1671</v>
      </c>
      <c r="F223" s="132"/>
      <c r="G223" s="132" t="s">
        <v>2370</v>
      </c>
      <c r="H223" s="132" t="s">
        <v>2371</v>
      </c>
      <c r="I223" s="132" t="s">
        <v>1674</v>
      </c>
      <c r="J223" s="132" t="s">
        <v>2372</v>
      </c>
      <c r="K223" s="134" t="s">
        <v>2097</v>
      </c>
      <c r="L223" s="132" t="s">
        <v>2098</v>
      </c>
      <c r="M223" s="124"/>
      <c r="N223" s="18"/>
      <c r="O223" s="113"/>
      <c r="P223" s="113"/>
      <c r="Q223" s="18"/>
      <c r="R223" s="18"/>
      <c r="S223" s="15"/>
      <c r="T223" s="18"/>
      <c r="U223" s="18"/>
      <c r="V223" s="18"/>
      <c r="W223" s="18"/>
      <c r="X223" s="18"/>
      <c r="Y223" s="18"/>
      <c r="Z223" s="18"/>
      <c r="AA223" s="18"/>
      <c r="AB223" s="18"/>
      <c r="AC223" s="18"/>
      <c r="AD223" s="18"/>
    </row>
    <row r="224">
      <c r="A224" s="119">
        <v>375.0</v>
      </c>
      <c r="B224" s="120" t="s">
        <v>1685</v>
      </c>
      <c r="C224" s="119" t="s">
        <v>93</v>
      </c>
      <c r="D224" s="119"/>
      <c r="E224" s="119" t="s">
        <v>1671</v>
      </c>
      <c r="F224" s="132"/>
      <c r="G224" s="132" t="s">
        <v>2373</v>
      </c>
      <c r="H224" s="132" t="s">
        <v>2374</v>
      </c>
      <c r="I224" s="132" t="s">
        <v>1674</v>
      </c>
      <c r="J224" s="132" t="s">
        <v>2375</v>
      </c>
      <c r="K224" s="134" t="s">
        <v>2097</v>
      </c>
      <c r="L224" s="132" t="s">
        <v>2098</v>
      </c>
      <c r="M224" s="124"/>
      <c r="N224" s="18"/>
      <c r="O224" s="113"/>
      <c r="P224" s="113"/>
      <c r="Q224" s="18"/>
      <c r="R224" s="18"/>
      <c r="S224" s="15"/>
      <c r="T224" s="18"/>
      <c r="U224" s="18"/>
      <c r="V224" s="18"/>
      <c r="W224" s="18"/>
      <c r="X224" s="18"/>
      <c r="Y224" s="18"/>
      <c r="Z224" s="18"/>
      <c r="AA224" s="18"/>
      <c r="AB224" s="18"/>
      <c r="AC224" s="18"/>
      <c r="AD224" s="18"/>
    </row>
    <row r="225">
      <c r="A225" s="119">
        <v>127.0</v>
      </c>
      <c r="B225" s="120" t="s">
        <v>1685</v>
      </c>
      <c r="C225" s="119" t="s">
        <v>93</v>
      </c>
      <c r="D225" s="119"/>
      <c r="E225" s="119" t="s">
        <v>1729</v>
      </c>
      <c r="F225" s="132"/>
      <c r="G225" s="132" t="s">
        <v>2376</v>
      </c>
      <c r="H225" s="132" t="s">
        <v>2377</v>
      </c>
      <c r="I225" s="132" t="s">
        <v>1607</v>
      </c>
      <c r="J225" s="132" t="s">
        <v>2378</v>
      </c>
      <c r="K225" s="134" t="s">
        <v>2339</v>
      </c>
      <c r="L225" s="132" t="s">
        <v>2340</v>
      </c>
      <c r="M225" s="124"/>
      <c r="N225" s="18"/>
      <c r="O225" s="113"/>
      <c r="P225" s="113"/>
      <c r="Q225" s="18"/>
      <c r="R225" s="18"/>
      <c r="S225" s="15"/>
      <c r="T225" s="18"/>
      <c r="U225" s="18"/>
      <c r="V225" s="18"/>
      <c r="W225" s="18"/>
      <c r="X225" s="18"/>
      <c r="Y225" s="18"/>
      <c r="Z225" s="18"/>
      <c r="AA225" s="18"/>
      <c r="AB225" s="18"/>
      <c r="AC225" s="18"/>
      <c r="AD225" s="18"/>
    </row>
    <row r="226">
      <c r="A226" s="119">
        <v>128.0</v>
      </c>
      <c r="B226" s="120" t="s">
        <v>1685</v>
      </c>
      <c r="C226" s="119" t="s">
        <v>93</v>
      </c>
      <c r="D226" s="119"/>
      <c r="E226" s="119" t="s">
        <v>1729</v>
      </c>
      <c r="F226" s="132"/>
      <c r="G226" s="132" t="s">
        <v>2379</v>
      </c>
      <c r="H226" s="132" t="s">
        <v>2380</v>
      </c>
      <c r="I226" s="132" t="s">
        <v>1607</v>
      </c>
      <c r="J226" s="132" t="s">
        <v>2381</v>
      </c>
      <c r="K226" s="134" t="s">
        <v>2339</v>
      </c>
      <c r="L226" s="132" t="s">
        <v>2340</v>
      </c>
      <c r="M226" s="124"/>
      <c r="N226" s="18"/>
      <c r="O226" s="113"/>
      <c r="P226" s="113"/>
      <c r="Q226" s="18"/>
      <c r="R226" s="18"/>
      <c r="S226" s="15"/>
      <c r="T226" s="18"/>
      <c r="U226" s="18"/>
      <c r="V226" s="18"/>
      <c r="W226" s="18"/>
      <c r="X226" s="18"/>
      <c r="Y226" s="18"/>
      <c r="Z226" s="18"/>
      <c r="AA226" s="18"/>
      <c r="AB226" s="18"/>
      <c r="AC226" s="18"/>
      <c r="AD226" s="18"/>
    </row>
    <row r="227">
      <c r="A227" s="119">
        <v>126.0</v>
      </c>
      <c r="B227" s="120" t="s">
        <v>1685</v>
      </c>
      <c r="C227" s="119" t="s">
        <v>93</v>
      </c>
      <c r="D227" s="119"/>
      <c r="E227" s="119" t="s">
        <v>1729</v>
      </c>
      <c r="F227" s="132"/>
      <c r="G227" s="132" t="s">
        <v>2382</v>
      </c>
      <c r="H227" s="132" t="s">
        <v>2383</v>
      </c>
      <c r="I227" s="132" t="s">
        <v>1607</v>
      </c>
      <c r="J227" s="132" t="s">
        <v>2384</v>
      </c>
      <c r="K227" s="134" t="s">
        <v>2339</v>
      </c>
      <c r="L227" s="132" t="s">
        <v>2340</v>
      </c>
      <c r="M227" s="124"/>
      <c r="N227" s="18"/>
      <c r="O227" s="18"/>
      <c r="P227" s="18"/>
      <c r="Q227" s="18"/>
      <c r="R227" s="18"/>
      <c r="S227" s="18"/>
      <c r="T227" s="15"/>
      <c r="U227" s="18"/>
      <c r="V227" s="18"/>
      <c r="W227" s="18"/>
      <c r="X227" s="18"/>
      <c r="Y227" s="18"/>
      <c r="Z227" s="18"/>
      <c r="AA227" s="18"/>
      <c r="AB227" s="18"/>
      <c r="AC227" s="18"/>
      <c r="AD227" s="18"/>
    </row>
    <row r="228">
      <c r="A228" s="119">
        <v>323.0</v>
      </c>
      <c r="B228" s="120" t="s">
        <v>1685</v>
      </c>
      <c r="C228" s="119" t="s">
        <v>93</v>
      </c>
      <c r="D228" s="119"/>
      <c r="E228" s="119" t="s">
        <v>1656</v>
      </c>
      <c r="F228" s="132"/>
      <c r="G228" s="132" t="s">
        <v>2385</v>
      </c>
      <c r="H228" s="132" t="s">
        <v>2386</v>
      </c>
      <c r="I228" s="132" t="s">
        <v>1715</v>
      </c>
      <c r="J228" s="132" t="s">
        <v>2387</v>
      </c>
      <c r="K228" s="134" t="s">
        <v>1717</v>
      </c>
      <c r="L228" s="132" t="s">
        <v>1718</v>
      </c>
      <c r="M228" s="124"/>
      <c r="N228" s="18"/>
      <c r="O228" s="18"/>
      <c r="P228" s="18"/>
      <c r="Q228" s="18"/>
      <c r="R228" s="18"/>
      <c r="S228" s="18"/>
      <c r="T228" s="15"/>
      <c r="U228" s="18"/>
      <c r="V228" s="18"/>
      <c r="W228" s="18"/>
      <c r="X228" s="18"/>
      <c r="Y228" s="18"/>
      <c r="Z228" s="18"/>
      <c r="AA228" s="18"/>
      <c r="AB228" s="18"/>
      <c r="AC228" s="18"/>
      <c r="AD228" s="18"/>
    </row>
    <row r="229">
      <c r="A229" s="119">
        <v>334.0</v>
      </c>
      <c r="B229" s="120" t="s">
        <v>1685</v>
      </c>
      <c r="C229" s="119" t="s">
        <v>93</v>
      </c>
      <c r="D229" s="119"/>
      <c r="E229" s="119" t="s">
        <v>1712</v>
      </c>
      <c r="F229" s="132"/>
      <c r="G229" s="132" t="s">
        <v>2385</v>
      </c>
      <c r="H229" s="132" t="s">
        <v>2386</v>
      </c>
      <c r="I229" s="132" t="s">
        <v>1715</v>
      </c>
      <c r="J229" s="132" t="s">
        <v>2387</v>
      </c>
      <c r="K229" s="134" t="s">
        <v>1717</v>
      </c>
      <c r="L229" s="132" t="s">
        <v>1718</v>
      </c>
      <c r="M229" s="124"/>
      <c r="N229" s="18"/>
      <c r="O229" s="18"/>
      <c r="P229" s="18"/>
      <c r="Q229" s="18"/>
      <c r="R229" s="18"/>
      <c r="S229" s="18"/>
      <c r="T229" s="15"/>
      <c r="U229" s="18"/>
      <c r="V229" s="18"/>
      <c r="W229" s="18"/>
      <c r="X229" s="18"/>
      <c r="Y229" s="18"/>
      <c r="Z229" s="18"/>
      <c r="AA229" s="18"/>
      <c r="AB229" s="18"/>
      <c r="AC229" s="18"/>
      <c r="AD229" s="18"/>
    </row>
    <row r="230">
      <c r="A230" s="119">
        <v>324.0</v>
      </c>
      <c r="B230" s="120" t="s">
        <v>1685</v>
      </c>
      <c r="C230" s="119" t="s">
        <v>93</v>
      </c>
      <c r="D230" s="119"/>
      <c r="E230" s="119" t="s">
        <v>1656</v>
      </c>
      <c r="F230" s="132"/>
      <c r="G230" s="132" t="s">
        <v>2388</v>
      </c>
      <c r="H230" s="132" t="s">
        <v>2389</v>
      </c>
      <c r="I230" s="132" t="s">
        <v>1715</v>
      </c>
      <c r="J230" s="132" t="s">
        <v>2390</v>
      </c>
      <c r="K230" s="134" t="s">
        <v>1717</v>
      </c>
      <c r="L230" s="132" t="s">
        <v>1718</v>
      </c>
      <c r="M230" s="124"/>
      <c r="N230" s="18"/>
      <c r="O230" s="18"/>
      <c r="P230" s="18"/>
      <c r="Q230" s="18"/>
      <c r="R230" s="18"/>
      <c r="S230" s="18"/>
      <c r="T230" s="15"/>
      <c r="U230" s="18"/>
      <c r="V230" s="18"/>
      <c r="W230" s="18"/>
      <c r="X230" s="18"/>
      <c r="Y230" s="18"/>
      <c r="Z230" s="18"/>
      <c r="AA230" s="18"/>
      <c r="AB230" s="18"/>
      <c r="AC230" s="18"/>
      <c r="AD230" s="18"/>
    </row>
    <row r="231">
      <c r="A231" s="119">
        <v>335.0</v>
      </c>
      <c r="B231" s="120" t="s">
        <v>1685</v>
      </c>
      <c r="C231" s="119" t="s">
        <v>93</v>
      </c>
      <c r="D231" s="119"/>
      <c r="E231" s="119" t="s">
        <v>1712</v>
      </c>
      <c r="F231" s="132"/>
      <c r="G231" s="132" t="s">
        <v>2388</v>
      </c>
      <c r="H231" s="132" t="s">
        <v>2389</v>
      </c>
      <c r="I231" s="132" t="s">
        <v>1715</v>
      </c>
      <c r="J231" s="132" t="s">
        <v>2390</v>
      </c>
      <c r="K231" s="134" t="s">
        <v>1717</v>
      </c>
      <c r="L231" s="132" t="s">
        <v>1718</v>
      </c>
      <c r="M231" s="124"/>
      <c r="N231" s="18"/>
      <c r="O231" s="18"/>
      <c r="P231" s="18"/>
      <c r="Q231" s="18"/>
      <c r="R231" s="18"/>
      <c r="S231" s="18"/>
      <c r="T231" s="15"/>
      <c r="U231" s="18"/>
      <c r="V231" s="18"/>
      <c r="W231" s="18"/>
      <c r="X231" s="18"/>
      <c r="Y231" s="18"/>
      <c r="Z231" s="18"/>
      <c r="AA231" s="18"/>
      <c r="AB231" s="18"/>
      <c r="AC231" s="18"/>
      <c r="AD231" s="18"/>
    </row>
    <row r="232">
      <c r="A232" s="119">
        <v>321.0</v>
      </c>
      <c r="B232" s="120" t="s">
        <v>1685</v>
      </c>
      <c r="C232" s="119" t="s">
        <v>93</v>
      </c>
      <c r="D232" s="119"/>
      <c r="E232" s="119" t="s">
        <v>1656</v>
      </c>
      <c r="F232" s="132"/>
      <c r="G232" s="132" t="s">
        <v>2391</v>
      </c>
      <c r="H232" s="132" t="s">
        <v>2392</v>
      </c>
      <c r="I232" s="132" t="s">
        <v>1715</v>
      </c>
      <c r="J232" s="132" t="s">
        <v>2393</v>
      </c>
      <c r="K232" s="134" t="s">
        <v>1717</v>
      </c>
      <c r="L232" s="132" t="s">
        <v>1718</v>
      </c>
      <c r="M232" s="124"/>
      <c r="N232" s="18"/>
      <c r="O232" s="18"/>
      <c r="P232" s="18"/>
      <c r="Q232" s="18"/>
      <c r="R232" s="18"/>
      <c r="S232" s="18"/>
      <c r="T232" s="15"/>
      <c r="U232" s="18"/>
      <c r="V232" s="18"/>
      <c r="W232" s="18"/>
      <c r="X232" s="18"/>
      <c r="Y232" s="18"/>
      <c r="Z232" s="18"/>
      <c r="AA232" s="18"/>
      <c r="AB232" s="18"/>
      <c r="AC232" s="18"/>
      <c r="AD232" s="18"/>
    </row>
    <row r="233">
      <c r="A233" s="119">
        <v>332.0</v>
      </c>
      <c r="B233" s="120" t="s">
        <v>1685</v>
      </c>
      <c r="C233" s="119" t="s">
        <v>93</v>
      </c>
      <c r="D233" s="119"/>
      <c r="E233" s="119" t="s">
        <v>1712</v>
      </c>
      <c r="F233" s="132"/>
      <c r="G233" s="132" t="s">
        <v>2391</v>
      </c>
      <c r="H233" s="132" t="s">
        <v>2392</v>
      </c>
      <c r="I233" s="132" t="s">
        <v>1715</v>
      </c>
      <c r="J233" s="132" t="s">
        <v>2393</v>
      </c>
      <c r="K233" s="134" t="s">
        <v>1717</v>
      </c>
      <c r="L233" s="132" t="s">
        <v>1718</v>
      </c>
      <c r="M233" s="124"/>
      <c r="N233" s="18"/>
      <c r="O233" s="18"/>
      <c r="P233" s="18"/>
      <c r="Q233" s="18"/>
      <c r="R233" s="18"/>
      <c r="S233" s="18"/>
      <c r="T233" s="15"/>
      <c r="U233" s="18"/>
      <c r="V233" s="18"/>
      <c r="W233" s="18"/>
      <c r="X233" s="18"/>
      <c r="Y233" s="18"/>
      <c r="Z233" s="18"/>
      <c r="AA233" s="18"/>
      <c r="AB233" s="18"/>
      <c r="AC233" s="18"/>
      <c r="AD233" s="18"/>
    </row>
    <row r="234">
      <c r="A234" s="119">
        <v>322.0</v>
      </c>
      <c r="B234" s="120" t="s">
        <v>1685</v>
      </c>
      <c r="C234" s="119" t="s">
        <v>93</v>
      </c>
      <c r="D234" s="119"/>
      <c r="E234" s="119" t="s">
        <v>1656</v>
      </c>
      <c r="F234" s="132"/>
      <c r="G234" s="132" t="s">
        <v>2394</v>
      </c>
      <c r="H234" s="132" t="s">
        <v>2395</v>
      </c>
      <c r="I234" s="132" t="s">
        <v>1715</v>
      </c>
      <c r="J234" s="132" t="s">
        <v>2396</v>
      </c>
      <c r="K234" s="134" t="s">
        <v>1717</v>
      </c>
      <c r="L234" s="132" t="s">
        <v>1718</v>
      </c>
      <c r="M234" s="124"/>
      <c r="N234" s="18"/>
      <c r="O234" s="18"/>
      <c r="P234" s="18"/>
      <c r="Q234" s="18"/>
      <c r="R234" s="18"/>
      <c r="S234" s="18"/>
      <c r="T234" s="15"/>
      <c r="U234" s="18"/>
      <c r="V234" s="18"/>
      <c r="W234" s="18"/>
      <c r="X234" s="18"/>
      <c r="Y234" s="18"/>
      <c r="Z234" s="18"/>
      <c r="AA234" s="18"/>
      <c r="AB234" s="18"/>
      <c r="AC234" s="18"/>
      <c r="AD234" s="18"/>
    </row>
    <row r="235">
      <c r="A235" s="119">
        <v>333.0</v>
      </c>
      <c r="B235" s="120" t="s">
        <v>1685</v>
      </c>
      <c r="C235" s="119" t="s">
        <v>93</v>
      </c>
      <c r="D235" s="119"/>
      <c r="E235" s="119" t="s">
        <v>1712</v>
      </c>
      <c r="F235" s="132"/>
      <c r="G235" s="132" t="s">
        <v>2394</v>
      </c>
      <c r="H235" s="132" t="s">
        <v>2395</v>
      </c>
      <c r="I235" s="132" t="s">
        <v>1715</v>
      </c>
      <c r="J235" s="132" t="s">
        <v>2396</v>
      </c>
      <c r="K235" s="134" t="s">
        <v>1717</v>
      </c>
      <c r="L235" s="132" t="s">
        <v>1718</v>
      </c>
      <c r="M235" s="124"/>
      <c r="N235" s="18"/>
      <c r="O235" s="18"/>
      <c r="P235" s="18"/>
      <c r="Q235" s="18"/>
      <c r="R235" s="18"/>
      <c r="S235" s="18"/>
      <c r="T235" s="15"/>
      <c r="U235" s="18"/>
      <c r="V235" s="18"/>
      <c r="W235" s="18"/>
      <c r="X235" s="18"/>
      <c r="Y235" s="18"/>
      <c r="Z235" s="18"/>
      <c r="AA235" s="18"/>
      <c r="AB235" s="18"/>
      <c r="AC235" s="18"/>
      <c r="AD235" s="18"/>
    </row>
    <row r="236">
      <c r="A236" s="119">
        <v>141.0</v>
      </c>
      <c r="B236" s="120" t="s">
        <v>1685</v>
      </c>
      <c r="C236" s="119" t="s">
        <v>93</v>
      </c>
      <c r="D236" s="119"/>
      <c r="E236" s="119" t="s">
        <v>1729</v>
      </c>
      <c r="F236" s="132"/>
      <c r="G236" s="132" t="s">
        <v>2397</v>
      </c>
      <c r="H236" s="132" t="s">
        <v>2398</v>
      </c>
      <c r="I236" s="132" t="s">
        <v>1607</v>
      </c>
      <c r="J236" s="132" t="s">
        <v>2399</v>
      </c>
      <c r="K236" s="134" t="s">
        <v>2296</v>
      </c>
      <c r="L236" s="132" t="s">
        <v>2297</v>
      </c>
      <c r="M236" s="124"/>
      <c r="N236" s="18"/>
      <c r="O236" s="18"/>
      <c r="P236" s="18"/>
      <c r="Q236" s="18"/>
      <c r="R236" s="18"/>
      <c r="S236" s="18"/>
      <c r="T236" s="15"/>
      <c r="U236" s="18"/>
      <c r="V236" s="18"/>
      <c r="W236" s="18"/>
      <c r="X236" s="18"/>
      <c r="Y236" s="18"/>
      <c r="Z236" s="18"/>
      <c r="AA236" s="18"/>
      <c r="AB236" s="18"/>
      <c r="AC236" s="18"/>
      <c r="AD236" s="18"/>
    </row>
    <row r="237">
      <c r="A237" s="119">
        <v>152.0</v>
      </c>
      <c r="B237" s="120" t="s">
        <v>1685</v>
      </c>
      <c r="C237" s="119" t="s">
        <v>93</v>
      </c>
      <c r="D237" s="119"/>
      <c r="E237" s="119" t="s">
        <v>1729</v>
      </c>
      <c r="F237" s="132"/>
      <c r="G237" s="132" t="s">
        <v>2400</v>
      </c>
      <c r="H237" s="132" t="s">
        <v>2398</v>
      </c>
      <c r="I237" s="132" t="s">
        <v>1607</v>
      </c>
      <c r="J237" s="132" t="s">
        <v>2401</v>
      </c>
      <c r="K237" s="134" t="s">
        <v>2314</v>
      </c>
      <c r="L237" s="132" t="s">
        <v>2315</v>
      </c>
      <c r="M237" s="124"/>
      <c r="N237" s="18"/>
      <c r="O237" s="18"/>
      <c r="P237" s="18"/>
      <c r="Q237" s="18"/>
      <c r="R237" s="18"/>
      <c r="S237" s="18"/>
      <c r="T237" s="15"/>
      <c r="U237" s="18"/>
      <c r="V237" s="18"/>
      <c r="W237" s="18"/>
      <c r="X237" s="18"/>
      <c r="Y237" s="18"/>
      <c r="Z237" s="18"/>
      <c r="AA237" s="18"/>
      <c r="AB237" s="18"/>
      <c r="AC237" s="18"/>
      <c r="AD237" s="18"/>
    </row>
    <row r="238">
      <c r="A238" s="119">
        <v>164.0</v>
      </c>
      <c r="B238" s="120" t="s">
        <v>1685</v>
      </c>
      <c r="C238" s="119" t="s">
        <v>93</v>
      </c>
      <c r="D238" s="119"/>
      <c r="E238" s="119" t="s">
        <v>1729</v>
      </c>
      <c r="F238" s="132"/>
      <c r="G238" s="132" t="s">
        <v>2402</v>
      </c>
      <c r="H238" s="132" t="s">
        <v>2398</v>
      </c>
      <c r="I238" s="132" t="s">
        <v>1607</v>
      </c>
      <c r="J238" s="132" t="s">
        <v>2403</v>
      </c>
      <c r="K238" s="134" t="s">
        <v>2318</v>
      </c>
      <c r="L238" s="132" t="s">
        <v>2319</v>
      </c>
      <c r="M238" s="124"/>
      <c r="N238" s="18"/>
      <c r="O238" s="18"/>
      <c r="P238" s="18"/>
      <c r="Q238" s="18"/>
      <c r="R238" s="18"/>
      <c r="S238" s="18"/>
      <c r="T238" s="15"/>
      <c r="U238" s="18"/>
      <c r="V238" s="18"/>
      <c r="W238" s="18"/>
      <c r="X238" s="18"/>
      <c r="Y238" s="18"/>
      <c r="Z238" s="18"/>
      <c r="AA238" s="18"/>
      <c r="AB238" s="18"/>
      <c r="AC238" s="18"/>
      <c r="AD238" s="18"/>
    </row>
    <row r="239">
      <c r="A239" s="119">
        <v>173.0</v>
      </c>
      <c r="B239" s="120" t="s">
        <v>1685</v>
      </c>
      <c r="C239" s="119" t="s">
        <v>93</v>
      </c>
      <c r="D239" s="119"/>
      <c r="E239" s="119" t="s">
        <v>1729</v>
      </c>
      <c r="F239" s="132"/>
      <c r="G239" s="132" t="s">
        <v>2404</v>
      </c>
      <c r="H239" s="132" t="s">
        <v>2398</v>
      </c>
      <c r="I239" s="132" t="s">
        <v>1607</v>
      </c>
      <c r="J239" s="132" t="s">
        <v>2405</v>
      </c>
      <c r="K239" s="134" t="s">
        <v>2322</v>
      </c>
      <c r="L239" s="132" t="s">
        <v>2323</v>
      </c>
      <c r="M239" s="124"/>
      <c r="N239" s="18"/>
      <c r="O239" s="18"/>
      <c r="P239" s="18"/>
      <c r="Q239" s="18"/>
      <c r="R239" s="18"/>
      <c r="S239" s="18"/>
      <c r="T239" s="15"/>
      <c r="U239" s="18"/>
      <c r="V239" s="18"/>
      <c r="W239" s="18"/>
      <c r="X239" s="18"/>
      <c r="Y239" s="18"/>
      <c r="Z239" s="18"/>
      <c r="AA239" s="18"/>
      <c r="AB239" s="18"/>
      <c r="AC239" s="18"/>
      <c r="AD239" s="18"/>
    </row>
    <row r="240">
      <c r="A240" s="119">
        <v>204.0</v>
      </c>
      <c r="B240" s="120" t="s">
        <v>1685</v>
      </c>
      <c r="C240" s="119" t="s">
        <v>93</v>
      </c>
      <c r="D240" s="119"/>
      <c r="E240" s="119" t="s">
        <v>1656</v>
      </c>
      <c r="F240" s="132"/>
      <c r="G240" s="132" t="s">
        <v>2406</v>
      </c>
      <c r="H240" s="132" t="s">
        <v>2407</v>
      </c>
      <c r="I240" s="132" t="s">
        <v>1637</v>
      </c>
      <c r="J240" s="132" t="s">
        <v>2408</v>
      </c>
      <c r="K240" s="134" t="s">
        <v>2206</v>
      </c>
      <c r="L240" s="132" t="s">
        <v>2207</v>
      </c>
      <c r="M240" s="124"/>
      <c r="N240" s="18"/>
      <c r="O240" s="18"/>
      <c r="P240" s="18"/>
      <c r="Q240" s="18"/>
      <c r="R240" s="18"/>
      <c r="S240" s="18"/>
      <c r="T240" s="15"/>
      <c r="U240" s="18"/>
      <c r="V240" s="18"/>
      <c r="W240" s="18"/>
      <c r="X240" s="18"/>
      <c r="Y240" s="18"/>
      <c r="Z240" s="18"/>
      <c r="AA240" s="18"/>
      <c r="AB240" s="18"/>
      <c r="AC240" s="18"/>
      <c r="AD240" s="18"/>
    </row>
    <row r="241">
      <c r="A241" s="119">
        <v>217.0</v>
      </c>
      <c r="B241" s="120" t="s">
        <v>1685</v>
      </c>
      <c r="C241" s="119" t="s">
        <v>93</v>
      </c>
      <c r="D241" s="119"/>
      <c r="E241" s="119" t="s">
        <v>1656</v>
      </c>
      <c r="F241" s="132"/>
      <c r="G241" s="132" t="s">
        <v>2406</v>
      </c>
      <c r="H241" s="132" t="s">
        <v>2407</v>
      </c>
      <c r="I241" s="132" t="s">
        <v>1637</v>
      </c>
      <c r="J241" s="132" t="s">
        <v>2409</v>
      </c>
      <c r="K241" s="134" t="s">
        <v>2245</v>
      </c>
      <c r="L241" s="132" t="s">
        <v>2246</v>
      </c>
      <c r="M241" s="124"/>
      <c r="N241" s="18"/>
      <c r="O241" s="18"/>
      <c r="P241" s="18"/>
      <c r="Q241" s="18"/>
      <c r="R241" s="18"/>
      <c r="S241" s="18"/>
      <c r="T241" s="15"/>
      <c r="U241" s="18"/>
      <c r="V241" s="18"/>
      <c r="W241" s="18"/>
      <c r="X241" s="18"/>
      <c r="Y241" s="18"/>
      <c r="Z241" s="18"/>
      <c r="AA241" s="18"/>
      <c r="AB241" s="18"/>
      <c r="AC241" s="18"/>
      <c r="AD241" s="18"/>
    </row>
    <row r="242">
      <c r="A242" s="119">
        <v>230.0</v>
      </c>
      <c r="B242" s="120" t="s">
        <v>1685</v>
      </c>
      <c r="C242" s="119" t="s">
        <v>93</v>
      </c>
      <c r="D242" s="119"/>
      <c r="E242" s="119" t="s">
        <v>1656</v>
      </c>
      <c r="F242" s="132"/>
      <c r="G242" s="132" t="s">
        <v>2410</v>
      </c>
      <c r="H242" s="132" t="s">
        <v>2407</v>
      </c>
      <c r="I242" s="132" t="s">
        <v>1637</v>
      </c>
      <c r="J242" s="132" t="s">
        <v>2411</v>
      </c>
      <c r="K242" s="134" t="s">
        <v>2248</v>
      </c>
      <c r="L242" s="132" t="s">
        <v>2249</v>
      </c>
      <c r="M242" s="124"/>
      <c r="N242" s="18"/>
      <c r="O242" s="113"/>
      <c r="P242" s="113"/>
      <c r="Q242" s="18"/>
      <c r="R242" s="18"/>
      <c r="S242" s="15"/>
      <c r="T242" s="18"/>
      <c r="U242" s="18"/>
      <c r="V242" s="18"/>
      <c r="W242" s="18"/>
      <c r="X242" s="18"/>
      <c r="Y242" s="18"/>
      <c r="Z242" s="18"/>
      <c r="AA242" s="18"/>
      <c r="AB242" s="18"/>
      <c r="AC242" s="18"/>
      <c r="AD242" s="18"/>
    </row>
    <row r="243">
      <c r="A243" s="119">
        <v>255.0</v>
      </c>
      <c r="B243" s="120" t="s">
        <v>1685</v>
      </c>
      <c r="C243" s="119" t="s">
        <v>93</v>
      </c>
      <c r="D243" s="119"/>
      <c r="E243" s="119" t="s">
        <v>1656</v>
      </c>
      <c r="F243" s="132"/>
      <c r="G243" s="132" t="s">
        <v>2412</v>
      </c>
      <c r="H243" s="132" t="s">
        <v>2407</v>
      </c>
      <c r="I243" s="132" t="s">
        <v>1637</v>
      </c>
      <c r="J243" s="132" t="s">
        <v>2413</v>
      </c>
      <c r="K243" s="134" t="s">
        <v>1836</v>
      </c>
      <c r="L243" s="132" t="s">
        <v>1837</v>
      </c>
      <c r="M243" s="124"/>
      <c r="N243" s="18"/>
      <c r="O243" s="113"/>
      <c r="P243" s="113"/>
      <c r="Q243" s="18"/>
      <c r="R243" s="18"/>
      <c r="S243" s="15"/>
      <c r="T243" s="18"/>
      <c r="U243" s="18"/>
      <c r="V243" s="18"/>
      <c r="W243" s="18"/>
      <c r="X243" s="18"/>
      <c r="Y243" s="18"/>
      <c r="Z243" s="18"/>
      <c r="AA243" s="18"/>
      <c r="AB243" s="18"/>
      <c r="AC243" s="18"/>
      <c r="AD243" s="18"/>
    </row>
    <row r="244">
      <c r="A244" s="119">
        <v>268.0</v>
      </c>
      <c r="B244" s="120" t="s">
        <v>1685</v>
      </c>
      <c r="C244" s="119" t="s">
        <v>93</v>
      </c>
      <c r="D244" s="119"/>
      <c r="E244" s="119" t="s">
        <v>1656</v>
      </c>
      <c r="F244" s="132"/>
      <c r="G244" s="132" t="s">
        <v>2406</v>
      </c>
      <c r="H244" s="132" t="s">
        <v>2407</v>
      </c>
      <c r="I244" s="132" t="s">
        <v>1637</v>
      </c>
      <c r="J244" s="132" t="s">
        <v>2414</v>
      </c>
      <c r="K244" s="134" t="s">
        <v>2253</v>
      </c>
      <c r="L244" s="132" t="s">
        <v>2254</v>
      </c>
      <c r="M244" s="124"/>
      <c r="N244" s="18"/>
      <c r="O244" s="113"/>
      <c r="P244" s="113"/>
      <c r="Q244" s="18"/>
      <c r="R244" s="18"/>
      <c r="S244" s="15"/>
      <c r="T244" s="18"/>
      <c r="U244" s="18"/>
      <c r="V244" s="18"/>
      <c r="W244" s="18"/>
      <c r="X244" s="18"/>
      <c r="Y244" s="18"/>
      <c r="Z244" s="18"/>
      <c r="AA244" s="18"/>
      <c r="AB244" s="18"/>
      <c r="AC244" s="18"/>
      <c r="AD244" s="18"/>
    </row>
    <row r="245">
      <c r="A245" s="119">
        <v>281.0</v>
      </c>
      <c r="B245" s="120" t="s">
        <v>1685</v>
      </c>
      <c r="C245" s="119" t="s">
        <v>93</v>
      </c>
      <c r="D245" s="119"/>
      <c r="E245" s="119" t="s">
        <v>1656</v>
      </c>
      <c r="F245" s="132"/>
      <c r="G245" s="132" t="s">
        <v>2406</v>
      </c>
      <c r="H245" s="132" t="s">
        <v>2407</v>
      </c>
      <c r="I245" s="132" t="s">
        <v>1637</v>
      </c>
      <c r="J245" s="132" t="s">
        <v>2415</v>
      </c>
      <c r="K245" s="134" t="s">
        <v>2256</v>
      </c>
      <c r="L245" s="132" t="s">
        <v>2257</v>
      </c>
      <c r="M245" s="124"/>
      <c r="N245" s="18"/>
      <c r="O245" s="113"/>
      <c r="P245" s="113"/>
      <c r="Q245" s="18"/>
      <c r="R245" s="18"/>
      <c r="S245" s="15"/>
      <c r="T245" s="18"/>
      <c r="U245" s="18"/>
      <c r="V245" s="18"/>
      <c r="W245" s="18"/>
      <c r="X245" s="18"/>
      <c r="Y245" s="18"/>
      <c r="Z245" s="18"/>
      <c r="AA245" s="18"/>
      <c r="AB245" s="18"/>
      <c r="AC245" s="18"/>
      <c r="AD245" s="18"/>
    </row>
    <row r="246">
      <c r="A246" s="119">
        <v>295.0</v>
      </c>
      <c r="B246" s="120" t="s">
        <v>1685</v>
      </c>
      <c r="C246" s="119" t="s">
        <v>93</v>
      </c>
      <c r="D246" s="119"/>
      <c r="E246" s="119" t="s">
        <v>1656</v>
      </c>
      <c r="F246" s="132"/>
      <c r="G246" s="132" t="s">
        <v>2406</v>
      </c>
      <c r="H246" s="132" t="s">
        <v>2407</v>
      </c>
      <c r="I246" s="132" t="s">
        <v>1637</v>
      </c>
      <c r="J246" s="132" t="s">
        <v>2416</v>
      </c>
      <c r="K246" s="134" t="s">
        <v>1754</v>
      </c>
      <c r="L246" s="132" t="s">
        <v>1755</v>
      </c>
      <c r="M246" s="124"/>
      <c r="N246" s="18"/>
      <c r="O246" s="113"/>
      <c r="P246" s="113"/>
      <c r="Q246" s="18"/>
      <c r="R246" s="18"/>
      <c r="S246" s="15"/>
      <c r="T246" s="18"/>
      <c r="U246" s="18"/>
      <c r="V246" s="18"/>
      <c r="W246" s="18"/>
      <c r="X246" s="18"/>
      <c r="Y246" s="18"/>
      <c r="Z246" s="18"/>
      <c r="AA246" s="18"/>
      <c r="AB246" s="18"/>
      <c r="AC246" s="18"/>
      <c r="AD246" s="18"/>
    </row>
    <row r="247">
      <c r="A247" s="119">
        <v>210.0</v>
      </c>
      <c r="B247" s="120" t="s">
        <v>1685</v>
      </c>
      <c r="C247" s="119" t="s">
        <v>93</v>
      </c>
      <c r="D247" s="119"/>
      <c r="E247" s="119" t="s">
        <v>1656</v>
      </c>
      <c r="F247" s="132"/>
      <c r="G247" s="132" t="s">
        <v>2417</v>
      </c>
      <c r="H247" s="132" t="s">
        <v>2418</v>
      </c>
      <c r="I247" s="132" t="s">
        <v>1637</v>
      </c>
      <c r="J247" s="132" t="s">
        <v>2419</v>
      </c>
      <c r="K247" s="134" t="s">
        <v>2206</v>
      </c>
      <c r="L247" s="132" t="s">
        <v>2207</v>
      </c>
      <c r="M247" s="124"/>
      <c r="N247" s="18"/>
      <c r="O247" s="113"/>
      <c r="P247" s="113"/>
      <c r="Q247" s="18"/>
      <c r="R247" s="18"/>
      <c r="S247" s="15"/>
      <c r="T247" s="18"/>
      <c r="U247" s="18"/>
      <c r="V247" s="18"/>
      <c r="W247" s="18"/>
      <c r="X247" s="18"/>
      <c r="Y247" s="18"/>
      <c r="Z247" s="18"/>
      <c r="AA247" s="18"/>
      <c r="AB247" s="18"/>
      <c r="AC247" s="18"/>
      <c r="AD247" s="18"/>
    </row>
    <row r="248">
      <c r="A248" s="119">
        <v>223.0</v>
      </c>
      <c r="B248" s="120" t="s">
        <v>1685</v>
      </c>
      <c r="C248" s="119" t="s">
        <v>93</v>
      </c>
      <c r="D248" s="119"/>
      <c r="E248" s="119" t="s">
        <v>1656</v>
      </c>
      <c r="F248" s="132"/>
      <c r="G248" s="132" t="s">
        <v>2417</v>
      </c>
      <c r="H248" s="132" t="s">
        <v>2418</v>
      </c>
      <c r="I248" s="132" t="s">
        <v>1637</v>
      </c>
      <c r="J248" s="132" t="s">
        <v>2420</v>
      </c>
      <c r="K248" s="134" t="s">
        <v>2245</v>
      </c>
      <c r="L248" s="132" t="s">
        <v>2246</v>
      </c>
      <c r="M248" s="124"/>
      <c r="N248" s="18"/>
      <c r="O248" s="113"/>
      <c r="P248" s="113"/>
      <c r="Q248" s="18"/>
      <c r="R248" s="18"/>
      <c r="S248" s="15"/>
      <c r="T248" s="18"/>
      <c r="U248" s="18"/>
      <c r="V248" s="18"/>
      <c r="W248" s="18"/>
      <c r="X248" s="18"/>
      <c r="Y248" s="18"/>
      <c r="Z248" s="18"/>
      <c r="AA248" s="18"/>
      <c r="AB248" s="18"/>
      <c r="AC248" s="18"/>
      <c r="AD248" s="18"/>
    </row>
    <row r="249">
      <c r="A249" s="119">
        <v>236.0</v>
      </c>
      <c r="B249" s="120" t="s">
        <v>1685</v>
      </c>
      <c r="C249" s="119" t="s">
        <v>93</v>
      </c>
      <c r="D249" s="119"/>
      <c r="E249" s="119" t="s">
        <v>1656</v>
      </c>
      <c r="F249" s="132"/>
      <c r="G249" s="132" t="s">
        <v>2421</v>
      </c>
      <c r="H249" s="132" t="s">
        <v>2418</v>
      </c>
      <c r="I249" s="132" t="s">
        <v>1637</v>
      </c>
      <c r="J249" s="132" t="s">
        <v>2422</v>
      </c>
      <c r="K249" s="134" t="s">
        <v>2248</v>
      </c>
      <c r="L249" s="132" t="s">
        <v>2249</v>
      </c>
      <c r="M249" s="124"/>
      <c r="N249" s="18"/>
      <c r="O249" s="113"/>
      <c r="P249" s="113"/>
      <c r="Q249" s="18"/>
      <c r="R249" s="18"/>
      <c r="S249" s="15"/>
      <c r="T249" s="18"/>
      <c r="U249" s="18"/>
      <c r="V249" s="18"/>
      <c r="W249" s="18"/>
      <c r="X249" s="18"/>
      <c r="Y249" s="18"/>
      <c r="Z249" s="18"/>
      <c r="AA249" s="18"/>
      <c r="AB249" s="18"/>
      <c r="AC249" s="18"/>
      <c r="AD249" s="18"/>
    </row>
    <row r="250">
      <c r="A250" s="119">
        <v>261.0</v>
      </c>
      <c r="B250" s="120" t="s">
        <v>1685</v>
      </c>
      <c r="C250" s="119" t="s">
        <v>93</v>
      </c>
      <c r="D250" s="119"/>
      <c r="E250" s="119" t="s">
        <v>1656</v>
      </c>
      <c r="F250" s="132"/>
      <c r="G250" s="132" t="s">
        <v>2423</v>
      </c>
      <c r="H250" s="132" t="s">
        <v>2418</v>
      </c>
      <c r="I250" s="132" t="s">
        <v>1637</v>
      </c>
      <c r="J250" s="132" t="s">
        <v>2424</v>
      </c>
      <c r="K250" s="134" t="s">
        <v>1836</v>
      </c>
      <c r="L250" s="132" t="s">
        <v>1837</v>
      </c>
      <c r="M250" s="124"/>
      <c r="N250" s="18"/>
      <c r="O250" s="113"/>
      <c r="P250" s="113"/>
      <c r="Q250" s="18"/>
      <c r="R250" s="18"/>
      <c r="S250" s="15"/>
      <c r="T250" s="18"/>
      <c r="U250" s="18"/>
      <c r="V250" s="18"/>
      <c r="W250" s="18"/>
      <c r="X250" s="18"/>
      <c r="Y250" s="18"/>
      <c r="Z250" s="18"/>
      <c r="AA250" s="18"/>
      <c r="AB250" s="18"/>
      <c r="AC250" s="18"/>
      <c r="AD250" s="18"/>
    </row>
    <row r="251">
      <c r="A251" s="119">
        <v>274.0</v>
      </c>
      <c r="B251" s="120" t="s">
        <v>1685</v>
      </c>
      <c r="C251" s="119" t="s">
        <v>93</v>
      </c>
      <c r="D251" s="119"/>
      <c r="E251" s="119" t="s">
        <v>1656</v>
      </c>
      <c r="F251" s="132"/>
      <c r="G251" s="132" t="s">
        <v>2417</v>
      </c>
      <c r="H251" s="132" t="s">
        <v>2418</v>
      </c>
      <c r="I251" s="132" t="s">
        <v>1637</v>
      </c>
      <c r="J251" s="132" t="s">
        <v>2425</v>
      </c>
      <c r="K251" s="134" t="s">
        <v>2253</v>
      </c>
      <c r="L251" s="132" t="s">
        <v>2254</v>
      </c>
      <c r="M251" s="124"/>
      <c r="N251" s="18"/>
      <c r="O251" s="113"/>
      <c r="P251" s="113"/>
      <c r="Q251" s="18"/>
      <c r="R251" s="18"/>
      <c r="S251" s="15"/>
      <c r="T251" s="18"/>
      <c r="U251" s="18"/>
      <c r="V251" s="18"/>
      <c r="W251" s="18"/>
      <c r="X251" s="18"/>
      <c r="Y251" s="18"/>
      <c r="Z251" s="18"/>
      <c r="AA251" s="18"/>
      <c r="AB251" s="18"/>
      <c r="AC251" s="18"/>
      <c r="AD251" s="18"/>
    </row>
    <row r="252">
      <c r="A252" s="119">
        <v>287.0</v>
      </c>
      <c r="B252" s="120" t="s">
        <v>1685</v>
      </c>
      <c r="C252" s="119" t="s">
        <v>93</v>
      </c>
      <c r="D252" s="119"/>
      <c r="E252" s="119" t="s">
        <v>1656</v>
      </c>
      <c r="F252" s="132"/>
      <c r="G252" s="132" t="s">
        <v>2417</v>
      </c>
      <c r="H252" s="132" t="s">
        <v>2418</v>
      </c>
      <c r="I252" s="132" t="s">
        <v>1637</v>
      </c>
      <c r="J252" s="132" t="s">
        <v>2426</v>
      </c>
      <c r="K252" s="134" t="s">
        <v>2256</v>
      </c>
      <c r="L252" s="132" t="s">
        <v>2257</v>
      </c>
      <c r="M252" s="124"/>
      <c r="N252" s="18"/>
      <c r="O252" s="113"/>
      <c r="P252" s="113"/>
      <c r="Q252" s="18"/>
      <c r="R252" s="18"/>
      <c r="S252" s="15"/>
      <c r="T252" s="18"/>
      <c r="U252" s="18"/>
      <c r="V252" s="18"/>
      <c r="W252" s="18"/>
      <c r="X252" s="18"/>
      <c r="Y252" s="18"/>
      <c r="Z252" s="18"/>
      <c r="AA252" s="18"/>
      <c r="AB252" s="18"/>
      <c r="AC252" s="18"/>
      <c r="AD252" s="18"/>
    </row>
    <row r="253">
      <c r="A253" s="119">
        <v>301.0</v>
      </c>
      <c r="B253" s="120" t="s">
        <v>1685</v>
      </c>
      <c r="C253" s="119" t="s">
        <v>93</v>
      </c>
      <c r="D253" s="119"/>
      <c r="E253" s="119" t="s">
        <v>1656</v>
      </c>
      <c r="F253" s="132"/>
      <c r="G253" s="132" t="s">
        <v>2417</v>
      </c>
      <c r="H253" s="132" t="s">
        <v>2418</v>
      </c>
      <c r="I253" s="132" t="s">
        <v>1637</v>
      </c>
      <c r="J253" s="132" t="s">
        <v>2427</v>
      </c>
      <c r="K253" s="134" t="s">
        <v>1754</v>
      </c>
      <c r="L253" s="132" t="s">
        <v>1755</v>
      </c>
      <c r="M253" s="124"/>
      <c r="N253" s="18"/>
      <c r="O253" s="113"/>
      <c r="P253" s="113"/>
      <c r="Q253" s="18"/>
      <c r="R253" s="18"/>
      <c r="S253" s="15"/>
      <c r="T253" s="18"/>
      <c r="U253" s="18"/>
      <c r="V253" s="18"/>
      <c r="W253" s="18"/>
      <c r="X253" s="18"/>
      <c r="Y253" s="18"/>
      <c r="Z253" s="18"/>
      <c r="AA253" s="18"/>
      <c r="AB253" s="18"/>
      <c r="AC253" s="18"/>
      <c r="AD253" s="18"/>
    </row>
    <row r="254">
      <c r="A254" s="119">
        <v>207.0</v>
      </c>
      <c r="B254" s="120" t="s">
        <v>1685</v>
      </c>
      <c r="C254" s="119" t="s">
        <v>93</v>
      </c>
      <c r="D254" s="119"/>
      <c r="E254" s="119" t="s">
        <v>1656</v>
      </c>
      <c r="F254" s="132"/>
      <c r="G254" s="132" t="s">
        <v>2428</v>
      </c>
      <c r="H254" s="132" t="s">
        <v>2429</v>
      </c>
      <c r="I254" s="132" t="s">
        <v>1637</v>
      </c>
      <c r="J254" s="132" t="s">
        <v>2430</v>
      </c>
      <c r="K254" s="134" t="s">
        <v>2206</v>
      </c>
      <c r="L254" s="132" t="s">
        <v>2207</v>
      </c>
      <c r="M254" s="124"/>
      <c r="N254" s="18"/>
      <c r="O254" s="113"/>
      <c r="P254" s="113"/>
      <c r="Q254" s="18"/>
      <c r="R254" s="18"/>
      <c r="S254" s="15"/>
      <c r="T254" s="18"/>
      <c r="U254" s="18"/>
      <c r="V254" s="18"/>
      <c r="W254" s="18"/>
      <c r="X254" s="18"/>
      <c r="Y254" s="18"/>
      <c r="Z254" s="18"/>
      <c r="AA254" s="18"/>
      <c r="AB254" s="18"/>
      <c r="AC254" s="18"/>
      <c r="AD254" s="18"/>
    </row>
    <row r="255">
      <c r="A255" s="119">
        <v>220.0</v>
      </c>
      <c r="B255" s="120" t="s">
        <v>1685</v>
      </c>
      <c r="C255" s="119" t="s">
        <v>93</v>
      </c>
      <c r="D255" s="119"/>
      <c r="E255" s="119" t="s">
        <v>1656</v>
      </c>
      <c r="F255" s="132"/>
      <c r="G255" s="132" t="s">
        <v>2428</v>
      </c>
      <c r="H255" s="132" t="s">
        <v>2429</v>
      </c>
      <c r="I255" s="132" t="s">
        <v>1637</v>
      </c>
      <c r="J255" s="132" t="s">
        <v>2431</v>
      </c>
      <c r="K255" s="134" t="s">
        <v>2245</v>
      </c>
      <c r="L255" s="132" t="s">
        <v>2246</v>
      </c>
      <c r="M255" s="124"/>
      <c r="N255" s="18"/>
      <c r="O255" s="113"/>
      <c r="P255" s="113"/>
      <c r="Q255" s="18"/>
      <c r="R255" s="18"/>
      <c r="S255" s="15"/>
      <c r="T255" s="18"/>
      <c r="U255" s="18"/>
      <c r="V255" s="18"/>
      <c r="W255" s="18"/>
      <c r="X255" s="18"/>
      <c r="Y255" s="18"/>
      <c r="Z255" s="18"/>
      <c r="AA255" s="18"/>
      <c r="AB255" s="18"/>
      <c r="AC255" s="18"/>
      <c r="AD255" s="18"/>
    </row>
    <row r="256">
      <c r="A256" s="119">
        <v>233.0</v>
      </c>
      <c r="B256" s="120" t="s">
        <v>1685</v>
      </c>
      <c r="C256" s="119" t="s">
        <v>93</v>
      </c>
      <c r="D256" s="119"/>
      <c r="E256" s="119" t="s">
        <v>1656</v>
      </c>
      <c r="F256" s="132"/>
      <c r="G256" s="132" t="s">
        <v>2432</v>
      </c>
      <c r="H256" s="132" t="s">
        <v>2429</v>
      </c>
      <c r="I256" s="132" t="s">
        <v>1637</v>
      </c>
      <c r="J256" s="132" t="s">
        <v>2433</v>
      </c>
      <c r="K256" s="134" t="s">
        <v>2248</v>
      </c>
      <c r="L256" s="132" t="s">
        <v>2249</v>
      </c>
      <c r="M256" s="124"/>
      <c r="N256" s="18"/>
      <c r="O256" s="113"/>
      <c r="P256" s="113"/>
      <c r="Q256" s="18"/>
      <c r="R256" s="18"/>
      <c r="S256" s="15"/>
      <c r="T256" s="18"/>
      <c r="U256" s="18"/>
      <c r="V256" s="18"/>
      <c r="W256" s="18"/>
      <c r="X256" s="18"/>
      <c r="Y256" s="18"/>
      <c r="Z256" s="18"/>
      <c r="AA256" s="18"/>
      <c r="AB256" s="18"/>
      <c r="AC256" s="18"/>
      <c r="AD256" s="18"/>
    </row>
    <row r="257">
      <c r="A257" s="119">
        <v>258.0</v>
      </c>
      <c r="B257" s="120" t="s">
        <v>1685</v>
      </c>
      <c r="C257" s="119" t="s">
        <v>93</v>
      </c>
      <c r="D257" s="119"/>
      <c r="E257" s="119" t="s">
        <v>1656</v>
      </c>
      <c r="F257" s="132"/>
      <c r="G257" s="132" t="s">
        <v>2434</v>
      </c>
      <c r="H257" s="132" t="s">
        <v>2429</v>
      </c>
      <c r="I257" s="132" t="s">
        <v>1637</v>
      </c>
      <c r="J257" s="132" t="s">
        <v>2435</v>
      </c>
      <c r="K257" s="134" t="s">
        <v>1836</v>
      </c>
      <c r="L257" s="132" t="s">
        <v>1837</v>
      </c>
      <c r="M257" s="124"/>
      <c r="N257" s="18"/>
      <c r="O257" s="113"/>
      <c r="P257" s="113"/>
      <c r="Q257" s="18"/>
      <c r="R257" s="18"/>
      <c r="S257" s="15"/>
      <c r="T257" s="18"/>
      <c r="U257" s="18"/>
      <c r="V257" s="18"/>
      <c r="W257" s="18"/>
      <c r="X257" s="18"/>
      <c r="Y257" s="18"/>
      <c r="Z257" s="18"/>
      <c r="AA257" s="18"/>
      <c r="AB257" s="18"/>
      <c r="AC257" s="18"/>
      <c r="AD257" s="18"/>
    </row>
    <row r="258">
      <c r="A258" s="119">
        <v>271.0</v>
      </c>
      <c r="B258" s="120" t="s">
        <v>1685</v>
      </c>
      <c r="C258" s="119" t="s">
        <v>93</v>
      </c>
      <c r="D258" s="119"/>
      <c r="E258" s="119" t="s">
        <v>1656</v>
      </c>
      <c r="F258" s="132"/>
      <c r="G258" s="132" t="s">
        <v>2428</v>
      </c>
      <c r="H258" s="132" t="s">
        <v>2429</v>
      </c>
      <c r="I258" s="132" t="s">
        <v>1637</v>
      </c>
      <c r="J258" s="132" t="s">
        <v>2436</v>
      </c>
      <c r="K258" s="134" t="s">
        <v>2253</v>
      </c>
      <c r="L258" s="132" t="s">
        <v>2254</v>
      </c>
      <c r="M258" s="124"/>
      <c r="N258" s="18"/>
      <c r="O258" s="113"/>
      <c r="P258" s="113"/>
      <c r="Q258" s="18"/>
      <c r="R258" s="18"/>
      <c r="S258" s="15"/>
      <c r="T258" s="18"/>
      <c r="U258" s="18"/>
      <c r="V258" s="18"/>
      <c r="W258" s="18"/>
      <c r="X258" s="18"/>
      <c r="Y258" s="18"/>
      <c r="Z258" s="18"/>
      <c r="AA258" s="18"/>
      <c r="AB258" s="18"/>
      <c r="AC258" s="18"/>
      <c r="AD258" s="18"/>
    </row>
    <row r="259">
      <c r="A259" s="119">
        <v>284.0</v>
      </c>
      <c r="B259" s="120" t="s">
        <v>1685</v>
      </c>
      <c r="C259" s="119" t="s">
        <v>93</v>
      </c>
      <c r="D259" s="119"/>
      <c r="E259" s="119" t="s">
        <v>1656</v>
      </c>
      <c r="F259" s="132"/>
      <c r="G259" s="132" t="s">
        <v>2428</v>
      </c>
      <c r="H259" s="132" t="s">
        <v>2429</v>
      </c>
      <c r="I259" s="132" t="s">
        <v>1637</v>
      </c>
      <c r="J259" s="132" t="s">
        <v>2437</v>
      </c>
      <c r="K259" s="134" t="s">
        <v>2256</v>
      </c>
      <c r="L259" s="132" t="s">
        <v>2257</v>
      </c>
      <c r="M259" s="124"/>
      <c r="N259" s="18"/>
      <c r="O259" s="113"/>
      <c r="P259" s="113"/>
      <c r="Q259" s="18"/>
      <c r="R259" s="18"/>
      <c r="S259" s="15"/>
      <c r="T259" s="18"/>
      <c r="U259" s="18"/>
      <c r="V259" s="18"/>
      <c r="W259" s="18"/>
      <c r="X259" s="18"/>
      <c r="Y259" s="18"/>
      <c r="Z259" s="18"/>
      <c r="AA259" s="18"/>
      <c r="AB259" s="18"/>
      <c r="AC259" s="18"/>
      <c r="AD259" s="18"/>
    </row>
    <row r="260">
      <c r="A260" s="119">
        <v>298.0</v>
      </c>
      <c r="B260" s="120" t="s">
        <v>1685</v>
      </c>
      <c r="C260" s="119" t="s">
        <v>93</v>
      </c>
      <c r="D260" s="119"/>
      <c r="E260" s="119" t="s">
        <v>1656</v>
      </c>
      <c r="F260" s="132"/>
      <c r="G260" s="132" t="s">
        <v>2428</v>
      </c>
      <c r="H260" s="132" t="s">
        <v>2429</v>
      </c>
      <c r="I260" s="132" t="s">
        <v>1637</v>
      </c>
      <c r="J260" s="132" t="s">
        <v>2438</v>
      </c>
      <c r="K260" s="134" t="s">
        <v>1754</v>
      </c>
      <c r="L260" s="132" t="s">
        <v>1755</v>
      </c>
      <c r="M260" s="124"/>
      <c r="N260" s="18"/>
      <c r="O260" s="113"/>
      <c r="P260" s="113"/>
      <c r="Q260" s="18"/>
      <c r="R260" s="18"/>
      <c r="S260" s="15"/>
      <c r="T260" s="18"/>
      <c r="U260" s="18"/>
      <c r="V260" s="18"/>
      <c r="W260" s="18"/>
      <c r="X260" s="18"/>
      <c r="Y260" s="18"/>
      <c r="Z260" s="18"/>
      <c r="AA260" s="18"/>
      <c r="AB260" s="18"/>
      <c r="AC260" s="18"/>
      <c r="AD260" s="18"/>
    </row>
    <row r="261">
      <c r="A261" s="119">
        <v>125.0</v>
      </c>
      <c r="B261" s="120" t="s">
        <v>1685</v>
      </c>
      <c r="C261" s="119" t="s">
        <v>93</v>
      </c>
      <c r="D261" s="119"/>
      <c r="E261" s="119" t="s">
        <v>1729</v>
      </c>
      <c r="F261" s="132"/>
      <c r="G261" s="132" t="s">
        <v>2439</v>
      </c>
      <c r="H261" s="132" t="s">
        <v>2440</v>
      </c>
      <c r="I261" s="132" t="s">
        <v>1607</v>
      </c>
      <c r="J261" s="132" t="s">
        <v>2441</v>
      </c>
      <c r="K261" s="134" t="s">
        <v>2339</v>
      </c>
      <c r="L261" s="132" t="s">
        <v>2340</v>
      </c>
      <c r="M261" s="124"/>
      <c r="N261" s="18"/>
      <c r="O261" s="113"/>
      <c r="P261" s="113"/>
      <c r="Q261" s="113"/>
      <c r="R261" s="113"/>
      <c r="S261" s="15"/>
      <c r="T261" s="18"/>
      <c r="U261" s="18"/>
      <c r="V261" s="18"/>
      <c r="W261" s="18"/>
      <c r="X261" s="18"/>
      <c r="Y261" s="18"/>
      <c r="Z261" s="18"/>
      <c r="AA261" s="18"/>
      <c r="AB261" s="18"/>
      <c r="AC261" s="18"/>
      <c r="AD261" s="18"/>
    </row>
    <row r="262">
      <c r="A262" s="119">
        <v>376.0</v>
      </c>
      <c r="B262" s="120" t="s">
        <v>1685</v>
      </c>
      <c r="C262" s="119" t="s">
        <v>93</v>
      </c>
      <c r="D262" s="119"/>
      <c r="E262" s="119" t="s">
        <v>1671</v>
      </c>
      <c r="F262" s="132"/>
      <c r="G262" s="132" t="s">
        <v>2442</v>
      </c>
      <c r="H262" s="132" t="s">
        <v>2443</v>
      </c>
      <c r="I262" s="132" t="s">
        <v>1674</v>
      </c>
      <c r="J262" s="132" t="s">
        <v>2444</v>
      </c>
      <c r="K262" s="134" t="s">
        <v>2445</v>
      </c>
      <c r="L262" s="132" t="s">
        <v>2446</v>
      </c>
      <c r="M262" s="124"/>
      <c r="N262" s="18"/>
      <c r="O262" s="113"/>
      <c r="P262" s="113"/>
      <c r="Q262" s="18"/>
      <c r="R262" s="18"/>
      <c r="S262" s="15"/>
      <c r="T262" s="18"/>
      <c r="U262" s="18"/>
      <c r="V262" s="18"/>
      <c r="W262" s="18"/>
      <c r="X262" s="18"/>
      <c r="Y262" s="18"/>
      <c r="Z262" s="18"/>
      <c r="AA262" s="18"/>
      <c r="AB262" s="18"/>
      <c r="AC262" s="18"/>
      <c r="AD262" s="18"/>
    </row>
    <row r="263">
      <c r="A263" s="119">
        <v>377.0</v>
      </c>
      <c r="B263" s="120" t="s">
        <v>1685</v>
      </c>
      <c r="C263" s="119" t="s">
        <v>93</v>
      </c>
      <c r="D263" s="119"/>
      <c r="E263" s="119" t="s">
        <v>1671</v>
      </c>
      <c r="F263" s="132"/>
      <c r="G263" s="132" t="s">
        <v>2447</v>
      </c>
      <c r="H263" s="132" t="s">
        <v>2448</v>
      </c>
      <c r="I263" s="132" t="s">
        <v>1674</v>
      </c>
      <c r="J263" s="132" t="s">
        <v>2449</v>
      </c>
      <c r="K263" s="134" t="s">
        <v>2445</v>
      </c>
      <c r="L263" s="132" t="s">
        <v>2446</v>
      </c>
      <c r="M263" s="124"/>
      <c r="N263" s="18"/>
      <c r="O263" s="18"/>
      <c r="P263" s="18"/>
      <c r="Q263" s="18"/>
      <c r="R263" s="18"/>
      <c r="S263" s="18"/>
      <c r="T263" s="15"/>
      <c r="U263" s="18"/>
      <c r="V263" s="18"/>
      <c r="W263" s="18"/>
      <c r="X263" s="18"/>
      <c r="Y263" s="18"/>
      <c r="Z263" s="18"/>
      <c r="AA263" s="18"/>
      <c r="AB263" s="18"/>
      <c r="AC263" s="18"/>
      <c r="AD263" s="18"/>
    </row>
    <row r="264">
      <c r="A264" s="119">
        <v>198.0</v>
      </c>
      <c r="B264" s="120" t="s">
        <v>1685</v>
      </c>
      <c r="C264" s="119" t="s">
        <v>93</v>
      </c>
      <c r="D264" s="119"/>
      <c r="E264" s="119" t="s">
        <v>1656</v>
      </c>
      <c r="F264" s="132"/>
      <c r="G264" s="132" t="s">
        <v>2214</v>
      </c>
      <c r="H264" s="132" t="s">
        <v>2450</v>
      </c>
      <c r="I264" s="132" t="s">
        <v>1637</v>
      </c>
      <c r="J264" s="132" t="s">
        <v>2451</v>
      </c>
      <c r="K264" s="134" t="s">
        <v>1829</v>
      </c>
      <c r="L264" s="132" t="s">
        <v>1830</v>
      </c>
      <c r="M264" s="124"/>
      <c r="N264" s="18"/>
      <c r="O264" s="113"/>
      <c r="P264" s="113"/>
      <c r="Q264" s="18"/>
      <c r="R264" s="18"/>
      <c r="S264" s="15"/>
      <c r="T264" s="18"/>
      <c r="U264" s="18"/>
      <c r="V264" s="18"/>
      <c r="W264" s="18"/>
      <c r="X264" s="18"/>
      <c r="Y264" s="18"/>
      <c r="Z264" s="18"/>
      <c r="AA264" s="18"/>
      <c r="AB264" s="18"/>
      <c r="AC264" s="18"/>
      <c r="AD264" s="18"/>
    </row>
    <row r="265">
      <c r="A265" s="119">
        <v>227.0</v>
      </c>
      <c r="B265" s="120" t="s">
        <v>1685</v>
      </c>
      <c r="C265" s="119" t="s">
        <v>93</v>
      </c>
      <c r="D265" s="119"/>
      <c r="E265" s="119" t="s">
        <v>1656</v>
      </c>
      <c r="F265" s="132"/>
      <c r="G265" s="132" t="s">
        <v>2214</v>
      </c>
      <c r="H265" s="132" t="s">
        <v>2450</v>
      </c>
      <c r="I265" s="132" t="s">
        <v>1637</v>
      </c>
      <c r="J265" s="132" t="s">
        <v>2452</v>
      </c>
      <c r="K265" s="134" t="s">
        <v>2245</v>
      </c>
      <c r="L265" s="132" t="s">
        <v>2246</v>
      </c>
      <c r="M265" s="124"/>
      <c r="N265" s="18"/>
      <c r="O265" s="113"/>
      <c r="P265" s="113"/>
      <c r="Q265" s="18"/>
      <c r="R265" s="18"/>
      <c r="S265" s="15"/>
      <c r="T265" s="18"/>
      <c r="U265" s="18"/>
      <c r="V265" s="18"/>
      <c r="W265" s="18"/>
      <c r="X265" s="18"/>
      <c r="Y265" s="18"/>
      <c r="Z265" s="18"/>
      <c r="AA265" s="18"/>
      <c r="AB265" s="18"/>
      <c r="AC265" s="18"/>
      <c r="AD265" s="18"/>
    </row>
    <row r="266">
      <c r="A266" s="119">
        <v>240.0</v>
      </c>
      <c r="B266" s="120" t="s">
        <v>1685</v>
      </c>
      <c r="C266" s="119" t="s">
        <v>93</v>
      </c>
      <c r="D266" s="119"/>
      <c r="E266" s="119" t="s">
        <v>1656</v>
      </c>
      <c r="F266" s="132"/>
      <c r="G266" s="132" t="s">
        <v>2214</v>
      </c>
      <c r="H266" s="132" t="s">
        <v>2450</v>
      </c>
      <c r="I266" s="132" t="s">
        <v>1637</v>
      </c>
      <c r="J266" s="132" t="s">
        <v>2453</v>
      </c>
      <c r="K266" s="134" t="s">
        <v>2248</v>
      </c>
      <c r="L266" s="132" t="s">
        <v>2249</v>
      </c>
      <c r="M266" s="124"/>
      <c r="N266" s="18"/>
      <c r="O266" s="113"/>
      <c r="P266" s="113"/>
      <c r="Q266" s="113"/>
      <c r="R266" s="113"/>
      <c r="S266" s="15"/>
      <c r="T266" s="18"/>
      <c r="U266" s="18"/>
      <c r="V266" s="18"/>
      <c r="W266" s="18"/>
      <c r="X266" s="18"/>
      <c r="Y266" s="18"/>
      <c r="Z266" s="18"/>
      <c r="AA266" s="18"/>
      <c r="AB266" s="18"/>
      <c r="AC266" s="18"/>
      <c r="AD266" s="18"/>
    </row>
    <row r="267">
      <c r="A267" s="119">
        <v>252.0</v>
      </c>
      <c r="B267" s="120" t="s">
        <v>1685</v>
      </c>
      <c r="C267" s="119" t="s">
        <v>93</v>
      </c>
      <c r="D267" s="119"/>
      <c r="E267" s="119" t="s">
        <v>1656</v>
      </c>
      <c r="F267" s="132"/>
      <c r="G267" s="132" t="s">
        <v>2214</v>
      </c>
      <c r="H267" s="132" t="s">
        <v>2450</v>
      </c>
      <c r="I267" s="132" t="s">
        <v>1637</v>
      </c>
      <c r="J267" s="132" t="s">
        <v>2454</v>
      </c>
      <c r="K267" s="134" t="s">
        <v>1833</v>
      </c>
      <c r="L267" s="132" t="s">
        <v>1834</v>
      </c>
      <c r="M267" s="124"/>
      <c r="N267" s="18"/>
      <c r="O267" s="113"/>
      <c r="P267" s="113"/>
      <c r="Q267" s="113"/>
      <c r="R267" s="113"/>
      <c r="S267" s="15"/>
      <c r="T267" s="18"/>
      <c r="U267" s="18"/>
      <c r="V267" s="18"/>
      <c r="W267" s="18"/>
      <c r="X267" s="18"/>
      <c r="Y267" s="18"/>
      <c r="Z267" s="18"/>
      <c r="AA267" s="18"/>
      <c r="AB267" s="18"/>
      <c r="AC267" s="18"/>
      <c r="AD267" s="18"/>
    </row>
    <row r="268">
      <c r="A268" s="119">
        <v>265.0</v>
      </c>
      <c r="B268" s="120" t="s">
        <v>1685</v>
      </c>
      <c r="C268" s="119" t="s">
        <v>93</v>
      </c>
      <c r="D268" s="119"/>
      <c r="E268" s="119" t="s">
        <v>1656</v>
      </c>
      <c r="F268" s="132"/>
      <c r="G268" s="132" t="s">
        <v>2214</v>
      </c>
      <c r="H268" s="132" t="s">
        <v>2450</v>
      </c>
      <c r="I268" s="132" t="s">
        <v>1637</v>
      </c>
      <c r="J268" s="132" t="s">
        <v>2455</v>
      </c>
      <c r="K268" s="134" t="s">
        <v>1836</v>
      </c>
      <c r="L268" s="132" t="s">
        <v>1837</v>
      </c>
      <c r="M268" s="124"/>
      <c r="N268" s="18"/>
      <c r="O268" s="113"/>
      <c r="P268" s="113"/>
      <c r="Q268" s="113"/>
      <c r="R268" s="113"/>
      <c r="S268" s="15"/>
      <c r="T268" s="18"/>
      <c r="U268" s="18"/>
      <c r="V268" s="18"/>
      <c r="W268" s="18"/>
      <c r="X268" s="18"/>
      <c r="Y268" s="18"/>
      <c r="Z268" s="18"/>
      <c r="AA268" s="18"/>
      <c r="AB268" s="18"/>
      <c r="AC268" s="18"/>
      <c r="AD268" s="18"/>
    </row>
    <row r="269">
      <c r="A269" s="119">
        <v>278.0</v>
      </c>
      <c r="B269" s="120" t="s">
        <v>1685</v>
      </c>
      <c r="C269" s="119" t="s">
        <v>93</v>
      </c>
      <c r="D269" s="119"/>
      <c r="E269" s="119" t="s">
        <v>1656</v>
      </c>
      <c r="F269" s="132"/>
      <c r="G269" s="132" t="s">
        <v>2214</v>
      </c>
      <c r="H269" s="132" t="s">
        <v>2450</v>
      </c>
      <c r="I269" s="132" t="s">
        <v>1637</v>
      </c>
      <c r="J269" s="132" t="s">
        <v>2456</v>
      </c>
      <c r="K269" s="134" t="s">
        <v>2253</v>
      </c>
      <c r="L269" s="132" t="s">
        <v>2254</v>
      </c>
      <c r="M269" s="124"/>
      <c r="N269" s="18"/>
      <c r="O269" s="113"/>
      <c r="P269" s="113"/>
      <c r="Q269" s="113"/>
      <c r="R269" s="113"/>
      <c r="S269" s="15"/>
      <c r="T269" s="18"/>
      <c r="U269" s="18"/>
      <c r="V269" s="18"/>
      <c r="W269" s="18"/>
      <c r="X269" s="18"/>
      <c r="Y269" s="18"/>
      <c r="Z269" s="18"/>
      <c r="AA269" s="18"/>
      <c r="AB269" s="18"/>
      <c r="AC269" s="18"/>
      <c r="AD269" s="18"/>
    </row>
    <row r="270">
      <c r="A270" s="119">
        <v>292.0</v>
      </c>
      <c r="B270" s="120" t="s">
        <v>1685</v>
      </c>
      <c r="C270" s="119" t="s">
        <v>93</v>
      </c>
      <c r="D270" s="119"/>
      <c r="E270" s="119" t="s">
        <v>1656</v>
      </c>
      <c r="F270" s="132"/>
      <c r="G270" s="132" t="s">
        <v>2214</v>
      </c>
      <c r="H270" s="132" t="s">
        <v>2450</v>
      </c>
      <c r="I270" s="132" t="s">
        <v>1637</v>
      </c>
      <c r="J270" s="132" t="s">
        <v>2457</v>
      </c>
      <c r="K270" s="134" t="s">
        <v>2256</v>
      </c>
      <c r="L270" s="132" t="s">
        <v>2257</v>
      </c>
      <c r="M270" s="124"/>
      <c r="N270" s="18"/>
      <c r="O270" s="113"/>
      <c r="P270" s="113"/>
      <c r="Q270" s="113"/>
      <c r="R270" s="113"/>
      <c r="S270" s="15"/>
      <c r="T270" s="18"/>
      <c r="U270" s="18"/>
      <c r="V270" s="18"/>
      <c r="W270" s="18"/>
      <c r="X270" s="18"/>
      <c r="Y270" s="18"/>
      <c r="Z270" s="18"/>
      <c r="AA270" s="18"/>
      <c r="AB270" s="18"/>
      <c r="AC270" s="18"/>
      <c r="AD270" s="18"/>
    </row>
    <row r="271">
      <c r="A271" s="119">
        <v>305.0</v>
      </c>
      <c r="B271" s="120" t="s">
        <v>1685</v>
      </c>
      <c r="C271" s="119" t="s">
        <v>93</v>
      </c>
      <c r="D271" s="119"/>
      <c r="E271" s="119" t="s">
        <v>1656</v>
      </c>
      <c r="F271" s="132"/>
      <c r="G271" s="132" t="s">
        <v>2214</v>
      </c>
      <c r="H271" s="132" t="s">
        <v>2458</v>
      </c>
      <c r="I271" s="132" t="s">
        <v>1637</v>
      </c>
      <c r="J271" s="132" t="s">
        <v>2459</v>
      </c>
      <c r="K271" s="134" t="s">
        <v>1754</v>
      </c>
      <c r="L271" s="132" t="s">
        <v>1755</v>
      </c>
      <c r="M271" s="124"/>
      <c r="N271" s="18"/>
      <c r="O271" s="113"/>
      <c r="P271" s="113"/>
      <c r="Q271" s="113"/>
      <c r="R271" s="113"/>
      <c r="S271" s="15"/>
      <c r="T271" s="18"/>
      <c r="U271" s="18"/>
      <c r="V271" s="18"/>
      <c r="W271" s="18"/>
      <c r="X271" s="18"/>
      <c r="Y271" s="18"/>
      <c r="Z271" s="18"/>
      <c r="AA271" s="18"/>
      <c r="AB271" s="18"/>
      <c r="AC271" s="18"/>
      <c r="AD271" s="18"/>
    </row>
    <row r="272">
      <c r="A272" s="119">
        <v>130.0</v>
      </c>
      <c r="B272" s="120" t="s">
        <v>1685</v>
      </c>
      <c r="C272" s="119" t="s">
        <v>93</v>
      </c>
      <c r="D272" s="119"/>
      <c r="E272" s="119" t="s">
        <v>1729</v>
      </c>
      <c r="F272" s="132"/>
      <c r="G272" s="132" t="s">
        <v>2460</v>
      </c>
      <c r="H272" s="132" t="s">
        <v>2461</v>
      </c>
      <c r="I272" s="132" t="s">
        <v>1607</v>
      </c>
      <c r="J272" s="132" t="s">
        <v>2462</v>
      </c>
      <c r="K272" s="134" t="s">
        <v>2339</v>
      </c>
      <c r="L272" s="132" t="s">
        <v>2340</v>
      </c>
      <c r="M272" s="124"/>
      <c r="N272" s="18"/>
      <c r="O272" s="113"/>
      <c r="P272" s="113"/>
      <c r="Q272" s="113"/>
      <c r="R272" s="113"/>
      <c r="S272" s="15"/>
      <c r="T272" s="18"/>
      <c r="U272" s="18"/>
      <c r="V272" s="18"/>
      <c r="W272" s="18"/>
      <c r="X272" s="18"/>
      <c r="Y272" s="18"/>
      <c r="Z272" s="18"/>
      <c r="AA272" s="18"/>
      <c r="AB272" s="18"/>
      <c r="AC272" s="18"/>
      <c r="AD272" s="18"/>
    </row>
    <row r="273">
      <c r="A273" s="119">
        <v>312.0</v>
      </c>
      <c r="B273" s="120" t="s">
        <v>1685</v>
      </c>
      <c r="C273" s="119" t="s">
        <v>93</v>
      </c>
      <c r="D273" s="119"/>
      <c r="E273" s="119" t="s">
        <v>1656</v>
      </c>
      <c r="F273" s="132"/>
      <c r="G273" s="132" t="s">
        <v>2463</v>
      </c>
      <c r="H273" s="132" t="s">
        <v>2464</v>
      </c>
      <c r="I273" s="132" t="s">
        <v>1637</v>
      </c>
      <c r="J273" s="132" t="s">
        <v>2465</v>
      </c>
      <c r="K273" s="134" t="s">
        <v>1689</v>
      </c>
      <c r="L273" s="132" t="s">
        <v>1690</v>
      </c>
      <c r="M273" s="124"/>
      <c r="N273" s="18"/>
      <c r="O273" s="113"/>
      <c r="P273" s="113"/>
      <c r="Q273" s="113"/>
      <c r="R273" s="113"/>
      <c r="S273" s="15"/>
      <c r="T273" s="18"/>
      <c r="U273" s="18"/>
      <c r="V273" s="18"/>
      <c r="W273" s="18"/>
      <c r="X273" s="18"/>
      <c r="Y273" s="18"/>
      <c r="Z273" s="18"/>
      <c r="AA273" s="18"/>
      <c r="AB273" s="18"/>
      <c r="AC273" s="18"/>
      <c r="AD273" s="18"/>
    </row>
    <row r="274">
      <c r="A274" s="119">
        <v>311.0</v>
      </c>
      <c r="B274" s="120" t="s">
        <v>1685</v>
      </c>
      <c r="C274" s="119" t="s">
        <v>93</v>
      </c>
      <c r="D274" s="119"/>
      <c r="E274" s="119" t="s">
        <v>1656</v>
      </c>
      <c r="F274" s="132"/>
      <c r="G274" s="132" t="s">
        <v>2466</v>
      </c>
      <c r="H274" s="132" t="s">
        <v>2467</v>
      </c>
      <c r="I274" s="132" t="s">
        <v>1637</v>
      </c>
      <c r="J274" s="132" t="s">
        <v>2468</v>
      </c>
      <c r="K274" s="134" t="s">
        <v>1689</v>
      </c>
      <c r="L274" s="132" t="s">
        <v>1690</v>
      </c>
      <c r="M274" s="124"/>
      <c r="N274" s="18"/>
      <c r="O274" s="18"/>
      <c r="P274" s="18"/>
      <c r="Q274" s="18"/>
      <c r="R274" s="18"/>
      <c r="S274" s="18"/>
      <c r="T274" s="15"/>
      <c r="U274" s="18"/>
      <c r="V274" s="18"/>
      <c r="W274" s="18"/>
      <c r="X274" s="18"/>
      <c r="Y274" s="18"/>
      <c r="Z274" s="18"/>
      <c r="AA274" s="18"/>
      <c r="AB274" s="18"/>
      <c r="AC274" s="18"/>
      <c r="AD274" s="18"/>
    </row>
    <row r="275">
      <c r="A275" s="119">
        <v>189.0</v>
      </c>
      <c r="B275" s="120" t="s">
        <v>1685</v>
      </c>
      <c r="C275" s="119" t="s">
        <v>93</v>
      </c>
      <c r="D275" s="119"/>
      <c r="E275" s="119" t="s">
        <v>1656</v>
      </c>
      <c r="F275" s="132"/>
      <c r="G275" s="132" t="s">
        <v>2469</v>
      </c>
      <c r="H275" s="132" t="s">
        <v>2470</v>
      </c>
      <c r="I275" s="132" t="s">
        <v>1637</v>
      </c>
      <c r="J275" s="132" t="s">
        <v>2471</v>
      </c>
      <c r="K275" s="134" t="s">
        <v>1829</v>
      </c>
      <c r="L275" s="132" t="s">
        <v>1830</v>
      </c>
      <c r="M275" s="124"/>
      <c r="N275" s="18"/>
      <c r="O275" s="18"/>
      <c r="P275" s="18"/>
      <c r="Q275" s="18"/>
      <c r="R275" s="18"/>
      <c r="S275" s="18"/>
      <c r="T275" s="15"/>
      <c r="U275" s="18"/>
      <c r="V275" s="18"/>
      <c r="W275" s="18"/>
      <c r="X275" s="18"/>
      <c r="Y275" s="18"/>
      <c r="Z275" s="18"/>
      <c r="AA275" s="18"/>
      <c r="AB275" s="18"/>
      <c r="AC275" s="18"/>
      <c r="AD275" s="18"/>
    </row>
    <row r="276">
      <c r="A276" s="119">
        <v>245.0</v>
      </c>
      <c r="B276" s="120" t="s">
        <v>1685</v>
      </c>
      <c r="C276" s="119" t="s">
        <v>93</v>
      </c>
      <c r="D276" s="119"/>
      <c r="E276" s="119" t="s">
        <v>1656</v>
      </c>
      <c r="F276" s="132"/>
      <c r="G276" s="132" t="s">
        <v>2469</v>
      </c>
      <c r="H276" s="132" t="s">
        <v>2470</v>
      </c>
      <c r="I276" s="132" t="s">
        <v>1637</v>
      </c>
      <c r="J276" s="132" t="s">
        <v>2472</v>
      </c>
      <c r="K276" s="134" t="s">
        <v>1833</v>
      </c>
      <c r="L276" s="132" t="s">
        <v>1834</v>
      </c>
      <c r="M276" s="124"/>
      <c r="N276" s="18"/>
      <c r="O276" s="18"/>
      <c r="P276" s="18"/>
      <c r="Q276" s="18"/>
      <c r="R276" s="18"/>
      <c r="S276" s="18"/>
      <c r="T276" s="15"/>
      <c r="U276" s="18"/>
      <c r="V276" s="18"/>
      <c r="W276" s="18"/>
      <c r="X276" s="18"/>
      <c r="Y276" s="18"/>
      <c r="Z276" s="18"/>
      <c r="AA276" s="18"/>
      <c r="AB276" s="18"/>
      <c r="AC276" s="18"/>
      <c r="AD276" s="18"/>
    </row>
    <row r="277">
      <c r="A277" s="119">
        <v>206.0</v>
      </c>
      <c r="B277" s="120" t="s">
        <v>1685</v>
      </c>
      <c r="C277" s="119" t="s">
        <v>93</v>
      </c>
      <c r="D277" s="119"/>
      <c r="E277" s="119" t="s">
        <v>1656</v>
      </c>
      <c r="F277" s="132"/>
      <c r="G277" s="132" t="s">
        <v>2473</v>
      </c>
      <c r="H277" s="132" t="s">
        <v>2474</v>
      </c>
      <c r="I277" s="132" t="s">
        <v>1637</v>
      </c>
      <c r="J277" s="132" t="s">
        <v>2475</v>
      </c>
      <c r="K277" s="134" t="s">
        <v>2206</v>
      </c>
      <c r="L277" s="132" t="s">
        <v>2207</v>
      </c>
      <c r="M277" s="124"/>
      <c r="N277" s="18"/>
      <c r="O277" s="113"/>
      <c r="P277" s="113"/>
      <c r="Q277" s="113"/>
      <c r="R277" s="113"/>
      <c r="S277" s="15"/>
      <c r="T277" s="18"/>
      <c r="U277" s="18"/>
      <c r="V277" s="18"/>
      <c r="W277" s="18"/>
      <c r="X277" s="18"/>
      <c r="Y277" s="18"/>
      <c r="Z277" s="18"/>
      <c r="AA277" s="18"/>
      <c r="AB277" s="18"/>
      <c r="AC277" s="18"/>
      <c r="AD277" s="18"/>
    </row>
    <row r="278">
      <c r="A278" s="119">
        <v>219.0</v>
      </c>
      <c r="B278" s="120" t="s">
        <v>1685</v>
      </c>
      <c r="C278" s="119" t="s">
        <v>93</v>
      </c>
      <c r="D278" s="119"/>
      <c r="E278" s="119" t="s">
        <v>1656</v>
      </c>
      <c r="F278" s="132"/>
      <c r="G278" s="132" t="s">
        <v>2473</v>
      </c>
      <c r="H278" s="132" t="s">
        <v>2474</v>
      </c>
      <c r="I278" s="132" t="s">
        <v>1637</v>
      </c>
      <c r="J278" s="132" t="s">
        <v>2476</v>
      </c>
      <c r="K278" s="134" t="s">
        <v>2245</v>
      </c>
      <c r="L278" s="132" t="s">
        <v>2246</v>
      </c>
      <c r="M278" s="124"/>
      <c r="N278" s="18"/>
      <c r="O278" s="113"/>
      <c r="P278" s="113"/>
      <c r="Q278" s="113"/>
      <c r="R278" s="113"/>
      <c r="S278" s="15"/>
      <c r="T278" s="18"/>
      <c r="U278" s="18"/>
      <c r="V278" s="18"/>
      <c r="W278" s="18"/>
      <c r="X278" s="18"/>
      <c r="Y278" s="18"/>
      <c r="Z278" s="18"/>
      <c r="AA278" s="18"/>
      <c r="AB278" s="18"/>
      <c r="AC278" s="18"/>
      <c r="AD278" s="18"/>
    </row>
    <row r="279">
      <c r="A279" s="119">
        <v>257.0</v>
      </c>
      <c r="B279" s="120" t="s">
        <v>1685</v>
      </c>
      <c r="C279" s="119" t="s">
        <v>93</v>
      </c>
      <c r="D279" s="119"/>
      <c r="E279" s="119" t="s">
        <v>1656</v>
      </c>
      <c r="F279" s="132"/>
      <c r="G279" s="132" t="s">
        <v>2477</v>
      </c>
      <c r="H279" s="132" t="s">
        <v>2474</v>
      </c>
      <c r="I279" s="132" t="s">
        <v>1637</v>
      </c>
      <c r="J279" s="132" t="s">
        <v>2478</v>
      </c>
      <c r="K279" s="134" t="s">
        <v>1836</v>
      </c>
      <c r="L279" s="132" t="s">
        <v>1837</v>
      </c>
      <c r="M279" s="124"/>
      <c r="N279" s="18"/>
      <c r="O279" s="113"/>
      <c r="P279" s="113"/>
      <c r="Q279" s="113"/>
      <c r="R279" s="113"/>
      <c r="S279" s="15"/>
      <c r="T279" s="18"/>
      <c r="U279" s="18"/>
      <c r="V279" s="18"/>
      <c r="W279" s="18"/>
      <c r="X279" s="18"/>
      <c r="Y279" s="18"/>
      <c r="Z279" s="18"/>
      <c r="AA279" s="18"/>
      <c r="AB279" s="18"/>
      <c r="AC279" s="18"/>
      <c r="AD279" s="18"/>
    </row>
    <row r="280">
      <c r="A280" s="119">
        <v>270.0</v>
      </c>
      <c r="B280" s="120" t="s">
        <v>1685</v>
      </c>
      <c r="C280" s="119" t="s">
        <v>93</v>
      </c>
      <c r="D280" s="119"/>
      <c r="E280" s="119" t="s">
        <v>1656</v>
      </c>
      <c r="F280" s="132"/>
      <c r="G280" s="132" t="s">
        <v>2473</v>
      </c>
      <c r="H280" s="132" t="s">
        <v>2474</v>
      </c>
      <c r="I280" s="132" t="s">
        <v>1637</v>
      </c>
      <c r="J280" s="132" t="s">
        <v>2479</v>
      </c>
      <c r="K280" s="134" t="s">
        <v>2253</v>
      </c>
      <c r="L280" s="132" t="s">
        <v>2254</v>
      </c>
      <c r="M280" s="124"/>
      <c r="N280" s="18"/>
      <c r="O280" s="113"/>
      <c r="P280" s="113"/>
      <c r="Q280" s="113"/>
      <c r="R280" s="113"/>
      <c r="S280" s="15"/>
      <c r="T280" s="18"/>
      <c r="U280" s="18"/>
      <c r="V280" s="18"/>
      <c r="W280" s="18"/>
      <c r="X280" s="18"/>
      <c r="Y280" s="18"/>
      <c r="Z280" s="18"/>
      <c r="AA280" s="18"/>
      <c r="AB280" s="18"/>
      <c r="AC280" s="18"/>
      <c r="AD280" s="18"/>
    </row>
    <row r="281">
      <c r="A281" s="119">
        <v>283.0</v>
      </c>
      <c r="B281" s="120" t="s">
        <v>1685</v>
      </c>
      <c r="C281" s="119" t="s">
        <v>93</v>
      </c>
      <c r="D281" s="119"/>
      <c r="E281" s="119" t="s">
        <v>1656</v>
      </c>
      <c r="F281" s="132"/>
      <c r="G281" s="132" t="s">
        <v>2473</v>
      </c>
      <c r="H281" s="132" t="s">
        <v>2474</v>
      </c>
      <c r="I281" s="132" t="s">
        <v>1637</v>
      </c>
      <c r="J281" s="132" t="s">
        <v>2480</v>
      </c>
      <c r="K281" s="134" t="s">
        <v>2256</v>
      </c>
      <c r="L281" s="132" t="s">
        <v>2257</v>
      </c>
      <c r="M281" s="124"/>
      <c r="N281" s="18"/>
      <c r="O281" s="113"/>
      <c r="P281" s="113"/>
      <c r="Q281" s="113"/>
      <c r="R281" s="113"/>
      <c r="S281" s="15"/>
      <c r="T281" s="18"/>
      <c r="U281" s="18"/>
      <c r="V281" s="18"/>
      <c r="W281" s="18"/>
      <c r="X281" s="18"/>
      <c r="Y281" s="18"/>
      <c r="Z281" s="18"/>
      <c r="AA281" s="18"/>
      <c r="AB281" s="18"/>
      <c r="AC281" s="18"/>
      <c r="AD281" s="18"/>
    </row>
    <row r="282">
      <c r="A282" s="119">
        <v>297.0</v>
      </c>
      <c r="B282" s="120" t="s">
        <v>1685</v>
      </c>
      <c r="C282" s="119" t="s">
        <v>93</v>
      </c>
      <c r="D282" s="119"/>
      <c r="E282" s="119" t="s">
        <v>1656</v>
      </c>
      <c r="F282" s="132"/>
      <c r="G282" s="132" t="s">
        <v>2473</v>
      </c>
      <c r="H282" s="132" t="s">
        <v>2474</v>
      </c>
      <c r="I282" s="132" t="s">
        <v>1637</v>
      </c>
      <c r="J282" s="132" t="s">
        <v>2481</v>
      </c>
      <c r="K282" s="134" t="s">
        <v>1754</v>
      </c>
      <c r="L282" s="132" t="s">
        <v>1755</v>
      </c>
      <c r="M282" s="124"/>
      <c r="N282" s="18"/>
      <c r="O282" s="113"/>
      <c r="P282" s="113"/>
      <c r="Q282" s="113"/>
      <c r="R282" s="113"/>
      <c r="S282" s="15"/>
      <c r="T282" s="18"/>
      <c r="U282" s="18"/>
      <c r="V282" s="18"/>
      <c r="W282" s="18"/>
      <c r="X282" s="18"/>
      <c r="Y282" s="18"/>
      <c r="Z282" s="18"/>
      <c r="AA282" s="18"/>
      <c r="AB282" s="18"/>
      <c r="AC282" s="18"/>
      <c r="AD282" s="18"/>
    </row>
    <row r="283">
      <c r="A283" s="119">
        <v>212.0</v>
      </c>
      <c r="B283" s="120" t="s">
        <v>1685</v>
      </c>
      <c r="C283" s="119" t="s">
        <v>93</v>
      </c>
      <c r="D283" s="119"/>
      <c r="E283" s="119" t="s">
        <v>1656</v>
      </c>
      <c r="F283" s="132"/>
      <c r="G283" s="132" t="s">
        <v>2482</v>
      </c>
      <c r="H283" s="132" t="s">
        <v>2483</v>
      </c>
      <c r="I283" s="132" t="s">
        <v>1637</v>
      </c>
      <c r="J283" s="132" t="s">
        <v>2484</v>
      </c>
      <c r="K283" s="134" t="s">
        <v>2206</v>
      </c>
      <c r="L283" s="132" t="s">
        <v>2207</v>
      </c>
      <c r="M283" s="124"/>
      <c r="N283" s="18"/>
      <c r="O283" s="113"/>
      <c r="P283" s="113"/>
      <c r="Q283" s="18"/>
      <c r="R283" s="18"/>
      <c r="S283" s="15"/>
      <c r="T283" s="18"/>
      <c r="U283" s="18"/>
      <c r="V283" s="18"/>
      <c r="W283" s="18"/>
      <c r="X283" s="18"/>
      <c r="Y283" s="18"/>
      <c r="Z283" s="18"/>
      <c r="AA283" s="18"/>
      <c r="AB283" s="18"/>
      <c r="AC283" s="18"/>
      <c r="AD283" s="18"/>
    </row>
    <row r="284">
      <c r="A284" s="119">
        <v>225.0</v>
      </c>
      <c r="B284" s="120" t="s">
        <v>1685</v>
      </c>
      <c r="C284" s="119" t="s">
        <v>93</v>
      </c>
      <c r="D284" s="119"/>
      <c r="E284" s="119" t="s">
        <v>1656</v>
      </c>
      <c r="F284" s="132"/>
      <c r="G284" s="132" t="s">
        <v>2482</v>
      </c>
      <c r="H284" s="132" t="s">
        <v>2483</v>
      </c>
      <c r="I284" s="132" t="s">
        <v>1637</v>
      </c>
      <c r="J284" s="132" t="s">
        <v>2485</v>
      </c>
      <c r="K284" s="134" t="s">
        <v>2245</v>
      </c>
      <c r="L284" s="132" t="s">
        <v>2246</v>
      </c>
      <c r="M284" s="124"/>
      <c r="N284" s="18"/>
      <c r="O284" s="113"/>
      <c r="P284" s="113"/>
      <c r="Q284" s="113"/>
      <c r="R284" s="113"/>
      <c r="S284" s="15"/>
      <c r="T284" s="18"/>
      <c r="U284" s="18"/>
      <c r="V284" s="18"/>
      <c r="W284" s="18"/>
      <c r="X284" s="18"/>
      <c r="Y284" s="18"/>
      <c r="Z284" s="18"/>
      <c r="AA284" s="18"/>
      <c r="AB284" s="18"/>
      <c r="AC284" s="18"/>
      <c r="AD284" s="18"/>
    </row>
    <row r="285">
      <c r="A285" s="119">
        <v>263.0</v>
      </c>
      <c r="B285" s="120" t="s">
        <v>1685</v>
      </c>
      <c r="C285" s="119" t="s">
        <v>93</v>
      </c>
      <c r="D285" s="119"/>
      <c r="E285" s="119" t="s">
        <v>1656</v>
      </c>
      <c r="F285" s="132"/>
      <c r="G285" s="132" t="s">
        <v>2486</v>
      </c>
      <c r="H285" s="132" t="s">
        <v>2483</v>
      </c>
      <c r="I285" s="132" t="s">
        <v>1637</v>
      </c>
      <c r="J285" s="132" t="s">
        <v>2487</v>
      </c>
      <c r="K285" s="134" t="s">
        <v>1836</v>
      </c>
      <c r="L285" s="132" t="s">
        <v>1837</v>
      </c>
      <c r="M285" s="124"/>
      <c r="N285" s="18"/>
      <c r="O285" s="113"/>
      <c r="P285" s="113"/>
      <c r="Q285" s="113"/>
      <c r="R285" s="113"/>
      <c r="S285" s="15"/>
      <c r="T285" s="18"/>
      <c r="U285" s="18"/>
      <c r="V285" s="18"/>
      <c r="W285" s="18"/>
      <c r="X285" s="18"/>
      <c r="Y285" s="18"/>
      <c r="Z285" s="18"/>
      <c r="AA285" s="18"/>
      <c r="AB285" s="18"/>
      <c r="AC285" s="18"/>
      <c r="AD285" s="18"/>
    </row>
    <row r="286">
      <c r="A286" s="119">
        <v>276.0</v>
      </c>
      <c r="B286" s="120" t="s">
        <v>1685</v>
      </c>
      <c r="C286" s="119" t="s">
        <v>93</v>
      </c>
      <c r="D286" s="119"/>
      <c r="E286" s="119" t="s">
        <v>1656</v>
      </c>
      <c r="F286" s="132"/>
      <c r="G286" s="132" t="s">
        <v>2482</v>
      </c>
      <c r="H286" s="132" t="s">
        <v>2483</v>
      </c>
      <c r="I286" s="132" t="s">
        <v>1637</v>
      </c>
      <c r="J286" s="132" t="s">
        <v>2488</v>
      </c>
      <c r="K286" s="134" t="s">
        <v>2253</v>
      </c>
      <c r="L286" s="132" t="s">
        <v>2254</v>
      </c>
      <c r="M286" s="124"/>
      <c r="N286" s="18"/>
      <c r="O286" s="113"/>
      <c r="P286" s="113"/>
      <c r="Q286" s="113"/>
      <c r="R286" s="113"/>
      <c r="S286" s="15"/>
      <c r="T286" s="18"/>
      <c r="U286" s="18"/>
      <c r="V286" s="18"/>
      <c r="W286" s="18"/>
      <c r="X286" s="18"/>
      <c r="Y286" s="18"/>
      <c r="Z286" s="18"/>
      <c r="AA286" s="18"/>
      <c r="AB286" s="18"/>
      <c r="AC286" s="18"/>
      <c r="AD286" s="18"/>
    </row>
    <row r="287">
      <c r="A287" s="119">
        <v>289.0</v>
      </c>
      <c r="B287" s="120" t="s">
        <v>1685</v>
      </c>
      <c r="C287" s="119" t="s">
        <v>93</v>
      </c>
      <c r="D287" s="119"/>
      <c r="E287" s="119" t="s">
        <v>1656</v>
      </c>
      <c r="F287" s="132"/>
      <c r="G287" s="132" t="s">
        <v>2482</v>
      </c>
      <c r="H287" s="132" t="s">
        <v>2483</v>
      </c>
      <c r="I287" s="132" t="s">
        <v>1637</v>
      </c>
      <c r="J287" s="132" t="s">
        <v>2489</v>
      </c>
      <c r="K287" s="134" t="s">
        <v>2256</v>
      </c>
      <c r="L287" s="132" t="s">
        <v>2257</v>
      </c>
      <c r="M287" s="124"/>
      <c r="N287" s="18"/>
      <c r="O287" s="113"/>
      <c r="P287" s="113"/>
      <c r="Q287" s="113"/>
      <c r="R287" s="113"/>
      <c r="S287" s="15"/>
      <c r="T287" s="18"/>
      <c r="U287" s="18"/>
      <c r="V287" s="18"/>
      <c r="W287" s="18"/>
      <c r="X287" s="18"/>
      <c r="Y287" s="18"/>
      <c r="Z287" s="18"/>
      <c r="AA287" s="18"/>
      <c r="AB287" s="18"/>
      <c r="AC287" s="18"/>
      <c r="AD287" s="18"/>
    </row>
    <row r="288">
      <c r="A288" s="119">
        <v>303.0</v>
      </c>
      <c r="B288" s="120" t="s">
        <v>1685</v>
      </c>
      <c r="C288" s="119" t="s">
        <v>93</v>
      </c>
      <c r="D288" s="119"/>
      <c r="E288" s="119" t="s">
        <v>1656</v>
      </c>
      <c r="F288" s="132"/>
      <c r="G288" s="132" t="s">
        <v>2482</v>
      </c>
      <c r="H288" s="132" t="s">
        <v>2483</v>
      </c>
      <c r="I288" s="132" t="s">
        <v>1637</v>
      </c>
      <c r="J288" s="132" t="s">
        <v>2490</v>
      </c>
      <c r="K288" s="134" t="s">
        <v>1754</v>
      </c>
      <c r="L288" s="132" t="s">
        <v>1755</v>
      </c>
      <c r="M288" s="124"/>
      <c r="N288" s="18"/>
      <c r="O288" s="113"/>
      <c r="P288" s="113"/>
      <c r="Q288" s="113"/>
      <c r="R288" s="113"/>
      <c r="S288" s="15"/>
      <c r="T288" s="18"/>
      <c r="U288" s="18"/>
      <c r="V288" s="18"/>
      <c r="W288" s="18"/>
      <c r="X288" s="18"/>
      <c r="Y288" s="18"/>
      <c r="Z288" s="18"/>
      <c r="AA288" s="18"/>
      <c r="AB288" s="18"/>
      <c r="AC288" s="18"/>
      <c r="AD288" s="18"/>
    </row>
    <row r="289">
      <c r="A289" s="119">
        <v>355.0</v>
      </c>
      <c r="B289" s="120" t="s">
        <v>1685</v>
      </c>
      <c r="C289" s="119" t="s">
        <v>93</v>
      </c>
      <c r="D289" s="119"/>
      <c r="E289" s="119" t="s">
        <v>1671</v>
      </c>
      <c r="F289" s="132"/>
      <c r="G289" s="132" t="s">
        <v>2491</v>
      </c>
      <c r="H289" s="132" t="s">
        <v>2492</v>
      </c>
      <c r="I289" s="132" t="s">
        <v>1674</v>
      </c>
      <c r="J289" s="132" t="s">
        <v>2493</v>
      </c>
      <c r="K289" s="134" t="s">
        <v>2163</v>
      </c>
      <c r="L289" s="132" t="s">
        <v>2164</v>
      </c>
      <c r="M289" s="124"/>
      <c r="N289" s="18"/>
      <c r="O289" s="113"/>
      <c r="P289" s="113"/>
      <c r="Q289" s="18"/>
      <c r="R289" s="18"/>
      <c r="S289" s="15"/>
      <c r="T289" s="18"/>
      <c r="U289" s="18"/>
      <c r="V289" s="18"/>
      <c r="W289" s="18"/>
      <c r="X289" s="18"/>
      <c r="Y289" s="18"/>
      <c r="Z289" s="18"/>
      <c r="AA289" s="18"/>
      <c r="AB289" s="18"/>
      <c r="AC289" s="18"/>
      <c r="AD289" s="18"/>
    </row>
    <row r="290">
      <c r="A290" s="119">
        <v>313.0</v>
      </c>
      <c r="B290" s="120" t="s">
        <v>1685</v>
      </c>
      <c r="C290" s="119" t="s">
        <v>93</v>
      </c>
      <c r="D290" s="119"/>
      <c r="E290" s="119" t="s">
        <v>1656</v>
      </c>
      <c r="F290" s="132"/>
      <c r="G290" s="132" t="s">
        <v>2494</v>
      </c>
      <c r="H290" s="132" t="s">
        <v>2495</v>
      </c>
      <c r="I290" s="132" t="s">
        <v>1637</v>
      </c>
      <c r="J290" s="132" t="s">
        <v>2496</v>
      </c>
      <c r="K290" s="134" t="s">
        <v>1689</v>
      </c>
      <c r="L290" s="132" t="s">
        <v>1690</v>
      </c>
      <c r="M290" s="124"/>
      <c r="N290" s="18"/>
      <c r="O290" s="113"/>
      <c r="P290" s="113"/>
      <c r="Q290" s="113"/>
      <c r="R290" s="113"/>
      <c r="S290" s="15"/>
      <c r="T290" s="18"/>
      <c r="U290" s="18"/>
      <c r="V290" s="18"/>
      <c r="W290" s="18"/>
      <c r="X290" s="18"/>
      <c r="Y290" s="18"/>
      <c r="Z290" s="18"/>
      <c r="AA290" s="18"/>
      <c r="AB290" s="18"/>
      <c r="AC290" s="18"/>
      <c r="AD290" s="18"/>
    </row>
    <row r="291">
      <c r="A291" s="119">
        <v>195.0</v>
      </c>
      <c r="B291" s="120" t="s">
        <v>1685</v>
      </c>
      <c r="C291" s="119" t="s">
        <v>93</v>
      </c>
      <c r="D291" s="119"/>
      <c r="E291" s="119" t="s">
        <v>1656</v>
      </c>
      <c r="F291" s="132"/>
      <c r="G291" s="132" t="s">
        <v>2497</v>
      </c>
      <c r="H291" s="132" t="s">
        <v>2498</v>
      </c>
      <c r="I291" s="132" t="s">
        <v>1637</v>
      </c>
      <c r="J291" s="132" t="s">
        <v>2499</v>
      </c>
      <c r="K291" s="134" t="s">
        <v>1829</v>
      </c>
      <c r="L291" s="132" t="s">
        <v>1830</v>
      </c>
      <c r="M291" s="124"/>
      <c r="N291" s="18"/>
      <c r="O291" s="113"/>
      <c r="P291" s="113"/>
      <c r="Q291" s="18"/>
      <c r="R291" s="18"/>
      <c r="S291" s="15"/>
      <c r="T291" s="18"/>
      <c r="U291" s="18"/>
      <c r="V291" s="18"/>
      <c r="W291" s="18"/>
      <c r="X291" s="18"/>
      <c r="Y291" s="18"/>
      <c r="Z291" s="18"/>
      <c r="AA291" s="18"/>
      <c r="AB291" s="18"/>
      <c r="AC291" s="18"/>
      <c r="AD291" s="18"/>
    </row>
    <row r="292">
      <c r="A292" s="119">
        <v>192.0</v>
      </c>
      <c r="B292" s="120" t="s">
        <v>1685</v>
      </c>
      <c r="C292" s="119" t="s">
        <v>93</v>
      </c>
      <c r="D292" s="119"/>
      <c r="E292" s="119" t="s">
        <v>1656</v>
      </c>
      <c r="F292" s="132"/>
      <c r="G292" s="132" t="s">
        <v>2500</v>
      </c>
      <c r="H292" s="132" t="s">
        <v>2501</v>
      </c>
      <c r="I292" s="132" t="s">
        <v>1637</v>
      </c>
      <c r="J292" s="132" t="s">
        <v>2502</v>
      </c>
      <c r="K292" s="134" t="s">
        <v>1829</v>
      </c>
      <c r="L292" s="132" t="s">
        <v>1830</v>
      </c>
      <c r="M292" s="124"/>
      <c r="N292" s="18"/>
      <c r="O292" s="18"/>
      <c r="P292" s="18"/>
      <c r="Q292" s="18"/>
      <c r="R292" s="18"/>
      <c r="S292" s="18"/>
      <c r="T292" s="15"/>
      <c r="U292" s="18"/>
      <c r="V292" s="18"/>
      <c r="W292" s="18"/>
      <c r="X292" s="18"/>
      <c r="Y292" s="18"/>
      <c r="Z292" s="18"/>
      <c r="AA292" s="18"/>
      <c r="AB292" s="18"/>
      <c r="AC292" s="18"/>
      <c r="AD292" s="18"/>
    </row>
    <row r="293">
      <c r="A293" s="119">
        <v>248.0</v>
      </c>
      <c r="B293" s="120" t="s">
        <v>1685</v>
      </c>
      <c r="C293" s="119" t="s">
        <v>93</v>
      </c>
      <c r="D293" s="119"/>
      <c r="E293" s="119" t="s">
        <v>1656</v>
      </c>
      <c r="F293" s="132"/>
      <c r="G293" s="132" t="s">
        <v>2500</v>
      </c>
      <c r="H293" s="132" t="s">
        <v>2501</v>
      </c>
      <c r="I293" s="132" t="s">
        <v>1637</v>
      </c>
      <c r="J293" s="132" t="s">
        <v>2503</v>
      </c>
      <c r="K293" s="134" t="s">
        <v>1833</v>
      </c>
      <c r="L293" s="132" t="s">
        <v>1834</v>
      </c>
      <c r="M293" s="124"/>
      <c r="N293" s="18"/>
      <c r="O293" s="113"/>
      <c r="P293" s="113"/>
      <c r="Q293" s="113"/>
      <c r="R293" s="113"/>
      <c r="S293" s="15"/>
      <c r="T293" s="18"/>
      <c r="U293" s="18"/>
      <c r="V293" s="18"/>
      <c r="W293" s="18"/>
      <c r="X293" s="18"/>
      <c r="Y293" s="18"/>
      <c r="Z293" s="18"/>
      <c r="AA293" s="18"/>
      <c r="AB293" s="18"/>
      <c r="AC293" s="18"/>
      <c r="AD293" s="18"/>
    </row>
    <row r="294">
      <c r="A294" s="119">
        <v>209.0</v>
      </c>
      <c r="B294" s="120" t="s">
        <v>1685</v>
      </c>
      <c r="C294" s="119" t="s">
        <v>93</v>
      </c>
      <c r="D294" s="119"/>
      <c r="E294" s="119" t="s">
        <v>1656</v>
      </c>
      <c r="F294" s="132"/>
      <c r="G294" s="132" t="s">
        <v>2504</v>
      </c>
      <c r="H294" s="132" t="s">
        <v>2505</v>
      </c>
      <c r="I294" s="132" t="s">
        <v>1637</v>
      </c>
      <c r="J294" s="132" t="s">
        <v>2506</v>
      </c>
      <c r="K294" s="134" t="s">
        <v>2206</v>
      </c>
      <c r="L294" s="132" t="s">
        <v>2207</v>
      </c>
      <c r="M294" s="124"/>
      <c r="N294" s="18"/>
      <c r="O294" s="113"/>
      <c r="P294" s="113"/>
      <c r="Q294" s="113"/>
      <c r="R294" s="113"/>
      <c r="S294" s="15"/>
      <c r="T294" s="18"/>
      <c r="U294" s="18"/>
      <c r="V294" s="18"/>
      <c r="W294" s="18"/>
      <c r="X294" s="18"/>
      <c r="Y294" s="18"/>
      <c r="Z294" s="18"/>
      <c r="AA294" s="18"/>
      <c r="AB294" s="18"/>
      <c r="AC294" s="18"/>
      <c r="AD294" s="18"/>
    </row>
    <row r="295">
      <c r="A295" s="119">
        <v>222.0</v>
      </c>
      <c r="B295" s="120" t="s">
        <v>1685</v>
      </c>
      <c r="C295" s="119" t="s">
        <v>93</v>
      </c>
      <c r="D295" s="119"/>
      <c r="E295" s="119" t="s">
        <v>1656</v>
      </c>
      <c r="F295" s="132"/>
      <c r="G295" s="132" t="s">
        <v>2504</v>
      </c>
      <c r="H295" s="132" t="s">
        <v>2505</v>
      </c>
      <c r="I295" s="132" t="s">
        <v>1637</v>
      </c>
      <c r="J295" s="132" t="s">
        <v>2507</v>
      </c>
      <c r="K295" s="134" t="s">
        <v>2245</v>
      </c>
      <c r="L295" s="132" t="s">
        <v>2246</v>
      </c>
      <c r="M295" s="124"/>
      <c r="N295" s="18"/>
      <c r="O295" s="113"/>
      <c r="P295" s="113"/>
      <c r="Q295" s="113"/>
      <c r="R295" s="113"/>
      <c r="S295" s="15"/>
      <c r="T295" s="18"/>
      <c r="U295" s="18"/>
      <c r="V295" s="18"/>
      <c r="W295" s="18"/>
      <c r="X295" s="18"/>
      <c r="Y295" s="18"/>
      <c r="Z295" s="18"/>
      <c r="AA295" s="18"/>
      <c r="AB295" s="18"/>
      <c r="AC295" s="18"/>
      <c r="AD295" s="18"/>
    </row>
    <row r="296">
      <c r="A296" s="119">
        <v>260.0</v>
      </c>
      <c r="B296" s="120" t="s">
        <v>1685</v>
      </c>
      <c r="C296" s="119" t="s">
        <v>93</v>
      </c>
      <c r="D296" s="119"/>
      <c r="E296" s="119" t="s">
        <v>1656</v>
      </c>
      <c r="F296" s="132"/>
      <c r="G296" s="132" t="s">
        <v>2508</v>
      </c>
      <c r="H296" s="132" t="s">
        <v>2505</v>
      </c>
      <c r="I296" s="132" t="s">
        <v>1637</v>
      </c>
      <c r="J296" s="132" t="s">
        <v>2509</v>
      </c>
      <c r="K296" s="134" t="s">
        <v>1836</v>
      </c>
      <c r="L296" s="132" t="s">
        <v>1837</v>
      </c>
      <c r="M296" s="124"/>
      <c r="N296" s="18"/>
      <c r="O296" s="113"/>
      <c r="P296" s="113"/>
      <c r="Q296" s="113"/>
      <c r="R296" s="113"/>
      <c r="S296" s="15"/>
      <c r="T296" s="18"/>
      <c r="U296" s="18"/>
      <c r="V296" s="18"/>
      <c r="W296" s="18"/>
      <c r="X296" s="18"/>
      <c r="Y296" s="18"/>
      <c r="Z296" s="18"/>
      <c r="AA296" s="18"/>
      <c r="AB296" s="18"/>
      <c r="AC296" s="18"/>
      <c r="AD296" s="18"/>
    </row>
    <row r="297">
      <c r="A297" s="119">
        <v>273.0</v>
      </c>
      <c r="B297" s="120" t="s">
        <v>1685</v>
      </c>
      <c r="C297" s="119" t="s">
        <v>93</v>
      </c>
      <c r="D297" s="119"/>
      <c r="E297" s="119" t="s">
        <v>1656</v>
      </c>
      <c r="F297" s="132"/>
      <c r="G297" s="132" t="s">
        <v>2504</v>
      </c>
      <c r="H297" s="132" t="s">
        <v>2505</v>
      </c>
      <c r="I297" s="132" t="s">
        <v>1637</v>
      </c>
      <c r="J297" s="132" t="s">
        <v>2510</v>
      </c>
      <c r="K297" s="134" t="s">
        <v>2253</v>
      </c>
      <c r="L297" s="132" t="s">
        <v>2254</v>
      </c>
      <c r="M297" s="124"/>
      <c r="N297" s="18"/>
      <c r="O297" s="113"/>
      <c r="P297" s="113"/>
      <c r="Q297" s="113"/>
      <c r="R297" s="113"/>
      <c r="S297" s="15"/>
      <c r="T297" s="18"/>
      <c r="U297" s="18"/>
      <c r="V297" s="18"/>
      <c r="W297" s="18"/>
      <c r="X297" s="18"/>
      <c r="Y297" s="18"/>
      <c r="Z297" s="18"/>
      <c r="AA297" s="18"/>
      <c r="AB297" s="18"/>
      <c r="AC297" s="18"/>
      <c r="AD297" s="18"/>
    </row>
    <row r="298">
      <c r="A298" s="119">
        <v>286.0</v>
      </c>
      <c r="B298" s="120" t="s">
        <v>1685</v>
      </c>
      <c r="C298" s="119" t="s">
        <v>93</v>
      </c>
      <c r="D298" s="119"/>
      <c r="E298" s="119" t="s">
        <v>1656</v>
      </c>
      <c r="F298" s="132"/>
      <c r="G298" s="132" t="s">
        <v>2504</v>
      </c>
      <c r="H298" s="132" t="s">
        <v>2505</v>
      </c>
      <c r="I298" s="132" t="s">
        <v>1637</v>
      </c>
      <c r="J298" s="132" t="s">
        <v>2511</v>
      </c>
      <c r="K298" s="134" t="s">
        <v>2256</v>
      </c>
      <c r="L298" s="132" t="s">
        <v>2257</v>
      </c>
      <c r="M298" s="124"/>
      <c r="N298" s="18"/>
      <c r="O298" s="113"/>
      <c r="P298" s="113"/>
      <c r="Q298" s="113"/>
      <c r="R298" s="113"/>
      <c r="S298" s="15"/>
      <c r="T298" s="18"/>
      <c r="U298" s="18"/>
      <c r="V298" s="18"/>
      <c r="W298" s="18"/>
      <c r="X298" s="18"/>
      <c r="Y298" s="18"/>
      <c r="Z298" s="18"/>
      <c r="AA298" s="18"/>
      <c r="AB298" s="18"/>
      <c r="AC298" s="18"/>
      <c r="AD298" s="18"/>
    </row>
    <row r="299">
      <c r="A299" s="119">
        <v>300.0</v>
      </c>
      <c r="B299" s="120" t="s">
        <v>1685</v>
      </c>
      <c r="C299" s="119" t="s">
        <v>93</v>
      </c>
      <c r="D299" s="119"/>
      <c r="E299" s="119" t="s">
        <v>1656</v>
      </c>
      <c r="F299" s="132"/>
      <c r="G299" s="132" t="s">
        <v>2504</v>
      </c>
      <c r="H299" s="132" t="s">
        <v>2505</v>
      </c>
      <c r="I299" s="132" t="s">
        <v>1637</v>
      </c>
      <c r="J299" s="132" t="s">
        <v>2512</v>
      </c>
      <c r="K299" s="134" t="s">
        <v>1754</v>
      </c>
      <c r="L299" s="132" t="s">
        <v>1755</v>
      </c>
      <c r="M299" s="124"/>
      <c r="N299" s="18"/>
      <c r="O299" s="113"/>
      <c r="P299" s="113"/>
      <c r="Q299" s="113"/>
      <c r="R299" s="113"/>
      <c r="S299" s="15"/>
      <c r="T299" s="18"/>
      <c r="U299" s="18"/>
      <c r="V299" s="18"/>
      <c r="W299" s="18"/>
      <c r="X299" s="18"/>
      <c r="Y299" s="18"/>
      <c r="Z299" s="18"/>
      <c r="AA299" s="18"/>
      <c r="AB299" s="18"/>
      <c r="AC299" s="18"/>
      <c r="AD299" s="18"/>
    </row>
    <row r="300">
      <c r="A300" s="119">
        <v>232.0</v>
      </c>
      <c r="B300" s="120" t="s">
        <v>1685</v>
      </c>
      <c r="C300" s="119" t="s">
        <v>93</v>
      </c>
      <c r="D300" s="119"/>
      <c r="E300" s="119" t="s">
        <v>1656</v>
      </c>
      <c r="F300" s="132"/>
      <c r="G300" s="132" t="s">
        <v>2513</v>
      </c>
      <c r="H300" s="132" t="s">
        <v>2514</v>
      </c>
      <c r="I300" s="132" t="s">
        <v>1637</v>
      </c>
      <c r="J300" s="132" t="s">
        <v>2515</v>
      </c>
      <c r="K300" s="134" t="s">
        <v>2248</v>
      </c>
      <c r="L300" s="132" t="s">
        <v>2249</v>
      </c>
      <c r="M300" s="124"/>
      <c r="N300" s="18"/>
      <c r="O300" s="113"/>
      <c r="P300" s="113"/>
      <c r="Q300" s="18"/>
      <c r="R300" s="18"/>
      <c r="S300" s="15"/>
      <c r="T300" s="18"/>
      <c r="U300" s="18"/>
      <c r="V300" s="18"/>
      <c r="W300" s="18"/>
      <c r="X300" s="18"/>
      <c r="Y300" s="18"/>
      <c r="Z300" s="18"/>
      <c r="AA300" s="18"/>
      <c r="AB300" s="18"/>
      <c r="AC300" s="18"/>
      <c r="AD300" s="18"/>
    </row>
    <row r="301">
      <c r="A301" s="119">
        <v>238.0</v>
      </c>
      <c r="B301" s="120" t="s">
        <v>1685</v>
      </c>
      <c r="C301" s="119" t="s">
        <v>93</v>
      </c>
      <c r="D301" s="119"/>
      <c r="E301" s="119" t="s">
        <v>1656</v>
      </c>
      <c r="F301" s="132"/>
      <c r="G301" s="132" t="s">
        <v>2516</v>
      </c>
      <c r="H301" s="132" t="s">
        <v>2517</v>
      </c>
      <c r="I301" s="132" t="s">
        <v>1637</v>
      </c>
      <c r="J301" s="132" t="s">
        <v>2518</v>
      </c>
      <c r="K301" s="134" t="s">
        <v>2248</v>
      </c>
      <c r="L301" s="132" t="s">
        <v>2249</v>
      </c>
      <c r="M301" s="124"/>
      <c r="N301" s="18"/>
      <c r="O301" s="113"/>
      <c r="P301" s="113"/>
      <c r="Q301" s="113"/>
      <c r="R301" s="113"/>
      <c r="S301" s="15"/>
      <c r="T301" s="18"/>
      <c r="U301" s="18"/>
      <c r="V301" s="18"/>
      <c r="W301" s="18"/>
      <c r="X301" s="18"/>
      <c r="Y301" s="18"/>
      <c r="Z301" s="18"/>
      <c r="AA301" s="18"/>
      <c r="AB301" s="18"/>
      <c r="AC301" s="18"/>
      <c r="AD301" s="18"/>
    </row>
    <row r="302">
      <c r="A302" s="119">
        <v>235.0</v>
      </c>
      <c r="B302" s="120" t="s">
        <v>1685</v>
      </c>
      <c r="C302" s="119" t="s">
        <v>93</v>
      </c>
      <c r="D302" s="119"/>
      <c r="E302" s="119" t="s">
        <v>1656</v>
      </c>
      <c r="F302" s="132"/>
      <c r="G302" s="132" t="s">
        <v>2519</v>
      </c>
      <c r="H302" s="132" t="s">
        <v>2520</v>
      </c>
      <c r="I302" s="132" t="s">
        <v>1637</v>
      </c>
      <c r="J302" s="132" t="s">
        <v>2521</v>
      </c>
      <c r="K302" s="134" t="s">
        <v>2248</v>
      </c>
      <c r="L302" s="132" t="s">
        <v>2249</v>
      </c>
      <c r="M302" s="124"/>
      <c r="N302" s="18"/>
      <c r="O302" s="113"/>
      <c r="P302" s="113"/>
      <c r="Q302" s="113"/>
      <c r="R302" s="113"/>
      <c r="S302" s="15"/>
      <c r="T302" s="18"/>
      <c r="U302" s="18"/>
      <c r="V302" s="18"/>
      <c r="W302" s="18"/>
      <c r="X302" s="18"/>
      <c r="Y302" s="18"/>
      <c r="Z302" s="18"/>
      <c r="AA302" s="18"/>
      <c r="AB302" s="18"/>
      <c r="AC302" s="18"/>
      <c r="AD302" s="18"/>
    </row>
    <row r="303">
      <c r="A303" s="119">
        <v>188.0</v>
      </c>
      <c r="B303" s="120" t="s">
        <v>1685</v>
      </c>
      <c r="C303" s="119" t="s">
        <v>93</v>
      </c>
      <c r="D303" s="119"/>
      <c r="E303" s="119" t="s">
        <v>1656</v>
      </c>
      <c r="F303" s="132"/>
      <c r="G303" s="132" t="s">
        <v>2522</v>
      </c>
      <c r="H303" s="132" t="s">
        <v>2523</v>
      </c>
      <c r="I303" s="132" t="s">
        <v>1637</v>
      </c>
      <c r="J303" s="132" t="s">
        <v>2524</v>
      </c>
      <c r="K303" s="134" t="s">
        <v>1829</v>
      </c>
      <c r="L303" s="132" t="s">
        <v>1830</v>
      </c>
      <c r="M303" s="124"/>
      <c r="N303" s="18"/>
      <c r="O303" s="113"/>
      <c r="P303" s="113"/>
      <c r="Q303" s="113"/>
      <c r="R303" s="113"/>
      <c r="S303" s="15"/>
      <c r="T303" s="18"/>
      <c r="U303" s="18"/>
      <c r="V303" s="18"/>
      <c r="W303" s="18"/>
      <c r="X303" s="18"/>
      <c r="Y303" s="18"/>
      <c r="Z303" s="18"/>
      <c r="AA303" s="18"/>
      <c r="AB303" s="18"/>
      <c r="AC303" s="18"/>
      <c r="AD303" s="18"/>
    </row>
    <row r="304">
      <c r="A304" s="119">
        <v>244.0</v>
      </c>
      <c r="B304" s="120" t="s">
        <v>1685</v>
      </c>
      <c r="C304" s="119" t="s">
        <v>93</v>
      </c>
      <c r="D304" s="119"/>
      <c r="E304" s="119" t="s">
        <v>1656</v>
      </c>
      <c r="F304" s="132"/>
      <c r="G304" s="132" t="s">
        <v>2522</v>
      </c>
      <c r="H304" s="132" t="s">
        <v>2523</v>
      </c>
      <c r="I304" s="132" t="s">
        <v>1637</v>
      </c>
      <c r="J304" s="132" t="s">
        <v>2525</v>
      </c>
      <c r="K304" s="134" t="s">
        <v>1833</v>
      </c>
      <c r="L304" s="132" t="s">
        <v>1834</v>
      </c>
      <c r="M304" s="124"/>
      <c r="N304" s="18"/>
      <c r="O304" s="113"/>
      <c r="P304" s="113"/>
      <c r="Q304" s="113"/>
      <c r="R304" s="113"/>
      <c r="S304" s="15"/>
      <c r="T304" s="18"/>
      <c r="U304" s="18"/>
      <c r="V304" s="18"/>
      <c r="W304" s="18"/>
      <c r="X304" s="18"/>
      <c r="Y304" s="18"/>
      <c r="Z304" s="18"/>
      <c r="AA304" s="18"/>
      <c r="AB304" s="18"/>
      <c r="AC304" s="18"/>
      <c r="AD304" s="18"/>
    </row>
    <row r="305">
      <c r="A305" s="119">
        <v>194.0</v>
      </c>
      <c r="B305" s="120" t="s">
        <v>1685</v>
      </c>
      <c r="C305" s="119" t="s">
        <v>93</v>
      </c>
      <c r="D305" s="119"/>
      <c r="E305" s="119" t="s">
        <v>1656</v>
      </c>
      <c r="F305" s="132"/>
      <c r="G305" s="132" t="s">
        <v>2526</v>
      </c>
      <c r="H305" s="132" t="s">
        <v>2527</v>
      </c>
      <c r="I305" s="132" t="s">
        <v>1637</v>
      </c>
      <c r="J305" s="132" t="s">
        <v>2528</v>
      </c>
      <c r="K305" s="134" t="s">
        <v>1829</v>
      </c>
      <c r="L305" s="132" t="s">
        <v>1830</v>
      </c>
      <c r="M305" s="124"/>
      <c r="N305" s="18"/>
      <c r="O305" s="113"/>
      <c r="P305" s="113"/>
      <c r="Q305" s="18"/>
      <c r="R305" s="18"/>
      <c r="S305" s="15"/>
      <c r="T305" s="18"/>
      <c r="U305" s="18"/>
      <c r="V305" s="18"/>
      <c r="W305" s="18"/>
      <c r="X305" s="18"/>
      <c r="Y305" s="18"/>
      <c r="Z305" s="18"/>
      <c r="AA305" s="18"/>
      <c r="AB305" s="18"/>
      <c r="AC305" s="18"/>
      <c r="AD305" s="18"/>
    </row>
    <row r="306">
      <c r="A306" s="119">
        <v>250.0</v>
      </c>
      <c r="B306" s="120" t="s">
        <v>1685</v>
      </c>
      <c r="C306" s="119" t="s">
        <v>93</v>
      </c>
      <c r="D306" s="119"/>
      <c r="E306" s="119" t="s">
        <v>1656</v>
      </c>
      <c r="F306" s="132"/>
      <c r="G306" s="132" t="s">
        <v>2526</v>
      </c>
      <c r="H306" s="132" t="s">
        <v>2527</v>
      </c>
      <c r="I306" s="132" t="s">
        <v>1637</v>
      </c>
      <c r="J306" s="132" t="s">
        <v>2529</v>
      </c>
      <c r="K306" s="134" t="s">
        <v>1833</v>
      </c>
      <c r="L306" s="132" t="s">
        <v>1834</v>
      </c>
      <c r="M306" s="124"/>
      <c r="N306" s="18"/>
      <c r="O306" s="113"/>
      <c r="P306" s="113"/>
      <c r="Q306" s="18"/>
      <c r="R306" s="18"/>
      <c r="S306" s="15"/>
      <c r="T306" s="18"/>
      <c r="U306" s="18"/>
      <c r="V306" s="18"/>
      <c r="W306" s="18"/>
      <c r="X306" s="18"/>
      <c r="Y306" s="18"/>
      <c r="Z306" s="18"/>
      <c r="AA306" s="18"/>
      <c r="AB306" s="18"/>
      <c r="AC306" s="18"/>
      <c r="AD306" s="18"/>
    </row>
    <row r="307">
      <c r="A307" s="119">
        <v>191.0</v>
      </c>
      <c r="B307" s="120" t="s">
        <v>1685</v>
      </c>
      <c r="C307" s="119" t="s">
        <v>93</v>
      </c>
      <c r="D307" s="119"/>
      <c r="E307" s="119" t="s">
        <v>1656</v>
      </c>
      <c r="F307" s="132"/>
      <c r="G307" s="132" t="s">
        <v>2530</v>
      </c>
      <c r="H307" s="132" t="s">
        <v>2531</v>
      </c>
      <c r="I307" s="132" t="s">
        <v>1637</v>
      </c>
      <c r="J307" s="132" t="s">
        <v>2532</v>
      </c>
      <c r="K307" s="134" t="s">
        <v>1829</v>
      </c>
      <c r="L307" s="132" t="s">
        <v>1830</v>
      </c>
      <c r="M307" s="124"/>
      <c r="N307" s="18"/>
      <c r="O307" s="113"/>
      <c r="P307" s="113"/>
      <c r="Q307" s="18"/>
      <c r="R307" s="18"/>
      <c r="S307" s="15"/>
      <c r="T307" s="18"/>
      <c r="U307" s="18"/>
      <c r="V307" s="18"/>
      <c r="W307" s="18"/>
      <c r="X307" s="18"/>
      <c r="Y307" s="18"/>
      <c r="Z307" s="18"/>
      <c r="AA307" s="18"/>
      <c r="AB307" s="18"/>
      <c r="AC307" s="18"/>
      <c r="AD307" s="18"/>
    </row>
    <row r="308">
      <c r="A308" s="119">
        <v>247.0</v>
      </c>
      <c r="B308" s="120" t="s">
        <v>1685</v>
      </c>
      <c r="C308" s="119" t="s">
        <v>93</v>
      </c>
      <c r="D308" s="119"/>
      <c r="E308" s="119" t="s">
        <v>1656</v>
      </c>
      <c r="F308" s="132"/>
      <c r="G308" s="132" t="s">
        <v>2530</v>
      </c>
      <c r="H308" s="132" t="s">
        <v>2531</v>
      </c>
      <c r="I308" s="132" t="s">
        <v>1637</v>
      </c>
      <c r="J308" s="132" t="s">
        <v>2533</v>
      </c>
      <c r="K308" s="134" t="s">
        <v>1833</v>
      </c>
      <c r="L308" s="132" t="s">
        <v>1834</v>
      </c>
      <c r="M308" s="124"/>
      <c r="N308" s="18"/>
      <c r="O308" s="113"/>
      <c r="P308" s="113"/>
      <c r="Q308" s="18"/>
      <c r="R308" s="18"/>
      <c r="S308" s="15"/>
      <c r="T308" s="18"/>
      <c r="U308" s="18"/>
      <c r="V308" s="18"/>
      <c r="W308" s="18"/>
      <c r="X308" s="18"/>
      <c r="Y308" s="18"/>
      <c r="Z308" s="18"/>
      <c r="AA308" s="18"/>
      <c r="AB308" s="18"/>
      <c r="AC308" s="18"/>
      <c r="AD308" s="18"/>
    </row>
    <row r="309">
      <c r="A309" s="119">
        <v>205.0</v>
      </c>
      <c r="B309" s="120" t="s">
        <v>1685</v>
      </c>
      <c r="C309" s="119" t="s">
        <v>93</v>
      </c>
      <c r="D309" s="119"/>
      <c r="E309" s="119" t="s">
        <v>1656</v>
      </c>
      <c r="F309" s="132"/>
      <c r="G309" s="132" t="s">
        <v>2534</v>
      </c>
      <c r="H309" s="132" t="s">
        <v>2535</v>
      </c>
      <c r="I309" s="132" t="s">
        <v>1637</v>
      </c>
      <c r="J309" s="132" t="s">
        <v>2536</v>
      </c>
      <c r="K309" s="134" t="s">
        <v>2206</v>
      </c>
      <c r="L309" s="132" t="s">
        <v>2207</v>
      </c>
      <c r="M309" s="124"/>
      <c r="N309" s="18"/>
      <c r="O309" s="113"/>
      <c r="P309" s="113"/>
      <c r="Q309" s="18"/>
      <c r="R309" s="18"/>
      <c r="S309" s="15"/>
      <c r="T309" s="18"/>
      <c r="U309" s="18"/>
      <c r="V309" s="18"/>
      <c r="W309" s="18"/>
      <c r="X309" s="18"/>
      <c r="Y309" s="18"/>
      <c r="Z309" s="18"/>
      <c r="AA309" s="18"/>
      <c r="AB309" s="18"/>
      <c r="AC309" s="18"/>
      <c r="AD309" s="18"/>
    </row>
    <row r="310">
      <c r="A310" s="119">
        <v>218.0</v>
      </c>
      <c r="B310" s="120" t="s">
        <v>1685</v>
      </c>
      <c r="C310" s="119" t="s">
        <v>93</v>
      </c>
      <c r="D310" s="119"/>
      <c r="E310" s="119" t="s">
        <v>1656</v>
      </c>
      <c r="F310" s="132"/>
      <c r="G310" s="132" t="s">
        <v>2534</v>
      </c>
      <c r="H310" s="132" t="s">
        <v>2535</v>
      </c>
      <c r="I310" s="132" t="s">
        <v>1637</v>
      </c>
      <c r="J310" s="132" t="s">
        <v>2537</v>
      </c>
      <c r="K310" s="134" t="s">
        <v>2245</v>
      </c>
      <c r="L310" s="132" t="s">
        <v>2246</v>
      </c>
      <c r="M310" s="124"/>
      <c r="N310" s="18"/>
      <c r="O310" s="113"/>
      <c r="P310" s="113"/>
      <c r="Q310" s="18"/>
      <c r="R310" s="18"/>
      <c r="S310" s="15"/>
      <c r="T310" s="18"/>
      <c r="U310" s="18"/>
      <c r="V310" s="18"/>
      <c r="W310" s="18"/>
      <c r="X310" s="18"/>
      <c r="Y310" s="18"/>
      <c r="Z310" s="18"/>
      <c r="AA310" s="18"/>
      <c r="AB310" s="18"/>
      <c r="AC310" s="18"/>
      <c r="AD310" s="18"/>
    </row>
    <row r="311">
      <c r="A311" s="119">
        <v>231.0</v>
      </c>
      <c r="B311" s="120" t="s">
        <v>1685</v>
      </c>
      <c r="C311" s="119" t="s">
        <v>93</v>
      </c>
      <c r="D311" s="119"/>
      <c r="E311" s="119" t="s">
        <v>1656</v>
      </c>
      <c r="F311" s="132"/>
      <c r="G311" s="132" t="s">
        <v>2538</v>
      </c>
      <c r="H311" s="132" t="s">
        <v>2535</v>
      </c>
      <c r="I311" s="132" t="s">
        <v>1637</v>
      </c>
      <c r="J311" s="132" t="s">
        <v>2539</v>
      </c>
      <c r="K311" s="134" t="s">
        <v>2248</v>
      </c>
      <c r="L311" s="132" t="s">
        <v>2249</v>
      </c>
      <c r="M311" s="124"/>
      <c r="N311" s="18"/>
      <c r="O311" s="113"/>
      <c r="P311" s="113"/>
      <c r="Q311" s="18"/>
      <c r="R311" s="18"/>
      <c r="S311" s="15"/>
      <c r="T311" s="18"/>
      <c r="U311" s="18"/>
      <c r="V311" s="18"/>
      <c r="W311" s="18"/>
      <c r="X311" s="18"/>
      <c r="Y311" s="18"/>
      <c r="Z311" s="18"/>
      <c r="AA311" s="18"/>
      <c r="AB311" s="18"/>
      <c r="AC311" s="18"/>
      <c r="AD311" s="18"/>
    </row>
    <row r="312">
      <c r="A312" s="119">
        <v>256.0</v>
      </c>
      <c r="B312" s="120" t="s">
        <v>1685</v>
      </c>
      <c r="C312" s="119" t="s">
        <v>93</v>
      </c>
      <c r="D312" s="119"/>
      <c r="E312" s="119" t="s">
        <v>1656</v>
      </c>
      <c r="F312" s="132"/>
      <c r="G312" s="132" t="s">
        <v>2540</v>
      </c>
      <c r="H312" s="132" t="s">
        <v>2535</v>
      </c>
      <c r="I312" s="132" t="s">
        <v>1637</v>
      </c>
      <c r="J312" s="132" t="s">
        <v>2541</v>
      </c>
      <c r="K312" s="134" t="s">
        <v>1836</v>
      </c>
      <c r="L312" s="132" t="s">
        <v>1837</v>
      </c>
      <c r="M312" s="124"/>
      <c r="N312" s="18"/>
      <c r="O312" s="113"/>
      <c r="P312" s="113"/>
      <c r="Q312" s="113"/>
      <c r="R312" s="113"/>
      <c r="S312" s="15"/>
      <c r="T312" s="18"/>
      <c r="U312" s="18"/>
      <c r="V312" s="18"/>
      <c r="W312" s="18"/>
      <c r="X312" s="18"/>
      <c r="Y312" s="18"/>
      <c r="Z312" s="18"/>
      <c r="AA312" s="18"/>
      <c r="AB312" s="18"/>
      <c r="AC312" s="18"/>
      <c r="AD312" s="18"/>
    </row>
    <row r="313">
      <c r="A313" s="119">
        <v>269.0</v>
      </c>
      <c r="B313" s="120" t="s">
        <v>1685</v>
      </c>
      <c r="C313" s="119" t="s">
        <v>93</v>
      </c>
      <c r="D313" s="119"/>
      <c r="E313" s="119" t="s">
        <v>1656</v>
      </c>
      <c r="F313" s="132"/>
      <c r="G313" s="132" t="s">
        <v>2534</v>
      </c>
      <c r="H313" s="132" t="s">
        <v>2535</v>
      </c>
      <c r="I313" s="132" t="s">
        <v>1637</v>
      </c>
      <c r="J313" s="132" t="s">
        <v>2542</v>
      </c>
      <c r="K313" s="134" t="s">
        <v>2253</v>
      </c>
      <c r="L313" s="132" t="s">
        <v>2254</v>
      </c>
      <c r="M313" s="124"/>
      <c r="N313" s="18"/>
      <c r="O313" s="113"/>
      <c r="P313" s="113"/>
      <c r="Q313" s="18"/>
      <c r="R313" s="18"/>
      <c r="S313" s="15"/>
      <c r="T313" s="18"/>
      <c r="U313" s="18"/>
      <c r="V313" s="18"/>
      <c r="W313" s="18"/>
      <c r="X313" s="18"/>
      <c r="Y313" s="18"/>
      <c r="Z313" s="18"/>
      <c r="AA313" s="18"/>
      <c r="AB313" s="18"/>
      <c r="AC313" s="18"/>
      <c r="AD313" s="18"/>
    </row>
    <row r="314">
      <c r="A314" s="119">
        <v>282.0</v>
      </c>
      <c r="B314" s="120" t="s">
        <v>1685</v>
      </c>
      <c r="C314" s="119" t="s">
        <v>93</v>
      </c>
      <c r="D314" s="119"/>
      <c r="E314" s="119" t="s">
        <v>1656</v>
      </c>
      <c r="F314" s="132"/>
      <c r="G314" s="132" t="s">
        <v>2534</v>
      </c>
      <c r="H314" s="132" t="s">
        <v>2535</v>
      </c>
      <c r="I314" s="132" t="s">
        <v>1637</v>
      </c>
      <c r="J314" s="132" t="s">
        <v>2543</v>
      </c>
      <c r="K314" s="134" t="s">
        <v>2256</v>
      </c>
      <c r="L314" s="132" t="s">
        <v>2257</v>
      </c>
      <c r="M314" s="124"/>
      <c r="N314" s="18"/>
      <c r="O314" s="113"/>
      <c r="P314" s="113"/>
      <c r="Q314" s="18"/>
      <c r="R314" s="18"/>
      <c r="S314" s="15"/>
      <c r="T314" s="18"/>
      <c r="U314" s="18"/>
      <c r="V314" s="18"/>
      <c r="W314" s="18"/>
      <c r="X314" s="18"/>
      <c r="Y314" s="18"/>
      <c r="Z314" s="18"/>
      <c r="AA314" s="18"/>
      <c r="AB314" s="18"/>
      <c r="AC314" s="18"/>
      <c r="AD314" s="18"/>
    </row>
    <row r="315">
      <c r="A315" s="119">
        <v>296.0</v>
      </c>
      <c r="B315" s="120" t="s">
        <v>1685</v>
      </c>
      <c r="C315" s="119" t="s">
        <v>93</v>
      </c>
      <c r="D315" s="119"/>
      <c r="E315" s="119" t="s">
        <v>1656</v>
      </c>
      <c r="F315" s="132"/>
      <c r="G315" s="132" t="s">
        <v>2534</v>
      </c>
      <c r="H315" s="132" t="s">
        <v>2535</v>
      </c>
      <c r="I315" s="132" t="s">
        <v>1637</v>
      </c>
      <c r="J315" s="132" t="s">
        <v>2544</v>
      </c>
      <c r="K315" s="134" t="s">
        <v>1754</v>
      </c>
      <c r="L315" s="132" t="s">
        <v>1755</v>
      </c>
      <c r="M315" s="124"/>
      <c r="N315" s="18"/>
      <c r="O315" s="113"/>
      <c r="P315" s="113"/>
      <c r="Q315" s="18"/>
      <c r="R315" s="18"/>
      <c r="S315" s="15"/>
      <c r="T315" s="18"/>
      <c r="U315" s="18"/>
      <c r="V315" s="18"/>
      <c r="W315" s="18"/>
      <c r="X315" s="18"/>
      <c r="Y315" s="18"/>
      <c r="Z315" s="18"/>
      <c r="AA315" s="18"/>
      <c r="AB315" s="18"/>
      <c r="AC315" s="18"/>
      <c r="AD315" s="18"/>
    </row>
    <row r="316">
      <c r="A316" s="119">
        <v>211.0</v>
      </c>
      <c r="B316" s="120" t="s">
        <v>1685</v>
      </c>
      <c r="C316" s="119" t="s">
        <v>93</v>
      </c>
      <c r="D316" s="119"/>
      <c r="E316" s="119" t="s">
        <v>1656</v>
      </c>
      <c r="F316" s="132"/>
      <c r="G316" s="132" t="s">
        <v>2545</v>
      </c>
      <c r="H316" s="132" t="s">
        <v>2546</v>
      </c>
      <c r="I316" s="132" t="s">
        <v>1637</v>
      </c>
      <c r="J316" s="132" t="s">
        <v>2547</v>
      </c>
      <c r="K316" s="134" t="s">
        <v>2206</v>
      </c>
      <c r="L316" s="132" t="s">
        <v>2207</v>
      </c>
      <c r="M316" s="124"/>
      <c r="N316" s="18"/>
      <c r="O316" s="113"/>
      <c r="P316" s="113"/>
      <c r="Q316" s="18"/>
      <c r="R316" s="18"/>
      <c r="S316" s="15"/>
      <c r="T316" s="18"/>
      <c r="U316" s="18"/>
      <c r="V316" s="18"/>
      <c r="W316" s="18"/>
      <c r="X316" s="18"/>
      <c r="Y316" s="18"/>
      <c r="Z316" s="18"/>
      <c r="AA316" s="18"/>
      <c r="AB316" s="18"/>
      <c r="AC316" s="18"/>
      <c r="AD316" s="18"/>
    </row>
    <row r="317">
      <c r="A317" s="119">
        <v>224.0</v>
      </c>
      <c r="B317" s="120" t="s">
        <v>1685</v>
      </c>
      <c r="C317" s="119" t="s">
        <v>93</v>
      </c>
      <c r="D317" s="119"/>
      <c r="E317" s="119" t="s">
        <v>1656</v>
      </c>
      <c r="F317" s="132"/>
      <c r="G317" s="132" t="s">
        <v>2545</v>
      </c>
      <c r="H317" s="132" t="s">
        <v>2546</v>
      </c>
      <c r="I317" s="132" t="s">
        <v>1637</v>
      </c>
      <c r="J317" s="132" t="s">
        <v>2548</v>
      </c>
      <c r="K317" s="134" t="s">
        <v>2245</v>
      </c>
      <c r="L317" s="132" t="s">
        <v>2246</v>
      </c>
      <c r="M317" s="124"/>
      <c r="N317" s="18"/>
      <c r="O317" s="113"/>
      <c r="P317" s="113"/>
      <c r="Q317" s="18"/>
      <c r="R317" s="18"/>
      <c r="S317" s="15"/>
      <c r="T317" s="18"/>
      <c r="U317" s="18"/>
      <c r="V317" s="18"/>
      <c r="W317" s="18"/>
      <c r="X317" s="18"/>
      <c r="Y317" s="18"/>
      <c r="Z317" s="18"/>
      <c r="AA317" s="18"/>
      <c r="AB317" s="18"/>
      <c r="AC317" s="18"/>
      <c r="AD317" s="18"/>
    </row>
    <row r="318">
      <c r="A318" s="119">
        <v>237.0</v>
      </c>
      <c r="B318" s="120" t="s">
        <v>1685</v>
      </c>
      <c r="C318" s="119" t="s">
        <v>93</v>
      </c>
      <c r="D318" s="119"/>
      <c r="E318" s="119" t="s">
        <v>1656</v>
      </c>
      <c r="F318" s="132"/>
      <c r="G318" s="132" t="s">
        <v>2549</v>
      </c>
      <c r="H318" s="132" t="s">
        <v>2546</v>
      </c>
      <c r="I318" s="132" t="s">
        <v>1637</v>
      </c>
      <c r="J318" s="132" t="s">
        <v>2550</v>
      </c>
      <c r="K318" s="134" t="s">
        <v>2248</v>
      </c>
      <c r="L318" s="132" t="s">
        <v>2249</v>
      </c>
      <c r="M318" s="124"/>
      <c r="N318" s="18"/>
      <c r="O318" s="113"/>
      <c r="P318" s="113"/>
      <c r="Q318" s="18"/>
      <c r="R318" s="18"/>
      <c r="S318" s="15"/>
      <c r="T318" s="18"/>
      <c r="U318" s="18"/>
      <c r="V318" s="18"/>
      <c r="W318" s="18"/>
      <c r="X318" s="18"/>
      <c r="Y318" s="18"/>
      <c r="Z318" s="18"/>
      <c r="AA318" s="18"/>
      <c r="AB318" s="18"/>
      <c r="AC318" s="18"/>
      <c r="AD318" s="18"/>
    </row>
    <row r="319">
      <c r="A319" s="119">
        <v>262.0</v>
      </c>
      <c r="B319" s="120" t="s">
        <v>1685</v>
      </c>
      <c r="C319" s="119" t="s">
        <v>93</v>
      </c>
      <c r="D319" s="119"/>
      <c r="E319" s="119" t="s">
        <v>1656</v>
      </c>
      <c r="F319" s="132"/>
      <c r="G319" s="132" t="s">
        <v>2551</v>
      </c>
      <c r="H319" s="132" t="s">
        <v>2546</v>
      </c>
      <c r="I319" s="132" t="s">
        <v>1637</v>
      </c>
      <c r="J319" s="132" t="s">
        <v>2552</v>
      </c>
      <c r="K319" s="134" t="s">
        <v>1836</v>
      </c>
      <c r="L319" s="132" t="s">
        <v>1837</v>
      </c>
      <c r="M319" s="124"/>
      <c r="N319" s="18"/>
      <c r="O319" s="113"/>
      <c r="P319" s="113"/>
      <c r="Q319" s="18"/>
      <c r="R319" s="18"/>
      <c r="S319" s="15"/>
      <c r="T319" s="18"/>
      <c r="U319" s="18"/>
      <c r="V319" s="18"/>
      <c r="W319" s="18"/>
      <c r="X319" s="18"/>
      <c r="Y319" s="18"/>
      <c r="Z319" s="18"/>
      <c r="AA319" s="18"/>
      <c r="AB319" s="18"/>
      <c r="AC319" s="18"/>
      <c r="AD319" s="18"/>
    </row>
    <row r="320">
      <c r="A320" s="119">
        <v>275.0</v>
      </c>
      <c r="B320" s="120" t="s">
        <v>1685</v>
      </c>
      <c r="C320" s="119" t="s">
        <v>93</v>
      </c>
      <c r="D320" s="119"/>
      <c r="E320" s="119" t="s">
        <v>1656</v>
      </c>
      <c r="F320" s="132"/>
      <c r="G320" s="132" t="s">
        <v>2545</v>
      </c>
      <c r="H320" s="132" t="s">
        <v>2546</v>
      </c>
      <c r="I320" s="132" t="s">
        <v>1637</v>
      </c>
      <c r="J320" s="132" t="s">
        <v>2553</v>
      </c>
      <c r="K320" s="134" t="s">
        <v>2253</v>
      </c>
      <c r="L320" s="132" t="s">
        <v>2254</v>
      </c>
      <c r="M320" s="124"/>
      <c r="N320" s="18"/>
      <c r="O320" s="113"/>
      <c r="P320" s="113"/>
      <c r="Q320" s="18"/>
      <c r="R320" s="18"/>
      <c r="S320" s="15"/>
      <c r="T320" s="18"/>
      <c r="U320" s="18"/>
      <c r="V320" s="18"/>
      <c r="W320" s="18"/>
      <c r="X320" s="18"/>
      <c r="Y320" s="18"/>
      <c r="Z320" s="18"/>
      <c r="AA320" s="18"/>
      <c r="AB320" s="18"/>
      <c r="AC320" s="18"/>
      <c r="AD320" s="18"/>
    </row>
    <row r="321">
      <c r="A321" s="119">
        <v>288.0</v>
      </c>
      <c r="B321" s="120" t="s">
        <v>1685</v>
      </c>
      <c r="C321" s="119" t="s">
        <v>93</v>
      </c>
      <c r="D321" s="119"/>
      <c r="E321" s="119" t="s">
        <v>1656</v>
      </c>
      <c r="F321" s="132"/>
      <c r="G321" s="132" t="s">
        <v>2545</v>
      </c>
      <c r="H321" s="132" t="s">
        <v>2546</v>
      </c>
      <c r="I321" s="132" t="s">
        <v>1637</v>
      </c>
      <c r="J321" s="132" t="s">
        <v>2554</v>
      </c>
      <c r="K321" s="134" t="s">
        <v>2256</v>
      </c>
      <c r="L321" s="132" t="s">
        <v>2257</v>
      </c>
      <c r="M321" s="124"/>
      <c r="N321" s="18"/>
      <c r="O321" s="113"/>
      <c r="P321" s="113"/>
      <c r="Q321" s="18"/>
      <c r="R321" s="18"/>
      <c r="S321" s="15"/>
      <c r="T321" s="18"/>
      <c r="U321" s="18"/>
      <c r="V321" s="18"/>
      <c r="W321" s="18"/>
      <c r="X321" s="18"/>
      <c r="Y321" s="18"/>
      <c r="Z321" s="18"/>
      <c r="AA321" s="18"/>
      <c r="AB321" s="18"/>
      <c r="AC321" s="18"/>
      <c r="AD321" s="18"/>
    </row>
    <row r="322">
      <c r="A322" s="119">
        <v>302.0</v>
      </c>
      <c r="B322" s="120" t="s">
        <v>1685</v>
      </c>
      <c r="C322" s="119" t="s">
        <v>93</v>
      </c>
      <c r="D322" s="119"/>
      <c r="E322" s="119" t="s">
        <v>1656</v>
      </c>
      <c r="F322" s="132"/>
      <c r="G322" s="132" t="s">
        <v>2545</v>
      </c>
      <c r="H322" s="132" t="s">
        <v>2546</v>
      </c>
      <c r="I322" s="132" t="s">
        <v>1637</v>
      </c>
      <c r="J322" s="132" t="s">
        <v>2555</v>
      </c>
      <c r="K322" s="134" t="s">
        <v>1754</v>
      </c>
      <c r="L322" s="132" t="s">
        <v>1755</v>
      </c>
      <c r="M322" s="124"/>
      <c r="N322" s="18"/>
      <c r="O322" s="113"/>
      <c r="P322" s="113"/>
      <c r="Q322" s="18"/>
      <c r="R322" s="18"/>
      <c r="S322" s="15"/>
      <c r="T322" s="18"/>
      <c r="U322" s="18"/>
      <c r="V322" s="18"/>
      <c r="W322" s="18"/>
      <c r="X322" s="18"/>
      <c r="Y322" s="18"/>
      <c r="Z322" s="18"/>
      <c r="AA322" s="18"/>
      <c r="AB322" s="18"/>
      <c r="AC322" s="18"/>
      <c r="AD322" s="18"/>
    </row>
    <row r="323">
      <c r="A323" s="119">
        <v>352.0</v>
      </c>
      <c r="B323" s="120" t="s">
        <v>1685</v>
      </c>
      <c r="C323" s="119" t="s">
        <v>93</v>
      </c>
      <c r="D323" s="119"/>
      <c r="E323" s="119" t="s">
        <v>1671</v>
      </c>
      <c r="F323" s="132"/>
      <c r="G323" s="132" t="s">
        <v>2556</v>
      </c>
      <c r="H323" s="132" t="s">
        <v>2557</v>
      </c>
      <c r="I323" s="132" t="s">
        <v>1674</v>
      </c>
      <c r="J323" s="132" t="s">
        <v>2558</v>
      </c>
      <c r="K323" s="134" t="s">
        <v>2307</v>
      </c>
      <c r="L323" s="132" t="s">
        <v>2308</v>
      </c>
      <c r="M323" s="124"/>
      <c r="N323" s="18"/>
      <c r="O323" s="113"/>
      <c r="P323" s="113"/>
      <c r="Q323" s="113"/>
      <c r="R323" s="113"/>
      <c r="S323" s="15"/>
      <c r="T323" s="18"/>
      <c r="U323" s="18"/>
      <c r="V323" s="18"/>
      <c r="W323" s="18"/>
      <c r="X323" s="18"/>
      <c r="Y323" s="18"/>
      <c r="Z323" s="18"/>
      <c r="AA323" s="18"/>
      <c r="AB323" s="18"/>
      <c r="AC323" s="18"/>
      <c r="AD323" s="18"/>
    </row>
    <row r="324">
      <c r="A324" s="119">
        <v>358.0</v>
      </c>
      <c r="B324" s="120" t="s">
        <v>1685</v>
      </c>
      <c r="C324" s="119" t="s">
        <v>93</v>
      </c>
      <c r="D324" s="119"/>
      <c r="E324" s="119" t="s">
        <v>1671</v>
      </c>
      <c r="F324" s="132"/>
      <c r="G324" s="132" t="s">
        <v>2559</v>
      </c>
      <c r="H324" s="132" t="s">
        <v>2560</v>
      </c>
      <c r="I324" s="132" t="s">
        <v>1674</v>
      </c>
      <c r="J324" s="132" t="s">
        <v>2561</v>
      </c>
      <c r="K324" s="134" t="s">
        <v>2163</v>
      </c>
      <c r="L324" s="132" t="s">
        <v>2164</v>
      </c>
      <c r="M324" s="124"/>
      <c r="N324" s="18"/>
      <c r="O324" s="113"/>
      <c r="P324" s="113"/>
      <c r="Q324" s="18"/>
      <c r="R324" s="18"/>
      <c r="S324" s="15"/>
      <c r="T324" s="18"/>
      <c r="U324" s="18"/>
      <c r="V324" s="18"/>
      <c r="W324" s="18"/>
      <c r="X324" s="18"/>
      <c r="Y324" s="18"/>
      <c r="Z324" s="18"/>
      <c r="AA324" s="18"/>
      <c r="AB324" s="18"/>
      <c r="AC324" s="18"/>
      <c r="AD324" s="18"/>
    </row>
    <row r="325">
      <c r="A325" s="119">
        <v>208.0</v>
      </c>
      <c r="B325" s="120" t="s">
        <v>1685</v>
      </c>
      <c r="C325" s="119" t="s">
        <v>93</v>
      </c>
      <c r="D325" s="119"/>
      <c r="E325" s="119" t="s">
        <v>1656</v>
      </c>
      <c r="F325" s="132"/>
      <c r="G325" s="132" t="s">
        <v>2562</v>
      </c>
      <c r="H325" s="132" t="s">
        <v>2563</v>
      </c>
      <c r="I325" s="132" t="s">
        <v>1637</v>
      </c>
      <c r="J325" s="132" t="s">
        <v>2564</v>
      </c>
      <c r="K325" s="134" t="s">
        <v>2206</v>
      </c>
      <c r="L325" s="132" t="s">
        <v>2207</v>
      </c>
      <c r="M325" s="124"/>
      <c r="N325" s="18"/>
      <c r="O325" s="113"/>
      <c r="P325" s="113"/>
      <c r="Q325" s="18"/>
      <c r="R325" s="18"/>
      <c r="S325" s="15"/>
      <c r="T325" s="18"/>
      <c r="U325" s="18"/>
      <c r="V325" s="18"/>
      <c r="W325" s="18"/>
      <c r="X325" s="18"/>
      <c r="Y325" s="18"/>
      <c r="Z325" s="18"/>
      <c r="AA325" s="18"/>
      <c r="AB325" s="18"/>
      <c r="AC325" s="18"/>
      <c r="AD325" s="18"/>
    </row>
    <row r="326">
      <c r="A326" s="119">
        <v>221.0</v>
      </c>
      <c r="B326" s="120" t="s">
        <v>1685</v>
      </c>
      <c r="C326" s="119" t="s">
        <v>93</v>
      </c>
      <c r="D326" s="119"/>
      <c r="E326" s="119" t="s">
        <v>1656</v>
      </c>
      <c r="F326" s="132"/>
      <c r="G326" s="132" t="s">
        <v>2562</v>
      </c>
      <c r="H326" s="132" t="s">
        <v>2563</v>
      </c>
      <c r="I326" s="132" t="s">
        <v>1637</v>
      </c>
      <c r="J326" s="132" t="s">
        <v>2565</v>
      </c>
      <c r="K326" s="134" t="s">
        <v>2245</v>
      </c>
      <c r="L326" s="132" t="s">
        <v>2246</v>
      </c>
      <c r="M326" s="124"/>
      <c r="N326" s="18"/>
      <c r="O326" s="113"/>
      <c r="P326" s="113"/>
      <c r="Q326" s="18"/>
      <c r="R326" s="18"/>
      <c r="S326" s="15"/>
      <c r="T326" s="18"/>
      <c r="U326" s="18"/>
      <c r="V326" s="18"/>
      <c r="W326" s="18"/>
      <c r="X326" s="18"/>
      <c r="Y326" s="18"/>
      <c r="Z326" s="18"/>
      <c r="AA326" s="18"/>
      <c r="AB326" s="18"/>
      <c r="AC326" s="18"/>
      <c r="AD326" s="18"/>
    </row>
    <row r="327">
      <c r="A327" s="119">
        <v>234.0</v>
      </c>
      <c r="B327" s="120" t="s">
        <v>1685</v>
      </c>
      <c r="C327" s="119" t="s">
        <v>93</v>
      </c>
      <c r="D327" s="119"/>
      <c r="E327" s="119" t="s">
        <v>1656</v>
      </c>
      <c r="F327" s="132"/>
      <c r="G327" s="132" t="s">
        <v>2566</v>
      </c>
      <c r="H327" s="132" t="s">
        <v>2563</v>
      </c>
      <c r="I327" s="132" t="s">
        <v>1637</v>
      </c>
      <c r="J327" s="132" t="s">
        <v>2567</v>
      </c>
      <c r="K327" s="134" t="s">
        <v>2248</v>
      </c>
      <c r="L327" s="132" t="s">
        <v>2249</v>
      </c>
      <c r="M327" s="124"/>
      <c r="N327" s="18"/>
      <c r="O327" s="113"/>
      <c r="P327" s="113"/>
      <c r="Q327" s="18"/>
      <c r="R327" s="18"/>
      <c r="S327" s="15"/>
      <c r="T327" s="18"/>
      <c r="U327" s="18"/>
      <c r="V327" s="18"/>
      <c r="W327" s="18"/>
      <c r="X327" s="18"/>
      <c r="Y327" s="18"/>
      <c r="Z327" s="18"/>
      <c r="AA327" s="18"/>
      <c r="AB327" s="18"/>
      <c r="AC327" s="18"/>
      <c r="AD327" s="18"/>
    </row>
    <row r="328">
      <c r="A328" s="119">
        <v>259.0</v>
      </c>
      <c r="B328" s="120" t="s">
        <v>1685</v>
      </c>
      <c r="C328" s="119" t="s">
        <v>93</v>
      </c>
      <c r="D328" s="119"/>
      <c r="E328" s="119" t="s">
        <v>1656</v>
      </c>
      <c r="F328" s="132"/>
      <c r="G328" s="132" t="s">
        <v>2568</v>
      </c>
      <c r="H328" s="132" t="s">
        <v>2563</v>
      </c>
      <c r="I328" s="132" t="s">
        <v>1637</v>
      </c>
      <c r="J328" s="132" t="s">
        <v>2569</v>
      </c>
      <c r="K328" s="134" t="s">
        <v>1836</v>
      </c>
      <c r="L328" s="132" t="s">
        <v>1837</v>
      </c>
      <c r="M328" s="124"/>
      <c r="N328" s="18"/>
      <c r="O328" s="113"/>
      <c r="P328" s="113"/>
      <c r="Q328" s="18"/>
      <c r="R328" s="18"/>
      <c r="S328" s="15"/>
      <c r="T328" s="18"/>
      <c r="U328" s="18"/>
      <c r="V328" s="18"/>
      <c r="W328" s="18"/>
      <c r="X328" s="18"/>
      <c r="Y328" s="18"/>
      <c r="Z328" s="18"/>
      <c r="AA328" s="18"/>
      <c r="AB328" s="18"/>
      <c r="AC328" s="18"/>
      <c r="AD328" s="18"/>
    </row>
    <row r="329">
      <c r="A329" s="119">
        <v>272.0</v>
      </c>
      <c r="B329" s="120" t="s">
        <v>1685</v>
      </c>
      <c r="C329" s="119" t="s">
        <v>93</v>
      </c>
      <c r="D329" s="119"/>
      <c r="E329" s="119" t="s">
        <v>1656</v>
      </c>
      <c r="F329" s="132"/>
      <c r="G329" s="132" t="s">
        <v>2562</v>
      </c>
      <c r="H329" s="132" t="s">
        <v>2563</v>
      </c>
      <c r="I329" s="132" t="s">
        <v>1637</v>
      </c>
      <c r="J329" s="132" t="s">
        <v>2570</v>
      </c>
      <c r="K329" s="134" t="s">
        <v>2253</v>
      </c>
      <c r="L329" s="132" t="s">
        <v>2254</v>
      </c>
      <c r="M329" s="124"/>
      <c r="N329" s="18"/>
      <c r="O329" s="113"/>
      <c r="P329" s="113"/>
      <c r="Q329" s="18"/>
      <c r="R329" s="18"/>
      <c r="S329" s="15"/>
      <c r="T329" s="18"/>
      <c r="U329" s="18"/>
      <c r="V329" s="18"/>
      <c r="W329" s="18"/>
      <c r="X329" s="18"/>
      <c r="Y329" s="18"/>
      <c r="Z329" s="18"/>
      <c r="AA329" s="18"/>
      <c r="AB329" s="18"/>
      <c r="AC329" s="18"/>
      <c r="AD329" s="18"/>
    </row>
    <row r="330">
      <c r="A330" s="119">
        <v>285.0</v>
      </c>
      <c r="B330" s="120" t="s">
        <v>1685</v>
      </c>
      <c r="C330" s="119" t="s">
        <v>93</v>
      </c>
      <c r="D330" s="119"/>
      <c r="E330" s="119" t="s">
        <v>1656</v>
      </c>
      <c r="F330" s="132"/>
      <c r="G330" s="132" t="s">
        <v>2562</v>
      </c>
      <c r="H330" s="132" t="s">
        <v>2563</v>
      </c>
      <c r="I330" s="132" t="s">
        <v>1637</v>
      </c>
      <c r="J330" s="132" t="s">
        <v>2571</v>
      </c>
      <c r="K330" s="134" t="s">
        <v>2256</v>
      </c>
      <c r="L330" s="132" t="s">
        <v>2257</v>
      </c>
      <c r="M330" s="124"/>
      <c r="N330" s="18"/>
      <c r="O330" s="113"/>
      <c r="P330" s="113"/>
      <c r="Q330" s="18"/>
      <c r="R330" s="18"/>
      <c r="S330" s="15"/>
      <c r="T330" s="18"/>
      <c r="U330" s="18"/>
      <c r="V330" s="18"/>
      <c r="W330" s="18"/>
      <c r="X330" s="18"/>
      <c r="Y330" s="18"/>
      <c r="Z330" s="18"/>
      <c r="AA330" s="18"/>
      <c r="AB330" s="18"/>
      <c r="AC330" s="18"/>
      <c r="AD330" s="18"/>
    </row>
    <row r="331">
      <c r="A331" s="119">
        <v>299.0</v>
      </c>
      <c r="B331" s="120" t="s">
        <v>1685</v>
      </c>
      <c r="C331" s="119" t="s">
        <v>93</v>
      </c>
      <c r="D331" s="119"/>
      <c r="E331" s="119" t="s">
        <v>1656</v>
      </c>
      <c r="F331" s="132"/>
      <c r="G331" s="132" t="s">
        <v>2562</v>
      </c>
      <c r="H331" s="132" t="s">
        <v>2563</v>
      </c>
      <c r="I331" s="132" t="s">
        <v>1637</v>
      </c>
      <c r="J331" s="132" t="s">
        <v>2572</v>
      </c>
      <c r="K331" s="134" t="s">
        <v>1754</v>
      </c>
      <c r="L331" s="132" t="s">
        <v>1755</v>
      </c>
      <c r="M331" s="124"/>
      <c r="N331" s="18"/>
      <c r="O331" s="113"/>
      <c r="P331" s="113"/>
      <c r="Q331" s="18"/>
      <c r="R331" s="18"/>
      <c r="S331" s="15"/>
      <c r="T331" s="18"/>
      <c r="U331" s="18"/>
      <c r="V331" s="18"/>
      <c r="W331" s="18"/>
      <c r="X331" s="18"/>
      <c r="Y331" s="18"/>
      <c r="Z331" s="18"/>
      <c r="AA331" s="18"/>
      <c r="AB331" s="18"/>
      <c r="AC331" s="18"/>
      <c r="AD331" s="18"/>
    </row>
    <row r="332">
      <c r="A332" s="119">
        <v>309.0</v>
      </c>
      <c r="B332" s="120" t="s">
        <v>1685</v>
      </c>
      <c r="C332" s="119" t="s">
        <v>93</v>
      </c>
      <c r="D332" s="119"/>
      <c r="E332" s="119" t="s">
        <v>1656</v>
      </c>
      <c r="F332" s="132"/>
      <c r="G332" s="132" t="s">
        <v>2573</v>
      </c>
      <c r="H332" s="132" t="s">
        <v>2574</v>
      </c>
      <c r="I332" s="132" t="s">
        <v>1637</v>
      </c>
      <c r="J332" s="132" t="s">
        <v>2575</v>
      </c>
      <c r="K332" s="134" t="s">
        <v>1689</v>
      </c>
      <c r="L332" s="132" t="s">
        <v>1690</v>
      </c>
      <c r="M332" s="124"/>
      <c r="N332" s="18"/>
      <c r="O332" s="113"/>
      <c r="P332" s="113"/>
      <c r="Q332" s="113"/>
      <c r="R332" s="113"/>
      <c r="S332" s="15"/>
      <c r="T332" s="18"/>
      <c r="U332" s="18"/>
      <c r="V332" s="18"/>
      <c r="W332" s="18"/>
      <c r="X332" s="18"/>
      <c r="Y332" s="18"/>
      <c r="Z332" s="18"/>
      <c r="AA332" s="18"/>
      <c r="AB332" s="18"/>
      <c r="AC332" s="18"/>
      <c r="AD332" s="18"/>
    </row>
    <row r="333">
      <c r="A333" s="119">
        <v>378.0</v>
      </c>
      <c r="B333" s="120" t="s">
        <v>1685</v>
      </c>
      <c r="C333" s="119" t="s">
        <v>93</v>
      </c>
      <c r="D333" s="119"/>
      <c r="E333" s="119" t="s">
        <v>1671</v>
      </c>
      <c r="F333" s="132"/>
      <c r="G333" s="132" t="s">
        <v>2208</v>
      </c>
      <c r="H333" s="132" t="s">
        <v>2576</v>
      </c>
      <c r="I333" s="132" t="s">
        <v>1674</v>
      </c>
      <c r="J333" s="132" t="s">
        <v>2577</v>
      </c>
      <c r="K333" s="134" t="s">
        <v>2578</v>
      </c>
      <c r="L333" s="132" t="s">
        <v>2579</v>
      </c>
      <c r="M333" s="124"/>
      <c r="N333" s="18"/>
      <c r="O333" s="113"/>
      <c r="P333" s="113"/>
      <c r="Q333" s="18"/>
      <c r="R333" s="18"/>
      <c r="S333" s="15"/>
      <c r="T333" s="18"/>
      <c r="U333" s="18"/>
      <c r="V333" s="18"/>
      <c r="W333" s="18"/>
      <c r="X333" s="18"/>
      <c r="Y333" s="18"/>
      <c r="Z333" s="18"/>
      <c r="AA333" s="18"/>
      <c r="AB333" s="18"/>
      <c r="AC333" s="18"/>
      <c r="AD333" s="18"/>
    </row>
    <row r="334">
      <c r="A334" s="119">
        <v>379.0</v>
      </c>
      <c r="B334" s="120" t="s">
        <v>1685</v>
      </c>
      <c r="C334" s="119" t="s">
        <v>93</v>
      </c>
      <c r="D334" s="119"/>
      <c r="E334" s="119" t="s">
        <v>1671</v>
      </c>
      <c r="F334" s="132"/>
      <c r="G334" s="132" t="s">
        <v>2214</v>
      </c>
      <c r="H334" s="132" t="s">
        <v>2580</v>
      </c>
      <c r="I334" s="132" t="s">
        <v>1674</v>
      </c>
      <c r="J334" s="132" t="s">
        <v>2581</v>
      </c>
      <c r="K334" s="134" t="s">
        <v>2578</v>
      </c>
      <c r="L334" s="132" t="s">
        <v>2579</v>
      </c>
      <c r="M334" s="124"/>
      <c r="N334" s="18"/>
      <c r="O334" s="18"/>
      <c r="P334" s="18"/>
      <c r="Q334" s="18"/>
      <c r="R334" s="18"/>
      <c r="S334" s="18"/>
      <c r="T334" s="15"/>
      <c r="U334" s="18"/>
      <c r="V334" s="18"/>
      <c r="W334" s="18"/>
      <c r="X334" s="18"/>
      <c r="Y334" s="18"/>
      <c r="Z334" s="18"/>
      <c r="AA334" s="18"/>
      <c r="AB334" s="18"/>
      <c r="AC334" s="18"/>
      <c r="AD334" s="18"/>
    </row>
    <row r="335">
      <c r="A335" s="119">
        <v>380.0</v>
      </c>
      <c r="B335" s="120" t="s">
        <v>1685</v>
      </c>
      <c r="C335" s="119" t="s">
        <v>93</v>
      </c>
      <c r="D335" s="119"/>
      <c r="E335" s="119" t="s">
        <v>1671</v>
      </c>
      <c r="F335" s="132"/>
      <c r="G335" s="132" t="s">
        <v>2582</v>
      </c>
      <c r="H335" s="132" t="s">
        <v>2583</v>
      </c>
      <c r="I335" s="132" t="s">
        <v>1674</v>
      </c>
      <c r="J335" s="132" t="s">
        <v>2584</v>
      </c>
      <c r="K335" s="134" t="s">
        <v>2578</v>
      </c>
      <c r="L335" s="132" t="s">
        <v>2579</v>
      </c>
      <c r="M335" s="124"/>
      <c r="N335" s="18"/>
      <c r="O335" s="113"/>
      <c r="P335" s="113"/>
      <c r="Q335" s="113"/>
      <c r="R335" s="113"/>
      <c r="S335" s="15"/>
      <c r="T335" s="18"/>
      <c r="U335" s="18"/>
      <c r="V335" s="18"/>
      <c r="W335" s="18"/>
      <c r="X335" s="18"/>
      <c r="Y335" s="18"/>
      <c r="Z335" s="18"/>
      <c r="AA335" s="18"/>
      <c r="AB335" s="18"/>
      <c r="AC335" s="18"/>
      <c r="AD335" s="18"/>
    </row>
    <row r="336">
      <c r="A336" s="119">
        <v>202.0</v>
      </c>
      <c r="B336" s="120" t="s">
        <v>1685</v>
      </c>
      <c r="C336" s="119" t="s">
        <v>93</v>
      </c>
      <c r="D336" s="119"/>
      <c r="E336" s="119" t="s">
        <v>1656</v>
      </c>
      <c r="F336" s="132"/>
      <c r="G336" s="132" t="s">
        <v>2585</v>
      </c>
      <c r="H336" s="132" t="s">
        <v>2582</v>
      </c>
      <c r="I336" s="132" t="s">
        <v>1637</v>
      </c>
      <c r="J336" s="132" t="s">
        <v>2586</v>
      </c>
      <c r="K336" s="134" t="s">
        <v>1829</v>
      </c>
      <c r="L336" s="132" t="s">
        <v>1830</v>
      </c>
      <c r="M336" s="124"/>
      <c r="N336" s="18"/>
      <c r="O336" s="113"/>
      <c r="P336" s="113"/>
      <c r="Q336" s="113"/>
      <c r="R336" s="113"/>
      <c r="S336" s="15"/>
      <c r="T336" s="18"/>
      <c r="U336" s="18"/>
      <c r="V336" s="18"/>
      <c r="W336" s="18"/>
      <c r="X336" s="18"/>
      <c r="Y336" s="18"/>
      <c r="Z336" s="18"/>
      <c r="AA336" s="18"/>
      <c r="AB336" s="18"/>
      <c r="AC336" s="18"/>
      <c r="AD336" s="18"/>
    </row>
    <row r="337">
      <c r="A337" s="119">
        <v>367.0</v>
      </c>
      <c r="B337" s="120" t="s">
        <v>1685</v>
      </c>
      <c r="C337" s="119" t="s">
        <v>93</v>
      </c>
      <c r="D337" s="119"/>
      <c r="E337" s="119" t="s">
        <v>1671</v>
      </c>
      <c r="F337" s="132"/>
      <c r="G337" s="132" t="s">
        <v>2587</v>
      </c>
      <c r="H337" s="132" t="s">
        <v>2588</v>
      </c>
      <c r="I337" s="132" t="s">
        <v>1674</v>
      </c>
      <c r="J337" s="132" t="s">
        <v>2589</v>
      </c>
      <c r="K337" s="134" t="s">
        <v>2189</v>
      </c>
      <c r="L337" s="132" t="s">
        <v>2190</v>
      </c>
      <c r="M337" s="124"/>
      <c r="N337" s="18"/>
      <c r="O337" s="113"/>
      <c r="P337" s="113"/>
      <c r="Q337" s="113"/>
      <c r="R337" s="113"/>
      <c r="S337" s="15"/>
      <c r="T337" s="18"/>
      <c r="U337" s="18"/>
      <c r="V337" s="18"/>
      <c r="W337" s="18"/>
      <c r="X337" s="18"/>
      <c r="Y337" s="18"/>
      <c r="Z337" s="18"/>
      <c r="AA337" s="18"/>
      <c r="AB337" s="18"/>
      <c r="AC337" s="18"/>
      <c r="AD337" s="18"/>
    </row>
    <row r="338">
      <c r="A338" s="119">
        <v>368.0</v>
      </c>
      <c r="B338" s="120" t="s">
        <v>1685</v>
      </c>
      <c r="C338" s="119" t="s">
        <v>93</v>
      </c>
      <c r="D338" s="119"/>
      <c r="E338" s="119" t="s">
        <v>1671</v>
      </c>
      <c r="F338" s="132"/>
      <c r="G338" s="132" t="s">
        <v>2590</v>
      </c>
      <c r="H338" s="132" t="s">
        <v>2591</v>
      </c>
      <c r="I338" s="132" t="s">
        <v>1674</v>
      </c>
      <c r="J338" s="132" t="s">
        <v>2592</v>
      </c>
      <c r="K338" s="134" t="s">
        <v>2189</v>
      </c>
      <c r="L338" s="132" t="s">
        <v>2190</v>
      </c>
      <c r="M338" s="124"/>
      <c r="N338" s="18"/>
      <c r="O338" s="113"/>
      <c r="P338" s="113"/>
      <c r="Q338" s="18"/>
      <c r="R338" s="18"/>
      <c r="S338" s="15"/>
      <c r="T338" s="18"/>
      <c r="U338" s="18"/>
      <c r="V338" s="18"/>
      <c r="W338" s="18"/>
      <c r="X338" s="18"/>
      <c r="Y338" s="18"/>
      <c r="Z338" s="18"/>
      <c r="AA338" s="18"/>
      <c r="AB338" s="18"/>
      <c r="AC338" s="18"/>
      <c r="AD338" s="18"/>
    </row>
    <row r="339">
      <c r="A339" s="119">
        <v>182.0</v>
      </c>
      <c r="B339" s="120" t="s">
        <v>1685</v>
      </c>
      <c r="C339" s="119" t="s">
        <v>93</v>
      </c>
      <c r="D339" s="119"/>
      <c r="E339" s="119" t="s">
        <v>1729</v>
      </c>
      <c r="F339" s="132"/>
      <c r="G339" s="132" t="s">
        <v>2593</v>
      </c>
      <c r="H339" s="132" t="s">
        <v>2594</v>
      </c>
      <c r="I339" s="132" t="s">
        <v>1607</v>
      </c>
      <c r="J339" s="132" t="s">
        <v>2595</v>
      </c>
      <c r="K339" s="134" t="s">
        <v>2168</v>
      </c>
      <c r="L339" s="132" t="s">
        <v>2169</v>
      </c>
      <c r="M339" s="124"/>
      <c r="N339" s="18"/>
      <c r="O339" s="113"/>
      <c r="P339" s="113"/>
      <c r="Q339" s="18"/>
      <c r="R339" s="18"/>
      <c r="S339" s="15"/>
      <c r="T339" s="18"/>
      <c r="U339" s="18"/>
      <c r="V339" s="18"/>
      <c r="W339" s="18"/>
      <c r="X339" s="18"/>
      <c r="Y339" s="18"/>
      <c r="Z339" s="18"/>
      <c r="AA339" s="18"/>
      <c r="AB339" s="18"/>
      <c r="AC339" s="18"/>
      <c r="AD339" s="18"/>
    </row>
    <row r="340">
      <c r="A340" s="119">
        <v>124.0</v>
      </c>
      <c r="B340" s="120" t="s">
        <v>1685</v>
      </c>
      <c r="C340" s="119" t="s">
        <v>93</v>
      </c>
      <c r="D340" s="119"/>
      <c r="E340" s="119" t="s">
        <v>1729</v>
      </c>
      <c r="F340" s="132"/>
      <c r="G340" s="132" t="s">
        <v>2596</v>
      </c>
      <c r="H340" s="132" t="s">
        <v>2597</v>
      </c>
      <c r="I340" s="132" t="s">
        <v>1607</v>
      </c>
      <c r="J340" s="132" t="s">
        <v>2598</v>
      </c>
      <c r="K340" s="134" t="s">
        <v>2599</v>
      </c>
      <c r="L340" s="132" t="s">
        <v>2600</v>
      </c>
      <c r="M340" s="124"/>
      <c r="N340" s="18"/>
      <c r="O340" s="113"/>
      <c r="P340" s="113"/>
      <c r="Q340" s="18"/>
      <c r="R340" s="18"/>
      <c r="S340" s="15"/>
      <c r="T340" s="18"/>
      <c r="U340" s="18"/>
      <c r="V340" s="18"/>
      <c r="W340" s="18"/>
      <c r="X340" s="18"/>
      <c r="Y340" s="18"/>
      <c r="Z340" s="18"/>
      <c r="AA340" s="18"/>
      <c r="AB340" s="18"/>
      <c r="AC340" s="18"/>
      <c r="AD340" s="18"/>
    </row>
    <row r="341">
      <c r="A341" s="119">
        <v>162.0</v>
      </c>
      <c r="B341" s="120" t="s">
        <v>1685</v>
      </c>
      <c r="C341" s="119" t="s">
        <v>93</v>
      </c>
      <c r="D341" s="119"/>
      <c r="E341" s="119" t="s">
        <v>1729</v>
      </c>
      <c r="F341" s="132"/>
      <c r="G341" s="132" t="s">
        <v>2601</v>
      </c>
      <c r="H341" s="132" t="s">
        <v>2597</v>
      </c>
      <c r="I341" s="132" t="s">
        <v>1607</v>
      </c>
      <c r="J341" s="132" t="s">
        <v>2602</v>
      </c>
      <c r="K341" s="134" t="s">
        <v>2603</v>
      </c>
      <c r="L341" s="132" t="s">
        <v>2604</v>
      </c>
      <c r="M341" s="124"/>
      <c r="N341" s="18"/>
      <c r="O341" s="18"/>
      <c r="P341" s="18"/>
      <c r="Q341" s="18"/>
      <c r="R341" s="18"/>
      <c r="S341" s="18"/>
      <c r="T341" s="15"/>
      <c r="U341" s="18"/>
      <c r="V341" s="18"/>
      <c r="W341" s="18"/>
      <c r="X341" s="18"/>
      <c r="Y341" s="18"/>
      <c r="Z341" s="18"/>
      <c r="AA341" s="18"/>
      <c r="AB341" s="18"/>
      <c r="AC341" s="18"/>
      <c r="AD341" s="18"/>
    </row>
    <row r="342">
      <c r="A342" s="119">
        <v>139.0</v>
      </c>
      <c r="B342" s="120" t="s">
        <v>1685</v>
      </c>
      <c r="C342" s="119" t="s">
        <v>93</v>
      </c>
      <c r="D342" s="119"/>
      <c r="E342" s="119" t="s">
        <v>1729</v>
      </c>
      <c r="F342" s="132"/>
      <c r="G342" s="132" t="s">
        <v>2605</v>
      </c>
      <c r="H342" s="132" t="s">
        <v>2606</v>
      </c>
      <c r="I342" s="132" t="s">
        <v>1607</v>
      </c>
      <c r="J342" s="132" t="s">
        <v>2607</v>
      </c>
      <c r="K342" s="134" t="s">
        <v>2296</v>
      </c>
      <c r="L342" s="132" t="s">
        <v>2297</v>
      </c>
      <c r="M342" s="124"/>
      <c r="N342" s="18"/>
      <c r="O342" s="18"/>
      <c r="P342" s="18"/>
      <c r="Q342" s="18"/>
      <c r="R342" s="18"/>
      <c r="S342" s="18"/>
      <c r="T342" s="15"/>
      <c r="U342" s="18"/>
      <c r="V342" s="18"/>
      <c r="W342" s="18"/>
      <c r="X342" s="18"/>
      <c r="Y342" s="18"/>
      <c r="Z342" s="18"/>
      <c r="AA342" s="18"/>
      <c r="AB342" s="18"/>
      <c r="AC342" s="18"/>
      <c r="AD342" s="18"/>
    </row>
    <row r="343">
      <c r="A343" s="119">
        <v>150.0</v>
      </c>
      <c r="B343" s="120" t="s">
        <v>1685</v>
      </c>
      <c r="C343" s="119" t="s">
        <v>93</v>
      </c>
      <c r="D343" s="119"/>
      <c r="E343" s="119" t="s">
        <v>1729</v>
      </c>
      <c r="F343" s="132"/>
      <c r="G343" s="132" t="s">
        <v>2608</v>
      </c>
      <c r="H343" s="132" t="s">
        <v>2609</v>
      </c>
      <c r="I343" s="132" t="s">
        <v>1607</v>
      </c>
      <c r="J343" s="132" t="s">
        <v>2610</v>
      </c>
      <c r="K343" s="134" t="s">
        <v>2314</v>
      </c>
      <c r="L343" s="132" t="s">
        <v>2315</v>
      </c>
      <c r="M343" s="124"/>
      <c r="N343" s="18"/>
      <c r="O343" s="18"/>
      <c r="P343" s="18"/>
      <c r="Q343" s="18"/>
      <c r="R343" s="18"/>
      <c r="S343" s="18"/>
      <c r="T343" s="15"/>
      <c r="U343" s="18"/>
      <c r="V343" s="18"/>
      <c r="W343" s="18"/>
      <c r="X343" s="18"/>
      <c r="Y343" s="18"/>
      <c r="Z343" s="18"/>
      <c r="AA343" s="18"/>
      <c r="AB343" s="18"/>
      <c r="AC343" s="18"/>
      <c r="AD343" s="18"/>
    </row>
    <row r="344">
      <c r="A344" s="119">
        <v>169.0</v>
      </c>
      <c r="B344" s="120" t="s">
        <v>1685</v>
      </c>
      <c r="C344" s="119" t="s">
        <v>93</v>
      </c>
      <c r="D344" s="119"/>
      <c r="E344" s="119" t="s">
        <v>1729</v>
      </c>
      <c r="F344" s="132"/>
      <c r="G344" s="132" t="s">
        <v>2611</v>
      </c>
      <c r="H344" s="132" t="s">
        <v>2609</v>
      </c>
      <c r="I344" s="132" t="s">
        <v>1607</v>
      </c>
      <c r="J344" s="132" t="s">
        <v>2612</v>
      </c>
      <c r="K344" s="134" t="s">
        <v>2318</v>
      </c>
      <c r="L344" s="132" t="s">
        <v>2319</v>
      </c>
      <c r="M344" s="124"/>
      <c r="N344" s="18"/>
      <c r="O344" s="18"/>
      <c r="P344" s="18"/>
      <c r="Q344" s="18"/>
      <c r="R344" s="18"/>
      <c r="S344" s="18"/>
      <c r="T344" s="15"/>
      <c r="U344" s="18"/>
      <c r="V344" s="18"/>
      <c r="W344" s="18"/>
      <c r="X344" s="18"/>
      <c r="Y344" s="18"/>
      <c r="Z344" s="18"/>
      <c r="AA344" s="18"/>
      <c r="AB344" s="18"/>
      <c r="AC344" s="18"/>
      <c r="AD344" s="18"/>
    </row>
    <row r="345">
      <c r="A345" s="119">
        <v>178.0</v>
      </c>
      <c r="B345" s="120" t="s">
        <v>1685</v>
      </c>
      <c r="C345" s="119" t="s">
        <v>93</v>
      </c>
      <c r="D345" s="119"/>
      <c r="E345" s="119" t="s">
        <v>1729</v>
      </c>
      <c r="F345" s="132"/>
      <c r="G345" s="132" t="s">
        <v>2613</v>
      </c>
      <c r="H345" s="132" t="s">
        <v>2609</v>
      </c>
      <c r="I345" s="132" t="s">
        <v>1607</v>
      </c>
      <c r="J345" s="132" t="s">
        <v>2614</v>
      </c>
      <c r="K345" s="134" t="s">
        <v>2322</v>
      </c>
      <c r="L345" s="132" t="s">
        <v>2323</v>
      </c>
      <c r="M345" s="124"/>
      <c r="N345" s="18"/>
      <c r="O345" s="18"/>
      <c r="P345" s="18"/>
      <c r="Q345" s="18"/>
      <c r="R345" s="18"/>
      <c r="S345" s="18"/>
      <c r="T345" s="15"/>
      <c r="U345" s="18"/>
      <c r="V345" s="18"/>
      <c r="W345" s="18"/>
      <c r="X345" s="18"/>
      <c r="Y345" s="18"/>
      <c r="Z345" s="18"/>
      <c r="AA345" s="18"/>
      <c r="AB345" s="18"/>
      <c r="AC345" s="18"/>
      <c r="AD345" s="18"/>
    </row>
    <row r="346">
      <c r="A346" s="119">
        <v>183.0</v>
      </c>
      <c r="B346" s="120" t="s">
        <v>1685</v>
      </c>
      <c r="C346" s="119" t="s">
        <v>93</v>
      </c>
      <c r="D346" s="119"/>
      <c r="E346" s="119" t="s">
        <v>1729</v>
      </c>
      <c r="F346" s="132"/>
      <c r="G346" s="132" t="s">
        <v>2615</v>
      </c>
      <c r="H346" s="132" t="s">
        <v>2609</v>
      </c>
      <c r="I346" s="132" t="s">
        <v>1607</v>
      </c>
      <c r="J346" s="132" t="s">
        <v>2616</v>
      </c>
      <c r="K346" s="134" t="s">
        <v>2617</v>
      </c>
      <c r="L346" s="132" t="s">
        <v>2618</v>
      </c>
      <c r="M346" s="124"/>
      <c r="N346" s="18"/>
      <c r="O346" s="18"/>
      <c r="P346" s="18"/>
      <c r="Q346" s="18"/>
      <c r="R346" s="18"/>
      <c r="S346" s="18"/>
      <c r="T346" s="15"/>
      <c r="U346" s="18"/>
      <c r="V346" s="18"/>
      <c r="W346" s="18"/>
      <c r="X346" s="18"/>
      <c r="Y346" s="18"/>
      <c r="Z346" s="18"/>
      <c r="AA346" s="18"/>
      <c r="AB346" s="18"/>
      <c r="AC346" s="18"/>
      <c r="AD346" s="18"/>
    </row>
    <row r="347">
      <c r="A347" s="119">
        <v>136.0</v>
      </c>
      <c r="B347" s="120" t="s">
        <v>1685</v>
      </c>
      <c r="C347" s="119" t="s">
        <v>93</v>
      </c>
      <c r="D347" s="119"/>
      <c r="E347" s="119" t="s">
        <v>1729</v>
      </c>
      <c r="F347" s="132"/>
      <c r="G347" s="132" t="s">
        <v>2619</v>
      </c>
      <c r="H347" s="132" t="s">
        <v>2620</v>
      </c>
      <c r="I347" s="132" t="s">
        <v>1607</v>
      </c>
      <c r="J347" s="132" t="s">
        <v>2621</v>
      </c>
      <c r="K347" s="134" t="s">
        <v>2339</v>
      </c>
      <c r="L347" s="132" t="s">
        <v>2340</v>
      </c>
      <c r="M347" s="124"/>
      <c r="N347" s="18"/>
      <c r="O347" s="18"/>
      <c r="P347" s="18"/>
      <c r="Q347" s="18"/>
      <c r="R347" s="18"/>
      <c r="S347" s="18"/>
      <c r="T347" s="15"/>
      <c r="U347" s="18"/>
      <c r="V347" s="18"/>
      <c r="W347" s="18"/>
      <c r="X347" s="18"/>
      <c r="Y347" s="18"/>
      <c r="Z347" s="18"/>
      <c r="AA347" s="18"/>
      <c r="AB347" s="18"/>
      <c r="AC347" s="18"/>
      <c r="AD347" s="18"/>
    </row>
    <row r="348">
      <c r="A348" s="119">
        <v>156.0</v>
      </c>
      <c r="B348" s="120" t="s">
        <v>1685</v>
      </c>
      <c r="C348" s="119" t="s">
        <v>93</v>
      </c>
      <c r="D348" s="119"/>
      <c r="E348" s="119" t="s">
        <v>1729</v>
      </c>
      <c r="F348" s="132"/>
      <c r="G348" s="132" t="s">
        <v>2622</v>
      </c>
      <c r="H348" s="132" t="s">
        <v>2623</v>
      </c>
      <c r="I348" s="132" t="s">
        <v>1607</v>
      </c>
      <c r="J348" s="132" t="s">
        <v>2624</v>
      </c>
      <c r="K348" s="134" t="s">
        <v>2314</v>
      </c>
      <c r="L348" s="132" t="s">
        <v>2315</v>
      </c>
      <c r="M348" s="124"/>
      <c r="N348" s="18"/>
      <c r="O348" s="18"/>
      <c r="P348" s="18"/>
      <c r="Q348" s="18"/>
      <c r="R348" s="18"/>
      <c r="S348" s="18"/>
      <c r="T348" s="15"/>
      <c r="U348" s="18"/>
      <c r="V348" s="18"/>
      <c r="W348" s="18"/>
      <c r="X348" s="18"/>
      <c r="Y348" s="18"/>
      <c r="Z348" s="18"/>
      <c r="AA348" s="18"/>
      <c r="AB348" s="18"/>
      <c r="AC348" s="18"/>
      <c r="AD348" s="18"/>
    </row>
    <row r="349">
      <c r="A349" s="119">
        <v>168.0</v>
      </c>
      <c r="B349" s="120" t="s">
        <v>1685</v>
      </c>
      <c r="C349" s="119" t="s">
        <v>93</v>
      </c>
      <c r="D349" s="119"/>
      <c r="E349" s="119" t="s">
        <v>1729</v>
      </c>
      <c r="F349" s="132"/>
      <c r="G349" s="132" t="s">
        <v>2625</v>
      </c>
      <c r="H349" s="132" t="s">
        <v>2623</v>
      </c>
      <c r="I349" s="132" t="s">
        <v>1607</v>
      </c>
      <c r="J349" s="132" t="s">
        <v>2626</v>
      </c>
      <c r="K349" s="134" t="s">
        <v>2318</v>
      </c>
      <c r="L349" s="132" t="s">
        <v>2319</v>
      </c>
      <c r="M349" s="124"/>
      <c r="N349" s="18"/>
      <c r="O349" s="18"/>
      <c r="P349" s="18"/>
      <c r="Q349" s="18"/>
      <c r="R349" s="18"/>
      <c r="S349" s="18"/>
      <c r="T349" s="15"/>
      <c r="U349" s="18"/>
      <c r="V349" s="18"/>
      <c r="W349" s="18"/>
      <c r="X349" s="18"/>
      <c r="Y349" s="18"/>
      <c r="Z349" s="18"/>
      <c r="AA349" s="18"/>
      <c r="AB349" s="18"/>
      <c r="AC349" s="18"/>
      <c r="AD349" s="18"/>
    </row>
    <row r="350">
      <c r="A350" s="119">
        <v>177.0</v>
      </c>
      <c r="B350" s="120" t="s">
        <v>1685</v>
      </c>
      <c r="C350" s="119" t="s">
        <v>93</v>
      </c>
      <c r="D350" s="119"/>
      <c r="E350" s="119" t="s">
        <v>1729</v>
      </c>
      <c r="F350" s="132"/>
      <c r="G350" s="132" t="s">
        <v>2627</v>
      </c>
      <c r="H350" s="132" t="s">
        <v>2623</v>
      </c>
      <c r="I350" s="132" t="s">
        <v>1607</v>
      </c>
      <c r="J350" s="132" t="s">
        <v>2628</v>
      </c>
      <c r="K350" s="134" t="s">
        <v>2322</v>
      </c>
      <c r="L350" s="132" t="s">
        <v>2323</v>
      </c>
      <c r="M350" s="124"/>
      <c r="N350" s="18"/>
      <c r="O350" s="18"/>
      <c r="P350" s="18"/>
      <c r="Q350" s="18"/>
      <c r="R350" s="18"/>
      <c r="S350" s="18"/>
      <c r="T350" s="15"/>
      <c r="U350" s="18"/>
      <c r="V350" s="18"/>
      <c r="W350" s="18"/>
      <c r="X350" s="18"/>
      <c r="Y350" s="18"/>
      <c r="Z350" s="18"/>
      <c r="AA350" s="18"/>
      <c r="AB350" s="18"/>
      <c r="AC350" s="18"/>
      <c r="AD350" s="18"/>
    </row>
    <row r="351">
      <c r="A351" s="119">
        <v>384.0</v>
      </c>
      <c r="B351" s="120" t="s">
        <v>1685</v>
      </c>
      <c r="C351" s="119" t="s">
        <v>93</v>
      </c>
      <c r="D351" s="119"/>
      <c r="E351" s="119" t="s">
        <v>1671</v>
      </c>
      <c r="F351" s="132"/>
      <c r="G351" s="132" t="s">
        <v>2629</v>
      </c>
      <c r="H351" s="132" t="s">
        <v>2630</v>
      </c>
      <c r="I351" s="132" t="s">
        <v>1674</v>
      </c>
      <c r="J351" s="132" t="s">
        <v>2631</v>
      </c>
      <c r="K351" s="134" t="s">
        <v>2632</v>
      </c>
      <c r="L351" s="132" t="s">
        <v>2633</v>
      </c>
      <c r="M351" s="124"/>
      <c r="N351" s="18"/>
      <c r="O351" s="18"/>
      <c r="P351" s="18"/>
      <c r="Q351" s="18"/>
      <c r="R351" s="18"/>
      <c r="S351" s="18"/>
      <c r="T351" s="15"/>
      <c r="U351" s="18"/>
      <c r="V351" s="18"/>
      <c r="W351" s="18"/>
      <c r="X351" s="18"/>
      <c r="Y351" s="18"/>
      <c r="Z351" s="18"/>
      <c r="AA351" s="18"/>
      <c r="AB351" s="18"/>
      <c r="AC351" s="18"/>
      <c r="AD351" s="18"/>
    </row>
    <row r="352">
      <c r="A352" s="119">
        <v>196.0</v>
      </c>
      <c r="B352" s="120" t="s">
        <v>1685</v>
      </c>
      <c r="C352" s="119" t="s">
        <v>93</v>
      </c>
      <c r="D352" s="119"/>
      <c r="E352" s="119" t="s">
        <v>1656</v>
      </c>
      <c r="F352" s="132"/>
      <c r="G352" s="132" t="s">
        <v>2081</v>
      </c>
      <c r="H352" s="132" t="s">
        <v>2634</v>
      </c>
      <c r="I352" s="132" t="s">
        <v>1637</v>
      </c>
      <c r="J352" s="132" t="s">
        <v>2635</v>
      </c>
      <c r="K352" s="134" t="s">
        <v>1829</v>
      </c>
      <c r="L352" s="132" t="s">
        <v>1830</v>
      </c>
      <c r="M352" s="124"/>
      <c r="N352" s="18"/>
      <c r="O352" s="18"/>
      <c r="P352" s="18"/>
      <c r="Q352" s="18"/>
      <c r="R352" s="18"/>
      <c r="S352" s="18"/>
      <c r="T352" s="15"/>
      <c r="U352" s="18"/>
      <c r="V352" s="18"/>
      <c r="W352" s="18"/>
      <c r="X352" s="18"/>
      <c r="Y352" s="18"/>
      <c r="Z352" s="18"/>
      <c r="AA352" s="18"/>
      <c r="AB352" s="18"/>
      <c r="AC352" s="18"/>
      <c r="AD352" s="18"/>
    </row>
    <row r="353">
      <c r="A353" s="119">
        <v>203.0</v>
      </c>
      <c r="B353" s="120" t="s">
        <v>1685</v>
      </c>
      <c r="C353" s="119" t="s">
        <v>93</v>
      </c>
      <c r="D353" s="119"/>
      <c r="E353" s="119" t="s">
        <v>1656</v>
      </c>
      <c r="F353" s="132"/>
      <c r="G353" s="132" t="s">
        <v>2081</v>
      </c>
      <c r="H353" s="132" t="s">
        <v>2634</v>
      </c>
      <c r="I353" s="132" t="s">
        <v>1637</v>
      </c>
      <c r="J353" s="132" t="s">
        <v>2636</v>
      </c>
      <c r="K353" s="134" t="s">
        <v>1660</v>
      </c>
      <c r="L353" s="132" t="s">
        <v>1661</v>
      </c>
      <c r="M353" s="124"/>
      <c r="N353" s="18"/>
      <c r="O353" s="113"/>
      <c r="P353" s="113"/>
      <c r="Q353" s="113"/>
      <c r="R353" s="113"/>
      <c r="S353" s="15"/>
      <c r="T353" s="18"/>
      <c r="U353" s="18"/>
      <c r="V353" s="18"/>
      <c r="W353" s="18"/>
      <c r="X353" s="18"/>
      <c r="Y353" s="18"/>
      <c r="Z353" s="18"/>
      <c r="AA353" s="18"/>
      <c r="AB353" s="18"/>
      <c r="AC353" s="18"/>
      <c r="AD353" s="18"/>
    </row>
    <row r="354">
      <c r="A354" s="119">
        <v>229.0</v>
      </c>
      <c r="B354" s="120" t="s">
        <v>1685</v>
      </c>
      <c r="C354" s="119" t="s">
        <v>93</v>
      </c>
      <c r="D354" s="119"/>
      <c r="E354" s="119" t="s">
        <v>1656</v>
      </c>
      <c r="F354" s="132"/>
      <c r="G354" s="132" t="s">
        <v>2081</v>
      </c>
      <c r="H354" s="132" t="s">
        <v>2637</v>
      </c>
      <c r="I354" s="132" t="s">
        <v>1637</v>
      </c>
      <c r="J354" s="132" t="s">
        <v>2638</v>
      </c>
      <c r="K354" s="134" t="s">
        <v>2245</v>
      </c>
      <c r="L354" s="132" t="s">
        <v>2246</v>
      </c>
      <c r="M354" s="124"/>
      <c r="N354" s="18"/>
      <c r="O354" s="113"/>
      <c r="P354" s="113"/>
      <c r="Q354" s="113"/>
      <c r="R354" s="113"/>
      <c r="S354" s="15"/>
      <c r="T354" s="18"/>
      <c r="U354" s="18"/>
      <c r="V354" s="18"/>
      <c r="W354" s="18"/>
      <c r="X354" s="18"/>
      <c r="Y354" s="18"/>
      <c r="Z354" s="18"/>
      <c r="AA354" s="18"/>
      <c r="AB354" s="18"/>
      <c r="AC354" s="18"/>
      <c r="AD354" s="18"/>
    </row>
    <row r="355">
      <c r="A355" s="119">
        <v>242.0</v>
      </c>
      <c r="B355" s="120" t="s">
        <v>1685</v>
      </c>
      <c r="C355" s="119" t="s">
        <v>93</v>
      </c>
      <c r="D355" s="119"/>
      <c r="E355" s="119" t="s">
        <v>1656</v>
      </c>
      <c r="F355" s="132"/>
      <c r="G355" s="132" t="s">
        <v>2081</v>
      </c>
      <c r="H355" s="132" t="s">
        <v>2634</v>
      </c>
      <c r="I355" s="132" t="s">
        <v>1637</v>
      </c>
      <c r="J355" s="132" t="s">
        <v>2639</v>
      </c>
      <c r="K355" s="134" t="s">
        <v>2248</v>
      </c>
      <c r="L355" s="132" t="s">
        <v>2249</v>
      </c>
      <c r="M355" s="124"/>
      <c r="N355" s="18"/>
      <c r="O355" s="113"/>
      <c r="P355" s="113"/>
      <c r="Q355" s="113"/>
      <c r="R355" s="113"/>
      <c r="S355" s="15"/>
      <c r="T355" s="18"/>
      <c r="U355" s="18"/>
      <c r="V355" s="18"/>
      <c r="W355" s="18"/>
      <c r="X355" s="18"/>
      <c r="Y355" s="18"/>
      <c r="Z355" s="18"/>
      <c r="AA355" s="18"/>
      <c r="AB355" s="18"/>
      <c r="AC355" s="18"/>
      <c r="AD355" s="18"/>
    </row>
    <row r="356">
      <c r="A356" s="119">
        <v>267.0</v>
      </c>
      <c r="B356" s="120" t="s">
        <v>1685</v>
      </c>
      <c r="C356" s="119" t="s">
        <v>93</v>
      </c>
      <c r="D356" s="119"/>
      <c r="E356" s="119" t="s">
        <v>1656</v>
      </c>
      <c r="F356" s="132"/>
      <c r="G356" s="132" t="s">
        <v>2081</v>
      </c>
      <c r="H356" s="132" t="s">
        <v>2634</v>
      </c>
      <c r="I356" s="132" t="s">
        <v>1637</v>
      </c>
      <c r="J356" s="132" t="s">
        <v>2640</v>
      </c>
      <c r="K356" s="134" t="s">
        <v>1836</v>
      </c>
      <c r="L356" s="132" t="s">
        <v>1837</v>
      </c>
      <c r="M356" s="124"/>
      <c r="N356" s="18"/>
      <c r="O356" s="113"/>
      <c r="P356" s="113"/>
      <c r="Q356" s="113"/>
      <c r="R356" s="113"/>
      <c r="S356" s="15"/>
      <c r="T356" s="18"/>
      <c r="U356" s="18"/>
      <c r="V356" s="18"/>
      <c r="W356" s="18"/>
      <c r="X356" s="18"/>
      <c r="Y356" s="18"/>
      <c r="Z356" s="18"/>
      <c r="AA356" s="18"/>
      <c r="AB356" s="18"/>
      <c r="AC356" s="18"/>
      <c r="AD356" s="18"/>
    </row>
    <row r="357">
      <c r="A357" s="119">
        <v>280.0</v>
      </c>
      <c r="B357" s="120" t="s">
        <v>1685</v>
      </c>
      <c r="C357" s="119" t="s">
        <v>93</v>
      </c>
      <c r="D357" s="119"/>
      <c r="E357" s="119" t="s">
        <v>1656</v>
      </c>
      <c r="F357" s="132"/>
      <c r="G357" s="132" t="s">
        <v>2081</v>
      </c>
      <c r="H357" s="132" t="s">
        <v>2634</v>
      </c>
      <c r="I357" s="132" t="s">
        <v>1637</v>
      </c>
      <c r="J357" s="132" t="s">
        <v>2641</v>
      </c>
      <c r="K357" s="134" t="s">
        <v>2253</v>
      </c>
      <c r="L357" s="132" t="s">
        <v>2254</v>
      </c>
      <c r="M357" s="124"/>
      <c r="N357" s="18"/>
      <c r="O357" s="113"/>
      <c r="P357" s="113"/>
      <c r="Q357" s="113"/>
      <c r="R357" s="113"/>
      <c r="S357" s="15"/>
      <c r="T357" s="18"/>
      <c r="U357" s="18"/>
      <c r="V357" s="18"/>
      <c r="W357" s="18"/>
      <c r="X357" s="18"/>
      <c r="Y357" s="18"/>
      <c r="Z357" s="18"/>
      <c r="AA357" s="18"/>
      <c r="AB357" s="18"/>
      <c r="AC357" s="18"/>
      <c r="AD357" s="18"/>
    </row>
    <row r="358">
      <c r="A358" s="119">
        <v>290.0</v>
      </c>
      <c r="B358" s="120" t="s">
        <v>1685</v>
      </c>
      <c r="C358" s="119" t="s">
        <v>93</v>
      </c>
      <c r="D358" s="119"/>
      <c r="E358" s="119" t="s">
        <v>1656</v>
      </c>
      <c r="F358" s="132"/>
      <c r="G358" s="132" t="s">
        <v>2081</v>
      </c>
      <c r="H358" s="132" t="s">
        <v>2634</v>
      </c>
      <c r="I358" s="132" t="s">
        <v>1637</v>
      </c>
      <c r="J358" s="132" t="s">
        <v>2642</v>
      </c>
      <c r="K358" s="134" t="s">
        <v>2256</v>
      </c>
      <c r="L358" s="132" t="s">
        <v>2257</v>
      </c>
      <c r="M358" s="124"/>
      <c r="N358" s="18"/>
      <c r="O358" s="113"/>
      <c r="P358" s="113"/>
      <c r="Q358" s="113"/>
      <c r="R358" s="113"/>
      <c r="S358" s="15"/>
      <c r="T358" s="18"/>
      <c r="U358" s="18"/>
      <c r="V358" s="18"/>
      <c r="W358" s="18"/>
      <c r="X358" s="18"/>
      <c r="Y358" s="18"/>
      <c r="Z358" s="18"/>
      <c r="AA358" s="18"/>
      <c r="AB358" s="18"/>
      <c r="AC358" s="18"/>
      <c r="AD358" s="18"/>
    </row>
    <row r="359">
      <c r="A359" s="119">
        <v>307.0</v>
      </c>
      <c r="B359" s="120" t="s">
        <v>1685</v>
      </c>
      <c r="C359" s="119" t="s">
        <v>93</v>
      </c>
      <c r="D359" s="119"/>
      <c r="E359" s="119" t="s">
        <v>1656</v>
      </c>
      <c r="F359" s="132"/>
      <c r="G359" s="132" t="s">
        <v>2081</v>
      </c>
      <c r="H359" s="132" t="s">
        <v>2643</v>
      </c>
      <c r="I359" s="132" t="s">
        <v>1637</v>
      </c>
      <c r="J359" s="132" t="s">
        <v>2644</v>
      </c>
      <c r="K359" s="134" t="s">
        <v>1754</v>
      </c>
      <c r="L359" s="132" t="s">
        <v>1755</v>
      </c>
      <c r="M359" s="124"/>
      <c r="N359" s="18"/>
      <c r="O359" s="113"/>
      <c r="P359" s="113"/>
      <c r="Q359" s="113"/>
      <c r="R359" s="113"/>
      <c r="S359" s="15"/>
      <c r="T359" s="18"/>
      <c r="U359" s="18"/>
      <c r="V359" s="18"/>
      <c r="W359" s="18"/>
      <c r="X359" s="18"/>
      <c r="Y359" s="18"/>
      <c r="Z359" s="18"/>
      <c r="AA359" s="18"/>
      <c r="AB359" s="18"/>
      <c r="AC359" s="18"/>
      <c r="AD359" s="18"/>
    </row>
    <row r="360">
      <c r="A360" s="119">
        <v>157.0</v>
      </c>
      <c r="B360" s="120" t="s">
        <v>1685</v>
      </c>
      <c r="C360" s="119" t="s">
        <v>93</v>
      </c>
      <c r="D360" s="119"/>
      <c r="E360" s="119" t="s">
        <v>1729</v>
      </c>
      <c r="F360" s="132"/>
      <c r="G360" s="132" t="s">
        <v>2645</v>
      </c>
      <c r="H360" s="132" t="s">
        <v>2646</v>
      </c>
      <c r="I360" s="132" t="s">
        <v>1607</v>
      </c>
      <c r="J360" s="132" t="s">
        <v>2647</v>
      </c>
      <c r="K360" s="134" t="s">
        <v>2314</v>
      </c>
      <c r="L360" s="132" t="s">
        <v>2315</v>
      </c>
      <c r="M360" s="124"/>
      <c r="N360" s="18"/>
      <c r="O360" s="113"/>
      <c r="P360" s="113"/>
      <c r="Q360" s="113"/>
      <c r="R360" s="113"/>
      <c r="S360" s="15"/>
      <c r="T360" s="18"/>
      <c r="U360" s="18"/>
      <c r="V360" s="18"/>
      <c r="W360" s="18"/>
      <c r="X360" s="18"/>
      <c r="Y360" s="18"/>
      <c r="Z360" s="18"/>
      <c r="AA360" s="18"/>
      <c r="AB360" s="18"/>
      <c r="AC360" s="18"/>
      <c r="AD360" s="18"/>
    </row>
    <row r="361">
      <c r="A361" s="119">
        <v>186.0</v>
      </c>
      <c r="B361" s="120" t="s">
        <v>1685</v>
      </c>
      <c r="C361" s="119" t="s">
        <v>93</v>
      </c>
      <c r="D361" s="119"/>
      <c r="E361" s="119" t="s">
        <v>1729</v>
      </c>
      <c r="F361" s="132"/>
      <c r="G361" s="132" t="s">
        <v>2648</v>
      </c>
      <c r="H361" s="132" t="s">
        <v>2649</v>
      </c>
      <c r="I361" s="132" t="s">
        <v>1607</v>
      </c>
      <c r="J361" s="132" t="s">
        <v>2650</v>
      </c>
      <c r="K361" s="134" t="s">
        <v>2268</v>
      </c>
      <c r="L361" s="132" t="s">
        <v>2269</v>
      </c>
      <c r="M361" s="124"/>
      <c r="N361" s="18"/>
      <c r="O361" s="113"/>
      <c r="P361" s="113"/>
      <c r="Q361" s="113"/>
      <c r="R361" s="113"/>
      <c r="S361" s="15"/>
      <c r="T361" s="18"/>
      <c r="U361" s="18"/>
      <c r="V361" s="18"/>
      <c r="W361" s="18"/>
      <c r="X361" s="18"/>
      <c r="Y361" s="18"/>
      <c r="Z361" s="18"/>
      <c r="AA361" s="18"/>
      <c r="AB361" s="18"/>
      <c r="AC361" s="18"/>
      <c r="AD361" s="18"/>
    </row>
    <row r="362">
      <c r="A362" s="119">
        <v>347.0</v>
      </c>
      <c r="B362" s="120" t="s">
        <v>1685</v>
      </c>
      <c r="C362" s="119" t="s">
        <v>93</v>
      </c>
      <c r="D362" s="119"/>
      <c r="E362" s="119" t="s">
        <v>1671</v>
      </c>
      <c r="F362" s="132"/>
      <c r="G362" s="132" t="s">
        <v>2651</v>
      </c>
      <c r="H362" s="132" t="s">
        <v>2652</v>
      </c>
      <c r="I362" s="132" t="s">
        <v>1674</v>
      </c>
      <c r="J362" s="132" t="s">
        <v>2653</v>
      </c>
      <c r="K362" s="134" t="s">
        <v>2307</v>
      </c>
      <c r="L362" s="132" t="s">
        <v>2308</v>
      </c>
      <c r="M362" s="124"/>
      <c r="N362" s="18"/>
      <c r="O362" s="18"/>
      <c r="P362" s="18"/>
      <c r="Q362" s="18"/>
      <c r="R362" s="18"/>
      <c r="S362" s="18"/>
      <c r="T362" s="15"/>
      <c r="U362" s="18"/>
      <c r="V362" s="18"/>
      <c r="W362" s="18"/>
      <c r="X362" s="18"/>
      <c r="Y362" s="18"/>
      <c r="Z362" s="18"/>
      <c r="AA362" s="18"/>
      <c r="AB362" s="18"/>
      <c r="AC362" s="18"/>
      <c r="AD362" s="18"/>
    </row>
    <row r="363">
      <c r="A363" s="119">
        <v>350.0</v>
      </c>
      <c r="B363" s="120" t="s">
        <v>1685</v>
      </c>
      <c r="C363" s="119" t="s">
        <v>93</v>
      </c>
      <c r="D363" s="119"/>
      <c r="E363" s="119" t="s">
        <v>1671</v>
      </c>
      <c r="F363" s="132"/>
      <c r="G363" s="132" t="s">
        <v>2654</v>
      </c>
      <c r="H363" s="132" t="s">
        <v>2655</v>
      </c>
      <c r="I363" s="132" t="s">
        <v>1674</v>
      </c>
      <c r="J363" s="132" t="s">
        <v>2656</v>
      </c>
      <c r="K363" s="134" t="s">
        <v>2307</v>
      </c>
      <c r="L363" s="132" t="s">
        <v>2308</v>
      </c>
      <c r="M363" s="124"/>
      <c r="N363" s="18"/>
      <c r="O363" s="18"/>
      <c r="P363" s="18"/>
      <c r="Q363" s="18"/>
      <c r="R363" s="18"/>
      <c r="S363" s="18"/>
      <c r="T363" s="15"/>
      <c r="U363" s="18"/>
      <c r="V363" s="18"/>
      <c r="W363" s="18"/>
      <c r="X363" s="18"/>
      <c r="Y363" s="18"/>
      <c r="Z363" s="18"/>
      <c r="AA363" s="18"/>
      <c r="AB363" s="18"/>
      <c r="AC363" s="18"/>
      <c r="AD363" s="18"/>
    </row>
    <row r="364">
      <c r="A364" s="119">
        <v>349.0</v>
      </c>
      <c r="B364" s="120" t="s">
        <v>1685</v>
      </c>
      <c r="C364" s="119" t="s">
        <v>93</v>
      </c>
      <c r="D364" s="119"/>
      <c r="E364" s="119" t="s">
        <v>1671</v>
      </c>
      <c r="F364" s="132"/>
      <c r="G364" s="132" t="s">
        <v>2657</v>
      </c>
      <c r="H364" s="132" t="s">
        <v>2658</v>
      </c>
      <c r="I364" s="132" t="s">
        <v>1674</v>
      </c>
      <c r="J364" s="132" t="s">
        <v>2659</v>
      </c>
      <c r="K364" s="134" t="s">
        <v>2307</v>
      </c>
      <c r="L364" s="132" t="s">
        <v>2308</v>
      </c>
      <c r="M364" s="124"/>
      <c r="N364" s="18"/>
      <c r="O364" s="113"/>
      <c r="P364" s="113"/>
      <c r="Q364" s="18"/>
      <c r="R364" s="18"/>
      <c r="S364" s="15"/>
      <c r="T364" s="18"/>
      <c r="U364" s="18"/>
      <c r="V364" s="18"/>
      <c r="W364" s="18"/>
      <c r="X364" s="18"/>
      <c r="Y364" s="18"/>
      <c r="Z364" s="18"/>
      <c r="AA364" s="18"/>
      <c r="AB364" s="18"/>
      <c r="AC364" s="18"/>
      <c r="AD364" s="18"/>
    </row>
    <row r="365">
      <c r="A365" s="119">
        <v>348.0</v>
      </c>
      <c r="B365" s="120" t="s">
        <v>1685</v>
      </c>
      <c r="C365" s="119" t="s">
        <v>93</v>
      </c>
      <c r="D365" s="119"/>
      <c r="E365" s="119" t="s">
        <v>1671</v>
      </c>
      <c r="F365" s="132"/>
      <c r="G365" s="132" t="s">
        <v>2660</v>
      </c>
      <c r="H365" s="132" t="s">
        <v>2661</v>
      </c>
      <c r="I365" s="132" t="s">
        <v>1674</v>
      </c>
      <c r="J365" s="132" t="s">
        <v>2662</v>
      </c>
      <c r="K365" s="134" t="s">
        <v>2307</v>
      </c>
      <c r="L365" s="132" t="s">
        <v>2308</v>
      </c>
      <c r="M365" s="124"/>
      <c r="N365" s="18"/>
      <c r="O365" s="113"/>
      <c r="P365" s="113"/>
      <c r="Q365" s="18"/>
      <c r="R365" s="18"/>
      <c r="S365" s="15"/>
      <c r="T365" s="18"/>
      <c r="U365" s="18"/>
      <c r="V365" s="18"/>
      <c r="W365" s="18"/>
      <c r="X365" s="18"/>
      <c r="Y365" s="18"/>
      <c r="Z365" s="18"/>
      <c r="AA365" s="18"/>
      <c r="AB365" s="18"/>
      <c r="AC365" s="18"/>
      <c r="AD365" s="18"/>
    </row>
    <row r="366">
      <c r="A366" s="119">
        <v>149.0</v>
      </c>
      <c r="B366" s="120" t="s">
        <v>1685</v>
      </c>
      <c r="C366" s="119" t="s">
        <v>93</v>
      </c>
      <c r="D366" s="119"/>
      <c r="E366" s="119" t="s">
        <v>1729</v>
      </c>
      <c r="F366" s="132"/>
      <c r="G366" s="132" t="s">
        <v>2663</v>
      </c>
      <c r="H366" s="132" t="s">
        <v>2664</v>
      </c>
      <c r="I366" s="132" t="s">
        <v>1607</v>
      </c>
      <c r="J366" s="132" t="s">
        <v>2665</v>
      </c>
      <c r="K366" s="134" t="s">
        <v>2296</v>
      </c>
      <c r="L366" s="132" t="s">
        <v>2297</v>
      </c>
      <c r="M366" s="124"/>
      <c r="N366" s="18"/>
      <c r="O366" s="113"/>
      <c r="P366" s="113"/>
      <c r="Q366" s="18"/>
      <c r="R366" s="18"/>
      <c r="S366" s="15"/>
      <c r="T366" s="18"/>
      <c r="U366" s="18"/>
      <c r="V366" s="18"/>
      <c r="W366" s="18"/>
      <c r="X366" s="18"/>
      <c r="Y366" s="18"/>
      <c r="Z366" s="18"/>
      <c r="AA366" s="18"/>
      <c r="AB366" s="18"/>
      <c r="AC366" s="18"/>
      <c r="AD366" s="18"/>
    </row>
    <row r="367">
      <c r="A367" s="119">
        <v>148.0</v>
      </c>
      <c r="B367" s="120" t="s">
        <v>1685</v>
      </c>
      <c r="C367" s="119" t="s">
        <v>93</v>
      </c>
      <c r="D367" s="119"/>
      <c r="E367" s="119" t="s">
        <v>1729</v>
      </c>
      <c r="F367" s="132"/>
      <c r="G367" s="132" t="s">
        <v>2666</v>
      </c>
      <c r="H367" s="132" t="s">
        <v>2667</v>
      </c>
      <c r="I367" s="132" t="s">
        <v>1607</v>
      </c>
      <c r="J367" s="132" t="s">
        <v>2668</v>
      </c>
      <c r="K367" s="134" t="s">
        <v>2296</v>
      </c>
      <c r="L367" s="132" t="s">
        <v>2297</v>
      </c>
      <c r="M367" s="124"/>
      <c r="N367" s="18"/>
      <c r="O367" s="113"/>
      <c r="P367" s="113"/>
      <c r="Q367" s="18"/>
      <c r="R367" s="18"/>
      <c r="S367" s="15"/>
      <c r="T367" s="18"/>
      <c r="U367" s="18"/>
      <c r="V367" s="18"/>
      <c r="W367" s="18"/>
      <c r="X367" s="18"/>
      <c r="Y367" s="18"/>
      <c r="Z367" s="18"/>
      <c r="AA367" s="18"/>
      <c r="AB367" s="18"/>
      <c r="AC367" s="18"/>
      <c r="AD367" s="18"/>
    </row>
    <row r="368">
      <c r="A368" s="119">
        <v>133.0</v>
      </c>
      <c r="B368" s="120" t="s">
        <v>1685</v>
      </c>
      <c r="C368" s="119" t="s">
        <v>93</v>
      </c>
      <c r="D368" s="119"/>
      <c r="E368" s="119" t="s">
        <v>1729</v>
      </c>
      <c r="F368" s="132"/>
      <c r="G368" s="132" t="s">
        <v>2669</v>
      </c>
      <c r="H368" s="132" t="s">
        <v>2670</v>
      </c>
      <c r="I368" s="132" t="s">
        <v>1607</v>
      </c>
      <c r="J368" s="132" t="s">
        <v>2671</v>
      </c>
      <c r="K368" s="134" t="s">
        <v>2339</v>
      </c>
      <c r="L368" s="132" t="s">
        <v>2340</v>
      </c>
      <c r="M368" s="124"/>
      <c r="N368" s="18"/>
      <c r="O368" s="18"/>
      <c r="P368" s="18"/>
      <c r="Q368" s="18"/>
      <c r="R368" s="18"/>
      <c r="S368" s="18"/>
      <c r="T368" s="15"/>
      <c r="U368" s="18"/>
      <c r="V368" s="18"/>
      <c r="W368" s="18"/>
      <c r="X368" s="18"/>
      <c r="Y368" s="18"/>
      <c r="Z368" s="18"/>
      <c r="AA368" s="18"/>
      <c r="AB368" s="18"/>
      <c r="AC368" s="18"/>
      <c r="AD368" s="18"/>
    </row>
    <row r="369">
      <c r="A369" s="119">
        <v>134.0</v>
      </c>
      <c r="B369" s="120" t="s">
        <v>1685</v>
      </c>
      <c r="C369" s="119" t="s">
        <v>93</v>
      </c>
      <c r="D369" s="119"/>
      <c r="E369" s="119" t="s">
        <v>1729</v>
      </c>
      <c r="F369" s="132"/>
      <c r="G369" s="132" t="s">
        <v>2672</v>
      </c>
      <c r="H369" s="132" t="s">
        <v>2673</v>
      </c>
      <c r="I369" s="132" t="s">
        <v>1607</v>
      </c>
      <c r="J369" s="132" t="s">
        <v>2674</v>
      </c>
      <c r="K369" s="134" t="s">
        <v>2339</v>
      </c>
      <c r="L369" s="132" t="s">
        <v>2340</v>
      </c>
      <c r="M369" s="124"/>
      <c r="N369" s="18"/>
      <c r="O369" s="18"/>
      <c r="P369" s="18"/>
      <c r="Q369" s="18"/>
      <c r="R369" s="18"/>
      <c r="S369" s="18"/>
      <c r="T369" s="15"/>
      <c r="U369" s="18"/>
      <c r="V369" s="18"/>
      <c r="W369" s="18"/>
      <c r="X369" s="18"/>
      <c r="Y369" s="18"/>
      <c r="Z369" s="18"/>
      <c r="AA369" s="18"/>
      <c r="AB369" s="18"/>
      <c r="AC369" s="18"/>
      <c r="AD369" s="18"/>
    </row>
    <row r="370">
      <c r="A370" s="119">
        <v>135.0</v>
      </c>
      <c r="B370" s="120" t="s">
        <v>1685</v>
      </c>
      <c r="C370" s="119" t="s">
        <v>93</v>
      </c>
      <c r="D370" s="119"/>
      <c r="E370" s="119" t="s">
        <v>1729</v>
      </c>
      <c r="F370" s="132"/>
      <c r="G370" s="132" t="s">
        <v>2675</v>
      </c>
      <c r="H370" s="132" t="s">
        <v>2676</v>
      </c>
      <c r="I370" s="132" t="s">
        <v>1607</v>
      </c>
      <c r="J370" s="132" t="s">
        <v>2677</v>
      </c>
      <c r="K370" s="134" t="s">
        <v>2339</v>
      </c>
      <c r="L370" s="132" t="s">
        <v>2340</v>
      </c>
      <c r="M370" s="124"/>
      <c r="N370" s="18"/>
      <c r="O370" s="18"/>
      <c r="P370" s="18"/>
      <c r="Q370" s="18"/>
      <c r="R370" s="18"/>
      <c r="S370" s="18"/>
      <c r="T370" s="15"/>
      <c r="U370" s="18"/>
      <c r="V370" s="18"/>
      <c r="W370" s="18"/>
      <c r="X370" s="18"/>
      <c r="Y370" s="18"/>
      <c r="Z370" s="18"/>
      <c r="AA370" s="18"/>
      <c r="AB370" s="18"/>
      <c r="AC370" s="18"/>
      <c r="AD370" s="18"/>
    </row>
    <row r="371">
      <c r="A371" s="119">
        <v>132.0</v>
      </c>
      <c r="B371" s="120" t="s">
        <v>1685</v>
      </c>
      <c r="C371" s="119" t="s">
        <v>93</v>
      </c>
      <c r="D371" s="119"/>
      <c r="E371" s="119" t="s">
        <v>1729</v>
      </c>
      <c r="F371" s="132"/>
      <c r="G371" s="132" t="s">
        <v>2678</v>
      </c>
      <c r="H371" s="132" t="s">
        <v>2679</v>
      </c>
      <c r="I371" s="132" t="s">
        <v>1607</v>
      </c>
      <c r="J371" s="132" t="s">
        <v>2680</v>
      </c>
      <c r="K371" s="134" t="s">
        <v>2339</v>
      </c>
      <c r="L371" s="132" t="s">
        <v>2340</v>
      </c>
      <c r="M371" s="124"/>
      <c r="N371" s="18"/>
      <c r="O371" s="18"/>
      <c r="P371" s="18"/>
      <c r="Q371" s="18"/>
      <c r="R371" s="18"/>
      <c r="S371" s="18"/>
      <c r="T371" s="15"/>
      <c r="U371" s="18"/>
      <c r="V371" s="18"/>
      <c r="W371" s="18"/>
      <c r="X371" s="18"/>
      <c r="Y371" s="18"/>
      <c r="Z371" s="18"/>
      <c r="AA371" s="18"/>
      <c r="AB371" s="18"/>
      <c r="AC371" s="18"/>
      <c r="AD371" s="18"/>
    </row>
    <row r="372">
      <c r="A372" s="119">
        <v>199.0</v>
      </c>
      <c r="B372" s="120" t="s">
        <v>1685</v>
      </c>
      <c r="C372" s="119" t="s">
        <v>93</v>
      </c>
      <c r="D372" s="119"/>
      <c r="E372" s="119" t="s">
        <v>1656</v>
      </c>
      <c r="F372" s="132"/>
      <c r="G372" s="132" t="s">
        <v>2582</v>
      </c>
      <c r="H372" s="132" t="s">
        <v>2681</v>
      </c>
      <c r="I372" s="132" t="s">
        <v>1637</v>
      </c>
      <c r="J372" s="132" t="s">
        <v>2682</v>
      </c>
      <c r="K372" s="134" t="s">
        <v>1829</v>
      </c>
      <c r="L372" s="132" t="s">
        <v>1830</v>
      </c>
      <c r="M372" s="124"/>
      <c r="N372" s="18"/>
      <c r="O372" s="18"/>
      <c r="P372" s="18"/>
      <c r="Q372" s="18"/>
      <c r="R372" s="18"/>
      <c r="S372" s="18"/>
      <c r="T372" s="15"/>
      <c r="U372" s="18"/>
      <c r="V372" s="18"/>
      <c r="W372" s="18"/>
      <c r="X372" s="18"/>
      <c r="Y372" s="18"/>
      <c r="Z372" s="18"/>
      <c r="AA372" s="18"/>
      <c r="AB372" s="18"/>
      <c r="AC372" s="18"/>
      <c r="AD372" s="18"/>
    </row>
    <row r="373">
      <c r="A373" s="119">
        <v>228.0</v>
      </c>
      <c r="B373" s="120" t="s">
        <v>1685</v>
      </c>
      <c r="C373" s="119" t="s">
        <v>93</v>
      </c>
      <c r="D373" s="119"/>
      <c r="E373" s="119" t="s">
        <v>1656</v>
      </c>
      <c r="F373" s="132"/>
      <c r="G373" s="132" t="s">
        <v>2211</v>
      </c>
      <c r="H373" s="132" t="s">
        <v>2681</v>
      </c>
      <c r="I373" s="132" t="s">
        <v>1637</v>
      </c>
      <c r="J373" s="132" t="s">
        <v>2683</v>
      </c>
      <c r="K373" s="134" t="s">
        <v>2245</v>
      </c>
      <c r="L373" s="132" t="s">
        <v>2246</v>
      </c>
      <c r="M373" s="124"/>
      <c r="N373" s="18"/>
      <c r="O373" s="18"/>
      <c r="P373" s="18"/>
      <c r="Q373" s="18"/>
      <c r="R373" s="18"/>
      <c r="S373" s="18"/>
      <c r="T373" s="15"/>
      <c r="U373" s="18"/>
      <c r="V373" s="18"/>
      <c r="W373" s="18"/>
      <c r="X373" s="18"/>
      <c r="Y373" s="18"/>
      <c r="Z373" s="18"/>
      <c r="AA373" s="18"/>
      <c r="AB373" s="18"/>
      <c r="AC373" s="18"/>
      <c r="AD373" s="18"/>
    </row>
    <row r="374">
      <c r="A374" s="119">
        <v>241.0</v>
      </c>
      <c r="B374" s="120" t="s">
        <v>1685</v>
      </c>
      <c r="C374" s="119" t="s">
        <v>93</v>
      </c>
      <c r="D374" s="119"/>
      <c r="E374" s="119" t="s">
        <v>1656</v>
      </c>
      <c r="F374" s="132"/>
      <c r="G374" s="132" t="s">
        <v>2211</v>
      </c>
      <c r="H374" s="132" t="s">
        <v>2681</v>
      </c>
      <c r="I374" s="132" t="s">
        <v>1637</v>
      </c>
      <c r="J374" s="132" t="s">
        <v>2684</v>
      </c>
      <c r="K374" s="134" t="s">
        <v>2248</v>
      </c>
      <c r="L374" s="132" t="s">
        <v>2249</v>
      </c>
      <c r="M374" s="124"/>
      <c r="N374" s="18"/>
      <c r="O374" s="113"/>
      <c r="P374" s="113"/>
      <c r="Q374" s="113"/>
      <c r="R374" s="113"/>
      <c r="S374" s="15"/>
      <c r="T374" s="18"/>
      <c r="U374" s="18"/>
      <c r="V374" s="18"/>
      <c r="W374" s="18"/>
      <c r="X374" s="18"/>
      <c r="Y374" s="18"/>
      <c r="Z374" s="18"/>
      <c r="AA374" s="18"/>
      <c r="AB374" s="18"/>
      <c r="AC374" s="18"/>
      <c r="AD374" s="18"/>
    </row>
    <row r="375">
      <c r="A375" s="119">
        <v>253.0</v>
      </c>
      <c r="B375" s="120" t="s">
        <v>1685</v>
      </c>
      <c r="C375" s="119" t="s">
        <v>93</v>
      </c>
      <c r="D375" s="119"/>
      <c r="E375" s="119" t="s">
        <v>1656</v>
      </c>
      <c r="F375" s="132"/>
      <c r="G375" s="132" t="s">
        <v>2211</v>
      </c>
      <c r="H375" s="132" t="s">
        <v>2681</v>
      </c>
      <c r="I375" s="132" t="s">
        <v>1637</v>
      </c>
      <c r="J375" s="132" t="s">
        <v>2685</v>
      </c>
      <c r="K375" s="134" t="s">
        <v>1833</v>
      </c>
      <c r="L375" s="132" t="s">
        <v>1834</v>
      </c>
      <c r="M375" s="124"/>
      <c r="N375" s="18"/>
      <c r="O375" s="113"/>
      <c r="P375" s="113"/>
      <c r="Q375" s="113"/>
      <c r="R375" s="113"/>
      <c r="S375" s="15"/>
      <c r="T375" s="18"/>
      <c r="U375" s="18"/>
      <c r="V375" s="18"/>
      <c r="W375" s="18"/>
      <c r="X375" s="18"/>
      <c r="Y375" s="18"/>
      <c r="Z375" s="18"/>
      <c r="AA375" s="18"/>
      <c r="AB375" s="18"/>
      <c r="AC375" s="18"/>
      <c r="AD375" s="18"/>
    </row>
    <row r="376">
      <c r="A376" s="119">
        <v>266.0</v>
      </c>
      <c r="B376" s="120" t="s">
        <v>1685</v>
      </c>
      <c r="C376" s="119" t="s">
        <v>93</v>
      </c>
      <c r="D376" s="119"/>
      <c r="E376" s="119" t="s">
        <v>1656</v>
      </c>
      <c r="F376" s="132"/>
      <c r="G376" s="132" t="s">
        <v>2211</v>
      </c>
      <c r="H376" s="132" t="s">
        <v>2681</v>
      </c>
      <c r="I376" s="132" t="s">
        <v>1637</v>
      </c>
      <c r="J376" s="132" t="s">
        <v>2686</v>
      </c>
      <c r="K376" s="134" t="s">
        <v>1836</v>
      </c>
      <c r="L376" s="132" t="s">
        <v>1837</v>
      </c>
      <c r="M376" s="124"/>
      <c r="N376" s="18"/>
      <c r="O376" s="113"/>
      <c r="P376" s="113"/>
      <c r="Q376" s="113"/>
      <c r="R376" s="113"/>
      <c r="S376" s="15"/>
      <c r="T376" s="18"/>
      <c r="U376" s="18"/>
      <c r="V376" s="18"/>
      <c r="W376" s="18"/>
      <c r="X376" s="18"/>
      <c r="Y376" s="18"/>
      <c r="Z376" s="18"/>
      <c r="AA376" s="18"/>
      <c r="AB376" s="18"/>
      <c r="AC376" s="18"/>
      <c r="AD376" s="18"/>
    </row>
    <row r="377">
      <c r="A377" s="119">
        <v>279.0</v>
      </c>
      <c r="B377" s="120" t="s">
        <v>1685</v>
      </c>
      <c r="C377" s="119" t="s">
        <v>93</v>
      </c>
      <c r="D377" s="119"/>
      <c r="E377" s="119" t="s">
        <v>1656</v>
      </c>
      <c r="F377" s="132"/>
      <c r="G377" s="132" t="s">
        <v>2211</v>
      </c>
      <c r="H377" s="132" t="s">
        <v>2681</v>
      </c>
      <c r="I377" s="132" t="s">
        <v>1637</v>
      </c>
      <c r="J377" s="132" t="s">
        <v>2687</v>
      </c>
      <c r="K377" s="134" t="s">
        <v>2253</v>
      </c>
      <c r="L377" s="132" t="s">
        <v>2254</v>
      </c>
      <c r="M377" s="124"/>
      <c r="N377" s="18"/>
      <c r="O377" s="113"/>
      <c r="P377" s="113"/>
      <c r="Q377" s="113"/>
      <c r="R377" s="113"/>
      <c r="S377" s="15"/>
      <c r="T377" s="18"/>
      <c r="U377" s="18"/>
      <c r="V377" s="18"/>
      <c r="W377" s="18"/>
      <c r="X377" s="18"/>
      <c r="Y377" s="18"/>
      <c r="Z377" s="18"/>
      <c r="AA377" s="18"/>
      <c r="AB377" s="18"/>
      <c r="AC377" s="18"/>
      <c r="AD377" s="18"/>
    </row>
    <row r="378">
      <c r="A378" s="119">
        <v>293.0</v>
      </c>
      <c r="B378" s="120" t="s">
        <v>1685</v>
      </c>
      <c r="C378" s="119" t="s">
        <v>93</v>
      </c>
      <c r="D378" s="119"/>
      <c r="E378" s="119" t="s">
        <v>1656</v>
      </c>
      <c r="F378" s="132"/>
      <c r="G378" s="132" t="s">
        <v>2211</v>
      </c>
      <c r="H378" s="132" t="s">
        <v>2681</v>
      </c>
      <c r="I378" s="132" t="s">
        <v>1637</v>
      </c>
      <c r="J378" s="132" t="s">
        <v>2688</v>
      </c>
      <c r="K378" s="134" t="s">
        <v>2256</v>
      </c>
      <c r="L378" s="132" t="s">
        <v>2257</v>
      </c>
      <c r="M378" s="124"/>
      <c r="N378" s="18"/>
      <c r="O378" s="113"/>
      <c r="P378" s="113"/>
      <c r="Q378" s="113"/>
      <c r="R378" s="113"/>
      <c r="S378" s="15"/>
      <c r="T378" s="18"/>
      <c r="U378" s="18"/>
      <c r="V378" s="18"/>
      <c r="W378" s="18"/>
      <c r="X378" s="18"/>
      <c r="Y378" s="18"/>
      <c r="Z378" s="18"/>
      <c r="AA378" s="18"/>
      <c r="AB378" s="18"/>
      <c r="AC378" s="18"/>
      <c r="AD378" s="18"/>
    </row>
    <row r="379">
      <c r="A379" s="119">
        <v>306.0</v>
      </c>
      <c r="B379" s="120" t="s">
        <v>1685</v>
      </c>
      <c r="C379" s="119" t="s">
        <v>93</v>
      </c>
      <c r="D379" s="119"/>
      <c r="E379" s="119" t="s">
        <v>1656</v>
      </c>
      <c r="F379" s="132"/>
      <c r="G379" s="132" t="s">
        <v>2211</v>
      </c>
      <c r="H379" s="132" t="s">
        <v>2689</v>
      </c>
      <c r="I379" s="132" t="s">
        <v>1637</v>
      </c>
      <c r="J379" s="132" t="s">
        <v>2690</v>
      </c>
      <c r="K379" s="134" t="s">
        <v>1754</v>
      </c>
      <c r="L379" s="132" t="s">
        <v>1755</v>
      </c>
      <c r="M379" s="124"/>
      <c r="N379" s="18"/>
      <c r="O379" s="113"/>
      <c r="P379" s="113"/>
      <c r="Q379" s="113"/>
      <c r="R379" s="113"/>
      <c r="S379" s="15"/>
      <c r="T379" s="18"/>
      <c r="U379" s="18"/>
      <c r="V379" s="18"/>
      <c r="W379" s="18"/>
      <c r="X379" s="18"/>
      <c r="Y379" s="18"/>
      <c r="Z379" s="18"/>
      <c r="AA379" s="18"/>
      <c r="AB379" s="18"/>
      <c r="AC379" s="18"/>
      <c r="AD379" s="18"/>
    </row>
    <row r="380">
      <c r="A380" s="119">
        <v>360.0</v>
      </c>
      <c r="B380" s="120" t="s">
        <v>1685</v>
      </c>
      <c r="C380" s="119" t="s">
        <v>93</v>
      </c>
      <c r="D380" s="119"/>
      <c r="E380" s="119" t="s">
        <v>1671</v>
      </c>
      <c r="F380" s="132"/>
      <c r="G380" s="132" t="s">
        <v>2691</v>
      </c>
      <c r="H380" s="132" t="s">
        <v>2692</v>
      </c>
      <c r="I380" s="132" t="s">
        <v>1674</v>
      </c>
      <c r="J380" s="132" t="s">
        <v>2693</v>
      </c>
      <c r="K380" s="134" t="s">
        <v>2175</v>
      </c>
      <c r="L380" s="132" t="s">
        <v>2176</v>
      </c>
      <c r="M380" s="124"/>
      <c r="N380" s="18"/>
      <c r="O380" s="113"/>
      <c r="P380" s="113"/>
      <c r="Q380" s="113"/>
      <c r="R380" s="113"/>
      <c r="S380" s="15"/>
      <c r="T380" s="18"/>
      <c r="U380" s="18"/>
      <c r="V380" s="18"/>
      <c r="W380" s="18"/>
      <c r="X380" s="18"/>
      <c r="Y380" s="18"/>
      <c r="Z380" s="18"/>
      <c r="AA380" s="18"/>
      <c r="AB380" s="18"/>
      <c r="AC380" s="18"/>
      <c r="AD380" s="18"/>
    </row>
    <row r="381">
      <c r="A381" s="119">
        <v>329.0</v>
      </c>
      <c r="B381" s="120" t="s">
        <v>1685</v>
      </c>
      <c r="C381" s="119" t="s">
        <v>93</v>
      </c>
      <c r="D381" s="119"/>
      <c r="E381" s="119" t="s">
        <v>1712</v>
      </c>
      <c r="F381" s="132"/>
      <c r="G381" s="132" t="s">
        <v>2694</v>
      </c>
      <c r="H381" s="132" t="s">
        <v>2695</v>
      </c>
      <c r="I381" s="132" t="s">
        <v>1715</v>
      </c>
      <c r="J381" s="132" t="s">
        <v>2696</v>
      </c>
      <c r="K381" s="134" t="s">
        <v>1717</v>
      </c>
      <c r="L381" s="132" t="s">
        <v>1718</v>
      </c>
      <c r="M381" s="124"/>
      <c r="N381" s="18"/>
      <c r="O381" s="113"/>
      <c r="P381" s="113"/>
      <c r="Q381" s="113"/>
      <c r="R381" s="113"/>
      <c r="S381" s="15"/>
      <c r="T381" s="18"/>
      <c r="U381" s="18"/>
      <c r="V381" s="18"/>
      <c r="W381" s="18"/>
      <c r="X381" s="18"/>
      <c r="Y381" s="18"/>
      <c r="Z381" s="18"/>
      <c r="AA381" s="18"/>
      <c r="AB381" s="18"/>
      <c r="AC381" s="18"/>
      <c r="AD381" s="18"/>
    </row>
    <row r="382">
      <c r="A382" s="119">
        <v>185.0</v>
      </c>
      <c r="B382" s="120" t="s">
        <v>1685</v>
      </c>
      <c r="C382" s="119" t="s">
        <v>93</v>
      </c>
      <c r="D382" s="119"/>
      <c r="E382" s="119" t="s">
        <v>1729</v>
      </c>
      <c r="F382" s="132"/>
      <c r="G382" s="132" t="s">
        <v>2697</v>
      </c>
      <c r="H382" s="132" t="s">
        <v>2698</v>
      </c>
      <c r="I382" s="132" t="s">
        <v>1607</v>
      </c>
      <c r="J382" s="132" t="s">
        <v>2699</v>
      </c>
      <c r="K382" s="134" t="s">
        <v>2268</v>
      </c>
      <c r="L382" s="132" t="s">
        <v>2269</v>
      </c>
      <c r="M382" s="124"/>
      <c r="N382" s="18"/>
      <c r="O382" s="113"/>
      <c r="P382" s="113"/>
      <c r="Q382" s="18"/>
      <c r="R382" s="18"/>
      <c r="S382" s="15"/>
      <c r="T382" s="18"/>
      <c r="U382" s="18"/>
      <c r="V382" s="18"/>
      <c r="W382" s="18"/>
      <c r="X382" s="18"/>
      <c r="Y382" s="18"/>
      <c r="Z382" s="18"/>
      <c r="AA382" s="18"/>
      <c r="AB382" s="18"/>
      <c r="AC382" s="18"/>
      <c r="AD382" s="18"/>
    </row>
    <row r="383">
      <c r="A383" s="119">
        <v>131.0</v>
      </c>
      <c r="B383" s="120" t="s">
        <v>1685</v>
      </c>
      <c r="C383" s="119" t="s">
        <v>93</v>
      </c>
      <c r="D383" s="119"/>
      <c r="E383" s="119" t="s">
        <v>1729</v>
      </c>
      <c r="F383" s="132"/>
      <c r="G383" s="132" t="s">
        <v>2700</v>
      </c>
      <c r="H383" s="132" t="s">
        <v>2701</v>
      </c>
      <c r="I383" s="132" t="s">
        <v>1607</v>
      </c>
      <c r="J383" s="132" t="s">
        <v>2702</v>
      </c>
      <c r="K383" s="134" t="s">
        <v>2339</v>
      </c>
      <c r="L383" s="132" t="s">
        <v>2340</v>
      </c>
      <c r="M383" s="124"/>
      <c r="N383" s="18"/>
      <c r="O383" s="18"/>
      <c r="P383" s="18"/>
      <c r="Q383" s="18"/>
      <c r="R383" s="18"/>
      <c r="S383" s="18"/>
      <c r="T383" s="15"/>
      <c r="U383" s="18"/>
      <c r="V383" s="18"/>
      <c r="W383" s="18"/>
      <c r="X383" s="18"/>
      <c r="Y383" s="18"/>
      <c r="Z383" s="18"/>
      <c r="AA383" s="18"/>
      <c r="AB383" s="18"/>
      <c r="AC383" s="18"/>
      <c r="AD383" s="18"/>
    </row>
    <row r="384">
      <c r="A384" s="119">
        <v>147.0</v>
      </c>
      <c r="B384" s="120" t="s">
        <v>1685</v>
      </c>
      <c r="C384" s="119" t="s">
        <v>93</v>
      </c>
      <c r="D384" s="119"/>
      <c r="E384" s="119" t="s">
        <v>1729</v>
      </c>
      <c r="F384" s="132"/>
      <c r="G384" s="132" t="s">
        <v>2703</v>
      </c>
      <c r="H384" s="132" t="s">
        <v>2704</v>
      </c>
      <c r="I384" s="132" t="s">
        <v>1607</v>
      </c>
      <c r="J384" s="132" t="s">
        <v>2705</v>
      </c>
      <c r="K384" s="134" t="s">
        <v>2296</v>
      </c>
      <c r="L384" s="132" t="s">
        <v>2297</v>
      </c>
      <c r="M384" s="124"/>
      <c r="N384" s="18"/>
      <c r="O384" s="18"/>
      <c r="P384" s="18"/>
      <c r="Q384" s="18"/>
      <c r="R384" s="18"/>
      <c r="S384" s="18"/>
      <c r="T384" s="15"/>
      <c r="U384" s="18"/>
      <c r="V384" s="18"/>
      <c r="W384" s="18"/>
      <c r="X384" s="18"/>
      <c r="Y384" s="18"/>
      <c r="Z384" s="18"/>
      <c r="AA384" s="18"/>
      <c r="AB384" s="18"/>
      <c r="AC384" s="18"/>
      <c r="AD384" s="18"/>
    </row>
    <row r="385">
      <c r="A385" s="119">
        <v>123.0</v>
      </c>
      <c r="B385" s="120" t="s">
        <v>1685</v>
      </c>
      <c r="C385" s="119" t="s">
        <v>93</v>
      </c>
      <c r="D385" s="119"/>
      <c r="E385" s="119" t="s">
        <v>1729</v>
      </c>
      <c r="F385" s="132"/>
      <c r="G385" s="132" t="s">
        <v>2706</v>
      </c>
      <c r="H385" s="132" t="s">
        <v>2214</v>
      </c>
      <c r="I385" s="132" t="s">
        <v>1607</v>
      </c>
      <c r="J385" s="132" t="s">
        <v>2707</v>
      </c>
      <c r="K385" s="134" t="s">
        <v>2233</v>
      </c>
      <c r="L385" s="132" t="s">
        <v>2234</v>
      </c>
      <c r="M385" s="124"/>
      <c r="N385" s="18"/>
      <c r="O385" s="18"/>
      <c r="P385" s="18"/>
      <c r="Q385" s="18"/>
      <c r="R385" s="18"/>
      <c r="S385" s="18"/>
      <c r="T385" s="15"/>
      <c r="U385" s="18"/>
      <c r="V385" s="18"/>
      <c r="W385" s="18"/>
      <c r="X385" s="18"/>
      <c r="Y385" s="18"/>
      <c r="Z385" s="18"/>
      <c r="AA385" s="18"/>
      <c r="AB385" s="18"/>
      <c r="AC385" s="18"/>
      <c r="AD385" s="18"/>
    </row>
    <row r="386">
      <c r="A386" s="119">
        <v>161.0</v>
      </c>
      <c r="B386" s="120" t="s">
        <v>1685</v>
      </c>
      <c r="C386" s="119" t="s">
        <v>93</v>
      </c>
      <c r="D386" s="119"/>
      <c r="E386" s="119" t="s">
        <v>1729</v>
      </c>
      <c r="F386" s="132"/>
      <c r="G386" s="132" t="s">
        <v>2708</v>
      </c>
      <c r="H386" s="132" t="s">
        <v>2214</v>
      </c>
      <c r="I386" s="132" t="s">
        <v>1607</v>
      </c>
      <c r="J386" s="132" t="s">
        <v>2709</v>
      </c>
      <c r="K386" s="134" t="s">
        <v>2237</v>
      </c>
      <c r="L386" s="132" t="s">
        <v>2238</v>
      </c>
      <c r="M386" s="124"/>
      <c r="N386" s="18"/>
      <c r="O386" s="18"/>
      <c r="P386" s="18"/>
      <c r="Q386" s="18"/>
      <c r="R386" s="18"/>
      <c r="S386" s="18"/>
      <c r="T386" s="15"/>
      <c r="U386" s="18"/>
      <c r="V386" s="18"/>
      <c r="W386" s="18"/>
      <c r="X386" s="18"/>
      <c r="Y386" s="18"/>
      <c r="Z386" s="18"/>
      <c r="AA386" s="18"/>
      <c r="AB386" s="18"/>
      <c r="AC386" s="18"/>
      <c r="AD386" s="18"/>
    </row>
    <row r="387">
      <c r="A387" s="119">
        <v>201.0</v>
      </c>
      <c r="B387" s="120" t="s">
        <v>1685</v>
      </c>
      <c r="C387" s="119" t="s">
        <v>93</v>
      </c>
      <c r="D387" s="119"/>
      <c r="E387" s="119" t="s">
        <v>1656</v>
      </c>
      <c r="F387" s="132"/>
      <c r="G387" s="132" t="s">
        <v>2710</v>
      </c>
      <c r="H387" s="132" t="s">
        <v>2214</v>
      </c>
      <c r="I387" s="132" t="s">
        <v>1637</v>
      </c>
      <c r="J387" s="132" t="s">
        <v>2711</v>
      </c>
      <c r="K387" s="134" t="s">
        <v>1829</v>
      </c>
      <c r="L387" s="132" t="s">
        <v>1830</v>
      </c>
      <c r="M387" s="124"/>
      <c r="N387" s="18"/>
      <c r="O387" s="18"/>
      <c r="P387" s="18"/>
      <c r="Q387" s="18"/>
      <c r="R387" s="18"/>
      <c r="S387" s="18"/>
      <c r="T387" s="15"/>
      <c r="U387" s="18"/>
      <c r="V387" s="18"/>
      <c r="W387" s="18"/>
      <c r="X387" s="18"/>
      <c r="Y387" s="18"/>
      <c r="Z387" s="18"/>
      <c r="AA387" s="18"/>
      <c r="AB387" s="18"/>
      <c r="AC387" s="18"/>
      <c r="AD387" s="18"/>
    </row>
    <row r="388">
      <c r="A388" s="119">
        <v>365.0</v>
      </c>
      <c r="B388" s="120" t="s">
        <v>1685</v>
      </c>
      <c r="C388" s="119" t="s">
        <v>93</v>
      </c>
      <c r="D388" s="119"/>
      <c r="E388" s="119" t="s">
        <v>1671</v>
      </c>
      <c r="F388" s="132"/>
      <c r="G388" s="132" t="s">
        <v>2712</v>
      </c>
      <c r="H388" s="132" t="s">
        <v>2713</v>
      </c>
      <c r="I388" s="132" t="s">
        <v>1674</v>
      </c>
      <c r="J388" s="132" t="s">
        <v>2714</v>
      </c>
      <c r="K388" s="134" t="s">
        <v>2189</v>
      </c>
      <c r="L388" s="132" t="s">
        <v>2190</v>
      </c>
      <c r="M388" s="124"/>
      <c r="N388" s="18"/>
      <c r="O388" s="18"/>
      <c r="P388" s="18"/>
      <c r="Q388" s="18"/>
      <c r="R388" s="18"/>
      <c r="S388" s="18"/>
      <c r="T388" s="15"/>
      <c r="U388" s="18"/>
      <c r="V388" s="18"/>
      <c r="W388" s="18"/>
      <c r="X388" s="18"/>
      <c r="Y388" s="18"/>
      <c r="Z388" s="18"/>
      <c r="AA388" s="18"/>
      <c r="AB388" s="18"/>
      <c r="AC388" s="18"/>
      <c r="AD388" s="18"/>
    </row>
    <row r="389">
      <c r="A389" s="119">
        <v>366.0</v>
      </c>
      <c r="B389" s="120" t="s">
        <v>1685</v>
      </c>
      <c r="C389" s="119" t="s">
        <v>93</v>
      </c>
      <c r="D389" s="119"/>
      <c r="E389" s="119" t="s">
        <v>1671</v>
      </c>
      <c r="F389" s="132"/>
      <c r="G389" s="132" t="s">
        <v>2715</v>
      </c>
      <c r="H389" s="132" t="s">
        <v>2716</v>
      </c>
      <c r="I389" s="132" t="s">
        <v>1674</v>
      </c>
      <c r="J389" s="132" t="s">
        <v>2717</v>
      </c>
      <c r="K389" s="134" t="s">
        <v>2189</v>
      </c>
      <c r="L389" s="132" t="s">
        <v>2190</v>
      </c>
      <c r="M389" s="124"/>
      <c r="N389" s="18"/>
      <c r="O389" s="113"/>
      <c r="P389" s="113"/>
      <c r="Q389" s="18"/>
      <c r="R389" s="18"/>
      <c r="S389" s="15"/>
      <c r="T389" s="18"/>
      <c r="U389" s="18"/>
      <c r="V389" s="18"/>
      <c r="W389" s="18"/>
      <c r="X389" s="18"/>
      <c r="Y389" s="18"/>
      <c r="Z389" s="18"/>
      <c r="AA389" s="18"/>
      <c r="AB389" s="18"/>
      <c r="AC389" s="18"/>
      <c r="AD389" s="18"/>
    </row>
    <row r="390">
      <c r="A390" s="119">
        <v>181.0</v>
      </c>
      <c r="B390" s="120" t="s">
        <v>1685</v>
      </c>
      <c r="C390" s="119" t="s">
        <v>93</v>
      </c>
      <c r="D390" s="119"/>
      <c r="E390" s="119" t="s">
        <v>1729</v>
      </c>
      <c r="F390" s="132"/>
      <c r="G390" s="132" t="s">
        <v>2718</v>
      </c>
      <c r="H390" s="132" t="s">
        <v>2719</v>
      </c>
      <c r="I390" s="132" t="s">
        <v>1607</v>
      </c>
      <c r="J390" s="132" t="s">
        <v>2720</v>
      </c>
      <c r="K390" s="134" t="s">
        <v>2168</v>
      </c>
      <c r="L390" s="132" t="s">
        <v>2169</v>
      </c>
      <c r="M390" s="124"/>
      <c r="N390" s="18"/>
      <c r="O390" s="113"/>
      <c r="P390" s="113"/>
      <c r="Q390" s="18"/>
      <c r="R390" s="18"/>
      <c r="S390" s="15"/>
      <c r="T390" s="18"/>
      <c r="U390" s="18"/>
      <c r="V390" s="18"/>
      <c r="W390" s="18"/>
      <c r="X390" s="18"/>
      <c r="Y390" s="18"/>
      <c r="Z390" s="18"/>
      <c r="AA390" s="18"/>
      <c r="AB390" s="18"/>
      <c r="AC390" s="18"/>
      <c r="AD390" s="18"/>
    </row>
    <row r="391">
      <c r="A391" s="119">
        <v>146.0</v>
      </c>
      <c r="B391" s="120" t="s">
        <v>1685</v>
      </c>
      <c r="C391" s="119" t="s">
        <v>93</v>
      </c>
      <c r="D391" s="119"/>
      <c r="E391" s="119" t="s">
        <v>1729</v>
      </c>
      <c r="F391" s="132"/>
      <c r="G391" s="132" t="s">
        <v>2721</v>
      </c>
      <c r="H391" s="132" t="s">
        <v>2722</v>
      </c>
      <c r="I391" s="132" t="s">
        <v>1607</v>
      </c>
      <c r="J391" s="132" t="s">
        <v>2723</v>
      </c>
      <c r="K391" s="134" t="s">
        <v>2296</v>
      </c>
      <c r="L391" s="132" t="s">
        <v>2297</v>
      </c>
      <c r="M391" s="124"/>
      <c r="N391" s="18"/>
      <c r="O391" s="113"/>
      <c r="P391" s="113"/>
      <c r="Q391" s="18"/>
      <c r="R391" s="18"/>
      <c r="S391" s="15"/>
      <c r="T391" s="18"/>
      <c r="U391" s="18"/>
      <c r="V391" s="18"/>
      <c r="W391" s="18"/>
      <c r="X391" s="18"/>
      <c r="Y391" s="18"/>
      <c r="Z391" s="18"/>
      <c r="AA391" s="18"/>
      <c r="AB391" s="18"/>
      <c r="AC391" s="18"/>
      <c r="AD391" s="18"/>
    </row>
    <row r="392">
      <c r="A392" s="119">
        <v>387.0</v>
      </c>
      <c r="B392" s="120" t="s">
        <v>1685</v>
      </c>
      <c r="C392" s="119" t="s">
        <v>105</v>
      </c>
      <c r="D392" s="119"/>
      <c r="E392" s="119" t="s">
        <v>1619</v>
      </c>
      <c r="F392" s="132"/>
      <c r="G392" s="132" t="s">
        <v>2724</v>
      </c>
      <c r="H392" s="132" t="s">
        <v>2725</v>
      </c>
      <c r="I392" s="132" t="s">
        <v>1588</v>
      </c>
      <c r="J392" s="132" t="s">
        <v>2726</v>
      </c>
      <c r="K392" s="134" t="s">
        <v>1852</v>
      </c>
      <c r="L392" s="132" t="s">
        <v>1853</v>
      </c>
      <c r="M392" s="124"/>
      <c r="N392" s="18"/>
      <c r="O392" s="18"/>
      <c r="P392" s="18"/>
      <c r="Q392" s="18"/>
      <c r="R392" s="18"/>
      <c r="S392" s="18"/>
      <c r="T392" s="15"/>
      <c r="U392" s="18"/>
      <c r="V392" s="18"/>
      <c r="W392" s="18"/>
      <c r="X392" s="18"/>
      <c r="Y392" s="18"/>
      <c r="Z392" s="18"/>
      <c r="AA392" s="18"/>
      <c r="AB392" s="18"/>
      <c r="AC392" s="18"/>
      <c r="AD392" s="18"/>
    </row>
    <row r="393">
      <c r="A393" s="119">
        <v>389.0</v>
      </c>
      <c r="B393" s="120" t="s">
        <v>1685</v>
      </c>
      <c r="C393" s="119" t="s">
        <v>105</v>
      </c>
      <c r="D393" s="119"/>
      <c r="E393" s="119" t="s">
        <v>1619</v>
      </c>
      <c r="F393" s="132"/>
      <c r="G393" s="132" t="s">
        <v>2724</v>
      </c>
      <c r="H393" s="132" t="s">
        <v>2727</v>
      </c>
      <c r="I393" s="132" t="s">
        <v>1588</v>
      </c>
      <c r="J393" s="132" t="s">
        <v>2728</v>
      </c>
      <c r="K393" s="134" t="s">
        <v>1855</v>
      </c>
      <c r="L393" s="132" t="s">
        <v>1856</v>
      </c>
      <c r="M393" s="124"/>
      <c r="N393" s="18"/>
      <c r="O393" s="18"/>
      <c r="P393" s="18"/>
      <c r="Q393" s="18"/>
      <c r="R393" s="18"/>
      <c r="S393" s="18"/>
      <c r="T393" s="15"/>
      <c r="U393" s="18"/>
      <c r="V393" s="18"/>
      <c r="W393" s="18"/>
      <c r="X393" s="18"/>
      <c r="Y393" s="18"/>
      <c r="Z393" s="18"/>
      <c r="AA393" s="18"/>
      <c r="AB393" s="18"/>
      <c r="AC393" s="18"/>
      <c r="AD393" s="18"/>
    </row>
    <row r="394">
      <c r="A394" s="119">
        <v>393.0</v>
      </c>
      <c r="B394" s="120" t="s">
        <v>1685</v>
      </c>
      <c r="C394" s="119" t="s">
        <v>105</v>
      </c>
      <c r="D394" s="119"/>
      <c r="E394" s="119" t="s">
        <v>1712</v>
      </c>
      <c r="F394" s="132"/>
      <c r="G394" s="132" t="s">
        <v>2729</v>
      </c>
      <c r="H394" s="132" t="s">
        <v>2730</v>
      </c>
      <c r="I394" s="132" t="s">
        <v>1715</v>
      </c>
      <c r="J394" s="132" t="s">
        <v>2731</v>
      </c>
      <c r="K394" s="134" t="s">
        <v>1717</v>
      </c>
      <c r="L394" s="132" t="s">
        <v>1718</v>
      </c>
      <c r="M394" s="124"/>
      <c r="N394" s="18"/>
      <c r="O394" s="113"/>
      <c r="P394" s="113"/>
      <c r="Q394" s="113"/>
      <c r="R394" s="113"/>
      <c r="S394" s="15"/>
      <c r="T394" s="18"/>
      <c r="U394" s="18"/>
      <c r="V394" s="18"/>
      <c r="W394" s="18"/>
      <c r="X394" s="18"/>
      <c r="Y394" s="18"/>
      <c r="Z394" s="18"/>
      <c r="AA394" s="18"/>
      <c r="AB394" s="18"/>
      <c r="AC394" s="18"/>
      <c r="AD394" s="18"/>
    </row>
    <row r="395">
      <c r="A395" s="119">
        <v>392.0</v>
      </c>
      <c r="B395" s="120" t="s">
        <v>1685</v>
      </c>
      <c r="C395" s="119" t="s">
        <v>105</v>
      </c>
      <c r="D395" s="119"/>
      <c r="E395" s="119" t="s">
        <v>1619</v>
      </c>
      <c r="F395" s="132"/>
      <c r="G395" s="132" t="s">
        <v>2732</v>
      </c>
      <c r="H395" s="132" t="s">
        <v>2733</v>
      </c>
      <c r="I395" s="132" t="s">
        <v>1588</v>
      </c>
      <c r="J395" s="132" t="s">
        <v>2734</v>
      </c>
      <c r="K395" s="134" t="s">
        <v>1868</v>
      </c>
      <c r="L395" s="132" t="s">
        <v>1869</v>
      </c>
      <c r="M395" s="124"/>
      <c r="N395" s="18"/>
      <c r="O395" s="113"/>
      <c r="P395" s="113"/>
      <c r="Q395" s="113"/>
      <c r="R395" s="113"/>
      <c r="S395" s="15"/>
      <c r="T395" s="18"/>
      <c r="U395" s="18"/>
      <c r="V395" s="18"/>
      <c r="W395" s="18"/>
      <c r="X395" s="18"/>
      <c r="Y395" s="18"/>
      <c r="Z395" s="18"/>
      <c r="AA395" s="18"/>
      <c r="AB395" s="18"/>
      <c r="AC395" s="18"/>
      <c r="AD395" s="18"/>
    </row>
    <row r="396">
      <c r="A396" s="119">
        <v>391.0</v>
      </c>
      <c r="B396" s="120" t="s">
        <v>1685</v>
      </c>
      <c r="C396" s="119" t="s">
        <v>105</v>
      </c>
      <c r="D396" s="119"/>
      <c r="E396" s="119" t="s">
        <v>1619</v>
      </c>
      <c r="F396" s="132"/>
      <c r="G396" s="132" t="s">
        <v>2735</v>
      </c>
      <c r="H396" s="132" t="s">
        <v>2736</v>
      </c>
      <c r="I396" s="132" t="s">
        <v>1588</v>
      </c>
      <c r="J396" s="132" t="s">
        <v>2737</v>
      </c>
      <c r="K396" s="134" t="s">
        <v>1876</v>
      </c>
      <c r="L396" s="132" t="s">
        <v>1877</v>
      </c>
      <c r="M396" s="124"/>
      <c r="N396" s="18"/>
      <c r="O396" s="18"/>
      <c r="P396" s="18"/>
      <c r="Q396" s="18"/>
      <c r="R396" s="18"/>
      <c r="S396" s="18"/>
      <c r="T396" s="15"/>
      <c r="U396" s="18"/>
      <c r="V396" s="18"/>
      <c r="W396" s="18"/>
      <c r="X396" s="18"/>
      <c r="Y396" s="18"/>
      <c r="Z396" s="18"/>
      <c r="AA396" s="18"/>
      <c r="AB396" s="18"/>
      <c r="AC396" s="18"/>
      <c r="AD396" s="18"/>
    </row>
    <row r="397">
      <c r="A397" s="119">
        <v>390.0</v>
      </c>
      <c r="B397" s="120" t="s">
        <v>1685</v>
      </c>
      <c r="C397" s="119" t="s">
        <v>105</v>
      </c>
      <c r="D397" s="119"/>
      <c r="E397" s="119" t="s">
        <v>1619</v>
      </c>
      <c r="F397" s="132"/>
      <c r="G397" s="132" t="s">
        <v>2738</v>
      </c>
      <c r="H397" s="132" t="s">
        <v>2739</v>
      </c>
      <c r="I397" s="132" t="s">
        <v>1588</v>
      </c>
      <c r="J397" s="132" t="s">
        <v>2740</v>
      </c>
      <c r="K397" s="134" t="s">
        <v>1855</v>
      </c>
      <c r="L397" s="132" t="s">
        <v>1856</v>
      </c>
      <c r="M397" s="124"/>
      <c r="N397" s="18"/>
      <c r="O397" s="18"/>
      <c r="P397" s="18"/>
      <c r="Q397" s="18"/>
      <c r="R397" s="18"/>
      <c r="S397" s="18"/>
      <c r="T397" s="15"/>
      <c r="U397" s="18"/>
      <c r="V397" s="18"/>
      <c r="W397" s="18"/>
      <c r="X397" s="18"/>
      <c r="Y397" s="18"/>
      <c r="Z397" s="18"/>
      <c r="AA397" s="18"/>
      <c r="AB397" s="18"/>
      <c r="AC397" s="18"/>
      <c r="AD397" s="18"/>
    </row>
    <row r="398">
      <c r="A398" s="119">
        <v>388.0</v>
      </c>
      <c r="B398" s="120" t="s">
        <v>1685</v>
      </c>
      <c r="C398" s="119" t="s">
        <v>105</v>
      </c>
      <c r="D398" s="119"/>
      <c r="E398" s="119" t="s">
        <v>1619</v>
      </c>
      <c r="F398" s="132"/>
      <c r="G398" s="132" t="s">
        <v>2741</v>
      </c>
      <c r="H398" s="132" t="s">
        <v>2742</v>
      </c>
      <c r="I398" s="132" t="s">
        <v>1588</v>
      </c>
      <c r="J398" s="132" t="s">
        <v>2743</v>
      </c>
      <c r="K398" s="134" t="s">
        <v>1852</v>
      </c>
      <c r="L398" s="132" t="s">
        <v>1853</v>
      </c>
      <c r="M398" s="124"/>
      <c r="N398" s="18"/>
      <c r="O398" s="113"/>
      <c r="P398" s="113"/>
      <c r="Q398" s="113"/>
      <c r="R398" s="113"/>
      <c r="S398" s="15"/>
      <c r="T398" s="18"/>
      <c r="U398" s="18"/>
      <c r="V398" s="18"/>
      <c r="W398" s="18"/>
      <c r="X398" s="18"/>
      <c r="Y398" s="18"/>
      <c r="Z398" s="18"/>
      <c r="AA398" s="18"/>
      <c r="AB398" s="18"/>
      <c r="AC398" s="18"/>
      <c r="AD398" s="18"/>
    </row>
    <row r="399">
      <c r="A399" s="119">
        <v>386.0</v>
      </c>
      <c r="B399" s="120" t="s">
        <v>1685</v>
      </c>
      <c r="C399" s="119" t="s">
        <v>105</v>
      </c>
      <c r="D399" s="119"/>
      <c r="E399" s="119" t="s">
        <v>1619</v>
      </c>
      <c r="F399" s="132"/>
      <c r="G399" s="132" t="s">
        <v>2744</v>
      </c>
      <c r="H399" s="132" t="s">
        <v>2745</v>
      </c>
      <c r="I399" s="132" t="s">
        <v>1588</v>
      </c>
      <c r="J399" s="132" t="s">
        <v>2746</v>
      </c>
      <c r="K399" s="134" t="s">
        <v>1816</v>
      </c>
      <c r="L399" s="132" t="s">
        <v>1817</v>
      </c>
      <c r="M399" s="124"/>
      <c r="N399" s="18"/>
      <c r="O399" s="113"/>
      <c r="P399" s="113"/>
      <c r="Q399" s="18"/>
      <c r="R399" s="18"/>
      <c r="S399" s="15"/>
      <c r="T399" s="18"/>
      <c r="U399" s="18"/>
      <c r="V399" s="18"/>
      <c r="W399" s="18"/>
      <c r="X399" s="18"/>
      <c r="Y399" s="18"/>
      <c r="Z399" s="18"/>
      <c r="AA399" s="18"/>
      <c r="AB399" s="18"/>
      <c r="AC399" s="18"/>
      <c r="AD399" s="18"/>
    </row>
    <row r="400">
      <c r="A400" s="119">
        <v>385.0</v>
      </c>
      <c r="B400" s="120" t="s">
        <v>1685</v>
      </c>
      <c r="C400" s="119" t="s">
        <v>105</v>
      </c>
      <c r="D400" s="119"/>
      <c r="E400" s="119" t="s">
        <v>1619</v>
      </c>
      <c r="F400" s="132"/>
      <c r="G400" s="132" t="s">
        <v>2747</v>
      </c>
      <c r="H400" s="132" t="s">
        <v>2744</v>
      </c>
      <c r="I400" s="132" t="s">
        <v>1588</v>
      </c>
      <c r="J400" s="132" t="s">
        <v>2748</v>
      </c>
      <c r="K400" s="134" t="s">
        <v>1812</v>
      </c>
      <c r="L400" s="132" t="s">
        <v>1813</v>
      </c>
      <c r="M400" s="124"/>
      <c r="N400" s="18"/>
      <c r="O400" s="113"/>
      <c r="P400" s="113"/>
      <c r="Q400" s="18"/>
      <c r="R400" s="18"/>
      <c r="S400" s="15"/>
      <c r="T400" s="18"/>
      <c r="U400" s="18"/>
      <c r="V400" s="18"/>
      <c r="W400" s="18"/>
      <c r="X400" s="18"/>
      <c r="Y400" s="18"/>
      <c r="Z400" s="18"/>
      <c r="AA400" s="18"/>
      <c r="AB400" s="18"/>
      <c r="AC400" s="18"/>
      <c r="AD400" s="18"/>
    </row>
    <row r="401">
      <c r="A401" s="119">
        <v>399.0</v>
      </c>
      <c r="B401" s="120" t="s">
        <v>1685</v>
      </c>
      <c r="C401" s="119" t="s">
        <v>118</v>
      </c>
      <c r="D401" s="135"/>
      <c r="E401" s="135" t="s">
        <v>2749</v>
      </c>
      <c r="F401" s="135"/>
      <c r="G401" s="135" t="s">
        <v>2750</v>
      </c>
      <c r="H401" s="135" t="s">
        <v>2751</v>
      </c>
      <c r="I401" s="135" t="s">
        <v>1681</v>
      </c>
      <c r="J401" s="135" t="s">
        <v>2752</v>
      </c>
      <c r="K401" s="135" t="s">
        <v>2753</v>
      </c>
      <c r="L401" s="135" t="s">
        <v>2754</v>
      </c>
      <c r="M401" s="124"/>
      <c r="N401" s="18"/>
      <c r="O401" s="113"/>
      <c r="P401" s="113"/>
      <c r="Q401" s="113"/>
      <c r="R401" s="113"/>
      <c r="S401" s="15"/>
      <c r="T401" s="18"/>
      <c r="U401" s="18"/>
      <c r="V401" s="18"/>
      <c r="W401" s="18"/>
      <c r="X401" s="18"/>
      <c r="Y401" s="18"/>
      <c r="Z401" s="18"/>
      <c r="AA401" s="18"/>
      <c r="AB401" s="18"/>
      <c r="AC401" s="18"/>
      <c r="AD401" s="18"/>
    </row>
    <row r="402">
      <c r="A402" s="119">
        <v>400.0</v>
      </c>
      <c r="B402" s="120" t="s">
        <v>1685</v>
      </c>
      <c r="C402" s="119" t="s">
        <v>118</v>
      </c>
      <c r="D402" s="135"/>
      <c r="E402" s="135" t="s">
        <v>2749</v>
      </c>
      <c r="F402" s="135"/>
      <c r="G402" s="135" t="s">
        <v>2755</v>
      </c>
      <c r="H402" s="135" t="s">
        <v>2756</v>
      </c>
      <c r="I402" s="135" t="s">
        <v>1681</v>
      </c>
      <c r="J402" s="135" t="s">
        <v>2757</v>
      </c>
      <c r="K402" s="135" t="s">
        <v>2758</v>
      </c>
      <c r="L402" s="135" t="s">
        <v>2759</v>
      </c>
      <c r="M402" s="124"/>
      <c r="N402" s="18"/>
      <c r="O402" s="113"/>
      <c r="P402" s="113"/>
      <c r="Q402" s="113"/>
      <c r="R402" s="113"/>
      <c r="S402" s="15"/>
      <c r="T402" s="18"/>
      <c r="U402" s="18"/>
      <c r="V402" s="18"/>
      <c r="W402" s="18"/>
      <c r="X402" s="18"/>
      <c r="Y402" s="18"/>
      <c r="Z402" s="18"/>
      <c r="AA402" s="18"/>
      <c r="AB402" s="18"/>
      <c r="AC402" s="18"/>
      <c r="AD402" s="18"/>
    </row>
    <row r="403">
      <c r="A403" s="119">
        <v>401.0</v>
      </c>
      <c r="B403" s="120" t="s">
        <v>1685</v>
      </c>
      <c r="C403" s="119" t="s">
        <v>118</v>
      </c>
      <c r="D403" s="135"/>
      <c r="E403" s="135" t="s">
        <v>2749</v>
      </c>
      <c r="F403" s="135"/>
      <c r="G403" s="135" t="s">
        <v>2760</v>
      </c>
      <c r="H403" s="135" t="s">
        <v>2761</v>
      </c>
      <c r="I403" s="135" t="s">
        <v>1681</v>
      </c>
      <c r="J403" s="135" t="s">
        <v>2762</v>
      </c>
      <c r="K403" s="119" t="s">
        <v>2763</v>
      </c>
      <c r="L403" s="135" t="s">
        <v>2764</v>
      </c>
      <c r="M403" s="124"/>
      <c r="N403" s="18"/>
      <c r="O403" s="18"/>
      <c r="P403" s="18"/>
      <c r="Q403" s="18"/>
      <c r="R403" s="18"/>
      <c r="S403" s="18"/>
      <c r="T403" s="15"/>
      <c r="U403" s="18"/>
      <c r="V403" s="18"/>
      <c r="W403" s="18"/>
      <c r="X403" s="18"/>
      <c r="Y403" s="18"/>
      <c r="Z403" s="18"/>
      <c r="AA403" s="18"/>
      <c r="AB403" s="18"/>
      <c r="AC403" s="18"/>
      <c r="AD403" s="18"/>
    </row>
    <row r="404">
      <c r="A404" s="119">
        <v>466.0</v>
      </c>
      <c r="B404" s="120" t="s">
        <v>1685</v>
      </c>
      <c r="C404" s="119" t="s">
        <v>118</v>
      </c>
      <c r="D404" s="135"/>
      <c r="E404" s="135" t="s">
        <v>2765</v>
      </c>
      <c r="F404" s="135"/>
      <c r="G404" s="135" t="s">
        <v>2766</v>
      </c>
      <c r="H404" s="135" t="s">
        <v>2767</v>
      </c>
      <c r="I404" s="135" t="s">
        <v>1722</v>
      </c>
      <c r="J404" s="135" t="s">
        <v>2768</v>
      </c>
      <c r="K404" s="135" t="s">
        <v>2769</v>
      </c>
      <c r="L404" s="135" t="s">
        <v>2770</v>
      </c>
      <c r="M404" s="124"/>
      <c r="N404" s="18"/>
      <c r="O404" s="18"/>
      <c r="P404" s="18"/>
      <c r="Q404" s="18"/>
      <c r="R404" s="18"/>
      <c r="S404" s="18"/>
      <c r="T404" s="15"/>
      <c r="U404" s="18"/>
      <c r="V404" s="18"/>
      <c r="W404" s="18"/>
      <c r="X404" s="18"/>
      <c r="Y404" s="18"/>
      <c r="Z404" s="18"/>
      <c r="AA404" s="18"/>
      <c r="AB404" s="18"/>
      <c r="AC404" s="18"/>
      <c r="AD404" s="18"/>
    </row>
    <row r="405">
      <c r="A405" s="119">
        <v>467.0</v>
      </c>
      <c r="B405" s="120" t="s">
        <v>1685</v>
      </c>
      <c r="C405" s="119" t="s">
        <v>118</v>
      </c>
      <c r="D405" s="135"/>
      <c r="E405" s="135" t="s">
        <v>2765</v>
      </c>
      <c r="F405" s="135"/>
      <c r="G405" s="135" t="s">
        <v>2771</v>
      </c>
      <c r="H405" s="135" t="s">
        <v>2767</v>
      </c>
      <c r="I405" s="135" t="s">
        <v>1722</v>
      </c>
      <c r="J405" s="135" t="s">
        <v>2772</v>
      </c>
      <c r="K405" s="135" t="s">
        <v>2773</v>
      </c>
      <c r="L405" s="135" t="s">
        <v>2774</v>
      </c>
      <c r="M405" s="124"/>
      <c r="N405" s="18"/>
      <c r="O405" s="18"/>
      <c r="P405" s="18"/>
      <c r="Q405" s="18"/>
      <c r="R405" s="18"/>
      <c r="S405" s="18"/>
      <c r="T405" s="15"/>
      <c r="U405" s="18"/>
      <c r="V405" s="18"/>
      <c r="W405" s="18"/>
      <c r="X405" s="18"/>
      <c r="Y405" s="18"/>
      <c r="Z405" s="18"/>
      <c r="AA405" s="18"/>
      <c r="AB405" s="18"/>
      <c r="AC405" s="18"/>
      <c r="AD405" s="18"/>
    </row>
    <row r="406">
      <c r="A406" s="119">
        <v>434.0</v>
      </c>
      <c r="B406" s="120" t="s">
        <v>1685</v>
      </c>
      <c r="C406" s="119" t="s">
        <v>118</v>
      </c>
      <c r="D406" s="135"/>
      <c r="E406" s="135" t="s">
        <v>1634</v>
      </c>
      <c r="F406" s="135"/>
      <c r="G406" s="135" t="s">
        <v>2775</v>
      </c>
      <c r="H406" s="135" t="s">
        <v>119</v>
      </c>
      <c r="I406" s="135" t="s">
        <v>1637</v>
      </c>
      <c r="J406" s="135" t="s">
        <v>2776</v>
      </c>
      <c r="K406" s="135" t="s">
        <v>2777</v>
      </c>
      <c r="L406" s="135" t="s">
        <v>2778</v>
      </c>
      <c r="M406" s="124"/>
      <c r="N406" s="18"/>
      <c r="O406" s="18"/>
      <c r="P406" s="18"/>
      <c r="Q406" s="18"/>
      <c r="R406" s="18"/>
      <c r="S406" s="18"/>
      <c r="T406" s="15"/>
      <c r="U406" s="18"/>
      <c r="V406" s="18"/>
      <c r="W406" s="18"/>
      <c r="X406" s="18"/>
      <c r="Y406" s="18"/>
      <c r="Z406" s="18"/>
      <c r="AA406" s="18"/>
      <c r="AB406" s="18"/>
      <c r="AC406" s="18"/>
      <c r="AD406" s="18"/>
    </row>
    <row r="407">
      <c r="A407" s="119">
        <v>444.0</v>
      </c>
      <c r="B407" s="120" t="s">
        <v>1685</v>
      </c>
      <c r="C407" s="119" t="s">
        <v>118</v>
      </c>
      <c r="D407" s="135"/>
      <c r="E407" s="135" t="s">
        <v>1634</v>
      </c>
      <c r="F407" s="135"/>
      <c r="G407" s="135" t="s">
        <v>2779</v>
      </c>
      <c r="H407" s="135" t="s">
        <v>119</v>
      </c>
      <c r="I407" s="135" t="s">
        <v>1637</v>
      </c>
      <c r="J407" s="135" t="s">
        <v>2780</v>
      </c>
      <c r="K407" s="135" t="s">
        <v>2781</v>
      </c>
      <c r="L407" s="135" t="s">
        <v>2782</v>
      </c>
      <c r="M407" s="124"/>
      <c r="N407" s="18"/>
      <c r="O407" s="18"/>
      <c r="P407" s="18"/>
      <c r="Q407" s="18"/>
      <c r="R407" s="18"/>
      <c r="S407" s="18"/>
      <c r="T407" s="15"/>
      <c r="U407" s="18"/>
      <c r="V407" s="18"/>
      <c r="W407" s="18"/>
      <c r="X407" s="18"/>
      <c r="Y407" s="18"/>
      <c r="Z407" s="18"/>
      <c r="AA407" s="18"/>
      <c r="AB407" s="18"/>
      <c r="AC407" s="18"/>
      <c r="AD407" s="18"/>
    </row>
    <row r="408">
      <c r="A408" s="119">
        <v>460.0</v>
      </c>
      <c r="B408" s="120" t="s">
        <v>1685</v>
      </c>
      <c r="C408" s="119" t="s">
        <v>118</v>
      </c>
      <c r="D408" s="123"/>
      <c r="E408" s="123" t="s">
        <v>2783</v>
      </c>
      <c r="F408" s="121"/>
      <c r="G408" s="121" t="s">
        <v>118</v>
      </c>
      <c r="H408" s="121" t="s">
        <v>118</v>
      </c>
      <c r="I408" s="121" t="s">
        <v>2784</v>
      </c>
      <c r="J408" s="121" t="s">
        <v>2785</v>
      </c>
      <c r="K408" s="123" t="s">
        <v>2786</v>
      </c>
      <c r="L408" s="121" t="s">
        <v>2787</v>
      </c>
      <c r="M408" s="124"/>
      <c r="N408" s="18"/>
      <c r="O408" s="113"/>
      <c r="P408" s="113"/>
      <c r="Q408" s="18"/>
      <c r="R408" s="18"/>
      <c r="S408" s="15"/>
      <c r="T408" s="18"/>
      <c r="U408" s="18"/>
      <c r="V408" s="18"/>
      <c r="W408" s="18"/>
      <c r="X408" s="18"/>
      <c r="Y408" s="18"/>
      <c r="Z408" s="18"/>
      <c r="AA408" s="18"/>
      <c r="AB408" s="18"/>
      <c r="AC408" s="18"/>
      <c r="AD408" s="18"/>
    </row>
    <row r="409">
      <c r="A409" s="119">
        <v>462.0</v>
      </c>
      <c r="B409" s="120" t="s">
        <v>1685</v>
      </c>
      <c r="C409" s="119" t="s">
        <v>118</v>
      </c>
      <c r="D409" s="135"/>
      <c r="E409" s="135" t="s">
        <v>2788</v>
      </c>
      <c r="F409" s="135"/>
      <c r="G409" s="135" t="s">
        <v>118</v>
      </c>
      <c r="H409" s="135" t="s">
        <v>119</v>
      </c>
      <c r="I409" s="135" t="s">
        <v>2784</v>
      </c>
      <c r="J409" s="135" t="s">
        <v>2785</v>
      </c>
      <c r="K409" s="135" t="s">
        <v>2786</v>
      </c>
      <c r="L409" s="135" t="s">
        <v>2787</v>
      </c>
      <c r="M409" s="124"/>
      <c r="N409" s="18"/>
      <c r="O409" s="113"/>
      <c r="P409" s="113"/>
      <c r="Q409" s="18"/>
      <c r="R409" s="18"/>
      <c r="S409" s="15"/>
      <c r="T409" s="18"/>
      <c r="U409" s="18"/>
      <c r="V409" s="18"/>
      <c r="W409" s="18"/>
      <c r="X409" s="18"/>
      <c r="Y409" s="18"/>
      <c r="Z409" s="18"/>
      <c r="AA409" s="18"/>
      <c r="AB409" s="18"/>
      <c r="AC409" s="18"/>
      <c r="AD409" s="18"/>
    </row>
    <row r="410">
      <c r="A410" s="119">
        <v>468.0</v>
      </c>
      <c r="B410" s="120" t="s">
        <v>1685</v>
      </c>
      <c r="C410" s="119" t="s">
        <v>118</v>
      </c>
      <c r="D410" s="135"/>
      <c r="E410" s="135" t="s">
        <v>1597</v>
      </c>
      <c r="F410" s="135"/>
      <c r="G410" s="135" t="s">
        <v>2789</v>
      </c>
      <c r="H410" s="135" t="s">
        <v>119</v>
      </c>
      <c r="I410" s="135" t="s">
        <v>1600</v>
      </c>
      <c r="J410" s="135" t="s">
        <v>2790</v>
      </c>
      <c r="K410" s="135" t="s">
        <v>2048</v>
      </c>
      <c r="L410" s="135" t="s">
        <v>2049</v>
      </c>
      <c r="M410" s="124"/>
      <c r="N410" s="18"/>
      <c r="O410" s="113"/>
      <c r="P410" s="113"/>
      <c r="Q410" s="18"/>
      <c r="R410" s="18"/>
      <c r="S410" s="15"/>
      <c r="T410" s="18"/>
      <c r="U410" s="18"/>
      <c r="V410" s="18"/>
      <c r="W410" s="18"/>
      <c r="X410" s="18"/>
      <c r="Y410" s="18"/>
      <c r="Z410" s="18"/>
      <c r="AA410" s="18"/>
      <c r="AB410" s="18"/>
      <c r="AC410" s="18"/>
      <c r="AD410" s="18"/>
    </row>
    <row r="411">
      <c r="A411" s="119">
        <v>471.0</v>
      </c>
      <c r="B411" s="120" t="s">
        <v>1685</v>
      </c>
      <c r="C411" s="119" t="s">
        <v>118</v>
      </c>
      <c r="D411" s="135"/>
      <c r="E411" s="135" t="s">
        <v>2791</v>
      </c>
      <c r="F411" s="135"/>
      <c r="G411" s="135" t="s">
        <v>2792</v>
      </c>
      <c r="H411" s="135" t="s">
        <v>119</v>
      </c>
      <c r="I411" s="135" t="s">
        <v>1674</v>
      </c>
      <c r="J411" s="135" t="s">
        <v>2793</v>
      </c>
      <c r="K411" s="135" t="s">
        <v>2307</v>
      </c>
      <c r="L411" s="135" t="s">
        <v>2308</v>
      </c>
      <c r="M411" s="124"/>
      <c r="N411" s="18"/>
      <c r="O411" s="113"/>
      <c r="P411" s="113"/>
      <c r="Q411" s="18"/>
      <c r="R411" s="18"/>
      <c r="S411" s="15"/>
      <c r="T411" s="18"/>
      <c r="U411" s="18"/>
      <c r="V411" s="18"/>
      <c r="W411" s="18"/>
      <c r="X411" s="18"/>
      <c r="Y411" s="18"/>
      <c r="Z411" s="18"/>
      <c r="AA411" s="18"/>
      <c r="AB411" s="18"/>
      <c r="AC411" s="18"/>
      <c r="AD411" s="18"/>
    </row>
    <row r="412">
      <c r="A412" s="119">
        <v>472.0</v>
      </c>
      <c r="B412" s="120" t="s">
        <v>1685</v>
      </c>
      <c r="C412" s="119" t="s">
        <v>118</v>
      </c>
      <c r="D412" s="135"/>
      <c r="E412" s="135" t="s">
        <v>2791</v>
      </c>
      <c r="F412" s="135"/>
      <c r="G412" s="135" t="s">
        <v>2794</v>
      </c>
      <c r="H412" s="135" t="s">
        <v>119</v>
      </c>
      <c r="I412" s="135" t="s">
        <v>1674</v>
      </c>
      <c r="J412" s="135" t="s">
        <v>2795</v>
      </c>
      <c r="K412" s="135" t="s">
        <v>2796</v>
      </c>
      <c r="L412" s="135" t="s">
        <v>2797</v>
      </c>
      <c r="M412" s="124"/>
      <c r="N412" s="18"/>
      <c r="O412" s="113"/>
      <c r="P412" s="113"/>
      <c r="Q412" s="18"/>
      <c r="R412" s="18"/>
      <c r="S412" s="15"/>
      <c r="T412" s="18"/>
      <c r="U412" s="18"/>
      <c r="V412" s="18"/>
      <c r="W412" s="18"/>
      <c r="X412" s="18"/>
      <c r="Y412" s="18"/>
      <c r="Z412" s="18"/>
      <c r="AA412" s="18"/>
      <c r="AB412" s="18"/>
      <c r="AC412" s="18"/>
      <c r="AD412" s="18"/>
    </row>
    <row r="413">
      <c r="A413" s="119">
        <v>473.0</v>
      </c>
      <c r="B413" s="120" t="s">
        <v>1685</v>
      </c>
      <c r="C413" s="119" t="s">
        <v>118</v>
      </c>
      <c r="D413" s="135"/>
      <c r="E413" s="135" t="s">
        <v>2791</v>
      </c>
      <c r="F413" s="135"/>
      <c r="G413" s="135" t="s">
        <v>2798</v>
      </c>
      <c r="H413" s="135" t="s">
        <v>119</v>
      </c>
      <c r="I413" s="135" t="s">
        <v>1674</v>
      </c>
      <c r="J413" s="135" t="s">
        <v>2799</v>
      </c>
      <c r="K413" s="135" t="s">
        <v>2800</v>
      </c>
      <c r="L413" s="135" t="s">
        <v>2801</v>
      </c>
      <c r="M413" s="124"/>
      <c r="N413" s="18"/>
      <c r="O413" s="113"/>
      <c r="P413" s="113"/>
      <c r="Q413" s="18"/>
      <c r="R413" s="18"/>
      <c r="S413" s="15"/>
      <c r="T413" s="18"/>
      <c r="U413" s="18"/>
      <c r="V413" s="18"/>
      <c r="W413" s="18"/>
      <c r="X413" s="18"/>
      <c r="Y413" s="18"/>
      <c r="Z413" s="18"/>
      <c r="AA413" s="18"/>
      <c r="AB413" s="18"/>
      <c r="AC413" s="18"/>
      <c r="AD413" s="18"/>
    </row>
    <row r="414">
      <c r="A414" s="119">
        <v>474.0</v>
      </c>
      <c r="B414" s="120" t="s">
        <v>1685</v>
      </c>
      <c r="C414" s="119" t="s">
        <v>118</v>
      </c>
      <c r="D414" s="135"/>
      <c r="E414" s="135" t="s">
        <v>2791</v>
      </c>
      <c r="F414" s="135"/>
      <c r="G414" s="135" t="s">
        <v>2802</v>
      </c>
      <c r="H414" s="135" t="s">
        <v>119</v>
      </c>
      <c r="I414" s="135" t="s">
        <v>1674</v>
      </c>
      <c r="J414" s="135" t="s">
        <v>2803</v>
      </c>
      <c r="K414" s="135" t="s">
        <v>2163</v>
      </c>
      <c r="L414" s="135" t="s">
        <v>2164</v>
      </c>
      <c r="M414" s="124"/>
      <c r="N414" s="18"/>
      <c r="O414" s="113"/>
      <c r="P414" s="113"/>
      <c r="Q414" s="18"/>
      <c r="R414" s="18"/>
      <c r="S414" s="15"/>
      <c r="T414" s="18"/>
      <c r="U414" s="18"/>
      <c r="V414" s="18"/>
      <c r="W414" s="18"/>
      <c r="X414" s="18"/>
      <c r="Y414" s="18"/>
      <c r="Z414" s="18"/>
      <c r="AA414" s="18"/>
      <c r="AB414" s="18"/>
      <c r="AC414" s="18"/>
      <c r="AD414" s="18"/>
    </row>
    <row r="415">
      <c r="A415" s="119">
        <v>475.0</v>
      </c>
      <c r="B415" s="120" t="s">
        <v>1685</v>
      </c>
      <c r="C415" s="119" t="s">
        <v>118</v>
      </c>
      <c r="D415" s="135"/>
      <c r="E415" s="135" t="s">
        <v>2791</v>
      </c>
      <c r="F415" s="135"/>
      <c r="G415" s="135" t="s">
        <v>2804</v>
      </c>
      <c r="H415" s="135" t="s">
        <v>119</v>
      </c>
      <c r="I415" s="135" t="s">
        <v>1674</v>
      </c>
      <c r="J415" s="135" t="s">
        <v>2805</v>
      </c>
      <c r="K415" s="135" t="s">
        <v>2806</v>
      </c>
      <c r="L415" s="135" t="s">
        <v>2807</v>
      </c>
      <c r="M415" s="124"/>
      <c r="N415" s="18"/>
      <c r="O415" s="113"/>
      <c r="P415" s="113"/>
      <c r="Q415" s="18"/>
      <c r="R415" s="18"/>
      <c r="S415" s="15"/>
      <c r="T415" s="18"/>
      <c r="U415" s="18"/>
      <c r="V415" s="18"/>
      <c r="W415" s="18"/>
      <c r="X415" s="18"/>
      <c r="Y415" s="18"/>
      <c r="Z415" s="18"/>
      <c r="AA415" s="18"/>
      <c r="AB415" s="18"/>
      <c r="AC415" s="18"/>
      <c r="AD415" s="18"/>
    </row>
    <row r="416">
      <c r="A416" s="119">
        <v>476.0</v>
      </c>
      <c r="B416" s="120" t="s">
        <v>1685</v>
      </c>
      <c r="C416" s="119" t="s">
        <v>118</v>
      </c>
      <c r="D416" s="135"/>
      <c r="E416" s="135" t="s">
        <v>2791</v>
      </c>
      <c r="F416" s="135"/>
      <c r="G416" s="135" t="s">
        <v>2808</v>
      </c>
      <c r="H416" s="135" t="s">
        <v>119</v>
      </c>
      <c r="I416" s="135" t="s">
        <v>1674</v>
      </c>
      <c r="J416" s="135" t="s">
        <v>2809</v>
      </c>
      <c r="K416" s="135" t="s">
        <v>2810</v>
      </c>
      <c r="L416" s="135" t="s">
        <v>2811</v>
      </c>
      <c r="M416" s="124"/>
      <c r="N416" s="18"/>
      <c r="O416" s="113"/>
      <c r="P416" s="113"/>
      <c r="Q416" s="18"/>
      <c r="R416" s="18"/>
      <c r="S416" s="15"/>
      <c r="T416" s="18"/>
      <c r="U416" s="18"/>
      <c r="V416" s="18"/>
      <c r="W416" s="18"/>
      <c r="X416" s="18"/>
      <c r="Y416" s="18"/>
      <c r="Z416" s="18"/>
      <c r="AA416" s="18"/>
      <c r="AB416" s="18"/>
      <c r="AC416" s="18"/>
      <c r="AD416" s="18"/>
    </row>
    <row r="417">
      <c r="A417" s="119">
        <v>478.0</v>
      </c>
      <c r="B417" s="120" t="s">
        <v>1685</v>
      </c>
      <c r="C417" s="119" t="s">
        <v>118</v>
      </c>
      <c r="D417" s="135"/>
      <c r="E417" s="135" t="s">
        <v>2791</v>
      </c>
      <c r="F417" s="135"/>
      <c r="G417" s="135" t="s">
        <v>2812</v>
      </c>
      <c r="H417" s="135" t="s">
        <v>119</v>
      </c>
      <c r="I417" s="135" t="s">
        <v>1674</v>
      </c>
      <c r="J417" s="135" t="s">
        <v>2813</v>
      </c>
      <c r="K417" s="135" t="s">
        <v>2814</v>
      </c>
      <c r="L417" s="135" t="s">
        <v>2815</v>
      </c>
      <c r="M417" s="124"/>
      <c r="N417" s="18"/>
      <c r="O417" s="113"/>
      <c r="P417" s="113"/>
      <c r="Q417" s="18"/>
      <c r="R417" s="18"/>
      <c r="S417" s="15"/>
      <c r="T417" s="18"/>
      <c r="U417" s="18"/>
      <c r="V417" s="18"/>
      <c r="W417" s="18"/>
      <c r="X417" s="18"/>
      <c r="Y417" s="18"/>
      <c r="Z417" s="18"/>
      <c r="AA417" s="18"/>
      <c r="AB417" s="18"/>
      <c r="AC417" s="18"/>
      <c r="AD417" s="18"/>
    </row>
    <row r="418">
      <c r="A418" s="119">
        <v>479.0</v>
      </c>
      <c r="B418" s="120" t="s">
        <v>1685</v>
      </c>
      <c r="C418" s="119" t="s">
        <v>118</v>
      </c>
      <c r="D418" s="135"/>
      <c r="E418" s="135" t="s">
        <v>2791</v>
      </c>
      <c r="F418" s="135"/>
      <c r="G418" s="135" t="s">
        <v>2812</v>
      </c>
      <c r="H418" s="135" t="s">
        <v>119</v>
      </c>
      <c r="I418" s="135" t="s">
        <v>1674</v>
      </c>
      <c r="J418" s="135" t="s">
        <v>2816</v>
      </c>
      <c r="K418" s="135" t="s">
        <v>2817</v>
      </c>
      <c r="L418" s="135" t="s">
        <v>2818</v>
      </c>
      <c r="M418" s="124"/>
      <c r="N418" s="18"/>
      <c r="O418" s="113"/>
      <c r="P418" s="113"/>
      <c r="Q418" s="18"/>
      <c r="R418" s="18"/>
      <c r="S418" s="15"/>
      <c r="T418" s="18"/>
      <c r="U418" s="18"/>
      <c r="V418" s="18"/>
      <c r="W418" s="18"/>
      <c r="X418" s="18"/>
      <c r="Y418" s="18"/>
      <c r="Z418" s="18"/>
      <c r="AA418" s="18"/>
      <c r="AB418" s="18"/>
      <c r="AC418" s="18"/>
      <c r="AD418" s="18"/>
    </row>
    <row r="419">
      <c r="A419" s="119">
        <v>486.0</v>
      </c>
      <c r="B419" s="120" t="s">
        <v>1685</v>
      </c>
      <c r="C419" s="119" t="s">
        <v>118</v>
      </c>
      <c r="D419" s="135"/>
      <c r="E419" s="135" t="s">
        <v>2791</v>
      </c>
      <c r="F419" s="135"/>
      <c r="G419" s="135" t="s">
        <v>2812</v>
      </c>
      <c r="H419" s="135" t="s">
        <v>119</v>
      </c>
      <c r="I419" s="135" t="s">
        <v>1674</v>
      </c>
      <c r="J419" s="135" t="s">
        <v>2819</v>
      </c>
      <c r="K419" s="135" t="s">
        <v>2820</v>
      </c>
      <c r="L419" s="135" t="s">
        <v>2821</v>
      </c>
      <c r="M419" s="124"/>
      <c r="N419" s="18"/>
      <c r="O419" s="113"/>
      <c r="P419" s="113"/>
      <c r="Q419" s="18"/>
      <c r="R419" s="18"/>
      <c r="S419" s="15"/>
      <c r="T419" s="18"/>
      <c r="U419" s="18"/>
      <c r="V419" s="18"/>
      <c r="W419" s="18"/>
      <c r="X419" s="18"/>
      <c r="Y419" s="18"/>
      <c r="Z419" s="18"/>
      <c r="AA419" s="18"/>
      <c r="AB419" s="18"/>
      <c r="AC419" s="18"/>
      <c r="AD419" s="18"/>
    </row>
    <row r="420">
      <c r="A420" s="119">
        <v>493.0</v>
      </c>
      <c r="B420" s="120" t="s">
        <v>1685</v>
      </c>
      <c r="C420" s="119" t="s">
        <v>118</v>
      </c>
      <c r="D420" s="135"/>
      <c r="E420" s="135" t="s">
        <v>2791</v>
      </c>
      <c r="F420" s="135"/>
      <c r="G420" s="135" t="s">
        <v>2812</v>
      </c>
      <c r="H420" s="135" t="s">
        <v>119</v>
      </c>
      <c r="I420" s="135" t="s">
        <v>1674</v>
      </c>
      <c r="J420" s="135" t="s">
        <v>2822</v>
      </c>
      <c r="K420" s="135" t="s">
        <v>2823</v>
      </c>
      <c r="L420" s="135" t="s">
        <v>2824</v>
      </c>
      <c r="M420" s="124"/>
      <c r="N420" s="18"/>
      <c r="O420" s="113"/>
      <c r="P420" s="113"/>
      <c r="Q420" s="18"/>
      <c r="R420" s="18"/>
      <c r="S420" s="15"/>
      <c r="T420" s="18"/>
      <c r="U420" s="18"/>
      <c r="V420" s="18"/>
      <c r="W420" s="18"/>
      <c r="X420" s="18"/>
      <c r="Y420" s="18"/>
      <c r="Z420" s="18"/>
      <c r="AA420" s="18"/>
      <c r="AB420" s="18"/>
      <c r="AC420" s="18"/>
      <c r="AD420" s="18"/>
    </row>
    <row r="421">
      <c r="A421" s="119">
        <v>463.0</v>
      </c>
      <c r="B421" s="120" t="s">
        <v>1685</v>
      </c>
      <c r="C421" s="119" t="s">
        <v>118</v>
      </c>
      <c r="D421" s="135"/>
      <c r="E421" s="135" t="s">
        <v>2825</v>
      </c>
      <c r="F421" s="135"/>
      <c r="G421" s="135" t="s">
        <v>2826</v>
      </c>
      <c r="H421" s="135" t="s">
        <v>2827</v>
      </c>
      <c r="I421" s="135" t="s">
        <v>1715</v>
      </c>
      <c r="J421" s="135" t="s">
        <v>2828</v>
      </c>
      <c r="K421" s="135" t="s">
        <v>1717</v>
      </c>
      <c r="L421" s="135" t="s">
        <v>1718</v>
      </c>
      <c r="M421" s="124"/>
      <c r="N421" s="18"/>
      <c r="O421" s="113"/>
      <c r="P421" s="113"/>
      <c r="Q421" s="18"/>
      <c r="R421" s="18"/>
      <c r="S421" s="15"/>
      <c r="T421" s="18"/>
      <c r="U421" s="18"/>
      <c r="V421" s="18"/>
      <c r="W421" s="18"/>
      <c r="X421" s="18"/>
      <c r="Y421" s="18"/>
      <c r="Z421" s="18"/>
      <c r="AA421" s="18"/>
      <c r="AB421" s="18"/>
      <c r="AC421" s="18"/>
      <c r="AD421" s="18"/>
    </row>
    <row r="422">
      <c r="A422" s="119">
        <v>440.0</v>
      </c>
      <c r="B422" s="120" t="s">
        <v>1685</v>
      </c>
      <c r="C422" s="119" t="s">
        <v>118</v>
      </c>
      <c r="D422" s="135"/>
      <c r="E422" s="135" t="s">
        <v>1634</v>
      </c>
      <c r="F422" s="135"/>
      <c r="G422" s="135" t="s">
        <v>2829</v>
      </c>
      <c r="H422" s="135" t="s">
        <v>2830</v>
      </c>
      <c r="I422" s="135" t="s">
        <v>1637</v>
      </c>
      <c r="J422" s="135" t="s">
        <v>2831</v>
      </c>
      <c r="K422" s="135" t="s">
        <v>2832</v>
      </c>
      <c r="L422" s="135" t="s">
        <v>2833</v>
      </c>
      <c r="M422" s="124"/>
      <c r="N422" s="18"/>
      <c r="O422" s="113"/>
      <c r="P422" s="113"/>
      <c r="Q422" s="18"/>
      <c r="R422" s="18"/>
      <c r="S422" s="15"/>
      <c r="T422" s="18"/>
      <c r="U422" s="18"/>
      <c r="V422" s="18"/>
      <c r="W422" s="18"/>
      <c r="X422" s="18"/>
      <c r="Y422" s="18"/>
      <c r="Z422" s="18"/>
      <c r="AA422" s="18"/>
      <c r="AB422" s="18"/>
      <c r="AC422" s="18"/>
      <c r="AD422" s="18"/>
    </row>
    <row r="423">
      <c r="A423" s="119">
        <v>482.0</v>
      </c>
      <c r="B423" s="120" t="s">
        <v>1685</v>
      </c>
      <c r="C423" s="119" t="s">
        <v>118</v>
      </c>
      <c r="D423" s="135"/>
      <c r="E423" s="135" t="s">
        <v>2791</v>
      </c>
      <c r="F423" s="135"/>
      <c r="G423" s="135" t="s">
        <v>2834</v>
      </c>
      <c r="H423" s="135" t="s">
        <v>2835</v>
      </c>
      <c r="I423" s="135" t="s">
        <v>1674</v>
      </c>
      <c r="J423" s="135" t="s">
        <v>2836</v>
      </c>
      <c r="K423" s="135" t="s">
        <v>2817</v>
      </c>
      <c r="L423" s="135" t="s">
        <v>2818</v>
      </c>
      <c r="M423" s="124"/>
      <c r="N423" s="18"/>
      <c r="O423" s="18"/>
      <c r="P423" s="18"/>
      <c r="Q423" s="18"/>
      <c r="R423" s="18"/>
      <c r="S423" s="18"/>
      <c r="T423" s="15"/>
      <c r="U423" s="18"/>
      <c r="V423" s="18"/>
      <c r="W423" s="18"/>
      <c r="X423" s="18"/>
      <c r="Y423" s="18"/>
      <c r="Z423" s="18"/>
      <c r="AA423" s="18"/>
      <c r="AB423" s="18"/>
      <c r="AC423" s="18"/>
      <c r="AD423" s="18"/>
    </row>
    <row r="424">
      <c r="A424" s="119">
        <v>489.0</v>
      </c>
      <c r="B424" s="120" t="s">
        <v>1685</v>
      </c>
      <c r="C424" s="119" t="s">
        <v>118</v>
      </c>
      <c r="D424" s="135"/>
      <c r="E424" s="135" t="s">
        <v>2791</v>
      </c>
      <c r="F424" s="135"/>
      <c r="G424" s="135" t="s">
        <v>2834</v>
      </c>
      <c r="H424" s="135" t="s">
        <v>2835</v>
      </c>
      <c r="I424" s="135" t="s">
        <v>1674</v>
      </c>
      <c r="J424" s="135" t="s">
        <v>2837</v>
      </c>
      <c r="K424" s="135" t="s">
        <v>2820</v>
      </c>
      <c r="L424" s="135" t="s">
        <v>2821</v>
      </c>
      <c r="M424" s="124"/>
      <c r="N424" s="18"/>
      <c r="O424" s="113"/>
      <c r="P424" s="113"/>
      <c r="Q424" s="18"/>
      <c r="R424" s="18"/>
      <c r="S424" s="15"/>
      <c r="T424" s="18"/>
      <c r="U424" s="18"/>
      <c r="V424" s="18"/>
      <c r="W424" s="18"/>
      <c r="X424" s="18"/>
      <c r="Y424" s="18"/>
      <c r="Z424" s="18"/>
      <c r="AA424" s="18"/>
      <c r="AB424" s="18"/>
      <c r="AC424" s="18"/>
      <c r="AD424" s="18"/>
    </row>
    <row r="425">
      <c r="A425" s="119">
        <v>420.0</v>
      </c>
      <c r="B425" s="120" t="s">
        <v>1685</v>
      </c>
      <c r="C425" s="119" t="s">
        <v>118</v>
      </c>
      <c r="D425" s="135"/>
      <c r="E425" s="135" t="s">
        <v>1604</v>
      </c>
      <c r="F425" s="135"/>
      <c r="G425" s="135" t="s">
        <v>2838</v>
      </c>
      <c r="H425" s="135" t="s">
        <v>2839</v>
      </c>
      <c r="I425" s="135" t="s">
        <v>1607</v>
      </c>
      <c r="J425" s="135" t="s">
        <v>2840</v>
      </c>
      <c r="K425" s="135" t="s">
        <v>2841</v>
      </c>
      <c r="L425" s="135" t="s">
        <v>2842</v>
      </c>
      <c r="M425" s="124"/>
      <c r="N425" s="18"/>
      <c r="O425" s="113"/>
      <c r="P425" s="113"/>
      <c r="Q425" s="18"/>
      <c r="R425" s="18"/>
      <c r="S425" s="15"/>
      <c r="T425" s="18"/>
      <c r="U425" s="18"/>
      <c r="V425" s="18"/>
      <c r="W425" s="18"/>
      <c r="X425" s="18"/>
      <c r="Y425" s="18"/>
      <c r="Z425" s="18"/>
      <c r="AA425" s="18"/>
      <c r="AB425" s="18"/>
      <c r="AC425" s="18"/>
      <c r="AD425" s="18"/>
    </row>
    <row r="426">
      <c r="A426" s="119">
        <v>430.0</v>
      </c>
      <c r="B426" s="120" t="s">
        <v>1685</v>
      </c>
      <c r="C426" s="119" t="s">
        <v>118</v>
      </c>
      <c r="D426" s="135"/>
      <c r="E426" s="135" t="s">
        <v>1604</v>
      </c>
      <c r="F426" s="135"/>
      <c r="G426" s="135" t="s">
        <v>2838</v>
      </c>
      <c r="H426" s="135" t="s">
        <v>2839</v>
      </c>
      <c r="I426" s="135" t="s">
        <v>1607</v>
      </c>
      <c r="J426" s="135" t="s">
        <v>2843</v>
      </c>
      <c r="K426" s="135" t="s">
        <v>2844</v>
      </c>
      <c r="L426" s="135" t="s">
        <v>2845</v>
      </c>
      <c r="M426" s="124"/>
      <c r="N426" s="18"/>
      <c r="O426" s="113"/>
      <c r="P426" s="113"/>
      <c r="Q426" s="18"/>
      <c r="R426" s="18"/>
      <c r="S426" s="15"/>
      <c r="T426" s="18"/>
      <c r="U426" s="18"/>
      <c r="V426" s="18"/>
      <c r="W426" s="18"/>
      <c r="X426" s="18"/>
      <c r="Y426" s="18"/>
      <c r="Z426" s="18"/>
      <c r="AA426" s="18"/>
      <c r="AB426" s="18"/>
      <c r="AC426" s="18"/>
      <c r="AD426" s="18"/>
    </row>
    <row r="427">
      <c r="A427" s="119">
        <v>423.0</v>
      </c>
      <c r="B427" s="120" t="s">
        <v>1685</v>
      </c>
      <c r="C427" s="119" t="s">
        <v>118</v>
      </c>
      <c r="D427" s="135"/>
      <c r="E427" s="135" t="s">
        <v>1604</v>
      </c>
      <c r="F427" s="135"/>
      <c r="G427" s="135" t="s">
        <v>2846</v>
      </c>
      <c r="H427" s="135" t="s">
        <v>2847</v>
      </c>
      <c r="I427" s="135" t="s">
        <v>1607</v>
      </c>
      <c r="J427" s="135" t="s">
        <v>2848</v>
      </c>
      <c r="K427" s="135" t="s">
        <v>2841</v>
      </c>
      <c r="L427" s="135" t="s">
        <v>2842</v>
      </c>
      <c r="M427" s="124"/>
      <c r="N427" s="18"/>
      <c r="O427" s="18"/>
      <c r="P427" s="18"/>
      <c r="Q427" s="18"/>
      <c r="R427" s="18"/>
      <c r="S427" s="18"/>
      <c r="T427" s="15"/>
      <c r="U427" s="18"/>
      <c r="V427" s="18"/>
      <c r="W427" s="18"/>
      <c r="X427" s="18"/>
      <c r="Y427" s="18"/>
      <c r="Z427" s="18"/>
      <c r="AA427" s="18"/>
      <c r="AB427" s="18"/>
      <c r="AC427" s="18"/>
      <c r="AD427" s="18"/>
    </row>
    <row r="428">
      <c r="A428" s="119">
        <v>433.0</v>
      </c>
      <c r="B428" s="120" t="s">
        <v>1685</v>
      </c>
      <c r="C428" s="119" t="s">
        <v>118</v>
      </c>
      <c r="D428" s="135"/>
      <c r="E428" s="135" t="s">
        <v>1604</v>
      </c>
      <c r="F428" s="135"/>
      <c r="G428" s="135" t="s">
        <v>2846</v>
      </c>
      <c r="H428" s="135" t="s">
        <v>2847</v>
      </c>
      <c r="I428" s="135" t="s">
        <v>1607</v>
      </c>
      <c r="J428" s="135" t="s">
        <v>2849</v>
      </c>
      <c r="K428" s="135" t="s">
        <v>2844</v>
      </c>
      <c r="L428" s="135" t="s">
        <v>2845</v>
      </c>
      <c r="M428" s="124"/>
      <c r="N428" s="18"/>
      <c r="O428" s="18"/>
      <c r="P428" s="18"/>
      <c r="Q428" s="18"/>
      <c r="R428" s="18"/>
      <c r="S428" s="18"/>
      <c r="T428" s="15"/>
      <c r="U428" s="18"/>
      <c r="V428" s="18"/>
      <c r="W428" s="18"/>
      <c r="X428" s="18"/>
      <c r="Y428" s="18"/>
      <c r="Z428" s="18"/>
      <c r="AA428" s="18"/>
      <c r="AB428" s="18"/>
      <c r="AC428" s="18"/>
      <c r="AD428" s="18"/>
    </row>
    <row r="429">
      <c r="A429" s="119">
        <v>485.0</v>
      </c>
      <c r="B429" s="120" t="s">
        <v>1685</v>
      </c>
      <c r="C429" s="119" t="s">
        <v>118</v>
      </c>
      <c r="D429" s="135"/>
      <c r="E429" s="135" t="s">
        <v>2791</v>
      </c>
      <c r="F429" s="135"/>
      <c r="G429" s="135" t="s">
        <v>2850</v>
      </c>
      <c r="H429" s="135" t="s">
        <v>2851</v>
      </c>
      <c r="I429" s="135" t="s">
        <v>1674</v>
      </c>
      <c r="J429" s="135" t="s">
        <v>2852</v>
      </c>
      <c r="K429" s="135" t="s">
        <v>2817</v>
      </c>
      <c r="L429" s="135" t="s">
        <v>2818</v>
      </c>
      <c r="M429" s="124"/>
      <c r="N429" s="18"/>
      <c r="O429" s="18"/>
      <c r="P429" s="18"/>
      <c r="Q429" s="18"/>
      <c r="R429" s="18"/>
      <c r="S429" s="18"/>
      <c r="T429" s="15"/>
      <c r="U429" s="18"/>
      <c r="V429" s="18"/>
      <c r="W429" s="18"/>
      <c r="X429" s="18"/>
      <c r="Y429" s="18"/>
      <c r="Z429" s="18"/>
      <c r="AA429" s="18"/>
      <c r="AB429" s="18"/>
      <c r="AC429" s="18"/>
      <c r="AD429" s="18"/>
    </row>
    <row r="430">
      <c r="A430" s="119">
        <v>492.0</v>
      </c>
      <c r="B430" s="120" t="s">
        <v>1685</v>
      </c>
      <c r="C430" s="119" t="s">
        <v>118</v>
      </c>
      <c r="D430" s="135"/>
      <c r="E430" s="135" t="s">
        <v>2791</v>
      </c>
      <c r="F430" s="135"/>
      <c r="G430" s="135" t="s">
        <v>2850</v>
      </c>
      <c r="H430" s="135" t="s">
        <v>2851</v>
      </c>
      <c r="I430" s="135" t="s">
        <v>1674</v>
      </c>
      <c r="J430" s="135" t="s">
        <v>2853</v>
      </c>
      <c r="K430" s="135" t="s">
        <v>2820</v>
      </c>
      <c r="L430" s="135" t="s">
        <v>2821</v>
      </c>
      <c r="M430" s="124"/>
      <c r="N430" s="18"/>
      <c r="O430" s="18"/>
      <c r="P430" s="18"/>
      <c r="Q430" s="18"/>
      <c r="R430" s="18"/>
      <c r="S430" s="18"/>
      <c r="T430" s="15"/>
      <c r="U430" s="18"/>
      <c r="V430" s="18"/>
      <c r="W430" s="18"/>
      <c r="X430" s="18"/>
      <c r="Y430" s="18"/>
      <c r="Z430" s="18"/>
      <c r="AA430" s="18"/>
      <c r="AB430" s="18"/>
      <c r="AC430" s="18"/>
      <c r="AD430" s="18"/>
    </row>
    <row r="431">
      <c r="A431" s="119">
        <v>419.0</v>
      </c>
      <c r="B431" s="120" t="s">
        <v>1685</v>
      </c>
      <c r="C431" s="119" t="s">
        <v>118</v>
      </c>
      <c r="D431" s="135"/>
      <c r="E431" s="135" t="s">
        <v>1604</v>
      </c>
      <c r="F431" s="135"/>
      <c r="G431" s="135" t="s">
        <v>2854</v>
      </c>
      <c r="H431" s="135" t="s">
        <v>2855</v>
      </c>
      <c r="I431" s="135" t="s">
        <v>1607</v>
      </c>
      <c r="J431" s="135" t="s">
        <v>2856</v>
      </c>
      <c r="K431" s="135" t="s">
        <v>2841</v>
      </c>
      <c r="L431" s="135" t="s">
        <v>2842</v>
      </c>
      <c r="M431" s="124"/>
      <c r="N431" s="18"/>
      <c r="O431" s="113"/>
      <c r="P431" s="113"/>
      <c r="Q431" s="18"/>
      <c r="R431" s="18"/>
      <c r="S431" s="15"/>
      <c r="T431" s="18"/>
      <c r="U431" s="18"/>
      <c r="V431" s="18"/>
      <c r="W431" s="18"/>
      <c r="X431" s="18"/>
      <c r="Y431" s="18"/>
      <c r="Z431" s="18"/>
      <c r="AA431" s="18"/>
      <c r="AB431" s="18"/>
      <c r="AC431" s="18"/>
      <c r="AD431" s="18"/>
    </row>
    <row r="432">
      <c r="A432" s="119">
        <v>429.0</v>
      </c>
      <c r="B432" s="120" t="s">
        <v>1685</v>
      </c>
      <c r="C432" s="119" t="s">
        <v>118</v>
      </c>
      <c r="D432" s="135"/>
      <c r="E432" s="135" t="s">
        <v>1604</v>
      </c>
      <c r="F432" s="135"/>
      <c r="G432" s="135" t="s">
        <v>2854</v>
      </c>
      <c r="H432" s="135" t="s">
        <v>2855</v>
      </c>
      <c r="I432" s="135" t="s">
        <v>1607</v>
      </c>
      <c r="J432" s="135" t="s">
        <v>2857</v>
      </c>
      <c r="K432" s="135" t="s">
        <v>2844</v>
      </c>
      <c r="L432" s="135" t="s">
        <v>2845</v>
      </c>
      <c r="M432" s="124"/>
      <c r="N432" s="18"/>
      <c r="O432" s="113"/>
      <c r="P432" s="113"/>
      <c r="Q432" s="18"/>
      <c r="R432" s="18"/>
      <c r="S432" s="15"/>
      <c r="T432" s="18"/>
      <c r="U432" s="18"/>
      <c r="V432" s="18"/>
      <c r="W432" s="18"/>
      <c r="X432" s="18"/>
      <c r="Y432" s="18"/>
      <c r="Z432" s="18"/>
      <c r="AA432" s="18"/>
      <c r="AB432" s="18"/>
      <c r="AC432" s="18"/>
      <c r="AD432" s="18"/>
    </row>
    <row r="433">
      <c r="A433" s="119">
        <v>421.0</v>
      </c>
      <c r="B433" s="120" t="s">
        <v>1685</v>
      </c>
      <c r="C433" s="119" t="s">
        <v>118</v>
      </c>
      <c r="D433" s="135"/>
      <c r="E433" s="135" t="s">
        <v>1604</v>
      </c>
      <c r="F433" s="135"/>
      <c r="G433" s="135" t="s">
        <v>2858</v>
      </c>
      <c r="H433" s="135" t="s">
        <v>2859</v>
      </c>
      <c r="I433" s="135" t="s">
        <v>1607</v>
      </c>
      <c r="J433" s="135" t="s">
        <v>2860</v>
      </c>
      <c r="K433" s="135" t="s">
        <v>2841</v>
      </c>
      <c r="L433" s="135" t="s">
        <v>2842</v>
      </c>
      <c r="M433" s="124"/>
      <c r="N433" s="18"/>
      <c r="O433" s="18"/>
      <c r="P433" s="18"/>
      <c r="Q433" s="18"/>
      <c r="R433" s="18"/>
      <c r="S433" s="18"/>
      <c r="T433" s="15"/>
      <c r="U433" s="18"/>
      <c r="V433" s="18"/>
      <c r="W433" s="18"/>
      <c r="X433" s="18"/>
      <c r="Y433" s="18"/>
      <c r="Z433" s="18"/>
      <c r="AA433" s="18"/>
      <c r="AB433" s="18"/>
      <c r="AC433" s="18"/>
      <c r="AD433" s="18"/>
    </row>
    <row r="434">
      <c r="A434" s="119">
        <v>431.0</v>
      </c>
      <c r="B434" s="120" t="s">
        <v>1685</v>
      </c>
      <c r="C434" s="119" t="s">
        <v>118</v>
      </c>
      <c r="D434" s="135"/>
      <c r="E434" s="135" t="s">
        <v>1604</v>
      </c>
      <c r="F434" s="135"/>
      <c r="G434" s="135" t="s">
        <v>2858</v>
      </c>
      <c r="H434" s="135" t="s">
        <v>2859</v>
      </c>
      <c r="I434" s="135" t="s">
        <v>1607</v>
      </c>
      <c r="J434" s="135" t="s">
        <v>2861</v>
      </c>
      <c r="K434" s="135" t="s">
        <v>2844</v>
      </c>
      <c r="L434" s="135" t="s">
        <v>2845</v>
      </c>
      <c r="M434" s="124"/>
      <c r="N434" s="18"/>
      <c r="O434" s="18"/>
      <c r="P434" s="18"/>
      <c r="Q434" s="18"/>
      <c r="R434" s="18"/>
      <c r="S434" s="18"/>
      <c r="T434" s="15"/>
      <c r="U434" s="18"/>
      <c r="V434" s="18"/>
      <c r="W434" s="18"/>
      <c r="X434" s="18"/>
      <c r="Y434" s="18"/>
      <c r="Z434" s="18"/>
      <c r="AA434" s="18"/>
      <c r="AB434" s="18"/>
      <c r="AC434" s="18"/>
      <c r="AD434" s="18"/>
    </row>
    <row r="435">
      <c r="A435" s="119">
        <v>417.0</v>
      </c>
      <c r="B435" s="120" t="s">
        <v>1685</v>
      </c>
      <c r="C435" s="119" t="s">
        <v>118</v>
      </c>
      <c r="D435" s="135"/>
      <c r="E435" s="135" t="s">
        <v>1604</v>
      </c>
      <c r="F435" s="135"/>
      <c r="G435" s="135" t="s">
        <v>2862</v>
      </c>
      <c r="H435" s="135" t="s">
        <v>2863</v>
      </c>
      <c r="I435" s="135" t="s">
        <v>1607</v>
      </c>
      <c r="J435" s="135" t="s">
        <v>2864</v>
      </c>
      <c r="K435" s="135" t="s">
        <v>2841</v>
      </c>
      <c r="L435" s="135" t="s">
        <v>2842</v>
      </c>
      <c r="M435" s="124"/>
      <c r="N435" s="18"/>
      <c r="O435" s="18"/>
      <c r="P435" s="18"/>
      <c r="Q435" s="18"/>
      <c r="R435" s="18"/>
      <c r="S435" s="18"/>
      <c r="T435" s="15"/>
      <c r="U435" s="18"/>
      <c r="V435" s="18"/>
      <c r="W435" s="18"/>
      <c r="X435" s="18"/>
      <c r="Y435" s="18"/>
      <c r="Z435" s="18"/>
      <c r="AA435" s="18"/>
      <c r="AB435" s="18"/>
      <c r="AC435" s="18"/>
      <c r="AD435" s="18"/>
    </row>
    <row r="436">
      <c r="A436" s="119">
        <v>427.0</v>
      </c>
      <c r="B436" s="120" t="s">
        <v>1685</v>
      </c>
      <c r="C436" s="119" t="s">
        <v>118</v>
      </c>
      <c r="D436" s="135"/>
      <c r="E436" s="135" t="s">
        <v>1604</v>
      </c>
      <c r="F436" s="135"/>
      <c r="G436" s="135" t="s">
        <v>2862</v>
      </c>
      <c r="H436" s="135" t="s">
        <v>2863</v>
      </c>
      <c r="I436" s="135" t="s">
        <v>1607</v>
      </c>
      <c r="J436" s="135" t="s">
        <v>2865</v>
      </c>
      <c r="K436" s="135" t="s">
        <v>2844</v>
      </c>
      <c r="L436" s="135" t="s">
        <v>2845</v>
      </c>
      <c r="M436" s="124"/>
      <c r="N436" s="18"/>
      <c r="O436" s="18"/>
      <c r="P436" s="18"/>
      <c r="Q436" s="18"/>
      <c r="R436" s="18"/>
      <c r="S436" s="18"/>
      <c r="T436" s="15"/>
      <c r="U436" s="18"/>
      <c r="V436" s="18"/>
      <c r="W436" s="18"/>
      <c r="X436" s="18"/>
      <c r="Y436" s="18"/>
      <c r="Z436" s="18"/>
      <c r="AA436" s="18"/>
      <c r="AB436" s="18"/>
      <c r="AC436" s="18"/>
      <c r="AD436" s="18"/>
    </row>
    <row r="437">
      <c r="A437" s="119">
        <v>418.0</v>
      </c>
      <c r="B437" s="120" t="s">
        <v>1685</v>
      </c>
      <c r="C437" s="119" t="s">
        <v>118</v>
      </c>
      <c r="D437" s="135"/>
      <c r="E437" s="135" t="s">
        <v>1604</v>
      </c>
      <c r="F437" s="135"/>
      <c r="G437" s="135" t="s">
        <v>2866</v>
      </c>
      <c r="H437" s="135" t="s">
        <v>2867</v>
      </c>
      <c r="I437" s="135" t="s">
        <v>1607</v>
      </c>
      <c r="J437" s="135" t="s">
        <v>2868</v>
      </c>
      <c r="K437" s="135" t="s">
        <v>2841</v>
      </c>
      <c r="L437" s="135" t="s">
        <v>2842</v>
      </c>
      <c r="M437" s="124"/>
      <c r="N437" s="18"/>
      <c r="O437" s="18"/>
      <c r="P437" s="18"/>
      <c r="Q437" s="18"/>
      <c r="R437" s="18"/>
      <c r="S437" s="18"/>
      <c r="T437" s="15"/>
      <c r="U437" s="18"/>
      <c r="V437" s="18"/>
      <c r="W437" s="18"/>
      <c r="X437" s="18"/>
      <c r="Y437" s="18"/>
      <c r="Z437" s="18"/>
      <c r="AA437" s="18"/>
      <c r="AB437" s="18"/>
      <c r="AC437" s="18"/>
      <c r="AD437" s="18"/>
    </row>
    <row r="438">
      <c r="A438" s="119">
        <v>428.0</v>
      </c>
      <c r="B438" s="120" t="s">
        <v>1685</v>
      </c>
      <c r="C438" s="119" t="s">
        <v>118</v>
      </c>
      <c r="D438" s="135"/>
      <c r="E438" s="135" t="s">
        <v>1604</v>
      </c>
      <c r="F438" s="135"/>
      <c r="G438" s="135" t="s">
        <v>2866</v>
      </c>
      <c r="H438" s="135" t="s">
        <v>2867</v>
      </c>
      <c r="I438" s="135" t="s">
        <v>1607</v>
      </c>
      <c r="J438" s="135" t="s">
        <v>2869</v>
      </c>
      <c r="K438" s="135" t="s">
        <v>2844</v>
      </c>
      <c r="L438" s="135" t="s">
        <v>2845</v>
      </c>
      <c r="M438" s="124"/>
      <c r="N438" s="18"/>
      <c r="O438" s="18"/>
      <c r="P438" s="18"/>
      <c r="Q438" s="18"/>
      <c r="R438" s="18"/>
      <c r="S438" s="18"/>
      <c r="T438" s="15"/>
      <c r="U438" s="18"/>
      <c r="V438" s="18"/>
      <c r="W438" s="18"/>
      <c r="X438" s="18"/>
      <c r="Y438" s="18"/>
      <c r="Z438" s="18"/>
      <c r="AA438" s="18"/>
      <c r="AB438" s="18"/>
      <c r="AC438" s="18"/>
      <c r="AD438" s="18"/>
    </row>
    <row r="439">
      <c r="A439" s="119">
        <v>422.0</v>
      </c>
      <c r="B439" s="120" t="s">
        <v>1685</v>
      </c>
      <c r="C439" s="119" t="s">
        <v>118</v>
      </c>
      <c r="D439" s="135"/>
      <c r="E439" s="135" t="s">
        <v>1604</v>
      </c>
      <c r="F439" s="135"/>
      <c r="G439" s="135" t="s">
        <v>2870</v>
      </c>
      <c r="H439" s="135" t="s">
        <v>2871</v>
      </c>
      <c r="I439" s="135" t="s">
        <v>1607</v>
      </c>
      <c r="J439" s="135" t="s">
        <v>2872</v>
      </c>
      <c r="K439" s="135" t="s">
        <v>2841</v>
      </c>
      <c r="L439" s="135" t="s">
        <v>2842</v>
      </c>
      <c r="M439" s="124"/>
      <c r="N439" s="18"/>
      <c r="O439" s="18"/>
      <c r="P439" s="18"/>
      <c r="Q439" s="18"/>
      <c r="R439" s="18"/>
      <c r="S439" s="18"/>
      <c r="T439" s="15"/>
      <c r="U439" s="18"/>
      <c r="V439" s="18"/>
      <c r="W439" s="18"/>
      <c r="X439" s="18"/>
      <c r="Y439" s="18"/>
      <c r="Z439" s="18"/>
      <c r="AA439" s="18"/>
      <c r="AB439" s="18"/>
      <c r="AC439" s="18"/>
      <c r="AD439" s="18"/>
    </row>
    <row r="440">
      <c r="A440" s="119">
        <v>432.0</v>
      </c>
      <c r="B440" s="120" t="s">
        <v>1685</v>
      </c>
      <c r="C440" s="119" t="s">
        <v>118</v>
      </c>
      <c r="D440" s="135"/>
      <c r="E440" s="135" t="s">
        <v>1604</v>
      </c>
      <c r="F440" s="135"/>
      <c r="G440" s="135" t="s">
        <v>2870</v>
      </c>
      <c r="H440" s="135" t="s">
        <v>2871</v>
      </c>
      <c r="I440" s="135" t="s">
        <v>1607</v>
      </c>
      <c r="J440" s="135" t="s">
        <v>2873</v>
      </c>
      <c r="K440" s="135" t="s">
        <v>2844</v>
      </c>
      <c r="L440" s="135" t="s">
        <v>2845</v>
      </c>
      <c r="M440" s="124"/>
      <c r="N440" s="18"/>
      <c r="O440" s="18"/>
      <c r="P440" s="18"/>
      <c r="Q440" s="18"/>
      <c r="R440" s="18"/>
      <c r="S440" s="18"/>
      <c r="T440" s="15"/>
      <c r="U440" s="18"/>
      <c r="V440" s="18"/>
      <c r="W440" s="18"/>
      <c r="X440" s="18"/>
      <c r="Y440" s="18"/>
      <c r="Z440" s="18"/>
      <c r="AA440" s="18"/>
      <c r="AB440" s="18"/>
      <c r="AC440" s="18"/>
      <c r="AD440" s="18"/>
    </row>
    <row r="441">
      <c r="A441" s="119">
        <v>483.0</v>
      </c>
      <c r="B441" s="120" t="s">
        <v>1685</v>
      </c>
      <c r="C441" s="119" t="s">
        <v>118</v>
      </c>
      <c r="D441" s="135"/>
      <c r="E441" s="135" t="s">
        <v>2791</v>
      </c>
      <c r="F441" s="135"/>
      <c r="G441" s="135" t="s">
        <v>2874</v>
      </c>
      <c r="H441" s="135" t="s">
        <v>2875</v>
      </c>
      <c r="I441" s="135" t="s">
        <v>1674</v>
      </c>
      <c r="J441" s="135" t="s">
        <v>2876</v>
      </c>
      <c r="K441" s="135" t="s">
        <v>2817</v>
      </c>
      <c r="L441" s="135" t="s">
        <v>2818</v>
      </c>
      <c r="M441" s="124"/>
      <c r="N441" s="18"/>
      <c r="O441" s="18"/>
      <c r="P441" s="18"/>
      <c r="Q441" s="18"/>
      <c r="R441" s="18"/>
      <c r="S441" s="18"/>
      <c r="T441" s="15"/>
      <c r="U441" s="18"/>
      <c r="V441" s="18"/>
      <c r="W441" s="18"/>
      <c r="X441" s="18"/>
      <c r="Y441" s="18"/>
      <c r="Z441" s="18"/>
      <c r="AA441" s="18"/>
      <c r="AB441" s="18"/>
      <c r="AC441" s="18"/>
      <c r="AD441" s="18"/>
    </row>
    <row r="442">
      <c r="A442" s="119">
        <v>490.0</v>
      </c>
      <c r="B442" s="120" t="s">
        <v>1685</v>
      </c>
      <c r="C442" s="119" t="s">
        <v>118</v>
      </c>
      <c r="D442" s="135"/>
      <c r="E442" s="135" t="s">
        <v>2791</v>
      </c>
      <c r="F442" s="135"/>
      <c r="G442" s="135" t="s">
        <v>2874</v>
      </c>
      <c r="H442" s="135" t="s">
        <v>2875</v>
      </c>
      <c r="I442" s="135" t="s">
        <v>1674</v>
      </c>
      <c r="J442" s="135" t="s">
        <v>2877</v>
      </c>
      <c r="K442" s="135" t="s">
        <v>2820</v>
      </c>
      <c r="L442" s="135" t="s">
        <v>2821</v>
      </c>
      <c r="M442" s="124"/>
      <c r="N442" s="18"/>
      <c r="O442" s="18"/>
      <c r="P442" s="18"/>
      <c r="Q442" s="18"/>
      <c r="R442" s="18"/>
      <c r="S442" s="18"/>
      <c r="T442" s="15"/>
      <c r="U442" s="18"/>
      <c r="V442" s="18"/>
      <c r="W442" s="18"/>
      <c r="X442" s="18"/>
      <c r="Y442" s="18"/>
      <c r="Z442" s="18"/>
      <c r="AA442" s="18"/>
      <c r="AB442" s="18"/>
      <c r="AC442" s="18"/>
      <c r="AD442" s="18"/>
    </row>
    <row r="443">
      <c r="A443" s="119">
        <v>416.0</v>
      </c>
      <c r="B443" s="120" t="s">
        <v>1685</v>
      </c>
      <c r="C443" s="119" t="s">
        <v>118</v>
      </c>
      <c r="D443" s="135"/>
      <c r="E443" s="135" t="s">
        <v>1604</v>
      </c>
      <c r="F443" s="135"/>
      <c r="G443" s="135" t="s">
        <v>2878</v>
      </c>
      <c r="H443" s="135" t="s">
        <v>2879</v>
      </c>
      <c r="I443" s="135" t="s">
        <v>1607</v>
      </c>
      <c r="J443" s="135" t="s">
        <v>2880</v>
      </c>
      <c r="K443" s="135" t="s">
        <v>2841</v>
      </c>
      <c r="L443" s="135" t="s">
        <v>2842</v>
      </c>
      <c r="M443" s="124"/>
      <c r="N443" s="18"/>
      <c r="O443" s="113"/>
      <c r="P443" s="113"/>
      <c r="Q443" s="18"/>
      <c r="R443" s="18"/>
      <c r="S443" s="15"/>
      <c r="T443" s="18"/>
      <c r="U443" s="18"/>
      <c r="V443" s="18"/>
      <c r="W443" s="18"/>
      <c r="X443" s="18"/>
      <c r="Y443" s="18"/>
      <c r="Z443" s="18"/>
      <c r="AA443" s="18"/>
      <c r="AB443" s="18"/>
      <c r="AC443" s="18"/>
      <c r="AD443" s="18"/>
    </row>
    <row r="444">
      <c r="A444" s="119">
        <v>426.0</v>
      </c>
      <c r="B444" s="120" t="s">
        <v>1685</v>
      </c>
      <c r="C444" s="119" t="s">
        <v>118</v>
      </c>
      <c r="D444" s="135"/>
      <c r="E444" s="135" t="s">
        <v>1604</v>
      </c>
      <c r="F444" s="135"/>
      <c r="G444" s="135" t="s">
        <v>2878</v>
      </c>
      <c r="H444" s="135" t="s">
        <v>2879</v>
      </c>
      <c r="I444" s="135" t="s">
        <v>1607</v>
      </c>
      <c r="J444" s="135" t="s">
        <v>2881</v>
      </c>
      <c r="K444" s="135" t="s">
        <v>2844</v>
      </c>
      <c r="L444" s="135" t="s">
        <v>2845</v>
      </c>
      <c r="M444" s="124"/>
      <c r="N444" s="18"/>
      <c r="O444" s="113"/>
      <c r="P444" s="113"/>
      <c r="Q444" s="18"/>
      <c r="R444" s="18"/>
      <c r="S444" s="15"/>
      <c r="T444" s="18"/>
      <c r="U444" s="18"/>
      <c r="V444" s="18"/>
      <c r="W444" s="18"/>
      <c r="X444" s="18"/>
      <c r="Y444" s="18"/>
      <c r="Z444" s="18"/>
      <c r="AA444" s="18"/>
      <c r="AB444" s="18"/>
      <c r="AC444" s="18"/>
      <c r="AD444" s="18"/>
    </row>
    <row r="445">
      <c r="A445" s="119">
        <v>435.0</v>
      </c>
      <c r="B445" s="120" t="s">
        <v>1685</v>
      </c>
      <c r="C445" s="119" t="s">
        <v>118</v>
      </c>
      <c r="D445" s="135"/>
      <c r="E445" s="135" t="s">
        <v>1634</v>
      </c>
      <c r="F445" s="135"/>
      <c r="G445" s="135" t="s">
        <v>2882</v>
      </c>
      <c r="H445" s="135" t="s">
        <v>2883</v>
      </c>
      <c r="I445" s="135" t="s">
        <v>1637</v>
      </c>
      <c r="J445" s="135" t="s">
        <v>2884</v>
      </c>
      <c r="K445" s="135" t="s">
        <v>2777</v>
      </c>
      <c r="L445" s="135" t="s">
        <v>2778</v>
      </c>
      <c r="M445" s="124"/>
      <c r="N445" s="18"/>
      <c r="O445" s="18"/>
      <c r="P445" s="18"/>
      <c r="Q445" s="18"/>
      <c r="R445" s="18"/>
      <c r="S445" s="18"/>
      <c r="T445" s="15"/>
      <c r="U445" s="18"/>
      <c r="V445" s="18"/>
      <c r="W445" s="18"/>
      <c r="X445" s="18"/>
      <c r="Y445" s="18"/>
      <c r="Z445" s="18"/>
      <c r="AA445" s="18"/>
      <c r="AB445" s="18"/>
      <c r="AC445" s="18"/>
      <c r="AD445" s="18"/>
    </row>
    <row r="446">
      <c r="A446" s="119">
        <v>438.0</v>
      </c>
      <c r="B446" s="120" t="s">
        <v>1685</v>
      </c>
      <c r="C446" s="119" t="s">
        <v>118</v>
      </c>
      <c r="D446" s="135"/>
      <c r="E446" s="135" t="s">
        <v>1634</v>
      </c>
      <c r="F446" s="135"/>
      <c r="G446" s="135" t="s">
        <v>2882</v>
      </c>
      <c r="H446" s="135" t="s">
        <v>2883</v>
      </c>
      <c r="I446" s="135" t="s">
        <v>1637</v>
      </c>
      <c r="J446" s="135" t="s">
        <v>2885</v>
      </c>
      <c r="K446" s="135" t="s">
        <v>1660</v>
      </c>
      <c r="L446" s="135" t="s">
        <v>1661</v>
      </c>
      <c r="M446" s="124"/>
      <c r="N446" s="18"/>
      <c r="O446" s="18"/>
      <c r="P446" s="18"/>
      <c r="Q446" s="18"/>
      <c r="R446" s="18"/>
      <c r="S446" s="18"/>
      <c r="T446" s="15"/>
      <c r="U446" s="18"/>
      <c r="V446" s="18"/>
      <c r="W446" s="18"/>
      <c r="X446" s="18"/>
      <c r="Y446" s="18"/>
      <c r="Z446" s="18"/>
      <c r="AA446" s="18"/>
      <c r="AB446" s="18"/>
      <c r="AC446" s="18"/>
      <c r="AD446" s="18"/>
    </row>
    <row r="447">
      <c r="A447" s="119">
        <v>443.0</v>
      </c>
      <c r="B447" s="120" t="s">
        <v>1685</v>
      </c>
      <c r="C447" s="119" t="s">
        <v>118</v>
      </c>
      <c r="D447" s="135"/>
      <c r="E447" s="135" t="s">
        <v>1634</v>
      </c>
      <c r="F447" s="135"/>
      <c r="G447" s="135" t="s">
        <v>2882</v>
      </c>
      <c r="H447" s="135" t="s">
        <v>2883</v>
      </c>
      <c r="I447" s="135" t="s">
        <v>1637</v>
      </c>
      <c r="J447" s="135" t="s">
        <v>2886</v>
      </c>
      <c r="K447" s="135" t="s">
        <v>2245</v>
      </c>
      <c r="L447" s="135" t="s">
        <v>2246</v>
      </c>
      <c r="M447" s="124"/>
      <c r="N447" s="18"/>
      <c r="O447" s="113"/>
      <c r="P447" s="113"/>
      <c r="Q447" s="18"/>
      <c r="R447" s="18"/>
      <c r="S447" s="15"/>
      <c r="T447" s="18"/>
      <c r="U447" s="18"/>
      <c r="V447" s="18"/>
      <c r="W447" s="18"/>
      <c r="X447" s="18"/>
      <c r="Y447" s="18"/>
      <c r="Z447" s="18"/>
      <c r="AA447" s="18"/>
      <c r="AB447" s="18"/>
      <c r="AC447" s="18"/>
      <c r="AD447" s="18"/>
    </row>
    <row r="448">
      <c r="A448" s="119">
        <v>445.0</v>
      </c>
      <c r="B448" s="120" t="s">
        <v>1685</v>
      </c>
      <c r="C448" s="119" t="s">
        <v>118</v>
      </c>
      <c r="D448" s="135"/>
      <c r="E448" s="135" t="s">
        <v>1634</v>
      </c>
      <c r="F448" s="135"/>
      <c r="G448" s="135" t="s">
        <v>2882</v>
      </c>
      <c r="H448" s="135" t="s">
        <v>2883</v>
      </c>
      <c r="I448" s="135" t="s">
        <v>1637</v>
      </c>
      <c r="J448" s="135" t="s">
        <v>2887</v>
      </c>
      <c r="K448" s="135" t="s">
        <v>2781</v>
      </c>
      <c r="L448" s="135" t="s">
        <v>2782</v>
      </c>
      <c r="M448" s="124"/>
      <c r="N448" s="18"/>
      <c r="O448" s="113"/>
      <c r="P448" s="113"/>
      <c r="Q448" s="18"/>
      <c r="R448" s="18"/>
      <c r="S448" s="15"/>
      <c r="T448" s="18"/>
      <c r="U448" s="18"/>
      <c r="V448" s="18"/>
      <c r="W448" s="18"/>
      <c r="X448" s="18"/>
      <c r="Y448" s="18"/>
      <c r="Z448" s="18"/>
      <c r="AA448" s="18"/>
      <c r="AB448" s="18"/>
      <c r="AC448" s="18"/>
      <c r="AD448" s="18"/>
    </row>
    <row r="449">
      <c r="A449" s="119">
        <v>447.0</v>
      </c>
      <c r="B449" s="120" t="s">
        <v>1685</v>
      </c>
      <c r="C449" s="119" t="s">
        <v>118</v>
      </c>
      <c r="D449" s="135"/>
      <c r="E449" s="135" t="s">
        <v>1634</v>
      </c>
      <c r="F449" s="135"/>
      <c r="G449" s="135" t="s">
        <v>2882</v>
      </c>
      <c r="H449" s="135" t="s">
        <v>2883</v>
      </c>
      <c r="I449" s="135" t="s">
        <v>1637</v>
      </c>
      <c r="J449" s="135" t="s">
        <v>2888</v>
      </c>
      <c r="K449" s="135" t="s">
        <v>2248</v>
      </c>
      <c r="L449" s="135" t="s">
        <v>2249</v>
      </c>
      <c r="M449" s="124"/>
      <c r="N449" s="18"/>
      <c r="O449" s="113"/>
      <c r="P449" s="113"/>
      <c r="Q449" s="18"/>
      <c r="R449" s="18"/>
      <c r="S449" s="15"/>
      <c r="T449" s="18"/>
      <c r="U449" s="18"/>
      <c r="V449" s="18"/>
      <c r="W449" s="18"/>
      <c r="X449" s="18"/>
      <c r="Y449" s="18"/>
      <c r="Z449" s="18"/>
      <c r="AA449" s="18"/>
      <c r="AB449" s="18"/>
      <c r="AC449" s="18"/>
      <c r="AD449" s="18"/>
    </row>
    <row r="450">
      <c r="A450" s="119">
        <v>449.0</v>
      </c>
      <c r="B450" s="120" t="s">
        <v>1685</v>
      </c>
      <c r="C450" s="119" t="s">
        <v>118</v>
      </c>
      <c r="D450" s="135"/>
      <c r="E450" s="135" t="s">
        <v>1634</v>
      </c>
      <c r="F450" s="135"/>
      <c r="G450" s="135" t="s">
        <v>2882</v>
      </c>
      <c r="H450" s="135" t="s">
        <v>2883</v>
      </c>
      <c r="I450" s="135" t="s">
        <v>1637</v>
      </c>
      <c r="J450" s="135" t="s">
        <v>2889</v>
      </c>
      <c r="K450" s="135" t="s">
        <v>1833</v>
      </c>
      <c r="L450" s="135" t="s">
        <v>1834</v>
      </c>
      <c r="M450" s="124"/>
      <c r="N450" s="18"/>
      <c r="O450" s="113"/>
      <c r="P450" s="113"/>
      <c r="Q450" s="18"/>
      <c r="R450" s="18"/>
      <c r="S450" s="15"/>
      <c r="T450" s="18"/>
      <c r="U450" s="18"/>
      <c r="V450" s="18"/>
      <c r="W450" s="18"/>
      <c r="X450" s="18"/>
      <c r="Y450" s="18"/>
      <c r="Z450" s="18"/>
      <c r="AA450" s="18"/>
      <c r="AB450" s="18"/>
      <c r="AC450" s="18"/>
      <c r="AD450" s="18"/>
    </row>
    <row r="451">
      <c r="A451" s="119">
        <v>451.0</v>
      </c>
      <c r="B451" s="120" t="s">
        <v>1685</v>
      </c>
      <c r="C451" s="119" t="s">
        <v>118</v>
      </c>
      <c r="D451" s="135"/>
      <c r="E451" s="135" t="s">
        <v>1634</v>
      </c>
      <c r="F451" s="135"/>
      <c r="G451" s="135" t="s">
        <v>2882</v>
      </c>
      <c r="H451" s="135" t="s">
        <v>2883</v>
      </c>
      <c r="I451" s="135" t="s">
        <v>1637</v>
      </c>
      <c r="J451" s="135" t="s">
        <v>2890</v>
      </c>
      <c r="K451" s="135" t="s">
        <v>1836</v>
      </c>
      <c r="L451" s="135" t="s">
        <v>1837</v>
      </c>
      <c r="M451" s="124"/>
      <c r="N451" s="18"/>
      <c r="O451" s="113"/>
      <c r="P451" s="113"/>
      <c r="Q451" s="18"/>
      <c r="R451" s="18"/>
      <c r="S451" s="15"/>
      <c r="T451" s="18"/>
      <c r="U451" s="18"/>
      <c r="V451" s="18"/>
      <c r="W451" s="18"/>
      <c r="X451" s="18"/>
      <c r="Y451" s="18"/>
      <c r="Z451" s="18"/>
      <c r="AA451" s="18"/>
      <c r="AB451" s="18"/>
      <c r="AC451" s="18"/>
      <c r="AD451" s="18"/>
    </row>
    <row r="452">
      <c r="A452" s="119">
        <v>453.0</v>
      </c>
      <c r="B452" s="120" t="s">
        <v>1685</v>
      </c>
      <c r="C452" s="119" t="s">
        <v>118</v>
      </c>
      <c r="D452" s="135"/>
      <c r="E452" s="135" t="s">
        <v>1634</v>
      </c>
      <c r="F452" s="135"/>
      <c r="G452" s="135" t="s">
        <v>2882</v>
      </c>
      <c r="H452" s="135" t="s">
        <v>2883</v>
      </c>
      <c r="I452" s="135" t="s">
        <v>1637</v>
      </c>
      <c r="J452" s="135" t="s">
        <v>2891</v>
      </c>
      <c r="K452" s="135" t="s">
        <v>2253</v>
      </c>
      <c r="L452" s="135" t="s">
        <v>2254</v>
      </c>
      <c r="M452" s="124"/>
      <c r="N452" s="18"/>
      <c r="O452" s="113"/>
      <c r="P452" s="113"/>
      <c r="Q452" s="18"/>
      <c r="R452" s="18"/>
      <c r="S452" s="15"/>
      <c r="T452" s="18"/>
      <c r="U452" s="18"/>
      <c r="V452" s="18"/>
      <c r="W452" s="18"/>
      <c r="X452" s="18"/>
      <c r="Y452" s="18"/>
      <c r="Z452" s="18"/>
      <c r="AA452" s="18"/>
      <c r="AB452" s="18"/>
      <c r="AC452" s="18"/>
      <c r="AD452" s="18"/>
    </row>
    <row r="453">
      <c r="A453" s="119">
        <v>456.0</v>
      </c>
      <c r="B453" s="120" t="s">
        <v>1685</v>
      </c>
      <c r="C453" s="119" t="s">
        <v>118</v>
      </c>
      <c r="D453" s="135"/>
      <c r="E453" s="135" t="s">
        <v>1634</v>
      </c>
      <c r="F453" s="135"/>
      <c r="G453" s="135" t="s">
        <v>2882</v>
      </c>
      <c r="H453" s="135" t="s">
        <v>2883</v>
      </c>
      <c r="I453" s="135" t="s">
        <v>1637</v>
      </c>
      <c r="J453" s="135" t="s">
        <v>2892</v>
      </c>
      <c r="K453" s="135" t="s">
        <v>2256</v>
      </c>
      <c r="L453" s="135" t="s">
        <v>2257</v>
      </c>
      <c r="M453" s="124"/>
      <c r="N453" s="18"/>
      <c r="O453" s="113"/>
      <c r="P453" s="113"/>
      <c r="Q453" s="18"/>
      <c r="R453" s="18"/>
      <c r="S453" s="15"/>
      <c r="T453" s="18"/>
      <c r="U453" s="18"/>
      <c r="V453" s="18"/>
      <c r="W453" s="18"/>
      <c r="X453" s="18"/>
      <c r="Y453" s="18"/>
      <c r="Z453" s="18"/>
      <c r="AA453" s="18"/>
      <c r="AB453" s="18"/>
      <c r="AC453" s="18"/>
      <c r="AD453" s="18"/>
    </row>
    <row r="454">
      <c r="A454" s="119">
        <v>477.0</v>
      </c>
      <c r="B454" s="120" t="s">
        <v>1685</v>
      </c>
      <c r="C454" s="119" t="s">
        <v>118</v>
      </c>
      <c r="D454" s="135"/>
      <c r="E454" s="135" t="s">
        <v>2791</v>
      </c>
      <c r="F454" s="135"/>
      <c r="G454" s="135" t="s">
        <v>2812</v>
      </c>
      <c r="H454" s="135" t="s">
        <v>2893</v>
      </c>
      <c r="I454" s="135" t="s">
        <v>1674</v>
      </c>
      <c r="J454" s="135" t="s">
        <v>2894</v>
      </c>
      <c r="K454" s="135" t="s">
        <v>2895</v>
      </c>
      <c r="L454" s="135" t="s">
        <v>2896</v>
      </c>
      <c r="M454" s="124"/>
      <c r="N454" s="18"/>
      <c r="O454" s="113"/>
      <c r="P454" s="113"/>
      <c r="Q454" s="18"/>
      <c r="R454" s="18"/>
      <c r="S454" s="15"/>
      <c r="T454" s="18"/>
      <c r="U454" s="18"/>
      <c r="V454" s="18"/>
      <c r="W454" s="18"/>
      <c r="X454" s="18"/>
      <c r="Y454" s="18"/>
      <c r="Z454" s="18"/>
      <c r="AA454" s="18"/>
      <c r="AB454" s="18"/>
      <c r="AC454" s="18"/>
      <c r="AD454" s="18"/>
    </row>
    <row r="455">
      <c r="A455" s="119">
        <v>481.0</v>
      </c>
      <c r="B455" s="120" t="s">
        <v>1685</v>
      </c>
      <c r="C455" s="119" t="s">
        <v>118</v>
      </c>
      <c r="D455" s="135"/>
      <c r="E455" s="135" t="s">
        <v>2791</v>
      </c>
      <c r="F455" s="135"/>
      <c r="G455" s="135" t="s">
        <v>2897</v>
      </c>
      <c r="H455" s="135" t="s">
        <v>2898</v>
      </c>
      <c r="I455" s="135" t="s">
        <v>1674</v>
      </c>
      <c r="J455" s="135" t="s">
        <v>2899</v>
      </c>
      <c r="K455" s="135" t="s">
        <v>2817</v>
      </c>
      <c r="L455" s="135" t="s">
        <v>2818</v>
      </c>
      <c r="M455" s="124"/>
      <c r="N455" s="18"/>
      <c r="O455" s="113"/>
      <c r="P455" s="113"/>
      <c r="Q455" s="18"/>
      <c r="R455" s="18"/>
      <c r="S455" s="15"/>
      <c r="T455" s="18"/>
      <c r="U455" s="18"/>
      <c r="V455" s="18"/>
      <c r="W455" s="18"/>
      <c r="X455" s="18"/>
      <c r="Y455" s="18"/>
      <c r="Z455" s="18"/>
      <c r="AA455" s="18"/>
      <c r="AB455" s="18"/>
      <c r="AC455" s="18"/>
      <c r="AD455" s="18"/>
    </row>
    <row r="456">
      <c r="A456" s="119">
        <v>488.0</v>
      </c>
      <c r="B456" s="120" t="s">
        <v>1685</v>
      </c>
      <c r="C456" s="119" t="s">
        <v>118</v>
      </c>
      <c r="D456" s="135"/>
      <c r="E456" s="135" t="s">
        <v>2791</v>
      </c>
      <c r="F456" s="135"/>
      <c r="G456" s="135" t="s">
        <v>2897</v>
      </c>
      <c r="H456" s="135" t="s">
        <v>2898</v>
      </c>
      <c r="I456" s="135" t="s">
        <v>1674</v>
      </c>
      <c r="J456" s="135" t="s">
        <v>2900</v>
      </c>
      <c r="K456" s="135" t="s">
        <v>2820</v>
      </c>
      <c r="L456" s="135" t="s">
        <v>2821</v>
      </c>
      <c r="M456" s="124"/>
      <c r="N456" s="18"/>
      <c r="O456" s="113"/>
      <c r="P456" s="113"/>
      <c r="Q456" s="18"/>
      <c r="R456" s="18"/>
      <c r="S456" s="15"/>
      <c r="T456" s="18"/>
      <c r="U456" s="18"/>
      <c r="V456" s="18"/>
      <c r="W456" s="18"/>
      <c r="X456" s="18"/>
      <c r="Y456" s="18"/>
      <c r="Z456" s="18"/>
      <c r="AA456" s="18"/>
      <c r="AB456" s="18"/>
      <c r="AC456" s="18"/>
      <c r="AD456" s="18"/>
    </row>
    <row r="457">
      <c r="A457" s="119">
        <v>480.0</v>
      </c>
      <c r="B457" s="120" t="s">
        <v>1685</v>
      </c>
      <c r="C457" s="119" t="s">
        <v>118</v>
      </c>
      <c r="D457" s="135"/>
      <c r="E457" s="135" t="s">
        <v>2791</v>
      </c>
      <c r="F457" s="135"/>
      <c r="G457" s="135" t="s">
        <v>2901</v>
      </c>
      <c r="H457" s="135" t="s">
        <v>2902</v>
      </c>
      <c r="I457" s="135" t="s">
        <v>1674</v>
      </c>
      <c r="J457" s="135" t="s">
        <v>2903</v>
      </c>
      <c r="K457" s="135" t="s">
        <v>2817</v>
      </c>
      <c r="L457" s="135" t="s">
        <v>2818</v>
      </c>
      <c r="M457" s="124"/>
      <c r="N457" s="18"/>
      <c r="O457" s="113"/>
      <c r="P457" s="113"/>
      <c r="Q457" s="18"/>
      <c r="R457" s="18"/>
      <c r="S457" s="15"/>
      <c r="T457" s="18"/>
      <c r="U457" s="18"/>
      <c r="V457" s="18"/>
      <c r="W457" s="18"/>
      <c r="X457" s="18"/>
      <c r="Y457" s="18"/>
      <c r="Z457" s="18"/>
      <c r="AA457" s="18"/>
      <c r="AB457" s="18"/>
      <c r="AC457" s="18"/>
      <c r="AD457" s="18"/>
    </row>
    <row r="458">
      <c r="A458" s="119">
        <v>487.0</v>
      </c>
      <c r="B458" s="120" t="s">
        <v>1685</v>
      </c>
      <c r="C458" s="119" t="s">
        <v>118</v>
      </c>
      <c r="D458" s="135"/>
      <c r="E458" s="135" t="s">
        <v>2791</v>
      </c>
      <c r="F458" s="135"/>
      <c r="G458" s="135" t="s">
        <v>2901</v>
      </c>
      <c r="H458" s="135" t="s">
        <v>2902</v>
      </c>
      <c r="I458" s="135" t="s">
        <v>1674</v>
      </c>
      <c r="J458" s="135" t="s">
        <v>2904</v>
      </c>
      <c r="K458" s="135" t="s">
        <v>2820</v>
      </c>
      <c r="L458" s="135" t="s">
        <v>2821</v>
      </c>
      <c r="M458" s="124"/>
      <c r="N458" s="18"/>
      <c r="O458" s="113"/>
      <c r="P458" s="113"/>
      <c r="Q458" s="18"/>
      <c r="R458" s="18"/>
      <c r="S458" s="15"/>
      <c r="T458" s="18"/>
      <c r="U458" s="18"/>
      <c r="V458" s="18"/>
      <c r="W458" s="18"/>
      <c r="X458" s="18"/>
      <c r="Y458" s="18"/>
      <c r="Z458" s="18"/>
      <c r="AA458" s="18"/>
      <c r="AB458" s="18"/>
      <c r="AC458" s="18"/>
      <c r="AD458" s="18"/>
    </row>
    <row r="459">
      <c r="A459" s="119">
        <v>410.0</v>
      </c>
      <c r="B459" s="120" t="s">
        <v>1685</v>
      </c>
      <c r="C459" s="119" t="s">
        <v>118</v>
      </c>
      <c r="D459" s="135"/>
      <c r="E459" s="135" t="s">
        <v>1604</v>
      </c>
      <c r="F459" s="135"/>
      <c r="G459" s="135" t="s">
        <v>2905</v>
      </c>
      <c r="H459" s="135" t="s">
        <v>2906</v>
      </c>
      <c r="I459" s="135" t="s">
        <v>1607</v>
      </c>
      <c r="J459" s="135" t="s">
        <v>2907</v>
      </c>
      <c r="K459" s="135" t="s">
        <v>2908</v>
      </c>
      <c r="L459" s="135" t="s">
        <v>2909</v>
      </c>
      <c r="M459" s="124"/>
      <c r="N459" s="18"/>
      <c r="O459" s="113"/>
      <c r="P459" s="113"/>
      <c r="Q459" s="18"/>
      <c r="R459" s="18"/>
      <c r="S459" s="15"/>
      <c r="T459" s="18"/>
      <c r="U459" s="18"/>
      <c r="V459" s="18"/>
      <c r="W459" s="18"/>
      <c r="X459" s="18"/>
      <c r="Y459" s="18"/>
      <c r="Z459" s="18"/>
      <c r="AA459" s="18"/>
      <c r="AB459" s="18"/>
      <c r="AC459" s="18"/>
      <c r="AD459" s="18"/>
    </row>
    <row r="460">
      <c r="A460" s="119">
        <v>469.0</v>
      </c>
      <c r="B460" s="120" t="s">
        <v>1685</v>
      </c>
      <c r="C460" s="119" t="s">
        <v>118</v>
      </c>
      <c r="D460" s="135"/>
      <c r="E460" s="135" t="s">
        <v>1597</v>
      </c>
      <c r="F460" s="135"/>
      <c r="G460" s="135" t="s">
        <v>2910</v>
      </c>
      <c r="H460" s="135" t="s">
        <v>2911</v>
      </c>
      <c r="I460" s="135" t="s">
        <v>1600</v>
      </c>
      <c r="J460" s="135" t="s">
        <v>2912</v>
      </c>
      <c r="K460" s="135" t="s">
        <v>2913</v>
      </c>
      <c r="L460" s="135" t="s">
        <v>2914</v>
      </c>
      <c r="M460" s="124"/>
      <c r="N460" s="18"/>
      <c r="O460" s="113"/>
      <c r="P460" s="113"/>
      <c r="Q460" s="18"/>
      <c r="R460" s="18"/>
      <c r="S460" s="15"/>
      <c r="T460" s="18"/>
      <c r="U460" s="18"/>
      <c r="V460" s="18"/>
      <c r="W460" s="18"/>
      <c r="X460" s="18"/>
      <c r="Y460" s="18"/>
      <c r="Z460" s="18"/>
      <c r="AA460" s="18"/>
      <c r="AB460" s="18"/>
      <c r="AC460" s="18"/>
      <c r="AD460" s="18"/>
    </row>
    <row r="461">
      <c r="A461" s="119">
        <v>415.0</v>
      </c>
      <c r="B461" s="120" t="s">
        <v>1685</v>
      </c>
      <c r="C461" s="119" t="s">
        <v>118</v>
      </c>
      <c r="D461" s="135"/>
      <c r="E461" s="135" t="s">
        <v>1604</v>
      </c>
      <c r="F461" s="135"/>
      <c r="G461" s="135" t="s">
        <v>2915</v>
      </c>
      <c r="H461" s="135" t="s">
        <v>2916</v>
      </c>
      <c r="I461" s="135" t="s">
        <v>1607</v>
      </c>
      <c r="J461" s="135" t="s">
        <v>2917</v>
      </c>
      <c r="K461" s="135" t="s">
        <v>2841</v>
      </c>
      <c r="L461" s="135" t="s">
        <v>2842</v>
      </c>
      <c r="M461" s="124"/>
      <c r="N461" s="18"/>
      <c r="O461" s="18"/>
      <c r="P461" s="18"/>
      <c r="Q461" s="18"/>
      <c r="R461" s="18"/>
      <c r="S461" s="18"/>
      <c r="T461" s="15"/>
      <c r="U461" s="18"/>
      <c r="V461" s="18"/>
      <c r="W461" s="18"/>
      <c r="X461" s="18"/>
      <c r="Y461" s="18"/>
      <c r="Z461" s="18"/>
      <c r="AA461" s="18"/>
      <c r="AB461" s="18"/>
      <c r="AC461" s="18"/>
      <c r="AD461" s="18"/>
    </row>
    <row r="462">
      <c r="A462" s="119">
        <v>425.0</v>
      </c>
      <c r="B462" s="120" t="s">
        <v>1685</v>
      </c>
      <c r="C462" s="119" t="s">
        <v>118</v>
      </c>
      <c r="D462" s="135"/>
      <c r="E462" s="135" t="s">
        <v>1604</v>
      </c>
      <c r="F462" s="135"/>
      <c r="G462" s="135" t="s">
        <v>2915</v>
      </c>
      <c r="H462" s="135" t="s">
        <v>2916</v>
      </c>
      <c r="I462" s="135" t="s">
        <v>1607</v>
      </c>
      <c r="J462" s="135" t="s">
        <v>2918</v>
      </c>
      <c r="K462" s="135" t="s">
        <v>2844</v>
      </c>
      <c r="L462" s="135" t="s">
        <v>2845</v>
      </c>
      <c r="M462" s="124"/>
      <c r="N462" s="18"/>
      <c r="O462" s="113"/>
      <c r="P462" s="113"/>
      <c r="Q462" s="18"/>
      <c r="R462" s="18"/>
      <c r="S462" s="15"/>
      <c r="T462" s="18"/>
      <c r="U462" s="18"/>
      <c r="V462" s="18"/>
      <c r="W462" s="18"/>
      <c r="X462" s="18"/>
      <c r="Y462" s="18"/>
      <c r="Z462" s="18"/>
      <c r="AA462" s="18"/>
      <c r="AB462" s="18"/>
      <c r="AC462" s="18"/>
      <c r="AD462" s="18"/>
    </row>
    <row r="463">
      <c r="A463" s="119">
        <v>436.0</v>
      </c>
      <c r="B463" s="120" t="s">
        <v>1685</v>
      </c>
      <c r="C463" s="119" t="s">
        <v>118</v>
      </c>
      <c r="D463" s="135"/>
      <c r="E463" s="135" t="s">
        <v>1634</v>
      </c>
      <c r="F463" s="135"/>
      <c r="G463" s="135" t="s">
        <v>2829</v>
      </c>
      <c r="H463" s="135" t="s">
        <v>2919</v>
      </c>
      <c r="I463" s="135" t="s">
        <v>1637</v>
      </c>
      <c r="J463" s="135" t="s">
        <v>2920</v>
      </c>
      <c r="K463" s="135" t="s">
        <v>2777</v>
      </c>
      <c r="L463" s="135" t="s">
        <v>2778</v>
      </c>
      <c r="M463" s="124"/>
      <c r="N463" s="18"/>
      <c r="O463" s="18"/>
      <c r="P463" s="18"/>
      <c r="Q463" s="18"/>
      <c r="R463" s="18"/>
      <c r="S463" s="18"/>
      <c r="T463" s="15"/>
      <c r="U463" s="18"/>
      <c r="V463" s="18"/>
      <c r="W463" s="18"/>
      <c r="X463" s="18"/>
      <c r="Y463" s="18"/>
      <c r="Z463" s="18"/>
      <c r="AA463" s="18"/>
      <c r="AB463" s="18"/>
      <c r="AC463" s="18"/>
      <c r="AD463" s="18"/>
    </row>
    <row r="464">
      <c r="A464" s="119">
        <v>437.0</v>
      </c>
      <c r="B464" s="120" t="s">
        <v>1685</v>
      </c>
      <c r="C464" s="119" t="s">
        <v>118</v>
      </c>
      <c r="D464" s="135"/>
      <c r="E464" s="135" t="s">
        <v>1634</v>
      </c>
      <c r="F464" s="135"/>
      <c r="G464" s="135" t="s">
        <v>2829</v>
      </c>
      <c r="H464" s="135" t="s">
        <v>2919</v>
      </c>
      <c r="I464" s="135" t="s">
        <v>1637</v>
      </c>
      <c r="J464" s="135" t="s">
        <v>2921</v>
      </c>
      <c r="K464" s="135" t="s">
        <v>1660</v>
      </c>
      <c r="L464" s="135" t="s">
        <v>1661</v>
      </c>
      <c r="M464" s="124"/>
      <c r="N464" s="18"/>
      <c r="O464" s="18"/>
      <c r="P464" s="18"/>
      <c r="Q464" s="18"/>
      <c r="R464" s="18"/>
      <c r="S464" s="18"/>
      <c r="T464" s="15"/>
      <c r="U464" s="18"/>
      <c r="V464" s="18"/>
      <c r="W464" s="18"/>
      <c r="X464" s="18"/>
      <c r="Y464" s="18"/>
      <c r="Z464" s="18"/>
      <c r="AA464" s="18"/>
      <c r="AB464" s="18"/>
      <c r="AC464" s="18"/>
      <c r="AD464" s="18"/>
    </row>
    <row r="465">
      <c r="A465" s="119">
        <v>448.0</v>
      </c>
      <c r="B465" s="120" t="s">
        <v>1685</v>
      </c>
      <c r="C465" s="119" t="s">
        <v>118</v>
      </c>
      <c r="D465" s="135"/>
      <c r="E465" s="135" t="s">
        <v>1634</v>
      </c>
      <c r="F465" s="135"/>
      <c r="G465" s="135" t="s">
        <v>2829</v>
      </c>
      <c r="H465" s="135" t="s">
        <v>2919</v>
      </c>
      <c r="I465" s="135" t="s">
        <v>1637</v>
      </c>
      <c r="J465" s="135" t="s">
        <v>2922</v>
      </c>
      <c r="K465" s="135" t="s">
        <v>1833</v>
      </c>
      <c r="L465" s="135" t="s">
        <v>1834</v>
      </c>
      <c r="M465" s="124"/>
      <c r="N465" s="18"/>
      <c r="O465" s="113"/>
      <c r="P465" s="113"/>
      <c r="Q465" s="18"/>
      <c r="R465" s="18"/>
      <c r="S465" s="15"/>
      <c r="T465" s="18"/>
      <c r="U465" s="18"/>
      <c r="V465" s="18"/>
      <c r="W465" s="18"/>
      <c r="X465" s="18"/>
      <c r="Y465" s="18"/>
      <c r="Z465" s="18"/>
      <c r="AA465" s="18"/>
      <c r="AB465" s="18"/>
      <c r="AC465" s="18"/>
      <c r="AD465" s="18"/>
    </row>
    <row r="466">
      <c r="A466" s="119">
        <v>484.0</v>
      </c>
      <c r="B466" s="120" t="s">
        <v>1685</v>
      </c>
      <c r="C466" s="119" t="s">
        <v>118</v>
      </c>
      <c r="D466" s="135"/>
      <c r="E466" s="135" t="s">
        <v>2791</v>
      </c>
      <c r="F466" s="135"/>
      <c r="G466" s="135" t="s">
        <v>2923</v>
      </c>
      <c r="H466" s="135" t="s">
        <v>2924</v>
      </c>
      <c r="I466" s="135" t="s">
        <v>1674</v>
      </c>
      <c r="J466" s="135" t="s">
        <v>2925</v>
      </c>
      <c r="K466" s="135" t="s">
        <v>2817</v>
      </c>
      <c r="L466" s="135" t="s">
        <v>2818</v>
      </c>
      <c r="M466" s="124"/>
      <c r="N466" s="18"/>
      <c r="O466" s="113"/>
      <c r="P466" s="113"/>
      <c r="Q466" s="18"/>
      <c r="R466" s="18"/>
      <c r="S466" s="15"/>
      <c r="T466" s="18"/>
      <c r="U466" s="18"/>
      <c r="V466" s="18"/>
      <c r="W466" s="18"/>
      <c r="X466" s="18"/>
      <c r="Y466" s="18"/>
      <c r="Z466" s="18"/>
      <c r="AA466" s="18"/>
      <c r="AB466" s="18"/>
      <c r="AC466" s="18"/>
      <c r="AD466" s="18"/>
    </row>
    <row r="467">
      <c r="A467" s="119">
        <v>491.0</v>
      </c>
      <c r="B467" s="120" t="s">
        <v>1685</v>
      </c>
      <c r="C467" s="119" t="s">
        <v>118</v>
      </c>
      <c r="D467" s="135"/>
      <c r="E467" s="135" t="s">
        <v>2791</v>
      </c>
      <c r="F467" s="135"/>
      <c r="G467" s="135" t="s">
        <v>2923</v>
      </c>
      <c r="H467" s="135" t="s">
        <v>2924</v>
      </c>
      <c r="I467" s="135" t="s">
        <v>1674</v>
      </c>
      <c r="J467" s="135" t="s">
        <v>2926</v>
      </c>
      <c r="K467" s="135" t="s">
        <v>2820</v>
      </c>
      <c r="L467" s="135" t="s">
        <v>2821</v>
      </c>
      <c r="M467" s="124"/>
      <c r="N467" s="18"/>
      <c r="O467" s="113"/>
      <c r="P467" s="113"/>
      <c r="Q467" s="18"/>
      <c r="R467" s="18"/>
      <c r="S467" s="15"/>
      <c r="T467" s="18"/>
      <c r="U467" s="18"/>
      <c r="V467" s="18"/>
      <c r="W467" s="18"/>
      <c r="X467" s="18"/>
      <c r="Y467" s="18"/>
      <c r="Z467" s="18"/>
      <c r="AA467" s="18"/>
      <c r="AB467" s="18"/>
      <c r="AC467" s="18"/>
      <c r="AD467" s="18"/>
    </row>
    <row r="468">
      <c r="A468" s="119">
        <v>470.0</v>
      </c>
      <c r="B468" s="120" t="s">
        <v>1685</v>
      </c>
      <c r="C468" s="119" t="s">
        <v>118</v>
      </c>
      <c r="D468" s="135"/>
      <c r="E468" s="135" t="s">
        <v>1597</v>
      </c>
      <c r="F468" s="135"/>
      <c r="G468" s="135" t="s">
        <v>2927</v>
      </c>
      <c r="H468" s="135" t="s">
        <v>2928</v>
      </c>
      <c r="I468" s="135" t="s">
        <v>1600</v>
      </c>
      <c r="J468" s="135" t="s">
        <v>2929</v>
      </c>
      <c r="K468" s="135" t="s">
        <v>2913</v>
      </c>
      <c r="L468" s="135" t="s">
        <v>2914</v>
      </c>
      <c r="M468" s="124"/>
      <c r="N468" s="18"/>
      <c r="O468" s="113"/>
      <c r="P468" s="113"/>
      <c r="Q468" s="18"/>
      <c r="R468" s="18"/>
      <c r="S468" s="15"/>
      <c r="T468" s="18"/>
      <c r="U468" s="18"/>
      <c r="V468" s="18"/>
      <c r="W468" s="18"/>
      <c r="X468" s="18"/>
      <c r="Y468" s="18"/>
      <c r="Z468" s="18"/>
      <c r="AA468" s="18"/>
      <c r="AB468" s="18"/>
      <c r="AC468" s="18"/>
      <c r="AD468" s="18"/>
    </row>
    <row r="469">
      <c r="A469" s="119">
        <v>411.0</v>
      </c>
      <c r="B469" s="120" t="s">
        <v>1685</v>
      </c>
      <c r="C469" s="119" t="s">
        <v>118</v>
      </c>
      <c r="D469" s="135"/>
      <c r="E469" s="135" t="s">
        <v>1604</v>
      </c>
      <c r="F469" s="135"/>
      <c r="G469" s="135" t="s">
        <v>2930</v>
      </c>
      <c r="H469" s="135" t="s">
        <v>2931</v>
      </c>
      <c r="I469" s="135" t="s">
        <v>1607</v>
      </c>
      <c r="J469" s="135" t="s">
        <v>2932</v>
      </c>
      <c r="K469" s="135" t="s">
        <v>2908</v>
      </c>
      <c r="L469" s="135" t="s">
        <v>2909</v>
      </c>
      <c r="M469" s="124"/>
      <c r="N469" s="18"/>
      <c r="O469" s="113"/>
      <c r="P469" s="113"/>
      <c r="Q469" s="18"/>
      <c r="R469" s="18"/>
      <c r="S469" s="15"/>
      <c r="T469" s="18"/>
      <c r="U469" s="18"/>
      <c r="V469" s="18"/>
      <c r="W469" s="18"/>
      <c r="X469" s="18"/>
      <c r="Y469" s="18"/>
      <c r="Z469" s="18"/>
      <c r="AA469" s="18"/>
      <c r="AB469" s="18"/>
      <c r="AC469" s="18"/>
      <c r="AD469" s="18"/>
    </row>
    <row r="470">
      <c r="A470" s="119">
        <v>409.0</v>
      </c>
      <c r="B470" s="120" t="s">
        <v>1685</v>
      </c>
      <c r="C470" s="119" t="s">
        <v>118</v>
      </c>
      <c r="D470" s="135"/>
      <c r="E470" s="135" t="s">
        <v>1604</v>
      </c>
      <c r="F470" s="135"/>
      <c r="G470" s="135" t="s">
        <v>2933</v>
      </c>
      <c r="H470" s="135" t="s">
        <v>2934</v>
      </c>
      <c r="I470" s="135" t="s">
        <v>1607</v>
      </c>
      <c r="J470" s="135" t="s">
        <v>2935</v>
      </c>
      <c r="K470" s="135" t="s">
        <v>2936</v>
      </c>
      <c r="L470" s="135" t="s">
        <v>2937</v>
      </c>
      <c r="M470" s="124"/>
      <c r="N470" s="18"/>
      <c r="O470" s="113"/>
      <c r="P470" s="113"/>
      <c r="Q470" s="18"/>
      <c r="R470" s="18"/>
      <c r="S470" s="15"/>
      <c r="T470" s="18"/>
      <c r="U470" s="18"/>
      <c r="V470" s="18"/>
      <c r="W470" s="18"/>
      <c r="X470" s="18"/>
      <c r="Y470" s="18"/>
      <c r="Z470" s="18"/>
      <c r="AA470" s="18"/>
      <c r="AB470" s="18"/>
      <c r="AC470" s="18"/>
      <c r="AD470" s="18"/>
    </row>
    <row r="471">
      <c r="A471" s="119">
        <v>413.0</v>
      </c>
      <c r="B471" s="120" t="s">
        <v>1685</v>
      </c>
      <c r="C471" s="119" t="s">
        <v>118</v>
      </c>
      <c r="D471" s="135"/>
      <c r="E471" s="135" t="s">
        <v>1604</v>
      </c>
      <c r="F471" s="135"/>
      <c r="G471" s="135" t="s">
        <v>2938</v>
      </c>
      <c r="H471" s="135" t="s">
        <v>2934</v>
      </c>
      <c r="I471" s="135" t="s">
        <v>1607</v>
      </c>
      <c r="J471" s="135" t="s">
        <v>2939</v>
      </c>
      <c r="K471" s="135" t="s">
        <v>2940</v>
      </c>
      <c r="L471" s="135" t="s">
        <v>2941</v>
      </c>
      <c r="M471" s="124"/>
      <c r="N471" s="18"/>
      <c r="O471" s="18"/>
      <c r="P471" s="18"/>
      <c r="Q471" s="18"/>
      <c r="R471" s="18"/>
      <c r="S471" s="18"/>
      <c r="T471" s="15"/>
      <c r="U471" s="18"/>
      <c r="V471" s="18"/>
      <c r="W471" s="18"/>
      <c r="X471" s="18"/>
      <c r="Y471" s="18"/>
      <c r="Z471" s="18"/>
      <c r="AA471" s="18"/>
      <c r="AB471" s="18"/>
      <c r="AC471" s="18"/>
      <c r="AD471" s="18"/>
    </row>
    <row r="472">
      <c r="A472" s="119">
        <v>412.0</v>
      </c>
      <c r="B472" s="120" t="s">
        <v>1685</v>
      </c>
      <c r="C472" s="119" t="s">
        <v>118</v>
      </c>
      <c r="D472" s="135"/>
      <c r="E472" s="135" t="s">
        <v>1604</v>
      </c>
      <c r="F472" s="135"/>
      <c r="G472" s="135" t="s">
        <v>2942</v>
      </c>
      <c r="H472" s="135" t="s">
        <v>2943</v>
      </c>
      <c r="I472" s="135" t="s">
        <v>1607</v>
      </c>
      <c r="J472" s="135" t="s">
        <v>2944</v>
      </c>
      <c r="K472" s="135" t="s">
        <v>2945</v>
      </c>
      <c r="L472" s="135" t="s">
        <v>2946</v>
      </c>
      <c r="M472" s="124"/>
      <c r="N472" s="18"/>
      <c r="O472" s="18"/>
      <c r="P472" s="18"/>
      <c r="Q472" s="18"/>
      <c r="R472" s="18"/>
      <c r="S472" s="18"/>
      <c r="T472" s="15"/>
      <c r="U472" s="18"/>
      <c r="V472" s="18"/>
      <c r="W472" s="18"/>
      <c r="X472" s="18"/>
      <c r="Y472" s="18"/>
      <c r="Z472" s="18"/>
      <c r="AA472" s="18"/>
      <c r="AB472" s="18"/>
      <c r="AC472" s="18"/>
      <c r="AD472" s="18"/>
    </row>
    <row r="473">
      <c r="A473" s="119">
        <v>408.0</v>
      </c>
      <c r="B473" s="120" t="s">
        <v>1685</v>
      </c>
      <c r="C473" s="119" t="s">
        <v>118</v>
      </c>
      <c r="D473" s="135"/>
      <c r="E473" s="135" t="s">
        <v>1604</v>
      </c>
      <c r="F473" s="135"/>
      <c r="G473" s="135" t="s">
        <v>2947</v>
      </c>
      <c r="H473" s="135" t="s">
        <v>2948</v>
      </c>
      <c r="I473" s="135" t="s">
        <v>1607</v>
      </c>
      <c r="J473" s="135" t="s">
        <v>2949</v>
      </c>
      <c r="K473" s="135" t="s">
        <v>2950</v>
      </c>
      <c r="L473" s="135" t="s">
        <v>2951</v>
      </c>
      <c r="M473" s="124"/>
      <c r="N473" s="18"/>
      <c r="O473" s="18"/>
      <c r="P473" s="18"/>
      <c r="Q473" s="18"/>
      <c r="R473" s="18"/>
      <c r="S473" s="18"/>
      <c r="T473" s="15"/>
      <c r="U473" s="18"/>
      <c r="V473" s="18"/>
      <c r="W473" s="18"/>
      <c r="X473" s="18"/>
      <c r="Y473" s="18"/>
      <c r="Z473" s="18"/>
      <c r="AA473" s="18"/>
      <c r="AB473" s="18"/>
      <c r="AC473" s="18"/>
      <c r="AD473" s="18"/>
    </row>
    <row r="474">
      <c r="A474" s="119">
        <v>494.0</v>
      </c>
      <c r="B474" s="120" t="s">
        <v>1685</v>
      </c>
      <c r="C474" s="119" t="s">
        <v>118</v>
      </c>
      <c r="D474" s="135"/>
      <c r="E474" s="135" t="s">
        <v>2791</v>
      </c>
      <c r="F474" s="135"/>
      <c r="G474" s="135" t="s">
        <v>2952</v>
      </c>
      <c r="H474" s="135" t="s">
        <v>2953</v>
      </c>
      <c r="I474" s="135" t="s">
        <v>1674</v>
      </c>
      <c r="J474" s="135" t="s">
        <v>2954</v>
      </c>
      <c r="K474" s="135" t="s">
        <v>2955</v>
      </c>
      <c r="L474" s="135" t="s">
        <v>2956</v>
      </c>
      <c r="M474" s="124"/>
      <c r="N474" s="18"/>
      <c r="O474" s="18"/>
      <c r="P474" s="18"/>
      <c r="Q474" s="18"/>
      <c r="R474" s="18"/>
      <c r="S474" s="18"/>
      <c r="T474" s="15"/>
      <c r="U474" s="18"/>
      <c r="V474" s="18"/>
      <c r="W474" s="18"/>
      <c r="X474" s="18"/>
      <c r="Y474" s="18"/>
      <c r="Z474" s="18"/>
      <c r="AA474" s="18"/>
      <c r="AB474" s="18"/>
      <c r="AC474" s="18"/>
      <c r="AD474" s="18"/>
    </row>
    <row r="475">
      <c r="A475" s="119">
        <v>495.0</v>
      </c>
      <c r="B475" s="120" t="s">
        <v>1685</v>
      </c>
      <c r="C475" s="119" t="s">
        <v>118</v>
      </c>
      <c r="D475" s="135"/>
      <c r="E475" s="135" t="s">
        <v>2791</v>
      </c>
      <c r="F475" s="135"/>
      <c r="G475" s="135" t="s">
        <v>2952</v>
      </c>
      <c r="H475" s="135" t="s">
        <v>2953</v>
      </c>
      <c r="I475" s="135" t="s">
        <v>1674</v>
      </c>
      <c r="J475" s="135" t="s">
        <v>2957</v>
      </c>
      <c r="K475" s="135" t="s">
        <v>2958</v>
      </c>
      <c r="L475" s="135" t="s">
        <v>2959</v>
      </c>
      <c r="M475" s="124"/>
      <c r="N475" s="18"/>
      <c r="O475" s="18"/>
      <c r="P475" s="18"/>
      <c r="Q475" s="18"/>
      <c r="R475" s="18"/>
      <c r="S475" s="18"/>
      <c r="T475" s="15"/>
      <c r="U475" s="18"/>
      <c r="V475" s="18"/>
      <c r="W475" s="18"/>
      <c r="X475" s="18"/>
      <c r="Y475" s="18"/>
      <c r="Z475" s="18"/>
      <c r="AA475" s="18"/>
      <c r="AB475" s="18"/>
      <c r="AC475" s="18"/>
      <c r="AD475" s="18"/>
    </row>
    <row r="476">
      <c r="A476" s="119">
        <v>497.0</v>
      </c>
      <c r="B476" s="120" t="s">
        <v>1685</v>
      </c>
      <c r="C476" s="119" t="s">
        <v>118</v>
      </c>
      <c r="D476" s="135"/>
      <c r="E476" s="135" t="s">
        <v>2791</v>
      </c>
      <c r="F476" s="135"/>
      <c r="G476" s="135" t="s">
        <v>2960</v>
      </c>
      <c r="H476" s="135" t="s">
        <v>2961</v>
      </c>
      <c r="I476" s="135" t="s">
        <v>1674</v>
      </c>
      <c r="J476" s="135" t="s">
        <v>2962</v>
      </c>
      <c r="K476" s="135" t="s">
        <v>2963</v>
      </c>
      <c r="L476" s="135" t="s">
        <v>2964</v>
      </c>
      <c r="M476" s="124"/>
      <c r="N476" s="18"/>
      <c r="O476" s="113"/>
      <c r="P476" s="113"/>
      <c r="Q476" s="18"/>
      <c r="R476" s="18"/>
      <c r="S476" s="15"/>
      <c r="T476" s="18"/>
      <c r="U476" s="18"/>
      <c r="V476" s="18"/>
      <c r="W476" s="18"/>
      <c r="X476" s="18"/>
      <c r="Y476" s="18"/>
      <c r="Z476" s="18"/>
      <c r="AA476" s="18"/>
      <c r="AB476" s="18"/>
      <c r="AC476" s="18"/>
      <c r="AD476" s="18"/>
    </row>
    <row r="477">
      <c r="A477" s="119">
        <v>496.0</v>
      </c>
      <c r="B477" s="120" t="s">
        <v>1685</v>
      </c>
      <c r="C477" s="119" t="s">
        <v>118</v>
      </c>
      <c r="D477" s="135"/>
      <c r="E477" s="135" t="s">
        <v>2791</v>
      </c>
      <c r="F477" s="135"/>
      <c r="G477" s="135" t="s">
        <v>2965</v>
      </c>
      <c r="H477" s="135" t="s">
        <v>2966</v>
      </c>
      <c r="I477" s="135" t="s">
        <v>1674</v>
      </c>
      <c r="J477" s="135" t="s">
        <v>2967</v>
      </c>
      <c r="K477" s="135" t="s">
        <v>2963</v>
      </c>
      <c r="L477" s="135" t="s">
        <v>2964</v>
      </c>
      <c r="M477" s="124"/>
      <c r="N477" s="18"/>
      <c r="O477" s="113"/>
      <c r="P477" s="113"/>
      <c r="Q477" s="18"/>
      <c r="R477" s="18"/>
      <c r="S477" s="15"/>
      <c r="T477" s="18"/>
      <c r="U477" s="18"/>
      <c r="V477" s="18"/>
      <c r="W477" s="18"/>
      <c r="X477" s="18"/>
      <c r="Y477" s="18"/>
      <c r="Z477" s="18"/>
      <c r="AA477" s="18"/>
      <c r="AB477" s="18"/>
      <c r="AC477" s="18"/>
      <c r="AD477" s="18"/>
    </row>
    <row r="478">
      <c r="A478" s="119">
        <v>406.0</v>
      </c>
      <c r="B478" s="120" t="s">
        <v>1685</v>
      </c>
      <c r="C478" s="119" t="s">
        <v>118</v>
      </c>
      <c r="D478" s="135"/>
      <c r="E478" s="135" t="s">
        <v>1604</v>
      </c>
      <c r="F478" s="135"/>
      <c r="G478" s="135" t="s">
        <v>2968</v>
      </c>
      <c r="H478" s="135" t="s">
        <v>2969</v>
      </c>
      <c r="I478" s="135" t="s">
        <v>1607</v>
      </c>
      <c r="J478" s="135" t="s">
        <v>2970</v>
      </c>
      <c r="K478" s="135" t="s">
        <v>2971</v>
      </c>
      <c r="L478" s="135" t="s">
        <v>2972</v>
      </c>
      <c r="M478" s="124"/>
      <c r="N478" s="18"/>
      <c r="O478" s="113"/>
      <c r="P478" s="113"/>
      <c r="Q478" s="18"/>
      <c r="R478" s="18"/>
      <c r="S478" s="15"/>
      <c r="T478" s="18"/>
      <c r="U478" s="18"/>
      <c r="V478" s="18"/>
      <c r="W478" s="18"/>
      <c r="X478" s="18"/>
      <c r="Y478" s="18"/>
      <c r="Z478" s="18"/>
      <c r="AA478" s="18"/>
      <c r="AB478" s="18"/>
      <c r="AC478" s="18"/>
      <c r="AD478" s="18"/>
    </row>
    <row r="479">
      <c r="A479" s="119">
        <v>464.0</v>
      </c>
      <c r="B479" s="120" t="s">
        <v>1685</v>
      </c>
      <c r="C479" s="119" t="s">
        <v>118</v>
      </c>
      <c r="D479" s="135"/>
      <c r="E479" s="135" t="s">
        <v>2765</v>
      </c>
      <c r="F479" s="135"/>
      <c r="G479" s="135" t="s">
        <v>2973</v>
      </c>
      <c r="H479" s="135" t="s">
        <v>2974</v>
      </c>
      <c r="I479" s="135" t="s">
        <v>1722</v>
      </c>
      <c r="J479" s="135" t="s">
        <v>2975</v>
      </c>
      <c r="K479" s="135" t="s">
        <v>2976</v>
      </c>
      <c r="L479" s="135" t="s">
        <v>2977</v>
      </c>
      <c r="M479" s="124"/>
      <c r="N479" s="18"/>
      <c r="O479" s="113"/>
      <c r="P479" s="113"/>
      <c r="Q479" s="18"/>
      <c r="R479" s="18"/>
      <c r="S479" s="15"/>
      <c r="T479" s="18"/>
      <c r="U479" s="18"/>
      <c r="V479" s="18"/>
      <c r="W479" s="18"/>
      <c r="X479" s="18"/>
      <c r="Y479" s="18"/>
      <c r="Z479" s="18"/>
      <c r="AA479" s="18"/>
      <c r="AB479" s="18"/>
      <c r="AC479" s="18"/>
      <c r="AD479" s="18"/>
    </row>
    <row r="480">
      <c r="A480" s="119">
        <v>404.0</v>
      </c>
      <c r="B480" s="120" t="s">
        <v>1685</v>
      </c>
      <c r="C480" s="119" t="s">
        <v>118</v>
      </c>
      <c r="D480" s="135"/>
      <c r="E480" s="135" t="s">
        <v>1604</v>
      </c>
      <c r="F480" s="135"/>
      <c r="G480" s="135" t="s">
        <v>2978</v>
      </c>
      <c r="H480" s="135" t="s">
        <v>2979</v>
      </c>
      <c r="I480" s="135" t="s">
        <v>1607</v>
      </c>
      <c r="J480" s="135" t="s">
        <v>2980</v>
      </c>
      <c r="K480" s="135" t="s">
        <v>2981</v>
      </c>
      <c r="L480" s="135" t="s">
        <v>2982</v>
      </c>
      <c r="M480" s="124"/>
      <c r="N480" s="18"/>
      <c r="O480" s="18"/>
      <c r="P480" s="18"/>
      <c r="Q480" s="18"/>
      <c r="R480" s="18"/>
      <c r="S480" s="18"/>
      <c r="T480" s="15"/>
      <c r="U480" s="18"/>
      <c r="V480" s="18"/>
      <c r="W480" s="18"/>
      <c r="X480" s="18"/>
      <c r="Y480" s="18"/>
      <c r="Z480" s="18"/>
      <c r="AA480" s="18"/>
      <c r="AB480" s="18"/>
      <c r="AC480" s="18"/>
      <c r="AD480" s="18"/>
    </row>
    <row r="481">
      <c r="A481" s="119">
        <v>394.0</v>
      </c>
      <c r="B481" s="120" t="s">
        <v>1685</v>
      </c>
      <c r="C481" s="119" t="s">
        <v>118</v>
      </c>
      <c r="D481" s="135"/>
      <c r="E481" s="135" t="s">
        <v>2749</v>
      </c>
      <c r="F481" s="135"/>
      <c r="G481" s="135" t="s">
        <v>2983</v>
      </c>
      <c r="H481" s="135" t="s">
        <v>2984</v>
      </c>
      <c r="I481" s="135" t="s">
        <v>1681</v>
      </c>
      <c r="J481" s="135" t="s">
        <v>2985</v>
      </c>
      <c r="K481" s="135" t="s">
        <v>2986</v>
      </c>
      <c r="L481" s="135" t="s">
        <v>2987</v>
      </c>
      <c r="M481" s="124"/>
      <c r="N481" s="18"/>
      <c r="O481" s="18"/>
      <c r="P481" s="18"/>
      <c r="Q481" s="18"/>
      <c r="R481" s="18"/>
      <c r="S481" s="18"/>
      <c r="T481" s="15"/>
      <c r="U481" s="18"/>
      <c r="V481" s="18"/>
      <c r="W481" s="18"/>
      <c r="X481" s="18"/>
      <c r="Y481" s="18"/>
      <c r="Z481" s="18"/>
      <c r="AA481" s="18"/>
      <c r="AB481" s="18"/>
      <c r="AC481" s="18"/>
      <c r="AD481" s="18"/>
    </row>
    <row r="482">
      <c r="A482" s="119">
        <v>439.0</v>
      </c>
      <c r="B482" s="120" t="s">
        <v>1685</v>
      </c>
      <c r="C482" s="119" t="s">
        <v>118</v>
      </c>
      <c r="D482" s="135"/>
      <c r="E482" s="135" t="s">
        <v>1634</v>
      </c>
      <c r="F482" s="135"/>
      <c r="G482" s="135" t="s">
        <v>2988</v>
      </c>
      <c r="H482" s="135" t="s">
        <v>2989</v>
      </c>
      <c r="I482" s="135" t="s">
        <v>1637</v>
      </c>
      <c r="J482" s="135" t="s">
        <v>2990</v>
      </c>
      <c r="K482" s="135" t="s">
        <v>2991</v>
      </c>
      <c r="L482" s="135" t="s">
        <v>2992</v>
      </c>
      <c r="M482" s="124"/>
      <c r="N482" s="18"/>
      <c r="O482" s="18"/>
      <c r="P482" s="18"/>
      <c r="Q482" s="18"/>
      <c r="R482" s="18"/>
      <c r="S482" s="18"/>
      <c r="T482" s="15"/>
      <c r="U482" s="18"/>
      <c r="V482" s="18"/>
      <c r="W482" s="18"/>
      <c r="X482" s="18"/>
      <c r="Y482" s="18"/>
      <c r="Z482" s="18"/>
      <c r="AA482" s="18"/>
      <c r="AB482" s="18"/>
      <c r="AC482" s="18"/>
      <c r="AD482" s="18"/>
    </row>
    <row r="483">
      <c r="A483" s="119">
        <v>459.0</v>
      </c>
      <c r="B483" s="120" t="s">
        <v>1685</v>
      </c>
      <c r="C483" s="119" t="s">
        <v>118</v>
      </c>
      <c r="D483" s="135"/>
      <c r="E483" s="135" t="s">
        <v>1634</v>
      </c>
      <c r="F483" s="135"/>
      <c r="G483" s="135" t="s">
        <v>2993</v>
      </c>
      <c r="H483" s="135" t="s">
        <v>2994</v>
      </c>
      <c r="I483" s="135" t="s">
        <v>1637</v>
      </c>
      <c r="J483" s="135" t="s">
        <v>2995</v>
      </c>
      <c r="K483" s="135" t="s">
        <v>1689</v>
      </c>
      <c r="L483" s="135" t="s">
        <v>1690</v>
      </c>
      <c r="M483" s="124"/>
      <c r="N483" s="18"/>
      <c r="O483" s="18"/>
      <c r="P483" s="18"/>
      <c r="Q483" s="18"/>
      <c r="R483" s="18"/>
      <c r="S483" s="18"/>
      <c r="T483" s="15"/>
      <c r="U483" s="18"/>
      <c r="V483" s="18"/>
      <c r="W483" s="18"/>
      <c r="X483" s="18"/>
      <c r="Y483" s="18"/>
      <c r="Z483" s="18"/>
      <c r="AA483" s="18"/>
      <c r="AB483" s="18"/>
      <c r="AC483" s="18"/>
      <c r="AD483" s="18"/>
    </row>
    <row r="484">
      <c r="A484" s="119">
        <v>461.0</v>
      </c>
      <c r="B484" s="120" t="s">
        <v>1685</v>
      </c>
      <c r="C484" s="119" t="s">
        <v>118</v>
      </c>
      <c r="D484" s="135"/>
      <c r="E484" s="135" t="s">
        <v>1585</v>
      </c>
      <c r="F484" s="135"/>
      <c r="G484" s="135" t="s">
        <v>2996</v>
      </c>
      <c r="H484" s="135" t="s">
        <v>2994</v>
      </c>
      <c r="I484" s="135" t="s">
        <v>1588</v>
      </c>
      <c r="J484" s="135" t="s">
        <v>2997</v>
      </c>
      <c r="K484" s="135" t="s">
        <v>1693</v>
      </c>
      <c r="L484" s="135" t="s">
        <v>1694</v>
      </c>
      <c r="M484" s="124"/>
      <c r="N484" s="18"/>
      <c r="O484" s="113"/>
      <c r="P484" s="113"/>
      <c r="Q484" s="18"/>
      <c r="R484" s="18"/>
      <c r="S484" s="15"/>
      <c r="T484" s="18"/>
      <c r="U484" s="18"/>
      <c r="V484" s="18"/>
      <c r="W484" s="18"/>
      <c r="X484" s="18"/>
      <c r="Y484" s="18"/>
      <c r="Z484" s="18"/>
      <c r="AA484" s="18"/>
      <c r="AB484" s="18"/>
      <c r="AC484" s="18"/>
      <c r="AD484" s="18"/>
    </row>
    <row r="485">
      <c r="A485" s="119">
        <v>441.0</v>
      </c>
      <c r="B485" s="120" t="s">
        <v>1685</v>
      </c>
      <c r="C485" s="119" t="s">
        <v>118</v>
      </c>
      <c r="D485" s="135"/>
      <c r="E485" s="135" t="s">
        <v>1634</v>
      </c>
      <c r="F485" s="135"/>
      <c r="G485" s="135" t="s">
        <v>2998</v>
      </c>
      <c r="H485" s="135" t="s">
        <v>2999</v>
      </c>
      <c r="I485" s="135" t="s">
        <v>1637</v>
      </c>
      <c r="J485" s="135" t="s">
        <v>3000</v>
      </c>
      <c r="K485" s="135" t="s">
        <v>2206</v>
      </c>
      <c r="L485" s="135" t="s">
        <v>2207</v>
      </c>
      <c r="M485" s="124"/>
      <c r="N485" s="18"/>
      <c r="O485" s="113"/>
      <c r="P485" s="113"/>
      <c r="Q485" s="18"/>
      <c r="R485" s="18"/>
      <c r="S485" s="15"/>
      <c r="T485" s="18"/>
      <c r="U485" s="18"/>
      <c r="V485" s="18"/>
      <c r="W485" s="18"/>
      <c r="X485" s="18"/>
      <c r="Y485" s="18"/>
      <c r="Z485" s="18"/>
      <c r="AA485" s="18"/>
      <c r="AB485" s="18"/>
      <c r="AC485" s="18"/>
      <c r="AD485" s="18"/>
    </row>
    <row r="486">
      <c r="A486" s="119">
        <v>442.0</v>
      </c>
      <c r="B486" s="120" t="s">
        <v>1685</v>
      </c>
      <c r="C486" s="119" t="s">
        <v>118</v>
      </c>
      <c r="D486" s="135"/>
      <c r="E486" s="135" t="s">
        <v>1634</v>
      </c>
      <c r="F486" s="135"/>
      <c r="G486" s="135" t="s">
        <v>2998</v>
      </c>
      <c r="H486" s="135" t="s">
        <v>2999</v>
      </c>
      <c r="I486" s="135" t="s">
        <v>1637</v>
      </c>
      <c r="J486" s="135" t="s">
        <v>3001</v>
      </c>
      <c r="K486" s="135" t="s">
        <v>2245</v>
      </c>
      <c r="L486" s="135" t="s">
        <v>2246</v>
      </c>
      <c r="M486" s="124"/>
      <c r="N486" s="18"/>
      <c r="O486" s="113"/>
      <c r="P486" s="113"/>
      <c r="Q486" s="18"/>
      <c r="R486" s="18"/>
      <c r="S486" s="15"/>
      <c r="T486" s="18"/>
      <c r="U486" s="18"/>
      <c r="V486" s="18"/>
      <c r="W486" s="18"/>
      <c r="X486" s="18"/>
      <c r="Y486" s="18"/>
      <c r="Z486" s="18"/>
      <c r="AA486" s="18"/>
      <c r="AB486" s="18"/>
      <c r="AC486" s="18"/>
      <c r="AD486" s="18"/>
    </row>
    <row r="487">
      <c r="A487" s="119">
        <v>446.0</v>
      </c>
      <c r="B487" s="120" t="s">
        <v>1685</v>
      </c>
      <c r="C487" s="119" t="s">
        <v>118</v>
      </c>
      <c r="D487" s="135"/>
      <c r="E487" s="135" t="s">
        <v>1634</v>
      </c>
      <c r="F487" s="135"/>
      <c r="G487" s="135" t="s">
        <v>3002</v>
      </c>
      <c r="H487" s="135" t="s">
        <v>2999</v>
      </c>
      <c r="I487" s="135" t="s">
        <v>1637</v>
      </c>
      <c r="J487" s="135" t="s">
        <v>3003</v>
      </c>
      <c r="K487" s="135" t="s">
        <v>2248</v>
      </c>
      <c r="L487" s="135" t="s">
        <v>2249</v>
      </c>
      <c r="M487" s="124"/>
      <c r="N487" s="18"/>
      <c r="O487" s="113"/>
      <c r="P487" s="113"/>
      <c r="Q487" s="18"/>
      <c r="R487" s="18"/>
      <c r="S487" s="15"/>
      <c r="T487" s="18"/>
      <c r="U487" s="18"/>
      <c r="V487" s="18"/>
      <c r="W487" s="18"/>
      <c r="X487" s="18"/>
      <c r="Y487" s="18"/>
      <c r="Z487" s="18"/>
      <c r="AA487" s="18"/>
      <c r="AB487" s="18"/>
      <c r="AC487" s="18"/>
      <c r="AD487" s="18"/>
    </row>
    <row r="488">
      <c r="A488" s="119">
        <v>450.0</v>
      </c>
      <c r="B488" s="120" t="s">
        <v>1685</v>
      </c>
      <c r="C488" s="119" t="s">
        <v>118</v>
      </c>
      <c r="D488" s="135"/>
      <c r="E488" s="135" t="s">
        <v>1634</v>
      </c>
      <c r="F488" s="135"/>
      <c r="G488" s="135" t="s">
        <v>3004</v>
      </c>
      <c r="H488" s="135" t="s">
        <v>2999</v>
      </c>
      <c r="I488" s="135" t="s">
        <v>1637</v>
      </c>
      <c r="J488" s="135" t="s">
        <v>3005</v>
      </c>
      <c r="K488" s="135" t="s">
        <v>1836</v>
      </c>
      <c r="L488" s="135" t="s">
        <v>1837</v>
      </c>
      <c r="M488" s="124"/>
      <c r="N488" s="18"/>
      <c r="O488" s="113"/>
      <c r="P488" s="113"/>
      <c r="Q488" s="18"/>
      <c r="R488" s="18"/>
      <c r="S488" s="15"/>
      <c r="T488" s="18"/>
      <c r="U488" s="18"/>
      <c r="V488" s="18"/>
      <c r="W488" s="18"/>
      <c r="X488" s="18"/>
      <c r="Y488" s="18"/>
      <c r="Z488" s="18"/>
      <c r="AA488" s="18"/>
      <c r="AB488" s="18"/>
      <c r="AC488" s="18"/>
      <c r="AD488" s="18"/>
    </row>
    <row r="489">
      <c r="A489" s="119">
        <v>452.0</v>
      </c>
      <c r="B489" s="120" t="s">
        <v>1685</v>
      </c>
      <c r="C489" s="119" t="s">
        <v>118</v>
      </c>
      <c r="D489" s="135"/>
      <c r="E489" s="135" t="s">
        <v>1634</v>
      </c>
      <c r="F489" s="135"/>
      <c r="G489" s="135" t="s">
        <v>2998</v>
      </c>
      <c r="H489" s="135" t="s">
        <v>2999</v>
      </c>
      <c r="I489" s="135" t="s">
        <v>1637</v>
      </c>
      <c r="J489" s="135" t="s">
        <v>3006</v>
      </c>
      <c r="K489" s="135" t="s">
        <v>2253</v>
      </c>
      <c r="L489" s="135" t="s">
        <v>2254</v>
      </c>
      <c r="M489" s="124"/>
      <c r="N489" s="18"/>
      <c r="O489" s="113"/>
      <c r="P489" s="113"/>
      <c r="Q489" s="18"/>
      <c r="R489" s="18"/>
      <c r="S489" s="15"/>
      <c r="T489" s="18"/>
      <c r="U489" s="18"/>
      <c r="V489" s="18"/>
      <c r="W489" s="18"/>
      <c r="X489" s="18"/>
      <c r="Y489" s="18"/>
      <c r="Z489" s="18"/>
      <c r="AA489" s="18"/>
      <c r="AB489" s="18"/>
      <c r="AC489" s="18"/>
      <c r="AD489" s="18"/>
    </row>
    <row r="490">
      <c r="A490" s="119">
        <v>454.0</v>
      </c>
      <c r="B490" s="120" t="s">
        <v>1685</v>
      </c>
      <c r="C490" s="119" t="s">
        <v>118</v>
      </c>
      <c r="D490" s="135"/>
      <c r="E490" s="135" t="s">
        <v>1634</v>
      </c>
      <c r="F490" s="135"/>
      <c r="G490" s="135" t="s">
        <v>2998</v>
      </c>
      <c r="H490" s="135" t="s">
        <v>2999</v>
      </c>
      <c r="I490" s="135" t="s">
        <v>1637</v>
      </c>
      <c r="J490" s="135" t="s">
        <v>3007</v>
      </c>
      <c r="K490" s="135" t="s">
        <v>2256</v>
      </c>
      <c r="L490" s="135" t="s">
        <v>2257</v>
      </c>
      <c r="M490" s="124"/>
      <c r="N490" s="18"/>
      <c r="O490" s="113"/>
      <c r="P490" s="113"/>
      <c r="Q490" s="18"/>
      <c r="R490" s="18"/>
      <c r="S490" s="15"/>
      <c r="T490" s="18"/>
      <c r="U490" s="18"/>
      <c r="V490" s="18"/>
      <c r="W490" s="18"/>
      <c r="X490" s="18"/>
      <c r="Y490" s="18"/>
      <c r="Z490" s="18"/>
      <c r="AA490" s="18"/>
      <c r="AB490" s="18"/>
      <c r="AC490" s="18"/>
      <c r="AD490" s="18"/>
    </row>
    <row r="491">
      <c r="A491" s="119">
        <v>457.0</v>
      </c>
      <c r="B491" s="120" t="s">
        <v>1685</v>
      </c>
      <c r="C491" s="119" t="s">
        <v>118</v>
      </c>
      <c r="D491" s="135"/>
      <c r="E491" s="135" t="s">
        <v>1634</v>
      </c>
      <c r="F491" s="135"/>
      <c r="G491" s="135" t="s">
        <v>2998</v>
      </c>
      <c r="H491" s="135" t="s">
        <v>2999</v>
      </c>
      <c r="I491" s="135" t="s">
        <v>1637</v>
      </c>
      <c r="J491" s="135" t="s">
        <v>3008</v>
      </c>
      <c r="K491" s="135" t="s">
        <v>2151</v>
      </c>
      <c r="L491" s="135" t="s">
        <v>2152</v>
      </c>
      <c r="M491" s="124"/>
      <c r="N491" s="18"/>
      <c r="O491" s="113"/>
      <c r="P491" s="113"/>
      <c r="Q491" s="18"/>
      <c r="R491" s="18"/>
      <c r="S491" s="15"/>
      <c r="T491" s="18"/>
      <c r="U491" s="18"/>
      <c r="V491" s="18"/>
      <c r="W491" s="18"/>
      <c r="X491" s="18"/>
      <c r="Y491" s="18"/>
      <c r="Z491" s="18"/>
      <c r="AA491" s="18"/>
      <c r="AB491" s="18"/>
      <c r="AC491" s="18"/>
      <c r="AD491" s="18"/>
    </row>
    <row r="492">
      <c r="A492" s="119">
        <v>458.0</v>
      </c>
      <c r="B492" s="120" t="s">
        <v>1685</v>
      </c>
      <c r="C492" s="119" t="s">
        <v>118</v>
      </c>
      <c r="D492" s="135"/>
      <c r="E492" s="135" t="s">
        <v>1634</v>
      </c>
      <c r="F492" s="135"/>
      <c r="G492" s="135" t="s">
        <v>2998</v>
      </c>
      <c r="H492" s="135" t="s">
        <v>2999</v>
      </c>
      <c r="I492" s="135" t="s">
        <v>1637</v>
      </c>
      <c r="J492" s="135" t="s">
        <v>3009</v>
      </c>
      <c r="K492" s="135" t="s">
        <v>1754</v>
      </c>
      <c r="L492" s="135" t="s">
        <v>1755</v>
      </c>
      <c r="M492" s="124"/>
      <c r="N492" s="18"/>
      <c r="O492" s="113"/>
      <c r="P492" s="113"/>
      <c r="Q492" s="18"/>
      <c r="R492" s="18"/>
      <c r="S492" s="15"/>
      <c r="T492" s="18"/>
      <c r="U492" s="18"/>
      <c r="V492" s="18"/>
      <c r="W492" s="18"/>
      <c r="X492" s="18"/>
      <c r="Y492" s="18"/>
      <c r="Z492" s="18"/>
      <c r="AA492" s="18"/>
      <c r="AB492" s="18"/>
      <c r="AC492" s="18"/>
      <c r="AD492" s="18"/>
    </row>
    <row r="493">
      <c r="A493" s="119">
        <v>402.0</v>
      </c>
      <c r="B493" s="120" t="s">
        <v>1685</v>
      </c>
      <c r="C493" s="119" t="s">
        <v>118</v>
      </c>
      <c r="D493" s="135"/>
      <c r="E493" s="135" t="s">
        <v>2749</v>
      </c>
      <c r="F493" s="135"/>
      <c r="G493" s="135" t="s">
        <v>3010</v>
      </c>
      <c r="H493" s="135" t="s">
        <v>3011</v>
      </c>
      <c r="I493" s="135" t="s">
        <v>1681</v>
      </c>
      <c r="J493" s="135" t="s">
        <v>3012</v>
      </c>
      <c r="K493" s="135" t="s">
        <v>3013</v>
      </c>
      <c r="L493" s="135" t="s">
        <v>3014</v>
      </c>
      <c r="M493" s="124"/>
      <c r="N493" s="18"/>
      <c r="O493" s="113"/>
      <c r="P493" s="113"/>
      <c r="Q493" s="18"/>
      <c r="R493" s="18"/>
      <c r="S493" s="15"/>
      <c r="T493" s="18"/>
      <c r="U493" s="18"/>
      <c r="V493" s="18"/>
      <c r="W493" s="18"/>
      <c r="X493" s="18"/>
      <c r="Y493" s="18"/>
      <c r="Z493" s="18"/>
      <c r="AA493" s="18"/>
      <c r="AB493" s="18"/>
      <c r="AC493" s="18"/>
      <c r="AD493" s="18"/>
    </row>
    <row r="494">
      <c r="A494" s="119">
        <v>403.0</v>
      </c>
      <c r="B494" s="120" t="s">
        <v>1685</v>
      </c>
      <c r="C494" s="119" t="s">
        <v>118</v>
      </c>
      <c r="D494" s="135"/>
      <c r="E494" s="135" t="s">
        <v>2749</v>
      </c>
      <c r="F494" s="135"/>
      <c r="G494" s="135" t="s">
        <v>3015</v>
      </c>
      <c r="H494" s="135" t="s">
        <v>3016</v>
      </c>
      <c r="I494" s="135" t="s">
        <v>1681</v>
      </c>
      <c r="J494" s="135" t="s">
        <v>3017</v>
      </c>
      <c r="K494" s="135" t="s">
        <v>3013</v>
      </c>
      <c r="L494" s="135" t="s">
        <v>3014</v>
      </c>
      <c r="M494" s="124"/>
      <c r="N494" s="18"/>
      <c r="O494" s="113"/>
      <c r="P494" s="113"/>
      <c r="Q494" s="18"/>
      <c r="R494" s="18"/>
      <c r="S494" s="15"/>
      <c r="T494" s="18"/>
      <c r="U494" s="18"/>
      <c r="V494" s="18"/>
      <c r="W494" s="18"/>
      <c r="X494" s="18"/>
      <c r="Y494" s="18"/>
      <c r="Z494" s="18"/>
      <c r="AA494" s="18"/>
      <c r="AB494" s="18"/>
      <c r="AC494" s="18"/>
      <c r="AD494" s="18"/>
    </row>
    <row r="495">
      <c r="A495" s="119">
        <v>395.0</v>
      </c>
      <c r="B495" s="120" t="s">
        <v>1685</v>
      </c>
      <c r="C495" s="119" t="s">
        <v>118</v>
      </c>
      <c r="D495" s="135"/>
      <c r="E495" s="135" t="s">
        <v>2749</v>
      </c>
      <c r="F495" s="135"/>
      <c r="G495" s="135" t="s">
        <v>3018</v>
      </c>
      <c r="H495" s="135" t="s">
        <v>3019</v>
      </c>
      <c r="I495" s="135" t="s">
        <v>1681</v>
      </c>
      <c r="J495" s="135" t="s">
        <v>3020</v>
      </c>
      <c r="K495" s="135" t="s">
        <v>3021</v>
      </c>
      <c r="L495" s="135" t="s">
        <v>3022</v>
      </c>
      <c r="M495" s="124"/>
      <c r="N495" s="18"/>
      <c r="O495" s="18"/>
      <c r="P495" s="18"/>
      <c r="Q495" s="18"/>
      <c r="R495" s="18"/>
      <c r="S495" s="18"/>
      <c r="T495" s="15"/>
      <c r="U495" s="18"/>
      <c r="V495" s="18"/>
      <c r="W495" s="18"/>
      <c r="X495" s="18"/>
      <c r="Y495" s="18"/>
      <c r="Z495" s="18"/>
      <c r="AA495" s="18"/>
      <c r="AB495" s="18"/>
      <c r="AC495" s="18"/>
      <c r="AD495" s="18"/>
    </row>
    <row r="496">
      <c r="A496" s="119">
        <v>396.0</v>
      </c>
      <c r="B496" s="120" t="s">
        <v>1685</v>
      </c>
      <c r="C496" s="119" t="s">
        <v>118</v>
      </c>
      <c r="D496" s="135"/>
      <c r="E496" s="135" t="s">
        <v>2749</v>
      </c>
      <c r="F496" s="135"/>
      <c r="G496" s="135" t="s">
        <v>3023</v>
      </c>
      <c r="H496" s="135" t="s">
        <v>3024</v>
      </c>
      <c r="I496" s="135" t="s">
        <v>1681</v>
      </c>
      <c r="J496" s="135" t="s">
        <v>3025</v>
      </c>
      <c r="K496" s="135" t="s">
        <v>1683</v>
      </c>
      <c r="L496" s="135" t="s">
        <v>1684</v>
      </c>
      <c r="M496" s="124"/>
      <c r="N496" s="18"/>
      <c r="O496" s="18"/>
      <c r="P496" s="18"/>
      <c r="Q496" s="18"/>
      <c r="R496" s="18"/>
      <c r="S496" s="18"/>
      <c r="T496" s="15"/>
      <c r="U496" s="18"/>
      <c r="V496" s="18"/>
      <c r="W496" s="18"/>
      <c r="X496" s="18"/>
      <c r="Y496" s="18"/>
      <c r="Z496" s="18"/>
      <c r="AA496" s="18"/>
      <c r="AB496" s="18"/>
      <c r="AC496" s="18"/>
      <c r="AD496" s="18"/>
    </row>
    <row r="497">
      <c r="A497" s="119">
        <v>398.0</v>
      </c>
      <c r="B497" s="120" t="s">
        <v>1685</v>
      </c>
      <c r="C497" s="119" t="s">
        <v>118</v>
      </c>
      <c r="D497" s="135"/>
      <c r="E497" s="135" t="s">
        <v>2749</v>
      </c>
      <c r="F497" s="135"/>
      <c r="G497" s="135" t="s">
        <v>3026</v>
      </c>
      <c r="H497" s="135" t="s">
        <v>3027</v>
      </c>
      <c r="I497" s="135" t="s">
        <v>1681</v>
      </c>
      <c r="J497" s="135" t="s">
        <v>3028</v>
      </c>
      <c r="K497" s="135" t="s">
        <v>3029</v>
      </c>
      <c r="L497" s="135" t="s">
        <v>3030</v>
      </c>
      <c r="M497" s="124"/>
      <c r="N497" s="18"/>
      <c r="O497" s="18"/>
      <c r="P497" s="18"/>
      <c r="Q497" s="18"/>
      <c r="R497" s="18"/>
      <c r="S497" s="18"/>
      <c r="T497" s="15"/>
      <c r="U497" s="18"/>
      <c r="V497" s="18"/>
      <c r="W497" s="18"/>
      <c r="X497" s="18"/>
      <c r="Y497" s="18"/>
      <c r="Z497" s="18"/>
      <c r="AA497" s="18"/>
      <c r="AB497" s="18"/>
      <c r="AC497" s="18"/>
      <c r="AD497" s="18"/>
    </row>
    <row r="498">
      <c r="A498" s="119">
        <v>397.0</v>
      </c>
      <c r="B498" s="120" t="s">
        <v>1685</v>
      </c>
      <c r="C498" s="119" t="s">
        <v>118</v>
      </c>
      <c r="D498" s="135"/>
      <c r="E498" s="135" t="s">
        <v>2749</v>
      </c>
      <c r="F498" s="135"/>
      <c r="G498" s="135" t="s">
        <v>3031</v>
      </c>
      <c r="H498" s="135" t="s">
        <v>3032</v>
      </c>
      <c r="I498" s="135" t="s">
        <v>1681</v>
      </c>
      <c r="J498" s="135" t="s">
        <v>3033</v>
      </c>
      <c r="K498" s="135" t="s">
        <v>3029</v>
      </c>
      <c r="L498" s="135" t="s">
        <v>3030</v>
      </c>
      <c r="M498" s="124"/>
      <c r="N498" s="18"/>
      <c r="O498" s="18"/>
      <c r="P498" s="18"/>
      <c r="Q498" s="18"/>
      <c r="R498" s="18"/>
      <c r="S498" s="18"/>
      <c r="T498" s="15"/>
      <c r="U498" s="18"/>
      <c r="V498" s="18"/>
      <c r="W498" s="18"/>
      <c r="X498" s="18"/>
      <c r="Y498" s="18"/>
      <c r="Z498" s="18"/>
      <c r="AA498" s="18"/>
      <c r="AB498" s="18"/>
      <c r="AC498" s="18"/>
      <c r="AD498" s="18"/>
    </row>
    <row r="499">
      <c r="A499" s="119">
        <v>465.0</v>
      </c>
      <c r="B499" s="120" t="s">
        <v>1685</v>
      </c>
      <c r="C499" s="119" t="s">
        <v>118</v>
      </c>
      <c r="D499" s="135"/>
      <c r="E499" s="135" t="s">
        <v>2765</v>
      </c>
      <c r="F499" s="135"/>
      <c r="G499" s="135" t="s">
        <v>3034</v>
      </c>
      <c r="H499" s="135" t="s">
        <v>3035</v>
      </c>
      <c r="I499" s="135" t="s">
        <v>1722</v>
      </c>
      <c r="J499" s="135" t="s">
        <v>3036</v>
      </c>
      <c r="K499" s="135" t="s">
        <v>2976</v>
      </c>
      <c r="L499" s="135" t="s">
        <v>2977</v>
      </c>
      <c r="M499" s="124"/>
      <c r="N499" s="18"/>
      <c r="O499" s="18"/>
      <c r="P499" s="18"/>
      <c r="Q499" s="18"/>
      <c r="R499" s="18"/>
      <c r="S499" s="18"/>
      <c r="T499" s="15"/>
      <c r="U499" s="18"/>
      <c r="V499" s="18"/>
      <c r="W499" s="18"/>
      <c r="X499" s="18"/>
      <c r="Y499" s="18"/>
      <c r="Z499" s="18"/>
      <c r="AA499" s="18"/>
      <c r="AB499" s="18"/>
      <c r="AC499" s="18"/>
      <c r="AD499" s="18"/>
    </row>
    <row r="500">
      <c r="A500" s="119">
        <v>405.0</v>
      </c>
      <c r="B500" s="120" t="s">
        <v>1685</v>
      </c>
      <c r="C500" s="119" t="s">
        <v>118</v>
      </c>
      <c r="D500" s="135"/>
      <c r="E500" s="135" t="s">
        <v>1604</v>
      </c>
      <c r="F500" s="135"/>
      <c r="G500" s="135" t="s">
        <v>3037</v>
      </c>
      <c r="H500" s="135" t="s">
        <v>3038</v>
      </c>
      <c r="I500" s="135" t="s">
        <v>1607</v>
      </c>
      <c r="J500" s="135" t="s">
        <v>3039</v>
      </c>
      <c r="K500" s="135" t="s">
        <v>2981</v>
      </c>
      <c r="L500" s="135" t="s">
        <v>2982</v>
      </c>
      <c r="M500" s="124"/>
      <c r="N500" s="18"/>
      <c r="O500" s="18"/>
      <c r="P500" s="18"/>
      <c r="Q500" s="18"/>
      <c r="R500" s="18"/>
      <c r="S500" s="18"/>
      <c r="T500" s="15"/>
      <c r="U500" s="18"/>
      <c r="V500" s="18"/>
      <c r="W500" s="18"/>
      <c r="X500" s="18"/>
      <c r="Y500" s="18"/>
      <c r="Z500" s="18"/>
      <c r="AA500" s="18"/>
      <c r="AB500" s="18"/>
      <c r="AC500" s="18"/>
      <c r="AD500" s="18"/>
    </row>
    <row r="501">
      <c r="A501" s="119">
        <v>407.0</v>
      </c>
      <c r="B501" s="120" t="s">
        <v>1685</v>
      </c>
      <c r="C501" s="119" t="s">
        <v>118</v>
      </c>
      <c r="D501" s="135"/>
      <c r="E501" s="135" t="s">
        <v>1604</v>
      </c>
      <c r="F501" s="135"/>
      <c r="G501" s="135" t="s">
        <v>3040</v>
      </c>
      <c r="H501" s="135" t="s">
        <v>3041</v>
      </c>
      <c r="I501" s="135" t="s">
        <v>1607</v>
      </c>
      <c r="J501" s="135" t="s">
        <v>3042</v>
      </c>
      <c r="K501" s="135" t="s">
        <v>2971</v>
      </c>
      <c r="L501" s="135" t="s">
        <v>2972</v>
      </c>
      <c r="M501" s="124"/>
      <c r="N501" s="18"/>
      <c r="O501" s="18"/>
      <c r="P501" s="18"/>
      <c r="Q501" s="18"/>
      <c r="R501" s="18"/>
      <c r="S501" s="18"/>
      <c r="T501" s="15"/>
      <c r="U501" s="18"/>
      <c r="V501" s="18"/>
      <c r="W501" s="18"/>
      <c r="X501" s="18"/>
      <c r="Y501" s="18"/>
      <c r="Z501" s="18"/>
      <c r="AA501" s="18"/>
      <c r="AB501" s="18"/>
      <c r="AC501" s="18"/>
      <c r="AD501" s="18"/>
    </row>
    <row r="502">
      <c r="A502" s="119">
        <v>455.0</v>
      </c>
      <c r="B502" s="120" t="s">
        <v>1685</v>
      </c>
      <c r="C502" s="119" t="s">
        <v>118</v>
      </c>
      <c r="D502" s="135"/>
      <c r="E502" s="135" t="s">
        <v>1634</v>
      </c>
      <c r="F502" s="135"/>
      <c r="G502" s="135" t="s">
        <v>3043</v>
      </c>
      <c r="H502" s="135" t="s">
        <v>3044</v>
      </c>
      <c r="I502" s="135" t="s">
        <v>1637</v>
      </c>
      <c r="J502" s="135" t="s">
        <v>3045</v>
      </c>
      <c r="K502" s="135" t="s">
        <v>2256</v>
      </c>
      <c r="L502" s="135" t="s">
        <v>2257</v>
      </c>
      <c r="M502" s="124"/>
      <c r="N502" s="18"/>
      <c r="O502" s="18"/>
      <c r="P502" s="18"/>
      <c r="Q502" s="18"/>
      <c r="R502" s="18"/>
      <c r="S502" s="18"/>
      <c r="T502" s="15"/>
      <c r="U502" s="18"/>
      <c r="V502" s="18"/>
      <c r="W502" s="18"/>
      <c r="X502" s="18"/>
      <c r="Y502" s="18"/>
      <c r="Z502" s="18"/>
      <c r="AA502" s="18"/>
      <c r="AB502" s="18"/>
      <c r="AC502" s="18"/>
      <c r="AD502" s="18"/>
    </row>
    <row r="503">
      <c r="C503" s="12" t="s">
        <v>118</v>
      </c>
      <c r="D503" s="12" t="s">
        <v>119</v>
      </c>
      <c r="E503" s="12" t="s">
        <v>1671</v>
      </c>
      <c r="F503" s="12" t="s">
        <v>3046</v>
      </c>
      <c r="G503" s="12" t="s">
        <v>119</v>
      </c>
      <c r="H503" s="12" t="s">
        <v>118</v>
      </c>
      <c r="I503" s="12" t="s">
        <v>1674</v>
      </c>
      <c r="J503" s="12" t="s">
        <v>2822</v>
      </c>
      <c r="K503" s="12" t="s">
        <v>2823</v>
      </c>
      <c r="L503" s="12" t="s">
        <v>2824</v>
      </c>
    </row>
    <row r="504">
      <c r="C504" s="12" t="s">
        <v>118</v>
      </c>
      <c r="D504" s="12" t="s">
        <v>119</v>
      </c>
      <c r="E504" s="12" t="s">
        <v>2783</v>
      </c>
      <c r="F504" s="12" t="s">
        <v>3066</v>
      </c>
      <c r="G504" s="12" t="s">
        <v>119</v>
      </c>
      <c r="H504" s="12" t="s">
        <v>118</v>
      </c>
      <c r="I504" s="12" t="s">
        <v>2784</v>
      </c>
      <c r="J504" s="12" t="s">
        <v>2785</v>
      </c>
      <c r="K504" s="12" t="s">
        <v>2786</v>
      </c>
      <c r="L504" s="12" t="s">
        <v>2787</v>
      </c>
    </row>
    <row r="505">
      <c r="C505" s="12" t="s">
        <v>118</v>
      </c>
      <c r="D505" s="12" t="s">
        <v>119</v>
      </c>
      <c r="E505" s="12" t="s">
        <v>1656</v>
      </c>
      <c r="F505" s="12" t="s">
        <v>3066</v>
      </c>
      <c r="G505" s="12" t="s">
        <v>3072</v>
      </c>
      <c r="H505" s="12" t="s">
        <v>3073</v>
      </c>
      <c r="I505" s="12" t="s">
        <v>1637</v>
      </c>
      <c r="J505" s="12" t="s">
        <v>3074</v>
      </c>
      <c r="K505" s="12" t="s">
        <v>1660</v>
      </c>
      <c r="L505" s="12" t="s">
        <v>1661</v>
      </c>
    </row>
    <row r="506">
      <c r="C506" s="12" t="s">
        <v>118</v>
      </c>
      <c r="D506" s="12" t="s">
        <v>119</v>
      </c>
      <c r="E506" s="12" t="s">
        <v>1671</v>
      </c>
      <c r="F506" s="12" t="s">
        <v>3066</v>
      </c>
      <c r="G506" s="12" t="s">
        <v>119</v>
      </c>
      <c r="H506" s="12" t="s">
        <v>3075</v>
      </c>
      <c r="I506" s="12" t="s">
        <v>1674</v>
      </c>
      <c r="J506" s="12" t="s">
        <v>2894</v>
      </c>
      <c r="K506" s="12" t="s">
        <v>2895</v>
      </c>
      <c r="L506" s="12" t="s">
        <v>2896</v>
      </c>
    </row>
    <row r="507">
      <c r="A507" s="119">
        <v>548.0</v>
      </c>
      <c r="B507" s="120" t="s">
        <v>1685</v>
      </c>
      <c r="C507" s="119" t="s">
        <v>126</v>
      </c>
      <c r="D507" s="119"/>
      <c r="E507" s="119" t="s">
        <v>1656</v>
      </c>
      <c r="F507" s="132"/>
      <c r="G507" s="132" t="s">
        <v>3090</v>
      </c>
      <c r="H507" s="132" t="s">
        <v>3091</v>
      </c>
      <c r="I507" s="132" t="s">
        <v>1637</v>
      </c>
      <c r="J507" s="132" t="s">
        <v>3092</v>
      </c>
      <c r="K507" s="119" t="s">
        <v>1698</v>
      </c>
      <c r="L507" s="132" t="s">
        <v>1699</v>
      </c>
      <c r="M507" s="124"/>
      <c r="N507" s="18"/>
      <c r="O507" s="18"/>
      <c r="P507" s="18"/>
      <c r="Q507" s="18"/>
      <c r="R507" s="18"/>
      <c r="S507" s="18"/>
      <c r="T507" s="15"/>
      <c r="U507" s="18"/>
      <c r="V507" s="18"/>
      <c r="W507" s="18"/>
      <c r="X507" s="18"/>
      <c r="Y507" s="18"/>
      <c r="Z507" s="18"/>
      <c r="AA507" s="18"/>
      <c r="AB507" s="18"/>
      <c r="AC507" s="18"/>
      <c r="AD507" s="18"/>
    </row>
    <row r="508">
      <c r="A508" s="119">
        <v>549.0</v>
      </c>
      <c r="B508" s="120" t="s">
        <v>1685</v>
      </c>
      <c r="C508" s="119" t="s">
        <v>126</v>
      </c>
      <c r="D508" s="119"/>
      <c r="E508" s="119" t="s">
        <v>1656</v>
      </c>
      <c r="F508" s="132"/>
      <c r="G508" s="132" t="s">
        <v>3093</v>
      </c>
      <c r="H508" s="132" t="s">
        <v>3094</v>
      </c>
      <c r="I508" s="132" t="s">
        <v>1637</v>
      </c>
      <c r="J508" s="132" t="s">
        <v>3095</v>
      </c>
      <c r="K508" s="119" t="s">
        <v>1698</v>
      </c>
      <c r="L508" s="132" t="s">
        <v>1699</v>
      </c>
      <c r="M508" s="124"/>
      <c r="N508" s="18"/>
      <c r="O508" s="113"/>
      <c r="P508" s="113"/>
      <c r="Q508" s="18"/>
      <c r="R508" s="18"/>
      <c r="S508" s="15"/>
      <c r="T508" s="18"/>
      <c r="U508" s="18"/>
      <c r="V508" s="18"/>
      <c r="W508" s="18"/>
      <c r="X508" s="18"/>
      <c r="Y508" s="18"/>
      <c r="Z508" s="18"/>
      <c r="AA508" s="18"/>
      <c r="AB508" s="18"/>
      <c r="AC508" s="18"/>
      <c r="AD508" s="18"/>
    </row>
    <row r="509">
      <c r="A509" s="119">
        <v>557.0</v>
      </c>
      <c r="B509" s="120" t="s">
        <v>1685</v>
      </c>
      <c r="C509" s="119" t="s">
        <v>126</v>
      </c>
      <c r="D509" s="119"/>
      <c r="E509" s="119" t="s">
        <v>1719</v>
      </c>
      <c r="F509" s="132"/>
      <c r="G509" s="132" t="s">
        <v>3096</v>
      </c>
      <c r="H509" s="132" t="s">
        <v>3097</v>
      </c>
      <c r="I509" s="132" t="s">
        <v>1722</v>
      </c>
      <c r="J509" s="132" t="s">
        <v>3098</v>
      </c>
      <c r="K509" s="119" t="s">
        <v>2769</v>
      </c>
      <c r="L509" s="132" t="s">
        <v>2770</v>
      </c>
      <c r="M509" s="124"/>
      <c r="N509" s="18"/>
      <c r="O509" s="113"/>
      <c r="P509" s="113"/>
      <c r="Q509" s="18"/>
      <c r="R509" s="18"/>
      <c r="S509" s="15"/>
      <c r="T509" s="18"/>
      <c r="U509" s="18"/>
      <c r="V509" s="18"/>
      <c r="W509" s="18"/>
      <c r="X509" s="18"/>
      <c r="Y509" s="18"/>
      <c r="Z509" s="18"/>
      <c r="AA509" s="18"/>
      <c r="AB509" s="18"/>
      <c r="AC509" s="18"/>
      <c r="AD509" s="18"/>
    </row>
    <row r="510">
      <c r="A510" s="119">
        <v>554.0</v>
      </c>
      <c r="B510" s="120" t="s">
        <v>1685</v>
      </c>
      <c r="C510" s="119" t="s">
        <v>126</v>
      </c>
      <c r="D510" s="119"/>
      <c r="E510" s="119" t="s">
        <v>1719</v>
      </c>
      <c r="F510" s="132"/>
      <c r="G510" s="132" t="s">
        <v>3099</v>
      </c>
      <c r="H510" s="132" t="s">
        <v>3100</v>
      </c>
      <c r="I510" s="132" t="s">
        <v>1722</v>
      </c>
      <c r="J510" s="132" t="s">
        <v>3101</v>
      </c>
      <c r="K510" s="119" t="s">
        <v>3102</v>
      </c>
      <c r="L510" s="132" t="s">
        <v>3103</v>
      </c>
      <c r="M510" s="124"/>
      <c r="N510" s="18"/>
      <c r="O510" s="113"/>
      <c r="P510" s="113"/>
      <c r="Q510" s="113"/>
      <c r="R510" s="113"/>
      <c r="S510" s="15"/>
      <c r="T510" s="18"/>
      <c r="U510" s="18"/>
      <c r="V510" s="18"/>
      <c r="W510" s="18"/>
      <c r="X510" s="18"/>
      <c r="Y510" s="18"/>
      <c r="Z510" s="18"/>
      <c r="AA510" s="18"/>
      <c r="AB510" s="18"/>
      <c r="AC510" s="18"/>
      <c r="AD510" s="18"/>
    </row>
    <row r="511">
      <c r="A511" s="119">
        <v>558.0</v>
      </c>
      <c r="B511" s="120" t="s">
        <v>1685</v>
      </c>
      <c r="C511" s="119" t="s">
        <v>126</v>
      </c>
      <c r="D511" s="119"/>
      <c r="E511" s="119" t="s">
        <v>1719</v>
      </c>
      <c r="F511" s="132"/>
      <c r="G511" s="132" t="s">
        <v>3104</v>
      </c>
      <c r="H511" s="132" t="s">
        <v>3105</v>
      </c>
      <c r="I511" s="132" t="s">
        <v>1722</v>
      </c>
      <c r="J511" s="132" t="s">
        <v>3106</v>
      </c>
      <c r="K511" s="119" t="s">
        <v>2769</v>
      </c>
      <c r="L511" s="132" t="s">
        <v>2770</v>
      </c>
      <c r="M511" s="124"/>
      <c r="N511" s="18"/>
      <c r="O511" s="18"/>
      <c r="P511" s="18"/>
      <c r="Q511" s="18"/>
      <c r="R511" s="18"/>
      <c r="S511" s="18"/>
      <c r="T511" s="15"/>
      <c r="U511" s="18"/>
      <c r="V511" s="18"/>
      <c r="W511" s="18"/>
      <c r="X511" s="18"/>
      <c r="Y511" s="18"/>
      <c r="Z511" s="18"/>
      <c r="AA511" s="18"/>
      <c r="AB511" s="18"/>
      <c r="AC511" s="18"/>
      <c r="AD511" s="18"/>
    </row>
    <row r="512">
      <c r="A512" s="119">
        <v>559.0</v>
      </c>
      <c r="B512" s="120" t="s">
        <v>1685</v>
      </c>
      <c r="C512" s="119" t="s">
        <v>126</v>
      </c>
      <c r="D512" s="119"/>
      <c r="E512" s="119" t="s">
        <v>1719</v>
      </c>
      <c r="F512" s="132"/>
      <c r="G512" s="132" t="s">
        <v>3107</v>
      </c>
      <c r="H512" s="132" t="s">
        <v>3108</v>
      </c>
      <c r="I512" s="132" t="s">
        <v>1722</v>
      </c>
      <c r="J512" s="132" t="s">
        <v>3109</v>
      </c>
      <c r="K512" s="119" t="s">
        <v>2773</v>
      </c>
      <c r="L512" s="132" t="s">
        <v>2774</v>
      </c>
      <c r="M512" s="124"/>
      <c r="N512" s="18"/>
      <c r="O512" s="18"/>
      <c r="P512" s="18"/>
      <c r="Q512" s="18"/>
      <c r="R512" s="18"/>
      <c r="S512" s="18"/>
      <c r="T512" s="15"/>
      <c r="U512" s="18"/>
      <c r="V512" s="18"/>
      <c r="W512" s="18"/>
      <c r="X512" s="18"/>
      <c r="Y512" s="18"/>
      <c r="Z512" s="18"/>
      <c r="AA512" s="18"/>
      <c r="AB512" s="18"/>
      <c r="AC512" s="18"/>
      <c r="AD512" s="18"/>
    </row>
    <row r="513">
      <c r="A513" s="119">
        <v>555.0</v>
      </c>
      <c r="B513" s="120" t="s">
        <v>1685</v>
      </c>
      <c r="C513" s="119" t="s">
        <v>126</v>
      </c>
      <c r="D513" s="119"/>
      <c r="E513" s="119" t="s">
        <v>1719</v>
      </c>
      <c r="F513" s="132"/>
      <c r="G513" s="132" t="s">
        <v>3110</v>
      </c>
      <c r="H513" s="132" t="s">
        <v>3111</v>
      </c>
      <c r="I513" s="132" t="s">
        <v>1722</v>
      </c>
      <c r="J513" s="132" t="s">
        <v>3112</v>
      </c>
      <c r="K513" s="119" t="s">
        <v>3102</v>
      </c>
      <c r="L513" s="132" t="s">
        <v>3103</v>
      </c>
      <c r="M513" s="124"/>
      <c r="N513" s="18"/>
      <c r="O513" s="18"/>
      <c r="P513" s="18"/>
      <c r="Q513" s="18"/>
      <c r="R513" s="18"/>
      <c r="S513" s="18"/>
      <c r="T513" s="15"/>
      <c r="U513" s="18"/>
      <c r="V513" s="18"/>
      <c r="W513" s="18"/>
      <c r="X513" s="18"/>
      <c r="Y513" s="18"/>
      <c r="Z513" s="18"/>
      <c r="AA513" s="18"/>
      <c r="AB513" s="18"/>
      <c r="AC513" s="18"/>
      <c r="AD513" s="18"/>
    </row>
    <row r="514">
      <c r="A514" s="119">
        <v>560.0</v>
      </c>
      <c r="B514" s="120" t="s">
        <v>1685</v>
      </c>
      <c r="C514" s="119" t="s">
        <v>126</v>
      </c>
      <c r="D514" s="119"/>
      <c r="E514" s="119" t="s">
        <v>1719</v>
      </c>
      <c r="F514" s="132"/>
      <c r="G514" s="132" t="s">
        <v>3113</v>
      </c>
      <c r="H514" s="132" t="s">
        <v>3114</v>
      </c>
      <c r="I514" s="132" t="s">
        <v>1722</v>
      </c>
      <c r="J514" s="132" t="s">
        <v>3115</v>
      </c>
      <c r="K514" s="119" t="s">
        <v>2773</v>
      </c>
      <c r="L514" s="132" t="s">
        <v>2774</v>
      </c>
      <c r="M514" s="124"/>
      <c r="N514" s="18"/>
      <c r="O514" s="18"/>
      <c r="P514" s="18"/>
      <c r="Q514" s="18"/>
      <c r="R514" s="18"/>
      <c r="S514" s="18"/>
      <c r="T514" s="15"/>
      <c r="U514" s="18"/>
      <c r="V514" s="18"/>
      <c r="W514" s="18"/>
      <c r="X514" s="18"/>
      <c r="Y514" s="18"/>
      <c r="Z514" s="18"/>
      <c r="AA514" s="18"/>
      <c r="AB514" s="18"/>
      <c r="AC514" s="18"/>
      <c r="AD514" s="18"/>
    </row>
    <row r="515">
      <c r="A515" s="119">
        <v>556.0</v>
      </c>
      <c r="B515" s="120" t="s">
        <v>1685</v>
      </c>
      <c r="C515" s="119" t="s">
        <v>126</v>
      </c>
      <c r="D515" s="119"/>
      <c r="E515" s="119" t="s">
        <v>1719</v>
      </c>
      <c r="F515" s="132"/>
      <c r="G515" s="132" t="s">
        <v>3116</v>
      </c>
      <c r="H515" s="132" t="s">
        <v>3117</v>
      </c>
      <c r="I515" s="132" t="s">
        <v>1722</v>
      </c>
      <c r="J515" s="132" t="s">
        <v>3118</v>
      </c>
      <c r="K515" s="119" t="s">
        <v>2976</v>
      </c>
      <c r="L515" s="132" t="s">
        <v>2977</v>
      </c>
      <c r="M515" s="124"/>
      <c r="N515" s="18"/>
      <c r="O515" s="18"/>
      <c r="P515" s="18"/>
      <c r="Q515" s="18"/>
      <c r="R515" s="18"/>
      <c r="S515" s="18"/>
      <c r="T515" s="15"/>
      <c r="U515" s="18"/>
      <c r="V515" s="18"/>
      <c r="W515" s="18"/>
      <c r="X515" s="18"/>
      <c r="Y515" s="18"/>
      <c r="Z515" s="18"/>
      <c r="AA515" s="18"/>
      <c r="AB515" s="18"/>
      <c r="AC515" s="18"/>
      <c r="AD515" s="18"/>
    </row>
    <row r="516">
      <c r="A516" s="119">
        <v>547.0</v>
      </c>
      <c r="B516" s="120" t="s">
        <v>1685</v>
      </c>
      <c r="C516" s="119" t="s">
        <v>126</v>
      </c>
      <c r="D516" s="119"/>
      <c r="E516" s="119" t="s">
        <v>1656</v>
      </c>
      <c r="F516" s="132"/>
      <c r="G516" s="132" t="s">
        <v>3119</v>
      </c>
      <c r="H516" s="132" t="s">
        <v>3120</v>
      </c>
      <c r="I516" s="132" t="s">
        <v>1637</v>
      </c>
      <c r="J516" s="132" t="s">
        <v>3121</v>
      </c>
      <c r="K516" s="119" t="s">
        <v>1689</v>
      </c>
      <c r="L516" s="132" t="s">
        <v>1690</v>
      </c>
      <c r="M516" s="124"/>
      <c r="N516" s="18"/>
      <c r="O516" s="18"/>
      <c r="P516" s="18"/>
      <c r="Q516" s="18"/>
      <c r="R516" s="18"/>
      <c r="S516" s="18"/>
      <c r="T516" s="15"/>
      <c r="U516" s="18"/>
      <c r="V516" s="18"/>
      <c r="W516" s="18"/>
      <c r="X516" s="18"/>
      <c r="Y516" s="18"/>
      <c r="Z516" s="18"/>
      <c r="AA516" s="18"/>
      <c r="AB516" s="18"/>
      <c r="AC516" s="18"/>
      <c r="AD516" s="18"/>
    </row>
    <row r="517">
      <c r="A517" s="119">
        <v>511.0</v>
      </c>
      <c r="B517" s="120" t="s">
        <v>1685</v>
      </c>
      <c r="C517" s="119" t="s">
        <v>126</v>
      </c>
      <c r="D517" s="119"/>
      <c r="E517" s="119" t="s">
        <v>1656</v>
      </c>
      <c r="F517" s="132"/>
      <c r="G517" s="132" t="s">
        <v>3122</v>
      </c>
      <c r="H517" s="132" t="s">
        <v>3123</v>
      </c>
      <c r="I517" s="132" t="s">
        <v>1637</v>
      </c>
      <c r="J517" s="132" t="s">
        <v>3124</v>
      </c>
      <c r="K517" s="134" t="s">
        <v>2206</v>
      </c>
      <c r="L517" s="132" t="s">
        <v>2207</v>
      </c>
      <c r="M517" s="124"/>
      <c r="N517" s="18"/>
      <c r="O517" s="18"/>
      <c r="P517" s="18"/>
      <c r="Q517" s="18"/>
      <c r="R517" s="18"/>
      <c r="S517" s="18"/>
      <c r="T517" s="15"/>
      <c r="U517" s="18"/>
      <c r="V517" s="18"/>
      <c r="W517" s="18"/>
      <c r="X517" s="18"/>
      <c r="Y517" s="18"/>
      <c r="Z517" s="18"/>
      <c r="AA517" s="18"/>
      <c r="AB517" s="18"/>
      <c r="AC517" s="18"/>
      <c r="AD517" s="18"/>
    </row>
    <row r="518">
      <c r="A518" s="119">
        <v>518.0</v>
      </c>
      <c r="B518" s="120" t="s">
        <v>1685</v>
      </c>
      <c r="C518" s="119" t="s">
        <v>126</v>
      </c>
      <c r="D518" s="119"/>
      <c r="E518" s="119" t="s">
        <v>1656</v>
      </c>
      <c r="F518" s="132"/>
      <c r="G518" s="132" t="s">
        <v>3122</v>
      </c>
      <c r="H518" s="132" t="s">
        <v>3123</v>
      </c>
      <c r="I518" s="132" t="s">
        <v>1637</v>
      </c>
      <c r="J518" s="132" t="s">
        <v>3125</v>
      </c>
      <c r="K518" s="134" t="s">
        <v>2245</v>
      </c>
      <c r="L518" s="132" t="s">
        <v>2246</v>
      </c>
      <c r="M518" s="124"/>
      <c r="N518" s="18"/>
      <c r="O518" s="113"/>
      <c r="P518" s="113"/>
      <c r="Q518" s="18"/>
      <c r="R518" s="18"/>
      <c r="S518" s="15"/>
      <c r="T518" s="18"/>
      <c r="U518" s="18"/>
      <c r="V518" s="18"/>
      <c r="W518" s="18"/>
      <c r="X518" s="18"/>
      <c r="Y518" s="18"/>
      <c r="Z518" s="18"/>
      <c r="AA518" s="18"/>
      <c r="AB518" s="18"/>
      <c r="AC518" s="18"/>
      <c r="AD518" s="18"/>
    </row>
    <row r="519">
      <c r="A519" s="119">
        <v>512.0</v>
      </c>
      <c r="B519" s="120" t="s">
        <v>1685</v>
      </c>
      <c r="C519" s="119" t="s">
        <v>126</v>
      </c>
      <c r="D519" s="119"/>
      <c r="E519" s="119" t="s">
        <v>1656</v>
      </c>
      <c r="F519" s="132"/>
      <c r="G519" s="132" t="s">
        <v>3126</v>
      </c>
      <c r="H519" s="132" t="s">
        <v>3127</v>
      </c>
      <c r="I519" s="132" t="s">
        <v>1637</v>
      </c>
      <c r="J519" s="132" t="s">
        <v>3128</v>
      </c>
      <c r="K519" s="134" t="s">
        <v>2206</v>
      </c>
      <c r="L519" s="132" t="s">
        <v>2207</v>
      </c>
      <c r="M519" s="124"/>
      <c r="N519" s="18"/>
      <c r="O519" s="113"/>
      <c r="P519" s="113"/>
      <c r="Q519" s="113"/>
      <c r="R519" s="113"/>
      <c r="S519" s="15"/>
      <c r="T519" s="18"/>
      <c r="U519" s="18"/>
      <c r="V519" s="18"/>
      <c r="W519" s="18"/>
      <c r="X519" s="18"/>
      <c r="Y519" s="18"/>
      <c r="Z519" s="18"/>
      <c r="AA519" s="18"/>
      <c r="AB519" s="18"/>
      <c r="AC519" s="18"/>
      <c r="AD519" s="18"/>
    </row>
    <row r="520">
      <c r="A520" s="119">
        <v>519.0</v>
      </c>
      <c r="B520" s="120" t="s">
        <v>1685</v>
      </c>
      <c r="C520" s="119" t="s">
        <v>126</v>
      </c>
      <c r="D520" s="119"/>
      <c r="E520" s="119" t="s">
        <v>1656</v>
      </c>
      <c r="F520" s="132"/>
      <c r="G520" s="132" t="s">
        <v>3126</v>
      </c>
      <c r="H520" s="132" t="s">
        <v>3129</v>
      </c>
      <c r="I520" s="132" t="s">
        <v>1637</v>
      </c>
      <c r="J520" s="132" t="s">
        <v>3130</v>
      </c>
      <c r="K520" s="134" t="s">
        <v>2245</v>
      </c>
      <c r="L520" s="132" t="s">
        <v>2246</v>
      </c>
      <c r="M520" s="124"/>
      <c r="N520" s="18"/>
      <c r="O520" s="113"/>
      <c r="P520" s="113"/>
      <c r="Q520" s="113"/>
      <c r="R520" s="113"/>
      <c r="S520" s="15"/>
      <c r="T520" s="18"/>
      <c r="U520" s="18"/>
      <c r="V520" s="18"/>
      <c r="W520" s="18"/>
      <c r="X520" s="18"/>
      <c r="Y520" s="18"/>
      <c r="Z520" s="18"/>
      <c r="AA520" s="18"/>
      <c r="AB520" s="18"/>
      <c r="AC520" s="18"/>
      <c r="AD520" s="18"/>
    </row>
    <row r="521">
      <c r="A521" s="119">
        <v>510.0</v>
      </c>
      <c r="B521" s="120" t="s">
        <v>1685</v>
      </c>
      <c r="C521" s="119" t="s">
        <v>126</v>
      </c>
      <c r="D521" s="119"/>
      <c r="E521" s="119" t="s">
        <v>1656</v>
      </c>
      <c r="F521" s="132"/>
      <c r="G521" s="132" t="s">
        <v>3131</v>
      </c>
      <c r="H521" s="132" t="s">
        <v>3132</v>
      </c>
      <c r="I521" s="132" t="s">
        <v>1637</v>
      </c>
      <c r="J521" s="132" t="s">
        <v>3133</v>
      </c>
      <c r="K521" s="134" t="s">
        <v>2206</v>
      </c>
      <c r="L521" s="132" t="s">
        <v>2207</v>
      </c>
      <c r="M521" s="124"/>
      <c r="N521" s="18"/>
      <c r="O521" s="113"/>
      <c r="P521" s="113"/>
      <c r="Q521" s="113"/>
      <c r="R521" s="113"/>
      <c r="S521" s="15"/>
      <c r="T521" s="18"/>
      <c r="U521" s="18"/>
      <c r="V521" s="18"/>
      <c r="W521" s="18"/>
      <c r="X521" s="18"/>
      <c r="Y521" s="18"/>
      <c r="Z521" s="18"/>
      <c r="AA521" s="18"/>
      <c r="AB521" s="18"/>
      <c r="AC521" s="18"/>
      <c r="AD521" s="18"/>
    </row>
    <row r="522">
      <c r="A522" s="119">
        <v>517.0</v>
      </c>
      <c r="B522" s="120" t="s">
        <v>1685</v>
      </c>
      <c r="C522" s="119" t="s">
        <v>126</v>
      </c>
      <c r="D522" s="119"/>
      <c r="E522" s="119" t="s">
        <v>1656</v>
      </c>
      <c r="F522" s="132"/>
      <c r="G522" s="132" t="s">
        <v>3131</v>
      </c>
      <c r="H522" s="132" t="s">
        <v>3132</v>
      </c>
      <c r="I522" s="132" t="s">
        <v>1637</v>
      </c>
      <c r="J522" s="132" t="s">
        <v>3134</v>
      </c>
      <c r="K522" s="134" t="s">
        <v>2245</v>
      </c>
      <c r="L522" s="132" t="s">
        <v>2246</v>
      </c>
      <c r="M522" s="124"/>
      <c r="N522" s="18"/>
      <c r="O522" s="113"/>
      <c r="P522" s="113"/>
      <c r="Q522" s="113"/>
      <c r="R522" s="113"/>
      <c r="S522" s="15"/>
      <c r="T522" s="18"/>
      <c r="U522" s="18"/>
      <c r="V522" s="18"/>
      <c r="W522" s="18"/>
      <c r="X522" s="18"/>
      <c r="Y522" s="18"/>
      <c r="Z522" s="18"/>
      <c r="AA522" s="18"/>
      <c r="AB522" s="18"/>
      <c r="AC522" s="18"/>
      <c r="AD522" s="18"/>
    </row>
    <row r="523">
      <c r="A523" s="119">
        <v>513.0</v>
      </c>
      <c r="B523" s="120" t="s">
        <v>1685</v>
      </c>
      <c r="C523" s="119" t="s">
        <v>126</v>
      </c>
      <c r="D523" s="119"/>
      <c r="E523" s="119" t="s">
        <v>1656</v>
      </c>
      <c r="F523" s="132"/>
      <c r="G523" s="132" t="s">
        <v>3135</v>
      </c>
      <c r="H523" s="132" t="s">
        <v>3136</v>
      </c>
      <c r="I523" s="132" t="s">
        <v>1637</v>
      </c>
      <c r="J523" s="132" t="s">
        <v>3137</v>
      </c>
      <c r="K523" s="134" t="s">
        <v>2206</v>
      </c>
      <c r="L523" s="132" t="s">
        <v>2207</v>
      </c>
      <c r="M523" s="124"/>
      <c r="N523" s="18"/>
      <c r="O523" s="113"/>
      <c r="P523" s="113"/>
      <c r="Q523" s="113"/>
      <c r="R523" s="113"/>
      <c r="S523" s="15"/>
      <c r="T523" s="18"/>
      <c r="U523" s="18"/>
      <c r="V523" s="18"/>
      <c r="W523" s="18"/>
      <c r="X523" s="18"/>
      <c r="Y523" s="18"/>
      <c r="Z523" s="18"/>
      <c r="AA523" s="18"/>
      <c r="AB523" s="18"/>
      <c r="AC523" s="18"/>
      <c r="AD523" s="18"/>
    </row>
    <row r="524">
      <c r="A524" s="119">
        <v>520.0</v>
      </c>
      <c r="B524" s="120" t="s">
        <v>1685</v>
      </c>
      <c r="C524" s="119" t="s">
        <v>126</v>
      </c>
      <c r="D524" s="119"/>
      <c r="E524" s="119" t="s">
        <v>1656</v>
      </c>
      <c r="F524" s="132"/>
      <c r="G524" s="132" t="s">
        <v>3135</v>
      </c>
      <c r="H524" s="132" t="s">
        <v>3136</v>
      </c>
      <c r="I524" s="132" t="s">
        <v>1637</v>
      </c>
      <c r="J524" s="132" t="s">
        <v>3138</v>
      </c>
      <c r="K524" s="134" t="s">
        <v>2245</v>
      </c>
      <c r="L524" s="132" t="s">
        <v>2246</v>
      </c>
      <c r="M524" s="124"/>
      <c r="N524" s="18"/>
      <c r="O524" s="113"/>
      <c r="P524" s="113"/>
      <c r="Q524" s="113"/>
      <c r="R524" s="113"/>
      <c r="S524" s="15"/>
      <c r="T524" s="18"/>
      <c r="U524" s="18"/>
      <c r="V524" s="18"/>
      <c r="W524" s="18"/>
      <c r="X524" s="18"/>
      <c r="Y524" s="18"/>
      <c r="Z524" s="18"/>
      <c r="AA524" s="18"/>
      <c r="AB524" s="18"/>
      <c r="AC524" s="18"/>
      <c r="AD524" s="18"/>
    </row>
    <row r="525">
      <c r="A525" s="119">
        <v>505.0</v>
      </c>
      <c r="B525" s="120" t="s">
        <v>1685</v>
      </c>
      <c r="C525" s="119" t="s">
        <v>126</v>
      </c>
      <c r="D525" s="119"/>
      <c r="E525" s="119" t="s">
        <v>1656</v>
      </c>
      <c r="F525" s="132"/>
      <c r="G525" s="132" t="s">
        <v>3139</v>
      </c>
      <c r="H525" s="132" t="s">
        <v>3140</v>
      </c>
      <c r="I525" s="132" t="s">
        <v>1637</v>
      </c>
      <c r="J525" s="132" t="s">
        <v>3141</v>
      </c>
      <c r="K525" s="134" t="s">
        <v>2777</v>
      </c>
      <c r="L525" s="132" t="s">
        <v>2778</v>
      </c>
      <c r="M525" s="124"/>
      <c r="N525" s="18"/>
      <c r="O525" s="113"/>
      <c r="P525" s="113"/>
      <c r="Q525" s="113"/>
      <c r="R525" s="113"/>
      <c r="S525" s="15"/>
      <c r="T525" s="18"/>
      <c r="U525" s="18"/>
      <c r="V525" s="18"/>
      <c r="W525" s="18"/>
      <c r="X525" s="18"/>
      <c r="Y525" s="18"/>
      <c r="Z525" s="18"/>
      <c r="AA525" s="18"/>
      <c r="AB525" s="18"/>
      <c r="AC525" s="18"/>
      <c r="AD525" s="18"/>
    </row>
    <row r="526">
      <c r="A526" s="119">
        <v>527.0</v>
      </c>
      <c r="B526" s="120" t="s">
        <v>1685</v>
      </c>
      <c r="C526" s="119" t="s">
        <v>126</v>
      </c>
      <c r="D526" s="119"/>
      <c r="E526" s="119" t="s">
        <v>1656</v>
      </c>
      <c r="F526" s="132"/>
      <c r="G526" s="132" t="s">
        <v>3139</v>
      </c>
      <c r="H526" s="132" t="s">
        <v>3140</v>
      </c>
      <c r="I526" s="132" t="s">
        <v>1637</v>
      </c>
      <c r="J526" s="132" t="s">
        <v>3142</v>
      </c>
      <c r="K526" s="119" t="s">
        <v>2248</v>
      </c>
      <c r="L526" s="132" t="s">
        <v>2249</v>
      </c>
      <c r="M526" s="124"/>
      <c r="N526" s="18"/>
      <c r="O526" s="113"/>
      <c r="P526" s="113"/>
      <c r="Q526" s="113"/>
      <c r="R526" s="113"/>
      <c r="S526" s="15"/>
      <c r="T526" s="18"/>
      <c r="U526" s="18"/>
      <c r="V526" s="18"/>
      <c r="W526" s="18"/>
      <c r="X526" s="18"/>
      <c r="Y526" s="18"/>
      <c r="Z526" s="18"/>
      <c r="AA526" s="18"/>
      <c r="AB526" s="18"/>
      <c r="AC526" s="18"/>
      <c r="AD526" s="18"/>
    </row>
    <row r="527">
      <c r="A527" s="119">
        <v>550.0</v>
      </c>
      <c r="B527" s="120" t="s">
        <v>1685</v>
      </c>
      <c r="C527" s="119" t="s">
        <v>126</v>
      </c>
      <c r="D527" s="119"/>
      <c r="E527" s="119" t="s">
        <v>1656</v>
      </c>
      <c r="F527" s="132"/>
      <c r="G527" s="132" t="s">
        <v>3143</v>
      </c>
      <c r="H527" s="132" t="s">
        <v>3144</v>
      </c>
      <c r="I527" s="132" t="s">
        <v>1637</v>
      </c>
      <c r="J527" s="132" t="s">
        <v>3145</v>
      </c>
      <c r="K527" s="119" t="s">
        <v>1698</v>
      </c>
      <c r="L527" s="132" t="s">
        <v>1699</v>
      </c>
      <c r="M527" s="124"/>
      <c r="N527" s="18"/>
      <c r="O527" s="113"/>
      <c r="P527" s="113"/>
      <c r="Q527" s="18"/>
      <c r="R527" s="18"/>
      <c r="S527" s="15"/>
      <c r="T527" s="18"/>
      <c r="U527" s="18"/>
      <c r="V527" s="18"/>
      <c r="W527" s="18"/>
      <c r="X527" s="18"/>
      <c r="Y527" s="18"/>
      <c r="Z527" s="18"/>
      <c r="AA527" s="18"/>
      <c r="AB527" s="18"/>
      <c r="AC527" s="18"/>
      <c r="AD527" s="18"/>
    </row>
    <row r="528">
      <c r="A528" s="119">
        <v>508.0</v>
      </c>
      <c r="B528" s="120" t="s">
        <v>1685</v>
      </c>
      <c r="C528" s="119" t="s">
        <v>126</v>
      </c>
      <c r="D528" s="119"/>
      <c r="E528" s="119" t="s">
        <v>1656</v>
      </c>
      <c r="F528" s="132"/>
      <c r="G528" s="132" t="s">
        <v>3139</v>
      </c>
      <c r="H528" s="132" t="s">
        <v>3146</v>
      </c>
      <c r="I528" s="132" t="s">
        <v>1637</v>
      </c>
      <c r="J528" s="132" t="s">
        <v>3147</v>
      </c>
      <c r="K528" s="134" t="s">
        <v>1660</v>
      </c>
      <c r="L528" s="132" t="s">
        <v>1661</v>
      </c>
      <c r="M528" s="124"/>
      <c r="N528" s="18"/>
      <c r="O528" s="113"/>
      <c r="P528" s="113"/>
      <c r="Q528" s="18"/>
      <c r="R528" s="18"/>
      <c r="S528" s="15"/>
      <c r="T528" s="18"/>
      <c r="U528" s="18"/>
      <c r="V528" s="18"/>
      <c r="W528" s="18"/>
      <c r="X528" s="18"/>
      <c r="Y528" s="18"/>
      <c r="Z528" s="18"/>
      <c r="AA528" s="18"/>
      <c r="AB528" s="18"/>
      <c r="AC528" s="18"/>
      <c r="AD528" s="18"/>
    </row>
    <row r="529">
      <c r="A529" s="119">
        <v>515.0</v>
      </c>
      <c r="B529" s="120" t="s">
        <v>1685</v>
      </c>
      <c r="C529" s="119" t="s">
        <v>126</v>
      </c>
      <c r="D529" s="119"/>
      <c r="E529" s="119" t="s">
        <v>1656</v>
      </c>
      <c r="F529" s="132"/>
      <c r="G529" s="132" t="s">
        <v>3139</v>
      </c>
      <c r="H529" s="132" t="s">
        <v>3146</v>
      </c>
      <c r="I529" s="132" t="s">
        <v>1637</v>
      </c>
      <c r="J529" s="132" t="s">
        <v>3148</v>
      </c>
      <c r="K529" s="134" t="s">
        <v>2206</v>
      </c>
      <c r="L529" s="132" t="s">
        <v>2207</v>
      </c>
      <c r="M529" s="124"/>
      <c r="N529" s="18"/>
      <c r="O529" s="113"/>
      <c r="P529" s="113"/>
      <c r="Q529" s="18"/>
      <c r="R529" s="18"/>
      <c r="S529" s="15"/>
      <c r="T529" s="18"/>
      <c r="U529" s="18"/>
      <c r="V529" s="18"/>
      <c r="W529" s="18"/>
      <c r="X529" s="18"/>
      <c r="Y529" s="18"/>
      <c r="Z529" s="18"/>
      <c r="AA529" s="18"/>
      <c r="AB529" s="18"/>
      <c r="AC529" s="18"/>
      <c r="AD529" s="18"/>
    </row>
    <row r="530">
      <c r="A530" s="119">
        <v>522.0</v>
      </c>
      <c r="B530" s="120" t="s">
        <v>1685</v>
      </c>
      <c r="C530" s="119" t="s">
        <v>126</v>
      </c>
      <c r="D530" s="119"/>
      <c r="E530" s="119" t="s">
        <v>1656</v>
      </c>
      <c r="F530" s="132"/>
      <c r="G530" s="132" t="s">
        <v>3139</v>
      </c>
      <c r="H530" s="132" t="s">
        <v>3146</v>
      </c>
      <c r="I530" s="132" t="s">
        <v>1637</v>
      </c>
      <c r="J530" s="132" t="s">
        <v>3149</v>
      </c>
      <c r="K530" s="134" t="s">
        <v>2245</v>
      </c>
      <c r="L530" s="132" t="s">
        <v>2246</v>
      </c>
      <c r="M530" s="124"/>
      <c r="N530" s="18"/>
      <c r="O530" s="113"/>
      <c r="P530" s="113"/>
      <c r="Q530" s="18"/>
      <c r="R530" s="18"/>
      <c r="S530" s="15"/>
      <c r="T530" s="18"/>
      <c r="U530" s="18"/>
      <c r="V530" s="18"/>
      <c r="W530" s="18"/>
      <c r="X530" s="18"/>
      <c r="Y530" s="18"/>
      <c r="Z530" s="18"/>
      <c r="AA530" s="18"/>
      <c r="AB530" s="18"/>
      <c r="AC530" s="18"/>
      <c r="AD530" s="18"/>
    </row>
    <row r="531">
      <c r="A531" s="119">
        <v>525.0</v>
      </c>
      <c r="B531" s="120" t="s">
        <v>1685</v>
      </c>
      <c r="C531" s="119" t="s">
        <v>126</v>
      </c>
      <c r="D531" s="119"/>
      <c r="E531" s="119" t="s">
        <v>1656</v>
      </c>
      <c r="F531" s="132"/>
      <c r="G531" s="132" t="s">
        <v>3139</v>
      </c>
      <c r="H531" s="132" t="s">
        <v>3146</v>
      </c>
      <c r="I531" s="132" t="s">
        <v>1637</v>
      </c>
      <c r="J531" s="132" t="s">
        <v>3150</v>
      </c>
      <c r="K531" s="134" t="s">
        <v>2781</v>
      </c>
      <c r="L531" s="132" t="s">
        <v>2782</v>
      </c>
      <c r="M531" s="124"/>
      <c r="N531" s="18"/>
      <c r="O531" s="113"/>
      <c r="P531" s="113"/>
      <c r="Q531" s="18"/>
      <c r="R531" s="18"/>
      <c r="S531" s="15"/>
      <c r="T531" s="18"/>
      <c r="U531" s="18"/>
      <c r="V531" s="18"/>
      <c r="W531" s="18"/>
      <c r="X531" s="18"/>
      <c r="Y531" s="18"/>
      <c r="Z531" s="18"/>
      <c r="AA531" s="18"/>
      <c r="AB531" s="18"/>
      <c r="AC531" s="18"/>
      <c r="AD531" s="18"/>
    </row>
    <row r="532">
      <c r="A532" s="119">
        <v>530.0</v>
      </c>
      <c r="B532" s="120" t="s">
        <v>1685</v>
      </c>
      <c r="C532" s="119" t="s">
        <v>126</v>
      </c>
      <c r="D532" s="119"/>
      <c r="E532" s="119" t="s">
        <v>1656</v>
      </c>
      <c r="F532" s="132"/>
      <c r="G532" s="132" t="s">
        <v>3139</v>
      </c>
      <c r="H532" s="132" t="s">
        <v>3146</v>
      </c>
      <c r="I532" s="132" t="s">
        <v>1637</v>
      </c>
      <c r="J532" s="132" t="s">
        <v>3151</v>
      </c>
      <c r="K532" s="119" t="s">
        <v>1833</v>
      </c>
      <c r="L532" s="132" t="s">
        <v>1834</v>
      </c>
      <c r="M532" s="124"/>
      <c r="N532" s="18"/>
      <c r="O532" s="113"/>
      <c r="P532" s="113"/>
      <c r="Q532" s="18"/>
      <c r="R532" s="18"/>
      <c r="S532" s="15"/>
      <c r="T532" s="18"/>
      <c r="U532" s="18"/>
      <c r="V532" s="18"/>
      <c r="W532" s="18"/>
      <c r="X532" s="18"/>
      <c r="Y532" s="18"/>
      <c r="Z532" s="18"/>
      <c r="AA532" s="18"/>
      <c r="AB532" s="18"/>
      <c r="AC532" s="18"/>
      <c r="AD532" s="18"/>
    </row>
    <row r="533">
      <c r="A533" s="119">
        <v>533.0</v>
      </c>
      <c r="B533" s="120" t="s">
        <v>1685</v>
      </c>
      <c r="C533" s="119" t="s">
        <v>126</v>
      </c>
      <c r="D533" s="119"/>
      <c r="E533" s="119" t="s">
        <v>1656</v>
      </c>
      <c r="F533" s="132"/>
      <c r="G533" s="132" t="s">
        <v>3139</v>
      </c>
      <c r="H533" s="132" t="s">
        <v>3146</v>
      </c>
      <c r="I533" s="132" t="s">
        <v>1637</v>
      </c>
      <c r="J533" s="132" t="s">
        <v>3152</v>
      </c>
      <c r="K533" s="119" t="s">
        <v>1836</v>
      </c>
      <c r="L533" s="132" t="s">
        <v>1837</v>
      </c>
      <c r="M533" s="124"/>
      <c r="N533" s="18"/>
      <c r="O533" s="113"/>
      <c r="P533" s="113"/>
      <c r="Q533" s="18"/>
      <c r="R533" s="18"/>
      <c r="S533" s="15"/>
      <c r="T533" s="18"/>
      <c r="U533" s="18"/>
      <c r="V533" s="18"/>
      <c r="W533" s="18"/>
      <c r="X533" s="18"/>
      <c r="Y533" s="18"/>
      <c r="Z533" s="18"/>
      <c r="AA533" s="18"/>
      <c r="AB533" s="18"/>
      <c r="AC533" s="18"/>
      <c r="AD533" s="18"/>
    </row>
    <row r="534">
      <c r="A534" s="119">
        <v>536.0</v>
      </c>
      <c r="B534" s="120" t="s">
        <v>1685</v>
      </c>
      <c r="C534" s="119" t="s">
        <v>126</v>
      </c>
      <c r="D534" s="119"/>
      <c r="E534" s="119" t="s">
        <v>1656</v>
      </c>
      <c r="F534" s="132"/>
      <c r="G534" s="132" t="s">
        <v>3139</v>
      </c>
      <c r="H534" s="132" t="s">
        <v>3146</v>
      </c>
      <c r="I534" s="132" t="s">
        <v>1637</v>
      </c>
      <c r="J534" s="132" t="s">
        <v>3153</v>
      </c>
      <c r="K534" s="119" t="s">
        <v>2253</v>
      </c>
      <c r="L534" s="132" t="s">
        <v>2254</v>
      </c>
      <c r="M534" s="124"/>
      <c r="N534" s="18"/>
      <c r="O534" s="113"/>
      <c r="P534" s="113"/>
      <c r="Q534" s="18"/>
      <c r="R534" s="18"/>
      <c r="S534" s="15"/>
      <c r="T534" s="18"/>
      <c r="U534" s="18"/>
      <c r="V534" s="18"/>
      <c r="W534" s="18"/>
      <c r="X534" s="18"/>
      <c r="Y534" s="18"/>
      <c r="Z534" s="18"/>
      <c r="AA534" s="18"/>
      <c r="AB534" s="18"/>
      <c r="AC534" s="18"/>
      <c r="AD534" s="18"/>
    </row>
    <row r="535">
      <c r="A535" s="119">
        <v>539.0</v>
      </c>
      <c r="B535" s="120" t="s">
        <v>1685</v>
      </c>
      <c r="C535" s="119" t="s">
        <v>126</v>
      </c>
      <c r="D535" s="119"/>
      <c r="E535" s="119" t="s">
        <v>1656</v>
      </c>
      <c r="F535" s="132"/>
      <c r="G535" s="132" t="s">
        <v>3139</v>
      </c>
      <c r="H535" s="132" t="s">
        <v>3146</v>
      </c>
      <c r="I535" s="132" t="s">
        <v>1637</v>
      </c>
      <c r="J535" s="132" t="s">
        <v>3154</v>
      </c>
      <c r="K535" s="119" t="s">
        <v>2256</v>
      </c>
      <c r="L535" s="132" t="s">
        <v>2257</v>
      </c>
      <c r="M535" s="124"/>
      <c r="N535" s="18"/>
      <c r="O535" s="113"/>
      <c r="P535" s="113"/>
      <c r="Q535" s="18"/>
      <c r="R535" s="18"/>
      <c r="S535" s="15"/>
      <c r="T535" s="18"/>
      <c r="U535" s="18"/>
      <c r="V535" s="18"/>
      <c r="W535" s="18"/>
      <c r="X535" s="18"/>
      <c r="Y535" s="18"/>
      <c r="Z535" s="18"/>
      <c r="AA535" s="18"/>
      <c r="AB535" s="18"/>
      <c r="AC535" s="18"/>
      <c r="AD535" s="18"/>
    </row>
    <row r="536">
      <c r="A536" s="119">
        <v>542.0</v>
      </c>
      <c r="B536" s="120" t="s">
        <v>1685</v>
      </c>
      <c r="C536" s="119" t="s">
        <v>126</v>
      </c>
      <c r="D536" s="119"/>
      <c r="E536" s="119" t="s">
        <v>1656</v>
      </c>
      <c r="F536" s="132"/>
      <c r="G536" s="132" t="s">
        <v>3139</v>
      </c>
      <c r="H536" s="132" t="s">
        <v>3146</v>
      </c>
      <c r="I536" s="132" t="s">
        <v>1637</v>
      </c>
      <c r="J536" s="132" t="s">
        <v>3155</v>
      </c>
      <c r="K536" s="119" t="s">
        <v>2151</v>
      </c>
      <c r="L536" s="132" t="s">
        <v>2152</v>
      </c>
      <c r="M536" s="124"/>
      <c r="N536" s="18"/>
      <c r="O536" s="113"/>
      <c r="P536" s="113"/>
      <c r="Q536" s="18"/>
      <c r="R536" s="18"/>
      <c r="S536" s="15"/>
      <c r="T536" s="18"/>
      <c r="U536" s="18"/>
      <c r="V536" s="18"/>
      <c r="W536" s="18"/>
      <c r="X536" s="18"/>
      <c r="Y536" s="18"/>
      <c r="Z536" s="18"/>
      <c r="AA536" s="18"/>
      <c r="AB536" s="18"/>
      <c r="AC536" s="18"/>
      <c r="AD536" s="18"/>
    </row>
    <row r="537">
      <c r="A537" s="119">
        <v>545.0</v>
      </c>
      <c r="B537" s="120" t="s">
        <v>1685</v>
      </c>
      <c r="C537" s="119" t="s">
        <v>126</v>
      </c>
      <c r="D537" s="119"/>
      <c r="E537" s="119" t="s">
        <v>1656</v>
      </c>
      <c r="F537" s="132"/>
      <c r="G537" s="132" t="s">
        <v>3139</v>
      </c>
      <c r="H537" s="132" t="s">
        <v>3146</v>
      </c>
      <c r="I537" s="132" t="s">
        <v>1637</v>
      </c>
      <c r="J537" s="132" t="s">
        <v>3156</v>
      </c>
      <c r="K537" s="119" t="s">
        <v>1754</v>
      </c>
      <c r="L537" s="132" t="s">
        <v>1755</v>
      </c>
      <c r="M537" s="124"/>
      <c r="N537" s="18"/>
      <c r="O537" s="113"/>
      <c r="P537" s="113"/>
      <c r="Q537" s="18"/>
      <c r="R537" s="18"/>
      <c r="S537" s="15"/>
      <c r="T537" s="18"/>
      <c r="U537" s="18"/>
      <c r="V537" s="18"/>
      <c r="W537" s="18"/>
      <c r="X537" s="18"/>
      <c r="Y537" s="18"/>
      <c r="Z537" s="18"/>
      <c r="AA537" s="18"/>
      <c r="AB537" s="18"/>
      <c r="AC537" s="18"/>
      <c r="AD537" s="18"/>
    </row>
    <row r="538">
      <c r="A538" s="119">
        <v>553.0</v>
      </c>
      <c r="B538" s="120" t="s">
        <v>1685</v>
      </c>
      <c r="C538" s="119" t="s">
        <v>126</v>
      </c>
      <c r="D538" s="119"/>
      <c r="E538" s="119" t="s">
        <v>1712</v>
      </c>
      <c r="F538" s="132"/>
      <c r="G538" s="132" t="s">
        <v>3157</v>
      </c>
      <c r="H538" s="132" t="s">
        <v>3158</v>
      </c>
      <c r="I538" s="132" t="s">
        <v>1715</v>
      </c>
      <c r="J538" s="132" t="s">
        <v>3159</v>
      </c>
      <c r="K538" s="119" t="s">
        <v>1717</v>
      </c>
      <c r="L538" s="132" t="s">
        <v>1718</v>
      </c>
      <c r="M538" s="124"/>
      <c r="N538" s="18"/>
      <c r="O538" s="113"/>
      <c r="P538" s="113"/>
      <c r="Q538" s="18"/>
      <c r="R538" s="18"/>
      <c r="S538" s="15"/>
      <c r="T538" s="18"/>
      <c r="U538" s="18"/>
      <c r="V538" s="18"/>
      <c r="W538" s="18"/>
      <c r="X538" s="18"/>
      <c r="Y538" s="18"/>
      <c r="Z538" s="18"/>
      <c r="AA538" s="18"/>
      <c r="AB538" s="18"/>
      <c r="AC538" s="18"/>
      <c r="AD538" s="18"/>
    </row>
    <row r="539">
      <c r="A539" s="119">
        <v>538.0</v>
      </c>
      <c r="B539" s="120" t="s">
        <v>1685</v>
      </c>
      <c r="C539" s="119" t="s">
        <v>126</v>
      </c>
      <c r="D539" s="119"/>
      <c r="E539" s="119" t="s">
        <v>1656</v>
      </c>
      <c r="F539" s="132"/>
      <c r="G539" s="132" t="s">
        <v>130</v>
      </c>
      <c r="H539" s="132" t="s">
        <v>3160</v>
      </c>
      <c r="I539" s="132" t="s">
        <v>1637</v>
      </c>
      <c r="J539" s="132" t="s">
        <v>3161</v>
      </c>
      <c r="K539" s="119" t="s">
        <v>2256</v>
      </c>
      <c r="L539" s="132" t="s">
        <v>2257</v>
      </c>
      <c r="M539" s="124"/>
      <c r="N539" s="18"/>
      <c r="O539" s="113"/>
      <c r="P539" s="113"/>
      <c r="Q539" s="18"/>
      <c r="R539" s="18"/>
      <c r="S539" s="15"/>
      <c r="T539" s="18"/>
      <c r="U539" s="18"/>
      <c r="V539" s="18"/>
      <c r="W539" s="18"/>
      <c r="X539" s="18"/>
      <c r="Y539" s="18"/>
      <c r="Z539" s="18"/>
      <c r="AA539" s="18"/>
      <c r="AB539" s="18"/>
      <c r="AC539" s="18"/>
      <c r="AD539" s="18"/>
    </row>
    <row r="540">
      <c r="A540" s="119">
        <v>503.0</v>
      </c>
      <c r="B540" s="120" t="s">
        <v>1685</v>
      </c>
      <c r="C540" s="119" t="s">
        <v>126</v>
      </c>
      <c r="D540" s="119"/>
      <c r="E540" s="119" t="s">
        <v>1656</v>
      </c>
      <c r="F540" s="132"/>
      <c r="G540" s="132" t="s">
        <v>130</v>
      </c>
      <c r="H540" s="132" t="s">
        <v>3162</v>
      </c>
      <c r="I540" s="132" t="s">
        <v>1637</v>
      </c>
      <c r="J540" s="132" t="s">
        <v>3163</v>
      </c>
      <c r="K540" s="134" t="s">
        <v>2777</v>
      </c>
      <c r="L540" s="132" t="s">
        <v>2778</v>
      </c>
      <c r="M540" s="124"/>
      <c r="N540" s="18"/>
      <c r="O540" s="18"/>
      <c r="P540" s="18"/>
      <c r="Q540" s="18"/>
      <c r="R540" s="18"/>
      <c r="S540" s="18"/>
      <c r="T540" s="15"/>
      <c r="U540" s="18"/>
      <c r="V540" s="18"/>
      <c r="W540" s="18"/>
      <c r="X540" s="18"/>
      <c r="Y540" s="18"/>
      <c r="Z540" s="18"/>
      <c r="AA540" s="18"/>
      <c r="AB540" s="18"/>
      <c r="AC540" s="18"/>
      <c r="AD540" s="18"/>
    </row>
    <row r="541">
      <c r="A541" s="119">
        <v>506.0</v>
      </c>
      <c r="B541" s="120" t="s">
        <v>1685</v>
      </c>
      <c r="C541" s="119" t="s">
        <v>126</v>
      </c>
      <c r="D541" s="119"/>
      <c r="E541" s="119" t="s">
        <v>1656</v>
      </c>
      <c r="F541" s="132"/>
      <c r="G541" s="132" t="s">
        <v>130</v>
      </c>
      <c r="H541" s="132" t="s">
        <v>3162</v>
      </c>
      <c r="I541" s="132" t="s">
        <v>1637</v>
      </c>
      <c r="J541" s="132" t="s">
        <v>3164</v>
      </c>
      <c r="K541" s="134" t="s">
        <v>1660</v>
      </c>
      <c r="L541" s="132" t="s">
        <v>1661</v>
      </c>
      <c r="M541" s="124"/>
      <c r="N541" s="18"/>
      <c r="O541" s="113"/>
      <c r="P541" s="113"/>
      <c r="Q541" s="18"/>
      <c r="R541" s="18"/>
      <c r="S541" s="15"/>
      <c r="T541" s="18"/>
      <c r="U541" s="18"/>
      <c r="V541" s="18"/>
      <c r="W541" s="18"/>
      <c r="X541" s="18"/>
      <c r="Y541" s="18"/>
      <c r="Z541" s="18"/>
      <c r="AA541" s="18"/>
      <c r="AB541" s="18"/>
      <c r="AC541" s="18"/>
      <c r="AD541" s="18"/>
    </row>
    <row r="542">
      <c r="A542" s="119">
        <v>523.0</v>
      </c>
      <c r="B542" s="120" t="s">
        <v>1685</v>
      </c>
      <c r="C542" s="119" t="s">
        <v>126</v>
      </c>
      <c r="D542" s="119"/>
      <c r="E542" s="119" t="s">
        <v>1656</v>
      </c>
      <c r="F542" s="132"/>
      <c r="G542" s="132" t="s">
        <v>130</v>
      </c>
      <c r="H542" s="132" t="s">
        <v>3162</v>
      </c>
      <c r="I542" s="132" t="s">
        <v>1637</v>
      </c>
      <c r="J542" s="132" t="s">
        <v>3165</v>
      </c>
      <c r="K542" s="134" t="s">
        <v>2781</v>
      </c>
      <c r="L542" s="132" t="s">
        <v>2782</v>
      </c>
      <c r="M542" s="124"/>
      <c r="N542" s="18"/>
      <c r="O542" s="113"/>
      <c r="P542" s="113"/>
      <c r="Q542" s="18"/>
      <c r="R542" s="18"/>
      <c r="S542" s="15"/>
      <c r="T542" s="18"/>
      <c r="U542" s="18"/>
      <c r="V542" s="18"/>
      <c r="W542" s="18"/>
      <c r="X542" s="18"/>
      <c r="Y542" s="18"/>
      <c r="Z542" s="18"/>
      <c r="AA542" s="18"/>
      <c r="AB542" s="18"/>
      <c r="AC542" s="18"/>
      <c r="AD542" s="18"/>
    </row>
    <row r="543">
      <c r="A543" s="119">
        <v>528.0</v>
      </c>
      <c r="B543" s="120" t="s">
        <v>1685</v>
      </c>
      <c r="C543" s="119" t="s">
        <v>126</v>
      </c>
      <c r="D543" s="119"/>
      <c r="E543" s="119" t="s">
        <v>1656</v>
      </c>
      <c r="F543" s="132"/>
      <c r="G543" s="132" t="s">
        <v>130</v>
      </c>
      <c r="H543" s="132" t="s">
        <v>3162</v>
      </c>
      <c r="I543" s="132" t="s">
        <v>1637</v>
      </c>
      <c r="J543" s="132" t="s">
        <v>3166</v>
      </c>
      <c r="K543" s="119" t="s">
        <v>1833</v>
      </c>
      <c r="L543" s="132" t="s">
        <v>1834</v>
      </c>
      <c r="M543" s="124"/>
      <c r="N543" s="18"/>
      <c r="O543" s="113"/>
      <c r="P543" s="113"/>
      <c r="Q543" s="18"/>
      <c r="R543" s="18"/>
      <c r="S543" s="15"/>
      <c r="T543" s="18"/>
      <c r="U543" s="18"/>
      <c r="V543" s="18"/>
      <c r="W543" s="18"/>
      <c r="X543" s="18"/>
      <c r="Y543" s="18"/>
      <c r="Z543" s="18"/>
      <c r="AA543" s="18"/>
      <c r="AB543" s="18"/>
      <c r="AC543" s="18"/>
      <c r="AD543" s="18"/>
    </row>
    <row r="544">
      <c r="A544" s="119">
        <v>532.0</v>
      </c>
      <c r="B544" s="120" t="s">
        <v>1685</v>
      </c>
      <c r="C544" s="119" t="s">
        <v>126</v>
      </c>
      <c r="D544" s="119"/>
      <c r="E544" s="119" t="s">
        <v>1656</v>
      </c>
      <c r="F544" s="132"/>
      <c r="G544" s="132" t="s">
        <v>130</v>
      </c>
      <c r="H544" s="132" t="s">
        <v>3162</v>
      </c>
      <c r="I544" s="132" t="s">
        <v>1637</v>
      </c>
      <c r="J544" s="132" t="s">
        <v>3167</v>
      </c>
      <c r="K544" s="119" t="s">
        <v>1836</v>
      </c>
      <c r="L544" s="132" t="s">
        <v>1837</v>
      </c>
      <c r="M544" s="124"/>
      <c r="N544" s="18"/>
      <c r="O544" s="113"/>
      <c r="P544" s="113"/>
      <c r="Q544" s="18"/>
      <c r="R544" s="18"/>
      <c r="S544" s="15"/>
      <c r="T544" s="18"/>
      <c r="U544" s="18"/>
      <c r="V544" s="18"/>
      <c r="W544" s="18"/>
      <c r="X544" s="18"/>
      <c r="Y544" s="18"/>
      <c r="Z544" s="18"/>
      <c r="AA544" s="18"/>
      <c r="AB544" s="18"/>
      <c r="AC544" s="18"/>
      <c r="AD544" s="18"/>
    </row>
    <row r="545">
      <c r="A545" s="119">
        <v>535.0</v>
      </c>
      <c r="B545" s="120" t="s">
        <v>1685</v>
      </c>
      <c r="C545" s="119" t="s">
        <v>126</v>
      </c>
      <c r="D545" s="119"/>
      <c r="E545" s="119" t="s">
        <v>1656</v>
      </c>
      <c r="F545" s="132"/>
      <c r="G545" s="132" t="s">
        <v>130</v>
      </c>
      <c r="H545" s="132" t="s">
        <v>3162</v>
      </c>
      <c r="I545" s="132" t="s">
        <v>1637</v>
      </c>
      <c r="J545" s="132" t="s">
        <v>3168</v>
      </c>
      <c r="K545" s="119" t="s">
        <v>2253</v>
      </c>
      <c r="L545" s="132" t="s">
        <v>2254</v>
      </c>
      <c r="M545" s="124"/>
      <c r="N545" s="18"/>
      <c r="O545" s="113"/>
      <c r="P545" s="113"/>
      <c r="Q545" s="18"/>
      <c r="R545" s="18"/>
      <c r="S545" s="15"/>
      <c r="T545" s="18"/>
      <c r="U545" s="18"/>
      <c r="V545" s="18"/>
      <c r="W545" s="18"/>
      <c r="X545" s="18"/>
      <c r="Y545" s="18"/>
      <c r="Z545" s="18"/>
      <c r="AA545" s="18"/>
      <c r="AB545" s="18"/>
      <c r="AC545" s="18"/>
      <c r="AD545" s="18"/>
    </row>
    <row r="546">
      <c r="A546" s="119">
        <v>541.0</v>
      </c>
      <c r="B546" s="120" t="s">
        <v>1685</v>
      </c>
      <c r="C546" s="119" t="s">
        <v>126</v>
      </c>
      <c r="D546" s="119"/>
      <c r="E546" s="119" t="s">
        <v>1656</v>
      </c>
      <c r="F546" s="132"/>
      <c r="G546" s="132" t="s">
        <v>130</v>
      </c>
      <c r="H546" s="132" t="s">
        <v>3162</v>
      </c>
      <c r="I546" s="132" t="s">
        <v>1637</v>
      </c>
      <c r="J546" s="132" t="s">
        <v>3169</v>
      </c>
      <c r="K546" s="119" t="s">
        <v>2151</v>
      </c>
      <c r="L546" s="132" t="s">
        <v>2152</v>
      </c>
      <c r="M546" s="124"/>
      <c r="N546" s="18"/>
      <c r="O546" s="113"/>
      <c r="P546" s="113"/>
      <c r="Q546" s="18"/>
      <c r="R546" s="18"/>
      <c r="S546" s="15"/>
      <c r="T546" s="18"/>
      <c r="U546" s="18"/>
      <c r="V546" s="18"/>
      <c r="W546" s="18"/>
      <c r="X546" s="18"/>
      <c r="Y546" s="18"/>
      <c r="Z546" s="18"/>
      <c r="AA546" s="18"/>
      <c r="AB546" s="18"/>
      <c r="AC546" s="18"/>
      <c r="AD546" s="18"/>
    </row>
    <row r="547">
      <c r="A547" s="119">
        <v>544.0</v>
      </c>
      <c r="B547" s="120" t="s">
        <v>1685</v>
      </c>
      <c r="C547" s="119" t="s">
        <v>126</v>
      </c>
      <c r="D547" s="119"/>
      <c r="E547" s="119" t="s">
        <v>1656</v>
      </c>
      <c r="F547" s="132"/>
      <c r="G547" s="132" t="s">
        <v>130</v>
      </c>
      <c r="H547" s="132" t="s">
        <v>3162</v>
      </c>
      <c r="I547" s="132" t="s">
        <v>1637</v>
      </c>
      <c r="J547" s="132" t="s">
        <v>3170</v>
      </c>
      <c r="K547" s="119" t="s">
        <v>1754</v>
      </c>
      <c r="L547" s="132" t="s">
        <v>1755</v>
      </c>
      <c r="M547" s="124"/>
      <c r="N547" s="18"/>
      <c r="O547" s="113"/>
      <c r="P547" s="113"/>
      <c r="Q547" s="18"/>
      <c r="R547" s="18"/>
      <c r="S547" s="15"/>
      <c r="T547" s="18"/>
      <c r="U547" s="18"/>
      <c r="V547" s="18"/>
      <c r="W547" s="18"/>
      <c r="X547" s="18"/>
      <c r="Y547" s="18"/>
      <c r="Z547" s="18"/>
      <c r="AA547" s="18"/>
      <c r="AB547" s="18"/>
      <c r="AC547" s="18"/>
      <c r="AD547" s="18"/>
    </row>
    <row r="548">
      <c r="A548" s="119">
        <v>514.0</v>
      </c>
      <c r="B548" s="120" t="s">
        <v>1685</v>
      </c>
      <c r="C548" s="119" t="s">
        <v>126</v>
      </c>
      <c r="D548" s="119"/>
      <c r="E548" s="119" t="s">
        <v>1656</v>
      </c>
      <c r="F548" s="132"/>
      <c r="G548" s="132" t="s">
        <v>130</v>
      </c>
      <c r="H548" s="132" t="s">
        <v>3171</v>
      </c>
      <c r="I548" s="132" t="s">
        <v>1637</v>
      </c>
      <c r="J548" s="132" t="s">
        <v>3172</v>
      </c>
      <c r="K548" s="134" t="s">
        <v>2206</v>
      </c>
      <c r="L548" s="132" t="s">
        <v>2207</v>
      </c>
      <c r="M548" s="124"/>
      <c r="N548" s="18"/>
      <c r="O548" s="113"/>
      <c r="P548" s="113"/>
      <c r="Q548" s="18"/>
      <c r="R548" s="18"/>
      <c r="S548" s="15"/>
      <c r="T548" s="18"/>
      <c r="U548" s="18"/>
      <c r="V548" s="18"/>
      <c r="W548" s="18"/>
      <c r="X548" s="18"/>
      <c r="Y548" s="18"/>
      <c r="Z548" s="18"/>
      <c r="AA548" s="18"/>
      <c r="AB548" s="18"/>
      <c r="AC548" s="18"/>
      <c r="AD548" s="18"/>
    </row>
    <row r="549">
      <c r="A549" s="119">
        <v>521.0</v>
      </c>
      <c r="B549" s="120" t="s">
        <v>1685</v>
      </c>
      <c r="C549" s="119" t="s">
        <v>126</v>
      </c>
      <c r="D549" s="119"/>
      <c r="E549" s="119" t="s">
        <v>1656</v>
      </c>
      <c r="F549" s="132"/>
      <c r="G549" s="132" t="s">
        <v>130</v>
      </c>
      <c r="H549" s="132" t="s">
        <v>3173</v>
      </c>
      <c r="I549" s="132" t="s">
        <v>1637</v>
      </c>
      <c r="J549" s="132" t="s">
        <v>3174</v>
      </c>
      <c r="K549" s="134" t="s">
        <v>2245</v>
      </c>
      <c r="L549" s="132" t="s">
        <v>2246</v>
      </c>
      <c r="M549" s="124"/>
      <c r="N549" s="18"/>
      <c r="O549" s="113"/>
      <c r="P549" s="113"/>
      <c r="Q549" s="18"/>
      <c r="R549" s="18"/>
      <c r="S549" s="15"/>
      <c r="T549" s="18"/>
      <c r="U549" s="18"/>
      <c r="V549" s="18"/>
      <c r="W549" s="18"/>
      <c r="X549" s="18"/>
      <c r="Y549" s="18"/>
      <c r="Z549" s="18"/>
      <c r="AA549" s="18"/>
      <c r="AB549" s="18"/>
      <c r="AC549" s="18"/>
      <c r="AD549" s="18"/>
    </row>
    <row r="550">
      <c r="A550" s="119">
        <v>552.0</v>
      </c>
      <c r="B550" s="120" t="s">
        <v>1685</v>
      </c>
      <c r="C550" s="119" t="s">
        <v>126</v>
      </c>
      <c r="D550" s="119"/>
      <c r="E550" s="119" t="s">
        <v>1712</v>
      </c>
      <c r="F550" s="132"/>
      <c r="G550" s="132" t="s">
        <v>3175</v>
      </c>
      <c r="H550" s="132" t="s">
        <v>3176</v>
      </c>
      <c r="I550" s="132" t="s">
        <v>1715</v>
      </c>
      <c r="J550" s="132" t="s">
        <v>3177</v>
      </c>
      <c r="K550" s="119" t="s">
        <v>1717</v>
      </c>
      <c r="L550" s="132" t="s">
        <v>1718</v>
      </c>
      <c r="M550" s="124"/>
      <c r="N550" s="18"/>
      <c r="O550" s="113"/>
      <c r="P550" s="113"/>
      <c r="Q550" s="18"/>
      <c r="R550" s="18"/>
      <c r="S550" s="15"/>
      <c r="T550" s="18"/>
      <c r="U550" s="18"/>
      <c r="V550" s="18"/>
      <c r="W550" s="18"/>
      <c r="X550" s="18"/>
      <c r="Y550" s="18"/>
      <c r="Z550" s="18"/>
      <c r="AA550" s="18"/>
      <c r="AB550" s="18"/>
      <c r="AC550" s="18"/>
      <c r="AD550" s="18"/>
    </row>
    <row r="551">
      <c r="A551" s="119">
        <v>504.0</v>
      </c>
      <c r="B551" s="120" t="s">
        <v>1685</v>
      </c>
      <c r="C551" s="119" t="s">
        <v>126</v>
      </c>
      <c r="D551" s="119"/>
      <c r="E551" s="119" t="s">
        <v>1656</v>
      </c>
      <c r="F551" s="132"/>
      <c r="G551" s="132" t="s">
        <v>3178</v>
      </c>
      <c r="H551" s="132" t="s">
        <v>3179</v>
      </c>
      <c r="I551" s="132" t="s">
        <v>1637</v>
      </c>
      <c r="J551" s="132" t="s">
        <v>3180</v>
      </c>
      <c r="K551" s="134" t="s">
        <v>2777</v>
      </c>
      <c r="L551" s="132" t="s">
        <v>2778</v>
      </c>
      <c r="M551" s="124"/>
      <c r="N551" s="18"/>
      <c r="O551" s="113"/>
      <c r="P551" s="113"/>
      <c r="Q551" s="18"/>
      <c r="R551" s="18"/>
      <c r="S551" s="15"/>
      <c r="T551" s="18"/>
      <c r="U551" s="18"/>
      <c r="V551" s="18"/>
      <c r="W551" s="18"/>
      <c r="X551" s="18"/>
      <c r="Y551" s="18"/>
      <c r="Z551" s="18"/>
      <c r="AA551" s="18"/>
      <c r="AB551" s="18"/>
      <c r="AC551" s="18"/>
      <c r="AD551" s="18"/>
    </row>
    <row r="552">
      <c r="A552" s="119">
        <v>507.0</v>
      </c>
      <c r="B552" s="120" t="s">
        <v>1685</v>
      </c>
      <c r="C552" s="119" t="s">
        <v>126</v>
      </c>
      <c r="D552" s="119"/>
      <c r="E552" s="119" t="s">
        <v>1656</v>
      </c>
      <c r="F552" s="132"/>
      <c r="G552" s="132" t="s">
        <v>3178</v>
      </c>
      <c r="H552" s="132" t="s">
        <v>3179</v>
      </c>
      <c r="I552" s="132" t="s">
        <v>1637</v>
      </c>
      <c r="J552" s="132" t="s">
        <v>3181</v>
      </c>
      <c r="K552" s="134" t="s">
        <v>1660</v>
      </c>
      <c r="L552" s="132" t="s">
        <v>1661</v>
      </c>
      <c r="M552" s="124"/>
      <c r="N552" s="18"/>
      <c r="O552" s="113"/>
      <c r="P552" s="113"/>
      <c r="Q552" s="18"/>
      <c r="R552" s="18"/>
      <c r="S552" s="15"/>
      <c r="T552" s="18"/>
      <c r="U552" s="18"/>
      <c r="V552" s="18"/>
      <c r="W552" s="18"/>
      <c r="X552" s="18"/>
      <c r="Y552" s="18"/>
      <c r="Z552" s="18"/>
      <c r="AA552" s="18"/>
      <c r="AB552" s="18"/>
      <c r="AC552" s="18"/>
      <c r="AD552" s="18"/>
    </row>
    <row r="553">
      <c r="A553" s="119">
        <v>509.0</v>
      </c>
      <c r="B553" s="120" t="s">
        <v>1685</v>
      </c>
      <c r="C553" s="119" t="s">
        <v>126</v>
      </c>
      <c r="D553" s="119"/>
      <c r="E553" s="119" t="s">
        <v>1656</v>
      </c>
      <c r="F553" s="132"/>
      <c r="G553" s="132" t="s">
        <v>3182</v>
      </c>
      <c r="H553" s="132" t="s">
        <v>3179</v>
      </c>
      <c r="I553" s="132" t="s">
        <v>1637</v>
      </c>
      <c r="J553" s="132" t="s">
        <v>3183</v>
      </c>
      <c r="K553" s="134" t="s">
        <v>2206</v>
      </c>
      <c r="L553" s="132" t="s">
        <v>2207</v>
      </c>
      <c r="M553" s="124"/>
      <c r="N553" s="18"/>
      <c r="O553" s="113"/>
      <c r="P553" s="113"/>
      <c r="Q553" s="18"/>
      <c r="R553" s="18"/>
      <c r="S553" s="15"/>
      <c r="T553" s="18"/>
      <c r="U553" s="18"/>
      <c r="V553" s="18"/>
      <c r="W553" s="18"/>
      <c r="X553" s="18"/>
      <c r="Y553" s="18"/>
      <c r="Z553" s="18"/>
      <c r="AA553" s="18"/>
      <c r="AB553" s="18"/>
      <c r="AC553" s="18"/>
      <c r="AD553" s="18"/>
    </row>
    <row r="554">
      <c r="A554" s="119">
        <v>516.0</v>
      </c>
      <c r="B554" s="120" t="s">
        <v>1685</v>
      </c>
      <c r="C554" s="119" t="s">
        <v>126</v>
      </c>
      <c r="D554" s="119"/>
      <c r="E554" s="119" t="s">
        <v>1656</v>
      </c>
      <c r="F554" s="132"/>
      <c r="G554" s="132" t="s">
        <v>3182</v>
      </c>
      <c r="H554" s="132" t="s">
        <v>3179</v>
      </c>
      <c r="I554" s="132" t="s">
        <v>1637</v>
      </c>
      <c r="J554" s="132" t="s">
        <v>3184</v>
      </c>
      <c r="K554" s="134" t="s">
        <v>2245</v>
      </c>
      <c r="L554" s="132" t="s">
        <v>2246</v>
      </c>
      <c r="M554" s="124"/>
      <c r="N554" s="18"/>
      <c r="O554" s="113"/>
      <c r="P554" s="113"/>
      <c r="Q554" s="18"/>
      <c r="R554" s="18"/>
      <c r="S554" s="15"/>
      <c r="T554" s="18"/>
      <c r="U554" s="18"/>
      <c r="V554" s="18"/>
      <c r="W554" s="18"/>
      <c r="X554" s="18"/>
      <c r="Y554" s="18"/>
      <c r="Z554" s="18"/>
      <c r="AA554" s="18"/>
      <c r="AB554" s="18"/>
      <c r="AC554" s="18"/>
      <c r="AD554" s="18"/>
    </row>
    <row r="555">
      <c r="A555" s="119">
        <v>524.0</v>
      </c>
      <c r="B555" s="120" t="s">
        <v>1685</v>
      </c>
      <c r="C555" s="119" t="s">
        <v>126</v>
      </c>
      <c r="D555" s="119"/>
      <c r="E555" s="119" t="s">
        <v>1656</v>
      </c>
      <c r="F555" s="132"/>
      <c r="G555" s="132" t="s">
        <v>3178</v>
      </c>
      <c r="H555" s="132" t="s">
        <v>3179</v>
      </c>
      <c r="I555" s="132" t="s">
        <v>1637</v>
      </c>
      <c r="J555" s="132" t="s">
        <v>3185</v>
      </c>
      <c r="K555" s="134" t="s">
        <v>2781</v>
      </c>
      <c r="L555" s="132" t="s">
        <v>2782</v>
      </c>
      <c r="M555" s="124"/>
      <c r="N555" s="18"/>
      <c r="O555" s="113"/>
      <c r="P555" s="113"/>
      <c r="Q555" s="18"/>
      <c r="R555" s="18"/>
      <c r="S555" s="15"/>
      <c r="T555" s="18"/>
      <c r="U555" s="18"/>
      <c r="V555" s="18"/>
      <c r="W555" s="18"/>
      <c r="X555" s="18"/>
      <c r="Y555" s="18"/>
      <c r="Z555" s="18"/>
      <c r="AA555" s="18"/>
      <c r="AB555" s="18"/>
      <c r="AC555" s="18"/>
      <c r="AD555" s="18"/>
    </row>
    <row r="556">
      <c r="A556" s="119">
        <v>526.0</v>
      </c>
      <c r="B556" s="120" t="s">
        <v>1685</v>
      </c>
      <c r="C556" s="119" t="s">
        <v>126</v>
      </c>
      <c r="D556" s="119"/>
      <c r="E556" s="119" t="s">
        <v>1656</v>
      </c>
      <c r="F556" s="132"/>
      <c r="G556" s="132" t="s">
        <v>3178</v>
      </c>
      <c r="H556" s="132" t="s">
        <v>3179</v>
      </c>
      <c r="I556" s="132" t="s">
        <v>1637</v>
      </c>
      <c r="J556" s="132" t="s">
        <v>3186</v>
      </c>
      <c r="K556" s="134" t="s">
        <v>2248</v>
      </c>
      <c r="L556" s="132" t="s">
        <v>2249</v>
      </c>
      <c r="M556" s="124"/>
      <c r="N556" s="18"/>
      <c r="O556" s="113"/>
      <c r="P556" s="113"/>
      <c r="Q556" s="113"/>
      <c r="R556" s="113"/>
      <c r="S556" s="15"/>
      <c r="T556" s="18"/>
      <c r="U556" s="18"/>
      <c r="V556" s="18"/>
      <c r="W556" s="18"/>
      <c r="X556" s="18"/>
      <c r="Y556" s="18"/>
      <c r="Z556" s="18"/>
      <c r="AA556" s="18"/>
      <c r="AB556" s="18"/>
      <c r="AC556" s="18"/>
      <c r="AD556" s="18"/>
    </row>
    <row r="557">
      <c r="A557" s="119">
        <v>529.0</v>
      </c>
      <c r="B557" s="120" t="s">
        <v>1685</v>
      </c>
      <c r="C557" s="119" t="s">
        <v>126</v>
      </c>
      <c r="D557" s="119"/>
      <c r="E557" s="119" t="s">
        <v>1656</v>
      </c>
      <c r="F557" s="132"/>
      <c r="G557" s="132" t="s">
        <v>3178</v>
      </c>
      <c r="H557" s="132" t="s">
        <v>3179</v>
      </c>
      <c r="I557" s="132" t="s">
        <v>1637</v>
      </c>
      <c r="J557" s="132" t="s">
        <v>3187</v>
      </c>
      <c r="K557" s="119" t="s">
        <v>1833</v>
      </c>
      <c r="L557" s="132" t="s">
        <v>1834</v>
      </c>
      <c r="M557" s="124"/>
      <c r="N557" s="18"/>
      <c r="O557" s="113"/>
      <c r="P557" s="113"/>
      <c r="Q557" s="18"/>
      <c r="R557" s="18"/>
      <c r="S557" s="15"/>
      <c r="T557" s="18"/>
      <c r="U557" s="18"/>
      <c r="V557" s="18"/>
      <c r="W557" s="18"/>
      <c r="X557" s="18"/>
      <c r="Y557" s="18"/>
      <c r="Z557" s="18"/>
      <c r="AA557" s="18"/>
      <c r="AB557" s="18"/>
      <c r="AC557" s="18"/>
      <c r="AD557" s="18"/>
    </row>
    <row r="558">
      <c r="A558" s="119">
        <v>531.0</v>
      </c>
      <c r="B558" s="120" t="s">
        <v>1685</v>
      </c>
      <c r="C558" s="119" t="s">
        <v>126</v>
      </c>
      <c r="D558" s="119"/>
      <c r="E558" s="119" t="s">
        <v>1656</v>
      </c>
      <c r="F558" s="132"/>
      <c r="G558" s="132" t="s">
        <v>3178</v>
      </c>
      <c r="H558" s="132" t="s">
        <v>3179</v>
      </c>
      <c r="I558" s="132" t="s">
        <v>1637</v>
      </c>
      <c r="J558" s="132" t="s">
        <v>3188</v>
      </c>
      <c r="K558" s="119" t="s">
        <v>1836</v>
      </c>
      <c r="L558" s="132" t="s">
        <v>1837</v>
      </c>
      <c r="M558" s="124"/>
      <c r="N558" s="18"/>
      <c r="O558" s="113"/>
      <c r="P558" s="113"/>
      <c r="Q558" s="18"/>
      <c r="R558" s="18"/>
      <c r="S558" s="15"/>
      <c r="T558" s="18"/>
      <c r="U558" s="18"/>
      <c r="V558" s="18"/>
      <c r="W558" s="18"/>
      <c r="X558" s="18"/>
      <c r="Y558" s="18"/>
      <c r="Z558" s="18"/>
      <c r="AA558" s="18"/>
      <c r="AB558" s="18"/>
      <c r="AC558" s="18"/>
      <c r="AD558" s="18"/>
    </row>
    <row r="559">
      <c r="A559" s="119">
        <v>534.0</v>
      </c>
      <c r="B559" s="120" t="s">
        <v>1685</v>
      </c>
      <c r="C559" s="119" t="s">
        <v>126</v>
      </c>
      <c r="D559" s="119"/>
      <c r="E559" s="119" t="s">
        <v>1656</v>
      </c>
      <c r="F559" s="132"/>
      <c r="G559" s="132" t="s">
        <v>3182</v>
      </c>
      <c r="H559" s="132" t="s">
        <v>3179</v>
      </c>
      <c r="I559" s="132" t="s">
        <v>1637</v>
      </c>
      <c r="J559" s="132" t="s">
        <v>3189</v>
      </c>
      <c r="K559" s="119" t="s">
        <v>2253</v>
      </c>
      <c r="L559" s="132" t="s">
        <v>2254</v>
      </c>
      <c r="M559" s="124"/>
      <c r="N559" s="18"/>
      <c r="O559" s="113"/>
      <c r="P559" s="113"/>
      <c r="Q559" s="18"/>
      <c r="R559" s="18"/>
      <c r="S559" s="15"/>
      <c r="T559" s="18"/>
      <c r="U559" s="18"/>
      <c r="V559" s="18"/>
      <c r="W559" s="18"/>
      <c r="X559" s="18"/>
      <c r="Y559" s="18"/>
      <c r="Z559" s="18"/>
      <c r="AA559" s="18"/>
      <c r="AB559" s="18"/>
      <c r="AC559" s="18"/>
      <c r="AD559" s="18"/>
    </row>
    <row r="560">
      <c r="A560" s="119">
        <v>537.0</v>
      </c>
      <c r="B560" s="120" t="s">
        <v>1685</v>
      </c>
      <c r="C560" s="119" t="s">
        <v>126</v>
      </c>
      <c r="D560" s="119"/>
      <c r="E560" s="119" t="s">
        <v>1656</v>
      </c>
      <c r="F560" s="132"/>
      <c r="G560" s="132" t="s">
        <v>3182</v>
      </c>
      <c r="H560" s="132" t="s">
        <v>3179</v>
      </c>
      <c r="I560" s="132" t="s">
        <v>1637</v>
      </c>
      <c r="J560" s="132" t="s">
        <v>3190</v>
      </c>
      <c r="K560" s="119" t="s">
        <v>2256</v>
      </c>
      <c r="L560" s="132" t="s">
        <v>2257</v>
      </c>
      <c r="M560" s="124"/>
      <c r="N560" s="18"/>
      <c r="O560" s="113"/>
      <c r="P560" s="113"/>
      <c r="Q560" s="18"/>
      <c r="R560" s="18"/>
      <c r="S560" s="15"/>
      <c r="T560" s="18"/>
      <c r="U560" s="18"/>
      <c r="V560" s="18"/>
      <c r="W560" s="18"/>
      <c r="X560" s="18"/>
      <c r="Y560" s="18"/>
      <c r="Z560" s="18"/>
      <c r="AA560" s="18"/>
      <c r="AB560" s="18"/>
      <c r="AC560" s="18"/>
      <c r="AD560" s="18"/>
    </row>
    <row r="561">
      <c r="A561" s="119">
        <v>540.0</v>
      </c>
      <c r="B561" s="120" t="s">
        <v>1685</v>
      </c>
      <c r="C561" s="119" t="s">
        <v>126</v>
      </c>
      <c r="D561" s="119"/>
      <c r="E561" s="119" t="s">
        <v>1656</v>
      </c>
      <c r="F561" s="132"/>
      <c r="G561" s="132" t="s">
        <v>3182</v>
      </c>
      <c r="H561" s="132" t="s">
        <v>3179</v>
      </c>
      <c r="I561" s="132" t="s">
        <v>1637</v>
      </c>
      <c r="J561" s="132" t="s">
        <v>3191</v>
      </c>
      <c r="K561" s="119" t="s">
        <v>2151</v>
      </c>
      <c r="L561" s="132" t="s">
        <v>2152</v>
      </c>
      <c r="M561" s="124"/>
      <c r="N561" s="18"/>
      <c r="O561" s="113"/>
      <c r="P561" s="113"/>
      <c r="Q561" s="18"/>
      <c r="R561" s="18"/>
      <c r="S561" s="15"/>
      <c r="T561" s="18"/>
      <c r="U561" s="18"/>
      <c r="V561" s="18"/>
      <c r="W561" s="18"/>
      <c r="X561" s="18"/>
      <c r="Y561" s="18"/>
      <c r="Z561" s="18"/>
      <c r="AA561" s="18"/>
      <c r="AB561" s="18"/>
      <c r="AC561" s="18"/>
      <c r="AD561" s="18"/>
    </row>
    <row r="562">
      <c r="A562" s="119">
        <v>543.0</v>
      </c>
      <c r="B562" s="120" t="s">
        <v>1685</v>
      </c>
      <c r="C562" s="119" t="s">
        <v>126</v>
      </c>
      <c r="D562" s="119"/>
      <c r="E562" s="119" t="s">
        <v>1656</v>
      </c>
      <c r="F562" s="132"/>
      <c r="G562" s="132" t="s">
        <v>3182</v>
      </c>
      <c r="H562" s="132" t="s">
        <v>3179</v>
      </c>
      <c r="I562" s="132" t="s">
        <v>1637</v>
      </c>
      <c r="J562" s="132" t="s">
        <v>3192</v>
      </c>
      <c r="K562" s="119" t="s">
        <v>1754</v>
      </c>
      <c r="L562" s="132" t="s">
        <v>1755</v>
      </c>
      <c r="M562" s="124"/>
      <c r="N562" s="18"/>
      <c r="O562" s="113"/>
      <c r="P562" s="113"/>
      <c r="Q562" s="113"/>
      <c r="R562" s="113"/>
      <c r="S562" s="15"/>
      <c r="T562" s="18"/>
      <c r="U562" s="18"/>
      <c r="V562" s="18"/>
      <c r="W562" s="18"/>
      <c r="X562" s="18"/>
      <c r="Y562" s="18"/>
      <c r="Z562" s="18"/>
      <c r="AA562" s="18"/>
      <c r="AB562" s="18"/>
      <c r="AC562" s="18"/>
      <c r="AD562" s="18"/>
    </row>
    <row r="563">
      <c r="A563" s="119">
        <v>546.0</v>
      </c>
      <c r="B563" s="120" t="s">
        <v>1685</v>
      </c>
      <c r="C563" s="119" t="s">
        <v>126</v>
      </c>
      <c r="D563" s="119"/>
      <c r="E563" s="119" t="s">
        <v>1656</v>
      </c>
      <c r="F563" s="132"/>
      <c r="G563" s="132" t="s">
        <v>3193</v>
      </c>
      <c r="H563" s="132" t="s">
        <v>3194</v>
      </c>
      <c r="I563" s="132" t="s">
        <v>1637</v>
      </c>
      <c r="J563" s="132" t="s">
        <v>3195</v>
      </c>
      <c r="K563" s="119" t="s">
        <v>1689</v>
      </c>
      <c r="L563" s="132" t="s">
        <v>1690</v>
      </c>
      <c r="M563" s="124"/>
      <c r="N563" s="18"/>
      <c r="O563" s="113"/>
      <c r="P563" s="113"/>
      <c r="Q563" s="18"/>
      <c r="R563" s="18"/>
      <c r="S563" s="15"/>
      <c r="T563" s="18"/>
      <c r="U563" s="18"/>
      <c r="V563" s="18"/>
      <c r="W563" s="18"/>
      <c r="X563" s="18"/>
      <c r="Y563" s="18"/>
      <c r="Z563" s="18"/>
      <c r="AA563" s="18"/>
      <c r="AB563" s="18"/>
      <c r="AC563" s="18"/>
      <c r="AD563" s="18"/>
    </row>
    <row r="564">
      <c r="A564" s="119">
        <v>500.0</v>
      </c>
      <c r="B564" s="120" t="s">
        <v>1685</v>
      </c>
      <c r="C564" s="119" t="s">
        <v>126</v>
      </c>
      <c r="D564" s="119"/>
      <c r="E564" s="119" t="s">
        <v>1729</v>
      </c>
      <c r="F564" s="132"/>
      <c r="G564" s="132" t="s">
        <v>3196</v>
      </c>
      <c r="H564" s="132" t="s">
        <v>3197</v>
      </c>
      <c r="I564" s="132" t="s">
        <v>1607</v>
      </c>
      <c r="J564" s="132" t="s">
        <v>3198</v>
      </c>
      <c r="K564" s="134" t="s">
        <v>3199</v>
      </c>
      <c r="L564" s="132" t="s">
        <v>3200</v>
      </c>
      <c r="M564" s="124"/>
      <c r="N564" s="18"/>
      <c r="O564" s="113"/>
      <c r="P564" s="113"/>
      <c r="Q564" s="18"/>
      <c r="R564" s="18"/>
      <c r="S564" s="15"/>
      <c r="T564" s="18"/>
      <c r="U564" s="18"/>
      <c r="V564" s="18"/>
      <c r="W564" s="18"/>
      <c r="X564" s="18"/>
      <c r="Y564" s="18"/>
      <c r="Z564" s="18"/>
      <c r="AA564" s="18"/>
      <c r="AB564" s="18"/>
      <c r="AC564" s="18"/>
      <c r="AD564" s="18"/>
    </row>
    <row r="565">
      <c r="A565" s="119">
        <v>502.0</v>
      </c>
      <c r="B565" s="120" t="s">
        <v>1685</v>
      </c>
      <c r="C565" s="119" t="s">
        <v>126</v>
      </c>
      <c r="D565" s="119"/>
      <c r="E565" s="119" t="s">
        <v>1729</v>
      </c>
      <c r="F565" s="132"/>
      <c r="G565" s="132" t="s">
        <v>3201</v>
      </c>
      <c r="H565" s="132" t="s">
        <v>3202</v>
      </c>
      <c r="I565" s="132" t="s">
        <v>1607</v>
      </c>
      <c r="J565" s="132" t="s">
        <v>3203</v>
      </c>
      <c r="K565" s="134" t="s">
        <v>3204</v>
      </c>
      <c r="L565" s="132" t="s">
        <v>3205</v>
      </c>
      <c r="M565" s="124"/>
      <c r="N565" s="18"/>
      <c r="O565" s="113"/>
      <c r="P565" s="113"/>
      <c r="Q565" s="18"/>
      <c r="R565" s="18"/>
      <c r="S565" s="15"/>
      <c r="T565" s="18"/>
      <c r="U565" s="18"/>
      <c r="V565" s="18"/>
      <c r="W565" s="18"/>
      <c r="X565" s="18"/>
      <c r="Y565" s="18"/>
      <c r="Z565" s="18"/>
      <c r="AA565" s="18"/>
      <c r="AB565" s="18"/>
      <c r="AC565" s="18"/>
      <c r="AD565" s="18"/>
    </row>
    <row r="566">
      <c r="A566" s="119">
        <v>498.0</v>
      </c>
      <c r="B566" s="120" t="s">
        <v>1685</v>
      </c>
      <c r="C566" s="119" t="s">
        <v>126</v>
      </c>
      <c r="D566" s="119"/>
      <c r="E566" s="119" t="s">
        <v>1729</v>
      </c>
      <c r="F566" s="132"/>
      <c r="G566" s="132" t="s">
        <v>3206</v>
      </c>
      <c r="H566" s="132" t="s">
        <v>3207</v>
      </c>
      <c r="I566" s="132" t="s">
        <v>1607</v>
      </c>
      <c r="J566" s="132" t="s">
        <v>3208</v>
      </c>
      <c r="K566" s="134" t="s">
        <v>2936</v>
      </c>
      <c r="L566" s="132" t="s">
        <v>2937</v>
      </c>
      <c r="M566" s="124"/>
      <c r="N566" s="18"/>
      <c r="O566" s="18"/>
      <c r="P566" s="18"/>
      <c r="Q566" s="18"/>
      <c r="R566" s="18"/>
      <c r="S566" s="18"/>
      <c r="T566" s="15"/>
      <c r="U566" s="18"/>
      <c r="V566" s="18"/>
      <c r="W566" s="18"/>
      <c r="X566" s="18"/>
      <c r="Y566" s="18"/>
      <c r="Z566" s="18"/>
      <c r="AA566" s="18"/>
      <c r="AB566" s="18"/>
      <c r="AC566" s="18"/>
      <c r="AD566" s="18"/>
    </row>
    <row r="567">
      <c r="A567" s="119">
        <v>499.0</v>
      </c>
      <c r="B567" s="120" t="s">
        <v>1685</v>
      </c>
      <c r="C567" s="119" t="s">
        <v>126</v>
      </c>
      <c r="D567" s="119"/>
      <c r="E567" s="119" t="s">
        <v>1729</v>
      </c>
      <c r="F567" s="132"/>
      <c r="G567" s="132" t="s">
        <v>3209</v>
      </c>
      <c r="H567" s="132" t="s">
        <v>3210</v>
      </c>
      <c r="I567" s="132" t="s">
        <v>1607</v>
      </c>
      <c r="J567" s="132" t="s">
        <v>3211</v>
      </c>
      <c r="K567" s="134" t="s">
        <v>2945</v>
      </c>
      <c r="L567" s="132" t="s">
        <v>2946</v>
      </c>
      <c r="M567" s="124"/>
      <c r="N567" s="18"/>
      <c r="O567" s="18"/>
      <c r="P567" s="18"/>
      <c r="Q567" s="18"/>
      <c r="R567" s="18"/>
      <c r="S567" s="18"/>
      <c r="T567" s="15"/>
      <c r="U567" s="18"/>
      <c r="V567" s="18"/>
      <c r="W567" s="18"/>
      <c r="X567" s="18"/>
      <c r="Y567" s="18"/>
      <c r="Z567" s="18"/>
      <c r="AA567" s="18"/>
      <c r="AB567" s="18"/>
      <c r="AC567" s="18"/>
      <c r="AD567" s="18"/>
    </row>
    <row r="568">
      <c r="A568" s="119">
        <v>501.0</v>
      </c>
      <c r="B568" s="120" t="s">
        <v>1685</v>
      </c>
      <c r="C568" s="119" t="s">
        <v>126</v>
      </c>
      <c r="D568" s="119"/>
      <c r="E568" s="119" t="s">
        <v>1729</v>
      </c>
      <c r="F568" s="132"/>
      <c r="G568" s="132" t="s">
        <v>3212</v>
      </c>
      <c r="H568" s="132" t="s">
        <v>3213</v>
      </c>
      <c r="I568" s="132" t="s">
        <v>1607</v>
      </c>
      <c r="J568" s="132" t="s">
        <v>3214</v>
      </c>
      <c r="K568" s="134" t="s">
        <v>2940</v>
      </c>
      <c r="L568" s="132" t="s">
        <v>2941</v>
      </c>
      <c r="M568" s="124"/>
      <c r="N568" s="18"/>
      <c r="O568" s="18"/>
      <c r="P568" s="18"/>
      <c r="Q568" s="18"/>
      <c r="R568" s="18"/>
      <c r="S568" s="18"/>
      <c r="T568" s="15"/>
      <c r="U568" s="18"/>
      <c r="V568" s="18"/>
      <c r="W568" s="18"/>
      <c r="X568" s="18"/>
      <c r="Y568" s="18"/>
      <c r="Z568" s="18"/>
      <c r="AA568" s="18"/>
      <c r="AB568" s="18"/>
      <c r="AC568" s="18"/>
      <c r="AD568" s="18"/>
    </row>
    <row r="569">
      <c r="A569" s="108">
        <v>551.0</v>
      </c>
      <c r="B569" s="108" t="s">
        <v>1584</v>
      </c>
      <c r="C569" s="108" t="s">
        <v>126</v>
      </c>
      <c r="D569" s="108"/>
      <c r="E569" s="108" t="s">
        <v>1656</v>
      </c>
      <c r="F569" s="137"/>
      <c r="G569" s="137" t="s">
        <v>3162</v>
      </c>
      <c r="H569" s="138"/>
      <c r="I569" s="137" t="s">
        <v>1637</v>
      </c>
      <c r="J569" s="137" t="s">
        <v>3215</v>
      </c>
      <c r="K569" s="109" t="s">
        <v>2248</v>
      </c>
      <c r="L569" s="138"/>
      <c r="M569" s="111"/>
      <c r="N569" s="18"/>
      <c r="O569" s="18"/>
      <c r="P569" s="18"/>
      <c r="Q569" s="18"/>
      <c r="R569" s="18"/>
      <c r="S569" s="18"/>
      <c r="T569" s="15"/>
      <c r="U569" s="18"/>
      <c r="V569" s="18"/>
      <c r="W569" s="18"/>
      <c r="X569" s="18"/>
      <c r="Y569" s="18"/>
      <c r="Z569" s="18"/>
      <c r="AA569" s="18"/>
      <c r="AB569" s="18"/>
      <c r="AC569" s="18"/>
      <c r="AD569" s="18"/>
    </row>
    <row r="570">
      <c r="A570" s="119">
        <v>565.0</v>
      </c>
      <c r="B570" s="120" t="s">
        <v>1685</v>
      </c>
      <c r="C570" s="119" t="s">
        <v>131</v>
      </c>
      <c r="D570" s="119"/>
      <c r="E570" s="119" t="s">
        <v>1619</v>
      </c>
      <c r="F570" s="132"/>
      <c r="G570" s="132" t="s">
        <v>3216</v>
      </c>
      <c r="H570" s="132" t="s">
        <v>3217</v>
      </c>
      <c r="I570" s="132" t="s">
        <v>1588</v>
      </c>
      <c r="J570" s="132" t="s">
        <v>3218</v>
      </c>
      <c r="K570" s="119" t="s">
        <v>1852</v>
      </c>
      <c r="L570" s="132" t="s">
        <v>1853</v>
      </c>
      <c r="M570" s="124"/>
      <c r="N570" s="18"/>
      <c r="O570" s="18"/>
      <c r="P570" s="18"/>
      <c r="Q570" s="18"/>
      <c r="R570" s="18"/>
      <c r="S570" s="18"/>
      <c r="T570" s="15"/>
      <c r="U570" s="18"/>
      <c r="V570" s="18"/>
      <c r="W570" s="18"/>
      <c r="X570" s="18"/>
      <c r="Y570" s="18"/>
      <c r="Z570" s="18"/>
      <c r="AA570" s="18"/>
      <c r="AB570" s="18"/>
      <c r="AC570" s="18"/>
      <c r="AD570" s="18"/>
    </row>
    <row r="571">
      <c r="A571" s="119">
        <v>566.0</v>
      </c>
      <c r="B571" s="120" t="s">
        <v>1685</v>
      </c>
      <c r="C571" s="119" t="s">
        <v>131</v>
      </c>
      <c r="D571" s="119"/>
      <c r="E571" s="119" t="s">
        <v>1619</v>
      </c>
      <c r="F571" s="132"/>
      <c r="G571" s="132" t="s">
        <v>3216</v>
      </c>
      <c r="H571" s="132" t="s">
        <v>3219</v>
      </c>
      <c r="I571" s="132" t="s">
        <v>1588</v>
      </c>
      <c r="J571" s="132" t="s">
        <v>3220</v>
      </c>
      <c r="K571" s="119" t="s">
        <v>1855</v>
      </c>
      <c r="L571" s="132" t="s">
        <v>1856</v>
      </c>
      <c r="M571" s="124"/>
      <c r="N571" s="18"/>
      <c r="O571" s="113"/>
      <c r="P571" s="113"/>
      <c r="Q571" s="18"/>
      <c r="R571" s="18"/>
      <c r="S571" s="15"/>
      <c r="T571" s="18"/>
      <c r="U571" s="18"/>
      <c r="V571" s="18"/>
      <c r="W571" s="18"/>
      <c r="X571" s="18"/>
      <c r="Y571" s="18"/>
      <c r="Z571" s="18"/>
      <c r="AA571" s="18"/>
      <c r="AB571" s="18"/>
      <c r="AC571" s="18"/>
      <c r="AD571" s="18"/>
    </row>
    <row r="572">
      <c r="A572" s="119">
        <v>569.0</v>
      </c>
      <c r="B572" s="120" t="s">
        <v>1685</v>
      </c>
      <c r="C572" s="119" t="s">
        <v>131</v>
      </c>
      <c r="D572" s="119"/>
      <c r="E572" s="119" t="s">
        <v>1712</v>
      </c>
      <c r="F572" s="132"/>
      <c r="G572" s="132" t="s">
        <v>3221</v>
      </c>
      <c r="H572" s="132" t="s">
        <v>3222</v>
      </c>
      <c r="I572" s="132" t="s">
        <v>1715</v>
      </c>
      <c r="J572" s="132" t="s">
        <v>3223</v>
      </c>
      <c r="K572" s="119" t="s">
        <v>1717</v>
      </c>
      <c r="L572" s="132" t="s">
        <v>1718</v>
      </c>
      <c r="M572" s="124"/>
      <c r="N572" s="18"/>
      <c r="O572" s="113"/>
      <c r="P572" s="113"/>
      <c r="Q572" s="113"/>
      <c r="R572" s="113"/>
      <c r="S572" s="15"/>
      <c r="T572" s="18"/>
      <c r="U572" s="18"/>
      <c r="V572" s="18"/>
      <c r="W572" s="18"/>
      <c r="X572" s="18"/>
      <c r="Y572" s="18"/>
      <c r="Z572" s="18"/>
      <c r="AA572" s="18"/>
      <c r="AB572" s="18"/>
      <c r="AC572" s="18"/>
      <c r="AD572" s="18"/>
    </row>
    <row r="573">
      <c r="A573" s="119">
        <v>568.0</v>
      </c>
      <c r="B573" s="120" t="s">
        <v>1685</v>
      </c>
      <c r="C573" s="119" t="s">
        <v>131</v>
      </c>
      <c r="D573" s="119"/>
      <c r="E573" s="119" t="s">
        <v>1619</v>
      </c>
      <c r="F573" s="132"/>
      <c r="G573" s="132" t="s">
        <v>3224</v>
      </c>
      <c r="H573" s="132" t="s">
        <v>3225</v>
      </c>
      <c r="I573" s="132" t="s">
        <v>1588</v>
      </c>
      <c r="J573" s="132" t="s">
        <v>3226</v>
      </c>
      <c r="K573" s="119" t="s">
        <v>1868</v>
      </c>
      <c r="L573" s="132" t="s">
        <v>1869</v>
      </c>
      <c r="M573" s="124"/>
      <c r="N573" s="18"/>
      <c r="O573" s="113"/>
      <c r="P573" s="113"/>
      <c r="Q573" s="113"/>
      <c r="R573" s="113"/>
      <c r="S573" s="15"/>
      <c r="T573" s="18"/>
      <c r="U573" s="18"/>
      <c r="V573" s="18"/>
      <c r="W573" s="18"/>
      <c r="X573" s="18"/>
      <c r="Y573" s="18"/>
      <c r="Z573" s="18"/>
      <c r="AA573" s="18"/>
      <c r="AB573" s="18"/>
      <c r="AC573" s="18"/>
      <c r="AD573" s="18"/>
    </row>
    <row r="574">
      <c r="A574" s="119">
        <v>561.0</v>
      </c>
      <c r="B574" s="120" t="s">
        <v>1685</v>
      </c>
      <c r="C574" s="119" t="s">
        <v>131</v>
      </c>
      <c r="D574" s="119"/>
      <c r="E574" s="119" t="s">
        <v>1729</v>
      </c>
      <c r="F574" s="132"/>
      <c r="G574" s="132" t="s">
        <v>3227</v>
      </c>
      <c r="H574" s="132" t="s">
        <v>3228</v>
      </c>
      <c r="I574" s="132" t="s">
        <v>1607</v>
      </c>
      <c r="J574" s="132" t="s">
        <v>3229</v>
      </c>
      <c r="K574" s="119" t="s">
        <v>1847</v>
      </c>
      <c r="L574" s="132" t="s">
        <v>1848</v>
      </c>
      <c r="M574" s="124"/>
      <c r="N574" s="18"/>
      <c r="O574" s="18"/>
      <c r="P574" s="18"/>
      <c r="Q574" s="18"/>
      <c r="R574" s="18"/>
      <c r="S574" s="18"/>
      <c r="T574" s="15"/>
      <c r="U574" s="18"/>
      <c r="V574" s="18"/>
      <c r="W574" s="18"/>
      <c r="X574" s="18"/>
      <c r="Y574" s="18"/>
      <c r="Z574" s="18"/>
      <c r="AA574" s="18"/>
      <c r="AB574" s="18"/>
      <c r="AC574" s="18"/>
      <c r="AD574" s="18"/>
    </row>
    <row r="575">
      <c r="A575" s="119">
        <v>567.0</v>
      </c>
      <c r="B575" s="120" t="s">
        <v>1685</v>
      </c>
      <c r="C575" s="119" t="s">
        <v>131</v>
      </c>
      <c r="D575" s="119"/>
      <c r="E575" s="119" t="s">
        <v>1619</v>
      </c>
      <c r="F575" s="132"/>
      <c r="G575" s="132" t="s">
        <v>3230</v>
      </c>
      <c r="H575" s="132" t="s">
        <v>3231</v>
      </c>
      <c r="I575" s="132" t="s">
        <v>1588</v>
      </c>
      <c r="J575" s="132" t="s">
        <v>3232</v>
      </c>
      <c r="K575" s="119" t="s">
        <v>1876</v>
      </c>
      <c r="L575" s="132" t="s">
        <v>1877</v>
      </c>
      <c r="M575" s="124"/>
      <c r="N575" s="18"/>
      <c r="O575" s="18"/>
      <c r="P575" s="18"/>
      <c r="Q575" s="18"/>
      <c r="R575" s="18"/>
      <c r="S575" s="18"/>
      <c r="T575" s="15"/>
      <c r="U575" s="18"/>
      <c r="V575" s="18"/>
      <c r="W575" s="18"/>
      <c r="X575" s="18"/>
      <c r="Y575" s="18"/>
      <c r="Z575" s="18"/>
      <c r="AA575" s="18"/>
      <c r="AB575" s="18"/>
      <c r="AC575" s="18"/>
      <c r="AD575" s="18"/>
    </row>
    <row r="576">
      <c r="A576" s="119">
        <v>564.0</v>
      </c>
      <c r="B576" s="120" t="s">
        <v>1685</v>
      </c>
      <c r="C576" s="119" t="s">
        <v>131</v>
      </c>
      <c r="D576" s="119"/>
      <c r="E576" s="119" t="s">
        <v>1619</v>
      </c>
      <c r="F576" s="132"/>
      <c r="G576" s="132" t="s">
        <v>3233</v>
      </c>
      <c r="H576" s="132" t="s">
        <v>3234</v>
      </c>
      <c r="I576" s="132" t="s">
        <v>1588</v>
      </c>
      <c r="J576" s="132" t="s">
        <v>3235</v>
      </c>
      <c r="K576" s="119" t="s">
        <v>1816</v>
      </c>
      <c r="L576" s="132" t="s">
        <v>1817</v>
      </c>
      <c r="M576" s="124"/>
      <c r="N576" s="18"/>
      <c r="O576" s="18"/>
      <c r="P576" s="18"/>
      <c r="Q576" s="18"/>
      <c r="R576" s="18"/>
      <c r="S576" s="18"/>
      <c r="T576" s="15"/>
      <c r="U576" s="18"/>
      <c r="V576" s="18"/>
      <c r="W576" s="18"/>
      <c r="X576" s="18"/>
      <c r="Y576" s="18"/>
      <c r="Z576" s="18"/>
      <c r="AA576" s="18"/>
      <c r="AB576" s="18"/>
      <c r="AC576" s="18"/>
      <c r="AD576" s="18"/>
    </row>
    <row r="577">
      <c r="A577" s="119">
        <v>562.0</v>
      </c>
      <c r="B577" s="120" t="s">
        <v>1685</v>
      </c>
      <c r="C577" s="119" t="s">
        <v>131</v>
      </c>
      <c r="D577" s="119"/>
      <c r="E577" s="119" t="s">
        <v>1619</v>
      </c>
      <c r="F577" s="140"/>
      <c r="G577" s="140" t="s">
        <v>3236</v>
      </c>
      <c r="H577" s="132" t="s">
        <v>3233</v>
      </c>
      <c r="I577" s="132" t="s">
        <v>1588</v>
      </c>
      <c r="J577" s="132" t="s">
        <v>3237</v>
      </c>
      <c r="K577" s="119" t="s">
        <v>1808</v>
      </c>
      <c r="L577" s="132" t="s">
        <v>1809</v>
      </c>
      <c r="M577" s="124"/>
      <c r="N577" s="18"/>
      <c r="O577" s="113"/>
      <c r="P577" s="113"/>
      <c r="Q577" s="113"/>
      <c r="R577" s="113"/>
      <c r="S577" s="15"/>
      <c r="T577" s="18"/>
      <c r="U577" s="18"/>
      <c r="V577" s="18"/>
      <c r="W577" s="18"/>
      <c r="X577" s="18"/>
      <c r="Y577" s="18"/>
      <c r="Z577" s="18"/>
      <c r="AA577" s="18"/>
      <c r="AB577" s="18"/>
      <c r="AC577" s="18"/>
      <c r="AD577" s="18"/>
    </row>
    <row r="578">
      <c r="A578" s="119">
        <v>563.0</v>
      </c>
      <c r="B578" s="120" t="s">
        <v>1685</v>
      </c>
      <c r="C578" s="119" t="s">
        <v>131</v>
      </c>
      <c r="D578" s="119"/>
      <c r="E578" s="119" t="s">
        <v>1619</v>
      </c>
      <c r="F578" s="132"/>
      <c r="G578" s="132" t="s">
        <v>3238</v>
      </c>
      <c r="H578" s="132" t="s">
        <v>3233</v>
      </c>
      <c r="I578" s="132" t="s">
        <v>1588</v>
      </c>
      <c r="J578" s="132" t="s">
        <v>3239</v>
      </c>
      <c r="K578" s="119" t="s">
        <v>1812</v>
      </c>
      <c r="L578" s="132" t="s">
        <v>1813</v>
      </c>
      <c r="M578" s="124"/>
      <c r="N578" s="18"/>
      <c r="O578" s="113"/>
      <c r="P578" s="113"/>
      <c r="Q578" s="113"/>
      <c r="R578" s="113"/>
      <c r="S578" s="15"/>
      <c r="T578" s="18"/>
      <c r="U578" s="18"/>
      <c r="V578" s="18"/>
      <c r="W578" s="18"/>
      <c r="X578" s="18"/>
      <c r="Y578" s="18"/>
      <c r="Z578" s="18"/>
      <c r="AA578" s="18"/>
      <c r="AB578" s="18"/>
      <c r="AC578" s="18"/>
      <c r="AD578" s="18"/>
    </row>
    <row r="579">
      <c r="A579" s="119">
        <v>575.0</v>
      </c>
      <c r="B579" s="120" t="s">
        <v>1685</v>
      </c>
      <c r="C579" s="119" t="s">
        <v>137</v>
      </c>
      <c r="D579" s="119"/>
      <c r="E579" s="119" t="s">
        <v>1678</v>
      </c>
      <c r="F579" s="121"/>
      <c r="G579" s="121" t="s">
        <v>3240</v>
      </c>
      <c r="H579" s="121" t="s">
        <v>3241</v>
      </c>
      <c r="I579" s="121" t="s">
        <v>1681</v>
      </c>
      <c r="J579" s="121" t="s">
        <v>3242</v>
      </c>
      <c r="K579" s="123" t="s">
        <v>3243</v>
      </c>
      <c r="L579" s="121" t="s">
        <v>3244</v>
      </c>
      <c r="M579" s="124"/>
      <c r="N579" s="18"/>
      <c r="O579" s="113"/>
      <c r="P579" s="113"/>
      <c r="Q579" s="113"/>
      <c r="R579" s="113"/>
      <c r="S579" s="15"/>
      <c r="T579" s="18"/>
      <c r="U579" s="18"/>
      <c r="V579" s="18"/>
      <c r="W579" s="18"/>
      <c r="X579" s="18"/>
      <c r="Y579" s="18"/>
      <c r="Z579" s="18"/>
      <c r="AA579" s="18"/>
      <c r="AB579" s="18"/>
      <c r="AC579" s="18"/>
      <c r="AD579" s="18"/>
    </row>
    <row r="580">
      <c r="A580" s="119">
        <v>577.0</v>
      </c>
      <c r="B580" s="120" t="s">
        <v>1685</v>
      </c>
      <c r="C580" s="119" t="s">
        <v>137</v>
      </c>
      <c r="D580" s="119"/>
      <c r="E580" s="119" t="s">
        <v>1678</v>
      </c>
      <c r="F580" s="121"/>
      <c r="G580" s="121" t="s">
        <v>3245</v>
      </c>
      <c r="H580" s="121" t="s">
        <v>3246</v>
      </c>
      <c r="I580" s="121" t="s">
        <v>1681</v>
      </c>
      <c r="J580" s="121" t="s">
        <v>3247</v>
      </c>
      <c r="K580" s="123" t="s">
        <v>3243</v>
      </c>
      <c r="L580" s="121" t="s">
        <v>3244</v>
      </c>
      <c r="M580" s="124"/>
      <c r="N580" s="18"/>
      <c r="O580" s="113"/>
      <c r="P580" s="113"/>
      <c r="Q580" s="113"/>
      <c r="R580" s="113"/>
      <c r="S580" s="15"/>
      <c r="T580" s="18"/>
      <c r="U580" s="18"/>
      <c r="V580" s="18"/>
      <c r="W580" s="18"/>
      <c r="X580" s="18"/>
      <c r="Y580" s="18"/>
      <c r="Z580" s="18"/>
      <c r="AA580" s="18"/>
      <c r="AB580" s="18"/>
      <c r="AC580" s="18"/>
      <c r="AD580" s="18"/>
    </row>
    <row r="581">
      <c r="A581" s="119">
        <v>576.0</v>
      </c>
      <c r="B581" s="120" t="s">
        <v>1685</v>
      </c>
      <c r="C581" s="119" t="s">
        <v>137</v>
      </c>
      <c r="D581" s="119"/>
      <c r="E581" s="119" t="s">
        <v>1678</v>
      </c>
      <c r="F581" s="121"/>
      <c r="G581" s="121" t="s">
        <v>3248</v>
      </c>
      <c r="H581" s="121" t="s">
        <v>3249</v>
      </c>
      <c r="I581" s="121" t="s">
        <v>1681</v>
      </c>
      <c r="J581" s="121" t="s">
        <v>3250</v>
      </c>
      <c r="K581" s="123" t="s">
        <v>3243</v>
      </c>
      <c r="L581" s="121" t="s">
        <v>3244</v>
      </c>
      <c r="M581" s="124"/>
      <c r="N581" s="18"/>
      <c r="O581" s="18"/>
      <c r="P581" s="18"/>
      <c r="Q581" s="18"/>
      <c r="R581" s="18"/>
      <c r="S581" s="18"/>
      <c r="T581" s="15"/>
      <c r="U581" s="18"/>
      <c r="V581" s="18"/>
      <c r="W581" s="18"/>
      <c r="X581" s="18"/>
      <c r="Y581" s="18"/>
      <c r="Z581" s="18"/>
      <c r="AA581" s="18"/>
      <c r="AB581" s="18"/>
      <c r="AC581" s="18"/>
      <c r="AD581" s="18"/>
    </row>
    <row r="582">
      <c r="A582" s="126">
        <v>573.0</v>
      </c>
      <c r="B582" s="127" t="s">
        <v>1711</v>
      </c>
      <c r="C582" s="126" t="s">
        <v>137</v>
      </c>
      <c r="D582" s="126"/>
      <c r="E582" s="126" t="s">
        <v>1678</v>
      </c>
      <c r="F582" s="128"/>
      <c r="G582" s="128" t="s">
        <v>3251</v>
      </c>
      <c r="H582" s="128" t="s">
        <v>3252</v>
      </c>
      <c r="I582" s="128" t="s">
        <v>1681</v>
      </c>
      <c r="J582" s="128" t="s">
        <v>3253</v>
      </c>
      <c r="K582" s="130" t="s">
        <v>3254</v>
      </c>
      <c r="L582" s="128" t="s">
        <v>3255</v>
      </c>
      <c r="M582" s="131"/>
      <c r="N582" s="18"/>
      <c r="O582" s="18"/>
      <c r="P582" s="18"/>
      <c r="Q582" s="18"/>
      <c r="R582" s="18"/>
      <c r="S582" s="18"/>
      <c r="T582" s="15"/>
      <c r="U582" s="18"/>
      <c r="V582" s="18"/>
      <c r="W582" s="18"/>
      <c r="X582" s="18"/>
      <c r="Y582" s="18"/>
      <c r="Z582" s="18"/>
      <c r="AA582" s="18"/>
      <c r="AB582" s="18"/>
      <c r="AC582" s="18"/>
      <c r="AD582" s="18"/>
    </row>
    <row r="583">
      <c r="A583" s="119">
        <v>571.0</v>
      </c>
      <c r="B583" s="120" t="s">
        <v>1685</v>
      </c>
      <c r="C583" s="119" t="s">
        <v>137</v>
      </c>
      <c r="D583" s="119"/>
      <c r="E583" s="119" t="s">
        <v>1678</v>
      </c>
      <c r="F583" s="121"/>
      <c r="G583" s="121" t="s">
        <v>3256</v>
      </c>
      <c r="H583" s="121" t="s">
        <v>3257</v>
      </c>
      <c r="I583" s="121" t="s">
        <v>1681</v>
      </c>
      <c r="J583" s="121" t="s">
        <v>3258</v>
      </c>
      <c r="K583" s="123" t="s">
        <v>3259</v>
      </c>
      <c r="L583" s="121" t="s">
        <v>3260</v>
      </c>
      <c r="M583" s="124"/>
      <c r="N583" s="18"/>
      <c r="O583" s="18"/>
      <c r="P583" s="18"/>
      <c r="Q583" s="18"/>
      <c r="R583" s="18"/>
      <c r="S583" s="18"/>
      <c r="T583" s="15"/>
      <c r="U583" s="18"/>
      <c r="V583" s="18"/>
      <c r="W583" s="18"/>
      <c r="X583" s="18"/>
      <c r="Y583" s="18"/>
      <c r="Z583" s="18"/>
      <c r="AA583" s="18"/>
      <c r="AB583" s="18"/>
      <c r="AC583" s="18"/>
      <c r="AD583" s="18"/>
    </row>
    <row r="584">
      <c r="A584" s="126">
        <v>574.0</v>
      </c>
      <c r="B584" s="127" t="s">
        <v>1711</v>
      </c>
      <c r="C584" s="126" t="s">
        <v>137</v>
      </c>
      <c r="D584" s="126"/>
      <c r="E584" s="126" t="s">
        <v>1678</v>
      </c>
      <c r="F584" s="128"/>
      <c r="G584" s="128" t="s">
        <v>3261</v>
      </c>
      <c r="H584" s="128" t="s">
        <v>3262</v>
      </c>
      <c r="I584" s="128" t="s">
        <v>1681</v>
      </c>
      <c r="J584" s="128" t="s">
        <v>3263</v>
      </c>
      <c r="K584" s="130" t="s">
        <v>3264</v>
      </c>
      <c r="L584" s="128" t="s">
        <v>3265</v>
      </c>
      <c r="M584" s="131"/>
      <c r="N584" s="18"/>
      <c r="O584" s="18"/>
      <c r="P584" s="18"/>
      <c r="Q584" s="18"/>
      <c r="R584" s="18"/>
      <c r="S584" s="18"/>
      <c r="T584" s="15"/>
      <c r="U584" s="18"/>
      <c r="V584" s="18"/>
      <c r="W584" s="18"/>
      <c r="X584" s="18"/>
      <c r="Y584" s="18"/>
      <c r="Z584" s="18"/>
      <c r="AA584" s="18"/>
      <c r="AB584" s="18"/>
      <c r="AC584" s="18"/>
      <c r="AD584" s="18"/>
    </row>
    <row r="585">
      <c r="A585" s="126">
        <v>759.0</v>
      </c>
      <c r="B585" s="127" t="s">
        <v>1711</v>
      </c>
      <c r="C585" s="126" t="s">
        <v>137</v>
      </c>
      <c r="D585" s="126"/>
      <c r="E585" s="126" t="s">
        <v>1719</v>
      </c>
      <c r="F585" s="128"/>
      <c r="G585" s="128" t="s">
        <v>3266</v>
      </c>
      <c r="H585" s="128" t="s">
        <v>3267</v>
      </c>
      <c r="I585" s="128" t="s">
        <v>1722</v>
      </c>
      <c r="J585" s="128" t="s">
        <v>3268</v>
      </c>
      <c r="K585" s="130" t="s">
        <v>3269</v>
      </c>
      <c r="L585" s="128" t="s">
        <v>3270</v>
      </c>
      <c r="M585" s="131"/>
      <c r="N585" s="18"/>
      <c r="O585" s="18"/>
      <c r="P585" s="18"/>
      <c r="Q585" s="18"/>
      <c r="R585" s="18"/>
      <c r="S585" s="18"/>
      <c r="T585" s="15"/>
      <c r="U585" s="18"/>
      <c r="V585" s="18"/>
      <c r="W585" s="18"/>
      <c r="X585" s="18"/>
      <c r="Y585" s="18"/>
      <c r="Z585" s="18"/>
      <c r="AA585" s="18"/>
      <c r="AB585" s="18"/>
      <c r="AC585" s="18"/>
      <c r="AD585" s="18"/>
    </row>
    <row r="586">
      <c r="A586" s="119">
        <v>640.0</v>
      </c>
      <c r="B586" s="120" t="s">
        <v>1685</v>
      </c>
      <c r="C586" s="119" t="s">
        <v>137</v>
      </c>
      <c r="D586" s="119"/>
      <c r="E586" s="119" t="s">
        <v>1656</v>
      </c>
      <c r="F586" s="121"/>
      <c r="G586" s="121" t="s">
        <v>3271</v>
      </c>
      <c r="H586" s="121" t="s">
        <v>3272</v>
      </c>
      <c r="I586" s="121" t="s">
        <v>1637</v>
      </c>
      <c r="J586" s="121" t="s">
        <v>3273</v>
      </c>
      <c r="K586" s="123" t="s">
        <v>1698</v>
      </c>
      <c r="L586" s="121" t="s">
        <v>1699</v>
      </c>
      <c r="M586" s="124"/>
      <c r="N586" s="18"/>
      <c r="O586" s="18"/>
      <c r="P586" s="18"/>
      <c r="Q586" s="18"/>
      <c r="R586" s="18"/>
      <c r="S586" s="18"/>
      <c r="T586" s="15"/>
      <c r="U586" s="18"/>
      <c r="V586" s="18"/>
      <c r="W586" s="18"/>
      <c r="X586" s="18"/>
      <c r="Y586" s="18"/>
      <c r="Z586" s="18"/>
      <c r="AA586" s="18"/>
      <c r="AB586" s="18"/>
      <c r="AC586" s="18"/>
      <c r="AD586" s="18"/>
    </row>
    <row r="587">
      <c r="A587" s="119">
        <v>641.0</v>
      </c>
      <c r="B587" s="120" t="s">
        <v>1685</v>
      </c>
      <c r="C587" s="119" t="s">
        <v>137</v>
      </c>
      <c r="D587" s="119"/>
      <c r="E587" s="119" t="s">
        <v>1656</v>
      </c>
      <c r="F587" s="121"/>
      <c r="G587" s="121" t="s">
        <v>3274</v>
      </c>
      <c r="H587" s="121" t="s">
        <v>3275</v>
      </c>
      <c r="I587" s="121" t="s">
        <v>1637</v>
      </c>
      <c r="J587" s="121" t="s">
        <v>3276</v>
      </c>
      <c r="K587" s="123" t="s">
        <v>1698</v>
      </c>
      <c r="L587" s="121" t="s">
        <v>1699</v>
      </c>
      <c r="M587" s="124"/>
      <c r="N587" s="18"/>
      <c r="O587" s="18"/>
      <c r="P587" s="18"/>
      <c r="Q587" s="18"/>
      <c r="R587" s="18"/>
      <c r="S587" s="18"/>
      <c r="T587" s="15"/>
      <c r="U587" s="18"/>
      <c r="V587" s="18"/>
      <c r="W587" s="18"/>
      <c r="X587" s="18"/>
      <c r="Y587" s="18"/>
      <c r="Z587" s="18"/>
      <c r="AA587" s="18"/>
      <c r="AB587" s="18"/>
      <c r="AC587" s="18"/>
      <c r="AD587" s="18"/>
    </row>
    <row r="588">
      <c r="A588" s="119">
        <v>677.0</v>
      </c>
      <c r="B588" s="120" t="s">
        <v>1685</v>
      </c>
      <c r="C588" s="119" t="s">
        <v>137</v>
      </c>
      <c r="D588" s="119"/>
      <c r="E588" s="119" t="s">
        <v>1619</v>
      </c>
      <c r="F588" s="121"/>
      <c r="G588" s="121" t="s">
        <v>3277</v>
      </c>
      <c r="H588" s="121" t="s">
        <v>3278</v>
      </c>
      <c r="I588" s="121" t="s">
        <v>1588</v>
      </c>
      <c r="J588" s="121" t="s">
        <v>3279</v>
      </c>
      <c r="K588" s="123" t="s">
        <v>3280</v>
      </c>
      <c r="L588" s="121" t="s">
        <v>3281</v>
      </c>
      <c r="M588" s="124"/>
      <c r="N588" s="18"/>
      <c r="O588" s="113"/>
      <c r="P588" s="113"/>
      <c r="Q588" s="18"/>
      <c r="R588" s="18"/>
      <c r="S588" s="15"/>
      <c r="T588" s="18"/>
      <c r="U588" s="18"/>
      <c r="V588" s="18"/>
      <c r="W588" s="18"/>
      <c r="X588" s="18"/>
      <c r="Y588" s="18"/>
      <c r="Z588" s="18"/>
      <c r="AA588" s="18"/>
      <c r="AB588" s="18"/>
      <c r="AC588" s="18"/>
      <c r="AD588" s="18"/>
    </row>
    <row r="589">
      <c r="A589" s="126">
        <v>751.0</v>
      </c>
      <c r="B589" s="127" t="s">
        <v>1711</v>
      </c>
      <c r="C589" s="126" t="s">
        <v>137</v>
      </c>
      <c r="D589" s="126"/>
      <c r="E589" s="126" t="s">
        <v>1712</v>
      </c>
      <c r="F589" s="128"/>
      <c r="G589" s="128" t="s">
        <v>3282</v>
      </c>
      <c r="H589" s="128" t="s">
        <v>3283</v>
      </c>
      <c r="I589" s="128" t="s">
        <v>1715</v>
      </c>
      <c r="J589" s="128" t="s">
        <v>3284</v>
      </c>
      <c r="K589" s="130" t="s">
        <v>1717</v>
      </c>
      <c r="L589" s="128" t="s">
        <v>1718</v>
      </c>
      <c r="M589" s="131"/>
      <c r="N589" s="18"/>
      <c r="O589" s="113"/>
      <c r="P589" s="113"/>
      <c r="Q589" s="18"/>
      <c r="R589" s="18"/>
      <c r="S589" s="15"/>
      <c r="T589" s="18"/>
      <c r="U589" s="18"/>
      <c r="V589" s="18"/>
      <c r="W589" s="18"/>
      <c r="X589" s="18"/>
      <c r="Y589" s="18"/>
      <c r="Z589" s="18"/>
      <c r="AA589" s="18"/>
      <c r="AB589" s="18"/>
      <c r="AC589" s="18"/>
      <c r="AD589" s="18"/>
    </row>
    <row r="590">
      <c r="A590" s="126">
        <v>750.0</v>
      </c>
      <c r="B590" s="127" t="s">
        <v>1711</v>
      </c>
      <c r="C590" s="126" t="s">
        <v>137</v>
      </c>
      <c r="D590" s="126"/>
      <c r="E590" s="126" t="s">
        <v>1712</v>
      </c>
      <c r="F590" s="128"/>
      <c r="G590" s="128" t="s">
        <v>3285</v>
      </c>
      <c r="H590" s="128" t="s">
        <v>3286</v>
      </c>
      <c r="I590" s="128" t="s">
        <v>1715</v>
      </c>
      <c r="J590" s="128" t="s">
        <v>3287</v>
      </c>
      <c r="K590" s="130" t="s">
        <v>1717</v>
      </c>
      <c r="L590" s="128" t="s">
        <v>1718</v>
      </c>
      <c r="M590" s="131"/>
      <c r="N590" s="18"/>
      <c r="O590" s="113"/>
      <c r="P590" s="113"/>
      <c r="Q590" s="18"/>
      <c r="R590" s="18"/>
      <c r="S590" s="15"/>
      <c r="T590" s="18"/>
      <c r="U590" s="18"/>
      <c r="V590" s="18"/>
      <c r="W590" s="18"/>
      <c r="X590" s="18"/>
      <c r="Y590" s="18"/>
      <c r="Z590" s="18"/>
      <c r="AA590" s="18"/>
      <c r="AB590" s="18"/>
      <c r="AC590" s="18"/>
      <c r="AD590" s="18"/>
    </row>
    <row r="591">
      <c r="A591" s="119">
        <v>601.0</v>
      </c>
      <c r="B591" s="120" t="s">
        <v>1685</v>
      </c>
      <c r="C591" s="119" t="s">
        <v>137</v>
      </c>
      <c r="D591" s="119"/>
      <c r="E591" s="119" t="s">
        <v>1729</v>
      </c>
      <c r="F591" s="121"/>
      <c r="G591" s="121" t="s">
        <v>3288</v>
      </c>
      <c r="H591" s="121" t="s">
        <v>3289</v>
      </c>
      <c r="I591" s="121" t="s">
        <v>1607</v>
      </c>
      <c r="J591" s="121" t="s">
        <v>3290</v>
      </c>
      <c r="K591" s="123" t="s">
        <v>2841</v>
      </c>
      <c r="L591" s="121" t="s">
        <v>2842</v>
      </c>
      <c r="M591" s="124"/>
      <c r="N591" s="18"/>
      <c r="O591" s="18"/>
      <c r="P591" s="18"/>
      <c r="Q591" s="18"/>
      <c r="R591" s="18"/>
      <c r="S591" s="18"/>
      <c r="T591" s="15"/>
      <c r="U591" s="18"/>
      <c r="V591" s="18"/>
      <c r="W591" s="18"/>
      <c r="X591" s="18"/>
      <c r="Y591" s="18"/>
      <c r="Z591" s="18"/>
      <c r="AA591" s="18"/>
      <c r="AB591" s="18"/>
      <c r="AC591" s="18"/>
      <c r="AD591" s="18"/>
    </row>
    <row r="592">
      <c r="A592" s="119">
        <v>607.0</v>
      </c>
      <c r="B592" s="120" t="s">
        <v>1685</v>
      </c>
      <c r="C592" s="119" t="s">
        <v>137</v>
      </c>
      <c r="D592" s="119"/>
      <c r="E592" s="119" t="s">
        <v>1729</v>
      </c>
      <c r="F592" s="121"/>
      <c r="G592" s="121" t="s">
        <v>3288</v>
      </c>
      <c r="H592" s="121" t="s">
        <v>3289</v>
      </c>
      <c r="I592" s="121" t="s">
        <v>1607</v>
      </c>
      <c r="J592" s="121" t="s">
        <v>3291</v>
      </c>
      <c r="K592" s="123" t="s">
        <v>2844</v>
      </c>
      <c r="L592" s="121" t="s">
        <v>2845</v>
      </c>
      <c r="M592" s="124"/>
      <c r="N592" s="18"/>
      <c r="O592" s="18"/>
      <c r="P592" s="18"/>
      <c r="Q592" s="18"/>
      <c r="R592" s="18"/>
      <c r="S592" s="18"/>
      <c r="T592" s="15"/>
      <c r="U592" s="18"/>
      <c r="V592" s="18"/>
      <c r="W592" s="18"/>
      <c r="X592" s="18"/>
      <c r="Y592" s="18"/>
      <c r="Z592" s="18"/>
      <c r="AA592" s="18"/>
      <c r="AB592" s="18"/>
      <c r="AC592" s="18"/>
      <c r="AD592" s="18"/>
    </row>
    <row r="593">
      <c r="A593" s="119">
        <v>611.0</v>
      </c>
      <c r="B593" s="120" t="s">
        <v>1685</v>
      </c>
      <c r="C593" s="119" t="s">
        <v>137</v>
      </c>
      <c r="D593" s="119"/>
      <c r="E593" s="119" t="s">
        <v>1656</v>
      </c>
      <c r="F593" s="121"/>
      <c r="G593" s="121" t="s">
        <v>3292</v>
      </c>
      <c r="H593" s="121" t="s">
        <v>3289</v>
      </c>
      <c r="I593" s="121" t="s">
        <v>1637</v>
      </c>
      <c r="J593" s="121" t="s">
        <v>3293</v>
      </c>
      <c r="K593" s="123" t="s">
        <v>2777</v>
      </c>
      <c r="L593" s="121" t="s">
        <v>2778</v>
      </c>
      <c r="M593" s="124"/>
      <c r="N593" s="18"/>
      <c r="O593" s="18"/>
      <c r="P593" s="18"/>
      <c r="Q593" s="18"/>
      <c r="R593" s="18"/>
      <c r="S593" s="18"/>
      <c r="T593" s="15"/>
      <c r="U593" s="18"/>
      <c r="V593" s="18"/>
      <c r="W593" s="18"/>
      <c r="X593" s="18"/>
      <c r="Y593" s="18"/>
      <c r="Z593" s="18"/>
      <c r="AA593" s="18"/>
      <c r="AB593" s="18"/>
      <c r="AC593" s="18"/>
      <c r="AD593" s="18"/>
    </row>
    <row r="594">
      <c r="A594" s="119">
        <v>628.0</v>
      </c>
      <c r="B594" s="120" t="s">
        <v>1685</v>
      </c>
      <c r="C594" s="119" t="s">
        <v>137</v>
      </c>
      <c r="D594" s="119"/>
      <c r="E594" s="119" t="s">
        <v>1656</v>
      </c>
      <c r="F594" s="121"/>
      <c r="G594" s="121" t="s">
        <v>3294</v>
      </c>
      <c r="H594" s="121" t="s">
        <v>3289</v>
      </c>
      <c r="I594" s="121" t="s">
        <v>1637</v>
      </c>
      <c r="J594" s="121" t="s">
        <v>3295</v>
      </c>
      <c r="K594" s="123" t="s">
        <v>2781</v>
      </c>
      <c r="L594" s="121" t="s">
        <v>2782</v>
      </c>
      <c r="M594" s="124"/>
      <c r="N594" s="18"/>
      <c r="O594" s="18"/>
      <c r="P594" s="18"/>
      <c r="Q594" s="18"/>
      <c r="R594" s="18"/>
      <c r="S594" s="18"/>
      <c r="T594" s="15"/>
      <c r="U594" s="18"/>
      <c r="V594" s="18"/>
      <c r="W594" s="18"/>
      <c r="X594" s="18"/>
      <c r="Y594" s="18"/>
      <c r="Z594" s="18"/>
      <c r="AA594" s="18"/>
      <c r="AB594" s="18"/>
      <c r="AC594" s="18"/>
      <c r="AD594" s="18"/>
    </row>
    <row r="595">
      <c r="A595" s="126">
        <v>630.0</v>
      </c>
      <c r="B595" s="127" t="s">
        <v>1711</v>
      </c>
      <c r="C595" s="126" t="s">
        <v>137</v>
      </c>
      <c r="D595" s="126"/>
      <c r="E595" s="126" t="s">
        <v>1656</v>
      </c>
      <c r="F595" s="128"/>
      <c r="G595" s="128" t="s">
        <v>3296</v>
      </c>
      <c r="H595" s="128" t="s">
        <v>3289</v>
      </c>
      <c r="I595" s="128" t="s">
        <v>1637</v>
      </c>
      <c r="J595" s="128" t="s">
        <v>3297</v>
      </c>
      <c r="K595" s="130" t="s">
        <v>1833</v>
      </c>
      <c r="L595" s="128" t="s">
        <v>1834</v>
      </c>
      <c r="M595" s="131"/>
      <c r="N595" s="18"/>
      <c r="O595" s="113"/>
      <c r="P595" s="113"/>
      <c r="Q595" s="18"/>
      <c r="R595" s="18"/>
      <c r="S595" s="15"/>
      <c r="T595" s="18"/>
      <c r="U595" s="18"/>
      <c r="V595" s="18"/>
      <c r="W595" s="18"/>
      <c r="X595" s="18"/>
      <c r="Y595" s="18"/>
      <c r="Z595" s="18"/>
      <c r="AA595" s="18"/>
      <c r="AB595" s="18"/>
      <c r="AC595" s="18"/>
      <c r="AD595" s="18"/>
    </row>
    <row r="596">
      <c r="A596" s="119">
        <v>680.0</v>
      </c>
      <c r="B596" s="120" t="s">
        <v>1685</v>
      </c>
      <c r="C596" s="119" t="s">
        <v>137</v>
      </c>
      <c r="D596" s="119"/>
      <c r="E596" s="119" t="s">
        <v>1619</v>
      </c>
      <c r="F596" s="121"/>
      <c r="G596" s="121" t="s">
        <v>3298</v>
      </c>
      <c r="H596" s="121" t="s">
        <v>3289</v>
      </c>
      <c r="I596" s="121" t="s">
        <v>1588</v>
      </c>
      <c r="J596" s="121" t="s">
        <v>3299</v>
      </c>
      <c r="K596" s="123" t="s">
        <v>1812</v>
      </c>
      <c r="L596" s="121" t="s">
        <v>1813</v>
      </c>
      <c r="M596" s="124"/>
      <c r="N596" s="18"/>
      <c r="O596" s="113"/>
      <c r="P596" s="113"/>
      <c r="Q596" s="18"/>
      <c r="R596" s="18"/>
      <c r="S596" s="15"/>
      <c r="T596" s="18"/>
      <c r="U596" s="18"/>
      <c r="V596" s="18"/>
      <c r="W596" s="18"/>
      <c r="X596" s="18"/>
      <c r="Y596" s="18"/>
      <c r="Z596" s="18"/>
      <c r="AA596" s="18"/>
      <c r="AB596" s="18"/>
      <c r="AC596" s="18"/>
      <c r="AD596" s="18"/>
    </row>
    <row r="597">
      <c r="A597" s="119">
        <v>732.0</v>
      </c>
      <c r="B597" s="120" t="s">
        <v>1685</v>
      </c>
      <c r="C597" s="119" t="s">
        <v>137</v>
      </c>
      <c r="D597" s="119"/>
      <c r="E597" s="119" t="s">
        <v>1619</v>
      </c>
      <c r="F597" s="121"/>
      <c r="G597" s="121" t="s">
        <v>3300</v>
      </c>
      <c r="H597" s="121" t="s">
        <v>137</v>
      </c>
      <c r="I597" s="121" t="s">
        <v>1588</v>
      </c>
      <c r="J597" s="121" t="s">
        <v>3301</v>
      </c>
      <c r="K597" s="123" t="s">
        <v>1821</v>
      </c>
      <c r="L597" s="121" t="s">
        <v>1822</v>
      </c>
      <c r="M597" s="124"/>
      <c r="N597" s="18"/>
      <c r="O597" s="113"/>
      <c r="P597" s="113"/>
      <c r="Q597" s="18"/>
      <c r="R597" s="18"/>
      <c r="S597" s="15"/>
      <c r="T597" s="18"/>
      <c r="U597" s="18"/>
      <c r="V597" s="18"/>
      <c r="W597" s="18"/>
      <c r="X597" s="18"/>
      <c r="Y597" s="18"/>
      <c r="Z597" s="18"/>
      <c r="AA597" s="18"/>
      <c r="AB597" s="18"/>
      <c r="AC597" s="18"/>
      <c r="AD597" s="18"/>
    </row>
    <row r="598">
      <c r="A598" s="119">
        <v>762.0</v>
      </c>
      <c r="B598" s="120" t="s">
        <v>1685</v>
      </c>
      <c r="C598" s="119" t="s">
        <v>137</v>
      </c>
      <c r="D598" s="119"/>
      <c r="E598" s="119" t="s">
        <v>1654</v>
      </c>
      <c r="F598" s="121"/>
      <c r="G598" s="121" t="s">
        <v>3302</v>
      </c>
      <c r="H598" s="121" t="s">
        <v>3289</v>
      </c>
      <c r="I598" s="121" t="s">
        <v>1600</v>
      </c>
      <c r="J598" s="121" t="s">
        <v>3303</v>
      </c>
      <c r="K598" s="123" t="s">
        <v>3304</v>
      </c>
      <c r="L598" s="121" t="s">
        <v>3305</v>
      </c>
      <c r="M598" s="124"/>
      <c r="N598" s="18"/>
      <c r="O598" s="113"/>
      <c r="P598" s="113"/>
      <c r="Q598" s="18"/>
      <c r="R598" s="18"/>
      <c r="S598" s="15"/>
      <c r="T598" s="18"/>
      <c r="U598" s="18"/>
      <c r="V598" s="18"/>
      <c r="W598" s="18"/>
      <c r="X598" s="18"/>
      <c r="Y598" s="18"/>
      <c r="Z598" s="18"/>
      <c r="AA598" s="18"/>
      <c r="AB598" s="18"/>
      <c r="AC598" s="18"/>
      <c r="AD598" s="18"/>
    </row>
    <row r="599">
      <c r="A599" s="119">
        <v>763.0</v>
      </c>
      <c r="B599" s="120" t="s">
        <v>1685</v>
      </c>
      <c r="C599" s="119" t="s">
        <v>137</v>
      </c>
      <c r="D599" s="119"/>
      <c r="E599" s="119" t="s">
        <v>1654</v>
      </c>
      <c r="F599" s="121"/>
      <c r="G599" s="121" t="s">
        <v>3302</v>
      </c>
      <c r="H599" s="121" t="s">
        <v>3289</v>
      </c>
      <c r="I599" s="121" t="s">
        <v>1600</v>
      </c>
      <c r="J599" s="121" t="s">
        <v>3306</v>
      </c>
      <c r="K599" s="123" t="s">
        <v>3307</v>
      </c>
      <c r="L599" s="121" t="s">
        <v>3308</v>
      </c>
      <c r="M599" s="124"/>
      <c r="N599" s="18"/>
      <c r="O599" s="113"/>
      <c r="P599" s="113"/>
      <c r="Q599" s="18"/>
      <c r="R599" s="18"/>
      <c r="S599" s="15"/>
      <c r="T599" s="18"/>
      <c r="U599" s="18"/>
      <c r="V599" s="18"/>
      <c r="W599" s="18"/>
      <c r="X599" s="18"/>
      <c r="Y599" s="18"/>
      <c r="Z599" s="18"/>
      <c r="AA599" s="18"/>
      <c r="AB599" s="18"/>
      <c r="AC599" s="18"/>
      <c r="AD599" s="18"/>
    </row>
    <row r="600">
      <c r="A600" s="119">
        <v>768.0</v>
      </c>
      <c r="B600" s="120" t="s">
        <v>1685</v>
      </c>
      <c r="C600" s="119" t="s">
        <v>137</v>
      </c>
      <c r="D600" s="119"/>
      <c r="E600" s="119" t="s">
        <v>1654</v>
      </c>
      <c r="F600" s="121"/>
      <c r="G600" s="121" t="s">
        <v>3309</v>
      </c>
      <c r="H600" s="121" t="s">
        <v>3289</v>
      </c>
      <c r="I600" s="121" t="s">
        <v>1600</v>
      </c>
      <c r="J600" s="121" t="s">
        <v>3310</v>
      </c>
      <c r="K600" s="123" t="s">
        <v>2048</v>
      </c>
      <c r="L600" s="121" t="s">
        <v>2049</v>
      </c>
      <c r="M600" s="124"/>
      <c r="N600" s="18"/>
      <c r="O600" s="113"/>
      <c r="P600" s="113"/>
      <c r="Q600" s="18"/>
      <c r="R600" s="18"/>
      <c r="S600" s="15"/>
      <c r="T600" s="18"/>
      <c r="U600" s="18"/>
      <c r="V600" s="18"/>
      <c r="W600" s="18"/>
      <c r="X600" s="18"/>
      <c r="Y600" s="18"/>
      <c r="Z600" s="18"/>
      <c r="AA600" s="18"/>
      <c r="AB600" s="18"/>
      <c r="AC600" s="18"/>
      <c r="AD600" s="18"/>
    </row>
    <row r="601">
      <c r="A601" s="119">
        <v>769.0</v>
      </c>
      <c r="B601" s="120" t="s">
        <v>1685</v>
      </c>
      <c r="C601" s="119" t="s">
        <v>137</v>
      </c>
      <c r="D601" s="119"/>
      <c r="E601" s="119" t="s">
        <v>1654</v>
      </c>
      <c r="F601" s="121"/>
      <c r="G601" s="121" t="s">
        <v>3302</v>
      </c>
      <c r="H601" s="121" t="s">
        <v>3289</v>
      </c>
      <c r="I601" s="121" t="s">
        <v>1600</v>
      </c>
      <c r="J601" s="121" t="s">
        <v>3311</v>
      </c>
      <c r="K601" s="123" t="s">
        <v>3312</v>
      </c>
      <c r="L601" s="121" t="s">
        <v>3313</v>
      </c>
      <c r="M601" s="124"/>
      <c r="N601" s="18"/>
      <c r="O601" s="113"/>
      <c r="P601" s="113"/>
      <c r="Q601" s="18"/>
      <c r="R601" s="18"/>
      <c r="S601" s="15"/>
      <c r="T601" s="18"/>
      <c r="U601" s="18"/>
      <c r="V601" s="18"/>
      <c r="W601" s="18"/>
      <c r="X601" s="18"/>
      <c r="Y601" s="18"/>
      <c r="Z601" s="18"/>
      <c r="AA601" s="18"/>
      <c r="AB601" s="18"/>
      <c r="AC601" s="18"/>
      <c r="AD601" s="18"/>
    </row>
    <row r="602">
      <c r="A602" s="119">
        <v>772.0</v>
      </c>
      <c r="B602" s="120" t="s">
        <v>1685</v>
      </c>
      <c r="C602" s="119" t="s">
        <v>137</v>
      </c>
      <c r="D602" s="119"/>
      <c r="E602" s="119" t="s">
        <v>1654</v>
      </c>
      <c r="F602" s="121"/>
      <c r="G602" s="121" t="s">
        <v>138</v>
      </c>
      <c r="H602" s="121" t="s">
        <v>3289</v>
      </c>
      <c r="I602" s="121" t="s">
        <v>1600</v>
      </c>
      <c r="J602" s="121" t="s">
        <v>3314</v>
      </c>
      <c r="K602" s="123" t="s">
        <v>3315</v>
      </c>
      <c r="L602" s="121" t="s">
        <v>3316</v>
      </c>
      <c r="M602" s="124"/>
      <c r="N602" s="18"/>
      <c r="O602" s="113"/>
      <c r="P602" s="113"/>
      <c r="Q602" s="18"/>
      <c r="R602" s="18"/>
      <c r="S602" s="15"/>
      <c r="T602" s="18"/>
      <c r="U602" s="18"/>
      <c r="V602" s="18"/>
      <c r="W602" s="18"/>
      <c r="X602" s="18"/>
      <c r="Y602" s="18"/>
      <c r="Z602" s="18"/>
      <c r="AA602" s="18"/>
      <c r="AB602" s="18"/>
      <c r="AC602" s="18"/>
      <c r="AD602" s="18"/>
    </row>
    <row r="603">
      <c r="A603" s="119">
        <v>775.0</v>
      </c>
      <c r="B603" s="120" t="s">
        <v>1685</v>
      </c>
      <c r="C603" s="119" t="s">
        <v>137</v>
      </c>
      <c r="D603" s="119"/>
      <c r="E603" s="119" t="s">
        <v>1671</v>
      </c>
      <c r="F603" s="121"/>
      <c r="G603" s="121" t="s">
        <v>3317</v>
      </c>
      <c r="H603" s="121" t="s">
        <v>137</v>
      </c>
      <c r="I603" s="121" t="s">
        <v>1674</v>
      </c>
      <c r="J603" s="121" t="s">
        <v>3318</v>
      </c>
      <c r="K603" s="123" t="s">
        <v>2307</v>
      </c>
      <c r="L603" s="121" t="s">
        <v>2308</v>
      </c>
      <c r="M603" s="124"/>
      <c r="N603" s="18"/>
      <c r="O603" s="113"/>
      <c r="P603" s="113"/>
      <c r="Q603" s="18"/>
      <c r="R603" s="18"/>
      <c r="S603" s="15"/>
      <c r="T603" s="18"/>
      <c r="U603" s="18"/>
      <c r="V603" s="18"/>
      <c r="W603" s="18"/>
      <c r="X603" s="18"/>
      <c r="Y603" s="18"/>
      <c r="Z603" s="18"/>
      <c r="AA603" s="18"/>
      <c r="AB603" s="18"/>
      <c r="AC603" s="18"/>
      <c r="AD603" s="18"/>
    </row>
    <row r="604">
      <c r="A604" s="119">
        <v>776.0</v>
      </c>
      <c r="B604" s="120" t="s">
        <v>1685</v>
      </c>
      <c r="C604" s="119" t="s">
        <v>137</v>
      </c>
      <c r="D604" s="119"/>
      <c r="E604" s="119" t="s">
        <v>1671</v>
      </c>
      <c r="F604" s="121"/>
      <c r="G604" s="121" t="s">
        <v>3319</v>
      </c>
      <c r="H604" s="121" t="s">
        <v>137</v>
      </c>
      <c r="I604" s="121" t="s">
        <v>1674</v>
      </c>
      <c r="J604" s="121" t="s">
        <v>3320</v>
      </c>
      <c r="K604" s="123" t="s">
        <v>2796</v>
      </c>
      <c r="L604" s="121" t="s">
        <v>2797</v>
      </c>
      <c r="M604" s="124"/>
      <c r="N604" s="18"/>
      <c r="O604" s="113"/>
      <c r="P604" s="113"/>
      <c r="Q604" s="113"/>
      <c r="R604" s="113"/>
      <c r="S604" s="15"/>
      <c r="T604" s="18"/>
      <c r="U604" s="18"/>
      <c r="V604" s="18"/>
      <c r="W604" s="18"/>
      <c r="X604" s="18"/>
      <c r="Y604" s="18"/>
      <c r="Z604" s="18"/>
      <c r="AA604" s="18"/>
      <c r="AB604" s="18"/>
      <c r="AC604" s="18"/>
      <c r="AD604" s="18"/>
    </row>
    <row r="605">
      <c r="A605" s="119">
        <v>777.0</v>
      </c>
      <c r="B605" s="120" t="s">
        <v>1685</v>
      </c>
      <c r="C605" s="119" t="s">
        <v>137</v>
      </c>
      <c r="D605" s="119"/>
      <c r="E605" s="119" t="s">
        <v>1671</v>
      </c>
      <c r="F605" s="121"/>
      <c r="G605" s="121" t="s">
        <v>3321</v>
      </c>
      <c r="H605" s="121" t="s">
        <v>137</v>
      </c>
      <c r="I605" s="121" t="s">
        <v>1674</v>
      </c>
      <c r="J605" s="121" t="s">
        <v>3322</v>
      </c>
      <c r="K605" s="123" t="s">
        <v>2800</v>
      </c>
      <c r="L605" s="121" t="s">
        <v>2801</v>
      </c>
      <c r="M605" s="124"/>
      <c r="N605" s="18"/>
      <c r="O605" s="113"/>
      <c r="P605" s="113"/>
      <c r="Q605" s="18"/>
      <c r="R605" s="18"/>
      <c r="S605" s="15"/>
      <c r="T605" s="18"/>
      <c r="U605" s="18"/>
      <c r="V605" s="18"/>
      <c r="W605" s="18"/>
      <c r="X605" s="18"/>
      <c r="Y605" s="18"/>
      <c r="Z605" s="18"/>
      <c r="AA605" s="18"/>
      <c r="AB605" s="18"/>
      <c r="AC605" s="18"/>
      <c r="AD605" s="18"/>
    </row>
    <row r="606">
      <c r="A606" s="119">
        <v>778.0</v>
      </c>
      <c r="B606" s="120" t="s">
        <v>1685</v>
      </c>
      <c r="C606" s="119" t="s">
        <v>137</v>
      </c>
      <c r="D606" s="119"/>
      <c r="E606" s="119" t="s">
        <v>1671</v>
      </c>
      <c r="F606" s="121"/>
      <c r="G606" s="121" t="s">
        <v>3323</v>
      </c>
      <c r="H606" s="121" t="s">
        <v>137</v>
      </c>
      <c r="I606" s="121" t="s">
        <v>1674</v>
      </c>
      <c r="J606" s="121" t="s">
        <v>3324</v>
      </c>
      <c r="K606" s="123" t="s">
        <v>2163</v>
      </c>
      <c r="L606" s="121" t="s">
        <v>2164</v>
      </c>
      <c r="M606" s="124"/>
      <c r="N606" s="18"/>
      <c r="O606" s="113"/>
      <c r="P606" s="113"/>
      <c r="Q606" s="18"/>
      <c r="R606" s="18"/>
      <c r="S606" s="15"/>
      <c r="T606" s="18"/>
      <c r="U606" s="18"/>
      <c r="V606" s="18"/>
      <c r="W606" s="18"/>
      <c r="X606" s="18"/>
      <c r="Y606" s="18"/>
      <c r="Z606" s="18"/>
      <c r="AA606" s="18"/>
      <c r="AB606" s="18"/>
      <c r="AC606" s="18"/>
      <c r="AD606" s="18"/>
    </row>
    <row r="607">
      <c r="A607" s="119">
        <v>779.0</v>
      </c>
      <c r="B607" s="120" t="s">
        <v>1685</v>
      </c>
      <c r="C607" s="119" t="s">
        <v>137</v>
      </c>
      <c r="D607" s="119"/>
      <c r="E607" s="119" t="s">
        <v>1671</v>
      </c>
      <c r="F607" s="121"/>
      <c r="G607" s="121" t="s">
        <v>3325</v>
      </c>
      <c r="H607" s="121" t="s">
        <v>137</v>
      </c>
      <c r="I607" s="121" t="s">
        <v>1674</v>
      </c>
      <c r="J607" s="121" t="s">
        <v>3326</v>
      </c>
      <c r="K607" s="123" t="s">
        <v>2806</v>
      </c>
      <c r="L607" s="121" t="s">
        <v>2807</v>
      </c>
      <c r="M607" s="124"/>
      <c r="N607" s="18"/>
      <c r="O607" s="113"/>
      <c r="P607" s="113"/>
      <c r="Q607" s="18"/>
      <c r="R607" s="18"/>
      <c r="S607" s="15"/>
      <c r="T607" s="18"/>
      <c r="U607" s="18"/>
      <c r="V607" s="18"/>
      <c r="W607" s="18"/>
      <c r="X607" s="18"/>
      <c r="Y607" s="18"/>
      <c r="Z607" s="18"/>
      <c r="AA607" s="18"/>
      <c r="AB607" s="18"/>
      <c r="AC607" s="18"/>
      <c r="AD607" s="18"/>
    </row>
    <row r="608">
      <c r="A608" s="119">
        <v>780.0</v>
      </c>
      <c r="B608" s="120" t="s">
        <v>1685</v>
      </c>
      <c r="C608" s="119" t="s">
        <v>137</v>
      </c>
      <c r="D608" s="119"/>
      <c r="E608" s="119" t="s">
        <v>1671</v>
      </c>
      <c r="F608" s="121"/>
      <c r="G608" s="121" t="s">
        <v>3327</v>
      </c>
      <c r="H608" s="121" t="s">
        <v>137</v>
      </c>
      <c r="I608" s="121" t="s">
        <v>1674</v>
      </c>
      <c r="J608" s="121" t="s">
        <v>3328</v>
      </c>
      <c r="K608" s="123" t="s">
        <v>2810</v>
      </c>
      <c r="L608" s="121" t="s">
        <v>2811</v>
      </c>
      <c r="M608" s="124"/>
      <c r="N608" s="18"/>
      <c r="O608" s="113"/>
      <c r="P608" s="113"/>
      <c r="Q608" s="18"/>
      <c r="R608" s="18"/>
      <c r="S608" s="15"/>
      <c r="T608" s="18"/>
      <c r="U608" s="18"/>
      <c r="V608" s="18"/>
      <c r="W608" s="18"/>
      <c r="X608" s="18"/>
      <c r="Y608" s="18"/>
      <c r="Z608" s="18"/>
      <c r="AA608" s="18"/>
      <c r="AB608" s="18"/>
      <c r="AC608" s="18"/>
      <c r="AD608" s="18"/>
    </row>
    <row r="609">
      <c r="A609" s="119">
        <v>602.0</v>
      </c>
      <c r="B609" s="120" t="s">
        <v>1685</v>
      </c>
      <c r="C609" s="119" t="s">
        <v>137</v>
      </c>
      <c r="D609" s="119"/>
      <c r="E609" s="119" t="s">
        <v>1729</v>
      </c>
      <c r="F609" s="121"/>
      <c r="G609" s="121" t="s">
        <v>3329</v>
      </c>
      <c r="H609" s="121" t="s">
        <v>3330</v>
      </c>
      <c r="I609" s="121" t="s">
        <v>1607</v>
      </c>
      <c r="J609" s="121" t="s">
        <v>3331</v>
      </c>
      <c r="K609" s="123" t="s">
        <v>2841</v>
      </c>
      <c r="L609" s="121" t="s">
        <v>2842</v>
      </c>
      <c r="M609" s="124"/>
      <c r="N609" s="18"/>
      <c r="O609" s="113"/>
      <c r="P609" s="113"/>
      <c r="Q609" s="18"/>
      <c r="R609" s="18"/>
      <c r="S609" s="15"/>
      <c r="T609" s="18"/>
      <c r="U609" s="18"/>
      <c r="V609" s="18"/>
      <c r="W609" s="18"/>
      <c r="X609" s="18"/>
      <c r="Y609" s="18"/>
      <c r="Z609" s="18"/>
      <c r="AA609" s="18"/>
      <c r="AB609" s="18"/>
      <c r="AC609" s="18"/>
      <c r="AD609" s="18"/>
    </row>
    <row r="610">
      <c r="A610" s="119">
        <v>608.0</v>
      </c>
      <c r="B610" s="120" t="s">
        <v>1685</v>
      </c>
      <c r="C610" s="119" t="s">
        <v>137</v>
      </c>
      <c r="D610" s="119"/>
      <c r="E610" s="119" t="s">
        <v>1729</v>
      </c>
      <c r="F610" s="121"/>
      <c r="G610" s="121" t="s">
        <v>3329</v>
      </c>
      <c r="H610" s="121" t="s">
        <v>3330</v>
      </c>
      <c r="I610" s="121" t="s">
        <v>1607</v>
      </c>
      <c r="J610" s="121" t="s">
        <v>3332</v>
      </c>
      <c r="K610" s="123" t="s">
        <v>2844</v>
      </c>
      <c r="L610" s="121" t="s">
        <v>2845</v>
      </c>
      <c r="M610" s="124"/>
      <c r="N610" s="18"/>
      <c r="O610" s="113"/>
      <c r="P610" s="113"/>
      <c r="Q610" s="18"/>
      <c r="R610" s="18"/>
      <c r="S610" s="15"/>
      <c r="T610" s="18"/>
      <c r="U610" s="18"/>
      <c r="V610" s="18"/>
      <c r="W610" s="18"/>
      <c r="X610" s="18"/>
      <c r="Y610" s="18"/>
      <c r="Z610" s="18"/>
      <c r="AA610" s="18"/>
      <c r="AB610" s="18"/>
      <c r="AC610" s="18"/>
      <c r="AD610" s="18"/>
    </row>
    <row r="611">
      <c r="A611" s="119">
        <v>603.0</v>
      </c>
      <c r="B611" s="120" t="s">
        <v>1685</v>
      </c>
      <c r="C611" s="119" t="s">
        <v>137</v>
      </c>
      <c r="D611" s="119"/>
      <c r="E611" s="119" t="s">
        <v>1729</v>
      </c>
      <c r="F611" s="121"/>
      <c r="G611" s="121" t="s">
        <v>3333</v>
      </c>
      <c r="H611" s="121" t="s">
        <v>3334</v>
      </c>
      <c r="I611" s="121" t="s">
        <v>1607</v>
      </c>
      <c r="J611" s="121" t="s">
        <v>3335</v>
      </c>
      <c r="K611" s="123" t="s">
        <v>2841</v>
      </c>
      <c r="L611" s="121" t="s">
        <v>2842</v>
      </c>
      <c r="M611" s="124"/>
      <c r="N611" s="18"/>
      <c r="O611" s="18"/>
      <c r="P611" s="18"/>
      <c r="Q611" s="18"/>
      <c r="R611" s="18"/>
      <c r="S611" s="18"/>
      <c r="T611" s="15"/>
      <c r="U611" s="18"/>
      <c r="V611" s="18"/>
      <c r="W611" s="18"/>
      <c r="X611" s="18"/>
      <c r="Y611" s="18"/>
      <c r="Z611" s="18"/>
      <c r="AA611" s="18"/>
      <c r="AB611" s="18"/>
      <c r="AC611" s="18"/>
      <c r="AD611" s="18"/>
    </row>
    <row r="612">
      <c r="A612" s="119">
        <v>609.0</v>
      </c>
      <c r="B612" s="120" t="s">
        <v>1685</v>
      </c>
      <c r="C612" s="119" t="s">
        <v>137</v>
      </c>
      <c r="D612" s="119"/>
      <c r="E612" s="119" t="s">
        <v>1729</v>
      </c>
      <c r="F612" s="121"/>
      <c r="G612" s="121" t="s">
        <v>3333</v>
      </c>
      <c r="H612" s="121" t="s">
        <v>3334</v>
      </c>
      <c r="I612" s="121" t="s">
        <v>1607</v>
      </c>
      <c r="J612" s="121" t="s">
        <v>3336</v>
      </c>
      <c r="K612" s="123" t="s">
        <v>2844</v>
      </c>
      <c r="L612" s="121" t="s">
        <v>2845</v>
      </c>
      <c r="M612" s="124"/>
      <c r="N612" s="18"/>
      <c r="O612" s="18"/>
      <c r="P612" s="18"/>
      <c r="Q612" s="18"/>
      <c r="R612" s="18"/>
      <c r="S612" s="18"/>
      <c r="T612" s="15"/>
      <c r="U612" s="18"/>
      <c r="V612" s="18"/>
      <c r="W612" s="18"/>
      <c r="X612" s="18"/>
      <c r="Y612" s="18"/>
      <c r="Z612" s="18"/>
      <c r="AA612" s="18"/>
      <c r="AB612" s="18"/>
      <c r="AC612" s="18"/>
      <c r="AD612" s="18"/>
    </row>
    <row r="613">
      <c r="A613" s="126">
        <v>629.0</v>
      </c>
      <c r="B613" s="127" t="s">
        <v>1711</v>
      </c>
      <c r="C613" s="126" t="s">
        <v>137</v>
      </c>
      <c r="D613" s="126"/>
      <c r="E613" s="126" t="s">
        <v>1656</v>
      </c>
      <c r="F613" s="128"/>
      <c r="G613" s="128" t="s">
        <v>3289</v>
      </c>
      <c r="H613" s="128" t="s">
        <v>3337</v>
      </c>
      <c r="I613" s="128" t="s">
        <v>1637</v>
      </c>
      <c r="J613" s="128" t="s">
        <v>3338</v>
      </c>
      <c r="K613" s="130" t="s">
        <v>1833</v>
      </c>
      <c r="L613" s="128" t="s">
        <v>1834</v>
      </c>
      <c r="M613" s="131"/>
      <c r="N613" s="18"/>
      <c r="O613" s="18"/>
      <c r="P613" s="18"/>
      <c r="Q613" s="18"/>
      <c r="R613" s="18"/>
      <c r="S613" s="18"/>
      <c r="T613" s="15"/>
      <c r="U613" s="18"/>
      <c r="V613" s="18"/>
      <c r="W613" s="18"/>
      <c r="X613" s="18"/>
      <c r="Y613" s="18"/>
      <c r="Z613" s="18"/>
      <c r="AA613" s="18"/>
      <c r="AB613" s="18"/>
      <c r="AC613" s="18"/>
      <c r="AD613" s="18"/>
    </row>
    <row r="614">
      <c r="A614" s="126">
        <v>634.0</v>
      </c>
      <c r="B614" s="127" t="s">
        <v>1711</v>
      </c>
      <c r="C614" s="126" t="s">
        <v>137</v>
      </c>
      <c r="D614" s="126"/>
      <c r="E614" s="126" t="s">
        <v>1656</v>
      </c>
      <c r="F614" s="128"/>
      <c r="G614" s="128" t="s">
        <v>3339</v>
      </c>
      <c r="H614" s="128" t="s">
        <v>3340</v>
      </c>
      <c r="I614" s="128" t="s">
        <v>1637</v>
      </c>
      <c r="J614" s="128" t="s">
        <v>3341</v>
      </c>
      <c r="K614" s="130" t="s">
        <v>2253</v>
      </c>
      <c r="L614" s="128" t="s">
        <v>2254</v>
      </c>
      <c r="M614" s="131"/>
      <c r="N614" s="18"/>
      <c r="O614" s="18"/>
      <c r="P614" s="18"/>
      <c r="Q614" s="18"/>
      <c r="R614" s="18"/>
      <c r="S614" s="18"/>
      <c r="T614" s="15"/>
      <c r="U614" s="18"/>
      <c r="V614" s="18"/>
      <c r="W614" s="18"/>
      <c r="X614" s="18"/>
      <c r="Y614" s="18"/>
      <c r="Z614" s="18"/>
      <c r="AA614" s="18"/>
      <c r="AB614" s="18"/>
      <c r="AC614" s="18"/>
      <c r="AD614" s="18"/>
    </row>
    <row r="615">
      <c r="A615" s="119">
        <v>592.0</v>
      </c>
      <c r="B615" s="120" t="s">
        <v>1685</v>
      </c>
      <c r="C615" s="119" t="s">
        <v>137</v>
      </c>
      <c r="D615" s="119"/>
      <c r="E615" s="119" t="s">
        <v>1729</v>
      </c>
      <c r="F615" s="121"/>
      <c r="G615" s="121" t="s">
        <v>3342</v>
      </c>
      <c r="H615" s="121" t="s">
        <v>3343</v>
      </c>
      <c r="I615" s="121" t="s">
        <v>1607</v>
      </c>
      <c r="J615" s="121" t="s">
        <v>3344</v>
      </c>
      <c r="K615" s="123" t="s">
        <v>3345</v>
      </c>
      <c r="L615" s="121" t="s">
        <v>3346</v>
      </c>
      <c r="M615" s="124"/>
      <c r="N615" s="18"/>
      <c r="O615" s="113"/>
      <c r="P615" s="113"/>
      <c r="Q615" s="18"/>
      <c r="R615" s="18"/>
      <c r="S615" s="15"/>
      <c r="T615" s="18"/>
      <c r="U615" s="18"/>
      <c r="V615" s="18"/>
      <c r="W615" s="18"/>
      <c r="X615" s="18"/>
      <c r="Y615" s="18"/>
      <c r="Z615" s="18"/>
      <c r="AA615" s="18"/>
      <c r="AB615" s="18"/>
      <c r="AC615" s="18"/>
      <c r="AD615" s="18"/>
    </row>
    <row r="616">
      <c r="A616" s="119">
        <v>745.0</v>
      </c>
      <c r="B616" s="120" t="s">
        <v>1685</v>
      </c>
      <c r="C616" s="119" t="s">
        <v>137</v>
      </c>
      <c r="D616" s="119"/>
      <c r="E616" s="119" t="s">
        <v>1712</v>
      </c>
      <c r="F616" s="121"/>
      <c r="G616" s="121" t="s">
        <v>3347</v>
      </c>
      <c r="H616" s="121" t="s">
        <v>3348</v>
      </c>
      <c r="I616" s="121" t="s">
        <v>1715</v>
      </c>
      <c r="J616" s="121" t="s">
        <v>3349</v>
      </c>
      <c r="K616" s="123" t="s">
        <v>1717</v>
      </c>
      <c r="L616" s="121" t="s">
        <v>1718</v>
      </c>
      <c r="M616" s="124"/>
      <c r="N616" s="18"/>
      <c r="O616" s="113"/>
      <c r="P616" s="113"/>
      <c r="Q616" s="18"/>
      <c r="R616" s="18"/>
      <c r="S616" s="15"/>
      <c r="T616" s="18"/>
      <c r="U616" s="18"/>
      <c r="V616" s="18"/>
      <c r="W616" s="18"/>
      <c r="X616" s="18"/>
      <c r="Y616" s="18"/>
      <c r="Z616" s="18"/>
      <c r="AA616" s="18"/>
      <c r="AB616" s="18"/>
      <c r="AC616" s="18"/>
      <c r="AD616" s="18"/>
    </row>
    <row r="617">
      <c r="A617" s="119">
        <v>781.0</v>
      </c>
      <c r="B617" s="120" t="s">
        <v>1685</v>
      </c>
      <c r="C617" s="119" t="s">
        <v>137</v>
      </c>
      <c r="D617" s="119"/>
      <c r="E617" s="119" t="s">
        <v>1671</v>
      </c>
      <c r="F617" s="121"/>
      <c r="G617" s="121" t="s">
        <v>3289</v>
      </c>
      <c r="H617" s="121" t="s">
        <v>3350</v>
      </c>
      <c r="I617" s="121" t="s">
        <v>1674</v>
      </c>
      <c r="J617" s="121" t="s">
        <v>3351</v>
      </c>
      <c r="K617" s="123" t="s">
        <v>2895</v>
      </c>
      <c r="L617" s="121" t="s">
        <v>2896</v>
      </c>
      <c r="M617" s="124"/>
      <c r="N617" s="18"/>
      <c r="O617" s="18"/>
      <c r="P617" s="18"/>
      <c r="Q617" s="18"/>
      <c r="R617" s="18"/>
      <c r="S617" s="18"/>
      <c r="T617" s="15"/>
      <c r="U617" s="18"/>
      <c r="V617" s="18"/>
      <c r="W617" s="18"/>
      <c r="X617" s="18"/>
      <c r="Y617" s="18"/>
      <c r="Z617" s="18"/>
      <c r="AA617" s="18"/>
      <c r="AB617" s="18"/>
      <c r="AC617" s="18"/>
      <c r="AD617" s="18"/>
    </row>
    <row r="618">
      <c r="A618" s="119">
        <v>671.0</v>
      </c>
      <c r="B618" s="120" t="s">
        <v>1685</v>
      </c>
      <c r="C618" s="119" t="s">
        <v>137</v>
      </c>
      <c r="D618" s="119"/>
      <c r="E618" s="119" t="s">
        <v>1619</v>
      </c>
      <c r="F618" s="121"/>
      <c r="G618" s="121" t="s">
        <v>3352</v>
      </c>
      <c r="H618" s="121" t="s">
        <v>3353</v>
      </c>
      <c r="I618" s="121" t="s">
        <v>1588</v>
      </c>
      <c r="J618" s="121" t="s">
        <v>3354</v>
      </c>
      <c r="K618" s="123" t="s">
        <v>3355</v>
      </c>
      <c r="L618" s="121" t="s">
        <v>3356</v>
      </c>
      <c r="M618" s="124"/>
      <c r="N618" s="18"/>
      <c r="O618" s="113"/>
      <c r="P618" s="113"/>
      <c r="Q618" s="18"/>
      <c r="R618" s="18"/>
      <c r="S618" s="15"/>
      <c r="T618" s="18"/>
      <c r="U618" s="18"/>
      <c r="V618" s="18"/>
      <c r="W618" s="18"/>
      <c r="X618" s="18"/>
      <c r="Y618" s="18"/>
      <c r="Z618" s="18"/>
      <c r="AA618" s="18"/>
      <c r="AB618" s="18"/>
      <c r="AC618" s="18"/>
      <c r="AD618" s="18"/>
    </row>
    <row r="619">
      <c r="A619" s="108">
        <v>645.0</v>
      </c>
      <c r="B619" s="108" t="s">
        <v>1584</v>
      </c>
      <c r="C619" s="108" t="s">
        <v>137</v>
      </c>
      <c r="D619" s="141"/>
      <c r="E619" s="141" t="s">
        <v>2783</v>
      </c>
      <c r="F619" s="142"/>
      <c r="G619" s="142" t="s">
        <v>3357</v>
      </c>
      <c r="H619" s="142" t="s">
        <v>3358</v>
      </c>
      <c r="I619" s="142" t="s">
        <v>2784</v>
      </c>
      <c r="J619" s="142" t="s">
        <v>3359</v>
      </c>
      <c r="K619" s="141" t="s">
        <v>2786</v>
      </c>
      <c r="L619" s="138"/>
      <c r="M619" s="111"/>
      <c r="N619" s="18"/>
      <c r="O619" s="113"/>
      <c r="P619" s="113"/>
      <c r="Q619" s="18"/>
      <c r="R619" s="18"/>
      <c r="S619" s="15"/>
      <c r="T619" s="18"/>
      <c r="U619" s="18"/>
      <c r="V619" s="18"/>
      <c r="W619" s="18"/>
      <c r="X619" s="18"/>
      <c r="Y619" s="18"/>
      <c r="Z619" s="18"/>
      <c r="AA619" s="18"/>
      <c r="AB619" s="18"/>
      <c r="AC619" s="18"/>
      <c r="AD619" s="18"/>
    </row>
    <row r="620">
      <c r="A620" s="108">
        <v>644.0</v>
      </c>
      <c r="B620" s="108" t="s">
        <v>1584</v>
      </c>
      <c r="C620" s="108" t="s">
        <v>137</v>
      </c>
      <c r="D620" s="141"/>
      <c r="E620" s="141" t="s">
        <v>2783</v>
      </c>
      <c r="F620" s="142"/>
      <c r="G620" s="142" t="s">
        <v>3360</v>
      </c>
      <c r="H620" s="142" t="s">
        <v>3361</v>
      </c>
      <c r="I620" s="142" t="s">
        <v>2784</v>
      </c>
      <c r="J620" s="142" t="s">
        <v>3362</v>
      </c>
      <c r="K620" s="141" t="s">
        <v>2786</v>
      </c>
      <c r="L620" s="138"/>
      <c r="M620" s="111"/>
      <c r="N620" s="18"/>
      <c r="O620" s="113"/>
      <c r="P620" s="113"/>
      <c r="Q620" s="18"/>
      <c r="R620" s="18"/>
      <c r="S620" s="15"/>
      <c r="T620" s="18"/>
      <c r="U620" s="18"/>
      <c r="V620" s="18"/>
      <c r="W620" s="18"/>
      <c r="X620" s="18"/>
      <c r="Y620" s="18"/>
      <c r="Z620" s="18"/>
      <c r="AA620" s="18"/>
      <c r="AB620" s="18"/>
      <c r="AC620" s="18"/>
      <c r="AD620" s="18"/>
    </row>
    <row r="621">
      <c r="A621" s="119">
        <v>646.0</v>
      </c>
      <c r="B621" s="120" t="s">
        <v>1685</v>
      </c>
      <c r="C621" s="119" t="s">
        <v>137</v>
      </c>
      <c r="D621" s="119"/>
      <c r="E621" s="119" t="s">
        <v>2783</v>
      </c>
      <c r="F621" s="121"/>
      <c r="G621" s="121" t="s">
        <v>3363</v>
      </c>
      <c r="H621" s="121" t="s">
        <v>3364</v>
      </c>
      <c r="I621" s="121" t="s">
        <v>2784</v>
      </c>
      <c r="J621" s="121" t="s">
        <v>3365</v>
      </c>
      <c r="K621" s="123" t="s">
        <v>2786</v>
      </c>
      <c r="L621" s="121" t="s">
        <v>2787</v>
      </c>
      <c r="M621" s="124"/>
      <c r="N621" s="18"/>
      <c r="O621" s="113"/>
      <c r="P621" s="113"/>
      <c r="Q621" s="18"/>
      <c r="R621" s="18"/>
      <c r="S621" s="15"/>
      <c r="T621" s="18"/>
      <c r="U621" s="18"/>
      <c r="V621" s="18"/>
      <c r="W621" s="18"/>
      <c r="X621" s="18"/>
      <c r="Y621" s="18"/>
      <c r="Z621" s="18"/>
      <c r="AA621" s="18"/>
      <c r="AB621" s="18"/>
      <c r="AC621" s="18"/>
      <c r="AD621" s="18"/>
    </row>
    <row r="622">
      <c r="A622" s="108">
        <v>647.0</v>
      </c>
      <c r="B622" s="108" t="s">
        <v>1584</v>
      </c>
      <c r="C622" s="108" t="s">
        <v>137</v>
      </c>
      <c r="D622" s="141"/>
      <c r="E622" s="141" t="s">
        <v>2783</v>
      </c>
      <c r="F622" s="142"/>
      <c r="G622" s="142" t="s">
        <v>3363</v>
      </c>
      <c r="H622" s="142" t="s">
        <v>3364</v>
      </c>
      <c r="I622" s="142" t="s">
        <v>2784</v>
      </c>
      <c r="J622" s="142" t="s">
        <v>3365</v>
      </c>
      <c r="K622" s="141" t="s">
        <v>2786</v>
      </c>
      <c r="L622" s="138"/>
      <c r="M622" s="111"/>
      <c r="N622" s="18"/>
      <c r="O622" s="113"/>
      <c r="P622" s="113"/>
      <c r="Q622" s="113"/>
      <c r="R622" s="113"/>
      <c r="S622" s="15"/>
      <c r="T622" s="18"/>
      <c r="U622" s="18"/>
      <c r="V622" s="18"/>
      <c r="W622" s="18"/>
      <c r="X622" s="18"/>
      <c r="Y622" s="18"/>
      <c r="Z622" s="18"/>
      <c r="AA622" s="18"/>
      <c r="AB622" s="18"/>
      <c r="AC622" s="18"/>
      <c r="AD622" s="18"/>
    </row>
    <row r="623">
      <c r="A623" s="119">
        <v>648.0</v>
      </c>
      <c r="B623" s="120" t="s">
        <v>1685</v>
      </c>
      <c r="C623" s="119" t="s">
        <v>137</v>
      </c>
      <c r="D623" s="119"/>
      <c r="E623" s="119" t="s">
        <v>2783</v>
      </c>
      <c r="F623" s="121"/>
      <c r="G623" s="121" t="s">
        <v>3366</v>
      </c>
      <c r="H623" s="121" t="s">
        <v>3367</v>
      </c>
      <c r="I623" s="121" t="s">
        <v>2784</v>
      </c>
      <c r="J623" s="121" t="s">
        <v>3368</v>
      </c>
      <c r="K623" s="123" t="s">
        <v>2786</v>
      </c>
      <c r="L623" s="121" t="s">
        <v>2787</v>
      </c>
      <c r="M623" s="124"/>
      <c r="N623" s="18"/>
      <c r="O623" s="113"/>
      <c r="P623" s="113"/>
      <c r="Q623" s="18"/>
      <c r="R623" s="18"/>
      <c r="S623" s="15"/>
      <c r="T623" s="18"/>
      <c r="U623" s="18"/>
      <c r="V623" s="18"/>
      <c r="W623" s="18"/>
      <c r="X623" s="18"/>
      <c r="Y623" s="18"/>
      <c r="Z623" s="18"/>
      <c r="AA623" s="18"/>
      <c r="AB623" s="18"/>
      <c r="AC623" s="18"/>
      <c r="AD623" s="18"/>
    </row>
    <row r="624">
      <c r="A624" s="108">
        <v>649.0</v>
      </c>
      <c r="B624" s="108" t="s">
        <v>1584</v>
      </c>
      <c r="C624" s="108" t="s">
        <v>137</v>
      </c>
      <c r="D624" s="141"/>
      <c r="E624" s="141" t="s">
        <v>2783</v>
      </c>
      <c r="F624" s="142"/>
      <c r="G624" s="142" t="s">
        <v>3366</v>
      </c>
      <c r="H624" s="142" t="s">
        <v>3367</v>
      </c>
      <c r="I624" s="142" t="s">
        <v>2784</v>
      </c>
      <c r="J624" s="142" t="s">
        <v>3368</v>
      </c>
      <c r="K624" s="141" t="s">
        <v>2786</v>
      </c>
      <c r="L624" s="138"/>
      <c r="M624" s="111"/>
      <c r="N624" s="18"/>
      <c r="O624" s="113"/>
      <c r="P624" s="113"/>
      <c r="Q624" s="18"/>
      <c r="R624" s="18"/>
      <c r="S624" s="15"/>
      <c r="T624" s="18"/>
      <c r="U624" s="18"/>
      <c r="V624" s="18"/>
      <c r="W624" s="18"/>
      <c r="X624" s="18"/>
      <c r="Y624" s="18"/>
      <c r="Z624" s="18"/>
      <c r="AA624" s="18"/>
      <c r="AB624" s="18"/>
      <c r="AC624" s="18"/>
      <c r="AD624" s="18"/>
    </row>
    <row r="625">
      <c r="A625" s="119">
        <v>701.0</v>
      </c>
      <c r="B625" s="120" t="s">
        <v>1685</v>
      </c>
      <c r="C625" s="119" t="s">
        <v>137</v>
      </c>
      <c r="D625" s="119"/>
      <c r="E625" s="119" t="s">
        <v>1619</v>
      </c>
      <c r="F625" s="121"/>
      <c r="G625" s="121" t="s">
        <v>3369</v>
      </c>
      <c r="H625" s="121" t="s">
        <v>3370</v>
      </c>
      <c r="I625" s="121" t="s">
        <v>1588</v>
      </c>
      <c r="J625" s="121" t="s">
        <v>3371</v>
      </c>
      <c r="K625" s="123" t="s">
        <v>3372</v>
      </c>
      <c r="L625" s="121" t="s">
        <v>3373</v>
      </c>
      <c r="M625" s="124"/>
      <c r="N625" s="18"/>
      <c r="O625" s="113"/>
      <c r="P625" s="113"/>
      <c r="Q625" s="18"/>
      <c r="R625" s="18"/>
      <c r="S625" s="15"/>
      <c r="T625" s="18"/>
      <c r="U625" s="18"/>
      <c r="V625" s="18"/>
      <c r="W625" s="18"/>
      <c r="X625" s="18"/>
      <c r="Y625" s="18"/>
      <c r="Z625" s="18"/>
      <c r="AA625" s="18"/>
      <c r="AB625" s="18"/>
      <c r="AC625" s="18"/>
      <c r="AD625" s="18"/>
    </row>
    <row r="626">
      <c r="A626" s="119">
        <v>712.0</v>
      </c>
      <c r="B626" s="120" t="s">
        <v>1685</v>
      </c>
      <c r="C626" s="119" t="s">
        <v>137</v>
      </c>
      <c r="D626" s="119"/>
      <c r="E626" s="119" t="s">
        <v>1619</v>
      </c>
      <c r="F626" s="121"/>
      <c r="G626" s="121" t="s">
        <v>3374</v>
      </c>
      <c r="H626" s="121" t="s">
        <v>3370</v>
      </c>
      <c r="I626" s="121" t="s">
        <v>1588</v>
      </c>
      <c r="J626" s="121" t="s">
        <v>3375</v>
      </c>
      <c r="K626" s="123" t="s">
        <v>3376</v>
      </c>
      <c r="L626" s="121" t="s">
        <v>3377</v>
      </c>
      <c r="M626" s="124"/>
      <c r="N626" s="18"/>
      <c r="O626" s="113"/>
      <c r="P626" s="113"/>
      <c r="Q626" s="18"/>
      <c r="R626" s="18"/>
      <c r="S626" s="15"/>
      <c r="T626" s="18"/>
      <c r="U626" s="18"/>
      <c r="V626" s="18"/>
      <c r="W626" s="18"/>
      <c r="X626" s="18"/>
      <c r="Y626" s="18"/>
      <c r="Z626" s="18"/>
      <c r="AA626" s="18"/>
      <c r="AB626" s="18"/>
      <c r="AC626" s="18"/>
      <c r="AD626" s="18"/>
    </row>
    <row r="627">
      <c r="A627" s="119">
        <v>728.0</v>
      </c>
      <c r="B627" s="120" t="s">
        <v>1685</v>
      </c>
      <c r="C627" s="119" t="s">
        <v>137</v>
      </c>
      <c r="D627" s="119"/>
      <c r="E627" s="119" t="s">
        <v>1619</v>
      </c>
      <c r="F627" s="121"/>
      <c r="G627" s="121" t="s">
        <v>3378</v>
      </c>
      <c r="H627" s="121" t="s">
        <v>3379</v>
      </c>
      <c r="I627" s="121" t="s">
        <v>1588</v>
      </c>
      <c r="J627" s="121" t="s">
        <v>3380</v>
      </c>
      <c r="K627" s="123" t="s">
        <v>3381</v>
      </c>
      <c r="L627" s="121" t="s">
        <v>3382</v>
      </c>
      <c r="M627" s="124"/>
      <c r="N627" s="18"/>
      <c r="O627" s="113"/>
      <c r="P627" s="113"/>
      <c r="Q627" s="18"/>
      <c r="R627" s="18"/>
      <c r="S627" s="15"/>
      <c r="T627" s="18"/>
      <c r="U627" s="18"/>
      <c r="V627" s="18"/>
      <c r="W627" s="18"/>
      <c r="X627" s="18"/>
      <c r="Y627" s="18"/>
      <c r="Z627" s="18"/>
      <c r="AA627" s="18"/>
      <c r="AB627" s="18"/>
      <c r="AC627" s="18"/>
      <c r="AD627" s="18"/>
    </row>
    <row r="628">
      <c r="A628" s="126">
        <v>735.0</v>
      </c>
      <c r="B628" s="127" t="s">
        <v>1711</v>
      </c>
      <c r="C628" s="126" t="s">
        <v>137</v>
      </c>
      <c r="D628" s="126"/>
      <c r="E628" s="126" t="s">
        <v>1619</v>
      </c>
      <c r="F628" s="128"/>
      <c r="G628" s="128" t="s">
        <v>3378</v>
      </c>
      <c r="H628" s="128" t="s">
        <v>3379</v>
      </c>
      <c r="I628" s="128" t="s">
        <v>1588</v>
      </c>
      <c r="J628" s="128" t="s">
        <v>3383</v>
      </c>
      <c r="K628" s="130" t="s">
        <v>3384</v>
      </c>
      <c r="L628" s="128" t="s">
        <v>3385</v>
      </c>
      <c r="M628" s="131"/>
      <c r="N628" s="18"/>
      <c r="O628" s="113"/>
      <c r="P628" s="113"/>
      <c r="Q628" s="18"/>
      <c r="R628" s="18"/>
      <c r="S628" s="15"/>
      <c r="T628" s="18"/>
      <c r="U628" s="18"/>
      <c r="V628" s="18"/>
      <c r="W628" s="18"/>
      <c r="X628" s="18"/>
      <c r="Y628" s="18"/>
      <c r="Z628" s="18"/>
      <c r="AA628" s="18"/>
      <c r="AB628" s="18"/>
      <c r="AC628" s="18"/>
      <c r="AD628" s="18"/>
    </row>
    <row r="629">
      <c r="A629" s="119">
        <v>744.0</v>
      </c>
      <c r="B629" s="120" t="s">
        <v>1685</v>
      </c>
      <c r="C629" s="119" t="s">
        <v>137</v>
      </c>
      <c r="D629" s="119"/>
      <c r="E629" s="119" t="s">
        <v>1712</v>
      </c>
      <c r="F629" s="121"/>
      <c r="G629" s="121" t="s">
        <v>3386</v>
      </c>
      <c r="H629" s="121" t="s">
        <v>3387</v>
      </c>
      <c r="I629" s="121" t="s">
        <v>1715</v>
      </c>
      <c r="J629" s="121" t="s">
        <v>3388</v>
      </c>
      <c r="K629" s="123" t="s">
        <v>1717</v>
      </c>
      <c r="L629" s="121" t="s">
        <v>1718</v>
      </c>
      <c r="M629" s="124"/>
      <c r="N629" s="18"/>
      <c r="O629" s="113"/>
      <c r="P629" s="113"/>
      <c r="Q629" s="18"/>
      <c r="R629" s="18"/>
      <c r="S629" s="15"/>
      <c r="T629" s="18"/>
      <c r="U629" s="18"/>
      <c r="V629" s="18"/>
      <c r="W629" s="18"/>
      <c r="X629" s="18"/>
      <c r="Y629" s="18"/>
      <c r="Z629" s="18"/>
      <c r="AA629" s="18"/>
      <c r="AB629" s="18"/>
      <c r="AC629" s="18"/>
      <c r="AD629" s="18"/>
    </row>
    <row r="630">
      <c r="A630" s="119">
        <v>707.0</v>
      </c>
      <c r="B630" s="120" t="s">
        <v>1685</v>
      </c>
      <c r="C630" s="119" t="s">
        <v>137</v>
      </c>
      <c r="D630" s="119"/>
      <c r="E630" s="119" t="s">
        <v>1619</v>
      </c>
      <c r="F630" s="121"/>
      <c r="G630" s="121" t="s">
        <v>3271</v>
      </c>
      <c r="H630" s="121" t="s">
        <v>3389</v>
      </c>
      <c r="I630" s="121" t="s">
        <v>1588</v>
      </c>
      <c r="J630" s="121" t="s">
        <v>3390</v>
      </c>
      <c r="K630" s="123" t="s">
        <v>1703</v>
      </c>
      <c r="L630" s="121" t="s">
        <v>1704</v>
      </c>
      <c r="M630" s="124"/>
      <c r="N630" s="18"/>
      <c r="O630" s="18"/>
      <c r="P630" s="18"/>
      <c r="Q630" s="18"/>
      <c r="R630" s="18"/>
      <c r="S630" s="18"/>
      <c r="T630" s="15"/>
      <c r="U630" s="18"/>
      <c r="V630" s="18"/>
      <c r="W630" s="18"/>
      <c r="X630" s="18"/>
      <c r="Y630" s="18"/>
      <c r="Z630" s="18"/>
      <c r="AA630" s="18"/>
      <c r="AB630" s="18"/>
      <c r="AC630" s="18"/>
      <c r="AD630" s="18"/>
    </row>
    <row r="631">
      <c r="A631" s="119">
        <v>642.0</v>
      </c>
      <c r="B631" s="120" t="s">
        <v>1685</v>
      </c>
      <c r="C631" s="119" t="s">
        <v>137</v>
      </c>
      <c r="D631" s="119"/>
      <c r="E631" s="119" t="s">
        <v>2783</v>
      </c>
      <c r="F631" s="121"/>
      <c r="G631" s="121" t="s">
        <v>137</v>
      </c>
      <c r="H631" s="121" t="s">
        <v>3391</v>
      </c>
      <c r="I631" s="121" t="s">
        <v>2784</v>
      </c>
      <c r="J631" s="121" t="s">
        <v>3392</v>
      </c>
      <c r="K631" s="123" t="s">
        <v>2786</v>
      </c>
      <c r="L631" s="121" t="s">
        <v>2787</v>
      </c>
      <c r="M631" s="124"/>
      <c r="N631" s="18"/>
      <c r="O631" s="113"/>
      <c r="P631" s="113"/>
      <c r="Q631" s="18"/>
      <c r="R631" s="18"/>
      <c r="S631" s="15"/>
      <c r="T631" s="18"/>
      <c r="U631" s="18"/>
      <c r="V631" s="18"/>
      <c r="W631" s="18"/>
      <c r="X631" s="18"/>
      <c r="Y631" s="18"/>
      <c r="Z631" s="18"/>
      <c r="AA631" s="18"/>
      <c r="AB631" s="18"/>
      <c r="AC631" s="18"/>
      <c r="AD631" s="18"/>
    </row>
    <row r="632">
      <c r="A632" s="108">
        <v>643.0</v>
      </c>
      <c r="B632" s="108" t="s">
        <v>1584</v>
      </c>
      <c r="C632" s="108" t="s">
        <v>137</v>
      </c>
      <c r="D632" s="141"/>
      <c r="E632" s="141" t="s">
        <v>2783</v>
      </c>
      <c r="F632" s="142"/>
      <c r="G632" s="142" t="s">
        <v>137</v>
      </c>
      <c r="H632" s="142" t="s">
        <v>3391</v>
      </c>
      <c r="I632" s="142" t="s">
        <v>2784</v>
      </c>
      <c r="J632" s="142" t="s">
        <v>3392</v>
      </c>
      <c r="K632" s="141" t="s">
        <v>2786</v>
      </c>
      <c r="L632" s="138"/>
      <c r="M632" s="111"/>
      <c r="N632" s="18"/>
      <c r="O632" s="113"/>
      <c r="P632" s="113"/>
      <c r="Q632" s="18"/>
      <c r="R632" s="18"/>
      <c r="S632" s="15"/>
      <c r="T632" s="18"/>
      <c r="U632" s="18"/>
      <c r="V632" s="18"/>
      <c r="W632" s="18"/>
      <c r="X632" s="18"/>
      <c r="Y632" s="18"/>
      <c r="Z632" s="18"/>
      <c r="AA632" s="18"/>
      <c r="AB632" s="18"/>
      <c r="AC632" s="18"/>
      <c r="AD632" s="18"/>
    </row>
    <row r="633">
      <c r="A633" s="119">
        <v>746.0</v>
      </c>
      <c r="B633" s="120" t="s">
        <v>1685</v>
      </c>
      <c r="C633" s="119" t="s">
        <v>137</v>
      </c>
      <c r="D633" s="119"/>
      <c r="E633" s="119" t="s">
        <v>1712</v>
      </c>
      <c r="F633" s="121"/>
      <c r="G633" s="121" t="s">
        <v>3393</v>
      </c>
      <c r="H633" s="121" t="s">
        <v>3394</v>
      </c>
      <c r="I633" s="121" t="s">
        <v>1715</v>
      </c>
      <c r="J633" s="121" t="s">
        <v>3395</v>
      </c>
      <c r="K633" s="123" t="s">
        <v>1717</v>
      </c>
      <c r="L633" s="121" t="s">
        <v>1718</v>
      </c>
      <c r="M633" s="124"/>
      <c r="N633" s="18"/>
      <c r="O633" s="113"/>
      <c r="P633" s="113"/>
      <c r="Q633" s="18"/>
      <c r="R633" s="18"/>
      <c r="S633" s="15"/>
      <c r="T633" s="18"/>
      <c r="U633" s="18"/>
      <c r="V633" s="18"/>
      <c r="W633" s="18"/>
      <c r="X633" s="18"/>
      <c r="Y633" s="18"/>
      <c r="Z633" s="18"/>
      <c r="AA633" s="18"/>
      <c r="AB633" s="18"/>
      <c r="AC633" s="18"/>
      <c r="AD633" s="18"/>
    </row>
    <row r="634">
      <c r="A634" s="119">
        <v>761.0</v>
      </c>
      <c r="B634" s="120" t="s">
        <v>1685</v>
      </c>
      <c r="C634" s="119" t="s">
        <v>137</v>
      </c>
      <c r="D634" s="119"/>
      <c r="E634" s="119" t="s">
        <v>1654</v>
      </c>
      <c r="F634" s="121"/>
      <c r="G634" s="121" t="s">
        <v>3396</v>
      </c>
      <c r="H634" s="121" t="s">
        <v>3397</v>
      </c>
      <c r="I634" s="121" t="s">
        <v>1600</v>
      </c>
      <c r="J634" s="121" t="s">
        <v>3398</v>
      </c>
      <c r="K634" s="123" t="s">
        <v>1782</v>
      </c>
      <c r="L634" s="121" t="s">
        <v>1783</v>
      </c>
      <c r="M634" s="124"/>
      <c r="N634" s="18"/>
      <c r="O634" s="113"/>
      <c r="P634" s="113"/>
      <c r="Q634" s="18"/>
      <c r="R634" s="18"/>
      <c r="S634" s="15"/>
      <c r="T634" s="18"/>
      <c r="U634" s="18"/>
      <c r="V634" s="18"/>
      <c r="W634" s="18"/>
      <c r="X634" s="18"/>
      <c r="Y634" s="18"/>
      <c r="Z634" s="18"/>
      <c r="AA634" s="18"/>
      <c r="AB634" s="18"/>
      <c r="AC634" s="18"/>
      <c r="AD634" s="18"/>
    </row>
    <row r="635">
      <c r="A635" s="119">
        <v>764.0</v>
      </c>
      <c r="B635" s="120" t="s">
        <v>1685</v>
      </c>
      <c r="C635" s="119" t="s">
        <v>137</v>
      </c>
      <c r="D635" s="119"/>
      <c r="E635" s="119" t="s">
        <v>1654</v>
      </c>
      <c r="F635" s="121"/>
      <c r="G635" s="121" t="s">
        <v>3396</v>
      </c>
      <c r="H635" s="121" t="s">
        <v>3397</v>
      </c>
      <c r="I635" s="121" t="s">
        <v>1600</v>
      </c>
      <c r="J635" s="121" t="s">
        <v>3399</v>
      </c>
      <c r="K635" s="123" t="s">
        <v>1602</v>
      </c>
      <c r="L635" s="121" t="s">
        <v>1603</v>
      </c>
      <c r="M635" s="124"/>
      <c r="N635" s="18"/>
      <c r="O635" s="113"/>
      <c r="P635" s="113"/>
      <c r="Q635" s="18"/>
      <c r="R635" s="18"/>
      <c r="S635" s="15"/>
      <c r="T635" s="18"/>
      <c r="U635" s="18"/>
      <c r="V635" s="18"/>
      <c r="W635" s="18"/>
      <c r="X635" s="18"/>
      <c r="Y635" s="18"/>
      <c r="Z635" s="18"/>
      <c r="AA635" s="18"/>
      <c r="AB635" s="18"/>
      <c r="AC635" s="18"/>
      <c r="AD635" s="18"/>
    </row>
    <row r="636">
      <c r="A636" s="119">
        <v>765.0</v>
      </c>
      <c r="B636" s="120" t="s">
        <v>1685</v>
      </c>
      <c r="C636" s="119" t="s">
        <v>137</v>
      </c>
      <c r="D636" s="119"/>
      <c r="E636" s="119" t="s">
        <v>1654</v>
      </c>
      <c r="F636" s="121"/>
      <c r="G636" s="121" t="s">
        <v>3400</v>
      </c>
      <c r="H636" s="121" t="s">
        <v>3397</v>
      </c>
      <c r="I636" s="121" t="s">
        <v>1600</v>
      </c>
      <c r="J636" s="121" t="s">
        <v>3401</v>
      </c>
      <c r="K636" s="123" t="s">
        <v>1787</v>
      </c>
      <c r="L636" s="121" t="s">
        <v>1788</v>
      </c>
      <c r="M636" s="124"/>
      <c r="N636" s="18"/>
      <c r="O636" s="113"/>
      <c r="P636" s="113"/>
      <c r="Q636" s="18"/>
      <c r="R636" s="18"/>
      <c r="S636" s="15"/>
      <c r="T636" s="18"/>
      <c r="U636" s="18"/>
      <c r="V636" s="18"/>
      <c r="W636" s="18"/>
      <c r="X636" s="18"/>
      <c r="Y636" s="18"/>
      <c r="Z636" s="18"/>
      <c r="AA636" s="18"/>
      <c r="AB636" s="18"/>
      <c r="AC636" s="18"/>
      <c r="AD636" s="18"/>
    </row>
    <row r="637">
      <c r="A637" s="119">
        <v>766.0</v>
      </c>
      <c r="B637" s="120" t="s">
        <v>1685</v>
      </c>
      <c r="C637" s="119" t="s">
        <v>137</v>
      </c>
      <c r="D637" s="119"/>
      <c r="E637" s="119" t="s">
        <v>1654</v>
      </c>
      <c r="F637" s="121"/>
      <c r="G637" s="121" t="s">
        <v>3402</v>
      </c>
      <c r="H637" s="121" t="s">
        <v>3397</v>
      </c>
      <c r="I637" s="121" t="s">
        <v>1600</v>
      </c>
      <c r="J637" s="121" t="s">
        <v>3403</v>
      </c>
      <c r="K637" s="123" t="s">
        <v>1791</v>
      </c>
      <c r="L637" s="121" t="s">
        <v>1792</v>
      </c>
      <c r="M637" s="124"/>
      <c r="N637" s="18"/>
      <c r="O637" s="113"/>
      <c r="P637" s="113"/>
      <c r="Q637" s="18"/>
      <c r="R637" s="18"/>
      <c r="S637" s="15"/>
      <c r="T637" s="18"/>
      <c r="U637" s="18"/>
      <c r="V637" s="18"/>
      <c r="W637" s="18"/>
      <c r="X637" s="18"/>
      <c r="Y637" s="18"/>
      <c r="Z637" s="18"/>
      <c r="AA637" s="18"/>
      <c r="AB637" s="18"/>
      <c r="AC637" s="18"/>
      <c r="AD637" s="18"/>
    </row>
    <row r="638">
      <c r="A638" s="119">
        <v>767.0</v>
      </c>
      <c r="B638" s="120" t="s">
        <v>1685</v>
      </c>
      <c r="C638" s="119" t="s">
        <v>137</v>
      </c>
      <c r="D638" s="119"/>
      <c r="E638" s="119" t="s">
        <v>1654</v>
      </c>
      <c r="F638" s="121"/>
      <c r="G638" s="121" t="s">
        <v>3404</v>
      </c>
      <c r="H638" s="121" t="s">
        <v>3397</v>
      </c>
      <c r="I638" s="121" t="s">
        <v>1600</v>
      </c>
      <c r="J638" s="121" t="s">
        <v>3405</v>
      </c>
      <c r="K638" s="123" t="s">
        <v>3406</v>
      </c>
      <c r="L638" s="121" t="s">
        <v>3407</v>
      </c>
      <c r="M638" s="124"/>
      <c r="N638" s="18"/>
      <c r="O638" s="113"/>
      <c r="P638" s="113"/>
      <c r="Q638" s="18"/>
      <c r="R638" s="18"/>
      <c r="S638" s="15"/>
      <c r="T638" s="18"/>
      <c r="U638" s="18"/>
      <c r="V638" s="18"/>
      <c r="W638" s="18"/>
      <c r="X638" s="18"/>
      <c r="Y638" s="18"/>
      <c r="Z638" s="18"/>
      <c r="AA638" s="18"/>
      <c r="AB638" s="18"/>
      <c r="AC638" s="18"/>
      <c r="AD638" s="18"/>
    </row>
    <row r="639">
      <c r="A639" s="119">
        <v>770.0</v>
      </c>
      <c r="B639" s="120" t="s">
        <v>1685</v>
      </c>
      <c r="C639" s="119" t="s">
        <v>137</v>
      </c>
      <c r="D639" s="119"/>
      <c r="E639" s="119" t="s">
        <v>1654</v>
      </c>
      <c r="F639" s="121"/>
      <c r="G639" s="121" t="s">
        <v>3408</v>
      </c>
      <c r="H639" s="121" t="s">
        <v>3397</v>
      </c>
      <c r="I639" s="121" t="s">
        <v>1600</v>
      </c>
      <c r="J639" s="121" t="s">
        <v>3409</v>
      </c>
      <c r="K639" s="123" t="s">
        <v>1795</v>
      </c>
      <c r="L639" s="121" t="s">
        <v>1796</v>
      </c>
      <c r="M639" s="124"/>
      <c r="N639" s="18"/>
      <c r="O639" s="113"/>
      <c r="P639" s="113"/>
      <c r="Q639" s="18"/>
      <c r="R639" s="18"/>
      <c r="S639" s="15"/>
      <c r="T639" s="18"/>
      <c r="U639" s="18"/>
      <c r="V639" s="18"/>
      <c r="W639" s="18"/>
      <c r="X639" s="18"/>
      <c r="Y639" s="18"/>
      <c r="Z639" s="18"/>
      <c r="AA639" s="18"/>
      <c r="AB639" s="18"/>
      <c r="AC639" s="18"/>
      <c r="AD639" s="18"/>
    </row>
    <row r="640">
      <c r="A640" s="119">
        <v>771.0</v>
      </c>
      <c r="B640" s="120" t="s">
        <v>1685</v>
      </c>
      <c r="C640" s="119" t="s">
        <v>137</v>
      </c>
      <c r="D640" s="119"/>
      <c r="E640" s="119" t="s">
        <v>1654</v>
      </c>
      <c r="F640" s="121"/>
      <c r="G640" s="121" t="s">
        <v>3396</v>
      </c>
      <c r="H640" s="121" t="s">
        <v>3397</v>
      </c>
      <c r="I640" s="121" t="s">
        <v>1600</v>
      </c>
      <c r="J640" s="121" t="s">
        <v>3410</v>
      </c>
      <c r="K640" s="123" t="s">
        <v>3315</v>
      </c>
      <c r="L640" s="121" t="s">
        <v>3316</v>
      </c>
      <c r="M640" s="124"/>
      <c r="N640" s="18"/>
      <c r="O640" s="113"/>
      <c r="P640" s="113"/>
      <c r="Q640" s="18"/>
      <c r="R640" s="18"/>
      <c r="S640" s="15"/>
      <c r="T640" s="18"/>
      <c r="U640" s="18"/>
      <c r="V640" s="18"/>
      <c r="W640" s="18"/>
      <c r="X640" s="18"/>
      <c r="Y640" s="18"/>
      <c r="Z640" s="18"/>
      <c r="AA640" s="18"/>
      <c r="AB640" s="18"/>
      <c r="AC640" s="18"/>
      <c r="AD640" s="18"/>
    </row>
    <row r="641">
      <c r="A641" s="119">
        <v>774.0</v>
      </c>
      <c r="B641" s="120" t="s">
        <v>1685</v>
      </c>
      <c r="C641" s="119" t="s">
        <v>137</v>
      </c>
      <c r="D641" s="119"/>
      <c r="E641" s="119" t="s">
        <v>1654</v>
      </c>
      <c r="F641" s="121"/>
      <c r="G641" s="121" t="s">
        <v>3408</v>
      </c>
      <c r="H641" s="121" t="s">
        <v>3397</v>
      </c>
      <c r="I641" s="121" t="s">
        <v>1600</v>
      </c>
      <c r="J641" s="121" t="s">
        <v>3411</v>
      </c>
      <c r="K641" s="123" t="s">
        <v>1798</v>
      </c>
      <c r="L641" s="121" t="s">
        <v>1799</v>
      </c>
      <c r="M641" s="124"/>
      <c r="N641" s="18"/>
      <c r="O641" s="113"/>
      <c r="P641" s="113"/>
      <c r="Q641" s="18"/>
      <c r="R641" s="18"/>
      <c r="S641" s="15"/>
      <c r="T641" s="18"/>
      <c r="U641" s="18"/>
      <c r="V641" s="18"/>
      <c r="W641" s="18"/>
      <c r="X641" s="18"/>
      <c r="Y641" s="18"/>
      <c r="Z641" s="18"/>
      <c r="AA641" s="18"/>
      <c r="AB641" s="18"/>
      <c r="AC641" s="18"/>
      <c r="AD641" s="18"/>
    </row>
    <row r="642">
      <c r="A642" s="119">
        <v>702.0</v>
      </c>
      <c r="B642" s="120" t="s">
        <v>1685</v>
      </c>
      <c r="C642" s="119" t="s">
        <v>137</v>
      </c>
      <c r="D642" s="119"/>
      <c r="E642" s="119" t="s">
        <v>1619</v>
      </c>
      <c r="F642" s="121"/>
      <c r="G642" s="121" t="s">
        <v>3412</v>
      </c>
      <c r="H642" s="121" t="s">
        <v>3413</v>
      </c>
      <c r="I642" s="121" t="s">
        <v>1588</v>
      </c>
      <c r="J642" s="121" t="s">
        <v>3414</v>
      </c>
      <c r="K642" s="123" t="s">
        <v>3372</v>
      </c>
      <c r="L642" s="121" t="s">
        <v>3373</v>
      </c>
      <c r="M642" s="124"/>
      <c r="N642" s="18"/>
      <c r="O642" s="113"/>
      <c r="P642" s="113"/>
      <c r="Q642" s="18"/>
      <c r="R642" s="18"/>
      <c r="S642" s="15"/>
      <c r="T642" s="18"/>
      <c r="U642" s="18"/>
      <c r="V642" s="18"/>
      <c r="W642" s="18"/>
      <c r="X642" s="18"/>
      <c r="Y642" s="18"/>
      <c r="Z642" s="18"/>
      <c r="AA642" s="18"/>
      <c r="AB642" s="18"/>
      <c r="AC642" s="18"/>
      <c r="AD642" s="18"/>
    </row>
    <row r="643">
      <c r="A643" s="119">
        <v>713.0</v>
      </c>
      <c r="B643" s="120" t="s">
        <v>1685</v>
      </c>
      <c r="C643" s="119" t="s">
        <v>137</v>
      </c>
      <c r="D643" s="119"/>
      <c r="E643" s="119" t="s">
        <v>1619</v>
      </c>
      <c r="F643" s="121"/>
      <c r="G643" s="121" t="s">
        <v>3415</v>
      </c>
      <c r="H643" s="121" t="s">
        <v>3413</v>
      </c>
      <c r="I643" s="121" t="s">
        <v>1588</v>
      </c>
      <c r="J643" s="121" t="s">
        <v>3416</v>
      </c>
      <c r="K643" s="123" t="s">
        <v>3376</v>
      </c>
      <c r="L643" s="121" t="s">
        <v>3377</v>
      </c>
      <c r="M643" s="124"/>
      <c r="N643" s="18"/>
      <c r="O643" s="113"/>
      <c r="P643" s="113"/>
      <c r="Q643" s="18"/>
      <c r="R643" s="18"/>
      <c r="S643" s="15"/>
      <c r="T643" s="18"/>
      <c r="U643" s="18"/>
      <c r="V643" s="18"/>
      <c r="W643" s="18"/>
      <c r="X643" s="18"/>
      <c r="Y643" s="18"/>
      <c r="Z643" s="18"/>
      <c r="AA643" s="18"/>
      <c r="AB643" s="18"/>
      <c r="AC643" s="18"/>
      <c r="AD643" s="18"/>
    </row>
    <row r="644">
      <c r="A644" s="119">
        <v>729.0</v>
      </c>
      <c r="B644" s="120" t="s">
        <v>1685</v>
      </c>
      <c r="C644" s="119" t="s">
        <v>137</v>
      </c>
      <c r="D644" s="119"/>
      <c r="E644" s="119" t="s">
        <v>1619</v>
      </c>
      <c r="F644" s="121"/>
      <c r="G644" s="121" t="s">
        <v>3417</v>
      </c>
      <c r="H644" s="121" t="s">
        <v>3418</v>
      </c>
      <c r="I644" s="121" t="s">
        <v>1588</v>
      </c>
      <c r="J644" s="121" t="s">
        <v>3419</v>
      </c>
      <c r="K644" s="123" t="s">
        <v>3381</v>
      </c>
      <c r="L644" s="121" t="s">
        <v>3382</v>
      </c>
      <c r="M644" s="124"/>
      <c r="N644" s="18"/>
      <c r="O644" s="113"/>
      <c r="P644" s="113"/>
      <c r="Q644" s="18"/>
      <c r="R644" s="18"/>
      <c r="S644" s="15"/>
      <c r="T644" s="18"/>
      <c r="U644" s="18"/>
      <c r="V644" s="18"/>
      <c r="W644" s="18"/>
      <c r="X644" s="18"/>
      <c r="Y644" s="18"/>
      <c r="Z644" s="18"/>
      <c r="AA644" s="18"/>
      <c r="AB644" s="18"/>
      <c r="AC644" s="18"/>
      <c r="AD644" s="18"/>
    </row>
    <row r="645">
      <c r="A645" s="126">
        <v>736.0</v>
      </c>
      <c r="B645" s="127" t="s">
        <v>1711</v>
      </c>
      <c r="C645" s="126" t="s">
        <v>137</v>
      </c>
      <c r="D645" s="126"/>
      <c r="E645" s="126" t="s">
        <v>1619</v>
      </c>
      <c r="F645" s="128"/>
      <c r="G645" s="128" t="s">
        <v>3417</v>
      </c>
      <c r="H645" s="128" t="s">
        <v>3418</v>
      </c>
      <c r="I645" s="128" t="s">
        <v>1588</v>
      </c>
      <c r="J645" s="128" t="s">
        <v>3420</v>
      </c>
      <c r="K645" s="130" t="s">
        <v>3384</v>
      </c>
      <c r="L645" s="128" t="s">
        <v>3385</v>
      </c>
      <c r="M645" s="131"/>
      <c r="N645" s="18"/>
      <c r="O645" s="113"/>
      <c r="P645" s="113"/>
      <c r="Q645" s="18"/>
      <c r="R645" s="18"/>
      <c r="S645" s="15"/>
      <c r="T645" s="18"/>
      <c r="U645" s="18"/>
      <c r="V645" s="18"/>
      <c r="W645" s="18"/>
      <c r="X645" s="18"/>
      <c r="Y645" s="18"/>
      <c r="Z645" s="18"/>
      <c r="AA645" s="18"/>
      <c r="AB645" s="18"/>
      <c r="AC645" s="18"/>
      <c r="AD645" s="18"/>
    </row>
    <row r="646">
      <c r="A646" s="119">
        <v>596.0</v>
      </c>
      <c r="B646" s="120" t="s">
        <v>1685</v>
      </c>
      <c r="C646" s="119" t="s">
        <v>137</v>
      </c>
      <c r="D646" s="119"/>
      <c r="E646" s="119" t="s">
        <v>1729</v>
      </c>
      <c r="F646" s="121"/>
      <c r="G646" s="121" t="s">
        <v>3421</v>
      </c>
      <c r="H646" s="121" t="s">
        <v>3422</v>
      </c>
      <c r="I646" s="121" t="s">
        <v>1607</v>
      </c>
      <c r="J646" s="121" t="s">
        <v>3423</v>
      </c>
      <c r="K646" s="123" t="s">
        <v>2945</v>
      </c>
      <c r="L646" s="121" t="s">
        <v>2946</v>
      </c>
      <c r="M646" s="124"/>
      <c r="N646" s="18"/>
      <c r="O646" s="113"/>
      <c r="P646" s="113"/>
      <c r="Q646" s="18"/>
      <c r="R646" s="18"/>
      <c r="S646" s="15"/>
      <c r="T646" s="18"/>
      <c r="U646" s="18"/>
      <c r="V646" s="18"/>
      <c r="W646" s="18"/>
      <c r="X646" s="18"/>
      <c r="Y646" s="18"/>
      <c r="Z646" s="18"/>
      <c r="AA646" s="18"/>
      <c r="AB646" s="18"/>
      <c r="AC646" s="18"/>
      <c r="AD646" s="18"/>
    </row>
    <row r="647">
      <c r="A647" s="119">
        <v>598.0</v>
      </c>
      <c r="B647" s="120" t="s">
        <v>1685</v>
      </c>
      <c r="C647" s="119" t="s">
        <v>137</v>
      </c>
      <c r="D647" s="119"/>
      <c r="E647" s="119" t="s">
        <v>1729</v>
      </c>
      <c r="F647" s="121"/>
      <c r="G647" s="121" t="s">
        <v>3424</v>
      </c>
      <c r="H647" s="121" t="s">
        <v>3422</v>
      </c>
      <c r="I647" s="121" t="s">
        <v>1607</v>
      </c>
      <c r="J647" s="121" t="s">
        <v>3425</v>
      </c>
      <c r="K647" s="123" t="s">
        <v>2940</v>
      </c>
      <c r="L647" s="121" t="s">
        <v>2941</v>
      </c>
      <c r="M647" s="124"/>
      <c r="N647" s="18"/>
      <c r="O647" s="18"/>
      <c r="P647" s="18"/>
      <c r="Q647" s="18"/>
      <c r="R647" s="18"/>
      <c r="S647" s="18"/>
      <c r="T647" s="15"/>
      <c r="U647" s="18"/>
      <c r="V647" s="18"/>
      <c r="W647" s="18"/>
      <c r="X647" s="18"/>
      <c r="Y647" s="18"/>
      <c r="Z647" s="18"/>
      <c r="AA647" s="18"/>
      <c r="AB647" s="18"/>
      <c r="AC647" s="18"/>
      <c r="AD647" s="18"/>
    </row>
    <row r="648">
      <c r="A648" s="119">
        <v>593.0</v>
      </c>
      <c r="B648" s="120" t="s">
        <v>1685</v>
      </c>
      <c r="C648" s="119" t="s">
        <v>137</v>
      </c>
      <c r="D648" s="119"/>
      <c r="E648" s="119" t="s">
        <v>1729</v>
      </c>
      <c r="F648" s="121"/>
      <c r="G648" s="121" t="s">
        <v>3426</v>
      </c>
      <c r="H648" s="121" t="s">
        <v>3427</v>
      </c>
      <c r="I648" s="121" t="s">
        <v>1607</v>
      </c>
      <c r="J648" s="121" t="s">
        <v>3428</v>
      </c>
      <c r="K648" s="123" t="s">
        <v>2936</v>
      </c>
      <c r="L648" s="121" t="s">
        <v>2937</v>
      </c>
      <c r="M648" s="124"/>
      <c r="N648" s="18"/>
      <c r="O648" s="18"/>
      <c r="P648" s="18"/>
      <c r="Q648" s="18"/>
      <c r="R648" s="18"/>
      <c r="S648" s="18"/>
      <c r="T648" s="15"/>
      <c r="U648" s="18"/>
      <c r="V648" s="18"/>
      <c r="W648" s="18"/>
      <c r="X648" s="18"/>
      <c r="Y648" s="18"/>
      <c r="Z648" s="18"/>
      <c r="AA648" s="18"/>
      <c r="AB648" s="18"/>
      <c r="AC648" s="18"/>
      <c r="AD648" s="18"/>
    </row>
    <row r="649">
      <c r="A649" s="119">
        <v>699.0</v>
      </c>
      <c r="B649" s="120" t="s">
        <v>1685</v>
      </c>
      <c r="C649" s="119" t="s">
        <v>137</v>
      </c>
      <c r="D649" s="119"/>
      <c r="E649" s="119" t="s">
        <v>1619</v>
      </c>
      <c r="F649" s="121"/>
      <c r="G649" s="121" t="s">
        <v>3429</v>
      </c>
      <c r="H649" s="121" t="s">
        <v>3430</v>
      </c>
      <c r="I649" s="121" t="s">
        <v>1588</v>
      </c>
      <c r="J649" s="121" t="s">
        <v>3431</v>
      </c>
      <c r="K649" s="123" t="s">
        <v>3372</v>
      </c>
      <c r="L649" s="121" t="s">
        <v>3373</v>
      </c>
      <c r="M649" s="124"/>
      <c r="N649" s="18"/>
      <c r="O649" s="18"/>
      <c r="P649" s="18"/>
      <c r="Q649" s="18"/>
      <c r="R649" s="18"/>
      <c r="S649" s="18"/>
      <c r="T649" s="15"/>
      <c r="U649" s="18"/>
      <c r="V649" s="18"/>
      <c r="W649" s="18"/>
      <c r="X649" s="18"/>
      <c r="Y649" s="18"/>
      <c r="Z649" s="18"/>
      <c r="AA649" s="18"/>
      <c r="AB649" s="18"/>
      <c r="AC649" s="18"/>
      <c r="AD649" s="18"/>
    </row>
    <row r="650">
      <c r="A650" s="119">
        <v>726.0</v>
      </c>
      <c r="B650" s="120" t="s">
        <v>1685</v>
      </c>
      <c r="C650" s="119" t="s">
        <v>137</v>
      </c>
      <c r="D650" s="119"/>
      <c r="E650" s="119" t="s">
        <v>1619</v>
      </c>
      <c r="F650" s="121"/>
      <c r="G650" s="121" t="s">
        <v>3432</v>
      </c>
      <c r="H650" s="121" t="s">
        <v>3433</v>
      </c>
      <c r="I650" s="121" t="s">
        <v>1588</v>
      </c>
      <c r="J650" s="121" t="s">
        <v>3434</v>
      </c>
      <c r="K650" s="123" t="s">
        <v>3381</v>
      </c>
      <c r="L650" s="121" t="s">
        <v>3382</v>
      </c>
      <c r="M650" s="124"/>
      <c r="N650" s="18"/>
      <c r="O650" s="18"/>
      <c r="P650" s="18"/>
      <c r="Q650" s="18"/>
      <c r="R650" s="18"/>
      <c r="S650" s="18"/>
      <c r="T650" s="15"/>
      <c r="U650" s="18"/>
      <c r="V650" s="18"/>
      <c r="W650" s="18"/>
      <c r="X650" s="18"/>
      <c r="Y650" s="18"/>
      <c r="Z650" s="18"/>
      <c r="AA650" s="18"/>
      <c r="AB650" s="18"/>
      <c r="AC650" s="18"/>
      <c r="AD650" s="18"/>
    </row>
    <row r="651">
      <c r="A651" s="126">
        <v>733.0</v>
      </c>
      <c r="B651" s="127" t="s">
        <v>1711</v>
      </c>
      <c r="C651" s="126" t="s">
        <v>137</v>
      </c>
      <c r="D651" s="126"/>
      <c r="E651" s="126" t="s">
        <v>1619</v>
      </c>
      <c r="F651" s="128"/>
      <c r="G651" s="128" t="s">
        <v>3432</v>
      </c>
      <c r="H651" s="128" t="s">
        <v>3433</v>
      </c>
      <c r="I651" s="128" t="s">
        <v>1588</v>
      </c>
      <c r="J651" s="128" t="s">
        <v>3435</v>
      </c>
      <c r="K651" s="130" t="s">
        <v>3384</v>
      </c>
      <c r="L651" s="128" t="s">
        <v>3385</v>
      </c>
      <c r="M651" s="131"/>
      <c r="N651" s="18"/>
      <c r="O651" s="113"/>
      <c r="P651" s="113"/>
      <c r="Q651" s="18"/>
      <c r="R651" s="18"/>
      <c r="S651" s="15"/>
      <c r="T651" s="18"/>
      <c r="U651" s="18"/>
      <c r="V651" s="18"/>
      <c r="W651" s="18"/>
      <c r="X651" s="18"/>
      <c r="Y651" s="18"/>
      <c r="Z651" s="18"/>
      <c r="AA651" s="18"/>
      <c r="AB651" s="18"/>
      <c r="AC651" s="18"/>
      <c r="AD651" s="18"/>
    </row>
    <row r="652">
      <c r="A652" s="119">
        <v>668.0</v>
      </c>
      <c r="B652" s="120" t="s">
        <v>1685</v>
      </c>
      <c r="C652" s="119" t="s">
        <v>137</v>
      </c>
      <c r="D652" s="119"/>
      <c r="E652" s="119" t="s">
        <v>1619</v>
      </c>
      <c r="F652" s="121"/>
      <c r="G652" s="121" t="s">
        <v>3436</v>
      </c>
      <c r="H652" s="121" t="s">
        <v>3437</v>
      </c>
      <c r="I652" s="121" t="s">
        <v>1588</v>
      </c>
      <c r="J652" s="121" t="s">
        <v>3438</v>
      </c>
      <c r="K652" s="123" t="s">
        <v>3439</v>
      </c>
      <c r="L652" s="121" t="s">
        <v>3440</v>
      </c>
      <c r="M652" s="124"/>
      <c r="N652" s="18"/>
      <c r="O652" s="113"/>
      <c r="P652" s="113"/>
      <c r="Q652" s="18"/>
      <c r="R652" s="18"/>
      <c r="S652" s="15"/>
      <c r="T652" s="18"/>
      <c r="U652" s="18"/>
      <c r="V652" s="18"/>
      <c r="W652" s="18"/>
      <c r="X652" s="18"/>
      <c r="Y652" s="18"/>
      <c r="Z652" s="18"/>
      <c r="AA652" s="18"/>
      <c r="AB652" s="18"/>
      <c r="AC652" s="18"/>
      <c r="AD652" s="18"/>
    </row>
    <row r="653">
      <c r="A653" s="119">
        <v>692.0</v>
      </c>
      <c r="B653" s="120" t="s">
        <v>1685</v>
      </c>
      <c r="C653" s="119" t="s">
        <v>137</v>
      </c>
      <c r="D653" s="119"/>
      <c r="E653" s="119" t="s">
        <v>1619</v>
      </c>
      <c r="F653" s="121"/>
      <c r="G653" s="121" t="s">
        <v>3441</v>
      </c>
      <c r="H653" s="121" t="s">
        <v>3437</v>
      </c>
      <c r="I653" s="121" t="s">
        <v>1588</v>
      </c>
      <c r="J653" s="121" t="s">
        <v>3442</v>
      </c>
      <c r="K653" s="123" t="s">
        <v>1954</v>
      </c>
      <c r="L653" s="121" t="s">
        <v>1955</v>
      </c>
      <c r="M653" s="124"/>
      <c r="N653" s="18"/>
      <c r="O653" s="18"/>
      <c r="P653" s="18"/>
      <c r="Q653" s="18"/>
      <c r="R653" s="18"/>
      <c r="S653" s="18"/>
      <c r="T653" s="15"/>
      <c r="U653" s="18"/>
      <c r="V653" s="18"/>
      <c r="W653" s="18"/>
      <c r="X653" s="18"/>
      <c r="Y653" s="18"/>
      <c r="Z653" s="18"/>
      <c r="AA653" s="18"/>
      <c r="AB653" s="18"/>
      <c r="AC653" s="18"/>
      <c r="AD653" s="18"/>
    </row>
    <row r="654">
      <c r="A654" s="119">
        <v>661.0</v>
      </c>
      <c r="B654" s="120" t="s">
        <v>1685</v>
      </c>
      <c r="C654" s="119" t="s">
        <v>137</v>
      </c>
      <c r="D654" s="119"/>
      <c r="E654" s="119" t="s">
        <v>1619</v>
      </c>
      <c r="F654" s="121"/>
      <c r="G654" s="121" t="s">
        <v>3443</v>
      </c>
      <c r="H654" s="121" t="s">
        <v>3444</v>
      </c>
      <c r="I654" s="121" t="s">
        <v>1588</v>
      </c>
      <c r="J654" s="121" t="s">
        <v>3445</v>
      </c>
      <c r="K654" s="123" t="s">
        <v>3446</v>
      </c>
      <c r="L654" s="121" t="s">
        <v>3447</v>
      </c>
      <c r="M654" s="124"/>
      <c r="N654" s="18"/>
      <c r="O654" s="113"/>
      <c r="P654" s="113"/>
      <c r="Q654" s="18"/>
      <c r="R654" s="18"/>
      <c r="S654" s="15"/>
      <c r="T654" s="18"/>
      <c r="U654" s="18"/>
      <c r="V654" s="18"/>
      <c r="W654" s="18"/>
      <c r="X654" s="18"/>
      <c r="Y654" s="18"/>
      <c r="Z654" s="18"/>
      <c r="AA654" s="18"/>
      <c r="AB654" s="18"/>
      <c r="AC654" s="18"/>
      <c r="AD654" s="18"/>
    </row>
    <row r="655">
      <c r="A655" s="119">
        <v>685.0</v>
      </c>
      <c r="B655" s="120" t="s">
        <v>1685</v>
      </c>
      <c r="C655" s="119" t="s">
        <v>137</v>
      </c>
      <c r="D655" s="119"/>
      <c r="E655" s="119" t="s">
        <v>1619</v>
      </c>
      <c r="F655" s="121"/>
      <c r="G655" s="121" t="s">
        <v>3448</v>
      </c>
      <c r="H655" s="121" t="s">
        <v>3444</v>
      </c>
      <c r="I655" s="121" t="s">
        <v>1588</v>
      </c>
      <c r="J655" s="121" t="s">
        <v>3449</v>
      </c>
      <c r="K655" s="123" t="s">
        <v>2027</v>
      </c>
      <c r="L655" s="121" t="s">
        <v>2028</v>
      </c>
      <c r="M655" s="124"/>
      <c r="N655" s="18"/>
      <c r="O655" s="113"/>
      <c r="P655" s="113"/>
      <c r="Q655" s="18"/>
      <c r="R655" s="18"/>
      <c r="S655" s="15"/>
      <c r="T655" s="18"/>
      <c r="U655" s="18"/>
      <c r="V655" s="18"/>
      <c r="W655" s="18"/>
      <c r="X655" s="18"/>
      <c r="Y655" s="18"/>
      <c r="Z655" s="18"/>
      <c r="AA655" s="18"/>
      <c r="AB655" s="18"/>
      <c r="AC655" s="18"/>
      <c r="AD655" s="18"/>
    </row>
    <row r="656">
      <c r="A656" s="119">
        <v>690.0</v>
      </c>
      <c r="B656" s="120" t="s">
        <v>1685</v>
      </c>
      <c r="C656" s="119" t="s">
        <v>137</v>
      </c>
      <c r="D656" s="119"/>
      <c r="E656" s="119" t="s">
        <v>1619</v>
      </c>
      <c r="F656" s="121"/>
      <c r="G656" s="121" t="s">
        <v>3450</v>
      </c>
      <c r="H656" s="121" t="s">
        <v>3444</v>
      </c>
      <c r="I656" s="121" t="s">
        <v>1588</v>
      </c>
      <c r="J656" s="121" t="s">
        <v>3451</v>
      </c>
      <c r="K656" s="123" t="s">
        <v>1975</v>
      </c>
      <c r="L656" s="121" t="s">
        <v>1976</v>
      </c>
      <c r="M656" s="124"/>
      <c r="N656" s="18"/>
      <c r="O656" s="113"/>
      <c r="P656" s="113"/>
      <c r="Q656" s="18"/>
      <c r="R656" s="18"/>
      <c r="S656" s="15"/>
      <c r="T656" s="18"/>
      <c r="U656" s="18"/>
      <c r="V656" s="18"/>
      <c r="W656" s="18"/>
      <c r="X656" s="18"/>
      <c r="Y656" s="18"/>
      <c r="Z656" s="18"/>
      <c r="AA656" s="18"/>
      <c r="AB656" s="18"/>
      <c r="AC656" s="18"/>
      <c r="AD656" s="18"/>
    </row>
    <row r="657">
      <c r="A657" s="119">
        <v>694.0</v>
      </c>
      <c r="B657" s="120" t="s">
        <v>1685</v>
      </c>
      <c r="C657" s="119" t="s">
        <v>137</v>
      </c>
      <c r="D657" s="119"/>
      <c r="E657" s="119" t="s">
        <v>1619</v>
      </c>
      <c r="F657" s="121"/>
      <c r="G657" s="121" t="s">
        <v>3452</v>
      </c>
      <c r="H657" s="121" t="s">
        <v>3444</v>
      </c>
      <c r="I657" s="121" t="s">
        <v>1588</v>
      </c>
      <c r="J657" s="121" t="s">
        <v>3453</v>
      </c>
      <c r="K657" s="123" t="s">
        <v>1979</v>
      </c>
      <c r="L657" s="121" t="s">
        <v>1980</v>
      </c>
      <c r="M657" s="124"/>
      <c r="N657" s="18"/>
      <c r="O657" s="113"/>
      <c r="P657" s="113"/>
      <c r="Q657" s="18"/>
      <c r="R657" s="18"/>
      <c r="S657" s="15"/>
      <c r="T657" s="18"/>
      <c r="U657" s="18"/>
      <c r="V657" s="18"/>
      <c r="W657" s="18"/>
      <c r="X657" s="18"/>
      <c r="Y657" s="18"/>
      <c r="Z657" s="18"/>
      <c r="AA657" s="18"/>
      <c r="AB657" s="18"/>
      <c r="AC657" s="18"/>
      <c r="AD657" s="18"/>
    </row>
    <row r="658">
      <c r="A658" s="119">
        <v>696.0</v>
      </c>
      <c r="B658" s="120" t="s">
        <v>1685</v>
      </c>
      <c r="C658" s="119" t="s">
        <v>137</v>
      </c>
      <c r="D658" s="119"/>
      <c r="E658" s="119" t="s">
        <v>1619</v>
      </c>
      <c r="F658" s="121"/>
      <c r="G658" s="121" t="s">
        <v>3454</v>
      </c>
      <c r="H658" s="121" t="s">
        <v>3444</v>
      </c>
      <c r="I658" s="121" t="s">
        <v>1588</v>
      </c>
      <c r="J658" s="121" t="s">
        <v>3455</v>
      </c>
      <c r="K658" s="123" t="s">
        <v>1983</v>
      </c>
      <c r="L658" s="121" t="s">
        <v>1984</v>
      </c>
      <c r="M658" s="124"/>
      <c r="N658" s="18"/>
      <c r="O658" s="113"/>
      <c r="P658" s="113"/>
      <c r="Q658" s="18"/>
      <c r="R658" s="18"/>
      <c r="S658" s="15"/>
      <c r="T658" s="18"/>
      <c r="U658" s="18"/>
      <c r="V658" s="18"/>
      <c r="W658" s="18"/>
      <c r="X658" s="18"/>
      <c r="Y658" s="18"/>
      <c r="Z658" s="18"/>
      <c r="AA658" s="18"/>
      <c r="AB658" s="18"/>
      <c r="AC658" s="18"/>
      <c r="AD658" s="18"/>
    </row>
    <row r="659">
      <c r="A659" s="119">
        <v>725.0</v>
      </c>
      <c r="B659" s="120" t="s">
        <v>1685</v>
      </c>
      <c r="C659" s="119" t="s">
        <v>137</v>
      </c>
      <c r="D659" s="119"/>
      <c r="E659" s="119" t="s">
        <v>1619</v>
      </c>
      <c r="F659" s="121"/>
      <c r="G659" s="121" t="s">
        <v>3456</v>
      </c>
      <c r="H659" s="121" t="s">
        <v>3457</v>
      </c>
      <c r="I659" s="121" t="s">
        <v>1588</v>
      </c>
      <c r="J659" s="121" t="s">
        <v>3458</v>
      </c>
      <c r="K659" s="123" t="s">
        <v>3459</v>
      </c>
      <c r="L659" s="121" t="s">
        <v>3460</v>
      </c>
      <c r="M659" s="124"/>
      <c r="N659" s="18"/>
      <c r="O659" s="113"/>
      <c r="P659" s="113"/>
      <c r="Q659" s="18"/>
      <c r="R659" s="18"/>
      <c r="S659" s="15"/>
      <c r="T659" s="18"/>
      <c r="U659" s="18"/>
      <c r="V659" s="18"/>
      <c r="W659" s="18"/>
      <c r="X659" s="18"/>
      <c r="Y659" s="18"/>
      <c r="Z659" s="18"/>
      <c r="AA659" s="18"/>
      <c r="AB659" s="18"/>
      <c r="AC659" s="18"/>
      <c r="AD659" s="18"/>
    </row>
    <row r="660">
      <c r="A660" s="119">
        <v>730.0</v>
      </c>
      <c r="B660" s="120" t="s">
        <v>1685</v>
      </c>
      <c r="C660" s="119" t="s">
        <v>137</v>
      </c>
      <c r="D660" s="119"/>
      <c r="E660" s="119" t="s">
        <v>1619</v>
      </c>
      <c r="F660" s="121"/>
      <c r="G660" s="121" t="s">
        <v>3461</v>
      </c>
      <c r="H660" s="121" t="s">
        <v>3457</v>
      </c>
      <c r="I660" s="121" t="s">
        <v>1588</v>
      </c>
      <c r="J660" s="121" t="s">
        <v>3462</v>
      </c>
      <c r="K660" s="123" t="s">
        <v>3463</v>
      </c>
      <c r="L660" s="121" t="s">
        <v>3464</v>
      </c>
      <c r="M660" s="124"/>
      <c r="N660" s="18"/>
      <c r="O660" s="113"/>
      <c r="P660" s="113"/>
      <c r="Q660" s="18"/>
      <c r="R660" s="18"/>
      <c r="S660" s="15"/>
      <c r="T660" s="18"/>
      <c r="U660" s="18"/>
      <c r="V660" s="18"/>
      <c r="W660" s="18"/>
      <c r="X660" s="18"/>
      <c r="Y660" s="18"/>
      <c r="Z660" s="18"/>
      <c r="AA660" s="18"/>
      <c r="AB660" s="18"/>
      <c r="AC660" s="18"/>
      <c r="AD660" s="18"/>
    </row>
    <row r="661">
      <c r="A661" s="119">
        <v>731.0</v>
      </c>
      <c r="B661" s="120" t="s">
        <v>1685</v>
      </c>
      <c r="C661" s="119" t="s">
        <v>137</v>
      </c>
      <c r="D661" s="119"/>
      <c r="E661" s="119" t="s">
        <v>1619</v>
      </c>
      <c r="F661" s="121"/>
      <c r="G661" s="121" t="s">
        <v>3465</v>
      </c>
      <c r="H661" s="121" t="s">
        <v>3457</v>
      </c>
      <c r="I661" s="121" t="s">
        <v>1588</v>
      </c>
      <c r="J661" s="121" t="s">
        <v>3466</v>
      </c>
      <c r="K661" s="123" t="s">
        <v>3467</v>
      </c>
      <c r="L661" s="121" t="s">
        <v>3468</v>
      </c>
      <c r="M661" s="124"/>
      <c r="N661" s="18"/>
      <c r="O661" s="113"/>
      <c r="P661" s="113"/>
      <c r="Q661" s="18"/>
      <c r="R661" s="18"/>
      <c r="S661" s="15"/>
      <c r="T661" s="18"/>
      <c r="U661" s="18"/>
      <c r="V661" s="18"/>
      <c r="W661" s="18"/>
      <c r="X661" s="18"/>
      <c r="Y661" s="18"/>
      <c r="Z661" s="18"/>
      <c r="AA661" s="18"/>
      <c r="AB661" s="18"/>
      <c r="AC661" s="18"/>
      <c r="AD661" s="18"/>
    </row>
    <row r="662">
      <c r="A662" s="119">
        <v>720.0</v>
      </c>
      <c r="B662" s="120" t="s">
        <v>1685</v>
      </c>
      <c r="C662" s="119" t="s">
        <v>137</v>
      </c>
      <c r="D662" s="119"/>
      <c r="E662" s="119" t="s">
        <v>1619</v>
      </c>
      <c r="F662" s="121"/>
      <c r="G662" s="121" t="s">
        <v>3469</v>
      </c>
      <c r="H662" s="121" t="s">
        <v>3470</v>
      </c>
      <c r="I662" s="121" t="s">
        <v>1588</v>
      </c>
      <c r="J662" s="121" t="s">
        <v>3471</v>
      </c>
      <c r="K662" s="123" t="s">
        <v>3472</v>
      </c>
      <c r="L662" s="121" t="s">
        <v>3473</v>
      </c>
      <c r="M662" s="124"/>
      <c r="N662" s="18"/>
      <c r="O662" s="113"/>
      <c r="P662" s="113"/>
      <c r="Q662" s="18"/>
      <c r="R662" s="18"/>
      <c r="S662" s="15"/>
      <c r="T662" s="18"/>
      <c r="U662" s="18"/>
      <c r="V662" s="18"/>
      <c r="W662" s="18"/>
      <c r="X662" s="18"/>
      <c r="Y662" s="18"/>
      <c r="Z662" s="18"/>
      <c r="AA662" s="18"/>
      <c r="AB662" s="18"/>
      <c r="AC662" s="18"/>
      <c r="AD662" s="18"/>
    </row>
    <row r="663">
      <c r="A663" s="119">
        <v>717.0</v>
      </c>
      <c r="B663" s="120" t="s">
        <v>1685</v>
      </c>
      <c r="C663" s="119" t="s">
        <v>137</v>
      </c>
      <c r="D663" s="119"/>
      <c r="E663" s="119" t="s">
        <v>1619</v>
      </c>
      <c r="F663" s="121"/>
      <c r="G663" s="121" t="s">
        <v>3474</v>
      </c>
      <c r="H663" s="121" t="s">
        <v>3475</v>
      </c>
      <c r="I663" s="121" t="s">
        <v>1588</v>
      </c>
      <c r="J663" s="121" t="s">
        <v>3476</v>
      </c>
      <c r="K663" s="123" t="s">
        <v>1921</v>
      </c>
      <c r="L663" s="121" t="s">
        <v>1922</v>
      </c>
      <c r="M663" s="124"/>
      <c r="N663" s="18"/>
      <c r="O663" s="113"/>
      <c r="P663" s="113"/>
      <c r="Q663" s="18"/>
      <c r="R663" s="18"/>
      <c r="S663" s="15"/>
      <c r="T663" s="18"/>
      <c r="U663" s="18"/>
      <c r="V663" s="18"/>
      <c r="W663" s="18"/>
      <c r="X663" s="18"/>
      <c r="Y663" s="18"/>
      <c r="Z663" s="18"/>
      <c r="AA663" s="18"/>
      <c r="AB663" s="18"/>
      <c r="AC663" s="18"/>
      <c r="AD663" s="18"/>
    </row>
    <row r="664">
      <c r="A664" s="119">
        <v>672.0</v>
      </c>
      <c r="B664" s="120" t="s">
        <v>1685</v>
      </c>
      <c r="C664" s="119" t="s">
        <v>137</v>
      </c>
      <c r="D664" s="119"/>
      <c r="E664" s="119" t="s">
        <v>1619</v>
      </c>
      <c r="F664" s="121"/>
      <c r="G664" s="121" t="s">
        <v>3477</v>
      </c>
      <c r="H664" s="121" t="s">
        <v>3478</v>
      </c>
      <c r="I664" s="121" t="s">
        <v>1588</v>
      </c>
      <c r="J664" s="121" t="s">
        <v>3479</v>
      </c>
      <c r="K664" s="123" t="s">
        <v>3355</v>
      </c>
      <c r="L664" s="121" t="s">
        <v>3356</v>
      </c>
      <c r="M664" s="124"/>
      <c r="N664" s="18"/>
      <c r="O664" s="113"/>
      <c r="P664" s="113"/>
      <c r="Q664" s="18"/>
      <c r="R664" s="18"/>
      <c r="S664" s="15"/>
      <c r="T664" s="18"/>
      <c r="U664" s="18"/>
      <c r="V664" s="18"/>
      <c r="W664" s="18"/>
      <c r="X664" s="18"/>
      <c r="Y664" s="18"/>
      <c r="Z664" s="18"/>
      <c r="AA664" s="18"/>
      <c r="AB664" s="18"/>
      <c r="AC664" s="18"/>
      <c r="AD664" s="18"/>
    </row>
    <row r="665">
      <c r="A665" s="119">
        <v>722.0</v>
      </c>
      <c r="B665" s="120" t="s">
        <v>1685</v>
      </c>
      <c r="C665" s="119" t="s">
        <v>137</v>
      </c>
      <c r="D665" s="119"/>
      <c r="E665" s="119" t="s">
        <v>1619</v>
      </c>
      <c r="F665" s="121"/>
      <c r="G665" s="121" t="s">
        <v>3480</v>
      </c>
      <c r="H665" s="121" t="s">
        <v>3481</v>
      </c>
      <c r="I665" s="121" t="s">
        <v>1588</v>
      </c>
      <c r="J665" s="121" t="s">
        <v>3482</v>
      </c>
      <c r="K665" s="123" t="s">
        <v>3483</v>
      </c>
      <c r="L665" s="121" t="s">
        <v>3484</v>
      </c>
      <c r="M665" s="124"/>
      <c r="N665" s="18"/>
      <c r="O665" s="113"/>
      <c r="P665" s="113"/>
      <c r="Q665" s="18"/>
      <c r="R665" s="18"/>
      <c r="S665" s="15"/>
      <c r="T665" s="18"/>
      <c r="U665" s="18"/>
      <c r="V665" s="18"/>
      <c r="W665" s="18"/>
      <c r="X665" s="18"/>
      <c r="Y665" s="18"/>
      <c r="Z665" s="18"/>
      <c r="AA665" s="18"/>
      <c r="AB665" s="18"/>
      <c r="AC665" s="18"/>
      <c r="AD665" s="18"/>
    </row>
    <row r="666">
      <c r="A666" s="119">
        <v>666.0</v>
      </c>
      <c r="B666" s="120" t="s">
        <v>1685</v>
      </c>
      <c r="C666" s="119" t="s">
        <v>137</v>
      </c>
      <c r="D666" s="119"/>
      <c r="E666" s="119" t="s">
        <v>1619</v>
      </c>
      <c r="F666" s="121"/>
      <c r="G666" s="121" t="s">
        <v>3485</v>
      </c>
      <c r="H666" s="121" t="s">
        <v>3486</v>
      </c>
      <c r="I666" s="121" t="s">
        <v>1588</v>
      </c>
      <c r="J666" s="121" t="s">
        <v>3487</v>
      </c>
      <c r="K666" s="123" t="s">
        <v>3488</v>
      </c>
      <c r="L666" s="121" t="s">
        <v>3489</v>
      </c>
      <c r="M666" s="124"/>
      <c r="N666" s="18"/>
      <c r="O666" s="113"/>
      <c r="P666" s="113"/>
      <c r="Q666" s="18"/>
      <c r="R666" s="18"/>
      <c r="S666" s="15"/>
      <c r="T666" s="18"/>
      <c r="U666" s="18"/>
      <c r="V666" s="18"/>
      <c r="W666" s="18"/>
      <c r="X666" s="18"/>
      <c r="Y666" s="18"/>
      <c r="Z666" s="18"/>
      <c r="AA666" s="18"/>
      <c r="AB666" s="18"/>
      <c r="AC666" s="18"/>
      <c r="AD666" s="18"/>
    </row>
    <row r="667">
      <c r="A667" s="119">
        <v>670.0</v>
      </c>
      <c r="B667" s="120" t="s">
        <v>1685</v>
      </c>
      <c r="C667" s="119" t="s">
        <v>137</v>
      </c>
      <c r="D667" s="119"/>
      <c r="E667" s="119" t="s">
        <v>1619</v>
      </c>
      <c r="F667" s="121"/>
      <c r="G667" s="121" t="s">
        <v>3490</v>
      </c>
      <c r="H667" s="121" t="s">
        <v>3486</v>
      </c>
      <c r="I667" s="121" t="s">
        <v>1588</v>
      </c>
      <c r="J667" s="121" t="s">
        <v>3491</v>
      </c>
      <c r="K667" s="123" t="s">
        <v>3492</v>
      </c>
      <c r="L667" s="121" t="s">
        <v>3493</v>
      </c>
      <c r="M667" s="124"/>
      <c r="N667" s="18"/>
      <c r="O667" s="113"/>
      <c r="P667" s="113"/>
      <c r="Q667" s="18"/>
      <c r="R667" s="18"/>
      <c r="S667" s="15"/>
      <c r="T667" s="18"/>
      <c r="U667" s="18"/>
      <c r="V667" s="18"/>
      <c r="W667" s="18"/>
      <c r="X667" s="18"/>
      <c r="Y667" s="18"/>
      <c r="Z667" s="18"/>
      <c r="AA667" s="18"/>
      <c r="AB667" s="18"/>
      <c r="AC667" s="18"/>
      <c r="AD667" s="18"/>
    </row>
    <row r="668">
      <c r="A668" s="119">
        <v>710.0</v>
      </c>
      <c r="B668" s="120" t="s">
        <v>1685</v>
      </c>
      <c r="C668" s="119" t="s">
        <v>137</v>
      </c>
      <c r="D668" s="119"/>
      <c r="E668" s="119" t="s">
        <v>1619</v>
      </c>
      <c r="F668" s="121"/>
      <c r="G668" s="121" t="s">
        <v>3494</v>
      </c>
      <c r="H668" s="121" t="s">
        <v>3486</v>
      </c>
      <c r="I668" s="121" t="s">
        <v>1588</v>
      </c>
      <c r="J668" s="121" t="s">
        <v>3495</v>
      </c>
      <c r="K668" s="123" t="s">
        <v>3376</v>
      </c>
      <c r="L668" s="121" t="s">
        <v>3377</v>
      </c>
      <c r="M668" s="124"/>
      <c r="N668" s="18"/>
      <c r="O668" s="113"/>
      <c r="P668" s="113"/>
      <c r="Q668" s="18"/>
      <c r="R668" s="18"/>
      <c r="S668" s="15"/>
      <c r="T668" s="18"/>
      <c r="U668" s="18"/>
      <c r="V668" s="18"/>
      <c r="W668" s="18"/>
      <c r="X668" s="18"/>
      <c r="Y668" s="18"/>
      <c r="Z668" s="18"/>
      <c r="AA668" s="18"/>
      <c r="AB668" s="18"/>
      <c r="AC668" s="18"/>
      <c r="AD668" s="18"/>
    </row>
    <row r="669">
      <c r="A669" s="119">
        <v>714.0</v>
      </c>
      <c r="B669" s="120" t="s">
        <v>1685</v>
      </c>
      <c r="C669" s="119" t="s">
        <v>137</v>
      </c>
      <c r="D669" s="119"/>
      <c r="E669" s="119" t="s">
        <v>1619</v>
      </c>
      <c r="F669" s="121"/>
      <c r="G669" s="121" t="s">
        <v>3496</v>
      </c>
      <c r="H669" s="121" t="s">
        <v>3497</v>
      </c>
      <c r="I669" s="121" t="s">
        <v>1588</v>
      </c>
      <c r="J669" s="121" t="s">
        <v>3498</v>
      </c>
      <c r="K669" s="123" t="s">
        <v>3499</v>
      </c>
      <c r="L669" s="121" t="s">
        <v>3500</v>
      </c>
      <c r="M669" s="124"/>
      <c r="N669" s="18"/>
      <c r="O669" s="113"/>
      <c r="P669" s="113"/>
      <c r="Q669" s="18"/>
      <c r="R669" s="18"/>
      <c r="S669" s="15"/>
      <c r="T669" s="18"/>
      <c r="U669" s="18"/>
      <c r="V669" s="18"/>
      <c r="W669" s="18"/>
      <c r="X669" s="18"/>
      <c r="Y669" s="18"/>
      <c r="Z669" s="18"/>
      <c r="AA669" s="18"/>
      <c r="AB669" s="18"/>
      <c r="AC669" s="18"/>
      <c r="AD669" s="18"/>
    </row>
    <row r="670">
      <c r="A670" s="119">
        <v>724.0</v>
      </c>
      <c r="B670" s="120" t="s">
        <v>1685</v>
      </c>
      <c r="C670" s="119" t="s">
        <v>137</v>
      </c>
      <c r="D670" s="119"/>
      <c r="E670" s="119" t="s">
        <v>1619</v>
      </c>
      <c r="F670" s="121"/>
      <c r="G670" s="121" t="s">
        <v>3501</v>
      </c>
      <c r="H670" s="121" t="s">
        <v>3502</v>
      </c>
      <c r="I670" s="121" t="s">
        <v>1588</v>
      </c>
      <c r="J670" s="121" t="s">
        <v>3503</v>
      </c>
      <c r="K670" s="123" t="s">
        <v>3504</v>
      </c>
      <c r="L670" s="121" t="s">
        <v>3505</v>
      </c>
      <c r="M670" s="124"/>
      <c r="N670" s="18"/>
      <c r="O670" s="113"/>
      <c r="P670" s="113"/>
      <c r="Q670" s="18"/>
      <c r="R670" s="18"/>
      <c r="S670" s="15"/>
      <c r="T670" s="18"/>
      <c r="U670" s="18"/>
      <c r="V670" s="18"/>
      <c r="W670" s="18"/>
      <c r="X670" s="18"/>
      <c r="Y670" s="18"/>
      <c r="Z670" s="18"/>
      <c r="AA670" s="18"/>
      <c r="AB670" s="18"/>
      <c r="AC670" s="18"/>
      <c r="AD670" s="18"/>
    </row>
    <row r="671">
      <c r="A671" s="126">
        <v>739.0</v>
      </c>
      <c r="B671" s="127" t="s">
        <v>1711</v>
      </c>
      <c r="C671" s="126" t="s">
        <v>137</v>
      </c>
      <c r="D671" s="126"/>
      <c r="E671" s="126" t="s">
        <v>1619</v>
      </c>
      <c r="F671" s="128"/>
      <c r="G671" s="128" t="s">
        <v>3506</v>
      </c>
      <c r="H671" s="128" t="s">
        <v>3507</v>
      </c>
      <c r="I671" s="128" t="s">
        <v>1588</v>
      </c>
      <c r="J671" s="128" t="s">
        <v>3508</v>
      </c>
      <c r="K671" s="130" t="s">
        <v>3509</v>
      </c>
      <c r="L671" s="128" t="s">
        <v>3510</v>
      </c>
      <c r="M671" s="131"/>
      <c r="N671" s="18"/>
      <c r="O671" s="113"/>
      <c r="P671" s="113"/>
      <c r="Q671" s="18"/>
      <c r="R671" s="18"/>
      <c r="S671" s="15"/>
      <c r="T671" s="18"/>
      <c r="U671" s="18"/>
      <c r="V671" s="18"/>
      <c r="W671" s="18"/>
      <c r="X671" s="18"/>
      <c r="Y671" s="18"/>
      <c r="Z671" s="18"/>
      <c r="AA671" s="18"/>
      <c r="AB671" s="18"/>
      <c r="AC671" s="18"/>
      <c r="AD671" s="18"/>
    </row>
    <row r="672">
      <c r="A672" s="126">
        <v>738.0</v>
      </c>
      <c r="B672" s="127" t="s">
        <v>1711</v>
      </c>
      <c r="C672" s="126" t="s">
        <v>137</v>
      </c>
      <c r="D672" s="126"/>
      <c r="E672" s="126" t="s">
        <v>1619</v>
      </c>
      <c r="F672" s="128"/>
      <c r="G672" s="128" t="s">
        <v>3511</v>
      </c>
      <c r="H672" s="128" t="s">
        <v>3512</v>
      </c>
      <c r="I672" s="128" t="s">
        <v>1588</v>
      </c>
      <c r="J672" s="128" t="s">
        <v>3513</v>
      </c>
      <c r="K672" s="130" t="s">
        <v>1916</v>
      </c>
      <c r="L672" s="128" t="s">
        <v>1917</v>
      </c>
      <c r="M672" s="131"/>
      <c r="N672" s="18"/>
      <c r="O672" s="113"/>
      <c r="P672" s="113"/>
      <c r="Q672" s="18"/>
      <c r="R672" s="18"/>
      <c r="S672" s="15"/>
      <c r="T672" s="18"/>
      <c r="U672" s="18"/>
      <c r="V672" s="18"/>
      <c r="W672" s="18"/>
      <c r="X672" s="18"/>
      <c r="Y672" s="18"/>
      <c r="Z672" s="18"/>
      <c r="AA672" s="18"/>
      <c r="AB672" s="18"/>
      <c r="AC672" s="18"/>
      <c r="AD672" s="18"/>
    </row>
    <row r="673">
      <c r="A673" s="126">
        <v>748.0</v>
      </c>
      <c r="B673" s="127" t="s">
        <v>1711</v>
      </c>
      <c r="C673" s="126" t="s">
        <v>137</v>
      </c>
      <c r="D673" s="126"/>
      <c r="E673" s="126" t="s">
        <v>1712</v>
      </c>
      <c r="F673" s="128"/>
      <c r="G673" s="128" t="s">
        <v>3514</v>
      </c>
      <c r="H673" s="128" t="s">
        <v>3515</v>
      </c>
      <c r="I673" s="128" t="s">
        <v>1715</v>
      </c>
      <c r="J673" s="128" t="s">
        <v>3516</v>
      </c>
      <c r="K673" s="130" t="s">
        <v>1717</v>
      </c>
      <c r="L673" s="128" t="s">
        <v>1718</v>
      </c>
      <c r="M673" s="131"/>
      <c r="N673" s="18"/>
      <c r="O673" s="18"/>
      <c r="P673" s="18"/>
      <c r="Q673" s="18"/>
      <c r="R673" s="18"/>
      <c r="S673" s="18"/>
      <c r="T673" s="15"/>
      <c r="U673" s="18"/>
      <c r="V673" s="18"/>
      <c r="W673" s="18"/>
      <c r="X673" s="18"/>
      <c r="Y673" s="18"/>
      <c r="Z673" s="18"/>
      <c r="AA673" s="18"/>
      <c r="AB673" s="18"/>
      <c r="AC673" s="18"/>
      <c r="AD673" s="18"/>
    </row>
    <row r="674">
      <c r="A674" s="126">
        <v>636.0</v>
      </c>
      <c r="B674" s="127" t="s">
        <v>1711</v>
      </c>
      <c r="C674" s="126" t="s">
        <v>137</v>
      </c>
      <c r="D674" s="126"/>
      <c r="E674" s="126" t="s">
        <v>1656</v>
      </c>
      <c r="F674" s="128"/>
      <c r="G674" s="128" t="s">
        <v>3517</v>
      </c>
      <c r="H674" s="128" t="s">
        <v>3518</v>
      </c>
      <c r="I674" s="128" t="s">
        <v>1637</v>
      </c>
      <c r="J674" s="128" t="s">
        <v>3519</v>
      </c>
      <c r="K674" s="130" t="s">
        <v>2253</v>
      </c>
      <c r="L674" s="128" t="s">
        <v>2254</v>
      </c>
      <c r="M674" s="131"/>
      <c r="N674" s="18"/>
      <c r="O674" s="18"/>
      <c r="P674" s="18"/>
      <c r="Q674" s="18"/>
      <c r="R674" s="18"/>
      <c r="S674" s="18"/>
      <c r="T674" s="15"/>
      <c r="U674" s="18"/>
      <c r="V674" s="18"/>
      <c r="W674" s="18"/>
      <c r="X674" s="18"/>
      <c r="Y674" s="18"/>
      <c r="Z674" s="18"/>
      <c r="AA674" s="18"/>
      <c r="AB674" s="18"/>
      <c r="AC674" s="18"/>
      <c r="AD674" s="18"/>
    </row>
    <row r="675">
      <c r="A675" s="119">
        <v>612.0</v>
      </c>
      <c r="B675" s="120" t="s">
        <v>1685</v>
      </c>
      <c r="C675" s="119" t="s">
        <v>137</v>
      </c>
      <c r="D675" s="119"/>
      <c r="E675" s="119" t="s">
        <v>1656</v>
      </c>
      <c r="F675" s="121"/>
      <c r="G675" s="121" t="s">
        <v>3517</v>
      </c>
      <c r="H675" s="121" t="s">
        <v>3520</v>
      </c>
      <c r="I675" s="121" t="s">
        <v>1637</v>
      </c>
      <c r="J675" s="121" t="s">
        <v>3521</v>
      </c>
      <c r="K675" s="123" t="s">
        <v>2777</v>
      </c>
      <c r="L675" s="121" t="s">
        <v>2778</v>
      </c>
      <c r="M675" s="124"/>
      <c r="N675" s="18"/>
      <c r="O675" s="18"/>
      <c r="P675" s="18"/>
      <c r="Q675" s="18"/>
      <c r="R675" s="18"/>
      <c r="S675" s="18"/>
      <c r="T675" s="15"/>
      <c r="U675" s="18"/>
      <c r="V675" s="18"/>
      <c r="W675" s="18"/>
      <c r="X675" s="18"/>
      <c r="Y675" s="18"/>
      <c r="Z675" s="18"/>
      <c r="AA675" s="18"/>
      <c r="AB675" s="18"/>
      <c r="AC675" s="18"/>
      <c r="AD675" s="18"/>
    </row>
    <row r="676">
      <c r="A676" s="119">
        <v>613.0</v>
      </c>
      <c r="B676" s="120" t="s">
        <v>1685</v>
      </c>
      <c r="C676" s="119" t="s">
        <v>137</v>
      </c>
      <c r="D676" s="119"/>
      <c r="E676" s="119" t="s">
        <v>1656</v>
      </c>
      <c r="F676" s="121"/>
      <c r="G676" s="121" t="s">
        <v>3517</v>
      </c>
      <c r="H676" s="121" t="s">
        <v>3520</v>
      </c>
      <c r="I676" s="121" t="s">
        <v>1637</v>
      </c>
      <c r="J676" s="121" t="s">
        <v>3522</v>
      </c>
      <c r="K676" s="123" t="s">
        <v>1660</v>
      </c>
      <c r="L676" s="121" t="s">
        <v>1661</v>
      </c>
      <c r="M676" s="124"/>
      <c r="N676" s="18"/>
      <c r="O676" s="113"/>
      <c r="P676" s="113"/>
      <c r="Q676" s="18"/>
      <c r="R676" s="18"/>
      <c r="S676" s="15"/>
      <c r="T676" s="18"/>
      <c r="U676" s="18"/>
      <c r="V676" s="18"/>
      <c r="W676" s="18"/>
      <c r="X676" s="18"/>
      <c r="Y676" s="18"/>
      <c r="Z676" s="18"/>
      <c r="AA676" s="18"/>
      <c r="AB676" s="18"/>
      <c r="AC676" s="18"/>
      <c r="AD676" s="18"/>
    </row>
    <row r="677">
      <c r="A677" s="126">
        <v>631.0</v>
      </c>
      <c r="B677" s="127" t="s">
        <v>1711</v>
      </c>
      <c r="C677" s="126" t="s">
        <v>137</v>
      </c>
      <c r="D677" s="126"/>
      <c r="E677" s="126" t="s">
        <v>1656</v>
      </c>
      <c r="F677" s="128"/>
      <c r="G677" s="128" t="s">
        <v>3517</v>
      </c>
      <c r="H677" s="128" t="s">
        <v>3520</v>
      </c>
      <c r="I677" s="128" t="s">
        <v>1637</v>
      </c>
      <c r="J677" s="128" t="s">
        <v>3523</v>
      </c>
      <c r="K677" s="130" t="s">
        <v>1833</v>
      </c>
      <c r="L677" s="128" t="s">
        <v>1834</v>
      </c>
      <c r="M677" s="131"/>
      <c r="N677" s="18"/>
      <c r="O677" s="113"/>
      <c r="P677" s="113"/>
      <c r="Q677" s="18"/>
      <c r="R677" s="18"/>
      <c r="S677" s="15"/>
      <c r="T677" s="18"/>
      <c r="U677" s="18"/>
      <c r="V677" s="18"/>
      <c r="W677" s="18"/>
      <c r="X677" s="18"/>
      <c r="Y677" s="18"/>
      <c r="Z677" s="18"/>
      <c r="AA677" s="18"/>
      <c r="AB677" s="18"/>
      <c r="AC677" s="18"/>
      <c r="AD677" s="18"/>
    </row>
    <row r="678">
      <c r="A678" s="119">
        <v>708.0</v>
      </c>
      <c r="B678" s="120" t="s">
        <v>1685</v>
      </c>
      <c r="C678" s="119" t="s">
        <v>137</v>
      </c>
      <c r="D678" s="119"/>
      <c r="E678" s="119" t="s">
        <v>1619</v>
      </c>
      <c r="F678" s="121"/>
      <c r="G678" s="121" t="s">
        <v>3274</v>
      </c>
      <c r="H678" s="121" t="s">
        <v>3524</v>
      </c>
      <c r="I678" s="121" t="s">
        <v>1588</v>
      </c>
      <c r="J678" s="121" t="s">
        <v>3525</v>
      </c>
      <c r="K678" s="123" t="s">
        <v>1703</v>
      </c>
      <c r="L678" s="121" t="s">
        <v>1704</v>
      </c>
      <c r="M678" s="124"/>
      <c r="N678" s="18"/>
      <c r="O678" s="113"/>
      <c r="P678" s="113"/>
      <c r="Q678" s="18"/>
      <c r="R678" s="18"/>
      <c r="S678" s="15"/>
      <c r="T678" s="18"/>
      <c r="U678" s="18"/>
      <c r="V678" s="18"/>
      <c r="W678" s="18"/>
      <c r="X678" s="18"/>
      <c r="Y678" s="18"/>
      <c r="Z678" s="18"/>
      <c r="AA678" s="18"/>
      <c r="AB678" s="18"/>
      <c r="AC678" s="18"/>
      <c r="AD678" s="18"/>
    </row>
    <row r="679">
      <c r="A679" s="126">
        <v>749.0</v>
      </c>
      <c r="B679" s="127" t="s">
        <v>1711</v>
      </c>
      <c r="C679" s="126" t="s">
        <v>137</v>
      </c>
      <c r="D679" s="126"/>
      <c r="E679" s="126" t="s">
        <v>1712</v>
      </c>
      <c r="F679" s="128"/>
      <c r="G679" s="128" t="s">
        <v>3526</v>
      </c>
      <c r="H679" s="128" t="s">
        <v>3527</v>
      </c>
      <c r="I679" s="128" t="s">
        <v>1715</v>
      </c>
      <c r="J679" s="128" t="s">
        <v>3528</v>
      </c>
      <c r="K679" s="130" t="s">
        <v>1717</v>
      </c>
      <c r="L679" s="128" t="s">
        <v>1718</v>
      </c>
      <c r="M679" s="131"/>
      <c r="N679" s="18"/>
      <c r="O679" s="113"/>
      <c r="P679" s="113"/>
      <c r="Q679" s="18"/>
      <c r="R679" s="18"/>
      <c r="S679" s="15"/>
      <c r="T679" s="18"/>
      <c r="U679" s="18"/>
      <c r="V679" s="18"/>
      <c r="W679" s="18"/>
      <c r="X679" s="18"/>
      <c r="Y679" s="18"/>
      <c r="Z679" s="18"/>
      <c r="AA679" s="18"/>
      <c r="AB679" s="18"/>
      <c r="AC679" s="18"/>
      <c r="AD679" s="18"/>
    </row>
    <row r="680">
      <c r="A680" s="126">
        <v>578.0</v>
      </c>
      <c r="B680" s="127" t="s">
        <v>1711</v>
      </c>
      <c r="C680" s="126" t="s">
        <v>137</v>
      </c>
      <c r="D680" s="126"/>
      <c r="E680" s="126" t="s">
        <v>1678</v>
      </c>
      <c r="F680" s="128"/>
      <c r="G680" s="128" t="s">
        <v>3529</v>
      </c>
      <c r="H680" s="128" t="s">
        <v>3530</v>
      </c>
      <c r="I680" s="128" t="s">
        <v>1681</v>
      </c>
      <c r="J680" s="128" t="s">
        <v>3531</v>
      </c>
      <c r="K680" s="130" t="s">
        <v>3532</v>
      </c>
      <c r="L680" s="128" t="s">
        <v>3533</v>
      </c>
      <c r="M680" s="131"/>
      <c r="N680" s="18"/>
      <c r="O680" s="113"/>
      <c r="P680" s="113"/>
      <c r="Q680" s="18"/>
      <c r="R680" s="18"/>
      <c r="S680" s="15"/>
      <c r="T680" s="18"/>
      <c r="U680" s="18"/>
      <c r="V680" s="18"/>
      <c r="W680" s="18"/>
      <c r="X680" s="18"/>
      <c r="Y680" s="18"/>
      <c r="Z680" s="18"/>
      <c r="AA680" s="18"/>
      <c r="AB680" s="18"/>
      <c r="AC680" s="18"/>
      <c r="AD680" s="18"/>
    </row>
    <row r="681">
      <c r="A681" s="126">
        <v>579.0</v>
      </c>
      <c r="B681" s="127" t="s">
        <v>1711</v>
      </c>
      <c r="C681" s="126" t="s">
        <v>137</v>
      </c>
      <c r="D681" s="126"/>
      <c r="E681" s="126" t="s">
        <v>1678</v>
      </c>
      <c r="F681" s="128"/>
      <c r="G681" s="128" t="s">
        <v>3534</v>
      </c>
      <c r="H681" s="128" t="s">
        <v>3535</v>
      </c>
      <c r="I681" s="128" t="s">
        <v>1681</v>
      </c>
      <c r="J681" s="128" t="s">
        <v>3536</v>
      </c>
      <c r="K681" s="130" t="s">
        <v>3532</v>
      </c>
      <c r="L681" s="128" t="s">
        <v>3533</v>
      </c>
      <c r="M681" s="131"/>
      <c r="N681" s="18"/>
      <c r="O681" s="18"/>
      <c r="P681" s="18"/>
      <c r="Q681" s="18"/>
      <c r="R681" s="18"/>
      <c r="S681" s="18"/>
      <c r="T681" s="15"/>
      <c r="U681" s="18"/>
      <c r="V681" s="18"/>
      <c r="W681" s="18"/>
      <c r="X681" s="18"/>
      <c r="Y681" s="18"/>
      <c r="Z681" s="18"/>
      <c r="AA681" s="18"/>
      <c r="AB681" s="18"/>
      <c r="AC681" s="18"/>
      <c r="AD681" s="18"/>
    </row>
    <row r="682">
      <c r="A682" s="126">
        <v>580.0</v>
      </c>
      <c r="B682" s="127" t="s">
        <v>1711</v>
      </c>
      <c r="C682" s="126" t="s">
        <v>137</v>
      </c>
      <c r="D682" s="126"/>
      <c r="E682" s="126" t="s">
        <v>1678</v>
      </c>
      <c r="F682" s="128"/>
      <c r="G682" s="128" t="s">
        <v>3537</v>
      </c>
      <c r="H682" s="128" t="s">
        <v>3538</v>
      </c>
      <c r="I682" s="128" t="s">
        <v>1681</v>
      </c>
      <c r="J682" s="128" t="s">
        <v>3539</v>
      </c>
      <c r="K682" s="130" t="s">
        <v>3532</v>
      </c>
      <c r="L682" s="128" t="s">
        <v>3533</v>
      </c>
      <c r="M682" s="131"/>
      <c r="N682" s="18"/>
      <c r="O682" s="18"/>
      <c r="P682" s="18"/>
      <c r="Q682" s="18"/>
      <c r="R682" s="18"/>
      <c r="S682" s="18"/>
      <c r="T682" s="15"/>
      <c r="U682" s="18"/>
      <c r="V682" s="18"/>
      <c r="W682" s="18"/>
      <c r="X682" s="18"/>
      <c r="Y682" s="18"/>
      <c r="Z682" s="18"/>
      <c r="AA682" s="18"/>
      <c r="AB682" s="18"/>
      <c r="AC682" s="18"/>
      <c r="AD682" s="18"/>
    </row>
    <row r="683">
      <c r="A683" s="119">
        <v>605.0</v>
      </c>
      <c r="B683" s="120" t="s">
        <v>1685</v>
      </c>
      <c r="C683" s="119" t="s">
        <v>137</v>
      </c>
      <c r="D683" s="119"/>
      <c r="E683" s="119" t="s">
        <v>1729</v>
      </c>
      <c r="F683" s="121"/>
      <c r="G683" s="121" t="s">
        <v>3540</v>
      </c>
      <c r="H683" s="121" t="s">
        <v>3541</v>
      </c>
      <c r="I683" s="121" t="s">
        <v>1607</v>
      </c>
      <c r="J683" s="121" t="s">
        <v>3542</v>
      </c>
      <c r="K683" s="123" t="s">
        <v>3543</v>
      </c>
      <c r="L683" s="121" t="s">
        <v>3544</v>
      </c>
      <c r="M683" s="124"/>
      <c r="N683" s="18"/>
      <c r="O683" s="18"/>
      <c r="P683" s="18"/>
      <c r="Q683" s="18"/>
      <c r="R683" s="18"/>
      <c r="S683" s="18"/>
      <c r="T683" s="15"/>
      <c r="U683" s="18"/>
      <c r="V683" s="18"/>
      <c r="W683" s="18"/>
      <c r="X683" s="18"/>
      <c r="Y683" s="18"/>
      <c r="Z683" s="18"/>
      <c r="AA683" s="18"/>
      <c r="AB683" s="18"/>
      <c r="AC683" s="18"/>
      <c r="AD683" s="18"/>
    </row>
    <row r="684">
      <c r="A684" s="119">
        <v>587.0</v>
      </c>
      <c r="B684" s="120" t="s">
        <v>1685</v>
      </c>
      <c r="C684" s="119" t="s">
        <v>137</v>
      </c>
      <c r="D684" s="119"/>
      <c r="E684" s="119" t="s">
        <v>1729</v>
      </c>
      <c r="F684" s="121"/>
      <c r="G684" s="121" t="s">
        <v>3545</v>
      </c>
      <c r="H684" s="121" t="s">
        <v>3546</v>
      </c>
      <c r="I684" s="121" t="s">
        <v>1607</v>
      </c>
      <c r="J684" s="121" t="s">
        <v>3547</v>
      </c>
      <c r="K684" s="123" t="s">
        <v>3548</v>
      </c>
      <c r="L684" s="121" t="s">
        <v>3549</v>
      </c>
      <c r="M684" s="124"/>
      <c r="N684" s="18"/>
      <c r="O684" s="18"/>
      <c r="P684" s="18"/>
      <c r="Q684" s="18"/>
      <c r="R684" s="18"/>
      <c r="S684" s="18"/>
      <c r="T684" s="15"/>
      <c r="U684" s="18"/>
      <c r="V684" s="18"/>
      <c r="W684" s="18"/>
      <c r="X684" s="18"/>
      <c r="Y684" s="18"/>
      <c r="Z684" s="18"/>
      <c r="AA684" s="18"/>
      <c r="AB684" s="18"/>
      <c r="AC684" s="18"/>
      <c r="AD684" s="18"/>
    </row>
    <row r="685">
      <c r="A685" s="119">
        <v>743.0</v>
      </c>
      <c r="B685" s="120" t="s">
        <v>1685</v>
      </c>
      <c r="C685" s="119" t="s">
        <v>137</v>
      </c>
      <c r="D685" s="119"/>
      <c r="E685" s="119" t="s">
        <v>1712</v>
      </c>
      <c r="F685" s="121"/>
      <c r="G685" s="121" t="s">
        <v>3550</v>
      </c>
      <c r="H685" s="121" t="s">
        <v>3551</v>
      </c>
      <c r="I685" s="121" t="s">
        <v>1715</v>
      </c>
      <c r="J685" s="121" t="s">
        <v>3552</v>
      </c>
      <c r="K685" s="123" t="s">
        <v>1717</v>
      </c>
      <c r="L685" s="121" t="s">
        <v>1718</v>
      </c>
      <c r="M685" s="124"/>
      <c r="N685" s="18"/>
      <c r="O685" s="18"/>
      <c r="P685" s="18"/>
      <c r="Q685" s="18"/>
      <c r="R685" s="18"/>
      <c r="S685" s="18"/>
      <c r="T685" s="15"/>
      <c r="U685" s="18"/>
      <c r="V685" s="18"/>
      <c r="W685" s="18"/>
      <c r="X685" s="18"/>
      <c r="Y685" s="18"/>
      <c r="Z685" s="18"/>
      <c r="AA685" s="18"/>
      <c r="AB685" s="18"/>
      <c r="AC685" s="18"/>
      <c r="AD685" s="18"/>
    </row>
    <row r="686">
      <c r="A686" s="126">
        <v>635.0</v>
      </c>
      <c r="B686" s="127" t="s">
        <v>1711</v>
      </c>
      <c r="C686" s="126" t="s">
        <v>137</v>
      </c>
      <c r="D686" s="126"/>
      <c r="E686" s="126" t="s">
        <v>1656</v>
      </c>
      <c r="F686" s="128"/>
      <c r="G686" s="128" t="s">
        <v>3289</v>
      </c>
      <c r="H686" s="128" t="s">
        <v>3553</v>
      </c>
      <c r="I686" s="128" t="s">
        <v>1637</v>
      </c>
      <c r="J686" s="128" t="s">
        <v>3554</v>
      </c>
      <c r="K686" s="130" t="s">
        <v>2253</v>
      </c>
      <c r="L686" s="128" t="s">
        <v>2254</v>
      </c>
      <c r="M686" s="131"/>
      <c r="N686" s="18"/>
      <c r="O686" s="18"/>
      <c r="P686" s="18"/>
      <c r="Q686" s="18"/>
      <c r="R686" s="18"/>
      <c r="S686" s="18"/>
      <c r="T686" s="15"/>
      <c r="U686" s="18"/>
      <c r="V686" s="18"/>
      <c r="W686" s="18"/>
      <c r="X686" s="18"/>
      <c r="Y686" s="18"/>
      <c r="Z686" s="18"/>
      <c r="AA686" s="18"/>
      <c r="AB686" s="18"/>
      <c r="AC686" s="18"/>
      <c r="AD686" s="18"/>
    </row>
    <row r="687">
      <c r="A687" s="119">
        <v>586.0</v>
      </c>
      <c r="B687" s="120" t="s">
        <v>1685</v>
      </c>
      <c r="C687" s="119" t="s">
        <v>137</v>
      </c>
      <c r="D687" s="119"/>
      <c r="E687" s="119" t="s">
        <v>1729</v>
      </c>
      <c r="F687" s="121"/>
      <c r="G687" s="121" t="s">
        <v>3555</v>
      </c>
      <c r="H687" s="121" t="s">
        <v>3556</v>
      </c>
      <c r="I687" s="121" t="s">
        <v>1607</v>
      </c>
      <c r="J687" s="121" t="s">
        <v>3557</v>
      </c>
      <c r="K687" s="123" t="s">
        <v>3548</v>
      </c>
      <c r="L687" s="121" t="s">
        <v>3549</v>
      </c>
      <c r="M687" s="124"/>
      <c r="N687" s="18"/>
      <c r="O687" s="113"/>
      <c r="P687" s="113"/>
      <c r="Q687" s="18"/>
      <c r="R687" s="18"/>
      <c r="S687" s="15"/>
      <c r="T687" s="18"/>
      <c r="U687" s="18"/>
      <c r="V687" s="18"/>
      <c r="W687" s="18"/>
      <c r="X687" s="18"/>
      <c r="Y687" s="18"/>
      <c r="Z687" s="18"/>
      <c r="AA687" s="18"/>
      <c r="AB687" s="18"/>
      <c r="AC687" s="18"/>
      <c r="AD687" s="18"/>
    </row>
    <row r="688">
      <c r="A688" s="126">
        <v>632.0</v>
      </c>
      <c r="B688" s="127" t="s">
        <v>1711</v>
      </c>
      <c r="C688" s="126" t="s">
        <v>137</v>
      </c>
      <c r="D688" s="126"/>
      <c r="E688" s="126" t="s">
        <v>1656</v>
      </c>
      <c r="F688" s="128"/>
      <c r="G688" s="128" t="s">
        <v>3558</v>
      </c>
      <c r="H688" s="128" t="s">
        <v>3556</v>
      </c>
      <c r="I688" s="128" t="s">
        <v>1637</v>
      </c>
      <c r="J688" s="128" t="s">
        <v>3559</v>
      </c>
      <c r="K688" s="130" t="s">
        <v>2253</v>
      </c>
      <c r="L688" s="128" t="s">
        <v>2254</v>
      </c>
      <c r="M688" s="131"/>
      <c r="N688" s="18"/>
      <c r="O688" s="113"/>
      <c r="P688" s="113"/>
      <c r="Q688" s="18"/>
      <c r="R688" s="18"/>
      <c r="S688" s="15"/>
      <c r="T688" s="18"/>
      <c r="U688" s="18"/>
      <c r="V688" s="18"/>
      <c r="W688" s="18"/>
      <c r="X688" s="18"/>
      <c r="Y688" s="18"/>
      <c r="Z688" s="18"/>
      <c r="AA688" s="18"/>
      <c r="AB688" s="18"/>
      <c r="AC688" s="18"/>
      <c r="AD688" s="18"/>
    </row>
    <row r="689">
      <c r="A689" s="119">
        <v>703.0</v>
      </c>
      <c r="B689" s="120" t="s">
        <v>1685</v>
      </c>
      <c r="C689" s="119" t="s">
        <v>137</v>
      </c>
      <c r="D689" s="119"/>
      <c r="E689" s="119" t="s">
        <v>1619</v>
      </c>
      <c r="F689" s="121"/>
      <c r="G689" s="121" t="s">
        <v>3560</v>
      </c>
      <c r="H689" s="121" t="s">
        <v>3556</v>
      </c>
      <c r="I689" s="121" t="s">
        <v>1588</v>
      </c>
      <c r="J689" s="121" t="s">
        <v>3561</v>
      </c>
      <c r="K689" s="123" t="s">
        <v>3562</v>
      </c>
      <c r="L689" s="121" t="s">
        <v>3563</v>
      </c>
      <c r="M689" s="124"/>
      <c r="N689" s="18"/>
      <c r="O689" s="18"/>
      <c r="P689" s="18"/>
      <c r="Q689" s="18"/>
      <c r="R689" s="18"/>
      <c r="S689" s="18"/>
      <c r="T689" s="15"/>
      <c r="U689" s="18"/>
      <c r="V689" s="18"/>
      <c r="W689" s="18"/>
      <c r="X689" s="18"/>
      <c r="Y689" s="18"/>
      <c r="Z689" s="18"/>
      <c r="AA689" s="18"/>
      <c r="AB689" s="18"/>
      <c r="AC689" s="18"/>
      <c r="AD689" s="18"/>
    </row>
    <row r="690">
      <c r="A690" s="126">
        <v>747.0</v>
      </c>
      <c r="B690" s="127" t="s">
        <v>1711</v>
      </c>
      <c r="C690" s="126" t="s">
        <v>137</v>
      </c>
      <c r="D690" s="126"/>
      <c r="E690" s="126" t="s">
        <v>1712</v>
      </c>
      <c r="F690" s="128"/>
      <c r="G690" s="128" t="s">
        <v>3564</v>
      </c>
      <c r="H690" s="128" t="s">
        <v>3565</v>
      </c>
      <c r="I690" s="128" t="s">
        <v>1715</v>
      </c>
      <c r="J690" s="128" t="s">
        <v>3566</v>
      </c>
      <c r="K690" s="130" t="s">
        <v>1717</v>
      </c>
      <c r="L690" s="128" t="s">
        <v>1718</v>
      </c>
      <c r="M690" s="131"/>
      <c r="N690" s="18"/>
      <c r="O690" s="113"/>
      <c r="P690" s="113"/>
      <c r="Q690" s="18"/>
      <c r="R690" s="18"/>
      <c r="S690" s="15"/>
      <c r="T690" s="18"/>
      <c r="U690" s="18"/>
      <c r="V690" s="18"/>
      <c r="W690" s="18"/>
      <c r="X690" s="18"/>
      <c r="Y690" s="18"/>
      <c r="Z690" s="18"/>
      <c r="AA690" s="18"/>
      <c r="AB690" s="18"/>
      <c r="AC690" s="18"/>
      <c r="AD690" s="18"/>
    </row>
    <row r="691">
      <c r="A691" s="119">
        <v>590.0</v>
      </c>
      <c r="B691" s="120" t="s">
        <v>1685</v>
      </c>
      <c r="C691" s="119" t="s">
        <v>137</v>
      </c>
      <c r="D691" s="119"/>
      <c r="E691" s="119" t="s">
        <v>1729</v>
      </c>
      <c r="F691" s="121"/>
      <c r="G691" s="121" t="s">
        <v>3567</v>
      </c>
      <c r="H691" s="121" t="s">
        <v>3568</v>
      </c>
      <c r="I691" s="121" t="s">
        <v>1607</v>
      </c>
      <c r="J691" s="121" t="s">
        <v>3569</v>
      </c>
      <c r="K691" s="123" t="s">
        <v>3345</v>
      </c>
      <c r="L691" s="121" t="s">
        <v>3346</v>
      </c>
      <c r="M691" s="124"/>
      <c r="N691" s="18"/>
      <c r="O691" s="113"/>
      <c r="P691" s="113"/>
      <c r="Q691" s="18"/>
      <c r="R691" s="18"/>
      <c r="S691" s="15"/>
      <c r="T691" s="18"/>
      <c r="U691" s="18"/>
      <c r="V691" s="18"/>
      <c r="W691" s="18"/>
      <c r="X691" s="18"/>
      <c r="Y691" s="18"/>
      <c r="Z691" s="18"/>
      <c r="AA691" s="18"/>
      <c r="AB691" s="18"/>
      <c r="AC691" s="18"/>
      <c r="AD691" s="18"/>
    </row>
    <row r="692">
      <c r="A692" s="119">
        <v>595.0</v>
      </c>
      <c r="B692" s="120" t="s">
        <v>1685</v>
      </c>
      <c r="C692" s="119" t="s">
        <v>137</v>
      </c>
      <c r="D692" s="119"/>
      <c r="E692" s="119" t="s">
        <v>1729</v>
      </c>
      <c r="F692" s="121"/>
      <c r="G692" s="121" t="s">
        <v>3570</v>
      </c>
      <c r="H692" s="121" t="s">
        <v>3571</v>
      </c>
      <c r="I692" s="121" t="s">
        <v>1607</v>
      </c>
      <c r="J692" s="121" t="s">
        <v>3572</v>
      </c>
      <c r="K692" s="123" t="s">
        <v>3573</v>
      </c>
      <c r="L692" s="121" t="s">
        <v>3574</v>
      </c>
      <c r="M692" s="124"/>
      <c r="N692" s="18"/>
      <c r="O692" s="18"/>
      <c r="P692" s="18"/>
      <c r="Q692" s="18"/>
      <c r="R692" s="18"/>
      <c r="S692" s="18"/>
      <c r="T692" s="15"/>
      <c r="U692" s="18"/>
      <c r="V692" s="18"/>
      <c r="W692" s="18"/>
      <c r="X692" s="18"/>
      <c r="Y692" s="18"/>
      <c r="Z692" s="18"/>
      <c r="AA692" s="18"/>
      <c r="AB692" s="18"/>
      <c r="AC692" s="18"/>
      <c r="AD692" s="18"/>
    </row>
    <row r="693">
      <c r="A693" s="119">
        <v>782.0</v>
      </c>
      <c r="B693" s="120" t="s">
        <v>1685</v>
      </c>
      <c r="C693" s="119" t="s">
        <v>137</v>
      </c>
      <c r="D693" s="119"/>
      <c r="E693" s="119" t="s">
        <v>1671</v>
      </c>
      <c r="F693" s="121"/>
      <c r="G693" s="121" t="s">
        <v>3575</v>
      </c>
      <c r="H693" s="121" t="s">
        <v>3576</v>
      </c>
      <c r="I693" s="121" t="s">
        <v>1674</v>
      </c>
      <c r="J693" s="121" t="s">
        <v>3577</v>
      </c>
      <c r="K693" s="123" t="s">
        <v>2963</v>
      </c>
      <c r="L693" s="121" t="s">
        <v>2964</v>
      </c>
      <c r="M693" s="124"/>
      <c r="N693" s="18"/>
      <c r="O693" s="18"/>
      <c r="P693" s="18"/>
      <c r="Q693" s="18"/>
      <c r="R693" s="18"/>
      <c r="S693" s="18"/>
      <c r="T693" s="15"/>
      <c r="U693" s="18"/>
      <c r="V693" s="18"/>
      <c r="W693" s="18"/>
      <c r="X693" s="18"/>
      <c r="Y693" s="18"/>
      <c r="Z693" s="18"/>
      <c r="AA693" s="18"/>
      <c r="AB693" s="18"/>
      <c r="AC693" s="18"/>
      <c r="AD693" s="18"/>
    </row>
    <row r="694">
      <c r="A694" s="119">
        <v>773.0</v>
      </c>
      <c r="B694" s="120" t="s">
        <v>1685</v>
      </c>
      <c r="C694" s="119" t="s">
        <v>137</v>
      </c>
      <c r="D694" s="119"/>
      <c r="E694" s="119" t="s">
        <v>1654</v>
      </c>
      <c r="F694" s="121"/>
      <c r="G694" s="121" t="s">
        <v>3309</v>
      </c>
      <c r="H694" s="121" t="s">
        <v>3578</v>
      </c>
      <c r="I694" s="121" t="s">
        <v>1600</v>
      </c>
      <c r="J694" s="121" t="s">
        <v>3579</v>
      </c>
      <c r="K694" s="123" t="s">
        <v>3315</v>
      </c>
      <c r="L694" s="121" t="s">
        <v>3316</v>
      </c>
      <c r="M694" s="124"/>
      <c r="N694" s="18"/>
      <c r="O694" s="18"/>
      <c r="P694" s="18"/>
      <c r="Q694" s="18"/>
      <c r="R694" s="18"/>
      <c r="S694" s="18"/>
      <c r="T694" s="15"/>
      <c r="U694" s="18"/>
      <c r="V694" s="18"/>
      <c r="W694" s="18"/>
      <c r="X694" s="18"/>
      <c r="Y694" s="18"/>
      <c r="Z694" s="18"/>
      <c r="AA694" s="18"/>
      <c r="AB694" s="18"/>
      <c r="AC694" s="18"/>
      <c r="AD694" s="18"/>
    </row>
    <row r="695">
      <c r="A695" s="119">
        <v>704.0</v>
      </c>
      <c r="B695" s="120" t="s">
        <v>1685</v>
      </c>
      <c r="C695" s="119" t="s">
        <v>137</v>
      </c>
      <c r="D695" s="119"/>
      <c r="E695" s="119" t="s">
        <v>1619</v>
      </c>
      <c r="F695" s="121"/>
      <c r="G695" s="121" t="s">
        <v>3580</v>
      </c>
      <c r="H695" s="121" t="s">
        <v>3581</v>
      </c>
      <c r="I695" s="121" t="s">
        <v>1588</v>
      </c>
      <c r="J695" s="121" t="s">
        <v>3582</v>
      </c>
      <c r="K695" s="123" t="s">
        <v>3562</v>
      </c>
      <c r="L695" s="121" t="s">
        <v>3563</v>
      </c>
      <c r="M695" s="124"/>
      <c r="N695" s="18"/>
      <c r="O695" s="113"/>
      <c r="P695" s="113"/>
      <c r="Q695" s="18"/>
      <c r="R695" s="18"/>
      <c r="S695" s="15"/>
      <c r="T695" s="18"/>
      <c r="U695" s="18"/>
      <c r="V695" s="18"/>
      <c r="W695" s="18"/>
      <c r="X695" s="18"/>
      <c r="Y695" s="18"/>
      <c r="Z695" s="18"/>
      <c r="AA695" s="18"/>
      <c r="AB695" s="18"/>
      <c r="AC695" s="18"/>
      <c r="AD695" s="18"/>
    </row>
    <row r="696">
      <c r="A696" s="119">
        <v>614.0</v>
      </c>
      <c r="B696" s="120" t="s">
        <v>1685</v>
      </c>
      <c r="C696" s="119" t="s">
        <v>137</v>
      </c>
      <c r="D696" s="119"/>
      <c r="E696" s="119" t="s">
        <v>1656</v>
      </c>
      <c r="F696" s="121"/>
      <c r="G696" s="121" t="s">
        <v>3583</v>
      </c>
      <c r="H696" s="121" t="s">
        <v>3584</v>
      </c>
      <c r="I696" s="121" t="s">
        <v>1637</v>
      </c>
      <c r="J696" s="121" t="s">
        <v>3585</v>
      </c>
      <c r="K696" s="123" t="s">
        <v>2206</v>
      </c>
      <c r="L696" s="121" t="s">
        <v>2207</v>
      </c>
      <c r="M696" s="124"/>
      <c r="N696" s="18"/>
      <c r="O696" s="113"/>
      <c r="P696" s="113"/>
      <c r="Q696" s="18"/>
      <c r="R696" s="18"/>
      <c r="S696" s="15"/>
      <c r="T696" s="18"/>
      <c r="U696" s="18"/>
      <c r="V696" s="18"/>
      <c r="W696" s="18"/>
      <c r="X696" s="18"/>
      <c r="Y696" s="18"/>
      <c r="Z696" s="18"/>
      <c r="AA696" s="18"/>
      <c r="AB696" s="18"/>
      <c r="AC696" s="18"/>
      <c r="AD696" s="18"/>
    </row>
    <row r="697">
      <c r="A697" s="119">
        <v>615.0</v>
      </c>
      <c r="B697" s="120" t="s">
        <v>1685</v>
      </c>
      <c r="C697" s="119" t="s">
        <v>137</v>
      </c>
      <c r="D697" s="119"/>
      <c r="E697" s="119" t="s">
        <v>1656</v>
      </c>
      <c r="F697" s="121"/>
      <c r="G697" s="121" t="s">
        <v>3583</v>
      </c>
      <c r="H697" s="121" t="s">
        <v>3584</v>
      </c>
      <c r="I697" s="121" t="s">
        <v>1637</v>
      </c>
      <c r="J697" s="121" t="s">
        <v>3586</v>
      </c>
      <c r="K697" s="123" t="s">
        <v>2245</v>
      </c>
      <c r="L697" s="121" t="s">
        <v>2246</v>
      </c>
      <c r="M697" s="124"/>
      <c r="N697" s="18"/>
      <c r="O697" s="113"/>
      <c r="P697" s="113"/>
      <c r="Q697" s="18"/>
      <c r="R697" s="18"/>
      <c r="S697" s="15"/>
      <c r="T697" s="18"/>
      <c r="U697" s="18"/>
      <c r="V697" s="18"/>
      <c r="W697" s="18"/>
      <c r="X697" s="18"/>
      <c r="Y697" s="18"/>
      <c r="Z697" s="18"/>
      <c r="AA697" s="18"/>
      <c r="AB697" s="18"/>
      <c r="AC697" s="18"/>
      <c r="AD697" s="18"/>
    </row>
    <row r="698">
      <c r="A698" s="126">
        <v>637.0</v>
      </c>
      <c r="B698" s="127" t="s">
        <v>1711</v>
      </c>
      <c r="C698" s="126" t="s">
        <v>137</v>
      </c>
      <c r="D698" s="126"/>
      <c r="E698" s="126" t="s">
        <v>1656</v>
      </c>
      <c r="F698" s="128"/>
      <c r="G698" s="128" t="s">
        <v>3583</v>
      </c>
      <c r="H698" s="128" t="s">
        <v>3584</v>
      </c>
      <c r="I698" s="128" t="s">
        <v>1637</v>
      </c>
      <c r="J698" s="128" t="s">
        <v>3587</v>
      </c>
      <c r="K698" s="130" t="s">
        <v>1754</v>
      </c>
      <c r="L698" s="128" t="s">
        <v>1755</v>
      </c>
      <c r="M698" s="131"/>
      <c r="N698" s="18"/>
      <c r="O698" s="113"/>
      <c r="P698" s="113"/>
      <c r="Q698" s="18"/>
      <c r="R698" s="18"/>
      <c r="S698" s="15"/>
      <c r="T698" s="18"/>
      <c r="U698" s="18"/>
      <c r="V698" s="18"/>
      <c r="W698" s="18"/>
      <c r="X698" s="18"/>
      <c r="Y698" s="18"/>
      <c r="Z698" s="18"/>
      <c r="AA698" s="18"/>
      <c r="AB698" s="18"/>
      <c r="AC698" s="18"/>
      <c r="AD698" s="18"/>
    </row>
    <row r="699">
      <c r="A699" s="119">
        <v>597.0</v>
      </c>
      <c r="B699" s="120" t="s">
        <v>1685</v>
      </c>
      <c r="C699" s="119" t="s">
        <v>137</v>
      </c>
      <c r="D699" s="119"/>
      <c r="E699" s="119" t="s">
        <v>1729</v>
      </c>
      <c r="F699" s="121"/>
      <c r="G699" s="121" t="s">
        <v>3588</v>
      </c>
      <c r="H699" s="121" t="s">
        <v>3589</v>
      </c>
      <c r="I699" s="121" t="s">
        <v>1607</v>
      </c>
      <c r="J699" s="121" t="s">
        <v>3590</v>
      </c>
      <c r="K699" s="123" t="s">
        <v>2945</v>
      </c>
      <c r="L699" s="121" t="s">
        <v>2946</v>
      </c>
      <c r="M699" s="124"/>
      <c r="N699" s="18"/>
      <c r="O699" s="113"/>
      <c r="P699" s="113"/>
      <c r="Q699" s="18"/>
      <c r="R699" s="18"/>
      <c r="S699" s="15"/>
      <c r="T699" s="18"/>
      <c r="U699" s="18"/>
      <c r="V699" s="18"/>
      <c r="W699" s="18"/>
      <c r="X699" s="18"/>
      <c r="Y699" s="18"/>
      <c r="Z699" s="18"/>
      <c r="AA699" s="18"/>
      <c r="AB699" s="18"/>
      <c r="AC699" s="18"/>
      <c r="AD699" s="18"/>
    </row>
    <row r="700">
      <c r="A700" s="119">
        <v>599.0</v>
      </c>
      <c r="B700" s="120" t="s">
        <v>1685</v>
      </c>
      <c r="C700" s="119" t="s">
        <v>137</v>
      </c>
      <c r="D700" s="119"/>
      <c r="E700" s="119" t="s">
        <v>1729</v>
      </c>
      <c r="F700" s="121"/>
      <c r="G700" s="121" t="s">
        <v>3591</v>
      </c>
      <c r="H700" s="121" t="s">
        <v>3589</v>
      </c>
      <c r="I700" s="121" t="s">
        <v>1607</v>
      </c>
      <c r="J700" s="121" t="s">
        <v>3592</v>
      </c>
      <c r="K700" s="123" t="s">
        <v>2940</v>
      </c>
      <c r="L700" s="121" t="s">
        <v>2941</v>
      </c>
      <c r="M700" s="124"/>
      <c r="N700" s="18"/>
      <c r="O700" s="113"/>
      <c r="P700" s="113"/>
      <c r="Q700" s="18"/>
      <c r="R700" s="18"/>
      <c r="S700" s="15"/>
      <c r="T700" s="18"/>
      <c r="U700" s="18"/>
      <c r="V700" s="18"/>
      <c r="W700" s="18"/>
      <c r="X700" s="18"/>
      <c r="Y700" s="18"/>
      <c r="Z700" s="18"/>
      <c r="AA700" s="18"/>
      <c r="AB700" s="18"/>
      <c r="AC700" s="18"/>
      <c r="AD700" s="18"/>
    </row>
    <row r="701">
      <c r="A701" s="119">
        <v>594.0</v>
      </c>
      <c r="B701" s="120" t="s">
        <v>1685</v>
      </c>
      <c r="C701" s="119" t="s">
        <v>137</v>
      </c>
      <c r="D701" s="119"/>
      <c r="E701" s="119" t="s">
        <v>1729</v>
      </c>
      <c r="F701" s="121"/>
      <c r="G701" s="121" t="s">
        <v>3593</v>
      </c>
      <c r="H701" s="121" t="s">
        <v>3594</v>
      </c>
      <c r="I701" s="121" t="s">
        <v>1607</v>
      </c>
      <c r="J701" s="121" t="s">
        <v>3595</v>
      </c>
      <c r="K701" s="123" t="s">
        <v>2936</v>
      </c>
      <c r="L701" s="121" t="s">
        <v>2937</v>
      </c>
      <c r="M701" s="124"/>
      <c r="N701" s="18"/>
      <c r="O701" s="18"/>
      <c r="P701" s="18"/>
      <c r="Q701" s="18"/>
      <c r="R701" s="18"/>
      <c r="S701" s="18"/>
      <c r="T701" s="15"/>
      <c r="U701" s="18"/>
      <c r="V701" s="18"/>
      <c r="W701" s="18"/>
      <c r="X701" s="18"/>
      <c r="Y701" s="18"/>
      <c r="Z701" s="18"/>
      <c r="AA701" s="18"/>
      <c r="AB701" s="18"/>
      <c r="AC701" s="18"/>
      <c r="AD701" s="18"/>
    </row>
    <row r="702">
      <c r="A702" s="119">
        <v>572.0</v>
      </c>
      <c r="B702" s="120" t="s">
        <v>1685</v>
      </c>
      <c r="C702" s="119" t="s">
        <v>137</v>
      </c>
      <c r="D702" s="119"/>
      <c r="E702" s="119" t="s">
        <v>1678</v>
      </c>
      <c r="F702" s="121"/>
      <c r="G702" s="121" t="s">
        <v>3596</v>
      </c>
      <c r="H702" s="121" t="s">
        <v>3597</v>
      </c>
      <c r="I702" s="121" t="s">
        <v>1681</v>
      </c>
      <c r="J702" s="121" t="s">
        <v>3598</v>
      </c>
      <c r="K702" s="123" t="s">
        <v>3599</v>
      </c>
      <c r="L702" s="121" t="s">
        <v>3600</v>
      </c>
      <c r="M702" s="124"/>
      <c r="N702" s="18"/>
      <c r="O702" s="18"/>
      <c r="P702" s="18"/>
      <c r="Q702" s="18"/>
      <c r="R702" s="18"/>
      <c r="S702" s="18"/>
      <c r="T702" s="15"/>
      <c r="U702" s="18"/>
      <c r="V702" s="18"/>
      <c r="W702" s="18"/>
      <c r="X702" s="18"/>
      <c r="Y702" s="18"/>
      <c r="Z702" s="18"/>
      <c r="AA702" s="18"/>
      <c r="AB702" s="18"/>
      <c r="AC702" s="18"/>
      <c r="AD702" s="18"/>
    </row>
    <row r="703">
      <c r="A703" s="126">
        <v>756.0</v>
      </c>
      <c r="B703" s="127" t="s">
        <v>1711</v>
      </c>
      <c r="C703" s="126" t="s">
        <v>137</v>
      </c>
      <c r="D703" s="126"/>
      <c r="E703" s="126" t="s">
        <v>1719</v>
      </c>
      <c r="F703" s="128"/>
      <c r="G703" s="128" t="s">
        <v>3601</v>
      </c>
      <c r="H703" s="128" t="s">
        <v>3602</v>
      </c>
      <c r="I703" s="128" t="s">
        <v>1722</v>
      </c>
      <c r="J703" s="128" t="s">
        <v>3603</v>
      </c>
      <c r="K703" s="130" t="s">
        <v>2976</v>
      </c>
      <c r="L703" s="128" t="s">
        <v>2977</v>
      </c>
      <c r="M703" s="131"/>
      <c r="N703" s="18"/>
      <c r="O703" s="18"/>
      <c r="P703" s="18"/>
      <c r="Q703" s="18"/>
      <c r="R703" s="18"/>
      <c r="S703" s="18"/>
      <c r="T703" s="15"/>
      <c r="U703" s="18"/>
      <c r="V703" s="18"/>
      <c r="W703" s="18"/>
      <c r="X703" s="18"/>
      <c r="Y703" s="18"/>
      <c r="Z703" s="18"/>
      <c r="AA703" s="18"/>
      <c r="AB703" s="18"/>
      <c r="AC703" s="18"/>
      <c r="AD703" s="18"/>
    </row>
    <row r="704">
      <c r="A704" s="119">
        <v>700.0</v>
      </c>
      <c r="B704" s="120" t="s">
        <v>1685</v>
      </c>
      <c r="C704" s="119" t="s">
        <v>137</v>
      </c>
      <c r="D704" s="119"/>
      <c r="E704" s="119" t="s">
        <v>1619</v>
      </c>
      <c r="F704" s="121"/>
      <c r="G704" s="121" t="s">
        <v>3604</v>
      </c>
      <c r="H704" s="121" t="s">
        <v>3605</v>
      </c>
      <c r="I704" s="121" t="s">
        <v>1588</v>
      </c>
      <c r="J704" s="121" t="s">
        <v>3606</v>
      </c>
      <c r="K704" s="123" t="s">
        <v>3372</v>
      </c>
      <c r="L704" s="121" t="s">
        <v>3373</v>
      </c>
      <c r="M704" s="124"/>
      <c r="N704" s="18"/>
      <c r="O704" s="18"/>
      <c r="P704" s="18"/>
      <c r="Q704" s="18"/>
      <c r="R704" s="18"/>
      <c r="S704" s="18"/>
      <c r="T704" s="15"/>
      <c r="U704" s="18"/>
      <c r="V704" s="18"/>
      <c r="W704" s="18"/>
      <c r="X704" s="18"/>
      <c r="Y704" s="18"/>
      <c r="Z704" s="18"/>
      <c r="AA704" s="18"/>
      <c r="AB704" s="18"/>
      <c r="AC704" s="18"/>
      <c r="AD704" s="18"/>
    </row>
    <row r="705">
      <c r="A705" s="119">
        <v>727.0</v>
      </c>
      <c r="B705" s="120" t="s">
        <v>1685</v>
      </c>
      <c r="C705" s="119" t="s">
        <v>137</v>
      </c>
      <c r="D705" s="119"/>
      <c r="E705" s="119" t="s">
        <v>1619</v>
      </c>
      <c r="F705" s="121"/>
      <c r="G705" s="121" t="s">
        <v>3607</v>
      </c>
      <c r="H705" s="121" t="s">
        <v>3608</v>
      </c>
      <c r="I705" s="121" t="s">
        <v>1588</v>
      </c>
      <c r="J705" s="121" t="s">
        <v>3609</v>
      </c>
      <c r="K705" s="123" t="s">
        <v>3381</v>
      </c>
      <c r="L705" s="121" t="s">
        <v>3382</v>
      </c>
      <c r="M705" s="124"/>
      <c r="N705" s="18"/>
      <c r="O705" s="18"/>
      <c r="P705" s="18"/>
      <c r="Q705" s="18"/>
      <c r="R705" s="18"/>
      <c r="S705" s="18"/>
      <c r="T705" s="15"/>
      <c r="U705" s="18"/>
      <c r="V705" s="18"/>
      <c r="W705" s="18"/>
      <c r="X705" s="18"/>
      <c r="Y705" s="18"/>
      <c r="Z705" s="18"/>
      <c r="AA705" s="18"/>
      <c r="AB705" s="18"/>
      <c r="AC705" s="18"/>
      <c r="AD705" s="18"/>
    </row>
    <row r="706">
      <c r="A706" s="126">
        <v>734.0</v>
      </c>
      <c r="B706" s="127" t="s">
        <v>1711</v>
      </c>
      <c r="C706" s="126" t="s">
        <v>137</v>
      </c>
      <c r="D706" s="126"/>
      <c r="E706" s="126" t="s">
        <v>1619</v>
      </c>
      <c r="F706" s="128"/>
      <c r="G706" s="128" t="s">
        <v>3607</v>
      </c>
      <c r="H706" s="128" t="s">
        <v>3608</v>
      </c>
      <c r="I706" s="128" t="s">
        <v>1588</v>
      </c>
      <c r="J706" s="128" t="s">
        <v>3610</v>
      </c>
      <c r="K706" s="130" t="s">
        <v>3384</v>
      </c>
      <c r="L706" s="128" t="s">
        <v>3385</v>
      </c>
      <c r="M706" s="131"/>
      <c r="N706" s="18"/>
      <c r="O706" s="113"/>
      <c r="P706" s="113"/>
      <c r="Q706" s="18"/>
      <c r="R706" s="18"/>
      <c r="S706" s="15"/>
      <c r="T706" s="18"/>
      <c r="U706" s="18"/>
      <c r="V706" s="18"/>
      <c r="W706" s="18"/>
      <c r="X706" s="18"/>
      <c r="Y706" s="18"/>
      <c r="Z706" s="18"/>
      <c r="AA706" s="18"/>
      <c r="AB706" s="18"/>
      <c r="AC706" s="18"/>
      <c r="AD706" s="18"/>
    </row>
    <row r="707">
      <c r="A707" s="119">
        <v>676.0</v>
      </c>
      <c r="B707" s="120" t="s">
        <v>1685</v>
      </c>
      <c r="C707" s="119" t="s">
        <v>137</v>
      </c>
      <c r="D707" s="119"/>
      <c r="E707" s="119" t="s">
        <v>1619</v>
      </c>
      <c r="F707" s="121"/>
      <c r="G707" s="121" t="s">
        <v>3611</v>
      </c>
      <c r="H707" s="121" t="s">
        <v>3612</v>
      </c>
      <c r="I707" s="121" t="s">
        <v>1588</v>
      </c>
      <c r="J707" s="121" t="s">
        <v>3613</v>
      </c>
      <c r="K707" s="123" t="s">
        <v>3280</v>
      </c>
      <c r="L707" s="121" t="s">
        <v>3281</v>
      </c>
      <c r="M707" s="124"/>
      <c r="N707" s="18"/>
      <c r="O707" s="113"/>
      <c r="P707" s="113"/>
      <c r="Q707" s="18"/>
      <c r="R707" s="18"/>
      <c r="S707" s="15"/>
      <c r="T707" s="18"/>
      <c r="U707" s="18"/>
      <c r="V707" s="18"/>
      <c r="W707" s="18"/>
      <c r="X707" s="18"/>
      <c r="Y707" s="18"/>
      <c r="Z707" s="18"/>
      <c r="AA707" s="18"/>
      <c r="AB707" s="18"/>
      <c r="AC707" s="18"/>
      <c r="AD707" s="18"/>
    </row>
    <row r="708">
      <c r="A708" s="119">
        <v>678.0</v>
      </c>
      <c r="B708" s="120" t="s">
        <v>1685</v>
      </c>
      <c r="C708" s="119" t="s">
        <v>137</v>
      </c>
      <c r="D708" s="119"/>
      <c r="E708" s="119" t="s">
        <v>1619</v>
      </c>
      <c r="F708" s="121"/>
      <c r="G708" s="121" t="s">
        <v>3614</v>
      </c>
      <c r="H708" s="121" t="s">
        <v>3612</v>
      </c>
      <c r="I708" s="121" t="s">
        <v>1588</v>
      </c>
      <c r="J708" s="121" t="s">
        <v>3615</v>
      </c>
      <c r="K708" s="123" t="s">
        <v>3616</v>
      </c>
      <c r="L708" s="121" t="s">
        <v>3617</v>
      </c>
      <c r="M708" s="124"/>
      <c r="N708" s="18"/>
      <c r="O708" s="18"/>
      <c r="P708" s="18"/>
      <c r="Q708" s="18"/>
      <c r="R708" s="18"/>
      <c r="S708" s="18"/>
      <c r="T708" s="15"/>
      <c r="U708" s="18"/>
      <c r="V708" s="18"/>
      <c r="W708" s="18"/>
      <c r="X708" s="18"/>
      <c r="Y708" s="18"/>
      <c r="Z708" s="18"/>
      <c r="AA708" s="18"/>
      <c r="AB708" s="18"/>
      <c r="AC708" s="18"/>
      <c r="AD708" s="18"/>
    </row>
    <row r="709">
      <c r="A709" s="119">
        <v>695.0</v>
      </c>
      <c r="B709" s="120" t="s">
        <v>1685</v>
      </c>
      <c r="C709" s="119" t="s">
        <v>137</v>
      </c>
      <c r="D709" s="119"/>
      <c r="E709" s="119" t="s">
        <v>1619</v>
      </c>
      <c r="F709" s="121"/>
      <c r="G709" s="121" t="s">
        <v>3618</v>
      </c>
      <c r="H709" s="121" t="s">
        <v>3612</v>
      </c>
      <c r="I709" s="121" t="s">
        <v>1588</v>
      </c>
      <c r="J709" s="121" t="s">
        <v>3619</v>
      </c>
      <c r="K709" s="123" t="s">
        <v>1983</v>
      </c>
      <c r="L709" s="121" t="s">
        <v>1984</v>
      </c>
      <c r="M709" s="124"/>
      <c r="N709" s="18"/>
      <c r="O709" s="113"/>
      <c r="P709" s="113"/>
      <c r="Q709" s="18"/>
      <c r="R709" s="18"/>
      <c r="S709" s="15"/>
      <c r="T709" s="18"/>
      <c r="U709" s="18"/>
      <c r="V709" s="18"/>
      <c r="W709" s="18"/>
      <c r="X709" s="18"/>
      <c r="Y709" s="18"/>
      <c r="Z709" s="18"/>
      <c r="AA709" s="18"/>
      <c r="AB709" s="18"/>
      <c r="AC709" s="18"/>
      <c r="AD709" s="18"/>
    </row>
    <row r="710">
      <c r="A710" s="119">
        <v>650.0</v>
      </c>
      <c r="B710" s="120" t="s">
        <v>1685</v>
      </c>
      <c r="C710" s="119" t="s">
        <v>137</v>
      </c>
      <c r="D710" s="119"/>
      <c r="E710" s="119" t="s">
        <v>1619</v>
      </c>
      <c r="F710" s="121"/>
      <c r="G710" s="121" t="s">
        <v>3620</v>
      </c>
      <c r="H710" s="121" t="s">
        <v>3621</v>
      </c>
      <c r="I710" s="121" t="s">
        <v>1588</v>
      </c>
      <c r="J710" s="121" t="s">
        <v>3622</v>
      </c>
      <c r="K710" s="123" t="s">
        <v>2007</v>
      </c>
      <c r="L710" s="121" t="s">
        <v>2008</v>
      </c>
      <c r="M710" s="124"/>
      <c r="N710" s="18"/>
      <c r="O710" s="113"/>
      <c r="P710" s="113"/>
      <c r="Q710" s="18"/>
      <c r="R710" s="18"/>
      <c r="S710" s="15"/>
      <c r="T710" s="18"/>
      <c r="U710" s="18"/>
      <c r="V710" s="18"/>
      <c r="W710" s="18"/>
      <c r="X710" s="18"/>
      <c r="Y710" s="18"/>
      <c r="Z710" s="18"/>
      <c r="AA710" s="18"/>
      <c r="AB710" s="18"/>
      <c r="AC710" s="18"/>
      <c r="AD710" s="18"/>
    </row>
    <row r="711">
      <c r="A711" s="119">
        <v>652.0</v>
      </c>
      <c r="B711" s="120" t="s">
        <v>1685</v>
      </c>
      <c r="C711" s="119" t="s">
        <v>137</v>
      </c>
      <c r="D711" s="119"/>
      <c r="E711" s="119" t="s">
        <v>1619</v>
      </c>
      <c r="F711" s="121"/>
      <c r="G711" s="121" t="s">
        <v>3623</v>
      </c>
      <c r="H711" s="121" t="s">
        <v>3624</v>
      </c>
      <c r="I711" s="121" t="s">
        <v>1588</v>
      </c>
      <c r="J711" s="121" t="s">
        <v>3625</v>
      </c>
      <c r="K711" s="123" t="s">
        <v>2007</v>
      </c>
      <c r="L711" s="121" t="s">
        <v>2008</v>
      </c>
      <c r="M711" s="124"/>
      <c r="N711" s="18"/>
      <c r="O711" s="113"/>
      <c r="P711" s="113"/>
      <c r="Q711" s="18"/>
      <c r="R711" s="18"/>
      <c r="S711" s="15"/>
      <c r="T711" s="18"/>
      <c r="U711" s="18"/>
      <c r="V711" s="18"/>
      <c r="W711" s="18"/>
      <c r="X711" s="18"/>
      <c r="Y711" s="18"/>
      <c r="Z711" s="18"/>
      <c r="AA711" s="18"/>
      <c r="AB711" s="18"/>
      <c r="AC711" s="18"/>
      <c r="AD711" s="18"/>
    </row>
    <row r="712">
      <c r="A712" s="119">
        <v>654.0</v>
      </c>
      <c r="B712" s="120" t="s">
        <v>1685</v>
      </c>
      <c r="C712" s="119" t="s">
        <v>137</v>
      </c>
      <c r="D712" s="119"/>
      <c r="E712" s="119" t="s">
        <v>1619</v>
      </c>
      <c r="F712" s="121"/>
      <c r="G712" s="121" t="s">
        <v>3626</v>
      </c>
      <c r="H712" s="121" t="s">
        <v>3627</v>
      </c>
      <c r="I712" s="121" t="s">
        <v>1588</v>
      </c>
      <c r="J712" s="121" t="s">
        <v>3628</v>
      </c>
      <c r="K712" s="123" t="s">
        <v>3629</v>
      </c>
      <c r="L712" s="121" t="s">
        <v>3630</v>
      </c>
      <c r="M712" s="124"/>
      <c r="N712" s="18"/>
      <c r="O712" s="113"/>
      <c r="P712" s="113"/>
      <c r="Q712" s="18"/>
      <c r="R712" s="18"/>
      <c r="S712" s="15"/>
      <c r="T712" s="18"/>
      <c r="U712" s="18"/>
      <c r="V712" s="18"/>
      <c r="W712" s="18"/>
      <c r="X712" s="18"/>
      <c r="Y712" s="18"/>
      <c r="Z712" s="18"/>
      <c r="AA712" s="18"/>
      <c r="AB712" s="18"/>
      <c r="AC712" s="18"/>
      <c r="AD712" s="18"/>
    </row>
    <row r="713">
      <c r="A713" s="119">
        <v>651.0</v>
      </c>
      <c r="B713" s="120" t="s">
        <v>1685</v>
      </c>
      <c r="C713" s="119" t="s">
        <v>137</v>
      </c>
      <c r="D713" s="119"/>
      <c r="E713" s="119" t="s">
        <v>1619</v>
      </c>
      <c r="F713" s="121"/>
      <c r="G713" s="121" t="s">
        <v>3631</v>
      </c>
      <c r="H713" s="121" t="s">
        <v>3632</v>
      </c>
      <c r="I713" s="121" t="s">
        <v>1588</v>
      </c>
      <c r="J713" s="121" t="s">
        <v>3633</v>
      </c>
      <c r="K713" s="123" t="s">
        <v>2007</v>
      </c>
      <c r="L713" s="121" t="s">
        <v>2008</v>
      </c>
      <c r="M713" s="124"/>
      <c r="N713" s="18"/>
      <c r="O713" s="113"/>
      <c r="P713" s="113"/>
      <c r="Q713" s="18"/>
      <c r="R713" s="18"/>
      <c r="S713" s="15"/>
      <c r="T713" s="18"/>
      <c r="U713" s="18"/>
      <c r="V713" s="18"/>
      <c r="W713" s="18"/>
      <c r="X713" s="18"/>
      <c r="Y713" s="18"/>
      <c r="Z713" s="18"/>
      <c r="AA713" s="18"/>
      <c r="AB713" s="18"/>
      <c r="AC713" s="18"/>
      <c r="AD713" s="18"/>
    </row>
    <row r="714">
      <c r="A714" s="119">
        <v>653.0</v>
      </c>
      <c r="B714" s="120" t="s">
        <v>1685</v>
      </c>
      <c r="C714" s="119" t="s">
        <v>137</v>
      </c>
      <c r="D714" s="119"/>
      <c r="E714" s="119" t="s">
        <v>1619</v>
      </c>
      <c r="F714" s="121"/>
      <c r="G714" s="121" t="s">
        <v>3634</v>
      </c>
      <c r="H714" s="121" t="s">
        <v>3635</v>
      </c>
      <c r="I714" s="121" t="s">
        <v>1588</v>
      </c>
      <c r="J714" s="121" t="s">
        <v>3636</v>
      </c>
      <c r="K714" s="123" t="s">
        <v>2007</v>
      </c>
      <c r="L714" s="121" t="s">
        <v>2008</v>
      </c>
      <c r="M714" s="124"/>
      <c r="N714" s="18"/>
      <c r="O714" s="113"/>
      <c r="P714" s="113"/>
      <c r="Q714" s="18"/>
      <c r="R714" s="18"/>
      <c r="S714" s="15"/>
      <c r="T714" s="18"/>
      <c r="U714" s="18"/>
      <c r="V714" s="18"/>
      <c r="W714" s="18"/>
      <c r="X714" s="18"/>
      <c r="Y714" s="18"/>
      <c r="Z714" s="18"/>
      <c r="AA714" s="18"/>
      <c r="AB714" s="18"/>
      <c r="AC714" s="18"/>
      <c r="AD714" s="18"/>
    </row>
    <row r="715">
      <c r="A715" s="119">
        <v>638.0</v>
      </c>
      <c r="B715" s="120" t="s">
        <v>1685</v>
      </c>
      <c r="C715" s="119" t="s">
        <v>137</v>
      </c>
      <c r="D715" s="119"/>
      <c r="E715" s="119" t="s">
        <v>1656</v>
      </c>
      <c r="F715" s="121"/>
      <c r="G715" s="121" t="s">
        <v>3637</v>
      </c>
      <c r="H715" s="121" t="s">
        <v>3638</v>
      </c>
      <c r="I715" s="121" t="s">
        <v>1637</v>
      </c>
      <c r="J715" s="121" t="s">
        <v>3639</v>
      </c>
      <c r="K715" s="123" t="s">
        <v>1689</v>
      </c>
      <c r="L715" s="121" t="s">
        <v>1690</v>
      </c>
      <c r="M715" s="124"/>
      <c r="N715" s="18"/>
      <c r="O715" s="113"/>
      <c r="P715" s="113"/>
      <c r="Q715" s="18"/>
      <c r="R715" s="18"/>
      <c r="S715" s="15"/>
      <c r="T715" s="18"/>
      <c r="U715" s="18"/>
      <c r="V715" s="18"/>
      <c r="W715" s="18"/>
      <c r="X715" s="18"/>
      <c r="Y715" s="18"/>
      <c r="Z715" s="18"/>
      <c r="AA715" s="18"/>
      <c r="AB715" s="18"/>
      <c r="AC715" s="18"/>
      <c r="AD715" s="18"/>
    </row>
    <row r="716">
      <c r="A716" s="119">
        <v>705.0</v>
      </c>
      <c r="B716" s="120" t="s">
        <v>1685</v>
      </c>
      <c r="C716" s="119" t="s">
        <v>137</v>
      </c>
      <c r="D716" s="119"/>
      <c r="E716" s="119" t="s">
        <v>1619</v>
      </c>
      <c r="F716" s="121"/>
      <c r="G716" s="121" t="s">
        <v>3640</v>
      </c>
      <c r="H716" s="121" t="s">
        <v>3638</v>
      </c>
      <c r="I716" s="121" t="s">
        <v>1588</v>
      </c>
      <c r="J716" s="121" t="s">
        <v>3641</v>
      </c>
      <c r="K716" s="123" t="s">
        <v>1693</v>
      </c>
      <c r="L716" s="121" t="s">
        <v>1694</v>
      </c>
      <c r="M716" s="124"/>
      <c r="N716" s="18"/>
      <c r="O716" s="113"/>
      <c r="P716" s="113"/>
      <c r="Q716" s="18"/>
      <c r="R716" s="18"/>
      <c r="S716" s="15"/>
      <c r="T716" s="18"/>
      <c r="U716" s="18"/>
      <c r="V716" s="18"/>
      <c r="W716" s="18"/>
      <c r="X716" s="18"/>
      <c r="Y716" s="18"/>
      <c r="Z716" s="18"/>
      <c r="AA716" s="18"/>
      <c r="AB716" s="18"/>
      <c r="AC716" s="18"/>
      <c r="AD716" s="18"/>
    </row>
    <row r="717">
      <c r="A717" s="119">
        <v>716.0</v>
      </c>
      <c r="B717" s="120" t="s">
        <v>1685</v>
      </c>
      <c r="C717" s="119" t="s">
        <v>137</v>
      </c>
      <c r="D717" s="119"/>
      <c r="E717" s="119" t="s">
        <v>1619</v>
      </c>
      <c r="F717" s="121"/>
      <c r="G717" s="121" t="s">
        <v>3642</v>
      </c>
      <c r="H717" s="121" t="s">
        <v>3643</v>
      </c>
      <c r="I717" s="121" t="s">
        <v>1588</v>
      </c>
      <c r="J717" s="121" t="s">
        <v>3644</v>
      </c>
      <c r="K717" s="123" t="s">
        <v>1921</v>
      </c>
      <c r="L717" s="121" t="s">
        <v>1922</v>
      </c>
      <c r="M717" s="124"/>
      <c r="N717" s="18"/>
      <c r="O717" s="113"/>
      <c r="P717" s="113"/>
      <c r="Q717" s="18"/>
      <c r="R717" s="18"/>
      <c r="S717" s="15"/>
      <c r="T717" s="18"/>
      <c r="U717" s="18"/>
      <c r="V717" s="18"/>
      <c r="W717" s="18"/>
      <c r="X717" s="18"/>
      <c r="Y717" s="18"/>
      <c r="Z717" s="18"/>
      <c r="AA717" s="18"/>
      <c r="AB717" s="18"/>
      <c r="AC717" s="18"/>
      <c r="AD717" s="18"/>
    </row>
    <row r="718">
      <c r="A718" s="126">
        <v>737.0</v>
      </c>
      <c r="B718" s="127" t="s">
        <v>1711</v>
      </c>
      <c r="C718" s="126" t="s">
        <v>137</v>
      </c>
      <c r="D718" s="126"/>
      <c r="E718" s="126" t="s">
        <v>1619</v>
      </c>
      <c r="F718" s="128"/>
      <c r="G718" s="128" t="s">
        <v>3645</v>
      </c>
      <c r="H718" s="128" t="s">
        <v>3646</v>
      </c>
      <c r="I718" s="128" t="s">
        <v>1588</v>
      </c>
      <c r="J718" s="128" t="s">
        <v>3647</v>
      </c>
      <c r="K718" s="130" t="s">
        <v>1916</v>
      </c>
      <c r="L718" s="128" t="s">
        <v>1917</v>
      </c>
      <c r="M718" s="131"/>
      <c r="N718" s="18"/>
      <c r="O718" s="113"/>
      <c r="P718" s="113"/>
      <c r="Q718" s="18"/>
      <c r="R718" s="18"/>
      <c r="S718" s="15"/>
      <c r="T718" s="18"/>
      <c r="U718" s="18"/>
      <c r="V718" s="18"/>
      <c r="W718" s="18"/>
      <c r="X718" s="18"/>
      <c r="Y718" s="18"/>
      <c r="Z718" s="18"/>
      <c r="AA718" s="18"/>
      <c r="AB718" s="18"/>
      <c r="AC718" s="18"/>
      <c r="AD718" s="18"/>
    </row>
    <row r="719">
      <c r="A719" s="119">
        <v>679.0</v>
      </c>
      <c r="B719" s="120" t="s">
        <v>1685</v>
      </c>
      <c r="C719" s="119" t="s">
        <v>137</v>
      </c>
      <c r="D719" s="119"/>
      <c r="E719" s="119" t="s">
        <v>1619</v>
      </c>
      <c r="F719" s="121"/>
      <c r="G719" s="121" t="s">
        <v>3648</v>
      </c>
      <c r="H719" s="121" t="s">
        <v>3649</v>
      </c>
      <c r="I719" s="121" t="s">
        <v>1588</v>
      </c>
      <c r="J719" s="121" t="s">
        <v>3650</v>
      </c>
      <c r="K719" s="123" t="s">
        <v>3616</v>
      </c>
      <c r="L719" s="121" t="s">
        <v>3617</v>
      </c>
      <c r="M719" s="124"/>
      <c r="N719" s="18"/>
      <c r="O719" s="113"/>
      <c r="P719" s="113"/>
      <c r="Q719" s="18"/>
      <c r="R719" s="18"/>
      <c r="S719" s="15"/>
      <c r="T719" s="18"/>
      <c r="U719" s="18"/>
      <c r="V719" s="18"/>
      <c r="W719" s="18"/>
      <c r="X719" s="18"/>
      <c r="Y719" s="18"/>
      <c r="Z719" s="18"/>
      <c r="AA719" s="18"/>
      <c r="AB719" s="18"/>
      <c r="AC719" s="18"/>
      <c r="AD719" s="18"/>
    </row>
    <row r="720">
      <c r="A720" s="119">
        <v>709.0</v>
      </c>
      <c r="B720" s="120" t="s">
        <v>1685</v>
      </c>
      <c r="C720" s="119" t="s">
        <v>137</v>
      </c>
      <c r="D720" s="119"/>
      <c r="E720" s="119" t="s">
        <v>1619</v>
      </c>
      <c r="F720" s="121"/>
      <c r="G720" s="121" t="s">
        <v>3651</v>
      </c>
      <c r="H720" s="121" t="s">
        <v>3652</v>
      </c>
      <c r="I720" s="121" t="s">
        <v>1588</v>
      </c>
      <c r="J720" s="121" t="s">
        <v>3653</v>
      </c>
      <c r="K720" s="123" t="s">
        <v>3654</v>
      </c>
      <c r="L720" s="121" t="s">
        <v>3655</v>
      </c>
      <c r="M720" s="124"/>
      <c r="N720" s="18"/>
      <c r="O720" s="18"/>
      <c r="P720" s="18"/>
      <c r="Q720" s="18"/>
      <c r="R720" s="18"/>
      <c r="S720" s="18"/>
      <c r="T720" s="15"/>
      <c r="U720" s="18"/>
      <c r="V720" s="18"/>
      <c r="W720" s="18"/>
      <c r="X720" s="18"/>
      <c r="Y720" s="18"/>
      <c r="Z720" s="18"/>
      <c r="AA720" s="18"/>
      <c r="AB720" s="18"/>
      <c r="AC720" s="18"/>
      <c r="AD720" s="18"/>
    </row>
    <row r="721">
      <c r="A721" s="119">
        <v>675.0</v>
      </c>
      <c r="B721" s="120" t="s">
        <v>1685</v>
      </c>
      <c r="C721" s="119" t="s">
        <v>137</v>
      </c>
      <c r="D721" s="119"/>
      <c r="E721" s="119" t="s">
        <v>1619</v>
      </c>
      <c r="F721" s="121"/>
      <c r="G721" s="121" t="s">
        <v>3656</v>
      </c>
      <c r="H721" s="121" t="s">
        <v>3657</v>
      </c>
      <c r="I721" s="121" t="s">
        <v>1588</v>
      </c>
      <c r="J721" s="121" t="s">
        <v>3658</v>
      </c>
      <c r="K721" s="123" t="s">
        <v>3659</v>
      </c>
      <c r="L721" s="121" t="s">
        <v>3660</v>
      </c>
      <c r="M721" s="124"/>
      <c r="N721" s="18"/>
      <c r="O721" s="113"/>
      <c r="P721" s="113"/>
      <c r="Q721" s="18"/>
      <c r="R721" s="18"/>
      <c r="S721" s="15"/>
      <c r="T721" s="18"/>
      <c r="U721" s="18"/>
      <c r="V721" s="18"/>
      <c r="W721" s="18"/>
      <c r="X721" s="18"/>
      <c r="Y721" s="18"/>
      <c r="Z721" s="18"/>
      <c r="AA721" s="18"/>
      <c r="AB721" s="18"/>
      <c r="AC721" s="18"/>
      <c r="AD721" s="18"/>
    </row>
    <row r="722">
      <c r="A722" s="119">
        <v>604.0</v>
      </c>
      <c r="B722" s="120" t="s">
        <v>1685</v>
      </c>
      <c r="C722" s="119" t="s">
        <v>137</v>
      </c>
      <c r="D722" s="119"/>
      <c r="E722" s="119" t="s">
        <v>1729</v>
      </c>
      <c r="F722" s="121"/>
      <c r="G722" s="121" t="s">
        <v>3661</v>
      </c>
      <c r="H722" s="121" t="s">
        <v>3662</v>
      </c>
      <c r="I722" s="121" t="s">
        <v>1607</v>
      </c>
      <c r="J722" s="121" t="s">
        <v>3663</v>
      </c>
      <c r="K722" s="123" t="s">
        <v>2841</v>
      </c>
      <c r="L722" s="121" t="s">
        <v>2842</v>
      </c>
      <c r="M722" s="124"/>
      <c r="N722" s="18"/>
      <c r="O722" s="113"/>
      <c r="P722" s="113"/>
      <c r="Q722" s="18"/>
      <c r="R722" s="18"/>
      <c r="S722" s="15"/>
      <c r="T722" s="18"/>
      <c r="U722" s="18"/>
      <c r="V722" s="18"/>
      <c r="W722" s="18"/>
      <c r="X722" s="18"/>
      <c r="Y722" s="18"/>
      <c r="Z722" s="18"/>
      <c r="AA722" s="18"/>
      <c r="AB722" s="18"/>
      <c r="AC722" s="18"/>
      <c r="AD722" s="18"/>
    </row>
    <row r="723">
      <c r="A723" s="119">
        <v>610.0</v>
      </c>
      <c r="B723" s="120" t="s">
        <v>1685</v>
      </c>
      <c r="C723" s="119" t="s">
        <v>137</v>
      </c>
      <c r="D723" s="119"/>
      <c r="E723" s="119" t="s">
        <v>1729</v>
      </c>
      <c r="F723" s="121"/>
      <c r="G723" s="121" t="s">
        <v>3661</v>
      </c>
      <c r="H723" s="121" t="s">
        <v>3662</v>
      </c>
      <c r="I723" s="121" t="s">
        <v>1607</v>
      </c>
      <c r="J723" s="121" t="s">
        <v>3664</v>
      </c>
      <c r="K723" s="123" t="s">
        <v>2844</v>
      </c>
      <c r="L723" s="121" t="s">
        <v>2845</v>
      </c>
      <c r="M723" s="124"/>
      <c r="N723" s="18"/>
      <c r="O723" s="113"/>
      <c r="P723" s="113"/>
      <c r="Q723" s="18"/>
      <c r="R723" s="18"/>
      <c r="S723" s="15"/>
      <c r="T723" s="18"/>
      <c r="U723" s="18"/>
      <c r="V723" s="18"/>
      <c r="W723" s="18"/>
      <c r="X723" s="18"/>
      <c r="Y723" s="18"/>
      <c r="Z723" s="18"/>
      <c r="AA723" s="18"/>
      <c r="AB723" s="18"/>
      <c r="AC723" s="18"/>
      <c r="AD723" s="18"/>
    </row>
    <row r="724">
      <c r="A724" s="126">
        <v>758.0</v>
      </c>
      <c r="B724" s="127" t="s">
        <v>1711</v>
      </c>
      <c r="C724" s="126" t="s">
        <v>137</v>
      </c>
      <c r="D724" s="126"/>
      <c r="E724" s="126" t="s">
        <v>1719</v>
      </c>
      <c r="F724" s="128"/>
      <c r="G724" s="128" t="s">
        <v>138</v>
      </c>
      <c r="H724" s="128" t="s">
        <v>3665</v>
      </c>
      <c r="I724" s="128" t="s">
        <v>1722</v>
      </c>
      <c r="J724" s="128" t="s">
        <v>3666</v>
      </c>
      <c r="K724" s="130" t="s">
        <v>1890</v>
      </c>
      <c r="L724" s="128" t="s">
        <v>1891</v>
      </c>
      <c r="M724" s="131"/>
      <c r="N724" s="18"/>
      <c r="O724" s="18"/>
      <c r="P724" s="18"/>
      <c r="Q724" s="18"/>
      <c r="R724" s="18"/>
      <c r="S724" s="18"/>
      <c r="T724" s="15"/>
      <c r="U724" s="18"/>
      <c r="V724" s="18"/>
      <c r="W724" s="18"/>
      <c r="X724" s="18"/>
      <c r="Y724" s="18"/>
      <c r="Z724" s="18"/>
      <c r="AA724" s="18"/>
      <c r="AB724" s="18"/>
      <c r="AC724" s="18"/>
      <c r="AD724" s="18"/>
    </row>
    <row r="725">
      <c r="A725" s="119">
        <v>639.0</v>
      </c>
      <c r="B725" s="120" t="s">
        <v>1685</v>
      </c>
      <c r="C725" s="119" t="s">
        <v>137</v>
      </c>
      <c r="D725" s="119"/>
      <c r="E725" s="119" t="s">
        <v>1656</v>
      </c>
      <c r="F725" s="121"/>
      <c r="G725" s="121" t="s">
        <v>3667</v>
      </c>
      <c r="H725" s="121" t="s">
        <v>3668</v>
      </c>
      <c r="I725" s="121" t="s">
        <v>1637</v>
      </c>
      <c r="J725" s="121" t="s">
        <v>3669</v>
      </c>
      <c r="K725" s="123" t="s">
        <v>1689</v>
      </c>
      <c r="L725" s="121" t="s">
        <v>1690</v>
      </c>
      <c r="M725" s="124"/>
      <c r="N725" s="18"/>
      <c r="O725" s="18"/>
      <c r="P725" s="18"/>
      <c r="Q725" s="18"/>
      <c r="R725" s="18"/>
      <c r="S725" s="18"/>
      <c r="T725" s="15"/>
      <c r="U725" s="18"/>
      <c r="V725" s="18"/>
      <c r="W725" s="18"/>
      <c r="X725" s="18"/>
      <c r="Y725" s="18"/>
      <c r="Z725" s="18"/>
      <c r="AA725" s="18"/>
      <c r="AB725" s="18"/>
      <c r="AC725" s="18"/>
      <c r="AD725" s="18"/>
    </row>
    <row r="726">
      <c r="A726" s="119">
        <v>706.0</v>
      </c>
      <c r="B726" s="120" t="s">
        <v>1685</v>
      </c>
      <c r="C726" s="119" t="s">
        <v>137</v>
      </c>
      <c r="D726" s="119"/>
      <c r="E726" s="119" t="s">
        <v>1619</v>
      </c>
      <c r="F726" s="121"/>
      <c r="G726" s="121" t="s">
        <v>3670</v>
      </c>
      <c r="H726" s="121" t="s">
        <v>3668</v>
      </c>
      <c r="I726" s="121" t="s">
        <v>1588</v>
      </c>
      <c r="J726" s="121" t="s">
        <v>3671</v>
      </c>
      <c r="K726" s="123" t="s">
        <v>1693</v>
      </c>
      <c r="L726" s="121" t="s">
        <v>1694</v>
      </c>
      <c r="M726" s="124"/>
      <c r="N726" s="18"/>
      <c r="O726" s="18"/>
      <c r="P726" s="18"/>
      <c r="Q726" s="18"/>
      <c r="R726" s="18"/>
      <c r="S726" s="18"/>
      <c r="T726" s="15"/>
      <c r="U726" s="18"/>
      <c r="V726" s="18"/>
      <c r="W726" s="18"/>
      <c r="X726" s="18"/>
      <c r="Y726" s="18"/>
      <c r="Z726" s="18"/>
      <c r="AA726" s="18"/>
      <c r="AB726" s="18"/>
      <c r="AC726" s="18"/>
      <c r="AD726" s="18"/>
    </row>
    <row r="727">
      <c r="A727" s="119">
        <v>589.0</v>
      </c>
      <c r="B727" s="120" t="s">
        <v>1685</v>
      </c>
      <c r="C727" s="119" t="s">
        <v>137</v>
      </c>
      <c r="D727" s="119"/>
      <c r="E727" s="119" t="s">
        <v>1729</v>
      </c>
      <c r="F727" s="121"/>
      <c r="G727" s="121" t="s">
        <v>3672</v>
      </c>
      <c r="H727" s="121" t="s">
        <v>3673</v>
      </c>
      <c r="I727" s="121" t="s">
        <v>1607</v>
      </c>
      <c r="J727" s="121" t="s">
        <v>3674</v>
      </c>
      <c r="K727" s="123" t="s">
        <v>3675</v>
      </c>
      <c r="L727" s="121" t="s">
        <v>3676</v>
      </c>
      <c r="M727" s="124"/>
      <c r="N727" s="18"/>
      <c r="O727" s="113"/>
      <c r="P727" s="113"/>
      <c r="Q727" s="18"/>
      <c r="R727" s="18"/>
      <c r="S727" s="15"/>
      <c r="T727" s="18"/>
      <c r="U727" s="18"/>
      <c r="V727" s="18"/>
      <c r="W727" s="18"/>
      <c r="X727" s="18"/>
      <c r="Y727" s="18"/>
      <c r="Z727" s="18"/>
      <c r="AA727" s="18"/>
      <c r="AB727" s="18"/>
      <c r="AC727" s="18"/>
      <c r="AD727" s="18"/>
    </row>
    <row r="728">
      <c r="A728" s="119">
        <v>752.0</v>
      </c>
      <c r="B728" s="120" t="s">
        <v>1685</v>
      </c>
      <c r="C728" s="119" t="s">
        <v>137</v>
      </c>
      <c r="D728" s="119"/>
      <c r="E728" s="119" t="s">
        <v>1719</v>
      </c>
      <c r="F728" s="121"/>
      <c r="G728" s="121" t="s">
        <v>3677</v>
      </c>
      <c r="H728" s="121" t="s">
        <v>3678</v>
      </c>
      <c r="I728" s="121" t="s">
        <v>1722</v>
      </c>
      <c r="J728" s="121" t="s">
        <v>3679</v>
      </c>
      <c r="K728" s="123" t="s">
        <v>3680</v>
      </c>
      <c r="L728" s="121" t="s">
        <v>3681</v>
      </c>
      <c r="M728" s="124"/>
      <c r="N728" s="18"/>
      <c r="O728" s="113"/>
      <c r="P728" s="113"/>
      <c r="Q728" s="18"/>
      <c r="R728" s="18"/>
      <c r="S728" s="15"/>
      <c r="T728" s="18"/>
      <c r="U728" s="18"/>
      <c r="V728" s="18"/>
      <c r="W728" s="18"/>
      <c r="X728" s="18"/>
      <c r="Y728" s="18"/>
      <c r="Z728" s="18"/>
      <c r="AA728" s="18"/>
      <c r="AB728" s="18"/>
      <c r="AC728" s="18"/>
      <c r="AD728" s="18"/>
    </row>
    <row r="729">
      <c r="A729" s="126">
        <v>760.0</v>
      </c>
      <c r="B729" s="127" t="s">
        <v>1711</v>
      </c>
      <c r="C729" s="126" t="s">
        <v>137</v>
      </c>
      <c r="D729" s="126"/>
      <c r="E729" s="126" t="s">
        <v>1719</v>
      </c>
      <c r="F729" s="128"/>
      <c r="G729" s="128" t="s">
        <v>3682</v>
      </c>
      <c r="H729" s="128" t="s">
        <v>3683</v>
      </c>
      <c r="I729" s="128" t="s">
        <v>1722</v>
      </c>
      <c r="J729" s="128" t="s">
        <v>3684</v>
      </c>
      <c r="K729" s="130" t="s">
        <v>3685</v>
      </c>
      <c r="L729" s="128" t="s">
        <v>3686</v>
      </c>
      <c r="M729" s="131"/>
      <c r="N729" s="18"/>
      <c r="O729" s="18"/>
      <c r="P729" s="18"/>
      <c r="Q729" s="18"/>
      <c r="R729" s="18"/>
      <c r="S729" s="18"/>
      <c r="T729" s="15"/>
      <c r="U729" s="18"/>
      <c r="V729" s="18"/>
      <c r="W729" s="18"/>
      <c r="X729" s="18"/>
      <c r="Y729" s="18"/>
      <c r="Z729" s="18"/>
      <c r="AA729" s="18"/>
      <c r="AB729" s="18"/>
      <c r="AC729" s="18"/>
      <c r="AD729" s="18"/>
    </row>
    <row r="730">
      <c r="A730" s="119">
        <v>753.0</v>
      </c>
      <c r="B730" s="120" t="s">
        <v>1685</v>
      </c>
      <c r="C730" s="119" t="s">
        <v>137</v>
      </c>
      <c r="D730" s="119"/>
      <c r="E730" s="119" t="s">
        <v>1719</v>
      </c>
      <c r="F730" s="121"/>
      <c r="G730" s="121" t="s">
        <v>3687</v>
      </c>
      <c r="H730" s="121" t="s">
        <v>3688</v>
      </c>
      <c r="I730" s="121" t="s">
        <v>1722</v>
      </c>
      <c r="J730" s="121" t="s">
        <v>3689</v>
      </c>
      <c r="K730" s="123" t="s">
        <v>3690</v>
      </c>
      <c r="L730" s="121" t="s">
        <v>3691</v>
      </c>
      <c r="M730" s="124"/>
      <c r="N730" s="18"/>
      <c r="O730" s="18"/>
      <c r="P730" s="18"/>
      <c r="Q730" s="18"/>
      <c r="R730" s="18"/>
      <c r="S730" s="18"/>
      <c r="T730" s="15"/>
      <c r="U730" s="18"/>
      <c r="V730" s="18"/>
      <c r="W730" s="18"/>
      <c r="X730" s="18"/>
      <c r="Y730" s="18"/>
      <c r="Z730" s="18"/>
      <c r="AA730" s="18"/>
      <c r="AB730" s="18"/>
      <c r="AC730" s="18"/>
      <c r="AD730" s="18"/>
    </row>
    <row r="731">
      <c r="A731" s="119">
        <v>754.0</v>
      </c>
      <c r="B731" s="120" t="s">
        <v>1685</v>
      </c>
      <c r="C731" s="119" t="s">
        <v>137</v>
      </c>
      <c r="D731" s="119"/>
      <c r="E731" s="119" t="s">
        <v>1719</v>
      </c>
      <c r="F731" s="121"/>
      <c r="G731" s="121" t="s">
        <v>3692</v>
      </c>
      <c r="H731" s="121" t="s">
        <v>3693</v>
      </c>
      <c r="I731" s="121" t="s">
        <v>1722</v>
      </c>
      <c r="J731" s="121" t="s">
        <v>3694</v>
      </c>
      <c r="K731" s="123" t="s">
        <v>3690</v>
      </c>
      <c r="L731" s="121" t="s">
        <v>3691</v>
      </c>
      <c r="M731" s="124"/>
      <c r="N731" s="18"/>
      <c r="O731" s="18"/>
      <c r="P731" s="18"/>
      <c r="Q731" s="18"/>
      <c r="R731" s="18"/>
      <c r="S731" s="18"/>
      <c r="T731" s="15"/>
      <c r="U731" s="18"/>
      <c r="V731" s="18"/>
      <c r="W731" s="18"/>
      <c r="X731" s="18"/>
      <c r="Y731" s="18"/>
      <c r="Z731" s="18"/>
      <c r="AA731" s="18"/>
      <c r="AB731" s="18"/>
      <c r="AC731" s="18"/>
      <c r="AD731" s="18"/>
    </row>
    <row r="732">
      <c r="A732" s="119">
        <v>755.0</v>
      </c>
      <c r="B732" s="120" t="s">
        <v>1685</v>
      </c>
      <c r="C732" s="119" t="s">
        <v>137</v>
      </c>
      <c r="D732" s="119"/>
      <c r="E732" s="119" t="s">
        <v>1719</v>
      </c>
      <c r="F732" s="121"/>
      <c r="G732" s="121" t="s">
        <v>3695</v>
      </c>
      <c r="H732" s="121" t="s">
        <v>3696</v>
      </c>
      <c r="I732" s="121" t="s">
        <v>1722</v>
      </c>
      <c r="J732" s="121" t="s">
        <v>3697</v>
      </c>
      <c r="K732" s="123" t="s">
        <v>3690</v>
      </c>
      <c r="L732" s="121" t="s">
        <v>3691</v>
      </c>
      <c r="M732" s="124"/>
      <c r="N732" s="18"/>
      <c r="O732" s="18"/>
      <c r="P732" s="18"/>
      <c r="Q732" s="18"/>
      <c r="R732" s="18"/>
      <c r="S732" s="18"/>
      <c r="T732" s="15"/>
      <c r="U732" s="18"/>
      <c r="V732" s="18"/>
      <c r="W732" s="18"/>
      <c r="X732" s="18"/>
      <c r="Y732" s="18"/>
      <c r="Z732" s="18"/>
      <c r="AA732" s="18"/>
      <c r="AB732" s="18"/>
      <c r="AC732" s="18"/>
      <c r="AD732" s="18"/>
    </row>
    <row r="733">
      <c r="A733" s="126">
        <v>581.0</v>
      </c>
      <c r="B733" s="127" t="s">
        <v>1711</v>
      </c>
      <c r="C733" s="126" t="s">
        <v>137</v>
      </c>
      <c r="D733" s="126"/>
      <c r="E733" s="126" t="s">
        <v>1678</v>
      </c>
      <c r="F733" s="128"/>
      <c r="G733" s="128" t="s">
        <v>3698</v>
      </c>
      <c r="H733" s="128" t="s">
        <v>3699</v>
      </c>
      <c r="I733" s="128" t="s">
        <v>1681</v>
      </c>
      <c r="J733" s="128" t="s">
        <v>3700</v>
      </c>
      <c r="K733" s="130" t="s">
        <v>3701</v>
      </c>
      <c r="L733" s="128" t="s">
        <v>3702</v>
      </c>
      <c r="M733" s="131"/>
      <c r="N733" s="18"/>
      <c r="O733" s="18"/>
      <c r="P733" s="18"/>
      <c r="Q733" s="18"/>
      <c r="R733" s="18"/>
      <c r="S733" s="18"/>
      <c r="T733" s="15"/>
      <c r="U733" s="18"/>
      <c r="V733" s="18"/>
      <c r="W733" s="18"/>
      <c r="X733" s="18"/>
      <c r="Y733" s="18"/>
      <c r="Z733" s="18"/>
      <c r="AA733" s="18"/>
      <c r="AB733" s="18"/>
      <c r="AC733" s="18"/>
      <c r="AD733" s="18"/>
    </row>
    <row r="734">
      <c r="A734" s="126">
        <v>582.0</v>
      </c>
      <c r="B734" s="127" t="s">
        <v>1711</v>
      </c>
      <c r="C734" s="126" t="s">
        <v>137</v>
      </c>
      <c r="D734" s="126"/>
      <c r="E734" s="126" t="s">
        <v>1678</v>
      </c>
      <c r="F734" s="128"/>
      <c r="G734" s="128" t="s">
        <v>3703</v>
      </c>
      <c r="H734" s="128" t="s">
        <v>3704</v>
      </c>
      <c r="I734" s="128" t="s">
        <v>1681</v>
      </c>
      <c r="J734" s="128" t="s">
        <v>3705</v>
      </c>
      <c r="K734" s="130" t="s">
        <v>3701</v>
      </c>
      <c r="L734" s="128" t="s">
        <v>3702</v>
      </c>
      <c r="M734" s="131"/>
      <c r="N734" s="18"/>
      <c r="O734" s="18"/>
      <c r="P734" s="18"/>
      <c r="Q734" s="18"/>
      <c r="R734" s="18"/>
      <c r="S734" s="18"/>
      <c r="T734" s="15"/>
      <c r="U734" s="18"/>
      <c r="V734" s="18"/>
      <c r="W734" s="18"/>
      <c r="X734" s="18"/>
      <c r="Y734" s="18"/>
      <c r="Z734" s="18"/>
      <c r="AA734" s="18"/>
      <c r="AB734" s="18"/>
      <c r="AC734" s="18"/>
      <c r="AD734" s="18"/>
    </row>
    <row r="735">
      <c r="A735" s="119">
        <v>721.0</v>
      </c>
      <c r="B735" s="120" t="s">
        <v>1685</v>
      </c>
      <c r="C735" s="119" t="s">
        <v>137</v>
      </c>
      <c r="D735" s="119"/>
      <c r="E735" s="119" t="s">
        <v>1619</v>
      </c>
      <c r="F735" s="121"/>
      <c r="G735" s="121" t="s">
        <v>3706</v>
      </c>
      <c r="H735" s="121" t="s">
        <v>3707</v>
      </c>
      <c r="I735" s="121" t="s">
        <v>1588</v>
      </c>
      <c r="J735" s="121" t="s">
        <v>3708</v>
      </c>
      <c r="K735" s="123" t="s">
        <v>3472</v>
      </c>
      <c r="L735" s="121" t="s">
        <v>3473</v>
      </c>
      <c r="M735" s="124"/>
      <c r="N735" s="18"/>
      <c r="O735" s="18"/>
      <c r="P735" s="18"/>
      <c r="Q735" s="18"/>
      <c r="R735" s="18"/>
      <c r="S735" s="18"/>
      <c r="T735" s="15"/>
      <c r="U735" s="18"/>
      <c r="V735" s="18"/>
      <c r="W735" s="18"/>
      <c r="X735" s="18"/>
      <c r="Y735" s="18"/>
      <c r="Z735" s="18"/>
      <c r="AA735" s="18"/>
      <c r="AB735" s="18"/>
      <c r="AC735" s="18"/>
      <c r="AD735" s="18"/>
    </row>
    <row r="736">
      <c r="A736" s="119">
        <v>723.0</v>
      </c>
      <c r="B736" s="120" t="s">
        <v>1685</v>
      </c>
      <c r="C736" s="119" t="s">
        <v>137</v>
      </c>
      <c r="D736" s="119"/>
      <c r="E736" s="119" t="s">
        <v>1619</v>
      </c>
      <c r="F736" s="121"/>
      <c r="G736" s="121" t="s">
        <v>3709</v>
      </c>
      <c r="H736" s="121" t="s">
        <v>3710</v>
      </c>
      <c r="I736" s="121" t="s">
        <v>1588</v>
      </c>
      <c r="J736" s="121" t="s">
        <v>3711</v>
      </c>
      <c r="K736" s="123" t="s">
        <v>3483</v>
      </c>
      <c r="L736" s="121" t="s">
        <v>3484</v>
      </c>
      <c r="M736" s="124"/>
      <c r="N736" s="18"/>
      <c r="O736" s="18"/>
      <c r="P736" s="18"/>
      <c r="Q736" s="18"/>
      <c r="R736" s="18"/>
      <c r="S736" s="18"/>
      <c r="T736" s="15"/>
      <c r="U736" s="18"/>
      <c r="V736" s="18"/>
      <c r="W736" s="18"/>
      <c r="X736" s="18"/>
      <c r="Y736" s="18"/>
      <c r="Z736" s="18"/>
      <c r="AA736" s="18"/>
      <c r="AB736" s="18"/>
      <c r="AC736" s="18"/>
      <c r="AD736" s="18"/>
    </row>
    <row r="737">
      <c r="A737" s="119">
        <v>715.0</v>
      </c>
      <c r="B737" s="120" t="s">
        <v>1685</v>
      </c>
      <c r="C737" s="119" t="s">
        <v>137</v>
      </c>
      <c r="D737" s="119"/>
      <c r="E737" s="119" t="s">
        <v>1619</v>
      </c>
      <c r="F737" s="121"/>
      <c r="G737" s="121" t="s">
        <v>3712</v>
      </c>
      <c r="H737" s="121" t="s">
        <v>3713</v>
      </c>
      <c r="I737" s="121" t="s">
        <v>1588</v>
      </c>
      <c r="J737" s="121" t="s">
        <v>3714</v>
      </c>
      <c r="K737" s="123" t="s">
        <v>3499</v>
      </c>
      <c r="L737" s="121" t="s">
        <v>3500</v>
      </c>
      <c r="M737" s="124"/>
      <c r="N737" s="18"/>
      <c r="O737" s="113"/>
      <c r="P737" s="113"/>
      <c r="Q737" s="18"/>
      <c r="R737" s="18"/>
      <c r="S737" s="15"/>
      <c r="T737" s="18"/>
      <c r="U737" s="18"/>
      <c r="V737" s="18"/>
      <c r="W737" s="18"/>
      <c r="X737" s="18"/>
      <c r="Y737" s="18"/>
      <c r="Z737" s="18"/>
      <c r="AA737" s="18"/>
      <c r="AB737" s="18"/>
      <c r="AC737" s="18"/>
      <c r="AD737" s="18"/>
    </row>
    <row r="738">
      <c r="A738" s="126">
        <v>741.0</v>
      </c>
      <c r="B738" s="127" t="s">
        <v>1711</v>
      </c>
      <c r="C738" s="126" t="s">
        <v>137</v>
      </c>
      <c r="D738" s="126"/>
      <c r="E738" s="126" t="s">
        <v>1619</v>
      </c>
      <c r="F738" s="128"/>
      <c r="G738" s="128" t="s">
        <v>3715</v>
      </c>
      <c r="H738" s="128" t="s">
        <v>3716</v>
      </c>
      <c r="I738" s="128" t="s">
        <v>1588</v>
      </c>
      <c r="J738" s="128" t="s">
        <v>3717</v>
      </c>
      <c r="K738" s="130" t="s">
        <v>3509</v>
      </c>
      <c r="L738" s="128" t="s">
        <v>3510</v>
      </c>
      <c r="M738" s="131"/>
      <c r="N738" s="18"/>
      <c r="O738" s="113"/>
      <c r="P738" s="113"/>
      <c r="Q738" s="18"/>
      <c r="R738" s="18"/>
      <c r="S738" s="15"/>
      <c r="T738" s="18"/>
      <c r="U738" s="18"/>
      <c r="V738" s="18"/>
      <c r="W738" s="18"/>
      <c r="X738" s="18"/>
      <c r="Y738" s="18"/>
      <c r="Z738" s="18"/>
      <c r="AA738" s="18"/>
      <c r="AB738" s="18"/>
      <c r="AC738" s="18"/>
      <c r="AD738" s="18"/>
    </row>
    <row r="739">
      <c r="A739" s="126">
        <v>740.0</v>
      </c>
      <c r="B739" s="127" t="s">
        <v>1711</v>
      </c>
      <c r="C739" s="126" t="s">
        <v>137</v>
      </c>
      <c r="D739" s="126"/>
      <c r="E739" s="126" t="s">
        <v>1619</v>
      </c>
      <c r="F739" s="128"/>
      <c r="G739" s="128" t="s">
        <v>3718</v>
      </c>
      <c r="H739" s="128" t="s">
        <v>3719</v>
      </c>
      <c r="I739" s="128" t="s">
        <v>1588</v>
      </c>
      <c r="J739" s="128" t="s">
        <v>3720</v>
      </c>
      <c r="K739" s="130" t="s">
        <v>3509</v>
      </c>
      <c r="L739" s="128" t="s">
        <v>3510</v>
      </c>
      <c r="M739" s="131"/>
      <c r="N739" s="18"/>
      <c r="O739" s="113"/>
      <c r="P739" s="113"/>
      <c r="Q739" s="18"/>
      <c r="R739" s="18"/>
      <c r="S739" s="15"/>
      <c r="T739" s="18"/>
      <c r="U739" s="18"/>
      <c r="V739" s="18"/>
      <c r="W739" s="18"/>
      <c r="X739" s="18"/>
      <c r="Y739" s="18"/>
      <c r="Z739" s="18"/>
      <c r="AA739" s="18"/>
      <c r="AB739" s="18"/>
      <c r="AC739" s="18"/>
      <c r="AD739" s="18"/>
    </row>
    <row r="740">
      <c r="A740" s="126">
        <v>742.0</v>
      </c>
      <c r="B740" s="127" t="s">
        <v>1711</v>
      </c>
      <c r="C740" s="126" t="s">
        <v>137</v>
      </c>
      <c r="D740" s="126"/>
      <c r="E740" s="126" t="s">
        <v>1619</v>
      </c>
      <c r="F740" s="128"/>
      <c r="G740" s="128" t="s">
        <v>3721</v>
      </c>
      <c r="H740" s="128" t="s">
        <v>3722</v>
      </c>
      <c r="I740" s="128" t="s">
        <v>1588</v>
      </c>
      <c r="J740" s="128" t="s">
        <v>3723</v>
      </c>
      <c r="K740" s="130" t="s">
        <v>3509</v>
      </c>
      <c r="L740" s="128" t="s">
        <v>3510</v>
      </c>
      <c r="M740" s="131"/>
      <c r="N740" s="18"/>
      <c r="O740" s="18"/>
      <c r="P740" s="18"/>
      <c r="Q740" s="18"/>
      <c r="R740" s="18"/>
      <c r="S740" s="18"/>
      <c r="T740" s="15"/>
      <c r="U740" s="18"/>
      <c r="V740" s="18"/>
      <c r="W740" s="18"/>
      <c r="X740" s="18"/>
      <c r="Y740" s="18"/>
      <c r="Z740" s="18"/>
      <c r="AA740" s="18"/>
      <c r="AB740" s="18"/>
      <c r="AC740" s="18"/>
      <c r="AD740" s="18"/>
    </row>
    <row r="741">
      <c r="A741" s="119">
        <v>718.0</v>
      </c>
      <c r="B741" s="120" t="s">
        <v>1685</v>
      </c>
      <c r="C741" s="119" t="s">
        <v>137</v>
      </c>
      <c r="D741" s="119"/>
      <c r="E741" s="119" t="s">
        <v>1619</v>
      </c>
      <c r="F741" s="121"/>
      <c r="G741" s="121" t="s">
        <v>3724</v>
      </c>
      <c r="H741" s="121" t="s">
        <v>3725</v>
      </c>
      <c r="I741" s="121" t="s">
        <v>1588</v>
      </c>
      <c r="J741" s="121" t="s">
        <v>3726</v>
      </c>
      <c r="K741" s="123" t="s">
        <v>1921</v>
      </c>
      <c r="L741" s="121" t="s">
        <v>1922</v>
      </c>
      <c r="M741" s="124"/>
      <c r="N741" s="18"/>
      <c r="O741" s="18"/>
      <c r="P741" s="18"/>
      <c r="Q741" s="18"/>
      <c r="R741" s="18"/>
      <c r="S741" s="18"/>
      <c r="T741" s="15"/>
      <c r="U741" s="18"/>
      <c r="V741" s="18"/>
      <c r="W741" s="18"/>
      <c r="X741" s="18"/>
      <c r="Y741" s="18"/>
      <c r="Z741" s="18"/>
      <c r="AA741" s="18"/>
      <c r="AB741" s="18"/>
      <c r="AC741" s="18"/>
      <c r="AD741" s="18"/>
    </row>
    <row r="742">
      <c r="A742" s="119">
        <v>719.0</v>
      </c>
      <c r="B742" s="120" t="s">
        <v>1685</v>
      </c>
      <c r="C742" s="119" t="s">
        <v>137</v>
      </c>
      <c r="D742" s="119"/>
      <c r="E742" s="119" t="s">
        <v>1619</v>
      </c>
      <c r="F742" s="121"/>
      <c r="G742" s="121" t="s">
        <v>3727</v>
      </c>
      <c r="H742" s="121" t="s">
        <v>3728</v>
      </c>
      <c r="I742" s="121" t="s">
        <v>1588</v>
      </c>
      <c r="J742" s="121" t="s">
        <v>3729</v>
      </c>
      <c r="K742" s="123" t="s">
        <v>1921</v>
      </c>
      <c r="L742" s="121" t="s">
        <v>1922</v>
      </c>
      <c r="M742" s="124"/>
      <c r="N742" s="18"/>
      <c r="O742" s="18"/>
      <c r="P742" s="18"/>
      <c r="Q742" s="18"/>
      <c r="R742" s="18"/>
      <c r="S742" s="18"/>
      <c r="T742" s="15"/>
      <c r="U742" s="18"/>
      <c r="V742" s="18"/>
      <c r="W742" s="18"/>
      <c r="X742" s="18"/>
      <c r="Y742" s="18"/>
      <c r="Z742" s="18"/>
      <c r="AA742" s="18"/>
      <c r="AB742" s="18"/>
      <c r="AC742" s="18"/>
      <c r="AD742" s="18"/>
    </row>
    <row r="743">
      <c r="A743" s="119">
        <v>674.0</v>
      </c>
      <c r="B743" s="120" t="s">
        <v>1685</v>
      </c>
      <c r="C743" s="119" t="s">
        <v>137</v>
      </c>
      <c r="D743" s="119"/>
      <c r="E743" s="119" t="s">
        <v>1619</v>
      </c>
      <c r="F743" s="121"/>
      <c r="G743" s="121" t="s">
        <v>3730</v>
      </c>
      <c r="H743" s="121" t="s">
        <v>3731</v>
      </c>
      <c r="I743" s="121" t="s">
        <v>1588</v>
      </c>
      <c r="J743" s="121" t="s">
        <v>3732</v>
      </c>
      <c r="K743" s="123" t="s">
        <v>3659</v>
      </c>
      <c r="L743" s="121" t="s">
        <v>3660</v>
      </c>
      <c r="M743" s="124"/>
      <c r="N743" s="18"/>
      <c r="O743" s="113"/>
      <c r="P743" s="113"/>
      <c r="Q743" s="18"/>
      <c r="R743" s="18"/>
      <c r="S743" s="15"/>
      <c r="T743" s="18"/>
      <c r="U743" s="18"/>
      <c r="V743" s="18"/>
      <c r="W743" s="18"/>
      <c r="X743" s="18"/>
      <c r="Y743" s="18"/>
      <c r="Z743" s="18"/>
      <c r="AA743" s="18"/>
      <c r="AB743" s="18"/>
      <c r="AC743" s="18"/>
      <c r="AD743" s="18"/>
    </row>
    <row r="744">
      <c r="A744" s="119">
        <v>656.0</v>
      </c>
      <c r="B744" s="120" t="s">
        <v>1685</v>
      </c>
      <c r="C744" s="119" t="s">
        <v>137</v>
      </c>
      <c r="D744" s="119"/>
      <c r="E744" s="119" t="s">
        <v>1619</v>
      </c>
      <c r="F744" s="121"/>
      <c r="G744" s="121" t="s">
        <v>3733</v>
      </c>
      <c r="H744" s="121" t="s">
        <v>3734</v>
      </c>
      <c r="I744" s="121" t="s">
        <v>1588</v>
      </c>
      <c r="J744" s="121" t="s">
        <v>3735</v>
      </c>
      <c r="K744" s="123" t="s">
        <v>3736</v>
      </c>
      <c r="L744" s="121" t="s">
        <v>3737</v>
      </c>
      <c r="M744" s="124"/>
      <c r="N744" s="18"/>
      <c r="O744" s="113"/>
      <c r="P744" s="113"/>
      <c r="Q744" s="18"/>
      <c r="R744" s="18"/>
      <c r="S744" s="15"/>
      <c r="T744" s="18"/>
      <c r="U744" s="18"/>
      <c r="V744" s="18"/>
      <c r="W744" s="18"/>
      <c r="X744" s="18"/>
      <c r="Y744" s="18"/>
      <c r="Z744" s="18"/>
      <c r="AA744" s="18"/>
      <c r="AB744" s="18"/>
      <c r="AC744" s="18"/>
      <c r="AD744" s="18"/>
    </row>
    <row r="745">
      <c r="A745" s="119">
        <v>657.0</v>
      </c>
      <c r="B745" s="120" t="s">
        <v>1685</v>
      </c>
      <c r="C745" s="119" t="s">
        <v>137</v>
      </c>
      <c r="D745" s="119"/>
      <c r="E745" s="119" t="s">
        <v>1619</v>
      </c>
      <c r="F745" s="121"/>
      <c r="G745" s="121" t="s">
        <v>3738</v>
      </c>
      <c r="H745" s="121" t="s">
        <v>3739</v>
      </c>
      <c r="I745" s="121" t="s">
        <v>1588</v>
      </c>
      <c r="J745" s="121" t="s">
        <v>3740</v>
      </c>
      <c r="K745" s="123" t="s">
        <v>3736</v>
      </c>
      <c r="L745" s="121" t="s">
        <v>3737</v>
      </c>
      <c r="M745" s="124"/>
      <c r="N745" s="18"/>
      <c r="O745" s="113"/>
      <c r="P745" s="113"/>
      <c r="Q745" s="18"/>
      <c r="R745" s="18"/>
      <c r="S745" s="15"/>
      <c r="T745" s="18"/>
      <c r="U745" s="18"/>
      <c r="V745" s="18"/>
      <c r="W745" s="18"/>
      <c r="X745" s="18"/>
      <c r="Y745" s="18"/>
      <c r="Z745" s="18"/>
      <c r="AA745" s="18"/>
      <c r="AB745" s="18"/>
      <c r="AC745" s="18"/>
      <c r="AD745" s="18"/>
    </row>
    <row r="746">
      <c r="A746" s="119">
        <v>658.0</v>
      </c>
      <c r="B746" s="120" t="s">
        <v>1685</v>
      </c>
      <c r="C746" s="119" t="s">
        <v>137</v>
      </c>
      <c r="D746" s="119"/>
      <c r="E746" s="119" t="s">
        <v>1619</v>
      </c>
      <c r="F746" s="121"/>
      <c r="G746" s="121" t="s">
        <v>3741</v>
      </c>
      <c r="H746" s="121" t="s">
        <v>3742</v>
      </c>
      <c r="I746" s="121" t="s">
        <v>1588</v>
      </c>
      <c r="J746" s="121" t="s">
        <v>3743</v>
      </c>
      <c r="K746" s="123" t="s">
        <v>3736</v>
      </c>
      <c r="L746" s="121" t="s">
        <v>3737</v>
      </c>
      <c r="M746" s="124"/>
      <c r="N746" s="18"/>
      <c r="O746" s="113"/>
      <c r="P746" s="113"/>
      <c r="Q746" s="18"/>
      <c r="R746" s="18"/>
      <c r="S746" s="15"/>
      <c r="T746" s="18"/>
      <c r="U746" s="18"/>
      <c r="V746" s="18"/>
      <c r="W746" s="18"/>
      <c r="X746" s="18"/>
      <c r="Y746" s="18"/>
      <c r="Z746" s="18"/>
      <c r="AA746" s="18"/>
      <c r="AB746" s="18"/>
      <c r="AC746" s="18"/>
      <c r="AD746" s="18"/>
    </row>
    <row r="747">
      <c r="A747" s="119">
        <v>655.0</v>
      </c>
      <c r="B747" s="120" t="s">
        <v>1685</v>
      </c>
      <c r="C747" s="119" t="s">
        <v>137</v>
      </c>
      <c r="D747" s="119"/>
      <c r="E747" s="119" t="s">
        <v>1619</v>
      </c>
      <c r="F747" s="121"/>
      <c r="G747" s="121" t="s">
        <v>3744</v>
      </c>
      <c r="H747" s="121" t="s">
        <v>3745</v>
      </c>
      <c r="I747" s="121" t="s">
        <v>1588</v>
      </c>
      <c r="J747" s="121" t="s">
        <v>3746</v>
      </c>
      <c r="K747" s="123" t="s">
        <v>3736</v>
      </c>
      <c r="L747" s="121" t="s">
        <v>3737</v>
      </c>
      <c r="M747" s="124"/>
      <c r="N747" s="18"/>
      <c r="O747" s="113"/>
      <c r="P747" s="113"/>
      <c r="Q747" s="18"/>
      <c r="R747" s="18"/>
      <c r="S747" s="15"/>
      <c r="T747" s="18"/>
      <c r="U747" s="18"/>
      <c r="V747" s="18"/>
      <c r="W747" s="18"/>
      <c r="X747" s="18"/>
      <c r="Y747" s="18"/>
      <c r="Z747" s="18"/>
      <c r="AA747" s="18"/>
      <c r="AB747" s="18"/>
      <c r="AC747" s="18"/>
      <c r="AD747" s="18"/>
    </row>
    <row r="748">
      <c r="A748" s="119">
        <v>697.0</v>
      </c>
      <c r="B748" s="120" t="s">
        <v>1685</v>
      </c>
      <c r="C748" s="119" t="s">
        <v>137</v>
      </c>
      <c r="D748" s="119"/>
      <c r="E748" s="119" t="s">
        <v>1619</v>
      </c>
      <c r="F748" s="121"/>
      <c r="G748" s="121" t="s">
        <v>3747</v>
      </c>
      <c r="H748" s="121" t="s">
        <v>3748</v>
      </c>
      <c r="I748" s="121" t="s">
        <v>1588</v>
      </c>
      <c r="J748" s="121" t="s">
        <v>3749</v>
      </c>
      <c r="K748" s="123" t="s">
        <v>1983</v>
      </c>
      <c r="L748" s="121" t="s">
        <v>1984</v>
      </c>
      <c r="M748" s="124"/>
      <c r="N748" s="18"/>
      <c r="O748" s="113"/>
      <c r="P748" s="113"/>
      <c r="Q748" s="18"/>
      <c r="R748" s="18"/>
      <c r="S748" s="15"/>
      <c r="T748" s="18"/>
      <c r="U748" s="18"/>
      <c r="V748" s="18"/>
      <c r="W748" s="18"/>
      <c r="X748" s="18"/>
      <c r="Y748" s="18"/>
      <c r="Z748" s="18"/>
      <c r="AA748" s="18"/>
      <c r="AB748" s="18"/>
      <c r="AC748" s="18"/>
      <c r="AD748" s="18"/>
    </row>
    <row r="749">
      <c r="A749" s="119">
        <v>698.0</v>
      </c>
      <c r="B749" s="120" t="s">
        <v>1685</v>
      </c>
      <c r="C749" s="119" t="s">
        <v>137</v>
      </c>
      <c r="D749" s="119"/>
      <c r="E749" s="119" t="s">
        <v>1619</v>
      </c>
      <c r="F749" s="121"/>
      <c r="G749" s="121" t="s">
        <v>3750</v>
      </c>
      <c r="H749" s="121" t="s">
        <v>3751</v>
      </c>
      <c r="I749" s="121" t="s">
        <v>1588</v>
      </c>
      <c r="J749" s="121" t="s">
        <v>3752</v>
      </c>
      <c r="K749" s="123" t="s">
        <v>1983</v>
      </c>
      <c r="L749" s="121" t="s">
        <v>1984</v>
      </c>
      <c r="M749" s="124"/>
      <c r="N749" s="18"/>
      <c r="O749" s="113"/>
      <c r="P749" s="113"/>
      <c r="Q749" s="18"/>
      <c r="R749" s="18"/>
      <c r="S749" s="15"/>
      <c r="T749" s="18"/>
      <c r="U749" s="18"/>
      <c r="V749" s="18"/>
      <c r="W749" s="18"/>
      <c r="X749" s="18"/>
      <c r="Y749" s="18"/>
      <c r="Z749" s="18"/>
      <c r="AA749" s="18"/>
      <c r="AB749" s="18"/>
      <c r="AC749" s="18"/>
      <c r="AD749" s="18"/>
    </row>
    <row r="750">
      <c r="A750" s="119">
        <v>659.0</v>
      </c>
      <c r="B750" s="120" t="s">
        <v>1685</v>
      </c>
      <c r="C750" s="119" t="s">
        <v>137</v>
      </c>
      <c r="D750" s="119"/>
      <c r="E750" s="119" t="s">
        <v>1619</v>
      </c>
      <c r="F750" s="121"/>
      <c r="G750" s="121" t="s">
        <v>3753</v>
      </c>
      <c r="H750" s="121" t="s">
        <v>3754</v>
      </c>
      <c r="I750" s="121" t="s">
        <v>1588</v>
      </c>
      <c r="J750" s="121" t="s">
        <v>3755</v>
      </c>
      <c r="K750" s="123" t="s">
        <v>3756</v>
      </c>
      <c r="L750" s="121" t="s">
        <v>3757</v>
      </c>
      <c r="M750" s="124"/>
      <c r="N750" s="18"/>
      <c r="O750" s="113"/>
      <c r="P750" s="113"/>
      <c r="Q750" s="18"/>
      <c r="R750" s="18"/>
      <c r="S750" s="15"/>
      <c r="T750" s="18"/>
      <c r="U750" s="18"/>
      <c r="V750" s="18"/>
      <c r="W750" s="18"/>
      <c r="X750" s="18"/>
      <c r="Y750" s="18"/>
      <c r="Z750" s="18"/>
      <c r="AA750" s="18"/>
      <c r="AB750" s="18"/>
      <c r="AC750" s="18"/>
      <c r="AD750" s="18"/>
    </row>
    <row r="751">
      <c r="A751" s="119">
        <v>570.0</v>
      </c>
      <c r="B751" s="120" t="s">
        <v>1685</v>
      </c>
      <c r="C751" s="119" t="s">
        <v>137</v>
      </c>
      <c r="D751" s="119"/>
      <c r="E751" s="119" t="s">
        <v>1678</v>
      </c>
      <c r="F751" s="121"/>
      <c r="G751" s="121" t="s">
        <v>3758</v>
      </c>
      <c r="H751" s="121" t="s">
        <v>3759</v>
      </c>
      <c r="I751" s="121" t="s">
        <v>1681</v>
      </c>
      <c r="J751" s="121" t="s">
        <v>3760</v>
      </c>
      <c r="K751" s="123" t="s">
        <v>3029</v>
      </c>
      <c r="L751" s="121" t="s">
        <v>3030</v>
      </c>
      <c r="M751" s="124"/>
      <c r="N751" s="18"/>
      <c r="O751" s="113"/>
      <c r="P751" s="113"/>
      <c r="Q751" s="18"/>
      <c r="R751" s="18"/>
      <c r="S751" s="15"/>
      <c r="T751" s="18"/>
      <c r="U751" s="18"/>
      <c r="V751" s="18"/>
      <c r="W751" s="18"/>
      <c r="X751" s="18"/>
      <c r="Y751" s="18"/>
      <c r="Z751" s="18"/>
      <c r="AA751" s="18"/>
      <c r="AB751" s="18"/>
      <c r="AC751" s="18"/>
      <c r="AD751" s="18"/>
    </row>
    <row r="752">
      <c r="A752" s="126">
        <v>585.0</v>
      </c>
      <c r="B752" s="127" t="s">
        <v>1711</v>
      </c>
      <c r="C752" s="126" t="s">
        <v>137</v>
      </c>
      <c r="D752" s="126"/>
      <c r="E752" s="126" t="s">
        <v>1678</v>
      </c>
      <c r="F752" s="128"/>
      <c r="G752" s="128" t="s">
        <v>3761</v>
      </c>
      <c r="H752" s="128" t="s">
        <v>3762</v>
      </c>
      <c r="I752" s="128" t="s">
        <v>1681</v>
      </c>
      <c r="J752" s="128" t="s">
        <v>3763</v>
      </c>
      <c r="K752" s="130" t="s">
        <v>3764</v>
      </c>
      <c r="L752" s="128" t="s">
        <v>3765</v>
      </c>
      <c r="M752" s="131"/>
      <c r="N752" s="18"/>
      <c r="O752" s="113"/>
      <c r="P752" s="113"/>
      <c r="Q752" s="18"/>
      <c r="R752" s="18"/>
      <c r="S752" s="15"/>
      <c r="T752" s="18"/>
      <c r="U752" s="18"/>
      <c r="V752" s="18"/>
      <c r="W752" s="18"/>
      <c r="X752" s="18"/>
      <c r="Y752" s="18"/>
      <c r="Z752" s="18"/>
      <c r="AA752" s="18"/>
      <c r="AB752" s="18"/>
      <c r="AC752" s="18"/>
      <c r="AD752" s="18"/>
    </row>
    <row r="753">
      <c r="A753" s="126">
        <v>583.0</v>
      </c>
      <c r="B753" s="127" t="s">
        <v>1711</v>
      </c>
      <c r="C753" s="126" t="s">
        <v>137</v>
      </c>
      <c r="D753" s="126"/>
      <c r="E753" s="126" t="s">
        <v>1678</v>
      </c>
      <c r="F753" s="128"/>
      <c r="G753" s="128" t="s">
        <v>3766</v>
      </c>
      <c r="H753" s="128" t="s">
        <v>3767</v>
      </c>
      <c r="I753" s="128" t="s">
        <v>1681</v>
      </c>
      <c r="J753" s="128" t="s">
        <v>3768</v>
      </c>
      <c r="K753" s="130" t="s">
        <v>3769</v>
      </c>
      <c r="L753" s="128" t="s">
        <v>3770</v>
      </c>
      <c r="M753" s="131"/>
      <c r="N753" s="18"/>
      <c r="O753" s="18"/>
      <c r="P753" s="18"/>
      <c r="Q753" s="18"/>
      <c r="R753" s="18"/>
      <c r="S753" s="18"/>
      <c r="T753" s="15"/>
      <c r="U753" s="18"/>
      <c r="V753" s="18"/>
      <c r="W753" s="18"/>
      <c r="X753" s="18"/>
      <c r="Y753" s="18"/>
      <c r="Z753" s="18"/>
      <c r="AA753" s="18"/>
      <c r="AB753" s="18"/>
      <c r="AC753" s="18"/>
      <c r="AD753" s="18"/>
    </row>
    <row r="754">
      <c r="A754" s="126">
        <v>584.0</v>
      </c>
      <c r="B754" s="127" t="s">
        <v>1711</v>
      </c>
      <c r="C754" s="126" t="s">
        <v>137</v>
      </c>
      <c r="D754" s="126"/>
      <c r="E754" s="126" t="s">
        <v>1678</v>
      </c>
      <c r="F754" s="128"/>
      <c r="G754" s="128" t="s">
        <v>3771</v>
      </c>
      <c r="H754" s="128" t="s">
        <v>3772</v>
      </c>
      <c r="I754" s="128" t="s">
        <v>1681</v>
      </c>
      <c r="J754" s="128" t="s">
        <v>3773</v>
      </c>
      <c r="K754" s="130" t="s">
        <v>3774</v>
      </c>
      <c r="L754" s="128" t="s">
        <v>3775</v>
      </c>
      <c r="M754" s="131"/>
      <c r="N754" s="18"/>
      <c r="O754" s="18"/>
      <c r="P754" s="18"/>
      <c r="Q754" s="18"/>
      <c r="R754" s="18"/>
      <c r="S754" s="18"/>
      <c r="T754" s="15"/>
      <c r="U754" s="18"/>
      <c r="V754" s="18"/>
      <c r="W754" s="18"/>
      <c r="X754" s="18"/>
      <c r="Y754" s="18"/>
      <c r="Z754" s="18"/>
      <c r="AA754" s="18"/>
      <c r="AB754" s="18"/>
      <c r="AC754" s="18"/>
      <c r="AD754" s="18"/>
    </row>
    <row r="755">
      <c r="A755" s="126">
        <v>757.0</v>
      </c>
      <c r="B755" s="127" t="s">
        <v>1711</v>
      </c>
      <c r="C755" s="126" t="s">
        <v>137</v>
      </c>
      <c r="D755" s="126"/>
      <c r="E755" s="126" t="s">
        <v>1719</v>
      </c>
      <c r="F755" s="128"/>
      <c r="G755" s="128" t="s">
        <v>3776</v>
      </c>
      <c r="H755" s="128" t="s">
        <v>3777</v>
      </c>
      <c r="I755" s="128" t="s">
        <v>1722</v>
      </c>
      <c r="J755" s="128" t="s">
        <v>3778</v>
      </c>
      <c r="K755" s="130" t="s">
        <v>2976</v>
      </c>
      <c r="L755" s="128" t="s">
        <v>2977</v>
      </c>
      <c r="M755" s="131"/>
      <c r="N755" s="18"/>
      <c r="O755" s="18"/>
      <c r="P755" s="18"/>
      <c r="Q755" s="18"/>
      <c r="R755" s="18"/>
      <c r="S755" s="18"/>
      <c r="T755" s="15"/>
      <c r="U755" s="18"/>
      <c r="V755" s="18"/>
      <c r="W755" s="18"/>
      <c r="X755" s="18"/>
      <c r="Y755" s="18"/>
      <c r="Z755" s="18"/>
      <c r="AA755" s="18"/>
      <c r="AB755" s="18"/>
      <c r="AC755" s="18"/>
      <c r="AD755" s="18"/>
    </row>
    <row r="756">
      <c r="A756" s="119">
        <v>711.0</v>
      </c>
      <c r="B756" s="120" t="s">
        <v>1685</v>
      </c>
      <c r="C756" s="119" t="s">
        <v>137</v>
      </c>
      <c r="D756" s="119"/>
      <c r="E756" s="119" t="s">
        <v>1619</v>
      </c>
      <c r="F756" s="121"/>
      <c r="G756" s="121" t="s">
        <v>3779</v>
      </c>
      <c r="H756" s="121" t="s">
        <v>3780</v>
      </c>
      <c r="I756" s="121" t="s">
        <v>1588</v>
      </c>
      <c r="J756" s="121" t="s">
        <v>3781</v>
      </c>
      <c r="K756" s="123" t="s">
        <v>3376</v>
      </c>
      <c r="L756" s="121" t="s">
        <v>3377</v>
      </c>
      <c r="M756" s="124"/>
      <c r="N756" s="18"/>
      <c r="O756" s="18"/>
      <c r="P756" s="18"/>
      <c r="Q756" s="18"/>
      <c r="R756" s="18"/>
      <c r="S756" s="18"/>
      <c r="T756" s="15"/>
      <c r="U756" s="18"/>
      <c r="V756" s="18"/>
      <c r="W756" s="18"/>
      <c r="X756" s="18"/>
      <c r="Y756" s="18"/>
      <c r="Z756" s="18"/>
      <c r="AA756" s="18"/>
      <c r="AB756" s="18"/>
      <c r="AC756" s="18"/>
      <c r="AD756" s="18"/>
    </row>
    <row r="757">
      <c r="A757" s="119">
        <v>591.0</v>
      </c>
      <c r="B757" s="120" t="s">
        <v>1685</v>
      </c>
      <c r="C757" s="119" t="s">
        <v>137</v>
      </c>
      <c r="D757" s="119"/>
      <c r="E757" s="119" t="s">
        <v>1729</v>
      </c>
      <c r="F757" s="121"/>
      <c r="G757" s="121" t="s">
        <v>3782</v>
      </c>
      <c r="H757" s="121" t="s">
        <v>3783</v>
      </c>
      <c r="I757" s="121" t="s">
        <v>1607</v>
      </c>
      <c r="J757" s="121" t="s">
        <v>3784</v>
      </c>
      <c r="K757" s="123" t="s">
        <v>3345</v>
      </c>
      <c r="L757" s="121" t="s">
        <v>3346</v>
      </c>
      <c r="M757" s="124"/>
      <c r="N757" s="18"/>
      <c r="O757" s="18"/>
      <c r="P757" s="18"/>
      <c r="Q757" s="18"/>
      <c r="R757" s="18"/>
      <c r="S757" s="18"/>
      <c r="T757" s="15"/>
      <c r="U757" s="18"/>
      <c r="V757" s="18"/>
      <c r="W757" s="18"/>
      <c r="X757" s="18"/>
      <c r="Y757" s="18"/>
      <c r="Z757" s="18"/>
      <c r="AA757" s="18"/>
      <c r="AB757" s="18"/>
      <c r="AC757" s="18"/>
      <c r="AD757" s="18"/>
    </row>
    <row r="758">
      <c r="A758" s="126">
        <v>633.0</v>
      </c>
      <c r="B758" s="127" t="s">
        <v>1711</v>
      </c>
      <c r="C758" s="126" t="s">
        <v>137</v>
      </c>
      <c r="D758" s="126"/>
      <c r="E758" s="126" t="s">
        <v>1656</v>
      </c>
      <c r="F758" s="128"/>
      <c r="G758" s="128" t="s">
        <v>3785</v>
      </c>
      <c r="H758" s="128" t="s">
        <v>3786</v>
      </c>
      <c r="I758" s="128" t="s">
        <v>1637</v>
      </c>
      <c r="J758" s="128" t="s">
        <v>3787</v>
      </c>
      <c r="K758" s="130" t="s">
        <v>2253</v>
      </c>
      <c r="L758" s="128" t="s">
        <v>2254</v>
      </c>
      <c r="M758" s="131"/>
      <c r="N758" s="18"/>
      <c r="O758" s="113"/>
      <c r="P758" s="113"/>
      <c r="Q758" s="18"/>
      <c r="R758" s="18"/>
      <c r="S758" s="15"/>
      <c r="T758" s="18"/>
      <c r="U758" s="18"/>
      <c r="V758" s="18"/>
      <c r="W758" s="18"/>
      <c r="X758" s="18"/>
      <c r="Y758" s="18"/>
      <c r="Z758" s="18"/>
      <c r="AA758" s="18"/>
      <c r="AB758" s="18"/>
      <c r="AC758" s="18"/>
      <c r="AD758" s="18"/>
    </row>
    <row r="759">
      <c r="A759" s="119">
        <v>616.0</v>
      </c>
      <c r="B759" s="120" t="s">
        <v>1685</v>
      </c>
      <c r="C759" s="119" t="s">
        <v>137</v>
      </c>
      <c r="D759" s="119"/>
      <c r="E759" s="119" t="s">
        <v>1656</v>
      </c>
      <c r="F759" s="121"/>
      <c r="G759" s="121" t="s">
        <v>3788</v>
      </c>
      <c r="H759" s="121" t="s">
        <v>3789</v>
      </c>
      <c r="I759" s="121" t="s">
        <v>1637</v>
      </c>
      <c r="J759" s="121" t="s">
        <v>3790</v>
      </c>
      <c r="K759" s="123" t="s">
        <v>3791</v>
      </c>
      <c r="L759" s="121" t="s">
        <v>3792</v>
      </c>
      <c r="M759" s="124"/>
      <c r="N759" s="18"/>
      <c r="O759" s="18"/>
      <c r="P759" s="18"/>
      <c r="Q759" s="18"/>
      <c r="R759" s="18"/>
      <c r="S759" s="18"/>
      <c r="T759" s="15"/>
      <c r="U759" s="18"/>
      <c r="V759" s="18"/>
      <c r="W759" s="18"/>
      <c r="X759" s="18"/>
      <c r="Y759" s="18"/>
      <c r="Z759" s="18"/>
      <c r="AA759" s="18"/>
      <c r="AB759" s="18"/>
      <c r="AC759" s="18"/>
      <c r="AD759" s="18"/>
    </row>
    <row r="760">
      <c r="A760" s="119">
        <v>617.0</v>
      </c>
      <c r="B760" s="120" t="s">
        <v>1685</v>
      </c>
      <c r="C760" s="119" t="s">
        <v>137</v>
      </c>
      <c r="D760" s="119"/>
      <c r="E760" s="119" t="s">
        <v>1656</v>
      </c>
      <c r="F760" s="121"/>
      <c r="G760" s="121" t="s">
        <v>3788</v>
      </c>
      <c r="H760" s="121" t="s">
        <v>3789</v>
      </c>
      <c r="I760" s="121" t="s">
        <v>1637</v>
      </c>
      <c r="J760" s="121" t="s">
        <v>3793</v>
      </c>
      <c r="K760" s="123" t="s">
        <v>3794</v>
      </c>
      <c r="L760" s="121" t="s">
        <v>3795</v>
      </c>
      <c r="M760" s="124"/>
      <c r="N760" s="18"/>
      <c r="O760" s="113"/>
      <c r="P760" s="113"/>
      <c r="Q760" s="18"/>
      <c r="R760" s="18"/>
      <c r="S760" s="15"/>
      <c r="T760" s="18"/>
      <c r="U760" s="18"/>
      <c r="V760" s="18"/>
      <c r="W760" s="18"/>
      <c r="X760" s="18"/>
      <c r="Y760" s="18"/>
      <c r="Z760" s="18"/>
      <c r="AA760" s="18"/>
      <c r="AB760" s="18"/>
      <c r="AC760" s="18"/>
      <c r="AD760" s="18"/>
    </row>
    <row r="761">
      <c r="A761" s="119">
        <v>618.0</v>
      </c>
      <c r="B761" s="120" t="s">
        <v>1685</v>
      </c>
      <c r="C761" s="119" t="s">
        <v>137</v>
      </c>
      <c r="D761" s="119"/>
      <c r="E761" s="119" t="s">
        <v>1656</v>
      </c>
      <c r="F761" s="121"/>
      <c r="G761" s="121" t="s">
        <v>3788</v>
      </c>
      <c r="H761" s="121" t="s">
        <v>3789</v>
      </c>
      <c r="I761" s="121" t="s">
        <v>1637</v>
      </c>
      <c r="J761" s="121" t="s">
        <v>3796</v>
      </c>
      <c r="K761" s="123" t="s">
        <v>3797</v>
      </c>
      <c r="L761" s="121" t="s">
        <v>3798</v>
      </c>
      <c r="M761" s="124"/>
      <c r="N761" s="18"/>
      <c r="O761" s="113"/>
      <c r="P761" s="113"/>
      <c r="Q761" s="18"/>
      <c r="R761" s="18"/>
      <c r="S761" s="15"/>
      <c r="T761" s="18"/>
      <c r="U761" s="18"/>
      <c r="V761" s="18"/>
      <c r="W761" s="18"/>
      <c r="X761" s="18"/>
      <c r="Y761" s="18"/>
      <c r="Z761" s="18"/>
      <c r="AA761" s="18"/>
      <c r="AB761" s="18"/>
      <c r="AC761" s="18"/>
      <c r="AD761" s="18"/>
    </row>
    <row r="762">
      <c r="A762" s="119">
        <v>619.0</v>
      </c>
      <c r="B762" s="120" t="s">
        <v>1685</v>
      </c>
      <c r="C762" s="119" t="s">
        <v>137</v>
      </c>
      <c r="D762" s="119"/>
      <c r="E762" s="119" t="s">
        <v>1656</v>
      </c>
      <c r="F762" s="121"/>
      <c r="G762" s="121" t="s">
        <v>3788</v>
      </c>
      <c r="H762" s="121" t="s">
        <v>3789</v>
      </c>
      <c r="I762" s="121" t="s">
        <v>1637</v>
      </c>
      <c r="J762" s="121" t="s">
        <v>3799</v>
      </c>
      <c r="K762" s="123" t="s">
        <v>3800</v>
      </c>
      <c r="L762" s="121" t="s">
        <v>3801</v>
      </c>
      <c r="M762" s="124"/>
      <c r="N762" s="18"/>
      <c r="O762" s="113"/>
      <c r="P762" s="113"/>
      <c r="Q762" s="18"/>
      <c r="R762" s="18"/>
      <c r="S762" s="15"/>
      <c r="T762" s="18"/>
      <c r="U762" s="18"/>
      <c r="V762" s="18"/>
      <c r="W762" s="18"/>
      <c r="X762" s="18"/>
      <c r="Y762" s="18"/>
      <c r="Z762" s="18"/>
      <c r="AA762" s="18"/>
      <c r="AB762" s="18"/>
      <c r="AC762" s="18"/>
      <c r="AD762" s="18"/>
    </row>
    <row r="763">
      <c r="A763" s="119">
        <v>620.0</v>
      </c>
      <c r="B763" s="120" t="s">
        <v>1685</v>
      </c>
      <c r="C763" s="119" t="s">
        <v>137</v>
      </c>
      <c r="D763" s="119"/>
      <c r="E763" s="119" t="s">
        <v>1656</v>
      </c>
      <c r="F763" s="121"/>
      <c r="G763" s="121" t="s">
        <v>3788</v>
      </c>
      <c r="H763" s="121" t="s">
        <v>3789</v>
      </c>
      <c r="I763" s="121" t="s">
        <v>1637</v>
      </c>
      <c r="J763" s="121" t="s">
        <v>3802</v>
      </c>
      <c r="K763" s="123" t="s">
        <v>3803</v>
      </c>
      <c r="L763" s="121" t="s">
        <v>3804</v>
      </c>
      <c r="M763" s="124"/>
      <c r="N763" s="18"/>
      <c r="O763" s="113"/>
      <c r="P763" s="113"/>
      <c r="Q763" s="18"/>
      <c r="R763" s="18"/>
      <c r="S763" s="15"/>
      <c r="T763" s="18"/>
      <c r="U763" s="18"/>
      <c r="V763" s="18"/>
      <c r="W763" s="18"/>
      <c r="X763" s="18"/>
      <c r="Y763" s="18"/>
      <c r="Z763" s="18"/>
      <c r="AA763" s="18"/>
      <c r="AB763" s="18"/>
      <c r="AC763" s="18"/>
      <c r="AD763" s="18"/>
    </row>
    <row r="764">
      <c r="A764" s="119">
        <v>621.0</v>
      </c>
      <c r="B764" s="120" t="s">
        <v>1685</v>
      </c>
      <c r="C764" s="119" t="s">
        <v>137</v>
      </c>
      <c r="D764" s="119"/>
      <c r="E764" s="119" t="s">
        <v>1656</v>
      </c>
      <c r="F764" s="121"/>
      <c r="G764" s="121" t="s">
        <v>3788</v>
      </c>
      <c r="H764" s="121" t="s">
        <v>3789</v>
      </c>
      <c r="I764" s="121" t="s">
        <v>1637</v>
      </c>
      <c r="J764" s="121" t="s">
        <v>3805</v>
      </c>
      <c r="K764" s="123" t="s">
        <v>3806</v>
      </c>
      <c r="L764" s="121" t="s">
        <v>3807</v>
      </c>
      <c r="M764" s="124"/>
      <c r="N764" s="18"/>
      <c r="O764" s="113"/>
      <c r="P764" s="113"/>
      <c r="Q764" s="18"/>
      <c r="R764" s="18"/>
      <c r="S764" s="15"/>
      <c r="T764" s="18"/>
      <c r="U764" s="18"/>
      <c r="V764" s="18"/>
      <c r="W764" s="18"/>
      <c r="X764" s="18"/>
      <c r="Y764" s="18"/>
      <c r="Z764" s="18"/>
      <c r="AA764" s="18"/>
      <c r="AB764" s="18"/>
      <c r="AC764" s="18"/>
      <c r="AD764" s="18"/>
    </row>
    <row r="765">
      <c r="A765" s="119">
        <v>622.0</v>
      </c>
      <c r="B765" s="120" t="s">
        <v>1685</v>
      </c>
      <c r="C765" s="119" t="s">
        <v>137</v>
      </c>
      <c r="D765" s="119"/>
      <c r="E765" s="119" t="s">
        <v>1656</v>
      </c>
      <c r="F765" s="121"/>
      <c r="G765" s="121" t="s">
        <v>3788</v>
      </c>
      <c r="H765" s="121" t="s">
        <v>3789</v>
      </c>
      <c r="I765" s="121" t="s">
        <v>1637</v>
      </c>
      <c r="J765" s="121" t="s">
        <v>3808</v>
      </c>
      <c r="K765" s="123" t="s">
        <v>3809</v>
      </c>
      <c r="L765" s="121" t="s">
        <v>3810</v>
      </c>
      <c r="M765" s="124"/>
      <c r="N765" s="18"/>
      <c r="O765" s="113"/>
      <c r="P765" s="113"/>
      <c r="Q765" s="18"/>
      <c r="R765" s="18"/>
      <c r="S765" s="15"/>
      <c r="T765" s="18"/>
      <c r="U765" s="18"/>
      <c r="V765" s="18"/>
      <c r="W765" s="18"/>
      <c r="X765" s="18"/>
      <c r="Y765" s="18"/>
      <c r="Z765" s="18"/>
      <c r="AA765" s="18"/>
      <c r="AB765" s="18"/>
      <c r="AC765" s="18"/>
      <c r="AD765" s="18"/>
    </row>
    <row r="766">
      <c r="A766" s="119">
        <v>623.0</v>
      </c>
      <c r="B766" s="120" t="s">
        <v>1685</v>
      </c>
      <c r="C766" s="119" t="s">
        <v>137</v>
      </c>
      <c r="D766" s="119"/>
      <c r="E766" s="119" t="s">
        <v>1656</v>
      </c>
      <c r="F766" s="121"/>
      <c r="G766" s="121" t="s">
        <v>3788</v>
      </c>
      <c r="H766" s="121" t="s">
        <v>3789</v>
      </c>
      <c r="I766" s="121" t="s">
        <v>1637</v>
      </c>
      <c r="J766" s="121" t="s">
        <v>3811</v>
      </c>
      <c r="K766" s="123" t="s">
        <v>3812</v>
      </c>
      <c r="L766" s="121" t="s">
        <v>3813</v>
      </c>
      <c r="M766" s="124"/>
      <c r="N766" s="18"/>
      <c r="O766" s="113"/>
      <c r="P766" s="113"/>
      <c r="Q766" s="18"/>
      <c r="R766" s="18"/>
      <c r="S766" s="15"/>
      <c r="T766" s="18"/>
      <c r="U766" s="18"/>
      <c r="V766" s="18"/>
      <c r="W766" s="18"/>
      <c r="X766" s="18"/>
      <c r="Y766" s="18"/>
      <c r="Z766" s="18"/>
      <c r="AA766" s="18"/>
      <c r="AB766" s="18"/>
      <c r="AC766" s="18"/>
      <c r="AD766" s="18"/>
    </row>
    <row r="767">
      <c r="A767" s="119">
        <v>624.0</v>
      </c>
      <c r="B767" s="120" t="s">
        <v>1685</v>
      </c>
      <c r="C767" s="119" t="s">
        <v>137</v>
      </c>
      <c r="D767" s="119"/>
      <c r="E767" s="119" t="s">
        <v>1656</v>
      </c>
      <c r="F767" s="121"/>
      <c r="G767" s="121" t="s">
        <v>3788</v>
      </c>
      <c r="H767" s="121" t="s">
        <v>3789</v>
      </c>
      <c r="I767" s="121" t="s">
        <v>1637</v>
      </c>
      <c r="J767" s="121" t="s">
        <v>3814</v>
      </c>
      <c r="K767" s="123" t="s">
        <v>3815</v>
      </c>
      <c r="L767" s="121" t="s">
        <v>3816</v>
      </c>
      <c r="M767" s="124"/>
      <c r="N767" s="18"/>
      <c r="O767" s="113"/>
      <c r="P767" s="113"/>
      <c r="Q767" s="18"/>
      <c r="R767" s="18"/>
      <c r="S767" s="15"/>
      <c r="T767" s="18"/>
      <c r="U767" s="18"/>
      <c r="V767" s="18"/>
      <c r="W767" s="18"/>
      <c r="X767" s="18"/>
      <c r="Y767" s="18"/>
      <c r="Z767" s="18"/>
      <c r="AA767" s="18"/>
      <c r="AB767" s="18"/>
      <c r="AC767" s="18"/>
      <c r="AD767" s="18"/>
    </row>
    <row r="768">
      <c r="A768" s="119">
        <v>625.0</v>
      </c>
      <c r="B768" s="120" t="s">
        <v>1685</v>
      </c>
      <c r="C768" s="119" t="s">
        <v>137</v>
      </c>
      <c r="D768" s="119"/>
      <c r="E768" s="119" t="s">
        <v>1656</v>
      </c>
      <c r="F768" s="121"/>
      <c r="G768" s="121" t="s">
        <v>3788</v>
      </c>
      <c r="H768" s="121" t="s">
        <v>3789</v>
      </c>
      <c r="I768" s="121" t="s">
        <v>1637</v>
      </c>
      <c r="J768" s="121" t="s">
        <v>3817</v>
      </c>
      <c r="K768" s="123" t="s">
        <v>3818</v>
      </c>
      <c r="L768" s="121" t="s">
        <v>3819</v>
      </c>
      <c r="M768" s="124"/>
      <c r="N768" s="18"/>
      <c r="O768" s="113"/>
      <c r="P768" s="113"/>
      <c r="Q768" s="18"/>
      <c r="R768" s="18"/>
      <c r="S768" s="15"/>
      <c r="T768" s="18"/>
      <c r="U768" s="18"/>
      <c r="V768" s="18"/>
      <c r="W768" s="18"/>
      <c r="X768" s="18"/>
      <c r="Y768" s="18"/>
      <c r="Z768" s="18"/>
      <c r="AA768" s="18"/>
      <c r="AB768" s="18"/>
      <c r="AC768" s="18"/>
      <c r="AD768" s="18"/>
    </row>
    <row r="769">
      <c r="A769" s="119">
        <v>626.0</v>
      </c>
      <c r="B769" s="120" t="s">
        <v>1685</v>
      </c>
      <c r="C769" s="119" t="s">
        <v>137</v>
      </c>
      <c r="D769" s="119"/>
      <c r="E769" s="119" t="s">
        <v>1656</v>
      </c>
      <c r="F769" s="121"/>
      <c r="G769" s="121" t="s">
        <v>3788</v>
      </c>
      <c r="H769" s="121" t="s">
        <v>3789</v>
      </c>
      <c r="I769" s="121" t="s">
        <v>1637</v>
      </c>
      <c r="J769" s="121" t="s">
        <v>3820</v>
      </c>
      <c r="K769" s="123" t="s">
        <v>3821</v>
      </c>
      <c r="L769" s="121" t="s">
        <v>3822</v>
      </c>
      <c r="M769" s="124"/>
      <c r="N769" s="18"/>
      <c r="O769" s="113"/>
      <c r="P769" s="113"/>
      <c r="Q769" s="18"/>
      <c r="R769" s="18"/>
      <c r="S769" s="15"/>
      <c r="T769" s="18"/>
      <c r="U769" s="18"/>
      <c r="V769" s="18"/>
      <c r="W769" s="18"/>
      <c r="X769" s="18"/>
      <c r="Y769" s="18"/>
      <c r="Z769" s="18"/>
      <c r="AA769" s="18"/>
      <c r="AB769" s="18"/>
      <c r="AC769" s="18"/>
      <c r="AD769" s="18"/>
    </row>
    <row r="770">
      <c r="A770" s="119">
        <v>627.0</v>
      </c>
      <c r="B770" s="120" t="s">
        <v>1685</v>
      </c>
      <c r="C770" s="119" t="s">
        <v>137</v>
      </c>
      <c r="D770" s="119"/>
      <c r="E770" s="119" t="s">
        <v>1656</v>
      </c>
      <c r="F770" s="121"/>
      <c r="G770" s="121" t="s">
        <v>3788</v>
      </c>
      <c r="H770" s="121" t="s">
        <v>3789</v>
      </c>
      <c r="I770" s="121" t="s">
        <v>1637</v>
      </c>
      <c r="J770" s="121" t="s">
        <v>3823</v>
      </c>
      <c r="K770" s="123" t="s">
        <v>3824</v>
      </c>
      <c r="L770" s="121" t="s">
        <v>3825</v>
      </c>
      <c r="M770" s="124"/>
      <c r="N770" s="18"/>
      <c r="O770" s="113"/>
      <c r="P770" s="113"/>
      <c r="Q770" s="18"/>
      <c r="R770" s="18"/>
      <c r="S770" s="15"/>
      <c r="T770" s="18"/>
      <c r="U770" s="18"/>
      <c r="V770" s="18"/>
      <c r="W770" s="18"/>
      <c r="X770" s="18"/>
      <c r="Y770" s="18"/>
      <c r="Z770" s="18"/>
      <c r="AA770" s="18"/>
      <c r="AB770" s="18"/>
      <c r="AC770" s="18"/>
      <c r="AD770" s="18"/>
    </row>
    <row r="771">
      <c r="A771" s="119">
        <v>588.0</v>
      </c>
      <c r="B771" s="120" t="s">
        <v>1685</v>
      </c>
      <c r="C771" s="119" t="s">
        <v>137</v>
      </c>
      <c r="D771" s="119"/>
      <c r="E771" s="119" t="s">
        <v>1729</v>
      </c>
      <c r="F771" s="121"/>
      <c r="G771" s="121" t="s">
        <v>3826</v>
      </c>
      <c r="H771" s="121" t="s">
        <v>3827</v>
      </c>
      <c r="I771" s="121" t="s">
        <v>1607</v>
      </c>
      <c r="J771" s="121" t="s">
        <v>3828</v>
      </c>
      <c r="K771" s="123" t="s">
        <v>3548</v>
      </c>
      <c r="L771" s="121" t="s">
        <v>3549</v>
      </c>
      <c r="M771" s="124"/>
      <c r="N771" s="18"/>
      <c r="O771" s="113"/>
      <c r="P771" s="113"/>
      <c r="Q771" s="18"/>
      <c r="R771" s="18"/>
      <c r="S771" s="15"/>
      <c r="T771" s="18"/>
      <c r="U771" s="18"/>
      <c r="V771" s="18"/>
      <c r="W771" s="18"/>
      <c r="X771" s="18"/>
      <c r="Y771" s="18"/>
      <c r="Z771" s="18"/>
      <c r="AA771" s="18"/>
      <c r="AB771" s="18"/>
      <c r="AC771" s="18"/>
      <c r="AD771" s="18"/>
    </row>
    <row r="772">
      <c r="A772" s="119">
        <v>660.0</v>
      </c>
      <c r="B772" s="120" t="s">
        <v>1685</v>
      </c>
      <c r="C772" s="119" t="s">
        <v>137</v>
      </c>
      <c r="D772" s="119"/>
      <c r="E772" s="119" t="s">
        <v>1619</v>
      </c>
      <c r="F772" s="121"/>
      <c r="G772" s="121" t="s">
        <v>3829</v>
      </c>
      <c r="H772" s="121" t="s">
        <v>3830</v>
      </c>
      <c r="I772" s="121" t="s">
        <v>1588</v>
      </c>
      <c r="J772" s="121" t="s">
        <v>3831</v>
      </c>
      <c r="K772" s="123" t="s">
        <v>3446</v>
      </c>
      <c r="L772" s="121" t="s">
        <v>3447</v>
      </c>
      <c r="M772" s="124"/>
      <c r="N772" s="18"/>
      <c r="O772" s="113"/>
      <c r="P772" s="113"/>
      <c r="Q772" s="18"/>
      <c r="R772" s="18"/>
      <c r="S772" s="15"/>
      <c r="T772" s="18"/>
      <c r="U772" s="18"/>
      <c r="V772" s="18"/>
      <c r="W772" s="18"/>
      <c r="X772" s="18"/>
      <c r="Y772" s="18"/>
      <c r="Z772" s="18"/>
      <c r="AA772" s="18"/>
      <c r="AB772" s="18"/>
      <c r="AC772" s="18"/>
      <c r="AD772" s="18"/>
    </row>
    <row r="773">
      <c r="A773" s="119">
        <v>662.0</v>
      </c>
      <c r="B773" s="120" t="s">
        <v>1685</v>
      </c>
      <c r="C773" s="119" t="s">
        <v>137</v>
      </c>
      <c r="D773" s="119"/>
      <c r="E773" s="119" t="s">
        <v>1619</v>
      </c>
      <c r="F773" s="121"/>
      <c r="G773" s="121" t="s">
        <v>3832</v>
      </c>
      <c r="H773" s="121" t="s">
        <v>3830</v>
      </c>
      <c r="I773" s="121" t="s">
        <v>1588</v>
      </c>
      <c r="J773" s="121" t="s">
        <v>3833</v>
      </c>
      <c r="K773" s="123" t="s">
        <v>3488</v>
      </c>
      <c r="L773" s="121" t="s">
        <v>3489</v>
      </c>
      <c r="M773" s="124"/>
      <c r="N773" s="18"/>
      <c r="O773" s="18"/>
      <c r="P773" s="18"/>
      <c r="Q773" s="18"/>
      <c r="R773" s="18"/>
      <c r="S773" s="18"/>
      <c r="T773" s="15"/>
      <c r="U773" s="18"/>
      <c r="V773" s="18"/>
      <c r="W773" s="18"/>
      <c r="X773" s="18"/>
      <c r="Y773" s="18"/>
      <c r="Z773" s="18"/>
      <c r="AA773" s="18"/>
      <c r="AB773" s="18"/>
      <c r="AC773" s="18"/>
      <c r="AD773" s="18"/>
    </row>
    <row r="774">
      <c r="A774" s="119">
        <v>667.0</v>
      </c>
      <c r="B774" s="120" t="s">
        <v>1685</v>
      </c>
      <c r="C774" s="119" t="s">
        <v>137</v>
      </c>
      <c r="D774" s="119"/>
      <c r="E774" s="119" t="s">
        <v>1619</v>
      </c>
      <c r="F774" s="121"/>
      <c r="G774" s="121" t="s">
        <v>3834</v>
      </c>
      <c r="H774" s="121" t="s">
        <v>3830</v>
      </c>
      <c r="I774" s="121" t="s">
        <v>1588</v>
      </c>
      <c r="J774" s="121" t="s">
        <v>3835</v>
      </c>
      <c r="K774" s="123" t="s">
        <v>3439</v>
      </c>
      <c r="L774" s="121" t="s">
        <v>3440</v>
      </c>
      <c r="M774" s="124"/>
      <c r="N774" s="18"/>
      <c r="O774" s="113"/>
      <c r="P774" s="113"/>
      <c r="Q774" s="18"/>
      <c r="R774" s="18"/>
      <c r="S774" s="15"/>
      <c r="T774" s="18"/>
      <c r="U774" s="18"/>
      <c r="V774" s="18"/>
      <c r="W774" s="18"/>
      <c r="X774" s="18"/>
      <c r="Y774" s="18"/>
      <c r="Z774" s="18"/>
      <c r="AA774" s="18"/>
      <c r="AB774" s="18"/>
      <c r="AC774" s="18"/>
      <c r="AD774" s="18"/>
    </row>
    <row r="775">
      <c r="A775" s="119">
        <v>669.0</v>
      </c>
      <c r="B775" s="120" t="s">
        <v>1685</v>
      </c>
      <c r="C775" s="119" t="s">
        <v>137</v>
      </c>
      <c r="D775" s="119"/>
      <c r="E775" s="119" t="s">
        <v>1619</v>
      </c>
      <c r="F775" s="121"/>
      <c r="G775" s="121" t="s">
        <v>3836</v>
      </c>
      <c r="H775" s="121" t="s">
        <v>3830</v>
      </c>
      <c r="I775" s="121" t="s">
        <v>1588</v>
      </c>
      <c r="J775" s="121" t="s">
        <v>3837</v>
      </c>
      <c r="K775" s="123" t="s">
        <v>3492</v>
      </c>
      <c r="L775" s="121" t="s">
        <v>3493</v>
      </c>
      <c r="M775" s="124"/>
      <c r="N775" s="18"/>
      <c r="O775" s="113"/>
      <c r="P775" s="113"/>
      <c r="Q775" s="18"/>
      <c r="R775" s="18"/>
      <c r="S775" s="15"/>
      <c r="T775" s="18"/>
      <c r="U775" s="18"/>
      <c r="V775" s="18"/>
      <c r="W775" s="18"/>
      <c r="X775" s="18"/>
      <c r="Y775" s="18"/>
      <c r="Z775" s="18"/>
      <c r="AA775" s="18"/>
      <c r="AB775" s="18"/>
      <c r="AC775" s="18"/>
      <c r="AD775" s="18"/>
    </row>
    <row r="776">
      <c r="A776" s="119">
        <v>673.0</v>
      </c>
      <c r="B776" s="120" t="s">
        <v>1685</v>
      </c>
      <c r="C776" s="119" t="s">
        <v>137</v>
      </c>
      <c r="D776" s="119"/>
      <c r="E776" s="119" t="s">
        <v>1619</v>
      </c>
      <c r="F776" s="121"/>
      <c r="G776" s="121" t="s">
        <v>3838</v>
      </c>
      <c r="H776" s="121" t="s">
        <v>3830</v>
      </c>
      <c r="I776" s="121" t="s">
        <v>1588</v>
      </c>
      <c r="J776" s="121" t="s">
        <v>3839</v>
      </c>
      <c r="K776" s="123" t="s">
        <v>3840</v>
      </c>
      <c r="L776" s="121" t="s">
        <v>3841</v>
      </c>
      <c r="M776" s="124"/>
      <c r="N776" s="18"/>
      <c r="O776" s="113"/>
      <c r="P776" s="113"/>
      <c r="Q776" s="18"/>
      <c r="R776" s="18"/>
      <c r="S776" s="15"/>
      <c r="T776" s="18"/>
      <c r="U776" s="18"/>
      <c r="V776" s="18"/>
      <c r="W776" s="18"/>
      <c r="X776" s="18"/>
      <c r="Y776" s="18"/>
      <c r="Z776" s="18"/>
      <c r="AA776" s="18"/>
      <c r="AB776" s="18"/>
      <c r="AC776" s="18"/>
      <c r="AD776" s="18"/>
    </row>
    <row r="777">
      <c r="A777" s="119">
        <v>681.0</v>
      </c>
      <c r="B777" s="120" t="s">
        <v>1685</v>
      </c>
      <c r="C777" s="119" t="s">
        <v>137</v>
      </c>
      <c r="D777" s="119"/>
      <c r="E777" s="119" t="s">
        <v>1619</v>
      </c>
      <c r="F777" s="121"/>
      <c r="G777" s="121" t="s">
        <v>3842</v>
      </c>
      <c r="H777" s="121" t="s">
        <v>3830</v>
      </c>
      <c r="I777" s="121" t="s">
        <v>1588</v>
      </c>
      <c r="J777" s="121" t="s">
        <v>3843</v>
      </c>
      <c r="K777" s="123" t="s">
        <v>2027</v>
      </c>
      <c r="L777" s="121" t="s">
        <v>2028</v>
      </c>
      <c r="M777" s="124"/>
      <c r="N777" s="18"/>
      <c r="O777" s="113"/>
      <c r="P777" s="113"/>
      <c r="Q777" s="18"/>
      <c r="R777" s="18"/>
      <c r="S777" s="15"/>
      <c r="T777" s="18"/>
      <c r="U777" s="18"/>
      <c r="V777" s="18"/>
      <c r="W777" s="18"/>
      <c r="X777" s="18"/>
      <c r="Y777" s="18"/>
      <c r="Z777" s="18"/>
      <c r="AA777" s="18"/>
      <c r="AB777" s="18"/>
      <c r="AC777" s="18"/>
      <c r="AD777" s="18"/>
    </row>
    <row r="778">
      <c r="A778" s="119">
        <v>686.0</v>
      </c>
      <c r="B778" s="120" t="s">
        <v>1685</v>
      </c>
      <c r="C778" s="119" t="s">
        <v>137</v>
      </c>
      <c r="D778" s="119"/>
      <c r="E778" s="119" t="s">
        <v>1619</v>
      </c>
      <c r="F778" s="121"/>
      <c r="G778" s="121" t="s">
        <v>3844</v>
      </c>
      <c r="H778" s="121" t="s">
        <v>3830</v>
      </c>
      <c r="I778" s="121" t="s">
        <v>1588</v>
      </c>
      <c r="J778" s="121" t="s">
        <v>3845</v>
      </c>
      <c r="K778" s="123" t="s">
        <v>1975</v>
      </c>
      <c r="L778" s="121" t="s">
        <v>1976</v>
      </c>
      <c r="M778" s="124"/>
      <c r="N778" s="18"/>
      <c r="O778" s="113"/>
      <c r="P778" s="113"/>
      <c r="Q778" s="18"/>
      <c r="R778" s="18"/>
      <c r="S778" s="15"/>
      <c r="T778" s="18"/>
      <c r="U778" s="18"/>
      <c r="V778" s="18"/>
      <c r="W778" s="18"/>
      <c r="X778" s="18"/>
      <c r="Y778" s="18"/>
      <c r="Z778" s="18"/>
      <c r="AA778" s="18"/>
      <c r="AB778" s="18"/>
      <c r="AC778" s="18"/>
      <c r="AD778" s="18"/>
    </row>
    <row r="779">
      <c r="A779" s="119">
        <v>691.0</v>
      </c>
      <c r="B779" s="120" t="s">
        <v>1685</v>
      </c>
      <c r="C779" s="119" t="s">
        <v>137</v>
      </c>
      <c r="D779" s="119"/>
      <c r="E779" s="119" t="s">
        <v>1619</v>
      </c>
      <c r="F779" s="121"/>
      <c r="G779" s="121" t="s">
        <v>3846</v>
      </c>
      <c r="H779" s="121" t="s">
        <v>3830</v>
      </c>
      <c r="I779" s="121" t="s">
        <v>1588</v>
      </c>
      <c r="J779" s="121" t="s">
        <v>3847</v>
      </c>
      <c r="K779" s="123" t="s">
        <v>1954</v>
      </c>
      <c r="L779" s="121" t="s">
        <v>1955</v>
      </c>
      <c r="M779" s="124"/>
      <c r="N779" s="18"/>
      <c r="O779" s="113"/>
      <c r="P779" s="113"/>
      <c r="Q779" s="18"/>
      <c r="R779" s="18"/>
      <c r="S779" s="15"/>
      <c r="T779" s="18"/>
      <c r="U779" s="18"/>
      <c r="V779" s="18"/>
      <c r="W779" s="18"/>
      <c r="X779" s="18"/>
      <c r="Y779" s="18"/>
      <c r="Z779" s="18"/>
      <c r="AA779" s="18"/>
      <c r="AB779" s="18"/>
      <c r="AC779" s="18"/>
      <c r="AD779" s="18"/>
    </row>
    <row r="780">
      <c r="A780" s="119">
        <v>693.0</v>
      </c>
      <c r="B780" s="120" t="s">
        <v>1685</v>
      </c>
      <c r="C780" s="119" t="s">
        <v>137</v>
      </c>
      <c r="D780" s="119"/>
      <c r="E780" s="119" t="s">
        <v>1619</v>
      </c>
      <c r="F780" s="121"/>
      <c r="G780" s="121" t="s">
        <v>3848</v>
      </c>
      <c r="H780" s="121" t="s">
        <v>3830</v>
      </c>
      <c r="I780" s="121" t="s">
        <v>1588</v>
      </c>
      <c r="J780" s="121" t="s">
        <v>3849</v>
      </c>
      <c r="K780" s="123" t="s">
        <v>1979</v>
      </c>
      <c r="L780" s="121" t="s">
        <v>1980</v>
      </c>
      <c r="M780" s="124"/>
      <c r="N780" s="18"/>
      <c r="O780" s="113"/>
      <c r="P780" s="113"/>
      <c r="Q780" s="18"/>
      <c r="R780" s="18"/>
      <c r="S780" s="15"/>
      <c r="T780" s="18"/>
      <c r="U780" s="18"/>
      <c r="V780" s="18"/>
      <c r="W780" s="18"/>
      <c r="X780" s="18"/>
      <c r="Y780" s="18"/>
      <c r="Z780" s="18"/>
      <c r="AA780" s="18"/>
      <c r="AB780" s="18"/>
      <c r="AC780" s="18"/>
      <c r="AD780" s="18"/>
    </row>
    <row r="781">
      <c r="A781" s="119">
        <v>682.0</v>
      </c>
      <c r="B781" s="120" t="s">
        <v>1685</v>
      </c>
      <c r="C781" s="119" t="s">
        <v>137</v>
      </c>
      <c r="D781" s="119"/>
      <c r="E781" s="119" t="s">
        <v>1619</v>
      </c>
      <c r="F781" s="121"/>
      <c r="G781" s="121" t="s">
        <v>3850</v>
      </c>
      <c r="H781" s="121" t="s">
        <v>3851</v>
      </c>
      <c r="I781" s="121" t="s">
        <v>1588</v>
      </c>
      <c r="J781" s="121" t="s">
        <v>3852</v>
      </c>
      <c r="K781" s="123" t="s">
        <v>2027</v>
      </c>
      <c r="L781" s="121" t="s">
        <v>2028</v>
      </c>
      <c r="M781" s="124"/>
      <c r="N781" s="18"/>
      <c r="O781" s="113"/>
      <c r="P781" s="113"/>
      <c r="Q781" s="18"/>
      <c r="R781" s="18"/>
      <c r="S781" s="15"/>
      <c r="T781" s="18"/>
      <c r="U781" s="18"/>
      <c r="V781" s="18"/>
      <c r="W781" s="18"/>
      <c r="X781" s="18"/>
      <c r="Y781" s="18"/>
      <c r="Z781" s="18"/>
      <c r="AA781" s="18"/>
      <c r="AB781" s="18"/>
      <c r="AC781" s="18"/>
      <c r="AD781" s="18"/>
    </row>
    <row r="782">
      <c r="A782" s="119">
        <v>683.0</v>
      </c>
      <c r="B782" s="120" t="s">
        <v>1685</v>
      </c>
      <c r="C782" s="119" t="s">
        <v>137</v>
      </c>
      <c r="D782" s="119"/>
      <c r="E782" s="119" t="s">
        <v>1619</v>
      </c>
      <c r="F782" s="121"/>
      <c r="G782" s="121" t="s">
        <v>3853</v>
      </c>
      <c r="H782" s="121" t="s">
        <v>3854</v>
      </c>
      <c r="I782" s="121" t="s">
        <v>1588</v>
      </c>
      <c r="J782" s="121" t="s">
        <v>3855</v>
      </c>
      <c r="K782" s="123" t="s">
        <v>2027</v>
      </c>
      <c r="L782" s="121" t="s">
        <v>2028</v>
      </c>
      <c r="M782" s="124"/>
      <c r="N782" s="18"/>
      <c r="O782" s="113"/>
      <c r="P782" s="113"/>
      <c r="Q782" s="18"/>
      <c r="R782" s="18"/>
      <c r="S782" s="15"/>
      <c r="T782" s="18"/>
      <c r="U782" s="18"/>
      <c r="V782" s="18"/>
      <c r="W782" s="18"/>
      <c r="X782" s="18"/>
      <c r="Y782" s="18"/>
      <c r="Z782" s="18"/>
      <c r="AA782" s="18"/>
      <c r="AB782" s="18"/>
      <c r="AC782" s="18"/>
      <c r="AD782" s="18"/>
    </row>
    <row r="783">
      <c r="A783" s="119">
        <v>684.0</v>
      </c>
      <c r="B783" s="120" t="s">
        <v>1685</v>
      </c>
      <c r="C783" s="119" t="s">
        <v>137</v>
      </c>
      <c r="D783" s="119"/>
      <c r="E783" s="119" t="s">
        <v>1619</v>
      </c>
      <c r="F783" s="121"/>
      <c r="G783" s="121" t="s">
        <v>3856</v>
      </c>
      <c r="H783" s="121" t="s">
        <v>3857</v>
      </c>
      <c r="I783" s="121" t="s">
        <v>1588</v>
      </c>
      <c r="J783" s="121" t="s">
        <v>3858</v>
      </c>
      <c r="K783" s="123" t="s">
        <v>2027</v>
      </c>
      <c r="L783" s="121" t="s">
        <v>2028</v>
      </c>
      <c r="M783" s="124"/>
      <c r="N783" s="18"/>
      <c r="O783" s="113"/>
      <c r="P783" s="113"/>
      <c r="Q783" s="18"/>
      <c r="R783" s="18"/>
      <c r="S783" s="15"/>
      <c r="T783" s="18"/>
      <c r="U783" s="18"/>
      <c r="V783" s="18"/>
      <c r="W783" s="18"/>
      <c r="X783" s="18"/>
      <c r="Y783" s="18"/>
      <c r="Z783" s="18"/>
      <c r="AA783" s="18"/>
      <c r="AB783" s="18"/>
      <c r="AC783" s="18"/>
      <c r="AD783" s="18"/>
    </row>
    <row r="784">
      <c r="A784" s="119">
        <v>689.0</v>
      </c>
      <c r="B784" s="120" t="s">
        <v>1685</v>
      </c>
      <c r="C784" s="119" t="s">
        <v>137</v>
      </c>
      <c r="D784" s="119"/>
      <c r="E784" s="119" t="s">
        <v>1619</v>
      </c>
      <c r="F784" s="121"/>
      <c r="G784" s="121" t="s">
        <v>3859</v>
      </c>
      <c r="H784" s="121" t="s">
        <v>3860</v>
      </c>
      <c r="I784" s="121" t="s">
        <v>1588</v>
      </c>
      <c r="J784" s="121" t="s">
        <v>3861</v>
      </c>
      <c r="K784" s="123" t="s">
        <v>1975</v>
      </c>
      <c r="L784" s="121" t="s">
        <v>1976</v>
      </c>
      <c r="M784" s="124"/>
      <c r="N784" s="18"/>
      <c r="O784" s="113"/>
      <c r="P784" s="113"/>
      <c r="Q784" s="18"/>
      <c r="R784" s="18"/>
      <c r="S784" s="15"/>
      <c r="T784" s="18"/>
      <c r="U784" s="18"/>
      <c r="V784" s="18"/>
      <c r="W784" s="18"/>
      <c r="X784" s="18"/>
      <c r="Y784" s="18"/>
      <c r="Z784" s="18"/>
      <c r="AA784" s="18"/>
      <c r="AB784" s="18"/>
      <c r="AC784" s="18"/>
      <c r="AD784" s="18"/>
    </row>
    <row r="785">
      <c r="A785" s="119">
        <v>663.0</v>
      </c>
      <c r="B785" s="120" t="s">
        <v>1685</v>
      </c>
      <c r="C785" s="119" t="s">
        <v>137</v>
      </c>
      <c r="D785" s="119"/>
      <c r="E785" s="119" t="s">
        <v>1619</v>
      </c>
      <c r="F785" s="121"/>
      <c r="G785" s="121" t="s">
        <v>3862</v>
      </c>
      <c r="H785" s="121" t="s">
        <v>3863</v>
      </c>
      <c r="I785" s="121" t="s">
        <v>1588</v>
      </c>
      <c r="J785" s="121" t="s">
        <v>3864</v>
      </c>
      <c r="K785" s="123" t="s">
        <v>3488</v>
      </c>
      <c r="L785" s="121" t="s">
        <v>3489</v>
      </c>
      <c r="M785" s="124"/>
      <c r="N785" s="18"/>
      <c r="O785" s="113"/>
      <c r="P785" s="113"/>
      <c r="Q785" s="18"/>
      <c r="R785" s="18"/>
      <c r="S785" s="15"/>
      <c r="T785" s="18"/>
      <c r="U785" s="18"/>
      <c r="V785" s="18"/>
      <c r="W785" s="18"/>
      <c r="X785" s="18"/>
      <c r="Y785" s="18"/>
      <c r="Z785" s="18"/>
      <c r="AA785" s="18"/>
      <c r="AB785" s="18"/>
      <c r="AC785" s="18"/>
      <c r="AD785" s="18"/>
    </row>
    <row r="786">
      <c r="A786" s="119">
        <v>687.0</v>
      </c>
      <c r="B786" s="120" t="s">
        <v>1685</v>
      </c>
      <c r="C786" s="119" t="s">
        <v>137</v>
      </c>
      <c r="D786" s="119"/>
      <c r="E786" s="119" t="s">
        <v>1619</v>
      </c>
      <c r="F786" s="121"/>
      <c r="G786" s="121" t="s">
        <v>3865</v>
      </c>
      <c r="H786" s="121" t="s">
        <v>3863</v>
      </c>
      <c r="I786" s="121" t="s">
        <v>1588</v>
      </c>
      <c r="J786" s="121" t="s">
        <v>3866</v>
      </c>
      <c r="K786" s="123" t="s">
        <v>1975</v>
      </c>
      <c r="L786" s="121" t="s">
        <v>1976</v>
      </c>
      <c r="M786" s="124"/>
      <c r="N786" s="18"/>
      <c r="O786" s="113"/>
      <c r="P786" s="113"/>
      <c r="Q786" s="18"/>
      <c r="R786" s="18"/>
      <c r="S786" s="15"/>
      <c r="T786" s="18"/>
      <c r="U786" s="18"/>
      <c r="V786" s="18"/>
      <c r="W786" s="18"/>
      <c r="X786" s="18"/>
      <c r="Y786" s="18"/>
      <c r="Z786" s="18"/>
      <c r="AA786" s="18"/>
      <c r="AB786" s="18"/>
      <c r="AC786" s="18"/>
      <c r="AD786" s="18"/>
    </row>
    <row r="787">
      <c r="A787" s="119">
        <v>664.0</v>
      </c>
      <c r="B787" s="120" t="s">
        <v>1685</v>
      </c>
      <c r="C787" s="119" t="s">
        <v>137</v>
      </c>
      <c r="D787" s="119"/>
      <c r="E787" s="119" t="s">
        <v>1619</v>
      </c>
      <c r="F787" s="121"/>
      <c r="G787" s="121" t="s">
        <v>3867</v>
      </c>
      <c r="H787" s="121" t="s">
        <v>3868</v>
      </c>
      <c r="I787" s="121" t="s">
        <v>1588</v>
      </c>
      <c r="J787" s="121" t="s">
        <v>3869</v>
      </c>
      <c r="K787" s="123" t="s">
        <v>3488</v>
      </c>
      <c r="L787" s="121" t="s">
        <v>3489</v>
      </c>
      <c r="M787" s="124"/>
      <c r="N787" s="18"/>
      <c r="O787" s="113"/>
      <c r="P787" s="113"/>
      <c r="Q787" s="18"/>
      <c r="R787" s="18"/>
      <c r="S787" s="15"/>
      <c r="T787" s="18"/>
      <c r="U787" s="18"/>
      <c r="V787" s="18"/>
      <c r="W787" s="18"/>
      <c r="X787" s="18"/>
      <c r="Y787" s="18"/>
      <c r="Z787" s="18"/>
      <c r="AA787" s="18"/>
      <c r="AB787" s="18"/>
      <c r="AC787" s="18"/>
      <c r="AD787" s="18"/>
    </row>
    <row r="788">
      <c r="A788" s="119">
        <v>688.0</v>
      </c>
      <c r="B788" s="120" t="s">
        <v>1685</v>
      </c>
      <c r="C788" s="119" t="s">
        <v>137</v>
      </c>
      <c r="D788" s="119"/>
      <c r="E788" s="119" t="s">
        <v>1619</v>
      </c>
      <c r="F788" s="121"/>
      <c r="G788" s="121" t="s">
        <v>3870</v>
      </c>
      <c r="H788" s="121" t="s">
        <v>3868</v>
      </c>
      <c r="I788" s="121" t="s">
        <v>1588</v>
      </c>
      <c r="J788" s="121" t="s">
        <v>3871</v>
      </c>
      <c r="K788" s="123" t="s">
        <v>1975</v>
      </c>
      <c r="L788" s="121" t="s">
        <v>1976</v>
      </c>
      <c r="M788" s="124"/>
      <c r="N788" s="18"/>
      <c r="O788" s="113"/>
      <c r="P788" s="113"/>
      <c r="Q788" s="18"/>
      <c r="R788" s="18"/>
      <c r="S788" s="15"/>
      <c r="T788" s="18"/>
      <c r="U788" s="18"/>
      <c r="V788" s="18"/>
      <c r="W788" s="18"/>
      <c r="X788" s="18"/>
      <c r="Y788" s="18"/>
      <c r="Z788" s="18"/>
      <c r="AA788" s="18"/>
      <c r="AB788" s="18"/>
      <c r="AC788" s="18"/>
      <c r="AD788" s="18"/>
    </row>
    <row r="789">
      <c r="A789" s="119">
        <v>665.0</v>
      </c>
      <c r="B789" s="120" t="s">
        <v>1685</v>
      </c>
      <c r="C789" s="119" t="s">
        <v>137</v>
      </c>
      <c r="D789" s="119"/>
      <c r="E789" s="119" t="s">
        <v>1619</v>
      </c>
      <c r="F789" s="121"/>
      <c r="G789" s="121" t="s">
        <v>3872</v>
      </c>
      <c r="H789" s="121" t="s">
        <v>3873</v>
      </c>
      <c r="I789" s="121" t="s">
        <v>1588</v>
      </c>
      <c r="J789" s="121" t="s">
        <v>3874</v>
      </c>
      <c r="K789" s="123" t="s">
        <v>3488</v>
      </c>
      <c r="L789" s="121" t="s">
        <v>3489</v>
      </c>
      <c r="M789" s="124"/>
      <c r="N789" s="18"/>
      <c r="O789" s="113"/>
      <c r="P789" s="113"/>
      <c r="Q789" s="18"/>
      <c r="R789" s="18"/>
      <c r="S789" s="15"/>
      <c r="T789" s="18"/>
      <c r="U789" s="18"/>
      <c r="V789" s="18"/>
      <c r="W789" s="18"/>
      <c r="X789" s="18"/>
      <c r="Y789" s="18"/>
      <c r="Z789" s="18"/>
      <c r="AA789" s="18"/>
      <c r="AB789" s="18"/>
      <c r="AC789" s="18"/>
      <c r="AD789" s="18"/>
    </row>
    <row r="790">
      <c r="A790" s="126">
        <v>806.0</v>
      </c>
      <c r="B790" s="127" t="s">
        <v>1711</v>
      </c>
      <c r="C790" s="127" t="s">
        <v>142</v>
      </c>
      <c r="D790" s="127"/>
      <c r="E790" s="127" t="s">
        <v>2749</v>
      </c>
      <c r="F790" s="127"/>
      <c r="G790" s="127" t="s">
        <v>3875</v>
      </c>
      <c r="H790" s="127" t="s">
        <v>3876</v>
      </c>
      <c r="I790" s="127" t="s">
        <v>1681</v>
      </c>
      <c r="J790" s="127" t="s">
        <v>3877</v>
      </c>
      <c r="K790" s="127" t="s">
        <v>3878</v>
      </c>
      <c r="L790" s="127" t="s">
        <v>3879</v>
      </c>
      <c r="M790" s="145"/>
    </row>
    <row r="791">
      <c r="A791" s="119">
        <v>809.0</v>
      </c>
      <c r="B791" s="120" t="s">
        <v>1685</v>
      </c>
      <c r="C791" s="120" t="s">
        <v>142</v>
      </c>
      <c r="D791" s="120"/>
      <c r="E791" s="120" t="s">
        <v>1634</v>
      </c>
      <c r="F791" s="120"/>
      <c r="G791" s="120" t="s">
        <v>3880</v>
      </c>
      <c r="H791" s="120" t="s">
        <v>3881</v>
      </c>
      <c r="I791" s="120" t="s">
        <v>1637</v>
      </c>
      <c r="J791" s="120" t="s">
        <v>3882</v>
      </c>
      <c r="K791" s="120" t="s">
        <v>1829</v>
      </c>
      <c r="L791" s="120" t="s">
        <v>1830</v>
      </c>
      <c r="M791" s="147"/>
    </row>
    <row r="792">
      <c r="A792" s="119">
        <v>812.0</v>
      </c>
      <c r="B792" s="120" t="s">
        <v>1685</v>
      </c>
      <c r="C792" s="120" t="s">
        <v>142</v>
      </c>
      <c r="D792" s="120"/>
      <c r="E792" s="120" t="s">
        <v>1634</v>
      </c>
      <c r="F792" s="120"/>
      <c r="G792" s="120" t="s">
        <v>3880</v>
      </c>
      <c r="H792" s="120" t="s">
        <v>3881</v>
      </c>
      <c r="I792" s="120" t="s">
        <v>1637</v>
      </c>
      <c r="J792" s="120" t="s">
        <v>3883</v>
      </c>
      <c r="K792" s="120" t="s">
        <v>1660</v>
      </c>
      <c r="L792" s="120" t="s">
        <v>1661</v>
      </c>
      <c r="M792" s="147"/>
    </row>
    <row r="793">
      <c r="A793" s="119">
        <v>816.0</v>
      </c>
      <c r="B793" s="120" t="s">
        <v>1685</v>
      </c>
      <c r="C793" s="120" t="s">
        <v>142</v>
      </c>
      <c r="D793" s="120"/>
      <c r="E793" s="120" t="s">
        <v>1634</v>
      </c>
      <c r="F793" s="120"/>
      <c r="G793" s="120" t="s">
        <v>3880</v>
      </c>
      <c r="H793" s="120" t="s">
        <v>3881</v>
      </c>
      <c r="I793" s="120" t="s">
        <v>1637</v>
      </c>
      <c r="J793" s="120" t="s">
        <v>3884</v>
      </c>
      <c r="K793" s="120" t="s">
        <v>2206</v>
      </c>
      <c r="L793" s="120" t="s">
        <v>2207</v>
      </c>
      <c r="M793" s="147"/>
    </row>
    <row r="794">
      <c r="A794" s="119">
        <v>818.0</v>
      </c>
      <c r="B794" s="120" t="s">
        <v>1685</v>
      </c>
      <c r="C794" s="120" t="s">
        <v>142</v>
      </c>
      <c r="D794" s="120"/>
      <c r="E794" s="120" t="s">
        <v>1634</v>
      </c>
      <c r="F794" s="120"/>
      <c r="G794" s="120" t="s">
        <v>3880</v>
      </c>
      <c r="H794" s="120" t="s">
        <v>3881</v>
      </c>
      <c r="I794" s="120" t="s">
        <v>1637</v>
      </c>
      <c r="J794" s="120" t="s">
        <v>3885</v>
      </c>
      <c r="K794" s="120" t="s">
        <v>2245</v>
      </c>
      <c r="L794" s="120" t="s">
        <v>2246</v>
      </c>
      <c r="M794" s="147"/>
    </row>
    <row r="795">
      <c r="A795" s="119">
        <v>834.0</v>
      </c>
      <c r="B795" s="120" t="s">
        <v>1685</v>
      </c>
      <c r="C795" s="120" t="s">
        <v>142</v>
      </c>
      <c r="D795" s="120"/>
      <c r="E795" s="120" t="s">
        <v>1634</v>
      </c>
      <c r="F795" s="120"/>
      <c r="G795" s="120" t="s">
        <v>3880</v>
      </c>
      <c r="H795" s="120" t="s">
        <v>3881</v>
      </c>
      <c r="I795" s="120" t="s">
        <v>1637</v>
      </c>
      <c r="J795" s="120" t="s">
        <v>3886</v>
      </c>
      <c r="K795" s="120" t="s">
        <v>2781</v>
      </c>
      <c r="L795" s="120" t="s">
        <v>2782</v>
      </c>
      <c r="M795" s="147"/>
    </row>
    <row r="796">
      <c r="A796" s="119">
        <v>836.0</v>
      </c>
      <c r="B796" s="120" t="s">
        <v>1685</v>
      </c>
      <c r="C796" s="120" t="s">
        <v>142</v>
      </c>
      <c r="D796" s="120"/>
      <c r="E796" s="120" t="s">
        <v>1634</v>
      </c>
      <c r="F796" s="120"/>
      <c r="G796" s="120" t="s">
        <v>3880</v>
      </c>
      <c r="H796" s="120" t="s">
        <v>3881</v>
      </c>
      <c r="I796" s="120" t="s">
        <v>1637</v>
      </c>
      <c r="J796" s="120" t="s">
        <v>3887</v>
      </c>
      <c r="K796" s="120" t="s">
        <v>2248</v>
      </c>
      <c r="L796" s="120" t="s">
        <v>2249</v>
      </c>
      <c r="M796" s="147"/>
    </row>
    <row r="797">
      <c r="A797" s="126">
        <v>838.0</v>
      </c>
      <c r="B797" s="127" t="s">
        <v>1711</v>
      </c>
      <c r="C797" s="127" t="s">
        <v>142</v>
      </c>
      <c r="D797" s="127"/>
      <c r="E797" s="127" t="s">
        <v>1634</v>
      </c>
      <c r="F797" s="127"/>
      <c r="G797" s="127" t="s">
        <v>3880</v>
      </c>
      <c r="H797" s="127" t="s">
        <v>3881</v>
      </c>
      <c r="I797" s="127" t="s">
        <v>1637</v>
      </c>
      <c r="J797" s="127" t="s">
        <v>3888</v>
      </c>
      <c r="K797" s="127" t="s">
        <v>1833</v>
      </c>
      <c r="L797" s="127" t="s">
        <v>1834</v>
      </c>
      <c r="M797" s="145"/>
    </row>
    <row r="798">
      <c r="A798" s="126">
        <v>841.0</v>
      </c>
      <c r="B798" s="127" t="s">
        <v>1711</v>
      </c>
      <c r="C798" s="127" t="s">
        <v>142</v>
      </c>
      <c r="D798" s="127"/>
      <c r="E798" s="127" t="s">
        <v>1634</v>
      </c>
      <c r="F798" s="127"/>
      <c r="G798" s="127" t="s">
        <v>3880</v>
      </c>
      <c r="H798" s="127" t="s">
        <v>3881</v>
      </c>
      <c r="I798" s="127" t="s">
        <v>1637</v>
      </c>
      <c r="J798" s="127" t="s">
        <v>3889</v>
      </c>
      <c r="K798" s="127" t="s">
        <v>1836</v>
      </c>
      <c r="L798" s="127" t="s">
        <v>1837</v>
      </c>
      <c r="M798" s="145"/>
    </row>
    <row r="799">
      <c r="A799" s="126">
        <v>844.0</v>
      </c>
      <c r="B799" s="127" t="s">
        <v>1711</v>
      </c>
      <c r="C799" s="127" t="s">
        <v>142</v>
      </c>
      <c r="D799" s="127"/>
      <c r="E799" s="127" t="s">
        <v>1634</v>
      </c>
      <c r="F799" s="127"/>
      <c r="G799" s="127" t="s">
        <v>3880</v>
      </c>
      <c r="H799" s="127" t="s">
        <v>3881</v>
      </c>
      <c r="I799" s="127" t="s">
        <v>1637</v>
      </c>
      <c r="J799" s="127" t="s">
        <v>3890</v>
      </c>
      <c r="K799" s="127" t="s">
        <v>2253</v>
      </c>
      <c r="L799" s="127" t="s">
        <v>2254</v>
      </c>
      <c r="M799" s="145"/>
    </row>
    <row r="800">
      <c r="A800" s="126">
        <v>848.0</v>
      </c>
      <c r="B800" s="127" t="s">
        <v>1711</v>
      </c>
      <c r="C800" s="127" t="s">
        <v>142</v>
      </c>
      <c r="D800" s="127"/>
      <c r="E800" s="127" t="s">
        <v>1634</v>
      </c>
      <c r="F800" s="127"/>
      <c r="G800" s="127" t="s">
        <v>3880</v>
      </c>
      <c r="H800" s="127" t="s">
        <v>3881</v>
      </c>
      <c r="I800" s="127" t="s">
        <v>1637</v>
      </c>
      <c r="J800" s="127" t="s">
        <v>3891</v>
      </c>
      <c r="K800" s="127" t="s">
        <v>2256</v>
      </c>
      <c r="L800" s="127" t="s">
        <v>2257</v>
      </c>
      <c r="M800" s="145"/>
    </row>
    <row r="801">
      <c r="A801" s="126">
        <v>851.0</v>
      </c>
      <c r="B801" s="127" t="s">
        <v>1711</v>
      </c>
      <c r="C801" s="127" t="s">
        <v>142</v>
      </c>
      <c r="D801" s="127"/>
      <c r="E801" s="127" t="s">
        <v>1634</v>
      </c>
      <c r="F801" s="127"/>
      <c r="G801" s="127" t="s">
        <v>3880</v>
      </c>
      <c r="H801" s="127" t="s">
        <v>3881</v>
      </c>
      <c r="I801" s="127" t="s">
        <v>1637</v>
      </c>
      <c r="J801" s="127" t="s">
        <v>3892</v>
      </c>
      <c r="K801" s="127" t="s">
        <v>2151</v>
      </c>
      <c r="L801" s="127" t="s">
        <v>2152</v>
      </c>
      <c r="M801" s="145"/>
    </row>
    <row r="802">
      <c r="A802" s="126">
        <v>853.0</v>
      </c>
      <c r="B802" s="127" t="s">
        <v>1711</v>
      </c>
      <c r="C802" s="127" t="s">
        <v>142</v>
      </c>
      <c r="D802" s="127"/>
      <c r="E802" s="127" t="s">
        <v>1634</v>
      </c>
      <c r="F802" s="127"/>
      <c r="G802" s="127" t="s">
        <v>3880</v>
      </c>
      <c r="H802" s="127" t="s">
        <v>3881</v>
      </c>
      <c r="I802" s="127" t="s">
        <v>1637</v>
      </c>
      <c r="J802" s="127" t="s">
        <v>3893</v>
      </c>
      <c r="K802" s="127" t="s">
        <v>1754</v>
      </c>
      <c r="L802" s="127" t="s">
        <v>1755</v>
      </c>
      <c r="M802" s="145"/>
    </row>
    <row r="803">
      <c r="A803" s="119">
        <v>807.0</v>
      </c>
      <c r="B803" s="120" t="s">
        <v>1685</v>
      </c>
      <c r="C803" s="120" t="s">
        <v>142</v>
      </c>
      <c r="D803" s="120"/>
      <c r="E803" s="120" t="s">
        <v>1634</v>
      </c>
      <c r="F803" s="120"/>
      <c r="G803" s="120" t="s">
        <v>3894</v>
      </c>
      <c r="H803" s="120" t="s">
        <v>1112</v>
      </c>
      <c r="I803" s="120" t="s">
        <v>1637</v>
      </c>
      <c r="J803" s="120" t="s">
        <v>3895</v>
      </c>
      <c r="K803" s="120" t="s">
        <v>2777</v>
      </c>
      <c r="L803" s="120" t="s">
        <v>2778</v>
      </c>
      <c r="M803" s="147"/>
    </row>
    <row r="804">
      <c r="A804" s="119">
        <v>808.0</v>
      </c>
      <c r="B804" s="120" t="s">
        <v>1685</v>
      </c>
      <c r="C804" s="120" t="s">
        <v>142</v>
      </c>
      <c r="D804" s="120"/>
      <c r="E804" s="120" t="s">
        <v>1634</v>
      </c>
      <c r="F804" s="120"/>
      <c r="G804" s="120" t="s">
        <v>3896</v>
      </c>
      <c r="H804" s="120" t="s">
        <v>1112</v>
      </c>
      <c r="I804" s="120" t="s">
        <v>1637</v>
      </c>
      <c r="J804" s="120" t="s">
        <v>3897</v>
      </c>
      <c r="K804" s="120" t="s">
        <v>1829</v>
      </c>
      <c r="L804" s="120" t="s">
        <v>1830</v>
      </c>
      <c r="M804" s="147"/>
    </row>
    <row r="805">
      <c r="A805" s="119">
        <v>810.0</v>
      </c>
      <c r="B805" s="120" t="s">
        <v>1685</v>
      </c>
      <c r="C805" s="120" t="s">
        <v>142</v>
      </c>
      <c r="D805" s="120"/>
      <c r="E805" s="120" t="s">
        <v>1634</v>
      </c>
      <c r="F805" s="120"/>
      <c r="G805" s="120" t="s">
        <v>3898</v>
      </c>
      <c r="H805" s="120" t="s">
        <v>1112</v>
      </c>
      <c r="I805" s="120" t="s">
        <v>1637</v>
      </c>
      <c r="J805" s="120" t="s">
        <v>3899</v>
      </c>
      <c r="K805" s="120" t="s">
        <v>1829</v>
      </c>
      <c r="L805" s="120" t="s">
        <v>1830</v>
      </c>
      <c r="M805" s="147"/>
    </row>
    <row r="806">
      <c r="A806" s="119">
        <v>815.0</v>
      </c>
      <c r="B806" s="120" t="s">
        <v>1685</v>
      </c>
      <c r="C806" s="120" t="s">
        <v>142</v>
      </c>
      <c r="D806" s="120"/>
      <c r="E806" s="120" t="s">
        <v>1634</v>
      </c>
      <c r="F806" s="120"/>
      <c r="G806" s="120" t="s">
        <v>3896</v>
      </c>
      <c r="H806" s="120" t="s">
        <v>1112</v>
      </c>
      <c r="I806" s="120" t="s">
        <v>1637</v>
      </c>
      <c r="J806" s="120" t="s">
        <v>3900</v>
      </c>
      <c r="K806" s="120" t="s">
        <v>2206</v>
      </c>
      <c r="L806" s="120" t="s">
        <v>2207</v>
      </c>
      <c r="M806" s="147"/>
    </row>
    <row r="807">
      <c r="A807" s="119">
        <v>817.0</v>
      </c>
      <c r="B807" s="120" t="s">
        <v>1685</v>
      </c>
      <c r="C807" s="120" t="s">
        <v>142</v>
      </c>
      <c r="D807" s="120"/>
      <c r="E807" s="120" t="s">
        <v>1634</v>
      </c>
      <c r="F807" s="120"/>
      <c r="G807" s="120" t="s">
        <v>3896</v>
      </c>
      <c r="H807" s="120" t="s">
        <v>1112</v>
      </c>
      <c r="I807" s="120" t="s">
        <v>1637</v>
      </c>
      <c r="J807" s="120" t="s">
        <v>3901</v>
      </c>
      <c r="K807" s="120" t="s">
        <v>2245</v>
      </c>
      <c r="L807" s="120" t="s">
        <v>2246</v>
      </c>
      <c r="M807" s="147"/>
    </row>
    <row r="808">
      <c r="A808" s="119">
        <v>832.0</v>
      </c>
      <c r="B808" s="120" t="s">
        <v>1685</v>
      </c>
      <c r="C808" s="120" t="s">
        <v>142</v>
      </c>
      <c r="D808" s="120"/>
      <c r="E808" s="120" t="s">
        <v>1634</v>
      </c>
      <c r="F808" s="120"/>
      <c r="G808" s="120" t="s">
        <v>3902</v>
      </c>
      <c r="H808" s="120" t="s">
        <v>1112</v>
      </c>
      <c r="I808" s="120" t="s">
        <v>1637</v>
      </c>
      <c r="J808" s="120" t="s">
        <v>3903</v>
      </c>
      <c r="K808" s="120" t="s">
        <v>2781</v>
      </c>
      <c r="L808" s="120" t="s">
        <v>2782</v>
      </c>
      <c r="M808" s="147"/>
    </row>
    <row r="809">
      <c r="A809" s="119">
        <v>833.0</v>
      </c>
      <c r="B809" s="120" t="s">
        <v>1685</v>
      </c>
      <c r="C809" s="120" t="s">
        <v>142</v>
      </c>
      <c r="D809" s="120"/>
      <c r="E809" s="120" t="s">
        <v>1634</v>
      </c>
      <c r="F809" s="120"/>
      <c r="G809" s="120" t="s">
        <v>3896</v>
      </c>
      <c r="H809" s="120" t="s">
        <v>1112</v>
      </c>
      <c r="I809" s="120" t="s">
        <v>1637</v>
      </c>
      <c r="J809" s="120" t="s">
        <v>3904</v>
      </c>
      <c r="K809" s="120" t="s">
        <v>2781</v>
      </c>
      <c r="L809" s="120" t="s">
        <v>2782</v>
      </c>
      <c r="M809" s="147"/>
    </row>
    <row r="810">
      <c r="A810" s="119">
        <v>835.0</v>
      </c>
      <c r="B810" s="120" t="s">
        <v>1685</v>
      </c>
      <c r="C810" s="120" t="s">
        <v>142</v>
      </c>
      <c r="D810" s="120"/>
      <c r="E810" s="120" t="s">
        <v>1634</v>
      </c>
      <c r="F810" s="120"/>
      <c r="G810" s="120" t="s">
        <v>3896</v>
      </c>
      <c r="H810" s="120" t="s">
        <v>1112</v>
      </c>
      <c r="I810" s="120" t="s">
        <v>1637</v>
      </c>
      <c r="J810" s="120" t="s">
        <v>3905</v>
      </c>
      <c r="K810" s="120" t="s">
        <v>2248</v>
      </c>
      <c r="L810" s="120" t="s">
        <v>2249</v>
      </c>
      <c r="M810" s="147"/>
    </row>
    <row r="811">
      <c r="A811" s="126">
        <v>839.0</v>
      </c>
      <c r="B811" s="127" t="s">
        <v>1711</v>
      </c>
      <c r="C811" s="127" t="s">
        <v>142</v>
      </c>
      <c r="D811" s="127"/>
      <c r="E811" s="127" t="s">
        <v>1634</v>
      </c>
      <c r="F811" s="127"/>
      <c r="G811" s="127" t="s">
        <v>3896</v>
      </c>
      <c r="H811" s="127" t="s">
        <v>1112</v>
      </c>
      <c r="I811" s="127" t="s">
        <v>1637</v>
      </c>
      <c r="J811" s="127" t="s">
        <v>3906</v>
      </c>
      <c r="K811" s="127" t="s">
        <v>1833</v>
      </c>
      <c r="L811" s="127" t="s">
        <v>1834</v>
      </c>
      <c r="M811" s="145"/>
    </row>
    <row r="812">
      <c r="A812" s="126">
        <v>842.0</v>
      </c>
      <c r="B812" s="127" t="s">
        <v>1711</v>
      </c>
      <c r="C812" s="127" t="s">
        <v>142</v>
      </c>
      <c r="D812" s="127"/>
      <c r="E812" s="127" t="s">
        <v>1634</v>
      </c>
      <c r="F812" s="127"/>
      <c r="G812" s="127" t="s">
        <v>3896</v>
      </c>
      <c r="H812" s="127" t="s">
        <v>1112</v>
      </c>
      <c r="I812" s="127" t="s">
        <v>1637</v>
      </c>
      <c r="J812" s="127" t="s">
        <v>3907</v>
      </c>
      <c r="K812" s="127" t="s">
        <v>1836</v>
      </c>
      <c r="L812" s="127" t="s">
        <v>1837</v>
      </c>
      <c r="M812" s="145"/>
    </row>
    <row r="813">
      <c r="A813" s="126">
        <v>845.0</v>
      </c>
      <c r="B813" s="127" t="s">
        <v>1711</v>
      </c>
      <c r="C813" s="127" t="s">
        <v>142</v>
      </c>
      <c r="D813" s="127"/>
      <c r="E813" s="127" t="s">
        <v>1634</v>
      </c>
      <c r="F813" s="127"/>
      <c r="G813" s="127" t="s">
        <v>3896</v>
      </c>
      <c r="H813" s="127" t="s">
        <v>1112</v>
      </c>
      <c r="I813" s="127" t="s">
        <v>1637</v>
      </c>
      <c r="J813" s="127" t="s">
        <v>3908</v>
      </c>
      <c r="K813" s="127" t="s">
        <v>2253</v>
      </c>
      <c r="L813" s="127" t="s">
        <v>2254</v>
      </c>
      <c r="M813" s="145"/>
    </row>
    <row r="814">
      <c r="A814" s="126">
        <v>846.0</v>
      </c>
      <c r="B814" s="127" t="s">
        <v>1711</v>
      </c>
      <c r="C814" s="127" t="s">
        <v>142</v>
      </c>
      <c r="D814" s="127"/>
      <c r="E814" s="127" t="s">
        <v>1634</v>
      </c>
      <c r="F814" s="127"/>
      <c r="G814" s="127" t="s">
        <v>3896</v>
      </c>
      <c r="H814" s="127" t="s">
        <v>1112</v>
      </c>
      <c r="I814" s="127" t="s">
        <v>1637</v>
      </c>
      <c r="J814" s="127" t="s">
        <v>3909</v>
      </c>
      <c r="K814" s="127" t="s">
        <v>2256</v>
      </c>
      <c r="L814" s="127" t="s">
        <v>2257</v>
      </c>
      <c r="M814" s="145"/>
    </row>
    <row r="815">
      <c r="A815" s="126">
        <v>849.0</v>
      </c>
      <c r="B815" s="127" t="s">
        <v>1711</v>
      </c>
      <c r="C815" s="127" t="s">
        <v>142</v>
      </c>
      <c r="D815" s="127"/>
      <c r="E815" s="127" t="s">
        <v>1634</v>
      </c>
      <c r="F815" s="127"/>
      <c r="G815" s="127" t="s">
        <v>3898</v>
      </c>
      <c r="H815" s="127" t="s">
        <v>1112</v>
      </c>
      <c r="I815" s="127" t="s">
        <v>1637</v>
      </c>
      <c r="J815" s="127" t="s">
        <v>3910</v>
      </c>
      <c r="K815" s="127" t="s">
        <v>2256</v>
      </c>
      <c r="L815" s="127" t="s">
        <v>2257</v>
      </c>
      <c r="M815" s="145"/>
    </row>
    <row r="816">
      <c r="A816" s="126">
        <v>850.0</v>
      </c>
      <c r="B816" s="127" t="s">
        <v>1711</v>
      </c>
      <c r="C816" s="127" t="s">
        <v>142</v>
      </c>
      <c r="D816" s="127"/>
      <c r="E816" s="127" t="s">
        <v>1634</v>
      </c>
      <c r="F816" s="127"/>
      <c r="G816" s="127" t="s">
        <v>3896</v>
      </c>
      <c r="H816" s="127" t="s">
        <v>1112</v>
      </c>
      <c r="I816" s="127" t="s">
        <v>1637</v>
      </c>
      <c r="J816" s="127" t="s">
        <v>3911</v>
      </c>
      <c r="K816" s="127" t="s">
        <v>2151</v>
      </c>
      <c r="L816" s="127" t="s">
        <v>2152</v>
      </c>
      <c r="M816" s="145"/>
    </row>
    <row r="817">
      <c r="A817" s="126">
        <v>855.0</v>
      </c>
      <c r="B817" s="127" t="s">
        <v>1711</v>
      </c>
      <c r="C817" s="127" t="s">
        <v>142</v>
      </c>
      <c r="D817" s="127"/>
      <c r="E817" s="127" t="s">
        <v>1634</v>
      </c>
      <c r="F817" s="127"/>
      <c r="G817" s="127" t="s">
        <v>3896</v>
      </c>
      <c r="H817" s="127" t="s">
        <v>1112</v>
      </c>
      <c r="I817" s="127" t="s">
        <v>1637</v>
      </c>
      <c r="J817" s="127" t="s">
        <v>3912</v>
      </c>
      <c r="K817" s="127" t="s">
        <v>1754</v>
      </c>
      <c r="L817" s="127" t="s">
        <v>1755</v>
      </c>
      <c r="M817" s="145"/>
    </row>
    <row r="818">
      <c r="A818" s="119">
        <v>869.0</v>
      </c>
      <c r="B818" s="120" t="s">
        <v>1685</v>
      </c>
      <c r="C818" s="120" t="s">
        <v>142</v>
      </c>
      <c r="D818" s="120"/>
      <c r="E818" s="120" t="s">
        <v>1585</v>
      </c>
      <c r="F818" s="120"/>
      <c r="G818" s="120" t="s">
        <v>3913</v>
      </c>
      <c r="H818" s="120" t="s">
        <v>1112</v>
      </c>
      <c r="I818" s="120" t="s">
        <v>1588</v>
      </c>
      <c r="J818" s="120" t="s">
        <v>3914</v>
      </c>
      <c r="K818" s="120" t="s">
        <v>1808</v>
      </c>
      <c r="L818" s="120" t="s">
        <v>1809</v>
      </c>
      <c r="M818" s="147"/>
    </row>
    <row r="819">
      <c r="A819" s="126">
        <v>884.0</v>
      </c>
      <c r="B819" s="127" t="s">
        <v>1711</v>
      </c>
      <c r="C819" s="127" t="s">
        <v>142</v>
      </c>
      <c r="D819" s="127"/>
      <c r="E819" s="127" t="s">
        <v>2765</v>
      </c>
      <c r="F819" s="127"/>
      <c r="G819" s="127" t="s">
        <v>3915</v>
      </c>
      <c r="H819" s="127" t="s">
        <v>1112</v>
      </c>
      <c r="I819" s="127" t="s">
        <v>1722</v>
      </c>
      <c r="J819" s="127" t="s">
        <v>3916</v>
      </c>
      <c r="K819" s="127" t="s">
        <v>1890</v>
      </c>
      <c r="L819" s="127" t="s">
        <v>1891</v>
      </c>
      <c r="M819" s="145"/>
    </row>
    <row r="820">
      <c r="A820" s="126">
        <v>885.0</v>
      </c>
      <c r="B820" s="127" t="s">
        <v>1711</v>
      </c>
      <c r="C820" s="127" t="s">
        <v>142</v>
      </c>
      <c r="D820" s="127"/>
      <c r="E820" s="127" t="s">
        <v>2765</v>
      </c>
      <c r="F820" s="127"/>
      <c r="G820" s="127" t="s">
        <v>3915</v>
      </c>
      <c r="H820" s="127" t="s">
        <v>1112</v>
      </c>
      <c r="I820" s="127" t="s">
        <v>1722</v>
      </c>
      <c r="J820" s="127" t="s">
        <v>3917</v>
      </c>
      <c r="K820" s="127" t="s">
        <v>1930</v>
      </c>
      <c r="L820" s="127" t="s">
        <v>1931</v>
      </c>
      <c r="M820" s="145"/>
    </row>
    <row r="821">
      <c r="A821" s="119">
        <v>886.0</v>
      </c>
      <c r="B821" s="120" t="s">
        <v>1685</v>
      </c>
      <c r="C821" s="120" t="s">
        <v>142</v>
      </c>
      <c r="D821" s="120"/>
      <c r="E821" s="120" t="s">
        <v>1597</v>
      </c>
      <c r="F821" s="120"/>
      <c r="G821" s="120" t="s">
        <v>3918</v>
      </c>
      <c r="H821" s="120" t="s">
        <v>1112</v>
      </c>
      <c r="I821" s="120" t="s">
        <v>1600</v>
      </c>
      <c r="J821" s="120" t="s">
        <v>3919</v>
      </c>
      <c r="K821" s="120" t="s">
        <v>1782</v>
      </c>
      <c r="L821" s="120" t="s">
        <v>1783</v>
      </c>
      <c r="M821" s="147"/>
    </row>
    <row r="822">
      <c r="A822" s="119">
        <v>894.0</v>
      </c>
      <c r="B822" s="120" t="s">
        <v>1685</v>
      </c>
      <c r="C822" s="120" t="s">
        <v>142</v>
      </c>
      <c r="D822" s="120"/>
      <c r="E822" s="120" t="s">
        <v>2791</v>
      </c>
      <c r="F822" s="120"/>
      <c r="G822" s="120" t="s">
        <v>3920</v>
      </c>
      <c r="H822" s="120" t="s">
        <v>1112</v>
      </c>
      <c r="I822" s="120" t="s">
        <v>1674</v>
      </c>
      <c r="J822" s="120" t="s">
        <v>3921</v>
      </c>
      <c r="K822" s="120" t="s">
        <v>2307</v>
      </c>
      <c r="L822" s="120" t="s">
        <v>2308</v>
      </c>
      <c r="M822" s="147"/>
    </row>
    <row r="823">
      <c r="A823" s="119">
        <v>895.0</v>
      </c>
      <c r="B823" s="120" t="s">
        <v>1685</v>
      </c>
      <c r="C823" s="120" t="s">
        <v>142</v>
      </c>
      <c r="D823" s="120"/>
      <c r="E823" s="120" t="s">
        <v>2791</v>
      </c>
      <c r="F823" s="120"/>
      <c r="G823" s="120" t="s">
        <v>3922</v>
      </c>
      <c r="H823" s="120" t="s">
        <v>1112</v>
      </c>
      <c r="I823" s="120" t="s">
        <v>1674</v>
      </c>
      <c r="J823" s="120" t="s">
        <v>3923</v>
      </c>
      <c r="K823" s="120" t="s">
        <v>2796</v>
      </c>
      <c r="L823" s="120" t="s">
        <v>2797</v>
      </c>
      <c r="M823" s="147"/>
    </row>
    <row r="824">
      <c r="A824" s="119">
        <v>896.0</v>
      </c>
      <c r="B824" s="120" t="s">
        <v>1685</v>
      </c>
      <c r="C824" s="120" t="s">
        <v>142</v>
      </c>
      <c r="D824" s="120"/>
      <c r="E824" s="120" t="s">
        <v>2791</v>
      </c>
      <c r="F824" s="120"/>
      <c r="G824" s="120" t="s">
        <v>3924</v>
      </c>
      <c r="H824" s="120" t="s">
        <v>1112</v>
      </c>
      <c r="I824" s="120" t="s">
        <v>1674</v>
      </c>
      <c r="J824" s="120" t="s">
        <v>3925</v>
      </c>
      <c r="K824" s="120" t="s">
        <v>2800</v>
      </c>
      <c r="L824" s="120" t="s">
        <v>2801</v>
      </c>
      <c r="M824" s="147"/>
    </row>
    <row r="825">
      <c r="A825" s="119">
        <v>897.0</v>
      </c>
      <c r="B825" s="120" t="s">
        <v>1685</v>
      </c>
      <c r="C825" s="120" t="s">
        <v>142</v>
      </c>
      <c r="D825" s="120"/>
      <c r="E825" s="120" t="s">
        <v>2791</v>
      </c>
      <c r="F825" s="120"/>
      <c r="G825" s="120" t="s">
        <v>3926</v>
      </c>
      <c r="H825" s="120" t="s">
        <v>1112</v>
      </c>
      <c r="I825" s="120" t="s">
        <v>1674</v>
      </c>
      <c r="J825" s="120" t="s">
        <v>3927</v>
      </c>
      <c r="K825" s="120" t="s">
        <v>2163</v>
      </c>
      <c r="L825" s="120" t="s">
        <v>2164</v>
      </c>
      <c r="M825" s="147"/>
    </row>
    <row r="826">
      <c r="A826" s="119">
        <v>898.0</v>
      </c>
      <c r="B826" s="120" t="s">
        <v>1685</v>
      </c>
      <c r="C826" s="120" t="s">
        <v>142</v>
      </c>
      <c r="D826" s="120"/>
      <c r="E826" s="120" t="s">
        <v>2791</v>
      </c>
      <c r="F826" s="120"/>
      <c r="G826" s="120" t="s">
        <v>3928</v>
      </c>
      <c r="H826" s="120" t="s">
        <v>1112</v>
      </c>
      <c r="I826" s="120" t="s">
        <v>1674</v>
      </c>
      <c r="J826" s="120" t="s">
        <v>3929</v>
      </c>
      <c r="K826" s="120" t="s">
        <v>2806</v>
      </c>
      <c r="L826" s="120" t="s">
        <v>2807</v>
      </c>
      <c r="M826" s="147"/>
    </row>
    <row r="827">
      <c r="A827" s="119">
        <v>899.0</v>
      </c>
      <c r="B827" s="120" t="s">
        <v>1685</v>
      </c>
      <c r="C827" s="120" t="s">
        <v>142</v>
      </c>
      <c r="D827" s="120"/>
      <c r="E827" s="120" t="s">
        <v>2791</v>
      </c>
      <c r="F827" s="120"/>
      <c r="G827" s="120" t="s">
        <v>3930</v>
      </c>
      <c r="H827" s="120" t="s">
        <v>1112</v>
      </c>
      <c r="I827" s="120" t="s">
        <v>1674</v>
      </c>
      <c r="J827" s="120" t="s">
        <v>3931</v>
      </c>
      <c r="K827" s="120" t="s">
        <v>2810</v>
      </c>
      <c r="L827" s="120" t="s">
        <v>2811</v>
      </c>
      <c r="M827" s="147"/>
    </row>
    <row r="828">
      <c r="A828" s="119">
        <v>901.0</v>
      </c>
      <c r="B828" s="120" t="s">
        <v>1685</v>
      </c>
      <c r="C828" s="120" t="s">
        <v>142</v>
      </c>
      <c r="D828" s="120"/>
      <c r="E828" s="120" t="s">
        <v>2791</v>
      </c>
      <c r="F828" s="120"/>
      <c r="G828" s="120" t="s">
        <v>3932</v>
      </c>
      <c r="H828" s="120" t="s">
        <v>1112</v>
      </c>
      <c r="I828" s="120" t="s">
        <v>1674</v>
      </c>
      <c r="J828" s="120" t="s">
        <v>3933</v>
      </c>
      <c r="K828" s="120" t="s">
        <v>3934</v>
      </c>
      <c r="L828" s="120" t="s">
        <v>3935</v>
      </c>
      <c r="M828" s="147"/>
    </row>
    <row r="829">
      <c r="A829" s="119">
        <v>902.0</v>
      </c>
      <c r="B829" s="120" t="s">
        <v>1685</v>
      </c>
      <c r="C829" s="120" t="s">
        <v>142</v>
      </c>
      <c r="D829" s="120"/>
      <c r="E829" s="120" t="s">
        <v>2791</v>
      </c>
      <c r="F829" s="120"/>
      <c r="G829" s="120" t="s">
        <v>3936</v>
      </c>
      <c r="H829" s="120" t="s">
        <v>1112</v>
      </c>
      <c r="I829" s="120" t="s">
        <v>1674</v>
      </c>
      <c r="J829" s="120" t="s">
        <v>3937</v>
      </c>
      <c r="K829" s="120" t="s">
        <v>2820</v>
      </c>
      <c r="L829" s="120" t="s">
        <v>2821</v>
      </c>
      <c r="M829" s="147"/>
    </row>
    <row r="830">
      <c r="A830" s="119">
        <v>904.0</v>
      </c>
      <c r="B830" s="120" t="s">
        <v>1685</v>
      </c>
      <c r="C830" s="120" t="s">
        <v>142</v>
      </c>
      <c r="D830" s="120"/>
      <c r="E830" s="120" t="s">
        <v>2791</v>
      </c>
      <c r="F830" s="120"/>
      <c r="G830" s="120" t="s">
        <v>3936</v>
      </c>
      <c r="H830" s="120" t="s">
        <v>1112</v>
      </c>
      <c r="I830" s="120" t="s">
        <v>1674</v>
      </c>
      <c r="J830" s="120" t="s">
        <v>3938</v>
      </c>
      <c r="K830" s="120" t="s">
        <v>2823</v>
      </c>
      <c r="L830" s="120" t="s">
        <v>2824</v>
      </c>
      <c r="M830" s="147"/>
    </row>
    <row r="831">
      <c r="A831" s="126">
        <v>882.0</v>
      </c>
      <c r="B831" s="127" t="s">
        <v>1711</v>
      </c>
      <c r="C831" s="127" t="s">
        <v>142</v>
      </c>
      <c r="D831" s="127"/>
      <c r="E831" s="127" t="s">
        <v>2825</v>
      </c>
      <c r="F831" s="127"/>
      <c r="G831" s="127" t="s">
        <v>3939</v>
      </c>
      <c r="H831" s="127" t="s">
        <v>3940</v>
      </c>
      <c r="I831" s="127" t="s">
        <v>1715</v>
      </c>
      <c r="J831" s="127" t="s">
        <v>3941</v>
      </c>
      <c r="K831" s="127" t="s">
        <v>1717</v>
      </c>
      <c r="L831" s="127" t="s">
        <v>1718</v>
      </c>
      <c r="M831" s="145"/>
    </row>
    <row r="832">
      <c r="A832" s="119">
        <v>783.0</v>
      </c>
      <c r="B832" s="120" t="s">
        <v>1685</v>
      </c>
      <c r="C832" s="120" t="s">
        <v>142</v>
      </c>
      <c r="D832" s="120"/>
      <c r="E832" s="120" t="s">
        <v>2749</v>
      </c>
      <c r="F832" s="120"/>
      <c r="G832" s="120" t="s">
        <v>3942</v>
      </c>
      <c r="H832" s="120" t="s">
        <v>3943</v>
      </c>
      <c r="I832" s="120" t="s">
        <v>1681</v>
      </c>
      <c r="J832" s="120" t="s">
        <v>3944</v>
      </c>
      <c r="K832" s="120" t="s">
        <v>3945</v>
      </c>
      <c r="L832" s="120" t="s">
        <v>3946</v>
      </c>
      <c r="M832" s="147"/>
    </row>
    <row r="833">
      <c r="A833" s="119">
        <v>784.0</v>
      </c>
      <c r="B833" s="120" t="s">
        <v>1685</v>
      </c>
      <c r="C833" s="120" t="s">
        <v>142</v>
      </c>
      <c r="D833" s="120"/>
      <c r="E833" s="120" t="s">
        <v>2749</v>
      </c>
      <c r="F833" s="120"/>
      <c r="G833" s="120" t="s">
        <v>3942</v>
      </c>
      <c r="H833" s="120" t="s">
        <v>3947</v>
      </c>
      <c r="I833" s="120" t="s">
        <v>1681</v>
      </c>
      <c r="J833" s="120" t="s">
        <v>3948</v>
      </c>
      <c r="K833" s="120" t="s">
        <v>3949</v>
      </c>
      <c r="L833" s="120" t="s">
        <v>3896</v>
      </c>
      <c r="M833" s="147"/>
    </row>
    <row r="834">
      <c r="A834" s="119">
        <v>785.0</v>
      </c>
      <c r="B834" s="120" t="s">
        <v>1685</v>
      </c>
      <c r="C834" s="120" t="s">
        <v>142</v>
      </c>
      <c r="D834" s="120"/>
      <c r="E834" s="120" t="s">
        <v>2749</v>
      </c>
      <c r="F834" s="120"/>
      <c r="G834" s="120" t="s">
        <v>3942</v>
      </c>
      <c r="H834" s="120" t="s">
        <v>3950</v>
      </c>
      <c r="I834" s="120" t="s">
        <v>1681</v>
      </c>
      <c r="J834" s="120" t="s">
        <v>3951</v>
      </c>
      <c r="K834" s="120" t="s">
        <v>3952</v>
      </c>
      <c r="L834" s="120" t="s">
        <v>3953</v>
      </c>
      <c r="M834" s="147"/>
    </row>
    <row r="835">
      <c r="A835" s="119">
        <v>786.0</v>
      </c>
      <c r="B835" s="120" t="s">
        <v>1685</v>
      </c>
      <c r="C835" s="120" t="s">
        <v>142</v>
      </c>
      <c r="D835" s="120"/>
      <c r="E835" s="120" t="s">
        <v>2749</v>
      </c>
      <c r="F835" s="120"/>
      <c r="G835" s="120" t="s">
        <v>3942</v>
      </c>
      <c r="H835" s="120" t="s">
        <v>3954</v>
      </c>
      <c r="I835" s="120" t="s">
        <v>1681</v>
      </c>
      <c r="J835" s="120" t="s">
        <v>3955</v>
      </c>
      <c r="K835" s="120" t="s">
        <v>3956</v>
      </c>
      <c r="L835" s="120" t="s">
        <v>3957</v>
      </c>
      <c r="M835" s="147"/>
    </row>
    <row r="836">
      <c r="A836" s="119">
        <v>789.0</v>
      </c>
      <c r="B836" s="120" t="s">
        <v>1685</v>
      </c>
      <c r="C836" s="120" t="s">
        <v>142</v>
      </c>
      <c r="D836" s="120"/>
      <c r="E836" s="120" t="s">
        <v>2749</v>
      </c>
      <c r="F836" s="120"/>
      <c r="G836" s="120" t="s">
        <v>3958</v>
      </c>
      <c r="H836" s="120" t="s">
        <v>3959</v>
      </c>
      <c r="I836" s="120" t="s">
        <v>1681</v>
      </c>
      <c r="J836" s="120" t="s">
        <v>3960</v>
      </c>
      <c r="K836" s="120" t="s">
        <v>3961</v>
      </c>
      <c r="L836" s="120" t="s">
        <v>3962</v>
      </c>
      <c r="M836" s="147"/>
    </row>
    <row r="837">
      <c r="A837" s="119">
        <v>791.0</v>
      </c>
      <c r="B837" s="120" t="s">
        <v>1685</v>
      </c>
      <c r="C837" s="120" t="s">
        <v>142</v>
      </c>
      <c r="D837" s="120"/>
      <c r="E837" s="120" t="s">
        <v>2749</v>
      </c>
      <c r="F837" s="120"/>
      <c r="G837" s="120" t="s">
        <v>3963</v>
      </c>
      <c r="H837" s="120" t="s">
        <v>3964</v>
      </c>
      <c r="I837" s="120" t="s">
        <v>1681</v>
      </c>
      <c r="J837" s="120" t="s">
        <v>3965</v>
      </c>
      <c r="K837" s="120" t="s">
        <v>3966</v>
      </c>
      <c r="L837" s="120" t="s">
        <v>3967</v>
      </c>
      <c r="M837" s="147"/>
    </row>
    <row r="838">
      <c r="A838" s="119">
        <v>793.0</v>
      </c>
      <c r="B838" s="120" t="s">
        <v>1685</v>
      </c>
      <c r="C838" s="120" t="s">
        <v>142</v>
      </c>
      <c r="D838" s="120"/>
      <c r="E838" s="120" t="s">
        <v>2749</v>
      </c>
      <c r="F838" s="120"/>
      <c r="G838" s="120" t="s">
        <v>3968</v>
      </c>
      <c r="H838" s="120" t="s">
        <v>3969</v>
      </c>
      <c r="I838" s="120" t="s">
        <v>1681</v>
      </c>
      <c r="J838" s="120" t="s">
        <v>3970</v>
      </c>
      <c r="K838" s="120" t="s">
        <v>3971</v>
      </c>
      <c r="L838" s="120" t="s">
        <v>3972</v>
      </c>
      <c r="M838" s="147"/>
    </row>
    <row r="839">
      <c r="A839" s="119">
        <v>795.0</v>
      </c>
      <c r="B839" s="120" t="s">
        <v>1685</v>
      </c>
      <c r="C839" s="120" t="s">
        <v>142</v>
      </c>
      <c r="D839" s="120"/>
      <c r="E839" s="120" t="s">
        <v>2749</v>
      </c>
      <c r="F839" s="120"/>
      <c r="G839" s="120" t="s">
        <v>3973</v>
      </c>
      <c r="H839" s="120" t="s">
        <v>3974</v>
      </c>
      <c r="I839" s="120" t="s">
        <v>1681</v>
      </c>
      <c r="J839" s="120" t="s">
        <v>3975</v>
      </c>
      <c r="K839" s="120" t="s">
        <v>3976</v>
      </c>
      <c r="L839" s="120" t="s">
        <v>3977</v>
      </c>
      <c r="M839" s="147"/>
    </row>
    <row r="840">
      <c r="A840" s="119">
        <v>797.0</v>
      </c>
      <c r="B840" s="120" t="s">
        <v>1685</v>
      </c>
      <c r="C840" s="120" t="s">
        <v>142</v>
      </c>
      <c r="D840" s="120"/>
      <c r="E840" s="120" t="s">
        <v>2749</v>
      </c>
      <c r="F840" s="120"/>
      <c r="G840" s="120" t="s">
        <v>3978</v>
      </c>
      <c r="H840" s="120" t="s">
        <v>3979</v>
      </c>
      <c r="I840" s="120" t="s">
        <v>1681</v>
      </c>
      <c r="J840" s="120" t="s">
        <v>3980</v>
      </c>
      <c r="K840" s="120" t="s">
        <v>3981</v>
      </c>
      <c r="L840" s="120" t="s">
        <v>3982</v>
      </c>
      <c r="M840" s="147"/>
    </row>
    <row r="841">
      <c r="A841" s="119">
        <v>787.0</v>
      </c>
      <c r="B841" s="120" t="s">
        <v>1685</v>
      </c>
      <c r="C841" s="120" t="s">
        <v>142</v>
      </c>
      <c r="D841" s="120"/>
      <c r="E841" s="120" t="s">
        <v>2749</v>
      </c>
      <c r="F841" s="120"/>
      <c r="G841" s="120" t="s">
        <v>3983</v>
      </c>
      <c r="H841" s="120" t="s">
        <v>3984</v>
      </c>
      <c r="I841" s="120" t="s">
        <v>1681</v>
      </c>
      <c r="J841" s="120" t="s">
        <v>3985</v>
      </c>
      <c r="K841" s="120" t="s">
        <v>3986</v>
      </c>
      <c r="L841" s="120" t="s">
        <v>3987</v>
      </c>
      <c r="M841" s="147"/>
    </row>
    <row r="842">
      <c r="A842" s="119">
        <v>890.0</v>
      </c>
      <c r="B842" s="120" t="s">
        <v>1685</v>
      </c>
      <c r="C842" s="120" t="s">
        <v>142</v>
      </c>
      <c r="D842" s="120"/>
      <c r="E842" s="120" t="s">
        <v>1597</v>
      </c>
      <c r="F842" s="120"/>
      <c r="G842" s="120" t="s">
        <v>3988</v>
      </c>
      <c r="H842" s="120" t="s">
        <v>3989</v>
      </c>
      <c r="I842" s="120" t="s">
        <v>1600</v>
      </c>
      <c r="J842" s="120" t="s">
        <v>3990</v>
      </c>
      <c r="K842" s="120" t="s">
        <v>3991</v>
      </c>
      <c r="L842" s="120" t="s">
        <v>3992</v>
      </c>
      <c r="M842" s="147"/>
    </row>
    <row r="843">
      <c r="A843" s="119">
        <v>891.0</v>
      </c>
      <c r="B843" s="120" t="s">
        <v>1685</v>
      </c>
      <c r="C843" s="120" t="s">
        <v>142</v>
      </c>
      <c r="D843" s="120"/>
      <c r="E843" s="120" t="s">
        <v>1597</v>
      </c>
      <c r="F843" s="120"/>
      <c r="G843" s="120" t="s">
        <v>3993</v>
      </c>
      <c r="H843" s="120" t="s">
        <v>3994</v>
      </c>
      <c r="I843" s="120" t="s">
        <v>1600</v>
      </c>
      <c r="J843" s="120" t="s">
        <v>3995</v>
      </c>
      <c r="K843" s="120" t="s">
        <v>3991</v>
      </c>
      <c r="L843" s="120" t="s">
        <v>3992</v>
      </c>
      <c r="M843" s="147"/>
    </row>
    <row r="844">
      <c r="A844" s="119">
        <v>889.0</v>
      </c>
      <c r="B844" s="120" t="s">
        <v>1685</v>
      </c>
      <c r="C844" s="120" t="s">
        <v>142</v>
      </c>
      <c r="D844" s="120"/>
      <c r="E844" s="120" t="s">
        <v>1597</v>
      </c>
      <c r="F844" s="120"/>
      <c r="G844" s="120" t="s">
        <v>143</v>
      </c>
      <c r="H844" s="120" t="s">
        <v>3996</v>
      </c>
      <c r="I844" s="120" t="s">
        <v>1600</v>
      </c>
      <c r="J844" s="120" t="s">
        <v>3997</v>
      </c>
      <c r="K844" s="120" t="s">
        <v>3991</v>
      </c>
      <c r="L844" s="120" t="s">
        <v>3992</v>
      </c>
      <c r="M844" s="147"/>
    </row>
    <row r="845">
      <c r="A845" s="119">
        <v>900.0</v>
      </c>
      <c r="B845" s="120" t="s">
        <v>1685</v>
      </c>
      <c r="C845" s="120" t="s">
        <v>142</v>
      </c>
      <c r="D845" s="120"/>
      <c r="E845" s="120" t="s">
        <v>2791</v>
      </c>
      <c r="F845" s="120"/>
      <c r="G845" s="120" t="s">
        <v>3998</v>
      </c>
      <c r="H845" s="120" t="s">
        <v>3999</v>
      </c>
      <c r="I845" s="120" t="s">
        <v>1674</v>
      </c>
      <c r="J845" s="120" t="s">
        <v>4000</v>
      </c>
      <c r="K845" s="120" t="s">
        <v>2895</v>
      </c>
      <c r="L845" s="120" t="s">
        <v>2896</v>
      </c>
      <c r="M845" s="147"/>
    </row>
    <row r="846">
      <c r="A846" s="119">
        <v>788.0</v>
      </c>
      <c r="B846" s="120" t="s">
        <v>1685</v>
      </c>
      <c r="C846" s="120" t="s">
        <v>142</v>
      </c>
      <c r="D846" s="120"/>
      <c r="E846" s="120" t="s">
        <v>2749</v>
      </c>
      <c r="F846" s="120"/>
      <c r="G846" s="120" t="s">
        <v>4001</v>
      </c>
      <c r="H846" s="120" t="s">
        <v>4002</v>
      </c>
      <c r="I846" s="120" t="s">
        <v>1681</v>
      </c>
      <c r="J846" s="120" t="s">
        <v>4003</v>
      </c>
      <c r="K846" s="120" t="s">
        <v>3961</v>
      </c>
      <c r="L846" s="120" t="s">
        <v>3962</v>
      </c>
      <c r="M846" s="147"/>
    </row>
    <row r="847">
      <c r="A847" s="119">
        <v>790.0</v>
      </c>
      <c r="B847" s="120" t="s">
        <v>1685</v>
      </c>
      <c r="C847" s="120" t="s">
        <v>142</v>
      </c>
      <c r="D847" s="120"/>
      <c r="E847" s="120" t="s">
        <v>2749</v>
      </c>
      <c r="F847" s="120"/>
      <c r="G847" s="120" t="s">
        <v>4004</v>
      </c>
      <c r="H847" s="120" t="s">
        <v>4005</v>
      </c>
      <c r="I847" s="120" t="s">
        <v>1681</v>
      </c>
      <c r="J847" s="120" t="s">
        <v>4006</v>
      </c>
      <c r="K847" s="120" t="s">
        <v>3966</v>
      </c>
      <c r="L847" s="120" t="s">
        <v>3967</v>
      </c>
      <c r="M847" s="147"/>
    </row>
    <row r="848">
      <c r="A848" s="119">
        <v>792.0</v>
      </c>
      <c r="B848" s="120" t="s">
        <v>1685</v>
      </c>
      <c r="C848" s="120" t="s">
        <v>142</v>
      </c>
      <c r="D848" s="120"/>
      <c r="E848" s="120" t="s">
        <v>2749</v>
      </c>
      <c r="F848" s="120"/>
      <c r="G848" s="120" t="s">
        <v>4007</v>
      </c>
      <c r="H848" s="120" t="s">
        <v>4008</v>
      </c>
      <c r="I848" s="120" t="s">
        <v>1681</v>
      </c>
      <c r="J848" s="120" t="s">
        <v>4009</v>
      </c>
      <c r="K848" s="120" t="s">
        <v>3971</v>
      </c>
      <c r="L848" s="120" t="s">
        <v>3972</v>
      </c>
      <c r="M848" s="147"/>
    </row>
    <row r="849">
      <c r="A849" s="119">
        <v>794.0</v>
      </c>
      <c r="B849" s="120" t="s">
        <v>1685</v>
      </c>
      <c r="C849" s="120" t="s">
        <v>142</v>
      </c>
      <c r="D849" s="120"/>
      <c r="E849" s="120" t="s">
        <v>2749</v>
      </c>
      <c r="F849" s="120"/>
      <c r="G849" s="120" t="s">
        <v>4010</v>
      </c>
      <c r="H849" s="120" t="s">
        <v>4011</v>
      </c>
      <c r="I849" s="120" t="s">
        <v>1681</v>
      </c>
      <c r="J849" s="120" t="s">
        <v>4012</v>
      </c>
      <c r="K849" s="120" t="s">
        <v>3976</v>
      </c>
      <c r="L849" s="120" t="s">
        <v>3977</v>
      </c>
      <c r="M849" s="147"/>
    </row>
    <row r="850">
      <c r="A850" s="119">
        <v>796.0</v>
      </c>
      <c r="B850" s="120" t="s">
        <v>1685</v>
      </c>
      <c r="C850" s="120" t="s">
        <v>142</v>
      </c>
      <c r="D850" s="120"/>
      <c r="E850" s="120" t="s">
        <v>2749</v>
      </c>
      <c r="F850" s="120"/>
      <c r="G850" s="120" t="s">
        <v>4013</v>
      </c>
      <c r="H850" s="120" t="s">
        <v>4014</v>
      </c>
      <c r="I850" s="120" t="s">
        <v>1681</v>
      </c>
      <c r="J850" s="120" t="s">
        <v>4015</v>
      </c>
      <c r="K850" s="120" t="s">
        <v>3981</v>
      </c>
      <c r="L850" s="120" t="s">
        <v>3982</v>
      </c>
      <c r="M850" s="147"/>
    </row>
    <row r="851">
      <c r="A851" s="126">
        <v>880.0</v>
      </c>
      <c r="B851" s="127" t="s">
        <v>1711</v>
      </c>
      <c r="C851" s="127" t="s">
        <v>142</v>
      </c>
      <c r="D851" s="127"/>
      <c r="E851" s="127" t="s">
        <v>1585</v>
      </c>
      <c r="F851" s="127"/>
      <c r="G851" s="127" t="s">
        <v>4016</v>
      </c>
      <c r="H851" s="127" t="s">
        <v>4017</v>
      </c>
      <c r="I851" s="127" t="s">
        <v>1588</v>
      </c>
      <c r="J851" s="127" t="s">
        <v>4018</v>
      </c>
      <c r="K851" s="127" t="s">
        <v>4019</v>
      </c>
      <c r="L851" s="127" t="s">
        <v>4020</v>
      </c>
      <c r="M851" s="145"/>
    </row>
    <row r="852">
      <c r="A852" s="119">
        <v>893.0</v>
      </c>
      <c r="B852" s="120" t="s">
        <v>1685</v>
      </c>
      <c r="C852" s="120" t="s">
        <v>142</v>
      </c>
      <c r="D852" s="120"/>
      <c r="E852" s="120" t="s">
        <v>1597</v>
      </c>
      <c r="F852" s="120"/>
      <c r="G852" s="120" t="s">
        <v>4021</v>
      </c>
      <c r="H852" s="120" t="s">
        <v>4022</v>
      </c>
      <c r="I852" s="120" t="s">
        <v>1600</v>
      </c>
      <c r="J852" s="120" t="s">
        <v>4023</v>
      </c>
      <c r="K852" s="120" t="s">
        <v>1798</v>
      </c>
      <c r="L852" s="120" t="s">
        <v>1799</v>
      </c>
      <c r="M852" s="147"/>
    </row>
    <row r="853">
      <c r="A853" s="119">
        <v>888.0</v>
      </c>
      <c r="B853" s="120" t="s">
        <v>1685</v>
      </c>
      <c r="C853" s="120" t="s">
        <v>142</v>
      </c>
      <c r="D853" s="120"/>
      <c r="E853" s="120" t="s">
        <v>1597</v>
      </c>
      <c r="F853" s="120"/>
      <c r="G853" s="120" t="s">
        <v>4024</v>
      </c>
      <c r="H853" s="120" t="s">
        <v>4025</v>
      </c>
      <c r="I853" s="120" t="s">
        <v>1600</v>
      </c>
      <c r="J853" s="120" t="s">
        <v>4026</v>
      </c>
      <c r="K853" s="120" t="s">
        <v>2048</v>
      </c>
      <c r="L853" s="120" t="s">
        <v>2049</v>
      </c>
      <c r="M853" s="147"/>
    </row>
    <row r="854">
      <c r="A854" s="119">
        <v>887.0</v>
      </c>
      <c r="B854" s="120" t="s">
        <v>1685</v>
      </c>
      <c r="C854" s="120" t="s">
        <v>142</v>
      </c>
      <c r="D854" s="120"/>
      <c r="E854" s="120" t="s">
        <v>1597</v>
      </c>
      <c r="F854" s="120"/>
      <c r="G854" s="120" t="s">
        <v>4027</v>
      </c>
      <c r="H854" s="120" t="s">
        <v>4028</v>
      </c>
      <c r="I854" s="120" t="s">
        <v>1600</v>
      </c>
      <c r="J854" s="120" t="s">
        <v>4029</v>
      </c>
      <c r="K854" s="120" t="s">
        <v>1782</v>
      </c>
      <c r="L854" s="120" t="s">
        <v>1783</v>
      </c>
      <c r="M854" s="147"/>
    </row>
    <row r="855">
      <c r="A855" s="119">
        <v>878.0</v>
      </c>
      <c r="B855" s="120" t="s">
        <v>1685</v>
      </c>
      <c r="C855" s="120" t="s">
        <v>142</v>
      </c>
      <c r="D855" s="120"/>
      <c r="E855" s="120" t="s">
        <v>1585</v>
      </c>
      <c r="F855" s="120"/>
      <c r="G855" s="120" t="s">
        <v>4030</v>
      </c>
      <c r="H855" s="120" t="s">
        <v>4031</v>
      </c>
      <c r="I855" s="120" t="s">
        <v>1588</v>
      </c>
      <c r="J855" s="120" t="s">
        <v>4032</v>
      </c>
      <c r="K855" s="120" t="s">
        <v>1821</v>
      </c>
      <c r="L855" s="120" t="s">
        <v>1822</v>
      </c>
      <c r="M855" s="147"/>
    </row>
    <row r="856">
      <c r="A856" s="119">
        <v>856.0</v>
      </c>
      <c r="B856" s="120" t="s">
        <v>1685</v>
      </c>
      <c r="C856" s="120" t="s">
        <v>142</v>
      </c>
      <c r="D856" s="120"/>
      <c r="E856" s="120" t="s">
        <v>1585</v>
      </c>
      <c r="F856" s="120"/>
      <c r="G856" s="120" t="s">
        <v>4033</v>
      </c>
      <c r="H856" s="120" t="s">
        <v>4034</v>
      </c>
      <c r="I856" s="120" t="s">
        <v>1588</v>
      </c>
      <c r="J856" s="120" t="s">
        <v>4035</v>
      </c>
      <c r="K856" s="120" t="s">
        <v>1963</v>
      </c>
      <c r="L856" s="120" t="s">
        <v>1964</v>
      </c>
      <c r="M856" s="147"/>
    </row>
    <row r="857">
      <c r="A857" s="119">
        <v>857.0</v>
      </c>
      <c r="B857" s="120" t="s">
        <v>1685</v>
      </c>
      <c r="C857" s="120" t="s">
        <v>142</v>
      </c>
      <c r="D857" s="120"/>
      <c r="E857" s="120" t="s">
        <v>1585</v>
      </c>
      <c r="F857" s="120"/>
      <c r="G857" s="120" t="s">
        <v>4036</v>
      </c>
      <c r="H857" s="120" t="s">
        <v>4034</v>
      </c>
      <c r="I857" s="120" t="s">
        <v>1588</v>
      </c>
      <c r="J857" s="120" t="s">
        <v>4037</v>
      </c>
      <c r="K857" s="120" t="s">
        <v>1967</v>
      </c>
      <c r="L857" s="120" t="s">
        <v>1968</v>
      </c>
      <c r="M857" s="147"/>
    </row>
    <row r="858">
      <c r="A858" s="119">
        <v>858.0</v>
      </c>
      <c r="B858" s="120" t="s">
        <v>1685</v>
      </c>
      <c r="C858" s="120" t="s">
        <v>142</v>
      </c>
      <c r="D858" s="120"/>
      <c r="E858" s="120" t="s">
        <v>1585</v>
      </c>
      <c r="F858" s="120"/>
      <c r="G858" s="120" t="s">
        <v>4038</v>
      </c>
      <c r="H858" s="120" t="s">
        <v>4034</v>
      </c>
      <c r="I858" s="120" t="s">
        <v>1588</v>
      </c>
      <c r="J858" s="120" t="s">
        <v>4039</v>
      </c>
      <c r="K858" s="120" t="s">
        <v>1971</v>
      </c>
      <c r="L858" s="120" t="s">
        <v>1972</v>
      </c>
      <c r="M858" s="147"/>
    </row>
    <row r="859">
      <c r="A859" s="119">
        <v>859.0</v>
      </c>
      <c r="B859" s="120" t="s">
        <v>1685</v>
      </c>
      <c r="C859" s="120" t="s">
        <v>142</v>
      </c>
      <c r="D859" s="120"/>
      <c r="E859" s="120" t="s">
        <v>1585</v>
      </c>
      <c r="F859" s="120"/>
      <c r="G859" s="120" t="s">
        <v>4040</v>
      </c>
      <c r="H859" s="120" t="s">
        <v>4034</v>
      </c>
      <c r="I859" s="120" t="s">
        <v>1588</v>
      </c>
      <c r="J859" s="120" t="s">
        <v>4041</v>
      </c>
      <c r="K859" s="120" t="s">
        <v>4042</v>
      </c>
      <c r="L859" s="120" t="s">
        <v>4043</v>
      </c>
      <c r="M859" s="147"/>
    </row>
    <row r="860">
      <c r="A860" s="119">
        <v>860.0</v>
      </c>
      <c r="B860" s="120" t="s">
        <v>1685</v>
      </c>
      <c r="C860" s="120" t="s">
        <v>142</v>
      </c>
      <c r="D860" s="120"/>
      <c r="E860" s="120" t="s">
        <v>1585</v>
      </c>
      <c r="F860" s="120"/>
      <c r="G860" s="120" t="s">
        <v>4044</v>
      </c>
      <c r="H860" s="120" t="s">
        <v>4034</v>
      </c>
      <c r="I860" s="120" t="s">
        <v>1588</v>
      </c>
      <c r="J860" s="120" t="s">
        <v>4045</v>
      </c>
      <c r="K860" s="120" t="s">
        <v>4046</v>
      </c>
      <c r="L860" s="120" t="s">
        <v>4047</v>
      </c>
      <c r="M860" s="147"/>
    </row>
    <row r="861">
      <c r="A861" s="119">
        <v>861.0</v>
      </c>
      <c r="B861" s="120" t="s">
        <v>1685</v>
      </c>
      <c r="C861" s="120" t="s">
        <v>142</v>
      </c>
      <c r="D861" s="120"/>
      <c r="E861" s="120" t="s">
        <v>1585</v>
      </c>
      <c r="F861" s="120"/>
      <c r="G861" s="120" t="s">
        <v>4048</v>
      </c>
      <c r="H861" s="120" t="s">
        <v>4034</v>
      </c>
      <c r="I861" s="120" t="s">
        <v>1588</v>
      </c>
      <c r="J861" s="120" t="s">
        <v>4049</v>
      </c>
      <c r="K861" s="120" t="s">
        <v>1988</v>
      </c>
      <c r="L861" s="120" t="s">
        <v>1989</v>
      </c>
      <c r="M861" s="147"/>
    </row>
    <row r="862">
      <c r="A862" s="119">
        <v>862.0</v>
      </c>
      <c r="B862" s="120" t="s">
        <v>1685</v>
      </c>
      <c r="C862" s="120" t="s">
        <v>142</v>
      </c>
      <c r="D862" s="120"/>
      <c r="E862" s="120" t="s">
        <v>1585</v>
      </c>
      <c r="F862" s="120"/>
      <c r="G862" s="120" t="s">
        <v>4050</v>
      </c>
      <c r="H862" s="120" t="s">
        <v>4034</v>
      </c>
      <c r="I862" s="120" t="s">
        <v>1588</v>
      </c>
      <c r="J862" s="120" t="s">
        <v>4051</v>
      </c>
      <c r="K862" s="120" t="s">
        <v>1992</v>
      </c>
      <c r="L862" s="120" t="s">
        <v>1993</v>
      </c>
      <c r="M862" s="147"/>
    </row>
    <row r="863">
      <c r="A863" s="119">
        <v>863.0</v>
      </c>
      <c r="B863" s="120" t="s">
        <v>1685</v>
      </c>
      <c r="C863" s="120" t="s">
        <v>142</v>
      </c>
      <c r="D863" s="120"/>
      <c r="E863" s="120" t="s">
        <v>1585</v>
      </c>
      <c r="F863" s="120"/>
      <c r="G863" s="120" t="s">
        <v>4052</v>
      </c>
      <c r="H863" s="120" t="s">
        <v>4034</v>
      </c>
      <c r="I863" s="120" t="s">
        <v>1588</v>
      </c>
      <c r="J863" s="120" t="s">
        <v>4053</v>
      </c>
      <c r="K863" s="120" t="s">
        <v>3629</v>
      </c>
      <c r="L863" s="120" t="s">
        <v>3630</v>
      </c>
      <c r="M863" s="147"/>
    </row>
    <row r="864">
      <c r="A864" s="119">
        <v>864.0</v>
      </c>
      <c r="B864" s="120" t="s">
        <v>1685</v>
      </c>
      <c r="C864" s="120" t="s">
        <v>142</v>
      </c>
      <c r="D864" s="120"/>
      <c r="E864" s="120" t="s">
        <v>1585</v>
      </c>
      <c r="F864" s="120"/>
      <c r="G864" s="120" t="s">
        <v>4054</v>
      </c>
      <c r="H864" s="120" t="s">
        <v>4034</v>
      </c>
      <c r="I864" s="120" t="s">
        <v>1588</v>
      </c>
      <c r="J864" s="120" t="s">
        <v>4055</v>
      </c>
      <c r="K864" s="120" t="s">
        <v>3629</v>
      </c>
      <c r="L864" s="120" t="s">
        <v>3630</v>
      </c>
      <c r="M864" s="147"/>
    </row>
    <row r="865">
      <c r="A865" s="119">
        <v>865.0</v>
      </c>
      <c r="B865" s="120" t="s">
        <v>1685</v>
      </c>
      <c r="C865" s="120" t="s">
        <v>142</v>
      </c>
      <c r="D865" s="120"/>
      <c r="E865" s="120" t="s">
        <v>1585</v>
      </c>
      <c r="F865" s="120"/>
      <c r="G865" s="120" t="s">
        <v>4056</v>
      </c>
      <c r="H865" s="120" t="s">
        <v>4034</v>
      </c>
      <c r="I865" s="120" t="s">
        <v>1588</v>
      </c>
      <c r="J865" s="120" t="s">
        <v>4057</v>
      </c>
      <c r="K865" s="120" t="s">
        <v>3736</v>
      </c>
      <c r="L865" s="120" t="s">
        <v>3737</v>
      </c>
      <c r="M865" s="147"/>
    </row>
    <row r="866">
      <c r="A866" s="119">
        <v>866.0</v>
      </c>
      <c r="B866" s="120" t="s">
        <v>1685</v>
      </c>
      <c r="C866" s="120" t="s">
        <v>142</v>
      </c>
      <c r="D866" s="120"/>
      <c r="E866" s="120" t="s">
        <v>1585</v>
      </c>
      <c r="F866" s="120"/>
      <c r="G866" s="120" t="s">
        <v>4058</v>
      </c>
      <c r="H866" s="120" t="s">
        <v>4034</v>
      </c>
      <c r="I866" s="120" t="s">
        <v>1588</v>
      </c>
      <c r="J866" s="120" t="s">
        <v>4059</v>
      </c>
      <c r="K866" s="120" t="s">
        <v>3756</v>
      </c>
      <c r="L866" s="120" t="s">
        <v>3757</v>
      </c>
      <c r="M866" s="147"/>
    </row>
    <row r="867">
      <c r="A867" s="119">
        <v>867.0</v>
      </c>
      <c r="B867" s="120" t="s">
        <v>1685</v>
      </c>
      <c r="C867" s="120" t="s">
        <v>142</v>
      </c>
      <c r="D867" s="120"/>
      <c r="E867" s="120" t="s">
        <v>1585</v>
      </c>
      <c r="F867" s="120"/>
      <c r="G867" s="120" t="s">
        <v>4060</v>
      </c>
      <c r="H867" s="120" t="s">
        <v>4034</v>
      </c>
      <c r="I867" s="120" t="s">
        <v>1588</v>
      </c>
      <c r="J867" s="120" t="s">
        <v>4061</v>
      </c>
      <c r="K867" s="120" t="s">
        <v>3446</v>
      </c>
      <c r="L867" s="120" t="s">
        <v>3447</v>
      </c>
      <c r="M867" s="147"/>
    </row>
    <row r="868">
      <c r="A868" s="119">
        <v>868.0</v>
      </c>
      <c r="B868" s="120" t="s">
        <v>1685</v>
      </c>
      <c r="C868" s="120" t="s">
        <v>142</v>
      </c>
      <c r="D868" s="120"/>
      <c r="E868" s="120" t="s">
        <v>1585</v>
      </c>
      <c r="F868" s="120"/>
      <c r="G868" s="120" t="s">
        <v>4062</v>
      </c>
      <c r="H868" s="120" t="s">
        <v>4034</v>
      </c>
      <c r="I868" s="120" t="s">
        <v>1588</v>
      </c>
      <c r="J868" s="120" t="s">
        <v>4063</v>
      </c>
      <c r="K868" s="120" t="s">
        <v>3488</v>
      </c>
      <c r="L868" s="120" t="s">
        <v>3489</v>
      </c>
      <c r="M868" s="147"/>
    </row>
    <row r="869">
      <c r="A869" s="119">
        <v>870.0</v>
      </c>
      <c r="B869" s="120" t="s">
        <v>1685</v>
      </c>
      <c r="C869" s="120" t="s">
        <v>142</v>
      </c>
      <c r="D869" s="120"/>
      <c r="E869" s="120" t="s">
        <v>1585</v>
      </c>
      <c r="F869" s="120"/>
      <c r="G869" s="120" t="s">
        <v>4064</v>
      </c>
      <c r="H869" s="120" t="s">
        <v>4034</v>
      </c>
      <c r="I869" s="120" t="s">
        <v>1588</v>
      </c>
      <c r="J869" s="120" t="s">
        <v>4065</v>
      </c>
      <c r="K869" s="120" t="s">
        <v>1812</v>
      </c>
      <c r="L869" s="120" t="s">
        <v>1813</v>
      </c>
      <c r="M869" s="147"/>
    </row>
    <row r="870">
      <c r="A870" s="119">
        <v>871.0</v>
      </c>
      <c r="B870" s="120" t="s">
        <v>1685</v>
      </c>
      <c r="C870" s="120" t="s">
        <v>142</v>
      </c>
      <c r="D870" s="120"/>
      <c r="E870" s="120" t="s">
        <v>1585</v>
      </c>
      <c r="F870" s="120"/>
      <c r="G870" s="120" t="s">
        <v>4066</v>
      </c>
      <c r="H870" s="120" t="s">
        <v>4034</v>
      </c>
      <c r="I870" s="120" t="s">
        <v>1588</v>
      </c>
      <c r="J870" s="120" t="s">
        <v>4067</v>
      </c>
      <c r="K870" s="120" t="s">
        <v>1812</v>
      </c>
      <c r="L870" s="120" t="s">
        <v>1813</v>
      </c>
      <c r="M870" s="147"/>
    </row>
    <row r="871">
      <c r="A871" s="119">
        <v>872.0</v>
      </c>
      <c r="B871" s="120" t="s">
        <v>1685</v>
      </c>
      <c r="C871" s="120" t="s">
        <v>142</v>
      </c>
      <c r="D871" s="120"/>
      <c r="E871" s="120" t="s">
        <v>1585</v>
      </c>
      <c r="F871" s="120"/>
      <c r="G871" s="120" t="s">
        <v>4068</v>
      </c>
      <c r="H871" s="120" t="s">
        <v>4034</v>
      </c>
      <c r="I871" s="120" t="s">
        <v>1588</v>
      </c>
      <c r="J871" s="120" t="s">
        <v>4069</v>
      </c>
      <c r="K871" s="120" t="s">
        <v>2027</v>
      </c>
      <c r="L871" s="120" t="s">
        <v>2028</v>
      </c>
      <c r="M871" s="147"/>
    </row>
    <row r="872">
      <c r="A872" s="119">
        <v>873.0</v>
      </c>
      <c r="B872" s="120" t="s">
        <v>1685</v>
      </c>
      <c r="C872" s="120" t="s">
        <v>142</v>
      </c>
      <c r="D872" s="120"/>
      <c r="E872" s="120" t="s">
        <v>1585</v>
      </c>
      <c r="F872" s="120"/>
      <c r="G872" s="120" t="s">
        <v>4070</v>
      </c>
      <c r="H872" s="120" t="s">
        <v>4034</v>
      </c>
      <c r="I872" s="120" t="s">
        <v>1588</v>
      </c>
      <c r="J872" s="120" t="s">
        <v>4071</v>
      </c>
      <c r="K872" s="120" t="s">
        <v>1975</v>
      </c>
      <c r="L872" s="120" t="s">
        <v>1976</v>
      </c>
      <c r="M872" s="147"/>
    </row>
    <row r="873">
      <c r="A873" s="119">
        <v>907.0</v>
      </c>
      <c r="B873" s="120" t="s">
        <v>1685</v>
      </c>
      <c r="C873" s="120" t="s">
        <v>142</v>
      </c>
      <c r="D873" s="120"/>
      <c r="E873" s="120" t="s">
        <v>2791</v>
      </c>
      <c r="F873" s="120"/>
      <c r="G873" s="120" t="s">
        <v>146</v>
      </c>
      <c r="H873" s="120" t="s">
        <v>4072</v>
      </c>
      <c r="I873" s="120" t="s">
        <v>1674</v>
      </c>
      <c r="J873" s="120" t="s">
        <v>4073</v>
      </c>
      <c r="K873" s="120" t="s">
        <v>2963</v>
      </c>
      <c r="L873" s="120" t="s">
        <v>2964</v>
      </c>
      <c r="M873" s="147"/>
    </row>
    <row r="874">
      <c r="A874" s="119">
        <v>905.0</v>
      </c>
      <c r="B874" s="120" t="s">
        <v>1685</v>
      </c>
      <c r="C874" s="120" t="s">
        <v>142</v>
      </c>
      <c r="D874" s="120"/>
      <c r="E874" s="120" t="s">
        <v>2791</v>
      </c>
      <c r="F874" s="120"/>
      <c r="G874" s="120" t="s">
        <v>4074</v>
      </c>
      <c r="H874" s="120" t="s">
        <v>4075</v>
      </c>
      <c r="I874" s="120" t="s">
        <v>1674</v>
      </c>
      <c r="J874" s="120" t="s">
        <v>4076</v>
      </c>
      <c r="K874" s="120" t="s">
        <v>4077</v>
      </c>
      <c r="L874" s="120" t="s">
        <v>4078</v>
      </c>
      <c r="M874" s="147"/>
    </row>
    <row r="875">
      <c r="A875" s="119">
        <v>906.0</v>
      </c>
      <c r="B875" s="120" t="s">
        <v>1685</v>
      </c>
      <c r="C875" s="120" t="s">
        <v>142</v>
      </c>
      <c r="D875" s="120"/>
      <c r="E875" s="120" t="s">
        <v>2791</v>
      </c>
      <c r="F875" s="120"/>
      <c r="G875" s="120" t="s">
        <v>4079</v>
      </c>
      <c r="H875" s="120" t="s">
        <v>4080</v>
      </c>
      <c r="I875" s="120" t="s">
        <v>1674</v>
      </c>
      <c r="J875" s="120" t="s">
        <v>4081</v>
      </c>
      <c r="K875" s="120" t="s">
        <v>4077</v>
      </c>
      <c r="L875" s="120" t="s">
        <v>4078</v>
      </c>
      <c r="M875" s="147"/>
    </row>
    <row r="876">
      <c r="A876" s="119">
        <v>903.0</v>
      </c>
      <c r="B876" s="120" t="s">
        <v>1685</v>
      </c>
      <c r="C876" s="120" t="s">
        <v>142</v>
      </c>
      <c r="D876" s="120"/>
      <c r="E876" s="120" t="s">
        <v>2791</v>
      </c>
      <c r="F876" s="120"/>
      <c r="G876" s="120" t="s">
        <v>4082</v>
      </c>
      <c r="H876" s="120" t="s">
        <v>4083</v>
      </c>
      <c r="I876" s="120" t="s">
        <v>1674</v>
      </c>
      <c r="J876" s="120" t="s">
        <v>4084</v>
      </c>
      <c r="K876" s="120" t="s">
        <v>2820</v>
      </c>
      <c r="L876" s="120" t="s">
        <v>2821</v>
      </c>
      <c r="M876" s="147"/>
    </row>
    <row r="877">
      <c r="A877" s="119">
        <v>811.0</v>
      </c>
      <c r="B877" s="120" t="s">
        <v>1685</v>
      </c>
      <c r="C877" s="120" t="s">
        <v>142</v>
      </c>
      <c r="D877" s="120"/>
      <c r="E877" s="120" t="s">
        <v>1634</v>
      </c>
      <c r="F877" s="120"/>
      <c r="G877" s="120" t="s">
        <v>146</v>
      </c>
      <c r="H877" s="120" t="s">
        <v>4085</v>
      </c>
      <c r="I877" s="120" t="s">
        <v>1637</v>
      </c>
      <c r="J877" s="120" t="s">
        <v>4086</v>
      </c>
      <c r="K877" s="120" t="s">
        <v>1660</v>
      </c>
      <c r="L877" s="120" t="s">
        <v>1661</v>
      </c>
      <c r="M877" s="147"/>
    </row>
    <row r="878">
      <c r="A878" s="119">
        <v>814.0</v>
      </c>
      <c r="B878" s="120" t="s">
        <v>1685</v>
      </c>
      <c r="C878" s="120" t="s">
        <v>142</v>
      </c>
      <c r="D878" s="120"/>
      <c r="E878" s="120" t="s">
        <v>1634</v>
      </c>
      <c r="F878" s="120"/>
      <c r="G878" s="120" t="s">
        <v>4087</v>
      </c>
      <c r="H878" s="120" t="s">
        <v>4085</v>
      </c>
      <c r="I878" s="120" t="s">
        <v>1637</v>
      </c>
      <c r="J878" s="120" t="s">
        <v>4088</v>
      </c>
      <c r="K878" s="120" t="s">
        <v>2206</v>
      </c>
      <c r="L878" s="120" t="s">
        <v>2207</v>
      </c>
      <c r="M878" s="147"/>
    </row>
    <row r="879">
      <c r="A879" s="119">
        <v>819.0</v>
      </c>
      <c r="B879" s="120" t="s">
        <v>1685</v>
      </c>
      <c r="C879" s="120" t="s">
        <v>142</v>
      </c>
      <c r="D879" s="120"/>
      <c r="E879" s="120" t="s">
        <v>1634</v>
      </c>
      <c r="F879" s="120"/>
      <c r="G879" s="120" t="s">
        <v>4087</v>
      </c>
      <c r="H879" s="120" t="s">
        <v>4085</v>
      </c>
      <c r="I879" s="120" t="s">
        <v>1637</v>
      </c>
      <c r="J879" s="120" t="s">
        <v>4089</v>
      </c>
      <c r="K879" s="120" t="s">
        <v>2245</v>
      </c>
      <c r="L879" s="120" t="s">
        <v>2246</v>
      </c>
      <c r="M879" s="147"/>
    </row>
    <row r="880">
      <c r="A880" s="126">
        <v>837.0</v>
      </c>
      <c r="B880" s="127" t="s">
        <v>1711</v>
      </c>
      <c r="C880" s="127" t="s">
        <v>142</v>
      </c>
      <c r="D880" s="127"/>
      <c r="E880" s="127" t="s">
        <v>1634</v>
      </c>
      <c r="F880" s="127"/>
      <c r="G880" s="127" t="s">
        <v>4090</v>
      </c>
      <c r="H880" s="127" t="s">
        <v>4085</v>
      </c>
      <c r="I880" s="127" t="s">
        <v>1637</v>
      </c>
      <c r="J880" s="127" t="s">
        <v>4091</v>
      </c>
      <c r="K880" s="127" t="s">
        <v>1833</v>
      </c>
      <c r="L880" s="127" t="s">
        <v>1834</v>
      </c>
      <c r="M880" s="145"/>
    </row>
    <row r="881">
      <c r="A881" s="126">
        <v>840.0</v>
      </c>
      <c r="B881" s="127" t="s">
        <v>1711</v>
      </c>
      <c r="C881" s="127" t="s">
        <v>142</v>
      </c>
      <c r="D881" s="127"/>
      <c r="E881" s="127" t="s">
        <v>1634</v>
      </c>
      <c r="F881" s="127"/>
      <c r="G881" s="127" t="s">
        <v>4092</v>
      </c>
      <c r="H881" s="127" t="s">
        <v>4085</v>
      </c>
      <c r="I881" s="127" t="s">
        <v>1637</v>
      </c>
      <c r="J881" s="127" t="s">
        <v>4093</v>
      </c>
      <c r="K881" s="127" t="s">
        <v>1836</v>
      </c>
      <c r="L881" s="127" t="s">
        <v>1837</v>
      </c>
      <c r="M881" s="145"/>
    </row>
    <row r="882">
      <c r="A882" s="126">
        <v>843.0</v>
      </c>
      <c r="B882" s="127" t="s">
        <v>1711</v>
      </c>
      <c r="C882" s="127" t="s">
        <v>142</v>
      </c>
      <c r="D882" s="127"/>
      <c r="E882" s="127" t="s">
        <v>1634</v>
      </c>
      <c r="F882" s="127"/>
      <c r="G882" s="127" t="s">
        <v>4087</v>
      </c>
      <c r="H882" s="127" t="s">
        <v>4085</v>
      </c>
      <c r="I882" s="127" t="s">
        <v>1637</v>
      </c>
      <c r="J882" s="127" t="s">
        <v>4094</v>
      </c>
      <c r="K882" s="127" t="s">
        <v>2253</v>
      </c>
      <c r="L882" s="127" t="s">
        <v>2254</v>
      </c>
      <c r="M882" s="145"/>
    </row>
    <row r="883">
      <c r="A883" s="126">
        <v>847.0</v>
      </c>
      <c r="B883" s="127" t="s">
        <v>1711</v>
      </c>
      <c r="C883" s="127" t="s">
        <v>142</v>
      </c>
      <c r="D883" s="127"/>
      <c r="E883" s="127" t="s">
        <v>1634</v>
      </c>
      <c r="F883" s="127"/>
      <c r="G883" s="127" t="s">
        <v>4087</v>
      </c>
      <c r="H883" s="127" t="s">
        <v>4085</v>
      </c>
      <c r="I883" s="127" t="s">
        <v>1637</v>
      </c>
      <c r="J883" s="127" t="s">
        <v>4095</v>
      </c>
      <c r="K883" s="127" t="s">
        <v>2256</v>
      </c>
      <c r="L883" s="127" t="s">
        <v>2257</v>
      </c>
      <c r="M883" s="145"/>
    </row>
    <row r="884">
      <c r="A884" s="126">
        <v>852.0</v>
      </c>
      <c r="B884" s="127" t="s">
        <v>1711</v>
      </c>
      <c r="C884" s="127" t="s">
        <v>142</v>
      </c>
      <c r="D884" s="127"/>
      <c r="E884" s="127" t="s">
        <v>1634</v>
      </c>
      <c r="F884" s="127"/>
      <c r="G884" s="127" t="s">
        <v>4087</v>
      </c>
      <c r="H884" s="127" t="s">
        <v>4085</v>
      </c>
      <c r="I884" s="127" t="s">
        <v>1637</v>
      </c>
      <c r="J884" s="127" t="s">
        <v>4096</v>
      </c>
      <c r="K884" s="127" t="s">
        <v>2151</v>
      </c>
      <c r="L884" s="127" t="s">
        <v>2152</v>
      </c>
      <c r="M884" s="145"/>
    </row>
    <row r="885">
      <c r="A885" s="126">
        <v>854.0</v>
      </c>
      <c r="B885" s="127" t="s">
        <v>1711</v>
      </c>
      <c r="C885" s="127" t="s">
        <v>142</v>
      </c>
      <c r="D885" s="127"/>
      <c r="E885" s="127" t="s">
        <v>1634</v>
      </c>
      <c r="F885" s="127"/>
      <c r="G885" s="127" t="s">
        <v>4087</v>
      </c>
      <c r="H885" s="127" t="s">
        <v>4085</v>
      </c>
      <c r="I885" s="127" t="s">
        <v>1637</v>
      </c>
      <c r="J885" s="127" t="s">
        <v>4097</v>
      </c>
      <c r="K885" s="127" t="s">
        <v>1754</v>
      </c>
      <c r="L885" s="127" t="s">
        <v>1755</v>
      </c>
      <c r="M885" s="145"/>
    </row>
    <row r="886">
      <c r="A886" s="126">
        <v>883.0</v>
      </c>
      <c r="B886" s="127" t="s">
        <v>1711</v>
      </c>
      <c r="C886" s="127" t="s">
        <v>142</v>
      </c>
      <c r="D886" s="127"/>
      <c r="E886" s="127" t="s">
        <v>2765</v>
      </c>
      <c r="F886" s="127"/>
      <c r="G886" s="127" t="s">
        <v>4098</v>
      </c>
      <c r="H886" s="127" t="s">
        <v>4099</v>
      </c>
      <c r="I886" s="127" t="s">
        <v>1722</v>
      </c>
      <c r="J886" s="127" t="s">
        <v>4100</v>
      </c>
      <c r="K886" s="127" t="s">
        <v>2976</v>
      </c>
      <c r="L886" s="127" t="s">
        <v>2977</v>
      </c>
      <c r="M886" s="145"/>
    </row>
    <row r="887">
      <c r="A887" s="119">
        <v>875.0</v>
      </c>
      <c r="B887" s="120" t="s">
        <v>1685</v>
      </c>
      <c r="C887" s="120" t="s">
        <v>142</v>
      </c>
      <c r="D887" s="120"/>
      <c r="E887" s="120" t="s">
        <v>1585</v>
      </c>
      <c r="F887" s="120"/>
      <c r="G887" s="120" t="s">
        <v>4101</v>
      </c>
      <c r="H887" s="120" t="s">
        <v>4102</v>
      </c>
      <c r="I887" s="120" t="s">
        <v>1588</v>
      </c>
      <c r="J887" s="120" t="s">
        <v>4103</v>
      </c>
      <c r="K887" s="120" t="s">
        <v>3376</v>
      </c>
      <c r="L887" s="120" t="s">
        <v>3377</v>
      </c>
      <c r="M887" s="147"/>
    </row>
    <row r="888">
      <c r="A888" s="119">
        <v>876.0</v>
      </c>
      <c r="B888" s="120" t="s">
        <v>1685</v>
      </c>
      <c r="C888" s="120" t="s">
        <v>142</v>
      </c>
      <c r="D888" s="120"/>
      <c r="E888" s="120" t="s">
        <v>1585</v>
      </c>
      <c r="F888" s="120"/>
      <c r="G888" s="120" t="s">
        <v>4104</v>
      </c>
      <c r="H888" s="120" t="s">
        <v>4105</v>
      </c>
      <c r="I888" s="120" t="s">
        <v>1588</v>
      </c>
      <c r="J888" s="120" t="s">
        <v>4106</v>
      </c>
      <c r="K888" s="120" t="s">
        <v>3376</v>
      </c>
      <c r="L888" s="120" t="s">
        <v>3377</v>
      </c>
      <c r="M888" s="147"/>
    </row>
    <row r="889">
      <c r="A889" s="119">
        <v>874.0</v>
      </c>
      <c r="B889" s="120" t="s">
        <v>1685</v>
      </c>
      <c r="C889" s="120" t="s">
        <v>142</v>
      </c>
      <c r="D889" s="120"/>
      <c r="E889" s="120" t="s">
        <v>1585</v>
      </c>
      <c r="F889" s="120"/>
      <c r="G889" s="120" t="s">
        <v>4107</v>
      </c>
      <c r="H889" s="120" t="s">
        <v>4108</v>
      </c>
      <c r="I889" s="120" t="s">
        <v>1588</v>
      </c>
      <c r="J889" s="120" t="s">
        <v>4109</v>
      </c>
      <c r="K889" s="120" t="s">
        <v>3372</v>
      </c>
      <c r="L889" s="120" t="s">
        <v>3373</v>
      </c>
      <c r="M889" s="147"/>
    </row>
    <row r="890">
      <c r="A890" s="119">
        <v>877.0</v>
      </c>
      <c r="B890" s="120" t="s">
        <v>1685</v>
      </c>
      <c r="C890" s="120" t="s">
        <v>142</v>
      </c>
      <c r="D890" s="120"/>
      <c r="E890" s="120" t="s">
        <v>1585</v>
      </c>
      <c r="F890" s="120"/>
      <c r="G890" s="120" t="s">
        <v>4110</v>
      </c>
      <c r="H890" s="120" t="s">
        <v>4108</v>
      </c>
      <c r="I890" s="120" t="s">
        <v>1588</v>
      </c>
      <c r="J890" s="120" t="s">
        <v>4111</v>
      </c>
      <c r="K890" s="120" t="s">
        <v>3381</v>
      </c>
      <c r="L890" s="120" t="s">
        <v>3382</v>
      </c>
      <c r="M890" s="147"/>
    </row>
    <row r="891">
      <c r="A891" s="126">
        <v>879.0</v>
      </c>
      <c r="B891" s="127" t="s">
        <v>1711</v>
      </c>
      <c r="C891" s="127" t="s">
        <v>142</v>
      </c>
      <c r="D891" s="127"/>
      <c r="E891" s="127" t="s">
        <v>1585</v>
      </c>
      <c r="F891" s="127"/>
      <c r="G891" s="127" t="s">
        <v>4110</v>
      </c>
      <c r="H891" s="127" t="s">
        <v>4108</v>
      </c>
      <c r="I891" s="127" t="s">
        <v>1588</v>
      </c>
      <c r="J891" s="127" t="s">
        <v>4112</v>
      </c>
      <c r="K891" s="127" t="s">
        <v>3384</v>
      </c>
      <c r="L891" s="127" t="s">
        <v>3385</v>
      </c>
      <c r="M891" s="145"/>
    </row>
    <row r="892">
      <c r="A892" s="119">
        <v>881.0</v>
      </c>
      <c r="B892" s="120" t="s">
        <v>1685</v>
      </c>
      <c r="C892" s="120" t="s">
        <v>142</v>
      </c>
      <c r="D892" s="120"/>
      <c r="E892" s="120" t="s">
        <v>2825</v>
      </c>
      <c r="F892" s="120"/>
      <c r="G892" s="120" t="s">
        <v>4113</v>
      </c>
      <c r="H892" s="120" t="s">
        <v>4114</v>
      </c>
      <c r="I892" s="120" t="s">
        <v>1715</v>
      </c>
      <c r="J892" s="120" t="s">
        <v>4115</v>
      </c>
      <c r="K892" s="120" t="s">
        <v>1717</v>
      </c>
      <c r="L892" s="120" t="s">
        <v>1718</v>
      </c>
      <c r="M892" s="147"/>
    </row>
    <row r="893">
      <c r="A893" s="126">
        <v>800.0</v>
      </c>
      <c r="B893" s="127" t="s">
        <v>1711</v>
      </c>
      <c r="C893" s="127" t="s">
        <v>142</v>
      </c>
      <c r="D893" s="127"/>
      <c r="E893" s="127" t="s">
        <v>2749</v>
      </c>
      <c r="F893" s="127"/>
      <c r="G893" s="127" t="s">
        <v>4116</v>
      </c>
      <c r="H893" s="127" t="s">
        <v>4117</v>
      </c>
      <c r="I893" s="127" t="s">
        <v>1681</v>
      </c>
      <c r="J893" s="127" t="s">
        <v>4118</v>
      </c>
      <c r="K893" s="127" t="s">
        <v>3945</v>
      </c>
      <c r="L893" s="127" t="s">
        <v>3946</v>
      </c>
      <c r="M893" s="145"/>
    </row>
    <row r="894">
      <c r="A894" s="126">
        <v>801.0</v>
      </c>
      <c r="B894" s="127" t="s">
        <v>1711</v>
      </c>
      <c r="C894" s="127" t="s">
        <v>142</v>
      </c>
      <c r="D894" s="127"/>
      <c r="E894" s="127" t="s">
        <v>2749</v>
      </c>
      <c r="F894" s="127"/>
      <c r="G894" s="127" t="s">
        <v>4116</v>
      </c>
      <c r="H894" s="127" t="s">
        <v>4119</v>
      </c>
      <c r="I894" s="127" t="s">
        <v>1681</v>
      </c>
      <c r="J894" s="127" t="s">
        <v>4120</v>
      </c>
      <c r="K894" s="127" t="s">
        <v>3949</v>
      </c>
      <c r="L894" s="127" t="s">
        <v>3896</v>
      </c>
      <c r="M894" s="145"/>
    </row>
    <row r="895">
      <c r="A895" s="126">
        <v>802.0</v>
      </c>
      <c r="B895" s="127" t="s">
        <v>1711</v>
      </c>
      <c r="C895" s="127" t="s">
        <v>142</v>
      </c>
      <c r="D895" s="127"/>
      <c r="E895" s="127" t="s">
        <v>2749</v>
      </c>
      <c r="F895" s="127"/>
      <c r="G895" s="127" t="s">
        <v>4116</v>
      </c>
      <c r="H895" s="127" t="s">
        <v>4121</v>
      </c>
      <c r="I895" s="127" t="s">
        <v>1681</v>
      </c>
      <c r="J895" s="127" t="s">
        <v>4122</v>
      </c>
      <c r="K895" s="127" t="s">
        <v>3952</v>
      </c>
      <c r="L895" s="127" t="s">
        <v>3953</v>
      </c>
      <c r="M895" s="145"/>
    </row>
    <row r="896">
      <c r="A896" s="126">
        <v>803.0</v>
      </c>
      <c r="B896" s="127" t="s">
        <v>1711</v>
      </c>
      <c r="C896" s="127" t="s">
        <v>142</v>
      </c>
      <c r="D896" s="127"/>
      <c r="E896" s="127" t="s">
        <v>2749</v>
      </c>
      <c r="F896" s="127"/>
      <c r="G896" s="127" t="s">
        <v>4116</v>
      </c>
      <c r="H896" s="127" t="s">
        <v>4123</v>
      </c>
      <c r="I896" s="127" t="s">
        <v>1681</v>
      </c>
      <c r="J896" s="127" t="s">
        <v>4124</v>
      </c>
      <c r="K896" s="127" t="s">
        <v>3956</v>
      </c>
      <c r="L896" s="127" t="s">
        <v>3957</v>
      </c>
      <c r="M896" s="145"/>
    </row>
    <row r="897">
      <c r="A897" s="119">
        <v>892.0</v>
      </c>
      <c r="B897" s="120" t="s">
        <v>1685</v>
      </c>
      <c r="C897" s="120" t="s">
        <v>142</v>
      </c>
      <c r="D897" s="120"/>
      <c r="E897" s="120" t="s">
        <v>1597</v>
      </c>
      <c r="F897" s="120"/>
      <c r="G897" s="120" t="s">
        <v>4125</v>
      </c>
      <c r="H897" s="120" t="s">
        <v>4126</v>
      </c>
      <c r="I897" s="120" t="s">
        <v>1600</v>
      </c>
      <c r="J897" s="120" t="s">
        <v>4127</v>
      </c>
      <c r="K897" s="120" t="s">
        <v>1798</v>
      </c>
      <c r="L897" s="120" t="s">
        <v>1799</v>
      </c>
      <c r="M897" s="147"/>
    </row>
    <row r="898">
      <c r="A898" s="119">
        <v>813.0</v>
      </c>
      <c r="B898" s="120" t="s">
        <v>1685</v>
      </c>
      <c r="C898" s="120" t="s">
        <v>142</v>
      </c>
      <c r="D898" s="120"/>
      <c r="E898" s="120" t="s">
        <v>1634</v>
      </c>
      <c r="F898" s="120"/>
      <c r="G898" s="120" t="s">
        <v>4128</v>
      </c>
      <c r="H898" s="120" t="s">
        <v>4129</v>
      </c>
      <c r="I898" s="120" t="s">
        <v>1637</v>
      </c>
      <c r="J898" s="120" t="s">
        <v>4130</v>
      </c>
      <c r="K898" s="120" t="s">
        <v>4131</v>
      </c>
      <c r="L898" s="120" t="s">
        <v>4132</v>
      </c>
      <c r="M898" s="147"/>
    </row>
    <row r="899">
      <c r="A899" s="126">
        <v>798.0</v>
      </c>
      <c r="B899" s="127" t="s">
        <v>1711</v>
      </c>
      <c r="C899" s="127" t="s">
        <v>142</v>
      </c>
      <c r="D899" s="127"/>
      <c r="E899" s="127" t="s">
        <v>2749</v>
      </c>
      <c r="F899" s="127"/>
      <c r="G899" s="127" t="s">
        <v>4133</v>
      </c>
      <c r="H899" s="127" t="s">
        <v>4134</v>
      </c>
      <c r="I899" s="127" t="s">
        <v>1681</v>
      </c>
      <c r="J899" s="127" t="s">
        <v>4135</v>
      </c>
      <c r="K899" s="127" t="s">
        <v>3701</v>
      </c>
      <c r="L899" s="127" t="s">
        <v>3702</v>
      </c>
      <c r="M899" s="145"/>
    </row>
    <row r="900">
      <c r="C900" s="12" t="s">
        <v>142</v>
      </c>
      <c r="D900" s="12"/>
      <c r="E900" s="12" t="s">
        <v>1678</v>
      </c>
      <c r="F900" s="21"/>
      <c r="G900" s="21" t="s">
        <v>4136</v>
      </c>
      <c r="H900" s="21" t="s">
        <v>4137</v>
      </c>
      <c r="I900" s="21" t="s">
        <v>1681</v>
      </c>
      <c r="J900" s="21" t="s">
        <v>4138</v>
      </c>
      <c r="K900" s="20" t="s">
        <v>3029</v>
      </c>
      <c r="L900" s="21"/>
    </row>
    <row r="901">
      <c r="C901" s="12" t="s">
        <v>142</v>
      </c>
      <c r="D901" s="12"/>
      <c r="E901" s="12" t="s">
        <v>1678</v>
      </c>
      <c r="F901" s="21"/>
      <c r="G901" s="21" t="s">
        <v>4139</v>
      </c>
      <c r="H901" s="21" t="s">
        <v>4140</v>
      </c>
      <c r="I901" s="21" t="s">
        <v>1681</v>
      </c>
      <c r="J901" s="21" t="s">
        <v>4141</v>
      </c>
      <c r="K901" s="20" t="s">
        <v>3029</v>
      </c>
      <c r="L901" s="21"/>
    </row>
    <row r="902">
      <c r="C902" s="12" t="s">
        <v>142</v>
      </c>
      <c r="D902" s="12"/>
      <c r="E902" s="12" t="s">
        <v>1678</v>
      </c>
      <c r="F902" s="21"/>
      <c r="G902" s="21" t="s">
        <v>4142</v>
      </c>
      <c r="H902" s="21" t="s">
        <v>4143</v>
      </c>
      <c r="I902" s="21" t="s">
        <v>1681</v>
      </c>
      <c r="J902" s="21" t="s">
        <v>4144</v>
      </c>
      <c r="K902" s="20" t="s">
        <v>3029</v>
      </c>
      <c r="L902" s="21"/>
    </row>
    <row r="903">
      <c r="A903" s="126">
        <v>805.0</v>
      </c>
      <c r="B903" s="127" t="s">
        <v>1711</v>
      </c>
      <c r="C903" s="127" t="s">
        <v>142</v>
      </c>
      <c r="D903" s="127"/>
      <c r="E903" s="127" t="s">
        <v>2749</v>
      </c>
      <c r="F903" s="127"/>
      <c r="G903" s="127" t="s">
        <v>4145</v>
      </c>
      <c r="H903" s="127" t="s">
        <v>4146</v>
      </c>
      <c r="I903" s="127" t="s">
        <v>1681</v>
      </c>
      <c r="J903" s="127" t="s">
        <v>4147</v>
      </c>
      <c r="K903" s="127" t="s">
        <v>3764</v>
      </c>
      <c r="L903" s="127" t="s">
        <v>3765</v>
      </c>
      <c r="M903" s="145"/>
    </row>
    <row r="904">
      <c r="A904" s="126">
        <v>799.0</v>
      </c>
      <c r="B904" s="127" t="s">
        <v>1711</v>
      </c>
      <c r="C904" s="127" t="s">
        <v>142</v>
      </c>
      <c r="D904" s="127"/>
      <c r="E904" s="127" t="s">
        <v>2749</v>
      </c>
      <c r="F904" s="127"/>
      <c r="G904" s="127" t="s">
        <v>4148</v>
      </c>
      <c r="H904" s="127" t="s">
        <v>4149</v>
      </c>
      <c r="I904" s="127" t="s">
        <v>1681</v>
      </c>
      <c r="J904" s="127" t="s">
        <v>4150</v>
      </c>
      <c r="K904" s="127" t="s">
        <v>3769</v>
      </c>
      <c r="L904" s="127" t="s">
        <v>3770</v>
      </c>
      <c r="M904" s="145"/>
    </row>
    <row r="905">
      <c r="A905" s="126">
        <v>804.0</v>
      </c>
      <c r="B905" s="127" t="s">
        <v>1711</v>
      </c>
      <c r="C905" s="127" t="s">
        <v>142</v>
      </c>
      <c r="D905" s="127"/>
      <c r="E905" s="127" t="s">
        <v>2749</v>
      </c>
      <c r="F905" s="127"/>
      <c r="G905" s="127" t="s">
        <v>4151</v>
      </c>
      <c r="H905" s="127" t="s">
        <v>4152</v>
      </c>
      <c r="I905" s="127" t="s">
        <v>1681</v>
      </c>
      <c r="J905" s="127" t="s">
        <v>4153</v>
      </c>
      <c r="K905" s="127" t="s">
        <v>3774</v>
      </c>
      <c r="L905" s="127" t="s">
        <v>3775</v>
      </c>
      <c r="M905" s="145"/>
    </row>
    <row r="906">
      <c r="A906" s="119">
        <v>820.0</v>
      </c>
      <c r="B906" s="120" t="s">
        <v>1685</v>
      </c>
      <c r="C906" s="120" t="s">
        <v>142</v>
      </c>
      <c r="D906" s="120"/>
      <c r="E906" s="120" t="s">
        <v>1634</v>
      </c>
      <c r="F906" s="120"/>
      <c r="G906" s="120" t="s">
        <v>4154</v>
      </c>
      <c r="H906" s="120" t="s">
        <v>4155</v>
      </c>
      <c r="I906" s="120" t="s">
        <v>1637</v>
      </c>
      <c r="J906" s="120" t="s">
        <v>4156</v>
      </c>
      <c r="K906" s="120" t="s">
        <v>3791</v>
      </c>
      <c r="L906" s="120" t="s">
        <v>3792</v>
      </c>
      <c r="M906" s="147"/>
    </row>
    <row r="907">
      <c r="A907" s="119">
        <v>821.0</v>
      </c>
      <c r="B907" s="120" t="s">
        <v>1685</v>
      </c>
      <c r="C907" s="120" t="s">
        <v>142</v>
      </c>
      <c r="D907" s="120"/>
      <c r="E907" s="120" t="s">
        <v>1634</v>
      </c>
      <c r="F907" s="120"/>
      <c r="G907" s="120" t="s">
        <v>4154</v>
      </c>
      <c r="H907" s="120" t="s">
        <v>4155</v>
      </c>
      <c r="I907" s="120" t="s">
        <v>1637</v>
      </c>
      <c r="J907" s="120" t="s">
        <v>4157</v>
      </c>
      <c r="K907" s="120" t="s">
        <v>3794</v>
      </c>
      <c r="L907" s="120" t="s">
        <v>3795</v>
      </c>
      <c r="M907" s="147"/>
    </row>
    <row r="908">
      <c r="A908" s="119">
        <v>822.0</v>
      </c>
      <c r="B908" s="120" t="s">
        <v>1685</v>
      </c>
      <c r="C908" s="120" t="s">
        <v>142</v>
      </c>
      <c r="D908" s="120"/>
      <c r="E908" s="120" t="s">
        <v>1634</v>
      </c>
      <c r="F908" s="120"/>
      <c r="G908" s="120" t="s">
        <v>4154</v>
      </c>
      <c r="H908" s="120" t="s">
        <v>4155</v>
      </c>
      <c r="I908" s="120" t="s">
        <v>1637</v>
      </c>
      <c r="J908" s="120" t="s">
        <v>4158</v>
      </c>
      <c r="K908" s="120" t="s">
        <v>3797</v>
      </c>
      <c r="L908" s="120" t="s">
        <v>3798</v>
      </c>
      <c r="M908" s="147"/>
    </row>
    <row r="909">
      <c r="A909" s="119">
        <v>823.0</v>
      </c>
      <c r="B909" s="120" t="s">
        <v>1685</v>
      </c>
      <c r="C909" s="120" t="s">
        <v>142</v>
      </c>
      <c r="D909" s="120"/>
      <c r="E909" s="120" t="s">
        <v>1634</v>
      </c>
      <c r="F909" s="120"/>
      <c r="G909" s="120" t="s">
        <v>4154</v>
      </c>
      <c r="H909" s="120" t="s">
        <v>4155</v>
      </c>
      <c r="I909" s="120" t="s">
        <v>1637</v>
      </c>
      <c r="J909" s="120" t="s">
        <v>4159</v>
      </c>
      <c r="K909" s="120" t="s">
        <v>3800</v>
      </c>
      <c r="L909" s="120" t="s">
        <v>3801</v>
      </c>
      <c r="M909" s="147"/>
    </row>
    <row r="910">
      <c r="A910" s="119">
        <v>824.0</v>
      </c>
      <c r="B910" s="120" t="s">
        <v>1685</v>
      </c>
      <c r="C910" s="120" t="s">
        <v>142</v>
      </c>
      <c r="D910" s="120"/>
      <c r="E910" s="120" t="s">
        <v>1634</v>
      </c>
      <c r="F910" s="120"/>
      <c r="G910" s="120" t="s">
        <v>4154</v>
      </c>
      <c r="H910" s="120" t="s">
        <v>4155</v>
      </c>
      <c r="I910" s="120" t="s">
        <v>1637</v>
      </c>
      <c r="J910" s="120" t="s">
        <v>4160</v>
      </c>
      <c r="K910" s="120" t="s">
        <v>3803</v>
      </c>
      <c r="L910" s="120" t="s">
        <v>3804</v>
      </c>
      <c r="M910" s="147"/>
    </row>
    <row r="911">
      <c r="A911" s="119">
        <v>825.0</v>
      </c>
      <c r="B911" s="120" t="s">
        <v>1685</v>
      </c>
      <c r="C911" s="120" t="s">
        <v>142</v>
      </c>
      <c r="D911" s="120"/>
      <c r="E911" s="120" t="s">
        <v>1634</v>
      </c>
      <c r="F911" s="120"/>
      <c r="G911" s="120" t="s">
        <v>4154</v>
      </c>
      <c r="H911" s="120" t="s">
        <v>4155</v>
      </c>
      <c r="I911" s="120" t="s">
        <v>1637</v>
      </c>
      <c r="J911" s="120" t="s">
        <v>4161</v>
      </c>
      <c r="K911" s="120" t="s">
        <v>3806</v>
      </c>
      <c r="L911" s="120" t="s">
        <v>3807</v>
      </c>
      <c r="M911" s="147"/>
    </row>
    <row r="912">
      <c r="A912" s="119">
        <v>826.0</v>
      </c>
      <c r="B912" s="120" t="s">
        <v>1685</v>
      </c>
      <c r="C912" s="120" t="s">
        <v>142</v>
      </c>
      <c r="D912" s="120"/>
      <c r="E912" s="120" t="s">
        <v>1634</v>
      </c>
      <c r="F912" s="120"/>
      <c r="G912" s="120" t="s">
        <v>4154</v>
      </c>
      <c r="H912" s="120" t="s">
        <v>4155</v>
      </c>
      <c r="I912" s="120" t="s">
        <v>1637</v>
      </c>
      <c r="J912" s="120" t="s">
        <v>4162</v>
      </c>
      <c r="K912" s="120" t="s">
        <v>3809</v>
      </c>
      <c r="L912" s="120" t="s">
        <v>3810</v>
      </c>
      <c r="M912" s="147"/>
    </row>
    <row r="913">
      <c r="A913" s="119">
        <v>827.0</v>
      </c>
      <c r="B913" s="120" t="s">
        <v>1685</v>
      </c>
      <c r="C913" s="120" t="s">
        <v>142</v>
      </c>
      <c r="D913" s="120"/>
      <c r="E913" s="120" t="s">
        <v>1634</v>
      </c>
      <c r="F913" s="120"/>
      <c r="G913" s="120" t="s">
        <v>4154</v>
      </c>
      <c r="H913" s="120" t="s">
        <v>4155</v>
      </c>
      <c r="I913" s="120" t="s">
        <v>1637</v>
      </c>
      <c r="J913" s="120" t="s">
        <v>4163</v>
      </c>
      <c r="K913" s="120" t="s">
        <v>3812</v>
      </c>
      <c r="L913" s="120" t="s">
        <v>3813</v>
      </c>
      <c r="M913" s="147"/>
    </row>
    <row r="914">
      <c r="A914" s="119">
        <v>828.0</v>
      </c>
      <c r="B914" s="120" t="s">
        <v>1685</v>
      </c>
      <c r="C914" s="120" t="s">
        <v>142</v>
      </c>
      <c r="D914" s="120"/>
      <c r="E914" s="120" t="s">
        <v>1634</v>
      </c>
      <c r="F914" s="120"/>
      <c r="G914" s="120" t="s">
        <v>4154</v>
      </c>
      <c r="H914" s="120" t="s">
        <v>4155</v>
      </c>
      <c r="I914" s="120" t="s">
        <v>1637</v>
      </c>
      <c r="J914" s="120" t="s">
        <v>4164</v>
      </c>
      <c r="K914" s="120" t="s">
        <v>3815</v>
      </c>
      <c r="L914" s="120" t="s">
        <v>3816</v>
      </c>
      <c r="M914" s="147"/>
    </row>
    <row r="915">
      <c r="A915" s="119">
        <v>829.0</v>
      </c>
      <c r="B915" s="120" t="s">
        <v>1685</v>
      </c>
      <c r="C915" s="120" t="s">
        <v>142</v>
      </c>
      <c r="D915" s="120"/>
      <c r="E915" s="120" t="s">
        <v>1634</v>
      </c>
      <c r="F915" s="120"/>
      <c r="G915" s="120" t="s">
        <v>4154</v>
      </c>
      <c r="H915" s="120" t="s">
        <v>4155</v>
      </c>
      <c r="I915" s="120" t="s">
        <v>1637</v>
      </c>
      <c r="J915" s="120" t="s">
        <v>4165</v>
      </c>
      <c r="K915" s="120" t="s">
        <v>3818</v>
      </c>
      <c r="L915" s="120" t="s">
        <v>3819</v>
      </c>
      <c r="M915" s="147"/>
    </row>
    <row r="916">
      <c r="A916" s="119">
        <v>830.0</v>
      </c>
      <c r="B916" s="120" t="s">
        <v>1685</v>
      </c>
      <c r="C916" s="120" t="s">
        <v>142</v>
      </c>
      <c r="D916" s="120"/>
      <c r="E916" s="120" t="s">
        <v>1634</v>
      </c>
      <c r="F916" s="120"/>
      <c r="G916" s="120" t="s">
        <v>4154</v>
      </c>
      <c r="H916" s="120" t="s">
        <v>4155</v>
      </c>
      <c r="I916" s="120" t="s">
        <v>1637</v>
      </c>
      <c r="J916" s="120" t="s">
        <v>4166</v>
      </c>
      <c r="K916" s="120" t="s">
        <v>3821</v>
      </c>
      <c r="L916" s="120" t="s">
        <v>3822</v>
      </c>
      <c r="M916" s="147"/>
    </row>
    <row r="917">
      <c r="A917" s="119">
        <v>831.0</v>
      </c>
      <c r="B917" s="120" t="s">
        <v>1685</v>
      </c>
      <c r="C917" s="120" t="s">
        <v>142</v>
      </c>
      <c r="D917" s="120"/>
      <c r="E917" s="120" t="s">
        <v>1634</v>
      </c>
      <c r="F917" s="120"/>
      <c r="G917" s="120" t="s">
        <v>4154</v>
      </c>
      <c r="H917" s="120" t="s">
        <v>4155</v>
      </c>
      <c r="I917" s="120" t="s">
        <v>1637</v>
      </c>
      <c r="J917" s="120" t="s">
        <v>4167</v>
      </c>
      <c r="K917" s="120" t="s">
        <v>3824</v>
      </c>
      <c r="L917" s="120" t="s">
        <v>3825</v>
      </c>
      <c r="M917" s="147"/>
    </row>
    <row r="918">
      <c r="A918" s="119">
        <v>911.0</v>
      </c>
      <c r="B918" s="120" t="s">
        <v>1685</v>
      </c>
      <c r="C918" s="120" t="s">
        <v>147</v>
      </c>
      <c r="D918" s="120"/>
      <c r="E918" s="120" t="s">
        <v>1712</v>
      </c>
      <c r="F918" s="121"/>
      <c r="G918" s="121" t="s">
        <v>4168</v>
      </c>
      <c r="H918" s="121" t="s">
        <v>4169</v>
      </c>
      <c r="I918" s="121" t="s">
        <v>1715</v>
      </c>
      <c r="J918" s="121" t="s">
        <v>4170</v>
      </c>
      <c r="K918" s="123" t="s">
        <v>1717</v>
      </c>
      <c r="L918" s="121" t="s">
        <v>1718</v>
      </c>
      <c r="M918" s="147"/>
      <c r="N918" s="18"/>
      <c r="O918" s="113"/>
      <c r="P918" s="113"/>
      <c r="Q918" s="18"/>
      <c r="R918" s="18"/>
      <c r="S918" s="15"/>
      <c r="T918" s="18"/>
      <c r="U918" s="18"/>
      <c r="V918" s="18"/>
      <c r="W918" s="18"/>
      <c r="X918" s="18"/>
      <c r="Y918" s="18"/>
      <c r="Z918" s="18"/>
      <c r="AA918" s="18"/>
      <c r="AB918" s="18"/>
      <c r="AC918" s="18"/>
      <c r="AD918" s="18"/>
    </row>
    <row r="919">
      <c r="A919" s="119">
        <v>912.0</v>
      </c>
      <c r="B919" s="120" t="s">
        <v>1685</v>
      </c>
      <c r="C919" s="120" t="s">
        <v>147</v>
      </c>
      <c r="D919" s="120"/>
      <c r="E919" s="120" t="s">
        <v>1654</v>
      </c>
      <c r="F919" s="121"/>
      <c r="G919" s="121" t="s">
        <v>4171</v>
      </c>
      <c r="H919" s="121" t="s">
        <v>4172</v>
      </c>
      <c r="I919" s="121" t="s">
        <v>1600</v>
      </c>
      <c r="J919" s="121" t="s">
        <v>4173</v>
      </c>
      <c r="K919" s="123" t="s">
        <v>4174</v>
      </c>
      <c r="L919" s="121" t="s">
        <v>4175</v>
      </c>
      <c r="M919" s="147"/>
      <c r="N919" s="18"/>
      <c r="O919" s="113"/>
      <c r="P919" s="113"/>
      <c r="Q919" s="18"/>
      <c r="R919" s="18"/>
      <c r="S919" s="15"/>
      <c r="T919" s="18"/>
      <c r="U919" s="18"/>
      <c r="V919" s="18"/>
      <c r="W919" s="18"/>
      <c r="X919" s="18"/>
      <c r="Y919" s="18"/>
      <c r="Z919" s="18"/>
      <c r="AA919" s="18"/>
      <c r="AB919" s="18"/>
      <c r="AC919" s="18"/>
      <c r="AD919" s="18"/>
    </row>
    <row r="920">
      <c r="A920" s="119">
        <v>909.0</v>
      </c>
      <c r="B920" s="120" t="s">
        <v>1685</v>
      </c>
      <c r="C920" s="120" t="s">
        <v>147</v>
      </c>
      <c r="D920" s="120"/>
      <c r="E920" s="120" t="s">
        <v>1619</v>
      </c>
      <c r="F920" s="121"/>
      <c r="G920" s="121" t="s">
        <v>4176</v>
      </c>
      <c r="H920" s="121" t="s">
        <v>4177</v>
      </c>
      <c r="I920" s="121" t="s">
        <v>1588</v>
      </c>
      <c r="J920" s="121" t="s">
        <v>4178</v>
      </c>
      <c r="K920" s="123" t="s">
        <v>1852</v>
      </c>
      <c r="L920" s="121" t="s">
        <v>1853</v>
      </c>
      <c r="M920" s="147"/>
      <c r="N920" s="18"/>
      <c r="O920" s="113"/>
      <c r="P920" s="113"/>
      <c r="Q920" s="113"/>
      <c r="R920" s="113"/>
      <c r="S920" s="15"/>
      <c r="T920" s="18"/>
      <c r="U920" s="18"/>
      <c r="V920" s="18"/>
      <c r="W920" s="18"/>
      <c r="X920" s="18"/>
      <c r="Y920" s="18"/>
      <c r="Z920" s="18"/>
      <c r="AA920" s="18"/>
      <c r="AB920" s="18"/>
      <c r="AC920" s="18"/>
      <c r="AD920" s="18"/>
    </row>
    <row r="921">
      <c r="A921" s="119">
        <v>910.0</v>
      </c>
      <c r="B921" s="120" t="s">
        <v>1685</v>
      </c>
      <c r="C921" s="120" t="s">
        <v>147</v>
      </c>
      <c r="D921" s="120"/>
      <c r="E921" s="120" t="s">
        <v>1619</v>
      </c>
      <c r="F921" s="121"/>
      <c r="G921" s="121" t="s">
        <v>4176</v>
      </c>
      <c r="H921" s="121" t="s">
        <v>4177</v>
      </c>
      <c r="I921" s="121" t="s">
        <v>1588</v>
      </c>
      <c r="J921" s="121" t="s">
        <v>4179</v>
      </c>
      <c r="K921" s="123" t="s">
        <v>1855</v>
      </c>
      <c r="L921" s="121" t="s">
        <v>1856</v>
      </c>
      <c r="M921" s="147"/>
      <c r="N921" s="18"/>
      <c r="O921" s="113"/>
      <c r="P921" s="113"/>
      <c r="Q921" s="18"/>
      <c r="R921" s="18"/>
      <c r="S921" s="15"/>
      <c r="T921" s="18"/>
      <c r="U921" s="18"/>
      <c r="V921" s="18"/>
      <c r="W921" s="18"/>
      <c r="X921" s="18"/>
      <c r="Y921" s="18"/>
      <c r="Z921" s="18"/>
      <c r="AA921" s="18"/>
      <c r="AB921" s="18"/>
      <c r="AC921" s="18"/>
      <c r="AD921" s="18"/>
    </row>
    <row r="922">
      <c r="A922" s="119">
        <v>908.0</v>
      </c>
      <c r="B922" s="120" t="s">
        <v>1685</v>
      </c>
      <c r="C922" s="120" t="s">
        <v>147</v>
      </c>
      <c r="D922" s="120"/>
      <c r="E922" s="120" t="s">
        <v>1619</v>
      </c>
      <c r="F922" s="121"/>
      <c r="G922" s="121" t="s">
        <v>4180</v>
      </c>
      <c r="H922" s="121" t="s">
        <v>4181</v>
      </c>
      <c r="I922" s="121" t="s">
        <v>1588</v>
      </c>
      <c r="J922" s="121" t="s">
        <v>4182</v>
      </c>
      <c r="K922" s="123" t="s">
        <v>1812</v>
      </c>
      <c r="L922" s="121" t="s">
        <v>1813</v>
      </c>
      <c r="M922" s="147"/>
      <c r="N922" s="18"/>
      <c r="O922" s="113"/>
      <c r="P922" s="113"/>
      <c r="Q922" s="113"/>
      <c r="R922" s="113"/>
      <c r="S922" s="15"/>
      <c r="T922" s="18"/>
      <c r="U922" s="18"/>
      <c r="V922" s="18"/>
      <c r="W922" s="18"/>
      <c r="X922" s="18"/>
      <c r="Y922" s="18"/>
      <c r="Z922" s="18"/>
      <c r="AA922" s="18"/>
      <c r="AB922" s="18"/>
      <c r="AC922" s="18"/>
      <c r="AD922" s="18"/>
    </row>
    <row r="923">
      <c r="C923" s="12" t="s">
        <v>147</v>
      </c>
      <c r="D923" s="12" t="s">
        <v>148</v>
      </c>
      <c r="E923" s="12" t="s">
        <v>4183</v>
      </c>
      <c r="F923" s="12" t="s">
        <v>152</v>
      </c>
      <c r="G923" s="12" t="s">
        <v>4184</v>
      </c>
      <c r="H923" s="12" t="s">
        <v>4185</v>
      </c>
      <c r="I923" s="12" t="s">
        <v>1715</v>
      </c>
      <c r="J923" s="12" t="s">
        <v>4186</v>
      </c>
      <c r="K923" s="12" t="s">
        <v>1717</v>
      </c>
      <c r="L923" s="12" t="s">
        <v>1718</v>
      </c>
    </row>
    <row r="924">
      <c r="C924" s="12" t="s">
        <v>147</v>
      </c>
      <c r="D924" s="12" t="s">
        <v>148</v>
      </c>
      <c r="E924" s="12" t="s">
        <v>1654</v>
      </c>
      <c r="F924" s="12" t="s">
        <v>152</v>
      </c>
      <c r="G924" s="12" t="s">
        <v>4192</v>
      </c>
      <c r="H924" s="12" t="s">
        <v>4193</v>
      </c>
      <c r="I924" s="12" t="s">
        <v>1600</v>
      </c>
      <c r="J924" s="12" t="s">
        <v>4194</v>
      </c>
      <c r="K924" s="12" t="s">
        <v>4195</v>
      </c>
      <c r="L924" s="12" t="s">
        <v>4196</v>
      </c>
    </row>
    <row r="925">
      <c r="C925" s="12" t="s">
        <v>147</v>
      </c>
      <c r="D925" s="12" t="s">
        <v>148</v>
      </c>
      <c r="E925" s="12" t="s">
        <v>1678</v>
      </c>
      <c r="F925" s="12" t="s">
        <v>152</v>
      </c>
      <c r="G925" s="12" t="s">
        <v>4205</v>
      </c>
      <c r="H925" s="12" t="s">
        <v>4206</v>
      </c>
      <c r="I925" s="12" t="s">
        <v>1681</v>
      </c>
      <c r="J925" s="12" t="s">
        <v>4207</v>
      </c>
      <c r="K925" s="12" t="s">
        <v>4203</v>
      </c>
      <c r="L925" s="12" t="s">
        <v>4204</v>
      </c>
    </row>
    <row r="926">
      <c r="C926" s="12" t="s">
        <v>147</v>
      </c>
      <c r="D926" s="12" t="s">
        <v>148</v>
      </c>
      <c r="E926" s="12" t="s">
        <v>1678</v>
      </c>
      <c r="F926" s="12" t="s">
        <v>152</v>
      </c>
      <c r="G926" s="12" t="s">
        <v>4213</v>
      </c>
      <c r="H926" s="12" t="s">
        <v>4214</v>
      </c>
      <c r="I926" s="12" t="s">
        <v>1681</v>
      </c>
      <c r="J926" s="12" t="s">
        <v>4215</v>
      </c>
      <c r="K926" s="12" t="s">
        <v>4211</v>
      </c>
      <c r="L926" s="12" t="s">
        <v>4212</v>
      </c>
    </row>
    <row r="927">
      <c r="C927" s="12" t="s">
        <v>147</v>
      </c>
      <c r="D927" s="12" t="s">
        <v>148</v>
      </c>
      <c r="E927" s="12" t="s">
        <v>1729</v>
      </c>
      <c r="F927" s="12" t="s">
        <v>152</v>
      </c>
      <c r="G927" s="12" t="s">
        <v>4226</v>
      </c>
      <c r="H927" s="12" t="s">
        <v>4227</v>
      </c>
      <c r="I927" s="12" t="s">
        <v>1607</v>
      </c>
      <c r="J927" s="12" t="s">
        <v>4228</v>
      </c>
      <c r="K927" s="12" t="s">
        <v>4224</v>
      </c>
      <c r="L927" s="12" t="s">
        <v>4225</v>
      </c>
    </row>
    <row r="928">
      <c r="C928" s="12" t="s">
        <v>147</v>
      </c>
      <c r="D928" s="12" t="s">
        <v>148</v>
      </c>
      <c r="E928" s="12" t="s">
        <v>1719</v>
      </c>
      <c r="F928" s="12" t="s">
        <v>152</v>
      </c>
      <c r="G928" s="12" t="s">
        <v>4229</v>
      </c>
      <c r="H928" s="12" t="s">
        <v>4230</v>
      </c>
      <c r="I928" s="12" t="s">
        <v>1722</v>
      </c>
      <c r="J928" s="12" t="s">
        <v>4231</v>
      </c>
      <c r="K928" s="12" t="s">
        <v>4232</v>
      </c>
      <c r="L928" s="12" t="s">
        <v>4233</v>
      </c>
    </row>
    <row r="929">
      <c r="A929" s="108">
        <v>913.0</v>
      </c>
      <c r="B929" s="108" t="s">
        <v>1584</v>
      </c>
      <c r="C929" s="108" t="s">
        <v>156</v>
      </c>
      <c r="D929" s="108"/>
      <c r="E929" s="108" t="s">
        <v>1619</v>
      </c>
      <c r="F929" s="137"/>
      <c r="G929" s="137" t="s">
        <v>4237</v>
      </c>
      <c r="H929" s="137" t="s">
        <v>4238</v>
      </c>
      <c r="I929" s="137" t="s">
        <v>1588</v>
      </c>
      <c r="J929" s="137" t="s">
        <v>4239</v>
      </c>
      <c r="K929" s="109" t="s">
        <v>1812</v>
      </c>
      <c r="L929" s="138"/>
      <c r="M929" s="111"/>
      <c r="N929" s="18"/>
      <c r="O929" s="113"/>
      <c r="P929" s="113"/>
      <c r="Q929" s="113"/>
      <c r="R929" s="113"/>
      <c r="S929" s="15"/>
      <c r="T929" s="18"/>
      <c r="U929" s="18"/>
      <c r="V929" s="18"/>
      <c r="W929" s="18"/>
      <c r="X929" s="18"/>
      <c r="Y929" s="18"/>
      <c r="Z929" s="18"/>
      <c r="AA929" s="18"/>
      <c r="AB929" s="18"/>
      <c r="AC929" s="18"/>
      <c r="AD929" s="18"/>
    </row>
    <row r="930">
      <c r="A930" s="108">
        <v>916.0</v>
      </c>
      <c r="B930" s="108" t="s">
        <v>1584</v>
      </c>
      <c r="C930" s="108" t="s">
        <v>163</v>
      </c>
      <c r="D930" s="108"/>
      <c r="E930" s="108" t="s">
        <v>1619</v>
      </c>
      <c r="F930" s="137"/>
      <c r="G930" s="137" t="s">
        <v>4240</v>
      </c>
      <c r="H930" s="137" t="s">
        <v>4241</v>
      </c>
      <c r="I930" s="137" t="s">
        <v>1588</v>
      </c>
      <c r="J930" s="137" t="s">
        <v>4242</v>
      </c>
      <c r="K930" s="109" t="s">
        <v>1812</v>
      </c>
      <c r="L930" s="138"/>
      <c r="M930" s="111"/>
      <c r="N930" s="18"/>
      <c r="O930" s="113"/>
      <c r="P930" s="113"/>
      <c r="Q930" s="113"/>
      <c r="R930" s="113"/>
      <c r="S930" s="15"/>
      <c r="T930" s="18"/>
      <c r="U930" s="18"/>
      <c r="V930" s="18"/>
      <c r="W930" s="18"/>
      <c r="X930" s="18"/>
      <c r="Y930" s="18"/>
      <c r="Z930" s="18"/>
      <c r="AA930" s="18"/>
      <c r="AB930" s="18"/>
      <c r="AC930" s="18"/>
      <c r="AD930" s="18"/>
    </row>
    <row r="931">
      <c r="A931" s="108">
        <v>920.0</v>
      </c>
      <c r="B931" s="108" t="s">
        <v>1584</v>
      </c>
      <c r="C931" s="108" t="s">
        <v>163</v>
      </c>
      <c r="D931" s="108"/>
      <c r="E931" s="108" t="s">
        <v>1619</v>
      </c>
      <c r="F931" s="137"/>
      <c r="G931" s="137" t="s">
        <v>4243</v>
      </c>
      <c r="H931" s="137" t="s">
        <v>4243</v>
      </c>
      <c r="I931" s="137" t="s">
        <v>1588</v>
      </c>
      <c r="J931" s="137" t="s">
        <v>4244</v>
      </c>
      <c r="K931" s="109" t="s">
        <v>4245</v>
      </c>
      <c r="L931" s="138"/>
      <c r="M931" s="111"/>
      <c r="N931" s="18"/>
      <c r="O931" s="113"/>
      <c r="P931" s="113"/>
      <c r="Q931" s="113"/>
      <c r="R931" s="113"/>
      <c r="S931" s="15"/>
      <c r="T931" s="18"/>
      <c r="U931" s="18"/>
      <c r="V931" s="18"/>
      <c r="W931" s="18"/>
      <c r="X931" s="18"/>
      <c r="Y931" s="18"/>
      <c r="Z931" s="18"/>
      <c r="AA931" s="18"/>
      <c r="AB931" s="18"/>
      <c r="AC931" s="18"/>
      <c r="AD931" s="18"/>
    </row>
    <row r="932">
      <c r="A932" s="108">
        <v>921.0</v>
      </c>
      <c r="B932" s="108" t="s">
        <v>1584</v>
      </c>
      <c r="C932" s="108" t="s">
        <v>163</v>
      </c>
      <c r="D932" s="108"/>
      <c r="E932" s="108" t="s">
        <v>1619</v>
      </c>
      <c r="F932" s="137"/>
      <c r="G932" s="137" t="s">
        <v>4246</v>
      </c>
      <c r="H932" s="137" t="s">
        <v>4247</v>
      </c>
      <c r="I932" s="137" t="s">
        <v>1588</v>
      </c>
      <c r="J932" s="137" t="s">
        <v>4248</v>
      </c>
      <c r="K932" s="109" t="s">
        <v>4249</v>
      </c>
      <c r="L932" s="138"/>
      <c r="M932" s="111"/>
      <c r="N932" s="18"/>
      <c r="O932" s="113"/>
      <c r="P932" s="113"/>
      <c r="Q932" s="113"/>
      <c r="R932" s="113"/>
      <c r="S932" s="15"/>
      <c r="T932" s="18"/>
      <c r="U932" s="18"/>
      <c r="V932" s="18"/>
      <c r="W932" s="18"/>
      <c r="X932" s="18"/>
      <c r="Y932" s="18"/>
      <c r="Z932" s="18"/>
      <c r="AA932" s="18"/>
      <c r="AB932" s="18"/>
      <c r="AC932" s="18"/>
      <c r="AD932" s="18"/>
    </row>
    <row r="933">
      <c r="A933" s="108">
        <v>922.0</v>
      </c>
      <c r="B933" s="108" t="s">
        <v>1584</v>
      </c>
      <c r="C933" s="108" t="s">
        <v>163</v>
      </c>
      <c r="D933" s="108"/>
      <c r="E933" s="108" t="s">
        <v>1619</v>
      </c>
      <c r="F933" s="137"/>
      <c r="G933" s="137" t="s">
        <v>4250</v>
      </c>
      <c r="H933" s="137" t="s">
        <v>4247</v>
      </c>
      <c r="I933" s="137" t="s">
        <v>1588</v>
      </c>
      <c r="J933" s="137" t="s">
        <v>4251</v>
      </c>
      <c r="K933" s="109" t="s">
        <v>4252</v>
      </c>
      <c r="L933" s="138"/>
      <c r="M933" s="111"/>
      <c r="N933" s="18"/>
      <c r="O933" s="113"/>
      <c r="P933" s="113"/>
      <c r="Q933" s="113"/>
      <c r="R933" s="113"/>
      <c r="S933" s="15"/>
      <c r="T933" s="18"/>
      <c r="U933" s="18"/>
      <c r="V933" s="18"/>
      <c r="W933" s="18"/>
      <c r="X933" s="18"/>
      <c r="Y933" s="18"/>
      <c r="Z933" s="18"/>
      <c r="AA933" s="18"/>
      <c r="AB933" s="18"/>
      <c r="AC933" s="18"/>
      <c r="AD933" s="18"/>
    </row>
    <row r="934">
      <c r="A934" s="108">
        <v>915.0</v>
      </c>
      <c r="B934" s="108" t="s">
        <v>1584</v>
      </c>
      <c r="C934" s="108" t="s">
        <v>163</v>
      </c>
      <c r="D934" s="108"/>
      <c r="E934" s="108" t="s">
        <v>1619</v>
      </c>
      <c r="F934" s="137"/>
      <c r="G934" s="137" t="s">
        <v>4253</v>
      </c>
      <c r="H934" s="137" t="s">
        <v>4254</v>
      </c>
      <c r="I934" s="137" t="s">
        <v>1588</v>
      </c>
      <c r="J934" s="137" t="s">
        <v>4255</v>
      </c>
      <c r="K934" s="109" t="s">
        <v>1808</v>
      </c>
      <c r="L934" s="138"/>
      <c r="M934" s="111"/>
      <c r="N934" s="18"/>
      <c r="O934" s="18"/>
      <c r="P934" s="18"/>
      <c r="Q934" s="18"/>
      <c r="R934" s="18"/>
      <c r="S934" s="18"/>
      <c r="T934" s="15"/>
      <c r="U934" s="18"/>
      <c r="V934" s="18"/>
      <c r="W934" s="18"/>
      <c r="X934" s="18"/>
      <c r="Y934" s="18"/>
      <c r="Z934" s="18"/>
      <c r="AA934" s="18"/>
      <c r="AB934" s="18"/>
      <c r="AC934" s="18"/>
      <c r="AD934" s="18"/>
    </row>
    <row r="935">
      <c r="A935" s="108">
        <v>917.0</v>
      </c>
      <c r="B935" s="108" t="s">
        <v>1584</v>
      </c>
      <c r="C935" s="108" t="s">
        <v>163</v>
      </c>
      <c r="D935" s="108"/>
      <c r="E935" s="108" t="s">
        <v>1619</v>
      </c>
      <c r="F935" s="137"/>
      <c r="G935" s="137" t="s">
        <v>4256</v>
      </c>
      <c r="H935" s="137" t="s">
        <v>4257</v>
      </c>
      <c r="I935" s="137" t="s">
        <v>1588</v>
      </c>
      <c r="J935" s="137" t="s">
        <v>4258</v>
      </c>
      <c r="K935" s="109" t="s">
        <v>1816</v>
      </c>
      <c r="L935" s="138"/>
      <c r="M935" s="111"/>
      <c r="N935" s="18"/>
      <c r="O935" s="18"/>
      <c r="P935" s="18"/>
      <c r="Q935" s="18"/>
      <c r="R935" s="18"/>
      <c r="S935" s="18"/>
      <c r="T935" s="15"/>
      <c r="U935" s="18"/>
      <c r="V935" s="18"/>
      <c r="W935" s="18"/>
      <c r="X935" s="18"/>
      <c r="Y935" s="18"/>
      <c r="Z935" s="18"/>
      <c r="AA935" s="18"/>
      <c r="AB935" s="18"/>
      <c r="AC935" s="18"/>
      <c r="AD935" s="18"/>
    </row>
    <row r="936">
      <c r="A936" s="108">
        <v>914.0</v>
      </c>
      <c r="B936" s="108" t="s">
        <v>1584</v>
      </c>
      <c r="C936" s="108" t="s">
        <v>163</v>
      </c>
      <c r="D936" s="108"/>
      <c r="E936" s="108" t="s">
        <v>1729</v>
      </c>
      <c r="F936" s="137"/>
      <c r="G936" s="137" t="s">
        <v>4259</v>
      </c>
      <c r="H936" s="137" t="s">
        <v>4260</v>
      </c>
      <c r="I936" s="137" t="s">
        <v>1607</v>
      </c>
      <c r="J936" s="137" t="s">
        <v>4261</v>
      </c>
      <c r="K936" s="109" t="s">
        <v>1847</v>
      </c>
      <c r="L936" s="138"/>
      <c r="M936" s="111"/>
      <c r="N936" s="18"/>
      <c r="O936" s="113"/>
      <c r="P936" s="113"/>
      <c r="Q936" s="113"/>
      <c r="R936" s="113"/>
      <c r="S936" s="15"/>
      <c r="T936" s="18"/>
      <c r="U936" s="18"/>
      <c r="V936" s="18"/>
      <c r="W936" s="18"/>
      <c r="X936" s="18"/>
      <c r="Y936" s="18"/>
      <c r="Z936" s="18"/>
      <c r="AA936" s="18"/>
      <c r="AB936" s="18"/>
      <c r="AC936" s="18"/>
      <c r="AD936" s="18"/>
    </row>
    <row r="937">
      <c r="A937" s="108">
        <v>918.0</v>
      </c>
      <c r="B937" s="108" t="s">
        <v>1584</v>
      </c>
      <c r="C937" s="108" t="s">
        <v>163</v>
      </c>
      <c r="D937" s="108"/>
      <c r="E937" s="108" t="s">
        <v>1619</v>
      </c>
      <c r="F937" s="137"/>
      <c r="G937" s="137" t="s">
        <v>4262</v>
      </c>
      <c r="H937" s="137" t="s">
        <v>4263</v>
      </c>
      <c r="I937" s="137" t="s">
        <v>1588</v>
      </c>
      <c r="J937" s="137" t="s">
        <v>4264</v>
      </c>
      <c r="K937" s="109" t="s">
        <v>1852</v>
      </c>
      <c r="L937" s="138"/>
      <c r="M937" s="111"/>
      <c r="N937" s="18"/>
      <c r="O937" s="113"/>
      <c r="P937" s="113"/>
      <c r="Q937" s="113"/>
      <c r="R937" s="113"/>
      <c r="S937" s="15"/>
      <c r="T937" s="18"/>
      <c r="U937" s="18"/>
      <c r="V937" s="18"/>
      <c r="W937" s="18"/>
      <c r="X937" s="18"/>
      <c r="Y937" s="18"/>
      <c r="Z937" s="18"/>
      <c r="AA937" s="18"/>
      <c r="AB937" s="18"/>
      <c r="AC937" s="18"/>
      <c r="AD937" s="18"/>
    </row>
    <row r="938">
      <c r="A938" s="108">
        <v>919.0</v>
      </c>
      <c r="B938" s="108" t="s">
        <v>1584</v>
      </c>
      <c r="C938" s="108" t="s">
        <v>163</v>
      </c>
      <c r="D938" s="108"/>
      <c r="E938" s="108" t="s">
        <v>1619</v>
      </c>
      <c r="F938" s="137"/>
      <c r="G938" s="137" t="s">
        <v>4262</v>
      </c>
      <c r="H938" s="137" t="s">
        <v>4263</v>
      </c>
      <c r="I938" s="137" t="s">
        <v>1588</v>
      </c>
      <c r="J938" s="137" t="s">
        <v>4265</v>
      </c>
      <c r="K938" s="109" t="s">
        <v>1855</v>
      </c>
      <c r="L938" s="138"/>
      <c r="M938" s="111"/>
      <c r="N938" s="18"/>
      <c r="O938" s="18"/>
      <c r="P938" s="18"/>
      <c r="Q938" s="18"/>
      <c r="R938" s="18"/>
      <c r="S938" s="18"/>
      <c r="T938" s="15"/>
      <c r="U938" s="18"/>
      <c r="V938" s="18"/>
      <c r="W938" s="18"/>
      <c r="X938" s="18"/>
      <c r="Y938" s="18"/>
      <c r="Z938" s="18"/>
      <c r="AA938" s="18"/>
      <c r="AB938" s="18"/>
      <c r="AC938" s="18"/>
      <c r="AD938" s="18"/>
    </row>
    <row r="939">
      <c r="A939" s="108">
        <v>923.0</v>
      </c>
      <c r="B939" s="108" t="s">
        <v>1584</v>
      </c>
      <c r="C939" s="108" t="s">
        <v>167</v>
      </c>
      <c r="D939" s="141"/>
      <c r="E939" s="141" t="s">
        <v>2783</v>
      </c>
      <c r="F939" s="142"/>
      <c r="G939" s="142" t="s">
        <v>167</v>
      </c>
      <c r="H939" s="142" t="s">
        <v>167</v>
      </c>
      <c r="I939" s="142" t="s">
        <v>2784</v>
      </c>
      <c r="J939" s="142" t="s">
        <v>4266</v>
      </c>
      <c r="K939" s="141" t="s">
        <v>2786</v>
      </c>
      <c r="L939" s="138"/>
      <c r="M939" s="111"/>
      <c r="N939" s="18"/>
      <c r="O939" s="113"/>
      <c r="P939" s="113"/>
      <c r="Q939" s="113"/>
      <c r="R939" s="113"/>
      <c r="S939" s="15"/>
      <c r="T939" s="18"/>
      <c r="U939" s="18"/>
      <c r="V939" s="18"/>
      <c r="W939" s="18"/>
      <c r="X939" s="18"/>
      <c r="Y939" s="18"/>
      <c r="Z939" s="18"/>
      <c r="AA939" s="18"/>
      <c r="AB939" s="18"/>
      <c r="AC939" s="18"/>
      <c r="AD939" s="18"/>
    </row>
    <row r="940">
      <c r="A940" s="119">
        <v>3888.0</v>
      </c>
      <c r="C940" s="12" t="s">
        <v>167</v>
      </c>
      <c r="D940" s="149"/>
      <c r="E940" s="149" t="s">
        <v>2788</v>
      </c>
      <c r="F940" s="149"/>
      <c r="G940" s="149" t="s">
        <v>167</v>
      </c>
      <c r="H940" s="149" t="s">
        <v>167</v>
      </c>
      <c r="I940" s="149" t="s">
        <v>2784</v>
      </c>
      <c r="J940" s="149" t="s">
        <v>4266</v>
      </c>
      <c r="K940" s="149" t="s">
        <v>2786</v>
      </c>
      <c r="L940" s="149"/>
    </row>
    <row r="941">
      <c r="A941" s="119">
        <v>3890.0</v>
      </c>
      <c r="C941" s="12" t="s">
        <v>167</v>
      </c>
      <c r="D941" s="149"/>
      <c r="E941" s="149" t="s">
        <v>1597</v>
      </c>
      <c r="F941" s="149"/>
      <c r="G941" s="149" t="s">
        <v>4267</v>
      </c>
      <c r="H941" s="149" t="s">
        <v>167</v>
      </c>
      <c r="I941" s="149" t="s">
        <v>1600</v>
      </c>
      <c r="J941" s="149" t="s">
        <v>4268</v>
      </c>
      <c r="K941" s="149" t="s">
        <v>3304</v>
      </c>
      <c r="L941" s="149"/>
    </row>
    <row r="942">
      <c r="A942" s="119">
        <v>3891.0</v>
      </c>
      <c r="C942" s="12" t="s">
        <v>167</v>
      </c>
      <c r="D942" s="149"/>
      <c r="E942" s="149" t="s">
        <v>1597</v>
      </c>
      <c r="F942" s="149"/>
      <c r="G942" s="149" t="s">
        <v>4267</v>
      </c>
      <c r="H942" s="149" t="s">
        <v>167</v>
      </c>
      <c r="I942" s="149" t="s">
        <v>1600</v>
      </c>
      <c r="J942" s="149" t="s">
        <v>4269</v>
      </c>
      <c r="K942" s="149" t="s">
        <v>3307</v>
      </c>
      <c r="L942" s="149"/>
    </row>
    <row r="943">
      <c r="A943" s="126">
        <v>3892.0</v>
      </c>
      <c r="C943" s="12" t="s">
        <v>167</v>
      </c>
      <c r="D943" s="149"/>
      <c r="E943" s="149" t="s">
        <v>1597</v>
      </c>
      <c r="F943" s="149"/>
      <c r="G943" s="149" t="s">
        <v>4267</v>
      </c>
      <c r="H943" s="149" t="s">
        <v>167</v>
      </c>
      <c r="I943" s="149" t="s">
        <v>1600</v>
      </c>
      <c r="J943" s="149" t="s">
        <v>4270</v>
      </c>
      <c r="K943" s="149" t="s">
        <v>3312</v>
      </c>
      <c r="L943" s="149"/>
    </row>
    <row r="944">
      <c r="A944" s="119">
        <v>3893.0</v>
      </c>
      <c r="C944" s="12" t="s">
        <v>167</v>
      </c>
      <c r="D944" s="149"/>
      <c r="E944" s="149" t="s">
        <v>2791</v>
      </c>
      <c r="F944" s="149"/>
      <c r="G944" s="149" t="s">
        <v>4271</v>
      </c>
      <c r="H944" s="149" t="s">
        <v>167</v>
      </c>
      <c r="I944" s="149" t="s">
        <v>1674</v>
      </c>
      <c r="J944" s="149" t="s">
        <v>4272</v>
      </c>
      <c r="K944" s="149" t="s">
        <v>4273</v>
      </c>
      <c r="L944" s="149"/>
    </row>
    <row r="945">
      <c r="A945" s="126">
        <v>3889.0</v>
      </c>
      <c r="C945" s="12" t="s">
        <v>167</v>
      </c>
      <c r="D945" s="149"/>
      <c r="E945" s="149" t="s">
        <v>2825</v>
      </c>
      <c r="F945" s="149"/>
      <c r="G945" s="149" t="s">
        <v>167</v>
      </c>
      <c r="H945" s="149" t="s">
        <v>4274</v>
      </c>
      <c r="I945" s="149" t="s">
        <v>1715</v>
      </c>
      <c r="J945" s="149" t="s">
        <v>4275</v>
      </c>
      <c r="K945" s="149" t="s">
        <v>1717</v>
      </c>
      <c r="L945" s="149"/>
    </row>
    <row r="946">
      <c r="A946" s="126">
        <v>3886.0</v>
      </c>
      <c r="C946" s="12" t="s">
        <v>167</v>
      </c>
      <c r="D946" s="149"/>
      <c r="E946" s="149" t="s">
        <v>1585</v>
      </c>
      <c r="F946" s="149"/>
      <c r="G946" s="149" t="s">
        <v>4276</v>
      </c>
      <c r="H946" s="149" t="s">
        <v>4277</v>
      </c>
      <c r="I946" s="149" t="s">
        <v>1588</v>
      </c>
      <c r="J946" s="149" t="s">
        <v>4278</v>
      </c>
      <c r="K946" s="149" t="s">
        <v>1693</v>
      </c>
      <c r="L946" s="149"/>
    </row>
    <row r="947">
      <c r="A947" s="119">
        <v>3887.0</v>
      </c>
      <c r="C947" s="12" t="s">
        <v>167</v>
      </c>
      <c r="D947" s="149"/>
      <c r="E947" s="149" t="s">
        <v>1585</v>
      </c>
      <c r="F947" s="149"/>
      <c r="G947" s="149" t="s">
        <v>4279</v>
      </c>
      <c r="H947" s="149" t="s">
        <v>4280</v>
      </c>
      <c r="I947" s="149" t="s">
        <v>1588</v>
      </c>
      <c r="J947" s="149" t="s">
        <v>4281</v>
      </c>
      <c r="K947" s="149" t="s">
        <v>1703</v>
      </c>
      <c r="L947" s="149"/>
    </row>
    <row r="948">
      <c r="A948" s="119">
        <v>3884.0</v>
      </c>
      <c r="C948" s="12" t="s">
        <v>167</v>
      </c>
      <c r="D948" s="149"/>
      <c r="E948" s="149" t="s">
        <v>2749</v>
      </c>
      <c r="F948" s="149"/>
      <c r="G948" s="149" t="s">
        <v>167</v>
      </c>
      <c r="H948" s="149" t="s">
        <v>4282</v>
      </c>
      <c r="I948" s="149" t="s">
        <v>1681</v>
      </c>
      <c r="J948" s="149" t="s">
        <v>4283</v>
      </c>
      <c r="K948" s="149" t="s">
        <v>1743</v>
      </c>
      <c r="L948" s="149"/>
    </row>
    <row r="949">
      <c r="A949" s="119">
        <v>3885.0</v>
      </c>
      <c r="C949" s="12" t="s">
        <v>167</v>
      </c>
      <c r="D949" s="149"/>
      <c r="E949" s="149" t="s">
        <v>2749</v>
      </c>
      <c r="F949" s="149"/>
      <c r="G949" s="149" t="s">
        <v>167</v>
      </c>
      <c r="H949" s="149" t="s">
        <v>4282</v>
      </c>
      <c r="I949" s="149" t="s">
        <v>1681</v>
      </c>
      <c r="J949" s="149" t="s">
        <v>4284</v>
      </c>
      <c r="K949" s="149" t="s">
        <v>1746</v>
      </c>
      <c r="L949" s="149"/>
    </row>
    <row r="950">
      <c r="A950" s="119">
        <v>3894.0</v>
      </c>
      <c r="C950" s="12" t="s">
        <v>167</v>
      </c>
      <c r="D950" s="149"/>
      <c r="E950" s="149" t="s">
        <v>2791</v>
      </c>
      <c r="F950" s="149"/>
      <c r="G950" s="149" t="s">
        <v>167</v>
      </c>
      <c r="H950" s="149" t="s">
        <v>4285</v>
      </c>
      <c r="I950" s="149" t="s">
        <v>1674</v>
      </c>
      <c r="J950" s="149" t="s">
        <v>4286</v>
      </c>
      <c r="K950" s="149" t="s">
        <v>4287</v>
      </c>
      <c r="L950" s="149"/>
    </row>
    <row r="951">
      <c r="A951" s="126">
        <v>3895.0</v>
      </c>
      <c r="C951" s="12" t="s">
        <v>167</v>
      </c>
      <c r="D951" s="149"/>
      <c r="E951" s="149" t="s">
        <v>2791</v>
      </c>
      <c r="F951" s="149"/>
      <c r="G951" s="149" t="s">
        <v>4288</v>
      </c>
      <c r="H951" s="149" t="s">
        <v>4285</v>
      </c>
      <c r="I951" s="149" t="s">
        <v>1674</v>
      </c>
      <c r="J951" s="149" t="s">
        <v>4289</v>
      </c>
      <c r="K951" s="149" t="s">
        <v>4287</v>
      </c>
      <c r="L951" s="149"/>
    </row>
    <row r="952">
      <c r="A952" s="108">
        <v>944.0</v>
      </c>
      <c r="B952" s="108" t="s">
        <v>1584</v>
      </c>
      <c r="C952" s="108" t="s">
        <v>179</v>
      </c>
      <c r="D952" s="108"/>
      <c r="E952" s="108" t="s">
        <v>1671</v>
      </c>
      <c r="F952" s="137"/>
      <c r="G952" s="137" t="s">
        <v>4290</v>
      </c>
      <c r="H952" s="137" t="s">
        <v>4291</v>
      </c>
      <c r="I952" s="137" t="s">
        <v>1674</v>
      </c>
      <c r="J952" s="137" t="s">
        <v>4292</v>
      </c>
      <c r="K952" s="109" t="s">
        <v>2963</v>
      </c>
      <c r="L952" s="138"/>
      <c r="M952" s="111"/>
      <c r="N952" s="18"/>
      <c r="O952" s="113"/>
      <c r="P952" s="113"/>
      <c r="Q952" s="113"/>
      <c r="R952" s="113"/>
      <c r="S952" s="15"/>
      <c r="T952" s="18"/>
      <c r="U952" s="18"/>
      <c r="V952" s="18"/>
      <c r="W952" s="18"/>
      <c r="X952" s="18"/>
      <c r="Y952" s="18"/>
      <c r="Z952" s="18"/>
      <c r="AA952" s="18"/>
      <c r="AB952" s="18"/>
      <c r="AC952" s="18"/>
      <c r="AD952" s="18"/>
    </row>
    <row r="953">
      <c r="A953" s="108">
        <v>945.0</v>
      </c>
      <c r="B953" s="108" t="s">
        <v>1584</v>
      </c>
      <c r="C953" s="108" t="s">
        <v>179</v>
      </c>
      <c r="D953" s="108"/>
      <c r="E953" s="108" t="s">
        <v>1671</v>
      </c>
      <c r="F953" s="137"/>
      <c r="G953" s="137" t="s">
        <v>4293</v>
      </c>
      <c r="H953" s="137" t="s">
        <v>4294</v>
      </c>
      <c r="I953" s="137" t="s">
        <v>1674</v>
      </c>
      <c r="J953" s="137" t="s">
        <v>4295</v>
      </c>
      <c r="K953" s="109" t="s">
        <v>2963</v>
      </c>
      <c r="L953" s="138"/>
      <c r="M953" s="111"/>
      <c r="N953" s="18"/>
      <c r="O953" s="113"/>
      <c r="P953" s="113"/>
      <c r="Q953" s="18"/>
      <c r="R953" s="18"/>
      <c r="S953" s="15"/>
      <c r="T953" s="18"/>
      <c r="U953" s="18"/>
      <c r="V953" s="18"/>
      <c r="W953" s="18"/>
      <c r="X953" s="18"/>
      <c r="Y953" s="18"/>
      <c r="Z953" s="18"/>
      <c r="AA953" s="18"/>
      <c r="AB953" s="18"/>
      <c r="AC953" s="18"/>
      <c r="AD953" s="18"/>
    </row>
    <row r="954">
      <c r="A954" s="108">
        <v>943.0</v>
      </c>
      <c r="B954" s="108" t="s">
        <v>1584</v>
      </c>
      <c r="C954" s="108" t="s">
        <v>179</v>
      </c>
      <c r="D954" s="108"/>
      <c r="E954" s="108" t="s">
        <v>1671</v>
      </c>
      <c r="F954" s="137"/>
      <c r="G954" s="137" t="s">
        <v>4296</v>
      </c>
      <c r="H954" s="137" t="s">
        <v>4297</v>
      </c>
      <c r="I954" s="137" t="s">
        <v>1674</v>
      </c>
      <c r="J954" s="137" t="s">
        <v>4298</v>
      </c>
      <c r="K954" s="109" t="s">
        <v>2963</v>
      </c>
      <c r="L954" s="138"/>
      <c r="M954" s="111"/>
      <c r="N954" s="18"/>
      <c r="O954" s="113"/>
      <c r="P954" s="113"/>
      <c r="Q954" s="113"/>
      <c r="R954" s="113"/>
      <c r="S954" s="15"/>
      <c r="T954" s="18"/>
      <c r="U954" s="18"/>
      <c r="V954" s="18"/>
      <c r="W954" s="18"/>
      <c r="X954" s="18"/>
      <c r="Y954" s="18"/>
      <c r="Z954" s="18"/>
      <c r="AA954" s="18"/>
      <c r="AB954" s="18"/>
      <c r="AC954" s="18"/>
      <c r="AD954" s="18"/>
    </row>
    <row r="955">
      <c r="A955" s="108">
        <v>933.0</v>
      </c>
      <c r="B955" s="108" t="s">
        <v>1584</v>
      </c>
      <c r="C955" s="108" t="s">
        <v>179</v>
      </c>
      <c r="D955" s="108"/>
      <c r="E955" s="108" t="s">
        <v>1619</v>
      </c>
      <c r="F955" s="137"/>
      <c r="G955" s="137" t="s">
        <v>180</v>
      </c>
      <c r="H955" s="137" t="s">
        <v>4299</v>
      </c>
      <c r="I955" s="137" t="s">
        <v>1588</v>
      </c>
      <c r="J955" s="137" t="s">
        <v>4300</v>
      </c>
      <c r="K955" s="109" t="s">
        <v>4301</v>
      </c>
      <c r="L955" s="138"/>
      <c r="M955" s="111"/>
      <c r="N955" s="18"/>
      <c r="O955" s="113"/>
      <c r="P955" s="113"/>
      <c r="Q955" s="113"/>
      <c r="R955" s="113"/>
      <c r="S955" s="15"/>
      <c r="T955" s="18"/>
      <c r="U955" s="18"/>
      <c r="V955" s="18"/>
      <c r="W955" s="18"/>
      <c r="X955" s="18"/>
      <c r="Y955" s="18"/>
      <c r="Z955" s="18"/>
      <c r="AA955" s="18"/>
      <c r="AB955" s="18"/>
      <c r="AC955" s="18"/>
      <c r="AD955" s="18"/>
    </row>
    <row r="956">
      <c r="A956" s="108">
        <v>941.0</v>
      </c>
      <c r="B956" s="108" t="s">
        <v>1584</v>
      </c>
      <c r="C956" s="108" t="s">
        <v>179</v>
      </c>
      <c r="D956" s="108"/>
      <c r="E956" s="108" t="s">
        <v>1719</v>
      </c>
      <c r="F956" s="137"/>
      <c r="G956" s="137" t="s">
        <v>4302</v>
      </c>
      <c r="H956" s="137" t="s">
        <v>4303</v>
      </c>
      <c r="I956" s="137" t="s">
        <v>1722</v>
      </c>
      <c r="J956" s="137" t="s">
        <v>4304</v>
      </c>
      <c r="K956" s="109" t="s">
        <v>4305</v>
      </c>
      <c r="L956" s="138"/>
      <c r="M956" s="111"/>
      <c r="N956" s="18"/>
      <c r="O956" s="113"/>
      <c r="P956" s="113"/>
      <c r="Q956" s="113"/>
      <c r="R956" s="113"/>
      <c r="S956" s="15"/>
      <c r="T956" s="18"/>
      <c r="U956" s="18"/>
      <c r="V956" s="18"/>
      <c r="W956" s="18"/>
      <c r="X956" s="18"/>
      <c r="Y956" s="18"/>
      <c r="Z956" s="18"/>
      <c r="AA956" s="18"/>
      <c r="AB956" s="18"/>
      <c r="AC956" s="18"/>
      <c r="AD956" s="18"/>
    </row>
    <row r="957">
      <c r="A957" s="108">
        <v>934.0</v>
      </c>
      <c r="B957" s="108" t="s">
        <v>1584</v>
      </c>
      <c r="C957" s="108" t="s">
        <v>179</v>
      </c>
      <c r="D957" s="108"/>
      <c r="E957" s="108" t="s">
        <v>1619</v>
      </c>
      <c r="F957" s="137"/>
      <c r="G957" s="137" t="s">
        <v>4306</v>
      </c>
      <c r="H957" s="137" t="s">
        <v>4307</v>
      </c>
      <c r="I957" s="137" t="s">
        <v>1588</v>
      </c>
      <c r="J957" s="137" t="s">
        <v>4308</v>
      </c>
      <c r="K957" s="109" t="s">
        <v>4309</v>
      </c>
      <c r="L957" s="138"/>
      <c r="M957" s="111"/>
      <c r="N957" s="18"/>
      <c r="O957" s="113"/>
      <c r="P957" s="113"/>
      <c r="Q957" s="113"/>
      <c r="R957" s="113"/>
      <c r="S957" s="15"/>
      <c r="T957" s="18"/>
      <c r="U957" s="18"/>
      <c r="V957" s="18"/>
      <c r="W957" s="18"/>
      <c r="X957" s="18"/>
      <c r="Y957" s="18"/>
      <c r="Z957" s="18"/>
      <c r="AA957" s="18"/>
      <c r="AB957" s="18"/>
      <c r="AC957" s="18"/>
      <c r="AD957" s="18"/>
    </row>
    <row r="958">
      <c r="A958" s="108">
        <v>939.0</v>
      </c>
      <c r="B958" s="108" t="s">
        <v>1584</v>
      </c>
      <c r="C958" s="108" t="s">
        <v>179</v>
      </c>
      <c r="D958" s="108"/>
      <c r="E958" s="108" t="s">
        <v>1619</v>
      </c>
      <c r="F958" s="137"/>
      <c r="G958" s="137" t="s">
        <v>179</v>
      </c>
      <c r="H958" s="137" t="s">
        <v>4310</v>
      </c>
      <c r="I958" s="137" t="s">
        <v>1588</v>
      </c>
      <c r="J958" s="137" t="s">
        <v>4311</v>
      </c>
      <c r="K958" s="109" t="s">
        <v>4312</v>
      </c>
      <c r="L958" s="138"/>
      <c r="M958" s="111"/>
      <c r="N958" s="18"/>
      <c r="O958" s="18"/>
      <c r="P958" s="18"/>
      <c r="Q958" s="18"/>
      <c r="R958" s="18"/>
      <c r="S958" s="18"/>
      <c r="T958" s="15"/>
      <c r="U958" s="18"/>
      <c r="V958" s="18"/>
      <c r="W958" s="18"/>
      <c r="X958" s="18"/>
      <c r="Y958" s="18"/>
      <c r="Z958" s="18"/>
      <c r="AA958" s="18"/>
      <c r="AB958" s="18"/>
      <c r="AC958" s="18"/>
      <c r="AD958" s="18"/>
    </row>
    <row r="959">
      <c r="A959" s="108">
        <v>940.0</v>
      </c>
      <c r="B959" s="108" t="s">
        <v>1584</v>
      </c>
      <c r="C959" s="108" t="s">
        <v>179</v>
      </c>
      <c r="D959" s="108"/>
      <c r="E959" s="108" t="s">
        <v>1619</v>
      </c>
      <c r="F959" s="137"/>
      <c r="G959" s="137" t="s">
        <v>4313</v>
      </c>
      <c r="H959" s="137" t="s">
        <v>4314</v>
      </c>
      <c r="I959" s="137" t="s">
        <v>1588</v>
      </c>
      <c r="J959" s="137" t="s">
        <v>4315</v>
      </c>
      <c r="K959" s="109" t="s">
        <v>4312</v>
      </c>
      <c r="L959" s="138"/>
      <c r="M959" s="111"/>
      <c r="N959" s="18"/>
      <c r="O959" s="113"/>
      <c r="P959" s="113"/>
      <c r="Q959" s="18"/>
      <c r="R959" s="18"/>
      <c r="S959" s="15"/>
      <c r="T959" s="18"/>
      <c r="U959" s="18"/>
      <c r="V959" s="18"/>
      <c r="W959" s="18"/>
      <c r="X959" s="18"/>
      <c r="Y959" s="18"/>
      <c r="Z959" s="18"/>
      <c r="AA959" s="18"/>
      <c r="AB959" s="18"/>
      <c r="AC959" s="18"/>
      <c r="AD959" s="18"/>
    </row>
    <row r="960">
      <c r="A960" s="108">
        <v>942.0</v>
      </c>
      <c r="B960" s="108" t="s">
        <v>1584</v>
      </c>
      <c r="C960" s="108" t="s">
        <v>179</v>
      </c>
      <c r="D960" s="108"/>
      <c r="E960" s="108" t="s">
        <v>1719</v>
      </c>
      <c r="F960" s="137"/>
      <c r="G960" s="137" t="s">
        <v>4316</v>
      </c>
      <c r="H960" s="137" t="s">
        <v>4317</v>
      </c>
      <c r="I960" s="137" t="s">
        <v>1722</v>
      </c>
      <c r="J960" s="137" t="s">
        <v>4318</v>
      </c>
      <c r="K960" s="109" t="s">
        <v>4305</v>
      </c>
      <c r="L960" s="138"/>
      <c r="M960" s="111"/>
      <c r="N960" s="18"/>
      <c r="O960" s="18"/>
      <c r="P960" s="18"/>
      <c r="Q960" s="18"/>
      <c r="R960" s="18"/>
      <c r="S960" s="18"/>
      <c r="T960" s="15"/>
      <c r="U960" s="18"/>
      <c r="V960" s="18"/>
      <c r="W960" s="18"/>
      <c r="X960" s="18"/>
      <c r="Y960" s="18"/>
      <c r="Z960" s="18"/>
      <c r="AA960" s="18"/>
      <c r="AB960" s="18"/>
      <c r="AC960" s="18"/>
      <c r="AD960" s="18"/>
    </row>
    <row r="961">
      <c r="A961" s="108">
        <v>937.0</v>
      </c>
      <c r="B961" s="108" t="s">
        <v>1584</v>
      </c>
      <c r="C961" s="108" t="s">
        <v>179</v>
      </c>
      <c r="D961" s="108"/>
      <c r="E961" s="108" t="s">
        <v>1619</v>
      </c>
      <c r="F961" s="137"/>
      <c r="G961" s="137" t="s">
        <v>4319</v>
      </c>
      <c r="H961" s="137" t="s">
        <v>4320</v>
      </c>
      <c r="I961" s="137" t="s">
        <v>1588</v>
      </c>
      <c r="J961" s="137" t="s">
        <v>4321</v>
      </c>
      <c r="K961" s="109" t="s">
        <v>4309</v>
      </c>
      <c r="L961" s="138"/>
      <c r="M961" s="111"/>
      <c r="N961" s="18"/>
      <c r="O961" s="18"/>
      <c r="P961" s="18"/>
      <c r="Q961" s="18"/>
      <c r="R961" s="18"/>
      <c r="S961" s="18"/>
      <c r="T961" s="15"/>
      <c r="U961" s="18"/>
      <c r="V961" s="18"/>
      <c r="W961" s="18"/>
      <c r="X961" s="18"/>
      <c r="Y961" s="18"/>
      <c r="Z961" s="18"/>
      <c r="AA961" s="18"/>
      <c r="AB961" s="18"/>
      <c r="AC961" s="18"/>
      <c r="AD961" s="18"/>
    </row>
    <row r="962">
      <c r="A962" s="108">
        <v>936.0</v>
      </c>
      <c r="B962" s="108" t="s">
        <v>1584</v>
      </c>
      <c r="C962" s="108" t="s">
        <v>179</v>
      </c>
      <c r="D962" s="108"/>
      <c r="E962" s="108" t="s">
        <v>1619</v>
      </c>
      <c r="F962" s="137"/>
      <c r="G962" s="137" t="s">
        <v>4322</v>
      </c>
      <c r="H962" s="137" t="s">
        <v>4323</v>
      </c>
      <c r="I962" s="137" t="s">
        <v>1588</v>
      </c>
      <c r="J962" s="137" t="s">
        <v>4324</v>
      </c>
      <c r="K962" s="109" t="s">
        <v>4309</v>
      </c>
      <c r="L962" s="138"/>
      <c r="M962" s="111"/>
      <c r="N962" s="18"/>
      <c r="O962" s="18"/>
      <c r="P962" s="18"/>
      <c r="Q962" s="18"/>
      <c r="R962" s="18"/>
      <c r="S962" s="18"/>
      <c r="T962" s="15"/>
      <c r="U962" s="18"/>
      <c r="V962" s="18"/>
      <c r="W962" s="18"/>
      <c r="X962" s="18"/>
      <c r="Y962" s="18"/>
      <c r="Z962" s="18"/>
      <c r="AA962" s="18"/>
      <c r="AB962" s="18"/>
      <c r="AC962" s="18"/>
      <c r="AD962" s="18"/>
    </row>
    <row r="963">
      <c r="A963" s="108">
        <v>935.0</v>
      </c>
      <c r="B963" s="108" t="s">
        <v>1584</v>
      </c>
      <c r="C963" s="108" t="s">
        <v>179</v>
      </c>
      <c r="D963" s="108"/>
      <c r="E963" s="108" t="s">
        <v>1619</v>
      </c>
      <c r="F963" s="137"/>
      <c r="G963" s="137" t="s">
        <v>4325</v>
      </c>
      <c r="H963" s="137" t="s">
        <v>4326</v>
      </c>
      <c r="I963" s="137" t="s">
        <v>1588</v>
      </c>
      <c r="J963" s="137" t="s">
        <v>4327</v>
      </c>
      <c r="K963" s="109" t="s">
        <v>4309</v>
      </c>
      <c r="L963" s="138"/>
      <c r="M963" s="111"/>
      <c r="N963" s="18"/>
      <c r="O963" s="113"/>
      <c r="P963" s="113"/>
      <c r="Q963" s="113"/>
      <c r="R963" s="113"/>
      <c r="S963" s="15"/>
      <c r="T963" s="18"/>
      <c r="U963" s="18"/>
      <c r="V963" s="18"/>
      <c r="W963" s="18"/>
      <c r="X963" s="18"/>
      <c r="Y963" s="18"/>
      <c r="Z963" s="18"/>
      <c r="AA963" s="18"/>
      <c r="AB963" s="18"/>
      <c r="AC963" s="18"/>
      <c r="AD963" s="18"/>
    </row>
    <row r="964">
      <c r="A964" s="108">
        <v>938.0</v>
      </c>
      <c r="B964" s="108" t="s">
        <v>1584</v>
      </c>
      <c r="C964" s="108" t="s">
        <v>179</v>
      </c>
      <c r="D964" s="108"/>
      <c r="E964" s="108" t="s">
        <v>1619</v>
      </c>
      <c r="F964" s="137"/>
      <c r="G964" s="137" t="s">
        <v>4328</v>
      </c>
      <c r="H964" s="137" t="s">
        <v>4329</v>
      </c>
      <c r="I964" s="137" t="s">
        <v>1588</v>
      </c>
      <c r="J964" s="137" t="s">
        <v>4330</v>
      </c>
      <c r="K964" s="109" t="s">
        <v>1876</v>
      </c>
      <c r="L964" s="138"/>
      <c r="M964" s="111"/>
      <c r="N964" s="18"/>
      <c r="O964" s="113"/>
      <c r="P964" s="113"/>
      <c r="Q964" s="113"/>
      <c r="R964" s="113"/>
      <c r="S964" s="15"/>
      <c r="T964" s="18"/>
      <c r="U964" s="18"/>
      <c r="V964" s="18"/>
      <c r="W964" s="18"/>
      <c r="X964" s="18"/>
      <c r="Y964" s="18"/>
      <c r="Z964" s="18"/>
      <c r="AA964" s="18"/>
      <c r="AB964" s="18"/>
      <c r="AC964" s="18"/>
      <c r="AD964" s="18"/>
    </row>
    <row r="965">
      <c r="A965" s="108">
        <v>932.0</v>
      </c>
      <c r="B965" s="108" t="s">
        <v>1584</v>
      </c>
      <c r="C965" s="108" t="s">
        <v>179</v>
      </c>
      <c r="D965" s="108"/>
      <c r="E965" s="108" t="s">
        <v>1678</v>
      </c>
      <c r="F965" s="137"/>
      <c r="G965" s="137" t="s">
        <v>4331</v>
      </c>
      <c r="H965" s="137" t="s">
        <v>4332</v>
      </c>
      <c r="I965" s="137" t="s">
        <v>1681</v>
      </c>
      <c r="J965" s="137" t="s">
        <v>4333</v>
      </c>
      <c r="K965" s="109" t="s">
        <v>4334</v>
      </c>
      <c r="L965" s="138"/>
      <c r="M965" s="111"/>
      <c r="N965" s="18"/>
      <c r="O965" s="113"/>
      <c r="P965" s="113"/>
      <c r="Q965" s="113"/>
      <c r="R965" s="113"/>
      <c r="S965" s="15"/>
      <c r="T965" s="18"/>
      <c r="U965" s="18"/>
      <c r="V965" s="18"/>
      <c r="W965" s="18"/>
      <c r="X965" s="18"/>
      <c r="Y965" s="18"/>
      <c r="Z965" s="18"/>
      <c r="AA965" s="18"/>
      <c r="AB965" s="18"/>
      <c r="AC965" s="18"/>
      <c r="AD965" s="18"/>
    </row>
    <row r="966">
      <c r="A966" s="108">
        <v>924.0</v>
      </c>
      <c r="B966" s="108" t="s">
        <v>1584</v>
      </c>
      <c r="C966" s="108" t="s">
        <v>179</v>
      </c>
      <c r="D966" s="108"/>
      <c r="E966" s="108" t="s">
        <v>1678</v>
      </c>
      <c r="F966" s="137"/>
      <c r="G966" s="137" t="s">
        <v>4335</v>
      </c>
      <c r="H966" s="137" t="s">
        <v>4336</v>
      </c>
      <c r="I966" s="137" t="s">
        <v>1681</v>
      </c>
      <c r="J966" s="137" t="s">
        <v>4337</v>
      </c>
      <c r="K966" s="109" t="s">
        <v>3021</v>
      </c>
      <c r="L966" s="138"/>
      <c r="M966" s="111"/>
      <c r="N966" s="18"/>
      <c r="O966" s="113"/>
      <c r="P966" s="113"/>
      <c r="Q966" s="113"/>
      <c r="R966" s="113"/>
      <c r="S966" s="15"/>
      <c r="T966" s="18"/>
      <c r="U966" s="18"/>
      <c r="V966" s="18"/>
      <c r="W966" s="18"/>
      <c r="X966" s="18"/>
      <c r="Y966" s="18"/>
      <c r="Z966" s="18"/>
      <c r="AA966" s="18"/>
      <c r="AB966" s="18"/>
      <c r="AC966" s="18"/>
      <c r="AD966" s="18"/>
    </row>
    <row r="967">
      <c r="A967" s="108">
        <v>925.0</v>
      </c>
      <c r="B967" s="108" t="s">
        <v>1584</v>
      </c>
      <c r="C967" s="108" t="s">
        <v>179</v>
      </c>
      <c r="D967" s="108"/>
      <c r="E967" s="108" t="s">
        <v>1678</v>
      </c>
      <c r="F967" s="137"/>
      <c r="G967" s="137" t="s">
        <v>4338</v>
      </c>
      <c r="H967" s="137" t="s">
        <v>4339</v>
      </c>
      <c r="I967" s="137" t="s">
        <v>1681</v>
      </c>
      <c r="J967" s="137" t="s">
        <v>4340</v>
      </c>
      <c r="K967" s="109" t="s">
        <v>3021</v>
      </c>
      <c r="L967" s="138"/>
      <c r="M967" s="111"/>
      <c r="N967" s="18"/>
      <c r="O967" s="18"/>
      <c r="P967" s="18"/>
      <c r="Q967" s="18"/>
      <c r="R967" s="18"/>
      <c r="S967" s="18"/>
      <c r="T967" s="15"/>
      <c r="U967" s="18"/>
      <c r="V967" s="18"/>
      <c r="W967" s="18"/>
      <c r="X967" s="18"/>
      <c r="Y967" s="18"/>
      <c r="Z967" s="18"/>
      <c r="AA967" s="18"/>
      <c r="AB967" s="18"/>
      <c r="AC967" s="18"/>
      <c r="AD967" s="18"/>
    </row>
    <row r="968">
      <c r="A968" s="108">
        <v>926.0</v>
      </c>
      <c r="B968" s="108" t="s">
        <v>1584</v>
      </c>
      <c r="C968" s="108" t="s">
        <v>179</v>
      </c>
      <c r="D968" s="108"/>
      <c r="E968" s="108" t="s">
        <v>1678</v>
      </c>
      <c r="F968" s="137"/>
      <c r="G968" s="137" t="s">
        <v>4341</v>
      </c>
      <c r="H968" s="137" t="s">
        <v>4342</v>
      </c>
      <c r="I968" s="137" t="s">
        <v>1681</v>
      </c>
      <c r="J968" s="137" t="s">
        <v>4343</v>
      </c>
      <c r="K968" s="109" t="s">
        <v>3021</v>
      </c>
      <c r="L968" s="138"/>
      <c r="M968" s="111"/>
      <c r="N968" s="18"/>
      <c r="O968" s="18"/>
      <c r="P968" s="18"/>
      <c r="Q968" s="18"/>
      <c r="R968" s="18"/>
      <c r="S968" s="18"/>
      <c r="T968" s="15"/>
      <c r="U968" s="18"/>
      <c r="V968" s="18"/>
      <c r="W968" s="18"/>
      <c r="X968" s="18"/>
      <c r="Y968" s="18"/>
      <c r="Z968" s="18"/>
      <c r="AA968" s="18"/>
      <c r="AB968" s="18"/>
      <c r="AC968" s="18"/>
      <c r="AD968" s="18"/>
    </row>
    <row r="969">
      <c r="A969" s="108">
        <v>927.0</v>
      </c>
      <c r="B969" s="108" t="s">
        <v>1584</v>
      </c>
      <c r="C969" s="108" t="s">
        <v>179</v>
      </c>
      <c r="D969" s="108"/>
      <c r="E969" s="108" t="s">
        <v>1678</v>
      </c>
      <c r="F969" s="137"/>
      <c r="G969" s="137" t="s">
        <v>4344</v>
      </c>
      <c r="H969" s="137" t="s">
        <v>4345</v>
      </c>
      <c r="I969" s="137" t="s">
        <v>1681</v>
      </c>
      <c r="J969" s="137" t="s">
        <v>4346</v>
      </c>
      <c r="K969" s="109" t="s">
        <v>3021</v>
      </c>
      <c r="L969" s="138"/>
      <c r="M969" s="111"/>
      <c r="N969" s="18"/>
      <c r="O969" s="18"/>
      <c r="P969" s="18"/>
      <c r="Q969" s="18"/>
      <c r="R969" s="18"/>
      <c r="S969" s="18"/>
      <c r="T969" s="15"/>
      <c r="U969" s="18"/>
      <c r="V969" s="18"/>
      <c r="W969" s="18"/>
      <c r="X969" s="18"/>
      <c r="Y969" s="18"/>
      <c r="Z969" s="18"/>
      <c r="AA969" s="18"/>
      <c r="AB969" s="18"/>
      <c r="AC969" s="18"/>
      <c r="AD969" s="18"/>
    </row>
    <row r="970">
      <c r="A970" s="108">
        <v>930.0</v>
      </c>
      <c r="B970" s="108" t="s">
        <v>1584</v>
      </c>
      <c r="C970" s="108" t="s">
        <v>179</v>
      </c>
      <c r="D970" s="108"/>
      <c r="E970" s="108" t="s">
        <v>1678</v>
      </c>
      <c r="F970" s="137"/>
      <c r="G970" s="137" t="s">
        <v>4347</v>
      </c>
      <c r="H970" s="137" t="s">
        <v>4348</v>
      </c>
      <c r="I970" s="137" t="s">
        <v>1681</v>
      </c>
      <c r="J970" s="137" t="s">
        <v>4349</v>
      </c>
      <c r="K970" s="109" t="s">
        <v>3029</v>
      </c>
      <c r="L970" s="138"/>
      <c r="M970" s="111"/>
      <c r="N970" s="18"/>
      <c r="O970" s="18"/>
      <c r="P970" s="18"/>
      <c r="Q970" s="18"/>
      <c r="R970" s="18"/>
      <c r="S970" s="18"/>
      <c r="T970" s="15"/>
      <c r="U970" s="18"/>
      <c r="V970" s="18"/>
      <c r="W970" s="18"/>
      <c r="X970" s="18"/>
      <c r="Y970" s="18"/>
      <c r="Z970" s="18"/>
      <c r="AA970" s="18"/>
      <c r="AB970" s="18"/>
      <c r="AC970" s="18"/>
      <c r="AD970" s="18"/>
    </row>
    <row r="971">
      <c r="A971" s="108">
        <v>928.0</v>
      </c>
      <c r="B971" s="108" t="s">
        <v>1584</v>
      </c>
      <c r="C971" s="108" t="s">
        <v>179</v>
      </c>
      <c r="D971" s="108"/>
      <c r="E971" s="108" t="s">
        <v>1678</v>
      </c>
      <c r="F971" s="137"/>
      <c r="G971" s="137" t="s">
        <v>4350</v>
      </c>
      <c r="H971" s="137" t="s">
        <v>4351</v>
      </c>
      <c r="I971" s="137" t="s">
        <v>1681</v>
      </c>
      <c r="J971" s="137" t="s">
        <v>4352</v>
      </c>
      <c r="K971" s="109" t="s">
        <v>3029</v>
      </c>
      <c r="L971" s="138"/>
      <c r="M971" s="111"/>
      <c r="N971" s="18"/>
      <c r="O971" s="18"/>
      <c r="P971" s="18"/>
      <c r="Q971" s="18"/>
      <c r="R971" s="18"/>
      <c r="S971" s="18"/>
      <c r="T971" s="15"/>
      <c r="U971" s="18"/>
      <c r="V971" s="18"/>
      <c r="W971" s="18"/>
      <c r="X971" s="18"/>
      <c r="Y971" s="18"/>
      <c r="Z971" s="18"/>
      <c r="AA971" s="18"/>
      <c r="AB971" s="18"/>
      <c r="AC971" s="18"/>
      <c r="AD971" s="18"/>
    </row>
    <row r="972">
      <c r="A972" s="108">
        <v>929.0</v>
      </c>
      <c r="B972" s="108" t="s">
        <v>1584</v>
      </c>
      <c r="C972" s="108" t="s">
        <v>179</v>
      </c>
      <c r="D972" s="108"/>
      <c r="E972" s="108" t="s">
        <v>1678</v>
      </c>
      <c r="F972" s="137"/>
      <c r="G972" s="137" t="s">
        <v>4353</v>
      </c>
      <c r="H972" s="137" t="s">
        <v>4354</v>
      </c>
      <c r="I972" s="137" t="s">
        <v>1681</v>
      </c>
      <c r="J972" s="137" t="s">
        <v>4355</v>
      </c>
      <c r="K972" s="109" t="s">
        <v>3029</v>
      </c>
      <c r="L972" s="138"/>
      <c r="M972" s="111"/>
      <c r="N972" s="18"/>
      <c r="O972" s="18"/>
      <c r="P972" s="18"/>
      <c r="Q972" s="18"/>
      <c r="R972" s="18"/>
      <c r="S972" s="18"/>
      <c r="T972" s="15"/>
      <c r="U972" s="18"/>
      <c r="V972" s="18"/>
      <c r="W972" s="18"/>
      <c r="X972" s="18"/>
      <c r="Y972" s="18"/>
      <c r="Z972" s="18"/>
      <c r="AA972" s="18"/>
      <c r="AB972" s="18"/>
      <c r="AC972" s="18"/>
      <c r="AD972" s="18"/>
    </row>
    <row r="973">
      <c r="A973" s="108">
        <v>931.0</v>
      </c>
      <c r="B973" s="108" t="s">
        <v>1584</v>
      </c>
      <c r="C973" s="108" t="s">
        <v>179</v>
      </c>
      <c r="D973" s="108"/>
      <c r="E973" s="108" t="s">
        <v>1678</v>
      </c>
      <c r="F973" s="137"/>
      <c r="G973" s="137" t="s">
        <v>4356</v>
      </c>
      <c r="H973" s="137" t="s">
        <v>4357</v>
      </c>
      <c r="I973" s="137" t="s">
        <v>1681</v>
      </c>
      <c r="J973" s="137" t="s">
        <v>4358</v>
      </c>
      <c r="K973" s="109" t="s">
        <v>4334</v>
      </c>
      <c r="L973" s="138"/>
      <c r="M973" s="111"/>
      <c r="N973" s="18"/>
      <c r="O973" s="18"/>
      <c r="P973" s="18"/>
      <c r="Q973" s="18"/>
      <c r="R973" s="18"/>
      <c r="S973" s="18"/>
      <c r="T973" s="15"/>
      <c r="U973" s="18"/>
      <c r="V973" s="18"/>
      <c r="W973" s="18"/>
      <c r="X973" s="18"/>
      <c r="Y973" s="18"/>
      <c r="Z973" s="18"/>
      <c r="AA973" s="18"/>
      <c r="AB973" s="18"/>
      <c r="AC973" s="18"/>
      <c r="AD973" s="18"/>
    </row>
    <row r="974">
      <c r="A974" s="119">
        <v>948.0</v>
      </c>
      <c r="B974" s="120" t="s">
        <v>1685</v>
      </c>
      <c r="C974" s="120" t="s">
        <v>186</v>
      </c>
      <c r="D974" s="120"/>
      <c r="E974" s="120" t="s">
        <v>1678</v>
      </c>
      <c r="F974" s="121"/>
      <c r="G974" s="121" t="s">
        <v>4359</v>
      </c>
      <c r="H974" s="121" t="s">
        <v>4360</v>
      </c>
      <c r="I974" s="121" t="s">
        <v>1681</v>
      </c>
      <c r="J974" s="121" t="s">
        <v>4361</v>
      </c>
      <c r="K974" s="123" t="s">
        <v>4362</v>
      </c>
      <c r="L974" s="121" t="s">
        <v>4363</v>
      </c>
      <c r="M974" s="147"/>
      <c r="N974" s="18"/>
      <c r="O974" s="18"/>
      <c r="P974" s="18"/>
      <c r="Q974" s="18"/>
      <c r="R974" s="18"/>
      <c r="S974" s="18"/>
      <c r="T974" s="15"/>
      <c r="U974" s="18"/>
      <c r="V974" s="18"/>
      <c r="W974" s="18"/>
      <c r="X974" s="18"/>
      <c r="Y974" s="18"/>
      <c r="Z974" s="18"/>
      <c r="AA974" s="18"/>
      <c r="AB974" s="18"/>
      <c r="AC974" s="18"/>
      <c r="AD974" s="18"/>
    </row>
    <row r="975">
      <c r="A975" s="119">
        <v>947.0</v>
      </c>
      <c r="B975" s="120" t="s">
        <v>1685</v>
      </c>
      <c r="C975" s="120" t="s">
        <v>186</v>
      </c>
      <c r="D975" s="120"/>
      <c r="E975" s="120" t="s">
        <v>1678</v>
      </c>
      <c r="F975" s="121"/>
      <c r="G975" s="121" t="s">
        <v>4364</v>
      </c>
      <c r="H975" s="121" t="s">
        <v>4365</v>
      </c>
      <c r="I975" s="121" t="s">
        <v>1681</v>
      </c>
      <c r="J975" s="121" t="s">
        <v>4366</v>
      </c>
      <c r="K975" s="123" t="s">
        <v>4367</v>
      </c>
      <c r="L975" s="121" t="s">
        <v>4368</v>
      </c>
      <c r="M975" s="147"/>
      <c r="N975" s="18"/>
      <c r="O975" s="18"/>
      <c r="P975" s="18"/>
      <c r="Q975" s="18"/>
      <c r="R975" s="18"/>
      <c r="S975" s="18"/>
      <c r="T975" s="15"/>
      <c r="U975" s="18"/>
      <c r="V975" s="18"/>
      <c r="W975" s="18"/>
      <c r="X975" s="18"/>
      <c r="Y975" s="18"/>
      <c r="Z975" s="18"/>
      <c r="AA975" s="18"/>
      <c r="AB975" s="18"/>
      <c r="AC975" s="18"/>
      <c r="AD975" s="18"/>
    </row>
    <row r="976">
      <c r="A976" s="119">
        <v>946.0</v>
      </c>
      <c r="B976" s="120" t="s">
        <v>1685</v>
      </c>
      <c r="C976" s="120" t="s">
        <v>186</v>
      </c>
      <c r="D976" s="120"/>
      <c r="E976" s="120" t="s">
        <v>1678</v>
      </c>
      <c r="F976" s="121"/>
      <c r="G976" s="121" t="s">
        <v>4369</v>
      </c>
      <c r="H976" s="121" t="s">
        <v>4370</v>
      </c>
      <c r="I976" s="121" t="s">
        <v>1681</v>
      </c>
      <c r="J976" s="121" t="s">
        <v>4371</v>
      </c>
      <c r="K976" s="123" t="s">
        <v>4372</v>
      </c>
      <c r="L976" s="121" t="s">
        <v>4373</v>
      </c>
      <c r="M976" s="147"/>
      <c r="N976" s="18"/>
      <c r="O976" s="18"/>
      <c r="P976" s="18"/>
      <c r="Q976" s="18"/>
      <c r="R976" s="18"/>
      <c r="S976" s="18"/>
      <c r="T976" s="15"/>
      <c r="U976" s="18"/>
      <c r="V976" s="18"/>
      <c r="W976" s="18"/>
      <c r="X976" s="18"/>
      <c r="Y976" s="18"/>
      <c r="Z976" s="18"/>
      <c r="AA976" s="18"/>
      <c r="AB976" s="18"/>
      <c r="AC976" s="18"/>
      <c r="AD976" s="18"/>
    </row>
    <row r="977">
      <c r="A977" s="119">
        <v>1022.0</v>
      </c>
      <c r="B977" s="120" t="s">
        <v>1685</v>
      </c>
      <c r="C977" s="120" t="s">
        <v>186</v>
      </c>
      <c r="D977" s="120"/>
      <c r="E977" s="120" t="s">
        <v>1654</v>
      </c>
      <c r="F977" s="121"/>
      <c r="G977" s="121" t="s">
        <v>4374</v>
      </c>
      <c r="H977" s="121" t="s">
        <v>4375</v>
      </c>
      <c r="I977" s="121" t="s">
        <v>1600</v>
      </c>
      <c r="J977" s="121" t="s">
        <v>4376</v>
      </c>
      <c r="K977" s="123" t="s">
        <v>1795</v>
      </c>
      <c r="L977" s="121" t="s">
        <v>1796</v>
      </c>
      <c r="M977" s="147"/>
      <c r="N977" s="18"/>
      <c r="O977" s="18"/>
      <c r="P977" s="18"/>
      <c r="Q977" s="18"/>
      <c r="R977" s="18"/>
      <c r="S977" s="18"/>
      <c r="T977" s="15"/>
      <c r="U977" s="18"/>
      <c r="V977" s="18"/>
      <c r="W977" s="18"/>
      <c r="X977" s="18"/>
      <c r="Y977" s="18"/>
      <c r="Z977" s="18"/>
      <c r="AA977" s="18"/>
      <c r="AB977" s="18"/>
      <c r="AC977" s="18"/>
      <c r="AD977" s="18"/>
    </row>
    <row r="978">
      <c r="A978" s="119">
        <v>1023.0</v>
      </c>
      <c r="B978" s="120" t="s">
        <v>1685</v>
      </c>
      <c r="C978" s="120" t="s">
        <v>186</v>
      </c>
      <c r="D978" s="120"/>
      <c r="E978" s="120" t="s">
        <v>1654</v>
      </c>
      <c r="F978" s="121"/>
      <c r="G978" s="121" t="s">
        <v>4374</v>
      </c>
      <c r="H978" s="121" t="s">
        <v>4375</v>
      </c>
      <c r="I978" s="121" t="s">
        <v>1600</v>
      </c>
      <c r="J978" s="121" t="s">
        <v>4377</v>
      </c>
      <c r="K978" s="123" t="s">
        <v>1798</v>
      </c>
      <c r="L978" s="121" t="s">
        <v>1799</v>
      </c>
      <c r="M978" s="147"/>
      <c r="N978" s="18"/>
      <c r="O978" s="18"/>
      <c r="P978" s="18"/>
      <c r="Q978" s="18"/>
      <c r="R978" s="18"/>
      <c r="S978" s="18"/>
      <c r="T978" s="15"/>
      <c r="U978" s="18"/>
      <c r="V978" s="18"/>
      <c r="W978" s="18"/>
      <c r="X978" s="18"/>
      <c r="Y978" s="18"/>
      <c r="Z978" s="18"/>
      <c r="AA978" s="18"/>
      <c r="AB978" s="18"/>
      <c r="AC978" s="18"/>
      <c r="AD978" s="18"/>
    </row>
    <row r="979">
      <c r="A979" s="119">
        <v>969.0</v>
      </c>
      <c r="B979" s="120" t="s">
        <v>1685</v>
      </c>
      <c r="C979" s="120" t="s">
        <v>186</v>
      </c>
      <c r="D979" s="123"/>
      <c r="E979" s="123" t="s">
        <v>1619</v>
      </c>
      <c r="F979" s="121"/>
      <c r="G979" s="121" t="s">
        <v>4378</v>
      </c>
      <c r="H979" s="121" t="s">
        <v>4379</v>
      </c>
      <c r="I979" s="121" t="s">
        <v>1588</v>
      </c>
      <c r="J979" s="121" t="s">
        <v>4380</v>
      </c>
      <c r="K979" s="123" t="s">
        <v>1812</v>
      </c>
      <c r="L979" s="121" t="s">
        <v>1813</v>
      </c>
      <c r="M979" s="147"/>
      <c r="N979" s="18"/>
      <c r="O979" s="113"/>
      <c r="P979" s="113"/>
      <c r="Q979" s="18"/>
      <c r="R979" s="18"/>
      <c r="S979" s="15"/>
      <c r="T979" s="18"/>
      <c r="U979" s="18"/>
      <c r="V979" s="18"/>
      <c r="W979" s="18"/>
      <c r="X979" s="18"/>
      <c r="Y979" s="18"/>
      <c r="Z979" s="18"/>
      <c r="AA979" s="18"/>
      <c r="AB979" s="18"/>
      <c r="AC979" s="18"/>
      <c r="AD979" s="18"/>
    </row>
    <row r="980">
      <c r="A980" s="119">
        <v>1024.0</v>
      </c>
      <c r="B980" s="120" t="s">
        <v>1685</v>
      </c>
      <c r="C980" s="120" t="s">
        <v>186</v>
      </c>
      <c r="D980" s="120"/>
      <c r="E980" s="120" t="s">
        <v>1671</v>
      </c>
      <c r="F980" s="121"/>
      <c r="G980" s="121" t="s">
        <v>4381</v>
      </c>
      <c r="H980" s="121" t="s">
        <v>4382</v>
      </c>
      <c r="I980" s="121" t="s">
        <v>1674</v>
      </c>
      <c r="J980" s="121" t="s">
        <v>4383</v>
      </c>
      <c r="K980" s="123" t="s">
        <v>2796</v>
      </c>
      <c r="L980" s="121" t="s">
        <v>2797</v>
      </c>
      <c r="M980" s="147"/>
      <c r="N980" s="18"/>
      <c r="O980" s="113"/>
      <c r="P980" s="113"/>
      <c r="Q980" s="18"/>
      <c r="R980" s="18"/>
      <c r="S980" s="15"/>
      <c r="T980" s="18"/>
      <c r="U980" s="18"/>
      <c r="V980" s="18"/>
      <c r="W980" s="18"/>
      <c r="X980" s="18"/>
      <c r="Y980" s="18"/>
      <c r="Z980" s="18"/>
      <c r="AA980" s="18"/>
      <c r="AB980" s="18"/>
      <c r="AC980" s="18"/>
      <c r="AD980" s="18"/>
    </row>
    <row r="981">
      <c r="A981" s="119">
        <v>1025.0</v>
      </c>
      <c r="B981" s="120" t="s">
        <v>1685</v>
      </c>
      <c r="C981" s="120" t="s">
        <v>186</v>
      </c>
      <c r="D981" s="120"/>
      <c r="E981" s="120" t="s">
        <v>1671</v>
      </c>
      <c r="F981" s="121"/>
      <c r="G981" s="121" t="s">
        <v>4384</v>
      </c>
      <c r="H981" s="121" t="s">
        <v>4382</v>
      </c>
      <c r="I981" s="121" t="s">
        <v>1674</v>
      </c>
      <c r="J981" s="121" t="s">
        <v>4385</v>
      </c>
      <c r="K981" s="123" t="s">
        <v>2800</v>
      </c>
      <c r="L981" s="121" t="s">
        <v>2801</v>
      </c>
      <c r="M981" s="147"/>
      <c r="N981" s="18"/>
      <c r="O981" s="113"/>
      <c r="P981" s="113"/>
      <c r="Q981" s="113"/>
      <c r="R981" s="113"/>
      <c r="S981" s="15"/>
      <c r="T981" s="18"/>
      <c r="U981" s="18"/>
      <c r="V981" s="18"/>
      <c r="W981" s="18"/>
      <c r="X981" s="18"/>
      <c r="Y981" s="18"/>
      <c r="Z981" s="18"/>
      <c r="AA981" s="18"/>
      <c r="AB981" s="18"/>
      <c r="AC981" s="18"/>
      <c r="AD981" s="18"/>
    </row>
    <row r="982">
      <c r="A982" s="119">
        <v>1026.0</v>
      </c>
      <c r="B982" s="120" t="s">
        <v>1685</v>
      </c>
      <c r="C982" s="120" t="s">
        <v>186</v>
      </c>
      <c r="D982" s="120"/>
      <c r="E982" s="120" t="s">
        <v>1671</v>
      </c>
      <c r="F982" s="121"/>
      <c r="G982" s="121" t="s">
        <v>4386</v>
      </c>
      <c r="H982" s="121" t="s">
        <v>4382</v>
      </c>
      <c r="I982" s="121" t="s">
        <v>1674</v>
      </c>
      <c r="J982" s="121" t="s">
        <v>4387</v>
      </c>
      <c r="K982" s="123" t="s">
        <v>2163</v>
      </c>
      <c r="L982" s="121" t="s">
        <v>2164</v>
      </c>
      <c r="M982" s="147"/>
      <c r="N982" s="18"/>
      <c r="O982" s="113"/>
      <c r="P982" s="113"/>
      <c r="Q982" s="113"/>
      <c r="R982" s="113"/>
      <c r="S982" s="15"/>
      <c r="T982" s="18"/>
      <c r="U982" s="18"/>
      <c r="V982" s="18"/>
      <c r="W982" s="18"/>
      <c r="X982" s="18"/>
      <c r="Y982" s="18"/>
      <c r="Z982" s="18"/>
      <c r="AA982" s="18"/>
      <c r="AB982" s="18"/>
      <c r="AC982" s="18"/>
      <c r="AD982" s="18"/>
    </row>
    <row r="983">
      <c r="A983" s="119">
        <v>1027.0</v>
      </c>
      <c r="B983" s="120" t="s">
        <v>1685</v>
      </c>
      <c r="C983" s="120" t="s">
        <v>186</v>
      </c>
      <c r="D983" s="120"/>
      <c r="E983" s="120" t="s">
        <v>1671</v>
      </c>
      <c r="F983" s="121"/>
      <c r="G983" s="121" t="s">
        <v>4388</v>
      </c>
      <c r="H983" s="121" t="s">
        <v>4382</v>
      </c>
      <c r="I983" s="121" t="s">
        <v>1674</v>
      </c>
      <c r="J983" s="121" t="s">
        <v>4389</v>
      </c>
      <c r="K983" s="123" t="s">
        <v>2806</v>
      </c>
      <c r="L983" s="121" t="s">
        <v>2807</v>
      </c>
      <c r="M983" s="147"/>
      <c r="N983" s="18"/>
      <c r="O983" s="113"/>
      <c r="P983" s="113"/>
      <c r="Q983" s="113"/>
      <c r="R983" s="113"/>
      <c r="S983" s="15"/>
      <c r="T983" s="18"/>
      <c r="U983" s="18"/>
      <c r="V983" s="18"/>
      <c r="W983" s="18"/>
      <c r="X983" s="18"/>
      <c r="Y983" s="18"/>
      <c r="Z983" s="18"/>
      <c r="AA983" s="18"/>
      <c r="AB983" s="18"/>
      <c r="AC983" s="18"/>
      <c r="AD983" s="18"/>
    </row>
    <row r="984">
      <c r="A984" s="119">
        <v>1028.0</v>
      </c>
      <c r="B984" s="120" t="s">
        <v>1685</v>
      </c>
      <c r="C984" s="120" t="s">
        <v>186</v>
      </c>
      <c r="D984" s="120"/>
      <c r="E984" s="120" t="s">
        <v>1671</v>
      </c>
      <c r="F984" s="121"/>
      <c r="G984" s="121" t="s">
        <v>4390</v>
      </c>
      <c r="H984" s="121" t="s">
        <v>4382</v>
      </c>
      <c r="I984" s="121" t="s">
        <v>1674</v>
      </c>
      <c r="J984" s="121" t="s">
        <v>4391</v>
      </c>
      <c r="K984" s="123" t="s">
        <v>2810</v>
      </c>
      <c r="L984" s="121" t="s">
        <v>2811</v>
      </c>
      <c r="M984" s="147"/>
      <c r="N984" s="18"/>
      <c r="O984" s="113"/>
      <c r="P984" s="113"/>
      <c r="Q984" s="113"/>
      <c r="R984" s="113"/>
      <c r="S984" s="15"/>
      <c r="T984" s="18"/>
      <c r="U984" s="18"/>
      <c r="V984" s="18"/>
      <c r="W984" s="18"/>
      <c r="X984" s="18"/>
      <c r="Y984" s="18"/>
      <c r="Z984" s="18"/>
      <c r="AA984" s="18"/>
      <c r="AB984" s="18"/>
      <c r="AC984" s="18"/>
      <c r="AD984" s="18"/>
    </row>
    <row r="985">
      <c r="A985" s="119">
        <v>1029.0</v>
      </c>
      <c r="B985" s="120" t="s">
        <v>1685</v>
      </c>
      <c r="C985" s="120" t="s">
        <v>186</v>
      </c>
      <c r="D985" s="120"/>
      <c r="E985" s="120" t="s">
        <v>1671</v>
      </c>
      <c r="F985" s="121"/>
      <c r="G985" s="121" t="s">
        <v>4392</v>
      </c>
      <c r="H985" s="121" t="s">
        <v>4393</v>
      </c>
      <c r="I985" s="121" t="s">
        <v>1674</v>
      </c>
      <c r="J985" s="121" t="s">
        <v>4394</v>
      </c>
      <c r="K985" s="123" t="s">
        <v>2445</v>
      </c>
      <c r="L985" s="121" t="s">
        <v>2446</v>
      </c>
      <c r="M985" s="147"/>
      <c r="N985" s="18"/>
      <c r="O985" s="113"/>
      <c r="P985" s="113"/>
      <c r="Q985" s="113"/>
      <c r="R985" s="113"/>
      <c r="S985" s="15"/>
      <c r="T985" s="18"/>
      <c r="U985" s="18"/>
      <c r="V985" s="18"/>
      <c r="W985" s="18"/>
      <c r="X985" s="18"/>
      <c r="Y985" s="18"/>
      <c r="Z985" s="18"/>
      <c r="AA985" s="18"/>
      <c r="AB985" s="18"/>
      <c r="AC985" s="18"/>
      <c r="AD985" s="18"/>
    </row>
    <row r="986">
      <c r="A986" s="119">
        <v>1030.0</v>
      </c>
      <c r="B986" s="120" t="s">
        <v>1685</v>
      </c>
      <c r="C986" s="120" t="s">
        <v>186</v>
      </c>
      <c r="D986" s="120"/>
      <c r="E986" s="120" t="s">
        <v>1671</v>
      </c>
      <c r="F986" s="121"/>
      <c r="G986" s="121" t="s">
        <v>4395</v>
      </c>
      <c r="H986" s="121" t="s">
        <v>4393</v>
      </c>
      <c r="I986" s="121" t="s">
        <v>1674</v>
      </c>
      <c r="J986" s="121" t="s">
        <v>4396</v>
      </c>
      <c r="K986" s="123" t="s">
        <v>4397</v>
      </c>
      <c r="L986" s="121" t="s">
        <v>4398</v>
      </c>
      <c r="M986" s="147"/>
      <c r="N986" s="18"/>
      <c r="O986" s="113"/>
      <c r="P986" s="113"/>
      <c r="Q986" s="113"/>
      <c r="R986" s="113"/>
      <c r="S986" s="15"/>
      <c r="T986" s="18"/>
      <c r="U986" s="18"/>
      <c r="V986" s="18"/>
      <c r="W986" s="18"/>
      <c r="X986" s="18"/>
      <c r="Y986" s="18"/>
      <c r="Z986" s="18"/>
      <c r="AA986" s="18"/>
      <c r="AB986" s="18"/>
      <c r="AC986" s="18"/>
      <c r="AD986" s="18"/>
    </row>
    <row r="987">
      <c r="A987" s="119">
        <v>953.0</v>
      </c>
      <c r="B987" s="120" t="s">
        <v>1685</v>
      </c>
      <c r="C987" s="120" t="s">
        <v>186</v>
      </c>
      <c r="D987" s="120"/>
      <c r="E987" s="120" t="s">
        <v>1729</v>
      </c>
      <c r="F987" s="121"/>
      <c r="G987" s="121" t="s">
        <v>4399</v>
      </c>
      <c r="H987" s="121" t="s">
        <v>4400</v>
      </c>
      <c r="I987" s="121" t="s">
        <v>1607</v>
      </c>
      <c r="J987" s="121" t="s">
        <v>4401</v>
      </c>
      <c r="K987" s="123" t="s">
        <v>4402</v>
      </c>
      <c r="L987" s="121" t="s">
        <v>4403</v>
      </c>
      <c r="M987" s="147"/>
      <c r="N987" s="18"/>
      <c r="O987" s="113"/>
      <c r="P987" s="113"/>
      <c r="Q987" s="113"/>
      <c r="R987" s="113"/>
      <c r="S987" s="15"/>
      <c r="T987" s="18"/>
      <c r="U987" s="18"/>
      <c r="V987" s="18"/>
      <c r="W987" s="18"/>
      <c r="X987" s="18"/>
      <c r="Y987" s="18"/>
      <c r="Z987" s="18"/>
      <c r="AA987" s="18"/>
      <c r="AB987" s="18"/>
      <c r="AC987" s="18"/>
      <c r="AD987" s="18"/>
    </row>
    <row r="988">
      <c r="A988" s="119">
        <v>955.0</v>
      </c>
      <c r="B988" s="120" t="s">
        <v>1685</v>
      </c>
      <c r="C988" s="120" t="s">
        <v>186</v>
      </c>
      <c r="D988" s="120"/>
      <c r="E988" s="120" t="s">
        <v>1729</v>
      </c>
      <c r="F988" s="121"/>
      <c r="G988" s="121" t="s">
        <v>4404</v>
      </c>
      <c r="H988" s="121" t="s">
        <v>4405</v>
      </c>
      <c r="I988" s="121" t="s">
        <v>1607</v>
      </c>
      <c r="J988" s="121" t="s">
        <v>4406</v>
      </c>
      <c r="K988" s="123" t="s">
        <v>4407</v>
      </c>
      <c r="L988" s="121" t="s">
        <v>4408</v>
      </c>
      <c r="M988" s="147"/>
      <c r="N988" s="18"/>
      <c r="O988" s="113"/>
      <c r="P988" s="113"/>
      <c r="Q988" s="113"/>
      <c r="R988" s="113"/>
      <c r="S988" s="15"/>
      <c r="T988" s="18"/>
      <c r="U988" s="18"/>
      <c r="V988" s="18"/>
      <c r="W988" s="18"/>
      <c r="X988" s="18"/>
      <c r="Y988" s="18"/>
      <c r="Z988" s="18"/>
      <c r="AA988" s="18"/>
      <c r="AB988" s="18"/>
      <c r="AC988" s="18"/>
      <c r="AD988" s="18"/>
    </row>
    <row r="989">
      <c r="A989" s="119">
        <v>956.0</v>
      </c>
      <c r="B989" s="120" t="s">
        <v>1685</v>
      </c>
      <c r="C989" s="120" t="s">
        <v>186</v>
      </c>
      <c r="D989" s="120"/>
      <c r="E989" s="120" t="s">
        <v>1729</v>
      </c>
      <c r="F989" s="121"/>
      <c r="G989" s="121" t="s">
        <v>4409</v>
      </c>
      <c r="H989" s="121" t="s">
        <v>4410</v>
      </c>
      <c r="I989" s="121" t="s">
        <v>1607</v>
      </c>
      <c r="J989" s="121" t="s">
        <v>4411</v>
      </c>
      <c r="K989" s="123" t="s">
        <v>4407</v>
      </c>
      <c r="L989" s="121" t="s">
        <v>4408</v>
      </c>
      <c r="M989" s="147"/>
      <c r="N989" s="18"/>
      <c r="O989" s="18"/>
      <c r="P989" s="18"/>
      <c r="Q989" s="18"/>
      <c r="R989" s="18"/>
      <c r="S989" s="18"/>
      <c r="T989" s="15"/>
      <c r="U989" s="18"/>
      <c r="V989" s="18"/>
      <c r="W989" s="18"/>
      <c r="X989" s="18"/>
      <c r="Y989" s="18"/>
      <c r="Z989" s="18"/>
      <c r="AA989" s="18"/>
      <c r="AB989" s="18"/>
      <c r="AC989" s="18"/>
      <c r="AD989" s="18"/>
    </row>
    <row r="990">
      <c r="A990" s="119">
        <v>959.0</v>
      </c>
      <c r="B990" s="120" t="s">
        <v>1685</v>
      </c>
      <c r="C990" s="120" t="s">
        <v>186</v>
      </c>
      <c r="D990" s="120"/>
      <c r="E990" s="120" t="s">
        <v>1729</v>
      </c>
      <c r="F990" s="121"/>
      <c r="G990" s="121" t="s">
        <v>4412</v>
      </c>
      <c r="H990" s="121" t="s">
        <v>4413</v>
      </c>
      <c r="I990" s="121" t="s">
        <v>1607</v>
      </c>
      <c r="J990" s="121" t="s">
        <v>4414</v>
      </c>
      <c r="K990" s="123" t="s">
        <v>4415</v>
      </c>
      <c r="L990" s="121" t="s">
        <v>4416</v>
      </c>
      <c r="M990" s="147"/>
      <c r="N990" s="18"/>
      <c r="O990" s="18"/>
      <c r="P990" s="18"/>
      <c r="Q990" s="18"/>
      <c r="R990" s="18"/>
      <c r="S990" s="18"/>
      <c r="T990" s="15"/>
      <c r="U990" s="18"/>
      <c r="V990" s="18"/>
      <c r="W990" s="18"/>
      <c r="X990" s="18"/>
      <c r="Y990" s="18"/>
      <c r="Z990" s="18"/>
      <c r="AA990" s="18"/>
      <c r="AB990" s="18"/>
      <c r="AC990" s="18"/>
      <c r="AD990" s="18"/>
    </row>
    <row r="991">
      <c r="A991" s="119">
        <v>960.0</v>
      </c>
      <c r="B991" s="120" t="s">
        <v>1685</v>
      </c>
      <c r="C991" s="120" t="s">
        <v>186</v>
      </c>
      <c r="D991" s="120"/>
      <c r="E991" s="120" t="s">
        <v>1729</v>
      </c>
      <c r="F991" s="121"/>
      <c r="G991" s="121" t="s">
        <v>4417</v>
      </c>
      <c r="H991" s="121" t="s">
        <v>4418</v>
      </c>
      <c r="I991" s="121" t="s">
        <v>1607</v>
      </c>
      <c r="J991" s="121" t="s">
        <v>4419</v>
      </c>
      <c r="K991" s="123" t="s">
        <v>4415</v>
      </c>
      <c r="L991" s="121" t="s">
        <v>4416</v>
      </c>
      <c r="M991" s="147"/>
      <c r="N991" s="18"/>
      <c r="O991" s="18"/>
      <c r="P991" s="18"/>
      <c r="Q991" s="18"/>
      <c r="R991" s="18"/>
      <c r="S991" s="18"/>
      <c r="T991" s="15"/>
      <c r="U991" s="18"/>
      <c r="V991" s="18"/>
      <c r="W991" s="18"/>
      <c r="X991" s="18"/>
      <c r="Y991" s="18"/>
      <c r="Z991" s="18"/>
      <c r="AA991" s="18"/>
      <c r="AB991" s="18"/>
      <c r="AC991" s="18"/>
      <c r="AD991" s="18"/>
    </row>
    <row r="992">
      <c r="A992" s="126">
        <v>1018.0</v>
      </c>
      <c r="B992" s="127" t="s">
        <v>1711</v>
      </c>
      <c r="C992" s="127" t="s">
        <v>186</v>
      </c>
      <c r="D992" s="127"/>
      <c r="E992" s="127" t="s">
        <v>1712</v>
      </c>
      <c r="F992" s="128"/>
      <c r="G992" s="128" t="s">
        <v>4420</v>
      </c>
      <c r="H992" s="128" t="s">
        <v>4421</v>
      </c>
      <c r="I992" s="128" t="s">
        <v>1715</v>
      </c>
      <c r="J992" s="128" t="s">
        <v>4422</v>
      </c>
      <c r="K992" s="130" t="s">
        <v>1717</v>
      </c>
      <c r="L992" s="128" t="s">
        <v>1718</v>
      </c>
      <c r="M992" s="145"/>
      <c r="N992" s="18"/>
      <c r="O992" s="18"/>
      <c r="P992" s="18"/>
      <c r="Q992" s="18"/>
      <c r="R992" s="18"/>
      <c r="S992" s="18"/>
      <c r="T992" s="15"/>
      <c r="U992" s="18"/>
      <c r="V992" s="18"/>
      <c r="W992" s="18"/>
      <c r="X992" s="18"/>
      <c r="Y992" s="18"/>
      <c r="Z992" s="18"/>
      <c r="AA992" s="18"/>
      <c r="AB992" s="18"/>
      <c r="AC992" s="18"/>
      <c r="AD992" s="18"/>
    </row>
    <row r="993">
      <c r="A993" s="119">
        <v>952.0</v>
      </c>
      <c r="B993" s="120" t="s">
        <v>1685</v>
      </c>
      <c r="C993" s="120" t="s">
        <v>186</v>
      </c>
      <c r="D993" s="120"/>
      <c r="E993" s="120" t="s">
        <v>1729</v>
      </c>
      <c r="F993" s="121"/>
      <c r="G993" s="121" t="s">
        <v>4423</v>
      </c>
      <c r="H993" s="121" t="s">
        <v>4424</v>
      </c>
      <c r="I993" s="121" t="s">
        <v>1607</v>
      </c>
      <c r="J993" s="121" t="s">
        <v>4425</v>
      </c>
      <c r="K993" s="123" t="s">
        <v>4426</v>
      </c>
      <c r="L993" s="121" t="s">
        <v>4427</v>
      </c>
      <c r="M993" s="147"/>
      <c r="N993" s="18"/>
      <c r="O993" s="18"/>
      <c r="P993" s="18"/>
      <c r="Q993" s="18"/>
      <c r="R993" s="18"/>
      <c r="S993" s="18"/>
      <c r="T993" s="15"/>
      <c r="U993" s="18"/>
      <c r="V993" s="18"/>
      <c r="W993" s="18"/>
      <c r="X993" s="18"/>
      <c r="Y993" s="18"/>
      <c r="Z993" s="18"/>
      <c r="AA993" s="18"/>
      <c r="AB993" s="18"/>
      <c r="AC993" s="18"/>
      <c r="AD993" s="18"/>
    </row>
    <row r="994">
      <c r="A994" s="119">
        <v>954.0</v>
      </c>
      <c r="B994" s="120" t="s">
        <v>1685</v>
      </c>
      <c r="C994" s="120" t="s">
        <v>186</v>
      </c>
      <c r="D994" s="120"/>
      <c r="E994" s="120" t="s">
        <v>1729</v>
      </c>
      <c r="F994" s="121"/>
      <c r="G994" s="121" t="s">
        <v>4428</v>
      </c>
      <c r="H994" s="121" t="s">
        <v>4429</v>
      </c>
      <c r="I994" s="121" t="s">
        <v>1607</v>
      </c>
      <c r="J994" s="121" t="s">
        <v>4430</v>
      </c>
      <c r="K994" s="123" t="s">
        <v>4431</v>
      </c>
      <c r="L994" s="121" t="s">
        <v>4432</v>
      </c>
      <c r="M994" s="147"/>
      <c r="N994" s="18"/>
      <c r="O994" s="18"/>
      <c r="P994" s="18"/>
      <c r="Q994" s="18"/>
      <c r="R994" s="18"/>
      <c r="S994" s="18"/>
      <c r="T994" s="15"/>
      <c r="U994" s="18"/>
      <c r="V994" s="18"/>
      <c r="W994" s="18"/>
      <c r="X994" s="18"/>
      <c r="Y994" s="18"/>
      <c r="Z994" s="18"/>
      <c r="AA994" s="18"/>
      <c r="AB994" s="18"/>
      <c r="AC994" s="18"/>
      <c r="AD994" s="18"/>
    </row>
    <row r="995">
      <c r="A995" s="119">
        <v>958.0</v>
      </c>
      <c r="B995" s="120" t="s">
        <v>1685</v>
      </c>
      <c r="C995" s="120" t="s">
        <v>186</v>
      </c>
      <c r="D995" s="120"/>
      <c r="E995" s="120" t="s">
        <v>1729</v>
      </c>
      <c r="F995" s="121"/>
      <c r="G995" s="121" t="s">
        <v>4433</v>
      </c>
      <c r="H995" s="121" t="s">
        <v>4429</v>
      </c>
      <c r="I995" s="121" t="s">
        <v>1607</v>
      </c>
      <c r="J995" s="121" t="s">
        <v>4434</v>
      </c>
      <c r="K995" s="123" t="s">
        <v>4435</v>
      </c>
      <c r="L995" s="121" t="s">
        <v>4436</v>
      </c>
      <c r="M995" s="147"/>
      <c r="N995" s="18"/>
      <c r="O995" s="18"/>
      <c r="P995" s="18"/>
      <c r="Q995" s="18"/>
      <c r="R995" s="18"/>
      <c r="S995" s="18"/>
      <c r="T995" s="15"/>
      <c r="U995" s="18"/>
      <c r="V995" s="18"/>
      <c r="W995" s="18"/>
      <c r="X995" s="18"/>
      <c r="Y995" s="18"/>
      <c r="Z995" s="18"/>
      <c r="AA995" s="18"/>
      <c r="AB995" s="18"/>
      <c r="AC995" s="18"/>
      <c r="AD995" s="18"/>
    </row>
    <row r="996">
      <c r="A996" s="119">
        <v>962.0</v>
      </c>
      <c r="B996" s="120" t="s">
        <v>1685</v>
      </c>
      <c r="C996" s="120" t="s">
        <v>186</v>
      </c>
      <c r="D996" s="120"/>
      <c r="E996" s="120" t="s">
        <v>1729</v>
      </c>
      <c r="F996" s="121"/>
      <c r="G996" s="121" t="s">
        <v>4437</v>
      </c>
      <c r="H996" s="121" t="s">
        <v>4429</v>
      </c>
      <c r="I996" s="121" t="s">
        <v>1607</v>
      </c>
      <c r="J996" s="121" t="s">
        <v>4438</v>
      </c>
      <c r="K996" s="123" t="s">
        <v>4439</v>
      </c>
      <c r="L996" s="121" t="s">
        <v>4440</v>
      </c>
      <c r="M996" s="147"/>
      <c r="N996" s="18"/>
      <c r="O996" s="18"/>
      <c r="P996" s="18"/>
      <c r="Q996" s="18"/>
      <c r="R996" s="18"/>
      <c r="S996" s="18"/>
      <c r="T996" s="15"/>
      <c r="U996" s="18"/>
      <c r="V996" s="18"/>
      <c r="W996" s="18"/>
      <c r="X996" s="18"/>
      <c r="Y996" s="18"/>
      <c r="Z996" s="18"/>
      <c r="AA996" s="18"/>
      <c r="AB996" s="18"/>
      <c r="AC996" s="18"/>
      <c r="AD996" s="18"/>
    </row>
    <row r="997">
      <c r="A997" s="119">
        <v>951.0</v>
      </c>
      <c r="B997" s="120" t="s">
        <v>1685</v>
      </c>
      <c r="C997" s="120" t="s">
        <v>186</v>
      </c>
      <c r="D997" s="120"/>
      <c r="E997" s="120" t="s">
        <v>1729</v>
      </c>
      <c r="F997" s="121"/>
      <c r="G997" s="121" t="s">
        <v>4441</v>
      </c>
      <c r="H997" s="121" t="s">
        <v>4442</v>
      </c>
      <c r="I997" s="121" t="s">
        <v>1607</v>
      </c>
      <c r="J997" s="121" t="s">
        <v>4443</v>
      </c>
      <c r="K997" s="123" t="s">
        <v>4444</v>
      </c>
      <c r="L997" s="121" t="s">
        <v>4445</v>
      </c>
      <c r="M997" s="147"/>
      <c r="N997" s="18"/>
      <c r="O997" s="18"/>
      <c r="P997" s="18"/>
      <c r="Q997" s="18"/>
      <c r="R997" s="18"/>
      <c r="S997" s="18"/>
      <c r="T997" s="15"/>
      <c r="U997" s="18"/>
      <c r="V997" s="18"/>
      <c r="W997" s="18"/>
      <c r="X997" s="18"/>
      <c r="Y997" s="18"/>
      <c r="Z997" s="18"/>
      <c r="AA997" s="18"/>
      <c r="AB997" s="18"/>
      <c r="AC997" s="18"/>
      <c r="AD997" s="18"/>
    </row>
    <row r="998">
      <c r="A998" s="119">
        <v>963.0</v>
      </c>
      <c r="B998" s="120" t="s">
        <v>1685</v>
      </c>
      <c r="C998" s="120" t="s">
        <v>186</v>
      </c>
      <c r="D998" s="120"/>
      <c r="E998" s="120" t="s">
        <v>1729</v>
      </c>
      <c r="F998" s="121"/>
      <c r="G998" s="121" t="s">
        <v>4446</v>
      </c>
      <c r="H998" s="121" t="s">
        <v>4447</v>
      </c>
      <c r="I998" s="121" t="s">
        <v>1637</v>
      </c>
      <c r="J998" s="121" t="s">
        <v>4448</v>
      </c>
      <c r="K998" s="123" t="s">
        <v>2777</v>
      </c>
      <c r="L998" s="121" t="s">
        <v>2778</v>
      </c>
      <c r="M998" s="147"/>
      <c r="N998" s="18"/>
      <c r="O998" s="18"/>
      <c r="P998" s="18"/>
      <c r="Q998" s="18"/>
      <c r="R998" s="18"/>
      <c r="S998" s="18"/>
      <c r="T998" s="15"/>
      <c r="U998" s="18"/>
      <c r="V998" s="18"/>
      <c r="W998" s="18"/>
      <c r="X998" s="18"/>
      <c r="Y998" s="18"/>
      <c r="Z998" s="18"/>
      <c r="AA998" s="18"/>
      <c r="AB998" s="18"/>
      <c r="AC998" s="18"/>
      <c r="AD998" s="18"/>
    </row>
    <row r="999">
      <c r="A999" s="119">
        <v>964.0</v>
      </c>
      <c r="B999" s="120" t="s">
        <v>1685</v>
      </c>
      <c r="C999" s="120" t="s">
        <v>186</v>
      </c>
      <c r="D999" s="120"/>
      <c r="E999" s="120" t="s">
        <v>1729</v>
      </c>
      <c r="F999" s="121"/>
      <c r="G999" s="121" t="s">
        <v>4446</v>
      </c>
      <c r="H999" s="121" t="s">
        <v>4447</v>
      </c>
      <c r="I999" s="121" t="s">
        <v>1637</v>
      </c>
      <c r="J999" s="121" t="s">
        <v>4449</v>
      </c>
      <c r="K999" s="123" t="s">
        <v>2245</v>
      </c>
      <c r="L999" s="121" t="s">
        <v>2246</v>
      </c>
      <c r="M999" s="147"/>
      <c r="N999" s="18"/>
      <c r="O999" s="18"/>
      <c r="P999" s="18"/>
      <c r="Q999" s="18"/>
      <c r="R999" s="18"/>
      <c r="S999" s="18"/>
      <c r="T999" s="15"/>
      <c r="U999" s="18"/>
      <c r="V999" s="18"/>
      <c r="W999" s="18"/>
      <c r="X999" s="18"/>
      <c r="Y999" s="18"/>
      <c r="Z999" s="18"/>
      <c r="AA999" s="18"/>
      <c r="AB999" s="18"/>
      <c r="AC999" s="18"/>
      <c r="AD999" s="18"/>
    </row>
    <row r="1000">
      <c r="A1000" s="126">
        <v>965.0</v>
      </c>
      <c r="B1000" s="127" t="s">
        <v>1711</v>
      </c>
      <c r="C1000" s="127" t="s">
        <v>186</v>
      </c>
      <c r="D1000" s="127"/>
      <c r="E1000" s="127" t="s">
        <v>1729</v>
      </c>
      <c r="F1000" s="128"/>
      <c r="G1000" s="128" t="s">
        <v>4446</v>
      </c>
      <c r="H1000" s="128" t="s">
        <v>4447</v>
      </c>
      <c r="I1000" s="128" t="s">
        <v>1637</v>
      </c>
      <c r="J1000" s="128" t="s">
        <v>4450</v>
      </c>
      <c r="K1000" s="130" t="s">
        <v>1833</v>
      </c>
      <c r="L1000" s="128" t="s">
        <v>1834</v>
      </c>
      <c r="M1000" s="145"/>
      <c r="N1000" s="18"/>
      <c r="O1000" s="113"/>
      <c r="P1000" s="113"/>
      <c r="Q1000" s="113"/>
      <c r="R1000" s="113"/>
      <c r="S1000" s="15"/>
      <c r="T1000" s="18"/>
      <c r="U1000" s="18"/>
      <c r="V1000" s="18"/>
      <c r="W1000" s="18"/>
      <c r="X1000" s="18"/>
      <c r="Y1000" s="18"/>
      <c r="Z1000" s="18"/>
      <c r="AA1000" s="18"/>
      <c r="AB1000" s="18"/>
      <c r="AC1000" s="18"/>
      <c r="AD1000" s="18"/>
    </row>
    <row r="1001">
      <c r="A1001" s="126">
        <v>966.0</v>
      </c>
      <c r="B1001" s="127" t="s">
        <v>1711</v>
      </c>
      <c r="C1001" s="127" t="s">
        <v>186</v>
      </c>
      <c r="D1001" s="127"/>
      <c r="E1001" s="127" t="s">
        <v>1729</v>
      </c>
      <c r="F1001" s="128"/>
      <c r="G1001" s="128" t="s">
        <v>4446</v>
      </c>
      <c r="H1001" s="128" t="s">
        <v>4447</v>
      </c>
      <c r="I1001" s="128" t="s">
        <v>1637</v>
      </c>
      <c r="J1001" s="128" t="s">
        <v>4451</v>
      </c>
      <c r="K1001" s="130" t="s">
        <v>1836</v>
      </c>
      <c r="L1001" s="128" t="s">
        <v>1837</v>
      </c>
      <c r="M1001" s="145"/>
      <c r="N1001" s="18"/>
      <c r="O1001" s="113"/>
      <c r="P1001" s="113"/>
      <c r="Q1001" s="113"/>
      <c r="R1001" s="113"/>
      <c r="S1001" s="15"/>
      <c r="T1001" s="18"/>
      <c r="U1001" s="18"/>
      <c r="V1001" s="18"/>
      <c r="W1001" s="18"/>
      <c r="X1001" s="18"/>
      <c r="Y1001" s="18"/>
      <c r="Z1001" s="18"/>
      <c r="AA1001" s="18"/>
      <c r="AB1001" s="18"/>
      <c r="AC1001" s="18"/>
      <c r="AD1001" s="18"/>
    </row>
    <row r="1002">
      <c r="A1002" s="126">
        <v>967.0</v>
      </c>
      <c r="B1002" s="127" t="s">
        <v>1711</v>
      </c>
      <c r="C1002" s="127" t="s">
        <v>186</v>
      </c>
      <c r="D1002" s="127"/>
      <c r="E1002" s="127" t="s">
        <v>1729</v>
      </c>
      <c r="F1002" s="128"/>
      <c r="G1002" s="128" t="s">
        <v>4446</v>
      </c>
      <c r="H1002" s="128" t="s">
        <v>4447</v>
      </c>
      <c r="I1002" s="128" t="s">
        <v>1637</v>
      </c>
      <c r="J1002" s="128" t="s">
        <v>4452</v>
      </c>
      <c r="K1002" s="130" t="s">
        <v>1754</v>
      </c>
      <c r="L1002" s="128" t="s">
        <v>1755</v>
      </c>
      <c r="M1002" s="145"/>
      <c r="N1002" s="18"/>
      <c r="O1002" s="113"/>
      <c r="P1002" s="113"/>
      <c r="Q1002" s="113"/>
      <c r="R1002" s="113"/>
      <c r="S1002" s="15"/>
      <c r="T1002" s="18"/>
      <c r="U1002" s="18"/>
      <c r="V1002" s="18"/>
      <c r="W1002" s="18"/>
      <c r="X1002" s="18"/>
      <c r="Y1002" s="18"/>
      <c r="Z1002" s="18"/>
      <c r="AA1002" s="18"/>
      <c r="AB1002" s="18"/>
      <c r="AC1002" s="18"/>
      <c r="AD1002" s="18"/>
    </row>
    <row r="1003">
      <c r="A1003" s="119">
        <v>957.0</v>
      </c>
      <c r="B1003" s="120" t="s">
        <v>1685</v>
      </c>
      <c r="C1003" s="120" t="s">
        <v>186</v>
      </c>
      <c r="D1003" s="120"/>
      <c r="E1003" s="120" t="s">
        <v>1729</v>
      </c>
      <c r="F1003" s="121"/>
      <c r="G1003" s="121" t="s">
        <v>4453</v>
      </c>
      <c r="H1003" s="121" t="s">
        <v>4454</v>
      </c>
      <c r="I1003" s="121" t="s">
        <v>1607</v>
      </c>
      <c r="J1003" s="121" t="s">
        <v>4455</v>
      </c>
      <c r="K1003" s="123" t="s">
        <v>2908</v>
      </c>
      <c r="L1003" s="121" t="s">
        <v>2909</v>
      </c>
      <c r="M1003" s="147"/>
      <c r="N1003" s="18"/>
      <c r="O1003" s="113"/>
      <c r="P1003" s="113"/>
      <c r="Q1003" s="113"/>
      <c r="R1003" s="113"/>
      <c r="S1003" s="15"/>
      <c r="T1003" s="18"/>
      <c r="U1003" s="18"/>
      <c r="V1003" s="18"/>
      <c r="W1003" s="18"/>
      <c r="X1003" s="18"/>
      <c r="Y1003" s="18"/>
      <c r="Z1003" s="18"/>
      <c r="AA1003" s="18"/>
      <c r="AB1003" s="18"/>
      <c r="AC1003" s="18"/>
      <c r="AD1003" s="18"/>
    </row>
    <row r="1004">
      <c r="A1004" s="126">
        <v>1019.0</v>
      </c>
      <c r="B1004" s="127" t="s">
        <v>1711</v>
      </c>
      <c r="C1004" s="127" t="s">
        <v>186</v>
      </c>
      <c r="D1004" s="127"/>
      <c r="E1004" s="127" t="s">
        <v>1719</v>
      </c>
      <c r="F1004" s="128"/>
      <c r="G1004" s="128" t="s">
        <v>4456</v>
      </c>
      <c r="H1004" s="128" t="s">
        <v>4457</v>
      </c>
      <c r="I1004" s="128" t="s">
        <v>1722</v>
      </c>
      <c r="J1004" s="128" t="s">
        <v>4458</v>
      </c>
      <c r="K1004" s="130" t="s">
        <v>1890</v>
      </c>
      <c r="L1004" s="128" t="s">
        <v>1891</v>
      </c>
      <c r="M1004" s="145"/>
      <c r="N1004" s="18"/>
      <c r="O1004" s="113"/>
      <c r="P1004" s="113"/>
      <c r="Q1004" s="113"/>
      <c r="R1004" s="113"/>
      <c r="S1004" s="15"/>
      <c r="T1004" s="18"/>
      <c r="U1004" s="18"/>
      <c r="V1004" s="18"/>
      <c r="W1004" s="18"/>
      <c r="X1004" s="18"/>
      <c r="Y1004" s="18"/>
      <c r="Z1004" s="18"/>
      <c r="AA1004" s="18"/>
      <c r="AB1004" s="18"/>
      <c r="AC1004" s="18"/>
      <c r="AD1004" s="18"/>
    </row>
    <row r="1005">
      <c r="A1005" s="126">
        <v>1020.0</v>
      </c>
      <c r="B1005" s="127" t="s">
        <v>1711</v>
      </c>
      <c r="C1005" s="127" t="s">
        <v>186</v>
      </c>
      <c r="D1005" s="127"/>
      <c r="E1005" s="127" t="s">
        <v>1719</v>
      </c>
      <c r="F1005" s="128"/>
      <c r="G1005" s="128" t="s">
        <v>4456</v>
      </c>
      <c r="H1005" s="128" t="s">
        <v>4457</v>
      </c>
      <c r="I1005" s="128" t="s">
        <v>1722</v>
      </c>
      <c r="J1005" s="128" t="s">
        <v>4459</v>
      </c>
      <c r="K1005" s="130" t="s">
        <v>1927</v>
      </c>
      <c r="L1005" s="128" t="s">
        <v>1928</v>
      </c>
      <c r="M1005" s="145"/>
      <c r="N1005" s="18"/>
      <c r="O1005" s="18"/>
      <c r="P1005" s="18"/>
      <c r="Q1005" s="18"/>
      <c r="R1005" s="18"/>
      <c r="S1005" s="18"/>
      <c r="T1005" s="15"/>
      <c r="U1005" s="18"/>
      <c r="V1005" s="18"/>
      <c r="W1005" s="18"/>
      <c r="X1005" s="18"/>
      <c r="Y1005" s="18"/>
      <c r="Z1005" s="18"/>
      <c r="AA1005" s="18"/>
      <c r="AB1005" s="18"/>
      <c r="AC1005" s="18"/>
      <c r="AD1005" s="18"/>
    </row>
    <row r="1006">
      <c r="A1006" s="126">
        <v>1021.0</v>
      </c>
      <c r="B1006" s="127" t="s">
        <v>1711</v>
      </c>
      <c r="C1006" s="127" t="s">
        <v>186</v>
      </c>
      <c r="D1006" s="127"/>
      <c r="E1006" s="127" t="s">
        <v>1719</v>
      </c>
      <c r="F1006" s="128"/>
      <c r="G1006" s="128" t="s">
        <v>4456</v>
      </c>
      <c r="H1006" s="128" t="s">
        <v>4457</v>
      </c>
      <c r="I1006" s="128" t="s">
        <v>1722</v>
      </c>
      <c r="J1006" s="128" t="s">
        <v>4460</v>
      </c>
      <c r="K1006" s="130" t="s">
        <v>1930</v>
      </c>
      <c r="L1006" s="128" t="s">
        <v>1931</v>
      </c>
      <c r="M1006" s="145"/>
      <c r="N1006" s="18"/>
      <c r="O1006" s="18"/>
      <c r="P1006" s="18"/>
      <c r="Q1006" s="18"/>
      <c r="R1006" s="18"/>
      <c r="S1006" s="18"/>
      <c r="T1006" s="15"/>
      <c r="U1006" s="18"/>
      <c r="V1006" s="18"/>
      <c r="W1006" s="18"/>
      <c r="X1006" s="18"/>
      <c r="Y1006" s="18"/>
      <c r="Z1006" s="18"/>
      <c r="AA1006" s="18"/>
      <c r="AB1006" s="18"/>
      <c r="AC1006" s="18"/>
      <c r="AD1006" s="18"/>
    </row>
    <row r="1007">
      <c r="A1007" s="126">
        <v>950.0</v>
      </c>
      <c r="B1007" s="127" t="s">
        <v>1711</v>
      </c>
      <c r="C1007" s="127" t="s">
        <v>186</v>
      </c>
      <c r="D1007" s="127"/>
      <c r="E1007" s="127" t="s">
        <v>1678</v>
      </c>
      <c r="F1007" s="128"/>
      <c r="G1007" s="128" t="s">
        <v>4461</v>
      </c>
      <c r="H1007" s="128" t="s">
        <v>4462</v>
      </c>
      <c r="I1007" s="128" t="s">
        <v>1681</v>
      </c>
      <c r="J1007" s="128" t="s">
        <v>4463</v>
      </c>
      <c r="K1007" s="130" t="s">
        <v>4464</v>
      </c>
      <c r="L1007" s="128" t="s">
        <v>4465</v>
      </c>
      <c r="M1007" s="145"/>
      <c r="N1007" s="18"/>
      <c r="O1007" s="18"/>
      <c r="P1007" s="18"/>
      <c r="Q1007" s="18"/>
      <c r="R1007" s="18"/>
      <c r="S1007" s="18"/>
      <c r="T1007" s="15"/>
      <c r="U1007" s="18"/>
      <c r="V1007" s="18"/>
      <c r="W1007" s="18"/>
      <c r="X1007" s="18"/>
      <c r="Y1007" s="18"/>
      <c r="Z1007" s="18"/>
      <c r="AA1007" s="18"/>
      <c r="AB1007" s="18"/>
      <c r="AC1007" s="18"/>
      <c r="AD1007" s="18"/>
    </row>
    <row r="1008">
      <c r="A1008" s="119">
        <v>949.0</v>
      </c>
      <c r="B1008" s="120" t="s">
        <v>1685</v>
      </c>
      <c r="C1008" s="120" t="s">
        <v>186</v>
      </c>
      <c r="D1008" s="120"/>
      <c r="E1008" s="120" t="s">
        <v>1678</v>
      </c>
      <c r="F1008" s="121"/>
      <c r="G1008" s="121" t="s">
        <v>4466</v>
      </c>
      <c r="H1008" s="121" t="s">
        <v>4467</v>
      </c>
      <c r="I1008" s="121" t="s">
        <v>1681</v>
      </c>
      <c r="J1008" s="121" t="s">
        <v>4468</v>
      </c>
      <c r="K1008" s="123" t="s">
        <v>4469</v>
      </c>
      <c r="L1008" s="121" t="s">
        <v>4470</v>
      </c>
      <c r="M1008" s="147"/>
      <c r="N1008" s="18"/>
      <c r="O1008" s="18"/>
      <c r="P1008" s="18"/>
      <c r="Q1008" s="18"/>
      <c r="R1008" s="18"/>
      <c r="S1008" s="18"/>
      <c r="T1008" s="15"/>
      <c r="U1008" s="18"/>
      <c r="V1008" s="18"/>
      <c r="W1008" s="18"/>
      <c r="X1008" s="18"/>
      <c r="Y1008" s="18"/>
      <c r="Z1008" s="18"/>
      <c r="AA1008" s="18"/>
      <c r="AB1008" s="18"/>
      <c r="AC1008" s="18"/>
      <c r="AD1008" s="18"/>
    </row>
    <row r="1009">
      <c r="A1009" s="119">
        <v>961.0</v>
      </c>
      <c r="B1009" s="120" t="s">
        <v>1685</v>
      </c>
      <c r="C1009" s="120" t="s">
        <v>186</v>
      </c>
      <c r="D1009" s="120"/>
      <c r="E1009" s="120" t="s">
        <v>1729</v>
      </c>
      <c r="F1009" s="121"/>
      <c r="G1009" s="121" t="s">
        <v>4471</v>
      </c>
      <c r="H1009" s="121" t="s">
        <v>4472</v>
      </c>
      <c r="I1009" s="121" t="s">
        <v>1607</v>
      </c>
      <c r="J1009" s="121" t="s">
        <v>4473</v>
      </c>
      <c r="K1009" s="123" t="s">
        <v>2168</v>
      </c>
      <c r="L1009" s="121" t="s">
        <v>2169</v>
      </c>
      <c r="M1009" s="147"/>
      <c r="N1009" s="18"/>
      <c r="O1009" s="18"/>
      <c r="P1009" s="18"/>
      <c r="Q1009" s="18"/>
      <c r="R1009" s="18"/>
      <c r="S1009" s="18"/>
      <c r="T1009" s="15"/>
      <c r="U1009" s="18"/>
      <c r="V1009" s="18"/>
      <c r="W1009" s="18"/>
      <c r="X1009" s="18"/>
      <c r="Y1009" s="18"/>
      <c r="Z1009" s="18"/>
      <c r="AA1009" s="18"/>
      <c r="AB1009" s="18"/>
      <c r="AC1009" s="18"/>
      <c r="AD1009" s="18"/>
    </row>
    <row r="1010">
      <c r="A1010" s="119">
        <v>970.0</v>
      </c>
      <c r="B1010" s="120" t="s">
        <v>1685</v>
      </c>
      <c r="C1010" s="120" t="s">
        <v>186</v>
      </c>
      <c r="D1010" s="120"/>
      <c r="E1010" s="120" t="s">
        <v>1619</v>
      </c>
      <c r="F1010" s="121"/>
      <c r="G1010" s="121" t="s">
        <v>4474</v>
      </c>
      <c r="H1010" s="121" t="s">
        <v>4475</v>
      </c>
      <c r="I1010" s="121" t="s">
        <v>1588</v>
      </c>
      <c r="J1010" s="121" t="s">
        <v>4476</v>
      </c>
      <c r="K1010" s="123" t="s">
        <v>4477</v>
      </c>
      <c r="L1010" s="121" t="s">
        <v>4478</v>
      </c>
      <c r="M1010" s="147"/>
      <c r="N1010" s="18"/>
      <c r="O1010" s="18"/>
      <c r="P1010" s="18"/>
      <c r="Q1010" s="18"/>
      <c r="R1010" s="18"/>
      <c r="S1010" s="18"/>
      <c r="T1010" s="15"/>
      <c r="U1010" s="18"/>
      <c r="V1010" s="18"/>
      <c r="W1010" s="18"/>
      <c r="X1010" s="18"/>
      <c r="Y1010" s="18"/>
      <c r="Z1010" s="18"/>
      <c r="AA1010" s="18"/>
      <c r="AB1010" s="18"/>
      <c r="AC1010" s="18"/>
      <c r="AD1010" s="18"/>
    </row>
    <row r="1011">
      <c r="A1011" s="119">
        <v>971.0</v>
      </c>
      <c r="B1011" s="120" t="s">
        <v>1685</v>
      </c>
      <c r="C1011" s="120" t="s">
        <v>186</v>
      </c>
      <c r="D1011" s="120"/>
      <c r="E1011" s="120" t="s">
        <v>1619</v>
      </c>
      <c r="F1011" s="121"/>
      <c r="G1011" s="121" t="s">
        <v>4479</v>
      </c>
      <c r="H1011" s="121" t="s">
        <v>4480</v>
      </c>
      <c r="I1011" s="121" t="s">
        <v>1588</v>
      </c>
      <c r="J1011" s="121" t="s">
        <v>4481</v>
      </c>
      <c r="K1011" s="123" t="s">
        <v>4477</v>
      </c>
      <c r="L1011" s="121" t="s">
        <v>4478</v>
      </c>
      <c r="M1011" s="147"/>
      <c r="N1011" s="18"/>
      <c r="O1011" s="18"/>
      <c r="P1011" s="18"/>
      <c r="Q1011" s="18"/>
      <c r="R1011" s="18"/>
      <c r="S1011" s="18"/>
      <c r="T1011" s="15"/>
      <c r="U1011" s="18"/>
      <c r="V1011" s="18"/>
      <c r="W1011" s="18"/>
      <c r="X1011" s="18"/>
      <c r="Y1011" s="18"/>
      <c r="Z1011" s="18"/>
      <c r="AA1011" s="18"/>
      <c r="AB1011" s="18"/>
      <c r="AC1011" s="18"/>
      <c r="AD1011" s="18"/>
    </row>
    <row r="1012">
      <c r="A1012" s="126">
        <v>1017.0</v>
      </c>
      <c r="B1012" s="127" t="s">
        <v>1711</v>
      </c>
      <c r="C1012" s="127" t="s">
        <v>186</v>
      </c>
      <c r="D1012" s="127"/>
      <c r="E1012" s="127" t="s">
        <v>1619</v>
      </c>
      <c r="F1012" s="128"/>
      <c r="G1012" s="128" t="s">
        <v>4482</v>
      </c>
      <c r="H1012" s="128" t="s">
        <v>4483</v>
      </c>
      <c r="I1012" s="128" t="s">
        <v>1588</v>
      </c>
      <c r="J1012" s="128" t="s">
        <v>4484</v>
      </c>
      <c r="K1012" s="130" t="s">
        <v>4477</v>
      </c>
      <c r="L1012" s="128" t="s">
        <v>4478</v>
      </c>
      <c r="M1012" s="145"/>
      <c r="N1012" s="18"/>
      <c r="O1012" s="113"/>
      <c r="P1012" s="113"/>
      <c r="Q1012" s="113"/>
      <c r="R1012" s="113"/>
      <c r="S1012" s="15"/>
      <c r="T1012" s="18"/>
      <c r="U1012" s="18"/>
      <c r="V1012" s="18"/>
      <c r="W1012" s="18"/>
      <c r="X1012" s="18"/>
      <c r="Y1012" s="18"/>
      <c r="Z1012" s="18"/>
      <c r="AA1012" s="18"/>
      <c r="AB1012" s="18"/>
      <c r="AC1012" s="18"/>
      <c r="AD1012" s="18"/>
    </row>
    <row r="1013">
      <c r="A1013" s="108">
        <v>968.0</v>
      </c>
      <c r="B1013" s="108" t="s">
        <v>1584</v>
      </c>
      <c r="C1013" s="108" t="s">
        <v>186</v>
      </c>
      <c r="D1013" s="141"/>
      <c r="E1013" s="141" t="s">
        <v>2783</v>
      </c>
      <c r="F1013" s="142"/>
      <c r="G1013" s="142" t="s">
        <v>4485</v>
      </c>
      <c r="H1013" s="142" t="s">
        <v>4486</v>
      </c>
      <c r="I1013" s="142" t="s">
        <v>2784</v>
      </c>
      <c r="J1013" s="142" t="s">
        <v>4487</v>
      </c>
      <c r="K1013" s="141" t="s">
        <v>2786</v>
      </c>
      <c r="L1013" s="138"/>
      <c r="M1013" s="111"/>
      <c r="N1013" s="18"/>
      <c r="O1013" s="113"/>
      <c r="P1013" s="113"/>
      <c r="Q1013" s="113"/>
      <c r="R1013" s="113"/>
      <c r="S1013" s="15"/>
      <c r="T1013" s="18"/>
      <c r="U1013" s="18"/>
      <c r="V1013" s="18"/>
      <c r="W1013" s="18"/>
      <c r="X1013" s="18"/>
      <c r="Y1013" s="18"/>
      <c r="Z1013" s="18"/>
      <c r="AA1013" s="18"/>
      <c r="AB1013" s="18"/>
      <c r="AC1013" s="18"/>
      <c r="AD1013" s="18"/>
    </row>
    <row r="1014">
      <c r="A1014" s="119">
        <v>972.0</v>
      </c>
      <c r="B1014" s="120" t="s">
        <v>1685</v>
      </c>
      <c r="C1014" s="120" t="s">
        <v>186</v>
      </c>
      <c r="D1014" s="120"/>
      <c r="E1014" s="120" t="s">
        <v>1619</v>
      </c>
      <c r="F1014" s="121"/>
      <c r="G1014" s="121" t="s">
        <v>4474</v>
      </c>
      <c r="H1014" s="121" t="s">
        <v>4488</v>
      </c>
      <c r="I1014" s="121" t="s">
        <v>1588</v>
      </c>
      <c r="J1014" s="121" t="s">
        <v>4489</v>
      </c>
      <c r="K1014" s="123" t="s">
        <v>4490</v>
      </c>
      <c r="L1014" s="121" t="s">
        <v>4491</v>
      </c>
      <c r="M1014" s="147"/>
      <c r="N1014" s="18"/>
      <c r="O1014" s="18"/>
      <c r="P1014" s="18"/>
      <c r="Q1014" s="18"/>
      <c r="R1014" s="18"/>
      <c r="S1014" s="18"/>
      <c r="T1014" s="15"/>
      <c r="U1014" s="18"/>
      <c r="V1014" s="18"/>
      <c r="W1014" s="18"/>
      <c r="X1014" s="18"/>
      <c r="Y1014" s="18"/>
      <c r="Z1014" s="18"/>
      <c r="AA1014" s="18"/>
      <c r="AB1014" s="18"/>
      <c r="AC1014" s="18"/>
      <c r="AD1014" s="18"/>
    </row>
    <row r="1015">
      <c r="A1015" s="126">
        <v>981.0</v>
      </c>
      <c r="B1015" s="127" t="s">
        <v>1711</v>
      </c>
      <c r="C1015" s="127" t="s">
        <v>186</v>
      </c>
      <c r="D1015" s="127"/>
      <c r="E1015" s="127" t="s">
        <v>1619</v>
      </c>
      <c r="F1015" s="128"/>
      <c r="G1015" s="128" t="s">
        <v>4474</v>
      </c>
      <c r="H1015" s="128" t="s">
        <v>4488</v>
      </c>
      <c r="I1015" s="128" t="s">
        <v>1588</v>
      </c>
      <c r="J1015" s="128" t="s">
        <v>4492</v>
      </c>
      <c r="K1015" s="130" t="s">
        <v>4493</v>
      </c>
      <c r="L1015" s="128" t="s">
        <v>4494</v>
      </c>
      <c r="M1015" s="145"/>
      <c r="N1015" s="18"/>
      <c r="O1015" s="113"/>
      <c r="P1015" s="113"/>
      <c r="Q1015" s="113"/>
      <c r="R1015" s="113"/>
      <c r="S1015" s="15"/>
      <c r="T1015" s="18"/>
      <c r="U1015" s="18"/>
      <c r="V1015" s="18"/>
      <c r="W1015" s="18"/>
      <c r="X1015" s="18"/>
      <c r="Y1015" s="18"/>
      <c r="Z1015" s="18"/>
      <c r="AA1015" s="18"/>
      <c r="AB1015" s="18"/>
      <c r="AC1015" s="18"/>
      <c r="AD1015" s="18"/>
    </row>
    <row r="1016">
      <c r="A1016" s="126">
        <v>1013.0</v>
      </c>
      <c r="B1016" s="127" t="s">
        <v>1711</v>
      </c>
      <c r="C1016" s="127" t="s">
        <v>186</v>
      </c>
      <c r="D1016" s="127"/>
      <c r="E1016" s="127" t="s">
        <v>1619</v>
      </c>
      <c r="F1016" s="128"/>
      <c r="G1016" s="128" t="s">
        <v>4474</v>
      </c>
      <c r="H1016" s="128" t="s">
        <v>4488</v>
      </c>
      <c r="I1016" s="128" t="s">
        <v>1588</v>
      </c>
      <c r="J1016" s="128" t="s">
        <v>4495</v>
      </c>
      <c r="K1016" s="130" t="s">
        <v>4496</v>
      </c>
      <c r="L1016" s="128" t="s">
        <v>4497</v>
      </c>
      <c r="M1016" s="145"/>
      <c r="N1016" s="18"/>
      <c r="O1016" s="113"/>
      <c r="P1016" s="113"/>
      <c r="Q1016" s="113"/>
      <c r="R1016" s="113"/>
      <c r="S1016" s="15"/>
      <c r="T1016" s="18"/>
      <c r="U1016" s="18"/>
      <c r="V1016" s="18"/>
      <c r="W1016" s="18"/>
      <c r="X1016" s="18"/>
      <c r="Y1016" s="18"/>
      <c r="Z1016" s="18"/>
      <c r="AA1016" s="18"/>
      <c r="AB1016" s="18"/>
      <c r="AC1016" s="18"/>
      <c r="AD1016" s="18"/>
    </row>
    <row r="1017">
      <c r="A1017" s="126">
        <v>990.0</v>
      </c>
      <c r="B1017" s="127" t="s">
        <v>1711</v>
      </c>
      <c r="C1017" s="127" t="s">
        <v>186</v>
      </c>
      <c r="D1017" s="127"/>
      <c r="E1017" s="127" t="s">
        <v>1619</v>
      </c>
      <c r="F1017" s="128"/>
      <c r="G1017" s="128" t="s">
        <v>4498</v>
      </c>
      <c r="H1017" s="128" t="s">
        <v>4499</v>
      </c>
      <c r="I1017" s="128" t="s">
        <v>1588</v>
      </c>
      <c r="J1017" s="128" t="s">
        <v>4500</v>
      </c>
      <c r="K1017" s="130" t="s">
        <v>4493</v>
      </c>
      <c r="L1017" s="128" t="s">
        <v>4494</v>
      </c>
      <c r="M1017" s="145"/>
      <c r="N1017" s="18"/>
      <c r="O1017" s="113"/>
      <c r="P1017" s="113"/>
      <c r="Q1017" s="113"/>
      <c r="R1017" s="113"/>
      <c r="S1017" s="15"/>
      <c r="T1017" s="18"/>
      <c r="U1017" s="18"/>
      <c r="V1017" s="18"/>
      <c r="W1017" s="18"/>
      <c r="X1017" s="18"/>
      <c r="Y1017" s="18"/>
      <c r="Z1017" s="18"/>
      <c r="AA1017" s="18"/>
      <c r="AB1017" s="18"/>
      <c r="AC1017" s="18"/>
      <c r="AD1017" s="18"/>
    </row>
    <row r="1018">
      <c r="A1018" s="126">
        <v>991.0</v>
      </c>
      <c r="B1018" s="127" t="s">
        <v>1711</v>
      </c>
      <c r="C1018" s="127" t="s">
        <v>186</v>
      </c>
      <c r="D1018" s="127"/>
      <c r="E1018" s="127" t="s">
        <v>1619</v>
      </c>
      <c r="F1018" s="128"/>
      <c r="G1018" s="128" t="s">
        <v>4501</v>
      </c>
      <c r="H1018" s="128" t="s">
        <v>4502</v>
      </c>
      <c r="I1018" s="128" t="s">
        <v>1588</v>
      </c>
      <c r="J1018" s="128" t="s">
        <v>4503</v>
      </c>
      <c r="K1018" s="130" t="s">
        <v>4493</v>
      </c>
      <c r="L1018" s="128" t="s">
        <v>4494</v>
      </c>
      <c r="M1018" s="145"/>
      <c r="N1018" s="18"/>
      <c r="O1018" s="113"/>
      <c r="P1018" s="113"/>
      <c r="Q1018" s="113"/>
      <c r="R1018" s="113"/>
      <c r="S1018" s="15"/>
      <c r="T1018" s="18"/>
      <c r="U1018" s="18"/>
      <c r="V1018" s="18"/>
      <c r="W1018" s="18"/>
      <c r="X1018" s="18"/>
      <c r="Y1018" s="18"/>
      <c r="Z1018" s="18"/>
      <c r="AA1018" s="18"/>
      <c r="AB1018" s="18"/>
      <c r="AC1018" s="18"/>
      <c r="AD1018" s="18"/>
    </row>
    <row r="1019">
      <c r="A1019" s="126">
        <v>992.0</v>
      </c>
      <c r="B1019" s="127" t="s">
        <v>1711</v>
      </c>
      <c r="C1019" s="127" t="s">
        <v>186</v>
      </c>
      <c r="D1019" s="127"/>
      <c r="E1019" s="127" t="s">
        <v>1619</v>
      </c>
      <c r="F1019" s="128"/>
      <c r="G1019" s="128" t="s">
        <v>4504</v>
      </c>
      <c r="H1019" s="128" t="s">
        <v>4505</v>
      </c>
      <c r="I1019" s="128" t="s">
        <v>1588</v>
      </c>
      <c r="J1019" s="128" t="s">
        <v>4506</v>
      </c>
      <c r="K1019" s="130" t="s">
        <v>4493</v>
      </c>
      <c r="L1019" s="128" t="s">
        <v>4494</v>
      </c>
      <c r="M1019" s="145"/>
      <c r="N1019" s="18"/>
      <c r="O1019" s="113"/>
      <c r="P1019" s="113"/>
      <c r="Q1019" s="113"/>
      <c r="R1019" s="113"/>
      <c r="S1019" s="15"/>
      <c r="T1019" s="18"/>
      <c r="U1019" s="18"/>
      <c r="V1019" s="18"/>
      <c r="W1019" s="18"/>
      <c r="X1019" s="18"/>
      <c r="Y1019" s="18"/>
      <c r="Z1019" s="18"/>
      <c r="AA1019" s="18"/>
      <c r="AB1019" s="18"/>
      <c r="AC1019" s="18"/>
      <c r="AD1019" s="18"/>
    </row>
    <row r="1020">
      <c r="A1020" s="126">
        <v>993.0</v>
      </c>
      <c r="B1020" s="127" t="s">
        <v>1711</v>
      </c>
      <c r="C1020" s="127" t="s">
        <v>186</v>
      </c>
      <c r="D1020" s="127"/>
      <c r="E1020" s="127" t="s">
        <v>1619</v>
      </c>
      <c r="F1020" s="128"/>
      <c r="G1020" s="128" t="s">
        <v>4507</v>
      </c>
      <c r="H1020" s="128" t="s">
        <v>4508</v>
      </c>
      <c r="I1020" s="128" t="s">
        <v>1588</v>
      </c>
      <c r="J1020" s="128" t="s">
        <v>4509</v>
      </c>
      <c r="K1020" s="130" t="s">
        <v>4493</v>
      </c>
      <c r="L1020" s="128" t="s">
        <v>4494</v>
      </c>
      <c r="M1020" s="145"/>
      <c r="N1020" s="18"/>
      <c r="O1020" s="113"/>
      <c r="P1020" s="113"/>
      <c r="Q1020" s="113"/>
      <c r="R1020" s="113"/>
      <c r="S1020" s="15"/>
      <c r="T1020" s="18"/>
      <c r="U1020" s="18"/>
      <c r="V1020" s="18"/>
      <c r="W1020" s="18"/>
      <c r="X1020" s="18"/>
      <c r="Y1020" s="18"/>
      <c r="Z1020" s="18"/>
      <c r="AA1020" s="18"/>
      <c r="AB1020" s="18"/>
      <c r="AC1020" s="18"/>
      <c r="AD1020" s="18"/>
    </row>
    <row r="1021">
      <c r="A1021" s="126">
        <v>994.0</v>
      </c>
      <c r="B1021" s="127" t="s">
        <v>1711</v>
      </c>
      <c r="C1021" s="127" t="s">
        <v>186</v>
      </c>
      <c r="D1021" s="127"/>
      <c r="E1021" s="127" t="s">
        <v>1619</v>
      </c>
      <c r="F1021" s="128"/>
      <c r="G1021" s="128" t="s">
        <v>4510</v>
      </c>
      <c r="H1021" s="128" t="s">
        <v>4511</v>
      </c>
      <c r="I1021" s="128" t="s">
        <v>1588</v>
      </c>
      <c r="J1021" s="128" t="s">
        <v>4512</v>
      </c>
      <c r="K1021" s="130" t="s">
        <v>4493</v>
      </c>
      <c r="L1021" s="128" t="s">
        <v>4494</v>
      </c>
      <c r="M1021" s="145"/>
      <c r="N1021" s="18"/>
      <c r="O1021" s="113"/>
      <c r="P1021" s="113"/>
      <c r="Q1021" s="113"/>
      <c r="R1021" s="113"/>
      <c r="S1021" s="15"/>
      <c r="T1021" s="18"/>
      <c r="U1021" s="18"/>
      <c r="V1021" s="18"/>
      <c r="W1021" s="18"/>
      <c r="X1021" s="18"/>
      <c r="Y1021" s="18"/>
      <c r="Z1021" s="18"/>
      <c r="AA1021" s="18"/>
      <c r="AB1021" s="18"/>
      <c r="AC1021" s="18"/>
      <c r="AD1021" s="18"/>
    </row>
    <row r="1022">
      <c r="A1022" s="126">
        <v>995.0</v>
      </c>
      <c r="B1022" s="127" t="s">
        <v>1711</v>
      </c>
      <c r="C1022" s="127" t="s">
        <v>186</v>
      </c>
      <c r="D1022" s="127"/>
      <c r="E1022" s="127" t="s">
        <v>1619</v>
      </c>
      <c r="F1022" s="128"/>
      <c r="G1022" s="128" t="s">
        <v>4513</v>
      </c>
      <c r="H1022" s="128" t="s">
        <v>4514</v>
      </c>
      <c r="I1022" s="128" t="s">
        <v>1588</v>
      </c>
      <c r="J1022" s="128" t="s">
        <v>4515</v>
      </c>
      <c r="K1022" s="130" t="s">
        <v>4493</v>
      </c>
      <c r="L1022" s="128" t="s">
        <v>4494</v>
      </c>
      <c r="M1022" s="145"/>
      <c r="N1022" s="18"/>
      <c r="O1022" s="113"/>
      <c r="P1022" s="113"/>
      <c r="Q1022" s="113"/>
      <c r="R1022" s="113"/>
      <c r="S1022" s="15"/>
      <c r="T1022" s="18"/>
      <c r="U1022" s="18"/>
      <c r="V1022" s="18"/>
      <c r="W1022" s="18"/>
      <c r="X1022" s="18"/>
      <c r="Y1022" s="18"/>
      <c r="Z1022" s="18"/>
      <c r="AA1022" s="18"/>
      <c r="AB1022" s="18"/>
      <c r="AC1022" s="18"/>
      <c r="AD1022" s="18"/>
    </row>
    <row r="1023">
      <c r="A1023" s="126">
        <v>996.0</v>
      </c>
      <c r="B1023" s="127" t="s">
        <v>1711</v>
      </c>
      <c r="C1023" s="127" t="s">
        <v>186</v>
      </c>
      <c r="D1023" s="127"/>
      <c r="E1023" s="127" t="s">
        <v>1619</v>
      </c>
      <c r="F1023" s="128"/>
      <c r="G1023" s="128" t="s">
        <v>4516</v>
      </c>
      <c r="H1023" s="128" t="s">
        <v>4517</v>
      </c>
      <c r="I1023" s="128" t="s">
        <v>1588</v>
      </c>
      <c r="J1023" s="128" t="s">
        <v>4518</v>
      </c>
      <c r="K1023" s="130" t="s">
        <v>4493</v>
      </c>
      <c r="L1023" s="128" t="s">
        <v>4494</v>
      </c>
      <c r="M1023" s="145"/>
      <c r="N1023" s="18"/>
      <c r="O1023" s="113"/>
      <c r="P1023" s="113"/>
      <c r="Q1023" s="113"/>
      <c r="R1023" s="113"/>
      <c r="S1023" s="15"/>
      <c r="T1023" s="18"/>
      <c r="U1023" s="18"/>
      <c r="V1023" s="18"/>
      <c r="W1023" s="18"/>
      <c r="X1023" s="18"/>
      <c r="Y1023" s="18"/>
      <c r="Z1023" s="18"/>
      <c r="AA1023" s="18"/>
      <c r="AB1023" s="18"/>
      <c r="AC1023" s="18"/>
      <c r="AD1023" s="18"/>
    </row>
    <row r="1024">
      <c r="A1024" s="126">
        <v>997.0</v>
      </c>
      <c r="B1024" s="127" t="s">
        <v>1711</v>
      </c>
      <c r="C1024" s="127" t="s">
        <v>186</v>
      </c>
      <c r="D1024" s="127"/>
      <c r="E1024" s="127" t="s">
        <v>1619</v>
      </c>
      <c r="F1024" s="128"/>
      <c r="G1024" s="128" t="s">
        <v>4519</v>
      </c>
      <c r="H1024" s="128" t="s">
        <v>4520</v>
      </c>
      <c r="I1024" s="128" t="s">
        <v>1588</v>
      </c>
      <c r="J1024" s="128" t="s">
        <v>4521</v>
      </c>
      <c r="K1024" s="130" t="s">
        <v>4493</v>
      </c>
      <c r="L1024" s="128" t="s">
        <v>4494</v>
      </c>
      <c r="M1024" s="145"/>
      <c r="N1024" s="18"/>
      <c r="O1024" s="113"/>
      <c r="P1024" s="113"/>
      <c r="Q1024" s="113"/>
      <c r="R1024" s="113"/>
      <c r="S1024" s="15"/>
      <c r="T1024" s="18"/>
      <c r="U1024" s="18"/>
      <c r="V1024" s="18"/>
      <c r="W1024" s="18"/>
      <c r="X1024" s="18"/>
      <c r="Y1024" s="18"/>
      <c r="Z1024" s="18"/>
      <c r="AA1024" s="18"/>
      <c r="AB1024" s="18"/>
      <c r="AC1024" s="18"/>
      <c r="AD1024" s="18"/>
    </row>
    <row r="1025">
      <c r="A1025" s="126">
        <v>998.0</v>
      </c>
      <c r="B1025" s="127" t="s">
        <v>1711</v>
      </c>
      <c r="C1025" s="127" t="s">
        <v>186</v>
      </c>
      <c r="D1025" s="127"/>
      <c r="E1025" s="127" t="s">
        <v>1619</v>
      </c>
      <c r="F1025" s="128"/>
      <c r="G1025" s="128" t="s">
        <v>4522</v>
      </c>
      <c r="H1025" s="128" t="s">
        <v>4523</v>
      </c>
      <c r="I1025" s="128" t="s">
        <v>1588</v>
      </c>
      <c r="J1025" s="128" t="s">
        <v>4524</v>
      </c>
      <c r="K1025" s="130" t="s">
        <v>4493</v>
      </c>
      <c r="L1025" s="128" t="s">
        <v>4494</v>
      </c>
      <c r="M1025" s="145"/>
      <c r="N1025" s="18"/>
      <c r="O1025" s="113"/>
      <c r="P1025" s="113"/>
      <c r="Q1025" s="113"/>
      <c r="R1025" s="113"/>
      <c r="S1025" s="15"/>
      <c r="T1025" s="18"/>
      <c r="U1025" s="18"/>
      <c r="V1025" s="18"/>
      <c r="W1025" s="18"/>
      <c r="X1025" s="18"/>
      <c r="Y1025" s="18"/>
      <c r="Z1025" s="18"/>
      <c r="AA1025" s="18"/>
      <c r="AB1025" s="18"/>
      <c r="AC1025" s="18"/>
      <c r="AD1025" s="18"/>
    </row>
    <row r="1026">
      <c r="A1026" s="126">
        <v>999.0</v>
      </c>
      <c r="B1026" s="127" t="s">
        <v>1711</v>
      </c>
      <c r="C1026" s="127" t="s">
        <v>186</v>
      </c>
      <c r="D1026" s="127"/>
      <c r="E1026" s="127" t="s">
        <v>1619</v>
      </c>
      <c r="F1026" s="128"/>
      <c r="G1026" s="128" t="s">
        <v>4525</v>
      </c>
      <c r="H1026" s="128" t="s">
        <v>4526</v>
      </c>
      <c r="I1026" s="128" t="s">
        <v>1588</v>
      </c>
      <c r="J1026" s="128" t="s">
        <v>4527</v>
      </c>
      <c r="K1026" s="130" t="s">
        <v>4493</v>
      </c>
      <c r="L1026" s="128" t="s">
        <v>4494</v>
      </c>
      <c r="M1026" s="145"/>
      <c r="N1026" s="18"/>
      <c r="O1026" s="113"/>
      <c r="P1026" s="113"/>
      <c r="Q1026" s="113"/>
      <c r="R1026" s="113"/>
      <c r="S1026" s="15"/>
      <c r="T1026" s="18"/>
      <c r="U1026" s="18"/>
      <c r="V1026" s="18"/>
      <c r="W1026" s="18"/>
      <c r="X1026" s="18"/>
      <c r="Y1026" s="18"/>
      <c r="Z1026" s="18"/>
      <c r="AA1026" s="18"/>
      <c r="AB1026" s="18"/>
      <c r="AC1026" s="18"/>
      <c r="AD1026" s="18"/>
    </row>
    <row r="1027">
      <c r="A1027" s="119">
        <v>973.0</v>
      </c>
      <c r="B1027" s="120" t="s">
        <v>1685</v>
      </c>
      <c r="C1027" s="120" t="s">
        <v>186</v>
      </c>
      <c r="D1027" s="120"/>
      <c r="E1027" s="120" t="s">
        <v>1619</v>
      </c>
      <c r="F1027" s="121"/>
      <c r="G1027" s="121" t="s">
        <v>4479</v>
      </c>
      <c r="H1027" s="121" t="s">
        <v>4528</v>
      </c>
      <c r="I1027" s="121" t="s">
        <v>1588</v>
      </c>
      <c r="J1027" s="121" t="s">
        <v>4529</v>
      </c>
      <c r="K1027" s="123" t="s">
        <v>4490</v>
      </c>
      <c r="L1027" s="121" t="s">
        <v>4491</v>
      </c>
      <c r="M1027" s="147"/>
      <c r="N1027" s="18"/>
      <c r="O1027" s="113"/>
      <c r="P1027" s="113"/>
      <c r="Q1027" s="113"/>
      <c r="R1027" s="113"/>
      <c r="S1027" s="15"/>
      <c r="T1027" s="18"/>
      <c r="U1027" s="18"/>
      <c r="V1027" s="18"/>
      <c r="W1027" s="18"/>
      <c r="X1027" s="18"/>
      <c r="Y1027" s="18"/>
      <c r="Z1027" s="18"/>
      <c r="AA1027" s="18"/>
      <c r="AB1027" s="18"/>
      <c r="AC1027" s="18"/>
      <c r="AD1027" s="18"/>
    </row>
    <row r="1028">
      <c r="A1028" s="126">
        <v>982.0</v>
      </c>
      <c r="B1028" s="127" t="s">
        <v>1711</v>
      </c>
      <c r="C1028" s="127" t="s">
        <v>186</v>
      </c>
      <c r="D1028" s="127"/>
      <c r="E1028" s="127" t="s">
        <v>1619</v>
      </c>
      <c r="F1028" s="128"/>
      <c r="G1028" s="128" t="s">
        <v>4479</v>
      </c>
      <c r="H1028" s="128" t="s">
        <v>4528</v>
      </c>
      <c r="I1028" s="128" t="s">
        <v>1588</v>
      </c>
      <c r="J1028" s="128" t="s">
        <v>4530</v>
      </c>
      <c r="K1028" s="130" t="s">
        <v>4493</v>
      </c>
      <c r="L1028" s="128" t="s">
        <v>4494</v>
      </c>
      <c r="M1028" s="145"/>
      <c r="N1028" s="18"/>
      <c r="O1028" s="113"/>
      <c r="P1028" s="113"/>
      <c r="Q1028" s="113"/>
      <c r="R1028" s="113"/>
      <c r="S1028" s="15"/>
      <c r="T1028" s="18"/>
      <c r="U1028" s="18"/>
      <c r="V1028" s="18"/>
      <c r="W1028" s="18"/>
      <c r="X1028" s="18"/>
      <c r="Y1028" s="18"/>
      <c r="Z1028" s="18"/>
      <c r="AA1028" s="18"/>
      <c r="AB1028" s="18"/>
      <c r="AC1028" s="18"/>
      <c r="AD1028" s="18"/>
    </row>
    <row r="1029">
      <c r="A1029" s="126">
        <v>1014.0</v>
      </c>
      <c r="B1029" s="127" t="s">
        <v>1711</v>
      </c>
      <c r="C1029" s="127" t="s">
        <v>186</v>
      </c>
      <c r="D1029" s="127"/>
      <c r="E1029" s="127" t="s">
        <v>1619</v>
      </c>
      <c r="F1029" s="128"/>
      <c r="G1029" s="128" t="s">
        <v>4479</v>
      </c>
      <c r="H1029" s="128" t="s">
        <v>4528</v>
      </c>
      <c r="I1029" s="128" t="s">
        <v>1588</v>
      </c>
      <c r="J1029" s="128" t="s">
        <v>4531</v>
      </c>
      <c r="K1029" s="130" t="s">
        <v>4496</v>
      </c>
      <c r="L1029" s="128" t="s">
        <v>4497</v>
      </c>
      <c r="M1029" s="145"/>
      <c r="N1029" s="18"/>
      <c r="O1029" s="113"/>
      <c r="P1029" s="113"/>
      <c r="Q1029" s="113"/>
      <c r="R1029" s="113"/>
      <c r="S1029" s="15"/>
      <c r="T1029" s="18"/>
      <c r="U1029" s="18"/>
      <c r="V1029" s="18"/>
      <c r="W1029" s="18"/>
      <c r="X1029" s="18"/>
      <c r="Y1029" s="18"/>
      <c r="Z1029" s="18"/>
      <c r="AA1029" s="18"/>
      <c r="AB1029" s="18"/>
      <c r="AC1029" s="18"/>
      <c r="AD1029" s="18"/>
    </row>
    <row r="1030">
      <c r="A1030" s="126">
        <v>1000.0</v>
      </c>
      <c r="B1030" s="127" t="s">
        <v>1711</v>
      </c>
      <c r="C1030" s="127" t="s">
        <v>186</v>
      </c>
      <c r="D1030" s="127"/>
      <c r="E1030" s="127" t="s">
        <v>1619</v>
      </c>
      <c r="F1030" s="128"/>
      <c r="G1030" s="128" t="s">
        <v>4532</v>
      </c>
      <c r="H1030" s="128" t="s">
        <v>4533</v>
      </c>
      <c r="I1030" s="128" t="s">
        <v>1588</v>
      </c>
      <c r="J1030" s="128" t="s">
        <v>4534</v>
      </c>
      <c r="K1030" s="130" t="s">
        <v>4493</v>
      </c>
      <c r="L1030" s="128" t="s">
        <v>4494</v>
      </c>
      <c r="M1030" s="145"/>
      <c r="N1030" s="18"/>
      <c r="O1030" s="113"/>
      <c r="P1030" s="113"/>
      <c r="Q1030" s="113"/>
      <c r="R1030" s="113"/>
      <c r="S1030" s="15"/>
      <c r="T1030" s="18"/>
      <c r="U1030" s="18"/>
      <c r="V1030" s="18"/>
      <c r="W1030" s="18"/>
      <c r="X1030" s="18"/>
      <c r="Y1030" s="18"/>
      <c r="Z1030" s="18"/>
      <c r="AA1030" s="18"/>
      <c r="AB1030" s="18"/>
      <c r="AC1030" s="18"/>
      <c r="AD1030" s="18"/>
    </row>
    <row r="1031">
      <c r="A1031" s="126">
        <v>1001.0</v>
      </c>
      <c r="B1031" s="127" t="s">
        <v>1711</v>
      </c>
      <c r="C1031" s="127" t="s">
        <v>186</v>
      </c>
      <c r="D1031" s="127"/>
      <c r="E1031" s="127" t="s">
        <v>1619</v>
      </c>
      <c r="F1031" s="128"/>
      <c r="G1031" s="128" t="s">
        <v>4535</v>
      </c>
      <c r="H1031" s="128" t="s">
        <v>4536</v>
      </c>
      <c r="I1031" s="128" t="s">
        <v>1588</v>
      </c>
      <c r="J1031" s="128" t="s">
        <v>4537</v>
      </c>
      <c r="K1031" s="130" t="s">
        <v>4493</v>
      </c>
      <c r="L1031" s="128" t="s">
        <v>4494</v>
      </c>
      <c r="M1031" s="145"/>
      <c r="N1031" s="18"/>
      <c r="O1031" s="113"/>
      <c r="P1031" s="113"/>
      <c r="Q1031" s="113"/>
      <c r="R1031" s="113"/>
      <c r="S1031" s="15"/>
      <c r="T1031" s="18"/>
      <c r="U1031" s="18"/>
      <c r="V1031" s="18"/>
      <c r="W1031" s="18"/>
      <c r="X1031" s="18"/>
      <c r="Y1031" s="18"/>
      <c r="Z1031" s="18"/>
      <c r="AA1031" s="18"/>
      <c r="AB1031" s="18"/>
      <c r="AC1031" s="18"/>
      <c r="AD1031" s="18"/>
    </row>
    <row r="1032">
      <c r="A1032" s="126">
        <v>1002.0</v>
      </c>
      <c r="B1032" s="127" t="s">
        <v>1711</v>
      </c>
      <c r="C1032" s="127" t="s">
        <v>186</v>
      </c>
      <c r="D1032" s="127"/>
      <c r="E1032" s="127" t="s">
        <v>1619</v>
      </c>
      <c r="F1032" s="128"/>
      <c r="G1032" s="128" t="s">
        <v>4538</v>
      </c>
      <c r="H1032" s="128" t="s">
        <v>4539</v>
      </c>
      <c r="I1032" s="128" t="s">
        <v>1588</v>
      </c>
      <c r="J1032" s="128" t="s">
        <v>4540</v>
      </c>
      <c r="K1032" s="130" t="s">
        <v>4493</v>
      </c>
      <c r="L1032" s="128" t="s">
        <v>4494</v>
      </c>
      <c r="M1032" s="145"/>
      <c r="N1032" s="18"/>
      <c r="O1032" s="113"/>
      <c r="P1032" s="113"/>
      <c r="Q1032" s="113"/>
      <c r="R1032" s="113"/>
      <c r="S1032" s="15"/>
      <c r="T1032" s="18"/>
      <c r="U1032" s="18"/>
      <c r="V1032" s="18"/>
      <c r="W1032" s="18"/>
      <c r="X1032" s="18"/>
      <c r="Y1032" s="18"/>
      <c r="Z1032" s="18"/>
      <c r="AA1032" s="18"/>
      <c r="AB1032" s="18"/>
      <c r="AC1032" s="18"/>
      <c r="AD1032" s="18"/>
    </row>
    <row r="1033">
      <c r="A1033" s="126">
        <v>1003.0</v>
      </c>
      <c r="B1033" s="127" t="s">
        <v>1711</v>
      </c>
      <c r="C1033" s="127" t="s">
        <v>186</v>
      </c>
      <c r="D1033" s="127"/>
      <c r="E1033" s="127" t="s">
        <v>1619</v>
      </c>
      <c r="F1033" s="128"/>
      <c r="G1033" s="128" t="s">
        <v>4541</v>
      </c>
      <c r="H1033" s="128" t="s">
        <v>4542</v>
      </c>
      <c r="I1033" s="128" t="s">
        <v>1588</v>
      </c>
      <c r="J1033" s="128" t="s">
        <v>4543</v>
      </c>
      <c r="K1033" s="130" t="s">
        <v>4493</v>
      </c>
      <c r="L1033" s="128" t="s">
        <v>4494</v>
      </c>
      <c r="M1033" s="145"/>
      <c r="N1033" s="18"/>
      <c r="O1033" s="113"/>
      <c r="P1033" s="113"/>
      <c r="Q1033" s="113"/>
      <c r="R1033" s="113"/>
      <c r="S1033" s="15"/>
      <c r="T1033" s="18"/>
      <c r="U1033" s="18"/>
      <c r="V1033" s="18"/>
      <c r="W1033" s="18"/>
      <c r="X1033" s="18"/>
      <c r="Y1033" s="18"/>
      <c r="Z1033" s="18"/>
      <c r="AA1033" s="18"/>
      <c r="AB1033" s="18"/>
      <c r="AC1033" s="18"/>
      <c r="AD1033" s="18"/>
    </row>
    <row r="1034">
      <c r="A1034" s="126">
        <v>1004.0</v>
      </c>
      <c r="B1034" s="127" t="s">
        <v>1711</v>
      </c>
      <c r="C1034" s="127" t="s">
        <v>186</v>
      </c>
      <c r="D1034" s="127"/>
      <c r="E1034" s="127" t="s">
        <v>1619</v>
      </c>
      <c r="F1034" s="128"/>
      <c r="G1034" s="128" t="s">
        <v>4544</v>
      </c>
      <c r="H1034" s="128" t="s">
        <v>4545</v>
      </c>
      <c r="I1034" s="128" t="s">
        <v>1588</v>
      </c>
      <c r="J1034" s="128" t="s">
        <v>4546</v>
      </c>
      <c r="K1034" s="130" t="s">
        <v>4493</v>
      </c>
      <c r="L1034" s="128" t="s">
        <v>4494</v>
      </c>
      <c r="M1034" s="145"/>
      <c r="N1034" s="18"/>
      <c r="O1034" s="113"/>
      <c r="P1034" s="113"/>
      <c r="Q1034" s="113"/>
      <c r="R1034" s="113"/>
      <c r="S1034" s="15"/>
      <c r="T1034" s="18"/>
      <c r="U1034" s="18"/>
      <c r="V1034" s="18"/>
      <c r="W1034" s="18"/>
      <c r="X1034" s="18"/>
      <c r="Y1034" s="18"/>
      <c r="Z1034" s="18"/>
      <c r="AA1034" s="18"/>
      <c r="AB1034" s="18"/>
      <c r="AC1034" s="18"/>
      <c r="AD1034" s="18"/>
    </row>
    <row r="1035">
      <c r="A1035" s="126">
        <v>1005.0</v>
      </c>
      <c r="B1035" s="127" t="s">
        <v>1711</v>
      </c>
      <c r="C1035" s="127" t="s">
        <v>186</v>
      </c>
      <c r="D1035" s="127"/>
      <c r="E1035" s="127" t="s">
        <v>1619</v>
      </c>
      <c r="F1035" s="128"/>
      <c r="G1035" s="128" t="s">
        <v>4547</v>
      </c>
      <c r="H1035" s="128" t="s">
        <v>4548</v>
      </c>
      <c r="I1035" s="128" t="s">
        <v>1588</v>
      </c>
      <c r="J1035" s="128" t="s">
        <v>4549</v>
      </c>
      <c r="K1035" s="130" t="s">
        <v>4493</v>
      </c>
      <c r="L1035" s="128" t="s">
        <v>4494</v>
      </c>
      <c r="M1035" s="145"/>
      <c r="N1035" s="18"/>
      <c r="O1035" s="113"/>
      <c r="P1035" s="113"/>
      <c r="Q1035" s="113"/>
      <c r="R1035" s="113"/>
      <c r="S1035" s="15"/>
      <c r="T1035" s="18"/>
      <c r="U1035" s="18"/>
      <c r="V1035" s="18"/>
      <c r="W1035" s="18"/>
      <c r="X1035" s="18"/>
      <c r="Y1035" s="18"/>
      <c r="Z1035" s="18"/>
      <c r="AA1035" s="18"/>
      <c r="AB1035" s="18"/>
      <c r="AC1035" s="18"/>
      <c r="AD1035" s="18"/>
    </row>
    <row r="1036">
      <c r="A1036" s="126">
        <v>1006.0</v>
      </c>
      <c r="B1036" s="127" t="s">
        <v>1711</v>
      </c>
      <c r="C1036" s="127" t="s">
        <v>186</v>
      </c>
      <c r="D1036" s="127"/>
      <c r="E1036" s="127" t="s">
        <v>1619</v>
      </c>
      <c r="F1036" s="128"/>
      <c r="G1036" s="128" t="s">
        <v>4550</v>
      </c>
      <c r="H1036" s="128" t="s">
        <v>4551</v>
      </c>
      <c r="I1036" s="128" t="s">
        <v>1588</v>
      </c>
      <c r="J1036" s="128" t="s">
        <v>4552</v>
      </c>
      <c r="K1036" s="130" t="s">
        <v>4493</v>
      </c>
      <c r="L1036" s="128" t="s">
        <v>4494</v>
      </c>
      <c r="M1036" s="145"/>
      <c r="N1036" s="18"/>
      <c r="O1036" s="113"/>
      <c r="P1036" s="113"/>
      <c r="Q1036" s="113"/>
      <c r="R1036" s="113"/>
      <c r="S1036" s="15"/>
      <c r="T1036" s="18"/>
      <c r="U1036" s="18"/>
      <c r="V1036" s="18"/>
      <c r="W1036" s="18"/>
      <c r="X1036" s="18"/>
      <c r="Y1036" s="18"/>
      <c r="Z1036" s="18"/>
      <c r="AA1036" s="18"/>
      <c r="AB1036" s="18"/>
      <c r="AC1036" s="18"/>
      <c r="AD1036" s="18"/>
    </row>
    <row r="1037">
      <c r="A1037" s="126">
        <v>1007.0</v>
      </c>
      <c r="B1037" s="127" t="s">
        <v>1711</v>
      </c>
      <c r="C1037" s="127" t="s">
        <v>186</v>
      </c>
      <c r="D1037" s="127"/>
      <c r="E1037" s="127" t="s">
        <v>1619</v>
      </c>
      <c r="F1037" s="128"/>
      <c r="G1037" s="128" t="s">
        <v>4553</v>
      </c>
      <c r="H1037" s="128" t="s">
        <v>4554</v>
      </c>
      <c r="I1037" s="128" t="s">
        <v>1588</v>
      </c>
      <c r="J1037" s="128" t="s">
        <v>4555</v>
      </c>
      <c r="K1037" s="130" t="s">
        <v>4493</v>
      </c>
      <c r="L1037" s="128" t="s">
        <v>4494</v>
      </c>
      <c r="M1037" s="145"/>
      <c r="N1037" s="18"/>
      <c r="O1037" s="113"/>
      <c r="P1037" s="113"/>
      <c r="Q1037" s="113"/>
      <c r="R1037" s="113"/>
      <c r="S1037" s="15"/>
      <c r="T1037" s="18"/>
      <c r="U1037" s="18"/>
      <c r="V1037" s="18"/>
      <c r="W1037" s="18"/>
      <c r="X1037" s="18"/>
      <c r="Y1037" s="18"/>
      <c r="Z1037" s="18"/>
      <c r="AA1037" s="18"/>
      <c r="AB1037" s="18"/>
      <c r="AC1037" s="18"/>
      <c r="AD1037" s="18"/>
    </row>
    <row r="1038">
      <c r="A1038" s="126">
        <v>1008.0</v>
      </c>
      <c r="B1038" s="127" t="s">
        <v>1711</v>
      </c>
      <c r="C1038" s="127" t="s">
        <v>186</v>
      </c>
      <c r="D1038" s="127"/>
      <c r="E1038" s="127" t="s">
        <v>1619</v>
      </c>
      <c r="F1038" s="128"/>
      <c r="G1038" s="128" t="s">
        <v>4556</v>
      </c>
      <c r="H1038" s="128" t="s">
        <v>4557</v>
      </c>
      <c r="I1038" s="128" t="s">
        <v>1588</v>
      </c>
      <c r="J1038" s="128" t="s">
        <v>4558</v>
      </c>
      <c r="K1038" s="130" t="s">
        <v>4493</v>
      </c>
      <c r="L1038" s="128" t="s">
        <v>4494</v>
      </c>
      <c r="M1038" s="145"/>
      <c r="N1038" s="18"/>
      <c r="O1038" s="113"/>
      <c r="P1038" s="113"/>
      <c r="Q1038" s="113"/>
      <c r="R1038" s="113"/>
      <c r="S1038" s="15"/>
      <c r="T1038" s="18"/>
      <c r="U1038" s="18"/>
      <c r="V1038" s="18"/>
      <c r="W1038" s="18"/>
      <c r="X1038" s="18"/>
      <c r="Y1038" s="18"/>
      <c r="Z1038" s="18"/>
      <c r="AA1038" s="18"/>
      <c r="AB1038" s="18"/>
      <c r="AC1038" s="18"/>
      <c r="AD1038" s="18"/>
    </row>
    <row r="1039">
      <c r="A1039" s="126">
        <v>1009.0</v>
      </c>
      <c r="B1039" s="127" t="s">
        <v>1711</v>
      </c>
      <c r="C1039" s="127" t="s">
        <v>186</v>
      </c>
      <c r="D1039" s="127"/>
      <c r="E1039" s="127" t="s">
        <v>1619</v>
      </c>
      <c r="F1039" s="128"/>
      <c r="G1039" s="128" t="s">
        <v>4559</v>
      </c>
      <c r="H1039" s="128" t="s">
        <v>4560</v>
      </c>
      <c r="I1039" s="128" t="s">
        <v>1588</v>
      </c>
      <c r="J1039" s="128" t="s">
        <v>4561</v>
      </c>
      <c r="K1039" s="130" t="s">
        <v>4493</v>
      </c>
      <c r="L1039" s="128" t="s">
        <v>4494</v>
      </c>
      <c r="M1039" s="145"/>
      <c r="N1039" s="18"/>
      <c r="O1039" s="113"/>
      <c r="P1039" s="113"/>
      <c r="Q1039" s="113"/>
      <c r="R1039" s="113"/>
      <c r="S1039" s="15"/>
      <c r="T1039" s="18"/>
      <c r="U1039" s="18"/>
      <c r="V1039" s="18"/>
      <c r="W1039" s="18"/>
      <c r="X1039" s="18"/>
      <c r="Y1039" s="18"/>
      <c r="Z1039" s="18"/>
      <c r="AA1039" s="18"/>
      <c r="AB1039" s="18"/>
      <c r="AC1039" s="18"/>
      <c r="AD1039" s="18"/>
    </row>
    <row r="1040">
      <c r="A1040" s="119">
        <v>974.0</v>
      </c>
      <c r="B1040" s="120" t="s">
        <v>1685</v>
      </c>
      <c r="C1040" s="120" t="s">
        <v>186</v>
      </c>
      <c r="D1040" s="120"/>
      <c r="E1040" s="120" t="s">
        <v>1619</v>
      </c>
      <c r="F1040" s="121"/>
      <c r="G1040" s="121" t="s">
        <v>4482</v>
      </c>
      <c r="H1040" s="121" t="s">
        <v>4562</v>
      </c>
      <c r="I1040" s="121" t="s">
        <v>1588</v>
      </c>
      <c r="J1040" s="121" t="s">
        <v>4563</v>
      </c>
      <c r="K1040" s="123" t="s">
        <v>4490</v>
      </c>
      <c r="L1040" s="121" t="s">
        <v>4491</v>
      </c>
      <c r="M1040" s="147"/>
      <c r="N1040" s="18"/>
      <c r="O1040" s="113"/>
      <c r="P1040" s="113"/>
      <c r="Q1040" s="113"/>
      <c r="R1040" s="113"/>
      <c r="S1040" s="15"/>
      <c r="T1040" s="18"/>
      <c r="U1040" s="18"/>
      <c r="V1040" s="18"/>
      <c r="W1040" s="18"/>
      <c r="X1040" s="18"/>
      <c r="Y1040" s="18"/>
      <c r="Z1040" s="18"/>
      <c r="AA1040" s="18"/>
      <c r="AB1040" s="18"/>
      <c r="AC1040" s="18"/>
      <c r="AD1040" s="18"/>
    </row>
    <row r="1041">
      <c r="A1041" s="126">
        <v>983.0</v>
      </c>
      <c r="B1041" s="127" t="s">
        <v>1711</v>
      </c>
      <c r="C1041" s="127" t="s">
        <v>186</v>
      </c>
      <c r="D1041" s="127"/>
      <c r="E1041" s="127" t="s">
        <v>1619</v>
      </c>
      <c r="F1041" s="128"/>
      <c r="G1041" s="128" t="s">
        <v>4482</v>
      </c>
      <c r="H1041" s="128" t="s">
        <v>4562</v>
      </c>
      <c r="I1041" s="128" t="s">
        <v>1588</v>
      </c>
      <c r="J1041" s="128" t="s">
        <v>4564</v>
      </c>
      <c r="K1041" s="130" t="s">
        <v>4493</v>
      </c>
      <c r="L1041" s="128" t="s">
        <v>4494</v>
      </c>
      <c r="M1041" s="145"/>
      <c r="N1041" s="18"/>
      <c r="O1041" s="113"/>
      <c r="P1041" s="113"/>
      <c r="Q1041" s="113"/>
      <c r="R1041" s="113"/>
      <c r="S1041" s="15"/>
      <c r="T1041" s="18"/>
      <c r="U1041" s="18"/>
      <c r="V1041" s="18"/>
      <c r="W1041" s="18"/>
      <c r="X1041" s="18"/>
      <c r="Y1041" s="18"/>
      <c r="Z1041" s="18"/>
      <c r="AA1041" s="18"/>
      <c r="AB1041" s="18"/>
      <c r="AC1041" s="18"/>
      <c r="AD1041" s="18"/>
    </row>
    <row r="1042">
      <c r="A1042" s="126">
        <v>1015.0</v>
      </c>
      <c r="B1042" s="127" t="s">
        <v>1711</v>
      </c>
      <c r="C1042" s="127" t="s">
        <v>186</v>
      </c>
      <c r="D1042" s="127"/>
      <c r="E1042" s="127" t="s">
        <v>1619</v>
      </c>
      <c r="F1042" s="128"/>
      <c r="G1042" s="128" t="s">
        <v>4482</v>
      </c>
      <c r="H1042" s="128" t="s">
        <v>4562</v>
      </c>
      <c r="I1042" s="128" t="s">
        <v>1588</v>
      </c>
      <c r="J1042" s="128" t="s">
        <v>4565</v>
      </c>
      <c r="K1042" s="130" t="s">
        <v>4496</v>
      </c>
      <c r="L1042" s="128" t="s">
        <v>4497</v>
      </c>
      <c r="M1042" s="145"/>
      <c r="N1042" s="18"/>
      <c r="O1042" s="113"/>
      <c r="P1042" s="113"/>
      <c r="Q1042" s="113"/>
      <c r="R1042" s="113"/>
      <c r="S1042" s="15"/>
      <c r="T1042" s="18"/>
      <c r="U1042" s="18"/>
      <c r="V1042" s="18"/>
      <c r="W1042" s="18"/>
      <c r="X1042" s="18"/>
      <c r="Y1042" s="18"/>
      <c r="Z1042" s="18"/>
      <c r="AA1042" s="18"/>
      <c r="AB1042" s="18"/>
      <c r="AC1042" s="18"/>
      <c r="AD1042" s="18"/>
    </row>
    <row r="1043">
      <c r="A1043" s="126">
        <v>1010.0</v>
      </c>
      <c r="B1043" s="127" t="s">
        <v>1711</v>
      </c>
      <c r="C1043" s="127" t="s">
        <v>186</v>
      </c>
      <c r="D1043" s="127"/>
      <c r="E1043" s="127" t="s">
        <v>1619</v>
      </c>
      <c r="F1043" s="128"/>
      <c r="G1043" s="128" t="s">
        <v>4566</v>
      </c>
      <c r="H1043" s="128" t="s">
        <v>4567</v>
      </c>
      <c r="I1043" s="128" t="s">
        <v>1588</v>
      </c>
      <c r="J1043" s="128" t="s">
        <v>4568</v>
      </c>
      <c r="K1043" s="130" t="s">
        <v>4493</v>
      </c>
      <c r="L1043" s="128" t="s">
        <v>4494</v>
      </c>
      <c r="M1043" s="145"/>
      <c r="N1043" s="18"/>
      <c r="O1043" s="113"/>
      <c r="P1043" s="113"/>
      <c r="Q1043" s="113"/>
      <c r="R1043" s="113"/>
      <c r="S1043" s="15"/>
      <c r="T1043" s="18"/>
      <c r="U1043" s="18"/>
      <c r="V1043" s="18"/>
      <c r="W1043" s="18"/>
      <c r="X1043" s="18"/>
      <c r="Y1043" s="18"/>
      <c r="Z1043" s="18"/>
      <c r="AA1043" s="18"/>
      <c r="AB1043" s="18"/>
      <c r="AC1043" s="18"/>
      <c r="AD1043" s="18"/>
    </row>
    <row r="1044">
      <c r="A1044" s="126">
        <v>1011.0</v>
      </c>
      <c r="B1044" s="127" t="s">
        <v>1711</v>
      </c>
      <c r="C1044" s="127" t="s">
        <v>186</v>
      </c>
      <c r="D1044" s="127"/>
      <c r="E1044" s="127" t="s">
        <v>1619</v>
      </c>
      <c r="F1044" s="128"/>
      <c r="G1044" s="128" t="s">
        <v>4569</v>
      </c>
      <c r="H1044" s="128" t="s">
        <v>4570</v>
      </c>
      <c r="I1044" s="128" t="s">
        <v>1588</v>
      </c>
      <c r="J1044" s="128" t="s">
        <v>4571</v>
      </c>
      <c r="K1044" s="130" t="s">
        <v>4493</v>
      </c>
      <c r="L1044" s="128" t="s">
        <v>4494</v>
      </c>
      <c r="M1044" s="145"/>
      <c r="N1044" s="18"/>
      <c r="O1044" s="113"/>
      <c r="P1044" s="113"/>
      <c r="Q1044" s="113"/>
      <c r="R1044" s="113"/>
      <c r="S1044" s="15"/>
      <c r="T1044" s="18"/>
      <c r="U1044" s="18"/>
      <c r="V1044" s="18"/>
      <c r="W1044" s="18"/>
      <c r="X1044" s="18"/>
      <c r="Y1044" s="18"/>
      <c r="Z1044" s="18"/>
      <c r="AA1044" s="18"/>
      <c r="AB1044" s="18"/>
      <c r="AC1044" s="18"/>
      <c r="AD1044" s="18"/>
    </row>
    <row r="1045">
      <c r="A1045" s="126">
        <v>1012.0</v>
      </c>
      <c r="B1045" s="127" t="s">
        <v>1711</v>
      </c>
      <c r="C1045" s="127" t="s">
        <v>186</v>
      </c>
      <c r="D1045" s="127"/>
      <c r="E1045" s="127" t="s">
        <v>1619</v>
      </c>
      <c r="F1045" s="128"/>
      <c r="G1045" s="128" t="s">
        <v>4572</v>
      </c>
      <c r="H1045" s="128" t="s">
        <v>4573</v>
      </c>
      <c r="I1045" s="128" t="s">
        <v>1588</v>
      </c>
      <c r="J1045" s="128" t="s">
        <v>4574</v>
      </c>
      <c r="K1045" s="130" t="s">
        <v>4493</v>
      </c>
      <c r="L1045" s="128" t="s">
        <v>4494</v>
      </c>
      <c r="M1045" s="145"/>
      <c r="N1045" s="18"/>
      <c r="O1045" s="113"/>
      <c r="P1045" s="113"/>
      <c r="Q1045" s="113"/>
      <c r="R1045" s="113"/>
      <c r="S1045" s="15"/>
      <c r="T1045" s="18"/>
      <c r="U1045" s="18"/>
      <c r="V1045" s="18"/>
      <c r="W1045" s="18"/>
      <c r="X1045" s="18"/>
      <c r="Y1045" s="18"/>
      <c r="Z1045" s="18"/>
      <c r="AA1045" s="18"/>
      <c r="AB1045" s="18"/>
      <c r="AC1045" s="18"/>
      <c r="AD1045" s="18"/>
    </row>
    <row r="1046">
      <c r="A1046" s="119">
        <v>975.0</v>
      </c>
      <c r="B1046" s="120" t="s">
        <v>1685</v>
      </c>
      <c r="C1046" s="120" t="s">
        <v>186</v>
      </c>
      <c r="D1046" s="120"/>
      <c r="E1046" s="120" t="s">
        <v>1619</v>
      </c>
      <c r="F1046" s="121"/>
      <c r="G1046" s="121" t="s">
        <v>4575</v>
      </c>
      <c r="H1046" s="121" t="s">
        <v>4576</v>
      </c>
      <c r="I1046" s="121" t="s">
        <v>1588</v>
      </c>
      <c r="J1046" s="121" t="s">
        <v>4577</v>
      </c>
      <c r="K1046" s="123" t="s">
        <v>4490</v>
      </c>
      <c r="L1046" s="121" t="s">
        <v>4491</v>
      </c>
      <c r="M1046" s="147"/>
      <c r="N1046" s="18"/>
      <c r="O1046" s="113"/>
      <c r="P1046" s="113"/>
      <c r="Q1046" s="113"/>
      <c r="R1046" s="113"/>
      <c r="S1046" s="15"/>
      <c r="T1046" s="18"/>
      <c r="U1046" s="18"/>
      <c r="V1046" s="18"/>
      <c r="W1046" s="18"/>
      <c r="X1046" s="18"/>
      <c r="Y1046" s="18"/>
      <c r="Z1046" s="18"/>
      <c r="AA1046" s="18"/>
      <c r="AB1046" s="18"/>
      <c r="AC1046" s="18"/>
      <c r="AD1046" s="18"/>
    </row>
    <row r="1047">
      <c r="A1047" s="126">
        <v>984.0</v>
      </c>
      <c r="B1047" s="127" t="s">
        <v>1711</v>
      </c>
      <c r="C1047" s="127" t="s">
        <v>186</v>
      </c>
      <c r="D1047" s="127"/>
      <c r="E1047" s="127" t="s">
        <v>1619</v>
      </c>
      <c r="F1047" s="128"/>
      <c r="G1047" s="128" t="s">
        <v>4575</v>
      </c>
      <c r="H1047" s="128" t="s">
        <v>4576</v>
      </c>
      <c r="I1047" s="128" t="s">
        <v>1588</v>
      </c>
      <c r="J1047" s="128" t="s">
        <v>4578</v>
      </c>
      <c r="K1047" s="130" t="s">
        <v>4493</v>
      </c>
      <c r="L1047" s="128" t="s">
        <v>4494</v>
      </c>
      <c r="M1047" s="145"/>
      <c r="N1047" s="18"/>
      <c r="O1047" s="113"/>
      <c r="P1047" s="113"/>
      <c r="Q1047" s="113"/>
      <c r="R1047" s="113"/>
      <c r="S1047" s="15"/>
      <c r="T1047" s="18"/>
      <c r="U1047" s="18"/>
      <c r="V1047" s="18"/>
      <c r="W1047" s="18"/>
      <c r="X1047" s="18"/>
      <c r="Y1047" s="18"/>
      <c r="Z1047" s="18"/>
      <c r="AA1047" s="18"/>
      <c r="AB1047" s="18"/>
      <c r="AC1047" s="18"/>
      <c r="AD1047" s="18"/>
    </row>
    <row r="1048">
      <c r="A1048" s="126">
        <v>1016.0</v>
      </c>
      <c r="B1048" s="127" t="s">
        <v>1711</v>
      </c>
      <c r="C1048" s="127" t="s">
        <v>186</v>
      </c>
      <c r="D1048" s="127"/>
      <c r="E1048" s="127" t="s">
        <v>1619</v>
      </c>
      <c r="F1048" s="128"/>
      <c r="G1048" s="128" t="s">
        <v>4575</v>
      </c>
      <c r="H1048" s="128" t="s">
        <v>4576</v>
      </c>
      <c r="I1048" s="128" t="s">
        <v>1588</v>
      </c>
      <c r="J1048" s="128" t="s">
        <v>4579</v>
      </c>
      <c r="K1048" s="130" t="s">
        <v>4496</v>
      </c>
      <c r="L1048" s="128" t="s">
        <v>4497</v>
      </c>
      <c r="M1048" s="145"/>
      <c r="N1048" s="18"/>
      <c r="O1048" s="113"/>
      <c r="P1048" s="113"/>
      <c r="Q1048" s="113"/>
      <c r="R1048" s="113"/>
      <c r="S1048" s="15"/>
      <c r="T1048" s="18"/>
      <c r="U1048" s="18"/>
      <c r="V1048" s="18"/>
      <c r="W1048" s="18"/>
      <c r="X1048" s="18"/>
      <c r="Y1048" s="18"/>
      <c r="Z1048" s="18"/>
      <c r="AA1048" s="18"/>
      <c r="AB1048" s="18"/>
      <c r="AC1048" s="18"/>
      <c r="AD1048" s="18"/>
    </row>
    <row r="1049">
      <c r="A1049" s="119">
        <v>976.0</v>
      </c>
      <c r="B1049" s="120" t="s">
        <v>1685</v>
      </c>
      <c r="C1049" s="120" t="s">
        <v>186</v>
      </c>
      <c r="D1049" s="120"/>
      <c r="E1049" s="120" t="s">
        <v>1619</v>
      </c>
      <c r="F1049" s="121"/>
      <c r="G1049" s="121" t="s">
        <v>4580</v>
      </c>
      <c r="H1049" s="121" t="s">
        <v>4581</v>
      </c>
      <c r="I1049" s="121" t="s">
        <v>1588</v>
      </c>
      <c r="J1049" s="121" t="s">
        <v>4582</v>
      </c>
      <c r="K1049" s="123" t="s">
        <v>4490</v>
      </c>
      <c r="L1049" s="121" t="s">
        <v>4491</v>
      </c>
      <c r="M1049" s="147"/>
      <c r="N1049" s="18"/>
      <c r="O1049" s="113"/>
      <c r="P1049" s="113"/>
      <c r="Q1049" s="113"/>
      <c r="R1049" s="113"/>
      <c r="S1049" s="15"/>
      <c r="T1049" s="18"/>
      <c r="U1049" s="18"/>
      <c r="V1049" s="18"/>
      <c r="W1049" s="18"/>
      <c r="X1049" s="18"/>
      <c r="Y1049" s="18"/>
      <c r="Z1049" s="18"/>
      <c r="AA1049" s="18"/>
      <c r="AB1049" s="18"/>
      <c r="AC1049" s="18"/>
      <c r="AD1049" s="18"/>
    </row>
    <row r="1050">
      <c r="A1050" s="126">
        <v>985.0</v>
      </c>
      <c r="B1050" s="127" t="s">
        <v>1711</v>
      </c>
      <c r="C1050" s="127" t="s">
        <v>186</v>
      </c>
      <c r="D1050" s="127"/>
      <c r="E1050" s="127" t="s">
        <v>1619</v>
      </c>
      <c r="F1050" s="128"/>
      <c r="G1050" s="128" t="s">
        <v>4580</v>
      </c>
      <c r="H1050" s="128" t="s">
        <v>4581</v>
      </c>
      <c r="I1050" s="128" t="s">
        <v>1588</v>
      </c>
      <c r="J1050" s="128" t="s">
        <v>4583</v>
      </c>
      <c r="K1050" s="130" t="s">
        <v>4493</v>
      </c>
      <c r="L1050" s="128" t="s">
        <v>4494</v>
      </c>
      <c r="M1050" s="145"/>
      <c r="N1050" s="18"/>
      <c r="O1050" s="113"/>
      <c r="P1050" s="113"/>
      <c r="Q1050" s="113"/>
      <c r="R1050" s="113"/>
      <c r="S1050" s="15"/>
      <c r="T1050" s="18"/>
      <c r="U1050" s="18"/>
      <c r="V1050" s="18"/>
      <c r="W1050" s="18"/>
      <c r="X1050" s="18"/>
      <c r="Y1050" s="18"/>
      <c r="Z1050" s="18"/>
      <c r="AA1050" s="18"/>
      <c r="AB1050" s="18"/>
      <c r="AC1050" s="18"/>
      <c r="AD1050" s="18"/>
    </row>
    <row r="1051">
      <c r="A1051" s="119">
        <v>977.0</v>
      </c>
      <c r="B1051" s="120" t="s">
        <v>1685</v>
      </c>
      <c r="C1051" s="120" t="s">
        <v>186</v>
      </c>
      <c r="D1051" s="120"/>
      <c r="E1051" s="120" t="s">
        <v>1619</v>
      </c>
      <c r="F1051" s="121"/>
      <c r="G1051" s="121" t="s">
        <v>4584</v>
      </c>
      <c r="H1051" s="121" t="s">
        <v>4585</v>
      </c>
      <c r="I1051" s="121" t="s">
        <v>1588</v>
      </c>
      <c r="J1051" s="121" t="s">
        <v>4586</v>
      </c>
      <c r="K1051" s="123" t="s">
        <v>4490</v>
      </c>
      <c r="L1051" s="121" t="s">
        <v>4491</v>
      </c>
      <c r="M1051" s="147"/>
      <c r="N1051" s="18"/>
      <c r="O1051" s="113"/>
      <c r="P1051" s="113"/>
      <c r="Q1051" s="113"/>
      <c r="R1051" s="113"/>
      <c r="S1051" s="15"/>
      <c r="T1051" s="18"/>
      <c r="U1051" s="18"/>
      <c r="V1051" s="18"/>
      <c r="W1051" s="18"/>
      <c r="X1051" s="18"/>
      <c r="Y1051" s="18"/>
      <c r="Z1051" s="18"/>
      <c r="AA1051" s="18"/>
      <c r="AB1051" s="18"/>
      <c r="AC1051" s="18"/>
      <c r="AD1051" s="18"/>
    </row>
    <row r="1052">
      <c r="A1052" s="126">
        <v>986.0</v>
      </c>
      <c r="B1052" s="127" t="s">
        <v>1711</v>
      </c>
      <c r="C1052" s="127" t="s">
        <v>186</v>
      </c>
      <c r="D1052" s="127"/>
      <c r="E1052" s="127" t="s">
        <v>1619</v>
      </c>
      <c r="F1052" s="128"/>
      <c r="G1052" s="128" t="s">
        <v>4584</v>
      </c>
      <c r="H1052" s="128" t="s">
        <v>4585</v>
      </c>
      <c r="I1052" s="128" t="s">
        <v>1588</v>
      </c>
      <c r="J1052" s="128" t="s">
        <v>4587</v>
      </c>
      <c r="K1052" s="130" t="s">
        <v>4493</v>
      </c>
      <c r="L1052" s="128" t="s">
        <v>4494</v>
      </c>
      <c r="M1052" s="145"/>
      <c r="N1052" s="18"/>
      <c r="O1052" s="113"/>
      <c r="P1052" s="113"/>
      <c r="Q1052" s="113"/>
      <c r="R1052" s="113"/>
      <c r="S1052" s="15"/>
      <c r="T1052" s="18"/>
      <c r="U1052" s="18"/>
      <c r="V1052" s="18"/>
      <c r="W1052" s="18"/>
      <c r="X1052" s="18"/>
      <c r="Y1052" s="18"/>
      <c r="Z1052" s="18"/>
      <c r="AA1052" s="18"/>
      <c r="AB1052" s="18"/>
      <c r="AC1052" s="18"/>
      <c r="AD1052" s="18"/>
    </row>
    <row r="1053">
      <c r="A1053" s="119">
        <v>978.0</v>
      </c>
      <c r="B1053" s="120" t="s">
        <v>1685</v>
      </c>
      <c r="C1053" s="120" t="s">
        <v>186</v>
      </c>
      <c r="D1053" s="120"/>
      <c r="E1053" s="120" t="s">
        <v>1619</v>
      </c>
      <c r="F1053" s="121"/>
      <c r="G1053" s="121" t="s">
        <v>4588</v>
      </c>
      <c r="H1053" s="121" t="s">
        <v>4589</v>
      </c>
      <c r="I1053" s="121" t="s">
        <v>1588</v>
      </c>
      <c r="J1053" s="121" t="s">
        <v>4590</v>
      </c>
      <c r="K1053" s="123" t="s">
        <v>4490</v>
      </c>
      <c r="L1053" s="121" t="s">
        <v>4491</v>
      </c>
      <c r="M1053" s="147"/>
      <c r="N1053" s="18"/>
      <c r="O1053" s="113"/>
      <c r="P1053" s="113"/>
      <c r="Q1053" s="113"/>
      <c r="R1053" s="113"/>
      <c r="S1053" s="15"/>
      <c r="T1053" s="18"/>
      <c r="U1053" s="18"/>
      <c r="V1053" s="18"/>
      <c r="W1053" s="18"/>
      <c r="X1053" s="18"/>
      <c r="Y1053" s="18"/>
      <c r="Z1053" s="18"/>
      <c r="AA1053" s="18"/>
      <c r="AB1053" s="18"/>
      <c r="AC1053" s="18"/>
      <c r="AD1053" s="18"/>
    </row>
    <row r="1054">
      <c r="A1054" s="126">
        <v>987.0</v>
      </c>
      <c r="B1054" s="127" t="s">
        <v>1711</v>
      </c>
      <c r="C1054" s="127" t="s">
        <v>186</v>
      </c>
      <c r="D1054" s="127"/>
      <c r="E1054" s="127" t="s">
        <v>1619</v>
      </c>
      <c r="F1054" s="128"/>
      <c r="G1054" s="128" t="s">
        <v>4588</v>
      </c>
      <c r="H1054" s="128" t="s">
        <v>4589</v>
      </c>
      <c r="I1054" s="128" t="s">
        <v>1588</v>
      </c>
      <c r="J1054" s="128" t="s">
        <v>4591</v>
      </c>
      <c r="K1054" s="130" t="s">
        <v>4493</v>
      </c>
      <c r="L1054" s="128" t="s">
        <v>4494</v>
      </c>
      <c r="M1054" s="145"/>
      <c r="N1054" s="18"/>
      <c r="O1054" s="113"/>
      <c r="P1054" s="113"/>
      <c r="Q1054" s="113"/>
      <c r="R1054" s="113"/>
      <c r="S1054" s="15"/>
      <c r="T1054" s="18"/>
      <c r="U1054" s="18"/>
      <c r="V1054" s="18"/>
      <c r="W1054" s="18"/>
      <c r="X1054" s="18"/>
      <c r="Y1054" s="18"/>
      <c r="Z1054" s="18"/>
      <c r="AA1054" s="18"/>
      <c r="AB1054" s="18"/>
      <c r="AC1054" s="18"/>
      <c r="AD1054" s="18"/>
    </row>
    <row r="1055">
      <c r="A1055" s="119">
        <v>979.0</v>
      </c>
      <c r="B1055" s="120" t="s">
        <v>1685</v>
      </c>
      <c r="C1055" s="120" t="s">
        <v>186</v>
      </c>
      <c r="D1055" s="120"/>
      <c r="E1055" s="120" t="s">
        <v>1619</v>
      </c>
      <c r="F1055" s="121"/>
      <c r="G1055" s="121" t="s">
        <v>4592</v>
      </c>
      <c r="H1055" s="121" t="s">
        <v>4593</v>
      </c>
      <c r="I1055" s="121" t="s">
        <v>1588</v>
      </c>
      <c r="J1055" s="121" t="s">
        <v>4594</v>
      </c>
      <c r="K1055" s="123" t="s">
        <v>4490</v>
      </c>
      <c r="L1055" s="121" t="s">
        <v>4491</v>
      </c>
      <c r="M1055" s="147"/>
      <c r="N1055" s="18"/>
      <c r="O1055" s="113"/>
      <c r="P1055" s="113"/>
      <c r="Q1055" s="113"/>
      <c r="R1055" s="113"/>
      <c r="S1055" s="15"/>
      <c r="T1055" s="18"/>
      <c r="U1055" s="18"/>
      <c r="V1055" s="18"/>
      <c r="W1055" s="18"/>
      <c r="X1055" s="18"/>
      <c r="Y1055" s="18"/>
      <c r="Z1055" s="18"/>
      <c r="AA1055" s="18"/>
      <c r="AB1055" s="18"/>
      <c r="AC1055" s="18"/>
      <c r="AD1055" s="18"/>
    </row>
    <row r="1056">
      <c r="A1056" s="126">
        <v>988.0</v>
      </c>
      <c r="B1056" s="127" t="s">
        <v>1711</v>
      </c>
      <c r="C1056" s="127" t="s">
        <v>186</v>
      </c>
      <c r="D1056" s="127"/>
      <c r="E1056" s="127" t="s">
        <v>1619</v>
      </c>
      <c r="F1056" s="128"/>
      <c r="G1056" s="128" t="s">
        <v>4592</v>
      </c>
      <c r="H1056" s="128" t="s">
        <v>4593</v>
      </c>
      <c r="I1056" s="128" t="s">
        <v>1588</v>
      </c>
      <c r="J1056" s="128" t="s">
        <v>4595</v>
      </c>
      <c r="K1056" s="130" t="s">
        <v>4493</v>
      </c>
      <c r="L1056" s="128" t="s">
        <v>4494</v>
      </c>
      <c r="M1056" s="145"/>
      <c r="N1056" s="18"/>
      <c r="O1056" s="113"/>
      <c r="P1056" s="113"/>
      <c r="Q1056" s="113"/>
      <c r="R1056" s="113"/>
      <c r="S1056" s="15"/>
      <c r="T1056" s="18"/>
      <c r="U1056" s="18"/>
      <c r="V1056" s="18"/>
      <c r="W1056" s="18"/>
      <c r="X1056" s="18"/>
      <c r="Y1056" s="18"/>
      <c r="Z1056" s="18"/>
      <c r="AA1056" s="18"/>
      <c r="AB1056" s="18"/>
      <c r="AC1056" s="18"/>
      <c r="AD1056" s="18"/>
    </row>
    <row r="1057">
      <c r="A1057" s="119">
        <v>980.0</v>
      </c>
      <c r="B1057" s="120" t="s">
        <v>1685</v>
      </c>
      <c r="C1057" s="120" t="s">
        <v>186</v>
      </c>
      <c r="D1057" s="120"/>
      <c r="E1057" s="120" t="s">
        <v>1619</v>
      </c>
      <c r="F1057" s="121"/>
      <c r="G1057" s="121" t="s">
        <v>4596</v>
      </c>
      <c r="H1057" s="121" t="s">
        <v>4597</v>
      </c>
      <c r="I1057" s="121" t="s">
        <v>1588</v>
      </c>
      <c r="J1057" s="121" t="s">
        <v>4598</v>
      </c>
      <c r="K1057" s="123" t="s">
        <v>4490</v>
      </c>
      <c r="L1057" s="121" t="s">
        <v>4491</v>
      </c>
      <c r="M1057" s="147"/>
      <c r="N1057" s="18"/>
      <c r="O1057" s="113"/>
      <c r="P1057" s="113"/>
      <c r="Q1057" s="113"/>
      <c r="R1057" s="113"/>
      <c r="S1057" s="15"/>
      <c r="T1057" s="18"/>
      <c r="U1057" s="18"/>
      <c r="V1057" s="18"/>
      <c r="W1057" s="18"/>
      <c r="X1057" s="18"/>
      <c r="Y1057" s="18"/>
      <c r="Z1057" s="18"/>
      <c r="AA1057" s="18"/>
      <c r="AB1057" s="18"/>
      <c r="AC1057" s="18"/>
      <c r="AD1057" s="18"/>
    </row>
    <row r="1058">
      <c r="A1058" s="126">
        <v>989.0</v>
      </c>
      <c r="B1058" s="127" t="s">
        <v>1711</v>
      </c>
      <c r="C1058" s="127" t="s">
        <v>186</v>
      </c>
      <c r="D1058" s="127"/>
      <c r="E1058" s="127" t="s">
        <v>1619</v>
      </c>
      <c r="F1058" s="128"/>
      <c r="G1058" s="128" t="s">
        <v>4596</v>
      </c>
      <c r="H1058" s="128" t="s">
        <v>4597</v>
      </c>
      <c r="I1058" s="128" t="s">
        <v>1588</v>
      </c>
      <c r="J1058" s="128" t="s">
        <v>4599</v>
      </c>
      <c r="K1058" s="130" t="s">
        <v>4493</v>
      </c>
      <c r="L1058" s="128" t="s">
        <v>4494</v>
      </c>
      <c r="M1058" s="145"/>
      <c r="N1058" s="18"/>
      <c r="O1058" s="113"/>
      <c r="P1058" s="113"/>
      <c r="Q1058" s="113"/>
      <c r="R1058" s="113"/>
      <c r="S1058" s="15"/>
      <c r="T1058" s="18"/>
      <c r="U1058" s="18"/>
      <c r="V1058" s="18"/>
      <c r="W1058" s="18"/>
      <c r="X1058" s="18"/>
      <c r="Y1058" s="18"/>
      <c r="Z1058" s="18"/>
      <c r="AA1058" s="18"/>
      <c r="AB1058" s="18"/>
      <c r="AC1058" s="18"/>
      <c r="AD1058" s="18"/>
    </row>
    <row r="1059">
      <c r="C1059" s="12" t="s">
        <v>186</v>
      </c>
      <c r="D1059" s="12" t="s">
        <v>187</v>
      </c>
      <c r="E1059" s="12" t="s">
        <v>4183</v>
      </c>
      <c r="F1059" s="12" t="s">
        <v>192</v>
      </c>
      <c r="G1059" s="12" t="s">
        <v>4600</v>
      </c>
      <c r="H1059" s="12" t="s">
        <v>4601</v>
      </c>
      <c r="I1059" s="12" t="s">
        <v>1715</v>
      </c>
      <c r="J1059" s="12" t="s">
        <v>4602</v>
      </c>
      <c r="K1059" s="12" t="s">
        <v>1717</v>
      </c>
      <c r="L1059" s="12" t="s">
        <v>1718</v>
      </c>
    </row>
    <row r="1060">
      <c r="C1060" s="12" t="s">
        <v>186</v>
      </c>
      <c r="D1060" s="12" t="s">
        <v>187</v>
      </c>
      <c r="E1060" s="12" t="s">
        <v>2783</v>
      </c>
      <c r="F1060" s="12" t="s">
        <v>192</v>
      </c>
      <c r="G1060" s="12" t="s">
        <v>4603</v>
      </c>
      <c r="H1060" s="12" t="s">
        <v>4486</v>
      </c>
      <c r="I1060" s="12" t="s">
        <v>2784</v>
      </c>
      <c r="J1060" s="12" t="s">
        <v>4487</v>
      </c>
      <c r="K1060" s="12" t="s">
        <v>2786</v>
      </c>
      <c r="L1060" s="12" t="s">
        <v>2787</v>
      </c>
    </row>
    <row r="1061">
      <c r="C1061" s="12" t="s">
        <v>186</v>
      </c>
      <c r="D1061" s="12" t="s">
        <v>187</v>
      </c>
      <c r="E1061" s="12" t="s">
        <v>1656</v>
      </c>
      <c r="F1061" s="12" t="s">
        <v>192</v>
      </c>
      <c r="G1061" s="12" t="s">
        <v>4604</v>
      </c>
      <c r="H1061" s="12" t="s">
        <v>4447</v>
      </c>
      <c r="I1061" s="12" t="s">
        <v>1637</v>
      </c>
      <c r="J1061" s="12" t="s">
        <v>4605</v>
      </c>
      <c r="K1061" s="12" t="s">
        <v>1660</v>
      </c>
      <c r="L1061" s="12" t="s">
        <v>1661</v>
      </c>
    </row>
    <row r="1062">
      <c r="C1062" s="12" t="s">
        <v>186</v>
      </c>
      <c r="D1062" s="12" t="s">
        <v>187</v>
      </c>
      <c r="E1062" s="12" t="s">
        <v>1654</v>
      </c>
      <c r="F1062" s="12" t="s">
        <v>192</v>
      </c>
      <c r="G1062" s="12" t="s">
        <v>4606</v>
      </c>
      <c r="H1062" s="12" t="s">
        <v>4607</v>
      </c>
      <c r="I1062" s="12" t="s">
        <v>1600</v>
      </c>
      <c r="J1062" s="12" t="s">
        <v>4608</v>
      </c>
      <c r="K1062" s="12" t="s">
        <v>2048</v>
      </c>
      <c r="L1062" s="12" t="s">
        <v>2049</v>
      </c>
    </row>
    <row r="1063">
      <c r="C1063" s="12" t="s">
        <v>186</v>
      </c>
      <c r="D1063" s="12" t="s">
        <v>187</v>
      </c>
      <c r="E1063" s="12" t="s">
        <v>1654</v>
      </c>
      <c r="F1063" s="12" t="s">
        <v>192</v>
      </c>
      <c r="G1063" s="12" t="s">
        <v>4611</v>
      </c>
      <c r="H1063" s="12" t="s">
        <v>4607</v>
      </c>
      <c r="I1063" s="12" t="s">
        <v>1600</v>
      </c>
      <c r="J1063" s="12" t="s">
        <v>4612</v>
      </c>
      <c r="K1063" s="12" t="s">
        <v>1602</v>
      </c>
      <c r="L1063" s="12" t="s">
        <v>1603</v>
      </c>
    </row>
    <row r="1064">
      <c r="C1064" s="12" t="s">
        <v>186</v>
      </c>
      <c r="D1064" s="12" t="s">
        <v>187</v>
      </c>
      <c r="E1064" s="12" t="s">
        <v>1654</v>
      </c>
      <c r="F1064" s="12" t="s">
        <v>192</v>
      </c>
      <c r="G1064" s="12" t="s">
        <v>4611</v>
      </c>
      <c r="H1064" s="12" t="s">
        <v>4607</v>
      </c>
      <c r="I1064" s="12" t="s">
        <v>1600</v>
      </c>
      <c r="J1064" s="12" t="s">
        <v>4613</v>
      </c>
      <c r="K1064" s="12" t="s">
        <v>1782</v>
      </c>
      <c r="L1064" s="12" t="s">
        <v>1783</v>
      </c>
    </row>
    <row r="1065">
      <c r="C1065" s="12" t="s">
        <v>186</v>
      </c>
      <c r="D1065" s="12" t="s">
        <v>187</v>
      </c>
      <c r="E1065" s="12" t="s">
        <v>1671</v>
      </c>
      <c r="F1065" s="12" t="s">
        <v>192</v>
      </c>
      <c r="G1065" s="12" t="s">
        <v>4615</v>
      </c>
      <c r="H1065" s="12" t="s">
        <v>4616</v>
      </c>
      <c r="I1065" s="12" t="s">
        <v>1674</v>
      </c>
      <c r="J1065" s="12" t="s">
        <v>4617</v>
      </c>
      <c r="K1065" s="12" t="s">
        <v>4273</v>
      </c>
      <c r="L1065" s="12" t="s">
        <v>4618</v>
      </c>
    </row>
    <row r="1066">
      <c r="C1066" s="12" t="s">
        <v>186</v>
      </c>
      <c r="D1066" s="12" t="s">
        <v>187</v>
      </c>
      <c r="E1066" s="12" t="s">
        <v>1678</v>
      </c>
      <c r="F1066" s="12" t="s">
        <v>192</v>
      </c>
      <c r="G1066" s="12" t="s">
        <v>4625</v>
      </c>
      <c r="H1066" s="12" t="s">
        <v>4626</v>
      </c>
      <c r="I1066" s="12" t="s">
        <v>1681</v>
      </c>
      <c r="J1066" s="12" t="s">
        <v>4627</v>
      </c>
      <c r="K1066" s="12" t="s">
        <v>4628</v>
      </c>
      <c r="L1066" s="12" t="s">
        <v>4629</v>
      </c>
    </row>
    <row r="1067">
      <c r="C1067" s="12" t="s">
        <v>186</v>
      </c>
      <c r="D1067" s="12" t="s">
        <v>187</v>
      </c>
      <c r="E1067" s="12" t="s">
        <v>1729</v>
      </c>
      <c r="F1067" s="12" t="s">
        <v>192</v>
      </c>
      <c r="G1067" s="12" t="s">
        <v>4630</v>
      </c>
      <c r="H1067" s="12" t="s">
        <v>4631</v>
      </c>
      <c r="I1067" s="12" t="s">
        <v>1607</v>
      </c>
      <c r="J1067" s="12" t="s">
        <v>4632</v>
      </c>
      <c r="K1067" s="12" t="s">
        <v>4633</v>
      </c>
      <c r="L1067" s="12" t="s">
        <v>4634</v>
      </c>
    </row>
    <row r="1068">
      <c r="C1068" s="12" t="s">
        <v>186</v>
      </c>
      <c r="D1068" s="12" t="s">
        <v>187</v>
      </c>
      <c r="E1068" s="12" t="s">
        <v>1719</v>
      </c>
      <c r="F1068" s="12" t="s">
        <v>192</v>
      </c>
      <c r="G1068" s="12" t="s">
        <v>4635</v>
      </c>
      <c r="H1068" s="12" t="s">
        <v>4636</v>
      </c>
      <c r="I1068" s="12" t="s">
        <v>1722</v>
      </c>
      <c r="J1068" s="12" t="s">
        <v>4637</v>
      </c>
      <c r="K1068" s="12" t="s">
        <v>4638</v>
      </c>
      <c r="L1068" s="12" t="s">
        <v>4639</v>
      </c>
    </row>
    <row r="1069">
      <c r="A1069" s="108">
        <v>1036.0</v>
      </c>
      <c r="B1069" s="108" t="s">
        <v>1584</v>
      </c>
      <c r="C1069" s="108" t="s">
        <v>198</v>
      </c>
      <c r="D1069" s="108"/>
      <c r="E1069" s="108" t="s">
        <v>1671</v>
      </c>
      <c r="F1069" s="137"/>
      <c r="G1069" s="137" t="s">
        <v>198</v>
      </c>
      <c r="H1069" s="137" t="s">
        <v>4640</v>
      </c>
      <c r="I1069" s="137" t="s">
        <v>1674</v>
      </c>
      <c r="J1069" s="137" t="s">
        <v>4641</v>
      </c>
      <c r="K1069" s="109" t="s">
        <v>2963</v>
      </c>
      <c r="L1069" s="138"/>
      <c r="M1069" s="111"/>
      <c r="N1069" s="18"/>
      <c r="O1069" s="113"/>
      <c r="P1069" s="113"/>
      <c r="Q1069" s="113"/>
      <c r="R1069" s="113"/>
      <c r="S1069" s="15"/>
      <c r="T1069" s="18"/>
      <c r="U1069" s="18"/>
      <c r="V1069" s="18"/>
      <c r="W1069" s="18"/>
      <c r="X1069" s="18"/>
      <c r="Y1069" s="18"/>
      <c r="Z1069" s="18"/>
      <c r="AA1069" s="18"/>
      <c r="AB1069" s="18"/>
      <c r="AC1069" s="18"/>
      <c r="AD1069" s="18"/>
    </row>
    <row r="1070">
      <c r="A1070" s="108">
        <v>1033.0</v>
      </c>
      <c r="B1070" s="108" t="s">
        <v>1584</v>
      </c>
      <c r="C1070" s="108" t="s">
        <v>198</v>
      </c>
      <c r="D1070" s="108"/>
      <c r="E1070" s="108" t="s">
        <v>1619</v>
      </c>
      <c r="F1070" s="137"/>
      <c r="G1070" s="137" t="s">
        <v>198</v>
      </c>
      <c r="H1070" s="137" t="s">
        <v>4642</v>
      </c>
      <c r="I1070" s="137" t="s">
        <v>1588</v>
      </c>
      <c r="J1070" s="137" t="s">
        <v>4643</v>
      </c>
      <c r="K1070" s="109" t="s">
        <v>1816</v>
      </c>
      <c r="L1070" s="138"/>
      <c r="M1070" s="111"/>
      <c r="N1070" s="18"/>
      <c r="O1070" s="113"/>
      <c r="P1070" s="113"/>
      <c r="Q1070" s="113"/>
      <c r="R1070" s="113"/>
      <c r="S1070" s="15"/>
      <c r="T1070" s="18"/>
      <c r="U1070" s="18"/>
      <c r="V1070" s="18"/>
      <c r="W1070" s="18"/>
      <c r="X1070" s="18"/>
      <c r="Y1070" s="18"/>
      <c r="Z1070" s="18"/>
      <c r="AA1070" s="18"/>
      <c r="AB1070" s="18"/>
      <c r="AC1070" s="18"/>
      <c r="AD1070" s="18"/>
    </row>
    <row r="1071">
      <c r="A1071" s="108">
        <v>1031.0</v>
      </c>
      <c r="B1071" s="108" t="s">
        <v>1584</v>
      </c>
      <c r="C1071" s="108" t="s">
        <v>198</v>
      </c>
      <c r="D1071" s="108"/>
      <c r="E1071" s="108" t="s">
        <v>1619</v>
      </c>
      <c r="F1071" s="137"/>
      <c r="G1071" s="137" t="s">
        <v>4644</v>
      </c>
      <c r="H1071" s="137" t="s">
        <v>198</v>
      </c>
      <c r="I1071" s="137" t="s">
        <v>1588</v>
      </c>
      <c r="J1071" s="137" t="s">
        <v>4645</v>
      </c>
      <c r="K1071" s="109" t="s">
        <v>1808</v>
      </c>
      <c r="L1071" s="138"/>
      <c r="M1071" s="111"/>
      <c r="N1071" s="18"/>
      <c r="O1071" s="113"/>
      <c r="P1071" s="113"/>
      <c r="Q1071" s="113"/>
      <c r="R1071" s="113"/>
      <c r="S1071" s="15"/>
      <c r="T1071" s="18"/>
      <c r="U1071" s="18"/>
      <c r="V1071" s="18"/>
      <c r="W1071" s="18"/>
      <c r="X1071" s="18"/>
      <c r="Y1071" s="18"/>
      <c r="Z1071" s="18"/>
      <c r="AA1071" s="18"/>
      <c r="AB1071" s="18"/>
      <c r="AC1071" s="18"/>
      <c r="AD1071" s="18"/>
    </row>
    <row r="1072">
      <c r="A1072" s="108">
        <v>1032.0</v>
      </c>
      <c r="B1072" s="108" t="s">
        <v>1584</v>
      </c>
      <c r="C1072" s="108" t="s">
        <v>198</v>
      </c>
      <c r="D1072" s="108"/>
      <c r="E1072" s="108" t="s">
        <v>1619</v>
      </c>
      <c r="F1072" s="137"/>
      <c r="G1072" s="137" t="s">
        <v>4646</v>
      </c>
      <c r="H1072" s="137" t="s">
        <v>198</v>
      </c>
      <c r="I1072" s="137" t="s">
        <v>1588</v>
      </c>
      <c r="J1072" s="137" t="s">
        <v>4647</v>
      </c>
      <c r="K1072" s="109" t="s">
        <v>1812</v>
      </c>
      <c r="L1072" s="138"/>
      <c r="M1072" s="111"/>
      <c r="N1072" s="18"/>
      <c r="O1072" s="113"/>
      <c r="P1072" s="113"/>
      <c r="Q1072" s="113"/>
      <c r="R1072" s="113"/>
      <c r="S1072" s="15"/>
      <c r="T1072" s="18"/>
      <c r="U1072" s="18"/>
      <c r="V1072" s="18"/>
      <c r="W1072" s="18"/>
      <c r="X1072" s="18"/>
      <c r="Y1072" s="18"/>
      <c r="Z1072" s="18"/>
      <c r="AA1072" s="18"/>
      <c r="AB1072" s="18"/>
      <c r="AC1072" s="18"/>
      <c r="AD1072" s="18"/>
    </row>
    <row r="1073">
      <c r="A1073" s="108">
        <v>1035.0</v>
      </c>
      <c r="B1073" s="108" t="s">
        <v>1584</v>
      </c>
      <c r="C1073" s="108" t="s">
        <v>198</v>
      </c>
      <c r="D1073" s="108"/>
      <c r="E1073" s="108" t="s">
        <v>1719</v>
      </c>
      <c r="F1073" s="137"/>
      <c r="G1073" s="137" t="s">
        <v>199</v>
      </c>
      <c r="H1073" s="137" t="s">
        <v>4648</v>
      </c>
      <c r="I1073" s="137" t="s">
        <v>1722</v>
      </c>
      <c r="J1073" s="137" t="s">
        <v>4649</v>
      </c>
      <c r="K1073" s="109" t="s">
        <v>1774</v>
      </c>
      <c r="L1073" s="138"/>
      <c r="M1073" s="111"/>
      <c r="N1073" s="18"/>
      <c r="O1073" s="113"/>
      <c r="P1073" s="113"/>
      <c r="Q1073" s="113"/>
      <c r="R1073" s="113"/>
      <c r="S1073" s="15"/>
      <c r="T1073" s="18"/>
      <c r="U1073" s="18"/>
      <c r="V1073" s="18"/>
      <c r="W1073" s="18"/>
      <c r="X1073" s="18"/>
      <c r="Y1073" s="18"/>
      <c r="Z1073" s="18"/>
      <c r="AA1073" s="18"/>
      <c r="AB1073" s="18"/>
      <c r="AC1073" s="18"/>
      <c r="AD1073" s="18"/>
    </row>
    <row r="1074">
      <c r="A1074" s="108">
        <v>1034.0</v>
      </c>
      <c r="B1074" s="108" t="s">
        <v>1584</v>
      </c>
      <c r="C1074" s="108" t="s">
        <v>198</v>
      </c>
      <c r="D1074" s="108"/>
      <c r="E1074" s="108" t="s">
        <v>1619</v>
      </c>
      <c r="F1074" s="137"/>
      <c r="G1074" s="137" t="s">
        <v>4650</v>
      </c>
      <c r="H1074" s="137" t="s">
        <v>4651</v>
      </c>
      <c r="I1074" s="137" t="s">
        <v>1588</v>
      </c>
      <c r="J1074" s="137" t="s">
        <v>4652</v>
      </c>
      <c r="K1074" s="109" t="s">
        <v>1821</v>
      </c>
      <c r="L1074" s="138"/>
      <c r="M1074" s="111"/>
      <c r="N1074" s="18"/>
      <c r="O1074" s="113"/>
      <c r="P1074" s="113"/>
      <c r="Q1074" s="113"/>
      <c r="R1074" s="113"/>
      <c r="S1074" s="15"/>
      <c r="T1074" s="18"/>
      <c r="U1074" s="18"/>
      <c r="V1074" s="18"/>
      <c r="W1074" s="18"/>
      <c r="X1074" s="18"/>
      <c r="Y1074" s="18"/>
      <c r="Z1074" s="18"/>
      <c r="AA1074" s="18"/>
      <c r="AB1074" s="18"/>
      <c r="AC1074" s="18"/>
      <c r="AD1074" s="18"/>
    </row>
    <row r="1075">
      <c r="A1075" s="108">
        <v>1037.0</v>
      </c>
      <c r="B1075" s="108" t="s">
        <v>1584</v>
      </c>
      <c r="C1075" s="108" t="s">
        <v>204</v>
      </c>
      <c r="D1075" s="108"/>
      <c r="E1075" s="108" t="s">
        <v>1678</v>
      </c>
      <c r="F1075" s="137"/>
      <c r="G1075" s="137" t="s">
        <v>4653</v>
      </c>
      <c r="H1075" s="137" t="s">
        <v>4654</v>
      </c>
      <c r="I1075" s="137" t="s">
        <v>1681</v>
      </c>
      <c r="J1075" s="137" t="s">
        <v>4655</v>
      </c>
      <c r="K1075" s="109" t="s">
        <v>1842</v>
      </c>
      <c r="L1075" s="138"/>
      <c r="M1075" s="108" t="s">
        <v>4656</v>
      </c>
      <c r="N1075" s="18"/>
      <c r="O1075" s="18"/>
      <c r="P1075" s="18"/>
      <c r="Q1075" s="18"/>
      <c r="R1075" s="18"/>
      <c r="S1075" s="18"/>
      <c r="T1075" s="15"/>
      <c r="U1075" s="18"/>
      <c r="V1075" s="18"/>
      <c r="W1075" s="18"/>
      <c r="X1075" s="18"/>
      <c r="Y1075" s="18"/>
      <c r="Z1075" s="18"/>
      <c r="AA1075" s="18"/>
      <c r="AB1075" s="18"/>
      <c r="AC1075" s="18"/>
      <c r="AD1075" s="18"/>
    </row>
    <row r="1076">
      <c r="A1076" s="108">
        <v>1039.0</v>
      </c>
      <c r="B1076" s="108" t="s">
        <v>1584</v>
      </c>
      <c r="C1076" s="108" t="s">
        <v>204</v>
      </c>
      <c r="D1076" s="108"/>
      <c r="E1076" s="108" t="s">
        <v>1654</v>
      </c>
      <c r="F1076" s="137"/>
      <c r="G1076" s="137" t="s">
        <v>4657</v>
      </c>
      <c r="H1076" s="137" t="s">
        <v>4658</v>
      </c>
      <c r="I1076" s="137" t="s">
        <v>1600</v>
      </c>
      <c r="J1076" s="137" t="s">
        <v>4659</v>
      </c>
      <c r="K1076" s="109" t="s">
        <v>4660</v>
      </c>
      <c r="L1076" s="138"/>
      <c r="M1076" s="108" t="s">
        <v>4656</v>
      </c>
      <c r="N1076" s="18"/>
      <c r="O1076" s="113"/>
      <c r="P1076" s="113"/>
      <c r="Q1076" s="113"/>
      <c r="R1076" s="113"/>
      <c r="S1076" s="15"/>
      <c r="T1076" s="18"/>
      <c r="U1076" s="18"/>
      <c r="V1076" s="18"/>
      <c r="W1076" s="18"/>
      <c r="X1076" s="18"/>
      <c r="Y1076" s="18"/>
      <c r="Z1076" s="18"/>
      <c r="AA1076" s="18"/>
      <c r="AB1076" s="18"/>
      <c r="AC1076" s="18"/>
      <c r="AD1076" s="18"/>
    </row>
    <row r="1077">
      <c r="A1077" s="108">
        <v>1038.0</v>
      </c>
      <c r="B1077" s="108" t="s">
        <v>1584</v>
      </c>
      <c r="C1077" s="108" t="s">
        <v>204</v>
      </c>
      <c r="D1077" s="108"/>
      <c r="E1077" s="108" t="s">
        <v>1619</v>
      </c>
      <c r="F1077" s="137"/>
      <c r="G1077" s="137" t="s">
        <v>4661</v>
      </c>
      <c r="H1077" s="137" t="s">
        <v>4662</v>
      </c>
      <c r="I1077" s="137" t="s">
        <v>1588</v>
      </c>
      <c r="J1077" s="137" t="s">
        <v>4663</v>
      </c>
      <c r="K1077" s="109" t="s">
        <v>4664</v>
      </c>
      <c r="L1077" s="138"/>
      <c r="M1077" s="108" t="s">
        <v>4656</v>
      </c>
      <c r="N1077" s="18"/>
      <c r="O1077" s="18"/>
      <c r="P1077" s="18"/>
      <c r="Q1077" s="18"/>
      <c r="R1077" s="18"/>
      <c r="S1077" s="18"/>
      <c r="T1077" s="15"/>
      <c r="U1077" s="18"/>
      <c r="V1077" s="18"/>
      <c r="W1077" s="18"/>
      <c r="X1077" s="18"/>
      <c r="Y1077" s="18"/>
      <c r="Z1077" s="18"/>
      <c r="AA1077" s="18"/>
      <c r="AB1077" s="18"/>
      <c r="AC1077" s="18"/>
      <c r="AD1077" s="18"/>
    </row>
    <row r="1078">
      <c r="A1078" s="119">
        <v>1067.0</v>
      </c>
      <c r="B1078" s="120" t="s">
        <v>1685</v>
      </c>
      <c r="C1078" s="120" t="s">
        <v>211</v>
      </c>
      <c r="D1078" s="120"/>
      <c r="E1078" s="120" t="s">
        <v>1654</v>
      </c>
      <c r="F1078" s="121"/>
      <c r="G1078" s="121" t="s">
        <v>4665</v>
      </c>
      <c r="H1078" s="121" t="s">
        <v>4666</v>
      </c>
      <c r="I1078" s="121" t="s">
        <v>1600</v>
      </c>
      <c r="J1078" s="121" t="s">
        <v>4667</v>
      </c>
      <c r="K1078" s="123" t="s">
        <v>1782</v>
      </c>
      <c r="L1078" s="121" t="s">
        <v>1783</v>
      </c>
      <c r="M1078" s="147"/>
      <c r="N1078" s="18"/>
      <c r="O1078" s="113"/>
      <c r="P1078" s="113"/>
      <c r="Q1078" s="113"/>
      <c r="R1078" s="113"/>
      <c r="S1078" s="15"/>
      <c r="T1078" s="18"/>
      <c r="U1078" s="18"/>
      <c r="V1078" s="18"/>
      <c r="W1078" s="18"/>
      <c r="X1078" s="18"/>
      <c r="Y1078" s="18"/>
      <c r="Z1078" s="18"/>
      <c r="AA1078" s="18"/>
      <c r="AB1078" s="18"/>
      <c r="AC1078" s="18"/>
      <c r="AD1078" s="18"/>
    </row>
    <row r="1079">
      <c r="A1079" s="119">
        <v>1068.0</v>
      </c>
      <c r="B1079" s="120" t="s">
        <v>1685</v>
      </c>
      <c r="C1079" s="120" t="s">
        <v>211</v>
      </c>
      <c r="D1079" s="120"/>
      <c r="E1079" s="120" t="s">
        <v>1654</v>
      </c>
      <c r="F1079" s="121"/>
      <c r="G1079" s="121" t="s">
        <v>4665</v>
      </c>
      <c r="H1079" s="121" t="s">
        <v>4666</v>
      </c>
      <c r="I1079" s="121" t="s">
        <v>1600</v>
      </c>
      <c r="J1079" s="121" t="s">
        <v>4668</v>
      </c>
      <c r="K1079" s="123" t="s">
        <v>1602</v>
      </c>
      <c r="L1079" s="121" t="s">
        <v>1603</v>
      </c>
      <c r="M1079" s="147"/>
      <c r="N1079" s="18"/>
      <c r="O1079" s="113"/>
      <c r="P1079" s="113"/>
      <c r="Q1079" s="113"/>
      <c r="R1079" s="113"/>
      <c r="S1079" s="15"/>
      <c r="T1079" s="18"/>
      <c r="U1079" s="18"/>
      <c r="V1079" s="18"/>
      <c r="W1079" s="18"/>
      <c r="X1079" s="18"/>
      <c r="Y1079" s="18"/>
      <c r="Z1079" s="18"/>
      <c r="AA1079" s="18"/>
      <c r="AB1079" s="18"/>
      <c r="AC1079" s="18"/>
      <c r="AD1079" s="18"/>
    </row>
    <row r="1080">
      <c r="A1080" s="119">
        <v>1052.0</v>
      </c>
      <c r="B1080" s="120" t="s">
        <v>1685</v>
      </c>
      <c r="C1080" s="120" t="s">
        <v>211</v>
      </c>
      <c r="D1080" s="120"/>
      <c r="E1080" s="120" t="s">
        <v>1619</v>
      </c>
      <c r="F1080" s="121"/>
      <c r="G1080" s="121" t="s">
        <v>4669</v>
      </c>
      <c r="H1080" s="121" t="s">
        <v>4670</v>
      </c>
      <c r="I1080" s="121" t="s">
        <v>1588</v>
      </c>
      <c r="J1080" s="121" t="s">
        <v>4671</v>
      </c>
      <c r="K1080" s="123" t="s">
        <v>1852</v>
      </c>
      <c r="L1080" s="121" t="s">
        <v>1853</v>
      </c>
      <c r="M1080" s="147"/>
      <c r="N1080" s="18"/>
      <c r="O1080" s="113"/>
      <c r="P1080" s="113"/>
      <c r="Q1080" s="113"/>
      <c r="R1080" s="113"/>
      <c r="S1080" s="15"/>
      <c r="T1080" s="18"/>
      <c r="U1080" s="18"/>
      <c r="V1080" s="18"/>
      <c r="W1080" s="18"/>
      <c r="X1080" s="18"/>
      <c r="Y1080" s="18"/>
      <c r="Z1080" s="18"/>
      <c r="AA1080" s="18"/>
      <c r="AB1080" s="18"/>
      <c r="AC1080" s="18"/>
      <c r="AD1080" s="18"/>
    </row>
    <row r="1081">
      <c r="A1081" s="119">
        <v>1070.0</v>
      </c>
      <c r="B1081" s="120" t="s">
        <v>1685</v>
      </c>
      <c r="C1081" s="120" t="s">
        <v>211</v>
      </c>
      <c r="D1081" s="120"/>
      <c r="E1081" s="120" t="s">
        <v>1654</v>
      </c>
      <c r="F1081" s="121"/>
      <c r="G1081" s="121" t="s">
        <v>4672</v>
      </c>
      <c r="H1081" s="121" t="s">
        <v>4673</v>
      </c>
      <c r="I1081" s="121" t="s">
        <v>1600</v>
      </c>
      <c r="J1081" s="121" t="s">
        <v>4674</v>
      </c>
      <c r="K1081" s="123" t="s">
        <v>2048</v>
      </c>
      <c r="L1081" s="121" t="s">
        <v>2049</v>
      </c>
      <c r="M1081" s="147"/>
      <c r="N1081" s="18"/>
      <c r="O1081" s="113"/>
      <c r="P1081" s="113"/>
      <c r="Q1081" s="113"/>
      <c r="R1081" s="113"/>
      <c r="S1081" s="15"/>
      <c r="T1081" s="18"/>
      <c r="U1081" s="18"/>
      <c r="V1081" s="18"/>
      <c r="W1081" s="18"/>
      <c r="X1081" s="18"/>
      <c r="Y1081" s="18"/>
      <c r="Z1081" s="18"/>
      <c r="AA1081" s="18"/>
      <c r="AB1081" s="18"/>
      <c r="AC1081" s="18"/>
      <c r="AD1081" s="18"/>
    </row>
    <row r="1082">
      <c r="A1082" s="119">
        <v>1069.0</v>
      </c>
      <c r="B1082" s="120" t="s">
        <v>1685</v>
      </c>
      <c r="C1082" s="120" t="s">
        <v>211</v>
      </c>
      <c r="D1082" s="120"/>
      <c r="E1082" s="120" t="s">
        <v>1654</v>
      </c>
      <c r="F1082" s="121"/>
      <c r="G1082" s="121" t="s">
        <v>4675</v>
      </c>
      <c r="H1082" s="121" t="s">
        <v>4676</v>
      </c>
      <c r="I1082" s="121" t="s">
        <v>1600</v>
      </c>
      <c r="J1082" s="121" t="s">
        <v>4677</v>
      </c>
      <c r="K1082" s="123" t="s">
        <v>3406</v>
      </c>
      <c r="L1082" s="121" t="s">
        <v>3407</v>
      </c>
      <c r="M1082" s="147"/>
      <c r="N1082" s="18"/>
      <c r="O1082" s="113"/>
      <c r="P1082" s="113"/>
      <c r="Q1082" s="113"/>
      <c r="R1082" s="113"/>
      <c r="S1082" s="15"/>
      <c r="T1082" s="18"/>
      <c r="U1082" s="18"/>
      <c r="V1082" s="18"/>
      <c r="W1082" s="18"/>
      <c r="X1082" s="18"/>
      <c r="Y1082" s="18"/>
      <c r="Z1082" s="18"/>
      <c r="AA1082" s="18"/>
      <c r="AB1082" s="18"/>
      <c r="AC1082" s="18"/>
      <c r="AD1082" s="18"/>
    </row>
    <row r="1083">
      <c r="A1083" s="119">
        <v>1053.0</v>
      </c>
      <c r="B1083" s="120" t="s">
        <v>1685</v>
      </c>
      <c r="C1083" s="120" t="s">
        <v>211</v>
      </c>
      <c r="D1083" s="120"/>
      <c r="E1083" s="120" t="s">
        <v>1619</v>
      </c>
      <c r="F1083" s="121"/>
      <c r="G1083" s="121" t="s">
        <v>4669</v>
      </c>
      <c r="H1083" s="121" t="s">
        <v>4678</v>
      </c>
      <c r="I1083" s="121" t="s">
        <v>1588</v>
      </c>
      <c r="J1083" s="121" t="s">
        <v>4679</v>
      </c>
      <c r="K1083" s="123" t="s">
        <v>1855</v>
      </c>
      <c r="L1083" s="121" t="s">
        <v>1856</v>
      </c>
      <c r="M1083" s="147"/>
      <c r="N1083" s="18"/>
      <c r="O1083" s="113"/>
      <c r="P1083" s="113"/>
      <c r="Q1083" s="18"/>
      <c r="R1083" s="18"/>
      <c r="S1083" s="15"/>
      <c r="T1083" s="18"/>
      <c r="U1083" s="18"/>
      <c r="V1083" s="18"/>
      <c r="W1083" s="18"/>
      <c r="X1083" s="18"/>
      <c r="Y1083" s="18"/>
      <c r="Z1083" s="18"/>
      <c r="AA1083" s="18"/>
      <c r="AB1083" s="18"/>
      <c r="AC1083" s="18"/>
      <c r="AD1083" s="18"/>
    </row>
    <row r="1084">
      <c r="A1084" s="126">
        <v>1058.0</v>
      </c>
      <c r="B1084" s="127" t="s">
        <v>1711</v>
      </c>
      <c r="C1084" s="127" t="s">
        <v>211</v>
      </c>
      <c r="D1084" s="127"/>
      <c r="E1084" s="127" t="s">
        <v>1619</v>
      </c>
      <c r="F1084" s="128"/>
      <c r="G1084" s="128" t="s">
        <v>218</v>
      </c>
      <c r="H1084" s="128" t="s">
        <v>4678</v>
      </c>
      <c r="I1084" s="128" t="s">
        <v>1588</v>
      </c>
      <c r="J1084" s="128" t="s">
        <v>4680</v>
      </c>
      <c r="K1084" s="130" t="s">
        <v>1590</v>
      </c>
      <c r="L1084" s="128" t="s">
        <v>1591</v>
      </c>
      <c r="M1084" s="145"/>
      <c r="N1084" s="18"/>
      <c r="O1084" s="113"/>
      <c r="P1084" s="113"/>
      <c r="Q1084" s="18"/>
      <c r="R1084" s="18"/>
      <c r="S1084" s="15"/>
      <c r="T1084" s="18"/>
      <c r="U1084" s="18"/>
      <c r="V1084" s="18"/>
      <c r="W1084" s="18"/>
      <c r="X1084" s="18"/>
      <c r="Y1084" s="18"/>
      <c r="Z1084" s="18"/>
      <c r="AA1084" s="18"/>
      <c r="AB1084" s="18"/>
      <c r="AC1084" s="18"/>
      <c r="AD1084" s="18"/>
    </row>
    <row r="1085">
      <c r="A1085" s="126">
        <v>1059.0</v>
      </c>
      <c r="B1085" s="127" t="s">
        <v>1711</v>
      </c>
      <c r="C1085" s="127" t="s">
        <v>211</v>
      </c>
      <c r="D1085" s="127"/>
      <c r="E1085" s="127" t="s">
        <v>1619</v>
      </c>
      <c r="F1085" s="128"/>
      <c r="G1085" s="128" t="s">
        <v>4681</v>
      </c>
      <c r="H1085" s="128" t="s">
        <v>4678</v>
      </c>
      <c r="I1085" s="128" t="s">
        <v>1588</v>
      </c>
      <c r="J1085" s="128" t="s">
        <v>4682</v>
      </c>
      <c r="K1085" s="130" t="s">
        <v>1614</v>
      </c>
      <c r="L1085" s="128" t="s">
        <v>1615</v>
      </c>
      <c r="M1085" s="145"/>
      <c r="N1085" s="18"/>
      <c r="O1085" s="113"/>
      <c r="P1085" s="113"/>
      <c r="Q1085" s="113"/>
      <c r="R1085" s="113"/>
      <c r="S1085" s="15"/>
      <c r="T1085" s="18"/>
      <c r="U1085" s="18"/>
      <c r="V1085" s="18"/>
      <c r="W1085" s="18"/>
      <c r="X1085" s="18"/>
      <c r="Y1085" s="18"/>
      <c r="Z1085" s="18"/>
      <c r="AA1085" s="18"/>
      <c r="AB1085" s="18"/>
      <c r="AC1085" s="18"/>
      <c r="AD1085" s="18"/>
    </row>
    <row r="1086">
      <c r="A1086" s="126">
        <v>1060.0</v>
      </c>
      <c r="B1086" s="127" t="s">
        <v>1711</v>
      </c>
      <c r="C1086" s="127" t="s">
        <v>211</v>
      </c>
      <c r="D1086" s="127"/>
      <c r="E1086" s="127" t="s">
        <v>1619</v>
      </c>
      <c r="F1086" s="128"/>
      <c r="G1086" s="128" t="s">
        <v>4683</v>
      </c>
      <c r="H1086" s="128" t="s">
        <v>4678</v>
      </c>
      <c r="I1086" s="128" t="s">
        <v>1588</v>
      </c>
      <c r="J1086" s="128" t="s">
        <v>4684</v>
      </c>
      <c r="K1086" s="130" t="s">
        <v>1595</v>
      </c>
      <c r="L1086" s="128" t="s">
        <v>1596</v>
      </c>
      <c r="M1086" s="145"/>
      <c r="N1086" s="18"/>
      <c r="O1086" s="18"/>
      <c r="P1086" s="18"/>
      <c r="Q1086" s="18"/>
      <c r="R1086" s="18"/>
      <c r="S1086" s="18"/>
      <c r="T1086" s="15"/>
      <c r="U1086" s="18"/>
      <c r="V1086" s="18"/>
      <c r="W1086" s="18"/>
      <c r="X1086" s="18"/>
      <c r="Y1086" s="18"/>
      <c r="Z1086" s="18"/>
      <c r="AA1086" s="18"/>
      <c r="AB1086" s="18"/>
      <c r="AC1086" s="18"/>
      <c r="AD1086" s="18"/>
    </row>
    <row r="1087">
      <c r="A1087" s="119">
        <v>1046.0</v>
      </c>
      <c r="B1087" s="120" t="s">
        <v>1685</v>
      </c>
      <c r="C1087" s="120" t="s">
        <v>211</v>
      </c>
      <c r="D1087" s="120"/>
      <c r="E1087" s="120" t="s">
        <v>1729</v>
      </c>
      <c r="F1087" s="121"/>
      <c r="G1087" s="121" t="s">
        <v>4685</v>
      </c>
      <c r="H1087" s="121" t="s">
        <v>4686</v>
      </c>
      <c r="I1087" s="121" t="s">
        <v>1607</v>
      </c>
      <c r="J1087" s="121" t="s">
        <v>4687</v>
      </c>
      <c r="K1087" s="123" t="s">
        <v>4688</v>
      </c>
      <c r="L1087" s="121" t="s">
        <v>4689</v>
      </c>
      <c r="M1087" s="147"/>
      <c r="N1087" s="18"/>
      <c r="O1087" s="18"/>
      <c r="P1087" s="18"/>
      <c r="Q1087" s="18"/>
      <c r="R1087" s="18"/>
      <c r="S1087" s="18"/>
      <c r="T1087" s="15"/>
      <c r="U1087" s="18"/>
      <c r="V1087" s="18"/>
      <c r="W1087" s="18"/>
      <c r="X1087" s="18"/>
      <c r="Y1087" s="18"/>
      <c r="Z1087" s="18"/>
      <c r="AA1087" s="18"/>
      <c r="AB1087" s="18"/>
      <c r="AC1087" s="18"/>
      <c r="AD1087" s="18"/>
    </row>
    <row r="1088">
      <c r="A1088" s="126">
        <v>1055.0</v>
      </c>
      <c r="B1088" s="127" t="s">
        <v>1711</v>
      </c>
      <c r="C1088" s="127" t="s">
        <v>211</v>
      </c>
      <c r="D1088" s="127"/>
      <c r="E1088" s="127" t="s">
        <v>1619</v>
      </c>
      <c r="F1088" s="128"/>
      <c r="G1088" s="128" t="s">
        <v>212</v>
      </c>
      <c r="H1088" s="128" t="s">
        <v>4690</v>
      </c>
      <c r="I1088" s="128" t="s">
        <v>1588</v>
      </c>
      <c r="J1088" s="128" t="s">
        <v>4691</v>
      </c>
      <c r="K1088" s="130" t="s">
        <v>1868</v>
      </c>
      <c r="L1088" s="128" t="s">
        <v>1869</v>
      </c>
      <c r="M1088" s="145"/>
      <c r="N1088" s="18"/>
      <c r="O1088" s="18"/>
      <c r="P1088" s="18"/>
      <c r="Q1088" s="18"/>
      <c r="R1088" s="18"/>
      <c r="S1088" s="18"/>
      <c r="T1088" s="15"/>
      <c r="U1088" s="18"/>
      <c r="V1088" s="18"/>
      <c r="W1088" s="18"/>
      <c r="X1088" s="18"/>
      <c r="Y1088" s="18"/>
      <c r="Z1088" s="18"/>
      <c r="AA1088" s="18"/>
      <c r="AB1088" s="18"/>
      <c r="AC1088" s="18"/>
      <c r="AD1088" s="18"/>
    </row>
    <row r="1089">
      <c r="A1089" s="119">
        <v>1047.0</v>
      </c>
      <c r="B1089" s="120" t="s">
        <v>1685</v>
      </c>
      <c r="C1089" s="120" t="s">
        <v>211</v>
      </c>
      <c r="D1089" s="120"/>
      <c r="E1089" s="120" t="s">
        <v>1729</v>
      </c>
      <c r="F1089" s="121"/>
      <c r="G1089" s="121" t="s">
        <v>4692</v>
      </c>
      <c r="H1089" s="121" t="s">
        <v>4693</v>
      </c>
      <c r="I1089" s="121" t="s">
        <v>1637</v>
      </c>
      <c r="J1089" s="121" t="s">
        <v>4694</v>
      </c>
      <c r="K1089" s="123" t="s">
        <v>1660</v>
      </c>
      <c r="L1089" s="121" t="s">
        <v>1661</v>
      </c>
      <c r="M1089" s="147"/>
      <c r="N1089" s="18"/>
      <c r="O1089" s="18"/>
      <c r="P1089" s="18"/>
      <c r="Q1089" s="18"/>
      <c r="R1089" s="18"/>
      <c r="S1089" s="18"/>
      <c r="T1089" s="15"/>
      <c r="U1089" s="18"/>
      <c r="V1089" s="18"/>
      <c r="W1089" s="18"/>
      <c r="X1089" s="18"/>
      <c r="Y1089" s="18"/>
      <c r="Z1089" s="18"/>
      <c r="AA1089" s="18"/>
      <c r="AB1089" s="18"/>
      <c r="AC1089" s="18"/>
      <c r="AD1089" s="18"/>
    </row>
    <row r="1090">
      <c r="A1090" s="126">
        <v>1048.0</v>
      </c>
      <c r="B1090" s="127" t="s">
        <v>1711</v>
      </c>
      <c r="C1090" s="127" t="s">
        <v>211</v>
      </c>
      <c r="D1090" s="127"/>
      <c r="E1090" s="127" t="s">
        <v>1729</v>
      </c>
      <c r="F1090" s="128"/>
      <c r="G1090" s="128" t="s">
        <v>4695</v>
      </c>
      <c r="H1090" s="128" t="s">
        <v>4696</v>
      </c>
      <c r="I1090" s="128" t="s">
        <v>1637</v>
      </c>
      <c r="J1090" s="128" t="s">
        <v>4697</v>
      </c>
      <c r="K1090" s="130" t="s">
        <v>1833</v>
      </c>
      <c r="L1090" s="128" t="s">
        <v>1834</v>
      </c>
      <c r="M1090" s="145"/>
      <c r="N1090" s="18"/>
      <c r="O1090" s="18"/>
      <c r="P1090" s="18"/>
      <c r="Q1090" s="18"/>
      <c r="R1090" s="18"/>
      <c r="S1090" s="18"/>
      <c r="T1090" s="15"/>
      <c r="U1090" s="18"/>
      <c r="V1090" s="18"/>
      <c r="W1090" s="18"/>
      <c r="X1090" s="18"/>
      <c r="Y1090" s="18"/>
      <c r="Z1090" s="18"/>
      <c r="AA1090" s="18"/>
      <c r="AB1090" s="18"/>
      <c r="AC1090" s="18"/>
      <c r="AD1090" s="18"/>
    </row>
    <row r="1091">
      <c r="A1091" s="126">
        <v>1049.0</v>
      </c>
      <c r="B1091" s="127" t="s">
        <v>1711</v>
      </c>
      <c r="C1091" s="127" t="s">
        <v>211</v>
      </c>
      <c r="D1091" s="127"/>
      <c r="E1091" s="127" t="s">
        <v>1729</v>
      </c>
      <c r="F1091" s="128"/>
      <c r="G1091" s="128" t="s">
        <v>4695</v>
      </c>
      <c r="H1091" s="128" t="s">
        <v>4696</v>
      </c>
      <c r="I1091" s="128" t="s">
        <v>1637</v>
      </c>
      <c r="J1091" s="128" t="s">
        <v>4698</v>
      </c>
      <c r="K1091" s="130" t="s">
        <v>1836</v>
      </c>
      <c r="L1091" s="128" t="s">
        <v>1837</v>
      </c>
      <c r="M1091" s="145"/>
      <c r="N1091" s="18"/>
      <c r="O1091" s="113"/>
      <c r="P1091" s="113"/>
      <c r="Q1091" s="113"/>
      <c r="R1091" s="113"/>
      <c r="S1091" s="15"/>
      <c r="T1091" s="18"/>
      <c r="U1091" s="18"/>
      <c r="V1091" s="18"/>
      <c r="W1091" s="18"/>
      <c r="X1091" s="18"/>
      <c r="Y1091" s="18"/>
      <c r="Z1091" s="18"/>
      <c r="AA1091" s="18"/>
      <c r="AB1091" s="18"/>
      <c r="AC1091" s="18"/>
      <c r="AD1091" s="18"/>
    </row>
    <row r="1092">
      <c r="A1092" s="119">
        <v>1050.0</v>
      </c>
      <c r="B1092" s="120" t="s">
        <v>1685</v>
      </c>
      <c r="C1092" s="120" t="s">
        <v>211</v>
      </c>
      <c r="D1092" s="120"/>
      <c r="E1092" s="120" t="s">
        <v>1619</v>
      </c>
      <c r="F1092" s="121"/>
      <c r="G1092" s="121" t="s">
        <v>4669</v>
      </c>
      <c r="H1092" s="121" t="s">
        <v>4699</v>
      </c>
      <c r="I1092" s="121" t="s">
        <v>1588</v>
      </c>
      <c r="J1092" s="121" t="s">
        <v>4700</v>
      </c>
      <c r="K1092" s="123" t="s">
        <v>4701</v>
      </c>
      <c r="L1092" s="121" t="s">
        <v>4702</v>
      </c>
      <c r="M1092" s="147"/>
      <c r="N1092" s="18"/>
      <c r="O1092" s="113"/>
      <c r="P1092" s="113"/>
      <c r="Q1092" s="113"/>
      <c r="R1092" s="113"/>
      <c r="S1092" s="15"/>
      <c r="T1092" s="18"/>
      <c r="U1092" s="18"/>
      <c r="V1092" s="18"/>
      <c r="W1092" s="18"/>
      <c r="X1092" s="18"/>
      <c r="Y1092" s="18"/>
      <c r="Z1092" s="18"/>
      <c r="AA1092" s="18"/>
      <c r="AB1092" s="18"/>
      <c r="AC1092" s="18"/>
      <c r="AD1092" s="18"/>
    </row>
    <row r="1093">
      <c r="A1093" s="119">
        <v>1051.0</v>
      </c>
      <c r="B1093" s="120" t="s">
        <v>1685</v>
      </c>
      <c r="C1093" s="120" t="s">
        <v>211</v>
      </c>
      <c r="D1093" s="120"/>
      <c r="E1093" s="120" t="s">
        <v>1619</v>
      </c>
      <c r="F1093" s="121"/>
      <c r="G1093" s="121" t="s">
        <v>4669</v>
      </c>
      <c r="H1093" s="121" t="s">
        <v>4699</v>
      </c>
      <c r="I1093" s="121" t="s">
        <v>1588</v>
      </c>
      <c r="J1093" s="121" t="s">
        <v>4703</v>
      </c>
      <c r="K1093" s="123" t="s">
        <v>4704</v>
      </c>
      <c r="L1093" s="121" t="s">
        <v>4705</v>
      </c>
      <c r="M1093" s="147"/>
      <c r="N1093" s="18"/>
      <c r="O1093" s="113"/>
      <c r="P1093" s="113"/>
      <c r="Q1093" s="113"/>
      <c r="R1093" s="113"/>
      <c r="S1093" s="15"/>
      <c r="T1093" s="18"/>
      <c r="U1093" s="18"/>
      <c r="V1093" s="18"/>
      <c r="W1093" s="18"/>
      <c r="X1093" s="18"/>
      <c r="Y1093" s="18"/>
      <c r="Z1093" s="18"/>
      <c r="AA1093" s="18"/>
      <c r="AB1093" s="18"/>
      <c r="AC1093" s="18"/>
      <c r="AD1093" s="18"/>
    </row>
    <row r="1094">
      <c r="A1094" s="119">
        <v>1071.0</v>
      </c>
      <c r="B1094" s="120" t="s">
        <v>1685</v>
      </c>
      <c r="C1094" s="120" t="s">
        <v>211</v>
      </c>
      <c r="D1094" s="120"/>
      <c r="E1094" s="120" t="s">
        <v>1654</v>
      </c>
      <c r="F1094" s="121"/>
      <c r="G1094" s="121" t="s">
        <v>4706</v>
      </c>
      <c r="H1094" s="121" t="s">
        <v>4707</v>
      </c>
      <c r="I1094" s="121" t="s">
        <v>1600</v>
      </c>
      <c r="J1094" s="121" t="s">
        <v>4708</v>
      </c>
      <c r="K1094" s="123" t="s">
        <v>4709</v>
      </c>
      <c r="L1094" s="121" t="s">
        <v>4710</v>
      </c>
      <c r="M1094" s="147"/>
      <c r="N1094" s="18"/>
      <c r="O1094" s="113"/>
      <c r="P1094" s="113"/>
      <c r="Q1094" s="113"/>
      <c r="R1094" s="113"/>
      <c r="S1094" s="15"/>
      <c r="T1094" s="18"/>
      <c r="U1094" s="18"/>
      <c r="V1094" s="18"/>
      <c r="W1094" s="18"/>
      <c r="X1094" s="18"/>
      <c r="Y1094" s="18"/>
      <c r="Z1094" s="18"/>
      <c r="AA1094" s="18"/>
      <c r="AB1094" s="18"/>
      <c r="AC1094" s="18"/>
      <c r="AD1094" s="18"/>
    </row>
    <row r="1095">
      <c r="A1095" s="126">
        <v>1054.0</v>
      </c>
      <c r="B1095" s="127" t="s">
        <v>1711</v>
      </c>
      <c r="C1095" s="127" t="s">
        <v>211</v>
      </c>
      <c r="D1095" s="127"/>
      <c r="E1095" s="127" t="s">
        <v>1619</v>
      </c>
      <c r="F1095" s="128"/>
      <c r="G1095" s="128" t="s">
        <v>4711</v>
      </c>
      <c r="H1095" s="128" t="s">
        <v>4712</v>
      </c>
      <c r="I1095" s="128" t="s">
        <v>1588</v>
      </c>
      <c r="J1095" s="128" t="s">
        <v>4713</v>
      </c>
      <c r="K1095" s="130" t="s">
        <v>1876</v>
      </c>
      <c r="L1095" s="128" t="s">
        <v>1877</v>
      </c>
      <c r="M1095" s="145"/>
      <c r="N1095" s="18"/>
      <c r="O1095" s="113"/>
      <c r="P1095" s="113"/>
      <c r="Q1095" s="113"/>
      <c r="R1095" s="113"/>
      <c r="S1095" s="15"/>
      <c r="T1095" s="18"/>
      <c r="U1095" s="18"/>
      <c r="V1095" s="18"/>
      <c r="W1095" s="18"/>
      <c r="X1095" s="18"/>
      <c r="Y1095" s="18"/>
      <c r="Z1095" s="18"/>
      <c r="AA1095" s="18"/>
      <c r="AB1095" s="18"/>
      <c r="AC1095" s="18"/>
      <c r="AD1095" s="18"/>
    </row>
    <row r="1096">
      <c r="A1096" s="126">
        <v>1066.0</v>
      </c>
      <c r="B1096" s="127" t="s">
        <v>1711</v>
      </c>
      <c r="C1096" s="127" t="s">
        <v>211</v>
      </c>
      <c r="D1096" s="127"/>
      <c r="E1096" s="127" t="s">
        <v>1719</v>
      </c>
      <c r="F1096" s="128"/>
      <c r="G1096" s="128" t="s">
        <v>4714</v>
      </c>
      <c r="H1096" s="128" t="s">
        <v>4715</v>
      </c>
      <c r="I1096" s="128" t="s">
        <v>1722</v>
      </c>
      <c r="J1096" s="128" t="s">
        <v>4716</v>
      </c>
      <c r="K1096" s="130" t="s">
        <v>1774</v>
      </c>
      <c r="L1096" s="128" t="s">
        <v>1775</v>
      </c>
      <c r="M1096" s="145"/>
      <c r="N1096" s="18"/>
      <c r="O1096" s="113"/>
      <c r="P1096" s="113"/>
      <c r="Q1096" s="113"/>
      <c r="R1096" s="113"/>
      <c r="S1096" s="15"/>
      <c r="T1096" s="18"/>
      <c r="U1096" s="18"/>
      <c r="V1096" s="18"/>
      <c r="W1096" s="18"/>
      <c r="X1096" s="18"/>
      <c r="Y1096" s="18"/>
      <c r="Z1096" s="18"/>
      <c r="AA1096" s="18"/>
      <c r="AB1096" s="18"/>
      <c r="AC1096" s="18"/>
      <c r="AD1096" s="18"/>
    </row>
    <row r="1097">
      <c r="A1097" s="126">
        <v>1065.0</v>
      </c>
      <c r="B1097" s="127" t="s">
        <v>1711</v>
      </c>
      <c r="C1097" s="127" t="s">
        <v>211</v>
      </c>
      <c r="D1097" s="127"/>
      <c r="E1097" s="127" t="s">
        <v>1719</v>
      </c>
      <c r="F1097" s="128"/>
      <c r="G1097" s="128" t="s">
        <v>4717</v>
      </c>
      <c r="H1097" s="128" t="s">
        <v>4718</v>
      </c>
      <c r="I1097" s="128" t="s">
        <v>1722</v>
      </c>
      <c r="J1097" s="128" t="s">
        <v>4719</v>
      </c>
      <c r="K1097" s="130" t="s">
        <v>1774</v>
      </c>
      <c r="L1097" s="128" t="s">
        <v>1775</v>
      </c>
      <c r="M1097" s="145"/>
      <c r="N1097" s="18"/>
      <c r="O1097" s="113"/>
      <c r="P1097" s="113"/>
      <c r="Q1097" s="113"/>
      <c r="R1097" s="113"/>
      <c r="S1097" s="15"/>
      <c r="T1097" s="18"/>
      <c r="U1097" s="18"/>
      <c r="V1097" s="18"/>
      <c r="W1097" s="18"/>
      <c r="X1097" s="18"/>
      <c r="Y1097" s="18"/>
      <c r="Z1097" s="18"/>
      <c r="AA1097" s="18"/>
      <c r="AB1097" s="18"/>
      <c r="AC1097" s="18"/>
      <c r="AD1097" s="18"/>
    </row>
    <row r="1098">
      <c r="A1098" s="126">
        <v>1064.0</v>
      </c>
      <c r="B1098" s="127" t="s">
        <v>1711</v>
      </c>
      <c r="C1098" s="127" t="s">
        <v>211</v>
      </c>
      <c r="D1098" s="127"/>
      <c r="E1098" s="127" t="s">
        <v>1719</v>
      </c>
      <c r="F1098" s="128"/>
      <c r="G1098" s="128" t="s">
        <v>4720</v>
      </c>
      <c r="H1098" s="128" t="s">
        <v>4721</v>
      </c>
      <c r="I1098" s="128" t="s">
        <v>1722</v>
      </c>
      <c r="J1098" s="128" t="s">
        <v>4722</v>
      </c>
      <c r="K1098" s="130" t="s">
        <v>1769</v>
      </c>
      <c r="L1098" s="128" t="s">
        <v>1770</v>
      </c>
      <c r="M1098" s="145"/>
      <c r="N1098" s="18"/>
      <c r="O1098" s="18"/>
      <c r="P1098" s="18"/>
      <c r="Q1098" s="18"/>
      <c r="R1098" s="18"/>
      <c r="S1098" s="18"/>
      <c r="T1098" s="15"/>
      <c r="U1098" s="18"/>
      <c r="V1098" s="18"/>
      <c r="W1098" s="18"/>
      <c r="X1098" s="18"/>
      <c r="Y1098" s="18"/>
      <c r="Z1098" s="18"/>
      <c r="AA1098" s="18"/>
      <c r="AB1098" s="18"/>
      <c r="AC1098" s="18"/>
      <c r="AD1098" s="18"/>
    </row>
    <row r="1099">
      <c r="A1099" s="126">
        <v>1043.0</v>
      </c>
      <c r="B1099" s="127" t="s">
        <v>1711</v>
      </c>
      <c r="C1099" s="127" t="s">
        <v>211</v>
      </c>
      <c r="D1099" s="127"/>
      <c r="E1099" s="127" t="s">
        <v>1678</v>
      </c>
      <c r="F1099" s="128"/>
      <c r="G1099" s="128" t="s">
        <v>4723</v>
      </c>
      <c r="H1099" s="128" t="s">
        <v>4724</v>
      </c>
      <c r="I1099" s="128" t="s">
        <v>1681</v>
      </c>
      <c r="J1099" s="128" t="s">
        <v>4725</v>
      </c>
      <c r="K1099" s="130" t="s">
        <v>1759</v>
      </c>
      <c r="L1099" s="128" t="s">
        <v>1760</v>
      </c>
      <c r="M1099" s="145"/>
      <c r="N1099" s="18"/>
      <c r="O1099" s="18"/>
      <c r="P1099" s="18"/>
      <c r="Q1099" s="18"/>
      <c r="R1099" s="18"/>
      <c r="S1099" s="18"/>
      <c r="T1099" s="15"/>
      <c r="U1099" s="18"/>
      <c r="V1099" s="18"/>
      <c r="W1099" s="18"/>
      <c r="X1099" s="18"/>
      <c r="Y1099" s="18"/>
      <c r="Z1099" s="18"/>
      <c r="AA1099" s="18"/>
      <c r="AB1099" s="18"/>
      <c r="AC1099" s="18"/>
      <c r="AD1099" s="18"/>
    </row>
    <row r="1100">
      <c r="A1100" s="126">
        <v>1042.0</v>
      </c>
      <c r="B1100" s="127" t="s">
        <v>1711</v>
      </c>
      <c r="C1100" s="127" t="s">
        <v>211</v>
      </c>
      <c r="D1100" s="127"/>
      <c r="E1100" s="127" t="s">
        <v>1678</v>
      </c>
      <c r="F1100" s="128"/>
      <c r="G1100" s="128" t="s">
        <v>4726</v>
      </c>
      <c r="H1100" s="128" t="s">
        <v>4727</v>
      </c>
      <c r="I1100" s="128" t="s">
        <v>1681</v>
      </c>
      <c r="J1100" s="128" t="s">
        <v>4728</v>
      </c>
      <c r="K1100" s="130" t="s">
        <v>4729</v>
      </c>
      <c r="L1100" s="128" t="s">
        <v>4730</v>
      </c>
      <c r="M1100" s="145"/>
      <c r="N1100" s="18"/>
      <c r="O1100" s="18"/>
      <c r="P1100" s="18"/>
      <c r="Q1100" s="18"/>
      <c r="R1100" s="18"/>
      <c r="S1100" s="18"/>
      <c r="T1100" s="15"/>
      <c r="U1100" s="18"/>
      <c r="V1100" s="18"/>
      <c r="W1100" s="18"/>
      <c r="X1100" s="18"/>
      <c r="Y1100" s="18"/>
      <c r="Z1100" s="18"/>
      <c r="AA1100" s="18"/>
      <c r="AB1100" s="18"/>
      <c r="AC1100" s="18"/>
      <c r="AD1100" s="18"/>
    </row>
    <row r="1101">
      <c r="A1101" s="126">
        <v>1041.0</v>
      </c>
      <c r="B1101" s="127" t="s">
        <v>1711</v>
      </c>
      <c r="C1101" s="127" t="s">
        <v>211</v>
      </c>
      <c r="D1101" s="127"/>
      <c r="E1101" s="127" t="s">
        <v>1678</v>
      </c>
      <c r="F1101" s="128"/>
      <c r="G1101" s="128" t="s">
        <v>4731</v>
      </c>
      <c r="H1101" s="128" t="s">
        <v>4732</v>
      </c>
      <c r="I1101" s="128" t="s">
        <v>1681</v>
      </c>
      <c r="J1101" s="128" t="s">
        <v>4733</v>
      </c>
      <c r="K1101" s="130" t="s">
        <v>4729</v>
      </c>
      <c r="L1101" s="128" t="s">
        <v>4730</v>
      </c>
      <c r="M1101" s="145"/>
      <c r="N1101" s="18"/>
      <c r="O1101" s="18"/>
      <c r="P1101" s="18"/>
      <c r="Q1101" s="18"/>
      <c r="R1101" s="18"/>
      <c r="S1101" s="18"/>
      <c r="T1101" s="15"/>
      <c r="U1101" s="18"/>
      <c r="V1101" s="18"/>
      <c r="W1101" s="18"/>
      <c r="X1101" s="18"/>
      <c r="Y1101" s="18"/>
      <c r="Z1101" s="18"/>
      <c r="AA1101" s="18"/>
      <c r="AB1101" s="18"/>
      <c r="AC1101" s="18"/>
      <c r="AD1101" s="18"/>
    </row>
    <row r="1102">
      <c r="A1102" s="126">
        <v>1062.0</v>
      </c>
      <c r="B1102" s="127" t="s">
        <v>1711</v>
      </c>
      <c r="C1102" s="127" t="s">
        <v>211</v>
      </c>
      <c r="D1102" s="127"/>
      <c r="E1102" s="127" t="s">
        <v>1719</v>
      </c>
      <c r="F1102" s="128"/>
      <c r="G1102" s="128" t="s">
        <v>4734</v>
      </c>
      <c r="H1102" s="128" t="s">
        <v>4735</v>
      </c>
      <c r="I1102" s="128" t="s">
        <v>1722</v>
      </c>
      <c r="J1102" s="128" t="s">
        <v>4736</v>
      </c>
      <c r="K1102" s="130" t="s">
        <v>1927</v>
      </c>
      <c r="L1102" s="128" t="s">
        <v>1928</v>
      </c>
      <c r="M1102" s="145"/>
      <c r="N1102" s="18"/>
      <c r="O1102" s="18"/>
      <c r="P1102" s="18"/>
      <c r="Q1102" s="18"/>
      <c r="R1102" s="18"/>
      <c r="S1102" s="18"/>
      <c r="T1102" s="15"/>
      <c r="U1102" s="18"/>
      <c r="V1102" s="18"/>
      <c r="W1102" s="18"/>
      <c r="X1102" s="18"/>
      <c r="Y1102" s="18"/>
      <c r="Z1102" s="18"/>
      <c r="AA1102" s="18"/>
      <c r="AB1102" s="18"/>
      <c r="AC1102" s="18"/>
      <c r="AD1102" s="18"/>
    </row>
    <row r="1103">
      <c r="A1103" s="126">
        <v>1063.0</v>
      </c>
      <c r="B1103" s="127" t="s">
        <v>1711</v>
      </c>
      <c r="C1103" s="127" t="s">
        <v>211</v>
      </c>
      <c r="D1103" s="127"/>
      <c r="E1103" s="127" t="s">
        <v>1719</v>
      </c>
      <c r="F1103" s="128"/>
      <c r="G1103" s="128" t="s">
        <v>4734</v>
      </c>
      <c r="H1103" s="128" t="s">
        <v>4735</v>
      </c>
      <c r="I1103" s="128" t="s">
        <v>1722</v>
      </c>
      <c r="J1103" s="128" t="s">
        <v>4737</v>
      </c>
      <c r="K1103" s="130" t="s">
        <v>1930</v>
      </c>
      <c r="L1103" s="128" t="s">
        <v>1931</v>
      </c>
      <c r="M1103" s="145"/>
      <c r="N1103" s="18"/>
      <c r="O1103" s="18"/>
      <c r="P1103" s="18"/>
      <c r="Q1103" s="18"/>
      <c r="R1103" s="18"/>
      <c r="S1103" s="18"/>
      <c r="T1103" s="15"/>
      <c r="U1103" s="18"/>
      <c r="V1103" s="18"/>
      <c r="W1103" s="18"/>
      <c r="X1103" s="18"/>
      <c r="Y1103" s="18"/>
      <c r="Z1103" s="18"/>
      <c r="AA1103" s="18"/>
      <c r="AB1103" s="18"/>
      <c r="AC1103" s="18"/>
      <c r="AD1103" s="18"/>
    </row>
    <row r="1104">
      <c r="A1104" s="126">
        <v>1061.0</v>
      </c>
      <c r="B1104" s="127" t="s">
        <v>1711</v>
      </c>
      <c r="C1104" s="127" t="s">
        <v>211</v>
      </c>
      <c r="D1104" s="127"/>
      <c r="E1104" s="127" t="s">
        <v>1719</v>
      </c>
      <c r="F1104" s="128"/>
      <c r="G1104" s="128" t="s">
        <v>4738</v>
      </c>
      <c r="H1104" s="128" t="s">
        <v>4739</v>
      </c>
      <c r="I1104" s="128" t="s">
        <v>1722</v>
      </c>
      <c r="J1104" s="128" t="s">
        <v>4740</v>
      </c>
      <c r="K1104" s="130" t="s">
        <v>1890</v>
      </c>
      <c r="L1104" s="128" t="s">
        <v>1891</v>
      </c>
      <c r="M1104" s="145"/>
      <c r="N1104" s="18"/>
      <c r="O1104" s="18"/>
      <c r="P1104" s="18"/>
      <c r="Q1104" s="18"/>
      <c r="R1104" s="18"/>
      <c r="S1104" s="18"/>
      <c r="T1104" s="15"/>
      <c r="U1104" s="18"/>
      <c r="V1104" s="18"/>
      <c r="W1104" s="18"/>
      <c r="X1104" s="18"/>
      <c r="Y1104" s="18"/>
      <c r="Z1104" s="18"/>
      <c r="AA1104" s="18"/>
      <c r="AB1104" s="18"/>
      <c r="AC1104" s="18"/>
      <c r="AD1104" s="18"/>
    </row>
    <row r="1105">
      <c r="A1105" s="126">
        <v>1040.0</v>
      </c>
      <c r="B1105" s="127" t="s">
        <v>1711</v>
      </c>
      <c r="C1105" s="127" t="s">
        <v>211</v>
      </c>
      <c r="D1105" s="127"/>
      <c r="E1105" s="127" t="s">
        <v>1678</v>
      </c>
      <c r="F1105" s="128"/>
      <c r="G1105" s="128" t="s">
        <v>4741</v>
      </c>
      <c r="H1105" s="128" t="s">
        <v>4742</v>
      </c>
      <c r="I1105" s="128" t="s">
        <v>1681</v>
      </c>
      <c r="J1105" s="128" t="s">
        <v>4743</v>
      </c>
      <c r="K1105" s="130" t="s">
        <v>4744</v>
      </c>
      <c r="L1105" s="128" t="s">
        <v>4745</v>
      </c>
      <c r="M1105" s="145"/>
      <c r="N1105" s="18"/>
      <c r="O1105" s="18"/>
      <c r="P1105" s="18"/>
      <c r="Q1105" s="18"/>
      <c r="R1105" s="18"/>
      <c r="S1105" s="18"/>
      <c r="T1105" s="15"/>
      <c r="U1105" s="18"/>
      <c r="V1105" s="18"/>
      <c r="W1105" s="18"/>
      <c r="X1105" s="18"/>
      <c r="Y1105" s="18"/>
      <c r="Z1105" s="18"/>
      <c r="AA1105" s="18"/>
      <c r="AB1105" s="18"/>
      <c r="AC1105" s="18"/>
      <c r="AD1105" s="18"/>
    </row>
    <row r="1106">
      <c r="A1106" s="126">
        <v>1057.0</v>
      </c>
      <c r="B1106" s="127" t="s">
        <v>1711</v>
      </c>
      <c r="C1106" s="127" t="s">
        <v>211</v>
      </c>
      <c r="D1106" s="127"/>
      <c r="E1106" s="127" t="s">
        <v>1619</v>
      </c>
      <c r="F1106" s="128"/>
      <c r="G1106" s="128" t="s">
        <v>4746</v>
      </c>
      <c r="H1106" s="128" t="s">
        <v>4747</v>
      </c>
      <c r="I1106" s="128" t="s">
        <v>1588</v>
      </c>
      <c r="J1106" s="128" t="s">
        <v>4748</v>
      </c>
      <c r="K1106" s="130" t="s">
        <v>4749</v>
      </c>
      <c r="L1106" s="128" t="s">
        <v>4750</v>
      </c>
      <c r="M1106" s="145"/>
      <c r="N1106" s="18"/>
      <c r="O1106" s="18"/>
      <c r="P1106" s="18"/>
      <c r="Q1106" s="18"/>
      <c r="R1106" s="18"/>
      <c r="S1106" s="18"/>
      <c r="T1106" s="15"/>
      <c r="U1106" s="18"/>
      <c r="V1106" s="18"/>
      <c r="W1106" s="18"/>
      <c r="X1106" s="18"/>
      <c r="Y1106" s="18"/>
      <c r="Z1106" s="18"/>
      <c r="AA1106" s="18"/>
      <c r="AB1106" s="18"/>
      <c r="AC1106" s="18"/>
      <c r="AD1106" s="18"/>
    </row>
    <row r="1107">
      <c r="A1107" s="126">
        <v>1056.0</v>
      </c>
      <c r="B1107" s="127" t="s">
        <v>1711</v>
      </c>
      <c r="C1107" s="127" t="s">
        <v>211</v>
      </c>
      <c r="D1107" s="127"/>
      <c r="E1107" s="127" t="s">
        <v>1619</v>
      </c>
      <c r="F1107" s="128"/>
      <c r="G1107" s="128" t="s">
        <v>4751</v>
      </c>
      <c r="H1107" s="128" t="s">
        <v>4752</v>
      </c>
      <c r="I1107" s="128" t="s">
        <v>1588</v>
      </c>
      <c r="J1107" s="128" t="s">
        <v>4753</v>
      </c>
      <c r="K1107" s="130" t="s">
        <v>4749</v>
      </c>
      <c r="L1107" s="128" t="s">
        <v>4750</v>
      </c>
      <c r="M1107" s="145"/>
      <c r="N1107" s="18"/>
      <c r="O1107" s="18"/>
      <c r="P1107" s="18"/>
      <c r="Q1107" s="18"/>
      <c r="R1107" s="18"/>
      <c r="S1107" s="18"/>
      <c r="T1107" s="15"/>
      <c r="U1107" s="18"/>
      <c r="V1107" s="18"/>
      <c r="W1107" s="18"/>
      <c r="X1107" s="18"/>
      <c r="Y1107" s="18"/>
      <c r="Z1107" s="18"/>
      <c r="AA1107" s="18"/>
      <c r="AB1107" s="18"/>
      <c r="AC1107" s="18"/>
      <c r="AD1107" s="18"/>
    </row>
    <row r="1108">
      <c r="A1108" s="126">
        <v>1044.0</v>
      </c>
      <c r="B1108" s="127" t="s">
        <v>1711</v>
      </c>
      <c r="C1108" s="127" t="s">
        <v>211</v>
      </c>
      <c r="D1108" s="127"/>
      <c r="E1108" s="127" t="s">
        <v>1678</v>
      </c>
      <c r="F1108" s="128"/>
      <c r="G1108" s="128" t="s">
        <v>4754</v>
      </c>
      <c r="H1108" s="128" t="s">
        <v>4755</v>
      </c>
      <c r="I1108" s="128" t="s">
        <v>1681</v>
      </c>
      <c r="J1108" s="128" t="s">
        <v>4756</v>
      </c>
      <c r="K1108" s="130" t="s">
        <v>4757</v>
      </c>
      <c r="L1108" s="128" t="s">
        <v>4758</v>
      </c>
      <c r="M1108" s="145"/>
      <c r="N1108" s="18"/>
      <c r="O1108" s="18"/>
      <c r="P1108" s="18"/>
      <c r="Q1108" s="18"/>
      <c r="R1108" s="18"/>
      <c r="S1108" s="18"/>
      <c r="T1108" s="15"/>
      <c r="U1108" s="18"/>
      <c r="V1108" s="18"/>
      <c r="W1108" s="18"/>
      <c r="X1108" s="18"/>
      <c r="Y1108" s="18"/>
      <c r="Z1108" s="18"/>
      <c r="AA1108" s="18"/>
      <c r="AB1108" s="18"/>
      <c r="AC1108" s="18"/>
      <c r="AD1108" s="18"/>
    </row>
    <row r="1109">
      <c r="A1109" s="119">
        <v>1045.0</v>
      </c>
      <c r="B1109" s="120" t="s">
        <v>1685</v>
      </c>
      <c r="C1109" s="120" t="s">
        <v>211</v>
      </c>
      <c r="D1109" s="120"/>
      <c r="E1109" s="120" t="s">
        <v>1729</v>
      </c>
      <c r="F1109" s="121"/>
      <c r="G1109" s="121" t="s">
        <v>4759</v>
      </c>
      <c r="H1109" s="121" t="s">
        <v>4760</v>
      </c>
      <c r="I1109" s="121" t="s">
        <v>1607</v>
      </c>
      <c r="J1109" s="121" t="s">
        <v>4761</v>
      </c>
      <c r="K1109" s="123" t="s">
        <v>4762</v>
      </c>
      <c r="L1109" s="121" t="s">
        <v>4763</v>
      </c>
      <c r="M1109" s="147"/>
      <c r="N1109" s="18"/>
      <c r="O1109" s="18"/>
      <c r="P1109" s="18"/>
      <c r="Q1109" s="18"/>
      <c r="R1109" s="18"/>
      <c r="S1109" s="18"/>
      <c r="T1109" s="15"/>
      <c r="U1109" s="18"/>
      <c r="V1109" s="18"/>
      <c r="W1109" s="18"/>
      <c r="X1109" s="18"/>
      <c r="Y1109" s="18"/>
      <c r="Z1109" s="18"/>
      <c r="AA1109" s="18"/>
      <c r="AB1109" s="18"/>
      <c r="AC1109" s="18"/>
      <c r="AD1109" s="18"/>
    </row>
    <row r="1110">
      <c r="C1110" s="12" t="s">
        <v>211</v>
      </c>
      <c r="D1110" s="12" t="s">
        <v>212</v>
      </c>
      <c r="E1110" s="12" t="s">
        <v>4183</v>
      </c>
      <c r="F1110" s="12" t="s">
        <v>218</v>
      </c>
      <c r="G1110" s="12" t="s">
        <v>4764</v>
      </c>
      <c r="H1110" s="12" t="s">
        <v>4765</v>
      </c>
      <c r="I1110" s="12" t="s">
        <v>1715</v>
      </c>
      <c r="J1110" s="12" t="s">
        <v>4766</v>
      </c>
      <c r="K1110" s="12" t="s">
        <v>1717</v>
      </c>
      <c r="L1110" s="12" t="s">
        <v>1718</v>
      </c>
    </row>
    <row r="1111">
      <c r="C1111" s="12" t="s">
        <v>211</v>
      </c>
      <c r="D1111" s="12" t="s">
        <v>212</v>
      </c>
      <c r="E1111" s="12" t="s">
        <v>1656</v>
      </c>
      <c r="F1111" s="12" t="s">
        <v>218</v>
      </c>
      <c r="G1111" s="12" t="s">
        <v>4767</v>
      </c>
      <c r="H1111" s="12" t="s">
        <v>4768</v>
      </c>
      <c r="I1111" s="12" t="s">
        <v>1637</v>
      </c>
      <c r="J1111" s="12" t="s">
        <v>4769</v>
      </c>
      <c r="K1111" s="12" t="s">
        <v>1660</v>
      </c>
      <c r="L1111" s="12" t="s">
        <v>1661</v>
      </c>
    </row>
    <row r="1112">
      <c r="C1112" s="12" t="s">
        <v>211</v>
      </c>
      <c r="D1112" s="12" t="s">
        <v>212</v>
      </c>
      <c r="E1112" s="12" t="s">
        <v>1678</v>
      </c>
      <c r="F1112" s="12" t="s">
        <v>218</v>
      </c>
      <c r="G1112" s="12" t="s">
        <v>4770</v>
      </c>
      <c r="H1112" s="12" t="s">
        <v>4771</v>
      </c>
      <c r="I1112" s="12" t="s">
        <v>1681</v>
      </c>
      <c r="J1112" s="12" t="s">
        <v>4772</v>
      </c>
      <c r="K1112" s="12" t="s">
        <v>4729</v>
      </c>
      <c r="L1112" s="12" t="s">
        <v>4730</v>
      </c>
    </row>
    <row r="1113">
      <c r="C1113" s="12" t="s">
        <v>211</v>
      </c>
      <c r="D1113" s="12" t="s">
        <v>212</v>
      </c>
      <c r="E1113" s="12" t="s">
        <v>1729</v>
      </c>
      <c r="F1113" s="12" t="s">
        <v>218</v>
      </c>
      <c r="G1113" s="12" t="s">
        <v>4778</v>
      </c>
      <c r="H1113" s="12" t="s">
        <v>4779</v>
      </c>
      <c r="I1113" s="12" t="s">
        <v>1607</v>
      </c>
      <c r="J1113" s="12" t="s">
        <v>4780</v>
      </c>
      <c r="K1113" s="12" t="s">
        <v>4688</v>
      </c>
      <c r="L1113" s="12" t="s">
        <v>4689</v>
      </c>
    </row>
    <row r="1114">
      <c r="C1114" s="12" t="s">
        <v>211</v>
      </c>
      <c r="D1114" s="12" t="s">
        <v>212</v>
      </c>
      <c r="E1114" s="12" t="s">
        <v>1719</v>
      </c>
      <c r="F1114" s="12" t="s">
        <v>218</v>
      </c>
      <c r="G1114" s="12" t="s">
        <v>4781</v>
      </c>
      <c r="H1114" s="12" t="s">
        <v>4782</v>
      </c>
      <c r="I1114" s="12" t="s">
        <v>1722</v>
      </c>
      <c r="J1114" s="12" t="s">
        <v>4783</v>
      </c>
      <c r="K1114" s="12" t="s">
        <v>4784</v>
      </c>
      <c r="L1114" s="12" t="s">
        <v>4785</v>
      </c>
    </row>
    <row r="1115">
      <c r="C1115" s="12" t="s">
        <v>211</v>
      </c>
      <c r="D1115" s="12" t="s">
        <v>212</v>
      </c>
      <c r="E1115" s="12" t="s">
        <v>1719</v>
      </c>
      <c r="F1115" s="12" t="s">
        <v>218</v>
      </c>
      <c r="G1115" s="12" t="s">
        <v>4786</v>
      </c>
      <c r="H1115" s="12" t="s">
        <v>4787</v>
      </c>
      <c r="I1115" s="12" t="s">
        <v>1722</v>
      </c>
      <c r="J1115" s="12" t="s">
        <v>4788</v>
      </c>
      <c r="K1115" s="12" t="s">
        <v>4784</v>
      </c>
      <c r="L1115" s="12" t="s">
        <v>4785</v>
      </c>
    </row>
    <row r="1116">
      <c r="A1116" s="119">
        <v>1097.0</v>
      </c>
      <c r="B1116" s="120" t="s">
        <v>1685</v>
      </c>
      <c r="C1116" s="120" t="s">
        <v>220</v>
      </c>
      <c r="D1116" s="119"/>
      <c r="E1116" s="119" t="s">
        <v>1619</v>
      </c>
      <c r="F1116" s="121"/>
      <c r="G1116" s="121" t="s">
        <v>4789</v>
      </c>
      <c r="H1116" s="121" t="s">
        <v>4790</v>
      </c>
      <c r="I1116" s="121" t="s">
        <v>1588</v>
      </c>
      <c r="J1116" s="121" t="s">
        <v>4791</v>
      </c>
      <c r="K1116" s="123" t="s">
        <v>4792</v>
      </c>
      <c r="L1116" s="121" t="s">
        <v>4793</v>
      </c>
      <c r="M1116" s="124"/>
      <c r="N1116" s="18"/>
      <c r="O1116" s="18"/>
      <c r="P1116" s="18"/>
      <c r="Q1116" s="18"/>
      <c r="R1116" s="18"/>
      <c r="S1116" s="18"/>
      <c r="T1116" s="15"/>
      <c r="U1116" s="18"/>
      <c r="V1116" s="18"/>
      <c r="W1116" s="18"/>
      <c r="X1116" s="18"/>
      <c r="Y1116" s="18"/>
      <c r="Z1116" s="18"/>
      <c r="AA1116" s="18"/>
      <c r="AB1116" s="18"/>
      <c r="AC1116" s="18"/>
      <c r="AD1116" s="18"/>
    </row>
    <row r="1117">
      <c r="A1117" s="119">
        <v>1100.0</v>
      </c>
      <c r="B1117" s="120" t="s">
        <v>1685</v>
      </c>
      <c r="C1117" s="120" t="s">
        <v>220</v>
      </c>
      <c r="D1117" s="119"/>
      <c r="E1117" s="119" t="s">
        <v>1619</v>
      </c>
      <c r="F1117" s="124"/>
      <c r="G1117" s="124" t="s">
        <v>4789</v>
      </c>
      <c r="H1117" s="124" t="s">
        <v>4790</v>
      </c>
      <c r="I1117" s="124" t="s">
        <v>1588</v>
      </c>
      <c r="J1117" s="124" t="s">
        <v>4794</v>
      </c>
      <c r="K1117" s="119" t="s">
        <v>4795</v>
      </c>
      <c r="L1117" s="124" t="s">
        <v>4796</v>
      </c>
      <c r="M1117" s="124"/>
      <c r="N1117" s="18"/>
      <c r="O1117" s="18"/>
      <c r="P1117" s="18"/>
      <c r="Q1117" s="18"/>
      <c r="R1117" s="18"/>
      <c r="S1117" s="18"/>
      <c r="T1117" s="15"/>
      <c r="U1117" s="18"/>
      <c r="V1117" s="18"/>
      <c r="W1117" s="18"/>
      <c r="X1117" s="18"/>
      <c r="Y1117" s="18"/>
      <c r="Z1117" s="18"/>
      <c r="AA1117" s="18"/>
      <c r="AB1117" s="18"/>
      <c r="AC1117" s="18"/>
      <c r="AD1117" s="18"/>
    </row>
    <row r="1118">
      <c r="A1118" s="119">
        <v>1094.0</v>
      </c>
      <c r="B1118" s="120" t="s">
        <v>1685</v>
      </c>
      <c r="C1118" s="120" t="s">
        <v>220</v>
      </c>
      <c r="D1118" s="119"/>
      <c r="E1118" s="119" t="s">
        <v>1729</v>
      </c>
      <c r="F1118" s="121"/>
      <c r="G1118" s="121" t="s">
        <v>4797</v>
      </c>
      <c r="H1118" s="121" t="s">
        <v>4798</v>
      </c>
      <c r="I1118" s="121" t="s">
        <v>1607</v>
      </c>
      <c r="J1118" s="121" t="s">
        <v>4799</v>
      </c>
      <c r="K1118" s="123" t="s">
        <v>4800</v>
      </c>
      <c r="L1118" s="121" t="s">
        <v>4801</v>
      </c>
      <c r="M1118" s="124"/>
      <c r="N1118" s="18"/>
      <c r="O1118" s="113"/>
      <c r="P1118" s="113"/>
      <c r="Q1118" s="113"/>
      <c r="R1118" s="113"/>
      <c r="S1118" s="15"/>
      <c r="T1118" s="18"/>
      <c r="U1118" s="18"/>
      <c r="V1118" s="18"/>
      <c r="W1118" s="18"/>
      <c r="X1118" s="18"/>
      <c r="Y1118" s="18"/>
      <c r="Z1118" s="18"/>
      <c r="AA1118" s="18"/>
      <c r="AB1118" s="18"/>
      <c r="AC1118" s="18"/>
      <c r="AD1118" s="18"/>
    </row>
    <row r="1119">
      <c r="A1119" s="119">
        <v>1093.0</v>
      </c>
      <c r="B1119" s="120" t="s">
        <v>1685</v>
      </c>
      <c r="C1119" s="120" t="s">
        <v>220</v>
      </c>
      <c r="D1119" s="119"/>
      <c r="E1119" s="119" t="s">
        <v>1729</v>
      </c>
      <c r="F1119" s="121"/>
      <c r="G1119" s="121" t="s">
        <v>4802</v>
      </c>
      <c r="H1119" s="121" t="s">
        <v>4803</v>
      </c>
      <c r="I1119" s="121" t="s">
        <v>1607</v>
      </c>
      <c r="J1119" s="121" t="s">
        <v>4804</v>
      </c>
      <c r="K1119" s="123" t="s">
        <v>4800</v>
      </c>
      <c r="L1119" s="121" t="s">
        <v>4801</v>
      </c>
      <c r="M1119" s="124"/>
      <c r="N1119" s="18"/>
      <c r="O1119" s="113"/>
      <c r="P1119" s="113"/>
      <c r="Q1119" s="113"/>
      <c r="R1119" s="113"/>
      <c r="S1119" s="15"/>
      <c r="T1119" s="18"/>
      <c r="U1119" s="18"/>
      <c r="V1119" s="18"/>
      <c r="W1119" s="18"/>
      <c r="X1119" s="18"/>
      <c r="Y1119" s="18"/>
      <c r="Z1119" s="18"/>
      <c r="AA1119" s="18"/>
      <c r="AB1119" s="18"/>
      <c r="AC1119" s="18"/>
      <c r="AD1119" s="18"/>
    </row>
    <row r="1120">
      <c r="A1120" s="126">
        <v>1103.0</v>
      </c>
      <c r="B1120" s="127" t="s">
        <v>1711</v>
      </c>
      <c r="C1120" s="127" t="s">
        <v>220</v>
      </c>
      <c r="D1120" s="126"/>
      <c r="E1120" s="126" t="s">
        <v>1719</v>
      </c>
      <c r="F1120" s="128"/>
      <c r="G1120" s="128" t="s">
        <v>4805</v>
      </c>
      <c r="H1120" s="128" t="s">
        <v>4806</v>
      </c>
      <c r="I1120" s="128" t="s">
        <v>1722</v>
      </c>
      <c r="J1120" s="128" t="s">
        <v>4807</v>
      </c>
      <c r="K1120" s="130" t="s">
        <v>1927</v>
      </c>
      <c r="L1120" s="128" t="s">
        <v>1928</v>
      </c>
      <c r="M1120" s="131"/>
      <c r="N1120" s="18"/>
      <c r="O1120" s="18"/>
      <c r="P1120" s="18"/>
      <c r="Q1120" s="18"/>
      <c r="R1120" s="18"/>
      <c r="S1120" s="18"/>
      <c r="T1120" s="15"/>
      <c r="U1120" s="18"/>
      <c r="V1120" s="18"/>
      <c r="W1120" s="18"/>
      <c r="X1120" s="18"/>
      <c r="Y1120" s="18"/>
      <c r="Z1120" s="18"/>
      <c r="AA1120" s="18"/>
      <c r="AB1120" s="18"/>
      <c r="AC1120" s="18"/>
      <c r="AD1120" s="18"/>
    </row>
    <row r="1121">
      <c r="A1121" s="119">
        <v>1101.0</v>
      </c>
      <c r="B1121" s="120" t="s">
        <v>1685</v>
      </c>
      <c r="C1121" s="120" t="s">
        <v>220</v>
      </c>
      <c r="D1121" s="119"/>
      <c r="E1121" s="119" t="s">
        <v>1619</v>
      </c>
      <c r="F1121" s="121"/>
      <c r="G1121" s="121" t="s">
        <v>4808</v>
      </c>
      <c r="H1121" s="121" t="s">
        <v>4809</v>
      </c>
      <c r="I1121" s="121" t="s">
        <v>1588</v>
      </c>
      <c r="J1121" s="121" t="s">
        <v>4810</v>
      </c>
      <c r="K1121" s="123" t="s">
        <v>4811</v>
      </c>
      <c r="L1121" s="121" t="s">
        <v>4812</v>
      </c>
      <c r="M1121" s="124"/>
      <c r="N1121" s="18"/>
      <c r="O1121" s="18"/>
      <c r="P1121" s="18"/>
      <c r="Q1121" s="18"/>
      <c r="R1121" s="18"/>
      <c r="S1121" s="18"/>
      <c r="T1121" s="15"/>
      <c r="U1121" s="18"/>
      <c r="V1121" s="18"/>
      <c r="W1121" s="18"/>
      <c r="X1121" s="18"/>
      <c r="Y1121" s="18"/>
      <c r="Z1121" s="18"/>
      <c r="AA1121" s="18"/>
      <c r="AB1121" s="18"/>
      <c r="AC1121" s="18"/>
      <c r="AD1121" s="18"/>
    </row>
    <row r="1122">
      <c r="A1122" s="119">
        <v>1102.0</v>
      </c>
      <c r="B1122" s="120" t="s">
        <v>1685</v>
      </c>
      <c r="C1122" s="120" t="s">
        <v>220</v>
      </c>
      <c r="D1122" s="119"/>
      <c r="E1122" s="119" t="s">
        <v>1619</v>
      </c>
      <c r="F1122" s="121"/>
      <c r="G1122" s="121" t="s">
        <v>4813</v>
      </c>
      <c r="H1122" s="121" t="s">
        <v>4814</v>
      </c>
      <c r="I1122" s="121" t="s">
        <v>1588</v>
      </c>
      <c r="J1122" s="121" t="s">
        <v>4815</v>
      </c>
      <c r="K1122" s="123" t="s">
        <v>4816</v>
      </c>
      <c r="L1122" s="121" t="s">
        <v>4817</v>
      </c>
      <c r="M1122" s="124"/>
      <c r="N1122" s="18"/>
      <c r="O1122" s="18"/>
      <c r="P1122" s="18"/>
      <c r="Q1122" s="18"/>
      <c r="R1122" s="18"/>
      <c r="S1122" s="18"/>
      <c r="T1122" s="15"/>
      <c r="U1122" s="18"/>
      <c r="V1122" s="18"/>
      <c r="W1122" s="18"/>
      <c r="X1122" s="18"/>
      <c r="Y1122" s="18"/>
      <c r="Z1122" s="18"/>
      <c r="AA1122" s="18"/>
      <c r="AB1122" s="18"/>
      <c r="AC1122" s="18"/>
      <c r="AD1122" s="18"/>
    </row>
    <row r="1123">
      <c r="A1123" s="119">
        <v>1095.0</v>
      </c>
      <c r="B1123" s="120" t="s">
        <v>1685</v>
      </c>
      <c r="C1123" s="120" t="s">
        <v>220</v>
      </c>
      <c r="D1123" s="119"/>
      <c r="E1123" s="119" t="s">
        <v>1619</v>
      </c>
      <c r="F1123" s="121"/>
      <c r="G1123" s="121" t="s">
        <v>4818</v>
      </c>
      <c r="H1123" s="121" t="s">
        <v>4819</v>
      </c>
      <c r="I1123" s="121" t="s">
        <v>1588</v>
      </c>
      <c r="J1123" s="121" t="s">
        <v>4820</v>
      </c>
      <c r="K1123" s="123" t="s">
        <v>4792</v>
      </c>
      <c r="L1123" s="121" t="s">
        <v>4793</v>
      </c>
      <c r="M1123" s="124"/>
      <c r="N1123" s="18"/>
      <c r="O1123" s="113"/>
      <c r="P1123" s="113"/>
      <c r="Q1123" s="113"/>
      <c r="R1123" s="113"/>
      <c r="S1123" s="15"/>
      <c r="T1123" s="18"/>
      <c r="U1123" s="18"/>
      <c r="V1123" s="18"/>
      <c r="W1123" s="18"/>
      <c r="X1123" s="18"/>
      <c r="Y1123" s="18"/>
      <c r="Z1123" s="18"/>
      <c r="AA1123" s="18"/>
      <c r="AB1123" s="18"/>
      <c r="AC1123" s="18"/>
      <c r="AD1123" s="18"/>
    </row>
    <row r="1124">
      <c r="A1124" s="119">
        <v>1098.0</v>
      </c>
      <c r="B1124" s="120" t="s">
        <v>1685</v>
      </c>
      <c r="C1124" s="120" t="s">
        <v>220</v>
      </c>
      <c r="D1124" s="119"/>
      <c r="E1124" s="119" t="s">
        <v>1619</v>
      </c>
      <c r="F1124" s="121"/>
      <c r="G1124" s="121" t="s">
        <v>4818</v>
      </c>
      <c r="H1124" s="121" t="s">
        <v>4819</v>
      </c>
      <c r="I1124" s="121" t="s">
        <v>1588</v>
      </c>
      <c r="J1124" s="121" t="s">
        <v>4821</v>
      </c>
      <c r="K1124" s="123" t="s">
        <v>4795</v>
      </c>
      <c r="L1124" s="121" t="s">
        <v>4796</v>
      </c>
      <c r="M1124" s="124"/>
      <c r="N1124" s="18"/>
      <c r="O1124" s="113"/>
      <c r="P1124" s="113"/>
      <c r="Q1124" s="113"/>
      <c r="R1124" s="113"/>
      <c r="S1124" s="15"/>
      <c r="T1124" s="18"/>
      <c r="U1124" s="18"/>
      <c r="V1124" s="18"/>
      <c r="W1124" s="18"/>
      <c r="X1124" s="18"/>
      <c r="Y1124" s="18"/>
      <c r="Z1124" s="18"/>
      <c r="AA1124" s="18"/>
      <c r="AB1124" s="18"/>
      <c r="AC1124" s="18"/>
      <c r="AD1124" s="18"/>
    </row>
    <row r="1125">
      <c r="A1125" s="119">
        <v>1096.0</v>
      </c>
      <c r="B1125" s="120" t="s">
        <v>1685</v>
      </c>
      <c r="C1125" s="120" t="s">
        <v>220</v>
      </c>
      <c r="D1125" s="119"/>
      <c r="E1125" s="119" t="s">
        <v>1619</v>
      </c>
      <c r="F1125" s="121"/>
      <c r="G1125" s="121" t="s">
        <v>4822</v>
      </c>
      <c r="H1125" s="121" t="s">
        <v>4823</v>
      </c>
      <c r="I1125" s="121" t="s">
        <v>1588</v>
      </c>
      <c r="J1125" s="121" t="s">
        <v>4824</v>
      </c>
      <c r="K1125" s="123" t="s">
        <v>4792</v>
      </c>
      <c r="L1125" s="121" t="s">
        <v>4793</v>
      </c>
      <c r="M1125" s="124"/>
      <c r="N1125" s="18"/>
      <c r="O1125" s="113"/>
      <c r="P1125" s="113"/>
      <c r="Q1125" s="113"/>
      <c r="R1125" s="113"/>
      <c r="S1125" s="15"/>
      <c r="T1125" s="18"/>
      <c r="U1125" s="18"/>
      <c r="V1125" s="18"/>
      <c r="W1125" s="18"/>
      <c r="X1125" s="18"/>
      <c r="Y1125" s="18"/>
      <c r="Z1125" s="18"/>
      <c r="AA1125" s="18"/>
      <c r="AB1125" s="18"/>
      <c r="AC1125" s="18"/>
      <c r="AD1125" s="18"/>
    </row>
    <row r="1126">
      <c r="A1126" s="119">
        <v>1099.0</v>
      </c>
      <c r="B1126" s="120" t="s">
        <v>1685</v>
      </c>
      <c r="C1126" s="120" t="s">
        <v>220</v>
      </c>
      <c r="D1126" s="119"/>
      <c r="E1126" s="119" t="s">
        <v>1619</v>
      </c>
      <c r="F1126" s="121"/>
      <c r="G1126" s="121" t="s">
        <v>4822</v>
      </c>
      <c r="H1126" s="121" t="s">
        <v>4823</v>
      </c>
      <c r="I1126" s="121" t="s">
        <v>1588</v>
      </c>
      <c r="J1126" s="121" t="s">
        <v>4825</v>
      </c>
      <c r="K1126" s="123" t="s">
        <v>4795</v>
      </c>
      <c r="L1126" s="121" t="s">
        <v>4796</v>
      </c>
      <c r="M1126" s="124"/>
      <c r="N1126" s="18"/>
      <c r="O1126" s="113"/>
      <c r="P1126" s="113"/>
      <c r="Q1126" s="113"/>
      <c r="R1126" s="113"/>
      <c r="S1126" s="15"/>
      <c r="T1126" s="18"/>
      <c r="U1126" s="18"/>
      <c r="V1126" s="18"/>
      <c r="W1126" s="18"/>
      <c r="X1126" s="18"/>
      <c r="Y1126" s="18"/>
      <c r="Z1126" s="18"/>
      <c r="AA1126" s="18"/>
      <c r="AB1126" s="18"/>
      <c r="AC1126" s="18"/>
      <c r="AD1126" s="18"/>
    </row>
    <row r="1127">
      <c r="A1127" s="119">
        <v>1134.0</v>
      </c>
      <c r="B1127" s="120" t="s">
        <v>1685</v>
      </c>
      <c r="C1127" s="120" t="s">
        <v>220</v>
      </c>
      <c r="D1127" s="119"/>
      <c r="E1127" s="119" t="s">
        <v>1654</v>
      </c>
      <c r="F1127" s="121"/>
      <c r="G1127" s="121" t="s">
        <v>4826</v>
      </c>
      <c r="H1127" s="121" t="s">
        <v>4827</v>
      </c>
      <c r="I1127" s="121" t="s">
        <v>1600</v>
      </c>
      <c r="J1127" s="121" t="s">
        <v>4828</v>
      </c>
      <c r="K1127" s="123" t="s">
        <v>1787</v>
      </c>
      <c r="L1127" s="121" t="s">
        <v>1788</v>
      </c>
      <c r="M1127" s="124"/>
      <c r="N1127" s="18"/>
      <c r="O1127" s="113"/>
      <c r="P1127" s="113"/>
      <c r="Q1127" s="113"/>
      <c r="R1127" s="113"/>
      <c r="S1127" s="15"/>
      <c r="T1127" s="18"/>
      <c r="U1127" s="18"/>
      <c r="V1127" s="18"/>
      <c r="W1127" s="18"/>
      <c r="X1127" s="18"/>
      <c r="Y1127" s="18"/>
      <c r="Z1127" s="18"/>
      <c r="AA1127" s="18"/>
      <c r="AB1127" s="18"/>
      <c r="AC1127" s="18"/>
      <c r="AD1127" s="18"/>
    </row>
    <row r="1128">
      <c r="A1128" s="119">
        <v>1142.0</v>
      </c>
      <c r="B1128" s="120" t="s">
        <v>1685</v>
      </c>
      <c r="C1128" s="120" t="s">
        <v>220</v>
      </c>
      <c r="D1128" s="119"/>
      <c r="E1128" s="119" t="s">
        <v>1654</v>
      </c>
      <c r="F1128" s="121"/>
      <c r="G1128" s="121" t="s">
        <v>4829</v>
      </c>
      <c r="H1128" s="121" t="s">
        <v>4827</v>
      </c>
      <c r="I1128" s="121" t="s">
        <v>1600</v>
      </c>
      <c r="J1128" s="121" t="s">
        <v>4830</v>
      </c>
      <c r="K1128" s="123" t="s">
        <v>1791</v>
      </c>
      <c r="L1128" s="121" t="s">
        <v>1792</v>
      </c>
      <c r="M1128" s="124"/>
      <c r="N1128" s="18"/>
      <c r="O1128" s="113"/>
      <c r="P1128" s="113"/>
      <c r="Q1128" s="113"/>
      <c r="R1128" s="113"/>
      <c r="S1128" s="15"/>
      <c r="T1128" s="18"/>
      <c r="U1128" s="18"/>
      <c r="V1128" s="18"/>
      <c r="W1128" s="18"/>
      <c r="X1128" s="18"/>
      <c r="Y1128" s="18"/>
      <c r="Z1128" s="18"/>
      <c r="AA1128" s="18"/>
      <c r="AB1128" s="18"/>
      <c r="AC1128" s="18"/>
      <c r="AD1128" s="18"/>
    </row>
    <row r="1129">
      <c r="A1129" s="119">
        <v>1165.0</v>
      </c>
      <c r="B1129" s="120" t="s">
        <v>1685</v>
      </c>
      <c r="C1129" s="120" t="s">
        <v>220</v>
      </c>
      <c r="D1129" s="119"/>
      <c r="E1129" s="119" t="s">
        <v>1654</v>
      </c>
      <c r="F1129" s="121"/>
      <c r="G1129" s="121" t="s">
        <v>4831</v>
      </c>
      <c r="H1129" s="121" t="s">
        <v>4827</v>
      </c>
      <c r="I1129" s="121" t="s">
        <v>1600</v>
      </c>
      <c r="J1129" s="121" t="s">
        <v>4832</v>
      </c>
      <c r="K1129" s="123" t="s">
        <v>4833</v>
      </c>
      <c r="L1129" s="121" t="s">
        <v>4834</v>
      </c>
      <c r="M1129" s="124"/>
      <c r="N1129" s="18"/>
      <c r="O1129" s="113"/>
      <c r="P1129" s="113"/>
      <c r="Q1129" s="18"/>
      <c r="R1129" s="18"/>
      <c r="S1129" s="15"/>
      <c r="T1129" s="18"/>
      <c r="U1129" s="18"/>
      <c r="V1129" s="18"/>
      <c r="W1129" s="18"/>
      <c r="X1129" s="18"/>
      <c r="Y1129" s="18"/>
      <c r="Z1129" s="18"/>
      <c r="AA1129" s="18"/>
      <c r="AB1129" s="18"/>
      <c r="AC1129" s="18"/>
      <c r="AD1129" s="18"/>
    </row>
    <row r="1130">
      <c r="A1130" s="119">
        <v>1132.0</v>
      </c>
      <c r="B1130" s="120" t="s">
        <v>1685</v>
      </c>
      <c r="C1130" s="120" t="s">
        <v>220</v>
      </c>
      <c r="D1130" s="119"/>
      <c r="E1130" s="119" t="s">
        <v>1654</v>
      </c>
      <c r="F1130" s="121"/>
      <c r="G1130" s="121" t="s">
        <v>4835</v>
      </c>
      <c r="H1130" s="121" t="s">
        <v>4836</v>
      </c>
      <c r="I1130" s="121" t="s">
        <v>1600</v>
      </c>
      <c r="J1130" s="121" t="s">
        <v>4837</v>
      </c>
      <c r="K1130" s="123" t="s">
        <v>1787</v>
      </c>
      <c r="L1130" s="121" t="s">
        <v>1788</v>
      </c>
      <c r="M1130" s="124"/>
      <c r="N1130" s="18"/>
      <c r="O1130" s="113"/>
      <c r="P1130" s="113"/>
      <c r="Q1130" s="18"/>
      <c r="R1130" s="18"/>
      <c r="S1130" s="15"/>
      <c r="T1130" s="18"/>
      <c r="U1130" s="18"/>
      <c r="V1130" s="18"/>
      <c r="W1130" s="18"/>
      <c r="X1130" s="18"/>
      <c r="Y1130" s="18"/>
      <c r="Z1130" s="18"/>
      <c r="AA1130" s="18"/>
      <c r="AB1130" s="18"/>
      <c r="AC1130" s="18"/>
      <c r="AD1130" s="18"/>
    </row>
    <row r="1131">
      <c r="A1131" s="119">
        <v>1140.0</v>
      </c>
      <c r="B1131" s="120" t="s">
        <v>1685</v>
      </c>
      <c r="C1131" s="120" t="s">
        <v>220</v>
      </c>
      <c r="D1131" s="119"/>
      <c r="E1131" s="119" t="s">
        <v>1654</v>
      </c>
      <c r="F1131" s="121"/>
      <c r="G1131" s="121" t="s">
        <v>4838</v>
      </c>
      <c r="H1131" s="121" t="s">
        <v>4836</v>
      </c>
      <c r="I1131" s="121" t="s">
        <v>1600</v>
      </c>
      <c r="J1131" s="121" t="s">
        <v>4839</v>
      </c>
      <c r="K1131" s="123" t="s">
        <v>1791</v>
      </c>
      <c r="L1131" s="121" t="s">
        <v>1792</v>
      </c>
      <c r="M1131" s="124"/>
      <c r="N1131" s="18"/>
      <c r="O1131" s="113"/>
      <c r="P1131" s="113"/>
      <c r="Q1131" s="113"/>
      <c r="R1131" s="113"/>
      <c r="S1131" s="15"/>
      <c r="T1131" s="18"/>
      <c r="U1131" s="18"/>
      <c r="V1131" s="18"/>
      <c r="W1131" s="18"/>
      <c r="X1131" s="18"/>
      <c r="Y1131" s="18"/>
      <c r="Z1131" s="18"/>
      <c r="AA1131" s="18"/>
      <c r="AB1131" s="18"/>
      <c r="AC1131" s="18"/>
      <c r="AD1131" s="18"/>
    </row>
    <row r="1132">
      <c r="A1132" s="119">
        <v>1164.0</v>
      </c>
      <c r="B1132" s="120" t="s">
        <v>1685</v>
      </c>
      <c r="C1132" s="120" t="s">
        <v>220</v>
      </c>
      <c r="D1132" s="119"/>
      <c r="E1132" s="119" t="s">
        <v>1654</v>
      </c>
      <c r="F1132" s="121"/>
      <c r="G1132" s="121" t="s">
        <v>4840</v>
      </c>
      <c r="H1132" s="121" t="s">
        <v>4836</v>
      </c>
      <c r="I1132" s="121" t="s">
        <v>1600</v>
      </c>
      <c r="J1132" s="121" t="s">
        <v>4841</v>
      </c>
      <c r="K1132" s="123" t="s">
        <v>4833</v>
      </c>
      <c r="L1132" s="121" t="s">
        <v>4834</v>
      </c>
      <c r="M1132" s="124"/>
      <c r="N1132" s="18"/>
      <c r="O1132" s="113"/>
      <c r="P1132" s="113"/>
      <c r="Q1132" s="18"/>
      <c r="R1132" s="18"/>
      <c r="S1132" s="15"/>
      <c r="T1132" s="18"/>
      <c r="U1132" s="18"/>
      <c r="V1132" s="18"/>
      <c r="W1132" s="18"/>
      <c r="X1132" s="18"/>
      <c r="Y1132" s="18"/>
      <c r="Z1132" s="18"/>
      <c r="AA1132" s="18"/>
      <c r="AB1132" s="18"/>
      <c r="AC1132" s="18"/>
      <c r="AD1132" s="18"/>
    </row>
    <row r="1133">
      <c r="A1133" s="119">
        <v>1107.0</v>
      </c>
      <c r="B1133" s="120" t="s">
        <v>1685</v>
      </c>
      <c r="C1133" s="120" t="s">
        <v>220</v>
      </c>
      <c r="D1133" s="119"/>
      <c r="E1133" s="119" t="s">
        <v>1654</v>
      </c>
      <c r="F1133" s="121"/>
      <c r="G1133" s="121" t="s">
        <v>4842</v>
      </c>
      <c r="H1133" s="121" t="s">
        <v>4843</v>
      </c>
      <c r="I1133" s="121" t="s">
        <v>1600</v>
      </c>
      <c r="J1133" s="121" t="s">
        <v>4844</v>
      </c>
      <c r="K1133" s="123" t="s">
        <v>1782</v>
      </c>
      <c r="L1133" s="121" t="s">
        <v>1783</v>
      </c>
      <c r="M1133" s="124"/>
      <c r="N1133" s="18"/>
      <c r="O1133" s="113"/>
      <c r="P1133" s="113"/>
      <c r="Q1133" s="18"/>
      <c r="R1133" s="18"/>
      <c r="S1133" s="15"/>
      <c r="T1133" s="18"/>
      <c r="U1133" s="18"/>
      <c r="V1133" s="18"/>
      <c r="W1133" s="18"/>
      <c r="X1133" s="18"/>
      <c r="Y1133" s="18"/>
      <c r="Z1133" s="18"/>
      <c r="AA1133" s="18"/>
      <c r="AB1133" s="18"/>
      <c r="AC1133" s="18"/>
      <c r="AD1133" s="18"/>
    </row>
    <row r="1134">
      <c r="A1134" s="119">
        <v>1133.0</v>
      </c>
      <c r="B1134" s="120" t="s">
        <v>1685</v>
      </c>
      <c r="C1134" s="120" t="s">
        <v>220</v>
      </c>
      <c r="D1134" s="119"/>
      <c r="E1134" s="119" t="s">
        <v>1654</v>
      </c>
      <c r="F1134" s="121"/>
      <c r="G1134" s="121" t="s">
        <v>4845</v>
      </c>
      <c r="H1134" s="121" t="s">
        <v>4846</v>
      </c>
      <c r="I1134" s="121" t="s">
        <v>1600</v>
      </c>
      <c r="J1134" s="121" t="s">
        <v>4847</v>
      </c>
      <c r="K1134" s="123" t="s">
        <v>1787</v>
      </c>
      <c r="L1134" s="121" t="s">
        <v>1788</v>
      </c>
      <c r="M1134" s="124"/>
      <c r="N1134" s="18"/>
      <c r="O1134" s="113"/>
      <c r="P1134" s="113"/>
      <c r="Q1134" s="113"/>
      <c r="R1134" s="113"/>
      <c r="S1134" s="15"/>
      <c r="T1134" s="18"/>
      <c r="U1134" s="18"/>
      <c r="V1134" s="18"/>
      <c r="W1134" s="18"/>
      <c r="X1134" s="18"/>
      <c r="Y1134" s="18"/>
      <c r="Z1134" s="18"/>
      <c r="AA1134" s="18"/>
      <c r="AB1134" s="18"/>
      <c r="AC1134" s="18"/>
      <c r="AD1134" s="18"/>
    </row>
    <row r="1135">
      <c r="A1135" s="119">
        <v>1141.0</v>
      </c>
      <c r="B1135" s="120" t="s">
        <v>1685</v>
      </c>
      <c r="C1135" s="120" t="s">
        <v>220</v>
      </c>
      <c r="D1135" s="119"/>
      <c r="E1135" s="119" t="s">
        <v>1654</v>
      </c>
      <c r="F1135" s="121"/>
      <c r="G1135" s="121" t="s">
        <v>4848</v>
      </c>
      <c r="H1135" s="121" t="s">
        <v>4846</v>
      </c>
      <c r="I1135" s="121" t="s">
        <v>1600</v>
      </c>
      <c r="J1135" s="121" t="s">
        <v>4849</v>
      </c>
      <c r="K1135" s="123" t="s">
        <v>1791</v>
      </c>
      <c r="L1135" s="121" t="s">
        <v>1792</v>
      </c>
      <c r="M1135" s="124"/>
      <c r="N1135" s="18"/>
      <c r="O1135" s="113"/>
      <c r="P1135" s="113"/>
      <c r="Q1135" s="113"/>
      <c r="R1135" s="113"/>
      <c r="S1135" s="15"/>
      <c r="T1135" s="18"/>
      <c r="U1135" s="18"/>
      <c r="V1135" s="18"/>
      <c r="W1135" s="18"/>
      <c r="X1135" s="18"/>
      <c r="Y1135" s="18"/>
      <c r="Z1135" s="18"/>
      <c r="AA1135" s="18"/>
      <c r="AB1135" s="18"/>
      <c r="AC1135" s="18"/>
      <c r="AD1135" s="18"/>
    </row>
    <row r="1136">
      <c r="A1136" s="119">
        <v>1105.0</v>
      </c>
      <c r="B1136" s="120" t="s">
        <v>1685</v>
      </c>
      <c r="C1136" s="120" t="s">
        <v>220</v>
      </c>
      <c r="D1136" s="119"/>
      <c r="E1136" s="119" t="s">
        <v>1654</v>
      </c>
      <c r="F1136" s="121"/>
      <c r="G1136" s="121" t="s">
        <v>4850</v>
      </c>
      <c r="H1136" s="121" t="s">
        <v>4851</v>
      </c>
      <c r="I1136" s="121" t="s">
        <v>1600</v>
      </c>
      <c r="J1136" s="121" t="s">
        <v>4852</v>
      </c>
      <c r="K1136" s="123" t="s">
        <v>1782</v>
      </c>
      <c r="L1136" s="121" t="s">
        <v>1783</v>
      </c>
      <c r="M1136" s="124"/>
      <c r="N1136" s="18"/>
      <c r="O1136" s="113"/>
      <c r="P1136" s="113"/>
      <c r="Q1136" s="18"/>
      <c r="R1136" s="18"/>
      <c r="S1136" s="15"/>
      <c r="T1136" s="18"/>
      <c r="U1136" s="18"/>
      <c r="V1136" s="18"/>
      <c r="W1136" s="18"/>
      <c r="X1136" s="18"/>
      <c r="Y1136" s="18"/>
      <c r="Z1136" s="18"/>
      <c r="AA1136" s="18"/>
      <c r="AB1136" s="18"/>
      <c r="AC1136" s="18"/>
      <c r="AD1136" s="18"/>
    </row>
    <row r="1137">
      <c r="A1137" s="119">
        <v>1122.0</v>
      </c>
      <c r="B1137" s="120" t="s">
        <v>1685</v>
      </c>
      <c r="C1137" s="120" t="s">
        <v>220</v>
      </c>
      <c r="D1137" s="119"/>
      <c r="E1137" s="119" t="s">
        <v>1654</v>
      </c>
      <c r="F1137" s="121"/>
      <c r="G1137" s="121" t="s">
        <v>4850</v>
      </c>
      <c r="H1137" s="121" t="s">
        <v>4851</v>
      </c>
      <c r="I1137" s="121" t="s">
        <v>1600</v>
      </c>
      <c r="J1137" s="121" t="s">
        <v>4853</v>
      </c>
      <c r="K1137" s="123" t="s">
        <v>1602</v>
      </c>
      <c r="L1137" s="121" t="s">
        <v>1603</v>
      </c>
      <c r="M1137" s="124"/>
      <c r="N1137" s="18"/>
      <c r="O1137" s="113"/>
      <c r="P1137" s="113"/>
      <c r="Q1137" s="18"/>
      <c r="R1137" s="18"/>
      <c r="S1137" s="15"/>
      <c r="T1137" s="18"/>
      <c r="U1137" s="18"/>
      <c r="V1137" s="18"/>
      <c r="W1137" s="18"/>
      <c r="X1137" s="18"/>
      <c r="Y1137" s="18"/>
      <c r="Z1137" s="18"/>
      <c r="AA1137" s="18"/>
      <c r="AB1137" s="18"/>
      <c r="AC1137" s="18"/>
      <c r="AD1137" s="18"/>
    </row>
    <row r="1138">
      <c r="A1138" s="119">
        <v>1157.0</v>
      </c>
      <c r="B1138" s="120" t="s">
        <v>1685</v>
      </c>
      <c r="C1138" s="120" t="s">
        <v>220</v>
      </c>
      <c r="D1138" s="119"/>
      <c r="E1138" s="119" t="s">
        <v>1654</v>
      </c>
      <c r="F1138" s="121"/>
      <c r="G1138" s="121" t="s">
        <v>4854</v>
      </c>
      <c r="H1138" s="121" t="s">
        <v>4851</v>
      </c>
      <c r="I1138" s="121" t="s">
        <v>1600</v>
      </c>
      <c r="J1138" s="121" t="s">
        <v>4855</v>
      </c>
      <c r="K1138" s="123" t="s">
        <v>2048</v>
      </c>
      <c r="L1138" s="121" t="s">
        <v>2049</v>
      </c>
      <c r="M1138" s="124"/>
      <c r="N1138" s="18"/>
      <c r="O1138" s="113"/>
      <c r="P1138" s="113"/>
      <c r="Q1138" s="113"/>
      <c r="R1138" s="113"/>
      <c r="S1138" s="15"/>
      <c r="T1138" s="18"/>
      <c r="U1138" s="18"/>
      <c r="V1138" s="18"/>
      <c r="W1138" s="18"/>
      <c r="X1138" s="18"/>
      <c r="Y1138" s="18"/>
      <c r="Z1138" s="18"/>
      <c r="AA1138" s="18"/>
      <c r="AB1138" s="18"/>
      <c r="AC1138" s="18"/>
      <c r="AD1138" s="18"/>
    </row>
    <row r="1139">
      <c r="A1139" s="119">
        <v>1104.0</v>
      </c>
      <c r="B1139" s="120" t="s">
        <v>1685</v>
      </c>
      <c r="C1139" s="120" t="s">
        <v>220</v>
      </c>
      <c r="D1139" s="119"/>
      <c r="E1139" s="119" t="s">
        <v>1654</v>
      </c>
      <c r="F1139" s="121"/>
      <c r="G1139" s="121" t="s">
        <v>4856</v>
      </c>
      <c r="H1139" s="121" t="s">
        <v>4857</v>
      </c>
      <c r="I1139" s="121" t="s">
        <v>1600</v>
      </c>
      <c r="J1139" s="121" t="s">
        <v>4858</v>
      </c>
      <c r="K1139" s="123" t="s">
        <v>1782</v>
      </c>
      <c r="L1139" s="121" t="s">
        <v>1783</v>
      </c>
      <c r="M1139" s="124"/>
      <c r="N1139" s="18"/>
      <c r="O1139" s="113"/>
      <c r="P1139" s="113"/>
      <c r="Q1139" s="113"/>
      <c r="R1139" s="113"/>
      <c r="S1139" s="15"/>
      <c r="T1139" s="18"/>
      <c r="U1139" s="18"/>
      <c r="V1139" s="18"/>
      <c r="W1139" s="18"/>
      <c r="X1139" s="18"/>
      <c r="Y1139" s="18"/>
      <c r="Z1139" s="18"/>
      <c r="AA1139" s="18"/>
      <c r="AB1139" s="18"/>
      <c r="AC1139" s="18"/>
      <c r="AD1139" s="18"/>
    </row>
    <row r="1140">
      <c r="A1140" s="119">
        <v>1120.0</v>
      </c>
      <c r="B1140" s="120" t="s">
        <v>1685</v>
      </c>
      <c r="C1140" s="120" t="s">
        <v>220</v>
      </c>
      <c r="D1140" s="119"/>
      <c r="E1140" s="119" t="s">
        <v>1654</v>
      </c>
      <c r="F1140" s="121"/>
      <c r="G1140" s="121" t="s">
        <v>4856</v>
      </c>
      <c r="H1140" s="121" t="s">
        <v>4857</v>
      </c>
      <c r="I1140" s="121" t="s">
        <v>1600</v>
      </c>
      <c r="J1140" s="121" t="s">
        <v>4859</v>
      </c>
      <c r="K1140" s="123" t="s">
        <v>1602</v>
      </c>
      <c r="L1140" s="121" t="s">
        <v>1603</v>
      </c>
      <c r="M1140" s="124"/>
      <c r="N1140" s="18"/>
      <c r="O1140" s="113"/>
      <c r="P1140" s="113"/>
      <c r="Q1140" s="113"/>
      <c r="R1140" s="113"/>
      <c r="S1140" s="15"/>
      <c r="T1140" s="18"/>
      <c r="U1140" s="18"/>
      <c r="V1140" s="18"/>
      <c r="W1140" s="18"/>
      <c r="X1140" s="18"/>
      <c r="Y1140" s="18"/>
      <c r="Z1140" s="18"/>
      <c r="AA1140" s="18"/>
      <c r="AB1140" s="18"/>
      <c r="AC1140" s="18"/>
      <c r="AD1140" s="18"/>
    </row>
    <row r="1141">
      <c r="A1141" s="119">
        <v>1159.0</v>
      </c>
      <c r="B1141" s="120" t="s">
        <v>1685</v>
      </c>
      <c r="C1141" s="120" t="s">
        <v>220</v>
      </c>
      <c r="D1141" s="119"/>
      <c r="E1141" s="119" t="s">
        <v>1654</v>
      </c>
      <c r="F1141" s="121"/>
      <c r="G1141" s="121" t="s">
        <v>4860</v>
      </c>
      <c r="H1141" s="121" t="s">
        <v>4857</v>
      </c>
      <c r="I1141" s="121" t="s">
        <v>1600</v>
      </c>
      <c r="J1141" s="121" t="s">
        <v>4861</v>
      </c>
      <c r="K1141" s="123" t="s">
        <v>2048</v>
      </c>
      <c r="L1141" s="121" t="s">
        <v>2049</v>
      </c>
      <c r="M1141" s="124"/>
      <c r="N1141" s="18"/>
      <c r="O1141" s="113"/>
      <c r="P1141" s="113"/>
      <c r="Q1141" s="113"/>
      <c r="R1141" s="113"/>
      <c r="S1141" s="15"/>
      <c r="T1141" s="18"/>
      <c r="U1141" s="18"/>
      <c r="V1141" s="18"/>
      <c r="W1141" s="18"/>
      <c r="X1141" s="18"/>
      <c r="Y1141" s="18"/>
      <c r="Z1141" s="18"/>
      <c r="AA1141" s="18"/>
      <c r="AB1141" s="18"/>
      <c r="AC1141" s="18"/>
      <c r="AD1141" s="18"/>
    </row>
    <row r="1142">
      <c r="A1142" s="119">
        <v>1121.0</v>
      </c>
      <c r="B1142" s="120" t="s">
        <v>1685</v>
      </c>
      <c r="C1142" s="120" t="s">
        <v>220</v>
      </c>
      <c r="D1142" s="119"/>
      <c r="E1142" s="119" t="s">
        <v>1654</v>
      </c>
      <c r="F1142" s="121"/>
      <c r="G1142" s="121" t="s">
        <v>4862</v>
      </c>
      <c r="H1142" s="121" t="s">
        <v>4863</v>
      </c>
      <c r="I1142" s="121" t="s">
        <v>1600</v>
      </c>
      <c r="J1142" s="121" t="s">
        <v>4864</v>
      </c>
      <c r="K1142" s="123" t="s">
        <v>1602</v>
      </c>
      <c r="L1142" s="121" t="s">
        <v>1603</v>
      </c>
      <c r="M1142" s="124"/>
      <c r="N1142" s="18"/>
      <c r="O1142" s="113"/>
      <c r="P1142" s="113"/>
      <c r="Q1142" s="113"/>
      <c r="R1142" s="113"/>
      <c r="S1142" s="15"/>
      <c r="T1142" s="18"/>
      <c r="U1142" s="18"/>
      <c r="V1142" s="18"/>
      <c r="W1142" s="18"/>
      <c r="X1142" s="18"/>
      <c r="Y1142" s="18"/>
      <c r="Z1142" s="18"/>
      <c r="AA1142" s="18"/>
      <c r="AB1142" s="18"/>
      <c r="AC1142" s="18"/>
      <c r="AD1142" s="18"/>
    </row>
    <row r="1143">
      <c r="A1143" s="119">
        <v>1158.0</v>
      </c>
      <c r="B1143" s="120" t="s">
        <v>1685</v>
      </c>
      <c r="C1143" s="120" t="s">
        <v>220</v>
      </c>
      <c r="D1143" s="119"/>
      <c r="E1143" s="119" t="s">
        <v>1654</v>
      </c>
      <c r="F1143" s="121"/>
      <c r="G1143" s="121" t="s">
        <v>4865</v>
      </c>
      <c r="H1143" s="121" t="s">
        <v>4866</v>
      </c>
      <c r="I1143" s="121" t="s">
        <v>1600</v>
      </c>
      <c r="J1143" s="121" t="s">
        <v>4867</v>
      </c>
      <c r="K1143" s="123" t="s">
        <v>2048</v>
      </c>
      <c r="L1143" s="121" t="s">
        <v>2049</v>
      </c>
      <c r="M1143" s="124"/>
      <c r="N1143" s="18"/>
      <c r="O1143" s="113"/>
      <c r="P1143" s="113"/>
      <c r="Q1143" s="113"/>
      <c r="R1143" s="113"/>
      <c r="S1143" s="15"/>
      <c r="T1143" s="18"/>
      <c r="U1143" s="18"/>
      <c r="V1143" s="18"/>
      <c r="W1143" s="18"/>
      <c r="X1143" s="18"/>
      <c r="Y1143" s="18"/>
      <c r="Z1143" s="18"/>
      <c r="AA1143" s="18"/>
      <c r="AB1143" s="18"/>
      <c r="AC1143" s="18"/>
      <c r="AD1143" s="18"/>
    </row>
    <row r="1144">
      <c r="A1144" s="119">
        <v>1106.0</v>
      </c>
      <c r="B1144" s="120" t="s">
        <v>1685</v>
      </c>
      <c r="C1144" s="120" t="s">
        <v>220</v>
      </c>
      <c r="D1144" s="119"/>
      <c r="E1144" s="119" t="s">
        <v>1654</v>
      </c>
      <c r="F1144" s="121"/>
      <c r="G1144" s="121" t="s">
        <v>4868</v>
      </c>
      <c r="H1144" s="121" t="s">
        <v>4869</v>
      </c>
      <c r="I1144" s="121" t="s">
        <v>1600</v>
      </c>
      <c r="J1144" s="121" t="s">
        <v>4870</v>
      </c>
      <c r="K1144" s="123" t="s">
        <v>1782</v>
      </c>
      <c r="L1144" s="121" t="s">
        <v>1783</v>
      </c>
      <c r="M1144" s="124"/>
      <c r="N1144" s="18"/>
      <c r="O1144" s="113"/>
      <c r="P1144" s="113"/>
      <c r="Q1144" s="113"/>
      <c r="R1144" s="113"/>
      <c r="S1144" s="15"/>
      <c r="T1144" s="18"/>
      <c r="U1144" s="18"/>
      <c r="V1144" s="18"/>
      <c r="W1144" s="18"/>
      <c r="X1144" s="18"/>
      <c r="Y1144" s="18"/>
      <c r="Z1144" s="18"/>
      <c r="AA1144" s="18"/>
      <c r="AB1144" s="18"/>
      <c r="AC1144" s="18"/>
      <c r="AD1144" s="18"/>
    </row>
    <row r="1145">
      <c r="A1145" s="119">
        <v>1123.0</v>
      </c>
      <c r="B1145" s="120" t="s">
        <v>1685</v>
      </c>
      <c r="C1145" s="120" t="s">
        <v>220</v>
      </c>
      <c r="D1145" s="119"/>
      <c r="E1145" s="119" t="s">
        <v>1654</v>
      </c>
      <c r="F1145" s="121"/>
      <c r="G1145" s="121" t="s">
        <v>4868</v>
      </c>
      <c r="H1145" s="121" t="s">
        <v>4869</v>
      </c>
      <c r="I1145" s="121" t="s">
        <v>1600</v>
      </c>
      <c r="J1145" s="121" t="s">
        <v>4871</v>
      </c>
      <c r="K1145" s="123" t="s">
        <v>1602</v>
      </c>
      <c r="L1145" s="121" t="s">
        <v>1603</v>
      </c>
      <c r="M1145" s="124"/>
      <c r="N1145" s="18"/>
      <c r="O1145" s="113"/>
      <c r="P1145" s="113"/>
      <c r="Q1145" s="18"/>
      <c r="R1145" s="18"/>
      <c r="S1145" s="15"/>
      <c r="T1145" s="18"/>
      <c r="U1145" s="18"/>
      <c r="V1145" s="18"/>
      <c r="W1145" s="18"/>
      <c r="X1145" s="18"/>
      <c r="Y1145" s="18"/>
      <c r="Z1145" s="18"/>
      <c r="AA1145" s="18"/>
      <c r="AB1145" s="18"/>
      <c r="AC1145" s="18"/>
      <c r="AD1145" s="18"/>
    </row>
    <row r="1146">
      <c r="A1146" s="119">
        <v>1135.0</v>
      </c>
      <c r="B1146" s="120" t="s">
        <v>1685</v>
      </c>
      <c r="C1146" s="120" t="s">
        <v>220</v>
      </c>
      <c r="D1146" s="119"/>
      <c r="E1146" s="119" t="s">
        <v>1654</v>
      </c>
      <c r="F1146" s="121"/>
      <c r="G1146" s="121" t="s">
        <v>4872</v>
      </c>
      <c r="H1146" s="121" t="s">
        <v>4873</v>
      </c>
      <c r="I1146" s="121" t="s">
        <v>1600</v>
      </c>
      <c r="J1146" s="121" t="s">
        <v>4874</v>
      </c>
      <c r="K1146" s="123" t="s">
        <v>1787</v>
      </c>
      <c r="L1146" s="121" t="s">
        <v>1788</v>
      </c>
      <c r="M1146" s="124"/>
      <c r="N1146" s="18"/>
      <c r="O1146" s="113"/>
      <c r="P1146" s="113"/>
      <c r="Q1146" s="18"/>
      <c r="R1146" s="18"/>
      <c r="S1146" s="15"/>
      <c r="T1146" s="18"/>
      <c r="U1146" s="18"/>
      <c r="V1146" s="18"/>
      <c r="W1146" s="18"/>
      <c r="X1146" s="18"/>
      <c r="Y1146" s="18"/>
      <c r="Z1146" s="18"/>
      <c r="AA1146" s="18"/>
      <c r="AB1146" s="18"/>
      <c r="AC1146" s="18"/>
      <c r="AD1146" s="18"/>
    </row>
    <row r="1147">
      <c r="A1147" s="119">
        <v>1143.0</v>
      </c>
      <c r="B1147" s="120" t="s">
        <v>1685</v>
      </c>
      <c r="C1147" s="120" t="s">
        <v>220</v>
      </c>
      <c r="D1147" s="119"/>
      <c r="E1147" s="119" t="s">
        <v>1654</v>
      </c>
      <c r="F1147" s="121"/>
      <c r="G1147" s="121" t="s">
        <v>4875</v>
      </c>
      <c r="H1147" s="121" t="s">
        <v>4876</v>
      </c>
      <c r="I1147" s="121" t="s">
        <v>1600</v>
      </c>
      <c r="J1147" s="121" t="s">
        <v>4877</v>
      </c>
      <c r="K1147" s="123" t="s">
        <v>1791</v>
      </c>
      <c r="L1147" s="121" t="s">
        <v>1792</v>
      </c>
      <c r="M1147" s="124"/>
      <c r="N1147" s="18"/>
      <c r="O1147" s="113"/>
      <c r="P1147" s="113"/>
      <c r="Q1147" s="18"/>
      <c r="R1147" s="18"/>
      <c r="S1147" s="15"/>
      <c r="T1147" s="18"/>
      <c r="U1147" s="18"/>
      <c r="V1147" s="18"/>
      <c r="W1147" s="18"/>
      <c r="X1147" s="18"/>
      <c r="Y1147" s="18"/>
      <c r="Z1147" s="18"/>
      <c r="AA1147" s="18"/>
      <c r="AB1147" s="18"/>
      <c r="AC1147" s="18"/>
      <c r="AD1147" s="18"/>
    </row>
    <row r="1148">
      <c r="A1148" s="119">
        <v>1148.0</v>
      </c>
      <c r="B1148" s="120" t="s">
        <v>1685</v>
      </c>
      <c r="C1148" s="120" t="s">
        <v>220</v>
      </c>
      <c r="D1148" s="119"/>
      <c r="E1148" s="119" t="s">
        <v>1654</v>
      </c>
      <c r="F1148" s="121"/>
      <c r="G1148" s="121" t="s">
        <v>4878</v>
      </c>
      <c r="H1148" s="121" t="s">
        <v>4879</v>
      </c>
      <c r="I1148" s="121" t="s">
        <v>1600</v>
      </c>
      <c r="J1148" s="121" t="s">
        <v>4880</v>
      </c>
      <c r="K1148" s="123" t="s">
        <v>3406</v>
      </c>
      <c r="L1148" s="121" t="s">
        <v>3407</v>
      </c>
      <c r="M1148" s="124"/>
      <c r="N1148" s="18"/>
      <c r="O1148" s="113"/>
      <c r="P1148" s="113"/>
      <c r="Q1148" s="18"/>
      <c r="R1148" s="18"/>
      <c r="S1148" s="15"/>
      <c r="T1148" s="18"/>
      <c r="U1148" s="18"/>
      <c r="V1148" s="18"/>
      <c r="W1148" s="18"/>
      <c r="X1148" s="18"/>
      <c r="Y1148" s="18"/>
      <c r="Z1148" s="18"/>
      <c r="AA1148" s="18"/>
      <c r="AB1148" s="18"/>
      <c r="AC1148" s="18"/>
      <c r="AD1148" s="18"/>
    </row>
    <row r="1149">
      <c r="A1149" s="119">
        <v>1166.0</v>
      </c>
      <c r="B1149" s="120" t="s">
        <v>1685</v>
      </c>
      <c r="C1149" s="120" t="s">
        <v>220</v>
      </c>
      <c r="D1149" s="119"/>
      <c r="E1149" s="119" t="s">
        <v>1654</v>
      </c>
      <c r="F1149" s="121"/>
      <c r="G1149" s="121" t="s">
        <v>4881</v>
      </c>
      <c r="H1149" s="121" t="s">
        <v>4882</v>
      </c>
      <c r="I1149" s="121" t="s">
        <v>1600</v>
      </c>
      <c r="J1149" s="121" t="s">
        <v>4883</v>
      </c>
      <c r="K1149" s="123" t="s">
        <v>1795</v>
      </c>
      <c r="L1149" s="121" t="s">
        <v>1796</v>
      </c>
      <c r="M1149" s="124"/>
      <c r="N1149" s="18"/>
      <c r="O1149" s="113"/>
      <c r="P1149" s="113"/>
      <c r="Q1149" s="18"/>
      <c r="R1149" s="18"/>
      <c r="S1149" s="15"/>
      <c r="T1149" s="18"/>
      <c r="U1149" s="18"/>
      <c r="V1149" s="18"/>
      <c r="W1149" s="18"/>
      <c r="X1149" s="18"/>
      <c r="Y1149" s="18"/>
      <c r="Z1149" s="18"/>
      <c r="AA1149" s="18"/>
      <c r="AB1149" s="18"/>
      <c r="AC1149" s="18"/>
      <c r="AD1149" s="18"/>
    </row>
    <row r="1150">
      <c r="A1150" s="119">
        <v>1173.0</v>
      </c>
      <c r="B1150" s="120" t="s">
        <v>1685</v>
      </c>
      <c r="C1150" s="120" t="s">
        <v>220</v>
      </c>
      <c r="D1150" s="119"/>
      <c r="E1150" s="119" t="s">
        <v>1654</v>
      </c>
      <c r="F1150" s="121"/>
      <c r="G1150" s="121" t="s">
        <v>4881</v>
      </c>
      <c r="H1150" s="121" t="s">
        <v>4882</v>
      </c>
      <c r="I1150" s="121" t="s">
        <v>1600</v>
      </c>
      <c r="J1150" s="121" t="s">
        <v>4884</v>
      </c>
      <c r="K1150" s="123" t="s">
        <v>1798</v>
      </c>
      <c r="L1150" s="121" t="s">
        <v>1799</v>
      </c>
      <c r="M1150" s="124"/>
      <c r="N1150" s="18"/>
      <c r="O1150" s="113"/>
      <c r="P1150" s="113"/>
      <c r="Q1150" s="18"/>
      <c r="R1150" s="18"/>
      <c r="S1150" s="15"/>
      <c r="T1150" s="18"/>
      <c r="U1150" s="18"/>
      <c r="V1150" s="18"/>
      <c r="W1150" s="18"/>
      <c r="X1150" s="18"/>
      <c r="Y1150" s="18"/>
      <c r="Z1150" s="18"/>
      <c r="AA1150" s="18"/>
      <c r="AB1150" s="18"/>
      <c r="AC1150" s="18"/>
      <c r="AD1150" s="18"/>
    </row>
    <row r="1151">
      <c r="A1151" s="119">
        <v>1091.0</v>
      </c>
      <c r="B1151" s="120" t="s">
        <v>1685</v>
      </c>
      <c r="C1151" s="120" t="s">
        <v>220</v>
      </c>
      <c r="D1151" s="119"/>
      <c r="E1151" s="119" t="s">
        <v>1729</v>
      </c>
      <c r="F1151" s="121"/>
      <c r="G1151" s="121" t="s">
        <v>4885</v>
      </c>
      <c r="H1151" s="121" t="s">
        <v>4886</v>
      </c>
      <c r="I1151" s="121" t="s">
        <v>1607</v>
      </c>
      <c r="J1151" s="121" t="s">
        <v>4887</v>
      </c>
      <c r="K1151" s="123" t="s">
        <v>4800</v>
      </c>
      <c r="L1151" s="121" t="s">
        <v>4801</v>
      </c>
      <c r="M1151" s="124"/>
      <c r="N1151" s="18"/>
      <c r="O1151" s="113"/>
      <c r="P1151" s="113"/>
      <c r="Q1151" s="18"/>
      <c r="R1151" s="18"/>
      <c r="S1151" s="15"/>
      <c r="T1151" s="18"/>
      <c r="U1151" s="18"/>
      <c r="V1151" s="18"/>
      <c r="W1151" s="18"/>
      <c r="X1151" s="18"/>
      <c r="Y1151" s="18"/>
      <c r="Z1151" s="18"/>
      <c r="AA1151" s="18"/>
      <c r="AB1151" s="18"/>
      <c r="AC1151" s="18"/>
      <c r="AD1151" s="18"/>
    </row>
    <row r="1152">
      <c r="A1152" s="119">
        <v>1077.0</v>
      </c>
      <c r="B1152" s="120" t="s">
        <v>1685</v>
      </c>
      <c r="C1152" s="120" t="s">
        <v>220</v>
      </c>
      <c r="D1152" s="119"/>
      <c r="E1152" s="119" t="s">
        <v>1729</v>
      </c>
      <c r="F1152" s="121"/>
      <c r="G1152" s="121" t="s">
        <v>4888</v>
      </c>
      <c r="H1152" s="121" t="s">
        <v>4889</v>
      </c>
      <c r="I1152" s="121" t="s">
        <v>1607</v>
      </c>
      <c r="J1152" s="121" t="s">
        <v>4890</v>
      </c>
      <c r="K1152" s="123" t="s">
        <v>4800</v>
      </c>
      <c r="L1152" s="121" t="s">
        <v>4801</v>
      </c>
      <c r="M1152" s="124"/>
      <c r="N1152" s="18"/>
      <c r="O1152" s="113"/>
      <c r="P1152" s="113"/>
      <c r="Q1152" s="18"/>
      <c r="R1152" s="18"/>
      <c r="S1152" s="15"/>
      <c r="T1152" s="18"/>
      <c r="U1152" s="18"/>
      <c r="V1152" s="18"/>
      <c r="W1152" s="18"/>
      <c r="X1152" s="18"/>
      <c r="Y1152" s="18"/>
      <c r="Z1152" s="18"/>
      <c r="AA1152" s="18"/>
      <c r="AB1152" s="18"/>
      <c r="AC1152" s="18"/>
      <c r="AD1152" s="18"/>
    </row>
    <row r="1153">
      <c r="A1153" s="119">
        <v>1073.0</v>
      </c>
      <c r="B1153" s="120" t="s">
        <v>1685</v>
      </c>
      <c r="C1153" s="120" t="s">
        <v>220</v>
      </c>
      <c r="D1153" s="119"/>
      <c r="E1153" s="119" t="s">
        <v>1729</v>
      </c>
      <c r="F1153" s="121"/>
      <c r="G1153" s="121" t="s">
        <v>4891</v>
      </c>
      <c r="H1153" s="121" t="s">
        <v>4892</v>
      </c>
      <c r="I1153" s="121" t="s">
        <v>1607</v>
      </c>
      <c r="J1153" s="121" t="s">
        <v>4893</v>
      </c>
      <c r="K1153" s="123" t="s">
        <v>4800</v>
      </c>
      <c r="L1153" s="121" t="s">
        <v>4801</v>
      </c>
      <c r="M1153" s="124"/>
      <c r="N1153" s="18"/>
      <c r="O1153" s="18"/>
      <c r="P1153" s="18"/>
      <c r="Q1153" s="18"/>
      <c r="R1153" s="18"/>
      <c r="S1153" s="18"/>
      <c r="T1153" s="15"/>
      <c r="U1153" s="18"/>
      <c r="V1153" s="18"/>
      <c r="W1153" s="18"/>
      <c r="X1153" s="18"/>
      <c r="Y1153" s="18"/>
      <c r="Z1153" s="18"/>
      <c r="AA1153" s="18"/>
      <c r="AB1153" s="18"/>
      <c r="AC1153" s="18"/>
      <c r="AD1153" s="18"/>
    </row>
    <row r="1154">
      <c r="A1154" s="119">
        <v>1078.0</v>
      </c>
      <c r="B1154" s="120" t="s">
        <v>1685</v>
      </c>
      <c r="C1154" s="120" t="s">
        <v>220</v>
      </c>
      <c r="D1154" s="119"/>
      <c r="E1154" s="119" t="s">
        <v>1729</v>
      </c>
      <c r="F1154" s="121"/>
      <c r="G1154" s="121" t="s">
        <v>4894</v>
      </c>
      <c r="H1154" s="121" t="s">
        <v>4895</v>
      </c>
      <c r="I1154" s="121" t="s">
        <v>1607</v>
      </c>
      <c r="J1154" s="121" t="s">
        <v>4896</v>
      </c>
      <c r="K1154" s="123" t="s">
        <v>4800</v>
      </c>
      <c r="L1154" s="121" t="s">
        <v>4801</v>
      </c>
      <c r="M1154" s="124"/>
      <c r="N1154" s="18"/>
      <c r="O1154" s="18"/>
      <c r="P1154" s="18"/>
      <c r="Q1154" s="18"/>
      <c r="R1154" s="18"/>
      <c r="S1154" s="18"/>
      <c r="T1154" s="15"/>
      <c r="U1154" s="18"/>
      <c r="V1154" s="18"/>
      <c r="W1154" s="18"/>
      <c r="X1154" s="18"/>
      <c r="Y1154" s="18"/>
      <c r="Z1154" s="18"/>
      <c r="AA1154" s="18"/>
      <c r="AB1154" s="18"/>
      <c r="AC1154" s="18"/>
      <c r="AD1154" s="18"/>
    </row>
    <row r="1155">
      <c r="A1155" s="119">
        <v>1074.0</v>
      </c>
      <c r="B1155" s="120" t="s">
        <v>1685</v>
      </c>
      <c r="C1155" s="120" t="s">
        <v>220</v>
      </c>
      <c r="D1155" s="119"/>
      <c r="E1155" s="119" t="s">
        <v>1729</v>
      </c>
      <c r="F1155" s="121"/>
      <c r="G1155" s="121" t="s">
        <v>4897</v>
      </c>
      <c r="H1155" s="121" t="s">
        <v>4898</v>
      </c>
      <c r="I1155" s="121" t="s">
        <v>1607</v>
      </c>
      <c r="J1155" s="121" t="s">
        <v>4899</v>
      </c>
      <c r="K1155" s="123" t="s">
        <v>4800</v>
      </c>
      <c r="L1155" s="121" t="s">
        <v>4801</v>
      </c>
      <c r="M1155" s="124"/>
      <c r="N1155" s="18"/>
      <c r="O1155" s="18"/>
      <c r="P1155" s="18"/>
      <c r="Q1155" s="18"/>
      <c r="R1155" s="18"/>
      <c r="S1155" s="18"/>
      <c r="T1155" s="15"/>
      <c r="U1155" s="18"/>
      <c r="V1155" s="18"/>
      <c r="W1155" s="18"/>
      <c r="X1155" s="18"/>
      <c r="Y1155" s="18"/>
      <c r="Z1155" s="18"/>
      <c r="AA1155" s="18"/>
      <c r="AB1155" s="18"/>
      <c r="AC1155" s="18"/>
      <c r="AD1155" s="18"/>
    </row>
    <row r="1156">
      <c r="A1156" s="119">
        <v>1079.0</v>
      </c>
      <c r="B1156" s="120" t="s">
        <v>1685</v>
      </c>
      <c r="C1156" s="120" t="s">
        <v>220</v>
      </c>
      <c r="D1156" s="119"/>
      <c r="E1156" s="119" t="s">
        <v>1729</v>
      </c>
      <c r="F1156" s="121"/>
      <c r="G1156" s="121" t="s">
        <v>4900</v>
      </c>
      <c r="H1156" s="121" t="s">
        <v>4901</v>
      </c>
      <c r="I1156" s="121" t="s">
        <v>1607</v>
      </c>
      <c r="J1156" s="121" t="s">
        <v>4902</v>
      </c>
      <c r="K1156" s="123" t="s">
        <v>4800</v>
      </c>
      <c r="L1156" s="121" t="s">
        <v>4801</v>
      </c>
      <c r="M1156" s="124"/>
      <c r="N1156" s="18"/>
      <c r="O1156" s="18"/>
      <c r="P1156" s="18"/>
      <c r="Q1156" s="18"/>
      <c r="R1156" s="18"/>
      <c r="S1156" s="18"/>
      <c r="T1156" s="15"/>
      <c r="U1156" s="18"/>
      <c r="V1156" s="18"/>
      <c r="W1156" s="18"/>
      <c r="X1156" s="18"/>
      <c r="Y1156" s="18"/>
      <c r="Z1156" s="18"/>
      <c r="AA1156" s="18"/>
      <c r="AB1156" s="18"/>
      <c r="AC1156" s="18"/>
      <c r="AD1156" s="18"/>
    </row>
    <row r="1157">
      <c r="A1157" s="119">
        <v>1075.0</v>
      </c>
      <c r="B1157" s="120" t="s">
        <v>1685</v>
      </c>
      <c r="C1157" s="120" t="s">
        <v>220</v>
      </c>
      <c r="D1157" s="119"/>
      <c r="E1157" s="119" t="s">
        <v>1729</v>
      </c>
      <c r="F1157" s="121"/>
      <c r="G1157" s="121" t="s">
        <v>4903</v>
      </c>
      <c r="H1157" s="121" t="s">
        <v>4904</v>
      </c>
      <c r="I1157" s="121" t="s">
        <v>1607</v>
      </c>
      <c r="J1157" s="121" t="s">
        <v>4905</v>
      </c>
      <c r="K1157" s="123" t="s">
        <v>4800</v>
      </c>
      <c r="L1157" s="121" t="s">
        <v>4801</v>
      </c>
      <c r="M1157" s="124"/>
      <c r="N1157" s="18"/>
      <c r="O1157" s="18"/>
      <c r="P1157" s="18"/>
      <c r="Q1157" s="18"/>
      <c r="R1157" s="18"/>
      <c r="S1157" s="18"/>
      <c r="T1157" s="15"/>
      <c r="U1157" s="18"/>
      <c r="V1157" s="18"/>
      <c r="W1157" s="18"/>
      <c r="X1157" s="18"/>
      <c r="Y1157" s="18"/>
      <c r="Z1157" s="18"/>
      <c r="AA1157" s="18"/>
      <c r="AB1157" s="18"/>
      <c r="AC1157" s="18"/>
      <c r="AD1157" s="18"/>
    </row>
    <row r="1158">
      <c r="A1158" s="119">
        <v>1080.0</v>
      </c>
      <c r="B1158" s="120" t="s">
        <v>1685</v>
      </c>
      <c r="C1158" s="120" t="s">
        <v>220</v>
      </c>
      <c r="D1158" s="119"/>
      <c r="E1158" s="119" t="s">
        <v>1729</v>
      </c>
      <c r="F1158" s="121"/>
      <c r="G1158" s="121" t="s">
        <v>4906</v>
      </c>
      <c r="H1158" s="121" t="s">
        <v>4907</v>
      </c>
      <c r="I1158" s="121" t="s">
        <v>1607</v>
      </c>
      <c r="J1158" s="121" t="s">
        <v>4908</v>
      </c>
      <c r="K1158" s="123" t="s">
        <v>4800</v>
      </c>
      <c r="L1158" s="121" t="s">
        <v>4801</v>
      </c>
      <c r="M1158" s="124"/>
      <c r="N1158" s="18"/>
      <c r="O1158" s="18"/>
      <c r="P1158" s="18"/>
      <c r="Q1158" s="18"/>
      <c r="R1158" s="18"/>
      <c r="S1158" s="18"/>
      <c r="T1158" s="15"/>
      <c r="U1158" s="18"/>
      <c r="V1158" s="18"/>
      <c r="W1158" s="18"/>
      <c r="X1158" s="18"/>
      <c r="Y1158" s="18"/>
      <c r="Z1158" s="18"/>
      <c r="AA1158" s="18"/>
      <c r="AB1158" s="18"/>
      <c r="AC1158" s="18"/>
      <c r="AD1158" s="18"/>
    </row>
    <row r="1159">
      <c r="A1159" s="119">
        <v>1076.0</v>
      </c>
      <c r="B1159" s="120" t="s">
        <v>1685</v>
      </c>
      <c r="C1159" s="120" t="s">
        <v>220</v>
      </c>
      <c r="D1159" s="119"/>
      <c r="E1159" s="119" t="s">
        <v>1729</v>
      </c>
      <c r="F1159" s="121"/>
      <c r="G1159" s="121" t="s">
        <v>4909</v>
      </c>
      <c r="H1159" s="121" t="s">
        <v>4910</v>
      </c>
      <c r="I1159" s="121" t="s">
        <v>1607</v>
      </c>
      <c r="J1159" s="121" t="s">
        <v>4911</v>
      </c>
      <c r="K1159" s="123" t="s">
        <v>4800</v>
      </c>
      <c r="L1159" s="121" t="s">
        <v>4801</v>
      </c>
      <c r="M1159" s="124"/>
      <c r="N1159" s="18"/>
      <c r="O1159" s="18"/>
      <c r="P1159" s="18"/>
      <c r="Q1159" s="18"/>
      <c r="R1159" s="18"/>
      <c r="S1159" s="18"/>
      <c r="T1159" s="15"/>
      <c r="U1159" s="18"/>
      <c r="V1159" s="18"/>
      <c r="W1159" s="18"/>
      <c r="X1159" s="18"/>
      <c r="Y1159" s="18"/>
      <c r="Z1159" s="18"/>
      <c r="AA1159" s="18"/>
      <c r="AB1159" s="18"/>
      <c r="AC1159" s="18"/>
      <c r="AD1159" s="18"/>
    </row>
    <row r="1160">
      <c r="A1160" s="119">
        <v>1089.0</v>
      </c>
      <c r="B1160" s="120" t="s">
        <v>1685</v>
      </c>
      <c r="C1160" s="120" t="s">
        <v>220</v>
      </c>
      <c r="D1160" s="119"/>
      <c r="E1160" s="119" t="s">
        <v>1729</v>
      </c>
      <c r="F1160" s="121"/>
      <c r="G1160" s="121" t="s">
        <v>4912</v>
      </c>
      <c r="H1160" s="121" t="s">
        <v>4913</v>
      </c>
      <c r="I1160" s="121" t="s">
        <v>1607</v>
      </c>
      <c r="J1160" s="121" t="s">
        <v>4914</v>
      </c>
      <c r="K1160" s="123" t="s">
        <v>4800</v>
      </c>
      <c r="L1160" s="121" t="s">
        <v>4801</v>
      </c>
      <c r="M1160" s="124"/>
      <c r="N1160" s="18"/>
      <c r="O1160" s="18"/>
      <c r="P1160" s="18"/>
      <c r="Q1160" s="18"/>
      <c r="R1160" s="18"/>
      <c r="S1160" s="18"/>
      <c r="T1160" s="15"/>
      <c r="U1160" s="18"/>
      <c r="V1160" s="18"/>
      <c r="W1160" s="18"/>
      <c r="X1160" s="18"/>
      <c r="Y1160" s="18"/>
      <c r="Z1160" s="18"/>
      <c r="AA1160" s="18"/>
      <c r="AB1160" s="18"/>
      <c r="AC1160" s="18"/>
      <c r="AD1160" s="18"/>
    </row>
    <row r="1161">
      <c r="A1161" s="119">
        <v>1112.0</v>
      </c>
      <c r="B1161" s="120" t="s">
        <v>1685</v>
      </c>
      <c r="C1161" s="120" t="s">
        <v>220</v>
      </c>
      <c r="D1161" s="119"/>
      <c r="E1161" s="119" t="s">
        <v>1654</v>
      </c>
      <c r="F1161" s="121"/>
      <c r="G1161" s="121" t="s">
        <v>4915</v>
      </c>
      <c r="H1161" s="121" t="s">
        <v>4916</v>
      </c>
      <c r="I1161" s="121" t="s">
        <v>1600</v>
      </c>
      <c r="J1161" s="121" t="s">
        <v>4917</v>
      </c>
      <c r="K1161" s="123" t="s">
        <v>1782</v>
      </c>
      <c r="L1161" s="121" t="s">
        <v>1783</v>
      </c>
      <c r="M1161" s="124"/>
      <c r="N1161" s="18"/>
      <c r="O1161" s="18"/>
      <c r="P1161" s="18"/>
      <c r="Q1161" s="18"/>
      <c r="R1161" s="18"/>
      <c r="S1161" s="18"/>
      <c r="T1161" s="15"/>
      <c r="U1161" s="18"/>
      <c r="V1161" s="18"/>
      <c r="W1161" s="18"/>
      <c r="X1161" s="18"/>
      <c r="Y1161" s="18"/>
      <c r="Z1161" s="18"/>
      <c r="AA1161" s="18"/>
      <c r="AB1161" s="18"/>
      <c r="AC1161" s="18"/>
      <c r="AD1161" s="18"/>
    </row>
    <row r="1162">
      <c r="A1162" s="119">
        <v>1126.0</v>
      </c>
      <c r="B1162" s="120" t="s">
        <v>1685</v>
      </c>
      <c r="C1162" s="120" t="s">
        <v>220</v>
      </c>
      <c r="D1162" s="119"/>
      <c r="E1162" s="119" t="s">
        <v>1654</v>
      </c>
      <c r="F1162" s="121"/>
      <c r="G1162" s="121" t="s">
        <v>4915</v>
      </c>
      <c r="H1162" s="121" t="s">
        <v>4916</v>
      </c>
      <c r="I1162" s="121" t="s">
        <v>1600</v>
      </c>
      <c r="J1162" s="121" t="s">
        <v>4918</v>
      </c>
      <c r="K1162" s="123" t="s">
        <v>1602</v>
      </c>
      <c r="L1162" s="121" t="s">
        <v>1603</v>
      </c>
      <c r="M1162" s="124"/>
      <c r="N1162" s="18"/>
      <c r="O1162" s="18"/>
      <c r="P1162" s="18"/>
      <c r="Q1162" s="18"/>
      <c r="R1162" s="18"/>
      <c r="S1162" s="18"/>
      <c r="T1162" s="15"/>
      <c r="U1162" s="18"/>
      <c r="V1162" s="18"/>
      <c r="W1162" s="18"/>
      <c r="X1162" s="18"/>
      <c r="Y1162" s="18"/>
      <c r="Z1162" s="18"/>
      <c r="AA1162" s="18"/>
      <c r="AB1162" s="18"/>
      <c r="AC1162" s="18"/>
      <c r="AD1162" s="18"/>
    </row>
    <row r="1163">
      <c r="A1163" s="119">
        <v>1162.0</v>
      </c>
      <c r="B1163" s="120" t="s">
        <v>1685</v>
      </c>
      <c r="C1163" s="120" t="s">
        <v>220</v>
      </c>
      <c r="D1163" s="119"/>
      <c r="E1163" s="119" t="s">
        <v>1654</v>
      </c>
      <c r="F1163" s="121"/>
      <c r="G1163" s="121" t="s">
        <v>4919</v>
      </c>
      <c r="H1163" s="121" t="s">
        <v>4916</v>
      </c>
      <c r="I1163" s="121" t="s">
        <v>1600</v>
      </c>
      <c r="J1163" s="121" t="s">
        <v>4920</v>
      </c>
      <c r="K1163" s="123" t="s">
        <v>2048</v>
      </c>
      <c r="L1163" s="121" t="s">
        <v>2049</v>
      </c>
      <c r="M1163" s="124"/>
      <c r="N1163" s="18"/>
      <c r="O1163" s="113"/>
      <c r="P1163" s="113"/>
      <c r="Q1163" s="113"/>
      <c r="R1163" s="113"/>
      <c r="S1163" s="15"/>
      <c r="T1163" s="18"/>
      <c r="U1163" s="18"/>
      <c r="V1163" s="18"/>
      <c r="W1163" s="18"/>
      <c r="X1163" s="18"/>
      <c r="Y1163" s="18"/>
      <c r="Z1163" s="18"/>
      <c r="AA1163" s="18"/>
      <c r="AB1163" s="18"/>
      <c r="AC1163" s="18"/>
      <c r="AD1163" s="18"/>
    </row>
    <row r="1164">
      <c r="A1164" s="119">
        <v>1108.0</v>
      </c>
      <c r="B1164" s="120" t="s">
        <v>1685</v>
      </c>
      <c r="C1164" s="120" t="s">
        <v>220</v>
      </c>
      <c r="D1164" s="119"/>
      <c r="E1164" s="119" t="s">
        <v>1654</v>
      </c>
      <c r="F1164" s="121"/>
      <c r="G1164" s="121" t="s">
        <v>4921</v>
      </c>
      <c r="H1164" s="121" t="s">
        <v>4922</v>
      </c>
      <c r="I1164" s="121" t="s">
        <v>1600</v>
      </c>
      <c r="J1164" s="121" t="s">
        <v>4923</v>
      </c>
      <c r="K1164" s="123" t="s">
        <v>1782</v>
      </c>
      <c r="L1164" s="121" t="s">
        <v>1783</v>
      </c>
      <c r="M1164" s="124"/>
      <c r="N1164" s="18"/>
      <c r="O1164" s="113"/>
      <c r="P1164" s="113"/>
      <c r="Q1164" s="113"/>
      <c r="R1164" s="113"/>
      <c r="S1164" s="15"/>
      <c r="T1164" s="18"/>
      <c r="U1164" s="18"/>
      <c r="V1164" s="18"/>
      <c r="W1164" s="18"/>
      <c r="X1164" s="18"/>
      <c r="Y1164" s="18"/>
      <c r="Z1164" s="18"/>
      <c r="AA1164" s="18"/>
      <c r="AB1164" s="18"/>
      <c r="AC1164" s="18"/>
      <c r="AD1164" s="18"/>
    </row>
    <row r="1165">
      <c r="A1165" s="119">
        <v>1124.0</v>
      </c>
      <c r="B1165" s="120" t="s">
        <v>1685</v>
      </c>
      <c r="C1165" s="120" t="s">
        <v>220</v>
      </c>
      <c r="D1165" s="119"/>
      <c r="E1165" s="119" t="s">
        <v>1654</v>
      </c>
      <c r="F1165" s="121"/>
      <c r="G1165" s="121" t="s">
        <v>4921</v>
      </c>
      <c r="H1165" s="121" t="s">
        <v>4922</v>
      </c>
      <c r="I1165" s="121" t="s">
        <v>1600</v>
      </c>
      <c r="J1165" s="121" t="s">
        <v>4924</v>
      </c>
      <c r="K1165" s="123" t="s">
        <v>1602</v>
      </c>
      <c r="L1165" s="121" t="s">
        <v>1603</v>
      </c>
      <c r="M1165" s="124"/>
      <c r="N1165" s="18"/>
      <c r="O1165" s="113"/>
      <c r="P1165" s="113"/>
      <c r="Q1165" s="113"/>
      <c r="R1165" s="113"/>
      <c r="S1165" s="15"/>
      <c r="T1165" s="18"/>
      <c r="U1165" s="18"/>
      <c r="V1165" s="18"/>
      <c r="W1165" s="18"/>
      <c r="X1165" s="18"/>
      <c r="Y1165" s="18"/>
      <c r="Z1165" s="18"/>
      <c r="AA1165" s="18"/>
      <c r="AB1165" s="18"/>
      <c r="AC1165" s="18"/>
      <c r="AD1165" s="18"/>
    </row>
    <row r="1166">
      <c r="A1166" s="119">
        <v>1160.0</v>
      </c>
      <c r="B1166" s="120" t="s">
        <v>1685</v>
      </c>
      <c r="C1166" s="120" t="s">
        <v>220</v>
      </c>
      <c r="D1166" s="119"/>
      <c r="E1166" s="119" t="s">
        <v>1654</v>
      </c>
      <c r="F1166" s="121"/>
      <c r="G1166" s="121" t="s">
        <v>4925</v>
      </c>
      <c r="H1166" s="121" t="s">
        <v>4922</v>
      </c>
      <c r="I1166" s="121" t="s">
        <v>1600</v>
      </c>
      <c r="J1166" s="121" t="s">
        <v>4926</v>
      </c>
      <c r="K1166" s="123" t="s">
        <v>2048</v>
      </c>
      <c r="L1166" s="121" t="s">
        <v>2049</v>
      </c>
      <c r="M1166" s="124"/>
      <c r="N1166" s="18"/>
      <c r="O1166" s="113"/>
      <c r="P1166" s="113"/>
      <c r="Q1166" s="113"/>
      <c r="R1166" s="113"/>
      <c r="S1166" s="15"/>
      <c r="T1166" s="18"/>
      <c r="U1166" s="18"/>
      <c r="V1166" s="18"/>
      <c r="W1166" s="18"/>
      <c r="X1166" s="18"/>
      <c r="Y1166" s="18"/>
      <c r="Z1166" s="18"/>
      <c r="AA1166" s="18"/>
      <c r="AB1166" s="18"/>
      <c r="AC1166" s="18"/>
      <c r="AD1166" s="18"/>
    </row>
    <row r="1167">
      <c r="A1167" s="119">
        <v>1138.0</v>
      </c>
      <c r="B1167" s="120" t="s">
        <v>1685</v>
      </c>
      <c r="C1167" s="120" t="s">
        <v>220</v>
      </c>
      <c r="D1167" s="119"/>
      <c r="E1167" s="119" t="s">
        <v>1654</v>
      </c>
      <c r="F1167" s="121"/>
      <c r="G1167" s="121" t="s">
        <v>4927</v>
      </c>
      <c r="H1167" s="121" t="s">
        <v>4928</v>
      </c>
      <c r="I1167" s="121" t="s">
        <v>1600</v>
      </c>
      <c r="J1167" s="121" t="s">
        <v>4929</v>
      </c>
      <c r="K1167" s="123" t="s">
        <v>1787</v>
      </c>
      <c r="L1167" s="121" t="s">
        <v>1788</v>
      </c>
      <c r="M1167" s="124"/>
      <c r="N1167" s="18"/>
      <c r="O1167" s="113"/>
      <c r="P1167" s="113"/>
      <c r="Q1167" s="113"/>
      <c r="R1167" s="113"/>
      <c r="S1167" s="15"/>
      <c r="T1167" s="18"/>
      <c r="U1167" s="18"/>
      <c r="V1167" s="18"/>
      <c r="W1167" s="18"/>
      <c r="X1167" s="18"/>
      <c r="Y1167" s="18"/>
      <c r="Z1167" s="18"/>
      <c r="AA1167" s="18"/>
      <c r="AB1167" s="18"/>
      <c r="AC1167" s="18"/>
      <c r="AD1167" s="18"/>
    </row>
    <row r="1168">
      <c r="A1168" s="119">
        <v>1146.0</v>
      </c>
      <c r="B1168" s="120" t="s">
        <v>1685</v>
      </c>
      <c r="C1168" s="120" t="s">
        <v>220</v>
      </c>
      <c r="D1168" s="119"/>
      <c r="E1168" s="119" t="s">
        <v>1654</v>
      </c>
      <c r="F1168" s="121"/>
      <c r="G1168" s="121" t="s">
        <v>4930</v>
      </c>
      <c r="H1168" s="121" t="s">
        <v>4928</v>
      </c>
      <c r="I1168" s="121" t="s">
        <v>1600</v>
      </c>
      <c r="J1168" s="121" t="s">
        <v>4931</v>
      </c>
      <c r="K1168" s="123" t="s">
        <v>1791</v>
      </c>
      <c r="L1168" s="121" t="s">
        <v>1792</v>
      </c>
      <c r="M1168" s="124"/>
      <c r="N1168" s="18"/>
      <c r="O1168" s="113"/>
      <c r="P1168" s="113"/>
      <c r="Q1168" s="113"/>
      <c r="R1168" s="113"/>
      <c r="S1168" s="15"/>
      <c r="T1168" s="18"/>
      <c r="U1168" s="18"/>
      <c r="V1168" s="18"/>
      <c r="W1168" s="18"/>
      <c r="X1168" s="18"/>
      <c r="Y1168" s="18"/>
      <c r="Z1168" s="18"/>
      <c r="AA1168" s="18"/>
      <c r="AB1168" s="18"/>
      <c r="AC1168" s="18"/>
      <c r="AD1168" s="18"/>
    </row>
    <row r="1169">
      <c r="A1169" s="119">
        <v>1153.0</v>
      </c>
      <c r="B1169" s="120" t="s">
        <v>1685</v>
      </c>
      <c r="C1169" s="120" t="s">
        <v>220</v>
      </c>
      <c r="D1169" s="119"/>
      <c r="E1169" s="119" t="s">
        <v>1654</v>
      </c>
      <c r="F1169" s="121"/>
      <c r="G1169" s="121" t="s">
        <v>4932</v>
      </c>
      <c r="H1169" s="121" t="s">
        <v>4928</v>
      </c>
      <c r="I1169" s="121" t="s">
        <v>1600</v>
      </c>
      <c r="J1169" s="121" t="s">
        <v>4933</v>
      </c>
      <c r="K1169" s="123" t="s">
        <v>3406</v>
      </c>
      <c r="L1169" s="121" t="s">
        <v>3407</v>
      </c>
      <c r="M1169" s="124"/>
      <c r="N1169" s="18"/>
      <c r="O1169" s="113"/>
      <c r="P1169" s="113"/>
      <c r="Q1169" s="18"/>
      <c r="R1169" s="18"/>
      <c r="S1169" s="15"/>
      <c r="T1169" s="18"/>
      <c r="U1169" s="18"/>
      <c r="V1169" s="18"/>
      <c r="W1169" s="18"/>
      <c r="X1169" s="18"/>
      <c r="Y1169" s="18"/>
      <c r="Z1169" s="18"/>
      <c r="AA1169" s="18"/>
      <c r="AB1169" s="18"/>
      <c r="AC1169" s="18"/>
      <c r="AD1169" s="18"/>
    </row>
    <row r="1170">
      <c r="A1170" s="119">
        <v>1136.0</v>
      </c>
      <c r="B1170" s="120" t="s">
        <v>1685</v>
      </c>
      <c r="C1170" s="120" t="s">
        <v>220</v>
      </c>
      <c r="D1170" s="119"/>
      <c r="E1170" s="119" t="s">
        <v>1654</v>
      </c>
      <c r="F1170" s="121"/>
      <c r="G1170" s="121" t="s">
        <v>4934</v>
      </c>
      <c r="H1170" s="121" t="s">
        <v>4935</v>
      </c>
      <c r="I1170" s="121" t="s">
        <v>1600</v>
      </c>
      <c r="J1170" s="121" t="s">
        <v>4936</v>
      </c>
      <c r="K1170" s="123" t="s">
        <v>1787</v>
      </c>
      <c r="L1170" s="121" t="s">
        <v>1788</v>
      </c>
      <c r="M1170" s="124"/>
      <c r="N1170" s="18"/>
      <c r="O1170" s="113"/>
      <c r="P1170" s="113"/>
      <c r="Q1170" s="18"/>
      <c r="R1170" s="18"/>
      <c r="S1170" s="15"/>
      <c r="T1170" s="18"/>
      <c r="U1170" s="18"/>
      <c r="V1170" s="18"/>
      <c r="W1170" s="18"/>
      <c r="X1170" s="18"/>
      <c r="Y1170" s="18"/>
      <c r="Z1170" s="18"/>
      <c r="AA1170" s="18"/>
      <c r="AB1170" s="18"/>
      <c r="AC1170" s="18"/>
      <c r="AD1170" s="18"/>
    </row>
    <row r="1171">
      <c r="A1171" s="119">
        <v>1144.0</v>
      </c>
      <c r="B1171" s="120" t="s">
        <v>1685</v>
      </c>
      <c r="C1171" s="120" t="s">
        <v>220</v>
      </c>
      <c r="D1171" s="119"/>
      <c r="E1171" s="119" t="s">
        <v>1654</v>
      </c>
      <c r="F1171" s="121"/>
      <c r="G1171" s="121" t="s">
        <v>4937</v>
      </c>
      <c r="H1171" s="121" t="s">
        <v>4935</v>
      </c>
      <c r="I1171" s="121" t="s">
        <v>1600</v>
      </c>
      <c r="J1171" s="121" t="s">
        <v>4938</v>
      </c>
      <c r="K1171" s="123" t="s">
        <v>1791</v>
      </c>
      <c r="L1171" s="121" t="s">
        <v>1792</v>
      </c>
      <c r="M1171" s="124"/>
      <c r="N1171" s="18"/>
      <c r="O1171" s="113"/>
      <c r="P1171" s="113"/>
      <c r="Q1171" s="18"/>
      <c r="R1171" s="18"/>
      <c r="S1171" s="15"/>
      <c r="T1171" s="18"/>
      <c r="U1171" s="18"/>
      <c r="V1171" s="18"/>
      <c r="W1171" s="18"/>
      <c r="X1171" s="18"/>
      <c r="Y1171" s="18"/>
      <c r="Z1171" s="18"/>
      <c r="AA1171" s="18"/>
      <c r="AB1171" s="18"/>
      <c r="AC1171" s="18"/>
      <c r="AD1171" s="18"/>
    </row>
    <row r="1172">
      <c r="A1172" s="119">
        <v>1149.0</v>
      </c>
      <c r="B1172" s="120" t="s">
        <v>1685</v>
      </c>
      <c r="C1172" s="120" t="s">
        <v>220</v>
      </c>
      <c r="D1172" s="119"/>
      <c r="E1172" s="119" t="s">
        <v>1654</v>
      </c>
      <c r="F1172" s="121"/>
      <c r="G1172" s="121" t="s">
        <v>4939</v>
      </c>
      <c r="H1172" s="121" t="s">
        <v>4935</v>
      </c>
      <c r="I1172" s="121" t="s">
        <v>1600</v>
      </c>
      <c r="J1172" s="121" t="s">
        <v>4940</v>
      </c>
      <c r="K1172" s="123" t="s">
        <v>3406</v>
      </c>
      <c r="L1172" s="121" t="s">
        <v>3407</v>
      </c>
      <c r="M1172" s="124"/>
      <c r="N1172" s="18"/>
      <c r="O1172" s="113"/>
      <c r="P1172" s="113"/>
      <c r="Q1172" s="18"/>
      <c r="R1172" s="18"/>
      <c r="S1172" s="15"/>
      <c r="T1172" s="18"/>
      <c r="U1172" s="18"/>
      <c r="V1172" s="18"/>
      <c r="W1172" s="18"/>
      <c r="X1172" s="18"/>
      <c r="Y1172" s="18"/>
      <c r="Z1172" s="18"/>
      <c r="AA1172" s="18"/>
      <c r="AB1172" s="18"/>
      <c r="AC1172" s="18"/>
      <c r="AD1172" s="18"/>
    </row>
    <row r="1173">
      <c r="A1173" s="119">
        <v>1155.0</v>
      </c>
      <c r="B1173" s="120" t="s">
        <v>1685</v>
      </c>
      <c r="C1173" s="120" t="s">
        <v>220</v>
      </c>
      <c r="D1173" s="119"/>
      <c r="E1173" s="119" t="s">
        <v>1654</v>
      </c>
      <c r="F1173" s="121"/>
      <c r="G1173" s="121" t="s">
        <v>4941</v>
      </c>
      <c r="H1173" s="121" t="s">
        <v>4942</v>
      </c>
      <c r="I1173" s="121" t="s">
        <v>1600</v>
      </c>
      <c r="J1173" s="121" t="s">
        <v>4943</v>
      </c>
      <c r="K1173" s="123" t="s">
        <v>3406</v>
      </c>
      <c r="L1173" s="121" t="s">
        <v>3407</v>
      </c>
      <c r="M1173" s="124"/>
      <c r="N1173" s="18"/>
      <c r="O1173" s="113"/>
      <c r="P1173" s="113"/>
      <c r="Q1173" s="18"/>
      <c r="R1173" s="18"/>
      <c r="S1173" s="15"/>
      <c r="T1173" s="18"/>
      <c r="U1173" s="18"/>
      <c r="V1173" s="18"/>
      <c r="W1173" s="18"/>
      <c r="X1173" s="18"/>
      <c r="Y1173" s="18"/>
      <c r="Z1173" s="18"/>
      <c r="AA1173" s="18"/>
      <c r="AB1173" s="18"/>
      <c r="AC1173" s="18"/>
      <c r="AD1173" s="18"/>
    </row>
    <row r="1174">
      <c r="A1174" s="119">
        <v>1114.0</v>
      </c>
      <c r="B1174" s="120" t="s">
        <v>1685</v>
      </c>
      <c r="C1174" s="120" t="s">
        <v>220</v>
      </c>
      <c r="D1174" s="119"/>
      <c r="E1174" s="119" t="s">
        <v>1654</v>
      </c>
      <c r="F1174" s="121"/>
      <c r="G1174" s="121" t="s">
        <v>4944</v>
      </c>
      <c r="H1174" s="121" t="s">
        <v>4945</v>
      </c>
      <c r="I1174" s="121" t="s">
        <v>1600</v>
      </c>
      <c r="J1174" s="121" t="s">
        <v>4946</v>
      </c>
      <c r="K1174" s="123" t="s">
        <v>1782</v>
      </c>
      <c r="L1174" s="121" t="s">
        <v>1783</v>
      </c>
      <c r="M1174" s="124"/>
      <c r="N1174" s="18"/>
      <c r="O1174" s="113"/>
      <c r="P1174" s="113"/>
      <c r="Q1174" s="18"/>
      <c r="R1174" s="18"/>
      <c r="S1174" s="15"/>
      <c r="T1174" s="18"/>
      <c r="U1174" s="18"/>
      <c r="V1174" s="18"/>
      <c r="W1174" s="18"/>
      <c r="X1174" s="18"/>
      <c r="Y1174" s="18"/>
      <c r="Z1174" s="18"/>
      <c r="AA1174" s="18"/>
      <c r="AB1174" s="18"/>
      <c r="AC1174" s="18"/>
      <c r="AD1174" s="18"/>
    </row>
    <row r="1175">
      <c r="A1175" s="119">
        <v>1127.0</v>
      </c>
      <c r="B1175" s="120" t="s">
        <v>1685</v>
      </c>
      <c r="C1175" s="120" t="s">
        <v>220</v>
      </c>
      <c r="D1175" s="119"/>
      <c r="E1175" s="119" t="s">
        <v>1654</v>
      </c>
      <c r="F1175" s="121"/>
      <c r="G1175" s="121" t="s">
        <v>4944</v>
      </c>
      <c r="H1175" s="121" t="s">
        <v>4945</v>
      </c>
      <c r="I1175" s="121" t="s">
        <v>1600</v>
      </c>
      <c r="J1175" s="121" t="s">
        <v>4947</v>
      </c>
      <c r="K1175" s="123" t="s">
        <v>1602</v>
      </c>
      <c r="L1175" s="121" t="s">
        <v>1603</v>
      </c>
      <c r="M1175" s="124"/>
      <c r="N1175" s="18"/>
      <c r="O1175" s="113"/>
      <c r="P1175" s="113"/>
      <c r="Q1175" s="18"/>
      <c r="R1175" s="18"/>
      <c r="S1175" s="15"/>
      <c r="T1175" s="18"/>
      <c r="U1175" s="18"/>
      <c r="V1175" s="18"/>
      <c r="W1175" s="18"/>
      <c r="X1175" s="18"/>
      <c r="Y1175" s="18"/>
      <c r="Z1175" s="18"/>
      <c r="AA1175" s="18"/>
      <c r="AB1175" s="18"/>
      <c r="AC1175" s="18"/>
      <c r="AD1175" s="18"/>
    </row>
    <row r="1176">
      <c r="A1176" s="119">
        <v>1110.0</v>
      </c>
      <c r="B1176" s="120" t="s">
        <v>1685</v>
      </c>
      <c r="C1176" s="120" t="s">
        <v>220</v>
      </c>
      <c r="D1176" s="119"/>
      <c r="E1176" s="119" t="s">
        <v>1654</v>
      </c>
      <c r="F1176" s="121"/>
      <c r="G1176" s="121" t="s">
        <v>4948</v>
      </c>
      <c r="H1176" s="121" t="s">
        <v>4949</v>
      </c>
      <c r="I1176" s="121" t="s">
        <v>1600</v>
      </c>
      <c r="J1176" s="121" t="s">
        <v>4950</v>
      </c>
      <c r="K1176" s="123" t="s">
        <v>1782</v>
      </c>
      <c r="L1176" s="121" t="s">
        <v>1783</v>
      </c>
      <c r="M1176" s="124"/>
      <c r="N1176" s="18"/>
      <c r="O1176" s="113"/>
      <c r="P1176" s="113"/>
      <c r="Q1176" s="113"/>
      <c r="R1176" s="113"/>
      <c r="S1176" s="15"/>
      <c r="T1176" s="18"/>
      <c r="U1176" s="18"/>
      <c r="V1176" s="18"/>
      <c r="W1176" s="18"/>
      <c r="X1176" s="18"/>
      <c r="Y1176" s="18"/>
      <c r="Z1176" s="18"/>
      <c r="AA1176" s="18"/>
      <c r="AB1176" s="18"/>
      <c r="AC1176" s="18"/>
      <c r="AD1176" s="18"/>
    </row>
    <row r="1177">
      <c r="A1177" s="119">
        <v>1125.0</v>
      </c>
      <c r="B1177" s="120" t="s">
        <v>1685</v>
      </c>
      <c r="C1177" s="120" t="s">
        <v>220</v>
      </c>
      <c r="D1177" s="119"/>
      <c r="E1177" s="119" t="s">
        <v>1654</v>
      </c>
      <c r="F1177" s="121"/>
      <c r="G1177" s="121" t="s">
        <v>4948</v>
      </c>
      <c r="H1177" s="121" t="s">
        <v>4949</v>
      </c>
      <c r="I1177" s="121" t="s">
        <v>1600</v>
      </c>
      <c r="J1177" s="121" t="s">
        <v>4951</v>
      </c>
      <c r="K1177" s="123" t="s">
        <v>1602</v>
      </c>
      <c r="L1177" s="121" t="s">
        <v>1603</v>
      </c>
      <c r="M1177" s="124"/>
      <c r="N1177" s="18"/>
      <c r="O1177" s="113"/>
      <c r="P1177" s="113"/>
      <c r="Q1177" s="113"/>
      <c r="R1177" s="113"/>
      <c r="S1177" s="15"/>
      <c r="T1177" s="18"/>
      <c r="U1177" s="18"/>
      <c r="V1177" s="18"/>
      <c r="W1177" s="18"/>
      <c r="X1177" s="18"/>
      <c r="Y1177" s="18"/>
      <c r="Z1177" s="18"/>
      <c r="AA1177" s="18"/>
      <c r="AB1177" s="18"/>
      <c r="AC1177" s="18"/>
      <c r="AD1177" s="18"/>
    </row>
    <row r="1178">
      <c r="A1178" s="119">
        <v>1151.0</v>
      </c>
      <c r="B1178" s="120" t="s">
        <v>1685</v>
      </c>
      <c r="C1178" s="120" t="s">
        <v>220</v>
      </c>
      <c r="D1178" s="119"/>
      <c r="E1178" s="119" t="s">
        <v>1654</v>
      </c>
      <c r="F1178" s="121"/>
      <c r="G1178" s="121" t="s">
        <v>4952</v>
      </c>
      <c r="H1178" s="121" t="s">
        <v>4949</v>
      </c>
      <c r="I1178" s="121" t="s">
        <v>1600</v>
      </c>
      <c r="J1178" s="121" t="s">
        <v>4953</v>
      </c>
      <c r="K1178" s="123" t="s">
        <v>3406</v>
      </c>
      <c r="L1178" s="121" t="s">
        <v>3407</v>
      </c>
      <c r="M1178" s="124"/>
      <c r="N1178" s="18"/>
      <c r="O1178" s="113"/>
      <c r="P1178" s="113"/>
      <c r="Q1178" s="113"/>
      <c r="R1178" s="113"/>
      <c r="S1178" s="15"/>
      <c r="T1178" s="18"/>
      <c r="U1178" s="18"/>
      <c r="V1178" s="18"/>
      <c r="W1178" s="18"/>
      <c r="X1178" s="18"/>
      <c r="Y1178" s="18"/>
      <c r="Z1178" s="18"/>
      <c r="AA1178" s="18"/>
      <c r="AB1178" s="18"/>
      <c r="AC1178" s="18"/>
      <c r="AD1178" s="18"/>
    </row>
    <row r="1179">
      <c r="A1179" s="119">
        <v>1092.0</v>
      </c>
      <c r="B1179" s="120" t="s">
        <v>1685</v>
      </c>
      <c r="C1179" s="120" t="s">
        <v>220</v>
      </c>
      <c r="D1179" s="119"/>
      <c r="E1179" s="119" t="s">
        <v>1729</v>
      </c>
      <c r="F1179" s="121"/>
      <c r="G1179" s="121" t="s">
        <v>4954</v>
      </c>
      <c r="H1179" s="121" t="s">
        <v>4955</v>
      </c>
      <c r="I1179" s="121" t="s">
        <v>1607</v>
      </c>
      <c r="J1179" s="121" t="s">
        <v>4956</v>
      </c>
      <c r="K1179" s="123" t="s">
        <v>4800</v>
      </c>
      <c r="L1179" s="121" t="s">
        <v>4801</v>
      </c>
      <c r="M1179" s="124"/>
      <c r="N1179" s="18"/>
      <c r="O1179" s="113"/>
      <c r="P1179" s="113"/>
      <c r="Q1179" s="113"/>
      <c r="R1179" s="113"/>
      <c r="S1179" s="15"/>
      <c r="T1179" s="18"/>
      <c r="U1179" s="18"/>
      <c r="V1179" s="18"/>
      <c r="W1179" s="18"/>
      <c r="X1179" s="18"/>
      <c r="Y1179" s="18"/>
      <c r="Z1179" s="18"/>
      <c r="AA1179" s="18"/>
      <c r="AB1179" s="18"/>
      <c r="AC1179" s="18"/>
      <c r="AD1179" s="18"/>
    </row>
    <row r="1180">
      <c r="A1180" s="119">
        <v>1085.0</v>
      </c>
      <c r="B1180" s="120" t="s">
        <v>1685</v>
      </c>
      <c r="C1180" s="120" t="s">
        <v>220</v>
      </c>
      <c r="D1180" s="119"/>
      <c r="E1180" s="119" t="s">
        <v>1729</v>
      </c>
      <c r="F1180" s="121"/>
      <c r="G1180" s="121" t="s">
        <v>4957</v>
      </c>
      <c r="H1180" s="121" t="s">
        <v>4958</v>
      </c>
      <c r="I1180" s="121" t="s">
        <v>1607</v>
      </c>
      <c r="J1180" s="121" t="s">
        <v>4959</v>
      </c>
      <c r="K1180" s="123" t="s">
        <v>4800</v>
      </c>
      <c r="L1180" s="121" t="s">
        <v>4801</v>
      </c>
      <c r="M1180" s="124"/>
      <c r="N1180" s="18"/>
      <c r="O1180" s="113"/>
      <c r="P1180" s="113"/>
      <c r="Q1180" s="18"/>
      <c r="R1180" s="18"/>
      <c r="S1180" s="15"/>
      <c r="T1180" s="18"/>
      <c r="U1180" s="18"/>
      <c r="V1180" s="18"/>
      <c r="W1180" s="18"/>
      <c r="X1180" s="18"/>
      <c r="Y1180" s="18"/>
      <c r="Z1180" s="18"/>
      <c r="AA1180" s="18"/>
      <c r="AB1180" s="18"/>
      <c r="AC1180" s="18"/>
      <c r="AD1180" s="18"/>
    </row>
    <row r="1181">
      <c r="A1181" s="119">
        <v>1081.0</v>
      </c>
      <c r="B1181" s="120" t="s">
        <v>1685</v>
      </c>
      <c r="C1181" s="120" t="s">
        <v>220</v>
      </c>
      <c r="D1181" s="119"/>
      <c r="E1181" s="119" t="s">
        <v>1729</v>
      </c>
      <c r="F1181" s="121"/>
      <c r="G1181" s="121" t="s">
        <v>4960</v>
      </c>
      <c r="H1181" s="121" t="s">
        <v>4961</v>
      </c>
      <c r="I1181" s="121" t="s">
        <v>1607</v>
      </c>
      <c r="J1181" s="121" t="s">
        <v>4962</v>
      </c>
      <c r="K1181" s="123" t="s">
        <v>4800</v>
      </c>
      <c r="L1181" s="121" t="s">
        <v>4801</v>
      </c>
      <c r="M1181" s="124"/>
      <c r="N1181" s="18"/>
      <c r="O1181" s="18"/>
      <c r="P1181" s="18"/>
      <c r="Q1181" s="18"/>
      <c r="R1181" s="18"/>
      <c r="S1181" s="18"/>
      <c r="T1181" s="15"/>
      <c r="U1181" s="18"/>
      <c r="V1181" s="18"/>
      <c r="W1181" s="18"/>
      <c r="X1181" s="18"/>
      <c r="Y1181" s="18"/>
      <c r="Z1181" s="18"/>
      <c r="AA1181" s="18"/>
      <c r="AB1181" s="18"/>
      <c r="AC1181" s="18"/>
      <c r="AD1181" s="18"/>
    </row>
    <row r="1182">
      <c r="A1182" s="119">
        <v>1086.0</v>
      </c>
      <c r="B1182" s="120" t="s">
        <v>1685</v>
      </c>
      <c r="C1182" s="120" t="s">
        <v>220</v>
      </c>
      <c r="D1182" s="119"/>
      <c r="E1182" s="119" t="s">
        <v>1729</v>
      </c>
      <c r="F1182" s="121"/>
      <c r="G1182" s="121" t="s">
        <v>4963</v>
      </c>
      <c r="H1182" s="121" t="s">
        <v>4964</v>
      </c>
      <c r="I1182" s="121" t="s">
        <v>1607</v>
      </c>
      <c r="J1182" s="121" t="s">
        <v>4965</v>
      </c>
      <c r="K1182" s="123" t="s">
        <v>4800</v>
      </c>
      <c r="L1182" s="121" t="s">
        <v>4801</v>
      </c>
      <c r="M1182" s="124"/>
      <c r="N1182" s="18"/>
      <c r="O1182" s="18"/>
      <c r="P1182" s="18"/>
      <c r="Q1182" s="18"/>
      <c r="R1182" s="18"/>
      <c r="S1182" s="18"/>
      <c r="T1182" s="15"/>
      <c r="U1182" s="18"/>
      <c r="V1182" s="18"/>
      <c r="W1182" s="18"/>
      <c r="X1182" s="18"/>
      <c r="Y1182" s="18"/>
      <c r="Z1182" s="18"/>
      <c r="AA1182" s="18"/>
      <c r="AB1182" s="18"/>
      <c r="AC1182" s="18"/>
      <c r="AD1182" s="18"/>
    </row>
    <row r="1183">
      <c r="A1183" s="119">
        <v>1082.0</v>
      </c>
      <c r="B1183" s="120" t="s">
        <v>1685</v>
      </c>
      <c r="C1183" s="120" t="s">
        <v>220</v>
      </c>
      <c r="D1183" s="119"/>
      <c r="E1183" s="119" t="s">
        <v>1729</v>
      </c>
      <c r="F1183" s="121"/>
      <c r="G1183" s="121" t="s">
        <v>4966</v>
      </c>
      <c r="H1183" s="121" t="s">
        <v>4967</v>
      </c>
      <c r="I1183" s="121" t="s">
        <v>1607</v>
      </c>
      <c r="J1183" s="121" t="s">
        <v>4968</v>
      </c>
      <c r="K1183" s="123" t="s">
        <v>4800</v>
      </c>
      <c r="L1183" s="121" t="s">
        <v>4801</v>
      </c>
      <c r="M1183" s="124"/>
      <c r="N1183" s="18"/>
      <c r="O1183" s="18"/>
      <c r="P1183" s="18"/>
      <c r="Q1183" s="18"/>
      <c r="R1183" s="18"/>
      <c r="S1183" s="18"/>
      <c r="T1183" s="15"/>
      <c r="U1183" s="18"/>
      <c r="V1183" s="18"/>
      <c r="W1183" s="18"/>
      <c r="X1183" s="18"/>
      <c r="Y1183" s="18"/>
      <c r="Z1183" s="18"/>
      <c r="AA1183" s="18"/>
      <c r="AB1183" s="18"/>
      <c r="AC1183" s="18"/>
      <c r="AD1183" s="18"/>
    </row>
    <row r="1184">
      <c r="A1184" s="119">
        <v>1087.0</v>
      </c>
      <c r="B1184" s="120" t="s">
        <v>1685</v>
      </c>
      <c r="C1184" s="120" t="s">
        <v>220</v>
      </c>
      <c r="D1184" s="119"/>
      <c r="E1184" s="119" t="s">
        <v>1729</v>
      </c>
      <c r="F1184" s="121"/>
      <c r="G1184" s="121" t="s">
        <v>4969</v>
      </c>
      <c r="H1184" s="121" t="s">
        <v>4970</v>
      </c>
      <c r="I1184" s="121" t="s">
        <v>1607</v>
      </c>
      <c r="J1184" s="121" t="s">
        <v>4971</v>
      </c>
      <c r="K1184" s="123" t="s">
        <v>4800</v>
      </c>
      <c r="L1184" s="121" t="s">
        <v>4801</v>
      </c>
      <c r="M1184" s="124"/>
      <c r="N1184" s="18"/>
      <c r="O1184" s="18"/>
      <c r="P1184" s="18"/>
      <c r="Q1184" s="18"/>
      <c r="R1184" s="18"/>
      <c r="S1184" s="18"/>
      <c r="T1184" s="15"/>
      <c r="U1184" s="18"/>
      <c r="V1184" s="18"/>
      <c r="W1184" s="18"/>
      <c r="X1184" s="18"/>
      <c r="Y1184" s="18"/>
      <c r="Z1184" s="18"/>
      <c r="AA1184" s="18"/>
      <c r="AB1184" s="18"/>
      <c r="AC1184" s="18"/>
      <c r="AD1184" s="18"/>
    </row>
    <row r="1185">
      <c r="A1185" s="119">
        <v>1083.0</v>
      </c>
      <c r="B1185" s="120" t="s">
        <v>1685</v>
      </c>
      <c r="C1185" s="120" t="s">
        <v>220</v>
      </c>
      <c r="D1185" s="119"/>
      <c r="E1185" s="119" t="s">
        <v>1729</v>
      </c>
      <c r="F1185" s="121"/>
      <c r="G1185" s="121" t="s">
        <v>4972</v>
      </c>
      <c r="H1185" s="121" t="s">
        <v>4973</v>
      </c>
      <c r="I1185" s="121" t="s">
        <v>1607</v>
      </c>
      <c r="J1185" s="121" t="s">
        <v>4974</v>
      </c>
      <c r="K1185" s="123" t="s">
        <v>4800</v>
      </c>
      <c r="L1185" s="121" t="s">
        <v>4801</v>
      </c>
      <c r="M1185" s="124"/>
      <c r="N1185" s="18"/>
      <c r="O1185" s="18"/>
      <c r="P1185" s="18"/>
      <c r="Q1185" s="18"/>
      <c r="R1185" s="18"/>
      <c r="S1185" s="18"/>
      <c r="T1185" s="15"/>
      <c r="U1185" s="18"/>
      <c r="V1185" s="18"/>
      <c r="W1185" s="18"/>
      <c r="X1185" s="18"/>
      <c r="Y1185" s="18"/>
      <c r="Z1185" s="18"/>
      <c r="AA1185" s="18"/>
      <c r="AB1185" s="18"/>
      <c r="AC1185" s="18"/>
      <c r="AD1185" s="18"/>
    </row>
    <row r="1186">
      <c r="A1186" s="119">
        <v>1088.0</v>
      </c>
      <c r="B1186" s="120" t="s">
        <v>1685</v>
      </c>
      <c r="C1186" s="120" t="s">
        <v>220</v>
      </c>
      <c r="D1186" s="119"/>
      <c r="E1186" s="119" t="s">
        <v>1729</v>
      </c>
      <c r="F1186" s="121"/>
      <c r="G1186" s="121" t="s">
        <v>4975</v>
      </c>
      <c r="H1186" s="121" t="s">
        <v>4976</v>
      </c>
      <c r="I1186" s="121" t="s">
        <v>1607</v>
      </c>
      <c r="J1186" s="121" t="s">
        <v>4977</v>
      </c>
      <c r="K1186" s="123" t="s">
        <v>4800</v>
      </c>
      <c r="L1186" s="121" t="s">
        <v>4801</v>
      </c>
      <c r="M1186" s="124"/>
      <c r="N1186" s="18"/>
      <c r="O1186" s="18"/>
      <c r="P1186" s="18"/>
      <c r="Q1186" s="18"/>
      <c r="R1186" s="18"/>
      <c r="S1186" s="18"/>
      <c r="T1186" s="15"/>
      <c r="U1186" s="18"/>
      <c r="V1186" s="18"/>
      <c r="W1186" s="18"/>
      <c r="X1186" s="18"/>
      <c r="Y1186" s="18"/>
      <c r="Z1186" s="18"/>
      <c r="AA1186" s="18"/>
      <c r="AB1186" s="18"/>
      <c r="AC1186" s="18"/>
      <c r="AD1186" s="18"/>
    </row>
    <row r="1187">
      <c r="A1187" s="119">
        <v>1084.0</v>
      </c>
      <c r="B1187" s="120" t="s">
        <v>1685</v>
      </c>
      <c r="C1187" s="120" t="s">
        <v>220</v>
      </c>
      <c r="D1187" s="119"/>
      <c r="E1187" s="119" t="s">
        <v>1729</v>
      </c>
      <c r="F1187" s="121"/>
      <c r="G1187" s="121" t="s">
        <v>4978</v>
      </c>
      <c r="H1187" s="121" t="s">
        <v>4979</v>
      </c>
      <c r="I1187" s="121" t="s">
        <v>1607</v>
      </c>
      <c r="J1187" s="121" t="s">
        <v>4980</v>
      </c>
      <c r="K1187" s="123" t="s">
        <v>4800</v>
      </c>
      <c r="L1187" s="121" t="s">
        <v>4801</v>
      </c>
      <c r="M1187" s="124"/>
      <c r="N1187" s="18"/>
      <c r="O1187" s="18"/>
      <c r="P1187" s="18"/>
      <c r="Q1187" s="18"/>
      <c r="R1187" s="18"/>
      <c r="S1187" s="18"/>
      <c r="T1187" s="15"/>
      <c r="U1187" s="18"/>
      <c r="V1187" s="18"/>
      <c r="W1187" s="18"/>
      <c r="X1187" s="18"/>
      <c r="Y1187" s="18"/>
      <c r="Z1187" s="18"/>
      <c r="AA1187" s="18"/>
      <c r="AB1187" s="18"/>
      <c r="AC1187" s="18"/>
      <c r="AD1187" s="18"/>
    </row>
    <row r="1188">
      <c r="A1188" s="119">
        <v>1090.0</v>
      </c>
      <c r="B1188" s="120" t="s">
        <v>1685</v>
      </c>
      <c r="C1188" s="120" t="s">
        <v>220</v>
      </c>
      <c r="D1188" s="119"/>
      <c r="E1188" s="119" t="s">
        <v>1729</v>
      </c>
      <c r="F1188" s="121"/>
      <c r="G1188" s="121" t="s">
        <v>4981</v>
      </c>
      <c r="H1188" s="121" t="s">
        <v>4982</v>
      </c>
      <c r="I1188" s="121" t="s">
        <v>1607</v>
      </c>
      <c r="J1188" s="121" t="s">
        <v>4983</v>
      </c>
      <c r="K1188" s="123" t="s">
        <v>4800</v>
      </c>
      <c r="L1188" s="121" t="s">
        <v>4801</v>
      </c>
      <c r="M1188" s="124"/>
      <c r="N1188" s="18"/>
      <c r="O1188" s="18"/>
      <c r="P1188" s="18"/>
      <c r="Q1188" s="18"/>
      <c r="R1188" s="18"/>
      <c r="S1188" s="18"/>
      <c r="T1188" s="15"/>
      <c r="U1188" s="18"/>
      <c r="V1188" s="18"/>
      <c r="W1188" s="18"/>
      <c r="X1188" s="18"/>
      <c r="Y1188" s="18"/>
      <c r="Z1188" s="18"/>
      <c r="AA1188" s="18"/>
      <c r="AB1188" s="18"/>
      <c r="AC1188" s="18"/>
      <c r="AD1188" s="18"/>
    </row>
    <row r="1189">
      <c r="A1189" s="119">
        <v>1113.0</v>
      </c>
      <c r="B1189" s="120" t="s">
        <v>1685</v>
      </c>
      <c r="C1189" s="120" t="s">
        <v>220</v>
      </c>
      <c r="D1189" s="119"/>
      <c r="E1189" s="119" t="s">
        <v>1654</v>
      </c>
      <c r="F1189" s="121"/>
      <c r="G1189" s="121" t="s">
        <v>4984</v>
      </c>
      <c r="H1189" s="121" t="s">
        <v>4985</v>
      </c>
      <c r="I1189" s="121" t="s">
        <v>1600</v>
      </c>
      <c r="J1189" s="121" t="s">
        <v>4986</v>
      </c>
      <c r="K1189" s="123" t="s">
        <v>1782</v>
      </c>
      <c r="L1189" s="121" t="s">
        <v>1783</v>
      </c>
      <c r="M1189" s="124"/>
      <c r="N1189" s="18"/>
      <c r="O1189" s="18"/>
      <c r="P1189" s="18"/>
      <c r="Q1189" s="18"/>
      <c r="R1189" s="18"/>
      <c r="S1189" s="18"/>
      <c r="T1189" s="15"/>
      <c r="U1189" s="18"/>
      <c r="V1189" s="18"/>
      <c r="W1189" s="18"/>
      <c r="X1189" s="18"/>
      <c r="Y1189" s="18"/>
      <c r="Z1189" s="18"/>
      <c r="AA1189" s="18"/>
      <c r="AB1189" s="18"/>
      <c r="AC1189" s="18"/>
      <c r="AD1189" s="18"/>
    </row>
    <row r="1190">
      <c r="A1190" s="119">
        <v>1130.0</v>
      </c>
      <c r="B1190" s="120" t="s">
        <v>1685</v>
      </c>
      <c r="C1190" s="120" t="s">
        <v>220</v>
      </c>
      <c r="D1190" s="119"/>
      <c r="E1190" s="119" t="s">
        <v>1654</v>
      </c>
      <c r="F1190" s="121"/>
      <c r="G1190" s="121" t="s">
        <v>4984</v>
      </c>
      <c r="H1190" s="121" t="s">
        <v>4985</v>
      </c>
      <c r="I1190" s="121" t="s">
        <v>1600</v>
      </c>
      <c r="J1190" s="121" t="s">
        <v>4987</v>
      </c>
      <c r="K1190" s="123" t="s">
        <v>1602</v>
      </c>
      <c r="L1190" s="121" t="s">
        <v>1603</v>
      </c>
      <c r="M1190" s="124"/>
      <c r="N1190" s="18"/>
      <c r="O1190" s="18"/>
      <c r="P1190" s="18"/>
      <c r="Q1190" s="18"/>
      <c r="R1190" s="18"/>
      <c r="S1190" s="18"/>
      <c r="T1190" s="15"/>
      <c r="U1190" s="18"/>
      <c r="V1190" s="18"/>
      <c r="W1190" s="18"/>
      <c r="X1190" s="18"/>
      <c r="Y1190" s="18"/>
      <c r="Z1190" s="18"/>
      <c r="AA1190" s="18"/>
      <c r="AB1190" s="18"/>
      <c r="AC1190" s="18"/>
      <c r="AD1190" s="18"/>
    </row>
    <row r="1191">
      <c r="A1191" s="119">
        <v>1163.0</v>
      </c>
      <c r="B1191" s="120" t="s">
        <v>1685</v>
      </c>
      <c r="C1191" s="120" t="s">
        <v>220</v>
      </c>
      <c r="D1191" s="119"/>
      <c r="E1191" s="119" t="s">
        <v>1654</v>
      </c>
      <c r="F1191" s="121"/>
      <c r="G1191" s="121" t="s">
        <v>4988</v>
      </c>
      <c r="H1191" s="121" t="s">
        <v>4985</v>
      </c>
      <c r="I1191" s="121" t="s">
        <v>1600</v>
      </c>
      <c r="J1191" s="121" t="s">
        <v>4989</v>
      </c>
      <c r="K1191" s="123" t="s">
        <v>2048</v>
      </c>
      <c r="L1191" s="121" t="s">
        <v>2049</v>
      </c>
      <c r="M1191" s="124"/>
      <c r="N1191" s="18"/>
      <c r="O1191" s="113"/>
      <c r="P1191" s="113"/>
      <c r="Q1191" s="113"/>
      <c r="R1191" s="113"/>
      <c r="S1191" s="15"/>
      <c r="T1191" s="18"/>
      <c r="U1191" s="18"/>
      <c r="V1191" s="18"/>
      <c r="W1191" s="18"/>
      <c r="X1191" s="18"/>
      <c r="Y1191" s="18"/>
      <c r="Z1191" s="18"/>
      <c r="AA1191" s="18"/>
      <c r="AB1191" s="18"/>
      <c r="AC1191" s="18"/>
      <c r="AD1191" s="18"/>
    </row>
    <row r="1192">
      <c r="A1192" s="119">
        <v>1109.0</v>
      </c>
      <c r="B1192" s="120" t="s">
        <v>1685</v>
      </c>
      <c r="C1192" s="120" t="s">
        <v>220</v>
      </c>
      <c r="D1192" s="119"/>
      <c r="E1192" s="119" t="s">
        <v>1654</v>
      </c>
      <c r="F1192" s="121"/>
      <c r="G1192" s="121" t="s">
        <v>4990</v>
      </c>
      <c r="H1192" s="121" t="s">
        <v>4991</v>
      </c>
      <c r="I1192" s="121" t="s">
        <v>1600</v>
      </c>
      <c r="J1192" s="121" t="s">
        <v>4992</v>
      </c>
      <c r="K1192" s="123" t="s">
        <v>1782</v>
      </c>
      <c r="L1192" s="121" t="s">
        <v>1783</v>
      </c>
      <c r="M1192" s="124"/>
      <c r="N1192" s="18"/>
      <c r="O1192" s="113"/>
      <c r="P1192" s="113"/>
      <c r="Q1192" s="113"/>
      <c r="R1192" s="113"/>
      <c r="S1192" s="15"/>
      <c r="T1192" s="18"/>
      <c r="U1192" s="18"/>
      <c r="V1192" s="18"/>
      <c r="W1192" s="18"/>
      <c r="X1192" s="18"/>
      <c r="Y1192" s="18"/>
      <c r="Z1192" s="18"/>
      <c r="AA1192" s="18"/>
      <c r="AB1192" s="18"/>
      <c r="AC1192" s="18"/>
      <c r="AD1192" s="18"/>
    </row>
    <row r="1193">
      <c r="A1193" s="119">
        <v>1128.0</v>
      </c>
      <c r="B1193" s="120" t="s">
        <v>1685</v>
      </c>
      <c r="C1193" s="120" t="s">
        <v>220</v>
      </c>
      <c r="D1193" s="119"/>
      <c r="E1193" s="119" t="s">
        <v>1654</v>
      </c>
      <c r="F1193" s="121"/>
      <c r="G1193" s="121" t="s">
        <v>4990</v>
      </c>
      <c r="H1193" s="121" t="s">
        <v>4991</v>
      </c>
      <c r="I1193" s="121" t="s">
        <v>1600</v>
      </c>
      <c r="J1193" s="121" t="s">
        <v>4993</v>
      </c>
      <c r="K1193" s="123" t="s">
        <v>1602</v>
      </c>
      <c r="L1193" s="121" t="s">
        <v>1603</v>
      </c>
      <c r="M1193" s="124"/>
      <c r="N1193" s="18"/>
      <c r="O1193" s="113"/>
      <c r="P1193" s="113"/>
      <c r="Q1193" s="18"/>
      <c r="R1193" s="18"/>
      <c r="S1193" s="15"/>
      <c r="T1193" s="18"/>
      <c r="U1193" s="18"/>
      <c r="V1193" s="18"/>
      <c r="W1193" s="18"/>
      <c r="X1193" s="18"/>
      <c r="Y1193" s="18"/>
      <c r="Z1193" s="18"/>
      <c r="AA1193" s="18"/>
      <c r="AB1193" s="18"/>
      <c r="AC1193" s="18"/>
      <c r="AD1193" s="18"/>
    </row>
    <row r="1194">
      <c r="A1194" s="119">
        <v>1161.0</v>
      </c>
      <c r="B1194" s="120" t="s">
        <v>1685</v>
      </c>
      <c r="C1194" s="120" t="s">
        <v>220</v>
      </c>
      <c r="D1194" s="119"/>
      <c r="E1194" s="119" t="s">
        <v>1654</v>
      </c>
      <c r="F1194" s="121"/>
      <c r="G1194" s="121" t="s">
        <v>4994</v>
      </c>
      <c r="H1194" s="121" t="s">
        <v>4991</v>
      </c>
      <c r="I1194" s="121" t="s">
        <v>1600</v>
      </c>
      <c r="J1194" s="121" t="s">
        <v>4995</v>
      </c>
      <c r="K1194" s="123" t="s">
        <v>2048</v>
      </c>
      <c r="L1194" s="121" t="s">
        <v>2049</v>
      </c>
      <c r="M1194" s="124"/>
      <c r="N1194" s="18"/>
      <c r="O1194" s="113"/>
      <c r="P1194" s="113"/>
      <c r="Q1194" s="113"/>
      <c r="R1194" s="113"/>
      <c r="S1194" s="15"/>
      <c r="T1194" s="18"/>
      <c r="U1194" s="18"/>
      <c r="V1194" s="18"/>
      <c r="W1194" s="18"/>
      <c r="X1194" s="18"/>
      <c r="Y1194" s="18"/>
      <c r="Z1194" s="18"/>
      <c r="AA1194" s="18"/>
      <c r="AB1194" s="18"/>
      <c r="AC1194" s="18"/>
      <c r="AD1194" s="18"/>
    </row>
    <row r="1195">
      <c r="A1195" s="119">
        <v>1139.0</v>
      </c>
      <c r="B1195" s="120" t="s">
        <v>1685</v>
      </c>
      <c r="C1195" s="120" t="s">
        <v>220</v>
      </c>
      <c r="D1195" s="119"/>
      <c r="E1195" s="119" t="s">
        <v>1654</v>
      </c>
      <c r="F1195" s="121"/>
      <c r="G1195" s="121" t="s">
        <v>4996</v>
      </c>
      <c r="H1195" s="121" t="s">
        <v>4997</v>
      </c>
      <c r="I1195" s="121" t="s">
        <v>1600</v>
      </c>
      <c r="J1195" s="121" t="s">
        <v>4998</v>
      </c>
      <c r="K1195" s="123" t="s">
        <v>1787</v>
      </c>
      <c r="L1195" s="121" t="s">
        <v>1788</v>
      </c>
      <c r="M1195" s="124"/>
      <c r="N1195" s="18"/>
      <c r="O1195" s="113"/>
      <c r="P1195" s="113"/>
      <c r="Q1195" s="113"/>
      <c r="R1195" s="113"/>
      <c r="S1195" s="15"/>
      <c r="T1195" s="18"/>
      <c r="U1195" s="18"/>
      <c r="V1195" s="18"/>
      <c r="W1195" s="18"/>
      <c r="X1195" s="18"/>
      <c r="Y1195" s="18"/>
      <c r="Z1195" s="18"/>
      <c r="AA1195" s="18"/>
      <c r="AB1195" s="18"/>
      <c r="AC1195" s="18"/>
      <c r="AD1195" s="18"/>
    </row>
    <row r="1196">
      <c r="A1196" s="119">
        <v>1147.0</v>
      </c>
      <c r="B1196" s="120" t="s">
        <v>1685</v>
      </c>
      <c r="C1196" s="120" t="s">
        <v>220</v>
      </c>
      <c r="D1196" s="119"/>
      <c r="E1196" s="119" t="s">
        <v>1654</v>
      </c>
      <c r="F1196" s="121"/>
      <c r="G1196" s="121" t="s">
        <v>4999</v>
      </c>
      <c r="H1196" s="121" t="s">
        <v>4997</v>
      </c>
      <c r="I1196" s="121" t="s">
        <v>1600</v>
      </c>
      <c r="J1196" s="121" t="s">
        <v>5000</v>
      </c>
      <c r="K1196" s="123" t="s">
        <v>1791</v>
      </c>
      <c r="L1196" s="121" t="s">
        <v>1792</v>
      </c>
      <c r="M1196" s="124"/>
      <c r="N1196" s="18"/>
      <c r="O1196" s="113"/>
      <c r="P1196" s="113"/>
      <c r="Q1196" s="18"/>
      <c r="R1196" s="18"/>
      <c r="S1196" s="15"/>
      <c r="T1196" s="18"/>
      <c r="U1196" s="18"/>
      <c r="V1196" s="18"/>
      <c r="W1196" s="18"/>
      <c r="X1196" s="18"/>
      <c r="Y1196" s="18"/>
      <c r="Z1196" s="18"/>
      <c r="AA1196" s="18"/>
      <c r="AB1196" s="18"/>
      <c r="AC1196" s="18"/>
      <c r="AD1196" s="18"/>
    </row>
    <row r="1197">
      <c r="A1197" s="119">
        <v>1154.0</v>
      </c>
      <c r="B1197" s="120" t="s">
        <v>1685</v>
      </c>
      <c r="C1197" s="120" t="s">
        <v>220</v>
      </c>
      <c r="D1197" s="119"/>
      <c r="E1197" s="119" t="s">
        <v>1654</v>
      </c>
      <c r="F1197" s="121"/>
      <c r="G1197" s="121" t="s">
        <v>5001</v>
      </c>
      <c r="H1197" s="121" t="s">
        <v>4997</v>
      </c>
      <c r="I1197" s="121" t="s">
        <v>1600</v>
      </c>
      <c r="J1197" s="121" t="s">
        <v>5002</v>
      </c>
      <c r="K1197" s="123" t="s">
        <v>3406</v>
      </c>
      <c r="L1197" s="121" t="s">
        <v>3407</v>
      </c>
      <c r="M1197" s="124"/>
      <c r="N1197" s="18"/>
      <c r="O1197" s="113"/>
      <c r="P1197" s="113"/>
      <c r="Q1197" s="18"/>
      <c r="R1197" s="18"/>
      <c r="S1197" s="15"/>
      <c r="T1197" s="18"/>
      <c r="U1197" s="18"/>
      <c r="V1197" s="18"/>
      <c r="W1197" s="18"/>
      <c r="X1197" s="18"/>
      <c r="Y1197" s="18"/>
      <c r="Z1197" s="18"/>
      <c r="AA1197" s="18"/>
      <c r="AB1197" s="18"/>
      <c r="AC1197" s="18"/>
      <c r="AD1197" s="18"/>
    </row>
    <row r="1198">
      <c r="A1198" s="119">
        <v>1137.0</v>
      </c>
      <c r="B1198" s="120" t="s">
        <v>1685</v>
      </c>
      <c r="C1198" s="120" t="s">
        <v>220</v>
      </c>
      <c r="D1198" s="119"/>
      <c r="E1198" s="119" t="s">
        <v>1654</v>
      </c>
      <c r="F1198" s="121"/>
      <c r="G1198" s="121" t="s">
        <v>5003</v>
      </c>
      <c r="H1198" s="121" t="s">
        <v>5004</v>
      </c>
      <c r="I1198" s="121" t="s">
        <v>1600</v>
      </c>
      <c r="J1198" s="121" t="s">
        <v>5005</v>
      </c>
      <c r="K1198" s="123" t="s">
        <v>1787</v>
      </c>
      <c r="L1198" s="121" t="s">
        <v>1788</v>
      </c>
      <c r="M1198" s="124"/>
      <c r="N1198" s="18"/>
      <c r="O1198" s="113"/>
      <c r="P1198" s="113"/>
      <c r="Q1198" s="18"/>
      <c r="R1198" s="18"/>
      <c r="S1198" s="15"/>
      <c r="T1198" s="18"/>
      <c r="U1198" s="18"/>
      <c r="V1198" s="18"/>
      <c r="W1198" s="18"/>
      <c r="X1198" s="18"/>
      <c r="Y1198" s="18"/>
      <c r="Z1198" s="18"/>
      <c r="AA1198" s="18"/>
      <c r="AB1198" s="18"/>
      <c r="AC1198" s="18"/>
      <c r="AD1198" s="18"/>
    </row>
    <row r="1199">
      <c r="A1199" s="119">
        <v>1145.0</v>
      </c>
      <c r="B1199" s="120" t="s">
        <v>1685</v>
      </c>
      <c r="C1199" s="120" t="s">
        <v>220</v>
      </c>
      <c r="D1199" s="119"/>
      <c r="E1199" s="119" t="s">
        <v>1654</v>
      </c>
      <c r="F1199" s="121"/>
      <c r="G1199" s="121" t="s">
        <v>5006</v>
      </c>
      <c r="H1199" s="121" t="s">
        <v>5004</v>
      </c>
      <c r="I1199" s="121" t="s">
        <v>1600</v>
      </c>
      <c r="J1199" s="121" t="s">
        <v>5007</v>
      </c>
      <c r="K1199" s="123" t="s">
        <v>1791</v>
      </c>
      <c r="L1199" s="121" t="s">
        <v>1792</v>
      </c>
      <c r="M1199" s="124"/>
      <c r="N1199" s="18"/>
      <c r="O1199" s="113"/>
      <c r="P1199" s="113"/>
      <c r="Q1199" s="18"/>
      <c r="R1199" s="18"/>
      <c r="S1199" s="15"/>
      <c r="T1199" s="18"/>
      <c r="U1199" s="18"/>
      <c r="V1199" s="18"/>
      <c r="W1199" s="18"/>
      <c r="X1199" s="18"/>
      <c r="Y1199" s="18"/>
      <c r="Z1199" s="18"/>
      <c r="AA1199" s="18"/>
      <c r="AB1199" s="18"/>
      <c r="AC1199" s="18"/>
      <c r="AD1199" s="18"/>
    </row>
    <row r="1200">
      <c r="A1200" s="119">
        <v>1150.0</v>
      </c>
      <c r="B1200" s="120" t="s">
        <v>1685</v>
      </c>
      <c r="C1200" s="120" t="s">
        <v>220</v>
      </c>
      <c r="D1200" s="119"/>
      <c r="E1200" s="119" t="s">
        <v>1654</v>
      </c>
      <c r="F1200" s="121"/>
      <c r="G1200" s="121" t="s">
        <v>5008</v>
      </c>
      <c r="H1200" s="121" t="s">
        <v>5004</v>
      </c>
      <c r="I1200" s="121" t="s">
        <v>1600</v>
      </c>
      <c r="J1200" s="121" t="s">
        <v>5009</v>
      </c>
      <c r="K1200" s="123" t="s">
        <v>3406</v>
      </c>
      <c r="L1200" s="121" t="s">
        <v>3407</v>
      </c>
      <c r="M1200" s="124"/>
      <c r="N1200" s="18"/>
      <c r="O1200" s="113"/>
      <c r="P1200" s="113"/>
      <c r="Q1200" s="18"/>
      <c r="R1200" s="18"/>
      <c r="S1200" s="15"/>
      <c r="T1200" s="18"/>
      <c r="U1200" s="18"/>
      <c r="V1200" s="18"/>
      <c r="W1200" s="18"/>
      <c r="X1200" s="18"/>
      <c r="Y1200" s="18"/>
      <c r="Z1200" s="18"/>
      <c r="AA1200" s="18"/>
      <c r="AB1200" s="18"/>
      <c r="AC1200" s="18"/>
      <c r="AD1200" s="18"/>
    </row>
    <row r="1201">
      <c r="A1201" s="119">
        <v>1156.0</v>
      </c>
      <c r="B1201" s="120" t="s">
        <v>1685</v>
      </c>
      <c r="C1201" s="120" t="s">
        <v>220</v>
      </c>
      <c r="D1201" s="119"/>
      <c r="E1201" s="119" t="s">
        <v>1654</v>
      </c>
      <c r="F1201" s="121"/>
      <c r="G1201" s="121" t="s">
        <v>5010</v>
      </c>
      <c r="H1201" s="121" t="s">
        <v>5011</v>
      </c>
      <c r="I1201" s="121" t="s">
        <v>1600</v>
      </c>
      <c r="J1201" s="121" t="s">
        <v>5012</v>
      </c>
      <c r="K1201" s="123" t="s">
        <v>3406</v>
      </c>
      <c r="L1201" s="121" t="s">
        <v>3407</v>
      </c>
      <c r="M1201" s="124"/>
      <c r="N1201" s="18"/>
      <c r="O1201" s="113"/>
      <c r="P1201" s="113"/>
      <c r="Q1201" s="18"/>
      <c r="R1201" s="18"/>
      <c r="S1201" s="15"/>
      <c r="T1201" s="18"/>
      <c r="U1201" s="18"/>
      <c r="V1201" s="18"/>
      <c r="W1201" s="18"/>
      <c r="X1201" s="18"/>
      <c r="Y1201" s="18"/>
      <c r="Z1201" s="18"/>
      <c r="AA1201" s="18"/>
      <c r="AB1201" s="18"/>
      <c r="AC1201" s="18"/>
      <c r="AD1201" s="18"/>
    </row>
    <row r="1202">
      <c r="A1202" s="119">
        <v>1115.0</v>
      </c>
      <c r="B1202" s="120" t="s">
        <v>1685</v>
      </c>
      <c r="C1202" s="120" t="s">
        <v>220</v>
      </c>
      <c r="D1202" s="119"/>
      <c r="E1202" s="119" t="s">
        <v>1654</v>
      </c>
      <c r="F1202" s="121"/>
      <c r="G1202" s="121" t="s">
        <v>5013</v>
      </c>
      <c r="H1202" s="121" t="s">
        <v>5014</v>
      </c>
      <c r="I1202" s="121" t="s">
        <v>1600</v>
      </c>
      <c r="J1202" s="121" t="s">
        <v>5015</v>
      </c>
      <c r="K1202" s="123" t="s">
        <v>1782</v>
      </c>
      <c r="L1202" s="121" t="s">
        <v>1783</v>
      </c>
      <c r="M1202" s="124"/>
      <c r="N1202" s="18"/>
      <c r="O1202" s="113"/>
      <c r="P1202" s="113"/>
      <c r="Q1202" s="18"/>
      <c r="R1202" s="18"/>
      <c r="S1202" s="15"/>
      <c r="T1202" s="18"/>
      <c r="U1202" s="18"/>
      <c r="V1202" s="18"/>
      <c r="W1202" s="18"/>
      <c r="X1202" s="18"/>
      <c r="Y1202" s="18"/>
      <c r="Z1202" s="18"/>
      <c r="AA1202" s="18"/>
      <c r="AB1202" s="18"/>
      <c r="AC1202" s="18"/>
      <c r="AD1202" s="18"/>
    </row>
    <row r="1203">
      <c r="A1203" s="119">
        <v>1131.0</v>
      </c>
      <c r="B1203" s="120" t="s">
        <v>1685</v>
      </c>
      <c r="C1203" s="120" t="s">
        <v>220</v>
      </c>
      <c r="D1203" s="119"/>
      <c r="E1203" s="119" t="s">
        <v>1654</v>
      </c>
      <c r="F1203" s="121"/>
      <c r="G1203" s="121" t="s">
        <v>5013</v>
      </c>
      <c r="H1203" s="121" t="s">
        <v>5014</v>
      </c>
      <c r="I1203" s="121" t="s">
        <v>1600</v>
      </c>
      <c r="J1203" s="121" t="s">
        <v>5016</v>
      </c>
      <c r="K1203" s="123" t="s">
        <v>1602</v>
      </c>
      <c r="L1203" s="121" t="s">
        <v>1603</v>
      </c>
      <c r="M1203" s="124"/>
      <c r="N1203" s="18"/>
      <c r="O1203" s="113"/>
      <c r="P1203" s="113"/>
      <c r="Q1203" s="18"/>
      <c r="R1203" s="18"/>
      <c r="S1203" s="15"/>
      <c r="T1203" s="18"/>
      <c r="U1203" s="18"/>
      <c r="V1203" s="18"/>
      <c r="W1203" s="18"/>
      <c r="X1203" s="18"/>
      <c r="Y1203" s="18"/>
      <c r="Z1203" s="18"/>
      <c r="AA1203" s="18"/>
      <c r="AB1203" s="18"/>
      <c r="AC1203" s="18"/>
      <c r="AD1203" s="18"/>
    </row>
    <row r="1204">
      <c r="A1204" s="119">
        <v>1111.0</v>
      </c>
      <c r="B1204" s="120" t="s">
        <v>1685</v>
      </c>
      <c r="C1204" s="120" t="s">
        <v>220</v>
      </c>
      <c r="D1204" s="119"/>
      <c r="E1204" s="119" t="s">
        <v>1654</v>
      </c>
      <c r="F1204" s="121"/>
      <c r="G1204" s="121" t="s">
        <v>5017</v>
      </c>
      <c r="H1204" s="121" t="s">
        <v>5018</v>
      </c>
      <c r="I1204" s="121" t="s">
        <v>1600</v>
      </c>
      <c r="J1204" s="121" t="s">
        <v>5019</v>
      </c>
      <c r="K1204" s="123" t="s">
        <v>1782</v>
      </c>
      <c r="L1204" s="121" t="s">
        <v>1783</v>
      </c>
      <c r="M1204" s="124"/>
      <c r="N1204" s="18"/>
      <c r="O1204" s="113"/>
      <c r="P1204" s="113"/>
      <c r="Q1204" s="113"/>
      <c r="R1204" s="113"/>
      <c r="S1204" s="15"/>
      <c r="T1204" s="18"/>
      <c r="U1204" s="18"/>
      <c r="V1204" s="18"/>
      <c r="W1204" s="18"/>
      <c r="X1204" s="18"/>
      <c r="Y1204" s="18"/>
      <c r="Z1204" s="18"/>
      <c r="AA1204" s="18"/>
      <c r="AB1204" s="18"/>
      <c r="AC1204" s="18"/>
      <c r="AD1204" s="18"/>
    </row>
    <row r="1205">
      <c r="A1205" s="119">
        <v>1129.0</v>
      </c>
      <c r="B1205" s="120" t="s">
        <v>1685</v>
      </c>
      <c r="C1205" s="120" t="s">
        <v>220</v>
      </c>
      <c r="D1205" s="119"/>
      <c r="E1205" s="119" t="s">
        <v>1654</v>
      </c>
      <c r="F1205" s="121"/>
      <c r="G1205" s="121" t="s">
        <v>5017</v>
      </c>
      <c r="H1205" s="121" t="s">
        <v>5018</v>
      </c>
      <c r="I1205" s="121" t="s">
        <v>1600</v>
      </c>
      <c r="J1205" s="121" t="s">
        <v>5020</v>
      </c>
      <c r="K1205" s="123" t="s">
        <v>1602</v>
      </c>
      <c r="L1205" s="121" t="s">
        <v>1603</v>
      </c>
      <c r="M1205" s="124"/>
      <c r="N1205" s="18"/>
      <c r="O1205" s="113"/>
      <c r="P1205" s="113"/>
      <c r="Q1205" s="113"/>
      <c r="R1205" s="113"/>
      <c r="S1205" s="15"/>
      <c r="T1205" s="18"/>
      <c r="U1205" s="18"/>
      <c r="V1205" s="18"/>
      <c r="W1205" s="18"/>
      <c r="X1205" s="18"/>
      <c r="Y1205" s="18"/>
      <c r="Z1205" s="18"/>
      <c r="AA1205" s="18"/>
      <c r="AB1205" s="18"/>
      <c r="AC1205" s="18"/>
      <c r="AD1205" s="18"/>
    </row>
    <row r="1206">
      <c r="A1206" s="119">
        <v>1152.0</v>
      </c>
      <c r="B1206" s="120" t="s">
        <v>1685</v>
      </c>
      <c r="C1206" s="120" t="s">
        <v>220</v>
      </c>
      <c r="D1206" s="119"/>
      <c r="E1206" s="119" t="s">
        <v>1654</v>
      </c>
      <c r="F1206" s="121"/>
      <c r="G1206" s="121" t="s">
        <v>5021</v>
      </c>
      <c r="H1206" s="121" t="s">
        <v>5018</v>
      </c>
      <c r="I1206" s="121" t="s">
        <v>1600</v>
      </c>
      <c r="J1206" s="121" t="s">
        <v>5022</v>
      </c>
      <c r="K1206" s="123" t="s">
        <v>3406</v>
      </c>
      <c r="L1206" s="121" t="s">
        <v>3407</v>
      </c>
      <c r="M1206" s="124"/>
      <c r="N1206" s="18"/>
      <c r="O1206" s="113"/>
      <c r="P1206" s="113"/>
      <c r="Q1206" s="113"/>
      <c r="R1206" s="113"/>
      <c r="S1206" s="15"/>
      <c r="T1206" s="18"/>
      <c r="U1206" s="18"/>
      <c r="V1206" s="18"/>
      <c r="W1206" s="18"/>
      <c r="X1206" s="18"/>
      <c r="Y1206" s="18"/>
      <c r="Z1206" s="18"/>
      <c r="AA1206" s="18"/>
      <c r="AB1206" s="18"/>
      <c r="AC1206" s="18"/>
      <c r="AD1206" s="18"/>
    </row>
    <row r="1207">
      <c r="A1207" s="119">
        <v>1167.0</v>
      </c>
      <c r="B1207" s="120" t="s">
        <v>1685</v>
      </c>
      <c r="C1207" s="120" t="s">
        <v>220</v>
      </c>
      <c r="D1207" s="119"/>
      <c r="E1207" s="119" t="s">
        <v>1654</v>
      </c>
      <c r="F1207" s="121"/>
      <c r="G1207" s="121" t="s">
        <v>5023</v>
      </c>
      <c r="H1207" s="121" t="s">
        <v>5024</v>
      </c>
      <c r="I1207" s="121" t="s">
        <v>1600</v>
      </c>
      <c r="J1207" s="121" t="s">
        <v>5025</v>
      </c>
      <c r="K1207" s="123" t="s">
        <v>1795</v>
      </c>
      <c r="L1207" s="121" t="s">
        <v>1796</v>
      </c>
      <c r="M1207" s="124"/>
      <c r="N1207" s="18"/>
      <c r="O1207" s="113"/>
      <c r="P1207" s="113"/>
      <c r="Q1207" s="113"/>
      <c r="R1207" s="113"/>
      <c r="S1207" s="15"/>
      <c r="T1207" s="18"/>
      <c r="U1207" s="18"/>
      <c r="V1207" s="18"/>
      <c r="W1207" s="18"/>
      <c r="X1207" s="18"/>
      <c r="Y1207" s="18"/>
      <c r="Z1207" s="18"/>
      <c r="AA1207" s="18"/>
      <c r="AB1207" s="18"/>
      <c r="AC1207" s="18"/>
      <c r="AD1207" s="18"/>
    </row>
    <row r="1208">
      <c r="A1208" s="119">
        <v>1174.0</v>
      </c>
      <c r="B1208" s="120" t="s">
        <v>1685</v>
      </c>
      <c r="C1208" s="120" t="s">
        <v>220</v>
      </c>
      <c r="D1208" s="119"/>
      <c r="E1208" s="119" t="s">
        <v>1654</v>
      </c>
      <c r="F1208" s="121"/>
      <c r="G1208" s="121" t="s">
        <v>5023</v>
      </c>
      <c r="H1208" s="121" t="s">
        <v>5024</v>
      </c>
      <c r="I1208" s="121" t="s">
        <v>1600</v>
      </c>
      <c r="J1208" s="121" t="s">
        <v>5026</v>
      </c>
      <c r="K1208" s="123" t="s">
        <v>1798</v>
      </c>
      <c r="L1208" s="121" t="s">
        <v>1799</v>
      </c>
      <c r="M1208" s="124"/>
      <c r="N1208" s="18"/>
      <c r="O1208" s="113"/>
      <c r="P1208" s="113"/>
      <c r="Q1208" s="18"/>
      <c r="R1208" s="18"/>
      <c r="S1208" s="15"/>
      <c r="T1208" s="18"/>
      <c r="U1208" s="18"/>
      <c r="V1208" s="18"/>
      <c r="W1208" s="18"/>
      <c r="X1208" s="18"/>
      <c r="Y1208" s="18"/>
      <c r="Z1208" s="18"/>
      <c r="AA1208" s="18"/>
      <c r="AB1208" s="18"/>
      <c r="AC1208" s="18"/>
      <c r="AD1208" s="18"/>
    </row>
    <row r="1209">
      <c r="A1209" s="119">
        <v>1168.0</v>
      </c>
      <c r="B1209" s="120" t="s">
        <v>1685</v>
      </c>
      <c r="C1209" s="120" t="s">
        <v>220</v>
      </c>
      <c r="D1209" s="119"/>
      <c r="E1209" s="119" t="s">
        <v>1654</v>
      </c>
      <c r="F1209" s="121"/>
      <c r="G1209" s="121" t="s">
        <v>5027</v>
      </c>
      <c r="H1209" s="121" t="s">
        <v>5028</v>
      </c>
      <c r="I1209" s="121" t="s">
        <v>1600</v>
      </c>
      <c r="J1209" s="121" t="s">
        <v>5029</v>
      </c>
      <c r="K1209" s="123" t="s">
        <v>1795</v>
      </c>
      <c r="L1209" s="121" t="s">
        <v>1796</v>
      </c>
      <c r="M1209" s="124"/>
      <c r="N1209" s="18"/>
      <c r="O1209" s="113"/>
      <c r="P1209" s="113"/>
      <c r="Q1209" s="18"/>
      <c r="R1209" s="18"/>
      <c r="S1209" s="15"/>
      <c r="T1209" s="18"/>
      <c r="U1209" s="18"/>
      <c r="V1209" s="18"/>
      <c r="W1209" s="18"/>
      <c r="X1209" s="18"/>
      <c r="Y1209" s="18"/>
      <c r="Z1209" s="18"/>
      <c r="AA1209" s="18"/>
      <c r="AB1209" s="18"/>
      <c r="AC1209" s="18"/>
      <c r="AD1209" s="18"/>
    </row>
    <row r="1210">
      <c r="A1210" s="119">
        <v>1175.0</v>
      </c>
      <c r="B1210" s="120" t="s">
        <v>1685</v>
      </c>
      <c r="C1210" s="120" t="s">
        <v>220</v>
      </c>
      <c r="D1210" s="119"/>
      <c r="E1210" s="119" t="s">
        <v>1654</v>
      </c>
      <c r="F1210" s="121"/>
      <c r="G1210" s="121" t="s">
        <v>5027</v>
      </c>
      <c r="H1210" s="121" t="s">
        <v>5028</v>
      </c>
      <c r="I1210" s="121" t="s">
        <v>1600</v>
      </c>
      <c r="J1210" s="121" t="s">
        <v>5030</v>
      </c>
      <c r="K1210" s="123" t="s">
        <v>1798</v>
      </c>
      <c r="L1210" s="121" t="s">
        <v>1799</v>
      </c>
      <c r="M1210" s="124"/>
      <c r="N1210" s="18"/>
      <c r="O1210" s="113"/>
      <c r="P1210" s="113"/>
      <c r="Q1210" s="18"/>
      <c r="R1210" s="18"/>
      <c r="S1210" s="15"/>
      <c r="T1210" s="18"/>
      <c r="U1210" s="18"/>
      <c r="V1210" s="18"/>
      <c r="W1210" s="18"/>
      <c r="X1210" s="18"/>
      <c r="Y1210" s="18"/>
      <c r="Z1210" s="18"/>
      <c r="AA1210" s="18"/>
      <c r="AB1210" s="18"/>
      <c r="AC1210" s="18"/>
      <c r="AD1210" s="18"/>
    </row>
    <row r="1211">
      <c r="A1211" s="119">
        <v>1072.0</v>
      </c>
      <c r="B1211" s="120" t="s">
        <v>1685</v>
      </c>
      <c r="C1211" s="120" t="s">
        <v>220</v>
      </c>
      <c r="D1211" s="119"/>
      <c r="E1211" s="119" t="s">
        <v>1729</v>
      </c>
      <c r="F1211" s="121"/>
      <c r="G1211" s="121" t="s">
        <v>5031</v>
      </c>
      <c r="H1211" s="121" t="s">
        <v>5032</v>
      </c>
      <c r="I1211" s="121" t="s">
        <v>1607</v>
      </c>
      <c r="J1211" s="121" t="s">
        <v>5033</v>
      </c>
      <c r="K1211" s="123" t="s">
        <v>5034</v>
      </c>
      <c r="L1211" s="121" t="s">
        <v>5035</v>
      </c>
      <c r="M1211" s="124"/>
      <c r="N1211" s="18"/>
      <c r="O1211" s="113"/>
      <c r="P1211" s="113"/>
      <c r="Q1211" s="18"/>
      <c r="R1211" s="18"/>
      <c r="S1211" s="15"/>
      <c r="T1211" s="18"/>
      <c r="U1211" s="18"/>
      <c r="V1211" s="18"/>
      <c r="W1211" s="18"/>
      <c r="X1211" s="18"/>
      <c r="Y1211" s="18"/>
      <c r="Z1211" s="18"/>
      <c r="AA1211" s="18"/>
      <c r="AB1211" s="18"/>
      <c r="AC1211" s="18"/>
      <c r="AD1211" s="18"/>
    </row>
    <row r="1212">
      <c r="A1212" s="119">
        <v>1118.0</v>
      </c>
      <c r="B1212" s="120" t="s">
        <v>1685</v>
      </c>
      <c r="C1212" s="120" t="s">
        <v>220</v>
      </c>
      <c r="D1212" s="119"/>
      <c r="E1212" s="119" t="s">
        <v>1654</v>
      </c>
      <c r="F1212" s="121"/>
      <c r="G1212" s="121" t="s">
        <v>5036</v>
      </c>
      <c r="H1212" s="121" t="s">
        <v>5037</v>
      </c>
      <c r="I1212" s="121" t="s">
        <v>1600</v>
      </c>
      <c r="J1212" s="121" t="s">
        <v>5038</v>
      </c>
      <c r="K1212" s="123" t="s">
        <v>1782</v>
      </c>
      <c r="L1212" s="121" t="s">
        <v>1783</v>
      </c>
      <c r="M1212" s="124"/>
      <c r="N1212" s="18"/>
      <c r="O1212" s="113"/>
      <c r="P1212" s="113"/>
      <c r="Q1212" s="18"/>
      <c r="R1212" s="18"/>
      <c r="S1212" s="15"/>
      <c r="T1212" s="18"/>
      <c r="U1212" s="18"/>
      <c r="V1212" s="18"/>
      <c r="W1212" s="18"/>
      <c r="X1212" s="18"/>
      <c r="Y1212" s="18"/>
      <c r="Z1212" s="18"/>
      <c r="AA1212" s="18"/>
      <c r="AB1212" s="18"/>
      <c r="AC1212" s="18"/>
      <c r="AD1212" s="18"/>
    </row>
    <row r="1213">
      <c r="A1213" s="119">
        <v>1171.0</v>
      </c>
      <c r="B1213" s="120" t="s">
        <v>1685</v>
      </c>
      <c r="C1213" s="120" t="s">
        <v>220</v>
      </c>
      <c r="D1213" s="119"/>
      <c r="E1213" s="119" t="s">
        <v>1654</v>
      </c>
      <c r="F1213" s="121"/>
      <c r="G1213" s="121" t="s">
        <v>5039</v>
      </c>
      <c r="H1213" s="121" t="s">
        <v>5037</v>
      </c>
      <c r="I1213" s="121" t="s">
        <v>1600</v>
      </c>
      <c r="J1213" s="121" t="s">
        <v>5040</v>
      </c>
      <c r="K1213" s="123" t="s">
        <v>1795</v>
      </c>
      <c r="L1213" s="121" t="s">
        <v>1796</v>
      </c>
      <c r="M1213" s="124"/>
      <c r="N1213" s="18"/>
      <c r="O1213" s="18"/>
      <c r="P1213" s="18"/>
      <c r="Q1213" s="18"/>
      <c r="R1213" s="18"/>
      <c r="S1213" s="18"/>
      <c r="T1213" s="15"/>
      <c r="U1213" s="18"/>
      <c r="V1213" s="18"/>
      <c r="W1213" s="18"/>
      <c r="X1213" s="18"/>
      <c r="Y1213" s="18"/>
      <c r="Z1213" s="18"/>
      <c r="AA1213" s="18"/>
      <c r="AB1213" s="18"/>
      <c r="AC1213" s="18"/>
      <c r="AD1213" s="18"/>
    </row>
    <row r="1214">
      <c r="A1214" s="119">
        <v>1178.0</v>
      </c>
      <c r="B1214" s="120" t="s">
        <v>1685</v>
      </c>
      <c r="C1214" s="120" t="s">
        <v>220</v>
      </c>
      <c r="D1214" s="119"/>
      <c r="E1214" s="119" t="s">
        <v>1654</v>
      </c>
      <c r="F1214" s="121"/>
      <c r="G1214" s="121" t="s">
        <v>5039</v>
      </c>
      <c r="H1214" s="121" t="s">
        <v>5037</v>
      </c>
      <c r="I1214" s="121" t="s">
        <v>1600</v>
      </c>
      <c r="J1214" s="121" t="s">
        <v>5041</v>
      </c>
      <c r="K1214" s="123" t="s">
        <v>1798</v>
      </c>
      <c r="L1214" s="121" t="s">
        <v>1799</v>
      </c>
      <c r="M1214" s="124"/>
      <c r="N1214" s="18"/>
      <c r="O1214" s="113"/>
      <c r="P1214" s="113"/>
      <c r="Q1214" s="18"/>
      <c r="R1214" s="18"/>
      <c r="S1214" s="15"/>
      <c r="T1214" s="18"/>
      <c r="U1214" s="18"/>
      <c r="V1214" s="18"/>
      <c r="W1214" s="18"/>
      <c r="X1214" s="18"/>
      <c r="Y1214" s="18"/>
      <c r="Z1214" s="18"/>
      <c r="AA1214" s="18"/>
      <c r="AB1214" s="18"/>
      <c r="AC1214" s="18"/>
      <c r="AD1214" s="18"/>
    </row>
    <row r="1215">
      <c r="A1215" s="119">
        <v>1117.0</v>
      </c>
      <c r="B1215" s="120" t="s">
        <v>1685</v>
      </c>
      <c r="C1215" s="120" t="s">
        <v>220</v>
      </c>
      <c r="D1215" s="119"/>
      <c r="E1215" s="119" t="s">
        <v>1654</v>
      </c>
      <c r="F1215" s="121"/>
      <c r="G1215" s="121" t="s">
        <v>5042</v>
      </c>
      <c r="H1215" s="121" t="s">
        <v>5043</v>
      </c>
      <c r="I1215" s="121" t="s">
        <v>1600</v>
      </c>
      <c r="J1215" s="121" t="s">
        <v>5044</v>
      </c>
      <c r="K1215" s="123" t="s">
        <v>1782</v>
      </c>
      <c r="L1215" s="121" t="s">
        <v>1783</v>
      </c>
      <c r="M1215" s="124"/>
      <c r="N1215" s="18"/>
      <c r="O1215" s="113"/>
      <c r="P1215" s="113"/>
      <c r="Q1215" s="18"/>
      <c r="R1215" s="18"/>
      <c r="S1215" s="15"/>
      <c r="T1215" s="18"/>
      <c r="U1215" s="18"/>
      <c r="V1215" s="18"/>
      <c r="W1215" s="18"/>
      <c r="X1215" s="18"/>
      <c r="Y1215" s="18"/>
      <c r="Z1215" s="18"/>
      <c r="AA1215" s="18"/>
      <c r="AB1215" s="18"/>
      <c r="AC1215" s="18"/>
      <c r="AD1215" s="18"/>
    </row>
    <row r="1216">
      <c r="A1216" s="119">
        <v>1170.0</v>
      </c>
      <c r="B1216" s="120" t="s">
        <v>1685</v>
      </c>
      <c r="C1216" s="120" t="s">
        <v>220</v>
      </c>
      <c r="D1216" s="119"/>
      <c r="E1216" s="119" t="s">
        <v>1654</v>
      </c>
      <c r="F1216" s="121"/>
      <c r="G1216" s="121" t="s">
        <v>5045</v>
      </c>
      <c r="H1216" s="121" t="s">
        <v>5043</v>
      </c>
      <c r="I1216" s="121" t="s">
        <v>1600</v>
      </c>
      <c r="J1216" s="121" t="s">
        <v>5046</v>
      </c>
      <c r="K1216" s="123" t="s">
        <v>1795</v>
      </c>
      <c r="L1216" s="121" t="s">
        <v>1796</v>
      </c>
      <c r="M1216" s="124"/>
      <c r="N1216" s="18"/>
      <c r="O1216" s="113"/>
      <c r="P1216" s="113"/>
      <c r="Q1216" s="18"/>
      <c r="R1216" s="18"/>
      <c r="S1216" s="15"/>
      <c r="T1216" s="18"/>
      <c r="U1216" s="18"/>
      <c r="V1216" s="18"/>
      <c r="W1216" s="18"/>
      <c r="X1216" s="18"/>
      <c r="Y1216" s="18"/>
      <c r="Z1216" s="18"/>
      <c r="AA1216" s="18"/>
      <c r="AB1216" s="18"/>
      <c r="AC1216" s="18"/>
      <c r="AD1216" s="18"/>
    </row>
    <row r="1217">
      <c r="A1217" s="119">
        <v>1177.0</v>
      </c>
      <c r="B1217" s="120" t="s">
        <v>1685</v>
      </c>
      <c r="C1217" s="120" t="s">
        <v>220</v>
      </c>
      <c r="D1217" s="119"/>
      <c r="E1217" s="119" t="s">
        <v>1654</v>
      </c>
      <c r="F1217" s="121"/>
      <c r="G1217" s="121" t="s">
        <v>5045</v>
      </c>
      <c r="H1217" s="121" t="s">
        <v>5043</v>
      </c>
      <c r="I1217" s="121" t="s">
        <v>1600</v>
      </c>
      <c r="J1217" s="121" t="s">
        <v>5047</v>
      </c>
      <c r="K1217" s="123" t="s">
        <v>1798</v>
      </c>
      <c r="L1217" s="121" t="s">
        <v>1799</v>
      </c>
      <c r="M1217" s="124"/>
      <c r="N1217" s="18"/>
      <c r="O1217" s="113"/>
      <c r="P1217" s="113"/>
      <c r="Q1217" s="18"/>
      <c r="R1217" s="18"/>
      <c r="S1217" s="15"/>
      <c r="T1217" s="18"/>
      <c r="U1217" s="18"/>
      <c r="V1217" s="18"/>
      <c r="W1217" s="18"/>
      <c r="X1217" s="18"/>
      <c r="Y1217" s="18"/>
      <c r="Z1217" s="18"/>
      <c r="AA1217" s="18"/>
      <c r="AB1217" s="18"/>
      <c r="AC1217" s="18"/>
      <c r="AD1217" s="18"/>
    </row>
    <row r="1218">
      <c r="A1218" s="119">
        <v>1116.0</v>
      </c>
      <c r="B1218" s="120" t="s">
        <v>1685</v>
      </c>
      <c r="C1218" s="120" t="s">
        <v>220</v>
      </c>
      <c r="D1218" s="119"/>
      <c r="E1218" s="119" t="s">
        <v>1654</v>
      </c>
      <c r="F1218" s="121"/>
      <c r="G1218" s="121" t="s">
        <v>5048</v>
      </c>
      <c r="H1218" s="121" t="s">
        <v>5049</v>
      </c>
      <c r="I1218" s="121" t="s">
        <v>1600</v>
      </c>
      <c r="J1218" s="121" t="s">
        <v>5050</v>
      </c>
      <c r="K1218" s="123" t="s">
        <v>1782</v>
      </c>
      <c r="L1218" s="121" t="s">
        <v>1783</v>
      </c>
      <c r="M1218" s="124"/>
      <c r="N1218" s="18"/>
      <c r="O1218" s="113"/>
      <c r="P1218" s="113"/>
      <c r="Q1218" s="18"/>
      <c r="R1218" s="18"/>
      <c r="S1218" s="15"/>
      <c r="T1218" s="18"/>
      <c r="U1218" s="18"/>
      <c r="V1218" s="18"/>
      <c r="W1218" s="18"/>
      <c r="X1218" s="18"/>
      <c r="Y1218" s="18"/>
      <c r="Z1218" s="18"/>
      <c r="AA1218" s="18"/>
      <c r="AB1218" s="18"/>
      <c r="AC1218" s="18"/>
      <c r="AD1218" s="18"/>
    </row>
    <row r="1219">
      <c r="A1219" s="119">
        <v>1169.0</v>
      </c>
      <c r="B1219" s="120" t="s">
        <v>1685</v>
      </c>
      <c r="C1219" s="120" t="s">
        <v>220</v>
      </c>
      <c r="D1219" s="119"/>
      <c r="E1219" s="119" t="s">
        <v>1654</v>
      </c>
      <c r="F1219" s="121"/>
      <c r="G1219" s="121" t="s">
        <v>5051</v>
      </c>
      <c r="H1219" s="121" t="s">
        <v>5049</v>
      </c>
      <c r="I1219" s="121" t="s">
        <v>1600</v>
      </c>
      <c r="J1219" s="121" t="s">
        <v>5052</v>
      </c>
      <c r="K1219" s="123" t="s">
        <v>1795</v>
      </c>
      <c r="L1219" s="121" t="s">
        <v>1796</v>
      </c>
      <c r="M1219" s="124"/>
      <c r="N1219" s="18"/>
      <c r="O1219" s="113"/>
      <c r="P1219" s="113"/>
      <c r="Q1219" s="18"/>
      <c r="R1219" s="18"/>
      <c r="S1219" s="15"/>
      <c r="T1219" s="18"/>
      <c r="U1219" s="18"/>
      <c r="V1219" s="18"/>
      <c r="W1219" s="18"/>
      <c r="X1219" s="18"/>
      <c r="Y1219" s="18"/>
      <c r="Z1219" s="18"/>
      <c r="AA1219" s="18"/>
      <c r="AB1219" s="18"/>
      <c r="AC1219" s="18"/>
      <c r="AD1219" s="18"/>
    </row>
    <row r="1220">
      <c r="A1220" s="119">
        <v>1176.0</v>
      </c>
      <c r="B1220" s="120" t="s">
        <v>1685</v>
      </c>
      <c r="C1220" s="120" t="s">
        <v>220</v>
      </c>
      <c r="D1220" s="119"/>
      <c r="E1220" s="119" t="s">
        <v>1654</v>
      </c>
      <c r="F1220" s="121"/>
      <c r="G1220" s="121" t="s">
        <v>5051</v>
      </c>
      <c r="H1220" s="121" t="s">
        <v>5049</v>
      </c>
      <c r="I1220" s="121" t="s">
        <v>1600</v>
      </c>
      <c r="J1220" s="121" t="s">
        <v>5053</v>
      </c>
      <c r="K1220" s="123" t="s">
        <v>1798</v>
      </c>
      <c r="L1220" s="121" t="s">
        <v>1799</v>
      </c>
      <c r="M1220" s="124"/>
      <c r="N1220" s="18"/>
      <c r="O1220" s="113"/>
      <c r="P1220" s="113"/>
      <c r="Q1220" s="18"/>
      <c r="R1220" s="18"/>
      <c r="S1220" s="15"/>
      <c r="T1220" s="18"/>
      <c r="U1220" s="18"/>
      <c r="V1220" s="18"/>
      <c r="W1220" s="18"/>
      <c r="X1220" s="18"/>
      <c r="Y1220" s="18"/>
      <c r="Z1220" s="18"/>
      <c r="AA1220" s="18"/>
      <c r="AB1220" s="18"/>
      <c r="AC1220" s="18"/>
      <c r="AD1220" s="18"/>
    </row>
    <row r="1221">
      <c r="A1221" s="119">
        <v>1119.0</v>
      </c>
      <c r="B1221" s="120" t="s">
        <v>1685</v>
      </c>
      <c r="C1221" s="120" t="s">
        <v>220</v>
      </c>
      <c r="D1221" s="119"/>
      <c r="E1221" s="119" t="s">
        <v>1654</v>
      </c>
      <c r="F1221" s="121"/>
      <c r="G1221" s="121" t="s">
        <v>5054</v>
      </c>
      <c r="H1221" s="121" t="s">
        <v>5055</v>
      </c>
      <c r="I1221" s="121" t="s">
        <v>1600</v>
      </c>
      <c r="J1221" s="121" t="s">
        <v>5056</v>
      </c>
      <c r="K1221" s="123" t="s">
        <v>1782</v>
      </c>
      <c r="L1221" s="121" t="s">
        <v>1783</v>
      </c>
      <c r="M1221" s="124"/>
      <c r="N1221" s="18"/>
      <c r="O1221" s="113"/>
      <c r="P1221" s="113"/>
      <c r="Q1221" s="18"/>
      <c r="R1221" s="18"/>
      <c r="S1221" s="15"/>
      <c r="T1221" s="18"/>
      <c r="U1221" s="18"/>
      <c r="V1221" s="18"/>
      <c r="W1221" s="18"/>
      <c r="X1221" s="18"/>
      <c r="Y1221" s="18"/>
      <c r="Z1221" s="18"/>
      <c r="AA1221" s="18"/>
      <c r="AB1221" s="18"/>
      <c r="AC1221" s="18"/>
      <c r="AD1221" s="18"/>
    </row>
    <row r="1222">
      <c r="A1222" s="119">
        <v>1172.0</v>
      </c>
      <c r="B1222" s="120" t="s">
        <v>1685</v>
      </c>
      <c r="C1222" s="120" t="s">
        <v>220</v>
      </c>
      <c r="D1222" s="119"/>
      <c r="E1222" s="119" t="s">
        <v>1654</v>
      </c>
      <c r="F1222" s="121"/>
      <c r="G1222" s="121" t="s">
        <v>5057</v>
      </c>
      <c r="H1222" s="121" t="s">
        <v>5055</v>
      </c>
      <c r="I1222" s="121" t="s">
        <v>1600</v>
      </c>
      <c r="J1222" s="121" t="s">
        <v>5058</v>
      </c>
      <c r="K1222" s="123" t="s">
        <v>1795</v>
      </c>
      <c r="L1222" s="121" t="s">
        <v>1796</v>
      </c>
      <c r="M1222" s="124"/>
      <c r="N1222" s="18"/>
      <c r="O1222" s="113"/>
      <c r="P1222" s="113"/>
      <c r="Q1222" s="18"/>
      <c r="R1222" s="18"/>
      <c r="S1222" s="15"/>
      <c r="T1222" s="18"/>
      <c r="U1222" s="18"/>
      <c r="V1222" s="18"/>
      <c r="W1222" s="18"/>
      <c r="X1222" s="18"/>
      <c r="Y1222" s="18"/>
      <c r="Z1222" s="18"/>
      <c r="AA1222" s="18"/>
      <c r="AB1222" s="18"/>
      <c r="AC1222" s="18"/>
      <c r="AD1222" s="18"/>
    </row>
    <row r="1223">
      <c r="A1223" s="119">
        <v>1179.0</v>
      </c>
      <c r="B1223" s="120" t="s">
        <v>1685</v>
      </c>
      <c r="C1223" s="120" t="s">
        <v>220</v>
      </c>
      <c r="D1223" s="119"/>
      <c r="E1223" s="119" t="s">
        <v>1654</v>
      </c>
      <c r="F1223" s="121"/>
      <c r="G1223" s="121" t="s">
        <v>5057</v>
      </c>
      <c r="H1223" s="121" t="s">
        <v>5055</v>
      </c>
      <c r="I1223" s="121" t="s">
        <v>1600</v>
      </c>
      <c r="J1223" s="121" t="s">
        <v>5059</v>
      </c>
      <c r="K1223" s="123" t="s">
        <v>1798</v>
      </c>
      <c r="L1223" s="121" t="s">
        <v>1799</v>
      </c>
      <c r="M1223" s="124"/>
      <c r="N1223" s="18"/>
      <c r="O1223" s="113"/>
      <c r="P1223" s="113"/>
      <c r="Q1223" s="18"/>
      <c r="R1223" s="18"/>
      <c r="S1223" s="15"/>
      <c r="T1223" s="18"/>
      <c r="U1223" s="18"/>
      <c r="V1223" s="18"/>
      <c r="W1223" s="18"/>
      <c r="X1223" s="18"/>
      <c r="Y1223" s="18"/>
      <c r="Z1223" s="18"/>
      <c r="AA1223" s="18"/>
      <c r="AB1223" s="18"/>
      <c r="AC1223" s="18"/>
      <c r="AD1223" s="18"/>
    </row>
    <row r="1224">
      <c r="C1224" s="12" t="s">
        <v>220</v>
      </c>
      <c r="D1224" s="12" t="s">
        <v>221</v>
      </c>
      <c r="E1224" s="12" t="s">
        <v>1656</v>
      </c>
      <c r="F1224" s="12" t="s">
        <v>225</v>
      </c>
      <c r="G1224" s="12" t="s">
        <v>5063</v>
      </c>
      <c r="H1224" s="12" t="s">
        <v>5064</v>
      </c>
      <c r="I1224" s="12" t="s">
        <v>1637</v>
      </c>
      <c r="J1224" s="12" t="s">
        <v>5065</v>
      </c>
      <c r="K1224" s="12" t="s">
        <v>5066</v>
      </c>
      <c r="L1224" s="12" t="s">
        <v>5067</v>
      </c>
    </row>
    <row r="1225">
      <c r="C1225" s="12" t="s">
        <v>220</v>
      </c>
      <c r="D1225" s="12" t="s">
        <v>221</v>
      </c>
      <c r="E1225" s="12" t="s">
        <v>1719</v>
      </c>
      <c r="F1225" s="12" t="s">
        <v>225</v>
      </c>
      <c r="G1225" s="12" t="s">
        <v>5068</v>
      </c>
      <c r="H1225" s="12" t="s">
        <v>5069</v>
      </c>
      <c r="I1225" s="12" t="s">
        <v>1722</v>
      </c>
      <c r="J1225" s="12" t="s">
        <v>5070</v>
      </c>
      <c r="K1225" s="12" t="s">
        <v>5071</v>
      </c>
      <c r="L1225" s="12" t="s">
        <v>5072</v>
      </c>
    </row>
    <row r="1226">
      <c r="A1226" s="119">
        <v>1180.0</v>
      </c>
      <c r="B1226" s="120" t="s">
        <v>1685</v>
      </c>
      <c r="C1226" s="120" t="s">
        <v>229</v>
      </c>
      <c r="D1226" s="119"/>
      <c r="E1226" s="119" t="s">
        <v>1619</v>
      </c>
      <c r="F1226" s="121"/>
      <c r="G1226" s="121" t="s">
        <v>5073</v>
      </c>
      <c r="H1226" s="121" t="s">
        <v>5074</v>
      </c>
      <c r="I1226" s="121" t="s">
        <v>1588</v>
      </c>
      <c r="J1226" s="121" t="s">
        <v>5075</v>
      </c>
      <c r="K1226" s="123" t="s">
        <v>4811</v>
      </c>
      <c r="L1226" s="121" t="s">
        <v>4812</v>
      </c>
      <c r="M1226" s="124"/>
      <c r="N1226" s="18"/>
      <c r="O1226" s="113"/>
      <c r="P1226" s="113"/>
      <c r="Q1226" s="18"/>
      <c r="R1226" s="18"/>
      <c r="S1226" s="15"/>
      <c r="T1226" s="18"/>
      <c r="U1226" s="18"/>
      <c r="V1226" s="18"/>
      <c r="W1226" s="18"/>
      <c r="X1226" s="18"/>
      <c r="Y1226" s="18"/>
      <c r="Z1226" s="18"/>
      <c r="AA1226" s="18"/>
      <c r="AB1226" s="18"/>
      <c r="AC1226" s="18"/>
      <c r="AD1226" s="18"/>
    </row>
    <row r="1227">
      <c r="A1227" s="119">
        <v>1202.0</v>
      </c>
      <c r="B1227" s="120" t="s">
        <v>1685</v>
      </c>
      <c r="C1227" s="120" t="s">
        <v>229</v>
      </c>
      <c r="D1227" s="119"/>
      <c r="E1227" s="119" t="s">
        <v>1654</v>
      </c>
      <c r="F1227" s="121"/>
      <c r="G1227" s="121" t="s">
        <v>5076</v>
      </c>
      <c r="H1227" s="121" t="s">
        <v>5077</v>
      </c>
      <c r="I1227" s="121" t="s">
        <v>1600</v>
      </c>
      <c r="J1227" s="121" t="s">
        <v>5078</v>
      </c>
      <c r="K1227" s="123" t="s">
        <v>1787</v>
      </c>
      <c r="L1227" s="121" t="s">
        <v>1788</v>
      </c>
      <c r="M1227" s="124"/>
      <c r="N1227" s="18"/>
      <c r="O1227" s="113"/>
      <c r="P1227" s="113"/>
      <c r="Q1227" s="18"/>
      <c r="R1227" s="18"/>
      <c r="S1227" s="15"/>
      <c r="T1227" s="18"/>
      <c r="U1227" s="18"/>
      <c r="V1227" s="18"/>
      <c r="W1227" s="18"/>
      <c r="X1227" s="18"/>
      <c r="Y1227" s="18"/>
      <c r="Z1227" s="18"/>
      <c r="AA1227" s="18"/>
      <c r="AB1227" s="18"/>
      <c r="AC1227" s="18"/>
      <c r="AD1227" s="18"/>
    </row>
    <row r="1228">
      <c r="A1228" s="119">
        <v>1223.0</v>
      </c>
      <c r="B1228" s="120" t="s">
        <v>1685</v>
      </c>
      <c r="C1228" s="120" t="s">
        <v>229</v>
      </c>
      <c r="D1228" s="119"/>
      <c r="E1228" s="119" t="s">
        <v>1654</v>
      </c>
      <c r="F1228" s="121"/>
      <c r="G1228" s="121" t="s">
        <v>5079</v>
      </c>
      <c r="H1228" s="121" t="s">
        <v>5077</v>
      </c>
      <c r="I1228" s="121" t="s">
        <v>1600</v>
      </c>
      <c r="J1228" s="121" t="s">
        <v>5080</v>
      </c>
      <c r="K1228" s="123" t="s">
        <v>4833</v>
      </c>
      <c r="L1228" s="121" t="s">
        <v>4834</v>
      </c>
      <c r="M1228" s="124"/>
      <c r="N1228" s="18"/>
      <c r="O1228" s="113"/>
      <c r="P1228" s="113"/>
      <c r="Q1228" s="113"/>
      <c r="R1228" s="113"/>
      <c r="S1228" s="15"/>
      <c r="T1228" s="18"/>
      <c r="U1228" s="18"/>
      <c r="V1228" s="18"/>
      <c r="W1228" s="18"/>
      <c r="X1228" s="18"/>
      <c r="Y1228" s="18"/>
      <c r="Z1228" s="18"/>
      <c r="AA1228" s="18"/>
      <c r="AB1228" s="18"/>
      <c r="AC1228" s="18"/>
      <c r="AD1228" s="18"/>
    </row>
    <row r="1229">
      <c r="A1229" s="119">
        <v>1201.0</v>
      </c>
      <c r="B1229" s="120" t="s">
        <v>1685</v>
      </c>
      <c r="C1229" s="120" t="s">
        <v>229</v>
      </c>
      <c r="D1229" s="119"/>
      <c r="E1229" s="119" t="s">
        <v>1654</v>
      </c>
      <c r="F1229" s="121"/>
      <c r="G1229" s="121" t="s">
        <v>5081</v>
      </c>
      <c r="H1229" s="121" t="s">
        <v>5082</v>
      </c>
      <c r="I1229" s="121" t="s">
        <v>1600</v>
      </c>
      <c r="J1229" s="121" t="s">
        <v>5083</v>
      </c>
      <c r="K1229" s="123" t="s">
        <v>1787</v>
      </c>
      <c r="L1229" s="121" t="s">
        <v>1788</v>
      </c>
      <c r="M1229" s="124"/>
      <c r="N1229" s="18"/>
      <c r="O1229" s="113"/>
      <c r="P1229" s="113"/>
      <c r="Q1229" s="18"/>
      <c r="R1229" s="18"/>
      <c r="S1229" s="15"/>
      <c r="T1229" s="18"/>
      <c r="U1229" s="18"/>
      <c r="V1229" s="18"/>
      <c r="W1229" s="18"/>
      <c r="X1229" s="18"/>
      <c r="Y1229" s="18"/>
      <c r="Z1229" s="18"/>
      <c r="AA1229" s="18"/>
      <c r="AB1229" s="18"/>
      <c r="AC1229" s="18"/>
      <c r="AD1229" s="18"/>
    </row>
    <row r="1230">
      <c r="A1230" s="119">
        <v>1207.0</v>
      </c>
      <c r="B1230" s="120" t="s">
        <v>1685</v>
      </c>
      <c r="C1230" s="120" t="s">
        <v>229</v>
      </c>
      <c r="D1230" s="119"/>
      <c r="E1230" s="119" t="s">
        <v>1654</v>
      </c>
      <c r="F1230" s="121"/>
      <c r="G1230" s="121" t="s">
        <v>5084</v>
      </c>
      <c r="H1230" s="121" t="s">
        <v>5082</v>
      </c>
      <c r="I1230" s="121" t="s">
        <v>1600</v>
      </c>
      <c r="J1230" s="121" t="s">
        <v>5085</v>
      </c>
      <c r="K1230" s="123" t="s">
        <v>1791</v>
      </c>
      <c r="L1230" s="121" t="s">
        <v>1792</v>
      </c>
      <c r="M1230" s="124"/>
      <c r="N1230" s="18"/>
      <c r="O1230" s="113"/>
      <c r="P1230" s="113"/>
      <c r="Q1230" s="113"/>
      <c r="R1230" s="113"/>
      <c r="S1230" s="15"/>
      <c r="T1230" s="18"/>
      <c r="U1230" s="18"/>
      <c r="V1230" s="18"/>
      <c r="W1230" s="18"/>
      <c r="X1230" s="18"/>
      <c r="Y1230" s="18"/>
      <c r="Z1230" s="18"/>
      <c r="AA1230" s="18"/>
      <c r="AB1230" s="18"/>
      <c r="AC1230" s="18"/>
      <c r="AD1230" s="18"/>
    </row>
    <row r="1231">
      <c r="A1231" s="119">
        <v>1222.0</v>
      </c>
      <c r="B1231" s="120" t="s">
        <v>1685</v>
      </c>
      <c r="C1231" s="120" t="s">
        <v>229</v>
      </c>
      <c r="D1231" s="119"/>
      <c r="E1231" s="119" t="s">
        <v>1654</v>
      </c>
      <c r="F1231" s="121"/>
      <c r="G1231" s="121" t="s">
        <v>5086</v>
      </c>
      <c r="H1231" s="121" t="s">
        <v>5082</v>
      </c>
      <c r="I1231" s="121" t="s">
        <v>1600</v>
      </c>
      <c r="J1231" s="121" t="s">
        <v>5087</v>
      </c>
      <c r="K1231" s="123" t="s">
        <v>4833</v>
      </c>
      <c r="L1231" s="121" t="s">
        <v>4834</v>
      </c>
      <c r="M1231" s="124"/>
      <c r="N1231" s="18"/>
      <c r="O1231" s="113"/>
      <c r="P1231" s="113"/>
      <c r="Q1231" s="18"/>
      <c r="R1231" s="18"/>
      <c r="S1231" s="15"/>
      <c r="T1231" s="18"/>
      <c r="U1231" s="18"/>
      <c r="V1231" s="18"/>
      <c r="W1231" s="18"/>
      <c r="X1231" s="18"/>
      <c r="Y1231" s="18"/>
      <c r="Z1231" s="18"/>
      <c r="AA1231" s="18"/>
      <c r="AB1231" s="18"/>
      <c r="AC1231" s="18"/>
      <c r="AD1231" s="18"/>
    </row>
    <row r="1232">
      <c r="A1232" s="119">
        <v>1182.0</v>
      </c>
      <c r="B1232" s="120" t="s">
        <v>1685</v>
      </c>
      <c r="C1232" s="120" t="s">
        <v>229</v>
      </c>
      <c r="D1232" s="119"/>
      <c r="E1232" s="119" t="s">
        <v>1654</v>
      </c>
      <c r="F1232" s="121"/>
      <c r="G1232" s="121" t="s">
        <v>5088</v>
      </c>
      <c r="H1232" s="121" t="s">
        <v>5089</v>
      </c>
      <c r="I1232" s="121" t="s">
        <v>1600</v>
      </c>
      <c r="J1232" s="121" t="s">
        <v>5090</v>
      </c>
      <c r="K1232" s="123" t="s">
        <v>1782</v>
      </c>
      <c r="L1232" s="121" t="s">
        <v>1783</v>
      </c>
      <c r="M1232" s="124"/>
      <c r="N1232" s="18"/>
      <c r="O1232" s="113"/>
      <c r="P1232" s="113"/>
      <c r="Q1232" s="18"/>
      <c r="R1232" s="18"/>
      <c r="S1232" s="15"/>
      <c r="T1232" s="18"/>
      <c r="U1232" s="18"/>
      <c r="V1232" s="18"/>
      <c r="W1232" s="18"/>
      <c r="X1232" s="18"/>
      <c r="Y1232" s="18"/>
      <c r="Z1232" s="18"/>
      <c r="AA1232" s="18"/>
      <c r="AB1232" s="18"/>
      <c r="AC1232" s="18"/>
      <c r="AD1232" s="18"/>
    </row>
    <row r="1233">
      <c r="A1233" s="119">
        <v>1196.0</v>
      </c>
      <c r="B1233" s="120" t="s">
        <v>1685</v>
      </c>
      <c r="C1233" s="120" t="s">
        <v>229</v>
      </c>
      <c r="D1233" s="119"/>
      <c r="E1233" s="119" t="s">
        <v>1654</v>
      </c>
      <c r="F1233" s="121"/>
      <c r="G1233" s="121" t="s">
        <v>5088</v>
      </c>
      <c r="H1233" s="121" t="s">
        <v>5089</v>
      </c>
      <c r="I1233" s="121" t="s">
        <v>1600</v>
      </c>
      <c r="J1233" s="121" t="s">
        <v>5091</v>
      </c>
      <c r="K1233" s="123" t="s">
        <v>1602</v>
      </c>
      <c r="L1233" s="121" t="s">
        <v>1603</v>
      </c>
      <c r="M1233" s="124"/>
      <c r="N1233" s="18"/>
      <c r="O1233" s="113"/>
      <c r="P1233" s="113"/>
      <c r="Q1233" s="113"/>
      <c r="R1233" s="113"/>
      <c r="S1233" s="15"/>
      <c r="T1233" s="18"/>
      <c r="U1233" s="18"/>
      <c r="V1233" s="18"/>
      <c r="W1233" s="18"/>
      <c r="X1233" s="18"/>
      <c r="Y1233" s="18"/>
      <c r="Z1233" s="18"/>
      <c r="AA1233" s="18"/>
      <c r="AB1233" s="18"/>
      <c r="AC1233" s="18"/>
      <c r="AD1233" s="18"/>
    </row>
    <row r="1234">
      <c r="A1234" s="119">
        <v>1216.0</v>
      </c>
      <c r="B1234" s="120" t="s">
        <v>1685</v>
      </c>
      <c r="C1234" s="120" t="s">
        <v>229</v>
      </c>
      <c r="D1234" s="119"/>
      <c r="E1234" s="119" t="s">
        <v>1654</v>
      </c>
      <c r="F1234" s="121"/>
      <c r="G1234" s="121" t="s">
        <v>5092</v>
      </c>
      <c r="H1234" s="121" t="s">
        <v>5089</v>
      </c>
      <c r="I1234" s="121" t="s">
        <v>1600</v>
      </c>
      <c r="J1234" s="121" t="s">
        <v>5093</v>
      </c>
      <c r="K1234" s="123" t="s">
        <v>2048</v>
      </c>
      <c r="L1234" s="121" t="s">
        <v>2049</v>
      </c>
      <c r="M1234" s="124"/>
      <c r="N1234" s="18"/>
      <c r="O1234" s="113"/>
      <c r="P1234" s="113"/>
      <c r="Q1234" s="113"/>
      <c r="R1234" s="113"/>
      <c r="S1234" s="15"/>
      <c r="T1234" s="18"/>
      <c r="U1234" s="18"/>
      <c r="V1234" s="18"/>
      <c r="W1234" s="18"/>
      <c r="X1234" s="18"/>
      <c r="Y1234" s="18"/>
      <c r="Z1234" s="18"/>
      <c r="AA1234" s="18"/>
      <c r="AB1234" s="18"/>
      <c r="AC1234" s="18"/>
      <c r="AD1234" s="18"/>
    </row>
    <row r="1235">
      <c r="A1235" s="119">
        <v>1181.0</v>
      </c>
      <c r="B1235" s="120" t="s">
        <v>1685</v>
      </c>
      <c r="C1235" s="120" t="s">
        <v>229</v>
      </c>
      <c r="D1235" s="119"/>
      <c r="E1235" s="119" t="s">
        <v>1654</v>
      </c>
      <c r="F1235" s="121"/>
      <c r="G1235" s="121" t="s">
        <v>5094</v>
      </c>
      <c r="H1235" s="121" t="s">
        <v>5095</v>
      </c>
      <c r="I1235" s="121" t="s">
        <v>1600</v>
      </c>
      <c r="J1235" s="121" t="s">
        <v>5096</v>
      </c>
      <c r="K1235" s="123" t="s">
        <v>1782</v>
      </c>
      <c r="L1235" s="121" t="s">
        <v>1783</v>
      </c>
      <c r="M1235" s="124"/>
      <c r="N1235" s="18"/>
      <c r="O1235" s="113"/>
      <c r="P1235" s="113"/>
      <c r="Q1235" s="113"/>
      <c r="R1235" s="113"/>
      <c r="S1235" s="15"/>
      <c r="T1235" s="18"/>
      <c r="U1235" s="18"/>
      <c r="V1235" s="18"/>
      <c r="W1235" s="18"/>
      <c r="X1235" s="18"/>
      <c r="Y1235" s="18"/>
      <c r="Z1235" s="18"/>
      <c r="AA1235" s="18"/>
      <c r="AB1235" s="18"/>
      <c r="AC1235" s="18"/>
      <c r="AD1235" s="18"/>
    </row>
    <row r="1236">
      <c r="A1236" s="119">
        <v>1195.0</v>
      </c>
      <c r="B1236" s="120" t="s">
        <v>1685</v>
      </c>
      <c r="C1236" s="120" t="s">
        <v>229</v>
      </c>
      <c r="D1236" s="119"/>
      <c r="E1236" s="119" t="s">
        <v>1654</v>
      </c>
      <c r="F1236" s="121"/>
      <c r="G1236" s="121" t="s">
        <v>5094</v>
      </c>
      <c r="H1236" s="121" t="s">
        <v>5095</v>
      </c>
      <c r="I1236" s="121" t="s">
        <v>1600</v>
      </c>
      <c r="J1236" s="121" t="s">
        <v>5097</v>
      </c>
      <c r="K1236" s="123" t="s">
        <v>1602</v>
      </c>
      <c r="L1236" s="121" t="s">
        <v>1603</v>
      </c>
      <c r="M1236" s="124"/>
      <c r="N1236" s="18"/>
      <c r="O1236" s="113"/>
      <c r="P1236" s="113"/>
      <c r="Q1236" s="113"/>
      <c r="R1236" s="113"/>
      <c r="S1236" s="15"/>
      <c r="T1236" s="18"/>
      <c r="U1236" s="18"/>
      <c r="V1236" s="18"/>
      <c r="W1236" s="18"/>
      <c r="X1236" s="18"/>
      <c r="Y1236" s="18"/>
      <c r="Z1236" s="18"/>
      <c r="AA1236" s="18"/>
      <c r="AB1236" s="18"/>
      <c r="AC1236" s="18"/>
      <c r="AD1236" s="18"/>
    </row>
    <row r="1237">
      <c r="A1237" s="119">
        <v>1217.0</v>
      </c>
      <c r="B1237" s="120" t="s">
        <v>1685</v>
      </c>
      <c r="C1237" s="120" t="s">
        <v>229</v>
      </c>
      <c r="D1237" s="119"/>
      <c r="E1237" s="119" t="s">
        <v>1654</v>
      </c>
      <c r="F1237" s="121"/>
      <c r="G1237" s="121" t="s">
        <v>5098</v>
      </c>
      <c r="H1237" s="121" t="s">
        <v>5095</v>
      </c>
      <c r="I1237" s="121" t="s">
        <v>1600</v>
      </c>
      <c r="J1237" s="121" t="s">
        <v>5099</v>
      </c>
      <c r="K1237" s="123" t="s">
        <v>2048</v>
      </c>
      <c r="L1237" s="121" t="s">
        <v>2049</v>
      </c>
      <c r="M1237" s="124"/>
      <c r="N1237" s="18"/>
      <c r="O1237" s="113"/>
      <c r="P1237" s="113"/>
      <c r="Q1237" s="113"/>
      <c r="R1237" s="113"/>
      <c r="S1237" s="15"/>
      <c r="T1237" s="18"/>
      <c r="U1237" s="18"/>
      <c r="V1237" s="18"/>
      <c r="W1237" s="18"/>
      <c r="X1237" s="18"/>
      <c r="Y1237" s="18"/>
      <c r="Z1237" s="18"/>
      <c r="AA1237" s="18"/>
      <c r="AB1237" s="18"/>
      <c r="AC1237" s="18"/>
      <c r="AD1237" s="18"/>
    </row>
    <row r="1238">
      <c r="A1238" s="119">
        <v>1205.0</v>
      </c>
      <c r="B1238" s="120" t="s">
        <v>1685</v>
      </c>
      <c r="C1238" s="120" t="s">
        <v>229</v>
      </c>
      <c r="D1238" s="119"/>
      <c r="E1238" s="119" t="s">
        <v>1654</v>
      </c>
      <c r="F1238" s="121"/>
      <c r="G1238" s="121" t="s">
        <v>5100</v>
      </c>
      <c r="H1238" s="121" t="s">
        <v>5101</v>
      </c>
      <c r="I1238" s="121" t="s">
        <v>1600</v>
      </c>
      <c r="J1238" s="121" t="s">
        <v>5102</v>
      </c>
      <c r="K1238" s="123" t="s">
        <v>1787</v>
      </c>
      <c r="L1238" s="121" t="s">
        <v>1788</v>
      </c>
      <c r="M1238" s="124"/>
      <c r="N1238" s="18"/>
      <c r="O1238" s="113"/>
      <c r="P1238" s="113"/>
      <c r="Q1238" s="113"/>
      <c r="R1238" s="113"/>
      <c r="S1238" s="15"/>
      <c r="T1238" s="18"/>
      <c r="U1238" s="18"/>
      <c r="V1238" s="18"/>
      <c r="W1238" s="18"/>
      <c r="X1238" s="18"/>
      <c r="Y1238" s="18"/>
      <c r="Z1238" s="18"/>
      <c r="AA1238" s="18"/>
      <c r="AB1238" s="18"/>
      <c r="AC1238" s="18"/>
      <c r="AD1238" s="18"/>
    </row>
    <row r="1239">
      <c r="A1239" s="119">
        <v>1210.0</v>
      </c>
      <c r="B1239" s="120" t="s">
        <v>1685</v>
      </c>
      <c r="C1239" s="120" t="s">
        <v>229</v>
      </c>
      <c r="D1239" s="119"/>
      <c r="E1239" s="119" t="s">
        <v>1654</v>
      </c>
      <c r="F1239" s="121"/>
      <c r="G1239" s="121" t="s">
        <v>5103</v>
      </c>
      <c r="H1239" s="121" t="s">
        <v>5101</v>
      </c>
      <c r="I1239" s="121" t="s">
        <v>1600</v>
      </c>
      <c r="J1239" s="121" t="s">
        <v>5104</v>
      </c>
      <c r="K1239" s="123" t="s">
        <v>1791</v>
      </c>
      <c r="L1239" s="121" t="s">
        <v>1792</v>
      </c>
      <c r="M1239" s="124"/>
      <c r="N1239" s="18"/>
      <c r="O1239" s="113"/>
      <c r="P1239" s="113"/>
      <c r="Q1239" s="113"/>
      <c r="R1239" s="113"/>
      <c r="S1239" s="15"/>
      <c r="T1239" s="18"/>
      <c r="U1239" s="18"/>
      <c r="V1239" s="18"/>
      <c r="W1239" s="18"/>
      <c r="X1239" s="18"/>
      <c r="Y1239" s="18"/>
      <c r="Z1239" s="18"/>
      <c r="AA1239" s="18"/>
      <c r="AB1239" s="18"/>
      <c r="AC1239" s="18"/>
      <c r="AD1239" s="18"/>
    </row>
    <row r="1240">
      <c r="A1240" s="119">
        <v>1214.0</v>
      </c>
      <c r="B1240" s="120" t="s">
        <v>1685</v>
      </c>
      <c r="C1240" s="120" t="s">
        <v>229</v>
      </c>
      <c r="D1240" s="119"/>
      <c r="E1240" s="119" t="s">
        <v>1654</v>
      </c>
      <c r="F1240" s="121"/>
      <c r="G1240" s="121" t="s">
        <v>5105</v>
      </c>
      <c r="H1240" s="121" t="s">
        <v>5101</v>
      </c>
      <c r="I1240" s="121" t="s">
        <v>1600</v>
      </c>
      <c r="J1240" s="121" t="s">
        <v>5106</v>
      </c>
      <c r="K1240" s="123" t="s">
        <v>3406</v>
      </c>
      <c r="L1240" s="121" t="s">
        <v>3407</v>
      </c>
      <c r="M1240" s="124"/>
      <c r="N1240" s="18"/>
      <c r="O1240" s="113"/>
      <c r="P1240" s="113"/>
      <c r="Q1240" s="18"/>
      <c r="R1240" s="18"/>
      <c r="S1240" s="15"/>
      <c r="T1240" s="18"/>
      <c r="U1240" s="18"/>
      <c r="V1240" s="18"/>
      <c r="W1240" s="18"/>
      <c r="X1240" s="18"/>
      <c r="Y1240" s="18"/>
      <c r="Z1240" s="18"/>
      <c r="AA1240" s="18"/>
      <c r="AB1240" s="18"/>
      <c r="AC1240" s="18"/>
      <c r="AD1240" s="18"/>
    </row>
    <row r="1241">
      <c r="A1241" s="119">
        <v>1185.0</v>
      </c>
      <c r="B1241" s="120" t="s">
        <v>1685</v>
      </c>
      <c r="C1241" s="120" t="s">
        <v>229</v>
      </c>
      <c r="D1241" s="119"/>
      <c r="E1241" s="119" t="s">
        <v>1654</v>
      </c>
      <c r="F1241" s="121"/>
      <c r="G1241" s="121" t="s">
        <v>5107</v>
      </c>
      <c r="H1241" s="121" t="s">
        <v>5108</v>
      </c>
      <c r="I1241" s="121" t="s">
        <v>1600</v>
      </c>
      <c r="J1241" s="121" t="s">
        <v>5109</v>
      </c>
      <c r="K1241" s="123" t="s">
        <v>1782</v>
      </c>
      <c r="L1241" s="121" t="s">
        <v>1783</v>
      </c>
      <c r="M1241" s="124"/>
      <c r="N1241" s="18"/>
      <c r="O1241" s="113"/>
      <c r="P1241" s="113"/>
      <c r="Q1241" s="18"/>
      <c r="R1241" s="18"/>
      <c r="S1241" s="15"/>
      <c r="T1241" s="18"/>
      <c r="U1241" s="18"/>
      <c r="V1241" s="18"/>
      <c r="W1241" s="18"/>
      <c r="X1241" s="18"/>
      <c r="Y1241" s="18"/>
      <c r="Z1241" s="18"/>
      <c r="AA1241" s="18"/>
      <c r="AB1241" s="18"/>
      <c r="AC1241" s="18"/>
      <c r="AD1241" s="18"/>
    </row>
    <row r="1242">
      <c r="A1242" s="119">
        <v>1198.0</v>
      </c>
      <c r="B1242" s="120" t="s">
        <v>1685</v>
      </c>
      <c r="C1242" s="120" t="s">
        <v>229</v>
      </c>
      <c r="D1242" s="119"/>
      <c r="E1242" s="119" t="s">
        <v>1654</v>
      </c>
      <c r="F1242" s="121"/>
      <c r="G1242" s="121" t="s">
        <v>5107</v>
      </c>
      <c r="H1242" s="121" t="s">
        <v>5108</v>
      </c>
      <c r="I1242" s="121" t="s">
        <v>1600</v>
      </c>
      <c r="J1242" s="121" t="s">
        <v>5110</v>
      </c>
      <c r="K1242" s="123" t="s">
        <v>1602</v>
      </c>
      <c r="L1242" s="121" t="s">
        <v>1603</v>
      </c>
      <c r="M1242" s="124"/>
      <c r="N1242" s="18"/>
      <c r="O1242" s="113"/>
      <c r="P1242" s="113"/>
      <c r="Q1242" s="18"/>
      <c r="R1242" s="18"/>
      <c r="S1242" s="15"/>
      <c r="T1242" s="18"/>
      <c r="U1242" s="18"/>
      <c r="V1242" s="18"/>
      <c r="W1242" s="18"/>
      <c r="X1242" s="18"/>
      <c r="Y1242" s="18"/>
      <c r="Z1242" s="18"/>
      <c r="AA1242" s="18"/>
      <c r="AB1242" s="18"/>
      <c r="AC1242" s="18"/>
      <c r="AD1242" s="18"/>
    </row>
    <row r="1243">
      <c r="A1243" s="119">
        <v>1220.0</v>
      </c>
      <c r="B1243" s="120" t="s">
        <v>1685</v>
      </c>
      <c r="C1243" s="120" t="s">
        <v>229</v>
      </c>
      <c r="D1243" s="119"/>
      <c r="E1243" s="119" t="s">
        <v>1654</v>
      </c>
      <c r="F1243" s="121"/>
      <c r="G1243" s="121" t="s">
        <v>5111</v>
      </c>
      <c r="H1243" s="121" t="s">
        <v>5108</v>
      </c>
      <c r="I1243" s="121" t="s">
        <v>1600</v>
      </c>
      <c r="J1243" s="121" t="s">
        <v>5112</v>
      </c>
      <c r="K1243" s="123" t="s">
        <v>2048</v>
      </c>
      <c r="L1243" s="121" t="s">
        <v>2049</v>
      </c>
      <c r="M1243" s="124"/>
      <c r="N1243" s="18"/>
      <c r="O1243" s="113"/>
      <c r="P1243" s="113"/>
      <c r="Q1243" s="113"/>
      <c r="R1243" s="113"/>
      <c r="S1243" s="15"/>
      <c r="T1243" s="18"/>
      <c r="U1243" s="18"/>
      <c r="V1243" s="18"/>
      <c r="W1243" s="18"/>
      <c r="X1243" s="18"/>
      <c r="Y1243" s="18"/>
      <c r="Z1243" s="18"/>
      <c r="AA1243" s="18"/>
      <c r="AB1243" s="18"/>
      <c r="AC1243" s="18"/>
      <c r="AD1243" s="18"/>
    </row>
    <row r="1244">
      <c r="A1244" s="119">
        <v>1183.0</v>
      </c>
      <c r="B1244" s="120" t="s">
        <v>1685</v>
      </c>
      <c r="C1244" s="120" t="s">
        <v>229</v>
      </c>
      <c r="D1244" s="119"/>
      <c r="E1244" s="119" t="s">
        <v>1654</v>
      </c>
      <c r="F1244" s="121"/>
      <c r="G1244" s="121" t="s">
        <v>5113</v>
      </c>
      <c r="H1244" s="121" t="s">
        <v>5114</v>
      </c>
      <c r="I1244" s="121" t="s">
        <v>1600</v>
      </c>
      <c r="J1244" s="121" t="s">
        <v>5115</v>
      </c>
      <c r="K1244" s="123" t="s">
        <v>1782</v>
      </c>
      <c r="L1244" s="121" t="s">
        <v>1783</v>
      </c>
      <c r="M1244" s="124"/>
      <c r="N1244" s="18"/>
      <c r="O1244" s="113"/>
      <c r="P1244" s="113"/>
      <c r="Q1244" s="113"/>
      <c r="R1244" s="113"/>
      <c r="S1244" s="15"/>
      <c r="T1244" s="18"/>
      <c r="U1244" s="18"/>
      <c r="V1244" s="18"/>
      <c r="W1244" s="18"/>
      <c r="X1244" s="18"/>
      <c r="Y1244" s="18"/>
      <c r="Z1244" s="18"/>
      <c r="AA1244" s="18"/>
      <c r="AB1244" s="18"/>
      <c r="AC1244" s="18"/>
      <c r="AD1244" s="18"/>
    </row>
    <row r="1245">
      <c r="A1245" s="119">
        <v>1197.0</v>
      </c>
      <c r="B1245" s="120" t="s">
        <v>1685</v>
      </c>
      <c r="C1245" s="120" t="s">
        <v>229</v>
      </c>
      <c r="D1245" s="119"/>
      <c r="E1245" s="119" t="s">
        <v>1654</v>
      </c>
      <c r="F1245" s="121"/>
      <c r="G1245" s="121" t="s">
        <v>5113</v>
      </c>
      <c r="H1245" s="121" t="s">
        <v>5114</v>
      </c>
      <c r="I1245" s="121" t="s">
        <v>1600</v>
      </c>
      <c r="J1245" s="121" t="s">
        <v>5116</v>
      </c>
      <c r="K1245" s="123" t="s">
        <v>1602</v>
      </c>
      <c r="L1245" s="121" t="s">
        <v>1603</v>
      </c>
      <c r="M1245" s="124"/>
      <c r="N1245" s="18"/>
      <c r="O1245" s="113"/>
      <c r="P1245" s="113"/>
      <c r="Q1245" s="113"/>
      <c r="R1245" s="113"/>
      <c r="S1245" s="15"/>
      <c r="T1245" s="18"/>
      <c r="U1245" s="18"/>
      <c r="V1245" s="18"/>
      <c r="W1245" s="18"/>
      <c r="X1245" s="18"/>
      <c r="Y1245" s="18"/>
      <c r="Z1245" s="18"/>
      <c r="AA1245" s="18"/>
      <c r="AB1245" s="18"/>
      <c r="AC1245" s="18"/>
      <c r="AD1245" s="18"/>
    </row>
    <row r="1246">
      <c r="A1246" s="119">
        <v>1203.0</v>
      </c>
      <c r="B1246" s="120" t="s">
        <v>1685</v>
      </c>
      <c r="C1246" s="120" t="s">
        <v>229</v>
      </c>
      <c r="D1246" s="119"/>
      <c r="E1246" s="119" t="s">
        <v>1654</v>
      </c>
      <c r="F1246" s="121"/>
      <c r="G1246" s="121" t="s">
        <v>5117</v>
      </c>
      <c r="H1246" s="121" t="s">
        <v>5114</v>
      </c>
      <c r="I1246" s="121" t="s">
        <v>1600</v>
      </c>
      <c r="J1246" s="121" t="s">
        <v>5118</v>
      </c>
      <c r="K1246" s="123" t="s">
        <v>1787</v>
      </c>
      <c r="L1246" s="121" t="s">
        <v>1788</v>
      </c>
      <c r="M1246" s="124"/>
      <c r="N1246" s="18"/>
      <c r="O1246" s="113"/>
      <c r="P1246" s="113"/>
      <c r="Q1246" s="113"/>
      <c r="R1246" s="113"/>
      <c r="S1246" s="15"/>
      <c r="T1246" s="18"/>
      <c r="U1246" s="18"/>
      <c r="V1246" s="18"/>
      <c r="W1246" s="18"/>
      <c r="X1246" s="18"/>
      <c r="Y1246" s="18"/>
      <c r="Z1246" s="18"/>
      <c r="AA1246" s="18"/>
      <c r="AB1246" s="18"/>
      <c r="AC1246" s="18"/>
      <c r="AD1246" s="18"/>
    </row>
    <row r="1247">
      <c r="A1247" s="119">
        <v>1208.0</v>
      </c>
      <c r="B1247" s="120" t="s">
        <v>1685</v>
      </c>
      <c r="C1247" s="120" t="s">
        <v>229</v>
      </c>
      <c r="D1247" s="119"/>
      <c r="E1247" s="119" t="s">
        <v>1654</v>
      </c>
      <c r="F1247" s="121"/>
      <c r="G1247" s="121" t="s">
        <v>5119</v>
      </c>
      <c r="H1247" s="121" t="s">
        <v>5114</v>
      </c>
      <c r="I1247" s="121" t="s">
        <v>1600</v>
      </c>
      <c r="J1247" s="121" t="s">
        <v>5120</v>
      </c>
      <c r="K1247" s="123" t="s">
        <v>1791</v>
      </c>
      <c r="L1247" s="121" t="s">
        <v>1792</v>
      </c>
      <c r="M1247" s="124"/>
      <c r="N1247" s="18"/>
      <c r="O1247" s="113"/>
      <c r="P1247" s="113"/>
      <c r="Q1247" s="113"/>
      <c r="R1247" s="113"/>
      <c r="S1247" s="15"/>
      <c r="T1247" s="18"/>
      <c r="U1247" s="18"/>
      <c r="V1247" s="18"/>
      <c r="W1247" s="18"/>
      <c r="X1247" s="18"/>
      <c r="Y1247" s="18"/>
      <c r="Z1247" s="18"/>
      <c r="AA1247" s="18"/>
      <c r="AB1247" s="18"/>
      <c r="AC1247" s="18"/>
      <c r="AD1247" s="18"/>
    </row>
    <row r="1248">
      <c r="A1248" s="119">
        <v>1212.0</v>
      </c>
      <c r="B1248" s="120" t="s">
        <v>1685</v>
      </c>
      <c r="C1248" s="120" t="s">
        <v>229</v>
      </c>
      <c r="D1248" s="119"/>
      <c r="E1248" s="119" t="s">
        <v>1654</v>
      </c>
      <c r="F1248" s="121"/>
      <c r="G1248" s="121" t="s">
        <v>5121</v>
      </c>
      <c r="H1248" s="121" t="s">
        <v>5114</v>
      </c>
      <c r="I1248" s="121" t="s">
        <v>1600</v>
      </c>
      <c r="J1248" s="121" t="s">
        <v>5122</v>
      </c>
      <c r="K1248" s="123" t="s">
        <v>3406</v>
      </c>
      <c r="L1248" s="121" t="s">
        <v>3407</v>
      </c>
      <c r="M1248" s="124"/>
      <c r="N1248" s="18"/>
      <c r="O1248" s="113"/>
      <c r="P1248" s="113"/>
      <c r="Q1248" s="18"/>
      <c r="R1248" s="18"/>
      <c r="S1248" s="15"/>
      <c r="T1248" s="18"/>
      <c r="U1248" s="18"/>
      <c r="V1248" s="18"/>
      <c r="W1248" s="18"/>
      <c r="X1248" s="18"/>
      <c r="Y1248" s="18"/>
      <c r="Z1248" s="18"/>
      <c r="AA1248" s="18"/>
      <c r="AB1248" s="18"/>
      <c r="AC1248" s="18"/>
      <c r="AD1248" s="18"/>
    </row>
    <row r="1249">
      <c r="A1249" s="119">
        <v>1218.0</v>
      </c>
      <c r="B1249" s="120" t="s">
        <v>1685</v>
      </c>
      <c r="C1249" s="120" t="s">
        <v>229</v>
      </c>
      <c r="D1249" s="119"/>
      <c r="E1249" s="119" t="s">
        <v>1654</v>
      </c>
      <c r="F1249" s="121"/>
      <c r="G1249" s="121" t="s">
        <v>5123</v>
      </c>
      <c r="H1249" s="121" t="s">
        <v>5114</v>
      </c>
      <c r="I1249" s="121" t="s">
        <v>1600</v>
      </c>
      <c r="J1249" s="121" t="s">
        <v>5124</v>
      </c>
      <c r="K1249" s="123" t="s">
        <v>2048</v>
      </c>
      <c r="L1249" s="121" t="s">
        <v>2049</v>
      </c>
      <c r="M1249" s="124"/>
      <c r="N1249" s="18"/>
      <c r="O1249" s="113"/>
      <c r="P1249" s="113"/>
      <c r="Q1249" s="18"/>
      <c r="R1249" s="18"/>
      <c r="S1249" s="15"/>
      <c r="T1249" s="18"/>
      <c r="U1249" s="18"/>
      <c r="V1249" s="18"/>
      <c r="W1249" s="18"/>
      <c r="X1249" s="18"/>
      <c r="Y1249" s="18"/>
      <c r="Z1249" s="18"/>
      <c r="AA1249" s="18"/>
      <c r="AB1249" s="18"/>
      <c r="AC1249" s="18"/>
      <c r="AD1249" s="18"/>
    </row>
    <row r="1250">
      <c r="A1250" s="119">
        <v>1206.0</v>
      </c>
      <c r="B1250" s="120" t="s">
        <v>1685</v>
      </c>
      <c r="C1250" s="120" t="s">
        <v>229</v>
      </c>
      <c r="D1250" s="119"/>
      <c r="E1250" s="119" t="s">
        <v>1654</v>
      </c>
      <c r="F1250" s="121"/>
      <c r="G1250" s="121" t="s">
        <v>5125</v>
      </c>
      <c r="H1250" s="121" t="s">
        <v>5126</v>
      </c>
      <c r="I1250" s="121" t="s">
        <v>1600</v>
      </c>
      <c r="J1250" s="121" t="s">
        <v>5127</v>
      </c>
      <c r="K1250" s="123" t="s">
        <v>1787</v>
      </c>
      <c r="L1250" s="121" t="s">
        <v>1788</v>
      </c>
      <c r="M1250" s="124"/>
      <c r="N1250" s="18"/>
      <c r="O1250" s="113"/>
      <c r="P1250" s="113"/>
      <c r="Q1250" s="18"/>
      <c r="R1250" s="18"/>
      <c r="S1250" s="15"/>
      <c r="T1250" s="18"/>
      <c r="U1250" s="18"/>
      <c r="V1250" s="18"/>
      <c r="W1250" s="18"/>
      <c r="X1250" s="18"/>
      <c r="Y1250" s="18"/>
      <c r="Z1250" s="18"/>
      <c r="AA1250" s="18"/>
      <c r="AB1250" s="18"/>
      <c r="AC1250" s="18"/>
      <c r="AD1250" s="18"/>
    </row>
    <row r="1251">
      <c r="A1251" s="119">
        <v>1211.0</v>
      </c>
      <c r="B1251" s="120" t="s">
        <v>1685</v>
      </c>
      <c r="C1251" s="120" t="s">
        <v>229</v>
      </c>
      <c r="D1251" s="119"/>
      <c r="E1251" s="119" t="s">
        <v>1654</v>
      </c>
      <c r="F1251" s="121"/>
      <c r="G1251" s="121" t="s">
        <v>5128</v>
      </c>
      <c r="H1251" s="121" t="s">
        <v>5126</v>
      </c>
      <c r="I1251" s="121" t="s">
        <v>1600</v>
      </c>
      <c r="J1251" s="121" t="s">
        <v>5129</v>
      </c>
      <c r="K1251" s="123" t="s">
        <v>1791</v>
      </c>
      <c r="L1251" s="121" t="s">
        <v>1792</v>
      </c>
      <c r="M1251" s="124"/>
      <c r="N1251" s="18"/>
      <c r="O1251" s="113"/>
      <c r="P1251" s="113"/>
      <c r="Q1251" s="113"/>
      <c r="R1251" s="113"/>
      <c r="S1251" s="15"/>
      <c r="T1251" s="18"/>
      <c r="U1251" s="18"/>
      <c r="V1251" s="18"/>
      <c r="W1251" s="18"/>
      <c r="X1251" s="18"/>
      <c r="Y1251" s="18"/>
      <c r="Z1251" s="18"/>
      <c r="AA1251" s="18"/>
      <c r="AB1251" s="18"/>
      <c r="AC1251" s="18"/>
      <c r="AD1251" s="18"/>
    </row>
    <row r="1252">
      <c r="A1252" s="119">
        <v>1215.0</v>
      </c>
      <c r="B1252" s="120" t="s">
        <v>1685</v>
      </c>
      <c r="C1252" s="120" t="s">
        <v>229</v>
      </c>
      <c r="D1252" s="119"/>
      <c r="E1252" s="119" t="s">
        <v>1654</v>
      </c>
      <c r="F1252" s="121"/>
      <c r="G1252" s="121" t="s">
        <v>5130</v>
      </c>
      <c r="H1252" s="121" t="s">
        <v>5126</v>
      </c>
      <c r="I1252" s="121" t="s">
        <v>1600</v>
      </c>
      <c r="J1252" s="121" t="s">
        <v>5131</v>
      </c>
      <c r="K1252" s="123" t="s">
        <v>3406</v>
      </c>
      <c r="L1252" s="121" t="s">
        <v>3407</v>
      </c>
      <c r="M1252" s="124"/>
      <c r="N1252" s="18"/>
      <c r="O1252" s="113"/>
      <c r="P1252" s="113"/>
      <c r="Q1252" s="18"/>
      <c r="R1252" s="18"/>
      <c r="S1252" s="15"/>
      <c r="T1252" s="18"/>
      <c r="U1252" s="18"/>
      <c r="V1252" s="18"/>
      <c r="W1252" s="18"/>
      <c r="X1252" s="18"/>
      <c r="Y1252" s="18"/>
      <c r="Z1252" s="18"/>
      <c r="AA1252" s="18"/>
      <c r="AB1252" s="18"/>
      <c r="AC1252" s="18"/>
      <c r="AD1252" s="18"/>
    </row>
    <row r="1253">
      <c r="A1253" s="119">
        <v>1186.0</v>
      </c>
      <c r="B1253" s="120" t="s">
        <v>1685</v>
      </c>
      <c r="C1253" s="120" t="s">
        <v>229</v>
      </c>
      <c r="D1253" s="119"/>
      <c r="E1253" s="119" t="s">
        <v>1654</v>
      </c>
      <c r="F1253" s="121"/>
      <c r="G1253" s="121" t="s">
        <v>5132</v>
      </c>
      <c r="H1253" s="121" t="s">
        <v>5133</v>
      </c>
      <c r="I1253" s="121" t="s">
        <v>1600</v>
      </c>
      <c r="J1253" s="121" t="s">
        <v>5134</v>
      </c>
      <c r="K1253" s="123" t="s">
        <v>1782</v>
      </c>
      <c r="L1253" s="121" t="s">
        <v>1783</v>
      </c>
      <c r="M1253" s="124"/>
      <c r="N1253" s="18"/>
      <c r="O1253" s="113"/>
      <c r="P1253" s="113"/>
      <c r="Q1253" s="18"/>
      <c r="R1253" s="18"/>
      <c r="S1253" s="15"/>
      <c r="T1253" s="18"/>
      <c r="U1253" s="18"/>
      <c r="V1253" s="18"/>
      <c r="W1253" s="18"/>
      <c r="X1253" s="18"/>
      <c r="Y1253" s="18"/>
      <c r="Z1253" s="18"/>
      <c r="AA1253" s="18"/>
      <c r="AB1253" s="18"/>
      <c r="AC1253" s="18"/>
      <c r="AD1253" s="18"/>
    </row>
    <row r="1254">
      <c r="A1254" s="119">
        <v>1200.0</v>
      </c>
      <c r="B1254" s="120" t="s">
        <v>1685</v>
      </c>
      <c r="C1254" s="120" t="s">
        <v>229</v>
      </c>
      <c r="D1254" s="119"/>
      <c r="E1254" s="119" t="s">
        <v>1654</v>
      </c>
      <c r="F1254" s="121"/>
      <c r="G1254" s="121" t="s">
        <v>5132</v>
      </c>
      <c r="H1254" s="121" t="s">
        <v>5133</v>
      </c>
      <c r="I1254" s="121" t="s">
        <v>1600</v>
      </c>
      <c r="J1254" s="121" t="s">
        <v>5135</v>
      </c>
      <c r="K1254" s="123" t="s">
        <v>1602</v>
      </c>
      <c r="L1254" s="121" t="s">
        <v>1603</v>
      </c>
      <c r="M1254" s="124"/>
      <c r="N1254" s="18"/>
      <c r="O1254" s="113"/>
      <c r="P1254" s="113"/>
      <c r="Q1254" s="18"/>
      <c r="R1254" s="18"/>
      <c r="S1254" s="15"/>
      <c r="T1254" s="18"/>
      <c r="U1254" s="18"/>
      <c r="V1254" s="18"/>
      <c r="W1254" s="18"/>
      <c r="X1254" s="18"/>
      <c r="Y1254" s="18"/>
      <c r="Z1254" s="18"/>
      <c r="AA1254" s="18"/>
      <c r="AB1254" s="18"/>
      <c r="AC1254" s="18"/>
      <c r="AD1254" s="18"/>
    </row>
    <row r="1255">
      <c r="A1255" s="119">
        <v>1221.0</v>
      </c>
      <c r="B1255" s="120" t="s">
        <v>1685</v>
      </c>
      <c r="C1255" s="120" t="s">
        <v>229</v>
      </c>
      <c r="D1255" s="119"/>
      <c r="E1255" s="119" t="s">
        <v>1654</v>
      </c>
      <c r="F1255" s="121"/>
      <c r="G1255" s="121" t="s">
        <v>5136</v>
      </c>
      <c r="H1255" s="121" t="s">
        <v>5133</v>
      </c>
      <c r="I1255" s="121" t="s">
        <v>1600</v>
      </c>
      <c r="J1255" s="121" t="s">
        <v>5137</v>
      </c>
      <c r="K1255" s="123" t="s">
        <v>2048</v>
      </c>
      <c r="L1255" s="121" t="s">
        <v>2049</v>
      </c>
      <c r="M1255" s="124"/>
      <c r="N1255" s="18"/>
      <c r="O1255" s="113"/>
      <c r="P1255" s="113"/>
      <c r="Q1255" s="113"/>
      <c r="R1255" s="113"/>
      <c r="S1255" s="15"/>
      <c r="T1255" s="18"/>
      <c r="U1255" s="18"/>
      <c r="V1255" s="18"/>
      <c r="W1255" s="18"/>
      <c r="X1255" s="18"/>
      <c r="Y1255" s="18"/>
      <c r="Z1255" s="18"/>
      <c r="AA1255" s="18"/>
      <c r="AB1255" s="18"/>
      <c r="AC1255" s="18"/>
      <c r="AD1255" s="18"/>
    </row>
    <row r="1256">
      <c r="A1256" s="119">
        <v>1184.0</v>
      </c>
      <c r="B1256" s="120" t="s">
        <v>1685</v>
      </c>
      <c r="C1256" s="120" t="s">
        <v>229</v>
      </c>
      <c r="D1256" s="119"/>
      <c r="E1256" s="119" t="s">
        <v>1654</v>
      </c>
      <c r="F1256" s="121"/>
      <c r="G1256" s="121" t="s">
        <v>5138</v>
      </c>
      <c r="H1256" s="121" t="s">
        <v>5139</v>
      </c>
      <c r="I1256" s="121" t="s">
        <v>1600</v>
      </c>
      <c r="J1256" s="121" t="s">
        <v>5140</v>
      </c>
      <c r="K1256" s="123" t="s">
        <v>1782</v>
      </c>
      <c r="L1256" s="121" t="s">
        <v>1783</v>
      </c>
      <c r="M1256" s="124"/>
      <c r="N1256" s="18"/>
      <c r="O1256" s="113"/>
      <c r="P1256" s="113"/>
      <c r="Q1256" s="113"/>
      <c r="R1256" s="113"/>
      <c r="S1256" s="15"/>
      <c r="T1256" s="18"/>
      <c r="U1256" s="18"/>
      <c r="V1256" s="18"/>
      <c r="W1256" s="18"/>
      <c r="X1256" s="18"/>
      <c r="Y1256" s="18"/>
      <c r="Z1256" s="18"/>
      <c r="AA1256" s="18"/>
      <c r="AB1256" s="18"/>
      <c r="AC1256" s="18"/>
      <c r="AD1256" s="18"/>
    </row>
    <row r="1257">
      <c r="A1257" s="119">
        <v>1199.0</v>
      </c>
      <c r="B1257" s="120" t="s">
        <v>1685</v>
      </c>
      <c r="C1257" s="120" t="s">
        <v>229</v>
      </c>
      <c r="D1257" s="119"/>
      <c r="E1257" s="119" t="s">
        <v>1654</v>
      </c>
      <c r="F1257" s="121"/>
      <c r="G1257" s="121" t="s">
        <v>5138</v>
      </c>
      <c r="H1257" s="121" t="s">
        <v>5139</v>
      </c>
      <c r="I1257" s="121" t="s">
        <v>1600</v>
      </c>
      <c r="J1257" s="121" t="s">
        <v>5141</v>
      </c>
      <c r="K1257" s="123" t="s">
        <v>1602</v>
      </c>
      <c r="L1257" s="121" t="s">
        <v>1603</v>
      </c>
      <c r="M1257" s="124"/>
      <c r="N1257" s="18"/>
      <c r="O1257" s="113"/>
      <c r="P1257" s="113"/>
      <c r="Q1257" s="18"/>
      <c r="R1257" s="18"/>
      <c r="S1257" s="15"/>
      <c r="T1257" s="18"/>
      <c r="U1257" s="18"/>
      <c r="V1257" s="18"/>
      <c r="W1257" s="18"/>
      <c r="X1257" s="18"/>
      <c r="Y1257" s="18"/>
      <c r="Z1257" s="18"/>
      <c r="AA1257" s="18"/>
      <c r="AB1257" s="18"/>
      <c r="AC1257" s="18"/>
      <c r="AD1257" s="18"/>
    </row>
    <row r="1258">
      <c r="A1258" s="119">
        <v>1204.0</v>
      </c>
      <c r="B1258" s="120" t="s">
        <v>1685</v>
      </c>
      <c r="C1258" s="120" t="s">
        <v>229</v>
      </c>
      <c r="D1258" s="119"/>
      <c r="E1258" s="119" t="s">
        <v>1654</v>
      </c>
      <c r="F1258" s="121"/>
      <c r="G1258" s="121" t="s">
        <v>5142</v>
      </c>
      <c r="H1258" s="121" t="s">
        <v>5139</v>
      </c>
      <c r="I1258" s="121" t="s">
        <v>1600</v>
      </c>
      <c r="J1258" s="121" t="s">
        <v>5143</v>
      </c>
      <c r="K1258" s="123" t="s">
        <v>1787</v>
      </c>
      <c r="L1258" s="121" t="s">
        <v>1788</v>
      </c>
      <c r="M1258" s="124"/>
      <c r="N1258" s="18"/>
      <c r="O1258" s="113"/>
      <c r="P1258" s="113"/>
      <c r="Q1258" s="113"/>
      <c r="R1258" s="113"/>
      <c r="S1258" s="15"/>
      <c r="T1258" s="18"/>
      <c r="U1258" s="18"/>
      <c r="V1258" s="18"/>
      <c r="W1258" s="18"/>
      <c r="X1258" s="18"/>
      <c r="Y1258" s="18"/>
      <c r="Z1258" s="18"/>
      <c r="AA1258" s="18"/>
      <c r="AB1258" s="18"/>
      <c r="AC1258" s="18"/>
      <c r="AD1258" s="18"/>
    </row>
    <row r="1259">
      <c r="A1259" s="119">
        <v>1209.0</v>
      </c>
      <c r="B1259" s="120" t="s">
        <v>1685</v>
      </c>
      <c r="C1259" s="120" t="s">
        <v>229</v>
      </c>
      <c r="D1259" s="119"/>
      <c r="E1259" s="119" t="s">
        <v>1654</v>
      </c>
      <c r="F1259" s="121"/>
      <c r="G1259" s="121" t="s">
        <v>5144</v>
      </c>
      <c r="H1259" s="121" t="s">
        <v>5139</v>
      </c>
      <c r="I1259" s="121" t="s">
        <v>1600</v>
      </c>
      <c r="J1259" s="121" t="s">
        <v>5145</v>
      </c>
      <c r="K1259" s="123" t="s">
        <v>1791</v>
      </c>
      <c r="L1259" s="121" t="s">
        <v>1792</v>
      </c>
      <c r="M1259" s="124"/>
      <c r="N1259" s="18"/>
      <c r="O1259" s="113"/>
      <c r="P1259" s="113"/>
      <c r="Q1259" s="113"/>
      <c r="R1259" s="113"/>
      <c r="S1259" s="15"/>
      <c r="T1259" s="18"/>
      <c r="U1259" s="18"/>
      <c r="V1259" s="18"/>
      <c r="W1259" s="18"/>
      <c r="X1259" s="18"/>
      <c r="Y1259" s="18"/>
      <c r="Z1259" s="18"/>
      <c r="AA1259" s="18"/>
      <c r="AB1259" s="18"/>
      <c r="AC1259" s="18"/>
      <c r="AD1259" s="18"/>
    </row>
    <row r="1260">
      <c r="A1260" s="119">
        <v>1213.0</v>
      </c>
      <c r="B1260" s="120" t="s">
        <v>1685</v>
      </c>
      <c r="C1260" s="120" t="s">
        <v>229</v>
      </c>
      <c r="D1260" s="119"/>
      <c r="E1260" s="119" t="s">
        <v>1654</v>
      </c>
      <c r="F1260" s="121"/>
      <c r="G1260" s="121" t="s">
        <v>5146</v>
      </c>
      <c r="H1260" s="121" t="s">
        <v>5139</v>
      </c>
      <c r="I1260" s="121" t="s">
        <v>1600</v>
      </c>
      <c r="J1260" s="121" t="s">
        <v>5147</v>
      </c>
      <c r="K1260" s="123" t="s">
        <v>3406</v>
      </c>
      <c r="L1260" s="121" t="s">
        <v>3407</v>
      </c>
      <c r="M1260" s="124"/>
      <c r="N1260" s="18"/>
      <c r="O1260" s="113"/>
      <c r="P1260" s="113"/>
      <c r="Q1260" s="18"/>
      <c r="R1260" s="18"/>
      <c r="S1260" s="15"/>
      <c r="T1260" s="18"/>
      <c r="U1260" s="18"/>
      <c r="V1260" s="18"/>
      <c r="W1260" s="18"/>
      <c r="X1260" s="18"/>
      <c r="Y1260" s="18"/>
      <c r="Z1260" s="18"/>
      <c r="AA1260" s="18"/>
      <c r="AB1260" s="18"/>
      <c r="AC1260" s="18"/>
      <c r="AD1260" s="18"/>
    </row>
    <row r="1261">
      <c r="A1261" s="119">
        <v>1219.0</v>
      </c>
      <c r="B1261" s="120" t="s">
        <v>1685</v>
      </c>
      <c r="C1261" s="120" t="s">
        <v>229</v>
      </c>
      <c r="D1261" s="119"/>
      <c r="E1261" s="119" t="s">
        <v>1654</v>
      </c>
      <c r="F1261" s="121"/>
      <c r="G1261" s="121" t="s">
        <v>5148</v>
      </c>
      <c r="H1261" s="121" t="s">
        <v>5139</v>
      </c>
      <c r="I1261" s="121" t="s">
        <v>1600</v>
      </c>
      <c r="J1261" s="121" t="s">
        <v>5149</v>
      </c>
      <c r="K1261" s="123" t="s">
        <v>2048</v>
      </c>
      <c r="L1261" s="121" t="s">
        <v>2049</v>
      </c>
      <c r="M1261" s="124"/>
      <c r="N1261" s="18"/>
      <c r="O1261" s="113"/>
      <c r="P1261" s="113"/>
      <c r="Q1261" s="18"/>
      <c r="R1261" s="18"/>
      <c r="S1261" s="15"/>
      <c r="T1261" s="18"/>
      <c r="U1261" s="18"/>
      <c r="V1261" s="18"/>
      <c r="W1261" s="18"/>
      <c r="X1261" s="18"/>
      <c r="Y1261" s="18"/>
      <c r="Z1261" s="18"/>
      <c r="AA1261" s="18"/>
      <c r="AB1261" s="18"/>
      <c r="AC1261" s="18"/>
      <c r="AD1261" s="18"/>
    </row>
    <row r="1262">
      <c r="A1262" s="119">
        <v>1193.0</v>
      </c>
      <c r="B1262" s="120" t="s">
        <v>1685</v>
      </c>
      <c r="C1262" s="120" t="s">
        <v>229</v>
      </c>
      <c r="D1262" s="119"/>
      <c r="E1262" s="119" t="s">
        <v>1654</v>
      </c>
      <c r="F1262" s="121"/>
      <c r="G1262" s="121" t="s">
        <v>5150</v>
      </c>
      <c r="H1262" s="121" t="s">
        <v>5151</v>
      </c>
      <c r="I1262" s="121" t="s">
        <v>1600</v>
      </c>
      <c r="J1262" s="121" t="s">
        <v>5152</v>
      </c>
      <c r="K1262" s="123" t="s">
        <v>1782</v>
      </c>
      <c r="L1262" s="121" t="s">
        <v>1783</v>
      </c>
      <c r="M1262" s="124"/>
      <c r="N1262" s="18"/>
      <c r="O1262" s="113"/>
      <c r="P1262" s="113"/>
      <c r="Q1262" s="18"/>
      <c r="R1262" s="18"/>
      <c r="S1262" s="15"/>
      <c r="T1262" s="18"/>
      <c r="U1262" s="18"/>
      <c r="V1262" s="18"/>
      <c r="W1262" s="18"/>
      <c r="X1262" s="18"/>
      <c r="Y1262" s="18"/>
      <c r="Z1262" s="18"/>
      <c r="AA1262" s="18"/>
      <c r="AB1262" s="18"/>
      <c r="AC1262" s="18"/>
      <c r="AD1262" s="18"/>
    </row>
    <row r="1263">
      <c r="A1263" s="119">
        <v>1230.0</v>
      </c>
      <c r="B1263" s="120" t="s">
        <v>1685</v>
      </c>
      <c r="C1263" s="120" t="s">
        <v>229</v>
      </c>
      <c r="D1263" s="119"/>
      <c r="E1263" s="119" t="s">
        <v>1654</v>
      </c>
      <c r="F1263" s="121"/>
      <c r="G1263" s="121" t="s">
        <v>5153</v>
      </c>
      <c r="H1263" s="121" t="s">
        <v>5151</v>
      </c>
      <c r="I1263" s="121" t="s">
        <v>1600</v>
      </c>
      <c r="J1263" s="121" t="s">
        <v>5154</v>
      </c>
      <c r="K1263" s="123" t="s">
        <v>1795</v>
      </c>
      <c r="L1263" s="121" t="s">
        <v>1796</v>
      </c>
      <c r="M1263" s="124"/>
      <c r="N1263" s="18"/>
      <c r="O1263" s="113"/>
      <c r="P1263" s="113"/>
      <c r="Q1263" s="18"/>
      <c r="R1263" s="18"/>
      <c r="S1263" s="15"/>
      <c r="T1263" s="18"/>
      <c r="U1263" s="18"/>
      <c r="V1263" s="18"/>
      <c r="W1263" s="18"/>
      <c r="X1263" s="18"/>
      <c r="Y1263" s="18"/>
      <c r="Z1263" s="18"/>
      <c r="AA1263" s="18"/>
      <c r="AB1263" s="18"/>
      <c r="AC1263" s="18"/>
      <c r="AD1263" s="18"/>
    </row>
    <row r="1264">
      <c r="A1264" s="119">
        <v>1238.0</v>
      </c>
      <c r="B1264" s="120" t="s">
        <v>1685</v>
      </c>
      <c r="C1264" s="120" t="s">
        <v>229</v>
      </c>
      <c r="D1264" s="119"/>
      <c r="E1264" s="119" t="s">
        <v>1654</v>
      </c>
      <c r="F1264" s="121"/>
      <c r="G1264" s="121" t="s">
        <v>5153</v>
      </c>
      <c r="H1264" s="121" t="s">
        <v>5151</v>
      </c>
      <c r="I1264" s="121" t="s">
        <v>1600</v>
      </c>
      <c r="J1264" s="121" t="s">
        <v>5155</v>
      </c>
      <c r="K1264" s="123" t="s">
        <v>1798</v>
      </c>
      <c r="L1264" s="121" t="s">
        <v>1799</v>
      </c>
      <c r="M1264" s="124"/>
      <c r="N1264" s="18"/>
      <c r="O1264" s="113"/>
      <c r="P1264" s="113"/>
      <c r="Q1264" s="18"/>
      <c r="R1264" s="18"/>
      <c r="S1264" s="15"/>
      <c r="T1264" s="18"/>
      <c r="U1264" s="18"/>
      <c r="V1264" s="18"/>
      <c r="W1264" s="18"/>
      <c r="X1264" s="18"/>
      <c r="Y1264" s="18"/>
      <c r="Z1264" s="18"/>
      <c r="AA1264" s="18"/>
      <c r="AB1264" s="18"/>
      <c r="AC1264" s="18"/>
      <c r="AD1264" s="18"/>
    </row>
    <row r="1265">
      <c r="A1265" s="119">
        <v>1192.0</v>
      </c>
      <c r="B1265" s="120" t="s">
        <v>1685</v>
      </c>
      <c r="C1265" s="120" t="s">
        <v>229</v>
      </c>
      <c r="D1265" s="119"/>
      <c r="E1265" s="119" t="s">
        <v>1654</v>
      </c>
      <c r="F1265" s="121"/>
      <c r="G1265" s="121" t="s">
        <v>5156</v>
      </c>
      <c r="H1265" s="121" t="s">
        <v>5157</v>
      </c>
      <c r="I1265" s="121" t="s">
        <v>1600</v>
      </c>
      <c r="J1265" s="121" t="s">
        <v>5158</v>
      </c>
      <c r="K1265" s="123" t="s">
        <v>1782</v>
      </c>
      <c r="L1265" s="121" t="s">
        <v>1783</v>
      </c>
      <c r="M1265" s="124"/>
      <c r="N1265" s="18"/>
      <c r="O1265" s="113"/>
      <c r="P1265" s="113"/>
      <c r="Q1265" s="18"/>
      <c r="R1265" s="18"/>
      <c r="S1265" s="15"/>
      <c r="T1265" s="18"/>
      <c r="U1265" s="18"/>
      <c r="V1265" s="18"/>
      <c r="W1265" s="18"/>
      <c r="X1265" s="18"/>
      <c r="Y1265" s="18"/>
      <c r="Z1265" s="18"/>
      <c r="AA1265" s="18"/>
      <c r="AB1265" s="18"/>
      <c r="AC1265" s="18"/>
      <c r="AD1265" s="18"/>
    </row>
    <row r="1266">
      <c r="A1266" s="119">
        <v>1229.0</v>
      </c>
      <c r="B1266" s="120" t="s">
        <v>1685</v>
      </c>
      <c r="C1266" s="120" t="s">
        <v>229</v>
      </c>
      <c r="D1266" s="119"/>
      <c r="E1266" s="119" t="s">
        <v>1654</v>
      </c>
      <c r="F1266" s="121"/>
      <c r="G1266" s="121" t="s">
        <v>5159</v>
      </c>
      <c r="H1266" s="121" t="s">
        <v>5157</v>
      </c>
      <c r="I1266" s="121" t="s">
        <v>1600</v>
      </c>
      <c r="J1266" s="121" t="s">
        <v>5160</v>
      </c>
      <c r="K1266" s="123" t="s">
        <v>1795</v>
      </c>
      <c r="L1266" s="121" t="s">
        <v>1796</v>
      </c>
      <c r="M1266" s="124"/>
      <c r="N1266" s="18"/>
      <c r="O1266" s="113"/>
      <c r="P1266" s="113"/>
      <c r="Q1266" s="18"/>
      <c r="R1266" s="18"/>
      <c r="S1266" s="15"/>
      <c r="T1266" s="18"/>
      <c r="U1266" s="18"/>
      <c r="V1266" s="18"/>
      <c r="W1266" s="18"/>
      <c r="X1266" s="18"/>
      <c r="Y1266" s="18"/>
      <c r="Z1266" s="18"/>
      <c r="AA1266" s="18"/>
      <c r="AB1266" s="18"/>
      <c r="AC1266" s="18"/>
      <c r="AD1266" s="18"/>
    </row>
    <row r="1267">
      <c r="A1267" s="119">
        <v>1237.0</v>
      </c>
      <c r="B1267" s="120" t="s">
        <v>1685</v>
      </c>
      <c r="C1267" s="120" t="s">
        <v>229</v>
      </c>
      <c r="D1267" s="119"/>
      <c r="E1267" s="119" t="s">
        <v>1654</v>
      </c>
      <c r="F1267" s="121"/>
      <c r="G1267" s="121" t="s">
        <v>5159</v>
      </c>
      <c r="H1267" s="121" t="s">
        <v>5157</v>
      </c>
      <c r="I1267" s="121" t="s">
        <v>1600</v>
      </c>
      <c r="J1267" s="121" t="s">
        <v>5161</v>
      </c>
      <c r="K1267" s="123" t="s">
        <v>1798</v>
      </c>
      <c r="L1267" s="121" t="s">
        <v>1799</v>
      </c>
      <c r="M1267" s="124"/>
      <c r="N1267" s="18"/>
      <c r="O1267" s="113"/>
      <c r="P1267" s="113"/>
      <c r="Q1267" s="18"/>
      <c r="R1267" s="18"/>
      <c r="S1267" s="15"/>
      <c r="T1267" s="18"/>
      <c r="U1267" s="18"/>
      <c r="V1267" s="18"/>
      <c r="W1267" s="18"/>
      <c r="X1267" s="18"/>
      <c r="Y1267" s="18"/>
      <c r="Z1267" s="18"/>
      <c r="AA1267" s="18"/>
      <c r="AB1267" s="18"/>
      <c r="AC1267" s="18"/>
      <c r="AD1267" s="18"/>
    </row>
    <row r="1268">
      <c r="A1268" s="119">
        <v>1191.0</v>
      </c>
      <c r="B1268" s="120" t="s">
        <v>1685</v>
      </c>
      <c r="C1268" s="120" t="s">
        <v>229</v>
      </c>
      <c r="D1268" s="119"/>
      <c r="E1268" s="119" t="s">
        <v>1654</v>
      </c>
      <c r="F1268" s="121"/>
      <c r="G1268" s="121" t="s">
        <v>5162</v>
      </c>
      <c r="H1268" s="121" t="s">
        <v>5163</v>
      </c>
      <c r="I1268" s="121" t="s">
        <v>1600</v>
      </c>
      <c r="J1268" s="121" t="s">
        <v>5164</v>
      </c>
      <c r="K1268" s="123" t="s">
        <v>1782</v>
      </c>
      <c r="L1268" s="121" t="s">
        <v>1783</v>
      </c>
      <c r="M1268" s="124"/>
      <c r="N1268" s="18"/>
      <c r="O1268" s="113"/>
      <c r="P1268" s="113"/>
      <c r="Q1268" s="18"/>
      <c r="R1268" s="18"/>
      <c r="S1268" s="15"/>
      <c r="T1268" s="18"/>
      <c r="U1268" s="18"/>
      <c r="V1268" s="18"/>
      <c r="W1268" s="18"/>
      <c r="X1268" s="18"/>
      <c r="Y1268" s="18"/>
      <c r="Z1268" s="18"/>
      <c r="AA1268" s="18"/>
      <c r="AB1268" s="18"/>
      <c r="AC1268" s="18"/>
      <c r="AD1268" s="18"/>
    </row>
    <row r="1269">
      <c r="A1269" s="119">
        <v>1228.0</v>
      </c>
      <c r="B1269" s="120" t="s">
        <v>1685</v>
      </c>
      <c r="C1269" s="120" t="s">
        <v>229</v>
      </c>
      <c r="D1269" s="119"/>
      <c r="E1269" s="119" t="s">
        <v>1654</v>
      </c>
      <c r="F1269" s="121"/>
      <c r="G1269" s="121" t="s">
        <v>5165</v>
      </c>
      <c r="H1269" s="121" t="s">
        <v>5163</v>
      </c>
      <c r="I1269" s="121" t="s">
        <v>1600</v>
      </c>
      <c r="J1269" s="121" t="s">
        <v>5166</v>
      </c>
      <c r="K1269" s="123" t="s">
        <v>1795</v>
      </c>
      <c r="L1269" s="121" t="s">
        <v>1796</v>
      </c>
      <c r="M1269" s="124"/>
      <c r="N1269" s="18"/>
      <c r="O1269" s="113"/>
      <c r="P1269" s="113"/>
      <c r="Q1269" s="18"/>
      <c r="R1269" s="18"/>
      <c r="S1269" s="15"/>
      <c r="T1269" s="18"/>
      <c r="U1269" s="18"/>
      <c r="V1269" s="18"/>
      <c r="W1269" s="18"/>
      <c r="X1269" s="18"/>
      <c r="Y1269" s="18"/>
      <c r="Z1269" s="18"/>
      <c r="AA1269" s="18"/>
      <c r="AB1269" s="18"/>
      <c r="AC1269" s="18"/>
      <c r="AD1269" s="18"/>
    </row>
    <row r="1270">
      <c r="A1270" s="119">
        <v>1236.0</v>
      </c>
      <c r="B1270" s="120" t="s">
        <v>1685</v>
      </c>
      <c r="C1270" s="120" t="s">
        <v>229</v>
      </c>
      <c r="D1270" s="119"/>
      <c r="E1270" s="119" t="s">
        <v>1654</v>
      </c>
      <c r="F1270" s="121"/>
      <c r="G1270" s="121" t="s">
        <v>5165</v>
      </c>
      <c r="H1270" s="121" t="s">
        <v>5163</v>
      </c>
      <c r="I1270" s="121" t="s">
        <v>1600</v>
      </c>
      <c r="J1270" s="121" t="s">
        <v>5167</v>
      </c>
      <c r="K1270" s="123" t="s">
        <v>1798</v>
      </c>
      <c r="L1270" s="121" t="s">
        <v>1799</v>
      </c>
      <c r="M1270" s="124"/>
      <c r="N1270" s="18"/>
      <c r="O1270" s="113"/>
      <c r="P1270" s="113"/>
      <c r="Q1270" s="18"/>
      <c r="R1270" s="18"/>
      <c r="S1270" s="15"/>
      <c r="T1270" s="18"/>
      <c r="U1270" s="18"/>
      <c r="V1270" s="18"/>
      <c r="W1270" s="18"/>
      <c r="X1270" s="18"/>
      <c r="Y1270" s="18"/>
      <c r="Z1270" s="18"/>
      <c r="AA1270" s="18"/>
      <c r="AB1270" s="18"/>
      <c r="AC1270" s="18"/>
      <c r="AD1270" s="18"/>
    </row>
    <row r="1271">
      <c r="A1271" s="119">
        <v>1194.0</v>
      </c>
      <c r="B1271" s="120" t="s">
        <v>1685</v>
      </c>
      <c r="C1271" s="120" t="s">
        <v>229</v>
      </c>
      <c r="D1271" s="119"/>
      <c r="E1271" s="119" t="s">
        <v>1654</v>
      </c>
      <c r="F1271" s="121"/>
      <c r="G1271" s="121" t="s">
        <v>5168</v>
      </c>
      <c r="H1271" s="121" t="s">
        <v>5169</v>
      </c>
      <c r="I1271" s="121" t="s">
        <v>1600</v>
      </c>
      <c r="J1271" s="121" t="s">
        <v>5170</v>
      </c>
      <c r="K1271" s="123" t="s">
        <v>1782</v>
      </c>
      <c r="L1271" s="121" t="s">
        <v>1783</v>
      </c>
      <c r="M1271" s="124"/>
      <c r="N1271" s="18"/>
      <c r="O1271" s="113"/>
      <c r="P1271" s="113"/>
      <c r="Q1271" s="18"/>
      <c r="R1271" s="18"/>
      <c r="S1271" s="15"/>
      <c r="T1271" s="18"/>
      <c r="U1271" s="18"/>
      <c r="V1271" s="18"/>
      <c r="W1271" s="18"/>
      <c r="X1271" s="18"/>
      <c r="Y1271" s="18"/>
      <c r="Z1271" s="18"/>
      <c r="AA1271" s="18"/>
      <c r="AB1271" s="18"/>
      <c r="AC1271" s="18"/>
      <c r="AD1271" s="18"/>
    </row>
    <row r="1272">
      <c r="A1272" s="119">
        <v>1231.0</v>
      </c>
      <c r="B1272" s="120" t="s">
        <v>1685</v>
      </c>
      <c r="C1272" s="120" t="s">
        <v>229</v>
      </c>
      <c r="D1272" s="119"/>
      <c r="E1272" s="119" t="s">
        <v>1654</v>
      </c>
      <c r="F1272" s="121"/>
      <c r="G1272" s="121" t="s">
        <v>5171</v>
      </c>
      <c r="H1272" s="121" t="s">
        <v>5169</v>
      </c>
      <c r="I1272" s="121" t="s">
        <v>1600</v>
      </c>
      <c r="J1272" s="121" t="s">
        <v>5172</v>
      </c>
      <c r="K1272" s="123" t="s">
        <v>1795</v>
      </c>
      <c r="L1272" s="121" t="s">
        <v>1796</v>
      </c>
      <c r="M1272" s="124"/>
      <c r="N1272" s="18"/>
      <c r="O1272" s="113"/>
      <c r="P1272" s="113"/>
      <c r="Q1272" s="18"/>
      <c r="R1272" s="18"/>
      <c r="S1272" s="15"/>
      <c r="T1272" s="18"/>
      <c r="U1272" s="18"/>
      <c r="V1272" s="18"/>
      <c r="W1272" s="18"/>
      <c r="X1272" s="18"/>
      <c r="Y1272" s="18"/>
      <c r="Z1272" s="18"/>
      <c r="AA1272" s="18"/>
      <c r="AB1272" s="18"/>
      <c r="AC1272" s="18"/>
      <c r="AD1272" s="18"/>
    </row>
    <row r="1273">
      <c r="A1273" s="119">
        <v>1239.0</v>
      </c>
      <c r="B1273" s="120" t="s">
        <v>1685</v>
      </c>
      <c r="C1273" s="120" t="s">
        <v>229</v>
      </c>
      <c r="D1273" s="119"/>
      <c r="E1273" s="119" t="s">
        <v>1654</v>
      </c>
      <c r="F1273" s="121"/>
      <c r="G1273" s="121" t="s">
        <v>5171</v>
      </c>
      <c r="H1273" s="121" t="s">
        <v>5169</v>
      </c>
      <c r="I1273" s="121" t="s">
        <v>1600</v>
      </c>
      <c r="J1273" s="121" t="s">
        <v>5173</v>
      </c>
      <c r="K1273" s="123" t="s">
        <v>1798</v>
      </c>
      <c r="L1273" s="121" t="s">
        <v>1799</v>
      </c>
      <c r="M1273" s="124"/>
      <c r="N1273" s="18"/>
      <c r="O1273" s="113"/>
      <c r="P1273" s="113"/>
      <c r="Q1273" s="18"/>
      <c r="R1273" s="18"/>
      <c r="S1273" s="15"/>
      <c r="T1273" s="18"/>
      <c r="U1273" s="18"/>
      <c r="V1273" s="18"/>
      <c r="W1273" s="18"/>
      <c r="X1273" s="18"/>
      <c r="Y1273" s="18"/>
      <c r="Z1273" s="18"/>
      <c r="AA1273" s="18"/>
      <c r="AB1273" s="18"/>
      <c r="AC1273" s="18"/>
      <c r="AD1273" s="18"/>
    </row>
    <row r="1274">
      <c r="A1274" s="119">
        <v>1189.0</v>
      </c>
      <c r="B1274" s="120" t="s">
        <v>1685</v>
      </c>
      <c r="C1274" s="120" t="s">
        <v>229</v>
      </c>
      <c r="D1274" s="119"/>
      <c r="E1274" s="119" t="s">
        <v>1654</v>
      </c>
      <c r="F1274" s="121"/>
      <c r="G1274" s="121" t="s">
        <v>5174</v>
      </c>
      <c r="H1274" s="121" t="s">
        <v>5175</v>
      </c>
      <c r="I1274" s="121" t="s">
        <v>1600</v>
      </c>
      <c r="J1274" s="121" t="s">
        <v>5176</v>
      </c>
      <c r="K1274" s="123" t="s">
        <v>1782</v>
      </c>
      <c r="L1274" s="121" t="s">
        <v>1783</v>
      </c>
      <c r="M1274" s="124"/>
      <c r="N1274" s="18"/>
      <c r="O1274" s="113"/>
      <c r="P1274" s="113"/>
      <c r="Q1274" s="18"/>
      <c r="R1274" s="18"/>
      <c r="S1274" s="15"/>
      <c r="T1274" s="18"/>
      <c r="U1274" s="18"/>
      <c r="V1274" s="18"/>
      <c r="W1274" s="18"/>
      <c r="X1274" s="18"/>
      <c r="Y1274" s="18"/>
      <c r="Z1274" s="18"/>
      <c r="AA1274" s="18"/>
      <c r="AB1274" s="18"/>
      <c r="AC1274" s="18"/>
      <c r="AD1274" s="18"/>
    </row>
    <row r="1275">
      <c r="A1275" s="119">
        <v>1226.0</v>
      </c>
      <c r="B1275" s="120" t="s">
        <v>1685</v>
      </c>
      <c r="C1275" s="120" t="s">
        <v>229</v>
      </c>
      <c r="D1275" s="119"/>
      <c r="E1275" s="119" t="s">
        <v>1654</v>
      </c>
      <c r="F1275" s="121"/>
      <c r="G1275" s="121" t="s">
        <v>5177</v>
      </c>
      <c r="H1275" s="121" t="s">
        <v>5175</v>
      </c>
      <c r="I1275" s="121" t="s">
        <v>1600</v>
      </c>
      <c r="J1275" s="121" t="s">
        <v>5178</v>
      </c>
      <c r="K1275" s="123" t="s">
        <v>1795</v>
      </c>
      <c r="L1275" s="121" t="s">
        <v>1796</v>
      </c>
      <c r="M1275" s="124"/>
      <c r="N1275" s="18"/>
      <c r="O1275" s="113"/>
      <c r="P1275" s="113"/>
      <c r="Q1275" s="18"/>
      <c r="R1275" s="18"/>
      <c r="S1275" s="15"/>
      <c r="T1275" s="18"/>
      <c r="U1275" s="18"/>
      <c r="V1275" s="18"/>
      <c r="W1275" s="18"/>
      <c r="X1275" s="18"/>
      <c r="Y1275" s="18"/>
      <c r="Z1275" s="18"/>
      <c r="AA1275" s="18"/>
      <c r="AB1275" s="18"/>
      <c r="AC1275" s="18"/>
      <c r="AD1275" s="18"/>
    </row>
    <row r="1276">
      <c r="A1276" s="119">
        <v>1234.0</v>
      </c>
      <c r="B1276" s="120" t="s">
        <v>1685</v>
      </c>
      <c r="C1276" s="120" t="s">
        <v>229</v>
      </c>
      <c r="D1276" s="119"/>
      <c r="E1276" s="119" t="s">
        <v>1654</v>
      </c>
      <c r="F1276" s="121"/>
      <c r="G1276" s="121" t="s">
        <v>5177</v>
      </c>
      <c r="H1276" s="121" t="s">
        <v>5175</v>
      </c>
      <c r="I1276" s="121" t="s">
        <v>1600</v>
      </c>
      <c r="J1276" s="121" t="s">
        <v>5179</v>
      </c>
      <c r="K1276" s="123" t="s">
        <v>1798</v>
      </c>
      <c r="L1276" s="121" t="s">
        <v>1799</v>
      </c>
      <c r="M1276" s="124"/>
      <c r="N1276" s="18"/>
      <c r="O1276" s="113"/>
      <c r="P1276" s="113"/>
      <c r="Q1276" s="18"/>
      <c r="R1276" s="18"/>
      <c r="S1276" s="15"/>
      <c r="T1276" s="18"/>
      <c r="U1276" s="18"/>
      <c r="V1276" s="18"/>
      <c r="W1276" s="18"/>
      <c r="X1276" s="18"/>
      <c r="Y1276" s="18"/>
      <c r="Z1276" s="18"/>
      <c r="AA1276" s="18"/>
      <c r="AB1276" s="18"/>
      <c r="AC1276" s="18"/>
      <c r="AD1276" s="18"/>
    </row>
    <row r="1277">
      <c r="A1277" s="119">
        <v>1188.0</v>
      </c>
      <c r="B1277" s="120" t="s">
        <v>1685</v>
      </c>
      <c r="C1277" s="120" t="s">
        <v>229</v>
      </c>
      <c r="D1277" s="119"/>
      <c r="E1277" s="119" t="s">
        <v>1654</v>
      </c>
      <c r="F1277" s="121"/>
      <c r="G1277" s="121" t="s">
        <v>5180</v>
      </c>
      <c r="H1277" s="121" t="s">
        <v>5181</v>
      </c>
      <c r="I1277" s="121" t="s">
        <v>1600</v>
      </c>
      <c r="J1277" s="121" t="s">
        <v>5182</v>
      </c>
      <c r="K1277" s="123" t="s">
        <v>1782</v>
      </c>
      <c r="L1277" s="121" t="s">
        <v>1783</v>
      </c>
      <c r="M1277" s="124"/>
      <c r="N1277" s="18"/>
      <c r="O1277" s="113"/>
      <c r="P1277" s="113"/>
      <c r="Q1277" s="18"/>
      <c r="R1277" s="18"/>
      <c r="S1277" s="15"/>
      <c r="T1277" s="18"/>
      <c r="U1277" s="18"/>
      <c r="V1277" s="18"/>
      <c r="W1277" s="18"/>
      <c r="X1277" s="18"/>
      <c r="Y1277" s="18"/>
      <c r="Z1277" s="18"/>
      <c r="AA1277" s="18"/>
      <c r="AB1277" s="18"/>
      <c r="AC1277" s="18"/>
      <c r="AD1277" s="18"/>
    </row>
    <row r="1278">
      <c r="A1278" s="119">
        <v>1225.0</v>
      </c>
      <c r="B1278" s="120" t="s">
        <v>1685</v>
      </c>
      <c r="C1278" s="120" t="s">
        <v>229</v>
      </c>
      <c r="D1278" s="119"/>
      <c r="E1278" s="119" t="s">
        <v>1654</v>
      </c>
      <c r="F1278" s="121"/>
      <c r="G1278" s="121" t="s">
        <v>5183</v>
      </c>
      <c r="H1278" s="121" t="s">
        <v>5181</v>
      </c>
      <c r="I1278" s="121" t="s">
        <v>1600</v>
      </c>
      <c r="J1278" s="121" t="s">
        <v>5184</v>
      </c>
      <c r="K1278" s="123" t="s">
        <v>1795</v>
      </c>
      <c r="L1278" s="121" t="s">
        <v>1796</v>
      </c>
      <c r="M1278" s="124"/>
      <c r="N1278" s="18"/>
      <c r="O1278" s="113"/>
      <c r="P1278" s="113"/>
      <c r="Q1278" s="18"/>
      <c r="R1278" s="18"/>
      <c r="S1278" s="15"/>
      <c r="T1278" s="18"/>
      <c r="U1278" s="18"/>
      <c r="V1278" s="18"/>
      <c r="W1278" s="18"/>
      <c r="X1278" s="18"/>
      <c r="Y1278" s="18"/>
      <c r="Z1278" s="18"/>
      <c r="AA1278" s="18"/>
      <c r="AB1278" s="18"/>
      <c r="AC1278" s="18"/>
      <c r="AD1278" s="18"/>
    </row>
    <row r="1279">
      <c r="A1279" s="119">
        <v>1233.0</v>
      </c>
      <c r="B1279" s="120" t="s">
        <v>1685</v>
      </c>
      <c r="C1279" s="120" t="s">
        <v>229</v>
      </c>
      <c r="D1279" s="119"/>
      <c r="E1279" s="119" t="s">
        <v>1654</v>
      </c>
      <c r="F1279" s="121"/>
      <c r="G1279" s="121" t="s">
        <v>5183</v>
      </c>
      <c r="H1279" s="121" t="s">
        <v>5181</v>
      </c>
      <c r="I1279" s="121" t="s">
        <v>1600</v>
      </c>
      <c r="J1279" s="121" t="s">
        <v>5185</v>
      </c>
      <c r="K1279" s="123" t="s">
        <v>1798</v>
      </c>
      <c r="L1279" s="121" t="s">
        <v>1799</v>
      </c>
      <c r="M1279" s="124"/>
      <c r="N1279" s="18"/>
      <c r="O1279" s="113"/>
      <c r="P1279" s="113"/>
      <c r="Q1279" s="18"/>
      <c r="R1279" s="18"/>
      <c r="S1279" s="15"/>
      <c r="T1279" s="18"/>
      <c r="U1279" s="18"/>
      <c r="V1279" s="18"/>
      <c r="W1279" s="18"/>
      <c r="X1279" s="18"/>
      <c r="Y1279" s="18"/>
      <c r="Z1279" s="18"/>
      <c r="AA1279" s="18"/>
      <c r="AB1279" s="18"/>
      <c r="AC1279" s="18"/>
      <c r="AD1279" s="18"/>
    </row>
    <row r="1280">
      <c r="A1280" s="119">
        <v>1190.0</v>
      </c>
      <c r="B1280" s="120" t="s">
        <v>1685</v>
      </c>
      <c r="C1280" s="120" t="s">
        <v>229</v>
      </c>
      <c r="D1280" s="119"/>
      <c r="E1280" s="119" t="s">
        <v>1654</v>
      </c>
      <c r="F1280" s="121"/>
      <c r="G1280" s="121" t="s">
        <v>5186</v>
      </c>
      <c r="H1280" s="121" t="s">
        <v>5187</v>
      </c>
      <c r="I1280" s="121" t="s">
        <v>1600</v>
      </c>
      <c r="J1280" s="121" t="s">
        <v>5188</v>
      </c>
      <c r="K1280" s="123" t="s">
        <v>1782</v>
      </c>
      <c r="L1280" s="121" t="s">
        <v>1783</v>
      </c>
      <c r="M1280" s="124"/>
      <c r="N1280" s="18"/>
      <c r="O1280" s="113"/>
      <c r="P1280" s="113"/>
      <c r="Q1280" s="18"/>
      <c r="R1280" s="18"/>
      <c r="S1280" s="15"/>
      <c r="T1280" s="18"/>
      <c r="U1280" s="18"/>
      <c r="V1280" s="18"/>
      <c r="W1280" s="18"/>
      <c r="X1280" s="18"/>
      <c r="Y1280" s="18"/>
      <c r="Z1280" s="18"/>
      <c r="AA1280" s="18"/>
      <c r="AB1280" s="18"/>
      <c r="AC1280" s="18"/>
      <c r="AD1280" s="18"/>
    </row>
    <row r="1281">
      <c r="A1281" s="119">
        <v>1227.0</v>
      </c>
      <c r="B1281" s="120" t="s">
        <v>1685</v>
      </c>
      <c r="C1281" s="120" t="s">
        <v>229</v>
      </c>
      <c r="D1281" s="119"/>
      <c r="E1281" s="119" t="s">
        <v>1654</v>
      </c>
      <c r="F1281" s="121"/>
      <c r="G1281" s="121" t="s">
        <v>5189</v>
      </c>
      <c r="H1281" s="121" t="s">
        <v>5187</v>
      </c>
      <c r="I1281" s="121" t="s">
        <v>1600</v>
      </c>
      <c r="J1281" s="121" t="s">
        <v>5190</v>
      </c>
      <c r="K1281" s="123" t="s">
        <v>1795</v>
      </c>
      <c r="L1281" s="121" t="s">
        <v>1796</v>
      </c>
      <c r="M1281" s="124"/>
      <c r="N1281" s="18"/>
      <c r="O1281" s="113"/>
      <c r="P1281" s="113"/>
      <c r="Q1281" s="18"/>
      <c r="R1281" s="18"/>
      <c r="S1281" s="15"/>
      <c r="T1281" s="18"/>
      <c r="U1281" s="18"/>
      <c r="V1281" s="18"/>
      <c r="W1281" s="18"/>
      <c r="X1281" s="18"/>
      <c r="Y1281" s="18"/>
      <c r="Z1281" s="18"/>
      <c r="AA1281" s="18"/>
      <c r="AB1281" s="18"/>
      <c r="AC1281" s="18"/>
      <c r="AD1281" s="18"/>
    </row>
    <row r="1282">
      <c r="A1282" s="119">
        <v>1235.0</v>
      </c>
      <c r="B1282" s="120" t="s">
        <v>1685</v>
      </c>
      <c r="C1282" s="120" t="s">
        <v>229</v>
      </c>
      <c r="D1282" s="119"/>
      <c r="E1282" s="119" t="s">
        <v>1654</v>
      </c>
      <c r="F1282" s="121"/>
      <c r="G1282" s="121" t="s">
        <v>5189</v>
      </c>
      <c r="H1282" s="121" t="s">
        <v>5187</v>
      </c>
      <c r="I1282" s="121" t="s">
        <v>1600</v>
      </c>
      <c r="J1282" s="121" t="s">
        <v>5191</v>
      </c>
      <c r="K1282" s="123" t="s">
        <v>1798</v>
      </c>
      <c r="L1282" s="121" t="s">
        <v>1799</v>
      </c>
      <c r="M1282" s="124"/>
      <c r="N1282" s="18"/>
      <c r="O1282" s="113"/>
      <c r="P1282" s="113"/>
      <c r="Q1282" s="18"/>
      <c r="R1282" s="18"/>
      <c r="S1282" s="15"/>
      <c r="T1282" s="18"/>
      <c r="U1282" s="18"/>
      <c r="V1282" s="18"/>
      <c r="W1282" s="18"/>
      <c r="X1282" s="18"/>
      <c r="Y1282" s="18"/>
      <c r="Z1282" s="18"/>
      <c r="AA1282" s="18"/>
      <c r="AB1282" s="18"/>
      <c r="AC1282" s="18"/>
      <c r="AD1282" s="18"/>
    </row>
    <row r="1283">
      <c r="A1283" s="119">
        <v>1187.0</v>
      </c>
      <c r="B1283" s="120" t="s">
        <v>1685</v>
      </c>
      <c r="C1283" s="120" t="s">
        <v>229</v>
      </c>
      <c r="D1283" s="119"/>
      <c r="E1283" s="119" t="s">
        <v>1654</v>
      </c>
      <c r="F1283" s="121"/>
      <c r="G1283" s="121" t="s">
        <v>5192</v>
      </c>
      <c r="H1283" s="121" t="s">
        <v>5193</v>
      </c>
      <c r="I1283" s="121" t="s">
        <v>1600</v>
      </c>
      <c r="J1283" s="121" t="s">
        <v>5194</v>
      </c>
      <c r="K1283" s="123" t="s">
        <v>1782</v>
      </c>
      <c r="L1283" s="121" t="s">
        <v>1783</v>
      </c>
      <c r="M1283" s="124"/>
      <c r="N1283" s="18"/>
      <c r="O1283" s="113"/>
      <c r="P1283" s="113"/>
      <c r="Q1283" s="18"/>
      <c r="R1283" s="18"/>
      <c r="S1283" s="15"/>
      <c r="T1283" s="18"/>
      <c r="U1283" s="18"/>
      <c r="V1283" s="18"/>
      <c r="W1283" s="18"/>
      <c r="X1283" s="18"/>
      <c r="Y1283" s="18"/>
      <c r="Z1283" s="18"/>
      <c r="AA1283" s="18"/>
      <c r="AB1283" s="18"/>
      <c r="AC1283" s="18"/>
      <c r="AD1283" s="18"/>
    </row>
    <row r="1284">
      <c r="A1284" s="119">
        <v>1224.0</v>
      </c>
      <c r="B1284" s="120" t="s">
        <v>1685</v>
      </c>
      <c r="C1284" s="120" t="s">
        <v>229</v>
      </c>
      <c r="D1284" s="119"/>
      <c r="E1284" s="119" t="s">
        <v>1654</v>
      </c>
      <c r="F1284" s="121"/>
      <c r="G1284" s="121" t="s">
        <v>5195</v>
      </c>
      <c r="H1284" s="121" t="s">
        <v>5193</v>
      </c>
      <c r="I1284" s="121" t="s">
        <v>1600</v>
      </c>
      <c r="J1284" s="121" t="s">
        <v>5196</v>
      </c>
      <c r="K1284" s="123" t="s">
        <v>1795</v>
      </c>
      <c r="L1284" s="121" t="s">
        <v>1796</v>
      </c>
      <c r="M1284" s="124"/>
      <c r="N1284" s="18"/>
      <c r="O1284" s="113"/>
      <c r="P1284" s="113"/>
      <c r="Q1284" s="18"/>
      <c r="R1284" s="18"/>
      <c r="S1284" s="15"/>
      <c r="T1284" s="18"/>
      <c r="U1284" s="18"/>
      <c r="V1284" s="18"/>
      <c r="W1284" s="18"/>
      <c r="X1284" s="18"/>
      <c r="Y1284" s="18"/>
      <c r="Z1284" s="18"/>
      <c r="AA1284" s="18"/>
      <c r="AB1284" s="18"/>
      <c r="AC1284" s="18"/>
      <c r="AD1284" s="18"/>
    </row>
    <row r="1285">
      <c r="A1285" s="119">
        <v>1232.0</v>
      </c>
      <c r="B1285" s="120" t="s">
        <v>1685</v>
      </c>
      <c r="C1285" s="120" t="s">
        <v>229</v>
      </c>
      <c r="D1285" s="119"/>
      <c r="E1285" s="119" t="s">
        <v>1654</v>
      </c>
      <c r="F1285" s="121"/>
      <c r="G1285" s="121" t="s">
        <v>5195</v>
      </c>
      <c r="H1285" s="121" t="s">
        <v>5193</v>
      </c>
      <c r="I1285" s="121" t="s">
        <v>1600</v>
      </c>
      <c r="J1285" s="121" t="s">
        <v>5197</v>
      </c>
      <c r="K1285" s="123" t="s">
        <v>1798</v>
      </c>
      <c r="L1285" s="121" t="s">
        <v>1799</v>
      </c>
      <c r="M1285" s="124"/>
      <c r="N1285" s="18"/>
      <c r="O1285" s="113"/>
      <c r="P1285" s="113"/>
      <c r="Q1285" s="18"/>
      <c r="R1285" s="18"/>
      <c r="S1285" s="15"/>
      <c r="T1285" s="18"/>
      <c r="U1285" s="18"/>
      <c r="V1285" s="18"/>
      <c r="W1285" s="18"/>
      <c r="X1285" s="18"/>
      <c r="Y1285" s="18"/>
      <c r="Z1285" s="18"/>
      <c r="AA1285" s="18"/>
      <c r="AB1285" s="18"/>
      <c r="AC1285" s="18"/>
      <c r="AD1285" s="18"/>
    </row>
    <row r="1286">
      <c r="C1286" s="12" t="s">
        <v>229</v>
      </c>
      <c r="D1286" s="12" t="s">
        <v>230</v>
      </c>
      <c r="E1286" s="12" t="s">
        <v>1619</v>
      </c>
      <c r="F1286" s="12" t="s">
        <v>235</v>
      </c>
      <c r="G1286" s="12" t="s">
        <v>5201</v>
      </c>
      <c r="H1286" s="12" t="s">
        <v>5202</v>
      </c>
      <c r="I1286" s="12" t="s">
        <v>1588</v>
      </c>
      <c r="J1286" s="12" t="s">
        <v>5203</v>
      </c>
      <c r="K1286" s="12" t="s">
        <v>4816</v>
      </c>
      <c r="L1286" s="12" t="s">
        <v>4817</v>
      </c>
    </row>
    <row r="1287">
      <c r="A1287" s="108">
        <v>1241.0</v>
      </c>
      <c r="B1287" s="108" t="s">
        <v>1584</v>
      </c>
      <c r="C1287" s="108" t="s">
        <v>237</v>
      </c>
      <c r="D1287" s="115"/>
      <c r="E1287" s="115" t="s">
        <v>1585</v>
      </c>
      <c r="F1287" s="115"/>
      <c r="G1287" s="115" t="s">
        <v>238</v>
      </c>
      <c r="H1287" s="115" t="s">
        <v>5204</v>
      </c>
      <c r="I1287" s="115" t="s">
        <v>1588</v>
      </c>
      <c r="J1287" s="115" t="s">
        <v>3068</v>
      </c>
      <c r="K1287" s="115" t="s">
        <v>3064</v>
      </c>
      <c r="L1287" s="138"/>
      <c r="M1287" s="111"/>
      <c r="N1287" s="18"/>
      <c r="O1287" s="113"/>
      <c r="P1287" s="113"/>
      <c r="Q1287" s="18"/>
      <c r="R1287" s="18"/>
      <c r="S1287" s="15"/>
      <c r="T1287" s="18"/>
      <c r="U1287" s="18"/>
      <c r="V1287" s="18"/>
      <c r="W1287" s="18"/>
      <c r="X1287" s="18"/>
      <c r="Y1287" s="18"/>
      <c r="Z1287" s="18"/>
      <c r="AA1287" s="18"/>
      <c r="AB1287" s="18"/>
      <c r="AC1287" s="18"/>
      <c r="AD1287" s="18"/>
    </row>
    <row r="1288">
      <c r="A1288" s="108">
        <v>1247.0</v>
      </c>
      <c r="B1288" s="108" t="s">
        <v>1584</v>
      </c>
      <c r="C1288" s="108" t="s">
        <v>237</v>
      </c>
      <c r="D1288" s="115"/>
      <c r="E1288" s="115" t="s">
        <v>1597</v>
      </c>
      <c r="F1288" s="115"/>
      <c r="G1288" s="115" t="s">
        <v>5205</v>
      </c>
      <c r="H1288" s="115" t="s">
        <v>5206</v>
      </c>
      <c r="I1288" s="115" t="s">
        <v>1600</v>
      </c>
      <c r="J1288" s="115" t="s">
        <v>5207</v>
      </c>
      <c r="K1288" s="115" t="s">
        <v>2913</v>
      </c>
      <c r="L1288" s="138"/>
      <c r="M1288" s="111"/>
      <c r="N1288" s="18"/>
      <c r="O1288" s="113"/>
      <c r="P1288" s="113"/>
      <c r="Q1288" s="18"/>
      <c r="R1288" s="18"/>
      <c r="S1288" s="15"/>
      <c r="T1288" s="18"/>
      <c r="U1288" s="18"/>
      <c r="V1288" s="18"/>
      <c r="W1288" s="18"/>
      <c r="X1288" s="18"/>
      <c r="Y1288" s="18"/>
      <c r="Z1288" s="18"/>
      <c r="AA1288" s="18"/>
      <c r="AB1288" s="18"/>
      <c r="AC1288" s="18"/>
      <c r="AD1288" s="18"/>
    </row>
    <row r="1289">
      <c r="A1289" s="108">
        <v>1246.0</v>
      </c>
      <c r="B1289" s="108" t="s">
        <v>1584</v>
      </c>
      <c r="C1289" s="108" t="s">
        <v>237</v>
      </c>
      <c r="D1289" s="115"/>
      <c r="E1289" s="115" t="s">
        <v>1597</v>
      </c>
      <c r="F1289" s="115"/>
      <c r="G1289" s="115" t="s">
        <v>5208</v>
      </c>
      <c r="H1289" s="115" t="s">
        <v>5209</v>
      </c>
      <c r="I1289" s="115" t="s">
        <v>1600</v>
      </c>
      <c r="J1289" s="115" t="s">
        <v>5210</v>
      </c>
      <c r="K1289" s="115" t="s">
        <v>2913</v>
      </c>
      <c r="L1289" s="138"/>
      <c r="M1289" s="111"/>
      <c r="N1289" s="18"/>
      <c r="O1289" s="113"/>
      <c r="P1289" s="113"/>
      <c r="Q1289" s="18"/>
      <c r="R1289" s="18"/>
      <c r="S1289" s="15"/>
      <c r="T1289" s="18"/>
      <c r="U1289" s="18"/>
      <c r="V1289" s="18"/>
      <c r="W1289" s="18"/>
      <c r="X1289" s="18"/>
      <c r="Y1289" s="18"/>
      <c r="Z1289" s="18"/>
      <c r="AA1289" s="18"/>
      <c r="AB1289" s="18"/>
      <c r="AC1289" s="18"/>
      <c r="AD1289" s="18"/>
    </row>
    <row r="1290">
      <c r="A1290" s="108">
        <v>1248.0</v>
      </c>
      <c r="B1290" s="108" t="s">
        <v>1584</v>
      </c>
      <c r="C1290" s="108" t="s">
        <v>237</v>
      </c>
      <c r="D1290" s="115"/>
      <c r="E1290" s="115" t="s">
        <v>1597</v>
      </c>
      <c r="F1290" s="115"/>
      <c r="G1290" s="115" t="s">
        <v>5211</v>
      </c>
      <c r="H1290" s="115" t="s">
        <v>5209</v>
      </c>
      <c r="I1290" s="115" t="s">
        <v>1600</v>
      </c>
      <c r="J1290" s="115" t="s">
        <v>5212</v>
      </c>
      <c r="K1290" s="115" t="s">
        <v>5213</v>
      </c>
      <c r="L1290" s="138"/>
      <c r="M1290" s="111"/>
      <c r="N1290" s="18"/>
      <c r="O1290" s="113"/>
      <c r="P1290" s="113"/>
      <c r="Q1290" s="18"/>
      <c r="R1290" s="18"/>
      <c r="S1290" s="15"/>
      <c r="T1290" s="18"/>
      <c r="U1290" s="18"/>
      <c r="V1290" s="18"/>
      <c r="W1290" s="18"/>
      <c r="X1290" s="18"/>
      <c r="Y1290" s="18"/>
      <c r="Z1290" s="18"/>
      <c r="AA1290" s="18"/>
      <c r="AB1290" s="18"/>
      <c r="AC1290" s="18"/>
      <c r="AD1290" s="18"/>
    </row>
    <row r="1291">
      <c r="A1291" s="108">
        <v>1249.0</v>
      </c>
      <c r="B1291" s="108" t="s">
        <v>1584</v>
      </c>
      <c r="C1291" s="108" t="s">
        <v>237</v>
      </c>
      <c r="D1291" s="115"/>
      <c r="E1291" s="115" t="s">
        <v>2791</v>
      </c>
      <c r="F1291" s="115"/>
      <c r="G1291" s="115" t="s">
        <v>5214</v>
      </c>
      <c r="H1291" s="115" t="s">
        <v>5215</v>
      </c>
      <c r="I1291" s="115" t="s">
        <v>1674</v>
      </c>
      <c r="J1291" s="115" t="s">
        <v>5216</v>
      </c>
      <c r="K1291" s="115" t="s">
        <v>2895</v>
      </c>
      <c r="L1291" s="138"/>
      <c r="M1291" s="111"/>
      <c r="N1291" s="18"/>
      <c r="O1291" s="113"/>
      <c r="P1291" s="113"/>
      <c r="Q1291" s="18"/>
      <c r="R1291" s="18"/>
      <c r="S1291" s="15"/>
      <c r="T1291" s="18"/>
      <c r="U1291" s="18"/>
      <c r="V1291" s="18"/>
      <c r="W1291" s="18"/>
      <c r="X1291" s="18"/>
      <c r="Y1291" s="18"/>
      <c r="Z1291" s="18"/>
      <c r="AA1291" s="18"/>
      <c r="AB1291" s="18"/>
      <c r="AC1291" s="18"/>
      <c r="AD1291" s="18"/>
    </row>
    <row r="1292">
      <c r="A1292" s="108">
        <v>1243.0</v>
      </c>
      <c r="B1292" s="108" t="s">
        <v>1584</v>
      </c>
      <c r="C1292" s="108" t="s">
        <v>237</v>
      </c>
      <c r="D1292" s="115"/>
      <c r="E1292" s="115" t="s">
        <v>2765</v>
      </c>
      <c r="F1292" s="115"/>
      <c r="G1292" s="115" t="s">
        <v>5217</v>
      </c>
      <c r="H1292" s="115" t="s">
        <v>5218</v>
      </c>
      <c r="I1292" s="115" t="s">
        <v>1722</v>
      </c>
      <c r="J1292" s="115" t="s">
        <v>5219</v>
      </c>
      <c r="K1292" s="115" t="s">
        <v>1890</v>
      </c>
      <c r="L1292" s="138"/>
      <c r="M1292" s="111"/>
      <c r="N1292" s="18"/>
      <c r="O1292" s="113"/>
      <c r="P1292" s="113"/>
      <c r="Q1292" s="18"/>
      <c r="R1292" s="18"/>
      <c r="S1292" s="15"/>
      <c r="T1292" s="18"/>
      <c r="U1292" s="18"/>
      <c r="V1292" s="18"/>
      <c r="W1292" s="18"/>
      <c r="X1292" s="18"/>
      <c r="Y1292" s="18"/>
      <c r="Z1292" s="18"/>
      <c r="AA1292" s="18"/>
      <c r="AB1292" s="18"/>
      <c r="AC1292" s="18"/>
      <c r="AD1292" s="18"/>
    </row>
    <row r="1293">
      <c r="A1293" s="108">
        <v>1244.0</v>
      </c>
      <c r="B1293" s="108" t="s">
        <v>1584</v>
      </c>
      <c r="C1293" s="108" t="s">
        <v>237</v>
      </c>
      <c r="D1293" s="115"/>
      <c r="E1293" s="115" t="s">
        <v>2765</v>
      </c>
      <c r="F1293" s="115"/>
      <c r="G1293" s="115" t="s">
        <v>5217</v>
      </c>
      <c r="H1293" s="115" t="s">
        <v>5218</v>
      </c>
      <c r="I1293" s="115" t="s">
        <v>1722</v>
      </c>
      <c r="J1293" s="115" t="s">
        <v>5220</v>
      </c>
      <c r="K1293" s="115" t="s">
        <v>1927</v>
      </c>
      <c r="L1293" s="138"/>
      <c r="M1293" s="111"/>
      <c r="N1293" s="18"/>
      <c r="O1293" s="113"/>
      <c r="P1293" s="113"/>
      <c r="Q1293" s="18"/>
      <c r="R1293" s="18"/>
      <c r="S1293" s="15"/>
      <c r="T1293" s="18"/>
      <c r="U1293" s="18"/>
      <c r="V1293" s="18"/>
      <c r="W1293" s="18"/>
      <c r="X1293" s="18"/>
      <c r="Y1293" s="18"/>
      <c r="Z1293" s="18"/>
      <c r="AA1293" s="18"/>
      <c r="AB1293" s="18"/>
      <c r="AC1293" s="18"/>
      <c r="AD1293" s="18"/>
    </row>
    <row r="1294">
      <c r="A1294" s="108">
        <v>1245.0</v>
      </c>
      <c r="B1294" s="108" t="s">
        <v>1584</v>
      </c>
      <c r="C1294" s="108" t="s">
        <v>237</v>
      </c>
      <c r="D1294" s="115"/>
      <c r="E1294" s="115" t="s">
        <v>2765</v>
      </c>
      <c r="F1294" s="115"/>
      <c r="G1294" s="115" t="s">
        <v>5217</v>
      </c>
      <c r="H1294" s="115" t="s">
        <v>5218</v>
      </c>
      <c r="I1294" s="115" t="s">
        <v>1722</v>
      </c>
      <c r="J1294" s="115" t="s">
        <v>5221</v>
      </c>
      <c r="K1294" s="115" t="s">
        <v>1930</v>
      </c>
      <c r="L1294" s="138"/>
      <c r="M1294" s="111"/>
      <c r="N1294" s="18"/>
      <c r="O1294" s="18"/>
      <c r="P1294" s="18"/>
      <c r="Q1294" s="18"/>
      <c r="R1294" s="18"/>
      <c r="S1294" s="18"/>
      <c r="T1294" s="15"/>
      <c r="U1294" s="18"/>
      <c r="V1294" s="18"/>
      <c r="W1294" s="18"/>
      <c r="X1294" s="18"/>
      <c r="Y1294" s="18"/>
      <c r="Z1294" s="18"/>
      <c r="AA1294" s="18"/>
      <c r="AB1294" s="18"/>
      <c r="AC1294" s="18"/>
      <c r="AD1294" s="18"/>
    </row>
    <row r="1295">
      <c r="A1295" s="108">
        <v>1242.0</v>
      </c>
      <c r="B1295" s="108" t="s">
        <v>1584</v>
      </c>
      <c r="C1295" s="108" t="s">
        <v>237</v>
      </c>
      <c r="D1295" s="115"/>
      <c r="E1295" s="115" t="s">
        <v>1585</v>
      </c>
      <c r="F1295" s="115"/>
      <c r="G1295" s="115" t="s">
        <v>5214</v>
      </c>
      <c r="H1295" s="115" t="s">
        <v>5222</v>
      </c>
      <c r="I1295" s="115" t="s">
        <v>1588</v>
      </c>
      <c r="J1295" s="115" t="s">
        <v>5223</v>
      </c>
      <c r="K1295" s="115" t="s">
        <v>5224</v>
      </c>
      <c r="L1295" s="138"/>
      <c r="M1295" s="111"/>
      <c r="N1295" s="18"/>
      <c r="O1295" s="18"/>
      <c r="P1295" s="18"/>
      <c r="Q1295" s="18"/>
      <c r="R1295" s="18"/>
      <c r="S1295" s="18"/>
      <c r="T1295" s="15"/>
      <c r="U1295" s="18"/>
      <c r="V1295" s="18"/>
      <c r="W1295" s="18"/>
      <c r="X1295" s="18"/>
      <c r="Y1295" s="18"/>
      <c r="Z1295" s="18"/>
      <c r="AA1295" s="18"/>
      <c r="AB1295" s="18"/>
      <c r="AC1295" s="18"/>
      <c r="AD1295" s="18"/>
    </row>
    <row r="1296">
      <c r="A1296" s="108">
        <v>1240.0</v>
      </c>
      <c r="B1296" s="108" t="s">
        <v>1584</v>
      </c>
      <c r="C1296" s="108" t="s">
        <v>237</v>
      </c>
      <c r="D1296" s="115"/>
      <c r="E1296" s="115" t="s">
        <v>1585</v>
      </c>
      <c r="F1296" s="115"/>
      <c r="G1296" s="115" t="s">
        <v>5225</v>
      </c>
      <c r="H1296" s="115" t="s">
        <v>5226</v>
      </c>
      <c r="I1296" s="115" t="s">
        <v>1588</v>
      </c>
      <c r="J1296" s="115" t="s">
        <v>5227</v>
      </c>
      <c r="K1296" s="115" t="s">
        <v>2007</v>
      </c>
      <c r="L1296" s="138"/>
      <c r="M1296" s="111"/>
      <c r="N1296" s="18"/>
      <c r="O1296" s="18"/>
      <c r="P1296" s="18"/>
      <c r="Q1296" s="18"/>
      <c r="R1296" s="18"/>
      <c r="S1296" s="18"/>
      <c r="T1296" s="15"/>
      <c r="U1296" s="18"/>
      <c r="V1296" s="18"/>
      <c r="W1296" s="18"/>
      <c r="X1296" s="18"/>
      <c r="Y1296" s="18"/>
      <c r="Z1296" s="18"/>
      <c r="AA1296" s="18"/>
      <c r="AB1296" s="18"/>
      <c r="AC1296" s="18"/>
      <c r="AD1296" s="18"/>
    </row>
    <row r="1297">
      <c r="A1297" s="119">
        <v>1318.0</v>
      </c>
      <c r="B1297" s="120" t="s">
        <v>1685</v>
      </c>
      <c r="C1297" s="120" t="s">
        <v>243</v>
      </c>
      <c r="D1297" s="120"/>
      <c r="E1297" s="120" t="s">
        <v>1678</v>
      </c>
      <c r="F1297" s="121"/>
      <c r="G1297" s="121" t="s">
        <v>5228</v>
      </c>
      <c r="H1297" s="121" t="s">
        <v>5229</v>
      </c>
      <c r="I1297" s="121" t="s">
        <v>1681</v>
      </c>
      <c r="J1297" s="121" t="s">
        <v>5230</v>
      </c>
      <c r="K1297" s="123" t="s">
        <v>5231</v>
      </c>
      <c r="L1297" s="121" t="s">
        <v>5232</v>
      </c>
      <c r="M1297" s="147"/>
      <c r="N1297" s="18"/>
      <c r="O1297" s="113"/>
      <c r="P1297" s="113"/>
      <c r="Q1297" s="18"/>
      <c r="R1297" s="18"/>
      <c r="S1297" s="15"/>
      <c r="T1297" s="18"/>
      <c r="U1297" s="18"/>
      <c r="V1297" s="18"/>
      <c r="W1297" s="18"/>
      <c r="X1297" s="18"/>
      <c r="Y1297" s="18"/>
      <c r="Z1297" s="18"/>
      <c r="AA1297" s="18"/>
      <c r="AB1297" s="18"/>
      <c r="AC1297" s="18"/>
      <c r="AD1297" s="18"/>
    </row>
    <row r="1298">
      <c r="A1298" s="119">
        <v>1348.0</v>
      </c>
      <c r="B1298" s="120" t="s">
        <v>1685</v>
      </c>
      <c r="C1298" s="120" t="s">
        <v>243</v>
      </c>
      <c r="D1298" s="120"/>
      <c r="E1298" s="120" t="s">
        <v>1678</v>
      </c>
      <c r="F1298" s="121"/>
      <c r="G1298" s="121" t="s">
        <v>5233</v>
      </c>
      <c r="H1298" s="121" t="s">
        <v>5234</v>
      </c>
      <c r="I1298" s="121" t="s">
        <v>1681</v>
      </c>
      <c r="J1298" s="121" t="s">
        <v>5235</v>
      </c>
      <c r="K1298" s="123" t="s">
        <v>5236</v>
      </c>
      <c r="L1298" s="121" t="s">
        <v>5237</v>
      </c>
      <c r="M1298" s="147"/>
      <c r="N1298" s="18"/>
      <c r="O1298" s="113"/>
      <c r="P1298" s="113"/>
      <c r="Q1298" s="18"/>
      <c r="R1298" s="18"/>
      <c r="S1298" s="15"/>
      <c r="T1298" s="18"/>
      <c r="U1298" s="18"/>
      <c r="V1298" s="18"/>
      <c r="W1298" s="18"/>
      <c r="X1298" s="18"/>
      <c r="Y1298" s="18"/>
      <c r="Z1298" s="18"/>
      <c r="AA1298" s="18"/>
      <c r="AB1298" s="18"/>
      <c r="AC1298" s="18"/>
      <c r="AD1298" s="18"/>
    </row>
    <row r="1299">
      <c r="A1299" s="119">
        <v>1310.0</v>
      </c>
      <c r="B1299" s="120" t="s">
        <v>1685</v>
      </c>
      <c r="C1299" s="120" t="s">
        <v>243</v>
      </c>
      <c r="D1299" s="120"/>
      <c r="E1299" s="120" t="s">
        <v>1678</v>
      </c>
      <c r="F1299" s="121"/>
      <c r="G1299" s="121" t="s">
        <v>5238</v>
      </c>
      <c r="H1299" s="121" t="s">
        <v>5239</v>
      </c>
      <c r="I1299" s="121" t="s">
        <v>1681</v>
      </c>
      <c r="J1299" s="121" t="s">
        <v>5240</v>
      </c>
      <c r="K1299" s="123" t="s">
        <v>5231</v>
      </c>
      <c r="L1299" s="121" t="s">
        <v>5232</v>
      </c>
      <c r="M1299" s="147"/>
      <c r="N1299" s="18"/>
      <c r="O1299" s="18"/>
      <c r="P1299" s="18"/>
      <c r="Q1299" s="18"/>
      <c r="R1299" s="18"/>
      <c r="S1299" s="18"/>
      <c r="T1299" s="15"/>
      <c r="U1299" s="18"/>
      <c r="V1299" s="18"/>
      <c r="W1299" s="18"/>
      <c r="X1299" s="18"/>
      <c r="Y1299" s="18"/>
      <c r="Z1299" s="18"/>
      <c r="AA1299" s="18"/>
      <c r="AB1299" s="18"/>
      <c r="AC1299" s="18"/>
      <c r="AD1299" s="18"/>
    </row>
    <row r="1300">
      <c r="A1300" s="119">
        <v>1344.0</v>
      </c>
      <c r="B1300" s="120" t="s">
        <v>1685</v>
      </c>
      <c r="C1300" s="120" t="s">
        <v>243</v>
      </c>
      <c r="D1300" s="120"/>
      <c r="E1300" s="120" t="s">
        <v>1678</v>
      </c>
      <c r="F1300" s="121"/>
      <c r="G1300" s="121" t="s">
        <v>5241</v>
      </c>
      <c r="H1300" s="121" t="s">
        <v>5242</v>
      </c>
      <c r="I1300" s="121" t="s">
        <v>1681</v>
      </c>
      <c r="J1300" s="121" t="s">
        <v>5243</v>
      </c>
      <c r="K1300" s="123" t="s">
        <v>5236</v>
      </c>
      <c r="L1300" s="121" t="s">
        <v>5237</v>
      </c>
      <c r="M1300" s="147"/>
      <c r="N1300" s="18"/>
      <c r="O1300" s="18"/>
      <c r="P1300" s="18"/>
      <c r="Q1300" s="18"/>
      <c r="R1300" s="18"/>
      <c r="S1300" s="18"/>
      <c r="T1300" s="15"/>
      <c r="U1300" s="18"/>
      <c r="V1300" s="18"/>
      <c r="W1300" s="18"/>
      <c r="X1300" s="18"/>
      <c r="Y1300" s="18"/>
      <c r="Z1300" s="18"/>
      <c r="AA1300" s="18"/>
      <c r="AB1300" s="18"/>
      <c r="AC1300" s="18"/>
      <c r="AD1300" s="18"/>
    </row>
    <row r="1301">
      <c r="A1301" s="119">
        <v>1309.0</v>
      </c>
      <c r="B1301" s="120" t="s">
        <v>1685</v>
      </c>
      <c r="C1301" s="120" t="s">
        <v>243</v>
      </c>
      <c r="D1301" s="120"/>
      <c r="E1301" s="120" t="s">
        <v>1678</v>
      </c>
      <c r="F1301" s="121"/>
      <c r="G1301" s="121" t="s">
        <v>5244</v>
      </c>
      <c r="H1301" s="121" t="s">
        <v>5245</v>
      </c>
      <c r="I1301" s="121" t="s">
        <v>1681</v>
      </c>
      <c r="J1301" s="121" t="s">
        <v>5246</v>
      </c>
      <c r="K1301" s="123" t="s">
        <v>5231</v>
      </c>
      <c r="L1301" s="121" t="s">
        <v>5232</v>
      </c>
      <c r="M1301" s="147"/>
      <c r="N1301" s="18"/>
      <c r="O1301" s="18"/>
      <c r="P1301" s="18"/>
      <c r="Q1301" s="18"/>
      <c r="R1301" s="18"/>
      <c r="S1301" s="18"/>
      <c r="T1301" s="15"/>
      <c r="U1301" s="18"/>
      <c r="V1301" s="18"/>
      <c r="W1301" s="18"/>
      <c r="X1301" s="18"/>
      <c r="Y1301" s="18"/>
      <c r="Z1301" s="18"/>
      <c r="AA1301" s="18"/>
      <c r="AB1301" s="18"/>
      <c r="AC1301" s="18"/>
      <c r="AD1301" s="18"/>
    </row>
    <row r="1302">
      <c r="A1302" s="119">
        <v>1342.0</v>
      </c>
      <c r="B1302" s="120" t="s">
        <v>1685</v>
      </c>
      <c r="C1302" s="120" t="s">
        <v>243</v>
      </c>
      <c r="D1302" s="120"/>
      <c r="E1302" s="120" t="s">
        <v>1678</v>
      </c>
      <c r="F1302" s="121"/>
      <c r="G1302" s="121" t="s">
        <v>5247</v>
      </c>
      <c r="H1302" s="121" t="s">
        <v>5248</v>
      </c>
      <c r="I1302" s="121" t="s">
        <v>1681</v>
      </c>
      <c r="J1302" s="121" t="s">
        <v>5249</v>
      </c>
      <c r="K1302" s="123" t="s">
        <v>5236</v>
      </c>
      <c r="L1302" s="121" t="s">
        <v>5237</v>
      </c>
      <c r="M1302" s="147"/>
      <c r="N1302" s="18"/>
      <c r="O1302" s="18"/>
      <c r="P1302" s="18"/>
      <c r="Q1302" s="18"/>
      <c r="R1302" s="18"/>
      <c r="S1302" s="18"/>
      <c r="T1302" s="15"/>
      <c r="U1302" s="18"/>
      <c r="V1302" s="18"/>
      <c r="W1302" s="18"/>
      <c r="X1302" s="18"/>
      <c r="Y1302" s="18"/>
      <c r="Z1302" s="18"/>
      <c r="AA1302" s="18"/>
      <c r="AB1302" s="18"/>
      <c r="AC1302" s="18"/>
      <c r="AD1302" s="18"/>
    </row>
    <row r="1303">
      <c r="A1303" s="119">
        <v>1307.0</v>
      </c>
      <c r="B1303" s="120" t="s">
        <v>1685</v>
      </c>
      <c r="C1303" s="120" t="s">
        <v>243</v>
      </c>
      <c r="D1303" s="120"/>
      <c r="E1303" s="120" t="s">
        <v>1678</v>
      </c>
      <c r="F1303" s="121"/>
      <c r="G1303" s="121" t="s">
        <v>5250</v>
      </c>
      <c r="H1303" s="121" t="s">
        <v>5251</v>
      </c>
      <c r="I1303" s="121" t="s">
        <v>1681</v>
      </c>
      <c r="J1303" s="121" t="s">
        <v>5252</v>
      </c>
      <c r="K1303" s="123" t="s">
        <v>5231</v>
      </c>
      <c r="L1303" s="121" t="s">
        <v>5232</v>
      </c>
      <c r="M1303" s="147"/>
      <c r="N1303" s="18"/>
      <c r="O1303" s="18"/>
      <c r="P1303" s="18"/>
      <c r="Q1303" s="18"/>
      <c r="R1303" s="18"/>
      <c r="S1303" s="18"/>
      <c r="T1303" s="15"/>
      <c r="U1303" s="18"/>
      <c r="V1303" s="18"/>
      <c r="W1303" s="18"/>
      <c r="X1303" s="18"/>
      <c r="Y1303" s="18"/>
      <c r="Z1303" s="18"/>
      <c r="AA1303" s="18"/>
      <c r="AB1303" s="18"/>
      <c r="AC1303" s="18"/>
      <c r="AD1303" s="18"/>
    </row>
    <row r="1304">
      <c r="A1304" s="119">
        <v>1306.0</v>
      </c>
      <c r="B1304" s="120" t="s">
        <v>1685</v>
      </c>
      <c r="C1304" s="120" t="s">
        <v>243</v>
      </c>
      <c r="D1304" s="120"/>
      <c r="E1304" s="120" t="s">
        <v>1678</v>
      </c>
      <c r="F1304" s="121"/>
      <c r="G1304" s="121" t="s">
        <v>5253</v>
      </c>
      <c r="H1304" s="121" t="s">
        <v>5254</v>
      </c>
      <c r="I1304" s="121" t="s">
        <v>1681</v>
      </c>
      <c r="J1304" s="121" t="s">
        <v>5255</v>
      </c>
      <c r="K1304" s="123" t="s">
        <v>5231</v>
      </c>
      <c r="L1304" s="121" t="s">
        <v>5232</v>
      </c>
      <c r="M1304" s="147"/>
      <c r="N1304" s="18"/>
      <c r="O1304" s="18"/>
      <c r="P1304" s="18"/>
      <c r="Q1304" s="18"/>
      <c r="R1304" s="18"/>
      <c r="S1304" s="18"/>
      <c r="T1304" s="15"/>
      <c r="U1304" s="18"/>
      <c r="V1304" s="18"/>
      <c r="W1304" s="18"/>
      <c r="X1304" s="18"/>
      <c r="Y1304" s="18"/>
      <c r="Z1304" s="18"/>
      <c r="AA1304" s="18"/>
      <c r="AB1304" s="18"/>
      <c r="AC1304" s="18"/>
      <c r="AD1304" s="18"/>
    </row>
    <row r="1305">
      <c r="A1305" s="119">
        <v>1340.0</v>
      </c>
      <c r="B1305" s="120" t="s">
        <v>1685</v>
      </c>
      <c r="C1305" s="120" t="s">
        <v>243</v>
      </c>
      <c r="D1305" s="120"/>
      <c r="E1305" s="120" t="s">
        <v>1678</v>
      </c>
      <c r="F1305" s="121"/>
      <c r="G1305" s="121" t="s">
        <v>5256</v>
      </c>
      <c r="H1305" s="121" t="s">
        <v>5257</v>
      </c>
      <c r="I1305" s="121" t="s">
        <v>1681</v>
      </c>
      <c r="J1305" s="121" t="s">
        <v>5258</v>
      </c>
      <c r="K1305" s="123" t="s">
        <v>5236</v>
      </c>
      <c r="L1305" s="121" t="s">
        <v>5237</v>
      </c>
      <c r="M1305" s="147"/>
      <c r="N1305" s="18"/>
      <c r="O1305" s="18"/>
      <c r="P1305" s="18"/>
      <c r="Q1305" s="18"/>
      <c r="R1305" s="18"/>
      <c r="S1305" s="18"/>
      <c r="T1305" s="15"/>
      <c r="U1305" s="18"/>
      <c r="V1305" s="18"/>
      <c r="W1305" s="18"/>
      <c r="X1305" s="18"/>
      <c r="Y1305" s="18"/>
      <c r="Z1305" s="18"/>
      <c r="AA1305" s="18"/>
      <c r="AB1305" s="18"/>
      <c r="AC1305" s="18"/>
      <c r="AD1305" s="18"/>
    </row>
    <row r="1306">
      <c r="A1306" s="119">
        <v>1308.0</v>
      </c>
      <c r="B1306" s="120" t="s">
        <v>1685</v>
      </c>
      <c r="C1306" s="120" t="s">
        <v>243</v>
      </c>
      <c r="D1306" s="120"/>
      <c r="E1306" s="120" t="s">
        <v>1678</v>
      </c>
      <c r="F1306" s="121"/>
      <c r="G1306" s="121" t="s">
        <v>5259</v>
      </c>
      <c r="H1306" s="121" t="s">
        <v>5260</v>
      </c>
      <c r="I1306" s="121" t="s">
        <v>1681</v>
      </c>
      <c r="J1306" s="121" t="s">
        <v>5261</v>
      </c>
      <c r="K1306" s="123" t="s">
        <v>5231</v>
      </c>
      <c r="L1306" s="121" t="s">
        <v>5232</v>
      </c>
      <c r="M1306" s="147"/>
      <c r="N1306" s="18"/>
      <c r="O1306" s="18"/>
      <c r="P1306" s="18"/>
      <c r="Q1306" s="18"/>
      <c r="R1306" s="18"/>
      <c r="S1306" s="18"/>
      <c r="T1306" s="15"/>
      <c r="U1306" s="18"/>
      <c r="V1306" s="18"/>
      <c r="W1306" s="18"/>
      <c r="X1306" s="18"/>
      <c r="Y1306" s="18"/>
      <c r="Z1306" s="18"/>
      <c r="AA1306" s="18"/>
      <c r="AB1306" s="18"/>
      <c r="AC1306" s="18"/>
      <c r="AD1306" s="18"/>
    </row>
    <row r="1307">
      <c r="A1307" s="119">
        <v>1311.0</v>
      </c>
      <c r="B1307" s="120" t="s">
        <v>1685</v>
      </c>
      <c r="C1307" s="120" t="s">
        <v>243</v>
      </c>
      <c r="D1307" s="120"/>
      <c r="E1307" s="120" t="s">
        <v>1678</v>
      </c>
      <c r="F1307" s="121"/>
      <c r="G1307" s="121" t="s">
        <v>5262</v>
      </c>
      <c r="H1307" s="121" t="s">
        <v>5263</v>
      </c>
      <c r="I1307" s="121" t="s">
        <v>1681</v>
      </c>
      <c r="J1307" s="121" t="s">
        <v>5264</v>
      </c>
      <c r="K1307" s="123" t="s">
        <v>5231</v>
      </c>
      <c r="L1307" s="121" t="s">
        <v>5232</v>
      </c>
      <c r="M1307" s="147"/>
      <c r="N1307" s="18"/>
      <c r="O1307" s="18"/>
      <c r="P1307" s="18"/>
      <c r="Q1307" s="18"/>
      <c r="R1307" s="18"/>
      <c r="S1307" s="18"/>
      <c r="T1307" s="15"/>
      <c r="U1307" s="18"/>
      <c r="V1307" s="18"/>
      <c r="W1307" s="18"/>
      <c r="X1307" s="18"/>
      <c r="Y1307" s="18"/>
      <c r="Z1307" s="18"/>
      <c r="AA1307" s="18"/>
      <c r="AB1307" s="18"/>
      <c r="AC1307" s="18"/>
      <c r="AD1307" s="18"/>
    </row>
    <row r="1308">
      <c r="A1308" s="119">
        <v>1346.0</v>
      </c>
      <c r="B1308" s="120" t="s">
        <v>1685</v>
      </c>
      <c r="C1308" s="120" t="s">
        <v>243</v>
      </c>
      <c r="D1308" s="120"/>
      <c r="E1308" s="120" t="s">
        <v>1678</v>
      </c>
      <c r="F1308" s="121"/>
      <c r="G1308" s="121" t="s">
        <v>5265</v>
      </c>
      <c r="H1308" s="121" t="s">
        <v>5266</v>
      </c>
      <c r="I1308" s="121" t="s">
        <v>1681</v>
      </c>
      <c r="J1308" s="121" t="s">
        <v>5267</v>
      </c>
      <c r="K1308" s="123" t="s">
        <v>5236</v>
      </c>
      <c r="L1308" s="121" t="s">
        <v>5237</v>
      </c>
      <c r="M1308" s="147"/>
      <c r="N1308" s="18"/>
      <c r="O1308" s="18"/>
      <c r="P1308" s="18"/>
      <c r="Q1308" s="18"/>
      <c r="R1308" s="18"/>
      <c r="S1308" s="18"/>
      <c r="T1308" s="15"/>
      <c r="U1308" s="18"/>
      <c r="V1308" s="18"/>
      <c r="W1308" s="18"/>
      <c r="X1308" s="18"/>
      <c r="Y1308" s="18"/>
      <c r="Z1308" s="18"/>
      <c r="AA1308" s="18"/>
      <c r="AB1308" s="18"/>
      <c r="AC1308" s="18"/>
      <c r="AD1308" s="18"/>
    </row>
    <row r="1309">
      <c r="A1309" s="119">
        <v>1276.0</v>
      </c>
      <c r="B1309" s="120" t="s">
        <v>1685</v>
      </c>
      <c r="C1309" s="120" t="s">
        <v>243</v>
      </c>
      <c r="D1309" s="120"/>
      <c r="E1309" s="120" t="s">
        <v>1678</v>
      </c>
      <c r="F1309" s="121"/>
      <c r="G1309" s="121" t="s">
        <v>5268</v>
      </c>
      <c r="H1309" s="121" t="s">
        <v>5269</v>
      </c>
      <c r="I1309" s="121" t="s">
        <v>1681</v>
      </c>
      <c r="J1309" s="121" t="s">
        <v>5270</v>
      </c>
      <c r="K1309" s="123" t="s">
        <v>5271</v>
      </c>
      <c r="L1309" s="121" t="s">
        <v>5272</v>
      </c>
      <c r="M1309" s="147"/>
      <c r="N1309" s="18"/>
      <c r="O1309" s="18"/>
      <c r="P1309" s="18"/>
      <c r="Q1309" s="18"/>
      <c r="R1309" s="18"/>
      <c r="S1309" s="18"/>
      <c r="T1309" s="15"/>
      <c r="U1309" s="18"/>
      <c r="V1309" s="18"/>
      <c r="W1309" s="18"/>
      <c r="X1309" s="18"/>
      <c r="Y1309" s="18"/>
      <c r="Z1309" s="18"/>
      <c r="AA1309" s="18"/>
      <c r="AB1309" s="18"/>
      <c r="AC1309" s="18"/>
      <c r="AD1309" s="18"/>
    </row>
    <row r="1310">
      <c r="A1310" s="119">
        <v>1277.0</v>
      </c>
      <c r="B1310" s="120" t="s">
        <v>1685</v>
      </c>
      <c r="C1310" s="120" t="s">
        <v>243</v>
      </c>
      <c r="D1310" s="120"/>
      <c r="E1310" s="120" t="s">
        <v>1678</v>
      </c>
      <c r="F1310" s="121"/>
      <c r="G1310" s="121" t="s">
        <v>5273</v>
      </c>
      <c r="H1310" s="121" t="s">
        <v>5274</v>
      </c>
      <c r="I1310" s="121" t="s">
        <v>1681</v>
      </c>
      <c r="J1310" s="121" t="s">
        <v>5275</v>
      </c>
      <c r="K1310" s="123" t="s">
        <v>5271</v>
      </c>
      <c r="L1310" s="121" t="s">
        <v>5272</v>
      </c>
      <c r="M1310" s="147"/>
      <c r="N1310" s="18"/>
      <c r="O1310" s="18"/>
      <c r="P1310" s="18"/>
      <c r="Q1310" s="18"/>
      <c r="R1310" s="18"/>
      <c r="S1310" s="18"/>
      <c r="T1310" s="15"/>
      <c r="U1310" s="18"/>
      <c r="V1310" s="18"/>
      <c r="W1310" s="18"/>
      <c r="X1310" s="18"/>
      <c r="Y1310" s="18"/>
      <c r="Z1310" s="18"/>
      <c r="AA1310" s="18"/>
      <c r="AB1310" s="18"/>
      <c r="AC1310" s="18"/>
      <c r="AD1310" s="18"/>
    </row>
    <row r="1311">
      <c r="A1311" s="119">
        <v>1319.0</v>
      </c>
      <c r="B1311" s="120" t="s">
        <v>1685</v>
      </c>
      <c r="C1311" s="120" t="s">
        <v>243</v>
      </c>
      <c r="D1311" s="120"/>
      <c r="E1311" s="120" t="s">
        <v>1678</v>
      </c>
      <c r="F1311" s="121"/>
      <c r="G1311" s="121" t="s">
        <v>5276</v>
      </c>
      <c r="H1311" s="121" t="s">
        <v>5277</v>
      </c>
      <c r="I1311" s="121" t="s">
        <v>1681</v>
      </c>
      <c r="J1311" s="121" t="s">
        <v>5278</v>
      </c>
      <c r="K1311" s="123" t="s">
        <v>5231</v>
      </c>
      <c r="L1311" s="121" t="s">
        <v>5232</v>
      </c>
      <c r="M1311" s="147"/>
      <c r="N1311" s="18"/>
      <c r="O1311" s="18"/>
      <c r="P1311" s="18"/>
      <c r="Q1311" s="18"/>
      <c r="R1311" s="18"/>
      <c r="S1311" s="18"/>
      <c r="T1311" s="15"/>
      <c r="U1311" s="18"/>
      <c r="V1311" s="18"/>
      <c r="W1311" s="18"/>
      <c r="X1311" s="18"/>
      <c r="Y1311" s="18"/>
      <c r="Z1311" s="18"/>
      <c r="AA1311" s="18"/>
      <c r="AB1311" s="18"/>
      <c r="AC1311" s="18"/>
      <c r="AD1311" s="18"/>
    </row>
    <row r="1312">
      <c r="A1312" s="119">
        <v>1349.0</v>
      </c>
      <c r="B1312" s="120" t="s">
        <v>1685</v>
      </c>
      <c r="C1312" s="120" t="s">
        <v>243</v>
      </c>
      <c r="D1312" s="120"/>
      <c r="E1312" s="120" t="s">
        <v>1678</v>
      </c>
      <c r="F1312" s="121"/>
      <c r="G1312" s="121" t="s">
        <v>5279</v>
      </c>
      <c r="H1312" s="121" t="s">
        <v>5280</v>
      </c>
      <c r="I1312" s="121" t="s">
        <v>1681</v>
      </c>
      <c r="J1312" s="121" t="s">
        <v>5281</v>
      </c>
      <c r="K1312" s="123" t="s">
        <v>5236</v>
      </c>
      <c r="L1312" s="121" t="s">
        <v>5237</v>
      </c>
      <c r="M1312" s="147"/>
      <c r="N1312" s="18"/>
      <c r="O1312" s="18"/>
      <c r="P1312" s="18"/>
      <c r="Q1312" s="18"/>
      <c r="R1312" s="18"/>
      <c r="S1312" s="18"/>
      <c r="T1312" s="15"/>
      <c r="U1312" s="18"/>
      <c r="V1312" s="18"/>
      <c r="W1312" s="18"/>
      <c r="X1312" s="18"/>
      <c r="Y1312" s="18"/>
      <c r="Z1312" s="18"/>
      <c r="AA1312" s="18"/>
      <c r="AB1312" s="18"/>
      <c r="AC1312" s="18"/>
      <c r="AD1312" s="18"/>
    </row>
    <row r="1313">
      <c r="A1313" s="119">
        <v>1316.0</v>
      </c>
      <c r="B1313" s="120" t="s">
        <v>1685</v>
      </c>
      <c r="C1313" s="120" t="s">
        <v>243</v>
      </c>
      <c r="D1313" s="120"/>
      <c r="E1313" s="120" t="s">
        <v>1678</v>
      </c>
      <c r="F1313" s="121"/>
      <c r="G1313" s="121" t="s">
        <v>5282</v>
      </c>
      <c r="H1313" s="121" t="s">
        <v>5283</v>
      </c>
      <c r="I1313" s="121" t="s">
        <v>1681</v>
      </c>
      <c r="J1313" s="121" t="s">
        <v>5284</v>
      </c>
      <c r="K1313" s="123" t="s">
        <v>5231</v>
      </c>
      <c r="L1313" s="121" t="s">
        <v>5232</v>
      </c>
      <c r="M1313" s="147"/>
      <c r="N1313" s="18"/>
      <c r="O1313" s="18"/>
      <c r="P1313" s="18"/>
      <c r="Q1313" s="18"/>
      <c r="R1313" s="18"/>
      <c r="S1313" s="18"/>
      <c r="T1313" s="15"/>
      <c r="U1313" s="18"/>
      <c r="V1313" s="18"/>
      <c r="W1313" s="18"/>
      <c r="X1313" s="18"/>
      <c r="Y1313" s="18"/>
      <c r="Z1313" s="18"/>
      <c r="AA1313" s="18"/>
      <c r="AB1313" s="18"/>
      <c r="AC1313" s="18"/>
      <c r="AD1313" s="18"/>
    </row>
    <row r="1314">
      <c r="A1314" s="119">
        <v>1345.0</v>
      </c>
      <c r="B1314" s="120" t="s">
        <v>1685</v>
      </c>
      <c r="C1314" s="120" t="s">
        <v>243</v>
      </c>
      <c r="D1314" s="120"/>
      <c r="E1314" s="120" t="s">
        <v>1678</v>
      </c>
      <c r="F1314" s="121"/>
      <c r="G1314" s="121" t="s">
        <v>5285</v>
      </c>
      <c r="H1314" s="121" t="s">
        <v>5286</v>
      </c>
      <c r="I1314" s="121" t="s">
        <v>1681</v>
      </c>
      <c r="J1314" s="121" t="s">
        <v>5287</v>
      </c>
      <c r="K1314" s="123" t="s">
        <v>5236</v>
      </c>
      <c r="L1314" s="121" t="s">
        <v>5237</v>
      </c>
      <c r="M1314" s="147"/>
      <c r="N1314" s="18"/>
      <c r="O1314" s="18"/>
      <c r="P1314" s="18"/>
      <c r="Q1314" s="18"/>
      <c r="R1314" s="18"/>
      <c r="S1314" s="18"/>
      <c r="T1314" s="15"/>
      <c r="U1314" s="18"/>
      <c r="V1314" s="18"/>
      <c r="W1314" s="18"/>
      <c r="X1314" s="18"/>
      <c r="Y1314" s="18"/>
      <c r="Z1314" s="18"/>
      <c r="AA1314" s="18"/>
      <c r="AB1314" s="18"/>
      <c r="AC1314" s="18"/>
      <c r="AD1314" s="18"/>
    </row>
    <row r="1315">
      <c r="A1315" s="119">
        <v>1315.0</v>
      </c>
      <c r="B1315" s="120" t="s">
        <v>1685</v>
      </c>
      <c r="C1315" s="120" t="s">
        <v>243</v>
      </c>
      <c r="D1315" s="120"/>
      <c r="E1315" s="120" t="s">
        <v>1678</v>
      </c>
      <c r="F1315" s="121"/>
      <c r="G1315" s="121" t="s">
        <v>5288</v>
      </c>
      <c r="H1315" s="121" t="s">
        <v>5289</v>
      </c>
      <c r="I1315" s="121" t="s">
        <v>1681</v>
      </c>
      <c r="J1315" s="121" t="s">
        <v>5290</v>
      </c>
      <c r="K1315" s="123" t="s">
        <v>5231</v>
      </c>
      <c r="L1315" s="121" t="s">
        <v>5232</v>
      </c>
      <c r="M1315" s="147"/>
      <c r="N1315" s="18"/>
      <c r="O1315" s="18"/>
      <c r="P1315" s="18"/>
      <c r="Q1315" s="18"/>
      <c r="R1315" s="18"/>
      <c r="S1315" s="18"/>
      <c r="T1315" s="15"/>
      <c r="U1315" s="18"/>
      <c r="V1315" s="18"/>
      <c r="W1315" s="18"/>
      <c r="X1315" s="18"/>
      <c r="Y1315" s="18"/>
      <c r="Z1315" s="18"/>
      <c r="AA1315" s="18"/>
      <c r="AB1315" s="18"/>
      <c r="AC1315" s="18"/>
      <c r="AD1315" s="18"/>
    </row>
    <row r="1316">
      <c r="A1316" s="119">
        <v>1343.0</v>
      </c>
      <c r="B1316" s="120" t="s">
        <v>1685</v>
      </c>
      <c r="C1316" s="120" t="s">
        <v>243</v>
      </c>
      <c r="D1316" s="120"/>
      <c r="E1316" s="120" t="s">
        <v>1678</v>
      </c>
      <c r="F1316" s="121"/>
      <c r="G1316" s="121" t="s">
        <v>5291</v>
      </c>
      <c r="H1316" s="121" t="s">
        <v>5292</v>
      </c>
      <c r="I1316" s="121" t="s">
        <v>1681</v>
      </c>
      <c r="J1316" s="121" t="s">
        <v>5293</v>
      </c>
      <c r="K1316" s="123" t="s">
        <v>5236</v>
      </c>
      <c r="L1316" s="121" t="s">
        <v>5237</v>
      </c>
      <c r="M1316" s="147"/>
      <c r="N1316" s="18"/>
      <c r="O1316" s="18"/>
      <c r="P1316" s="18"/>
      <c r="Q1316" s="18"/>
      <c r="R1316" s="18"/>
      <c r="S1316" s="18"/>
      <c r="T1316" s="15"/>
      <c r="U1316" s="18"/>
      <c r="V1316" s="18"/>
      <c r="W1316" s="18"/>
      <c r="X1316" s="18"/>
      <c r="Y1316" s="18"/>
      <c r="Z1316" s="18"/>
      <c r="AA1316" s="18"/>
      <c r="AB1316" s="18"/>
      <c r="AC1316" s="18"/>
      <c r="AD1316" s="18"/>
    </row>
    <row r="1317">
      <c r="A1317" s="119">
        <v>1312.0</v>
      </c>
      <c r="B1317" s="120" t="s">
        <v>1685</v>
      </c>
      <c r="C1317" s="120" t="s">
        <v>243</v>
      </c>
      <c r="D1317" s="120"/>
      <c r="E1317" s="120" t="s">
        <v>1678</v>
      </c>
      <c r="F1317" s="121"/>
      <c r="G1317" s="121" t="s">
        <v>5294</v>
      </c>
      <c r="H1317" s="121" t="s">
        <v>5295</v>
      </c>
      <c r="I1317" s="121" t="s">
        <v>1681</v>
      </c>
      <c r="J1317" s="121" t="s">
        <v>5296</v>
      </c>
      <c r="K1317" s="123" t="s">
        <v>5231</v>
      </c>
      <c r="L1317" s="121" t="s">
        <v>5232</v>
      </c>
      <c r="M1317" s="147"/>
      <c r="N1317" s="18"/>
      <c r="O1317" s="18"/>
      <c r="P1317" s="18"/>
      <c r="Q1317" s="18"/>
      <c r="R1317" s="18"/>
      <c r="S1317" s="18"/>
      <c r="T1317" s="15"/>
      <c r="U1317" s="18"/>
      <c r="V1317" s="18"/>
      <c r="W1317" s="18"/>
      <c r="X1317" s="18"/>
      <c r="Y1317" s="18"/>
      <c r="Z1317" s="18"/>
      <c r="AA1317" s="18"/>
      <c r="AB1317" s="18"/>
      <c r="AC1317" s="18"/>
      <c r="AD1317" s="18"/>
    </row>
    <row r="1318">
      <c r="A1318" s="119">
        <v>1313.0</v>
      </c>
      <c r="B1318" s="120" t="s">
        <v>1685</v>
      </c>
      <c r="C1318" s="120" t="s">
        <v>243</v>
      </c>
      <c r="D1318" s="120"/>
      <c r="E1318" s="120" t="s">
        <v>1678</v>
      </c>
      <c r="F1318" s="121"/>
      <c r="G1318" s="121" t="s">
        <v>5297</v>
      </c>
      <c r="H1318" s="121" t="s">
        <v>5295</v>
      </c>
      <c r="I1318" s="121" t="s">
        <v>1681</v>
      </c>
      <c r="J1318" s="121" t="s">
        <v>5298</v>
      </c>
      <c r="K1318" s="123" t="s">
        <v>5231</v>
      </c>
      <c r="L1318" s="121" t="s">
        <v>5232</v>
      </c>
      <c r="M1318" s="147"/>
      <c r="N1318" s="18"/>
      <c r="O1318" s="18"/>
      <c r="P1318" s="18"/>
      <c r="Q1318" s="18"/>
      <c r="R1318" s="18"/>
      <c r="S1318" s="18"/>
      <c r="T1318" s="15"/>
      <c r="U1318" s="18"/>
      <c r="V1318" s="18"/>
      <c r="W1318" s="18"/>
      <c r="X1318" s="18"/>
      <c r="Y1318" s="18"/>
      <c r="Z1318" s="18"/>
      <c r="AA1318" s="18"/>
      <c r="AB1318" s="18"/>
      <c r="AC1318" s="18"/>
      <c r="AD1318" s="18"/>
    </row>
    <row r="1319">
      <c r="A1319" s="119">
        <v>1341.0</v>
      </c>
      <c r="B1319" s="120" t="s">
        <v>1685</v>
      </c>
      <c r="C1319" s="120" t="s">
        <v>243</v>
      </c>
      <c r="D1319" s="120"/>
      <c r="E1319" s="120" t="s">
        <v>1678</v>
      </c>
      <c r="F1319" s="121"/>
      <c r="G1319" s="121" t="s">
        <v>5299</v>
      </c>
      <c r="H1319" s="121" t="s">
        <v>5300</v>
      </c>
      <c r="I1319" s="121" t="s">
        <v>1681</v>
      </c>
      <c r="J1319" s="121" t="s">
        <v>5301</v>
      </c>
      <c r="K1319" s="123" t="s">
        <v>5236</v>
      </c>
      <c r="L1319" s="121" t="s">
        <v>5237</v>
      </c>
      <c r="M1319" s="147"/>
      <c r="N1319" s="18"/>
      <c r="O1319" s="18"/>
      <c r="P1319" s="18"/>
      <c r="Q1319" s="18"/>
      <c r="R1319" s="18"/>
      <c r="S1319" s="18"/>
      <c r="T1319" s="15"/>
      <c r="U1319" s="18"/>
      <c r="V1319" s="18"/>
      <c r="W1319" s="18"/>
      <c r="X1319" s="18"/>
      <c r="Y1319" s="18"/>
      <c r="Z1319" s="18"/>
      <c r="AA1319" s="18"/>
      <c r="AB1319" s="18"/>
      <c r="AC1319" s="18"/>
      <c r="AD1319" s="18"/>
    </row>
    <row r="1320">
      <c r="A1320" s="119">
        <v>1314.0</v>
      </c>
      <c r="B1320" s="120" t="s">
        <v>1685</v>
      </c>
      <c r="C1320" s="120" t="s">
        <v>243</v>
      </c>
      <c r="D1320" s="120"/>
      <c r="E1320" s="120" t="s">
        <v>1678</v>
      </c>
      <c r="F1320" s="121"/>
      <c r="G1320" s="121" t="s">
        <v>5302</v>
      </c>
      <c r="H1320" s="121" t="s">
        <v>5303</v>
      </c>
      <c r="I1320" s="121" t="s">
        <v>1681</v>
      </c>
      <c r="J1320" s="121" t="s">
        <v>5304</v>
      </c>
      <c r="K1320" s="123" t="s">
        <v>5231</v>
      </c>
      <c r="L1320" s="121" t="s">
        <v>5232</v>
      </c>
      <c r="M1320" s="147"/>
      <c r="N1320" s="18"/>
      <c r="O1320" s="18"/>
      <c r="P1320" s="18"/>
      <c r="Q1320" s="18"/>
      <c r="R1320" s="18"/>
      <c r="S1320" s="18"/>
      <c r="T1320" s="15"/>
      <c r="U1320" s="18"/>
      <c r="V1320" s="18"/>
      <c r="W1320" s="18"/>
      <c r="X1320" s="18"/>
      <c r="Y1320" s="18"/>
      <c r="Z1320" s="18"/>
      <c r="AA1320" s="18"/>
      <c r="AB1320" s="18"/>
      <c r="AC1320" s="18"/>
      <c r="AD1320" s="18"/>
    </row>
    <row r="1321">
      <c r="A1321" s="119">
        <v>1317.0</v>
      </c>
      <c r="B1321" s="120" t="s">
        <v>1685</v>
      </c>
      <c r="C1321" s="120" t="s">
        <v>243</v>
      </c>
      <c r="D1321" s="120"/>
      <c r="E1321" s="120" t="s">
        <v>1678</v>
      </c>
      <c r="F1321" s="121"/>
      <c r="G1321" s="121" t="s">
        <v>5305</v>
      </c>
      <c r="H1321" s="121" t="s">
        <v>5306</v>
      </c>
      <c r="I1321" s="121" t="s">
        <v>1681</v>
      </c>
      <c r="J1321" s="121" t="s">
        <v>5307</v>
      </c>
      <c r="K1321" s="123" t="s">
        <v>5231</v>
      </c>
      <c r="L1321" s="121" t="s">
        <v>5232</v>
      </c>
      <c r="M1321" s="147"/>
      <c r="N1321" s="18"/>
      <c r="O1321" s="18"/>
      <c r="P1321" s="18"/>
      <c r="Q1321" s="18"/>
      <c r="R1321" s="18"/>
      <c r="S1321" s="18"/>
      <c r="T1321" s="15"/>
      <c r="U1321" s="18"/>
      <c r="V1321" s="18"/>
      <c r="W1321" s="18"/>
      <c r="X1321" s="18"/>
      <c r="Y1321" s="18"/>
      <c r="Z1321" s="18"/>
      <c r="AA1321" s="18"/>
      <c r="AB1321" s="18"/>
      <c r="AC1321" s="18"/>
      <c r="AD1321" s="18"/>
    </row>
    <row r="1322">
      <c r="A1322" s="119">
        <v>1347.0</v>
      </c>
      <c r="B1322" s="120" t="s">
        <v>1685</v>
      </c>
      <c r="C1322" s="120" t="s">
        <v>243</v>
      </c>
      <c r="D1322" s="120"/>
      <c r="E1322" s="120" t="s">
        <v>1678</v>
      </c>
      <c r="F1322" s="121"/>
      <c r="G1322" s="121" t="s">
        <v>5308</v>
      </c>
      <c r="H1322" s="121" t="s">
        <v>5309</v>
      </c>
      <c r="I1322" s="121" t="s">
        <v>1681</v>
      </c>
      <c r="J1322" s="121" t="s">
        <v>5310</v>
      </c>
      <c r="K1322" s="123" t="s">
        <v>5236</v>
      </c>
      <c r="L1322" s="121" t="s">
        <v>5237</v>
      </c>
      <c r="M1322" s="147"/>
      <c r="N1322" s="18"/>
      <c r="O1322" s="18"/>
      <c r="P1322" s="18"/>
      <c r="Q1322" s="18"/>
      <c r="R1322" s="18"/>
      <c r="S1322" s="18"/>
      <c r="T1322" s="15"/>
      <c r="U1322" s="18"/>
      <c r="V1322" s="18"/>
      <c r="W1322" s="18"/>
      <c r="X1322" s="18"/>
      <c r="Y1322" s="18"/>
      <c r="Z1322" s="18"/>
      <c r="AA1322" s="18"/>
      <c r="AB1322" s="18"/>
      <c r="AC1322" s="18"/>
      <c r="AD1322" s="18"/>
    </row>
    <row r="1323">
      <c r="A1323" s="119">
        <v>1271.0</v>
      </c>
      <c r="B1323" s="120" t="s">
        <v>1685</v>
      </c>
      <c r="C1323" s="120" t="s">
        <v>243</v>
      </c>
      <c r="D1323" s="120"/>
      <c r="E1323" s="120" t="s">
        <v>1678</v>
      </c>
      <c r="F1323" s="121"/>
      <c r="G1323" s="121" t="s">
        <v>5311</v>
      </c>
      <c r="H1323" s="121" t="s">
        <v>5312</v>
      </c>
      <c r="I1323" s="121" t="s">
        <v>1681</v>
      </c>
      <c r="J1323" s="121" t="s">
        <v>5313</v>
      </c>
      <c r="K1323" s="123" t="s">
        <v>5271</v>
      </c>
      <c r="L1323" s="121" t="s">
        <v>5272</v>
      </c>
      <c r="M1323" s="147"/>
      <c r="N1323" s="18"/>
      <c r="O1323" s="18"/>
      <c r="P1323" s="18"/>
      <c r="Q1323" s="18"/>
      <c r="R1323" s="18"/>
      <c r="S1323" s="18"/>
      <c r="T1323" s="15"/>
      <c r="U1323" s="18"/>
      <c r="V1323" s="18"/>
      <c r="W1323" s="18"/>
      <c r="X1323" s="18"/>
      <c r="Y1323" s="18"/>
      <c r="Z1323" s="18"/>
      <c r="AA1323" s="18"/>
      <c r="AB1323" s="18"/>
      <c r="AC1323" s="18"/>
      <c r="AD1323" s="18"/>
    </row>
    <row r="1324">
      <c r="A1324" s="119">
        <v>1272.0</v>
      </c>
      <c r="B1324" s="120" t="s">
        <v>1685</v>
      </c>
      <c r="C1324" s="120" t="s">
        <v>243</v>
      </c>
      <c r="D1324" s="120"/>
      <c r="E1324" s="120" t="s">
        <v>1678</v>
      </c>
      <c r="F1324" s="121"/>
      <c r="G1324" s="121" t="s">
        <v>5314</v>
      </c>
      <c r="H1324" s="121" t="s">
        <v>5315</v>
      </c>
      <c r="I1324" s="121" t="s">
        <v>1681</v>
      </c>
      <c r="J1324" s="121" t="s">
        <v>5316</v>
      </c>
      <c r="K1324" s="123" t="s">
        <v>5271</v>
      </c>
      <c r="L1324" s="121" t="s">
        <v>5272</v>
      </c>
      <c r="M1324" s="147"/>
      <c r="N1324" s="18"/>
      <c r="O1324" s="18"/>
      <c r="P1324" s="18"/>
      <c r="Q1324" s="18"/>
      <c r="R1324" s="18"/>
      <c r="S1324" s="18"/>
      <c r="T1324" s="15"/>
      <c r="U1324" s="18"/>
      <c r="V1324" s="18"/>
      <c r="W1324" s="18"/>
      <c r="X1324" s="18"/>
      <c r="Y1324" s="18"/>
      <c r="Z1324" s="18"/>
      <c r="AA1324" s="18"/>
      <c r="AB1324" s="18"/>
      <c r="AC1324" s="18"/>
      <c r="AD1324" s="18"/>
    </row>
    <row r="1325">
      <c r="A1325" s="119">
        <v>1270.0</v>
      </c>
      <c r="B1325" s="120" t="s">
        <v>1685</v>
      </c>
      <c r="C1325" s="120" t="s">
        <v>243</v>
      </c>
      <c r="D1325" s="120"/>
      <c r="E1325" s="120" t="s">
        <v>1678</v>
      </c>
      <c r="F1325" s="121"/>
      <c r="G1325" s="121" t="s">
        <v>5317</v>
      </c>
      <c r="H1325" s="121" t="s">
        <v>5318</v>
      </c>
      <c r="I1325" s="121" t="s">
        <v>1681</v>
      </c>
      <c r="J1325" s="121" t="s">
        <v>5319</v>
      </c>
      <c r="K1325" s="123" t="s">
        <v>5271</v>
      </c>
      <c r="L1325" s="121" t="s">
        <v>5272</v>
      </c>
      <c r="M1325" s="147"/>
      <c r="N1325" s="18"/>
      <c r="O1325" s="18"/>
      <c r="P1325" s="18"/>
      <c r="Q1325" s="18"/>
      <c r="R1325" s="18"/>
      <c r="S1325" s="18"/>
      <c r="T1325" s="15"/>
      <c r="U1325" s="18"/>
      <c r="V1325" s="18"/>
      <c r="W1325" s="18"/>
      <c r="X1325" s="18"/>
      <c r="Y1325" s="18"/>
      <c r="Z1325" s="18"/>
      <c r="AA1325" s="18"/>
      <c r="AB1325" s="18"/>
      <c r="AC1325" s="18"/>
      <c r="AD1325" s="18"/>
    </row>
    <row r="1326">
      <c r="A1326" s="119">
        <v>1274.0</v>
      </c>
      <c r="B1326" s="120" t="s">
        <v>1685</v>
      </c>
      <c r="C1326" s="120" t="s">
        <v>243</v>
      </c>
      <c r="D1326" s="120"/>
      <c r="E1326" s="120" t="s">
        <v>1678</v>
      </c>
      <c r="F1326" s="121"/>
      <c r="G1326" s="121" t="s">
        <v>5320</v>
      </c>
      <c r="H1326" s="121" t="s">
        <v>5321</v>
      </c>
      <c r="I1326" s="121" t="s">
        <v>1681</v>
      </c>
      <c r="J1326" s="121" t="s">
        <v>5322</v>
      </c>
      <c r="K1326" s="123" t="s">
        <v>5271</v>
      </c>
      <c r="L1326" s="121" t="s">
        <v>5272</v>
      </c>
      <c r="M1326" s="147"/>
      <c r="N1326" s="18"/>
      <c r="O1326" s="18"/>
      <c r="P1326" s="18"/>
      <c r="Q1326" s="18"/>
      <c r="R1326" s="18"/>
      <c r="S1326" s="18"/>
      <c r="T1326" s="15"/>
      <c r="U1326" s="18"/>
      <c r="V1326" s="18"/>
      <c r="W1326" s="18"/>
      <c r="X1326" s="18"/>
      <c r="Y1326" s="18"/>
      <c r="Z1326" s="18"/>
      <c r="AA1326" s="18"/>
      <c r="AB1326" s="18"/>
      <c r="AC1326" s="18"/>
      <c r="AD1326" s="18"/>
    </row>
    <row r="1327">
      <c r="A1327" s="119">
        <v>1275.0</v>
      </c>
      <c r="B1327" s="120" t="s">
        <v>1685</v>
      </c>
      <c r="C1327" s="120" t="s">
        <v>243</v>
      </c>
      <c r="D1327" s="120"/>
      <c r="E1327" s="120" t="s">
        <v>1678</v>
      </c>
      <c r="F1327" s="121"/>
      <c r="G1327" s="121" t="s">
        <v>5323</v>
      </c>
      <c r="H1327" s="121" t="s">
        <v>5324</v>
      </c>
      <c r="I1327" s="121" t="s">
        <v>1681</v>
      </c>
      <c r="J1327" s="121" t="s">
        <v>5325</v>
      </c>
      <c r="K1327" s="123" t="s">
        <v>5271</v>
      </c>
      <c r="L1327" s="121" t="s">
        <v>5272</v>
      </c>
      <c r="M1327" s="147"/>
      <c r="N1327" s="18"/>
      <c r="O1327" s="18"/>
      <c r="P1327" s="18"/>
      <c r="Q1327" s="18"/>
      <c r="R1327" s="18"/>
      <c r="S1327" s="18"/>
      <c r="T1327" s="15"/>
      <c r="U1327" s="18"/>
      <c r="V1327" s="18"/>
      <c r="W1327" s="18"/>
      <c r="X1327" s="18"/>
      <c r="Y1327" s="18"/>
      <c r="Z1327" s="18"/>
      <c r="AA1327" s="18"/>
      <c r="AB1327" s="18"/>
      <c r="AC1327" s="18"/>
      <c r="AD1327" s="18"/>
    </row>
    <row r="1328">
      <c r="A1328" s="119">
        <v>1273.0</v>
      </c>
      <c r="B1328" s="120" t="s">
        <v>1685</v>
      </c>
      <c r="C1328" s="120" t="s">
        <v>243</v>
      </c>
      <c r="D1328" s="120"/>
      <c r="E1328" s="120" t="s">
        <v>1678</v>
      </c>
      <c r="F1328" s="121"/>
      <c r="G1328" s="121" t="s">
        <v>5326</v>
      </c>
      <c r="H1328" s="121" t="s">
        <v>5327</v>
      </c>
      <c r="I1328" s="121" t="s">
        <v>1681</v>
      </c>
      <c r="J1328" s="121" t="s">
        <v>5328</v>
      </c>
      <c r="K1328" s="123" t="s">
        <v>5271</v>
      </c>
      <c r="L1328" s="121" t="s">
        <v>5272</v>
      </c>
      <c r="M1328" s="147"/>
      <c r="N1328" s="18"/>
      <c r="O1328" s="18"/>
      <c r="P1328" s="18"/>
      <c r="Q1328" s="18"/>
      <c r="R1328" s="18"/>
      <c r="S1328" s="18"/>
      <c r="T1328" s="15"/>
      <c r="U1328" s="18"/>
      <c r="V1328" s="18"/>
      <c r="W1328" s="18"/>
      <c r="X1328" s="18"/>
      <c r="Y1328" s="18"/>
      <c r="Z1328" s="18"/>
      <c r="AA1328" s="18"/>
      <c r="AB1328" s="18"/>
      <c r="AC1328" s="18"/>
      <c r="AD1328" s="18"/>
    </row>
    <row r="1329">
      <c r="A1329" s="119">
        <v>1304.0</v>
      </c>
      <c r="B1329" s="120" t="s">
        <v>1685</v>
      </c>
      <c r="C1329" s="120" t="s">
        <v>243</v>
      </c>
      <c r="D1329" s="120"/>
      <c r="E1329" s="120" t="s">
        <v>1678</v>
      </c>
      <c r="F1329" s="121"/>
      <c r="G1329" s="121" t="s">
        <v>5329</v>
      </c>
      <c r="H1329" s="121" t="s">
        <v>5330</v>
      </c>
      <c r="I1329" s="121" t="s">
        <v>1681</v>
      </c>
      <c r="J1329" s="121" t="s">
        <v>5331</v>
      </c>
      <c r="K1329" s="123" t="s">
        <v>5231</v>
      </c>
      <c r="L1329" s="121" t="s">
        <v>5232</v>
      </c>
      <c r="M1329" s="147"/>
      <c r="N1329" s="18"/>
      <c r="O1329" s="18"/>
      <c r="P1329" s="18"/>
      <c r="Q1329" s="18"/>
      <c r="R1329" s="18"/>
      <c r="S1329" s="18"/>
      <c r="T1329" s="15"/>
      <c r="U1329" s="18"/>
      <c r="V1329" s="18"/>
      <c r="W1329" s="18"/>
      <c r="X1329" s="18"/>
      <c r="Y1329" s="18"/>
      <c r="Z1329" s="18"/>
      <c r="AA1329" s="18"/>
      <c r="AB1329" s="18"/>
      <c r="AC1329" s="18"/>
      <c r="AD1329" s="18"/>
    </row>
    <row r="1330">
      <c r="A1330" s="119">
        <v>1338.0</v>
      </c>
      <c r="B1330" s="120" t="s">
        <v>1685</v>
      </c>
      <c r="C1330" s="120" t="s">
        <v>243</v>
      </c>
      <c r="D1330" s="120"/>
      <c r="E1330" s="120" t="s">
        <v>1678</v>
      </c>
      <c r="F1330" s="121"/>
      <c r="G1330" s="121" t="s">
        <v>5332</v>
      </c>
      <c r="H1330" s="121" t="s">
        <v>5333</v>
      </c>
      <c r="I1330" s="121" t="s">
        <v>1681</v>
      </c>
      <c r="J1330" s="121" t="s">
        <v>5334</v>
      </c>
      <c r="K1330" s="123" t="s">
        <v>5236</v>
      </c>
      <c r="L1330" s="121" t="s">
        <v>5237</v>
      </c>
      <c r="M1330" s="147"/>
      <c r="N1330" s="18"/>
      <c r="O1330" s="18"/>
      <c r="P1330" s="18"/>
      <c r="Q1330" s="18"/>
      <c r="R1330" s="18"/>
      <c r="S1330" s="18"/>
      <c r="T1330" s="15"/>
      <c r="U1330" s="18"/>
      <c r="V1330" s="18"/>
      <c r="W1330" s="18"/>
      <c r="X1330" s="18"/>
      <c r="Y1330" s="18"/>
      <c r="Z1330" s="18"/>
      <c r="AA1330" s="18"/>
      <c r="AB1330" s="18"/>
      <c r="AC1330" s="18"/>
      <c r="AD1330" s="18"/>
    </row>
    <row r="1331">
      <c r="A1331" s="119">
        <v>1296.0</v>
      </c>
      <c r="B1331" s="120" t="s">
        <v>1685</v>
      </c>
      <c r="C1331" s="120" t="s">
        <v>243</v>
      </c>
      <c r="D1331" s="120"/>
      <c r="E1331" s="120" t="s">
        <v>1678</v>
      </c>
      <c r="F1331" s="121"/>
      <c r="G1331" s="121" t="s">
        <v>5335</v>
      </c>
      <c r="H1331" s="121" t="s">
        <v>5336</v>
      </c>
      <c r="I1331" s="121" t="s">
        <v>1681</v>
      </c>
      <c r="J1331" s="121" t="s">
        <v>5337</v>
      </c>
      <c r="K1331" s="123" t="s">
        <v>5231</v>
      </c>
      <c r="L1331" s="121" t="s">
        <v>5232</v>
      </c>
      <c r="M1331" s="147"/>
      <c r="N1331" s="18"/>
      <c r="O1331" s="18"/>
      <c r="P1331" s="18"/>
      <c r="Q1331" s="18"/>
      <c r="R1331" s="18"/>
      <c r="S1331" s="18"/>
      <c r="T1331" s="15"/>
      <c r="U1331" s="18"/>
      <c r="V1331" s="18"/>
      <c r="W1331" s="18"/>
      <c r="X1331" s="18"/>
      <c r="Y1331" s="18"/>
      <c r="Z1331" s="18"/>
      <c r="AA1331" s="18"/>
      <c r="AB1331" s="18"/>
      <c r="AC1331" s="18"/>
      <c r="AD1331" s="18"/>
    </row>
    <row r="1332">
      <c r="A1332" s="119">
        <v>1334.0</v>
      </c>
      <c r="B1332" s="120" t="s">
        <v>1685</v>
      </c>
      <c r="C1332" s="120" t="s">
        <v>243</v>
      </c>
      <c r="D1332" s="120"/>
      <c r="E1332" s="120" t="s">
        <v>1678</v>
      </c>
      <c r="F1332" s="121"/>
      <c r="G1332" s="121" t="s">
        <v>5338</v>
      </c>
      <c r="H1332" s="121" t="s">
        <v>5339</v>
      </c>
      <c r="I1332" s="121" t="s">
        <v>1681</v>
      </c>
      <c r="J1332" s="121" t="s">
        <v>5340</v>
      </c>
      <c r="K1332" s="123" t="s">
        <v>5236</v>
      </c>
      <c r="L1332" s="121" t="s">
        <v>5237</v>
      </c>
      <c r="M1332" s="147"/>
      <c r="N1332" s="18"/>
      <c r="O1332" s="18"/>
      <c r="P1332" s="18"/>
      <c r="Q1332" s="18"/>
      <c r="R1332" s="18"/>
      <c r="S1332" s="18"/>
      <c r="T1332" s="15"/>
      <c r="U1332" s="18"/>
      <c r="V1332" s="18"/>
      <c r="W1332" s="18"/>
      <c r="X1332" s="18"/>
      <c r="Y1332" s="18"/>
      <c r="Z1332" s="18"/>
      <c r="AA1332" s="18"/>
      <c r="AB1332" s="18"/>
      <c r="AC1332" s="18"/>
      <c r="AD1332" s="18"/>
    </row>
    <row r="1333">
      <c r="A1333" s="119">
        <v>1295.0</v>
      </c>
      <c r="B1333" s="120" t="s">
        <v>1685</v>
      </c>
      <c r="C1333" s="120" t="s">
        <v>243</v>
      </c>
      <c r="D1333" s="120"/>
      <c r="E1333" s="120" t="s">
        <v>1678</v>
      </c>
      <c r="F1333" s="121"/>
      <c r="G1333" s="121" t="s">
        <v>5341</v>
      </c>
      <c r="H1333" s="121" t="s">
        <v>5342</v>
      </c>
      <c r="I1333" s="121" t="s">
        <v>1681</v>
      </c>
      <c r="J1333" s="121" t="s">
        <v>5343</v>
      </c>
      <c r="K1333" s="123" t="s">
        <v>5231</v>
      </c>
      <c r="L1333" s="121" t="s">
        <v>5232</v>
      </c>
      <c r="M1333" s="147"/>
      <c r="N1333" s="18"/>
      <c r="O1333" s="18"/>
      <c r="P1333" s="18"/>
      <c r="Q1333" s="18"/>
      <c r="R1333" s="18"/>
      <c r="S1333" s="18"/>
      <c r="T1333" s="15"/>
      <c r="U1333" s="18"/>
      <c r="V1333" s="18"/>
      <c r="W1333" s="18"/>
      <c r="X1333" s="18"/>
      <c r="Y1333" s="18"/>
      <c r="Z1333" s="18"/>
      <c r="AA1333" s="18"/>
      <c r="AB1333" s="18"/>
      <c r="AC1333" s="18"/>
      <c r="AD1333" s="18"/>
    </row>
    <row r="1334">
      <c r="A1334" s="119">
        <v>1332.0</v>
      </c>
      <c r="B1334" s="120" t="s">
        <v>1685</v>
      </c>
      <c r="C1334" s="120" t="s">
        <v>243</v>
      </c>
      <c r="D1334" s="120"/>
      <c r="E1334" s="120" t="s">
        <v>1678</v>
      </c>
      <c r="F1334" s="121"/>
      <c r="G1334" s="121" t="s">
        <v>5344</v>
      </c>
      <c r="H1334" s="121" t="s">
        <v>5345</v>
      </c>
      <c r="I1334" s="121" t="s">
        <v>1681</v>
      </c>
      <c r="J1334" s="121" t="s">
        <v>5346</v>
      </c>
      <c r="K1334" s="123" t="s">
        <v>5236</v>
      </c>
      <c r="L1334" s="121" t="s">
        <v>5237</v>
      </c>
      <c r="M1334" s="147"/>
      <c r="N1334" s="18"/>
      <c r="O1334" s="18"/>
      <c r="P1334" s="18"/>
      <c r="Q1334" s="18"/>
      <c r="R1334" s="18"/>
      <c r="S1334" s="18"/>
      <c r="T1334" s="15"/>
      <c r="U1334" s="18"/>
      <c r="V1334" s="18"/>
      <c r="W1334" s="18"/>
      <c r="X1334" s="18"/>
      <c r="Y1334" s="18"/>
      <c r="Z1334" s="18"/>
      <c r="AA1334" s="18"/>
      <c r="AB1334" s="18"/>
      <c r="AC1334" s="18"/>
      <c r="AD1334" s="18"/>
    </row>
    <row r="1335">
      <c r="A1335" s="119">
        <v>1293.0</v>
      </c>
      <c r="B1335" s="120" t="s">
        <v>1685</v>
      </c>
      <c r="C1335" s="120" t="s">
        <v>243</v>
      </c>
      <c r="D1335" s="120"/>
      <c r="E1335" s="120" t="s">
        <v>1678</v>
      </c>
      <c r="F1335" s="121"/>
      <c r="G1335" s="121" t="s">
        <v>5347</v>
      </c>
      <c r="H1335" s="121" t="s">
        <v>5348</v>
      </c>
      <c r="I1335" s="121" t="s">
        <v>1681</v>
      </c>
      <c r="J1335" s="121" t="s">
        <v>5349</v>
      </c>
      <c r="K1335" s="123" t="s">
        <v>5231</v>
      </c>
      <c r="L1335" s="121" t="s">
        <v>5232</v>
      </c>
      <c r="M1335" s="147"/>
      <c r="N1335" s="18"/>
      <c r="O1335" s="18"/>
      <c r="P1335" s="18"/>
      <c r="Q1335" s="18"/>
      <c r="R1335" s="18"/>
      <c r="S1335" s="18"/>
      <c r="T1335" s="15"/>
      <c r="U1335" s="18"/>
      <c r="V1335" s="18"/>
      <c r="W1335" s="18"/>
      <c r="X1335" s="18"/>
      <c r="Y1335" s="18"/>
      <c r="Z1335" s="18"/>
      <c r="AA1335" s="18"/>
      <c r="AB1335" s="18"/>
      <c r="AC1335" s="18"/>
      <c r="AD1335" s="18"/>
    </row>
    <row r="1336">
      <c r="A1336" s="119">
        <v>1292.0</v>
      </c>
      <c r="B1336" s="120" t="s">
        <v>1685</v>
      </c>
      <c r="C1336" s="120" t="s">
        <v>243</v>
      </c>
      <c r="D1336" s="120"/>
      <c r="E1336" s="120" t="s">
        <v>1678</v>
      </c>
      <c r="F1336" s="121"/>
      <c r="G1336" s="121" t="s">
        <v>5350</v>
      </c>
      <c r="H1336" s="121" t="s">
        <v>5351</v>
      </c>
      <c r="I1336" s="121" t="s">
        <v>1681</v>
      </c>
      <c r="J1336" s="121" t="s">
        <v>5352</v>
      </c>
      <c r="K1336" s="123" t="s">
        <v>5231</v>
      </c>
      <c r="L1336" s="121" t="s">
        <v>5232</v>
      </c>
      <c r="M1336" s="147"/>
      <c r="N1336" s="18"/>
      <c r="O1336" s="18"/>
      <c r="P1336" s="18"/>
      <c r="Q1336" s="18"/>
      <c r="R1336" s="18"/>
      <c r="S1336" s="18"/>
      <c r="T1336" s="15"/>
      <c r="U1336" s="18"/>
      <c r="V1336" s="18"/>
      <c r="W1336" s="18"/>
      <c r="X1336" s="18"/>
      <c r="Y1336" s="18"/>
      <c r="Z1336" s="18"/>
      <c r="AA1336" s="18"/>
      <c r="AB1336" s="18"/>
      <c r="AC1336" s="18"/>
      <c r="AD1336" s="18"/>
    </row>
    <row r="1337">
      <c r="A1337" s="119">
        <v>1330.0</v>
      </c>
      <c r="B1337" s="120" t="s">
        <v>1685</v>
      </c>
      <c r="C1337" s="120" t="s">
        <v>243</v>
      </c>
      <c r="D1337" s="120"/>
      <c r="E1337" s="120" t="s">
        <v>1678</v>
      </c>
      <c r="F1337" s="121"/>
      <c r="G1337" s="121" t="s">
        <v>5353</v>
      </c>
      <c r="H1337" s="121" t="s">
        <v>5354</v>
      </c>
      <c r="I1337" s="121" t="s">
        <v>1681</v>
      </c>
      <c r="J1337" s="121" t="s">
        <v>5355</v>
      </c>
      <c r="K1337" s="123" t="s">
        <v>5236</v>
      </c>
      <c r="L1337" s="121" t="s">
        <v>5237</v>
      </c>
      <c r="M1337" s="147"/>
      <c r="N1337" s="18"/>
      <c r="O1337" s="18"/>
      <c r="P1337" s="18"/>
      <c r="Q1337" s="18"/>
      <c r="R1337" s="18"/>
      <c r="S1337" s="18"/>
      <c r="T1337" s="15"/>
      <c r="U1337" s="18"/>
      <c r="V1337" s="18"/>
      <c r="W1337" s="18"/>
      <c r="X1337" s="18"/>
      <c r="Y1337" s="18"/>
      <c r="Z1337" s="18"/>
      <c r="AA1337" s="18"/>
      <c r="AB1337" s="18"/>
      <c r="AC1337" s="18"/>
      <c r="AD1337" s="18"/>
    </row>
    <row r="1338">
      <c r="A1338" s="119">
        <v>1294.0</v>
      </c>
      <c r="B1338" s="120" t="s">
        <v>1685</v>
      </c>
      <c r="C1338" s="120" t="s">
        <v>243</v>
      </c>
      <c r="D1338" s="120"/>
      <c r="E1338" s="120" t="s">
        <v>1678</v>
      </c>
      <c r="F1338" s="121"/>
      <c r="G1338" s="121" t="s">
        <v>5356</v>
      </c>
      <c r="H1338" s="121" t="s">
        <v>5357</v>
      </c>
      <c r="I1338" s="121" t="s">
        <v>1681</v>
      </c>
      <c r="J1338" s="121" t="s">
        <v>5358</v>
      </c>
      <c r="K1338" s="123" t="s">
        <v>5231</v>
      </c>
      <c r="L1338" s="121" t="s">
        <v>5232</v>
      </c>
      <c r="M1338" s="147"/>
      <c r="N1338" s="18"/>
      <c r="O1338" s="18"/>
      <c r="P1338" s="18"/>
      <c r="Q1338" s="18"/>
      <c r="R1338" s="18"/>
      <c r="S1338" s="18"/>
      <c r="T1338" s="15"/>
      <c r="U1338" s="18"/>
      <c r="V1338" s="18"/>
      <c r="W1338" s="18"/>
      <c r="X1338" s="18"/>
      <c r="Y1338" s="18"/>
      <c r="Z1338" s="18"/>
      <c r="AA1338" s="18"/>
      <c r="AB1338" s="18"/>
      <c r="AC1338" s="18"/>
      <c r="AD1338" s="18"/>
    </row>
    <row r="1339">
      <c r="A1339" s="119">
        <v>1297.0</v>
      </c>
      <c r="B1339" s="120" t="s">
        <v>1685</v>
      </c>
      <c r="C1339" s="120" t="s">
        <v>243</v>
      </c>
      <c r="D1339" s="120"/>
      <c r="E1339" s="120" t="s">
        <v>1678</v>
      </c>
      <c r="F1339" s="121"/>
      <c r="G1339" s="121" t="s">
        <v>5359</v>
      </c>
      <c r="H1339" s="121" t="s">
        <v>5360</v>
      </c>
      <c r="I1339" s="121" t="s">
        <v>1681</v>
      </c>
      <c r="J1339" s="121" t="s">
        <v>5361</v>
      </c>
      <c r="K1339" s="123" t="s">
        <v>5231</v>
      </c>
      <c r="L1339" s="121" t="s">
        <v>5232</v>
      </c>
      <c r="M1339" s="147"/>
      <c r="N1339" s="18"/>
      <c r="O1339" s="18"/>
      <c r="P1339" s="18"/>
      <c r="Q1339" s="18"/>
      <c r="R1339" s="18"/>
      <c r="S1339" s="18"/>
      <c r="T1339" s="15"/>
      <c r="U1339" s="18"/>
      <c r="V1339" s="18"/>
      <c r="W1339" s="18"/>
      <c r="X1339" s="18"/>
      <c r="Y1339" s="18"/>
      <c r="Z1339" s="18"/>
      <c r="AA1339" s="18"/>
      <c r="AB1339" s="18"/>
      <c r="AC1339" s="18"/>
      <c r="AD1339" s="18"/>
    </row>
    <row r="1340">
      <c r="A1340" s="119">
        <v>1336.0</v>
      </c>
      <c r="B1340" s="120" t="s">
        <v>1685</v>
      </c>
      <c r="C1340" s="120" t="s">
        <v>243</v>
      </c>
      <c r="D1340" s="120"/>
      <c r="E1340" s="120" t="s">
        <v>1678</v>
      </c>
      <c r="F1340" s="121"/>
      <c r="G1340" s="121" t="s">
        <v>5362</v>
      </c>
      <c r="H1340" s="121" t="s">
        <v>5363</v>
      </c>
      <c r="I1340" s="121" t="s">
        <v>1681</v>
      </c>
      <c r="J1340" s="121" t="s">
        <v>5364</v>
      </c>
      <c r="K1340" s="123" t="s">
        <v>5236</v>
      </c>
      <c r="L1340" s="121" t="s">
        <v>5237</v>
      </c>
      <c r="M1340" s="147"/>
      <c r="N1340" s="18"/>
      <c r="O1340" s="18"/>
      <c r="P1340" s="18"/>
      <c r="Q1340" s="18"/>
      <c r="R1340" s="18"/>
      <c r="S1340" s="18"/>
      <c r="T1340" s="15"/>
      <c r="U1340" s="18"/>
      <c r="V1340" s="18"/>
      <c r="W1340" s="18"/>
      <c r="X1340" s="18"/>
      <c r="Y1340" s="18"/>
      <c r="Z1340" s="18"/>
      <c r="AA1340" s="18"/>
      <c r="AB1340" s="18"/>
      <c r="AC1340" s="18"/>
      <c r="AD1340" s="18"/>
    </row>
    <row r="1341">
      <c r="A1341" s="119">
        <v>1268.0</v>
      </c>
      <c r="B1341" s="120" t="s">
        <v>1685</v>
      </c>
      <c r="C1341" s="120" t="s">
        <v>243</v>
      </c>
      <c r="D1341" s="120"/>
      <c r="E1341" s="120" t="s">
        <v>1678</v>
      </c>
      <c r="F1341" s="121"/>
      <c r="G1341" s="121" t="s">
        <v>5365</v>
      </c>
      <c r="H1341" s="121" t="s">
        <v>5366</v>
      </c>
      <c r="I1341" s="121" t="s">
        <v>1681</v>
      </c>
      <c r="J1341" s="121" t="s">
        <v>5367</v>
      </c>
      <c r="K1341" s="123" t="s">
        <v>5271</v>
      </c>
      <c r="L1341" s="121" t="s">
        <v>5272</v>
      </c>
      <c r="M1341" s="147"/>
      <c r="N1341" s="18"/>
      <c r="O1341" s="18"/>
      <c r="P1341" s="18"/>
      <c r="Q1341" s="18"/>
      <c r="R1341" s="18"/>
      <c r="S1341" s="18"/>
      <c r="T1341" s="15"/>
      <c r="U1341" s="18"/>
      <c r="V1341" s="18"/>
      <c r="W1341" s="18"/>
      <c r="X1341" s="18"/>
      <c r="Y1341" s="18"/>
      <c r="Z1341" s="18"/>
      <c r="AA1341" s="18"/>
      <c r="AB1341" s="18"/>
      <c r="AC1341" s="18"/>
      <c r="AD1341" s="18"/>
    </row>
    <row r="1342">
      <c r="A1342" s="119">
        <v>1269.0</v>
      </c>
      <c r="B1342" s="120" t="s">
        <v>1685</v>
      </c>
      <c r="C1342" s="120" t="s">
        <v>243</v>
      </c>
      <c r="D1342" s="120"/>
      <c r="E1342" s="120" t="s">
        <v>1678</v>
      </c>
      <c r="F1342" s="121"/>
      <c r="G1342" s="121" t="s">
        <v>5368</v>
      </c>
      <c r="H1342" s="121" t="s">
        <v>5369</v>
      </c>
      <c r="I1342" s="121" t="s">
        <v>1681</v>
      </c>
      <c r="J1342" s="121" t="s">
        <v>5370</v>
      </c>
      <c r="K1342" s="123" t="s">
        <v>5271</v>
      </c>
      <c r="L1342" s="121" t="s">
        <v>5272</v>
      </c>
      <c r="M1342" s="147"/>
      <c r="N1342" s="18"/>
      <c r="O1342" s="18"/>
      <c r="P1342" s="18"/>
      <c r="Q1342" s="18"/>
      <c r="R1342" s="18"/>
      <c r="S1342" s="18"/>
      <c r="T1342" s="15"/>
      <c r="U1342" s="18"/>
      <c r="V1342" s="18"/>
      <c r="W1342" s="18"/>
      <c r="X1342" s="18"/>
      <c r="Y1342" s="18"/>
      <c r="Z1342" s="18"/>
      <c r="AA1342" s="18"/>
      <c r="AB1342" s="18"/>
      <c r="AC1342" s="18"/>
      <c r="AD1342" s="18"/>
    </row>
    <row r="1343">
      <c r="A1343" s="119">
        <v>1305.0</v>
      </c>
      <c r="B1343" s="120" t="s">
        <v>1685</v>
      </c>
      <c r="C1343" s="120" t="s">
        <v>243</v>
      </c>
      <c r="D1343" s="120"/>
      <c r="E1343" s="120" t="s">
        <v>1678</v>
      </c>
      <c r="F1343" s="121"/>
      <c r="G1343" s="121" t="s">
        <v>5371</v>
      </c>
      <c r="H1343" s="121" t="s">
        <v>5372</v>
      </c>
      <c r="I1343" s="121" t="s">
        <v>1681</v>
      </c>
      <c r="J1343" s="121" t="s">
        <v>5373</v>
      </c>
      <c r="K1343" s="123" t="s">
        <v>5231</v>
      </c>
      <c r="L1343" s="121" t="s">
        <v>5232</v>
      </c>
      <c r="M1343" s="147"/>
      <c r="N1343" s="18"/>
      <c r="O1343" s="18"/>
      <c r="P1343" s="18"/>
      <c r="Q1343" s="18"/>
      <c r="R1343" s="18"/>
      <c r="S1343" s="18"/>
      <c r="T1343" s="15"/>
      <c r="U1343" s="18"/>
      <c r="V1343" s="18"/>
      <c r="W1343" s="18"/>
      <c r="X1343" s="18"/>
      <c r="Y1343" s="18"/>
      <c r="Z1343" s="18"/>
      <c r="AA1343" s="18"/>
      <c r="AB1343" s="18"/>
      <c r="AC1343" s="18"/>
      <c r="AD1343" s="18"/>
    </row>
    <row r="1344">
      <c r="A1344" s="119">
        <v>1339.0</v>
      </c>
      <c r="B1344" s="120" t="s">
        <v>1685</v>
      </c>
      <c r="C1344" s="120" t="s">
        <v>243</v>
      </c>
      <c r="D1344" s="120"/>
      <c r="E1344" s="120" t="s">
        <v>1678</v>
      </c>
      <c r="F1344" s="121"/>
      <c r="G1344" s="121" t="s">
        <v>5374</v>
      </c>
      <c r="H1344" s="121" t="s">
        <v>5375</v>
      </c>
      <c r="I1344" s="121" t="s">
        <v>1681</v>
      </c>
      <c r="J1344" s="121" t="s">
        <v>5376</v>
      </c>
      <c r="K1344" s="123" t="s">
        <v>5236</v>
      </c>
      <c r="L1344" s="121" t="s">
        <v>5237</v>
      </c>
      <c r="M1344" s="147"/>
      <c r="N1344" s="18"/>
      <c r="O1344" s="18"/>
      <c r="P1344" s="18"/>
      <c r="Q1344" s="18"/>
      <c r="R1344" s="18"/>
      <c r="S1344" s="18"/>
      <c r="T1344" s="15"/>
      <c r="U1344" s="18"/>
      <c r="V1344" s="18"/>
      <c r="W1344" s="18"/>
      <c r="X1344" s="18"/>
      <c r="Y1344" s="18"/>
      <c r="Z1344" s="18"/>
      <c r="AA1344" s="18"/>
      <c r="AB1344" s="18"/>
      <c r="AC1344" s="18"/>
      <c r="AD1344" s="18"/>
    </row>
    <row r="1345">
      <c r="A1345" s="119">
        <v>1302.0</v>
      </c>
      <c r="B1345" s="120" t="s">
        <v>1685</v>
      </c>
      <c r="C1345" s="120" t="s">
        <v>243</v>
      </c>
      <c r="D1345" s="120"/>
      <c r="E1345" s="120" t="s">
        <v>1678</v>
      </c>
      <c r="F1345" s="121"/>
      <c r="G1345" s="121" t="s">
        <v>5377</v>
      </c>
      <c r="H1345" s="121" t="s">
        <v>5378</v>
      </c>
      <c r="I1345" s="121" t="s">
        <v>1681</v>
      </c>
      <c r="J1345" s="121" t="s">
        <v>5379</v>
      </c>
      <c r="K1345" s="123" t="s">
        <v>5231</v>
      </c>
      <c r="L1345" s="121" t="s">
        <v>5232</v>
      </c>
      <c r="M1345" s="147"/>
      <c r="N1345" s="18"/>
      <c r="O1345" s="18"/>
      <c r="P1345" s="18"/>
      <c r="Q1345" s="18"/>
      <c r="R1345" s="18"/>
      <c r="S1345" s="18"/>
      <c r="T1345" s="15"/>
      <c r="U1345" s="18"/>
      <c r="V1345" s="18"/>
      <c r="W1345" s="18"/>
      <c r="X1345" s="18"/>
      <c r="Y1345" s="18"/>
      <c r="Z1345" s="18"/>
      <c r="AA1345" s="18"/>
      <c r="AB1345" s="18"/>
      <c r="AC1345" s="18"/>
      <c r="AD1345" s="18"/>
    </row>
    <row r="1346">
      <c r="A1346" s="119">
        <v>1335.0</v>
      </c>
      <c r="B1346" s="120" t="s">
        <v>1685</v>
      </c>
      <c r="C1346" s="120" t="s">
        <v>243</v>
      </c>
      <c r="D1346" s="120"/>
      <c r="E1346" s="120" t="s">
        <v>1678</v>
      </c>
      <c r="F1346" s="121"/>
      <c r="G1346" s="121" t="s">
        <v>5380</v>
      </c>
      <c r="H1346" s="121" t="s">
        <v>5381</v>
      </c>
      <c r="I1346" s="121" t="s">
        <v>1681</v>
      </c>
      <c r="J1346" s="121" t="s">
        <v>5382</v>
      </c>
      <c r="K1346" s="123" t="s">
        <v>5236</v>
      </c>
      <c r="L1346" s="121" t="s">
        <v>5237</v>
      </c>
      <c r="M1346" s="147"/>
      <c r="N1346" s="18"/>
      <c r="O1346" s="18"/>
      <c r="P1346" s="18"/>
      <c r="Q1346" s="18"/>
      <c r="R1346" s="18"/>
      <c r="S1346" s="18"/>
      <c r="T1346" s="15"/>
      <c r="U1346" s="18"/>
      <c r="V1346" s="18"/>
      <c r="W1346" s="18"/>
      <c r="X1346" s="18"/>
      <c r="Y1346" s="18"/>
      <c r="Z1346" s="18"/>
      <c r="AA1346" s="18"/>
      <c r="AB1346" s="18"/>
      <c r="AC1346" s="18"/>
      <c r="AD1346" s="18"/>
    </row>
    <row r="1347">
      <c r="A1347" s="119">
        <v>1301.0</v>
      </c>
      <c r="B1347" s="120" t="s">
        <v>1685</v>
      </c>
      <c r="C1347" s="120" t="s">
        <v>243</v>
      </c>
      <c r="D1347" s="120"/>
      <c r="E1347" s="120" t="s">
        <v>1678</v>
      </c>
      <c r="F1347" s="121"/>
      <c r="G1347" s="121" t="s">
        <v>5383</v>
      </c>
      <c r="H1347" s="121" t="s">
        <v>5384</v>
      </c>
      <c r="I1347" s="121" t="s">
        <v>1681</v>
      </c>
      <c r="J1347" s="121" t="s">
        <v>5385</v>
      </c>
      <c r="K1347" s="123" t="s">
        <v>5231</v>
      </c>
      <c r="L1347" s="121" t="s">
        <v>5232</v>
      </c>
      <c r="M1347" s="147"/>
      <c r="N1347" s="18"/>
      <c r="O1347" s="18"/>
      <c r="P1347" s="18"/>
      <c r="Q1347" s="18"/>
      <c r="R1347" s="18"/>
      <c r="S1347" s="18"/>
      <c r="T1347" s="15"/>
      <c r="U1347" s="18"/>
      <c r="V1347" s="18"/>
      <c r="W1347" s="18"/>
      <c r="X1347" s="18"/>
      <c r="Y1347" s="18"/>
      <c r="Z1347" s="18"/>
      <c r="AA1347" s="18"/>
      <c r="AB1347" s="18"/>
      <c r="AC1347" s="18"/>
      <c r="AD1347" s="18"/>
    </row>
    <row r="1348">
      <c r="A1348" s="119">
        <v>1333.0</v>
      </c>
      <c r="B1348" s="120" t="s">
        <v>1685</v>
      </c>
      <c r="C1348" s="120" t="s">
        <v>243</v>
      </c>
      <c r="D1348" s="120"/>
      <c r="E1348" s="120" t="s">
        <v>1678</v>
      </c>
      <c r="F1348" s="121"/>
      <c r="G1348" s="121" t="s">
        <v>5386</v>
      </c>
      <c r="H1348" s="121" t="s">
        <v>5387</v>
      </c>
      <c r="I1348" s="121" t="s">
        <v>1681</v>
      </c>
      <c r="J1348" s="121" t="s">
        <v>5388</v>
      </c>
      <c r="K1348" s="123" t="s">
        <v>5236</v>
      </c>
      <c r="L1348" s="121" t="s">
        <v>5237</v>
      </c>
      <c r="M1348" s="147"/>
      <c r="N1348" s="18"/>
      <c r="O1348" s="18"/>
      <c r="P1348" s="18"/>
      <c r="Q1348" s="18"/>
      <c r="R1348" s="18"/>
      <c r="S1348" s="18"/>
      <c r="T1348" s="15"/>
      <c r="U1348" s="18"/>
      <c r="V1348" s="18"/>
      <c r="W1348" s="18"/>
      <c r="X1348" s="18"/>
      <c r="Y1348" s="18"/>
      <c r="Z1348" s="18"/>
      <c r="AA1348" s="18"/>
      <c r="AB1348" s="18"/>
      <c r="AC1348" s="18"/>
      <c r="AD1348" s="18"/>
    </row>
    <row r="1349">
      <c r="A1349" s="119">
        <v>1298.0</v>
      </c>
      <c r="B1349" s="120" t="s">
        <v>1685</v>
      </c>
      <c r="C1349" s="120" t="s">
        <v>243</v>
      </c>
      <c r="D1349" s="120"/>
      <c r="E1349" s="120" t="s">
        <v>1678</v>
      </c>
      <c r="F1349" s="121"/>
      <c r="G1349" s="121" t="s">
        <v>5389</v>
      </c>
      <c r="H1349" s="121" t="s">
        <v>5390</v>
      </c>
      <c r="I1349" s="121" t="s">
        <v>1681</v>
      </c>
      <c r="J1349" s="121" t="s">
        <v>5391</v>
      </c>
      <c r="K1349" s="123" t="s">
        <v>5231</v>
      </c>
      <c r="L1349" s="121" t="s">
        <v>5232</v>
      </c>
      <c r="M1349" s="147"/>
      <c r="N1349" s="18"/>
      <c r="O1349" s="18"/>
      <c r="P1349" s="18"/>
      <c r="Q1349" s="18"/>
      <c r="R1349" s="18"/>
      <c r="S1349" s="18"/>
      <c r="T1349" s="15"/>
      <c r="U1349" s="18"/>
      <c r="V1349" s="18"/>
      <c r="W1349" s="18"/>
      <c r="X1349" s="18"/>
      <c r="Y1349" s="18"/>
      <c r="Z1349" s="18"/>
      <c r="AA1349" s="18"/>
      <c r="AB1349" s="18"/>
      <c r="AC1349" s="18"/>
      <c r="AD1349" s="18"/>
    </row>
    <row r="1350">
      <c r="A1350" s="119">
        <v>1299.0</v>
      </c>
      <c r="B1350" s="120" t="s">
        <v>1685</v>
      </c>
      <c r="C1350" s="120" t="s">
        <v>243</v>
      </c>
      <c r="D1350" s="120"/>
      <c r="E1350" s="120" t="s">
        <v>1678</v>
      </c>
      <c r="F1350" s="121"/>
      <c r="G1350" s="121" t="s">
        <v>5392</v>
      </c>
      <c r="H1350" s="121" t="s">
        <v>5390</v>
      </c>
      <c r="I1350" s="121" t="s">
        <v>1681</v>
      </c>
      <c r="J1350" s="121" t="s">
        <v>5393</v>
      </c>
      <c r="K1350" s="123" t="s">
        <v>5231</v>
      </c>
      <c r="L1350" s="121" t="s">
        <v>5232</v>
      </c>
      <c r="M1350" s="147"/>
      <c r="N1350" s="18"/>
      <c r="O1350" s="18"/>
      <c r="P1350" s="18"/>
      <c r="Q1350" s="18"/>
      <c r="R1350" s="18"/>
      <c r="S1350" s="18"/>
      <c r="T1350" s="15"/>
      <c r="U1350" s="18"/>
      <c r="V1350" s="18"/>
      <c r="W1350" s="18"/>
      <c r="X1350" s="18"/>
      <c r="Y1350" s="18"/>
      <c r="Z1350" s="18"/>
      <c r="AA1350" s="18"/>
      <c r="AB1350" s="18"/>
      <c r="AC1350" s="18"/>
      <c r="AD1350" s="18"/>
    </row>
    <row r="1351">
      <c r="A1351" s="119">
        <v>1331.0</v>
      </c>
      <c r="B1351" s="120" t="s">
        <v>1685</v>
      </c>
      <c r="C1351" s="120" t="s">
        <v>243</v>
      </c>
      <c r="D1351" s="120"/>
      <c r="E1351" s="120" t="s">
        <v>1678</v>
      </c>
      <c r="F1351" s="121"/>
      <c r="G1351" s="121" t="s">
        <v>5394</v>
      </c>
      <c r="H1351" s="121" t="s">
        <v>5395</v>
      </c>
      <c r="I1351" s="121" t="s">
        <v>1681</v>
      </c>
      <c r="J1351" s="121" t="s">
        <v>5396</v>
      </c>
      <c r="K1351" s="123" t="s">
        <v>5236</v>
      </c>
      <c r="L1351" s="121" t="s">
        <v>5237</v>
      </c>
      <c r="M1351" s="147"/>
      <c r="N1351" s="18"/>
      <c r="O1351" s="18"/>
      <c r="P1351" s="18"/>
      <c r="Q1351" s="18"/>
      <c r="R1351" s="18"/>
      <c r="S1351" s="18"/>
      <c r="T1351" s="15"/>
      <c r="U1351" s="18"/>
      <c r="V1351" s="18"/>
      <c r="W1351" s="18"/>
      <c r="X1351" s="18"/>
      <c r="Y1351" s="18"/>
      <c r="Z1351" s="18"/>
      <c r="AA1351" s="18"/>
      <c r="AB1351" s="18"/>
      <c r="AC1351" s="18"/>
      <c r="AD1351" s="18"/>
    </row>
    <row r="1352">
      <c r="A1352" s="119">
        <v>1300.0</v>
      </c>
      <c r="B1352" s="120" t="s">
        <v>1685</v>
      </c>
      <c r="C1352" s="120" t="s">
        <v>243</v>
      </c>
      <c r="D1352" s="120"/>
      <c r="E1352" s="120" t="s">
        <v>1678</v>
      </c>
      <c r="F1352" s="121"/>
      <c r="G1352" s="121" t="s">
        <v>5397</v>
      </c>
      <c r="H1352" s="121" t="s">
        <v>5398</v>
      </c>
      <c r="I1352" s="121" t="s">
        <v>1681</v>
      </c>
      <c r="J1352" s="121" t="s">
        <v>5399</v>
      </c>
      <c r="K1352" s="123" t="s">
        <v>5231</v>
      </c>
      <c r="L1352" s="121" t="s">
        <v>5232</v>
      </c>
      <c r="M1352" s="147"/>
      <c r="N1352" s="18"/>
      <c r="O1352" s="18"/>
      <c r="P1352" s="18"/>
      <c r="Q1352" s="18"/>
      <c r="R1352" s="18"/>
      <c r="S1352" s="18"/>
      <c r="T1352" s="15"/>
      <c r="U1352" s="18"/>
      <c r="V1352" s="18"/>
      <c r="W1352" s="18"/>
      <c r="X1352" s="18"/>
      <c r="Y1352" s="18"/>
      <c r="Z1352" s="18"/>
      <c r="AA1352" s="18"/>
      <c r="AB1352" s="18"/>
      <c r="AC1352" s="18"/>
      <c r="AD1352" s="18"/>
    </row>
    <row r="1353">
      <c r="A1353" s="119">
        <v>1303.0</v>
      </c>
      <c r="B1353" s="120" t="s">
        <v>1685</v>
      </c>
      <c r="C1353" s="120" t="s">
        <v>243</v>
      </c>
      <c r="D1353" s="120"/>
      <c r="E1353" s="120" t="s">
        <v>1678</v>
      </c>
      <c r="F1353" s="121"/>
      <c r="G1353" s="121" t="s">
        <v>5400</v>
      </c>
      <c r="H1353" s="121" t="s">
        <v>5401</v>
      </c>
      <c r="I1353" s="121" t="s">
        <v>1681</v>
      </c>
      <c r="J1353" s="121" t="s">
        <v>5402</v>
      </c>
      <c r="K1353" s="123" t="s">
        <v>5231</v>
      </c>
      <c r="L1353" s="121" t="s">
        <v>5232</v>
      </c>
      <c r="M1353" s="147"/>
      <c r="N1353" s="18"/>
      <c r="O1353" s="18"/>
      <c r="P1353" s="18"/>
      <c r="Q1353" s="18"/>
      <c r="R1353" s="18"/>
      <c r="S1353" s="18"/>
      <c r="T1353" s="15"/>
      <c r="U1353" s="18"/>
      <c r="V1353" s="18"/>
      <c r="W1353" s="18"/>
      <c r="X1353" s="18"/>
      <c r="Y1353" s="18"/>
      <c r="Z1353" s="18"/>
      <c r="AA1353" s="18"/>
      <c r="AB1353" s="18"/>
      <c r="AC1353" s="18"/>
      <c r="AD1353" s="18"/>
    </row>
    <row r="1354">
      <c r="A1354" s="119">
        <v>1337.0</v>
      </c>
      <c r="B1354" s="120" t="s">
        <v>1685</v>
      </c>
      <c r="C1354" s="120" t="s">
        <v>243</v>
      </c>
      <c r="D1354" s="120"/>
      <c r="E1354" s="120" t="s">
        <v>1678</v>
      </c>
      <c r="F1354" s="121"/>
      <c r="G1354" s="121" t="s">
        <v>5403</v>
      </c>
      <c r="H1354" s="121" t="s">
        <v>5404</v>
      </c>
      <c r="I1354" s="121" t="s">
        <v>1681</v>
      </c>
      <c r="J1354" s="121" t="s">
        <v>5405</v>
      </c>
      <c r="K1354" s="123" t="s">
        <v>5236</v>
      </c>
      <c r="L1354" s="121" t="s">
        <v>5237</v>
      </c>
      <c r="M1354" s="147"/>
      <c r="N1354" s="18"/>
      <c r="O1354" s="18"/>
      <c r="P1354" s="18"/>
      <c r="Q1354" s="18"/>
      <c r="R1354" s="18"/>
      <c r="S1354" s="18"/>
      <c r="T1354" s="15"/>
      <c r="U1354" s="18"/>
      <c r="V1354" s="18"/>
      <c r="W1354" s="18"/>
      <c r="X1354" s="18"/>
      <c r="Y1354" s="18"/>
      <c r="Z1354" s="18"/>
      <c r="AA1354" s="18"/>
      <c r="AB1354" s="18"/>
      <c r="AC1354" s="18"/>
      <c r="AD1354" s="18"/>
    </row>
    <row r="1355">
      <c r="A1355" s="119">
        <v>1260.0</v>
      </c>
      <c r="B1355" s="120" t="s">
        <v>1685</v>
      </c>
      <c r="C1355" s="120" t="s">
        <v>243</v>
      </c>
      <c r="D1355" s="120"/>
      <c r="E1355" s="120" t="s">
        <v>1678</v>
      </c>
      <c r="F1355" s="121"/>
      <c r="G1355" s="121" t="s">
        <v>5406</v>
      </c>
      <c r="H1355" s="121" t="s">
        <v>5407</v>
      </c>
      <c r="I1355" s="121" t="s">
        <v>1681</v>
      </c>
      <c r="J1355" s="121" t="s">
        <v>5408</v>
      </c>
      <c r="K1355" s="123" t="s">
        <v>5271</v>
      </c>
      <c r="L1355" s="121" t="s">
        <v>5272</v>
      </c>
      <c r="M1355" s="147"/>
      <c r="N1355" s="18"/>
      <c r="O1355" s="18"/>
      <c r="P1355" s="18"/>
      <c r="Q1355" s="18"/>
      <c r="R1355" s="18"/>
      <c r="S1355" s="18"/>
      <c r="T1355" s="15"/>
      <c r="U1355" s="18"/>
      <c r="V1355" s="18"/>
      <c r="W1355" s="18"/>
      <c r="X1355" s="18"/>
      <c r="Y1355" s="18"/>
      <c r="Z1355" s="18"/>
      <c r="AA1355" s="18"/>
      <c r="AB1355" s="18"/>
      <c r="AC1355" s="18"/>
      <c r="AD1355" s="18"/>
    </row>
    <row r="1356">
      <c r="A1356" s="119">
        <v>1258.0</v>
      </c>
      <c r="B1356" s="120" t="s">
        <v>1685</v>
      </c>
      <c r="C1356" s="120" t="s">
        <v>243</v>
      </c>
      <c r="D1356" s="120"/>
      <c r="E1356" s="120" t="s">
        <v>1678</v>
      </c>
      <c r="F1356" s="121"/>
      <c r="G1356" s="121" t="s">
        <v>5409</v>
      </c>
      <c r="H1356" s="121" t="s">
        <v>5410</v>
      </c>
      <c r="I1356" s="121" t="s">
        <v>1681</v>
      </c>
      <c r="J1356" s="121" t="s">
        <v>5411</v>
      </c>
      <c r="K1356" s="123" t="s">
        <v>5271</v>
      </c>
      <c r="L1356" s="121" t="s">
        <v>5272</v>
      </c>
      <c r="M1356" s="147"/>
      <c r="N1356" s="18"/>
      <c r="O1356" s="18"/>
      <c r="P1356" s="18"/>
      <c r="Q1356" s="18"/>
      <c r="R1356" s="18"/>
      <c r="S1356" s="18"/>
      <c r="T1356" s="15"/>
      <c r="U1356" s="18"/>
      <c r="V1356" s="18"/>
      <c r="W1356" s="18"/>
      <c r="X1356" s="18"/>
      <c r="Y1356" s="18"/>
      <c r="Z1356" s="18"/>
      <c r="AA1356" s="18"/>
      <c r="AB1356" s="18"/>
      <c r="AC1356" s="18"/>
      <c r="AD1356" s="18"/>
    </row>
    <row r="1357">
      <c r="A1357" s="119">
        <v>1257.0</v>
      </c>
      <c r="B1357" s="120" t="s">
        <v>1685</v>
      </c>
      <c r="C1357" s="120" t="s">
        <v>243</v>
      </c>
      <c r="D1357" s="120"/>
      <c r="E1357" s="120" t="s">
        <v>1678</v>
      </c>
      <c r="F1357" s="121"/>
      <c r="G1357" s="121" t="s">
        <v>5412</v>
      </c>
      <c r="H1357" s="121" t="s">
        <v>5413</v>
      </c>
      <c r="I1357" s="121" t="s">
        <v>1681</v>
      </c>
      <c r="J1357" s="121" t="s">
        <v>5414</v>
      </c>
      <c r="K1357" s="123" t="s">
        <v>5271</v>
      </c>
      <c r="L1357" s="121" t="s">
        <v>5272</v>
      </c>
      <c r="M1357" s="147"/>
      <c r="N1357" s="18"/>
      <c r="O1357" s="18"/>
      <c r="P1357" s="18"/>
      <c r="Q1357" s="18"/>
      <c r="R1357" s="18"/>
      <c r="S1357" s="18"/>
      <c r="T1357" s="15"/>
      <c r="U1357" s="18"/>
      <c r="V1357" s="18"/>
      <c r="W1357" s="18"/>
      <c r="X1357" s="18"/>
      <c r="Y1357" s="18"/>
      <c r="Z1357" s="18"/>
      <c r="AA1357" s="18"/>
      <c r="AB1357" s="18"/>
      <c r="AC1357" s="18"/>
      <c r="AD1357" s="18"/>
    </row>
    <row r="1358">
      <c r="A1358" s="119">
        <v>1259.0</v>
      </c>
      <c r="B1358" s="120" t="s">
        <v>1685</v>
      </c>
      <c r="C1358" s="120" t="s">
        <v>243</v>
      </c>
      <c r="D1358" s="120"/>
      <c r="E1358" s="120" t="s">
        <v>1678</v>
      </c>
      <c r="F1358" s="121"/>
      <c r="G1358" s="121" t="s">
        <v>5415</v>
      </c>
      <c r="H1358" s="121" t="s">
        <v>5416</v>
      </c>
      <c r="I1358" s="121" t="s">
        <v>1681</v>
      </c>
      <c r="J1358" s="121" t="s">
        <v>5417</v>
      </c>
      <c r="K1358" s="123" t="s">
        <v>5271</v>
      </c>
      <c r="L1358" s="121" t="s">
        <v>5272</v>
      </c>
      <c r="M1358" s="147"/>
      <c r="N1358" s="18"/>
      <c r="O1358" s="18"/>
      <c r="P1358" s="18"/>
      <c r="Q1358" s="18"/>
      <c r="R1358" s="18"/>
      <c r="S1358" s="18"/>
      <c r="T1358" s="15"/>
      <c r="U1358" s="18"/>
      <c r="V1358" s="18"/>
      <c r="W1358" s="18"/>
      <c r="X1358" s="18"/>
      <c r="Y1358" s="18"/>
      <c r="Z1358" s="18"/>
      <c r="AA1358" s="18"/>
      <c r="AB1358" s="18"/>
      <c r="AC1358" s="18"/>
      <c r="AD1358" s="18"/>
    </row>
    <row r="1359">
      <c r="A1359" s="119">
        <v>1261.0</v>
      </c>
      <c r="B1359" s="120" t="s">
        <v>1685</v>
      </c>
      <c r="C1359" s="120" t="s">
        <v>243</v>
      </c>
      <c r="D1359" s="120"/>
      <c r="E1359" s="120" t="s">
        <v>1678</v>
      </c>
      <c r="F1359" s="121"/>
      <c r="G1359" s="121" t="s">
        <v>5418</v>
      </c>
      <c r="H1359" s="121" t="s">
        <v>5419</v>
      </c>
      <c r="I1359" s="121" t="s">
        <v>1681</v>
      </c>
      <c r="J1359" s="121" t="s">
        <v>5420</v>
      </c>
      <c r="K1359" s="123" t="s">
        <v>5271</v>
      </c>
      <c r="L1359" s="121" t="s">
        <v>5272</v>
      </c>
      <c r="M1359" s="147"/>
      <c r="N1359" s="18"/>
      <c r="O1359" s="18"/>
      <c r="P1359" s="18"/>
      <c r="Q1359" s="18"/>
      <c r="R1359" s="18"/>
      <c r="S1359" s="18"/>
      <c r="T1359" s="15"/>
      <c r="U1359" s="18"/>
      <c r="V1359" s="18"/>
      <c r="W1359" s="18"/>
      <c r="X1359" s="18"/>
      <c r="Y1359" s="18"/>
      <c r="Z1359" s="18"/>
      <c r="AA1359" s="18"/>
      <c r="AB1359" s="18"/>
      <c r="AC1359" s="18"/>
      <c r="AD1359" s="18"/>
    </row>
    <row r="1360">
      <c r="A1360" s="119">
        <v>1256.0</v>
      </c>
      <c r="B1360" s="120" t="s">
        <v>1685</v>
      </c>
      <c r="C1360" s="120" t="s">
        <v>243</v>
      </c>
      <c r="D1360" s="120"/>
      <c r="E1360" s="120" t="s">
        <v>1678</v>
      </c>
      <c r="F1360" s="121"/>
      <c r="G1360" s="121" t="s">
        <v>5421</v>
      </c>
      <c r="H1360" s="121" t="s">
        <v>5422</v>
      </c>
      <c r="I1360" s="121" t="s">
        <v>1681</v>
      </c>
      <c r="J1360" s="121" t="s">
        <v>5423</v>
      </c>
      <c r="K1360" s="123" t="s">
        <v>5271</v>
      </c>
      <c r="L1360" s="121" t="s">
        <v>5272</v>
      </c>
      <c r="M1360" s="147"/>
      <c r="N1360" s="18"/>
      <c r="O1360" s="18"/>
      <c r="P1360" s="18"/>
      <c r="Q1360" s="18"/>
      <c r="R1360" s="18"/>
      <c r="S1360" s="18"/>
      <c r="T1360" s="15"/>
      <c r="U1360" s="18"/>
      <c r="V1360" s="18"/>
      <c r="W1360" s="18"/>
      <c r="X1360" s="18"/>
      <c r="Y1360" s="18"/>
      <c r="Z1360" s="18"/>
      <c r="AA1360" s="18"/>
      <c r="AB1360" s="18"/>
      <c r="AC1360" s="18"/>
      <c r="AD1360" s="18"/>
    </row>
    <row r="1361">
      <c r="A1361" s="119">
        <v>1266.0</v>
      </c>
      <c r="B1361" s="120" t="s">
        <v>1685</v>
      </c>
      <c r="C1361" s="120" t="s">
        <v>243</v>
      </c>
      <c r="D1361" s="120"/>
      <c r="E1361" s="120" t="s">
        <v>1678</v>
      </c>
      <c r="F1361" s="121"/>
      <c r="G1361" s="121" t="s">
        <v>5424</v>
      </c>
      <c r="H1361" s="121" t="s">
        <v>5425</v>
      </c>
      <c r="I1361" s="121" t="s">
        <v>1681</v>
      </c>
      <c r="J1361" s="121" t="s">
        <v>5426</v>
      </c>
      <c r="K1361" s="123" t="s">
        <v>5271</v>
      </c>
      <c r="L1361" s="121" t="s">
        <v>5272</v>
      </c>
      <c r="M1361" s="147"/>
      <c r="N1361" s="18"/>
      <c r="O1361" s="18"/>
      <c r="P1361" s="18"/>
      <c r="Q1361" s="18"/>
      <c r="R1361" s="18"/>
      <c r="S1361" s="18"/>
      <c r="T1361" s="15"/>
      <c r="U1361" s="18"/>
      <c r="V1361" s="18"/>
      <c r="W1361" s="18"/>
      <c r="X1361" s="18"/>
      <c r="Y1361" s="18"/>
      <c r="Z1361" s="18"/>
      <c r="AA1361" s="18"/>
      <c r="AB1361" s="18"/>
      <c r="AC1361" s="18"/>
      <c r="AD1361" s="18"/>
    </row>
    <row r="1362">
      <c r="A1362" s="119">
        <v>1264.0</v>
      </c>
      <c r="B1362" s="120" t="s">
        <v>1685</v>
      </c>
      <c r="C1362" s="120" t="s">
        <v>243</v>
      </c>
      <c r="D1362" s="120"/>
      <c r="E1362" s="120" t="s">
        <v>1678</v>
      </c>
      <c r="F1362" s="121"/>
      <c r="G1362" s="121" t="s">
        <v>5427</v>
      </c>
      <c r="H1362" s="121" t="s">
        <v>5428</v>
      </c>
      <c r="I1362" s="121" t="s">
        <v>1681</v>
      </c>
      <c r="J1362" s="121" t="s">
        <v>5429</v>
      </c>
      <c r="K1362" s="123" t="s">
        <v>5271</v>
      </c>
      <c r="L1362" s="121" t="s">
        <v>5272</v>
      </c>
      <c r="M1362" s="147"/>
      <c r="N1362" s="18"/>
      <c r="O1362" s="18"/>
      <c r="P1362" s="18"/>
      <c r="Q1362" s="18"/>
      <c r="R1362" s="18"/>
      <c r="S1362" s="18"/>
      <c r="T1362" s="15"/>
      <c r="U1362" s="18"/>
      <c r="V1362" s="18"/>
      <c r="W1362" s="18"/>
      <c r="X1362" s="18"/>
      <c r="Y1362" s="18"/>
      <c r="Z1362" s="18"/>
      <c r="AA1362" s="18"/>
      <c r="AB1362" s="18"/>
      <c r="AC1362" s="18"/>
      <c r="AD1362" s="18"/>
    </row>
    <row r="1363">
      <c r="A1363" s="119">
        <v>1263.0</v>
      </c>
      <c r="B1363" s="120" t="s">
        <v>1685</v>
      </c>
      <c r="C1363" s="120" t="s">
        <v>243</v>
      </c>
      <c r="D1363" s="120"/>
      <c r="E1363" s="120" t="s">
        <v>1678</v>
      </c>
      <c r="F1363" s="121"/>
      <c r="G1363" s="121" t="s">
        <v>5430</v>
      </c>
      <c r="H1363" s="121" t="s">
        <v>5431</v>
      </c>
      <c r="I1363" s="121" t="s">
        <v>1681</v>
      </c>
      <c r="J1363" s="121" t="s">
        <v>5432</v>
      </c>
      <c r="K1363" s="123" t="s">
        <v>5271</v>
      </c>
      <c r="L1363" s="121" t="s">
        <v>5272</v>
      </c>
      <c r="M1363" s="147"/>
      <c r="N1363" s="18"/>
      <c r="O1363" s="18"/>
      <c r="P1363" s="18"/>
      <c r="Q1363" s="18"/>
      <c r="R1363" s="18"/>
      <c r="S1363" s="18"/>
      <c r="T1363" s="15"/>
      <c r="U1363" s="18"/>
      <c r="V1363" s="18"/>
      <c r="W1363" s="18"/>
      <c r="X1363" s="18"/>
      <c r="Y1363" s="18"/>
      <c r="Z1363" s="18"/>
      <c r="AA1363" s="18"/>
      <c r="AB1363" s="18"/>
      <c r="AC1363" s="18"/>
      <c r="AD1363" s="18"/>
    </row>
    <row r="1364">
      <c r="A1364" s="119">
        <v>1265.0</v>
      </c>
      <c r="B1364" s="120" t="s">
        <v>1685</v>
      </c>
      <c r="C1364" s="120" t="s">
        <v>243</v>
      </c>
      <c r="D1364" s="120"/>
      <c r="E1364" s="120" t="s">
        <v>1678</v>
      </c>
      <c r="F1364" s="121"/>
      <c r="G1364" s="121" t="s">
        <v>5433</v>
      </c>
      <c r="H1364" s="121" t="s">
        <v>5434</v>
      </c>
      <c r="I1364" s="121" t="s">
        <v>1681</v>
      </c>
      <c r="J1364" s="121" t="s">
        <v>5435</v>
      </c>
      <c r="K1364" s="123" t="s">
        <v>5271</v>
      </c>
      <c r="L1364" s="121" t="s">
        <v>5272</v>
      </c>
      <c r="M1364" s="147"/>
      <c r="N1364" s="18"/>
      <c r="O1364" s="18"/>
      <c r="P1364" s="18"/>
      <c r="Q1364" s="18"/>
      <c r="R1364" s="18"/>
      <c r="S1364" s="18"/>
      <c r="T1364" s="15"/>
      <c r="U1364" s="18"/>
      <c r="V1364" s="18"/>
      <c r="W1364" s="18"/>
      <c r="X1364" s="18"/>
      <c r="Y1364" s="18"/>
      <c r="Z1364" s="18"/>
      <c r="AA1364" s="18"/>
      <c r="AB1364" s="18"/>
      <c r="AC1364" s="18"/>
      <c r="AD1364" s="18"/>
    </row>
    <row r="1365">
      <c r="A1365" s="119">
        <v>1267.0</v>
      </c>
      <c r="B1365" s="120" t="s">
        <v>1685</v>
      </c>
      <c r="C1365" s="120" t="s">
        <v>243</v>
      </c>
      <c r="D1365" s="120"/>
      <c r="E1365" s="120" t="s">
        <v>1678</v>
      </c>
      <c r="F1365" s="121"/>
      <c r="G1365" s="121" t="s">
        <v>5436</v>
      </c>
      <c r="H1365" s="121" t="s">
        <v>5437</v>
      </c>
      <c r="I1365" s="121" t="s">
        <v>1681</v>
      </c>
      <c r="J1365" s="121" t="s">
        <v>5438</v>
      </c>
      <c r="K1365" s="123" t="s">
        <v>5271</v>
      </c>
      <c r="L1365" s="121" t="s">
        <v>5272</v>
      </c>
      <c r="M1365" s="147"/>
      <c r="N1365" s="18"/>
      <c r="O1365" s="18"/>
      <c r="P1365" s="18"/>
      <c r="Q1365" s="18"/>
      <c r="R1365" s="18"/>
      <c r="S1365" s="18"/>
      <c r="T1365" s="15"/>
      <c r="U1365" s="18"/>
      <c r="V1365" s="18"/>
      <c r="W1365" s="18"/>
      <c r="X1365" s="18"/>
      <c r="Y1365" s="18"/>
      <c r="Z1365" s="18"/>
      <c r="AA1365" s="18"/>
      <c r="AB1365" s="18"/>
      <c r="AC1365" s="18"/>
      <c r="AD1365" s="18"/>
    </row>
    <row r="1366">
      <c r="A1366" s="119">
        <v>1262.0</v>
      </c>
      <c r="B1366" s="120" t="s">
        <v>1685</v>
      </c>
      <c r="C1366" s="120" t="s">
        <v>243</v>
      </c>
      <c r="D1366" s="120"/>
      <c r="E1366" s="120" t="s">
        <v>1678</v>
      </c>
      <c r="F1366" s="121"/>
      <c r="G1366" s="121" t="s">
        <v>5439</v>
      </c>
      <c r="H1366" s="121" t="s">
        <v>5440</v>
      </c>
      <c r="I1366" s="121" t="s">
        <v>1681</v>
      </c>
      <c r="J1366" s="121" t="s">
        <v>5441</v>
      </c>
      <c r="K1366" s="123" t="s">
        <v>5271</v>
      </c>
      <c r="L1366" s="121" t="s">
        <v>5272</v>
      </c>
      <c r="M1366" s="147"/>
      <c r="N1366" s="18"/>
      <c r="O1366" s="18"/>
      <c r="P1366" s="18"/>
      <c r="Q1366" s="18"/>
      <c r="R1366" s="18"/>
      <c r="S1366" s="18"/>
      <c r="T1366" s="15"/>
      <c r="U1366" s="18"/>
      <c r="V1366" s="18"/>
      <c r="W1366" s="18"/>
      <c r="X1366" s="18"/>
      <c r="Y1366" s="18"/>
      <c r="Z1366" s="18"/>
      <c r="AA1366" s="18"/>
      <c r="AB1366" s="18"/>
      <c r="AC1366" s="18"/>
      <c r="AD1366" s="18"/>
    </row>
    <row r="1367">
      <c r="A1367" s="126">
        <v>1364.0</v>
      </c>
      <c r="B1367" s="127" t="s">
        <v>1711</v>
      </c>
      <c r="C1367" s="127" t="s">
        <v>243</v>
      </c>
      <c r="D1367" s="127"/>
      <c r="E1367" s="127" t="s">
        <v>1678</v>
      </c>
      <c r="F1367" s="128"/>
      <c r="G1367" s="128" t="s">
        <v>5442</v>
      </c>
      <c r="H1367" s="128" t="s">
        <v>5443</v>
      </c>
      <c r="I1367" s="128" t="s">
        <v>1681</v>
      </c>
      <c r="J1367" s="128" t="s">
        <v>5444</v>
      </c>
      <c r="K1367" s="130" t="s">
        <v>5445</v>
      </c>
      <c r="L1367" s="128" t="s">
        <v>5446</v>
      </c>
      <c r="M1367" s="145"/>
      <c r="N1367" s="18"/>
      <c r="O1367" s="18"/>
      <c r="P1367" s="18"/>
      <c r="Q1367" s="18"/>
      <c r="R1367" s="18"/>
      <c r="S1367" s="18"/>
      <c r="T1367" s="15"/>
      <c r="U1367" s="18"/>
      <c r="V1367" s="18"/>
      <c r="W1367" s="18"/>
      <c r="X1367" s="18"/>
      <c r="Y1367" s="18"/>
      <c r="Z1367" s="18"/>
      <c r="AA1367" s="18"/>
      <c r="AB1367" s="18"/>
      <c r="AC1367" s="18"/>
      <c r="AD1367" s="18"/>
    </row>
    <row r="1368">
      <c r="A1368" s="126">
        <v>1362.0</v>
      </c>
      <c r="B1368" s="127" t="s">
        <v>1711</v>
      </c>
      <c r="C1368" s="127" t="s">
        <v>243</v>
      </c>
      <c r="D1368" s="127"/>
      <c r="E1368" s="127" t="s">
        <v>1678</v>
      </c>
      <c r="F1368" s="128"/>
      <c r="G1368" s="128" t="s">
        <v>5447</v>
      </c>
      <c r="H1368" s="128" t="s">
        <v>5448</v>
      </c>
      <c r="I1368" s="128" t="s">
        <v>1681</v>
      </c>
      <c r="J1368" s="128" t="s">
        <v>5449</v>
      </c>
      <c r="K1368" s="130" t="s">
        <v>5445</v>
      </c>
      <c r="L1368" s="128" t="s">
        <v>5446</v>
      </c>
      <c r="M1368" s="145"/>
      <c r="N1368" s="18"/>
      <c r="O1368" s="18"/>
      <c r="P1368" s="18"/>
      <c r="Q1368" s="18"/>
      <c r="R1368" s="18"/>
      <c r="S1368" s="18"/>
      <c r="T1368" s="15"/>
      <c r="U1368" s="18"/>
      <c r="V1368" s="18"/>
      <c r="W1368" s="18"/>
      <c r="X1368" s="18"/>
      <c r="Y1368" s="18"/>
      <c r="Z1368" s="18"/>
      <c r="AA1368" s="18"/>
      <c r="AB1368" s="18"/>
      <c r="AC1368" s="18"/>
      <c r="AD1368" s="18"/>
    </row>
    <row r="1369">
      <c r="A1369" s="126">
        <v>1360.0</v>
      </c>
      <c r="B1369" s="127" t="s">
        <v>1711</v>
      </c>
      <c r="C1369" s="127" t="s">
        <v>243</v>
      </c>
      <c r="D1369" s="127"/>
      <c r="E1369" s="127" t="s">
        <v>1678</v>
      </c>
      <c r="F1369" s="128"/>
      <c r="G1369" s="128" t="s">
        <v>5450</v>
      </c>
      <c r="H1369" s="128" t="s">
        <v>5451</v>
      </c>
      <c r="I1369" s="128" t="s">
        <v>1681</v>
      </c>
      <c r="J1369" s="128" t="s">
        <v>5452</v>
      </c>
      <c r="K1369" s="130" t="s">
        <v>5445</v>
      </c>
      <c r="L1369" s="128" t="s">
        <v>5446</v>
      </c>
      <c r="M1369" s="145"/>
      <c r="N1369" s="18"/>
      <c r="O1369" s="18"/>
      <c r="P1369" s="18"/>
      <c r="Q1369" s="18"/>
      <c r="R1369" s="18"/>
      <c r="S1369" s="18"/>
      <c r="T1369" s="15"/>
      <c r="U1369" s="18"/>
      <c r="V1369" s="18"/>
      <c r="W1369" s="18"/>
      <c r="X1369" s="18"/>
      <c r="Y1369" s="18"/>
      <c r="Z1369" s="18"/>
      <c r="AA1369" s="18"/>
      <c r="AB1369" s="18"/>
      <c r="AC1369" s="18"/>
      <c r="AD1369" s="18"/>
    </row>
    <row r="1370">
      <c r="A1370" s="126">
        <v>1366.0</v>
      </c>
      <c r="B1370" s="127" t="s">
        <v>1711</v>
      </c>
      <c r="C1370" s="127" t="s">
        <v>243</v>
      </c>
      <c r="D1370" s="127"/>
      <c r="E1370" s="127" t="s">
        <v>1678</v>
      </c>
      <c r="F1370" s="128"/>
      <c r="G1370" s="128" t="s">
        <v>5453</v>
      </c>
      <c r="H1370" s="128" t="s">
        <v>5454</v>
      </c>
      <c r="I1370" s="128" t="s">
        <v>1681</v>
      </c>
      <c r="J1370" s="128" t="s">
        <v>5455</v>
      </c>
      <c r="K1370" s="130" t="s">
        <v>5445</v>
      </c>
      <c r="L1370" s="128" t="s">
        <v>5446</v>
      </c>
      <c r="M1370" s="145"/>
      <c r="N1370" s="18"/>
      <c r="O1370" s="18"/>
      <c r="P1370" s="18"/>
      <c r="Q1370" s="18"/>
      <c r="R1370" s="18"/>
      <c r="S1370" s="18"/>
      <c r="T1370" s="15"/>
      <c r="U1370" s="18"/>
      <c r="V1370" s="18"/>
      <c r="W1370" s="18"/>
      <c r="X1370" s="18"/>
      <c r="Y1370" s="18"/>
      <c r="Z1370" s="18"/>
      <c r="AA1370" s="18"/>
      <c r="AB1370" s="18"/>
      <c r="AC1370" s="18"/>
      <c r="AD1370" s="18"/>
    </row>
    <row r="1371">
      <c r="A1371" s="126">
        <v>1368.0</v>
      </c>
      <c r="B1371" s="127" t="s">
        <v>1711</v>
      </c>
      <c r="C1371" s="127" t="s">
        <v>243</v>
      </c>
      <c r="D1371" s="127"/>
      <c r="E1371" s="127" t="s">
        <v>1678</v>
      </c>
      <c r="F1371" s="128"/>
      <c r="G1371" s="128" t="s">
        <v>5456</v>
      </c>
      <c r="H1371" s="128" t="s">
        <v>5457</v>
      </c>
      <c r="I1371" s="128" t="s">
        <v>1681</v>
      </c>
      <c r="J1371" s="128" t="s">
        <v>5458</v>
      </c>
      <c r="K1371" s="130" t="s">
        <v>5445</v>
      </c>
      <c r="L1371" s="128" t="s">
        <v>5446</v>
      </c>
      <c r="M1371" s="145"/>
      <c r="N1371" s="18"/>
      <c r="O1371" s="18"/>
      <c r="P1371" s="18"/>
      <c r="Q1371" s="18"/>
      <c r="R1371" s="18"/>
      <c r="S1371" s="18"/>
      <c r="T1371" s="15"/>
      <c r="U1371" s="18"/>
      <c r="V1371" s="18"/>
      <c r="W1371" s="18"/>
      <c r="X1371" s="18"/>
      <c r="Y1371" s="18"/>
      <c r="Z1371" s="18"/>
      <c r="AA1371" s="18"/>
      <c r="AB1371" s="18"/>
      <c r="AC1371" s="18"/>
      <c r="AD1371" s="18"/>
    </row>
    <row r="1372">
      <c r="A1372" s="126">
        <v>1369.0</v>
      </c>
      <c r="B1372" s="127" t="s">
        <v>1711</v>
      </c>
      <c r="C1372" s="127" t="s">
        <v>243</v>
      </c>
      <c r="D1372" s="127"/>
      <c r="E1372" s="127" t="s">
        <v>1678</v>
      </c>
      <c r="F1372" s="128"/>
      <c r="G1372" s="128" t="s">
        <v>5459</v>
      </c>
      <c r="H1372" s="128" t="s">
        <v>5460</v>
      </c>
      <c r="I1372" s="128" t="s">
        <v>1681</v>
      </c>
      <c r="J1372" s="128" t="s">
        <v>5461</v>
      </c>
      <c r="K1372" s="130" t="s">
        <v>5445</v>
      </c>
      <c r="L1372" s="128" t="s">
        <v>5446</v>
      </c>
      <c r="M1372" s="145"/>
      <c r="N1372" s="18"/>
      <c r="O1372" s="18"/>
      <c r="P1372" s="18"/>
      <c r="Q1372" s="18"/>
      <c r="R1372" s="18"/>
      <c r="S1372" s="18"/>
      <c r="T1372" s="15"/>
      <c r="U1372" s="18"/>
      <c r="V1372" s="18"/>
      <c r="W1372" s="18"/>
      <c r="X1372" s="18"/>
      <c r="Y1372" s="18"/>
      <c r="Z1372" s="18"/>
      <c r="AA1372" s="18"/>
      <c r="AB1372" s="18"/>
      <c r="AC1372" s="18"/>
      <c r="AD1372" s="18"/>
    </row>
    <row r="1373">
      <c r="A1373" s="126">
        <v>1365.0</v>
      </c>
      <c r="B1373" s="127" t="s">
        <v>1711</v>
      </c>
      <c r="C1373" s="127" t="s">
        <v>243</v>
      </c>
      <c r="D1373" s="127"/>
      <c r="E1373" s="127" t="s">
        <v>1678</v>
      </c>
      <c r="F1373" s="128"/>
      <c r="G1373" s="128" t="s">
        <v>5462</v>
      </c>
      <c r="H1373" s="128" t="s">
        <v>5463</v>
      </c>
      <c r="I1373" s="128" t="s">
        <v>1681</v>
      </c>
      <c r="J1373" s="128" t="s">
        <v>5464</v>
      </c>
      <c r="K1373" s="130" t="s">
        <v>5445</v>
      </c>
      <c r="L1373" s="128" t="s">
        <v>5446</v>
      </c>
      <c r="M1373" s="145"/>
      <c r="N1373" s="18"/>
      <c r="O1373" s="18"/>
      <c r="P1373" s="18"/>
      <c r="Q1373" s="18"/>
      <c r="R1373" s="18"/>
      <c r="S1373" s="18"/>
      <c r="T1373" s="15"/>
      <c r="U1373" s="18"/>
      <c r="V1373" s="18"/>
      <c r="W1373" s="18"/>
      <c r="X1373" s="18"/>
      <c r="Y1373" s="18"/>
      <c r="Z1373" s="18"/>
      <c r="AA1373" s="18"/>
      <c r="AB1373" s="18"/>
      <c r="AC1373" s="18"/>
      <c r="AD1373" s="18"/>
    </row>
    <row r="1374">
      <c r="A1374" s="126">
        <v>1363.0</v>
      </c>
      <c r="B1374" s="127" t="s">
        <v>1711</v>
      </c>
      <c r="C1374" s="127" t="s">
        <v>243</v>
      </c>
      <c r="D1374" s="127"/>
      <c r="E1374" s="127" t="s">
        <v>1678</v>
      </c>
      <c r="F1374" s="128"/>
      <c r="G1374" s="128" t="s">
        <v>5465</v>
      </c>
      <c r="H1374" s="128" t="s">
        <v>5466</v>
      </c>
      <c r="I1374" s="128" t="s">
        <v>1681</v>
      </c>
      <c r="J1374" s="128" t="s">
        <v>5467</v>
      </c>
      <c r="K1374" s="130" t="s">
        <v>5445</v>
      </c>
      <c r="L1374" s="128" t="s">
        <v>5446</v>
      </c>
      <c r="M1374" s="145"/>
      <c r="N1374" s="18"/>
      <c r="O1374" s="18"/>
      <c r="P1374" s="18"/>
      <c r="Q1374" s="18"/>
      <c r="R1374" s="18"/>
      <c r="S1374" s="18"/>
      <c r="T1374" s="15"/>
      <c r="U1374" s="18"/>
      <c r="V1374" s="18"/>
      <c r="W1374" s="18"/>
      <c r="X1374" s="18"/>
      <c r="Y1374" s="18"/>
      <c r="Z1374" s="18"/>
      <c r="AA1374" s="18"/>
      <c r="AB1374" s="18"/>
      <c r="AC1374" s="18"/>
      <c r="AD1374" s="18"/>
    </row>
    <row r="1375">
      <c r="A1375" s="126">
        <v>1361.0</v>
      </c>
      <c r="B1375" s="127" t="s">
        <v>1711</v>
      </c>
      <c r="C1375" s="127" t="s">
        <v>243</v>
      </c>
      <c r="D1375" s="127"/>
      <c r="E1375" s="127" t="s">
        <v>1678</v>
      </c>
      <c r="F1375" s="128"/>
      <c r="G1375" s="128" t="s">
        <v>5468</v>
      </c>
      <c r="H1375" s="128" t="s">
        <v>5469</v>
      </c>
      <c r="I1375" s="128" t="s">
        <v>1681</v>
      </c>
      <c r="J1375" s="128" t="s">
        <v>5470</v>
      </c>
      <c r="K1375" s="130" t="s">
        <v>5445</v>
      </c>
      <c r="L1375" s="128" t="s">
        <v>5446</v>
      </c>
      <c r="M1375" s="145"/>
      <c r="N1375" s="18"/>
      <c r="O1375" s="18"/>
      <c r="P1375" s="18"/>
      <c r="Q1375" s="18"/>
      <c r="R1375" s="18"/>
      <c r="S1375" s="18"/>
      <c r="T1375" s="15"/>
      <c r="U1375" s="18"/>
      <c r="V1375" s="18"/>
      <c r="W1375" s="18"/>
      <c r="X1375" s="18"/>
      <c r="Y1375" s="18"/>
      <c r="Z1375" s="18"/>
      <c r="AA1375" s="18"/>
      <c r="AB1375" s="18"/>
      <c r="AC1375" s="18"/>
      <c r="AD1375" s="18"/>
    </row>
    <row r="1376">
      <c r="A1376" s="126">
        <v>1367.0</v>
      </c>
      <c r="B1376" s="127" t="s">
        <v>1711</v>
      </c>
      <c r="C1376" s="127" t="s">
        <v>243</v>
      </c>
      <c r="D1376" s="127"/>
      <c r="E1376" s="127" t="s">
        <v>1678</v>
      </c>
      <c r="F1376" s="128"/>
      <c r="G1376" s="128" t="s">
        <v>5471</v>
      </c>
      <c r="H1376" s="128" t="s">
        <v>5472</v>
      </c>
      <c r="I1376" s="128" t="s">
        <v>1681</v>
      </c>
      <c r="J1376" s="128" t="s">
        <v>5473</v>
      </c>
      <c r="K1376" s="130" t="s">
        <v>5445</v>
      </c>
      <c r="L1376" s="128" t="s">
        <v>5446</v>
      </c>
      <c r="M1376" s="145"/>
      <c r="N1376" s="18"/>
      <c r="O1376" s="18"/>
      <c r="P1376" s="18"/>
      <c r="Q1376" s="18"/>
      <c r="R1376" s="18"/>
      <c r="S1376" s="18"/>
      <c r="T1376" s="15"/>
      <c r="U1376" s="18"/>
      <c r="V1376" s="18"/>
      <c r="W1376" s="18"/>
      <c r="X1376" s="18"/>
      <c r="Y1376" s="18"/>
      <c r="Z1376" s="18"/>
      <c r="AA1376" s="18"/>
      <c r="AB1376" s="18"/>
      <c r="AC1376" s="18"/>
      <c r="AD1376" s="18"/>
    </row>
    <row r="1377">
      <c r="A1377" s="119">
        <v>1378.0</v>
      </c>
      <c r="B1377" s="120" t="s">
        <v>1685</v>
      </c>
      <c r="C1377" s="120" t="s">
        <v>243</v>
      </c>
      <c r="D1377" s="120"/>
      <c r="E1377" s="120" t="s">
        <v>1656</v>
      </c>
      <c r="F1377" s="121"/>
      <c r="G1377" s="121" t="s">
        <v>5474</v>
      </c>
      <c r="H1377" s="121" t="s">
        <v>5475</v>
      </c>
      <c r="I1377" s="121" t="s">
        <v>1637</v>
      </c>
      <c r="J1377" s="121" t="s">
        <v>5476</v>
      </c>
      <c r="K1377" s="123" t="s">
        <v>5477</v>
      </c>
      <c r="L1377" s="121" t="s">
        <v>5478</v>
      </c>
      <c r="M1377" s="147"/>
      <c r="N1377" s="18"/>
      <c r="O1377" s="18"/>
      <c r="P1377" s="18"/>
      <c r="Q1377" s="18"/>
      <c r="R1377" s="18"/>
      <c r="S1377" s="18"/>
      <c r="T1377" s="15"/>
      <c r="U1377" s="18"/>
      <c r="V1377" s="18"/>
      <c r="W1377" s="18"/>
      <c r="X1377" s="18"/>
      <c r="Y1377" s="18"/>
      <c r="Z1377" s="18"/>
      <c r="AA1377" s="18"/>
      <c r="AB1377" s="18"/>
      <c r="AC1377" s="18"/>
      <c r="AD1377" s="18"/>
    </row>
    <row r="1378">
      <c r="A1378" s="119">
        <v>1380.0</v>
      </c>
      <c r="B1378" s="120" t="s">
        <v>1685</v>
      </c>
      <c r="C1378" s="120" t="s">
        <v>243</v>
      </c>
      <c r="D1378" s="120"/>
      <c r="E1378" s="120" t="s">
        <v>1656</v>
      </c>
      <c r="F1378" s="121"/>
      <c r="G1378" s="121" t="s">
        <v>5479</v>
      </c>
      <c r="H1378" s="121" t="s">
        <v>5480</v>
      </c>
      <c r="I1378" s="121" t="s">
        <v>1637</v>
      </c>
      <c r="J1378" s="121" t="s">
        <v>5481</v>
      </c>
      <c r="K1378" s="123" t="s">
        <v>5477</v>
      </c>
      <c r="L1378" s="121" t="s">
        <v>5478</v>
      </c>
      <c r="M1378" s="147"/>
      <c r="N1378" s="18"/>
      <c r="O1378" s="18"/>
      <c r="P1378" s="18"/>
      <c r="Q1378" s="18"/>
      <c r="R1378" s="18"/>
      <c r="S1378" s="18"/>
      <c r="T1378" s="15"/>
      <c r="U1378" s="18"/>
      <c r="V1378" s="18"/>
      <c r="W1378" s="18"/>
      <c r="X1378" s="18"/>
      <c r="Y1378" s="18"/>
      <c r="Z1378" s="18"/>
      <c r="AA1378" s="18"/>
      <c r="AB1378" s="18"/>
      <c r="AC1378" s="18"/>
      <c r="AD1378" s="18"/>
    </row>
    <row r="1379">
      <c r="A1379" s="119">
        <v>1382.0</v>
      </c>
      <c r="B1379" s="120" t="s">
        <v>1685</v>
      </c>
      <c r="C1379" s="120" t="s">
        <v>243</v>
      </c>
      <c r="D1379" s="120"/>
      <c r="E1379" s="120" t="s">
        <v>1656</v>
      </c>
      <c r="F1379" s="121"/>
      <c r="G1379" s="121" t="s">
        <v>5482</v>
      </c>
      <c r="H1379" s="121" t="s">
        <v>5483</v>
      </c>
      <c r="I1379" s="121" t="s">
        <v>1637</v>
      </c>
      <c r="J1379" s="121" t="s">
        <v>5484</v>
      </c>
      <c r="K1379" s="123" t="s">
        <v>5477</v>
      </c>
      <c r="L1379" s="121" t="s">
        <v>5478</v>
      </c>
      <c r="M1379" s="147"/>
      <c r="N1379" s="18"/>
      <c r="O1379" s="113"/>
      <c r="P1379" s="113"/>
      <c r="Q1379" s="113"/>
      <c r="R1379" s="113"/>
      <c r="S1379" s="15"/>
      <c r="T1379" s="18"/>
      <c r="U1379" s="18"/>
      <c r="V1379" s="18"/>
      <c r="W1379" s="18"/>
      <c r="X1379" s="18"/>
      <c r="Y1379" s="18"/>
      <c r="Z1379" s="18"/>
      <c r="AA1379" s="18"/>
      <c r="AB1379" s="18"/>
      <c r="AC1379" s="18"/>
      <c r="AD1379" s="18"/>
    </row>
    <row r="1380">
      <c r="A1380" s="119">
        <v>1372.0</v>
      </c>
      <c r="B1380" s="120" t="s">
        <v>1685</v>
      </c>
      <c r="C1380" s="120" t="s">
        <v>243</v>
      </c>
      <c r="D1380" s="120"/>
      <c r="E1380" s="120" t="s">
        <v>1656</v>
      </c>
      <c r="F1380" s="121"/>
      <c r="G1380" s="121" t="s">
        <v>5485</v>
      </c>
      <c r="H1380" s="121" t="s">
        <v>5486</v>
      </c>
      <c r="I1380" s="121" t="s">
        <v>1637</v>
      </c>
      <c r="J1380" s="121" t="s">
        <v>5487</v>
      </c>
      <c r="K1380" s="123" t="s">
        <v>5477</v>
      </c>
      <c r="L1380" s="121" t="s">
        <v>5478</v>
      </c>
      <c r="M1380" s="147"/>
      <c r="N1380" s="18"/>
      <c r="O1380" s="113"/>
      <c r="P1380" s="113"/>
      <c r="Q1380" s="113"/>
      <c r="R1380" s="113"/>
      <c r="S1380" s="15"/>
      <c r="T1380" s="18"/>
      <c r="U1380" s="18"/>
      <c r="V1380" s="18"/>
      <c r="W1380" s="18"/>
      <c r="X1380" s="18"/>
      <c r="Y1380" s="18"/>
      <c r="Z1380" s="18"/>
      <c r="AA1380" s="18"/>
      <c r="AB1380" s="18"/>
      <c r="AC1380" s="18"/>
      <c r="AD1380" s="18"/>
    </row>
    <row r="1381">
      <c r="A1381" s="119">
        <v>1374.0</v>
      </c>
      <c r="B1381" s="120" t="s">
        <v>1685</v>
      </c>
      <c r="C1381" s="120" t="s">
        <v>243</v>
      </c>
      <c r="D1381" s="120"/>
      <c r="E1381" s="120" t="s">
        <v>1656</v>
      </c>
      <c r="F1381" s="121"/>
      <c r="G1381" s="121" t="s">
        <v>5488</v>
      </c>
      <c r="H1381" s="121" t="s">
        <v>5489</v>
      </c>
      <c r="I1381" s="121" t="s">
        <v>1637</v>
      </c>
      <c r="J1381" s="121" t="s">
        <v>5490</v>
      </c>
      <c r="K1381" s="123" t="s">
        <v>5477</v>
      </c>
      <c r="L1381" s="121" t="s">
        <v>5478</v>
      </c>
      <c r="M1381" s="147"/>
      <c r="N1381" s="18"/>
      <c r="O1381" s="113"/>
      <c r="P1381" s="113"/>
      <c r="Q1381" s="113"/>
      <c r="R1381" s="113"/>
      <c r="S1381" s="15"/>
      <c r="T1381" s="18"/>
      <c r="U1381" s="18"/>
      <c r="V1381" s="18"/>
      <c r="W1381" s="18"/>
      <c r="X1381" s="18"/>
      <c r="Y1381" s="18"/>
      <c r="Z1381" s="18"/>
      <c r="AA1381" s="18"/>
      <c r="AB1381" s="18"/>
      <c r="AC1381" s="18"/>
      <c r="AD1381" s="18"/>
    </row>
    <row r="1382">
      <c r="A1382" s="119">
        <v>1376.0</v>
      </c>
      <c r="B1382" s="120" t="s">
        <v>1685</v>
      </c>
      <c r="C1382" s="120" t="s">
        <v>243</v>
      </c>
      <c r="D1382" s="120"/>
      <c r="E1382" s="120" t="s">
        <v>1656</v>
      </c>
      <c r="F1382" s="121"/>
      <c r="G1382" s="121" t="s">
        <v>5491</v>
      </c>
      <c r="H1382" s="121" t="s">
        <v>5492</v>
      </c>
      <c r="I1382" s="121" t="s">
        <v>1637</v>
      </c>
      <c r="J1382" s="121" t="s">
        <v>5493</v>
      </c>
      <c r="K1382" s="123" t="s">
        <v>5477</v>
      </c>
      <c r="L1382" s="121" t="s">
        <v>5478</v>
      </c>
      <c r="M1382" s="147"/>
      <c r="N1382" s="18"/>
      <c r="O1382" s="113"/>
      <c r="P1382" s="113"/>
      <c r="Q1382" s="113"/>
      <c r="R1382" s="113"/>
      <c r="S1382" s="15"/>
      <c r="T1382" s="18"/>
      <c r="U1382" s="18"/>
      <c r="V1382" s="18"/>
      <c r="W1382" s="18"/>
      <c r="X1382" s="18"/>
      <c r="Y1382" s="18"/>
      <c r="Z1382" s="18"/>
      <c r="AA1382" s="18"/>
      <c r="AB1382" s="18"/>
      <c r="AC1382" s="18"/>
      <c r="AD1382" s="18"/>
    </row>
    <row r="1383">
      <c r="A1383" s="119">
        <v>1377.0</v>
      </c>
      <c r="B1383" s="120" t="s">
        <v>1685</v>
      </c>
      <c r="C1383" s="120" t="s">
        <v>243</v>
      </c>
      <c r="D1383" s="120"/>
      <c r="E1383" s="120" t="s">
        <v>1656</v>
      </c>
      <c r="F1383" s="121"/>
      <c r="G1383" s="121" t="s">
        <v>5494</v>
      </c>
      <c r="H1383" s="121" t="s">
        <v>5495</v>
      </c>
      <c r="I1383" s="121" t="s">
        <v>1637</v>
      </c>
      <c r="J1383" s="121" t="s">
        <v>5496</v>
      </c>
      <c r="K1383" s="123" t="s">
        <v>5477</v>
      </c>
      <c r="L1383" s="121" t="s">
        <v>5478</v>
      </c>
      <c r="M1383" s="147"/>
      <c r="N1383" s="18"/>
      <c r="O1383" s="113"/>
      <c r="P1383" s="113"/>
      <c r="Q1383" s="113"/>
      <c r="R1383" s="113"/>
      <c r="S1383" s="15"/>
      <c r="T1383" s="18"/>
      <c r="U1383" s="18"/>
      <c r="V1383" s="18"/>
      <c r="W1383" s="18"/>
      <c r="X1383" s="18"/>
      <c r="Y1383" s="18"/>
      <c r="Z1383" s="18"/>
      <c r="AA1383" s="18"/>
      <c r="AB1383" s="18"/>
      <c r="AC1383" s="18"/>
      <c r="AD1383" s="18"/>
    </row>
    <row r="1384">
      <c r="A1384" s="119">
        <v>1379.0</v>
      </c>
      <c r="B1384" s="120" t="s">
        <v>1685</v>
      </c>
      <c r="C1384" s="120" t="s">
        <v>243</v>
      </c>
      <c r="D1384" s="120"/>
      <c r="E1384" s="120" t="s">
        <v>1656</v>
      </c>
      <c r="F1384" s="121"/>
      <c r="G1384" s="121" t="s">
        <v>5497</v>
      </c>
      <c r="H1384" s="121" t="s">
        <v>5498</v>
      </c>
      <c r="I1384" s="121" t="s">
        <v>1637</v>
      </c>
      <c r="J1384" s="121" t="s">
        <v>5499</v>
      </c>
      <c r="K1384" s="123" t="s">
        <v>5477</v>
      </c>
      <c r="L1384" s="121" t="s">
        <v>5478</v>
      </c>
      <c r="M1384" s="147"/>
      <c r="N1384" s="18"/>
      <c r="O1384" s="113"/>
      <c r="P1384" s="113"/>
      <c r="Q1384" s="113"/>
      <c r="R1384" s="113"/>
      <c r="S1384" s="15"/>
      <c r="T1384" s="18"/>
      <c r="U1384" s="18"/>
      <c r="V1384" s="18"/>
      <c r="W1384" s="18"/>
      <c r="X1384" s="18"/>
      <c r="Y1384" s="18"/>
      <c r="Z1384" s="18"/>
      <c r="AA1384" s="18"/>
      <c r="AB1384" s="18"/>
      <c r="AC1384" s="18"/>
      <c r="AD1384" s="18"/>
    </row>
    <row r="1385">
      <c r="A1385" s="119">
        <v>1381.0</v>
      </c>
      <c r="B1385" s="120" t="s">
        <v>1685</v>
      </c>
      <c r="C1385" s="120" t="s">
        <v>243</v>
      </c>
      <c r="D1385" s="120"/>
      <c r="E1385" s="120" t="s">
        <v>1656</v>
      </c>
      <c r="F1385" s="121"/>
      <c r="G1385" s="121" t="s">
        <v>5500</v>
      </c>
      <c r="H1385" s="121" t="s">
        <v>5501</v>
      </c>
      <c r="I1385" s="121" t="s">
        <v>1637</v>
      </c>
      <c r="J1385" s="121" t="s">
        <v>5502</v>
      </c>
      <c r="K1385" s="123" t="s">
        <v>5477</v>
      </c>
      <c r="L1385" s="121" t="s">
        <v>5478</v>
      </c>
      <c r="M1385" s="147"/>
      <c r="N1385" s="18"/>
      <c r="O1385" s="113"/>
      <c r="P1385" s="113"/>
      <c r="Q1385" s="113"/>
      <c r="R1385" s="113"/>
      <c r="S1385" s="15"/>
      <c r="T1385" s="18"/>
      <c r="U1385" s="18"/>
      <c r="V1385" s="18"/>
      <c r="W1385" s="18"/>
      <c r="X1385" s="18"/>
      <c r="Y1385" s="18"/>
      <c r="Z1385" s="18"/>
      <c r="AA1385" s="18"/>
      <c r="AB1385" s="18"/>
      <c r="AC1385" s="18"/>
      <c r="AD1385" s="18"/>
    </row>
    <row r="1386">
      <c r="A1386" s="119">
        <v>1371.0</v>
      </c>
      <c r="B1386" s="120" t="s">
        <v>1685</v>
      </c>
      <c r="C1386" s="120" t="s">
        <v>243</v>
      </c>
      <c r="D1386" s="120"/>
      <c r="E1386" s="120" t="s">
        <v>1656</v>
      </c>
      <c r="F1386" s="121"/>
      <c r="G1386" s="121" t="s">
        <v>5503</v>
      </c>
      <c r="H1386" s="121" t="s">
        <v>5504</v>
      </c>
      <c r="I1386" s="121" t="s">
        <v>1637</v>
      </c>
      <c r="J1386" s="121" t="s">
        <v>5505</v>
      </c>
      <c r="K1386" s="123" t="s">
        <v>5477</v>
      </c>
      <c r="L1386" s="121" t="s">
        <v>5478</v>
      </c>
      <c r="M1386" s="147"/>
      <c r="N1386" s="18"/>
      <c r="O1386" s="113"/>
      <c r="P1386" s="113"/>
      <c r="Q1386" s="113"/>
      <c r="R1386" s="113"/>
      <c r="S1386" s="15"/>
      <c r="T1386" s="18"/>
      <c r="U1386" s="18"/>
      <c r="V1386" s="18"/>
      <c r="W1386" s="18"/>
      <c r="X1386" s="18"/>
      <c r="Y1386" s="18"/>
      <c r="Z1386" s="18"/>
      <c r="AA1386" s="18"/>
      <c r="AB1386" s="18"/>
      <c r="AC1386" s="18"/>
      <c r="AD1386" s="18"/>
    </row>
    <row r="1387">
      <c r="A1387" s="119">
        <v>1373.0</v>
      </c>
      <c r="B1387" s="120" t="s">
        <v>1685</v>
      </c>
      <c r="C1387" s="120" t="s">
        <v>243</v>
      </c>
      <c r="D1387" s="120"/>
      <c r="E1387" s="120" t="s">
        <v>1656</v>
      </c>
      <c r="F1387" s="121"/>
      <c r="G1387" s="121" t="s">
        <v>5506</v>
      </c>
      <c r="H1387" s="121" t="s">
        <v>5507</v>
      </c>
      <c r="I1387" s="121" t="s">
        <v>1637</v>
      </c>
      <c r="J1387" s="121" t="s">
        <v>5508</v>
      </c>
      <c r="K1387" s="123" t="s">
        <v>5477</v>
      </c>
      <c r="L1387" s="121" t="s">
        <v>5478</v>
      </c>
      <c r="M1387" s="147"/>
      <c r="N1387" s="18"/>
      <c r="O1387" s="113"/>
      <c r="P1387" s="113"/>
      <c r="Q1387" s="113"/>
      <c r="R1387" s="113"/>
      <c r="S1387" s="15"/>
      <c r="T1387" s="18"/>
      <c r="U1387" s="18"/>
      <c r="V1387" s="18"/>
      <c r="W1387" s="18"/>
      <c r="X1387" s="18"/>
      <c r="Y1387" s="18"/>
      <c r="Z1387" s="18"/>
      <c r="AA1387" s="18"/>
      <c r="AB1387" s="18"/>
      <c r="AC1387" s="18"/>
      <c r="AD1387" s="18"/>
    </row>
    <row r="1388">
      <c r="A1388" s="119">
        <v>1375.0</v>
      </c>
      <c r="B1388" s="120" t="s">
        <v>1685</v>
      </c>
      <c r="C1388" s="120" t="s">
        <v>243</v>
      </c>
      <c r="D1388" s="120"/>
      <c r="E1388" s="120" t="s">
        <v>1656</v>
      </c>
      <c r="F1388" s="121"/>
      <c r="G1388" s="121" t="s">
        <v>5509</v>
      </c>
      <c r="H1388" s="121" t="s">
        <v>5510</v>
      </c>
      <c r="I1388" s="121" t="s">
        <v>1637</v>
      </c>
      <c r="J1388" s="121" t="s">
        <v>5511</v>
      </c>
      <c r="K1388" s="123" t="s">
        <v>5477</v>
      </c>
      <c r="L1388" s="121" t="s">
        <v>5478</v>
      </c>
      <c r="M1388" s="147"/>
      <c r="N1388" s="18"/>
      <c r="O1388" s="113"/>
      <c r="P1388" s="113"/>
      <c r="Q1388" s="113"/>
      <c r="R1388" s="113"/>
      <c r="S1388" s="15"/>
      <c r="T1388" s="18"/>
      <c r="U1388" s="18"/>
      <c r="V1388" s="18"/>
      <c r="W1388" s="18"/>
      <c r="X1388" s="18"/>
      <c r="Y1388" s="18"/>
      <c r="Z1388" s="18"/>
      <c r="AA1388" s="18"/>
      <c r="AB1388" s="18"/>
      <c r="AC1388" s="18"/>
      <c r="AD1388" s="18"/>
    </row>
    <row r="1389">
      <c r="A1389" s="119">
        <v>1415.0</v>
      </c>
      <c r="B1389" s="120" t="s">
        <v>1685</v>
      </c>
      <c r="C1389" s="120" t="s">
        <v>243</v>
      </c>
      <c r="D1389" s="119"/>
      <c r="E1389" s="119" t="s">
        <v>1654</v>
      </c>
      <c r="F1389" s="121"/>
      <c r="G1389" s="121" t="s">
        <v>5512</v>
      </c>
      <c r="H1389" s="121" t="s">
        <v>5513</v>
      </c>
      <c r="I1389" s="121" t="s">
        <v>1600</v>
      </c>
      <c r="J1389" s="121" t="s">
        <v>5514</v>
      </c>
      <c r="K1389" s="123" t="s">
        <v>5515</v>
      </c>
      <c r="L1389" s="121" t="s">
        <v>5516</v>
      </c>
      <c r="M1389" s="147"/>
      <c r="N1389" s="18"/>
      <c r="O1389" s="113"/>
      <c r="P1389" s="113"/>
      <c r="Q1389" s="113"/>
      <c r="R1389" s="113"/>
      <c r="S1389" s="15"/>
      <c r="T1389" s="18"/>
      <c r="U1389" s="18"/>
      <c r="V1389" s="18"/>
      <c r="W1389" s="18"/>
      <c r="X1389" s="18"/>
      <c r="Y1389" s="18"/>
      <c r="Z1389" s="18"/>
      <c r="AA1389" s="18"/>
      <c r="AB1389" s="18"/>
      <c r="AC1389" s="18"/>
      <c r="AD1389" s="18"/>
    </row>
    <row r="1390">
      <c r="A1390" s="119">
        <v>1409.0</v>
      </c>
      <c r="B1390" s="120" t="s">
        <v>1685</v>
      </c>
      <c r="C1390" s="120" t="s">
        <v>243</v>
      </c>
      <c r="D1390" s="119"/>
      <c r="E1390" s="119" t="s">
        <v>1654</v>
      </c>
      <c r="F1390" s="121"/>
      <c r="G1390" s="121" t="s">
        <v>5517</v>
      </c>
      <c r="H1390" s="121" t="s">
        <v>5518</v>
      </c>
      <c r="I1390" s="121" t="s">
        <v>1600</v>
      </c>
      <c r="J1390" s="121" t="s">
        <v>5519</v>
      </c>
      <c r="K1390" s="123" t="s">
        <v>1602</v>
      </c>
      <c r="L1390" s="121" t="s">
        <v>1603</v>
      </c>
      <c r="M1390" s="147"/>
      <c r="N1390" s="18"/>
      <c r="O1390" s="113"/>
      <c r="P1390" s="113"/>
      <c r="Q1390" s="113"/>
      <c r="R1390" s="113"/>
      <c r="S1390" s="15"/>
      <c r="T1390" s="18"/>
      <c r="U1390" s="18"/>
      <c r="V1390" s="18"/>
      <c r="W1390" s="18"/>
      <c r="X1390" s="18"/>
      <c r="Y1390" s="18"/>
      <c r="Z1390" s="18"/>
      <c r="AA1390" s="18"/>
      <c r="AB1390" s="18"/>
      <c r="AC1390" s="18"/>
      <c r="AD1390" s="18"/>
    </row>
    <row r="1391">
      <c r="A1391" s="119">
        <v>1413.0</v>
      </c>
      <c r="B1391" s="120" t="s">
        <v>1685</v>
      </c>
      <c r="C1391" s="120" t="s">
        <v>243</v>
      </c>
      <c r="D1391" s="119"/>
      <c r="E1391" s="119" t="s">
        <v>1654</v>
      </c>
      <c r="F1391" s="121"/>
      <c r="G1391" s="121" t="s">
        <v>5520</v>
      </c>
      <c r="H1391" s="121" t="s">
        <v>5518</v>
      </c>
      <c r="I1391" s="121" t="s">
        <v>1600</v>
      </c>
      <c r="J1391" s="121" t="s">
        <v>5521</v>
      </c>
      <c r="K1391" s="123" t="s">
        <v>2048</v>
      </c>
      <c r="L1391" s="121" t="s">
        <v>2049</v>
      </c>
      <c r="M1391" s="147"/>
      <c r="N1391" s="18"/>
      <c r="O1391" s="113"/>
      <c r="P1391" s="113"/>
      <c r="Q1391" s="18"/>
      <c r="R1391" s="18"/>
      <c r="S1391" s="15"/>
      <c r="T1391" s="18"/>
      <c r="U1391" s="18"/>
      <c r="V1391" s="18"/>
      <c r="W1391" s="18"/>
      <c r="X1391" s="18"/>
      <c r="Y1391" s="18"/>
      <c r="Z1391" s="18"/>
      <c r="AA1391" s="18"/>
      <c r="AB1391" s="18"/>
      <c r="AC1391" s="18"/>
      <c r="AD1391" s="18"/>
    </row>
    <row r="1392">
      <c r="A1392" s="119">
        <v>1514.0</v>
      </c>
      <c r="B1392" s="120" t="s">
        <v>1685</v>
      </c>
      <c r="C1392" s="120" t="s">
        <v>243</v>
      </c>
      <c r="D1392" s="120"/>
      <c r="E1392" s="120" t="s">
        <v>1654</v>
      </c>
      <c r="F1392" s="121"/>
      <c r="G1392" s="121" t="s">
        <v>5522</v>
      </c>
      <c r="H1392" s="121" t="s">
        <v>5523</v>
      </c>
      <c r="I1392" s="121" t="s">
        <v>1600</v>
      </c>
      <c r="J1392" s="121" t="s">
        <v>5524</v>
      </c>
      <c r="K1392" s="123" t="s">
        <v>1795</v>
      </c>
      <c r="L1392" s="121" t="s">
        <v>1796</v>
      </c>
      <c r="M1392" s="147"/>
      <c r="N1392" s="18"/>
      <c r="O1392" s="113"/>
      <c r="P1392" s="113"/>
      <c r="Q1392" s="113"/>
      <c r="R1392" s="113"/>
      <c r="S1392" s="15"/>
      <c r="T1392" s="18"/>
      <c r="U1392" s="18"/>
      <c r="V1392" s="18"/>
      <c r="W1392" s="18"/>
      <c r="X1392" s="18"/>
      <c r="Y1392" s="18"/>
      <c r="Z1392" s="18"/>
      <c r="AA1392" s="18"/>
      <c r="AB1392" s="18"/>
      <c r="AC1392" s="18"/>
      <c r="AD1392" s="18"/>
    </row>
    <row r="1393">
      <c r="A1393" s="119">
        <v>1612.0</v>
      </c>
      <c r="B1393" s="120" t="s">
        <v>1685</v>
      </c>
      <c r="C1393" s="120" t="s">
        <v>243</v>
      </c>
      <c r="D1393" s="120"/>
      <c r="E1393" s="120" t="s">
        <v>1654</v>
      </c>
      <c r="F1393" s="121"/>
      <c r="G1393" s="121" t="s">
        <v>5522</v>
      </c>
      <c r="H1393" s="121" t="s">
        <v>5523</v>
      </c>
      <c r="I1393" s="121" t="s">
        <v>1600</v>
      </c>
      <c r="J1393" s="121" t="s">
        <v>5525</v>
      </c>
      <c r="K1393" s="123" t="s">
        <v>1798</v>
      </c>
      <c r="L1393" s="121" t="s">
        <v>1799</v>
      </c>
      <c r="M1393" s="147"/>
      <c r="N1393" s="18"/>
      <c r="O1393" s="113"/>
      <c r="P1393" s="113"/>
      <c r="Q1393" s="113"/>
      <c r="R1393" s="113"/>
      <c r="S1393" s="15"/>
      <c r="T1393" s="18"/>
      <c r="U1393" s="18"/>
      <c r="V1393" s="18"/>
      <c r="W1393" s="18"/>
      <c r="X1393" s="18"/>
      <c r="Y1393" s="18"/>
      <c r="Z1393" s="18"/>
      <c r="AA1393" s="18"/>
      <c r="AB1393" s="18"/>
      <c r="AC1393" s="18"/>
      <c r="AD1393" s="18"/>
    </row>
    <row r="1394">
      <c r="A1394" s="119">
        <v>1513.0</v>
      </c>
      <c r="B1394" s="120" t="s">
        <v>1685</v>
      </c>
      <c r="C1394" s="120" t="s">
        <v>243</v>
      </c>
      <c r="D1394" s="120"/>
      <c r="E1394" s="120" t="s">
        <v>1654</v>
      </c>
      <c r="F1394" s="121"/>
      <c r="G1394" s="121" t="s">
        <v>5526</v>
      </c>
      <c r="H1394" s="121" t="s">
        <v>5527</v>
      </c>
      <c r="I1394" s="121" t="s">
        <v>1600</v>
      </c>
      <c r="J1394" s="121" t="s">
        <v>5528</v>
      </c>
      <c r="K1394" s="123" t="s">
        <v>1795</v>
      </c>
      <c r="L1394" s="121" t="s">
        <v>1796</v>
      </c>
      <c r="M1394" s="147"/>
      <c r="N1394" s="18"/>
      <c r="O1394" s="113"/>
      <c r="P1394" s="113"/>
      <c r="Q1394" s="18"/>
      <c r="R1394" s="18"/>
      <c r="S1394" s="15"/>
      <c r="T1394" s="18"/>
      <c r="U1394" s="18"/>
      <c r="V1394" s="18"/>
      <c r="W1394" s="18"/>
      <c r="X1394" s="18"/>
      <c r="Y1394" s="18"/>
      <c r="Z1394" s="18"/>
      <c r="AA1394" s="18"/>
      <c r="AB1394" s="18"/>
      <c r="AC1394" s="18"/>
      <c r="AD1394" s="18"/>
    </row>
    <row r="1395">
      <c r="A1395" s="119">
        <v>1611.0</v>
      </c>
      <c r="B1395" s="120" t="s">
        <v>1685</v>
      </c>
      <c r="C1395" s="120" t="s">
        <v>243</v>
      </c>
      <c r="D1395" s="120"/>
      <c r="E1395" s="120" t="s">
        <v>1654</v>
      </c>
      <c r="F1395" s="121"/>
      <c r="G1395" s="121" t="s">
        <v>5526</v>
      </c>
      <c r="H1395" s="121" t="s">
        <v>5527</v>
      </c>
      <c r="I1395" s="121" t="s">
        <v>1600</v>
      </c>
      <c r="J1395" s="121" t="s">
        <v>5529</v>
      </c>
      <c r="K1395" s="123" t="s">
        <v>1798</v>
      </c>
      <c r="L1395" s="121" t="s">
        <v>1799</v>
      </c>
      <c r="M1395" s="147"/>
      <c r="N1395" s="18"/>
      <c r="O1395" s="113"/>
      <c r="P1395" s="113"/>
      <c r="Q1395" s="18"/>
      <c r="R1395" s="18"/>
      <c r="S1395" s="15"/>
      <c r="T1395" s="18"/>
      <c r="U1395" s="18"/>
      <c r="V1395" s="18"/>
      <c r="W1395" s="18"/>
      <c r="X1395" s="18"/>
      <c r="Y1395" s="18"/>
      <c r="Z1395" s="18"/>
      <c r="AA1395" s="18"/>
      <c r="AB1395" s="18"/>
      <c r="AC1395" s="18"/>
      <c r="AD1395" s="18"/>
    </row>
    <row r="1396">
      <c r="A1396" s="119">
        <v>1416.0</v>
      </c>
      <c r="B1396" s="120" t="s">
        <v>1685</v>
      </c>
      <c r="C1396" s="120" t="s">
        <v>243</v>
      </c>
      <c r="D1396" s="119"/>
      <c r="E1396" s="119" t="s">
        <v>1654</v>
      </c>
      <c r="F1396" s="121"/>
      <c r="G1396" s="121" t="s">
        <v>5530</v>
      </c>
      <c r="H1396" s="121" t="s">
        <v>5531</v>
      </c>
      <c r="I1396" s="121" t="s">
        <v>1600</v>
      </c>
      <c r="J1396" s="121" t="s">
        <v>5532</v>
      </c>
      <c r="K1396" s="123" t="s">
        <v>5515</v>
      </c>
      <c r="L1396" s="121" t="s">
        <v>5516</v>
      </c>
      <c r="M1396" s="147"/>
      <c r="N1396" s="18"/>
      <c r="O1396" s="113"/>
      <c r="P1396" s="113"/>
      <c r="Q1396" s="18"/>
      <c r="R1396" s="18"/>
      <c r="S1396" s="15"/>
      <c r="T1396" s="18"/>
      <c r="U1396" s="18"/>
      <c r="V1396" s="18"/>
      <c r="W1396" s="18"/>
      <c r="X1396" s="18"/>
      <c r="Y1396" s="18"/>
      <c r="Z1396" s="18"/>
      <c r="AA1396" s="18"/>
      <c r="AB1396" s="18"/>
      <c r="AC1396" s="18"/>
      <c r="AD1396" s="18"/>
    </row>
    <row r="1397">
      <c r="A1397" s="119">
        <v>1410.0</v>
      </c>
      <c r="B1397" s="120" t="s">
        <v>1685</v>
      </c>
      <c r="C1397" s="120" t="s">
        <v>243</v>
      </c>
      <c r="D1397" s="119"/>
      <c r="E1397" s="119" t="s">
        <v>1654</v>
      </c>
      <c r="F1397" s="121"/>
      <c r="G1397" s="121" t="s">
        <v>5533</v>
      </c>
      <c r="H1397" s="121" t="s">
        <v>5534</v>
      </c>
      <c r="I1397" s="121" t="s">
        <v>1600</v>
      </c>
      <c r="J1397" s="121" t="s">
        <v>5535</v>
      </c>
      <c r="K1397" s="123" t="s">
        <v>1602</v>
      </c>
      <c r="L1397" s="121" t="s">
        <v>1603</v>
      </c>
      <c r="M1397" s="147"/>
      <c r="N1397" s="18"/>
      <c r="O1397" s="113"/>
      <c r="P1397" s="113"/>
      <c r="Q1397" s="18"/>
      <c r="R1397" s="18"/>
      <c r="S1397" s="15"/>
      <c r="T1397" s="18"/>
      <c r="U1397" s="18"/>
      <c r="V1397" s="18"/>
      <c r="W1397" s="18"/>
      <c r="X1397" s="18"/>
      <c r="Y1397" s="18"/>
      <c r="Z1397" s="18"/>
      <c r="AA1397" s="18"/>
      <c r="AB1397" s="18"/>
      <c r="AC1397" s="18"/>
      <c r="AD1397" s="18"/>
    </row>
    <row r="1398">
      <c r="A1398" s="119">
        <v>1414.0</v>
      </c>
      <c r="B1398" s="120" t="s">
        <v>1685</v>
      </c>
      <c r="C1398" s="120" t="s">
        <v>243</v>
      </c>
      <c r="D1398" s="119"/>
      <c r="E1398" s="119" t="s">
        <v>1654</v>
      </c>
      <c r="F1398" s="121"/>
      <c r="G1398" s="121" t="s">
        <v>5536</v>
      </c>
      <c r="H1398" s="121" t="s">
        <v>5534</v>
      </c>
      <c r="I1398" s="121" t="s">
        <v>1600</v>
      </c>
      <c r="J1398" s="121" t="s">
        <v>5537</v>
      </c>
      <c r="K1398" s="123" t="s">
        <v>2048</v>
      </c>
      <c r="L1398" s="121" t="s">
        <v>2049</v>
      </c>
      <c r="M1398" s="147"/>
      <c r="N1398" s="18"/>
      <c r="O1398" s="113"/>
      <c r="P1398" s="113"/>
      <c r="Q1398" s="18"/>
      <c r="R1398" s="18"/>
      <c r="S1398" s="15"/>
      <c r="T1398" s="18"/>
      <c r="U1398" s="18"/>
      <c r="V1398" s="18"/>
      <c r="W1398" s="18"/>
      <c r="X1398" s="18"/>
      <c r="Y1398" s="18"/>
      <c r="Z1398" s="18"/>
      <c r="AA1398" s="18"/>
      <c r="AB1398" s="18"/>
      <c r="AC1398" s="18"/>
      <c r="AD1398" s="18"/>
    </row>
    <row r="1399">
      <c r="A1399" s="126">
        <v>1386.0</v>
      </c>
      <c r="B1399" s="127" t="s">
        <v>1711</v>
      </c>
      <c r="C1399" s="127" t="s">
        <v>243</v>
      </c>
      <c r="D1399" s="127"/>
      <c r="E1399" s="127" t="s">
        <v>1719</v>
      </c>
      <c r="F1399" s="128"/>
      <c r="G1399" s="128" t="s">
        <v>5538</v>
      </c>
      <c r="H1399" s="128" t="s">
        <v>5539</v>
      </c>
      <c r="I1399" s="128" t="s">
        <v>1722</v>
      </c>
      <c r="J1399" s="128" t="s">
        <v>5540</v>
      </c>
      <c r="K1399" s="130" t="s">
        <v>5541</v>
      </c>
      <c r="L1399" s="128" t="s">
        <v>5542</v>
      </c>
      <c r="M1399" s="145"/>
      <c r="N1399" s="18"/>
      <c r="O1399" s="113"/>
      <c r="P1399" s="113"/>
      <c r="Q1399" s="113"/>
      <c r="R1399" s="113"/>
      <c r="S1399" s="15"/>
      <c r="T1399" s="18"/>
      <c r="U1399" s="18"/>
      <c r="V1399" s="18"/>
      <c r="W1399" s="18"/>
      <c r="X1399" s="18"/>
      <c r="Y1399" s="18"/>
      <c r="Z1399" s="18"/>
      <c r="AA1399" s="18"/>
      <c r="AB1399" s="18"/>
      <c r="AC1399" s="18"/>
      <c r="AD1399" s="18"/>
    </row>
    <row r="1400">
      <c r="A1400" s="126">
        <v>1398.0</v>
      </c>
      <c r="B1400" s="127" t="s">
        <v>1711</v>
      </c>
      <c r="C1400" s="127" t="s">
        <v>243</v>
      </c>
      <c r="D1400" s="127"/>
      <c r="E1400" s="127" t="s">
        <v>1719</v>
      </c>
      <c r="F1400" s="128"/>
      <c r="G1400" s="128" t="s">
        <v>5543</v>
      </c>
      <c r="H1400" s="128" t="s">
        <v>5544</v>
      </c>
      <c r="I1400" s="128" t="s">
        <v>1722</v>
      </c>
      <c r="J1400" s="128" t="s">
        <v>5545</v>
      </c>
      <c r="K1400" s="130" t="s">
        <v>5541</v>
      </c>
      <c r="L1400" s="128" t="s">
        <v>5542</v>
      </c>
      <c r="M1400" s="145"/>
      <c r="N1400" s="18"/>
      <c r="O1400" s="113"/>
      <c r="P1400" s="113"/>
      <c r="Q1400" s="113"/>
      <c r="R1400" s="113"/>
      <c r="S1400" s="15"/>
      <c r="T1400" s="18"/>
      <c r="U1400" s="18"/>
      <c r="V1400" s="18"/>
      <c r="W1400" s="18"/>
      <c r="X1400" s="18"/>
      <c r="Y1400" s="18"/>
      <c r="Z1400" s="18"/>
      <c r="AA1400" s="18"/>
      <c r="AB1400" s="18"/>
      <c r="AC1400" s="18"/>
      <c r="AD1400" s="18"/>
    </row>
    <row r="1401">
      <c r="A1401" s="126">
        <v>1392.0</v>
      </c>
      <c r="B1401" s="127" t="s">
        <v>1711</v>
      </c>
      <c r="C1401" s="127" t="s">
        <v>243</v>
      </c>
      <c r="D1401" s="127"/>
      <c r="E1401" s="127" t="s">
        <v>1719</v>
      </c>
      <c r="F1401" s="128"/>
      <c r="G1401" s="128" t="s">
        <v>5546</v>
      </c>
      <c r="H1401" s="128" t="s">
        <v>5547</v>
      </c>
      <c r="I1401" s="128" t="s">
        <v>1722</v>
      </c>
      <c r="J1401" s="128" t="s">
        <v>5548</v>
      </c>
      <c r="K1401" s="130" t="s">
        <v>5541</v>
      </c>
      <c r="L1401" s="128" t="s">
        <v>5542</v>
      </c>
      <c r="M1401" s="145"/>
      <c r="N1401" s="18"/>
      <c r="O1401" s="18"/>
      <c r="P1401" s="18"/>
      <c r="Q1401" s="18"/>
      <c r="R1401" s="18"/>
      <c r="S1401" s="18"/>
      <c r="T1401" s="15"/>
      <c r="U1401" s="18"/>
      <c r="V1401" s="18"/>
      <c r="W1401" s="18"/>
      <c r="X1401" s="18"/>
      <c r="Y1401" s="18"/>
      <c r="Z1401" s="18"/>
      <c r="AA1401" s="18"/>
      <c r="AB1401" s="18"/>
      <c r="AC1401" s="18"/>
      <c r="AD1401" s="18"/>
    </row>
    <row r="1402">
      <c r="A1402" s="126">
        <v>1404.0</v>
      </c>
      <c r="B1402" s="127" t="s">
        <v>1711</v>
      </c>
      <c r="C1402" s="127" t="s">
        <v>243</v>
      </c>
      <c r="D1402" s="127"/>
      <c r="E1402" s="127" t="s">
        <v>1719</v>
      </c>
      <c r="F1402" s="128"/>
      <c r="G1402" s="128" t="s">
        <v>5549</v>
      </c>
      <c r="H1402" s="128" t="s">
        <v>5550</v>
      </c>
      <c r="I1402" s="128" t="s">
        <v>1722</v>
      </c>
      <c r="J1402" s="128" t="s">
        <v>5551</v>
      </c>
      <c r="K1402" s="130" t="s">
        <v>5541</v>
      </c>
      <c r="L1402" s="128" t="s">
        <v>5542</v>
      </c>
      <c r="M1402" s="145"/>
      <c r="N1402" s="18"/>
      <c r="O1402" s="18"/>
      <c r="P1402" s="18"/>
      <c r="Q1402" s="18"/>
      <c r="R1402" s="18"/>
      <c r="S1402" s="18"/>
      <c r="T1402" s="15"/>
      <c r="U1402" s="18"/>
      <c r="V1402" s="18"/>
      <c r="W1402" s="18"/>
      <c r="X1402" s="18"/>
      <c r="Y1402" s="18"/>
      <c r="Z1402" s="18"/>
      <c r="AA1402" s="18"/>
      <c r="AB1402" s="18"/>
      <c r="AC1402" s="18"/>
      <c r="AD1402" s="18"/>
    </row>
    <row r="1403">
      <c r="A1403" s="126">
        <v>1385.0</v>
      </c>
      <c r="B1403" s="127" t="s">
        <v>1711</v>
      </c>
      <c r="C1403" s="127" t="s">
        <v>243</v>
      </c>
      <c r="D1403" s="127"/>
      <c r="E1403" s="127" t="s">
        <v>1719</v>
      </c>
      <c r="F1403" s="128"/>
      <c r="G1403" s="128" t="s">
        <v>5552</v>
      </c>
      <c r="H1403" s="128" t="s">
        <v>5553</v>
      </c>
      <c r="I1403" s="128" t="s">
        <v>1722</v>
      </c>
      <c r="J1403" s="128" t="s">
        <v>5554</v>
      </c>
      <c r="K1403" s="130" t="s">
        <v>5541</v>
      </c>
      <c r="L1403" s="128" t="s">
        <v>5542</v>
      </c>
      <c r="M1403" s="145"/>
      <c r="N1403" s="18"/>
      <c r="O1403" s="18"/>
      <c r="P1403" s="18"/>
      <c r="Q1403" s="18"/>
      <c r="R1403" s="18"/>
      <c r="S1403" s="18"/>
      <c r="T1403" s="15"/>
      <c r="U1403" s="18"/>
      <c r="V1403" s="18"/>
      <c r="W1403" s="18"/>
      <c r="X1403" s="18"/>
      <c r="Y1403" s="18"/>
      <c r="Z1403" s="18"/>
      <c r="AA1403" s="18"/>
      <c r="AB1403" s="18"/>
      <c r="AC1403" s="18"/>
      <c r="AD1403" s="18"/>
    </row>
    <row r="1404">
      <c r="A1404" s="126">
        <v>1397.0</v>
      </c>
      <c r="B1404" s="127" t="s">
        <v>1711</v>
      </c>
      <c r="C1404" s="127" t="s">
        <v>243</v>
      </c>
      <c r="D1404" s="127"/>
      <c r="E1404" s="127" t="s">
        <v>1719</v>
      </c>
      <c r="F1404" s="128"/>
      <c r="G1404" s="128" t="s">
        <v>5555</v>
      </c>
      <c r="H1404" s="128" t="s">
        <v>5556</v>
      </c>
      <c r="I1404" s="128" t="s">
        <v>1722</v>
      </c>
      <c r="J1404" s="128" t="s">
        <v>5557</v>
      </c>
      <c r="K1404" s="130" t="s">
        <v>5541</v>
      </c>
      <c r="L1404" s="128" t="s">
        <v>5542</v>
      </c>
      <c r="M1404" s="145"/>
      <c r="N1404" s="18"/>
      <c r="O1404" s="18"/>
      <c r="P1404" s="18"/>
      <c r="Q1404" s="18"/>
      <c r="R1404" s="18"/>
      <c r="S1404" s="18"/>
      <c r="T1404" s="15"/>
      <c r="U1404" s="18"/>
      <c r="V1404" s="18"/>
      <c r="W1404" s="18"/>
      <c r="X1404" s="18"/>
      <c r="Y1404" s="18"/>
      <c r="Z1404" s="18"/>
      <c r="AA1404" s="18"/>
      <c r="AB1404" s="18"/>
      <c r="AC1404" s="18"/>
      <c r="AD1404" s="18"/>
    </row>
    <row r="1405">
      <c r="A1405" s="126">
        <v>1391.0</v>
      </c>
      <c r="B1405" s="127" t="s">
        <v>1711</v>
      </c>
      <c r="C1405" s="127" t="s">
        <v>243</v>
      </c>
      <c r="D1405" s="127"/>
      <c r="E1405" s="127" t="s">
        <v>1719</v>
      </c>
      <c r="F1405" s="128"/>
      <c r="G1405" s="128" t="s">
        <v>5558</v>
      </c>
      <c r="H1405" s="128" t="s">
        <v>5559</v>
      </c>
      <c r="I1405" s="128" t="s">
        <v>1722</v>
      </c>
      <c r="J1405" s="128" t="s">
        <v>5560</v>
      </c>
      <c r="K1405" s="130" t="s">
        <v>5541</v>
      </c>
      <c r="L1405" s="128" t="s">
        <v>5542</v>
      </c>
      <c r="M1405" s="145"/>
      <c r="N1405" s="18"/>
      <c r="O1405" s="18"/>
      <c r="P1405" s="18"/>
      <c r="Q1405" s="18"/>
      <c r="R1405" s="18"/>
      <c r="S1405" s="18"/>
      <c r="T1405" s="15"/>
      <c r="U1405" s="18"/>
      <c r="V1405" s="18"/>
      <c r="W1405" s="18"/>
      <c r="X1405" s="18"/>
      <c r="Y1405" s="18"/>
      <c r="Z1405" s="18"/>
      <c r="AA1405" s="18"/>
      <c r="AB1405" s="18"/>
      <c r="AC1405" s="18"/>
      <c r="AD1405" s="18"/>
    </row>
    <row r="1406">
      <c r="A1406" s="126">
        <v>1403.0</v>
      </c>
      <c r="B1406" s="127" t="s">
        <v>1711</v>
      </c>
      <c r="C1406" s="127" t="s">
        <v>243</v>
      </c>
      <c r="D1406" s="127"/>
      <c r="E1406" s="127" t="s">
        <v>1719</v>
      </c>
      <c r="F1406" s="128"/>
      <c r="G1406" s="128" t="s">
        <v>5561</v>
      </c>
      <c r="H1406" s="128" t="s">
        <v>5562</v>
      </c>
      <c r="I1406" s="128" t="s">
        <v>1722</v>
      </c>
      <c r="J1406" s="128" t="s">
        <v>5563</v>
      </c>
      <c r="K1406" s="130" t="s">
        <v>5541</v>
      </c>
      <c r="L1406" s="128" t="s">
        <v>5542</v>
      </c>
      <c r="M1406" s="145"/>
      <c r="N1406" s="18"/>
      <c r="O1406" s="18"/>
      <c r="P1406" s="18"/>
      <c r="Q1406" s="18"/>
      <c r="R1406" s="18"/>
      <c r="S1406" s="18"/>
      <c r="T1406" s="15"/>
      <c r="U1406" s="18"/>
      <c r="V1406" s="18"/>
      <c r="W1406" s="18"/>
      <c r="X1406" s="18"/>
      <c r="Y1406" s="18"/>
      <c r="Z1406" s="18"/>
      <c r="AA1406" s="18"/>
      <c r="AB1406" s="18"/>
      <c r="AC1406" s="18"/>
      <c r="AD1406" s="18"/>
    </row>
    <row r="1407">
      <c r="A1407" s="126">
        <v>1387.0</v>
      </c>
      <c r="B1407" s="127" t="s">
        <v>1711</v>
      </c>
      <c r="C1407" s="127" t="s">
        <v>243</v>
      </c>
      <c r="D1407" s="127"/>
      <c r="E1407" s="127" t="s">
        <v>1719</v>
      </c>
      <c r="F1407" s="128"/>
      <c r="G1407" s="128" t="s">
        <v>5564</v>
      </c>
      <c r="H1407" s="128" t="s">
        <v>5565</v>
      </c>
      <c r="I1407" s="128" t="s">
        <v>1722</v>
      </c>
      <c r="J1407" s="128" t="s">
        <v>5566</v>
      </c>
      <c r="K1407" s="130" t="s">
        <v>5541</v>
      </c>
      <c r="L1407" s="128" t="s">
        <v>5542</v>
      </c>
      <c r="M1407" s="145"/>
      <c r="N1407" s="18"/>
      <c r="O1407" s="18"/>
      <c r="P1407" s="18"/>
      <c r="Q1407" s="18"/>
      <c r="R1407" s="18"/>
      <c r="S1407" s="18"/>
      <c r="T1407" s="15"/>
      <c r="U1407" s="18"/>
      <c r="V1407" s="18"/>
      <c r="W1407" s="18"/>
      <c r="X1407" s="18"/>
      <c r="Y1407" s="18"/>
      <c r="Z1407" s="18"/>
      <c r="AA1407" s="18"/>
      <c r="AB1407" s="18"/>
      <c r="AC1407" s="18"/>
      <c r="AD1407" s="18"/>
    </row>
    <row r="1408">
      <c r="A1408" s="126">
        <v>1399.0</v>
      </c>
      <c r="B1408" s="127" t="s">
        <v>1711</v>
      </c>
      <c r="C1408" s="127" t="s">
        <v>243</v>
      </c>
      <c r="D1408" s="127"/>
      <c r="E1408" s="127" t="s">
        <v>1719</v>
      </c>
      <c r="F1408" s="128"/>
      <c r="G1408" s="128" t="s">
        <v>5567</v>
      </c>
      <c r="H1408" s="128" t="s">
        <v>5568</v>
      </c>
      <c r="I1408" s="128" t="s">
        <v>1722</v>
      </c>
      <c r="J1408" s="128" t="s">
        <v>5569</v>
      </c>
      <c r="K1408" s="130" t="s">
        <v>5541</v>
      </c>
      <c r="L1408" s="128" t="s">
        <v>5542</v>
      </c>
      <c r="M1408" s="145"/>
      <c r="N1408" s="18"/>
      <c r="O1408" s="18"/>
      <c r="P1408" s="18"/>
      <c r="Q1408" s="18"/>
      <c r="R1408" s="18"/>
      <c r="S1408" s="18"/>
      <c r="T1408" s="15"/>
      <c r="U1408" s="18"/>
      <c r="V1408" s="18"/>
      <c r="W1408" s="18"/>
      <c r="X1408" s="18"/>
      <c r="Y1408" s="18"/>
      <c r="Z1408" s="18"/>
      <c r="AA1408" s="18"/>
      <c r="AB1408" s="18"/>
      <c r="AC1408" s="18"/>
      <c r="AD1408" s="18"/>
    </row>
    <row r="1409">
      <c r="A1409" s="126">
        <v>1393.0</v>
      </c>
      <c r="B1409" s="127" t="s">
        <v>1711</v>
      </c>
      <c r="C1409" s="127" t="s">
        <v>243</v>
      </c>
      <c r="D1409" s="127"/>
      <c r="E1409" s="127" t="s">
        <v>1719</v>
      </c>
      <c r="F1409" s="128"/>
      <c r="G1409" s="128" t="s">
        <v>5570</v>
      </c>
      <c r="H1409" s="128" t="s">
        <v>5571</v>
      </c>
      <c r="I1409" s="128" t="s">
        <v>1722</v>
      </c>
      <c r="J1409" s="128" t="s">
        <v>5572</v>
      </c>
      <c r="K1409" s="130" t="s">
        <v>5541</v>
      </c>
      <c r="L1409" s="128" t="s">
        <v>5542</v>
      </c>
      <c r="M1409" s="145"/>
      <c r="N1409" s="18"/>
      <c r="O1409" s="18"/>
      <c r="P1409" s="18"/>
      <c r="Q1409" s="18"/>
      <c r="R1409" s="18"/>
      <c r="S1409" s="18"/>
      <c r="T1409" s="15"/>
      <c r="U1409" s="18"/>
      <c r="V1409" s="18"/>
      <c r="W1409" s="18"/>
      <c r="X1409" s="18"/>
      <c r="Y1409" s="18"/>
      <c r="Z1409" s="18"/>
      <c r="AA1409" s="18"/>
      <c r="AB1409" s="18"/>
      <c r="AC1409" s="18"/>
      <c r="AD1409" s="18"/>
    </row>
    <row r="1410">
      <c r="A1410" s="126">
        <v>1405.0</v>
      </c>
      <c r="B1410" s="127" t="s">
        <v>1711</v>
      </c>
      <c r="C1410" s="127" t="s">
        <v>243</v>
      </c>
      <c r="D1410" s="127"/>
      <c r="E1410" s="127" t="s">
        <v>1719</v>
      </c>
      <c r="F1410" s="128"/>
      <c r="G1410" s="128" t="s">
        <v>5573</v>
      </c>
      <c r="H1410" s="128" t="s">
        <v>5574</v>
      </c>
      <c r="I1410" s="128" t="s">
        <v>1722</v>
      </c>
      <c r="J1410" s="128" t="s">
        <v>5575</v>
      </c>
      <c r="K1410" s="130" t="s">
        <v>5541</v>
      </c>
      <c r="L1410" s="128" t="s">
        <v>5542</v>
      </c>
      <c r="M1410" s="145"/>
      <c r="N1410" s="18"/>
      <c r="O1410" s="18"/>
      <c r="P1410" s="18"/>
      <c r="Q1410" s="18"/>
      <c r="R1410" s="18"/>
      <c r="S1410" s="18"/>
      <c r="T1410" s="15"/>
      <c r="U1410" s="18"/>
      <c r="V1410" s="18"/>
      <c r="W1410" s="18"/>
      <c r="X1410" s="18"/>
      <c r="Y1410" s="18"/>
      <c r="Z1410" s="18"/>
      <c r="AA1410" s="18"/>
      <c r="AB1410" s="18"/>
      <c r="AC1410" s="18"/>
      <c r="AD1410" s="18"/>
    </row>
    <row r="1411">
      <c r="A1411" s="119">
        <v>1457.0</v>
      </c>
      <c r="B1411" s="120" t="s">
        <v>1685</v>
      </c>
      <c r="C1411" s="120" t="s">
        <v>243</v>
      </c>
      <c r="D1411" s="120"/>
      <c r="E1411" s="120" t="s">
        <v>1654</v>
      </c>
      <c r="F1411" s="121"/>
      <c r="G1411" s="121" t="s">
        <v>5576</v>
      </c>
      <c r="H1411" s="121" t="s">
        <v>5577</v>
      </c>
      <c r="I1411" s="121" t="s">
        <v>1600</v>
      </c>
      <c r="J1411" s="121" t="s">
        <v>5578</v>
      </c>
      <c r="K1411" s="123" t="s">
        <v>1795</v>
      </c>
      <c r="L1411" s="121" t="s">
        <v>1796</v>
      </c>
      <c r="M1411" s="147"/>
      <c r="N1411" s="18"/>
      <c r="O1411" s="18"/>
      <c r="P1411" s="18"/>
      <c r="Q1411" s="18"/>
      <c r="R1411" s="18"/>
      <c r="S1411" s="18"/>
      <c r="T1411" s="15"/>
      <c r="U1411" s="18"/>
      <c r="V1411" s="18"/>
      <c r="W1411" s="18"/>
      <c r="X1411" s="18"/>
      <c r="Y1411" s="18"/>
      <c r="Z1411" s="18"/>
      <c r="AA1411" s="18"/>
      <c r="AB1411" s="18"/>
      <c r="AC1411" s="18"/>
      <c r="AD1411" s="18"/>
    </row>
    <row r="1412">
      <c r="A1412" s="119">
        <v>1555.0</v>
      </c>
      <c r="B1412" s="120" t="s">
        <v>1685</v>
      </c>
      <c r="C1412" s="120" t="s">
        <v>243</v>
      </c>
      <c r="D1412" s="120"/>
      <c r="E1412" s="120" t="s">
        <v>1654</v>
      </c>
      <c r="F1412" s="121"/>
      <c r="G1412" s="121" t="s">
        <v>5576</v>
      </c>
      <c r="H1412" s="121" t="s">
        <v>5577</v>
      </c>
      <c r="I1412" s="121" t="s">
        <v>1600</v>
      </c>
      <c r="J1412" s="121" t="s">
        <v>5579</v>
      </c>
      <c r="K1412" s="123" t="s">
        <v>1798</v>
      </c>
      <c r="L1412" s="121" t="s">
        <v>1799</v>
      </c>
      <c r="M1412" s="147"/>
      <c r="N1412" s="18"/>
      <c r="O1412" s="18"/>
      <c r="P1412" s="18"/>
      <c r="Q1412" s="18"/>
      <c r="R1412" s="18"/>
      <c r="S1412" s="18"/>
      <c r="T1412" s="15"/>
      <c r="U1412" s="18"/>
      <c r="V1412" s="18"/>
      <c r="W1412" s="18"/>
      <c r="X1412" s="18"/>
      <c r="Y1412" s="18"/>
      <c r="Z1412" s="18"/>
      <c r="AA1412" s="18"/>
      <c r="AB1412" s="18"/>
      <c r="AC1412" s="18"/>
      <c r="AD1412" s="18"/>
    </row>
    <row r="1413">
      <c r="A1413" s="119">
        <v>1459.0</v>
      </c>
      <c r="B1413" s="120" t="s">
        <v>1685</v>
      </c>
      <c r="C1413" s="120" t="s">
        <v>243</v>
      </c>
      <c r="D1413" s="120"/>
      <c r="E1413" s="120" t="s">
        <v>1654</v>
      </c>
      <c r="F1413" s="121"/>
      <c r="G1413" s="121" t="s">
        <v>5580</v>
      </c>
      <c r="H1413" s="121" t="s">
        <v>5581</v>
      </c>
      <c r="I1413" s="121" t="s">
        <v>1600</v>
      </c>
      <c r="J1413" s="121" t="s">
        <v>5582</v>
      </c>
      <c r="K1413" s="123" t="s">
        <v>1795</v>
      </c>
      <c r="L1413" s="121" t="s">
        <v>1796</v>
      </c>
      <c r="M1413" s="147"/>
      <c r="N1413" s="18"/>
      <c r="O1413" s="18"/>
      <c r="P1413" s="18"/>
      <c r="Q1413" s="18"/>
      <c r="R1413" s="18"/>
      <c r="S1413" s="18"/>
      <c r="T1413" s="15"/>
      <c r="U1413" s="18"/>
      <c r="V1413" s="18"/>
      <c r="W1413" s="18"/>
      <c r="X1413" s="18"/>
      <c r="Y1413" s="18"/>
      <c r="Z1413" s="18"/>
      <c r="AA1413" s="18"/>
      <c r="AB1413" s="18"/>
      <c r="AC1413" s="18"/>
      <c r="AD1413" s="18"/>
    </row>
    <row r="1414">
      <c r="A1414" s="119">
        <v>1557.0</v>
      </c>
      <c r="B1414" s="120" t="s">
        <v>1685</v>
      </c>
      <c r="C1414" s="120" t="s">
        <v>243</v>
      </c>
      <c r="D1414" s="120"/>
      <c r="E1414" s="120" t="s">
        <v>1654</v>
      </c>
      <c r="F1414" s="121"/>
      <c r="G1414" s="121" t="s">
        <v>5580</v>
      </c>
      <c r="H1414" s="121" t="s">
        <v>5581</v>
      </c>
      <c r="I1414" s="121" t="s">
        <v>1600</v>
      </c>
      <c r="J1414" s="121" t="s">
        <v>5583</v>
      </c>
      <c r="K1414" s="123" t="s">
        <v>1798</v>
      </c>
      <c r="L1414" s="121" t="s">
        <v>1799</v>
      </c>
      <c r="M1414" s="147"/>
      <c r="N1414" s="18"/>
      <c r="O1414" s="113"/>
      <c r="P1414" s="113"/>
      <c r="Q1414" s="18"/>
      <c r="R1414" s="18"/>
      <c r="S1414" s="15"/>
      <c r="T1414" s="18"/>
      <c r="U1414" s="18"/>
      <c r="V1414" s="18"/>
      <c r="W1414" s="18"/>
      <c r="X1414" s="18"/>
      <c r="Y1414" s="18"/>
      <c r="Z1414" s="18"/>
      <c r="AA1414" s="18"/>
      <c r="AB1414" s="18"/>
      <c r="AC1414" s="18"/>
      <c r="AD1414" s="18"/>
    </row>
    <row r="1415">
      <c r="A1415" s="119">
        <v>1461.0</v>
      </c>
      <c r="B1415" s="120" t="s">
        <v>1685</v>
      </c>
      <c r="C1415" s="120" t="s">
        <v>243</v>
      </c>
      <c r="D1415" s="120"/>
      <c r="E1415" s="120" t="s">
        <v>1654</v>
      </c>
      <c r="F1415" s="121"/>
      <c r="G1415" s="121" t="s">
        <v>5584</v>
      </c>
      <c r="H1415" s="121" t="s">
        <v>5585</v>
      </c>
      <c r="I1415" s="121" t="s">
        <v>1600</v>
      </c>
      <c r="J1415" s="121" t="s">
        <v>5586</v>
      </c>
      <c r="K1415" s="123" t="s">
        <v>1795</v>
      </c>
      <c r="L1415" s="121" t="s">
        <v>1796</v>
      </c>
      <c r="M1415" s="147"/>
      <c r="N1415" s="18"/>
      <c r="O1415" s="18"/>
      <c r="P1415" s="18"/>
      <c r="Q1415" s="18"/>
      <c r="R1415" s="18"/>
      <c r="S1415" s="18"/>
      <c r="T1415" s="15"/>
      <c r="U1415" s="18"/>
      <c r="V1415" s="18"/>
      <c r="W1415" s="18"/>
      <c r="X1415" s="18"/>
      <c r="Y1415" s="18"/>
      <c r="Z1415" s="18"/>
      <c r="AA1415" s="18"/>
      <c r="AB1415" s="18"/>
      <c r="AC1415" s="18"/>
      <c r="AD1415" s="18"/>
    </row>
    <row r="1416">
      <c r="A1416" s="119">
        <v>1559.0</v>
      </c>
      <c r="B1416" s="120" t="s">
        <v>1685</v>
      </c>
      <c r="C1416" s="120" t="s">
        <v>243</v>
      </c>
      <c r="D1416" s="120"/>
      <c r="E1416" s="120" t="s">
        <v>1654</v>
      </c>
      <c r="F1416" s="121"/>
      <c r="G1416" s="121" t="s">
        <v>5584</v>
      </c>
      <c r="H1416" s="121" t="s">
        <v>5585</v>
      </c>
      <c r="I1416" s="121" t="s">
        <v>1600</v>
      </c>
      <c r="J1416" s="121" t="s">
        <v>5587</v>
      </c>
      <c r="K1416" s="123" t="s">
        <v>1798</v>
      </c>
      <c r="L1416" s="121" t="s">
        <v>1799</v>
      </c>
      <c r="M1416" s="147"/>
      <c r="N1416" s="18"/>
      <c r="O1416" s="113"/>
      <c r="P1416" s="113"/>
      <c r="Q1416" s="18"/>
      <c r="R1416" s="18"/>
      <c r="S1416" s="15"/>
      <c r="T1416" s="18"/>
      <c r="U1416" s="18"/>
      <c r="V1416" s="18"/>
      <c r="W1416" s="18"/>
      <c r="X1416" s="18"/>
      <c r="Y1416" s="18"/>
      <c r="Z1416" s="18"/>
      <c r="AA1416" s="18"/>
      <c r="AB1416" s="18"/>
      <c r="AC1416" s="18"/>
      <c r="AD1416" s="18"/>
    </row>
    <row r="1417">
      <c r="A1417" s="119">
        <v>1463.0</v>
      </c>
      <c r="B1417" s="120" t="s">
        <v>1685</v>
      </c>
      <c r="C1417" s="120" t="s">
        <v>243</v>
      </c>
      <c r="D1417" s="120"/>
      <c r="E1417" s="120" t="s">
        <v>1654</v>
      </c>
      <c r="F1417" s="121"/>
      <c r="G1417" s="121" t="s">
        <v>5588</v>
      </c>
      <c r="H1417" s="121" t="s">
        <v>5589</v>
      </c>
      <c r="I1417" s="121" t="s">
        <v>1600</v>
      </c>
      <c r="J1417" s="121" t="s">
        <v>5590</v>
      </c>
      <c r="K1417" s="123" t="s">
        <v>1795</v>
      </c>
      <c r="L1417" s="121" t="s">
        <v>1796</v>
      </c>
      <c r="M1417" s="147"/>
      <c r="N1417" s="18"/>
      <c r="O1417" s="18"/>
      <c r="P1417" s="18"/>
      <c r="Q1417" s="18"/>
      <c r="R1417" s="18"/>
      <c r="S1417" s="18"/>
      <c r="T1417" s="15"/>
      <c r="U1417" s="18"/>
      <c r="V1417" s="18"/>
      <c r="W1417" s="18"/>
      <c r="X1417" s="18"/>
      <c r="Y1417" s="18"/>
      <c r="Z1417" s="18"/>
      <c r="AA1417" s="18"/>
      <c r="AB1417" s="18"/>
      <c r="AC1417" s="18"/>
      <c r="AD1417" s="18"/>
    </row>
    <row r="1418">
      <c r="A1418" s="119">
        <v>1561.0</v>
      </c>
      <c r="B1418" s="120" t="s">
        <v>1685</v>
      </c>
      <c r="C1418" s="120" t="s">
        <v>243</v>
      </c>
      <c r="D1418" s="120"/>
      <c r="E1418" s="120" t="s">
        <v>1654</v>
      </c>
      <c r="F1418" s="121"/>
      <c r="G1418" s="121" t="s">
        <v>5588</v>
      </c>
      <c r="H1418" s="121" t="s">
        <v>5589</v>
      </c>
      <c r="I1418" s="121" t="s">
        <v>1600</v>
      </c>
      <c r="J1418" s="121" t="s">
        <v>5591</v>
      </c>
      <c r="K1418" s="123" t="s">
        <v>1798</v>
      </c>
      <c r="L1418" s="121" t="s">
        <v>1799</v>
      </c>
      <c r="M1418" s="147"/>
      <c r="N1418" s="18"/>
      <c r="O1418" s="113"/>
      <c r="P1418" s="113"/>
      <c r="Q1418" s="18"/>
      <c r="R1418" s="18"/>
      <c r="S1418" s="15"/>
      <c r="T1418" s="18"/>
      <c r="U1418" s="18"/>
      <c r="V1418" s="18"/>
      <c r="W1418" s="18"/>
      <c r="X1418" s="18"/>
      <c r="Y1418" s="18"/>
      <c r="Z1418" s="18"/>
      <c r="AA1418" s="18"/>
      <c r="AB1418" s="18"/>
      <c r="AC1418" s="18"/>
      <c r="AD1418" s="18"/>
    </row>
    <row r="1419">
      <c r="A1419" s="119">
        <v>1458.0</v>
      </c>
      <c r="B1419" s="120" t="s">
        <v>1685</v>
      </c>
      <c r="C1419" s="120" t="s">
        <v>243</v>
      </c>
      <c r="D1419" s="120"/>
      <c r="E1419" s="120" t="s">
        <v>1654</v>
      </c>
      <c r="F1419" s="121"/>
      <c r="G1419" s="121" t="s">
        <v>5592</v>
      </c>
      <c r="H1419" s="121" t="s">
        <v>5593</v>
      </c>
      <c r="I1419" s="121" t="s">
        <v>1600</v>
      </c>
      <c r="J1419" s="121" t="s">
        <v>5594</v>
      </c>
      <c r="K1419" s="123" t="s">
        <v>1795</v>
      </c>
      <c r="L1419" s="121" t="s">
        <v>1796</v>
      </c>
      <c r="M1419" s="147"/>
      <c r="N1419" s="18"/>
      <c r="O1419" s="18"/>
      <c r="P1419" s="18"/>
      <c r="Q1419" s="18"/>
      <c r="R1419" s="18"/>
      <c r="S1419" s="18"/>
      <c r="T1419" s="15"/>
      <c r="U1419" s="18"/>
      <c r="V1419" s="18"/>
      <c r="W1419" s="18"/>
      <c r="X1419" s="18"/>
      <c r="Y1419" s="18"/>
      <c r="Z1419" s="18"/>
      <c r="AA1419" s="18"/>
      <c r="AB1419" s="18"/>
      <c r="AC1419" s="18"/>
      <c r="AD1419" s="18"/>
    </row>
    <row r="1420">
      <c r="A1420" s="119">
        <v>1556.0</v>
      </c>
      <c r="B1420" s="120" t="s">
        <v>1685</v>
      </c>
      <c r="C1420" s="120" t="s">
        <v>243</v>
      </c>
      <c r="D1420" s="120"/>
      <c r="E1420" s="120" t="s">
        <v>1654</v>
      </c>
      <c r="F1420" s="121"/>
      <c r="G1420" s="121" t="s">
        <v>5592</v>
      </c>
      <c r="H1420" s="121" t="s">
        <v>5593</v>
      </c>
      <c r="I1420" s="121" t="s">
        <v>1600</v>
      </c>
      <c r="J1420" s="121" t="s">
        <v>5595</v>
      </c>
      <c r="K1420" s="123" t="s">
        <v>1798</v>
      </c>
      <c r="L1420" s="121" t="s">
        <v>1799</v>
      </c>
      <c r="M1420" s="147"/>
      <c r="N1420" s="18"/>
      <c r="O1420" s="113"/>
      <c r="P1420" s="113"/>
      <c r="Q1420" s="18"/>
      <c r="R1420" s="18"/>
      <c r="S1420" s="15"/>
      <c r="T1420" s="18"/>
      <c r="U1420" s="18"/>
      <c r="V1420" s="18"/>
      <c r="W1420" s="18"/>
      <c r="X1420" s="18"/>
      <c r="Y1420" s="18"/>
      <c r="Z1420" s="18"/>
      <c r="AA1420" s="18"/>
      <c r="AB1420" s="18"/>
      <c r="AC1420" s="18"/>
      <c r="AD1420" s="18"/>
    </row>
    <row r="1421">
      <c r="A1421" s="119">
        <v>1460.0</v>
      </c>
      <c r="B1421" s="120" t="s">
        <v>1685</v>
      </c>
      <c r="C1421" s="120" t="s">
        <v>243</v>
      </c>
      <c r="D1421" s="120"/>
      <c r="E1421" s="120" t="s">
        <v>1654</v>
      </c>
      <c r="F1421" s="121"/>
      <c r="G1421" s="121" t="s">
        <v>5596</v>
      </c>
      <c r="H1421" s="121" t="s">
        <v>5597</v>
      </c>
      <c r="I1421" s="121" t="s">
        <v>1600</v>
      </c>
      <c r="J1421" s="121" t="s">
        <v>5598</v>
      </c>
      <c r="K1421" s="123" t="s">
        <v>1795</v>
      </c>
      <c r="L1421" s="121" t="s">
        <v>1796</v>
      </c>
      <c r="M1421" s="147"/>
      <c r="N1421" s="18"/>
      <c r="O1421" s="18"/>
      <c r="P1421" s="18"/>
      <c r="Q1421" s="18"/>
      <c r="R1421" s="18"/>
      <c r="S1421" s="18"/>
      <c r="T1421" s="15"/>
      <c r="U1421" s="18"/>
      <c r="V1421" s="18"/>
      <c r="W1421" s="18"/>
      <c r="X1421" s="18"/>
      <c r="Y1421" s="18"/>
      <c r="Z1421" s="18"/>
      <c r="AA1421" s="18"/>
      <c r="AB1421" s="18"/>
      <c r="AC1421" s="18"/>
      <c r="AD1421" s="18"/>
    </row>
    <row r="1422">
      <c r="A1422" s="119">
        <v>1558.0</v>
      </c>
      <c r="B1422" s="120" t="s">
        <v>1685</v>
      </c>
      <c r="C1422" s="120" t="s">
        <v>243</v>
      </c>
      <c r="D1422" s="120"/>
      <c r="E1422" s="120" t="s">
        <v>1654</v>
      </c>
      <c r="F1422" s="121"/>
      <c r="G1422" s="121" t="s">
        <v>5596</v>
      </c>
      <c r="H1422" s="121" t="s">
        <v>5597</v>
      </c>
      <c r="I1422" s="121" t="s">
        <v>1600</v>
      </c>
      <c r="J1422" s="121" t="s">
        <v>5599</v>
      </c>
      <c r="K1422" s="123" t="s">
        <v>1798</v>
      </c>
      <c r="L1422" s="121" t="s">
        <v>1799</v>
      </c>
      <c r="M1422" s="147"/>
      <c r="N1422" s="18"/>
      <c r="O1422" s="113"/>
      <c r="P1422" s="113"/>
      <c r="Q1422" s="18"/>
      <c r="R1422" s="18"/>
      <c r="S1422" s="15"/>
      <c r="T1422" s="18"/>
      <c r="U1422" s="18"/>
      <c r="V1422" s="18"/>
      <c r="W1422" s="18"/>
      <c r="X1422" s="18"/>
      <c r="Y1422" s="18"/>
      <c r="Z1422" s="18"/>
      <c r="AA1422" s="18"/>
      <c r="AB1422" s="18"/>
      <c r="AC1422" s="18"/>
      <c r="AD1422" s="18"/>
    </row>
    <row r="1423">
      <c r="A1423" s="119">
        <v>1462.0</v>
      </c>
      <c r="B1423" s="120" t="s">
        <v>1685</v>
      </c>
      <c r="C1423" s="120" t="s">
        <v>243</v>
      </c>
      <c r="D1423" s="120"/>
      <c r="E1423" s="120" t="s">
        <v>1654</v>
      </c>
      <c r="F1423" s="121"/>
      <c r="G1423" s="121" t="s">
        <v>5600</v>
      </c>
      <c r="H1423" s="121" t="s">
        <v>5601</v>
      </c>
      <c r="I1423" s="121" t="s">
        <v>1600</v>
      </c>
      <c r="J1423" s="121" t="s">
        <v>5602</v>
      </c>
      <c r="K1423" s="123" t="s">
        <v>1795</v>
      </c>
      <c r="L1423" s="121" t="s">
        <v>1796</v>
      </c>
      <c r="M1423" s="147"/>
      <c r="N1423" s="18"/>
      <c r="O1423" s="18"/>
      <c r="P1423" s="18"/>
      <c r="Q1423" s="18"/>
      <c r="R1423" s="18"/>
      <c r="S1423" s="18"/>
      <c r="T1423" s="15"/>
      <c r="U1423" s="18"/>
      <c r="V1423" s="18"/>
      <c r="W1423" s="18"/>
      <c r="X1423" s="18"/>
      <c r="Y1423" s="18"/>
      <c r="Z1423" s="18"/>
      <c r="AA1423" s="18"/>
      <c r="AB1423" s="18"/>
      <c r="AC1423" s="18"/>
      <c r="AD1423" s="18"/>
    </row>
    <row r="1424">
      <c r="A1424" s="119">
        <v>1560.0</v>
      </c>
      <c r="B1424" s="120" t="s">
        <v>1685</v>
      </c>
      <c r="C1424" s="120" t="s">
        <v>243</v>
      </c>
      <c r="D1424" s="120"/>
      <c r="E1424" s="120" t="s">
        <v>1654</v>
      </c>
      <c r="F1424" s="121"/>
      <c r="G1424" s="121" t="s">
        <v>5600</v>
      </c>
      <c r="H1424" s="121" t="s">
        <v>5601</v>
      </c>
      <c r="I1424" s="121" t="s">
        <v>1600</v>
      </c>
      <c r="J1424" s="121" t="s">
        <v>5603</v>
      </c>
      <c r="K1424" s="123" t="s">
        <v>1798</v>
      </c>
      <c r="L1424" s="121" t="s">
        <v>1799</v>
      </c>
      <c r="M1424" s="147"/>
      <c r="N1424" s="18"/>
      <c r="O1424" s="113"/>
      <c r="P1424" s="113"/>
      <c r="Q1424" s="18"/>
      <c r="R1424" s="18"/>
      <c r="S1424" s="15"/>
      <c r="T1424" s="18"/>
      <c r="U1424" s="18"/>
      <c r="V1424" s="18"/>
      <c r="W1424" s="18"/>
      <c r="X1424" s="18"/>
      <c r="Y1424" s="18"/>
      <c r="Z1424" s="18"/>
      <c r="AA1424" s="18"/>
      <c r="AB1424" s="18"/>
      <c r="AC1424" s="18"/>
      <c r="AD1424" s="18"/>
    </row>
    <row r="1425">
      <c r="A1425" s="119">
        <v>1464.0</v>
      </c>
      <c r="B1425" s="120" t="s">
        <v>1685</v>
      </c>
      <c r="C1425" s="120" t="s">
        <v>243</v>
      </c>
      <c r="D1425" s="120"/>
      <c r="E1425" s="120" t="s">
        <v>1654</v>
      </c>
      <c r="F1425" s="121"/>
      <c r="G1425" s="121" t="s">
        <v>5604</v>
      </c>
      <c r="H1425" s="121" t="s">
        <v>5605</v>
      </c>
      <c r="I1425" s="121" t="s">
        <v>1600</v>
      </c>
      <c r="J1425" s="121" t="s">
        <v>5606</v>
      </c>
      <c r="K1425" s="123" t="s">
        <v>1795</v>
      </c>
      <c r="L1425" s="121" t="s">
        <v>1796</v>
      </c>
      <c r="M1425" s="147"/>
      <c r="N1425" s="18"/>
      <c r="O1425" s="18"/>
      <c r="P1425" s="18"/>
      <c r="Q1425" s="18"/>
      <c r="R1425" s="18"/>
      <c r="S1425" s="18"/>
      <c r="T1425" s="15"/>
      <c r="U1425" s="18"/>
      <c r="V1425" s="18"/>
      <c r="W1425" s="18"/>
      <c r="X1425" s="18"/>
      <c r="Y1425" s="18"/>
      <c r="Z1425" s="18"/>
      <c r="AA1425" s="18"/>
      <c r="AB1425" s="18"/>
      <c r="AC1425" s="18"/>
      <c r="AD1425" s="18"/>
    </row>
    <row r="1426">
      <c r="A1426" s="119">
        <v>1562.0</v>
      </c>
      <c r="B1426" s="120" t="s">
        <v>1685</v>
      </c>
      <c r="C1426" s="120" t="s">
        <v>243</v>
      </c>
      <c r="D1426" s="120"/>
      <c r="E1426" s="120" t="s">
        <v>1654</v>
      </c>
      <c r="F1426" s="121"/>
      <c r="G1426" s="121" t="s">
        <v>5604</v>
      </c>
      <c r="H1426" s="121" t="s">
        <v>5605</v>
      </c>
      <c r="I1426" s="121" t="s">
        <v>1600</v>
      </c>
      <c r="J1426" s="121" t="s">
        <v>5607</v>
      </c>
      <c r="K1426" s="123" t="s">
        <v>1798</v>
      </c>
      <c r="L1426" s="121" t="s">
        <v>1799</v>
      </c>
      <c r="M1426" s="147"/>
      <c r="N1426" s="18"/>
      <c r="O1426" s="113"/>
      <c r="P1426" s="113"/>
      <c r="Q1426" s="18"/>
      <c r="R1426" s="18"/>
      <c r="S1426" s="15"/>
      <c r="T1426" s="18"/>
      <c r="U1426" s="18"/>
      <c r="V1426" s="18"/>
      <c r="W1426" s="18"/>
      <c r="X1426" s="18"/>
      <c r="Y1426" s="18"/>
      <c r="Z1426" s="18"/>
      <c r="AA1426" s="18"/>
      <c r="AB1426" s="18"/>
      <c r="AC1426" s="18"/>
      <c r="AD1426" s="18"/>
    </row>
    <row r="1427">
      <c r="A1427" s="119">
        <v>1449.0</v>
      </c>
      <c r="B1427" s="120" t="s">
        <v>1685</v>
      </c>
      <c r="C1427" s="120" t="s">
        <v>243</v>
      </c>
      <c r="D1427" s="120"/>
      <c r="E1427" s="120" t="s">
        <v>1654</v>
      </c>
      <c r="F1427" s="121"/>
      <c r="G1427" s="121" t="s">
        <v>5608</v>
      </c>
      <c r="H1427" s="121" t="s">
        <v>5609</v>
      </c>
      <c r="I1427" s="121" t="s">
        <v>1600</v>
      </c>
      <c r="J1427" s="121" t="s">
        <v>5610</v>
      </c>
      <c r="K1427" s="123" t="s">
        <v>1795</v>
      </c>
      <c r="L1427" s="121" t="s">
        <v>1796</v>
      </c>
      <c r="M1427" s="147"/>
      <c r="N1427" s="18"/>
      <c r="O1427" s="18"/>
      <c r="P1427" s="18"/>
      <c r="Q1427" s="18"/>
      <c r="R1427" s="18"/>
      <c r="S1427" s="18"/>
      <c r="T1427" s="15"/>
      <c r="U1427" s="18"/>
      <c r="V1427" s="18"/>
      <c r="W1427" s="18"/>
      <c r="X1427" s="18"/>
      <c r="Y1427" s="18"/>
      <c r="Z1427" s="18"/>
      <c r="AA1427" s="18"/>
      <c r="AB1427" s="18"/>
      <c r="AC1427" s="18"/>
      <c r="AD1427" s="18"/>
    </row>
    <row r="1428">
      <c r="A1428" s="119">
        <v>1547.0</v>
      </c>
      <c r="B1428" s="120" t="s">
        <v>1685</v>
      </c>
      <c r="C1428" s="120" t="s">
        <v>243</v>
      </c>
      <c r="D1428" s="120"/>
      <c r="E1428" s="120" t="s">
        <v>1654</v>
      </c>
      <c r="F1428" s="121"/>
      <c r="G1428" s="121" t="s">
        <v>5608</v>
      </c>
      <c r="H1428" s="121" t="s">
        <v>5609</v>
      </c>
      <c r="I1428" s="121" t="s">
        <v>1600</v>
      </c>
      <c r="J1428" s="121" t="s">
        <v>5611</v>
      </c>
      <c r="K1428" s="123" t="s">
        <v>1798</v>
      </c>
      <c r="L1428" s="121" t="s">
        <v>1799</v>
      </c>
      <c r="M1428" s="147"/>
      <c r="N1428" s="18"/>
      <c r="O1428" s="113"/>
      <c r="P1428" s="113"/>
      <c r="Q1428" s="18"/>
      <c r="R1428" s="18"/>
      <c r="S1428" s="15"/>
      <c r="T1428" s="18"/>
      <c r="U1428" s="18"/>
      <c r="V1428" s="18"/>
      <c r="W1428" s="18"/>
      <c r="X1428" s="18"/>
      <c r="Y1428" s="18"/>
      <c r="Z1428" s="18"/>
      <c r="AA1428" s="18"/>
      <c r="AB1428" s="18"/>
      <c r="AC1428" s="18"/>
      <c r="AD1428" s="18"/>
    </row>
    <row r="1429">
      <c r="A1429" s="119">
        <v>1451.0</v>
      </c>
      <c r="B1429" s="120" t="s">
        <v>1685</v>
      </c>
      <c r="C1429" s="120" t="s">
        <v>243</v>
      </c>
      <c r="D1429" s="120"/>
      <c r="E1429" s="120" t="s">
        <v>1654</v>
      </c>
      <c r="F1429" s="121"/>
      <c r="G1429" s="121" t="s">
        <v>5612</v>
      </c>
      <c r="H1429" s="121" t="s">
        <v>5613</v>
      </c>
      <c r="I1429" s="121" t="s">
        <v>1600</v>
      </c>
      <c r="J1429" s="121" t="s">
        <v>5614</v>
      </c>
      <c r="K1429" s="123" t="s">
        <v>1795</v>
      </c>
      <c r="L1429" s="121" t="s">
        <v>1796</v>
      </c>
      <c r="M1429" s="147"/>
      <c r="N1429" s="18"/>
      <c r="O1429" s="18"/>
      <c r="P1429" s="18"/>
      <c r="Q1429" s="18"/>
      <c r="R1429" s="18"/>
      <c r="S1429" s="18"/>
      <c r="T1429" s="15"/>
      <c r="U1429" s="18"/>
      <c r="V1429" s="18"/>
      <c r="W1429" s="18"/>
      <c r="X1429" s="18"/>
      <c r="Y1429" s="18"/>
      <c r="Z1429" s="18"/>
      <c r="AA1429" s="18"/>
      <c r="AB1429" s="18"/>
      <c r="AC1429" s="18"/>
      <c r="AD1429" s="18"/>
    </row>
    <row r="1430">
      <c r="A1430" s="119">
        <v>1549.0</v>
      </c>
      <c r="B1430" s="120" t="s">
        <v>1685</v>
      </c>
      <c r="C1430" s="120" t="s">
        <v>243</v>
      </c>
      <c r="D1430" s="120"/>
      <c r="E1430" s="120" t="s">
        <v>1654</v>
      </c>
      <c r="F1430" s="121"/>
      <c r="G1430" s="121" t="s">
        <v>5612</v>
      </c>
      <c r="H1430" s="121" t="s">
        <v>5613</v>
      </c>
      <c r="I1430" s="121" t="s">
        <v>1600</v>
      </c>
      <c r="J1430" s="121" t="s">
        <v>5615</v>
      </c>
      <c r="K1430" s="123" t="s">
        <v>1798</v>
      </c>
      <c r="L1430" s="121" t="s">
        <v>1799</v>
      </c>
      <c r="M1430" s="147"/>
      <c r="N1430" s="18"/>
      <c r="O1430" s="113"/>
      <c r="P1430" s="113"/>
      <c r="Q1430" s="18"/>
      <c r="R1430" s="18"/>
      <c r="S1430" s="15"/>
      <c r="T1430" s="18"/>
      <c r="U1430" s="18"/>
      <c r="V1430" s="18"/>
      <c r="W1430" s="18"/>
      <c r="X1430" s="18"/>
      <c r="Y1430" s="18"/>
      <c r="Z1430" s="18"/>
      <c r="AA1430" s="18"/>
      <c r="AB1430" s="18"/>
      <c r="AC1430" s="18"/>
      <c r="AD1430" s="18"/>
    </row>
    <row r="1431">
      <c r="A1431" s="119">
        <v>1453.0</v>
      </c>
      <c r="B1431" s="120" t="s">
        <v>1685</v>
      </c>
      <c r="C1431" s="120" t="s">
        <v>243</v>
      </c>
      <c r="D1431" s="120"/>
      <c r="E1431" s="120" t="s">
        <v>1654</v>
      </c>
      <c r="F1431" s="121"/>
      <c r="G1431" s="121" t="s">
        <v>5616</v>
      </c>
      <c r="H1431" s="121" t="s">
        <v>5617</v>
      </c>
      <c r="I1431" s="121" t="s">
        <v>1600</v>
      </c>
      <c r="J1431" s="121" t="s">
        <v>5618</v>
      </c>
      <c r="K1431" s="123" t="s">
        <v>1795</v>
      </c>
      <c r="L1431" s="121" t="s">
        <v>1796</v>
      </c>
      <c r="M1431" s="147"/>
      <c r="N1431" s="18"/>
      <c r="O1431" s="18"/>
      <c r="P1431" s="18"/>
      <c r="Q1431" s="18"/>
      <c r="R1431" s="18"/>
      <c r="S1431" s="18"/>
      <c r="T1431" s="15"/>
      <c r="U1431" s="18"/>
      <c r="V1431" s="18"/>
      <c r="W1431" s="18"/>
      <c r="X1431" s="18"/>
      <c r="Y1431" s="18"/>
      <c r="Z1431" s="18"/>
      <c r="AA1431" s="18"/>
      <c r="AB1431" s="18"/>
      <c r="AC1431" s="18"/>
      <c r="AD1431" s="18"/>
    </row>
    <row r="1432">
      <c r="A1432" s="119">
        <v>1551.0</v>
      </c>
      <c r="B1432" s="120" t="s">
        <v>1685</v>
      </c>
      <c r="C1432" s="120" t="s">
        <v>243</v>
      </c>
      <c r="D1432" s="120"/>
      <c r="E1432" s="120" t="s">
        <v>1654</v>
      </c>
      <c r="F1432" s="121"/>
      <c r="G1432" s="121" t="s">
        <v>5616</v>
      </c>
      <c r="H1432" s="121" t="s">
        <v>5617</v>
      </c>
      <c r="I1432" s="121" t="s">
        <v>1600</v>
      </c>
      <c r="J1432" s="121" t="s">
        <v>5619</v>
      </c>
      <c r="K1432" s="123" t="s">
        <v>1798</v>
      </c>
      <c r="L1432" s="121" t="s">
        <v>1799</v>
      </c>
      <c r="M1432" s="147"/>
      <c r="N1432" s="18"/>
      <c r="O1432" s="113"/>
      <c r="P1432" s="113"/>
      <c r="Q1432" s="18"/>
      <c r="R1432" s="18"/>
      <c r="S1432" s="15"/>
      <c r="T1432" s="18"/>
      <c r="U1432" s="18"/>
      <c r="V1432" s="18"/>
      <c r="W1432" s="18"/>
      <c r="X1432" s="18"/>
      <c r="Y1432" s="18"/>
      <c r="Z1432" s="18"/>
      <c r="AA1432" s="18"/>
      <c r="AB1432" s="18"/>
      <c r="AC1432" s="18"/>
      <c r="AD1432" s="18"/>
    </row>
    <row r="1433">
      <c r="A1433" s="119">
        <v>1455.0</v>
      </c>
      <c r="B1433" s="120" t="s">
        <v>1685</v>
      </c>
      <c r="C1433" s="120" t="s">
        <v>243</v>
      </c>
      <c r="D1433" s="120"/>
      <c r="E1433" s="120" t="s">
        <v>1654</v>
      </c>
      <c r="F1433" s="121"/>
      <c r="G1433" s="121" t="s">
        <v>5620</v>
      </c>
      <c r="H1433" s="121" t="s">
        <v>5621</v>
      </c>
      <c r="I1433" s="121" t="s">
        <v>1600</v>
      </c>
      <c r="J1433" s="121" t="s">
        <v>5622</v>
      </c>
      <c r="K1433" s="123" t="s">
        <v>1795</v>
      </c>
      <c r="L1433" s="121" t="s">
        <v>1796</v>
      </c>
      <c r="M1433" s="147"/>
      <c r="N1433" s="18"/>
      <c r="O1433" s="18"/>
      <c r="P1433" s="18"/>
      <c r="Q1433" s="18"/>
      <c r="R1433" s="18"/>
      <c r="S1433" s="18"/>
      <c r="T1433" s="15"/>
      <c r="U1433" s="18"/>
      <c r="V1433" s="18"/>
      <c r="W1433" s="18"/>
      <c r="X1433" s="18"/>
      <c r="Y1433" s="18"/>
      <c r="Z1433" s="18"/>
      <c r="AA1433" s="18"/>
      <c r="AB1433" s="18"/>
      <c r="AC1433" s="18"/>
      <c r="AD1433" s="18"/>
    </row>
    <row r="1434">
      <c r="A1434" s="119">
        <v>1553.0</v>
      </c>
      <c r="B1434" s="120" t="s">
        <v>1685</v>
      </c>
      <c r="C1434" s="120" t="s">
        <v>243</v>
      </c>
      <c r="D1434" s="120"/>
      <c r="E1434" s="120" t="s">
        <v>1654</v>
      </c>
      <c r="F1434" s="121"/>
      <c r="G1434" s="121" t="s">
        <v>5620</v>
      </c>
      <c r="H1434" s="121" t="s">
        <v>5621</v>
      </c>
      <c r="I1434" s="121" t="s">
        <v>1600</v>
      </c>
      <c r="J1434" s="121" t="s">
        <v>5623</v>
      </c>
      <c r="K1434" s="123" t="s">
        <v>1798</v>
      </c>
      <c r="L1434" s="121" t="s">
        <v>1799</v>
      </c>
      <c r="M1434" s="147"/>
      <c r="N1434" s="18"/>
      <c r="O1434" s="113"/>
      <c r="P1434" s="113"/>
      <c r="Q1434" s="18"/>
      <c r="R1434" s="18"/>
      <c r="S1434" s="15"/>
      <c r="T1434" s="18"/>
      <c r="U1434" s="18"/>
      <c r="V1434" s="18"/>
      <c r="W1434" s="18"/>
      <c r="X1434" s="18"/>
      <c r="Y1434" s="18"/>
      <c r="Z1434" s="18"/>
      <c r="AA1434" s="18"/>
      <c r="AB1434" s="18"/>
      <c r="AC1434" s="18"/>
      <c r="AD1434" s="18"/>
    </row>
    <row r="1435">
      <c r="A1435" s="119">
        <v>1450.0</v>
      </c>
      <c r="B1435" s="120" t="s">
        <v>1685</v>
      </c>
      <c r="C1435" s="120" t="s">
        <v>243</v>
      </c>
      <c r="D1435" s="120"/>
      <c r="E1435" s="120" t="s">
        <v>1654</v>
      </c>
      <c r="F1435" s="121"/>
      <c r="G1435" s="121" t="s">
        <v>5624</v>
      </c>
      <c r="H1435" s="121" t="s">
        <v>5625</v>
      </c>
      <c r="I1435" s="121" t="s">
        <v>1600</v>
      </c>
      <c r="J1435" s="121" t="s">
        <v>5626</v>
      </c>
      <c r="K1435" s="123" t="s">
        <v>1795</v>
      </c>
      <c r="L1435" s="121" t="s">
        <v>1796</v>
      </c>
      <c r="M1435" s="147"/>
      <c r="N1435" s="18"/>
      <c r="O1435" s="18"/>
      <c r="P1435" s="18"/>
      <c r="Q1435" s="18"/>
      <c r="R1435" s="18"/>
      <c r="S1435" s="18"/>
      <c r="T1435" s="15"/>
      <c r="U1435" s="18"/>
      <c r="V1435" s="18"/>
      <c r="W1435" s="18"/>
      <c r="X1435" s="18"/>
      <c r="Y1435" s="18"/>
      <c r="Z1435" s="18"/>
      <c r="AA1435" s="18"/>
      <c r="AB1435" s="18"/>
      <c r="AC1435" s="18"/>
      <c r="AD1435" s="18"/>
    </row>
    <row r="1436">
      <c r="A1436" s="119">
        <v>1548.0</v>
      </c>
      <c r="B1436" s="120" t="s">
        <v>1685</v>
      </c>
      <c r="C1436" s="120" t="s">
        <v>243</v>
      </c>
      <c r="D1436" s="120"/>
      <c r="E1436" s="120" t="s">
        <v>1654</v>
      </c>
      <c r="F1436" s="121"/>
      <c r="G1436" s="121" t="s">
        <v>5624</v>
      </c>
      <c r="H1436" s="121" t="s">
        <v>5625</v>
      </c>
      <c r="I1436" s="121" t="s">
        <v>1600</v>
      </c>
      <c r="J1436" s="121" t="s">
        <v>5627</v>
      </c>
      <c r="K1436" s="123" t="s">
        <v>1798</v>
      </c>
      <c r="L1436" s="121" t="s">
        <v>1799</v>
      </c>
      <c r="M1436" s="147"/>
      <c r="N1436" s="18"/>
      <c r="O1436" s="113"/>
      <c r="P1436" s="113"/>
      <c r="Q1436" s="18"/>
      <c r="R1436" s="18"/>
      <c r="S1436" s="15"/>
      <c r="T1436" s="18"/>
      <c r="U1436" s="18"/>
      <c r="V1436" s="18"/>
      <c r="W1436" s="18"/>
      <c r="X1436" s="18"/>
      <c r="Y1436" s="18"/>
      <c r="Z1436" s="18"/>
      <c r="AA1436" s="18"/>
      <c r="AB1436" s="18"/>
      <c r="AC1436" s="18"/>
      <c r="AD1436" s="18"/>
    </row>
    <row r="1437">
      <c r="A1437" s="119">
        <v>1452.0</v>
      </c>
      <c r="B1437" s="120" t="s">
        <v>1685</v>
      </c>
      <c r="C1437" s="120" t="s">
        <v>243</v>
      </c>
      <c r="D1437" s="120"/>
      <c r="E1437" s="120" t="s">
        <v>1654</v>
      </c>
      <c r="F1437" s="121"/>
      <c r="G1437" s="121" t="s">
        <v>5628</v>
      </c>
      <c r="H1437" s="121" t="s">
        <v>5629</v>
      </c>
      <c r="I1437" s="121" t="s">
        <v>1600</v>
      </c>
      <c r="J1437" s="121" t="s">
        <v>5630</v>
      </c>
      <c r="K1437" s="123" t="s">
        <v>1795</v>
      </c>
      <c r="L1437" s="121" t="s">
        <v>1796</v>
      </c>
      <c r="M1437" s="147"/>
      <c r="N1437" s="18"/>
      <c r="O1437" s="18"/>
      <c r="P1437" s="18"/>
      <c r="Q1437" s="18"/>
      <c r="R1437" s="18"/>
      <c r="S1437" s="18"/>
      <c r="T1437" s="15"/>
      <c r="U1437" s="18"/>
      <c r="V1437" s="18"/>
      <c r="W1437" s="18"/>
      <c r="X1437" s="18"/>
      <c r="Y1437" s="18"/>
      <c r="Z1437" s="18"/>
      <c r="AA1437" s="18"/>
      <c r="AB1437" s="18"/>
      <c r="AC1437" s="18"/>
      <c r="AD1437" s="18"/>
    </row>
    <row r="1438">
      <c r="A1438" s="119">
        <v>1550.0</v>
      </c>
      <c r="B1438" s="120" t="s">
        <v>1685</v>
      </c>
      <c r="C1438" s="120" t="s">
        <v>243</v>
      </c>
      <c r="D1438" s="120"/>
      <c r="E1438" s="120" t="s">
        <v>1654</v>
      </c>
      <c r="F1438" s="121"/>
      <c r="G1438" s="121" t="s">
        <v>5628</v>
      </c>
      <c r="H1438" s="121" t="s">
        <v>5629</v>
      </c>
      <c r="I1438" s="121" t="s">
        <v>1600</v>
      </c>
      <c r="J1438" s="121" t="s">
        <v>5631</v>
      </c>
      <c r="K1438" s="123" t="s">
        <v>1798</v>
      </c>
      <c r="L1438" s="121" t="s">
        <v>1799</v>
      </c>
      <c r="M1438" s="147"/>
      <c r="N1438" s="18"/>
      <c r="O1438" s="113"/>
      <c r="P1438" s="113"/>
      <c r="Q1438" s="18"/>
      <c r="R1438" s="18"/>
      <c r="S1438" s="15"/>
      <c r="T1438" s="18"/>
      <c r="U1438" s="18"/>
      <c r="V1438" s="18"/>
      <c r="W1438" s="18"/>
      <c r="X1438" s="18"/>
      <c r="Y1438" s="18"/>
      <c r="Z1438" s="18"/>
      <c r="AA1438" s="18"/>
      <c r="AB1438" s="18"/>
      <c r="AC1438" s="18"/>
      <c r="AD1438" s="18"/>
    </row>
    <row r="1439">
      <c r="A1439" s="119">
        <v>1454.0</v>
      </c>
      <c r="B1439" s="120" t="s">
        <v>1685</v>
      </c>
      <c r="C1439" s="120" t="s">
        <v>243</v>
      </c>
      <c r="D1439" s="120"/>
      <c r="E1439" s="120" t="s">
        <v>1654</v>
      </c>
      <c r="F1439" s="121"/>
      <c r="G1439" s="121" t="s">
        <v>5632</v>
      </c>
      <c r="H1439" s="121" t="s">
        <v>5633</v>
      </c>
      <c r="I1439" s="121" t="s">
        <v>1600</v>
      </c>
      <c r="J1439" s="121" t="s">
        <v>5634</v>
      </c>
      <c r="K1439" s="123" t="s">
        <v>1795</v>
      </c>
      <c r="L1439" s="121" t="s">
        <v>1796</v>
      </c>
      <c r="M1439" s="147"/>
      <c r="N1439" s="18"/>
      <c r="O1439" s="18"/>
      <c r="P1439" s="18"/>
      <c r="Q1439" s="18"/>
      <c r="R1439" s="18"/>
      <c r="S1439" s="18"/>
      <c r="T1439" s="15"/>
      <c r="U1439" s="18"/>
      <c r="V1439" s="18"/>
      <c r="W1439" s="18"/>
      <c r="X1439" s="18"/>
      <c r="Y1439" s="18"/>
      <c r="Z1439" s="18"/>
      <c r="AA1439" s="18"/>
      <c r="AB1439" s="18"/>
      <c r="AC1439" s="18"/>
      <c r="AD1439" s="18"/>
    </row>
    <row r="1440">
      <c r="A1440" s="119">
        <v>1552.0</v>
      </c>
      <c r="B1440" s="120" t="s">
        <v>1685</v>
      </c>
      <c r="C1440" s="120" t="s">
        <v>243</v>
      </c>
      <c r="D1440" s="120"/>
      <c r="E1440" s="120" t="s">
        <v>1654</v>
      </c>
      <c r="F1440" s="121"/>
      <c r="G1440" s="121" t="s">
        <v>5632</v>
      </c>
      <c r="H1440" s="121" t="s">
        <v>5633</v>
      </c>
      <c r="I1440" s="121" t="s">
        <v>1600</v>
      </c>
      <c r="J1440" s="121" t="s">
        <v>5635</v>
      </c>
      <c r="K1440" s="123" t="s">
        <v>1798</v>
      </c>
      <c r="L1440" s="121" t="s">
        <v>1799</v>
      </c>
      <c r="M1440" s="147"/>
      <c r="N1440" s="18"/>
      <c r="O1440" s="113"/>
      <c r="P1440" s="113"/>
      <c r="Q1440" s="18"/>
      <c r="R1440" s="18"/>
      <c r="S1440" s="15"/>
      <c r="T1440" s="18"/>
      <c r="U1440" s="18"/>
      <c r="V1440" s="18"/>
      <c r="W1440" s="18"/>
      <c r="X1440" s="18"/>
      <c r="Y1440" s="18"/>
      <c r="Z1440" s="18"/>
      <c r="AA1440" s="18"/>
      <c r="AB1440" s="18"/>
      <c r="AC1440" s="18"/>
      <c r="AD1440" s="18"/>
    </row>
    <row r="1441">
      <c r="A1441" s="119">
        <v>1456.0</v>
      </c>
      <c r="B1441" s="120" t="s">
        <v>1685</v>
      </c>
      <c r="C1441" s="120" t="s">
        <v>243</v>
      </c>
      <c r="D1441" s="120"/>
      <c r="E1441" s="120" t="s">
        <v>1654</v>
      </c>
      <c r="F1441" s="121"/>
      <c r="G1441" s="121" t="s">
        <v>5636</v>
      </c>
      <c r="H1441" s="121" t="s">
        <v>5637</v>
      </c>
      <c r="I1441" s="121" t="s">
        <v>1600</v>
      </c>
      <c r="J1441" s="121" t="s">
        <v>5638</v>
      </c>
      <c r="K1441" s="123" t="s">
        <v>1795</v>
      </c>
      <c r="L1441" s="121" t="s">
        <v>1796</v>
      </c>
      <c r="M1441" s="147"/>
      <c r="N1441" s="18"/>
      <c r="O1441" s="18"/>
      <c r="P1441" s="18"/>
      <c r="Q1441" s="18"/>
      <c r="R1441" s="18"/>
      <c r="S1441" s="18"/>
      <c r="T1441" s="15"/>
      <c r="U1441" s="18"/>
      <c r="V1441" s="18"/>
      <c r="W1441" s="18"/>
      <c r="X1441" s="18"/>
      <c r="Y1441" s="18"/>
      <c r="Z1441" s="18"/>
      <c r="AA1441" s="18"/>
      <c r="AB1441" s="18"/>
      <c r="AC1441" s="18"/>
      <c r="AD1441" s="18"/>
    </row>
    <row r="1442">
      <c r="A1442" s="119">
        <v>1554.0</v>
      </c>
      <c r="B1442" s="120" t="s">
        <v>1685</v>
      </c>
      <c r="C1442" s="120" t="s">
        <v>243</v>
      </c>
      <c r="D1442" s="120"/>
      <c r="E1442" s="120" t="s">
        <v>1654</v>
      </c>
      <c r="F1442" s="121"/>
      <c r="G1442" s="121" t="s">
        <v>5636</v>
      </c>
      <c r="H1442" s="121" t="s">
        <v>5637</v>
      </c>
      <c r="I1442" s="121" t="s">
        <v>1600</v>
      </c>
      <c r="J1442" s="121" t="s">
        <v>5639</v>
      </c>
      <c r="K1442" s="123" t="s">
        <v>1798</v>
      </c>
      <c r="L1442" s="121" t="s">
        <v>1799</v>
      </c>
      <c r="M1442" s="147"/>
      <c r="N1442" s="18"/>
      <c r="O1442" s="113"/>
      <c r="P1442" s="113"/>
      <c r="Q1442" s="18"/>
      <c r="R1442" s="18"/>
      <c r="S1442" s="15"/>
      <c r="T1442" s="18"/>
      <c r="U1442" s="18"/>
      <c r="V1442" s="18"/>
      <c r="W1442" s="18"/>
      <c r="X1442" s="18"/>
      <c r="Y1442" s="18"/>
      <c r="Z1442" s="18"/>
      <c r="AA1442" s="18"/>
      <c r="AB1442" s="18"/>
      <c r="AC1442" s="18"/>
      <c r="AD1442" s="18"/>
    </row>
    <row r="1443">
      <c r="A1443" s="119">
        <v>1425.0</v>
      </c>
      <c r="B1443" s="120" t="s">
        <v>1685</v>
      </c>
      <c r="C1443" s="120" t="s">
        <v>243</v>
      </c>
      <c r="D1443" s="120"/>
      <c r="E1443" s="120" t="s">
        <v>1654</v>
      </c>
      <c r="F1443" s="121"/>
      <c r="G1443" s="121" t="s">
        <v>5640</v>
      </c>
      <c r="H1443" s="121" t="s">
        <v>5641</v>
      </c>
      <c r="I1443" s="121" t="s">
        <v>1600</v>
      </c>
      <c r="J1443" s="121" t="s">
        <v>5642</v>
      </c>
      <c r="K1443" s="123" t="s">
        <v>1795</v>
      </c>
      <c r="L1443" s="121" t="s">
        <v>1796</v>
      </c>
      <c r="M1443" s="147"/>
      <c r="N1443" s="18"/>
      <c r="O1443" s="18"/>
      <c r="P1443" s="18"/>
      <c r="Q1443" s="18"/>
      <c r="R1443" s="18"/>
      <c r="S1443" s="18"/>
      <c r="T1443" s="15"/>
      <c r="U1443" s="18"/>
      <c r="V1443" s="18"/>
      <c r="W1443" s="18"/>
      <c r="X1443" s="18"/>
      <c r="Y1443" s="18"/>
      <c r="Z1443" s="18"/>
      <c r="AA1443" s="18"/>
      <c r="AB1443" s="18"/>
      <c r="AC1443" s="18"/>
      <c r="AD1443" s="18"/>
    </row>
    <row r="1444">
      <c r="A1444" s="119">
        <v>1523.0</v>
      </c>
      <c r="B1444" s="120" t="s">
        <v>1685</v>
      </c>
      <c r="C1444" s="120" t="s">
        <v>243</v>
      </c>
      <c r="D1444" s="120"/>
      <c r="E1444" s="120" t="s">
        <v>1654</v>
      </c>
      <c r="F1444" s="121"/>
      <c r="G1444" s="121" t="s">
        <v>5640</v>
      </c>
      <c r="H1444" s="121" t="s">
        <v>5641</v>
      </c>
      <c r="I1444" s="121" t="s">
        <v>1600</v>
      </c>
      <c r="J1444" s="121" t="s">
        <v>5643</v>
      </c>
      <c r="K1444" s="123" t="s">
        <v>1798</v>
      </c>
      <c r="L1444" s="121" t="s">
        <v>1799</v>
      </c>
      <c r="M1444" s="147"/>
      <c r="N1444" s="18"/>
      <c r="O1444" s="113"/>
      <c r="P1444" s="113"/>
      <c r="Q1444" s="18"/>
      <c r="R1444" s="18"/>
      <c r="S1444" s="15"/>
      <c r="T1444" s="18"/>
      <c r="U1444" s="18"/>
      <c r="V1444" s="18"/>
      <c r="W1444" s="18"/>
      <c r="X1444" s="18"/>
      <c r="Y1444" s="18"/>
      <c r="Z1444" s="18"/>
      <c r="AA1444" s="18"/>
      <c r="AB1444" s="18"/>
      <c r="AC1444" s="18"/>
      <c r="AD1444" s="18"/>
    </row>
    <row r="1445">
      <c r="A1445" s="119">
        <v>1427.0</v>
      </c>
      <c r="B1445" s="120" t="s">
        <v>1685</v>
      </c>
      <c r="C1445" s="120" t="s">
        <v>243</v>
      </c>
      <c r="D1445" s="120"/>
      <c r="E1445" s="120" t="s">
        <v>1654</v>
      </c>
      <c r="F1445" s="121"/>
      <c r="G1445" s="121" t="s">
        <v>5644</v>
      </c>
      <c r="H1445" s="121" t="s">
        <v>5645</v>
      </c>
      <c r="I1445" s="121" t="s">
        <v>1600</v>
      </c>
      <c r="J1445" s="121" t="s">
        <v>5646</v>
      </c>
      <c r="K1445" s="123" t="s">
        <v>1795</v>
      </c>
      <c r="L1445" s="121" t="s">
        <v>1796</v>
      </c>
      <c r="M1445" s="147"/>
      <c r="N1445" s="18"/>
      <c r="O1445" s="113"/>
      <c r="P1445" s="113"/>
      <c r="Q1445" s="18"/>
      <c r="R1445" s="18"/>
      <c r="S1445" s="15"/>
      <c r="T1445" s="18"/>
      <c r="U1445" s="18"/>
      <c r="V1445" s="18"/>
      <c r="W1445" s="18"/>
      <c r="X1445" s="18"/>
      <c r="Y1445" s="18"/>
      <c r="Z1445" s="18"/>
      <c r="AA1445" s="18"/>
      <c r="AB1445" s="18"/>
      <c r="AC1445" s="18"/>
      <c r="AD1445" s="18"/>
    </row>
    <row r="1446">
      <c r="A1446" s="119">
        <v>1525.0</v>
      </c>
      <c r="B1446" s="120" t="s">
        <v>1685</v>
      </c>
      <c r="C1446" s="120" t="s">
        <v>243</v>
      </c>
      <c r="D1446" s="120"/>
      <c r="E1446" s="120" t="s">
        <v>1654</v>
      </c>
      <c r="F1446" s="121"/>
      <c r="G1446" s="121" t="s">
        <v>5644</v>
      </c>
      <c r="H1446" s="121" t="s">
        <v>5645</v>
      </c>
      <c r="I1446" s="121" t="s">
        <v>1600</v>
      </c>
      <c r="J1446" s="121" t="s">
        <v>5647</v>
      </c>
      <c r="K1446" s="123" t="s">
        <v>1798</v>
      </c>
      <c r="L1446" s="121" t="s">
        <v>1799</v>
      </c>
      <c r="M1446" s="147"/>
      <c r="N1446" s="18"/>
      <c r="O1446" s="113"/>
      <c r="P1446" s="113"/>
      <c r="Q1446" s="18"/>
      <c r="R1446" s="18"/>
      <c r="S1446" s="15"/>
      <c r="T1446" s="18"/>
      <c r="U1446" s="18"/>
      <c r="V1446" s="18"/>
      <c r="W1446" s="18"/>
      <c r="X1446" s="18"/>
      <c r="Y1446" s="18"/>
      <c r="Z1446" s="18"/>
      <c r="AA1446" s="18"/>
      <c r="AB1446" s="18"/>
      <c r="AC1446" s="18"/>
      <c r="AD1446" s="18"/>
    </row>
    <row r="1447">
      <c r="A1447" s="119">
        <v>1429.0</v>
      </c>
      <c r="B1447" s="120" t="s">
        <v>1685</v>
      </c>
      <c r="C1447" s="120" t="s">
        <v>243</v>
      </c>
      <c r="D1447" s="120"/>
      <c r="E1447" s="120" t="s">
        <v>1654</v>
      </c>
      <c r="F1447" s="121"/>
      <c r="G1447" s="121" t="s">
        <v>5648</v>
      </c>
      <c r="H1447" s="121" t="s">
        <v>5649</v>
      </c>
      <c r="I1447" s="121" t="s">
        <v>1600</v>
      </c>
      <c r="J1447" s="121" t="s">
        <v>5650</v>
      </c>
      <c r="K1447" s="123" t="s">
        <v>1795</v>
      </c>
      <c r="L1447" s="121" t="s">
        <v>1796</v>
      </c>
      <c r="M1447" s="147"/>
      <c r="N1447" s="18"/>
      <c r="O1447" s="113"/>
      <c r="P1447" s="113"/>
      <c r="Q1447" s="113"/>
      <c r="R1447" s="113"/>
      <c r="S1447" s="15"/>
      <c r="T1447" s="18"/>
      <c r="U1447" s="18"/>
      <c r="V1447" s="18"/>
      <c r="W1447" s="18"/>
      <c r="X1447" s="18"/>
      <c r="Y1447" s="18"/>
      <c r="Z1447" s="18"/>
      <c r="AA1447" s="18"/>
      <c r="AB1447" s="18"/>
      <c r="AC1447" s="18"/>
      <c r="AD1447" s="18"/>
    </row>
    <row r="1448">
      <c r="A1448" s="119">
        <v>1527.0</v>
      </c>
      <c r="B1448" s="120" t="s">
        <v>1685</v>
      </c>
      <c r="C1448" s="120" t="s">
        <v>243</v>
      </c>
      <c r="D1448" s="120"/>
      <c r="E1448" s="120" t="s">
        <v>1654</v>
      </c>
      <c r="F1448" s="121"/>
      <c r="G1448" s="121" t="s">
        <v>5648</v>
      </c>
      <c r="H1448" s="121" t="s">
        <v>5649</v>
      </c>
      <c r="I1448" s="121" t="s">
        <v>1600</v>
      </c>
      <c r="J1448" s="121" t="s">
        <v>5651</v>
      </c>
      <c r="K1448" s="123" t="s">
        <v>1798</v>
      </c>
      <c r="L1448" s="121" t="s">
        <v>1799</v>
      </c>
      <c r="M1448" s="147"/>
      <c r="N1448" s="18"/>
      <c r="O1448" s="113"/>
      <c r="P1448" s="113"/>
      <c r="Q1448" s="18"/>
      <c r="R1448" s="18"/>
      <c r="S1448" s="15"/>
      <c r="T1448" s="18"/>
      <c r="U1448" s="18"/>
      <c r="V1448" s="18"/>
      <c r="W1448" s="18"/>
      <c r="X1448" s="18"/>
      <c r="Y1448" s="18"/>
      <c r="Z1448" s="18"/>
      <c r="AA1448" s="18"/>
      <c r="AB1448" s="18"/>
      <c r="AC1448" s="18"/>
      <c r="AD1448" s="18"/>
    </row>
    <row r="1449">
      <c r="A1449" s="119">
        <v>1431.0</v>
      </c>
      <c r="B1449" s="120" t="s">
        <v>1685</v>
      </c>
      <c r="C1449" s="120" t="s">
        <v>243</v>
      </c>
      <c r="D1449" s="120"/>
      <c r="E1449" s="120" t="s">
        <v>1654</v>
      </c>
      <c r="F1449" s="121"/>
      <c r="G1449" s="121" t="s">
        <v>5652</v>
      </c>
      <c r="H1449" s="121" t="s">
        <v>5653</v>
      </c>
      <c r="I1449" s="121" t="s">
        <v>1600</v>
      </c>
      <c r="J1449" s="121" t="s">
        <v>5654</v>
      </c>
      <c r="K1449" s="123" t="s">
        <v>1795</v>
      </c>
      <c r="L1449" s="121" t="s">
        <v>1796</v>
      </c>
      <c r="M1449" s="147"/>
      <c r="N1449" s="18"/>
      <c r="O1449" s="113"/>
      <c r="P1449" s="113"/>
      <c r="Q1449" s="18"/>
      <c r="R1449" s="18"/>
      <c r="S1449" s="15"/>
      <c r="T1449" s="18"/>
      <c r="U1449" s="18"/>
      <c r="V1449" s="18"/>
      <c r="W1449" s="18"/>
      <c r="X1449" s="18"/>
      <c r="Y1449" s="18"/>
      <c r="Z1449" s="18"/>
      <c r="AA1449" s="18"/>
      <c r="AB1449" s="18"/>
      <c r="AC1449" s="18"/>
      <c r="AD1449" s="18"/>
    </row>
    <row r="1450">
      <c r="A1450" s="119">
        <v>1529.0</v>
      </c>
      <c r="B1450" s="120" t="s">
        <v>1685</v>
      </c>
      <c r="C1450" s="120" t="s">
        <v>243</v>
      </c>
      <c r="D1450" s="120"/>
      <c r="E1450" s="120" t="s">
        <v>1654</v>
      </c>
      <c r="F1450" s="121"/>
      <c r="G1450" s="121" t="s">
        <v>5652</v>
      </c>
      <c r="H1450" s="121" t="s">
        <v>5653</v>
      </c>
      <c r="I1450" s="121" t="s">
        <v>1600</v>
      </c>
      <c r="J1450" s="121" t="s">
        <v>5655</v>
      </c>
      <c r="K1450" s="123" t="s">
        <v>1798</v>
      </c>
      <c r="L1450" s="121" t="s">
        <v>1799</v>
      </c>
      <c r="M1450" s="147"/>
      <c r="N1450" s="18"/>
      <c r="O1450" s="113"/>
      <c r="P1450" s="113"/>
      <c r="Q1450" s="18"/>
      <c r="R1450" s="18"/>
      <c r="S1450" s="15"/>
      <c r="T1450" s="18"/>
      <c r="U1450" s="18"/>
      <c r="V1450" s="18"/>
      <c r="W1450" s="18"/>
      <c r="X1450" s="18"/>
      <c r="Y1450" s="18"/>
      <c r="Z1450" s="18"/>
      <c r="AA1450" s="18"/>
      <c r="AB1450" s="18"/>
      <c r="AC1450" s="18"/>
      <c r="AD1450" s="18"/>
    </row>
    <row r="1451">
      <c r="A1451" s="119">
        <v>1426.0</v>
      </c>
      <c r="B1451" s="120" t="s">
        <v>1685</v>
      </c>
      <c r="C1451" s="120" t="s">
        <v>243</v>
      </c>
      <c r="D1451" s="120"/>
      <c r="E1451" s="120" t="s">
        <v>1654</v>
      </c>
      <c r="F1451" s="121"/>
      <c r="G1451" s="121" t="s">
        <v>5656</v>
      </c>
      <c r="H1451" s="121" t="s">
        <v>5657</v>
      </c>
      <c r="I1451" s="121" t="s">
        <v>1600</v>
      </c>
      <c r="J1451" s="121" t="s">
        <v>5658</v>
      </c>
      <c r="K1451" s="123" t="s">
        <v>1795</v>
      </c>
      <c r="L1451" s="121" t="s">
        <v>1796</v>
      </c>
      <c r="M1451" s="147"/>
      <c r="N1451" s="18"/>
      <c r="O1451" s="113"/>
      <c r="P1451" s="113"/>
      <c r="Q1451" s="18"/>
      <c r="R1451" s="18"/>
      <c r="S1451" s="15"/>
      <c r="T1451" s="18"/>
      <c r="U1451" s="18"/>
      <c r="V1451" s="18"/>
      <c r="W1451" s="18"/>
      <c r="X1451" s="18"/>
      <c r="Y1451" s="18"/>
      <c r="Z1451" s="18"/>
      <c r="AA1451" s="18"/>
      <c r="AB1451" s="18"/>
      <c r="AC1451" s="18"/>
      <c r="AD1451" s="18"/>
    </row>
    <row r="1452">
      <c r="A1452" s="119">
        <v>1524.0</v>
      </c>
      <c r="B1452" s="120" t="s">
        <v>1685</v>
      </c>
      <c r="C1452" s="120" t="s">
        <v>243</v>
      </c>
      <c r="D1452" s="120"/>
      <c r="E1452" s="120" t="s">
        <v>1654</v>
      </c>
      <c r="F1452" s="121"/>
      <c r="G1452" s="121" t="s">
        <v>5656</v>
      </c>
      <c r="H1452" s="121" t="s">
        <v>5657</v>
      </c>
      <c r="I1452" s="121" t="s">
        <v>1600</v>
      </c>
      <c r="J1452" s="121" t="s">
        <v>5659</v>
      </c>
      <c r="K1452" s="123" t="s">
        <v>1798</v>
      </c>
      <c r="L1452" s="121" t="s">
        <v>1799</v>
      </c>
      <c r="M1452" s="147"/>
      <c r="N1452" s="18"/>
      <c r="O1452" s="113"/>
      <c r="P1452" s="113"/>
      <c r="Q1452" s="18"/>
      <c r="R1452" s="18"/>
      <c r="S1452" s="15"/>
      <c r="T1452" s="18"/>
      <c r="U1452" s="18"/>
      <c r="V1452" s="18"/>
      <c r="W1452" s="18"/>
      <c r="X1452" s="18"/>
      <c r="Y1452" s="18"/>
      <c r="Z1452" s="18"/>
      <c r="AA1452" s="18"/>
      <c r="AB1452" s="18"/>
      <c r="AC1452" s="18"/>
      <c r="AD1452" s="18"/>
    </row>
    <row r="1453">
      <c r="A1453" s="119">
        <v>1428.0</v>
      </c>
      <c r="B1453" s="120" t="s">
        <v>1685</v>
      </c>
      <c r="C1453" s="120" t="s">
        <v>243</v>
      </c>
      <c r="D1453" s="120"/>
      <c r="E1453" s="120" t="s">
        <v>1654</v>
      </c>
      <c r="F1453" s="121"/>
      <c r="G1453" s="121" t="s">
        <v>5660</v>
      </c>
      <c r="H1453" s="121" t="s">
        <v>5661</v>
      </c>
      <c r="I1453" s="121" t="s">
        <v>1600</v>
      </c>
      <c r="J1453" s="121" t="s">
        <v>5662</v>
      </c>
      <c r="K1453" s="123" t="s">
        <v>1795</v>
      </c>
      <c r="L1453" s="121" t="s">
        <v>1796</v>
      </c>
      <c r="M1453" s="147"/>
      <c r="N1453" s="18"/>
      <c r="O1453" s="113"/>
      <c r="P1453" s="113"/>
      <c r="Q1453" s="18"/>
      <c r="R1453" s="18"/>
      <c r="S1453" s="15"/>
      <c r="T1453" s="18"/>
      <c r="U1453" s="18"/>
      <c r="V1453" s="18"/>
      <c r="W1453" s="18"/>
      <c r="X1453" s="18"/>
      <c r="Y1453" s="18"/>
      <c r="Z1453" s="18"/>
      <c r="AA1453" s="18"/>
      <c r="AB1453" s="18"/>
      <c r="AC1453" s="18"/>
      <c r="AD1453" s="18"/>
    </row>
    <row r="1454">
      <c r="A1454" s="119">
        <v>1526.0</v>
      </c>
      <c r="B1454" s="120" t="s">
        <v>1685</v>
      </c>
      <c r="C1454" s="120" t="s">
        <v>243</v>
      </c>
      <c r="D1454" s="120"/>
      <c r="E1454" s="120" t="s">
        <v>1654</v>
      </c>
      <c r="F1454" s="121"/>
      <c r="G1454" s="121" t="s">
        <v>5660</v>
      </c>
      <c r="H1454" s="121" t="s">
        <v>5661</v>
      </c>
      <c r="I1454" s="121" t="s">
        <v>1600</v>
      </c>
      <c r="J1454" s="121" t="s">
        <v>5663</v>
      </c>
      <c r="K1454" s="123" t="s">
        <v>1798</v>
      </c>
      <c r="L1454" s="121" t="s">
        <v>1799</v>
      </c>
      <c r="M1454" s="147"/>
      <c r="N1454" s="18"/>
      <c r="O1454" s="113"/>
      <c r="P1454" s="113"/>
      <c r="Q1454" s="18"/>
      <c r="R1454" s="18"/>
      <c r="S1454" s="15"/>
      <c r="T1454" s="18"/>
      <c r="U1454" s="18"/>
      <c r="V1454" s="18"/>
      <c r="W1454" s="18"/>
      <c r="X1454" s="18"/>
      <c r="Y1454" s="18"/>
      <c r="Z1454" s="18"/>
      <c r="AA1454" s="18"/>
      <c r="AB1454" s="18"/>
      <c r="AC1454" s="18"/>
      <c r="AD1454" s="18"/>
    </row>
    <row r="1455">
      <c r="A1455" s="119">
        <v>1430.0</v>
      </c>
      <c r="B1455" s="120" t="s">
        <v>1685</v>
      </c>
      <c r="C1455" s="120" t="s">
        <v>243</v>
      </c>
      <c r="D1455" s="120"/>
      <c r="E1455" s="120" t="s">
        <v>1654</v>
      </c>
      <c r="F1455" s="121"/>
      <c r="G1455" s="121" t="s">
        <v>5664</v>
      </c>
      <c r="H1455" s="121" t="s">
        <v>5665</v>
      </c>
      <c r="I1455" s="121" t="s">
        <v>1600</v>
      </c>
      <c r="J1455" s="121" t="s">
        <v>5666</v>
      </c>
      <c r="K1455" s="123" t="s">
        <v>1795</v>
      </c>
      <c r="L1455" s="121" t="s">
        <v>1796</v>
      </c>
      <c r="M1455" s="147"/>
      <c r="N1455" s="18"/>
      <c r="O1455" s="113"/>
      <c r="P1455" s="113"/>
      <c r="Q1455" s="18"/>
      <c r="R1455" s="18"/>
      <c r="S1455" s="15"/>
      <c r="T1455" s="18"/>
      <c r="U1455" s="18"/>
      <c r="V1455" s="18"/>
      <c r="W1455" s="18"/>
      <c r="X1455" s="18"/>
      <c r="Y1455" s="18"/>
      <c r="Z1455" s="18"/>
      <c r="AA1455" s="18"/>
      <c r="AB1455" s="18"/>
      <c r="AC1455" s="18"/>
      <c r="AD1455" s="18"/>
    </row>
    <row r="1456">
      <c r="A1456" s="119">
        <v>1528.0</v>
      </c>
      <c r="B1456" s="120" t="s">
        <v>1685</v>
      </c>
      <c r="C1456" s="120" t="s">
        <v>243</v>
      </c>
      <c r="D1456" s="120"/>
      <c r="E1456" s="120" t="s">
        <v>1654</v>
      </c>
      <c r="F1456" s="121"/>
      <c r="G1456" s="121" t="s">
        <v>5664</v>
      </c>
      <c r="H1456" s="121" t="s">
        <v>5665</v>
      </c>
      <c r="I1456" s="121" t="s">
        <v>1600</v>
      </c>
      <c r="J1456" s="121" t="s">
        <v>5667</v>
      </c>
      <c r="K1456" s="123" t="s">
        <v>1798</v>
      </c>
      <c r="L1456" s="121" t="s">
        <v>1799</v>
      </c>
      <c r="M1456" s="147"/>
      <c r="N1456" s="18"/>
      <c r="O1456" s="113"/>
      <c r="P1456" s="113"/>
      <c r="Q1456" s="18"/>
      <c r="R1456" s="18"/>
      <c r="S1456" s="15"/>
      <c r="T1456" s="18"/>
      <c r="U1456" s="18"/>
      <c r="V1456" s="18"/>
      <c r="W1456" s="18"/>
      <c r="X1456" s="18"/>
      <c r="Y1456" s="18"/>
      <c r="Z1456" s="18"/>
      <c r="AA1456" s="18"/>
      <c r="AB1456" s="18"/>
      <c r="AC1456" s="18"/>
      <c r="AD1456" s="18"/>
    </row>
    <row r="1457">
      <c r="A1457" s="119">
        <v>1432.0</v>
      </c>
      <c r="B1457" s="120" t="s">
        <v>1685</v>
      </c>
      <c r="C1457" s="120" t="s">
        <v>243</v>
      </c>
      <c r="D1457" s="120"/>
      <c r="E1457" s="120" t="s">
        <v>1654</v>
      </c>
      <c r="F1457" s="121"/>
      <c r="G1457" s="121" t="s">
        <v>5668</v>
      </c>
      <c r="H1457" s="121" t="s">
        <v>5669</v>
      </c>
      <c r="I1457" s="121" t="s">
        <v>1600</v>
      </c>
      <c r="J1457" s="121" t="s">
        <v>5670</v>
      </c>
      <c r="K1457" s="123" t="s">
        <v>1795</v>
      </c>
      <c r="L1457" s="121" t="s">
        <v>1796</v>
      </c>
      <c r="M1457" s="147"/>
      <c r="N1457" s="18"/>
      <c r="O1457" s="113"/>
      <c r="P1457" s="113"/>
      <c r="Q1457" s="18"/>
      <c r="R1457" s="18"/>
      <c r="S1457" s="15"/>
      <c r="T1457" s="18"/>
      <c r="U1457" s="18"/>
      <c r="V1457" s="18"/>
      <c r="W1457" s="18"/>
      <c r="X1457" s="18"/>
      <c r="Y1457" s="18"/>
      <c r="Z1457" s="18"/>
      <c r="AA1457" s="18"/>
      <c r="AB1457" s="18"/>
      <c r="AC1457" s="18"/>
      <c r="AD1457" s="18"/>
    </row>
    <row r="1458">
      <c r="A1458" s="119">
        <v>1530.0</v>
      </c>
      <c r="B1458" s="120" t="s">
        <v>1685</v>
      </c>
      <c r="C1458" s="120" t="s">
        <v>243</v>
      </c>
      <c r="D1458" s="120"/>
      <c r="E1458" s="120" t="s">
        <v>1654</v>
      </c>
      <c r="F1458" s="121"/>
      <c r="G1458" s="121" t="s">
        <v>5668</v>
      </c>
      <c r="H1458" s="121" t="s">
        <v>5669</v>
      </c>
      <c r="I1458" s="121" t="s">
        <v>1600</v>
      </c>
      <c r="J1458" s="121" t="s">
        <v>5671</v>
      </c>
      <c r="K1458" s="123" t="s">
        <v>1798</v>
      </c>
      <c r="L1458" s="121" t="s">
        <v>1799</v>
      </c>
      <c r="M1458" s="147"/>
      <c r="N1458" s="18"/>
      <c r="O1458" s="113"/>
      <c r="P1458" s="113"/>
      <c r="Q1458" s="18"/>
      <c r="R1458" s="18"/>
      <c r="S1458" s="15"/>
      <c r="T1458" s="18"/>
      <c r="U1458" s="18"/>
      <c r="V1458" s="18"/>
      <c r="W1458" s="18"/>
      <c r="X1458" s="18"/>
      <c r="Y1458" s="18"/>
      <c r="Z1458" s="18"/>
      <c r="AA1458" s="18"/>
      <c r="AB1458" s="18"/>
      <c r="AC1458" s="18"/>
      <c r="AD1458" s="18"/>
    </row>
    <row r="1459">
      <c r="A1459" s="119">
        <v>1417.0</v>
      </c>
      <c r="B1459" s="120" t="s">
        <v>1685</v>
      </c>
      <c r="C1459" s="120" t="s">
        <v>243</v>
      </c>
      <c r="D1459" s="120"/>
      <c r="E1459" s="120" t="s">
        <v>1654</v>
      </c>
      <c r="F1459" s="121"/>
      <c r="G1459" s="121" t="s">
        <v>5672</v>
      </c>
      <c r="H1459" s="121" t="s">
        <v>5673</v>
      </c>
      <c r="I1459" s="121" t="s">
        <v>1600</v>
      </c>
      <c r="J1459" s="121" t="s">
        <v>5674</v>
      </c>
      <c r="K1459" s="123" t="s">
        <v>1795</v>
      </c>
      <c r="L1459" s="121" t="s">
        <v>1796</v>
      </c>
      <c r="M1459" s="147"/>
      <c r="N1459" s="18"/>
      <c r="O1459" s="113"/>
      <c r="P1459" s="113"/>
      <c r="Q1459" s="18"/>
      <c r="R1459" s="18"/>
      <c r="S1459" s="15"/>
      <c r="T1459" s="18"/>
      <c r="U1459" s="18"/>
      <c r="V1459" s="18"/>
      <c r="W1459" s="18"/>
      <c r="X1459" s="18"/>
      <c r="Y1459" s="18"/>
      <c r="Z1459" s="18"/>
      <c r="AA1459" s="18"/>
      <c r="AB1459" s="18"/>
      <c r="AC1459" s="18"/>
      <c r="AD1459" s="18"/>
    </row>
    <row r="1460">
      <c r="A1460" s="119">
        <v>1515.0</v>
      </c>
      <c r="B1460" s="120" t="s">
        <v>1685</v>
      </c>
      <c r="C1460" s="120" t="s">
        <v>243</v>
      </c>
      <c r="D1460" s="120"/>
      <c r="E1460" s="120" t="s">
        <v>1654</v>
      </c>
      <c r="F1460" s="121"/>
      <c r="G1460" s="121" t="s">
        <v>5672</v>
      </c>
      <c r="H1460" s="121" t="s">
        <v>5673</v>
      </c>
      <c r="I1460" s="121" t="s">
        <v>1600</v>
      </c>
      <c r="J1460" s="121" t="s">
        <v>5675</v>
      </c>
      <c r="K1460" s="123" t="s">
        <v>1798</v>
      </c>
      <c r="L1460" s="121" t="s">
        <v>1799</v>
      </c>
      <c r="M1460" s="147"/>
      <c r="N1460" s="18"/>
      <c r="O1460" s="113"/>
      <c r="P1460" s="113"/>
      <c r="Q1460" s="18"/>
      <c r="R1460" s="18"/>
      <c r="S1460" s="15"/>
      <c r="T1460" s="18"/>
      <c r="U1460" s="18"/>
      <c r="V1460" s="18"/>
      <c r="W1460" s="18"/>
      <c r="X1460" s="18"/>
      <c r="Y1460" s="18"/>
      <c r="Z1460" s="18"/>
      <c r="AA1460" s="18"/>
      <c r="AB1460" s="18"/>
      <c r="AC1460" s="18"/>
      <c r="AD1460" s="18"/>
    </row>
    <row r="1461">
      <c r="A1461" s="119">
        <v>1419.0</v>
      </c>
      <c r="B1461" s="120" t="s">
        <v>1685</v>
      </c>
      <c r="C1461" s="120" t="s">
        <v>243</v>
      </c>
      <c r="D1461" s="120"/>
      <c r="E1461" s="120" t="s">
        <v>1654</v>
      </c>
      <c r="F1461" s="121"/>
      <c r="G1461" s="121" t="s">
        <v>5676</v>
      </c>
      <c r="H1461" s="121" t="s">
        <v>5677</v>
      </c>
      <c r="I1461" s="121" t="s">
        <v>1600</v>
      </c>
      <c r="J1461" s="121" t="s">
        <v>5678</v>
      </c>
      <c r="K1461" s="123" t="s">
        <v>1795</v>
      </c>
      <c r="L1461" s="121" t="s">
        <v>1796</v>
      </c>
      <c r="M1461" s="147"/>
      <c r="N1461" s="18"/>
      <c r="O1461" s="113"/>
      <c r="P1461" s="113"/>
      <c r="Q1461" s="18"/>
      <c r="R1461" s="18"/>
      <c r="S1461" s="15"/>
      <c r="T1461" s="18"/>
      <c r="U1461" s="18"/>
      <c r="V1461" s="18"/>
      <c r="W1461" s="18"/>
      <c r="X1461" s="18"/>
      <c r="Y1461" s="18"/>
      <c r="Z1461" s="18"/>
      <c r="AA1461" s="18"/>
      <c r="AB1461" s="18"/>
      <c r="AC1461" s="18"/>
      <c r="AD1461" s="18"/>
    </row>
    <row r="1462">
      <c r="A1462" s="119">
        <v>1517.0</v>
      </c>
      <c r="B1462" s="120" t="s">
        <v>1685</v>
      </c>
      <c r="C1462" s="120" t="s">
        <v>243</v>
      </c>
      <c r="D1462" s="120"/>
      <c r="E1462" s="120" t="s">
        <v>1654</v>
      </c>
      <c r="F1462" s="121"/>
      <c r="G1462" s="121" t="s">
        <v>5676</v>
      </c>
      <c r="H1462" s="121" t="s">
        <v>5677</v>
      </c>
      <c r="I1462" s="121" t="s">
        <v>1600</v>
      </c>
      <c r="J1462" s="121" t="s">
        <v>5679</v>
      </c>
      <c r="K1462" s="123" t="s">
        <v>1798</v>
      </c>
      <c r="L1462" s="121" t="s">
        <v>1799</v>
      </c>
      <c r="M1462" s="147"/>
      <c r="N1462" s="18"/>
      <c r="O1462" s="113"/>
      <c r="P1462" s="113"/>
      <c r="Q1462" s="18"/>
      <c r="R1462" s="18"/>
      <c r="S1462" s="15"/>
      <c r="T1462" s="18"/>
      <c r="U1462" s="18"/>
      <c r="V1462" s="18"/>
      <c r="W1462" s="18"/>
      <c r="X1462" s="18"/>
      <c r="Y1462" s="18"/>
      <c r="Z1462" s="18"/>
      <c r="AA1462" s="18"/>
      <c r="AB1462" s="18"/>
      <c r="AC1462" s="18"/>
      <c r="AD1462" s="18"/>
    </row>
    <row r="1463">
      <c r="A1463" s="119">
        <v>1421.0</v>
      </c>
      <c r="B1463" s="120" t="s">
        <v>1685</v>
      </c>
      <c r="C1463" s="120" t="s">
        <v>243</v>
      </c>
      <c r="D1463" s="120"/>
      <c r="E1463" s="120" t="s">
        <v>1654</v>
      </c>
      <c r="F1463" s="121"/>
      <c r="G1463" s="121" t="s">
        <v>5680</v>
      </c>
      <c r="H1463" s="121" t="s">
        <v>5681</v>
      </c>
      <c r="I1463" s="121" t="s">
        <v>1600</v>
      </c>
      <c r="J1463" s="121" t="s">
        <v>5682</v>
      </c>
      <c r="K1463" s="123" t="s">
        <v>1795</v>
      </c>
      <c r="L1463" s="121" t="s">
        <v>1796</v>
      </c>
      <c r="M1463" s="147"/>
      <c r="N1463" s="18"/>
      <c r="O1463" s="113"/>
      <c r="P1463" s="113"/>
      <c r="Q1463" s="18"/>
      <c r="R1463" s="18"/>
      <c r="S1463" s="15"/>
      <c r="T1463" s="18"/>
      <c r="U1463" s="18"/>
      <c r="V1463" s="18"/>
      <c r="W1463" s="18"/>
      <c r="X1463" s="18"/>
      <c r="Y1463" s="18"/>
      <c r="Z1463" s="18"/>
      <c r="AA1463" s="18"/>
      <c r="AB1463" s="18"/>
      <c r="AC1463" s="18"/>
      <c r="AD1463" s="18"/>
    </row>
    <row r="1464">
      <c r="A1464" s="119">
        <v>1519.0</v>
      </c>
      <c r="B1464" s="120" t="s">
        <v>1685</v>
      </c>
      <c r="C1464" s="120" t="s">
        <v>243</v>
      </c>
      <c r="D1464" s="120"/>
      <c r="E1464" s="120" t="s">
        <v>1654</v>
      </c>
      <c r="F1464" s="121"/>
      <c r="G1464" s="121" t="s">
        <v>5680</v>
      </c>
      <c r="H1464" s="121" t="s">
        <v>5681</v>
      </c>
      <c r="I1464" s="121" t="s">
        <v>1600</v>
      </c>
      <c r="J1464" s="121" t="s">
        <v>5683</v>
      </c>
      <c r="K1464" s="123" t="s">
        <v>1798</v>
      </c>
      <c r="L1464" s="121" t="s">
        <v>1799</v>
      </c>
      <c r="M1464" s="147"/>
      <c r="N1464" s="18"/>
      <c r="O1464" s="113"/>
      <c r="P1464" s="113"/>
      <c r="Q1464" s="18"/>
      <c r="R1464" s="18"/>
      <c r="S1464" s="15"/>
      <c r="T1464" s="18"/>
      <c r="U1464" s="18"/>
      <c r="V1464" s="18"/>
      <c r="W1464" s="18"/>
      <c r="X1464" s="18"/>
      <c r="Y1464" s="18"/>
      <c r="Z1464" s="18"/>
      <c r="AA1464" s="18"/>
      <c r="AB1464" s="18"/>
      <c r="AC1464" s="18"/>
      <c r="AD1464" s="18"/>
    </row>
    <row r="1465">
      <c r="A1465" s="119">
        <v>1423.0</v>
      </c>
      <c r="B1465" s="120" t="s">
        <v>1685</v>
      </c>
      <c r="C1465" s="120" t="s">
        <v>243</v>
      </c>
      <c r="D1465" s="120"/>
      <c r="E1465" s="120" t="s">
        <v>1654</v>
      </c>
      <c r="F1465" s="121"/>
      <c r="G1465" s="121" t="s">
        <v>5684</v>
      </c>
      <c r="H1465" s="121" t="s">
        <v>5685</v>
      </c>
      <c r="I1465" s="121" t="s">
        <v>1600</v>
      </c>
      <c r="J1465" s="121" t="s">
        <v>5686</v>
      </c>
      <c r="K1465" s="123" t="s">
        <v>1795</v>
      </c>
      <c r="L1465" s="121" t="s">
        <v>1796</v>
      </c>
      <c r="M1465" s="147"/>
      <c r="N1465" s="18"/>
      <c r="O1465" s="113"/>
      <c r="P1465" s="113"/>
      <c r="Q1465" s="18"/>
      <c r="R1465" s="18"/>
      <c r="S1465" s="15"/>
      <c r="T1465" s="18"/>
      <c r="U1465" s="18"/>
      <c r="V1465" s="18"/>
      <c r="W1465" s="18"/>
      <c r="X1465" s="18"/>
      <c r="Y1465" s="18"/>
      <c r="Z1465" s="18"/>
      <c r="AA1465" s="18"/>
      <c r="AB1465" s="18"/>
      <c r="AC1465" s="18"/>
      <c r="AD1465" s="18"/>
    </row>
    <row r="1466">
      <c r="A1466" s="119">
        <v>1521.0</v>
      </c>
      <c r="B1466" s="120" t="s">
        <v>1685</v>
      </c>
      <c r="C1466" s="120" t="s">
        <v>243</v>
      </c>
      <c r="D1466" s="120"/>
      <c r="E1466" s="120" t="s">
        <v>1654</v>
      </c>
      <c r="F1466" s="121"/>
      <c r="G1466" s="121" t="s">
        <v>5684</v>
      </c>
      <c r="H1466" s="121" t="s">
        <v>5685</v>
      </c>
      <c r="I1466" s="121" t="s">
        <v>1600</v>
      </c>
      <c r="J1466" s="121" t="s">
        <v>5687</v>
      </c>
      <c r="K1466" s="123" t="s">
        <v>1798</v>
      </c>
      <c r="L1466" s="121" t="s">
        <v>1799</v>
      </c>
      <c r="M1466" s="147"/>
      <c r="N1466" s="18"/>
      <c r="O1466" s="113"/>
      <c r="P1466" s="113"/>
      <c r="Q1466" s="18"/>
      <c r="R1466" s="18"/>
      <c r="S1466" s="15"/>
      <c r="T1466" s="18"/>
      <c r="U1466" s="18"/>
      <c r="V1466" s="18"/>
      <c r="W1466" s="18"/>
      <c r="X1466" s="18"/>
      <c r="Y1466" s="18"/>
      <c r="Z1466" s="18"/>
      <c r="AA1466" s="18"/>
      <c r="AB1466" s="18"/>
      <c r="AC1466" s="18"/>
      <c r="AD1466" s="18"/>
    </row>
    <row r="1467">
      <c r="A1467" s="119">
        <v>1418.0</v>
      </c>
      <c r="B1467" s="120" t="s">
        <v>1685</v>
      </c>
      <c r="C1467" s="120" t="s">
        <v>243</v>
      </c>
      <c r="D1467" s="120"/>
      <c r="E1467" s="120" t="s">
        <v>1654</v>
      </c>
      <c r="F1467" s="121"/>
      <c r="G1467" s="121" t="s">
        <v>5688</v>
      </c>
      <c r="H1467" s="121" t="s">
        <v>5689</v>
      </c>
      <c r="I1467" s="121" t="s">
        <v>1600</v>
      </c>
      <c r="J1467" s="121" t="s">
        <v>5690</v>
      </c>
      <c r="K1467" s="123" t="s">
        <v>1795</v>
      </c>
      <c r="L1467" s="121" t="s">
        <v>1796</v>
      </c>
      <c r="M1467" s="147"/>
      <c r="N1467" s="18"/>
      <c r="O1467" s="113"/>
      <c r="P1467" s="113"/>
      <c r="Q1467" s="18"/>
      <c r="R1467" s="18"/>
      <c r="S1467" s="15"/>
      <c r="T1467" s="18"/>
      <c r="U1467" s="18"/>
      <c r="V1467" s="18"/>
      <c r="W1467" s="18"/>
      <c r="X1467" s="18"/>
      <c r="Y1467" s="18"/>
      <c r="Z1467" s="18"/>
      <c r="AA1467" s="18"/>
      <c r="AB1467" s="18"/>
      <c r="AC1467" s="18"/>
      <c r="AD1467" s="18"/>
    </row>
    <row r="1468">
      <c r="A1468" s="119">
        <v>1516.0</v>
      </c>
      <c r="B1468" s="120" t="s">
        <v>1685</v>
      </c>
      <c r="C1468" s="120" t="s">
        <v>243</v>
      </c>
      <c r="D1468" s="120"/>
      <c r="E1468" s="120" t="s">
        <v>1654</v>
      </c>
      <c r="F1468" s="121"/>
      <c r="G1468" s="121" t="s">
        <v>5688</v>
      </c>
      <c r="H1468" s="121" t="s">
        <v>5689</v>
      </c>
      <c r="I1468" s="121" t="s">
        <v>1600</v>
      </c>
      <c r="J1468" s="121" t="s">
        <v>5691</v>
      </c>
      <c r="K1468" s="123" t="s">
        <v>1798</v>
      </c>
      <c r="L1468" s="121" t="s">
        <v>1799</v>
      </c>
      <c r="M1468" s="147"/>
      <c r="N1468" s="18"/>
      <c r="O1468" s="113"/>
      <c r="P1468" s="113"/>
      <c r="Q1468" s="18"/>
      <c r="R1468" s="18"/>
      <c r="S1468" s="15"/>
      <c r="T1468" s="18"/>
      <c r="U1468" s="18"/>
      <c r="V1468" s="18"/>
      <c r="W1468" s="18"/>
      <c r="X1468" s="18"/>
      <c r="Y1468" s="18"/>
      <c r="Z1468" s="18"/>
      <c r="AA1468" s="18"/>
      <c r="AB1468" s="18"/>
      <c r="AC1468" s="18"/>
      <c r="AD1468" s="18"/>
    </row>
    <row r="1469">
      <c r="A1469" s="119">
        <v>1420.0</v>
      </c>
      <c r="B1469" s="120" t="s">
        <v>1685</v>
      </c>
      <c r="C1469" s="120" t="s">
        <v>243</v>
      </c>
      <c r="D1469" s="120"/>
      <c r="E1469" s="120" t="s">
        <v>1654</v>
      </c>
      <c r="F1469" s="121"/>
      <c r="G1469" s="121" t="s">
        <v>5692</v>
      </c>
      <c r="H1469" s="121" t="s">
        <v>5693</v>
      </c>
      <c r="I1469" s="121" t="s">
        <v>1600</v>
      </c>
      <c r="J1469" s="121" t="s">
        <v>5694</v>
      </c>
      <c r="K1469" s="123" t="s">
        <v>1795</v>
      </c>
      <c r="L1469" s="121" t="s">
        <v>1796</v>
      </c>
      <c r="M1469" s="147"/>
      <c r="N1469" s="18"/>
      <c r="O1469" s="113"/>
      <c r="P1469" s="113"/>
      <c r="Q1469" s="18"/>
      <c r="R1469" s="18"/>
      <c r="S1469" s="15"/>
      <c r="T1469" s="18"/>
      <c r="U1469" s="18"/>
      <c r="V1469" s="18"/>
      <c r="W1469" s="18"/>
      <c r="X1469" s="18"/>
      <c r="Y1469" s="18"/>
      <c r="Z1469" s="18"/>
      <c r="AA1469" s="18"/>
      <c r="AB1469" s="18"/>
      <c r="AC1469" s="18"/>
      <c r="AD1469" s="18"/>
    </row>
    <row r="1470">
      <c r="A1470" s="119">
        <v>1518.0</v>
      </c>
      <c r="B1470" s="120" t="s">
        <v>1685</v>
      </c>
      <c r="C1470" s="120" t="s">
        <v>243</v>
      </c>
      <c r="D1470" s="120"/>
      <c r="E1470" s="120" t="s">
        <v>1654</v>
      </c>
      <c r="F1470" s="121"/>
      <c r="G1470" s="121" t="s">
        <v>5692</v>
      </c>
      <c r="H1470" s="121" t="s">
        <v>5693</v>
      </c>
      <c r="I1470" s="121" t="s">
        <v>1600</v>
      </c>
      <c r="J1470" s="121" t="s">
        <v>5695</v>
      </c>
      <c r="K1470" s="123" t="s">
        <v>1798</v>
      </c>
      <c r="L1470" s="121" t="s">
        <v>1799</v>
      </c>
      <c r="M1470" s="147"/>
      <c r="N1470" s="18"/>
      <c r="O1470" s="113"/>
      <c r="P1470" s="113"/>
      <c r="Q1470" s="18"/>
      <c r="R1470" s="18"/>
      <c r="S1470" s="15"/>
      <c r="T1470" s="18"/>
      <c r="U1470" s="18"/>
      <c r="V1470" s="18"/>
      <c r="W1470" s="18"/>
      <c r="X1470" s="18"/>
      <c r="Y1470" s="18"/>
      <c r="Z1470" s="18"/>
      <c r="AA1470" s="18"/>
      <c r="AB1470" s="18"/>
      <c r="AC1470" s="18"/>
      <c r="AD1470" s="18"/>
    </row>
    <row r="1471">
      <c r="A1471" s="119">
        <v>1422.0</v>
      </c>
      <c r="B1471" s="120" t="s">
        <v>1685</v>
      </c>
      <c r="C1471" s="120" t="s">
        <v>243</v>
      </c>
      <c r="D1471" s="120"/>
      <c r="E1471" s="120" t="s">
        <v>1654</v>
      </c>
      <c r="F1471" s="121"/>
      <c r="G1471" s="121" t="s">
        <v>5696</v>
      </c>
      <c r="H1471" s="121" t="s">
        <v>5697</v>
      </c>
      <c r="I1471" s="121" t="s">
        <v>1600</v>
      </c>
      <c r="J1471" s="121" t="s">
        <v>5698</v>
      </c>
      <c r="K1471" s="123" t="s">
        <v>1795</v>
      </c>
      <c r="L1471" s="121" t="s">
        <v>1796</v>
      </c>
      <c r="M1471" s="147"/>
      <c r="N1471" s="18"/>
      <c r="O1471" s="113"/>
      <c r="P1471" s="113"/>
      <c r="Q1471" s="18"/>
      <c r="R1471" s="18"/>
      <c r="S1471" s="15"/>
      <c r="T1471" s="18"/>
      <c r="U1471" s="18"/>
      <c r="V1471" s="18"/>
      <c r="W1471" s="18"/>
      <c r="X1471" s="18"/>
      <c r="Y1471" s="18"/>
      <c r="Z1471" s="18"/>
      <c r="AA1471" s="18"/>
      <c r="AB1471" s="18"/>
      <c r="AC1471" s="18"/>
      <c r="AD1471" s="18"/>
    </row>
    <row r="1472">
      <c r="A1472" s="119">
        <v>1520.0</v>
      </c>
      <c r="B1472" s="120" t="s">
        <v>1685</v>
      </c>
      <c r="C1472" s="120" t="s">
        <v>243</v>
      </c>
      <c r="D1472" s="120"/>
      <c r="E1472" s="120" t="s">
        <v>1654</v>
      </c>
      <c r="F1472" s="121"/>
      <c r="G1472" s="121" t="s">
        <v>5696</v>
      </c>
      <c r="H1472" s="121" t="s">
        <v>5697</v>
      </c>
      <c r="I1472" s="121" t="s">
        <v>1600</v>
      </c>
      <c r="J1472" s="121" t="s">
        <v>5699</v>
      </c>
      <c r="K1472" s="123" t="s">
        <v>1798</v>
      </c>
      <c r="L1472" s="121" t="s">
        <v>1799</v>
      </c>
      <c r="M1472" s="147"/>
      <c r="N1472" s="18"/>
      <c r="O1472" s="113"/>
      <c r="P1472" s="113"/>
      <c r="Q1472" s="18"/>
      <c r="R1472" s="18"/>
      <c r="S1472" s="15"/>
      <c r="T1472" s="18"/>
      <c r="U1472" s="18"/>
      <c r="V1472" s="18"/>
      <c r="W1472" s="18"/>
      <c r="X1472" s="18"/>
      <c r="Y1472" s="18"/>
      <c r="Z1472" s="18"/>
      <c r="AA1472" s="18"/>
      <c r="AB1472" s="18"/>
      <c r="AC1472" s="18"/>
      <c r="AD1472" s="18"/>
    </row>
    <row r="1473">
      <c r="A1473" s="119">
        <v>1424.0</v>
      </c>
      <c r="B1473" s="120" t="s">
        <v>1685</v>
      </c>
      <c r="C1473" s="120" t="s">
        <v>243</v>
      </c>
      <c r="D1473" s="120"/>
      <c r="E1473" s="120" t="s">
        <v>1654</v>
      </c>
      <c r="F1473" s="121"/>
      <c r="G1473" s="121" t="s">
        <v>5700</v>
      </c>
      <c r="H1473" s="121" t="s">
        <v>5701</v>
      </c>
      <c r="I1473" s="121" t="s">
        <v>1600</v>
      </c>
      <c r="J1473" s="121" t="s">
        <v>5702</v>
      </c>
      <c r="K1473" s="123" t="s">
        <v>1795</v>
      </c>
      <c r="L1473" s="121" t="s">
        <v>1796</v>
      </c>
      <c r="M1473" s="147"/>
      <c r="N1473" s="18"/>
      <c r="O1473" s="113"/>
      <c r="P1473" s="113"/>
      <c r="Q1473" s="18"/>
      <c r="R1473" s="18"/>
      <c r="S1473" s="15"/>
      <c r="T1473" s="18"/>
      <c r="U1473" s="18"/>
      <c r="V1473" s="18"/>
      <c r="W1473" s="18"/>
      <c r="X1473" s="18"/>
      <c r="Y1473" s="18"/>
      <c r="Z1473" s="18"/>
      <c r="AA1473" s="18"/>
      <c r="AB1473" s="18"/>
      <c r="AC1473" s="18"/>
      <c r="AD1473" s="18"/>
    </row>
    <row r="1474">
      <c r="A1474" s="119">
        <v>1522.0</v>
      </c>
      <c r="B1474" s="120" t="s">
        <v>1685</v>
      </c>
      <c r="C1474" s="120" t="s">
        <v>243</v>
      </c>
      <c r="D1474" s="120"/>
      <c r="E1474" s="120" t="s">
        <v>1654</v>
      </c>
      <c r="F1474" s="121"/>
      <c r="G1474" s="121" t="s">
        <v>5700</v>
      </c>
      <c r="H1474" s="121" t="s">
        <v>5701</v>
      </c>
      <c r="I1474" s="121" t="s">
        <v>1600</v>
      </c>
      <c r="J1474" s="121" t="s">
        <v>5703</v>
      </c>
      <c r="K1474" s="123" t="s">
        <v>1798</v>
      </c>
      <c r="L1474" s="121" t="s">
        <v>1799</v>
      </c>
      <c r="M1474" s="147"/>
      <c r="N1474" s="18"/>
      <c r="O1474" s="113"/>
      <c r="P1474" s="113"/>
      <c r="Q1474" s="18"/>
      <c r="R1474" s="18"/>
      <c r="S1474" s="15"/>
      <c r="T1474" s="18"/>
      <c r="U1474" s="18"/>
      <c r="V1474" s="18"/>
      <c r="W1474" s="18"/>
      <c r="X1474" s="18"/>
      <c r="Y1474" s="18"/>
      <c r="Z1474" s="18"/>
      <c r="AA1474" s="18"/>
      <c r="AB1474" s="18"/>
      <c r="AC1474" s="18"/>
      <c r="AD1474" s="18"/>
    </row>
    <row r="1475">
      <c r="A1475" s="119">
        <v>1441.0</v>
      </c>
      <c r="B1475" s="120" t="s">
        <v>1685</v>
      </c>
      <c r="C1475" s="120" t="s">
        <v>243</v>
      </c>
      <c r="D1475" s="120"/>
      <c r="E1475" s="120" t="s">
        <v>1654</v>
      </c>
      <c r="F1475" s="121"/>
      <c r="G1475" s="121" t="s">
        <v>5704</v>
      </c>
      <c r="H1475" s="121" t="s">
        <v>5705</v>
      </c>
      <c r="I1475" s="121" t="s">
        <v>1600</v>
      </c>
      <c r="J1475" s="121" t="s">
        <v>5706</v>
      </c>
      <c r="K1475" s="123" t="s">
        <v>1795</v>
      </c>
      <c r="L1475" s="121" t="s">
        <v>1796</v>
      </c>
      <c r="M1475" s="147"/>
      <c r="N1475" s="18"/>
      <c r="O1475" s="113"/>
      <c r="P1475" s="113"/>
      <c r="Q1475" s="18"/>
      <c r="R1475" s="18"/>
      <c r="S1475" s="15"/>
      <c r="T1475" s="18"/>
      <c r="U1475" s="18"/>
      <c r="V1475" s="18"/>
      <c r="W1475" s="18"/>
      <c r="X1475" s="18"/>
      <c r="Y1475" s="18"/>
      <c r="Z1475" s="18"/>
      <c r="AA1475" s="18"/>
      <c r="AB1475" s="18"/>
      <c r="AC1475" s="18"/>
      <c r="AD1475" s="18"/>
    </row>
    <row r="1476">
      <c r="A1476" s="119">
        <v>1539.0</v>
      </c>
      <c r="B1476" s="120" t="s">
        <v>1685</v>
      </c>
      <c r="C1476" s="120" t="s">
        <v>243</v>
      </c>
      <c r="D1476" s="120"/>
      <c r="E1476" s="120" t="s">
        <v>1654</v>
      </c>
      <c r="F1476" s="121"/>
      <c r="G1476" s="121" t="s">
        <v>5704</v>
      </c>
      <c r="H1476" s="121" t="s">
        <v>5705</v>
      </c>
      <c r="I1476" s="121" t="s">
        <v>1600</v>
      </c>
      <c r="J1476" s="121" t="s">
        <v>5707</v>
      </c>
      <c r="K1476" s="123" t="s">
        <v>1798</v>
      </c>
      <c r="L1476" s="121" t="s">
        <v>1799</v>
      </c>
      <c r="M1476" s="147"/>
      <c r="N1476" s="18"/>
      <c r="O1476" s="113"/>
      <c r="P1476" s="113"/>
      <c r="Q1476" s="18"/>
      <c r="R1476" s="18"/>
      <c r="S1476" s="15"/>
      <c r="T1476" s="18"/>
      <c r="U1476" s="18"/>
      <c r="V1476" s="18"/>
      <c r="W1476" s="18"/>
      <c r="X1476" s="18"/>
      <c r="Y1476" s="18"/>
      <c r="Z1476" s="18"/>
      <c r="AA1476" s="18"/>
      <c r="AB1476" s="18"/>
      <c r="AC1476" s="18"/>
      <c r="AD1476" s="18"/>
    </row>
    <row r="1477">
      <c r="A1477" s="119">
        <v>1443.0</v>
      </c>
      <c r="B1477" s="120" t="s">
        <v>1685</v>
      </c>
      <c r="C1477" s="120" t="s">
        <v>243</v>
      </c>
      <c r="D1477" s="120"/>
      <c r="E1477" s="120" t="s">
        <v>1654</v>
      </c>
      <c r="F1477" s="121"/>
      <c r="G1477" s="121" t="s">
        <v>5708</v>
      </c>
      <c r="H1477" s="121" t="s">
        <v>5709</v>
      </c>
      <c r="I1477" s="121" t="s">
        <v>1600</v>
      </c>
      <c r="J1477" s="121" t="s">
        <v>5710</v>
      </c>
      <c r="K1477" s="123" t="s">
        <v>1795</v>
      </c>
      <c r="L1477" s="121" t="s">
        <v>1796</v>
      </c>
      <c r="M1477" s="147"/>
      <c r="N1477" s="18"/>
      <c r="O1477" s="113"/>
      <c r="P1477" s="113"/>
      <c r="Q1477" s="18"/>
      <c r="R1477" s="18"/>
      <c r="S1477" s="15"/>
      <c r="T1477" s="18"/>
      <c r="U1477" s="18"/>
      <c r="V1477" s="18"/>
      <c r="W1477" s="18"/>
      <c r="X1477" s="18"/>
      <c r="Y1477" s="18"/>
      <c r="Z1477" s="18"/>
      <c r="AA1477" s="18"/>
      <c r="AB1477" s="18"/>
      <c r="AC1477" s="18"/>
      <c r="AD1477" s="18"/>
    </row>
    <row r="1478">
      <c r="A1478" s="119">
        <v>1541.0</v>
      </c>
      <c r="B1478" s="120" t="s">
        <v>1685</v>
      </c>
      <c r="C1478" s="120" t="s">
        <v>243</v>
      </c>
      <c r="D1478" s="120"/>
      <c r="E1478" s="120" t="s">
        <v>1654</v>
      </c>
      <c r="F1478" s="121"/>
      <c r="G1478" s="121" t="s">
        <v>5708</v>
      </c>
      <c r="H1478" s="121" t="s">
        <v>5709</v>
      </c>
      <c r="I1478" s="121" t="s">
        <v>1600</v>
      </c>
      <c r="J1478" s="121" t="s">
        <v>5711</v>
      </c>
      <c r="K1478" s="123" t="s">
        <v>1798</v>
      </c>
      <c r="L1478" s="121" t="s">
        <v>1799</v>
      </c>
      <c r="M1478" s="147"/>
      <c r="N1478" s="18"/>
      <c r="O1478" s="113"/>
      <c r="P1478" s="113"/>
      <c r="Q1478" s="18"/>
      <c r="R1478" s="18"/>
      <c r="S1478" s="15"/>
      <c r="T1478" s="18"/>
      <c r="U1478" s="18"/>
      <c r="V1478" s="18"/>
      <c r="W1478" s="18"/>
      <c r="X1478" s="18"/>
      <c r="Y1478" s="18"/>
      <c r="Z1478" s="18"/>
      <c r="AA1478" s="18"/>
      <c r="AB1478" s="18"/>
      <c r="AC1478" s="18"/>
      <c r="AD1478" s="18"/>
    </row>
    <row r="1479">
      <c r="A1479" s="119">
        <v>1445.0</v>
      </c>
      <c r="B1479" s="120" t="s">
        <v>1685</v>
      </c>
      <c r="C1479" s="120" t="s">
        <v>243</v>
      </c>
      <c r="D1479" s="120"/>
      <c r="E1479" s="120" t="s">
        <v>1654</v>
      </c>
      <c r="F1479" s="121"/>
      <c r="G1479" s="121" t="s">
        <v>5712</v>
      </c>
      <c r="H1479" s="121" t="s">
        <v>5713</v>
      </c>
      <c r="I1479" s="121" t="s">
        <v>1600</v>
      </c>
      <c r="J1479" s="121" t="s">
        <v>5714</v>
      </c>
      <c r="K1479" s="123" t="s">
        <v>1795</v>
      </c>
      <c r="L1479" s="121" t="s">
        <v>1796</v>
      </c>
      <c r="M1479" s="147"/>
      <c r="N1479" s="18"/>
      <c r="O1479" s="113"/>
      <c r="P1479" s="113"/>
      <c r="Q1479" s="18"/>
      <c r="R1479" s="18"/>
      <c r="S1479" s="15"/>
      <c r="T1479" s="18"/>
      <c r="U1479" s="18"/>
      <c r="V1479" s="18"/>
      <c r="W1479" s="18"/>
      <c r="X1479" s="18"/>
      <c r="Y1479" s="18"/>
      <c r="Z1479" s="18"/>
      <c r="AA1479" s="18"/>
      <c r="AB1479" s="18"/>
      <c r="AC1479" s="18"/>
      <c r="AD1479" s="18"/>
    </row>
    <row r="1480">
      <c r="A1480" s="119">
        <v>1543.0</v>
      </c>
      <c r="B1480" s="120" t="s">
        <v>1685</v>
      </c>
      <c r="C1480" s="120" t="s">
        <v>243</v>
      </c>
      <c r="D1480" s="120"/>
      <c r="E1480" s="120" t="s">
        <v>1654</v>
      </c>
      <c r="F1480" s="121"/>
      <c r="G1480" s="121" t="s">
        <v>5712</v>
      </c>
      <c r="H1480" s="121" t="s">
        <v>5713</v>
      </c>
      <c r="I1480" s="121" t="s">
        <v>1600</v>
      </c>
      <c r="J1480" s="121" t="s">
        <v>5715</v>
      </c>
      <c r="K1480" s="123" t="s">
        <v>1798</v>
      </c>
      <c r="L1480" s="121" t="s">
        <v>1799</v>
      </c>
      <c r="M1480" s="147"/>
      <c r="N1480" s="18"/>
      <c r="O1480" s="113"/>
      <c r="P1480" s="113"/>
      <c r="Q1480" s="18"/>
      <c r="R1480" s="18"/>
      <c r="S1480" s="15"/>
      <c r="T1480" s="18"/>
      <c r="U1480" s="18"/>
      <c r="V1480" s="18"/>
      <c r="W1480" s="18"/>
      <c r="X1480" s="18"/>
      <c r="Y1480" s="18"/>
      <c r="Z1480" s="18"/>
      <c r="AA1480" s="18"/>
      <c r="AB1480" s="18"/>
      <c r="AC1480" s="18"/>
      <c r="AD1480" s="18"/>
    </row>
    <row r="1481">
      <c r="A1481" s="119">
        <v>1447.0</v>
      </c>
      <c r="B1481" s="120" t="s">
        <v>1685</v>
      </c>
      <c r="C1481" s="120" t="s">
        <v>243</v>
      </c>
      <c r="D1481" s="120"/>
      <c r="E1481" s="120" t="s">
        <v>1654</v>
      </c>
      <c r="F1481" s="121"/>
      <c r="G1481" s="121" t="s">
        <v>5716</v>
      </c>
      <c r="H1481" s="121" t="s">
        <v>5717</v>
      </c>
      <c r="I1481" s="121" t="s">
        <v>1600</v>
      </c>
      <c r="J1481" s="121" t="s">
        <v>5718</v>
      </c>
      <c r="K1481" s="123" t="s">
        <v>1795</v>
      </c>
      <c r="L1481" s="121" t="s">
        <v>1796</v>
      </c>
      <c r="M1481" s="147"/>
      <c r="N1481" s="18"/>
      <c r="O1481" s="113"/>
      <c r="P1481" s="113"/>
      <c r="Q1481" s="18"/>
      <c r="R1481" s="18"/>
      <c r="S1481" s="15"/>
      <c r="T1481" s="18"/>
      <c r="U1481" s="18"/>
      <c r="V1481" s="18"/>
      <c r="W1481" s="18"/>
      <c r="X1481" s="18"/>
      <c r="Y1481" s="18"/>
      <c r="Z1481" s="18"/>
      <c r="AA1481" s="18"/>
      <c r="AB1481" s="18"/>
      <c r="AC1481" s="18"/>
      <c r="AD1481" s="18"/>
    </row>
    <row r="1482">
      <c r="A1482" s="119">
        <v>1545.0</v>
      </c>
      <c r="B1482" s="120" t="s">
        <v>1685</v>
      </c>
      <c r="C1482" s="120" t="s">
        <v>243</v>
      </c>
      <c r="D1482" s="120"/>
      <c r="E1482" s="120" t="s">
        <v>1654</v>
      </c>
      <c r="F1482" s="121"/>
      <c r="G1482" s="121" t="s">
        <v>5716</v>
      </c>
      <c r="H1482" s="121" t="s">
        <v>5717</v>
      </c>
      <c r="I1482" s="121" t="s">
        <v>1600</v>
      </c>
      <c r="J1482" s="121" t="s">
        <v>5719</v>
      </c>
      <c r="K1482" s="123" t="s">
        <v>1798</v>
      </c>
      <c r="L1482" s="121" t="s">
        <v>1799</v>
      </c>
      <c r="M1482" s="147"/>
      <c r="N1482" s="18"/>
      <c r="O1482" s="113"/>
      <c r="P1482" s="113"/>
      <c r="Q1482" s="18"/>
      <c r="R1482" s="18"/>
      <c r="S1482" s="15"/>
      <c r="T1482" s="18"/>
      <c r="U1482" s="18"/>
      <c r="V1482" s="18"/>
      <c r="W1482" s="18"/>
      <c r="X1482" s="18"/>
      <c r="Y1482" s="18"/>
      <c r="Z1482" s="18"/>
      <c r="AA1482" s="18"/>
      <c r="AB1482" s="18"/>
      <c r="AC1482" s="18"/>
      <c r="AD1482" s="18"/>
    </row>
    <row r="1483">
      <c r="A1483" s="119">
        <v>1442.0</v>
      </c>
      <c r="B1483" s="120" t="s">
        <v>1685</v>
      </c>
      <c r="C1483" s="120" t="s">
        <v>243</v>
      </c>
      <c r="D1483" s="120"/>
      <c r="E1483" s="120" t="s">
        <v>1654</v>
      </c>
      <c r="F1483" s="121"/>
      <c r="G1483" s="121" t="s">
        <v>5720</v>
      </c>
      <c r="H1483" s="121" t="s">
        <v>5721</v>
      </c>
      <c r="I1483" s="121" t="s">
        <v>1600</v>
      </c>
      <c r="J1483" s="121" t="s">
        <v>5722</v>
      </c>
      <c r="K1483" s="123" t="s">
        <v>1795</v>
      </c>
      <c r="L1483" s="121" t="s">
        <v>1796</v>
      </c>
      <c r="M1483" s="147"/>
      <c r="N1483" s="18"/>
      <c r="O1483" s="113"/>
      <c r="P1483" s="113"/>
      <c r="Q1483" s="18"/>
      <c r="R1483" s="18"/>
      <c r="S1483" s="15"/>
      <c r="T1483" s="18"/>
      <c r="U1483" s="18"/>
      <c r="V1483" s="18"/>
      <c r="W1483" s="18"/>
      <c r="X1483" s="18"/>
      <c r="Y1483" s="18"/>
      <c r="Z1483" s="18"/>
      <c r="AA1483" s="18"/>
      <c r="AB1483" s="18"/>
      <c r="AC1483" s="18"/>
      <c r="AD1483" s="18"/>
    </row>
    <row r="1484">
      <c r="A1484" s="119">
        <v>1540.0</v>
      </c>
      <c r="B1484" s="120" t="s">
        <v>1685</v>
      </c>
      <c r="C1484" s="120" t="s">
        <v>243</v>
      </c>
      <c r="D1484" s="120"/>
      <c r="E1484" s="120" t="s">
        <v>1654</v>
      </c>
      <c r="F1484" s="121"/>
      <c r="G1484" s="121" t="s">
        <v>5720</v>
      </c>
      <c r="H1484" s="121" t="s">
        <v>5721</v>
      </c>
      <c r="I1484" s="121" t="s">
        <v>1600</v>
      </c>
      <c r="J1484" s="121" t="s">
        <v>5723</v>
      </c>
      <c r="K1484" s="123" t="s">
        <v>1798</v>
      </c>
      <c r="L1484" s="121" t="s">
        <v>1799</v>
      </c>
      <c r="M1484" s="147"/>
      <c r="N1484" s="18"/>
      <c r="O1484" s="113"/>
      <c r="P1484" s="113"/>
      <c r="Q1484" s="18"/>
      <c r="R1484" s="18"/>
      <c r="S1484" s="15"/>
      <c r="T1484" s="18"/>
      <c r="U1484" s="18"/>
      <c r="V1484" s="18"/>
      <c r="W1484" s="18"/>
      <c r="X1484" s="18"/>
      <c r="Y1484" s="18"/>
      <c r="Z1484" s="18"/>
      <c r="AA1484" s="18"/>
      <c r="AB1484" s="18"/>
      <c r="AC1484" s="18"/>
      <c r="AD1484" s="18"/>
    </row>
    <row r="1485">
      <c r="A1485" s="119">
        <v>1444.0</v>
      </c>
      <c r="B1485" s="120" t="s">
        <v>1685</v>
      </c>
      <c r="C1485" s="120" t="s">
        <v>243</v>
      </c>
      <c r="D1485" s="120"/>
      <c r="E1485" s="120" t="s">
        <v>1654</v>
      </c>
      <c r="F1485" s="121"/>
      <c r="G1485" s="121" t="s">
        <v>5724</v>
      </c>
      <c r="H1485" s="121" t="s">
        <v>5725</v>
      </c>
      <c r="I1485" s="121" t="s">
        <v>1600</v>
      </c>
      <c r="J1485" s="121" t="s">
        <v>5726</v>
      </c>
      <c r="K1485" s="123" t="s">
        <v>1795</v>
      </c>
      <c r="L1485" s="121" t="s">
        <v>1796</v>
      </c>
      <c r="M1485" s="147"/>
      <c r="N1485" s="18"/>
      <c r="O1485" s="113"/>
      <c r="P1485" s="113"/>
      <c r="Q1485" s="18"/>
      <c r="R1485" s="18"/>
      <c r="S1485" s="15"/>
      <c r="T1485" s="18"/>
      <c r="U1485" s="18"/>
      <c r="V1485" s="18"/>
      <c r="W1485" s="18"/>
      <c r="X1485" s="18"/>
      <c r="Y1485" s="18"/>
      <c r="Z1485" s="18"/>
      <c r="AA1485" s="18"/>
      <c r="AB1485" s="18"/>
      <c r="AC1485" s="18"/>
      <c r="AD1485" s="18"/>
    </row>
    <row r="1486">
      <c r="A1486" s="119">
        <v>1542.0</v>
      </c>
      <c r="B1486" s="120" t="s">
        <v>1685</v>
      </c>
      <c r="C1486" s="120" t="s">
        <v>243</v>
      </c>
      <c r="D1486" s="120"/>
      <c r="E1486" s="120" t="s">
        <v>1654</v>
      </c>
      <c r="F1486" s="121"/>
      <c r="G1486" s="121" t="s">
        <v>5724</v>
      </c>
      <c r="H1486" s="121" t="s">
        <v>5725</v>
      </c>
      <c r="I1486" s="121" t="s">
        <v>1600</v>
      </c>
      <c r="J1486" s="121" t="s">
        <v>5727</v>
      </c>
      <c r="K1486" s="123" t="s">
        <v>1798</v>
      </c>
      <c r="L1486" s="121" t="s">
        <v>1799</v>
      </c>
      <c r="M1486" s="147"/>
      <c r="N1486" s="18"/>
      <c r="O1486" s="113"/>
      <c r="P1486" s="113"/>
      <c r="Q1486" s="18"/>
      <c r="R1486" s="18"/>
      <c r="S1486" s="15"/>
      <c r="T1486" s="18"/>
      <c r="U1486" s="18"/>
      <c r="V1486" s="18"/>
      <c r="W1486" s="18"/>
      <c r="X1486" s="18"/>
      <c r="Y1486" s="18"/>
      <c r="Z1486" s="18"/>
      <c r="AA1486" s="18"/>
      <c r="AB1486" s="18"/>
      <c r="AC1486" s="18"/>
      <c r="AD1486" s="18"/>
    </row>
    <row r="1487">
      <c r="A1487" s="119">
        <v>1446.0</v>
      </c>
      <c r="B1487" s="120" t="s">
        <v>1685</v>
      </c>
      <c r="C1487" s="120" t="s">
        <v>243</v>
      </c>
      <c r="D1487" s="120"/>
      <c r="E1487" s="120" t="s">
        <v>1654</v>
      </c>
      <c r="F1487" s="121"/>
      <c r="G1487" s="121" t="s">
        <v>5728</v>
      </c>
      <c r="H1487" s="121" t="s">
        <v>5729</v>
      </c>
      <c r="I1487" s="121" t="s">
        <v>1600</v>
      </c>
      <c r="J1487" s="121" t="s">
        <v>5730</v>
      </c>
      <c r="K1487" s="123" t="s">
        <v>1795</v>
      </c>
      <c r="L1487" s="121" t="s">
        <v>1796</v>
      </c>
      <c r="M1487" s="147"/>
      <c r="N1487" s="18"/>
      <c r="O1487" s="113"/>
      <c r="P1487" s="113"/>
      <c r="Q1487" s="18"/>
      <c r="R1487" s="18"/>
      <c r="S1487" s="15"/>
      <c r="T1487" s="18"/>
      <c r="U1487" s="18"/>
      <c r="V1487" s="18"/>
      <c r="W1487" s="18"/>
      <c r="X1487" s="18"/>
      <c r="Y1487" s="18"/>
      <c r="Z1487" s="18"/>
      <c r="AA1487" s="18"/>
      <c r="AB1487" s="18"/>
      <c r="AC1487" s="18"/>
      <c r="AD1487" s="18"/>
    </row>
    <row r="1488">
      <c r="A1488" s="119">
        <v>1544.0</v>
      </c>
      <c r="B1488" s="120" t="s">
        <v>1685</v>
      </c>
      <c r="C1488" s="120" t="s">
        <v>243</v>
      </c>
      <c r="D1488" s="120"/>
      <c r="E1488" s="120" t="s">
        <v>1654</v>
      </c>
      <c r="F1488" s="121"/>
      <c r="G1488" s="121" t="s">
        <v>5728</v>
      </c>
      <c r="H1488" s="121" t="s">
        <v>5729</v>
      </c>
      <c r="I1488" s="121" t="s">
        <v>1600</v>
      </c>
      <c r="J1488" s="121" t="s">
        <v>5731</v>
      </c>
      <c r="K1488" s="123" t="s">
        <v>1798</v>
      </c>
      <c r="L1488" s="121" t="s">
        <v>1799</v>
      </c>
      <c r="M1488" s="147"/>
      <c r="N1488" s="18"/>
      <c r="O1488" s="113"/>
      <c r="P1488" s="113"/>
      <c r="Q1488" s="18"/>
      <c r="R1488" s="18"/>
      <c r="S1488" s="15"/>
      <c r="T1488" s="18"/>
      <c r="U1488" s="18"/>
      <c r="V1488" s="18"/>
      <c r="W1488" s="18"/>
      <c r="X1488" s="18"/>
      <c r="Y1488" s="18"/>
      <c r="Z1488" s="18"/>
      <c r="AA1488" s="18"/>
      <c r="AB1488" s="18"/>
      <c r="AC1488" s="18"/>
      <c r="AD1488" s="18"/>
    </row>
    <row r="1489">
      <c r="A1489" s="119">
        <v>1448.0</v>
      </c>
      <c r="B1489" s="120" t="s">
        <v>1685</v>
      </c>
      <c r="C1489" s="120" t="s">
        <v>243</v>
      </c>
      <c r="D1489" s="120"/>
      <c r="E1489" s="120" t="s">
        <v>1654</v>
      </c>
      <c r="F1489" s="121"/>
      <c r="G1489" s="121" t="s">
        <v>5732</v>
      </c>
      <c r="H1489" s="121" t="s">
        <v>5733</v>
      </c>
      <c r="I1489" s="121" t="s">
        <v>1600</v>
      </c>
      <c r="J1489" s="121" t="s">
        <v>5734</v>
      </c>
      <c r="K1489" s="123" t="s">
        <v>1795</v>
      </c>
      <c r="L1489" s="121" t="s">
        <v>1796</v>
      </c>
      <c r="M1489" s="147"/>
      <c r="N1489" s="18"/>
      <c r="O1489" s="113"/>
      <c r="P1489" s="113"/>
      <c r="Q1489" s="18"/>
      <c r="R1489" s="18"/>
      <c r="S1489" s="15"/>
      <c r="T1489" s="18"/>
      <c r="U1489" s="18"/>
      <c r="V1489" s="18"/>
      <c r="W1489" s="18"/>
      <c r="X1489" s="18"/>
      <c r="Y1489" s="18"/>
      <c r="Z1489" s="18"/>
      <c r="AA1489" s="18"/>
      <c r="AB1489" s="18"/>
      <c r="AC1489" s="18"/>
      <c r="AD1489" s="18"/>
    </row>
    <row r="1490">
      <c r="A1490" s="119">
        <v>1546.0</v>
      </c>
      <c r="B1490" s="120" t="s">
        <v>1685</v>
      </c>
      <c r="C1490" s="120" t="s">
        <v>243</v>
      </c>
      <c r="D1490" s="120"/>
      <c r="E1490" s="120" t="s">
        <v>1654</v>
      </c>
      <c r="F1490" s="121"/>
      <c r="G1490" s="121" t="s">
        <v>5732</v>
      </c>
      <c r="H1490" s="121" t="s">
        <v>5733</v>
      </c>
      <c r="I1490" s="121" t="s">
        <v>1600</v>
      </c>
      <c r="J1490" s="121" t="s">
        <v>5735</v>
      </c>
      <c r="K1490" s="123" t="s">
        <v>1798</v>
      </c>
      <c r="L1490" s="121" t="s">
        <v>1799</v>
      </c>
      <c r="M1490" s="147"/>
      <c r="N1490" s="18"/>
      <c r="O1490" s="113"/>
      <c r="P1490" s="113"/>
      <c r="Q1490" s="18"/>
      <c r="R1490" s="18"/>
      <c r="S1490" s="15"/>
      <c r="T1490" s="18"/>
      <c r="U1490" s="18"/>
      <c r="V1490" s="18"/>
      <c r="W1490" s="18"/>
      <c r="X1490" s="18"/>
      <c r="Y1490" s="18"/>
      <c r="Z1490" s="18"/>
      <c r="AA1490" s="18"/>
      <c r="AB1490" s="18"/>
      <c r="AC1490" s="18"/>
      <c r="AD1490" s="18"/>
    </row>
    <row r="1491">
      <c r="A1491" s="119">
        <v>1433.0</v>
      </c>
      <c r="B1491" s="120" t="s">
        <v>1685</v>
      </c>
      <c r="C1491" s="120" t="s">
        <v>243</v>
      </c>
      <c r="D1491" s="120"/>
      <c r="E1491" s="120" t="s">
        <v>1654</v>
      </c>
      <c r="F1491" s="121"/>
      <c r="G1491" s="121" t="s">
        <v>5736</v>
      </c>
      <c r="H1491" s="121" t="s">
        <v>5737</v>
      </c>
      <c r="I1491" s="121" t="s">
        <v>1600</v>
      </c>
      <c r="J1491" s="121" t="s">
        <v>5738</v>
      </c>
      <c r="K1491" s="123" t="s">
        <v>1795</v>
      </c>
      <c r="L1491" s="121" t="s">
        <v>1796</v>
      </c>
      <c r="M1491" s="147"/>
      <c r="N1491" s="18"/>
      <c r="O1491" s="113"/>
      <c r="P1491" s="113"/>
      <c r="Q1491" s="18"/>
      <c r="R1491" s="18"/>
      <c r="S1491" s="15"/>
      <c r="T1491" s="18"/>
      <c r="U1491" s="18"/>
      <c r="V1491" s="18"/>
      <c r="W1491" s="18"/>
      <c r="X1491" s="18"/>
      <c r="Y1491" s="18"/>
      <c r="Z1491" s="18"/>
      <c r="AA1491" s="18"/>
      <c r="AB1491" s="18"/>
      <c r="AC1491" s="18"/>
      <c r="AD1491" s="18"/>
    </row>
    <row r="1492">
      <c r="A1492" s="119">
        <v>1531.0</v>
      </c>
      <c r="B1492" s="120" t="s">
        <v>1685</v>
      </c>
      <c r="C1492" s="120" t="s">
        <v>243</v>
      </c>
      <c r="D1492" s="120"/>
      <c r="E1492" s="120" t="s">
        <v>1654</v>
      </c>
      <c r="F1492" s="121"/>
      <c r="G1492" s="121" t="s">
        <v>5736</v>
      </c>
      <c r="H1492" s="121" t="s">
        <v>5737</v>
      </c>
      <c r="I1492" s="121" t="s">
        <v>1600</v>
      </c>
      <c r="J1492" s="121" t="s">
        <v>5739</v>
      </c>
      <c r="K1492" s="123" t="s">
        <v>1798</v>
      </c>
      <c r="L1492" s="121" t="s">
        <v>1799</v>
      </c>
      <c r="M1492" s="147"/>
      <c r="N1492" s="18"/>
      <c r="O1492" s="113"/>
      <c r="P1492" s="113"/>
      <c r="Q1492" s="18"/>
      <c r="R1492" s="18"/>
      <c r="S1492" s="15"/>
      <c r="T1492" s="18"/>
      <c r="U1492" s="18"/>
      <c r="V1492" s="18"/>
      <c r="W1492" s="18"/>
      <c r="X1492" s="18"/>
      <c r="Y1492" s="18"/>
      <c r="Z1492" s="18"/>
      <c r="AA1492" s="18"/>
      <c r="AB1492" s="18"/>
      <c r="AC1492" s="18"/>
      <c r="AD1492" s="18"/>
    </row>
    <row r="1493">
      <c r="A1493" s="119">
        <v>1435.0</v>
      </c>
      <c r="B1493" s="120" t="s">
        <v>1685</v>
      </c>
      <c r="C1493" s="120" t="s">
        <v>243</v>
      </c>
      <c r="D1493" s="120"/>
      <c r="E1493" s="120" t="s">
        <v>1654</v>
      </c>
      <c r="F1493" s="121"/>
      <c r="G1493" s="121" t="s">
        <v>5740</v>
      </c>
      <c r="H1493" s="121" t="s">
        <v>5741</v>
      </c>
      <c r="I1493" s="121" t="s">
        <v>1600</v>
      </c>
      <c r="J1493" s="121" t="s">
        <v>5742</v>
      </c>
      <c r="K1493" s="123" t="s">
        <v>1795</v>
      </c>
      <c r="L1493" s="121" t="s">
        <v>1796</v>
      </c>
      <c r="M1493" s="147"/>
      <c r="N1493" s="18"/>
      <c r="O1493" s="113"/>
      <c r="P1493" s="113"/>
      <c r="Q1493" s="18"/>
      <c r="R1493" s="18"/>
      <c r="S1493" s="15"/>
      <c r="T1493" s="18"/>
      <c r="U1493" s="18"/>
      <c r="V1493" s="18"/>
      <c r="W1493" s="18"/>
      <c r="X1493" s="18"/>
      <c r="Y1493" s="18"/>
      <c r="Z1493" s="18"/>
      <c r="AA1493" s="18"/>
      <c r="AB1493" s="18"/>
      <c r="AC1493" s="18"/>
      <c r="AD1493" s="18"/>
    </row>
    <row r="1494">
      <c r="A1494" s="119">
        <v>1533.0</v>
      </c>
      <c r="B1494" s="120" t="s">
        <v>1685</v>
      </c>
      <c r="C1494" s="120" t="s">
        <v>243</v>
      </c>
      <c r="D1494" s="120"/>
      <c r="E1494" s="120" t="s">
        <v>1654</v>
      </c>
      <c r="F1494" s="121"/>
      <c r="G1494" s="121" t="s">
        <v>5740</v>
      </c>
      <c r="H1494" s="121" t="s">
        <v>5741</v>
      </c>
      <c r="I1494" s="121" t="s">
        <v>1600</v>
      </c>
      <c r="J1494" s="121" t="s">
        <v>5743</v>
      </c>
      <c r="K1494" s="123" t="s">
        <v>1798</v>
      </c>
      <c r="L1494" s="121" t="s">
        <v>1799</v>
      </c>
      <c r="M1494" s="147"/>
      <c r="N1494" s="18"/>
      <c r="O1494" s="113"/>
      <c r="P1494" s="113"/>
      <c r="Q1494" s="18"/>
      <c r="R1494" s="18"/>
      <c r="S1494" s="15"/>
      <c r="T1494" s="18"/>
      <c r="U1494" s="18"/>
      <c r="V1494" s="18"/>
      <c r="W1494" s="18"/>
      <c r="X1494" s="18"/>
      <c r="Y1494" s="18"/>
      <c r="Z1494" s="18"/>
      <c r="AA1494" s="18"/>
      <c r="AB1494" s="18"/>
      <c r="AC1494" s="18"/>
      <c r="AD1494" s="18"/>
    </row>
    <row r="1495">
      <c r="A1495" s="119">
        <v>1437.0</v>
      </c>
      <c r="B1495" s="120" t="s">
        <v>1685</v>
      </c>
      <c r="C1495" s="120" t="s">
        <v>243</v>
      </c>
      <c r="D1495" s="120"/>
      <c r="E1495" s="120" t="s">
        <v>1654</v>
      </c>
      <c r="F1495" s="121"/>
      <c r="G1495" s="121" t="s">
        <v>5744</v>
      </c>
      <c r="H1495" s="121" t="s">
        <v>5745</v>
      </c>
      <c r="I1495" s="121" t="s">
        <v>1600</v>
      </c>
      <c r="J1495" s="121" t="s">
        <v>5746</v>
      </c>
      <c r="K1495" s="123" t="s">
        <v>1795</v>
      </c>
      <c r="L1495" s="121" t="s">
        <v>1796</v>
      </c>
      <c r="M1495" s="147"/>
      <c r="N1495" s="18"/>
      <c r="O1495" s="113"/>
      <c r="P1495" s="113"/>
      <c r="Q1495" s="18"/>
      <c r="R1495" s="18"/>
      <c r="S1495" s="15"/>
      <c r="T1495" s="18"/>
      <c r="U1495" s="18"/>
      <c r="V1495" s="18"/>
      <c r="W1495" s="18"/>
      <c r="X1495" s="18"/>
      <c r="Y1495" s="18"/>
      <c r="Z1495" s="18"/>
      <c r="AA1495" s="18"/>
      <c r="AB1495" s="18"/>
      <c r="AC1495" s="18"/>
      <c r="AD1495" s="18"/>
    </row>
    <row r="1496">
      <c r="A1496" s="119">
        <v>1535.0</v>
      </c>
      <c r="B1496" s="120" t="s">
        <v>1685</v>
      </c>
      <c r="C1496" s="120" t="s">
        <v>243</v>
      </c>
      <c r="D1496" s="120"/>
      <c r="E1496" s="120" t="s">
        <v>1654</v>
      </c>
      <c r="F1496" s="121"/>
      <c r="G1496" s="121" t="s">
        <v>5744</v>
      </c>
      <c r="H1496" s="121" t="s">
        <v>5745</v>
      </c>
      <c r="I1496" s="121" t="s">
        <v>1600</v>
      </c>
      <c r="J1496" s="121" t="s">
        <v>5747</v>
      </c>
      <c r="K1496" s="123" t="s">
        <v>1798</v>
      </c>
      <c r="L1496" s="121" t="s">
        <v>1799</v>
      </c>
      <c r="M1496" s="147"/>
      <c r="N1496" s="18"/>
      <c r="O1496" s="113"/>
      <c r="P1496" s="113"/>
      <c r="Q1496" s="18"/>
      <c r="R1496" s="18"/>
      <c r="S1496" s="15"/>
      <c r="T1496" s="18"/>
      <c r="U1496" s="18"/>
      <c r="V1496" s="18"/>
      <c r="W1496" s="18"/>
      <c r="X1496" s="18"/>
      <c r="Y1496" s="18"/>
      <c r="Z1496" s="18"/>
      <c r="AA1496" s="18"/>
      <c r="AB1496" s="18"/>
      <c r="AC1496" s="18"/>
      <c r="AD1496" s="18"/>
    </row>
    <row r="1497">
      <c r="A1497" s="119">
        <v>1439.0</v>
      </c>
      <c r="B1497" s="120" t="s">
        <v>1685</v>
      </c>
      <c r="C1497" s="120" t="s">
        <v>243</v>
      </c>
      <c r="D1497" s="120"/>
      <c r="E1497" s="120" t="s">
        <v>1654</v>
      </c>
      <c r="F1497" s="121"/>
      <c r="G1497" s="121" t="s">
        <v>5748</v>
      </c>
      <c r="H1497" s="121" t="s">
        <v>5749</v>
      </c>
      <c r="I1497" s="121" t="s">
        <v>1600</v>
      </c>
      <c r="J1497" s="121" t="s">
        <v>5750</v>
      </c>
      <c r="K1497" s="123" t="s">
        <v>1795</v>
      </c>
      <c r="L1497" s="121" t="s">
        <v>1796</v>
      </c>
      <c r="M1497" s="147"/>
      <c r="N1497" s="18"/>
      <c r="O1497" s="113"/>
      <c r="P1497" s="113"/>
      <c r="Q1497" s="18"/>
      <c r="R1497" s="18"/>
      <c r="S1497" s="15"/>
      <c r="T1497" s="18"/>
      <c r="U1497" s="18"/>
      <c r="V1497" s="18"/>
      <c r="W1497" s="18"/>
      <c r="X1497" s="18"/>
      <c r="Y1497" s="18"/>
      <c r="Z1497" s="18"/>
      <c r="AA1497" s="18"/>
      <c r="AB1497" s="18"/>
      <c r="AC1497" s="18"/>
      <c r="AD1497" s="18"/>
    </row>
    <row r="1498">
      <c r="A1498" s="119">
        <v>1537.0</v>
      </c>
      <c r="B1498" s="120" t="s">
        <v>1685</v>
      </c>
      <c r="C1498" s="120" t="s">
        <v>243</v>
      </c>
      <c r="D1498" s="120"/>
      <c r="E1498" s="120" t="s">
        <v>1654</v>
      </c>
      <c r="F1498" s="121"/>
      <c r="G1498" s="121" t="s">
        <v>5748</v>
      </c>
      <c r="H1498" s="121" t="s">
        <v>5749</v>
      </c>
      <c r="I1498" s="121" t="s">
        <v>1600</v>
      </c>
      <c r="J1498" s="121" t="s">
        <v>5751</v>
      </c>
      <c r="K1498" s="123" t="s">
        <v>1798</v>
      </c>
      <c r="L1498" s="121" t="s">
        <v>1799</v>
      </c>
      <c r="M1498" s="147"/>
      <c r="N1498" s="18"/>
      <c r="O1498" s="113"/>
      <c r="P1498" s="113"/>
      <c r="Q1498" s="18"/>
      <c r="R1498" s="18"/>
      <c r="S1498" s="15"/>
      <c r="T1498" s="18"/>
      <c r="U1498" s="18"/>
      <c r="V1498" s="18"/>
      <c r="W1498" s="18"/>
      <c r="X1498" s="18"/>
      <c r="Y1498" s="18"/>
      <c r="Z1498" s="18"/>
      <c r="AA1498" s="18"/>
      <c r="AB1498" s="18"/>
      <c r="AC1498" s="18"/>
      <c r="AD1498" s="18"/>
    </row>
    <row r="1499">
      <c r="A1499" s="119">
        <v>1434.0</v>
      </c>
      <c r="B1499" s="120" t="s">
        <v>1685</v>
      </c>
      <c r="C1499" s="120" t="s">
        <v>243</v>
      </c>
      <c r="D1499" s="120"/>
      <c r="E1499" s="120" t="s">
        <v>1654</v>
      </c>
      <c r="F1499" s="121"/>
      <c r="G1499" s="121" t="s">
        <v>5752</v>
      </c>
      <c r="H1499" s="121" t="s">
        <v>5753</v>
      </c>
      <c r="I1499" s="121" t="s">
        <v>1600</v>
      </c>
      <c r="J1499" s="121" t="s">
        <v>5754</v>
      </c>
      <c r="K1499" s="123" t="s">
        <v>1795</v>
      </c>
      <c r="L1499" s="121" t="s">
        <v>1796</v>
      </c>
      <c r="M1499" s="147"/>
      <c r="N1499" s="18"/>
      <c r="O1499" s="113"/>
      <c r="P1499" s="113"/>
      <c r="Q1499" s="18"/>
      <c r="R1499" s="18"/>
      <c r="S1499" s="15"/>
      <c r="T1499" s="18"/>
      <c r="U1499" s="18"/>
      <c r="V1499" s="18"/>
      <c r="W1499" s="18"/>
      <c r="X1499" s="18"/>
      <c r="Y1499" s="18"/>
      <c r="Z1499" s="18"/>
      <c r="AA1499" s="18"/>
      <c r="AB1499" s="18"/>
      <c r="AC1499" s="18"/>
      <c r="AD1499" s="18"/>
    </row>
    <row r="1500">
      <c r="A1500" s="119">
        <v>1532.0</v>
      </c>
      <c r="B1500" s="120" t="s">
        <v>1685</v>
      </c>
      <c r="C1500" s="120" t="s">
        <v>243</v>
      </c>
      <c r="D1500" s="120"/>
      <c r="E1500" s="120" t="s">
        <v>1654</v>
      </c>
      <c r="F1500" s="121"/>
      <c r="G1500" s="121" t="s">
        <v>5752</v>
      </c>
      <c r="H1500" s="121" t="s">
        <v>5753</v>
      </c>
      <c r="I1500" s="121" t="s">
        <v>1600</v>
      </c>
      <c r="J1500" s="121" t="s">
        <v>5755</v>
      </c>
      <c r="K1500" s="123" t="s">
        <v>1798</v>
      </c>
      <c r="L1500" s="121" t="s">
        <v>1799</v>
      </c>
      <c r="M1500" s="147"/>
      <c r="N1500" s="18"/>
      <c r="O1500" s="113"/>
      <c r="P1500" s="113"/>
      <c r="Q1500" s="18"/>
      <c r="R1500" s="18"/>
      <c r="S1500" s="15"/>
      <c r="T1500" s="18"/>
      <c r="U1500" s="18"/>
      <c r="V1500" s="18"/>
      <c r="W1500" s="18"/>
      <c r="X1500" s="18"/>
      <c r="Y1500" s="18"/>
      <c r="Z1500" s="18"/>
      <c r="AA1500" s="18"/>
      <c r="AB1500" s="18"/>
      <c r="AC1500" s="18"/>
      <c r="AD1500" s="18"/>
    </row>
    <row r="1501">
      <c r="A1501" s="119">
        <v>1436.0</v>
      </c>
      <c r="B1501" s="120" t="s">
        <v>1685</v>
      </c>
      <c r="C1501" s="120" t="s">
        <v>243</v>
      </c>
      <c r="D1501" s="120"/>
      <c r="E1501" s="120" t="s">
        <v>1654</v>
      </c>
      <c r="F1501" s="121"/>
      <c r="G1501" s="121" t="s">
        <v>5756</v>
      </c>
      <c r="H1501" s="121" t="s">
        <v>5757</v>
      </c>
      <c r="I1501" s="121" t="s">
        <v>1600</v>
      </c>
      <c r="J1501" s="121" t="s">
        <v>5758</v>
      </c>
      <c r="K1501" s="123" t="s">
        <v>1795</v>
      </c>
      <c r="L1501" s="121" t="s">
        <v>1796</v>
      </c>
      <c r="M1501" s="147"/>
      <c r="N1501" s="18"/>
      <c r="O1501" s="113"/>
      <c r="P1501" s="113"/>
      <c r="Q1501" s="18"/>
      <c r="R1501" s="18"/>
      <c r="S1501" s="15"/>
      <c r="T1501" s="18"/>
      <c r="U1501" s="18"/>
      <c r="V1501" s="18"/>
      <c r="W1501" s="18"/>
      <c r="X1501" s="18"/>
      <c r="Y1501" s="18"/>
      <c r="Z1501" s="18"/>
      <c r="AA1501" s="18"/>
      <c r="AB1501" s="18"/>
      <c r="AC1501" s="18"/>
      <c r="AD1501" s="18"/>
    </row>
    <row r="1502">
      <c r="A1502" s="119">
        <v>1534.0</v>
      </c>
      <c r="B1502" s="120" t="s">
        <v>1685</v>
      </c>
      <c r="C1502" s="120" t="s">
        <v>243</v>
      </c>
      <c r="D1502" s="120"/>
      <c r="E1502" s="120" t="s">
        <v>1654</v>
      </c>
      <c r="F1502" s="121"/>
      <c r="G1502" s="121" t="s">
        <v>5756</v>
      </c>
      <c r="H1502" s="121" t="s">
        <v>5757</v>
      </c>
      <c r="I1502" s="121" t="s">
        <v>1600</v>
      </c>
      <c r="J1502" s="121" t="s">
        <v>5759</v>
      </c>
      <c r="K1502" s="123" t="s">
        <v>1798</v>
      </c>
      <c r="L1502" s="121" t="s">
        <v>1799</v>
      </c>
      <c r="M1502" s="147"/>
      <c r="N1502" s="18"/>
      <c r="O1502" s="113"/>
      <c r="P1502" s="113"/>
      <c r="Q1502" s="18"/>
      <c r="R1502" s="18"/>
      <c r="S1502" s="15"/>
      <c r="T1502" s="18"/>
      <c r="U1502" s="18"/>
      <c r="V1502" s="18"/>
      <c r="W1502" s="18"/>
      <c r="X1502" s="18"/>
      <c r="Y1502" s="18"/>
      <c r="Z1502" s="18"/>
      <c r="AA1502" s="18"/>
      <c r="AB1502" s="18"/>
      <c r="AC1502" s="18"/>
      <c r="AD1502" s="18"/>
    </row>
    <row r="1503">
      <c r="A1503" s="119">
        <v>1438.0</v>
      </c>
      <c r="B1503" s="120" t="s">
        <v>1685</v>
      </c>
      <c r="C1503" s="120" t="s">
        <v>243</v>
      </c>
      <c r="D1503" s="120"/>
      <c r="E1503" s="120" t="s">
        <v>1654</v>
      </c>
      <c r="F1503" s="121"/>
      <c r="G1503" s="121" t="s">
        <v>5760</v>
      </c>
      <c r="H1503" s="121" t="s">
        <v>5761</v>
      </c>
      <c r="I1503" s="121" t="s">
        <v>1600</v>
      </c>
      <c r="J1503" s="121" t="s">
        <v>5762</v>
      </c>
      <c r="K1503" s="123" t="s">
        <v>1795</v>
      </c>
      <c r="L1503" s="121" t="s">
        <v>1796</v>
      </c>
      <c r="M1503" s="147"/>
      <c r="N1503" s="18"/>
      <c r="O1503" s="113"/>
      <c r="P1503" s="113"/>
      <c r="Q1503" s="18"/>
      <c r="R1503" s="18"/>
      <c r="S1503" s="15"/>
      <c r="T1503" s="18"/>
      <c r="U1503" s="18"/>
      <c r="V1503" s="18"/>
      <c r="W1503" s="18"/>
      <c r="X1503" s="18"/>
      <c r="Y1503" s="18"/>
      <c r="Z1503" s="18"/>
      <c r="AA1503" s="18"/>
      <c r="AB1503" s="18"/>
      <c r="AC1503" s="18"/>
      <c r="AD1503" s="18"/>
    </row>
    <row r="1504">
      <c r="A1504" s="119">
        <v>1536.0</v>
      </c>
      <c r="B1504" s="120" t="s">
        <v>1685</v>
      </c>
      <c r="C1504" s="120" t="s">
        <v>243</v>
      </c>
      <c r="D1504" s="120"/>
      <c r="E1504" s="120" t="s">
        <v>1654</v>
      </c>
      <c r="F1504" s="121"/>
      <c r="G1504" s="121" t="s">
        <v>5760</v>
      </c>
      <c r="H1504" s="121" t="s">
        <v>5761</v>
      </c>
      <c r="I1504" s="121" t="s">
        <v>1600</v>
      </c>
      <c r="J1504" s="121" t="s">
        <v>5763</v>
      </c>
      <c r="K1504" s="123" t="s">
        <v>1798</v>
      </c>
      <c r="L1504" s="121" t="s">
        <v>1799</v>
      </c>
      <c r="M1504" s="147"/>
      <c r="N1504" s="18"/>
      <c r="O1504" s="113"/>
      <c r="P1504" s="113"/>
      <c r="Q1504" s="18"/>
      <c r="R1504" s="18"/>
      <c r="S1504" s="15"/>
      <c r="T1504" s="18"/>
      <c r="U1504" s="18"/>
      <c r="V1504" s="18"/>
      <c r="W1504" s="18"/>
      <c r="X1504" s="18"/>
      <c r="Y1504" s="18"/>
      <c r="Z1504" s="18"/>
      <c r="AA1504" s="18"/>
      <c r="AB1504" s="18"/>
      <c r="AC1504" s="18"/>
      <c r="AD1504" s="18"/>
    </row>
    <row r="1505">
      <c r="A1505" s="119">
        <v>1440.0</v>
      </c>
      <c r="B1505" s="120" t="s">
        <v>1685</v>
      </c>
      <c r="C1505" s="120" t="s">
        <v>243</v>
      </c>
      <c r="D1505" s="120"/>
      <c r="E1505" s="120" t="s">
        <v>1654</v>
      </c>
      <c r="F1505" s="121"/>
      <c r="G1505" s="121" t="s">
        <v>5764</v>
      </c>
      <c r="H1505" s="121" t="s">
        <v>5765</v>
      </c>
      <c r="I1505" s="121" t="s">
        <v>1600</v>
      </c>
      <c r="J1505" s="121" t="s">
        <v>5766</v>
      </c>
      <c r="K1505" s="123" t="s">
        <v>1795</v>
      </c>
      <c r="L1505" s="121" t="s">
        <v>1796</v>
      </c>
      <c r="M1505" s="147"/>
      <c r="N1505" s="18"/>
      <c r="O1505" s="113"/>
      <c r="P1505" s="113"/>
      <c r="Q1505" s="18"/>
      <c r="R1505" s="18"/>
      <c r="S1505" s="15"/>
      <c r="T1505" s="18"/>
      <c r="U1505" s="18"/>
      <c r="V1505" s="18"/>
      <c r="W1505" s="18"/>
      <c r="X1505" s="18"/>
      <c r="Y1505" s="18"/>
      <c r="Z1505" s="18"/>
      <c r="AA1505" s="18"/>
      <c r="AB1505" s="18"/>
      <c r="AC1505" s="18"/>
      <c r="AD1505" s="18"/>
    </row>
    <row r="1506">
      <c r="A1506" s="119">
        <v>1538.0</v>
      </c>
      <c r="B1506" s="120" t="s">
        <v>1685</v>
      </c>
      <c r="C1506" s="120" t="s">
        <v>243</v>
      </c>
      <c r="D1506" s="120"/>
      <c r="E1506" s="120" t="s">
        <v>1654</v>
      </c>
      <c r="F1506" s="121"/>
      <c r="G1506" s="121" t="s">
        <v>5764</v>
      </c>
      <c r="H1506" s="121" t="s">
        <v>5765</v>
      </c>
      <c r="I1506" s="121" t="s">
        <v>1600</v>
      </c>
      <c r="J1506" s="121" t="s">
        <v>5767</v>
      </c>
      <c r="K1506" s="123" t="s">
        <v>1798</v>
      </c>
      <c r="L1506" s="121" t="s">
        <v>1799</v>
      </c>
      <c r="M1506" s="147"/>
      <c r="N1506" s="18"/>
      <c r="O1506" s="113"/>
      <c r="P1506" s="113"/>
      <c r="Q1506" s="18"/>
      <c r="R1506" s="18"/>
      <c r="S1506" s="15"/>
      <c r="T1506" s="18"/>
      <c r="U1506" s="18"/>
      <c r="V1506" s="18"/>
      <c r="W1506" s="18"/>
      <c r="X1506" s="18"/>
      <c r="Y1506" s="18"/>
      <c r="Z1506" s="18"/>
      <c r="AA1506" s="18"/>
      <c r="AB1506" s="18"/>
      <c r="AC1506" s="18"/>
      <c r="AD1506" s="18"/>
    </row>
    <row r="1507">
      <c r="A1507" s="126">
        <v>1354.0</v>
      </c>
      <c r="B1507" s="127" t="s">
        <v>1711</v>
      </c>
      <c r="C1507" s="127" t="s">
        <v>243</v>
      </c>
      <c r="D1507" s="127"/>
      <c r="E1507" s="127" t="s">
        <v>1678</v>
      </c>
      <c r="F1507" s="128"/>
      <c r="G1507" s="128" t="s">
        <v>5768</v>
      </c>
      <c r="H1507" s="128" t="s">
        <v>5769</v>
      </c>
      <c r="I1507" s="128" t="s">
        <v>1681</v>
      </c>
      <c r="J1507" s="128" t="s">
        <v>5770</v>
      </c>
      <c r="K1507" s="130" t="s">
        <v>5445</v>
      </c>
      <c r="L1507" s="128" t="s">
        <v>5446</v>
      </c>
      <c r="M1507" s="145"/>
      <c r="N1507" s="18"/>
      <c r="O1507" s="113"/>
      <c r="P1507" s="113"/>
      <c r="Q1507" s="18"/>
      <c r="R1507" s="18"/>
      <c r="S1507" s="15"/>
      <c r="T1507" s="18"/>
      <c r="U1507" s="18"/>
      <c r="V1507" s="18"/>
      <c r="W1507" s="18"/>
      <c r="X1507" s="18"/>
      <c r="Y1507" s="18"/>
      <c r="Z1507" s="18"/>
      <c r="AA1507" s="18"/>
      <c r="AB1507" s="18"/>
      <c r="AC1507" s="18"/>
      <c r="AD1507" s="18"/>
    </row>
    <row r="1508">
      <c r="A1508" s="126">
        <v>1352.0</v>
      </c>
      <c r="B1508" s="127" t="s">
        <v>1711</v>
      </c>
      <c r="C1508" s="127" t="s">
        <v>243</v>
      </c>
      <c r="D1508" s="127"/>
      <c r="E1508" s="127" t="s">
        <v>1678</v>
      </c>
      <c r="F1508" s="128"/>
      <c r="G1508" s="128" t="s">
        <v>5771</v>
      </c>
      <c r="H1508" s="128" t="s">
        <v>5772</v>
      </c>
      <c r="I1508" s="128" t="s">
        <v>1681</v>
      </c>
      <c r="J1508" s="128" t="s">
        <v>5773</v>
      </c>
      <c r="K1508" s="130" t="s">
        <v>5445</v>
      </c>
      <c r="L1508" s="128" t="s">
        <v>5446</v>
      </c>
      <c r="M1508" s="145"/>
      <c r="N1508" s="18"/>
      <c r="O1508" s="113"/>
      <c r="P1508" s="113"/>
      <c r="Q1508" s="18"/>
      <c r="R1508" s="18"/>
      <c r="S1508" s="15"/>
      <c r="T1508" s="18"/>
      <c r="U1508" s="18"/>
      <c r="V1508" s="18"/>
      <c r="W1508" s="18"/>
      <c r="X1508" s="18"/>
      <c r="Y1508" s="18"/>
      <c r="Z1508" s="18"/>
      <c r="AA1508" s="18"/>
      <c r="AB1508" s="18"/>
      <c r="AC1508" s="18"/>
      <c r="AD1508" s="18"/>
    </row>
    <row r="1509">
      <c r="A1509" s="126">
        <v>1350.0</v>
      </c>
      <c r="B1509" s="127" t="s">
        <v>1711</v>
      </c>
      <c r="C1509" s="127" t="s">
        <v>243</v>
      </c>
      <c r="D1509" s="127"/>
      <c r="E1509" s="127" t="s">
        <v>1678</v>
      </c>
      <c r="F1509" s="128"/>
      <c r="G1509" s="128" t="s">
        <v>5774</v>
      </c>
      <c r="H1509" s="128" t="s">
        <v>5775</v>
      </c>
      <c r="I1509" s="128" t="s">
        <v>1681</v>
      </c>
      <c r="J1509" s="128" t="s">
        <v>5776</v>
      </c>
      <c r="K1509" s="130" t="s">
        <v>5445</v>
      </c>
      <c r="L1509" s="128" t="s">
        <v>5446</v>
      </c>
      <c r="M1509" s="145"/>
      <c r="N1509" s="18"/>
      <c r="O1509" s="18"/>
      <c r="P1509" s="18"/>
      <c r="Q1509" s="18"/>
      <c r="R1509" s="18"/>
      <c r="S1509" s="18"/>
      <c r="T1509" s="15"/>
      <c r="U1509" s="18"/>
      <c r="V1509" s="18"/>
      <c r="W1509" s="18"/>
      <c r="X1509" s="18"/>
      <c r="Y1509" s="18"/>
      <c r="Z1509" s="18"/>
      <c r="AA1509" s="18"/>
      <c r="AB1509" s="18"/>
      <c r="AC1509" s="18"/>
      <c r="AD1509" s="18"/>
    </row>
    <row r="1510">
      <c r="A1510" s="126">
        <v>1356.0</v>
      </c>
      <c r="B1510" s="127" t="s">
        <v>1711</v>
      </c>
      <c r="C1510" s="127" t="s">
        <v>243</v>
      </c>
      <c r="D1510" s="127"/>
      <c r="E1510" s="127" t="s">
        <v>1678</v>
      </c>
      <c r="F1510" s="128"/>
      <c r="G1510" s="128" t="s">
        <v>5777</v>
      </c>
      <c r="H1510" s="128" t="s">
        <v>5778</v>
      </c>
      <c r="I1510" s="128" t="s">
        <v>1681</v>
      </c>
      <c r="J1510" s="128" t="s">
        <v>5779</v>
      </c>
      <c r="K1510" s="130" t="s">
        <v>5445</v>
      </c>
      <c r="L1510" s="128" t="s">
        <v>5446</v>
      </c>
      <c r="M1510" s="145"/>
      <c r="N1510" s="18"/>
      <c r="O1510" s="18"/>
      <c r="P1510" s="18"/>
      <c r="Q1510" s="18"/>
      <c r="R1510" s="18"/>
      <c r="S1510" s="18"/>
      <c r="T1510" s="15"/>
      <c r="U1510" s="18"/>
      <c r="V1510" s="18"/>
      <c r="W1510" s="18"/>
      <c r="X1510" s="18"/>
      <c r="Y1510" s="18"/>
      <c r="Z1510" s="18"/>
      <c r="AA1510" s="18"/>
      <c r="AB1510" s="18"/>
      <c r="AC1510" s="18"/>
      <c r="AD1510" s="18"/>
    </row>
    <row r="1511">
      <c r="A1511" s="126">
        <v>1358.0</v>
      </c>
      <c r="B1511" s="127" t="s">
        <v>1711</v>
      </c>
      <c r="C1511" s="127" t="s">
        <v>243</v>
      </c>
      <c r="D1511" s="127"/>
      <c r="E1511" s="127" t="s">
        <v>1678</v>
      </c>
      <c r="F1511" s="128"/>
      <c r="G1511" s="128" t="s">
        <v>5780</v>
      </c>
      <c r="H1511" s="128" t="s">
        <v>5781</v>
      </c>
      <c r="I1511" s="128" t="s">
        <v>1681</v>
      </c>
      <c r="J1511" s="128" t="s">
        <v>5782</v>
      </c>
      <c r="K1511" s="130" t="s">
        <v>5445</v>
      </c>
      <c r="L1511" s="128" t="s">
        <v>5446</v>
      </c>
      <c r="M1511" s="145"/>
      <c r="N1511" s="18"/>
      <c r="O1511" s="18"/>
      <c r="P1511" s="18"/>
      <c r="Q1511" s="18"/>
      <c r="R1511" s="18"/>
      <c r="S1511" s="18"/>
      <c r="T1511" s="15"/>
      <c r="U1511" s="18"/>
      <c r="V1511" s="18"/>
      <c r="W1511" s="18"/>
      <c r="X1511" s="18"/>
      <c r="Y1511" s="18"/>
      <c r="Z1511" s="18"/>
      <c r="AA1511" s="18"/>
      <c r="AB1511" s="18"/>
      <c r="AC1511" s="18"/>
      <c r="AD1511" s="18"/>
    </row>
    <row r="1512">
      <c r="A1512" s="126">
        <v>1359.0</v>
      </c>
      <c r="B1512" s="127" t="s">
        <v>1711</v>
      </c>
      <c r="C1512" s="127" t="s">
        <v>243</v>
      </c>
      <c r="D1512" s="127"/>
      <c r="E1512" s="127" t="s">
        <v>1678</v>
      </c>
      <c r="F1512" s="128"/>
      <c r="G1512" s="128" t="s">
        <v>5783</v>
      </c>
      <c r="H1512" s="128" t="s">
        <v>5784</v>
      </c>
      <c r="I1512" s="128" t="s">
        <v>1681</v>
      </c>
      <c r="J1512" s="128" t="s">
        <v>5785</v>
      </c>
      <c r="K1512" s="130" t="s">
        <v>5445</v>
      </c>
      <c r="L1512" s="128" t="s">
        <v>5446</v>
      </c>
      <c r="M1512" s="145"/>
      <c r="N1512" s="18"/>
      <c r="O1512" s="18"/>
      <c r="P1512" s="18"/>
      <c r="Q1512" s="18"/>
      <c r="R1512" s="18"/>
      <c r="S1512" s="18"/>
      <c r="T1512" s="15"/>
      <c r="U1512" s="18"/>
      <c r="V1512" s="18"/>
      <c r="W1512" s="18"/>
      <c r="X1512" s="18"/>
      <c r="Y1512" s="18"/>
      <c r="Z1512" s="18"/>
      <c r="AA1512" s="18"/>
      <c r="AB1512" s="18"/>
      <c r="AC1512" s="18"/>
      <c r="AD1512" s="18"/>
    </row>
    <row r="1513">
      <c r="A1513" s="126">
        <v>1355.0</v>
      </c>
      <c r="B1513" s="127" t="s">
        <v>1711</v>
      </c>
      <c r="C1513" s="127" t="s">
        <v>243</v>
      </c>
      <c r="D1513" s="127"/>
      <c r="E1513" s="127" t="s">
        <v>1678</v>
      </c>
      <c r="F1513" s="128"/>
      <c r="G1513" s="128" t="s">
        <v>5786</v>
      </c>
      <c r="H1513" s="128" t="s">
        <v>5787</v>
      </c>
      <c r="I1513" s="128" t="s">
        <v>1681</v>
      </c>
      <c r="J1513" s="128" t="s">
        <v>5788</v>
      </c>
      <c r="K1513" s="130" t="s">
        <v>5445</v>
      </c>
      <c r="L1513" s="128" t="s">
        <v>5446</v>
      </c>
      <c r="M1513" s="145"/>
      <c r="N1513" s="18"/>
      <c r="O1513" s="18"/>
      <c r="P1513" s="18"/>
      <c r="Q1513" s="18"/>
      <c r="R1513" s="18"/>
      <c r="S1513" s="18"/>
      <c r="T1513" s="15"/>
      <c r="U1513" s="18"/>
      <c r="V1513" s="18"/>
      <c r="W1513" s="18"/>
      <c r="X1513" s="18"/>
      <c r="Y1513" s="18"/>
      <c r="Z1513" s="18"/>
      <c r="AA1513" s="18"/>
      <c r="AB1513" s="18"/>
      <c r="AC1513" s="18"/>
      <c r="AD1513" s="18"/>
    </row>
    <row r="1514">
      <c r="A1514" s="126">
        <v>1353.0</v>
      </c>
      <c r="B1514" s="127" t="s">
        <v>1711</v>
      </c>
      <c r="C1514" s="127" t="s">
        <v>243</v>
      </c>
      <c r="D1514" s="127"/>
      <c r="E1514" s="127" t="s">
        <v>1678</v>
      </c>
      <c r="F1514" s="128"/>
      <c r="G1514" s="128" t="s">
        <v>5789</v>
      </c>
      <c r="H1514" s="128" t="s">
        <v>5790</v>
      </c>
      <c r="I1514" s="128" t="s">
        <v>1681</v>
      </c>
      <c r="J1514" s="128" t="s">
        <v>5791</v>
      </c>
      <c r="K1514" s="130" t="s">
        <v>5445</v>
      </c>
      <c r="L1514" s="128" t="s">
        <v>5446</v>
      </c>
      <c r="M1514" s="145"/>
      <c r="N1514" s="18"/>
      <c r="O1514" s="18"/>
      <c r="P1514" s="18"/>
      <c r="Q1514" s="18"/>
      <c r="R1514" s="18"/>
      <c r="S1514" s="18"/>
      <c r="T1514" s="15"/>
      <c r="U1514" s="18"/>
      <c r="V1514" s="18"/>
      <c r="W1514" s="18"/>
      <c r="X1514" s="18"/>
      <c r="Y1514" s="18"/>
      <c r="Z1514" s="18"/>
      <c r="AA1514" s="18"/>
      <c r="AB1514" s="18"/>
      <c r="AC1514" s="18"/>
      <c r="AD1514" s="18"/>
    </row>
    <row r="1515">
      <c r="A1515" s="126">
        <v>1351.0</v>
      </c>
      <c r="B1515" s="127" t="s">
        <v>1711</v>
      </c>
      <c r="C1515" s="127" t="s">
        <v>243</v>
      </c>
      <c r="D1515" s="127"/>
      <c r="E1515" s="127" t="s">
        <v>1678</v>
      </c>
      <c r="F1515" s="128"/>
      <c r="G1515" s="128" t="s">
        <v>5792</v>
      </c>
      <c r="H1515" s="128" t="s">
        <v>5793</v>
      </c>
      <c r="I1515" s="128" t="s">
        <v>1681</v>
      </c>
      <c r="J1515" s="128" t="s">
        <v>5794</v>
      </c>
      <c r="K1515" s="130" t="s">
        <v>5445</v>
      </c>
      <c r="L1515" s="128" t="s">
        <v>5446</v>
      </c>
      <c r="M1515" s="145"/>
      <c r="N1515" s="18"/>
      <c r="O1515" s="18"/>
      <c r="P1515" s="18"/>
      <c r="Q1515" s="18"/>
      <c r="R1515" s="18"/>
      <c r="S1515" s="18"/>
      <c r="T1515" s="15"/>
      <c r="U1515" s="18"/>
      <c r="V1515" s="18"/>
      <c r="W1515" s="18"/>
      <c r="X1515" s="18"/>
      <c r="Y1515" s="18"/>
      <c r="Z1515" s="18"/>
      <c r="AA1515" s="18"/>
      <c r="AB1515" s="18"/>
      <c r="AC1515" s="18"/>
      <c r="AD1515" s="18"/>
    </row>
    <row r="1516">
      <c r="A1516" s="126">
        <v>1357.0</v>
      </c>
      <c r="B1516" s="127" t="s">
        <v>1711</v>
      </c>
      <c r="C1516" s="127" t="s">
        <v>243</v>
      </c>
      <c r="D1516" s="127"/>
      <c r="E1516" s="127" t="s">
        <v>1678</v>
      </c>
      <c r="F1516" s="128"/>
      <c r="G1516" s="128" t="s">
        <v>5795</v>
      </c>
      <c r="H1516" s="128" t="s">
        <v>5796</v>
      </c>
      <c r="I1516" s="128" t="s">
        <v>1681</v>
      </c>
      <c r="J1516" s="128" t="s">
        <v>5797</v>
      </c>
      <c r="K1516" s="130" t="s">
        <v>5445</v>
      </c>
      <c r="L1516" s="128" t="s">
        <v>5446</v>
      </c>
      <c r="M1516" s="145"/>
      <c r="N1516" s="18"/>
      <c r="O1516" s="18"/>
      <c r="P1516" s="18"/>
      <c r="Q1516" s="18"/>
      <c r="R1516" s="18"/>
      <c r="S1516" s="18"/>
      <c r="T1516" s="15"/>
      <c r="U1516" s="18"/>
      <c r="V1516" s="18"/>
      <c r="W1516" s="18"/>
      <c r="X1516" s="18"/>
      <c r="Y1516" s="18"/>
      <c r="Z1516" s="18"/>
      <c r="AA1516" s="18"/>
      <c r="AB1516" s="18"/>
      <c r="AC1516" s="18"/>
      <c r="AD1516" s="18"/>
    </row>
    <row r="1517">
      <c r="A1517" s="119">
        <v>1290.0</v>
      </c>
      <c r="B1517" s="120" t="s">
        <v>1685</v>
      </c>
      <c r="C1517" s="120" t="s">
        <v>243</v>
      </c>
      <c r="D1517" s="120"/>
      <c r="E1517" s="120" t="s">
        <v>1678</v>
      </c>
      <c r="F1517" s="121"/>
      <c r="G1517" s="121" t="s">
        <v>5798</v>
      </c>
      <c r="H1517" s="121" t="s">
        <v>5799</v>
      </c>
      <c r="I1517" s="121" t="s">
        <v>1681</v>
      </c>
      <c r="J1517" s="121" t="s">
        <v>5800</v>
      </c>
      <c r="K1517" s="123" t="s">
        <v>5231</v>
      </c>
      <c r="L1517" s="121" t="s">
        <v>5232</v>
      </c>
      <c r="M1517" s="147"/>
      <c r="N1517" s="18"/>
      <c r="O1517" s="18"/>
      <c r="P1517" s="18"/>
      <c r="Q1517" s="18"/>
      <c r="R1517" s="18"/>
      <c r="S1517" s="18"/>
      <c r="T1517" s="15"/>
      <c r="U1517" s="18"/>
      <c r="V1517" s="18"/>
      <c r="W1517" s="18"/>
      <c r="X1517" s="18"/>
      <c r="Y1517" s="18"/>
      <c r="Z1517" s="18"/>
      <c r="AA1517" s="18"/>
      <c r="AB1517" s="18"/>
      <c r="AC1517" s="18"/>
      <c r="AD1517" s="18"/>
    </row>
    <row r="1518">
      <c r="A1518" s="119">
        <v>1328.0</v>
      </c>
      <c r="B1518" s="120" t="s">
        <v>1685</v>
      </c>
      <c r="C1518" s="120" t="s">
        <v>243</v>
      </c>
      <c r="D1518" s="120"/>
      <c r="E1518" s="120" t="s">
        <v>1678</v>
      </c>
      <c r="F1518" s="121"/>
      <c r="G1518" s="121" t="s">
        <v>5801</v>
      </c>
      <c r="H1518" s="121" t="s">
        <v>5802</v>
      </c>
      <c r="I1518" s="121" t="s">
        <v>1681</v>
      </c>
      <c r="J1518" s="121" t="s">
        <v>5803</v>
      </c>
      <c r="K1518" s="123" t="s">
        <v>5236</v>
      </c>
      <c r="L1518" s="121" t="s">
        <v>5237</v>
      </c>
      <c r="M1518" s="147"/>
      <c r="N1518" s="18"/>
      <c r="O1518" s="18"/>
      <c r="P1518" s="18"/>
      <c r="Q1518" s="18"/>
      <c r="R1518" s="18"/>
      <c r="S1518" s="18"/>
      <c r="T1518" s="15"/>
      <c r="U1518" s="18"/>
      <c r="V1518" s="18"/>
      <c r="W1518" s="18"/>
      <c r="X1518" s="18"/>
      <c r="Y1518" s="18"/>
      <c r="Z1518" s="18"/>
      <c r="AA1518" s="18"/>
      <c r="AB1518" s="18"/>
      <c r="AC1518" s="18"/>
      <c r="AD1518" s="18"/>
    </row>
    <row r="1519">
      <c r="A1519" s="119">
        <v>1282.0</v>
      </c>
      <c r="B1519" s="120" t="s">
        <v>1685</v>
      </c>
      <c r="C1519" s="120" t="s">
        <v>243</v>
      </c>
      <c r="D1519" s="120"/>
      <c r="E1519" s="120" t="s">
        <v>1678</v>
      </c>
      <c r="F1519" s="121"/>
      <c r="G1519" s="121" t="s">
        <v>5804</v>
      </c>
      <c r="H1519" s="121" t="s">
        <v>5805</v>
      </c>
      <c r="I1519" s="121" t="s">
        <v>1681</v>
      </c>
      <c r="J1519" s="121" t="s">
        <v>5806</v>
      </c>
      <c r="K1519" s="123" t="s">
        <v>5231</v>
      </c>
      <c r="L1519" s="121" t="s">
        <v>5232</v>
      </c>
      <c r="M1519" s="147"/>
      <c r="N1519" s="18"/>
      <c r="O1519" s="18"/>
      <c r="P1519" s="18"/>
      <c r="Q1519" s="18"/>
      <c r="R1519" s="18"/>
      <c r="S1519" s="18"/>
      <c r="T1519" s="15"/>
      <c r="U1519" s="18"/>
      <c r="V1519" s="18"/>
      <c r="W1519" s="18"/>
      <c r="X1519" s="18"/>
      <c r="Y1519" s="18"/>
      <c r="Z1519" s="18"/>
      <c r="AA1519" s="18"/>
      <c r="AB1519" s="18"/>
      <c r="AC1519" s="18"/>
      <c r="AD1519" s="18"/>
    </row>
    <row r="1520">
      <c r="A1520" s="119">
        <v>1324.0</v>
      </c>
      <c r="B1520" s="120" t="s">
        <v>1685</v>
      </c>
      <c r="C1520" s="120" t="s">
        <v>243</v>
      </c>
      <c r="D1520" s="120"/>
      <c r="E1520" s="120" t="s">
        <v>1678</v>
      </c>
      <c r="F1520" s="121"/>
      <c r="G1520" s="121" t="s">
        <v>5807</v>
      </c>
      <c r="H1520" s="121" t="s">
        <v>5808</v>
      </c>
      <c r="I1520" s="121" t="s">
        <v>1681</v>
      </c>
      <c r="J1520" s="121" t="s">
        <v>5809</v>
      </c>
      <c r="K1520" s="123" t="s">
        <v>5236</v>
      </c>
      <c r="L1520" s="121" t="s">
        <v>5237</v>
      </c>
      <c r="M1520" s="147"/>
      <c r="N1520" s="18"/>
      <c r="O1520" s="18"/>
      <c r="P1520" s="18"/>
      <c r="Q1520" s="18"/>
      <c r="R1520" s="18"/>
      <c r="S1520" s="18"/>
      <c r="T1520" s="15"/>
      <c r="U1520" s="18"/>
      <c r="V1520" s="18"/>
      <c r="W1520" s="18"/>
      <c r="X1520" s="18"/>
      <c r="Y1520" s="18"/>
      <c r="Z1520" s="18"/>
      <c r="AA1520" s="18"/>
      <c r="AB1520" s="18"/>
      <c r="AC1520" s="18"/>
      <c r="AD1520" s="18"/>
    </row>
    <row r="1521">
      <c r="A1521" s="119">
        <v>1281.0</v>
      </c>
      <c r="B1521" s="120" t="s">
        <v>1685</v>
      </c>
      <c r="C1521" s="120" t="s">
        <v>243</v>
      </c>
      <c r="D1521" s="120"/>
      <c r="E1521" s="120" t="s">
        <v>1678</v>
      </c>
      <c r="F1521" s="121"/>
      <c r="G1521" s="121" t="s">
        <v>5810</v>
      </c>
      <c r="H1521" s="121" t="s">
        <v>5811</v>
      </c>
      <c r="I1521" s="121" t="s">
        <v>1681</v>
      </c>
      <c r="J1521" s="121" t="s">
        <v>5812</v>
      </c>
      <c r="K1521" s="123" t="s">
        <v>5231</v>
      </c>
      <c r="L1521" s="121" t="s">
        <v>5232</v>
      </c>
      <c r="M1521" s="147"/>
      <c r="N1521" s="18"/>
      <c r="O1521" s="18"/>
      <c r="P1521" s="18"/>
      <c r="Q1521" s="18"/>
      <c r="R1521" s="18"/>
      <c r="S1521" s="18"/>
      <c r="T1521" s="15"/>
      <c r="U1521" s="18"/>
      <c r="V1521" s="18"/>
      <c r="W1521" s="18"/>
      <c r="X1521" s="18"/>
      <c r="Y1521" s="18"/>
      <c r="Z1521" s="18"/>
      <c r="AA1521" s="18"/>
      <c r="AB1521" s="18"/>
      <c r="AC1521" s="18"/>
      <c r="AD1521" s="18"/>
    </row>
    <row r="1522">
      <c r="A1522" s="119">
        <v>1322.0</v>
      </c>
      <c r="B1522" s="120" t="s">
        <v>1685</v>
      </c>
      <c r="C1522" s="120" t="s">
        <v>243</v>
      </c>
      <c r="D1522" s="120"/>
      <c r="E1522" s="120" t="s">
        <v>1678</v>
      </c>
      <c r="F1522" s="121"/>
      <c r="G1522" s="121" t="s">
        <v>5813</v>
      </c>
      <c r="H1522" s="121" t="s">
        <v>5814</v>
      </c>
      <c r="I1522" s="121" t="s">
        <v>1681</v>
      </c>
      <c r="J1522" s="121" t="s">
        <v>5815</v>
      </c>
      <c r="K1522" s="123" t="s">
        <v>5236</v>
      </c>
      <c r="L1522" s="121" t="s">
        <v>5237</v>
      </c>
      <c r="M1522" s="147"/>
      <c r="N1522" s="18"/>
      <c r="O1522" s="18"/>
      <c r="P1522" s="18"/>
      <c r="Q1522" s="18"/>
      <c r="R1522" s="18"/>
      <c r="S1522" s="18"/>
      <c r="T1522" s="15"/>
      <c r="U1522" s="18"/>
      <c r="V1522" s="18"/>
      <c r="W1522" s="18"/>
      <c r="X1522" s="18"/>
      <c r="Y1522" s="18"/>
      <c r="Z1522" s="18"/>
      <c r="AA1522" s="18"/>
      <c r="AB1522" s="18"/>
      <c r="AC1522" s="18"/>
      <c r="AD1522" s="18"/>
    </row>
    <row r="1523">
      <c r="A1523" s="119">
        <v>1279.0</v>
      </c>
      <c r="B1523" s="120" t="s">
        <v>1685</v>
      </c>
      <c r="C1523" s="120" t="s">
        <v>243</v>
      </c>
      <c r="D1523" s="120"/>
      <c r="E1523" s="120" t="s">
        <v>1678</v>
      </c>
      <c r="F1523" s="121"/>
      <c r="G1523" s="121" t="s">
        <v>5816</v>
      </c>
      <c r="H1523" s="121" t="s">
        <v>5817</v>
      </c>
      <c r="I1523" s="121" t="s">
        <v>1681</v>
      </c>
      <c r="J1523" s="121" t="s">
        <v>5818</v>
      </c>
      <c r="K1523" s="123" t="s">
        <v>5231</v>
      </c>
      <c r="L1523" s="121" t="s">
        <v>5232</v>
      </c>
      <c r="M1523" s="147"/>
      <c r="N1523" s="18"/>
      <c r="O1523" s="18"/>
      <c r="P1523" s="18"/>
      <c r="Q1523" s="18"/>
      <c r="R1523" s="18"/>
      <c r="S1523" s="18"/>
      <c r="T1523" s="15"/>
      <c r="U1523" s="18"/>
      <c r="V1523" s="18"/>
      <c r="W1523" s="18"/>
      <c r="X1523" s="18"/>
      <c r="Y1523" s="18"/>
      <c r="Z1523" s="18"/>
      <c r="AA1523" s="18"/>
      <c r="AB1523" s="18"/>
      <c r="AC1523" s="18"/>
      <c r="AD1523" s="18"/>
    </row>
    <row r="1524">
      <c r="A1524" s="119">
        <v>1278.0</v>
      </c>
      <c r="B1524" s="120" t="s">
        <v>1685</v>
      </c>
      <c r="C1524" s="120" t="s">
        <v>243</v>
      </c>
      <c r="D1524" s="120"/>
      <c r="E1524" s="120" t="s">
        <v>1678</v>
      </c>
      <c r="F1524" s="121"/>
      <c r="G1524" s="121" t="s">
        <v>5819</v>
      </c>
      <c r="H1524" s="121" t="s">
        <v>5820</v>
      </c>
      <c r="I1524" s="121" t="s">
        <v>1681</v>
      </c>
      <c r="J1524" s="121" t="s">
        <v>5821</v>
      </c>
      <c r="K1524" s="123" t="s">
        <v>5231</v>
      </c>
      <c r="L1524" s="121" t="s">
        <v>5232</v>
      </c>
      <c r="M1524" s="147"/>
      <c r="N1524" s="18"/>
      <c r="O1524" s="18"/>
      <c r="P1524" s="18"/>
      <c r="Q1524" s="18"/>
      <c r="R1524" s="18"/>
      <c r="S1524" s="18"/>
      <c r="T1524" s="15"/>
      <c r="U1524" s="18"/>
      <c r="V1524" s="18"/>
      <c r="W1524" s="18"/>
      <c r="X1524" s="18"/>
      <c r="Y1524" s="18"/>
      <c r="Z1524" s="18"/>
      <c r="AA1524" s="18"/>
      <c r="AB1524" s="18"/>
      <c r="AC1524" s="18"/>
      <c r="AD1524" s="18"/>
    </row>
    <row r="1525">
      <c r="A1525" s="119">
        <v>1320.0</v>
      </c>
      <c r="B1525" s="120" t="s">
        <v>1685</v>
      </c>
      <c r="C1525" s="120" t="s">
        <v>243</v>
      </c>
      <c r="D1525" s="120"/>
      <c r="E1525" s="120" t="s">
        <v>1678</v>
      </c>
      <c r="F1525" s="121"/>
      <c r="G1525" s="121" t="s">
        <v>5822</v>
      </c>
      <c r="H1525" s="121" t="s">
        <v>5823</v>
      </c>
      <c r="I1525" s="121" t="s">
        <v>1681</v>
      </c>
      <c r="J1525" s="121" t="s">
        <v>5824</v>
      </c>
      <c r="K1525" s="123" t="s">
        <v>5236</v>
      </c>
      <c r="L1525" s="121" t="s">
        <v>5237</v>
      </c>
      <c r="M1525" s="147"/>
      <c r="N1525" s="18"/>
      <c r="O1525" s="18"/>
      <c r="P1525" s="18"/>
      <c r="Q1525" s="18"/>
      <c r="R1525" s="18"/>
      <c r="S1525" s="18"/>
      <c r="T1525" s="15"/>
      <c r="U1525" s="18"/>
      <c r="V1525" s="18"/>
      <c r="W1525" s="18"/>
      <c r="X1525" s="18"/>
      <c r="Y1525" s="18"/>
      <c r="Z1525" s="18"/>
      <c r="AA1525" s="18"/>
      <c r="AB1525" s="18"/>
      <c r="AC1525" s="18"/>
      <c r="AD1525" s="18"/>
    </row>
    <row r="1526">
      <c r="A1526" s="119">
        <v>1280.0</v>
      </c>
      <c r="B1526" s="120" t="s">
        <v>1685</v>
      </c>
      <c r="C1526" s="120" t="s">
        <v>243</v>
      </c>
      <c r="D1526" s="120"/>
      <c r="E1526" s="120" t="s">
        <v>1678</v>
      </c>
      <c r="F1526" s="121"/>
      <c r="G1526" s="121" t="s">
        <v>5825</v>
      </c>
      <c r="H1526" s="121" t="s">
        <v>5826</v>
      </c>
      <c r="I1526" s="121" t="s">
        <v>1681</v>
      </c>
      <c r="J1526" s="121" t="s">
        <v>5827</v>
      </c>
      <c r="K1526" s="123" t="s">
        <v>5231</v>
      </c>
      <c r="L1526" s="121" t="s">
        <v>5232</v>
      </c>
      <c r="M1526" s="147"/>
      <c r="N1526" s="18"/>
      <c r="O1526" s="18"/>
      <c r="P1526" s="18"/>
      <c r="Q1526" s="18"/>
      <c r="R1526" s="18"/>
      <c r="S1526" s="18"/>
      <c r="T1526" s="15"/>
      <c r="U1526" s="18"/>
      <c r="V1526" s="18"/>
      <c r="W1526" s="18"/>
      <c r="X1526" s="18"/>
      <c r="Y1526" s="18"/>
      <c r="Z1526" s="18"/>
      <c r="AA1526" s="18"/>
      <c r="AB1526" s="18"/>
      <c r="AC1526" s="18"/>
      <c r="AD1526" s="18"/>
    </row>
    <row r="1527">
      <c r="A1527" s="119">
        <v>1283.0</v>
      </c>
      <c r="B1527" s="120" t="s">
        <v>1685</v>
      </c>
      <c r="C1527" s="120" t="s">
        <v>243</v>
      </c>
      <c r="D1527" s="120"/>
      <c r="E1527" s="120" t="s">
        <v>1678</v>
      </c>
      <c r="F1527" s="121"/>
      <c r="G1527" s="121" t="s">
        <v>5828</v>
      </c>
      <c r="H1527" s="121" t="s">
        <v>5829</v>
      </c>
      <c r="I1527" s="121" t="s">
        <v>1681</v>
      </c>
      <c r="J1527" s="121" t="s">
        <v>5830</v>
      </c>
      <c r="K1527" s="123" t="s">
        <v>5231</v>
      </c>
      <c r="L1527" s="121" t="s">
        <v>5232</v>
      </c>
      <c r="M1527" s="147"/>
      <c r="N1527" s="18"/>
      <c r="O1527" s="18"/>
      <c r="P1527" s="18"/>
      <c r="Q1527" s="18"/>
      <c r="R1527" s="18"/>
      <c r="S1527" s="18"/>
      <c r="T1527" s="15"/>
      <c r="U1527" s="18"/>
      <c r="V1527" s="18"/>
      <c r="W1527" s="18"/>
      <c r="X1527" s="18"/>
      <c r="Y1527" s="18"/>
      <c r="Z1527" s="18"/>
      <c r="AA1527" s="18"/>
      <c r="AB1527" s="18"/>
      <c r="AC1527" s="18"/>
      <c r="AD1527" s="18"/>
    </row>
    <row r="1528">
      <c r="A1528" s="119">
        <v>1326.0</v>
      </c>
      <c r="B1528" s="120" t="s">
        <v>1685</v>
      </c>
      <c r="C1528" s="120" t="s">
        <v>243</v>
      </c>
      <c r="D1528" s="120"/>
      <c r="E1528" s="120" t="s">
        <v>1678</v>
      </c>
      <c r="F1528" s="121"/>
      <c r="G1528" s="121" t="s">
        <v>5831</v>
      </c>
      <c r="H1528" s="121" t="s">
        <v>5832</v>
      </c>
      <c r="I1528" s="121" t="s">
        <v>1681</v>
      </c>
      <c r="J1528" s="121" t="s">
        <v>5833</v>
      </c>
      <c r="K1528" s="123" t="s">
        <v>5236</v>
      </c>
      <c r="L1528" s="121" t="s">
        <v>5237</v>
      </c>
      <c r="M1528" s="147"/>
      <c r="N1528" s="18"/>
      <c r="O1528" s="18"/>
      <c r="P1528" s="18"/>
      <c r="Q1528" s="18"/>
      <c r="R1528" s="18"/>
      <c r="S1528" s="18"/>
      <c r="T1528" s="15"/>
      <c r="U1528" s="18"/>
      <c r="V1528" s="18"/>
      <c r="W1528" s="18"/>
      <c r="X1528" s="18"/>
      <c r="Y1528" s="18"/>
      <c r="Z1528" s="18"/>
      <c r="AA1528" s="18"/>
      <c r="AB1528" s="18"/>
      <c r="AC1528" s="18"/>
      <c r="AD1528" s="18"/>
    </row>
    <row r="1529">
      <c r="A1529" s="119">
        <v>1254.0</v>
      </c>
      <c r="B1529" s="120" t="s">
        <v>1685</v>
      </c>
      <c r="C1529" s="120" t="s">
        <v>243</v>
      </c>
      <c r="D1529" s="120"/>
      <c r="E1529" s="120" t="s">
        <v>1678</v>
      </c>
      <c r="F1529" s="121"/>
      <c r="G1529" s="121" t="s">
        <v>5834</v>
      </c>
      <c r="H1529" s="121" t="s">
        <v>5835</v>
      </c>
      <c r="I1529" s="121" t="s">
        <v>1681</v>
      </c>
      <c r="J1529" s="121" t="s">
        <v>5836</v>
      </c>
      <c r="K1529" s="123" t="s">
        <v>5271</v>
      </c>
      <c r="L1529" s="121" t="s">
        <v>5272</v>
      </c>
      <c r="M1529" s="147"/>
      <c r="N1529" s="18"/>
      <c r="O1529" s="18"/>
      <c r="P1529" s="18"/>
      <c r="Q1529" s="18"/>
      <c r="R1529" s="18"/>
      <c r="S1529" s="18"/>
      <c r="T1529" s="15"/>
      <c r="U1529" s="18"/>
      <c r="V1529" s="18"/>
      <c r="W1529" s="18"/>
      <c r="X1529" s="18"/>
      <c r="Y1529" s="18"/>
      <c r="Z1529" s="18"/>
      <c r="AA1529" s="18"/>
      <c r="AB1529" s="18"/>
      <c r="AC1529" s="18"/>
      <c r="AD1529" s="18"/>
    </row>
    <row r="1530">
      <c r="A1530" s="119">
        <v>1255.0</v>
      </c>
      <c r="B1530" s="120" t="s">
        <v>1685</v>
      </c>
      <c r="C1530" s="120" t="s">
        <v>243</v>
      </c>
      <c r="D1530" s="120"/>
      <c r="E1530" s="120" t="s">
        <v>1678</v>
      </c>
      <c r="F1530" s="121"/>
      <c r="G1530" s="121" t="s">
        <v>5837</v>
      </c>
      <c r="H1530" s="121" t="s">
        <v>5838</v>
      </c>
      <c r="I1530" s="121" t="s">
        <v>1681</v>
      </c>
      <c r="J1530" s="121" t="s">
        <v>5839</v>
      </c>
      <c r="K1530" s="123" t="s">
        <v>5271</v>
      </c>
      <c r="L1530" s="121" t="s">
        <v>5272</v>
      </c>
      <c r="M1530" s="147"/>
      <c r="N1530" s="18"/>
      <c r="O1530" s="18"/>
      <c r="P1530" s="18"/>
      <c r="Q1530" s="18"/>
      <c r="R1530" s="18"/>
      <c r="S1530" s="18"/>
      <c r="T1530" s="15"/>
      <c r="U1530" s="18"/>
      <c r="V1530" s="18"/>
      <c r="W1530" s="18"/>
      <c r="X1530" s="18"/>
      <c r="Y1530" s="18"/>
      <c r="Z1530" s="18"/>
      <c r="AA1530" s="18"/>
      <c r="AB1530" s="18"/>
      <c r="AC1530" s="18"/>
      <c r="AD1530" s="18"/>
    </row>
    <row r="1531">
      <c r="A1531" s="119">
        <v>1291.0</v>
      </c>
      <c r="B1531" s="120" t="s">
        <v>1685</v>
      </c>
      <c r="C1531" s="120" t="s">
        <v>243</v>
      </c>
      <c r="D1531" s="120"/>
      <c r="E1531" s="120" t="s">
        <v>1678</v>
      </c>
      <c r="F1531" s="121"/>
      <c r="G1531" s="121" t="s">
        <v>5840</v>
      </c>
      <c r="H1531" s="121" t="s">
        <v>5841</v>
      </c>
      <c r="I1531" s="121" t="s">
        <v>1681</v>
      </c>
      <c r="J1531" s="121" t="s">
        <v>5842</v>
      </c>
      <c r="K1531" s="123" t="s">
        <v>5231</v>
      </c>
      <c r="L1531" s="121" t="s">
        <v>5232</v>
      </c>
      <c r="M1531" s="147"/>
      <c r="N1531" s="18"/>
      <c r="O1531" s="18"/>
      <c r="P1531" s="18"/>
      <c r="Q1531" s="18"/>
      <c r="R1531" s="18"/>
      <c r="S1531" s="18"/>
      <c r="T1531" s="15"/>
      <c r="U1531" s="18"/>
      <c r="V1531" s="18"/>
      <c r="W1531" s="18"/>
      <c r="X1531" s="18"/>
      <c r="Y1531" s="18"/>
      <c r="Z1531" s="18"/>
      <c r="AA1531" s="18"/>
      <c r="AB1531" s="18"/>
      <c r="AC1531" s="18"/>
      <c r="AD1531" s="18"/>
    </row>
    <row r="1532">
      <c r="A1532" s="119">
        <v>1329.0</v>
      </c>
      <c r="B1532" s="120" t="s">
        <v>1685</v>
      </c>
      <c r="C1532" s="120" t="s">
        <v>243</v>
      </c>
      <c r="D1532" s="120"/>
      <c r="E1532" s="120" t="s">
        <v>1678</v>
      </c>
      <c r="F1532" s="121"/>
      <c r="G1532" s="121" t="s">
        <v>5843</v>
      </c>
      <c r="H1532" s="121" t="s">
        <v>5844</v>
      </c>
      <c r="I1532" s="121" t="s">
        <v>1681</v>
      </c>
      <c r="J1532" s="121" t="s">
        <v>5845</v>
      </c>
      <c r="K1532" s="123" t="s">
        <v>5236</v>
      </c>
      <c r="L1532" s="121" t="s">
        <v>5237</v>
      </c>
      <c r="M1532" s="147"/>
      <c r="N1532" s="18"/>
      <c r="O1532" s="18"/>
      <c r="P1532" s="18"/>
      <c r="Q1532" s="18"/>
      <c r="R1532" s="18"/>
      <c r="S1532" s="18"/>
      <c r="T1532" s="15"/>
      <c r="U1532" s="18"/>
      <c r="V1532" s="18"/>
      <c r="W1532" s="18"/>
      <c r="X1532" s="18"/>
      <c r="Y1532" s="18"/>
      <c r="Z1532" s="18"/>
      <c r="AA1532" s="18"/>
      <c r="AB1532" s="18"/>
      <c r="AC1532" s="18"/>
      <c r="AD1532" s="18"/>
    </row>
    <row r="1533">
      <c r="A1533" s="119">
        <v>1288.0</v>
      </c>
      <c r="B1533" s="120" t="s">
        <v>1685</v>
      </c>
      <c r="C1533" s="120" t="s">
        <v>243</v>
      </c>
      <c r="D1533" s="120"/>
      <c r="E1533" s="120" t="s">
        <v>1678</v>
      </c>
      <c r="F1533" s="121"/>
      <c r="G1533" s="121" t="s">
        <v>5846</v>
      </c>
      <c r="H1533" s="121" t="s">
        <v>5847</v>
      </c>
      <c r="I1533" s="121" t="s">
        <v>1681</v>
      </c>
      <c r="J1533" s="121" t="s">
        <v>5848</v>
      </c>
      <c r="K1533" s="123" t="s">
        <v>5231</v>
      </c>
      <c r="L1533" s="121" t="s">
        <v>5232</v>
      </c>
      <c r="M1533" s="147"/>
      <c r="N1533" s="18"/>
      <c r="O1533" s="18"/>
      <c r="P1533" s="18"/>
      <c r="Q1533" s="18"/>
      <c r="R1533" s="18"/>
      <c r="S1533" s="18"/>
      <c r="T1533" s="15"/>
      <c r="U1533" s="18"/>
      <c r="V1533" s="18"/>
      <c r="W1533" s="18"/>
      <c r="X1533" s="18"/>
      <c r="Y1533" s="18"/>
      <c r="Z1533" s="18"/>
      <c r="AA1533" s="18"/>
      <c r="AB1533" s="18"/>
      <c r="AC1533" s="18"/>
      <c r="AD1533" s="18"/>
    </row>
    <row r="1534">
      <c r="A1534" s="119">
        <v>1325.0</v>
      </c>
      <c r="B1534" s="120" t="s">
        <v>1685</v>
      </c>
      <c r="C1534" s="120" t="s">
        <v>243</v>
      </c>
      <c r="D1534" s="120"/>
      <c r="E1534" s="120" t="s">
        <v>1678</v>
      </c>
      <c r="F1534" s="121"/>
      <c r="G1534" s="121" t="s">
        <v>5849</v>
      </c>
      <c r="H1534" s="121" t="s">
        <v>5850</v>
      </c>
      <c r="I1534" s="121" t="s">
        <v>1681</v>
      </c>
      <c r="J1534" s="121" t="s">
        <v>5851</v>
      </c>
      <c r="K1534" s="123" t="s">
        <v>5236</v>
      </c>
      <c r="L1534" s="121" t="s">
        <v>5237</v>
      </c>
      <c r="M1534" s="147"/>
      <c r="N1534" s="18"/>
      <c r="O1534" s="18"/>
      <c r="P1534" s="18"/>
      <c r="Q1534" s="18"/>
      <c r="R1534" s="18"/>
      <c r="S1534" s="18"/>
      <c r="T1534" s="15"/>
      <c r="U1534" s="18"/>
      <c r="V1534" s="18"/>
      <c r="W1534" s="18"/>
      <c r="X1534" s="18"/>
      <c r="Y1534" s="18"/>
      <c r="Z1534" s="18"/>
      <c r="AA1534" s="18"/>
      <c r="AB1534" s="18"/>
      <c r="AC1534" s="18"/>
      <c r="AD1534" s="18"/>
    </row>
    <row r="1535">
      <c r="A1535" s="119">
        <v>1287.0</v>
      </c>
      <c r="B1535" s="120" t="s">
        <v>1685</v>
      </c>
      <c r="C1535" s="120" t="s">
        <v>243</v>
      </c>
      <c r="D1535" s="120"/>
      <c r="E1535" s="120" t="s">
        <v>1678</v>
      </c>
      <c r="F1535" s="121"/>
      <c r="G1535" s="121" t="s">
        <v>5852</v>
      </c>
      <c r="H1535" s="121" t="s">
        <v>5853</v>
      </c>
      <c r="I1535" s="121" t="s">
        <v>1681</v>
      </c>
      <c r="J1535" s="121" t="s">
        <v>5854</v>
      </c>
      <c r="K1535" s="123" t="s">
        <v>5231</v>
      </c>
      <c r="L1535" s="121" t="s">
        <v>5232</v>
      </c>
      <c r="M1535" s="147"/>
      <c r="N1535" s="18"/>
      <c r="O1535" s="18"/>
      <c r="P1535" s="18"/>
      <c r="Q1535" s="18"/>
      <c r="R1535" s="18"/>
      <c r="S1535" s="18"/>
      <c r="T1535" s="15"/>
      <c r="U1535" s="18"/>
      <c r="V1535" s="18"/>
      <c r="W1535" s="18"/>
      <c r="X1535" s="18"/>
      <c r="Y1535" s="18"/>
      <c r="Z1535" s="18"/>
      <c r="AA1535" s="18"/>
      <c r="AB1535" s="18"/>
      <c r="AC1535" s="18"/>
      <c r="AD1535" s="18"/>
    </row>
    <row r="1536">
      <c r="A1536" s="119">
        <v>1323.0</v>
      </c>
      <c r="B1536" s="120" t="s">
        <v>1685</v>
      </c>
      <c r="C1536" s="120" t="s">
        <v>243</v>
      </c>
      <c r="D1536" s="120"/>
      <c r="E1536" s="120" t="s">
        <v>1678</v>
      </c>
      <c r="F1536" s="121"/>
      <c r="G1536" s="121" t="s">
        <v>5855</v>
      </c>
      <c r="H1536" s="121" t="s">
        <v>5856</v>
      </c>
      <c r="I1536" s="121" t="s">
        <v>1681</v>
      </c>
      <c r="J1536" s="121" t="s">
        <v>5857</v>
      </c>
      <c r="K1536" s="123" t="s">
        <v>5236</v>
      </c>
      <c r="L1536" s="121" t="s">
        <v>5237</v>
      </c>
      <c r="M1536" s="147"/>
      <c r="N1536" s="18"/>
      <c r="O1536" s="18"/>
      <c r="P1536" s="18"/>
      <c r="Q1536" s="18"/>
      <c r="R1536" s="18"/>
      <c r="S1536" s="18"/>
      <c r="T1536" s="15"/>
      <c r="U1536" s="18"/>
      <c r="V1536" s="18"/>
      <c r="W1536" s="18"/>
      <c r="X1536" s="18"/>
      <c r="Y1536" s="18"/>
      <c r="Z1536" s="18"/>
      <c r="AA1536" s="18"/>
      <c r="AB1536" s="18"/>
      <c r="AC1536" s="18"/>
      <c r="AD1536" s="18"/>
    </row>
    <row r="1537">
      <c r="A1537" s="119">
        <v>1284.0</v>
      </c>
      <c r="B1537" s="120" t="s">
        <v>1685</v>
      </c>
      <c r="C1537" s="120" t="s">
        <v>243</v>
      </c>
      <c r="D1537" s="120"/>
      <c r="E1537" s="120" t="s">
        <v>1678</v>
      </c>
      <c r="F1537" s="121"/>
      <c r="G1537" s="121" t="s">
        <v>5858</v>
      </c>
      <c r="H1537" s="121" t="s">
        <v>5859</v>
      </c>
      <c r="I1537" s="121" t="s">
        <v>1681</v>
      </c>
      <c r="J1537" s="121" t="s">
        <v>5860</v>
      </c>
      <c r="K1537" s="123" t="s">
        <v>5231</v>
      </c>
      <c r="L1537" s="121" t="s">
        <v>5232</v>
      </c>
      <c r="M1537" s="147"/>
      <c r="N1537" s="18"/>
      <c r="O1537" s="18"/>
      <c r="P1537" s="18"/>
      <c r="Q1537" s="18"/>
      <c r="R1537" s="18"/>
      <c r="S1537" s="18"/>
      <c r="T1537" s="15"/>
      <c r="U1537" s="18"/>
      <c r="V1537" s="18"/>
      <c r="W1537" s="18"/>
      <c r="X1537" s="18"/>
      <c r="Y1537" s="18"/>
      <c r="Z1537" s="18"/>
      <c r="AA1537" s="18"/>
      <c r="AB1537" s="18"/>
      <c r="AC1537" s="18"/>
      <c r="AD1537" s="18"/>
    </row>
    <row r="1538">
      <c r="A1538" s="119">
        <v>1285.0</v>
      </c>
      <c r="B1538" s="120" t="s">
        <v>1685</v>
      </c>
      <c r="C1538" s="120" t="s">
        <v>243</v>
      </c>
      <c r="D1538" s="120"/>
      <c r="E1538" s="120" t="s">
        <v>1678</v>
      </c>
      <c r="F1538" s="121"/>
      <c r="G1538" s="121" t="s">
        <v>5861</v>
      </c>
      <c r="H1538" s="121" t="s">
        <v>5859</v>
      </c>
      <c r="I1538" s="121" t="s">
        <v>1681</v>
      </c>
      <c r="J1538" s="121" t="s">
        <v>5862</v>
      </c>
      <c r="K1538" s="123" t="s">
        <v>5231</v>
      </c>
      <c r="L1538" s="121" t="s">
        <v>5232</v>
      </c>
      <c r="M1538" s="147"/>
      <c r="N1538" s="18"/>
      <c r="O1538" s="18"/>
      <c r="P1538" s="18"/>
      <c r="Q1538" s="18"/>
      <c r="R1538" s="18"/>
      <c r="S1538" s="18"/>
      <c r="T1538" s="15"/>
      <c r="U1538" s="18"/>
      <c r="V1538" s="18"/>
      <c r="W1538" s="18"/>
      <c r="X1538" s="18"/>
      <c r="Y1538" s="18"/>
      <c r="Z1538" s="18"/>
      <c r="AA1538" s="18"/>
      <c r="AB1538" s="18"/>
      <c r="AC1538" s="18"/>
      <c r="AD1538" s="18"/>
    </row>
    <row r="1539">
      <c r="A1539" s="119">
        <v>1321.0</v>
      </c>
      <c r="B1539" s="120" t="s">
        <v>1685</v>
      </c>
      <c r="C1539" s="120" t="s">
        <v>243</v>
      </c>
      <c r="D1539" s="120"/>
      <c r="E1539" s="120" t="s">
        <v>1678</v>
      </c>
      <c r="F1539" s="121"/>
      <c r="G1539" s="121" t="s">
        <v>5863</v>
      </c>
      <c r="H1539" s="121" t="s">
        <v>5864</v>
      </c>
      <c r="I1539" s="121" t="s">
        <v>1681</v>
      </c>
      <c r="J1539" s="121" t="s">
        <v>5865</v>
      </c>
      <c r="K1539" s="123" t="s">
        <v>5236</v>
      </c>
      <c r="L1539" s="121" t="s">
        <v>5237</v>
      </c>
      <c r="M1539" s="147"/>
      <c r="N1539" s="18"/>
      <c r="O1539" s="18"/>
      <c r="P1539" s="18"/>
      <c r="Q1539" s="18"/>
      <c r="R1539" s="18"/>
      <c r="S1539" s="18"/>
      <c r="T1539" s="15"/>
      <c r="U1539" s="18"/>
      <c r="V1539" s="18"/>
      <c r="W1539" s="18"/>
      <c r="X1539" s="18"/>
      <c r="Y1539" s="18"/>
      <c r="Z1539" s="18"/>
      <c r="AA1539" s="18"/>
      <c r="AB1539" s="18"/>
      <c r="AC1539" s="18"/>
      <c r="AD1539" s="18"/>
    </row>
    <row r="1540">
      <c r="A1540" s="119">
        <v>1286.0</v>
      </c>
      <c r="B1540" s="120" t="s">
        <v>1685</v>
      </c>
      <c r="C1540" s="120" t="s">
        <v>243</v>
      </c>
      <c r="D1540" s="120"/>
      <c r="E1540" s="120" t="s">
        <v>1678</v>
      </c>
      <c r="F1540" s="121"/>
      <c r="G1540" s="121" t="s">
        <v>5866</v>
      </c>
      <c r="H1540" s="121" t="s">
        <v>5867</v>
      </c>
      <c r="I1540" s="121" t="s">
        <v>1681</v>
      </c>
      <c r="J1540" s="121" t="s">
        <v>5868</v>
      </c>
      <c r="K1540" s="123" t="s">
        <v>5231</v>
      </c>
      <c r="L1540" s="121" t="s">
        <v>5232</v>
      </c>
      <c r="M1540" s="147"/>
      <c r="N1540" s="18"/>
      <c r="O1540" s="18"/>
      <c r="P1540" s="18"/>
      <c r="Q1540" s="18"/>
      <c r="R1540" s="18"/>
      <c r="S1540" s="18"/>
      <c r="T1540" s="15"/>
      <c r="U1540" s="18"/>
      <c r="V1540" s="18"/>
      <c r="W1540" s="18"/>
      <c r="X1540" s="18"/>
      <c r="Y1540" s="18"/>
      <c r="Z1540" s="18"/>
      <c r="AA1540" s="18"/>
      <c r="AB1540" s="18"/>
      <c r="AC1540" s="18"/>
      <c r="AD1540" s="18"/>
    </row>
    <row r="1541">
      <c r="A1541" s="119">
        <v>1289.0</v>
      </c>
      <c r="B1541" s="120" t="s">
        <v>1685</v>
      </c>
      <c r="C1541" s="120" t="s">
        <v>243</v>
      </c>
      <c r="D1541" s="120"/>
      <c r="E1541" s="120" t="s">
        <v>1678</v>
      </c>
      <c r="F1541" s="121"/>
      <c r="G1541" s="121" t="s">
        <v>5869</v>
      </c>
      <c r="H1541" s="121" t="s">
        <v>5870</v>
      </c>
      <c r="I1541" s="121" t="s">
        <v>1681</v>
      </c>
      <c r="J1541" s="121" t="s">
        <v>5871</v>
      </c>
      <c r="K1541" s="123" t="s">
        <v>5231</v>
      </c>
      <c r="L1541" s="121" t="s">
        <v>5232</v>
      </c>
      <c r="M1541" s="147"/>
      <c r="N1541" s="18"/>
      <c r="O1541" s="18"/>
      <c r="P1541" s="18"/>
      <c r="Q1541" s="18"/>
      <c r="R1541" s="18"/>
      <c r="S1541" s="18"/>
      <c r="T1541" s="15"/>
      <c r="U1541" s="18"/>
      <c r="V1541" s="18"/>
      <c r="W1541" s="18"/>
      <c r="X1541" s="18"/>
      <c r="Y1541" s="18"/>
      <c r="Z1541" s="18"/>
      <c r="AA1541" s="18"/>
      <c r="AB1541" s="18"/>
      <c r="AC1541" s="18"/>
      <c r="AD1541" s="18"/>
    </row>
    <row r="1542">
      <c r="A1542" s="119">
        <v>1327.0</v>
      </c>
      <c r="B1542" s="120" t="s">
        <v>1685</v>
      </c>
      <c r="C1542" s="120" t="s">
        <v>243</v>
      </c>
      <c r="D1542" s="120"/>
      <c r="E1542" s="120" t="s">
        <v>1678</v>
      </c>
      <c r="F1542" s="121"/>
      <c r="G1542" s="121" t="s">
        <v>5872</v>
      </c>
      <c r="H1542" s="121" t="s">
        <v>5873</v>
      </c>
      <c r="I1542" s="121" t="s">
        <v>1681</v>
      </c>
      <c r="J1542" s="121" t="s">
        <v>5874</v>
      </c>
      <c r="K1542" s="123" t="s">
        <v>5236</v>
      </c>
      <c r="L1542" s="121" t="s">
        <v>5237</v>
      </c>
      <c r="M1542" s="147"/>
      <c r="N1542" s="18"/>
      <c r="O1542" s="18"/>
      <c r="P1542" s="18"/>
      <c r="Q1542" s="18"/>
      <c r="R1542" s="18"/>
      <c r="S1542" s="18"/>
      <c r="T1542" s="15"/>
      <c r="U1542" s="18"/>
      <c r="V1542" s="18"/>
      <c r="W1542" s="18"/>
      <c r="X1542" s="18"/>
      <c r="Y1542" s="18"/>
      <c r="Z1542" s="18"/>
      <c r="AA1542" s="18"/>
      <c r="AB1542" s="18"/>
      <c r="AC1542" s="18"/>
      <c r="AD1542" s="18"/>
    </row>
    <row r="1543">
      <c r="A1543" s="119">
        <v>1250.0</v>
      </c>
      <c r="B1543" s="120" t="s">
        <v>1685</v>
      </c>
      <c r="C1543" s="120" t="s">
        <v>243</v>
      </c>
      <c r="D1543" s="120"/>
      <c r="E1543" s="120" t="s">
        <v>1678</v>
      </c>
      <c r="F1543" s="121"/>
      <c r="G1543" s="121" t="s">
        <v>5875</v>
      </c>
      <c r="H1543" s="121" t="s">
        <v>5876</v>
      </c>
      <c r="I1543" s="121" t="s">
        <v>1681</v>
      </c>
      <c r="J1543" s="121" t="s">
        <v>5877</v>
      </c>
      <c r="K1543" s="123" t="s">
        <v>5271</v>
      </c>
      <c r="L1543" s="121" t="s">
        <v>5272</v>
      </c>
      <c r="M1543" s="147"/>
      <c r="N1543" s="18"/>
      <c r="O1543" s="18"/>
      <c r="P1543" s="18"/>
      <c r="Q1543" s="18"/>
      <c r="R1543" s="18"/>
      <c r="S1543" s="18"/>
      <c r="T1543" s="15"/>
      <c r="U1543" s="18"/>
      <c r="V1543" s="18"/>
      <c r="W1543" s="18"/>
      <c r="X1543" s="18"/>
      <c r="Y1543" s="18"/>
      <c r="Z1543" s="18"/>
      <c r="AA1543" s="18"/>
      <c r="AB1543" s="18"/>
      <c r="AC1543" s="18"/>
      <c r="AD1543" s="18"/>
    </row>
    <row r="1544">
      <c r="A1544" s="119">
        <v>1252.0</v>
      </c>
      <c r="B1544" s="120" t="s">
        <v>1685</v>
      </c>
      <c r="C1544" s="120" t="s">
        <v>243</v>
      </c>
      <c r="D1544" s="120"/>
      <c r="E1544" s="120" t="s">
        <v>1678</v>
      </c>
      <c r="F1544" s="121"/>
      <c r="G1544" s="121" t="s">
        <v>5878</v>
      </c>
      <c r="H1544" s="121" t="s">
        <v>5879</v>
      </c>
      <c r="I1544" s="121" t="s">
        <v>1681</v>
      </c>
      <c r="J1544" s="121" t="s">
        <v>5880</v>
      </c>
      <c r="K1544" s="123" t="s">
        <v>5271</v>
      </c>
      <c r="L1544" s="121" t="s">
        <v>5272</v>
      </c>
      <c r="M1544" s="147"/>
      <c r="N1544" s="18"/>
      <c r="O1544" s="18"/>
      <c r="P1544" s="18"/>
      <c r="Q1544" s="18"/>
      <c r="R1544" s="18"/>
      <c r="S1544" s="18"/>
      <c r="T1544" s="15"/>
      <c r="U1544" s="18"/>
      <c r="V1544" s="18"/>
      <c r="W1544" s="18"/>
      <c r="X1544" s="18"/>
      <c r="Y1544" s="18"/>
      <c r="Z1544" s="18"/>
      <c r="AA1544" s="18"/>
      <c r="AB1544" s="18"/>
      <c r="AC1544" s="18"/>
      <c r="AD1544" s="18"/>
    </row>
    <row r="1545">
      <c r="A1545" s="119">
        <v>1253.0</v>
      </c>
      <c r="B1545" s="120" t="s">
        <v>1685</v>
      </c>
      <c r="C1545" s="120" t="s">
        <v>243</v>
      </c>
      <c r="D1545" s="120"/>
      <c r="E1545" s="120" t="s">
        <v>1678</v>
      </c>
      <c r="F1545" s="121"/>
      <c r="G1545" s="121" t="s">
        <v>5881</v>
      </c>
      <c r="H1545" s="121" t="s">
        <v>5882</v>
      </c>
      <c r="I1545" s="121" t="s">
        <v>1681</v>
      </c>
      <c r="J1545" s="121" t="s">
        <v>5883</v>
      </c>
      <c r="K1545" s="123" t="s">
        <v>5271</v>
      </c>
      <c r="L1545" s="121" t="s">
        <v>5272</v>
      </c>
      <c r="M1545" s="147"/>
      <c r="N1545" s="18"/>
      <c r="O1545" s="18"/>
      <c r="P1545" s="18"/>
      <c r="Q1545" s="18"/>
      <c r="R1545" s="18"/>
      <c r="S1545" s="18"/>
      <c r="T1545" s="15"/>
      <c r="U1545" s="18"/>
      <c r="V1545" s="18"/>
      <c r="W1545" s="18"/>
      <c r="X1545" s="18"/>
      <c r="Y1545" s="18"/>
      <c r="Z1545" s="18"/>
      <c r="AA1545" s="18"/>
      <c r="AB1545" s="18"/>
      <c r="AC1545" s="18"/>
      <c r="AD1545" s="18"/>
    </row>
    <row r="1546">
      <c r="A1546" s="119">
        <v>1251.0</v>
      </c>
      <c r="B1546" s="120" t="s">
        <v>1685</v>
      </c>
      <c r="C1546" s="120" t="s">
        <v>243</v>
      </c>
      <c r="D1546" s="120"/>
      <c r="E1546" s="120" t="s">
        <v>1678</v>
      </c>
      <c r="F1546" s="121"/>
      <c r="G1546" s="121" t="s">
        <v>5884</v>
      </c>
      <c r="H1546" s="121" t="s">
        <v>5885</v>
      </c>
      <c r="I1546" s="121" t="s">
        <v>1681</v>
      </c>
      <c r="J1546" s="121" t="s">
        <v>5886</v>
      </c>
      <c r="K1546" s="123" t="s">
        <v>5271</v>
      </c>
      <c r="L1546" s="121" t="s">
        <v>5272</v>
      </c>
      <c r="M1546" s="147"/>
      <c r="N1546" s="18"/>
      <c r="O1546" s="18"/>
      <c r="P1546" s="18"/>
      <c r="Q1546" s="18"/>
      <c r="R1546" s="18"/>
      <c r="S1546" s="18"/>
      <c r="T1546" s="15"/>
      <c r="U1546" s="18"/>
      <c r="V1546" s="18"/>
      <c r="W1546" s="18"/>
      <c r="X1546" s="18"/>
      <c r="Y1546" s="18"/>
      <c r="Z1546" s="18"/>
      <c r="AA1546" s="18"/>
      <c r="AB1546" s="18"/>
      <c r="AC1546" s="18"/>
      <c r="AD1546" s="18"/>
    </row>
    <row r="1547">
      <c r="A1547" s="119">
        <v>1383.0</v>
      </c>
      <c r="B1547" s="120" t="s">
        <v>1685</v>
      </c>
      <c r="C1547" s="120" t="s">
        <v>243</v>
      </c>
      <c r="D1547" s="120"/>
      <c r="E1547" s="120" t="s">
        <v>1619</v>
      </c>
      <c r="F1547" s="121"/>
      <c r="G1547" s="121" t="s">
        <v>5887</v>
      </c>
      <c r="H1547" s="121" t="s">
        <v>5888</v>
      </c>
      <c r="I1547" s="121" t="s">
        <v>1588</v>
      </c>
      <c r="J1547" s="121" t="s">
        <v>5889</v>
      </c>
      <c r="K1547" s="123" t="s">
        <v>5890</v>
      </c>
      <c r="L1547" s="121" t="s">
        <v>5891</v>
      </c>
      <c r="M1547" s="147"/>
      <c r="N1547" s="18"/>
      <c r="O1547" s="18"/>
      <c r="P1547" s="18"/>
      <c r="Q1547" s="18"/>
      <c r="R1547" s="18"/>
      <c r="S1547" s="18"/>
      <c r="T1547" s="15"/>
      <c r="U1547" s="18"/>
      <c r="V1547" s="18"/>
      <c r="W1547" s="18"/>
      <c r="X1547" s="18"/>
      <c r="Y1547" s="18"/>
      <c r="Z1547" s="18"/>
      <c r="AA1547" s="18"/>
      <c r="AB1547" s="18"/>
      <c r="AC1547" s="18"/>
      <c r="AD1547" s="18"/>
    </row>
    <row r="1548">
      <c r="A1548" s="119">
        <v>1411.0</v>
      </c>
      <c r="B1548" s="120" t="s">
        <v>1685</v>
      </c>
      <c r="C1548" s="120" t="s">
        <v>243</v>
      </c>
      <c r="D1548" s="120"/>
      <c r="E1548" s="120" t="s">
        <v>1654</v>
      </c>
      <c r="F1548" s="121"/>
      <c r="G1548" s="121" t="s">
        <v>5892</v>
      </c>
      <c r="H1548" s="121" t="s">
        <v>5893</v>
      </c>
      <c r="I1548" s="121" t="s">
        <v>1600</v>
      </c>
      <c r="J1548" s="121" t="s">
        <v>5894</v>
      </c>
      <c r="K1548" s="123" t="s">
        <v>1602</v>
      </c>
      <c r="L1548" s="121" t="s">
        <v>1603</v>
      </c>
      <c r="M1548" s="147"/>
      <c r="N1548" s="18"/>
      <c r="O1548" s="18"/>
      <c r="P1548" s="18"/>
      <c r="Q1548" s="18"/>
      <c r="R1548" s="18"/>
      <c r="S1548" s="18"/>
      <c r="T1548" s="15"/>
      <c r="U1548" s="18"/>
      <c r="V1548" s="18"/>
      <c r="W1548" s="18"/>
      <c r="X1548" s="18"/>
      <c r="Y1548" s="18"/>
      <c r="Z1548" s="18"/>
      <c r="AA1548" s="18"/>
      <c r="AB1548" s="18"/>
      <c r="AC1548" s="18"/>
      <c r="AD1548" s="18"/>
    </row>
    <row r="1549">
      <c r="A1549" s="119">
        <v>1412.0</v>
      </c>
      <c r="B1549" s="120" t="s">
        <v>1685</v>
      </c>
      <c r="C1549" s="120" t="s">
        <v>243</v>
      </c>
      <c r="D1549" s="120"/>
      <c r="E1549" s="120" t="s">
        <v>1654</v>
      </c>
      <c r="F1549" s="121"/>
      <c r="G1549" s="121" t="s">
        <v>5895</v>
      </c>
      <c r="H1549" s="121" t="s">
        <v>5896</v>
      </c>
      <c r="I1549" s="121" t="s">
        <v>1600</v>
      </c>
      <c r="J1549" s="121" t="s">
        <v>5897</v>
      </c>
      <c r="K1549" s="123" t="s">
        <v>1602</v>
      </c>
      <c r="L1549" s="121" t="s">
        <v>1603</v>
      </c>
      <c r="M1549" s="147"/>
      <c r="N1549" s="18"/>
      <c r="O1549" s="113"/>
      <c r="P1549" s="113"/>
      <c r="Q1549" s="113"/>
      <c r="R1549" s="113"/>
      <c r="S1549" s="15"/>
      <c r="T1549" s="18"/>
      <c r="U1549" s="18"/>
      <c r="V1549" s="18"/>
      <c r="W1549" s="18"/>
      <c r="X1549" s="18"/>
      <c r="Y1549" s="18"/>
      <c r="Z1549" s="18"/>
      <c r="AA1549" s="18"/>
      <c r="AB1549" s="18"/>
      <c r="AC1549" s="18"/>
      <c r="AD1549" s="18"/>
    </row>
    <row r="1550">
      <c r="A1550" s="119">
        <v>1370.0</v>
      </c>
      <c r="B1550" s="120" t="s">
        <v>1685</v>
      </c>
      <c r="C1550" s="120" t="s">
        <v>243</v>
      </c>
      <c r="D1550" s="120"/>
      <c r="E1550" s="120" t="s">
        <v>1656</v>
      </c>
      <c r="F1550" s="121"/>
      <c r="G1550" s="121" t="s">
        <v>5898</v>
      </c>
      <c r="H1550" s="121" t="s">
        <v>5899</v>
      </c>
      <c r="I1550" s="121" t="s">
        <v>1637</v>
      </c>
      <c r="J1550" s="121" t="s">
        <v>5900</v>
      </c>
      <c r="K1550" s="123" t="s">
        <v>5901</v>
      </c>
      <c r="L1550" s="121" t="s">
        <v>5902</v>
      </c>
      <c r="M1550" s="147"/>
      <c r="N1550" s="18"/>
      <c r="O1550" s="113"/>
      <c r="P1550" s="113"/>
      <c r="Q1550" s="113"/>
      <c r="R1550" s="113"/>
      <c r="S1550" s="15"/>
      <c r="T1550" s="18"/>
      <c r="U1550" s="18"/>
      <c r="V1550" s="18"/>
      <c r="W1550" s="18"/>
      <c r="X1550" s="18"/>
      <c r="Y1550" s="18"/>
      <c r="Z1550" s="18"/>
      <c r="AA1550" s="18"/>
      <c r="AB1550" s="18"/>
      <c r="AC1550" s="18"/>
      <c r="AD1550" s="18"/>
    </row>
    <row r="1551">
      <c r="A1551" s="119">
        <v>1384.0</v>
      </c>
      <c r="B1551" s="120" t="s">
        <v>1685</v>
      </c>
      <c r="C1551" s="120" t="s">
        <v>243</v>
      </c>
      <c r="D1551" s="120"/>
      <c r="E1551" s="120" t="s">
        <v>1619</v>
      </c>
      <c r="F1551" s="121"/>
      <c r="G1551" s="121" t="s">
        <v>5903</v>
      </c>
      <c r="H1551" s="121" t="s">
        <v>5904</v>
      </c>
      <c r="I1551" s="121" t="s">
        <v>1588</v>
      </c>
      <c r="J1551" s="121" t="s">
        <v>5905</v>
      </c>
      <c r="K1551" s="123" t="s">
        <v>5906</v>
      </c>
      <c r="L1551" s="121" t="s">
        <v>5907</v>
      </c>
      <c r="M1551" s="147"/>
      <c r="N1551" s="18"/>
      <c r="O1551" s="113"/>
      <c r="P1551" s="113"/>
      <c r="Q1551" s="113"/>
      <c r="R1551" s="113"/>
      <c r="S1551" s="15"/>
      <c r="T1551" s="18"/>
      <c r="U1551" s="18"/>
      <c r="V1551" s="18"/>
      <c r="W1551" s="18"/>
      <c r="X1551" s="18"/>
      <c r="Y1551" s="18"/>
      <c r="Z1551" s="18"/>
      <c r="AA1551" s="18"/>
      <c r="AB1551" s="18"/>
      <c r="AC1551" s="18"/>
      <c r="AD1551" s="18"/>
    </row>
    <row r="1552">
      <c r="A1552" s="126">
        <v>1389.0</v>
      </c>
      <c r="B1552" s="127" t="s">
        <v>1711</v>
      </c>
      <c r="C1552" s="127" t="s">
        <v>243</v>
      </c>
      <c r="D1552" s="127"/>
      <c r="E1552" s="127" t="s">
        <v>1719</v>
      </c>
      <c r="F1552" s="128"/>
      <c r="G1552" s="128" t="s">
        <v>5908</v>
      </c>
      <c r="H1552" s="128" t="s">
        <v>5909</v>
      </c>
      <c r="I1552" s="128" t="s">
        <v>1722</v>
      </c>
      <c r="J1552" s="128" t="s">
        <v>5910</v>
      </c>
      <c r="K1552" s="130" t="s">
        <v>5541</v>
      </c>
      <c r="L1552" s="128" t="s">
        <v>5542</v>
      </c>
      <c r="M1552" s="145"/>
      <c r="N1552" s="18"/>
      <c r="O1552" s="113"/>
      <c r="P1552" s="113"/>
      <c r="Q1552" s="113"/>
      <c r="R1552" s="113"/>
      <c r="S1552" s="15"/>
      <c r="T1552" s="18"/>
      <c r="U1552" s="18"/>
      <c r="V1552" s="18"/>
      <c r="W1552" s="18"/>
      <c r="X1552" s="18"/>
      <c r="Y1552" s="18"/>
      <c r="Z1552" s="18"/>
      <c r="AA1552" s="18"/>
      <c r="AB1552" s="18"/>
      <c r="AC1552" s="18"/>
      <c r="AD1552" s="18"/>
    </row>
    <row r="1553">
      <c r="A1553" s="126">
        <v>1401.0</v>
      </c>
      <c r="B1553" s="127" t="s">
        <v>1711</v>
      </c>
      <c r="C1553" s="127" t="s">
        <v>243</v>
      </c>
      <c r="D1553" s="127"/>
      <c r="E1553" s="127" t="s">
        <v>1719</v>
      </c>
      <c r="F1553" s="128"/>
      <c r="G1553" s="128" t="s">
        <v>5911</v>
      </c>
      <c r="H1553" s="128" t="s">
        <v>5912</v>
      </c>
      <c r="I1553" s="128" t="s">
        <v>1722</v>
      </c>
      <c r="J1553" s="128" t="s">
        <v>5913</v>
      </c>
      <c r="K1553" s="130" t="s">
        <v>5541</v>
      </c>
      <c r="L1553" s="128" t="s">
        <v>5542</v>
      </c>
      <c r="M1553" s="145"/>
      <c r="N1553" s="18"/>
      <c r="O1553" s="113"/>
      <c r="P1553" s="113"/>
      <c r="Q1553" s="113"/>
      <c r="R1553" s="113"/>
      <c r="S1553" s="15"/>
      <c r="T1553" s="18"/>
      <c r="U1553" s="18"/>
      <c r="V1553" s="18"/>
      <c r="W1553" s="18"/>
      <c r="X1553" s="18"/>
      <c r="Y1553" s="18"/>
      <c r="Z1553" s="18"/>
      <c r="AA1553" s="18"/>
      <c r="AB1553" s="18"/>
      <c r="AC1553" s="18"/>
      <c r="AD1553" s="18"/>
    </row>
    <row r="1554">
      <c r="A1554" s="126">
        <v>1395.0</v>
      </c>
      <c r="B1554" s="127" t="s">
        <v>1711</v>
      </c>
      <c r="C1554" s="127" t="s">
        <v>243</v>
      </c>
      <c r="D1554" s="127"/>
      <c r="E1554" s="127" t="s">
        <v>1719</v>
      </c>
      <c r="F1554" s="128"/>
      <c r="G1554" s="128" t="s">
        <v>5914</v>
      </c>
      <c r="H1554" s="128" t="s">
        <v>5915</v>
      </c>
      <c r="I1554" s="128" t="s">
        <v>1722</v>
      </c>
      <c r="J1554" s="128" t="s">
        <v>5916</v>
      </c>
      <c r="K1554" s="130" t="s">
        <v>5541</v>
      </c>
      <c r="L1554" s="128" t="s">
        <v>5542</v>
      </c>
      <c r="M1554" s="145"/>
      <c r="N1554" s="18"/>
      <c r="O1554" s="18"/>
      <c r="P1554" s="18"/>
      <c r="Q1554" s="18"/>
      <c r="R1554" s="18"/>
      <c r="S1554" s="18"/>
      <c r="T1554" s="15"/>
      <c r="U1554" s="18"/>
      <c r="V1554" s="18"/>
      <c r="W1554" s="18"/>
      <c r="X1554" s="18"/>
      <c r="Y1554" s="18"/>
      <c r="Z1554" s="18"/>
      <c r="AA1554" s="18"/>
      <c r="AB1554" s="18"/>
      <c r="AC1554" s="18"/>
      <c r="AD1554" s="18"/>
    </row>
    <row r="1555">
      <c r="A1555" s="126">
        <v>1407.0</v>
      </c>
      <c r="B1555" s="127" t="s">
        <v>1711</v>
      </c>
      <c r="C1555" s="127" t="s">
        <v>243</v>
      </c>
      <c r="D1555" s="127"/>
      <c r="E1555" s="127" t="s">
        <v>1719</v>
      </c>
      <c r="F1555" s="128"/>
      <c r="G1555" s="128" t="s">
        <v>5917</v>
      </c>
      <c r="H1555" s="128" t="s">
        <v>5918</v>
      </c>
      <c r="I1555" s="128" t="s">
        <v>1722</v>
      </c>
      <c r="J1555" s="128" t="s">
        <v>5919</v>
      </c>
      <c r="K1555" s="130" t="s">
        <v>5541</v>
      </c>
      <c r="L1555" s="128" t="s">
        <v>5542</v>
      </c>
      <c r="M1555" s="145"/>
      <c r="N1555" s="18"/>
      <c r="O1555" s="18"/>
      <c r="P1555" s="18"/>
      <c r="Q1555" s="18"/>
      <c r="R1555" s="18"/>
      <c r="S1555" s="18"/>
      <c r="T1555" s="15"/>
      <c r="U1555" s="18"/>
      <c r="V1555" s="18"/>
      <c r="W1555" s="18"/>
      <c r="X1555" s="18"/>
      <c r="Y1555" s="18"/>
      <c r="Z1555" s="18"/>
      <c r="AA1555" s="18"/>
      <c r="AB1555" s="18"/>
      <c r="AC1555" s="18"/>
      <c r="AD1555" s="18"/>
    </row>
    <row r="1556">
      <c r="A1556" s="126">
        <v>1388.0</v>
      </c>
      <c r="B1556" s="127" t="s">
        <v>1711</v>
      </c>
      <c r="C1556" s="127" t="s">
        <v>243</v>
      </c>
      <c r="D1556" s="127"/>
      <c r="E1556" s="127" t="s">
        <v>1719</v>
      </c>
      <c r="F1556" s="128"/>
      <c r="G1556" s="128" t="s">
        <v>5920</v>
      </c>
      <c r="H1556" s="128" t="s">
        <v>5921</v>
      </c>
      <c r="I1556" s="128" t="s">
        <v>1722</v>
      </c>
      <c r="J1556" s="128" t="s">
        <v>5922</v>
      </c>
      <c r="K1556" s="130" t="s">
        <v>5541</v>
      </c>
      <c r="L1556" s="128" t="s">
        <v>5542</v>
      </c>
      <c r="M1556" s="145"/>
      <c r="N1556" s="18"/>
      <c r="O1556" s="18"/>
      <c r="P1556" s="18"/>
      <c r="Q1556" s="18"/>
      <c r="R1556" s="18"/>
      <c r="S1556" s="18"/>
      <c r="T1556" s="15"/>
      <c r="U1556" s="18"/>
      <c r="V1556" s="18"/>
      <c r="W1556" s="18"/>
      <c r="X1556" s="18"/>
      <c r="Y1556" s="18"/>
      <c r="Z1556" s="18"/>
      <c r="AA1556" s="18"/>
      <c r="AB1556" s="18"/>
      <c r="AC1556" s="18"/>
      <c r="AD1556" s="18"/>
    </row>
    <row r="1557">
      <c r="A1557" s="126">
        <v>1400.0</v>
      </c>
      <c r="B1557" s="127" t="s">
        <v>1711</v>
      </c>
      <c r="C1557" s="127" t="s">
        <v>243</v>
      </c>
      <c r="D1557" s="127"/>
      <c r="E1557" s="127" t="s">
        <v>1719</v>
      </c>
      <c r="F1557" s="128"/>
      <c r="G1557" s="128" t="s">
        <v>5923</v>
      </c>
      <c r="H1557" s="128" t="s">
        <v>5924</v>
      </c>
      <c r="I1557" s="128" t="s">
        <v>1722</v>
      </c>
      <c r="J1557" s="128" t="s">
        <v>5925</v>
      </c>
      <c r="K1557" s="130" t="s">
        <v>5541</v>
      </c>
      <c r="L1557" s="128" t="s">
        <v>5542</v>
      </c>
      <c r="M1557" s="145"/>
      <c r="N1557" s="18"/>
      <c r="O1557" s="18"/>
      <c r="P1557" s="18"/>
      <c r="Q1557" s="18"/>
      <c r="R1557" s="18"/>
      <c r="S1557" s="18"/>
      <c r="T1557" s="15"/>
      <c r="U1557" s="18"/>
      <c r="V1557" s="18"/>
      <c r="W1557" s="18"/>
      <c r="X1557" s="18"/>
      <c r="Y1557" s="18"/>
      <c r="Z1557" s="18"/>
      <c r="AA1557" s="18"/>
      <c r="AB1557" s="18"/>
      <c r="AC1557" s="18"/>
      <c r="AD1557" s="18"/>
    </row>
    <row r="1558">
      <c r="A1558" s="126">
        <v>1394.0</v>
      </c>
      <c r="B1558" s="127" t="s">
        <v>1711</v>
      </c>
      <c r="C1558" s="127" t="s">
        <v>243</v>
      </c>
      <c r="D1558" s="127"/>
      <c r="E1558" s="127" t="s">
        <v>1719</v>
      </c>
      <c r="F1558" s="128"/>
      <c r="G1558" s="128" t="s">
        <v>5926</v>
      </c>
      <c r="H1558" s="128" t="s">
        <v>5927</v>
      </c>
      <c r="I1558" s="128" t="s">
        <v>1722</v>
      </c>
      <c r="J1558" s="128" t="s">
        <v>5928</v>
      </c>
      <c r="K1558" s="130" t="s">
        <v>5541</v>
      </c>
      <c r="L1558" s="128" t="s">
        <v>5542</v>
      </c>
      <c r="M1558" s="145"/>
      <c r="N1558" s="18"/>
      <c r="O1558" s="18"/>
      <c r="P1558" s="18"/>
      <c r="Q1558" s="18"/>
      <c r="R1558" s="18"/>
      <c r="S1558" s="18"/>
      <c r="T1558" s="15"/>
      <c r="U1558" s="18"/>
      <c r="V1558" s="18"/>
      <c r="W1558" s="18"/>
      <c r="X1558" s="18"/>
      <c r="Y1558" s="18"/>
      <c r="Z1558" s="18"/>
      <c r="AA1558" s="18"/>
      <c r="AB1558" s="18"/>
      <c r="AC1558" s="18"/>
      <c r="AD1558" s="18"/>
    </row>
    <row r="1559">
      <c r="A1559" s="126">
        <v>1406.0</v>
      </c>
      <c r="B1559" s="127" t="s">
        <v>1711</v>
      </c>
      <c r="C1559" s="127" t="s">
        <v>243</v>
      </c>
      <c r="D1559" s="127"/>
      <c r="E1559" s="127" t="s">
        <v>1719</v>
      </c>
      <c r="F1559" s="128"/>
      <c r="G1559" s="128" t="s">
        <v>5929</v>
      </c>
      <c r="H1559" s="128" t="s">
        <v>5930</v>
      </c>
      <c r="I1559" s="128" t="s">
        <v>1722</v>
      </c>
      <c r="J1559" s="128" t="s">
        <v>5931</v>
      </c>
      <c r="K1559" s="130" t="s">
        <v>5541</v>
      </c>
      <c r="L1559" s="128" t="s">
        <v>5542</v>
      </c>
      <c r="M1559" s="145"/>
      <c r="N1559" s="18"/>
      <c r="O1559" s="18"/>
      <c r="P1559" s="18"/>
      <c r="Q1559" s="18"/>
      <c r="R1559" s="18"/>
      <c r="S1559" s="18"/>
      <c r="T1559" s="15"/>
      <c r="U1559" s="18"/>
      <c r="V1559" s="18"/>
      <c r="W1559" s="18"/>
      <c r="X1559" s="18"/>
      <c r="Y1559" s="18"/>
      <c r="Z1559" s="18"/>
      <c r="AA1559" s="18"/>
      <c r="AB1559" s="18"/>
      <c r="AC1559" s="18"/>
      <c r="AD1559" s="18"/>
    </row>
    <row r="1560">
      <c r="A1560" s="126">
        <v>1390.0</v>
      </c>
      <c r="B1560" s="127" t="s">
        <v>1711</v>
      </c>
      <c r="C1560" s="127" t="s">
        <v>243</v>
      </c>
      <c r="D1560" s="127"/>
      <c r="E1560" s="127" t="s">
        <v>1719</v>
      </c>
      <c r="F1560" s="128"/>
      <c r="G1560" s="128" t="s">
        <v>5932</v>
      </c>
      <c r="H1560" s="128" t="s">
        <v>5933</v>
      </c>
      <c r="I1560" s="128" t="s">
        <v>1722</v>
      </c>
      <c r="J1560" s="128" t="s">
        <v>5934</v>
      </c>
      <c r="K1560" s="130" t="s">
        <v>5541</v>
      </c>
      <c r="L1560" s="128" t="s">
        <v>5542</v>
      </c>
      <c r="M1560" s="145"/>
      <c r="N1560" s="18"/>
      <c r="O1560" s="18"/>
      <c r="P1560" s="18"/>
      <c r="Q1560" s="18"/>
      <c r="R1560" s="18"/>
      <c r="S1560" s="18"/>
      <c r="T1560" s="15"/>
      <c r="U1560" s="18"/>
      <c r="V1560" s="18"/>
      <c r="W1560" s="18"/>
      <c r="X1560" s="18"/>
      <c r="Y1560" s="18"/>
      <c r="Z1560" s="18"/>
      <c r="AA1560" s="18"/>
      <c r="AB1560" s="18"/>
      <c r="AC1560" s="18"/>
      <c r="AD1560" s="18"/>
    </row>
    <row r="1561">
      <c r="A1561" s="126">
        <v>1402.0</v>
      </c>
      <c r="B1561" s="127" t="s">
        <v>1711</v>
      </c>
      <c r="C1561" s="127" t="s">
        <v>243</v>
      </c>
      <c r="D1561" s="127"/>
      <c r="E1561" s="127" t="s">
        <v>1719</v>
      </c>
      <c r="F1561" s="128"/>
      <c r="G1561" s="128" t="s">
        <v>5935</v>
      </c>
      <c r="H1561" s="128" t="s">
        <v>5936</v>
      </c>
      <c r="I1561" s="128" t="s">
        <v>1722</v>
      </c>
      <c r="J1561" s="128" t="s">
        <v>5937</v>
      </c>
      <c r="K1561" s="130" t="s">
        <v>5541</v>
      </c>
      <c r="L1561" s="128" t="s">
        <v>5542</v>
      </c>
      <c r="M1561" s="145"/>
      <c r="N1561" s="18"/>
      <c r="O1561" s="18"/>
      <c r="P1561" s="18"/>
      <c r="Q1561" s="18"/>
      <c r="R1561" s="18"/>
      <c r="S1561" s="18"/>
      <c r="T1561" s="15"/>
      <c r="U1561" s="18"/>
      <c r="V1561" s="18"/>
      <c r="W1561" s="18"/>
      <c r="X1561" s="18"/>
      <c r="Y1561" s="18"/>
      <c r="Z1561" s="18"/>
      <c r="AA1561" s="18"/>
      <c r="AB1561" s="18"/>
      <c r="AC1561" s="18"/>
      <c r="AD1561" s="18"/>
    </row>
    <row r="1562">
      <c r="A1562" s="126">
        <v>1396.0</v>
      </c>
      <c r="B1562" s="127" t="s">
        <v>1711</v>
      </c>
      <c r="C1562" s="127" t="s">
        <v>243</v>
      </c>
      <c r="D1562" s="127"/>
      <c r="E1562" s="127" t="s">
        <v>1719</v>
      </c>
      <c r="F1562" s="128"/>
      <c r="G1562" s="128" t="s">
        <v>5938</v>
      </c>
      <c r="H1562" s="128" t="s">
        <v>5939</v>
      </c>
      <c r="I1562" s="128" t="s">
        <v>1722</v>
      </c>
      <c r="J1562" s="128" t="s">
        <v>5940</v>
      </c>
      <c r="K1562" s="130" t="s">
        <v>5541</v>
      </c>
      <c r="L1562" s="128" t="s">
        <v>5542</v>
      </c>
      <c r="M1562" s="145"/>
      <c r="N1562" s="18"/>
      <c r="O1562" s="18"/>
      <c r="P1562" s="18"/>
      <c r="Q1562" s="18"/>
      <c r="R1562" s="18"/>
      <c r="S1562" s="18"/>
      <c r="T1562" s="15"/>
      <c r="U1562" s="18"/>
      <c r="V1562" s="18"/>
      <c r="W1562" s="18"/>
      <c r="X1562" s="18"/>
      <c r="Y1562" s="18"/>
      <c r="Z1562" s="18"/>
      <c r="AA1562" s="18"/>
      <c r="AB1562" s="18"/>
      <c r="AC1562" s="18"/>
      <c r="AD1562" s="18"/>
    </row>
    <row r="1563">
      <c r="A1563" s="126">
        <v>1408.0</v>
      </c>
      <c r="B1563" s="127" t="s">
        <v>1711</v>
      </c>
      <c r="C1563" s="127" t="s">
        <v>243</v>
      </c>
      <c r="D1563" s="127"/>
      <c r="E1563" s="127" t="s">
        <v>1719</v>
      </c>
      <c r="F1563" s="128"/>
      <c r="G1563" s="128" t="s">
        <v>5941</v>
      </c>
      <c r="H1563" s="128" t="s">
        <v>5942</v>
      </c>
      <c r="I1563" s="128" t="s">
        <v>1722</v>
      </c>
      <c r="J1563" s="128" t="s">
        <v>5943</v>
      </c>
      <c r="K1563" s="130" t="s">
        <v>5541</v>
      </c>
      <c r="L1563" s="128" t="s">
        <v>5542</v>
      </c>
      <c r="M1563" s="145"/>
      <c r="N1563" s="18"/>
      <c r="O1563" s="18"/>
      <c r="P1563" s="18"/>
      <c r="Q1563" s="18"/>
      <c r="R1563" s="18"/>
      <c r="S1563" s="18"/>
      <c r="T1563" s="15"/>
      <c r="U1563" s="18"/>
      <c r="V1563" s="18"/>
      <c r="W1563" s="18"/>
      <c r="X1563" s="18"/>
      <c r="Y1563" s="18"/>
      <c r="Z1563" s="18"/>
      <c r="AA1563" s="18"/>
      <c r="AB1563" s="18"/>
      <c r="AC1563" s="18"/>
      <c r="AD1563" s="18"/>
    </row>
    <row r="1564">
      <c r="A1564" s="119">
        <v>1505.0</v>
      </c>
      <c r="B1564" s="120" t="s">
        <v>1685</v>
      </c>
      <c r="C1564" s="120" t="s">
        <v>243</v>
      </c>
      <c r="D1564" s="120"/>
      <c r="E1564" s="120" t="s">
        <v>1654</v>
      </c>
      <c r="F1564" s="121"/>
      <c r="G1564" s="121" t="s">
        <v>5944</v>
      </c>
      <c r="H1564" s="121" t="s">
        <v>5945</v>
      </c>
      <c r="I1564" s="121" t="s">
        <v>1600</v>
      </c>
      <c r="J1564" s="121" t="s">
        <v>5946</v>
      </c>
      <c r="K1564" s="123" t="s">
        <v>1795</v>
      </c>
      <c r="L1564" s="121" t="s">
        <v>1796</v>
      </c>
      <c r="M1564" s="147"/>
      <c r="N1564" s="18"/>
      <c r="O1564" s="18"/>
      <c r="P1564" s="18"/>
      <c r="Q1564" s="18"/>
      <c r="R1564" s="18"/>
      <c r="S1564" s="18"/>
      <c r="T1564" s="15"/>
      <c r="U1564" s="18"/>
      <c r="V1564" s="18"/>
      <c r="W1564" s="18"/>
      <c r="X1564" s="18"/>
      <c r="Y1564" s="18"/>
      <c r="Z1564" s="18"/>
      <c r="AA1564" s="18"/>
      <c r="AB1564" s="18"/>
      <c r="AC1564" s="18"/>
      <c r="AD1564" s="18"/>
    </row>
    <row r="1565">
      <c r="A1565" s="119">
        <v>1603.0</v>
      </c>
      <c r="B1565" s="120" t="s">
        <v>1685</v>
      </c>
      <c r="C1565" s="120" t="s">
        <v>243</v>
      </c>
      <c r="D1565" s="120"/>
      <c r="E1565" s="120" t="s">
        <v>1654</v>
      </c>
      <c r="F1565" s="121"/>
      <c r="G1565" s="121" t="s">
        <v>5944</v>
      </c>
      <c r="H1565" s="121" t="s">
        <v>5945</v>
      </c>
      <c r="I1565" s="121" t="s">
        <v>1600</v>
      </c>
      <c r="J1565" s="121" t="s">
        <v>5947</v>
      </c>
      <c r="K1565" s="123" t="s">
        <v>1798</v>
      </c>
      <c r="L1565" s="121" t="s">
        <v>1799</v>
      </c>
      <c r="M1565" s="147"/>
      <c r="N1565" s="18"/>
      <c r="O1565" s="18"/>
      <c r="P1565" s="18"/>
      <c r="Q1565" s="18"/>
      <c r="R1565" s="18"/>
      <c r="S1565" s="18"/>
      <c r="T1565" s="15"/>
      <c r="U1565" s="18"/>
      <c r="V1565" s="18"/>
      <c r="W1565" s="18"/>
      <c r="X1565" s="18"/>
      <c r="Y1565" s="18"/>
      <c r="Z1565" s="18"/>
      <c r="AA1565" s="18"/>
      <c r="AB1565" s="18"/>
      <c r="AC1565" s="18"/>
      <c r="AD1565" s="18"/>
    </row>
    <row r="1566">
      <c r="A1566" s="119">
        <v>1507.0</v>
      </c>
      <c r="B1566" s="120" t="s">
        <v>1685</v>
      </c>
      <c r="C1566" s="120" t="s">
        <v>243</v>
      </c>
      <c r="D1566" s="120"/>
      <c r="E1566" s="120" t="s">
        <v>1654</v>
      </c>
      <c r="F1566" s="121"/>
      <c r="G1566" s="121" t="s">
        <v>5948</v>
      </c>
      <c r="H1566" s="121" t="s">
        <v>5949</v>
      </c>
      <c r="I1566" s="121" t="s">
        <v>1600</v>
      </c>
      <c r="J1566" s="121" t="s">
        <v>5950</v>
      </c>
      <c r="K1566" s="123" t="s">
        <v>1795</v>
      </c>
      <c r="L1566" s="121" t="s">
        <v>1796</v>
      </c>
      <c r="M1566" s="147"/>
      <c r="N1566" s="18"/>
      <c r="O1566" s="113"/>
      <c r="P1566" s="113"/>
      <c r="Q1566" s="18"/>
      <c r="R1566" s="18"/>
      <c r="S1566" s="15"/>
      <c r="T1566" s="18"/>
      <c r="U1566" s="18"/>
      <c r="V1566" s="18"/>
      <c r="W1566" s="18"/>
      <c r="X1566" s="18"/>
      <c r="Y1566" s="18"/>
      <c r="Z1566" s="18"/>
      <c r="AA1566" s="18"/>
      <c r="AB1566" s="18"/>
      <c r="AC1566" s="18"/>
      <c r="AD1566" s="18"/>
    </row>
    <row r="1567">
      <c r="A1567" s="119">
        <v>1605.0</v>
      </c>
      <c r="B1567" s="120" t="s">
        <v>1685</v>
      </c>
      <c r="C1567" s="120" t="s">
        <v>243</v>
      </c>
      <c r="D1567" s="120"/>
      <c r="E1567" s="120" t="s">
        <v>1654</v>
      </c>
      <c r="F1567" s="121"/>
      <c r="G1567" s="121" t="s">
        <v>5948</v>
      </c>
      <c r="H1567" s="121" t="s">
        <v>5949</v>
      </c>
      <c r="I1567" s="121" t="s">
        <v>1600</v>
      </c>
      <c r="J1567" s="121" t="s">
        <v>5951</v>
      </c>
      <c r="K1567" s="123" t="s">
        <v>1798</v>
      </c>
      <c r="L1567" s="121" t="s">
        <v>1799</v>
      </c>
      <c r="M1567" s="147"/>
      <c r="N1567" s="18"/>
      <c r="O1567" s="113"/>
      <c r="P1567" s="113"/>
      <c r="Q1567" s="18"/>
      <c r="R1567" s="18"/>
      <c r="S1567" s="15"/>
      <c r="T1567" s="18"/>
      <c r="U1567" s="18"/>
      <c r="V1567" s="18"/>
      <c r="W1567" s="18"/>
      <c r="X1567" s="18"/>
      <c r="Y1567" s="18"/>
      <c r="Z1567" s="18"/>
      <c r="AA1567" s="18"/>
      <c r="AB1567" s="18"/>
      <c r="AC1567" s="18"/>
      <c r="AD1567" s="18"/>
    </row>
    <row r="1568">
      <c r="A1568" s="119">
        <v>1509.0</v>
      </c>
      <c r="B1568" s="120" t="s">
        <v>1685</v>
      </c>
      <c r="C1568" s="120" t="s">
        <v>243</v>
      </c>
      <c r="D1568" s="120"/>
      <c r="E1568" s="120" t="s">
        <v>1654</v>
      </c>
      <c r="F1568" s="121"/>
      <c r="G1568" s="121" t="s">
        <v>5952</v>
      </c>
      <c r="H1568" s="121" t="s">
        <v>5953</v>
      </c>
      <c r="I1568" s="121" t="s">
        <v>1600</v>
      </c>
      <c r="J1568" s="121" t="s">
        <v>5954</v>
      </c>
      <c r="K1568" s="123" t="s">
        <v>1795</v>
      </c>
      <c r="L1568" s="121" t="s">
        <v>1796</v>
      </c>
      <c r="M1568" s="147"/>
      <c r="N1568" s="18"/>
      <c r="O1568" s="113"/>
      <c r="P1568" s="113"/>
      <c r="Q1568" s="18"/>
      <c r="R1568" s="18"/>
      <c r="S1568" s="15"/>
      <c r="T1568" s="18"/>
      <c r="U1568" s="18"/>
      <c r="V1568" s="18"/>
      <c r="W1568" s="18"/>
      <c r="X1568" s="18"/>
      <c r="Y1568" s="18"/>
      <c r="Z1568" s="18"/>
      <c r="AA1568" s="18"/>
      <c r="AB1568" s="18"/>
      <c r="AC1568" s="18"/>
      <c r="AD1568" s="18"/>
    </row>
    <row r="1569">
      <c r="A1569" s="119">
        <v>1607.0</v>
      </c>
      <c r="B1569" s="120" t="s">
        <v>1685</v>
      </c>
      <c r="C1569" s="120" t="s">
        <v>243</v>
      </c>
      <c r="D1569" s="120"/>
      <c r="E1569" s="120" t="s">
        <v>1654</v>
      </c>
      <c r="F1569" s="121"/>
      <c r="G1569" s="121" t="s">
        <v>5952</v>
      </c>
      <c r="H1569" s="121" t="s">
        <v>5953</v>
      </c>
      <c r="I1569" s="121" t="s">
        <v>1600</v>
      </c>
      <c r="J1569" s="121" t="s">
        <v>5955</v>
      </c>
      <c r="K1569" s="123" t="s">
        <v>1798</v>
      </c>
      <c r="L1569" s="121" t="s">
        <v>1799</v>
      </c>
      <c r="M1569" s="147"/>
      <c r="N1569" s="18"/>
      <c r="O1569" s="113"/>
      <c r="P1569" s="113"/>
      <c r="Q1569" s="18"/>
      <c r="R1569" s="18"/>
      <c r="S1569" s="15"/>
      <c r="T1569" s="18"/>
      <c r="U1569" s="18"/>
      <c r="V1569" s="18"/>
      <c r="W1569" s="18"/>
      <c r="X1569" s="18"/>
      <c r="Y1569" s="18"/>
      <c r="Z1569" s="18"/>
      <c r="AA1569" s="18"/>
      <c r="AB1569" s="18"/>
      <c r="AC1569" s="18"/>
      <c r="AD1569" s="18"/>
    </row>
    <row r="1570">
      <c r="A1570" s="119">
        <v>1511.0</v>
      </c>
      <c r="B1570" s="120" t="s">
        <v>1685</v>
      </c>
      <c r="C1570" s="120" t="s">
        <v>243</v>
      </c>
      <c r="D1570" s="120"/>
      <c r="E1570" s="120" t="s">
        <v>1654</v>
      </c>
      <c r="F1570" s="121"/>
      <c r="G1570" s="121" t="s">
        <v>5956</v>
      </c>
      <c r="H1570" s="121" t="s">
        <v>5957</v>
      </c>
      <c r="I1570" s="121" t="s">
        <v>1600</v>
      </c>
      <c r="J1570" s="121" t="s">
        <v>5958</v>
      </c>
      <c r="K1570" s="123" t="s">
        <v>1795</v>
      </c>
      <c r="L1570" s="121" t="s">
        <v>1796</v>
      </c>
      <c r="M1570" s="147"/>
      <c r="N1570" s="18"/>
      <c r="O1570" s="113"/>
      <c r="P1570" s="113"/>
      <c r="Q1570" s="18"/>
      <c r="R1570" s="18"/>
      <c r="S1570" s="15"/>
      <c r="T1570" s="18"/>
      <c r="U1570" s="18"/>
      <c r="V1570" s="18"/>
      <c r="W1570" s="18"/>
      <c r="X1570" s="18"/>
      <c r="Y1570" s="18"/>
      <c r="Z1570" s="18"/>
      <c r="AA1570" s="18"/>
      <c r="AB1570" s="18"/>
      <c r="AC1570" s="18"/>
      <c r="AD1570" s="18"/>
    </row>
    <row r="1571">
      <c r="A1571" s="119">
        <v>1609.0</v>
      </c>
      <c r="B1571" s="120" t="s">
        <v>1685</v>
      </c>
      <c r="C1571" s="120" t="s">
        <v>243</v>
      </c>
      <c r="D1571" s="120"/>
      <c r="E1571" s="120" t="s">
        <v>1654</v>
      </c>
      <c r="F1571" s="121"/>
      <c r="G1571" s="121" t="s">
        <v>5956</v>
      </c>
      <c r="H1571" s="121" t="s">
        <v>5957</v>
      </c>
      <c r="I1571" s="121" t="s">
        <v>1600</v>
      </c>
      <c r="J1571" s="121" t="s">
        <v>5959</v>
      </c>
      <c r="K1571" s="123" t="s">
        <v>1798</v>
      </c>
      <c r="L1571" s="121" t="s">
        <v>1799</v>
      </c>
      <c r="M1571" s="147"/>
      <c r="N1571" s="18"/>
      <c r="O1571" s="113"/>
      <c r="P1571" s="113"/>
      <c r="Q1571" s="18"/>
      <c r="R1571" s="18"/>
      <c r="S1571" s="15"/>
      <c r="T1571" s="18"/>
      <c r="U1571" s="18"/>
      <c r="V1571" s="18"/>
      <c r="W1571" s="18"/>
      <c r="X1571" s="18"/>
      <c r="Y1571" s="18"/>
      <c r="Z1571" s="18"/>
      <c r="AA1571" s="18"/>
      <c r="AB1571" s="18"/>
      <c r="AC1571" s="18"/>
      <c r="AD1571" s="18"/>
    </row>
    <row r="1572">
      <c r="A1572" s="119">
        <v>1506.0</v>
      </c>
      <c r="B1572" s="120" t="s">
        <v>1685</v>
      </c>
      <c r="C1572" s="120" t="s">
        <v>243</v>
      </c>
      <c r="D1572" s="120"/>
      <c r="E1572" s="120" t="s">
        <v>1654</v>
      </c>
      <c r="F1572" s="121"/>
      <c r="G1572" s="121" t="s">
        <v>5960</v>
      </c>
      <c r="H1572" s="121" t="s">
        <v>5961</v>
      </c>
      <c r="I1572" s="121" t="s">
        <v>1600</v>
      </c>
      <c r="J1572" s="121" t="s">
        <v>5962</v>
      </c>
      <c r="K1572" s="123" t="s">
        <v>1795</v>
      </c>
      <c r="L1572" s="121" t="s">
        <v>1796</v>
      </c>
      <c r="M1572" s="147"/>
      <c r="N1572" s="18"/>
      <c r="O1572" s="113"/>
      <c r="P1572" s="113"/>
      <c r="Q1572" s="18"/>
      <c r="R1572" s="18"/>
      <c r="S1572" s="15"/>
      <c r="T1572" s="18"/>
      <c r="U1572" s="18"/>
      <c r="V1572" s="18"/>
      <c r="W1572" s="18"/>
      <c r="X1572" s="18"/>
      <c r="Y1572" s="18"/>
      <c r="Z1572" s="18"/>
      <c r="AA1572" s="18"/>
      <c r="AB1572" s="18"/>
      <c r="AC1572" s="18"/>
      <c r="AD1572" s="18"/>
    </row>
    <row r="1573">
      <c r="A1573" s="119">
        <v>1604.0</v>
      </c>
      <c r="B1573" s="120" t="s">
        <v>1685</v>
      </c>
      <c r="C1573" s="120" t="s">
        <v>243</v>
      </c>
      <c r="D1573" s="120"/>
      <c r="E1573" s="120" t="s">
        <v>1654</v>
      </c>
      <c r="F1573" s="121"/>
      <c r="G1573" s="121" t="s">
        <v>5960</v>
      </c>
      <c r="H1573" s="121" t="s">
        <v>5961</v>
      </c>
      <c r="I1573" s="121" t="s">
        <v>1600</v>
      </c>
      <c r="J1573" s="121" t="s">
        <v>5963</v>
      </c>
      <c r="K1573" s="123" t="s">
        <v>1798</v>
      </c>
      <c r="L1573" s="121" t="s">
        <v>1799</v>
      </c>
      <c r="M1573" s="147"/>
      <c r="N1573" s="18"/>
      <c r="O1573" s="113"/>
      <c r="P1573" s="113"/>
      <c r="Q1573" s="18"/>
      <c r="R1573" s="18"/>
      <c r="S1573" s="15"/>
      <c r="T1573" s="18"/>
      <c r="U1573" s="18"/>
      <c r="V1573" s="18"/>
      <c r="W1573" s="18"/>
      <c r="X1573" s="18"/>
      <c r="Y1573" s="18"/>
      <c r="Z1573" s="18"/>
      <c r="AA1573" s="18"/>
      <c r="AB1573" s="18"/>
      <c r="AC1573" s="18"/>
      <c r="AD1573" s="18"/>
    </row>
    <row r="1574">
      <c r="A1574" s="119">
        <v>1508.0</v>
      </c>
      <c r="B1574" s="120" t="s">
        <v>1685</v>
      </c>
      <c r="C1574" s="120" t="s">
        <v>243</v>
      </c>
      <c r="D1574" s="120"/>
      <c r="E1574" s="120" t="s">
        <v>1654</v>
      </c>
      <c r="F1574" s="121"/>
      <c r="G1574" s="121" t="s">
        <v>5964</v>
      </c>
      <c r="H1574" s="121" t="s">
        <v>5965</v>
      </c>
      <c r="I1574" s="121" t="s">
        <v>1600</v>
      </c>
      <c r="J1574" s="121" t="s">
        <v>5966</v>
      </c>
      <c r="K1574" s="123" t="s">
        <v>1795</v>
      </c>
      <c r="L1574" s="121" t="s">
        <v>1796</v>
      </c>
      <c r="M1574" s="147"/>
      <c r="N1574" s="18"/>
      <c r="O1574" s="113"/>
      <c r="P1574" s="113"/>
      <c r="Q1574" s="18"/>
      <c r="R1574" s="18"/>
      <c r="S1574" s="15"/>
      <c r="T1574" s="18"/>
      <c r="U1574" s="18"/>
      <c r="V1574" s="18"/>
      <c r="W1574" s="18"/>
      <c r="X1574" s="18"/>
      <c r="Y1574" s="18"/>
      <c r="Z1574" s="18"/>
      <c r="AA1574" s="18"/>
      <c r="AB1574" s="18"/>
      <c r="AC1574" s="18"/>
      <c r="AD1574" s="18"/>
    </row>
    <row r="1575">
      <c r="A1575" s="119">
        <v>1606.0</v>
      </c>
      <c r="B1575" s="120" t="s">
        <v>1685</v>
      </c>
      <c r="C1575" s="120" t="s">
        <v>243</v>
      </c>
      <c r="D1575" s="120"/>
      <c r="E1575" s="120" t="s">
        <v>1654</v>
      </c>
      <c r="F1575" s="121"/>
      <c r="G1575" s="121" t="s">
        <v>5964</v>
      </c>
      <c r="H1575" s="121" t="s">
        <v>5965</v>
      </c>
      <c r="I1575" s="121" t="s">
        <v>1600</v>
      </c>
      <c r="J1575" s="121" t="s">
        <v>5967</v>
      </c>
      <c r="K1575" s="123" t="s">
        <v>1798</v>
      </c>
      <c r="L1575" s="121" t="s">
        <v>1799</v>
      </c>
      <c r="M1575" s="147"/>
      <c r="N1575" s="18"/>
      <c r="O1575" s="113"/>
      <c r="P1575" s="113"/>
      <c r="Q1575" s="18"/>
      <c r="R1575" s="18"/>
      <c r="S1575" s="15"/>
      <c r="T1575" s="18"/>
      <c r="U1575" s="18"/>
      <c r="V1575" s="18"/>
      <c r="W1575" s="18"/>
      <c r="X1575" s="18"/>
      <c r="Y1575" s="18"/>
      <c r="Z1575" s="18"/>
      <c r="AA1575" s="18"/>
      <c r="AB1575" s="18"/>
      <c r="AC1575" s="18"/>
      <c r="AD1575" s="18"/>
    </row>
    <row r="1576">
      <c r="A1576" s="119">
        <v>1510.0</v>
      </c>
      <c r="B1576" s="120" t="s">
        <v>1685</v>
      </c>
      <c r="C1576" s="120" t="s">
        <v>243</v>
      </c>
      <c r="D1576" s="120"/>
      <c r="E1576" s="120" t="s">
        <v>1654</v>
      </c>
      <c r="F1576" s="121"/>
      <c r="G1576" s="121" t="s">
        <v>5968</v>
      </c>
      <c r="H1576" s="121" t="s">
        <v>5969</v>
      </c>
      <c r="I1576" s="121" t="s">
        <v>1600</v>
      </c>
      <c r="J1576" s="121" t="s">
        <v>5970</v>
      </c>
      <c r="K1576" s="123" t="s">
        <v>1795</v>
      </c>
      <c r="L1576" s="121" t="s">
        <v>1796</v>
      </c>
      <c r="M1576" s="147"/>
      <c r="N1576" s="18"/>
      <c r="O1576" s="113"/>
      <c r="P1576" s="113"/>
      <c r="Q1576" s="18"/>
      <c r="R1576" s="18"/>
      <c r="S1576" s="15"/>
      <c r="T1576" s="18"/>
      <c r="U1576" s="18"/>
      <c r="V1576" s="18"/>
      <c r="W1576" s="18"/>
      <c r="X1576" s="18"/>
      <c r="Y1576" s="18"/>
      <c r="Z1576" s="18"/>
      <c r="AA1576" s="18"/>
      <c r="AB1576" s="18"/>
      <c r="AC1576" s="18"/>
      <c r="AD1576" s="18"/>
    </row>
    <row r="1577">
      <c r="A1577" s="119">
        <v>1608.0</v>
      </c>
      <c r="B1577" s="120" t="s">
        <v>1685</v>
      </c>
      <c r="C1577" s="120" t="s">
        <v>243</v>
      </c>
      <c r="D1577" s="120"/>
      <c r="E1577" s="120" t="s">
        <v>1654</v>
      </c>
      <c r="F1577" s="121"/>
      <c r="G1577" s="121" t="s">
        <v>5968</v>
      </c>
      <c r="H1577" s="121" t="s">
        <v>5969</v>
      </c>
      <c r="I1577" s="121" t="s">
        <v>1600</v>
      </c>
      <c r="J1577" s="121" t="s">
        <v>5971</v>
      </c>
      <c r="K1577" s="123" t="s">
        <v>1798</v>
      </c>
      <c r="L1577" s="121" t="s">
        <v>1799</v>
      </c>
      <c r="M1577" s="147"/>
      <c r="N1577" s="18"/>
      <c r="O1577" s="113"/>
      <c r="P1577" s="113"/>
      <c r="Q1577" s="18"/>
      <c r="R1577" s="18"/>
      <c r="S1577" s="15"/>
      <c r="T1577" s="18"/>
      <c r="U1577" s="18"/>
      <c r="V1577" s="18"/>
      <c r="W1577" s="18"/>
      <c r="X1577" s="18"/>
      <c r="Y1577" s="18"/>
      <c r="Z1577" s="18"/>
      <c r="AA1577" s="18"/>
      <c r="AB1577" s="18"/>
      <c r="AC1577" s="18"/>
      <c r="AD1577" s="18"/>
    </row>
    <row r="1578">
      <c r="A1578" s="119">
        <v>1512.0</v>
      </c>
      <c r="B1578" s="120" t="s">
        <v>1685</v>
      </c>
      <c r="C1578" s="120" t="s">
        <v>243</v>
      </c>
      <c r="D1578" s="120"/>
      <c r="E1578" s="120" t="s">
        <v>1654</v>
      </c>
      <c r="F1578" s="121"/>
      <c r="G1578" s="121" t="s">
        <v>5972</v>
      </c>
      <c r="H1578" s="121" t="s">
        <v>5973</v>
      </c>
      <c r="I1578" s="121" t="s">
        <v>1600</v>
      </c>
      <c r="J1578" s="121" t="s">
        <v>5974</v>
      </c>
      <c r="K1578" s="123" t="s">
        <v>1795</v>
      </c>
      <c r="L1578" s="121" t="s">
        <v>1796</v>
      </c>
      <c r="M1578" s="147"/>
      <c r="N1578" s="18"/>
      <c r="O1578" s="113"/>
      <c r="P1578" s="113"/>
      <c r="Q1578" s="18"/>
      <c r="R1578" s="18"/>
      <c r="S1578" s="15"/>
      <c r="T1578" s="18"/>
      <c r="U1578" s="18"/>
      <c r="V1578" s="18"/>
      <c r="W1578" s="18"/>
      <c r="X1578" s="18"/>
      <c r="Y1578" s="18"/>
      <c r="Z1578" s="18"/>
      <c r="AA1578" s="18"/>
      <c r="AB1578" s="18"/>
      <c r="AC1578" s="18"/>
      <c r="AD1578" s="18"/>
    </row>
    <row r="1579">
      <c r="A1579" s="119">
        <v>1610.0</v>
      </c>
      <c r="B1579" s="120" t="s">
        <v>1685</v>
      </c>
      <c r="C1579" s="120" t="s">
        <v>243</v>
      </c>
      <c r="D1579" s="120"/>
      <c r="E1579" s="120" t="s">
        <v>1654</v>
      </c>
      <c r="F1579" s="121"/>
      <c r="G1579" s="121" t="s">
        <v>5972</v>
      </c>
      <c r="H1579" s="121" t="s">
        <v>5973</v>
      </c>
      <c r="I1579" s="121" t="s">
        <v>1600</v>
      </c>
      <c r="J1579" s="121" t="s">
        <v>5975</v>
      </c>
      <c r="K1579" s="123" t="s">
        <v>1798</v>
      </c>
      <c r="L1579" s="121" t="s">
        <v>1799</v>
      </c>
      <c r="M1579" s="147"/>
      <c r="N1579" s="18"/>
      <c r="O1579" s="113"/>
      <c r="P1579" s="113"/>
      <c r="Q1579" s="18"/>
      <c r="R1579" s="18"/>
      <c r="S1579" s="15"/>
      <c r="T1579" s="18"/>
      <c r="U1579" s="18"/>
      <c r="V1579" s="18"/>
      <c r="W1579" s="18"/>
      <c r="X1579" s="18"/>
      <c r="Y1579" s="18"/>
      <c r="Z1579" s="18"/>
      <c r="AA1579" s="18"/>
      <c r="AB1579" s="18"/>
      <c r="AC1579" s="18"/>
      <c r="AD1579" s="18"/>
    </row>
    <row r="1580">
      <c r="A1580" s="119">
        <v>1497.0</v>
      </c>
      <c r="B1580" s="120" t="s">
        <v>1685</v>
      </c>
      <c r="C1580" s="120" t="s">
        <v>243</v>
      </c>
      <c r="D1580" s="120"/>
      <c r="E1580" s="120" t="s">
        <v>1654</v>
      </c>
      <c r="F1580" s="121"/>
      <c r="G1580" s="121" t="s">
        <v>5976</v>
      </c>
      <c r="H1580" s="121" t="s">
        <v>5977</v>
      </c>
      <c r="I1580" s="121" t="s">
        <v>1600</v>
      </c>
      <c r="J1580" s="121" t="s">
        <v>5978</v>
      </c>
      <c r="K1580" s="123" t="s">
        <v>1795</v>
      </c>
      <c r="L1580" s="121" t="s">
        <v>1796</v>
      </c>
      <c r="M1580" s="147"/>
      <c r="N1580" s="18"/>
      <c r="O1580" s="113"/>
      <c r="P1580" s="113"/>
      <c r="Q1580" s="18"/>
      <c r="R1580" s="18"/>
      <c r="S1580" s="15"/>
      <c r="T1580" s="18"/>
      <c r="U1580" s="18"/>
      <c r="V1580" s="18"/>
      <c r="W1580" s="18"/>
      <c r="X1580" s="18"/>
      <c r="Y1580" s="18"/>
      <c r="Z1580" s="18"/>
      <c r="AA1580" s="18"/>
      <c r="AB1580" s="18"/>
      <c r="AC1580" s="18"/>
      <c r="AD1580" s="18"/>
    </row>
    <row r="1581">
      <c r="A1581" s="119">
        <v>1595.0</v>
      </c>
      <c r="B1581" s="120" t="s">
        <v>1685</v>
      </c>
      <c r="C1581" s="120" t="s">
        <v>243</v>
      </c>
      <c r="D1581" s="120"/>
      <c r="E1581" s="120" t="s">
        <v>1654</v>
      </c>
      <c r="F1581" s="121"/>
      <c r="G1581" s="121" t="s">
        <v>5976</v>
      </c>
      <c r="H1581" s="121" t="s">
        <v>5977</v>
      </c>
      <c r="I1581" s="121" t="s">
        <v>1600</v>
      </c>
      <c r="J1581" s="121" t="s">
        <v>5979</v>
      </c>
      <c r="K1581" s="123" t="s">
        <v>1798</v>
      </c>
      <c r="L1581" s="121" t="s">
        <v>1799</v>
      </c>
      <c r="M1581" s="147"/>
      <c r="N1581" s="18"/>
      <c r="O1581" s="113"/>
      <c r="P1581" s="113"/>
      <c r="Q1581" s="18"/>
      <c r="R1581" s="18"/>
      <c r="S1581" s="15"/>
      <c r="T1581" s="18"/>
      <c r="U1581" s="18"/>
      <c r="V1581" s="18"/>
      <c r="W1581" s="18"/>
      <c r="X1581" s="18"/>
      <c r="Y1581" s="18"/>
      <c r="Z1581" s="18"/>
      <c r="AA1581" s="18"/>
      <c r="AB1581" s="18"/>
      <c r="AC1581" s="18"/>
      <c r="AD1581" s="18"/>
    </row>
    <row r="1582">
      <c r="A1582" s="119">
        <v>1499.0</v>
      </c>
      <c r="B1582" s="120" t="s">
        <v>1685</v>
      </c>
      <c r="C1582" s="120" t="s">
        <v>243</v>
      </c>
      <c r="D1582" s="120"/>
      <c r="E1582" s="120" t="s">
        <v>1654</v>
      </c>
      <c r="F1582" s="121"/>
      <c r="G1582" s="121" t="s">
        <v>5980</v>
      </c>
      <c r="H1582" s="121" t="s">
        <v>5981</v>
      </c>
      <c r="I1582" s="121" t="s">
        <v>1600</v>
      </c>
      <c r="J1582" s="121" t="s">
        <v>5982</v>
      </c>
      <c r="K1582" s="123" t="s">
        <v>1795</v>
      </c>
      <c r="L1582" s="121" t="s">
        <v>1796</v>
      </c>
      <c r="M1582" s="147"/>
      <c r="N1582" s="18"/>
      <c r="O1582" s="113"/>
      <c r="P1582" s="113"/>
      <c r="Q1582" s="18"/>
      <c r="R1582" s="18"/>
      <c r="S1582" s="15"/>
      <c r="T1582" s="18"/>
      <c r="U1582" s="18"/>
      <c r="V1582" s="18"/>
      <c r="W1582" s="18"/>
      <c r="X1582" s="18"/>
      <c r="Y1582" s="18"/>
      <c r="Z1582" s="18"/>
      <c r="AA1582" s="18"/>
      <c r="AB1582" s="18"/>
      <c r="AC1582" s="18"/>
      <c r="AD1582" s="18"/>
    </row>
    <row r="1583">
      <c r="A1583" s="119">
        <v>1597.0</v>
      </c>
      <c r="B1583" s="120" t="s">
        <v>1685</v>
      </c>
      <c r="C1583" s="120" t="s">
        <v>243</v>
      </c>
      <c r="D1583" s="120"/>
      <c r="E1583" s="120" t="s">
        <v>1654</v>
      </c>
      <c r="F1583" s="121"/>
      <c r="G1583" s="121" t="s">
        <v>5980</v>
      </c>
      <c r="H1583" s="121" t="s">
        <v>5981</v>
      </c>
      <c r="I1583" s="121" t="s">
        <v>1600</v>
      </c>
      <c r="J1583" s="121" t="s">
        <v>5983</v>
      </c>
      <c r="K1583" s="123" t="s">
        <v>1798</v>
      </c>
      <c r="L1583" s="121" t="s">
        <v>1799</v>
      </c>
      <c r="M1583" s="147"/>
      <c r="N1583" s="18"/>
      <c r="O1583" s="113"/>
      <c r="P1583" s="113"/>
      <c r="Q1583" s="18"/>
      <c r="R1583" s="18"/>
      <c r="S1583" s="15"/>
      <c r="T1583" s="18"/>
      <c r="U1583" s="18"/>
      <c r="V1583" s="18"/>
      <c r="W1583" s="18"/>
      <c r="X1583" s="18"/>
      <c r="Y1583" s="18"/>
      <c r="Z1583" s="18"/>
      <c r="AA1583" s="18"/>
      <c r="AB1583" s="18"/>
      <c r="AC1583" s="18"/>
      <c r="AD1583" s="18"/>
    </row>
    <row r="1584">
      <c r="A1584" s="119">
        <v>1501.0</v>
      </c>
      <c r="B1584" s="120" t="s">
        <v>1685</v>
      </c>
      <c r="C1584" s="120" t="s">
        <v>243</v>
      </c>
      <c r="D1584" s="120"/>
      <c r="E1584" s="120" t="s">
        <v>1654</v>
      </c>
      <c r="F1584" s="121"/>
      <c r="G1584" s="121" t="s">
        <v>5984</v>
      </c>
      <c r="H1584" s="121" t="s">
        <v>5985</v>
      </c>
      <c r="I1584" s="121" t="s">
        <v>1600</v>
      </c>
      <c r="J1584" s="121" t="s">
        <v>5986</v>
      </c>
      <c r="K1584" s="123" t="s">
        <v>1795</v>
      </c>
      <c r="L1584" s="121" t="s">
        <v>1796</v>
      </c>
      <c r="M1584" s="147"/>
      <c r="N1584" s="18"/>
      <c r="O1584" s="113"/>
      <c r="P1584" s="113"/>
      <c r="Q1584" s="18"/>
      <c r="R1584" s="18"/>
      <c r="S1584" s="15"/>
      <c r="T1584" s="18"/>
      <c r="U1584" s="18"/>
      <c r="V1584" s="18"/>
      <c r="W1584" s="18"/>
      <c r="X1584" s="18"/>
      <c r="Y1584" s="18"/>
      <c r="Z1584" s="18"/>
      <c r="AA1584" s="18"/>
      <c r="AB1584" s="18"/>
      <c r="AC1584" s="18"/>
      <c r="AD1584" s="18"/>
    </row>
    <row r="1585">
      <c r="A1585" s="119">
        <v>1599.0</v>
      </c>
      <c r="B1585" s="120" t="s">
        <v>1685</v>
      </c>
      <c r="C1585" s="120" t="s">
        <v>243</v>
      </c>
      <c r="D1585" s="120"/>
      <c r="E1585" s="120" t="s">
        <v>1654</v>
      </c>
      <c r="F1585" s="121"/>
      <c r="G1585" s="121" t="s">
        <v>5984</v>
      </c>
      <c r="H1585" s="121" t="s">
        <v>5985</v>
      </c>
      <c r="I1585" s="121" t="s">
        <v>1600</v>
      </c>
      <c r="J1585" s="121" t="s">
        <v>5987</v>
      </c>
      <c r="K1585" s="123" t="s">
        <v>1798</v>
      </c>
      <c r="L1585" s="121" t="s">
        <v>1799</v>
      </c>
      <c r="M1585" s="147"/>
      <c r="N1585" s="18"/>
      <c r="O1585" s="113"/>
      <c r="P1585" s="113"/>
      <c r="Q1585" s="18"/>
      <c r="R1585" s="18"/>
      <c r="S1585" s="15"/>
      <c r="T1585" s="18"/>
      <c r="U1585" s="18"/>
      <c r="V1585" s="18"/>
      <c r="W1585" s="18"/>
      <c r="X1585" s="18"/>
      <c r="Y1585" s="18"/>
      <c r="Z1585" s="18"/>
      <c r="AA1585" s="18"/>
      <c r="AB1585" s="18"/>
      <c r="AC1585" s="18"/>
      <c r="AD1585" s="18"/>
    </row>
    <row r="1586">
      <c r="A1586" s="119">
        <v>1503.0</v>
      </c>
      <c r="B1586" s="120" t="s">
        <v>1685</v>
      </c>
      <c r="C1586" s="120" t="s">
        <v>243</v>
      </c>
      <c r="D1586" s="120"/>
      <c r="E1586" s="120" t="s">
        <v>1654</v>
      </c>
      <c r="F1586" s="121"/>
      <c r="G1586" s="121" t="s">
        <v>5988</v>
      </c>
      <c r="H1586" s="121" t="s">
        <v>5989</v>
      </c>
      <c r="I1586" s="121" t="s">
        <v>1600</v>
      </c>
      <c r="J1586" s="121" t="s">
        <v>5990</v>
      </c>
      <c r="K1586" s="123" t="s">
        <v>1795</v>
      </c>
      <c r="L1586" s="121" t="s">
        <v>1796</v>
      </c>
      <c r="M1586" s="147"/>
      <c r="N1586" s="18"/>
      <c r="O1586" s="113"/>
      <c r="P1586" s="113"/>
      <c r="Q1586" s="18"/>
      <c r="R1586" s="18"/>
      <c r="S1586" s="15"/>
      <c r="T1586" s="18"/>
      <c r="U1586" s="18"/>
      <c r="V1586" s="18"/>
      <c r="W1586" s="18"/>
      <c r="X1586" s="18"/>
      <c r="Y1586" s="18"/>
      <c r="Z1586" s="18"/>
      <c r="AA1586" s="18"/>
      <c r="AB1586" s="18"/>
      <c r="AC1586" s="18"/>
      <c r="AD1586" s="18"/>
    </row>
    <row r="1587">
      <c r="A1587" s="119">
        <v>1601.0</v>
      </c>
      <c r="B1587" s="120" t="s">
        <v>1685</v>
      </c>
      <c r="C1587" s="120" t="s">
        <v>243</v>
      </c>
      <c r="D1587" s="120"/>
      <c r="E1587" s="120" t="s">
        <v>1654</v>
      </c>
      <c r="F1587" s="121"/>
      <c r="G1587" s="121" t="s">
        <v>5988</v>
      </c>
      <c r="H1587" s="121" t="s">
        <v>5989</v>
      </c>
      <c r="I1587" s="121" t="s">
        <v>1600</v>
      </c>
      <c r="J1587" s="121" t="s">
        <v>5991</v>
      </c>
      <c r="K1587" s="123" t="s">
        <v>1798</v>
      </c>
      <c r="L1587" s="121" t="s">
        <v>1799</v>
      </c>
      <c r="M1587" s="147"/>
      <c r="N1587" s="18"/>
      <c r="O1587" s="113"/>
      <c r="P1587" s="113"/>
      <c r="Q1587" s="18"/>
      <c r="R1587" s="18"/>
      <c r="S1587" s="15"/>
      <c r="T1587" s="18"/>
      <c r="U1587" s="18"/>
      <c r="V1587" s="18"/>
      <c r="W1587" s="18"/>
      <c r="X1587" s="18"/>
      <c r="Y1587" s="18"/>
      <c r="Z1587" s="18"/>
      <c r="AA1587" s="18"/>
      <c r="AB1587" s="18"/>
      <c r="AC1587" s="18"/>
      <c r="AD1587" s="18"/>
    </row>
    <row r="1588">
      <c r="A1588" s="119">
        <v>1498.0</v>
      </c>
      <c r="B1588" s="120" t="s">
        <v>1685</v>
      </c>
      <c r="C1588" s="120" t="s">
        <v>243</v>
      </c>
      <c r="D1588" s="120"/>
      <c r="E1588" s="120" t="s">
        <v>1654</v>
      </c>
      <c r="F1588" s="121"/>
      <c r="G1588" s="121" t="s">
        <v>5992</v>
      </c>
      <c r="H1588" s="121" t="s">
        <v>5993</v>
      </c>
      <c r="I1588" s="121" t="s">
        <v>1600</v>
      </c>
      <c r="J1588" s="121" t="s">
        <v>5994</v>
      </c>
      <c r="K1588" s="123" t="s">
        <v>1795</v>
      </c>
      <c r="L1588" s="121" t="s">
        <v>1796</v>
      </c>
      <c r="M1588" s="147"/>
      <c r="N1588" s="18"/>
      <c r="O1588" s="113"/>
      <c r="P1588" s="113"/>
      <c r="Q1588" s="18"/>
      <c r="R1588" s="18"/>
      <c r="S1588" s="15"/>
      <c r="T1588" s="18"/>
      <c r="U1588" s="18"/>
      <c r="V1588" s="18"/>
      <c r="W1588" s="18"/>
      <c r="X1588" s="18"/>
      <c r="Y1588" s="18"/>
      <c r="Z1588" s="18"/>
      <c r="AA1588" s="18"/>
      <c r="AB1588" s="18"/>
      <c r="AC1588" s="18"/>
      <c r="AD1588" s="18"/>
    </row>
    <row r="1589">
      <c r="A1589" s="119">
        <v>1596.0</v>
      </c>
      <c r="B1589" s="120" t="s">
        <v>1685</v>
      </c>
      <c r="C1589" s="120" t="s">
        <v>243</v>
      </c>
      <c r="D1589" s="120"/>
      <c r="E1589" s="120" t="s">
        <v>1654</v>
      </c>
      <c r="F1589" s="121"/>
      <c r="G1589" s="121" t="s">
        <v>5992</v>
      </c>
      <c r="H1589" s="121" t="s">
        <v>5993</v>
      </c>
      <c r="I1589" s="121" t="s">
        <v>1600</v>
      </c>
      <c r="J1589" s="121" t="s">
        <v>5995</v>
      </c>
      <c r="K1589" s="123" t="s">
        <v>1798</v>
      </c>
      <c r="L1589" s="121" t="s">
        <v>1799</v>
      </c>
      <c r="M1589" s="147"/>
      <c r="N1589" s="18"/>
      <c r="O1589" s="113"/>
      <c r="P1589" s="113"/>
      <c r="Q1589" s="18"/>
      <c r="R1589" s="18"/>
      <c r="S1589" s="15"/>
      <c r="T1589" s="18"/>
      <c r="U1589" s="18"/>
      <c r="V1589" s="18"/>
      <c r="W1589" s="18"/>
      <c r="X1589" s="18"/>
      <c r="Y1589" s="18"/>
      <c r="Z1589" s="18"/>
      <c r="AA1589" s="18"/>
      <c r="AB1589" s="18"/>
      <c r="AC1589" s="18"/>
      <c r="AD1589" s="18"/>
    </row>
    <row r="1590">
      <c r="A1590" s="119">
        <v>1500.0</v>
      </c>
      <c r="B1590" s="120" t="s">
        <v>1685</v>
      </c>
      <c r="C1590" s="120" t="s">
        <v>243</v>
      </c>
      <c r="D1590" s="120"/>
      <c r="E1590" s="120" t="s">
        <v>1654</v>
      </c>
      <c r="F1590" s="121"/>
      <c r="G1590" s="121" t="s">
        <v>5996</v>
      </c>
      <c r="H1590" s="121" t="s">
        <v>5997</v>
      </c>
      <c r="I1590" s="121" t="s">
        <v>1600</v>
      </c>
      <c r="J1590" s="121" t="s">
        <v>5998</v>
      </c>
      <c r="K1590" s="123" t="s">
        <v>1795</v>
      </c>
      <c r="L1590" s="121" t="s">
        <v>1796</v>
      </c>
      <c r="M1590" s="147"/>
      <c r="N1590" s="18"/>
      <c r="O1590" s="113"/>
      <c r="P1590" s="113"/>
      <c r="Q1590" s="18"/>
      <c r="R1590" s="18"/>
      <c r="S1590" s="15"/>
      <c r="T1590" s="18"/>
      <c r="U1590" s="18"/>
      <c r="V1590" s="18"/>
      <c r="W1590" s="18"/>
      <c r="X1590" s="18"/>
      <c r="Y1590" s="18"/>
      <c r="Z1590" s="18"/>
      <c r="AA1590" s="18"/>
      <c r="AB1590" s="18"/>
      <c r="AC1590" s="18"/>
      <c r="AD1590" s="18"/>
    </row>
    <row r="1591">
      <c r="A1591" s="119">
        <v>1598.0</v>
      </c>
      <c r="B1591" s="120" t="s">
        <v>1685</v>
      </c>
      <c r="C1591" s="120" t="s">
        <v>243</v>
      </c>
      <c r="D1591" s="120"/>
      <c r="E1591" s="120" t="s">
        <v>1654</v>
      </c>
      <c r="F1591" s="121"/>
      <c r="G1591" s="121" t="s">
        <v>5996</v>
      </c>
      <c r="H1591" s="121" t="s">
        <v>5997</v>
      </c>
      <c r="I1591" s="121" t="s">
        <v>1600</v>
      </c>
      <c r="J1591" s="121" t="s">
        <v>5999</v>
      </c>
      <c r="K1591" s="123" t="s">
        <v>1798</v>
      </c>
      <c r="L1591" s="121" t="s">
        <v>1799</v>
      </c>
      <c r="M1591" s="147"/>
      <c r="N1591" s="18"/>
      <c r="O1591" s="113"/>
      <c r="P1591" s="113"/>
      <c r="Q1591" s="18"/>
      <c r="R1591" s="18"/>
      <c r="S1591" s="15"/>
      <c r="T1591" s="18"/>
      <c r="U1591" s="18"/>
      <c r="V1591" s="18"/>
      <c r="W1591" s="18"/>
      <c r="X1591" s="18"/>
      <c r="Y1591" s="18"/>
      <c r="Z1591" s="18"/>
      <c r="AA1591" s="18"/>
      <c r="AB1591" s="18"/>
      <c r="AC1591" s="18"/>
      <c r="AD1591" s="18"/>
    </row>
    <row r="1592">
      <c r="A1592" s="119">
        <v>1502.0</v>
      </c>
      <c r="B1592" s="120" t="s">
        <v>1685</v>
      </c>
      <c r="C1592" s="120" t="s">
        <v>243</v>
      </c>
      <c r="D1592" s="120"/>
      <c r="E1592" s="120" t="s">
        <v>1654</v>
      </c>
      <c r="F1592" s="121"/>
      <c r="G1592" s="121" t="s">
        <v>6000</v>
      </c>
      <c r="H1592" s="121" t="s">
        <v>6001</v>
      </c>
      <c r="I1592" s="121" t="s">
        <v>1600</v>
      </c>
      <c r="J1592" s="121" t="s">
        <v>6002</v>
      </c>
      <c r="K1592" s="123" t="s">
        <v>1795</v>
      </c>
      <c r="L1592" s="121" t="s">
        <v>1796</v>
      </c>
      <c r="M1592" s="147"/>
      <c r="N1592" s="18"/>
      <c r="O1592" s="113"/>
      <c r="P1592" s="113"/>
      <c r="Q1592" s="18"/>
      <c r="R1592" s="18"/>
      <c r="S1592" s="15"/>
      <c r="T1592" s="18"/>
      <c r="U1592" s="18"/>
      <c r="V1592" s="18"/>
      <c r="W1592" s="18"/>
      <c r="X1592" s="18"/>
      <c r="Y1592" s="18"/>
      <c r="Z1592" s="18"/>
      <c r="AA1592" s="18"/>
      <c r="AB1592" s="18"/>
      <c r="AC1592" s="18"/>
      <c r="AD1592" s="18"/>
    </row>
    <row r="1593">
      <c r="A1593" s="119">
        <v>1600.0</v>
      </c>
      <c r="B1593" s="120" t="s">
        <v>1685</v>
      </c>
      <c r="C1593" s="120" t="s">
        <v>243</v>
      </c>
      <c r="D1593" s="120"/>
      <c r="E1593" s="120" t="s">
        <v>1654</v>
      </c>
      <c r="F1593" s="121"/>
      <c r="G1593" s="121" t="s">
        <v>6000</v>
      </c>
      <c r="H1593" s="121" t="s">
        <v>6001</v>
      </c>
      <c r="I1593" s="121" t="s">
        <v>1600</v>
      </c>
      <c r="J1593" s="121" t="s">
        <v>6003</v>
      </c>
      <c r="K1593" s="123" t="s">
        <v>1798</v>
      </c>
      <c r="L1593" s="121" t="s">
        <v>1799</v>
      </c>
      <c r="M1593" s="147"/>
      <c r="N1593" s="18"/>
      <c r="O1593" s="113"/>
      <c r="P1593" s="113"/>
      <c r="Q1593" s="18"/>
      <c r="R1593" s="18"/>
      <c r="S1593" s="15"/>
      <c r="T1593" s="18"/>
      <c r="U1593" s="18"/>
      <c r="V1593" s="18"/>
      <c r="W1593" s="18"/>
      <c r="X1593" s="18"/>
      <c r="Y1593" s="18"/>
      <c r="Z1593" s="18"/>
      <c r="AA1593" s="18"/>
      <c r="AB1593" s="18"/>
      <c r="AC1593" s="18"/>
      <c r="AD1593" s="18"/>
    </row>
    <row r="1594">
      <c r="A1594" s="119">
        <v>1504.0</v>
      </c>
      <c r="B1594" s="120" t="s">
        <v>1685</v>
      </c>
      <c r="C1594" s="120" t="s">
        <v>243</v>
      </c>
      <c r="D1594" s="120"/>
      <c r="E1594" s="120" t="s">
        <v>1654</v>
      </c>
      <c r="F1594" s="121"/>
      <c r="G1594" s="121" t="s">
        <v>6004</v>
      </c>
      <c r="H1594" s="121" t="s">
        <v>6005</v>
      </c>
      <c r="I1594" s="121" t="s">
        <v>1600</v>
      </c>
      <c r="J1594" s="121" t="s">
        <v>6006</v>
      </c>
      <c r="K1594" s="123" t="s">
        <v>1795</v>
      </c>
      <c r="L1594" s="121" t="s">
        <v>1796</v>
      </c>
      <c r="M1594" s="147"/>
      <c r="N1594" s="18"/>
      <c r="O1594" s="113"/>
      <c r="P1594" s="113"/>
      <c r="Q1594" s="18"/>
      <c r="R1594" s="18"/>
      <c r="S1594" s="15"/>
      <c r="T1594" s="18"/>
      <c r="U1594" s="18"/>
      <c r="V1594" s="18"/>
      <c r="W1594" s="18"/>
      <c r="X1594" s="18"/>
      <c r="Y1594" s="18"/>
      <c r="Z1594" s="18"/>
      <c r="AA1594" s="18"/>
      <c r="AB1594" s="18"/>
      <c r="AC1594" s="18"/>
      <c r="AD1594" s="18"/>
    </row>
    <row r="1595">
      <c r="A1595" s="119">
        <v>1602.0</v>
      </c>
      <c r="B1595" s="120" t="s">
        <v>1685</v>
      </c>
      <c r="C1595" s="120" t="s">
        <v>243</v>
      </c>
      <c r="D1595" s="120"/>
      <c r="E1595" s="120" t="s">
        <v>1654</v>
      </c>
      <c r="F1595" s="121"/>
      <c r="G1595" s="121" t="s">
        <v>6004</v>
      </c>
      <c r="H1595" s="121" t="s">
        <v>6005</v>
      </c>
      <c r="I1595" s="121" t="s">
        <v>1600</v>
      </c>
      <c r="J1595" s="121" t="s">
        <v>6007</v>
      </c>
      <c r="K1595" s="123" t="s">
        <v>1798</v>
      </c>
      <c r="L1595" s="121" t="s">
        <v>1799</v>
      </c>
      <c r="M1595" s="147"/>
      <c r="N1595" s="18"/>
      <c r="O1595" s="113"/>
      <c r="P1595" s="113"/>
      <c r="Q1595" s="18"/>
      <c r="R1595" s="18"/>
      <c r="S1595" s="15"/>
      <c r="T1595" s="18"/>
      <c r="U1595" s="18"/>
      <c r="V1595" s="18"/>
      <c r="W1595" s="18"/>
      <c r="X1595" s="18"/>
      <c r="Y1595" s="18"/>
      <c r="Z1595" s="18"/>
      <c r="AA1595" s="18"/>
      <c r="AB1595" s="18"/>
      <c r="AC1595" s="18"/>
      <c r="AD1595" s="18"/>
    </row>
    <row r="1596">
      <c r="A1596" s="119">
        <v>1473.0</v>
      </c>
      <c r="B1596" s="120" t="s">
        <v>1685</v>
      </c>
      <c r="C1596" s="120" t="s">
        <v>243</v>
      </c>
      <c r="D1596" s="120"/>
      <c r="E1596" s="120" t="s">
        <v>1654</v>
      </c>
      <c r="F1596" s="121"/>
      <c r="G1596" s="121" t="s">
        <v>6008</v>
      </c>
      <c r="H1596" s="121" t="s">
        <v>6009</v>
      </c>
      <c r="I1596" s="121" t="s">
        <v>1600</v>
      </c>
      <c r="J1596" s="121" t="s">
        <v>6010</v>
      </c>
      <c r="K1596" s="123" t="s">
        <v>1795</v>
      </c>
      <c r="L1596" s="121" t="s">
        <v>1796</v>
      </c>
      <c r="M1596" s="147"/>
      <c r="N1596" s="18"/>
      <c r="O1596" s="113"/>
      <c r="P1596" s="113"/>
      <c r="Q1596" s="18"/>
      <c r="R1596" s="18"/>
      <c r="S1596" s="15"/>
      <c r="T1596" s="18"/>
      <c r="U1596" s="18"/>
      <c r="V1596" s="18"/>
      <c r="W1596" s="18"/>
      <c r="X1596" s="18"/>
      <c r="Y1596" s="18"/>
      <c r="Z1596" s="18"/>
      <c r="AA1596" s="18"/>
      <c r="AB1596" s="18"/>
      <c r="AC1596" s="18"/>
      <c r="AD1596" s="18"/>
    </row>
    <row r="1597">
      <c r="A1597" s="119">
        <v>1571.0</v>
      </c>
      <c r="B1597" s="120" t="s">
        <v>1685</v>
      </c>
      <c r="C1597" s="120" t="s">
        <v>243</v>
      </c>
      <c r="D1597" s="120"/>
      <c r="E1597" s="120" t="s">
        <v>1654</v>
      </c>
      <c r="F1597" s="121"/>
      <c r="G1597" s="121" t="s">
        <v>6008</v>
      </c>
      <c r="H1597" s="121" t="s">
        <v>6009</v>
      </c>
      <c r="I1597" s="121" t="s">
        <v>1600</v>
      </c>
      <c r="J1597" s="121" t="s">
        <v>6011</v>
      </c>
      <c r="K1597" s="123" t="s">
        <v>1798</v>
      </c>
      <c r="L1597" s="121" t="s">
        <v>1799</v>
      </c>
      <c r="M1597" s="147"/>
      <c r="N1597" s="18"/>
      <c r="O1597" s="113"/>
      <c r="P1597" s="113"/>
      <c r="Q1597" s="18"/>
      <c r="R1597" s="18"/>
      <c r="S1597" s="15"/>
      <c r="T1597" s="18"/>
      <c r="U1597" s="18"/>
      <c r="V1597" s="18"/>
      <c r="W1597" s="18"/>
      <c r="X1597" s="18"/>
      <c r="Y1597" s="18"/>
      <c r="Z1597" s="18"/>
      <c r="AA1597" s="18"/>
      <c r="AB1597" s="18"/>
      <c r="AC1597" s="18"/>
      <c r="AD1597" s="18"/>
    </row>
    <row r="1598">
      <c r="A1598" s="119">
        <v>1475.0</v>
      </c>
      <c r="B1598" s="120" t="s">
        <v>1685</v>
      </c>
      <c r="C1598" s="120" t="s">
        <v>243</v>
      </c>
      <c r="D1598" s="120"/>
      <c r="E1598" s="120" t="s">
        <v>1654</v>
      </c>
      <c r="F1598" s="121"/>
      <c r="G1598" s="121" t="s">
        <v>6012</v>
      </c>
      <c r="H1598" s="121" t="s">
        <v>6013</v>
      </c>
      <c r="I1598" s="121" t="s">
        <v>1600</v>
      </c>
      <c r="J1598" s="121" t="s">
        <v>6014</v>
      </c>
      <c r="K1598" s="123" t="s">
        <v>1795</v>
      </c>
      <c r="L1598" s="121" t="s">
        <v>1796</v>
      </c>
      <c r="M1598" s="147"/>
      <c r="N1598" s="18"/>
      <c r="O1598" s="113"/>
      <c r="P1598" s="113"/>
      <c r="Q1598" s="18"/>
      <c r="R1598" s="18"/>
      <c r="S1598" s="15"/>
      <c r="T1598" s="18"/>
      <c r="U1598" s="18"/>
      <c r="V1598" s="18"/>
      <c r="W1598" s="18"/>
      <c r="X1598" s="18"/>
      <c r="Y1598" s="18"/>
      <c r="Z1598" s="18"/>
      <c r="AA1598" s="18"/>
      <c r="AB1598" s="18"/>
      <c r="AC1598" s="18"/>
      <c r="AD1598" s="18"/>
    </row>
    <row r="1599">
      <c r="A1599" s="119">
        <v>1573.0</v>
      </c>
      <c r="B1599" s="120" t="s">
        <v>1685</v>
      </c>
      <c r="C1599" s="120" t="s">
        <v>243</v>
      </c>
      <c r="D1599" s="120"/>
      <c r="E1599" s="120" t="s">
        <v>1654</v>
      </c>
      <c r="F1599" s="121"/>
      <c r="G1599" s="121" t="s">
        <v>6012</v>
      </c>
      <c r="H1599" s="121" t="s">
        <v>6013</v>
      </c>
      <c r="I1599" s="121" t="s">
        <v>1600</v>
      </c>
      <c r="J1599" s="121" t="s">
        <v>6015</v>
      </c>
      <c r="K1599" s="123" t="s">
        <v>1798</v>
      </c>
      <c r="L1599" s="121" t="s">
        <v>1799</v>
      </c>
      <c r="M1599" s="147"/>
      <c r="N1599" s="18"/>
      <c r="O1599" s="113"/>
      <c r="P1599" s="113"/>
      <c r="Q1599" s="18"/>
      <c r="R1599" s="18"/>
      <c r="S1599" s="15"/>
      <c r="T1599" s="18"/>
      <c r="U1599" s="18"/>
      <c r="V1599" s="18"/>
      <c r="W1599" s="18"/>
      <c r="X1599" s="18"/>
      <c r="Y1599" s="18"/>
      <c r="Z1599" s="18"/>
      <c r="AA1599" s="18"/>
      <c r="AB1599" s="18"/>
      <c r="AC1599" s="18"/>
      <c r="AD1599" s="18"/>
    </row>
    <row r="1600">
      <c r="A1600" s="119">
        <v>1477.0</v>
      </c>
      <c r="B1600" s="120" t="s">
        <v>1685</v>
      </c>
      <c r="C1600" s="120" t="s">
        <v>243</v>
      </c>
      <c r="D1600" s="120"/>
      <c r="E1600" s="120" t="s">
        <v>1654</v>
      </c>
      <c r="F1600" s="121"/>
      <c r="G1600" s="121" t="s">
        <v>6016</v>
      </c>
      <c r="H1600" s="121" t="s">
        <v>6017</v>
      </c>
      <c r="I1600" s="121" t="s">
        <v>1600</v>
      </c>
      <c r="J1600" s="121" t="s">
        <v>6018</v>
      </c>
      <c r="K1600" s="123" t="s">
        <v>1795</v>
      </c>
      <c r="L1600" s="121" t="s">
        <v>1796</v>
      </c>
      <c r="M1600" s="147"/>
      <c r="N1600" s="18"/>
      <c r="O1600" s="113"/>
      <c r="P1600" s="113"/>
      <c r="Q1600" s="18"/>
      <c r="R1600" s="18"/>
      <c r="S1600" s="15"/>
      <c r="T1600" s="18"/>
      <c r="U1600" s="18"/>
      <c r="V1600" s="18"/>
      <c r="W1600" s="18"/>
      <c r="X1600" s="18"/>
      <c r="Y1600" s="18"/>
      <c r="Z1600" s="18"/>
      <c r="AA1600" s="18"/>
      <c r="AB1600" s="18"/>
      <c r="AC1600" s="18"/>
      <c r="AD1600" s="18"/>
    </row>
    <row r="1601">
      <c r="A1601" s="119">
        <v>1575.0</v>
      </c>
      <c r="B1601" s="120" t="s">
        <v>1685</v>
      </c>
      <c r="C1601" s="120" t="s">
        <v>243</v>
      </c>
      <c r="D1601" s="120"/>
      <c r="E1601" s="120" t="s">
        <v>1654</v>
      </c>
      <c r="F1601" s="121"/>
      <c r="G1601" s="121" t="s">
        <v>6016</v>
      </c>
      <c r="H1601" s="121" t="s">
        <v>6017</v>
      </c>
      <c r="I1601" s="121" t="s">
        <v>1600</v>
      </c>
      <c r="J1601" s="121" t="s">
        <v>6019</v>
      </c>
      <c r="K1601" s="123" t="s">
        <v>1798</v>
      </c>
      <c r="L1601" s="121" t="s">
        <v>1799</v>
      </c>
      <c r="M1601" s="147"/>
      <c r="N1601" s="18"/>
      <c r="O1601" s="113"/>
      <c r="P1601" s="113"/>
      <c r="Q1601" s="18"/>
      <c r="R1601" s="18"/>
      <c r="S1601" s="15"/>
      <c r="T1601" s="18"/>
      <c r="U1601" s="18"/>
      <c r="V1601" s="18"/>
      <c r="W1601" s="18"/>
      <c r="X1601" s="18"/>
      <c r="Y1601" s="18"/>
      <c r="Z1601" s="18"/>
      <c r="AA1601" s="18"/>
      <c r="AB1601" s="18"/>
      <c r="AC1601" s="18"/>
      <c r="AD1601" s="18"/>
    </row>
    <row r="1602">
      <c r="A1602" s="119">
        <v>1479.0</v>
      </c>
      <c r="B1602" s="120" t="s">
        <v>1685</v>
      </c>
      <c r="C1602" s="120" t="s">
        <v>243</v>
      </c>
      <c r="D1602" s="120"/>
      <c r="E1602" s="120" t="s">
        <v>1654</v>
      </c>
      <c r="F1602" s="121"/>
      <c r="G1602" s="121" t="s">
        <v>6020</v>
      </c>
      <c r="H1602" s="121" t="s">
        <v>6021</v>
      </c>
      <c r="I1602" s="121" t="s">
        <v>1600</v>
      </c>
      <c r="J1602" s="121" t="s">
        <v>6022</v>
      </c>
      <c r="K1602" s="123" t="s">
        <v>1795</v>
      </c>
      <c r="L1602" s="121" t="s">
        <v>1796</v>
      </c>
      <c r="M1602" s="147"/>
      <c r="N1602" s="18"/>
      <c r="O1602" s="113"/>
      <c r="P1602" s="113"/>
      <c r="Q1602" s="18"/>
      <c r="R1602" s="18"/>
      <c r="S1602" s="15"/>
      <c r="T1602" s="18"/>
      <c r="U1602" s="18"/>
      <c r="V1602" s="18"/>
      <c r="W1602" s="18"/>
      <c r="X1602" s="18"/>
      <c r="Y1602" s="18"/>
      <c r="Z1602" s="18"/>
      <c r="AA1602" s="18"/>
      <c r="AB1602" s="18"/>
      <c r="AC1602" s="18"/>
      <c r="AD1602" s="18"/>
    </row>
    <row r="1603">
      <c r="A1603" s="119">
        <v>1577.0</v>
      </c>
      <c r="B1603" s="120" t="s">
        <v>1685</v>
      </c>
      <c r="C1603" s="120" t="s">
        <v>243</v>
      </c>
      <c r="D1603" s="120"/>
      <c r="E1603" s="120" t="s">
        <v>1654</v>
      </c>
      <c r="F1603" s="121"/>
      <c r="G1603" s="121" t="s">
        <v>6020</v>
      </c>
      <c r="H1603" s="121" t="s">
        <v>6021</v>
      </c>
      <c r="I1603" s="121" t="s">
        <v>1600</v>
      </c>
      <c r="J1603" s="121" t="s">
        <v>6023</v>
      </c>
      <c r="K1603" s="123" t="s">
        <v>1798</v>
      </c>
      <c r="L1603" s="121" t="s">
        <v>1799</v>
      </c>
      <c r="M1603" s="147"/>
      <c r="N1603" s="18"/>
      <c r="O1603" s="113"/>
      <c r="P1603" s="113"/>
      <c r="Q1603" s="18"/>
      <c r="R1603" s="18"/>
      <c r="S1603" s="15"/>
      <c r="T1603" s="18"/>
      <c r="U1603" s="18"/>
      <c r="V1603" s="18"/>
      <c r="W1603" s="18"/>
      <c r="X1603" s="18"/>
      <c r="Y1603" s="18"/>
      <c r="Z1603" s="18"/>
      <c r="AA1603" s="18"/>
      <c r="AB1603" s="18"/>
      <c r="AC1603" s="18"/>
      <c r="AD1603" s="18"/>
    </row>
    <row r="1604">
      <c r="A1604" s="119">
        <v>1474.0</v>
      </c>
      <c r="B1604" s="120" t="s">
        <v>1685</v>
      </c>
      <c r="C1604" s="120" t="s">
        <v>243</v>
      </c>
      <c r="D1604" s="120"/>
      <c r="E1604" s="120" t="s">
        <v>1654</v>
      </c>
      <c r="F1604" s="121"/>
      <c r="G1604" s="121" t="s">
        <v>6024</v>
      </c>
      <c r="H1604" s="121" t="s">
        <v>6025</v>
      </c>
      <c r="I1604" s="121" t="s">
        <v>1600</v>
      </c>
      <c r="J1604" s="121" t="s">
        <v>6026</v>
      </c>
      <c r="K1604" s="123" t="s">
        <v>1795</v>
      </c>
      <c r="L1604" s="121" t="s">
        <v>1796</v>
      </c>
      <c r="M1604" s="147"/>
      <c r="N1604" s="18"/>
      <c r="O1604" s="113"/>
      <c r="P1604" s="113"/>
      <c r="Q1604" s="18"/>
      <c r="R1604" s="18"/>
      <c r="S1604" s="15"/>
      <c r="T1604" s="18"/>
      <c r="U1604" s="18"/>
      <c r="V1604" s="18"/>
      <c r="W1604" s="18"/>
      <c r="X1604" s="18"/>
      <c r="Y1604" s="18"/>
      <c r="Z1604" s="18"/>
      <c r="AA1604" s="18"/>
      <c r="AB1604" s="18"/>
      <c r="AC1604" s="18"/>
      <c r="AD1604" s="18"/>
    </row>
    <row r="1605">
      <c r="A1605" s="119">
        <v>1572.0</v>
      </c>
      <c r="B1605" s="120" t="s">
        <v>1685</v>
      </c>
      <c r="C1605" s="120" t="s">
        <v>243</v>
      </c>
      <c r="D1605" s="120"/>
      <c r="E1605" s="120" t="s">
        <v>1654</v>
      </c>
      <c r="F1605" s="121"/>
      <c r="G1605" s="121" t="s">
        <v>6024</v>
      </c>
      <c r="H1605" s="121" t="s">
        <v>6025</v>
      </c>
      <c r="I1605" s="121" t="s">
        <v>1600</v>
      </c>
      <c r="J1605" s="121" t="s">
        <v>6027</v>
      </c>
      <c r="K1605" s="123" t="s">
        <v>1798</v>
      </c>
      <c r="L1605" s="121" t="s">
        <v>1799</v>
      </c>
      <c r="M1605" s="147"/>
      <c r="N1605" s="18"/>
      <c r="O1605" s="113"/>
      <c r="P1605" s="113"/>
      <c r="Q1605" s="18"/>
      <c r="R1605" s="18"/>
      <c r="S1605" s="15"/>
      <c r="T1605" s="18"/>
      <c r="U1605" s="18"/>
      <c r="V1605" s="18"/>
      <c r="W1605" s="18"/>
      <c r="X1605" s="18"/>
      <c r="Y1605" s="18"/>
      <c r="Z1605" s="18"/>
      <c r="AA1605" s="18"/>
      <c r="AB1605" s="18"/>
      <c r="AC1605" s="18"/>
      <c r="AD1605" s="18"/>
    </row>
    <row r="1606">
      <c r="A1606" s="119">
        <v>1476.0</v>
      </c>
      <c r="B1606" s="120" t="s">
        <v>1685</v>
      </c>
      <c r="C1606" s="120" t="s">
        <v>243</v>
      </c>
      <c r="D1606" s="120"/>
      <c r="E1606" s="120" t="s">
        <v>1654</v>
      </c>
      <c r="F1606" s="121"/>
      <c r="G1606" s="121" t="s">
        <v>6028</v>
      </c>
      <c r="H1606" s="121" t="s">
        <v>6029</v>
      </c>
      <c r="I1606" s="121" t="s">
        <v>1600</v>
      </c>
      <c r="J1606" s="121" t="s">
        <v>6030</v>
      </c>
      <c r="K1606" s="123" t="s">
        <v>1795</v>
      </c>
      <c r="L1606" s="121" t="s">
        <v>1796</v>
      </c>
      <c r="M1606" s="147"/>
      <c r="N1606" s="18"/>
      <c r="O1606" s="113"/>
      <c r="P1606" s="113"/>
      <c r="Q1606" s="18"/>
      <c r="R1606" s="18"/>
      <c r="S1606" s="15"/>
      <c r="T1606" s="18"/>
      <c r="U1606" s="18"/>
      <c r="V1606" s="18"/>
      <c r="W1606" s="18"/>
      <c r="X1606" s="18"/>
      <c r="Y1606" s="18"/>
      <c r="Z1606" s="18"/>
      <c r="AA1606" s="18"/>
      <c r="AB1606" s="18"/>
      <c r="AC1606" s="18"/>
      <c r="AD1606" s="18"/>
    </row>
    <row r="1607">
      <c r="A1607" s="119">
        <v>1574.0</v>
      </c>
      <c r="B1607" s="120" t="s">
        <v>1685</v>
      </c>
      <c r="C1607" s="120" t="s">
        <v>243</v>
      </c>
      <c r="D1607" s="120"/>
      <c r="E1607" s="120" t="s">
        <v>1654</v>
      </c>
      <c r="F1607" s="121"/>
      <c r="G1607" s="121" t="s">
        <v>6028</v>
      </c>
      <c r="H1607" s="121" t="s">
        <v>6029</v>
      </c>
      <c r="I1607" s="121" t="s">
        <v>1600</v>
      </c>
      <c r="J1607" s="121" t="s">
        <v>6031</v>
      </c>
      <c r="K1607" s="123" t="s">
        <v>1798</v>
      </c>
      <c r="L1607" s="121" t="s">
        <v>1799</v>
      </c>
      <c r="M1607" s="147"/>
      <c r="N1607" s="18"/>
      <c r="O1607" s="113"/>
      <c r="P1607" s="113"/>
      <c r="Q1607" s="18"/>
      <c r="R1607" s="18"/>
      <c r="S1607" s="15"/>
      <c r="T1607" s="18"/>
      <c r="U1607" s="18"/>
      <c r="V1607" s="18"/>
      <c r="W1607" s="18"/>
      <c r="X1607" s="18"/>
      <c r="Y1607" s="18"/>
      <c r="Z1607" s="18"/>
      <c r="AA1607" s="18"/>
      <c r="AB1607" s="18"/>
      <c r="AC1607" s="18"/>
      <c r="AD1607" s="18"/>
    </row>
    <row r="1608">
      <c r="A1608" s="119">
        <v>1478.0</v>
      </c>
      <c r="B1608" s="120" t="s">
        <v>1685</v>
      </c>
      <c r="C1608" s="120" t="s">
        <v>243</v>
      </c>
      <c r="D1608" s="120"/>
      <c r="E1608" s="120" t="s">
        <v>1654</v>
      </c>
      <c r="F1608" s="121"/>
      <c r="G1608" s="121" t="s">
        <v>6032</v>
      </c>
      <c r="H1608" s="121" t="s">
        <v>6033</v>
      </c>
      <c r="I1608" s="121" t="s">
        <v>1600</v>
      </c>
      <c r="J1608" s="121" t="s">
        <v>6034</v>
      </c>
      <c r="K1608" s="123" t="s">
        <v>1795</v>
      </c>
      <c r="L1608" s="121" t="s">
        <v>1796</v>
      </c>
      <c r="M1608" s="147"/>
      <c r="N1608" s="18"/>
      <c r="O1608" s="113"/>
      <c r="P1608" s="113"/>
      <c r="Q1608" s="18"/>
      <c r="R1608" s="18"/>
      <c r="S1608" s="15"/>
      <c r="T1608" s="18"/>
      <c r="U1608" s="18"/>
      <c r="V1608" s="18"/>
      <c r="W1608" s="18"/>
      <c r="X1608" s="18"/>
      <c r="Y1608" s="18"/>
      <c r="Z1608" s="18"/>
      <c r="AA1608" s="18"/>
      <c r="AB1608" s="18"/>
      <c r="AC1608" s="18"/>
      <c r="AD1608" s="18"/>
    </row>
    <row r="1609">
      <c r="A1609" s="119">
        <v>1576.0</v>
      </c>
      <c r="B1609" s="120" t="s">
        <v>1685</v>
      </c>
      <c r="C1609" s="120" t="s">
        <v>243</v>
      </c>
      <c r="D1609" s="120"/>
      <c r="E1609" s="120" t="s">
        <v>1654</v>
      </c>
      <c r="F1609" s="121"/>
      <c r="G1609" s="121" t="s">
        <v>6032</v>
      </c>
      <c r="H1609" s="121" t="s">
        <v>6033</v>
      </c>
      <c r="I1609" s="121" t="s">
        <v>1600</v>
      </c>
      <c r="J1609" s="121" t="s">
        <v>6035</v>
      </c>
      <c r="K1609" s="123" t="s">
        <v>1798</v>
      </c>
      <c r="L1609" s="121" t="s">
        <v>1799</v>
      </c>
      <c r="M1609" s="147"/>
      <c r="N1609" s="18"/>
      <c r="O1609" s="113"/>
      <c r="P1609" s="113"/>
      <c r="Q1609" s="18"/>
      <c r="R1609" s="18"/>
      <c r="S1609" s="15"/>
      <c r="T1609" s="18"/>
      <c r="U1609" s="18"/>
      <c r="V1609" s="18"/>
      <c r="W1609" s="18"/>
      <c r="X1609" s="18"/>
      <c r="Y1609" s="18"/>
      <c r="Z1609" s="18"/>
      <c r="AA1609" s="18"/>
      <c r="AB1609" s="18"/>
      <c r="AC1609" s="18"/>
      <c r="AD1609" s="18"/>
    </row>
    <row r="1610">
      <c r="A1610" s="119">
        <v>1480.0</v>
      </c>
      <c r="B1610" s="120" t="s">
        <v>1685</v>
      </c>
      <c r="C1610" s="120" t="s">
        <v>243</v>
      </c>
      <c r="D1610" s="120"/>
      <c r="E1610" s="120" t="s">
        <v>1654</v>
      </c>
      <c r="F1610" s="121"/>
      <c r="G1610" s="121" t="s">
        <v>6036</v>
      </c>
      <c r="H1610" s="121" t="s">
        <v>6037</v>
      </c>
      <c r="I1610" s="121" t="s">
        <v>1600</v>
      </c>
      <c r="J1610" s="121" t="s">
        <v>6038</v>
      </c>
      <c r="K1610" s="123" t="s">
        <v>1795</v>
      </c>
      <c r="L1610" s="121" t="s">
        <v>1796</v>
      </c>
      <c r="M1610" s="147"/>
      <c r="N1610" s="18"/>
      <c r="O1610" s="113"/>
      <c r="P1610" s="113"/>
      <c r="Q1610" s="18"/>
      <c r="R1610" s="18"/>
      <c r="S1610" s="15"/>
      <c r="T1610" s="18"/>
      <c r="U1610" s="18"/>
      <c r="V1610" s="18"/>
      <c r="W1610" s="18"/>
      <c r="X1610" s="18"/>
      <c r="Y1610" s="18"/>
      <c r="Z1610" s="18"/>
      <c r="AA1610" s="18"/>
      <c r="AB1610" s="18"/>
      <c r="AC1610" s="18"/>
      <c r="AD1610" s="18"/>
    </row>
    <row r="1611">
      <c r="A1611" s="119">
        <v>1578.0</v>
      </c>
      <c r="B1611" s="120" t="s">
        <v>1685</v>
      </c>
      <c r="C1611" s="120" t="s">
        <v>243</v>
      </c>
      <c r="D1611" s="120"/>
      <c r="E1611" s="120" t="s">
        <v>1654</v>
      </c>
      <c r="F1611" s="121"/>
      <c r="G1611" s="121" t="s">
        <v>6036</v>
      </c>
      <c r="H1611" s="121" t="s">
        <v>6037</v>
      </c>
      <c r="I1611" s="121" t="s">
        <v>1600</v>
      </c>
      <c r="J1611" s="121" t="s">
        <v>6039</v>
      </c>
      <c r="K1611" s="123" t="s">
        <v>1798</v>
      </c>
      <c r="L1611" s="121" t="s">
        <v>1799</v>
      </c>
      <c r="M1611" s="147"/>
      <c r="N1611" s="18"/>
      <c r="O1611" s="113"/>
      <c r="P1611" s="113"/>
      <c r="Q1611" s="18"/>
      <c r="R1611" s="18"/>
      <c r="S1611" s="15"/>
      <c r="T1611" s="18"/>
      <c r="U1611" s="18"/>
      <c r="V1611" s="18"/>
      <c r="W1611" s="18"/>
      <c r="X1611" s="18"/>
      <c r="Y1611" s="18"/>
      <c r="Z1611" s="18"/>
      <c r="AA1611" s="18"/>
      <c r="AB1611" s="18"/>
      <c r="AC1611" s="18"/>
      <c r="AD1611" s="18"/>
    </row>
    <row r="1612">
      <c r="A1612" s="119">
        <v>1465.0</v>
      </c>
      <c r="B1612" s="120" t="s">
        <v>1685</v>
      </c>
      <c r="C1612" s="120" t="s">
        <v>243</v>
      </c>
      <c r="D1612" s="120"/>
      <c r="E1612" s="120" t="s">
        <v>1654</v>
      </c>
      <c r="F1612" s="121"/>
      <c r="G1612" s="121" t="s">
        <v>6040</v>
      </c>
      <c r="H1612" s="121" t="s">
        <v>6041</v>
      </c>
      <c r="I1612" s="121" t="s">
        <v>1600</v>
      </c>
      <c r="J1612" s="121" t="s">
        <v>6042</v>
      </c>
      <c r="K1612" s="123" t="s">
        <v>1795</v>
      </c>
      <c r="L1612" s="121" t="s">
        <v>1796</v>
      </c>
      <c r="M1612" s="147"/>
      <c r="N1612" s="18"/>
      <c r="O1612" s="113"/>
      <c r="P1612" s="113"/>
      <c r="Q1612" s="18"/>
      <c r="R1612" s="18"/>
      <c r="S1612" s="15"/>
      <c r="T1612" s="18"/>
      <c r="U1612" s="18"/>
      <c r="V1612" s="18"/>
      <c r="W1612" s="18"/>
      <c r="X1612" s="18"/>
      <c r="Y1612" s="18"/>
      <c r="Z1612" s="18"/>
      <c r="AA1612" s="18"/>
      <c r="AB1612" s="18"/>
      <c r="AC1612" s="18"/>
      <c r="AD1612" s="18"/>
    </row>
    <row r="1613">
      <c r="A1613" s="119">
        <v>1563.0</v>
      </c>
      <c r="B1613" s="120" t="s">
        <v>1685</v>
      </c>
      <c r="C1613" s="120" t="s">
        <v>243</v>
      </c>
      <c r="D1613" s="120"/>
      <c r="E1613" s="120" t="s">
        <v>1654</v>
      </c>
      <c r="F1613" s="121"/>
      <c r="G1613" s="121" t="s">
        <v>6040</v>
      </c>
      <c r="H1613" s="121" t="s">
        <v>6041</v>
      </c>
      <c r="I1613" s="121" t="s">
        <v>1600</v>
      </c>
      <c r="J1613" s="121" t="s">
        <v>6043</v>
      </c>
      <c r="K1613" s="123" t="s">
        <v>1798</v>
      </c>
      <c r="L1613" s="121" t="s">
        <v>1799</v>
      </c>
      <c r="M1613" s="147"/>
      <c r="N1613" s="18"/>
      <c r="O1613" s="113"/>
      <c r="P1613" s="113"/>
      <c r="Q1613" s="18"/>
      <c r="R1613" s="18"/>
      <c r="S1613" s="15"/>
      <c r="T1613" s="18"/>
      <c r="U1613" s="18"/>
      <c r="V1613" s="18"/>
      <c r="W1613" s="18"/>
      <c r="X1613" s="18"/>
      <c r="Y1613" s="18"/>
      <c r="Z1613" s="18"/>
      <c r="AA1613" s="18"/>
      <c r="AB1613" s="18"/>
      <c r="AC1613" s="18"/>
      <c r="AD1613" s="18"/>
    </row>
    <row r="1614">
      <c r="A1614" s="119">
        <v>1467.0</v>
      </c>
      <c r="B1614" s="120" t="s">
        <v>1685</v>
      </c>
      <c r="C1614" s="120" t="s">
        <v>243</v>
      </c>
      <c r="D1614" s="120"/>
      <c r="E1614" s="120" t="s">
        <v>1654</v>
      </c>
      <c r="F1614" s="121"/>
      <c r="G1614" s="121" t="s">
        <v>6044</v>
      </c>
      <c r="H1614" s="121" t="s">
        <v>6045</v>
      </c>
      <c r="I1614" s="121" t="s">
        <v>1600</v>
      </c>
      <c r="J1614" s="121" t="s">
        <v>6046</v>
      </c>
      <c r="K1614" s="123" t="s">
        <v>1795</v>
      </c>
      <c r="L1614" s="121" t="s">
        <v>1796</v>
      </c>
      <c r="M1614" s="147"/>
      <c r="N1614" s="18"/>
      <c r="O1614" s="113"/>
      <c r="P1614" s="113"/>
      <c r="Q1614" s="18"/>
      <c r="R1614" s="18"/>
      <c r="S1614" s="15"/>
      <c r="T1614" s="18"/>
      <c r="U1614" s="18"/>
      <c r="V1614" s="18"/>
      <c r="W1614" s="18"/>
      <c r="X1614" s="18"/>
      <c r="Y1614" s="18"/>
      <c r="Z1614" s="18"/>
      <c r="AA1614" s="18"/>
      <c r="AB1614" s="18"/>
      <c r="AC1614" s="18"/>
      <c r="AD1614" s="18"/>
    </row>
    <row r="1615">
      <c r="A1615" s="119">
        <v>1565.0</v>
      </c>
      <c r="B1615" s="120" t="s">
        <v>1685</v>
      </c>
      <c r="C1615" s="120" t="s">
        <v>243</v>
      </c>
      <c r="D1615" s="120"/>
      <c r="E1615" s="120" t="s">
        <v>1654</v>
      </c>
      <c r="F1615" s="121"/>
      <c r="G1615" s="121" t="s">
        <v>6044</v>
      </c>
      <c r="H1615" s="121" t="s">
        <v>6045</v>
      </c>
      <c r="I1615" s="121" t="s">
        <v>1600</v>
      </c>
      <c r="J1615" s="121" t="s">
        <v>6047</v>
      </c>
      <c r="K1615" s="123" t="s">
        <v>1798</v>
      </c>
      <c r="L1615" s="121" t="s">
        <v>1799</v>
      </c>
      <c r="M1615" s="147"/>
      <c r="N1615" s="18"/>
      <c r="O1615" s="113"/>
      <c r="P1615" s="113"/>
      <c r="Q1615" s="18"/>
      <c r="R1615" s="18"/>
      <c r="S1615" s="15"/>
      <c r="T1615" s="18"/>
      <c r="U1615" s="18"/>
      <c r="V1615" s="18"/>
      <c r="W1615" s="18"/>
      <c r="X1615" s="18"/>
      <c r="Y1615" s="18"/>
      <c r="Z1615" s="18"/>
      <c r="AA1615" s="18"/>
      <c r="AB1615" s="18"/>
      <c r="AC1615" s="18"/>
      <c r="AD1615" s="18"/>
    </row>
    <row r="1616">
      <c r="A1616" s="119">
        <v>1469.0</v>
      </c>
      <c r="B1616" s="120" t="s">
        <v>1685</v>
      </c>
      <c r="C1616" s="120" t="s">
        <v>243</v>
      </c>
      <c r="D1616" s="120"/>
      <c r="E1616" s="120" t="s">
        <v>1654</v>
      </c>
      <c r="F1616" s="121"/>
      <c r="G1616" s="121" t="s">
        <v>6048</v>
      </c>
      <c r="H1616" s="121" t="s">
        <v>6049</v>
      </c>
      <c r="I1616" s="121" t="s">
        <v>1600</v>
      </c>
      <c r="J1616" s="121" t="s">
        <v>6050</v>
      </c>
      <c r="K1616" s="123" t="s">
        <v>1795</v>
      </c>
      <c r="L1616" s="121" t="s">
        <v>1796</v>
      </c>
      <c r="M1616" s="147"/>
      <c r="N1616" s="18"/>
      <c r="O1616" s="113"/>
      <c r="P1616" s="113"/>
      <c r="Q1616" s="18"/>
      <c r="R1616" s="18"/>
      <c r="S1616" s="15"/>
      <c r="T1616" s="18"/>
      <c r="U1616" s="18"/>
      <c r="V1616" s="18"/>
      <c r="W1616" s="18"/>
      <c r="X1616" s="18"/>
      <c r="Y1616" s="18"/>
      <c r="Z1616" s="18"/>
      <c r="AA1616" s="18"/>
      <c r="AB1616" s="18"/>
      <c r="AC1616" s="18"/>
      <c r="AD1616" s="18"/>
    </row>
    <row r="1617">
      <c r="A1617" s="119">
        <v>1567.0</v>
      </c>
      <c r="B1617" s="120" t="s">
        <v>1685</v>
      </c>
      <c r="C1617" s="120" t="s">
        <v>243</v>
      </c>
      <c r="D1617" s="120"/>
      <c r="E1617" s="120" t="s">
        <v>1654</v>
      </c>
      <c r="F1617" s="121"/>
      <c r="G1617" s="121" t="s">
        <v>6048</v>
      </c>
      <c r="H1617" s="121" t="s">
        <v>6049</v>
      </c>
      <c r="I1617" s="121" t="s">
        <v>1600</v>
      </c>
      <c r="J1617" s="121" t="s">
        <v>6051</v>
      </c>
      <c r="K1617" s="123" t="s">
        <v>1798</v>
      </c>
      <c r="L1617" s="121" t="s">
        <v>1799</v>
      </c>
      <c r="M1617" s="147"/>
      <c r="N1617" s="18"/>
      <c r="O1617" s="113"/>
      <c r="P1617" s="113"/>
      <c r="Q1617" s="18"/>
      <c r="R1617" s="18"/>
      <c r="S1617" s="15"/>
      <c r="T1617" s="18"/>
      <c r="U1617" s="18"/>
      <c r="V1617" s="18"/>
      <c r="W1617" s="18"/>
      <c r="X1617" s="18"/>
      <c r="Y1617" s="18"/>
      <c r="Z1617" s="18"/>
      <c r="AA1617" s="18"/>
      <c r="AB1617" s="18"/>
      <c r="AC1617" s="18"/>
      <c r="AD1617" s="18"/>
    </row>
    <row r="1618">
      <c r="A1618" s="119">
        <v>1471.0</v>
      </c>
      <c r="B1618" s="120" t="s">
        <v>1685</v>
      </c>
      <c r="C1618" s="120" t="s">
        <v>243</v>
      </c>
      <c r="D1618" s="120"/>
      <c r="E1618" s="120" t="s">
        <v>1654</v>
      </c>
      <c r="F1618" s="121"/>
      <c r="G1618" s="121" t="s">
        <v>6052</v>
      </c>
      <c r="H1618" s="121" t="s">
        <v>6053</v>
      </c>
      <c r="I1618" s="121" t="s">
        <v>1600</v>
      </c>
      <c r="J1618" s="121" t="s">
        <v>6054</v>
      </c>
      <c r="K1618" s="123" t="s">
        <v>1795</v>
      </c>
      <c r="L1618" s="121" t="s">
        <v>1796</v>
      </c>
      <c r="M1618" s="147"/>
      <c r="N1618" s="18"/>
      <c r="O1618" s="113"/>
      <c r="P1618" s="113"/>
      <c r="Q1618" s="18"/>
      <c r="R1618" s="18"/>
      <c r="S1618" s="15"/>
      <c r="T1618" s="18"/>
      <c r="U1618" s="18"/>
      <c r="V1618" s="18"/>
      <c r="W1618" s="18"/>
      <c r="X1618" s="18"/>
      <c r="Y1618" s="18"/>
      <c r="Z1618" s="18"/>
      <c r="AA1618" s="18"/>
      <c r="AB1618" s="18"/>
      <c r="AC1618" s="18"/>
      <c r="AD1618" s="18"/>
    </row>
    <row r="1619">
      <c r="A1619" s="119">
        <v>1569.0</v>
      </c>
      <c r="B1619" s="120" t="s">
        <v>1685</v>
      </c>
      <c r="C1619" s="120" t="s">
        <v>243</v>
      </c>
      <c r="D1619" s="120"/>
      <c r="E1619" s="120" t="s">
        <v>1654</v>
      </c>
      <c r="F1619" s="121"/>
      <c r="G1619" s="121" t="s">
        <v>6052</v>
      </c>
      <c r="H1619" s="121" t="s">
        <v>6053</v>
      </c>
      <c r="I1619" s="121" t="s">
        <v>1600</v>
      </c>
      <c r="J1619" s="121" t="s">
        <v>6055</v>
      </c>
      <c r="K1619" s="123" t="s">
        <v>1798</v>
      </c>
      <c r="L1619" s="121" t="s">
        <v>1799</v>
      </c>
      <c r="M1619" s="147"/>
      <c r="N1619" s="18"/>
      <c r="O1619" s="113"/>
      <c r="P1619" s="113"/>
      <c r="Q1619" s="18"/>
      <c r="R1619" s="18"/>
      <c r="S1619" s="15"/>
      <c r="T1619" s="18"/>
      <c r="U1619" s="18"/>
      <c r="V1619" s="18"/>
      <c r="W1619" s="18"/>
      <c r="X1619" s="18"/>
      <c r="Y1619" s="18"/>
      <c r="Z1619" s="18"/>
      <c r="AA1619" s="18"/>
      <c r="AB1619" s="18"/>
      <c r="AC1619" s="18"/>
      <c r="AD1619" s="18"/>
    </row>
    <row r="1620">
      <c r="A1620" s="119">
        <v>1466.0</v>
      </c>
      <c r="B1620" s="120" t="s">
        <v>1685</v>
      </c>
      <c r="C1620" s="120" t="s">
        <v>243</v>
      </c>
      <c r="D1620" s="120"/>
      <c r="E1620" s="120" t="s">
        <v>1654</v>
      </c>
      <c r="F1620" s="121"/>
      <c r="G1620" s="121" t="s">
        <v>6056</v>
      </c>
      <c r="H1620" s="121" t="s">
        <v>6057</v>
      </c>
      <c r="I1620" s="121" t="s">
        <v>1600</v>
      </c>
      <c r="J1620" s="121" t="s">
        <v>6058</v>
      </c>
      <c r="K1620" s="123" t="s">
        <v>1795</v>
      </c>
      <c r="L1620" s="121" t="s">
        <v>1796</v>
      </c>
      <c r="M1620" s="147"/>
      <c r="N1620" s="18"/>
      <c r="O1620" s="113"/>
      <c r="P1620" s="113"/>
      <c r="Q1620" s="18"/>
      <c r="R1620" s="18"/>
      <c r="S1620" s="15"/>
      <c r="T1620" s="18"/>
      <c r="U1620" s="18"/>
      <c r="V1620" s="18"/>
      <c r="W1620" s="18"/>
      <c r="X1620" s="18"/>
      <c r="Y1620" s="18"/>
      <c r="Z1620" s="18"/>
      <c r="AA1620" s="18"/>
      <c r="AB1620" s="18"/>
      <c r="AC1620" s="18"/>
      <c r="AD1620" s="18"/>
    </row>
    <row r="1621">
      <c r="A1621" s="119">
        <v>1564.0</v>
      </c>
      <c r="B1621" s="120" t="s">
        <v>1685</v>
      </c>
      <c r="C1621" s="120" t="s">
        <v>243</v>
      </c>
      <c r="D1621" s="120"/>
      <c r="E1621" s="120" t="s">
        <v>1654</v>
      </c>
      <c r="F1621" s="121"/>
      <c r="G1621" s="121" t="s">
        <v>6056</v>
      </c>
      <c r="H1621" s="121" t="s">
        <v>6057</v>
      </c>
      <c r="I1621" s="121" t="s">
        <v>1600</v>
      </c>
      <c r="J1621" s="121" t="s">
        <v>6059</v>
      </c>
      <c r="K1621" s="123" t="s">
        <v>1798</v>
      </c>
      <c r="L1621" s="121" t="s">
        <v>1799</v>
      </c>
      <c r="M1621" s="147"/>
      <c r="N1621" s="18"/>
      <c r="O1621" s="113"/>
      <c r="P1621" s="113"/>
      <c r="Q1621" s="18"/>
      <c r="R1621" s="18"/>
      <c r="S1621" s="15"/>
      <c r="T1621" s="18"/>
      <c r="U1621" s="18"/>
      <c r="V1621" s="18"/>
      <c r="W1621" s="18"/>
      <c r="X1621" s="18"/>
      <c r="Y1621" s="18"/>
      <c r="Z1621" s="18"/>
      <c r="AA1621" s="18"/>
      <c r="AB1621" s="18"/>
      <c r="AC1621" s="18"/>
      <c r="AD1621" s="18"/>
    </row>
    <row r="1622">
      <c r="A1622" s="119">
        <v>1468.0</v>
      </c>
      <c r="B1622" s="120" t="s">
        <v>1685</v>
      </c>
      <c r="C1622" s="120" t="s">
        <v>243</v>
      </c>
      <c r="D1622" s="120"/>
      <c r="E1622" s="120" t="s">
        <v>1654</v>
      </c>
      <c r="F1622" s="121"/>
      <c r="G1622" s="121" t="s">
        <v>6060</v>
      </c>
      <c r="H1622" s="121" t="s">
        <v>6061</v>
      </c>
      <c r="I1622" s="121" t="s">
        <v>1600</v>
      </c>
      <c r="J1622" s="121" t="s">
        <v>6062</v>
      </c>
      <c r="K1622" s="123" t="s">
        <v>1795</v>
      </c>
      <c r="L1622" s="121" t="s">
        <v>1796</v>
      </c>
      <c r="M1622" s="147"/>
      <c r="N1622" s="18"/>
      <c r="O1622" s="113"/>
      <c r="P1622" s="113"/>
      <c r="Q1622" s="18"/>
      <c r="R1622" s="18"/>
      <c r="S1622" s="15"/>
      <c r="T1622" s="18"/>
      <c r="U1622" s="18"/>
      <c r="V1622" s="18"/>
      <c r="W1622" s="18"/>
      <c r="X1622" s="18"/>
      <c r="Y1622" s="18"/>
      <c r="Z1622" s="18"/>
      <c r="AA1622" s="18"/>
      <c r="AB1622" s="18"/>
      <c r="AC1622" s="18"/>
      <c r="AD1622" s="18"/>
    </row>
    <row r="1623">
      <c r="A1623" s="119">
        <v>1566.0</v>
      </c>
      <c r="B1623" s="120" t="s">
        <v>1685</v>
      </c>
      <c r="C1623" s="120" t="s">
        <v>243</v>
      </c>
      <c r="D1623" s="120"/>
      <c r="E1623" s="120" t="s">
        <v>1654</v>
      </c>
      <c r="F1623" s="121"/>
      <c r="G1623" s="121" t="s">
        <v>6060</v>
      </c>
      <c r="H1623" s="121" t="s">
        <v>6061</v>
      </c>
      <c r="I1623" s="121" t="s">
        <v>1600</v>
      </c>
      <c r="J1623" s="121" t="s">
        <v>6063</v>
      </c>
      <c r="K1623" s="123" t="s">
        <v>1798</v>
      </c>
      <c r="L1623" s="121" t="s">
        <v>1799</v>
      </c>
      <c r="M1623" s="147"/>
      <c r="N1623" s="18"/>
      <c r="O1623" s="113"/>
      <c r="P1623" s="113"/>
      <c r="Q1623" s="18"/>
      <c r="R1623" s="18"/>
      <c r="S1623" s="15"/>
      <c r="T1623" s="18"/>
      <c r="U1623" s="18"/>
      <c r="V1623" s="18"/>
      <c r="W1623" s="18"/>
      <c r="X1623" s="18"/>
      <c r="Y1623" s="18"/>
      <c r="Z1623" s="18"/>
      <c r="AA1623" s="18"/>
      <c r="AB1623" s="18"/>
      <c r="AC1623" s="18"/>
      <c r="AD1623" s="18"/>
    </row>
    <row r="1624">
      <c r="A1624" s="119">
        <v>1470.0</v>
      </c>
      <c r="B1624" s="120" t="s">
        <v>1685</v>
      </c>
      <c r="C1624" s="120" t="s">
        <v>243</v>
      </c>
      <c r="D1624" s="120"/>
      <c r="E1624" s="120" t="s">
        <v>1654</v>
      </c>
      <c r="F1624" s="121"/>
      <c r="G1624" s="121" t="s">
        <v>6064</v>
      </c>
      <c r="H1624" s="121" t="s">
        <v>6065</v>
      </c>
      <c r="I1624" s="121" t="s">
        <v>1600</v>
      </c>
      <c r="J1624" s="121" t="s">
        <v>6066</v>
      </c>
      <c r="K1624" s="123" t="s">
        <v>1795</v>
      </c>
      <c r="L1624" s="121" t="s">
        <v>1796</v>
      </c>
      <c r="M1624" s="147"/>
      <c r="N1624" s="18"/>
      <c r="O1624" s="113"/>
      <c r="P1624" s="113"/>
      <c r="Q1624" s="18"/>
      <c r="R1624" s="18"/>
      <c r="S1624" s="15"/>
      <c r="T1624" s="18"/>
      <c r="U1624" s="18"/>
      <c r="V1624" s="18"/>
      <c r="W1624" s="18"/>
      <c r="X1624" s="18"/>
      <c r="Y1624" s="18"/>
      <c r="Z1624" s="18"/>
      <c r="AA1624" s="18"/>
      <c r="AB1624" s="18"/>
      <c r="AC1624" s="18"/>
      <c r="AD1624" s="18"/>
    </row>
    <row r="1625">
      <c r="A1625" s="119">
        <v>1568.0</v>
      </c>
      <c r="B1625" s="120" t="s">
        <v>1685</v>
      </c>
      <c r="C1625" s="120" t="s">
        <v>243</v>
      </c>
      <c r="D1625" s="120"/>
      <c r="E1625" s="120" t="s">
        <v>1654</v>
      </c>
      <c r="F1625" s="121"/>
      <c r="G1625" s="121" t="s">
        <v>6064</v>
      </c>
      <c r="H1625" s="121" t="s">
        <v>6065</v>
      </c>
      <c r="I1625" s="121" t="s">
        <v>1600</v>
      </c>
      <c r="J1625" s="121" t="s">
        <v>6067</v>
      </c>
      <c r="K1625" s="123" t="s">
        <v>1798</v>
      </c>
      <c r="L1625" s="121" t="s">
        <v>1799</v>
      </c>
      <c r="M1625" s="147"/>
      <c r="N1625" s="18"/>
      <c r="O1625" s="113"/>
      <c r="P1625" s="113"/>
      <c r="Q1625" s="18"/>
      <c r="R1625" s="18"/>
      <c r="S1625" s="15"/>
      <c r="T1625" s="18"/>
      <c r="U1625" s="18"/>
      <c r="V1625" s="18"/>
      <c r="W1625" s="18"/>
      <c r="X1625" s="18"/>
      <c r="Y1625" s="18"/>
      <c r="Z1625" s="18"/>
      <c r="AA1625" s="18"/>
      <c r="AB1625" s="18"/>
      <c r="AC1625" s="18"/>
      <c r="AD1625" s="18"/>
    </row>
    <row r="1626">
      <c r="A1626" s="119">
        <v>1472.0</v>
      </c>
      <c r="B1626" s="120" t="s">
        <v>1685</v>
      </c>
      <c r="C1626" s="120" t="s">
        <v>243</v>
      </c>
      <c r="D1626" s="120"/>
      <c r="E1626" s="120" t="s">
        <v>1654</v>
      </c>
      <c r="F1626" s="121"/>
      <c r="G1626" s="121" t="s">
        <v>6068</v>
      </c>
      <c r="H1626" s="121" t="s">
        <v>6069</v>
      </c>
      <c r="I1626" s="121" t="s">
        <v>1600</v>
      </c>
      <c r="J1626" s="121" t="s">
        <v>6070</v>
      </c>
      <c r="K1626" s="123" t="s">
        <v>1795</v>
      </c>
      <c r="L1626" s="121" t="s">
        <v>1796</v>
      </c>
      <c r="M1626" s="147"/>
      <c r="N1626" s="18"/>
      <c r="O1626" s="113"/>
      <c r="P1626" s="113"/>
      <c r="Q1626" s="18"/>
      <c r="R1626" s="18"/>
      <c r="S1626" s="15"/>
      <c r="T1626" s="18"/>
      <c r="U1626" s="18"/>
      <c r="V1626" s="18"/>
      <c r="W1626" s="18"/>
      <c r="X1626" s="18"/>
      <c r="Y1626" s="18"/>
      <c r="Z1626" s="18"/>
      <c r="AA1626" s="18"/>
      <c r="AB1626" s="18"/>
      <c r="AC1626" s="18"/>
      <c r="AD1626" s="18"/>
    </row>
    <row r="1627">
      <c r="A1627" s="119">
        <v>1570.0</v>
      </c>
      <c r="B1627" s="120" t="s">
        <v>1685</v>
      </c>
      <c r="C1627" s="120" t="s">
        <v>243</v>
      </c>
      <c r="D1627" s="120"/>
      <c r="E1627" s="120" t="s">
        <v>1654</v>
      </c>
      <c r="F1627" s="121"/>
      <c r="G1627" s="121" t="s">
        <v>6068</v>
      </c>
      <c r="H1627" s="121" t="s">
        <v>6069</v>
      </c>
      <c r="I1627" s="121" t="s">
        <v>1600</v>
      </c>
      <c r="J1627" s="121" t="s">
        <v>6071</v>
      </c>
      <c r="K1627" s="123" t="s">
        <v>1798</v>
      </c>
      <c r="L1627" s="121" t="s">
        <v>1799</v>
      </c>
      <c r="M1627" s="147"/>
      <c r="N1627" s="18"/>
      <c r="O1627" s="113"/>
      <c r="P1627" s="113"/>
      <c r="Q1627" s="18"/>
      <c r="R1627" s="18"/>
      <c r="S1627" s="15"/>
      <c r="T1627" s="18"/>
      <c r="U1627" s="18"/>
      <c r="V1627" s="18"/>
      <c r="W1627" s="18"/>
      <c r="X1627" s="18"/>
      <c r="Y1627" s="18"/>
      <c r="Z1627" s="18"/>
      <c r="AA1627" s="18"/>
      <c r="AB1627" s="18"/>
      <c r="AC1627" s="18"/>
      <c r="AD1627" s="18"/>
    </row>
    <row r="1628">
      <c r="A1628" s="119">
        <v>1489.0</v>
      </c>
      <c r="B1628" s="120" t="s">
        <v>1685</v>
      </c>
      <c r="C1628" s="120" t="s">
        <v>243</v>
      </c>
      <c r="D1628" s="120"/>
      <c r="E1628" s="120" t="s">
        <v>1654</v>
      </c>
      <c r="F1628" s="121"/>
      <c r="G1628" s="121" t="s">
        <v>6072</v>
      </c>
      <c r="H1628" s="121" t="s">
        <v>6073</v>
      </c>
      <c r="I1628" s="121" t="s">
        <v>1600</v>
      </c>
      <c r="J1628" s="121" t="s">
        <v>6074</v>
      </c>
      <c r="K1628" s="123" t="s">
        <v>1795</v>
      </c>
      <c r="L1628" s="121" t="s">
        <v>1796</v>
      </c>
      <c r="M1628" s="147"/>
      <c r="N1628" s="18"/>
      <c r="O1628" s="113"/>
      <c r="P1628" s="113"/>
      <c r="Q1628" s="18"/>
      <c r="R1628" s="18"/>
      <c r="S1628" s="15"/>
      <c r="T1628" s="18"/>
      <c r="U1628" s="18"/>
      <c r="V1628" s="18"/>
      <c r="W1628" s="18"/>
      <c r="X1628" s="18"/>
      <c r="Y1628" s="18"/>
      <c r="Z1628" s="18"/>
      <c r="AA1628" s="18"/>
      <c r="AB1628" s="18"/>
      <c r="AC1628" s="18"/>
      <c r="AD1628" s="18"/>
    </row>
    <row r="1629">
      <c r="A1629" s="119">
        <v>1587.0</v>
      </c>
      <c r="B1629" s="120" t="s">
        <v>1685</v>
      </c>
      <c r="C1629" s="120" t="s">
        <v>243</v>
      </c>
      <c r="D1629" s="120"/>
      <c r="E1629" s="120" t="s">
        <v>1654</v>
      </c>
      <c r="F1629" s="121"/>
      <c r="G1629" s="121" t="s">
        <v>6072</v>
      </c>
      <c r="H1629" s="121" t="s">
        <v>6073</v>
      </c>
      <c r="I1629" s="121" t="s">
        <v>1600</v>
      </c>
      <c r="J1629" s="121" t="s">
        <v>6075</v>
      </c>
      <c r="K1629" s="123" t="s">
        <v>1798</v>
      </c>
      <c r="L1629" s="121" t="s">
        <v>1799</v>
      </c>
      <c r="M1629" s="147"/>
      <c r="N1629" s="18"/>
      <c r="O1629" s="113"/>
      <c r="P1629" s="113"/>
      <c r="Q1629" s="18"/>
      <c r="R1629" s="18"/>
      <c r="S1629" s="15"/>
      <c r="T1629" s="18"/>
      <c r="U1629" s="18"/>
      <c r="V1629" s="18"/>
      <c r="W1629" s="18"/>
      <c r="X1629" s="18"/>
      <c r="Y1629" s="18"/>
      <c r="Z1629" s="18"/>
      <c r="AA1629" s="18"/>
      <c r="AB1629" s="18"/>
      <c r="AC1629" s="18"/>
      <c r="AD1629" s="18"/>
    </row>
    <row r="1630">
      <c r="A1630" s="119">
        <v>1491.0</v>
      </c>
      <c r="B1630" s="120" t="s">
        <v>1685</v>
      </c>
      <c r="C1630" s="120" t="s">
        <v>243</v>
      </c>
      <c r="D1630" s="120"/>
      <c r="E1630" s="120" t="s">
        <v>1654</v>
      </c>
      <c r="F1630" s="121"/>
      <c r="G1630" s="121" t="s">
        <v>6076</v>
      </c>
      <c r="H1630" s="121" t="s">
        <v>6077</v>
      </c>
      <c r="I1630" s="121" t="s">
        <v>1600</v>
      </c>
      <c r="J1630" s="121" t="s">
        <v>6078</v>
      </c>
      <c r="K1630" s="123" t="s">
        <v>1795</v>
      </c>
      <c r="L1630" s="121" t="s">
        <v>1796</v>
      </c>
      <c r="M1630" s="147"/>
      <c r="N1630" s="18"/>
      <c r="O1630" s="113"/>
      <c r="P1630" s="113"/>
      <c r="Q1630" s="18"/>
      <c r="R1630" s="18"/>
      <c r="S1630" s="15"/>
      <c r="T1630" s="18"/>
      <c r="U1630" s="18"/>
      <c r="V1630" s="18"/>
      <c r="W1630" s="18"/>
      <c r="X1630" s="18"/>
      <c r="Y1630" s="18"/>
      <c r="Z1630" s="18"/>
      <c r="AA1630" s="18"/>
      <c r="AB1630" s="18"/>
      <c r="AC1630" s="18"/>
      <c r="AD1630" s="18"/>
    </row>
    <row r="1631">
      <c r="A1631" s="119">
        <v>1589.0</v>
      </c>
      <c r="B1631" s="120" t="s">
        <v>1685</v>
      </c>
      <c r="C1631" s="120" t="s">
        <v>243</v>
      </c>
      <c r="D1631" s="120"/>
      <c r="E1631" s="120" t="s">
        <v>1654</v>
      </c>
      <c r="F1631" s="121"/>
      <c r="G1631" s="121" t="s">
        <v>6076</v>
      </c>
      <c r="H1631" s="121" t="s">
        <v>6077</v>
      </c>
      <c r="I1631" s="121" t="s">
        <v>1600</v>
      </c>
      <c r="J1631" s="121" t="s">
        <v>6079</v>
      </c>
      <c r="K1631" s="123" t="s">
        <v>1798</v>
      </c>
      <c r="L1631" s="121" t="s">
        <v>1799</v>
      </c>
      <c r="M1631" s="147"/>
      <c r="N1631" s="18"/>
      <c r="O1631" s="113"/>
      <c r="P1631" s="113"/>
      <c r="Q1631" s="18"/>
      <c r="R1631" s="18"/>
      <c r="S1631" s="15"/>
      <c r="T1631" s="18"/>
      <c r="U1631" s="18"/>
      <c r="V1631" s="18"/>
      <c r="W1631" s="18"/>
      <c r="X1631" s="18"/>
      <c r="Y1631" s="18"/>
      <c r="Z1631" s="18"/>
      <c r="AA1631" s="18"/>
      <c r="AB1631" s="18"/>
      <c r="AC1631" s="18"/>
      <c r="AD1631" s="18"/>
    </row>
    <row r="1632">
      <c r="A1632" s="119">
        <v>1493.0</v>
      </c>
      <c r="B1632" s="120" t="s">
        <v>1685</v>
      </c>
      <c r="C1632" s="120" t="s">
        <v>243</v>
      </c>
      <c r="D1632" s="120"/>
      <c r="E1632" s="120" t="s">
        <v>1654</v>
      </c>
      <c r="F1632" s="121"/>
      <c r="G1632" s="121" t="s">
        <v>6080</v>
      </c>
      <c r="H1632" s="121" t="s">
        <v>6081</v>
      </c>
      <c r="I1632" s="121" t="s">
        <v>1600</v>
      </c>
      <c r="J1632" s="121" t="s">
        <v>6082</v>
      </c>
      <c r="K1632" s="123" t="s">
        <v>1795</v>
      </c>
      <c r="L1632" s="121" t="s">
        <v>1796</v>
      </c>
      <c r="M1632" s="147"/>
      <c r="N1632" s="18"/>
      <c r="O1632" s="113"/>
      <c r="P1632" s="113"/>
      <c r="Q1632" s="18"/>
      <c r="R1632" s="18"/>
      <c r="S1632" s="15"/>
      <c r="T1632" s="18"/>
      <c r="U1632" s="18"/>
      <c r="V1632" s="18"/>
      <c r="W1632" s="18"/>
      <c r="X1632" s="18"/>
      <c r="Y1632" s="18"/>
      <c r="Z1632" s="18"/>
      <c r="AA1632" s="18"/>
      <c r="AB1632" s="18"/>
      <c r="AC1632" s="18"/>
      <c r="AD1632" s="18"/>
    </row>
    <row r="1633">
      <c r="A1633" s="119">
        <v>1591.0</v>
      </c>
      <c r="B1633" s="120" t="s">
        <v>1685</v>
      </c>
      <c r="C1633" s="120" t="s">
        <v>243</v>
      </c>
      <c r="D1633" s="120"/>
      <c r="E1633" s="120" t="s">
        <v>1654</v>
      </c>
      <c r="F1633" s="121"/>
      <c r="G1633" s="121" t="s">
        <v>6080</v>
      </c>
      <c r="H1633" s="121" t="s">
        <v>6081</v>
      </c>
      <c r="I1633" s="121" t="s">
        <v>1600</v>
      </c>
      <c r="J1633" s="121" t="s">
        <v>6083</v>
      </c>
      <c r="K1633" s="123" t="s">
        <v>1798</v>
      </c>
      <c r="L1633" s="121" t="s">
        <v>1799</v>
      </c>
      <c r="M1633" s="147"/>
      <c r="N1633" s="18"/>
      <c r="O1633" s="113"/>
      <c r="P1633" s="113"/>
      <c r="Q1633" s="18"/>
      <c r="R1633" s="18"/>
      <c r="S1633" s="15"/>
      <c r="T1633" s="18"/>
      <c r="U1633" s="18"/>
      <c r="V1633" s="18"/>
      <c r="W1633" s="18"/>
      <c r="X1633" s="18"/>
      <c r="Y1633" s="18"/>
      <c r="Z1633" s="18"/>
      <c r="AA1633" s="18"/>
      <c r="AB1633" s="18"/>
      <c r="AC1633" s="18"/>
      <c r="AD1633" s="18"/>
    </row>
    <row r="1634">
      <c r="A1634" s="119">
        <v>1495.0</v>
      </c>
      <c r="B1634" s="120" t="s">
        <v>1685</v>
      </c>
      <c r="C1634" s="120" t="s">
        <v>243</v>
      </c>
      <c r="D1634" s="120"/>
      <c r="E1634" s="120" t="s">
        <v>1654</v>
      </c>
      <c r="F1634" s="121"/>
      <c r="G1634" s="121" t="s">
        <v>6084</v>
      </c>
      <c r="H1634" s="121" t="s">
        <v>6085</v>
      </c>
      <c r="I1634" s="121" t="s">
        <v>1600</v>
      </c>
      <c r="J1634" s="121" t="s">
        <v>6086</v>
      </c>
      <c r="K1634" s="123" t="s">
        <v>1795</v>
      </c>
      <c r="L1634" s="121" t="s">
        <v>1796</v>
      </c>
      <c r="M1634" s="147"/>
      <c r="N1634" s="18"/>
      <c r="O1634" s="113"/>
      <c r="P1634" s="113"/>
      <c r="Q1634" s="18"/>
      <c r="R1634" s="18"/>
      <c r="S1634" s="15"/>
      <c r="T1634" s="18"/>
      <c r="U1634" s="18"/>
      <c r="V1634" s="18"/>
      <c r="W1634" s="18"/>
      <c r="X1634" s="18"/>
      <c r="Y1634" s="18"/>
      <c r="Z1634" s="18"/>
      <c r="AA1634" s="18"/>
      <c r="AB1634" s="18"/>
      <c r="AC1634" s="18"/>
      <c r="AD1634" s="18"/>
    </row>
    <row r="1635">
      <c r="A1635" s="119">
        <v>1593.0</v>
      </c>
      <c r="B1635" s="120" t="s">
        <v>1685</v>
      </c>
      <c r="C1635" s="120" t="s">
        <v>243</v>
      </c>
      <c r="D1635" s="120"/>
      <c r="E1635" s="120" t="s">
        <v>1654</v>
      </c>
      <c r="F1635" s="121"/>
      <c r="G1635" s="121" t="s">
        <v>6084</v>
      </c>
      <c r="H1635" s="121" t="s">
        <v>6085</v>
      </c>
      <c r="I1635" s="121" t="s">
        <v>1600</v>
      </c>
      <c r="J1635" s="121" t="s">
        <v>6087</v>
      </c>
      <c r="K1635" s="123" t="s">
        <v>1798</v>
      </c>
      <c r="L1635" s="121" t="s">
        <v>1799</v>
      </c>
      <c r="M1635" s="147"/>
      <c r="N1635" s="18"/>
      <c r="O1635" s="113"/>
      <c r="P1635" s="113"/>
      <c r="Q1635" s="18"/>
      <c r="R1635" s="18"/>
      <c r="S1635" s="15"/>
      <c r="T1635" s="18"/>
      <c r="U1635" s="18"/>
      <c r="V1635" s="18"/>
      <c r="W1635" s="18"/>
      <c r="X1635" s="18"/>
      <c r="Y1635" s="18"/>
      <c r="Z1635" s="18"/>
      <c r="AA1635" s="18"/>
      <c r="AB1635" s="18"/>
      <c r="AC1635" s="18"/>
      <c r="AD1635" s="18"/>
    </row>
    <row r="1636">
      <c r="A1636" s="119">
        <v>1490.0</v>
      </c>
      <c r="B1636" s="120" t="s">
        <v>1685</v>
      </c>
      <c r="C1636" s="120" t="s">
        <v>243</v>
      </c>
      <c r="D1636" s="120"/>
      <c r="E1636" s="120" t="s">
        <v>1654</v>
      </c>
      <c r="F1636" s="121"/>
      <c r="G1636" s="121" t="s">
        <v>6088</v>
      </c>
      <c r="H1636" s="121" t="s">
        <v>6089</v>
      </c>
      <c r="I1636" s="121" t="s">
        <v>1600</v>
      </c>
      <c r="J1636" s="121" t="s">
        <v>6090</v>
      </c>
      <c r="K1636" s="123" t="s">
        <v>1795</v>
      </c>
      <c r="L1636" s="121" t="s">
        <v>1796</v>
      </c>
      <c r="M1636" s="147"/>
      <c r="N1636" s="18"/>
      <c r="O1636" s="113"/>
      <c r="P1636" s="113"/>
      <c r="Q1636" s="18"/>
      <c r="R1636" s="18"/>
      <c r="S1636" s="15"/>
      <c r="T1636" s="18"/>
      <c r="U1636" s="18"/>
      <c r="V1636" s="18"/>
      <c r="W1636" s="18"/>
      <c r="X1636" s="18"/>
      <c r="Y1636" s="18"/>
      <c r="Z1636" s="18"/>
      <c r="AA1636" s="18"/>
      <c r="AB1636" s="18"/>
      <c r="AC1636" s="18"/>
      <c r="AD1636" s="18"/>
    </row>
    <row r="1637">
      <c r="A1637" s="119">
        <v>1588.0</v>
      </c>
      <c r="B1637" s="120" t="s">
        <v>1685</v>
      </c>
      <c r="C1637" s="120" t="s">
        <v>243</v>
      </c>
      <c r="D1637" s="120"/>
      <c r="E1637" s="120" t="s">
        <v>1654</v>
      </c>
      <c r="F1637" s="121"/>
      <c r="G1637" s="121" t="s">
        <v>6088</v>
      </c>
      <c r="H1637" s="121" t="s">
        <v>6089</v>
      </c>
      <c r="I1637" s="121" t="s">
        <v>1600</v>
      </c>
      <c r="J1637" s="121" t="s">
        <v>6091</v>
      </c>
      <c r="K1637" s="123" t="s">
        <v>1798</v>
      </c>
      <c r="L1637" s="121" t="s">
        <v>1799</v>
      </c>
      <c r="M1637" s="147"/>
      <c r="N1637" s="18"/>
      <c r="O1637" s="113"/>
      <c r="P1637" s="113"/>
      <c r="Q1637" s="18"/>
      <c r="R1637" s="18"/>
      <c r="S1637" s="15"/>
      <c r="T1637" s="18"/>
      <c r="U1637" s="18"/>
      <c r="V1637" s="18"/>
      <c r="W1637" s="18"/>
      <c r="X1637" s="18"/>
      <c r="Y1637" s="18"/>
      <c r="Z1637" s="18"/>
      <c r="AA1637" s="18"/>
      <c r="AB1637" s="18"/>
      <c r="AC1637" s="18"/>
      <c r="AD1637" s="18"/>
    </row>
    <row r="1638">
      <c r="A1638" s="119">
        <v>1492.0</v>
      </c>
      <c r="B1638" s="120" t="s">
        <v>1685</v>
      </c>
      <c r="C1638" s="120" t="s">
        <v>243</v>
      </c>
      <c r="D1638" s="120"/>
      <c r="E1638" s="120" t="s">
        <v>1654</v>
      </c>
      <c r="F1638" s="121"/>
      <c r="G1638" s="121" t="s">
        <v>6092</v>
      </c>
      <c r="H1638" s="121" t="s">
        <v>6093</v>
      </c>
      <c r="I1638" s="121" t="s">
        <v>1600</v>
      </c>
      <c r="J1638" s="121" t="s">
        <v>6094</v>
      </c>
      <c r="K1638" s="123" t="s">
        <v>1795</v>
      </c>
      <c r="L1638" s="121" t="s">
        <v>1796</v>
      </c>
      <c r="M1638" s="147"/>
      <c r="N1638" s="18"/>
      <c r="O1638" s="113"/>
      <c r="P1638" s="113"/>
      <c r="Q1638" s="18"/>
      <c r="R1638" s="18"/>
      <c r="S1638" s="15"/>
      <c r="T1638" s="18"/>
      <c r="U1638" s="18"/>
      <c r="V1638" s="18"/>
      <c r="W1638" s="18"/>
      <c r="X1638" s="18"/>
      <c r="Y1638" s="18"/>
      <c r="Z1638" s="18"/>
      <c r="AA1638" s="18"/>
      <c r="AB1638" s="18"/>
      <c r="AC1638" s="18"/>
      <c r="AD1638" s="18"/>
    </row>
    <row r="1639">
      <c r="A1639" s="119">
        <v>1590.0</v>
      </c>
      <c r="B1639" s="120" t="s">
        <v>1685</v>
      </c>
      <c r="C1639" s="120" t="s">
        <v>243</v>
      </c>
      <c r="D1639" s="120"/>
      <c r="E1639" s="120" t="s">
        <v>1654</v>
      </c>
      <c r="F1639" s="121"/>
      <c r="G1639" s="121" t="s">
        <v>6092</v>
      </c>
      <c r="H1639" s="121" t="s">
        <v>6093</v>
      </c>
      <c r="I1639" s="121" t="s">
        <v>1600</v>
      </c>
      <c r="J1639" s="121" t="s">
        <v>6095</v>
      </c>
      <c r="K1639" s="123" t="s">
        <v>1798</v>
      </c>
      <c r="L1639" s="121" t="s">
        <v>1799</v>
      </c>
      <c r="M1639" s="147"/>
      <c r="N1639" s="18"/>
      <c r="O1639" s="113"/>
      <c r="P1639" s="113"/>
      <c r="Q1639" s="18"/>
      <c r="R1639" s="18"/>
      <c r="S1639" s="15"/>
      <c r="T1639" s="18"/>
      <c r="U1639" s="18"/>
      <c r="V1639" s="18"/>
      <c r="W1639" s="18"/>
      <c r="X1639" s="18"/>
      <c r="Y1639" s="18"/>
      <c r="Z1639" s="18"/>
      <c r="AA1639" s="18"/>
      <c r="AB1639" s="18"/>
      <c r="AC1639" s="18"/>
      <c r="AD1639" s="18"/>
    </row>
    <row r="1640">
      <c r="A1640" s="119">
        <v>1494.0</v>
      </c>
      <c r="B1640" s="120" t="s">
        <v>1685</v>
      </c>
      <c r="C1640" s="120" t="s">
        <v>243</v>
      </c>
      <c r="D1640" s="120"/>
      <c r="E1640" s="120" t="s">
        <v>1654</v>
      </c>
      <c r="F1640" s="121"/>
      <c r="G1640" s="121" t="s">
        <v>6096</v>
      </c>
      <c r="H1640" s="121" t="s">
        <v>6097</v>
      </c>
      <c r="I1640" s="121" t="s">
        <v>1600</v>
      </c>
      <c r="J1640" s="121" t="s">
        <v>6098</v>
      </c>
      <c r="K1640" s="123" t="s">
        <v>1795</v>
      </c>
      <c r="L1640" s="121" t="s">
        <v>1796</v>
      </c>
      <c r="M1640" s="147"/>
      <c r="N1640" s="18"/>
      <c r="O1640" s="113"/>
      <c r="P1640" s="113"/>
      <c r="Q1640" s="18"/>
      <c r="R1640" s="18"/>
      <c r="S1640" s="15"/>
      <c r="T1640" s="18"/>
      <c r="U1640" s="18"/>
      <c r="V1640" s="18"/>
      <c r="W1640" s="18"/>
      <c r="X1640" s="18"/>
      <c r="Y1640" s="18"/>
      <c r="Z1640" s="18"/>
      <c r="AA1640" s="18"/>
      <c r="AB1640" s="18"/>
      <c r="AC1640" s="18"/>
      <c r="AD1640" s="18"/>
    </row>
    <row r="1641">
      <c r="A1641" s="119">
        <v>1592.0</v>
      </c>
      <c r="B1641" s="120" t="s">
        <v>1685</v>
      </c>
      <c r="C1641" s="120" t="s">
        <v>243</v>
      </c>
      <c r="D1641" s="120"/>
      <c r="E1641" s="120" t="s">
        <v>1654</v>
      </c>
      <c r="F1641" s="121"/>
      <c r="G1641" s="121" t="s">
        <v>6096</v>
      </c>
      <c r="H1641" s="121" t="s">
        <v>6097</v>
      </c>
      <c r="I1641" s="121" t="s">
        <v>1600</v>
      </c>
      <c r="J1641" s="121" t="s">
        <v>6099</v>
      </c>
      <c r="K1641" s="123" t="s">
        <v>1798</v>
      </c>
      <c r="L1641" s="121" t="s">
        <v>1799</v>
      </c>
      <c r="M1641" s="147"/>
      <c r="N1641" s="18"/>
      <c r="O1641" s="113"/>
      <c r="P1641" s="113"/>
      <c r="Q1641" s="18"/>
      <c r="R1641" s="18"/>
      <c r="S1641" s="15"/>
      <c r="T1641" s="18"/>
      <c r="U1641" s="18"/>
      <c r="V1641" s="18"/>
      <c r="W1641" s="18"/>
      <c r="X1641" s="18"/>
      <c r="Y1641" s="18"/>
      <c r="Z1641" s="18"/>
      <c r="AA1641" s="18"/>
      <c r="AB1641" s="18"/>
      <c r="AC1641" s="18"/>
      <c r="AD1641" s="18"/>
    </row>
    <row r="1642">
      <c r="A1642" s="119">
        <v>1496.0</v>
      </c>
      <c r="B1642" s="120" t="s">
        <v>1685</v>
      </c>
      <c r="C1642" s="120" t="s">
        <v>243</v>
      </c>
      <c r="D1642" s="120"/>
      <c r="E1642" s="120" t="s">
        <v>1654</v>
      </c>
      <c r="F1642" s="121"/>
      <c r="G1642" s="121" t="s">
        <v>6100</v>
      </c>
      <c r="H1642" s="121" t="s">
        <v>6101</v>
      </c>
      <c r="I1642" s="121" t="s">
        <v>1600</v>
      </c>
      <c r="J1642" s="121" t="s">
        <v>6102</v>
      </c>
      <c r="K1642" s="123" t="s">
        <v>1795</v>
      </c>
      <c r="L1642" s="121" t="s">
        <v>1796</v>
      </c>
      <c r="M1642" s="147"/>
      <c r="N1642" s="18"/>
      <c r="O1642" s="113"/>
      <c r="P1642" s="113"/>
      <c r="Q1642" s="18"/>
      <c r="R1642" s="18"/>
      <c r="S1642" s="15"/>
      <c r="T1642" s="18"/>
      <c r="U1642" s="18"/>
      <c r="V1642" s="18"/>
      <c r="W1642" s="18"/>
      <c r="X1642" s="18"/>
      <c r="Y1642" s="18"/>
      <c r="Z1642" s="18"/>
      <c r="AA1642" s="18"/>
      <c r="AB1642" s="18"/>
      <c r="AC1642" s="18"/>
      <c r="AD1642" s="18"/>
    </row>
    <row r="1643">
      <c r="A1643" s="119">
        <v>1594.0</v>
      </c>
      <c r="B1643" s="120" t="s">
        <v>1685</v>
      </c>
      <c r="C1643" s="120" t="s">
        <v>243</v>
      </c>
      <c r="D1643" s="120"/>
      <c r="E1643" s="120" t="s">
        <v>1654</v>
      </c>
      <c r="F1643" s="121"/>
      <c r="G1643" s="121" t="s">
        <v>6100</v>
      </c>
      <c r="H1643" s="121" t="s">
        <v>6101</v>
      </c>
      <c r="I1643" s="121" t="s">
        <v>1600</v>
      </c>
      <c r="J1643" s="121" t="s">
        <v>6103</v>
      </c>
      <c r="K1643" s="123" t="s">
        <v>1798</v>
      </c>
      <c r="L1643" s="121" t="s">
        <v>1799</v>
      </c>
      <c r="M1643" s="147"/>
      <c r="N1643" s="18"/>
      <c r="O1643" s="113"/>
      <c r="P1643" s="113"/>
      <c r="Q1643" s="18"/>
      <c r="R1643" s="18"/>
      <c r="S1643" s="15"/>
      <c r="T1643" s="18"/>
      <c r="U1643" s="18"/>
      <c r="V1643" s="18"/>
      <c r="W1643" s="18"/>
      <c r="X1643" s="18"/>
      <c r="Y1643" s="18"/>
      <c r="Z1643" s="18"/>
      <c r="AA1643" s="18"/>
      <c r="AB1643" s="18"/>
      <c r="AC1643" s="18"/>
      <c r="AD1643" s="18"/>
    </row>
    <row r="1644">
      <c r="A1644" s="119">
        <v>1481.0</v>
      </c>
      <c r="B1644" s="120" t="s">
        <v>1685</v>
      </c>
      <c r="C1644" s="120" t="s">
        <v>243</v>
      </c>
      <c r="D1644" s="120"/>
      <c r="E1644" s="120" t="s">
        <v>1654</v>
      </c>
      <c r="F1644" s="121"/>
      <c r="G1644" s="121" t="s">
        <v>6104</v>
      </c>
      <c r="H1644" s="121" t="s">
        <v>6105</v>
      </c>
      <c r="I1644" s="121" t="s">
        <v>1600</v>
      </c>
      <c r="J1644" s="121" t="s">
        <v>6106</v>
      </c>
      <c r="K1644" s="123" t="s">
        <v>1795</v>
      </c>
      <c r="L1644" s="121" t="s">
        <v>1796</v>
      </c>
      <c r="M1644" s="147"/>
      <c r="N1644" s="18"/>
      <c r="O1644" s="113"/>
      <c r="P1644" s="113"/>
      <c r="Q1644" s="18"/>
      <c r="R1644" s="18"/>
      <c r="S1644" s="15"/>
      <c r="T1644" s="18"/>
      <c r="U1644" s="18"/>
      <c r="V1644" s="18"/>
      <c r="W1644" s="18"/>
      <c r="X1644" s="18"/>
      <c r="Y1644" s="18"/>
      <c r="Z1644" s="18"/>
      <c r="AA1644" s="18"/>
      <c r="AB1644" s="18"/>
      <c r="AC1644" s="18"/>
      <c r="AD1644" s="18"/>
    </row>
    <row r="1645">
      <c r="A1645" s="119">
        <v>1579.0</v>
      </c>
      <c r="B1645" s="120" t="s">
        <v>1685</v>
      </c>
      <c r="C1645" s="120" t="s">
        <v>243</v>
      </c>
      <c r="D1645" s="120"/>
      <c r="E1645" s="120" t="s">
        <v>1654</v>
      </c>
      <c r="F1645" s="121"/>
      <c r="G1645" s="121" t="s">
        <v>6104</v>
      </c>
      <c r="H1645" s="121" t="s">
        <v>6105</v>
      </c>
      <c r="I1645" s="121" t="s">
        <v>1600</v>
      </c>
      <c r="J1645" s="121" t="s">
        <v>6107</v>
      </c>
      <c r="K1645" s="123" t="s">
        <v>1798</v>
      </c>
      <c r="L1645" s="121" t="s">
        <v>1799</v>
      </c>
      <c r="M1645" s="147"/>
      <c r="N1645" s="18"/>
      <c r="O1645" s="113"/>
      <c r="P1645" s="113"/>
      <c r="Q1645" s="18"/>
      <c r="R1645" s="18"/>
      <c r="S1645" s="15"/>
      <c r="T1645" s="18"/>
      <c r="U1645" s="18"/>
      <c r="V1645" s="18"/>
      <c r="W1645" s="18"/>
      <c r="X1645" s="18"/>
      <c r="Y1645" s="18"/>
      <c r="Z1645" s="18"/>
      <c r="AA1645" s="18"/>
      <c r="AB1645" s="18"/>
      <c r="AC1645" s="18"/>
      <c r="AD1645" s="18"/>
    </row>
    <row r="1646">
      <c r="A1646" s="119">
        <v>1483.0</v>
      </c>
      <c r="B1646" s="120" t="s">
        <v>1685</v>
      </c>
      <c r="C1646" s="120" t="s">
        <v>243</v>
      </c>
      <c r="D1646" s="120"/>
      <c r="E1646" s="120" t="s">
        <v>1654</v>
      </c>
      <c r="F1646" s="121"/>
      <c r="G1646" s="121" t="s">
        <v>6108</v>
      </c>
      <c r="H1646" s="121" t="s">
        <v>6109</v>
      </c>
      <c r="I1646" s="121" t="s">
        <v>1600</v>
      </c>
      <c r="J1646" s="121" t="s">
        <v>6110</v>
      </c>
      <c r="K1646" s="123" t="s">
        <v>1795</v>
      </c>
      <c r="L1646" s="121" t="s">
        <v>1796</v>
      </c>
      <c r="M1646" s="147"/>
      <c r="N1646" s="18"/>
      <c r="O1646" s="113"/>
      <c r="P1646" s="113"/>
      <c r="Q1646" s="18"/>
      <c r="R1646" s="18"/>
      <c r="S1646" s="15"/>
      <c r="T1646" s="18"/>
      <c r="U1646" s="18"/>
      <c r="V1646" s="18"/>
      <c r="W1646" s="18"/>
      <c r="X1646" s="18"/>
      <c r="Y1646" s="18"/>
      <c r="Z1646" s="18"/>
      <c r="AA1646" s="18"/>
      <c r="AB1646" s="18"/>
      <c r="AC1646" s="18"/>
      <c r="AD1646" s="18"/>
    </row>
    <row r="1647">
      <c r="A1647" s="119">
        <v>1581.0</v>
      </c>
      <c r="B1647" s="120" t="s">
        <v>1685</v>
      </c>
      <c r="C1647" s="120" t="s">
        <v>243</v>
      </c>
      <c r="D1647" s="120"/>
      <c r="E1647" s="120" t="s">
        <v>1654</v>
      </c>
      <c r="F1647" s="121"/>
      <c r="G1647" s="121" t="s">
        <v>6108</v>
      </c>
      <c r="H1647" s="121" t="s">
        <v>6109</v>
      </c>
      <c r="I1647" s="121" t="s">
        <v>1600</v>
      </c>
      <c r="J1647" s="121" t="s">
        <v>6111</v>
      </c>
      <c r="K1647" s="123" t="s">
        <v>1798</v>
      </c>
      <c r="L1647" s="121" t="s">
        <v>1799</v>
      </c>
      <c r="M1647" s="147"/>
      <c r="N1647" s="18"/>
      <c r="O1647" s="113"/>
      <c r="P1647" s="113"/>
      <c r="Q1647" s="18"/>
      <c r="R1647" s="18"/>
      <c r="S1647" s="15"/>
      <c r="T1647" s="18"/>
      <c r="U1647" s="18"/>
      <c r="V1647" s="18"/>
      <c r="W1647" s="18"/>
      <c r="X1647" s="18"/>
      <c r="Y1647" s="18"/>
      <c r="Z1647" s="18"/>
      <c r="AA1647" s="18"/>
      <c r="AB1647" s="18"/>
      <c r="AC1647" s="18"/>
      <c r="AD1647" s="18"/>
    </row>
    <row r="1648">
      <c r="A1648" s="119">
        <v>1485.0</v>
      </c>
      <c r="B1648" s="120" t="s">
        <v>1685</v>
      </c>
      <c r="C1648" s="120" t="s">
        <v>243</v>
      </c>
      <c r="D1648" s="120"/>
      <c r="E1648" s="120" t="s">
        <v>1654</v>
      </c>
      <c r="F1648" s="121"/>
      <c r="G1648" s="121" t="s">
        <v>6112</v>
      </c>
      <c r="H1648" s="121" t="s">
        <v>6113</v>
      </c>
      <c r="I1648" s="121" t="s">
        <v>1600</v>
      </c>
      <c r="J1648" s="121" t="s">
        <v>6114</v>
      </c>
      <c r="K1648" s="123" t="s">
        <v>1795</v>
      </c>
      <c r="L1648" s="121" t="s">
        <v>1796</v>
      </c>
      <c r="M1648" s="147"/>
      <c r="N1648" s="18"/>
      <c r="O1648" s="113"/>
      <c r="P1648" s="113"/>
      <c r="Q1648" s="18"/>
      <c r="R1648" s="18"/>
      <c r="S1648" s="15"/>
      <c r="T1648" s="18"/>
      <c r="U1648" s="18"/>
      <c r="V1648" s="18"/>
      <c r="W1648" s="18"/>
      <c r="X1648" s="18"/>
      <c r="Y1648" s="18"/>
      <c r="Z1648" s="18"/>
      <c r="AA1648" s="18"/>
      <c r="AB1648" s="18"/>
      <c r="AC1648" s="18"/>
      <c r="AD1648" s="18"/>
    </row>
    <row r="1649">
      <c r="A1649" s="119">
        <v>1583.0</v>
      </c>
      <c r="B1649" s="120" t="s">
        <v>1685</v>
      </c>
      <c r="C1649" s="120" t="s">
        <v>243</v>
      </c>
      <c r="D1649" s="120"/>
      <c r="E1649" s="120" t="s">
        <v>1654</v>
      </c>
      <c r="F1649" s="121"/>
      <c r="G1649" s="121" t="s">
        <v>6112</v>
      </c>
      <c r="H1649" s="121" t="s">
        <v>6113</v>
      </c>
      <c r="I1649" s="121" t="s">
        <v>1600</v>
      </c>
      <c r="J1649" s="121" t="s">
        <v>6115</v>
      </c>
      <c r="K1649" s="123" t="s">
        <v>1798</v>
      </c>
      <c r="L1649" s="121" t="s">
        <v>1799</v>
      </c>
      <c r="M1649" s="147"/>
      <c r="N1649" s="18"/>
      <c r="O1649" s="113"/>
      <c r="P1649" s="113"/>
      <c r="Q1649" s="18"/>
      <c r="R1649" s="18"/>
      <c r="S1649" s="15"/>
      <c r="T1649" s="18"/>
      <c r="U1649" s="18"/>
      <c r="V1649" s="18"/>
      <c r="W1649" s="18"/>
      <c r="X1649" s="18"/>
      <c r="Y1649" s="18"/>
      <c r="Z1649" s="18"/>
      <c r="AA1649" s="18"/>
      <c r="AB1649" s="18"/>
      <c r="AC1649" s="18"/>
      <c r="AD1649" s="18"/>
    </row>
    <row r="1650">
      <c r="A1650" s="119">
        <v>1487.0</v>
      </c>
      <c r="B1650" s="120" t="s">
        <v>1685</v>
      </c>
      <c r="C1650" s="120" t="s">
        <v>243</v>
      </c>
      <c r="D1650" s="120"/>
      <c r="E1650" s="120" t="s">
        <v>1654</v>
      </c>
      <c r="F1650" s="121"/>
      <c r="G1650" s="121" t="s">
        <v>6116</v>
      </c>
      <c r="H1650" s="121" t="s">
        <v>6117</v>
      </c>
      <c r="I1650" s="121" t="s">
        <v>1600</v>
      </c>
      <c r="J1650" s="121" t="s">
        <v>6118</v>
      </c>
      <c r="K1650" s="123" t="s">
        <v>1795</v>
      </c>
      <c r="L1650" s="121" t="s">
        <v>1796</v>
      </c>
      <c r="M1650" s="147"/>
      <c r="N1650" s="18"/>
      <c r="O1650" s="113"/>
      <c r="P1650" s="113"/>
      <c r="Q1650" s="18"/>
      <c r="R1650" s="18"/>
      <c r="S1650" s="15"/>
      <c r="T1650" s="18"/>
      <c r="U1650" s="18"/>
      <c r="V1650" s="18"/>
      <c r="W1650" s="18"/>
      <c r="X1650" s="18"/>
      <c r="Y1650" s="18"/>
      <c r="Z1650" s="18"/>
      <c r="AA1650" s="18"/>
      <c r="AB1650" s="18"/>
      <c r="AC1650" s="18"/>
      <c r="AD1650" s="18"/>
    </row>
    <row r="1651">
      <c r="A1651" s="119">
        <v>1585.0</v>
      </c>
      <c r="B1651" s="120" t="s">
        <v>1685</v>
      </c>
      <c r="C1651" s="120" t="s">
        <v>243</v>
      </c>
      <c r="D1651" s="120"/>
      <c r="E1651" s="120" t="s">
        <v>1654</v>
      </c>
      <c r="F1651" s="121"/>
      <c r="G1651" s="121" t="s">
        <v>6116</v>
      </c>
      <c r="H1651" s="121" t="s">
        <v>6117</v>
      </c>
      <c r="I1651" s="121" t="s">
        <v>1600</v>
      </c>
      <c r="J1651" s="121" t="s">
        <v>6119</v>
      </c>
      <c r="K1651" s="123" t="s">
        <v>1798</v>
      </c>
      <c r="L1651" s="121" t="s">
        <v>1799</v>
      </c>
      <c r="M1651" s="147"/>
      <c r="N1651" s="18"/>
      <c r="O1651" s="113"/>
      <c r="P1651" s="113"/>
      <c r="Q1651" s="18"/>
      <c r="R1651" s="18"/>
      <c r="S1651" s="15"/>
      <c r="T1651" s="18"/>
      <c r="U1651" s="18"/>
      <c r="V1651" s="18"/>
      <c r="W1651" s="18"/>
      <c r="X1651" s="18"/>
      <c r="Y1651" s="18"/>
      <c r="Z1651" s="18"/>
      <c r="AA1651" s="18"/>
      <c r="AB1651" s="18"/>
      <c r="AC1651" s="18"/>
      <c r="AD1651" s="18"/>
    </row>
    <row r="1652">
      <c r="A1652" s="119">
        <v>1482.0</v>
      </c>
      <c r="B1652" s="120" t="s">
        <v>1685</v>
      </c>
      <c r="C1652" s="120" t="s">
        <v>243</v>
      </c>
      <c r="D1652" s="120"/>
      <c r="E1652" s="120" t="s">
        <v>1654</v>
      </c>
      <c r="F1652" s="121"/>
      <c r="G1652" s="121" t="s">
        <v>6120</v>
      </c>
      <c r="H1652" s="121" t="s">
        <v>6121</v>
      </c>
      <c r="I1652" s="121" t="s">
        <v>1600</v>
      </c>
      <c r="J1652" s="121" t="s">
        <v>6122</v>
      </c>
      <c r="K1652" s="123" t="s">
        <v>1795</v>
      </c>
      <c r="L1652" s="121" t="s">
        <v>1796</v>
      </c>
      <c r="M1652" s="147"/>
      <c r="N1652" s="18"/>
      <c r="O1652" s="113"/>
      <c r="P1652" s="113"/>
      <c r="Q1652" s="18"/>
      <c r="R1652" s="18"/>
      <c r="S1652" s="15"/>
      <c r="T1652" s="18"/>
      <c r="U1652" s="18"/>
      <c r="V1652" s="18"/>
      <c r="W1652" s="18"/>
      <c r="X1652" s="18"/>
      <c r="Y1652" s="18"/>
      <c r="Z1652" s="18"/>
      <c r="AA1652" s="18"/>
      <c r="AB1652" s="18"/>
      <c r="AC1652" s="18"/>
      <c r="AD1652" s="18"/>
    </row>
    <row r="1653">
      <c r="A1653" s="119">
        <v>1580.0</v>
      </c>
      <c r="B1653" s="120" t="s">
        <v>1685</v>
      </c>
      <c r="C1653" s="120" t="s">
        <v>243</v>
      </c>
      <c r="D1653" s="120"/>
      <c r="E1653" s="120" t="s">
        <v>1654</v>
      </c>
      <c r="F1653" s="121"/>
      <c r="G1653" s="121" t="s">
        <v>6120</v>
      </c>
      <c r="H1653" s="121" t="s">
        <v>6121</v>
      </c>
      <c r="I1653" s="121" t="s">
        <v>1600</v>
      </c>
      <c r="J1653" s="121" t="s">
        <v>6123</v>
      </c>
      <c r="K1653" s="123" t="s">
        <v>1798</v>
      </c>
      <c r="L1653" s="121" t="s">
        <v>1799</v>
      </c>
      <c r="M1653" s="147"/>
      <c r="N1653" s="18"/>
      <c r="O1653" s="113"/>
      <c r="P1653" s="113"/>
      <c r="Q1653" s="18"/>
      <c r="R1653" s="18"/>
      <c r="S1653" s="15"/>
      <c r="T1653" s="18"/>
      <c r="U1653" s="18"/>
      <c r="V1653" s="18"/>
      <c r="W1653" s="18"/>
      <c r="X1653" s="18"/>
      <c r="Y1653" s="18"/>
      <c r="Z1653" s="18"/>
      <c r="AA1653" s="18"/>
      <c r="AB1653" s="18"/>
      <c r="AC1653" s="18"/>
      <c r="AD1653" s="18"/>
    </row>
    <row r="1654">
      <c r="A1654" s="119">
        <v>1484.0</v>
      </c>
      <c r="B1654" s="120" t="s">
        <v>1685</v>
      </c>
      <c r="C1654" s="120" t="s">
        <v>243</v>
      </c>
      <c r="D1654" s="120"/>
      <c r="E1654" s="120" t="s">
        <v>1654</v>
      </c>
      <c r="F1654" s="121"/>
      <c r="G1654" s="121" t="s">
        <v>6124</v>
      </c>
      <c r="H1654" s="121" t="s">
        <v>6125</v>
      </c>
      <c r="I1654" s="121" t="s">
        <v>1600</v>
      </c>
      <c r="J1654" s="121" t="s">
        <v>6126</v>
      </c>
      <c r="K1654" s="123" t="s">
        <v>1795</v>
      </c>
      <c r="L1654" s="121" t="s">
        <v>1796</v>
      </c>
      <c r="M1654" s="147"/>
      <c r="N1654" s="18"/>
      <c r="O1654" s="113"/>
      <c r="P1654" s="113"/>
      <c r="Q1654" s="18"/>
      <c r="R1654" s="18"/>
      <c r="S1654" s="15"/>
      <c r="T1654" s="18"/>
      <c r="U1654" s="18"/>
      <c r="V1654" s="18"/>
      <c r="W1654" s="18"/>
      <c r="X1654" s="18"/>
      <c r="Y1654" s="18"/>
      <c r="Z1654" s="18"/>
      <c r="AA1654" s="18"/>
      <c r="AB1654" s="18"/>
      <c r="AC1654" s="18"/>
      <c r="AD1654" s="18"/>
    </row>
    <row r="1655">
      <c r="A1655" s="119">
        <v>1582.0</v>
      </c>
      <c r="B1655" s="120" t="s">
        <v>1685</v>
      </c>
      <c r="C1655" s="120" t="s">
        <v>243</v>
      </c>
      <c r="D1655" s="120"/>
      <c r="E1655" s="120" t="s">
        <v>1654</v>
      </c>
      <c r="F1655" s="121"/>
      <c r="G1655" s="121" t="s">
        <v>6124</v>
      </c>
      <c r="H1655" s="121" t="s">
        <v>6125</v>
      </c>
      <c r="I1655" s="121" t="s">
        <v>1600</v>
      </c>
      <c r="J1655" s="121" t="s">
        <v>6127</v>
      </c>
      <c r="K1655" s="123" t="s">
        <v>1798</v>
      </c>
      <c r="L1655" s="121" t="s">
        <v>1799</v>
      </c>
      <c r="M1655" s="147"/>
      <c r="N1655" s="18"/>
      <c r="O1655" s="113"/>
      <c r="P1655" s="113"/>
      <c r="Q1655" s="18"/>
      <c r="R1655" s="18"/>
      <c r="S1655" s="15"/>
      <c r="T1655" s="18"/>
      <c r="U1655" s="18"/>
      <c r="V1655" s="18"/>
      <c r="W1655" s="18"/>
      <c r="X1655" s="18"/>
      <c r="Y1655" s="18"/>
      <c r="Z1655" s="18"/>
      <c r="AA1655" s="18"/>
      <c r="AB1655" s="18"/>
      <c r="AC1655" s="18"/>
      <c r="AD1655" s="18"/>
    </row>
    <row r="1656">
      <c r="A1656" s="119">
        <v>1486.0</v>
      </c>
      <c r="B1656" s="120" t="s">
        <v>1685</v>
      </c>
      <c r="C1656" s="120" t="s">
        <v>243</v>
      </c>
      <c r="D1656" s="120"/>
      <c r="E1656" s="120" t="s">
        <v>1654</v>
      </c>
      <c r="F1656" s="121"/>
      <c r="G1656" s="121" t="s">
        <v>6128</v>
      </c>
      <c r="H1656" s="121" t="s">
        <v>6129</v>
      </c>
      <c r="I1656" s="121" t="s">
        <v>1600</v>
      </c>
      <c r="J1656" s="121" t="s">
        <v>6130</v>
      </c>
      <c r="K1656" s="123" t="s">
        <v>1795</v>
      </c>
      <c r="L1656" s="121" t="s">
        <v>1796</v>
      </c>
      <c r="M1656" s="147"/>
      <c r="N1656" s="18"/>
      <c r="O1656" s="113"/>
      <c r="P1656" s="113"/>
      <c r="Q1656" s="18"/>
      <c r="R1656" s="18"/>
      <c r="S1656" s="15"/>
      <c r="T1656" s="18"/>
      <c r="U1656" s="18"/>
      <c r="V1656" s="18"/>
      <c r="W1656" s="18"/>
      <c r="X1656" s="18"/>
      <c r="Y1656" s="18"/>
      <c r="Z1656" s="18"/>
      <c r="AA1656" s="18"/>
      <c r="AB1656" s="18"/>
      <c r="AC1656" s="18"/>
      <c r="AD1656" s="18"/>
    </row>
    <row r="1657">
      <c r="A1657" s="119">
        <v>1584.0</v>
      </c>
      <c r="B1657" s="120" t="s">
        <v>1685</v>
      </c>
      <c r="C1657" s="120" t="s">
        <v>243</v>
      </c>
      <c r="D1657" s="120"/>
      <c r="E1657" s="120" t="s">
        <v>1654</v>
      </c>
      <c r="F1657" s="121"/>
      <c r="G1657" s="121" t="s">
        <v>6128</v>
      </c>
      <c r="H1657" s="121" t="s">
        <v>6129</v>
      </c>
      <c r="I1657" s="121" t="s">
        <v>1600</v>
      </c>
      <c r="J1657" s="121" t="s">
        <v>6131</v>
      </c>
      <c r="K1657" s="123" t="s">
        <v>1798</v>
      </c>
      <c r="L1657" s="121" t="s">
        <v>1799</v>
      </c>
      <c r="M1657" s="147"/>
      <c r="N1657" s="18"/>
      <c r="O1657" s="113"/>
      <c r="P1657" s="113"/>
      <c r="Q1657" s="18"/>
      <c r="R1657" s="18"/>
      <c r="S1657" s="15"/>
      <c r="T1657" s="18"/>
      <c r="U1657" s="18"/>
      <c r="V1657" s="18"/>
      <c r="W1657" s="18"/>
      <c r="X1657" s="18"/>
      <c r="Y1657" s="18"/>
      <c r="Z1657" s="18"/>
      <c r="AA1657" s="18"/>
      <c r="AB1657" s="18"/>
      <c r="AC1657" s="18"/>
      <c r="AD1657" s="18"/>
    </row>
    <row r="1658">
      <c r="A1658" s="119">
        <v>1488.0</v>
      </c>
      <c r="B1658" s="120" t="s">
        <v>1685</v>
      </c>
      <c r="C1658" s="120" t="s">
        <v>243</v>
      </c>
      <c r="D1658" s="120"/>
      <c r="E1658" s="120" t="s">
        <v>1654</v>
      </c>
      <c r="F1658" s="121"/>
      <c r="G1658" s="121" t="s">
        <v>6132</v>
      </c>
      <c r="H1658" s="121" t="s">
        <v>6133</v>
      </c>
      <c r="I1658" s="121" t="s">
        <v>1600</v>
      </c>
      <c r="J1658" s="121" t="s">
        <v>6134</v>
      </c>
      <c r="K1658" s="123" t="s">
        <v>1795</v>
      </c>
      <c r="L1658" s="121" t="s">
        <v>1796</v>
      </c>
      <c r="M1658" s="147"/>
      <c r="N1658" s="18"/>
      <c r="O1658" s="113"/>
      <c r="P1658" s="113"/>
      <c r="Q1658" s="18"/>
      <c r="R1658" s="18"/>
      <c r="S1658" s="15"/>
      <c r="T1658" s="18"/>
      <c r="U1658" s="18"/>
      <c r="V1658" s="18"/>
      <c r="W1658" s="18"/>
      <c r="X1658" s="18"/>
      <c r="Y1658" s="18"/>
      <c r="Z1658" s="18"/>
      <c r="AA1658" s="18"/>
      <c r="AB1658" s="18"/>
      <c r="AC1658" s="18"/>
      <c r="AD1658" s="18"/>
    </row>
    <row r="1659">
      <c r="A1659" s="119">
        <v>1586.0</v>
      </c>
      <c r="B1659" s="120" t="s">
        <v>1685</v>
      </c>
      <c r="C1659" s="120" t="s">
        <v>243</v>
      </c>
      <c r="D1659" s="120"/>
      <c r="E1659" s="120" t="s">
        <v>1654</v>
      </c>
      <c r="F1659" s="121"/>
      <c r="G1659" s="121" t="s">
        <v>6132</v>
      </c>
      <c r="H1659" s="121" t="s">
        <v>6133</v>
      </c>
      <c r="I1659" s="121" t="s">
        <v>1600</v>
      </c>
      <c r="J1659" s="121" t="s">
        <v>6135</v>
      </c>
      <c r="K1659" s="123" t="s">
        <v>1798</v>
      </c>
      <c r="L1659" s="121" t="s">
        <v>1799</v>
      </c>
      <c r="M1659" s="147"/>
      <c r="N1659" s="18"/>
      <c r="O1659" s="113"/>
      <c r="P1659" s="113"/>
      <c r="Q1659" s="18"/>
      <c r="R1659" s="18"/>
      <c r="S1659" s="15"/>
      <c r="T1659" s="18"/>
      <c r="U1659" s="18"/>
      <c r="V1659" s="18"/>
      <c r="W1659" s="18"/>
      <c r="X1659" s="18"/>
      <c r="Y1659" s="18"/>
      <c r="Z1659" s="18"/>
      <c r="AA1659" s="18"/>
      <c r="AB1659" s="18"/>
      <c r="AC1659" s="18"/>
      <c r="AD1659" s="18"/>
    </row>
    <row r="1660">
      <c r="C1660" s="12" t="s">
        <v>243</v>
      </c>
      <c r="D1660" s="12" t="s">
        <v>244</v>
      </c>
      <c r="E1660" s="12" t="s">
        <v>1656</v>
      </c>
      <c r="F1660" s="12" t="s">
        <v>6140</v>
      </c>
      <c r="G1660" s="12" t="s">
        <v>6141</v>
      </c>
      <c r="H1660" s="12" t="s">
        <v>6142</v>
      </c>
      <c r="I1660" s="12" t="s">
        <v>1637</v>
      </c>
      <c r="J1660" s="12" t="s">
        <v>6143</v>
      </c>
      <c r="K1660" s="12" t="s">
        <v>5477</v>
      </c>
      <c r="L1660" s="12" t="s">
        <v>5478</v>
      </c>
    </row>
    <row r="1661">
      <c r="C1661" s="12" t="s">
        <v>243</v>
      </c>
      <c r="D1661" s="12" t="s">
        <v>244</v>
      </c>
      <c r="E1661" s="12" t="s">
        <v>1656</v>
      </c>
      <c r="F1661" s="12" t="s">
        <v>6140</v>
      </c>
      <c r="G1661" s="12" t="s">
        <v>6144</v>
      </c>
      <c r="H1661" s="12" t="s">
        <v>6145</v>
      </c>
      <c r="I1661" s="12" t="s">
        <v>1637</v>
      </c>
      <c r="J1661" s="12" t="s">
        <v>6146</v>
      </c>
      <c r="K1661" s="12" t="s">
        <v>5477</v>
      </c>
      <c r="L1661" s="12" t="s">
        <v>5478</v>
      </c>
    </row>
    <row r="1662">
      <c r="C1662" s="12" t="s">
        <v>243</v>
      </c>
      <c r="D1662" s="12" t="s">
        <v>244</v>
      </c>
      <c r="E1662" s="12" t="s">
        <v>1656</v>
      </c>
      <c r="F1662" s="12" t="s">
        <v>6140</v>
      </c>
      <c r="G1662" s="12" t="s">
        <v>6147</v>
      </c>
      <c r="H1662" s="12" t="s">
        <v>6148</v>
      </c>
      <c r="I1662" s="12" t="s">
        <v>1637</v>
      </c>
      <c r="J1662" s="12" t="s">
        <v>6149</v>
      </c>
      <c r="K1662" s="12" t="s">
        <v>5477</v>
      </c>
      <c r="L1662" s="12" t="s">
        <v>5478</v>
      </c>
    </row>
    <row r="1663">
      <c r="C1663" s="12" t="s">
        <v>243</v>
      </c>
      <c r="D1663" s="12" t="s">
        <v>244</v>
      </c>
      <c r="E1663" s="12" t="s">
        <v>1656</v>
      </c>
      <c r="F1663" s="12" t="s">
        <v>6140</v>
      </c>
      <c r="G1663" s="12" t="s">
        <v>6150</v>
      </c>
      <c r="H1663" s="12" t="s">
        <v>6151</v>
      </c>
      <c r="I1663" s="12" t="s">
        <v>1637</v>
      </c>
      <c r="J1663" s="12" t="s">
        <v>6152</v>
      </c>
      <c r="K1663" s="12" t="s">
        <v>5477</v>
      </c>
      <c r="L1663" s="12" t="s">
        <v>5478</v>
      </c>
    </row>
    <row r="1664">
      <c r="C1664" s="12" t="s">
        <v>243</v>
      </c>
      <c r="D1664" s="12" t="s">
        <v>244</v>
      </c>
      <c r="E1664" s="12" t="s">
        <v>1656</v>
      </c>
      <c r="F1664" s="12" t="s">
        <v>6140</v>
      </c>
      <c r="G1664" s="12" t="s">
        <v>6153</v>
      </c>
      <c r="H1664" s="12" t="s">
        <v>6154</v>
      </c>
      <c r="I1664" s="12" t="s">
        <v>1637</v>
      </c>
      <c r="J1664" s="12" t="s">
        <v>6155</v>
      </c>
      <c r="K1664" s="12" t="s">
        <v>5477</v>
      </c>
      <c r="L1664" s="12" t="s">
        <v>5478</v>
      </c>
    </row>
    <row r="1665">
      <c r="C1665" s="12" t="s">
        <v>243</v>
      </c>
      <c r="D1665" s="12" t="s">
        <v>244</v>
      </c>
      <c r="E1665" s="12" t="s">
        <v>1656</v>
      </c>
      <c r="F1665" s="12" t="s">
        <v>6140</v>
      </c>
      <c r="G1665" s="12" t="s">
        <v>6156</v>
      </c>
      <c r="H1665" s="12" t="s">
        <v>6157</v>
      </c>
      <c r="I1665" s="12" t="s">
        <v>1637</v>
      </c>
      <c r="J1665" s="12" t="s">
        <v>6158</v>
      </c>
      <c r="K1665" s="12" t="s">
        <v>5477</v>
      </c>
      <c r="L1665" s="12" t="s">
        <v>5478</v>
      </c>
    </row>
    <row r="1666">
      <c r="C1666" s="12" t="s">
        <v>243</v>
      </c>
      <c r="D1666" s="12" t="s">
        <v>244</v>
      </c>
      <c r="E1666" s="12" t="s">
        <v>1656</v>
      </c>
      <c r="F1666" s="12" t="s">
        <v>6140</v>
      </c>
      <c r="G1666" s="12" t="s">
        <v>6159</v>
      </c>
      <c r="H1666" s="12" t="s">
        <v>6160</v>
      </c>
      <c r="I1666" s="12" t="s">
        <v>1637</v>
      </c>
      <c r="J1666" s="12" t="s">
        <v>6161</v>
      </c>
      <c r="K1666" s="12" t="s">
        <v>5477</v>
      </c>
      <c r="L1666" s="12" t="s">
        <v>5478</v>
      </c>
    </row>
    <row r="1667">
      <c r="C1667" s="12" t="s">
        <v>243</v>
      </c>
      <c r="D1667" s="12" t="s">
        <v>244</v>
      </c>
      <c r="E1667" s="12" t="s">
        <v>1656</v>
      </c>
      <c r="F1667" s="12" t="s">
        <v>6140</v>
      </c>
      <c r="G1667" s="12" t="s">
        <v>6162</v>
      </c>
      <c r="H1667" s="12" t="s">
        <v>6163</v>
      </c>
      <c r="I1667" s="12" t="s">
        <v>1637</v>
      </c>
      <c r="J1667" s="12" t="s">
        <v>6164</v>
      </c>
      <c r="K1667" s="12" t="s">
        <v>5477</v>
      </c>
      <c r="L1667" s="12" t="s">
        <v>5478</v>
      </c>
    </row>
    <row r="1668">
      <c r="C1668" s="12" t="s">
        <v>243</v>
      </c>
      <c r="D1668" s="12" t="s">
        <v>244</v>
      </c>
      <c r="E1668" s="12" t="s">
        <v>1656</v>
      </c>
      <c r="F1668" s="12" t="s">
        <v>6136</v>
      </c>
      <c r="G1668" s="12" t="s">
        <v>6165</v>
      </c>
      <c r="H1668" s="12" t="s">
        <v>6166</v>
      </c>
      <c r="I1668" s="12" t="s">
        <v>1637</v>
      </c>
      <c r="J1668" s="12" t="s">
        <v>6167</v>
      </c>
      <c r="K1668" s="12" t="s">
        <v>5901</v>
      </c>
      <c r="L1668" s="12" t="s">
        <v>5902</v>
      </c>
    </row>
    <row r="1669">
      <c r="C1669" s="12" t="s">
        <v>243</v>
      </c>
      <c r="D1669" s="12" t="s">
        <v>244</v>
      </c>
      <c r="E1669" s="12" t="s">
        <v>1619</v>
      </c>
      <c r="F1669" s="12" t="s">
        <v>6136</v>
      </c>
      <c r="G1669" s="12" t="s">
        <v>6171</v>
      </c>
      <c r="H1669" s="12" t="s">
        <v>6172</v>
      </c>
      <c r="I1669" s="12" t="s">
        <v>1588</v>
      </c>
      <c r="J1669" s="12" t="s">
        <v>6173</v>
      </c>
      <c r="K1669" s="12" t="s">
        <v>5906</v>
      </c>
      <c r="L1669" s="12" t="s">
        <v>5907</v>
      </c>
    </row>
    <row r="1670">
      <c r="C1670" s="12" t="s">
        <v>243</v>
      </c>
      <c r="D1670" s="12" t="s">
        <v>244</v>
      </c>
      <c r="E1670" s="12" t="s">
        <v>1619</v>
      </c>
      <c r="F1670" s="12" t="s">
        <v>6140</v>
      </c>
      <c r="G1670" s="12" t="s">
        <v>6174</v>
      </c>
      <c r="H1670" s="12" t="s">
        <v>6175</v>
      </c>
      <c r="I1670" s="12" t="s">
        <v>1588</v>
      </c>
      <c r="J1670" s="12" t="s">
        <v>6176</v>
      </c>
      <c r="K1670" s="12" t="s">
        <v>5890</v>
      </c>
      <c r="L1670" s="12" t="s">
        <v>5891</v>
      </c>
    </row>
    <row r="1671">
      <c r="C1671" s="12" t="s">
        <v>243</v>
      </c>
      <c r="D1671" s="12" t="s">
        <v>244</v>
      </c>
      <c r="E1671" s="12" t="s">
        <v>1678</v>
      </c>
      <c r="F1671" s="12" t="s">
        <v>6136</v>
      </c>
      <c r="G1671" s="12" t="s">
        <v>6177</v>
      </c>
      <c r="H1671" s="12" t="s">
        <v>6178</v>
      </c>
      <c r="I1671" s="12" t="s">
        <v>1681</v>
      </c>
      <c r="J1671" s="12" t="s">
        <v>6179</v>
      </c>
      <c r="K1671" s="12" t="s">
        <v>5271</v>
      </c>
      <c r="L1671" s="12" t="s">
        <v>5272</v>
      </c>
    </row>
    <row r="1672">
      <c r="C1672" s="12" t="s">
        <v>243</v>
      </c>
      <c r="D1672" s="12" t="s">
        <v>244</v>
      </c>
      <c r="E1672" s="12" t="s">
        <v>1678</v>
      </c>
      <c r="F1672" s="12" t="s">
        <v>6136</v>
      </c>
      <c r="G1672" s="12" t="s">
        <v>6180</v>
      </c>
      <c r="H1672" s="12" t="s">
        <v>6181</v>
      </c>
      <c r="I1672" s="12" t="s">
        <v>1681</v>
      </c>
      <c r="J1672" s="12" t="s">
        <v>6182</v>
      </c>
      <c r="K1672" s="12" t="s">
        <v>5271</v>
      </c>
      <c r="L1672" s="12" t="s">
        <v>5272</v>
      </c>
    </row>
    <row r="1673">
      <c r="C1673" s="12" t="s">
        <v>243</v>
      </c>
      <c r="D1673" s="12" t="s">
        <v>244</v>
      </c>
      <c r="E1673" s="12" t="s">
        <v>1678</v>
      </c>
      <c r="F1673" s="12" t="s">
        <v>6136</v>
      </c>
      <c r="G1673" s="12" t="s">
        <v>6183</v>
      </c>
      <c r="H1673" s="12" t="s">
        <v>6184</v>
      </c>
      <c r="I1673" s="12" t="s">
        <v>1681</v>
      </c>
      <c r="J1673" s="12" t="s">
        <v>6185</v>
      </c>
      <c r="K1673" s="12" t="s">
        <v>5271</v>
      </c>
      <c r="L1673" s="12" t="s">
        <v>5272</v>
      </c>
    </row>
    <row r="1674">
      <c r="C1674" s="12" t="s">
        <v>243</v>
      </c>
      <c r="D1674" s="12" t="s">
        <v>244</v>
      </c>
      <c r="E1674" s="12" t="s">
        <v>1678</v>
      </c>
      <c r="F1674" s="12" t="s">
        <v>6136</v>
      </c>
      <c r="G1674" s="12" t="s">
        <v>6186</v>
      </c>
      <c r="H1674" s="12" t="s">
        <v>6187</v>
      </c>
      <c r="I1674" s="12" t="s">
        <v>1681</v>
      </c>
      <c r="J1674" s="12" t="s">
        <v>6188</v>
      </c>
      <c r="K1674" s="12" t="s">
        <v>5271</v>
      </c>
      <c r="L1674" s="12" t="s">
        <v>5272</v>
      </c>
    </row>
    <row r="1675">
      <c r="C1675" s="12" t="s">
        <v>243</v>
      </c>
      <c r="D1675" s="12" t="s">
        <v>244</v>
      </c>
      <c r="E1675" s="12" t="s">
        <v>1678</v>
      </c>
      <c r="F1675" s="12" t="s">
        <v>6136</v>
      </c>
      <c r="G1675" s="12" t="s">
        <v>6189</v>
      </c>
      <c r="H1675" s="12" t="s">
        <v>6190</v>
      </c>
      <c r="I1675" s="12" t="s">
        <v>1681</v>
      </c>
      <c r="J1675" s="12" t="s">
        <v>6191</v>
      </c>
      <c r="K1675" s="12" t="s">
        <v>5271</v>
      </c>
      <c r="L1675" s="12" t="s">
        <v>5272</v>
      </c>
    </row>
    <row r="1676">
      <c r="C1676" s="12" t="s">
        <v>243</v>
      </c>
      <c r="D1676" s="12" t="s">
        <v>244</v>
      </c>
      <c r="E1676" s="12" t="s">
        <v>1678</v>
      </c>
      <c r="F1676" s="12" t="s">
        <v>6136</v>
      </c>
      <c r="G1676" s="12" t="s">
        <v>6192</v>
      </c>
      <c r="H1676" s="12" t="s">
        <v>6193</v>
      </c>
      <c r="I1676" s="12" t="s">
        <v>1681</v>
      </c>
      <c r="J1676" s="12" t="s">
        <v>6194</v>
      </c>
      <c r="K1676" s="12" t="s">
        <v>5271</v>
      </c>
      <c r="L1676" s="12" t="s">
        <v>5272</v>
      </c>
    </row>
    <row r="1677">
      <c r="C1677" s="12" t="s">
        <v>243</v>
      </c>
      <c r="D1677" s="12" t="s">
        <v>244</v>
      </c>
      <c r="E1677" s="12" t="s">
        <v>1678</v>
      </c>
      <c r="F1677" s="12" t="s">
        <v>6140</v>
      </c>
      <c r="G1677" s="12" t="s">
        <v>6195</v>
      </c>
      <c r="H1677" s="12" t="s">
        <v>6196</v>
      </c>
      <c r="I1677" s="12" t="s">
        <v>1681</v>
      </c>
      <c r="J1677" s="12" t="s">
        <v>6197</v>
      </c>
      <c r="K1677" s="12" t="s">
        <v>5271</v>
      </c>
      <c r="L1677" s="12" t="s">
        <v>5272</v>
      </c>
    </row>
    <row r="1678">
      <c r="C1678" s="12" t="s">
        <v>243</v>
      </c>
      <c r="D1678" s="12" t="s">
        <v>244</v>
      </c>
      <c r="E1678" s="12" t="s">
        <v>1678</v>
      </c>
      <c r="F1678" s="12" t="s">
        <v>6140</v>
      </c>
      <c r="G1678" s="12" t="s">
        <v>6198</v>
      </c>
      <c r="H1678" s="12" t="s">
        <v>6199</v>
      </c>
      <c r="I1678" s="12" t="s">
        <v>1681</v>
      </c>
      <c r="J1678" s="12" t="s">
        <v>6200</v>
      </c>
      <c r="K1678" s="12" t="s">
        <v>5271</v>
      </c>
      <c r="L1678" s="12" t="s">
        <v>5272</v>
      </c>
    </row>
    <row r="1679">
      <c r="C1679" s="12" t="s">
        <v>243</v>
      </c>
      <c r="D1679" s="12" t="s">
        <v>244</v>
      </c>
      <c r="E1679" s="12" t="s">
        <v>1678</v>
      </c>
      <c r="F1679" s="12" t="s">
        <v>6140</v>
      </c>
      <c r="G1679" s="12" t="s">
        <v>6201</v>
      </c>
      <c r="H1679" s="12" t="s">
        <v>6202</v>
      </c>
      <c r="I1679" s="12" t="s">
        <v>1681</v>
      </c>
      <c r="J1679" s="12" t="s">
        <v>6203</v>
      </c>
      <c r="K1679" s="12" t="s">
        <v>5271</v>
      </c>
      <c r="L1679" s="12" t="s">
        <v>5272</v>
      </c>
    </row>
    <row r="1680">
      <c r="C1680" s="12" t="s">
        <v>243</v>
      </c>
      <c r="D1680" s="12" t="s">
        <v>244</v>
      </c>
      <c r="E1680" s="12" t="s">
        <v>1678</v>
      </c>
      <c r="F1680" s="12" t="s">
        <v>6140</v>
      </c>
      <c r="G1680" s="12" t="s">
        <v>6204</v>
      </c>
      <c r="H1680" s="12" t="s">
        <v>6205</v>
      </c>
      <c r="I1680" s="12" t="s">
        <v>1681</v>
      </c>
      <c r="J1680" s="12" t="s">
        <v>6206</v>
      </c>
      <c r="K1680" s="12" t="s">
        <v>5271</v>
      </c>
      <c r="L1680" s="12" t="s">
        <v>5272</v>
      </c>
    </row>
    <row r="1681">
      <c r="C1681" s="12" t="s">
        <v>243</v>
      </c>
      <c r="D1681" s="12" t="s">
        <v>244</v>
      </c>
      <c r="E1681" s="12" t="s">
        <v>1678</v>
      </c>
      <c r="F1681" s="12" t="s">
        <v>6140</v>
      </c>
      <c r="G1681" s="12" t="s">
        <v>6207</v>
      </c>
      <c r="H1681" s="12" t="s">
        <v>6208</v>
      </c>
      <c r="I1681" s="12" t="s">
        <v>1681</v>
      </c>
      <c r="J1681" s="12" t="s">
        <v>6209</v>
      </c>
      <c r="K1681" s="12" t="s">
        <v>5271</v>
      </c>
      <c r="L1681" s="12" t="s">
        <v>5272</v>
      </c>
    </row>
    <row r="1682">
      <c r="C1682" s="12" t="s">
        <v>243</v>
      </c>
      <c r="D1682" s="12" t="s">
        <v>244</v>
      </c>
      <c r="E1682" s="12" t="s">
        <v>1678</v>
      </c>
      <c r="F1682" s="12" t="s">
        <v>6140</v>
      </c>
      <c r="G1682" s="12" t="s">
        <v>6210</v>
      </c>
      <c r="H1682" s="12" t="s">
        <v>6211</v>
      </c>
      <c r="I1682" s="12" t="s">
        <v>1681</v>
      </c>
      <c r="J1682" s="12" t="s">
        <v>6212</v>
      </c>
      <c r="K1682" s="12" t="s">
        <v>5271</v>
      </c>
      <c r="L1682" s="12" t="s">
        <v>5272</v>
      </c>
    </row>
    <row r="1683">
      <c r="C1683" s="12" t="s">
        <v>243</v>
      </c>
      <c r="D1683" s="12" t="s">
        <v>244</v>
      </c>
      <c r="E1683" s="12" t="s">
        <v>1678</v>
      </c>
      <c r="F1683" s="12" t="s">
        <v>6140</v>
      </c>
      <c r="G1683" s="12" t="s">
        <v>6213</v>
      </c>
      <c r="H1683" s="12" t="s">
        <v>6214</v>
      </c>
      <c r="I1683" s="12" t="s">
        <v>1681</v>
      </c>
      <c r="J1683" s="12" t="s">
        <v>6215</v>
      </c>
      <c r="K1683" s="12" t="s">
        <v>5271</v>
      </c>
      <c r="L1683" s="12" t="s">
        <v>5272</v>
      </c>
    </row>
    <row r="1684">
      <c r="C1684" s="12" t="s">
        <v>243</v>
      </c>
      <c r="D1684" s="12" t="s">
        <v>244</v>
      </c>
      <c r="E1684" s="12" t="s">
        <v>1678</v>
      </c>
      <c r="F1684" s="12" t="s">
        <v>6140</v>
      </c>
      <c r="G1684" s="12" t="s">
        <v>6216</v>
      </c>
      <c r="H1684" s="12" t="s">
        <v>6217</v>
      </c>
      <c r="I1684" s="12" t="s">
        <v>1681</v>
      </c>
      <c r="J1684" s="12" t="s">
        <v>6218</v>
      </c>
      <c r="K1684" s="12" t="s">
        <v>5271</v>
      </c>
      <c r="L1684" s="12" t="s">
        <v>5272</v>
      </c>
    </row>
    <row r="1685">
      <c r="C1685" s="12" t="s">
        <v>243</v>
      </c>
      <c r="D1685" s="12" t="s">
        <v>244</v>
      </c>
      <c r="E1685" s="12" t="s">
        <v>1678</v>
      </c>
      <c r="F1685" s="12" t="s">
        <v>6140</v>
      </c>
      <c r="G1685" s="12" t="s">
        <v>6219</v>
      </c>
      <c r="H1685" s="12" t="s">
        <v>6220</v>
      </c>
      <c r="I1685" s="12" t="s">
        <v>1681</v>
      </c>
      <c r="J1685" s="12" t="s">
        <v>6221</v>
      </c>
      <c r="K1685" s="12" t="s">
        <v>5271</v>
      </c>
      <c r="L1685" s="12" t="s">
        <v>5272</v>
      </c>
    </row>
    <row r="1686">
      <c r="C1686" s="12" t="s">
        <v>243</v>
      </c>
      <c r="D1686" s="12" t="s">
        <v>244</v>
      </c>
      <c r="E1686" s="12" t="s">
        <v>1678</v>
      </c>
      <c r="F1686" s="12" t="s">
        <v>6140</v>
      </c>
      <c r="G1686" s="12" t="s">
        <v>6222</v>
      </c>
      <c r="H1686" s="12" t="s">
        <v>6223</v>
      </c>
      <c r="I1686" s="12" t="s">
        <v>1681</v>
      </c>
      <c r="J1686" s="12" t="s">
        <v>6224</v>
      </c>
      <c r="K1686" s="12" t="s">
        <v>5271</v>
      </c>
      <c r="L1686" s="12" t="s">
        <v>5272</v>
      </c>
    </row>
    <row r="1687">
      <c r="C1687" s="12" t="s">
        <v>243</v>
      </c>
      <c r="D1687" s="12" t="s">
        <v>244</v>
      </c>
      <c r="E1687" s="12" t="s">
        <v>1678</v>
      </c>
      <c r="F1687" s="12" t="s">
        <v>6140</v>
      </c>
      <c r="G1687" s="12" t="s">
        <v>6225</v>
      </c>
      <c r="H1687" s="12" t="s">
        <v>6226</v>
      </c>
      <c r="I1687" s="12" t="s">
        <v>1681</v>
      </c>
      <c r="J1687" s="12" t="s">
        <v>6227</v>
      </c>
      <c r="K1687" s="12" t="s">
        <v>5271</v>
      </c>
      <c r="L1687" s="12" t="s">
        <v>5272</v>
      </c>
    </row>
    <row r="1688">
      <c r="C1688" s="12" t="s">
        <v>243</v>
      </c>
      <c r="D1688" s="12" t="s">
        <v>244</v>
      </c>
      <c r="E1688" s="12" t="s">
        <v>1678</v>
      </c>
      <c r="F1688" s="12" t="s">
        <v>6140</v>
      </c>
      <c r="G1688" s="12" t="s">
        <v>6228</v>
      </c>
      <c r="H1688" s="12" t="s">
        <v>6229</v>
      </c>
      <c r="I1688" s="12" t="s">
        <v>1681</v>
      </c>
      <c r="J1688" s="12" t="s">
        <v>6230</v>
      </c>
      <c r="K1688" s="12" t="s">
        <v>5271</v>
      </c>
      <c r="L1688" s="12" t="s">
        <v>5272</v>
      </c>
    </row>
    <row r="1689">
      <c r="A1689" s="119">
        <v>1660.0</v>
      </c>
      <c r="B1689" s="120" t="s">
        <v>1685</v>
      </c>
      <c r="C1689" s="120" t="s">
        <v>252</v>
      </c>
      <c r="D1689" s="120"/>
      <c r="E1689" s="120" t="s">
        <v>1597</v>
      </c>
      <c r="F1689" s="120"/>
      <c r="G1689" s="120" t="s">
        <v>6231</v>
      </c>
      <c r="H1689" s="120" t="s">
        <v>6232</v>
      </c>
      <c r="I1689" s="120" t="s">
        <v>1600</v>
      </c>
      <c r="J1689" s="120" t="s">
        <v>6233</v>
      </c>
      <c r="K1689" s="120" t="s">
        <v>1795</v>
      </c>
      <c r="L1689" s="120" t="s">
        <v>1796</v>
      </c>
      <c r="M1689" s="147"/>
    </row>
    <row r="1690">
      <c r="A1690" s="119">
        <v>1663.0</v>
      </c>
      <c r="B1690" s="120" t="s">
        <v>1685</v>
      </c>
      <c r="C1690" s="120" t="s">
        <v>252</v>
      </c>
      <c r="D1690" s="120"/>
      <c r="E1690" s="120" t="s">
        <v>1597</v>
      </c>
      <c r="F1690" s="120"/>
      <c r="G1690" s="120" t="s">
        <v>6231</v>
      </c>
      <c r="H1690" s="120" t="s">
        <v>6232</v>
      </c>
      <c r="I1690" s="120" t="s">
        <v>1600</v>
      </c>
      <c r="J1690" s="120" t="s">
        <v>6234</v>
      </c>
      <c r="K1690" s="120" t="s">
        <v>1798</v>
      </c>
      <c r="L1690" s="120" t="s">
        <v>1799</v>
      </c>
      <c r="M1690" s="147"/>
    </row>
    <row r="1691">
      <c r="A1691" s="119">
        <v>1626.0</v>
      </c>
      <c r="B1691" s="120" t="s">
        <v>1685</v>
      </c>
      <c r="C1691" s="120" t="s">
        <v>252</v>
      </c>
      <c r="D1691" s="120"/>
      <c r="E1691" s="120" t="s">
        <v>2749</v>
      </c>
      <c r="F1691" s="120"/>
      <c r="G1691" s="120" t="s">
        <v>6235</v>
      </c>
      <c r="H1691" s="120" t="s">
        <v>6236</v>
      </c>
      <c r="I1691" s="120" t="s">
        <v>1681</v>
      </c>
      <c r="J1691" s="120" t="s">
        <v>6237</v>
      </c>
      <c r="K1691" s="120" t="s">
        <v>1683</v>
      </c>
      <c r="L1691" s="120" t="s">
        <v>1684</v>
      </c>
      <c r="M1691" s="147"/>
    </row>
    <row r="1692">
      <c r="A1692" s="119">
        <v>1613.0</v>
      </c>
      <c r="B1692" s="120" t="s">
        <v>1685</v>
      </c>
      <c r="C1692" s="120" t="s">
        <v>252</v>
      </c>
      <c r="D1692" s="120"/>
      <c r="E1692" s="120" t="s">
        <v>2749</v>
      </c>
      <c r="F1692" s="120"/>
      <c r="G1692" s="120" t="s">
        <v>6238</v>
      </c>
      <c r="H1692" s="120" t="s">
        <v>6239</v>
      </c>
      <c r="I1692" s="120" t="s">
        <v>1681</v>
      </c>
      <c r="J1692" s="120" t="s">
        <v>6240</v>
      </c>
      <c r="K1692" s="120" t="s">
        <v>1683</v>
      </c>
      <c r="L1692" s="120" t="s">
        <v>1684</v>
      </c>
      <c r="M1692" s="147"/>
    </row>
    <row r="1693">
      <c r="A1693" s="119">
        <v>1627.0</v>
      </c>
      <c r="B1693" s="120" t="s">
        <v>1685</v>
      </c>
      <c r="C1693" s="120" t="s">
        <v>252</v>
      </c>
      <c r="D1693" s="120"/>
      <c r="E1693" s="120" t="s">
        <v>2749</v>
      </c>
      <c r="F1693" s="120"/>
      <c r="G1693" s="120" t="s">
        <v>6241</v>
      </c>
      <c r="H1693" s="120" t="s">
        <v>6242</v>
      </c>
      <c r="I1693" s="120" t="s">
        <v>1681</v>
      </c>
      <c r="J1693" s="120" t="s">
        <v>6243</v>
      </c>
      <c r="K1693" s="120" t="s">
        <v>6244</v>
      </c>
      <c r="L1693" s="120" t="s">
        <v>6245</v>
      </c>
      <c r="M1693" s="147"/>
    </row>
    <row r="1694">
      <c r="A1694" s="126">
        <v>1642.0</v>
      </c>
      <c r="B1694" s="127" t="s">
        <v>1711</v>
      </c>
      <c r="C1694" s="127" t="s">
        <v>252</v>
      </c>
      <c r="D1694" s="127"/>
      <c r="E1694" s="127" t="s">
        <v>2749</v>
      </c>
      <c r="F1694" s="127"/>
      <c r="G1694" s="127" t="s">
        <v>6246</v>
      </c>
      <c r="H1694" s="127" t="s">
        <v>6247</v>
      </c>
      <c r="I1694" s="127" t="s">
        <v>1681</v>
      </c>
      <c r="J1694" s="127" t="s">
        <v>6248</v>
      </c>
      <c r="K1694" s="127" t="s">
        <v>6249</v>
      </c>
      <c r="L1694" s="127" t="s">
        <v>6250</v>
      </c>
      <c r="M1694" s="145"/>
    </row>
    <row r="1695">
      <c r="A1695" s="119">
        <v>1615.0</v>
      </c>
      <c r="B1695" s="120" t="s">
        <v>1685</v>
      </c>
      <c r="C1695" s="120" t="s">
        <v>252</v>
      </c>
      <c r="D1695" s="120"/>
      <c r="E1695" s="120" t="s">
        <v>2749</v>
      </c>
      <c r="F1695" s="120"/>
      <c r="G1695" s="120" t="s">
        <v>6251</v>
      </c>
      <c r="H1695" s="120" t="s">
        <v>6252</v>
      </c>
      <c r="I1695" s="120" t="s">
        <v>1681</v>
      </c>
      <c r="J1695" s="120" t="s">
        <v>6253</v>
      </c>
      <c r="K1695" s="120" t="s">
        <v>1683</v>
      </c>
      <c r="L1695" s="120" t="s">
        <v>1684</v>
      </c>
      <c r="M1695" s="147"/>
    </row>
    <row r="1696">
      <c r="A1696" s="126">
        <v>1644.0</v>
      </c>
      <c r="B1696" s="127" t="s">
        <v>1711</v>
      </c>
      <c r="C1696" s="127" t="s">
        <v>252</v>
      </c>
      <c r="D1696" s="127"/>
      <c r="E1696" s="127" t="s">
        <v>2749</v>
      </c>
      <c r="F1696" s="127"/>
      <c r="G1696" s="127" t="s">
        <v>6254</v>
      </c>
      <c r="H1696" s="127" t="s">
        <v>6255</v>
      </c>
      <c r="I1696" s="127" t="s">
        <v>1681</v>
      </c>
      <c r="J1696" s="127" t="s">
        <v>6256</v>
      </c>
      <c r="K1696" s="127" t="s">
        <v>6249</v>
      </c>
      <c r="L1696" s="127" t="s">
        <v>6250</v>
      </c>
      <c r="M1696" s="145"/>
    </row>
    <row r="1697">
      <c r="A1697" s="119">
        <v>1629.0</v>
      </c>
      <c r="B1697" s="120" t="s">
        <v>1685</v>
      </c>
      <c r="C1697" s="120" t="s">
        <v>252</v>
      </c>
      <c r="D1697" s="120"/>
      <c r="E1697" s="120" t="s">
        <v>2749</v>
      </c>
      <c r="F1697" s="120"/>
      <c r="G1697" s="120" t="s">
        <v>6257</v>
      </c>
      <c r="H1697" s="120" t="s">
        <v>6258</v>
      </c>
      <c r="I1697" s="120" t="s">
        <v>1681</v>
      </c>
      <c r="J1697" s="120" t="s">
        <v>6259</v>
      </c>
      <c r="K1697" s="120" t="s">
        <v>6244</v>
      </c>
      <c r="L1697" s="120" t="s">
        <v>6245</v>
      </c>
      <c r="M1697" s="147"/>
    </row>
    <row r="1698">
      <c r="A1698" s="126">
        <v>1643.0</v>
      </c>
      <c r="B1698" s="127" t="s">
        <v>1711</v>
      </c>
      <c r="C1698" s="127" t="s">
        <v>252</v>
      </c>
      <c r="D1698" s="127"/>
      <c r="E1698" s="127" t="s">
        <v>2749</v>
      </c>
      <c r="F1698" s="127"/>
      <c r="G1698" s="127" t="s">
        <v>6260</v>
      </c>
      <c r="H1698" s="127" t="s">
        <v>6261</v>
      </c>
      <c r="I1698" s="127" t="s">
        <v>1681</v>
      </c>
      <c r="J1698" s="127" t="s">
        <v>6262</v>
      </c>
      <c r="K1698" s="127" t="s">
        <v>6249</v>
      </c>
      <c r="L1698" s="127" t="s">
        <v>6250</v>
      </c>
      <c r="M1698" s="145"/>
    </row>
    <row r="1699">
      <c r="A1699" s="119">
        <v>1614.0</v>
      </c>
      <c r="B1699" s="120" t="s">
        <v>1685</v>
      </c>
      <c r="C1699" s="120" t="s">
        <v>252</v>
      </c>
      <c r="D1699" s="120"/>
      <c r="E1699" s="120" t="s">
        <v>2749</v>
      </c>
      <c r="F1699" s="120"/>
      <c r="G1699" s="120" t="s">
        <v>6263</v>
      </c>
      <c r="H1699" s="120" t="s">
        <v>6264</v>
      </c>
      <c r="I1699" s="120" t="s">
        <v>1681</v>
      </c>
      <c r="J1699" s="120" t="s">
        <v>6265</v>
      </c>
      <c r="K1699" s="120" t="s">
        <v>1683</v>
      </c>
      <c r="L1699" s="120" t="s">
        <v>1684</v>
      </c>
      <c r="M1699" s="147"/>
    </row>
    <row r="1700">
      <c r="A1700" s="119">
        <v>1628.0</v>
      </c>
      <c r="B1700" s="120" t="s">
        <v>1685</v>
      </c>
      <c r="C1700" s="120" t="s">
        <v>252</v>
      </c>
      <c r="D1700" s="120"/>
      <c r="E1700" s="120" t="s">
        <v>2749</v>
      </c>
      <c r="F1700" s="120"/>
      <c r="G1700" s="120" t="s">
        <v>6266</v>
      </c>
      <c r="H1700" s="120" t="s">
        <v>6267</v>
      </c>
      <c r="I1700" s="120" t="s">
        <v>1681</v>
      </c>
      <c r="J1700" s="120" t="s">
        <v>6268</v>
      </c>
      <c r="K1700" s="120" t="s">
        <v>6244</v>
      </c>
      <c r="L1700" s="120" t="s">
        <v>6245</v>
      </c>
      <c r="M1700" s="147"/>
    </row>
    <row r="1701">
      <c r="A1701" s="119">
        <v>1636.0</v>
      </c>
      <c r="B1701" s="120" t="s">
        <v>1685</v>
      </c>
      <c r="C1701" s="120" t="s">
        <v>252</v>
      </c>
      <c r="D1701" s="120"/>
      <c r="E1701" s="120" t="s">
        <v>2749</v>
      </c>
      <c r="F1701" s="120"/>
      <c r="G1701" s="120" t="s">
        <v>6269</v>
      </c>
      <c r="H1701" s="120" t="s">
        <v>6270</v>
      </c>
      <c r="I1701" s="120" t="s">
        <v>1681</v>
      </c>
      <c r="J1701" s="120" t="s">
        <v>6271</v>
      </c>
      <c r="K1701" s="120" t="s">
        <v>6244</v>
      </c>
      <c r="L1701" s="120" t="s">
        <v>6245</v>
      </c>
      <c r="M1701" s="147"/>
    </row>
    <row r="1702">
      <c r="A1702" s="119">
        <v>1625.0</v>
      </c>
      <c r="B1702" s="120" t="s">
        <v>1685</v>
      </c>
      <c r="C1702" s="120" t="s">
        <v>252</v>
      </c>
      <c r="D1702" s="120"/>
      <c r="E1702" s="120" t="s">
        <v>2749</v>
      </c>
      <c r="F1702" s="120"/>
      <c r="G1702" s="120" t="s">
        <v>6272</v>
      </c>
      <c r="H1702" s="120" t="s">
        <v>6273</v>
      </c>
      <c r="I1702" s="120" t="s">
        <v>1681</v>
      </c>
      <c r="J1702" s="120" t="s">
        <v>6274</v>
      </c>
      <c r="K1702" s="120" t="s">
        <v>1683</v>
      </c>
      <c r="L1702" s="120" t="s">
        <v>1684</v>
      </c>
      <c r="M1702" s="147"/>
    </row>
    <row r="1703">
      <c r="A1703" s="119">
        <v>1623.0</v>
      </c>
      <c r="B1703" s="120" t="s">
        <v>1685</v>
      </c>
      <c r="C1703" s="120" t="s">
        <v>252</v>
      </c>
      <c r="D1703" s="120"/>
      <c r="E1703" s="120" t="s">
        <v>2749</v>
      </c>
      <c r="F1703" s="120"/>
      <c r="G1703" s="120" t="s">
        <v>6275</v>
      </c>
      <c r="H1703" s="120" t="s">
        <v>6276</v>
      </c>
      <c r="I1703" s="120" t="s">
        <v>1681</v>
      </c>
      <c r="J1703" s="120" t="s">
        <v>6277</v>
      </c>
      <c r="K1703" s="120" t="s">
        <v>1683</v>
      </c>
      <c r="L1703" s="120" t="s">
        <v>1684</v>
      </c>
      <c r="M1703" s="147"/>
    </row>
    <row r="1704">
      <c r="A1704" s="119">
        <v>1624.0</v>
      </c>
      <c r="B1704" s="120" t="s">
        <v>1685</v>
      </c>
      <c r="C1704" s="120" t="s">
        <v>252</v>
      </c>
      <c r="D1704" s="120"/>
      <c r="E1704" s="120" t="s">
        <v>2749</v>
      </c>
      <c r="F1704" s="120"/>
      <c r="G1704" s="120" t="s">
        <v>6278</v>
      </c>
      <c r="H1704" s="120" t="s">
        <v>6279</v>
      </c>
      <c r="I1704" s="120" t="s">
        <v>1681</v>
      </c>
      <c r="J1704" s="120" t="s">
        <v>6280</v>
      </c>
      <c r="K1704" s="120" t="s">
        <v>1683</v>
      </c>
      <c r="L1704" s="120" t="s">
        <v>1684</v>
      </c>
      <c r="M1704" s="147"/>
    </row>
    <row r="1705">
      <c r="A1705" s="119">
        <v>1622.0</v>
      </c>
      <c r="B1705" s="120" t="s">
        <v>1685</v>
      </c>
      <c r="C1705" s="120" t="s">
        <v>252</v>
      </c>
      <c r="D1705" s="120"/>
      <c r="E1705" s="120" t="s">
        <v>2749</v>
      </c>
      <c r="F1705" s="120"/>
      <c r="G1705" s="120" t="s">
        <v>6281</v>
      </c>
      <c r="H1705" s="120" t="s">
        <v>6282</v>
      </c>
      <c r="I1705" s="120" t="s">
        <v>1681</v>
      </c>
      <c r="J1705" s="120" t="s">
        <v>6283</v>
      </c>
      <c r="K1705" s="120" t="s">
        <v>1683</v>
      </c>
      <c r="L1705" s="120" t="s">
        <v>1684</v>
      </c>
      <c r="M1705" s="147"/>
    </row>
    <row r="1706">
      <c r="A1706" s="119">
        <v>1618.0</v>
      </c>
      <c r="B1706" s="120" t="s">
        <v>1685</v>
      </c>
      <c r="C1706" s="120" t="s">
        <v>252</v>
      </c>
      <c r="D1706" s="120"/>
      <c r="E1706" s="120" t="s">
        <v>2749</v>
      </c>
      <c r="F1706" s="120"/>
      <c r="G1706" s="120" t="s">
        <v>6284</v>
      </c>
      <c r="H1706" s="120" t="s">
        <v>6285</v>
      </c>
      <c r="I1706" s="120" t="s">
        <v>1681</v>
      </c>
      <c r="J1706" s="120" t="s">
        <v>6286</v>
      </c>
      <c r="K1706" s="120" t="s">
        <v>1683</v>
      </c>
      <c r="L1706" s="120" t="s">
        <v>1684</v>
      </c>
      <c r="M1706" s="147"/>
    </row>
    <row r="1707">
      <c r="A1707" s="119">
        <v>1616.0</v>
      </c>
      <c r="B1707" s="120" t="s">
        <v>1685</v>
      </c>
      <c r="C1707" s="120" t="s">
        <v>252</v>
      </c>
      <c r="D1707" s="120"/>
      <c r="E1707" s="120" t="s">
        <v>2749</v>
      </c>
      <c r="F1707" s="120"/>
      <c r="G1707" s="120" t="s">
        <v>6287</v>
      </c>
      <c r="H1707" s="120" t="s">
        <v>6288</v>
      </c>
      <c r="I1707" s="120" t="s">
        <v>1681</v>
      </c>
      <c r="J1707" s="120" t="s">
        <v>6289</v>
      </c>
      <c r="K1707" s="120" t="s">
        <v>1683</v>
      </c>
      <c r="L1707" s="120" t="s">
        <v>1684</v>
      </c>
      <c r="M1707" s="147"/>
    </row>
    <row r="1708">
      <c r="A1708" s="119">
        <v>1621.0</v>
      </c>
      <c r="B1708" s="120" t="s">
        <v>1685</v>
      </c>
      <c r="C1708" s="120" t="s">
        <v>252</v>
      </c>
      <c r="D1708" s="120"/>
      <c r="E1708" s="120" t="s">
        <v>2749</v>
      </c>
      <c r="F1708" s="120"/>
      <c r="G1708" s="120" t="s">
        <v>6290</v>
      </c>
      <c r="H1708" s="120" t="s">
        <v>6291</v>
      </c>
      <c r="I1708" s="120" t="s">
        <v>1681</v>
      </c>
      <c r="J1708" s="120" t="s">
        <v>6292</v>
      </c>
      <c r="K1708" s="120" t="s">
        <v>1683</v>
      </c>
      <c r="L1708" s="120" t="s">
        <v>1684</v>
      </c>
      <c r="M1708" s="147"/>
    </row>
    <row r="1709">
      <c r="A1709" s="119">
        <v>1619.0</v>
      </c>
      <c r="B1709" s="120" t="s">
        <v>1685</v>
      </c>
      <c r="C1709" s="120" t="s">
        <v>252</v>
      </c>
      <c r="D1709" s="120"/>
      <c r="E1709" s="120" t="s">
        <v>2749</v>
      </c>
      <c r="F1709" s="120"/>
      <c r="G1709" s="120" t="s">
        <v>6293</v>
      </c>
      <c r="H1709" s="120" t="s">
        <v>6294</v>
      </c>
      <c r="I1709" s="120" t="s">
        <v>1681</v>
      </c>
      <c r="J1709" s="120" t="s">
        <v>6295</v>
      </c>
      <c r="K1709" s="120" t="s">
        <v>1683</v>
      </c>
      <c r="L1709" s="120" t="s">
        <v>1684</v>
      </c>
      <c r="M1709" s="147"/>
    </row>
    <row r="1710">
      <c r="A1710" s="119">
        <v>1617.0</v>
      </c>
      <c r="B1710" s="120" t="s">
        <v>1685</v>
      </c>
      <c r="C1710" s="120" t="s">
        <v>252</v>
      </c>
      <c r="D1710" s="120"/>
      <c r="E1710" s="120" t="s">
        <v>2749</v>
      </c>
      <c r="F1710" s="120"/>
      <c r="G1710" s="120" t="s">
        <v>6296</v>
      </c>
      <c r="H1710" s="120" t="s">
        <v>6297</v>
      </c>
      <c r="I1710" s="120" t="s">
        <v>1681</v>
      </c>
      <c r="J1710" s="120" t="s">
        <v>6298</v>
      </c>
      <c r="K1710" s="120" t="s">
        <v>1683</v>
      </c>
      <c r="L1710" s="120" t="s">
        <v>1684</v>
      </c>
      <c r="M1710" s="147"/>
    </row>
    <row r="1711">
      <c r="A1711" s="119">
        <v>1620.0</v>
      </c>
      <c r="B1711" s="120" t="s">
        <v>1685</v>
      </c>
      <c r="C1711" s="120" t="s">
        <v>252</v>
      </c>
      <c r="D1711" s="120"/>
      <c r="E1711" s="120" t="s">
        <v>2749</v>
      </c>
      <c r="F1711" s="120"/>
      <c r="G1711" s="120" t="s">
        <v>6299</v>
      </c>
      <c r="H1711" s="120" t="s">
        <v>6300</v>
      </c>
      <c r="I1711" s="120" t="s">
        <v>1681</v>
      </c>
      <c r="J1711" s="120" t="s">
        <v>6301</v>
      </c>
      <c r="K1711" s="120" t="s">
        <v>1683</v>
      </c>
      <c r="L1711" s="120" t="s">
        <v>1684</v>
      </c>
      <c r="M1711" s="147"/>
    </row>
    <row r="1712">
      <c r="A1712" s="119">
        <v>1641.0</v>
      </c>
      <c r="B1712" s="120" t="s">
        <v>1685</v>
      </c>
      <c r="C1712" s="120" t="s">
        <v>252</v>
      </c>
      <c r="D1712" s="120"/>
      <c r="E1712" s="120" t="s">
        <v>2749</v>
      </c>
      <c r="F1712" s="120"/>
      <c r="G1712" s="120" t="s">
        <v>6302</v>
      </c>
      <c r="H1712" s="120" t="s">
        <v>6303</v>
      </c>
      <c r="I1712" s="120" t="s">
        <v>1681</v>
      </c>
      <c r="J1712" s="120" t="s">
        <v>6304</v>
      </c>
      <c r="K1712" s="120" t="s">
        <v>6244</v>
      </c>
      <c r="L1712" s="120" t="s">
        <v>6245</v>
      </c>
      <c r="M1712" s="147"/>
    </row>
    <row r="1713">
      <c r="A1713" s="126">
        <v>1651.0</v>
      </c>
      <c r="B1713" s="127" t="s">
        <v>1711</v>
      </c>
      <c r="C1713" s="127" t="s">
        <v>252</v>
      </c>
      <c r="D1713" s="127"/>
      <c r="E1713" s="127" t="s">
        <v>2749</v>
      </c>
      <c r="F1713" s="127"/>
      <c r="G1713" s="127" t="s">
        <v>6305</v>
      </c>
      <c r="H1713" s="127" t="s">
        <v>6306</v>
      </c>
      <c r="I1713" s="127" t="s">
        <v>1681</v>
      </c>
      <c r="J1713" s="127" t="s">
        <v>6307</v>
      </c>
      <c r="K1713" s="127" t="s">
        <v>6249</v>
      </c>
      <c r="L1713" s="127" t="s">
        <v>6250</v>
      </c>
      <c r="M1713" s="145"/>
    </row>
    <row r="1714">
      <c r="A1714" s="119">
        <v>1639.0</v>
      </c>
      <c r="B1714" s="120" t="s">
        <v>1685</v>
      </c>
      <c r="C1714" s="120" t="s">
        <v>252</v>
      </c>
      <c r="D1714" s="120"/>
      <c r="E1714" s="120" t="s">
        <v>2749</v>
      </c>
      <c r="F1714" s="120"/>
      <c r="G1714" s="120" t="s">
        <v>6308</v>
      </c>
      <c r="H1714" s="120" t="s">
        <v>6309</v>
      </c>
      <c r="I1714" s="120" t="s">
        <v>1681</v>
      </c>
      <c r="J1714" s="120" t="s">
        <v>6310</v>
      </c>
      <c r="K1714" s="120" t="s">
        <v>6244</v>
      </c>
      <c r="L1714" s="120" t="s">
        <v>6245</v>
      </c>
      <c r="M1714" s="147"/>
    </row>
    <row r="1715">
      <c r="A1715" s="126">
        <v>1649.0</v>
      </c>
      <c r="B1715" s="127" t="s">
        <v>1711</v>
      </c>
      <c r="C1715" s="127" t="s">
        <v>252</v>
      </c>
      <c r="D1715" s="127"/>
      <c r="E1715" s="127" t="s">
        <v>2749</v>
      </c>
      <c r="F1715" s="127"/>
      <c r="G1715" s="127" t="s">
        <v>6311</v>
      </c>
      <c r="H1715" s="127" t="s">
        <v>6312</v>
      </c>
      <c r="I1715" s="127" t="s">
        <v>1681</v>
      </c>
      <c r="J1715" s="127" t="s">
        <v>6313</v>
      </c>
      <c r="K1715" s="127" t="s">
        <v>6249</v>
      </c>
      <c r="L1715" s="127" t="s">
        <v>6250</v>
      </c>
      <c r="M1715" s="145"/>
    </row>
    <row r="1716">
      <c r="A1716" s="119">
        <v>1640.0</v>
      </c>
      <c r="B1716" s="120" t="s">
        <v>1685</v>
      </c>
      <c r="C1716" s="120" t="s">
        <v>252</v>
      </c>
      <c r="D1716" s="120"/>
      <c r="E1716" s="120" t="s">
        <v>2749</v>
      </c>
      <c r="F1716" s="120"/>
      <c r="G1716" s="120" t="s">
        <v>6314</v>
      </c>
      <c r="H1716" s="120" t="s">
        <v>6315</v>
      </c>
      <c r="I1716" s="120" t="s">
        <v>1681</v>
      </c>
      <c r="J1716" s="120" t="s">
        <v>6316</v>
      </c>
      <c r="K1716" s="120" t="s">
        <v>6244</v>
      </c>
      <c r="L1716" s="120" t="s">
        <v>6245</v>
      </c>
      <c r="M1716" s="147"/>
    </row>
    <row r="1717">
      <c r="A1717" s="126">
        <v>1650.0</v>
      </c>
      <c r="B1717" s="127" t="s">
        <v>1711</v>
      </c>
      <c r="C1717" s="127" t="s">
        <v>252</v>
      </c>
      <c r="D1717" s="127"/>
      <c r="E1717" s="127" t="s">
        <v>2749</v>
      </c>
      <c r="F1717" s="127"/>
      <c r="G1717" s="127" t="s">
        <v>6317</v>
      </c>
      <c r="H1717" s="127" t="s">
        <v>6318</v>
      </c>
      <c r="I1717" s="127" t="s">
        <v>1681</v>
      </c>
      <c r="J1717" s="127" t="s">
        <v>6319</v>
      </c>
      <c r="K1717" s="127" t="s">
        <v>6249</v>
      </c>
      <c r="L1717" s="127" t="s">
        <v>6250</v>
      </c>
      <c r="M1717" s="145"/>
    </row>
    <row r="1718">
      <c r="A1718" s="119">
        <v>1637.0</v>
      </c>
      <c r="B1718" s="120" t="s">
        <v>1685</v>
      </c>
      <c r="C1718" s="120" t="s">
        <v>252</v>
      </c>
      <c r="D1718" s="120"/>
      <c r="E1718" s="120" t="s">
        <v>2749</v>
      </c>
      <c r="F1718" s="120"/>
      <c r="G1718" s="120" t="s">
        <v>6320</v>
      </c>
      <c r="H1718" s="120" t="s">
        <v>6321</v>
      </c>
      <c r="I1718" s="120" t="s">
        <v>1681</v>
      </c>
      <c r="J1718" s="120" t="s">
        <v>6322</v>
      </c>
      <c r="K1718" s="120" t="s">
        <v>6244</v>
      </c>
      <c r="L1718" s="120" t="s">
        <v>6245</v>
      </c>
      <c r="M1718" s="147"/>
    </row>
    <row r="1719">
      <c r="A1719" s="119">
        <v>1638.0</v>
      </c>
      <c r="B1719" s="120" t="s">
        <v>1685</v>
      </c>
      <c r="C1719" s="120" t="s">
        <v>252</v>
      </c>
      <c r="D1719" s="120"/>
      <c r="E1719" s="120" t="s">
        <v>2749</v>
      </c>
      <c r="F1719" s="120"/>
      <c r="G1719" s="120" t="s">
        <v>6323</v>
      </c>
      <c r="H1719" s="120" t="s">
        <v>6324</v>
      </c>
      <c r="I1719" s="120" t="s">
        <v>1681</v>
      </c>
      <c r="J1719" s="120" t="s">
        <v>6325</v>
      </c>
      <c r="K1719" s="120" t="s">
        <v>6244</v>
      </c>
      <c r="L1719" s="120" t="s">
        <v>6245</v>
      </c>
      <c r="M1719" s="147"/>
    </row>
    <row r="1720">
      <c r="A1720" s="119">
        <v>1632.0</v>
      </c>
      <c r="B1720" s="120" t="s">
        <v>1685</v>
      </c>
      <c r="C1720" s="120" t="s">
        <v>252</v>
      </c>
      <c r="D1720" s="120"/>
      <c r="E1720" s="120" t="s">
        <v>2749</v>
      </c>
      <c r="F1720" s="120"/>
      <c r="G1720" s="120" t="s">
        <v>6326</v>
      </c>
      <c r="H1720" s="120" t="s">
        <v>6327</v>
      </c>
      <c r="I1720" s="120" t="s">
        <v>1681</v>
      </c>
      <c r="J1720" s="120" t="s">
        <v>6328</v>
      </c>
      <c r="K1720" s="120" t="s">
        <v>6244</v>
      </c>
      <c r="L1720" s="120" t="s">
        <v>6245</v>
      </c>
      <c r="M1720" s="147"/>
    </row>
    <row r="1721">
      <c r="A1721" s="119">
        <v>1630.0</v>
      </c>
      <c r="B1721" s="120" t="s">
        <v>1685</v>
      </c>
      <c r="C1721" s="120" t="s">
        <v>252</v>
      </c>
      <c r="D1721" s="120"/>
      <c r="E1721" s="120" t="s">
        <v>2749</v>
      </c>
      <c r="F1721" s="120"/>
      <c r="G1721" s="120" t="s">
        <v>6329</v>
      </c>
      <c r="H1721" s="120" t="s">
        <v>6330</v>
      </c>
      <c r="I1721" s="120" t="s">
        <v>1681</v>
      </c>
      <c r="J1721" s="120" t="s">
        <v>6331</v>
      </c>
      <c r="K1721" s="120" t="s">
        <v>6244</v>
      </c>
      <c r="L1721" s="120" t="s">
        <v>6245</v>
      </c>
      <c r="M1721" s="147"/>
    </row>
    <row r="1722">
      <c r="A1722" s="119">
        <v>1634.0</v>
      </c>
      <c r="B1722" s="120" t="s">
        <v>1685</v>
      </c>
      <c r="C1722" s="120" t="s">
        <v>252</v>
      </c>
      <c r="D1722" s="120"/>
      <c r="E1722" s="120" t="s">
        <v>2749</v>
      </c>
      <c r="F1722" s="120"/>
      <c r="G1722" s="120" t="s">
        <v>6332</v>
      </c>
      <c r="H1722" s="120" t="s">
        <v>6333</v>
      </c>
      <c r="I1722" s="120" t="s">
        <v>1681</v>
      </c>
      <c r="J1722" s="120" t="s">
        <v>6334</v>
      </c>
      <c r="K1722" s="120" t="s">
        <v>6244</v>
      </c>
      <c r="L1722" s="120" t="s">
        <v>6245</v>
      </c>
      <c r="M1722" s="147"/>
    </row>
    <row r="1723">
      <c r="A1723" s="126">
        <v>1648.0</v>
      </c>
      <c r="B1723" s="127" t="s">
        <v>1711</v>
      </c>
      <c r="C1723" s="127" t="s">
        <v>252</v>
      </c>
      <c r="D1723" s="127"/>
      <c r="E1723" s="127" t="s">
        <v>2749</v>
      </c>
      <c r="F1723" s="127"/>
      <c r="G1723" s="127" t="s">
        <v>6335</v>
      </c>
      <c r="H1723" s="127" t="s">
        <v>6336</v>
      </c>
      <c r="I1723" s="127" t="s">
        <v>1681</v>
      </c>
      <c r="J1723" s="127" t="s">
        <v>6337</v>
      </c>
      <c r="K1723" s="127" t="s">
        <v>6249</v>
      </c>
      <c r="L1723" s="127" t="s">
        <v>6250</v>
      </c>
      <c r="M1723" s="145"/>
    </row>
    <row r="1724">
      <c r="A1724" s="119">
        <v>1633.0</v>
      </c>
      <c r="B1724" s="120" t="s">
        <v>1685</v>
      </c>
      <c r="C1724" s="120" t="s">
        <v>252</v>
      </c>
      <c r="D1724" s="120"/>
      <c r="E1724" s="120" t="s">
        <v>2749</v>
      </c>
      <c r="F1724" s="120"/>
      <c r="G1724" s="120" t="s">
        <v>6338</v>
      </c>
      <c r="H1724" s="120" t="s">
        <v>6339</v>
      </c>
      <c r="I1724" s="120" t="s">
        <v>1681</v>
      </c>
      <c r="J1724" s="120" t="s">
        <v>6340</v>
      </c>
      <c r="K1724" s="120" t="s">
        <v>6244</v>
      </c>
      <c r="L1724" s="120" t="s">
        <v>6245</v>
      </c>
      <c r="M1724" s="147"/>
    </row>
    <row r="1725">
      <c r="A1725" s="126">
        <v>1646.0</v>
      </c>
      <c r="B1725" s="127" t="s">
        <v>1711</v>
      </c>
      <c r="C1725" s="127" t="s">
        <v>252</v>
      </c>
      <c r="D1725" s="127"/>
      <c r="E1725" s="127" t="s">
        <v>2749</v>
      </c>
      <c r="F1725" s="127"/>
      <c r="G1725" s="127" t="s">
        <v>6341</v>
      </c>
      <c r="H1725" s="127" t="s">
        <v>6342</v>
      </c>
      <c r="I1725" s="127" t="s">
        <v>1681</v>
      </c>
      <c r="J1725" s="127" t="s">
        <v>6343</v>
      </c>
      <c r="K1725" s="127" t="s">
        <v>6249</v>
      </c>
      <c r="L1725" s="127" t="s">
        <v>6250</v>
      </c>
      <c r="M1725" s="145"/>
    </row>
    <row r="1726">
      <c r="A1726" s="119">
        <v>1631.0</v>
      </c>
      <c r="B1726" s="120" t="s">
        <v>1685</v>
      </c>
      <c r="C1726" s="120" t="s">
        <v>252</v>
      </c>
      <c r="D1726" s="120"/>
      <c r="E1726" s="120" t="s">
        <v>2749</v>
      </c>
      <c r="F1726" s="120"/>
      <c r="G1726" s="120" t="s">
        <v>6344</v>
      </c>
      <c r="H1726" s="120" t="s">
        <v>6345</v>
      </c>
      <c r="I1726" s="120" t="s">
        <v>1681</v>
      </c>
      <c r="J1726" s="120" t="s">
        <v>6346</v>
      </c>
      <c r="K1726" s="120" t="s">
        <v>6244</v>
      </c>
      <c r="L1726" s="120" t="s">
        <v>6245</v>
      </c>
      <c r="M1726" s="147"/>
    </row>
    <row r="1727">
      <c r="A1727" s="126">
        <v>1645.0</v>
      </c>
      <c r="B1727" s="127" t="s">
        <v>1711</v>
      </c>
      <c r="C1727" s="127" t="s">
        <v>252</v>
      </c>
      <c r="D1727" s="127"/>
      <c r="E1727" s="127" t="s">
        <v>2749</v>
      </c>
      <c r="F1727" s="127"/>
      <c r="G1727" s="127" t="s">
        <v>6347</v>
      </c>
      <c r="H1727" s="127" t="s">
        <v>6348</v>
      </c>
      <c r="I1727" s="127" t="s">
        <v>1681</v>
      </c>
      <c r="J1727" s="127" t="s">
        <v>6349</v>
      </c>
      <c r="K1727" s="127" t="s">
        <v>6249</v>
      </c>
      <c r="L1727" s="127" t="s">
        <v>6250</v>
      </c>
      <c r="M1727" s="145"/>
    </row>
    <row r="1728">
      <c r="A1728" s="119">
        <v>1635.0</v>
      </c>
      <c r="B1728" s="120" t="s">
        <v>1685</v>
      </c>
      <c r="C1728" s="120" t="s">
        <v>252</v>
      </c>
      <c r="D1728" s="120"/>
      <c r="E1728" s="120" t="s">
        <v>2749</v>
      </c>
      <c r="F1728" s="120"/>
      <c r="G1728" s="120" t="s">
        <v>6350</v>
      </c>
      <c r="H1728" s="120" t="s">
        <v>6351</v>
      </c>
      <c r="I1728" s="120" t="s">
        <v>1681</v>
      </c>
      <c r="J1728" s="120" t="s">
        <v>6352</v>
      </c>
      <c r="K1728" s="120" t="s">
        <v>6244</v>
      </c>
      <c r="L1728" s="120" t="s">
        <v>6245</v>
      </c>
      <c r="M1728" s="147"/>
    </row>
    <row r="1729">
      <c r="A1729" s="126">
        <v>1647.0</v>
      </c>
      <c r="B1729" s="127" t="s">
        <v>1711</v>
      </c>
      <c r="C1729" s="127" t="s">
        <v>252</v>
      </c>
      <c r="D1729" s="127"/>
      <c r="E1729" s="127" t="s">
        <v>2749</v>
      </c>
      <c r="F1729" s="127"/>
      <c r="G1729" s="127" t="s">
        <v>6353</v>
      </c>
      <c r="H1729" s="127" t="s">
        <v>6354</v>
      </c>
      <c r="I1729" s="127" t="s">
        <v>1681</v>
      </c>
      <c r="J1729" s="127" t="s">
        <v>6355</v>
      </c>
      <c r="K1729" s="127" t="s">
        <v>6249</v>
      </c>
      <c r="L1729" s="127" t="s">
        <v>6250</v>
      </c>
      <c r="M1729" s="145"/>
    </row>
    <row r="1730">
      <c r="A1730" s="119">
        <v>1659.0</v>
      </c>
      <c r="B1730" s="120" t="s">
        <v>1685</v>
      </c>
      <c r="C1730" s="120" t="s">
        <v>252</v>
      </c>
      <c r="D1730" s="120"/>
      <c r="E1730" s="120" t="s">
        <v>1597</v>
      </c>
      <c r="F1730" s="120"/>
      <c r="G1730" s="120" t="s">
        <v>6356</v>
      </c>
      <c r="H1730" s="120" t="s">
        <v>6357</v>
      </c>
      <c r="I1730" s="120" t="s">
        <v>1600</v>
      </c>
      <c r="J1730" s="120" t="s">
        <v>6358</v>
      </c>
      <c r="K1730" s="120" t="s">
        <v>1795</v>
      </c>
      <c r="L1730" s="120" t="s">
        <v>1796</v>
      </c>
      <c r="M1730" s="147"/>
    </row>
    <row r="1731">
      <c r="A1731" s="119">
        <v>1662.0</v>
      </c>
      <c r="B1731" s="120" t="s">
        <v>1685</v>
      </c>
      <c r="C1731" s="120" t="s">
        <v>252</v>
      </c>
      <c r="D1731" s="120"/>
      <c r="E1731" s="120" t="s">
        <v>1597</v>
      </c>
      <c r="F1731" s="120"/>
      <c r="G1731" s="120" t="s">
        <v>6356</v>
      </c>
      <c r="H1731" s="120" t="s">
        <v>6357</v>
      </c>
      <c r="I1731" s="120" t="s">
        <v>1600</v>
      </c>
      <c r="J1731" s="120" t="s">
        <v>6359</v>
      </c>
      <c r="K1731" s="120" t="s">
        <v>1798</v>
      </c>
      <c r="L1731" s="120" t="s">
        <v>1799</v>
      </c>
      <c r="M1731" s="147"/>
    </row>
    <row r="1732">
      <c r="A1732" s="119">
        <v>1658.0</v>
      </c>
      <c r="B1732" s="120" t="s">
        <v>1685</v>
      </c>
      <c r="C1732" s="120" t="s">
        <v>252</v>
      </c>
      <c r="D1732" s="120"/>
      <c r="E1732" s="120" t="s">
        <v>1597</v>
      </c>
      <c r="F1732" s="120"/>
      <c r="G1732" s="120" t="s">
        <v>6360</v>
      </c>
      <c r="H1732" s="120" t="s">
        <v>6361</v>
      </c>
      <c r="I1732" s="120" t="s">
        <v>1600</v>
      </c>
      <c r="J1732" s="120" t="s">
        <v>6362</v>
      </c>
      <c r="K1732" s="120" t="s">
        <v>1795</v>
      </c>
      <c r="L1732" s="120" t="s">
        <v>1796</v>
      </c>
      <c r="M1732" s="120" t="s">
        <v>6363</v>
      </c>
    </row>
    <row r="1733">
      <c r="A1733" s="119">
        <v>1661.0</v>
      </c>
      <c r="B1733" s="120" t="s">
        <v>1685</v>
      </c>
      <c r="C1733" s="120" t="s">
        <v>252</v>
      </c>
      <c r="D1733" s="120"/>
      <c r="E1733" s="120" t="s">
        <v>1597</v>
      </c>
      <c r="F1733" s="120"/>
      <c r="G1733" s="120" t="s">
        <v>6360</v>
      </c>
      <c r="H1733" s="120" t="s">
        <v>6361</v>
      </c>
      <c r="I1733" s="120" t="s">
        <v>1600</v>
      </c>
      <c r="J1733" s="120" t="s">
        <v>6364</v>
      </c>
      <c r="K1733" s="120" t="s">
        <v>1798</v>
      </c>
      <c r="L1733" s="120" t="s">
        <v>1799</v>
      </c>
      <c r="M1733" s="147"/>
    </row>
    <row r="1734">
      <c r="A1734" s="126">
        <v>1657.0</v>
      </c>
      <c r="B1734" s="127" t="s">
        <v>1711</v>
      </c>
      <c r="C1734" s="127" t="s">
        <v>252</v>
      </c>
      <c r="D1734" s="127"/>
      <c r="E1734" s="127" t="s">
        <v>2765</v>
      </c>
      <c r="F1734" s="127"/>
      <c r="G1734" s="127" t="s">
        <v>6365</v>
      </c>
      <c r="H1734" s="127" t="s">
        <v>6366</v>
      </c>
      <c r="I1734" s="127" t="s">
        <v>1722</v>
      </c>
      <c r="J1734" s="127" t="s">
        <v>6367</v>
      </c>
      <c r="K1734" s="127" t="s">
        <v>5541</v>
      </c>
      <c r="L1734" s="127" t="s">
        <v>5542</v>
      </c>
      <c r="M1734" s="145"/>
    </row>
    <row r="1735">
      <c r="A1735" s="126">
        <v>1654.0</v>
      </c>
      <c r="B1735" s="127" t="s">
        <v>1711</v>
      </c>
      <c r="C1735" s="127" t="s">
        <v>252</v>
      </c>
      <c r="D1735" s="127"/>
      <c r="E1735" s="127" t="s">
        <v>2765</v>
      </c>
      <c r="F1735" s="127"/>
      <c r="G1735" s="127" t="s">
        <v>6368</v>
      </c>
      <c r="H1735" s="127" t="s">
        <v>6369</v>
      </c>
      <c r="I1735" s="127" t="s">
        <v>1722</v>
      </c>
      <c r="J1735" s="127" t="s">
        <v>6370</v>
      </c>
      <c r="K1735" s="127" t="s">
        <v>5541</v>
      </c>
      <c r="L1735" s="127" t="s">
        <v>5542</v>
      </c>
      <c r="M1735" s="145"/>
    </row>
    <row r="1736">
      <c r="A1736" s="126">
        <v>1655.0</v>
      </c>
      <c r="B1736" s="127" t="s">
        <v>1711</v>
      </c>
      <c r="C1736" s="127" t="s">
        <v>252</v>
      </c>
      <c r="D1736" s="127"/>
      <c r="E1736" s="127" t="s">
        <v>2765</v>
      </c>
      <c r="F1736" s="127"/>
      <c r="G1736" s="127" t="s">
        <v>6371</v>
      </c>
      <c r="H1736" s="127" t="s">
        <v>6372</v>
      </c>
      <c r="I1736" s="127" t="s">
        <v>1722</v>
      </c>
      <c r="J1736" s="127" t="s">
        <v>6373</v>
      </c>
      <c r="K1736" s="127" t="s">
        <v>5541</v>
      </c>
      <c r="L1736" s="127" t="s">
        <v>5542</v>
      </c>
      <c r="M1736" s="145"/>
    </row>
    <row r="1737">
      <c r="A1737" s="126">
        <v>1656.0</v>
      </c>
      <c r="B1737" s="127" t="s">
        <v>1711</v>
      </c>
      <c r="C1737" s="127" t="s">
        <v>252</v>
      </c>
      <c r="D1737" s="127"/>
      <c r="E1737" s="127" t="s">
        <v>2765</v>
      </c>
      <c r="F1737" s="127"/>
      <c r="G1737" s="127" t="s">
        <v>6374</v>
      </c>
      <c r="H1737" s="127" t="s">
        <v>6375</v>
      </c>
      <c r="I1737" s="127" t="s">
        <v>1722</v>
      </c>
      <c r="J1737" s="127" t="s">
        <v>6376</v>
      </c>
      <c r="K1737" s="127" t="s">
        <v>5541</v>
      </c>
      <c r="L1737" s="127" t="s">
        <v>5542</v>
      </c>
      <c r="M1737" s="145"/>
    </row>
    <row r="1738">
      <c r="A1738" s="126">
        <v>1652.0</v>
      </c>
      <c r="B1738" s="127" t="s">
        <v>1711</v>
      </c>
      <c r="C1738" s="127" t="s">
        <v>252</v>
      </c>
      <c r="D1738" s="127"/>
      <c r="E1738" s="127" t="s">
        <v>2765</v>
      </c>
      <c r="F1738" s="127"/>
      <c r="G1738" s="127" t="s">
        <v>6377</v>
      </c>
      <c r="H1738" s="127" t="s">
        <v>6378</v>
      </c>
      <c r="I1738" s="127" t="s">
        <v>1722</v>
      </c>
      <c r="J1738" s="127" t="s">
        <v>6379</v>
      </c>
      <c r="K1738" s="127" t="s">
        <v>5541</v>
      </c>
      <c r="L1738" s="127" t="s">
        <v>5542</v>
      </c>
      <c r="M1738" s="145"/>
    </row>
    <row r="1739">
      <c r="A1739" s="126">
        <v>1653.0</v>
      </c>
      <c r="B1739" s="127" t="s">
        <v>1711</v>
      </c>
      <c r="C1739" s="127" t="s">
        <v>252</v>
      </c>
      <c r="D1739" s="127"/>
      <c r="E1739" s="127" t="s">
        <v>2765</v>
      </c>
      <c r="F1739" s="127"/>
      <c r="G1739" s="127" t="s">
        <v>6380</v>
      </c>
      <c r="H1739" s="127" t="s">
        <v>6381</v>
      </c>
      <c r="I1739" s="127" t="s">
        <v>1722</v>
      </c>
      <c r="J1739" s="127" t="s">
        <v>6382</v>
      </c>
      <c r="K1739" s="127" t="s">
        <v>5541</v>
      </c>
      <c r="L1739" s="127" t="s">
        <v>5542</v>
      </c>
      <c r="M1739" s="145"/>
    </row>
    <row r="1740">
      <c r="C1740" s="12" t="s">
        <v>252</v>
      </c>
      <c r="D1740" s="12" t="s">
        <v>253</v>
      </c>
      <c r="E1740" s="12" t="s">
        <v>1656</v>
      </c>
      <c r="F1740" s="12" t="s">
        <v>254</v>
      </c>
      <c r="G1740" s="12" t="s">
        <v>6383</v>
      </c>
      <c r="H1740" s="12" t="s">
        <v>6384</v>
      </c>
      <c r="I1740" s="12" t="s">
        <v>1637</v>
      </c>
      <c r="J1740" s="12" t="s">
        <v>6385</v>
      </c>
      <c r="K1740" s="12" t="s">
        <v>5477</v>
      </c>
      <c r="L1740" s="12" t="s">
        <v>5478</v>
      </c>
    </row>
    <row r="1741">
      <c r="C1741" s="12" t="s">
        <v>252</v>
      </c>
      <c r="D1741" s="12" t="s">
        <v>253</v>
      </c>
      <c r="E1741" s="12" t="s">
        <v>1656</v>
      </c>
      <c r="F1741" s="12" t="s">
        <v>254</v>
      </c>
      <c r="G1741" s="12" t="s">
        <v>6386</v>
      </c>
      <c r="H1741" s="12" t="s">
        <v>6387</v>
      </c>
      <c r="I1741" s="12" t="s">
        <v>1637</v>
      </c>
      <c r="J1741" s="12" t="s">
        <v>6388</v>
      </c>
      <c r="K1741" s="12" t="s">
        <v>5477</v>
      </c>
      <c r="L1741" s="12" t="s">
        <v>5478</v>
      </c>
    </row>
    <row r="1742">
      <c r="C1742" s="12" t="s">
        <v>252</v>
      </c>
      <c r="D1742" s="12" t="s">
        <v>253</v>
      </c>
      <c r="E1742" s="12" t="s">
        <v>1656</v>
      </c>
      <c r="F1742" s="12" t="s">
        <v>254</v>
      </c>
      <c r="G1742" s="12" t="s">
        <v>6389</v>
      </c>
      <c r="H1742" s="12" t="s">
        <v>6390</v>
      </c>
      <c r="I1742" s="12" t="s">
        <v>1637</v>
      </c>
      <c r="J1742" s="12" t="s">
        <v>6391</v>
      </c>
      <c r="K1742" s="12" t="s">
        <v>5477</v>
      </c>
      <c r="L1742" s="12" t="s">
        <v>5478</v>
      </c>
    </row>
    <row r="1743">
      <c r="C1743" s="12" t="s">
        <v>252</v>
      </c>
      <c r="D1743" s="12" t="s">
        <v>253</v>
      </c>
      <c r="E1743" s="12" t="s">
        <v>1656</v>
      </c>
      <c r="F1743" s="12" t="s">
        <v>254</v>
      </c>
      <c r="G1743" s="12" t="s">
        <v>6392</v>
      </c>
      <c r="H1743" s="12" t="s">
        <v>6393</v>
      </c>
      <c r="I1743" s="12" t="s">
        <v>1637</v>
      </c>
      <c r="J1743" s="12" t="s">
        <v>6394</v>
      </c>
      <c r="K1743" s="12" t="s">
        <v>5477</v>
      </c>
      <c r="L1743" s="12" t="s">
        <v>5478</v>
      </c>
    </row>
    <row r="1744">
      <c r="C1744" s="12" t="s">
        <v>252</v>
      </c>
      <c r="D1744" s="12" t="s">
        <v>253</v>
      </c>
      <c r="E1744" s="12" t="s">
        <v>1654</v>
      </c>
      <c r="F1744" s="12" t="s">
        <v>254</v>
      </c>
      <c r="G1744" s="12" t="s">
        <v>6395</v>
      </c>
      <c r="H1744" s="12" t="s">
        <v>6396</v>
      </c>
      <c r="I1744" s="12" t="s">
        <v>1600</v>
      </c>
      <c r="J1744" s="12" t="s">
        <v>6397</v>
      </c>
      <c r="K1744" s="12" t="s">
        <v>1602</v>
      </c>
      <c r="L1744" s="12" t="s">
        <v>1603</v>
      </c>
    </row>
    <row r="1745">
      <c r="C1745" s="12" t="s">
        <v>252</v>
      </c>
      <c r="D1745" s="12" t="s">
        <v>253</v>
      </c>
      <c r="E1745" s="12" t="s">
        <v>1654</v>
      </c>
      <c r="F1745" s="12" t="s">
        <v>254</v>
      </c>
      <c r="G1745" s="12" t="s">
        <v>6398</v>
      </c>
      <c r="H1745" s="12" t="s">
        <v>6399</v>
      </c>
      <c r="I1745" s="12" t="s">
        <v>1600</v>
      </c>
      <c r="J1745" s="12" t="s">
        <v>6400</v>
      </c>
      <c r="K1745" s="12" t="s">
        <v>1602</v>
      </c>
      <c r="L1745" s="12" t="s">
        <v>1603</v>
      </c>
    </row>
    <row r="1746">
      <c r="C1746" s="12" t="s">
        <v>252</v>
      </c>
      <c r="D1746" s="12" t="s">
        <v>253</v>
      </c>
      <c r="E1746" s="12" t="s">
        <v>1678</v>
      </c>
      <c r="F1746" s="12" t="s">
        <v>254</v>
      </c>
      <c r="G1746" s="12" t="s">
        <v>6401</v>
      </c>
      <c r="H1746" s="12" t="s">
        <v>6402</v>
      </c>
      <c r="I1746" s="12" t="s">
        <v>1681</v>
      </c>
      <c r="J1746" s="12" t="s">
        <v>6403</v>
      </c>
      <c r="K1746" s="12" t="s">
        <v>1683</v>
      </c>
      <c r="L1746" s="12" t="s">
        <v>1684</v>
      </c>
    </row>
    <row r="1747">
      <c r="A1747" s="119">
        <v>1665.0</v>
      </c>
      <c r="B1747" s="120" t="s">
        <v>1685</v>
      </c>
      <c r="C1747" s="120" t="s">
        <v>6404</v>
      </c>
      <c r="D1747" s="120"/>
      <c r="E1747" s="120" t="s">
        <v>2749</v>
      </c>
      <c r="F1747" s="120"/>
      <c r="G1747" s="120" t="s">
        <v>6405</v>
      </c>
      <c r="H1747" s="120" t="s">
        <v>6406</v>
      </c>
      <c r="I1747" s="120" t="s">
        <v>1681</v>
      </c>
      <c r="J1747" s="120" t="s">
        <v>6407</v>
      </c>
      <c r="K1747" s="120" t="s">
        <v>3986</v>
      </c>
      <c r="L1747" s="120" t="s">
        <v>3987</v>
      </c>
      <c r="M1747" s="120" t="s">
        <v>6408</v>
      </c>
    </row>
    <row r="1748">
      <c r="A1748" s="119">
        <v>1667.0</v>
      </c>
      <c r="B1748" s="120" t="s">
        <v>1685</v>
      </c>
      <c r="C1748" s="120" t="s">
        <v>6404</v>
      </c>
      <c r="D1748" s="120"/>
      <c r="E1748" s="120" t="s">
        <v>2749</v>
      </c>
      <c r="F1748" s="120"/>
      <c r="G1748" s="120" t="s">
        <v>6409</v>
      </c>
      <c r="H1748" s="120" t="s">
        <v>6410</v>
      </c>
      <c r="I1748" s="120" t="s">
        <v>1681</v>
      </c>
      <c r="J1748" s="120" t="s">
        <v>6411</v>
      </c>
      <c r="K1748" s="120" t="s">
        <v>3986</v>
      </c>
      <c r="L1748" s="120" t="s">
        <v>3987</v>
      </c>
      <c r="M1748" s="120" t="s">
        <v>6408</v>
      </c>
    </row>
    <row r="1749">
      <c r="A1749" s="119">
        <v>1666.0</v>
      </c>
      <c r="B1749" s="120" t="s">
        <v>1685</v>
      </c>
      <c r="C1749" s="120" t="s">
        <v>6404</v>
      </c>
      <c r="D1749" s="120"/>
      <c r="E1749" s="120" t="s">
        <v>2749</v>
      </c>
      <c r="F1749" s="120"/>
      <c r="G1749" s="120" t="s">
        <v>6412</v>
      </c>
      <c r="H1749" s="120" t="s">
        <v>6413</v>
      </c>
      <c r="I1749" s="120" t="s">
        <v>1681</v>
      </c>
      <c r="J1749" s="120" t="s">
        <v>6414</v>
      </c>
      <c r="K1749" s="120" t="s">
        <v>3986</v>
      </c>
      <c r="L1749" s="120" t="s">
        <v>3987</v>
      </c>
      <c r="M1749" s="120" t="s">
        <v>6408</v>
      </c>
    </row>
    <row r="1750">
      <c r="A1750" s="119">
        <v>1664.0</v>
      </c>
      <c r="B1750" s="120" t="s">
        <v>1685</v>
      </c>
      <c r="C1750" s="120" t="s">
        <v>6404</v>
      </c>
      <c r="D1750" s="120"/>
      <c r="E1750" s="120" t="s">
        <v>2749</v>
      </c>
      <c r="F1750" s="120"/>
      <c r="G1750" s="120" t="s">
        <v>6415</v>
      </c>
      <c r="H1750" s="120" t="s">
        <v>6416</v>
      </c>
      <c r="I1750" s="120" t="s">
        <v>1681</v>
      </c>
      <c r="J1750" s="120" t="s">
        <v>6417</v>
      </c>
      <c r="K1750" s="120" t="s">
        <v>3986</v>
      </c>
      <c r="L1750" s="120" t="s">
        <v>3987</v>
      </c>
      <c r="M1750" s="120" t="s">
        <v>6408</v>
      </c>
    </row>
    <row r="1751">
      <c r="A1751" s="119">
        <v>1668.0</v>
      </c>
      <c r="B1751" s="120" t="s">
        <v>1685</v>
      </c>
      <c r="C1751" s="120" t="s">
        <v>6404</v>
      </c>
      <c r="D1751" s="120"/>
      <c r="E1751" s="120" t="s">
        <v>1597</v>
      </c>
      <c r="F1751" s="120"/>
      <c r="G1751" s="120" t="s">
        <v>6418</v>
      </c>
      <c r="H1751" s="120" t="s">
        <v>6419</v>
      </c>
      <c r="I1751" s="120" t="s">
        <v>1600</v>
      </c>
      <c r="J1751" s="120" t="s">
        <v>6420</v>
      </c>
      <c r="K1751" s="120" t="s">
        <v>1602</v>
      </c>
      <c r="L1751" s="120" t="s">
        <v>1603</v>
      </c>
      <c r="M1751" s="120" t="s">
        <v>6408</v>
      </c>
    </row>
    <row r="1752">
      <c r="A1752" s="119">
        <v>1669.0</v>
      </c>
      <c r="B1752" s="120" t="s">
        <v>1685</v>
      </c>
      <c r="C1752" s="120" t="s">
        <v>6404</v>
      </c>
      <c r="D1752" s="120"/>
      <c r="E1752" s="120" t="s">
        <v>1597</v>
      </c>
      <c r="F1752" s="120"/>
      <c r="G1752" s="120" t="s">
        <v>6421</v>
      </c>
      <c r="H1752" s="120" t="s">
        <v>6419</v>
      </c>
      <c r="I1752" s="120" t="s">
        <v>1600</v>
      </c>
      <c r="J1752" s="120" t="s">
        <v>6422</v>
      </c>
      <c r="K1752" s="120" t="s">
        <v>2048</v>
      </c>
      <c r="L1752" s="120" t="s">
        <v>2049</v>
      </c>
      <c r="M1752" s="120" t="s">
        <v>6408</v>
      </c>
    </row>
    <row r="1753">
      <c r="A1753" s="119">
        <v>1670.0</v>
      </c>
      <c r="B1753" s="120" t="s">
        <v>1685</v>
      </c>
      <c r="C1753" s="120" t="s">
        <v>6404</v>
      </c>
      <c r="D1753" s="120"/>
      <c r="E1753" s="120" t="s">
        <v>1597</v>
      </c>
      <c r="F1753" s="120"/>
      <c r="G1753" s="120" t="s">
        <v>6423</v>
      </c>
      <c r="H1753" s="120" t="s">
        <v>6419</v>
      </c>
      <c r="I1753" s="120" t="s">
        <v>1600</v>
      </c>
      <c r="J1753" s="120" t="s">
        <v>6424</v>
      </c>
      <c r="K1753" s="120" t="s">
        <v>5515</v>
      </c>
      <c r="L1753" s="120" t="s">
        <v>5516</v>
      </c>
      <c r="M1753" s="120" t="s">
        <v>6408</v>
      </c>
    </row>
    <row r="1754">
      <c r="C1754" s="12" t="s">
        <v>6404</v>
      </c>
      <c r="D1754" s="12" t="s">
        <v>6425</v>
      </c>
      <c r="E1754" s="12" t="s">
        <v>1656</v>
      </c>
      <c r="F1754" s="12" t="s">
        <v>261</v>
      </c>
      <c r="G1754" s="12" t="s">
        <v>6426</v>
      </c>
      <c r="H1754" s="12" t="s">
        <v>6427</v>
      </c>
      <c r="I1754" s="12" t="s">
        <v>1637</v>
      </c>
      <c r="J1754" s="12" t="s">
        <v>6428</v>
      </c>
      <c r="K1754" s="12" t="s">
        <v>5477</v>
      </c>
      <c r="L1754" s="12" t="s">
        <v>5478</v>
      </c>
    </row>
    <row r="1755">
      <c r="C1755" s="12" t="s">
        <v>6404</v>
      </c>
      <c r="D1755" s="12" t="s">
        <v>6425</v>
      </c>
      <c r="E1755" s="12" t="s">
        <v>1656</v>
      </c>
      <c r="F1755" s="12" t="s">
        <v>261</v>
      </c>
      <c r="G1755" s="12" t="s">
        <v>6429</v>
      </c>
      <c r="H1755" s="12" t="s">
        <v>6430</v>
      </c>
      <c r="I1755" s="12" t="s">
        <v>1637</v>
      </c>
      <c r="J1755" s="12" t="s">
        <v>6431</v>
      </c>
      <c r="K1755" s="12" t="s">
        <v>5477</v>
      </c>
      <c r="L1755" s="12" t="s">
        <v>5478</v>
      </c>
    </row>
    <row r="1756">
      <c r="C1756" s="12" t="s">
        <v>6404</v>
      </c>
      <c r="D1756" s="12" t="s">
        <v>6425</v>
      </c>
      <c r="E1756" s="12" t="s">
        <v>1656</v>
      </c>
      <c r="F1756" s="12" t="s">
        <v>261</v>
      </c>
      <c r="G1756" s="12" t="s">
        <v>6432</v>
      </c>
      <c r="H1756" s="12" t="s">
        <v>6433</v>
      </c>
      <c r="I1756" s="12" t="s">
        <v>1637</v>
      </c>
      <c r="J1756" s="12" t="s">
        <v>6434</v>
      </c>
      <c r="K1756" s="12" t="s">
        <v>5477</v>
      </c>
      <c r="L1756" s="12" t="s">
        <v>5478</v>
      </c>
    </row>
    <row r="1757">
      <c r="C1757" s="12" t="s">
        <v>6404</v>
      </c>
      <c r="D1757" s="12" t="s">
        <v>6425</v>
      </c>
      <c r="E1757" s="12" t="s">
        <v>1656</v>
      </c>
      <c r="F1757" s="12" t="s">
        <v>261</v>
      </c>
      <c r="G1757" s="12" t="s">
        <v>6435</v>
      </c>
      <c r="H1757" s="12" t="s">
        <v>6436</v>
      </c>
      <c r="I1757" s="12" t="s">
        <v>1637</v>
      </c>
      <c r="J1757" s="12" t="s">
        <v>6437</v>
      </c>
      <c r="K1757" s="12" t="s">
        <v>5477</v>
      </c>
      <c r="L1757" s="12" t="s">
        <v>5478</v>
      </c>
    </row>
    <row r="1758">
      <c r="C1758" s="12" t="s">
        <v>6404</v>
      </c>
      <c r="D1758" s="12" t="s">
        <v>6425</v>
      </c>
      <c r="E1758" s="12" t="s">
        <v>1654</v>
      </c>
      <c r="F1758" s="12" t="s">
        <v>261</v>
      </c>
      <c r="G1758" s="12" t="s">
        <v>6438</v>
      </c>
      <c r="H1758" s="12" t="s">
        <v>6439</v>
      </c>
      <c r="I1758" s="12" t="s">
        <v>1600</v>
      </c>
      <c r="J1758" s="12" t="s">
        <v>6440</v>
      </c>
      <c r="K1758" s="12" t="s">
        <v>1602</v>
      </c>
      <c r="L1758" s="12" t="s">
        <v>1603</v>
      </c>
    </row>
    <row r="1759">
      <c r="C1759" s="12" t="s">
        <v>6404</v>
      </c>
      <c r="D1759" s="12" t="s">
        <v>6425</v>
      </c>
      <c r="E1759" s="12" t="s">
        <v>1654</v>
      </c>
      <c r="F1759" s="12" t="s">
        <v>261</v>
      </c>
      <c r="G1759" s="12" t="s">
        <v>6441</v>
      </c>
      <c r="H1759" s="12" t="s">
        <v>6442</v>
      </c>
      <c r="I1759" s="12" t="s">
        <v>1600</v>
      </c>
      <c r="J1759" s="12" t="s">
        <v>6443</v>
      </c>
      <c r="K1759" s="12" t="s">
        <v>1602</v>
      </c>
      <c r="L1759" s="12" t="s">
        <v>1603</v>
      </c>
    </row>
    <row r="1760">
      <c r="C1760" s="12" t="s">
        <v>6404</v>
      </c>
      <c r="D1760" s="12" t="s">
        <v>6425</v>
      </c>
      <c r="E1760" s="12" t="s">
        <v>1619</v>
      </c>
      <c r="F1760" s="12" t="s">
        <v>261</v>
      </c>
      <c r="G1760" s="12" t="s">
        <v>6444</v>
      </c>
      <c r="H1760" s="12" t="s">
        <v>6445</v>
      </c>
      <c r="I1760" s="12" t="s">
        <v>1588</v>
      </c>
      <c r="J1760" s="12" t="s">
        <v>6446</v>
      </c>
      <c r="K1760" s="12" t="s">
        <v>5890</v>
      </c>
      <c r="L1760" s="12" t="s">
        <v>5891</v>
      </c>
    </row>
    <row r="1761">
      <c r="C1761" s="12" t="s">
        <v>6404</v>
      </c>
      <c r="D1761" s="12" t="s">
        <v>6425</v>
      </c>
      <c r="E1761" s="12" t="s">
        <v>1619</v>
      </c>
      <c r="F1761" s="12" t="s">
        <v>261</v>
      </c>
      <c r="G1761" s="12" t="s">
        <v>6447</v>
      </c>
      <c r="H1761" s="12" t="s">
        <v>6448</v>
      </c>
      <c r="I1761" s="12" t="s">
        <v>1588</v>
      </c>
      <c r="J1761" s="12" t="s">
        <v>6449</v>
      </c>
      <c r="K1761" s="12" t="s">
        <v>5890</v>
      </c>
      <c r="L1761" s="12" t="s">
        <v>5891</v>
      </c>
    </row>
    <row r="1762">
      <c r="A1762" s="119">
        <v>414.0</v>
      </c>
      <c r="B1762" s="120" t="s">
        <v>1685</v>
      </c>
      <c r="C1762" s="119" t="s">
        <v>6450</v>
      </c>
      <c r="D1762" s="135"/>
      <c r="E1762" s="135" t="s">
        <v>1604</v>
      </c>
      <c r="F1762" s="135"/>
      <c r="G1762" s="135" t="s">
        <v>6451</v>
      </c>
      <c r="H1762" s="135" t="s">
        <v>6452</v>
      </c>
      <c r="I1762" s="135" t="s">
        <v>1607</v>
      </c>
      <c r="J1762" s="135" t="s">
        <v>6453</v>
      </c>
      <c r="K1762" s="135" t="s">
        <v>2841</v>
      </c>
      <c r="L1762" s="135" t="s">
        <v>2842</v>
      </c>
      <c r="M1762" s="124"/>
      <c r="N1762" s="18"/>
      <c r="O1762" s="18"/>
      <c r="P1762" s="18"/>
      <c r="Q1762" s="18"/>
      <c r="R1762" s="18"/>
      <c r="S1762" s="18"/>
      <c r="T1762" s="15"/>
      <c r="U1762" s="18"/>
      <c r="V1762" s="18"/>
      <c r="W1762" s="18"/>
      <c r="X1762" s="18"/>
      <c r="Y1762" s="18"/>
      <c r="Z1762" s="18"/>
      <c r="AA1762" s="18"/>
      <c r="AB1762" s="18"/>
      <c r="AC1762" s="18"/>
      <c r="AD1762" s="18"/>
    </row>
    <row r="1763">
      <c r="A1763" s="119">
        <v>424.0</v>
      </c>
      <c r="B1763" s="120" t="s">
        <v>1685</v>
      </c>
      <c r="C1763" s="119" t="s">
        <v>6450</v>
      </c>
      <c r="D1763" s="135"/>
      <c r="E1763" s="135" t="s">
        <v>1604</v>
      </c>
      <c r="F1763" s="135"/>
      <c r="G1763" s="135" t="s">
        <v>6451</v>
      </c>
      <c r="H1763" s="135" t="s">
        <v>6452</v>
      </c>
      <c r="I1763" s="135" t="s">
        <v>1607</v>
      </c>
      <c r="J1763" s="135" t="s">
        <v>6454</v>
      </c>
      <c r="K1763" s="135" t="s">
        <v>2844</v>
      </c>
      <c r="L1763" s="135" t="s">
        <v>2845</v>
      </c>
      <c r="M1763" s="124"/>
      <c r="N1763" s="18"/>
      <c r="O1763" s="18"/>
      <c r="P1763" s="18"/>
      <c r="Q1763" s="18"/>
      <c r="R1763" s="18"/>
      <c r="S1763" s="18"/>
      <c r="T1763" s="15"/>
      <c r="U1763" s="18"/>
      <c r="V1763" s="18"/>
      <c r="W1763" s="18"/>
      <c r="X1763" s="18"/>
      <c r="Y1763" s="18"/>
      <c r="Z1763" s="18"/>
      <c r="AA1763" s="18"/>
      <c r="AB1763" s="18"/>
      <c r="AC1763" s="18"/>
      <c r="AD1763" s="18"/>
    </row>
    <row r="1764">
      <c r="A1764" s="119">
        <v>600.0</v>
      </c>
      <c r="B1764" s="120" t="s">
        <v>1685</v>
      </c>
      <c r="C1764" s="119" t="s">
        <v>1035</v>
      </c>
      <c r="D1764" s="119"/>
      <c r="E1764" s="119" t="s">
        <v>1729</v>
      </c>
      <c r="F1764" s="121"/>
      <c r="G1764" s="121" t="s">
        <v>6455</v>
      </c>
      <c r="H1764" s="121" t="s">
        <v>6456</v>
      </c>
      <c r="I1764" s="121" t="s">
        <v>1607</v>
      </c>
      <c r="J1764" s="121" t="s">
        <v>6457</v>
      </c>
      <c r="K1764" s="123" t="s">
        <v>2841</v>
      </c>
      <c r="L1764" s="121" t="s">
        <v>2842</v>
      </c>
      <c r="M1764" s="124"/>
      <c r="N1764" s="18"/>
      <c r="O1764" s="18"/>
      <c r="P1764" s="18"/>
      <c r="Q1764" s="18"/>
      <c r="R1764" s="18"/>
      <c r="S1764" s="18"/>
      <c r="T1764" s="15"/>
      <c r="U1764" s="18"/>
      <c r="V1764" s="18"/>
      <c r="W1764" s="18"/>
      <c r="X1764" s="18"/>
      <c r="Y1764" s="18"/>
      <c r="Z1764" s="18"/>
      <c r="AA1764" s="18"/>
      <c r="AB1764" s="18"/>
      <c r="AC1764" s="18"/>
      <c r="AD1764" s="18"/>
    </row>
    <row r="1765">
      <c r="A1765" s="119">
        <v>606.0</v>
      </c>
      <c r="B1765" s="120" t="s">
        <v>1685</v>
      </c>
      <c r="C1765" s="119" t="s">
        <v>1035</v>
      </c>
      <c r="D1765" s="119"/>
      <c r="E1765" s="119" t="s">
        <v>1729</v>
      </c>
      <c r="F1765" s="121"/>
      <c r="G1765" s="121" t="s">
        <v>6455</v>
      </c>
      <c r="H1765" s="121" t="s">
        <v>6456</v>
      </c>
      <c r="I1765" s="121" t="s">
        <v>1607</v>
      </c>
      <c r="J1765" s="121" t="s">
        <v>6458</v>
      </c>
      <c r="K1765" s="123" t="s">
        <v>2844</v>
      </c>
      <c r="L1765" s="121" t="s">
        <v>2845</v>
      </c>
      <c r="M1765" s="124"/>
      <c r="N1765" s="18"/>
      <c r="O1765" s="18"/>
      <c r="P1765" s="18"/>
      <c r="Q1765" s="18"/>
      <c r="R1765" s="18"/>
      <c r="S1765" s="18"/>
      <c r="T1765" s="15"/>
      <c r="U1765" s="18"/>
      <c r="V1765" s="18"/>
      <c r="W1765" s="18"/>
      <c r="X1765" s="18"/>
      <c r="Y1765" s="18"/>
      <c r="Z1765" s="18"/>
      <c r="AA1765" s="18"/>
      <c r="AB1765" s="18"/>
      <c r="AC1765" s="18"/>
      <c r="AD1765" s="18"/>
    </row>
    <row r="1766">
      <c r="C1766" s="15" t="s">
        <v>1035</v>
      </c>
      <c r="D1766" s="12"/>
      <c r="E1766" s="12" t="s">
        <v>1729</v>
      </c>
      <c r="F1766" s="21"/>
      <c r="G1766" s="21" t="s">
        <v>6459</v>
      </c>
      <c r="H1766" s="21" t="s">
        <v>6460</v>
      </c>
      <c r="I1766" s="21" t="s">
        <v>1607</v>
      </c>
      <c r="J1766" s="21" t="s">
        <v>6461</v>
      </c>
      <c r="K1766" s="20" t="s">
        <v>2841</v>
      </c>
      <c r="L1766" s="21"/>
    </row>
    <row r="1767">
      <c r="C1767" s="15" t="s">
        <v>1035</v>
      </c>
      <c r="D1767" s="12"/>
      <c r="E1767" s="12" t="s">
        <v>1729</v>
      </c>
      <c r="F1767" s="21"/>
      <c r="G1767" s="21" t="s">
        <v>6459</v>
      </c>
      <c r="H1767" s="21" t="s">
        <v>6460</v>
      </c>
      <c r="I1767" s="21" t="s">
        <v>1607</v>
      </c>
      <c r="J1767" s="21" t="s">
        <v>6462</v>
      </c>
      <c r="K1767" s="20" t="s">
        <v>2844</v>
      </c>
      <c r="L1767" s="21"/>
    </row>
    <row r="1768">
      <c r="C1768" s="15" t="s">
        <v>1035</v>
      </c>
      <c r="D1768" s="12"/>
      <c r="E1768" s="12" t="s">
        <v>1729</v>
      </c>
      <c r="F1768" s="21"/>
      <c r="G1768" s="21" t="s">
        <v>6463</v>
      </c>
      <c r="H1768" s="21" t="s">
        <v>6464</v>
      </c>
      <c r="I1768" s="21" t="s">
        <v>1607</v>
      </c>
      <c r="J1768" s="21" t="s">
        <v>6465</v>
      </c>
      <c r="K1768" s="20" t="s">
        <v>2841</v>
      </c>
      <c r="L1768" s="21"/>
    </row>
    <row r="1769">
      <c r="C1769" s="15" t="s">
        <v>1035</v>
      </c>
      <c r="D1769" s="12"/>
      <c r="E1769" s="12" t="s">
        <v>1729</v>
      </c>
      <c r="F1769" s="21"/>
      <c r="G1769" s="21" t="s">
        <v>6463</v>
      </c>
      <c r="H1769" s="21" t="s">
        <v>6464</v>
      </c>
      <c r="I1769" s="21" t="s">
        <v>1607</v>
      </c>
      <c r="J1769" s="21" t="s">
        <v>6466</v>
      </c>
      <c r="K1769" s="20" t="s">
        <v>2844</v>
      </c>
      <c r="L1769" s="21"/>
    </row>
    <row r="1770">
      <c r="C1770" s="15" t="s">
        <v>1035</v>
      </c>
      <c r="D1770" s="12"/>
      <c r="E1770" s="12" t="s">
        <v>1729</v>
      </c>
      <c r="F1770" s="21"/>
      <c r="G1770" s="21" t="s">
        <v>6467</v>
      </c>
      <c r="H1770" s="21" t="s">
        <v>6468</v>
      </c>
      <c r="I1770" s="21" t="s">
        <v>1607</v>
      </c>
      <c r="J1770" s="21" t="s">
        <v>6469</v>
      </c>
      <c r="K1770" s="20" t="s">
        <v>2841</v>
      </c>
      <c r="L1770" s="21"/>
    </row>
    <row r="1771">
      <c r="C1771" s="15" t="s">
        <v>1035</v>
      </c>
      <c r="D1771" s="12"/>
      <c r="E1771" s="12" t="s">
        <v>1729</v>
      </c>
      <c r="F1771" s="21"/>
      <c r="G1771" s="21" t="s">
        <v>6467</v>
      </c>
      <c r="H1771" s="21" t="s">
        <v>6468</v>
      </c>
      <c r="I1771" s="21" t="s">
        <v>1607</v>
      </c>
      <c r="J1771" s="21" t="s">
        <v>6470</v>
      </c>
      <c r="K1771" s="20" t="s">
        <v>2844</v>
      </c>
      <c r="L1771" s="21"/>
    </row>
    <row r="1772">
      <c r="C1772" s="15" t="s">
        <v>1035</v>
      </c>
      <c r="D1772" s="12"/>
      <c r="E1772" s="12" t="s">
        <v>1729</v>
      </c>
      <c r="F1772" s="21"/>
      <c r="G1772" s="21" t="s">
        <v>6471</v>
      </c>
      <c r="H1772" s="21" t="s">
        <v>6472</v>
      </c>
      <c r="I1772" s="21" t="s">
        <v>1607</v>
      </c>
      <c r="J1772" s="21" t="s">
        <v>6473</v>
      </c>
      <c r="K1772" s="20" t="s">
        <v>2841</v>
      </c>
      <c r="L1772" s="21"/>
    </row>
    <row r="1773">
      <c r="C1773" s="15" t="s">
        <v>1035</v>
      </c>
      <c r="D1773" s="12"/>
      <c r="E1773" s="12" t="s">
        <v>1729</v>
      </c>
      <c r="F1773" s="21"/>
      <c r="G1773" s="21" t="s">
        <v>6471</v>
      </c>
      <c r="H1773" s="21" t="s">
        <v>6472</v>
      </c>
      <c r="I1773" s="21" t="s">
        <v>1607</v>
      </c>
      <c r="J1773" s="21" t="s">
        <v>6474</v>
      </c>
      <c r="K1773" s="20" t="s">
        <v>2844</v>
      </c>
      <c r="L1773" s="21"/>
    </row>
    <row r="1774">
      <c r="C1774" s="15" t="s">
        <v>1035</v>
      </c>
      <c r="D1774" s="12"/>
      <c r="E1774" s="12" t="s">
        <v>1729</v>
      </c>
      <c r="F1774" s="21"/>
      <c r="G1774" s="21" t="s">
        <v>6475</v>
      </c>
      <c r="H1774" s="21" t="s">
        <v>6476</v>
      </c>
      <c r="I1774" s="21" t="s">
        <v>1607</v>
      </c>
      <c r="J1774" s="21" t="s">
        <v>6477</v>
      </c>
      <c r="K1774" s="20" t="s">
        <v>2841</v>
      </c>
      <c r="L1774" s="21"/>
    </row>
    <row r="1775">
      <c r="C1775" s="15" t="s">
        <v>1035</v>
      </c>
      <c r="D1775" s="12"/>
      <c r="E1775" s="12" t="s">
        <v>1729</v>
      </c>
      <c r="F1775" s="21"/>
      <c r="G1775" s="21" t="s">
        <v>6475</v>
      </c>
      <c r="H1775" s="21" t="s">
        <v>6476</v>
      </c>
      <c r="I1775" s="21" t="s">
        <v>1607</v>
      </c>
      <c r="J1775" s="21" t="s">
        <v>6478</v>
      </c>
      <c r="K1775" s="20" t="s">
        <v>2844</v>
      </c>
      <c r="L1775" s="21"/>
    </row>
    <row r="1776">
      <c r="C1776" s="15" t="s">
        <v>1035</v>
      </c>
      <c r="D1776" s="21"/>
      <c r="E1776" s="21" t="s">
        <v>1604</v>
      </c>
      <c r="F1776" s="21"/>
      <c r="G1776" s="21" t="s">
        <v>6471</v>
      </c>
      <c r="H1776" s="21" t="s">
        <v>6472</v>
      </c>
      <c r="I1776" s="21" t="s">
        <v>1607</v>
      </c>
      <c r="J1776" s="21" t="s">
        <v>6473</v>
      </c>
      <c r="K1776" s="20" t="s">
        <v>2841</v>
      </c>
      <c r="L1776" s="21"/>
    </row>
    <row r="1777">
      <c r="C1777" s="15" t="s">
        <v>1035</v>
      </c>
      <c r="D1777" s="21"/>
      <c r="E1777" s="21" t="s">
        <v>1604</v>
      </c>
      <c r="F1777" s="21"/>
      <c r="G1777" s="21" t="s">
        <v>6471</v>
      </c>
      <c r="H1777" s="21" t="s">
        <v>6472</v>
      </c>
      <c r="I1777" s="21" t="s">
        <v>1607</v>
      </c>
      <c r="J1777" s="21" t="s">
        <v>6474</v>
      </c>
      <c r="K1777" s="20" t="s">
        <v>2844</v>
      </c>
      <c r="L1777" s="21"/>
    </row>
    <row r="1778">
      <c r="C1778" s="12" t="s">
        <v>1035</v>
      </c>
      <c r="D1778" s="20"/>
      <c r="E1778" s="20" t="s">
        <v>1678</v>
      </c>
      <c r="F1778" s="21"/>
      <c r="G1778" s="21" t="s">
        <v>6479</v>
      </c>
      <c r="H1778" s="21" t="s">
        <v>6480</v>
      </c>
      <c r="I1778" s="21" t="s">
        <v>1681</v>
      </c>
      <c r="J1778" s="21" t="s">
        <v>6481</v>
      </c>
      <c r="K1778" s="20" t="s">
        <v>6482</v>
      </c>
      <c r="L1778" s="21"/>
    </row>
    <row r="1779">
      <c r="C1779" s="12" t="s">
        <v>1035</v>
      </c>
      <c r="D1779" s="20"/>
      <c r="E1779" s="20" t="s">
        <v>1678</v>
      </c>
      <c r="F1779" s="21"/>
      <c r="G1779" s="21" t="s">
        <v>6483</v>
      </c>
      <c r="H1779" s="21" t="s">
        <v>6484</v>
      </c>
      <c r="I1779" s="21" t="s">
        <v>1681</v>
      </c>
      <c r="J1779" s="21" t="s">
        <v>6485</v>
      </c>
      <c r="K1779" s="20" t="s">
        <v>6482</v>
      </c>
      <c r="L1779" s="21"/>
    </row>
    <row r="1780">
      <c r="C1780" s="12" t="s">
        <v>1035</v>
      </c>
      <c r="D1780" s="20"/>
      <c r="E1780" s="20" t="s">
        <v>1678</v>
      </c>
      <c r="F1780" s="21"/>
      <c r="G1780" s="21" t="s">
        <v>6486</v>
      </c>
      <c r="H1780" s="21" t="s">
        <v>6487</v>
      </c>
      <c r="I1780" s="21" t="s">
        <v>1681</v>
      </c>
      <c r="J1780" s="21" t="s">
        <v>6488</v>
      </c>
      <c r="K1780" s="20" t="s">
        <v>6482</v>
      </c>
      <c r="L1780" s="21"/>
    </row>
    <row r="1781">
      <c r="C1781" s="12" t="s">
        <v>1035</v>
      </c>
      <c r="D1781" s="20"/>
      <c r="E1781" s="20" t="s">
        <v>1678</v>
      </c>
      <c r="F1781" s="21"/>
      <c r="G1781" s="21" t="s">
        <v>6489</v>
      </c>
      <c r="H1781" s="21" t="s">
        <v>6490</v>
      </c>
      <c r="I1781" s="21" t="s">
        <v>1681</v>
      </c>
      <c r="J1781" s="21" t="s">
        <v>6491</v>
      </c>
      <c r="K1781" s="20" t="s">
        <v>6482</v>
      </c>
      <c r="L1781" s="21"/>
    </row>
    <row r="1782">
      <c r="C1782" s="12" t="s">
        <v>1035</v>
      </c>
      <c r="D1782" s="20"/>
      <c r="E1782" s="20" t="s">
        <v>1678</v>
      </c>
      <c r="F1782" s="21"/>
      <c r="G1782" s="21" t="s">
        <v>6492</v>
      </c>
      <c r="H1782" s="21" t="s">
        <v>6493</v>
      </c>
      <c r="I1782" s="21" t="s">
        <v>1681</v>
      </c>
      <c r="J1782" s="21" t="s">
        <v>6494</v>
      </c>
      <c r="K1782" s="20" t="s">
        <v>6482</v>
      </c>
      <c r="L1782" s="21"/>
    </row>
    <row r="1783">
      <c r="C1783" s="12" t="s">
        <v>1035</v>
      </c>
      <c r="D1783" s="20"/>
      <c r="E1783" s="20" t="s">
        <v>1678</v>
      </c>
      <c r="F1783" s="21"/>
      <c r="G1783" s="21" t="s">
        <v>6495</v>
      </c>
      <c r="H1783" s="21" t="s">
        <v>6496</v>
      </c>
      <c r="I1783" s="21" t="s">
        <v>1681</v>
      </c>
      <c r="J1783" s="21" t="s">
        <v>6497</v>
      </c>
      <c r="K1783" s="20" t="s">
        <v>6482</v>
      </c>
      <c r="L1783" s="21"/>
    </row>
    <row r="1784">
      <c r="C1784" s="12" t="s">
        <v>1035</v>
      </c>
      <c r="D1784" s="20"/>
      <c r="E1784" s="20" t="s">
        <v>1678</v>
      </c>
      <c r="F1784" s="21"/>
      <c r="G1784" s="21" t="s">
        <v>6498</v>
      </c>
      <c r="H1784" s="21" t="s">
        <v>6499</v>
      </c>
      <c r="I1784" s="21" t="s">
        <v>1681</v>
      </c>
      <c r="J1784" s="21" t="s">
        <v>6500</v>
      </c>
      <c r="K1784" s="20" t="s">
        <v>6482</v>
      </c>
      <c r="L1784" s="21"/>
    </row>
    <row r="1785">
      <c r="C1785" s="12" t="s">
        <v>1035</v>
      </c>
      <c r="D1785" s="20"/>
      <c r="E1785" s="20" t="s">
        <v>1678</v>
      </c>
      <c r="F1785" s="21"/>
      <c r="G1785" s="21" t="s">
        <v>6501</v>
      </c>
      <c r="H1785" s="21" t="s">
        <v>6502</v>
      </c>
      <c r="I1785" s="21" t="s">
        <v>1681</v>
      </c>
      <c r="J1785" s="21" t="s">
        <v>6503</v>
      </c>
      <c r="K1785" s="20" t="s">
        <v>6482</v>
      </c>
      <c r="L1785" s="21"/>
    </row>
    <row r="1786">
      <c r="C1786" s="12" t="s">
        <v>1035</v>
      </c>
      <c r="D1786" s="20"/>
      <c r="E1786" s="20" t="s">
        <v>1678</v>
      </c>
      <c r="F1786" s="21"/>
      <c r="G1786" s="21" t="s">
        <v>6504</v>
      </c>
      <c r="H1786" s="21" t="s">
        <v>6505</v>
      </c>
      <c r="I1786" s="21" t="s">
        <v>1681</v>
      </c>
      <c r="J1786" s="21" t="s">
        <v>6506</v>
      </c>
      <c r="K1786" s="20" t="s">
        <v>6482</v>
      </c>
      <c r="L1786" s="21"/>
    </row>
    <row r="1787">
      <c r="C1787" s="12" t="s">
        <v>1035</v>
      </c>
      <c r="D1787" s="20"/>
      <c r="E1787" s="20" t="s">
        <v>1678</v>
      </c>
      <c r="F1787" s="21"/>
      <c r="G1787" s="21" t="s">
        <v>6507</v>
      </c>
      <c r="H1787" s="21" t="s">
        <v>6508</v>
      </c>
      <c r="I1787" s="21" t="s">
        <v>1681</v>
      </c>
      <c r="J1787" s="21" t="s">
        <v>6509</v>
      </c>
      <c r="K1787" s="20" t="s">
        <v>6482</v>
      </c>
      <c r="L1787" s="21"/>
    </row>
    <row r="1788">
      <c r="C1788" s="12" t="s">
        <v>1035</v>
      </c>
      <c r="D1788" s="20"/>
      <c r="E1788" s="20" t="s">
        <v>1678</v>
      </c>
      <c r="F1788" s="21"/>
      <c r="G1788" s="21" t="s">
        <v>6510</v>
      </c>
      <c r="H1788" s="21" t="s">
        <v>6511</v>
      </c>
      <c r="I1788" s="21" t="s">
        <v>1681</v>
      </c>
      <c r="J1788" s="21" t="s">
        <v>6512</v>
      </c>
      <c r="K1788" s="20" t="s">
        <v>6482</v>
      </c>
      <c r="L1788" s="21"/>
    </row>
    <row r="1789">
      <c r="C1789" s="12" t="s">
        <v>1035</v>
      </c>
      <c r="D1789" s="20"/>
      <c r="E1789" s="20" t="s">
        <v>1678</v>
      </c>
      <c r="F1789" s="21"/>
      <c r="G1789" s="21" t="s">
        <v>6513</v>
      </c>
      <c r="H1789" s="21" t="s">
        <v>6514</v>
      </c>
      <c r="I1789" s="21" t="s">
        <v>1681</v>
      </c>
      <c r="J1789" s="21" t="s">
        <v>6515</v>
      </c>
      <c r="K1789" s="20" t="s">
        <v>6516</v>
      </c>
      <c r="L1789" s="21"/>
    </row>
    <row r="1790">
      <c r="C1790" s="12" t="s">
        <v>1035</v>
      </c>
      <c r="D1790" s="20"/>
      <c r="E1790" s="20" t="s">
        <v>1678</v>
      </c>
      <c r="F1790" s="21"/>
      <c r="G1790" s="21" t="s">
        <v>6517</v>
      </c>
      <c r="H1790" s="21" t="s">
        <v>6518</v>
      </c>
      <c r="I1790" s="21" t="s">
        <v>1681</v>
      </c>
      <c r="J1790" s="21" t="s">
        <v>6519</v>
      </c>
      <c r="K1790" s="20" t="s">
        <v>6520</v>
      </c>
      <c r="L1790" s="21"/>
    </row>
    <row r="1791">
      <c r="C1791" s="12" t="s">
        <v>1035</v>
      </c>
      <c r="D1791" s="20"/>
      <c r="E1791" s="20" t="s">
        <v>1678</v>
      </c>
      <c r="F1791" s="21"/>
      <c r="G1791" s="21" t="s">
        <v>6517</v>
      </c>
      <c r="H1791" s="21" t="s">
        <v>6518</v>
      </c>
      <c r="I1791" s="21" t="s">
        <v>1681</v>
      </c>
      <c r="J1791" s="21" t="s">
        <v>6521</v>
      </c>
      <c r="K1791" s="20" t="s">
        <v>6522</v>
      </c>
      <c r="L1791" s="21"/>
    </row>
    <row r="1792">
      <c r="C1792" s="12" t="s">
        <v>1035</v>
      </c>
      <c r="D1792" s="20"/>
      <c r="E1792" s="20" t="s">
        <v>1678</v>
      </c>
      <c r="F1792" s="21"/>
      <c r="G1792" s="21" t="s">
        <v>6523</v>
      </c>
      <c r="H1792" s="21" t="s">
        <v>6524</v>
      </c>
      <c r="I1792" s="21" t="s">
        <v>1681</v>
      </c>
      <c r="J1792" s="21" t="s">
        <v>6525</v>
      </c>
      <c r="K1792" s="20" t="s">
        <v>6482</v>
      </c>
      <c r="L1792" s="21"/>
    </row>
    <row r="1793">
      <c r="C1793" s="12" t="s">
        <v>1035</v>
      </c>
      <c r="D1793" s="20"/>
      <c r="E1793" s="20" t="s">
        <v>1678</v>
      </c>
      <c r="F1793" s="21"/>
      <c r="G1793" s="21" t="s">
        <v>6526</v>
      </c>
      <c r="H1793" s="21" t="s">
        <v>6527</v>
      </c>
      <c r="I1793" s="21" t="s">
        <v>1681</v>
      </c>
      <c r="J1793" s="21" t="s">
        <v>6528</v>
      </c>
      <c r="K1793" s="20" t="s">
        <v>3774</v>
      </c>
      <c r="L1793" s="21"/>
    </row>
    <row r="1794">
      <c r="C1794" s="12" t="s">
        <v>1035</v>
      </c>
      <c r="D1794" s="20"/>
      <c r="E1794" s="20" t="s">
        <v>1729</v>
      </c>
      <c r="F1794" s="21"/>
      <c r="G1794" s="21" t="s">
        <v>6529</v>
      </c>
      <c r="H1794" s="21" t="s">
        <v>6530</v>
      </c>
      <c r="I1794" s="21" t="s">
        <v>1607</v>
      </c>
      <c r="J1794" s="21" t="s">
        <v>6531</v>
      </c>
      <c r="K1794" s="20" t="s">
        <v>6532</v>
      </c>
      <c r="L1794" s="21"/>
    </row>
    <row r="1795">
      <c r="C1795" s="12" t="s">
        <v>1035</v>
      </c>
      <c r="D1795" s="20"/>
      <c r="E1795" s="20" t="s">
        <v>1729</v>
      </c>
      <c r="F1795" s="21"/>
      <c r="G1795" s="21" t="s">
        <v>6533</v>
      </c>
      <c r="H1795" s="21" t="s">
        <v>6534</v>
      </c>
      <c r="I1795" s="21" t="s">
        <v>1607</v>
      </c>
      <c r="J1795" s="21" t="s">
        <v>6535</v>
      </c>
      <c r="K1795" s="20" t="s">
        <v>6532</v>
      </c>
      <c r="L1795" s="21"/>
    </row>
    <row r="1796">
      <c r="C1796" s="12" t="s">
        <v>1035</v>
      </c>
      <c r="D1796" s="20"/>
      <c r="E1796" s="20" t="s">
        <v>1729</v>
      </c>
      <c r="F1796" s="21"/>
      <c r="G1796" s="21" t="s">
        <v>6536</v>
      </c>
      <c r="H1796" s="21" t="s">
        <v>6537</v>
      </c>
      <c r="I1796" s="21" t="s">
        <v>1607</v>
      </c>
      <c r="J1796" s="21" t="s">
        <v>6538</v>
      </c>
      <c r="K1796" s="20" t="s">
        <v>6532</v>
      </c>
      <c r="L1796" s="21"/>
    </row>
    <row r="1797">
      <c r="C1797" s="12" t="s">
        <v>1035</v>
      </c>
      <c r="D1797" s="20"/>
      <c r="E1797" s="20" t="s">
        <v>1729</v>
      </c>
      <c r="F1797" s="21"/>
      <c r="G1797" s="21" t="s">
        <v>6539</v>
      </c>
      <c r="H1797" s="21" t="s">
        <v>6540</v>
      </c>
      <c r="I1797" s="21" t="s">
        <v>1607</v>
      </c>
      <c r="J1797" s="21" t="s">
        <v>6541</v>
      </c>
      <c r="K1797" s="20" t="s">
        <v>6532</v>
      </c>
      <c r="L1797" s="21"/>
    </row>
    <row r="1798">
      <c r="C1798" s="12" t="s">
        <v>1035</v>
      </c>
      <c r="D1798" s="20"/>
      <c r="E1798" s="20" t="s">
        <v>1729</v>
      </c>
      <c r="F1798" s="21"/>
      <c r="G1798" s="21" t="s">
        <v>6542</v>
      </c>
      <c r="H1798" s="21" t="s">
        <v>6543</v>
      </c>
      <c r="I1798" s="21" t="s">
        <v>1607</v>
      </c>
      <c r="J1798" s="21" t="s">
        <v>6544</v>
      </c>
      <c r="K1798" s="20" t="s">
        <v>6532</v>
      </c>
      <c r="L1798" s="21"/>
    </row>
    <row r="1799">
      <c r="C1799" s="12" t="s">
        <v>1035</v>
      </c>
      <c r="D1799" s="20"/>
      <c r="E1799" s="20" t="s">
        <v>1729</v>
      </c>
      <c r="F1799" s="21"/>
      <c r="G1799" s="21" t="s">
        <v>6545</v>
      </c>
      <c r="H1799" s="21" t="s">
        <v>6546</v>
      </c>
      <c r="I1799" s="21" t="s">
        <v>1607</v>
      </c>
      <c r="J1799" s="21" t="s">
        <v>6547</v>
      </c>
      <c r="K1799" s="20" t="s">
        <v>6532</v>
      </c>
      <c r="L1799" s="21"/>
    </row>
    <row r="1800">
      <c r="C1800" s="12" t="s">
        <v>1035</v>
      </c>
      <c r="D1800" s="20"/>
      <c r="E1800" s="20" t="s">
        <v>1729</v>
      </c>
      <c r="F1800" s="21"/>
      <c r="G1800" s="21" t="s">
        <v>6548</v>
      </c>
      <c r="H1800" s="21" t="s">
        <v>6549</v>
      </c>
      <c r="I1800" s="21" t="s">
        <v>1607</v>
      </c>
      <c r="J1800" s="21" t="s">
        <v>6550</v>
      </c>
      <c r="K1800" s="20" t="s">
        <v>6551</v>
      </c>
      <c r="L1800" s="21"/>
    </row>
    <row r="1801">
      <c r="C1801" s="12" t="s">
        <v>1035</v>
      </c>
      <c r="D1801" s="20"/>
      <c r="E1801" s="20" t="s">
        <v>1729</v>
      </c>
      <c r="F1801" s="21"/>
      <c r="G1801" s="21" t="s">
        <v>6552</v>
      </c>
      <c r="H1801" s="21" t="s">
        <v>6553</v>
      </c>
      <c r="I1801" s="21" t="s">
        <v>1607</v>
      </c>
      <c r="J1801" s="21" t="s">
        <v>6554</v>
      </c>
      <c r="K1801" s="20" t="s">
        <v>6551</v>
      </c>
      <c r="L1801" s="21"/>
    </row>
    <row r="1802">
      <c r="C1802" s="12" t="s">
        <v>1035</v>
      </c>
      <c r="D1802" s="20"/>
      <c r="E1802" s="20" t="s">
        <v>1729</v>
      </c>
      <c r="F1802" s="21"/>
      <c r="G1802" s="21" t="s">
        <v>6555</v>
      </c>
      <c r="H1802" s="21" t="s">
        <v>6556</v>
      </c>
      <c r="I1802" s="21" t="s">
        <v>1607</v>
      </c>
      <c r="J1802" s="21" t="s">
        <v>6557</v>
      </c>
      <c r="K1802" s="20" t="s">
        <v>6551</v>
      </c>
      <c r="L1802" s="21"/>
    </row>
    <row r="1803">
      <c r="C1803" s="12" t="s">
        <v>1035</v>
      </c>
      <c r="D1803" s="20"/>
      <c r="E1803" s="20" t="s">
        <v>1729</v>
      </c>
      <c r="F1803" s="21"/>
      <c r="G1803" s="21" t="s">
        <v>6558</v>
      </c>
      <c r="H1803" s="21" t="s">
        <v>6559</v>
      </c>
      <c r="I1803" s="21" t="s">
        <v>1607</v>
      </c>
      <c r="J1803" s="21" t="s">
        <v>6560</v>
      </c>
      <c r="K1803" s="20" t="s">
        <v>6551</v>
      </c>
      <c r="L1803" s="21"/>
    </row>
    <row r="1804">
      <c r="C1804" s="12" t="s">
        <v>1035</v>
      </c>
      <c r="D1804" s="20"/>
      <c r="E1804" s="20" t="s">
        <v>1656</v>
      </c>
      <c r="F1804" s="21"/>
      <c r="G1804" s="21" t="s">
        <v>6561</v>
      </c>
      <c r="H1804" s="21" t="s">
        <v>6562</v>
      </c>
      <c r="I1804" s="21" t="s">
        <v>1637</v>
      </c>
      <c r="J1804" s="21" t="s">
        <v>6563</v>
      </c>
      <c r="K1804" s="20" t="s">
        <v>2991</v>
      </c>
      <c r="L1804" s="21"/>
    </row>
    <row r="1805">
      <c r="C1805" s="12" t="s">
        <v>1035</v>
      </c>
      <c r="D1805" s="20"/>
      <c r="E1805" s="20" t="s">
        <v>1656</v>
      </c>
      <c r="F1805" s="21"/>
      <c r="G1805" s="21" t="s">
        <v>6561</v>
      </c>
      <c r="H1805" s="21" t="s">
        <v>6562</v>
      </c>
      <c r="I1805" s="21" t="s">
        <v>1637</v>
      </c>
      <c r="J1805" s="21" t="s">
        <v>6564</v>
      </c>
      <c r="K1805" s="20" t="s">
        <v>2832</v>
      </c>
      <c r="L1805" s="21"/>
    </row>
    <row r="1806">
      <c r="C1806" s="12" t="s">
        <v>1035</v>
      </c>
      <c r="D1806" s="20"/>
      <c r="E1806" s="20" t="s">
        <v>1619</v>
      </c>
      <c r="F1806" s="21"/>
      <c r="G1806" s="21" t="s">
        <v>6513</v>
      </c>
      <c r="H1806" s="21" t="s">
        <v>6565</v>
      </c>
      <c r="I1806" s="21" t="s">
        <v>1588</v>
      </c>
      <c r="J1806" s="21" t="s">
        <v>6566</v>
      </c>
      <c r="K1806" s="20" t="s">
        <v>6567</v>
      </c>
      <c r="L1806" s="21"/>
    </row>
    <row r="1807">
      <c r="C1807" s="12" t="s">
        <v>1035</v>
      </c>
      <c r="D1807" s="20"/>
      <c r="E1807" s="20" t="s">
        <v>1619</v>
      </c>
      <c r="F1807" s="21"/>
      <c r="G1807" s="21" t="s">
        <v>6568</v>
      </c>
      <c r="H1807" s="21" t="s">
        <v>6569</v>
      </c>
      <c r="I1807" s="21" t="s">
        <v>1588</v>
      </c>
      <c r="J1807" s="21" t="s">
        <v>6570</v>
      </c>
      <c r="K1807" s="20" t="s">
        <v>6567</v>
      </c>
      <c r="L1807" s="21"/>
    </row>
    <row r="1808">
      <c r="C1808" s="12" t="s">
        <v>1035</v>
      </c>
      <c r="D1808" s="20"/>
      <c r="E1808" s="20" t="s">
        <v>1619</v>
      </c>
      <c r="F1808" s="21"/>
      <c r="G1808" s="21" t="s">
        <v>6571</v>
      </c>
      <c r="H1808" s="21" t="s">
        <v>6572</v>
      </c>
      <c r="I1808" s="21" t="s">
        <v>1588</v>
      </c>
      <c r="J1808" s="21" t="s">
        <v>6573</v>
      </c>
      <c r="K1808" s="20" t="s">
        <v>6567</v>
      </c>
      <c r="L1808" s="21"/>
    </row>
    <row r="1809">
      <c r="C1809" s="12" t="s">
        <v>1035</v>
      </c>
      <c r="D1809" s="20"/>
      <c r="E1809" s="20" t="s">
        <v>1619</v>
      </c>
      <c r="F1809" s="21"/>
      <c r="G1809" s="21" t="s">
        <v>6574</v>
      </c>
      <c r="H1809" s="21" t="s">
        <v>6575</v>
      </c>
      <c r="I1809" s="21" t="s">
        <v>1588</v>
      </c>
      <c r="J1809" s="21" t="s">
        <v>6576</v>
      </c>
      <c r="K1809" s="20" t="s">
        <v>6567</v>
      </c>
      <c r="L1809" s="21"/>
    </row>
    <row r="1810">
      <c r="C1810" s="12" t="s">
        <v>1035</v>
      </c>
      <c r="D1810" s="20"/>
      <c r="E1810" s="20" t="s">
        <v>1619</v>
      </c>
      <c r="F1810" s="21"/>
      <c r="G1810" s="21" t="s">
        <v>6577</v>
      </c>
      <c r="H1810" s="21" t="s">
        <v>6578</v>
      </c>
      <c r="I1810" s="21" t="s">
        <v>1588</v>
      </c>
      <c r="J1810" s="21" t="s">
        <v>6579</v>
      </c>
      <c r="K1810" s="20" t="s">
        <v>6567</v>
      </c>
      <c r="L1810" s="21"/>
    </row>
    <row r="1811">
      <c r="C1811" s="12" t="s">
        <v>1035</v>
      </c>
      <c r="D1811" s="20"/>
      <c r="E1811" s="20" t="s">
        <v>1619</v>
      </c>
      <c r="F1811" s="21"/>
      <c r="G1811" s="21" t="s">
        <v>6580</v>
      </c>
      <c r="H1811" s="21" t="s">
        <v>6581</v>
      </c>
      <c r="I1811" s="21" t="s">
        <v>1588</v>
      </c>
      <c r="J1811" s="21" t="s">
        <v>6582</v>
      </c>
      <c r="K1811" s="20" t="s">
        <v>6567</v>
      </c>
      <c r="L1811" s="21"/>
    </row>
    <row r="1812">
      <c r="C1812" s="12" t="s">
        <v>1035</v>
      </c>
      <c r="D1812" s="20"/>
      <c r="E1812" s="20" t="s">
        <v>1619</v>
      </c>
      <c r="F1812" s="21"/>
      <c r="G1812" s="21" t="s">
        <v>6583</v>
      </c>
      <c r="H1812" s="21" t="s">
        <v>6584</v>
      </c>
      <c r="I1812" s="21" t="s">
        <v>1588</v>
      </c>
      <c r="J1812" s="21" t="s">
        <v>6585</v>
      </c>
      <c r="K1812" s="20" t="s">
        <v>6567</v>
      </c>
      <c r="L1812" s="21"/>
    </row>
    <row r="1813">
      <c r="C1813" s="12" t="s">
        <v>1035</v>
      </c>
      <c r="D1813" s="20"/>
      <c r="E1813" s="20" t="s">
        <v>1619</v>
      </c>
      <c r="F1813" s="21"/>
      <c r="G1813" s="21" t="s">
        <v>6586</v>
      </c>
      <c r="H1813" s="21" t="s">
        <v>6587</v>
      </c>
      <c r="I1813" s="21" t="s">
        <v>1588</v>
      </c>
      <c r="J1813" s="21" t="s">
        <v>6588</v>
      </c>
      <c r="K1813" s="20" t="s">
        <v>6567</v>
      </c>
      <c r="L1813" s="21"/>
    </row>
    <row r="1814">
      <c r="C1814" s="12" t="s">
        <v>1035</v>
      </c>
      <c r="D1814" s="20"/>
      <c r="E1814" s="20" t="s">
        <v>1619</v>
      </c>
      <c r="F1814" s="21"/>
      <c r="G1814" s="21" t="s">
        <v>6589</v>
      </c>
      <c r="H1814" s="21" t="s">
        <v>6590</v>
      </c>
      <c r="I1814" s="21" t="s">
        <v>1588</v>
      </c>
      <c r="J1814" s="21" t="s">
        <v>6591</v>
      </c>
      <c r="K1814" s="20" t="s">
        <v>6567</v>
      </c>
      <c r="L1814" s="21"/>
    </row>
    <row r="1815">
      <c r="C1815" s="12" t="s">
        <v>1035</v>
      </c>
      <c r="D1815" s="20"/>
      <c r="E1815" s="20" t="s">
        <v>1619</v>
      </c>
      <c r="F1815" s="21"/>
      <c r="G1815" s="21" t="s">
        <v>6592</v>
      </c>
      <c r="H1815" s="21" t="s">
        <v>6593</v>
      </c>
      <c r="I1815" s="21" t="s">
        <v>1588</v>
      </c>
      <c r="J1815" s="21" t="s">
        <v>6594</v>
      </c>
      <c r="K1815" s="20" t="s">
        <v>6567</v>
      </c>
      <c r="L1815" s="21"/>
    </row>
    <row r="1816">
      <c r="C1816" s="12" t="s">
        <v>1035</v>
      </c>
      <c r="D1816" s="20"/>
      <c r="E1816" s="20" t="s">
        <v>1619</v>
      </c>
      <c r="F1816" s="21"/>
      <c r="G1816" s="21" t="s">
        <v>6595</v>
      </c>
      <c r="H1816" s="21" t="s">
        <v>6596</v>
      </c>
      <c r="I1816" s="21" t="s">
        <v>1588</v>
      </c>
      <c r="J1816" s="21" t="s">
        <v>6597</v>
      </c>
      <c r="K1816" s="20" t="s">
        <v>6567</v>
      </c>
      <c r="L1816" s="21"/>
    </row>
    <row r="1817">
      <c r="C1817" s="12" t="s">
        <v>1035</v>
      </c>
      <c r="D1817" s="20"/>
      <c r="E1817" s="20" t="s">
        <v>1619</v>
      </c>
      <c r="F1817" s="21"/>
      <c r="G1817" s="21" t="s">
        <v>6598</v>
      </c>
      <c r="H1817" s="21" t="s">
        <v>6599</v>
      </c>
      <c r="I1817" s="21" t="s">
        <v>1588</v>
      </c>
      <c r="J1817" s="21" t="s">
        <v>6600</v>
      </c>
      <c r="K1817" s="20" t="s">
        <v>6567</v>
      </c>
      <c r="L1817" s="21"/>
    </row>
    <row r="1818">
      <c r="C1818" s="12" t="s">
        <v>1035</v>
      </c>
      <c r="D1818" s="20"/>
      <c r="E1818" s="20" t="s">
        <v>1619</v>
      </c>
      <c r="F1818" s="21"/>
      <c r="G1818" s="21" t="s">
        <v>6601</v>
      </c>
      <c r="H1818" s="21" t="s">
        <v>6602</v>
      </c>
      <c r="I1818" s="21" t="s">
        <v>1588</v>
      </c>
      <c r="J1818" s="21" t="s">
        <v>6603</v>
      </c>
      <c r="K1818" s="20" t="s">
        <v>6567</v>
      </c>
      <c r="L1818" s="21"/>
    </row>
    <row r="1819">
      <c r="C1819" s="12" t="s">
        <v>1035</v>
      </c>
      <c r="D1819" s="20"/>
      <c r="E1819" s="20" t="s">
        <v>1619</v>
      </c>
      <c r="F1819" s="21"/>
      <c r="G1819" s="21" t="s">
        <v>6604</v>
      </c>
      <c r="H1819" s="21" t="s">
        <v>6605</v>
      </c>
      <c r="I1819" s="21" t="s">
        <v>1588</v>
      </c>
      <c r="J1819" s="21" t="s">
        <v>6606</v>
      </c>
      <c r="K1819" s="20" t="s">
        <v>6567</v>
      </c>
      <c r="L1819" s="21"/>
    </row>
    <row r="1820">
      <c r="C1820" s="12" t="s">
        <v>1035</v>
      </c>
      <c r="D1820" s="20"/>
      <c r="E1820" s="20" t="s">
        <v>1619</v>
      </c>
      <c r="F1820" s="21"/>
      <c r="G1820" s="21" t="s">
        <v>6607</v>
      </c>
      <c r="H1820" s="21" t="s">
        <v>6608</v>
      </c>
      <c r="I1820" s="21" t="s">
        <v>1588</v>
      </c>
      <c r="J1820" s="21" t="s">
        <v>6609</v>
      </c>
      <c r="K1820" s="20" t="s">
        <v>6567</v>
      </c>
      <c r="L1820" s="21"/>
    </row>
    <row r="1821">
      <c r="C1821" s="12" t="s">
        <v>1035</v>
      </c>
      <c r="D1821" s="20"/>
      <c r="E1821" s="20" t="s">
        <v>1619</v>
      </c>
      <c r="F1821" s="21"/>
      <c r="G1821" s="21" t="s">
        <v>6610</v>
      </c>
      <c r="H1821" s="21" t="s">
        <v>6611</v>
      </c>
      <c r="I1821" s="21" t="s">
        <v>1588</v>
      </c>
      <c r="J1821" s="21" t="s">
        <v>6612</v>
      </c>
      <c r="K1821" s="20" t="s">
        <v>6567</v>
      </c>
      <c r="L1821" s="21"/>
    </row>
    <row r="1822">
      <c r="C1822" s="12" t="s">
        <v>1035</v>
      </c>
      <c r="D1822" s="20"/>
      <c r="E1822" s="20" t="s">
        <v>1619</v>
      </c>
      <c r="F1822" s="21"/>
      <c r="G1822" s="21" t="s">
        <v>6613</v>
      </c>
      <c r="H1822" s="21" t="s">
        <v>6614</v>
      </c>
      <c r="I1822" s="21" t="s">
        <v>1588</v>
      </c>
      <c r="J1822" s="21" t="s">
        <v>6615</v>
      </c>
      <c r="K1822" s="20" t="s">
        <v>6567</v>
      </c>
      <c r="L1822" s="21"/>
    </row>
    <row r="1823">
      <c r="C1823" s="12" t="s">
        <v>1035</v>
      </c>
      <c r="D1823" s="20"/>
      <c r="E1823" s="20" t="s">
        <v>1619</v>
      </c>
      <c r="F1823" s="21"/>
      <c r="G1823" s="21" t="s">
        <v>6616</v>
      </c>
      <c r="H1823" s="21" t="s">
        <v>6617</v>
      </c>
      <c r="I1823" s="21" t="s">
        <v>1588</v>
      </c>
      <c r="J1823" s="21" t="s">
        <v>6618</v>
      </c>
      <c r="K1823" s="20" t="s">
        <v>6567</v>
      </c>
      <c r="L1823" s="21"/>
    </row>
    <row r="1824">
      <c r="C1824" s="12" t="s">
        <v>1035</v>
      </c>
      <c r="D1824" s="20"/>
      <c r="E1824" s="20" t="s">
        <v>1619</v>
      </c>
      <c r="F1824" s="21"/>
      <c r="G1824" s="21" t="s">
        <v>6619</v>
      </c>
      <c r="H1824" s="21" t="s">
        <v>6620</v>
      </c>
      <c r="I1824" s="21" t="s">
        <v>1588</v>
      </c>
      <c r="J1824" s="21" t="s">
        <v>6621</v>
      </c>
      <c r="K1824" s="20" t="s">
        <v>6567</v>
      </c>
      <c r="L1824" s="21"/>
    </row>
    <row r="1825">
      <c r="C1825" s="12" t="s">
        <v>1035</v>
      </c>
      <c r="D1825" s="20"/>
      <c r="E1825" s="20" t="s">
        <v>1619</v>
      </c>
      <c r="F1825" s="21"/>
      <c r="G1825" s="21" t="s">
        <v>6622</v>
      </c>
      <c r="H1825" s="21" t="s">
        <v>6623</v>
      </c>
      <c r="I1825" s="21" t="s">
        <v>1588</v>
      </c>
      <c r="J1825" s="21" t="s">
        <v>6624</v>
      </c>
      <c r="K1825" s="20" t="s">
        <v>6625</v>
      </c>
      <c r="L1825" s="21"/>
    </row>
    <row r="1826">
      <c r="C1826" s="12" t="s">
        <v>1035</v>
      </c>
      <c r="D1826" s="20"/>
      <c r="E1826" s="20" t="s">
        <v>1619</v>
      </c>
      <c r="F1826" s="21"/>
      <c r="G1826" s="21" t="s">
        <v>6626</v>
      </c>
      <c r="H1826" s="21" t="s">
        <v>6627</v>
      </c>
      <c r="I1826" s="21" t="s">
        <v>1588</v>
      </c>
      <c r="J1826" s="21" t="s">
        <v>6628</v>
      </c>
      <c r="K1826" s="20" t="s">
        <v>6625</v>
      </c>
      <c r="L1826" s="21"/>
    </row>
    <row r="1827">
      <c r="C1827" s="12" t="s">
        <v>1035</v>
      </c>
      <c r="D1827" s="20"/>
      <c r="E1827" s="20" t="s">
        <v>1654</v>
      </c>
      <c r="F1827" s="21"/>
      <c r="G1827" s="21" t="s">
        <v>6629</v>
      </c>
      <c r="H1827" s="21" t="s">
        <v>6630</v>
      </c>
      <c r="I1827" s="21" t="s">
        <v>1600</v>
      </c>
      <c r="J1827" s="21" t="s">
        <v>6631</v>
      </c>
      <c r="K1827" s="20" t="s">
        <v>2913</v>
      </c>
      <c r="L1827" s="21"/>
    </row>
    <row r="1828">
      <c r="C1828" s="12" t="s">
        <v>1035</v>
      </c>
      <c r="D1828" s="20"/>
      <c r="E1828" s="20" t="s">
        <v>1654</v>
      </c>
      <c r="F1828" s="21"/>
      <c r="G1828" s="21" t="s">
        <v>6632</v>
      </c>
      <c r="H1828" s="21" t="s">
        <v>6633</v>
      </c>
      <c r="I1828" s="21" t="s">
        <v>1600</v>
      </c>
      <c r="J1828" s="21" t="s">
        <v>6634</v>
      </c>
      <c r="K1828" s="20" t="s">
        <v>2913</v>
      </c>
      <c r="L1828" s="21"/>
    </row>
    <row r="1829">
      <c r="C1829" s="12" t="s">
        <v>1035</v>
      </c>
      <c r="D1829" s="20"/>
      <c r="E1829" s="20" t="s">
        <v>1671</v>
      </c>
      <c r="F1829" s="21"/>
      <c r="G1829" s="21" t="s">
        <v>6635</v>
      </c>
      <c r="H1829" s="21" t="s">
        <v>6450</v>
      </c>
      <c r="I1829" s="21" t="s">
        <v>1674</v>
      </c>
      <c r="J1829" s="21" t="s">
        <v>6636</v>
      </c>
      <c r="K1829" s="20" t="s">
        <v>2814</v>
      </c>
      <c r="L1829" s="21"/>
    </row>
    <row r="1830">
      <c r="C1830" s="12" t="s">
        <v>1035</v>
      </c>
      <c r="D1830" s="20"/>
      <c r="E1830" s="20" t="s">
        <v>1671</v>
      </c>
      <c r="F1830" s="21"/>
      <c r="G1830" s="21" t="s">
        <v>6635</v>
      </c>
      <c r="H1830" s="21" t="s">
        <v>6450</v>
      </c>
      <c r="I1830" s="21" t="s">
        <v>1674</v>
      </c>
      <c r="J1830" s="21" t="s">
        <v>6637</v>
      </c>
      <c r="K1830" s="20" t="s">
        <v>2823</v>
      </c>
      <c r="L1830" s="21"/>
    </row>
    <row r="1831">
      <c r="C1831" s="12" t="s">
        <v>1035</v>
      </c>
      <c r="D1831" s="20"/>
      <c r="E1831" s="20" t="s">
        <v>1671</v>
      </c>
      <c r="F1831" s="21"/>
      <c r="G1831" s="21" t="s">
        <v>6638</v>
      </c>
      <c r="H1831" s="21" t="s">
        <v>6639</v>
      </c>
      <c r="I1831" s="21" t="s">
        <v>1674</v>
      </c>
      <c r="J1831" s="21" t="s">
        <v>6640</v>
      </c>
      <c r="K1831" s="20" t="s">
        <v>2955</v>
      </c>
      <c r="L1831" s="21"/>
    </row>
    <row r="1832">
      <c r="C1832" s="12" t="s">
        <v>1035</v>
      </c>
      <c r="D1832" s="20"/>
      <c r="E1832" s="20" t="s">
        <v>1671</v>
      </c>
      <c r="F1832" s="21"/>
      <c r="G1832" s="21" t="s">
        <v>2952</v>
      </c>
      <c r="H1832" s="21" t="s">
        <v>6641</v>
      </c>
      <c r="I1832" s="21" t="s">
        <v>1674</v>
      </c>
      <c r="J1832" s="21" t="s">
        <v>2954</v>
      </c>
      <c r="K1832" s="20" t="s">
        <v>2955</v>
      </c>
      <c r="L1832" s="21"/>
    </row>
    <row r="1833">
      <c r="C1833" s="12" t="s">
        <v>1035</v>
      </c>
      <c r="D1833" s="20"/>
      <c r="E1833" s="20" t="s">
        <v>1671</v>
      </c>
      <c r="F1833" s="21"/>
      <c r="G1833" s="21" t="s">
        <v>6642</v>
      </c>
      <c r="H1833" s="21" t="s">
        <v>6643</v>
      </c>
      <c r="I1833" s="21" t="s">
        <v>1674</v>
      </c>
      <c r="J1833" s="21" t="s">
        <v>6644</v>
      </c>
      <c r="K1833" s="20" t="s">
        <v>2955</v>
      </c>
      <c r="L1833" s="21"/>
    </row>
    <row r="1834">
      <c r="C1834" s="12" t="s">
        <v>1035</v>
      </c>
      <c r="D1834" s="20"/>
      <c r="E1834" s="20" t="s">
        <v>1671</v>
      </c>
      <c r="F1834" s="21"/>
      <c r="G1834" s="21" t="s">
        <v>6645</v>
      </c>
      <c r="H1834" s="21" t="s">
        <v>6646</v>
      </c>
      <c r="I1834" s="21" t="s">
        <v>1674</v>
      </c>
      <c r="J1834" s="21" t="s">
        <v>6647</v>
      </c>
      <c r="K1834" s="20" t="s">
        <v>2955</v>
      </c>
      <c r="L1834" s="21"/>
    </row>
    <row r="1835">
      <c r="C1835" s="12" t="s">
        <v>1035</v>
      </c>
      <c r="D1835" s="20"/>
      <c r="E1835" s="20" t="s">
        <v>1671</v>
      </c>
      <c r="F1835" s="21"/>
      <c r="G1835" s="21" t="s">
        <v>6648</v>
      </c>
      <c r="H1835" s="21" t="s">
        <v>6649</v>
      </c>
      <c r="I1835" s="21" t="s">
        <v>1674</v>
      </c>
      <c r="J1835" s="21" t="s">
        <v>6650</v>
      </c>
      <c r="K1835" s="20" t="s">
        <v>2955</v>
      </c>
      <c r="L1835" s="21"/>
    </row>
    <row r="1836">
      <c r="C1836" s="12" t="s">
        <v>1035</v>
      </c>
      <c r="D1836" s="20"/>
      <c r="E1836" s="20" t="s">
        <v>1671</v>
      </c>
      <c r="F1836" s="21"/>
      <c r="G1836" s="21" t="s">
        <v>6651</v>
      </c>
      <c r="H1836" s="21" t="s">
        <v>6652</v>
      </c>
      <c r="I1836" s="21" t="s">
        <v>1674</v>
      </c>
      <c r="J1836" s="21" t="s">
        <v>6653</v>
      </c>
      <c r="K1836" s="20" t="s">
        <v>2955</v>
      </c>
      <c r="L1836" s="21"/>
    </row>
    <row r="1837">
      <c r="C1837" s="12" t="s">
        <v>1035</v>
      </c>
      <c r="D1837" s="20"/>
      <c r="E1837" s="20" t="s">
        <v>1671</v>
      </c>
      <c r="F1837" s="21"/>
      <c r="G1837" s="21" t="s">
        <v>6654</v>
      </c>
      <c r="H1837" s="21" t="s">
        <v>6655</v>
      </c>
      <c r="I1837" s="21" t="s">
        <v>1674</v>
      </c>
      <c r="J1837" s="21" t="s">
        <v>6656</v>
      </c>
      <c r="K1837" s="20" t="s">
        <v>6657</v>
      </c>
      <c r="L1837" s="21"/>
    </row>
    <row r="1838">
      <c r="C1838" s="12" t="s">
        <v>1035</v>
      </c>
      <c r="D1838" s="20"/>
      <c r="E1838" s="20" t="s">
        <v>1671</v>
      </c>
      <c r="F1838" s="21"/>
      <c r="G1838" s="21" t="s">
        <v>6654</v>
      </c>
      <c r="H1838" s="21" t="s">
        <v>6655</v>
      </c>
      <c r="I1838" s="21" t="s">
        <v>1674</v>
      </c>
      <c r="J1838" s="21" t="s">
        <v>6658</v>
      </c>
      <c r="K1838" s="20" t="s">
        <v>6659</v>
      </c>
      <c r="L1838" s="21"/>
    </row>
    <row r="1839">
      <c r="C1839" s="12" t="s">
        <v>1035</v>
      </c>
      <c r="D1839" s="20"/>
      <c r="E1839" s="20" t="s">
        <v>1671</v>
      </c>
      <c r="F1839" s="21"/>
      <c r="G1839" s="21" t="s">
        <v>6660</v>
      </c>
      <c r="H1839" s="21" t="s">
        <v>6661</v>
      </c>
      <c r="I1839" s="21" t="s">
        <v>1674</v>
      </c>
      <c r="J1839" s="21" t="s">
        <v>6662</v>
      </c>
      <c r="K1839" s="20" t="s">
        <v>2958</v>
      </c>
      <c r="L1839" s="21"/>
    </row>
    <row r="1840">
      <c r="C1840" s="12" t="s">
        <v>1035</v>
      </c>
      <c r="D1840" s="20"/>
      <c r="E1840" s="20" t="s">
        <v>1671</v>
      </c>
      <c r="F1840" s="21"/>
      <c r="G1840" s="21" t="s">
        <v>6638</v>
      </c>
      <c r="H1840" s="21" t="s">
        <v>6639</v>
      </c>
      <c r="I1840" s="21" t="s">
        <v>1674</v>
      </c>
      <c r="J1840" s="21" t="s">
        <v>6663</v>
      </c>
      <c r="K1840" s="20" t="s">
        <v>2958</v>
      </c>
      <c r="L1840" s="21"/>
    </row>
    <row r="1841">
      <c r="C1841" s="12" t="s">
        <v>1035</v>
      </c>
      <c r="D1841" s="20"/>
      <c r="E1841" s="20" t="s">
        <v>1671</v>
      </c>
      <c r="F1841" s="21"/>
      <c r="G1841" s="21" t="s">
        <v>2952</v>
      </c>
      <c r="H1841" s="21" t="s">
        <v>6641</v>
      </c>
      <c r="I1841" s="21" t="s">
        <v>1674</v>
      </c>
      <c r="J1841" s="21" t="s">
        <v>2957</v>
      </c>
      <c r="K1841" s="20" t="s">
        <v>2958</v>
      </c>
      <c r="L1841" s="21"/>
    </row>
    <row r="1842">
      <c r="C1842" s="12" t="s">
        <v>1035</v>
      </c>
      <c r="D1842" s="20"/>
      <c r="E1842" s="20" t="s">
        <v>1671</v>
      </c>
      <c r="F1842" s="21"/>
      <c r="G1842" s="21" t="s">
        <v>6642</v>
      </c>
      <c r="H1842" s="21" t="s">
        <v>6643</v>
      </c>
      <c r="I1842" s="21" t="s">
        <v>1674</v>
      </c>
      <c r="J1842" s="21" t="s">
        <v>6664</v>
      </c>
      <c r="K1842" s="20" t="s">
        <v>2958</v>
      </c>
      <c r="L1842" s="21"/>
    </row>
    <row r="1843">
      <c r="C1843" s="12" t="s">
        <v>1035</v>
      </c>
      <c r="D1843" s="20"/>
      <c r="E1843" s="20" t="s">
        <v>1671</v>
      </c>
      <c r="F1843" s="21"/>
      <c r="G1843" s="21" t="s">
        <v>6645</v>
      </c>
      <c r="H1843" s="21" t="s">
        <v>6646</v>
      </c>
      <c r="I1843" s="21" t="s">
        <v>1674</v>
      </c>
      <c r="J1843" s="21" t="s">
        <v>6665</v>
      </c>
      <c r="K1843" s="20" t="s">
        <v>2958</v>
      </c>
      <c r="L1843" s="21"/>
    </row>
    <row r="1844">
      <c r="C1844" s="12" t="s">
        <v>1035</v>
      </c>
      <c r="D1844" s="20"/>
      <c r="E1844" s="20" t="s">
        <v>1671</v>
      </c>
      <c r="F1844" s="21"/>
      <c r="G1844" s="21" t="s">
        <v>6648</v>
      </c>
      <c r="H1844" s="21" t="s">
        <v>6649</v>
      </c>
      <c r="I1844" s="21" t="s">
        <v>1674</v>
      </c>
      <c r="J1844" s="21" t="s">
        <v>6666</v>
      </c>
      <c r="K1844" s="20" t="s">
        <v>2958</v>
      </c>
      <c r="L1844" s="21"/>
    </row>
    <row r="1845">
      <c r="C1845" s="12" t="s">
        <v>1035</v>
      </c>
      <c r="D1845" s="20"/>
      <c r="E1845" s="20" t="s">
        <v>1671</v>
      </c>
      <c r="F1845" s="21"/>
      <c r="G1845" s="21" t="s">
        <v>6651</v>
      </c>
      <c r="H1845" s="21" t="s">
        <v>6652</v>
      </c>
      <c r="I1845" s="21" t="s">
        <v>1674</v>
      </c>
      <c r="J1845" s="21" t="s">
        <v>6667</v>
      </c>
      <c r="K1845" s="20" t="s">
        <v>2958</v>
      </c>
      <c r="L1845" s="21"/>
    </row>
    <row r="1846">
      <c r="C1846" s="15" t="s">
        <v>1035</v>
      </c>
      <c r="D1846" s="20"/>
      <c r="E1846" s="20" t="s">
        <v>1729</v>
      </c>
      <c r="F1846" s="21"/>
      <c r="G1846" s="21" t="s">
        <v>6668</v>
      </c>
      <c r="H1846" s="21" t="s">
        <v>6669</v>
      </c>
      <c r="I1846" s="21" t="s">
        <v>1607</v>
      </c>
      <c r="J1846" s="21" t="s">
        <v>6670</v>
      </c>
      <c r="K1846" s="20" t="s">
        <v>2841</v>
      </c>
      <c r="L1846" s="21"/>
    </row>
    <row r="1847">
      <c r="C1847" s="15" t="s">
        <v>1035</v>
      </c>
      <c r="D1847" s="20"/>
      <c r="E1847" s="20" t="s">
        <v>1729</v>
      </c>
      <c r="F1847" s="21"/>
      <c r="G1847" s="21" t="s">
        <v>6668</v>
      </c>
      <c r="H1847" s="21" t="s">
        <v>6669</v>
      </c>
      <c r="I1847" s="21" t="s">
        <v>1607</v>
      </c>
      <c r="J1847" s="21" t="s">
        <v>6671</v>
      </c>
      <c r="K1847" s="20" t="s">
        <v>2844</v>
      </c>
      <c r="L1847" s="21"/>
    </row>
    <row r="1848">
      <c r="C1848" s="12" t="s">
        <v>1035</v>
      </c>
      <c r="D1848" s="12"/>
      <c r="E1848" s="12" t="s">
        <v>1729</v>
      </c>
      <c r="F1848" s="29"/>
      <c r="G1848" s="29" t="s">
        <v>6467</v>
      </c>
      <c r="H1848" s="29" t="s">
        <v>6468</v>
      </c>
      <c r="I1848" s="29" t="s">
        <v>1607</v>
      </c>
      <c r="J1848" s="29" t="s">
        <v>6469</v>
      </c>
      <c r="K1848" s="20" t="s">
        <v>2841</v>
      </c>
      <c r="L1848" s="29"/>
    </row>
    <row r="1849">
      <c r="C1849" s="12" t="s">
        <v>1035</v>
      </c>
      <c r="D1849" s="12"/>
      <c r="E1849" s="12" t="s">
        <v>1729</v>
      </c>
      <c r="F1849" s="29"/>
      <c r="G1849" s="29" t="s">
        <v>6451</v>
      </c>
      <c r="H1849" s="29" t="s">
        <v>6672</v>
      </c>
      <c r="I1849" s="29" t="s">
        <v>1607</v>
      </c>
      <c r="J1849" s="29" t="s">
        <v>6453</v>
      </c>
      <c r="K1849" s="20" t="s">
        <v>2841</v>
      </c>
      <c r="L1849" s="29"/>
    </row>
    <row r="1850">
      <c r="C1850" s="12" t="s">
        <v>1035</v>
      </c>
      <c r="D1850" s="12"/>
      <c r="E1850" s="12" t="s">
        <v>1729</v>
      </c>
      <c r="F1850" s="29"/>
      <c r="G1850" s="29" t="s">
        <v>6463</v>
      </c>
      <c r="H1850" s="29" t="s">
        <v>6464</v>
      </c>
      <c r="I1850" s="29" t="s">
        <v>1607</v>
      </c>
      <c r="J1850" s="29" t="s">
        <v>6465</v>
      </c>
      <c r="K1850" s="20" t="s">
        <v>2841</v>
      </c>
      <c r="L1850" s="29"/>
    </row>
    <row r="1851">
      <c r="C1851" s="12" t="s">
        <v>1035</v>
      </c>
      <c r="D1851" s="12"/>
      <c r="E1851" s="12" t="s">
        <v>1729</v>
      </c>
      <c r="F1851" s="29"/>
      <c r="G1851" s="29" t="s">
        <v>6673</v>
      </c>
      <c r="H1851" s="29" t="s">
        <v>6674</v>
      </c>
      <c r="I1851" s="29" t="s">
        <v>1607</v>
      </c>
      <c r="J1851" s="29" t="s">
        <v>6675</v>
      </c>
      <c r="K1851" s="20" t="s">
        <v>2841</v>
      </c>
      <c r="L1851" s="29"/>
    </row>
    <row r="1852">
      <c r="C1852" s="12" t="s">
        <v>1035</v>
      </c>
      <c r="D1852" s="12"/>
      <c r="E1852" s="12" t="s">
        <v>1729</v>
      </c>
      <c r="F1852" s="29"/>
      <c r="G1852" s="29" t="s">
        <v>6676</v>
      </c>
      <c r="H1852" s="29" t="s">
        <v>6677</v>
      </c>
      <c r="I1852" s="29" t="s">
        <v>1607</v>
      </c>
      <c r="J1852" s="29" t="s">
        <v>6678</v>
      </c>
      <c r="K1852" s="20" t="s">
        <v>2841</v>
      </c>
      <c r="L1852" s="29"/>
    </row>
    <row r="1853">
      <c r="C1853" s="12" t="s">
        <v>1035</v>
      </c>
      <c r="D1853" s="12"/>
      <c r="E1853" s="12" t="s">
        <v>1729</v>
      </c>
      <c r="F1853" s="29"/>
      <c r="G1853" s="29" t="s">
        <v>6679</v>
      </c>
      <c r="H1853" s="29" t="s">
        <v>6680</v>
      </c>
      <c r="I1853" s="29" t="s">
        <v>1607</v>
      </c>
      <c r="J1853" s="29" t="s">
        <v>6681</v>
      </c>
      <c r="K1853" s="20" t="s">
        <v>2841</v>
      </c>
      <c r="L1853" s="29"/>
    </row>
    <row r="1854">
      <c r="C1854" s="12" t="s">
        <v>1035</v>
      </c>
      <c r="D1854" s="12"/>
      <c r="E1854" s="12" t="s">
        <v>1729</v>
      </c>
      <c r="F1854" s="29"/>
      <c r="G1854" s="29" t="s">
        <v>6475</v>
      </c>
      <c r="H1854" s="29" t="s">
        <v>6476</v>
      </c>
      <c r="I1854" s="29" t="s">
        <v>1607</v>
      </c>
      <c r="J1854" s="29" t="s">
        <v>6477</v>
      </c>
      <c r="K1854" s="20" t="s">
        <v>2841</v>
      </c>
      <c r="L1854" s="29"/>
    </row>
    <row r="1855">
      <c r="C1855" s="12" t="s">
        <v>1035</v>
      </c>
      <c r="D1855" s="12"/>
      <c r="E1855" s="12" t="s">
        <v>1729</v>
      </c>
      <c r="F1855" s="29"/>
      <c r="G1855" s="29" t="s">
        <v>6459</v>
      </c>
      <c r="H1855" s="29" t="s">
        <v>6460</v>
      </c>
      <c r="I1855" s="29" t="s">
        <v>1607</v>
      </c>
      <c r="J1855" s="29" t="s">
        <v>6461</v>
      </c>
      <c r="K1855" s="20" t="s">
        <v>2841</v>
      </c>
      <c r="L1855" s="29"/>
    </row>
    <row r="1856">
      <c r="C1856" s="12" t="s">
        <v>1035</v>
      </c>
      <c r="D1856" s="12"/>
      <c r="E1856" s="12" t="s">
        <v>1729</v>
      </c>
      <c r="F1856" s="29"/>
      <c r="G1856" s="29" t="s">
        <v>6455</v>
      </c>
      <c r="H1856" s="29" t="s">
        <v>6456</v>
      </c>
      <c r="I1856" s="29" t="s">
        <v>1607</v>
      </c>
      <c r="J1856" s="29" t="s">
        <v>6457</v>
      </c>
      <c r="K1856" s="20" t="s">
        <v>2841</v>
      </c>
      <c r="L1856" s="29"/>
    </row>
    <row r="1857">
      <c r="C1857" s="12" t="s">
        <v>1035</v>
      </c>
      <c r="D1857" s="12"/>
      <c r="E1857" s="12" t="s">
        <v>1729</v>
      </c>
      <c r="F1857" s="29"/>
      <c r="G1857" s="29" t="s">
        <v>6471</v>
      </c>
      <c r="H1857" s="29" t="s">
        <v>6472</v>
      </c>
      <c r="I1857" s="29" t="s">
        <v>1607</v>
      </c>
      <c r="J1857" s="29" t="s">
        <v>6473</v>
      </c>
      <c r="K1857" s="20" t="s">
        <v>2841</v>
      </c>
      <c r="L1857" s="29"/>
    </row>
    <row r="1858">
      <c r="C1858" s="12" t="s">
        <v>1035</v>
      </c>
      <c r="D1858" s="12"/>
      <c r="E1858" s="12" t="s">
        <v>1729</v>
      </c>
      <c r="F1858" s="29"/>
      <c r="G1858" s="29" t="s">
        <v>6682</v>
      </c>
      <c r="H1858" s="29" t="s">
        <v>6683</v>
      </c>
      <c r="I1858" s="29" t="s">
        <v>1607</v>
      </c>
      <c r="J1858" s="29" t="s">
        <v>6684</v>
      </c>
      <c r="K1858" s="20" t="s">
        <v>2841</v>
      </c>
      <c r="L1858" s="29"/>
    </row>
    <row r="1859">
      <c r="C1859" s="12" t="s">
        <v>1035</v>
      </c>
      <c r="D1859" s="12"/>
      <c r="E1859" s="12" t="s">
        <v>1729</v>
      </c>
      <c r="F1859" s="29"/>
      <c r="G1859" s="29" t="s">
        <v>6685</v>
      </c>
      <c r="H1859" s="29" t="s">
        <v>6686</v>
      </c>
      <c r="I1859" s="29" t="s">
        <v>1607</v>
      </c>
      <c r="J1859" s="29" t="s">
        <v>6687</v>
      </c>
      <c r="K1859" s="20" t="s">
        <v>2841</v>
      </c>
      <c r="L1859" s="29"/>
    </row>
    <row r="1860">
      <c r="C1860" s="12" t="s">
        <v>1035</v>
      </c>
      <c r="D1860" s="12"/>
      <c r="E1860" s="12" t="s">
        <v>1729</v>
      </c>
      <c r="F1860" s="29"/>
      <c r="G1860" s="29" t="s">
        <v>6467</v>
      </c>
      <c r="H1860" s="29" t="s">
        <v>6468</v>
      </c>
      <c r="I1860" s="29" t="s">
        <v>1607</v>
      </c>
      <c r="J1860" s="29" t="s">
        <v>6470</v>
      </c>
      <c r="K1860" s="20" t="s">
        <v>2844</v>
      </c>
      <c r="L1860" s="29"/>
    </row>
    <row r="1861">
      <c r="C1861" s="12" t="s">
        <v>1035</v>
      </c>
      <c r="D1861" s="12"/>
      <c r="E1861" s="12" t="s">
        <v>1729</v>
      </c>
      <c r="F1861" s="29"/>
      <c r="G1861" s="29" t="s">
        <v>6451</v>
      </c>
      <c r="H1861" s="29" t="s">
        <v>6672</v>
      </c>
      <c r="I1861" s="29" t="s">
        <v>1607</v>
      </c>
      <c r="J1861" s="29" t="s">
        <v>6454</v>
      </c>
      <c r="K1861" s="20" t="s">
        <v>2844</v>
      </c>
      <c r="L1861" s="29"/>
    </row>
    <row r="1862">
      <c r="C1862" s="12" t="s">
        <v>1035</v>
      </c>
      <c r="D1862" s="12"/>
      <c r="E1862" s="12" t="s">
        <v>1729</v>
      </c>
      <c r="F1862" s="29"/>
      <c r="G1862" s="29" t="s">
        <v>6463</v>
      </c>
      <c r="H1862" s="29" t="s">
        <v>6464</v>
      </c>
      <c r="I1862" s="29" t="s">
        <v>1607</v>
      </c>
      <c r="J1862" s="29" t="s">
        <v>6466</v>
      </c>
      <c r="K1862" s="20" t="s">
        <v>2844</v>
      </c>
      <c r="L1862" s="29"/>
    </row>
    <row r="1863">
      <c r="C1863" s="12" t="s">
        <v>1035</v>
      </c>
      <c r="D1863" s="12"/>
      <c r="E1863" s="12" t="s">
        <v>1729</v>
      </c>
      <c r="F1863" s="29"/>
      <c r="G1863" s="29" t="s">
        <v>6673</v>
      </c>
      <c r="H1863" s="29" t="s">
        <v>6674</v>
      </c>
      <c r="I1863" s="29" t="s">
        <v>1607</v>
      </c>
      <c r="J1863" s="29" t="s">
        <v>6688</v>
      </c>
      <c r="K1863" s="20" t="s">
        <v>2844</v>
      </c>
      <c r="L1863" s="29"/>
    </row>
    <row r="1864">
      <c r="C1864" s="12" t="s">
        <v>1035</v>
      </c>
      <c r="D1864" s="12"/>
      <c r="E1864" s="12" t="s">
        <v>1729</v>
      </c>
      <c r="F1864" s="29"/>
      <c r="G1864" s="29" t="s">
        <v>6676</v>
      </c>
      <c r="H1864" s="29" t="s">
        <v>6677</v>
      </c>
      <c r="I1864" s="29" t="s">
        <v>1607</v>
      </c>
      <c r="J1864" s="29" t="s">
        <v>6689</v>
      </c>
      <c r="K1864" s="20" t="s">
        <v>2844</v>
      </c>
      <c r="L1864" s="29"/>
    </row>
    <row r="1865">
      <c r="C1865" s="12" t="s">
        <v>1035</v>
      </c>
      <c r="D1865" s="12"/>
      <c r="E1865" s="12" t="s">
        <v>1729</v>
      </c>
      <c r="F1865" s="21"/>
      <c r="G1865" s="21" t="s">
        <v>6679</v>
      </c>
      <c r="H1865" s="21" t="s">
        <v>6680</v>
      </c>
      <c r="I1865" s="21" t="s">
        <v>1607</v>
      </c>
      <c r="J1865" s="21" t="s">
        <v>6690</v>
      </c>
      <c r="K1865" s="20" t="s">
        <v>2844</v>
      </c>
      <c r="L1865" s="21"/>
    </row>
    <row r="1866">
      <c r="C1866" s="12" t="s">
        <v>1035</v>
      </c>
      <c r="D1866" s="12"/>
      <c r="E1866" s="12" t="s">
        <v>1729</v>
      </c>
      <c r="F1866" s="21"/>
      <c r="G1866" s="21" t="s">
        <v>6475</v>
      </c>
      <c r="H1866" s="21" t="s">
        <v>6476</v>
      </c>
      <c r="I1866" s="21" t="s">
        <v>1607</v>
      </c>
      <c r="J1866" s="21" t="s">
        <v>6478</v>
      </c>
      <c r="K1866" s="20" t="s">
        <v>2844</v>
      </c>
      <c r="L1866" s="21"/>
    </row>
    <row r="1867">
      <c r="C1867" s="12" t="s">
        <v>1035</v>
      </c>
      <c r="D1867" s="12"/>
      <c r="E1867" s="12" t="s">
        <v>1729</v>
      </c>
      <c r="F1867" s="21"/>
      <c r="G1867" s="21" t="s">
        <v>6459</v>
      </c>
      <c r="H1867" s="21" t="s">
        <v>6460</v>
      </c>
      <c r="I1867" s="21" t="s">
        <v>1607</v>
      </c>
      <c r="J1867" s="21" t="s">
        <v>6462</v>
      </c>
      <c r="K1867" s="20" t="s">
        <v>2844</v>
      </c>
      <c r="L1867" s="21"/>
    </row>
    <row r="1868">
      <c r="C1868" s="12" t="s">
        <v>1035</v>
      </c>
      <c r="D1868" s="12"/>
      <c r="E1868" s="12" t="s">
        <v>1729</v>
      </c>
      <c r="F1868" s="21"/>
      <c r="G1868" s="21" t="s">
        <v>6455</v>
      </c>
      <c r="H1868" s="21" t="s">
        <v>6456</v>
      </c>
      <c r="I1868" s="21" t="s">
        <v>1607</v>
      </c>
      <c r="J1868" s="21" t="s">
        <v>6458</v>
      </c>
      <c r="K1868" s="20" t="s">
        <v>2844</v>
      </c>
      <c r="L1868" s="21"/>
    </row>
    <row r="1869">
      <c r="C1869" s="12" t="s">
        <v>1035</v>
      </c>
      <c r="D1869" s="12"/>
      <c r="E1869" s="12" t="s">
        <v>1729</v>
      </c>
      <c r="F1869" s="21"/>
      <c r="G1869" s="21" t="s">
        <v>6471</v>
      </c>
      <c r="H1869" s="21" t="s">
        <v>6472</v>
      </c>
      <c r="I1869" s="21" t="s">
        <v>1607</v>
      </c>
      <c r="J1869" s="21" t="s">
        <v>6474</v>
      </c>
      <c r="K1869" s="20" t="s">
        <v>2844</v>
      </c>
      <c r="L1869" s="21"/>
    </row>
    <row r="1870">
      <c r="C1870" s="12" t="s">
        <v>1035</v>
      </c>
      <c r="D1870" s="12"/>
      <c r="E1870" s="12" t="s">
        <v>1729</v>
      </c>
      <c r="F1870" s="21"/>
      <c r="G1870" s="21" t="s">
        <v>6682</v>
      </c>
      <c r="H1870" s="21" t="s">
        <v>6683</v>
      </c>
      <c r="I1870" s="21" t="s">
        <v>1607</v>
      </c>
      <c r="J1870" s="21" t="s">
        <v>6691</v>
      </c>
      <c r="K1870" s="20" t="s">
        <v>2844</v>
      </c>
      <c r="L1870" s="21"/>
    </row>
    <row r="1871">
      <c r="C1871" s="12" t="s">
        <v>1035</v>
      </c>
      <c r="D1871" s="12"/>
      <c r="E1871" s="12" t="s">
        <v>1729</v>
      </c>
      <c r="F1871" s="21"/>
      <c r="G1871" s="21" t="s">
        <v>6685</v>
      </c>
      <c r="H1871" s="21" t="s">
        <v>6686</v>
      </c>
      <c r="I1871" s="21" t="s">
        <v>1607</v>
      </c>
      <c r="J1871" s="21" t="s">
        <v>6692</v>
      </c>
      <c r="K1871" s="20" t="s">
        <v>2844</v>
      </c>
      <c r="L1871" s="21"/>
    </row>
    <row r="1872">
      <c r="C1872" s="12" t="s">
        <v>1035</v>
      </c>
      <c r="D1872" s="12" t="s">
        <v>1036</v>
      </c>
      <c r="E1872" s="12" t="s">
        <v>1671</v>
      </c>
      <c r="F1872" s="12" t="s">
        <v>6693</v>
      </c>
      <c r="G1872" s="12" t="s">
        <v>6694</v>
      </c>
      <c r="H1872" s="12" t="s">
        <v>6450</v>
      </c>
      <c r="I1872" s="12" t="s">
        <v>1674</v>
      </c>
      <c r="J1872" s="12" t="s">
        <v>6695</v>
      </c>
      <c r="K1872" s="12" t="s">
        <v>2955</v>
      </c>
      <c r="L1872" s="12" t="s">
        <v>2956</v>
      </c>
    </row>
    <row r="1873">
      <c r="C1873" s="12" t="s">
        <v>1035</v>
      </c>
      <c r="D1873" s="12" t="s">
        <v>1036</v>
      </c>
      <c r="E1873" s="12" t="s">
        <v>1671</v>
      </c>
      <c r="F1873" s="12" t="s">
        <v>6696</v>
      </c>
      <c r="G1873" s="12" t="s">
        <v>6694</v>
      </c>
      <c r="H1873" s="12" t="s">
        <v>6450</v>
      </c>
      <c r="I1873" s="12" t="s">
        <v>1674</v>
      </c>
      <c r="J1873" s="12" t="s">
        <v>6695</v>
      </c>
      <c r="K1873" s="12" t="s">
        <v>2955</v>
      </c>
      <c r="L1873" s="12" t="s">
        <v>2956</v>
      </c>
    </row>
    <row r="1874">
      <c r="C1874" s="12" t="s">
        <v>1035</v>
      </c>
      <c r="D1874" s="12" t="s">
        <v>1036</v>
      </c>
      <c r="E1874" s="12" t="s">
        <v>1671</v>
      </c>
      <c r="F1874" s="12" t="s">
        <v>6693</v>
      </c>
      <c r="G1874" s="12" t="s">
        <v>6697</v>
      </c>
      <c r="H1874" s="12" t="s">
        <v>980</v>
      </c>
      <c r="I1874" s="12" t="s">
        <v>1674</v>
      </c>
      <c r="J1874" s="12" t="s">
        <v>6698</v>
      </c>
      <c r="K1874" s="12" t="s">
        <v>2955</v>
      </c>
      <c r="L1874" s="12" t="s">
        <v>2956</v>
      </c>
    </row>
    <row r="1875">
      <c r="C1875" s="12" t="s">
        <v>1035</v>
      </c>
      <c r="D1875" s="12" t="s">
        <v>1036</v>
      </c>
      <c r="E1875" s="12" t="s">
        <v>1671</v>
      </c>
      <c r="F1875" s="12" t="s">
        <v>6696</v>
      </c>
      <c r="G1875" s="12" t="s">
        <v>6697</v>
      </c>
      <c r="H1875" s="12" t="s">
        <v>980</v>
      </c>
      <c r="I1875" s="12" t="s">
        <v>1674</v>
      </c>
      <c r="J1875" s="12" t="s">
        <v>6698</v>
      </c>
      <c r="K1875" s="12" t="s">
        <v>2955</v>
      </c>
      <c r="L1875" s="12" t="s">
        <v>2956</v>
      </c>
    </row>
    <row r="1876">
      <c r="A1876" s="126">
        <v>1674.0</v>
      </c>
      <c r="B1876" s="127" t="s">
        <v>1711</v>
      </c>
      <c r="C1876" s="127" t="s">
        <v>266</v>
      </c>
      <c r="D1876" s="127"/>
      <c r="E1876" s="127" t="s">
        <v>1619</v>
      </c>
      <c r="F1876" s="128"/>
      <c r="G1876" s="128" t="s">
        <v>6702</v>
      </c>
      <c r="H1876" s="128" t="s">
        <v>6703</v>
      </c>
      <c r="I1876" s="128" t="s">
        <v>1588</v>
      </c>
      <c r="J1876" s="128" t="s">
        <v>6704</v>
      </c>
      <c r="K1876" s="130" t="s">
        <v>4312</v>
      </c>
      <c r="L1876" s="128" t="s">
        <v>6705</v>
      </c>
      <c r="M1876" s="145"/>
      <c r="N1876" s="18"/>
      <c r="O1876" s="113"/>
      <c r="P1876" s="113"/>
      <c r="Q1876" s="18"/>
      <c r="R1876" s="18"/>
      <c r="S1876" s="15"/>
      <c r="T1876" s="18"/>
      <c r="U1876" s="18"/>
      <c r="V1876" s="18"/>
      <c r="W1876" s="18"/>
      <c r="X1876" s="18"/>
      <c r="Y1876" s="18"/>
      <c r="Z1876" s="18"/>
      <c r="AA1876" s="18"/>
      <c r="AB1876" s="18"/>
      <c r="AC1876" s="18"/>
      <c r="AD1876" s="18"/>
    </row>
    <row r="1877">
      <c r="A1877" s="126">
        <v>1675.0</v>
      </c>
      <c r="B1877" s="127" t="s">
        <v>1711</v>
      </c>
      <c r="C1877" s="127" t="s">
        <v>266</v>
      </c>
      <c r="D1877" s="127"/>
      <c r="E1877" s="127" t="s">
        <v>1619</v>
      </c>
      <c r="F1877" s="128"/>
      <c r="G1877" s="128" t="s">
        <v>6706</v>
      </c>
      <c r="H1877" s="128" t="s">
        <v>6707</v>
      </c>
      <c r="I1877" s="128" t="s">
        <v>1588</v>
      </c>
      <c r="J1877" s="128" t="s">
        <v>6708</v>
      </c>
      <c r="K1877" s="130" t="s">
        <v>4312</v>
      </c>
      <c r="L1877" s="128" t="s">
        <v>6705</v>
      </c>
      <c r="M1877" s="145"/>
      <c r="N1877" s="18"/>
      <c r="O1877" s="113"/>
      <c r="P1877" s="113"/>
      <c r="Q1877" s="18"/>
      <c r="R1877" s="18"/>
      <c r="S1877" s="15"/>
      <c r="T1877" s="18"/>
      <c r="U1877" s="18"/>
      <c r="V1877" s="18"/>
      <c r="W1877" s="18"/>
      <c r="X1877" s="18"/>
      <c r="Y1877" s="18"/>
      <c r="Z1877" s="18"/>
      <c r="AA1877" s="18"/>
      <c r="AB1877" s="18"/>
      <c r="AC1877" s="18"/>
      <c r="AD1877" s="18"/>
    </row>
    <row r="1878">
      <c r="A1878" s="126">
        <v>1680.0</v>
      </c>
      <c r="B1878" s="127" t="s">
        <v>1711</v>
      </c>
      <c r="C1878" s="127" t="s">
        <v>266</v>
      </c>
      <c r="D1878" s="127"/>
      <c r="E1878" s="127" t="s">
        <v>1619</v>
      </c>
      <c r="F1878" s="128"/>
      <c r="G1878" s="128" t="s">
        <v>6709</v>
      </c>
      <c r="H1878" s="128" t="s">
        <v>6710</v>
      </c>
      <c r="I1878" s="128" t="s">
        <v>1588</v>
      </c>
      <c r="J1878" s="128" t="s">
        <v>6711</v>
      </c>
      <c r="K1878" s="130" t="s">
        <v>1614</v>
      </c>
      <c r="L1878" s="128" t="s">
        <v>1615</v>
      </c>
      <c r="M1878" s="145"/>
      <c r="N1878" s="18"/>
      <c r="O1878" s="18"/>
      <c r="P1878" s="18"/>
      <c r="Q1878" s="18"/>
      <c r="R1878" s="18"/>
      <c r="S1878" s="18"/>
      <c r="T1878" s="15"/>
      <c r="U1878" s="18"/>
      <c r="V1878" s="18"/>
      <c r="W1878" s="18"/>
      <c r="X1878" s="18"/>
      <c r="Y1878" s="18"/>
      <c r="Z1878" s="18"/>
      <c r="AA1878" s="18"/>
      <c r="AB1878" s="18"/>
      <c r="AC1878" s="18"/>
      <c r="AD1878" s="18"/>
    </row>
    <row r="1879">
      <c r="A1879" s="126">
        <v>1681.0</v>
      </c>
      <c r="B1879" s="127" t="s">
        <v>1711</v>
      </c>
      <c r="C1879" s="127" t="s">
        <v>266</v>
      </c>
      <c r="D1879" s="127"/>
      <c r="E1879" s="127" t="s">
        <v>1619</v>
      </c>
      <c r="F1879" s="128"/>
      <c r="G1879" s="128" t="s">
        <v>6712</v>
      </c>
      <c r="H1879" s="128" t="s">
        <v>6713</v>
      </c>
      <c r="I1879" s="128" t="s">
        <v>1588</v>
      </c>
      <c r="J1879" s="128" t="s">
        <v>6714</v>
      </c>
      <c r="K1879" s="130" t="s">
        <v>1614</v>
      </c>
      <c r="L1879" s="128" t="s">
        <v>1615</v>
      </c>
      <c r="M1879" s="145"/>
      <c r="N1879" s="18"/>
      <c r="O1879" s="18"/>
      <c r="P1879" s="18"/>
      <c r="Q1879" s="18"/>
      <c r="R1879" s="18"/>
      <c r="S1879" s="18"/>
      <c r="T1879" s="15"/>
      <c r="U1879" s="18"/>
      <c r="V1879" s="18"/>
      <c r="W1879" s="18"/>
      <c r="X1879" s="18"/>
      <c r="Y1879" s="18"/>
      <c r="Z1879" s="18"/>
      <c r="AA1879" s="18"/>
      <c r="AB1879" s="18"/>
      <c r="AC1879" s="18"/>
      <c r="AD1879" s="18"/>
    </row>
    <row r="1880">
      <c r="A1880" s="126">
        <v>1671.0</v>
      </c>
      <c r="B1880" s="127" t="s">
        <v>1711</v>
      </c>
      <c r="C1880" s="127" t="s">
        <v>266</v>
      </c>
      <c r="D1880" s="127"/>
      <c r="E1880" s="127" t="s">
        <v>1619</v>
      </c>
      <c r="F1880" s="128"/>
      <c r="G1880" s="128" t="s">
        <v>6715</v>
      </c>
      <c r="H1880" s="128" t="s">
        <v>6716</v>
      </c>
      <c r="I1880" s="128" t="s">
        <v>1588</v>
      </c>
      <c r="J1880" s="128" t="s">
        <v>6717</v>
      </c>
      <c r="K1880" s="130" t="s">
        <v>1876</v>
      </c>
      <c r="L1880" s="128" t="s">
        <v>1877</v>
      </c>
      <c r="M1880" s="145"/>
      <c r="N1880" s="18"/>
      <c r="O1880" s="18"/>
      <c r="P1880" s="18"/>
      <c r="Q1880" s="18"/>
      <c r="R1880" s="18"/>
      <c r="S1880" s="18"/>
      <c r="T1880" s="15"/>
      <c r="U1880" s="18"/>
      <c r="V1880" s="18"/>
      <c r="W1880" s="18"/>
      <c r="X1880" s="18"/>
      <c r="Y1880" s="18"/>
      <c r="Z1880" s="18"/>
      <c r="AA1880" s="18"/>
      <c r="AB1880" s="18"/>
      <c r="AC1880" s="18"/>
      <c r="AD1880" s="18"/>
    </row>
    <row r="1881">
      <c r="A1881" s="126">
        <v>1673.0</v>
      </c>
      <c r="B1881" s="127" t="s">
        <v>1711</v>
      </c>
      <c r="C1881" s="127" t="s">
        <v>266</v>
      </c>
      <c r="D1881" s="127"/>
      <c r="E1881" s="127" t="s">
        <v>1619</v>
      </c>
      <c r="F1881" s="128"/>
      <c r="G1881" s="128" t="s">
        <v>6718</v>
      </c>
      <c r="H1881" s="128" t="s">
        <v>6719</v>
      </c>
      <c r="I1881" s="128" t="s">
        <v>1588</v>
      </c>
      <c r="J1881" s="128" t="s">
        <v>6720</v>
      </c>
      <c r="K1881" s="130" t="s">
        <v>4312</v>
      </c>
      <c r="L1881" s="128" t="s">
        <v>6705</v>
      </c>
      <c r="M1881" s="145"/>
      <c r="N1881" s="18"/>
      <c r="O1881" s="18"/>
      <c r="P1881" s="18"/>
      <c r="Q1881" s="18"/>
      <c r="R1881" s="18"/>
      <c r="S1881" s="18"/>
      <c r="T1881" s="15"/>
      <c r="U1881" s="18"/>
      <c r="V1881" s="18"/>
      <c r="W1881" s="18"/>
      <c r="X1881" s="18"/>
      <c r="Y1881" s="18"/>
      <c r="Z1881" s="18"/>
      <c r="AA1881" s="18"/>
      <c r="AB1881" s="18"/>
      <c r="AC1881" s="18"/>
      <c r="AD1881" s="18"/>
    </row>
    <row r="1882">
      <c r="A1882" s="126">
        <v>1672.0</v>
      </c>
      <c r="B1882" s="127" t="s">
        <v>1711</v>
      </c>
      <c r="C1882" s="127" t="s">
        <v>266</v>
      </c>
      <c r="D1882" s="127"/>
      <c r="E1882" s="127" t="s">
        <v>1619</v>
      </c>
      <c r="F1882" s="128"/>
      <c r="G1882" s="128" t="s">
        <v>6721</v>
      </c>
      <c r="H1882" s="128" t="s">
        <v>6722</v>
      </c>
      <c r="I1882" s="128" t="s">
        <v>1588</v>
      </c>
      <c r="J1882" s="128" t="s">
        <v>6723</v>
      </c>
      <c r="K1882" s="130" t="s">
        <v>4312</v>
      </c>
      <c r="L1882" s="128" t="s">
        <v>6705</v>
      </c>
      <c r="M1882" s="145"/>
      <c r="N1882" s="18"/>
      <c r="O1882" s="113"/>
      <c r="P1882" s="113"/>
      <c r="Q1882" s="113"/>
      <c r="R1882" s="113"/>
      <c r="S1882" s="15"/>
      <c r="T1882" s="18"/>
      <c r="U1882" s="18"/>
      <c r="V1882" s="18"/>
      <c r="W1882" s="18"/>
      <c r="X1882" s="18"/>
      <c r="Y1882" s="18"/>
      <c r="Z1882" s="18"/>
      <c r="AA1882" s="18"/>
      <c r="AB1882" s="18"/>
      <c r="AC1882" s="18"/>
      <c r="AD1882" s="18"/>
    </row>
    <row r="1883">
      <c r="A1883" s="126">
        <v>1679.0</v>
      </c>
      <c r="B1883" s="127" t="s">
        <v>1711</v>
      </c>
      <c r="C1883" s="127" t="s">
        <v>266</v>
      </c>
      <c r="D1883" s="127"/>
      <c r="E1883" s="127" t="s">
        <v>1619</v>
      </c>
      <c r="F1883" s="128"/>
      <c r="G1883" s="128" t="s">
        <v>6724</v>
      </c>
      <c r="H1883" s="128" t="s">
        <v>6725</v>
      </c>
      <c r="I1883" s="128" t="s">
        <v>1588</v>
      </c>
      <c r="J1883" s="128" t="s">
        <v>6726</v>
      </c>
      <c r="K1883" s="130" t="s">
        <v>4749</v>
      </c>
      <c r="L1883" s="128" t="s">
        <v>4750</v>
      </c>
      <c r="M1883" s="145"/>
      <c r="N1883" s="18"/>
      <c r="O1883" s="18"/>
      <c r="P1883" s="18"/>
      <c r="Q1883" s="18"/>
      <c r="R1883" s="18"/>
      <c r="S1883" s="18"/>
      <c r="T1883" s="15"/>
      <c r="U1883" s="18"/>
      <c r="V1883" s="18"/>
      <c r="W1883" s="18"/>
      <c r="X1883" s="18"/>
      <c r="Y1883" s="18"/>
      <c r="Z1883" s="18"/>
      <c r="AA1883" s="18"/>
      <c r="AB1883" s="18"/>
      <c r="AC1883" s="18"/>
      <c r="AD1883" s="18"/>
    </row>
    <row r="1884">
      <c r="A1884" s="126">
        <v>1677.0</v>
      </c>
      <c r="B1884" s="127" t="s">
        <v>1711</v>
      </c>
      <c r="C1884" s="127" t="s">
        <v>266</v>
      </c>
      <c r="D1884" s="127"/>
      <c r="E1884" s="127" t="s">
        <v>1619</v>
      </c>
      <c r="F1884" s="128"/>
      <c r="G1884" s="128" t="s">
        <v>6727</v>
      </c>
      <c r="H1884" s="128" t="s">
        <v>6728</v>
      </c>
      <c r="I1884" s="128" t="s">
        <v>1588</v>
      </c>
      <c r="J1884" s="128" t="s">
        <v>6729</v>
      </c>
      <c r="K1884" s="130" t="s">
        <v>4749</v>
      </c>
      <c r="L1884" s="128" t="s">
        <v>4750</v>
      </c>
      <c r="M1884" s="145"/>
      <c r="N1884" s="18"/>
      <c r="O1884" s="18"/>
      <c r="P1884" s="18"/>
      <c r="Q1884" s="18"/>
      <c r="R1884" s="18"/>
      <c r="S1884" s="18"/>
      <c r="T1884" s="15"/>
      <c r="U1884" s="18"/>
      <c r="V1884" s="18"/>
      <c r="W1884" s="18"/>
      <c r="X1884" s="18"/>
      <c r="Y1884" s="18"/>
      <c r="Z1884" s="18"/>
      <c r="AA1884" s="18"/>
      <c r="AB1884" s="18"/>
      <c r="AC1884" s="18"/>
      <c r="AD1884" s="18"/>
    </row>
    <row r="1885">
      <c r="A1885" s="126">
        <v>1678.0</v>
      </c>
      <c r="B1885" s="127" t="s">
        <v>1711</v>
      </c>
      <c r="C1885" s="127" t="s">
        <v>266</v>
      </c>
      <c r="D1885" s="127"/>
      <c r="E1885" s="127" t="s">
        <v>1619</v>
      </c>
      <c r="F1885" s="128"/>
      <c r="G1885" s="128" t="s">
        <v>6730</v>
      </c>
      <c r="H1885" s="128" t="s">
        <v>6731</v>
      </c>
      <c r="I1885" s="128" t="s">
        <v>1588</v>
      </c>
      <c r="J1885" s="128" t="s">
        <v>6732</v>
      </c>
      <c r="K1885" s="130" t="s">
        <v>4749</v>
      </c>
      <c r="L1885" s="128" t="s">
        <v>4750</v>
      </c>
      <c r="M1885" s="145"/>
      <c r="N1885" s="18"/>
      <c r="O1885" s="18"/>
      <c r="P1885" s="18"/>
      <c r="Q1885" s="18"/>
      <c r="R1885" s="18"/>
      <c r="S1885" s="18"/>
      <c r="T1885" s="15"/>
      <c r="U1885" s="18"/>
      <c r="V1885" s="18"/>
      <c r="W1885" s="18"/>
      <c r="X1885" s="18"/>
      <c r="Y1885" s="18"/>
      <c r="Z1885" s="18"/>
      <c r="AA1885" s="18"/>
      <c r="AB1885" s="18"/>
      <c r="AC1885" s="18"/>
      <c r="AD1885" s="18"/>
    </row>
    <row r="1886">
      <c r="A1886" s="126">
        <v>1676.0</v>
      </c>
      <c r="B1886" s="127" t="s">
        <v>1711</v>
      </c>
      <c r="C1886" s="127" t="s">
        <v>266</v>
      </c>
      <c r="D1886" s="127"/>
      <c r="E1886" s="127" t="s">
        <v>1619</v>
      </c>
      <c r="F1886" s="128"/>
      <c r="G1886" s="128" t="s">
        <v>6733</v>
      </c>
      <c r="H1886" s="128" t="s">
        <v>6734</v>
      </c>
      <c r="I1886" s="128" t="s">
        <v>1588</v>
      </c>
      <c r="J1886" s="128" t="s">
        <v>6735</v>
      </c>
      <c r="K1886" s="130" t="s">
        <v>4749</v>
      </c>
      <c r="L1886" s="128" t="s">
        <v>4750</v>
      </c>
      <c r="M1886" s="145"/>
      <c r="N1886" s="18"/>
      <c r="O1886" s="18"/>
      <c r="P1886" s="18"/>
      <c r="Q1886" s="18"/>
      <c r="R1886" s="18"/>
      <c r="S1886" s="18"/>
      <c r="T1886" s="15"/>
      <c r="U1886" s="18"/>
      <c r="V1886" s="18"/>
      <c r="W1886" s="18"/>
      <c r="X1886" s="18"/>
      <c r="Y1886" s="18"/>
      <c r="Z1886" s="18"/>
      <c r="AA1886" s="18"/>
      <c r="AB1886" s="18"/>
      <c r="AC1886" s="18"/>
      <c r="AD1886" s="18"/>
    </row>
    <row r="1887">
      <c r="C1887" s="12" t="s">
        <v>266</v>
      </c>
      <c r="D1887" s="12" t="s">
        <v>267</v>
      </c>
      <c r="E1887" s="12" t="s">
        <v>1654</v>
      </c>
      <c r="F1887" s="12" t="s">
        <v>268</v>
      </c>
      <c r="G1887" s="12" t="s">
        <v>6736</v>
      </c>
      <c r="H1887" s="12" t="s">
        <v>6737</v>
      </c>
      <c r="I1887" s="12" t="s">
        <v>1600</v>
      </c>
      <c r="J1887" s="12" t="s">
        <v>6738</v>
      </c>
      <c r="K1887" s="12" t="s">
        <v>1602</v>
      </c>
      <c r="L1887" s="12" t="s">
        <v>1603</v>
      </c>
    </row>
    <row r="1888">
      <c r="A1888" s="108">
        <v>1730.0</v>
      </c>
      <c r="B1888" s="108" t="s">
        <v>1584</v>
      </c>
      <c r="C1888" s="108" t="s">
        <v>967</v>
      </c>
      <c r="D1888" s="108"/>
      <c r="E1888" s="108" t="s">
        <v>1712</v>
      </c>
      <c r="F1888" s="137"/>
      <c r="G1888" s="137" t="s">
        <v>6739</v>
      </c>
      <c r="H1888" s="137" t="s">
        <v>6740</v>
      </c>
      <c r="I1888" s="137" t="s">
        <v>1715</v>
      </c>
      <c r="J1888" s="137" t="s">
        <v>6741</v>
      </c>
      <c r="K1888" s="109" t="s">
        <v>1717</v>
      </c>
      <c r="L1888" s="138"/>
      <c r="M1888" s="111"/>
      <c r="N1888" s="18"/>
      <c r="O1888" s="18"/>
      <c r="P1888" s="18"/>
      <c r="Q1888" s="18"/>
      <c r="R1888" s="18"/>
      <c r="S1888" s="18"/>
      <c r="T1888" s="15"/>
      <c r="U1888" s="18"/>
      <c r="V1888" s="18"/>
      <c r="W1888" s="18"/>
      <c r="X1888" s="18"/>
      <c r="Y1888" s="18"/>
      <c r="Z1888" s="18"/>
      <c r="AA1888" s="18"/>
      <c r="AB1888" s="18"/>
      <c r="AC1888" s="18"/>
      <c r="AD1888" s="18"/>
    </row>
    <row r="1889">
      <c r="A1889" s="108">
        <v>1731.0</v>
      </c>
      <c r="B1889" s="108" t="s">
        <v>1584</v>
      </c>
      <c r="C1889" s="108" t="s">
        <v>967</v>
      </c>
      <c r="D1889" s="108"/>
      <c r="E1889" s="108" t="s">
        <v>1654</v>
      </c>
      <c r="F1889" s="137"/>
      <c r="G1889" s="137" t="s">
        <v>6742</v>
      </c>
      <c r="H1889" s="137" t="s">
        <v>6743</v>
      </c>
      <c r="I1889" s="137" t="s">
        <v>1600</v>
      </c>
      <c r="J1889" s="137" t="s">
        <v>6744</v>
      </c>
      <c r="K1889" s="109" t="s">
        <v>1782</v>
      </c>
      <c r="L1889" s="138"/>
      <c r="M1889" s="111"/>
      <c r="N1889" s="18"/>
      <c r="O1889" s="18"/>
      <c r="P1889" s="18"/>
      <c r="Q1889" s="18"/>
      <c r="R1889" s="18"/>
      <c r="S1889" s="18"/>
      <c r="T1889" s="15"/>
      <c r="U1889" s="18"/>
      <c r="V1889" s="18"/>
      <c r="W1889" s="18"/>
      <c r="X1889" s="18"/>
      <c r="Y1889" s="18"/>
      <c r="Z1889" s="18"/>
      <c r="AA1889" s="18"/>
      <c r="AB1889" s="18"/>
      <c r="AC1889" s="18"/>
      <c r="AD1889" s="18"/>
    </row>
    <row r="1890">
      <c r="A1890" s="108">
        <v>1732.0</v>
      </c>
      <c r="B1890" s="108" t="s">
        <v>1584</v>
      </c>
      <c r="C1890" s="108" t="s">
        <v>967</v>
      </c>
      <c r="D1890" s="108"/>
      <c r="E1890" s="108" t="s">
        <v>1654</v>
      </c>
      <c r="F1890" s="137"/>
      <c r="G1890" s="137" t="s">
        <v>6742</v>
      </c>
      <c r="H1890" s="137" t="s">
        <v>6743</v>
      </c>
      <c r="I1890" s="137" t="s">
        <v>1600</v>
      </c>
      <c r="J1890" s="137" t="s">
        <v>6745</v>
      </c>
      <c r="K1890" s="109" t="s">
        <v>1602</v>
      </c>
      <c r="L1890" s="138"/>
      <c r="M1890" s="111"/>
      <c r="N1890" s="18"/>
      <c r="O1890" s="113"/>
      <c r="P1890" s="113"/>
      <c r="Q1890" s="113"/>
      <c r="R1890" s="113"/>
      <c r="S1890" s="15"/>
      <c r="T1890" s="18"/>
      <c r="U1890" s="18"/>
      <c r="V1890" s="18"/>
      <c r="W1890" s="18"/>
      <c r="X1890" s="18"/>
      <c r="Y1890" s="18"/>
      <c r="Z1890" s="18"/>
      <c r="AA1890" s="18"/>
      <c r="AB1890" s="18"/>
      <c r="AC1890" s="18"/>
      <c r="AD1890" s="18"/>
    </row>
    <row r="1891">
      <c r="A1891" s="108">
        <v>1735.0</v>
      </c>
      <c r="B1891" s="108" t="s">
        <v>1584</v>
      </c>
      <c r="C1891" s="108" t="s">
        <v>967</v>
      </c>
      <c r="D1891" s="108"/>
      <c r="E1891" s="108" t="s">
        <v>1654</v>
      </c>
      <c r="F1891" s="137"/>
      <c r="G1891" s="137" t="s">
        <v>6746</v>
      </c>
      <c r="H1891" s="137" t="s">
        <v>6743</v>
      </c>
      <c r="I1891" s="137" t="s">
        <v>1600</v>
      </c>
      <c r="J1891" s="137" t="s">
        <v>6747</v>
      </c>
      <c r="K1891" s="109" t="s">
        <v>2048</v>
      </c>
      <c r="L1891" s="138"/>
      <c r="M1891" s="111"/>
      <c r="N1891" s="18"/>
      <c r="O1891" s="113"/>
      <c r="P1891" s="113"/>
      <c r="Q1891" s="113"/>
      <c r="R1891" s="113"/>
      <c r="S1891" s="15"/>
      <c r="T1891" s="18"/>
      <c r="U1891" s="18"/>
      <c r="V1891" s="18"/>
      <c r="W1891" s="18"/>
      <c r="X1891" s="18"/>
      <c r="Y1891" s="18"/>
      <c r="Z1891" s="18"/>
      <c r="AA1891" s="18"/>
      <c r="AB1891" s="18"/>
      <c r="AC1891" s="18"/>
      <c r="AD1891" s="18"/>
    </row>
    <row r="1892">
      <c r="A1892" s="108">
        <v>1708.0</v>
      </c>
      <c r="B1892" s="108" t="s">
        <v>1584</v>
      </c>
      <c r="C1892" s="108" t="s">
        <v>967</v>
      </c>
      <c r="D1892" s="108"/>
      <c r="E1892" s="108" t="s">
        <v>1619</v>
      </c>
      <c r="F1892" s="137"/>
      <c r="G1892" s="137" t="s">
        <v>6748</v>
      </c>
      <c r="H1892" s="137" t="s">
        <v>6749</v>
      </c>
      <c r="I1892" s="137" t="s">
        <v>1588</v>
      </c>
      <c r="J1892" s="137" t="s">
        <v>6750</v>
      </c>
      <c r="K1892" s="109" t="s">
        <v>6751</v>
      </c>
      <c r="L1892" s="138"/>
      <c r="M1892" s="111"/>
      <c r="N1892" s="18"/>
      <c r="O1892" s="113"/>
      <c r="P1892" s="113"/>
      <c r="Q1892" s="113"/>
      <c r="R1892" s="113"/>
      <c r="S1892" s="15"/>
      <c r="T1892" s="18"/>
      <c r="U1892" s="18"/>
      <c r="V1892" s="18"/>
      <c r="W1892" s="18"/>
      <c r="X1892" s="18"/>
      <c r="Y1892" s="18"/>
      <c r="Z1892" s="18"/>
      <c r="AA1892" s="18"/>
      <c r="AB1892" s="18"/>
      <c r="AC1892" s="18"/>
      <c r="AD1892" s="18"/>
    </row>
    <row r="1893">
      <c r="A1893" s="108">
        <v>1709.0</v>
      </c>
      <c r="B1893" s="108" t="s">
        <v>1584</v>
      </c>
      <c r="C1893" s="108" t="s">
        <v>967</v>
      </c>
      <c r="D1893" s="108"/>
      <c r="E1893" s="108" t="s">
        <v>1619</v>
      </c>
      <c r="F1893" s="137"/>
      <c r="G1893" s="137" t="s">
        <v>6748</v>
      </c>
      <c r="H1893" s="137" t="s">
        <v>6749</v>
      </c>
      <c r="I1893" s="137" t="s">
        <v>1588</v>
      </c>
      <c r="J1893" s="137" t="s">
        <v>6752</v>
      </c>
      <c r="K1893" s="109" t="s">
        <v>6753</v>
      </c>
      <c r="L1893" s="138"/>
      <c r="M1893" s="111"/>
      <c r="N1893" s="18"/>
      <c r="O1893" s="113"/>
      <c r="P1893" s="113"/>
      <c r="Q1893" s="113"/>
      <c r="R1893" s="113"/>
      <c r="S1893" s="15"/>
      <c r="T1893" s="18"/>
      <c r="U1893" s="18"/>
      <c r="V1893" s="18"/>
      <c r="W1893" s="18"/>
      <c r="X1893" s="18"/>
      <c r="Y1893" s="18"/>
      <c r="Z1893" s="18"/>
      <c r="AA1893" s="18"/>
      <c r="AB1893" s="18"/>
      <c r="AC1893" s="18"/>
      <c r="AD1893" s="18"/>
    </row>
    <row r="1894">
      <c r="A1894" s="108">
        <v>1736.0</v>
      </c>
      <c r="B1894" s="108" t="s">
        <v>1584</v>
      </c>
      <c r="C1894" s="108" t="s">
        <v>967</v>
      </c>
      <c r="D1894" s="108"/>
      <c r="E1894" s="108" t="s">
        <v>1654</v>
      </c>
      <c r="F1894" s="137"/>
      <c r="G1894" s="137" t="s">
        <v>6754</v>
      </c>
      <c r="H1894" s="137" t="s">
        <v>6755</v>
      </c>
      <c r="I1894" s="137" t="s">
        <v>1600</v>
      </c>
      <c r="J1894" s="137" t="s">
        <v>6756</v>
      </c>
      <c r="K1894" s="109" t="s">
        <v>1795</v>
      </c>
      <c r="L1894" s="138"/>
      <c r="M1894" s="111"/>
      <c r="N1894" s="18"/>
      <c r="O1894" s="113"/>
      <c r="P1894" s="113"/>
      <c r="Q1894" s="113"/>
      <c r="R1894" s="113"/>
      <c r="S1894" s="15"/>
      <c r="T1894" s="18"/>
      <c r="U1894" s="18"/>
      <c r="V1894" s="18"/>
      <c r="W1894" s="18"/>
      <c r="X1894" s="18"/>
      <c r="Y1894" s="18"/>
      <c r="Z1894" s="18"/>
      <c r="AA1894" s="18"/>
      <c r="AB1894" s="18"/>
      <c r="AC1894" s="18"/>
      <c r="AD1894" s="18"/>
    </row>
    <row r="1895">
      <c r="A1895" s="108">
        <v>1737.0</v>
      </c>
      <c r="B1895" s="108" t="s">
        <v>1584</v>
      </c>
      <c r="C1895" s="108" t="s">
        <v>967</v>
      </c>
      <c r="D1895" s="108"/>
      <c r="E1895" s="108" t="s">
        <v>1654</v>
      </c>
      <c r="F1895" s="137"/>
      <c r="G1895" s="137" t="s">
        <v>6754</v>
      </c>
      <c r="H1895" s="137" t="s">
        <v>6755</v>
      </c>
      <c r="I1895" s="137" t="s">
        <v>1600</v>
      </c>
      <c r="J1895" s="137" t="s">
        <v>6757</v>
      </c>
      <c r="K1895" s="109" t="s">
        <v>1798</v>
      </c>
      <c r="L1895" s="138"/>
      <c r="M1895" s="111"/>
      <c r="N1895" s="18"/>
      <c r="O1895" s="113"/>
      <c r="P1895" s="113"/>
      <c r="Q1895" s="113"/>
      <c r="R1895" s="113"/>
      <c r="S1895" s="15"/>
      <c r="T1895" s="18"/>
      <c r="U1895" s="18"/>
      <c r="V1895" s="18"/>
      <c r="W1895" s="18"/>
      <c r="X1895" s="18"/>
      <c r="Y1895" s="18"/>
      <c r="Z1895" s="18"/>
      <c r="AA1895" s="18"/>
      <c r="AB1895" s="18"/>
      <c r="AC1895" s="18"/>
      <c r="AD1895" s="18"/>
    </row>
    <row r="1896">
      <c r="A1896" s="108">
        <v>1733.0</v>
      </c>
      <c r="B1896" s="108" t="s">
        <v>1584</v>
      </c>
      <c r="C1896" s="108" t="s">
        <v>967</v>
      </c>
      <c r="D1896" s="108"/>
      <c r="E1896" s="108" t="s">
        <v>1654</v>
      </c>
      <c r="F1896" s="137"/>
      <c r="G1896" s="137" t="s">
        <v>6758</v>
      </c>
      <c r="H1896" s="137" t="s">
        <v>6759</v>
      </c>
      <c r="I1896" s="137" t="s">
        <v>1600</v>
      </c>
      <c r="J1896" s="137" t="s">
        <v>6760</v>
      </c>
      <c r="K1896" s="109" t="s">
        <v>1791</v>
      </c>
      <c r="L1896" s="138"/>
      <c r="M1896" s="111"/>
      <c r="N1896" s="18"/>
      <c r="O1896" s="113"/>
      <c r="P1896" s="113"/>
      <c r="Q1896" s="113"/>
      <c r="R1896" s="113"/>
      <c r="S1896" s="15"/>
      <c r="T1896" s="18"/>
      <c r="U1896" s="18"/>
      <c r="V1896" s="18"/>
      <c r="W1896" s="18"/>
      <c r="X1896" s="18"/>
      <c r="Y1896" s="18"/>
      <c r="Z1896" s="18"/>
      <c r="AA1896" s="18"/>
      <c r="AB1896" s="18"/>
      <c r="AC1896" s="18"/>
      <c r="AD1896" s="18"/>
    </row>
    <row r="1897">
      <c r="A1897" s="108">
        <v>1734.0</v>
      </c>
      <c r="B1897" s="108" t="s">
        <v>1584</v>
      </c>
      <c r="C1897" s="108" t="s">
        <v>967</v>
      </c>
      <c r="D1897" s="108"/>
      <c r="E1897" s="108" t="s">
        <v>1654</v>
      </c>
      <c r="F1897" s="137"/>
      <c r="G1897" s="137" t="s">
        <v>6761</v>
      </c>
      <c r="H1897" s="137" t="s">
        <v>6759</v>
      </c>
      <c r="I1897" s="137" t="s">
        <v>1600</v>
      </c>
      <c r="J1897" s="137" t="s">
        <v>6762</v>
      </c>
      <c r="K1897" s="109" t="s">
        <v>3406</v>
      </c>
      <c r="L1897" s="138"/>
      <c r="M1897" s="111"/>
      <c r="N1897" s="18"/>
      <c r="O1897" s="113"/>
      <c r="P1897" s="113"/>
      <c r="Q1897" s="18"/>
      <c r="R1897" s="18"/>
      <c r="S1897" s="15"/>
      <c r="T1897" s="18"/>
      <c r="U1897" s="18"/>
      <c r="V1897" s="18"/>
      <c r="W1897" s="18"/>
      <c r="X1897" s="18"/>
      <c r="Y1897" s="18"/>
      <c r="Z1897" s="18"/>
      <c r="AA1897" s="18"/>
      <c r="AB1897" s="18"/>
      <c r="AC1897" s="18"/>
      <c r="AD1897" s="18"/>
    </row>
    <row r="1898">
      <c r="A1898" s="108">
        <v>1686.0</v>
      </c>
      <c r="B1898" s="108" t="s">
        <v>1584</v>
      </c>
      <c r="C1898" s="108" t="s">
        <v>967</v>
      </c>
      <c r="D1898" s="108"/>
      <c r="E1898" s="108" t="s">
        <v>1678</v>
      </c>
      <c r="F1898" s="137"/>
      <c r="G1898" s="137" t="s">
        <v>6763</v>
      </c>
      <c r="H1898" s="137" t="s">
        <v>6764</v>
      </c>
      <c r="I1898" s="137" t="s">
        <v>1681</v>
      </c>
      <c r="J1898" s="137" t="s">
        <v>6765</v>
      </c>
      <c r="K1898" s="109" t="s">
        <v>6766</v>
      </c>
      <c r="L1898" s="138"/>
      <c r="M1898" s="111"/>
      <c r="N1898" s="18"/>
      <c r="O1898" s="113"/>
      <c r="P1898" s="113"/>
      <c r="Q1898" s="18"/>
      <c r="R1898" s="18"/>
      <c r="S1898" s="15"/>
      <c r="T1898" s="18"/>
      <c r="U1898" s="18"/>
      <c r="V1898" s="18"/>
      <c r="W1898" s="18"/>
      <c r="X1898" s="18"/>
      <c r="Y1898" s="18"/>
      <c r="Z1898" s="18"/>
      <c r="AA1898" s="18"/>
      <c r="AB1898" s="18"/>
      <c r="AC1898" s="18"/>
      <c r="AD1898" s="18"/>
    </row>
    <row r="1899">
      <c r="A1899" s="108">
        <v>1685.0</v>
      </c>
      <c r="B1899" s="108" t="s">
        <v>1584</v>
      </c>
      <c r="C1899" s="108" t="s">
        <v>967</v>
      </c>
      <c r="D1899" s="108"/>
      <c r="E1899" s="108" t="s">
        <v>1678</v>
      </c>
      <c r="F1899" s="137"/>
      <c r="G1899" s="137" t="s">
        <v>6767</v>
      </c>
      <c r="H1899" s="137" t="s">
        <v>6768</v>
      </c>
      <c r="I1899" s="137" t="s">
        <v>1681</v>
      </c>
      <c r="J1899" s="137" t="s">
        <v>6769</v>
      </c>
      <c r="K1899" s="109" t="s">
        <v>6770</v>
      </c>
      <c r="L1899" s="138"/>
      <c r="M1899" s="111"/>
      <c r="N1899" s="18"/>
      <c r="O1899" s="113"/>
      <c r="P1899" s="113"/>
      <c r="Q1899" s="18"/>
      <c r="R1899" s="18"/>
      <c r="S1899" s="15"/>
      <c r="T1899" s="18"/>
      <c r="U1899" s="18"/>
      <c r="V1899" s="18"/>
      <c r="W1899" s="18"/>
      <c r="X1899" s="18"/>
      <c r="Y1899" s="18"/>
      <c r="Z1899" s="18"/>
      <c r="AA1899" s="18"/>
      <c r="AB1899" s="18"/>
      <c r="AC1899" s="18"/>
      <c r="AD1899" s="18"/>
    </row>
    <row r="1900">
      <c r="A1900" s="108">
        <v>1683.0</v>
      </c>
      <c r="B1900" s="108" t="s">
        <v>1584</v>
      </c>
      <c r="C1900" s="108" t="s">
        <v>967</v>
      </c>
      <c r="D1900" s="108"/>
      <c r="E1900" s="108" t="s">
        <v>1678</v>
      </c>
      <c r="F1900" s="137"/>
      <c r="G1900" s="137" t="s">
        <v>6771</v>
      </c>
      <c r="H1900" s="137" t="s">
        <v>6772</v>
      </c>
      <c r="I1900" s="137" t="s">
        <v>1681</v>
      </c>
      <c r="J1900" s="137" t="s">
        <v>6773</v>
      </c>
      <c r="K1900" s="109" t="s">
        <v>6774</v>
      </c>
      <c r="L1900" s="138"/>
      <c r="M1900" s="111"/>
      <c r="N1900" s="18"/>
      <c r="O1900" s="18"/>
      <c r="P1900" s="18"/>
      <c r="Q1900" s="18"/>
      <c r="R1900" s="18"/>
      <c r="S1900" s="18"/>
      <c r="T1900" s="15"/>
      <c r="U1900" s="18"/>
      <c r="V1900" s="18"/>
      <c r="W1900" s="18"/>
      <c r="X1900" s="18"/>
      <c r="Y1900" s="18"/>
      <c r="Z1900" s="18"/>
      <c r="AA1900" s="18"/>
      <c r="AB1900" s="18"/>
      <c r="AC1900" s="18"/>
      <c r="AD1900" s="18"/>
    </row>
    <row r="1901">
      <c r="A1901" s="108">
        <v>1707.0</v>
      </c>
      <c r="B1901" s="108" t="s">
        <v>1584</v>
      </c>
      <c r="C1901" s="108" t="s">
        <v>967</v>
      </c>
      <c r="D1901" s="108"/>
      <c r="E1901" s="108" t="s">
        <v>1619</v>
      </c>
      <c r="F1901" s="137"/>
      <c r="G1901" s="137" t="s">
        <v>6775</v>
      </c>
      <c r="H1901" s="137" t="s">
        <v>6776</v>
      </c>
      <c r="I1901" s="137" t="s">
        <v>1588</v>
      </c>
      <c r="J1901" s="137" t="s">
        <v>6777</v>
      </c>
      <c r="K1901" s="109" t="s">
        <v>1983</v>
      </c>
      <c r="L1901" s="138"/>
      <c r="M1901" s="111"/>
      <c r="N1901" s="18"/>
      <c r="O1901" s="18"/>
      <c r="P1901" s="18"/>
      <c r="Q1901" s="18"/>
      <c r="R1901" s="18"/>
      <c r="S1901" s="18"/>
      <c r="T1901" s="15"/>
      <c r="U1901" s="18"/>
      <c r="V1901" s="18"/>
      <c r="W1901" s="18"/>
      <c r="X1901" s="18"/>
      <c r="Y1901" s="18"/>
      <c r="Z1901" s="18"/>
      <c r="AA1901" s="18"/>
      <c r="AB1901" s="18"/>
      <c r="AC1901" s="18"/>
      <c r="AD1901" s="18"/>
    </row>
    <row r="1902">
      <c r="A1902" s="108">
        <v>1689.0</v>
      </c>
      <c r="B1902" s="108" t="s">
        <v>1584</v>
      </c>
      <c r="C1902" s="108" t="s">
        <v>967</v>
      </c>
      <c r="D1902" s="108"/>
      <c r="E1902" s="108" t="s">
        <v>1619</v>
      </c>
      <c r="F1902" s="137"/>
      <c r="G1902" s="137" t="s">
        <v>6778</v>
      </c>
      <c r="H1902" s="137" t="s">
        <v>6779</v>
      </c>
      <c r="I1902" s="137" t="s">
        <v>1588</v>
      </c>
      <c r="J1902" s="137" t="s">
        <v>6780</v>
      </c>
      <c r="K1902" s="109" t="s">
        <v>1983</v>
      </c>
      <c r="L1902" s="138"/>
      <c r="M1902" s="111"/>
      <c r="N1902" s="18"/>
      <c r="O1902" s="18"/>
      <c r="P1902" s="18"/>
      <c r="Q1902" s="18"/>
      <c r="R1902" s="18"/>
      <c r="S1902" s="18"/>
      <c r="T1902" s="15"/>
      <c r="U1902" s="18"/>
      <c r="V1902" s="18"/>
      <c r="W1902" s="18"/>
      <c r="X1902" s="18"/>
      <c r="Y1902" s="18"/>
      <c r="Z1902" s="18"/>
      <c r="AA1902" s="18"/>
      <c r="AB1902" s="18"/>
      <c r="AC1902" s="18"/>
      <c r="AD1902" s="18"/>
    </row>
    <row r="1903">
      <c r="A1903" s="108">
        <v>1703.0</v>
      </c>
      <c r="B1903" s="108" t="s">
        <v>1584</v>
      </c>
      <c r="C1903" s="108" t="s">
        <v>967</v>
      </c>
      <c r="D1903" s="108"/>
      <c r="E1903" s="108" t="s">
        <v>1619</v>
      </c>
      <c r="F1903" s="137"/>
      <c r="G1903" s="137" t="s">
        <v>6781</v>
      </c>
      <c r="H1903" s="137" t="s">
        <v>6782</v>
      </c>
      <c r="I1903" s="137" t="s">
        <v>1588</v>
      </c>
      <c r="J1903" s="137" t="s">
        <v>6783</v>
      </c>
      <c r="K1903" s="109" t="s">
        <v>1983</v>
      </c>
      <c r="L1903" s="138"/>
      <c r="M1903" s="111"/>
      <c r="N1903" s="18"/>
      <c r="O1903" s="113"/>
      <c r="P1903" s="113"/>
      <c r="Q1903" s="18"/>
      <c r="R1903" s="18"/>
      <c r="S1903" s="15"/>
      <c r="T1903" s="18"/>
      <c r="U1903" s="18"/>
      <c r="V1903" s="18"/>
      <c r="W1903" s="18"/>
      <c r="X1903" s="18"/>
      <c r="Y1903" s="18"/>
      <c r="Z1903" s="18"/>
      <c r="AA1903" s="18"/>
      <c r="AB1903" s="18"/>
      <c r="AC1903" s="18"/>
      <c r="AD1903" s="18"/>
    </row>
    <row r="1904">
      <c r="A1904" s="108">
        <v>1693.0</v>
      </c>
      <c r="B1904" s="108" t="s">
        <v>1584</v>
      </c>
      <c r="C1904" s="108" t="s">
        <v>967</v>
      </c>
      <c r="D1904" s="108"/>
      <c r="E1904" s="108" t="s">
        <v>1619</v>
      </c>
      <c r="F1904" s="137"/>
      <c r="G1904" s="137" t="s">
        <v>6784</v>
      </c>
      <c r="H1904" s="137" t="s">
        <v>6785</v>
      </c>
      <c r="I1904" s="137" t="s">
        <v>1588</v>
      </c>
      <c r="J1904" s="137" t="s">
        <v>6786</v>
      </c>
      <c r="K1904" s="109" t="s">
        <v>1983</v>
      </c>
      <c r="L1904" s="138"/>
      <c r="M1904" s="111"/>
      <c r="N1904" s="18"/>
      <c r="O1904" s="113"/>
      <c r="P1904" s="113"/>
      <c r="Q1904" s="18"/>
      <c r="R1904" s="18"/>
      <c r="S1904" s="15"/>
      <c r="T1904" s="18"/>
      <c r="U1904" s="18"/>
      <c r="V1904" s="18"/>
      <c r="W1904" s="18"/>
      <c r="X1904" s="18"/>
      <c r="Y1904" s="18"/>
      <c r="Z1904" s="18"/>
      <c r="AA1904" s="18"/>
      <c r="AB1904" s="18"/>
      <c r="AC1904" s="18"/>
      <c r="AD1904" s="18"/>
    </row>
    <row r="1905">
      <c r="A1905" s="108">
        <v>1697.0</v>
      </c>
      <c r="B1905" s="108" t="s">
        <v>1584</v>
      </c>
      <c r="C1905" s="108" t="s">
        <v>967</v>
      </c>
      <c r="D1905" s="108"/>
      <c r="E1905" s="108" t="s">
        <v>1619</v>
      </c>
      <c r="F1905" s="137"/>
      <c r="G1905" s="137" t="s">
        <v>6787</v>
      </c>
      <c r="H1905" s="137" t="s">
        <v>6788</v>
      </c>
      <c r="I1905" s="137" t="s">
        <v>1588</v>
      </c>
      <c r="J1905" s="137" t="s">
        <v>6789</v>
      </c>
      <c r="K1905" s="109" t="s">
        <v>1983</v>
      </c>
      <c r="L1905" s="138"/>
      <c r="M1905" s="111"/>
      <c r="N1905" s="18"/>
      <c r="O1905" s="113"/>
      <c r="P1905" s="113"/>
      <c r="Q1905" s="18"/>
      <c r="R1905" s="18"/>
      <c r="S1905" s="15"/>
      <c r="T1905" s="18"/>
      <c r="U1905" s="18"/>
      <c r="V1905" s="18"/>
      <c r="W1905" s="18"/>
      <c r="X1905" s="18"/>
      <c r="Y1905" s="18"/>
      <c r="Z1905" s="18"/>
      <c r="AA1905" s="18"/>
      <c r="AB1905" s="18"/>
      <c r="AC1905" s="18"/>
      <c r="AD1905" s="18"/>
    </row>
    <row r="1906">
      <c r="A1906" s="108">
        <v>1695.0</v>
      </c>
      <c r="B1906" s="108" t="s">
        <v>1584</v>
      </c>
      <c r="C1906" s="108" t="s">
        <v>967</v>
      </c>
      <c r="D1906" s="108"/>
      <c r="E1906" s="108" t="s">
        <v>1619</v>
      </c>
      <c r="F1906" s="137"/>
      <c r="G1906" s="137" t="s">
        <v>6790</v>
      </c>
      <c r="H1906" s="137" t="s">
        <v>6791</v>
      </c>
      <c r="I1906" s="137" t="s">
        <v>1588</v>
      </c>
      <c r="J1906" s="137" t="s">
        <v>6792</v>
      </c>
      <c r="K1906" s="109" t="s">
        <v>1983</v>
      </c>
      <c r="L1906" s="138"/>
      <c r="M1906" s="111"/>
      <c r="N1906" s="18"/>
      <c r="O1906" s="113"/>
      <c r="P1906" s="113"/>
      <c r="Q1906" s="18"/>
      <c r="R1906" s="18"/>
      <c r="S1906" s="15"/>
      <c r="T1906" s="18"/>
      <c r="U1906" s="18"/>
      <c r="V1906" s="18"/>
      <c r="W1906" s="18"/>
      <c r="X1906" s="18"/>
      <c r="Y1906" s="18"/>
      <c r="Z1906" s="18"/>
      <c r="AA1906" s="18"/>
      <c r="AB1906" s="18"/>
      <c r="AC1906" s="18"/>
      <c r="AD1906" s="18"/>
    </row>
    <row r="1907">
      <c r="A1907" s="108">
        <v>1690.0</v>
      </c>
      <c r="B1907" s="108" t="s">
        <v>1584</v>
      </c>
      <c r="C1907" s="108" t="s">
        <v>967</v>
      </c>
      <c r="D1907" s="108"/>
      <c r="E1907" s="108" t="s">
        <v>1619</v>
      </c>
      <c r="F1907" s="137"/>
      <c r="G1907" s="137" t="s">
        <v>6793</v>
      </c>
      <c r="H1907" s="137" t="s">
        <v>6794</v>
      </c>
      <c r="I1907" s="137" t="s">
        <v>1588</v>
      </c>
      <c r="J1907" s="137" t="s">
        <v>6795</v>
      </c>
      <c r="K1907" s="109" t="s">
        <v>1983</v>
      </c>
      <c r="L1907" s="138"/>
      <c r="M1907" s="111"/>
      <c r="N1907" s="18"/>
      <c r="O1907" s="113"/>
      <c r="P1907" s="113"/>
      <c r="Q1907" s="18"/>
      <c r="R1907" s="18"/>
      <c r="S1907" s="15"/>
      <c r="T1907" s="18"/>
      <c r="U1907" s="18"/>
      <c r="V1907" s="18"/>
      <c r="W1907" s="18"/>
      <c r="X1907" s="18"/>
      <c r="Y1907" s="18"/>
      <c r="Z1907" s="18"/>
      <c r="AA1907" s="18"/>
      <c r="AB1907" s="18"/>
      <c r="AC1907" s="18"/>
      <c r="AD1907" s="18"/>
    </row>
    <row r="1908">
      <c r="A1908" s="108">
        <v>1701.0</v>
      </c>
      <c r="B1908" s="108" t="s">
        <v>1584</v>
      </c>
      <c r="C1908" s="108" t="s">
        <v>967</v>
      </c>
      <c r="D1908" s="108"/>
      <c r="E1908" s="108" t="s">
        <v>1619</v>
      </c>
      <c r="F1908" s="137"/>
      <c r="G1908" s="137" t="s">
        <v>6796</v>
      </c>
      <c r="H1908" s="137" t="s">
        <v>6797</v>
      </c>
      <c r="I1908" s="137" t="s">
        <v>1588</v>
      </c>
      <c r="J1908" s="137" t="s">
        <v>6798</v>
      </c>
      <c r="K1908" s="109" t="s">
        <v>1983</v>
      </c>
      <c r="L1908" s="138"/>
      <c r="M1908" s="111"/>
      <c r="N1908" s="18"/>
      <c r="O1908" s="113"/>
      <c r="P1908" s="113"/>
      <c r="Q1908" s="18"/>
      <c r="R1908" s="18"/>
      <c r="S1908" s="15"/>
      <c r="T1908" s="18"/>
      <c r="U1908" s="18"/>
      <c r="V1908" s="18"/>
      <c r="W1908" s="18"/>
      <c r="X1908" s="18"/>
      <c r="Y1908" s="18"/>
      <c r="Z1908" s="18"/>
      <c r="AA1908" s="18"/>
      <c r="AB1908" s="18"/>
      <c r="AC1908" s="18"/>
      <c r="AD1908" s="18"/>
    </row>
    <row r="1909">
      <c r="A1909" s="108">
        <v>1705.0</v>
      </c>
      <c r="B1909" s="108" t="s">
        <v>1584</v>
      </c>
      <c r="C1909" s="108" t="s">
        <v>967</v>
      </c>
      <c r="D1909" s="108"/>
      <c r="E1909" s="108" t="s">
        <v>1619</v>
      </c>
      <c r="F1909" s="137"/>
      <c r="G1909" s="137" t="s">
        <v>6799</v>
      </c>
      <c r="H1909" s="137" t="s">
        <v>6800</v>
      </c>
      <c r="I1909" s="137" t="s">
        <v>1588</v>
      </c>
      <c r="J1909" s="137" t="s">
        <v>6801</v>
      </c>
      <c r="K1909" s="109" t="s">
        <v>1983</v>
      </c>
      <c r="L1909" s="138"/>
      <c r="M1909" s="111"/>
      <c r="N1909" s="18"/>
      <c r="O1909" s="113"/>
      <c r="P1909" s="113"/>
      <c r="Q1909" s="18"/>
      <c r="R1909" s="18"/>
      <c r="S1909" s="15"/>
      <c r="T1909" s="18"/>
      <c r="U1909" s="18"/>
      <c r="V1909" s="18"/>
      <c r="W1909" s="18"/>
      <c r="X1909" s="18"/>
      <c r="Y1909" s="18"/>
      <c r="Z1909" s="18"/>
      <c r="AA1909" s="18"/>
      <c r="AB1909" s="18"/>
      <c r="AC1909" s="18"/>
      <c r="AD1909" s="18"/>
    </row>
    <row r="1910">
      <c r="A1910" s="108">
        <v>1694.0</v>
      </c>
      <c r="B1910" s="108" t="s">
        <v>1584</v>
      </c>
      <c r="C1910" s="108" t="s">
        <v>967</v>
      </c>
      <c r="D1910" s="108"/>
      <c r="E1910" s="108" t="s">
        <v>1619</v>
      </c>
      <c r="F1910" s="137"/>
      <c r="G1910" s="137" t="s">
        <v>6802</v>
      </c>
      <c r="H1910" s="137" t="s">
        <v>6803</v>
      </c>
      <c r="I1910" s="137" t="s">
        <v>1588</v>
      </c>
      <c r="J1910" s="137" t="s">
        <v>6804</v>
      </c>
      <c r="K1910" s="109" t="s">
        <v>1983</v>
      </c>
      <c r="L1910" s="138"/>
      <c r="M1910" s="111"/>
      <c r="N1910" s="18"/>
      <c r="O1910" s="113"/>
      <c r="P1910" s="113"/>
      <c r="Q1910" s="18"/>
      <c r="R1910" s="18"/>
      <c r="S1910" s="15"/>
      <c r="T1910" s="18"/>
      <c r="U1910" s="18"/>
      <c r="V1910" s="18"/>
      <c r="W1910" s="18"/>
      <c r="X1910" s="18"/>
      <c r="Y1910" s="18"/>
      <c r="Z1910" s="18"/>
      <c r="AA1910" s="18"/>
      <c r="AB1910" s="18"/>
      <c r="AC1910" s="18"/>
      <c r="AD1910" s="18"/>
    </row>
    <row r="1911">
      <c r="A1911" s="108">
        <v>1691.0</v>
      </c>
      <c r="B1911" s="108" t="s">
        <v>1584</v>
      </c>
      <c r="C1911" s="108" t="s">
        <v>967</v>
      </c>
      <c r="D1911" s="108"/>
      <c r="E1911" s="108" t="s">
        <v>1619</v>
      </c>
      <c r="F1911" s="137"/>
      <c r="G1911" s="137" t="s">
        <v>6805</v>
      </c>
      <c r="H1911" s="137" t="s">
        <v>6806</v>
      </c>
      <c r="I1911" s="137" t="s">
        <v>1588</v>
      </c>
      <c r="J1911" s="137" t="s">
        <v>6807</v>
      </c>
      <c r="K1911" s="109" t="s">
        <v>1983</v>
      </c>
      <c r="L1911" s="138"/>
      <c r="M1911" s="111"/>
      <c r="N1911" s="18"/>
      <c r="O1911" s="113"/>
      <c r="P1911" s="113"/>
      <c r="Q1911" s="18"/>
      <c r="R1911" s="18"/>
      <c r="S1911" s="15"/>
      <c r="T1911" s="18"/>
      <c r="U1911" s="18"/>
      <c r="V1911" s="18"/>
      <c r="W1911" s="18"/>
      <c r="X1911" s="18"/>
      <c r="Y1911" s="18"/>
      <c r="Z1911" s="18"/>
      <c r="AA1911" s="18"/>
      <c r="AB1911" s="18"/>
      <c r="AC1911" s="18"/>
      <c r="AD1911" s="18"/>
    </row>
    <row r="1912">
      <c r="A1912" s="108">
        <v>1706.0</v>
      </c>
      <c r="B1912" s="108" t="s">
        <v>1584</v>
      </c>
      <c r="C1912" s="108" t="s">
        <v>967</v>
      </c>
      <c r="D1912" s="108"/>
      <c r="E1912" s="108" t="s">
        <v>1619</v>
      </c>
      <c r="F1912" s="137"/>
      <c r="G1912" s="137" t="s">
        <v>6808</v>
      </c>
      <c r="H1912" s="137" t="s">
        <v>6809</v>
      </c>
      <c r="I1912" s="137" t="s">
        <v>1588</v>
      </c>
      <c r="J1912" s="137" t="s">
        <v>6810</v>
      </c>
      <c r="K1912" s="109" t="s">
        <v>1983</v>
      </c>
      <c r="L1912" s="138"/>
      <c r="M1912" s="111"/>
      <c r="N1912" s="18"/>
      <c r="O1912" s="113"/>
      <c r="P1912" s="113"/>
      <c r="Q1912" s="18"/>
      <c r="R1912" s="18"/>
      <c r="S1912" s="15"/>
      <c r="T1912" s="18"/>
      <c r="U1912" s="18"/>
      <c r="V1912" s="18"/>
      <c r="W1912" s="18"/>
      <c r="X1912" s="18"/>
      <c r="Y1912" s="18"/>
      <c r="Z1912" s="18"/>
      <c r="AA1912" s="18"/>
      <c r="AB1912" s="18"/>
      <c r="AC1912" s="18"/>
      <c r="AD1912" s="18"/>
    </row>
    <row r="1913">
      <c r="A1913" s="108">
        <v>1704.0</v>
      </c>
      <c r="B1913" s="108" t="s">
        <v>1584</v>
      </c>
      <c r="C1913" s="108" t="s">
        <v>967</v>
      </c>
      <c r="D1913" s="108"/>
      <c r="E1913" s="108" t="s">
        <v>1619</v>
      </c>
      <c r="F1913" s="137"/>
      <c r="G1913" s="137" t="s">
        <v>6811</v>
      </c>
      <c r="H1913" s="137" t="s">
        <v>6812</v>
      </c>
      <c r="I1913" s="137" t="s">
        <v>1588</v>
      </c>
      <c r="J1913" s="137" t="s">
        <v>6813</v>
      </c>
      <c r="K1913" s="109" t="s">
        <v>1983</v>
      </c>
      <c r="L1913" s="138"/>
      <c r="M1913" s="111"/>
      <c r="N1913" s="18"/>
      <c r="O1913" s="113"/>
      <c r="P1913" s="113"/>
      <c r="Q1913" s="18"/>
      <c r="R1913" s="18"/>
      <c r="S1913" s="15"/>
      <c r="T1913" s="18"/>
      <c r="U1913" s="18"/>
      <c r="V1913" s="18"/>
      <c r="W1913" s="18"/>
      <c r="X1913" s="18"/>
      <c r="Y1913" s="18"/>
      <c r="Z1913" s="18"/>
      <c r="AA1913" s="18"/>
      <c r="AB1913" s="18"/>
      <c r="AC1913" s="18"/>
      <c r="AD1913" s="18"/>
    </row>
    <row r="1914">
      <c r="A1914" s="108">
        <v>1692.0</v>
      </c>
      <c r="B1914" s="108" t="s">
        <v>1584</v>
      </c>
      <c r="C1914" s="108" t="s">
        <v>967</v>
      </c>
      <c r="D1914" s="108"/>
      <c r="E1914" s="108" t="s">
        <v>1619</v>
      </c>
      <c r="F1914" s="137"/>
      <c r="G1914" s="137" t="s">
        <v>6814</v>
      </c>
      <c r="H1914" s="137" t="s">
        <v>6815</v>
      </c>
      <c r="I1914" s="137" t="s">
        <v>1588</v>
      </c>
      <c r="J1914" s="137" t="s">
        <v>6816</v>
      </c>
      <c r="K1914" s="109" t="s">
        <v>1983</v>
      </c>
      <c r="L1914" s="138"/>
      <c r="M1914" s="111"/>
      <c r="N1914" s="18"/>
      <c r="O1914" s="113"/>
      <c r="P1914" s="113"/>
      <c r="Q1914" s="18"/>
      <c r="R1914" s="18"/>
      <c r="S1914" s="15"/>
      <c r="T1914" s="18"/>
      <c r="U1914" s="18"/>
      <c r="V1914" s="18"/>
      <c r="W1914" s="18"/>
      <c r="X1914" s="18"/>
      <c r="Y1914" s="18"/>
      <c r="Z1914" s="18"/>
      <c r="AA1914" s="18"/>
      <c r="AB1914" s="18"/>
      <c r="AC1914" s="18"/>
      <c r="AD1914" s="18"/>
    </row>
    <row r="1915">
      <c r="A1915" s="108">
        <v>1700.0</v>
      </c>
      <c r="B1915" s="108" t="s">
        <v>1584</v>
      </c>
      <c r="C1915" s="108" t="s">
        <v>967</v>
      </c>
      <c r="D1915" s="108"/>
      <c r="E1915" s="108" t="s">
        <v>1619</v>
      </c>
      <c r="F1915" s="137"/>
      <c r="G1915" s="137" t="s">
        <v>6817</v>
      </c>
      <c r="H1915" s="137" t="s">
        <v>6818</v>
      </c>
      <c r="I1915" s="137" t="s">
        <v>1588</v>
      </c>
      <c r="J1915" s="137" t="s">
        <v>6819</v>
      </c>
      <c r="K1915" s="109" t="s">
        <v>1983</v>
      </c>
      <c r="L1915" s="138"/>
      <c r="M1915" s="111"/>
      <c r="N1915" s="18"/>
      <c r="O1915" s="113"/>
      <c r="P1915" s="113"/>
      <c r="Q1915" s="18"/>
      <c r="R1915" s="18"/>
      <c r="S1915" s="15"/>
      <c r="T1915" s="18"/>
      <c r="U1915" s="18"/>
      <c r="V1915" s="18"/>
      <c r="W1915" s="18"/>
      <c r="X1915" s="18"/>
      <c r="Y1915" s="18"/>
      <c r="Z1915" s="18"/>
      <c r="AA1915" s="18"/>
      <c r="AB1915" s="18"/>
      <c r="AC1915" s="18"/>
      <c r="AD1915" s="18"/>
    </row>
    <row r="1916">
      <c r="A1916" s="108">
        <v>1696.0</v>
      </c>
      <c r="B1916" s="108" t="s">
        <v>1584</v>
      </c>
      <c r="C1916" s="108" t="s">
        <v>967</v>
      </c>
      <c r="D1916" s="108"/>
      <c r="E1916" s="108" t="s">
        <v>1619</v>
      </c>
      <c r="F1916" s="137"/>
      <c r="G1916" s="137" t="s">
        <v>6820</v>
      </c>
      <c r="H1916" s="137" t="s">
        <v>6821</v>
      </c>
      <c r="I1916" s="137" t="s">
        <v>1588</v>
      </c>
      <c r="J1916" s="137" t="s">
        <v>6822</v>
      </c>
      <c r="K1916" s="109" t="s">
        <v>1983</v>
      </c>
      <c r="L1916" s="138"/>
      <c r="M1916" s="111"/>
      <c r="N1916" s="18"/>
      <c r="O1916" s="113"/>
      <c r="P1916" s="113"/>
      <c r="Q1916" s="18"/>
      <c r="R1916" s="18"/>
      <c r="S1916" s="15"/>
      <c r="T1916" s="18"/>
      <c r="U1916" s="18"/>
      <c r="V1916" s="18"/>
      <c r="W1916" s="18"/>
      <c r="X1916" s="18"/>
      <c r="Y1916" s="18"/>
      <c r="Z1916" s="18"/>
      <c r="AA1916" s="18"/>
      <c r="AB1916" s="18"/>
      <c r="AC1916" s="18"/>
      <c r="AD1916" s="18"/>
    </row>
    <row r="1917">
      <c r="A1917" s="108">
        <v>1688.0</v>
      </c>
      <c r="B1917" s="108" t="s">
        <v>1584</v>
      </c>
      <c r="C1917" s="108" t="s">
        <v>967</v>
      </c>
      <c r="D1917" s="108"/>
      <c r="E1917" s="108" t="s">
        <v>1619</v>
      </c>
      <c r="F1917" s="137"/>
      <c r="G1917" s="137" t="s">
        <v>6823</v>
      </c>
      <c r="H1917" s="137" t="s">
        <v>6824</v>
      </c>
      <c r="I1917" s="137" t="s">
        <v>1588</v>
      </c>
      <c r="J1917" s="137" t="s">
        <v>6825</v>
      </c>
      <c r="K1917" s="109" t="s">
        <v>1983</v>
      </c>
      <c r="L1917" s="138"/>
      <c r="M1917" s="111"/>
      <c r="N1917" s="18"/>
      <c r="O1917" s="113"/>
      <c r="P1917" s="113"/>
      <c r="Q1917" s="18"/>
      <c r="R1917" s="18"/>
      <c r="S1917" s="15"/>
      <c r="T1917" s="18"/>
      <c r="U1917" s="18"/>
      <c r="V1917" s="18"/>
      <c r="W1917" s="18"/>
      <c r="X1917" s="18"/>
      <c r="Y1917" s="18"/>
      <c r="Z1917" s="18"/>
      <c r="AA1917" s="18"/>
      <c r="AB1917" s="18"/>
      <c r="AC1917" s="18"/>
      <c r="AD1917" s="18"/>
    </row>
    <row r="1918">
      <c r="A1918" s="108">
        <v>1699.0</v>
      </c>
      <c r="B1918" s="108" t="s">
        <v>1584</v>
      </c>
      <c r="C1918" s="108" t="s">
        <v>967</v>
      </c>
      <c r="D1918" s="108"/>
      <c r="E1918" s="108" t="s">
        <v>1619</v>
      </c>
      <c r="F1918" s="137"/>
      <c r="G1918" s="137" t="s">
        <v>6826</v>
      </c>
      <c r="H1918" s="137" t="s">
        <v>6827</v>
      </c>
      <c r="I1918" s="137" t="s">
        <v>1588</v>
      </c>
      <c r="J1918" s="137" t="s">
        <v>6828</v>
      </c>
      <c r="K1918" s="109" t="s">
        <v>1983</v>
      </c>
      <c r="L1918" s="138"/>
      <c r="M1918" s="111"/>
      <c r="N1918" s="18"/>
      <c r="O1918" s="113"/>
      <c r="P1918" s="113"/>
      <c r="Q1918" s="18"/>
      <c r="R1918" s="18"/>
      <c r="S1918" s="15"/>
      <c r="T1918" s="18"/>
      <c r="U1918" s="18"/>
      <c r="V1918" s="18"/>
      <c r="W1918" s="18"/>
      <c r="X1918" s="18"/>
      <c r="Y1918" s="18"/>
      <c r="Z1918" s="18"/>
      <c r="AA1918" s="18"/>
      <c r="AB1918" s="18"/>
      <c r="AC1918" s="18"/>
      <c r="AD1918" s="18"/>
    </row>
    <row r="1919">
      <c r="A1919" s="108">
        <v>1698.0</v>
      </c>
      <c r="B1919" s="108" t="s">
        <v>1584</v>
      </c>
      <c r="C1919" s="108" t="s">
        <v>967</v>
      </c>
      <c r="D1919" s="108"/>
      <c r="E1919" s="108" t="s">
        <v>1619</v>
      </c>
      <c r="F1919" s="137"/>
      <c r="G1919" s="137" t="s">
        <v>6829</v>
      </c>
      <c r="H1919" s="137" t="s">
        <v>6830</v>
      </c>
      <c r="I1919" s="137" t="s">
        <v>1588</v>
      </c>
      <c r="J1919" s="137" t="s">
        <v>6831</v>
      </c>
      <c r="K1919" s="109" t="s">
        <v>1983</v>
      </c>
      <c r="L1919" s="138"/>
      <c r="M1919" s="111"/>
      <c r="N1919" s="18"/>
      <c r="O1919" s="113"/>
      <c r="P1919" s="113"/>
      <c r="Q1919" s="18"/>
      <c r="R1919" s="18"/>
      <c r="S1919" s="15"/>
      <c r="T1919" s="18"/>
      <c r="U1919" s="18"/>
      <c r="V1919" s="18"/>
      <c r="W1919" s="18"/>
      <c r="X1919" s="18"/>
      <c r="Y1919" s="18"/>
      <c r="Z1919" s="18"/>
      <c r="AA1919" s="18"/>
      <c r="AB1919" s="18"/>
      <c r="AC1919" s="18"/>
      <c r="AD1919" s="18"/>
    </row>
    <row r="1920">
      <c r="A1920" s="108">
        <v>1702.0</v>
      </c>
      <c r="B1920" s="108" t="s">
        <v>1584</v>
      </c>
      <c r="C1920" s="108" t="s">
        <v>967</v>
      </c>
      <c r="D1920" s="108"/>
      <c r="E1920" s="108" t="s">
        <v>1619</v>
      </c>
      <c r="F1920" s="137"/>
      <c r="G1920" s="137" t="s">
        <v>6832</v>
      </c>
      <c r="H1920" s="137" t="s">
        <v>6833</v>
      </c>
      <c r="I1920" s="137" t="s">
        <v>1588</v>
      </c>
      <c r="J1920" s="137" t="s">
        <v>6834</v>
      </c>
      <c r="K1920" s="109" t="s">
        <v>1983</v>
      </c>
      <c r="L1920" s="138"/>
      <c r="M1920" s="111"/>
      <c r="N1920" s="18"/>
      <c r="O1920" s="113"/>
      <c r="P1920" s="113"/>
      <c r="Q1920" s="18"/>
      <c r="R1920" s="18"/>
      <c r="S1920" s="15"/>
      <c r="T1920" s="18"/>
      <c r="U1920" s="18"/>
      <c r="V1920" s="18"/>
      <c r="W1920" s="18"/>
      <c r="X1920" s="18"/>
      <c r="Y1920" s="18"/>
      <c r="Z1920" s="18"/>
      <c r="AA1920" s="18"/>
      <c r="AB1920" s="18"/>
      <c r="AC1920" s="18"/>
      <c r="AD1920" s="18"/>
    </row>
    <row r="1921">
      <c r="A1921" s="108">
        <v>1687.0</v>
      </c>
      <c r="B1921" s="108" t="s">
        <v>1584</v>
      </c>
      <c r="C1921" s="108" t="s">
        <v>967</v>
      </c>
      <c r="D1921" s="108"/>
      <c r="E1921" s="108" t="s">
        <v>1678</v>
      </c>
      <c r="F1921" s="137"/>
      <c r="G1921" s="137" t="s">
        <v>6835</v>
      </c>
      <c r="H1921" s="137" t="s">
        <v>6836</v>
      </c>
      <c r="I1921" s="137" t="s">
        <v>1681</v>
      </c>
      <c r="J1921" s="137" t="s">
        <v>6837</v>
      </c>
      <c r="K1921" s="109" t="s">
        <v>3878</v>
      </c>
      <c r="L1921" s="138"/>
      <c r="M1921" s="111"/>
      <c r="N1921" s="18"/>
      <c r="O1921" s="113"/>
      <c r="P1921" s="113"/>
      <c r="Q1921" s="18"/>
      <c r="R1921" s="18"/>
      <c r="S1921" s="15"/>
      <c r="T1921" s="18"/>
      <c r="U1921" s="18"/>
      <c r="V1921" s="18"/>
      <c r="W1921" s="18"/>
      <c r="X1921" s="18"/>
      <c r="Y1921" s="18"/>
      <c r="Z1921" s="18"/>
      <c r="AA1921" s="18"/>
      <c r="AB1921" s="18"/>
      <c r="AC1921" s="18"/>
      <c r="AD1921" s="18"/>
    </row>
    <row r="1922">
      <c r="A1922" s="108">
        <v>1682.0</v>
      </c>
      <c r="B1922" s="108" t="s">
        <v>1584</v>
      </c>
      <c r="C1922" s="108" t="s">
        <v>967</v>
      </c>
      <c r="D1922" s="108"/>
      <c r="E1922" s="108" t="s">
        <v>1678</v>
      </c>
      <c r="F1922" s="137"/>
      <c r="G1922" s="137" t="s">
        <v>6838</v>
      </c>
      <c r="H1922" s="137" t="s">
        <v>6839</v>
      </c>
      <c r="I1922" s="137" t="s">
        <v>1681</v>
      </c>
      <c r="J1922" s="137" t="s">
        <v>6840</v>
      </c>
      <c r="K1922" s="109" t="s">
        <v>1743</v>
      </c>
      <c r="L1922" s="138"/>
      <c r="M1922" s="111"/>
      <c r="N1922" s="18"/>
      <c r="O1922" s="113"/>
      <c r="P1922" s="113"/>
      <c r="Q1922" s="18"/>
      <c r="R1922" s="18"/>
      <c r="S1922" s="15"/>
      <c r="T1922" s="18"/>
      <c r="U1922" s="18"/>
      <c r="V1922" s="18"/>
      <c r="W1922" s="18"/>
      <c r="X1922" s="18"/>
      <c r="Y1922" s="18"/>
      <c r="Z1922" s="18"/>
      <c r="AA1922" s="18"/>
      <c r="AB1922" s="18"/>
      <c r="AC1922" s="18"/>
      <c r="AD1922" s="18"/>
    </row>
    <row r="1923">
      <c r="A1923" s="108">
        <v>1684.0</v>
      </c>
      <c r="B1923" s="108" t="s">
        <v>1584</v>
      </c>
      <c r="C1923" s="108" t="s">
        <v>967</v>
      </c>
      <c r="D1923" s="108"/>
      <c r="E1923" s="108" t="s">
        <v>1678</v>
      </c>
      <c r="F1923" s="137"/>
      <c r="G1923" s="137" t="s">
        <v>6838</v>
      </c>
      <c r="H1923" s="137" t="s">
        <v>6839</v>
      </c>
      <c r="I1923" s="137" t="s">
        <v>1681</v>
      </c>
      <c r="J1923" s="137" t="s">
        <v>6841</v>
      </c>
      <c r="K1923" s="109" t="s">
        <v>1746</v>
      </c>
      <c r="L1923" s="138"/>
      <c r="M1923" s="111"/>
      <c r="N1923" s="18"/>
      <c r="O1923" s="18"/>
      <c r="P1923" s="18"/>
      <c r="Q1923" s="18"/>
      <c r="R1923" s="18"/>
      <c r="S1923" s="18"/>
      <c r="T1923" s="15"/>
      <c r="U1923" s="18"/>
      <c r="V1923" s="18"/>
      <c r="W1923" s="18"/>
      <c r="X1923" s="18"/>
      <c r="Y1923" s="18"/>
      <c r="Z1923" s="18"/>
      <c r="AA1923" s="18"/>
      <c r="AB1923" s="18"/>
      <c r="AC1923" s="18"/>
      <c r="AD1923" s="18"/>
    </row>
    <row r="1924">
      <c r="A1924" s="108">
        <v>1729.0</v>
      </c>
      <c r="B1924" s="108" t="s">
        <v>1584</v>
      </c>
      <c r="C1924" s="108" t="s">
        <v>967</v>
      </c>
      <c r="D1924" s="108"/>
      <c r="E1924" s="108" t="s">
        <v>1619</v>
      </c>
      <c r="F1924" s="137"/>
      <c r="G1924" s="137" t="s">
        <v>6842</v>
      </c>
      <c r="H1924" s="137" t="s">
        <v>6843</v>
      </c>
      <c r="I1924" s="137" t="s">
        <v>1588</v>
      </c>
      <c r="J1924" s="137" t="s">
        <v>6844</v>
      </c>
      <c r="K1924" s="109" t="s">
        <v>6845</v>
      </c>
      <c r="L1924" s="138"/>
      <c r="M1924" s="111"/>
      <c r="N1924" s="18"/>
      <c r="O1924" s="18"/>
      <c r="P1924" s="18"/>
      <c r="Q1924" s="18"/>
      <c r="R1924" s="18"/>
      <c r="S1924" s="18"/>
      <c r="T1924" s="15"/>
      <c r="U1924" s="18"/>
      <c r="V1924" s="18"/>
      <c r="W1924" s="18"/>
      <c r="X1924" s="18"/>
      <c r="Y1924" s="18"/>
      <c r="Z1924" s="18"/>
      <c r="AA1924" s="18"/>
      <c r="AB1924" s="18"/>
      <c r="AC1924" s="18"/>
      <c r="AD1924" s="18"/>
    </row>
    <row r="1925">
      <c r="A1925" s="108">
        <v>1711.0</v>
      </c>
      <c r="B1925" s="108" t="s">
        <v>1584</v>
      </c>
      <c r="C1925" s="108" t="s">
        <v>967</v>
      </c>
      <c r="D1925" s="108"/>
      <c r="E1925" s="108" t="s">
        <v>1619</v>
      </c>
      <c r="F1925" s="137"/>
      <c r="G1925" s="137" t="s">
        <v>6846</v>
      </c>
      <c r="H1925" s="137" t="s">
        <v>6847</v>
      </c>
      <c r="I1925" s="137" t="s">
        <v>1588</v>
      </c>
      <c r="J1925" s="137" t="s">
        <v>6848</v>
      </c>
      <c r="K1925" s="109" t="s">
        <v>6845</v>
      </c>
      <c r="L1925" s="138"/>
      <c r="M1925" s="111"/>
      <c r="N1925" s="18"/>
      <c r="O1925" s="18"/>
      <c r="P1925" s="18"/>
      <c r="Q1925" s="18"/>
      <c r="R1925" s="18"/>
      <c r="S1925" s="18"/>
      <c r="T1925" s="15"/>
      <c r="U1925" s="18"/>
      <c r="V1925" s="18"/>
      <c r="W1925" s="18"/>
      <c r="X1925" s="18"/>
      <c r="Y1925" s="18"/>
      <c r="Z1925" s="18"/>
      <c r="AA1925" s="18"/>
      <c r="AB1925" s="18"/>
      <c r="AC1925" s="18"/>
      <c r="AD1925" s="18"/>
    </row>
    <row r="1926">
      <c r="A1926" s="108">
        <v>1725.0</v>
      </c>
      <c r="B1926" s="108" t="s">
        <v>1584</v>
      </c>
      <c r="C1926" s="108" t="s">
        <v>967</v>
      </c>
      <c r="D1926" s="108"/>
      <c r="E1926" s="108" t="s">
        <v>1619</v>
      </c>
      <c r="F1926" s="137"/>
      <c r="G1926" s="137" t="s">
        <v>6849</v>
      </c>
      <c r="H1926" s="137" t="s">
        <v>6850</v>
      </c>
      <c r="I1926" s="137" t="s">
        <v>1588</v>
      </c>
      <c r="J1926" s="137" t="s">
        <v>6851</v>
      </c>
      <c r="K1926" s="109" t="s">
        <v>6845</v>
      </c>
      <c r="L1926" s="138"/>
      <c r="M1926" s="111"/>
      <c r="N1926" s="18"/>
      <c r="O1926" s="113"/>
      <c r="P1926" s="113"/>
      <c r="Q1926" s="18"/>
      <c r="R1926" s="18"/>
      <c r="S1926" s="15"/>
      <c r="T1926" s="18"/>
      <c r="U1926" s="18"/>
      <c r="V1926" s="18"/>
      <c r="W1926" s="18"/>
      <c r="X1926" s="18"/>
      <c r="Y1926" s="18"/>
      <c r="Z1926" s="18"/>
      <c r="AA1926" s="18"/>
      <c r="AB1926" s="18"/>
      <c r="AC1926" s="18"/>
      <c r="AD1926" s="18"/>
    </row>
    <row r="1927">
      <c r="A1927" s="108">
        <v>1715.0</v>
      </c>
      <c r="B1927" s="108" t="s">
        <v>1584</v>
      </c>
      <c r="C1927" s="108" t="s">
        <v>967</v>
      </c>
      <c r="D1927" s="108"/>
      <c r="E1927" s="108" t="s">
        <v>1619</v>
      </c>
      <c r="F1927" s="137"/>
      <c r="G1927" s="137" t="s">
        <v>6852</v>
      </c>
      <c r="H1927" s="137" t="s">
        <v>6853</v>
      </c>
      <c r="I1927" s="137" t="s">
        <v>1588</v>
      </c>
      <c r="J1927" s="137" t="s">
        <v>6854</v>
      </c>
      <c r="K1927" s="109" t="s">
        <v>6845</v>
      </c>
      <c r="L1927" s="138"/>
      <c r="M1927" s="111"/>
      <c r="N1927" s="18"/>
      <c r="O1927" s="113"/>
      <c r="P1927" s="113"/>
      <c r="Q1927" s="18"/>
      <c r="R1927" s="18"/>
      <c r="S1927" s="15"/>
      <c r="T1927" s="18"/>
      <c r="U1927" s="18"/>
      <c r="V1927" s="18"/>
      <c r="W1927" s="18"/>
      <c r="X1927" s="18"/>
      <c r="Y1927" s="18"/>
      <c r="Z1927" s="18"/>
      <c r="AA1927" s="18"/>
      <c r="AB1927" s="18"/>
      <c r="AC1927" s="18"/>
      <c r="AD1927" s="18"/>
    </row>
    <row r="1928">
      <c r="A1928" s="108">
        <v>1719.0</v>
      </c>
      <c r="B1928" s="108" t="s">
        <v>1584</v>
      </c>
      <c r="C1928" s="108" t="s">
        <v>967</v>
      </c>
      <c r="D1928" s="108"/>
      <c r="E1928" s="108" t="s">
        <v>1619</v>
      </c>
      <c r="F1928" s="137"/>
      <c r="G1928" s="137" t="s">
        <v>6855</v>
      </c>
      <c r="H1928" s="137" t="s">
        <v>6856</v>
      </c>
      <c r="I1928" s="137" t="s">
        <v>1588</v>
      </c>
      <c r="J1928" s="137" t="s">
        <v>6857</v>
      </c>
      <c r="K1928" s="109" t="s">
        <v>6845</v>
      </c>
      <c r="L1928" s="138"/>
      <c r="M1928" s="111"/>
      <c r="N1928" s="18"/>
      <c r="O1928" s="113"/>
      <c r="P1928" s="113"/>
      <c r="Q1928" s="18"/>
      <c r="R1928" s="18"/>
      <c r="S1928" s="15"/>
      <c r="T1928" s="18"/>
      <c r="U1928" s="18"/>
      <c r="V1928" s="18"/>
      <c r="W1928" s="18"/>
      <c r="X1928" s="18"/>
      <c r="Y1928" s="18"/>
      <c r="Z1928" s="18"/>
      <c r="AA1928" s="18"/>
      <c r="AB1928" s="18"/>
      <c r="AC1928" s="18"/>
      <c r="AD1928" s="18"/>
    </row>
    <row r="1929">
      <c r="A1929" s="108">
        <v>1717.0</v>
      </c>
      <c r="B1929" s="108" t="s">
        <v>1584</v>
      </c>
      <c r="C1929" s="108" t="s">
        <v>967</v>
      </c>
      <c r="D1929" s="108"/>
      <c r="E1929" s="108" t="s">
        <v>1619</v>
      </c>
      <c r="F1929" s="137"/>
      <c r="G1929" s="137" t="s">
        <v>6858</v>
      </c>
      <c r="H1929" s="137" t="s">
        <v>6859</v>
      </c>
      <c r="I1929" s="137" t="s">
        <v>1588</v>
      </c>
      <c r="J1929" s="137" t="s">
        <v>6860</v>
      </c>
      <c r="K1929" s="109" t="s">
        <v>6845</v>
      </c>
      <c r="L1929" s="138"/>
      <c r="M1929" s="111"/>
      <c r="N1929" s="18"/>
      <c r="O1929" s="113"/>
      <c r="P1929" s="113"/>
      <c r="Q1929" s="18"/>
      <c r="R1929" s="18"/>
      <c r="S1929" s="15"/>
      <c r="T1929" s="18"/>
      <c r="U1929" s="18"/>
      <c r="V1929" s="18"/>
      <c r="W1929" s="18"/>
      <c r="X1929" s="18"/>
      <c r="Y1929" s="18"/>
      <c r="Z1929" s="18"/>
      <c r="AA1929" s="18"/>
      <c r="AB1929" s="18"/>
      <c r="AC1929" s="18"/>
      <c r="AD1929" s="18"/>
    </row>
    <row r="1930">
      <c r="A1930" s="108">
        <v>1723.0</v>
      </c>
      <c r="B1930" s="108" t="s">
        <v>1584</v>
      </c>
      <c r="C1930" s="108" t="s">
        <v>967</v>
      </c>
      <c r="D1930" s="108"/>
      <c r="E1930" s="108" t="s">
        <v>1619</v>
      </c>
      <c r="F1930" s="137"/>
      <c r="G1930" s="137" t="s">
        <v>6861</v>
      </c>
      <c r="H1930" s="137" t="s">
        <v>6862</v>
      </c>
      <c r="I1930" s="137" t="s">
        <v>1588</v>
      </c>
      <c r="J1930" s="137" t="s">
        <v>6863</v>
      </c>
      <c r="K1930" s="109" t="s">
        <v>6845</v>
      </c>
      <c r="L1930" s="138"/>
      <c r="M1930" s="111"/>
      <c r="N1930" s="18"/>
      <c r="O1930" s="113"/>
      <c r="P1930" s="113"/>
      <c r="Q1930" s="18"/>
      <c r="R1930" s="18"/>
      <c r="S1930" s="15"/>
      <c r="T1930" s="18"/>
      <c r="U1930" s="18"/>
      <c r="V1930" s="18"/>
      <c r="W1930" s="18"/>
      <c r="X1930" s="18"/>
      <c r="Y1930" s="18"/>
      <c r="Z1930" s="18"/>
      <c r="AA1930" s="18"/>
      <c r="AB1930" s="18"/>
      <c r="AC1930" s="18"/>
      <c r="AD1930" s="18"/>
    </row>
    <row r="1931">
      <c r="A1931" s="108">
        <v>1727.0</v>
      </c>
      <c r="B1931" s="108" t="s">
        <v>1584</v>
      </c>
      <c r="C1931" s="108" t="s">
        <v>967</v>
      </c>
      <c r="D1931" s="108"/>
      <c r="E1931" s="108" t="s">
        <v>1619</v>
      </c>
      <c r="F1931" s="137"/>
      <c r="G1931" s="137" t="s">
        <v>6864</v>
      </c>
      <c r="H1931" s="137" t="s">
        <v>6865</v>
      </c>
      <c r="I1931" s="137" t="s">
        <v>1588</v>
      </c>
      <c r="J1931" s="137" t="s">
        <v>6866</v>
      </c>
      <c r="K1931" s="109" t="s">
        <v>6845</v>
      </c>
      <c r="L1931" s="138"/>
      <c r="M1931" s="111"/>
      <c r="N1931" s="18"/>
      <c r="O1931" s="113"/>
      <c r="P1931" s="113"/>
      <c r="Q1931" s="18"/>
      <c r="R1931" s="18"/>
      <c r="S1931" s="15"/>
      <c r="T1931" s="18"/>
      <c r="U1931" s="18"/>
      <c r="V1931" s="18"/>
      <c r="W1931" s="18"/>
      <c r="X1931" s="18"/>
      <c r="Y1931" s="18"/>
      <c r="Z1931" s="18"/>
      <c r="AA1931" s="18"/>
      <c r="AB1931" s="18"/>
      <c r="AC1931" s="18"/>
      <c r="AD1931" s="18"/>
    </row>
    <row r="1932">
      <c r="A1932" s="108">
        <v>1716.0</v>
      </c>
      <c r="B1932" s="108" t="s">
        <v>1584</v>
      </c>
      <c r="C1932" s="108" t="s">
        <v>967</v>
      </c>
      <c r="D1932" s="108"/>
      <c r="E1932" s="108" t="s">
        <v>1619</v>
      </c>
      <c r="F1932" s="137"/>
      <c r="G1932" s="137" t="s">
        <v>6867</v>
      </c>
      <c r="H1932" s="137" t="s">
        <v>6868</v>
      </c>
      <c r="I1932" s="137" t="s">
        <v>1588</v>
      </c>
      <c r="J1932" s="137" t="s">
        <v>6869</v>
      </c>
      <c r="K1932" s="109" t="s">
        <v>6845</v>
      </c>
      <c r="L1932" s="138"/>
      <c r="M1932" s="111"/>
      <c r="N1932" s="18"/>
      <c r="O1932" s="113"/>
      <c r="P1932" s="113"/>
      <c r="Q1932" s="18"/>
      <c r="R1932" s="18"/>
      <c r="S1932" s="15"/>
      <c r="T1932" s="18"/>
      <c r="U1932" s="18"/>
      <c r="V1932" s="18"/>
      <c r="W1932" s="18"/>
      <c r="X1932" s="18"/>
      <c r="Y1932" s="18"/>
      <c r="Z1932" s="18"/>
      <c r="AA1932" s="18"/>
      <c r="AB1932" s="18"/>
      <c r="AC1932" s="18"/>
      <c r="AD1932" s="18"/>
    </row>
    <row r="1933">
      <c r="A1933" s="108">
        <v>1712.0</v>
      </c>
      <c r="B1933" s="108" t="s">
        <v>1584</v>
      </c>
      <c r="C1933" s="108" t="s">
        <v>967</v>
      </c>
      <c r="D1933" s="108"/>
      <c r="E1933" s="108" t="s">
        <v>1619</v>
      </c>
      <c r="F1933" s="137"/>
      <c r="G1933" s="137" t="s">
        <v>6870</v>
      </c>
      <c r="H1933" s="137" t="s">
        <v>6871</v>
      </c>
      <c r="I1933" s="137" t="s">
        <v>1588</v>
      </c>
      <c r="J1933" s="137" t="s">
        <v>6872</v>
      </c>
      <c r="K1933" s="109" t="s">
        <v>6845</v>
      </c>
      <c r="L1933" s="138"/>
      <c r="M1933" s="111"/>
      <c r="N1933" s="18"/>
      <c r="O1933" s="113"/>
      <c r="P1933" s="113"/>
      <c r="Q1933" s="18"/>
      <c r="R1933" s="18"/>
      <c r="S1933" s="15"/>
      <c r="T1933" s="18"/>
      <c r="U1933" s="18"/>
      <c r="V1933" s="18"/>
      <c r="W1933" s="18"/>
      <c r="X1933" s="18"/>
      <c r="Y1933" s="18"/>
      <c r="Z1933" s="18"/>
      <c r="AA1933" s="18"/>
      <c r="AB1933" s="18"/>
      <c r="AC1933" s="18"/>
      <c r="AD1933" s="18"/>
    </row>
    <row r="1934">
      <c r="A1934" s="108">
        <v>1713.0</v>
      </c>
      <c r="B1934" s="108" t="s">
        <v>1584</v>
      </c>
      <c r="C1934" s="108" t="s">
        <v>967</v>
      </c>
      <c r="D1934" s="108"/>
      <c r="E1934" s="108" t="s">
        <v>1619</v>
      </c>
      <c r="F1934" s="137"/>
      <c r="G1934" s="137" t="s">
        <v>6873</v>
      </c>
      <c r="H1934" s="137" t="s">
        <v>6874</v>
      </c>
      <c r="I1934" s="137" t="s">
        <v>1588</v>
      </c>
      <c r="J1934" s="137" t="s">
        <v>6875</v>
      </c>
      <c r="K1934" s="109" t="s">
        <v>6845</v>
      </c>
      <c r="L1934" s="138"/>
      <c r="M1934" s="111"/>
      <c r="N1934" s="18"/>
      <c r="O1934" s="113"/>
      <c r="P1934" s="113"/>
      <c r="Q1934" s="18"/>
      <c r="R1934" s="18"/>
      <c r="S1934" s="15"/>
      <c r="T1934" s="18"/>
      <c r="U1934" s="18"/>
      <c r="V1934" s="18"/>
      <c r="W1934" s="18"/>
      <c r="X1934" s="18"/>
      <c r="Y1934" s="18"/>
      <c r="Z1934" s="18"/>
      <c r="AA1934" s="18"/>
      <c r="AB1934" s="18"/>
      <c r="AC1934" s="18"/>
      <c r="AD1934" s="18"/>
    </row>
    <row r="1935">
      <c r="A1935" s="108">
        <v>1728.0</v>
      </c>
      <c r="B1935" s="108" t="s">
        <v>1584</v>
      </c>
      <c r="C1935" s="108" t="s">
        <v>967</v>
      </c>
      <c r="D1935" s="108"/>
      <c r="E1935" s="108" t="s">
        <v>1619</v>
      </c>
      <c r="F1935" s="137"/>
      <c r="G1935" s="137" t="s">
        <v>6876</v>
      </c>
      <c r="H1935" s="137" t="s">
        <v>6877</v>
      </c>
      <c r="I1935" s="137" t="s">
        <v>1588</v>
      </c>
      <c r="J1935" s="137" t="s">
        <v>6878</v>
      </c>
      <c r="K1935" s="109" t="s">
        <v>6845</v>
      </c>
      <c r="L1935" s="138"/>
      <c r="M1935" s="111"/>
      <c r="N1935" s="18"/>
      <c r="O1935" s="113"/>
      <c r="P1935" s="113"/>
      <c r="Q1935" s="18"/>
      <c r="R1935" s="18"/>
      <c r="S1935" s="15"/>
      <c r="T1935" s="18"/>
      <c r="U1935" s="18"/>
      <c r="V1935" s="18"/>
      <c r="W1935" s="18"/>
      <c r="X1935" s="18"/>
      <c r="Y1935" s="18"/>
      <c r="Z1935" s="18"/>
      <c r="AA1935" s="18"/>
      <c r="AB1935" s="18"/>
      <c r="AC1935" s="18"/>
      <c r="AD1935" s="18"/>
    </row>
    <row r="1936">
      <c r="A1936" s="108">
        <v>1726.0</v>
      </c>
      <c r="B1936" s="108" t="s">
        <v>1584</v>
      </c>
      <c r="C1936" s="108" t="s">
        <v>967</v>
      </c>
      <c r="D1936" s="108"/>
      <c r="E1936" s="108" t="s">
        <v>1619</v>
      </c>
      <c r="F1936" s="137"/>
      <c r="G1936" s="137" t="s">
        <v>6879</v>
      </c>
      <c r="H1936" s="137" t="s">
        <v>6880</v>
      </c>
      <c r="I1936" s="137" t="s">
        <v>1588</v>
      </c>
      <c r="J1936" s="137" t="s">
        <v>6881</v>
      </c>
      <c r="K1936" s="109" t="s">
        <v>6845</v>
      </c>
      <c r="L1936" s="138"/>
      <c r="M1936" s="111"/>
      <c r="N1936" s="18"/>
      <c r="O1936" s="113"/>
      <c r="P1936" s="113"/>
      <c r="Q1936" s="18"/>
      <c r="R1936" s="18"/>
      <c r="S1936" s="15"/>
      <c r="T1936" s="18"/>
      <c r="U1936" s="18"/>
      <c r="V1936" s="18"/>
      <c r="W1936" s="18"/>
      <c r="X1936" s="18"/>
      <c r="Y1936" s="18"/>
      <c r="Z1936" s="18"/>
      <c r="AA1936" s="18"/>
      <c r="AB1936" s="18"/>
      <c r="AC1936" s="18"/>
      <c r="AD1936" s="18"/>
    </row>
    <row r="1937">
      <c r="A1937" s="108">
        <v>1714.0</v>
      </c>
      <c r="B1937" s="108" t="s">
        <v>1584</v>
      </c>
      <c r="C1937" s="108" t="s">
        <v>967</v>
      </c>
      <c r="D1937" s="108"/>
      <c r="E1937" s="108" t="s">
        <v>1619</v>
      </c>
      <c r="F1937" s="137"/>
      <c r="G1937" s="137" t="s">
        <v>6882</v>
      </c>
      <c r="H1937" s="137" t="s">
        <v>6883</v>
      </c>
      <c r="I1937" s="137" t="s">
        <v>1588</v>
      </c>
      <c r="J1937" s="137" t="s">
        <v>6884</v>
      </c>
      <c r="K1937" s="109" t="s">
        <v>6845</v>
      </c>
      <c r="L1937" s="138"/>
      <c r="M1937" s="111"/>
      <c r="N1937" s="18"/>
      <c r="O1937" s="113"/>
      <c r="P1937" s="113"/>
      <c r="Q1937" s="18"/>
      <c r="R1937" s="18"/>
      <c r="S1937" s="15"/>
      <c r="T1937" s="18"/>
      <c r="U1937" s="18"/>
      <c r="V1937" s="18"/>
      <c r="W1937" s="18"/>
      <c r="X1937" s="18"/>
      <c r="Y1937" s="18"/>
      <c r="Z1937" s="18"/>
      <c r="AA1937" s="18"/>
      <c r="AB1937" s="18"/>
      <c r="AC1937" s="18"/>
      <c r="AD1937" s="18"/>
    </row>
    <row r="1938">
      <c r="A1938" s="108">
        <v>1722.0</v>
      </c>
      <c r="B1938" s="108" t="s">
        <v>1584</v>
      </c>
      <c r="C1938" s="108" t="s">
        <v>967</v>
      </c>
      <c r="D1938" s="108"/>
      <c r="E1938" s="108" t="s">
        <v>1619</v>
      </c>
      <c r="F1938" s="137"/>
      <c r="G1938" s="137" t="s">
        <v>6885</v>
      </c>
      <c r="H1938" s="137" t="s">
        <v>6886</v>
      </c>
      <c r="I1938" s="137" t="s">
        <v>1588</v>
      </c>
      <c r="J1938" s="137" t="s">
        <v>6887</v>
      </c>
      <c r="K1938" s="109" t="s">
        <v>6845</v>
      </c>
      <c r="L1938" s="138"/>
      <c r="M1938" s="111"/>
      <c r="N1938" s="18"/>
      <c r="O1938" s="113"/>
      <c r="P1938" s="113"/>
      <c r="Q1938" s="18"/>
      <c r="R1938" s="18"/>
      <c r="S1938" s="15"/>
      <c r="T1938" s="18"/>
      <c r="U1938" s="18"/>
      <c r="V1938" s="18"/>
      <c r="W1938" s="18"/>
      <c r="X1938" s="18"/>
      <c r="Y1938" s="18"/>
      <c r="Z1938" s="18"/>
      <c r="AA1938" s="18"/>
      <c r="AB1938" s="18"/>
      <c r="AC1938" s="18"/>
      <c r="AD1938" s="18"/>
    </row>
    <row r="1939">
      <c r="A1939" s="108">
        <v>1718.0</v>
      </c>
      <c r="B1939" s="108" t="s">
        <v>1584</v>
      </c>
      <c r="C1939" s="108" t="s">
        <v>967</v>
      </c>
      <c r="D1939" s="108"/>
      <c r="E1939" s="108" t="s">
        <v>1619</v>
      </c>
      <c r="F1939" s="137"/>
      <c r="G1939" s="137" t="s">
        <v>6888</v>
      </c>
      <c r="H1939" s="137" t="s">
        <v>6889</v>
      </c>
      <c r="I1939" s="137" t="s">
        <v>1588</v>
      </c>
      <c r="J1939" s="137" t="s">
        <v>6890</v>
      </c>
      <c r="K1939" s="109" t="s">
        <v>6845</v>
      </c>
      <c r="L1939" s="138"/>
      <c r="M1939" s="111"/>
      <c r="N1939" s="18"/>
      <c r="O1939" s="113"/>
      <c r="P1939" s="113"/>
      <c r="Q1939" s="18"/>
      <c r="R1939" s="18"/>
      <c r="S1939" s="15"/>
      <c r="T1939" s="18"/>
      <c r="U1939" s="18"/>
      <c r="V1939" s="18"/>
      <c r="W1939" s="18"/>
      <c r="X1939" s="18"/>
      <c r="Y1939" s="18"/>
      <c r="Z1939" s="18"/>
      <c r="AA1939" s="18"/>
      <c r="AB1939" s="18"/>
      <c r="AC1939" s="18"/>
      <c r="AD1939" s="18"/>
    </row>
    <row r="1940">
      <c r="A1940" s="108">
        <v>1710.0</v>
      </c>
      <c r="B1940" s="108" t="s">
        <v>1584</v>
      </c>
      <c r="C1940" s="108" t="s">
        <v>967</v>
      </c>
      <c r="D1940" s="108"/>
      <c r="E1940" s="108" t="s">
        <v>1619</v>
      </c>
      <c r="F1940" s="137"/>
      <c r="G1940" s="137" t="s">
        <v>6891</v>
      </c>
      <c r="H1940" s="137" t="s">
        <v>6892</v>
      </c>
      <c r="I1940" s="137" t="s">
        <v>1588</v>
      </c>
      <c r="J1940" s="137" t="s">
        <v>6893</v>
      </c>
      <c r="K1940" s="109" t="s">
        <v>6845</v>
      </c>
      <c r="L1940" s="138"/>
      <c r="M1940" s="111"/>
      <c r="N1940" s="18"/>
      <c r="O1940" s="113"/>
      <c r="P1940" s="113"/>
      <c r="Q1940" s="18"/>
      <c r="R1940" s="18"/>
      <c r="S1940" s="15"/>
      <c r="T1940" s="18"/>
      <c r="U1940" s="18"/>
      <c r="V1940" s="18"/>
      <c r="W1940" s="18"/>
      <c r="X1940" s="18"/>
      <c r="Y1940" s="18"/>
      <c r="Z1940" s="18"/>
      <c r="AA1940" s="18"/>
      <c r="AB1940" s="18"/>
      <c r="AC1940" s="18"/>
      <c r="AD1940" s="18"/>
    </row>
    <row r="1941">
      <c r="A1941" s="108">
        <v>1721.0</v>
      </c>
      <c r="B1941" s="108" t="s">
        <v>1584</v>
      </c>
      <c r="C1941" s="108" t="s">
        <v>967</v>
      </c>
      <c r="D1941" s="108"/>
      <c r="E1941" s="108" t="s">
        <v>1619</v>
      </c>
      <c r="F1941" s="137"/>
      <c r="G1941" s="137" t="s">
        <v>6894</v>
      </c>
      <c r="H1941" s="137" t="s">
        <v>6895</v>
      </c>
      <c r="I1941" s="137" t="s">
        <v>1588</v>
      </c>
      <c r="J1941" s="137" t="s">
        <v>6896</v>
      </c>
      <c r="K1941" s="109" t="s">
        <v>6845</v>
      </c>
      <c r="L1941" s="138"/>
      <c r="M1941" s="111"/>
      <c r="N1941" s="18"/>
      <c r="O1941" s="113"/>
      <c r="P1941" s="113"/>
      <c r="Q1941" s="18"/>
      <c r="R1941" s="18"/>
      <c r="S1941" s="15"/>
      <c r="T1941" s="18"/>
      <c r="U1941" s="18"/>
      <c r="V1941" s="18"/>
      <c r="W1941" s="18"/>
      <c r="X1941" s="18"/>
      <c r="Y1941" s="18"/>
      <c r="Z1941" s="18"/>
      <c r="AA1941" s="18"/>
      <c r="AB1941" s="18"/>
      <c r="AC1941" s="18"/>
      <c r="AD1941" s="18"/>
    </row>
    <row r="1942">
      <c r="A1942" s="108">
        <v>1720.0</v>
      </c>
      <c r="B1942" s="108" t="s">
        <v>1584</v>
      </c>
      <c r="C1942" s="108" t="s">
        <v>967</v>
      </c>
      <c r="D1942" s="108"/>
      <c r="E1942" s="108" t="s">
        <v>1619</v>
      </c>
      <c r="F1942" s="137"/>
      <c r="G1942" s="137" t="s">
        <v>6897</v>
      </c>
      <c r="H1942" s="137" t="s">
        <v>6898</v>
      </c>
      <c r="I1942" s="137" t="s">
        <v>1588</v>
      </c>
      <c r="J1942" s="137" t="s">
        <v>6899</v>
      </c>
      <c r="K1942" s="109" t="s">
        <v>6845</v>
      </c>
      <c r="L1942" s="138"/>
      <c r="M1942" s="111"/>
      <c r="N1942" s="18"/>
      <c r="O1942" s="113"/>
      <c r="P1942" s="113"/>
      <c r="Q1942" s="18"/>
      <c r="R1942" s="18"/>
      <c r="S1942" s="15"/>
      <c r="T1942" s="18"/>
      <c r="U1942" s="18"/>
      <c r="V1942" s="18"/>
      <c r="W1942" s="18"/>
      <c r="X1942" s="18"/>
      <c r="Y1942" s="18"/>
      <c r="Z1942" s="18"/>
      <c r="AA1942" s="18"/>
      <c r="AB1942" s="18"/>
      <c r="AC1942" s="18"/>
      <c r="AD1942" s="18"/>
    </row>
    <row r="1943">
      <c r="A1943" s="108">
        <v>1724.0</v>
      </c>
      <c r="B1943" s="108" t="s">
        <v>1584</v>
      </c>
      <c r="C1943" s="108" t="s">
        <v>967</v>
      </c>
      <c r="D1943" s="108"/>
      <c r="E1943" s="108" t="s">
        <v>1619</v>
      </c>
      <c r="F1943" s="137"/>
      <c r="G1943" s="137" t="s">
        <v>6900</v>
      </c>
      <c r="H1943" s="137" t="s">
        <v>6901</v>
      </c>
      <c r="I1943" s="137" t="s">
        <v>1588</v>
      </c>
      <c r="J1943" s="137" t="s">
        <v>6902</v>
      </c>
      <c r="K1943" s="109" t="s">
        <v>6845</v>
      </c>
      <c r="L1943" s="138"/>
      <c r="M1943" s="111"/>
      <c r="N1943" s="18"/>
      <c r="O1943" s="113"/>
      <c r="P1943" s="113"/>
      <c r="Q1943" s="18"/>
      <c r="R1943" s="18"/>
      <c r="S1943" s="15"/>
      <c r="T1943" s="18"/>
      <c r="U1943" s="18"/>
      <c r="V1943" s="18"/>
      <c r="W1943" s="18"/>
      <c r="X1943" s="18"/>
      <c r="Y1943" s="18"/>
      <c r="Z1943" s="18"/>
      <c r="AA1943" s="18"/>
      <c r="AB1943" s="18"/>
      <c r="AC1943" s="18"/>
      <c r="AD1943" s="18"/>
    </row>
    <row r="1944">
      <c r="A1944" s="108">
        <v>1739.0</v>
      </c>
      <c r="B1944" s="108" t="s">
        <v>1584</v>
      </c>
      <c r="C1944" s="108" t="s">
        <v>271</v>
      </c>
      <c r="D1944" s="108"/>
      <c r="E1944" s="108" t="s">
        <v>1619</v>
      </c>
      <c r="F1944" s="137"/>
      <c r="G1944" s="137" t="s">
        <v>6903</v>
      </c>
      <c r="H1944" s="137" t="s">
        <v>6904</v>
      </c>
      <c r="I1944" s="137" t="s">
        <v>1588</v>
      </c>
      <c r="J1944" s="137" t="s">
        <v>6905</v>
      </c>
      <c r="K1944" s="109" t="s">
        <v>1812</v>
      </c>
      <c r="L1944" s="138"/>
      <c r="M1944" s="111"/>
      <c r="N1944" s="18"/>
      <c r="O1944" s="113"/>
      <c r="P1944" s="113"/>
      <c r="Q1944" s="18"/>
      <c r="R1944" s="18"/>
      <c r="S1944" s="15"/>
      <c r="T1944" s="18"/>
      <c r="U1944" s="18"/>
      <c r="V1944" s="18"/>
      <c r="W1944" s="18"/>
      <c r="X1944" s="18"/>
      <c r="Y1944" s="18"/>
      <c r="Z1944" s="18"/>
      <c r="AA1944" s="18"/>
      <c r="AB1944" s="18"/>
      <c r="AC1944" s="18"/>
      <c r="AD1944" s="18"/>
    </row>
    <row r="1945">
      <c r="A1945" s="108">
        <v>1740.0</v>
      </c>
      <c r="B1945" s="108" t="s">
        <v>1584</v>
      </c>
      <c r="C1945" s="108" t="s">
        <v>271</v>
      </c>
      <c r="D1945" s="108"/>
      <c r="E1945" s="108" t="s">
        <v>1619</v>
      </c>
      <c r="F1945" s="137"/>
      <c r="G1945" s="137" t="s">
        <v>6906</v>
      </c>
      <c r="H1945" s="137" t="s">
        <v>6907</v>
      </c>
      <c r="I1945" s="137" t="s">
        <v>1588</v>
      </c>
      <c r="J1945" s="137" t="s">
        <v>6908</v>
      </c>
      <c r="K1945" s="109" t="s">
        <v>1816</v>
      </c>
      <c r="L1945" s="138"/>
      <c r="M1945" s="111"/>
      <c r="N1945" s="18"/>
      <c r="O1945" s="113"/>
      <c r="P1945" s="113"/>
      <c r="Q1945" s="18"/>
      <c r="R1945" s="18"/>
      <c r="S1945" s="15"/>
      <c r="T1945" s="18"/>
      <c r="U1945" s="18"/>
      <c r="V1945" s="18"/>
      <c r="W1945" s="18"/>
      <c r="X1945" s="18"/>
      <c r="Y1945" s="18"/>
      <c r="Z1945" s="18"/>
      <c r="AA1945" s="18"/>
      <c r="AB1945" s="18"/>
      <c r="AC1945" s="18"/>
      <c r="AD1945" s="18"/>
    </row>
    <row r="1946">
      <c r="A1946" s="108">
        <v>1738.0</v>
      </c>
      <c r="B1946" s="108" t="s">
        <v>1584</v>
      </c>
      <c r="C1946" s="108" t="s">
        <v>271</v>
      </c>
      <c r="D1946" s="108"/>
      <c r="E1946" s="108" t="s">
        <v>1678</v>
      </c>
      <c r="F1946" s="137"/>
      <c r="G1946" s="137" t="s">
        <v>6907</v>
      </c>
      <c r="H1946" s="137" t="s">
        <v>6909</v>
      </c>
      <c r="I1946" s="137" t="s">
        <v>1681</v>
      </c>
      <c r="J1946" s="137" t="s">
        <v>6910</v>
      </c>
      <c r="K1946" s="109" t="s">
        <v>6911</v>
      </c>
      <c r="L1946" s="138"/>
      <c r="M1946" s="111"/>
      <c r="N1946" s="18"/>
      <c r="O1946" s="113"/>
      <c r="P1946" s="113"/>
      <c r="Q1946" s="113"/>
      <c r="R1946" s="113"/>
      <c r="S1946" s="15"/>
      <c r="T1946" s="18"/>
      <c r="U1946" s="18"/>
      <c r="V1946" s="18"/>
      <c r="W1946" s="18"/>
      <c r="X1946" s="18"/>
      <c r="Y1946" s="18"/>
      <c r="Z1946" s="18"/>
      <c r="AA1946" s="18"/>
      <c r="AB1946" s="18"/>
      <c r="AC1946" s="18"/>
      <c r="AD1946" s="18"/>
    </row>
    <row r="1947">
      <c r="A1947" s="108">
        <v>1741.0</v>
      </c>
      <c r="B1947" s="108" t="s">
        <v>1584</v>
      </c>
      <c r="C1947" s="108" t="s">
        <v>271</v>
      </c>
      <c r="D1947" s="108"/>
      <c r="E1947" s="108" t="s">
        <v>1719</v>
      </c>
      <c r="F1947" s="137"/>
      <c r="G1947" s="137" t="s">
        <v>6904</v>
      </c>
      <c r="H1947" s="137" t="s">
        <v>6912</v>
      </c>
      <c r="I1947" s="137" t="s">
        <v>1722</v>
      </c>
      <c r="J1947" s="137" t="s">
        <v>6913</v>
      </c>
      <c r="K1947" s="109" t="s">
        <v>4232</v>
      </c>
      <c r="L1947" s="138"/>
      <c r="M1947" s="111"/>
      <c r="N1947" s="18"/>
      <c r="O1947" s="113"/>
      <c r="P1947" s="113"/>
      <c r="Q1947" s="113"/>
      <c r="R1947" s="113"/>
      <c r="S1947" s="15"/>
      <c r="T1947" s="18"/>
      <c r="U1947" s="18"/>
      <c r="V1947" s="18"/>
      <c r="W1947" s="18"/>
      <c r="X1947" s="18"/>
      <c r="Y1947" s="18"/>
      <c r="Z1947" s="18"/>
      <c r="AA1947" s="18"/>
      <c r="AB1947" s="18"/>
      <c r="AC1947" s="18"/>
      <c r="AD1947" s="18"/>
    </row>
    <row r="1948">
      <c r="A1948" s="108">
        <v>1742.0</v>
      </c>
      <c r="B1948" s="108" t="s">
        <v>1584</v>
      </c>
      <c r="C1948" s="108" t="s">
        <v>271</v>
      </c>
      <c r="D1948" s="108"/>
      <c r="E1948" s="108" t="s">
        <v>1654</v>
      </c>
      <c r="F1948" s="137"/>
      <c r="G1948" s="137" t="s">
        <v>6914</v>
      </c>
      <c r="H1948" s="137" t="s">
        <v>6915</v>
      </c>
      <c r="I1948" s="137" t="s">
        <v>1600</v>
      </c>
      <c r="J1948" s="137" t="s">
        <v>6916</v>
      </c>
      <c r="K1948" s="109" t="s">
        <v>4660</v>
      </c>
      <c r="L1948" s="138"/>
      <c r="M1948" s="111"/>
      <c r="N1948" s="18"/>
      <c r="O1948" s="18"/>
      <c r="P1948" s="18"/>
      <c r="Q1948" s="18"/>
      <c r="R1948" s="18"/>
      <c r="S1948" s="18"/>
      <c r="T1948" s="15"/>
      <c r="U1948" s="18"/>
      <c r="V1948" s="18"/>
      <c r="W1948" s="18"/>
      <c r="X1948" s="18"/>
      <c r="Y1948" s="18"/>
      <c r="Z1948" s="18"/>
      <c r="AA1948" s="18"/>
      <c r="AB1948" s="18"/>
      <c r="AC1948" s="18"/>
      <c r="AD1948" s="18"/>
    </row>
    <row r="1949">
      <c r="C1949" s="12" t="s">
        <v>280</v>
      </c>
      <c r="D1949" s="12"/>
      <c r="E1949" s="12" t="s">
        <v>1678</v>
      </c>
      <c r="F1949" s="21"/>
      <c r="G1949" s="21" t="s">
        <v>6917</v>
      </c>
      <c r="H1949" s="21" t="s">
        <v>6918</v>
      </c>
      <c r="I1949" s="21" t="s">
        <v>1681</v>
      </c>
      <c r="J1949" s="21" t="s">
        <v>6919</v>
      </c>
      <c r="K1949" s="20" t="s">
        <v>3254</v>
      </c>
      <c r="L1949" s="21"/>
    </row>
    <row r="1950">
      <c r="C1950" s="12" t="s">
        <v>280</v>
      </c>
      <c r="D1950" s="12"/>
      <c r="E1950" s="12" t="s">
        <v>1678</v>
      </c>
      <c r="F1950" s="21"/>
      <c r="G1950" s="21" t="s">
        <v>6920</v>
      </c>
      <c r="H1950" s="21" t="s">
        <v>6921</v>
      </c>
      <c r="I1950" s="21" t="s">
        <v>1681</v>
      </c>
      <c r="J1950" s="21" t="s">
        <v>6922</v>
      </c>
      <c r="K1950" s="20" t="s">
        <v>3259</v>
      </c>
      <c r="L1950" s="21"/>
    </row>
    <row r="1951">
      <c r="C1951" s="12" t="s">
        <v>280</v>
      </c>
      <c r="D1951" s="12"/>
      <c r="E1951" s="12" t="s">
        <v>1678</v>
      </c>
      <c r="F1951" s="21"/>
      <c r="G1951" s="21" t="s">
        <v>6923</v>
      </c>
      <c r="H1951" s="21" t="s">
        <v>6924</v>
      </c>
      <c r="I1951" s="21" t="s">
        <v>1681</v>
      </c>
      <c r="J1951" s="21" t="s">
        <v>6925</v>
      </c>
      <c r="K1951" s="20" t="s">
        <v>3264</v>
      </c>
      <c r="L1951" s="21"/>
    </row>
    <row r="1952">
      <c r="C1952" s="12" t="s">
        <v>280</v>
      </c>
      <c r="D1952" s="12"/>
      <c r="E1952" s="12" t="s">
        <v>1678</v>
      </c>
      <c r="F1952" s="21"/>
      <c r="G1952" s="21" t="s">
        <v>6926</v>
      </c>
      <c r="H1952" s="21" t="s">
        <v>6927</v>
      </c>
      <c r="I1952" s="21" t="s">
        <v>1681</v>
      </c>
      <c r="J1952" s="21" t="s">
        <v>6928</v>
      </c>
      <c r="K1952" s="20" t="s">
        <v>3259</v>
      </c>
      <c r="L1952" s="21"/>
    </row>
    <row r="1953">
      <c r="C1953" s="12" t="s">
        <v>280</v>
      </c>
      <c r="D1953" s="12"/>
      <c r="E1953" s="12" t="s">
        <v>1678</v>
      </c>
      <c r="F1953" s="21"/>
      <c r="G1953" s="21" t="s">
        <v>6929</v>
      </c>
      <c r="H1953" s="21" t="s">
        <v>6930</v>
      </c>
      <c r="I1953" s="21" t="s">
        <v>1681</v>
      </c>
      <c r="J1953" s="21" t="s">
        <v>6931</v>
      </c>
      <c r="K1953" s="20" t="s">
        <v>3254</v>
      </c>
      <c r="L1953" s="21"/>
    </row>
    <row r="1954">
      <c r="C1954" s="12" t="s">
        <v>280</v>
      </c>
      <c r="D1954" s="12"/>
      <c r="E1954" s="12" t="s">
        <v>1678</v>
      </c>
      <c r="F1954" s="21"/>
      <c r="G1954" s="21" t="s">
        <v>6932</v>
      </c>
      <c r="H1954" s="21" t="s">
        <v>6933</v>
      </c>
      <c r="I1954" s="21" t="s">
        <v>1681</v>
      </c>
      <c r="J1954" s="21" t="s">
        <v>6934</v>
      </c>
      <c r="K1954" s="20" t="s">
        <v>3264</v>
      </c>
      <c r="L1954" s="21"/>
    </row>
    <row r="1955">
      <c r="C1955" s="12" t="s">
        <v>280</v>
      </c>
      <c r="D1955" s="12"/>
      <c r="E1955" s="12" t="s">
        <v>1729</v>
      </c>
      <c r="F1955" s="21"/>
      <c r="G1955" s="21" t="s">
        <v>6935</v>
      </c>
      <c r="H1955" s="21" t="s">
        <v>6936</v>
      </c>
      <c r="I1955" s="21" t="s">
        <v>1607</v>
      </c>
      <c r="J1955" s="21" t="s">
        <v>6937</v>
      </c>
      <c r="K1955" s="20" t="s">
        <v>4219</v>
      </c>
      <c r="L1955" s="21"/>
    </row>
    <row r="1956">
      <c r="C1956" s="12" t="s">
        <v>280</v>
      </c>
      <c r="D1956" s="12"/>
      <c r="E1956" s="12" t="s">
        <v>1678</v>
      </c>
      <c r="F1956" s="21"/>
      <c r="G1956" s="21" t="s">
        <v>6938</v>
      </c>
      <c r="H1956" s="21" t="s">
        <v>6939</v>
      </c>
      <c r="I1956" s="21" t="s">
        <v>1681</v>
      </c>
      <c r="J1956" s="21" t="s">
        <v>6940</v>
      </c>
      <c r="K1956" s="20" t="s">
        <v>6941</v>
      </c>
      <c r="L1956" s="21"/>
    </row>
    <row r="1957">
      <c r="C1957" s="12" t="s">
        <v>280</v>
      </c>
      <c r="D1957" s="12"/>
      <c r="E1957" s="12" t="s">
        <v>1719</v>
      </c>
      <c r="F1957" s="21"/>
      <c r="G1957" s="21" t="s">
        <v>6942</v>
      </c>
      <c r="H1957" s="21" t="s">
        <v>6943</v>
      </c>
      <c r="I1957" s="21" t="s">
        <v>1722</v>
      </c>
      <c r="J1957" s="21" t="s">
        <v>6944</v>
      </c>
      <c r="K1957" s="20" t="s">
        <v>1890</v>
      </c>
      <c r="L1957" s="21"/>
    </row>
    <row r="1958">
      <c r="C1958" s="12" t="s">
        <v>280</v>
      </c>
      <c r="D1958" s="12"/>
      <c r="E1958" s="12" t="s">
        <v>1656</v>
      </c>
      <c r="F1958" s="21"/>
      <c r="G1958" s="21" t="s">
        <v>6945</v>
      </c>
      <c r="H1958" s="21" t="s">
        <v>6946</v>
      </c>
      <c r="I1958" s="21" t="s">
        <v>1637</v>
      </c>
      <c r="J1958" s="21" t="s">
        <v>6947</v>
      </c>
      <c r="K1958" s="20" t="s">
        <v>2248</v>
      </c>
      <c r="L1958" s="21"/>
    </row>
    <row r="1959">
      <c r="C1959" s="12" t="s">
        <v>280</v>
      </c>
      <c r="D1959" s="12"/>
      <c r="E1959" s="12" t="s">
        <v>1619</v>
      </c>
      <c r="F1959" s="21"/>
      <c r="G1959" s="21" t="s">
        <v>6948</v>
      </c>
      <c r="H1959" s="21" t="s">
        <v>6949</v>
      </c>
      <c r="I1959" s="21" t="s">
        <v>1588</v>
      </c>
      <c r="J1959" s="21" t="s">
        <v>6950</v>
      </c>
      <c r="K1959" s="20" t="s">
        <v>4046</v>
      </c>
      <c r="L1959" s="21"/>
    </row>
    <row r="1960">
      <c r="C1960" s="12" t="s">
        <v>280</v>
      </c>
      <c r="D1960" s="12"/>
      <c r="E1960" s="12" t="s">
        <v>1619</v>
      </c>
      <c r="F1960" s="21"/>
      <c r="G1960" s="21" t="s">
        <v>6951</v>
      </c>
      <c r="H1960" s="21" t="s">
        <v>6949</v>
      </c>
      <c r="I1960" s="21" t="s">
        <v>1588</v>
      </c>
      <c r="J1960" s="21" t="s">
        <v>6952</v>
      </c>
      <c r="K1960" s="20" t="s">
        <v>4042</v>
      </c>
      <c r="L1960" s="21"/>
    </row>
    <row r="1961">
      <c r="C1961" s="12" t="s">
        <v>280</v>
      </c>
      <c r="D1961" s="12"/>
      <c r="E1961" s="12" t="s">
        <v>1619</v>
      </c>
      <c r="F1961" s="21"/>
      <c r="G1961" s="21" t="s">
        <v>6953</v>
      </c>
      <c r="H1961" s="21" t="s">
        <v>6949</v>
      </c>
      <c r="I1961" s="21" t="s">
        <v>1588</v>
      </c>
      <c r="J1961" s="21" t="s">
        <v>6954</v>
      </c>
      <c r="K1961" s="20" t="s">
        <v>1988</v>
      </c>
      <c r="L1961" s="21"/>
    </row>
    <row r="1962">
      <c r="C1962" s="12" t="s">
        <v>280</v>
      </c>
      <c r="D1962" s="12"/>
      <c r="E1962" s="12" t="s">
        <v>1619</v>
      </c>
      <c r="F1962" s="21"/>
      <c r="G1962" s="21" t="s">
        <v>6955</v>
      </c>
      <c r="H1962" s="21" t="s">
        <v>6949</v>
      </c>
      <c r="I1962" s="21" t="s">
        <v>1588</v>
      </c>
      <c r="J1962" s="21" t="s">
        <v>6956</v>
      </c>
      <c r="K1962" s="20" t="s">
        <v>1992</v>
      </c>
      <c r="L1962" s="21"/>
    </row>
    <row r="1963">
      <c r="C1963" s="12" t="s">
        <v>280</v>
      </c>
      <c r="D1963" s="12"/>
      <c r="E1963" s="12" t="s">
        <v>1729</v>
      </c>
      <c r="F1963" s="21"/>
      <c r="G1963" s="21" t="s">
        <v>6957</v>
      </c>
      <c r="H1963" s="21" t="s">
        <v>6958</v>
      </c>
      <c r="I1963" s="21" t="s">
        <v>1607</v>
      </c>
      <c r="J1963" s="21" t="s">
        <v>6959</v>
      </c>
      <c r="K1963" s="20" t="s">
        <v>6960</v>
      </c>
      <c r="L1963" s="21"/>
    </row>
    <row r="1964">
      <c r="C1964" s="12" t="s">
        <v>280</v>
      </c>
      <c r="D1964" s="12"/>
      <c r="E1964" s="12" t="s">
        <v>1654</v>
      </c>
      <c r="F1964" s="21"/>
      <c r="G1964" s="21" t="s">
        <v>6961</v>
      </c>
      <c r="H1964" s="21" t="s">
        <v>6958</v>
      </c>
      <c r="I1964" s="21" t="s">
        <v>1600</v>
      </c>
      <c r="J1964" s="21" t="s">
        <v>6962</v>
      </c>
      <c r="K1964" s="20" t="s">
        <v>1782</v>
      </c>
      <c r="L1964" s="21"/>
    </row>
    <row r="1965">
      <c r="C1965" s="12" t="s">
        <v>280</v>
      </c>
      <c r="D1965" s="12"/>
      <c r="E1965" s="12" t="s">
        <v>1654</v>
      </c>
      <c r="F1965" s="21"/>
      <c r="G1965" s="21" t="s">
        <v>6963</v>
      </c>
      <c r="H1965" s="21" t="s">
        <v>6958</v>
      </c>
      <c r="I1965" s="21" t="s">
        <v>1600</v>
      </c>
      <c r="J1965" s="21" t="s">
        <v>6964</v>
      </c>
      <c r="K1965" s="20" t="s">
        <v>3304</v>
      </c>
      <c r="L1965" s="21"/>
    </row>
    <row r="1966">
      <c r="C1966" s="12" t="s">
        <v>280</v>
      </c>
      <c r="D1966" s="12"/>
      <c r="E1966" s="12" t="s">
        <v>1654</v>
      </c>
      <c r="F1966" s="21"/>
      <c r="G1966" s="21" t="s">
        <v>6963</v>
      </c>
      <c r="H1966" s="21" t="s">
        <v>6958</v>
      </c>
      <c r="I1966" s="21" t="s">
        <v>1600</v>
      </c>
      <c r="J1966" s="21" t="s">
        <v>6965</v>
      </c>
      <c r="K1966" s="20" t="s">
        <v>3307</v>
      </c>
      <c r="L1966" s="21"/>
    </row>
    <row r="1967">
      <c r="C1967" s="12" t="s">
        <v>280</v>
      </c>
      <c r="D1967" s="12"/>
      <c r="E1967" s="12" t="s">
        <v>1654</v>
      </c>
      <c r="F1967" s="21"/>
      <c r="G1967" s="21" t="s">
        <v>6961</v>
      </c>
      <c r="H1967" s="21" t="s">
        <v>6958</v>
      </c>
      <c r="I1967" s="21" t="s">
        <v>1600</v>
      </c>
      <c r="J1967" s="21" t="s">
        <v>6966</v>
      </c>
      <c r="K1967" s="20" t="s">
        <v>1602</v>
      </c>
      <c r="L1967" s="21"/>
    </row>
    <row r="1968">
      <c r="C1968" s="12" t="s">
        <v>280</v>
      </c>
      <c r="D1968" s="12"/>
      <c r="E1968" s="12" t="s">
        <v>1654</v>
      </c>
      <c r="F1968" s="21"/>
      <c r="G1968" s="21" t="s">
        <v>6967</v>
      </c>
      <c r="H1968" s="21" t="s">
        <v>6958</v>
      </c>
      <c r="I1968" s="21" t="s">
        <v>1600</v>
      </c>
      <c r="J1968" s="21" t="s">
        <v>6968</v>
      </c>
      <c r="K1968" s="20" t="s">
        <v>2048</v>
      </c>
      <c r="L1968" s="21"/>
    </row>
    <row r="1969">
      <c r="C1969" s="12" t="s">
        <v>280</v>
      </c>
      <c r="D1969" s="12"/>
      <c r="E1969" s="12" t="s">
        <v>1654</v>
      </c>
      <c r="F1969" s="21"/>
      <c r="G1969" s="21" t="s">
        <v>6963</v>
      </c>
      <c r="H1969" s="21" t="s">
        <v>6958</v>
      </c>
      <c r="I1969" s="21" t="s">
        <v>1600</v>
      </c>
      <c r="J1969" s="21" t="s">
        <v>6969</v>
      </c>
      <c r="K1969" s="20" t="s">
        <v>3312</v>
      </c>
      <c r="L1969" s="21"/>
    </row>
    <row r="1970">
      <c r="C1970" s="12" t="s">
        <v>280</v>
      </c>
      <c r="D1970" s="12"/>
      <c r="E1970" s="12" t="s">
        <v>1654</v>
      </c>
      <c r="F1970" s="21"/>
      <c r="G1970" s="21" t="s">
        <v>6961</v>
      </c>
      <c r="H1970" s="21" t="s">
        <v>6958</v>
      </c>
      <c r="I1970" s="21" t="s">
        <v>1600</v>
      </c>
      <c r="J1970" s="21" t="s">
        <v>6970</v>
      </c>
      <c r="K1970" s="20" t="s">
        <v>3315</v>
      </c>
      <c r="L1970" s="21"/>
    </row>
    <row r="1971">
      <c r="C1971" s="12" t="s">
        <v>280</v>
      </c>
      <c r="D1971" s="12"/>
      <c r="E1971" s="12" t="s">
        <v>1678</v>
      </c>
      <c r="F1971" s="21"/>
      <c r="G1971" s="21" t="s">
        <v>6971</v>
      </c>
      <c r="H1971" s="21" t="s">
        <v>6972</v>
      </c>
      <c r="I1971" s="21" t="s">
        <v>1681</v>
      </c>
      <c r="J1971" s="21" t="s">
        <v>6973</v>
      </c>
      <c r="K1971" s="20" t="s">
        <v>6766</v>
      </c>
      <c r="L1971" s="21"/>
    </row>
    <row r="1972">
      <c r="C1972" s="12" t="s">
        <v>280</v>
      </c>
      <c r="D1972" s="12"/>
      <c r="E1972" s="12" t="s">
        <v>1678</v>
      </c>
      <c r="F1972" s="21"/>
      <c r="G1972" s="21" t="s">
        <v>6974</v>
      </c>
      <c r="H1972" s="21" t="s">
        <v>6975</v>
      </c>
      <c r="I1972" s="21" t="s">
        <v>1681</v>
      </c>
      <c r="J1972" s="21" t="s">
        <v>6976</v>
      </c>
      <c r="K1972" s="20" t="s">
        <v>6770</v>
      </c>
      <c r="L1972" s="21"/>
    </row>
    <row r="1973">
      <c r="C1973" s="12" t="s">
        <v>280</v>
      </c>
      <c r="D1973" s="12"/>
      <c r="E1973" s="12" t="s">
        <v>1678</v>
      </c>
      <c r="F1973" s="21"/>
      <c r="G1973" s="21" t="s">
        <v>6977</v>
      </c>
      <c r="H1973" s="21" t="s">
        <v>6978</v>
      </c>
      <c r="I1973" s="21" t="s">
        <v>1681</v>
      </c>
      <c r="J1973" s="21" t="s">
        <v>6979</v>
      </c>
      <c r="K1973" s="20" t="s">
        <v>1683</v>
      </c>
      <c r="L1973" s="21"/>
    </row>
    <row r="1974">
      <c r="C1974" s="12" t="s">
        <v>280</v>
      </c>
      <c r="D1974" s="12"/>
      <c r="E1974" s="12" t="s">
        <v>1678</v>
      </c>
      <c r="F1974" s="21"/>
      <c r="G1974" s="21" t="s">
        <v>6980</v>
      </c>
      <c r="H1974" s="21" t="s">
        <v>6981</v>
      </c>
      <c r="I1974" s="21" t="s">
        <v>1681</v>
      </c>
      <c r="J1974" s="21" t="s">
        <v>6982</v>
      </c>
      <c r="K1974" s="20" t="s">
        <v>6249</v>
      </c>
      <c r="L1974" s="21"/>
    </row>
    <row r="1975">
      <c r="C1975" s="12" t="s">
        <v>280</v>
      </c>
      <c r="D1975" s="12"/>
      <c r="E1975" s="12" t="s">
        <v>1678</v>
      </c>
      <c r="F1975" s="21"/>
      <c r="G1975" s="21" t="s">
        <v>6983</v>
      </c>
      <c r="H1975" s="21" t="s">
        <v>6984</v>
      </c>
      <c r="I1975" s="21" t="s">
        <v>1681</v>
      </c>
      <c r="J1975" s="21" t="s">
        <v>6985</v>
      </c>
      <c r="K1975" s="20" t="s">
        <v>6774</v>
      </c>
      <c r="L1975" s="21"/>
    </row>
    <row r="1976">
      <c r="C1976" s="12" t="s">
        <v>280</v>
      </c>
      <c r="D1976" s="12"/>
      <c r="E1976" s="12" t="s">
        <v>1619</v>
      </c>
      <c r="F1976" s="21"/>
      <c r="G1976" s="21" t="s">
        <v>6986</v>
      </c>
      <c r="H1976" s="21" t="s">
        <v>6987</v>
      </c>
      <c r="I1976" s="21" t="s">
        <v>1588</v>
      </c>
      <c r="J1976" s="21" t="s">
        <v>6988</v>
      </c>
      <c r="K1976" s="20" t="s">
        <v>6989</v>
      </c>
      <c r="L1976" s="21"/>
    </row>
    <row r="1977">
      <c r="C1977" s="12" t="s">
        <v>280</v>
      </c>
      <c r="D1977" s="12"/>
      <c r="E1977" s="12" t="s">
        <v>1619</v>
      </c>
      <c r="F1977" s="21"/>
      <c r="G1977" s="21" t="s">
        <v>6990</v>
      </c>
      <c r="H1977" s="21" t="s">
        <v>6991</v>
      </c>
      <c r="I1977" s="21" t="s">
        <v>1588</v>
      </c>
      <c r="J1977" s="21" t="s">
        <v>6992</v>
      </c>
      <c r="K1977" s="20" t="s">
        <v>6989</v>
      </c>
      <c r="L1977" s="21"/>
    </row>
    <row r="1978">
      <c r="C1978" s="12" t="s">
        <v>280</v>
      </c>
      <c r="D1978" s="12"/>
      <c r="E1978" s="12" t="s">
        <v>1619</v>
      </c>
      <c r="F1978" s="21"/>
      <c r="G1978" s="21" t="s">
        <v>6993</v>
      </c>
      <c r="H1978" s="21" t="s">
        <v>6994</v>
      </c>
      <c r="I1978" s="21" t="s">
        <v>1588</v>
      </c>
      <c r="J1978" s="21" t="s">
        <v>6995</v>
      </c>
      <c r="K1978" s="20" t="s">
        <v>6989</v>
      </c>
      <c r="L1978" s="21"/>
    </row>
    <row r="1979">
      <c r="C1979" s="12" t="s">
        <v>280</v>
      </c>
      <c r="D1979" s="12"/>
      <c r="E1979" s="12" t="s">
        <v>1619</v>
      </c>
      <c r="F1979" s="21"/>
      <c r="G1979" s="21" t="s">
        <v>6996</v>
      </c>
      <c r="H1979" s="21" t="s">
        <v>6997</v>
      </c>
      <c r="I1979" s="21" t="s">
        <v>1588</v>
      </c>
      <c r="J1979" s="21" t="s">
        <v>6998</v>
      </c>
      <c r="K1979" s="20" t="s">
        <v>6989</v>
      </c>
      <c r="L1979" s="21"/>
    </row>
    <row r="1980">
      <c r="C1980" s="12" t="s">
        <v>280</v>
      </c>
      <c r="D1980" s="12"/>
      <c r="E1980" s="12" t="s">
        <v>1654</v>
      </c>
      <c r="F1980" s="21"/>
      <c r="G1980" s="21" t="s">
        <v>6999</v>
      </c>
      <c r="H1980" s="21" t="s">
        <v>7000</v>
      </c>
      <c r="I1980" s="21" t="s">
        <v>1600</v>
      </c>
      <c r="J1980" s="21" t="s">
        <v>7001</v>
      </c>
      <c r="K1980" s="20" t="s">
        <v>3406</v>
      </c>
      <c r="L1980" s="21"/>
    </row>
    <row r="1981">
      <c r="C1981" s="12" t="s">
        <v>280</v>
      </c>
      <c r="D1981" s="12"/>
      <c r="E1981" s="12" t="s">
        <v>1619</v>
      </c>
      <c r="F1981" s="21"/>
      <c r="G1981" s="21" t="s">
        <v>7002</v>
      </c>
      <c r="H1981" s="21" t="s">
        <v>7003</v>
      </c>
      <c r="I1981" s="21" t="s">
        <v>1588</v>
      </c>
      <c r="J1981" s="21" t="s">
        <v>7004</v>
      </c>
      <c r="K1981" s="20" t="s">
        <v>6989</v>
      </c>
      <c r="L1981" s="21"/>
    </row>
    <row r="1982">
      <c r="C1982" s="12" t="s">
        <v>280</v>
      </c>
      <c r="D1982" s="12"/>
      <c r="E1982" s="12" t="s">
        <v>1654</v>
      </c>
      <c r="F1982" s="21"/>
      <c r="G1982" s="21" t="s">
        <v>7005</v>
      </c>
      <c r="H1982" s="21" t="s">
        <v>7006</v>
      </c>
      <c r="I1982" s="21" t="s">
        <v>1600</v>
      </c>
      <c r="J1982" s="21" t="s">
        <v>7007</v>
      </c>
      <c r="K1982" s="20" t="s">
        <v>1795</v>
      </c>
      <c r="L1982" s="21"/>
    </row>
    <row r="1983">
      <c r="C1983" s="12" t="s">
        <v>280</v>
      </c>
      <c r="D1983" s="12"/>
      <c r="E1983" s="12" t="s">
        <v>1654</v>
      </c>
      <c r="F1983" s="21"/>
      <c r="G1983" s="21" t="s">
        <v>7005</v>
      </c>
      <c r="H1983" s="21" t="s">
        <v>7006</v>
      </c>
      <c r="I1983" s="21" t="s">
        <v>1600</v>
      </c>
      <c r="J1983" s="21" t="s">
        <v>7008</v>
      </c>
      <c r="K1983" s="20" t="s">
        <v>1798</v>
      </c>
      <c r="L1983" s="21"/>
    </row>
    <row r="1984">
      <c r="C1984" s="12" t="s">
        <v>280</v>
      </c>
      <c r="D1984" s="12"/>
      <c r="E1984" s="12" t="s">
        <v>1619</v>
      </c>
      <c r="F1984" s="21"/>
      <c r="G1984" s="21" t="s">
        <v>7009</v>
      </c>
      <c r="H1984" s="21" t="s">
        <v>7010</v>
      </c>
      <c r="I1984" s="21" t="s">
        <v>1588</v>
      </c>
      <c r="J1984" s="21" t="s">
        <v>7011</v>
      </c>
      <c r="K1984" s="20" t="s">
        <v>6989</v>
      </c>
      <c r="L1984" s="21"/>
    </row>
    <row r="1985">
      <c r="C1985" s="12" t="s">
        <v>280</v>
      </c>
      <c r="D1985" s="12"/>
      <c r="E1985" s="12" t="s">
        <v>1619</v>
      </c>
      <c r="F1985" s="21"/>
      <c r="G1985" s="21" t="s">
        <v>7012</v>
      </c>
      <c r="H1985" s="21" t="s">
        <v>7013</v>
      </c>
      <c r="I1985" s="21" t="s">
        <v>1588</v>
      </c>
      <c r="J1985" s="21" t="s">
        <v>7014</v>
      </c>
      <c r="K1985" s="20" t="s">
        <v>6989</v>
      </c>
      <c r="L1985" s="21"/>
    </row>
    <row r="1986">
      <c r="C1986" s="12" t="s">
        <v>280</v>
      </c>
      <c r="D1986" s="12"/>
      <c r="E1986" s="12" t="s">
        <v>1619</v>
      </c>
      <c r="F1986" s="21"/>
      <c r="G1986" s="21" t="s">
        <v>7015</v>
      </c>
      <c r="H1986" s="21" t="s">
        <v>7016</v>
      </c>
      <c r="I1986" s="21" t="s">
        <v>1588</v>
      </c>
      <c r="J1986" s="21" t="s">
        <v>7017</v>
      </c>
      <c r="K1986" s="20" t="s">
        <v>6989</v>
      </c>
      <c r="L1986" s="21"/>
    </row>
    <row r="1987">
      <c r="C1987" s="12" t="s">
        <v>280</v>
      </c>
      <c r="D1987" s="12"/>
      <c r="E1987" s="12" t="s">
        <v>1619</v>
      </c>
      <c r="F1987" s="21"/>
      <c r="G1987" s="21" t="s">
        <v>7018</v>
      </c>
      <c r="H1987" s="21" t="s">
        <v>7019</v>
      </c>
      <c r="I1987" s="21" t="s">
        <v>1588</v>
      </c>
      <c r="J1987" s="21" t="s">
        <v>7020</v>
      </c>
      <c r="K1987" s="20" t="s">
        <v>6989</v>
      </c>
      <c r="L1987" s="21"/>
    </row>
    <row r="1988">
      <c r="C1988" s="12" t="s">
        <v>280</v>
      </c>
      <c r="D1988" s="12"/>
      <c r="E1988" s="12" t="s">
        <v>1729</v>
      </c>
      <c r="F1988" s="21"/>
      <c r="G1988" s="21" t="s">
        <v>7021</v>
      </c>
      <c r="H1988" s="21" t="s">
        <v>7022</v>
      </c>
      <c r="I1988" s="21" t="s">
        <v>1607</v>
      </c>
      <c r="J1988" s="21" t="s">
        <v>7023</v>
      </c>
      <c r="K1988" s="20" t="s">
        <v>7024</v>
      </c>
      <c r="L1988" s="21"/>
    </row>
    <row r="1989">
      <c r="C1989" s="12" t="s">
        <v>280</v>
      </c>
      <c r="D1989" s="12"/>
      <c r="E1989" s="12" t="s">
        <v>1654</v>
      </c>
      <c r="F1989" s="21"/>
      <c r="G1989" s="21" t="s">
        <v>7025</v>
      </c>
      <c r="H1989" s="21" t="s">
        <v>7026</v>
      </c>
      <c r="I1989" s="21" t="s">
        <v>1600</v>
      </c>
      <c r="J1989" s="21" t="s">
        <v>7027</v>
      </c>
      <c r="K1989" s="20" t="s">
        <v>1787</v>
      </c>
      <c r="L1989" s="21"/>
    </row>
    <row r="1990">
      <c r="C1990" s="12" t="s">
        <v>280</v>
      </c>
      <c r="D1990" s="12"/>
      <c r="E1990" s="12" t="s">
        <v>1654</v>
      </c>
      <c r="F1990" s="21"/>
      <c r="G1990" s="21" t="s">
        <v>7028</v>
      </c>
      <c r="H1990" s="21" t="s">
        <v>7029</v>
      </c>
      <c r="I1990" s="21" t="s">
        <v>1600</v>
      </c>
      <c r="J1990" s="21" t="s">
        <v>7030</v>
      </c>
      <c r="K1990" s="20" t="s">
        <v>1791</v>
      </c>
      <c r="L1990" s="21"/>
    </row>
    <row r="1991">
      <c r="C1991" s="12" t="s">
        <v>280</v>
      </c>
      <c r="D1991" s="12"/>
      <c r="E1991" s="12" t="s">
        <v>1678</v>
      </c>
      <c r="F1991" s="21"/>
      <c r="G1991" s="21" t="s">
        <v>7031</v>
      </c>
      <c r="H1991" s="21" t="s">
        <v>7032</v>
      </c>
      <c r="I1991" s="21" t="s">
        <v>1681</v>
      </c>
      <c r="J1991" s="21" t="s">
        <v>7033</v>
      </c>
      <c r="K1991" s="20" t="s">
        <v>6249</v>
      </c>
      <c r="L1991" s="21"/>
    </row>
    <row r="1992">
      <c r="C1992" s="12" t="s">
        <v>280</v>
      </c>
      <c r="D1992" s="12"/>
      <c r="E1992" s="12" t="s">
        <v>1619</v>
      </c>
      <c r="F1992" s="21"/>
      <c r="G1992" s="21" t="s">
        <v>7034</v>
      </c>
      <c r="H1992" s="21" t="s">
        <v>7035</v>
      </c>
      <c r="I1992" s="21" t="s">
        <v>1588</v>
      </c>
      <c r="J1992" s="21" t="s">
        <v>7036</v>
      </c>
      <c r="K1992" s="20" t="s">
        <v>1812</v>
      </c>
      <c r="L1992" s="21"/>
    </row>
    <row r="1993">
      <c r="C1993" s="12" t="s">
        <v>280</v>
      </c>
      <c r="D1993" s="12"/>
      <c r="E1993" s="12" t="s">
        <v>1656</v>
      </c>
      <c r="F1993" s="21"/>
      <c r="G1993" s="21" t="s">
        <v>7037</v>
      </c>
      <c r="H1993" s="21" t="s">
        <v>7038</v>
      </c>
      <c r="I1993" s="21" t="s">
        <v>1637</v>
      </c>
      <c r="J1993" s="21" t="s">
        <v>7039</v>
      </c>
      <c r="K1993" s="20" t="s">
        <v>2206</v>
      </c>
      <c r="L1993" s="21"/>
    </row>
    <row r="1994">
      <c r="C1994" s="12" t="s">
        <v>280</v>
      </c>
      <c r="D1994" s="12"/>
      <c r="E1994" s="12" t="s">
        <v>1656</v>
      </c>
      <c r="F1994" s="21"/>
      <c r="G1994" s="21" t="s">
        <v>7037</v>
      </c>
      <c r="H1994" s="21" t="s">
        <v>7038</v>
      </c>
      <c r="I1994" s="21" t="s">
        <v>1637</v>
      </c>
      <c r="J1994" s="21" t="s">
        <v>7040</v>
      </c>
      <c r="K1994" s="20" t="s">
        <v>2245</v>
      </c>
      <c r="L1994" s="21"/>
    </row>
    <row r="1995">
      <c r="C1995" s="12" t="s">
        <v>280</v>
      </c>
      <c r="D1995" s="12"/>
      <c r="E1995" s="12" t="s">
        <v>1656</v>
      </c>
      <c r="F1995" s="21"/>
      <c r="G1995" s="21" t="s">
        <v>7041</v>
      </c>
      <c r="H1995" s="21" t="s">
        <v>7038</v>
      </c>
      <c r="I1995" s="21" t="s">
        <v>1637</v>
      </c>
      <c r="J1995" s="21" t="s">
        <v>7042</v>
      </c>
      <c r="K1995" s="20" t="s">
        <v>1836</v>
      </c>
      <c r="L1995" s="21"/>
    </row>
    <row r="1996">
      <c r="C1996" s="12" t="s">
        <v>280</v>
      </c>
      <c r="D1996" s="12"/>
      <c r="E1996" s="12" t="s">
        <v>1656</v>
      </c>
      <c r="F1996" s="21"/>
      <c r="G1996" s="21" t="s">
        <v>7037</v>
      </c>
      <c r="H1996" s="21" t="s">
        <v>7038</v>
      </c>
      <c r="I1996" s="21" t="s">
        <v>1637</v>
      </c>
      <c r="J1996" s="21" t="s">
        <v>7043</v>
      </c>
      <c r="K1996" s="20" t="s">
        <v>2253</v>
      </c>
      <c r="L1996" s="21"/>
    </row>
    <row r="1997">
      <c r="C1997" s="12" t="s">
        <v>280</v>
      </c>
      <c r="D1997" s="12"/>
      <c r="E1997" s="12" t="s">
        <v>1656</v>
      </c>
      <c r="F1997" s="21"/>
      <c r="G1997" s="21" t="s">
        <v>7037</v>
      </c>
      <c r="H1997" s="21" t="s">
        <v>7038</v>
      </c>
      <c r="I1997" s="21" t="s">
        <v>1637</v>
      </c>
      <c r="J1997" s="21" t="s">
        <v>7044</v>
      </c>
      <c r="K1997" s="20" t="s">
        <v>2256</v>
      </c>
      <c r="L1997" s="21"/>
    </row>
    <row r="1998">
      <c r="C1998" s="12" t="s">
        <v>280</v>
      </c>
      <c r="D1998" s="12"/>
      <c r="E1998" s="12" t="s">
        <v>1656</v>
      </c>
      <c r="F1998" s="21"/>
      <c r="G1998" s="21" t="s">
        <v>7037</v>
      </c>
      <c r="H1998" s="21" t="s">
        <v>7038</v>
      </c>
      <c r="I1998" s="21" t="s">
        <v>1637</v>
      </c>
      <c r="J1998" s="21" t="s">
        <v>7045</v>
      </c>
      <c r="K1998" s="20" t="s">
        <v>2151</v>
      </c>
      <c r="L1998" s="21"/>
    </row>
    <row r="1999">
      <c r="C1999" s="12" t="s">
        <v>280</v>
      </c>
      <c r="D1999" s="12"/>
      <c r="E1999" s="12" t="s">
        <v>1656</v>
      </c>
      <c r="F1999" s="21"/>
      <c r="G1999" s="21" t="s">
        <v>7037</v>
      </c>
      <c r="H1999" s="21" t="s">
        <v>7038</v>
      </c>
      <c r="I1999" s="21" t="s">
        <v>1637</v>
      </c>
      <c r="J1999" s="21" t="s">
        <v>7046</v>
      </c>
      <c r="K1999" s="20" t="s">
        <v>1754</v>
      </c>
      <c r="L1999" s="21"/>
    </row>
    <row r="2000">
      <c r="C2000" s="12" t="s">
        <v>280</v>
      </c>
      <c r="D2000" s="12"/>
      <c r="E2000" s="12" t="s">
        <v>1654</v>
      </c>
      <c r="F2000" s="21"/>
      <c r="G2000" s="21" t="s">
        <v>7047</v>
      </c>
      <c r="H2000" s="21" t="s">
        <v>7038</v>
      </c>
      <c r="I2000" s="21" t="s">
        <v>1600</v>
      </c>
      <c r="J2000" s="21" t="s">
        <v>7048</v>
      </c>
      <c r="K2000" s="20" t="s">
        <v>3406</v>
      </c>
      <c r="L2000" s="21"/>
    </row>
    <row r="2001">
      <c r="C2001" s="12" t="s">
        <v>280</v>
      </c>
      <c r="D2001" s="12"/>
      <c r="E2001" s="12" t="s">
        <v>1654</v>
      </c>
      <c r="F2001" s="21"/>
      <c r="G2001" s="21" t="s">
        <v>7049</v>
      </c>
      <c r="H2001" s="21" t="s">
        <v>7038</v>
      </c>
      <c r="I2001" s="21" t="s">
        <v>1600</v>
      </c>
      <c r="J2001" s="21" t="s">
        <v>7050</v>
      </c>
      <c r="K2001" s="20" t="s">
        <v>1795</v>
      </c>
      <c r="L2001" s="21"/>
    </row>
    <row r="2002">
      <c r="C2002" s="12" t="s">
        <v>280</v>
      </c>
      <c r="D2002" s="12"/>
      <c r="E2002" s="12" t="s">
        <v>1654</v>
      </c>
      <c r="F2002" s="21"/>
      <c r="G2002" s="21" t="s">
        <v>7049</v>
      </c>
      <c r="H2002" s="21" t="s">
        <v>7038</v>
      </c>
      <c r="I2002" s="21" t="s">
        <v>1600</v>
      </c>
      <c r="J2002" s="21" t="s">
        <v>7051</v>
      </c>
      <c r="K2002" s="20" t="s">
        <v>1798</v>
      </c>
      <c r="L2002" s="21"/>
    </row>
    <row r="2003">
      <c r="C2003" s="12" t="s">
        <v>280</v>
      </c>
      <c r="D2003" s="12"/>
      <c r="E2003" s="12" t="s">
        <v>1656</v>
      </c>
      <c r="F2003" s="21"/>
      <c r="G2003" s="21" t="s">
        <v>7052</v>
      </c>
      <c r="H2003" s="21" t="s">
        <v>7053</v>
      </c>
      <c r="I2003" s="21" t="s">
        <v>1637</v>
      </c>
      <c r="J2003" s="21" t="s">
        <v>7054</v>
      </c>
      <c r="K2003" s="20" t="s">
        <v>1698</v>
      </c>
      <c r="L2003" s="21"/>
    </row>
    <row r="2004">
      <c r="C2004" s="12" t="s">
        <v>280</v>
      </c>
      <c r="D2004" s="12"/>
      <c r="E2004" s="12" t="s">
        <v>1619</v>
      </c>
      <c r="F2004" s="21"/>
      <c r="G2004" s="21" t="s">
        <v>7055</v>
      </c>
      <c r="H2004" s="21" t="s">
        <v>7056</v>
      </c>
      <c r="I2004" s="21" t="s">
        <v>1588</v>
      </c>
      <c r="J2004" s="21" t="s">
        <v>7057</v>
      </c>
      <c r="K2004" s="20" t="s">
        <v>4477</v>
      </c>
      <c r="L2004" s="21"/>
    </row>
    <row r="2005">
      <c r="C2005" s="12" t="s">
        <v>280</v>
      </c>
      <c r="D2005" s="12"/>
      <c r="E2005" s="12" t="s">
        <v>1619</v>
      </c>
      <c r="F2005" s="21"/>
      <c r="G2005" s="21" t="s">
        <v>7055</v>
      </c>
      <c r="H2005" s="21" t="s">
        <v>7056</v>
      </c>
      <c r="I2005" s="21" t="s">
        <v>1588</v>
      </c>
      <c r="J2005" s="21" t="s">
        <v>7058</v>
      </c>
      <c r="K2005" s="20" t="s">
        <v>4490</v>
      </c>
      <c r="L2005" s="21"/>
    </row>
    <row r="2006">
      <c r="C2006" s="12" t="s">
        <v>280</v>
      </c>
      <c r="D2006" s="12"/>
      <c r="E2006" s="12" t="s">
        <v>1619</v>
      </c>
      <c r="F2006" s="21"/>
      <c r="G2006" s="21" t="s">
        <v>7055</v>
      </c>
      <c r="H2006" s="21" t="s">
        <v>7056</v>
      </c>
      <c r="I2006" s="21" t="s">
        <v>1588</v>
      </c>
      <c r="J2006" s="21" t="s">
        <v>7059</v>
      </c>
      <c r="K2006" s="20" t="s">
        <v>4493</v>
      </c>
      <c r="L2006" s="21"/>
    </row>
    <row r="2007">
      <c r="C2007" s="12" t="s">
        <v>280</v>
      </c>
      <c r="D2007" s="12"/>
      <c r="E2007" s="12" t="s">
        <v>1619</v>
      </c>
      <c r="F2007" s="21"/>
      <c r="G2007" s="21" t="s">
        <v>7055</v>
      </c>
      <c r="H2007" s="21" t="s">
        <v>7056</v>
      </c>
      <c r="I2007" s="21" t="s">
        <v>1588</v>
      </c>
      <c r="J2007" s="21" t="s">
        <v>7060</v>
      </c>
      <c r="K2007" s="20" t="s">
        <v>4496</v>
      </c>
      <c r="L2007" s="21"/>
    </row>
    <row r="2008">
      <c r="C2008" s="12" t="s">
        <v>280</v>
      </c>
      <c r="D2008" s="12"/>
      <c r="E2008" s="12" t="s">
        <v>1619</v>
      </c>
      <c r="F2008" s="21"/>
      <c r="G2008" s="21" t="s">
        <v>7061</v>
      </c>
      <c r="H2008" s="21" t="s">
        <v>7062</v>
      </c>
      <c r="I2008" s="21" t="s">
        <v>1588</v>
      </c>
      <c r="J2008" s="21" t="s">
        <v>7063</v>
      </c>
      <c r="K2008" s="20" t="s">
        <v>4493</v>
      </c>
      <c r="L2008" s="21"/>
    </row>
    <row r="2009">
      <c r="C2009" s="12" t="s">
        <v>280</v>
      </c>
      <c r="D2009" s="12"/>
      <c r="E2009" s="12" t="s">
        <v>1619</v>
      </c>
      <c r="F2009" s="21"/>
      <c r="G2009" s="21" t="s">
        <v>7064</v>
      </c>
      <c r="H2009" s="21" t="s">
        <v>7065</v>
      </c>
      <c r="I2009" s="21" t="s">
        <v>1588</v>
      </c>
      <c r="J2009" s="21" t="s">
        <v>7066</v>
      </c>
      <c r="K2009" s="20" t="s">
        <v>4493</v>
      </c>
      <c r="L2009" s="21"/>
    </row>
    <row r="2010">
      <c r="C2010" s="12" t="s">
        <v>280</v>
      </c>
      <c r="D2010" s="12"/>
      <c r="E2010" s="12" t="s">
        <v>1619</v>
      </c>
      <c r="F2010" s="21"/>
      <c r="G2010" s="21" t="s">
        <v>7067</v>
      </c>
      <c r="H2010" s="21" t="s">
        <v>7068</v>
      </c>
      <c r="I2010" s="21" t="s">
        <v>1588</v>
      </c>
      <c r="J2010" s="21" t="s">
        <v>7069</v>
      </c>
      <c r="K2010" s="20" t="s">
        <v>4493</v>
      </c>
      <c r="L2010" s="21"/>
    </row>
    <row r="2011">
      <c r="C2011" s="12" t="s">
        <v>280</v>
      </c>
      <c r="D2011" s="12"/>
      <c r="E2011" s="12" t="s">
        <v>1619</v>
      </c>
      <c r="F2011" s="21"/>
      <c r="G2011" s="21" t="s">
        <v>7070</v>
      </c>
      <c r="H2011" s="21" t="s">
        <v>7071</v>
      </c>
      <c r="I2011" s="21" t="s">
        <v>1588</v>
      </c>
      <c r="J2011" s="21" t="s">
        <v>7072</v>
      </c>
      <c r="K2011" s="20" t="s">
        <v>4493</v>
      </c>
      <c r="L2011" s="21"/>
    </row>
    <row r="2012">
      <c r="C2012" s="12" t="s">
        <v>280</v>
      </c>
      <c r="D2012" s="12"/>
      <c r="E2012" s="12" t="s">
        <v>1619</v>
      </c>
      <c r="F2012" s="21"/>
      <c r="G2012" s="21" t="s">
        <v>7073</v>
      </c>
      <c r="H2012" s="21" t="s">
        <v>7074</v>
      </c>
      <c r="I2012" s="21" t="s">
        <v>1588</v>
      </c>
      <c r="J2012" s="21" t="s">
        <v>7075</v>
      </c>
      <c r="K2012" s="20" t="s">
        <v>4493</v>
      </c>
      <c r="L2012" s="21"/>
    </row>
    <row r="2013">
      <c r="C2013" s="12" t="s">
        <v>280</v>
      </c>
      <c r="D2013" s="12"/>
      <c r="E2013" s="12" t="s">
        <v>1619</v>
      </c>
      <c r="F2013" s="21"/>
      <c r="G2013" s="21" t="s">
        <v>7076</v>
      </c>
      <c r="H2013" s="21" t="s">
        <v>7077</v>
      </c>
      <c r="I2013" s="21" t="s">
        <v>1588</v>
      </c>
      <c r="J2013" s="21" t="s">
        <v>7078</v>
      </c>
      <c r="K2013" s="20" t="s">
        <v>4493</v>
      </c>
      <c r="L2013" s="21"/>
    </row>
    <row r="2014">
      <c r="C2014" s="12" t="s">
        <v>280</v>
      </c>
      <c r="D2014" s="12"/>
      <c r="E2014" s="12" t="s">
        <v>1619</v>
      </c>
      <c r="F2014" s="21"/>
      <c r="G2014" s="21" t="s">
        <v>7079</v>
      </c>
      <c r="H2014" s="21" t="s">
        <v>7080</v>
      </c>
      <c r="I2014" s="21" t="s">
        <v>1588</v>
      </c>
      <c r="J2014" s="21" t="s">
        <v>7081</v>
      </c>
      <c r="K2014" s="20" t="s">
        <v>4493</v>
      </c>
      <c r="L2014" s="21"/>
    </row>
    <row r="2015">
      <c r="C2015" s="12" t="s">
        <v>280</v>
      </c>
      <c r="D2015" s="12"/>
      <c r="E2015" s="12" t="s">
        <v>1619</v>
      </c>
      <c r="F2015" s="21"/>
      <c r="G2015" s="21" t="s">
        <v>7082</v>
      </c>
      <c r="H2015" s="21" t="s">
        <v>7083</v>
      </c>
      <c r="I2015" s="21" t="s">
        <v>1588</v>
      </c>
      <c r="J2015" s="21" t="s">
        <v>7084</v>
      </c>
      <c r="K2015" s="20" t="s">
        <v>4493</v>
      </c>
      <c r="L2015" s="21"/>
    </row>
    <row r="2016">
      <c r="C2016" s="12" t="s">
        <v>280</v>
      </c>
      <c r="D2016" s="12"/>
      <c r="E2016" s="12" t="s">
        <v>1619</v>
      </c>
      <c r="F2016" s="21"/>
      <c r="G2016" s="21" t="s">
        <v>7085</v>
      </c>
      <c r="H2016" s="21" t="s">
        <v>7086</v>
      </c>
      <c r="I2016" s="21" t="s">
        <v>1588</v>
      </c>
      <c r="J2016" s="21" t="s">
        <v>7087</v>
      </c>
      <c r="K2016" s="20" t="s">
        <v>4493</v>
      </c>
      <c r="L2016" s="21"/>
    </row>
    <row r="2017">
      <c r="C2017" s="12" t="s">
        <v>280</v>
      </c>
      <c r="D2017" s="12"/>
      <c r="E2017" s="12" t="s">
        <v>1619</v>
      </c>
      <c r="F2017" s="21"/>
      <c r="G2017" s="21" t="s">
        <v>7088</v>
      </c>
      <c r="H2017" s="21" t="s">
        <v>7089</v>
      </c>
      <c r="I2017" s="21" t="s">
        <v>1588</v>
      </c>
      <c r="J2017" s="21" t="s">
        <v>7090</v>
      </c>
      <c r="K2017" s="20" t="s">
        <v>4477</v>
      </c>
      <c r="L2017" s="21"/>
    </row>
    <row r="2018">
      <c r="C2018" s="12" t="s">
        <v>280</v>
      </c>
      <c r="D2018" s="12"/>
      <c r="E2018" s="12" t="s">
        <v>1619</v>
      </c>
      <c r="F2018" s="21"/>
      <c r="G2018" s="21" t="s">
        <v>7088</v>
      </c>
      <c r="H2018" s="21" t="s">
        <v>7089</v>
      </c>
      <c r="I2018" s="21" t="s">
        <v>1588</v>
      </c>
      <c r="J2018" s="21" t="s">
        <v>7091</v>
      </c>
      <c r="K2018" s="20" t="s">
        <v>4490</v>
      </c>
      <c r="L2018" s="21"/>
    </row>
    <row r="2019">
      <c r="C2019" s="12" t="s">
        <v>280</v>
      </c>
      <c r="D2019" s="12"/>
      <c r="E2019" s="12" t="s">
        <v>1619</v>
      </c>
      <c r="F2019" s="21"/>
      <c r="G2019" s="21" t="s">
        <v>7088</v>
      </c>
      <c r="H2019" s="21" t="s">
        <v>7089</v>
      </c>
      <c r="I2019" s="21" t="s">
        <v>1588</v>
      </c>
      <c r="J2019" s="21" t="s">
        <v>7092</v>
      </c>
      <c r="K2019" s="20" t="s">
        <v>4493</v>
      </c>
      <c r="L2019" s="21"/>
    </row>
    <row r="2020">
      <c r="C2020" s="12" t="s">
        <v>280</v>
      </c>
      <c r="D2020" s="12"/>
      <c r="E2020" s="12" t="s">
        <v>1619</v>
      </c>
      <c r="F2020" s="21"/>
      <c r="G2020" s="21" t="s">
        <v>7088</v>
      </c>
      <c r="H2020" s="21" t="s">
        <v>7089</v>
      </c>
      <c r="I2020" s="21" t="s">
        <v>1588</v>
      </c>
      <c r="J2020" s="21" t="s">
        <v>7093</v>
      </c>
      <c r="K2020" s="20" t="s">
        <v>4496</v>
      </c>
      <c r="L2020" s="21"/>
    </row>
    <row r="2021">
      <c r="C2021" s="12" t="s">
        <v>280</v>
      </c>
      <c r="D2021" s="12"/>
      <c r="E2021" s="12" t="s">
        <v>1619</v>
      </c>
      <c r="F2021" s="21"/>
      <c r="G2021" s="21" t="s">
        <v>7094</v>
      </c>
      <c r="H2021" s="21" t="s">
        <v>7095</v>
      </c>
      <c r="I2021" s="21" t="s">
        <v>1588</v>
      </c>
      <c r="J2021" s="21" t="s">
        <v>7096</v>
      </c>
      <c r="K2021" s="20" t="s">
        <v>4493</v>
      </c>
      <c r="L2021" s="21"/>
    </row>
    <row r="2022">
      <c r="C2022" s="12" t="s">
        <v>280</v>
      </c>
      <c r="D2022" s="12"/>
      <c r="E2022" s="12" t="s">
        <v>1619</v>
      </c>
      <c r="F2022" s="21"/>
      <c r="G2022" s="21" t="s">
        <v>7097</v>
      </c>
      <c r="H2022" s="21" t="s">
        <v>7098</v>
      </c>
      <c r="I2022" s="21" t="s">
        <v>1588</v>
      </c>
      <c r="J2022" s="21" t="s">
        <v>7099</v>
      </c>
      <c r="K2022" s="20" t="s">
        <v>4493</v>
      </c>
      <c r="L2022" s="21"/>
    </row>
    <row r="2023">
      <c r="C2023" s="12" t="s">
        <v>280</v>
      </c>
      <c r="D2023" s="12"/>
      <c r="E2023" s="12" t="s">
        <v>1619</v>
      </c>
      <c r="F2023" s="21"/>
      <c r="G2023" s="21" t="s">
        <v>7100</v>
      </c>
      <c r="H2023" s="21" t="s">
        <v>7101</v>
      </c>
      <c r="I2023" s="21" t="s">
        <v>1588</v>
      </c>
      <c r="J2023" s="21" t="s">
        <v>7102</v>
      </c>
      <c r="K2023" s="20" t="s">
        <v>4493</v>
      </c>
      <c r="L2023" s="21"/>
    </row>
    <row r="2024">
      <c r="C2024" s="12" t="s">
        <v>280</v>
      </c>
      <c r="D2024" s="12"/>
      <c r="E2024" s="12" t="s">
        <v>1619</v>
      </c>
      <c r="F2024" s="21"/>
      <c r="G2024" s="21" t="s">
        <v>7103</v>
      </c>
      <c r="H2024" s="21" t="s">
        <v>7104</v>
      </c>
      <c r="I2024" s="21" t="s">
        <v>1588</v>
      </c>
      <c r="J2024" s="21" t="s">
        <v>7105</v>
      </c>
      <c r="K2024" s="20" t="s">
        <v>4493</v>
      </c>
      <c r="L2024" s="21"/>
    </row>
    <row r="2025">
      <c r="C2025" s="12" t="s">
        <v>280</v>
      </c>
      <c r="D2025" s="12"/>
      <c r="E2025" s="12" t="s">
        <v>1619</v>
      </c>
      <c r="F2025" s="21"/>
      <c r="G2025" s="21" t="s">
        <v>7106</v>
      </c>
      <c r="H2025" s="21" t="s">
        <v>7107</v>
      </c>
      <c r="I2025" s="21" t="s">
        <v>1588</v>
      </c>
      <c r="J2025" s="21" t="s">
        <v>7108</v>
      </c>
      <c r="K2025" s="20" t="s">
        <v>4493</v>
      </c>
      <c r="L2025" s="21"/>
    </row>
    <row r="2026">
      <c r="C2026" s="12" t="s">
        <v>280</v>
      </c>
      <c r="D2026" s="12"/>
      <c r="E2026" s="12" t="s">
        <v>1619</v>
      </c>
      <c r="F2026" s="21"/>
      <c r="G2026" s="21" t="s">
        <v>7109</v>
      </c>
      <c r="H2026" s="21" t="s">
        <v>7110</v>
      </c>
      <c r="I2026" s="21" t="s">
        <v>1588</v>
      </c>
      <c r="J2026" s="21" t="s">
        <v>7111</v>
      </c>
      <c r="K2026" s="20" t="s">
        <v>4493</v>
      </c>
      <c r="L2026" s="21"/>
    </row>
    <row r="2027">
      <c r="C2027" s="12" t="s">
        <v>280</v>
      </c>
      <c r="D2027" s="12"/>
      <c r="E2027" s="12" t="s">
        <v>1619</v>
      </c>
      <c r="F2027" s="21"/>
      <c r="G2027" s="21" t="s">
        <v>7112</v>
      </c>
      <c r="H2027" s="21" t="s">
        <v>7113</v>
      </c>
      <c r="I2027" s="21" t="s">
        <v>1588</v>
      </c>
      <c r="J2027" s="21" t="s">
        <v>7114</v>
      </c>
      <c r="K2027" s="20" t="s">
        <v>4493</v>
      </c>
      <c r="L2027" s="21"/>
    </row>
    <row r="2028">
      <c r="C2028" s="12" t="s">
        <v>280</v>
      </c>
      <c r="D2028" s="12"/>
      <c r="E2028" s="12" t="s">
        <v>1619</v>
      </c>
      <c r="F2028" s="21"/>
      <c r="G2028" s="21" t="s">
        <v>7115</v>
      </c>
      <c r="H2028" s="21" t="s">
        <v>7116</v>
      </c>
      <c r="I2028" s="21" t="s">
        <v>1588</v>
      </c>
      <c r="J2028" s="21" t="s">
        <v>7117</v>
      </c>
      <c r="K2028" s="20" t="s">
        <v>4493</v>
      </c>
      <c r="L2028" s="21"/>
    </row>
    <row r="2029">
      <c r="C2029" s="12" t="s">
        <v>280</v>
      </c>
      <c r="D2029" s="12"/>
      <c r="E2029" s="12" t="s">
        <v>1619</v>
      </c>
      <c r="F2029" s="21"/>
      <c r="G2029" s="21" t="s">
        <v>7118</v>
      </c>
      <c r="H2029" s="21" t="s">
        <v>7119</v>
      </c>
      <c r="I2029" s="21" t="s">
        <v>1588</v>
      </c>
      <c r="J2029" s="21" t="s">
        <v>7120</v>
      </c>
      <c r="K2029" s="20" t="s">
        <v>4493</v>
      </c>
      <c r="L2029" s="21"/>
    </row>
    <row r="2030">
      <c r="C2030" s="12" t="s">
        <v>280</v>
      </c>
      <c r="D2030" s="12"/>
      <c r="E2030" s="12" t="s">
        <v>1619</v>
      </c>
      <c r="F2030" s="21"/>
      <c r="G2030" s="21" t="s">
        <v>7121</v>
      </c>
      <c r="H2030" s="21" t="s">
        <v>7122</v>
      </c>
      <c r="I2030" s="21" t="s">
        <v>1588</v>
      </c>
      <c r="J2030" s="21" t="s">
        <v>7123</v>
      </c>
      <c r="K2030" s="20" t="s">
        <v>4493</v>
      </c>
      <c r="L2030" s="21"/>
    </row>
    <row r="2031">
      <c r="C2031" s="12" t="s">
        <v>280</v>
      </c>
      <c r="D2031" s="12"/>
      <c r="E2031" s="12" t="s">
        <v>1619</v>
      </c>
      <c r="F2031" s="21"/>
      <c r="G2031" s="21" t="s">
        <v>7124</v>
      </c>
      <c r="H2031" s="21" t="s">
        <v>7125</v>
      </c>
      <c r="I2031" s="21" t="s">
        <v>1588</v>
      </c>
      <c r="J2031" s="21" t="s">
        <v>7126</v>
      </c>
      <c r="K2031" s="20" t="s">
        <v>4490</v>
      </c>
      <c r="L2031" s="21"/>
    </row>
    <row r="2032">
      <c r="C2032" s="12" t="s">
        <v>280</v>
      </c>
      <c r="D2032" s="12"/>
      <c r="E2032" s="12" t="s">
        <v>1619</v>
      </c>
      <c r="F2032" s="21"/>
      <c r="G2032" s="21" t="s">
        <v>7124</v>
      </c>
      <c r="H2032" s="21" t="s">
        <v>7125</v>
      </c>
      <c r="I2032" s="21" t="s">
        <v>1588</v>
      </c>
      <c r="J2032" s="21" t="s">
        <v>7127</v>
      </c>
      <c r="K2032" s="20" t="s">
        <v>4493</v>
      </c>
      <c r="L2032" s="21"/>
    </row>
    <row r="2033">
      <c r="C2033" s="12" t="s">
        <v>280</v>
      </c>
      <c r="D2033" s="12"/>
      <c r="E2033" s="12" t="s">
        <v>1619</v>
      </c>
      <c r="F2033" s="21"/>
      <c r="G2033" s="21" t="s">
        <v>7124</v>
      </c>
      <c r="H2033" s="21" t="s">
        <v>7125</v>
      </c>
      <c r="I2033" s="21" t="s">
        <v>1588</v>
      </c>
      <c r="J2033" s="21" t="s">
        <v>7128</v>
      </c>
      <c r="K2033" s="20" t="s">
        <v>4496</v>
      </c>
      <c r="L2033" s="21"/>
    </row>
    <row r="2034">
      <c r="C2034" s="12" t="s">
        <v>280</v>
      </c>
      <c r="D2034" s="12"/>
      <c r="E2034" s="12" t="s">
        <v>1619</v>
      </c>
      <c r="F2034" s="21"/>
      <c r="G2034" s="21" t="s">
        <v>7124</v>
      </c>
      <c r="H2034" s="21" t="s">
        <v>7125</v>
      </c>
      <c r="I2034" s="21" t="s">
        <v>1588</v>
      </c>
      <c r="J2034" s="21" t="s">
        <v>7129</v>
      </c>
      <c r="K2034" s="20" t="s">
        <v>4477</v>
      </c>
      <c r="L2034" s="21"/>
    </row>
    <row r="2035">
      <c r="C2035" s="12" t="s">
        <v>280</v>
      </c>
      <c r="D2035" s="12"/>
      <c r="E2035" s="12" t="s">
        <v>1619</v>
      </c>
      <c r="F2035" s="21"/>
      <c r="G2035" s="21" t="s">
        <v>7130</v>
      </c>
      <c r="H2035" s="21" t="s">
        <v>7131</v>
      </c>
      <c r="I2035" s="21" t="s">
        <v>1588</v>
      </c>
      <c r="J2035" s="21" t="s">
        <v>7132</v>
      </c>
      <c r="K2035" s="20" t="s">
        <v>4493</v>
      </c>
      <c r="L2035" s="21"/>
    </row>
    <row r="2036">
      <c r="C2036" s="12" t="s">
        <v>280</v>
      </c>
      <c r="D2036" s="12"/>
      <c r="E2036" s="12" t="s">
        <v>1619</v>
      </c>
      <c r="F2036" s="21"/>
      <c r="G2036" s="21" t="s">
        <v>7133</v>
      </c>
      <c r="H2036" s="21" t="s">
        <v>7134</v>
      </c>
      <c r="I2036" s="21" t="s">
        <v>1588</v>
      </c>
      <c r="J2036" s="21" t="s">
        <v>7135</v>
      </c>
      <c r="K2036" s="20" t="s">
        <v>4493</v>
      </c>
      <c r="L2036" s="21"/>
    </row>
    <row r="2037">
      <c r="C2037" s="12" t="s">
        <v>280</v>
      </c>
      <c r="D2037" s="12"/>
      <c r="E2037" s="12" t="s">
        <v>1619</v>
      </c>
      <c r="F2037" s="21"/>
      <c r="G2037" s="21" t="s">
        <v>7136</v>
      </c>
      <c r="H2037" s="21" t="s">
        <v>7137</v>
      </c>
      <c r="I2037" s="21" t="s">
        <v>1588</v>
      </c>
      <c r="J2037" s="21" t="s">
        <v>7138</v>
      </c>
      <c r="K2037" s="20" t="s">
        <v>4493</v>
      </c>
      <c r="L2037" s="21"/>
    </row>
    <row r="2038">
      <c r="C2038" s="12" t="s">
        <v>280</v>
      </c>
      <c r="D2038" s="12"/>
      <c r="E2038" s="12" t="s">
        <v>1619</v>
      </c>
      <c r="F2038" s="21"/>
      <c r="G2038" s="21" t="s">
        <v>7139</v>
      </c>
      <c r="H2038" s="21" t="s">
        <v>7140</v>
      </c>
      <c r="I2038" s="21" t="s">
        <v>1588</v>
      </c>
      <c r="J2038" s="21" t="s">
        <v>7141</v>
      </c>
      <c r="K2038" s="20" t="s">
        <v>4490</v>
      </c>
      <c r="L2038" s="21"/>
    </row>
    <row r="2039">
      <c r="C2039" s="12" t="s">
        <v>280</v>
      </c>
      <c r="D2039" s="12"/>
      <c r="E2039" s="12" t="s">
        <v>1619</v>
      </c>
      <c r="F2039" s="21"/>
      <c r="G2039" s="21" t="s">
        <v>7139</v>
      </c>
      <c r="H2039" s="21" t="s">
        <v>7140</v>
      </c>
      <c r="I2039" s="21" t="s">
        <v>1588</v>
      </c>
      <c r="J2039" s="21" t="s">
        <v>7142</v>
      </c>
      <c r="K2039" s="20" t="s">
        <v>4493</v>
      </c>
      <c r="L2039" s="21"/>
    </row>
    <row r="2040">
      <c r="C2040" s="12" t="s">
        <v>280</v>
      </c>
      <c r="D2040" s="12"/>
      <c r="E2040" s="12" t="s">
        <v>1619</v>
      </c>
      <c r="F2040" s="21"/>
      <c r="G2040" s="21" t="s">
        <v>7139</v>
      </c>
      <c r="H2040" s="21" t="s">
        <v>7140</v>
      </c>
      <c r="I2040" s="21" t="s">
        <v>1588</v>
      </c>
      <c r="J2040" s="21" t="s">
        <v>7143</v>
      </c>
      <c r="K2040" s="20" t="s">
        <v>4496</v>
      </c>
      <c r="L2040" s="21"/>
    </row>
    <row r="2041">
      <c r="C2041" s="12" t="s">
        <v>280</v>
      </c>
      <c r="D2041" s="12"/>
      <c r="E2041" s="12" t="s">
        <v>1619</v>
      </c>
      <c r="F2041" s="21"/>
      <c r="G2041" s="21" t="s">
        <v>7144</v>
      </c>
      <c r="H2041" s="21" t="s">
        <v>7145</v>
      </c>
      <c r="I2041" s="21" t="s">
        <v>1588</v>
      </c>
      <c r="J2041" s="21" t="s">
        <v>7146</v>
      </c>
      <c r="K2041" s="20" t="s">
        <v>4490</v>
      </c>
      <c r="L2041" s="21"/>
    </row>
    <row r="2042">
      <c r="C2042" s="12" t="s">
        <v>280</v>
      </c>
      <c r="D2042" s="12"/>
      <c r="E2042" s="12" t="s">
        <v>1619</v>
      </c>
      <c r="F2042" s="21"/>
      <c r="G2042" s="21" t="s">
        <v>7144</v>
      </c>
      <c r="H2042" s="21" t="s">
        <v>7145</v>
      </c>
      <c r="I2042" s="21" t="s">
        <v>1588</v>
      </c>
      <c r="J2042" s="21" t="s">
        <v>7147</v>
      </c>
      <c r="K2042" s="20" t="s">
        <v>4493</v>
      </c>
      <c r="L2042" s="21"/>
    </row>
    <row r="2043">
      <c r="C2043" s="12" t="s">
        <v>280</v>
      </c>
      <c r="D2043" s="12"/>
      <c r="E2043" s="12" t="s">
        <v>1619</v>
      </c>
      <c r="F2043" s="21"/>
      <c r="G2043" s="21" t="s">
        <v>7148</v>
      </c>
      <c r="H2043" s="21" t="s">
        <v>7149</v>
      </c>
      <c r="I2043" s="21" t="s">
        <v>1588</v>
      </c>
      <c r="J2043" s="21" t="s">
        <v>7150</v>
      </c>
      <c r="K2043" s="20" t="s">
        <v>4490</v>
      </c>
      <c r="L2043" s="21"/>
    </row>
    <row r="2044">
      <c r="C2044" s="12" t="s">
        <v>280</v>
      </c>
      <c r="D2044" s="12"/>
      <c r="E2044" s="12" t="s">
        <v>1619</v>
      </c>
      <c r="F2044" s="21"/>
      <c r="G2044" s="21" t="s">
        <v>7151</v>
      </c>
      <c r="H2044" s="21" t="s">
        <v>7152</v>
      </c>
      <c r="I2044" s="21" t="s">
        <v>1588</v>
      </c>
      <c r="J2044" s="21" t="s">
        <v>7153</v>
      </c>
      <c r="K2044" s="20" t="s">
        <v>4490</v>
      </c>
      <c r="L2044" s="21"/>
    </row>
    <row r="2045">
      <c r="C2045" s="12" t="s">
        <v>280</v>
      </c>
      <c r="D2045" s="12"/>
      <c r="E2045" s="12" t="s">
        <v>1619</v>
      </c>
      <c r="F2045" s="21"/>
      <c r="G2045" s="21" t="s">
        <v>7151</v>
      </c>
      <c r="H2045" s="21" t="s">
        <v>7152</v>
      </c>
      <c r="I2045" s="21" t="s">
        <v>1588</v>
      </c>
      <c r="J2045" s="21" t="s">
        <v>7154</v>
      </c>
      <c r="K2045" s="20" t="s">
        <v>4493</v>
      </c>
      <c r="L2045" s="21"/>
    </row>
    <row r="2046">
      <c r="C2046" s="12" t="s">
        <v>280</v>
      </c>
      <c r="D2046" s="12"/>
      <c r="E2046" s="12" t="s">
        <v>1619</v>
      </c>
      <c r="F2046" s="21"/>
      <c r="G2046" s="21" t="s">
        <v>7155</v>
      </c>
      <c r="H2046" s="21" t="s">
        <v>7156</v>
      </c>
      <c r="I2046" s="21" t="s">
        <v>1588</v>
      </c>
      <c r="J2046" s="21" t="s">
        <v>7157</v>
      </c>
      <c r="K2046" s="20" t="s">
        <v>4490</v>
      </c>
      <c r="L2046" s="21"/>
    </row>
    <row r="2047">
      <c r="C2047" s="12" t="s">
        <v>280</v>
      </c>
      <c r="D2047" s="12"/>
      <c r="E2047" s="12" t="s">
        <v>1619</v>
      </c>
      <c r="F2047" s="21"/>
      <c r="G2047" s="21" t="s">
        <v>7155</v>
      </c>
      <c r="H2047" s="21" t="s">
        <v>7156</v>
      </c>
      <c r="I2047" s="21" t="s">
        <v>1588</v>
      </c>
      <c r="J2047" s="21" t="s">
        <v>7158</v>
      </c>
      <c r="K2047" s="20" t="s">
        <v>4493</v>
      </c>
      <c r="L2047" s="21"/>
    </row>
    <row r="2048">
      <c r="C2048" s="12" t="s">
        <v>280</v>
      </c>
      <c r="D2048" s="12"/>
      <c r="E2048" s="12" t="s">
        <v>1619</v>
      </c>
      <c r="F2048" s="21"/>
      <c r="G2048" s="21" t="s">
        <v>7159</v>
      </c>
      <c r="H2048" s="21" t="s">
        <v>7160</v>
      </c>
      <c r="I2048" s="21" t="s">
        <v>1588</v>
      </c>
      <c r="J2048" s="21" t="s">
        <v>7161</v>
      </c>
      <c r="K2048" s="20" t="s">
        <v>4490</v>
      </c>
      <c r="L2048" s="21"/>
    </row>
    <row r="2049">
      <c r="C2049" s="12" t="s">
        <v>280</v>
      </c>
      <c r="D2049" s="12"/>
      <c r="E2049" s="12" t="s">
        <v>1619</v>
      </c>
      <c r="F2049" s="21"/>
      <c r="G2049" s="21" t="s">
        <v>7159</v>
      </c>
      <c r="H2049" s="21" t="s">
        <v>7160</v>
      </c>
      <c r="I2049" s="21" t="s">
        <v>1588</v>
      </c>
      <c r="J2049" s="21" t="s">
        <v>7162</v>
      </c>
      <c r="K2049" s="20" t="s">
        <v>4493</v>
      </c>
      <c r="L2049" s="21"/>
    </row>
    <row r="2050">
      <c r="A2050" s="108">
        <v>1746.0</v>
      </c>
      <c r="B2050" s="108" t="s">
        <v>1584</v>
      </c>
      <c r="C2050" s="108" t="s">
        <v>280</v>
      </c>
      <c r="D2050" s="141"/>
      <c r="E2050" s="141" t="s">
        <v>2783</v>
      </c>
      <c r="F2050" s="142"/>
      <c r="G2050" s="142" t="s">
        <v>7163</v>
      </c>
      <c r="H2050" s="142" t="s">
        <v>7164</v>
      </c>
      <c r="I2050" s="142" t="s">
        <v>2784</v>
      </c>
      <c r="J2050" s="142" t="s">
        <v>7165</v>
      </c>
      <c r="K2050" s="141" t="s">
        <v>2786</v>
      </c>
      <c r="L2050" s="138"/>
      <c r="M2050" s="111"/>
      <c r="N2050" s="18"/>
      <c r="O2050" s="113"/>
      <c r="P2050" s="113"/>
      <c r="Q2050" s="18"/>
      <c r="R2050" s="18"/>
      <c r="S2050" s="15"/>
      <c r="T2050" s="18"/>
      <c r="U2050" s="18"/>
      <c r="V2050" s="18"/>
      <c r="W2050" s="18"/>
      <c r="X2050" s="18"/>
      <c r="Y2050" s="18"/>
      <c r="Z2050" s="18"/>
      <c r="AA2050" s="18"/>
      <c r="AB2050" s="18"/>
      <c r="AC2050" s="18"/>
      <c r="AD2050" s="18"/>
    </row>
    <row r="2051">
      <c r="C2051" s="12" t="s">
        <v>280</v>
      </c>
      <c r="D2051" s="12"/>
      <c r="E2051" s="12" t="s">
        <v>1619</v>
      </c>
      <c r="F2051" s="21"/>
      <c r="G2051" s="21" t="s">
        <v>7166</v>
      </c>
      <c r="H2051" s="21" t="s">
        <v>7167</v>
      </c>
      <c r="I2051" s="21" t="s">
        <v>1588</v>
      </c>
      <c r="J2051" s="21" t="s">
        <v>7168</v>
      </c>
      <c r="K2051" s="20" t="s">
        <v>3376</v>
      </c>
      <c r="L2051" s="21"/>
    </row>
    <row r="2052">
      <c r="A2052" s="108">
        <v>1744.0</v>
      </c>
      <c r="B2052" s="108" t="s">
        <v>1584</v>
      </c>
      <c r="C2052" s="108" t="s">
        <v>280</v>
      </c>
      <c r="D2052" s="141"/>
      <c r="E2052" s="141" t="s">
        <v>2783</v>
      </c>
      <c r="F2052" s="142"/>
      <c r="G2052" s="142" t="s">
        <v>7169</v>
      </c>
      <c r="H2052" s="142" t="s">
        <v>7170</v>
      </c>
      <c r="I2052" s="142" t="s">
        <v>2784</v>
      </c>
      <c r="J2052" s="142" t="s">
        <v>7171</v>
      </c>
      <c r="K2052" s="141" t="s">
        <v>2786</v>
      </c>
      <c r="L2052" s="138"/>
      <c r="M2052" s="111"/>
      <c r="N2052" s="18"/>
      <c r="O2052" s="113"/>
      <c r="P2052" s="113"/>
      <c r="Q2052" s="18"/>
      <c r="R2052" s="18"/>
      <c r="S2052" s="15"/>
      <c r="T2052" s="18"/>
      <c r="U2052" s="18"/>
      <c r="V2052" s="18"/>
      <c r="W2052" s="18"/>
      <c r="X2052" s="18"/>
      <c r="Y2052" s="18"/>
      <c r="Z2052" s="18"/>
      <c r="AA2052" s="18"/>
      <c r="AB2052" s="18"/>
      <c r="AC2052" s="18"/>
      <c r="AD2052" s="18"/>
    </row>
    <row r="2053">
      <c r="C2053" s="12" t="s">
        <v>280</v>
      </c>
      <c r="D2053" s="12"/>
      <c r="E2053" s="12" t="s">
        <v>1656</v>
      </c>
      <c r="F2053" s="21"/>
      <c r="G2053" s="21" t="s">
        <v>7172</v>
      </c>
      <c r="H2053" s="21" t="s">
        <v>7173</v>
      </c>
      <c r="I2053" s="21" t="s">
        <v>1637</v>
      </c>
      <c r="J2053" s="21" t="s">
        <v>7174</v>
      </c>
      <c r="K2053" s="20" t="s">
        <v>1689</v>
      </c>
      <c r="L2053" s="21"/>
    </row>
    <row r="2054">
      <c r="C2054" s="12" t="s">
        <v>280</v>
      </c>
      <c r="D2054" s="12"/>
      <c r="E2054" s="12" t="s">
        <v>1619</v>
      </c>
      <c r="F2054" s="21"/>
      <c r="G2054" s="21" t="s">
        <v>7175</v>
      </c>
      <c r="H2054" s="21" t="s">
        <v>7173</v>
      </c>
      <c r="I2054" s="21" t="s">
        <v>1588</v>
      </c>
      <c r="J2054" s="21" t="s">
        <v>7176</v>
      </c>
      <c r="K2054" s="20" t="s">
        <v>1693</v>
      </c>
      <c r="L2054" s="21"/>
    </row>
    <row r="2055">
      <c r="A2055" s="108">
        <v>1748.0</v>
      </c>
      <c r="B2055" s="108" t="s">
        <v>1584</v>
      </c>
      <c r="C2055" s="108" t="s">
        <v>280</v>
      </c>
      <c r="D2055" s="141"/>
      <c r="E2055" s="141" t="s">
        <v>2783</v>
      </c>
      <c r="F2055" s="142"/>
      <c r="G2055" s="142" t="s">
        <v>7177</v>
      </c>
      <c r="H2055" s="142" t="s">
        <v>7178</v>
      </c>
      <c r="I2055" s="142" t="s">
        <v>2784</v>
      </c>
      <c r="J2055" s="142" t="s">
        <v>7179</v>
      </c>
      <c r="K2055" s="141" t="s">
        <v>2786</v>
      </c>
      <c r="L2055" s="138"/>
      <c r="M2055" s="111"/>
      <c r="N2055" s="18"/>
      <c r="O2055" s="113"/>
      <c r="P2055" s="113"/>
      <c r="Q2055" s="18"/>
      <c r="R2055" s="18"/>
      <c r="S2055" s="15"/>
      <c r="T2055" s="18"/>
      <c r="U2055" s="18"/>
      <c r="V2055" s="18"/>
      <c r="W2055" s="18"/>
      <c r="X2055" s="18"/>
      <c r="Y2055" s="18"/>
      <c r="Z2055" s="18"/>
      <c r="AA2055" s="18"/>
      <c r="AB2055" s="18"/>
      <c r="AC2055" s="18"/>
      <c r="AD2055" s="18"/>
    </row>
    <row r="2056">
      <c r="C2056" s="12" t="s">
        <v>280</v>
      </c>
      <c r="D2056" s="12"/>
      <c r="E2056" s="12" t="s">
        <v>1656</v>
      </c>
      <c r="F2056" s="21"/>
      <c r="G2056" s="21" t="s">
        <v>7180</v>
      </c>
      <c r="H2056" s="21" t="s">
        <v>7181</v>
      </c>
      <c r="I2056" s="21" t="s">
        <v>1637</v>
      </c>
      <c r="J2056" s="21" t="s">
        <v>7182</v>
      </c>
      <c r="K2056" s="20" t="s">
        <v>1833</v>
      </c>
      <c r="L2056" s="21"/>
    </row>
    <row r="2057">
      <c r="C2057" s="12" t="s">
        <v>280</v>
      </c>
      <c r="D2057" s="12"/>
      <c r="E2057" s="12" t="s">
        <v>1619</v>
      </c>
      <c r="F2057" s="21"/>
      <c r="G2057" s="21" t="s">
        <v>7183</v>
      </c>
      <c r="H2057" s="21" t="s">
        <v>7181</v>
      </c>
      <c r="I2057" s="21" t="s">
        <v>1588</v>
      </c>
      <c r="J2057" s="21" t="s">
        <v>7184</v>
      </c>
      <c r="K2057" s="20" t="s">
        <v>1812</v>
      </c>
      <c r="L2057" s="21"/>
    </row>
    <row r="2058">
      <c r="C2058" s="12" t="s">
        <v>280</v>
      </c>
      <c r="D2058" s="12"/>
      <c r="E2058" s="12" t="s">
        <v>1678</v>
      </c>
      <c r="F2058" s="21"/>
      <c r="G2058" s="21" t="s">
        <v>7185</v>
      </c>
      <c r="H2058" s="21" t="s">
        <v>7186</v>
      </c>
      <c r="I2058" s="21" t="s">
        <v>1681</v>
      </c>
      <c r="J2058" s="21" t="s">
        <v>7187</v>
      </c>
      <c r="K2058" s="20" t="s">
        <v>6766</v>
      </c>
      <c r="L2058" s="21"/>
    </row>
    <row r="2059">
      <c r="C2059" s="12" t="s">
        <v>280</v>
      </c>
      <c r="D2059" s="12"/>
      <c r="E2059" s="12" t="s">
        <v>1678</v>
      </c>
      <c r="F2059" s="21"/>
      <c r="G2059" s="21" t="s">
        <v>7188</v>
      </c>
      <c r="H2059" s="21" t="s">
        <v>7189</v>
      </c>
      <c r="I2059" s="21" t="s">
        <v>1681</v>
      </c>
      <c r="J2059" s="21" t="s">
        <v>7190</v>
      </c>
      <c r="K2059" s="20" t="s">
        <v>6770</v>
      </c>
      <c r="L2059" s="21"/>
    </row>
    <row r="2060">
      <c r="C2060" s="12" t="s">
        <v>280</v>
      </c>
      <c r="D2060" s="12"/>
      <c r="E2060" s="12" t="s">
        <v>1678</v>
      </c>
      <c r="F2060" s="21"/>
      <c r="G2060" s="21" t="s">
        <v>7191</v>
      </c>
      <c r="H2060" s="21" t="s">
        <v>7192</v>
      </c>
      <c r="I2060" s="21" t="s">
        <v>1681</v>
      </c>
      <c r="J2060" s="21" t="s">
        <v>7193</v>
      </c>
      <c r="K2060" s="20" t="s">
        <v>6249</v>
      </c>
      <c r="L2060" s="21"/>
    </row>
    <row r="2061">
      <c r="C2061" s="12" t="s">
        <v>280</v>
      </c>
      <c r="D2061" s="12"/>
      <c r="E2061" s="12" t="s">
        <v>1678</v>
      </c>
      <c r="F2061" s="21"/>
      <c r="G2061" s="21" t="s">
        <v>7194</v>
      </c>
      <c r="H2061" s="21" t="s">
        <v>7195</v>
      </c>
      <c r="I2061" s="21" t="s">
        <v>1681</v>
      </c>
      <c r="J2061" s="21" t="s">
        <v>7196</v>
      </c>
      <c r="K2061" s="20" t="s">
        <v>6774</v>
      </c>
      <c r="L2061" s="21"/>
    </row>
    <row r="2062">
      <c r="C2062" s="12" t="s">
        <v>280</v>
      </c>
      <c r="D2062" s="12"/>
      <c r="E2062" s="12" t="s">
        <v>1619</v>
      </c>
      <c r="F2062" s="21"/>
      <c r="G2062" s="21" t="s">
        <v>7197</v>
      </c>
      <c r="H2062" s="21" t="s">
        <v>7198</v>
      </c>
      <c r="I2062" s="21" t="s">
        <v>1588</v>
      </c>
      <c r="J2062" s="21" t="s">
        <v>7199</v>
      </c>
      <c r="K2062" s="20" t="s">
        <v>1812</v>
      </c>
      <c r="L2062" s="21"/>
    </row>
    <row r="2063">
      <c r="C2063" s="12" t="s">
        <v>280</v>
      </c>
      <c r="D2063" s="12"/>
      <c r="E2063" s="12" t="s">
        <v>1619</v>
      </c>
      <c r="F2063" s="21"/>
      <c r="G2063" s="21" t="s">
        <v>7200</v>
      </c>
      <c r="H2063" s="21" t="s">
        <v>7201</v>
      </c>
      <c r="I2063" s="21" t="s">
        <v>1588</v>
      </c>
      <c r="J2063" s="21" t="s">
        <v>7202</v>
      </c>
      <c r="K2063" s="20" t="s">
        <v>1812</v>
      </c>
      <c r="L2063" s="21"/>
    </row>
    <row r="2064">
      <c r="C2064" s="12" t="s">
        <v>280</v>
      </c>
      <c r="D2064" s="12"/>
      <c r="E2064" s="12" t="s">
        <v>1729</v>
      </c>
      <c r="F2064" s="21"/>
      <c r="G2064" s="21" t="s">
        <v>7203</v>
      </c>
      <c r="H2064" s="21" t="s">
        <v>7204</v>
      </c>
      <c r="I2064" s="21" t="s">
        <v>1607</v>
      </c>
      <c r="J2064" s="21" t="s">
        <v>7205</v>
      </c>
      <c r="K2064" s="20" t="s">
        <v>7024</v>
      </c>
      <c r="L2064" s="21"/>
    </row>
    <row r="2065">
      <c r="C2065" s="12" t="s">
        <v>280</v>
      </c>
      <c r="D2065" s="12"/>
      <c r="E2065" s="12" t="s">
        <v>1671</v>
      </c>
      <c r="F2065" s="21"/>
      <c r="G2065" s="21" t="s">
        <v>7206</v>
      </c>
      <c r="H2065" s="21" t="s">
        <v>7207</v>
      </c>
      <c r="I2065" s="21" t="s">
        <v>1674</v>
      </c>
      <c r="J2065" s="21" t="s">
        <v>7208</v>
      </c>
      <c r="K2065" s="20" t="s">
        <v>2963</v>
      </c>
      <c r="L2065" s="21"/>
    </row>
    <row r="2066">
      <c r="C2066" s="12" t="s">
        <v>280</v>
      </c>
      <c r="D2066" s="12"/>
      <c r="E2066" s="12" t="s">
        <v>1654</v>
      </c>
      <c r="F2066" s="21"/>
      <c r="G2066" s="21" t="s">
        <v>6967</v>
      </c>
      <c r="H2066" s="21" t="s">
        <v>7209</v>
      </c>
      <c r="I2066" s="21" t="s">
        <v>1600</v>
      </c>
      <c r="J2066" s="21" t="s">
        <v>7210</v>
      </c>
      <c r="K2066" s="20" t="s">
        <v>3315</v>
      </c>
      <c r="L2066" s="21"/>
    </row>
    <row r="2067">
      <c r="C2067" s="12" t="s">
        <v>280</v>
      </c>
      <c r="D2067" s="12"/>
      <c r="E2067" s="12" t="s">
        <v>1678</v>
      </c>
      <c r="F2067" s="21"/>
      <c r="G2067" s="21" t="s">
        <v>7211</v>
      </c>
      <c r="H2067" s="21" t="s">
        <v>7212</v>
      </c>
      <c r="I2067" s="21" t="s">
        <v>1681</v>
      </c>
      <c r="J2067" s="21" t="s">
        <v>7213</v>
      </c>
      <c r="K2067" s="20" t="s">
        <v>6766</v>
      </c>
      <c r="L2067" s="21"/>
    </row>
    <row r="2068">
      <c r="C2068" s="12" t="s">
        <v>280</v>
      </c>
      <c r="D2068" s="12"/>
      <c r="E2068" s="12" t="s">
        <v>1678</v>
      </c>
      <c r="F2068" s="21"/>
      <c r="G2068" s="21" t="s">
        <v>7214</v>
      </c>
      <c r="H2068" s="21" t="s">
        <v>7215</v>
      </c>
      <c r="I2068" s="21" t="s">
        <v>1681</v>
      </c>
      <c r="J2068" s="21" t="s">
        <v>7216</v>
      </c>
      <c r="K2068" s="20" t="s">
        <v>6770</v>
      </c>
      <c r="L2068" s="21"/>
    </row>
    <row r="2069">
      <c r="C2069" s="12" t="s">
        <v>280</v>
      </c>
      <c r="D2069" s="12"/>
      <c r="E2069" s="12" t="s">
        <v>1678</v>
      </c>
      <c r="F2069" s="21"/>
      <c r="G2069" s="21" t="s">
        <v>7217</v>
      </c>
      <c r="H2069" s="21" t="s">
        <v>7218</v>
      </c>
      <c r="I2069" s="21" t="s">
        <v>1681</v>
      </c>
      <c r="J2069" s="21" t="s">
        <v>7219</v>
      </c>
      <c r="K2069" s="20" t="s">
        <v>6249</v>
      </c>
      <c r="L2069" s="21"/>
    </row>
    <row r="2070">
      <c r="C2070" s="12" t="s">
        <v>280</v>
      </c>
      <c r="D2070" s="12"/>
      <c r="E2070" s="12" t="s">
        <v>1678</v>
      </c>
      <c r="F2070" s="21"/>
      <c r="G2070" s="21" t="s">
        <v>7220</v>
      </c>
      <c r="H2070" s="21" t="s">
        <v>7221</v>
      </c>
      <c r="I2070" s="21" t="s">
        <v>1681</v>
      </c>
      <c r="J2070" s="21" t="s">
        <v>7222</v>
      </c>
      <c r="K2070" s="20" t="s">
        <v>6774</v>
      </c>
      <c r="L2070" s="21"/>
    </row>
    <row r="2071">
      <c r="C2071" s="12" t="s">
        <v>280</v>
      </c>
      <c r="D2071" s="12"/>
      <c r="E2071" s="12" t="s">
        <v>1678</v>
      </c>
      <c r="F2071" s="21"/>
      <c r="G2071" s="21" t="s">
        <v>7223</v>
      </c>
      <c r="H2071" s="21" t="s">
        <v>7224</v>
      </c>
      <c r="I2071" s="21" t="s">
        <v>1681</v>
      </c>
      <c r="J2071" s="21" t="s">
        <v>7225</v>
      </c>
      <c r="K2071" s="20" t="s">
        <v>1759</v>
      </c>
      <c r="L2071" s="21"/>
    </row>
    <row r="2072">
      <c r="A2072" s="108">
        <v>1745.0</v>
      </c>
      <c r="B2072" s="108" t="s">
        <v>1584</v>
      </c>
      <c r="C2072" s="108" t="s">
        <v>280</v>
      </c>
      <c r="D2072" s="141"/>
      <c r="E2072" s="141" t="s">
        <v>2783</v>
      </c>
      <c r="F2072" s="142"/>
      <c r="G2072" s="142" t="s">
        <v>7226</v>
      </c>
      <c r="H2072" s="142" t="s">
        <v>7227</v>
      </c>
      <c r="I2072" s="142" t="s">
        <v>2784</v>
      </c>
      <c r="J2072" s="142" t="s">
        <v>7228</v>
      </c>
      <c r="K2072" s="141" t="s">
        <v>2786</v>
      </c>
      <c r="L2072" s="138"/>
      <c r="M2072" s="111"/>
      <c r="N2072" s="18"/>
      <c r="O2072" s="18"/>
      <c r="P2072" s="18"/>
      <c r="Q2072" s="18"/>
      <c r="R2072" s="18"/>
      <c r="S2072" s="18"/>
      <c r="T2072" s="15"/>
      <c r="U2072" s="18"/>
      <c r="V2072" s="18"/>
      <c r="W2072" s="18"/>
      <c r="X2072" s="18"/>
      <c r="Y2072" s="18"/>
      <c r="Z2072" s="18"/>
      <c r="AA2072" s="18"/>
      <c r="AB2072" s="18"/>
      <c r="AC2072" s="18"/>
      <c r="AD2072" s="18"/>
    </row>
    <row r="2073">
      <c r="C2073" s="12" t="s">
        <v>280</v>
      </c>
      <c r="D2073" s="12"/>
      <c r="E2073" s="12" t="s">
        <v>1656</v>
      </c>
      <c r="F2073" s="21"/>
      <c r="G2073" s="21" t="s">
        <v>7229</v>
      </c>
      <c r="H2073" s="21" t="s">
        <v>7230</v>
      </c>
      <c r="I2073" s="21" t="s">
        <v>1637</v>
      </c>
      <c r="J2073" s="21" t="s">
        <v>7231</v>
      </c>
      <c r="K2073" s="20" t="s">
        <v>1689</v>
      </c>
      <c r="L2073" s="21"/>
    </row>
    <row r="2074">
      <c r="C2074" s="12" t="s">
        <v>280</v>
      </c>
      <c r="D2074" s="12"/>
      <c r="E2074" s="12" t="s">
        <v>1619</v>
      </c>
      <c r="F2074" s="21"/>
      <c r="G2074" s="21" t="s">
        <v>7232</v>
      </c>
      <c r="H2074" s="21" t="s">
        <v>7230</v>
      </c>
      <c r="I2074" s="21" t="s">
        <v>1588</v>
      </c>
      <c r="J2074" s="21" t="s">
        <v>7233</v>
      </c>
      <c r="K2074" s="20" t="s">
        <v>1693</v>
      </c>
      <c r="L2074" s="21"/>
    </row>
    <row r="2075">
      <c r="C2075" s="12" t="s">
        <v>280</v>
      </c>
      <c r="D2075" s="12"/>
      <c r="E2075" s="12" t="s">
        <v>1619</v>
      </c>
      <c r="F2075" s="21"/>
      <c r="G2075" s="21" t="s">
        <v>7234</v>
      </c>
      <c r="H2075" s="21" t="s">
        <v>7235</v>
      </c>
      <c r="I2075" s="21" t="s">
        <v>1588</v>
      </c>
      <c r="J2075" s="21" t="s">
        <v>7236</v>
      </c>
      <c r="K2075" s="20" t="s">
        <v>3372</v>
      </c>
      <c r="L2075" s="21"/>
    </row>
    <row r="2076">
      <c r="A2076" s="108">
        <v>1743.0</v>
      </c>
      <c r="B2076" s="108" t="s">
        <v>1584</v>
      </c>
      <c r="C2076" s="108" t="s">
        <v>280</v>
      </c>
      <c r="D2076" s="141"/>
      <c r="E2076" s="141" t="s">
        <v>2783</v>
      </c>
      <c r="F2076" s="142"/>
      <c r="G2076" s="142" t="s">
        <v>7237</v>
      </c>
      <c r="H2076" s="142" t="s">
        <v>7238</v>
      </c>
      <c r="I2076" s="142" t="s">
        <v>2784</v>
      </c>
      <c r="J2076" s="142" t="s">
        <v>7239</v>
      </c>
      <c r="K2076" s="141" t="s">
        <v>2786</v>
      </c>
      <c r="L2076" s="138"/>
      <c r="M2076" s="111"/>
      <c r="N2076" s="18"/>
      <c r="O2076" s="113"/>
      <c r="P2076" s="113"/>
      <c r="Q2076" s="18"/>
      <c r="R2076" s="18"/>
      <c r="S2076" s="15"/>
      <c r="T2076" s="18"/>
      <c r="U2076" s="18"/>
      <c r="V2076" s="18"/>
      <c r="W2076" s="18"/>
      <c r="X2076" s="18"/>
      <c r="Y2076" s="18"/>
      <c r="Z2076" s="18"/>
      <c r="AA2076" s="18"/>
      <c r="AB2076" s="18"/>
      <c r="AC2076" s="18"/>
      <c r="AD2076" s="18"/>
    </row>
    <row r="2077">
      <c r="A2077" s="108">
        <v>1747.0</v>
      </c>
      <c r="B2077" s="108" t="s">
        <v>1584</v>
      </c>
      <c r="C2077" s="108" t="s">
        <v>280</v>
      </c>
      <c r="D2077" s="141"/>
      <c r="E2077" s="141" t="s">
        <v>2783</v>
      </c>
      <c r="F2077" s="142"/>
      <c r="G2077" s="142" t="s">
        <v>7240</v>
      </c>
      <c r="H2077" s="142" t="s">
        <v>7241</v>
      </c>
      <c r="I2077" s="142" t="s">
        <v>2784</v>
      </c>
      <c r="J2077" s="142" t="s">
        <v>7242</v>
      </c>
      <c r="K2077" s="141" t="s">
        <v>2786</v>
      </c>
      <c r="L2077" s="138"/>
      <c r="M2077" s="111"/>
      <c r="N2077" s="18"/>
      <c r="O2077" s="113"/>
      <c r="P2077" s="113"/>
      <c r="Q2077" s="18"/>
      <c r="R2077" s="18"/>
      <c r="S2077" s="15"/>
      <c r="T2077" s="18"/>
      <c r="U2077" s="18"/>
      <c r="V2077" s="18"/>
      <c r="W2077" s="18"/>
      <c r="X2077" s="18"/>
      <c r="Y2077" s="18"/>
      <c r="Z2077" s="18"/>
      <c r="AA2077" s="18"/>
      <c r="AB2077" s="18"/>
      <c r="AC2077" s="18"/>
      <c r="AD2077" s="18"/>
    </row>
    <row r="2078">
      <c r="C2078" s="12" t="s">
        <v>280</v>
      </c>
      <c r="D2078" s="12"/>
      <c r="E2078" s="12" t="s">
        <v>1678</v>
      </c>
      <c r="F2078" s="21"/>
      <c r="G2078" s="21" t="s">
        <v>7243</v>
      </c>
      <c r="H2078" s="21" t="s">
        <v>7244</v>
      </c>
      <c r="I2078" s="21" t="s">
        <v>1681</v>
      </c>
      <c r="J2078" s="21" t="s">
        <v>7245</v>
      </c>
      <c r="K2078" s="20" t="s">
        <v>2986</v>
      </c>
      <c r="L2078" s="21"/>
    </row>
    <row r="2079">
      <c r="C2079" s="12" t="s">
        <v>280</v>
      </c>
      <c r="D2079" s="12"/>
      <c r="E2079" s="12" t="s">
        <v>1619</v>
      </c>
      <c r="F2079" s="21"/>
      <c r="G2079" s="21" t="s">
        <v>7246</v>
      </c>
      <c r="H2079" s="21" t="s">
        <v>7247</v>
      </c>
      <c r="I2079" s="21" t="s">
        <v>1588</v>
      </c>
      <c r="J2079" s="21" t="s">
        <v>7248</v>
      </c>
      <c r="K2079" s="20" t="s">
        <v>2007</v>
      </c>
      <c r="L2079" s="21"/>
    </row>
    <row r="2080">
      <c r="C2080" s="12" t="s">
        <v>280</v>
      </c>
      <c r="D2080" s="12"/>
      <c r="E2080" s="12" t="s">
        <v>1678</v>
      </c>
      <c r="F2080" s="21"/>
      <c r="G2080" s="21" t="s">
        <v>7249</v>
      </c>
      <c r="H2080" s="21" t="s">
        <v>7250</v>
      </c>
      <c r="I2080" s="21" t="s">
        <v>1681</v>
      </c>
      <c r="J2080" s="21" t="s">
        <v>7251</v>
      </c>
      <c r="K2080" s="20" t="s">
        <v>3029</v>
      </c>
      <c r="L2080" s="21"/>
    </row>
    <row r="2081">
      <c r="C2081" s="12" t="s">
        <v>280</v>
      </c>
      <c r="D2081" s="12"/>
      <c r="E2081" s="12" t="s">
        <v>1619</v>
      </c>
      <c r="F2081" s="21"/>
      <c r="G2081" s="21" t="s">
        <v>7252</v>
      </c>
      <c r="H2081" s="21" t="s">
        <v>7253</v>
      </c>
      <c r="I2081" s="21" t="s">
        <v>1588</v>
      </c>
      <c r="J2081" s="21" t="s">
        <v>7254</v>
      </c>
      <c r="K2081" s="20" t="s">
        <v>3381</v>
      </c>
      <c r="L2081" s="21"/>
    </row>
    <row r="2082">
      <c r="C2082" s="12" t="s">
        <v>280</v>
      </c>
      <c r="D2082" s="12"/>
      <c r="E2082" s="12" t="s">
        <v>1619</v>
      </c>
      <c r="F2082" s="21"/>
      <c r="G2082" s="21" t="s">
        <v>7252</v>
      </c>
      <c r="H2082" s="21" t="s">
        <v>7253</v>
      </c>
      <c r="I2082" s="21" t="s">
        <v>1588</v>
      </c>
      <c r="J2082" s="21" t="s">
        <v>7255</v>
      </c>
      <c r="K2082" s="20" t="s">
        <v>3384</v>
      </c>
      <c r="L2082" s="21"/>
    </row>
    <row r="2083">
      <c r="C2083" s="12" t="s">
        <v>280</v>
      </c>
      <c r="D2083" s="12"/>
      <c r="E2083" s="12" t="s">
        <v>1619</v>
      </c>
      <c r="F2083" s="21"/>
      <c r="G2083" s="21" t="s">
        <v>7256</v>
      </c>
      <c r="H2083" s="21" t="s">
        <v>7257</v>
      </c>
      <c r="I2083" s="21" t="s">
        <v>1588</v>
      </c>
      <c r="J2083" s="21" t="s">
        <v>7258</v>
      </c>
      <c r="K2083" s="20" t="s">
        <v>3372</v>
      </c>
      <c r="L2083" s="21"/>
    </row>
    <row r="2084">
      <c r="C2084" s="12" t="s">
        <v>280</v>
      </c>
      <c r="D2084" s="12"/>
      <c r="E2084" s="12" t="s">
        <v>1719</v>
      </c>
      <c r="F2084" s="21"/>
      <c r="G2084" s="21" t="s">
        <v>7259</v>
      </c>
      <c r="H2084" s="21" t="s">
        <v>7260</v>
      </c>
      <c r="I2084" s="21" t="s">
        <v>1722</v>
      </c>
      <c r="J2084" s="21" t="s">
        <v>7261</v>
      </c>
      <c r="K2084" s="20" t="s">
        <v>1890</v>
      </c>
      <c r="L2084" s="21"/>
    </row>
    <row r="2085">
      <c r="C2085" s="12" t="s">
        <v>280</v>
      </c>
      <c r="D2085" s="12"/>
      <c r="E2085" s="12" t="s">
        <v>1719</v>
      </c>
      <c r="F2085" s="21"/>
      <c r="G2085" s="21" t="s">
        <v>7262</v>
      </c>
      <c r="H2085" s="21" t="s">
        <v>7263</v>
      </c>
      <c r="I2085" s="21" t="s">
        <v>1722</v>
      </c>
      <c r="J2085" s="21" t="s">
        <v>7264</v>
      </c>
      <c r="K2085" s="20" t="s">
        <v>1890</v>
      </c>
      <c r="L2085" s="21"/>
    </row>
    <row r="2086">
      <c r="C2086" s="12" t="s">
        <v>280</v>
      </c>
      <c r="D2086" s="12"/>
      <c r="E2086" s="12" t="s">
        <v>1619</v>
      </c>
      <c r="F2086" s="21"/>
      <c r="G2086" s="21" t="s">
        <v>7265</v>
      </c>
      <c r="H2086" s="21" t="s">
        <v>7266</v>
      </c>
      <c r="I2086" s="21" t="s">
        <v>1588</v>
      </c>
      <c r="J2086" s="21" t="s">
        <v>7267</v>
      </c>
      <c r="K2086" s="20" t="s">
        <v>4042</v>
      </c>
      <c r="L2086" s="21"/>
    </row>
    <row r="2087">
      <c r="C2087" s="12" t="s">
        <v>280</v>
      </c>
      <c r="D2087" s="12"/>
      <c r="E2087" s="12" t="s">
        <v>1619</v>
      </c>
      <c r="F2087" s="21"/>
      <c r="G2087" s="21" t="s">
        <v>7268</v>
      </c>
      <c r="H2087" s="21" t="s">
        <v>7266</v>
      </c>
      <c r="I2087" s="21" t="s">
        <v>1588</v>
      </c>
      <c r="J2087" s="21" t="s">
        <v>7269</v>
      </c>
      <c r="K2087" s="20" t="s">
        <v>4046</v>
      </c>
      <c r="L2087" s="21"/>
    </row>
    <row r="2088">
      <c r="C2088" s="12" t="s">
        <v>280</v>
      </c>
      <c r="D2088" s="12"/>
      <c r="E2088" s="12" t="s">
        <v>1619</v>
      </c>
      <c r="F2088" s="21"/>
      <c r="G2088" s="21" t="s">
        <v>7270</v>
      </c>
      <c r="H2088" s="21" t="s">
        <v>7271</v>
      </c>
      <c r="I2088" s="21" t="s">
        <v>1588</v>
      </c>
      <c r="J2088" s="21" t="s">
        <v>7272</v>
      </c>
      <c r="K2088" s="20" t="s">
        <v>1971</v>
      </c>
      <c r="L2088" s="21"/>
    </row>
    <row r="2089">
      <c r="C2089" s="12" t="s">
        <v>280</v>
      </c>
      <c r="D2089" s="12"/>
      <c r="E2089" s="12" t="s">
        <v>1619</v>
      </c>
      <c r="F2089" s="21"/>
      <c r="G2089" s="21" t="s">
        <v>7273</v>
      </c>
      <c r="H2089" s="21" t="s">
        <v>7274</v>
      </c>
      <c r="I2089" s="21" t="s">
        <v>1588</v>
      </c>
      <c r="J2089" s="21" t="s">
        <v>7275</v>
      </c>
      <c r="K2089" s="20" t="s">
        <v>1988</v>
      </c>
      <c r="L2089" s="21"/>
    </row>
    <row r="2090">
      <c r="C2090" s="12" t="s">
        <v>280</v>
      </c>
      <c r="D2090" s="12"/>
      <c r="E2090" s="12" t="s">
        <v>1619</v>
      </c>
      <c r="F2090" s="21"/>
      <c r="G2090" s="21" t="s">
        <v>7276</v>
      </c>
      <c r="H2090" s="21" t="s">
        <v>7274</v>
      </c>
      <c r="I2090" s="21" t="s">
        <v>1588</v>
      </c>
      <c r="J2090" s="21" t="s">
        <v>7277</v>
      </c>
      <c r="K2090" s="20" t="s">
        <v>1992</v>
      </c>
      <c r="L2090" s="21"/>
    </row>
    <row r="2091">
      <c r="C2091" s="12" t="s">
        <v>280</v>
      </c>
      <c r="D2091" s="12"/>
      <c r="E2091" s="12" t="s">
        <v>1619</v>
      </c>
      <c r="F2091" s="21"/>
      <c r="G2091" s="21" t="s">
        <v>7278</v>
      </c>
      <c r="H2091" s="21" t="s">
        <v>7279</v>
      </c>
      <c r="I2091" s="21" t="s">
        <v>1588</v>
      </c>
      <c r="J2091" s="21" t="s">
        <v>7280</v>
      </c>
      <c r="K2091" s="20" t="s">
        <v>1963</v>
      </c>
      <c r="L2091" s="21"/>
    </row>
    <row r="2092">
      <c r="C2092" s="12" t="s">
        <v>280</v>
      </c>
      <c r="D2092" s="12"/>
      <c r="E2092" s="12" t="s">
        <v>1619</v>
      </c>
      <c r="F2092" s="21"/>
      <c r="G2092" s="21" t="s">
        <v>7281</v>
      </c>
      <c r="H2092" s="21" t="s">
        <v>7279</v>
      </c>
      <c r="I2092" s="21" t="s">
        <v>1588</v>
      </c>
      <c r="J2092" s="21" t="s">
        <v>7282</v>
      </c>
      <c r="K2092" s="20" t="s">
        <v>1967</v>
      </c>
      <c r="L2092" s="21"/>
    </row>
    <row r="2093">
      <c r="C2093" s="12" t="s">
        <v>280</v>
      </c>
      <c r="D2093" s="12"/>
      <c r="E2093" s="12" t="s">
        <v>1619</v>
      </c>
      <c r="F2093" s="21"/>
      <c r="G2093" s="21" t="s">
        <v>7283</v>
      </c>
      <c r="H2093" s="21" t="s">
        <v>7279</v>
      </c>
      <c r="I2093" s="21" t="s">
        <v>1588</v>
      </c>
      <c r="J2093" s="21" t="s">
        <v>7284</v>
      </c>
      <c r="K2093" s="20" t="s">
        <v>1971</v>
      </c>
      <c r="L2093" s="21"/>
    </row>
    <row r="2094">
      <c r="C2094" s="12" t="s">
        <v>280</v>
      </c>
      <c r="D2094" s="12"/>
      <c r="E2094" s="12" t="s">
        <v>1619</v>
      </c>
      <c r="F2094" s="21"/>
      <c r="G2094" s="21" t="s">
        <v>7285</v>
      </c>
      <c r="H2094" s="21" t="s">
        <v>7286</v>
      </c>
      <c r="I2094" s="21" t="s">
        <v>1588</v>
      </c>
      <c r="J2094" s="21" t="s">
        <v>7287</v>
      </c>
      <c r="K2094" s="20" t="s">
        <v>3472</v>
      </c>
      <c r="L2094" s="21"/>
    </row>
    <row r="2095">
      <c r="C2095" s="12" t="s">
        <v>280</v>
      </c>
      <c r="D2095" s="12"/>
      <c r="E2095" s="12" t="s">
        <v>1619</v>
      </c>
      <c r="F2095" s="21"/>
      <c r="G2095" s="21" t="s">
        <v>7288</v>
      </c>
      <c r="H2095" s="21" t="s">
        <v>7289</v>
      </c>
      <c r="I2095" s="21" t="s">
        <v>1588</v>
      </c>
      <c r="J2095" s="21" t="s">
        <v>7290</v>
      </c>
      <c r="K2095" s="20" t="s">
        <v>3483</v>
      </c>
      <c r="L2095" s="21"/>
    </row>
    <row r="2096">
      <c r="C2096" s="12" t="s">
        <v>280</v>
      </c>
      <c r="D2096" s="12"/>
      <c r="E2096" s="12" t="s">
        <v>1619</v>
      </c>
      <c r="F2096" s="21"/>
      <c r="G2096" s="21" t="s">
        <v>7291</v>
      </c>
      <c r="H2096" s="21" t="s">
        <v>7292</v>
      </c>
      <c r="I2096" s="21" t="s">
        <v>1588</v>
      </c>
      <c r="J2096" s="21" t="s">
        <v>7293</v>
      </c>
      <c r="K2096" s="20" t="s">
        <v>3459</v>
      </c>
      <c r="L2096" s="21"/>
    </row>
    <row r="2097">
      <c r="C2097" s="12" t="s">
        <v>280</v>
      </c>
      <c r="D2097" s="12"/>
      <c r="E2097" s="12" t="s">
        <v>1619</v>
      </c>
      <c r="F2097" s="21"/>
      <c r="G2097" s="21" t="s">
        <v>7294</v>
      </c>
      <c r="H2097" s="21" t="s">
        <v>7295</v>
      </c>
      <c r="I2097" s="21" t="s">
        <v>1588</v>
      </c>
      <c r="J2097" s="21" t="s">
        <v>7296</v>
      </c>
      <c r="K2097" s="20" t="s">
        <v>3463</v>
      </c>
      <c r="L2097" s="21"/>
    </row>
    <row r="2098">
      <c r="C2098" s="12" t="s">
        <v>280</v>
      </c>
      <c r="D2098" s="12"/>
      <c r="E2098" s="12" t="s">
        <v>1619</v>
      </c>
      <c r="F2098" s="21"/>
      <c r="G2098" s="21" t="s">
        <v>7297</v>
      </c>
      <c r="H2098" s="21" t="s">
        <v>7295</v>
      </c>
      <c r="I2098" s="21" t="s">
        <v>1588</v>
      </c>
      <c r="J2098" s="21" t="s">
        <v>7298</v>
      </c>
      <c r="K2098" s="20" t="s">
        <v>3467</v>
      </c>
      <c r="L2098" s="21"/>
    </row>
    <row r="2099">
      <c r="C2099" s="12" t="s">
        <v>280</v>
      </c>
      <c r="D2099" s="12"/>
      <c r="E2099" s="12" t="s">
        <v>1619</v>
      </c>
      <c r="F2099" s="21"/>
      <c r="G2099" s="21" t="s">
        <v>7299</v>
      </c>
      <c r="H2099" s="21" t="s">
        <v>7300</v>
      </c>
      <c r="I2099" s="21" t="s">
        <v>1588</v>
      </c>
      <c r="J2099" s="21" t="s">
        <v>7301</v>
      </c>
      <c r="K2099" s="20" t="s">
        <v>3504</v>
      </c>
      <c r="L2099" s="21"/>
    </row>
    <row r="2100">
      <c r="C2100" s="12" t="s">
        <v>280</v>
      </c>
      <c r="D2100" s="12"/>
      <c r="E2100" s="12" t="s">
        <v>1619</v>
      </c>
      <c r="F2100" s="21"/>
      <c r="G2100" s="21" t="s">
        <v>7302</v>
      </c>
      <c r="H2100" s="21" t="s">
        <v>7303</v>
      </c>
      <c r="I2100" s="21" t="s">
        <v>1588</v>
      </c>
      <c r="J2100" s="21" t="s">
        <v>7304</v>
      </c>
      <c r="K2100" s="20" t="s">
        <v>1916</v>
      </c>
      <c r="L2100" s="21"/>
    </row>
    <row r="2101">
      <c r="C2101" s="12" t="s">
        <v>280</v>
      </c>
      <c r="D2101" s="12"/>
      <c r="E2101" s="12" t="s">
        <v>1619</v>
      </c>
      <c r="F2101" s="21"/>
      <c r="G2101" s="21" t="s">
        <v>7305</v>
      </c>
      <c r="H2101" s="21" t="s">
        <v>7306</v>
      </c>
      <c r="I2101" s="21" t="s">
        <v>1588</v>
      </c>
      <c r="J2101" s="21" t="s">
        <v>7307</v>
      </c>
      <c r="K2101" s="20" t="s">
        <v>1921</v>
      </c>
      <c r="L2101" s="21"/>
    </row>
    <row r="2102">
      <c r="C2102" s="12" t="s">
        <v>280</v>
      </c>
      <c r="D2102" s="12"/>
      <c r="E2102" s="12" t="s">
        <v>1619</v>
      </c>
      <c r="F2102" s="21"/>
      <c r="G2102" s="21" t="s">
        <v>7308</v>
      </c>
      <c r="H2102" s="21" t="s">
        <v>7309</v>
      </c>
      <c r="I2102" s="21" t="s">
        <v>1588</v>
      </c>
      <c r="J2102" s="21" t="s">
        <v>7310</v>
      </c>
      <c r="K2102" s="20" t="s">
        <v>3499</v>
      </c>
      <c r="L2102" s="21"/>
    </row>
    <row r="2103">
      <c r="C2103" s="12" t="s">
        <v>280</v>
      </c>
      <c r="D2103" s="12"/>
      <c r="E2103" s="12" t="s">
        <v>1656</v>
      </c>
      <c r="F2103" s="21"/>
      <c r="G2103" s="21" t="s">
        <v>7311</v>
      </c>
      <c r="H2103" s="21" t="s">
        <v>7312</v>
      </c>
      <c r="I2103" s="21" t="s">
        <v>1637</v>
      </c>
      <c r="J2103" s="21" t="s">
        <v>7313</v>
      </c>
      <c r="K2103" s="20" t="s">
        <v>1833</v>
      </c>
      <c r="L2103" s="21"/>
    </row>
    <row r="2104">
      <c r="C2104" s="12" t="s">
        <v>280</v>
      </c>
      <c r="D2104" s="12"/>
      <c r="E2104" s="12" t="s">
        <v>1678</v>
      </c>
      <c r="F2104" s="21"/>
      <c r="G2104" s="21" t="s">
        <v>7314</v>
      </c>
      <c r="H2104" s="21" t="s">
        <v>7315</v>
      </c>
      <c r="I2104" s="21" t="s">
        <v>1681</v>
      </c>
      <c r="J2104" s="21" t="s">
        <v>7316</v>
      </c>
      <c r="K2104" s="20" t="s">
        <v>7317</v>
      </c>
      <c r="L2104" s="21"/>
    </row>
    <row r="2105">
      <c r="C2105" s="12" t="s">
        <v>280</v>
      </c>
      <c r="D2105" s="12"/>
      <c r="E2105" s="12" t="s">
        <v>1678</v>
      </c>
      <c r="F2105" s="21"/>
      <c r="G2105" s="21" t="s">
        <v>7318</v>
      </c>
      <c r="H2105" s="21" t="s">
        <v>7319</v>
      </c>
      <c r="I2105" s="21" t="s">
        <v>1681</v>
      </c>
      <c r="J2105" s="21" t="s">
        <v>7320</v>
      </c>
      <c r="K2105" s="20" t="s">
        <v>3021</v>
      </c>
      <c r="L2105" s="21"/>
    </row>
    <row r="2106">
      <c r="C2106" s="12" t="s">
        <v>280</v>
      </c>
      <c r="D2106" s="12"/>
      <c r="E2106" s="12" t="s">
        <v>1678</v>
      </c>
      <c r="F2106" s="21"/>
      <c r="G2106" s="21" t="s">
        <v>7321</v>
      </c>
      <c r="H2106" s="21" t="s">
        <v>7322</v>
      </c>
      <c r="I2106" s="21" t="s">
        <v>1681</v>
      </c>
      <c r="J2106" s="21" t="s">
        <v>7323</v>
      </c>
      <c r="K2106" s="20" t="s">
        <v>3029</v>
      </c>
      <c r="L2106" s="21"/>
    </row>
    <row r="2107">
      <c r="C2107" s="12" t="s">
        <v>280</v>
      </c>
      <c r="D2107" s="12"/>
      <c r="E2107" s="12" t="s">
        <v>1619</v>
      </c>
      <c r="F2107" s="21"/>
      <c r="G2107" s="21" t="s">
        <v>7324</v>
      </c>
      <c r="H2107" s="21" t="s">
        <v>7325</v>
      </c>
      <c r="I2107" s="21" t="s">
        <v>1588</v>
      </c>
      <c r="J2107" s="21" t="s">
        <v>7326</v>
      </c>
      <c r="K2107" s="20" t="s">
        <v>1921</v>
      </c>
      <c r="L2107" s="21"/>
    </row>
    <row r="2108">
      <c r="C2108" s="12" t="s">
        <v>280</v>
      </c>
      <c r="D2108" s="12"/>
      <c r="E2108" s="12" t="s">
        <v>1619</v>
      </c>
      <c r="F2108" s="21"/>
      <c r="G2108" s="21" t="s">
        <v>7327</v>
      </c>
      <c r="H2108" s="21" t="s">
        <v>7328</v>
      </c>
      <c r="I2108" s="21" t="s">
        <v>1588</v>
      </c>
      <c r="J2108" s="21" t="s">
        <v>7329</v>
      </c>
      <c r="K2108" s="20" t="s">
        <v>1808</v>
      </c>
      <c r="L2108" s="21"/>
    </row>
    <row r="2109">
      <c r="C2109" s="12" t="s">
        <v>280</v>
      </c>
      <c r="D2109" s="12"/>
      <c r="E2109" s="12" t="s">
        <v>1619</v>
      </c>
      <c r="F2109" s="21"/>
      <c r="G2109" s="21" t="s">
        <v>7330</v>
      </c>
      <c r="H2109" s="21" t="s">
        <v>7331</v>
      </c>
      <c r="I2109" s="21" t="s">
        <v>1588</v>
      </c>
      <c r="J2109" s="21" t="s">
        <v>7332</v>
      </c>
      <c r="K2109" s="20" t="s">
        <v>1808</v>
      </c>
      <c r="L2109" s="21"/>
    </row>
    <row r="2110">
      <c r="C2110" s="12" t="s">
        <v>280</v>
      </c>
      <c r="D2110" s="12"/>
      <c r="E2110" s="12" t="s">
        <v>1619</v>
      </c>
      <c r="F2110" s="21"/>
      <c r="G2110" s="21" t="s">
        <v>7333</v>
      </c>
      <c r="H2110" s="21" t="s">
        <v>7334</v>
      </c>
      <c r="I2110" s="21" t="s">
        <v>1588</v>
      </c>
      <c r="J2110" s="21" t="s">
        <v>7335</v>
      </c>
      <c r="K2110" s="20" t="s">
        <v>3509</v>
      </c>
      <c r="L2110" s="21"/>
    </row>
    <row r="2111">
      <c r="C2111" s="12" t="s">
        <v>280</v>
      </c>
      <c r="D2111" s="12"/>
      <c r="E2111" s="12" t="s">
        <v>1619</v>
      </c>
      <c r="F2111" s="21"/>
      <c r="G2111" s="21" t="s">
        <v>7336</v>
      </c>
      <c r="H2111" s="21" t="s">
        <v>7337</v>
      </c>
      <c r="I2111" s="21" t="s">
        <v>1588</v>
      </c>
      <c r="J2111" s="21" t="s">
        <v>7338</v>
      </c>
      <c r="K2111" s="20" t="s">
        <v>3659</v>
      </c>
      <c r="L2111" s="21"/>
    </row>
    <row r="2112">
      <c r="C2112" s="12" t="s">
        <v>280</v>
      </c>
      <c r="D2112" s="12"/>
      <c r="E2112" s="12" t="s">
        <v>1619</v>
      </c>
      <c r="F2112" s="21"/>
      <c r="G2112" s="21" t="s">
        <v>7339</v>
      </c>
      <c r="H2112" s="21" t="s">
        <v>7340</v>
      </c>
      <c r="I2112" s="21" t="s">
        <v>1588</v>
      </c>
      <c r="J2112" s="21" t="s">
        <v>7341</v>
      </c>
      <c r="K2112" s="20" t="s">
        <v>3736</v>
      </c>
      <c r="L2112" s="21"/>
    </row>
    <row r="2113">
      <c r="C2113" s="12" t="s">
        <v>280</v>
      </c>
      <c r="D2113" s="12"/>
      <c r="E2113" s="12" t="s">
        <v>1619</v>
      </c>
      <c r="F2113" s="21"/>
      <c r="G2113" s="21" t="s">
        <v>7342</v>
      </c>
      <c r="H2113" s="21" t="s">
        <v>7343</v>
      </c>
      <c r="I2113" s="21" t="s">
        <v>1588</v>
      </c>
      <c r="J2113" s="21" t="s">
        <v>7344</v>
      </c>
      <c r="K2113" s="20" t="s">
        <v>3736</v>
      </c>
      <c r="L2113" s="21"/>
    </row>
    <row r="2114">
      <c r="C2114" s="12" t="s">
        <v>280</v>
      </c>
      <c r="D2114" s="12"/>
      <c r="E2114" s="12" t="s">
        <v>1619</v>
      </c>
      <c r="F2114" s="21"/>
      <c r="G2114" s="21" t="s">
        <v>7345</v>
      </c>
      <c r="H2114" s="21" t="s">
        <v>7346</v>
      </c>
      <c r="I2114" s="21" t="s">
        <v>1588</v>
      </c>
      <c r="J2114" s="21" t="s">
        <v>7347</v>
      </c>
      <c r="K2114" s="20" t="s">
        <v>3756</v>
      </c>
      <c r="L2114" s="21"/>
    </row>
    <row r="2115">
      <c r="C2115" s="12" t="s">
        <v>280</v>
      </c>
      <c r="D2115" s="12"/>
      <c r="E2115" s="12" t="s">
        <v>1619</v>
      </c>
      <c r="F2115" s="21"/>
      <c r="G2115" s="21" t="s">
        <v>7348</v>
      </c>
      <c r="H2115" s="21" t="s">
        <v>7349</v>
      </c>
      <c r="I2115" s="21" t="s">
        <v>1588</v>
      </c>
      <c r="J2115" s="21" t="s">
        <v>7350</v>
      </c>
      <c r="K2115" s="20" t="s">
        <v>1959</v>
      </c>
      <c r="L2115" s="21"/>
    </row>
    <row r="2116">
      <c r="C2116" s="12" t="s">
        <v>280</v>
      </c>
      <c r="D2116" s="12"/>
      <c r="E2116" s="12" t="s">
        <v>1619</v>
      </c>
      <c r="F2116" s="21"/>
      <c r="G2116" s="21" t="s">
        <v>7351</v>
      </c>
      <c r="H2116" s="21" t="s">
        <v>7352</v>
      </c>
      <c r="I2116" s="21" t="s">
        <v>1588</v>
      </c>
      <c r="J2116" s="21" t="s">
        <v>7353</v>
      </c>
      <c r="K2116" s="20" t="s">
        <v>1812</v>
      </c>
      <c r="L2116" s="21"/>
    </row>
    <row r="2117">
      <c r="C2117" s="12" t="s">
        <v>280</v>
      </c>
      <c r="D2117" s="12"/>
      <c r="E2117" s="12" t="s">
        <v>1729</v>
      </c>
      <c r="F2117" s="21"/>
      <c r="G2117" s="21" t="s">
        <v>7354</v>
      </c>
      <c r="H2117" s="21" t="s">
        <v>7355</v>
      </c>
      <c r="I2117" s="21" t="s">
        <v>1607</v>
      </c>
      <c r="J2117" s="21" t="s">
        <v>7356</v>
      </c>
      <c r="K2117" s="20" t="s">
        <v>7357</v>
      </c>
      <c r="L2117" s="21"/>
    </row>
    <row r="2118">
      <c r="C2118" s="12" t="s">
        <v>280</v>
      </c>
      <c r="D2118" s="12"/>
      <c r="E2118" s="12" t="s">
        <v>1729</v>
      </c>
      <c r="F2118" s="21"/>
      <c r="G2118" s="21" t="s">
        <v>7358</v>
      </c>
      <c r="H2118" s="21" t="s">
        <v>7355</v>
      </c>
      <c r="I2118" s="21" t="s">
        <v>1607</v>
      </c>
      <c r="J2118" s="21" t="s">
        <v>7359</v>
      </c>
      <c r="K2118" s="20" t="s">
        <v>7360</v>
      </c>
      <c r="L2118" s="21"/>
    </row>
    <row r="2119">
      <c r="C2119" s="12" t="s">
        <v>280</v>
      </c>
      <c r="D2119" s="12"/>
      <c r="E2119" s="12" t="s">
        <v>1729</v>
      </c>
      <c r="F2119" s="21"/>
      <c r="G2119" s="21" t="s">
        <v>7361</v>
      </c>
      <c r="H2119" s="21" t="s">
        <v>7355</v>
      </c>
      <c r="I2119" s="21" t="s">
        <v>1607</v>
      </c>
      <c r="J2119" s="21" t="s">
        <v>7362</v>
      </c>
      <c r="K2119" s="20" t="s">
        <v>7363</v>
      </c>
      <c r="L2119" s="21"/>
    </row>
    <row r="2120">
      <c r="C2120" s="12" t="s">
        <v>280</v>
      </c>
      <c r="D2120" s="12"/>
      <c r="E2120" s="12" t="s">
        <v>1729</v>
      </c>
      <c r="F2120" s="21"/>
      <c r="G2120" s="21" t="s">
        <v>7364</v>
      </c>
      <c r="H2120" s="21" t="s">
        <v>7355</v>
      </c>
      <c r="I2120" s="21" t="s">
        <v>1607</v>
      </c>
      <c r="J2120" s="21" t="s">
        <v>7365</v>
      </c>
      <c r="K2120" s="20" t="s">
        <v>7366</v>
      </c>
      <c r="L2120" s="21"/>
    </row>
    <row r="2121">
      <c r="C2121" s="12" t="s">
        <v>280</v>
      </c>
      <c r="D2121" s="12"/>
      <c r="E2121" s="12" t="s">
        <v>1729</v>
      </c>
      <c r="F2121" s="21"/>
      <c r="G2121" s="21" t="s">
        <v>7367</v>
      </c>
      <c r="H2121" s="21" t="s">
        <v>7355</v>
      </c>
      <c r="I2121" s="21" t="s">
        <v>1607</v>
      </c>
      <c r="J2121" s="21" t="s">
        <v>7368</v>
      </c>
      <c r="K2121" s="20" t="s">
        <v>7369</v>
      </c>
      <c r="L2121" s="21"/>
    </row>
    <row r="2122">
      <c r="C2122" s="12" t="s">
        <v>280</v>
      </c>
      <c r="D2122" s="12"/>
      <c r="E2122" s="12" t="s">
        <v>1656</v>
      </c>
      <c r="F2122" s="21"/>
      <c r="G2122" s="21" t="s">
        <v>6945</v>
      </c>
      <c r="H2122" s="21" t="s">
        <v>7355</v>
      </c>
      <c r="I2122" s="21" t="s">
        <v>1637</v>
      </c>
      <c r="J2122" s="21" t="s">
        <v>7370</v>
      </c>
      <c r="K2122" s="20" t="s">
        <v>2777</v>
      </c>
      <c r="L2122" s="21"/>
    </row>
    <row r="2123">
      <c r="C2123" s="12" t="s">
        <v>280</v>
      </c>
      <c r="D2123" s="12"/>
      <c r="E2123" s="12" t="s">
        <v>1656</v>
      </c>
      <c r="F2123" s="21"/>
      <c r="G2123" s="21" t="s">
        <v>6945</v>
      </c>
      <c r="H2123" s="21" t="s">
        <v>7355</v>
      </c>
      <c r="I2123" s="21" t="s">
        <v>1637</v>
      </c>
      <c r="J2123" s="21" t="s">
        <v>7371</v>
      </c>
      <c r="K2123" s="20" t="s">
        <v>1660</v>
      </c>
      <c r="L2123" s="21"/>
    </row>
    <row r="2124">
      <c r="C2124" s="12" t="s">
        <v>280</v>
      </c>
      <c r="D2124" s="12"/>
      <c r="E2124" s="12" t="s">
        <v>1656</v>
      </c>
      <c r="F2124" s="21"/>
      <c r="G2124" s="21" t="s">
        <v>6945</v>
      </c>
      <c r="H2124" s="21" t="s">
        <v>7372</v>
      </c>
      <c r="I2124" s="21" t="s">
        <v>1637</v>
      </c>
      <c r="J2124" s="21" t="s">
        <v>7373</v>
      </c>
      <c r="K2124" s="20" t="s">
        <v>2781</v>
      </c>
      <c r="L2124" s="21"/>
    </row>
    <row r="2125">
      <c r="C2125" s="12" t="s">
        <v>280</v>
      </c>
      <c r="D2125" s="12"/>
      <c r="E2125" s="12" t="s">
        <v>1656</v>
      </c>
      <c r="F2125" s="21"/>
      <c r="G2125" s="21" t="s">
        <v>6945</v>
      </c>
      <c r="H2125" s="21" t="s">
        <v>7355</v>
      </c>
      <c r="I2125" s="21" t="s">
        <v>1637</v>
      </c>
      <c r="J2125" s="21" t="s">
        <v>7374</v>
      </c>
      <c r="K2125" s="20" t="s">
        <v>1833</v>
      </c>
      <c r="L2125" s="21"/>
    </row>
    <row r="2126">
      <c r="C2126" s="12" t="s">
        <v>280</v>
      </c>
      <c r="D2126" s="12"/>
      <c r="E2126" s="12" t="s">
        <v>1619</v>
      </c>
      <c r="F2126" s="21"/>
      <c r="G2126" s="21" t="s">
        <v>7375</v>
      </c>
      <c r="H2126" s="21" t="s">
        <v>7376</v>
      </c>
      <c r="I2126" s="21" t="s">
        <v>1588</v>
      </c>
      <c r="J2126" s="21" t="s">
        <v>7377</v>
      </c>
      <c r="K2126" s="20" t="s">
        <v>1693</v>
      </c>
      <c r="L2126" s="21"/>
    </row>
    <row r="2127">
      <c r="C2127" s="12" t="s">
        <v>280</v>
      </c>
      <c r="D2127" s="12"/>
      <c r="E2127" s="12" t="s">
        <v>1654</v>
      </c>
      <c r="F2127" s="21"/>
      <c r="G2127" s="21" t="s">
        <v>7378</v>
      </c>
      <c r="H2127" s="21" t="s">
        <v>7355</v>
      </c>
      <c r="I2127" s="21" t="s">
        <v>1600</v>
      </c>
      <c r="J2127" s="21" t="s">
        <v>7379</v>
      </c>
      <c r="K2127" s="20" t="s">
        <v>3304</v>
      </c>
      <c r="L2127" s="21"/>
    </row>
    <row r="2128">
      <c r="C2128" s="12" t="s">
        <v>280</v>
      </c>
      <c r="D2128" s="12"/>
      <c r="E2128" s="12" t="s">
        <v>1654</v>
      </c>
      <c r="F2128" s="21"/>
      <c r="G2128" s="21" t="s">
        <v>7378</v>
      </c>
      <c r="H2128" s="21" t="s">
        <v>7355</v>
      </c>
      <c r="I2128" s="21" t="s">
        <v>1600</v>
      </c>
      <c r="J2128" s="21" t="s">
        <v>7380</v>
      </c>
      <c r="K2128" s="20" t="s">
        <v>3307</v>
      </c>
      <c r="L2128" s="21"/>
    </row>
    <row r="2129">
      <c r="C2129" s="12" t="s">
        <v>280</v>
      </c>
      <c r="D2129" s="12"/>
      <c r="E2129" s="12" t="s">
        <v>1654</v>
      </c>
      <c r="F2129" s="21"/>
      <c r="G2129" s="21" t="s">
        <v>7381</v>
      </c>
      <c r="H2129" s="21" t="s">
        <v>7355</v>
      </c>
      <c r="I2129" s="21" t="s">
        <v>1600</v>
      </c>
      <c r="J2129" s="21" t="s">
        <v>7382</v>
      </c>
      <c r="K2129" s="20" t="s">
        <v>1787</v>
      </c>
      <c r="L2129" s="21"/>
    </row>
    <row r="2130">
      <c r="C2130" s="12" t="s">
        <v>280</v>
      </c>
      <c r="D2130" s="12"/>
      <c r="E2130" s="12" t="s">
        <v>1654</v>
      </c>
      <c r="F2130" s="21"/>
      <c r="G2130" s="21" t="s">
        <v>7383</v>
      </c>
      <c r="H2130" s="21" t="s">
        <v>7355</v>
      </c>
      <c r="I2130" s="21" t="s">
        <v>1600</v>
      </c>
      <c r="J2130" s="21" t="s">
        <v>7384</v>
      </c>
      <c r="K2130" s="20" t="s">
        <v>1791</v>
      </c>
      <c r="L2130" s="21"/>
    </row>
    <row r="2131">
      <c r="C2131" s="12" t="s">
        <v>280</v>
      </c>
      <c r="D2131" s="12"/>
      <c r="E2131" s="12" t="s">
        <v>1654</v>
      </c>
      <c r="F2131" s="21"/>
      <c r="G2131" s="21" t="s">
        <v>7378</v>
      </c>
      <c r="H2131" s="21" t="s">
        <v>7355</v>
      </c>
      <c r="I2131" s="21" t="s">
        <v>1600</v>
      </c>
      <c r="J2131" s="21" t="s">
        <v>7385</v>
      </c>
      <c r="K2131" s="20" t="s">
        <v>3312</v>
      </c>
      <c r="L2131" s="21"/>
    </row>
    <row r="2132">
      <c r="C2132" s="12" t="s">
        <v>280</v>
      </c>
      <c r="D2132" s="12"/>
      <c r="E2132" s="12" t="s">
        <v>1671</v>
      </c>
      <c r="F2132" s="21"/>
      <c r="G2132" s="21" t="s">
        <v>7386</v>
      </c>
      <c r="H2132" s="21" t="s">
        <v>7372</v>
      </c>
      <c r="I2132" s="21" t="s">
        <v>1674</v>
      </c>
      <c r="J2132" s="21" t="s">
        <v>7387</v>
      </c>
      <c r="K2132" s="20" t="s">
        <v>2175</v>
      </c>
      <c r="L2132" s="21"/>
    </row>
    <row r="2133">
      <c r="C2133" s="12" t="s">
        <v>280</v>
      </c>
      <c r="D2133" s="12"/>
      <c r="E2133" s="12" t="s">
        <v>1619</v>
      </c>
      <c r="F2133" s="21"/>
      <c r="G2133" s="21" t="s">
        <v>7052</v>
      </c>
      <c r="H2133" s="21" t="s">
        <v>7388</v>
      </c>
      <c r="I2133" s="21" t="s">
        <v>1588</v>
      </c>
      <c r="J2133" s="21" t="s">
        <v>7389</v>
      </c>
      <c r="K2133" s="20" t="s">
        <v>1703</v>
      </c>
      <c r="L2133" s="21"/>
    </row>
    <row r="2134">
      <c r="C2134" s="12" t="s">
        <v>280</v>
      </c>
      <c r="D2134" s="12"/>
      <c r="E2134" s="12" t="s">
        <v>1619</v>
      </c>
      <c r="F2134" s="21"/>
      <c r="G2134" s="21" t="s">
        <v>7390</v>
      </c>
      <c r="H2134" s="21" t="s">
        <v>7391</v>
      </c>
      <c r="I2134" s="21" t="s">
        <v>1588</v>
      </c>
      <c r="J2134" s="21" t="s">
        <v>7392</v>
      </c>
      <c r="K2134" s="20" t="s">
        <v>3280</v>
      </c>
      <c r="L2134" s="21"/>
    </row>
    <row r="2135">
      <c r="C2135" s="12" t="s">
        <v>280</v>
      </c>
      <c r="D2135" s="12"/>
      <c r="E2135" s="12" t="s">
        <v>1619</v>
      </c>
      <c r="F2135" s="21"/>
      <c r="G2135" s="21" t="s">
        <v>7393</v>
      </c>
      <c r="H2135" s="21" t="s">
        <v>7391</v>
      </c>
      <c r="I2135" s="21" t="s">
        <v>1588</v>
      </c>
      <c r="J2135" s="21" t="s">
        <v>7394</v>
      </c>
      <c r="K2135" s="20" t="s">
        <v>3616</v>
      </c>
      <c r="L2135" s="21"/>
    </row>
    <row r="2136">
      <c r="C2136" s="12" t="s">
        <v>280</v>
      </c>
      <c r="D2136" s="12"/>
      <c r="E2136" s="12" t="s">
        <v>1619</v>
      </c>
      <c r="F2136" s="21"/>
      <c r="G2136" s="21" t="s">
        <v>7395</v>
      </c>
      <c r="H2136" s="21" t="s">
        <v>7396</v>
      </c>
      <c r="I2136" s="21" t="s">
        <v>1588</v>
      </c>
      <c r="J2136" s="21" t="s">
        <v>7397</v>
      </c>
      <c r="K2136" s="20" t="s">
        <v>3654</v>
      </c>
      <c r="L2136" s="21"/>
    </row>
    <row r="2137">
      <c r="C2137" s="12" t="s">
        <v>280</v>
      </c>
      <c r="D2137" s="12"/>
      <c r="E2137" s="12" t="s">
        <v>1729</v>
      </c>
      <c r="F2137" s="21"/>
      <c r="G2137" s="21" t="s">
        <v>7398</v>
      </c>
      <c r="H2137" s="21" t="s">
        <v>7399</v>
      </c>
      <c r="I2137" s="21" t="s">
        <v>1607</v>
      </c>
      <c r="J2137" s="21" t="s">
        <v>7400</v>
      </c>
      <c r="K2137" s="20" t="s">
        <v>7401</v>
      </c>
      <c r="L2137" s="21"/>
    </row>
    <row r="2138">
      <c r="C2138" s="12" t="s">
        <v>280</v>
      </c>
      <c r="D2138" s="12"/>
      <c r="E2138" s="12" t="s">
        <v>1729</v>
      </c>
      <c r="F2138" s="21"/>
      <c r="G2138" s="21" t="s">
        <v>7402</v>
      </c>
      <c r="H2138" s="21" t="s">
        <v>7399</v>
      </c>
      <c r="I2138" s="21" t="s">
        <v>1607</v>
      </c>
      <c r="J2138" s="21" t="s">
        <v>7403</v>
      </c>
      <c r="K2138" s="20" t="s">
        <v>7404</v>
      </c>
      <c r="L2138" s="21"/>
    </row>
    <row r="2139">
      <c r="C2139" s="12" t="s">
        <v>280</v>
      </c>
      <c r="D2139" s="12"/>
      <c r="E2139" s="12" t="s">
        <v>1729</v>
      </c>
      <c r="F2139" s="21"/>
      <c r="G2139" s="21" t="s">
        <v>7405</v>
      </c>
      <c r="H2139" s="21" t="s">
        <v>7406</v>
      </c>
      <c r="I2139" s="21" t="s">
        <v>1607</v>
      </c>
      <c r="J2139" s="21" t="s">
        <v>7407</v>
      </c>
      <c r="K2139" s="20" t="s">
        <v>7408</v>
      </c>
      <c r="L2139" s="21"/>
    </row>
    <row r="2140">
      <c r="C2140" s="12" t="s">
        <v>280</v>
      </c>
      <c r="D2140" s="12"/>
      <c r="E2140" s="12" t="s">
        <v>1729</v>
      </c>
      <c r="F2140" s="21"/>
      <c r="G2140" s="21" t="s">
        <v>7409</v>
      </c>
      <c r="H2140" s="21" t="s">
        <v>7410</v>
      </c>
      <c r="I2140" s="21" t="s">
        <v>1607</v>
      </c>
      <c r="J2140" s="21" t="s">
        <v>7411</v>
      </c>
      <c r="K2140" s="20" t="s">
        <v>7412</v>
      </c>
      <c r="L2140" s="21"/>
    </row>
    <row r="2141">
      <c r="C2141" s="12" t="s">
        <v>280</v>
      </c>
      <c r="D2141" s="12"/>
      <c r="E2141" s="12" t="s">
        <v>1729</v>
      </c>
      <c r="F2141" s="21"/>
      <c r="G2141" s="21" t="s">
        <v>7413</v>
      </c>
      <c r="H2141" s="21" t="s">
        <v>7414</v>
      </c>
      <c r="I2141" s="21" t="s">
        <v>1607</v>
      </c>
      <c r="J2141" s="21" t="s">
        <v>7415</v>
      </c>
      <c r="K2141" s="20" t="s">
        <v>7408</v>
      </c>
      <c r="L2141" s="21"/>
    </row>
    <row r="2142">
      <c r="C2142" s="12" t="s">
        <v>280</v>
      </c>
      <c r="D2142" s="12"/>
      <c r="E2142" s="12" t="s">
        <v>1729</v>
      </c>
      <c r="F2142" s="21"/>
      <c r="G2142" s="21" t="s">
        <v>7416</v>
      </c>
      <c r="H2142" s="21" t="s">
        <v>7417</v>
      </c>
      <c r="I2142" s="21" t="s">
        <v>1607</v>
      </c>
      <c r="J2142" s="21" t="s">
        <v>7418</v>
      </c>
      <c r="K2142" s="20" t="s">
        <v>7419</v>
      </c>
      <c r="L2142" s="21"/>
    </row>
    <row r="2143">
      <c r="C2143" s="12" t="s">
        <v>280</v>
      </c>
      <c r="D2143" s="12"/>
      <c r="E2143" s="12" t="s">
        <v>1729</v>
      </c>
      <c r="F2143" s="21"/>
      <c r="G2143" s="21" t="s">
        <v>7420</v>
      </c>
      <c r="H2143" s="21" t="s">
        <v>7417</v>
      </c>
      <c r="I2143" s="21" t="s">
        <v>1607</v>
      </c>
      <c r="J2143" s="21" t="s">
        <v>7421</v>
      </c>
      <c r="K2143" s="20" t="s">
        <v>7412</v>
      </c>
      <c r="L2143" s="21"/>
    </row>
    <row r="2144">
      <c r="C2144" s="12" t="s">
        <v>280</v>
      </c>
      <c r="D2144" s="12"/>
      <c r="E2144" s="12" t="s">
        <v>1729</v>
      </c>
      <c r="F2144" s="21"/>
      <c r="G2144" s="21" t="s">
        <v>7422</v>
      </c>
      <c r="H2144" s="21" t="s">
        <v>7417</v>
      </c>
      <c r="I2144" s="21" t="s">
        <v>1607</v>
      </c>
      <c r="J2144" s="21" t="s">
        <v>7423</v>
      </c>
      <c r="K2144" s="20" t="s">
        <v>7401</v>
      </c>
      <c r="L2144" s="21"/>
    </row>
    <row r="2145">
      <c r="C2145" s="12" t="s">
        <v>280</v>
      </c>
      <c r="D2145" s="12"/>
      <c r="E2145" s="12" t="s">
        <v>1729</v>
      </c>
      <c r="F2145" s="21"/>
      <c r="G2145" s="21" t="s">
        <v>7424</v>
      </c>
      <c r="H2145" s="21" t="s">
        <v>7417</v>
      </c>
      <c r="I2145" s="21" t="s">
        <v>1607</v>
      </c>
      <c r="J2145" s="21" t="s">
        <v>7425</v>
      </c>
      <c r="K2145" s="20" t="s">
        <v>7404</v>
      </c>
      <c r="L2145" s="21"/>
    </row>
    <row r="2146">
      <c r="C2146" s="12" t="s">
        <v>280</v>
      </c>
      <c r="D2146" s="12"/>
      <c r="E2146" s="12" t="s">
        <v>1619</v>
      </c>
      <c r="F2146" s="21"/>
      <c r="G2146" s="21" t="s">
        <v>7426</v>
      </c>
      <c r="H2146" s="21" t="s">
        <v>7427</v>
      </c>
      <c r="I2146" s="21" t="s">
        <v>1588</v>
      </c>
      <c r="J2146" s="21" t="s">
        <v>7428</v>
      </c>
      <c r="K2146" s="20" t="s">
        <v>2007</v>
      </c>
      <c r="L2146" s="21"/>
    </row>
    <row r="2147">
      <c r="C2147" s="12" t="s">
        <v>280</v>
      </c>
      <c r="D2147" s="12"/>
      <c r="E2147" s="12" t="s">
        <v>1678</v>
      </c>
      <c r="F2147" s="21"/>
      <c r="G2147" s="21" t="s">
        <v>7429</v>
      </c>
      <c r="H2147" s="21" t="s">
        <v>7430</v>
      </c>
      <c r="I2147" s="21" t="s">
        <v>1681</v>
      </c>
      <c r="J2147" s="21" t="s">
        <v>7431</v>
      </c>
      <c r="K2147" s="20" t="s">
        <v>6244</v>
      </c>
      <c r="L2147" s="21"/>
    </row>
    <row r="2148">
      <c r="C2148" s="12" t="s">
        <v>280</v>
      </c>
      <c r="D2148" s="12" t="s">
        <v>7432</v>
      </c>
      <c r="E2148" s="12" t="s">
        <v>4183</v>
      </c>
      <c r="F2148" s="12" t="s">
        <v>7433</v>
      </c>
      <c r="G2148" s="12" t="s">
        <v>7434</v>
      </c>
      <c r="H2148" s="12" t="s">
        <v>7435</v>
      </c>
      <c r="I2148" s="12" t="s">
        <v>1715</v>
      </c>
      <c r="J2148" s="12" t="s">
        <v>7436</v>
      </c>
      <c r="K2148" s="12" t="s">
        <v>1717</v>
      </c>
      <c r="L2148" s="12" t="s">
        <v>1718</v>
      </c>
    </row>
    <row r="2149">
      <c r="C2149" s="12" t="s">
        <v>280</v>
      </c>
      <c r="D2149" s="12" t="s">
        <v>7432</v>
      </c>
      <c r="E2149" s="12" t="s">
        <v>4183</v>
      </c>
      <c r="F2149" s="12" t="s">
        <v>7437</v>
      </c>
      <c r="G2149" s="12" t="s">
        <v>7434</v>
      </c>
      <c r="H2149" s="12" t="s">
        <v>7435</v>
      </c>
      <c r="I2149" s="12" t="s">
        <v>1715</v>
      </c>
      <c r="J2149" s="12" t="s">
        <v>7436</v>
      </c>
      <c r="K2149" s="12" t="s">
        <v>1717</v>
      </c>
      <c r="L2149" s="12" t="s">
        <v>1718</v>
      </c>
    </row>
    <row r="2150">
      <c r="C2150" s="12" t="s">
        <v>280</v>
      </c>
      <c r="D2150" s="12" t="s">
        <v>7432</v>
      </c>
      <c r="E2150" s="12" t="s">
        <v>4183</v>
      </c>
      <c r="F2150" s="12" t="s">
        <v>7433</v>
      </c>
      <c r="G2150" s="12" t="s">
        <v>7438</v>
      </c>
      <c r="H2150" s="12" t="s">
        <v>7439</v>
      </c>
      <c r="I2150" s="12" t="s">
        <v>1715</v>
      </c>
      <c r="J2150" s="12" t="s">
        <v>7440</v>
      </c>
      <c r="K2150" s="12" t="s">
        <v>1717</v>
      </c>
      <c r="L2150" s="12" t="s">
        <v>1718</v>
      </c>
    </row>
    <row r="2151">
      <c r="C2151" s="12" t="s">
        <v>280</v>
      </c>
      <c r="D2151" s="12" t="s">
        <v>7432</v>
      </c>
      <c r="E2151" s="12" t="s">
        <v>4183</v>
      </c>
      <c r="F2151" s="12" t="s">
        <v>7437</v>
      </c>
      <c r="G2151" s="12" t="s">
        <v>7438</v>
      </c>
      <c r="H2151" s="12" t="s">
        <v>7439</v>
      </c>
      <c r="I2151" s="12" t="s">
        <v>1715</v>
      </c>
      <c r="J2151" s="12" t="s">
        <v>7440</v>
      </c>
      <c r="K2151" s="12" t="s">
        <v>1717</v>
      </c>
      <c r="L2151" s="12" t="s">
        <v>1718</v>
      </c>
    </row>
    <row r="2152">
      <c r="C2152" s="12" t="s">
        <v>280</v>
      </c>
      <c r="D2152" s="12" t="s">
        <v>7432</v>
      </c>
      <c r="E2152" s="12" t="s">
        <v>4183</v>
      </c>
      <c r="F2152" s="12" t="s">
        <v>7433</v>
      </c>
      <c r="G2152" s="12" t="s">
        <v>7441</v>
      </c>
      <c r="H2152" s="12" t="s">
        <v>7442</v>
      </c>
      <c r="I2152" s="12" t="s">
        <v>1715</v>
      </c>
      <c r="J2152" s="12" t="s">
        <v>7443</v>
      </c>
      <c r="K2152" s="12" t="s">
        <v>1717</v>
      </c>
      <c r="L2152" s="12" t="s">
        <v>1718</v>
      </c>
    </row>
    <row r="2153">
      <c r="C2153" s="12" t="s">
        <v>280</v>
      </c>
      <c r="D2153" s="12" t="s">
        <v>7432</v>
      </c>
      <c r="E2153" s="12" t="s">
        <v>4183</v>
      </c>
      <c r="F2153" s="12" t="s">
        <v>7437</v>
      </c>
      <c r="G2153" s="12" t="s">
        <v>7441</v>
      </c>
      <c r="H2153" s="12" t="s">
        <v>7442</v>
      </c>
      <c r="I2153" s="12" t="s">
        <v>1715</v>
      </c>
      <c r="J2153" s="12" t="s">
        <v>7443</v>
      </c>
      <c r="K2153" s="12" t="s">
        <v>1717</v>
      </c>
      <c r="L2153" s="12" t="s">
        <v>1718</v>
      </c>
    </row>
    <row r="2154">
      <c r="C2154" s="12" t="s">
        <v>280</v>
      </c>
      <c r="D2154" s="12" t="s">
        <v>7432</v>
      </c>
      <c r="E2154" s="12" t="s">
        <v>4183</v>
      </c>
      <c r="F2154" s="12" t="s">
        <v>7433</v>
      </c>
      <c r="G2154" s="12" t="s">
        <v>7444</v>
      </c>
      <c r="H2154" s="12" t="s">
        <v>7445</v>
      </c>
      <c r="I2154" s="12" t="s">
        <v>1715</v>
      </c>
      <c r="J2154" s="12" t="s">
        <v>7446</v>
      </c>
      <c r="K2154" s="12" t="s">
        <v>1717</v>
      </c>
      <c r="L2154" s="12" t="s">
        <v>1718</v>
      </c>
    </row>
    <row r="2155">
      <c r="C2155" s="12" t="s">
        <v>280</v>
      </c>
      <c r="D2155" s="12" t="s">
        <v>7432</v>
      </c>
      <c r="E2155" s="12" t="s">
        <v>4183</v>
      </c>
      <c r="F2155" s="12" t="s">
        <v>7437</v>
      </c>
      <c r="G2155" s="12" t="s">
        <v>7444</v>
      </c>
      <c r="H2155" s="12" t="s">
        <v>7445</v>
      </c>
      <c r="I2155" s="12" t="s">
        <v>1715</v>
      </c>
      <c r="J2155" s="12" t="s">
        <v>7446</v>
      </c>
      <c r="K2155" s="12" t="s">
        <v>1717</v>
      </c>
      <c r="L2155" s="12" t="s">
        <v>1718</v>
      </c>
    </row>
    <row r="2156">
      <c r="C2156" s="12" t="s">
        <v>280</v>
      </c>
      <c r="D2156" s="12" t="s">
        <v>7432</v>
      </c>
      <c r="E2156" s="12" t="s">
        <v>2783</v>
      </c>
      <c r="F2156" s="12" t="s">
        <v>7437</v>
      </c>
      <c r="G2156" s="12" t="s">
        <v>7447</v>
      </c>
      <c r="H2156" s="12" t="s">
        <v>7448</v>
      </c>
      <c r="I2156" s="12" t="s">
        <v>2784</v>
      </c>
      <c r="J2156" s="12" t="s">
        <v>7449</v>
      </c>
      <c r="K2156" s="12" t="s">
        <v>2786</v>
      </c>
      <c r="L2156" s="12" t="s">
        <v>2787</v>
      </c>
    </row>
    <row r="2157">
      <c r="C2157" s="12" t="s">
        <v>280</v>
      </c>
      <c r="D2157" s="12" t="s">
        <v>7432</v>
      </c>
      <c r="E2157" s="12" t="s">
        <v>2783</v>
      </c>
      <c r="F2157" s="12" t="s">
        <v>7433</v>
      </c>
      <c r="G2157" s="12" t="s">
        <v>7450</v>
      </c>
      <c r="H2157" s="12" t="s">
        <v>7451</v>
      </c>
      <c r="I2157" s="12" t="s">
        <v>2784</v>
      </c>
      <c r="J2157" s="12" t="s">
        <v>7452</v>
      </c>
      <c r="K2157" s="12" t="s">
        <v>2786</v>
      </c>
      <c r="L2157" s="12" t="s">
        <v>2787</v>
      </c>
    </row>
    <row r="2158">
      <c r="C2158" s="12" t="s">
        <v>280</v>
      </c>
      <c r="D2158" s="12" t="s">
        <v>7432</v>
      </c>
      <c r="E2158" s="12" t="s">
        <v>2783</v>
      </c>
      <c r="F2158" s="12" t="s">
        <v>7437</v>
      </c>
      <c r="G2158" s="12" t="s">
        <v>7450</v>
      </c>
      <c r="H2158" s="12" t="s">
        <v>7451</v>
      </c>
      <c r="I2158" s="12" t="s">
        <v>2784</v>
      </c>
      <c r="J2158" s="12" t="s">
        <v>7452</v>
      </c>
      <c r="K2158" s="12" t="s">
        <v>2786</v>
      </c>
      <c r="L2158" s="12" t="s">
        <v>2787</v>
      </c>
    </row>
    <row r="2159">
      <c r="C2159" s="12" t="s">
        <v>280</v>
      </c>
      <c r="D2159" s="12" t="s">
        <v>7432</v>
      </c>
      <c r="E2159" s="12" t="s">
        <v>2783</v>
      </c>
      <c r="F2159" s="12" t="s">
        <v>7433</v>
      </c>
      <c r="G2159" s="12" t="s">
        <v>7453</v>
      </c>
      <c r="H2159" s="12" t="s">
        <v>7454</v>
      </c>
      <c r="I2159" s="12" t="s">
        <v>2784</v>
      </c>
      <c r="J2159" s="12" t="s">
        <v>7455</v>
      </c>
      <c r="K2159" s="12" t="s">
        <v>2786</v>
      </c>
      <c r="L2159" s="12" t="s">
        <v>2787</v>
      </c>
    </row>
    <row r="2160">
      <c r="C2160" s="12" t="s">
        <v>280</v>
      </c>
      <c r="D2160" s="12" t="s">
        <v>7432</v>
      </c>
      <c r="E2160" s="12" t="s">
        <v>2783</v>
      </c>
      <c r="F2160" s="12" t="s">
        <v>7437</v>
      </c>
      <c r="G2160" s="12" t="s">
        <v>7453</v>
      </c>
      <c r="H2160" s="12" t="s">
        <v>7454</v>
      </c>
      <c r="I2160" s="12" t="s">
        <v>2784</v>
      </c>
      <c r="J2160" s="12" t="s">
        <v>7455</v>
      </c>
      <c r="K2160" s="12" t="s">
        <v>2786</v>
      </c>
      <c r="L2160" s="12" t="s">
        <v>2787</v>
      </c>
    </row>
    <row r="2161">
      <c r="C2161" s="12" t="s">
        <v>280</v>
      </c>
      <c r="D2161" s="12" t="s">
        <v>7432</v>
      </c>
      <c r="E2161" s="12" t="s">
        <v>2783</v>
      </c>
      <c r="F2161" s="12" t="s">
        <v>7433</v>
      </c>
      <c r="G2161" s="12" t="s">
        <v>7456</v>
      </c>
      <c r="H2161" s="12" t="s">
        <v>7457</v>
      </c>
      <c r="I2161" s="12" t="s">
        <v>2784</v>
      </c>
      <c r="J2161" s="12" t="s">
        <v>7458</v>
      </c>
      <c r="K2161" s="12" t="s">
        <v>2786</v>
      </c>
      <c r="L2161" s="12" t="s">
        <v>2787</v>
      </c>
    </row>
    <row r="2162">
      <c r="C2162" s="12" t="s">
        <v>280</v>
      </c>
      <c r="D2162" s="12" t="s">
        <v>7432</v>
      </c>
      <c r="E2162" s="12" t="s">
        <v>2783</v>
      </c>
      <c r="F2162" s="12" t="s">
        <v>7437</v>
      </c>
      <c r="G2162" s="12" t="s">
        <v>7456</v>
      </c>
      <c r="H2162" s="12" t="s">
        <v>7457</v>
      </c>
      <c r="I2162" s="12" t="s">
        <v>2784</v>
      </c>
      <c r="J2162" s="12" t="s">
        <v>7458</v>
      </c>
      <c r="K2162" s="12" t="s">
        <v>2786</v>
      </c>
      <c r="L2162" s="12" t="s">
        <v>2787</v>
      </c>
    </row>
    <row r="2163">
      <c r="C2163" s="12" t="s">
        <v>280</v>
      </c>
      <c r="D2163" s="12" t="s">
        <v>7432</v>
      </c>
      <c r="E2163" s="12" t="s">
        <v>2783</v>
      </c>
      <c r="F2163" s="12" t="s">
        <v>7437</v>
      </c>
      <c r="G2163" s="12" t="s">
        <v>7459</v>
      </c>
      <c r="H2163" s="12" t="s">
        <v>7460</v>
      </c>
      <c r="I2163" s="12" t="s">
        <v>2784</v>
      </c>
      <c r="J2163" s="12" t="s">
        <v>7461</v>
      </c>
      <c r="K2163" s="12" t="s">
        <v>2786</v>
      </c>
      <c r="L2163" s="12" t="s">
        <v>2787</v>
      </c>
    </row>
    <row r="2164">
      <c r="C2164" s="12" t="s">
        <v>280</v>
      </c>
      <c r="D2164" s="12" t="s">
        <v>7432</v>
      </c>
      <c r="E2164" s="12" t="s">
        <v>2783</v>
      </c>
      <c r="F2164" s="12" t="s">
        <v>7433</v>
      </c>
      <c r="G2164" s="12" t="s">
        <v>7462</v>
      </c>
      <c r="H2164" s="12" t="s">
        <v>7463</v>
      </c>
      <c r="I2164" s="12" t="s">
        <v>2784</v>
      </c>
      <c r="J2164" s="12" t="s">
        <v>7464</v>
      </c>
      <c r="K2164" s="12" t="s">
        <v>2786</v>
      </c>
      <c r="L2164" s="12" t="s">
        <v>2787</v>
      </c>
    </row>
    <row r="2165">
      <c r="C2165" s="12" t="s">
        <v>280</v>
      </c>
      <c r="D2165" s="12" t="s">
        <v>7432</v>
      </c>
      <c r="E2165" s="12" t="s">
        <v>2783</v>
      </c>
      <c r="F2165" s="12" t="s">
        <v>7437</v>
      </c>
      <c r="G2165" s="12" t="s">
        <v>7462</v>
      </c>
      <c r="H2165" s="12" t="s">
        <v>7463</v>
      </c>
      <c r="I2165" s="12" t="s">
        <v>2784</v>
      </c>
      <c r="J2165" s="12" t="s">
        <v>7464</v>
      </c>
      <c r="K2165" s="12" t="s">
        <v>2786</v>
      </c>
      <c r="L2165" s="12" t="s">
        <v>2787</v>
      </c>
    </row>
    <row r="2166">
      <c r="C2166" s="12" t="s">
        <v>280</v>
      </c>
      <c r="D2166" s="12" t="s">
        <v>7432</v>
      </c>
      <c r="E2166" s="12" t="s">
        <v>2783</v>
      </c>
      <c r="F2166" s="12" t="s">
        <v>7433</v>
      </c>
      <c r="G2166" s="12" t="s">
        <v>7465</v>
      </c>
      <c r="H2166" s="12" t="s">
        <v>7170</v>
      </c>
      <c r="I2166" s="12" t="s">
        <v>2784</v>
      </c>
      <c r="J2166" s="12" t="s">
        <v>7171</v>
      </c>
      <c r="K2166" s="12" t="s">
        <v>2786</v>
      </c>
      <c r="L2166" s="12" t="s">
        <v>2787</v>
      </c>
    </row>
    <row r="2167">
      <c r="C2167" s="12" t="s">
        <v>280</v>
      </c>
      <c r="D2167" s="12" t="s">
        <v>7432</v>
      </c>
      <c r="E2167" s="12" t="s">
        <v>2783</v>
      </c>
      <c r="F2167" s="12" t="s">
        <v>7437</v>
      </c>
      <c r="G2167" s="12" t="s">
        <v>7465</v>
      </c>
      <c r="H2167" s="12" t="s">
        <v>7170</v>
      </c>
      <c r="I2167" s="12" t="s">
        <v>2784</v>
      </c>
      <c r="J2167" s="12" t="s">
        <v>7171</v>
      </c>
      <c r="K2167" s="12" t="s">
        <v>2786</v>
      </c>
      <c r="L2167" s="12" t="s">
        <v>2787</v>
      </c>
    </row>
    <row r="2168">
      <c r="C2168" s="12" t="s">
        <v>280</v>
      </c>
      <c r="D2168" s="12" t="s">
        <v>7432</v>
      </c>
      <c r="E2168" s="12" t="s">
        <v>2783</v>
      </c>
      <c r="F2168" s="12" t="s">
        <v>7437</v>
      </c>
      <c r="G2168" s="12" t="s">
        <v>7466</v>
      </c>
      <c r="H2168" s="12" t="s">
        <v>7467</v>
      </c>
      <c r="I2168" s="12" t="s">
        <v>2784</v>
      </c>
      <c r="J2168" s="12" t="s">
        <v>7468</v>
      </c>
      <c r="K2168" s="12" t="s">
        <v>2786</v>
      </c>
      <c r="L2168" s="12" t="s">
        <v>2787</v>
      </c>
    </row>
    <row r="2169">
      <c r="C2169" s="12" t="s">
        <v>280</v>
      </c>
      <c r="D2169" s="12" t="s">
        <v>7432</v>
      </c>
      <c r="E2169" s="12" t="s">
        <v>2783</v>
      </c>
      <c r="F2169" s="12" t="s">
        <v>7437</v>
      </c>
      <c r="G2169" s="12" t="s">
        <v>7469</v>
      </c>
      <c r="H2169" s="12" t="s">
        <v>7238</v>
      </c>
      <c r="I2169" s="12" t="s">
        <v>2784</v>
      </c>
      <c r="J2169" s="12" t="s">
        <v>7239</v>
      </c>
      <c r="K2169" s="12" t="s">
        <v>2786</v>
      </c>
      <c r="L2169" s="12" t="s">
        <v>2787</v>
      </c>
    </row>
    <row r="2170">
      <c r="C2170" s="12" t="s">
        <v>280</v>
      </c>
      <c r="D2170" s="12" t="s">
        <v>7432</v>
      </c>
      <c r="E2170" s="12" t="s">
        <v>2783</v>
      </c>
      <c r="F2170" s="12" t="s">
        <v>7437</v>
      </c>
      <c r="G2170" s="12" t="s">
        <v>7470</v>
      </c>
      <c r="H2170" s="12" t="s">
        <v>7471</v>
      </c>
      <c r="I2170" s="12" t="s">
        <v>2784</v>
      </c>
      <c r="J2170" s="12" t="s">
        <v>7472</v>
      </c>
      <c r="K2170" s="12" t="s">
        <v>2786</v>
      </c>
      <c r="L2170" s="12" t="s">
        <v>2787</v>
      </c>
    </row>
    <row r="2171">
      <c r="C2171" s="12" t="s">
        <v>280</v>
      </c>
      <c r="D2171" s="12" t="s">
        <v>7432</v>
      </c>
      <c r="E2171" s="12" t="s">
        <v>2783</v>
      </c>
      <c r="F2171" s="12" t="s">
        <v>7433</v>
      </c>
      <c r="G2171" s="12" t="s">
        <v>7473</v>
      </c>
      <c r="H2171" s="12" t="s">
        <v>7474</v>
      </c>
      <c r="I2171" s="12" t="s">
        <v>2784</v>
      </c>
      <c r="J2171" s="12" t="s">
        <v>7475</v>
      </c>
      <c r="K2171" s="12" t="s">
        <v>2786</v>
      </c>
      <c r="L2171" s="12" t="s">
        <v>2787</v>
      </c>
    </row>
    <row r="2172">
      <c r="C2172" s="12" t="s">
        <v>280</v>
      </c>
      <c r="D2172" s="12" t="s">
        <v>7432</v>
      </c>
      <c r="E2172" s="12" t="s">
        <v>2783</v>
      </c>
      <c r="F2172" s="12" t="s">
        <v>7437</v>
      </c>
      <c r="G2172" s="12" t="s">
        <v>7473</v>
      </c>
      <c r="H2172" s="12" t="s">
        <v>7474</v>
      </c>
      <c r="I2172" s="12" t="s">
        <v>2784</v>
      </c>
      <c r="J2172" s="12" t="s">
        <v>7475</v>
      </c>
      <c r="K2172" s="12" t="s">
        <v>2786</v>
      </c>
      <c r="L2172" s="12" t="s">
        <v>2787</v>
      </c>
    </row>
    <row r="2173">
      <c r="C2173" s="12" t="s">
        <v>280</v>
      </c>
      <c r="D2173" s="12" t="s">
        <v>7432</v>
      </c>
      <c r="E2173" s="12" t="s">
        <v>2783</v>
      </c>
      <c r="F2173" s="12" t="s">
        <v>7437</v>
      </c>
      <c r="G2173" s="12" t="s">
        <v>7476</v>
      </c>
      <c r="H2173" s="12" t="s">
        <v>7477</v>
      </c>
      <c r="I2173" s="12" t="s">
        <v>2784</v>
      </c>
      <c r="J2173" s="12" t="s">
        <v>7478</v>
      </c>
      <c r="K2173" s="12" t="s">
        <v>2786</v>
      </c>
      <c r="L2173" s="12" t="s">
        <v>2787</v>
      </c>
    </row>
    <row r="2174">
      <c r="C2174" s="12" t="s">
        <v>280</v>
      </c>
      <c r="D2174" s="12" t="s">
        <v>7432</v>
      </c>
      <c r="E2174" s="12" t="s">
        <v>2783</v>
      </c>
      <c r="F2174" s="12" t="s">
        <v>7437</v>
      </c>
      <c r="G2174" s="12" t="s">
        <v>7479</v>
      </c>
      <c r="H2174" s="12" t="s">
        <v>7480</v>
      </c>
      <c r="I2174" s="12" t="s">
        <v>2784</v>
      </c>
      <c r="J2174" s="12" t="s">
        <v>7481</v>
      </c>
      <c r="K2174" s="12" t="s">
        <v>2786</v>
      </c>
      <c r="L2174" s="12" t="s">
        <v>2787</v>
      </c>
    </row>
    <row r="2175">
      <c r="C2175" s="12" t="s">
        <v>280</v>
      </c>
      <c r="D2175" s="12" t="s">
        <v>7432</v>
      </c>
      <c r="E2175" s="12" t="s">
        <v>2783</v>
      </c>
      <c r="F2175" s="12" t="s">
        <v>7433</v>
      </c>
      <c r="G2175" s="12" t="s">
        <v>7482</v>
      </c>
      <c r="H2175" s="12" t="s">
        <v>7483</v>
      </c>
      <c r="I2175" s="12" t="s">
        <v>2784</v>
      </c>
      <c r="J2175" s="12" t="s">
        <v>7484</v>
      </c>
      <c r="K2175" s="12" t="s">
        <v>2786</v>
      </c>
      <c r="L2175" s="12" t="s">
        <v>2787</v>
      </c>
    </row>
    <row r="2176">
      <c r="C2176" s="12" t="s">
        <v>280</v>
      </c>
      <c r="D2176" s="12" t="s">
        <v>7432</v>
      </c>
      <c r="E2176" s="12" t="s">
        <v>2783</v>
      </c>
      <c r="F2176" s="12" t="s">
        <v>7437</v>
      </c>
      <c r="G2176" s="12" t="s">
        <v>7482</v>
      </c>
      <c r="H2176" s="12" t="s">
        <v>7483</v>
      </c>
      <c r="I2176" s="12" t="s">
        <v>2784</v>
      </c>
      <c r="J2176" s="12" t="s">
        <v>7484</v>
      </c>
      <c r="K2176" s="12" t="s">
        <v>2786</v>
      </c>
      <c r="L2176" s="12" t="s">
        <v>2787</v>
      </c>
    </row>
    <row r="2177">
      <c r="C2177" s="12" t="s">
        <v>280</v>
      </c>
      <c r="D2177" s="12" t="s">
        <v>7432</v>
      </c>
      <c r="E2177" s="12" t="s">
        <v>2783</v>
      </c>
      <c r="F2177" s="12" t="s">
        <v>7433</v>
      </c>
      <c r="G2177" s="12" t="s">
        <v>7485</v>
      </c>
      <c r="H2177" s="12" t="s">
        <v>7486</v>
      </c>
      <c r="I2177" s="12" t="s">
        <v>2784</v>
      </c>
      <c r="J2177" s="12" t="s">
        <v>7487</v>
      </c>
      <c r="K2177" s="12" t="s">
        <v>2786</v>
      </c>
      <c r="L2177" s="12" t="s">
        <v>2787</v>
      </c>
    </row>
    <row r="2178">
      <c r="C2178" s="12" t="s">
        <v>280</v>
      </c>
      <c r="D2178" s="12" t="s">
        <v>7432</v>
      </c>
      <c r="E2178" s="12" t="s">
        <v>2783</v>
      </c>
      <c r="F2178" s="12" t="s">
        <v>7437</v>
      </c>
      <c r="G2178" s="12" t="s">
        <v>7485</v>
      </c>
      <c r="H2178" s="12" t="s">
        <v>7486</v>
      </c>
      <c r="I2178" s="12" t="s">
        <v>2784</v>
      </c>
      <c r="J2178" s="12" t="s">
        <v>7487</v>
      </c>
      <c r="K2178" s="12" t="s">
        <v>2786</v>
      </c>
      <c r="L2178" s="12" t="s">
        <v>2787</v>
      </c>
    </row>
    <row r="2179">
      <c r="C2179" s="12" t="s">
        <v>280</v>
      </c>
      <c r="D2179" s="12" t="s">
        <v>7432</v>
      </c>
      <c r="E2179" s="12" t="s">
        <v>1656</v>
      </c>
      <c r="F2179" s="12" t="s">
        <v>7437</v>
      </c>
      <c r="G2179" s="12" t="s">
        <v>7488</v>
      </c>
      <c r="H2179" s="12" t="s">
        <v>7489</v>
      </c>
      <c r="I2179" s="12" t="s">
        <v>1637</v>
      </c>
      <c r="J2179" s="12" t="s">
        <v>7490</v>
      </c>
      <c r="K2179" s="12" t="s">
        <v>1833</v>
      </c>
      <c r="L2179" s="12" t="s">
        <v>1834</v>
      </c>
    </row>
    <row r="2180">
      <c r="C2180" s="12" t="s">
        <v>280</v>
      </c>
      <c r="D2180" s="12" t="s">
        <v>7432</v>
      </c>
      <c r="E2180" s="12" t="s">
        <v>1656</v>
      </c>
      <c r="F2180" s="12" t="s">
        <v>7437</v>
      </c>
      <c r="G2180" s="12" t="s">
        <v>7491</v>
      </c>
      <c r="H2180" s="12" t="s">
        <v>7492</v>
      </c>
      <c r="I2180" s="12" t="s">
        <v>1637</v>
      </c>
      <c r="J2180" s="12" t="s">
        <v>7493</v>
      </c>
      <c r="K2180" s="12" t="s">
        <v>1833</v>
      </c>
      <c r="L2180" s="12" t="s">
        <v>1834</v>
      </c>
    </row>
    <row r="2181">
      <c r="C2181" s="12" t="s">
        <v>280</v>
      </c>
      <c r="D2181" s="12" t="s">
        <v>7432</v>
      </c>
      <c r="E2181" s="12" t="s">
        <v>1656</v>
      </c>
      <c r="F2181" s="12" t="s">
        <v>7433</v>
      </c>
      <c r="G2181" s="12" t="s">
        <v>7494</v>
      </c>
      <c r="H2181" s="12" t="s">
        <v>7495</v>
      </c>
      <c r="I2181" s="12" t="s">
        <v>1637</v>
      </c>
      <c r="J2181" s="12" t="s">
        <v>7496</v>
      </c>
      <c r="K2181" s="12" t="s">
        <v>1833</v>
      </c>
      <c r="L2181" s="12" t="s">
        <v>1834</v>
      </c>
    </row>
    <row r="2182">
      <c r="C2182" s="12" t="s">
        <v>280</v>
      </c>
      <c r="D2182" s="12" t="s">
        <v>7432</v>
      </c>
      <c r="E2182" s="12" t="s">
        <v>1656</v>
      </c>
      <c r="F2182" s="12" t="s">
        <v>7437</v>
      </c>
      <c r="G2182" s="12" t="s">
        <v>7494</v>
      </c>
      <c r="H2182" s="12" t="s">
        <v>7495</v>
      </c>
      <c r="I2182" s="12" t="s">
        <v>1637</v>
      </c>
      <c r="J2182" s="12" t="s">
        <v>7496</v>
      </c>
      <c r="K2182" s="12" t="s">
        <v>1833</v>
      </c>
      <c r="L2182" s="12" t="s">
        <v>1834</v>
      </c>
    </row>
    <row r="2183">
      <c r="C2183" s="12" t="s">
        <v>280</v>
      </c>
      <c r="D2183" s="12" t="s">
        <v>7432</v>
      </c>
      <c r="E2183" s="12" t="s">
        <v>1656</v>
      </c>
      <c r="F2183" s="12" t="s">
        <v>7433</v>
      </c>
      <c r="G2183" s="12" t="s">
        <v>7497</v>
      </c>
      <c r="H2183" s="12" t="s">
        <v>7498</v>
      </c>
      <c r="I2183" s="12" t="s">
        <v>1637</v>
      </c>
      <c r="J2183" s="12" t="s">
        <v>7499</v>
      </c>
      <c r="K2183" s="12" t="s">
        <v>1833</v>
      </c>
      <c r="L2183" s="12" t="s">
        <v>1834</v>
      </c>
    </row>
    <row r="2184">
      <c r="C2184" s="12" t="s">
        <v>280</v>
      </c>
      <c r="D2184" s="12" t="s">
        <v>7432</v>
      </c>
      <c r="E2184" s="12" t="s">
        <v>1656</v>
      </c>
      <c r="F2184" s="12" t="s">
        <v>7437</v>
      </c>
      <c r="G2184" s="12" t="s">
        <v>7497</v>
      </c>
      <c r="H2184" s="12" t="s">
        <v>7498</v>
      </c>
      <c r="I2184" s="12" t="s">
        <v>1637</v>
      </c>
      <c r="J2184" s="12" t="s">
        <v>7499</v>
      </c>
      <c r="K2184" s="12" t="s">
        <v>1833</v>
      </c>
      <c r="L2184" s="12" t="s">
        <v>1834</v>
      </c>
    </row>
    <row r="2185">
      <c r="C2185" s="12" t="s">
        <v>280</v>
      </c>
      <c r="D2185" s="12" t="s">
        <v>7432</v>
      </c>
      <c r="E2185" s="12" t="s">
        <v>1656</v>
      </c>
      <c r="F2185" s="12" t="s">
        <v>7437</v>
      </c>
      <c r="G2185" s="12" t="s">
        <v>7500</v>
      </c>
      <c r="H2185" s="12" t="s">
        <v>7501</v>
      </c>
      <c r="I2185" s="12" t="s">
        <v>1637</v>
      </c>
      <c r="J2185" s="12" t="s">
        <v>7502</v>
      </c>
      <c r="K2185" s="12" t="s">
        <v>2777</v>
      </c>
      <c r="L2185" s="12" t="s">
        <v>2778</v>
      </c>
    </row>
    <row r="2186">
      <c r="C2186" s="12" t="s">
        <v>280</v>
      </c>
      <c r="D2186" s="12" t="s">
        <v>7432</v>
      </c>
      <c r="E2186" s="12" t="s">
        <v>1656</v>
      </c>
      <c r="F2186" s="12" t="s">
        <v>7437</v>
      </c>
      <c r="G2186" s="12" t="s">
        <v>7503</v>
      </c>
      <c r="H2186" s="12" t="s">
        <v>7492</v>
      </c>
      <c r="I2186" s="12" t="s">
        <v>1637</v>
      </c>
      <c r="J2186" s="12" t="s">
        <v>7504</v>
      </c>
      <c r="K2186" s="12" t="s">
        <v>2777</v>
      </c>
      <c r="L2186" s="12" t="s">
        <v>2778</v>
      </c>
    </row>
    <row r="2187">
      <c r="C2187" s="12" t="s">
        <v>280</v>
      </c>
      <c r="D2187" s="12" t="s">
        <v>7432</v>
      </c>
      <c r="E2187" s="12" t="s">
        <v>1656</v>
      </c>
      <c r="F2187" s="12" t="s">
        <v>7433</v>
      </c>
      <c r="G2187" s="12" t="s">
        <v>7494</v>
      </c>
      <c r="H2187" s="12" t="s">
        <v>7495</v>
      </c>
      <c r="I2187" s="12" t="s">
        <v>1637</v>
      </c>
      <c r="J2187" s="12" t="s">
        <v>7505</v>
      </c>
      <c r="K2187" s="12" t="s">
        <v>2777</v>
      </c>
      <c r="L2187" s="12" t="s">
        <v>2778</v>
      </c>
    </row>
    <row r="2188">
      <c r="C2188" s="12" t="s">
        <v>280</v>
      </c>
      <c r="D2188" s="12" t="s">
        <v>7432</v>
      </c>
      <c r="E2188" s="12" t="s">
        <v>1656</v>
      </c>
      <c r="F2188" s="12" t="s">
        <v>7437</v>
      </c>
      <c r="G2188" s="12" t="s">
        <v>7494</v>
      </c>
      <c r="H2188" s="12" t="s">
        <v>7495</v>
      </c>
      <c r="I2188" s="12" t="s">
        <v>1637</v>
      </c>
      <c r="J2188" s="12" t="s">
        <v>7505</v>
      </c>
      <c r="K2188" s="12" t="s">
        <v>2777</v>
      </c>
      <c r="L2188" s="12" t="s">
        <v>2778</v>
      </c>
    </row>
    <row r="2189">
      <c r="C2189" s="12" t="s">
        <v>280</v>
      </c>
      <c r="D2189" s="12" t="s">
        <v>7432</v>
      </c>
      <c r="E2189" s="12" t="s">
        <v>1656</v>
      </c>
      <c r="F2189" s="12" t="s">
        <v>7433</v>
      </c>
      <c r="G2189" s="12" t="s">
        <v>7497</v>
      </c>
      <c r="H2189" s="12" t="s">
        <v>7498</v>
      </c>
      <c r="I2189" s="12" t="s">
        <v>1637</v>
      </c>
      <c r="J2189" s="12" t="s">
        <v>7506</v>
      </c>
      <c r="K2189" s="12" t="s">
        <v>2777</v>
      </c>
      <c r="L2189" s="12" t="s">
        <v>2778</v>
      </c>
    </row>
    <row r="2190">
      <c r="C2190" s="12" t="s">
        <v>280</v>
      </c>
      <c r="D2190" s="12" t="s">
        <v>7432</v>
      </c>
      <c r="E2190" s="12" t="s">
        <v>1656</v>
      </c>
      <c r="F2190" s="12" t="s">
        <v>7437</v>
      </c>
      <c r="G2190" s="12" t="s">
        <v>7497</v>
      </c>
      <c r="H2190" s="12" t="s">
        <v>7498</v>
      </c>
      <c r="I2190" s="12" t="s">
        <v>1637</v>
      </c>
      <c r="J2190" s="12" t="s">
        <v>7506</v>
      </c>
      <c r="K2190" s="12" t="s">
        <v>2777</v>
      </c>
      <c r="L2190" s="12" t="s">
        <v>2778</v>
      </c>
    </row>
    <row r="2191">
      <c r="C2191" s="12" t="s">
        <v>280</v>
      </c>
      <c r="D2191" s="12" t="s">
        <v>7432</v>
      </c>
      <c r="E2191" s="12" t="s">
        <v>1654</v>
      </c>
      <c r="F2191" s="12" t="s">
        <v>7437</v>
      </c>
      <c r="G2191" s="12" t="s">
        <v>7507</v>
      </c>
      <c r="H2191" s="12" t="s">
        <v>7508</v>
      </c>
      <c r="I2191" s="12" t="s">
        <v>1600</v>
      </c>
      <c r="J2191" s="12" t="s">
        <v>7509</v>
      </c>
      <c r="K2191" s="12" t="s">
        <v>2048</v>
      </c>
      <c r="L2191" s="12" t="s">
        <v>2049</v>
      </c>
    </row>
    <row r="2192">
      <c r="C2192" s="12" t="s">
        <v>280</v>
      </c>
      <c r="D2192" s="12" t="s">
        <v>7432</v>
      </c>
      <c r="E2192" s="12" t="s">
        <v>1654</v>
      </c>
      <c r="F2192" s="12" t="s">
        <v>7433</v>
      </c>
      <c r="G2192" s="12" t="s">
        <v>7510</v>
      </c>
      <c r="H2192" s="12" t="s">
        <v>7511</v>
      </c>
      <c r="I2192" s="12" t="s">
        <v>1600</v>
      </c>
      <c r="J2192" s="12" t="s">
        <v>7512</v>
      </c>
      <c r="K2192" s="12" t="s">
        <v>2048</v>
      </c>
      <c r="L2192" s="12" t="s">
        <v>2049</v>
      </c>
    </row>
    <row r="2193">
      <c r="C2193" s="12" t="s">
        <v>280</v>
      </c>
      <c r="D2193" s="12" t="s">
        <v>7432</v>
      </c>
      <c r="E2193" s="12" t="s">
        <v>1654</v>
      </c>
      <c r="F2193" s="12" t="s">
        <v>7437</v>
      </c>
      <c r="G2193" s="12" t="s">
        <v>7510</v>
      </c>
      <c r="H2193" s="12" t="s">
        <v>7511</v>
      </c>
      <c r="I2193" s="12" t="s">
        <v>1600</v>
      </c>
      <c r="J2193" s="12" t="s">
        <v>7512</v>
      </c>
      <c r="K2193" s="12" t="s">
        <v>2048</v>
      </c>
      <c r="L2193" s="12" t="s">
        <v>2049</v>
      </c>
    </row>
    <row r="2194">
      <c r="C2194" s="12" t="s">
        <v>280</v>
      </c>
      <c r="D2194" s="12" t="s">
        <v>7432</v>
      </c>
      <c r="E2194" s="12" t="s">
        <v>1654</v>
      </c>
      <c r="F2194" s="12" t="s">
        <v>7433</v>
      </c>
      <c r="G2194" s="12" t="s">
        <v>7513</v>
      </c>
      <c r="H2194" s="12" t="s">
        <v>7514</v>
      </c>
      <c r="I2194" s="12" t="s">
        <v>1600</v>
      </c>
      <c r="J2194" s="12" t="s">
        <v>7515</v>
      </c>
      <c r="K2194" s="12" t="s">
        <v>2048</v>
      </c>
      <c r="L2194" s="12" t="s">
        <v>2049</v>
      </c>
    </row>
    <row r="2195">
      <c r="C2195" s="12" t="s">
        <v>280</v>
      </c>
      <c r="D2195" s="12" t="s">
        <v>7432</v>
      </c>
      <c r="E2195" s="12" t="s">
        <v>1654</v>
      </c>
      <c r="F2195" s="12" t="s">
        <v>7437</v>
      </c>
      <c r="G2195" s="12" t="s">
        <v>7513</v>
      </c>
      <c r="H2195" s="12" t="s">
        <v>7514</v>
      </c>
      <c r="I2195" s="12" t="s">
        <v>1600</v>
      </c>
      <c r="J2195" s="12" t="s">
        <v>7515</v>
      </c>
      <c r="K2195" s="12" t="s">
        <v>2048</v>
      </c>
      <c r="L2195" s="12" t="s">
        <v>2049</v>
      </c>
    </row>
    <row r="2196">
      <c r="C2196" s="12" t="s">
        <v>280</v>
      </c>
      <c r="D2196" s="12" t="s">
        <v>7432</v>
      </c>
      <c r="E2196" s="12" t="s">
        <v>1654</v>
      </c>
      <c r="F2196" s="12" t="s">
        <v>7437</v>
      </c>
      <c r="G2196" s="12" t="s">
        <v>7516</v>
      </c>
      <c r="H2196" s="12" t="s">
        <v>7517</v>
      </c>
      <c r="I2196" s="12" t="s">
        <v>1600</v>
      </c>
      <c r="J2196" s="12" t="s">
        <v>7518</v>
      </c>
      <c r="K2196" s="12" t="s">
        <v>1602</v>
      </c>
      <c r="L2196" s="12" t="s">
        <v>1603</v>
      </c>
    </row>
    <row r="2197">
      <c r="C2197" s="12" t="s">
        <v>280</v>
      </c>
      <c r="D2197" s="12" t="s">
        <v>7432</v>
      </c>
      <c r="E2197" s="12" t="s">
        <v>1654</v>
      </c>
      <c r="F2197" s="12" t="s">
        <v>7433</v>
      </c>
      <c r="G2197" s="12" t="s">
        <v>7519</v>
      </c>
      <c r="H2197" s="12" t="s">
        <v>7520</v>
      </c>
      <c r="I2197" s="12" t="s">
        <v>1600</v>
      </c>
      <c r="J2197" s="12" t="s">
        <v>7521</v>
      </c>
      <c r="K2197" s="12" t="s">
        <v>1602</v>
      </c>
      <c r="L2197" s="12" t="s">
        <v>1603</v>
      </c>
    </row>
    <row r="2198">
      <c r="C2198" s="12" t="s">
        <v>280</v>
      </c>
      <c r="D2198" s="12" t="s">
        <v>7432</v>
      </c>
      <c r="E2198" s="12" t="s">
        <v>1654</v>
      </c>
      <c r="F2198" s="12" t="s">
        <v>7437</v>
      </c>
      <c r="G2198" s="12" t="s">
        <v>7519</v>
      </c>
      <c r="H2198" s="12" t="s">
        <v>7520</v>
      </c>
      <c r="I2198" s="12" t="s">
        <v>1600</v>
      </c>
      <c r="J2198" s="12" t="s">
        <v>7521</v>
      </c>
      <c r="K2198" s="12" t="s">
        <v>1602</v>
      </c>
      <c r="L2198" s="12" t="s">
        <v>1603</v>
      </c>
    </row>
    <row r="2199">
      <c r="C2199" s="12" t="s">
        <v>280</v>
      </c>
      <c r="D2199" s="12" t="s">
        <v>7432</v>
      </c>
      <c r="E2199" s="12" t="s">
        <v>1654</v>
      </c>
      <c r="F2199" s="12" t="s">
        <v>7433</v>
      </c>
      <c r="G2199" s="12" t="s">
        <v>7522</v>
      </c>
      <c r="H2199" s="12" t="s">
        <v>7523</v>
      </c>
      <c r="I2199" s="12" t="s">
        <v>1600</v>
      </c>
      <c r="J2199" s="12" t="s">
        <v>7524</v>
      </c>
      <c r="K2199" s="12" t="s">
        <v>1602</v>
      </c>
      <c r="L2199" s="12" t="s">
        <v>1603</v>
      </c>
    </row>
    <row r="2200">
      <c r="C2200" s="12" t="s">
        <v>280</v>
      </c>
      <c r="D2200" s="12" t="s">
        <v>7432</v>
      </c>
      <c r="E2200" s="12" t="s">
        <v>1654</v>
      </c>
      <c r="F2200" s="12" t="s">
        <v>7437</v>
      </c>
      <c r="G2200" s="12" t="s">
        <v>7522</v>
      </c>
      <c r="H2200" s="12" t="s">
        <v>7523</v>
      </c>
      <c r="I2200" s="12" t="s">
        <v>1600</v>
      </c>
      <c r="J2200" s="12" t="s">
        <v>7524</v>
      </c>
      <c r="K2200" s="12" t="s">
        <v>1602</v>
      </c>
      <c r="L2200" s="12" t="s">
        <v>1603</v>
      </c>
    </row>
    <row r="2201">
      <c r="C2201" s="12" t="s">
        <v>280</v>
      </c>
      <c r="D2201" s="12" t="s">
        <v>7432</v>
      </c>
      <c r="E2201" s="12" t="s">
        <v>1654</v>
      </c>
      <c r="F2201" s="12" t="s">
        <v>7437</v>
      </c>
      <c r="G2201" s="12" t="s">
        <v>7516</v>
      </c>
      <c r="H2201" s="12" t="s">
        <v>7517</v>
      </c>
      <c r="I2201" s="12" t="s">
        <v>1600</v>
      </c>
      <c r="J2201" s="12" t="s">
        <v>7525</v>
      </c>
      <c r="K2201" s="12" t="s">
        <v>1782</v>
      </c>
      <c r="L2201" s="12" t="s">
        <v>1783</v>
      </c>
    </row>
    <row r="2202">
      <c r="C2202" s="12" t="s">
        <v>280</v>
      </c>
      <c r="D2202" s="12" t="s">
        <v>7432</v>
      </c>
      <c r="E2202" s="12" t="s">
        <v>1654</v>
      </c>
      <c r="F2202" s="12" t="s">
        <v>7433</v>
      </c>
      <c r="G2202" s="12" t="s">
        <v>7519</v>
      </c>
      <c r="H2202" s="12" t="s">
        <v>7520</v>
      </c>
      <c r="I2202" s="12" t="s">
        <v>1600</v>
      </c>
      <c r="J2202" s="12" t="s">
        <v>7526</v>
      </c>
      <c r="K2202" s="12" t="s">
        <v>1782</v>
      </c>
      <c r="L2202" s="12" t="s">
        <v>1783</v>
      </c>
    </row>
    <row r="2203">
      <c r="C2203" s="12" t="s">
        <v>280</v>
      </c>
      <c r="D2203" s="12" t="s">
        <v>7432</v>
      </c>
      <c r="E2203" s="12" t="s">
        <v>1654</v>
      </c>
      <c r="F2203" s="12" t="s">
        <v>7437</v>
      </c>
      <c r="G2203" s="12" t="s">
        <v>7519</v>
      </c>
      <c r="H2203" s="12" t="s">
        <v>7520</v>
      </c>
      <c r="I2203" s="12" t="s">
        <v>1600</v>
      </c>
      <c r="J2203" s="12" t="s">
        <v>7526</v>
      </c>
      <c r="K2203" s="12" t="s">
        <v>1782</v>
      </c>
      <c r="L2203" s="12" t="s">
        <v>1783</v>
      </c>
    </row>
    <row r="2204">
      <c r="C2204" s="12" t="s">
        <v>280</v>
      </c>
      <c r="D2204" s="12" t="s">
        <v>7432</v>
      </c>
      <c r="E2204" s="12" t="s">
        <v>1654</v>
      </c>
      <c r="F2204" s="12" t="s">
        <v>7433</v>
      </c>
      <c r="G2204" s="12" t="s">
        <v>7522</v>
      </c>
      <c r="H2204" s="12" t="s">
        <v>7523</v>
      </c>
      <c r="I2204" s="12" t="s">
        <v>1600</v>
      </c>
      <c r="J2204" s="12" t="s">
        <v>7527</v>
      </c>
      <c r="K2204" s="12" t="s">
        <v>1782</v>
      </c>
      <c r="L2204" s="12" t="s">
        <v>1783</v>
      </c>
    </row>
    <row r="2205">
      <c r="C2205" s="12" t="s">
        <v>280</v>
      </c>
      <c r="D2205" s="12" t="s">
        <v>7432</v>
      </c>
      <c r="E2205" s="12" t="s">
        <v>1654</v>
      </c>
      <c r="F2205" s="12" t="s">
        <v>7437</v>
      </c>
      <c r="G2205" s="12" t="s">
        <v>7522</v>
      </c>
      <c r="H2205" s="12" t="s">
        <v>7523</v>
      </c>
      <c r="I2205" s="12" t="s">
        <v>1600</v>
      </c>
      <c r="J2205" s="12" t="s">
        <v>7527</v>
      </c>
      <c r="K2205" s="12" t="s">
        <v>1782</v>
      </c>
      <c r="L2205" s="12" t="s">
        <v>1783</v>
      </c>
    </row>
    <row r="2206">
      <c r="C2206" s="12" t="s">
        <v>280</v>
      </c>
      <c r="D2206" s="12" t="s">
        <v>7432</v>
      </c>
      <c r="E2206" s="12" t="s">
        <v>1671</v>
      </c>
      <c r="F2206" s="12" t="s">
        <v>7433</v>
      </c>
      <c r="G2206" s="12" t="s">
        <v>7528</v>
      </c>
      <c r="H2206" s="12" t="s">
        <v>7529</v>
      </c>
      <c r="I2206" s="12" t="s">
        <v>1674</v>
      </c>
      <c r="J2206" s="12" t="s">
        <v>7530</v>
      </c>
      <c r="K2206" s="12" t="s">
        <v>2175</v>
      </c>
      <c r="L2206" s="12" t="s">
        <v>2176</v>
      </c>
    </row>
    <row r="2207">
      <c r="C2207" s="12" t="s">
        <v>280</v>
      </c>
      <c r="D2207" s="12" t="s">
        <v>7432</v>
      </c>
      <c r="E2207" s="12" t="s">
        <v>1671</v>
      </c>
      <c r="F2207" s="12" t="s">
        <v>7433</v>
      </c>
      <c r="G2207" s="12" t="s">
        <v>7531</v>
      </c>
      <c r="H2207" s="12" t="s">
        <v>7532</v>
      </c>
      <c r="I2207" s="12" t="s">
        <v>1674</v>
      </c>
      <c r="J2207" s="12" t="s">
        <v>7533</v>
      </c>
      <c r="K2207" s="12" t="s">
        <v>2175</v>
      </c>
      <c r="L2207" s="12" t="s">
        <v>2176</v>
      </c>
    </row>
    <row r="2208">
      <c r="C2208" s="12" t="s">
        <v>280</v>
      </c>
      <c r="D2208" s="12" t="s">
        <v>7432</v>
      </c>
      <c r="E2208" s="12" t="s">
        <v>1671</v>
      </c>
      <c r="F2208" s="12" t="s">
        <v>7437</v>
      </c>
      <c r="G2208" s="12" t="s">
        <v>7531</v>
      </c>
      <c r="H2208" s="12" t="s">
        <v>7532</v>
      </c>
      <c r="I2208" s="12" t="s">
        <v>1674</v>
      </c>
      <c r="J2208" s="12" t="s">
        <v>7533</v>
      </c>
      <c r="K2208" s="12" t="s">
        <v>2175</v>
      </c>
      <c r="L2208" s="12" t="s">
        <v>2176</v>
      </c>
    </row>
    <row r="2209">
      <c r="C2209" s="12" t="s">
        <v>280</v>
      </c>
      <c r="D2209" s="12" t="s">
        <v>7432</v>
      </c>
      <c r="E2209" s="12" t="s">
        <v>1678</v>
      </c>
      <c r="F2209" s="12" t="s">
        <v>7433</v>
      </c>
      <c r="G2209" s="12" t="s">
        <v>7537</v>
      </c>
      <c r="H2209" s="12" t="s">
        <v>7538</v>
      </c>
      <c r="I2209" s="12" t="s">
        <v>1681</v>
      </c>
      <c r="J2209" s="12" t="s">
        <v>7539</v>
      </c>
      <c r="K2209" s="12" t="s">
        <v>3599</v>
      </c>
      <c r="L2209" s="12" t="s">
        <v>3600</v>
      </c>
    </row>
    <row r="2210">
      <c r="C2210" s="12" t="s">
        <v>280</v>
      </c>
      <c r="D2210" s="12" t="s">
        <v>7432</v>
      </c>
      <c r="E2210" s="12" t="s">
        <v>1678</v>
      </c>
      <c r="F2210" s="12" t="s">
        <v>7433</v>
      </c>
      <c r="G2210" s="12" t="s">
        <v>7540</v>
      </c>
      <c r="H2210" s="12" t="s">
        <v>7541</v>
      </c>
      <c r="I2210" s="12" t="s">
        <v>1681</v>
      </c>
      <c r="J2210" s="12" t="s">
        <v>7542</v>
      </c>
      <c r="K2210" s="12" t="s">
        <v>3599</v>
      </c>
      <c r="L2210" s="12" t="s">
        <v>3600</v>
      </c>
    </row>
    <row r="2211">
      <c r="C2211" s="12" t="s">
        <v>280</v>
      </c>
      <c r="D2211" s="12" t="s">
        <v>7432</v>
      </c>
      <c r="E2211" s="12" t="s">
        <v>1678</v>
      </c>
      <c r="F2211" s="12" t="s">
        <v>7433</v>
      </c>
      <c r="G2211" s="12" t="s">
        <v>7543</v>
      </c>
      <c r="H2211" s="12" t="s">
        <v>7544</v>
      </c>
      <c r="I2211" s="12" t="s">
        <v>1681</v>
      </c>
      <c r="J2211" s="12" t="s">
        <v>7545</v>
      </c>
      <c r="K2211" s="12" t="s">
        <v>3599</v>
      </c>
      <c r="L2211" s="12" t="s">
        <v>3600</v>
      </c>
    </row>
    <row r="2212">
      <c r="C2212" s="12" t="s">
        <v>280</v>
      </c>
      <c r="D2212" s="12" t="s">
        <v>7432</v>
      </c>
      <c r="E2212" s="12" t="s">
        <v>1729</v>
      </c>
      <c r="F2212" s="12" t="s">
        <v>7433</v>
      </c>
      <c r="G2212" s="12" t="s">
        <v>7546</v>
      </c>
      <c r="H2212" s="12" t="s">
        <v>7547</v>
      </c>
      <c r="I2212" s="12" t="s">
        <v>1607</v>
      </c>
      <c r="J2212" s="12" t="s">
        <v>7548</v>
      </c>
      <c r="K2212" s="12" t="s">
        <v>7024</v>
      </c>
      <c r="L2212" s="12" t="s">
        <v>7549</v>
      </c>
    </row>
    <row r="2213">
      <c r="C2213" s="12" t="s">
        <v>280</v>
      </c>
      <c r="D2213" s="12" t="s">
        <v>7432</v>
      </c>
      <c r="E2213" s="12" t="s">
        <v>1729</v>
      </c>
      <c r="F2213" s="12" t="s">
        <v>7433</v>
      </c>
      <c r="G2213" s="12" t="s">
        <v>7550</v>
      </c>
      <c r="H2213" s="12" t="s">
        <v>7551</v>
      </c>
      <c r="I2213" s="12" t="s">
        <v>1607</v>
      </c>
      <c r="J2213" s="12" t="s">
        <v>7552</v>
      </c>
      <c r="K2213" s="12" t="s">
        <v>6960</v>
      </c>
      <c r="L2213" s="12" t="s">
        <v>7553</v>
      </c>
    </row>
    <row r="2214">
      <c r="C2214" s="12" t="s">
        <v>280</v>
      </c>
      <c r="D2214" s="12" t="s">
        <v>7432</v>
      </c>
      <c r="E2214" s="12" t="s">
        <v>1719</v>
      </c>
      <c r="F2214" s="12" t="s">
        <v>7433</v>
      </c>
      <c r="G2214" s="12" t="s">
        <v>7554</v>
      </c>
      <c r="H2214" s="12" t="s">
        <v>7555</v>
      </c>
      <c r="I2214" s="12" t="s">
        <v>1722</v>
      </c>
      <c r="J2214" s="12" t="s">
        <v>7556</v>
      </c>
      <c r="K2214" s="12" t="s">
        <v>7557</v>
      </c>
      <c r="L2214" s="12" t="s">
        <v>7558</v>
      </c>
    </row>
    <row r="2215">
      <c r="C2215" s="12" t="s">
        <v>280</v>
      </c>
      <c r="D2215" s="12" t="s">
        <v>7432</v>
      </c>
      <c r="E2215" s="12" t="s">
        <v>1719</v>
      </c>
      <c r="F2215" s="12" t="s">
        <v>7433</v>
      </c>
      <c r="G2215" s="12" t="s">
        <v>7559</v>
      </c>
      <c r="H2215" s="12" t="s">
        <v>7560</v>
      </c>
      <c r="I2215" s="12" t="s">
        <v>1722</v>
      </c>
      <c r="J2215" s="12" t="s">
        <v>7561</v>
      </c>
      <c r="K2215" s="12" t="s">
        <v>7557</v>
      </c>
      <c r="L2215" s="12" t="s">
        <v>7558</v>
      </c>
    </row>
    <row r="2216">
      <c r="C2216" s="12" t="s">
        <v>280</v>
      </c>
      <c r="D2216" s="12" t="s">
        <v>7432</v>
      </c>
      <c r="E2216" s="12" t="s">
        <v>1678</v>
      </c>
      <c r="F2216" s="12" t="s">
        <v>7437</v>
      </c>
      <c r="G2216" s="12" t="s">
        <v>7537</v>
      </c>
      <c r="H2216" s="12" t="s">
        <v>7538</v>
      </c>
      <c r="I2216" s="12" t="s">
        <v>1681</v>
      </c>
      <c r="J2216" s="12" t="s">
        <v>7539</v>
      </c>
      <c r="K2216" s="12" t="s">
        <v>3599</v>
      </c>
      <c r="L2216" s="12" t="s">
        <v>3600</v>
      </c>
    </row>
    <row r="2217">
      <c r="C2217" s="12" t="s">
        <v>280</v>
      </c>
      <c r="D2217" s="12" t="s">
        <v>7432</v>
      </c>
      <c r="E2217" s="12" t="s">
        <v>1678</v>
      </c>
      <c r="F2217" s="12" t="s">
        <v>7437</v>
      </c>
      <c r="G2217" s="12" t="s">
        <v>7562</v>
      </c>
      <c r="H2217" s="12" t="s">
        <v>7563</v>
      </c>
      <c r="I2217" s="12" t="s">
        <v>1681</v>
      </c>
      <c r="J2217" s="12" t="s">
        <v>7564</v>
      </c>
      <c r="K2217" s="12" t="s">
        <v>3599</v>
      </c>
      <c r="L2217" s="12" t="s">
        <v>3600</v>
      </c>
    </row>
    <row r="2218">
      <c r="C2218" s="12" t="s">
        <v>280</v>
      </c>
      <c r="D2218" s="12" t="s">
        <v>7432</v>
      </c>
      <c r="E2218" s="12" t="s">
        <v>1678</v>
      </c>
      <c r="F2218" s="12" t="s">
        <v>7437</v>
      </c>
      <c r="G2218" s="12" t="s">
        <v>7540</v>
      </c>
      <c r="H2218" s="12" t="s">
        <v>7541</v>
      </c>
      <c r="I2218" s="12" t="s">
        <v>1681</v>
      </c>
      <c r="J2218" s="12" t="s">
        <v>7542</v>
      </c>
      <c r="K2218" s="12" t="s">
        <v>3599</v>
      </c>
      <c r="L2218" s="12" t="s">
        <v>3600</v>
      </c>
    </row>
    <row r="2219">
      <c r="C2219" s="12" t="s">
        <v>280</v>
      </c>
      <c r="D2219" s="12" t="s">
        <v>7432</v>
      </c>
      <c r="E2219" s="12" t="s">
        <v>1678</v>
      </c>
      <c r="F2219" s="12" t="s">
        <v>7437</v>
      </c>
      <c r="G2219" s="12" t="s">
        <v>7565</v>
      </c>
      <c r="H2219" s="12" t="s">
        <v>7566</v>
      </c>
      <c r="I2219" s="12" t="s">
        <v>1681</v>
      </c>
      <c r="J2219" s="12" t="s">
        <v>7567</v>
      </c>
      <c r="K2219" s="12" t="s">
        <v>3599</v>
      </c>
      <c r="L2219" s="12" t="s">
        <v>3600</v>
      </c>
    </row>
    <row r="2220">
      <c r="C2220" s="12" t="s">
        <v>280</v>
      </c>
      <c r="D2220" s="12" t="s">
        <v>7432</v>
      </c>
      <c r="E2220" s="12" t="s">
        <v>1678</v>
      </c>
      <c r="F2220" s="12" t="s">
        <v>7437</v>
      </c>
      <c r="G2220" s="12" t="s">
        <v>7568</v>
      </c>
      <c r="H2220" s="12" t="s">
        <v>7569</v>
      </c>
      <c r="I2220" s="12" t="s">
        <v>1681</v>
      </c>
      <c r="J2220" s="12" t="s">
        <v>7570</v>
      </c>
      <c r="K2220" s="12" t="s">
        <v>3599</v>
      </c>
      <c r="L2220" s="12" t="s">
        <v>3600</v>
      </c>
    </row>
    <row r="2221">
      <c r="C2221" s="12" t="s">
        <v>280</v>
      </c>
      <c r="D2221" s="12" t="s">
        <v>7432</v>
      </c>
      <c r="E2221" s="12" t="s">
        <v>1729</v>
      </c>
      <c r="F2221" s="12" t="s">
        <v>7437</v>
      </c>
      <c r="G2221" s="12" t="s">
        <v>7550</v>
      </c>
      <c r="H2221" s="12" t="s">
        <v>7551</v>
      </c>
      <c r="I2221" s="12" t="s">
        <v>1607</v>
      </c>
      <c r="J2221" s="12" t="s">
        <v>7552</v>
      </c>
      <c r="K2221" s="12" t="s">
        <v>6960</v>
      </c>
      <c r="L2221" s="12" t="s">
        <v>7553</v>
      </c>
    </row>
    <row r="2222">
      <c r="C2222" s="12" t="s">
        <v>280</v>
      </c>
      <c r="D2222" s="12" t="s">
        <v>7432</v>
      </c>
      <c r="E2222" s="12" t="s">
        <v>1719</v>
      </c>
      <c r="F2222" s="12" t="s">
        <v>7437</v>
      </c>
      <c r="G2222" s="12" t="s">
        <v>7554</v>
      </c>
      <c r="H2222" s="12" t="s">
        <v>7555</v>
      </c>
      <c r="I2222" s="12" t="s">
        <v>1722</v>
      </c>
      <c r="J2222" s="12" t="s">
        <v>7556</v>
      </c>
      <c r="K2222" s="12" t="s">
        <v>7557</v>
      </c>
      <c r="L2222" s="12" t="s">
        <v>7558</v>
      </c>
    </row>
    <row r="2223">
      <c r="C2223" s="12" t="s">
        <v>280</v>
      </c>
      <c r="D2223" s="12" t="s">
        <v>7432</v>
      </c>
      <c r="E2223" s="12" t="s">
        <v>1719</v>
      </c>
      <c r="F2223" s="12" t="s">
        <v>7437</v>
      </c>
      <c r="G2223" s="12" t="s">
        <v>7559</v>
      </c>
      <c r="H2223" s="12" t="s">
        <v>7560</v>
      </c>
      <c r="I2223" s="12" t="s">
        <v>1722</v>
      </c>
      <c r="J2223" s="12" t="s">
        <v>7561</v>
      </c>
      <c r="K2223" s="12" t="s">
        <v>7557</v>
      </c>
      <c r="L2223" s="12" t="s">
        <v>7558</v>
      </c>
    </row>
    <row r="2224">
      <c r="C2224" s="12" t="s">
        <v>280</v>
      </c>
      <c r="D2224" s="12" t="s">
        <v>7432</v>
      </c>
      <c r="E2224" s="12" t="s">
        <v>1719</v>
      </c>
      <c r="F2224" s="12" t="s">
        <v>7437</v>
      </c>
      <c r="G2224" s="12" t="s">
        <v>7571</v>
      </c>
      <c r="H2224" s="12" t="s">
        <v>7572</v>
      </c>
      <c r="I2224" s="12" t="s">
        <v>1722</v>
      </c>
      <c r="J2224" s="12" t="s">
        <v>7573</v>
      </c>
      <c r="K2224" s="12" t="s">
        <v>7557</v>
      </c>
      <c r="L2224" s="12" t="s">
        <v>7558</v>
      </c>
    </row>
    <row r="2225">
      <c r="C2225" s="12" t="s">
        <v>280</v>
      </c>
      <c r="D2225" s="12" t="s">
        <v>7432</v>
      </c>
      <c r="E2225" s="12" t="s">
        <v>1719</v>
      </c>
      <c r="F2225" s="12" t="s">
        <v>7437</v>
      </c>
      <c r="G2225" s="12" t="s">
        <v>7574</v>
      </c>
      <c r="H2225" s="12" t="s">
        <v>7575</v>
      </c>
      <c r="I2225" s="12" t="s">
        <v>1722</v>
      </c>
      <c r="J2225" s="12" t="s">
        <v>7576</v>
      </c>
      <c r="K2225" s="12" t="s">
        <v>7557</v>
      </c>
      <c r="L2225" s="12" t="s">
        <v>7558</v>
      </c>
    </row>
    <row r="2226">
      <c r="C2226" s="12" t="s">
        <v>280</v>
      </c>
      <c r="D2226" s="12" t="s">
        <v>7432</v>
      </c>
      <c r="E2226" s="12" t="s">
        <v>1719</v>
      </c>
      <c r="F2226" s="12" t="s">
        <v>7437</v>
      </c>
      <c r="G2226" s="12" t="s">
        <v>7577</v>
      </c>
      <c r="H2226" s="12" t="s">
        <v>7578</v>
      </c>
      <c r="I2226" s="12" t="s">
        <v>1722</v>
      </c>
      <c r="J2226" s="12" t="s">
        <v>7579</v>
      </c>
      <c r="K2226" s="12" t="s">
        <v>7557</v>
      </c>
      <c r="L2226" s="12" t="s">
        <v>7558</v>
      </c>
    </row>
    <row r="2227">
      <c r="C2227" s="12" t="s">
        <v>280</v>
      </c>
      <c r="D2227" s="12" t="s">
        <v>7432</v>
      </c>
      <c r="E2227" s="12" t="s">
        <v>1719</v>
      </c>
      <c r="F2227" s="12" t="s">
        <v>7437</v>
      </c>
      <c r="G2227" s="12" t="s">
        <v>7580</v>
      </c>
      <c r="H2227" s="12" t="s">
        <v>7581</v>
      </c>
      <c r="I2227" s="12" t="s">
        <v>1722</v>
      </c>
      <c r="J2227" s="12" t="s">
        <v>7582</v>
      </c>
      <c r="K2227" s="12" t="s">
        <v>7557</v>
      </c>
      <c r="L2227" s="12" t="s">
        <v>7558</v>
      </c>
    </row>
    <row r="2228">
      <c r="A2228" s="108">
        <v>1804.0</v>
      </c>
      <c r="B2228" s="108" t="s">
        <v>1584</v>
      </c>
      <c r="C2228" s="153" t="s">
        <v>7583</v>
      </c>
      <c r="D2228" s="153"/>
      <c r="E2228" s="153" t="s">
        <v>2765</v>
      </c>
      <c r="F2228" s="153"/>
      <c r="G2228" s="153" t="s">
        <v>7584</v>
      </c>
      <c r="H2228" s="153" t="s">
        <v>7585</v>
      </c>
      <c r="I2228" s="153" t="s">
        <v>1722</v>
      </c>
      <c r="J2228" s="153" t="s">
        <v>7586</v>
      </c>
      <c r="K2228" s="153" t="s">
        <v>3269</v>
      </c>
      <c r="L2228" s="138"/>
      <c r="M2228" s="138"/>
    </row>
    <row r="2229">
      <c r="A2229" s="108">
        <v>1799.0</v>
      </c>
      <c r="B2229" s="108" t="s">
        <v>1584</v>
      </c>
      <c r="C2229" s="153" t="s">
        <v>7583</v>
      </c>
      <c r="D2229" s="153"/>
      <c r="E2229" s="153" t="s">
        <v>2825</v>
      </c>
      <c r="F2229" s="153"/>
      <c r="G2229" s="153" t="s">
        <v>7587</v>
      </c>
      <c r="H2229" s="153" t="s">
        <v>7588</v>
      </c>
      <c r="I2229" s="153" t="s">
        <v>1715</v>
      </c>
      <c r="J2229" s="153" t="s">
        <v>7589</v>
      </c>
      <c r="K2229" s="153" t="s">
        <v>1717</v>
      </c>
      <c r="L2229" s="138"/>
      <c r="M2229" s="138"/>
    </row>
    <row r="2230">
      <c r="A2230" s="108">
        <v>1810.0</v>
      </c>
      <c r="B2230" s="108" t="s">
        <v>1584</v>
      </c>
      <c r="C2230" s="153" t="s">
        <v>7583</v>
      </c>
      <c r="D2230" s="153"/>
      <c r="E2230" s="153" t="s">
        <v>1597</v>
      </c>
      <c r="F2230" s="153"/>
      <c r="G2230" s="153" t="s">
        <v>7590</v>
      </c>
      <c r="H2230" s="153" t="s">
        <v>7591</v>
      </c>
      <c r="I2230" s="153" t="s">
        <v>1600</v>
      </c>
      <c r="J2230" s="153" t="s">
        <v>7592</v>
      </c>
      <c r="K2230" s="153" t="s">
        <v>3304</v>
      </c>
      <c r="L2230" s="138"/>
      <c r="M2230" s="138"/>
    </row>
    <row r="2231">
      <c r="A2231" s="108">
        <v>1823.0</v>
      </c>
      <c r="B2231" s="108" t="s">
        <v>1584</v>
      </c>
      <c r="C2231" s="153" t="s">
        <v>7583</v>
      </c>
      <c r="D2231" s="153"/>
      <c r="E2231" s="153" t="s">
        <v>1597</v>
      </c>
      <c r="F2231" s="153"/>
      <c r="G2231" s="153" t="s">
        <v>7590</v>
      </c>
      <c r="H2231" s="153" t="s">
        <v>7591</v>
      </c>
      <c r="I2231" s="153" t="s">
        <v>1600</v>
      </c>
      <c r="J2231" s="153" t="s">
        <v>7593</v>
      </c>
      <c r="K2231" s="153" t="s">
        <v>3307</v>
      </c>
      <c r="L2231" s="138"/>
      <c r="M2231" s="138"/>
    </row>
    <row r="2232">
      <c r="A2232" s="108">
        <v>1836.0</v>
      </c>
      <c r="B2232" s="108" t="s">
        <v>1584</v>
      </c>
      <c r="C2232" s="153" t="s">
        <v>7583</v>
      </c>
      <c r="D2232" s="153"/>
      <c r="E2232" s="153" t="s">
        <v>1597</v>
      </c>
      <c r="F2232" s="153"/>
      <c r="G2232" s="153" t="s">
        <v>7590</v>
      </c>
      <c r="H2232" s="153" t="s">
        <v>7591</v>
      </c>
      <c r="I2232" s="153" t="s">
        <v>1600</v>
      </c>
      <c r="J2232" s="153" t="s">
        <v>7594</v>
      </c>
      <c r="K2232" s="153" t="s">
        <v>3312</v>
      </c>
      <c r="L2232" s="138"/>
      <c r="M2232" s="138"/>
    </row>
    <row r="2233">
      <c r="A2233" s="108">
        <v>1802.0</v>
      </c>
      <c r="B2233" s="108" t="s">
        <v>1584</v>
      </c>
      <c r="C2233" s="153" t="s">
        <v>7583</v>
      </c>
      <c r="D2233" s="153"/>
      <c r="E2233" s="153" t="s">
        <v>2825</v>
      </c>
      <c r="F2233" s="153"/>
      <c r="G2233" s="153" t="s">
        <v>7595</v>
      </c>
      <c r="H2233" s="153" t="s">
        <v>7596</v>
      </c>
      <c r="I2233" s="153" t="s">
        <v>1715</v>
      </c>
      <c r="J2233" s="153" t="s">
        <v>7597</v>
      </c>
      <c r="K2233" s="153" t="s">
        <v>1717</v>
      </c>
      <c r="L2233" s="138"/>
      <c r="M2233" s="138"/>
    </row>
    <row r="2234">
      <c r="A2234" s="108">
        <v>1801.0</v>
      </c>
      <c r="B2234" s="108" t="s">
        <v>1584</v>
      </c>
      <c r="C2234" s="153" t="s">
        <v>7583</v>
      </c>
      <c r="D2234" s="153"/>
      <c r="E2234" s="153" t="s">
        <v>2825</v>
      </c>
      <c r="F2234" s="153"/>
      <c r="G2234" s="153" t="s">
        <v>7598</v>
      </c>
      <c r="H2234" s="153" t="s">
        <v>7599</v>
      </c>
      <c r="I2234" s="153" t="s">
        <v>1715</v>
      </c>
      <c r="J2234" s="153" t="s">
        <v>7600</v>
      </c>
      <c r="K2234" s="153" t="s">
        <v>1717</v>
      </c>
      <c r="L2234" s="138"/>
      <c r="M2234" s="138"/>
    </row>
    <row r="2235">
      <c r="A2235" s="108">
        <v>1803.0</v>
      </c>
      <c r="B2235" s="108" t="s">
        <v>1584</v>
      </c>
      <c r="C2235" s="153" t="s">
        <v>7583</v>
      </c>
      <c r="D2235" s="153"/>
      <c r="E2235" s="153" t="s">
        <v>2825</v>
      </c>
      <c r="F2235" s="153"/>
      <c r="G2235" s="153" t="s">
        <v>7601</v>
      </c>
      <c r="H2235" s="153" t="s">
        <v>7602</v>
      </c>
      <c r="I2235" s="153" t="s">
        <v>1715</v>
      </c>
      <c r="J2235" s="153" t="s">
        <v>7603</v>
      </c>
      <c r="K2235" s="153" t="s">
        <v>1717</v>
      </c>
      <c r="L2235" s="138"/>
      <c r="M2235" s="138"/>
    </row>
    <row r="2236">
      <c r="A2236" s="108">
        <v>1809.0</v>
      </c>
      <c r="B2236" s="108" t="s">
        <v>1584</v>
      </c>
      <c r="C2236" s="153" t="s">
        <v>7583</v>
      </c>
      <c r="D2236" s="153"/>
      <c r="E2236" s="153" t="s">
        <v>1597</v>
      </c>
      <c r="F2236" s="153"/>
      <c r="G2236" s="153" t="s">
        <v>7604</v>
      </c>
      <c r="H2236" s="153" t="s">
        <v>974</v>
      </c>
      <c r="I2236" s="153" t="s">
        <v>1600</v>
      </c>
      <c r="J2236" s="153" t="s">
        <v>7605</v>
      </c>
      <c r="K2236" s="153" t="s">
        <v>3304</v>
      </c>
      <c r="L2236" s="138"/>
      <c r="M2236" s="138"/>
    </row>
    <row r="2237">
      <c r="A2237" s="108">
        <v>1822.0</v>
      </c>
      <c r="B2237" s="108" t="s">
        <v>1584</v>
      </c>
      <c r="C2237" s="153" t="s">
        <v>7583</v>
      </c>
      <c r="D2237" s="153"/>
      <c r="E2237" s="153" t="s">
        <v>1597</v>
      </c>
      <c r="F2237" s="153"/>
      <c r="G2237" s="153" t="s">
        <v>7604</v>
      </c>
      <c r="H2237" s="153" t="s">
        <v>974</v>
      </c>
      <c r="I2237" s="153" t="s">
        <v>1600</v>
      </c>
      <c r="J2237" s="153" t="s">
        <v>7606</v>
      </c>
      <c r="K2237" s="153" t="s">
        <v>3307</v>
      </c>
      <c r="L2237" s="138"/>
      <c r="M2237" s="138"/>
    </row>
    <row r="2238">
      <c r="A2238" s="108">
        <v>1835.0</v>
      </c>
      <c r="B2238" s="108" t="s">
        <v>1584</v>
      </c>
      <c r="C2238" s="153" t="s">
        <v>7583</v>
      </c>
      <c r="D2238" s="153"/>
      <c r="E2238" s="153" t="s">
        <v>1597</v>
      </c>
      <c r="F2238" s="153"/>
      <c r="G2238" s="153" t="s">
        <v>7604</v>
      </c>
      <c r="H2238" s="153" t="s">
        <v>974</v>
      </c>
      <c r="I2238" s="153" t="s">
        <v>1600</v>
      </c>
      <c r="J2238" s="153" t="s">
        <v>7607</v>
      </c>
      <c r="K2238" s="153" t="s">
        <v>3312</v>
      </c>
      <c r="L2238" s="138"/>
      <c r="M2238" s="138"/>
    </row>
    <row r="2239">
      <c r="A2239" s="108">
        <v>1842.0</v>
      </c>
      <c r="B2239" s="108" t="s">
        <v>1584</v>
      </c>
      <c r="C2239" s="153" t="s">
        <v>7583</v>
      </c>
      <c r="D2239" s="153"/>
      <c r="E2239" s="153" t="s">
        <v>1597</v>
      </c>
      <c r="F2239" s="153"/>
      <c r="G2239" s="153" t="s">
        <v>7608</v>
      </c>
      <c r="H2239" s="153" t="s">
        <v>7609</v>
      </c>
      <c r="I2239" s="153" t="s">
        <v>1600</v>
      </c>
      <c r="J2239" s="153" t="s">
        <v>7610</v>
      </c>
      <c r="K2239" s="153" t="s">
        <v>3312</v>
      </c>
      <c r="L2239" s="138"/>
      <c r="M2239" s="138"/>
    </row>
    <row r="2240">
      <c r="A2240" s="108">
        <v>1807.0</v>
      </c>
      <c r="B2240" s="108" t="s">
        <v>1584</v>
      </c>
      <c r="C2240" s="153" t="s">
        <v>7583</v>
      </c>
      <c r="D2240" s="153"/>
      <c r="E2240" s="153" t="s">
        <v>1597</v>
      </c>
      <c r="F2240" s="153"/>
      <c r="G2240" s="153" t="s">
        <v>7611</v>
      </c>
      <c r="H2240" s="153" t="s">
        <v>7612</v>
      </c>
      <c r="I2240" s="153" t="s">
        <v>1600</v>
      </c>
      <c r="J2240" s="153" t="s">
        <v>7613</v>
      </c>
      <c r="K2240" s="153" t="s">
        <v>3304</v>
      </c>
      <c r="L2240" s="138"/>
      <c r="M2240" s="138"/>
    </row>
    <row r="2241">
      <c r="A2241" s="108">
        <v>1820.0</v>
      </c>
      <c r="B2241" s="108" t="s">
        <v>1584</v>
      </c>
      <c r="C2241" s="153" t="s">
        <v>7583</v>
      </c>
      <c r="D2241" s="153"/>
      <c r="E2241" s="153" t="s">
        <v>1597</v>
      </c>
      <c r="F2241" s="153"/>
      <c r="G2241" s="153" t="s">
        <v>7611</v>
      </c>
      <c r="H2241" s="153" t="s">
        <v>7612</v>
      </c>
      <c r="I2241" s="153" t="s">
        <v>1600</v>
      </c>
      <c r="J2241" s="153" t="s">
        <v>7614</v>
      </c>
      <c r="K2241" s="153" t="s">
        <v>3307</v>
      </c>
      <c r="L2241" s="138"/>
      <c r="M2241" s="138"/>
    </row>
    <row r="2242">
      <c r="A2242" s="108">
        <v>1833.0</v>
      </c>
      <c r="B2242" s="108" t="s">
        <v>1584</v>
      </c>
      <c r="C2242" s="153" t="s">
        <v>7583</v>
      </c>
      <c r="D2242" s="153"/>
      <c r="E2242" s="153" t="s">
        <v>1597</v>
      </c>
      <c r="F2242" s="153"/>
      <c r="G2242" s="153" t="s">
        <v>7611</v>
      </c>
      <c r="H2242" s="153" t="s">
        <v>7612</v>
      </c>
      <c r="I2242" s="153" t="s">
        <v>1600</v>
      </c>
      <c r="J2242" s="153" t="s">
        <v>7615</v>
      </c>
      <c r="K2242" s="153" t="s">
        <v>3312</v>
      </c>
      <c r="L2242" s="138"/>
      <c r="M2242" s="138"/>
    </row>
    <row r="2243">
      <c r="A2243" s="108">
        <v>1811.0</v>
      </c>
      <c r="B2243" s="108" t="s">
        <v>1584</v>
      </c>
      <c r="C2243" s="153" t="s">
        <v>7583</v>
      </c>
      <c r="D2243" s="153"/>
      <c r="E2243" s="153" t="s">
        <v>1597</v>
      </c>
      <c r="F2243" s="153"/>
      <c r="G2243" s="153" t="s">
        <v>7616</v>
      </c>
      <c r="H2243" s="153" t="s">
        <v>7617</v>
      </c>
      <c r="I2243" s="153" t="s">
        <v>1600</v>
      </c>
      <c r="J2243" s="153" t="s">
        <v>7618</v>
      </c>
      <c r="K2243" s="153" t="s">
        <v>3304</v>
      </c>
      <c r="L2243" s="138"/>
      <c r="M2243" s="138"/>
    </row>
    <row r="2244">
      <c r="A2244" s="108">
        <v>1824.0</v>
      </c>
      <c r="B2244" s="108" t="s">
        <v>1584</v>
      </c>
      <c r="C2244" s="153" t="s">
        <v>7583</v>
      </c>
      <c r="D2244" s="153"/>
      <c r="E2244" s="153" t="s">
        <v>1597</v>
      </c>
      <c r="F2244" s="153"/>
      <c r="G2244" s="153" t="s">
        <v>7616</v>
      </c>
      <c r="H2244" s="153" t="s">
        <v>7617</v>
      </c>
      <c r="I2244" s="153" t="s">
        <v>1600</v>
      </c>
      <c r="J2244" s="153" t="s">
        <v>7619</v>
      </c>
      <c r="K2244" s="153" t="s">
        <v>3307</v>
      </c>
      <c r="L2244" s="138"/>
      <c r="M2244" s="138"/>
    </row>
    <row r="2245">
      <c r="A2245" s="108">
        <v>1837.0</v>
      </c>
      <c r="B2245" s="108" t="s">
        <v>1584</v>
      </c>
      <c r="C2245" s="153" t="s">
        <v>7583</v>
      </c>
      <c r="D2245" s="153"/>
      <c r="E2245" s="153" t="s">
        <v>1597</v>
      </c>
      <c r="F2245" s="153"/>
      <c r="G2245" s="153" t="s">
        <v>7616</v>
      </c>
      <c r="H2245" s="153" t="s">
        <v>7617</v>
      </c>
      <c r="I2245" s="153" t="s">
        <v>1600</v>
      </c>
      <c r="J2245" s="153" t="s">
        <v>7620</v>
      </c>
      <c r="K2245" s="153" t="s">
        <v>3312</v>
      </c>
      <c r="L2245" s="138"/>
      <c r="M2245" s="138"/>
    </row>
    <row r="2246">
      <c r="A2246" s="108">
        <v>1814.0</v>
      </c>
      <c r="B2246" s="108" t="s">
        <v>1584</v>
      </c>
      <c r="C2246" s="153" t="s">
        <v>7583</v>
      </c>
      <c r="D2246" s="153"/>
      <c r="E2246" s="153" t="s">
        <v>1597</v>
      </c>
      <c r="F2246" s="153"/>
      <c r="G2246" s="153" t="s">
        <v>7621</v>
      </c>
      <c r="H2246" s="153" t="s">
        <v>7622</v>
      </c>
      <c r="I2246" s="153" t="s">
        <v>1600</v>
      </c>
      <c r="J2246" s="153" t="s">
        <v>7623</v>
      </c>
      <c r="K2246" s="153" t="s">
        <v>3304</v>
      </c>
      <c r="L2246" s="138"/>
      <c r="M2246" s="138"/>
    </row>
    <row r="2247">
      <c r="A2247" s="108">
        <v>1827.0</v>
      </c>
      <c r="B2247" s="108" t="s">
        <v>1584</v>
      </c>
      <c r="C2247" s="153" t="s">
        <v>7583</v>
      </c>
      <c r="D2247" s="153"/>
      <c r="E2247" s="153" t="s">
        <v>1597</v>
      </c>
      <c r="F2247" s="153"/>
      <c r="G2247" s="153" t="s">
        <v>7621</v>
      </c>
      <c r="H2247" s="153" t="s">
        <v>7622</v>
      </c>
      <c r="I2247" s="153" t="s">
        <v>1600</v>
      </c>
      <c r="J2247" s="153" t="s">
        <v>7624</v>
      </c>
      <c r="K2247" s="153" t="s">
        <v>3307</v>
      </c>
      <c r="L2247" s="138"/>
      <c r="M2247" s="138"/>
    </row>
    <row r="2248">
      <c r="A2248" s="108">
        <v>1840.0</v>
      </c>
      <c r="B2248" s="108" t="s">
        <v>1584</v>
      </c>
      <c r="C2248" s="153" t="s">
        <v>7583</v>
      </c>
      <c r="D2248" s="153"/>
      <c r="E2248" s="153" t="s">
        <v>1597</v>
      </c>
      <c r="F2248" s="153"/>
      <c r="G2248" s="153" t="s">
        <v>7621</v>
      </c>
      <c r="H2248" s="153" t="s">
        <v>7622</v>
      </c>
      <c r="I2248" s="153" t="s">
        <v>1600</v>
      </c>
      <c r="J2248" s="153" t="s">
        <v>7625</v>
      </c>
      <c r="K2248" s="153" t="s">
        <v>3312</v>
      </c>
      <c r="L2248" s="138"/>
      <c r="M2248" s="138"/>
    </row>
    <row r="2249">
      <c r="A2249" s="108">
        <v>1806.0</v>
      </c>
      <c r="B2249" s="108" t="s">
        <v>1584</v>
      </c>
      <c r="C2249" s="153" t="s">
        <v>7583</v>
      </c>
      <c r="D2249" s="153"/>
      <c r="E2249" s="153" t="s">
        <v>1597</v>
      </c>
      <c r="F2249" s="153"/>
      <c r="G2249" s="153" t="s">
        <v>7626</v>
      </c>
      <c r="H2249" s="153" t="s">
        <v>7627</v>
      </c>
      <c r="I2249" s="153" t="s">
        <v>1600</v>
      </c>
      <c r="J2249" s="153" t="s">
        <v>7628</v>
      </c>
      <c r="K2249" s="153" t="s">
        <v>3304</v>
      </c>
      <c r="L2249" s="138"/>
      <c r="M2249" s="138"/>
    </row>
    <row r="2250">
      <c r="A2250" s="108">
        <v>1819.0</v>
      </c>
      <c r="B2250" s="108" t="s">
        <v>1584</v>
      </c>
      <c r="C2250" s="153" t="s">
        <v>7583</v>
      </c>
      <c r="D2250" s="153"/>
      <c r="E2250" s="153" t="s">
        <v>1597</v>
      </c>
      <c r="F2250" s="153"/>
      <c r="G2250" s="153" t="s">
        <v>7626</v>
      </c>
      <c r="H2250" s="153" t="s">
        <v>7627</v>
      </c>
      <c r="I2250" s="153" t="s">
        <v>1600</v>
      </c>
      <c r="J2250" s="153" t="s">
        <v>7629</v>
      </c>
      <c r="K2250" s="153" t="s">
        <v>3307</v>
      </c>
      <c r="L2250" s="138"/>
      <c r="M2250" s="138"/>
    </row>
    <row r="2251">
      <c r="A2251" s="108">
        <v>1832.0</v>
      </c>
      <c r="B2251" s="108" t="s">
        <v>1584</v>
      </c>
      <c r="C2251" s="153" t="s">
        <v>7583</v>
      </c>
      <c r="D2251" s="153"/>
      <c r="E2251" s="153" t="s">
        <v>1597</v>
      </c>
      <c r="F2251" s="153"/>
      <c r="G2251" s="153" t="s">
        <v>7626</v>
      </c>
      <c r="H2251" s="153" t="s">
        <v>7627</v>
      </c>
      <c r="I2251" s="153" t="s">
        <v>1600</v>
      </c>
      <c r="J2251" s="153" t="s">
        <v>7630</v>
      </c>
      <c r="K2251" s="153" t="s">
        <v>3312</v>
      </c>
      <c r="L2251" s="138"/>
      <c r="M2251" s="138"/>
    </row>
    <row r="2252">
      <c r="A2252" s="108">
        <v>1805.0</v>
      </c>
      <c r="B2252" s="108" t="s">
        <v>1584</v>
      </c>
      <c r="C2252" s="153" t="s">
        <v>7583</v>
      </c>
      <c r="D2252" s="153"/>
      <c r="E2252" s="153" t="s">
        <v>1597</v>
      </c>
      <c r="F2252" s="153"/>
      <c r="G2252" s="153" t="s">
        <v>7631</v>
      </c>
      <c r="H2252" s="153" t="s">
        <v>7632</v>
      </c>
      <c r="I2252" s="153" t="s">
        <v>1600</v>
      </c>
      <c r="J2252" s="153" t="s">
        <v>7633</v>
      </c>
      <c r="K2252" s="153" t="s">
        <v>3304</v>
      </c>
      <c r="L2252" s="138"/>
      <c r="M2252" s="138"/>
    </row>
    <row r="2253">
      <c r="A2253" s="108">
        <v>1818.0</v>
      </c>
      <c r="B2253" s="108" t="s">
        <v>1584</v>
      </c>
      <c r="C2253" s="153" t="s">
        <v>7583</v>
      </c>
      <c r="D2253" s="153"/>
      <c r="E2253" s="153" t="s">
        <v>1597</v>
      </c>
      <c r="F2253" s="153"/>
      <c r="G2253" s="153" t="s">
        <v>7631</v>
      </c>
      <c r="H2253" s="153" t="s">
        <v>7632</v>
      </c>
      <c r="I2253" s="153" t="s">
        <v>1600</v>
      </c>
      <c r="J2253" s="153" t="s">
        <v>7634</v>
      </c>
      <c r="K2253" s="153" t="s">
        <v>3307</v>
      </c>
      <c r="L2253" s="138"/>
      <c r="M2253" s="138"/>
    </row>
    <row r="2254">
      <c r="A2254" s="108">
        <v>1831.0</v>
      </c>
      <c r="B2254" s="108" t="s">
        <v>1584</v>
      </c>
      <c r="C2254" s="153" t="s">
        <v>7583</v>
      </c>
      <c r="D2254" s="153"/>
      <c r="E2254" s="153" t="s">
        <v>1597</v>
      </c>
      <c r="F2254" s="153"/>
      <c r="G2254" s="153" t="s">
        <v>7631</v>
      </c>
      <c r="H2254" s="153" t="s">
        <v>7632</v>
      </c>
      <c r="I2254" s="153" t="s">
        <v>1600</v>
      </c>
      <c r="J2254" s="153" t="s">
        <v>7635</v>
      </c>
      <c r="K2254" s="153" t="s">
        <v>3312</v>
      </c>
      <c r="L2254" s="138"/>
      <c r="M2254" s="138"/>
    </row>
    <row r="2255">
      <c r="A2255" s="108">
        <v>1815.0</v>
      </c>
      <c r="B2255" s="108" t="s">
        <v>1584</v>
      </c>
      <c r="C2255" s="153" t="s">
        <v>7583</v>
      </c>
      <c r="D2255" s="153"/>
      <c r="E2255" s="153" t="s">
        <v>1597</v>
      </c>
      <c r="F2255" s="153"/>
      <c r="G2255" s="153" t="s">
        <v>7636</v>
      </c>
      <c r="H2255" s="153" t="s">
        <v>7637</v>
      </c>
      <c r="I2255" s="153" t="s">
        <v>1600</v>
      </c>
      <c r="J2255" s="153" t="s">
        <v>7638</v>
      </c>
      <c r="K2255" s="153" t="s">
        <v>3304</v>
      </c>
      <c r="L2255" s="138"/>
      <c r="M2255" s="138"/>
    </row>
    <row r="2256">
      <c r="A2256" s="108">
        <v>1828.0</v>
      </c>
      <c r="B2256" s="108" t="s">
        <v>1584</v>
      </c>
      <c r="C2256" s="153" t="s">
        <v>7583</v>
      </c>
      <c r="D2256" s="153"/>
      <c r="E2256" s="153" t="s">
        <v>1597</v>
      </c>
      <c r="F2256" s="153"/>
      <c r="G2256" s="153" t="s">
        <v>7636</v>
      </c>
      <c r="H2256" s="153" t="s">
        <v>7637</v>
      </c>
      <c r="I2256" s="153" t="s">
        <v>1600</v>
      </c>
      <c r="J2256" s="153" t="s">
        <v>7639</v>
      </c>
      <c r="K2256" s="153" t="s">
        <v>3307</v>
      </c>
      <c r="L2256" s="138"/>
      <c r="M2256" s="138"/>
    </row>
    <row r="2257">
      <c r="A2257" s="108">
        <v>1841.0</v>
      </c>
      <c r="B2257" s="108" t="s">
        <v>1584</v>
      </c>
      <c r="C2257" s="153" t="s">
        <v>7583</v>
      </c>
      <c r="D2257" s="153"/>
      <c r="E2257" s="153" t="s">
        <v>1597</v>
      </c>
      <c r="F2257" s="153"/>
      <c r="G2257" s="153" t="s">
        <v>7636</v>
      </c>
      <c r="H2257" s="153" t="s">
        <v>7637</v>
      </c>
      <c r="I2257" s="153" t="s">
        <v>1600</v>
      </c>
      <c r="J2257" s="153" t="s">
        <v>7640</v>
      </c>
      <c r="K2257" s="153" t="s">
        <v>3312</v>
      </c>
      <c r="L2257" s="138"/>
      <c r="M2257" s="138"/>
    </row>
    <row r="2258">
      <c r="A2258" s="108">
        <v>1812.0</v>
      </c>
      <c r="B2258" s="108" t="s">
        <v>1584</v>
      </c>
      <c r="C2258" s="153" t="s">
        <v>7583</v>
      </c>
      <c r="D2258" s="153"/>
      <c r="E2258" s="153" t="s">
        <v>1597</v>
      </c>
      <c r="F2258" s="153"/>
      <c r="G2258" s="153" t="s">
        <v>7641</v>
      </c>
      <c r="H2258" s="153" t="s">
        <v>7642</v>
      </c>
      <c r="I2258" s="153" t="s">
        <v>1600</v>
      </c>
      <c r="J2258" s="153" t="s">
        <v>7643</v>
      </c>
      <c r="K2258" s="153" t="s">
        <v>3304</v>
      </c>
      <c r="L2258" s="138"/>
      <c r="M2258" s="138"/>
    </row>
    <row r="2259">
      <c r="A2259" s="108">
        <v>1825.0</v>
      </c>
      <c r="B2259" s="108" t="s">
        <v>1584</v>
      </c>
      <c r="C2259" s="153" t="s">
        <v>7583</v>
      </c>
      <c r="D2259" s="153"/>
      <c r="E2259" s="153" t="s">
        <v>1597</v>
      </c>
      <c r="F2259" s="153"/>
      <c r="G2259" s="153" t="s">
        <v>7641</v>
      </c>
      <c r="H2259" s="153" t="s">
        <v>7642</v>
      </c>
      <c r="I2259" s="153" t="s">
        <v>1600</v>
      </c>
      <c r="J2259" s="153" t="s">
        <v>7644</v>
      </c>
      <c r="K2259" s="153" t="s">
        <v>3307</v>
      </c>
      <c r="L2259" s="138"/>
      <c r="M2259" s="138"/>
    </row>
    <row r="2260">
      <c r="A2260" s="108">
        <v>1838.0</v>
      </c>
      <c r="B2260" s="108" t="s">
        <v>1584</v>
      </c>
      <c r="C2260" s="153" t="s">
        <v>7583</v>
      </c>
      <c r="D2260" s="153"/>
      <c r="E2260" s="153" t="s">
        <v>1597</v>
      </c>
      <c r="F2260" s="153"/>
      <c r="G2260" s="153" t="s">
        <v>7641</v>
      </c>
      <c r="H2260" s="153" t="s">
        <v>7642</v>
      </c>
      <c r="I2260" s="153" t="s">
        <v>1600</v>
      </c>
      <c r="J2260" s="153" t="s">
        <v>7645</v>
      </c>
      <c r="K2260" s="153" t="s">
        <v>3312</v>
      </c>
      <c r="L2260" s="138"/>
      <c r="M2260" s="138"/>
    </row>
    <row r="2261">
      <c r="A2261" s="108">
        <v>1813.0</v>
      </c>
      <c r="B2261" s="108" t="s">
        <v>1584</v>
      </c>
      <c r="C2261" s="153" t="s">
        <v>7583</v>
      </c>
      <c r="D2261" s="153"/>
      <c r="E2261" s="153" t="s">
        <v>1597</v>
      </c>
      <c r="F2261" s="153"/>
      <c r="G2261" s="153" t="s">
        <v>7646</v>
      </c>
      <c r="H2261" s="153" t="s">
        <v>7647</v>
      </c>
      <c r="I2261" s="153" t="s">
        <v>1600</v>
      </c>
      <c r="J2261" s="153" t="s">
        <v>7648</v>
      </c>
      <c r="K2261" s="153" t="s">
        <v>3304</v>
      </c>
      <c r="L2261" s="138"/>
      <c r="M2261" s="138"/>
    </row>
    <row r="2262">
      <c r="A2262" s="108">
        <v>1826.0</v>
      </c>
      <c r="B2262" s="108" t="s">
        <v>1584</v>
      </c>
      <c r="C2262" s="153" t="s">
        <v>7583</v>
      </c>
      <c r="D2262" s="153"/>
      <c r="E2262" s="153" t="s">
        <v>1597</v>
      </c>
      <c r="F2262" s="153"/>
      <c r="G2262" s="153" t="s">
        <v>7646</v>
      </c>
      <c r="H2262" s="153" t="s">
        <v>7647</v>
      </c>
      <c r="I2262" s="153" t="s">
        <v>1600</v>
      </c>
      <c r="J2262" s="153" t="s">
        <v>7649</v>
      </c>
      <c r="K2262" s="153" t="s">
        <v>3307</v>
      </c>
      <c r="L2262" s="138"/>
      <c r="M2262" s="138"/>
    </row>
    <row r="2263">
      <c r="A2263" s="108">
        <v>1839.0</v>
      </c>
      <c r="B2263" s="108" t="s">
        <v>1584</v>
      </c>
      <c r="C2263" s="153" t="s">
        <v>7583</v>
      </c>
      <c r="D2263" s="153"/>
      <c r="E2263" s="153" t="s">
        <v>1597</v>
      </c>
      <c r="F2263" s="153"/>
      <c r="G2263" s="153" t="s">
        <v>7646</v>
      </c>
      <c r="H2263" s="153" t="s">
        <v>7647</v>
      </c>
      <c r="I2263" s="153" t="s">
        <v>1600</v>
      </c>
      <c r="J2263" s="153" t="s">
        <v>7650</v>
      </c>
      <c r="K2263" s="153" t="s">
        <v>3312</v>
      </c>
      <c r="L2263" s="138"/>
      <c r="M2263" s="138"/>
    </row>
    <row r="2264">
      <c r="A2264" s="108">
        <v>1808.0</v>
      </c>
      <c r="B2264" s="108" t="s">
        <v>1584</v>
      </c>
      <c r="C2264" s="153" t="s">
        <v>7583</v>
      </c>
      <c r="D2264" s="153"/>
      <c r="E2264" s="153" t="s">
        <v>1597</v>
      </c>
      <c r="F2264" s="153"/>
      <c r="G2264" s="153" t="s">
        <v>7651</v>
      </c>
      <c r="H2264" s="153" t="s">
        <v>7652</v>
      </c>
      <c r="I2264" s="153" t="s">
        <v>1600</v>
      </c>
      <c r="J2264" s="153" t="s">
        <v>7653</v>
      </c>
      <c r="K2264" s="153" t="s">
        <v>3304</v>
      </c>
      <c r="L2264" s="138"/>
      <c r="M2264" s="138"/>
    </row>
    <row r="2265">
      <c r="A2265" s="108">
        <v>1821.0</v>
      </c>
      <c r="B2265" s="108" t="s">
        <v>1584</v>
      </c>
      <c r="C2265" s="153" t="s">
        <v>7583</v>
      </c>
      <c r="D2265" s="153"/>
      <c r="E2265" s="153" t="s">
        <v>1597</v>
      </c>
      <c r="F2265" s="153"/>
      <c r="G2265" s="153" t="s">
        <v>7651</v>
      </c>
      <c r="H2265" s="153" t="s">
        <v>7652</v>
      </c>
      <c r="I2265" s="153" t="s">
        <v>1600</v>
      </c>
      <c r="J2265" s="153" t="s">
        <v>7654</v>
      </c>
      <c r="K2265" s="153" t="s">
        <v>3307</v>
      </c>
      <c r="L2265" s="138"/>
      <c r="M2265" s="138"/>
    </row>
    <row r="2266">
      <c r="A2266" s="108">
        <v>1834.0</v>
      </c>
      <c r="B2266" s="108" t="s">
        <v>1584</v>
      </c>
      <c r="C2266" s="153" t="s">
        <v>7583</v>
      </c>
      <c r="D2266" s="153"/>
      <c r="E2266" s="153" t="s">
        <v>1597</v>
      </c>
      <c r="F2266" s="153"/>
      <c r="G2266" s="153" t="s">
        <v>7651</v>
      </c>
      <c r="H2266" s="153" t="s">
        <v>7652</v>
      </c>
      <c r="I2266" s="153" t="s">
        <v>1600</v>
      </c>
      <c r="J2266" s="153" t="s">
        <v>7655</v>
      </c>
      <c r="K2266" s="153" t="s">
        <v>3312</v>
      </c>
      <c r="L2266" s="138"/>
      <c r="M2266" s="138"/>
    </row>
    <row r="2267">
      <c r="A2267" s="108">
        <v>1754.0</v>
      </c>
      <c r="B2267" s="108" t="s">
        <v>1584</v>
      </c>
      <c r="C2267" s="153" t="s">
        <v>7583</v>
      </c>
      <c r="D2267" s="153"/>
      <c r="E2267" s="153" t="s">
        <v>1634</v>
      </c>
      <c r="F2267" s="153"/>
      <c r="G2267" s="153" t="s">
        <v>7656</v>
      </c>
      <c r="H2267" s="153" t="s">
        <v>7657</v>
      </c>
      <c r="I2267" s="153" t="s">
        <v>1637</v>
      </c>
      <c r="J2267" s="153" t="s">
        <v>7658</v>
      </c>
      <c r="K2267" s="153" t="s">
        <v>1660</v>
      </c>
      <c r="L2267" s="138"/>
      <c r="M2267" s="138"/>
    </row>
    <row r="2268">
      <c r="A2268" s="108">
        <v>1794.0</v>
      </c>
      <c r="B2268" s="108" t="s">
        <v>1584</v>
      </c>
      <c r="C2268" s="153" t="s">
        <v>7583</v>
      </c>
      <c r="D2268" s="153"/>
      <c r="E2268" s="153" t="s">
        <v>2825</v>
      </c>
      <c r="F2268" s="153"/>
      <c r="G2268" s="153" t="s">
        <v>7659</v>
      </c>
      <c r="H2268" s="153" t="s">
        <v>7660</v>
      </c>
      <c r="I2268" s="153" t="s">
        <v>1715</v>
      </c>
      <c r="J2268" s="153" t="s">
        <v>7661</v>
      </c>
      <c r="K2268" s="153" t="s">
        <v>1717</v>
      </c>
      <c r="L2268" s="138"/>
      <c r="M2268" s="138"/>
    </row>
    <row r="2269">
      <c r="A2269" s="108">
        <v>1797.0</v>
      </c>
      <c r="B2269" s="108" t="s">
        <v>1584</v>
      </c>
      <c r="C2269" s="153" t="s">
        <v>7583</v>
      </c>
      <c r="D2269" s="153"/>
      <c r="E2269" s="153" t="s">
        <v>2825</v>
      </c>
      <c r="F2269" s="153"/>
      <c r="G2269" s="153" t="s">
        <v>7662</v>
      </c>
      <c r="H2269" s="153" t="s">
        <v>7660</v>
      </c>
      <c r="I2269" s="153" t="s">
        <v>1715</v>
      </c>
      <c r="J2269" s="153" t="s">
        <v>7663</v>
      </c>
      <c r="K2269" s="153" t="s">
        <v>1717</v>
      </c>
      <c r="L2269" s="138"/>
      <c r="M2269" s="138"/>
    </row>
    <row r="2270">
      <c r="A2270" s="108">
        <v>1793.0</v>
      </c>
      <c r="B2270" s="108" t="s">
        <v>1584</v>
      </c>
      <c r="C2270" s="153" t="s">
        <v>7583</v>
      </c>
      <c r="D2270" s="153"/>
      <c r="E2270" s="153" t="s">
        <v>2825</v>
      </c>
      <c r="F2270" s="153"/>
      <c r="G2270" s="153" t="s">
        <v>7664</v>
      </c>
      <c r="H2270" s="153" t="s">
        <v>7665</v>
      </c>
      <c r="I2270" s="153" t="s">
        <v>1715</v>
      </c>
      <c r="J2270" s="153" t="s">
        <v>7666</v>
      </c>
      <c r="K2270" s="153" t="s">
        <v>1717</v>
      </c>
      <c r="L2270" s="138"/>
      <c r="M2270" s="138"/>
    </row>
    <row r="2271">
      <c r="A2271" s="108">
        <v>1816.0</v>
      </c>
      <c r="B2271" s="108" t="s">
        <v>1584</v>
      </c>
      <c r="C2271" s="153" t="s">
        <v>7583</v>
      </c>
      <c r="D2271" s="153"/>
      <c r="E2271" s="153" t="s">
        <v>1597</v>
      </c>
      <c r="F2271" s="153"/>
      <c r="G2271" s="153" t="s">
        <v>7608</v>
      </c>
      <c r="H2271" s="153" t="s">
        <v>7667</v>
      </c>
      <c r="I2271" s="153" t="s">
        <v>1600</v>
      </c>
      <c r="J2271" s="153" t="s">
        <v>7668</v>
      </c>
      <c r="K2271" s="153" t="s">
        <v>3304</v>
      </c>
      <c r="L2271" s="138"/>
      <c r="M2271" s="138"/>
    </row>
    <row r="2272">
      <c r="A2272" s="108">
        <v>1829.0</v>
      </c>
      <c r="B2272" s="108" t="s">
        <v>1584</v>
      </c>
      <c r="C2272" s="153" t="s">
        <v>7583</v>
      </c>
      <c r="D2272" s="153"/>
      <c r="E2272" s="153" t="s">
        <v>1597</v>
      </c>
      <c r="F2272" s="153"/>
      <c r="G2272" s="153" t="s">
        <v>7608</v>
      </c>
      <c r="H2272" s="153" t="s">
        <v>7667</v>
      </c>
      <c r="I2272" s="153" t="s">
        <v>1600</v>
      </c>
      <c r="J2272" s="153" t="s">
        <v>7669</v>
      </c>
      <c r="K2272" s="153" t="s">
        <v>3307</v>
      </c>
      <c r="L2272" s="138"/>
      <c r="M2272" s="138"/>
    </row>
    <row r="2273">
      <c r="A2273" s="108">
        <v>1778.0</v>
      </c>
      <c r="B2273" s="108" t="s">
        <v>1584</v>
      </c>
      <c r="C2273" s="153" t="s">
        <v>7583</v>
      </c>
      <c r="D2273" s="153"/>
      <c r="E2273" s="153" t="s">
        <v>1585</v>
      </c>
      <c r="F2273" s="153"/>
      <c r="G2273" s="153" t="s">
        <v>7670</v>
      </c>
      <c r="H2273" s="153" t="s">
        <v>7671</v>
      </c>
      <c r="I2273" s="153" t="s">
        <v>1588</v>
      </c>
      <c r="J2273" s="153" t="s">
        <v>7672</v>
      </c>
      <c r="K2273" s="153" t="s">
        <v>1821</v>
      </c>
      <c r="L2273" s="138"/>
      <c r="M2273" s="138"/>
    </row>
    <row r="2274">
      <c r="A2274" s="108">
        <v>1777.0</v>
      </c>
      <c r="B2274" s="108" t="s">
        <v>1584</v>
      </c>
      <c r="C2274" s="153" t="s">
        <v>7583</v>
      </c>
      <c r="D2274" s="153"/>
      <c r="E2274" s="153" t="s">
        <v>1585</v>
      </c>
      <c r="F2274" s="153"/>
      <c r="G2274" s="153" t="s">
        <v>7673</v>
      </c>
      <c r="H2274" s="153" t="s">
        <v>7674</v>
      </c>
      <c r="I2274" s="153" t="s">
        <v>1588</v>
      </c>
      <c r="J2274" s="153" t="s">
        <v>7675</v>
      </c>
      <c r="K2274" s="153" t="s">
        <v>1821</v>
      </c>
      <c r="L2274" s="138"/>
      <c r="M2274" s="138"/>
    </row>
    <row r="2275">
      <c r="A2275" s="108">
        <v>1760.0</v>
      </c>
      <c r="B2275" s="108" t="s">
        <v>1584</v>
      </c>
      <c r="C2275" s="153" t="s">
        <v>7583</v>
      </c>
      <c r="D2275" s="141"/>
      <c r="E2275" s="141" t="s">
        <v>1585</v>
      </c>
      <c r="F2275" s="141"/>
      <c r="G2275" s="141" t="s">
        <v>7676</v>
      </c>
      <c r="H2275" s="141" t="s">
        <v>7677</v>
      </c>
      <c r="I2275" s="141" t="s">
        <v>1588</v>
      </c>
      <c r="J2275" s="141" t="s">
        <v>7678</v>
      </c>
      <c r="K2275" s="141" t="s">
        <v>3372</v>
      </c>
      <c r="L2275" s="138"/>
      <c r="M2275" s="138"/>
    </row>
    <row r="2276">
      <c r="A2276" s="108">
        <v>1774.0</v>
      </c>
      <c r="B2276" s="108" t="s">
        <v>1584</v>
      </c>
      <c r="C2276" s="153" t="s">
        <v>7583</v>
      </c>
      <c r="D2276" s="141"/>
      <c r="E2276" s="141" t="s">
        <v>1585</v>
      </c>
      <c r="F2276" s="141"/>
      <c r="G2276" s="141" t="s">
        <v>7679</v>
      </c>
      <c r="H2276" s="141" t="s">
        <v>7680</v>
      </c>
      <c r="I2276" s="141" t="s">
        <v>1588</v>
      </c>
      <c r="J2276" s="141" t="s">
        <v>7681</v>
      </c>
      <c r="K2276" s="141" t="s">
        <v>3381</v>
      </c>
      <c r="L2276" s="138"/>
      <c r="M2276" s="138"/>
    </row>
    <row r="2277">
      <c r="A2277" s="108">
        <v>1781.0</v>
      </c>
      <c r="B2277" s="108" t="s">
        <v>1584</v>
      </c>
      <c r="C2277" s="153" t="s">
        <v>7583</v>
      </c>
      <c r="D2277" s="153"/>
      <c r="E2277" s="153" t="s">
        <v>1585</v>
      </c>
      <c r="F2277" s="153"/>
      <c r="G2277" s="153" t="s">
        <v>7679</v>
      </c>
      <c r="H2277" s="153" t="s">
        <v>7680</v>
      </c>
      <c r="I2277" s="153" t="s">
        <v>1588</v>
      </c>
      <c r="J2277" s="153" t="s">
        <v>7682</v>
      </c>
      <c r="K2277" s="153" t="s">
        <v>3384</v>
      </c>
      <c r="L2277" s="138"/>
      <c r="M2277" s="138"/>
    </row>
    <row r="2278">
      <c r="A2278" s="108">
        <v>1785.0</v>
      </c>
      <c r="B2278" s="108" t="s">
        <v>1584</v>
      </c>
      <c r="C2278" s="153" t="s">
        <v>7583</v>
      </c>
      <c r="D2278" s="153"/>
      <c r="E2278" s="153" t="s">
        <v>2788</v>
      </c>
      <c r="F2278" s="153"/>
      <c r="G2278" s="153" t="s">
        <v>7683</v>
      </c>
      <c r="H2278" s="153" t="s">
        <v>7684</v>
      </c>
      <c r="I2278" s="153" t="s">
        <v>2784</v>
      </c>
      <c r="J2278" s="153" t="s">
        <v>7685</v>
      </c>
      <c r="K2278" s="153" t="s">
        <v>2786</v>
      </c>
      <c r="L2278" s="138"/>
      <c r="M2278" s="138"/>
    </row>
    <row r="2279">
      <c r="A2279" s="108">
        <v>1784.0</v>
      </c>
      <c r="B2279" s="108" t="s">
        <v>1584</v>
      </c>
      <c r="C2279" s="153" t="s">
        <v>7583</v>
      </c>
      <c r="D2279" s="153"/>
      <c r="E2279" s="153" t="s">
        <v>2788</v>
      </c>
      <c r="F2279" s="153"/>
      <c r="G2279" s="153" t="s">
        <v>7686</v>
      </c>
      <c r="H2279" s="153" t="s">
        <v>7687</v>
      </c>
      <c r="I2279" s="153" t="s">
        <v>2784</v>
      </c>
      <c r="J2279" s="153" t="s">
        <v>7688</v>
      </c>
      <c r="K2279" s="153" t="s">
        <v>2786</v>
      </c>
      <c r="L2279" s="138"/>
      <c r="M2279" s="138"/>
    </row>
    <row r="2280">
      <c r="A2280" s="108">
        <v>1786.0</v>
      </c>
      <c r="B2280" s="108" t="s">
        <v>1584</v>
      </c>
      <c r="C2280" s="153" t="s">
        <v>7583</v>
      </c>
      <c r="D2280" s="153"/>
      <c r="E2280" s="153" t="s">
        <v>2788</v>
      </c>
      <c r="F2280" s="153"/>
      <c r="G2280" s="153" t="s">
        <v>7689</v>
      </c>
      <c r="H2280" s="153" t="s">
        <v>7690</v>
      </c>
      <c r="I2280" s="153" t="s">
        <v>2784</v>
      </c>
      <c r="J2280" s="153" t="s">
        <v>7691</v>
      </c>
      <c r="K2280" s="153" t="s">
        <v>2786</v>
      </c>
      <c r="L2280" s="138"/>
      <c r="M2280" s="138"/>
    </row>
    <row r="2281">
      <c r="A2281" s="108">
        <v>1798.0</v>
      </c>
      <c r="B2281" s="108" t="s">
        <v>1584</v>
      </c>
      <c r="C2281" s="153" t="s">
        <v>7583</v>
      </c>
      <c r="D2281" s="153"/>
      <c r="E2281" s="153" t="s">
        <v>2825</v>
      </c>
      <c r="F2281" s="153"/>
      <c r="G2281" s="153" t="s">
        <v>7692</v>
      </c>
      <c r="H2281" s="153" t="s">
        <v>7693</v>
      </c>
      <c r="I2281" s="153" t="s">
        <v>1715</v>
      </c>
      <c r="J2281" s="153" t="s">
        <v>7694</v>
      </c>
      <c r="K2281" s="153" t="s">
        <v>1717</v>
      </c>
      <c r="L2281" s="138"/>
      <c r="M2281" s="138"/>
    </row>
    <row r="2282">
      <c r="A2282" s="108">
        <v>1762.0</v>
      </c>
      <c r="B2282" s="108" t="s">
        <v>1584</v>
      </c>
      <c r="C2282" s="153" t="s">
        <v>7583</v>
      </c>
      <c r="D2282" s="141"/>
      <c r="E2282" s="141" t="s">
        <v>1585</v>
      </c>
      <c r="F2282" s="141"/>
      <c r="G2282" s="141" t="s">
        <v>7695</v>
      </c>
      <c r="H2282" s="141" t="s">
        <v>7696</v>
      </c>
      <c r="I2282" s="141" t="s">
        <v>1588</v>
      </c>
      <c r="J2282" s="141" t="s">
        <v>7697</v>
      </c>
      <c r="K2282" s="141" t="s">
        <v>1703</v>
      </c>
      <c r="L2282" s="138"/>
      <c r="M2282" s="138"/>
    </row>
    <row r="2283">
      <c r="A2283" s="108">
        <v>1783.0</v>
      </c>
      <c r="B2283" s="108" t="s">
        <v>1584</v>
      </c>
      <c r="C2283" s="153" t="s">
        <v>7583</v>
      </c>
      <c r="D2283" s="153"/>
      <c r="E2283" s="153" t="s">
        <v>2788</v>
      </c>
      <c r="F2283" s="153"/>
      <c r="G2283" s="153" t="s">
        <v>974</v>
      </c>
      <c r="H2283" s="153" t="s">
        <v>7698</v>
      </c>
      <c r="I2283" s="153" t="s">
        <v>2784</v>
      </c>
      <c r="J2283" s="153" t="s">
        <v>7699</v>
      </c>
      <c r="K2283" s="153" t="s">
        <v>2786</v>
      </c>
      <c r="L2283" s="138"/>
      <c r="M2283" s="138"/>
    </row>
    <row r="2284">
      <c r="A2284" s="108">
        <v>1759.0</v>
      </c>
      <c r="B2284" s="108" t="s">
        <v>1584</v>
      </c>
      <c r="C2284" s="153" t="s">
        <v>7583</v>
      </c>
      <c r="D2284" s="141"/>
      <c r="E2284" s="141" t="s">
        <v>1585</v>
      </c>
      <c r="F2284" s="141"/>
      <c r="G2284" s="141" t="s">
        <v>7700</v>
      </c>
      <c r="H2284" s="141" t="s">
        <v>7701</v>
      </c>
      <c r="I2284" s="141" t="s">
        <v>1588</v>
      </c>
      <c r="J2284" s="141" t="s">
        <v>7702</v>
      </c>
      <c r="K2284" s="141" t="s">
        <v>3372</v>
      </c>
      <c r="L2284" s="138"/>
      <c r="M2284" s="138"/>
    </row>
    <row r="2285">
      <c r="A2285" s="108">
        <v>1773.0</v>
      </c>
      <c r="B2285" s="108" t="s">
        <v>1584</v>
      </c>
      <c r="C2285" s="153" t="s">
        <v>7583</v>
      </c>
      <c r="D2285" s="141"/>
      <c r="E2285" s="141" t="s">
        <v>1585</v>
      </c>
      <c r="F2285" s="141"/>
      <c r="G2285" s="141" t="s">
        <v>7703</v>
      </c>
      <c r="H2285" s="141" t="s">
        <v>7704</v>
      </c>
      <c r="I2285" s="141" t="s">
        <v>1588</v>
      </c>
      <c r="J2285" s="141" t="s">
        <v>7705</v>
      </c>
      <c r="K2285" s="141" t="s">
        <v>3381</v>
      </c>
      <c r="L2285" s="138"/>
      <c r="M2285" s="138"/>
    </row>
    <row r="2286">
      <c r="A2286" s="108">
        <v>1780.0</v>
      </c>
      <c r="B2286" s="108" t="s">
        <v>1584</v>
      </c>
      <c r="C2286" s="153" t="s">
        <v>7583</v>
      </c>
      <c r="D2286" s="153"/>
      <c r="E2286" s="153" t="s">
        <v>1585</v>
      </c>
      <c r="F2286" s="153"/>
      <c r="G2286" s="153" t="s">
        <v>7703</v>
      </c>
      <c r="H2286" s="153" t="s">
        <v>7704</v>
      </c>
      <c r="I2286" s="153" t="s">
        <v>1588</v>
      </c>
      <c r="J2286" s="153" t="s">
        <v>7706</v>
      </c>
      <c r="K2286" s="153" t="s">
        <v>3384</v>
      </c>
      <c r="L2286" s="138"/>
      <c r="M2286" s="138"/>
    </row>
    <row r="2287">
      <c r="A2287" s="108">
        <v>1787.0</v>
      </c>
      <c r="B2287" s="108" t="s">
        <v>1584</v>
      </c>
      <c r="C2287" s="153" t="s">
        <v>7583</v>
      </c>
      <c r="D2287" s="153"/>
      <c r="E2287" s="153" t="s">
        <v>2788</v>
      </c>
      <c r="F2287" s="153"/>
      <c r="G2287" s="153" t="s">
        <v>7707</v>
      </c>
      <c r="H2287" s="153" t="s">
        <v>7708</v>
      </c>
      <c r="I2287" s="153" t="s">
        <v>2784</v>
      </c>
      <c r="J2287" s="153" t="s">
        <v>7709</v>
      </c>
      <c r="K2287" s="153" t="s">
        <v>2786</v>
      </c>
      <c r="L2287" s="138"/>
      <c r="M2287" s="138"/>
    </row>
    <row r="2288">
      <c r="A2288" s="108">
        <v>1750.0</v>
      </c>
      <c r="B2288" s="108" t="s">
        <v>1584</v>
      </c>
      <c r="C2288" s="153" t="s">
        <v>7583</v>
      </c>
      <c r="D2288" s="153"/>
      <c r="E2288" s="153" t="s">
        <v>2749</v>
      </c>
      <c r="F2288" s="153"/>
      <c r="G2288" s="153" t="s">
        <v>7710</v>
      </c>
      <c r="H2288" s="153" t="s">
        <v>7711</v>
      </c>
      <c r="I2288" s="153" t="s">
        <v>1681</v>
      </c>
      <c r="J2288" s="153" t="s">
        <v>7712</v>
      </c>
      <c r="K2288" s="153" t="s">
        <v>3532</v>
      </c>
      <c r="L2288" s="138"/>
      <c r="M2288" s="138"/>
    </row>
    <row r="2289">
      <c r="A2289" s="108">
        <v>1751.0</v>
      </c>
      <c r="B2289" s="108" t="s">
        <v>1584</v>
      </c>
      <c r="C2289" s="153" t="s">
        <v>7583</v>
      </c>
      <c r="D2289" s="153"/>
      <c r="E2289" s="153" t="s">
        <v>2749</v>
      </c>
      <c r="F2289" s="153"/>
      <c r="G2289" s="153" t="s">
        <v>7713</v>
      </c>
      <c r="H2289" s="153" t="s">
        <v>7714</v>
      </c>
      <c r="I2289" s="153" t="s">
        <v>1681</v>
      </c>
      <c r="J2289" s="153" t="s">
        <v>7715</v>
      </c>
      <c r="K2289" s="153" t="s">
        <v>3532</v>
      </c>
      <c r="L2289" s="138"/>
      <c r="M2289" s="138"/>
    </row>
    <row r="2290">
      <c r="A2290" s="108">
        <v>1752.0</v>
      </c>
      <c r="B2290" s="108" t="s">
        <v>1584</v>
      </c>
      <c r="C2290" s="153" t="s">
        <v>7583</v>
      </c>
      <c r="D2290" s="153"/>
      <c r="E2290" s="153" t="s">
        <v>2749</v>
      </c>
      <c r="F2290" s="153"/>
      <c r="G2290" s="153" t="s">
        <v>7716</v>
      </c>
      <c r="H2290" s="153" t="s">
        <v>7717</v>
      </c>
      <c r="I2290" s="153" t="s">
        <v>1681</v>
      </c>
      <c r="J2290" s="153" t="s">
        <v>7718</v>
      </c>
      <c r="K2290" s="153" t="s">
        <v>3532</v>
      </c>
      <c r="L2290" s="138"/>
      <c r="M2290" s="138"/>
    </row>
    <row r="2291">
      <c r="A2291" s="108">
        <v>1847.0</v>
      </c>
      <c r="B2291" s="108" t="s">
        <v>1584</v>
      </c>
      <c r="C2291" s="153" t="s">
        <v>7583</v>
      </c>
      <c r="D2291" s="153"/>
      <c r="E2291" s="153" t="s">
        <v>2791</v>
      </c>
      <c r="F2291" s="153"/>
      <c r="G2291" s="153" t="s">
        <v>7719</v>
      </c>
      <c r="H2291" s="153" t="s">
        <v>7720</v>
      </c>
      <c r="I2291" s="153" t="s">
        <v>1674</v>
      </c>
      <c r="J2291" s="153" t="s">
        <v>7721</v>
      </c>
      <c r="K2291" s="153" t="s">
        <v>7722</v>
      </c>
      <c r="L2291" s="138"/>
      <c r="M2291" s="138"/>
    </row>
    <row r="2292">
      <c r="A2292" s="108">
        <v>1849.0</v>
      </c>
      <c r="B2292" s="108" t="s">
        <v>1584</v>
      </c>
      <c r="C2292" s="153" t="s">
        <v>7583</v>
      </c>
      <c r="D2292" s="153"/>
      <c r="E2292" s="153" t="s">
        <v>2791</v>
      </c>
      <c r="F2292" s="153"/>
      <c r="G2292" s="153" t="s">
        <v>7719</v>
      </c>
      <c r="H2292" s="153" t="s">
        <v>7720</v>
      </c>
      <c r="I2292" s="153" t="s">
        <v>1674</v>
      </c>
      <c r="J2292" s="153" t="s">
        <v>7723</v>
      </c>
      <c r="K2292" s="153" t="s">
        <v>4077</v>
      </c>
      <c r="L2292" s="138"/>
      <c r="M2292" s="138"/>
    </row>
    <row r="2293">
      <c r="A2293" s="108">
        <v>1844.0</v>
      </c>
      <c r="B2293" s="108" t="s">
        <v>1584</v>
      </c>
      <c r="C2293" s="153" t="s">
        <v>7583</v>
      </c>
      <c r="D2293" s="153"/>
      <c r="E2293" s="153" t="s">
        <v>1597</v>
      </c>
      <c r="F2293" s="153"/>
      <c r="G2293" s="153" t="s">
        <v>7724</v>
      </c>
      <c r="H2293" s="153" t="s">
        <v>7725</v>
      </c>
      <c r="I2293" s="153" t="s">
        <v>1600</v>
      </c>
      <c r="J2293" s="153" t="s">
        <v>7726</v>
      </c>
      <c r="K2293" s="153" t="s">
        <v>1795</v>
      </c>
      <c r="L2293" s="138"/>
      <c r="M2293" s="138"/>
    </row>
    <row r="2294">
      <c r="A2294" s="108">
        <v>1845.0</v>
      </c>
      <c r="B2294" s="108" t="s">
        <v>1584</v>
      </c>
      <c r="C2294" s="153" t="s">
        <v>7583</v>
      </c>
      <c r="D2294" s="153"/>
      <c r="E2294" s="153" t="s">
        <v>1597</v>
      </c>
      <c r="F2294" s="153"/>
      <c r="G2294" s="153" t="s">
        <v>7724</v>
      </c>
      <c r="H2294" s="153" t="s">
        <v>7725</v>
      </c>
      <c r="I2294" s="153" t="s">
        <v>1600</v>
      </c>
      <c r="J2294" s="153" t="s">
        <v>7727</v>
      </c>
      <c r="K2294" s="153" t="s">
        <v>1798</v>
      </c>
      <c r="L2294" s="138"/>
      <c r="M2294" s="138"/>
    </row>
    <row r="2295">
      <c r="C2295" s="12" t="s">
        <v>7583</v>
      </c>
      <c r="D2295" s="12"/>
      <c r="E2295" s="12" t="s">
        <v>1671</v>
      </c>
      <c r="F2295" s="21"/>
      <c r="G2295" s="21" t="s">
        <v>7728</v>
      </c>
      <c r="H2295" s="21" t="s">
        <v>7729</v>
      </c>
      <c r="I2295" s="21" t="s">
        <v>1674</v>
      </c>
      <c r="J2295" s="21" t="s">
        <v>7730</v>
      </c>
      <c r="K2295" s="20" t="s">
        <v>2963</v>
      </c>
      <c r="L2295" s="21"/>
    </row>
    <row r="2296">
      <c r="A2296" s="108">
        <v>1850.0</v>
      </c>
      <c r="B2296" s="108" t="s">
        <v>1584</v>
      </c>
      <c r="C2296" s="153" t="s">
        <v>7583</v>
      </c>
      <c r="D2296" s="153"/>
      <c r="E2296" s="153" t="s">
        <v>2791</v>
      </c>
      <c r="F2296" s="153"/>
      <c r="G2296" s="153" t="s">
        <v>7728</v>
      </c>
      <c r="H2296" s="153" t="s">
        <v>7729</v>
      </c>
      <c r="I2296" s="153" t="s">
        <v>1674</v>
      </c>
      <c r="J2296" s="153" t="s">
        <v>7730</v>
      </c>
      <c r="K2296" s="153" t="s">
        <v>2963</v>
      </c>
      <c r="L2296" s="138"/>
      <c r="M2296" s="138"/>
    </row>
    <row r="2297">
      <c r="A2297" s="108">
        <v>1846.0</v>
      </c>
      <c r="B2297" s="108" t="s">
        <v>1584</v>
      </c>
      <c r="C2297" s="153" t="s">
        <v>7583</v>
      </c>
      <c r="D2297" s="153"/>
      <c r="E2297" s="153" t="s">
        <v>2791</v>
      </c>
      <c r="F2297" s="153"/>
      <c r="G2297" s="153" t="s">
        <v>7731</v>
      </c>
      <c r="H2297" s="153" t="s">
        <v>7732</v>
      </c>
      <c r="I2297" s="153" t="s">
        <v>1674</v>
      </c>
      <c r="J2297" s="153" t="s">
        <v>7733</v>
      </c>
      <c r="K2297" s="153" t="s">
        <v>7722</v>
      </c>
      <c r="L2297" s="138"/>
      <c r="M2297" s="138"/>
    </row>
    <row r="2298">
      <c r="A2298" s="108">
        <v>1848.0</v>
      </c>
      <c r="B2298" s="108" t="s">
        <v>1584</v>
      </c>
      <c r="C2298" s="153" t="s">
        <v>7583</v>
      </c>
      <c r="D2298" s="153"/>
      <c r="E2298" s="153" t="s">
        <v>2791</v>
      </c>
      <c r="F2298" s="153"/>
      <c r="G2298" s="153" t="s">
        <v>7731</v>
      </c>
      <c r="H2298" s="153" t="s">
        <v>7732</v>
      </c>
      <c r="I2298" s="153" t="s">
        <v>1674</v>
      </c>
      <c r="J2298" s="153" t="s">
        <v>7734</v>
      </c>
      <c r="K2298" s="153" t="s">
        <v>4077</v>
      </c>
      <c r="L2298" s="138"/>
      <c r="M2298" s="138"/>
    </row>
    <row r="2299">
      <c r="A2299" s="108">
        <v>1788.0</v>
      </c>
      <c r="B2299" s="108" t="s">
        <v>1584</v>
      </c>
      <c r="C2299" s="153" t="s">
        <v>7583</v>
      </c>
      <c r="D2299" s="153"/>
      <c r="E2299" s="153" t="s">
        <v>2788</v>
      </c>
      <c r="F2299" s="153"/>
      <c r="G2299" s="153" t="s">
        <v>7735</v>
      </c>
      <c r="H2299" s="153" t="s">
        <v>7736</v>
      </c>
      <c r="I2299" s="153" t="s">
        <v>2784</v>
      </c>
      <c r="J2299" s="153" t="s">
        <v>7737</v>
      </c>
      <c r="K2299" s="153" t="s">
        <v>2786</v>
      </c>
      <c r="L2299" s="138"/>
      <c r="M2299" s="138"/>
    </row>
    <row r="2300">
      <c r="A2300" s="108">
        <v>1756.0</v>
      </c>
      <c r="B2300" s="108" t="s">
        <v>1584</v>
      </c>
      <c r="C2300" s="153" t="s">
        <v>7583</v>
      </c>
      <c r="D2300" s="141"/>
      <c r="E2300" s="141" t="s">
        <v>2783</v>
      </c>
      <c r="F2300" s="142"/>
      <c r="G2300" s="142" t="s">
        <v>7738</v>
      </c>
      <c r="H2300" s="142" t="s">
        <v>7739</v>
      </c>
      <c r="I2300" s="142" t="s">
        <v>2784</v>
      </c>
      <c r="J2300" s="142" t="s">
        <v>7740</v>
      </c>
      <c r="K2300" s="141" t="s">
        <v>2786</v>
      </c>
      <c r="L2300" s="138"/>
      <c r="M2300" s="111"/>
      <c r="N2300" s="18"/>
      <c r="O2300" s="113"/>
      <c r="P2300" s="113"/>
      <c r="Q2300" s="18"/>
      <c r="R2300" s="18"/>
      <c r="S2300" s="15"/>
      <c r="T2300" s="18"/>
      <c r="U2300" s="18"/>
      <c r="V2300" s="18"/>
      <c r="W2300" s="18"/>
      <c r="X2300" s="18"/>
      <c r="Y2300" s="18"/>
      <c r="Z2300" s="18"/>
      <c r="AA2300" s="18"/>
      <c r="AB2300" s="18"/>
      <c r="AC2300" s="18"/>
      <c r="AD2300" s="18"/>
    </row>
    <row r="2301">
      <c r="A2301" s="108">
        <v>1753.0</v>
      </c>
      <c r="B2301" s="108" t="s">
        <v>1584</v>
      </c>
      <c r="C2301" s="153" t="s">
        <v>7583</v>
      </c>
      <c r="D2301" s="153"/>
      <c r="E2301" s="153" t="s">
        <v>2749</v>
      </c>
      <c r="F2301" s="153"/>
      <c r="G2301" s="153" t="s">
        <v>7741</v>
      </c>
      <c r="H2301" s="153" t="s">
        <v>7742</v>
      </c>
      <c r="I2301" s="153" t="s">
        <v>1681</v>
      </c>
      <c r="J2301" s="153" t="s">
        <v>7743</v>
      </c>
      <c r="K2301" s="153" t="s">
        <v>1759</v>
      </c>
      <c r="L2301" s="138"/>
      <c r="M2301" s="138"/>
    </row>
    <row r="2302">
      <c r="A2302" s="108">
        <v>1758.0</v>
      </c>
      <c r="B2302" s="108" t="s">
        <v>1584</v>
      </c>
      <c r="C2302" s="153" t="s">
        <v>7583</v>
      </c>
      <c r="D2302" s="141"/>
      <c r="E2302" s="141" t="s">
        <v>1585</v>
      </c>
      <c r="F2302" s="141"/>
      <c r="G2302" s="141" t="s">
        <v>7744</v>
      </c>
      <c r="H2302" s="141" t="s">
        <v>7745</v>
      </c>
      <c r="I2302" s="141" t="s">
        <v>1588</v>
      </c>
      <c r="J2302" s="141" t="s">
        <v>7746</v>
      </c>
      <c r="K2302" s="141" t="s">
        <v>3372</v>
      </c>
      <c r="L2302" s="138"/>
      <c r="M2302" s="138"/>
    </row>
    <row r="2303">
      <c r="A2303" s="108">
        <v>1772.0</v>
      </c>
      <c r="B2303" s="108" t="s">
        <v>1584</v>
      </c>
      <c r="C2303" s="153" t="s">
        <v>7583</v>
      </c>
      <c r="D2303" s="141"/>
      <c r="E2303" s="141" t="s">
        <v>1585</v>
      </c>
      <c r="F2303" s="141"/>
      <c r="G2303" s="141" t="s">
        <v>7747</v>
      </c>
      <c r="H2303" s="141" t="s">
        <v>7748</v>
      </c>
      <c r="I2303" s="141" t="s">
        <v>1588</v>
      </c>
      <c r="J2303" s="141" t="s">
        <v>7749</v>
      </c>
      <c r="K2303" s="141" t="s">
        <v>3381</v>
      </c>
      <c r="L2303" s="138"/>
      <c r="M2303" s="138"/>
    </row>
    <row r="2304">
      <c r="A2304" s="108">
        <v>1779.0</v>
      </c>
      <c r="B2304" s="108" t="s">
        <v>1584</v>
      </c>
      <c r="C2304" s="153" t="s">
        <v>7583</v>
      </c>
      <c r="D2304" s="153"/>
      <c r="E2304" s="153" t="s">
        <v>1585</v>
      </c>
      <c r="F2304" s="153"/>
      <c r="G2304" s="153" t="s">
        <v>7747</v>
      </c>
      <c r="H2304" s="153" t="s">
        <v>7748</v>
      </c>
      <c r="I2304" s="153" t="s">
        <v>1588</v>
      </c>
      <c r="J2304" s="153" t="s">
        <v>7750</v>
      </c>
      <c r="K2304" s="153" t="s">
        <v>3384</v>
      </c>
      <c r="L2304" s="138"/>
      <c r="M2304" s="138"/>
    </row>
    <row r="2305">
      <c r="A2305" s="108">
        <v>1755.0</v>
      </c>
      <c r="B2305" s="108" t="s">
        <v>1584</v>
      </c>
      <c r="C2305" s="153" t="s">
        <v>7583</v>
      </c>
      <c r="D2305" s="153"/>
      <c r="E2305" s="153" t="s">
        <v>1634</v>
      </c>
      <c r="F2305" s="153"/>
      <c r="G2305" s="153" t="s">
        <v>7751</v>
      </c>
      <c r="H2305" s="153" t="s">
        <v>7752</v>
      </c>
      <c r="I2305" s="153" t="s">
        <v>1637</v>
      </c>
      <c r="J2305" s="153" t="s">
        <v>7753</v>
      </c>
      <c r="K2305" s="153" t="s">
        <v>1689</v>
      </c>
      <c r="L2305" s="138"/>
      <c r="M2305" s="138"/>
    </row>
    <row r="2306">
      <c r="A2306" s="108">
        <v>1761.0</v>
      </c>
      <c r="B2306" s="108" t="s">
        <v>1584</v>
      </c>
      <c r="C2306" s="153" t="s">
        <v>7583</v>
      </c>
      <c r="D2306" s="141"/>
      <c r="E2306" s="141" t="s">
        <v>1585</v>
      </c>
      <c r="F2306" s="141"/>
      <c r="G2306" s="141" t="s">
        <v>7754</v>
      </c>
      <c r="H2306" s="141" t="s">
        <v>7752</v>
      </c>
      <c r="I2306" s="141" t="s">
        <v>1588</v>
      </c>
      <c r="J2306" s="141" t="s">
        <v>7755</v>
      </c>
      <c r="K2306" s="141" t="s">
        <v>1693</v>
      </c>
      <c r="L2306" s="138"/>
      <c r="M2306" s="138"/>
    </row>
    <row r="2307">
      <c r="A2307" s="108">
        <v>1789.0</v>
      </c>
      <c r="B2307" s="108" t="s">
        <v>1584</v>
      </c>
      <c r="C2307" s="153" t="s">
        <v>7583</v>
      </c>
      <c r="D2307" s="153"/>
      <c r="E2307" s="153" t="s">
        <v>2788</v>
      </c>
      <c r="F2307" s="153"/>
      <c r="G2307" s="153" t="s">
        <v>7756</v>
      </c>
      <c r="H2307" s="153" t="s">
        <v>7757</v>
      </c>
      <c r="I2307" s="153" t="s">
        <v>2784</v>
      </c>
      <c r="J2307" s="153" t="s">
        <v>7758</v>
      </c>
      <c r="K2307" s="153" t="s">
        <v>2786</v>
      </c>
      <c r="L2307" s="138"/>
      <c r="M2307" s="138"/>
    </row>
    <row r="2308">
      <c r="A2308" s="108">
        <v>1757.0</v>
      </c>
      <c r="B2308" s="108" t="s">
        <v>1584</v>
      </c>
      <c r="C2308" s="153" t="s">
        <v>7583</v>
      </c>
      <c r="D2308" s="141"/>
      <c r="E2308" s="141" t="s">
        <v>2783</v>
      </c>
      <c r="F2308" s="142"/>
      <c r="G2308" s="142" t="s">
        <v>7759</v>
      </c>
      <c r="H2308" s="142" t="s">
        <v>7760</v>
      </c>
      <c r="I2308" s="142" t="s">
        <v>2784</v>
      </c>
      <c r="J2308" s="142" t="s">
        <v>7761</v>
      </c>
      <c r="K2308" s="141" t="s">
        <v>2786</v>
      </c>
      <c r="L2308" s="138"/>
      <c r="M2308" s="111"/>
      <c r="N2308" s="18"/>
      <c r="O2308" s="113"/>
      <c r="P2308" s="113"/>
      <c r="Q2308" s="18"/>
      <c r="R2308" s="18"/>
      <c r="S2308" s="15"/>
      <c r="T2308" s="18"/>
      <c r="U2308" s="18"/>
      <c r="V2308" s="18"/>
      <c r="W2308" s="18"/>
      <c r="X2308" s="18"/>
      <c r="Y2308" s="18"/>
      <c r="Z2308" s="18"/>
      <c r="AA2308" s="18"/>
      <c r="AB2308" s="18"/>
      <c r="AC2308" s="18"/>
      <c r="AD2308" s="18"/>
    </row>
    <row r="2309">
      <c r="A2309" s="108">
        <v>1790.0</v>
      </c>
      <c r="B2309" s="108" t="s">
        <v>1584</v>
      </c>
      <c r="C2309" s="153" t="s">
        <v>7583</v>
      </c>
      <c r="D2309" s="153"/>
      <c r="E2309" s="153" t="s">
        <v>2788</v>
      </c>
      <c r="F2309" s="153"/>
      <c r="G2309" s="153" t="s">
        <v>7762</v>
      </c>
      <c r="H2309" s="153" t="s">
        <v>7763</v>
      </c>
      <c r="I2309" s="153" t="s">
        <v>2784</v>
      </c>
      <c r="J2309" s="153" t="s">
        <v>7764</v>
      </c>
      <c r="K2309" s="153" t="s">
        <v>2786</v>
      </c>
      <c r="L2309" s="138"/>
      <c r="M2309" s="138"/>
    </row>
    <row r="2310">
      <c r="A2310" s="108">
        <v>1791.0</v>
      </c>
      <c r="B2310" s="108" t="s">
        <v>1584</v>
      </c>
      <c r="C2310" s="153" t="s">
        <v>7583</v>
      </c>
      <c r="D2310" s="153"/>
      <c r="E2310" s="153" t="s">
        <v>2788</v>
      </c>
      <c r="F2310" s="153"/>
      <c r="G2310" s="153" t="s">
        <v>7765</v>
      </c>
      <c r="H2310" s="153" t="s">
        <v>7766</v>
      </c>
      <c r="I2310" s="153" t="s">
        <v>2784</v>
      </c>
      <c r="J2310" s="153" t="s">
        <v>7767</v>
      </c>
      <c r="K2310" s="153" t="s">
        <v>2786</v>
      </c>
      <c r="L2310" s="138"/>
      <c r="M2310" s="138"/>
    </row>
    <row r="2311">
      <c r="A2311" s="108">
        <v>1792.0</v>
      </c>
      <c r="B2311" s="108" t="s">
        <v>1584</v>
      </c>
      <c r="C2311" s="153" t="s">
        <v>7583</v>
      </c>
      <c r="D2311" s="153"/>
      <c r="E2311" s="153" t="s">
        <v>2788</v>
      </c>
      <c r="F2311" s="153"/>
      <c r="G2311" s="153" t="s">
        <v>7768</v>
      </c>
      <c r="H2311" s="153" t="s">
        <v>7769</v>
      </c>
      <c r="I2311" s="153" t="s">
        <v>2784</v>
      </c>
      <c r="J2311" s="153" t="s">
        <v>7770</v>
      </c>
      <c r="K2311" s="153" t="s">
        <v>2786</v>
      </c>
      <c r="L2311" s="138"/>
      <c r="M2311" s="138"/>
    </row>
    <row r="2312">
      <c r="A2312" s="108">
        <v>1769.0</v>
      </c>
      <c r="B2312" s="108" t="s">
        <v>1584</v>
      </c>
      <c r="C2312" s="153" t="s">
        <v>7583</v>
      </c>
      <c r="D2312" s="141"/>
      <c r="E2312" s="141" t="s">
        <v>1585</v>
      </c>
      <c r="F2312" s="141"/>
      <c r="G2312" s="141" t="s">
        <v>7771</v>
      </c>
      <c r="H2312" s="141" t="s">
        <v>7772</v>
      </c>
      <c r="I2312" s="141" t="s">
        <v>1588</v>
      </c>
      <c r="J2312" s="141" t="s">
        <v>7773</v>
      </c>
      <c r="K2312" s="141" t="s">
        <v>3472</v>
      </c>
      <c r="L2312" s="138"/>
      <c r="M2312" s="138"/>
    </row>
    <row r="2313">
      <c r="A2313" s="108">
        <v>1768.0</v>
      </c>
      <c r="B2313" s="108" t="s">
        <v>1584</v>
      </c>
      <c r="C2313" s="153" t="s">
        <v>7583</v>
      </c>
      <c r="D2313" s="141"/>
      <c r="E2313" s="141" t="s">
        <v>1585</v>
      </c>
      <c r="F2313" s="141"/>
      <c r="G2313" s="141" t="s">
        <v>7774</v>
      </c>
      <c r="H2313" s="141" t="s">
        <v>7775</v>
      </c>
      <c r="I2313" s="141" t="s">
        <v>1588</v>
      </c>
      <c r="J2313" s="141" t="s">
        <v>7776</v>
      </c>
      <c r="K2313" s="141" t="s">
        <v>3472</v>
      </c>
      <c r="L2313" s="138"/>
      <c r="M2313" s="138"/>
    </row>
    <row r="2314">
      <c r="A2314" s="108">
        <v>1767.0</v>
      </c>
      <c r="B2314" s="108" t="s">
        <v>1584</v>
      </c>
      <c r="C2314" s="153" t="s">
        <v>7583</v>
      </c>
      <c r="D2314" s="141"/>
      <c r="E2314" s="141" t="s">
        <v>1585</v>
      </c>
      <c r="F2314" s="141"/>
      <c r="G2314" s="141" t="s">
        <v>7777</v>
      </c>
      <c r="H2314" s="141" t="s">
        <v>7778</v>
      </c>
      <c r="I2314" s="141" t="s">
        <v>1588</v>
      </c>
      <c r="J2314" s="141" t="s">
        <v>7779</v>
      </c>
      <c r="K2314" s="141" t="s">
        <v>3472</v>
      </c>
      <c r="L2314" s="138"/>
      <c r="M2314" s="138"/>
    </row>
    <row r="2315">
      <c r="A2315" s="108">
        <v>1770.0</v>
      </c>
      <c r="B2315" s="108" t="s">
        <v>1584</v>
      </c>
      <c r="C2315" s="153" t="s">
        <v>7583</v>
      </c>
      <c r="D2315" s="141"/>
      <c r="E2315" s="141" t="s">
        <v>1585</v>
      </c>
      <c r="F2315" s="141"/>
      <c r="G2315" s="141" t="s">
        <v>7780</v>
      </c>
      <c r="H2315" s="141" t="s">
        <v>7781</v>
      </c>
      <c r="I2315" s="141" t="s">
        <v>1588</v>
      </c>
      <c r="J2315" s="141" t="s">
        <v>7782</v>
      </c>
      <c r="K2315" s="141" t="s">
        <v>3483</v>
      </c>
      <c r="L2315" s="138"/>
      <c r="M2315" s="138"/>
    </row>
    <row r="2316">
      <c r="A2316" s="108">
        <v>1766.0</v>
      </c>
      <c r="B2316" s="108" t="s">
        <v>1584</v>
      </c>
      <c r="C2316" s="153" t="s">
        <v>7583</v>
      </c>
      <c r="D2316" s="141"/>
      <c r="E2316" s="141" t="s">
        <v>1585</v>
      </c>
      <c r="F2316" s="141"/>
      <c r="G2316" s="141" t="s">
        <v>7783</v>
      </c>
      <c r="H2316" s="141" t="s">
        <v>7784</v>
      </c>
      <c r="I2316" s="141" t="s">
        <v>1588</v>
      </c>
      <c r="J2316" s="141" t="s">
        <v>7785</v>
      </c>
      <c r="K2316" s="141" t="s">
        <v>3499</v>
      </c>
      <c r="L2316" s="138"/>
      <c r="M2316" s="138"/>
    </row>
    <row r="2317">
      <c r="A2317" s="108">
        <v>1782.0</v>
      </c>
      <c r="B2317" s="108" t="s">
        <v>1584</v>
      </c>
      <c r="C2317" s="153" t="s">
        <v>7583</v>
      </c>
      <c r="D2317" s="153"/>
      <c r="E2317" s="153" t="s">
        <v>1585</v>
      </c>
      <c r="F2317" s="153"/>
      <c r="G2317" s="153" t="s">
        <v>7786</v>
      </c>
      <c r="H2317" s="153" t="s">
        <v>7787</v>
      </c>
      <c r="I2317" s="153" t="s">
        <v>1588</v>
      </c>
      <c r="J2317" s="153" t="s">
        <v>7788</v>
      </c>
      <c r="K2317" s="153" t="s">
        <v>3509</v>
      </c>
      <c r="L2317" s="138"/>
      <c r="M2317" s="138"/>
    </row>
    <row r="2318">
      <c r="A2318" s="108">
        <v>1771.0</v>
      </c>
      <c r="B2318" s="108" t="s">
        <v>1584</v>
      </c>
      <c r="C2318" s="153" t="s">
        <v>7583</v>
      </c>
      <c r="D2318" s="141"/>
      <c r="E2318" s="141" t="s">
        <v>1585</v>
      </c>
      <c r="F2318" s="141"/>
      <c r="G2318" s="141" t="s">
        <v>7789</v>
      </c>
      <c r="H2318" s="141" t="s">
        <v>7790</v>
      </c>
      <c r="I2318" s="141" t="s">
        <v>1588</v>
      </c>
      <c r="J2318" s="141" t="s">
        <v>7791</v>
      </c>
      <c r="K2318" s="141" t="s">
        <v>3459</v>
      </c>
      <c r="L2318" s="138"/>
      <c r="M2318" s="138"/>
    </row>
    <row r="2319">
      <c r="A2319" s="108">
        <v>1775.0</v>
      </c>
      <c r="B2319" s="108" t="s">
        <v>1584</v>
      </c>
      <c r="C2319" s="153" t="s">
        <v>7583</v>
      </c>
      <c r="D2319" s="141"/>
      <c r="E2319" s="141" t="s">
        <v>1585</v>
      </c>
      <c r="F2319" s="141"/>
      <c r="G2319" s="141" t="s">
        <v>7792</v>
      </c>
      <c r="H2319" s="141" t="s">
        <v>7793</v>
      </c>
      <c r="I2319" s="141" t="s">
        <v>1588</v>
      </c>
      <c r="J2319" s="141" t="s">
        <v>7794</v>
      </c>
      <c r="K2319" s="141" t="s">
        <v>3463</v>
      </c>
      <c r="L2319" s="138"/>
      <c r="M2319" s="138"/>
    </row>
    <row r="2320">
      <c r="A2320" s="108">
        <v>1776.0</v>
      </c>
      <c r="B2320" s="108" t="s">
        <v>1584</v>
      </c>
      <c r="C2320" s="153" t="s">
        <v>7583</v>
      </c>
      <c r="D2320" s="153"/>
      <c r="E2320" s="153" t="s">
        <v>1585</v>
      </c>
      <c r="F2320" s="153"/>
      <c r="G2320" s="153" t="s">
        <v>7795</v>
      </c>
      <c r="H2320" s="153" t="s">
        <v>7796</v>
      </c>
      <c r="I2320" s="153" t="s">
        <v>1588</v>
      </c>
      <c r="J2320" s="153" t="s">
        <v>7797</v>
      </c>
      <c r="K2320" s="153" t="s">
        <v>3467</v>
      </c>
      <c r="L2320" s="138"/>
      <c r="M2320" s="138"/>
    </row>
    <row r="2321">
      <c r="A2321" s="108">
        <v>1749.0</v>
      </c>
      <c r="B2321" s="108" t="s">
        <v>1584</v>
      </c>
      <c r="C2321" s="153" t="s">
        <v>7583</v>
      </c>
      <c r="D2321" s="153"/>
      <c r="E2321" s="153" t="s">
        <v>2749</v>
      </c>
      <c r="F2321" s="153"/>
      <c r="G2321" s="153" t="s">
        <v>7798</v>
      </c>
      <c r="H2321" s="153" t="s">
        <v>7799</v>
      </c>
      <c r="I2321" s="153" t="s">
        <v>1681</v>
      </c>
      <c r="J2321" s="153" t="s">
        <v>7800</v>
      </c>
      <c r="K2321" s="153" t="s">
        <v>3029</v>
      </c>
      <c r="L2321" s="138"/>
      <c r="M2321" s="138"/>
    </row>
    <row r="2322">
      <c r="A2322" s="108">
        <v>1795.0</v>
      </c>
      <c r="B2322" s="108" t="s">
        <v>1584</v>
      </c>
      <c r="C2322" s="153" t="s">
        <v>7583</v>
      </c>
      <c r="D2322" s="153"/>
      <c r="E2322" s="153" t="s">
        <v>2825</v>
      </c>
      <c r="F2322" s="153"/>
      <c r="G2322" s="153" t="s">
        <v>7801</v>
      </c>
      <c r="H2322" s="153" t="s">
        <v>7802</v>
      </c>
      <c r="I2322" s="153" t="s">
        <v>1715</v>
      </c>
      <c r="J2322" s="153" t="s">
        <v>7803</v>
      </c>
      <c r="K2322" s="153" t="s">
        <v>1717</v>
      </c>
      <c r="L2322" s="138"/>
      <c r="M2322" s="138"/>
    </row>
    <row r="2323">
      <c r="A2323" s="108">
        <v>1796.0</v>
      </c>
      <c r="B2323" s="108" t="s">
        <v>1584</v>
      </c>
      <c r="C2323" s="153" t="s">
        <v>7583</v>
      </c>
      <c r="D2323" s="153"/>
      <c r="E2323" s="153" t="s">
        <v>2825</v>
      </c>
      <c r="F2323" s="153"/>
      <c r="G2323" s="153" t="s">
        <v>7804</v>
      </c>
      <c r="H2323" s="153" t="s">
        <v>7805</v>
      </c>
      <c r="I2323" s="153" t="s">
        <v>1715</v>
      </c>
      <c r="J2323" s="153" t="s">
        <v>7806</v>
      </c>
      <c r="K2323" s="153" t="s">
        <v>1717</v>
      </c>
      <c r="L2323" s="138"/>
      <c r="M2323" s="138"/>
    </row>
    <row r="2324">
      <c r="A2324" s="108">
        <v>1817.0</v>
      </c>
      <c r="B2324" s="108" t="s">
        <v>1584</v>
      </c>
      <c r="C2324" s="153" t="s">
        <v>7583</v>
      </c>
      <c r="D2324" s="153"/>
      <c r="E2324" s="153" t="s">
        <v>1597</v>
      </c>
      <c r="F2324" s="153"/>
      <c r="G2324" s="153" t="s">
        <v>7807</v>
      </c>
      <c r="H2324" s="153" t="s">
        <v>7808</v>
      </c>
      <c r="I2324" s="153" t="s">
        <v>1600</v>
      </c>
      <c r="J2324" s="153" t="s">
        <v>7809</v>
      </c>
      <c r="K2324" s="153" t="s">
        <v>3304</v>
      </c>
      <c r="L2324" s="138"/>
      <c r="M2324" s="138"/>
    </row>
    <row r="2325">
      <c r="A2325" s="108">
        <v>1830.0</v>
      </c>
      <c r="B2325" s="108" t="s">
        <v>1584</v>
      </c>
      <c r="C2325" s="153" t="s">
        <v>7583</v>
      </c>
      <c r="D2325" s="153"/>
      <c r="E2325" s="153" t="s">
        <v>1597</v>
      </c>
      <c r="F2325" s="153"/>
      <c r="G2325" s="153" t="s">
        <v>7807</v>
      </c>
      <c r="H2325" s="153" t="s">
        <v>7808</v>
      </c>
      <c r="I2325" s="153" t="s">
        <v>1600</v>
      </c>
      <c r="J2325" s="153" t="s">
        <v>7810</v>
      </c>
      <c r="K2325" s="153" t="s">
        <v>3307</v>
      </c>
      <c r="L2325" s="138"/>
      <c r="M2325" s="138"/>
    </row>
    <row r="2326">
      <c r="A2326" s="108">
        <v>1843.0</v>
      </c>
      <c r="B2326" s="108" t="s">
        <v>1584</v>
      </c>
      <c r="C2326" s="153" t="s">
        <v>7583</v>
      </c>
      <c r="D2326" s="153"/>
      <c r="E2326" s="153" t="s">
        <v>1597</v>
      </c>
      <c r="F2326" s="153"/>
      <c r="G2326" s="153" t="s">
        <v>7807</v>
      </c>
      <c r="H2326" s="153" t="s">
        <v>7808</v>
      </c>
      <c r="I2326" s="153" t="s">
        <v>1600</v>
      </c>
      <c r="J2326" s="153" t="s">
        <v>7811</v>
      </c>
      <c r="K2326" s="153" t="s">
        <v>3312</v>
      </c>
      <c r="L2326" s="138"/>
      <c r="M2326" s="138"/>
    </row>
    <row r="2327">
      <c r="A2327" s="108">
        <v>1763.0</v>
      </c>
      <c r="B2327" s="108" t="s">
        <v>1584</v>
      </c>
      <c r="C2327" s="153" t="s">
        <v>7583</v>
      </c>
      <c r="D2327" s="141"/>
      <c r="E2327" s="141" t="s">
        <v>1585</v>
      </c>
      <c r="F2327" s="141"/>
      <c r="G2327" s="141" t="s">
        <v>7812</v>
      </c>
      <c r="H2327" s="141" t="s">
        <v>7813</v>
      </c>
      <c r="I2327" s="141" t="s">
        <v>1588</v>
      </c>
      <c r="J2327" s="141" t="s">
        <v>7814</v>
      </c>
      <c r="K2327" s="141" t="s">
        <v>3376</v>
      </c>
      <c r="L2327" s="138"/>
      <c r="M2327" s="138"/>
    </row>
    <row r="2328">
      <c r="A2328" s="108">
        <v>1765.0</v>
      </c>
      <c r="B2328" s="108" t="s">
        <v>1584</v>
      </c>
      <c r="C2328" s="153" t="s">
        <v>7583</v>
      </c>
      <c r="D2328" s="141"/>
      <c r="E2328" s="141" t="s">
        <v>1585</v>
      </c>
      <c r="F2328" s="141"/>
      <c r="G2328" s="141" t="s">
        <v>7815</v>
      </c>
      <c r="H2328" s="141" t="s">
        <v>7816</v>
      </c>
      <c r="I2328" s="141" t="s">
        <v>1588</v>
      </c>
      <c r="J2328" s="141" t="s">
        <v>7817</v>
      </c>
      <c r="K2328" s="141" t="s">
        <v>3376</v>
      </c>
      <c r="L2328" s="138"/>
      <c r="M2328" s="138"/>
    </row>
    <row r="2329">
      <c r="A2329" s="108">
        <v>1764.0</v>
      </c>
      <c r="B2329" s="108" t="s">
        <v>1584</v>
      </c>
      <c r="C2329" s="153" t="s">
        <v>7583</v>
      </c>
      <c r="D2329" s="141"/>
      <c r="E2329" s="141" t="s">
        <v>1585</v>
      </c>
      <c r="F2329" s="141"/>
      <c r="G2329" s="141" t="s">
        <v>7818</v>
      </c>
      <c r="H2329" s="141" t="s">
        <v>7819</v>
      </c>
      <c r="I2329" s="141" t="s">
        <v>1588</v>
      </c>
      <c r="J2329" s="141" t="s">
        <v>7820</v>
      </c>
      <c r="K2329" s="141" t="s">
        <v>3376</v>
      </c>
      <c r="L2329" s="138"/>
      <c r="M2329" s="138"/>
    </row>
    <row r="2330">
      <c r="A2330" s="108">
        <v>1800.0</v>
      </c>
      <c r="B2330" s="108" t="s">
        <v>1584</v>
      </c>
      <c r="C2330" s="153" t="s">
        <v>7583</v>
      </c>
      <c r="D2330" s="153"/>
      <c r="E2330" s="153" t="s">
        <v>2825</v>
      </c>
      <c r="F2330" s="153"/>
      <c r="G2330" s="153" t="s">
        <v>7821</v>
      </c>
      <c r="H2330" s="153" t="s">
        <v>7822</v>
      </c>
      <c r="I2330" s="153" t="s">
        <v>1715</v>
      </c>
      <c r="J2330" s="153" t="s">
        <v>7823</v>
      </c>
      <c r="K2330" s="153" t="s">
        <v>1717</v>
      </c>
      <c r="L2330" s="138"/>
      <c r="M2330" s="138"/>
    </row>
    <row r="2331">
      <c r="A2331" s="119">
        <v>1882.0</v>
      </c>
      <c r="B2331" s="120" t="s">
        <v>1685</v>
      </c>
      <c r="C2331" s="120" t="s">
        <v>290</v>
      </c>
      <c r="D2331" s="120"/>
      <c r="E2331" s="120" t="s">
        <v>1585</v>
      </c>
      <c r="F2331" s="120"/>
      <c r="G2331" s="120" t="s">
        <v>7824</v>
      </c>
      <c r="H2331" s="120" t="s">
        <v>7825</v>
      </c>
      <c r="I2331" s="120" t="s">
        <v>1588</v>
      </c>
      <c r="J2331" s="120" t="s">
        <v>7826</v>
      </c>
      <c r="K2331" s="120" t="s">
        <v>3659</v>
      </c>
      <c r="L2331" s="120" t="s">
        <v>3660</v>
      </c>
      <c r="M2331" s="147"/>
    </row>
    <row r="2332">
      <c r="A2332" s="119">
        <v>1879.0</v>
      </c>
      <c r="B2332" s="120" t="s">
        <v>1685</v>
      </c>
      <c r="C2332" s="120" t="s">
        <v>290</v>
      </c>
      <c r="D2332" s="120"/>
      <c r="E2332" s="120" t="s">
        <v>1585</v>
      </c>
      <c r="F2332" s="120"/>
      <c r="G2332" s="120" t="s">
        <v>7827</v>
      </c>
      <c r="H2332" s="120" t="s">
        <v>7828</v>
      </c>
      <c r="I2332" s="120" t="s">
        <v>1588</v>
      </c>
      <c r="J2332" s="120" t="s">
        <v>7829</v>
      </c>
      <c r="K2332" s="120" t="s">
        <v>1988</v>
      </c>
      <c r="L2332" s="120" t="s">
        <v>1989</v>
      </c>
      <c r="M2332" s="147"/>
    </row>
    <row r="2333">
      <c r="A2333" s="119">
        <v>1880.0</v>
      </c>
      <c r="B2333" s="120" t="s">
        <v>1685</v>
      </c>
      <c r="C2333" s="120" t="s">
        <v>290</v>
      </c>
      <c r="D2333" s="120"/>
      <c r="E2333" s="120" t="s">
        <v>1585</v>
      </c>
      <c r="F2333" s="120"/>
      <c r="G2333" s="120" t="s">
        <v>7830</v>
      </c>
      <c r="H2333" s="120" t="s">
        <v>7831</v>
      </c>
      <c r="I2333" s="120" t="s">
        <v>1588</v>
      </c>
      <c r="J2333" s="120" t="s">
        <v>7832</v>
      </c>
      <c r="K2333" s="120" t="s">
        <v>1992</v>
      </c>
      <c r="L2333" s="120" t="s">
        <v>1993</v>
      </c>
      <c r="M2333" s="147"/>
    </row>
    <row r="2334">
      <c r="A2334" s="126">
        <v>1923.0</v>
      </c>
      <c r="B2334" s="127" t="s">
        <v>1711</v>
      </c>
      <c r="C2334" s="127" t="s">
        <v>290</v>
      </c>
      <c r="D2334" s="127"/>
      <c r="E2334" s="127" t="s">
        <v>2765</v>
      </c>
      <c r="F2334" s="127"/>
      <c r="G2334" s="127" t="s">
        <v>7833</v>
      </c>
      <c r="H2334" s="127" t="s">
        <v>7834</v>
      </c>
      <c r="I2334" s="127" t="s">
        <v>1722</v>
      </c>
      <c r="J2334" s="127" t="s">
        <v>7835</v>
      </c>
      <c r="K2334" s="127" t="s">
        <v>1890</v>
      </c>
      <c r="L2334" s="127" t="s">
        <v>1891</v>
      </c>
      <c r="M2334" s="145"/>
    </row>
    <row r="2335">
      <c r="A2335" s="119">
        <v>1899.0</v>
      </c>
      <c r="B2335" s="120" t="s">
        <v>1685</v>
      </c>
      <c r="C2335" s="120" t="s">
        <v>290</v>
      </c>
      <c r="D2335" s="120"/>
      <c r="E2335" s="120" t="s">
        <v>1585</v>
      </c>
      <c r="F2335" s="120"/>
      <c r="G2335" s="120" t="s">
        <v>4322</v>
      </c>
      <c r="H2335" s="120" t="s">
        <v>7836</v>
      </c>
      <c r="I2335" s="120" t="s">
        <v>1588</v>
      </c>
      <c r="J2335" s="120" t="s">
        <v>7837</v>
      </c>
      <c r="K2335" s="120" t="s">
        <v>1821</v>
      </c>
      <c r="L2335" s="120" t="s">
        <v>1822</v>
      </c>
      <c r="M2335" s="147"/>
    </row>
    <row r="2336">
      <c r="A2336" s="126">
        <v>1872.0</v>
      </c>
      <c r="B2336" s="127" t="s">
        <v>1711</v>
      </c>
      <c r="C2336" s="127" t="s">
        <v>290</v>
      </c>
      <c r="D2336" s="127"/>
      <c r="E2336" s="127" t="s">
        <v>2749</v>
      </c>
      <c r="F2336" s="127"/>
      <c r="G2336" s="127" t="s">
        <v>7838</v>
      </c>
      <c r="H2336" s="127" t="s">
        <v>7839</v>
      </c>
      <c r="I2336" s="127" t="s">
        <v>1681</v>
      </c>
      <c r="J2336" s="127" t="s">
        <v>7840</v>
      </c>
      <c r="K2336" s="127" t="s">
        <v>1803</v>
      </c>
      <c r="L2336" s="127" t="s">
        <v>1804</v>
      </c>
      <c r="M2336" s="145"/>
    </row>
    <row r="2337">
      <c r="A2337" s="119">
        <v>1881.0</v>
      </c>
      <c r="B2337" s="120" t="s">
        <v>1685</v>
      </c>
      <c r="C2337" s="120" t="s">
        <v>290</v>
      </c>
      <c r="D2337" s="120"/>
      <c r="E2337" s="120" t="s">
        <v>1585</v>
      </c>
      <c r="F2337" s="120"/>
      <c r="G2337" s="120" t="s">
        <v>7841</v>
      </c>
      <c r="H2337" s="120" t="s">
        <v>7842</v>
      </c>
      <c r="I2337" s="120" t="s">
        <v>1588</v>
      </c>
      <c r="J2337" s="120" t="s">
        <v>7843</v>
      </c>
      <c r="K2337" s="120" t="s">
        <v>3840</v>
      </c>
      <c r="L2337" s="120" t="s">
        <v>3841</v>
      </c>
      <c r="M2337" s="147"/>
    </row>
    <row r="2338">
      <c r="A2338" s="119">
        <v>1890.0</v>
      </c>
      <c r="B2338" s="120" t="s">
        <v>1685</v>
      </c>
      <c r="C2338" s="120" t="s">
        <v>290</v>
      </c>
      <c r="D2338" s="120"/>
      <c r="E2338" s="120" t="s">
        <v>1585</v>
      </c>
      <c r="F2338" s="120"/>
      <c r="G2338" s="120" t="s">
        <v>294</v>
      </c>
      <c r="H2338" s="120" t="s">
        <v>7842</v>
      </c>
      <c r="I2338" s="120" t="s">
        <v>1588</v>
      </c>
      <c r="J2338" s="120" t="s">
        <v>7844</v>
      </c>
      <c r="K2338" s="120" t="s">
        <v>1816</v>
      </c>
      <c r="L2338" s="120" t="s">
        <v>1817</v>
      </c>
      <c r="M2338" s="147"/>
    </row>
    <row r="2339">
      <c r="A2339" s="119">
        <v>1891.0</v>
      </c>
      <c r="B2339" s="120" t="s">
        <v>1685</v>
      </c>
      <c r="C2339" s="120" t="s">
        <v>290</v>
      </c>
      <c r="D2339" s="123"/>
      <c r="E2339" s="123" t="s">
        <v>1585</v>
      </c>
      <c r="F2339" s="123"/>
      <c r="G2339" s="123" t="s">
        <v>7842</v>
      </c>
      <c r="H2339" s="123" t="s">
        <v>7842</v>
      </c>
      <c r="I2339" s="123" t="s">
        <v>1588</v>
      </c>
      <c r="J2339" s="123" t="s">
        <v>7845</v>
      </c>
      <c r="K2339" s="123" t="s">
        <v>7846</v>
      </c>
      <c r="L2339" s="123" t="s">
        <v>7847</v>
      </c>
      <c r="M2339" s="147"/>
    </row>
    <row r="2340">
      <c r="A2340" s="119">
        <v>1892.0</v>
      </c>
      <c r="B2340" s="120" t="s">
        <v>1685</v>
      </c>
      <c r="C2340" s="120" t="s">
        <v>290</v>
      </c>
      <c r="D2340" s="120"/>
      <c r="E2340" s="120" t="s">
        <v>1585</v>
      </c>
      <c r="F2340" s="120"/>
      <c r="G2340" s="120" t="s">
        <v>7842</v>
      </c>
      <c r="H2340" s="120" t="s">
        <v>7842</v>
      </c>
      <c r="I2340" s="120" t="s">
        <v>1588</v>
      </c>
      <c r="J2340" s="120" t="s">
        <v>7848</v>
      </c>
      <c r="K2340" s="120" t="s">
        <v>7849</v>
      </c>
      <c r="L2340" s="120" t="s">
        <v>7850</v>
      </c>
      <c r="M2340" s="147"/>
    </row>
    <row r="2341">
      <c r="A2341" s="119">
        <v>1894.0</v>
      </c>
      <c r="B2341" s="120" t="s">
        <v>1685</v>
      </c>
      <c r="C2341" s="120" t="s">
        <v>290</v>
      </c>
      <c r="D2341" s="120"/>
      <c r="E2341" s="120" t="s">
        <v>1585</v>
      </c>
      <c r="F2341" s="120"/>
      <c r="G2341" s="120" t="s">
        <v>7842</v>
      </c>
      <c r="H2341" s="120" t="s">
        <v>7842</v>
      </c>
      <c r="I2341" s="120" t="s">
        <v>1588</v>
      </c>
      <c r="J2341" s="120" t="s">
        <v>7851</v>
      </c>
      <c r="K2341" s="120" t="s">
        <v>7852</v>
      </c>
      <c r="L2341" s="120" t="s">
        <v>7853</v>
      </c>
      <c r="M2341" s="147"/>
    </row>
    <row r="2342">
      <c r="A2342" s="119">
        <v>1852.0</v>
      </c>
      <c r="B2342" s="120" t="s">
        <v>1685</v>
      </c>
      <c r="C2342" s="120" t="s">
        <v>290</v>
      </c>
      <c r="D2342" s="120"/>
      <c r="E2342" s="120" t="s">
        <v>2749</v>
      </c>
      <c r="F2342" s="120"/>
      <c r="G2342" s="120" t="s">
        <v>7854</v>
      </c>
      <c r="H2342" s="120" t="s">
        <v>7855</v>
      </c>
      <c r="I2342" s="120" t="s">
        <v>1681</v>
      </c>
      <c r="J2342" s="120" t="s">
        <v>7856</v>
      </c>
      <c r="K2342" s="120" t="s">
        <v>7857</v>
      </c>
      <c r="L2342" s="120" t="s">
        <v>7858</v>
      </c>
      <c r="M2342" s="147"/>
    </row>
    <row r="2343">
      <c r="A2343" s="119">
        <v>1921.0</v>
      </c>
      <c r="B2343" s="120" t="s">
        <v>1685</v>
      </c>
      <c r="C2343" s="120" t="s">
        <v>290</v>
      </c>
      <c r="D2343" s="120"/>
      <c r="E2343" s="120" t="s">
        <v>2825</v>
      </c>
      <c r="F2343" s="120"/>
      <c r="G2343" s="120" t="s">
        <v>7859</v>
      </c>
      <c r="H2343" s="120" t="s">
        <v>7860</v>
      </c>
      <c r="I2343" s="120" t="s">
        <v>1715</v>
      </c>
      <c r="J2343" s="120" t="s">
        <v>7861</v>
      </c>
      <c r="K2343" s="120" t="s">
        <v>1717</v>
      </c>
      <c r="L2343" s="120" t="s">
        <v>1718</v>
      </c>
      <c r="M2343" s="147"/>
    </row>
    <row r="2344">
      <c r="A2344" s="119">
        <v>1900.0</v>
      </c>
      <c r="B2344" s="120" t="s">
        <v>1685</v>
      </c>
      <c r="C2344" s="120" t="s">
        <v>290</v>
      </c>
      <c r="D2344" s="120"/>
      <c r="E2344" s="120" t="s">
        <v>1585</v>
      </c>
      <c r="F2344" s="120"/>
      <c r="G2344" s="120" t="s">
        <v>7862</v>
      </c>
      <c r="H2344" s="120" t="s">
        <v>7863</v>
      </c>
      <c r="I2344" s="120" t="s">
        <v>1588</v>
      </c>
      <c r="J2344" s="120" t="s">
        <v>7864</v>
      </c>
      <c r="K2344" s="120" t="s">
        <v>4477</v>
      </c>
      <c r="L2344" s="120" t="s">
        <v>4478</v>
      </c>
      <c r="M2344" s="147"/>
    </row>
    <row r="2345">
      <c r="A2345" s="119">
        <v>1901.0</v>
      </c>
      <c r="B2345" s="120" t="s">
        <v>1685</v>
      </c>
      <c r="C2345" s="120" t="s">
        <v>290</v>
      </c>
      <c r="D2345" s="120"/>
      <c r="E2345" s="120" t="s">
        <v>1585</v>
      </c>
      <c r="F2345" s="120"/>
      <c r="G2345" s="120" t="s">
        <v>7865</v>
      </c>
      <c r="H2345" s="120" t="s">
        <v>7866</v>
      </c>
      <c r="I2345" s="120" t="s">
        <v>1588</v>
      </c>
      <c r="J2345" s="120" t="s">
        <v>7867</v>
      </c>
      <c r="K2345" s="120" t="s">
        <v>4477</v>
      </c>
      <c r="L2345" s="120" t="s">
        <v>4478</v>
      </c>
      <c r="M2345" s="147"/>
    </row>
    <row r="2346">
      <c r="A2346" s="126">
        <v>1920.0</v>
      </c>
      <c r="B2346" s="127" t="s">
        <v>1711</v>
      </c>
      <c r="C2346" s="127" t="s">
        <v>290</v>
      </c>
      <c r="D2346" s="127"/>
      <c r="E2346" s="127" t="s">
        <v>1585</v>
      </c>
      <c r="F2346" s="127"/>
      <c r="G2346" s="127" t="s">
        <v>7868</v>
      </c>
      <c r="H2346" s="127" t="s">
        <v>7869</v>
      </c>
      <c r="I2346" s="127" t="s">
        <v>1588</v>
      </c>
      <c r="J2346" s="127" t="s">
        <v>7870</v>
      </c>
      <c r="K2346" s="127" t="s">
        <v>4477</v>
      </c>
      <c r="L2346" s="127" t="s">
        <v>4478</v>
      </c>
      <c r="M2346" s="145"/>
    </row>
    <row r="2347">
      <c r="A2347" s="119">
        <v>1851.0</v>
      </c>
      <c r="B2347" s="120" t="s">
        <v>1685</v>
      </c>
      <c r="C2347" s="120" t="s">
        <v>290</v>
      </c>
      <c r="D2347" s="120"/>
      <c r="E2347" s="120" t="s">
        <v>2749</v>
      </c>
      <c r="F2347" s="120"/>
      <c r="G2347" s="120" t="s">
        <v>7871</v>
      </c>
      <c r="H2347" s="120" t="s">
        <v>7872</v>
      </c>
      <c r="I2347" s="120" t="s">
        <v>1681</v>
      </c>
      <c r="J2347" s="120" t="s">
        <v>7873</v>
      </c>
      <c r="K2347" s="120" t="s">
        <v>1842</v>
      </c>
      <c r="L2347" s="120" t="s">
        <v>1843</v>
      </c>
      <c r="M2347" s="147"/>
    </row>
    <row r="2348">
      <c r="A2348" s="119">
        <v>1893.0</v>
      </c>
      <c r="B2348" s="120" t="s">
        <v>1685</v>
      </c>
      <c r="C2348" s="120" t="s">
        <v>290</v>
      </c>
      <c r="D2348" s="120"/>
      <c r="E2348" s="120" t="s">
        <v>1585</v>
      </c>
      <c r="F2348" s="120"/>
      <c r="G2348" s="120" t="s">
        <v>294</v>
      </c>
      <c r="H2348" s="120" t="s">
        <v>7874</v>
      </c>
      <c r="I2348" s="120" t="s">
        <v>1588</v>
      </c>
      <c r="J2348" s="120" t="s">
        <v>7875</v>
      </c>
      <c r="K2348" s="120" t="s">
        <v>1852</v>
      </c>
      <c r="L2348" s="120" t="s">
        <v>1853</v>
      </c>
      <c r="M2348" s="147"/>
    </row>
    <row r="2349">
      <c r="A2349" s="119">
        <v>1895.0</v>
      </c>
      <c r="B2349" s="120" t="s">
        <v>1685</v>
      </c>
      <c r="C2349" s="120" t="s">
        <v>290</v>
      </c>
      <c r="D2349" s="120"/>
      <c r="E2349" s="120" t="s">
        <v>1585</v>
      </c>
      <c r="F2349" s="120"/>
      <c r="G2349" s="120" t="s">
        <v>294</v>
      </c>
      <c r="H2349" s="120" t="s">
        <v>7874</v>
      </c>
      <c r="I2349" s="120" t="s">
        <v>1588</v>
      </c>
      <c r="J2349" s="120" t="s">
        <v>7876</v>
      </c>
      <c r="K2349" s="120" t="s">
        <v>1855</v>
      </c>
      <c r="L2349" s="120" t="s">
        <v>1856</v>
      </c>
      <c r="M2349" s="147"/>
    </row>
    <row r="2350">
      <c r="A2350" s="119">
        <v>1896.0</v>
      </c>
      <c r="B2350" s="120" t="s">
        <v>1685</v>
      </c>
      <c r="C2350" s="120" t="s">
        <v>290</v>
      </c>
      <c r="D2350" s="120"/>
      <c r="E2350" s="120" t="s">
        <v>1585</v>
      </c>
      <c r="F2350" s="120"/>
      <c r="G2350" s="120" t="s">
        <v>294</v>
      </c>
      <c r="H2350" s="120" t="s">
        <v>7874</v>
      </c>
      <c r="I2350" s="120" t="s">
        <v>1588</v>
      </c>
      <c r="J2350" s="120" t="s">
        <v>7877</v>
      </c>
      <c r="K2350" s="120" t="s">
        <v>7878</v>
      </c>
      <c r="L2350" s="120" t="s">
        <v>7879</v>
      </c>
      <c r="M2350" s="147"/>
    </row>
    <row r="2351">
      <c r="A2351" s="119">
        <v>1897.0</v>
      </c>
      <c r="B2351" s="120" t="s">
        <v>1685</v>
      </c>
      <c r="C2351" s="120" t="s">
        <v>290</v>
      </c>
      <c r="D2351" s="120"/>
      <c r="E2351" s="120" t="s">
        <v>1585</v>
      </c>
      <c r="F2351" s="120"/>
      <c r="G2351" s="120" t="s">
        <v>7880</v>
      </c>
      <c r="H2351" s="120" t="s">
        <v>7874</v>
      </c>
      <c r="I2351" s="120" t="s">
        <v>1588</v>
      </c>
      <c r="J2351" s="120" t="s">
        <v>7881</v>
      </c>
      <c r="K2351" s="120" t="s">
        <v>7882</v>
      </c>
      <c r="L2351" s="120" t="s">
        <v>7883</v>
      </c>
      <c r="M2351" s="147"/>
    </row>
    <row r="2352">
      <c r="A2352" s="119">
        <v>1898.0</v>
      </c>
      <c r="B2352" s="120" t="s">
        <v>1685</v>
      </c>
      <c r="C2352" s="120" t="s">
        <v>290</v>
      </c>
      <c r="D2352" s="120"/>
      <c r="E2352" s="120" t="s">
        <v>1585</v>
      </c>
      <c r="F2352" s="120"/>
      <c r="G2352" s="120" t="s">
        <v>7884</v>
      </c>
      <c r="H2352" s="120" t="s">
        <v>7874</v>
      </c>
      <c r="I2352" s="120" t="s">
        <v>1588</v>
      </c>
      <c r="J2352" s="120" t="s">
        <v>7885</v>
      </c>
      <c r="K2352" s="120" t="s">
        <v>1896</v>
      </c>
      <c r="L2352" s="120" t="s">
        <v>1897</v>
      </c>
      <c r="M2352" s="147"/>
    </row>
    <row r="2353">
      <c r="A2353" s="119">
        <v>1859.0</v>
      </c>
      <c r="B2353" s="120" t="s">
        <v>1685</v>
      </c>
      <c r="C2353" s="120" t="s">
        <v>290</v>
      </c>
      <c r="D2353" s="120"/>
      <c r="E2353" s="120" t="s">
        <v>2749</v>
      </c>
      <c r="F2353" s="120"/>
      <c r="G2353" s="120" t="s">
        <v>7886</v>
      </c>
      <c r="H2353" s="120" t="s">
        <v>7887</v>
      </c>
      <c r="I2353" s="120" t="s">
        <v>1681</v>
      </c>
      <c r="J2353" s="120" t="s">
        <v>7888</v>
      </c>
      <c r="K2353" s="120" t="s">
        <v>7889</v>
      </c>
      <c r="L2353" s="120" t="s">
        <v>7890</v>
      </c>
      <c r="M2353" s="147"/>
    </row>
    <row r="2354">
      <c r="A2354" s="119">
        <v>1883.0</v>
      </c>
      <c r="B2354" s="120" t="s">
        <v>1685</v>
      </c>
      <c r="C2354" s="120" t="s">
        <v>290</v>
      </c>
      <c r="D2354" s="120"/>
      <c r="E2354" s="120" t="s">
        <v>1585</v>
      </c>
      <c r="F2354" s="120"/>
      <c r="G2354" s="120" t="s">
        <v>7891</v>
      </c>
      <c r="H2354" s="120" t="s">
        <v>7892</v>
      </c>
      <c r="I2354" s="120" t="s">
        <v>1588</v>
      </c>
      <c r="J2354" s="120" t="s">
        <v>7893</v>
      </c>
      <c r="K2354" s="120" t="s">
        <v>3280</v>
      </c>
      <c r="L2354" s="120" t="s">
        <v>3281</v>
      </c>
      <c r="M2354" s="147"/>
    </row>
    <row r="2355">
      <c r="A2355" s="119">
        <v>1884.0</v>
      </c>
      <c r="B2355" s="120" t="s">
        <v>1685</v>
      </c>
      <c r="C2355" s="120" t="s">
        <v>290</v>
      </c>
      <c r="D2355" s="120"/>
      <c r="E2355" s="120" t="s">
        <v>1585</v>
      </c>
      <c r="F2355" s="120"/>
      <c r="G2355" s="120" t="s">
        <v>7894</v>
      </c>
      <c r="H2355" s="120" t="s">
        <v>7892</v>
      </c>
      <c r="I2355" s="120" t="s">
        <v>1588</v>
      </c>
      <c r="J2355" s="120" t="s">
        <v>7895</v>
      </c>
      <c r="K2355" s="120" t="s">
        <v>3616</v>
      </c>
      <c r="L2355" s="120" t="s">
        <v>3617</v>
      </c>
      <c r="M2355" s="147"/>
    </row>
    <row r="2356">
      <c r="A2356" s="119">
        <v>1922.0</v>
      </c>
      <c r="B2356" s="120" t="s">
        <v>1685</v>
      </c>
      <c r="C2356" s="120" t="s">
        <v>290</v>
      </c>
      <c r="D2356" s="120"/>
      <c r="E2356" s="120" t="s">
        <v>2765</v>
      </c>
      <c r="F2356" s="120"/>
      <c r="G2356" s="120" t="s">
        <v>7896</v>
      </c>
      <c r="H2356" s="120" t="s">
        <v>7897</v>
      </c>
      <c r="I2356" s="120" t="s">
        <v>1722</v>
      </c>
      <c r="J2356" s="120" t="s">
        <v>7898</v>
      </c>
      <c r="K2356" s="120" t="s">
        <v>4232</v>
      </c>
      <c r="L2356" s="120" t="s">
        <v>4233</v>
      </c>
      <c r="M2356" s="147"/>
    </row>
    <row r="2357">
      <c r="A2357" s="126">
        <v>1919.0</v>
      </c>
      <c r="B2357" s="127" t="s">
        <v>1711</v>
      </c>
      <c r="C2357" s="127" t="s">
        <v>290</v>
      </c>
      <c r="D2357" s="127"/>
      <c r="E2357" s="127" t="s">
        <v>1585</v>
      </c>
      <c r="F2357" s="127"/>
      <c r="G2357" s="127" t="s">
        <v>7842</v>
      </c>
      <c r="H2357" s="127" t="s">
        <v>7899</v>
      </c>
      <c r="I2357" s="127" t="s">
        <v>1588</v>
      </c>
      <c r="J2357" s="127" t="s">
        <v>7900</v>
      </c>
      <c r="K2357" s="127" t="s">
        <v>1868</v>
      </c>
      <c r="L2357" s="127" t="s">
        <v>1869</v>
      </c>
      <c r="M2357" s="145"/>
    </row>
    <row r="2358">
      <c r="A2358" s="126">
        <v>1908.0</v>
      </c>
      <c r="B2358" s="127" t="s">
        <v>1711</v>
      </c>
      <c r="C2358" s="127" t="s">
        <v>290</v>
      </c>
      <c r="D2358" s="127"/>
      <c r="E2358" s="127" t="s">
        <v>1585</v>
      </c>
      <c r="F2358" s="127"/>
      <c r="G2358" s="127" t="s">
        <v>7901</v>
      </c>
      <c r="H2358" s="127" t="s">
        <v>7902</v>
      </c>
      <c r="I2358" s="127" t="s">
        <v>1588</v>
      </c>
      <c r="J2358" s="127" t="s">
        <v>7903</v>
      </c>
      <c r="K2358" s="127" t="s">
        <v>4493</v>
      </c>
      <c r="L2358" s="127" t="s">
        <v>4494</v>
      </c>
      <c r="M2358" s="145"/>
    </row>
    <row r="2359">
      <c r="A2359" s="126">
        <v>1909.0</v>
      </c>
      <c r="B2359" s="127" t="s">
        <v>1711</v>
      </c>
      <c r="C2359" s="127" t="s">
        <v>290</v>
      </c>
      <c r="D2359" s="127"/>
      <c r="E2359" s="127" t="s">
        <v>1585</v>
      </c>
      <c r="F2359" s="127"/>
      <c r="G2359" s="127" t="s">
        <v>7904</v>
      </c>
      <c r="H2359" s="127" t="s">
        <v>7905</v>
      </c>
      <c r="I2359" s="127" t="s">
        <v>1588</v>
      </c>
      <c r="J2359" s="127" t="s">
        <v>7906</v>
      </c>
      <c r="K2359" s="127" t="s">
        <v>4493</v>
      </c>
      <c r="L2359" s="127" t="s">
        <v>4494</v>
      </c>
      <c r="M2359" s="145"/>
    </row>
    <row r="2360">
      <c r="A2360" s="119">
        <v>1902.0</v>
      </c>
      <c r="B2360" s="120" t="s">
        <v>1685</v>
      </c>
      <c r="C2360" s="120" t="s">
        <v>290</v>
      </c>
      <c r="D2360" s="120"/>
      <c r="E2360" s="120" t="s">
        <v>1585</v>
      </c>
      <c r="F2360" s="120"/>
      <c r="G2360" s="120" t="s">
        <v>7865</v>
      </c>
      <c r="H2360" s="120" t="s">
        <v>7907</v>
      </c>
      <c r="I2360" s="120" t="s">
        <v>1588</v>
      </c>
      <c r="J2360" s="120" t="s">
        <v>7908</v>
      </c>
      <c r="K2360" s="120" t="s">
        <v>4490</v>
      </c>
      <c r="L2360" s="120" t="s">
        <v>4491</v>
      </c>
      <c r="M2360" s="147"/>
    </row>
    <row r="2361">
      <c r="A2361" s="126">
        <v>1916.0</v>
      </c>
      <c r="B2361" s="127" t="s">
        <v>1711</v>
      </c>
      <c r="C2361" s="127" t="s">
        <v>290</v>
      </c>
      <c r="D2361" s="127"/>
      <c r="E2361" s="127" t="s">
        <v>1585</v>
      </c>
      <c r="F2361" s="127"/>
      <c r="G2361" s="127" t="s">
        <v>7865</v>
      </c>
      <c r="H2361" s="127" t="s">
        <v>7907</v>
      </c>
      <c r="I2361" s="127" t="s">
        <v>1588</v>
      </c>
      <c r="J2361" s="127" t="s">
        <v>7909</v>
      </c>
      <c r="K2361" s="127" t="s">
        <v>4496</v>
      </c>
      <c r="L2361" s="127" t="s">
        <v>4497</v>
      </c>
      <c r="M2361" s="145"/>
    </row>
    <row r="2362">
      <c r="A2362" s="126">
        <v>1910.0</v>
      </c>
      <c r="B2362" s="127" t="s">
        <v>1711</v>
      </c>
      <c r="C2362" s="127" t="s">
        <v>290</v>
      </c>
      <c r="D2362" s="127"/>
      <c r="E2362" s="127" t="s">
        <v>1585</v>
      </c>
      <c r="F2362" s="127"/>
      <c r="G2362" s="127" t="s">
        <v>7910</v>
      </c>
      <c r="H2362" s="127" t="s">
        <v>7911</v>
      </c>
      <c r="I2362" s="127" t="s">
        <v>1588</v>
      </c>
      <c r="J2362" s="127" t="s">
        <v>7912</v>
      </c>
      <c r="K2362" s="127" t="s">
        <v>4493</v>
      </c>
      <c r="L2362" s="127" t="s">
        <v>4494</v>
      </c>
      <c r="M2362" s="145"/>
    </row>
    <row r="2363">
      <c r="A2363" s="126">
        <v>1911.0</v>
      </c>
      <c r="B2363" s="127" t="s">
        <v>1711</v>
      </c>
      <c r="C2363" s="127" t="s">
        <v>290</v>
      </c>
      <c r="D2363" s="127"/>
      <c r="E2363" s="127" t="s">
        <v>1585</v>
      </c>
      <c r="F2363" s="127"/>
      <c r="G2363" s="127" t="s">
        <v>7913</v>
      </c>
      <c r="H2363" s="127" t="s">
        <v>7914</v>
      </c>
      <c r="I2363" s="127" t="s">
        <v>1588</v>
      </c>
      <c r="J2363" s="127" t="s">
        <v>7915</v>
      </c>
      <c r="K2363" s="127" t="s">
        <v>4493</v>
      </c>
      <c r="L2363" s="127" t="s">
        <v>4494</v>
      </c>
      <c r="M2363" s="145"/>
    </row>
    <row r="2364">
      <c r="A2364" s="126">
        <v>1912.0</v>
      </c>
      <c r="B2364" s="127" t="s">
        <v>1711</v>
      </c>
      <c r="C2364" s="127" t="s">
        <v>290</v>
      </c>
      <c r="D2364" s="127"/>
      <c r="E2364" s="127" t="s">
        <v>1585</v>
      </c>
      <c r="F2364" s="127"/>
      <c r="G2364" s="127" t="s">
        <v>7916</v>
      </c>
      <c r="H2364" s="127" t="s">
        <v>7917</v>
      </c>
      <c r="I2364" s="127" t="s">
        <v>1588</v>
      </c>
      <c r="J2364" s="127" t="s">
        <v>7918</v>
      </c>
      <c r="K2364" s="127" t="s">
        <v>4493</v>
      </c>
      <c r="L2364" s="127" t="s">
        <v>4494</v>
      </c>
      <c r="M2364" s="145"/>
    </row>
    <row r="2365">
      <c r="A2365" s="126">
        <v>1913.0</v>
      </c>
      <c r="B2365" s="127" t="s">
        <v>1711</v>
      </c>
      <c r="C2365" s="127" t="s">
        <v>290</v>
      </c>
      <c r="D2365" s="127"/>
      <c r="E2365" s="127" t="s">
        <v>1585</v>
      </c>
      <c r="F2365" s="127"/>
      <c r="G2365" s="127" t="s">
        <v>7919</v>
      </c>
      <c r="H2365" s="127" t="s">
        <v>7920</v>
      </c>
      <c r="I2365" s="127" t="s">
        <v>1588</v>
      </c>
      <c r="J2365" s="127" t="s">
        <v>7921</v>
      </c>
      <c r="K2365" s="127" t="s">
        <v>4493</v>
      </c>
      <c r="L2365" s="127" t="s">
        <v>4494</v>
      </c>
      <c r="M2365" s="145"/>
    </row>
    <row r="2366">
      <c r="A2366" s="126">
        <v>1914.0</v>
      </c>
      <c r="B2366" s="127" t="s">
        <v>1711</v>
      </c>
      <c r="C2366" s="127" t="s">
        <v>290</v>
      </c>
      <c r="D2366" s="127"/>
      <c r="E2366" s="127" t="s">
        <v>1585</v>
      </c>
      <c r="F2366" s="127"/>
      <c r="G2366" s="127" t="s">
        <v>7922</v>
      </c>
      <c r="H2366" s="127" t="s">
        <v>7923</v>
      </c>
      <c r="I2366" s="127" t="s">
        <v>1588</v>
      </c>
      <c r="J2366" s="127" t="s">
        <v>7924</v>
      </c>
      <c r="K2366" s="127" t="s">
        <v>4493</v>
      </c>
      <c r="L2366" s="127" t="s">
        <v>4494</v>
      </c>
      <c r="M2366" s="145"/>
    </row>
    <row r="2367">
      <c r="A2367" s="126">
        <v>1915.0</v>
      </c>
      <c r="B2367" s="127" t="s">
        <v>1711</v>
      </c>
      <c r="C2367" s="127" t="s">
        <v>290</v>
      </c>
      <c r="D2367" s="127"/>
      <c r="E2367" s="127" t="s">
        <v>1585</v>
      </c>
      <c r="F2367" s="127"/>
      <c r="G2367" s="127" t="s">
        <v>7925</v>
      </c>
      <c r="H2367" s="127" t="s">
        <v>7926</v>
      </c>
      <c r="I2367" s="127" t="s">
        <v>1588</v>
      </c>
      <c r="J2367" s="127" t="s">
        <v>7927</v>
      </c>
      <c r="K2367" s="127" t="s">
        <v>4493</v>
      </c>
      <c r="L2367" s="127" t="s">
        <v>4494</v>
      </c>
      <c r="M2367" s="145"/>
    </row>
    <row r="2368">
      <c r="A2368" s="126">
        <v>1917.0</v>
      </c>
      <c r="B2368" s="127" t="s">
        <v>1711</v>
      </c>
      <c r="C2368" s="127" t="s">
        <v>290</v>
      </c>
      <c r="D2368" s="127"/>
      <c r="E2368" s="127" t="s">
        <v>1585</v>
      </c>
      <c r="F2368" s="127"/>
      <c r="G2368" s="127" t="s">
        <v>7868</v>
      </c>
      <c r="H2368" s="127" t="s">
        <v>7928</v>
      </c>
      <c r="I2368" s="127" t="s">
        <v>1588</v>
      </c>
      <c r="J2368" s="127" t="s">
        <v>7929</v>
      </c>
      <c r="K2368" s="127" t="s">
        <v>4496</v>
      </c>
      <c r="L2368" s="127" t="s">
        <v>4497</v>
      </c>
      <c r="M2368" s="145"/>
    </row>
    <row r="2369">
      <c r="A2369" s="126">
        <v>1918.0</v>
      </c>
      <c r="B2369" s="127" t="s">
        <v>1711</v>
      </c>
      <c r="C2369" s="127" t="s">
        <v>290</v>
      </c>
      <c r="D2369" s="127"/>
      <c r="E2369" s="127" t="s">
        <v>1585</v>
      </c>
      <c r="F2369" s="127"/>
      <c r="G2369" s="127" t="s">
        <v>7930</v>
      </c>
      <c r="H2369" s="127" t="s">
        <v>7931</v>
      </c>
      <c r="I2369" s="127" t="s">
        <v>1588</v>
      </c>
      <c r="J2369" s="127" t="s">
        <v>7932</v>
      </c>
      <c r="K2369" s="127" t="s">
        <v>4496</v>
      </c>
      <c r="L2369" s="127" t="s">
        <v>4497</v>
      </c>
      <c r="M2369" s="145"/>
    </row>
    <row r="2370">
      <c r="A2370" s="119">
        <v>1903.0</v>
      </c>
      <c r="B2370" s="120" t="s">
        <v>1685</v>
      </c>
      <c r="C2370" s="120" t="s">
        <v>290</v>
      </c>
      <c r="D2370" s="120"/>
      <c r="E2370" s="120" t="s">
        <v>1585</v>
      </c>
      <c r="F2370" s="120"/>
      <c r="G2370" s="120" t="s">
        <v>7933</v>
      </c>
      <c r="H2370" s="120" t="s">
        <v>7934</v>
      </c>
      <c r="I2370" s="120" t="s">
        <v>1588</v>
      </c>
      <c r="J2370" s="120" t="s">
        <v>7935</v>
      </c>
      <c r="K2370" s="120" t="s">
        <v>4490</v>
      </c>
      <c r="L2370" s="120" t="s">
        <v>4491</v>
      </c>
      <c r="M2370" s="147"/>
    </row>
    <row r="2371">
      <c r="A2371" s="119">
        <v>1904.0</v>
      </c>
      <c r="B2371" s="120" t="s">
        <v>1685</v>
      </c>
      <c r="C2371" s="120" t="s">
        <v>290</v>
      </c>
      <c r="D2371" s="120"/>
      <c r="E2371" s="120" t="s">
        <v>1585</v>
      </c>
      <c r="F2371" s="120"/>
      <c r="G2371" s="120" t="s">
        <v>7936</v>
      </c>
      <c r="H2371" s="120" t="s">
        <v>7937</v>
      </c>
      <c r="I2371" s="120" t="s">
        <v>1588</v>
      </c>
      <c r="J2371" s="120" t="s">
        <v>7938</v>
      </c>
      <c r="K2371" s="120" t="s">
        <v>4490</v>
      </c>
      <c r="L2371" s="120" t="s">
        <v>4491</v>
      </c>
      <c r="M2371" s="147"/>
    </row>
    <row r="2372">
      <c r="A2372" s="119">
        <v>1905.0</v>
      </c>
      <c r="B2372" s="120" t="s">
        <v>1685</v>
      </c>
      <c r="C2372" s="120" t="s">
        <v>290</v>
      </c>
      <c r="D2372" s="120"/>
      <c r="E2372" s="120" t="s">
        <v>1585</v>
      </c>
      <c r="F2372" s="120"/>
      <c r="G2372" s="120" t="s">
        <v>7939</v>
      </c>
      <c r="H2372" s="120" t="s">
        <v>7940</v>
      </c>
      <c r="I2372" s="120" t="s">
        <v>1588</v>
      </c>
      <c r="J2372" s="120" t="s">
        <v>7941</v>
      </c>
      <c r="K2372" s="120" t="s">
        <v>4490</v>
      </c>
      <c r="L2372" s="120" t="s">
        <v>4491</v>
      </c>
      <c r="M2372" s="147"/>
    </row>
    <row r="2373">
      <c r="A2373" s="119">
        <v>1906.0</v>
      </c>
      <c r="B2373" s="120" t="s">
        <v>1685</v>
      </c>
      <c r="C2373" s="120" t="s">
        <v>290</v>
      </c>
      <c r="D2373" s="120"/>
      <c r="E2373" s="120" t="s">
        <v>1585</v>
      </c>
      <c r="F2373" s="120"/>
      <c r="G2373" s="120" t="s">
        <v>7942</v>
      </c>
      <c r="H2373" s="120" t="s">
        <v>7943</v>
      </c>
      <c r="I2373" s="120" t="s">
        <v>1588</v>
      </c>
      <c r="J2373" s="120" t="s">
        <v>7944</v>
      </c>
      <c r="K2373" s="120" t="s">
        <v>4490</v>
      </c>
      <c r="L2373" s="120" t="s">
        <v>4491</v>
      </c>
      <c r="M2373" s="147"/>
    </row>
    <row r="2374">
      <c r="A2374" s="119">
        <v>1907.0</v>
      </c>
      <c r="B2374" s="120" t="s">
        <v>1685</v>
      </c>
      <c r="C2374" s="120" t="s">
        <v>290</v>
      </c>
      <c r="D2374" s="120"/>
      <c r="E2374" s="120" t="s">
        <v>1585</v>
      </c>
      <c r="F2374" s="120"/>
      <c r="G2374" s="120" t="s">
        <v>7945</v>
      </c>
      <c r="H2374" s="120" t="s">
        <v>7946</v>
      </c>
      <c r="I2374" s="120" t="s">
        <v>1588</v>
      </c>
      <c r="J2374" s="120" t="s">
        <v>7947</v>
      </c>
      <c r="K2374" s="120" t="s">
        <v>4490</v>
      </c>
      <c r="L2374" s="120" t="s">
        <v>4491</v>
      </c>
      <c r="M2374" s="147"/>
    </row>
    <row r="2375">
      <c r="A2375" s="119">
        <v>1885.0</v>
      </c>
      <c r="B2375" s="120" t="s">
        <v>1685</v>
      </c>
      <c r="C2375" s="120" t="s">
        <v>290</v>
      </c>
      <c r="D2375" s="120"/>
      <c r="E2375" s="120" t="s">
        <v>1585</v>
      </c>
      <c r="F2375" s="120"/>
      <c r="G2375" s="120" t="s">
        <v>7948</v>
      </c>
      <c r="H2375" s="120" t="s">
        <v>7949</v>
      </c>
      <c r="I2375" s="120" t="s">
        <v>1588</v>
      </c>
      <c r="J2375" s="120" t="s">
        <v>7950</v>
      </c>
      <c r="K2375" s="120" t="s">
        <v>3372</v>
      </c>
      <c r="L2375" s="120" t="s">
        <v>3373</v>
      </c>
      <c r="M2375" s="147"/>
    </row>
    <row r="2376">
      <c r="A2376" s="119">
        <v>1888.0</v>
      </c>
      <c r="B2376" s="120" t="s">
        <v>1685</v>
      </c>
      <c r="C2376" s="120" t="s">
        <v>290</v>
      </c>
      <c r="D2376" s="120"/>
      <c r="E2376" s="120" t="s">
        <v>1585</v>
      </c>
      <c r="F2376" s="120"/>
      <c r="G2376" s="120" t="s">
        <v>7884</v>
      </c>
      <c r="H2376" s="120" t="s">
        <v>7951</v>
      </c>
      <c r="I2376" s="120" t="s">
        <v>1588</v>
      </c>
      <c r="J2376" s="120" t="s">
        <v>7952</v>
      </c>
      <c r="K2376" s="120" t="s">
        <v>1901</v>
      </c>
      <c r="L2376" s="120" t="s">
        <v>1902</v>
      </c>
      <c r="M2376" s="147"/>
    </row>
    <row r="2377">
      <c r="A2377" s="119">
        <v>1863.0</v>
      </c>
      <c r="B2377" s="120" t="s">
        <v>1685</v>
      </c>
      <c r="C2377" s="120" t="s">
        <v>290</v>
      </c>
      <c r="D2377" s="120"/>
      <c r="E2377" s="120" t="s">
        <v>2749</v>
      </c>
      <c r="F2377" s="120"/>
      <c r="G2377" s="120" t="s">
        <v>7953</v>
      </c>
      <c r="H2377" s="120" t="s">
        <v>7954</v>
      </c>
      <c r="I2377" s="120" t="s">
        <v>1681</v>
      </c>
      <c r="J2377" s="120" t="s">
        <v>7955</v>
      </c>
      <c r="K2377" s="120" t="s">
        <v>2058</v>
      </c>
      <c r="L2377" s="120" t="s">
        <v>2059</v>
      </c>
      <c r="M2377" s="147"/>
    </row>
    <row r="2378">
      <c r="A2378" s="126">
        <v>1926.0</v>
      </c>
      <c r="B2378" s="127" t="s">
        <v>1711</v>
      </c>
      <c r="C2378" s="127" t="s">
        <v>290</v>
      </c>
      <c r="D2378" s="127"/>
      <c r="E2378" s="127" t="s">
        <v>2765</v>
      </c>
      <c r="F2378" s="127"/>
      <c r="G2378" s="127" t="s">
        <v>7956</v>
      </c>
      <c r="H2378" s="127" t="s">
        <v>7957</v>
      </c>
      <c r="I2378" s="127" t="s">
        <v>1722</v>
      </c>
      <c r="J2378" s="127" t="s">
        <v>7958</v>
      </c>
      <c r="K2378" s="127" t="s">
        <v>1774</v>
      </c>
      <c r="L2378" s="127" t="s">
        <v>1775</v>
      </c>
      <c r="M2378" s="145"/>
    </row>
    <row r="2379">
      <c r="A2379" s="119">
        <v>1864.0</v>
      </c>
      <c r="B2379" s="120" t="s">
        <v>1685</v>
      </c>
      <c r="C2379" s="120" t="s">
        <v>290</v>
      </c>
      <c r="D2379" s="120"/>
      <c r="E2379" s="120" t="s">
        <v>2749</v>
      </c>
      <c r="F2379" s="120"/>
      <c r="G2379" s="120" t="s">
        <v>7959</v>
      </c>
      <c r="H2379" s="120" t="s">
        <v>7960</v>
      </c>
      <c r="I2379" s="120" t="s">
        <v>1681</v>
      </c>
      <c r="J2379" s="120" t="s">
        <v>7961</v>
      </c>
      <c r="K2379" s="120" t="s">
        <v>3986</v>
      </c>
      <c r="L2379" s="120" t="s">
        <v>3987</v>
      </c>
      <c r="M2379" s="147"/>
    </row>
    <row r="2380">
      <c r="A2380" s="119">
        <v>1865.0</v>
      </c>
      <c r="B2380" s="120" t="s">
        <v>1685</v>
      </c>
      <c r="C2380" s="120" t="s">
        <v>290</v>
      </c>
      <c r="D2380" s="120"/>
      <c r="E2380" s="120" t="s">
        <v>2749</v>
      </c>
      <c r="F2380" s="120"/>
      <c r="G2380" s="120" t="s">
        <v>7962</v>
      </c>
      <c r="H2380" s="120" t="s">
        <v>7963</v>
      </c>
      <c r="I2380" s="120" t="s">
        <v>1681</v>
      </c>
      <c r="J2380" s="120" t="s">
        <v>7964</v>
      </c>
      <c r="K2380" s="120" t="s">
        <v>3986</v>
      </c>
      <c r="L2380" s="120" t="s">
        <v>3987</v>
      </c>
      <c r="M2380" s="147"/>
    </row>
    <row r="2381">
      <c r="A2381" s="119">
        <v>1860.0</v>
      </c>
      <c r="B2381" s="120" t="s">
        <v>1685</v>
      </c>
      <c r="C2381" s="120" t="s">
        <v>290</v>
      </c>
      <c r="D2381" s="120"/>
      <c r="E2381" s="120" t="s">
        <v>2749</v>
      </c>
      <c r="F2381" s="120"/>
      <c r="G2381" s="120" t="s">
        <v>7965</v>
      </c>
      <c r="H2381" s="120" t="s">
        <v>7966</v>
      </c>
      <c r="I2381" s="120" t="s">
        <v>1681</v>
      </c>
      <c r="J2381" s="120" t="s">
        <v>7967</v>
      </c>
      <c r="K2381" s="120" t="s">
        <v>6522</v>
      </c>
      <c r="L2381" s="120" t="s">
        <v>7968</v>
      </c>
      <c r="M2381" s="147"/>
    </row>
    <row r="2382">
      <c r="A2382" s="119">
        <v>1866.0</v>
      </c>
      <c r="B2382" s="120" t="s">
        <v>1685</v>
      </c>
      <c r="C2382" s="120" t="s">
        <v>290</v>
      </c>
      <c r="D2382" s="120"/>
      <c r="E2382" s="120" t="s">
        <v>2749</v>
      </c>
      <c r="F2382" s="120"/>
      <c r="G2382" s="120" t="s">
        <v>7965</v>
      </c>
      <c r="H2382" s="120" t="s">
        <v>7966</v>
      </c>
      <c r="I2382" s="120" t="s">
        <v>1681</v>
      </c>
      <c r="J2382" s="120" t="s">
        <v>7969</v>
      </c>
      <c r="K2382" s="120" t="s">
        <v>6520</v>
      </c>
      <c r="L2382" s="120" t="s">
        <v>7970</v>
      </c>
      <c r="M2382" s="147"/>
    </row>
    <row r="2383">
      <c r="A2383" s="119">
        <v>1861.0</v>
      </c>
      <c r="B2383" s="120" t="s">
        <v>1685</v>
      </c>
      <c r="C2383" s="120" t="s">
        <v>290</v>
      </c>
      <c r="D2383" s="120"/>
      <c r="E2383" s="120" t="s">
        <v>2749</v>
      </c>
      <c r="F2383" s="120"/>
      <c r="G2383" s="120" t="s">
        <v>7971</v>
      </c>
      <c r="H2383" s="120" t="s">
        <v>7972</v>
      </c>
      <c r="I2383" s="120" t="s">
        <v>1681</v>
      </c>
      <c r="J2383" s="120" t="s">
        <v>7973</v>
      </c>
      <c r="K2383" s="120" t="s">
        <v>6522</v>
      </c>
      <c r="L2383" s="120" t="s">
        <v>7968</v>
      </c>
      <c r="M2383" s="147"/>
    </row>
    <row r="2384">
      <c r="A2384" s="119">
        <v>1867.0</v>
      </c>
      <c r="B2384" s="120" t="s">
        <v>1685</v>
      </c>
      <c r="C2384" s="120" t="s">
        <v>290</v>
      </c>
      <c r="D2384" s="120"/>
      <c r="E2384" s="120" t="s">
        <v>2749</v>
      </c>
      <c r="F2384" s="120"/>
      <c r="G2384" s="120" t="s">
        <v>7971</v>
      </c>
      <c r="H2384" s="120" t="s">
        <v>7972</v>
      </c>
      <c r="I2384" s="120" t="s">
        <v>1681</v>
      </c>
      <c r="J2384" s="120" t="s">
        <v>7974</v>
      </c>
      <c r="K2384" s="120" t="s">
        <v>6520</v>
      </c>
      <c r="L2384" s="120" t="s">
        <v>7970</v>
      </c>
      <c r="M2384" s="147"/>
    </row>
    <row r="2385">
      <c r="A2385" s="119">
        <v>1868.0</v>
      </c>
      <c r="B2385" s="120" t="s">
        <v>1685</v>
      </c>
      <c r="C2385" s="120" t="s">
        <v>290</v>
      </c>
      <c r="D2385" s="120"/>
      <c r="E2385" s="120" t="s">
        <v>2749</v>
      </c>
      <c r="F2385" s="120"/>
      <c r="G2385" s="120" t="s">
        <v>7975</v>
      </c>
      <c r="H2385" s="120" t="s">
        <v>7976</v>
      </c>
      <c r="I2385" s="120" t="s">
        <v>1681</v>
      </c>
      <c r="J2385" s="120" t="s">
        <v>7977</v>
      </c>
      <c r="K2385" s="120" t="s">
        <v>6520</v>
      </c>
      <c r="L2385" s="120" t="s">
        <v>7970</v>
      </c>
      <c r="M2385" s="147"/>
    </row>
    <row r="2386">
      <c r="A2386" s="119">
        <v>1862.0</v>
      </c>
      <c r="B2386" s="120" t="s">
        <v>1685</v>
      </c>
      <c r="C2386" s="120" t="s">
        <v>290</v>
      </c>
      <c r="D2386" s="120"/>
      <c r="E2386" s="120" t="s">
        <v>2749</v>
      </c>
      <c r="F2386" s="120"/>
      <c r="G2386" s="120" t="s">
        <v>7975</v>
      </c>
      <c r="H2386" s="120" t="s">
        <v>7978</v>
      </c>
      <c r="I2386" s="120" t="s">
        <v>1681</v>
      </c>
      <c r="J2386" s="120" t="s">
        <v>7979</v>
      </c>
      <c r="K2386" s="120" t="s">
        <v>6522</v>
      </c>
      <c r="L2386" s="120" t="s">
        <v>7968</v>
      </c>
      <c r="M2386" s="147"/>
    </row>
    <row r="2387">
      <c r="A2387" s="119">
        <v>1929.0</v>
      </c>
      <c r="B2387" s="120" t="s">
        <v>1685</v>
      </c>
      <c r="C2387" s="120" t="s">
        <v>290</v>
      </c>
      <c r="D2387" s="120"/>
      <c r="E2387" s="120" t="s">
        <v>2791</v>
      </c>
      <c r="F2387" s="120"/>
      <c r="G2387" s="120" t="s">
        <v>7980</v>
      </c>
      <c r="H2387" s="120" t="s">
        <v>7981</v>
      </c>
      <c r="I2387" s="120" t="s">
        <v>1674</v>
      </c>
      <c r="J2387" s="120" t="s">
        <v>7982</v>
      </c>
      <c r="K2387" s="120" t="s">
        <v>2963</v>
      </c>
      <c r="L2387" s="120" t="s">
        <v>2964</v>
      </c>
      <c r="M2387" s="147"/>
    </row>
    <row r="2388">
      <c r="A2388" s="126">
        <v>1924.0</v>
      </c>
      <c r="B2388" s="127" t="s">
        <v>1711</v>
      </c>
      <c r="C2388" s="127" t="s">
        <v>290</v>
      </c>
      <c r="D2388" s="127"/>
      <c r="E2388" s="127" t="s">
        <v>2765</v>
      </c>
      <c r="F2388" s="127"/>
      <c r="G2388" s="127" t="s">
        <v>7983</v>
      </c>
      <c r="H2388" s="127" t="s">
        <v>7984</v>
      </c>
      <c r="I2388" s="127" t="s">
        <v>1722</v>
      </c>
      <c r="J2388" s="127" t="s">
        <v>7985</v>
      </c>
      <c r="K2388" s="127" t="s">
        <v>1890</v>
      </c>
      <c r="L2388" s="127" t="s">
        <v>1891</v>
      </c>
      <c r="M2388" s="145"/>
    </row>
    <row r="2389">
      <c r="A2389" s="126">
        <v>1925.0</v>
      </c>
      <c r="B2389" s="127" t="s">
        <v>1711</v>
      </c>
      <c r="C2389" s="127" t="s">
        <v>290</v>
      </c>
      <c r="D2389" s="127"/>
      <c r="E2389" s="127" t="s">
        <v>2765</v>
      </c>
      <c r="F2389" s="127"/>
      <c r="G2389" s="127" t="s">
        <v>7983</v>
      </c>
      <c r="H2389" s="127" t="s">
        <v>7984</v>
      </c>
      <c r="I2389" s="127" t="s">
        <v>1722</v>
      </c>
      <c r="J2389" s="127" t="s">
        <v>7986</v>
      </c>
      <c r="K2389" s="127" t="s">
        <v>1930</v>
      </c>
      <c r="L2389" s="127" t="s">
        <v>1931</v>
      </c>
      <c r="M2389" s="145"/>
    </row>
    <row r="2390">
      <c r="A2390" s="119">
        <v>1887.0</v>
      </c>
      <c r="B2390" s="120" t="s">
        <v>1685</v>
      </c>
      <c r="C2390" s="120" t="s">
        <v>290</v>
      </c>
      <c r="D2390" s="120"/>
      <c r="E2390" s="120" t="s">
        <v>1585</v>
      </c>
      <c r="F2390" s="120"/>
      <c r="G2390" s="120" t="s">
        <v>7987</v>
      </c>
      <c r="H2390" s="120" t="s">
        <v>7988</v>
      </c>
      <c r="I2390" s="120" t="s">
        <v>1588</v>
      </c>
      <c r="J2390" s="120" t="s">
        <v>7989</v>
      </c>
      <c r="K2390" s="120" t="s">
        <v>3654</v>
      </c>
      <c r="L2390" s="120" t="s">
        <v>3655</v>
      </c>
      <c r="M2390" s="147"/>
    </row>
    <row r="2391">
      <c r="A2391" s="119">
        <v>1853.0</v>
      </c>
      <c r="B2391" s="120" t="s">
        <v>1685</v>
      </c>
      <c r="C2391" s="120" t="s">
        <v>290</v>
      </c>
      <c r="D2391" s="120"/>
      <c r="E2391" s="120" t="s">
        <v>2749</v>
      </c>
      <c r="F2391" s="120"/>
      <c r="G2391" s="120" t="s">
        <v>7990</v>
      </c>
      <c r="H2391" s="120" t="s">
        <v>7991</v>
      </c>
      <c r="I2391" s="120" t="s">
        <v>1681</v>
      </c>
      <c r="J2391" s="120" t="s">
        <v>7992</v>
      </c>
      <c r="K2391" s="120" t="s">
        <v>3021</v>
      </c>
      <c r="L2391" s="120" t="s">
        <v>3022</v>
      </c>
      <c r="M2391" s="147"/>
    </row>
    <row r="2392">
      <c r="A2392" s="119">
        <v>1854.0</v>
      </c>
      <c r="B2392" s="120" t="s">
        <v>1685</v>
      </c>
      <c r="C2392" s="120" t="s">
        <v>290</v>
      </c>
      <c r="D2392" s="120"/>
      <c r="E2392" s="120" t="s">
        <v>2749</v>
      </c>
      <c r="F2392" s="120"/>
      <c r="G2392" s="120" t="s">
        <v>7993</v>
      </c>
      <c r="H2392" s="120" t="s">
        <v>7994</v>
      </c>
      <c r="I2392" s="120" t="s">
        <v>1681</v>
      </c>
      <c r="J2392" s="120" t="s">
        <v>7995</v>
      </c>
      <c r="K2392" s="120" t="s">
        <v>3021</v>
      </c>
      <c r="L2392" s="120" t="s">
        <v>3022</v>
      </c>
      <c r="M2392" s="147"/>
    </row>
    <row r="2393">
      <c r="A2393" s="119">
        <v>1855.0</v>
      </c>
      <c r="B2393" s="120" t="s">
        <v>1685</v>
      </c>
      <c r="C2393" s="120" t="s">
        <v>290</v>
      </c>
      <c r="D2393" s="120"/>
      <c r="E2393" s="120" t="s">
        <v>2749</v>
      </c>
      <c r="F2393" s="120"/>
      <c r="G2393" s="120" t="s">
        <v>7996</v>
      </c>
      <c r="H2393" s="120" t="s">
        <v>7997</v>
      </c>
      <c r="I2393" s="120" t="s">
        <v>1681</v>
      </c>
      <c r="J2393" s="120" t="s">
        <v>7998</v>
      </c>
      <c r="K2393" s="120" t="s">
        <v>3021</v>
      </c>
      <c r="L2393" s="120" t="s">
        <v>3022</v>
      </c>
      <c r="M2393" s="147"/>
    </row>
    <row r="2394">
      <c r="A2394" s="119">
        <v>1856.0</v>
      </c>
      <c r="B2394" s="120" t="s">
        <v>1685</v>
      </c>
      <c r="C2394" s="120" t="s">
        <v>290</v>
      </c>
      <c r="D2394" s="120"/>
      <c r="E2394" s="120" t="s">
        <v>2749</v>
      </c>
      <c r="F2394" s="120"/>
      <c r="G2394" s="120" t="s">
        <v>7999</v>
      </c>
      <c r="H2394" s="120" t="s">
        <v>8000</v>
      </c>
      <c r="I2394" s="120" t="s">
        <v>1681</v>
      </c>
      <c r="J2394" s="120" t="s">
        <v>8001</v>
      </c>
      <c r="K2394" s="120" t="s">
        <v>3021</v>
      </c>
      <c r="L2394" s="120" t="s">
        <v>3022</v>
      </c>
      <c r="M2394" s="147"/>
    </row>
    <row r="2395">
      <c r="A2395" s="119">
        <v>1857.0</v>
      </c>
      <c r="B2395" s="120" t="s">
        <v>1685</v>
      </c>
      <c r="C2395" s="120" t="s">
        <v>290</v>
      </c>
      <c r="D2395" s="120"/>
      <c r="E2395" s="120" t="s">
        <v>2749</v>
      </c>
      <c r="F2395" s="120"/>
      <c r="G2395" s="120" t="s">
        <v>8002</v>
      </c>
      <c r="H2395" s="120" t="s">
        <v>8003</v>
      </c>
      <c r="I2395" s="120" t="s">
        <v>1681</v>
      </c>
      <c r="J2395" s="120" t="s">
        <v>8004</v>
      </c>
      <c r="K2395" s="120" t="s">
        <v>3029</v>
      </c>
      <c r="L2395" s="120" t="s">
        <v>3030</v>
      </c>
      <c r="M2395" s="147"/>
    </row>
    <row r="2396">
      <c r="A2396" s="119">
        <v>1869.0</v>
      </c>
      <c r="B2396" s="120" t="s">
        <v>1685</v>
      </c>
      <c r="C2396" s="120" t="s">
        <v>290</v>
      </c>
      <c r="D2396" s="120"/>
      <c r="E2396" s="120" t="s">
        <v>2749</v>
      </c>
      <c r="F2396" s="120"/>
      <c r="G2396" s="120" t="s">
        <v>8005</v>
      </c>
      <c r="H2396" s="120" t="s">
        <v>8006</v>
      </c>
      <c r="I2396" s="120" t="s">
        <v>1681</v>
      </c>
      <c r="J2396" s="120" t="s">
        <v>8007</v>
      </c>
      <c r="K2396" s="120" t="s">
        <v>3029</v>
      </c>
      <c r="L2396" s="120" t="s">
        <v>3030</v>
      </c>
      <c r="M2396" s="147"/>
    </row>
    <row r="2397">
      <c r="A2397" s="119">
        <v>1858.0</v>
      </c>
      <c r="B2397" s="120" t="s">
        <v>1685</v>
      </c>
      <c r="C2397" s="120" t="s">
        <v>290</v>
      </c>
      <c r="D2397" s="120"/>
      <c r="E2397" s="120" t="s">
        <v>2749</v>
      </c>
      <c r="F2397" s="120"/>
      <c r="G2397" s="120" t="s">
        <v>8008</v>
      </c>
      <c r="H2397" s="120" t="s">
        <v>8009</v>
      </c>
      <c r="I2397" s="120" t="s">
        <v>1681</v>
      </c>
      <c r="J2397" s="120" t="s">
        <v>8010</v>
      </c>
      <c r="K2397" s="120" t="s">
        <v>3029</v>
      </c>
      <c r="L2397" s="120" t="s">
        <v>3030</v>
      </c>
      <c r="M2397" s="147"/>
    </row>
    <row r="2398">
      <c r="A2398" s="119">
        <v>1870.0</v>
      </c>
      <c r="B2398" s="120" t="s">
        <v>1685</v>
      </c>
      <c r="C2398" s="120" t="s">
        <v>290</v>
      </c>
      <c r="D2398" s="120"/>
      <c r="E2398" s="120" t="s">
        <v>2749</v>
      </c>
      <c r="F2398" s="120"/>
      <c r="G2398" s="120" t="s">
        <v>8011</v>
      </c>
      <c r="H2398" s="120" t="s">
        <v>8012</v>
      </c>
      <c r="I2398" s="120" t="s">
        <v>1681</v>
      </c>
      <c r="J2398" s="120" t="s">
        <v>8013</v>
      </c>
      <c r="K2398" s="120" t="s">
        <v>3029</v>
      </c>
      <c r="L2398" s="120" t="s">
        <v>3030</v>
      </c>
      <c r="M2398" s="147"/>
    </row>
    <row r="2399">
      <c r="A2399" s="119">
        <v>1871.0</v>
      </c>
      <c r="B2399" s="120" t="s">
        <v>1685</v>
      </c>
      <c r="C2399" s="120" t="s">
        <v>290</v>
      </c>
      <c r="D2399" s="120"/>
      <c r="E2399" s="120" t="s">
        <v>2749</v>
      </c>
      <c r="F2399" s="120"/>
      <c r="G2399" s="120" t="s">
        <v>8014</v>
      </c>
      <c r="H2399" s="120" t="s">
        <v>8015</v>
      </c>
      <c r="I2399" s="120" t="s">
        <v>1681</v>
      </c>
      <c r="J2399" s="120" t="s">
        <v>8016</v>
      </c>
      <c r="K2399" s="120" t="s">
        <v>3029</v>
      </c>
      <c r="L2399" s="120" t="s">
        <v>3030</v>
      </c>
      <c r="M2399" s="147"/>
    </row>
    <row r="2400">
      <c r="A2400" s="119">
        <v>1886.0</v>
      </c>
      <c r="B2400" s="120" t="s">
        <v>1685</v>
      </c>
      <c r="C2400" s="120" t="s">
        <v>290</v>
      </c>
      <c r="D2400" s="120"/>
      <c r="E2400" s="120" t="s">
        <v>1585</v>
      </c>
      <c r="F2400" s="120"/>
      <c r="G2400" s="120" t="s">
        <v>7880</v>
      </c>
      <c r="H2400" s="120" t="s">
        <v>8017</v>
      </c>
      <c r="I2400" s="120" t="s">
        <v>1588</v>
      </c>
      <c r="J2400" s="120" t="s">
        <v>8018</v>
      </c>
      <c r="K2400" s="120" t="s">
        <v>8019</v>
      </c>
      <c r="L2400" s="120" t="s">
        <v>8020</v>
      </c>
      <c r="M2400" s="147"/>
    </row>
    <row r="2401">
      <c r="A2401" s="119">
        <v>1877.0</v>
      </c>
      <c r="B2401" s="120" t="s">
        <v>1685</v>
      </c>
      <c r="C2401" s="120" t="s">
        <v>290</v>
      </c>
      <c r="D2401" s="120"/>
      <c r="E2401" s="120" t="s">
        <v>1604</v>
      </c>
      <c r="F2401" s="120"/>
      <c r="G2401" s="120" t="s">
        <v>8021</v>
      </c>
      <c r="H2401" s="120" t="s">
        <v>8022</v>
      </c>
      <c r="I2401" s="120" t="s">
        <v>1607</v>
      </c>
      <c r="J2401" s="120" t="s">
        <v>8023</v>
      </c>
      <c r="K2401" s="120" t="s">
        <v>8024</v>
      </c>
      <c r="L2401" s="120" t="s">
        <v>8025</v>
      </c>
      <c r="M2401" s="147"/>
    </row>
    <row r="2402">
      <c r="A2402" s="119">
        <v>1878.0</v>
      </c>
      <c r="B2402" s="120" t="s">
        <v>1685</v>
      </c>
      <c r="C2402" s="120" t="s">
        <v>290</v>
      </c>
      <c r="D2402" s="120"/>
      <c r="E2402" s="120" t="s">
        <v>1604</v>
      </c>
      <c r="F2402" s="120"/>
      <c r="G2402" s="120" t="s">
        <v>8026</v>
      </c>
      <c r="H2402" s="120" t="s">
        <v>8022</v>
      </c>
      <c r="I2402" s="120" t="s">
        <v>1607</v>
      </c>
      <c r="J2402" s="120" t="s">
        <v>8027</v>
      </c>
      <c r="K2402" s="120" t="s">
        <v>8028</v>
      </c>
      <c r="L2402" s="120" t="s">
        <v>8029</v>
      </c>
      <c r="M2402" s="147"/>
    </row>
    <row r="2403">
      <c r="A2403" s="119">
        <v>1927.0</v>
      </c>
      <c r="B2403" s="120" t="s">
        <v>1685</v>
      </c>
      <c r="C2403" s="120" t="s">
        <v>290</v>
      </c>
      <c r="D2403" s="120"/>
      <c r="E2403" s="120" t="s">
        <v>1597</v>
      </c>
      <c r="F2403" s="120"/>
      <c r="G2403" s="120" t="s">
        <v>8030</v>
      </c>
      <c r="H2403" s="120" t="s">
        <v>8022</v>
      </c>
      <c r="I2403" s="120" t="s">
        <v>1600</v>
      </c>
      <c r="J2403" s="120" t="s">
        <v>8031</v>
      </c>
      <c r="K2403" s="120" t="s">
        <v>1795</v>
      </c>
      <c r="L2403" s="120" t="s">
        <v>1796</v>
      </c>
      <c r="M2403" s="147"/>
    </row>
    <row r="2404">
      <c r="A2404" s="119">
        <v>1928.0</v>
      </c>
      <c r="B2404" s="120" t="s">
        <v>1685</v>
      </c>
      <c r="C2404" s="120" t="s">
        <v>290</v>
      </c>
      <c r="D2404" s="120"/>
      <c r="E2404" s="120" t="s">
        <v>1597</v>
      </c>
      <c r="F2404" s="120"/>
      <c r="G2404" s="120" t="s">
        <v>8030</v>
      </c>
      <c r="H2404" s="120" t="s">
        <v>8022</v>
      </c>
      <c r="I2404" s="120" t="s">
        <v>1600</v>
      </c>
      <c r="J2404" s="120" t="s">
        <v>8032</v>
      </c>
      <c r="K2404" s="120" t="s">
        <v>1798</v>
      </c>
      <c r="L2404" s="120" t="s">
        <v>1799</v>
      </c>
      <c r="M2404" s="147"/>
    </row>
    <row r="2405">
      <c r="A2405" s="119">
        <v>1889.0</v>
      </c>
      <c r="B2405" s="120" t="s">
        <v>1685</v>
      </c>
      <c r="C2405" s="120" t="s">
        <v>290</v>
      </c>
      <c r="D2405" s="120"/>
      <c r="E2405" s="120" t="s">
        <v>1585</v>
      </c>
      <c r="F2405" s="120"/>
      <c r="G2405" s="120" t="s">
        <v>8033</v>
      </c>
      <c r="H2405" s="120" t="s">
        <v>8034</v>
      </c>
      <c r="I2405" s="120" t="s">
        <v>1588</v>
      </c>
      <c r="J2405" s="120" t="s">
        <v>8035</v>
      </c>
      <c r="K2405" s="120" t="s">
        <v>8036</v>
      </c>
      <c r="L2405" s="120" t="s">
        <v>8037</v>
      </c>
      <c r="M2405" s="147"/>
    </row>
    <row r="2406">
      <c r="A2406" s="126">
        <v>1873.0</v>
      </c>
      <c r="B2406" s="127" t="s">
        <v>1711</v>
      </c>
      <c r="C2406" s="127" t="s">
        <v>290</v>
      </c>
      <c r="D2406" s="127"/>
      <c r="E2406" s="127" t="s">
        <v>2749</v>
      </c>
      <c r="F2406" s="127"/>
      <c r="G2406" s="127" t="s">
        <v>8038</v>
      </c>
      <c r="H2406" s="127" t="s">
        <v>8039</v>
      </c>
      <c r="I2406" s="127" t="s">
        <v>1681</v>
      </c>
      <c r="J2406" s="127" t="s">
        <v>8040</v>
      </c>
      <c r="K2406" s="127" t="s">
        <v>4757</v>
      </c>
      <c r="L2406" s="127" t="s">
        <v>4758</v>
      </c>
      <c r="M2406" s="145"/>
    </row>
    <row r="2407">
      <c r="A2407" s="126">
        <v>1874.0</v>
      </c>
      <c r="B2407" s="127" t="s">
        <v>1711</v>
      </c>
      <c r="C2407" s="127" t="s">
        <v>290</v>
      </c>
      <c r="D2407" s="127"/>
      <c r="E2407" s="127" t="s">
        <v>2749</v>
      </c>
      <c r="F2407" s="127"/>
      <c r="G2407" s="127" t="s">
        <v>8041</v>
      </c>
      <c r="H2407" s="127" t="s">
        <v>8042</v>
      </c>
      <c r="I2407" s="127" t="s">
        <v>1681</v>
      </c>
      <c r="J2407" s="127" t="s">
        <v>8043</v>
      </c>
      <c r="K2407" s="127" t="s">
        <v>4757</v>
      </c>
      <c r="L2407" s="127" t="s">
        <v>4758</v>
      </c>
      <c r="M2407" s="145"/>
    </row>
    <row r="2408">
      <c r="A2408" s="126">
        <v>1875.0</v>
      </c>
      <c r="B2408" s="127" t="s">
        <v>1711</v>
      </c>
      <c r="C2408" s="127" t="s">
        <v>290</v>
      </c>
      <c r="D2408" s="127"/>
      <c r="E2408" s="127" t="s">
        <v>2749</v>
      </c>
      <c r="F2408" s="127"/>
      <c r="G2408" s="127" t="s">
        <v>8044</v>
      </c>
      <c r="H2408" s="127" t="s">
        <v>8045</v>
      </c>
      <c r="I2408" s="127" t="s">
        <v>1681</v>
      </c>
      <c r="J2408" s="127" t="s">
        <v>8046</v>
      </c>
      <c r="K2408" s="127" t="s">
        <v>4757</v>
      </c>
      <c r="L2408" s="127" t="s">
        <v>4758</v>
      </c>
      <c r="M2408" s="145"/>
    </row>
    <row r="2409">
      <c r="A2409" s="126">
        <v>1876.0</v>
      </c>
      <c r="B2409" s="127" t="s">
        <v>1711</v>
      </c>
      <c r="C2409" s="127" t="s">
        <v>290</v>
      </c>
      <c r="D2409" s="127"/>
      <c r="E2409" s="127" t="s">
        <v>2749</v>
      </c>
      <c r="F2409" s="127"/>
      <c r="G2409" s="127" t="s">
        <v>8047</v>
      </c>
      <c r="H2409" s="127" t="s">
        <v>8048</v>
      </c>
      <c r="I2409" s="127" t="s">
        <v>1681</v>
      </c>
      <c r="J2409" s="127" t="s">
        <v>8049</v>
      </c>
      <c r="K2409" s="127" t="s">
        <v>4757</v>
      </c>
      <c r="L2409" s="127" t="s">
        <v>4758</v>
      </c>
      <c r="M2409" s="145"/>
    </row>
    <row r="2410">
      <c r="A2410" s="108">
        <v>1956.0</v>
      </c>
      <c r="B2410" s="108" t="s">
        <v>1584</v>
      </c>
      <c r="C2410" s="108" t="s">
        <v>299</v>
      </c>
      <c r="D2410" s="108"/>
      <c r="E2410" s="108" t="s">
        <v>1585</v>
      </c>
      <c r="F2410" s="108"/>
      <c r="G2410" s="108" t="s">
        <v>8050</v>
      </c>
      <c r="H2410" s="108" t="s">
        <v>8051</v>
      </c>
      <c r="I2410" s="108" t="s">
        <v>1588</v>
      </c>
      <c r="J2410" s="108" t="s">
        <v>8052</v>
      </c>
      <c r="K2410" s="108" t="s">
        <v>1764</v>
      </c>
      <c r="L2410" s="138"/>
      <c r="M2410" s="111"/>
      <c r="N2410" s="18"/>
      <c r="O2410" s="18"/>
      <c r="P2410" s="18"/>
      <c r="Q2410" s="18"/>
      <c r="R2410" s="18"/>
      <c r="S2410" s="18"/>
      <c r="T2410" s="15"/>
      <c r="U2410" s="18"/>
      <c r="V2410" s="18"/>
      <c r="W2410" s="18"/>
      <c r="X2410" s="18"/>
      <c r="Y2410" s="18"/>
      <c r="Z2410" s="18"/>
      <c r="AA2410" s="18"/>
      <c r="AB2410" s="18"/>
      <c r="AC2410" s="18"/>
      <c r="AD2410" s="18"/>
    </row>
    <row r="2411">
      <c r="A2411" s="108">
        <v>1960.0</v>
      </c>
      <c r="B2411" s="108" t="s">
        <v>1584</v>
      </c>
      <c r="C2411" s="108" t="s">
        <v>299</v>
      </c>
      <c r="D2411" s="108"/>
      <c r="E2411" s="108" t="s">
        <v>2765</v>
      </c>
      <c r="F2411" s="108"/>
      <c r="G2411" s="108" t="s">
        <v>8053</v>
      </c>
      <c r="H2411" s="108" t="s">
        <v>8054</v>
      </c>
      <c r="I2411" s="108" t="s">
        <v>1722</v>
      </c>
      <c r="J2411" s="108" t="s">
        <v>8055</v>
      </c>
      <c r="K2411" s="108" t="s">
        <v>1890</v>
      </c>
      <c r="L2411" s="138"/>
      <c r="M2411" s="111"/>
      <c r="N2411" s="18"/>
      <c r="O2411" s="18"/>
      <c r="P2411" s="18"/>
      <c r="Q2411" s="18"/>
      <c r="R2411" s="18"/>
      <c r="S2411" s="18"/>
      <c r="T2411" s="15"/>
      <c r="U2411" s="18"/>
      <c r="V2411" s="18"/>
      <c r="W2411" s="18"/>
      <c r="X2411" s="18"/>
      <c r="Y2411" s="18"/>
      <c r="Z2411" s="18"/>
      <c r="AA2411" s="18"/>
      <c r="AB2411" s="18"/>
      <c r="AC2411" s="18"/>
      <c r="AD2411" s="18"/>
    </row>
    <row r="2412">
      <c r="A2412" s="108">
        <v>1946.0</v>
      </c>
      <c r="B2412" s="108" t="s">
        <v>1584</v>
      </c>
      <c r="C2412" s="108" t="s">
        <v>299</v>
      </c>
      <c r="D2412" s="108"/>
      <c r="E2412" s="108" t="s">
        <v>1585</v>
      </c>
      <c r="F2412" s="108"/>
      <c r="G2412" s="108" t="s">
        <v>8056</v>
      </c>
      <c r="H2412" s="108" t="s">
        <v>8057</v>
      </c>
      <c r="I2412" s="108" t="s">
        <v>1588</v>
      </c>
      <c r="J2412" s="108" t="s">
        <v>8058</v>
      </c>
      <c r="K2412" s="108" t="s">
        <v>8059</v>
      </c>
      <c r="L2412" s="138"/>
      <c r="M2412" s="111"/>
      <c r="N2412" s="18"/>
      <c r="O2412" s="18"/>
      <c r="P2412" s="18"/>
      <c r="Q2412" s="18"/>
      <c r="R2412" s="18"/>
      <c r="S2412" s="18"/>
      <c r="T2412" s="15"/>
      <c r="U2412" s="18"/>
      <c r="V2412" s="18"/>
      <c r="W2412" s="18"/>
      <c r="X2412" s="18"/>
      <c r="Y2412" s="18"/>
      <c r="Z2412" s="18"/>
      <c r="AA2412" s="18"/>
      <c r="AB2412" s="18"/>
      <c r="AC2412" s="18"/>
      <c r="AD2412" s="18"/>
    </row>
    <row r="2413">
      <c r="A2413" s="108">
        <v>1965.0</v>
      </c>
      <c r="B2413" s="108" t="s">
        <v>1584</v>
      </c>
      <c r="C2413" s="108" t="s">
        <v>299</v>
      </c>
      <c r="D2413" s="108"/>
      <c r="E2413" s="108" t="s">
        <v>2765</v>
      </c>
      <c r="F2413" s="108"/>
      <c r="G2413" s="108" t="s">
        <v>8060</v>
      </c>
      <c r="H2413" s="108" t="s">
        <v>8061</v>
      </c>
      <c r="I2413" s="108" t="s">
        <v>1722</v>
      </c>
      <c r="J2413" s="108" t="s">
        <v>8062</v>
      </c>
      <c r="K2413" s="108" t="s">
        <v>1774</v>
      </c>
      <c r="L2413" s="138"/>
      <c r="M2413" s="111"/>
      <c r="N2413" s="18"/>
      <c r="O2413" s="18"/>
      <c r="P2413" s="18"/>
      <c r="Q2413" s="18"/>
      <c r="R2413" s="18"/>
      <c r="S2413" s="18"/>
      <c r="T2413" s="15"/>
      <c r="U2413" s="18"/>
      <c r="V2413" s="18"/>
      <c r="W2413" s="18"/>
      <c r="X2413" s="18"/>
      <c r="Y2413" s="18"/>
      <c r="Z2413" s="18"/>
      <c r="AA2413" s="18"/>
      <c r="AB2413" s="18"/>
      <c r="AC2413" s="18"/>
      <c r="AD2413" s="18"/>
    </row>
    <row r="2414">
      <c r="A2414" s="108">
        <v>1964.0</v>
      </c>
      <c r="B2414" s="108" t="s">
        <v>1584</v>
      </c>
      <c r="C2414" s="108" t="s">
        <v>299</v>
      </c>
      <c r="D2414" s="108"/>
      <c r="E2414" s="108" t="s">
        <v>2765</v>
      </c>
      <c r="F2414" s="108"/>
      <c r="G2414" s="108" t="s">
        <v>8063</v>
      </c>
      <c r="H2414" s="108" t="s">
        <v>8064</v>
      </c>
      <c r="I2414" s="108" t="s">
        <v>1722</v>
      </c>
      <c r="J2414" s="108" t="s">
        <v>8065</v>
      </c>
      <c r="K2414" s="108" t="s">
        <v>1769</v>
      </c>
      <c r="L2414" s="138"/>
      <c r="M2414" s="111"/>
      <c r="N2414" s="18"/>
      <c r="O2414" s="113"/>
      <c r="P2414" s="113"/>
      <c r="Q2414" s="113"/>
      <c r="R2414" s="113"/>
      <c r="S2414" s="15"/>
      <c r="T2414" s="18"/>
      <c r="U2414" s="18"/>
      <c r="V2414" s="18"/>
      <c r="W2414" s="18"/>
      <c r="X2414" s="18"/>
      <c r="Y2414" s="18"/>
      <c r="Z2414" s="18"/>
      <c r="AA2414" s="18"/>
      <c r="AB2414" s="18"/>
      <c r="AC2414" s="18"/>
      <c r="AD2414" s="18"/>
    </row>
    <row r="2415">
      <c r="A2415" s="108">
        <v>1950.0</v>
      </c>
      <c r="B2415" s="108" t="s">
        <v>1584</v>
      </c>
      <c r="C2415" s="108" t="s">
        <v>299</v>
      </c>
      <c r="D2415" s="108"/>
      <c r="E2415" s="108" t="s">
        <v>1585</v>
      </c>
      <c r="F2415" s="108"/>
      <c r="G2415" s="108" t="s">
        <v>7896</v>
      </c>
      <c r="H2415" s="108" t="s">
        <v>8066</v>
      </c>
      <c r="I2415" s="108" t="s">
        <v>1588</v>
      </c>
      <c r="J2415" s="108" t="s">
        <v>8067</v>
      </c>
      <c r="K2415" s="108" t="s">
        <v>8068</v>
      </c>
      <c r="L2415" s="138"/>
      <c r="M2415" s="111"/>
      <c r="N2415" s="18"/>
      <c r="O2415" s="18"/>
      <c r="P2415" s="18"/>
      <c r="Q2415" s="18"/>
      <c r="R2415" s="18"/>
      <c r="S2415" s="18"/>
      <c r="T2415" s="15"/>
      <c r="U2415" s="18"/>
      <c r="V2415" s="18"/>
      <c r="W2415" s="18"/>
      <c r="X2415" s="18"/>
      <c r="Y2415" s="18"/>
      <c r="Z2415" s="18"/>
      <c r="AA2415" s="18"/>
      <c r="AB2415" s="18"/>
      <c r="AC2415" s="18"/>
      <c r="AD2415" s="18"/>
    </row>
    <row r="2416">
      <c r="A2416" s="108">
        <v>1949.0</v>
      </c>
      <c r="B2416" s="108" t="s">
        <v>1584</v>
      </c>
      <c r="C2416" s="108" t="s">
        <v>299</v>
      </c>
      <c r="D2416" s="108"/>
      <c r="E2416" s="108" t="s">
        <v>1585</v>
      </c>
      <c r="F2416" s="108"/>
      <c r="G2416" s="108" t="s">
        <v>8069</v>
      </c>
      <c r="H2416" s="108" t="s">
        <v>8070</v>
      </c>
      <c r="I2416" s="108" t="s">
        <v>1588</v>
      </c>
      <c r="J2416" s="108" t="s">
        <v>8071</v>
      </c>
      <c r="K2416" s="108" t="s">
        <v>1852</v>
      </c>
      <c r="L2416" s="138"/>
      <c r="M2416" s="111"/>
      <c r="N2416" s="18"/>
      <c r="O2416" s="18"/>
      <c r="P2416" s="18"/>
      <c r="Q2416" s="18"/>
      <c r="R2416" s="18"/>
      <c r="S2416" s="18"/>
      <c r="T2416" s="15"/>
      <c r="U2416" s="18"/>
      <c r="V2416" s="18"/>
      <c r="W2416" s="18"/>
      <c r="X2416" s="18"/>
      <c r="Y2416" s="18"/>
      <c r="Z2416" s="18"/>
      <c r="AA2416" s="18"/>
      <c r="AB2416" s="18"/>
      <c r="AC2416" s="18"/>
      <c r="AD2416" s="18"/>
    </row>
    <row r="2417">
      <c r="A2417" s="108">
        <v>1954.0</v>
      </c>
      <c r="B2417" s="108" t="s">
        <v>1584</v>
      </c>
      <c r="C2417" s="108" t="s">
        <v>299</v>
      </c>
      <c r="D2417" s="108"/>
      <c r="E2417" s="108" t="s">
        <v>1585</v>
      </c>
      <c r="F2417" s="108"/>
      <c r="G2417" s="108" t="s">
        <v>8072</v>
      </c>
      <c r="H2417" s="108" t="s">
        <v>8070</v>
      </c>
      <c r="I2417" s="108" t="s">
        <v>1588</v>
      </c>
      <c r="J2417" s="108" t="s">
        <v>8073</v>
      </c>
      <c r="K2417" s="108" t="s">
        <v>1896</v>
      </c>
      <c r="L2417" s="138"/>
      <c r="M2417" s="111"/>
      <c r="N2417" s="18"/>
      <c r="O2417" s="113"/>
      <c r="P2417" s="113"/>
      <c r="Q2417" s="113"/>
      <c r="R2417" s="113"/>
      <c r="S2417" s="15"/>
      <c r="T2417" s="18"/>
      <c r="U2417" s="18"/>
      <c r="V2417" s="18"/>
      <c r="W2417" s="18"/>
      <c r="X2417" s="18"/>
      <c r="Y2417" s="18"/>
      <c r="Z2417" s="18"/>
      <c r="AA2417" s="18"/>
      <c r="AB2417" s="18"/>
      <c r="AC2417" s="18"/>
      <c r="AD2417" s="18"/>
    </row>
    <row r="2418">
      <c r="A2418" s="108">
        <v>1947.0</v>
      </c>
      <c r="B2418" s="108" t="s">
        <v>1584</v>
      </c>
      <c r="C2418" s="108" t="s">
        <v>299</v>
      </c>
      <c r="D2418" s="108"/>
      <c r="E2418" s="108" t="s">
        <v>1585</v>
      </c>
      <c r="F2418" s="108"/>
      <c r="G2418" s="108" t="s">
        <v>8072</v>
      </c>
      <c r="H2418" s="108" t="s">
        <v>8074</v>
      </c>
      <c r="I2418" s="108" t="s">
        <v>1588</v>
      </c>
      <c r="J2418" s="108" t="s">
        <v>8075</v>
      </c>
      <c r="K2418" s="108" t="s">
        <v>1901</v>
      </c>
      <c r="L2418" s="138"/>
      <c r="M2418" s="111"/>
      <c r="N2418" s="18"/>
      <c r="O2418" s="113"/>
      <c r="P2418" s="113"/>
      <c r="Q2418" s="113"/>
      <c r="R2418" s="113"/>
      <c r="S2418" s="15"/>
      <c r="T2418" s="18"/>
      <c r="U2418" s="18"/>
      <c r="V2418" s="18"/>
      <c r="W2418" s="18"/>
      <c r="X2418" s="18"/>
      <c r="Y2418" s="18"/>
      <c r="Z2418" s="18"/>
      <c r="AA2418" s="18"/>
      <c r="AB2418" s="18"/>
      <c r="AC2418" s="18"/>
      <c r="AD2418" s="18"/>
    </row>
    <row r="2419">
      <c r="A2419" s="108">
        <v>1961.0</v>
      </c>
      <c r="B2419" s="108" t="s">
        <v>1584</v>
      </c>
      <c r="C2419" s="108" t="s">
        <v>299</v>
      </c>
      <c r="D2419" s="108"/>
      <c r="E2419" s="108" t="s">
        <v>2765</v>
      </c>
      <c r="F2419" s="108"/>
      <c r="G2419" s="108" t="s">
        <v>8076</v>
      </c>
      <c r="H2419" s="108" t="s">
        <v>8077</v>
      </c>
      <c r="I2419" s="108" t="s">
        <v>1722</v>
      </c>
      <c r="J2419" s="108" t="s">
        <v>8078</v>
      </c>
      <c r="K2419" s="108" t="s">
        <v>1890</v>
      </c>
      <c r="L2419" s="138"/>
      <c r="M2419" s="111"/>
      <c r="N2419" s="18"/>
      <c r="O2419" s="113"/>
      <c r="P2419" s="113"/>
      <c r="Q2419" s="113"/>
      <c r="R2419" s="113"/>
      <c r="S2419" s="15"/>
      <c r="T2419" s="18"/>
      <c r="U2419" s="18"/>
      <c r="V2419" s="18"/>
      <c r="W2419" s="18"/>
      <c r="X2419" s="18"/>
      <c r="Y2419" s="18"/>
      <c r="Z2419" s="18"/>
      <c r="AA2419" s="18"/>
      <c r="AB2419" s="18"/>
      <c r="AC2419" s="18"/>
      <c r="AD2419" s="18"/>
    </row>
    <row r="2420">
      <c r="A2420" s="108">
        <v>1962.0</v>
      </c>
      <c r="B2420" s="108" t="s">
        <v>1584</v>
      </c>
      <c r="C2420" s="108" t="s">
        <v>299</v>
      </c>
      <c r="D2420" s="108"/>
      <c r="E2420" s="108" t="s">
        <v>2765</v>
      </c>
      <c r="F2420" s="108"/>
      <c r="G2420" s="108" t="s">
        <v>8076</v>
      </c>
      <c r="H2420" s="108" t="s">
        <v>8077</v>
      </c>
      <c r="I2420" s="108" t="s">
        <v>1722</v>
      </c>
      <c r="J2420" s="108" t="s">
        <v>8079</v>
      </c>
      <c r="K2420" s="108" t="s">
        <v>1927</v>
      </c>
      <c r="L2420" s="138"/>
      <c r="M2420" s="111"/>
      <c r="N2420" s="18"/>
      <c r="O2420" s="113"/>
      <c r="P2420" s="113"/>
      <c r="Q2420" s="113"/>
      <c r="R2420" s="113"/>
      <c r="S2420" s="15"/>
      <c r="T2420" s="18"/>
      <c r="U2420" s="18"/>
      <c r="V2420" s="18"/>
      <c r="W2420" s="18"/>
      <c r="X2420" s="18"/>
      <c r="Y2420" s="18"/>
      <c r="Z2420" s="18"/>
      <c r="AA2420" s="18"/>
      <c r="AB2420" s="18"/>
      <c r="AC2420" s="18"/>
      <c r="AD2420" s="18"/>
    </row>
    <row r="2421">
      <c r="A2421" s="108">
        <v>1963.0</v>
      </c>
      <c r="B2421" s="108" t="s">
        <v>1584</v>
      </c>
      <c r="C2421" s="108" t="s">
        <v>299</v>
      </c>
      <c r="D2421" s="108"/>
      <c r="E2421" s="108" t="s">
        <v>2765</v>
      </c>
      <c r="F2421" s="108"/>
      <c r="G2421" s="108" t="s">
        <v>8076</v>
      </c>
      <c r="H2421" s="108" t="s">
        <v>8077</v>
      </c>
      <c r="I2421" s="108" t="s">
        <v>1722</v>
      </c>
      <c r="J2421" s="108" t="s">
        <v>8080</v>
      </c>
      <c r="K2421" s="108" t="s">
        <v>1930</v>
      </c>
      <c r="L2421" s="138"/>
      <c r="M2421" s="111"/>
      <c r="N2421" s="18"/>
      <c r="O2421" s="18"/>
      <c r="P2421" s="18"/>
      <c r="Q2421" s="18"/>
      <c r="R2421" s="18"/>
      <c r="S2421" s="18"/>
      <c r="T2421" s="15"/>
      <c r="U2421" s="18"/>
      <c r="V2421" s="18"/>
      <c r="W2421" s="18"/>
      <c r="X2421" s="18"/>
      <c r="Y2421" s="18"/>
      <c r="Z2421" s="18"/>
      <c r="AA2421" s="18"/>
      <c r="AB2421" s="18"/>
      <c r="AC2421" s="18"/>
      <c r="AD2421" s="18"/>
    </row>
    <row r="2422">
      <c r="A2422" s="108">
        <v>1931.0</v>
      </c>
      <c r="B2422" s="108" t="s">
        <v>1584</v>
      </c>
      <c r="C2422" s="108" t="s">
        <v>299</v>
      </c>
      <c r="D2422" s="108"/>
      <c r="E2422" s="108" t="s">
        <v>2749</v>
      </c>
      <c r="F2422" s="108"/>
      <c r="G2422" s="108" t="s">
        <v>8081</v>
      </c>
      <c r="H2422" s="108" t="s">
        <v>8082</v>
      </c>
      <c r="I2422" s="108" t="s">
        <v>1681</v>
      </c>
      <c r="J2422" s="108" t="s">
        <v>8083</v>
      </c>
      <c r="K2422" s="108" t="s">
        <v>1803</v>
      </c>
      <c r="L2422" s="138"/>
      <c r="M2422" s="111"/>
      <c r="N2422" s="18"/>
      <c r="O2422" s="18"/>
      <c r="P2422" s="18"/>
      <c r="Q2422" s="18"/>
      <c r="R2422" s="18"/>
      <c r="S2422" s="18"/>
      <c r="T2422" s="15"/>
      <c r="U2422" s="18"/>
      <c r="V2422" s="18"/>
      <c r="W2422" s="18"/>
      <c r="X2422" s="18"/>
      <c r="Y2422" s="18"/>
      <c r="Z2422" s="18"/>
      <c r="AA2422" s="18"/>
      <c r="AB2422" s="18"/>
      <c r="AC2422" s="18"/>
      <c r="AD2422" s="18"/>
    </row>
    <row r="2423">
      <c r="A2423" s="108">
        <v>1943.0</v>
      </c>
      <c r="B2423" s="108" t="s">
        <v>1584</v>
      </c>
      <c r="C2423" s="108" t="s">
        <v>299</v>
      </c>
      <c r="D2423" s="108"/>
      <c r="E2423" s="108" t="s">
        <v>1604</v>
      </c>
      <c r="F2423" s="108"/>
      <c r="G2423" s="108" t="s">
        <v>8084</v>
      </c>
      <c r="H2423" s="108" t="s">
        <v>8085</v>
      </c>
      <c r="I2423" s="108" t="s">
        <v>1607</v>
      </c>
      <c r="J2423" s="108" t="s">
        <v>8086</v>
      </c>
      <c r="K2423" s="108" t="s">
        <v>1733</v>
      </c>
      <c r="L2423" s="138"/>
      <c r="M2423" s="111"/>
      <c r="N2423" s="18"/>
      <c r="O2423" s="18"/>
      <c r="P2423" s="18"/>
      <c r="Q2423" s="18"/>
      <c r="R2423" s="18"/>
      <c r="S2423" s="18"/>
      <c r="T2423" s="15"/>
      <c r="U2423" s="18"/>
      <c r="V2423" s="18"/>
      <c r="W2423" s="18"/>
      <c r="X2423" s="18"/>
      <c r="Y2423" s="18"/>
      <c r="Z2423" s="18"/>
      <c r="AA2423" s="18"/>
      <c r="AB2423" s="18"/>
      <c r="AC2423" s="18"/>
      <c r="AD2423" s="18"/>
    </row>
    <row r="2424">
      <c r="A2424" s="108">
        <v>1941.0</v>
      </c>
      <c r="B2424" s="108" t="s">
        <v>1584</v>
      </c>
      <c r="C2424" s="108" t="s">
        <v>299</v>
      </c>
      <c r="D2424" s="108"/>
      <c r="E2424" s="108" t="s">
        <v>1604</v>
      </c>
      <c r="F2424" s="108"/>
      <c r="G2424" s="108" t="s">
        <v>8087</v>
      </c>
      <c r="H2424" s="108" t="s">
        <v>8088</v>
      </c>
      <c r="I2424" s="108" t="s">
        <v>1607</v>
      </c>
      <c r="J2424" s="108" t="s">
        <v>8089</v>
      </c>
      <c r="K2424" s="108" t="s">
        <v>8090</v>
      </c>
      <c r="L2424" s="138"/>
      <c r="M2424" s="111"/>
      <c r="N2424" s="18"/>
      <c r="O2424" s="18"/>
      <c r="P2424" s="18"/>
      <c r="Q2424" s="18"/>
      <c r="R2424" s="18"/>
      <c r="S2424" s="18"/>
      <c r="T2424" s="15"/>
      <c r="U2424" s="18"/>
      <c r="V2424" s="18"/>
      <c r="W2424" s="18"/>
      <c r="X2424" s="18"/>
      <c r="Y2424" s="18"/>
      <c r="Z2424" s="18"/>
      <c r="AA2424" s="18"/>
      <c r="AB2424" s="18"/>
      <c r="AC2424" s="18"/>
      <c r="AD2424" s="18"/>
    </row>
    <row r="2425">
      <c r="A2425" s="108">
        <v>1938.0</v>
      </c>
      <c r="B2425" s="108" t="s">
        <v>1584</v>
      </c>
      <c r="C2425" s="108" t="s">
        <v>299</v>
      </c>
      <c r="D2425" s="108"/>
      <c r="E2425" s="108" t="s">
        <v>1604</v>
      </c>
      <c r="F2425" s="108"/>
      <c r="G2425" s="108" t="s">
        <v>8091</v>
      </c>
      <c r="H2425" s="108" t="s">
        <v>8092</v>
      </c>
      <c r="I2425" s="108" t="s">
        <v>1607</v>
      </c>
      <c r="J2425" s="108" t="s">
        <v>8093</v>
      </c>
      <c r="K2425" s="108" t="s">
        <v>8094</v>
      </c>
      <c r="L2425" s="138"/>
      <c r="M2425" s="111"/>
      <c r="N2425" s="18"/>
      <c r="O2425" s="18"/>
      <c r="P2425" s="18"/>
      <c r="Q2425" s="18"/>
      <c r="R2425" s="18"/>
      <c r="S2425" s="18"/>
      <c r="T2425" s="15"/>
      <c r="U2425" s="18"/>
      <c r="V2425" s="18"/>
      <c r="W2425" s="18"/>
      <c r="X2425" s="18"/>
      <c r="Y2425" s="18"/>
      <c r="Z2425" s="18"/>
      <c r="AA2425" s="18"/>
      <c r="AB2425" s="18"/>
      <c r="AC2425" s="18"/>
      <c r="AD2425" s="18"/>
    </row>
    <row r="2426">
      <c r="A2426" s="108">
        <v>1939.0</v>
      </c>
      <c r="B2426" s="108" t="s">
        <v>1584</v>
      </c>
      <c r="C2426" s="108" t="s">
        <v>299</v>
      </c>
      <c r="D2426" s="108"/>
      <c r="E2426" s="108" t="s">
        <v>1604</v>
      </c>
      <c r="F2426" s="108"/>
      <c r="G2426" s="108" t="s">
        <v>8095</v>
      </c>
      <c r="H2426" s="108" t="s">
        <v>8096</v>
      </c>
      <c r="I2426" s="108" t="s">
        <v>1607</v>
      </c>
      <c r="J2426" s="108" t="s">
        <v>8097</v>
      </c>
      <c r="K2426" s="108" t="s">
        <v>8094</v>
      </c>
      <c r="L2426" s="138"/>
      <c r="M2426" s="111"/>
      <c r="N2426" s="18"/>
      <c r="O2426" s="18"/>
      <c r="P2426" s="18"/>
      <c r="Q2426" s="18"/>
      <c r="R2426" s="18"/>
      <c r="S2426" s="18"/>
      <c r="T2426" s="15"/>
      <c r="U2426" s="18"/>
      <c r="V2426" s="18"/>
      <c r="W2426" s="18"/>
      <c r="X2426" s="18"/>
      <c r="Y2426" s="18"/>
      <c r="Z2426" s="18"/>
      <c r="AA2426" s="18"/>
      <c r="AB2426" s="18"/>
      <c r="AC2426" s="18"/>
      <c r="AD2426" s="18"/>
    </row>
    <row r="2427">
      <c r="A2427" s="108">
        <v>1940.0</v>
      </c>
      <c r="B2427" s="108" t="s">
        <v>1584</v>
      </c>
      <c r="C2427" s="108" t="s">
        <v>299</v>
      </c>
      <c r="D2427" s="108"/>
      <c r="E2427" s="108" t="s">
        <v>1604</v>
      </c>
      <c r="F2427" s="108"/>
      <c r="G2427" s="108" t="s">
        <v>8098</v>
      </c>
      <c r="H2427" s="108" t="s">
        <v>8099</v>
      </c>
      <c r="I2427" s="108" t="s">
        <v>1607</v>
      </c>
      <c r="J2427" s="108" t="s">
        <v>8100</v>
      </c>
      <c r="K2427" s="108" t="s">
        <v>8094</v>
      </c>
      <c r="L2427" s="138"/>
      <c r="M2427" s="111"/>
      <c r="N2427" s="18"/>
      <c r="O2427" s="18"/>
      <c r="P2427" s="18"/>
      <c r="Q2427" s="18"/>
      <c r="R2427" s="18"/>
      <c r="S2427" s="18"/>
      <c r="T2427" s="15"/>
      <c r="U2427" s="18"/>
      <c r="V2427" s="18"/>
      <c r="W2427" s="18"/>
      <c r="X2427" s="18"/>
      <c r="Y2427" s="18"/>
      <c r="Z2427" s="18"/>
      <c r="AA2427" s="18"/>
      <c r="AB2427" s="18"/>
      <c r="AC2427" s="18"/>
      <c r="AD2427" s="18"/>
    </row>
    <row r="2428">
      <c r="A2428" s="108">
        <v>1942.0</v>
      </c>
      <c r="B2428" s="108" t="s">
        <v>1584</v>
      </c>
      <c r="C2428" s="108" t="s">
        <v>299</v>
      </c>
      <c r="D2428" s="108"/>
      <c r="E2428" s="108" t="s">
        <v>1604</v>
      </c>
      <c r="F2428" s="108"/>
      <c r="G2428" s="108" t="s">
        <v>8101</v>
      </c>
      <c r="H2428" s="108" t="s">
        <v>8102</v>
      </c>
      <c r="I2428" s="108" t="s">
        <v>1607</v>
      </c>
      <c r="J2428" s="108" t="s">
        <v>8103</v>
      </c>
      <c r="K2428" s="108" t="s">
        <v>1738</v>
      </c>
      <c r="L2428" s="138"/>
      <c r="M2428" s="111"/>
      <c r="N2428" s="18"/>
      <c r="O2428" s="18"/>
      <c r="P2428" s="18"/>
      <c r="Q2428" s="18"/>
      <c r="R2428" s="18"/>
      <c r="S2428" s="18"/>
      <c r="T2428" s="15"/>
      <c r="U2428" s="18"/>
      <c r="V2428" s="18"/>
      <c r="W2428" s="18"/>
      <c r="X2428" s="18"/>
      <c r="Y2428" s="18"/>
      <c r="Z2428" s="18"/>
      <c r="AA2428" s="18"/>
      <c r="AB2428" s="18"/>
      <c r="AC2428" s="18"/>
      <c r="AD2428" s="18"/>
    </row>
    <row r="2429">
      <c r="A2429" s="108">
        <v>1967.0</v>
      </c>
      <c r="B2429" s="108" t="s">
        <v>1584</v>
      </c>
      <c r="C2429" s="108" t="s">
        <v>299</v>
      </c>
      <c r="D2429" s="108"/>
      <c r="E2429" s="108" t="s">
        <v>1597</v>
      </c>
      <c r="F2429" s="108"/>
      <c r="G2429" s="108" t="s">
        <v>8104</v>
      </c>
      <c r="H2429" s="108" t="s">
        <v>8102</v>
      </c>
      <c r="I2429" s="108" t="s">
        <v>1600</v>
      </c>
      <c r="J2429" s="108" t="s">
        <v>8105</v>
      </c>
      <c r="K2429" s="108" t="s">
        <v>1782</v>
      </c>
      <c r="L2429" s="138"/>
      <c r="M2429" s="111"/>
      <c r="N2429" s="18"/>
      <c r="O2429" s="18"/>
      <c r="P2429" s="18"/>
      <c r="Q2429" s="18"/>
      <c r="R2429" s="18"/>
      <c r="S2429" s="18"/>
      <c r="T2429" s="15"/>
      <c r="U2429" s="18"/>
      <c r="V2429" s="18"/>
      <c r="W2429" s="18"/>
      <c r="X2429" s="18"/>
      <c r="Y2429" s="18"/>
      <c r="Z2429" s="18"/>
      <c r="AA2429" s="18"/>
      <c r="AB2429" s="18"/>
      <c r="AC2429" s="18"/>
      <c r="AD2429" s="18"/>
    </row>
    <row r="2430">
      <c r="A2430" s="108">
        <v>1968.0</v>
      </c>
      <c r="B2430" s="108" t="s">
        <v>1584</v>
      </c>
      <c r="C2430" s="108" t="s">
        <v>299</v>
      </c>
      <c r="D2430" s="108"/>
      <c r="E2430" s="108" t="s">
        <v>1597</v>
      </c>
      <c r="F2430" s="108"/>
      <c r="G2430" s="108" t="s">
        <v>8104</v>
      </c>
      <c r="H2430" s="108" t="s">
        <v>8102</v>
      </c>
      <c r="I2430" s="108" t="s">
        <v>1600</v>
      </c>
      <c r="J2430" s="108" t="s">
        <v>8106</v>
      </c>
      <c r="K2430" s="108" t="s">
        <v>1602</v>
      </c>
      <c r="L2430" s="138"/>
      <c r="M2430" s="111"/>
      <c r="N2430" s="18"/>
      <c r="O2430" s="18"/>
      <c r="P2430" s="18"/>
      <c r="Q2430" s="18"/>
      <c r="R2430" s="18"/>
      <c r="S2430" s="18"/>
      <c r="T2430" s="15"/>
      <c r="U2430" s="18"/>
      <c r="V2430" s="18"/>
      <c r="W2430" s="18"/>
      <c r="X2430" s="18"/>
      <c r="Y2430" s="18"/>
      <c r="Z2430" s="18"/>
      <c r="AA2430" s="18"/>
      <c r="AB2430" s="18"/>
      <c r="AC2430" s="18"/>
      <c r="AD2430" s="18"/>
    </row>
    <row r="2431">
      <c r="A2431" s="108">
        <v>1969.0</v>
      </c>
      <c r="B2431" s="108" t="s">
        <v>1584</v>
      </c>
      <c r="C2431" s="108" t="s">
        <v>299</v>
      </c>
      <c r="D2431" s="108"/>
      <c r="E2431" s="108" t="s">
        <v>1597</v>
      </c>
      <c r="F2431" s="108"/>
      <c r="G2431" s="108" t="s">
        <v>8107</v>
      </c>
      <c r="H2431" s="108" t="s">
        <v>8102</v>
      </c>
      <c r="I2431" s="108" t="s">
        <v>1600</v>
      </c>
      <c r="J2431" s="108" t="s">
        <v>8108</v>
      </c>
      <c r="K2431" s="108" t="s">
        <v>1787</v>
      </c>
      <c r="L2431" s="138"/>
      <c r="M2431" s="111"/>
      <c r="N2431" s="18"/>
      <c r="O2431" s="113"/>
      <c r="P2431" s="113"/>
      <c r="Q2431" s="113"/>
      <c r="R2431" s="113"/>
      <c r="S2431" s="15"/>
      <c r="T2431" s="18"/>
      <c r="U2431" s="18"/>
      <c r="V2431" s="18"/>
      <c r="W2431" s="18"/>
      <c r="X2431" s="18"/>
      <c r="Y2431" s="18"/>
      <c r="Z2431" s="18"/>
      <c r="AA2431" s="18"/>
      <c r="AB2431" s="18"/>
      <c r="AC2431" s="18"/>
      <c r="AD2431" s="18"/>
    </row>
    <row r="2432">
      <c r="A2432" s="108">
        <v>1970.0</v>
      </c>
      <c r="B2432" s="108" t="s">
        <v>1584</v>
      </c>
      <c r="C2432" s="108" t="s">
        <v>299</v>
      </c>
      <c r="D2432" s="108"/>
      <c r="E2432" s="108" t="s">
        <v>1597</v>
      </c>
      <c r="F2432" s="108"/>
      <c r="G2432" s="108" t="s">
        <v>8109</v>
      </c>
      <c r="H2432" s="108" t="s">
        <v>8102</v>
      </c>
      <c r="I2432" s="108" t="s">
        <v>1600</v>
      </c>
      <c r="J2432" s="108" t="s">
        <v>8110</v>
      </c>
      <c r="K2432" s="108" t="s">
        <v>1791</v>
      </c>
      <c r="L2432" s="138"/>
      <c r="M2432" s="111"/>
      <c r="N2432" s="18"/>
      <c r="O2432" s="113"/>
      <c r="P2432" s="113"/>
      <c r="Q2432" s="113"/>
      <c r="R2432" s="113"/>
      <c r="S2432" s="15"/>
      <c r="T2432" s="18"/>
      <c r="U2432" s="18"/>
      <c r="V2432" s="18"/>
      <c r="W2432" s="18"/>
      <c r="X2432" s="18"/>
      <c r="Y2432" s="18"/>
      <c r="Z2432" s="18"/>
      <c r="AA2432" s="18"/>
      <c r="AB2432" s="18"/>
      <c r="AC2432" s="18"/>
      <c r="AD2432" s="18"/>
    </row>
    <row r="2433">
      <c r="A2433" s="108">
        <v>1971.0</v>
      </c>
      <c r="B2433" s="108" t="s">
        <v>1584</v>
      </c>
      <c r="C2433" s="108" t="s">
        <v>299</v>
      </c>
      <c r="D2433" s="108"/>
      <c r="E2433" s="108" t="s">
        <v>1597</v>
      </c>
      <c r="F2433" s="108"/>
      <c r="G2433" s="108" t="s">
        <v>8111</v>
      </c>
      <c r="H2433" s="108" t="s">
        <v>8102</v>
      </c>
      <c r="I2433" s="108" t="s">
        <v>1600</v>
      </c>
      <c r="J2433" s="108" t="s">
        <v>8112</v>
      </c>
      <c r="K2433" s="108" t="s">
        <v>2048</v>
      </c>
      <c r="L2433" s="138"/>
      <c r="M2433" s="111"/>
      <c r="N2433" s="18"/>
      <c r="O2433" s="113"/>
      <c r="P2433" s="113"/>
      <c r="Q2433" s="18"/>
      <c r="R2433" s="18"/>
      <c r="S2433" s="15"/>
      <c r="T2433" s="18"/>
      <c r="U2433" s="18"/>
      <c r="V2433" s="18"/>
      <c r="W2433" s="18"/>
      <c r="X2433" s="18"/>
      <c r="Y2433" s="18"/>
      <c r="Z2433" s="18"/>
      <c r="AA2433" s="18"/>
      <c r="AB2433" s="18"/>
      <c r="AC2433" s="18"/>
      <c r="AD2433" s="18"/>
    </row>
    <row r="2434">
      <c r="A2434" s="108">
        <v>1972.0</v>
      </c>
      <c r="B2434" s="108" t="s">
        <v>1584</v>
      </c>
      <c r="C2434" s="108" t="s">
        <v>299</v>
      </c>
      <c r="D2434" s="108"/>
      <c r="E2434" s="108" t="s">
        <v>1597</v>
      </c>
      <c r="F2434" s="108"/>
      <c r="G2434" s="108" t="s">
        <v>8113</v>
      </c>
      <c r="H2434" s="108" t="s">
        <v>8102</v>
      </c>
      <c r="I2434" s="108" t="s">
        <v>1600</v>
      </c>
      <c r="J2434" s="108" t="s">
        <v>8114</v>
      </c>
      <c r="K2434" s="108" t="s">
        <v>1795</v>
      </c>
      <c r="L2434" s="138"/>
      <c r="M2434" s="111"/>
      <c r="N2434" s="18"/>
      <c r="O2434" s="113"/>
      <c r="P2434" s="113"/>
      <c r="Q2434" s="18"/>
      <c r="R2434" s="18"/>
      <c r="S2434" s="15"/>
      <c r="T2434" s="18"/>
      <c r="U2434" s="18"/>
      <c r="V2434" s="18"/>
      <c r="W2434" s="18"/>
      <c r="X2434" s="18"/>
      <c r="Y2434" s="18"/>
      <c r="Z2434" s="18"/>
      <c r="AA2434" s="18"/>
      <c r="AB2434" s="18"/>
      <c r="AC2434" s="18"/>
      <c r="AD2434" s="18"/>
    </row>
    <row r="2435">
      <c r="A2435" s="108">
        <v>1973.0</v>
      </c>
      <c r="B2435" s="108" t="s">
        <v>1584</v>
      </c>
      <c r="C2435" s="108" t="s">
        <v>299</v>
      </c>
      <c r="D2435" s="108"/>
      <c r="E2435" s="108" t="s">
        <v>1597</v>
      </c>
      <c r="F2435" s="108"/>
      <c r="G2435" s="108" t="s">
        <v>8113</v>
      </c>
      <c r="H2435" s="108" t="s">
        <v>8102</v>
      </c>
      <c r="I2435" s="108" t="s">
        <v>1600</v>
      </c>
      <c r="J2435" s="108" t="s">
        <v>8115</v>
      </c>
      <c r="K2435" s="108" t="s">
        <v>1798</v>
      </c>
      <c r="L2435" s="138"/>
      <c r="M2435" s="111"/>
      <c r="N2435" s="18"/>
      <c r="O2435" s="113"/>
      <c r="P2435" s="113"/>
      <c r="Q2435" s="113"/>
      <c r="R2435" s="113"/>
      <c r="S2435" s="15"/>
      <c r="T2435" s="18"/>
      <c r="U2435" s="18"/>
      <c r="V2435" s="18"/>
      <c r="W2435" s="18"/>
      <c r="X2435" s="18"/>
      <c r="Y2435" s="18"/>
      <c r="Z2435" s="18"/>
      <c r="AA2435" s="18"/>
      <c r="AB2435" s="18"/>
      <c r="AC2435" s="18"/>
      <c r="AD2435" s="18"/>
    </row>
    <row r="2436">
      <c r="A2436" s="108">
        <v>1944.0</v>
      </c>
      <c r="B2436" s="108" t="s">
        <v>1584</v>
      </c>
      <c r="C2436" s="108" t="s">
        <v>299</v>
      </c>
      <c r="D2436" s="108"/>
      <c r="E2436" s="108" t="s">
        <v>1604</v>
      </c>
      <c r="F2436" s="108"/>
      <c r="G2436" s="108" t="s">
        <v>8116</v>
      </c>
      <c r="H2436" s="108" t="s">
        <v>8117</v>
      </c>
      <c r="I2436" s="108" t="s">
        <v>1607</v>
      </c>
      <c r="J2436" s="108" t="s">
        <v>8118</v>
      </c>
      <c r="K2436" s="108" t="s">
        <v>8119</v>
      </c>
      <c r="L2436" s="138"/>
      <c r="M2436" s="111"/>
      <c r="N2436" s="18"/>
      <c r="O2436" s="113"/>
      <c r="P2436" s="113"/>
      <c r="Q2436" s="113"/>
      <c r="R2436" s="113"/>
      <c r="S2436" s="15"/>
      <c r="T2436" s="18"/>
      <c r="U2436" s="18"/>
      <c r="V2436" s="18"/>
      <c r="W2436" s="18"/>
      <c r="X2436" s="18"/>
      <c r="Y2436" s="18"/>
      <c r="Z2436" s="18"/>
      <c r="AA2436" s="18"/>
      <c r="AB2436" s="18"/>
      <c r="AC2436" s="18"/>
      <c r="AD2436" s="18"/>
    </row>
    <row r="2437">
      <c r="A2437" s="108">
        <v>1958.0</v>
      </c>
      <c r="B2437" s="108" t="s">
        <v>1584</v>
      </c>
      <c r="C2437" s="108" t="s">
        <v>299</v>
      </c>
      <c r="D2437" s="108"/>
      <c r="E2437" s="108" t="s">
        <v>1585</v>
      </c>
      <c r="F2437" s="108"/>
      <c r="G2437" s="108" t="s">
        <v>8120</v>
      </c>
      <c r="H2437" s="108" t="s">
        <v>8121</v>
      </c>
      <c r="I2437" s="108" t="s">
        <v>1588</v>
      </c>
      <c r="J2437" s="108" t="s">
        <v>8122</v>
      </c>
      <c r="K2437" s="108" t="s">
        <v>1614</v>
      </c>
      <c r="L2437" s="138"/>
      <c r="M2437" s="111"/>
      <c r="N2437" s="18"/>
      <c r="O2437" s="113"/>
      <c r="P2437" s="113"/>
      <c r="Q2437" s="18"/>
      <c r="R2437" s="18"/>
      <c r="S2437" s="15"/>
      <c r="T2437" s="18"/>
      <c r="U2437" s="18"/>
      <c r="V2437" s="18"/>
      <c r="W2437" s="18"/>
      <c r="X2437" s="18"/>
      <c r="Y2437" s="18"/>
      <c r="Z2437" s="18"/>
      <c r="AA2437" s="18"/>
      <c r="AB2437" s="18"/>
      <c r="AC2437" s="18"/>
      <c r="AD2437" s="18"/>
    </row>
    <row r="2438">
      <c r="A2438" s="108">
        <v>1935.0</v>
      </c>
      <c r="B2438" s="108" t="s">
        <v>1584</v>
      </c>
      <c r="C2438" s="108" t="s">
        <v>299</v>
      </c>
      <c r="D2438" s="108"/>
      <c r="E2438" s="108" t="s">
        <v>1604</v>
      </c>
      <c r="F2438" s="108"/>
      <c r="G2438" s="108" t="s">
        <v>8123</v>
      </c>
      <c r="H2438" s="108" t="s">
        <v>8124</v>
      </c>
      <c r="I2438" s="108" t="s">
        <v>1607</v>
      </c>
      <c r="J2438" s="108" t="s">
        <v>8125</v>
      </c>
      <c r="K2438" s="108" t="s">
        <v>8094</v>
      </c>
      <c r="L2438" s="138"/>
      <c r="M2438" s="111"/>
      <c r="N2438" s="18"/>
      <c r="O2438" s="18"/>
      <c r="P2438" s="18"/>
      <c r="Q2438" s="18"/>
      <c r="R2438" s="18"/>
      <c r="S2438" s="18"/>
      <c r="T2438" s="15"/>
      <c r="U2438" s="18"/>
      <c r="V2438" s="18"/>
      <c r="W2438" s="18"/>
      <c r="X2438" s="18"/>
      <c r="Y2438" s="18"/>
      <c r="Z2438" s="18"/>
      <c r="AA2438" s="18"/>
      <c r="AB2438" s="18"/>
      <c r="AC2438" s="18"/>
      <c r="AD2438" s="18"/>
    </row>
    <row r="2439">
      <c r="A2439" s="108">
        <v>1936.0</v>
      </c>
      <c r="B2439" s="108" t="s">
        <v>1584</v>
      </c>
      <c r="C2439" s="108" t="s">
        <v>299</v>
      </c>
      <c r="D2439" s="108"/>
      <c r="E2439" s="108" t="s">
        <v>1604</v>
      </c>
      <c r="F2439" s="108"/>
      <c r="G2439" s="108" t="s">
        <v>8126</v>
      </c>
      <c r="H2439" s="108" t="s">
        <v>8127</v>
      </c>
      <c r="I2439" s="108" t="s">
        <v>1607</v>
      </c>
      <c r="J2439" s="108" t="s">
        <v>8128</v>
      </c>
      <c r="K2439" s="108" t="s">
        <v>8094</v>
      </c>
      <c r="L2439" s="138"/>
      <c r="M2439" s="111"/>
      <c r="N2439" s="18"/>
      <c r="O2439" s="18"/>
      <c r="P2439" s="18"/>
      <c r="Q2439" s="18"/>
      <c r="R2439" s="18"/>
      <c r="S2439" s="18"/>
      <c r="T2439" s="15"/>
      <c r="U2439" s="18"/>
      <c r="V2439" s="18"/>
      <c r="W2439" s="18"/>
      <c r="X2439" s="18"/>
      <c r="Y2439" s="18"/>
      <c r="Z2439" s="18"/>
      <c r="AA2439" s="18"/>
      <c r="AB2439" s="18"/>
      <c r="AC2439" s="18"/>
      <c r="AD2439" s="18"/>
    </row>
    <row r="2440">
      <c r="A2440" s="108">
        <v>1937.0</v>
      </c>
      <c r="B2440" s="108" t="s">
        <v>1584</v>
      </c>
      <c r="C2440" s="108" t="s">
        <v>299</v>
      </c>
      <c r="D2440" s="108"/>
      <c r="E2440" s="108" t="s">
        <v>1604</v>
      </c>
      <c r="F2440" s="108"/>
      <c r="G2440" s="108" t="s">
        <v>8129</v>
      </c>
      <c r="H2440" s="108" t="s">
        <v>8130</v>
      </c>
      <c r="I2440" s="108" t="s">
        <v>1607</v>
      </c>
      <c r="J2440" s="108" t="s">
        <v>8131</v>
      </c>
      <c r="K2440" s="108" t="s">
        <v>8094</v>
      </c>
      <c r="L2440" s="138"/>
      <c r="M2440" s="111"/>
      <c r="N2440" s="18"/>
      <c r="O2440" s="18"/>
      <c r="P2440" s="18"/>
      <c r="Q2440" s="18"/>
      <c r="R2440" s="18"/>
      <c r="S2440" s="18"/>
      <c r="T2440" s="15"/>
      <c r="U2440" s="18"/>
      <c r="V2440" s="18"/>
      <c r="W2440" s="18"/>
      <c r="X2440" s="18"/>
      <c r="Y2440" s="18"/>
      <c r="Z2440" s="18"/>
      <c r="AA2440" s="18"/>
      <c r="AB2440" s="18"/>
      <c r="AC2440" s="18"/>
      <c r="AD2440" s="18"/>
    </row>
    <row r="2441">
      <c r="A2441" s="108">
        <v>1951.0</v>
      </c>
      <c r="B2441" s="108" t="s">
        <v>1584</v>
      </c>
      <c r="C2441" s="108" t="s">
        <v>299</v>
      </c>
      <c r="D2441" s="108"/>
      <c r="E2441" s="108" t="s">
        <v>1585</v>
      </c>
      <c r="F2441" s="108"/>
      <c r="G2441" s="108" t="s">
        <v>7896</v>
      </c>
      <c r="H2441" s="108" t="s">
        <v>8132</v>
      </c>
      <c r="I2441" s="108" t="s">
        <v>1588</v>
      </c>
      <c r="J2441" s="108" t="s">
        <v>8133</v>
      </c>
      <c r="K2441" s="108" t="s">
        <v>1909</v>
      </c>
      <c r="L2441" s="138"/>
      <c r="M2441" s="111"/>
      <c r="N2441" s="18"/>
      <c r="O2441" s="18"/>
      <c r="P2441" s="18"/>
      <c r="Q2441" s="18"/>
      <c r="R2441" s="18"/>
      <c r="S2441" s="18"/>
      <c r="T2441" s="15"/>
      <c r="U2441" s="18"/>
      <c r="V2441" s="18"/>
      <c r="W2441" s="18"/>
      <c r="X2441" s="18"/>
      <c r="Y2441" s="18"/>
      <c r="Z2441" s="18"/>
      <c r="AA2441" s="18"/>
      <c r="AB2441" s="18"/>
      <c r="AC2441" s="18"/>
      <c r="AD2441" s="18"/>
    </row>
    <row r="2442">
      <c r="A2442" s="108">
        <v>1955.0</v>
      </c>
      <c r="B2442" s="108" t="s">
        <v>1584</v>
      </c>
      <c r="C2442" s="108" t="s">
        <v>299</v>
      </c>
      <c r="D2442" s="108"/>
      <c r="E2442" s="108" t="s">
        <v>1585</v>
      </c>
      <c r="F2442" s="108"/>
      <c r="G2442" s="108" t="s">
        <v>8134</v>
      </c>
      <c r="H2442" s="108" t="s">
        <v>8132</v>
      </c>
      <c r="I2442" s="108" t="s">
        <v>1588</v>
      </c>
      <c r="J2442" s="108" t="s">
        <v>8135</v>
      </c>
      <c r="K2442" s="108" t="s">
        <v>1764</v>
      </c>
      <c r="L2442" s="138"/>
      <c r="M2442" s="111"/>
      <c r="N2442" s="18"/>
      <c r="O2442" s="18"/>
      <c r="P2442" s="18"/>
      <c r="Q2442" s="18"/>
      <c r="R2442" s="18"/>
      <c r="S2442" s="18"/>
      <c r="T2442" s="15"/>
      <c r="U2442" s="18"/>
      <c r="V2442" s="18"/>
      <c r="W2442" s="18"/>
      <c r="X2442" s="18"/>
      <c r="Y2442" s="18"/>
      <c r="Z2442" s="18"/>
      <c r="AA2442" s="18"/>
      <c r="AB2442" s="18"/>
      <c r="AC2442" s="18"/>
      <c r="AD2442" s="18"/>
    </row>
    <row r="2443">
      <c r="A2443" s="108">
        <v>1934.0</v>
      </c>
      <c r="B2443" s="108" t="s">
        <v>1584</v>
      </c>
      <c r="C2443" s="108" t="s">
        <v>299</v>
      </c>
      <c r="D2443" s="108"/>
      <c r="E2443" s="108" t="s">
        <v>2749</v>
      </c>
      <c r="F2443" s="108"/>
      <c r="G2443" s="108" t="s">
        <v>8136</v>
      </c>
      <c r="H2443" s="108" t="s">
        <v>8137</v>
      </c>
      <c r="I2443" s="108" t="s">
        <v>1681</v>
      </c>
      <c r="J2443" s="108" t="s">
        <v>8138</v>
      </c>
      <c r="K2443" s="108" t="s">
        <v>2058</v>
      </c>
      <c r="L2443" s="138"/>
      <c r="M2443" s="111"/>
      <c r="N2443" s="18"/>
      <c r="O2443" s="113"/>
      <c r="P2443" s="113"/>
      <c r="Q2443" s="113"/>
      <c r="R2443" s="113"/>
      <c r="S2443" s="15"/>
      <c r="T2443" s="18"/>
      <c r="U2443" s="18"/>
      <c r="V2443" s="18"/>
      <c r="W2443" s="18"/>
      <c r="X2443" s="18"/>
      <c r="Y2443" s="18"/>
      <c r="Z2443" s="18"/>
      <c r="AA2443" s="18"/>
      <c r="AB2443" s="18"/>
      <c r="AC2443" s="18"/>
      <c r="AD2443" s="18"/>
    </row>
    <row r="2444">
      <c r="A2444" s="108">
        <v>1945.0</v>
      </c>
      <c r="B2444" s="108" t="s">
        <v>1584</v>
      </c>
      <c r="C2444" s="108" t="s">
        <v>299</v>
      </c>
      <c r="D2444" s="108"/>
      <c r="E2444" s="108" t="s">
        <v>1585</v>
      </c>
      <c r="F2444" s="108"/>
      <c r="G2444" s="108" t="s">
        <v>8072</v>
      </c>
      <c r="H2444" s="108" t="s">
        <v>8139</v>
      </c>
      <c r="I2444" s="108" t="s">
        <v>1588</v>
      </c>
      <c r="J2444" s="108" t="s">
        <v>8140</v>
      </c>
      <c r="K2444" s="108" t="s">
        <v>2065</v>
      </c>
      <c r="L2444" s="138"/>
      <c r="M2444" s="111"/>
      <c r="N2444" s="18"/>
      <c r="O2444" s="18"/>
      <c r="P2444" s="18"/>
      <c r="Q2444" s="18"/>
      <c r="R2444" s="18"/>
      <c r="S2444" s="18"/>
      <c r="T2444" s="15"/>
      <c r="U2444" s="18"/>
      <c r="V2444" s="18"/>
      <c r="W2444" s="18"/>
      <c r="X2444" s="18"/>
      <c r="Y2444" s="18"/>
      <c r="Z2444" s="18"/>
      <c r="AA2444" s="18"/>
      <c r="AB2444" s="18"/>
      <c r="AC2444" s="18"/>
      <c r="AD2444" s="18"/>
    </row>
    <row r="2445">
      <c r="A2445" s="108">
        <v>1952.0</v>
      </c>
      <c r="B2445" s="108" t="s">
        <v>1584</v>
      </c>
      <c r="C2445" s="108" t="s">
        <v>299</v>
      </c>
      <c r="D2445" s="108"/>
      <c r="E2445" s="108" t="s">
        <v>1585</v>
      </c>
      <c r="F2445" s="108"/>
      <c r="G2445" s="108" t="s">
        <v>8069</v>
      </c>
      <c r="H2445" s="108" t="s">
        <v>8141</v>
      </c>
      <c r="I2445" s="108" t="s">
        <v>1588</v>
      </c>
      <c r="J2445" s="108" t="s">
        <v>8142</v>
      </c>
      <c r="K2445" s="108" t="s">
        <v>1855</v>
      </c>
      <c r="L2445" s="138"/>
      <c r="M2445" s="111"/>
      <c r="N2445" s="18"/>
      <c r="O2445" s="18"/>
      <c r="P2445" s="18"/>
      <c r="Q2445" s="18"/>
      <c r="R2445" s="18"/>
      <c r="S2445" s="18"/>
      <c r="T2445" s="15"/>
      <c r="U2445" s="18"/>
      <c r="V2445" s="18"/>
      <c r="W2445" s="18"/>
      <c r="X2445" s="18"/>
      <c r="Y2445" s="18"/>
      <c r="Z2445" s="18"/>
      <c r="AA2445" s="18"/>
      <c r="AB2445" s="18"/>
      <c r="AC2445" s="18"/>
      <c r="AD2445" s="18"/>
    </row>
    <row r="2446">
      <c r="A2446" s="108">
        <v>1930.0</v>
      </c>
      <c r="B2446" s="108" t="s">
        <v>1584</v>
      </c>
      <c r="C2446" s="108" t="s">
        <v>299</v>
      </c>
      <c r="D2446" s="108"/>
      <c r="E2446" s="108" t="s">
        <v>2749</v>
      </c>
      <c r="F2446" s="108"/>
      <c r="G2446" s="108" t="s">
        <v>8143</v>
      </c>
      <c r="H2446" s="108" t="s">
        <v>8144</v>
      </c>
      <c r="I2446" s="108" t="s">
        <v>1681</v>
      </c>
      <c r="J2446" s="108" t="s">
        <v>8145</v>
      </c>
      <c r="K2446" s="108" t="s">
        <v>2058</v>
      </c>
      <c r="L2446" s="138"/>
      <c r="M2446" s="111"/>
      <c r="N2446" s="18"/>
      <c r="O2446" s="113"/>
      <c r="P2446" s="113"/>
      <c r="Q2446" s="113"/>
      <c r="R2446" s="113"/>
      <c r="S2446" s="15"/>
      <c r="T2446" s="18"/>
      <c r="U2446" s="18"/>
      <c r="V2446" s="18"/>
      <c r="W2446" s="18"/>
      <c r="X2446" s="18"/>
      <c r="Y2446" s="18"/>
      <c r="Z2446" s="18"/>
      <c r="AA2446" s="18"/>
      <c r="AB2446" s="18"/>
      <c r="AC2446" s="18"/>
      <c r="AD2446" s="18"/>
    </row>
    <row r="2447">
      <c r="A2447" s="108">
        <v>1933.0</v>
      </c>
      <c r="B2447" s="108" t="s">
        <v>1584</v>
      </c>
      <c r="C2447" s="108" t="s">
        <v>299</v>
      </c>
      <c r="D2447" s="108"/>
      <c r="E2447" s="108" t="s">
        <v>2749</v>
      </c>
      <c r="F2447" s="108"/>
      <c r="G2447" s="108" t="s">
        <v>8146</v>
      </c>
      <c r="H2447" s="108" t="s">
        <v>8144</v>
      </c>
      <c r="I2447" s="108" t="s">
        <v>1681</v>
      </c>
      <c r="J2447" s="108" t="s">
        <v>8147</v>
      </c>
      <c r="K2447" s="108" t="s">
        <v>2058</v>
      </c>
      <c r="L2447" s="138"/>
      <c r="M2447" s="111"/>
      <c r="N2447" s="18"/>
      <c r="O2447" s="113"/>
      <c r="P2447" s="113"/>
      <c r="Q2447" s="113"/>
      <c r="R2447" s="113"/>
      <c r="S2447" s="15"/>
      <c r="T2447" s="18"/>
      <c r="U2447" s="18"/>
      <c r="V2447" s="18"/>
      <c r="W2447" s="18"/>
      <c r="X2447" s="18"/>
      <c r="Y2447" s="18"/>
      <c r="Z2447" s="18"/>
      <c r="AA2447" s="18"/>
      <c r="AB2447" s="18"/>
      <c r="AC2447" s="18"/>
      <c r="AD2447" s="18"/>
    </row>
    <row r="2448">
      <c r="A2448" s="108">
        <v>1948.0</v>
      </c>
      <c r="B2448" s="108" t="s">
        <v>1584</v>
      </c>
      <c r="C2448" s="108" t="s">
        <v>299</v>
      </c>
      <c r="D2448" s="108"/>
      <c r="E2448" s="108" t="s">
        <v>1585</v>
      </c>
      <c r="F2448" s="108"/>
      <c r="G2448" s="108" t="s">
        <v>8148</v>
      </c>
      <c r="H2448" s="108" t="s">
        <v>8149</v>
      </c>
      <c r="I2448" s="108" t="s">
        <v>1588</v>
      </c>
      <c r="J2448" s="108" t="s">
        <v>8150</v>
      </c>
      <c r="K2448" s="108" t="s">
        <v>8036</v>
      </c>
      <c r="L2448" s="138"/>
      <c r="M2448" s="111"/>
      <c r="N2448" s="18"/>
      <c r="O2448" s="18"/>
      <c r="P2448" s="18"/>
      <c r="Q2448" s="18"/>
      <c r="R2448" s="18"/>
      <c r="S2448" s="18"/>
      <c r="T2448" s="15"/>
      <c r="U2448" s="18"/>
      <c r="V2448" s="18"/>
      <c r="W2448" s="18"/>
      <c r="X2448" s="18"/>
      <c r="Y2448" s="18"/>
      <c r="Z2448" s="18"/>
      <c r="AA2448" s="18"/>
      <c r="AB2448" s="18"/>
      <c r="AC2448" s="18"/>
      <c r="AD2448" s="18"/>
    </row>
    <row r="2449">
      <c r="A2449" s="108">
        <v>1957.0</v>
      </c>
      <c r="B2449" s="108" t="s">
        <v>1584</v>
      </c>
      <c r="C2449" s="108" t="s">
        <v>299</v>
      </c>
      <c r="D2449" s="108"/>
      <c r="E2449" s="108" t="s">
        <v>1585</v>
      </c>
      <c r="F2449" s="108"/>
      <c r="G2449" s="108" t="s">
        <v>1616</v>
      </c>
      <c r="H2449" s="108" t="s">
        <v>1617</v>
      </c>
      <c r="I2449" s="108" t="s">
        <v>1588</v>
      </c>
      <c r="J2449" s="108" t="s">
        <v>1618</v>
      </c>
      <c r="K2449" s="108" t="s">
        <v>1614</v>
      </c>
      <c r="L2449" s="138"/>
      <c r="M2449" s="111"/>
      <c r="N2449" s="18"/>
      <c r="O2449" s="18"/>
      <c r="P2449" s="18"/>
      <c r="Q2449" s="18"/>
      <c r="R2449" s="18"/>
      <c r="S2449" s="18"/>
      <c r="T2449" s="15"/>
      <c r="U2449" s="18"/>
      <c r="V2449" s="18"/>
      <c r="W2449" s="18"/>
      <c r="X2449" s="18"/>
      <c r="Y2449" s="18"/>
      <c r="Z2449" s="18"/>
      <c r="AA2449" s="18"/>
      <c r="AB2449" s="18"/>
      <c r="AC2449" s="18"/>
      <c r="AD2449" s="18"/>
    </row>
    <row r="2450">
      <c r="A2450" s="108">
        <v>1953.0</v>
      </c>
      <c r="B2450" s="108" t="s">
        <v>1584</v>
      </c>
      <c r="C2450" s="108" t="s">
        <v>299</v>
      </c>
      <c r="D2450" s="108"/>
      <c r="E2450" s="108" t="s">
        <v>1585</v>
      </c>
      <c r="F2450" s="108"/>
      <c r="G2450" s="108" t="s">
        <v>8151</v>
      </c>
      <c r="H2450" s="108" t="s">
        <v>8152</v>
      </c>
      <c r="I2450" s="108" t="s">
        <v>1588</v>
      </c>
      <c r="J2450" s="108" t="s">
        <v>8153</v>
      </c>
      <c r="K2450" s="108" t="s">
        <v>4664</v>
      </c>
      <c r="L2450" s="138"/>
      <c r="M2450" s="111"/>
      <c r="N2450" s="18"/>
      <c r="O2450" s="113"/>
      <c r="P2450" s="113"/>
      <c r="Q2450" s="113"/>
      <c r="R2450" s="113"/>
      <c r="S2450" s="15"/>
      <c r="T2450" s="18"/>
      <c r="U2450" s="18"/>
      <c r="V2450" s="18"/>
      <c r="W2450" s="18"/>
      <c r="X2450" s="18"/>
      <c r="Y2450" s="18"/>
      <c r="Z2450" s="18"/>
      <c r="AA2450" s="18"/>
      <c r="AB2450" s="18"/>
      <c r="AC2450" s="18"/>
      <c r="AD2450" s="18"/>
    </row>
    <row r="2451">
      <c r="A2451" s="108">
        <v>1932.0</v>
      </c>
      <c r="B2451" s="108" t="s">
        <v>1584</v>
      </c>
      <c r="C2451" s="108" t="s">
        <v>299</v>
      </c>
      <c r="D2451" s="108"/>
      <c r="E2451" s="108" t="s">
        <v>2749</v>
      </c>
      <c r="F2451" s="108"/>
      <c r="G2451" s="108" t="s">
        <v>8154</v>
      </c>
      <c r="H2451" s="108" t="s">
        <v>8155</v>
      </c>
      <c r="I2451" s="108" t="s">
        <v>1681</v>
      </c>
      <c r="J2451" s="108" t="s">
        <v>8156</v>
      </c>
      <c r="K2451" s="108" t="s">
        <v>1803</v>
      </c>
      <c r="L2451" s="138"/>
      <c r="M2451" s="111"/>
      <c r="N2451" s="18"/>
      <c r="O2451" s="18"/>
      <c r="P2451" s="18"/>
      <c r="Q2451" s="18"/>
      <c r="R2451" s="18"/>
      <c r="S2451" s="18"/>
      <c r="T2451" s="15"/>
      <c r="U2451" s="18"/>
      <c r="V2451" s="18"/>
      <c r="W2451" s="18"/>
      <c r="X2451" s="18"/>
      <c r="Y2451" s="18"/>
      <c r="Z2451" s="18"/>
      <c r="AA2451" s="18"/>
      <c r="AB2451" s="18"/>
      <c r="AC2451" s="18"/>
      <c r="AD2451" s="18"/>
    </row>
    <row r="2452">
      <c r="A2452" s="108">
        <v>1959.0</v>
      </c>
      <c r="B2452" s="108" t="s">
        <v>1584</v>
      </c>
      <c r="C2452" s="108" t="s">
        <v>299</v>
      </c>
      <c r="D2452" s="108"/>
      <c r="E2452" s="108" t="s">
        <v>2825</v>
      </c>
      <c r="F2452" s="108"/>
      <c r="G2452" s="108" t="s">
        <v>8157</v>
      </c>
      <c r="H2452" s="108" t="s">
        <v>8158</v>
      </c>
      <c r="I2452" s="108" t="s">
        <v>1715</v>
      </c>
      <c r="J2452" s="108" t="s">
        <v>8159</v>
      </c>
      <c r="K2452" s="108" t="s">
        <v>1717</v>
      </c>
      <c r="L2452" s="138"/>
      <c r="M2452" s="111"/>
      <c r="N2452" s="18"/>
      <c r="O2452" s="113"/>
      <c r="P2452" s="113"/>
      <c r="Q2452" s="113"/>
      <c r="R2452" s="113"/>
      <c r="S2452" s="15"/>
      <c r="T2452" s="18"/>
      <c r="U2452" s="18"/>
      <c r="V2452" s="18"/>
      <c r="W2452" s="18"/>
      <c r="X2452" s="18"/>
      <c r="Y2452" s="18"/>
      <c r="Z2452" s="18"/>
      <c r="AA2452" s="18"/>
      <c r="AB2452" s="18"/>
      <c r="AC2452" s="18"/>
      <c r="AD2452" s="18"/>
    </row>
    <row r="2453">
      <c r="A2453" s="108">
        <v>1966.0</v>
      </c>
      <c r="B2453" s="108" t="s">
        <v>1584</v>
      </c>
      <c r="C2453" s="108" t="s">
        <v>299</v>
      </c>
      <c r="D2453" s="108"/>
      <c r="E2453" s="108" t="s">
        <v>2765</v>
      </c>
      <c r="F2453" s="108"/>
      <c r="G2453" s="108" t="s">
        <v>8160</v>
      </c>
      <c r="H2453" s="108" t="s">
        <v>8161</v>
      </c>
      <c r="I2453" s="108" t="s">
        <v>1722</v>
      </c>
      <c r="J2453" s="108" t="s">
        <v>8162</v>
      </c>
      <c r="K2453" s="108" t="s">
        <v>1724</v>
      </c>
      <c r="L2453" s="138"/>
      <c r="M2453" s="111"/>
      <c r="N2453" s="18"/>
      <c r="O2453" s="18"/>
      <c r="P2453" s="18"/>
      <c r="Q2453" s="18"/>
      <c r="R2453" s="18"/>
      <c r="S2453" s="18"/>
      <c r="T2453" s="15"/>
      <c r="U2453" s="18"/>
      <c r="V2453" s="18"/>
      <c r="W2453" s="18"/>
      <c r="X2453" s="18"/>
      <c r="Y2453" s="18"/>
      <c r="Z2453" s="18"/>
      <c r="AA2453" s="18"/>
      <c r="AB2453" s="18"/>
      <c r="AC2453" s="18"/>
      <c r="AD2453" s="18"/>
    </row>
    <row r="2454">
      <c r="A2454" s="126">
        <v>1988.0</v>
      </c>
      <c r="B2454" s="127" t="s">
        <v>1711</v>
      </c>
      <c r="C2454" s="127" t="s">
        <v>306</v>
      </c>
      <c r="D2454" s="127"/>
      <c r="E2454" s="127" t="s">
        <v>1719</v>
      </c>
      <c r="F2454" s="128"/>
      <c r="G2454" s="128" t="s">
        <v>8163</v>
      </c>
      <c r="H2454" s="128" t="s">
        <v>8164</v>
      </c>
      <c r="I2454" s="128" t="s">
        <v>1722</v>
      </c>
      <c r="J2454" s="128" t="s">
        <v>8165</v>
      </c>
      <c r="K2454" s="130" t="s">
        <v>4784</v>
      </c>
      <c r="L2454" s="128" t="s">
        <v>4785</v>
      </c>
      <c r="M2454" s="145"/>
      <c r="N2454" s="18"/>
      <c r="O2454" s="113"/>
      <c r="P2454" s="113"/>
      <c r="Q2454" s="113"/>
      <c r="R2454" s="113"/>
      <c r="S2454" s="15"/>
      <c r="T2454" s="18"/>
      <c r="U2454" s="18"/>
      <c r="V2454" s="18"/>
      <c r="W2454" s="18"/>
      <c r="X2454" s="18"/>
      <c r="Y2454" s="18"/>
      <c r="Z2454" s="18"/>
      <c r="AA2454" s="18"/>
      <c r="AB2454" s="18"/>
      <c r="AC2454" s="18"/>
      <c r="AD2454" s="18"/>
    </row>
    <row r="2455">
      <c r="A2455" s="126">
        <v>1975.0</v>
      </c>
      <c r="B2455" s="127" t="s">
        <v>1711</v>
      </c>
      <c r="C2455" s="127" t="s">
        <v>306</v>
      </c>
      <c r="D2455" s="127"/>
      <c r="E2455" s="127" t="s">
        <v>1678</v>
      </c>
      <c r="F2455" s="128"/>
      <c r="G2455" s="128" t="s">
        <v>8166</v>
      </c>
      <c r="H2455" s="128" t="s">
        <v>8167</v>
      </c>
      <c r="I2455" s="128" t="s">
        <v>1681</v>
      </c>
      <c r="J2455" s="128" t="s">
        <v>8168</v>
      </c>
      <c r="K2455" s="130" t="s">
        <v>1803</v>
      </c>
      <c r="L2455" s="128" t="s">
        <v>1804</v>
      </c>
      <c r="M2455" s="145"/>
      <c r="N2455" s="18"/>
      <c r="O2455" s="18"/>
      <c r="P2455" s="18"/>
      <c r="Q2455" s="18"/>
      <c r="R2455" s="18"/>
      <c r="S2455" s="18"/>
      <c r="T2455" s="15"/>
      <c r="U2455" s="18"/>
      <c r="V2455" s="18"/>
      <c r="W2455" s="18"/>
      <c r="X2455" s="18"/>
      <c r="Y2455" s="18"/>
      <c r="Z2455" s="18"/>
      <c r="AA2455" s="18"/>
      <c r="AB2455" s="18"/>
      <c r="AC2455" s="18"/>
      <c r="AD2455" s="18"/>
    </row>
    <row r="2456">
      <c r="A2456" s="119">
        <v>1985.0</v>
      </c>
      <c r="B2456" s="120" t="s">
        <v>1685</v>
      </c>
      <c r="C2456" s="120" t="s">
        <v>306</v>
      </c>
      <c r="D2456" s="120"/>
      <c r="E2456" s="120" t="s">
        <v>1619</v>
      </c>
      <c r="F2456" s="121"/>
      <c r="G2456" s="121" t="s">
        <v>8169</v>
      </c>
      <c r="H2456" s="121" t="s">
        <v>8170</v>
      </c>
      <c r="I2456" s="121" t="s">
        <v>1588</v>
      </c>
      <c r="J2456" s="121" t="s">
        <v>8171</v>
      </c>
      <c r="K2456" s="123" t="s">
        <v>8019</v>
      </c>
      <c r="L2456" s="121" t="s">
        <v>8020</v>
      </c>
      <c r="M2456" s="147"/>
      <c r="N2456" s="18"/>
      <c r="O2456" s="18"/>
      <c r="P2456" s="18"/>
      <c r="Q2456" s="18"/>
      <c r="R2456" s="18"/>
      <c r="S2456" s="18"/>
      <c r="T2456" s="15"/>
      <c r="U2456" s="18"/>
      <c r="V2456" s="18"/>
      <c r="W2456" s="18"/>
      <c r="X2456" s="18"/>
      <c r="Y2456" s="18"/>
      <c r="Z2456" s="18"/>
      <c r="AA2456" s="18"/>
      <c r="AB2456" s="18"/>
      <c r="AC2456" s="18"/>
      <c r="AD2456" s="18"/>
    </row>
    <row r="2457">
      <c r="A2457" s="119">
        <v>1989.0</v>
      </c>
      <c r="B2457" s="120" t="s">
        <v>1685</v>
      </c>
      <c r="C2457" s="120" t="s">
        <v>306</v>
      </c>
      <c r="D2457" s="120"/>
      <c r="E2457" s="120" t="s">
        <v>1654</v>
      </c>
      <c r="F2457" s="121"/>
      <c r="G2457" s="121" t="s">
        <v>8172</v>
      </c>
      <c r="H2457" s="121" t="s">
        <v>8173</v>
      </c>
      <c r="I2457" s="121" t="s">
        <v>1600</v>
      </c>
      <c r="J2457" s="121" t="s">
        <v>8174</v>
      </c>
      <c r="K2457" s="123" t="s">
        <v>1602</v>
      </c>
      <c r="L2457" s="121" t="s">
        <v>1603</v>
      </c>
      <c r="M2457" s="147"/>
      <c r="N2457" s="18"/>
      <c r="O2457" s="18"/>
      <c r="P2457" s="18"/>
      <c r="Q2457" s="18"/>
      <c r="R2457" s="18"/>
      <c r="S2457" s="18"/>
      <c r="T2457" s="15"/>
      <c r="U2457" s="18"/>
      <c r="V2457" s="18"/>
      <c r="W2457" s="18"/>
      <c r="X2457" s="18"/>
      <c r="Y2457" s="18"/>
      <c r="Z2457" s="18"/>
      <c r="AA2457" s="18"/>
      <c r="AB2457" s="18"/>
      <c r="AC2457" s="18"/>
      <c r="AD2457" s="18"/>
    </row>
    <row r="2458">
      <c r="A2458" s="126">
        <v>1987.0</v>
      </c>
      <c r="B2458" s="127" t="s">
        <v>1711</v>
      </c>
      <c r="C2458" s="127" t="s">
        <v>306</v>
      </c>
      <c r="D2458" s="127"/>
      <c r="E2458" s="127" t="s">
        <v>1712</v>
      </c>
      <c r="F2458" s="128"/>
      <c r="G2458" s="128" t="s">
        <v>8175</v>
      </c>
      <c r="H2458" s="128" t="s">
        <v>8176</v>
      </c>
      <c r="I2458" s="128" t="s">
        <v>1715</v>
      </c>
      <c r="J2458" s="128" t="s">
        <v>8177</v>
      </c>
      <c r="K2458" s="130" t="s">
        <v>1717</v>
      </c>
      <c r="L2458" s="128" t="s">
        <v>1718</v>
      </c>
      <c r="M2458" s="145"/>
      <c r="N2458" s="18"/>
      <c r="O2458" s="113"/>
      <c r="P2458" s="113"/>
      <c r="Q2458" s="113"/>
      <c r="R2458" s="113"/>
      <c r="S2458" s="15"/>
      <c r="T2458" s="18"/>
      <c r="U2458" s="18"/>
      <c r="V2458" s="18"/>
      <c r="W2458" s="18"/>
      <c r="X2458" s="18"/>
      <c r="Y2458" s="18"/>
      <c r="Z2458" s="18"/>
      <c r="AA2458" s="18"/>
      <c r="AB2458" s="18"/>
      <c r="AC2458" s="18"/>
      <c r="AD2458" s="18"/>
    </row>
    <row r="2459">
      <c r="A2459" s="119">
        <v>1974.0</v>
      </c>
      <c r="B2459" s="120" t="s">
        <v>1685</v>
      </c>
      <c r="C2459" s="120" t="s">
        <v>306</v>
      </c>
      <c r="D2459" s="120"/>
      <c r="E2459" s="120" t="s">
        <v>1678</v>
      </c>
      <c r="F2459" s="121"/>
      <c r="G2459" s="121" t="s">
        <v>8178</v>
      </c>
      <c r="H2459" s="121" t="s">
        <v>8179</v>
      </c>
      <c r="I2459" s="121" t="s">
        <v>1681</v>
      </c>
      <c r="J2459" s="121" t="s">
        <v>8180</v>
      </c>
      <c r="K2459" s="123" t="s">
        <v>8181</v>
      </c>
      <c r="L2459" s="121" t="s">
        <v>8182</v>
      </c>
      <c r="M2459" s="147"/>
      <c r="N2459" s="18"/>
      <c r="O2459" s="113"/>
      <c r="P2459" s="113"/>
      <c r="Q2459" s="113"/>
      <c r="R2459" s="113"/>
      <c r="S2459" s="15"/>
      <c r="T2459" s="18"/>
      <c r="U2459" s="18"/>
      <c r="V2459" s="18"/>
      <c r="W2459" s="18"/>
      <c r="X2459" s="18"/>
      <c r="Y2459" s="18"/>
      <c r="Z2459" s="18"/>
      <c r="AA2459" s="18"/>
      <c r="AB2459" s="18"/>
      <c r="AC2459" s="18"/>
      <c r="AD2459" s="18"/>
    </row>
    <row r="2460">
      <c r="A2460" s="126">
        <v>1977.0</v>
      </c>
      <c r="B2460" s="127" t="s">
        <v>1711</v>
      </c>
      <c r="C2460" s="127" t="s">
        <v>306</v>
      </c>
      <c r="D2460" s="127"/>
      <c r="E2460" s="127" t="s">
        <v>1678</v>
      </c>
      <c r="F2460" s="128"/>
      <c r="G2460" s="128" t="s">
        <v>8183</v>
      </c>
      <c r="H2460" s="128" t="s">
        <v>8179</v>
      </c>
      <c r="I2460" s="128" t="s">
        <v>1681</v>
      </c>
      <c r="J2460" s="128" t="s">
        <v>8184</v>
      </c>
      <c r="K2460" s="130" t="s">
        <v>8181</v>
      </c>
      <c r="L2460" s="128" t="s">
        <v>8182</v>
      </c>
      <c r="M2460" s="145"/>
      <c r="N2460" s="18"/>
      <c r="O2460" s="18"/>
      <c r="P2460" s="18"/>
      <c r="Q2460" s="18"/>
      <c r="R2460" s="18"/>
      <c r="S2460" s="18"/>
      <c r="T2460" s="15"/>
      <c r="U2460" s="18"/>
      <c r="V2460" s="18"/>
      <c r="W2460" s="18"/>
      <c r="X2460" s="18"/>
      <c r="Y2460" s="18"/>
      <c r="Z2460" s="18"/>
      <c r="AA2460" s="18"/>
      <c r="AB2460" s="18"/>
      <c r="AC2460" s="18"/>
      <c r="AD2460" s="18"/>
    </row>
    <row r="2461">
      <c r="A2461" s="126">
        <v>1978.0</v>
      </c>
      <c r="B2461" s="127" t="s">
        <v>1711</v>
      </c>
      <c r="C2461" s="127" t="s">
        <v>306</v>
      </c>
      <c r="D2461" s="127"/>
      <c r="E2461" s="127" t="s">
        <v>1678</v>
      </c>
      <c r="F2461" s="128"/>
      <c r="G2461" s="128" t="s">
        <v>8185</v>
      </c>
      <c r="H2461" s="128" t="s">
        <v>8186</v>
      </c>
      <c r="I2461" s="128" t="s">
        <v>1681</v>
      </c>
      <c r="J2461" s="128" t="s">
        <v>8187</v>
      </c>
      <c r="K2461" s="130" t="s">
        <v>8181</v>
      </c>
      <c r="L2461" s="128" t="s">
        <v>8182</v>
      </c>
      <c r="M2461" s="145"/>
      <c r="N2461" s="18"/>
      <c r="O2461" s="18"/>
      <c r="P2461" s="18"/>
      <c r="Q2461" s="18"/>
      <c r="R2461" s="18"/>
      <c r="S2461" s="18"/>
      <c r="T2461" s="15"/>
      <c r="U2461" s="18"/>
      <c r="V2461" s="18"/>
      <c r="W2461" s="18"/>
      <c r="X2461" s="18"/>
      <c r="Y2461" s="18"/>
      <c r="Z2461" s="18"/>
      <c r="AA2461" s="18"/>
      <c r="AB2461" s="18"/>
      <c r="AC2461" s="18"/>
      <c r="AD2461" s="18"/>
    </row>
    <row r="2462">
      <c r="A2462" s="126">
        <v>1976.0</v>
      </c>
      <c r="B2462" s="127" t="s">
        <v>1711</v>
      </c>
      <c r="C2462" s="127" t="s">
        <v>306</v>
      </c>
      <c r="D2462" s="127"/>
      <c r="E2462" s="127" t="s">
        <v>1678</v>
      </c>
      <c r="F2462" s="128"/>
      <c r="G2462" s="128" t="s">
        <v>8188</v>
      </c>
      <c r="H2462" s="128" t="s">
        <v>8189</v>
      </c>
      <c r="I2462" s="128" t="s">
        <v>1681</v>
      </c>
      <c r="J2462" s="128" t="s">
        <v>8190</v>
      </c>
      <c r="K2462" s="130" t="s">
        <v>1803</v>
      </c>
      <c r="L2462" s="128" t="s">
        <v>1804</v>
      </c>
      <c r="M2462" s="145"/>
      <c r="N2462" s="18"/>
      <c r="O2462" s="18"/>
      <c r="P2462" s="18"/>
      <c r="Q2462" s="18"/>
      <c r="R2462" s="18"/>
      <c r="S2462" s="18"/>
      <c r="T2462" s="15"/>
      <c r="U2462" s="18"/>
      <c r="V2462" s="18"/>
      <c r="W2462" s="18"/>
      <c r="X2462" s="18"/>
      <c r="Y2462" s="18"/>
      <c r="Z2462" s="18"/>
      <c r="AA2462" s="18"/>
      <c r="AB2462" s="18"/>
      <c r="AC2462" s="18"/>
      <c r="AD2462" s="18"/>
    </row>
    <row r="2463">
      <c r="A2463" s="126">
        <v>1986.0</v>
      </c>
      <c r="B2463" s="127" t="s">
        <v>1711</v>
      </c>
      <c r="C2463" s="127" t="s">
        <v>306</v>
      </c>
      <c r="D2463" s="127"/>
      <c r="E2463" s="127" t="s">
        <v>1619</v>
      </c>
      <c r="F2463" s="128"/>
      <c r="G2463" s="128" t="s">
        <v>8191</v>
      </c>
      <c r="H2463" s="128" t="s">
        <v>8192</v>
      </c>
      <c r="I2463" s="128" t="s">
        <v>1588</v>
      </c>
      <c r="J2463" s="128" t="s">
        <v>8193</v>
      </c>
      <c r="K2463" s="130" t="s">
        <v>1876</v>
      </c>
      <c r="L2463" s="128" t="s">
        <v>1877</v>
      </c>
      <c r="M2463" s="145"/>
      <c r="N2463" s="18"/>
      <c r="O2463" s="18"/>
      <c r="P2463" s="18"/>
      <c r="Q2463" s="18"/>
      <c r="R2463" s="18"/>
      <c r="S2463" s="18"/>
      <c r="T2463" s="15"/>
      <c r="U2463" s="18"/>
      <c r="V2463" s="18"/>
      <c r="W2463" s="18"/>
      <c r="X2463" s="18"/>
      <c r="Y2463" s="18"/>
      <c r="Z2463" s="18"/>
      <c r="AA2463" s="18"/>
      <c r="AB2463" s="18"/>
      <c r="AC2463" s="18"/>
      <c r="AD2463" s="18"/>
    </row>
    <row r="2464">
      <c r="A2464" s="119">
        <v>1990.0</v>
      </c>
      <c r="B2464" s="120" t="s">
        <v>1685</v>
      </c>
      <c r="C2464" s="120" t="s">
        <v>306</v>
      </c>
      <c r="D2464" s="120"/>
      <c r="E2464" s="120" t="s">
        <v>1654</v>
      </c>
      <c r="F2464" s="121"/>
      <c r="G2464" s="121" t="s">
        <v>8194</v>
      </c>
      <c r="H2464" s="121" t="s">
        <v>8195</v>
      </c>
      <c r="I2464" s="121" t="s">
        <v>1600</v>
      </c>
      <c r="J2464" s="121" t="s">
        <v>8196</v>
      </c>
      <c r="K2464" s="123" t="s">
        <v>1798</v>
      </c>
      <c r="L2464" s="121" t="s">
        <v>1799</v>
      </c>
      <c r="M2464" s="147"/>
      <c r="N2464" s="18"/>
      <c r="O2464" s="18"/>
      <c r="P2464" s="18"/>
      <c r="Q2464" s="18"/>
      <c r="R2464" s="18"/>
      <c r="S2464" s="18"/>
      <c r="T2464" s="15"/>
      <c r="U2464" s="18"/>
      <c r="V2464" s="18"/>
      <c r="W2464" s="18"/>
      <c r="X2464" s="18"/>
      <c r="Y2464" s="18"/>
      <c r="Z2464" s="18"/>
      <c r="AA2464" s="18"/>
      <c r="AB2464" s="18"/>
      <c r="AC2464" s="18"/>
      <c r="AD2464" s="18"/>
    </row>
    <row r="2465">
      <c r="A2465" s="126">
        <v>1979.0</v>
      </c>
      <c r="B2465" s="127" t="s">
        <v>1711</v>
      </c>
      <c r="C2465" s="127" t="s">
        <v>306</v>
      </c>
      <c r="D2465" s="127"/>
      <c r="E2465" s="127" t="s">
        <v>1678</v>
      </c>
      <c r="F2465" s="128"/>
      <c r="G2465" s="128" t="s">
        <v>8197</v>
      </c>
      <c r="H2465" s="128" t="s">
        <v>8198</v>
      </c>
      <c r="I2465" s="128" t="s">
        <v>1681</v>
      </c>
      <c r="J2465" s="128" t="s">
        <v>8199</v>
      </c>
      <c r="K2465" s="130" t="s">
        <v>4757</v>
      </c>
      <c r="L2465" s="128" t="s">
        <v>4758</v>
      </c>
      <c r="M2465" s="145"/>
      <c r="N2465" s="18"/>
      <c r="O2465" s="113"/>
      <c r="P2465" s="113"/>
      <c r="Q2465" s="113"/>
      <c r="R2465" s="113"/>
      <c r="S2465" s="15"/>
      <c r="T2465" s="18"/>
      <c r="U2465" s="18"/>
      <c r="V2465" s="18"/>
      <c r="W2465" s="18"/>
      <c r="X2465" s="18"/>
      <c r="Y2465" s="18"/>
      <c r="Z2465" s="18"/>
      <c r="AA2465" s="18"/>
      <c r="AB2465" s="18"/>
      <c r="AC2465" s="18"/>
      <c r="AD2465" s="18"/>
    </row>
    <row r="2466">
      <c r="A2466" s="126">
        <v>1980.0</v>
      </c>
      <c r="B2466" s="127" t="s">
        <v>1711</v>
      </c>
      <c r="C2466" s="127" t="s">
        <v>306</v>
      </c>
      <c r="D2466" s="127"/>
      <c r="E2466" s="127" t="s">
        <v>1678</v>
      </c>
      <c r="F2466" s="128"/>
      <c r="G2466" s="128" t="s">
        <v>8200</v>
      </c>
      <c r="H2466" s="128" t="s">
        <v>8201</v>
      </c>
      <c r="I2466" s="128" t="s">
        <v>1681</v>
      </c>
      <c r="J2466" s="128" t="s">
        <v>8202</v>
      </c>
      <c r="K2466" s="130" t="s">
        <v>4757</v>
      </c>
      <c r="L2466" s="128" t="s">
        <v>4758</v>
      </c>
      <c r="M2466" s="145"/>
      <c r="N2466" s="18"/>
      <c r="O2466" s="113"/>
      <c r="P2466" s="113"/>
      <c r="Q2466" s="18"/>
      <c r="R2466" s="18"/>
      <c r="S2466" s="15"/>
      <c r="T2466" s="18"/>
      <c r="U2466" s="18"/>
      <c r="V2466" s="18"/>
      <c r="W2466" s="18"/>
      <c r="X2466" s="18"/>
      <c r="Y2466" s="18"/>
      <c r="Z2466" s="18"/>
      <c r="AA2466" s="18"/>
      <c r="AB2466" s="18"/>
      <c r="AC2466" s="18"/>
      <c r="AD2466" s="18"/>
    </row>
    <row r="2467">
      <c r="A2467" s="126">
        <v>1981.0</v>
      </c>
      <c r="B2467" s="127" t="s">
        <v>1711</v>
      </c>
      <c r="C2467" s="127" t="s">
        <v>306</v>
      </c>
      <c r="D2467" s="127"/>
      <c r="E2467" s="127" t="s">
        <v>1678</v>
      </c>
      <c r="F2467" s="128"/>
      <c r="G2467" s="128" t="s">
        <v>8203</v>
      </c>
      <c r="H2467" s="128" t="s">
        <v>8204</v>
      </c>
      <c r="I2467" s="128" t="s">
        <v>1681</v>
      </c>
      <c r="J2467" s="128" t="s">
        <v>8205</v>
      </c>
      <c r="K2467" s="130" t="s">
        <v>4757</v>
      </c>
      <c r="L2467" s="128" t="s">
        <v>4758</v>
      </c>
      <c r="M2467" s="145"/>
      <c r="N2467" s="18"/>
      <c r="O2467" s="18"/>
      <c r="P2467" s="18"/>
      <c r="Q2467" s="18"/>
      <c r="R2467" s="18"/>
      <c r="S2467" s="18"/>
      <c r="T2467" s="15"/>
      <c r="U2467" s="18"/>
      <c r="V2467" s="18"/>
      <c r="W2467" s="18"/>
      <c r="X2467" s="18"/>
      <c r="Y2467" s="18"/>
      <c r="Z2467" s="18"/>
      <c r="AA2467" s="18"/>
      <c r="AB2467" s="18"/>
      <c r="AC2467" s="18"/>
      <c r="AD2467" s="18"/>
    </row>
    <row r="2468">
      <c r="A2468" s="119">
        <v>1982.0</v>
      </c>
      <c r="B2468" s="120" t="s">
        <v>1685</v>
      </c>
      <c r="C2468" s="120" t="s">
        <v>306</v>
      </c>
      <c r="D2468" s="120"/>
      <c r="E2468" s="120" t="s">
        <v>1656</v>
      </c>
      <c r="F2468" s="121"/>
      <c r="G2468" s="121" t="s">
        <v>8206</v>
      </c>
      <c r="H2468" s="121" t="s">
        <v>8207</v>
      </c>
      <c r="I2468" s="121" t="s">
        <v>1637</v>
      </c>
      <c r="J2468" s="121" t="s">
        <v>8208</v>
      </c>
      <c r="K2468" s="123" t="s">
        <v>8209</v>
      </c>
      <c r="L2468" s="121" t="s">
        <v>8210</v>
      </c>
      <c r="M2468" s="147"/>
      <c r="N2468" s="18"/>
      <c r="O2468" s="18"/>
      <c r="P2468" s="18"/>
      <c r="Q2468" s="18"/>
      <c r="R2468" s="18"/>
      <c r="S2468" s="18"/>
      <c r="T2468" s="15"/>
      <c r="U2468" s="18"/>
      <c r="V2468" s="18"/>
      <c r="W2468" s="18"/>
      <c r="X2468" s="18"/>
      <c r="Y2468" s="18"/>
      <c r="Z2468" s="18"/>
      <c r="AA2468" s="18"/>
      <c r="AB2468" s="18"/>
      <c r="AC2468" s="18"/>
      <c r="AD2468" s="18"/>
    </row>
    <row r="2469">
      <c r="A2469" s="126">
        <v>1983.0</v>
      </c>
      <c r="B2469" s="127" t="s">
        <v>1711</v>
      </c>
      <c r="C2469" s="127" t="s">
        <v>306</v>
      </c>
      <c r="D2469" s="127"/>
      <c r="E2469" s="127" t="s">
        <v>1656</v>
      </c>
      <c r="F2469" s="128"/>
      <c r="G2469" s="128" t="s">
        <v>8206</v>
      </c>
      <c r="H2469" s="128" t="s">
        <v>8207</v>
      </c>
      <c r="I2469" s="128" t="s">
        <v>1637</v>
      </c>
      <c r="J2469" s="128" t="s">
        <v>8211</v>
      </c>
      <c r="K2469" s="130" t="s">
        <v>1833</v>
      </c>
      <c r="L2469" s="128" t="s">
        <v>1834</v>
      </c>
      <c r="M2469" s="145"/>
      <c r="N2469" s="18"/>
      <c r="O2469" s="18"/>
      <c r="P2469" s="18"/>
      <c r="Q2469" s="18"/>
      <c r="R2469" s="18"/>
      <c r="S2469" s="18"/>
      <c r="T2469" s="15"/>
      <c r="U2469" s="18"/>
      <c r="V2469" s="18"/>
      <c r="W2469" s="18"/>
      <c r="X2469" s="18"/>
      <c r="Y2469" s="18"/>
      <c r="Z2469" s="18"/>
      <c r="AA2469" s="18"/>
      <c r="AB2469" s="18"/>
      <c r="AC2469" s="18"/>
      <c r="AD2469" s="18"/>
    </row>
    <row r="2470">
      <c r="A2470" s="126">
        <v>1984.0</v>
      </c>
      <c r="B2470" s="127" t="s">
        <v>1711</v>
      </c>
      <c r="C2470" s="127" t="s">
        <v>306</v>
      </c>
      <c r="D2470" s="127"/>
      <c r="E2470" s="127" t="s">
        <v>1656</v>
      </c>
      <c r="F2470" s="128"/>
      <c r="G2470" s="128" t="s">
        <v>8206</v>
      </c>
      <c r="H2470" s="128" t="s">
        <v>8207</v>
      </c>
      <c r="I2470" s="128" t="s">
        <v>1637</v>
      </c>
      <c r="J2470" s="128" t="s">
        <v>8212</v>
      </c>
      <c r="K2470" s="130" t="s">
        <v>1836</v>
      </c>
      <c r="L2470" s="128" t="s">
        <v>1837</v>
      </c>
      <c r="M2470" s="145"/>
      <c r="N2470" s="18"/>
      <c r="O2470" s="113"/>
      <c r="P2470" s="113"/>
      <c r="Q2470" s="113"/>
      <c r="R2470" s="113"/>
      <c r="S2470" s="15"/>
      <c r="T2470" s="18"/>
      <c r="U2470" s="18"/>
      <c r="V2470" s="18"/>
      <c r="W2470" s="18"/>
      <c r="X2470" s="18"/>
      <c r="Y2470" s="18"/>
      <c r="Z2470" s="18"/>
      <c r="AA2470" s="18"/>
      <c r="AB2470" s="18"/>
      <c r="AC2470" s="18"/>
      <c r="AD2470" s="18"/>
    </row>
    <row r="2471">
      <c r="A2471" s="108">
        <v>1994.0</v>
      </c>
      <c r="B2471" s="108" t="s">
        <v>1584</v>
      </c>
      <c r="C2471" s="108" t="s">
        <v>312</v>
      </c>
      <c r="D2471" s="108"/>
      <c r="E2471" s="108" t="s">
        <v>1656</v>
      </c>
      <c r="F2471" s="137"/>
      <c r="G2471" s="137" t="s">
        <v>8213</v>
      </c>
      <c r="H2471" s="137" t="s">
        <v>8214</v>
      </c>
      <c r="I2471" s="137" t="s">
        <v>1637</v>
      </c>
      <c r="J2471" s="137" t="s">
        <v>8215</v>
      </c>
      <c r="K2471" s="109" t="s">
        <v>8216</v>
      </c>
      <c r="L2471" s="138"/>
      <c r="M2471" s="111"/>
      <c r="N2471" s="18"/>
      <c r="O2471" s="113"/>
      <c r="P2471" s="113"/>
      <c r="Q2471" s="113"/>
      <c r="R2471" s="113"/>
      <c r="S2471" s="15"/>
      <c r="T2471" s="18"/>
      <c r="U2471" s="18"/>
      <c r="V2471" s="18"/>
      <c r="W2471" s="18"/>
      <c r="X2471" s="18"/>
      <c r="Y2471" s="18"/>
      <c r="Z2471" s="18"/>
      <c r="AA2471" s="18"/>
      <c r="AB2471" s="18"/>
      <c r="AC2471" s="18"/>
      <c r="AD2471" s="18"/>
    </row>
    <row r="2472">
      <c r="A2472" s="108">
        <v>1992.0</v>
      </c>
      <c r="B2472" s="108" t="s">
        <v>1584</v>
      </c>
      <c r="C2472" s="108" t="s">
        <v>312</v>
      </c>
      <c r="D2472" s="108"/>
      <c r="E2472" s="108" t="s">
        <v>1656</v>
      </c>
      <c r="F2472" s="137"/>
      <c r="G2472" s="137" t="s">
        <v>8213</v>
      </c>
      <c r="H2472" s="137" t="s">
        <v>8217</v>
      </c>
      <c r="I2472" s="137" t="s">
        <v>1637</v>
      </c>
      <c r="J2472" s="137" t="s">
        <v>8218</v>
      </c>
      <c r="K2472" s="109" t="s">
        <v>1639</v>
      </c>
      <c r="L2472" s="138"/>
      <c r="M2472" s="111"/>
      <c r="N2472" s="18"/>
      <c r="O2472" s="113"/>
      <c r="P2472" s="113"/>
      <c r="Q2472" s="113"/>
      <c r="R2472" s="113"/>
      <c r="S2472" s="15"/>
      <c r="T2472" s="18"/>
      <c r="U2472" s="18"/>
      <c r="V2472" s="18"/>
      <c r="W2472" s="18"/>
      <c r="X2472" s="18"/>
      <c r="Y2472" s="18"/>
      <c r="Z2472" s="18"/>
      <c r="AA2472" s="18"/>
      <c r="AB2472" s="18"/>
      <c r="AC2472" s="18"/>
      <c r="AD2472" s="18"/>
    </row>
    <row r="2473">
      <c r="A2473" s="108">
        <v>1997.0</v>
      </c>
      <c r="B2473" s="108" t="s">
        <v>1584</v>
      </c>
      <c r="C2473" s="108" t="s">
        <v>312</v>
      </c>
      <c r="D2473" s="108"/>
      <c r="E2473" s="108" t="s">
        <v>1654</v>
      </c>
      <c r="F2473" s="137"/>
      <c r="G2473" s="137" t="s">
        <v>8219</v>
      </c>
      <c r="H2473" s="137" t="s">
        <v>8220</v>
      </c>
      <c r="I2473" s="137" t="s">
        <v>1600</v>
      </c>
      <c r="J2473" s="137" t="s">
        <v>8221</v>
      </c>
      <c r="K2473" s="109" t="s">
        <v>1782</v>
      </c>
      <c r="L2473" s="138"/>
      <c r="M2473" s="111"/>
      <c r="N2473" s="18"/>
      <c r="O2473" s="113"/>
      <c r="P2473" s="113"/>
      <c r="Q2473" s="113"/>
      <c r="R2473" s="113"/>
      <c r="S2473" s="15"/>
      <c r="T2473" s="18"/>
      <c r="U2473" s="18"/>
      <c r="V2473" s="18"/>
      <c r="W2473" s="18"/>
      <c r="X2473" s="18"/>
      <c r="Y2473" s="18"/>
      <c r="Z2473" s="18"/>
      <c r="AA2473" s="18"/>
      <c r="AB2473" s="18"/>
      <c r="AC2473" s="18"/>
      <c r="AD2473" s="18"/>
    </row>
    <row r="2474">
      <c r="A2474" s="108">
        <v>1998.0</v>
      </c>
      <c r="B2474" s="108" t="s">
        <v>1584</v>
      </c>
      <c r="C2474" s="108" t="s">
        <v>312</v>
      </c>
      <c r="D2474" s="108"/>
      <c r="E2474" s="108" t="s">
        <v>1654</v>
      </c>
      <c r="F2474" s="137"/>
      <c r="G2474" s="137" t="s">
        <v>8219</v>
      </c>
      <c r="H2474" s="137" t="s">
        <v>8222</v>
      </c>
      <c r="I2474" s="137" t="s">
        <v>1600</v>
      </c>
      <c r="J2474" s="137" t="s">
        <v>8223</v>
      </c>
      <c r="K2474" s="109" t="s">
        <v>1602</v>
      </c>
      <c r="L2474" s="138"/>
      <c r="M2474" s="111"/>
      <c r="N2474" s="18"/>
      <c r="O2474" s="113"/>
      <c r="P2474" s="113"/>
      <c r="Q2474" s="113"/>
      <c r="R2474" s="113"/>
      <c r="S2474" s="15"/>
      <c r="T2474" s="18"/>
      <c r="U2474" s="18"/>
      <c r="V2474" s="18"/>
      <c r="W2474" s="18"/>
      <c r="X2474" s="18"/>
      <c r="Y2474" s="18"/>
      <c r="Z2474" s="18"/>
      <c r="AA2474" s="18"/>
      <c r="AB2474" s="18"/>
      <c r="AC2474" s="18"/>
      <c r="AD2474" s="18"/>
    </row>
    <row r="2475">
      <c r="A2475" s="108">
        <v>1999.0</v>
      </c>
      <c r="B2475" s="108" t="s">
        <v>1584</v>
      </c>
      <c r="C2475" s="108" t="s">
        <v>312</v>
      </c>
      <c r="D2475" s="108"/>
      <c r="E2475" s="108" t="s">
        <v>1654</v>
      </c>
      <c r="F2475" s="137"/>
      <c r="G2475" s="137" t="s">
        <v>8224</v>
      </c>
      <c r="H2475" s="137" t="s">
        <v>8225</v>
      </c>
      <c r="I2475" s="137" t="s">
        <v>1600</v>
      </c>
      <c r="J2475" s="137" t="s">
        <v>8226</v>
      </c>
      <c r="K2475" s="109" t="s">
        <v>3406</v>
      </c>
      <c r="L2475" s="138"/>
      <c r="M2475" s="111"/>
      <c r="N2475" s="18"/>
      <c r="O2475" s="113"/>
      <c r="P2475" s="113"/>
      <c r="Q2475" s="113"/>
      <c r="R2475" s="113"/>
      <c r="S2475" s="15"/>
      <c r="T2475" s="18"/>
      <c r="U2475" s="18"/>
      <c r="V2475" s="18"/>
      <c r="W2475" s="18"/>
      <c r="X2475" s="18"/>
      <c r="Y2475" s="18"/>
      <c r="Z2475" s="18"/>
      <c r="AA2475" s="18"/>
      <c r="AB2475" s="18"/>
      <c r="AC2475" s="18"/>
      <c r="AD2475" s="18"/>
    </row>
    <row r="2476">
      <c r="A2476" s="108">
        <v>1991.0</v>
      </c>
      <c r="B2476" s="108" t="s">
        <v>1584</v>
      </c>
      <c r="C2476" s="108" t="s">
        <v>312</v>
      </c>
      <c r="D2476" s="108"/>
      <c r="E2476" s="108" t="s">
        <v>1678</v>
      </c>
      <c r="F2476" s="137"/>
      <c r="G2476" s="137" t="s">
        <v>8227</v>
      </c>
      <c r="H2476" s="137" t="s">
        <v>8228</v>
      </c>
      <c r="I2476" s="137" t="s">
        <v>1681</v>
      </c>
      <c r="J2476" s="137" t="s">
        <v>8229</v>
      </c>
      <c r="K2476" s="109" t="s">
        <v>8230</v>
      </c>
      <c r="L2476" s="138"/>
      <c r="M2476" s="111"/>
      <c r="N2476" s="18"/>
      <c r="O2476" s="113"/>
      <c r="P2476" s="113"/>
      <c r="Q2476" s="113"/>
      <c r="R2476" s="113"/>
      <c r="S2476" s="15"/>
      <c r="T2476" s="18"/>
      <c r="U2476" s="18"/>
      <c r="V2476" s="18"/>
      <c r="W2476" s="18"/>
      <c r="X2476" s="18"/>
      <c r="Y2476" s="18"/>
      <c r="Z2476" s="18"/>
      <c r="AA2476" s="18"/>
      <c r="AB2476" s="18"/>
      <c r="AC2476" s="18"/>
      <c r="AD2476" s="18"/>
    </row>
    <row r="2477">
      <c r="A2477" s="108">
        <v>2001.0</v>
      </c>
      <c r="B2477" s="108" t="s">
        <v>1584</v>
      </c>
      <c r="C2477" s="108" t="s">
        <v>312</v>
      </c>
      <c r="D2477" s="108"/>
      <c r="E2477" s="108" t="s">
        <v>1654</v>
      </c>
      <c r="F2477" s="137"/>
      <c r="G2477" s="137" t="s">
        <v>8231</v>
      </c>
      <c r="H2477" s="137" t="s">
        <v>8232</v>
      </c>
      <c r="I2477" s="137" t="s">
        <v>1600</v>
      </c>
      <c r="J2477" s="137" t="s">
        <v>8233</v>
      </c>
      <c r="K2477" s="109" t="s">
        <v>8234</v>
      </c>
      <c r="L2477" s="138"/>
      <c r="M2477" s="111"/>
      <c r="N2477" s="18"/>
      <c r="O2477" s="113"/>
      <c r="P2477" s="113"/>
      <c r="Q2477" s="18"/>
      <c r="R2477" s="18"/>
      <c r="S2477" s="15"/>
      <c r="T2477" s="18"/>
      <c r="U2477" s="18"/>
      <c r="V2477" s="18"/>
      <c r="W2477" s="18"/>
      <c r="X2477" s="18"/>
      <c r="Y2477" s="18"/>
      <c r="Z2477" s="18"/>
      <c r="AA2477" s="18"/>
      <c r="AB2477" s="18"/>
      <c r="AC2477" s="18"/>
      <c r="AD2477" s="18"/>
    </row>
    <row r="2478">
      <c r="A2478" s="108">
        <v>2000.0</v>
      </c>
      <c r="B2478" s="108" t="s">
        <v>1584</v>
      </c>
      <c r="C2478" s="108" t="s">
        <v>312</v>
      </c>
      <c r="D2478" s="108"/>
      <c r="E2478" s="108" t="s">
        <v>1654</v>
      </c>
      <c r="F2478" s="137"/>
      <c r="G2478" s="137" t="s">
        <v>8235</v>
      </c>
      <c r="H2478" s="137" t="s">
        <v>8236</v>
      </c>
      <c r="I2478" s="137" t="s">
        <v>1600</v>
      </c>
      <c r="J2478" s="137" t="s">
        <v>8237</v>
      </c>
      <c r="K2478" s="109" t="s">
        <v>2048</v>
      </c>
      <c r="L2478" s="138"/>
      <c r="M2478" s="111"/>
      <c r="N2478" s="18"/>
      <c r="O2478" s="18"/>
      <c r="P2478" s="18"/>
      <c r="Q2478" s="18"/>
      <c r="R2478" s="18"/>
      <c r="S2478" s="18"/>
      <c r="T2478" s="15"/>
      <c r="U2478" s="18"/>
      <c r="V2478" s="18"/>
      <c r="W2478" s="18"/>
      <c r="X2478" s="18"/>
      <c r="Y2478" s="18"/>
      <c r="Z2478" s="18"/>
      <c r="AA2478" s="18"/>
      <c r="AB2478" s="18"/>
      <c r="AC2478" s="18"/>
      <c r="AD2478" s="18"/>
    </row>
    <row r="2479">
      <c r="A2479" s="108">
        <v>1996.0</v>
      </c>
      <c r="B2479" s="108" t="s">
        <v>1584</v>
      </c>
      <c r="C2479" s="108" t="s">
        <v>312</v>
      </c>
      <c r="D2479" s="108"/>
      <c r="E2479" s="108" t="s">
        <v>1619</v>
      </c>
      <c r="F2479" s="137"/>
      <c r="G2479" s="137" t="s">
        <v>8238</v>
      </c>
      <c r="H2479" s="137" t="s">
        <v>8239</v>
      </c>
      <c r="I2479" s="137" t="s">
        <v>1588</v>
      </c>
      <c r="J2479" s="137" t="s">
        <v>8240</v>
      </c>
      <c r="K2479" s="109" t="s">
        <v>1876</v>
      </c>
      <c r="L2479" s="138"/>
      <c r="M2479" s="111"/>
      <c r="N2479" s="18"/>
      <c r="O2479" s="113"/>
      <c r="P2479" s="113"/>
      <c r="Q2479" s="113"/>
      <c r="R2479" s="113"/>
      <c r="S2479" s="15"/>
      <c r="T2479" s="18"/>
      <c r="U2479" s="18"/>
      <c r="V2479" s="18"/>
      <c r="W2479" s="18"/>
      <c r="X2479" s="18"/>
      <c r="Y2479" s="18"/>
      <c r="Z2479" s="18"/>
      <c r="AA2479" s="18"/>
      <c r="AB2479" s="18"/>
      <c r="AC2479" s="18"/>
      <c r="AD2479" s="18"/>
    </row>
    <row r="2480">
      <c r="A2480" s="108">
        <v>1995.0</v>
      </c>
      <c r="B2480" s="108" t="s">
        <v>1584</v>
      </c>
      <c r="C2480" s="108" t="s">
        <v>312</v>
      </c>
      <c r="D2480" s="108"/>
      <c r="E2480" s="108" t="s">
        <v>1619</v>
      </c>
      <c r="F2480" s="137"/>
      <c r="G2480" s="137" t="s">
        <v>8241</v>
      </c>
      <c r="H2480" s="137" t="s">
        <v>8242</v>
      </c>
      <c r="I2480" s="137" t="s">
        <v>1588</v>
      </c>
      <c r="J2480" s="137" t="s">
        <v>8243</v>
      </c>
      <c r="K2480" s="109" t="s">
        <v>8244</v>
      </c>
      <c r="L2480" s="138"/>
      <c r="M2480" s="111"/>
      <c r="N2480" s="18"/>
      <c r="O2480" s="113"/>
      <c r="P2480" s="113"/>
      <c r="Q2480" s="18"/>
      <c r="R2480" s="18"/>
      <c r="S2480" s="15"/>
      <c r="T2480" s="18"/>
      <c r="U2480" s="18"/>
      <c r="V2480" s="18"/>
      <c r="W2480" s="18"/>
      <c r="X2480" s="18"/>
      <c r="Y2480" s="18"/>
      <c r="Z2480" s="18"/>
      <c r="AA2480" s="18"/>
      <c r="AB2480" s="18"/>
      <c r="AC2480" s="18"/>
      <c r="AD2480" s="18"/>
    </row>
    <row r="2481">
      <c r="A2481" s="108">
        <v>1993.0</v>
      </c>
      <c r="B2481" s="108" t="s">
        <v>1584</v>
      </c>
      <c r="C2481" s="108" t="s">
        <v>312</v>
      </c>
      <c r="D2481" s="108"/>
      <c r="E2481" s="108" t="s">
        <v>1656</v>
      </c>
      <c r="F2481" s="137"/>
      <c r="G2481" s="137" t="s">
        <v>8241</v>
      </c>
      <c r="H2481" s="137" t="s">
        <v>8245</v>
      </c>
      <c r="I2481" s="137" t="s">
        <v>1637</v>
      </c>
      <c r="J2481" s="137" t="s">
        <v>8246</v>
      </c>
      <c r="K2481" s="109" t="s">
        <v>1639</v>
      </c>
      <c r="L2481" s="138"/>
      <c r="M2481" s="111"/>
      <c r="N2481" s="18"/>
      <c r="O2481" s="113"/>
      <c r="P2481" s="113"/>
      <c r="Q2481" s="113"/>
      <c r="R2481" s="113"/>
      <c r="S2481" s="15"/>
      <c r="T2481" s="18"/>
      <c r="U2481" s="18"/>
      <c r="V2481" s="18"/>
      <c r="W2481" s="18"/>
      <c r="X2481" s="18"/>
      <c r="Y2481" s="18"/>
      <c r="Z2481" s="18"/>
      <c r="AA2481" s="18"/>
      <c r="AB2481" s="18"/>
      <c r="AC2481" s="18"/>
      <c r="AD2481" s="18"/>
    </row>
    <row r="2482">
      <c r="C2482" s="20" t="s">
        <v>980</v>
      </c>
      <c r="D2482" s="20"/>
      <c r="E2482" s="20" t="s">
        <v>1678</v>
      </c>
      <c r="F2482" s="21"/>
      <c r="G2482" s="21" t="s">
        <v>8247</v>
      </c>
      <c r="H2482" s="21" t="s">
        <v>8248</v>
      </c>
      <c r="I2482" s="21" t="s">
        <v>1681</v>
      </c>
      <c r="J2482" s="21" t="s">
        <v>8249</v>
      </c>
      <c r="K2482" s="20" t="s">
        <v>6522</v>
      </c>
      <c r="L2482" s="21"/>
    </row>
    <row r="2483">
      <c r="C2483" s="20" t="s">
        <v>980</v>
      </c>
      <c r="D2483" s="20"/>
      <c r="E2483" s="20" t="s">
        <v>1678</v>
      </c>
      <c r="F2483" s="21"/>
      <c r="G2483" s="21" t="s">
        <v>8250</v>
      </c>
      <c r="H2483" s="21" t="s">
        <v>8251</v>
      </c>
      <c r="I2483" s="21" t="s">
        <v>1681</v>
      </c>
      <c r="J2483" s="21" t="s">
        <v>8252</v>
      </c>
      <c r="K2483" s="20" t="s">
        <v>6522</v>
      </c>
      <c r="L2483" s="21"/>
    </row>
    <row r="2484">
      <c r="C2484" s="20" t="s">
        <v>980</v>
      </c>
      <c r="D2484" s="20"/>
      <c r="E2484" s="20" t="s">
        <v>1678</v>
      </c>
      <c r="F2484" s="21"/>
      <c r="G2484" s="21" t="s">
        <v>8253</v>
      </c>
      <c r="H2484" s="21" t="s">
        <v>8254</v>
      </c>
      <c r="I2484" s="21" t="s">
        <v>1681</v>
      </c>
      <c r="J2484" s="21" t="s">
        <v>8255</v>
      </c>
      <c r="K2484" s="20" t="s">
        <v>2986</v>
      </c>
      <c r="L2484" s="21"/>
    </row>
    <row r="2485">
      <c r="C2485" s="20" t="s">
        <v>980</v>
      </c>
      <c r="D2485" s="20"/>
      <c r="E2485" s="20" t="s">
        <v>1678</v>
      </c>
      <c r="F2485" s="21"/>
      <c r="G2485" s="21" t="s">
        <v>8256</v>
      </c>
      <c r="H2485" s="21" t="s">
        <v>8257</v>
      </c>
      <c r="I2485" s="21" t="s">
        <v>1681</v>
      </c>
      <c r="J2485" s="21" t="s">
        <v>8258</v>
      </c>
      <c r="K2485" s="20" t="s">
        <v>8259</v>
      </c>
      <c r="L2485" s="21"/>
    </row>
    <row r="2486">
      <c r="C2486" s="20" t="s">
        <v>980</v>
      </c>
      <c r="D2486" s="20"/>
      <c r="E2486" s="20" t="s">
        <v>1678</v>
      </c>
      <c r="F2486" s="21"/>
      <c r="G2486" s="21" t="s">
        <v>8260</v>
      </c>
      <c r="H2486" s="21" t="s">
        <v>8261</v>
      </c>
      <c r="I2486" s="21" t="s">
        <v>1681</v>
      </c>
      <c r="J2486" s="21" t="s">
        <v>8262</v>
      </c>
      <c r="K2486" s="20" t="s">
        <v>8259</v>
      </c>
      <c r="L2486" s="21"/>
    </row>
    <row r="2487">
      <c r="C2487" s="20" t="s">
        <v>980</v>
      </c>
      <c r="D2487" s="20"/>
      <c r="E2487" s="20" t="s">
        <v>1678</v>
      </c>
      <c r="F2487" s="21"/>
      <c r="G2487" s="21" t="s">
        <v>8263</v>
      </c>
      <c r="H2487" s="21" t="s">
        <v>8264</v>
      </c>
      <c r="I2487" s="21" t="s">
        <v>1681</v>
      </c>
      <c r="J2487" s="21" t="s">
        <v>8265</v>
      </c>
      <c r="K2487" s="20" t="s">
        <v>8259</v>
      </c>
      <c r="L2487" s="21"/>
    </row>
    <row r="2488">
      <c r="C2488" s="20" t="s">
        <v>980</v>
      </c>
      <c r="D2488" s="20"/>
      <c r="E2488" s="20" t="s">
        <v>1678</v>
      </c>
      <c r="F2488" s="21"/>
      <c r="G2488" s="21" t="s">
        <v>8266</v>
      </c>
      <c r="H2488" s="21" t="s">
        <v>8267</v>
      </c>
      <c r="I2488" s="21" t="s">
        <v>1681</v>
      </c>
      <c r="J2488" s="21" t="s">
        <v>8268</v>
      </c>
      <c r="K2488" s="20" t="s">
        <v>3021</v>
      </c>
      <c r="L2488" s="21"/>
    </row>
    <row r="2489">
      <c r="C2489" s="20" t="s">
        <v>980</v>
      </c>
      <c r="D2489" s="20"/>
      <c r="E2489" s="20" t="s">
        <v>1678</v>
      </c>
      <c r="F2489" s="21"/>
      <c r="G2489" s="21" t="s">
        <v>8269</v>
      </c>
      <c r="H2489" s="21" t="s">
        <v>8270</v>
      </c>
      <c r="I2489" s="21" t="s">
        <v>1681</v>
      </c>
      <c r="J2489" s="21" t="s">
        <v>8271</v>
      </c>
      <c r="K2489" s="20" t="s">
        <v>3021</v>
      </c>
      <c r="L2489" s="21"/>
    </row>
    <row r="2490">
      <c r="C2490" s="20" t="s">
        <v>980</v>
      </c>
      <c r="D2490" s="20"/>
      <c r="E2490" s="20" t="s">
        <v>1678</v>
      </c>
      <c r="F2490" s="21"/>
      <c r="G2490" s="21" t="s">
        <v>8272</v>
      </c>
      <c r="H2490" s="21" t="s">
        <v>8273</v>
      </c>
      <c r="I2490" s="21" t="s">
        <v>1681</v>
      </c>
      <c r="J2490" s="21" t="s">
        <v>8274</v>
      </c>
      <c r="K2490" s="20" t="s">
        <v>3021</v>
      </c>
      <c r="L2490" s="21"/>
    </row>
    <row r="2491">
      <c r="C2491" s="20" t="s">
        <v>980</v>
      </c>
      <c r="D2491" s="20"/>
      <c r="E2491" s="20" t="s">
        <v>1678</v>
      </c>
      <c r="F2491" s="21"/>
      <c r="G2491" s="21" t="s">
        <v>8275</v>
      </c>
      <c r="H2491" s="21" t="s">
        <v>8276</v>
      </c>
      <c r="I2491" s="21" t="s">
        <v>1681</v>
      </c>
      <c r="J2491" s="21" t="s">
        <v>8277</v>
      </c>
      <c r="K2491" s="20" t="s">
        <v>8278</v>
      </c>
      <c r="L2491" s="21"/>
    </row>
    <row r="2492">
      <c r="C2492" s="20" t="s">
        <v>980</v>
      </c>
      <c r="D2492" s="20"/>
      <c r="E2492" s="20" t="s">
        <v>1678</v>
      </c>
      <c r="F2492" s="21"/>
      <c r="G2492" s="21" t="s">
        <v>8279</v>
      </c>
      <c r="H2492" s="21" t="s">
        <v>8280</v>
      </c>
      <c r="I2492" s="21" t="s">
        <v>1681</v>
      </c>
      <c r="J2492" s="21" t="s">
        <v>8281</v>
      </c>
      <c r="K2492" s="20" t="s">
        <v>8278</v>
      </c>
      <c r="L2492" s="21"/>
    </row>
    <row r="2493">
      <c r="C2493" s="20" t="s">
        <v>980</v>
      </c>
      <c r="D2493" s="20"/>
      <c r="E2493" s="20" t="s">
        <v>1678</v>
      </c>
      <c r="F2493" s="21"/>
      <c r="G2493" s="21" t="s">
        <v>8282</v>
      </c>
      <c r="H2493" s="21" t="s">
        <v>8283</v>
      </c>
      <c r="I2493" s="21" t="s">
        <v>1681</v>
      </c>
      <c r="J2493" s="21" t="s">
        <v>8284</v>
      </c>
      <c r="K2493" s="20" t="s">
        <v>8278</v>
      </c>
      <c r="L2493" s="21"/>
    </row>
    <row r="2494">
      <c r="C2494" s="20" t="s">
        <v>980</v>
      </c>
      <c r="D2494" s="20"/>
      <c r="E2494" s="20" t="s">
        <v>1678</v>
      </c>
      <c r="F2494" s="21"/>
      <c r="G2494" s="21" t="s">
        <v>8263</v>
      </c>
      <c r="H2494" s="21" t="s">
        <v>8264</v>
      </c>
      <c r="I2494" s="21" t="s">
        <v>1681</v>
      </c>
      <c r="J2494" s="21" t="s">
        <v>8285</v>
      </c>
      <c r="K2494" s="20" t="s">
        <v>8278</v>
      </c>
      <c r="L2494" s="21"/>
    </row>
    <row r="2495">
      <c r="C2495" s="20" t="s">
        <v>980</v>
      </c>
      <c r="D2495" s="20"/>
      <c r="E2495" s="20" t="s">
        <v>1678</v>
      </c>
      <c r="F2495" s="21"/>
      <c r="G2495" s="21" t="s">
        <v>8286</v>
      </c>
      <c r="H2495" s="21" t="s">
        <v>8287</v>
      </c>
      <c r="I2495" s="21" t="s">
        <v>1681</v>
      </c>
      <c r="J2495" s="21" t="s">
        <v>8288</v>
      </c>
      <c r="K2495" s="20" t="s">
        <v>3986</v>
      </c>
      <c r="L2495" s="21"/>
    </row>
    <row r="2496">
      <c r="C2496" s="20" t="s">
        <v>980</v>
      </c>
      <c r="D2496" s="20"/>
      <c r="E2496" s="20" t="s">
        <v>1678</v>
      </c>
      <c r="F2496" s="21"/>
      <c r="G2496" s="21" t="s">
        <v>8289</v>
      </c>
      <c r="H2496" s="21" t="s">
        <v>8290</v>
      </c>
      <c r="I2496" s="21" t="s">
        <v>1681</v>
      </c>
      <c r="J2496" s="21" t="s">
        <v>8291</v>
      </c>
      <c r="K2496" s="20" t="s">
        <v>3986</v>
      </c>
      <c r="L2496" s="21"/>
    </row>
    <row r="2497">
      <c r="C2497" s="20" t="s">
        <v>980</v>
      </c>
      <c r="D2497" s="20"/>
      <c r="E2497" s="20" t="s">
        <v>1678</v>
      </c>
      <c r="F2497" s="21"/>
      <c r="G2497" s="21" t="s">
        <v>8247</v>
      </c>
      <c r="H2497" s="21" t="s">
        <v>8292</v>
      </c>
      <c r="I2497" s="21" t="s">
        <v>1681</v>
      </c>
      <c r="J2497" s="21" t="s">
        <v>8293</v>
      </c>
      <c r="K2497" s="20" t="s">
        <v>6520</v>
      </c>
      <c r="L2497" s="21"/>
    </row>
    <row r="2498">
      <c r="C2498" s="20" t="s">
        <v>980</v>
      </c>
      <c r="D2498" s="20"/>
      <c r="E2498" s="20" t="s">
        <v>1678</v>
      </c>
      <c r="F2498" s="21"/>
      <c r="G2498" s="21" t="s">
        <v>8250</v>
      </c>
      <c r="H2498" s="21" t="s">
        <v>8294</v>
      </c>
      <c r="I2498" s="21" t="s">
        <v>1681</v>
      </c>
      <c r="J2498" s="21" t="s">
        <v>8295</v>
      </c>
      <c r="K2498" s="20" t="s">
        <v>6520</v>
      </c>
      <c r="L2498" s="21"/>
    </row>
    <row r="2499">
      <c r="C2499" s="20" t="s">
        <v>980</v>
      </c>
      <c r="D2499" s="20"/>
      <c r="E2499" s="20" t="s">
        <v>1678</v>
      </c>
      <c r="F2499" s="21"/>
      <c r="G2499" s="21" t="s">
        <v>8296</v>
      </c>
      <c r="H2499" s="21" t="s">
        <v>8297</v>
      </c>
      <c r="I2499" s="21" t="s">
        <v>1681</v>
      </c>
      <c r="J2499" s="21" t="s">
        <v>8298</v>
      </c>
      <c r="K2499" s="20" t="s">
        <v>6520</v>
      </c>
      <c r="L2499" s="21"/>
    </row>
    <row r="2500">
      <c r="C2500" s="20" t="s">
        <v>980</v>
      </c>
      <c r="D2500" s="20"/>
      <c r="E2500" s="20" t="s">
        <v>1678</v>
      </c>
      <c r="F2500" s="21"/>
      <c r="G2500" s="21" t="s">
        <v>8299</v>
      </c>
      <c r="H2500" s="21" t="s">
        <v>8300</v>
      </c>
      <c r="I2500" s="21" t="s">
        <v>1681</v>
      </c>
      <c r="J2500" s="21" t="s">
        <v>8301</v>
      </c>
      <c r="K2500" s="20" t="s">
        <v>3013</v>
      </c>
      <c r="L2500" s="21"/>
    </row>
    <row r="2501">
      <c r="C2501" s="20" t="s">
        <v>980</v>
      </c>
      <c r="D2501" s="20"/>
      <c r="E2501" s="20" t="s">
        <v>1678</v>
      </c>
      <c r="F2501" s="21"/>
      <c r="G2501" s="21" t="s">
        <v>8302</v>
      </c>
      <c r="H2501" s="21" t="s">
        <v>8303</v>
      </c>
      <c r="I2501" s="21" t="s">
        <v>1681</v>
      </c>
      <c r="J2501" s="21" t="s">
        <v>8304</v>
      </c>
      <c r="K2501" s="20" t="s">
        <v>6482</v>
      </c>
      <c r="L2501" s="21"/>
    </row>
    <row r="2502">
      <c r="C2502" s="20" t="s">
        <v>980</v>
      </c>
      <c r="D2502" s="20"/>
      <c r="E2502" s="20" t="s">
        <v>1678</v>
      </c>
      <c r="F2502" s="21"/>
      <c r="G2502" s="21" t="s">
        <v>8305</v>
      </c>
      <c r="H2502" s="21" t="s">
        <v>8306</v>
      </c>
      <c r="I2502" s="21" t="s">
        <v>1681</v>
      </c>
      <c r="J2502" s="21" t="s">
        <v>8307</v>
      </c>
      <c r="K2502" s="20" t="s">
        <v>8308</v>
      </c>
      <c r="L2502" s="21"/>
    </row>
    <row r="2503">
      <c r="C2503" s="20" t="s">
        <v>980</v>
      </c>
      <c r="D2503" s="20"/>
      <c r="E2503" s="20" t="s">
        <v>1678</v>
      </c>
      <c r="F2503" s="21"/>
      <c r="G2503" s="21" t="s">
        <v>8309</v>
      </c>
      <c r="H2503" s="21" t="s">
        <v>8310</v>
      </c>
      <c r="I2503" s="21" t="s">
        <v>1681</v>
      </c>
      <c r="J2503" s="21" t="s">
        <v>8311</v>
      </c>
      <c r="K2503" s="20" t="s">
        <v>8312</v>
      </c>
      <c r="L2503" s="21"/>
    </row>
    <row r="2504">
      <c r="C2504" s="20" t="s">
        <v>980</v>
      </c>
      <c r="D2504" s="20"/>
      <c r="E2504" s="20" t="s">
        <v>1678</v>
      </c>
      <c r="F2504" s="21"/>
      <c r="G2504" s="21" t="s">
        <v>8309</v>
      </c>
      <c r="H2504" s="21" t="s">
        <v>8313</v>
      </c>
      <c r="I2504" s="21" t="s">
        <v>1681</v>
      </c>
      <c r="J2504" s="21" t="s">
        <v>8314</v>
      </c>
      <c r="K2504" s="20" t="s">
        <v>8315</v>
      </c>
      <c r="L2504" s="21"/>
    </row>
    <row r="2505">
      <c r="C2505" s="20" t="s">
        <v>980</v>
      </c>
      <c r="D2505" s="20"/>
      <c r="E2505" s="20" t="s">
        <v>1678</v>
      </c>
      <c r="F2505" s="21"/>
      <c r="G2505" s="21" t="s">
        <v>8316</v>
      </c>
      <c r="H2505" s="21" t="s">
        <v>8317</v>
      </c>
      <c r="I2505" s="21" t="s">
        <v>1681</v>
      </c>
      <c r="J2505" s="21" t="s">
        <v>8318</v>
      </c>
      <c r="K2505" s="20" t="s">
        <v>4334</v>
      </c>
      <c r="L2505" s="21"/>
    </row>
    <row r="2506">
      <c r="C2506" s="20" t="s">
        <v>980</v>
      </c>
      <c r="D2506" s="20"/>
      <c r="E2506" s="20" t="s">
        <v>1678</v>
      </c>
      <c r="F2506" s="21"/>
      <c r="G2506" s="21" t="s">
        <v>1665</v>
      </c>
      <c r="H2506" s="21" t="s">
        <v>8319</v>
      </c>
      <c r="I2506" s="21" t="s">
        <v>1681</v>
      </c>
      <c r="J2506" s="21" t="s">
        <v>8320</v>
      </c>
      <c r="K2506" s="20" t="s">
        <v>4334</v>
      </c>
      <c r="L2506" s="21"/>
    </row>
    <row r="2507">
      <c r="C2507" s="20" t="s">
        <v>980</v>
      </c>
      <c r="D2507" s="20"/>
      <c r="E2507" s="20" t="s">
        <v>1678</v>
      </c>
      <c r="F2507" s="21"/>
      <c r="G2507" s="21" t="s">
        <v>8321</v>
      </c>
      <c r="H2507" s="21" t="s">
        <v>8322</v>
      </c>
      <c r="I2507" s="21" t="s">
        <v>1681</v>
      </c>
      <c r="J2507" s="21" t="s">
        <v>8323</v>
      </c>
      <c r="K2507" s="20" t="s">
        <v>4334</v>
      </c>
      <c r="L2507" s="21"/>
    </row>
    <row r="2508">
      <c r="C2508" s="20" t="s">
        <v>980</v>
      </c>
      <c r="D2508" s="20"/>
      <c r="E2508" s="20" t="s">
        <v>1678</v>
      </c>
      <c r="F2508" s="21"/>
      <c r="G2508" s="21" t="s">
        <v>8324</v>
      </c>
      <c r="H2508" s="21" t="s">
        <v>8325</v>
      </c>
      <c r="I2508" s="21" t="s">
        <v>1681</v>
      </c>
      <c r="J2508" s="21" t="s">
        <v>8326</v>
      </c>
      <c r="K2508" s="20" t="s">
        <v>6516</v>
      </c>
      <c r="L2508" s="21"/>
    </row>
    <row r="2509">
      <c r="C2509" s="20" t="s">
        <v>980</v>
      </c>
      <c r="D2509" s="20"/>
      <c r="E2509" s="20" t="s">
        <v>1678</v>
      </c>
      <c r="F2509" s="21"/>
      <c r="G2509" s="21" t="s">
        <v>8327</v>
      </c>
      <c r="H2509" s="21" t="s">
        <v>8328</v>
      </c>
      <c r="I2509" s="21" t="s">
        <v>1681</v>
      </c>
      <c r="J2509" s="21" t="s">
        <v>8329</v>
      </c>
      <c r="K2509" s="20" t="s">
        <v>1743</v>
      </c>
      <c r="L2509" s="21"/>
    </row>
    <row r="2510">
      <c r="C2510" s="20" t="s">
        <v>980</v>
      </c>
      <c r="D2510" s="20"/>
      <c r="E2510" s="20" t="s">
        <v>1678</v>
      </c>
      <c r="F2510" s="21"/>
      <c r="G2510" s="21" t="s">
        <v>8330</v>
      </c>
      <c r="H2510" s="21" t="s">
        <v>8331</v>
      </c>
      <c r="I2510" s="21" t="s">
        <v>1681</v>
      </c>
      <c r="J2510" s="21" t="s">
        <v>8332</v>
      </c>
      <c r="K2510" s="20" t="s">
        <v>3769</v>
      </c>
      <c r="L2510" s="21"/>
    </row>
    <row r="2511">
      <c r="C2511" s="20" t="s">
        <v>980</v>
      </c>
      <c r="D2511" s="20"/>
      <c r="E2511" s="20" t="s">
        <v>1678</v>
      </c>
      <c r="F2511" s="21"/>
      <c r="G2511" s="21" t="s">
        <v>8330</v>
      </c>
      <c r="H2511" s="21" t="s">
        <v>8333</v>
      </c>
      <c r="I2511" s="21" t="s">
        <v>1681</v>
      </c>
      <c r="J2511" s="21" t="s">
        <v>8334</v>
      </c>
      <c r="K2511" s="20" t="s">
        <v>3774</v>
      </c>
      <c r="L2511" s="21"/>
    </row>
    <row r="2512">
      <c r="C2512" s="20" t="s">
        <v>980</v>
      </c>
      <c r="D2512" s="20"/>
      <c r="E2512" s="20" t="s">
        <v>1678</v>
      </c>
      <c r="F2512" s="21"/>
      <c r="G2512" s="21" t="s">
        <v>8335</v>
      </c>
      <c r="H2512" s="21" t="s">
        <v>8336</v>
      </c>
      <c r="I2512" s="21" t="s">
        <v>1681</v>
      </c>
      <c r="J2512" s="21" t="s">
        <v>8337</v>
      </c>
      <c r="K2512" s="20" t="s">
        <v>3774</v>
      </c>
      <c r="L2512" s="21"/>
    </row>
    <row r="2513">
      <c r="C2513" s="20" t="s">
        <v>980</v>
      </c>
      <c r="D2513" s="20"/>
      <c r="E2513" s="20" t="s">
        <v>1678</v>
      </c>
      <c r="F2513" s="21"/>
      <c r="G2513" s="21" t="s">
        <v>8338</v>
      </c>
      <c r="H2513" s="21" t="s">
        <v>8339</v>
      </c>
      <c r="I2513" s="21" t="s">
        <v>1681</v>
      </c>
      <c r="J2513" s="21" t="s">
        <v>8340</v>
      </c>
      <c r="K2513" s="20" t="s">
        <v>3774</v>
      </c>
      <c r="L2513" s="21"/>
    </row>
    <row r="2514">
      <c r="C2514" s="20" t="s">
        <v>980</v>
      </c>
      <c r="D2514" s="20"/>
      <c r="E2514" s="20" t="s">
        <v>1678</v>
      </c>
      <c r="F2514" s="21"/>
      <c r="G2514" s="21" t="s">
        <v>8341</v>
      </c>
      <c r="H2514" s="21" t="s">
        <v>8342</v>
      </c>
      <c r="I2514" s="21" t="s">
        <v>1681</v>
      </c>
      <c r="J2514" s="21" t="s">
        <v>8343</v>
      </c>
      <c r="K2514" s="20" t="s">
        <v>3774</v>
      </c>
      <c r="L2514" s="21"/>
    </row>
    <row r="2515">
      <c r="C2515" s="20" t="s">
        <v>980</v>
      </c>
      <c r="D2515" s="20"/>
      <c r="E2515" s="20" t="s">
        <v>1678</v>
      </c>
      <c r="F2515" s="21"/>
      <c r="G2515" s="21" t="s">
        <v>8344</v>
      </c>
      <c r="H2515" s="21" t="s">
        <v>8345</v>
      </c>
      <c r="I2515" s="21" t="s">
        <v>1681</v>
      </c>
      <c r="J2515" s="21" t="s">
        <v>8346</v>
      </c>
      <c r="K2515" s="20" t="s">
        <v>3774</v>
      </c>
      <c r="L2515" s="21"/>
    </row>
    <row r="2516">
      <c r="C2516" s="20" t="s">
        <v>980</v>
      </c>
      <c r="D2516" s="20"/>
      <c r="E2516" s="20" t="s">
        <v>1678</v>
      </c>
      <c r="F2516" s="21"/>
      <c r="G2516" s="21" t="s">
        <v>8347</v>
      </c>
      <c r="H2516" s="21" t="s">
        <v>8348</v>
      </c>
      <c r="I2516" s="21" t="s">
        <v>1681</v>
      </c>
      <c r="J2516" s="21" t="s">
        <v>8349</v>
      </c>
      <c r="K2516" s="20" t="s">
        <v>3774</v>
      </c>
      <c r="L2516" s="21"/>
    </row>
    <row r="2517">
      <c r="C2517" s="20" t="s">
        <v>980</v>
      </c>
      <c r="D2517" s="20"/>
      <c r="E2517" s="20" t="s">
        <v>1678</v>
      </c>
      <c r="F2517" s="21"/>
      <c r="G2517" s="21" t="s">
        <v>8330</v>
      </c>
      <c r="H2517" s="21" t="s">
        <v>8350</v>
      </c>
      <c r="I2517" s="21" t="s">
        <v>1681</v>
      </c>
      <c r="J2517" s="21" t="s">
        <v>8351</v>
      </c>
      <c r="K2517" s="20" t="s">
        <v>3764</v>
      </c>
      <c r="L2517" s="21"/>
    </row>
    <row r="2518">
      <c r="C2518" s="20" t="s">
        <v>980</v>
      </c>
      <c r="D2518" s="20"/>
      <c r="E2518" s="20" t="s">
        <v>1678</v>
      </c>
      <c r="F2518" s="21"/>
      <c r="G2518" s="21" t="s">
        <v>8338</v>
      </c>
      <c r="H2518" s="21" t="s">
        <v>8352</v>
      </c>
      <c r="I2518" s="21" t="s">
        <v>1681</v>
      </c>
      <c r="J2518" s="21" t="s">
        <v>8353</v>
      </c>
      <c r="K2518" s="20" t="s">
        <v>3764</v>
      </c>
      <c r="L2518" s="21"/>
    </row>
    <row r="2519">
      <c r="C2519" s="20" t="s">
        <v>980</v>
      </c>
      <c r="D2519" s="20"/>
      <c r="E2519" s="20" t="s">
        <v>1678</v>
      </c>
      <c r="F2519" s="21"/>
      <c r="G2519" s="21" t="s">
        <v>8341</v>
      </c>
      <c r="H2519" s="21" t="s">
        <v>8354</v>
      </c>
      <c r="I2519" s="21" t="s">
        <v>1681</v>
      </c>
      <c r="J2519" s="21" t="s">
        <v>8355</v>
      </c>
      <c r="K2519" s="20" t="s">
        <v>3764</v>
      </c>
      <c r="L2519" s="21"/>
    </row>
    <row r="2520">
      <c r="C2520" s="20" t="s">
        <v>980</v>
      </c>
      <c r="D2520" s="20"/>
      <c r="E2520" s="20" t="s">
        <v>1678</v>
      </c>
      <c r="F2520" s="21"/>
      <c r="G2520" s="21" t="s">
        <v>8344</v>
      </c>
      <c r="H2520" s="21" t="s">
        <v>8356</v>
      </c>
      <c r="I2520" s="21" t="s">
        <v>1681</v>
      </c>
      <c r="J2520" s="21" t="s">
        <v>8357</v>
      </c>
      <c r="K2520" s="20" t="s">
        <v>3764</v>
      </c>
      <c r="L2520" s="21"/>
    </row>
    <row r="2521">
      <c r="C2521" s="20" t="s">
        <v>980</v>
      </c>
      <c r="D2521" s="20"/>
      <c r="E2521" s="20" t="s">
        <v>1678</v>
      </c>
      <c r="F2521" s="21"/>
      <c r="G2521" s="21" t="s">
        <v>8347</v>
      </c>
      <c r="H2521" s="21" t="s">
        <v>8358</v>
      </c>
      <c r="I2521" s="21" t="s">
        <v>1681</v>
      </c>
      <c r="J2521" s="21" t="s">
        <v>8359</v>
      </c>
      <c r="K2521" s="20" t="s">
        <v>3764</v>
      </c>
      <c r="L2521" s="21"/>
    </row>
    <row r="2522">
      <c r="C2522" s="20" t="s">
        <v>980</v>
      </c>
      <c r="D2522" s="20"/>
      <c r="E2522" s="20" t="s">
        <v>1678</v>
      </c>
      <c r="F2522" s="21"/>
      <c r="G2522" s="21" t="s">
        <v>8360</v>
      </c>
      <c r="H2522" s="21" t="s">
        <v>8361</v>
      </c>
      <c r="I2522" s="21" t="s">
        <v>1681</v>
      </c>
      <c r="J2522" s="21" t="s">
        <v>8362</v>
      </c>
      <c r="K2522" s="20" t="s">
        <v>3764</v>
      </c>
      <c r="L2522" s="21"/>
    </row>
    <row r="2523">
      <c r="C2523" s="20" t="s">
        <v>980</v>
      </c>
      <c r="D2523" s="20"/>
      <c r="E2523" s="20" t="s">
        <v>1729</v>
      </c>
      <c r="F2523" s="21"/>
      <c r="G2523" s="21" t="s">
        <v>8363</v>
      </c>
      <c r="H2523" s="21" t="s">
        <v>8364</v>
      </c>
      <c r="I2523" s="21" t="s">
        <v>1607</v>
      </c>
      <c r="J2523" s="21" t="s">
        <v>8365</v>
      </c>
      <c r="K2523" s="20" t="s">
        <v>6532</v>
      </c>
      <c r="L2523" s="21"/>
    </row>
    <row r="2524">
      <c r="C2524" s="20" t="s">
        <v>980</v>
      </c>
      <c r="D2524" s="20"/>
      <c r="E2524" s="20" t="s">
        <v>1729</v>
      </c>
      <c r="F2524" s="21"/>
      <c r="G2524" s="21" t="s">
        <v>8366</v>
      </c>
      <c r="H2524" s="21" t="s">
        <v>8367</v>
      </c>
      <c r="I2524" s="21" t="s">
        <v>1607</v>
      </c>
      <c r="J2524" s="21" t="s">
        <v>8368</v>
      </c>
      <c r="K2524" s="20" t="s">
        <v>6532</v>
      </c>
      <c r="L2524" s="21"/>
    </row>
    <row r="2525">
      <c r="C2525" s="20" t="s">
        <v>980</v>
      </c>
      <c r="D2525" s="20"/>
      <c r="E2525" s="20" t="s">
        <v>1729</v>
      </c>
      <c r="F2525" s="21"/>
      <c r="G2525" s="21" t="s">
        <v>8369</v>
      </c>
      <c r="H2525" s="21" t="s">
        <v>8370</v>
      </c>
      <c r="I2525" s="21" t="s">
        <v>1607</v>
      </c>
      <c r="J2525" s="21" t="s">
        <v>8371</v>
      </c>
      <c r="K2525" s="20" t="s">
        <v>6532</v>
      </c>
      <c r="L2525" s="21"/>
    </row>
    <row r="2526">
      <c r="C2526" s="20" t="s">
        <v>980</v>
      </c>
      <c r="D2526" s="20"/>
      <c r="E2526" s="20" t="s">
        <v>1729</v>
      </c>
      <c r="F2526" s="21"/>
      <c r="G2526" s="21" t="s">
        <v>8372</v>
      </c>
      <c r="H2526" s="21" t="s">
        <v>8373</v>
      </c>
      <c r="I2526" s="21" t="s">
        <v>1607</v>
      </c>
      <c r="J2526" s="21" t="s">
        <v>8374</v>
      </c>
      <c r="K2526" s="20" t="s">
        <v>6532</v>
      </c>
      <c r="L2526" s="21"/>
    </row>
    <row r="2527">
      <c r="C2527" s="20" t="s">
        <v>980</v>
      </c>
      <c r="D2527" s="20"/>
      <c r="E2527" s="20" t="s">
        <v>1729</v>
      </c>
      <c r="F2527" s="21"/>
      <c r="G2527" s="21" t="s">
        <v>8375</v>
      </c>
      <c r="H2527" s="21" t="s">
        <v>8376</v>
      </c>
      <c r="I2527" s="21" t="s">
        <v>1607</v>
      </c>
      <c r="J2527" s="21" t="s">
        <v>8377</v>
      </c>
      <c r="K2527" s="20" t="s">
        <v>6532</v>
      </c>
      <c r="L2527" s="21"/>
    </row>
    <row r="2528">
      <c r="C2528" s="20" t="s">
        <v>980</v>
      </c>
      <c r="D2528" s="20"/>
      <c r="E2528" s="20" t="s">
        <v>1729</v>
      </c>
      <c r="F2528" s="21"/>
      <c r="G2528" s="21" t="s">
        <v>8378</v>
      </c>
      <c r="H2528" s="21" t="s">
        <v>8379</v>
      </c>
      <c r="I2528" s="21" t="s">
        <v>1607</v>
      </c>
      <c r="J2528" s="21" t="s">
        <v>8380</v>
      </c>
      <c r="K2528" s="20" t="s">
        <v>6532</v>
      </c>
      <c r="L2528" s="21"/>
    </row>
    <row r="2529">
      <c r="C2529" s="20" t="s">
        <v>980</v>
      </c>
      <c r="D2529" s="20"/>
      <c r="E2529" s="20" t="s">
        <v>1729</v>
      </c>
      <c r="F2529" s="21"/>
      <c r="G2529" s="21" t="s">
        <v>8381</v>
      </c>
      <c r="H2529" s="21" t="s">
        <v>8382</v>
      </c>
      <c r="I2529" s="21" t="s">
        <v>1607</v>
      </c>
      <c r="J2529" s="21" t="s">
        <v>8383</v>
      </c>
      <c r="K2529" s="20" t="s">
        <v>6532</v>
      </c>
      <c r="L2529" s="21"/>
    </row>
    <row r="2530">
      <c r="C2530" s="20" t="s">
        <v>980</v>
      </c>
      <c r="D2530" s="20"/>
      <c r="E2530" s="20" t="s">
        <v>1729</v>
      </c>
      <c r="F2530" s="21"/>
      <c r="G2530" s="21" t="s">
        <v>8384</v>
      </c>
      <c r="H2530" s="21" t="s">
        <v>8385</v>
      </c>
      <c r="I2530" s="21" t="s">
        <v>1607</v>
      </c>
      <c r="J2530" s="21" t="s">
        <v>8386</v>
      </c>
      <c r="K2530" s="20" t="s">
        <v>8387</v>
      </c>
      <c r="L2530" s="21"/>
    </row>
    <row r="2531">
      <c r="C2531" s="20" t="s">
        <v>980</v>
      </c>
      <c r="D2531" s="20"/>
      <c r="E2531" s="20" t="s">
        <v>1656</v>
      </c>
      <c r="F2531" s="21"/>
      <c r="G2531" s="21" t="s">
        <v>8388</v>
      </c>
      <c r="H2531" s="21" t="s">
        <v>8389</v>
      </c>
      <c r="I2531" s="21" t="s">
        <v>1637</v>
      </c>
      <c r="J2531" s="21" t="s">
        <v>8390</v>
      </c>
      <c r="K2531" s="20" t="s">
        <v>2991</v>
      </c>
      <c r="L2531" s="21"/>
    </row>
    <row r="2532">
      <c r="C2532" s="20" t="s">
        <v>980</v>
      </c>
      <c r="D2532" s="20"/>
      <c r="E2532" s="20" t="s">
        <v>1656</v>
      </c>
      <c r="F2532" s="21"/>
      <c r="G2532" s="21" t="s">
        <v>8391</v>
      </c>
      <c r="H2532" s="21" t="s">
        <v>8392</v>
      </c>
      <c r="I2532" s="21" t="s">
        <v>1637</v>
      </c>
      <c r="J2532" s="21" t="s">
        <v>8393</v>
      </c>
      <c r="K2532" s="20" t="s">
        <v>2991</v>
      </c>
      <c r="L2532" s="21"/>
    </row>
    <row r="2533">
      <c r="C2533" s="20" t="s">
        <v>980</v>
      </c>
      <c r="D2533" s="20"/>
      <c r="E2533" s="20" t="s">
        <v>1656</v>
      </c>
      <c r="F2533" s="21"/>
      <c r="G2533" s="21" t="s">
        <v>8388</v>
      </c>
      <c r="H2533" s="21" t="s">
        <v>8389</v>
      </c>
      <c r="I2533" s="21" t="s">
        <v>1637</v>
      </c>
      <c r="J2533" s="21" t="s">
        <v>8394</v>
      </c>
      <c r="K2533" s="20" t="s">
        <v>2832</v>
      </c>
      <c r="L2533" s="21"/>
    </row>
    <row r="2534">
      <c r="C2534" s="20" t="s">
        <v>980</v>
      </c>
      <c r="D2534" s="20"/>
      <c r="E2534" s="20" t="s">
        <v>1619</v>
      </c>
      <c r="F2534" s="21"/>
      <c r="G2534" s="21" t="s">
        <v>8395</v>
      </c>
      <c r="H2534" s="21" t="s">
        <v>8261</v>
      </c>
      <c r="I2534" s="21" t="s">
        <v>1588</v>
      </c>
      <c r="J2534" s="21" t="s">
        <v>8396</v>
      </c>
      <c r="K2534" s="20" t="s">
        <v>8397</v>
      </c>
      <c r="L2534" s="21"/>
    </row>
    <row r="2535">
      <c r="C2535" s="20" t="s">
        <v>980</v>
      </c>
      <c r="D2535" s="20"/>
      <c r="E2535" s="20" t="s">
        <v>1619</v>
      </c>
      <c r="F2535" s="21"/>
      <c r="G2535" s="21" t="s">
        <v>8398</v>
      </c>
      <c r="H2535" s="21" t="s">
        <v>8399</v>
      </c>
      <c r="I2535" s="21" t="s">
        <v>1588</v>
      </c>
      <c r="J2535" s="21" t="s">
        <v>8400</v>
      </c>
      <c r="K2535" s="20" t="s">
        <v>6625</v>
      </c>
      <c r="L2535" s="21"/>
    </row>
    <row r="2536">
      <c r="C2536" s="20" t="s">
        <v>980</v>
      </c>
      <c r="D2536" s="20"/>
      <c r="E2536" s="20" t="s">
        <v>1619</v>
      </c>
      <c r="F2536" s="21"/>
      <c r="G2536" s="21" t="s">
        <v>8401</v>
      </c>
      <c r="H2536" s="21" t="s">
        <v>8402</v>
      </c>
      <c r="I2536" s="21" t="s">
        <v>1588</v>
      </c>
      <c r="J2536" s="21" t="s">
        <v>8403</v>
      </c>
      <c r="K2536" s="20" t="s">
        <v>1821</v>
      </c>
      <c r="L2536" s="21"/>
    </row>
    <row r="2537">
      <c r="C2537" s="20" t="s">
        <v>980</v>
      </c>
      <c r="D2537" s="20"/>
      <c r="E2537" s="20" t="s">
        <v>1719</v>
      </c>
      <c r="F2537" s="21"/>
      <c r="G2537" s="21" t="s">
        <v>8404</v>
      </c>
      <c r="H2537" s="21" t="s">
        <v>8405</v>
      </c>
      <c r="I2537" s="21" t="s">
        <v>1722</v>
      </c>
      <c r="J2537" s="21" t="s">
        <v>8406</v>
      </c>
      <c r="K2537" s="20" t="s">
        <v>8407</v>
      </c>
      <c r="L2537" s="21"/>
    </row>
    <row r="2538">
      <c r="C2538" s="20" t="s">
        <v>980</v>
      </c>
      <c r="D2538" s="20"/>
      <c r="E2538" s="20" t="s">
        <v>1654</v>
      </c>
      <c r="F2538" s="21"/>
      <c r="G2538" s="21" t="s">
        <v>8408</v>
      </c>
      <c r="H2538" s="21" t="s">
        <v>8388</v>
      </c>
      <c r="I2538" s="21" t="s">
        <v>1600</v>
      </c>
      <c r="J2538" s="21" t="s">
        <v>8409</v>
      </c>
      <c r="K2538" s="20" t="s">
        <v>2913</v>
      </c>
      <c r="L2538" s="21"/>
    </row>
    <row r="2539">
      <c r="C2539" s="20" t="s">
        <v>980</v>
      </c>
      <c r="D2539" s="20"/>
      <c r="E2539" s="20" t="s">
        <v>1671</v>
      </c>
      <c r="F2539" s="21"/>
      <c r="G2539" s="21" t="s">
        <v>8388</v>
      </c>
      <c r="H2539" s="21" t="s">
        <v>980</v>
      </c>
      <c r="I2539" s="21" t="s">
        <v>1674</v>
      </c>
      <c r="J2539" s="21" t="s">
        <v>8410</v>
      </c>
      <c r="K2539" s="20" t="s">
        <v>2814</v>
      </c>
      <c r="L2539" s="21"/>
    </row>
    <row r="2540">
      <c r="C2540" s="20" t="s">
        <v>980</v>
      </c>
      <c r="D2540" s="20"/>
      <c r="E2540" s="20" t="s">
        <v>1671</v>
      </c>
      <c r="F2540" s="21"/>
      <c r="G2540" s="21" t="s">
        <v>8388</v>
      </c>
      <c r="H2540" s="21" t="s">
        <v>980</v>
      </c>
      <c r="I2540" s="21" t="s">
        <v>1674</v>
      </c>
      <c r="J2540" s="21" t="s">
        <v>8411</v>
      </c>
      <c r="K2540" s="20" t="s">
        <v>2823</v>
      </c>
      <c r="L2540" s="21"/>
    </row>
    <row r="2541">
      <c r="C2541" s="20" t="s">
        <v>980</v>
      </c>
      <c r="D2541" s="20"/>
      <c r="E2541" s="20" t="s">
        <v>1671</v>
      </c>
      <c r="F2541" s="21"/>
      <c r="G2541" s="21" t="s">
        <v>8412</v>
      </c>
      <c r="H2541" s="21" t="s">
        <v>8413</v>
      </c>
      <c r="I2541" s="21" t="s">
        <v>1674</v>
      </c>
      <c r="J2541" s="21" t="s">
        <v>8414</v>
      </c>
      <c r="K2541" s="20" t="s">
        <v>2958</v>
      </c>
      <c r="L2541" s="21"/>
    </row>
    <row r="2542">
      <c r="C2542" s="20" t="s">
        <v>980</v>
      </c>
      <c r="D2542" s="20"/>
      <c r="E2542" s="20" t="s">
        <v>1678</v>
      </c>
      <c r="F2542" s="21"/>
      <c r="G2542" s="21" t="s">
        <v>8415</v>
      </c>
      <c r="H2542" s="21" t="s">
        <v>8416</v>
      </c>
      <c r="I2542" s="21" t="s">
        <v>1681</v>
      </c>
      <c r="J2542" s="21" t="s">
        <v>8417</v>
      </c>
      <c r="K2542" s="20" t="s">
        <v>3021</v>
      </c>
      <c r="L2542" s="21"/>
    </row>
    <row r="2543">
      <c r="C2543" s="20" t="s">
        <v>980</v>
      </c>
      <c r="D2543" s="20"/>
      <c r="E2543" s="20" t="s">
        <v>1678</v>
      </c>
      <c r="F2543" s="21"/>
      <c r="G2543" s="21" t="s">
        <v>8418</v>
      </c>
      <c r="H2543" s="21" t="s">
        <v>8419</v>
      </c>
      <c r="I2543" s="21" t="s">
        <v>1681</v>
      </c>
      <c r="J2543" s="21" t="s">
        <v>8420</v>
      </c>
      <c r="K2543" s="20" t="s">
        <v>3986</v>
      </c>
      <c r="L2543" s="21"/>
    </row>
    <row r="2544">
      <c r="C2544" s="20" t="s">
        <v>980</v>
      </c>
      <c r="D2544" s="20"/>
      <c r="E2544" s="20" t="s">
        <v>1678</v>
      </c>
      <c r="F2544" s="21"/>
      <c r="G2544" s="21" t="s">
        <v>8421</v>
      </c>
      <c r="H2544" s="21" t="s">
        <v>8422</v>
      </c>
      <c r="I2544" s="21" t="s">
        <v>1681</v>
      </c>
      <c r="J2544" s="21" t="s">
        <v>8423</v>
      </c>
      <c r="K2544" s="20" t="s">
        <v>3029</v>
      </c>
      <c r="L2544" s="21"/>
    </row>
    <row r="2545">
      <c r="C2545" s="20" t="s">
        <v>980</v>
      </c>
      <c r="D2545" s="20"/>
      <c r="E2545" s="20" t="s">
        <v>1678</v>
      </c>
      <c r="F2545" s="21"/>
      <c r="G2545" s="21" t="s">
        <v>8424</v>
      </c>
      <c r="H2545" s="21" t="s">
        <v>8425</v>
      </c>
      <c r="I2545" s="21" t="s">
        <v>1681</v>
      </c>
      <c r="J2545" s="21" t="s">
        <v>8426</v>
      </c>
      <c r="K2545" s="20" t="s">
        <v>6516</v>
      </c>
      <c r="L2545" s="21"/>
    </row>
    <row r="2546">
      <c r="C2546" s="20" t="s">
        <v>980</v>
      </c>
      <c r="D2546" s="20"/>
      <c r="E2546" s="20" t="s">
        <v>1678</v>
      </c>
      <c r="F2546" s="21"/>
      <c r="G2546" s="21" t="s">
        <v>8427</v>
      </c>
      <c r="H2546" s="21" t="s">
        <v>8428</v>
      </c>
      <c r="I2546" s="21" t="s">
        <v>1681</v>
      </c>
      <c r="J2546" s="21" t="s">
        <v>8429</v>
      </c>
      <c r="K2546" s="20" t="s">
        <v>3769</v>
      </c>
      <c r="L2546" s="21"/>
    </row>
    <row r="2547">
      <c r="C2547" s="20" t="s">
        <v>980</v>
      </c>
      <c r="D2547" s="20"/>
      <c r="E2547" s="20" t="s">
        <v>1678</v>
      </c>
      <c r="F2547" s="21"/>
      <c r="G2547" s="21" t="s">
        <v>8430</v>
      </c>
      <c r="H2547" s="21" t="s">
        <v>8431</v>
      </c>
      <c r="I2547" s="21" t="s">
        <v>1681</v>
      </c>
      <c r="J2547" s="21" t="s">
        <v>8432</v>
      </c>
      <c r="K2547" s="20" t="s">
        <v>3769</v>
      </c>
      <c r="L2547" s="21"/>
    </row>
    <row r="2548">
      <c r="C2548" s="20" t="s">
        <v>980</v>
      </c>
      <c r="D2548" s="20"/>
      <c r="E2548" s="20" t="s">
        <v>1678</v>
      </c>
      <c r="F2548" s="21"/>
      <c r="G2548" s="21" t="s">
        <v>8433</v>
      </c>
      <c r="H2548" s="21" t="s">
        <v>8434</v>
      </c>
      <c r="I2548" s="21" t="s">
        <v>1681</v>
      </c>
      <c r="J2548" s="21" t="s">
        <v>8435</v>
      </c>
      <c r="K2548" s="20" t="s">
        <v>3769</v>
      </c>
      <c r="L2548" s="21"/>
    </row>
    <row r="2549">
      <c r="C2549" s="20" t="s">
        <v>980</v>
      </c>
      <c r="D2549" s="20"/>
      <c r="E2549" s="20" t="s">
        <v>1678</v>
      </c>
      <c r="F2549" s="21"/>
      <c r="G2549" s="21" t="s">
        <v>8436</v>
      </c>
      <c r="H2549" s="21" t="s">
        <v>8437</v>
      </c>
      <c r="I2549" s="21" t="s">
        <v>1681</v>
      </c>
      <c r="J2549" s="21" t="s">
        <v>8438</v>
      </c>
      <c r="K2549" s="20" t="s">
        <v>3769</v>
      </c>
      <c r="L2549" s="21"/>
    </row>
    <row r="2550">
      <c r="C2550" s="20" t="s">
        <v>980</v>
      </c>
      <c r="D2550" s="20"/>
      <c r="E2550" s="20" t="s">
        <v>1678</v>
      </c>
      <c r="F2550" s="21"/>
      <c r="G2550" s="21" t="s">
        <v>8439</v>
      </c>
      <c r="H2550" s="21" t="s">
        <v>8440</v>
      </c>
      <c r="I2550" s="21" t="s">
        <v>1681</v>
      </c>
      <c r="J2550" s="21" t="s">
        <v>8441</v>
      </c>
      <c r="K2550" s="20" t="s">
        <v>3769</v>
      </c>
      <c r="L2550" s="21"/>
    </row>
    <row r="2551">
      <c r="C2551" s="20" t="s">
        <v>980</v>
      </c>
      <c r="D2551" s="20"/>
      <c r="E2551" s="20" t="s">
        <v>1678</v>
      </c>
      <c r="F2551" s="21"/>
      <c r="G2551" s="21" t="s">
        <v>8442</v>
      </c>
      <c r="H2551" s="21" t="s">
        <v>8443</v>
      </c>
      <c r="I2551" s="21" t="s">
        <v>1681</v>
      </c>
      <c r="J2551" s="21" t="s">
        <v>8444</v>
      </c>
      <c r="K2551" s="20" t="s">
        <v>3769</v>
      </c>
      <c r="L2551" s="21"/>
    </row>
    <row r="2552">
      <c r="C2552" s="20" t="s">
        <v>980</v>
      </c>
      <c r="D2552" s="20"/>
      <c r="E2552" s="20" t="s">
        <v>1678</v>
      </c>
      <c r="F2552" s="21"/>
      <c r="G2552" s="21" t="s">
        <v>8427</v>
      </c>
      <c r="H2552" s="21" t="s">
        <v>8445</v>
      </c>
      <c r="I2552" s="21" t="s">
        <v>1681</v>
      </c>
      <c r="J2552" s="21" t="s">
        <v>8446</v>
      </c>
      <c r="K2552" s="20" t="s">
        <v>3774</v>
      </c>
      <c r="L2552" s="21"/>
    </row>
    <row r="2553">
      <c r="C2553" s="20" t="s">
        <v>980</v>
      </c>
      <c r="D2553" s="20"/>
      <c r="E2553" s="20" t="s">
        <v>1678</v>
      </c>
      <c r="F2553" s="21"/>
      <c r="G2553" s="21" t="s">
        <v>8430</v>
      </c>
      <c r="H2553" s="21" t="s">
        <v>8447</v>
      </c>
      <c r="I2553" s="21" t="s">
        <v>1681</v>
      </c>
      <c r="J2553" s="21" t="s">
        <v>8448</v>
      </c>
      <c r="K2553" s="20" t="s">
        <v>3774</v>
      </c>
      <c r="L2553" s="21"/>
    </row>
    <row r="2554">
      <c r="C2554" s="20" t="s">
        <v>980</v>
      </c>
      <c r="D2554" s="20"/>
      <c r="E2554" s="20" t="s">
        <v>1678</v>
      </c>
      <c r="F2554" s="21"/>
      <c r="G2554" s="21" t="s">
        <v>8433</v>
      </c>
      <c r="H2554" s="21" t="s">
        <v>8449</v>
      </c>
      <c r="I2554" s="21" t="s">
        <v>1681</v>
      </c>
      <c r="J2554" s="21" t="s">
        <v>8450</v>
      </c>
      <c r="K2554" s="20" t="s">
        <v>3774</v>
      </c>
      <c r="L2554" s="21"/>
    </row>
    <row r="2555">
      <c r="C2555" s="20" t="s">
        <v>980</v>
      </c>
      <c r="D2555" s="20"/>
      <c r="E2555" s="20" t="s">
        <v>1678</v>
      </c>
      <c r="F2555" s="21"/>
      <c r="G2555" s="21" t="s">
        <v>8436</v>
      </c>
      <c r="H2555" s="21" t="s">
        <v>8451</v>
      </c>
      <c r="I2555" s="21" t="s">
        <v>1681</v>
      </c>
      <c r="J2555" s="21" t="s">
        <v>8452</v>
      </c>
      <c r="K2555" s="20" t="s">
        <v>3774</v>
      </c>
      <c r="L2555" s="21"/>
    </row>
    <row r="2556">
      <c r="C2556" s="20" t="s">
        <v>980</v>
      </c>
      <c r="D2556" s="20"/>
      <c r="E2556" s="20" t="s">
        <v>1678</v>
      </c>
      <c r="F2556" s="21"/>
      <c r="G2556" s="21" t="s">
        <v>8427</v>
      </c>
      <c r="H2556" s="21" t="s">
        <v>8453</v>
      </c>
      <c r="I2556" s="21" t="s">
        <v>1681</v>
      </c>
      <c r="J2556" s="21" t="s">
        <v>8454</v>
      </c>
      <c r="K2556" s="20" t="s">
        <v>3764</v>
      </c>
      <c r="L2556" s="21"/>
    </row>
    <row r="2557">
      <c r="C2557" s="20" t="s">
        <v>980</v>
      </c>
      <c r="D2557" s="20"/>
      <c r="E2557" s="20" t="s">
        <v>1678</v>
      </c>
      <c r="F2557" s="21"/>
      <c r="G2557" s="21" t="s">
        <v>8430</v>
      </c>
      <c r="H2557" s="21" t="s">
        <v>8455</v>
      </c>
      <c r="I2557" s="21" t="s">
        <v>1681</v>
      </c>
      <c r="J2557" s="21" t="s">
        <v>8456</v>
      </c>
      <c r="K2557" s="20" t="s">
        <v>3764</v>
      </c>
      <c r="L2557" s="21"/>
    </row>
    <row r="2558">
      <c r="C2558" s="20" t="s">
        <v>980</v>
      </c>
      <c r="D2558" s="20"/>
      <c r="E2558" s="20" t="s">
        <v>1678</v>
      </c>
      <c r="F2558" s="21"/>
      <c r="G2558" s="21" t="s">
        <v>8433</v>
      </c>
      <c r="H2558" s="21" t="s">
        <v>8457</v>
      </c>
      <c r="I2558" s="21" t="s">
        <v>1681</v>
      </c>
      <c r="J2558" s="21" t="s">
        <v>8458</v>
      </c>
      <c r="K2558" s="20" t="s">
        <v>3764</v>
      </c>
      <c r="L2558" s="21"/>
    </row>
    <row r="2559">
      <c r="C2559" s="20" t="s">
        <v>980</v>
      </c>
      <c r="D2559" s="20"/>
      <c r="E2559" s="20" t="s">
        <v>1678</v>
      </c>
      <c r="F2559" s="21"/>
      <c r="G2559" s="21" t="s">
        <v>8436</v>
      </c>
      <c r="H2559" s="21" t="s">
        <v>8459</v>
      </c>
      <c r="I2559" s="21" t="s">
        <v>1681</v>
      </c>
      <c r="J2559" s="21" t="s">
        <v>8460</v>
      </c>
      <c r="K2559" s="20" t="s">
        <v>3764</v>
      </c>
      <c r="L2559" s="21"/>
    </row>
    <row r="2560">
      <c r="C2560" s="20" t="s">
        <v>980</v>
      </c>
      <c r="D2560" s="20"/>
      <c r="E2560" s="20" t="s">
        <v>1678</v>
      </c>
      <c r="F2560" s="21"/>
      <c r="G2560" s="21" t="s">
        <v>8439</v>
      </c>
      <c r="H2560" s="21" t="s">
        <v>8461</v>
      </c>
      <c r="I2560" s="21" t="s">
        <v>1681</v>
      </c>
      <c r="J2560" s="21" t="s">
        <v>8462</v>
      </c>
      <c r="K2560" s="20" t="s">
        <v>3764</v>
      </c>
      <c r="L2560" s="21"/>
    </row>
    <row r="2561">
      <c r="C2561" s="20" t="s">
        <v>980</v>
      </c>
      <c r="D2561" s="20"/>
      <c r="E2561" s="20" t="s">
        <v>1671</v>
      </c>
      <c r="F2561" s="21"/>
      <c r="G2561" s="21" t="s">
        <v>8463</v>
      </c>
      <c r="H2561" s="21" t="s">
        <v>8464</v>
      </c>
      <c r="I2561" s="21" t="s">
        <v>1674</v>
      </c>
      <c r="J2561" s="21" t="s">
        <v>8465</v>
      </c>
      <c r="K2561" s="20" t="s">
        <v>8466</v>
      </c>
      <c r="L2561" s="21"/>
    </row>
    <row r="2562">
      <c r="C2562" s="20" t="s">
        <v>980</v>
      </c>
      <c r="D2562" s="20"/>
      <c r="E2562" s="20" t="s">
        <v>1671</v>
      </c>
      <c r="F2562" s="21"/>
      <c r="G2562" s="21" t="s">
        <v>8463</v>
      </c>
      <c r="H2562" s="21" t="s">
        <v>8464</v>
      </c>
      <c r="I2562" s="21" t="s">
        <v>1674</v>
      </c>
      <c r="J2562" s="21" t="s">
        <v>8467</v>
      </c>
      <c r="K2562" s="20" t="s">
        <v>8468</v>
      </c>
      <c r="L2562" s="21"/>
    </row>
    <row r="2563">
      <c r="C2563" s="15" t="s">
        <v>318</v>
      </c>
      <c r="D2563" s="12"/>
      <c r="E2563" s="12" t="s">
        <v>1678</v>
      </c>
      <c r="F2563" s="21"/>
      <c r="G2563" s="21" t="s">
        <v>8469</v>
      </c>
      <c r="H2563" s="21" t="s">
        <v>8470</v>
      </c>
      <c r="I2563" s="21" t="s">
        <v>1681</v>
      </c>
      <c r="J2563" s="21" t="s">
        <v>8471</v>
      </c>
      <c r="K2563" s="20" t="s">
        <v>3254</v>
      </c>
      <c r="L2563" s="21"/>
    </row>
    <row r="2564">
      <c r="C2564" s="15" t="s">
        <v>318</v>
      </c>
      <c r="D2564" s="12"/>
      <c r="E2564" s="12" t="s">
        <v>1678</v>
      </c>
      <c r="F2564" s="21"/>
      <c r="G2564" s="21" t="s">
        <v>8472</v>
      </c>
      <c r="H2564" s="21" t="s">
        <v>8473</v>
      </c>
      <c r="I2564" s="21" t="s">
        <v>1681</v>
      </c>
      <c r="J2564" s="21" t="s">
        <v>8474</v>
      </c>
      <c r="K2564" s="20" t="s">
        <v>3259</v>
      </c>
      <c r="L2564" s="21"/>
    </row>
    <row r="2565">
      <c r="C2565" s="15" t="s">
        <v>318</v>
      </c>
      <c r="D2565" s="12"/>
      <c r="E2565" s="12" t="s">
        <v>1678</v>
      </c>
      <c r="F2565" s="21"/>
      <c r="G2565" s="21" t="s">
        <v>8475</v>
      </c>
      <c r="H2565" s="21" t="s">
        <v>8476</v>
      </c>
      <c r="I2565" s="21" t="s">
        <v>1681</v>
      </c>
      <c r="J2565" s="21" t="s">
        <v>8477</v>
      </c>
      <c r="K2565" s="20" t="s">
        <v>3264</v>
      </c>
      <c r="L2565" s="21"/>
    </row>
    <row r="2566">
      <c r="C2566" s="15" t="s">
        <v>318</v>
      </c>
      <c r="D2566" s="12"/>
      <c r="E2566" s="12" t="s">
        <v>1656</v>
      </c>
      <c r="F2566" s="21"/>
      <c r="G2566" s="21" t="s">
        <v>8478</v>
      </c>
      <c r="H2566" s="21" t="s">
        <v>8479</v>
      </c>
      <c r="I2566" s="21" t="s">
        <v>1637</v>
      </c>
      <c r="J2566" s="21" t="s">
        <v>8480</v>
      </c>
      <c r="K2566" s="20" t="s">
        <v>1833</v>
      </c>
      <c r="L2566" s="21"/>
    </row>
    <row r="2567">
      <c r="C2567" s="15" t="s">
        <v>318</v>
      </c>
      <c r="D2567" s="12"/>
      <c r="E2567" s="12" t="s">
        <v>1719</v>
      </c>
      <c r="F2567" s="21"/>
      <c r="G2567" s="21" t="s">
        <v>8481</v>
      </c>
      <c r="H2567" s="21" t="s">
        <v>8482</v>
      </c>
      <c r="I2567" s="21" t="s">
        <v>1722</v>
      </c>
      <c r="J2567" s="21" t="s">
        <v>8483</v>
      </c>
      <c r="K2567" s="20" t="s">
        <v>3269</v>
      </c>
      <c r="L2567" s="21"/>
    </row>
    <row r="2568">
      <c r="C2568" s="15" t="s">
        <v>318</v>
      </c>
      <c r="D2568" s="12"/>
      <c r="E2568" s="12" t="s">
        <v>1719</v>
      </c>
      <c r="F2568" s="21"/>
      <c r="G2568" s="21" t="s">
        <v>8484</v>
      </c>
      <c r="H2568" s="21" t="s">
        <v>8485</v>
      </c>
      <c r="I2568" s="21" t="s">
        <v>1722</v>
      </c>
      <c r="J2568" s="21" t="s">
        <v>8486</v>
      </c>
      <c r="K2568" s="20" t="s">
        <v>2769</v>
      </c>
      <c r="L2568" s="21"/>
    </row>
    <row r="2569">
      <c r="C2569" s="15" t="s">
        <v>318</v>
      </c>
      <c r="D2569" s="12"/>
      <c r="E2569" s="12" t="s">
        <v>1719</v>
      </c>
      <c r="F2569" s="21"/>
      <c r="G2569" s="21" t="s">
        <v>8487</v>
      </c>
      <c r="H2569" s="21" t="s">
        <v>8485</v>
      </c>
      <c r="I2569" s="21" t="s">
        <v>1722</v>
      </c>
      <c r="J2569" s="21" t="s">
        <v>8488</v>
      </c>
      <c r="K2569" s="20" t="s">
        <v>2773</v>
      </c>
      <c r="L2569" s="21"/>
    </row>
    <row r="2570">
      <c r="C2570" s="15" t="s">
        <v>318</v>
      </c>
      <c r="D2570" s="12"/>
      <c r="E2570" s="12" t="s">
        <v>1712</v>
      </c>
      <c r="F2570" s="21"/>
      <c r="G2570" s="21" t="s">
        <v>8489</v>
      </c>
      <c r="H2570" s="21" t="s">
        <v>8490</v>
      </c>
      <c r="I2570" s="21" t="s">
        <v>1715</v>
      </c>
      <c r="J2570" s="21" t="s">
        <v>8491</v>
      </c>
      <c r="K2570" s="20" t="s">
        <v>1717</v>
      </c>
      <c r="L2570" s="21"/>
    </row>
    <row r="2571">
      <c r="C2571" s="15" t="s">
        <v>318</v>
      </c>
      <c r="D2571" s="12"/>
      <c r="E2571" s="12" t="s">
        <v>1712</v>
      </c>
      <c r="F2571" s="21"/>
      <c r="G2571" s="21" t="s">
        <v>8492</v>
      </c>
      <c r="H2571" s="21" t="s">
        <v>8493</v>
      </c>
      <c r="I2571" s="21" t="s">
        <v>1715</v>
      </c>
      <c r="J2571" s="21" t="s">
        <v>8494</v>
      </c>
      <c r="K2571" s="20" t="s">
        <v>1717</v>
      </c>
      <c r="L2571" s="21"/>
    </row>
    <row r="2572">
      <c r="C2572" s="15" t="s">
        <v>318</v>
      </c>
      <c r="D2572" s="12"/>
      <c r="E2572" s="12" t="s">
        <v>1678</v>
      </c>
      <c r="F2572" s="21"/>
      <c r="G2572" s="21" t="s">
        <v>8495</v>
      </c>
      <c r="H2572" s="21" t="s">
        <v>8496</v>
      </c>
      <c r="I2572" s="21" t="s">
        <v>1681</v>
      </c>
      <c r="J2572" s="21" t="s">
        <v>8497</v>
      </c>
      <c r="K2572" s="20" t="s">
        <v>6941</v>
      </c>
      <c r="L2572" s="21"/>
    </row>
    <row r="2573">
      <c r="C2573" s="15" t="s">
        <v>318</v>
      </c>
      <c r="D2573" s="12"/>
      <c r="E2573" s="12" t="s">
        <v>1678</v>
      </c>
      <c r="F2573" s="21"/>
      <c r="G2573" s="21" t="s">
        <v>8498</v>
      </c>
      <c r="H2573" s="21" t="s">
        <v>8499</v>
      </c>
      <c r="I2573" s="21" t="s">
        <v>1681</v>
      </c>
      <c r="J2573" s="21" t="s">
        <v>8500</v>
      </c>
      <c r="K2573" s="20" t="s">
        <v>8501</v>
      </c>
      <c r="L2573" s="21"/>
    </row>
    <row r="2574">
      <c r="C2574" s="15" t="s">
        <v>318</v>
      </c>
      <c r="D2574" s="12"/>
      <c r="E2574" s="12" t="s">
        <v>1619</v>
      </c>
      <c r="F2574" s="21"/>
      <c r="G2574" s="21" t="s">
        <v>8502</v>
      </c>
      <c r="H2574" s="21" t="s">
        <v>8503</v>
      </c>
      <c r="I2574" s="21" t="s">
        <v>1588</v>
      </c>
      <c r="J2574" s="21" t="s">
        <v>8504</v>
      </c>
      <c r="K2574" s="20" t="s">
        <v>3509</v>
      </c>
      <c r="L2574" s="21"/>
    </row>
    <row r="2575">
      <c r="C2575" s="15" t="s">
        <v>318</v>
      </c>
      <c r="D2575" s="12"/>
      <c r="E2575" s="12" t="s">
        <v>1619</v>
      </c>
      <c r="F2575" s="21"/>
      <c r="G2575" s="21" t="s">
        <v>8505</v>
      </c>
      <c r="H2575" s="21" t="s">
        <v>8506</v>
      </c>
      <c r="I2575" s="21" t="s">
        <v>1588</v>
      </c>
      <c r="J2575" s="21" t="s">
        <v>8507</v>
      </c>
      <c r="K2575" s="20" t="s">
        <v>8508</v>
      </c>
      <c r="L2575" s="21"/>
    </row>
    <row r="2576">
      <c r="C2576" s="15" t="s">
        <v>318</v>
      </c>
      <c r="D2576" s="12"/>
      <c r="E2576" s="12" t="s">
        <v>1619</v>
      </c>
      <c r="F2576" s="21"/>
      <c r="G2576" s="21" t="s">
        <v>8509</v>
      </c>
      <c r="H2576" s="21" t="s">
        <v>8510</v>
      </c>
      <c r="I2576" s="21" t="s">
        <v>1588</v>
      </c>
      <c r="J2576" s="21" t="s">
        <v>8511</v>
      </c>
      <c r="K2576" s="20" t="s">
        <v>8508</v>
      </c>
      <c r="L2576" s="21"/>
    </row>
    <row r="2577">
      <c r="C2577" s="15" t="s">
        <v>318</v>
      </c>
      <c r="D2577" s="12"/>
      <c r="E2577" s="12" t="s">
        <v>1619</v>
      </c>
      <c r="F2577" s="21"/>
      <c r="G2577" s="21" t="s">
        <v>8512</v>
      </c>
      <c r="H2577" s="21" t="s">
        <v>8513</v>
      </c>
      <c r="I2577" s="21" t="s">
        <v>1588</v>
      </c>
      <c r="J2577" s="21" t="s">
        <v>8514</v>
      </c>
      <c r="K2577" s="20" t="s">
        <v>8508</v>
      </c>
      <c r="L2577" s="21"/>
    </row>
    <row r="2578">
      <c r="C2578" s="15" t="s">
        <v>318</v>
      </c>
      <c r="D2578" s="12"/>
      <c r="E2578" s="12" t="s">
        <v>1619</v>
      </c>
      <c r="F2578" s="21"/>
      <c r="G2578" s="21" t="s">
        <v>8515</v>
      </c>
      <c r="H2578" s="21" t="s">
        <v>8516</v>
      </c>
      <c r="I2578" s="21" t="s">
        <v>1588</v>
      </c>
      <c r="J2578" s="21" t="s">
        <v>8517</v>
      </c>
      <c r="K2578" s="20" t="s">
        <v>8508</v>
      </c>
      <c r="L2578" s="21"/>
    </row>
    <row r="2579">
      <c r="C2579" s="15" t="s">
        <v>318</v>
      </c>
      <c r="D2579" s="12"/>
      <c r="E2579" s="12" t="s">
        <v>1619</v>
      </c>
      <c r="F2579" s="21"/>
      <c r="G2579" s="21" t="s">
        <v>8518</v>
      </c>
      <c r="H2579" s="21" t="s">
        <v>8519</v>
      </c>
      <c r="I2579" s="21" t="s">
        <v>1588</v>
      </c>
      <c r="J2579" s="21" t="s">
        <v>8520</v>
      </c>
      <c r="K2579" s="20" t="s">
        <v>8508</v>
      </c>
      <c r="L2579" s="21"/>
    </row>
    <row r="2580">
      <c r="C2580" s="15" t="s">
        <v>318</v>
      </c>
      <c r="D2580" s="12"/>
      <c r="E2580" s="12" t="s">
        <v>1619</v>
      </c>
      <c r="F2580" s="21"/>
      <c r="G2580" s="21" t="s">
        <v>8521</v>
      </c>
      <c r="H2580" s="21" t="s">
        <v>8522</v>
      </c>
      <c r="I2580" s="21" t="s">
        <v>1588</v>
      </c>
      <c r="J2580" s="21" t="s">
        <v>8523</v>
      </c>
      <c r="K2580" s="20" t="s">
        <v>8508</v>
      </c>
      <c r="L2580" s="21"/>
    </row>
    <row r="2581">
      <c r="C2581" s="15" t="s">
        <v>318</v>
      </c>
      <c r="D2581" s="12"/>
      <c r="E2581" s="12" t="s">
        <v>1619</v>
      </c>
      <c r="F2581" s="21"/>
      <c r="G2581" s="21" t="s">
        <v>8524</v>
      </c>
      <c r="H2581" s="21" t="s">
        <v>8525</v>
      </c>
      <c r="I2581" s="21" t="s">
        <v>1588</v>
      </c>
      <c r="J2581" s="21" t="s">
        <v>8526</v>
      </c>
      <c r="K2581" s="20" t="s">
        <v>8508</v>
      </c>
      <c r="L2581" s="21"/>
    </row>
    <row r="2582">
      <c r="C2582" s="15" t="s">
        <v>318</v>
      </c>
      <c r="D2582" s="12"/>
      <c r="E2582" s="12" t="s">
        <v>1619</v>
      </c>
      <c r="F2582" s="21"/>
      <c r="G2582" s="21" t="s">
        <v>8527</v>
      </c>
      <c r="H2582" s="21" t="s">
        <v>8528</v>
      </c>
      <c r="I2582" s="21" t="s">
        <v>1588</v>
      </c>
      <c r="J2582" s="21" t="s">
        <v>8529</v>
      </c>
      <c r="K2582" s="20" t="s">
        <v>8508</v>
      </c>
      <c r="L2582" s="21"/>
    </row>
    <row r="2583">
      <c r="C2583" s="15" t="s">
        <v>318</v>
      </c>
      <c r="D2583" s="12"/>
      <c r="E2583" s="12" t="s">
        <v>1619</v>
      </c>
      <c r="F2583" s="21"/>
      <c r="G2583" s="21" t="s">
        <v>8530</v>
      </c>
      <c r="H2583" s="21" t="s">
        <v>8531</v>
      </c>
      <c r="I2583" s="21" t="s">
        <v>1588</v>
      </c>
      <c r="J2583" s="21" t="s">
        <v>8532</v>
      </c>
      <c r="K2583" s="20" t="s">
        <v>8508</v>
      </c>
      <c r="L2583" s="21"/>
    </row>
    <row r="2584">
      <c r="C2584" s="15" t="s">
        <v>318</v>
      </c>
      <c r="D2584" s="12"/>
      <c r="E2584" s="12" t="s">
        <v>1619</v>
      </c>
      <c r="F2584" s="21"/>
      <c r="G2584" s="21" t="s">
        <v>8533</v>
      </c>
      <c r="H2584" s="21" t="s">
        <v>8534</v>
      </c>
      <c r="I2584" s="21" t="s">
        <v>1588</v>
      </c>
      <c r="J2584" s="21" t="s">
        <v>8535</v>
      </c>
      <c r="K2584" s="20" t="s">
        <v>8508</v>
      </c>
      <c r="L2584" s="21"/>
    </row>
    <row r="2585">
      <c r="C2585" s="15" t="s">
        <v>318</v>
      </c>
      <c r="D2585" s="12"/>
      <c r="E2585" s="12" t="s">
        <v>1619</v>
      </c>
      <c r="F2585" s="21"/>
      <c r="G2585" s="21" t="s">
        <v>8536</v>
      </c>
      <c r="H2585" s="21" t="s">
        <v>8537</v>
      </c>
      <c r="I2585" s="21" t="s">
        <v>1588</v>
      </c>
      <c r="J2585" s="21" t="s">
        <v>8538</v>
      </c>
      <c r="K2585" s="20" t="s">
        <v>8508</v>
      </c>
      <c r="L2585" s="21"/>
    </row>
    <row r="2586">
      <c r="C2586" s="15" t="s">
        <v>318</v>
      </c>
      <c r="D2586" s="12"/>
      <c r="E2586" s="12" t="s">
        <v>1619</v>
      </c>
      <c r="F2586" s="21"/>
      <c r="G2586" s="21" t="s">
        <v>8539</v>
      </c>
      <c r="H2586" s="21" t="s">
        <v>8540</v>
      </c>
      <c r="I2586" s="21" t="s">
        <v>1588</v>
      </c>
      <c r="J2586" s="21" t="s">
        <v>8541</v>
      </c>
      <c r="K2586" s="20" t="s">
        <v>8508</v>
      </c>
      <c r="L2586" s="21"/>
    </row>
    <row r="2587">
      <c r="C2587" s="15" t="s">
        <v>318</v>
      </c>
      <c r="D2587" s="12"/>
      <c r="E2587" s="12" t="s">
        <v>1619</v>
      </c>
      <c r="F2587" s="21"/>
      <c r="G2587" s="21" t="s">
        <v>8542</v>
      </c>
      <c r="H2587" s="21" t="s">
        <v>8543</v>
      </c>
      <c r="I2587" s="21" t="s">
        <v>1588</v>
      </c>
      <c r="J2587" s="21" t="s">
        <v>8544</v>
      </c>
      <c r="K2587" s="20" t="s">
        <v>8508</v>
      </c>
      <c r="L2587" s="21"/>
    </row>
    <row r="2588">
      <c r="C2588" s="15" t="s">
        <v>318</v>
      </c>
      <c r="D2588" s="12"/>
      <c r="E2588" s="12" t="s">
        <v>1619</v>
      </c>
      <c r="F2588" s="21"/>
      <c r="G2588" s="21" t="s">
        <v>8545</v>
      </c>
      <c r="H2588" s="21" t="s">
        <v>8546</v>
      </c>
      <c r="I2588" s="21" t="s">
        <v>1588</v>
      </c>
      <c r="J2588" s="21" t="s">
        <v>8547</v>
      </c>
      <c r="K2588" s="20" t="s">
        <v>8508</v>
      </c>
      <c r="L2588" s="21"/>
    </row>
    <row r="2589">
      <c r="C2589" s="15" t="s">
        <v>318</v>
      </c>
      <c r="D2589" s="12"/>
      <c r="E2589" s="12" t="s">
        <v>1619</v>
      </c>
      <c r="F2589" s="21"/>
      <c r="G2589" s="21" t="s">
        <v>8548</v>
      </c>
      <c r="H2589" s="21" t="s">
        <v>8549</v>
      </c>
      <c r="I2589" s="21" t="s">
        <v>1588</v>
      </c>
      <c r="J2589" s="21" t="s">
        <v>8550</v>
      </c>
      <c r="K2589" s="20" t="s">
        <v>8508</v>
      </c>
      <c r="L2589" s="21"/>
    </row>
    <row r="2590">
      <c r="C2590" s="15" t="s">
        <v>318</v>
      </c>
      <c r="D2590" s="12"/>
      <c r="E2590" s="12" t="s">
        <v>1619</v>
      </c>
      <c r="F2590" s="21"/>
      <c r="G2590" s="21" t="s">
        <v>8551</v>
      </c>
      <c r="H2590" s="21" t="s">
        <v>8552</v>
      </c>
      <c r="I2590" s="21" t="s">
        <v>1588</v>
      </c>
      <c r="J2590" s="21" t="s">
        <v>8553</v>
      </c>
      <c r="K2590" s="20" t="s">
        <v>8508</v>
      </c>
      <c r="L2590" s="21"/>
    </row>
    <row r="2591">
      <c r="C2591" s="15" t="s">
        <v>318</v>
      </c>
      <c r="D2591" s="12"/>
      <c r="E2591" s="12" t="s">
        <v>1619</v>
      </c>
      <c r="F2591" s="21"/>
      <c r="G2591" s="21" t="s">
        <v>8554</v>
      </c>
      <c r="H2591" s="21" t="s">
        <v>8555</v>
      </c>
      <c r="I2591" s="21" t="s">
        <v>1588</v>
      </c>
      <c r="J2591" s="21" t="s">
        <v>8556</v>
      </c>
      <c r="K2591" s="20" t="s">
        <v>8508</v>
      </c>
      <c r="L2591" s="21"/>
    </row>
    <row r="2592">
      <c r="C2592" s="15" t="s">
        <v>318</v>
      </c>
      <c r="D2592" s="12"/>
      <c r="E2592" s="12" t="s">
        <v>1619</v>
      </c>
      <c r="F2592" s="21"/>
      <c r="G2592" s="21" t="s">
        <v>8557</v>
      </c>
      <c r="H2592" s="21" t="s">
        <v>8558</v>
      </c>
      <c r="I2592" s="21" t="s">
        <v>1588</v>
      </c>
      <c r="J2592" s="21" t="s">
        <v>8559</v>
      </c>
      <c r="K2592" s="20" t="s">
        <v>8508</v>
      </c>
      <c r="L2592" s="21"/>
    </row>
    <row r="2593">
      <c r="C2593" s="15" t="s">
        <v>318</v>
      </c>
      <c r="D2593" s="12"/>
      <c r="E2593" s="12" t="s">
        <v>1619</v>
      </c>
      <c r="F2593" s="21"/>
      <c r="G2593" s="21" t="s">
        <v>8560</v>
      </c>
      <c r="H2593" s="21" t="s">
        <v>8561</v>
      </c>
      <c r="I2593" s="21" t="s">
        <v>1588</v>
      </c>
      <c r="J2593" s="21" t="s">
        <v>8562</v>
      </c>
      <c r="K2593" s="20" t="s">
        <v>8508</v>
      </c>
      <c r="L2593" s="21"/>
    </row>
    <row r="2594">
      <c r="C2594" s="15" t="s">
        <v>318</v>
      </c>
      <c r="D2594" s="12"/>
      <c r="E2594" s="12" t="s">
        <v>1619</v>
      </c>
      <c r="F2594" s="21"/>
      <c r="G2594" s="21" t="s">
        <v>8563</v>
      </c>
      <c r="H2594" s="21" t="s">
        <v>8564</v>
      </c>
      <c r="I2594" s="21" t="s">
        <v>1588</v>
      </c>
      <c r="J2594" s="21" t="s">
        <v>8565</v>
      </c>
      <c r="K2594" s="20" t="s">
        <v>8508</v>
      </c>
      <c r="L2594" s="21"/>
    </row>
    <row r="2595">
      <c r="C2595" s="15" t="s">
        <v>318</v>
      </c>
      <c r="D2595" s="12"/>
      <c r="E2595" s="12" t="s">
        <v>1619</v>
      </c>
      <c r="F2595" s="21"/>
      <c r="G2595" s="21" t="s">
        <v>8566</v>
      </c>
      <c r="H2595" s="21" t="s">
        <v>8567</v>
      </c>
      <c r="I2595" s="21" t="s">
        <v>1588</v>
      </c>
      <c r="J2595" s="21" t="s">
        <v>8568</v>
      </c>
      <c r="K2595" s="20" t="s">
        <v>8508</v>
      </c>
      <c r="L2595" s="21"/>
    </row>
    <row r="2596">
      <c r="C2596" s="15" t="s">
        <v>318</v>
      </c>
      <c r="D2596" s="12"/>
      <c r="E2596" s="12" t="s">
        <v>1619</v>
      </c>
      <c r="F2596" s="21"/>
      <c r="G2596" s="21" t="s">
        <v>8569</v>
      </c>
      <c r="H2596" s="21" t="s">
        <v>8570</v>
      </c>
      <c r="I2596" s="21" t="s">
        <v>1588</v>
      </c>
      <c r="J2596" s="21" t="s">
        <v>8571</v>
      </c>
      <c r="K2596" s="20" t="s">
        <v>8508</v>
      </c>
      <c r="L2596" s="21"/>
    </row>
    <row r="2597">
      <c r="C2597" s="15" t="s">
        <v>318</v>
      </c>
      <c r="D2597" s="12"/>
      <c r="E2597" s="12" t="s">
        <v>1619</v>
      </c>
      <c r="F2597" s="21"/>
      <c r="G2597" s="21" t="s">
        <v>8572</v>
      </c>
      <c r="H2597" s="21" t="s">
        <v>8573</v>
      </c>
      <c r="I2597" s="21" t="s">
        <v>1588</v>
      </c>
      <c r="J2597" s="21" t="s">
        <v>8574</v>
      </c>
      <c r="K2597" s="20" t="s">
        <v>8508</v>
      </c>
      <c r="L2597" s="21"/>
    </row>
    <row r="2598">
      <c r="C2598" s="15" t="s">
        <v>318</v>
      </c>
      <c r="D2598" s="12"/>
      <c r="E2598" s="12" t="s">
        <v>1619</v>
      </c>
      <c r="F2598" s="21"/>
      <c r="G2598" s="21" t="s">
        <v>8575</v>
      </c>
      <c r="H2598" s="21" t="s">
        <v>8576</v>
      </c>
      <c r="I2598" s="21" t="s">
        <v>1588</v>
      </c>
      <c r="J2598" s="21" t="s">
        <v>8577</v>
      </c>
      <c r="K2598" s="20" t="s">
        <v>8508</v>
      </c>
      <c r="L2598" s="21"/>
    </row>
    <row r="2599">
      <c r="C2599" s="15" t="s">
        <v>318</v>
      </c>
      <c r="D2599" s="12"/>
      <c r="E2599" s="12" t="s">
        <v>1619</v>
      </c>
      <c r="F2599" s="21"/>
      <c r="G2599" s="21" t="s">
        <v>8578</v>
      </c>
      <c r="H2599" s="21" t="s">
        <v>8579</v>
      </c>
      <c r="I2599" s="21" t="s">
        <v>1588</v>
      </c>
      <c r="J2599" s="21" t="s">
        <v>8580</v>
      </c>
      <c r="K2599" s="20" t="s">
        <v>8508</v>
      </c>
      <c r="L2599" s="21"/>
    </row>
    <row r="2600">
      <c r="C2600" s="15" t="s">
        <v>318</v>
      </c>
      <c r="D2600" s="12"/>
      <c r="E2600" s="12" t="s">
        <v>1619</v>
      </c>
      <c r="F2600" s="21"/>
      <c r="G2600" s="21" t="s">
        <v>8581</v>
      </c>
      <c r="H2600" s="21" t="s">
        <v>8582</v>
      </c>
      <c r="I2600" s="21" t="s">
        <v>1588</v>
      </c>
      <c r="J2600" s="21" t="s">
        <v>8583</v>
      </c>
      <c r="K2600" s="20" t="s">
        <v>8508</v>
      </c>
      <c r="L2600" s="21"/>
    </row>
    <row r="2601">
      <c r="C2601" s="15" t="s">
        <v>318</v>
      </c>
      <c r="D2601" s="12"/>
      <c r="E2601" s="12" t="s">
        <v>1619</v>
      </c>
      <c r="F2601" s="21"/>
      <c r="G2601" s="21" t="s">
        <v>8584</v>
      </c>
      <c r="H2601" s="21" t="s">
        <v>8585</v>
      </c>
      <c r="I2601" s="21" t="s">
        <v>1588</v>
      </c>
      <c r="J2601" s="21" t="s">
        <v>8586</v>
      </c>
      <c r="K2601" s="20" t="s">
        <v>8508</v>
      </c>
      <c r="L2601" s="21"/>
    </row>
    <row r="2602">
      <c r="C2602" s="15" t="s">
        <v>318</v>
      </c>
      <c r="D2602" s="12"/>
      <c r="E2602" s="12" t="s">
        <v>1619</v>
      </c>
      <c r="F2602" s="21"/>
      <c r="G2602" s="21" t="s">
        <v>8587</v>
      </c>
      <c r="H2602" s="21" t="s">
        <v>8588</v>
      </c>
      <c r="I2602" s="21" t="s">
        <v>1588</v>
      </c>
      <c r="J2602" s="21" t="s">
        <v>8589</v>
      </c>
      <c r="K2602" s="20" t="s">
        <v>8508</v>
      </c>
      <c r="L2602" s="21"/>
    </row>
    <row r="2603">
      <c r="C2603" s="15" t="s">
        <v>318</v>
      </c>
      <c r="D2603" s="12"/>
      <c r="E2603" s="12" t="s">
        <v>1619</v>
      </c>
      <c r="F2603" s="21"/>
      <c r="G2603" s="21" t="s">
        <v>8505</v>
      </c>
      <c r="H2603" s="21" t="s">
        <v>8590</v>
      </c>
      <c r="I2603" s="21" t="s">
        <v>1588</v>
      </c>
      <c r="J2603" s="21" t="s">
        <v>8591</v>
      </c>
      <c r="K2603" s="20" t="s">
        <v>8592</v>
      </c>
      <c r="L2603" s="21"/>
    </row>
    <row r="2604">
      <c r="C2604" s="15" t="s">
        <v>318</v>
      </c>
      <c r="D2604" s="12"/>
      <c r="E2604" s="12" t="s">
        <v>1619</v>
      </c>
      <c r="F2604" s="21"/>
      <c r="G2604" s="21" t="s">
        <v>8539</v>
      </c>
      <c r="H2604" s="21" t="s">
        <v>8593</v>
      </c>
      <c r="I2604" s="21" t="s">
        <v>1588</v>
      </c>
      <c r="J2604" s="21" t="s">
        <v>8594</v>
      </c>
      <c r="K2604" s="20" t="s">
        <v>8592</v>
      </c>
      <c r="L2604" s="21"/>
    </row>
    <row r="2605">
      <c r="C2605" s="15" t="s">
        <v>318</v>
      </c>
      <c r="D2605" s="12"/>
      <c r="E2605" s="12" t="s">
        <v>1619</v>
      </c>
      <c r="F2605" s="21"/>
      <c r="G2605" s="21" t="s">
        <v>8569</v>
      </c>
      <c r="H2605" s="21" t="s">
        <v>8595</v>
      </c>
      <c r="I2605" s="21" t="s">
        <v>1588</v>
      </c>
      <c r="J2605" s="21" t="s">
        <v>8596</v>
      </c>
      <c r="K2605" s="20" t="s">
        <v>8592</v>
      </c>
      <c r="L2605" s="21"/>
    </row>
    <row r="2606">
      <c r="C2606" s="15" t="s">
        <v>318</v>
      </c>
      <c r="D2606" s="12"/>
      <c r="E2606" s="12" t="s">
        <v>1619</v>
      </c>
      <c r="F2606" s="21"/>
      <c r="G2606" s="21" t="s">
        <v>8572</v>
      </c>
      <c r="H2606" s="21" t="s">
        <v>8597</v>
      </c>
      <c r="I2606" s="21" t="s">
        <v>1588</v>
      </c>
      <c r="J2606" s="21" t="s">
        <v>8598</v>
      </c>
      <c r="K2606" s="20" t="s">
        <v>8592</v>
      </c>
      <c r="L2606" s="21"/>
    </row>
    <row r="2607">
      <c r="C2607" s="15" t="s">
        <v>318</v>
      </c>
      <c r="D2607" s="12"/>
      <c r="E2607" s="12" t="s">
        <v>1619</v>
      </c>
      <c r="F2607" s="21"/>
      <c r="G2607" s="21" t="s">
        <v>8575</v>
      </c>
      <c r="H2607" s="21" t="s">
        <v>8599</v>
      </c>
      <c r="I2607" s="21" t="s">
        <v>1588</v>
      </c>
      <c r="J2607" s="21" t="s">
        <v>8600</v>
      </c>
      <c r="K2607" s="20" t="s">
        <v>8592</v>
      </c>
      <c r="L2607" s="21"/>
    </row>
    <row r="2608">
      <c r="C2608" s="15" t="s">
        <v>318</v>
      </c>
      <c r="D2608" s="12"/>
      <c r="E2608" s="12" t="s">
        <v>1619</v>
      </c>
      <c r="F2608" s="21"/>
      <c r="G2608" s="21" t="s">
        <v>8578</v>
      </c>
      <c r="H2608" s="21" t="s">
        <v>8601</v>
      </c>
      <c r="I2608" s="21" t="s">
        <v>1588</v>
      </c>
      <c r="J2608" s="21" t="s">
        <v>8602</v>
      </c>
      <c r="K2608" s="20" t="s">
        <v>8592</v>
      </c>
      <c r="L2608" s="21"/>
    </row>
    <row r="2609">
      <c r="C2609" s="15" t="s">
        <v>318</v>
      </c>
      <c r="D2609" s="12"/>
      <c r="E2609" s="12" t="s">
        <v>1619</v>
      </c>
      <c r="F2609" s="21"/>
      <c r="G2609" s="21" t="s">
        <v>8581</v>
      </c>
      <c r="H2609" s="21" t="s">
        <v>8603</v>
      </c>
      <c r="I2609" s="21" t="s">
        <v>1588</v>
      </c>
      <c r="J2609" s="21" t="s">
        <v>8604</v>
      </c>
      <c r="K2609" s="20" t="s">
        <v>8592</v>
      </c>
      <c r="L2609" s="21"/>
    </row>
    <row r="2610">
      <c r="C2610" s="15" t="s">
        <v>318</v>
      </c>
      <c r="D2610" s="12"/>
      <c r="E2610" s="12" t="s">
        <v>1619</v>
      </c>
      <c r="F2610" s="21"/>
      <c r="G2610" s="21" t="s">
        <v>8584</v>
      </c>
      <c r="H2610" s="21" t="s">
        <v>8605</v>
      </c>
      <c r="I2610" s="21" t="s">
        <v>1588</v>
      </c>
      <c r="J2610" s="21" t="s">
        <v>8606</v>
      </c>
      <c r="K2610" s="20" t="s">
        <v>8592</v>
      </c>
      <c r="L2610" s="21"/>
    </row>
    <row r="2611">
      <c r="C2611" s="15" t="s">
        <v>318</v>
      </c>
      <c r="D2611" s="12"/>
      <c r="E2611" s="12" t="s">
        <v>1619</v>
      </c>
      <c r="F2611" s="21"/>
      <c r="G2611" s="21" t="s">
        <v>8587</v>
      </c>
      <c r="H2611" s="21" t="s">
        <v>8607</v>
      </c>
      <c r="I2611" s="21" t="s">
        <v>1588</v>
      </c>
      <c r="J2611" s="21" t="s">
        <v>8608</v>
      </c>
      <c r="K2611" s="20" t="s">
        <v>8592</v>
      </c>
      <c r="L2611" s="21"/>
    </row>
    <row r="2612">
      <c r="C2612" s="15" t="s">
        <v>318</v>
      </c>
      <c r="D2612" s="12"/>
      <c r="E2612" s="12" t="s">
        <v>1729</v>
      </c>
      <c r="F2612" s="21"/>
      <c r="G2612" s="21" t="s">
        <v>8609</v>
      </c>
      <c r="H2612" s="21" t="s">
        <v>8610</v>
      </c>
      <c r="I2612" s="21" t="s">
        <v>1607</v>
      </c>
      <c r="J2612" s="21" t="s">
        <v>8611</v>
      </c>
      <c r="K2612" s="20" t="s">
        <v>8612</v>
      </c>
      <c r="L2612" s="21"/>
    </row>
    <row r="2613">
      <c r="C2613" s="15" t="s">
        <v>318</v>
      </c>
      <c r="D2613" s="12"/>
      <c r="E2613" s="12" t="s">
        <v>1656</v>
      </c>
      <c r="F2613" s="21"/>
      <c r="G2613" s="21" t="s">
        <v>8613</v>
      </c>
      <c r="H2613" s="21" t="s">
        <v>8610</v>
      </c>
      <c r="I2613" s="21" t="s">
        <v>1637</v>
      </c>
      <c r="J2613" s="21" t="s">
        <v>8614</v>
      </c>
      <c r="K2613" s="20" t="s">
        <v>2206</v>
      </c>
      <c r="L2613" s="21"/>
    </row>
    <row r="2614">
      <c r="C2614" s="15" t="s">
        <v>318</v>
      </c>
      <c r="D2614" s="12"/>
      <c r="E2614" s="12" t="s">
        <v>1656</v>
      </c>
      <c r="F2614" s="21"/>
      <c r="G2614" s="21" t="s">
        <v>8613</v>
      </c>
      <c r="H2614" s="21" t="s">
        <v>8610</v>
      </c>
      <c r="I2614" s="21" t="s">
        <v>1637</v>
      </c>
      <c r="J2614" s="21" t="s">
        <v>8615</v>
      </c>
      <c r="K2614" s="20" t="s">
        <v>2245</v>
      </c>
      <c r="L2614" s="21"/>
    </row>
    <row r="2615">
      <c r="C2615" s="15" t="s">
        <v>318</v>
      </c>
      <c r="D2615" s="12"/>
      <c r="E2615" s="12" t="s">
        <v>1656</v>
      </c>
      <c r="F2615" s="21"/>
      <c r="G2615" s="21" t="s">
        <v>8616</v>
      </c>
      <c r="H2615" s="21" t="s">
        <v>8610</v>
      </c>
      <c r="I2615" s="21" t="s">
        <v>1637</v>
      </c>
      <c r="J2615" s="21" t="s">
        <v>8617</v>
      </c>
      <c r="K2615" s="20" t="s">
        <v>2781</v>
      </c>
      <c r="L2615" s="21"/>
    </row>
    <row r="2616">
      <c r="C2616" s="15" t="s">
        <v>318</v>
      </c>
      <c r="D2616" s="12"/>
      <c r="E2616" s="12" t="s">
        <v>1656</v>
      </c>
      <c r="F2616" s="21"/>
      <c r="G2616" s="21" t="s">
        <v>8618</v>
      </c>
      <c r="H2616" s="21" t="s">
        <v>8610</v>
      </c>
      <c r="I2616" s="21" t="s">
        <v>1637</v>
      </c>
      <c r="J2616" s="21" t="s">
        <v>8619</v>
      </c>
      <c r="K2616" s="20" t="s">
        <v>2248</v>
      </c>
      <c r="L2616" s="21"/>
    </row>
    <row r="2617">
      <c r="C2617" s="15" t="s">
        <v>318</v>
      </c>
      <c r="D2617" s="12"/>
      <c r="E2617" s="12" t="s">
        <v>1656</v>
      </c>
      <c r="F2617" s="21"/>
      <c r="G2617" s="21" t="s">
        <v>8620</v>
      </c>
      <c r="H2617" s="21" t="s">
        <v>8610</v>
      </c>
      <c r="I2617" s="21" t="s">
        <v>1637</v>
      </c>
      <c r="J2617" s="21" t="s">
        <v>8621</v>
      </c>
      <c r="K2617" s="20" t="s">
        <v>1833</v>
      </c>
      <c r="L2617" s="21"/>
    </row>
    <row r="2618">
      <c r="C2618" s="15" t="s">
        <v>318</v>
      </c>
      <c r="D2618" s="12"/>
      <c r="E2618" s="12" t="s">
        <v>1656</v>
      </c>
      <c r="F2618" s="21"/>
      <c r="G2618" s="21" t="s">
        <v>8622</v>
      </c>
      <c r="H2618" s="21" t="s">
        <v>8610</v>
      </c>
      <c r="I2618" s="21" t="s">
        <v>1637</v>
      </c>
      <c r="J2618" s="21" t="s">
        <v>8623</v>
      </c>
      <c r="K2618" s="20" t="s">
        <v>1833</v>
      </c>
      <c r="L2618" s="21"/>
    </row>
    <row r="2619">
      <c r="C2619" s="15" t="s">
        <v>318</v>
      </c>
      <c r="D2619" s="12"/>
      <c r="E2619" s="12" t="s">
        <v>1656</v>
      </c>
      <c r="F2619" s="21"/>
      <c r="G2619" s="21" t="s">
        <v>8613</v>
      </c>
      <c r="H2619" s="21" t="s">
        <v>8610</v>
      </c>
      <c r="I2619" s="21" t="s">
        <v>1637</v>
      </c>
      <c r="J2619" s="21" t="s">
        <v>8624</v>
      </c>
      <c r="K2619" s="20" t="s">
        <v>1754</v>
      </c>
      <c r="L2619" s="21"/>
    </row>
    <row r="2620">
      <c r="A2620" s="108">
        <v>2002.0</v>
      </c>
      <c r="B2620" s="108" t="s">
        <v>1584</v>
      </c>
      <c r="C2620" s="108" t="s">
        <v>318</v>
      </c>
      <c r="D2620" s="141"/>
      <c r="E2620" s="141" t="s">
        <v>2783</v>
      </c>
      <c r="F2620" s="142"/>
      <c r="G2620" s="142" t="s">
        <v>318</v>
      </c>
      <c r="H2620" s="142" t="s">
        <v>318</v>
      </c>
      <c r="I2620" s="142" t="s">
        <v>2784</v>
      </c>
      <c r="J2620" s="142" t="s">
        <v>8625</v>
      </c>
      <c r="K2620" s="141" t="s">
        <v>2786</v>
      </c>
      <c r="L2620" s="138"/>
      <c r="M2620" s="111"/>
      <c r="N2620" s="18"/>
      <c r="O2620" s="113"/>
      <c r="P2620" s="113"/>
      <c r="Q2620" s="18"/>
      <c r="R2620" s="18"/>
      <c r="S2620" s="15"/>
      <c r="T2620" s="18"/>
      <c r="U2620" s="18"/>
      <c r="V2620" s="18"/>
      <c r="W2620" s="18"/>
      <c r="X2620" s="18"/>
      <c r="Y2620" s="18"/>
      <c r="Z2620" s="18"/>
      <c r="AA2620" s="18"/>
      <c r="AB2620" s="18"/>
      <c r="AC2620" s="18"/>
      <c r="AD2620" s="18"/>
    </row>
    <row r="2621">
      <c r="C2621" s="15" t="s">
        <v>318</v>
      </c>
      <c r="D2621" s="12"/>
      <c r="E2621" s="12" t="s">
        <v>1654</v>
      </c>
      <c r="F2621" s="21"/>
      <c r="G2621" s="21" t="s">
        <v>8626</v>
      </c>
      <c r="H2621" s="21" t="s">
        <v>8610</v>
      </c>
      <c r="I2621" s="21" t="s">
        <v>1600</v>
      </c>
      <c r="J2621" s="21" t="s">
        <v>8627</v>
      </c>
      <c r="K2621" s="20" t="s">
        <v>2048</v>
      </c>
      <c r="L2621" s="21"/>
    </row>
    <row r="2622">
      <c r="C2622" s="15" t="s">
        <v>318</v>
      </c>
      <c r="D2622" s="12"/>
      <c r="E2622" s="12" t="s">
        <v>1654</v>
      </c>
      <c r="F2622" s="21"/>
      <c r="G2622" s="21" t="s">
        <v>319</v>
      </c>
      <c r="H2622" s="21" t="s">
        <v>8610</v>
      </c>
      <c r="I2622" s="21" t="s">
        <v>1600</v>
      </c>
      <c r="J2622" s="21" t="s">
        <v>8628</v>
      </c>
      <c r="K2622" s="20" t="s">
        <v>3315</v>
      </c>
      <c r="L2622" s="21"/>
    </row>
    <row r="2623">
      <c r="C2623" s="15" t="s">
        <v>318</v>
      </c>
      <c r="D2623" s="12"/>
      <c r="E2623" s="12" t="s">
        <v>1678</v>
      </c>
      <c r="F2623" s="21"/>
      <c r="G2623" s="21" t="s">
        <v>8629</v>
      </c>
      <c r="H2623" s="21" t="s">
        <v>8630</v>
      </c>
      <c r="I2623" s="21" t="s">
        <v>1681</v>
      </c>
      <c r="J2623" s="21" t="s">
        <v>8631</v>
      </c>
      <c r="K2623" s="20" t="s">
        <v>6774</v>
      </c>
      <c r="L2623" s="21"/>
    </row>
    <row r="2624">
      <c r="C2624" s="15" t="s">
        <v>318</v>
      </c>
      <c r="D2624" s="12"/>
      <c r="E2624" s="12" t="s">
        <v>1678</v>
      </c>
      <c r="F2624" s="21"/>
      <c r="G2624" s="21" t="s">
        <v>8632</v>
      </c>
      <c r="H2624" s="21" t="s">
        <v>8633</v>
      </c>
      <c r="I2624" s="21" t="s">
        <v>1681</v>
      </c>
      <c r="J2624" s="21" t="s">
        <v>8634</v>
      </c>
      <c r="K2624" s="20" t="s">
        <v>6766</v>
      </c>
      <c r="L2624" s="21"/>
    </row>
    <row r="2625">
      <c r="C2625" s="15" t="s">
        <v>318</v>
      </c>
      <c r="D2625" s="12"/>
      <c r="E2625" s="12" t="s">
        <v>1678</v>
      </c>
      <c r="F2625" s="21"/>
      <c r="G2625" s="21" t="s">
        <v>8635</v>
      </c>
      <c r="H2625" s="21" t="s">
        <v>8636</v>
      </c>
      <c r="I2625" s="21" t="s">
        <v>1681</v>
      </c>
      <c r="J2625" s="21" t="s">
        <v>8637</v>
      </c>
      <c r="K2625" s="20" t="s">
        <v>6770</v>
      </c>
      <c r="L2625" s="21"/>
    </row>
    <row r="2626">
      <c r="C2626" s="15" t="s">
        <v>318</v>
      </c>
      <c r="D2626" s="12"/>
      <c r="E2626" s="12" t="s">
        <v>1678</v>
      </c>
      <c r="F2626" s="21"/>
      <c r="G2626" s="21" t="s">
        <v>8638</v>
      </c>
      <c r="H2626" s="21" t="s">
        <v>8639</v>
      </c>
      <c r="I2626" s="21" t="s">
        <v>1681</v>
      </c>
      <c r="J2626" s="21" t="s">
        <v>8640</v>
      </c>
      <c r="K2626" s="20" t="s">
        <v>6774</v>
      </c>
      <c r="L2626" s="21"/>
    </row>
    <row r="2627">
      <c r="C2627" s="15" t="s">
        <v>318</v>
      </c>
      <c r="D2627" s="12"/>
      <c r="E2627" s="12" t="s">
        <v>1678</v>
      </c>
      <c r="F2627" s="21"/>
      <c r="G2627" s="21" t="s">
        <v>8641</v>
      </c>
      <c r="H2627" s="21" t="s">
        <v>8642</v>
      </c>
      <c r="I2627" s="21" t="s">
        <v>1681</v>
      </c>
      <c r="J2627" s="21" t="s">
        <v>8643</v>
      </c>
      <c r="K2627" s="20" t="s">
        <v>6766</v>
      </c>
      <c r="L2627" s="21"/>
    </row>
    <row r="2628">
      <c r="C2628" s="15" t="s">
        <v>318</v>
      </c>
      <c r="D2628" s="12"/>
      <c r="E2628" s="12" t="s">
        <v>1678</v>
      </c>
      <c r="F2628" s="21"/>
      <c r="G2628" s="21" t="s">
        <v>8644</v>
      </c>
      <c r="H2628" s="21" t="s">
        <v>8645</v>
      </c>
      <c r="I2628" s="21" t="s">
        <v>1681</v>
      </c>
      <c r="J2628" s="21" t="s">
        <v>8646</v>
      </c>
      <c r="K2628" s="20" t="s">
        <v>6770</v>
      </c>
      <c r="L2628" s="21"/>
    </row>
    <row r="2629">
      <c r="C2629" s="15" t="s">
        <v>318</v>
      </c>
      <c r="D2629" s="12"/>
      <c r="E2629" s="12" t="s">
        <v>1678</v>
      </c>
      <c r="F2629" s="21"/>
      <c r="G2629" s="21" t="s">
        <v>8647</v>
      </c>
      <c r="H2629" s="21" t="s">
        <v>8648</v>
      </c>
      <c r="I2629" s="21" t="s">
        <v>1681</v>
      </c>
      <c r="J2629" s="21" t="s">
        <v>8649</v>
      </c>
      <c r="K2629" s="20" t="s">
        <v>1683</v>
      </c>
      <c r="L2629" s="21"/>
    </row>
    <row r="2630">
      <c r="C2630" s="15" t="s">
        <v>318</v>
      </c>
      <c r="D2630" s="12"/>
      <c r="E2630" s="12" t="s">
        <v>1678</v>
      </c>
      <c r="F2630" s="21"/>
      <c r="G2630" s="21" t="s">
        <v>8650</v>
      </c>
      <c r="H2630" s="21" t="s">
        <v>8651</v>
      </c>
      <c r="I2630" s="21" t="s">
        <v>1681</v>
      </c>
      <c r="J2630" s="21" t="s">
        <v>8652</v>
      </c>
      <c r="K2630" s="20" t="s">
        <v>6774</v>
      </c>
      <c r="L2630" s="21"/>
    </row>
    <row r="2631">
      <c r="C2631" s="15" t="s">
        <v>318</v>
      </c>
      <c r="D2631" s="12"/>
      <c r="E2631" s="12" t="s">
        <v>1678</v>
      </c>
      <c r="F2631" s="21"/>
      <c r="G2631" s="21" t="s">
        <v>8653</v>
      </c>
      <c r="H2631" s="21" t="s">
        <v>8654</v>
      </c>
      <c r="I2631" s="21" t="s">
        <v>1681</v>
      </c>
      <c r="J2631" s="21" t="s">
        <v>8655</v>
      </c>
      <c r="K2631" s="20" t="s">
        <v>1683</v>
      </c>
      <c r="L2631" s="21"/>
    </row>
    <row r="2632">
      <c r="C2632" s="15" t="s">
        <v>318</v>
      </c>
      <c r="D2632" s="12"/>
      <c r="E2632" s="12" t="s">
        <v>1678</v>
      </c>
      <c r="F2632" s="21"/>
      <c r="G2632" s="21" t="s">
        <v>8656</v>
      </c>
      <c r="H2632" s="21" t="s">
        <v>8657</v>
      </c>
      <c r="I2632" s="21" t="s">
        <v>1681</v>
      </c>
      <c r="J2632" s="21" t="s">
        <v>8658</v>
      </c>
      <c r="K2632" s="20" t="s">
        <v>6774</v>
      </c>
      <c r="L2632" s="21"/>
    </row>
    <row r="2633">
      <c r="C2633" s="15" t="s">
        <v>318</v>
      </c>
      <c r="D2633" s="12"/>
      <c r="E2633" s="12" t="s">
        <v>1678</v>
      </c>
      <c r="F2633" s="21"/>
      <c r="G2633" s="21" t="s">
        <v>8659</v>
      </c>
      <c r="H2633" s="21" t="s">
        <v>8660</v>
      </c>
      <c r="I2633" s="21" t="s">
        <v>1681</v>
      </c>
      <c r="J2633" s="21" t="s">
        <v>8661</v>
      </c>
      <c r="K2633" s="20" t="s">
        <v>6766</v>
      </c>
      <c r="L2633" s="21"/>
    </row>
    <row r="2634">
      <c r="C2634" s="15" t="s">
        <v>318</v>
      </c>
      <c r="D2634" s="12"/>
      <c r="E2634" s="12" t="s">
        <v>1678</v>
      </c>
      <c r="F2634" s="21"/>
      <c r="G2634" s="21" t="s">
        <v>8662</v>
      </c>
      <c r="H2634" s="21" t="s">
        <v>8663</v>
      </c>
      <c r="I2634" s="21" t="s">
        <v>1681</v>
      </c>
      <c r="J2634" s="21" t="s">
        <v>8664</v>
      </c>
      <c r="K2634" s="20" t="s">
        <v>6770</v>
      </c>
      <c r="L2634" s="21"/>
    </row>
    <row r="2635">
      <c r="C2635" s="15" t="s">
        <v>318</v>
      </c>
      <c r="D2635" s="12"/>
      <c r="E2635" s="12" t="s">
        <v>1678</v>
      </c>
      <c r="F2635" s="21"/>
      <c r="G2635" s="21" t="s">
        <v>8665</v>
      </c>
      <c r="H2635" s="21" t="s">
        <v>8666</v>
      </c>
      <c r="I2635" s="21" t="s">
        <v>1681</v>
      </c>
      <c r="J2635" s="21" t="s">
        <v>8667</v>
      </c>
      <c r="K2635" s="20" t="s">
        <v>6766</v>
      </c>
      <c r="L2635" s="21"/>
    </row>
    <row r="2636">
      <c r="C2636" s="15" t="s">
        <v>318</v>
      </c>
      <c r="D2636" s="12"/>
      <c r="E2636" s="12" t="s">
        <v>1678</v>
      </c>
      <c r="F2636" s="21"/>
      <c r="G2636" s="21" t="s">
        <v>8668</v>
      </c>
      <c r="H2636" s="21" t="s">
        <v>8669</v>
      </c>
      <c r="I2636" s="21" t="s">
        <v>1681</v>
      </c>
      <c r="J2636" s="21" t="s">
        <v>8670</v>
      </c>
      <c r="K2636" s="20" t="s">
        <v>6770</v>
      </c>
      <c r="L2636" s="21"/>
    </row>
    <row r="2637">
      <c r="C2637" s="15" t="s">
        <v>318</v>
      </c>
      <c r="D2637" s="12"/>
      <c r="E2637" s="12" t="s">
        <v>1712</v>
      </c>
      <c r="F2637" s="21"/>
      <c r="G2637" s="21" t="s">
        <v>8671</v>
      </c>
      <c r="H2637" s="21" t="s">
        <v>8672</v>
      </c>
      <c r="I2637" s="21" t="s">
        <v>1715</v>
      </c>
      <c r="J2637" s="21" t="s">
        <v>8673</v>
      </c>
      <c r="K2637" s="20" t="s">
        <v>1717</v>
      </c>
      <c r="L2637" s="21"/>
    </row>
    <row r="2638">
      <c r="C2638" s="15" t="s">
        <v>318</v>
      </c>
      <c r="D2638" s="12"/>
      <c r="E2638" s="12" t="s">
        <v>1712</v>
      </c>
      <c r="F2638" s="21"/>
      <c r="G2638" s="21" t="s">
        <v>8674</v>
      </c>
      <c r="H2638" s="21" t="s">
        <v>8675</v>
      </c>
      <c r="I2638" s="21" t="s">
        <v>1715</v>
      </c>
      <c r="J2638" s="21" t="s">
        <v>8676</v>
      </c>
      <c r="K2638" s="20" t="s">
        <v>1717</v>
      </c>
      <c r="L2638" s="21"/>
    </row>
    <row r="2639">
      <c r="C2639" s="15" t="s">
        <v>318</v>
      </c>
      <c r="D2639" s="12"/>
      <c r="E2639" s="12" t="s">
        <v>1678</v>
      </c>
      <c r="F2639" s="21"/>
      <c r="G2639" s="21" t="s">
        <v>8677</v>
      </c>
      <c r="H2639" s="21" t="s">
        <v>8678</v>
      </c>
      <c r="I2639" s="21" t="s">
        <v>1681</v>
      </c>
      <c r="J2639" s="21" t="s">
        <v>8679</v>
      </c>
      <c r="K2639" s="20" t="s">
        <v>6766</v>
      </c>
      <c r="L2639" s="21"/>
    </row>
    <row r="2640">
      <c r="C2640" s="15" t="s">
        <v>318</v>
      </c>
      <c r="D2640" s="12"/>
      <c r="E2640" s="12" t="s">
        <v>1678</v>
      </c>
      <c r="F2640" s="21"/>
      <c r="G2640" s="21" t="s">
        <v>8680</v>
      </c>
      <c r="H2640" s="21" t="s">
        <v>8681</v>
      </c>
      <c r="I2640" s="21" t="s">
        <v>1681</v>
      </c>
      <c r="J2640" s="21" t="s">
        <v>8682</v>
      </c>
      <c r="K2640" s="20" t="s">
        <v>6770</v>
      </c>
      <c r="L2640" s="21"/>
    </row>
    <row r="2641">
      <c r="C2641" s="15" t="s">
        <v>318</v>
      </c>
      <c r="D2641" s="12"/>
      <c r="E2641" s="12" t="s">
        <v>1678</v>
      </c>
      <c r="F2641" s="21"/>
      <c r="G2641" s="21" t="s">
        <v>8683</v>
      </c>
      <c r="H2641" s="21" t="s">
        <v>8684</v>
      </c>
      <c r="I2641" s="21" t="s">
        <v>1681</v>
      </c>
      <c r="J2641" s="21" t="s">
        <v>8685</v>
      </c>
      <c r="K2641" s="20" t="s">
        <v>6774</v>
      </c>
      <c r="L2641" s="21"/>
    </row>
    <row r="2642">
      <c r="C2642" s="15" t="s">
        <v>318</v>
      </c>
      <c r="D2642" s="12"/>
      <c r="E2642" s="12" t="s">
        <v>1654</v>
      </c>
      <c r="F2642" s="21"/>
      <c r="G2642" s="21" t="s">
        <v>8686</v>
      </c>
      <c r="H2642" s="21" t="s">
        <v>8687</v>
      </c>
      <c r="I2642" s="21" t="s">
        <v>1600</v>
      </c>
      <c r="J2642" s="21" t="s">
        <v>8688</v>
      </c>
      <c r="K2642" s="20" t="s">
        <v>1795</v>
      </c>
      <c r="L2642" s="21"/>
    </row>
    <row r="2643">
      <c r="C2643" s="15" t="s">
        <v>318</v>
      </c>
      <c r="D2643" s="12"/>
      <c r="E2643" s="12" t="s">
        <v>1654</v>
      </c>
      <c r="F2643" s="21"/>
      <c r="G2643" s="21" t="s">
        <v>8686</v>
      </c>
      <c r="H2643" s="21" t="s">
        <v>8687</v>
      </c>
      <c r="I2643" s="21" t="s">
        <v>1600</v>
      </c>
      <c r="J2643" s="21" t="s">
        <v>8689</v>
      </c>
      <c r="K2643" s="20" t="s">
        <v>1798</v>
      </c>
      <c r="L2643" s="21"/>
    </row>
    <row r="2644">
      <c r="C2644" s="15" t="s">
        <v>318</v>
      </c>
      <c r="D2644" s="12"/>
      <c r="E2644" s="12" t="s">
        <v>1729</v>
      </c>
      <c r="F2644" s="21"/>
      <c r="G2644" s="21" t="s">
        <v>8690</v>
      </c>
      <c r="H2644" s="21" t="s">
        <v>8691</v>
      </c>
      <c r="I2644" s="21" t="s">
        <v>1607</v>
      </c>
      <c r="J2644" s="21" t="s">
        <v>8692</v>
      </c>
      <c r="K2644" s="20" t="s">
        <v>2841</v>
      </c>
      <c r="L2644" s="21"/>
    </row>
    <row r="2645">
      <c r="C2645" s="15" t="s">
        <v>318</v>
      </c>
      <c r="D2645" s="12"/>
      <c r="E2645" s="12" t="s">
        <v>1729</v>
      </c>
      <c r="F2645" s="21"/>
      <c r="G2645" s="21" t="s">
        <v>8690</v>
      </c>
      <c r="H2645" s="21" t="s">
        <v>8691</v>
      </c>
      <c r="I2645" s="21" t="s">
        <v>1607</v>
      </c>
      <c r="J2645" s="21" t="s">
        <v>8693</v>
      </c>
      <c r="K2645" s="20" t="s">
        <v>2844</v>
      </c>
      <c r="L2645" s="21"/>
    </row>
    <row r="2646">
      <c r="C2646" s="15" t="s">
        <v>318</v>
      </c>
      <c r="D2646" s="12"/>
      <c r="E2646" s="12" t="s">
        <v>1729</v>
      </c>
      <c r="F2646" s="21"/>
      <c r="G2646" s="21" t="s">
        <v>8694</v>
      </c>
      <c r="H2646" s="21" t="s">
        <v>8695</v>
      </c>
      <c r="I2646" s="21" t="s">
        <v>1607</v>
      </c>
      <c r="J2646" s="21" t="s">
        <v>8696</v>
      </c>
      <c r="K2646" s="20" t="s">
        <v>2841</v>
      </c>
      <c r="L2646" s="21"/>
    </row>
    <row r="2647">
      <c r="C2647" s="15" t="s">
        <v>318</v>
      </c>
      <c r="D2647" s="12"/>
      <c r="E2647" s="12" t="s">
        <v>1729</v>
      </c>
      <c r="F2647" s="21"/>
      <c r="G2647" s="21" t="s">
        <v>8694</v>
      </c>
      <c r="H2647" s="21" t="s">
        <v>8695</v>
      </c>
      <c r="I2647" s="21" t="s">
        <v>1607</v>
      </c>
      <c r="J2647" s="21" t="s">
        <v>8697</v>
      </c>
      <c r="K2647" s="20" t="s">
        <v>2844</v>
      </c>
      <c r="L2647" s="21"/>
    </row>
    <row r="2648">
      <c r="C2648" s="15" t="s">
        <v>318</v>
      </c>
      <c r="D2648" s="12"/>
      <c r="E2648" s="12" t="s">
        <v>1729</v>
      </c>
      <c r="F2648" s="21"/>
      <c r="G2648" s="21" t="s">
        <v>8698</v>
      </c>
      <c r="H2648" s="21" t="s">
        <v>8699</v>
      </c>
      <c r="I2648" s="21" t="s">
        <v>1607</v>
      </c>
      <c r="J2648" s="21" t="s">
        <v>8700</v>
      </c>
      <c r="K2648" s="20" t="s">
        <v>2841</v>
      </c>
      <c r="L2648" s="21"/>
    </row>
    <row r="2649">
      <c r="C2649" s="15" t="s">
        <v>318</v>
      </c>
      <c r="D2649" s="12"/>
      <c r="E2649" s="12" t="s">
        <v>1729</v>
      </c>
      <c r="F2649" s="21"/>
      <c r="G2649" s="21" t="s">
        <v>8698</v>
      </c>
      <c r="H2649" s="21" t="s">
        <v>8699</v>
      </c>
      <c r="I2649" s="21" t="s">
        <v>1607</v>
      </c>
      <c r="J2649" s="21" t="s">
        <v>8701</v>
      </c>
      <c r="K2649" s="20" t="s">
        <v>2844</v>
      </c>
      <c r="L2649" s="21"/>
    </row>
    <row r="2650">
      <c r="C2650" s="15" t="s">
        <v>318</v>
      </c>
      <c r="D2650" s="12"/>
      <c r="E2650" s="12" t="s">
        <v>1729</v>
      </c>
      <c r="F2650" s="21"/>
      <c r="G2650" s="21" t="s">
        <v>8702</v>
      </c>
      <c r="H2650" s="21" t="s">
        <v>8703</v>
      </c>
      <c r="I2650" s="21" t="s">
        <v>1607</v>
      </c>
      <c r="J2650" s="21" t="s">
        <v>8704</v>
      </c>
      <c r="K2650" s="20" t="s">
        <v>2841</v>
      </c>
      <c r="L2650" s="21"/>
    </row>
    <row r="2651">
      <c r="C2651" s="15" t="s">
        <v>318</v>
      </c>
      <c r="D2651" s="12"/>
      <c r="E2651" s="12" t="s">
        <v>1729</v>
      </c>
      <c r="F2651" s="21"/>
      <c r="G2651" s="21" t="s">
        <v>8702</v>
      </c>
      <c r="H2651" s="21" t="s">
        <v>8703</v>
      </c>
      <c r="I2651" s="21" t="s">
        <v>1607</v>
      </c>
      <c r="J2651" s="21" t="s">
        <v>8705</v>
      </c>
      <c r="K2651" s="20" t="s">
        <v>2844</v>
      </c>
      <c r="L2651" s="21"/>
    </row>
    <row r="2652">
      <c r="C2652" s="15" t="s">
        <v>318</v>
      </c>
      <c r="D2652" s="12"/>
      <c r="E2652" s="12" t="s">
        <v>1729</v>
      </c>
      <c r="F2652" s="21"/>
      <c r="G2652" s="21" t="s">
        <v>8706</v>
      </c>
      <c r="H2652" s="21" t="s">
        <v>8707</v>
      </c>
      <c r="I2652" s="21" t="s">
        <v>1607</v>
      </c>
      <c r="J2652" s="21" t="s">
        <v>8708</v>
      </c>
      <c r="K2652" s="20" t="s">
        <v>2841</v>
      </c>
      <c r="L2652" s="21"/>
    </row>
    <row r="2653">
      <c r="C2653" s="15" t="s">
        <v>318</v>
      </c>
      <c r="D2653" s="12"/>
      <c r="E2653" s="12" t="s">
        <v>1729</v>
      </c>
      <c r="F2653" s="21"/>
      <c r="G2653" s="21" t="s">
        <v>8706</v>
      </c>
      <c r="H2653" s="21" t="s">
        <v>8707</v>
      </c>
      <c r="I2653" s="21" t="s">
        <v>1607</v>
      </c>
      <c r="J2653" s="21" t="s">
        <v>8709</v>
      </c>
      <c r="K2653" s="20" t="s">
        <v>2844</v>
      </c>
      <c r="L2653" s="21"/>
    </row>
    <row r="2654">
      <c r="C2654" s="15" t="s">
        <v>318</v>
      </c>
      <c r="D2654" s="12"/>
      <c r="E2654" s="12" t="s">
        <v>1729</v>
      </c>
      <c r="F2654" s="21"/>
      <c r="G2654" s="21" t="s">
        <v>8710</v>
      </c>
      <c r="H2654" s="21" t="s">
        <v>8711</v>
      </c>
      <c r="I2654" s="21" t="s">
        <v>1607</v>
      </c>
      <c r="J2654" s="21" t="s">
        <v>8712</v>
      </c>
      <c r="K2654" s="20" t="s">
        <v>2841</v>
      </c>
      <c r="L2654" s="21"/>
    </row>
    <row r="2655">
      <c r="C2655" s="15" t="s">
        <v>318</v>
      </c>
      <c r="D2655" s="12"/>
      <c r="E2655" s="12" t="s">
        <v>1729</v>
      </c>
      <c r="F2655" s="21"/>
      <c r="G2655" s="21" t="s">
        <v>8710</v>
      </c>
      <c r="H2655" s="21" t="s">
        <v>8711</v>
      </c>
      <c r="I2655" s="21" t="s">
        <v>1607</v>
      </c>
      <c r="J2655" s="21" t="s">
        <v>8713</v>
      </c>
      <c r="K2655" s="20" t="s">
        <v>2844</v>
      </c>
      <c r="L2655" s="21"/>
    </row>
    <row r="2656">
      <c r="C2656" s="15" t="s">
        <v>318</v>
      </c>
      <c r="D2656" s="12"/>
      <c r="E2656" s="12" t="s">
        <v>1719</v>
      </c>
      <c r="F2656" s="21"/>
      <c r="G2656" s="21" t="s">
        <v>8714</v>
      </c>
      <c r="H2656" s="21" t="s">
        <v>8715</v>
      </c>
      <c r="I2656" s="21" t="s">
        <v>1722</v>
      </c>
      <c r="J2656" s="21" t="s">
        <v>8716</v>
      </c>
      <c r="K2656" s="20" t="s">
        <v>1890</v>
      </c>
      <c r="L2656" s="21"/>
    </row>
    <row r="2657">
      <c r="C2657" s="15" t="s">
        <v>318</v>
      </c>
      <c r="D2657" s="12"/>
      <c r="E2657" s="12" t="s">
        <v>1719</v>
      </c>
      <c r="F2657" s="21"/>
      <c r="G2657" s="21" t="s">
        <v>8714</v>
      </c>
      <c r="H2657" s="21" t="s">
        <v>8715</v>
      </c>
      <c r="I2657" s="21" t="s">
        <v>1722</v>
      </c>
      <c r="J2657" s="21" t="s">
        <v>8717</v>
      </c>
      <c r="K2657" s="20" t="s">
        <v>1927</v>
      </c>
      <c r="L2657" s="21"/>
    </row>
    <row r="2658">
      <c r="C2658" s="15" t="s">
        <v>318</v>
      </c>
      <c r="D2658" s="12"/>
      <c r="E2658" s="12" t="s">
        <v>1719</v>
      </c>
      <c r="F2658" s="21"/>
      <c r="G2658" s="21" t="s">
        <v>8714</v>
      </c>
      <c r="H2658" s="21" t="s">
        <v>8715</v>
      </c>
      <c r="I2658" s="21" t="s">
        <v>1722</v>
      </c>
      <c r="J2658" s="21" t="s">
        <v>8718</v>
      </c>
      <c r="K2658" s="20" t="s">
        <v>1930</v>
      </c>
      <c r="L2658" s="21"/>
    </row>
    <row r="2659">
      <c r="C2659" s="15" t="s">
        <v>318</v>
      </c>
      <c r="D2659" s="12"/>
      <c r="E2659" s="12" t="s">
        <v>1678</v>
      </c>
      <c r="F2659" s="21"/>
      <c r="G2659" s="21" t="s">
        <v>8719</v>
      </c>
      <c r="H2659" s="21" t="s">
        <v>8720</v>
      </c>
      <c r="I2659" s="21" t="s">
        <v>1681</v>
      </c>
      <c r="J2659" s="21" t="s">
        <v>8721</v>
      </c>
      <c r="K2659" s="20" t="s">
        <v>1743</v>
      </c>
      <c r="L2659" s="21"/>
    </row>
    <row r="2660">
      <c r="C2660" s="15" t="s">
        <v>318</v>
      </c>
      <c r="D2660" s="12"/>
      <c r="E2660" s="12" t="s">
        <v>1678</v>
      </c>
      <c r="F2660" s="21"/>
      <c r="G2660" s="21" t="s">
        <v>8719</v>
      </c>
      <c r="H2660" s="21" t="s">
        <v>8720</v>
      </c>
      <c r="I2660" s="21" t="s">
        <v>1681</v>
      </c>
      <c r="J2660" s="21" t="s">
        <v>8722</v>
      </c>
      <c r="K2660" s="20" t="s">
        <v>1746</v>
      </c>
      <c r="L2660" s="21"/>
    </row>
    <row r="2661">
      <c r="C2661" s="15" t="s">
        <v>318</v>
      </c>
      <c r="D2661" s="12"/>
      <c r="E2661" s="12" t="s">
        <v>1671</v>
      </c>
      <c r="F2661" s="21"/>
      <c r="G2661" s="21" t="s">
        <v>8723</v>
      </c>
      <c r="H2661" s="21" t="s">
        <v>8724</v>
      </c>
      <c r="I2661" s="21" t="s">
        <v>1674</v>
      </c>
      <c r="J2661" s="21" t="s">
        <v>8725</v>
      </c>
      <c r="K2661" s="20" t="s">
        <v>1676</v>
      </c>
      <c r="L2661" s="21"/>
    </row>
    <row r="2662">
      <c r="C2662" s="15" t="s">
        <v>318</v>
      </c>
      <c r="D2662" s="12"/>
      <c r="E2662" s="12" t="s">
        <v>1656</v>
      </c>
      <c r="F2662" s="21"/>
      <c r="G2662" s="21" t="s">
        <v>8620</v>
      </c>
      <c r="H2662" s="21" t="s">
        <v>8726</v>
      </c>
      <c r="I2662" s="21" t="s">
        <v>1637</v>
      </c>
      <c r="J2662" s="21" t="s">
        <v>8727</v>
      </c>
      <c r="K2662" s="20" t="s">
        <v>2777</v>
      </c>
      <c r="L2662" s="21"/>
    </row>
    <row r="2663">
      <c r="C2663" s="15" t="s">
        <v>318</v>
      </c>
      <c r="D2663" s="12"/>
      <c r="E2663" s="12" t="s">
        <v>1656</v>
      </c>
      <c r="F2663" s="21"/>
      <c r="G2663" s="21" t="s">
        <v>8728</v>
      </c>
      <c r="H2663" s="21" t="s">
        <v>8729</v>
      </c>
      <c r="I2663" s="21" t="s">
        <v>1637</v>
      </c>
      <c r="J2663" s="21" t="s">
        <v>8730</v>
      </c>
      <c r="K2663" s="20" t="s">
        <v>2777</v>
      </c>
      <c r="L2663" s="21"/>
    </row>
    <row r="2664">
      <c r="C2664" s="15" t="s">
        <v>318</v>
      </c>
      <c r="D2664" s="12"/>
      <c r="E2664" s="12" t="s">
        <v>1656</v>
      </c>
      <c r="F2664" s="21"/>
      <c r="G2664" s="21" t="s">
        <v>8613</v>
      </c>
      <c r="H2664" s="21" t="s">
        <v>8731</v>
      </c>
      <c r="I2664" s="21" t="s">
        <v>1637</v>
      </c>
      <c r="J2664" s="21" t="s">
        <v>8732</v>
      </c>
      <c r="K2664" s="20" t="s">
        <v>2777</v>
      </c>
      <c r="L2664" s="21"/>
    </row>
    <row r="2665">
      <c r="C2665" s="15" t="s">
        <v>318</v>
      </c>
      <c r="D2665" s="12"/>
      <c r="E2665" s="12" t="s">
        <v>1712</v>
      </c>
      <c r="F2665" s="21"/>
      <c r="G2665" s="21" t="s">
        <v>8733</v>
      </c>
      <c r="H2665" s="21" t="s">
        <v>8734</v>
      </c>
      <c r="I2665" s="21" t="s">
        <v>1715</v>
      </c>
      <c r="J2665" s="21" t="s">
        <v>8735</v>
      </c>
      <c r="K2665" s="20" t="s">
        <v>1717</v>
      </c>
      <c r="L2665" s="21"/>
    </row>
    <row r="2666">
      <c r="C2666" s="15" t="s">
        <v>318</v>
      </c>
      <c r="D2666" s="12"/>
      <c r="E2666" s="12" t="s">
        <v>1729</v>
      </c>
      <c r="F2666" s="21"/>
      <c r="G2666" s="21" t="s">
        <v>8736</v>
      </c>
      <c r="H2666" s="21" t="s">
        <v>8737</v>
      </c>
      <c r="I2666" s="21" t="s">
        <v>1607</v>
      </c>
      <c r="J2666" s="21" t="s">
        <v>8738</v>
      </c>
      <c r="K2666" s="20" t="s">
        <v>2841</v>
      </c>
      <c r="L2666" s="21"/>
    </row>
    <row r="2667">
      <c r="C2667" s="15" t="s">
        <v>318</v>
      </c>
      <c r="D2667" s="12"/>
      <c r="E2667" s="12" t="s">
        <v>1729</v>
      </c>
      <c r="F2667" s="21"/>
      <c r="G2667" s="21" t="s">
        <v>8736</v>
      </c>
      <c r="H2667" s="21" t="s">
        <v>8737</v>
      </c>
      <c r="I2667" s="21" t="s">
        <v>1607</v>
      </c>
      <c r="J2667" s="21" t="s">
        <v>8739</v>
      </c>
      <c r="K2667" s="20" t="s">
        <v>2844</v>
      </c>
      <c r="L2667" s="21"/>
    </row>
    <row r="2668">
      <c r="C2668" s="15" t="s">
        <v>318</v>
      </c>
      <c r="D2668" s="12"/>
      <c r="E2668" s="12" t="s">
        <v>1654</v>
      </c>
      <c r="F2668" s="21"/>
      <c r="G2668" s="21" t="s">
        <v>8740</v>
      </c>
      <c r="H2668" s="21" t="s">
        <v>8741</v>
      </c>
      <c r="I2668" s="21" t="s">
        <v>1600</v>
      </c>
      <c r="J2668" s="21" t="s">
        <v>8742</v>
      </c>
      <c r="K2668" s="20" t="s">
        <v>2048</v>
      </c>
      <c r="L2668" s="21"/>
    </row>
    <row r="2669">
      <c r="C2669" s="15" t="s">
        <v>318</v>
      </c>
      <c r="D2669" s="12"/>
      <c r="E2669" s="12" t="s">
        <v>1619</v>
      </c>
      <c r="F2669" s="21"/>
      <c r="G2669" s="21" t="s">
        <v>8505</v>
      </c>
      <c r="H2669" s="21" t="s">
        <v>8743</v>
      </c>
      <c r="I2669" s="21" t="s">
        <v>1588</v>
      </c>
      <c r="J2669" s="21" t="s">
        <v>8744</v>
      </c>
      <c r="K2669" s="20" t="s">
        <v>8745</v>
      </c>
      <c r="L2669" s="21"/>
    </row>
    <row r="2670">
      <c r="C2670" s="15" t="s">
        <v>318</v>
      </c>
      <c r="D2670" s="12"/>
      <c r="E2670" s="12" t="s">
        <v>1619</v>
      </c>
      <c r="F2670" s="21"/>
      <c r="G2670" s="21" t="s">
        <v>8505</v>
      </c>
      <c r="H2670" s="21" t="s">
        <v>8743</v>
      </c>
      <c r="I2670" s="21" t="s">
        <v>1588</v>
      </c>
      <c r="J2670" s="21" t="s">
        <v>8746</v>
      </c>
      <c r="K2670" s="20" t="s">
        <v>8747</v>
      </c>
      <c r="L2670" s="21"/>
    </row>
    <row r="2671">
      <c r="C2671" s="15" t="s">
        <v>318</v>
      </c>
      <c r="D2671" s="12"/>
      <c r="E2671" s="12" t="s">
        <v>1619</v>
      </c>
      <c r="F2671" s="21"/>
      <c r="G2671" s="21" t="s">
        <v>8539</v>
      </c>
      <c r="H2671" s="21" t="s">
        <v>8748</v>
      </c>
      <c r="I2671" s="21" t="s">
        <v>1588</v>
      </c>
      <c r="J2671" s="21" t="s">
        <v>8749</v>
      </c>
      <c r="K2671" s="20" t="s">
        <v>8745</v>
      </c>
      <c r="L2671" s="21"/>
    </row>
    <row r="2672">
      <c r="C2672" s="15" t="s">
        <v>318</v>
      </c>
      <c r="D2672" s="12"/>
      <c r="E2672" s="12" t="s">
        <v>1619</v>
      </c>
      <c r="F2672" s="21"/>
      <c r="G2672" s="21" t="s">
        <v>8539</v>
      </c>
      <c r="H2672" s="21" t="s">
        <v>8748</v>
      </c>
      <c r="I2672" s="21" t="s">
        <v>1588</v>
      </c>
      <c r="J2672" s="21" t="s">
        <v>8750</v>
      </c>
      <c r="K2672" s="20" t="s">
        <v>8747</v>
      </c>
      <c r="L2672" s="21"/>
    </row>
    <row r="2673">
      <c r="C2673" s="15" t="s">
        <v>318</v>
      </c>
      <c r="D2673" s="12"/>
      <c r="E2673" s="12" t="s">
        <v>1619</v>
      </c>
      <c r="F2673" s="21"/>
      <c r="G2673" s="21" t="s">
        <v>8569</v>
      </c>
      <c r="H2673" s="21" t="s">
        <v>8751</v>
      </c>
      <c r="I2673" s="21" t="s">
        <v>1588</v>
      </c>
      <c r="J2673" s="21" t="s">
        <v>8752</v>
      </c>
      <c r="K2673" s="20" t="s">
        <v>8745</v>
      </c>
      <c r="L2673" s="21"/>
    </row>
    <row r="2674">
      <c r="C2674" s="15" t="s">
        <v>318</v>
      </c>
      <c r="D2674" s="12"/>
      <c r="E2674" s="12" t="s">
        <v>1619</v>
      </c>
      <c r="F2674" s="21"/>
      <c r="G2674" s="21" t="s">
        <v>8569</v>
      </c>
      <c r="H2674" s="21" t="s">
        <v>8751</v>
      </c>
      <c r="I2674" s="21" t="s">
        <v>1588</v>
      </c>
      <c r="J2674" s="21" t="s">
        <v>8753</v>
      </c>
      <c r="K2674" s="20" t="s">
        <v>8747</v>
      </c>
      <c r="L2674" s="21"/>
    </row>
    <row r="2675">
      <c r="C2675" s="15" t="s">
        <v>318</v>
      </c>
      <c r="D2675" s="12"/>
      <c r="E2675" s="12" t="s">
        <v>1619</v>
      </c>
      <c r="F2675" s="21"/>
      <c r="G2675" s="21" t="s">
        <v>8572</v>
      </c>
      <c r="H2675" s="21" t="s">
        <v>8754</v>
      </c>
      <c r="I2675" s="21" t="s">
        <v>1588</v>
      </c>
      <c r="J2675" s="21" t="s">
        <v>8755</v>
      </c>
      <c r="K2675" s="20" t="s">
        <v>8747</v>
      </c>
      <c r="L2675" s="21"/>
    </row>
    <row r="2676">
      <c r="C2676" s="15" t="s">
        <v>318</v>
      </c>
      <c r="D2676" s="12"/>
      <c r="E2676" s="12" t="s">
        <v>1671</v>
      </c>
      <c r="F2676" s="21"/>
      <c r="G2676" s="21" t="s">
        <v>8756</v>
      </c>
      <c r="H2676" s="21" t="s">
        <v>8757</v>
      </c>
      <c r="I2676" s="21" t="s">
        <v>1674</v>
      </c>
      <c r="J2676" s="21" t="s">
        <v>8758</v>
      </c>
      <c r="K2676" s="20" t="s">
        <v>1676</v>
      </c>
      <c r="L2676" s="21"/>
    </row>
    <row r="2677">
      <c r="C2677" s="15" t="s">
        <v>318</v>
      </c>
      <c r="D2677" s="12"/>
      <c r="E2677" s="12" t="s">
        <v>1719</v>
      </c>
      <c r="F2677" s="21"/>
      <c r="G2677" s="21" t="s">
        <v>318</v>
      </c>
      <c r="H2677" s="21" t="s">
        <v>8759</v>
      </c>
      <c r="I2677" s="21" t="s">
        <v>1722</v>
      </c>
      <c r="J2677" s="21" t="s">
        <v>8760</v>
      </c>
      <c r="K2677" s="20" t="s">
        <v>1890</v>
      </c>
      <c r="L2677" s="21"/>
    </row>
    <row r="2678">
      <c r="C2678" s="15" t="s">
        <v>318</v>
      </c>
      <c r="D2678" s="12"/>
      <c r="E2678" s="12" t="s">
        <v>1719</v>
      </c>
      <c r="F2678" s="21"/>
      <c r="G2678" s="21" t="s">
        <v>318</v>
      </c>
      <c r="H2678" s="21" t="s">
        <v>8759</v>
      </c>
      <c r="I2678" s="21" t="s">
        <v>1722</v>
      </c>
      <c r="J2678" s="21" t="s">
        <v>8761</v>
      </c>
      <c r="K2678" s="20" t="s">
        <v>1927</v>
      </c>
      <c r="L2678" s="21"/>
    </row>
    <row r="2679">
      <c r="C2679" s="15" t="s">
        <v>318</v>
      </c>
      <c r="D2679" s="12"/>
      <c r="E2679" s="12" t="s">
        <v>1719</v>
      </c>
      <c r="F2679" s="21"/>
      <c r="G2679" s="21" t="s">
        <v>318</v>
      </c>
      <c r="H2679" s="21" t="s">
        <v>8759</v>
      </c>
      <c r="I2679" s="21" t="s">
        <v>1722</v>
      </c>
      <c r="J2679" s="21" t="s">
        <v>8762</v>
      </c>
      <c r="K2679" s="20" t="s">
        <v>1930</v>
      </c>
      <c r="L2679" s="21"/>
    </row>
    <row r="2680">
      <c r="C2680" s="15" t="s">
        <v>318</v>
      </c>
      <c r="D2680" s="12"/>
      <c r="E2680" s="12" t="s">
        <v>1678</v>
      </c>
      <c r="F2680" s="21"/>
      <c r="G2680" s="21" t="s">
        <v>8763</v>
      </c>
      <c r="H2680" s="21" t="s">
        <v>8764</v>
      </c>
      <c r="I2680" s="21" t="s">
        <v>1681</v>
      </c>
      <c r="J2680" s="21" t="s">
        <v>8765</v>
      </c>
      <c r="K2680" s="20" t="s">
        <v>6244</v>
      </c>
      <c r="L2680" s="21"/>
    </row>
    <row r="2681">
      <c r="C2681" s="15" t="s">
        <v>318</v>
      </c>
      <c r="D2681" s="12"/>
      <c r="E2681" s="12" t="s">
        <v>1678</v>
      </c>
      <c r="F2681" s="21"/>
      <c r="G2681" s="21" t="s">
        <v>8766</v>
      </c>
      <c r="H2681" s="21" t="s">
        <v>8767</v>
      </c>
      <c r="I2681" s="21" t="s">
        <v>1681</v>
      </c>
      <c r="J2681" s="21" t="s">
        <v>8768</v>
      </c>
      <c r="K2681" s="20" t="s">
        <v>6249</v>
      </c>
      <c r="L2681" s="21"/>
    </row>
    <row r="2682">
      <c r="C2682" s="15" t="s">
        <v>318</v>
      </c>
      <c r="D2682" s="12"/>
      <c r="E2682" s="12" t="s">
        <v>1678</v>
      </c>
      <c r="F2682" s="21"/>
      <c r="G2682" s="21" t="s">
        <v>8769</v>
      </c>
      <c r="H2682" s="21" t="s">
        <v>8770</v>
      </c>
      <c r="I2682" s="21" t="s">
        <v>1681</v>
      </c>
      <c r="J2682" s="21" t="s">
        <v>8771</v>
      </c>
      <c r="K2682" s="20" t="s">
        <v>6244</v>
      </c>
      <c r="L2682" s="21"/>
    </row>
    <row r="2683">
      <c r="C2683" s="15" t="s">
        <v>318</v>
      </c>
      <c r="D2683" s="12"/>
      <c r="E2683" s="12" t="s">
        <v>1678</v>
      </c>
      <c r="F2683" s="21"/>
      <c r="G2683" s="21" t="s">
        <v>8772</v>
      </c>
      <c r="H2683" s="21" t="s">
        <v>8773</v>
      </c>
      <c r="I2683" s="21" t="s">
        <v>1681</v>
      </c>
      <c r="J2683" s="21" t="s">
        <v>8774</v>
      </c>
      <c r="K2683" s="20" t="s">
        <v>6249</v>
      </c>
      <c r="L2683" s="21"/>
    </row>
    <row r="2684">
      <c r="C2684" s="15" t="s">
        <v>318</v>
      </c>
      <c r="D2684" s="12"/>
      <c r="E2684" s="12" t="s">
        <v>1654</v>
      </c>
      <c r="F2684" s="21"/>
      <c r="G2684" s="21" t="s">
        <v>8775</v>
      </c>
      <c r="H2684" s="21" t="s">
        <v>8776</v>
      </c>
      <c r="I2684" s="21" t="s">
        <v>1600</v>
      </c>
      <c r="J2684" s="21" t="s">
        <v>8777</v>
      </c>
      <c r="K2684" s="20" t="s">
        <v>1787</v>
      </c>
      <c r="L2684" s="21"/>
    </row>
    <row r="2685">
      <c r="C2685" s="15" t="s">
        <v>318</v>
      </c>
      <c r="D2685" s="12"/>
      <c r="E2685" s="12" t="s">
        <v>1654</v>
      </c>
      <c r="F2685" s="21"/>
      <c r="G2685" s="21" t="s">
        <v>8778</v>
      </c>
      <c r="H2685" s="21" t="s">
        <v>8779</v>
      </c>
      <c r="I2685" s="21" t="s">
        <v>1600</v>
      </c>
      <c r="J2685" s="21" t="s">
        <v>8780</v>
      </c>
      <c r="K2685" s="20" t="s">
        <v>1795</v>
      </c>
      <c r="L2685" s="21"/>
    </row>
    <row r="2686">
      <c r="C2686" s="15" t="s">
        <v>318</v>
      </c>
      <c r="D2686" s="12"/>
      <c r="E2686" s="12" t="s">
        <v>1654</v>
      </c>
      <c r="F2686" s="21"/>
      <c r="G2686" s="21" t="s">
        <v>8778</v>
      </c>
      <c r="H2686" s="21" t="s">
        <v>8779</v>
      </c>
      <c r="I2686" s="21" t="s">
        <v>1600</v>
      </c>
      <c r="J2686" s="21" t="s">
        <v>8781</v>
      </c>
      <c r="K2686" s="20" t="s">
        <v>1798</v>
      </c>
      <c r="L2686" s="21"/>
    </row>
    <row r="2687">
      <c r="C2687" s="15" t="s">
        <v>318</v>
      </c>
      <c r="D2687" s="12"/>
      <c r="E2687" s="12" t="s">
        <v>1654</v>
      </c>
      <c r="F2687" s="21"/>
      <c r="G2687" s="21" t="s">
        <v>8782</v>
      </c>
      <c r="H2687" s="21" t="s">
        <v>8783</v>
      </c>
      <c r="I2687" s="21" t="s">
        <v>1600</v>
      </c>
      <c r="J2687" s="21" t="s">
        <v>8784</v>
      </c>
      <c r="K2687" s="20" t="s">
        <v>1782</v>
      </c>
      <c r="L2687" s="21"/>
    </row>
    <row r="2688">
      <c r="C2688" s="15" t="s">
        <v>318</v>
      </c>
      <c r="D2688" s="12"/>
      <c r="E2688" s="12" t="s">
        <v>1654</v>
      </c>
      <c r="F2688" s="21"/>
      <c r="G2688" s="21" t="s">
        <v>8782</v>
      </c>
      <c r="H2688" s="21" t="s">
        <v>8783</v>
      </c>
      <c r="I2688" s="21" t="s">
        <v>1600</v>
      </c>
      <c r="J2688" s="21" t="s">
        <v>8785</v>
      </c>
      <c r="K2688" s="20" t="s">
        <v>1602</v>
      </c>
      <c r="L2688" s="21"/>
    </row>
    <row r="2689">
      <c r="C2689" s="15" t="s">
        <v>318</v>
      </c>
      <c r="D2689" s="12"/>
      <c r="E2689" s="12" t="s">
        <v>1729</v>
      </c>
      <c r="F2689" s="21"/>
      <c r="G2689" s="21" t="s">
        <v>8786</v>
      </c>
      <c r="H2689" s="21" t="s">
        <v>8787</v>
      </c>
      <c r="I2689" s="21" t="s">
        <v>1607</v>
      </c>
      <c r="J2689" s="21" t="s">
        <v>8788</v>
      </c>
      <c r="K2689" s="20" t="s">
        <v>2908</v>
      </c>
      <c r="L2689" s="21"/>
    </row>
    <row r="2690">
      <c r="C2690" s="15" t="s">
        <v>318</v>
      </c>
      <c r="D2690" s="12"/>
      <c r="E2690" s="12" t="s">
        <v>1729</v>
      </c>
      <c r="F2690" s="21"/>
      <c r="G2690" s="21" t="s">
        <v>8789</v>
      </c>
      <c r="H2690" s="21" t="s">
        <v>8790</v>
      </c>
      <c r="I2690" s="21" t="s">
        <v>1607</v>
      </c>
      <c r="J2690" s="21" t="s">
        <v>8791</v>
      </c>
      <c r="K2690" s="20" t="s">
        <v>2908</v>
      </c>
      <c r="L2690" s="21"/>
    </row>
    <row r="2691">
      <c r="C2691" s="15" t="s">
        <v>318</v>
      </c>
      <c r="D2691" s="12"/>
      <c r="E2691" s="12" t="s">
        <v>1729</v>
      </c>
      <c r="F2691" s="21"/>
      <c r="G2691" s="21" t="s">
        <v>8792</v>
      </c>
      <c r="H2691" s="21" t="s">
        <v>8793</v>
      </c>
      <c r="I2691" s="21" t="s">
        <v>1607</v>
      </c>
      <c r="J2691" s="21" t="s">
        <v>8794</v>
      </c>
      <c r="K2691" s="20" t="s">
        <v>2936</v>
      </c>
      <c r="L2691" s="21"/>
    </row>
    <row r="2692">
      <c r="C2692" s="15" t="s">
        <v>318</v>
      </c>
      <c r="D2692" s="12"/>
      <c r="E2692" s="12" t="s">
        <v>1729</v>
      </c>
      <c r="F2692" s="21"/>
      <c r="G2692" s="21" t="s">
        <v>8795</v>
      </c>
      <c r="H2692" s="21" t="s">
        <v>8793</v>
      </c>
      <c r="I2692" s="21" t="s">
        <v>1607</v>
      </c>
      <c r="J2692" s="21" t="s">
        <v>8796</v>
      </c>
      <c r="K2692" s="20" t="s">
        <v>2945</v>
      </c>
      <c r="L2692" s="21"/>
    </row>
    <row r="2693">
      <c r="C2693" s="15" t="s">
        <v>318</v>
      </c>
      <c r="D2693" s="12"/>
      <c r="E2693" s="12" t="s">
        <v>1729</v>
      </c>
      <c r="F2693" s="21"/>
      <c r="G2693" s="21" t="s">
        <v>8797</v>
      </c>
      <c r="H2693" s="21" t="s">
        <v>8793</v>
      </c>
      <c r="I2693" s="21" t="s">
        <v>1607</v>
      </c>
      <c r="J2693" s="21" t="s">
        <v>8798</v>
      </c>
      <c r="K2693" s="20" t="s">
        <v>2940</v>
      </c>
      <c r="L2693" s="21"/>
    </row>
    <row r="2694">
      <c r="C2694" s="15" t="s">
        <v>318</v>
      </c>
      <c r="D2694" s="12"/>
      <c r="E2694" s="12" t="s">
        <v>1729</v>
      </c>
      <c r="F2694" s="21"/>
      <c r="G2694" s="21" t="s">
        <v>8799</v>
      </c>
      <c r="H2694" s="21" t="s">
        <v>8800</v>
      </c>
      <c r="I2694" s="21" t="s">
        <v>1607</v>
      </c>
      <c r="J2694" s="21" t="s">
        <v>8801</v>
      </c>
      <c r="K2694" s="20" t="s">
        <v>2950</v>
      </c>
      <c r="L2694" s="21"/>
    </row>
    <row r="2695">
      <c r="C2695" s="15" t="s">
        <v>318</v>
      </c>
      <c r="D2695" s="12"/>
      <c r="E2695" s="12" t="s">
        <v>1729</v>
      </c>
      <c r="F2695" s="21"/>
      <c r="G2695" s="21" t="s">
        <v>8802</v>
      </c>
      <c r="H2695" s="21" t="s">
        <v>8803</v>
      </c>
      <c r="I2695" s="21" t="s">
        <v>1607</v>
      </c>
      <c r="J2695" s="21" t="s">
        <v>8804</v>
      </c>
      <c r="K2695" s="20" t="s">
        <v>8805</v>
      </c>
      <c r="L2695" s="21"/>
    </row>
    <row r="2696">
      <c r="C2696" s="15" t="s">
        <v>318</v>
      </c>
      <c r="D2696" s="12"/>
      <c r="E2696" s="12" t="s">
        <v>1671</v>
      </c>
      <c r="F2696" s="21"/>
      <c r="G2696" s="21" t="s">
        <v>8806</v>
      </c>
      <c r="H2696" s="21" t="s">
        <v>8807</v>
      </c>
      <c r="I2696" s="21" t="s">
        <v>1674</v>
      </c>
      <c r="J2696" s="21" t="s">
        <v>8808</v>
      </c>
      <c r="K2696" s="20" t="s">
        <v>8809</v>
      </c>
      <c r="L2696" s="21"/>
    </row>
    <row r="2697">
      <c r="C2697" s="15" t="s">
        <v>318</v>
      </c>
      <c r="D2697" s="12"/>
      <c r="E2697" s="12" t="s">
        <v>1619</v>
      </c>
      <c r="F2697" s="21"/>
      <c r="G2697" s="21" t="s">
        <v>8810</v>
      </c>
      <c r="H2697" s="21" t="s">
        <v>8811</v>
      </c>
      <c r="I2697" s="21" t="s">
        <v>1588</v>
      </c>
      <c r="J2697" s="21" t="s">
        <v>8812</v>
      </c>
      <c r="K2697" s="20" t="s">
        <v>8813</v>
      </c>
      <c r="L2697" s="21"/>
    </row>
    <row r="2698">
      <c r="C2698" s="15" t="s">
        <v>318</v>
      </c>
      <c r="D2698" s="12"/>
      <c r="E2698" s="12" t="s">
        <v>1619</v>
      </c>
      <c r="F2698" s="21"/>
      <c r="G2698" s="21" t="s">
        <v>8814</v>
      </c>
      <c r="H2698" s="21" t="s">
        <v>8815</v>
      </c>
      <c r="I2698" s="21" t="s">
        <v>1588</v>
      </c>
      <c r="J2698" s="21" t="s">
        <v>8816</v>
      </c>
      <c r="K2698" s="20" t="s">
        <v>1979</v>
      </c>
      <c r="L2698" s="21"/>
    </row>
    <row r="2699">
      <c r="C2699" s="15" t="s">
        <v>318</v>
      </c>
      <c r="D2699" s="12"/>
      <c r="E2699" s="12" t="s">
        <v>1729</v>
      </c>
      <c r="F2699" s="21"/>
      <c r="G2699" s="21" t="s">
        <v>8817</v>
      </c>
      <c r="H2699" s="21" t="s">
        <v>8818</v>
      </c>
      <c r="I2699" s="21" t="s">
        <v>1607</v>
      </c>
      <c r="J2699" s="21" t="s">
        <v>8819</v>
      </c>
      <c r="K2699" s="20" t="s">
        <v>3543</v>
      </c>
      <c r="L2699" s="21"/>
    </row>
    <row r="2700">
      <c r="C2700" s="15" t="s">
        <v>318</v>
      </c>
      <c r="D2700" s="12"/>
      <c r="E2700" s="12" t="s">
        <v>1656</v>
      </c>
      <c r="F2700" s="21"/>
      <c r="G2700" s="21" t="s">
        <v>8820</v>
      </c>
      <c r="H2700" s="21" t="s">
        <v>8821</v>
      </c>
      <c r="I2700" s="21" t="s">
        <v>1637</v>
      </c>
      <c r="J2700" s="21" t="s">
        <v>8822</v>
      </c>
      <c r="K2700" s="20" t="s">
        <v>2206</v>
      </c>
      <c r="L2700" s="21"/>
    </row>
    <row r="2701">
      <c r="C2701" s="15" t="s">
        <v>318</v>
      </c>
      <c r="D2701" s="12"/>
      <c r="E2701" s="12" t="s">
        <v>1654</v>
      </c>
      <c r="F2701" s="21"/>
      <c r="G2701" s="21" t="s">
        <v>8823</v>
      </c>
      <c r="H2701" s="21" t="s">
        <v>8824</v>
      </c>
      <c r="I2701" s="21" t="s">
        <v>1600</v>
      </c>
      <c r="J2701" s="21" t="s">
        <v>8825</v>
      </c>
      <c r="K2701" s="20" t="s">
        <v>1782</v>
      </c>
      <c r="L2701" s="21"/>
    </row>
    <row r="2702">
      <c r="C2702" s="15" t="s">
        <v>318</v>
      </c>
      <c r="D2702" s="12"/>
      <c r="E2702" s="12" t="s">
        <v>1654</v>
      </c>
      <c r="F2702" s="21"/>
      <c r="G2702" s="21" t="s">
        <v>8823</v>
      </c>
      <c r="H2702" s="21" t="s">
        <v>8824</v>
      </c>
      <c r="I2702" s="21" t="s">
        <v>1600</v>
      </c>
      <c r="J2702" s="21" t="s">
        <v>8826</v>
      </c>
      <c r="K2702" s="20" t="s">
        <v>1602</v>
      </c>
      <c r="L2702" s="21"/>
    </row>
    <row r="2703">
      <c r="C2703" s="15" t="s">
        <v>318</v>
      </c>
      <c r="D2703" s="12"/>
      <c r="E2703" s="12" t="s">
        <v>1654</v>
      </c>
      <c r="F2703" s="21"/>
      <c r="G2703" s="21" t="s">
        <v>8827</v>
      </c>
      <c r="H2703" s="21" t="s">
        <v>8828</v>
      </c>
      <c r="I2703" s="21" t="s">
        <v>1600</v>
      </c>
      <c r="J2703" s="21" t="s">
        <v>8829</v>
      </c>
      <c r="K2703" s="20" t="s">
        <v>1787</v>
      </c>
      <c r="L2703" s="21"/>
    </row>
    <row r="2704">
      <c r="C2704" s="15" t="s">
        <v>318</v>
      </c>
      <c r="D2704" s="12"/>
      <c r="E2704" s="12" t="s">
        <v>1654</v>
      </c>
      <c r="F2704" s="21"/>
      <c r="G2704" s="21" t="s">
        <v>8830</v>
      </c>
      <c r="H2704" s="21" t="s">
        <v>8831</v>
      </c>
      <c r="I2704" s="21" t="s">
        <v>1600</v>
      </c>
      <c r="J2704" s="21" t="s">
        <v>8832</v>
      </c>
      <c r="K2704" s="20" t="s">
        <v>1791</v>
      </c>
      <c r="L2704" s="21"/>
    </row>
    <row r="2705">
      <c r="C2705" s="15" t="s">
        <v>318</v>
      </c>
      <c r="D2705" s="12"/>
      <c r="E2705" s="12" t="s">
        <v>1654</v>
      </c>
      <c r="F2705" s="21"/>
      <c r="G2705" s="21" t="s">
        <v>8833</v>
      </c>
      <c r="H2705" s="21" t="s">
        <v>8834</v>
      </c>
      <c r="I2705" s="21" t="s">
        <v>1600</v>
      </c>
      <c r="J2705" s="21" t="s">
        <v>8835</v>
      </c>
      <c r="K2705" s="20" t="s">
        <v>3406</v>
      </c>
      <c r="L2705" s="21"/>
    </row>
    <row r="2706">
      <c r="C2706" s="15" t="s">
        <v>318</v>
      </c>
      <c r="D2706" s="12"/>
      <c r="E2706" s="12" t="s">
        <v>1671</v>
      </c>
      <c r="F2706" s="21"/>
      <c r="G2706" s="21" t="s">
        <v>8836</v>
      </c>
      <c r="H2706" s="21" t="s">
        <v>8837</v>
      </c>
      <c r="I2706" s="21" t="s">
        <v>1674</v>
      </c>
      <c r="J2706" s="21" t="s">
        <v>8838</v>
      </c>
      <c r="K2706" s="20" t="s">
        <v>2963</v>
      </c>
      <c r="L2706" s="21"/>
    </row>
    <row r="2707">
      <c r="C2707" s="15" t="s">
        <v>318</v>
      </c>
      <c r="D2707" s="12"/>
      <c r="E2707" s="12" t="s">
        <v>1656</v>
      </c>
      <c r="F2707" s="21"/>
      <c r="G2707" s="21" t="s">
        <v>8839</v>
      </c>
      <c r="H2707" s="21" t="s">
        <v>8840</v>
      </c>
      <c r="I2707" s="21" t="s">
        <v>1637</v>
      </c>
      <c r="J2707" s="21" t="s">
        <v>8841</v>
      </c>
      <c r="K2707" s="20" t="s">
        <v>2781</v>
      </c>
      <c r="L2707" s="21"/>
    </row>
    <row r="2708">
      <c r="C2708" s="15" t="s">
        <v>318</v>
      </c>
      <c r="D2708" s="12"/>
      <c r="E2708" s="12" t="s">
        <v>1656</v>
      </c>
      <c r="F2708" s="21"/>
      <c r="G2708" s="21" t="s">
        <v>8842</v>
      </c>
      <c r="H2708" s="21" t="s">
        <v>8840</v>
      </c>
      <c r="I2708" s="21" t="s">
        <v>1637</v>
      </c>
      <c r="J2708" s="21" t="s">
        <v>8843</v>
      </c>
      <c r="K2708" s="20" t="s">
        <v>2781</v>
      </c>
      <c r="L2708" s="21"/>
    </row>
    <row r="2709">
      <c r="C2709" s="15" t="s">
        <v>318</v>
      </c>
      <c r="D2709" s="12"/>
      <c r="E2709" s="12" t="s">
        <v>1656</v>
      </c>
      <c r="F2709" s="21"/>
      <c r="G2709" s="21" t="s">
        <v>8844</v>
      </c>
      <c r="H2709" s="21" t="s">
        <v>8840</v>
      </c>
      <c r="I2709" s="21" t="s">
        <v>1637</v>
      </c>
      <c r="J2709" s="21" t="s">
        <v>8845</v>
      </c>
      <c r="K2709" s="20" t="s">
        <v>1833</v>
      </c>
      <c r="L2709" s="21"/>
    </row>
    <row r="2710">
      <c r="C2710" s="15" t="s">
        <v>318</v>
      </c>
      <c r="D2710" s="12"/>
      <c r="E2710" s="12" t="s">
        <v>1678</v>
      </c>
      <c r="F2710" s="21"/>
      <c r="G2710" s="21" t="s">
        <v>8846</v>
      </c>
      <c r="H2710" s="21" t="s">
        <v>8847</v>
      </c>
      <c r="I2710" s="21" t="s">
        <v>1681</v>
      </c>
      <c r="J2710" s="21" t="s">
        <v>8848</v>
      </c>
      <c r="K2710" s="20" t="s">
        <v>1759</v>
      </c>
      <c r="L2710" s="21"/>
    </row>
    <row r="2711">
      <c r="C2711" s="15" t="s">
        <v>318</v>
      </c>
      <c r="D2711" s="12"/>
      <c r="E2711" s="12" t="s">
        <v>1678</v>
      </c>
      <c r="F2711" s="21"/>
      <c r="G2711" s="21" t="s">
        <v>8849</v>
      </c>
      <c r="H2711" s="21" t="s">
        <v>8850</v>
      </c>
      <c r="I2711" s="21" t="s">
        <v>1681</v>
      </c>
      <c r="J2711" s="21" t="s">
        <v>8851</v>
      </c>
      <c r="K2711" s="20" t="s">
        <v>3599</v>
      </c>
      <c r="L2711" s="21"/>
    </row>
    <row r="2712">
      <c r="C2712" s="15" t="s">
        <v>318</v>
      </c>
      <c r="D2712" s="12"/>
      <c r="E2712" s="12" t="s">
        <v>1678</v>
      </c>
      <c r="F2712" s="21"/>
      <c r="G2712" s="21" t="s">
        <v>8852</v>
      </c>
      <c r="H2712" s="21" t="s">
        <v>8853</v>
      </c>
      <c r="I2712" s="21" t="s">
        <v>1681</v>
      </c>
      <c r="J2712" s="21" t="s">
        <v>8854</v>
      </c>
      <c r="K2712" s="20" t="s">
        <v>8855</v>
      </c>
      <c r="L2712" s="21"/>
    </row>
    <row r="2713">
      <c r="C2713" s="15" t="s">
        <v>318</v>
      </c>
      <c r="D2713" s="12"/>
      <c r="E2713" s="12" t="s">
        <v>1678</v>
      </c>
      <c r="F2713" s="21"/>
      <c r="G2713" s="21" t="s">
        <v>8856</v>
      </c>
      <c r="H2713" s="21" t="s">
        <v>8857</v>
      </c>
      <c r="I2713" s="21" t="s">
        <v>1681</v>
      </c>
      <c r="J2713" s="21" t="s">
        <v>8858</v>
      </c>
      <c r="K2713" s="20" t="s">
        <v>8859</v>
      </c>
      <c r="L2713" s="21"/>
    </row>
    <row r="2714">
      <c r="C2714" s="15" t="s">
        <v>318</v>
      </c>
      <c r="D2714" s="12"/>
      <c r="E2714" s="12" t="s">
        <v>1719</v>
      </c>
      <c r="F2714" s="21"/>
      <c r="G2714" s="21" t="s">
        <v>8860</v>
      </c>
      <c r="H2714" s="21" t="s">
        <v>8861</v>
      </c>
      <c r="I2714" s="21" t="s">
        <v>1722</v>
      </c>
      <c r="J2714" s="21" t="s">
        <v>8862</v>
      </c>
      <c r="K2714" s="20" t="s">
        <v>2976</v>
      </c>
      <c r="L2714" s="21"/>
    </row>
    <row r="2715">
      <c r="C2715" s="15" t="s">
        <v>318</v>
      </c>
      <c r="D2715" s="12"/>
      <c r="E2715" s="12" t="s">
        <v>1678</v>
      </c>
      <c r="F2715" s="21"/>
      <c r="G2715" s="21" t="s">
        <v>8863</v>
      </c>
      <c r="H2715" s="21" t="s">
        <v>8864</v>
      </c>
      <c r="I2715" s="21" t="s">
        <v>1681</v>
      </c>
      <c r="J2715" s="21" t="s">
        <v>8865</v>
      </c>
      <c r="K2715" s="20" t="s">
        <v>8866</v>
      </c>
      <c r="L2715" s="21"/>
    </row>
    <row r="2716">
      <c r="C2716" s="15" t="s">
        <v>318</v>
      </c>
      <c r="D2716" s="12"/>
      <c r="E2716" s="12" t="s">
        <v>1656</v>
      </c>
      <c r="F2716" s="21"/>
      <c r="G2716" s="21" t="s">
        <v>8867</v>
      </c>
      <c r="H2716" s="21" t="s">
        <v>8868</v>
      </c>
      <c r="I2716" s="21" t="s">
        <v>1637</v>
      </c>
      <c r="J2716" s="21" t="s">
        <v>8869</v>
      </c>
      <c r="K2716" s="20" t="s">
        <v>2206</v>
      </c>
      <c r="L2716" s="21"/>
    </row>
    <row r="2717">
      <c r="C2717" s="15" t="s">
        <v>318</v>
      </c>
      <c r="D2717" s="12"/>
      <c r="E2717" s="12" t="s">
        <v>1656</v>
      </c>
      <c r="F2717" s="21"/>
      <c r="G2717" s="21" t="s">
        <v>8867</v>
      </c>
      <c r="H2717" s="21" t="s">
        <v>8868</v>
      </c>
      <c r="I2717" s="21" t="s">
        <v>1637</v>
      </c>
      <c r="J2717" s="21" t="s">
        <v>8870</v>
      </c>
      <c r="K2717" s="20" t="s">
        <v>2245</v>
      </c>
      <c r="L2717" s="21"/>
    </row>
    <row r="2718">
      <c r="C2718" s="15" t="s">
        <v>318</v>
      </c>
      <c r="D2718" s="12"/>
      <c r="E2718" s="12" t="s">
        <v>1656</v>
      </c>
      <c r="F2718" s="21"/>
      <c r="G2718" s="21" t="s">
        <v>8871</v>
      </c>
      <c r="H2718" s="21" t="s">
        <v>8868</v>
      </c>
      <c r="I2718" s="21" t="s">
        <v>1637</v>
      </c>
      <c r="J2718" s="21" t="s">
        <v>8872</v>
      </c>
      <c r="K2718" s="20" t="s">
        <v>1836</v>
      </c>
      <c r="L2718" s="21"/>
    </row>
    <row r="2719">
      <c r="C2719" s="15" t="s">
        <v>318</v>
      </c>
      <c r="D2719" s="12"/>
      <c r="E2719" s="12" t="s">
        <v>1656</v>
      </c>
      <c r="F2719" s="21"/>
      <c r="G2719" s="21" t="s">
        <v>8867</v>
      </c>
      <c r="H2719" s="21" t="s">
        <v>8868</v>
      </c>
      <c r="I2719" s="21" t="s">
        <v>1637</v>
      </c>
      <c r="J2719" s="21" t="s">
        <v>8873</v>
      </c>
      <c r="K2719" s="20" t="s">
        <v>2253</v>
      </c>
      <c r="L2719" s="21"/>
    </row>
    <row r="2720">
      <c r="C2720" s="15" t="s">
        <v>318</v>
      </c>
      <c r="D2720" s="12"/>
      <c r="E2720" s="12" t="s">
        <v>1656</v>
      </c>
      <c r="F2720" s="21"/>
      <c r="G2720" s="21" t="s">
        <v>8867</v>
      </c>
      <c r="H2720" s="21" t="s">
        <v>8868</v>
      </c>
      <c r="I2720" s="21" t="s">
        <v>1637</v>
      </c>
      <c r="J2720" s="21" t="s">
        <v>8874</v>
      </c>
      <c r="K2720" s="20" t="s">
        <v>2256</v>
      </c>
      <c r="L2720" s="21"/>
    </row>
    <row r="2721">
      <c r="C2721" s="15" t="s">
        <v>318</v>
      </c>
      <c r="D2721" s="12"/>
      <c r="E2721" s="12" t="s">
        <v>1656</v>
      </c>
      <c r="F2721" s="21"/>
      <c r="G2721" s="21" t="s">
        <v>8867</v>
      </c>
      <c r="H2721" s="21" t="s">
        <v>8868</v>
      </c>
      <c r="I2721" s="21" t="s">
        <v>1637</v>
      </c>
      <c r="J2721" s="21" t="s">
        <v>8875</v>
      </c>
      <c r="K2721" s="20" t="s">
        <v>2151</v>
      </c>
      <c r="L2721" s="21"/>
    </row>
    <row r="2722">
      <c r="C2722" s="15" t="s">
        <v>318</v>
      </c>
      <c r="D2722" s="12"/>
      <c r="E2722" s="12" t="s">
        <v>1656</v>
      </c>
      <c r="F2722" s="21"/>
      <c r="G2722" s="21" t="s">
        <v>8867</v>
      </c>
      <c r="H2722" s="21" t="s">
        <v>8868</v>
      </c>
      <c r="I2722" s="21" t="s">
        <v>1637</v>
      </c>
      <c r="J2722" s="21" t="s">
        <v>8876</v>
      </c>
      <c r="K2722" s="20" t="s">
        <v>1754</v>
      </c>
      <c r="L2722" s="21"/>
    </row>
    <row r="2723">
      <c r="C2723" s="15" t="s">
        <v>318</v>
      </c>
      <c r="D2723" s="12"/>
      <c r="E2723" s="12" t="s">
        <v>1619</v>
      </c>
      <c r="F2723" s="21"/>
      <c r="G2723" s="21" t="s">
        <v>8877</v>
      </c>
      <c r="H2723" s="21" t="s">
        <v>8878</v>
      </c>
      <c r="I2723" s="21" t="s">
        <v>1588</v>
      </c>
      <c r="J2723" s="21" t="s">
        <v>8879</v>
      </c>
      <c r="K2723" s="20" t="s">
        <v>8508</v>
      </c>
      <c r="L2723" s="21"/>
    </row>
    <row r="2724">
      <c r="C2724" s="15" t="s">
        <v>318</v>
      </c>
      <c r="D2724" s="12"/>
      <c r="E2724" s="12" t="s">
        <v>1619</v>
      </c>
      <c r="F2724" s="21"/>
      <c r="G2724" s="21" t="s">
        <v>8880</v>
      </c>
      <c r="H2724" s="21" t="s">
        <v>8881</v>
      </c>
      <c r="I2724" s="21" t="s">
        <v>1588</v>
      </c>
      <c r="J2724" s="21" t="s">
        <v>8882</v>
      </c>
      <c r="K2724" s="20" t="s">
        <v>8508</v>
      </c>
      <c r="L2724" s="21"/>
    </row>
    <row r="2725">
      <c r="C2725" s="15" t="s">
        <v>318</v>
      </c>
      <c r="D2725" s="12"/>
      <c r="E2725" s="12" t="s">
        <v>1619</v>
      </c>
      <c r="F2725" s="21"/>
      <c r="G2725" s="21" t="s">
        <v>8883</v>
      </c>
      <c r="H2725" s="21" t="s">
        <v>8884</v>
      </c>
      <c r="I2725" s="21" t="s">
        <v>1588</v>
      </c>
      <c r="J2725" s="21" t="s">
        <v>8885</v>
      </c>
      <c r="K2725" s="20" t="s">
        <v>8508</v>
      </c>
      <c r="L2725" s="21"/>
    </row>
    <row r="2726">
      <c r="C2726" s="15" t="s">
        <v>318</v>
      </c>
      <c r="D2726" s="12"/>
      <c r="E2726" s="12" t="s">
        <v>1619</v>
      </c>
      <c r="F2726" s="21"/>
      <c r="G2726" s="21" t="s">
        <v>8886</v>
      </c>
      <c r="H2726" s="21" t="s">
        <v>8887</v>
      </c>
      <c r="I2726" s="21" t="s">
        <v>1588</v>
      </c>
      <c r="J2726" s="21" t="s">
        <v>8888</v>
      </c>
      <c r="K2726" s="20" t="s">
        <v>8508</v>
      </c>
      <c r="L2726" s="21"/>
    </row>
    <row r="2727">
      <c r="C2727" s="15" t="s">
        <v>318</v>
      </c>
      <c r="D2727" s="12"/>
      <c r="E2727" s="12" t="s">
        <v>1619</v>
      </c>
      <c r="F2727" s="21"/>
      <c r="G2727" s="21" t="s">
        <v>8889</v>
      </c>
      <c r="H2727" s="21" t="s">
        <v>8890</v>
      </c>
      <c r="I2727" s="21" t="s">
        <v>1588</v>
      </c>
      <c r="J2727" s="21" t="s">
        <v>8891</v>
      </c>
      <c r="K2727" s="20" t="s">
        <v>8508</v>
      </c>
      <c r="L2727" s="21"/>
    </row>
    <row r="2728">
      <c r="C2728" s="15" t="s">
        <v>318</v>
      </c>
      <c r="D2728" s="12"/>
      <c r="E2728" s="12" t="s">
        <v>1619</v>
      </c>
      <c r="F2728" s="21"/>
      <c r="G2728" s="21" t="s">
        <v>8892</v>
      </c>
      <c r="H2728" s="21" t="s">
        <v>8893</v>
      </c>
      <c r="I2728" s="21" t="s">
        <v>1588</v>
      </c>
      <c r="J2728" s="21" t="s">
        <v>8894</v>
      </c>
      <c r="K2728" s="20" t="s">
        <v>8508</v>
      </c>
      <c r="L2728" s="21"/>
    </row>
    <row r="2729">
      <c r="C2729" s="15" t="s">
        <v>318</v>
      </c>
      <c r="D2729" s="12"/>
      <c r="E2729" s="12" t="s">
        <v>1619</v>
      </c>
      <c r="F2729" s="21"/>
      <c r="G2729" s="21" t="s">
        <v>8895</v>
      </c>
      <c r="H2729" s="21" t="s">
        <v>8896</v>
      </c>
      <c r="I2729" s="21" t="s">
        <v>1588</v>
      </c>
      <c r="J2729" s="21" t="s">
        <v>8897</v>
      </c>
      <c r="K2729" s="20" t="s">
        <v>8508</v>
      </c>
      <c r="L2729" s="21"/>
    </row>
    <row r="2730">
      <c r="C2730" s="15" t="s">
        <v>318</v>
      </c>
      <c r="D2730" s="12"/>
      <c r="E2730" s="12" t="s">
        <v>1619</v>
      </c>
      <c r="F2730" s="21"/>
      <c r="G2730" s="21" t="s">
        <v>8898</v>
      </c>
      <c r="H2730" s="21" t="s">
        <v>8899</v>
      </c>
      <c r="I2730" s="21" t="s">
        <v>1588</v>
      </c>
      <c r="J2730" s="21" t="s">
        <v>8900</v>
      </c>
      <c r="K2730" s="20" t="s">
        <v>8508</v>
      </c>
      <c r="L2730" s="21"/>
    </row>
    <row r="2731">
      <c r="C2731" s="15" t="s">
        <v>318</v>
      </c>
      <c r="D2731" s="12"/>
      <c r="E2731" s="12" t="s">
        <v>1619</v>
      </c>
      <c r="F2731" s="21"/>
      <c r="G2731" s="21" t="s">
        <v>8901</v>
      </c>
      <c r="H2731" s="21" t="s">
        <v>8902</v>
      </c>
      <c r="I2731" s="21" t="s">
        <v>1588</v>
      </c>
      <c r="J2731" s="21" t="s">
        <v>8903</v>
      </c>
      <c r="K2731" s="20" t="s">
        <v>8508</v>
      </c>
      <c r="L2731" s="21"/>
    </row>
    <row r="2732">
      <c r="C2732" s="15" t="s">
        <v>318</v>
      </c>
      <c r="D2732" s="12"/>
      <c r="E2732" s="12" t="s">
        <v>1619</v>
      </c>
      <c r="F2732" s="21"/>
      <c r="G2732" s="21" t="s">
        <v>8904</v>
      </c>
      <c r="H2732" s="21" t="s">
        <v>8905</v>
      </c>
      <c r="I2732" s="21" t="s">
        <v>1588</v>
      </c>
      <c r="J2732" s="21" t="s">
        <v>8906</v>
      </c>
      <c r="K2732" s="20" t="s">
        <v>8508</v>
      </c>
      <c r="L2732" s="21"/>
    </row>
    <row r="2733">
      <c r="C2733" s="15" t="s">
        <v>318</v>
      </c>
      <c r="D2733" s="12"/>
      <c r="E2733" s="12" t="s">
        <v>1619</v>
      </c>
      <c r="F2733" s="21"/>
      <c r="G2733" s="21" t="s">
        <v>8907</v>
      </c>
      <c r="H2733" s="21" t="s">
        <v>8908</v>
      </c>
      <c r="I2733" s="21" t="s">
        <v>1588</v>
      </c>
      <c r="J2733" s="21" t="s">
        <v>8909</v>
      </c>
      <c r="K2733" s="20" t="s">
        <v>8508</v>
      </c>
      <c r="L2733" s="21"/>
    </row>
    <row r="2734">
      <c r="C2734" s="15" t="s">
        <v>318</v>
      </c>
      <c r="D2734" s="12"/>
      <c r="E2734" s="12" t="s">
        <v>1619</v>
      </c>
      <c r="F2734" s="21"/>
      <c r="G2734" s="21" t="s">
        <v>8910</v>
      </c>
      <c r="H2734" s="21" t="s">
        <v>8911</v>
      </c>
      <c r="I2734" s="21" t="s">
        <v>1588</v>
      </c>
      <c r="J2734" s="21" t="s">
        <v>8912</v>
      </c>
      <c r="K2734" s="20" t="s">
        <v>8508</v>
      </c>
      <c r="L2734" s="21"/>
    </row>
    <row r="2735">
      <c r="C2735" s="15" t="s">
        <v>318</v>
      </c>
      <c r="D2735" s="12"/>
      <c r="E2735" s="12" t="s">
        <v>1619</v>
      </c>
      <c r="F2735" s="21"/>
      <c r="G2735" s="21" t="s">
        <v>8913</v>
      </c>
      <c r="H2735" s="21" t="s">
        <v>8914</v>
      </c>
      <c r="I2735" s="21" t="s">
        <v>1588</v>
      </c>
      <c r="J2735" s="21" t="s">
        <v>8915</v>
      </c>
      <c r="K2735" s="20" t="s">
        <v>8508</v>
      </c>
      <c r="L2735" s="21"/>
    </row>
    <row r="2736">
      <c r="C2736" s="15" t="s">
        <v>318</v>
      </c>
      <c r="D2736" s="12"/>
      <c r="E2736" s="12" t="s">
        <v>1619</v>
      </c>
      <c r="F2736" s="21"/>
      <c r="G2736" s="21" t="s">
        <v>8916</v>
      </c>
      <c r="H2736" s="21" t="s">
        <v>8917</v>
      </c>
      <c r="I2736" s="21" t="s">
        <v>1588</v>
      </c>
      <c r="J2736" s="21" t="s">
        <v>8918</v>
      </c>
      <c r="K2736" s="20" t="s">
        <v>8508</v>
      </c>
      <c r="L2736" s="21"/>
    </row>
    <row r="2737">
      <c r="C2737" s="15" t="s">
        <v>318</v>
      </c>
      <c r="D2737" s="12"/>
      <c r="E2737" s="12" t="s">
        <v>1619</v>
      </c>
      <c r="F2737" s="21"/>
      <c r="G2737" s="21" t="s">
        <v>8919</v>
      </c>
      <c r="H2737" s="21" t="s">
        <v>8920</v>
      </c>
      <c r="I2737" s="21" t="s">
        <v>1588</v>
      </c>
      <c r="J2737" s="21" t="s">
        <v>8921</v>
      </c>
      <c r="K2737" s="20" t="s">
        <v>8508</v>
      </c>
      <c r="L2737" s="21"/>
    </row>
    <row r="2738">
      <c r="C2738" s="15" t="s">
        <v>318</v>
      </c>
      <c r="D2738" s="12"/>
      <c r="E2738" s="12" t="s">
        <v>1619</v>
      </c>
      <c r="F2738" s="21"/>
      <c r="G2738" s="21" t="s">
        <v>8922</v>
      </c>
      <c r="H2738" s="21" t="s">
        <v>8923</v>
      </c>
      <c r="I2738" s="21" t="s">
        <v>1588</v>
      </c>
      <c r="J2738" s="21" t="s">
        <v>8924</v>
      </c>
      <c r="K2738" s="20" t="s">
        <v>8508</v>
      </c>
      <c r="L2738" s="21"/>
    </row>
    <row r="2739">
      <c r="C2739" s="15" t="s">
        <v>318</v>
      </c>
      <c r="D2739" s="12"/>
      <c r="E2739" s="12" t="s">
        <v>1619</v>
      </c>
      <c r="F2739" s="21"/>
      <c r="G2739" s="21" t="s">
        <v>8925</v>
      </c>
      <c r="H2739" s="21" t="s">
        <v>8926</v>
      </c>
      <c r="I2739" s="21" t="s">
        <v>1588</v>
      </c>
      <c r="J2739" s="21" t="s">
        <v>8927</v>
      </c>
      <c r="K2739" s="20" t="s">
        <v>8508</v>
      </c>
      <c r="L2739" s="21"/>
    </row>
    <row r="2740">
      <c r="C2740" s="15" t="s">
        <v>318</v>
      </c>
      <c r="D2740" s="12"/>
      <c r="E2740" s="12" t="s">
        <v>1619</v>
      </c>
      <c r="F2740" s="21"/>
      <c r="G2740" s="21" t="s">
        <v>8928</v>
      </c>
      <c r="H2740" s="21" t="s">
        <v>8929</v>
      </c>
      <c r="I2740" s="21" t="s">
        <v>1588</v>
      </c>
      <c r="J2740" s="21" t="s">
        <v>8930</v>
      </c>
      <c r="K2740" s="20" t="s">
        <v>8508</v>
      </c>
      <c r="L2740" s="21"/>
    </row>
    <row r="2741">
      <c r="C2741" s="15" t="s">
        <v>318</v>
      </c>
      <c r="D2741" s="12"/>
      <c r="E2741" s="12" t="s">
        <v>1619</v>
      </c>
      <c r="F2741" s="21"/>
      <c r="G2741" s="21" t="s">
        <v>8931</v>
      </c>
      <c r="H2741" s="21" t="s">
        <v>8932</v>
      </c>
      <c r="I2741" s="21" t="s">
        <v>1588</v>
      </c>
      <c r="J2741" s="21" t="s">
        <v>8933</v>
      </c>
      <c r="K2741" s="20" t="s">
        <v>8508</v>
      </c>
      <c r="L2741" s="21"/>
    </row>
    <row r="2742">
      <c r="C2742" s="15" t="s">
        <v>318</v>
      </c>
      <c r="D2742" s="12"/>
      <c r="E2742" s="12" t="s">
        <v>1619</v>
      </c>
      <c r="F2742" s="21"/>
      <c r="G2742" s="21" t="s">
        <v>8934</v>
      </c>
      <c r="H2742" s="21" t="s">
        <v>8935</v>
      </c>
      <c r="I2742" s="21" t="s">
        <v>1588</v>
      </c>
      <c r="J2742" s="21" t="s">
        <v>8936</v>
      </c>
      <c r="K2742" s="20" t="s">
        <v>8508</v>
      </c>
      <c r="L2742" s="21"/>
    </row>
    <row r="2743">
      <c r="C2743" s="15" t="s">
        <v>318</v>
      </c>
      <c r="D2743" s="12"/>
      <c r="E2743" s="12" t="s">
        <v>1619</v>
      </c>
      <c r="F2743" s="21"/>
      <c r="G2743" s="21" t="s">
        <v>8937</v>
      </c>
      <c r="H2743" s="21" t="s">
        <v>8938</v>
      </c>
      <c r="I2743" s="21" t="s">
        <v>1588</v>
      </c>
      <c r="J2743" s="21" t="s">
        <v>8939</v>
      </c>
      <c r="K2743" s="20" t="s">
        <v>8508</v>
      </c>
      <c r="L2743" s="21"/>
    </row>
    <row r="2744">
      <c r="C2744" s="15" t="s">
        <v>318</v>
      </c>
      <c r="D2744" s="12"/>
      <c r="E2744" s="12" t="s">
        <v>1619</v>
      </c>
      <c r="F2744" s="21"/>
      <c r="G2744" s="21" t="s">
        <v>8940</v>
      </c>
      <c r="H2744" s="21" t="s">
        <v>8941</v>
      </c>
      <c r="I2744" s="21" t="s">
        <v>1588</v>
      </c>
      <c r="J2744" s="21" t="s">
        <v>8942</v>
      </c>
      <c r="K2744" s="20" t="s">
        <v>8508</v>
      </c>
      <c r="L2744" s="21"/>
    </row>
    <row r="2745">
      <c r="C2745" s="15" t="s">
        <v>318</v>
      </c>
      <c r="D2745" s="12"/>
      <c r="E2745" s="12" t="s">
        <v>1619</v>
      </c>
      <c r="F2745" s="21"/>
      <c r="G2745" s="21" t="s">
        <v>8943</v>
      </c>
      <c r="H2745" s="21" t="s">
        <v>8944</v>
      </c>
      <c r="I2745" s="21" t="s">
        <v>1588</v>
      </c>
      <c r="J2745" s="21" t="s">
        <v>8945</v>
      </c>
      <c r="K2745" s="20" t="s">
        <v>8508</v>
      </c>
      <c r="L2745" s="21"/>
    </row>
    <row r="2746">
      <c r="C2746" s="15" t="s">
        <v>318</v>
      </c>
      <c r="D2746" s="12"/>
      <c r="E2746" s="12" t="s">
        <v>1619</v>
      </c>
      <c r="F2746" s="21"/>
      <c r="G2746" s="21" t="s">
        <v>8946</v>
      </c>
      <c r="H2746" s="21" t="s">
        <v>8947</v>
      </c>
      <c r="I2746" s="21" t="s">
        <v>1588</v>
      </c>
      <c r="J2746" s="21" t="s">
        <v>8948</v>
      </c>
      <c r="K2746" s="20" t="s">
        <v>8508</v>
      </c>
      <c r="L2746" s="21"/>
    </row>
    <row r="2747">
      <c r="C2747" s="15" t="s">
        <v>318</v>
      </c>
      <c r="D2747" s="12"/>
      <c r="E2747" s="12" t="s">
        <v>1619</v>
      </c>
      <c r="F2747" s="21"/>
      <c r="G2747" s="21" t="s">
        <v>8949</v>
      </c>
      <c r="H2747" s="21" t="s">
        <v>8950</v>
      </c>
      <c r="I2747" s="21" t="s">
        <v>1588</v>
      </c>
      <c r="J2747" s="21" t="s">
        <v>8951</v>
      </c>
      <c r="K2747" s="20" t="s">
        <v>8508</v>
      </c>
      <c r="L2747" s="21"/>
    </row>
    <row r="2748">
      <c r="C2748" s="15" t="s">
        <v>318</v>
      </c>
      <c r="D2748" s="12"/>
      <c r="E2748" s="12" t="s">
        <v>1619</v>
      </c>
      <c r="F2748" s="21"/>
      <c r="G2748" s="21" t="s">
        <v>8952</v>
      </c>
      <c r="H2748" s="21" t="s">
        <v>8953</v>
      </c>
      <c r="I2748" s="21" t="s">
        <v>1588</v>
      </c>
      <c r="J2748" s="21" t="s">
        <v>8954</v>
      </c>
      <c r="K2748" s="20" t="s">
        <v>8508</v>
      </c>
      <c r="L2748" s="21"/>
    </row>
    <row r="2749">
      <c r="C2749" s="15" t="s">
        <v>318</v>
      </c>
      <c r="D2749" s="12"/>
      <c r="E2749" s="12" t="s">
        <v>1619</v>
      </c>
      <c r="F2749" s="21"/>
      <c r="G2749" s="21" t="s">
        <v>8955</v>
      </c>
      <c r="H2749" s="21" t="s">
        <v>8956</v>
      </c>
      <c r="I2749" s="21" t="s">
        <v>1588</v>
      </c>
      <c r="J2749" s="21" t="s">
        <v>8957</v>
      </c>
      <c r="K2749" s="20" t="s">
        <v>8508</v>
      </c>
      <c r="L2749" s="21"/>
    </row>
    <row r="2750">
      <c r="C2750" s="15" t="s">
        <v>318</v>
      </c>
      <c r="D2750" s="12"/>
      <c r="E2750" s="12" t="s">
        <v>1619</v>
      </c>
      <c r="F2750" s="21"/>
      <c r="G2750" s="21" t="s">
        <v>8958</v>
      </c>
      <c r="H2750" s="21" t="s">
        <v>8959</v>
      </c>
      <c r="I2750" s="21" t="s">
        <v>1588</v>
      </c>
      <c r="J2750" s="21" t="s">
        <v>8960</v>
      </c>
      <c r="K2750" s="20" t="s">
        <v>8508</v>
      </c>
      <c r="L2750" s="21"/>
    </row>
    <row r="2751">
      <c r="C2751" s="15" t="s">
        <v>318</v>
      </c>
      <c r="D2751" s="12"/>
      <c r="E2751" s="12" t="s">
        <v>1654</v>
      </c>
      <c r="F2751" s="21"/>
      <c r="G2751" s="21" t="s">
        <v>8961</v>
      </c>
      <c r="H2751" s="21" t="s">
        <v>8962</v>
      </c>
      <c r="I2751" s="21" t="s">
        <v>1600</v>
      </c>
      <c r="J2751" s="21" t="s">
        <v>8963</v>
      </c>
      <c r="K2751" s="20" t="s">
        <v>8964</v>
      </c>
      <c r="L2751" s="21"/>
    </row>
    <row r="2752">
      <c r="C2752" s="15" t="s">
        <v>318</v>
      </c>
      <c r="D2752" s="12"/>
      <c r="E2752" s="12" t="s">
        <v>1619</v>
      </c>
      <c r="F2752" s="21"/>
      <c r="G2752" s="21" t="s">
        <v>8877</v>
      </c>
      <c r="H2752" s="21" t="s">
        <v>8965</v>
      </c>
      <c r="I2752" s="21" t="s">
        <v>1588</v>
      </c>
      <c r="J2752" s="21" t="s">
        <v>8966</v>
      </c>
      <c r="K2752" s="20" t="s">
        <v>8745</v>
      </c>
      <c r="L2752" s="21"/>
    </row>
    <row r="2753">
      <c r="C2753" s="15" t="s">
        <v>318</v>
      </c>
      <c r="D2753" s="12"/>
      <c r="E2753" s="12" t="s">
        <v>1619</v>
      </c>
      <c r="F2753" s="21"/>
      <c r="G2753" s="21" t="s">
        <v>8877</v>
      </c>
      <c r="H2753" s="21" t="s">
        <v>8965</v>
      </c>
      <c r="I2753" s="21" t="s">
        <v>1588</v>
      </c>
      <c r="J2753" s="21" t="s">
        <v>8967</v>
      </c>
      <c r="K2753" s="20" t="s">
        <v>8747</v>
      </c>
      <c r="L2753" s="21"/>
    </row>
    <row r="2754">
      <c r="C2754" s="15" t="s">
        <v>318</v>
      </c>
      <c r="D2754" s="12"/>
      <c r="E2754" s="12" t="s">
        <v>1619</v>
      </c>
      <c r="F2754" s="21"/>
      <c r="G2754" s="21" t="s">
        <v>8910</v>
      </c>
      <c r="H2754" s="21" t="s">
        <v>8968</v>
      </c>
      <c r="I2754" s="21" t="s">
        <v>1588</v>
      </c>
      <c r="J2754" s="21" t="s">
        <v>8969</v>
      </c>
      <c r="K2754" s="20" t="s">
        <v>8745</v>
      </c>
      <c r="L2754" s="21"/>
    </row>
    <row r="2755">
      <c r="C2755" s="15" t="s">
        <v>318</v>
      </c>
      <c r="D2755" s="12"/>
      <c r="E2755" s="12" t="s">
        <v>1619</v>
      </c>
      <c r="F2755" s="21"/>
      <c r="G2755" s="21" t="s">
        <v>8910</v>
      </c>
      <c r="H2755" s="21" t="s">
        <v>8968</v>
      </c>
      <c r="I2755" s="21" t="s">
        <v>1588</v>
      </c>
      <c r="J2755" s="21" t="s">
        <v>8970</v>
      </c>
      <c r="K2755" s="20" t="s">
        <v>8747</v>
      </c>
      <c r="L2755" s="21"/>
    </row>
    <row r="2756">
      <c r="C2756" s="15" t="s">
        <v>318</v>
      </c>
      <c r="D2756" s="12"/>
      <c r="E2756" s="12" t="s">
        <v>1619</v>
      </c>
      <c r="F2756" s="21"/>
      <c r="G2756" s="21" t="s">
        <v>8940</v>
      </c>
      <c r="H2756" s="21" t="s">
        <v>8971</v>
      </c>
      <c r="I2756" s="21" t="s">
        <v>1588</v>
      </c>
      <c r="J2756" s="21" t="s">
        <v>8972</v>
      </c>
      <c r="K2756" s="20" t="s">
        <v>8745</v>
      </c>
      <c r="L2756" s="21"/>
    </row>
    <row r="2757">
      <c r="C2757" s="15" t="s">
        <v>318</v>
      </c>
      <c r="D2757" s="12"/>
      <c r="E2757" s="12" t="s">
        <v>1619</v>
      </c>
      <c r="F2757" s="21"/>
      <c r="G2757" s="21" t="s">
        <v>8940</v>
      </c>
      <c r="H2757" s="21" t="s">
        <v>8971</v>
      </c>
      <c r="I2757" s="21" t="s">
        <v>1588</v>
      </c>
      <c r="J2757" s="21" t="s">
        <v>8973</v>
      </c>
      <c r="K2757" s="20" t="s">
        <v>8747</v>
      </c>
      <c r="L2757" s="21"/>
    </row>
    <row r="2758">
      <c r="C2758" s="15" t="s">
        <v>318</v>
      </c>
      <c r="D2758" s="12"/>
      <c r="E2758" s="12" t="s">
        <v>1619</v>
      </c>
      <c r="F2758" s="21"/>
      <c r="G2758" s="21" t="s">
        <v>8943</v>
      </c>
      <c r="H2758" s="21" t="s">
        <v>8974</v>
      </c>
      <c r="I2758" s="21" t="s">
        <v>1588</v>
      </c>
      <c r="J2758" s="21" t="s">
        <v>8975</v>
      </c>
      <c r="K2758" s="20" t="s">
        <v>8747</v>
      </c>
      <c r="L2758" s="21"/>
    </row>
    <row r="2759">
      <c r="C2759" s="15" t="s">
        <v>318</v>
      </c>
      <c r="D2759" s="12"/>
      <c r="E2759" s="12" t="s">
        <v>1678</v>
      </c>
      <c r="F2759" s="21"/>
      <c r="G2759" s="21" t="s">
        <v>8976</v>
      </c>
      <c r="H2759" s="21" t="s">
        <v>8977</v>
      </c>
      <c r="I2759" s="21" t="s">
        <v>1681</v>
      </c>
      <c r="J2759" s="21" t="s">
        <v>8978</v>
      </c>
      <c r="K2759" s="20" t="s">
        <v>2986</v>
      </c>
      <c r="L2759" s="21"/>
    </row>
    <row r="2760">
      <c r="C2760" s="15" t="s">
        <v>318</v>
      </c>
      <c r="D2760" s="12"/>
      <c r="E2760" s="12" t="s">
        <v>1619</v>
      </c>
      <c r="F2760" s="21"/>
      <c r="G2760" s="21" t="s">
        <v>8877</v>
      </c>
      <c r="H2760" s="21" t="s">
        <v>8979</v>
      </c>
      <c r="I2760" s="21" t="s">
        <v>1588</v>
      </c>
      <c r="J2760" s="21" t="s">
        <v>8980</v>
      </c>
      <c r="K2760" s="20" t="s">
        <v>8592</v>
      </c>
      <c r="L2760" s="21"/>
    </row>
    <row r="2761">
      <c r="C2761" s="15" t="s">
        <v>318</v>
      </c>
      <c r="D2761" s="12"/>
      <c r="E2761" s="12" t="s">
        <v>1619</v>
      </c>
      <c r="F2761" s="21"/>
      <c r="G2761" s="21" t="s">
        <v>8910</v>
      </c>
      <c r="H2761" s="21" t="s">
        <v>8981</v>
      </c>
      <c r="I2761" s="21" t="s">
        <v>1588</v>
      </c>
      <c r="J2761" s="21" t="s">
        <v>8982</v>
      </c>
      <c r="K2761" s="20" t="s">
        <v>8592</v>
      </c>
      <c r="L2761" s="21"/>
    </row>
    <row r="2762">
      <c r="C2762" s="15" t="s">
        <v>318</v>
      </c>
      <c r="D2762" s="12"/>
      <c r="E2762" s="12" t="s">
        <v>1619</v>
      </c>
      <c r="F2762" s="21"/>
      <c r="G2762" s="21" t="s">
        <v>8940</v>
      </c>
      <c r="H2762" s="21" t="s">
        <v>8983</v>
      </c>
      <c r="I2762" s="21" t="s">
        <v>1588</v>
      </c>
      <c r="J2762" s="21" t="s">
        <v>8984</v>
      </c>
      <c r="K2762" s="20" t="s">
        <v>8592</v>
      </c>
      <c r="L2762" s="21"/>
    </row>
    <row r="2763">
      <c r="C2763" s="15" t="s">
        <v>318</v>
      </c>
      <c r="D2763" s="12"/>
      <c r="E2763" s="12" t="s">
        <v>1619</v>
      </c>
      <c r="F2763" s="21"/>
      <c r="G2763" s="21" t="s">
        <v>8943</v>
      </c>
      <c r="H2763" s="21" t="s">
        <v>8985</v>
      </c>
      <c r="I2763" s="21" t="s">
        <v>1588</v>
      </c>
      <c r="J2763" s="21" t="s">
        <v>8986</v>
      </c>
      <c r="K2763" s="20" t="s">
        <v>8592</v>
      </c>
      <c r="L2763" s="21"/>
    </row>
    <row r="2764">
      <c r="C2764" s="15" t="s">
        <v>318</v>
      </c>
      <c r="D2764" s="12"/>
      <c r="E2764" s="12" t="s">
        <v>1619</v>
      </c>
      <c r="F2764" s="21"/>
      <c r="G2764" s="21" t="s">
        <v>8946</v>
      </c>
      <c r="H2764" s="21" t="s">
        <v>8987</v>
      </c>
      <c r="I2764" s="21" t="s">
        <v>1588</v>
      </c>
      <c r="J2764" s="21" t="s">
        <v>8988</v>
      </c>
      <c r="K2764" s="20" t="s">
        <v>8592</v>
      </c>
      <c r="L2764" s="21"/>
    </row>
    <row r="2765">
      <c r="C2765" s="15" t="s">
        <v>318</v>
      </c>
      <c r="D2765" s="12"/>
      <c r="E2765" s="12" t="s">
        <v>1619</v>
      </c>
      <c r="F2765" s="21"/>
      <c r="G2765" s="21" t="s">
        <v>8949</v>
      </c>
      <c r="H2765" s="21" t="s">
        <v>8989</v>
      </c>
      <c r="I2765" s="21" t="s">
        <v>1588</v>
      </c>
      <c r="J2765" s="21" t="s">
        <v>8990</v>
      </c>
      <c r="K2765" s="20" t="s">
        <v>8592</v>
      </c>
      <c r="L2765" s="21"/>
    </row>
    <row r="2766">
      <c r="C2766" s="15" t="s">
        <v>318</v>
      </c>
      <c r="D2766" s="12"/>
      <c r="E2766" s="12" t="s">
        <v>1619</v>
      </c>
      <c r="F2766" s="21"/>
      <c r="G2766" s="21" t="s">
        <v>8952</v>
      </c>
      <c r="H2766" s="21" t="s">
        <v>8991</v>
      </c>
      <c r="I2766" s="21" t="s">
        <v>1588</v>
      </c>
      <c r="J2766" s="21" t="s">
        <v>8992</v>
      </c>
      <c r="K2766" s="20" t="s">
        <v>8592</v>
      </c>
      <c r="L2766" s="21"/>
    </row>
    <row r="2767">
      <c r="C2767" s="15" t="s">
        <v>318</v>
      </c>
      <c r="D2767" s="12"/>
      <c r="E2767" s="12" t="s">
        <v>1619</v>
      </c>
      <c r="F2767" s="21"/>
      <c r="G2767" s="21" t="s">
        <v>8955</v>
      </c>
      <c r="H2767" s="21" t="s">
        <v>8993</v>
      </c>
      <c r="I2767" s="21" t="s">
        <v>1588</v>
      </c>
      <c r="J2767" s="21" t="s">
        <v>8994</v>
      </c>
      <c r="K2767" s="20" t="s">
        <v>8592</v>
      </c>
      <c r="L2767" s="21"/>
    </row>
    <row r="2768">
      <c r="C2768" s="15" t="s">
        <v>318</v>
      </c>
      <c r="D2768" s="12"/>
      <c r="E2768" s="12" t="s">
        <v>1619</v>
      </c>
      <c r="F2768" s="21"/>
      <c r="G2768" s="21" t="s">
        <v>8958</v>
      </c>
      <c r="H2768" s="21" t="s">
        <v>8995</v>
      </c>
      <c r="I2768" s="21" t="s">
        <v>1588</v>
      </c>
      <c r="J2768" s="21" t="s">
        <v>8996</v>
      </c>
      <c r="K2768" s="20" t="s">
        <v>8592</v>
      </c>
      <c r="L2768" s="21"/>
    </row>
    <row r="2769">
      <c r="C2769" s="15" t="s">
        <v>318</v>
      </c>
      <c r="D2769" s="12"/>
      <c r="E2769" s="12" t="s">
        <v>1654</v>
      </c>
      <c r="F2769" s="21"/>
      <c r="G2769" s="21" t="s">
        <v>8997</v>
      </c>
      <c r="H2769" s="21" t="s">
        <v>8998</v>
      </c>
      <c r="I2769" s="21" t="s">
        <v>1600</v>
      </c>
      <c r="J2769" s="21" t="s">
        <v>8999</v>
      </c>
      <c r="K2769" s="20" t="s">
        <v>5213</v>
      </c>
      <c r="L2769" s="21"/>
    </row>
    <row r="2770">
      <c r="C2770" s="15" t="s">
        <v>318</v>
      </c>
      <c r="D2770" s="12"/>
      <c r="E2770" s="12" t="s">
        <v>1656</v>
      </c>
      <c r="F2770" s="21"/>
      <c r="G2770" s="21" t="s">
        <v>9000</v>
      </c>
      <c r="H2770" s="21" t="s">
        <v>9001</v>
      </c>
      <c r="I2770" s="21" t="s">
        <v>1637</v>
      </c>
      <c r="J2770" s="21" t="s">
        <v>9002</v>
      </c>
      <c r="K2770" s="20" t="s">
        <v>1689</v>
      </c>
      <c r="L2770" s="21"/>
    </row>
    <row r="2771">
      <c r="C2771" s="15" t="s">
        <v>318</v>
      </c>
      <c r="D2771" s="12"/>
      <c r="E2771" s="12" t="s">
        <v>1654</v>
      </c>
      <c r="F2771" s="21"/>
      <c r="G2771" s="21" t="s">
        <v>9003</v>
      </c>
      <c r="H2771" s="21" t="s">
        <v>9004</v>
      </c>
      <c r="I2771" s="21" t="s">
        <v>1600</v>
      </c>
      <c r="J2771" s="21" t="s">
        <v>9005</v>
      </c>
      <c r="K2771" s="20" t="s">
        <v>9006</v>
      </c>
      <c r="L2771" s="21"/>
    </row>
    <row r="2772">
      <c r="C2772" s="15" t="s">
        <v>318</v>
      </c>
      <c r="D2772" s="12"/>
      <c r="E2772" s="12" t="s">
        <v>1678</v>
      </c>
      <c r="F2772" s="21"/>
      <c r="G2772" s="21" t="s">
        <v>9007</v>
      </c>
      <c r="H2772" s="21" t="s">
        <v>9008</v>
      </c>
      <c r="I2772" s="21" t="s">
        <v>1681</v>
      </c>
      <c r="J2772" s="21" t="s">
        <v>9009</v>
      </c>
      <c r="K2772" s="20" t="s">
        <v>3701</v>
      </c>
      <c r="L2772" s="21"/>
    </row>
    <row r="2773">
      <c r="C2773" s="15" t="s">
        <v>318</v>
      </c>
      <c r="D2773" s="12"/>
      <c r="E2773" s="12" t="s">
        <v>1678</v>
      </c>
      <c r="F2773" s="21"/>
      <c r="G2773" s="21" t="s">
        <v>9010</v>
      </c>
      <c r="H2773" s="21" t="s">
        <v>9011</v>
      </c>
      <c r="I2773" s="21" t="s">
        <v>1681</v>
      </c>
      <c r="J2773" s="21" t="s">
        <v>9012</v>
      </c>
      <c r="K2773" s="20" t="s">
        <v>3701</v>
      </c>
      <c r="L2773" s="21"/>
    </row>
    <row r="2774">
      <c r="C2774" s="15" t="s">
        <v>318</v>
      </c>
      <c r="D2774" s="12"/>
      <c r="E2774" s="12" t="s">
        <v>1678</v>
      </c>
      <c r="F2774" s="21"/>
      <c r="G2774" s="21" t="s">
        <v>9013</v>
      </c>
      <c r="H2774" s="21" t="s">
        <v>9014</v>
      </c>
      <c r="I2774" s="21" t="s">
        <v>1681</v>
      </c>
      <c r="J2774" s="21" t="s">
        <v>9015</v>
      </c>
      <c r="K2774" s="20" t="s">
        <v>3021</v>
      </c>
      <c r="L2774" s="21"/>
    </row>
    <row r="2775">
      <c r="C2775" s="15" t="s">
        <v>318</v>
      </c>
      <c r="D2775" s="12"/>
      <c r="E2775" s="12" t="s">
        <v>1719</v>
      </c>
      <c r="F2775" s="21"/>
      <c r="G2775" s="21" t="s">
        <v>9016</v>
      </c>
      <c r="H2775" s="21" t="s">
        <v>9017</v>
      </c>
      <c r="I2775" s="21" t="s">
        <v>1722</v>
      </c>
      <c r="J2775" s="21" t="s">
        <v>9018</v>
      </c>
      <c r="K2775" s="20" t="s">
        <v>3680</v>
      </c>
      <c r="L2775" s="21"/>
    </row>
    <row r="2776">
      <c r="C2776" s="15" t="s">
        <v>318</v>
      </c>
      <c r="D2776" s="12"/>
      <c r="E2776" s="12" t="s">
        <v>1719</v>
      </c>
      <c r="F2776" s="21"/>
      <c r="G2776" s="21" t="s">
        <v>9019</v>
      </c>
      <c r="H2776" s="21" t="s">
        <v>9020</v>
      </c>
      <c r="I2776" s="21" t="s">
        <v>1722</v>
      </c>
      <c r="J2776" s="21" t="s">
        <v>9021</v>
      </c>
      <c r="K2776" s="20" t="s">
        <v>3685</v>
      </c>
      <c r="L2776" s="21"/>
    </row>
    <row r="2777">
      <c r="C2777" s="15" t="s">
        <v>318</v>
      </c>
      <c r="D2777" s="12"/>
      <c r="E2777" s="12" t="s">
        <v>1656</v>
      </c>
      <c r="F2777" s="21"/>
      <c r="G2777" s="21" t="s">
        <v>9022</v>
      </c>
      <c r="H2777" s="21" t="s">
        <v>9023</v>
      </c>
      <c r="I2777" s="21" t="s">
        <v>1637</v>
      </c>
      <c r="J2777" s="21" t="s">
        <v>9024</v>
      </c>
      <c r="K2777" s="20" t="s">
        <v>1660</v>
      </c>
      <c r="L2777" s="21"/>
    </row>
    <row r="2778">
      <c r="C2778" s="15" t="s">
        <v>318</v>
      </c>
      <c r="D2778" s="12"/>
      <c r="E2778" s="12" t="s">
        <v>1678</v>
      </c>
      <c r="F2778" s="21"/>
      <c r="G2778" s="21" t="s">
        <v>9025</v>
      </c>
      <c r="H2778" s="21" t="s">
        <v>9026</v>
      </c>
      <c r="I2778" s="21" t="s">
        <v>1681</v>
      </c>
      <c r="J2778" s="21" t="s">
        <v>9027</v>
      </c>
      <c r="K2778" s="20" t="s">
        <v>3029</v>
      </c>
      <c r="L2778" s="21"/>
    </row>
    <row r="2779">
      <c r="C2779" s="15" t="s">
        <v>318</v>
      </c>
      <c r="D2779" s="12"/>
      <c r="E2779" s="12" t="s">
        <v>1678</v>
      </c>
      <c r="F2779" s="21"/>
      <c r="G2779" s="21" t="s">
        <v>9028</v>
      </c>
      <c r="H2779" s="21" t="s">
        <v>9029</v>
      </c>
      <c r="I2779" s="21" t="s">
        <v>1681</v>
      </c>
      <c r="J2779" s="21" t="s">
        <v>9030</v>
      </c>
      <c r="K2779" s="20" t="s">
        <v>3764</v>
      </c>
      <c r="L2779" s="21"/>
    </row>
    <row r="2780">
      <c r="C2780" s="15" t="s">
        <v>318</v>
      </c>
      <c r="D2780" s="12"/>
      <c r="E2780" s="12" t="s">
        <v>1678</v>
      </c>
      <c r="F2780" s="21"/>
      <c r="G2780" s="21" t="s">
        <v>9031</v>
      </c>
      <c r="H2780" s="21" t="s">
        <v>9032</v>
      </c>
      <c r="I2780" s="21" t="s">
        <v>1681</v>
      </c>
      <c r="J2780" s="21" t="s">
        <v>9033</v>
      </c>
      <c r="K2780" s="20" t="s">
        <v>3769</v>
      </c>
      <c r="L2780" s="21"/>
    </row>
    <row r="2781">
      <c r="C2781" s="15" t="s">
        <v>318</v>
      </c>
      <c r="D2781" s="12"/>
      <c r="E2781" s="12" t="s">
        <v>1678</v>
      </c>
      <c r="F2781" s="21"/>
      <c r="G2781" s="21" t="s">
        <v>9034</v>
      </c>
      <c r="H2781" s="21" t="s">
        <v>9035</v>
      </c>
      <c r="I2781" s="21" t="s">
        <v>1681</v>
      </c>
      <c r="J2781" s="21" t="s">
        <v>9036</v>
      </c>
      <c r="K2781" s="20" t="s">
        <v>3774</v>
      </c>
      <c r="L2781" s="21"/>
    </row>
    <row r="2782">
      <c r="C2782" s="15" t="s">
        <v>318</v>
      </c>
      <c r="D2782" s="12"/>
      <c r="E2782" s="12" t="s">
        <v>1619</v>
      </c>
      <c r="F2782" s="21"/>
      <c r="G2782" s="21" t="s">
        <v>9037</v>
      </c>
      <c r="H2782" s="21" t="s">
        <v>9038</v>
      </c>
      <c r="I2782" s="21" t="s">
        <v>1588</v>
      </c>
      <c r="J2782" s="21" t="s">
        <v>9039</v>
      </c>
      <c r="K2782" s="20" t="s">
        <v>3376</v>
      </c>
      <c r="L2782" s="21"/>
    </row>
    <row r="2783">
      <c r="C2783" s="15" t="s">
        <v>318</v>
      </c>
      <c r="D2783" s="12"/>
      <c r="E2783" s="12" t="s">
        <v>1729</v>
      </c>
      <c r="F2783" s="21"/>
      <c r="G2783" s="21" t="s">
        <v>9040</v>
      </c>
      <c r="H2783" s="21" t="s">
        <v>9041</v>
      </c>
      <c r="I2783" s="21" t="s">
        <v>1607</v>
      </c>
      <c r="J2783" s="21" t="s">
        <v>9042</v>
      </c>
      <c r="K2783" s="20" t="s">
        <v>2981</v>
      </c>
      <c r="L2783" s="21"/>
    </row>
    <row r="2784">
      <c r="C2784" s="15" t="s">
        <v>318</v>
      </c>
      <c r="D2784" s="12"/>
      <c r="E2784" s="12" t="s">
        <v>1729</v>
      </c>
      <c r="F2784" s="21"/>
      <c r="G2784" s="21" t="s">
        <v>9043</v>
      </c>
      <c r="H2784" s="21" t="s">
        <v>9044</v>
      </c>
      <c r="I2784" s="21" t="s">
        <v>1607</v>
      </c>
      <c r="J2784" s="21" t="s">
        <v>9045</v>
      </c>
      <c r="K2784" s="20" t="s">
        <v>9046</v>
      </c>
      <c r="L2784" s="21"/>
    </row>
    <row r="2785">
      <c r="C2785" s="15" t="s">
        <v>318</v>
      </c>
      <c r="D2785" s="12"/>
      <c r="E2785" s="12" t="s">
        <v>1656</v>
      </c>
      <c r="F2785" s="21"/>
      <c r="G2785" s="21" t="s">
        <v>9047</v>
      </c>
      <c r="H2785" s="21" t="s">
        <v>9048</v>
      </c>
      <c r="I2785" s="21" t="s">
        <v>1637</v>
      </c>
      <c r="J2785" s="21" t="s">
        <v>9049</v>
      </c>
      <c r="K2785" s="20" t="s">
        <v>3791</v>
      </c>
      <c r="L2785" s="21"/>
    </row>
    <row r="2786">
      <c r="C2786" s="15" t="s">
        <v>318</v>
      </c>
      <c r="D2786" s="12"/>
      <c r="E2786" s="12" t="s">
        <v>1656</v>
      </c>
      <c r="F2786" s="21"/>
      <c r="G2786" s="21" t="s">
        <v>9047</v>
      </c>
      <c r="H2786" s="21" t="s">
        <v>9048</v>
      </c>
      <c r="I2786" s="21" t="s">
        <v>1637</v>
      </c>
      <c r="J2786" s="21" t="s">
        <v>9050</v>
      </c>
      <c r="K2786" s="20" t="s">
        <v>3794</v>
      </c>
      <c r="L2786" s="21"/>
    </row>
    <row r="2787">
      <c r="C2787" s="15" t="s">
        <v>318</v>
      </c>
      <c r="D2787" s="12"/>
      <c r="E2787" s="12" t="s">
        <v>1656</v>
      </c>
      <c r="F2787" s="21"/>
      <c r="G2787" s="21" t="s">
        <v>9047</v>
      </c>
      <c r="H2787" s="21" t="s">
        <v>9048</v>
      </c>
      <c r="I2787" s="21" t="s">
        <v>1637</v>
      </c>
      <c r="J2787" s="21" t="s">
        <v>9051</v>
      </c>
      <c r="K2787" s="20" t="s">
        <v>3797</v>
      </c>
      <c r="L2787" s="21"/>
    </row>
    <row r="2788">
      <c r="C2788" s="15" t="s">
        <v>318</v>
      </c>
      <c r="D2788" s="12"/>
      <c r="E2788" s="12" t="s">
        <v>1656</v>
      </c>
      <c r="F2788" s="21"/>
      <c r="G2788" s="21" t="s">
        <v>9047</v>
      </c>
      <c r="H2788" s="21" t="s">
        <v>9048</v>
      </c>
      <c r="I2788" s="21" t="s">
        <v>1637</v>
      </c>
      <c r="J2788" s="21" t="s">
        <v>9052</v>
      </c>
      <c r="K2788" s="20" t="s">
        <v>3800</v>
      </c>
      <c r="L2788" s="21"/>
    </row>
    <row r="2789">
      <c r="C2789" s="15" t="s">
        <v>318</v>
      </c>
      <c r="D2789" s="12"/>
      <c r="E2789" s="12" t="s">
        <v>1656</v>
      </c>
      <c r="F2789" s="21"/>
      <c r="G2789" s="21" t="s">
        <v>9047</v>
      </c>
      <c r="H2789" s="21" t="s">
        <v>9048</v>
      </c>
      <c r="I2789" s="21" t="s">
        <v>1637</v>
      </c>
      <c r="J2789" s="21" t="s">
        <v>9053</v>
      </c>
      <c r="K2789" s="20" t="s">
        <v>3803</v>
      </c>
      <c r="L2789" s="21"/>
    </row>
    <row r="2790">
      <c r="C2790" s="15" t="s">
        <v>318</v>
      </c>
      <c r="D2790" s="12"/>
      <c r="E2790" s="12" t="s">
        <v>1656</v>
      </c>
      <c r="F2790" s="21"/>
      <c r="G2790" s="21" t="s">
        <v>9047</v>
      </c>
      <c r="H2790" s="21" t="s">
        <v>9048</v>
      </c>
      <c r="I2790" s="21" t="s">
        <v>1637</v>
      </c>
      <c r="J2790" s="21" t="s">
        <v>9054</v>
      </c>
      <c r="K2790" s="20" t="s">
        <v>3806</v>
      </c>
      <c r="L2790" s="21"/>
    </row>
    <row r="2791">
      <c r="C2791" s="15" t="s">
        <v>318</v>
      </c>
      <c r="D2791" s="12"/>
      <c r="E2791" s="12" t="s">
        <v>1656</v>
      </c>
      <c r="F2791" s="21"/>
      <c r="G2791" s="21" t="s">
        <v>9047</v>
      </c>
      <c r="H2791" s="21" t="s">
        <v>9048</v>
      </c>
      <c r="I2791" s="21" t="s">
        <v>1637</v>
      </c>
      <c r="J2791" s="21" t="s">
        <v>9055</v>
      </c>
      <c r="K2791" s="20" t="s">
        <v>3809</v>
      </c>
      <c r="L2791" s="21"/>
    </row>
    <row r="2792">
      <c r="C2792" s="15" t="s">
        <v>318</v>
      </c>
      <c r="D2792" s="12"/>
      <c r="E2792" s="12" t="s">
        <v>1656</v>
      </c>
      <c r="F2792" s="21"/>
      <c r="G2792" s="21" t="s">
        <v>9047</v>
      </c>
      <c r="H2792" s="21" t="s">
        <v>9048</v>
      </c>
      <c r="I2792" s="21" t="s">
        <v>1637</v>
      </c>
      <c r="J2792" s="21" t="s">
        <v>9056</v>
      </c>
      <c r="K2792" s="20" t="s">
        <v>3812</v>
      </c>
      <c r="L2792" s="21"/>
    </row>
    <row r="2793">
      <c r="C2793" s="15" t="s">
        <v>318</v>
      </c>
      <c r="D2793" s="12"/>
      <c r="E2793" s="12" t="s">
        <v>1656</v>
      </c>
      <c r="F2793" s="21"/>
      <c r="G2793" s="21" t="s">
        <v>9047</v>
      </c>
      <c r="H2793" s="21" t="s">
        <v>9048</v>
      </c>
      <c r="I2793" s="21" t="s">
        <v>1637</v>
      </c>
      <c r="J2793" s="21" t="s">
        <v>9057</v>
      </c>
      <c r="K2793" s="20" t="s">
        <v>3815</v>
      </c>
      <c r="L2793" s="21"/>
    </row>
    <row r="2794">
      <c r="C2794" s="15" t="s">
        <v>318</v>
      </c>
      <c r="D2794" s="12"/>
      <c r="E2794" s="12" t="s">
        <v>1656</v>
      </c>
      <c r="F2794" s="21"/>
      <c r="G2794" s="21" t="s">
        <v>9047</v>
      </c>
      <c r="H2794" s="21" t="s">
        <v>9048</v>
      </c>
      <c r="I2794" s="21" t="s">
        <v>1637</v>
      </c>
      <c r="J2794" s="21" t="s">
        <v>9058</v>
      </c>
      <c r="K2794" s="20" t="s">
        <v>3818</v>
      </c>
      <c r="L2794" s="21"/>
    </row>
    <row r="2795">
      <c r="C2795" s="15" t="s">
        <v>318</v>
      </c>
      <c r="D2795" s="12"/>
      <c r="E2795" s="12" t="s">
        <v>1656</v>
      </c>
      <c r="F2795" s="21"/>
      <c r="G2795" s="21" t="s">
        <v>9047</v>
      </c>
      <c r="H2795" s="21" t="s">
        <v>9048</v>
      </c>
      <c r="I2795" s="21" t="s">
        <v>1637</v>
      </c>
      <c r="J2795" s="21" t="s">
        <v>9059</v>
      </c>
      <c r="K2795" s="20" t="s">
        <v>3821</v>
      </c>
      <c r="L2795" s="21"/>
    </row>
    <row r="2796">
      <c r="C2796" s="15" t="s">
        <v>318</v>
      </c>
      <c r="D2796" s="12"/>
      <c r="E2796" s="12" t="s">
        <v>1656</v>
      </c>
      <c r="F2796" s="21"/>
      <c r="G2796" s="21" t="s">
        <v>9047</v>
      </c>
      <c r="H2796" s="21" t="s">
        <v>9048</v>
      </c>
      <c r="I2796" s="21" t="s">
        <v>1637</v>
      </c>
      <c r="J2796" s="21" t="s">
        <v>9060</v>
      </c>
      <c r="K2796" s="20" t="s">
        <v>3824</v>
      </c>
      <c r="L2796" s="21"/>
    </row>
    <row r="2797">
      <c r="C2797" s="12" t="s">
        <v>324</v>
      </c>
      <c r="D2797" s="157"/>
      <c r="E2797" s="157" t="s">
        <v>2791</v>
      </c>
      <c r="F2797" s="157"/>
      <c r="G2797" s="157" t="s">
        <v>9061</v>
      </c>
      <c r="H2797" s="157" t="s">
        <v>9062</v>
      </c>
      <c r="I2797" s="157" t="s">
        <v>1674</v>
      </c>
      <c r="J2797" s="157" t="s">
        <v>9063</v>
      </c>
      <c r="K2797" s="157" t="s">
        <v>2963</v>
      </c>
      <c r="L2797" s="157"/>
    </row>
    <row r="2798">
      <c r="C2798" s="12" t="s">
        <v>324</v>
      </c>
      <c r="D2798" s="12"/>
      <c r="E2798" s="12" t="s">
        <v>1634</v>
      </c>
      <c r="F2798" s="12"/>
      <c r="G2798" s="12" t="s">
        <v>9064</v>
      </c>
      <c r="H2798" s="12" t="s">
        <v>9065</v>
      </c>
      <c r="I2798" s="12" t="s">
        <v>1637</v>
      </c>
      <c r="J2798" s="12" t="s">
        <v>9066</v>
      </c>
      <c r="K2798" s="12" t="s">
        <v>1833</v>
      </c>
      <c r="L2798" s="12"/>
    </row>
    <row r="2799">
      <c r="C2799" s="12" t="s">
        <v>324</v>
      </c>
      <c r="D2799" s="12"/>
      <c r="E2799" s="12" t="s">
        <v>1634</v>
      </c>
      <c r="F2799" s="12"/>
      <c r="G2799" s="12" t="s">
        <v>9064</v>
      </c>
      <c r="H2799" s="12" t="s">
        <v>9065</v>
      </c>
      <c r="I2799" s="12" t="s">
        <v>1637</v>
      </c>
      <c r="J2799" s="12" t="s">
        <v>9067</v>
      </c>
      <c r="K2799" s="12" t="s">
        <v>1836</v>
      </c>
      <c r="L2799" s="12"/>
    </row>
    <row r="2800">
      <c r="C2800" s="12" t="s">
        <v>324</v>
      </c>
      <c r="D2800" s="12"/>
      <c r="E2800" s="12" t="s">
        <v>1634</v>
      </c>
      <c r="F2800" s="12"/>
      <c r="G2800" s="12" t="s">
        <v>9064</v>
      </c>
      <c r="H2800" s="12" t="s">
        <v>9065</v>
      </c>
      <c r="I2800" s="12" t="s">
        <v>1637</v>
      </c>
      <c r="J2800" s="12" t="s">
        <v>9068</v>
      </c>
      <c r="K2800" s="12" t="s">
        <v>1660</v>
      </c>
      <c r="L2800" s="12"/>
    </row>
    <row r="2801">
      <c r="C2801" s="12" t="s">
        <v>324</v>
      </c>
      <c r="D2801" s="12"/>
      <c r="E2801" s="12" t="s">
        <v>1634</v>
      </c>
      <c r="F2801" s="12"/>
      <c r="G2801" s="12" t="s">
        <v>9064</v>
      </c>
      <c r="H2801" s="12" t="s">
        <v>9065</v>
      </c>
      <c r="I2801" s="12" t="s">
        <v>1637</v>
      </c>
      <c r="J2801" s="12" t="s">
        <v>9069</v>
      </c>
      <c r="K2801" s="12" t="s">
        <v>2777</v>
      </c>
      <c r="L2801" s="12"/>
    </row>
    <row r="2802">
      <c r="C2802" s="12" t="s">
        <v>324</v>
      </c>
      <c r="D2802" s="12"/>
      <c r="E2802" s="12" t="s">
        <v>1634</v>
      </c>
      <c r="F2802" s="12"/>
      <c r="G2802" s="12" t="s">
        <v>9070</v>
      </c>
      <c r="H2802" s="12" t="s">
        <v>9071</v>
      </c>
      <c r="I2802" s="12" t="s">
        <v>1637</v>
      </c>
      <c r="J2802" s="12" t="s">
        <v>9072</v>
      </c>
      <c r="K2802" s="12" t="s">
        <v>2777</v>
      </c>
      <c r="L2802" s="12"/>
    </row>
    <row r="2803">
      <c r="C2803" s="12" t="s">
        <v>324</v>
      </c>
      <c r="D2803" s="12"/>
      <c r="E2803" s="12" t="s">
        <v>1634</v>
      </c>
      <c r="F2803" s="12"/>
      <c r="G2803" s="12" t="s">
        <v>9070</v>
      </c>
      <c r="H2803" s="12" t="s">
        <v>9073</v>
      </c>
      <c r="I2803" s="12" t="s">
        <v>1637</v>
      </c>
      <c r="J2803" s="12" t="s">
        <v>9074</v>
      </c>
      <c r="K2803" s="12" t="s">
        <v>1836</v>
      </c>
      <c r="L2803" s="12"/>
    </row>
    <row r="2804">
      <c r="C2804" s="12" t="s">
        <v>324</v>
      </c>
      <c r="D2804" s="12"/>
      <c r="E2804" s="12" t="s">
        <v>1634</v>
      </c>
      <c r="F2804" s="12"/>
      <c r="G2804" s="12" t="s">
        <v>9070</v>
      </c>
      <c r="H2804" s="12" t="s">
        <v>9073</v>
      </c>
      <c r="I2804" s="12" t="s">
        <v>1637</v>
      </c>
      <c r="J2804" s="12" t="s">
        <v>9075</v>
      </c>
      <c r="K2804" s="12" t="s">
        <v>1660</v>
      </c>
      <c r="L2804" s="12"/>
    </row>
    <row r="2805">
      <c r="C2805" s="12" t="s">
        <v>324</v>
      </c>
      <c r="D2805" s="12"/>
      <c r="E2805" s="12" t="s">
        <v>1634</v>
      </c>
      <c r="F2805" s="12"/>
      <c r="G2805" s="12" t="s">
        <v>9070</v>
      </c>
      <c r="H2805" s="12" t="s">
        <v>9073</v>
      </c>
      <c r="I2805" s="12" t="s">
        <v>1637</v>
      </c>
      <c r="J2805" s="12" t="s">
        <v>9076</v>
      </c>
      <c r="K2805" s="12" t="s">
        <v>1833</v>
      </c>
      <c r="L2805" s="12"/>
    </row>
    <row r="2806">
      <c r="C2806" s="12" t="s">
        <v>324</v>
      </c>
      <c r="D2806" s="12"/>
      <c r="E2806" s="12" t="s">
        <v>2749</v>
      </c>
      <c r="F2806" s="12"/>
      <c r="G2806" s="12" t="s">
        <v>9077</v>
      </c>
      <c r="H2806" s="12" t="s">
        <v>9078</v>
      </c>
      <c r="I2806" s="12" t="s">
        <v>1681</v>
      </c>
      <c r="J2806" s="12" t="s">
        <v>9079</v>
      </c>
      <c r="K2806" s="12" t="s">
        <v>9080</v>
      </c>
      <c r="L2806" s="12"/>
    </row>
    <row r="2807">
      <c r="C2807" s="12" t="s">
        <v>324</v>
      </c>
      <c r="D2807" s="12"/>
      <c r="E2807" s="12" t="s">
        <v>2749</v>
      </c>
      <c r="F2807" s="12"/>
      <c r="G2807" s="12" t="s">
        <v>9081</v>
      </c>
      <c r="H2807" s="12" t="s">
        <v>9082</v>
      </c>
      <c r="I2807" s="12" t="s">
        <v>1681</v>
      </c>
      <c r="J2807" s="12" t="s">
        <v>9083</v>
      </c>
      <c r="K2807" s="12" t="s">
        <v>9084</v>
      </c>
      <c r="L2807" s="12"/>
    </row>
    <row r="2808">
      <c r="C2808" s="12" t="s">
        <v>324</v>
      </c>
      <c r="D2808" s="12"/>
      <c r="E2808" s="12" t="s">
        <v>2749</v>
      </c>
      <c r="F2808" s="12"/>
      <c r="G2808" s="12" t="s">
        <v>9085</v>
      </c>
      <c r="H2808" s="12" t="s">
        <v>9086</v>
      </c>
      <c r="I2808" s="12" t="s">
        <v>1681</v>
      </c>
      <c r="J2808" s="12" t="s">
        <v>9087</v>
      </c>
      <c r="K2808" s="12" t="s">
        <v>9084</v>
      </c>
      <c r="L2808" s="12"/>
    </row>
    <row r="2809">
      <c r="C2809" s="12" t="s">
        <v>324</v>
      </c>
      <c r="D2809" s="12"/>
      <c r="E2809" s="12" t="s">
        <v>2765</v>
      </c>
      <c r="F2809" s="12"/>
      <c r="G2809" s="12" t="s">
        <v>9088</v>
      </c>
      <c r="H2809" s="12" t="s">
        <v>9089</v>
      </c>
      <c r="I2809" s="12" t="s">
        <v>1722</v>
      </c>
      <c r="J2809" s="12" t="s">
        <v>9090</v>
      </c>
      <c r="K2809" s="12" t="s">
        <v>9091</v>
      </c>
      <c r="L2809" s="12"/>
    </row>
    <row r="2810">
      <c r="C2810" s="12" t="s">
        <v>324</v>
      </c>
      <c r="D2810" s="12"/>
      <c r="E2810" s="12" t="s">
        <v>2765</v>
      </c>
      <c r="F2810" s="12"/>
      <c r="G2810" s="12" t="s">
        <v>9092</v>
      </c>
      <c r="H2810" s="12" t="s">
        <v>9093</v>
      </c>
      <c r="I2810" s="12" t="s">
        <v>1722</v>
      </c>
      <c r="J2810" s="12" t="s">
        <v>9094</v>
      </c>
      <c r="K2810" s="12" t="s">
        <v>9091</v>
      </c>
      <c r="L2810" s="12"/>
    </row>
    <row r="2811">
      <c r="C2811" s="12" t="s">
        <v>324</v>
      </c>
      <c r="D2811" s="12"/>
      <c r="E2811" s="12" t="s">
        <v>2765</v>
      </c>
      <c r="F2811" s="12"/>
      <c r="G2811" s="12" t="s">
        <v>9095</v>
      </c>
      <c r="H2811" s="12" t="s">
        <v>9096</v>
      </c>
      <c r="I2811" s="12" t="s">
        <v>1722</v>
      </c>
      <c r="J2811" s="12" t="s">
        <v>9097</v>
      </c>
      <c r="K2811" s="12" t="s">
        <v>9091</v>
      </c>
      <c r="L2811" s="12"/>
    </row>
    <row r="2812">
      <c r="C2812" s="12" t="s">
        <v>324</v>
      </c>
      <c r="D2812" s="12"/>
      <c r="E2812" s="12" t="s">
        <v>2765</v>
      </c>
      <c r="F2812" s="12"/>
      <c r="G2812" s="12" t="s">
        <v>9098</v>
      </c>
      <c r="H2812" s="12" t="s">
        <v>9099</v>
      </c>
      <c r="I2812" s="12" t="s">
        <v>1722</v>
      </c>
      <c r="J2812" s="12" t="s">
        <v>9100</v>
      </c>
      <c r="K2812" s="12" t="s">
        <v>9091</v>
      </c>
      <c r="L2812" s="12"/>
    </row>
    <row r="2813">
      <c r="C2813" s="12" t="s">
        <v>324</v>
      </c>
      <c r="D2813" s="12"/>
      <c r="E2813" s="12" t="s">
        <v>2765</v>
      </c>
      <c r="F2813" s="12"/>
      <c r="G2813" s="12" t="s">
        <v>9101</v>
      </c>
      <c r="H2813" s="12" t="s">
        <v>9102</v>
      </c>
      <c r="I2813" s="12" t="s">
        <v>1722</v>
      </c>
      <c r="J2813" s="12" t="s">
        <v>9103</v>
      </c>
      <c r="K2813" s="12" t="s">
        <v>9091</v>
      </c>
      <c r="L2813" s="12"/>
    </row>
    <row r="2814">
      <c r="C2814" s="12" t="s">
        <v>324</v>
      </c>
      <c r="D2814" s="12"/>
      <c r="E2814" s="12" t="s">
        <v>2765</v>
      </c>
      <c r="F2814" s="12"/>
      <c r="G2814" s="12" t="s">
        <v>9104</v>
      </c>
      <c r="H2814" s="12" t="s">
        <v>9105</v>
      </c>
      <c r="I2814" s="12" t="s">
        <v>1722</v>
      </c>
      <c r="J2814" s="12" t="s">
        <v>9106</v>
      </c>
      <c r="K2814" s="12" t="s">
        <v>9091</v>
      </c>
      <c r="L2814" s="12"/>
    </row>
    <row r="2815">
      <c r="C2815" s="12" t="s">
        <v>324</v>
      </c>
      <c r="D2815" s="12"/>
      <c r="E2815" s="12" t="s">
        <v>2765</v>
      </c>
      <c r="F2815" s="12"/>
      <c r="G2815" s="12" t="s">
        <v>9107</v>
      </c>
      <c r="H2815" s="12" t="s">
        <v>9108</v>
      </c>
      <c r="I2815" s="12" t="s">
        <v>1722</v>
      </c>
      <c r="J2815" s="12" t="s">
        <v>9109</v>
      </c>
      <c r="K2815" s="12" t="s">
        <v>9091</v>
      </c>
      <c r="L2815" s="12"/>
    </row>
    <row r="2816">
      <c r="C2816" s="12" t="s">
        <v>324</v>
      </c>
      <c r="D2816" s="12"/>
      <c r="E2816" s="12" t="s">
        <v>2765</v>
      </c>
      <c r="F2816" s="12"/>
      <c r="G2816" s="12" t="s">
        <v>9110</v>
      </c>
      <c r="H2816" s="12" t="s">
        <v>9111</v>
      </c>
      <c r="I2816" s="12" t="s">
        <v>1722</v>
      </c>
      <c r="J2816" s="12" t="s">
        <v>9112</v>
      </c>
      <c r="K2816" s="12" t="s">
        <v>9091</v>
      </c>
      <c r="L2816" s="12"/>
    </row>
    <row r="2817">
      <c r="C2817" s="12" t="s">
        <v>324</v>
      </c>
      <c r="D2817" s="12"/>
      <c r="E2817" s="12" t="s">
        <v>2765</v>
      </c>
      <c r="F2817" s="12"/>
      <c r="G2817" s="12" t="s">
        <v>9113</v>
      </c>
      <c r="H2817" s="12" t="s">
        <v>9114</v>
      </c>
      <c r="I2817" s="12" t="s">
        <v>1722</v>
      </c>
      <c r="J2817" s="12" t="s">
        <v>9115</v>
      </c>
      <c r="K2817" s="12" t="s">
        <v>9091</v>
      </c>
      <c r="L2817" s="12"/>
    </row>
    <row r="2818">
      <c r="C2818" s="12" t="s">
        <v>324</v>
      </c>
      <c r="D2818" s="12"/>
      <c r="E2818" s="12" t="s">
        <v>2765</v>
      </c>
      <c r="F2818" s="12"/>
      <c r="G2818" s="12" t="s">
        <v>9116</v>
      </c>
      <c r="H2818" s="12" t="s">
        <v>9117</v>
      </c>
      <c r="I2818" s="12" t="s">
        <v>1722</v>
      </c>
      <c r="J2818" s="12" t="s">
        <v>9118</v>
      </c>
      <c r="K2818" s="12" t="s">
        <v>9091</v>
      </c>
      <c r="L2818" s="12"/>
    </row>
    <row r="2819">
      <c r="C2819" s="12" t="s">
        <v>324</v>
      </c>
      <c r="D2819" s="12"/>
      <c r="E2819" s="12" t="s">
        <v>2765</v>
      </c>
      <c r="F2819" s="12"/>
      <c r="G2819" s="12" t="s">
        <v>9119</v>
      </c>
      <c r="H2819" s="12" t="s">
        <v>9120</v>
      </c>
      <c r="I2819" s="12" t="s">
        <v>1722</v>
      </c>
      <c r="J2819" s="12" t="s">
        <v>9121</v>
      </c>
      <c r="K2819" s="12" t="s">
        <v>9091</v>
      </c>
      <c r="L2819" s="12"/>
    </row>
    <row r="2820">
      <c r="C2820" s="12" t="s">
        <v>324</v>
      </c>
      <c r="D2820" s="12"/>
      <c r="E2820" s="12" t="s">
        <v>2749</v>
      </c>
      <c r="F2820" s="12"/>
      <c r="G2820" s="12" t="s">
        <v>9122</v>
      </c>
      <c r="H2820" s="12" t="s">
        <v>9123</v>
      </c>
      <c r="I2820" s="12" t="s">
        <v>1681</v>
      </c>
      <c r="J2820" s="12" t="s">
        <v>9124</v>
      </c>
      <c r="K2820" s="12" t="s">
        <v>9125</v>
      </c>
      <c r="L2820" s="12"/>
    </row>
    <row r="2821">
      <c r="C2821" s="12" t="s">
        <v>324</v>
      </c>
      <c r="D2821" s="12"/>
      <c r="E2821" s="12" t="s">
        <v>2749</v>
      </c>
      <c r="F2821" s="12"/>
      <c r="G2821" s="12" t="s">
        <v>9126</v>
      </c>
      <c r="H2821" s="12" t="s">
        <v>9127</v>
      </c>
      <c r="I2821" s="12" t="s">
        <v>1681</v>
      </c>
      <c r="J2821" s="12" t="s">
        <v>9128</v>
      </c>
      <c r="K2821" s="12" t="s">
        <v>9080</v>
      </c>
      <c r="L2821" s="12"/>
    </row>
    <row r="2822">
      <c r="C2822" s="12" t="s">
        <v>324</v>
      </c>
      <c r="D2822" s="12"/>
      <c r="E2822" s="12" t="s">
        <v>2749</v>
      </c>
      <c r="F2822" s="12"/>
      <c r="G2822" s="12" t="s">
        <v>9129</v>
      </c>
      <c r="H2822" s="12" t="s">
        <v>9130</v>
      </c>
      <c r="I2822" s="12" t="s">
        <v>1681</v>
      </c>
      <c r="J2822" s="12" t="s">
        <v>9131</v>
      </c>
      <c r="K2822" s="12" t="s">
        <v>9125</v>
      </c>
      <c r="L2822" s="12"/>
    </row>
    <row r="2823">
      <c r="C2823" s="12" t="s">
        <v>324</v>
      </c>
      <c r="D2823" s="12"/>
      <c r="E2823" s="12" t="s">
        <v>2749</v>
      </c>
      <c r="F2823" s="12"/>
      <c r="G2823" s="12" t="s">
        <v>9132</v>
      </c>
      <c r="H2823" s="12" t="s">
        <v>9133</v>
      </c>
      <c r="I2823" s="12" t="s">
        <v>1681</v>
      </c>
      <c r="J2823" s="12" t="s">
        <v>9134</v>
      </c>
      <c r="K2823" s="12" t="s">
        <v>9080</v>
      </c>
      <c r="L2823" s="12"/>
    </row>
    <row r="2824">
      <c r="C2824" s="12" t="s">
        <v>324</v>
      </c>
      <c r="D2824" s="12"/>
      <c r="E2824" s="12" t="s">
        <v>2749</v>
      </c>
      <c r="F2824" s="12"/>
      <c r="G2824" s="12" t="s">
        <v>9135</v>
      </c>
      <c r="H2824" s="12" t="s">
        <v>9136</v>
      </c>
      <c r="I2824" s="12" t="s">
        <v>1681</v>
      </c>
      <c r="J2824" s="12" t="s">
        <v>9137</v>
      </c>
      <c r="K2824" s="12" t="s">
        <v>9125</v>
      </c>
      <c r="L2824" s="12"/>
    </row>
    <row r="2825">
      <c r="C2825" s="12" t="s">
        <v>324</v>
      </c>
      <c r="D2825" s="12"/>
      <c r="E2825" s="12" t="s">
        <v>2749</v>
      </c>
      <c r="F2825" s="12"/>
      <c r="G2825" s="12" t="s">
        <v>9138</v>
      </c>
      <c r="H2825" s="12" t="s">
        <v>9139</v>
      </c>
      <c r="I2825" s="12" t="s">
        <v>1681</v>
      </c>
      <c r="J2825" s="12" t="s">
        <v>9140</v>
      </c>
      <c r="K2825" s="12" t="s">
        <v>9080</v>
      </c>
      <c r="L2825" s="12"/>
    </row>
    <row r="2826">
      <c r="C2826" s="12" t="s">
        <v>324</v>
      </c>
      <c r="D2826" s="12"/>
      <c r="E2826" s="12" t="s">
        <v>2765</v>
      </c>
      <c r="F2826" s="12"/>
      <c r="G2826" s="12" t="s">
        <v>9141</v>
      </c>
      <c r="H2826" s="12" t="s">
        <v>9142</v>
      </c>
      <c r="I2826" s="12" t="s">
        <v>1722</v>
      </c>
      <c r="J2826" s="12" t="s">
        <v>9143</v>
      </c>
      <c r="K2826" s="12" t="s">
        <v>9091</v>
      </c>
      <c r="L2826" s="12"/>
    </row>
    <row r="2827">
      <c r="C2827" s="12" t="s">
        <v>324</v>
      </c>
      <c r="D2827" s="12"/>
      <c r="E2827" s="12" t="s">
        <v>2765</v>
      </c>
      <c r="F2827" s="12"/>
      <c r="G2827" s="12" t="s">
        <v>9144</v>
      </c>
      <c r="H2827" s="12" t="s">
        <v>9145</v>
      </c>
      <c r="I2827" s="12" t="s">
        <v>1722</v>
      </c>
      <c r="J2827" s="12" t="s">
        <v>9146</v>
      </c>
      <c r="K2827" s="12" t="s">
        <v>9091</v>
      </c>
      <c r="L2827" s="12"/>
    </row>
    <row r="2828">
      <c r="C2828" s="12" t="s">
        <v>324</v>
      </c>
      <c r="D2828" s="12"/>
      <c r="E2828" s="12" t="s">
        <v>2749</v>
      </c>
      <c r="F2828" s="12"/>
      <c r="G2828" s="12" t="s">
        <v>9147</v>
      </c>
      <c r="H2828" s="12" t="s">
        <v>9148</v>
      </c>
      <c r="I2828" s="12" t="s">
        <v>1681</v>
      </c>
      <c r="J2828" s="12" t="s">
        <v>9149</v>
      </c>
      <c r="K2828" s="12" t="s">
        <v>9150</v>
      </c>
      <c r="L2828" s="12"/>
    </row>
    <row r="2829">
      <c r="C2829" s="12" t="s">
        <v>324</v>
      </c>
      <c r="D2829" s="12"/>
      <c r="E2829" s="12" t="s">
        <v>2749</v>
      </c>
      <c r="F2829" s="12"/>
      <c r="G2829" s="12" t="s">
        <v>9151</v>
      </c>
      <c r="H2829" s="12" t="s">
        <v>9152</v>
      </c>
      <c r="I2829" s="12" t="s">
        <v>1681</v>
      </c>
      <c r="J2829" s="12" t="s">
        <v>9153</v>
      </c>
      <c r="K2829" s="12" t="s">
        <v>9154</v>
      </c>
      <c r="L2829" s="12"/>
    </row>
    <row r="2830">
      <c r="C2830" s="12" t="s">
        <v>324</v>
      </c>
      <c r="D2830" s="12"/>
      <c r="E2830" s="12" t="s">
        <v>1585</v>
      </c>
      <c r="F2830" s="12"/>
      <c r="G2830" s="12" t="s">
        <v>9155</v>
      </c>
      <c r="H2830" s="12" t="s">
        <v>9156</v>
      </c>
      <c r="I2830" s="12" t="s">
        <v>1588</v>
      </c>
      <c r="J2830" s="12" t="s">
        <v>9157</v>
      </c>
      <c r="K2830" s="12" t="s">
        <v>9158</v>
      </c>
      <c r="L2830" s="12"/>
    </row>
    <row r="2831">
      <c r="C2831" s="12" t="s">
        <v>324</v>
      </c>
      <c r="D2831" s="12"/>
      <c r="E2831" s="12" t="s">
        <v>1604</v>
      </c>
      <c r="F2831" s="12"/>
      <c r="G2831" s="12" t="s">
        <v>9159</v>
      </c>
      <c r="H2831" s="12" t="s">
        <v>9160</v>
      </c>
      <c r="I2831" s="12" t="s">
        <v>1607</v>
      </c>
      <c r="J2831" s="12" t="s">
        <v>9161</v>
      </c>
      <c r="K2831" s="12" t="s">
        <v>9162</v>
      </c>
      <c r="L2831" s="12"/>
    </row>
    <row r="2832">
      <c r="C2832" s="12" t="s">
        <v>324</v>
      </c>
      <c r="D2832" s="12"/>
      <c r="E2832" s="12" t="s">
        <v>1585</v>
      </c>
      <c r="F2832" s="12"/>
      <c r="G2832" s="12" t="s">
        <v>9163</v>
      </c>
      <c r="H2832" s="12" t="s">
        <v>9164</v>
      </c>
      <c r="I2832" s="12" t="s">
        <v>1588</v>
      </c>
      <c r="J2832" s="12" t="s">
        <v>9165</v>
      </c>
      <c r="K2832" s="12" t="s">
        <v>4477</v>
      </c>
      <c r="L2832" s="12"/>
    </row>
    <row r="2833">
      <c r="C2833" s="12" t="s">
        <v>324</v>
      </c>
      <c r="D2833" s="12"/>
      <c r="E2833" s="12" t="s">
        <v>1585</v>
      </c>
      <c r="F2833" s="12"/>
      <c r="G2833" s="12" t="s">
        <v>9166</v>
      </c>
      <c r="H2833" s="12" t="s">
        <v>9167</v>
      </c>
      <c r="I2833" s="12" t="s">
        <v>1588</v>
      </c>
      <c r="J2833" s="12" t="s">
        <v>9168</v>
      </c>
      <c r="K2833" s="12" t="s">
        <v>4477</v>
      </c>
      <c r="L2833" s="12"/>
    </row>
    <row r="2834">
      <c r="C2834" s="12" t="s">
        <v>324</v>
      </c>
      <c r="D2834" s="12"/>
      <c r="E2834" s="12" t="s">
        <v>1585</v>
      </c>
      <c r="F2834" s="12"/>
      <c r="G2834" s="12" t="s">
        <v>9169</v>
      </c>
      <c r="H2834" s="12" t="s">
        <v>9170</v>
      </c>
      <c r="I2834" s="12" t="s">
        <v>1588</v>
      </c>
      <c r="J2834" s="12" t="s">
        <v>9171</v>
      </c>
      <c r="K2834" s="12" t="s">
        <v>4477</v>
      </c>
      <c r="L2834" s="12"/>
    </row>
    <row r="2835">
      <c r="C2835" s="12" t="s">
        <v>324</v>
      </c>
      <c r="D2835" s="12"/>
      <c r="E2835" s="12" t="s">
        <v>1585</v>
      </c>
      <c r="F2835" s="12"/>
      <c r="G2835" s="12" t="s">
        <v>9163</v>
      </c>
      <c r="H2835" s="12" t="s">
        <v>9172</v>
      </c>
      <c r="I2835" s="12" t="s">
        <v>1588</v>
      </c>
      <c r="J2835" s="12" t="s">
        <v>9173</v>
      </c>
      <c r="K2835" s="12" t="s">
        <v>4493</v>
      </c>
      <c r="L2835" s="12"/>
    </row>
    <row r="2836">
      <c r="C2836" s="12" t="s">
        <v>324</v>
      </c>
      <c r="D2836" s="12"/>
      <c r="E2836" s="12" t="s">
        <v>1585</v>
      </c>
      <c r="F2836" s="12"/>
      <c r="G2836" s="12" t="s">
        <v>9163</v>
      </c>
      <c r="H2836" s="12" t="s">
        <v>9172</v>
      </c>
      <c r="I2836" s="12" t="s">
        <v>1588</v>
      </c>
      <c r="J2836" s="12" t="s">
        <v>9174</v>
      </c>
      <c r="K2836" s="12" t="s">
        <v>4496</v>
      </c>
      <c r="L2836" s="12"/>
    </row>
    <row r="2837">
      <c r="C2837" s="12" t="s">
        <v>324</v>
      </c>
      <c r="D2837" s="12"/>
      <c r="E2837" s="12" t="s">
        <v>1585</v>
      </c>
      <c r="F2837" s="12"/>
      <c r="G2837" s="12" t="s">
        <v>9163</v>
      </c>
      <c r="H2837" s="12" t="s">
        <v>9172</v>
      </c>
      <c r="I2837" s="12" t="s">
        <v>1588</v>
      </c>
      <c r="J2837" s="12" t="s">
        <v>9175</v>
      </c>
      <c r="K2837" s="12" t="s">
        <v>4490</v>
      </c>
      <c r="L2837" s="12"/>
    </row>
    <row r="2838">
      <c r="C2838" s="12" t="s">
        <v>324</v>
      </c>
      <c r="D2838" s="12"/>
      <c r="E2838" s="12" t="s">
        <v>1585</v>
      </c>
      <c r="F2838" s="12"/>
      <c r="G2838" s="12" t="s">
        <v>9176</v>
      </c>
      <c r="H2838" s="12" t="s">
        <v>9177</v>
      </c>
      <c r="I2838" s="12" t="s">
        <v>1588</v>
      </c>
      <c r="J2838" s="12" t="s">
        <v>9178</v>
      </c>
      <c r="K2838" s="12" t="s">
        <v>4493</v>
      </c>
      <c r="L2838" s="12"/>
    </row>
    <row r="2839">
      <c r="C2839" s="12" t="s">
        <v>324</v>
      </c>
      <c r="D2839" s="12"/>
      <c r="E2839" s="12" t="s">
        <v>1585</v>
      </c>
      <c r="F2839" s="12"/>
      <c r="G2839" s="12" t="s">
        <v>9179</v>
      </c>
      <c r="H2839" s="12" t="s">
        <v>9180</v>
      </c>
      <c r="I2839" s="12" t="s">
        <v>1588</v>
      </c>
      <c r="J2839" s="12" t="s">
        <v>9181</v>
      </c>
      <c r="K2839" s="12" t="s">
        <v>4493</v>
      </c>
      <c r="L2839" s="12"/>
    </row>
    <row r="2840">
      <c r="C2840" s="12" t="s">
        <v>324</v>
      </c>
      <c r="D2840" s="12"/>
      <c r="E2840" s="12" t="s">
        <v>1585</v>
      </c>
      <c r="F2840" s="12"/>
      <c r="G2840" s="12" t="s">
        <v>9182</v>
      </c>
      <c r="H2840" s="12" t="s">
        <v>9183</v>
      </c>
      <c r="I2840" s="12" t="s">
        <v>1588</v>
      </c>
      <c r="J2840" s="12" t="s">
        <v>9184</v>
      </c>
      <c r="K2840" s="12" t="s">
        <v>4493</v>
      </c>
      <c r="L2840" s="12"/>
    </row>
    <row r="2841">
      <c r="C2841" s="12" t="s">
        <v>324</v>
      </c>
      <c r="D2841" s="12"/>
      <c r="E2841" s="12" t="s">
        <v>1585</v>
      </c>
      <c r="F2841" s="12"/>
      <c r="G2841" s="12" t="s">
        <v>9185</v>
      </c>
      <c r="H2841" s="12" t="s">
        <v>9186</v>
      </c>
      <c r="I2841" s="12" t="s">
        <v>1588</v>
      </c>
      <c r="J2841" s="12" t="s">
        <v>9187</v>
      </c>
      <c r="K2841" s="12" t="s">
        <v>4493</v>
      </c>
      <c r="L2841" s="12"/>
    </row>
    <row r="2842">
      <c r="C2842" s="12" t="s">
        <v>324</v>
      </c>
      <c r="D2842" s="12"/>
      <c r="E2842" s="12" t="s">
        <v>1585</v>
      </c>
      <c r="F2842" s="12"/>
      <c r="G2842" s="12" t="s">
        <v>9188</v>
      </c>
      <c r="H2842" s="12" t="s">
        <v>9189</v>
      </c>
      <c r="I2842" s="12" t="s">
        <v>1588</v>
      </c>
      <c r="J2842" s="12" t="s">
        <v>9190</v>
      </c>
      <c r="K2842" s="12" t="s">
        <v>4493</v>
      </c>
      <c r="L2842" s="12"/>
    </row>
    <row r="2843">
      <c r="C2843" s="12" t="s">
        <v>324</v>
      </c>
      <c r="D2843" s="12"/>
      <c r="E2843" s="12" t="s">
        <v>1585</v>
      </c>
      <c r="F2843" s="12"/>
      <c r="G2843" s="12" t="s">
        <v>9191</v>
      </c>
      <c r="H2843" s="12" t="s">
        <v>9192</v>
      </c>
      <c r="I2843" s="12" t="s">
        <v>1588</v>
      </c>
      <c r="J2843" s="12" t="s">
        <v>9193</v>
      </c>
      <c r="K2843" s="12" t="s">
        <v>4493</v>
      </c>
      <c r="L2843" s="12"/>
    </row>
    <row r="2844">
      <c r="C2844" s="12" t="s">
        <v>324</v>
      </c>
      <c r="D2844" s="12"/>
      <c r="E2844" s="12" t="s">
        <v>1585</v>
      </c>
      <c r="F2844" s="12"/>
      <c r="G2844" s="12" t="s">
        <v>9194</v>
      </c>
      <c r="H2844" s="12" t="s">
        <v>9195</v>
      </c>
      <c r="I2844" s="12" t="s">
        <v>1588</v>
      </c>
      <c r="J2844" s="12" t="s">
        <v>9196</v>
      </c>
      <c r="K2844" s="12" t="s">
        <v>4493</v>
      </c>
      <c r="L2844" s="12"/>
    </row>
    <row r="2845">
      <c r="C2845" s="12" t="s">
        <v>324</v>
      </c>
      <c r="D2845" s="12"/>
      <c r="E2845" s="12" t="s">
        <v>1585</v>
      </c>
      <c r="F2845" s="12"/>
      <c r="G2845" s="12" t="s">
        <v>9197</v>
      </c>
      <c r="H2845" s="12" t="s">
        <v>9198</v>
      </c>
      <c r="I2845" s="12" t="s">
        <v>1588</v>
      </c>
      <c r="J2845" s="12" t="s">
        <v>9199</v>
      </c>
      <c r="K2845" s="12" t="s">
        <v>4493</v>
      </c>
      <c r="L2845" s="12"/>
    </row>
    <row r="2846">
      <c r="C2846" s="12" t="s">
        <v>324</v>
      </c>
      <c r="D2846" s="12"/>
      <c r="E2846" s="12" t="s">
        <v>1585</v>
      </c>
      <c r="F2846" s="12"/>
      <c r="G2846" s="12" t="s">
        <v>9200</v>
      </c>
      <c r="H2846" s="12" t="s">
        <v>9201</v>
      </c>
      <c r="I2846" s="12" t="s">
        <v>1588</v>
      </c>
      <c r="J2846" s="12" t="s">
        <v>9202</v>
      </c>
      <c r="K2846" s="12" t="s">
        <v>4493</v>
      </c>
      <c r="L2846" s="12"/>
    </row>
    <row r="2847">
      <c r="C2847" s="12" t="s">
        <v>324</v>
      </c>
      <c r="D2847" s="12"/>
      <c r="E2847" s="12" t="s">
        <v>1585</v>
      </c>
      <c r="F2847" s="12"/>
      <c r="G2847" s="12" t="s">
        <v>9203</v>
      </c>
      <c r="H2847" s="12" t="s">
        <v>9204</v>
      </c>
      <c r="I2847" s="12" t="s">
        <v>1588</v>
      </c>
      <c r="J2847" s="12" t="s">
        <v>9205</v>
      </c>
      <c r="K2847" s="12" t="s">
        <v>4493</v>
      </c>
      <c r="L2847" s="12"/>
    </row>
    <row r="2848">
      <c r="C2848" s="12" t="s">
        <v>324</v>
      </c>
      <c r="D2848" s="12"/>
      <c r="E2848" s="12" t="s">
        <v>1585</v>
      </c>
      <c r="F2848" s="12"/>
      <c r="G2848" s="12" t="s">
        <v>9166</v>
      </c>
      <c r="H2848" s="12" t="s">
        <v>9206</v>
      </c>
      <c r="I2848" s="12" t="s">
        <v>1588</v>
      </c>
      <c r="J2848" s="12" t="s">
        <v>9207</v>
      </c>
      <c r="K2848" s="12" t="s">
        <v>4490</v>
      </c>
      <c r="L2848" s="12"/>
    </row>
    <row r="2849">
      <c r="C2849" s="12" t="s">
        <v>324</v>
      </c>
      <c r="D2849" s="12"/>
      <c r="E2849" s="12" t="s">
        <v>1585</v>
      </c>
      <c r="F2849" s="12"/>
      <c r="G2849" s="12" t="s">
        <v>9166</v>
      </c>
      <c r="H2849" s="12" t="s">
        <v>9206</v>
      </c>
      <c r="I2849" s="12" t="s">
        <v>1588</v>
      </c>
      <c r="J2849" s="12" t="s">
        <v>9208</v>
      </c>
      <c r="K2849" s="12" t="s">
        <v>4496</v>
      </c>
      <c r="L2849" s="12"/>
    </row>
    <row r="2850">
      <c r="C2850" s="12" t="s">
        <v>324</v>
      </c>
      <c r="D2850" s="12"/>
      <c r="E2850" s="12" t="s">
        <v>1585</v>
      </c>
      <c r="F2850" s="12"/>
      <c r="G2850" s="12" t="s">
        <v>9166</v>
      </c>
      <c r="H2850" s="12" t="s">
        <v>9206</v>
      </c>
      <c r="I2850" s="12" t="s">
        <v>1588</v>
      </c>
      <c r="J2850" s="12" t="s">
        <v>9209</v>
      </c>
      <c r="K2850" s="12" t="s">
        <v>4493</v>
      </c>
      <c r="L2850" s="12"/>
    </row>
    <row r="2851">
      <c r="C2851" s="12" t="s">
        <v>324</v>
      </c>
      <c r="D2851" s="12"/>
      <c r="E2851" s="12" t="s">
        <v>1585</v>
      </c>
      <c r="F2851" s="12"/>
      <c r="G2851" s="12" t="s">
        <v>9210</v>
      </c>
      <c r="H2851" s="12" t="s">
        <v>9211</v>
      </c>
      <c r="I2851" s="12" t="s">
        <v>1588</v>
      </c>
      <c r="J2851" s="12" t="s">
        <v>9212</v>
      </c>
      <c r="K2851" s="12" t="s">
        <v>4493</v>
      </c>
      <c r="L2851" s="12"/>
    </row>
    <row r="2852">
      <c r="C2852" s="12" t="s">
        <v>324</v>
      </c>
      <c r="D2852" s="12"/>
      <c r="E2852" s="12" t="s">
        <v>1585</v>
      </c>
      <c r="F2852" s="12"/>
      <c r="G2852" s="12" t="s">
        <v>9213</v>
      </c>
      <c r="H2852" s="12" t="s">
        <v>9214</v>
      </c>
      <c r="I2852" s="12" t="s">
        <v>1588</v>
      </c>
      <c r="J2852" s="12" t="s">
        <v>9215</v>
      </c>
      <c r="K2852" s="12" t="s">
        <v>4493</v>
      </c>
      <c r="L2852" s="12"/>
    </row>
    <row r="2853">
      <c r="C2853" s="12" t="s">
        <v>324</v>
      </c>
      <c r="D2853" s="12"/>
      <c r="E2853" s="12" t="s">
        <v>1585</v>
      </c>
      <c r="F2853" s="12"/>
      <c r="G2853" s="12" t="s">
        <v>9216</v>
      </c>
      <c r="H2853" s="12" t="s">
        <v>9217</v>
      </c>
      <c r="I2853" s="12" t="s">
        <v>1588</v>
      </c>
      <c r="J2853" s="12" t="s">
        <v>9218</v>
      </c>
      <c r="K2853" s="12" t="s">
        <v>4493</v>
      </c>
      <c r="L2853" s="12"/>
    </row>
    <row r="2854">
      <c r="C2854" s="12" t="s">
        <v>324</v>
      </c>
      <c r="D2854" s="12"/>
      <c r="E2854" s="12" t="s">
        <v>1585</v>
      </c>
      <c r="F2854" s="12"/>
      <c r="G2854" s="12" t="s">
        <v>9219</v>
      </c>
      <c r="H2854" s="12" t="s">
        <v>9220</v>
      </c>
      <c r="I2854" s="12" t="s">
        <v>1588</v>
      </c>
      <c r="J2854" s="12" t="s">
        <v>9221</v>
      </c>
      <c r="K2854" s="12" t="s">
        <v>4493</v>
      </c>
      <c r="L2854" s="12"/>
    </row>
    <row r="2855">
      <c r="C2855" s="12" t="s">
        <v>324</v>
      </c>
      <c r="D2855" s="12"/>
      <c r="E2855" s="12" t="s">
        <v>1585</v>
      </c>
      <c r="F2855" s="12"/>
      <c r="G2855" s="12" t="s">
        <v>9222</v>
      </c>
      <c r="H2855" s="12" t="s">
        <v>9223</v>
      </c>
      <c r="I2855" s="12" t="s">
        <v>1588</v>
      </c>
      <c r="J2855" s="12" t="s">
        <v>9224</v>
      </c>
      <c r="K2855" s="12" t="s">
        <v>4493</v>
      </c>
      <c r="L2855" s="12"/>
    </row>
    <row r="2856">
      <c r="C2856" s="12" t="s">
        <v>324</v>
      </c>
      <c r="D2856" s="12"/>
      <c r="E2856" s="12" t="s">
        <v>1585</v>
      </c>
      <c r="F2856" s="12"/>
      <c r="G2856" s="12" t="s">
        <v>9225</v>
      </c>
      <c r="H2856" s="12" t="s">
        <v>9226</v>
      </c>
      <c r="I2856" s="12" t="s">
        <v>1588</v>
      </c>
      <c r="J2856" s="12" t="s">
        <v>9227</v>
      </c>
      <c r="K2856" s="12" t="s">
        <v>4493</v>
      </c>
      <c r="L2856" s="12"/>
    </row>
    <row r="2857">
      <c r="C2857" s="12" t="s">
        <v>324</v>
      </c>
      <c r="D2857" s="12"/>
      <c r="E2857" s="12" t="s">
        <v>1585</v>
      </c>
      <c r="F2857" s="12"/>
      <c r="G2857" s="12" t="s">
        <v>9228</v>
      </c>
      <c r="H2857" s="12" t="s">
        <v>9229</v>
      </c>
      <c r="I2857" s="12" t="s">
        <v>1588</v>
      </c>
      <c r="J2857" s="12" t="s">
        <v>9230</v>
      </c>
      <c r="K2857" s="12" t="s">
        <v>4493</v>
      </c>
      <c r="L2857" s="12"/>
    </row>
    <row r="2858">
      <c r="C2858" s="12" t="s">
        <v>324</v>
      </c>
      <c r="D2858" s="12"/>
      <c r="E2858" s="12" t="s">
        <v>1585</v>
      </c>
      <c r="F2858" s="12"/>
      <c r="G2858" s="12" t="s">
        <v>9231</v>
      </c>
      <c r="H2858" s="12" t="s">
        <v>9232</v>
      </c>
      <c r="I2858" s="12" t="s">
        <v>1588</v>
      </c>
      <c r="J2858" s="12" t="s">
        <v>9233</v>
      </c>
      <c r="K2858" s="12" t="s">
        <v>4493</v>
      </c>
      <c r="L2858" s="12"/>
    </row>
    <row r="2859">
      <c r="C2859" s="12" t="s">
        <v>324</v>
      </c>
      <c r="D2859" s="12"/>
      <c r="E2859" s="12" t="s">
        <v>1585</v>
      </c>
      <c r="F2859" s="12"/>
      <c r="G2859" s="12" t="s">
        <v>9234</v>
      </c>
      <c r="H2859" s="12" t="s">
        <v>9235</v>
      </c>
      <c r="I2859" s="12" t="s">
        <v>1588</v>
      </c>
      <c r="J2859" s="12" t="s">
        <v>9236</v>
      </c>
      <c r="K2859" s="12" t="s">
        <v>4493</v>
      </c>
      <c r="L2859" s="12"/>
    </row>
    <row r="2860">
      <c r="C2860" s="12" t="s">
        <v>324</v>
      </c>
      <c r="D2860" s="12"/>
      <c r="E2860" s="12" t="s">
        <v>1585</v>
      </c>
      <c r="F2860" s="12"/>
      <c r="G2860" s="12" t="s">
        <v>9237</v>
      </c>
      <c r="H2860" s="12" t="s">
        <v>9238</v>
      </c>
      <c r="I2860" s="12" t="s">
        <v>1588</v>
      </c>
      <c r="J2860" s="12" t="s">
        <v>9239</v>
      </c>
      <c r="K2860" s="12" t="s">
        <v>4493</v>
      </c>
      <c r="L2860" s="12"/>
    </row>
    <row r="2861">
      <c r="C2861" s="12" t="s">
        <v>324</v>
      </c>
      <c r="D2861" s="12"/>
      <c r="E2861" s="12" t="s">
        <v>1585</v>
      </c>
      <c r="F2861" s="12"/>
      <c r="G2861" s="12" t="s">
        <v>9169</v>
      </c>
      <c r="H2861" s="12" t="s">
        <v>9240</v>
      </c>
      <c r="I2861" s="12" t="s">
        <v>1588</v>
      </c>
      <c r="J2861" s="12" t="s">
        <v>9241</v>
      </c>
      <c r="K2861" s="12" t="s">
        <v>4496</v>
      </c>
      <c r="L2861" s="12"/>
    </row>
    <row r="2862">
      <c r="C2862" s="12" t="s">
        <v>324</v>
      </c>
      <c r="D2862" s="12"/>
      <c r="E2862" s="12" t="s">
        <v>1585</v>
      </c>
      <c r="F2862" s="12"/>
      <c r="G2862" s="12" t="s">
        <v>9169</v>
      </c>
      <c r="H2862" s="12" t="s">
        <v>9240</v>
      </c>
      <c r="I2862" s="12" t="s">
        <v>1588</v>
      </c>
      <c r="J2862" s="12" t="s">
        <v>9242</v>
      </c>
      <c r="K2862" s="12" t="s">
        <v>4490</v>
      </c>
      <c r="L2862" s="12"/>
    </row>
    <row r="2863">
      <c r="C2863" s="12" t="s">
        <v>324</v>
      </c>
      <c r="D2863" s="12"/>
      <c r="E2863" s="12" t="s">
        <v>1585</v>
      </c>
      <c r="F2863" s="12"/>
      <c r="G2863" s="12" t="s">
        <v>9169</v>
      </c>
      <c r="H2863" s="12" t="s">
        <v>9240</v>
      </c>
      <c r="I2863" s="12" t="s">
        <v>1588</v>
      </c>
      <c r="J2863" s="12" t="s">
        <v>9243</v>
      </c>
      <c r="K2863" s="12" t="s">
        <v>4493</v>
      </c>
      <c r="L2863" s="12"/>
    </row>
    <row r="2864">
      <c r="C2864" s="12" t="s">
        <v>324</v>
      </c>
      <c r="D2864" s="12"/>
      <c r="E2864" s="12" t="s">
        <v>1585</v>
      </c>
      <c r="F2864" s="12"/>
      <c r="G2864" s="12" t="s">
        <v>9244</v>
      </c>
      <c r="H2864" s="12" t="s">
        <v>9245</v>
      </c>
      <c r="I2864" s="12" t="s">
        <v>1588</v>
      </c>
      <c r="J2864" s="12" t="s">
        <v>9246</v>
      </c>
      <c r="K2864" s="12" t="s">
        <v>4493</v>
      </c>
      <c r="L2864" s="12"/>
    </row>
    <row r="2865">
      <c r="C2865" s="12" t="s">
        <v>324</v>
      </c>
      <c r="D2865" s="12"/>
      <c r="E2865" s="12" t="s">
        <v>1585</v>
      </c>
      <c r="F2865" s="12"/>
      <c r="G2865" s="12" t="s">
        <v>9247</v>
      </c>
      <c r="H2865" s="12" t="s">
        <v>9248</v>
      </c>
      <c r="I2865" s="12" t="s">
        <v>1588</v>
      </c>
      <c r="J2865" s="12" t="s">
        <v>9249</v>
      </c>
      <c r="K2865" s="12" t="s">
        <v>4493</v>
      </c>
      <c r="L2865" s="12"/>
    </row>
    <row r="2866">
      <c r="C2866" s="12" t="s">
        <v>324</v>
      </c>
      <c r="D2866" s="12"/>
      <c r="E2866" s="12" t="s">
        <v>1585</v>
      </c>
      <c r="F2866" s="12"/>
      <c r="G2866" s="12" t="s">
        <v>9250</v>
      </c>
      <c r="H2866" s="12" t="s">
        <v>9251</v>
      </c>
      <c r="I2866" s="12" t="s">
        <v>1588</v>
      </c>
      <c r="J2866" s="12" t="s">
        <v>9252</v>
      </c>
      <c r="K2866" s="12" t="s">
        <v>4493</v>
      </c>
      <c r="L2866" s="12"/>
    </row>
    <row r="2867">
      <c r="C2867" s="12" t="s">
        <v>324</v>
      </c>
      <c r="D2867" s="12"/>
      <c r="E2867" s="12" t="s">
        <v>1585</v>
      </c>
      <c r="F2867" s="12"/>
      <c r="G2867" s="12" t="s">
        <v>9253</v>
      </c>
      <c r="H2867" s="12" t="s">
        <v>9254</v>
      </c>
      <c r="I2867" s="12" t="s">
        <v>1588</v>
      </c>
      <c r="J2867" s="12" t="s">
        <v>9255</v>
      </c>
      <c r="K2867" s="12" t="s">
        <v>4493</v>
      </c>
      <c r="L2867" s="12"/>
    </row>
    <row r="2868">
      <c r="C2868" s="12" t="s">
        <v>324</v>
      </c>
      <c r="D2868" s="12"/>
      <c r="E2868" s="12" t="s">
        <v>1585</v>
      </c>
      <c r="F2868" s="12"/>
      <c r="G2868" s="12" t="s">
        <v>9253</v>
      </c>
      <c r="H2868" s="12" t="s">
        <v>9254</v>
      </c>
      <c r="I2868" s="12" t="s">
        <v>1588</v>
      </c>
      <c r="J2868" s="12" t="s">
        <v>9256</v>
      </c>
      <c r="K2868" s="12" t="s">
        <v>4496</v>
      </c>
      <c r="L2868" s="12"/>
    </row>
    <row r="2869">
      <c r="C2869" s="12" t="s">
        <v>324</v>
      </c>
      <c r="D2869" s="12"/>
      <c r="E2869" s="12" t="s">
        <v>1585</v>
      </c>
      <c r="F2869" s="12"/>
      <c r="G2869" s="12" t="s">
        <v>9253</v>
      </c>
      <c r="H2869" s="12" t="s">
        <v>9254</v>
      </c>
      <c r="I2869" s="12" t="s">
        <v>1588</v>
      </c>
      <c r="J2869" s="12" t="s">
        <v>9257</v>
      </c>
      <c r="K2869" s="12" t="s">
        <v>4490</v>
      </c>
      <c r="L2869" s="12"/>
    </row>
    <row r="2870">
      <c r="C2870" s="12" t="s">
        <v>324</v>
      </c>
      <c r="D2870" s="12"/>
      <c r="E2870" s="12" t="s">
        <v>1585</v>
      </c>
      <c r="F2870" s="12"/>
      <c r="G2870" s="12" t="s">
        <v>9258</v>
      </c>
      <c r="H2870" s="12" t="s">
        <v>9259</v>
      </c>
      <c r="I2870" s="12" t="s">
        <v>1588</v>
      </c>
      <c r="J2870" s="12" t="s">
        <v>9260</v>
      </c>
      <c r="K2870" s="12" t="s">
        <v>4493</v>
      </c>
      <c r="L2870" s="12"/>
    </row>
    <row r="2871">
      <c r="C2871" s="12" t="s">
        <v>324</v>
      </c>
      <c r="D2871" s="12"/>
      <c r="E2871" s="12" t="s">
        <v>1585</v>
      </c>
      <c r="F2871" s="12"/>
      <c r="G2871" s="12" t="s">
        <v>9258</v>
      </c>
      <c r="H2871" s="12" t="s">
        <v>9259</v>
      </c>
      <c r="I2871" s="12" t="s">
        <v>1588</v>
      </c>
      <c r="J2871" s="12" t="s">
        <v>9261</v>
      </c>
      <c r="K2871" s="12" t="s">
        <v>4490</v>
      </c>
      <c r="L2871" s="12"/>
    </row>
    <row r="2872">
      <c r="C2872" s="12" t="s">
        <v>324</v>
      </c>
      <c r="D2872" s="12"/>
      <c r="E2872" s="12" t="s">
        <v>1585</v>
      </c>
      <c r="F2872" s="12"/>
      <c r="G2872" s="12" t="s">
        <v>9262</v>
      </c>
      <c r="H2872" s="12" t="s">
        <v>9263</v>
      </c>
      <c r="I2872" s="12" t="s">
        <v>1588</v>
      </c>
      <c r="J2872" s="12" t="s">
        <v>9264</v>
      </c>
      <c r="K2872" s="12" t="s">
        <v>4493</v>
      </c>
      <c r="L2872" s="12"/>
    </row>
    <row r="2873">
      <c r="C2873" s="12" t="s">
        <v>324</v>
      </c>
      <c r="D2873" s="12"/>
      <c r="E2873" s="12" t="s">
        <v>1585</v>
      </c>
      <c r="F2873" s="12"/>
      <c r="G2873" s="12" t="s">
        <v>9262</v>
      </c>
      <c r="H2873" s="12" t="s">
        <v>9263</v>
      </c>
      <c r="I2873" s="12" t="s">
        <v>1588</v>
      </c>
      <c r="J2873" s="12" t="s">
        <v>9265</v>
      </c>
      <c r="K2873" s="12" t="s">
        <v>4490</v>
      </c>
      <c r="L2873" s="12"/>
    </row>
    <row r="2874">
      <c r="C2874" s="12" t="s">
        <v>324</v>
      </c>
      <c r="D2874" s="12"/>
      <c r="E2874" s="12" t="s">
        <v>1585</v>
      </c>
      <c r="F2874" s="12"/>
      <c r="G2874" s="12" t="s">
        <v>9266</v>
      </c>
      <c r="H2874" s="12" t="s">
        <v>9267</v>
      </c>
      <c r="I2874" s="12" t="s">
        <v>1588</v>
      </c>
      <c r="J2874" s="12" t="s">
        <v>9268</v>
      </c>
      <c r="K2874" s="12" t="s">
        <v>4490</v>
      </c>
      <c r="L2874" s="12"/>
    </row>
    <row r="2875">
      <c r="C2875" s="12" t="s">
        <v>324</v>
      </c>
      <c r="D2875" s="12"/>
      <c r="E2875" s="12" t="s">
        <v>1585</v>
      </c>
      <c r="F2875" s="12"/>
      <c r="G2875" s="12" t="s">
        <v>9266</v>
      </c>
      <c r="H2875" s="12" t="s">
        <v>9267</v>
      </c>
      <c r="I2875" s="12" t="s">
        <v>1588</v>
      </c>
      <c r="J2875" s="12" t="s">
        <v>9269</v>
      </c>
      <c r="K2875" s="12" t="s">
        <v>4493</v>
      </c>
      <c r="L2875" s="12"/>
    </row>
    <row r="2876">
      <c r="C2876" s="12" t="s">
        <v>324</v>
      </c>
      <c r="D2876" s="12"/>
      <c r="E2876" s="12" t="s">
        <v>1585</v>
      </c>
      <c r="F2876" s="12"/>
      <c r="G2876" s="12" t="s">
        <v>9270</v>
      </c>
      <c r="H2876" s="12" t="s">
        <v>9271</v>
      </c>
      <c r="I2876" s="12" t="s">
        <v>1588</v>
      </c>
      <c r="J2876" s="12" t="s">
        <v>9272</v>
      </c>
      <c r="K2876" s="12" t="s">
        <v>4490</v>
      </c>
      <c r="L2876" s="12"/>
    </row>
    <row r="2877">
      <c r="C2877" s="12" t="s">
        <v>324</v>
      </c>
      <c r="D2877" s="12"/>
      <c r="E2877" s="12" t="s">
        <v>1585</v>
      </c>
      <c r="F2877" s="12"/>
      <c r="G2877" s="12" t="s">
        <v>9270</v>
      </c>
      <c r="H2877" s="12" t="s">
        <v>9271</v>
      </c>
      <c r="I2877" s="12" t="s">
        <v>1588</v>
      </c>
      <c r="J2877" s="12" t="s">
        <v>9273</v>
      </c>
      <c r="K2877" s="12" t="s">
        <v>4493</v>
      </c>
      <c r="L2877" s="12"/>
    </row>
    <row r="2878">
      <c r="C2878" s="12" t="s">
        <v>324</v>
      </c>
      <c r="D2878" s="12"/>
      <c r="E2878" s="12" t="s">
        <v>1585</v>
      </c>
      <c r="F2878" s="12"/>
      <c r="G2878" s="12" t="s">
        <v>9274</v>
      </c>
      <c r="H2878" s="12" t="s">
        <v>9275</v>
      </c>
      <c r="I2878" s="12" t="s">
        <v>1588</v>
      </c>
      <c r="J2878" s="12" t="s">
        <v>9276</v>
      </c>
      <c r="K2878" s="12" t="s">
        <v>4490</v>
      </c>
      <c r="L2878" s="12"/>
    </row>
    <row r="2879">
      <c r="C2879" s="12" t="s">
        <v>324</v>
      </c>
      <c r="D2879" s="12"/>
      <c r="E2879" s="12" t="s">
        <v>1585</v>
      </c>
      <c r="F2879" s="12"/>
      <c r="G2879" s="12" t="s">
        <v>9274</v>
      </c>
      <c r="H2879" s="12" t="s">
        <v>9275</v>
      </c>
      <c r="I2879" s="12" t="s">
        <v>1588</v>
      </c>
      <c r="J2879" s="12" t="s">
        <v>9277</v>
      </c>
      <c r="K2879" s="12" t="s">
        <v>4493</v>
      </c>
      <c r="L2879" s="12"/>
    </row>
    <row r="2880">
      <c r="C2880" s="12" t="s">
        <v>324</v>
      </c>
      <c r="D2880" s="12"/>
      <c r="E2880" s="12" t="s">
        <v>2749</v>
      </c>
      <c r="F2880" s="12"/>
      <c r="G2880" s="12" t="s">
        <v>9278</v>
      </c>
      <c r="H2880" s="12" t="s">
        <v>9279</v>
      </c>
      <c r="I2880" s="12" t="s">
        <v>1681</v>
      </c>
      <c r="J2880" s="12" t="s">
        <v>9280</v>
      </c>
      <c r="K2880" s="12" t="s">
        <v>9281</v>
      </c>
      <c r="L2880" s="12"/>
    </row>
    <row r="2881">
      <c r="C2881" s="12" t="s">
        <v>324</v>
      </c>
      <c r="D2881" s="12"/>
      <c r="E2881" s="12" t="s">
        <v>1585</v>
      </c>
      <c r="F2881" s="12"/>
      <c r="G2881" s="12" t="s">
        <v>9282</v>
      </c>
      <c r="H2881" s="12" t="s">
        <v>9283</v>
      </c>
      <c r="I2881" s="12" t="s">
        <v>1588</v>
      </c>
      <c r="J2881" s="12" t="s">
        <v>9284</v>
      </c>
      <c r="K2881" s="12" t="s">
        <v>9285</v>
      </c>
      <c r="L2881" s="12"/>
    </row>
    <row r="2882">
      <c r="C2882" s="12" t="s">
        <v>324</v>
      </c>
      <c r="D2882" s="12"/>
      <c r="E2882" s="12" t="s">
        <v>1585</v>
      </c>
      <c r="F2882" s="12"/>
      <c r="G2882" s="12" t="s">
        <v>9286</v>
      </c>
      <c r="H2882" s="12" t="s">
        <v>9287</v>
      </c>
      <c r="I2882" s="12" t="s">
        <v>1588</v>
      </c>
      <c r="J2882" s="12" t="s">
        <v>9288</v>
      </c>
      <c r="K2882" s="12" t="s">
        <v>3756</v>
      </c>
      <c r="L2882" s="12"/>
    </row>
    <row r="2883">
      <c r="C2883" s="12" t="s">
        <v>324</v>
      </c>
      <c r="D2883" s="12"/>
      <c r="E2883" s="12" t="s">
        <v>1585</v>
      </c>
      <c r="F2883" s="12"/>
      <c r="G2883" s="12" t="s">
        <v>9289</v>
      </c>
      <c r="H2883" s="12" t="s">
        <v>9290</v>
      </c>
      <c r="I2883" s="12" t="s">
        <v>1588</v>
      </c>
      <c r="J2883" s="12" t="s">
        <v>9291</v>
      </c>
      <c r="K2883" s="12" t="s">
        <v>3756</v>
      </c>
      <c r="L2883" s="12"/>
    </row>
    <row r="2884">
      <c r="C2884" s="12" t="s">
        <v>324</v>
      </c>
      <c r="D2884" s="12"/>
      <c r="E2884" s="12" t="s">
        <v>1585</v>
      </c>
      <c r="F2884" s="12"/>
      <c r="G2884" s="12" t="s">
        <v>9292</v>
      </c>
      <c r="H2884" s="12" t="s">
        <v>9293</v>
      </c>
      <c r="I2884" s="12" t="s">
        <v>1588</v>
      </c>
      <c r="J2884" s="12" t="s">
        <v>9294</v>
      </c>
      <c r="K2884" s="12" t="s">
        <v>3736</v>
      </c>
      <c r="L2884" s="12"/>
    </row>
    <row r="2885">
      <c r="C2885" s="12" t="s">
        <v>324</v>
      </c>
      <c r="D2885" s="12"/>
      <c r="E2885" s="12" t="s">
        <v>1585</v>
      </c>
      <c r="F2885" s="12"/>
      <c r="G2885" s="12" t="s">
        <v>9295</v>
      </c>
      <c r="H2885" s="12" t="s">
        <v>9296</v>
      </c>
      <c r="I2885" s="12" t="s">
        <v>1588</v>
      </c>
      <c r="J2885" s="12" t="s">
        <v>9297</v>
      </c>
      <c r="K2885" s="12" t="s">
        <v>1812</v>
      </c>
      <c r="L2885" s="12"/>
    </row>
    <row r="2886">
      <c r="C2886" s="12" t="s">
        <v>324</v>
      </c>
      <c r="D2886" s="12"/>
      <c r="E2886" s="12" t="s">
        <v>1585</v>
      </c>
      <c r="F2886" s="12"/>
      <c r="G2886" s="12" t="s">
        <v>9298</v>
      </c>
      <c r="H2886" s="12" t="s">
        <v>9299</v>
      </c>
      <c r="I2886" s="12" t="s">
        <v>1588</v>
      </c>
      <c r="J2886" s="12" t="s">
        <v>9300</v>
      </c>
      <c r="K2886" s="12" t="s">
        <v>1971</v>
      </c>
      <c r="L2886" s="12"/>
    </row>
    <row r="2887">
      <c r="C2887" s="12" t="s">
        <v>324</v>
      </c>
      <c r="D2887" s="12"/>
      <c r="E2887" s="12" t="s">
        <v>1585</v>
      </c>
      <c r="F2887" s="12"/>
      <c r="G2887" s="12" t="s">
        <v>9301</v>
      </c>
      <c r="H2887" s="12" t="s">
        <v>9299</v>
      </c>
      <c r="I2887" s="12" t="s">
        <v>1588</v>
      </c>
      <c r="J2887" s="12" t="s">
        <v>9302</v>
      </c>
      <c r="K2887" s="12" t="s">
        <v>4042</v>
      </c>
      <c r="L2887" s="12"/>
    </row>
    <row r="2888">
      <c r="C2888" s="12" t="s">
        <v>324</v>
      </c>
      <c r="D2888" s="12"/>
      <c r="E2888" s="12" t="s">
        <v>1585</v>
      </c>
      <c r="F2888" s="12"/>
      <c r="G2888" s="12" t="s">
        <v>9303</v>
      </c>
      <c r="H2888" s="12" t="s">
        <v>9299</v>
      </c>
      <c r="I2888" s="12" t="s">
        <v>1588</v>
      </c>
      <c r="J2888" s="12" t="s">
        <v>9304</v>
      </c>
      <c r="K2888" s="12" t="s">
        <v>4046</v>
      </c>
      <c r="L2888" s="12"/>
    </row>
    <row r="2889">
      <c r="C2889" s="12" t="s">
        <v>324</v>
      </c>
      <c r="D2889" s="12"/>
      <c r="E2889" s="12" t="s">
        <v>1585</v>
      </c>
      <c r="F2889" s="12"/>
      <c r="G2889" s="12" t="s">
        <v>9305</v>
      </c>
      <c r="H2889" s="12" t="s">
        <v>9299</v>
      </c>
      <c r="I2889" s="12" t="s">
        <v>1588</v>
      </c>
      <c r="J2889" s="12" t="s">
        <v>9306</v>
      </c>
      <c r="K2889" s="12" t="s">
        <v>1988</v>
      </c>
      <c r="L2889" s="12"/>
    </row>
    <row r="2890">
      <c r="C2890" s="12" t="s">
        <v>324</v>
      </c>
      <c r="D2890" s="12"/>
      <c r="E2890" s="12" t="s">
        <v>1585</v>
      </c>
      <c r="F2890" s="12"/>
      <c r="G2890" s="12" t="s">
        <v>9307</v>
      </c>
      <c r="H2890" s="12" t="s">
        <v>9299</v>
      </c>
      <c r="I2890" s="12" t="s">
        <v>1588</v>
      </c>
      <c r="J2890" s="12" t="s">
        <v>9308</v>
      </c>
      <c r="K2890" s="12" t="s">
        <v>1992</v>
      </c>
      <c r="L2890" s="12"/>
    </row>
    <row r="2891">
      <c r="C2891" s="12" t="s">
        <v>324</v>
      </c>
      <c r="D2891" s="12"/>
      <c r="E2891" s="12" t="s">
        <v>1585</v>
      </c>
      <c r="F2891" s="12"/>
      <c r="G2891" s="12" t="s">
        <v>9309</v>
      </c>
      <c r="H2891" s="12" t="s">
        <v>9299</v>
      </c>
      <c r="I2891" s="12" t="s">
        <v>1588</v>
      </c>
      <c r="J2891" s="12" t="s">
        <v>9310</v>
      </c>
      <c r="K2891" s="12" t="s">
        <v>3736</v>
      </c>
      <c r="L2891" s="12"/>
    </row>
    <row r="2892">
      <c r="C2892" s="12" t="s">
        <v>324</v>
      </c>
      <c r="D2892" s="12"/>
      <c r="E2892" s="12" t="s">
        <v>1585</v>
      </c>
      <c r="F2892" s="12"/>
      <c r="G2892" s="12" t="s">
        <v>9311</v>
      </c>
      <c r="H2892" s="12" t="s">
        <v>9312</v>
      </c>
      <c r="I2892" s="12" t="s">
        <v>1588</v>
      </c>
      <c r="J2892" s="12" t="s">
        <v>9313</v>
      </c>
      <c r="K2892" s="12" t="s">
        <v>1967</v>
      </c>
      <c r="L2892" s="12"/>
    </row>
    <row r="2893">
      <c r="C2893" s="12" t="s">
        <v>324</v>
      </c>
      <c r="D2893" s="12"/>
      <c r="E2893" s="12" t="s">
        <v>1585</v>
      </c>
      <c r="F2893" s="12"/>
      <c r="G2893" s="12" t="s">
        <v>9314</v>
      </c>
      <c r="H2893" s="12" t="s">
        <v>9315</v>
      </c>
      <c r="I2893" s="12" t="s">
        <v>1588</v>
      </c>
      <c r="J2893" s="12" t="s">
        <v>9316</v>
      </c>
      <c r="K2893" s="12" t="s">
        <v>3629</v>
      </c>
      <c r="L2893" s="12"/>
    </row>
    <row r="2894">
      <c r="C2894" s="12" t="s">
        <v>324</v>
      </c>
      <c r="D2894" s="12"/>
      <c r="E2894" s="12" t="s">
        <v>1585</v>
      </c>
      <c r="F2894" s="12"/>
      <c r="G2894" s="12" t="s">
        <v>9317</v>
      </c>
      <c r="H2894" s="12" t="s">
        <v>9318</v>
      </c>
      <c r="I2894" s="12" t="s">
        <v>1588</v>
      </c>
      <c r="J2894" s="12" t="s">
        <v>9319</v>
      </c>
      <c r="K2894" s="12" t="s">
        <v>1971</v>
      </c>
      <c r="L2894" s="12"/>
    </row>
    <row r="2895">
      <c r="C2895" s="12" t="s">
        <v>324</v>
      </c>
      <c r="D2895" s="12"/>
      <c r="E2895" s="12" t="s">
        <v>1585</v>
      </c>
      <c r="F2895" s="12"/>
      <c r="G2895" s="12" t="s">
        <v>9320</v>
      </c>
      <c r="H2895" s="12" t="s">
        <v>9318</v>
      </c>
      <c r="I2895" s="12" t="s">
        <v>1588</v>
      </c>
      <c r="J2895" s="12" t="s">
        <v>9321</v>
      </c>
      <c r="K2895" s="12" t="s">
        <v>4042</v>
      </c>
      <c r="L2895" s="12"/>
    </row>
    <row r="2896">
      <c r="C2896" s="12" t="s">
        <v>324</v>
      </c>
      <c r="D2896" s="12"/>
      <c r="E2896" s="12" t="s">
        <v>1585</v>
      </c>
      <c r="F2896" s="12"/>
      <c r="G2896" s="12" t="s">
        <v>9322</v>
      </c>
      <c r="H2896" s="12" t="s">
        <v>9318</v>
      </c>
      <c r="I2896" s="12" t="s">
        <v>1588</v>
      </c>
      <c r="J2896" s="12" t="s">
        <v>9323</v>
      </c>
      <c r="K2896" s="12" t="s">
        <v>4046</v>
      </c>
      <c r="L2896" s="12"/>
    </row>
    <row r="2897">
      <c r="C2897" s="12" t="s">
        <v>324</v>
      </c>
      <c r="D2897" s="12"/>
      <c r="E2897" s="12" t="s">
        <v>1585</v>
      </c>
      <c r="F2897" s="12"/>
      <c r="G2897" s="12" t="s">
        <v>9324</v>
      </c>
      <c r="H2897" s="12" t="s">
        <v>9318</v>
      </c>
      <c r="I2897" s="12" t="s">
        <v>1588</v>
      </c>
      <c r="J2897" s="12" t="s">
        <v>9325</v>
      </c>
      <c r="K2897" s="12" t="s">
        <v>1988</v>
      </c>
      <c r="L2897" s="12"/>
    </row>
    <row r="2898">
      <c r="C2898" s="12" t="s">
        <v>324</v>
      </c>
      <c r="D2898" s="12"/>
      <c r="E2898" s="12" t="s">
        <v>1585</v>
      </c>
      <c r="F2898" s="12"/>
      <c r="G2898" s="12" t="s">
        <v>9326</v>
      </c>
      <c r="H2898" s="12" t="s">
        <v>9318</v>
      </c>
      <c r="I2898" s="12" t="s">
        <v>1588</v>
      </c>
      <c r="J2898" s="12" t="s">
        <v>9327</v>
      </c>
      <c r="K2898" s="12" t="s">
        <v>1992</v>
      </c>
      <c r="L2898" s="12"/>
    </row>
    <row r="2899">
      <c r="C2899" s="12" t="s">
        <v>324</v>
      </c>
      <c r="D2899" s="12"/>
      <c r="E2899" s="12" t="s">
        <v>1585</v>
      </c>
      <c r="F2899" s="12"/>
      <c r="G2899" s="12" t="s">
        <v>9328</v>
      </c>
      <c r="H2899" s="12" t="s">
        <v>9329</v>
      </c>
      <c r="I2899" s="12" t="s">
        <v>1588</v>
      </c>
      <c r="J2899" s="12" t="s">
        <v>9330</v>
      </c>
      <c r="K2899" s="12" t="s">
        <v>1967</v>
      </c>
      <c r="L2899" s="12"/>
    </row>
    <row r="2900">
      <c r="C2900" s="12" t="s">
        <v>324</v>
      </c>
      <c r="D2900" s="12"/>
      <c r="E2900" s="12" t="s">
        <v>1585</v>
      </c>
      <c r="F2900" s="12"/>
      <c r="G2900" s="12" t="s">
        <v>9331</v>
      </c>
      <c r="H2900" s="12" t="s">
        <v>9332</v>
      </c>
      <c r="I2900" s="12" t="s">
        <v>1588</v>
      </c>
      <c r="J2900" s="12" t="s">
        <v>9333</v>
      </c>
      <c r="K2900" s="12" t="s">
        <v>1812</v>
      </c>
      <c r="L2900" s="12"/>
    </row>
    <row r="2901">
      <c r="C2901" s="12" t="s">
        <v>324</v>
      </c>
      <c r="D2901" s="12"/>
      <c r="E2901" s="12" t="s">
        <v>1585</v>
      </c>
      <c r="F2901" s="12"/>
      <c r="G2901" s="12" t="s">
        <v>9334</v>
      </c>
      <c r="H2901" s="12" t="s">
        <v>9335</v>
      </c>
      <c r="I2901" s="12" t="s">
        <v>1588</v>
      </c>
      <c r="J2901" s="12" t="s">
        <v>9336</v>
      </c>
      <c r="K2901" s="12" t="s">
        <v>3629</v>
      </c>
      <c r="L2901" s="12"/>
    </row>
    <row r="2902">
      <c r="C2902" s="12" t="s">
        <v>324</v>
      </c>
      <c r="D2902" s="12"/>
      <c r="E2902" s="12" t="s">
        <v>1585</v>
      </c>
      <c r="F2902" s="12"/>
      <c r="G2902" s="12" t="s">
        <v>9337</v>
      </c>
      <c r="H2902" s="12" t="s">
        <v>9338</v>
      </c>
      <c r="I2902" s="12" t="s">
        <v>1588</v>
      </c>
      <c r="J2902" s="12" t="s">
        <v>9339</v>
      </c>
      <c r="K2902" s="12" t="s">
        <v>1812</v>
      </c>
      <c r="L2902" s="12"/>
    </row>
    <row r="2903">
      <c r="C2903" s="12" t="s">
        <v>324</v>
      </c>
      <c r="D2903" s="12"/>
      <c r="E2903" s="12" t="s">
        <v>1585</v>
      </c>
      <c r="F2903" s="12"/>
      <c r="G2903" s="12" t="s">
        <v>9340</v>
      </c>
      <c r="H2903" s="12" t="s">
        <v>9338</v>
      </c>
      <c r="I2903" s="12" t="s">
        <v>1588</v>
      </c>
      <c r="J2903" s="12" t="s">
        <v>9341</v>
      </c>
      <c r="K2903" s="12" t="s">
        <v>1971</v>
      </c>
      <c r="L2903" s="12"/>
    </row>
    <row r="2904">
      <c r="C2904" s="12" t="s">
        <v>324</v>
      </c>
      <c r="D2904" s="12"/>
      <c r="E2904" s="12" t="s">
        <v>1585</v>
      </c>
      <c r="F2904" s="12"/>
      <c r="G2904" s="12" t="s">
        <v>9342</v>
      </c>
      <c r="H2904" s="12" t="s">
        <v>9338</v>
      </c>
      <c r="I2904" s="12" t="s">
        <v>1588</v>
      </c>
      <c r="J2904" s="12" t="s">
        <v>9343</v>
      </c>
      <c r="K2904" s="12" t="s">
        <v>4042</v>
      </c>
      <c r="L2904" s="12"/>
    </row>
    <row r="2905">
      <c r="C2905" s="12" t="s">
        <v>324</v>
      </c>
      <c r="D2905" s="12"/>
      <c r="E2905" s="12" t="s">
        <v>1585</v>
      </c>
      <c r="F2905" s="12"/>
      <c r="G2905" s="12" t="s">
        <v>9344</v>
      </c>
      <c r="H2905" s="12" t="s">
        <v>9338</v>
      </c>
      <c r="I2905" s="12" t="s">
        <v>1588</v>
      </c>
      <c r="J2905" s="12" t="s">
        <v>9345</v>
      </c>
      <c r="K2905" s="12" t="s">
        <v>4046</v>
      </c>
      <c r="L2905" s="12"/>
    </row>
    <row r="2906">
      <c r="C2906" s="12" t="s">
        <v>324</v>
      </c>
      <c r="D2906" s="12"/>
      <c r="E2906" s="12" t="s">
        <v>1585</v>
      </c>
      <c r="F2906" s="12"/>
      <c r="G2906" s="12" t="s">
        <v>9346</v>
      </c>
      <c r="H2906" s="12" t="s">
        <v>9338</v>
      </c>
      <c r="I2906" s="12" t="s">
        <v>1588</v>
      </c>
      <c r="J2906" s="12" t="s">
        <v>9347</v>
      </c>
      <c r="K2906" s="12" t="s">
        <v>1988</v>
      </c>
      <c r="L2906" s="12"/>
    </row>
    <row r="2907">
      <c r="C2907" s="12" t="s">
        <v>324</v>
      </c>
      <c r="D2907" s="12"/>
      <c r="E2907" s="12" t="s">
        <v>1585</v>
      </c>
      <c r="F2907" s="12"/>
      <c r="G2907" s="12" t="s">
        <v>9348</v>
      </c>
      <c r="H2907" s="12" t="s">
        <v>9338</v>
      </c>
      <c r="I2907" s="12" t="s">
        <v>1588</v>
      </c>
      <c r="J2907" s="12" t="s">
        <v>9349</v>
      </c>
      <c r="K2907" s="12" t="s">
        <v>1992</v>
      </c>
      <c r="L2907" s="12"/>
    </row>
    <row r="2908">
      <c r="C2908" s="12" t="s">
        <v>324</v>
      </c>
      <c r="D2908" s="12"/>
      <c r="E2908" s="12" t="s">
        <v>1585</v>
      </c>
      <c r="F2908" s="12"/>
      <c r="G2908" s="12" t="s">
        <v>9350</v>
      </c>
      <c r="H2908" s="12" t="s">
        <v>9351</v>
      </c>
      <c r="I2908" s="12" t="s">
        <v>1588</v>
      </c>
      <c r="J2908" s="12" t="s">
        <v>9352</v>
      </c>
      <c r="K2908" s="12" t="s">
        <v>1967</v>
      </c>
      <c r="L2908" s="12"/>
    </row>
    <row r="2909">
      <c r="C2909" s="12" t="s">
        <v>324</v>
      </c>
      <c r="D2909" s="12"/>
      <c r="E2909" s="12" t="s">
        <v>1585</v>
      </c>
      <c r="F2909" s="12"/>
      <c r="G2909" s="12" t="s">
        <v>9353</v>
      </c>
      <c r="H2909" s="12" t="s">
        <v>9351</v>
      </c>
      <c r="I2909" s="12" t="s">
        <v>1588</v>
      </c>
      <c r="J2909" s="12" t="s">
        <v>9354</v>
      </c>
      <c r="K2909" s="12" t="s">
        <v>3629</v>
      </c>
      <c r="L2909" s="12"/>
    </row>
    <row r="2910">
      <c r="C2910" s="12" t="s">
        <v>324</v>
      </c>
      <c r="D2910" s="12"/>
      <c r="E2910" s="12" t="s">
        <v>1585</v>
      </c>
      <c r="F2910" s="12"/>
      <c r="G2910" s="12" t="s">
        <v>9355</v>
      </c>
      <c r="H2910" s="12" t="s">
        <v>9356</v>
      </c>
      <c r="I2910" s="12" t="s">
        <v>1588</v>
      </c>
      <c r="J2910" s="12" t="s">
        <v>9357</v>
      </c>
      <c r="K2910" s="12" t="s">
        <v>3509</v>
      </c>
      <c r="L2910" s="12"/>
    </row>
    <row r="2911">
      <c r="C2911" s="12" t="s">
        <v>324</v>
      </c>
      <c r="D2911" s="12"/>
      <c r="E2911" s="12" t="s">
        <v>1585</v>
      </c>
      <c r="F2911" s="12"/>
      <c r="G2911" s="12" t="s">
        <v>9358</v>
      </c>
      <c r="H2911" s="12" t="s">
        <v>9359</v>
      </c>
      <c r="I2911" s="12" t="s">
        <v>1588</v>
      </c>
      <c r="J2911" s="12" t="s">
        <v>9360</v>
      </c>
      <c r="K2911" s="12" t="s">
        <v>2007</v>
      </c>
      <c r="L2911" s="12"/>
    </row>
    <row r="2912">
      <c r="C2912" s="12" t="s">
        <v>324</v>
      </c>
      <c r="D2912" s="12"/>
      <c r="E2912" s="12" t="s">
        <v>1585</v>
      </c>
      <c r="F2912" s="12"/>
      <c r="G2912" s="12" t="s">
        <v>9361</v>
      </c>
      <c r="H2912" s="12" t="s">
        <v>9362</v>
      </c>
      <c r="I2912" s="12" t="s">
        <v>1588</v>
      </c>
      <c r="J2912" s="12" t="s">
        <v>9363</v>
      </c>
      <c r="K2912" s="12" t="s">
        <v>2007</v>
      </c>
      <c r="L2912" s="12"/>
    </row>
    <row r="2913">
      <c r="C2913" s="12" t="s">
        <v>324</v>
      </c>
      <c r="D2913" s="12"/>
      <c r="E2913" s="12" t="s">
        <v>1585</v>
      </c>
      <c r="F2913" s="12"/>
      <c r="G2913" s="12" t="s">
        <v>9364</v>
      </c>
      <c r="H2913" s="12" t="s">
        <v>9365</v>
      </c>
      <c r="I2913" s="12" t="s">
        <v>1588</v>
      </c>
      <c r="J2913" s="12" t="s">
        <v>9366</v>
      </c>
      <c r="K2913" s="12" t="s">
        <v>2007</v>
      </c>
      <c r="L2913" s="12"/>
    </row>
    <row r="2914">
      <c r="C2914" s="12" t="s">
        <v>324</v>
      </c>
      <c r="D2914" s="12"/>
      <c r="E2914" s="12" t="s">
        <v>1585</v>
      </c>
      <c r="F2914" s="12"/>
      <c r="G2914" s="12" t="s">
        <v>9367</v>
      </c>
      <c r="H2914" s="12" t="s">
        <v>9368</v>
      </c>
      <c r="I2914" s="12" t="s">
        <v>1588</v>
      </c>
      <c r="J2914" s="12" t="s">
        <v>9369</v>
      </c>
      <c r="K2914" s="12" t="s">
        <v>2007</v>
      </c>
      <c r="L2914" s="12"/>
    </row>
    <row r="2915">
      <c r="C2915" s="12" t="s">
        <v>324</v>
      </c>
      <c r="D2915" s="12"/>
      <c r="E2915" s="12" t="s">
        <v>1585</v>
      </c>
      <c r="F2915" s="12"/>
      <c r="G2915" s="12" t="s">
        <v>9370</v>
      </c>
      <c r="H2915" s="12" t="s">
        <v>9371</v>
      </c>
      <c r="I2915" s="12" t="s">
        <v>1588</v>
      </c>
      <c r="J2915" s="12" t="s">
        <v>9372</v>
      </c>
      <c r="K2915" s="12" t="s">
        <v>2007</v>
      </c>
      <c r="L2915" s="12"/>
    </row>
    <row r="2916">
      <c r="C2916" s="12" t="s">
        <v>324</v>
      </c>
      <c r="D2916" s="12"/>
      <c r="E2916" s="12" t="s">
        <v>1585</v>
      </c>
      <c r="F2916" s="12"/>
      <c r="G2916" s="12" t="s">
        <v>9373</v>
      </c>
      <c r="H2916" s="12" t="s">
        <v>9374</v>
      </c>
      <c r="I2916" s="12" t="s">
        <v>1588</v>
      </c>
      <c r="J2916" s="12" t="s">
        <v>9375</v>
      </c>
      <c r="K2916" s="12" t="s">
        <v>2007</v>
      </c>
      <c r="L2916" s="12"/>
    </row>
    <row r="2917">
      <c r="C2917" s="12" t="s">
        <v>324</v>
      </c>
      <c r="D2917" s="12"/>
      <c r="E2917" s="12" t="s">
        <v>1585</v>
      </c>
      <c r="F2917" s="12"/>
      <c r="G2917" s="12" t="s">
        <v>9376</v>
      </c>
      <c r="H2917" s="12" t="s">
        <v>9377</v>
      </c>
      <c r="I2917" s="12" t="s">
        <v>1588</v>
      </c>
      <c r="J2917" s="12" t="s">
        <v>9378</v>
      </c>
      <c r="K2917" s="12" t="s">
        <v>3492</v>
      </c>
      <c r="L2917" s="12"/>
    </row>
    <row r="2918">
      <c r="C2918" s="12" t="s">
        <v>324</v>
      </c>
      <c r="D2918" s="12"/>
      <c r="E2918" s="12" t="s">
        <v>1585</v>
      </c>
      <c r="F2918" s="12"/>
      <c r="G2918" s="12" t="s">
        <v>9379</v>
      </c>
      <c r="H2918" s="12" t="s">
        <v>9380</v>
      </c>
      <c r="I2918" s="12" t="s">
        <v>1588</v>
      </c>
      <c r="J2918" s="12" t="s">
        <v>9381</v>
      </c>
      <c r="K2918" s="12" t="s">
        <v>1954</v>
      </c>
      <c r="L2918" s="12"/>
    </row>
    <row r="2919">
      <c r="C2919" s="12" t="s">
        <v>324</v>
      </c>
      <c r="D2919" s="12"/>
      <c r="E2919" s="12" t="s">
        <v>1585</v>
      </c>
      <c r="F2919" s="12"/>
      <c r="G2919" s="12" t="s">
        <v>9382</v>
      </c>
      <c r="H2919" s="12" t="s">
        <v>9380</v>
      </c>
      <c r="I2919" s="12" t="s">
        <v>1588</v>
      </c>
      <c r="J2919" s="12" t="s">
        <v>9383</v>
      </c>
      <c r="K2919" s="12" t="s">
        <v>3439</v>
      </c>
      <c r="L2919" s="12"/>
    </row>
    <row r="2920">
      <c r="C2920" s="12" t="s">
        <v>324</v>
      </c>
      <c r="D2920" s="12"/>
      <c r="E2920" s="12" t="s">
        <v>1585</v>
      </c>
      <c r="F2920" s="12"/>
      <c r="G2920" s="12" t="s">
        <v>9384</v>
      </c>
      <c r="H2920" s="12" t="s">
        <v>9380</v>
      </c>
      <c r="I2920" s="12" t="s">
        <v>1588</v>
      </c>
      <c r="J2920" s="12" t="s">
        <v>9385</v>
      </c>
      <c r="K2920" s="12" t="s">
        <v>3355</v>
      </c>
      <c r="L2920" s="12"/>
    </row>
    <row r="2921">
      <c r="C2921" s="12" t="s">
        <v>324</v>
      </c>
      <c r="D2921" s="12"/>
      <c r="E2921" s="12" t="s">
        <v>1585</v>
      </c>
      <c r="F2921" s="12"/>
      <c r="G2921" s="12" t="s">
        <v>9386</v>
      </c>
      <c r="H2921" s="12" t="s">
        <v>9387</v>
      </c>
      <c r="I2921" s="12" t="s">
        <v>1588</v>
      </c>
      <c r="J2921" s="12" t="s">
        <v>9388</v>
      </c>
      <c r="K2921" s="12" t="s">
        <v>1954</v>
      </c>
      <c r="L2921" s="12"/>
    </row>
    <row r="2922">
      <c r="C2922" s="12" t="s">
        <v>324</v>
      </c>
      <c r="D2922" s="12"/>
      <c r="E2922" s="12" t="s">
        <v>1585</v>
      </c>
      <c r="F2922" s="12"/>
      <c r="G2922" s="12" t="s">
        <v>9389</v>
      </c>
      <c r="H2922" s="12" t="s">
        <v>9387</v>
      </c>
      <c r="I2922" s="12" t="s">
        <v>1588</v>
      </c>
      <c r="J2922" s="12" t="s">
        <v>9390</v>
      </c>
      <c r="K2922" s="12" t="s">
        <v>3439</v>
      </c>
      <c r="L2922" s="12"/>
    </row>
    <row r="2923">
      <c r="C2923" s="12" t="s">
        <v>324</v>
      </c>
      <c r="D2923" s="12"/>
      <c r="E2923" s="12" t="s">
        <v>1585</v>
      </c>
      <c r="F2923" s="12"/>
      <c r="G2923" s="12" t="s">
        <v>9391</v>
      </c>
      <c r="H2923" s="12" t="s">
        <v>9387</v>
      </c>
      <c r="I2923" s="12" t="s">
        <v>1588</v>
      </c>
      <c r="J2923" s="12" t="s">
        <v>9392</v>
      </c>
      <c r="K2923" s="12" t="s">
        <v>3492</v>
      </c>
      <c r="L2923" s="12"/>
    </row>
    <row r="2924">
      <c r="C2924" s="12" t="s">
        <v>324</v>
      </c>
      <c r="D2924" s="12"/>
      <c r="E2924" s="12" t="s">
        <v>1585</v>
      </c>
      <c r="F2924" s="12"/>
      <c r="G2924" s="12" t="s">
        <v>9393</v>
      </c>
      <c r="H2924" s="12" t="s">
        <v>9387</v>
      </c>
      <c r="I2924" s="12" t="s">
        <v>1588</v>
      </c>
      <c r="J2924" s="12" t="s">
        <v>9394</v>
      </c>
      <c r="K2924" s="12" t="s">
        <v>3355</v>
      </c>
      <c r="L2924" s="12"/>
    </row>
    <row r="2925">
      <c r="C2925" s="12" t="s">
        <v>324</v>
      </c>
      <c r="D2925" s="12"/>
      <c r="E2925" s="12" t="s">
        <v>1585</v>
      </c>
      <c r="F2925" s="12"/>
      <c r="G2925" s="12" t="s">
        <v>9395</v>
      </c>
      <c r="H2925" s="12" t="s">
        <v>9396</v>
      </c>
      <c r="I2925" s="12" t="s">
        <v>1588</v>
      </c>
      <c r="J2925" s="12" t="s">
        <v>9397</v>
      </c>
      <c r="K2925" s="12" t="s">
        <v>3756</v>
      </c>
      <c r="L2925" s="12"/>
    </row>
    <row r="2926">
      <c r="C2926" s="12" t="s">
        <v>324</v>
      </c>
      <c r="D2926" s="12"/>
      <c r="E2926" s="12" t="s">
        <v>1585</v>
      </c>
      <c r="F2926" s="12"/>
      <c r="G2926" s="12" t="s">
        <v>9398</v>
      </c>
      <c r="H2926" s="12" t="s">
        <v>9399</v>
      </c>
      <c r="I2926" s="12" t="s">
        <v>1588</v>
      </c>
      <c r="J2926" s="12" t="s">
        <v>9400</v>
      </c>
      <c r="K2926" s="12" t="s">
        <v>3736</v>
      </c>
      <c r="L2926" s="12"/>
    </row>
    <row r="2927">
      <c r="C2927" s="12" t="s">
        <v>324</v>
      </c>
      <c r="D2927" s="12"/>
      <c r="E2927" s="12" t="s">
        <v>1585</v>
      </c>
      <c r="F2927" s="12"/>
      <c r="G2927" s="12" t="s">
        <v>9401</v>
      </c>
      <c r="H2927" s="12" t="s">
        <v>9402</v>
      </c>
      <c r="I2927" s="12" t="s">
        <v>1588</v>
      </c>
      <c r="J2927" s="12" t="s">
        <v>9403</v>
      </c>
      <c r="K2927" s="12" t="s">
        <v>3736</v>
      </c>
      <c r="L2927" s="12"/>
    </row>
    <row r="2928">
      <c r="C2928" s="12" t="s">
        <v>324</v>
      </c>
      <c r="D2928" s="12"/>
      <c r="E2928" s="12" t="s">
        <v>1585</v>
      </c>
      <c r="F2928" s="12"/>
      <c r="G2928" s="12" t="s">
        <v>9404</v>
      </c>
      <c r="H2928" s="12" t="s">
        <v>9405</v>
      </c>
      <c r="I2928" s="12" t="s">
        <v>1588</v>
      </c>
      <c r="J2928" s="12" t="s">
        <v>9406</v>
      </c>
      <c r="K2928" s="12" t="s">
        <v>3736</v>
      </c>
      <c r="L2928" s="12"/>
    </row>
    <row r="2929">
      <c r="C2929" s="12" t="s">
        <v>324</v>
      </c>
      <c r="D2929" s="12"/>
      <c r="E2929" s="12" t="s">
        <v>1585</v>
      </c>
      <c r="F2929" s="12"/>
      <c r="G2929" s="12" t="s">
        <v>9407</v>
      </c>
      <c r="H2929" s="12" t="s">
        <v>9408</v>
      </c>
      <c r="I2929" s="12" t="s">
        <v>1588</v>
      </c>
      <c r="J2929" s="12" t="s">
        <v>9409</v>
      </c>
      <c r="K2929" s="12" t="s">
        <v>1963</v>
      </c>
      <c r="L2929" s="12"/>
    </row>
    <row r="2930">
      <c r="C2930" s="12" t="s">
        <v>324</v>
      </c>
      <c r="D2930" s="12"/>
      <c r="E2930" s="12" t="s">
        <v>1585</v>
      </c>
      <c r="F2930" s="12"/>
      <c r="G2930" s="12" t="s">
        <v>9410</v>
      </c>
      <c r="H2930" s="12" t="s">
        <v>9411</v>
      </c>
      <c r="I2930" s="12" t="s">
        <v>1588</v>
      </c>
      <c r="J2930" s="12" t="s">
        <v>9412</v>
      </c>
      <c r="K2930" s="12" t="s">
        <v>1963</v>
      </c>
      <c r="L2930" s="12"/>
    </row>
    <row r="2931">
      <c r="C2931" s="12" t="s">
        <v>324</v>
      </c>
      <c r="D2931" s="12"/>
      <c r="E2931" s="12" t="s">
        <v>1585</v>
      </c>
      <c r="F2931" s="12"/>
      <c r="G2931" s="12" t="s">
        <v>9413</v>
      </c>
      <c r="H2931" s="12" t="s">
        <v>9414</v>
      </c>
      <c r="I2931" s="12" t="s">
        <v>1588</v>
      </c>
      <c r="J2931" s="12" t="s">
        <v>9415</v>
      </c>
      <c r="K2931" s="12" t="s">
        <v>1963</v>
      </c>
      <c r="L2931" s="12"/>
    </row>
    <row r="2932">
      <c r="C2932" s="12" t="s">
        <v>324</v>
      </c>
      <c r="D2932" s="12"/>
      <c r="E2932" s="12" t="s">
        <v>1585</v>
      </c>
      <c r="F2932" s="12"/>
      <c r="G2932" s="12" t="s">
        <v>9416</v>
      </c>
      <c r="H2932" s="12" t="s">
        <v>9417</v>
      </c>
      <c r="I2932" s="12" t="s">
        <v>1588</v>
      </c>
      <c r="J2932" s="12" t="s">
        <v>9418</v>
      </c>
      <c r="K2932" s="12" t="s">
        <v>2007</v>
      </c>
      <c r="L2932" s="12"/>
    </row>
    <row r="2933">
      <c r="C2933" s="12" t="s">
        <v>324</v>
      </c>
      <c r="D2933" s="12"/>
      <c r="E2933" s="12" t="s">
        <v>1585</v>
      </c>
      <c r="F2933" s="12"/>
      <c r="G2933" s="12" t="s">
        <v>9419</v>
      </c>
      <c r="H2933" s="12" t="s">
        <v>9420</v>
      </c>
      <c r="I2933" s="12" t="s">
        <v>1588</v>
      </c>
      <c r="J2933" s="12" t="s">
        <v>9421</v>
      </c>
      <c r="K2933" s="12" t="s">
        <v>2007</v>
      </c>
      <c r="L2933" s="12"/>
    </row>
    <row r="2934">
      <c r="C2934" s="12" t="s">
        <v>324</v>
      </c>
      <c r="D2934" s="12"/>
      <c r="E2934" s="12" t="s">
        <v>1585</v>
      </c>
      <c r="F2934" s="12"/>
      <c r="G2934" s="12" t="s">
        <v>9422</v>
      </c>
      <c r="H2934" s="12" t="s">
        <v>9423</v>
      </c>
      <c r="I2934" s="12" t="s">
        <v>1588</v>
      </c>
      <c r="J2934" s="12" t="s">
        <v>9424</v>
      </c>
      <c r="K2934" s="12" t="s">
        <v>2007</v>
      </c>
      <c r="L2934" s="12"/>
    </row>
    <row r="2935">
      <c r="C2935" s="12" t="s">
        <v>324</v>
      </c>
      <c r="D2935" s="12"/>
      <c r="E2935" s="12" t="s">
        <v>1585</v>
      </c>
      <c r="F2935" s="12"/>
      <c r="G2935" s="12" t="s">
        <v>9425</v>
      </c>
      <c r="H2935" s="12" t="s">
        <v>9426</v>
      </c>
      <c r="I2935" s="12" t="s">
        <v>1588</v>
      </c>
      <c r="J2935" s="12" t="s">
        <v>9427</v>
      </c>
      <c r="K2935" s="12" t="s">
        <v>2007</v>
      </c>
      <c r="L2935" s="12"/>
    </row>
    <row r="2936">
      <c r="C2936" s="12" t="s">
        <v>324</v>
      </c>
      <c r="D2936" s="12"/>
      <c r="E2936" s="12" t="s">
        <v>1585</v>
      </c>
      <c r="F2936" s="12"/>
      <c r="G2936" s="12" t="s">
        <v>9428</v>
      </c>
      <c r="H2936" s="12" t="s">
        <v>9429</v>
      </c>
      <c r="I2936" s="12" t="s">
        <v>1588</v>
      </c>
      <c r="J2936" s="12" t="s">
        <v>9430</v>
      </c>
      <c r="K2936" s="12" t="s">
        <v>2007</v>
      </c>
      <c r="L2936" s="12"/>
    </row>
    <row r="2937">
      <c r="C2937" s="12" t="s">
        <v>324</v>
      </c>
      <c r="D2937" s="12"/>
      <c r="E2937" s="12" t="s">
        <v>1585</v>
      </c>
      <c r="F2937" s="12"/>
      <c r="G2937" s="12" t="s">
        <v>9431</v>
      </c>
      <c r="H2937" s="12" t="s">
        <v>9432</v>
      </c>
      <c r="I2937" s="12" t="s">
        <v>1588</v>
      </c>
      <c r="J2937" s="12" t="s">
        <v>9433</v>
      </c>
      <c r="K2937" s="12" t="s">
        <v>2007</v>
      </c>
      <c r="L2937" s="12"/>
    </row>
    <row r="2938">
      <c r="C2938" s="12" t="s">
        <v>324</v>
      </c>
      <c r="D2938" s="12"/>
      <c r="E2938" s="12" t="s">
        <v>1585</v>
      </c>
      <c r="F2938" s="12"/>
      <c r="G2938" s="12" t="s">
        <v>9434</v>
      </c>
      <c r="H2938" s="12" t="s">
        <v>9435</v>
      </c>
      <c r="I2938" s="12" t="s">
        <v>1588</v>
      </c>
      <c r="J2938" s="12" t="s">
        <v>9436</v>
      </c>
      <c r="K2938" s="12" t="s">
        <v>2007</v>
      </c>
      <c r="L2938" s="12"/>
    </row>
    <row r="2939">
      <c r="C2939" s="12" t="s">
        <v>324</v>
      </c>
      <c r="D2939" s="12"/>
      <c r="E2939" s="12" t="s">
        <v>1585</v>
      </c>
      <c r="F2939" s="12"/>
      <c r="G2939" s="12" t="s">
        <v>9437</v>
      </c>
      <c r="H2939" s="12" t="s">
        <v>9438</v>
      </c>
      <c r="I2939" s="12" t="s">
        <v>1588</v>
      </c>
      <c r="J2939" s="12" t="s">
        <v>9439</v>
      </c>
      <c r="K2939" s="12" t="s">
        <v>3509</v>
      </c>
      <c r="L2939" s="12"/>
    </row>
    <row r="2940">
      <c r="C2940" s="12" t="s">
        <v>324</v>
      </c>
      <c r="D2940" s="12"/>
      <c r="E2940" s="12" t="s">
        <v>1585</v>
      </c>
      <c r="F2940" s="12"/>
      <c r="G2940" s="12" t="s">
        <v>9440</v>
      </c>
      <c r="H2940" s="12" t="s">
        <v>9441</v>
      </c>
      <c r="I2940" s="12" t="s">
        <v>1588</v>
      </c>
      <c r="J2940" s="12" t="s">
        <v>9442</v>
      </c>
      <c r="K2940" s="12" t="s">
        <v>3504</v>
      </c>
      <c r="L2940" s="12"/>
    </row>
    <row r="2941">
      <c r="C2941" s="12" t="s">
        <v>324</v>
      </c>
      <c r="D2941" s="12"/>
      <c r="E2941" s="12" t="s">
        <v>1585</v>
      </c>
      <c r="F2941" s="12"/>
      <c r="G2941" s="12" t="s">
        <v>9443</v>
      </c>
      <c r="H2941" s="12" t="s">
        <v>9444</v>
      </c>
      <c r="I2941" s="12" t="s">
        <v>1588</v>
      </c>
      <c r="J2941" s="12" t="s">
        <v>9445</v>
      </c>
      <c r="K2941" s="12" t="s">
        <v>2007</v>
      </c>
      <c r="L2941" s="12"/>
    </row>
    <row r="2942">
      <c r="C2942" s="12" t="s">
        <v>324</v>
      </c>
      <c r="D2942" s="12"/>
      <c r="E2942" s="12" t="s">
        <v>1585</v>
      </c>
      <c r="F2942" s="12"/>
      <c r="G2942" s="12" t="s">
        <v>9446</v>
      </c>
      <c r="H2942" s="12" t="s">
        <v>9447</v>
      </c>
      <c r="I2942" s="12" t="s">
        <v>1588</v>
      </c>
      <c r="J2942" s="12" t="s">
        <v>9448</v>
      </c>
      <c r="K2942" s="12" t="s">
        <v>2007</v>
      </c>
      <c r="L2942" s="12"/>
    </row>
    <row r="2943">
      <c r="C2943" s="12" t="s">
        <v>324</v>
      </c>
      <c r="D2943" s="12"/>
      <c r="E2943" s="12" t="s">
        <v>1585</v>
      </c>
      <c r="F2943" s="12"/>
      <c r="G2943" s="12" t="s">
        <v>9449</v>
      </c>
      <c r="H2943" s="12" t="s">
        <v>9450</v>
      </c>
      <c r="I2943" s="12" t="s">
        <v>1588</v>
      </c>
      <c r="J2943" s="12" t="s">
        <v>9451</v>
      </c>
      <c r="K2943" s="12" t="s">
        <v>2007</v>
      </c>
      <c r="L2943" s="12"/>
    </row>
    <row r="2944">
      <c r="C2944" s="12" t="s">
        <v>324</v>
      </c>
      <c r="D2944" s="12"/>
      <c r="E2944" s="12" t="s">
        <v>1585</v>
      </c>
      <c r="F2944" s="12"/>
      <c r="G2944" s="12" t="s">
        <v>9452</v>
      </c>
      <c r="H2944" s="12" t="s">
        <v>9453</v>
      </c>
      <c r="I2944" s="12" t="s">
        <v>1588</v>
      </c>
      <c r="J2944" s="12" t="s">
        <v>9454</v>
      </c>
      <c r="K2944" s="12" t="s">
        <v>2007</v>
      </c>
      <c r="L2944" s="12"/>
    </row>
    <row r="2945">
      <c r="C2945" s="12" t="s">
        <v>324</v>
      </c>
      <c r="D2945" s="12"/>
      <c r="E2945" s="12" t="s">
        <v>1585</v>
      </c>
      <c r="F2945" s="12"/>
      <c r="G2945" s="12" t="s">
        <v>9455</v>
      </c>
      <c r="H2945" s="12" t="s">
        <v>9456</v>
      </c>
      <c r="I2945" s="12" t="s">
        <v>1588</v>
      </c>
      <c r="J2945" s="12" t="s">
        <v>9457</v>
      </c>
      <c r="K2945" s="12" t="s">
        <v>2007</v>
      </c>
      <c r="L2945" s="12"/>
    </row>
    <row r="2946">
      <c r="C2946" s="12" t="s">
        <v>324</v>
      </c>
      <c r="D2946" s="12"/>
      <c r="E2946" s="12" t="s">
        <v>1585</v>
      </c>
      <c r="F2946" s="12"/>
      <c r="G2946" s="12" t="s">
        <v>9458</v>
      </c>
      <c r="H2946" s="12" t="s">
        <v>9459</v>
      </c>
      <c r="I2946" s="12" t="s">
        <v>1588</v>
      </c>
      <c r="J2946" s="12" t="s">
        <v>9460</v>
      </c>
      <c r="K2946" s="12" t="s">
        <v>2007</v>
      </c>
      <c r="L2946" s="12"/>
    </row>
    <row r="2947">
      <c r="C2947" s="12" t="s">
        <v>324</v>
      </c>
      <c r="D2947" s="12"/>
      <c r="E2947" s="12" t="s">
        <v>1585</v>
      </c>
      <c r="F2947" s="12"/>
      <c r="G2947" s="12" t="s">
        <v>9461</v>
      </c>
      <c r="H2947" s="12" t="s">
        <v>9462</v>
      </c>
      <c r="I2947" s="12" t="s">
        <v>1588</v>
      </c>
      <c r="J2947" s="12" t="s">
        <v>9463</v>
      </c>
      <c r="K2947" s="12" t="s">
        <v>2007</v>
      </c>
      <c r="L2947" s="12"/>
    </row>
    <row r="2948">
      <c r="C2948" s="12" t="s">
        <v>324</v>
      </c>
      <c r="D2948" s="12"/>
      <c r="E2948" s="12" t="s">
        <v>1585</v>
      </c>
      <c r="F2948" s="12"/>
      <c r="G2948" s="12" t="s">
        <v>9464</v>
      </c>
      <c r="H2948" s="12" t="s">
        <v>9465</v>
      </c>
      <c r="I2948" s="12" t="s">
        <v>1588</v>
      </c>
      <c r="J2948" s="12" t="s">
        <v>9466</v>
      </c>
      <c r="K2948" s="12" t="s">
        <v>3504</v>
      </c>
      <c r="L2948" s="12"/>
    </row>
    <row r="2949">
      <c r="C2949" s="12" t="s">
        <v>324</v>
      </c>
      <c r="D2949" s="12"/>
      <c r="E2949" s="12" t="s">
        <v>2749</v>
      </c>
      <c r="F2949" s="12"/>
      <c r="G2949" s="12" t="s">
        <v>9467</v>
      </c>
      <c r="H2949" s="12" t="s">
        <v>9468</v>
      </c>
      <c r="I2949" s="12" t="s">
        <v>1681</v>
      </c>
      <c r="J2949" s="12" t="s">
        <v>9469</v>
      </c>
      <c r="K2949" s="12" t="s">
        <v>9281</v>
      </c>
      <c r="L2949" s="12"/>
    </row>
    <row r="2950">
      <c r="C2950" s="12" t="s">
        <v>324</v>
      </c>
      <c r="D2950" s="12"/>
      <c r="E2950" s="12" t="s">
        <v>2749</v>
      </c>
      <c r="F2950" s="12"/>
      <c r="G2950" s="12" t="s">
        <v>9470</v>
      </c>
      <c r="H2950" s="12" t="s">
        <v>9471</v>
      </c>
      <c r="I2950" s="12" t="s">
        <v>1681</v>
      </c>
      <c r="J2950" s="12" t="s">
        <v>9472</v>
      </c>
      <c r="K2950" s="12" t="s">
        <v>9473</v>
      </c>
      <c r="L2950" s="12"/>
    </row>
    <row r="2951">
      <c r="C2951" s="12" t="s">
        <v>324</v>
      </c>
      <c r="D2951" s="12"/>
      <c r="E2951" s="12" t="s">
        <v>2749</v>
      </c>
      <c r="F2951" s="12"/>
      <c r="G2951" s="12" t="s">
        <v>9474</v>
      </c>
      <c r="H2951" s="12" t="s">
        <v>9475</v>
      </c>
      <c r="I2951" s="12" t="s">
        <v>1681</v>
      </c>
      <c r="J2951" s="12" t="s">
        <v>9476</v>
      </c>
      <c r="K2951" s="12" t="s">
        <v>9281</v>
      </c>
      <c r="L2951" s="12"/>
    </row>
    <row r="2952">
      <c r="C2952" s="12" t="s">
        <v>324</v>
      </c>
      <c r="D2952" s="12"/>
      <c r="E2952" s="12" t="s">
        <v>1604</v>
      </c>
      <c r="F2952" s="12"/>
      <c r="G2952" s="12" t="s">
        <v>9477</v>
      </c>
      <c r="H2952" s="12" t="s">
        <v>9478</v>
      </c>
      <c r="I2952" s="12" t="s">
        <v>1607</v>
      </c>
      <c r="J2952" s="12" t="s">
        <v>9479</v>
      </c>
      <c r="K2952" s="12" t="s">
        <v>9480</v>
      </c>
      <c r="L2952" s="12"/>
    </row>
    <row r="2953">
      <c r="C2953" s="12" t="s">
        <v>324</v>
      </c>
      <c r="D2953" s="157"/>
      <c r="E2953" s="157" t="s">
        <v>2791</v>
      </c>
      <c r="F2953" s="157"/>
      <c r="G2953" s="157" t="s">
        <v>9481</v>
      </c>
      <c r="H2953" s="157" t="s">
        <v>9478</v>
      </c>
      <c r="I2953" s="157" t="s">
        <v>1674</v>
      </c>
      <c r="J2953" s="157" t="s">
        <v>9482</v>
      </c>
      <c r="K2953" s="157" t="s">
        <v>4287</v>
      </c>
      <c r="L2953" s="157"/>
    </row>
    <row r="2954">
      <c r="C2954" s="12" t="s">
        <v>324</v>
      </c>
      <c r="D2954" s="157"/>
      <c r="E2954" s="157" t="s">
        <v>2791</v>
      </c>
      <c r="F2954" s="157"/>
      <c r="G2954" s="157" t="s">
        <v>9483</v>
      </c>
      <c r="H2954" s="157" t="s">
        <v>9478</v>
      </c>
      <c r="I2954" s="157" t="s">
        <v>1674</v>
      </c>
      <c r="J2954" s="157" t="s">
        <v>9484</v>
      </c>
      <c r="K2954" s="157" t="s">
        <v>4287</v>
      </c>
      <c r="L2954" s="157"/>
    </row>
    <row r="2955">
      <c r="C2955" s="12" t="s">
        <v>324</v>
      </c>
      <c r="D2955" s="12"/>
      <c r="E2955" s="12" t="s">
        <v>1585</v>
      </c>
      <c r="F2955" s="12"/>
      <c r="G2955" s="12" t="s">
        <v>9485</v>
      </c>
      <c r="H2955" s="12" t="s">
        <v>9486</v>
      </c>
      <c r="I2955" s="12" t="s">
        <v>1588</v>
      </c>
      <c r="J2955" s="12" t="s">
        <v>9487</v>
      </c>
      <c r="K2955" s="12" t="s">
        <v>3654</v>
      </c>
      <c r="L2955" s="12"/>
    </row>
    <row r="2956">
      <c r="C2956" s="12" t="s">
        <v>324</v>
      </c>
      <c r="D2956" s="12"/>
      <c r="E2956" s="12" t="s">
        <v>1585</v>
      </c>
      <c r="F2956" s="12"/>
      <c r="G2956" s="12" t="s">
        <v>9488</v>
      </c>
      <c r="H2956" s="12" t="s">
        <v>9489</v>
      </c>
      <c r="I2956" s="12" t="s">
        <v>1588</v>
      </c>
      <c r="J2956" s="12" t="s">
        <v>9490</v>
      </c>
      <c r="K2956" s="12" t="s">
        <v>3616</v>
      </c>
      <c r="L2956" s="12"/>
    </row>
    <row r="2957">
      <c r="C2957" s="12" t="s">
        <v>324</v>
      </c>
      <c r="D2957" s="12"/>
      <c r="E2957" s="12" t="s">
        <v>1585</v>
      </c>
      <c r="F2957" s="12"/>
      <c r="G2957" s="12" t="s">
        <v>9491</v>
      </c>
      <c r="H2957" s="12" t="s">
        <v>9492</v>
      </c>
      <c r="I2957" s="12" t="s">
        <v>1588</v>
      </c>
      <c r="J2957" s="12" t="s">
        <v>9493</v>
      </c>
      <c r="K2957" s="12" t="s">
        <v>3654</v>
      </c>
      <c r="L2957" s="12"/>
    </row>
    <row r="2958">
      <c r="C2958" s="12" t="s">
        <v>324</v>
      </c>
      <c r="D2958" s="12"/>
      <c r="E2958" s="12" t="s">
        <v>1585</v>
      </c>
      <c r="F2958" s="12"/>
      <c r="G2958" s="12" t="s">
        <v>9494</v>
      </c>
      <c r="H2958" s="12" t="s">
        <v>9495</v>
      </c>
      <c r="I2958" s="12" t="s">
        <v>1588</v>
      </c>
      <c r="J2958" s="12" t="s">
        <v>9496</v>
      </c>
      <c r="K2958" s="12" t="s">
        <v>1954</v>
      </c>
      <c r="L2958" s="12"/>
    </row>
    <row r="2959">
      <c r="C2959" s="12" t="s">
        <v>324</v>
      </c>
      <c r="D2959" s="12"/>
      <c r="E2959" s="12" t="s">
        <v>1585</v>
      </c>
      <c r="F2959" s="12"/>
      <c r="G2959" s="12" t="s">
        <v>9497</v>
      </c>
      <c r="H2959" s="12" t="s">
        <v>9495</v>
      </c>
      <c r="I2959" s="12" t="s">
        <v>1588</v>
      </c>
      <c r="J2959" s="12" t="s">
        <v>9498</v>
      </c>
      <c r="K2959" s="12" t="s">
        <v>3439</v>
      </c>
      <c r="L2959" s="12"/>
    </row>
    <row r="2960">
      <c r="C2960" s="12" t="s">
        <v>324</v>
      </c>
      <c r="D2960" s="12"/>
      <c r="E2960" s="12" t="s">
        <v>1585</v>
      </c>
      <c r="F2960" s="12"/>
      <c r="G2960" s="12" t="s">
        <v>9499</v>
      </c>
      <c r="H2960" s="12" t="s">
        <v>9495</v>
      </c>
      <c r="I2960" s="12" t="s">
        <v>1588</v>
      </c>
      <c r="J2960" s="12" t="s">
        <v>9500</v>
      </c>
      <c r="K2960" s="12" t="s">
        <v>3355</v>
      </c>
      <c r="L2960" s="12"/>
    </row>
    <row r="2961">
      <c r="C2961" s="12" t="s">
        <v>324</v>
      </c>
      <c r="D2961" s="12"/>
      <c r="E2961" s="12" t="s">
        <v>1585</v>
      </c>
      <c r="F2961" s="12"/>
      <c r="G2961" s="12" t="s">
        <v>9501</v>
      </c>
      <c r="H2961" s="12" t="s">
        <v>9502</v>
      </c>
      <c r="I2961" s="12" t="s">
        <v>1588</v>
      </c>
      <c r="J2961" s="12" t="s">
        <v>9503</v>
      </c>
      <c r="K2961" s="12" t="s">
        <v>1979</v>
      </c>
      <c r="L2961" s="12"/>
    </row>
    <row r="2962">
      <c r="C2962" s="12" t="s">
        <v>324</v>
      </c>
      <c r="D2962" s="12"/>
      <c r="E2962" s="12" t="s">
        <v>1585</v>
      </c>
      <c r="F2962" s="12"/>
      <c r="G2962" s="12" t="s">
        <v>9504</v>
      </c>
      <c r="H2962" s="12" t="s">
        <v>9505</v>
      </c>
      <c r="I2962" s="12" t="s">
        <v>1588</v>
      </c>
      <c r="J2962" s="12" t="s">
        <v>9506</v>
      </c>
      <c r="K2962" s="12" t="s">
        <v>1983</v>
      </c>
      <c r="L2962" s="12"/>
    </row>
    <row r="2963">
      <c r="C2963" s="12" t="s">
        <v>324</v>
      </c>
      <c r="D2963" s="12"/>
      <c r="E2963" s="12" t="s">
        <v>1585</v>
      </c>
      <c r="F2963" s="12"/>
      <c r="G2963" s="12" t="s">
        <v>9507</v>
      </c>
      <c r="H2963" s="12" t="s">
        <v>9508</v>
      </c>
      <c r="I2963" s="12" t="s">
        <v>1588</v>
      </c>
      <c r="J2963" s="12" t="s">
        <v>9509</v>
      </c>
      <c r="K2963" s="12" t="s">
        <v>3280</v>
      </c>
      <c r="L2963" s="12"/>
    </row>
    <row r="2964">
      <c r="C2964" s="12" t="s">
        <v>324</v>
      </c>
      <c r="D2964" s="12"/>
      <c r="E2964" s="12" t="s">
        <v>1597</v>
      </c>
      <c r="F2964" s="12"/>
      <c r="G2964" s="12" t="s">
        <v>9510</v>
      </c>
      <c r="H2964" s="12" t="s">
        <v>9511</v>
      </c>
      <c r="I2964" s="12" t="s">
        <v>1600</v>
      </c>
      <c r="J2964" s="12" t="s">
        <v>9512</v>
      </c>
      <c r="K2964" s="12" t="s">
        <v>1602</v>
      </c>
      <c r="L2964" s="12"/>
    </row>
    <row r="2965">
      <c r="C2965" s="12" t="s">
        <v>324</v>
      </c>
      <c r="D2965" s="12"/>
      <c r="E2965" s="12" t="s">
        <v>1597</v>
      </c>
      <c r="F2965" s="12"/>
      <c r="G2965" s="12" t="s">
        <v>9513</v>
      </c>
      <c r="H2965" s="12" t="s">
        <v>9514</v>
      </c>
      <c r="I2965" s="12" t="s">
        <v>1600</v>
      </c>
      <c r="J2965" s="12" t="s">
        <v>9515</v>
      </c>
      <c r="K2965" s="12" t="s">
        <v>1602</v>
      </c>
      <c r="L2965" s="12"/>
    </row>
    <row r="2966">
      <c r="C2966" s="12" t="s">
        <v>324</v>
      </c>
      <c r="D2966" s="12"/>
      <c r="E2966" s="12" t="s">
        <v>2765</v>
      </c>
      <c r="F2966" s="12"/>
      <c r="G2966" s="12" t="s">
        <v>9516</v>
      </c>
      <c r="H2966" s="12" t="s">
        <v>9517</v>
      </c>
      <c r="I2966" s="12" t="s">
        <v>1722</v>
      </c>
      <c r="J2966" s="12" t="s">
        <v>9518</v>
      </c>
      <c r="K2966" s="12" t="s">
        <v>1890</v>
      </c>
      <c r="L2966" s="12"/>
    </row>
    <row r="2967">
      <c r="C2967" s="12" t="s">
        <v>324</v>
      </c>
      <c r="D2967" s="12"/>
      <c r="E2967" s="12" t="s">
        <v>2765</v>
      </c>
      <c r="F2967" s="12"/>
      <c r="G2967" s="12" t="s">
        <v>9516</v>
      </c>
      <c r="H2967" s="12" t="s">
        <v>9517</v>
      </c>
      <c r="I2967" s="12" t="s">
        <v>1722</v>
      </c>
      <c r="J2967" s="12" t="s">
        <v>9519</v>
      </c>
      <c r="K2967" s="12" t="s">
        <v>1930</v>
      </c>
      <c r="L2967" s="12"/>
    </row>
    <row r="2968">
      <c r="C2968" s="12" t="s">
        <v>324</v>
      </c>
      <c r="D2968" s="12"/>
      <c r="E2968" s="12" t="s">
        <v>2765</v>
      </c>
      <c r="F2968" s="12"/>
      <c r="G2968" s="12" t="s">
        <v>9516</v>
      </c>
      <c r="H2968" s="12" t="s">
        <v>9517</v>
      </c>
      <c r="I2968" s="12" t="s">
        <v>1722</v>
      </c>
      <c r="J2968" s="12" t="s">
        <v>9520</v>
      </c>
      <c r="K2968" s="12" t="s">
        <v>1927</v>
      </c>
      <c r="L2968" s="12"/>
    </row>
    <row r="2969">
      <c r="C2969" s="12" t="s">
        <v>324</v>
      </c>
      <c r="D2969" s="12"/>
      <c r="E2969" s="12" t="s">
        <v>2749</v>
      </c>
      <c r="F2969" s="12"/>
      <c r="G2969" s="12" t="s">
        <v>9521</v>
      </c>
      <c r="H2969" s="12" t="s">
        <v>9522</v>
      </c>
      <c r="I2969" s="12" t="s">
        <v>1681</v>
      </c>
      <c r="J2969" s="12" t="s">
        <v>9523</v>
      </c>
      <c r="K2969" s="12" t="s">
        <v>9524</v>
      </c>
      <c r="L2969" s="12"/>
    </row>
    <row r="2970">
      <c r="C2970" s="12" t="s">
        <v>324</v>
      </c>
      <c r="D2970" s="12"/>
      <c r="E2970" s="12" t="s">
        <v>2749</v>
      </c>
      <c r="F2970" s="12"/>
      <c r="G2970" s="12" t="s">
        <v>9525</v>
      </c>
      <c r="H2970" s="12" t="s">
        <v>9526</v>
      </c>
      <c r="I2970" s="12" t="s">
        <v>1681</v>
      </c>
      <c r="J2970" s="12" t="s">
        <v>9527</v>
      </c>
      <c r="K2970" s="12" t="s">
        <v>9528</v>
      </c>
      <c r="L2970" s="12"/>
    </row>
    <row r="2971">
      <c r="C2971" s="12" t="s">
        <v>324</v>
      </c>
      <c r="D2971" s="12"/>
      <c r="E2971" s="12" t="s">
        <v>2749</v>
      </c>
      <c r="F2971" s="12"/>
      <c r="G2971" s="12" t="s">
        <v>9529</v>
      </c>
      <c r="H2971" s="12" t="s">
        <v>9530</v>
      </c>
      <c r="I2971" s="12" t="s">
        <v>1681</v>
      </c>
      <c r="J2971" s="12" t="s">
        <v>9531</v>
      </c>
      <c r="K2971" s="12" t="s">
        <v>9524</v>
      </c>
      <c r="L2971" s="12"/>
    </row>
    <row r="2972">
      <c r="C2972" s="12" t="s">
        <v>324</v>
      </c>
      <c r="D2972" s="12"/>
      <c r="E2972" s="12" t="s">
        <v>2749</v>
      </c>
      <c r="F2972" s="12"/>
      <c r="G2972" s="12" t="s">
        <v>9532</v>
      </c>
      <c r="H2972" s="12" t="s">
        <v>9533</v>
      </c>
      <c r="I2972" s="12" t="s">
        <v>1681</v>
      </c>
      <c r="J2972" s="12" t="s">
        <v>9534</v>
      </c>
      <c r="K2972" s="12" t="s">
        <v>9528</v>
      </c>
      <c r="L2972" s="12"/>
    </row>
    <row r="2973">
      <c r="A2973" s="108">
        <v>2003.0</v>
      </c>
      <c r="B2973" s="108" t="s">
        <v>1584</v>
      </c>
      <c r="C2973" s="153" t="s">
        <v>324</v>
      </c>
      <c r="D2973" s="141"/>
      <c r="E2973" s="141" t="s">
        <v>2783</v>
      </c>
      <c r="F2973" s="142"/>
      <c r="G2973" s="142" t="s">
        <v>9535</v>
      </c>
      <c r="H2973" s="142" t="s">
        <v>9536</v>
      </c>
      <c r="I2973" s="142" t="s">
        <v>2784</v>
      </c>
      <c r="J2973" s="142" t="s">
        <v>9537</v>
      </c>
      <c r="K2973" s="141" t="s">
        <v>2786</v>
      </c>
      <c r="L2973" s="138"/>
      <c r="M2973" s="111"/>
      <c r="N2973" s="18"/>
      <c r="O2973" s="18"/>
      <c r="P2973" s="18"/>
      <c r="Q2973" s="18"/>
      <c r="R2973" s="18"/>
      <c r="S2973" s="18"/>
      <c r="T2973" s="15"/>
      <c r="U2973" s="18"/>
      <c r="V2973" s="18"/>
      <c r="W2973" s="18"/>
      <c r="X2973" s="18"/>
      <c r="Y2973" s="18"/>
      <c r="Z2973" s="18"/>
      <c r="AA2973" s="18"/>
      <c r="AB2973" s="18"/>
      <c r="AC2973" s="18"/>
      <c r="AD2973" s="18"/>
    </row>
    <row r="2974">
      <c r="C2974" s="12" t="s">
        <v>324</v>
      </c>
      <c r="D2974" s="12"/>
      <c r="E2974" s="12" t="s">
        <v>2765</v>
      </c>
      <c r="F2974" s="12"/>
      <c r="G2974" s="12" t="s">
        <v>9538</v>
      </c>
      <c r="H2974" s="12" t="s">
        <v>9539</v>
      </c>
      <c r="I2974" s="12" t="s">
        <v>1722</v>
      </c>
      <c r="J2974" s="12" t="s">
        <v>9540</v>
      </c>
      <c r="K2974" s="12" t="s">
        <v>9541</v>
      </c>
      <c r="L2974" s="12"/>
    </row>
    <row r="2975">
      <c r="C2975" s="12" t="s">
        <v>324</v>
      </c>
      <c r="D2975" s="12"/>
      <c r="E2975" s="12" t="s">
        <v>2749</v>
      </c>
      <c r="F2975" s="12"/>
      <c r="G2975" s="12" t="s">
        <v>9542</v>
      </c>
      <c r="H2975" s="12" t="s">
        <v>9543</v>
      </c>
      <c r="I2975" s="12" t="s">
        <v>1681</v>
      </c>
      <c r="J2975" s="12" t="s">
        <v>9544</v>
      </c>
      <c r="K2975" s="12" t="s">
        <v>9545</v>
      </c>
      <c r="L2975" s="12"/>
    </row>
    <row r="2976">
      <c r="C2976" s="12" t="s">
        <v>324</v>
      </c>
      <c r="D2976" s="12"/>
      <c r="E2976" s="12" t="s">
        <v>1597</v>
      </c>
      <c r="F2976" s="12"/>
      <c r="G2976" s="12" t="s">
        <v>9546</v>
      </c>
      <c r="H2976" s="12" t="s">
        <v>9547</v>
      </c>
      <c r="I2976" s="12" t="s">
        <v>1600</v>
      </c>
      <c r="J2976" s="12" t="s">
        <v>9548</v>
      </c>
      <c r="K2976" s="12" t="s">
        <v>1602</v>
      </c>
      <c r="L2976" s="12"/>
    </row>
    <row r="2977">
      <c r="C2977" s="12" t="s">
        <v>324</v>
      </c>
      <c r="D2977" s="12"/>
      <c r="E2977" s="12" t="s">
        <v>1585</v>
      </c>
      <c r="F2977" s="12"/>
      <c r="G2977" s="12" t="s">
        <v>9549</v>
      </c>
      <c r="H2977" s="12" t="s">
        <v>9550</v>
      </c>
      <c r="I2977" s="12" t="s">
        <v>1588</v>
      </c>
      <c r="J2977" s="12" t="s">
        <v>9551</v>
      </c>
      <c r="K2977" s="12" t="s">
        <v>4019</v>
      </c>
      <c r="L2977" s="12"/>
    </row>
    <row r="2978">
      <c r="C2978" s="12" t="s">
        <v>324</v>
      </c>
      <c r="D2978" s="12"/>
      <c r="E2978" s="12" t="s">
        <v>1585</v>
      </c>
      <c r="F2978" s="12"/>
      <c r="G2978" s="12" t="s">
        <v>9552</v>
      </c>
      <c r="H2978" s="12" t="s">
        <v>9553</v>
      </c>
      <c r="I2978" s="12" t="s">
        <v>1588</v>
      </c>
      <c r="J2978" s="12" t="s">
        <v>9554</v>
      </c>
      <c r="K2978" s="12" t="s">
        <v>4019</v>
      </c>
      <c r="L2978" s="12"/>
    </row>
    <row r="2979">
      <c r="C2979" s="12" t="s">
        <v>324</v>
      </c>
      <c r="D2979" s="12"/>
      <c r="E2979" s="12" t="s">
        <v>1597</v>
      </c>
      <c r="F2979" s="12"/>
      <c r="G2979" s="12" t="s">
        <v>9555</v>
      </c>
      <c r="H2979" s="12" t="s">
        <v>9556</v>
      </c>
      <c r="I2979" s="12" t="s">
        <v>1600</v>
      </c>
      <c r="J2979" s="12" t="s">
        <v>9557</v>
      </c>
      <c r="K2979" s="12" t="s">
        <v>1602</v>
      </c>
      <c r="L2979" s="12"/>
    </row>
    <row r="2980">
      <c r="C2980" s="12" t="s">
        <v>324</v>
      </c>
      <c r="D2980" s="12"/>
      <c r="E2980" s="12" t="s">
        <v>1585</v>
      </c>
      <c r="F2980" s="12"/>
      <c r="G2980" s="12" t="s">
        <v>9558</v>
      </c>
      <c r="H2980" s="12" t="s">
        <v>9559</v>
      </c>
      <c r="I2980" s="12" t="s">
        <v>1588</v>
      </c>
      <c r="J2980" s="12" t="s">
        <v>9560</v>
      </c>
      <c r="K2980" s="12" t="s">
        <v>9561</v>
      </c>
      <c r="L2980" s="12"/>
    </row>
    <row r="2981">
      <c r="C2981" s="12" t="s">
        <v>324</v>
      </c>
      <c r="D2981" s="12"/>
      <c r="E2981" s="12" t="s">
        <v>1585</v>
      </c>
      <c r="F2981" s="12"/>
      <c r="G2981" s="12" t="s">
        <v>9516</v>
      </c>
      <c r="H2981" s="12" t="s">
        <v>9559</v>
      </c>
      <c r="I2981" s="12" t="s">
        <v>1588</v>
      </c>
      <c r="J2981" s="12" t="s">
        <v>9562</v>
      </c>
      <c r="K2981" s="12" t="s">
        <v>9563</v>
      </c>
      <c r="L2981" s="12"/>
    </row>
    <row r="2982">
      <c r="C2982" s="12" t="s">
        <v>324</v>
      </c>
      <c r="D2982" s="12"/>
      <c r="E2982" s="12" t="s">
        <v>1585</v>
      </c>
      <c r="F2982" s="12"/>
      <c r="G2982" s="12" t="s">
        <v>9564</v>
      </c>
      <c r="H2982" s="12" t="s">
        <v>9565</v>
      </c>
      <c r="I2982" s="12" t="s">
        <v>1588</v>
      </c>
      <c r="J2982" s="12" t="s">
        <v>9566</v>
      </c>
      <c r="K2982" s="12" t="s">
        <v>3840</v>
      </c>
      <c r="L2982" s="12"/>
    </row>
    <row r="2983">
      <c r="C2983" s="12" t="s">
        <v>324</v>
      </c>
      <c r="D2983" s="12"/>
      <c r="E2983" s="12" t="s">
        <v>1585</v>
      </c>
      <c r="F2983" s="12"/>
      <c r="G2983" s="12" t="s">
        <v>9567</v>
      </c>
      <c r="H2983" s="12" t="s">
        <v>9568</v>
      </c>
      <c r="I2983" s="12" t="s">
        <v>1588</v>
      </c>
      <c r="J2983" s="12" t="s">
        <v>9569</v>
      </c>
      <c r="K2983" s="12" t="s">
        <v>3840</v>
      </c>
      <c r="L2983" s="12"/>
    </row>
    <row r="2984">
      <c r="C2984" s="12" t="s">
        <v>324</v>
      </c>
      <c r="D2984" s="12"/>
      <c r="E2984" s="12" t="s">
        <v>1585</v>
      </c>
      <c r="F2984" s="12"/>
      <c r="G2984" s="12" t="s">
        <v>9570</v>
      </c>
      <c r="H2984" s="12" t="s">
        <v>9571</v>
      </c>
      <c r="I2984" s="12" t="s">
        <v>1588</v>
      </c>
      <c r="J2984" s="12" t="s">
        <v>9572</v>
      </c>
      <c r="K2984" s="12" t="s">
        <v>3840</v>
      </c>
      <c r="L2984" s="12"/>
    </row>
    <row r="2985">
      <c r="C2985" s="12" t="s">
        <v>324</v>
      </c>
      <c r="D2985" s="12"/>
      <c r="E2985" s="12" t="s">
        <v>1585</v>
      </c>
      <c r="F2985" s="12"/>
      <c r="G2985" s="12" t="s">
        <v>9573</v>
      </c>
      <c r="H2985" s="12" t="s">
        <v>9574</v>
      </c>
      <c r="I2985" s="12" t="s">
        <v>1588</v>
      </c>
      <c r="J2985" s="12" t="s">
        <v>9575</v>
      </c>
      <c r="K2985" s="12" t="s">
        <v>1975</v>
      </c>
      <c r="L2985" s="12"/>
    </row>
    <row r="2986">
      <c r="C2986" s="12" t="s">
        <v>324</v>
      </c>
      <c r="D2986" s="12"/>
      <c r="E2986" s="12" t="s">
        <v>1585</v>
      </c>
      <c r="F2986" s="12"/>
      <c r="G2986" s="12" t="s">
        <v>9576</v>
      </c>
      <c r="H2986" s="12" t="s">
        <v>9574</v>
      </c>
      <c r="I2986" s="12" t="s">
        <v>1588</v>
      </c>
      <c r="J2986" s="12" t="s">
        <v>9577</v>
      </c>
      <c r="K2986" s="12" t="s">
        <v>3446</v>
      </c>
      <c r="L2986" s="12"/>
    </row>
    <row r="2987">
      <c r="C2987" s="12" t="s">
        <v>324</v>
      </c>
      <c r="D2987" s="12"/>
      <c r="E2987" s="12" t="s">
        <v>1585</v>
      </c>
      <c r="F2987" s="12"/>
      <c r="G2987" s="12" t="s">
        <v>9578</v>
      </c>
      <c r="H2987" s="12" t="s">
        <v>9574</v>
      </c>
      <c r="I2987" s="12" t="s">
        <v>1588</v>
      </c>
      <c r="J2987" s="12" t="s">
        <v>9579</v>
      </c>
      <c r="K2987" s="12" t="s">
        <v>3488</v>
      </c>
      <c r="L2987" s="12"/>
    </row>
    <row r="2988">
      <c r="C2988" s="12" t="s">
        <v>324</v>
      </c>
      <c r="D2988" s="12"/>
      <c r="E2988" s="12" t="s">
        <v>1585</v>
      </c>
      <c r="F2988" s="12"/>
      <c r="G2988" s="12" t="s">
        <v>9580</v>
      </c>
      <c r="H2988" s="12" t="s">
        <v>9581</v>
      </c>
      <c r="I2988" s="12" t="s">
        <v>1588</v>
      </c>
      <c r="J2988" s="12" t="s">
        <v>9582</v>
      </c>
      <c r="K2988" s="12" t="s">
        <v>1959</v>
      </c>
      <c r="L2988" s="12"/>
    </row>
    <row r="2989">
      <c r="C2989" s="12" t="s">
        <v>324</v>
      </c>
      <c r="D2989" s="12"/>
      <c r="E2989" s="12" t="s">
        <v>1585</v>
      </c>
      <c r="F2989" s="12"/>
      <c r="G2989" s="12" t="s">
        <v>9583</v>
      </c>
      <c r="H2989" s="12" t="s">
        <v>9584</v>
      </c>
      <c r="I2989" s="12" t="s">
        <v>1588</v>
      </c>
      <c r="J2989" s="12" t="s">
        <v>9585</v>
      </c>
      <c r="K2989" s="12" t="s">
        <v>1959</v>
      </c>
      <c r="L2989" s="12"/>
    </row>
    <row r="2990">
      <c r="C2990" s="12" t="s">
        <v>324</v>
      </c>
      <c r="D2990" s="12"/>
      <c r="E2990" s="12" t="s">
        <v>1585</v>
      </c>
      <c r="F2990" s="12"/>
      <c r="G2990" s="12" t="s">
        <v>9586</v>
      </c>
      <c r="H2990" s="12" t="s">
        <v>9587</v>
      </c>
      <c r="I2990" s="12" t="s">
        <v>1588</v>
      </c>
      <c r="J2990" s="12" t="s">
        <v>9588</v>
      </c>
      <c r="K2990" s="12" t="s">
        <v>1959</v>
      </c>
      <c r="L2990" s="12"/>
    </row>
    <row r="2991">
      <c r="C2991" s="12" t="s">
        <v>324</v>
      </c>
      <c r="D2991" s="12"/>
      <c r="E2991" s="12" t="s">
        <v>1585</v>
      </c>
      <c r="F2991" s="12"/>
      <c r="G2991" s="12" t="s">
        <v>9589</v>
      </c>
      <c r="H2991" s="12" t="s">
        <v>9590</v>
      </c>
      <c r="I2991" s="12" t="s">
        <v>1588</v>
      </c>
      <c r="J2991" s="12" t="s">
        <v>9591</v>
      </c>
      <c r="K2991" s="12" t="s">
        <v>9158</v>
      </c>
      <c r="L2991" s="12"/>
    </row>
    <row r="2992">
      <c r="C2992" s="12" t="s">
        <v>324</v>
      </c>
      <c r="D2992" s="12"/>
      <c r="E2992" s="12" t="s">
        <v>1585</v>
      </c>
      <c r="F2992" s="12"/>
      <c r="G2992" s="12" t="s">
        <v>9592</v>
      </c>
      <c r="H2992" s="12" t="s">
        <v>9593</v>
      </c>
      <c r="I2992" s="12" t="s">
        <v>1588</v>
      </c>
      <c r="J2992" s="12" t="s">
        <v>9594</v>
      </c>
      <c r="K2992" s="12" t="s">
        <v>3381</v>
      </c>
      <c r="L2992" s="12"/>
    </row>
    <row r="2993">
      <c r="C2993" s="12" t="s">
        <v>324</v>
      </c>
      <c r="D2993" s="12"/>
      <c r="E2993" s="12" t="s">
        <v>1585</v>
      </c>
      <c r="F2993" s="12"/>
      <c r="G2993" s="12" t="s">
        <v>9592</v>
      </c>
      <c r="H2993" s="12" t="s">
        <v>9593</v>
      </c>
      <c r="I2993" s="12" t="s">
        <v>1588</v>
      </c>
      <c r="J2993" s="12" t="s">
        <v>9595</v>
      </c>
      <c r="K2993" s="12" t="s">
        <v>3384</v>
      </c>
      <c r="L2993" s="12"/>
    </row>
    <row r="2994">
      <c r="C2994" s="12" t="s">
        <v>324</v>
      </c>
      <c r="D2994" s="12"/>
      <c r="E2994" s="12" t="s">
        <v>1585</v>
      </c>
      <c r="F2994" s="12"/>
      <c r="G2994" s="12" t="s">
        <v>9596</v>
      </c>
      <c r="H2994" s="12" t="s">
        <v>9597</v>
      </c>
      <c r="I2994" s="12" t="s">
        <v>1588</v>
      </c>
      <c r="J2994" s="12" t="s">
        <v>9598</v>
      </c>
      <c r="K2994" s="12" t="s">
        <v>3372</v>
      </c>
      <c r="L2994" s="12"/>
    </row>
    <row r="2995">
      <c r="C2995" s="12" t="s">
        <v>324</v>
      </c>
      <c r="D2995" s="12"/>
      <c r="E2995" s="12" t="s">
        <v>1585</v>
      </c>
      <c r="F2995" s="12"/>
      <c r="G2995" s="12" t="s">
        <v>9599</v>
      </c>
      <c r="H2995" s="12" t="s">
        <v>9600</v>
      </c>
      <c r="I2995" s="12" t="s">
        <v>1588</v>
      </c>
      <c r="J2995" s="12" t="s">
        <v>9601</v>
      </c>
      <c r="K2995" s="12" t="s">
        <v>3384</v>
      </c>
      <c r="L2995" s="12"/>
    </row>
    <row r="2996">
      <c r="C2996" s="12" t="s">
        <v>324</v>
      </c>
      <c r="D2996" s="12"/>
      <c r="E2996" s="12" t="s">
        <v>1585</v>
      </c>
      <c r="F2996" s="12"/>
      <c r="G2996" s="12" t="s">
        <v>9599</v>
      </c>
      <c r="H2996" s="12" t="s">
        <v>9600</v>
      </c>
      <c r="I2996" s="12" t="s">
        <v>1588</v>
      </c>
      <c r="J2996" s="12" t="s">
        <v>9602</v>
      </c>
      <c r="K2996" s="12" t="s">
        <v>3381</v>
      </c>
      <c r="L2996" s="12"/>
    </row>
    <row r="2997">
      <c r="C2997" s="12" t="s">
        <v>324</v>
      </c>
      <c r="D2997" s="12"/>
      <c r="E2997" s="12" t="s">
        <v>1585</v>
      </c>
      <c r="F2997" s="12"/>
      <c r="G2997" s="12" t="s">
        <v>9603</v>
      </c>
      <c r="H2997" s="12" t="s">
        <v>9604</v>
      </c>
      <c r="I2997" s="12" t="s">
        <v>1588</v>
      </c>
      <c r="J2997" s="12" t="s">
        <v>9605</v>
      </c>
      <c r="K2997" s="12" t="s">
        <v>3372</v>
      </c>
      <c r="L2997" s="12"/>
    </row>
    <row r="2998">
      <c r="C2998" s="12" t="s">
        <v>324</v>
      </c>
      <c r="D2998" s="12"/>
      <c r="E2998" s="12" t="s">
        <v>1585</v>
      </c>
      <c r="F2998" s="12"/>
      <c r="G2998" s="12" t="s">
        <v>9606</v>
      </c>
      <c r="H2998" s="12" t="s">
        <v>9607</v>
      </c>
      <c r="I2998" s="12" t="s">
        <v>1588</v>
      </c>
      <c r="J2998" s="12" t="s">
        <v>9608</v>
      </c>
      <c r="K2998" s="12" t="s">
        <v>9158</v>
      </c>
      <c r="L2998" s="12"/>
    </row>
    <row r="2999">
      <c r="C2999" s="12" t="s">
        <v>324</v>
      </c>
      <c r="D2999" s="12"/>
      <c r="E2999" s="12" t="s">
        <v>1585</v>
      </c>
      <c r="F2999" s="12"/>
      <c r="G2999" s="12" t="s">
        <v>9609</v>
      </c>
      <c r="H2999" s="12" t="s">
        <v>9610</v>
      </c>
      <c r="I2999" s="12" t="s">
        <v>1588</v>
      </c>
      <c r="J2999" s="12" t="s">
        <v>9611</v>
      </c>
      <c r="K2999" s="12" t="s">
        <v>3372</v>
      </c>
      <c r="L2999" s="12"/>
    </row>
    <row r="3000">
      <c r="C3000" s="12" t="s">
        <v>324</v>
      </c>
      <c r="D3000" s="12"/>
      <c r="E3000" s="12" t="s">
        <v>1585</v>
      </c>
      <c r="F3000" s="12"/>
      <c r="G3000" s="12" t="s">
        <v>9612</v>
      </c>
      <c r="H3000" s="12" t="s">
        <v>9610</v>
      </c>
      <c r="I3000" s="12" t="s">
        <v>1588</v>
      </c>
      <c r="J3000" s="12" t="s">
        <v>9613</v>
      </c>
      <c r="K3000" s="12" t="s">
        <v>3381</v>
      </c>
      <c r="L3000" s="12"/>
    </row>
    <row r="3001">
      <c r="C3001" s="12" t="s">
        <v>324</v>
      </c>
      <c r="D3001" s="12"/>
      <c r="E3001" s="12" t="s">
        <v>1585</v>
      </c>
      <c r="F3001" s="12"/>
      <c r="G3001" s="12" t="s">
        <v>9612</v>
      </c>
      <c r="H3001" s="12" t="s">
        <v>9610</v>
      </c>
      <c r="I3001" s="12" t="s">
        <v>1588</v>
      </c>
      <c r="J3001" s="12" t="s">
        <v>9614</v>
      </c>
      <c r="K3001" s="12" t="s">
        <v>3384</v>
      </c>
      <c r="L3001" s="12"/>
    </row>
    <row r="3002">
      <c r="C3002" s="12" t="s">
        <v>324</v>
      </c>
      <c r="D3002" s="12"/>
      <c r="E3002" s="12" t="s">
        <v>1585</v>
      </c>
      <c r="F3002" s="12"/>
      <c r="G3002" s="12" t="s">
        <v>9615</v>
      </c>
      <c r="H3002" s="12" t="s">
        <v>9616</v>
      </c>
      <c r="I3002" s="12" t="s">
        <v>1588</v>
      </c>
      <c r="J3002" s="12" t="s">
        <v>9617</v>
      </c>
      <c r="K3002" s="12" t="s">
        <v>9158</v>
      </c>
      <c r="L3002" s="12"/>
    </row>
    <row r="3003">
      <c r="C3003" s="12" t="s">
        <v>324</v>
      </c>
      <c r="D3003" s="12"/>
      <c r="E3003" s="12" t="s">
        <v>1604</v>
      </c>
      <c r="F3003" s="12"/>
      <c r="G3003" s="12" t="s">
        <v>9618</v>
      </c>
      <c r="H3003" s="12" t="s">
        <v>9619</v>
      </c>
      <c r="I3003" s="12" t="s">
        <v>1607</v>
      </c>
      <c r="J3003" s="12" t="s">
        <v>9620</v>
      </c>
      <c r="K3003" s="12" t="s">
        <v>9621</v>
      </c>
      <c r="L3003" s="12"/>
    </row>
    <row r="3004">
      <c r="C3004" s="12" t="s">
        <v>324</v>
      </c>
      <c r="D3004" s="12"/>
      <c r="E3004" s="12" t="s">
        <v>1585</v>
      </c>
      <c r="F3004" s="12"/>
      <c r="G3004" s="12" t="s">
        <v>9622</v>
      </c>
      <c r="H3004" s="12" t="s">
        <v>9623</v>
      </c>
      <c r="I3004" s="12" t="s">
        <v>1588</v>
      </c>
      <c r="J3004" s="12" t="s">
        <v>9624</v>
      </c>
      <c r="K3004" s="12" t="s">
        <v>3492</v>
      </c>
      <c r="L3004" s="12"/>
    </row>
    <row r="3005">
      <c r="C3005" s="12" t="s">
        <v>324</v>
      </c>
      <c r="D3005" s="12"/>
      <c r="E3005" s="12" t="s">
        <v>2749</v>
      </c>
      <c r="F3005" s="12"/>
      <c r="G3005" s="12" t="s">
        <v>9625</v>
      </c>
      <c r="H3005" s="12" t="s">
        <v>9626</v>
      </c>
      <c r="I3005" s="12" t="s">
        <v>1681</v>
      </c>
      <c r="J3005" s="12" t="s">
        <v>9627</v>
      </c>
      <c r="K3005" s="12" t="s">
        <v>9281</v>
      </c>
      <c r="L3005" s="12"/>
    </row>
    <row r="3006">
      <c r="C3006" s="12" t="s">
        <v>324</v>
      </c>
      <c r="D3006" s="12"/>
      <c r="E3006" s="12" t="s">
        <v>2749</v>
      </c>
      <c r="F3006" s="12"/>
      <c r="G3006" s="12" t="s">
        <v>9628</v>
      </c>
      <c r="H3006" s="12" t="s">
        <v>9629</v>
      </c>
      <c r="I3006" s="12" t="s">
        <v>1681</v>
      </c>
      <c r="J3006" s="12" t="s">
        <v>9630</v>
      </c>
      <c r="K3006" s="12" t="s">
        <v>9150</v>
      </c>
      <c r="L3006" s="12"/>
    </row>
    <row r="3007">
      <c r="C3007" s="12" t="s">
        <v>324</v>
      </c>
      <c r="D3007" s="12"/>
      <c r="E3007" s="12" t="s">
        <v>2749</v>
      </c>
      <c r="F3007" s="12"/>
      <c r="G3007" s="12" t="s">
        <v>9631</v>
      </c>
      <c r="H3007" s="12" t="s">
        <v>9632</v>
      </c>
      <c r="I3007" s="12" t="s">
        <v>1681</v>
      </c>
      <c r="J3007" s="12" t="s">
        <v>9633</v>
      </c>
      <c r="K3007" s="12" t="s">
        <v>9154</v>
      </c>
      <c r="L3007" s="12"/>
    </row>
    <row r="3008">
      <c r="C3008" s="12" t="s">
        <v>324</v>
      </c>
      <c r="D3008" s="12"/>
      <c r="E3008" s="12" t="s">
        <v>2749</v>
      </c>
      <c r="F3008" s="12"/>
      <c r="G3008" s="12" t="s">
        <v>9634</v>
      </c>
      <c r="H3008" s="12" t="s">
        <v>9635</v>
      </c>
      <c r="I3008" s="12" t="s">
        <v>1681</v>
      </c>
      <c r="J3008" s="12" t="s">
        <v>9636</v>
      </c>
      <c r="K3008" s="12" t="s">
        <v>9473</v>
      </c>
      <c r="L3008" s="12"/>
    </row>
    <row r="3009">
      <c r="C3009" s="12" t="s">
        <v>324</v>
      </c>
      <c r="D3009" s="12"/>
      <c r="E3009" s="12" t="s">
        <v>1585</v>
      </c>
      <c r="F3009" s="12"/>
      <c r="G3009" s="12" t="s">
        <v>9637</v>
      </c>
      <c r="H3009" s="12" t="s">
        <v>9638</v>
      </c>
      <c r="I3009" s="12" t="s">
        <v>1588</v>
      </c>
      <c r="J3009" s="12" t="s">
        <v>9639</v>
      </c>
      <c r="K3009" s="12" t="s">
        <v>2027</v>
      </c>
      <c r="L3009" s="12"/>
    </row>
    <row r="3010">
      <c r="C3010" s="12" t="s">
        <v>324</v>
      </c>
      <c r="D3010" s="12"/>
      <c r="E3010" s="12" t="s">
        <v>2749</v>
      </c>
      <c r="F3010" s="12"/>
      <c r="G3010" s="12" t="s">
        <v>9640</v>
      </c>
      <c r="H3010" s="12" t="s">
        <v>9641</v>
      </c>
      <c r="I3010" s="12" t="s">
        <v>1681</v>
      </c>
      <c r="J3010" s="12" t="s">
        <v>9642</v>
      </c>
      <c r="K3010" s="12" t="s">
        <v>9150</v>
      </c>
      <c r="L3010" s="12"/>
    </row>
    <row r="3011">
      <c r="C3011" s="12" t="s">
        <v>324</v>
      </c>
      <c r="D3011" s="12"/>
      <c r="E3011" s="12" t="s">
        <v>2749</v>
      </c>
      <c r="F3011" s="12"/>
      <c r="G3011" s="12" t="s">
        <v>9643</v>
      </c>
      <c r="H3011" s="12" t="s">
        <v>9644</v>
      </c>
      <c r="I3011" s="12" t="s">
        <v>1681</v>
      </c>
      <c r="J3011" s="12" t="s">
        <v>9645</v>
      </c>
      <c r="K3011" s="12" t="s">
        <v>9154</v>
      </c>
      <c r="L3011" s="12"/>
    </row>
    <row r="3012">
      <c r="C3012" s="12" t="s">
        <v>324</v>
      </c>
      <c r="D3012" s="12"/>
      <c r="E3012" s="12" t="s">
        <v>1597</v>
      </c>
      <c r="F3012" s="12"/>
      <c r="G3012" s="12" t="s">
        <v>9646</v>
      </c>
      <c r="H3012" s="12" t="s">
        <v>9647</v>
      </c>
      <c r="I3012" s="12" t="s">
        <v>1600</v>
      </c>
      <c r="J3012" s="12" t="s">
        <v>9648</v>
      </c>
      <c r="K3012" s="12" t="s">
        <v>1798</v>
      </c>
      <c r="L3012" s="12"/>
    </row>
    <row r="3013">
      <c r="C3013" s="12" t="s">
        <v>324</v>
      </c>
      <c r="D3013" s="12"/>
      <c r="E3013" s="12" t="s">
        <v>1597</v>
      </c>
      <c r="F3013" s="12"/>
      <c r="G3013" s="12" t="s">
        <v>9646</v>
      </c>
      <c r="H3013" s="12" t="s">
        <v>9647</v>
      </c>
      <c r="I3013" s="12" t="s">
        <v>1600</v>
      </c>
      <c r="J3013" s="12" t="s">
        <v>9649</v>
      </c>
      <c r="K3013" s="12" t="s">
        <v>1795</v>
      </c>
      <c r="L3013" s="12"/>
    </row>
    <row r="3014">
      <c r="C3014" s="12" t="s">
        <v>324</v>
      </c>
      <c r="D3014" s="12"/>
      <c r="E3014" s="12" t="s">
        <v>1597</v>
      </c>
      <c r="F3014" s="12"/>
      <c r="G3014" s="12" t="s">
        <v>9650</v>
      </c>
      <c r="H3014" s="12" t="s">
        <v>9651</v>
      </c>
      <c r="I3014" s="12" t="s">
        <v>1600</v>
      </c>
      <c r="J3014" s="12" t="s">
        <v>9652</v>
      </c>
      <c r="K3014" s="12" t="s">
        <v>1795</v>
      </c>
      <c r="L3014" s="12"/>
    </row>
    <row r="3015">
      <c r="C3015" s="12" t="s">
        <v>324</v>
      </c>
      <c r="D3015" s="12"/>
      <c r="E3015" s="12" t="s">
        <v>1597</v>
      </c>
      <c r="F3015" s="12"/>
      <c r="G3015" s="12" t="s">
        <v>9650</v>
      </c>
      <c r="H3015" s="12" t="s">
        <v>9651</v>
      </c>
      <c r="I3015" s="12" t="s">
        <v>1600</v>
      </c>
      <c r="J3015" s="12" t="s">
        <v>9653</v>
      </c>
      <c r="K3015" s="12" t="s">
        <v>1798</v>
      </c>
      <c r="L3015" s="12"/>
    </row>
    <row r="3016">
      <c r="C3016" s="12" t="s">
        <v>324</v>
      </c>
      <c r="D3016" s="12"/>
      <c r="E3016" s="12" t="s">
        <v>1597</v>
      </c>
      <c r="F3016" s="12"/>
      <c r="G3016" s="12" t="s">
        <v>9654</v>
      </c>
      <c r="H3016" s="12" t="s">
        <v>9655</v>
      </c>
      <c r="I3016" s="12" t="s">
        <v>1600</v>
      </c>
      <c r="J3016" s="12" t="s">
        <v>9656</v>
      </c>
      <c r="K3016" s="12" t="s">
        <v>1795</v>
      </c>
      <c r="L3016" s="12"/>
    </row>
    <row r="3017">
      <c r="C3017" s="12" t="s">
        <v>324</v>
      </c>
      <c r="D3017" s="12"/>
      <c r="E3017" s="12" t="s">
        <v>1597</v>
      </c>
      <c r="F3017" s="12"/>
      <c r="G3017" s="12" t="s">
        <v>9654</v>
      </c>
      <c r="H3017" s="12" t="s">
        <v>9655</v>
      </c>
      <c r="I3017" s="12" t="s">
        <v>1600</v>
      </c>
      <c r="J3017" s="12" t="s">
        <v>9657</v>
      </c>
      <c r="K3017" s="12" t="s">
        <v>1798</v>
      </c>
      <c r="L3017" s="12"/>
    </row>
    <row r="3018">
      <c r="C3018" s="12" t="s">
        <v>324</v>
      </c>
      <c r="D3018" s="12"/>
      <c r="E3018" s="12" t="s">
        <v>1597</v>
      </c>
      <c r="F3018" s="12"/>
      <c r="G3018" s="12" t="s">
        <v>9658</v>
      </c>
      <c r="H3018" s="12" t="s">
        <v>9659</v>
      </c>
      <c r="I3018" s="12" t="s">
        <v>1600</v>
      </c>
      <c r="J3018" s="12" t="s">
        <v>9660</v>
      </c>
      <c r="K3018" s="12" t="s">
        <v>1798</v>
      </c>
      <c r="L3018" s="12"/>
    </row>
    <row r="3019">
      <c r="C3019" s="12" t="s">
        <v>324</v>
      </c>
      <c r="D3019" s="12"/>
      <c r="E3019" s="12" t="s">
        <v>1597</v>
      </c>
      <c r="F3019" s="12"/>
      <c r="G3019" s="12" t="s">
        <v>9658</v>
      </c>
      <c r="H3019" s="12" t="s">
        <v>9659</v>
      </c>
      <c r="I3019" s="12" t="s">
        <v>1600</v>
      </c>
      <c r="J3019" s="12" t="s">
        <v>9661</v>
      </c>
      <c r="K3019" s="12" t="s">
        <v>1795</v>
      </c>
      <c r="L3019" s="12"/>
    </row>
    <row r="3020">
      <c r="C3020" s="12" t="s">
        <v>324</v>
      </c>
      <c r="D3020" s="12"/>
      <c r="E3020" s="12" t="s">
        <v>2749</v>
      </c>
      <c r="F3020" s="12"/>
      <c r="G3020" s="12" t="s">
        <v>9662</v>
      </c>
      <c r="H3020" s="12" t="s">
        <v>9663</v>
      </c>
      <c r="I3020" s="12" t="s">
        <v>1681</v>
      </c>
      <c r="J3020" s="12" t="s">
        <v>9664</v>
      </c>
      <c r="K3020" s="12" t="s">
        <v>9665</v>
      </c>
      <c r="L3020" s="12"/>
    </row>
    <row r="3021">
      <c r="C3021" s="12" t="s">
        <v>324</v>
      </c>
      <c r="D3021" s="12"/>
      <c r="E3021" s="12" t="s">
        <v>2749</v>
      </c>
      <c r="F3021" s="12"/>
      <c r="G3021" s="12" t="s">
        <v>9662</v>
      </c>
      <c r="H3021" s="12" t="s">
        <v>9666</v>
      </c>
      <c r="I3021" s="12" t="s">
        <v>1681</v>
      </c>
      <c r="J3021" s="12" t="s">
        <v>9667</v>
      </c>
      <c r="K3021" s="12" t="s">
        <v>9668</v>
      </c>
      <c r="L3021" s="12"/>
    </row>
    <row r="3022">
      <c r="C3022" s="12" t="s">
        <v>324</v>
      </c>
      <c r="D3022" s="12"/>
      <c r="E3022" s="12" t="s">
        <v>2749</v>
      </c>
      <c r="F3022" s="12"/>
      <c r="G3022" s="12" t="s">
        <v>9669</v>
      </c>
      <c r="H3022" s="12" t="s">
        <v>9670</v>
      </c>
      <c r="I3022" s="12" t="s">
        <v>1681</v>
      </c>
      <c r="J3022" s="12" t="s">
        <v>9671</v>
      </c>
      <c r="K3022" s="12" t="s">
        <v>9665</v>
      </c>
      <c r="L3022" s="12"/>
    </row>
    <row r="3023">
      <c r="C3023" s="12" t="s">
        <v>324</v>
      </c>
      <c r="D3023" s="12"/>
      <c r="E3023" s="12" t="s">
        <v>2749</v>
      </c>
      <c r="F3023" s="12"/>
      <c r="G3023" s="12" t="s">
        <v>9669</v>
      </c>
      <c r="H3023" s="12" t="s">
        <v>9672</v>
      </c>
      <c r="I3023" s="12" t="s">
        <v>1681</v>
      </c>
      <c r="J3023" s="12" t="s">
        <v>9673</v>
      </c>
      <c r="K3023" s="12" t="s">
        <v>9668</v>
      </c>
      <c r="L3023" s="12"/>
    </row>
    <row r="3024">
      <c r="C3024" s="12" t="s">
        <v>324</v>
      </c>
      <c r="D3024" s="12"/>
      <c r="E3024" s="12" t="s">
        <v>2765</v>
      </c>
      <c r="F3024" s="12"/>
      <c r="G3024" s="12" t="s">
        <v>9674</v>
      </c>
      <c r="H3024" s="12" t="s">
        <v>9675</v>
      </c>
      <c r="I3024" s="12" t="s">
        <v>1722</v>
      </c>
      <c r="J3024" s="12" t="s">
        <v>9676</v>
      </c>
      <c r="K3024" s="12" t="s">
        <v>9677</v>
      </c>
      <c r="L3024" s="12"/>
    </row>
    <row r="3025">
      <c r="C3025" s="12" t="s">
        <v>324</v>
      </c>
      <c r="D3025" s="12"/>
      <c r="E3025" s="12" t="s">
        <v>2749</v>
      </c>
      <c r="F3025" s="12"/>
      <c r="G3025" s="12" t="s">
        <v>9678</v>
      </c>
      <c r="H3025" s="12" t="s">
        <v>9679</v>
      </c>
      <c r="I3025" s="12" t="s">
        <v>1681</v>
      </c>
      <c r="J3025" s="12" t="s">
        <v>9680</v>
      </c>
      <c r="K3025" s="12" t="s">
        <v>9524</v>
      </c>
      <c r="L3025" s="12"/>
    </row>
    <row r="3026">
      <c r="C3026" s="12" t="s">
        <v>324</v>
      </c>
      <c r="D3026" s="12"/>
      <c r="E3026" s="12" t="s">
        <v>2749</v>
      </c>
      <c r="F3026" s="12"/>
      <c r="G3026" s="12" t="s">
        <v>9681</v>
      </c>
      <c r="H3026" s="12" t="s">
        <v>9682</v>
      </c>
      <c r="I3026" s="12" t="s">
        <v>1681</v>
      </c>
      <c r="J3026" s="12" t="s">
        <v>9683</v>
      </c>
      <c r="K3026" s="12" t="s">
        <v>9528</v>
      </c>
      <c r="L3026" s="12"/>
    </row>
    <row r="3027">
      <c r="C3027" s="12" t="s">
        <v>324</v>
      </c>
      <c r="D3027" s="12"/>
      <c r="E3027" s="12" t="s">
        <v>1597</v>
      </c>
      <c r="F3027" s="12"/>
      <c r="G3027" s="12" t="s">
        <v>9684</v>
      </c>
      <c r="H3027" s="12" t="s">
        <v>9685</v>
      </c>
      <c r="I3027" s="12" t="s">
        <v>1600</v>
      </c>
      <c r="J3027" s="12" t="s">
        <v>9686</v>
      </c>
      <c r="K3027" s="12" t="s">
        <v>2048</v>
      </c>
      <c r="L3027" s="12"/>
    </row>
    <row r="3028">
      <c r="C3028" s="12" t="s">
        <v>324</v>
      </c>
      <c r="D3028" s="12"/>
      <c r="E3028" s="12" t="s">
        <v>2765</v>
      </c>
      <c r="F3028" s="12"/>
      <c r="G3028" s="12" t="s">
        <v>9687</v>
      </c>
      <c r="H3028" s="12" t="s">
        <v>9688</v>
      </c>
      <c r="I3028" s="12" t="s">
        <v>1722</v>
      </c>
      <c r="J3028" s="12" t="s">
        <v>9689</v>
      </c>
      <c r="K3028" s="12" t="s">
        <v>9677</v>
      </c>
      <c r="L3028" s="12"/>
    </row>
    <row r="3029">
      <c r="C3029" s="12" t="s">
        <v>324</v>
      </c>
      <c r="D3029" s="12"/>
      <c r="E3029" s="12" t="s">
        <v>1585</v>
      </c>
      <c r="F3029" s="12"/>
      <c r="G3029" s="12" t="s">
        <v>9690</v>
      </c>
      <c r="H3029" s="12" t="s">
        <v>9691</v>
      </c>
      <c r="I3029" s="12" t="s">
        <v>1588</v>
      </c>
      <c r="J3029" s="12" t="s">
        <v>9692</v>
      </c>
      <c r="K3029" s="12" t="s">
        <v>1916</v>
      </c>
      <c r="L3029" s="12"/>
    </row>
    <row r="3030">
      <c r="C3030" s="12" t="s">
        <v>324</v>
      </c>
      <c r="D3030" s="12"/>
      <c r="E3030" s="12" t="s">
        <v>1585</v>
      </c>
      <c r="F3030" s="12"/>
      <c r="G3030" s="12" t="s">
        <v>9693</v>
      </c>
      <c r="H3030" s="12" t="s">
        <v>9694</v>
      </c>
      <c r="I3030" s="12" t="s">
        <v>1588</v>
      </c>
      <c r="J3030" s="12" t="s">
        <v>9695</v>
      </c>
      <c r="K3030" s="12" t="s">
        <v>1921</v>
      </c>
      <c r="L3030" s="12"/>
    </row>
    <row r="3031">
      <c r="C3031" s="12" t="s">
        <v>324</v>
      </c>
      <c r="D3031" s="12"/>
      <c r="E3031" s="12" t="s">
        <v>1585</v>
      </c>
      <c r="F3031" s="12"/>
      <c r="G3031" s="12" t="s">
        <v>9696</v>
      </c>
      <c r="H3031" s="12" t="s">
        <v>9697</v>
      </c>
      <c r="I3031" s="12" t="s">
        <v>1588</v>
      </c>
      <c r="J3031" s="12" t="s">
        <v>9698</v>
      </c>
      <c r="K3031" s="12" t="s">
        <v>1808</v>
      </c>
      <c r="L3031" s="12"/>
    </row>
    <row r="3032">
      <c r="C3032" s="12" t="s">
        <v>324</v>
      </c>
      <c r="D3032" s="12"/>
      <c r="E3032" s="12" t="s">
        <v>1585</v>
      </c>
      <c r="F3032" s="12"/>
      <c r="G3032" s="12" t="s">
        <v>9699</v>
      </c>
      <c r="H3032" s="12" t="s">
        <v>9700</v>
      </c>
      <c r="I3032" s="12" t="s">
        <v>1588</v>
      </c>
      <c r="J3032" s="12" t="s">
        <v>9701</v>
      </c>
      <c r="K3032" s="12" t="s">
        <v>3483</v>
      </c>
      <c r="L3032" s="12"/>
    </row>
    <row r="3033">
      <c r="C3033" s="12" t="s">
        <v>324</v>
      </c>
      <c r="D3033" s="12"/>
      <c r="E3033" s="12" t="s">
        <v>1585</v>
      </c>
      <c r="F3033" s="12"/>
      <c r="G3033" s="12" t="s">
        <v>9702</v>
      </c>
      <c r="H3033" s="12" t="s">
        <v>9703</v>
      </c>
      <c r="I3033" s="12" t="s">
        <v>1588</v>
      </c>
      <c r="J3033" s="12" t="s">
        <v>9704</v>
      </c>
      <c r="K3033" s="12" t="s">
        <v>3483</v>
      </c>
      <c r="L3033" s="12"/>
    </row>
    <row r="3034">
      <c r="C3034" s="12" t="s">
        <v>324</v>
      </c>
      <c r="D3034" s="12"/>
      <c r="E3034" s="12" t="s">
        <v>1585</v>
      </c>
      <c r="F3034" s="12"/>
      <c r="G3034" s="12" t="s">
        <v>9705</v>
      </c>
      <c r="H3034" s="12" t="s">
        <v>9706</v>
      </c>
      <c r="I3034" s="12" t="s">
        <v>1588</v>
      </c>
      <c r="J3034" s="12" t="s">
        <v>9707</v>
      </c>
      <c r="K3034" s="12" t="s">
        <v>1921</v>
      </c>
      <c r="L3034" s="12"/>
    </row>
    <row r="3035">
      <c r="C3035" s="12" t="s">
        <v>324</v>
      </c>
      <c r="D3035" s="12"/>
      <c r="E3035" s="12" t="s">
        <v>1585</v>
      </c>
      <c r="F3035" s="12"/>
      <c r="G3035" s="12" t="s">
        <v>9708</v>
      </c>
      <c r="H3035" s="12" t="s">
        <v>9709</v>
      </c>
      <c r="I3035" s="12" t="s">
        <v>1588</v>
      </c>
      <c r="J3035" s="12" t="s">
        <v>9710</v>
      </c>
      <c r="K3035" s="12" t="s">
        <v>1921</v>
      </c>
      <c r="L3035" s="12"/>
    </row>
    <row r="3036">
      <c r="C3036" s="12" t="s">
        <v>324</v>
      </c>
      <c r="D3036" s="12"/>
      <c r="E3036" s="12" t="s">
        <v>1585</v>
      </c>
      <c r="F3036" s="12"/>
      <c r="G3036" s="12" t="s">
        <v>9711</v>
      </c>
      <c r="H3036" s="12" t="s">
        <v>9712</v>
      </c>
      <c r="I3036" s="12" t="s">
        <v>1588</v>
      </c>
      <c r="J3036" s="12" t="s">
        <v>9713</v>
      </c>
      <c r="K3036" s="12" t="s">
        <v>3463</v>
      </c>
      <c r="L3036" s="12"/>
    </row>
    <row r="3037">
      <c r="C3037" s="12" t="s">
        <v>324</v>
      </c>
      <c r="D3037" s="12"/>
      <c r="E3037" s="12" t="s">
        <v>1585</v>
      </c>
      <c r="F3037" s="12"/>
      <c r="G3037" s="12" t="s">
        <v>9714</v>
      </c>
      <c r="H3037" s="12" t="s">
        <v>9712</v>
      </c>
      <c r="I3037" s="12" t="s">
        <v>1588</v>
      </c>
      <c r="J3037" s="12" t="s">
        <v>9715</v>
      </c>
      <c r="K3037" s="12" t="s">
        <v>3459</v>
      </c>
      <c r="L3037" s="12"/>
    </row>
    <row r="3038">
      <c r="C3038" s="12" t="s">
        <v>324</v>
      </c>
      <c r="D3038" s="12"/>
      <c r="E3038" s="12" t="s">
        <v>1585</v>
      </c>
      <c r="F3038" s="12"/>
      <c r="G3038" s="12" t="s">
        <v>9716</v>
      </c>
      <c r="H3038" s="12" t="s">
        <v>9712</v>
      </c>
      <c r="I3038" s="12" t="s">
        <v>1588</v>
      </c>
      <c r="J3038" s="12" t="s">
        <v>9717</v>
      </c>
      <c r="K3038" s="12" t="s">
        <v>3467</v>
      </c>
      <c r="L3038" s="12"/>
    </row>
    <row r="3039">
      <c r="C3039" s="12" t="s">
        <v>324</v>
      </c>
      <c r="D3039" s="12"/>
      <c r="E3039" s="12" t="s">
        <v>1585</v>
      </c>
      <c r="F3039" s="12"/>
      <c r="G3039" s="12" t="s">
        <v>9718</v>
      </c>
      <c r="H3039" s="12" t="s">
        <v>9719</v>
      </c>
      <c r="I3039" s="12" t="s">
        <v>1588</v>
      </c>
      <c r="J3039" s="12" t="s">
        <v>9720</v>
      </c>
      <c r="K3039" s="12" t="s">
        <v>3463</v>
      </c>
      <c r="L3039" s="12"/>
    </row>
    <row r="3040">
      <c r="C3040" s="12" t="s">
        <v>324</v>
      </c>
      <c r="D3040" s="12"/>
      <c r="E3040" s="12" t="s">
        <v>1585</v>
      </c>
      <c r="F3040" s="12"/>
      <c r="G3040" s="12" t="s">
        <v>9721</v>
      </c>
      <c r="H3040" s="12" t="s">
        <v>9719</v>
      </c>
      <c r="I3040" s="12" t="s">
        <v>1588</v>
      </c>
      <c r="J3040" s="12" t="s">
        <v>9722</v>
      </c>
      <c r="K3040" s="12" t="s">
        <v>3459</v>
      </c>
      <c r="L3040" s="12"/>
    </row>
    <row r="3041">
      <c r="C3041" s="12" t="s">
        <v>324</v>
      </c>
      <c r="D3041" s="12"/>
      <c r="E3041" s="12" t="s">
        <v>1585</v>
      </c>
      <c r="F3041" s="12"/>
      <c r="G3041" s="12" t="s">
        <v>9723</v>
      </c>
      <c r="H3041" s="12" t="s">
        <v>9719</v>
      </c>
      <c r="I3041" s="12" t="s">
        <v>1588</v>
      </c>
      <c r="J3041" s="12" t="s">
        <v>9724</v>
      </c>
      <c r="K3041" s="12" t="s">
        <v>3467</v>
      </c>
      <c r="L3041" s="12"/>
    </row>
    <row r="3042">
      <c r="C3042" s="12" t="s">
        <v>324</v>
      </c>
      <c r="D3042" s="12"/>
      <c r="E3042" s="12" t="s">
        <v>1585</v>
      </c>
      <c r="F3042" s="12"/>
      <c r="G3042" s="12" t="s">
        <v>9725</v>
      </c>
      <c r="H3042" s="12" t="s">
        <v>9726</v>
      </c>
      <c r="I3042" s="12" t="s">
        <v>1588</v>
      </c>
      <c r="J3042" s="12" t="s">
        <v>9727</v>
      </c>
      <c r="K3042" s="12" t="s">
        <v>1916</v>
      </c>
      <c r="L3042" s="12"/>
    </row>
    <row r="3043">
      <c r="C3043" s="12" t="s">
        <v>324</v>
      </c>
      <c r="D3043" s="12"/>
      <c r="E3043" s="12" t="s">
        <v>1585</v>
      </c>
      <c r="F3043" s="12"/>
      <c r="G3043" s="12" t="s">
        <v>9728</v>
      </c>
      <c r="H3043" s="12" t="s">
        <v>9729</v>
      </c>
      <c r="I3043" s="12" t="s">
        <v>1588</v>
      </c>
      <c r="J3043" s="12" t="s">
        <v>9730</v>
      </c>
      <c r="K3043" s="12" t="s">
        <v>1916</v>
      </c>
      <c r="L3043" s="12"/>
    </row>
    <row r="3044">
      <c r="C3044" s="12" t="s">
        <v>324</v>
      </c>
      <c r="D3044" s="12"/>
      <c r="E3044" s="12" t="s">
        <v>1585</v>
      </c>
      <c r="F3044" s="12"/>
      <c r="G3044" s="12" t="s">
        <v>9731</v>
      </c>
      <c r="H3044" s="12" t="s">
        <v>9732</v>
      </c>
      <c r="I3044" s="12" t="s">
        <v>1588</v>
      </c>
      <c r="J3044" s="12" t="s">
        <v>9733</v>
      </c>
      <c r="K3044" s="12" t="s">
        <v>3499</v>
      </c>
      <c r="L3044" s="12"/>
    </row>
    <row r="3045">
      <c r="C3045" s="12" t="s">
        <v>324</v>
      </c>
      <c r="D3045" s="12"/>
      <c r="E3045" s="12" t="s">
        <v>1585</v>
      </c>
      <c r="F3045" s="12"/>
      <c r="G3045" s="12" t="s">
        <v>9734</v>
      </c>
      <c r="H3045" s="12" t="s">
        <v>9735</v>
      </c>
      <c r="I3045" s="12" t="s">
        <v>1588</v>
      </c>
      <c r="J3045" s="12" t="s">
        <v>9736</v>
      </c>
      <c r="K3045" s="12" t="s">
        <v>3499</v>
      </c>
      <c r="L3045" s="12"/>
    </row>
    <row r="3046">
      <c r="C3046" s="12" t="s">
        <v>324</v>
      </c>
      <c r="D3046" s="12"/>
      <c r="E3046" s="12" t="s">
        <v>1585</v>
      </c>
      <c r="F3046" s="12"/>
      <c r="G3046" s="12" t="s">
        <v>9737</v>
      </c>
      <c r="H3046" s="12" t="s">
        <v>9738</v>
      </c>
      <c r="I3046" s="12" t="s">
        <v>1588</v>
      </c>
      <c r="J3046" s="12" t="s">
        <v>9739</v>
      </c>
      <c r="K3046" s="12" t="s">
        <v>1975</v>
      </c>
      <c r="L3046" s="12"/>
    </row>
    <row r="3047">
      <c r="C3047" s="12" t="s">
        <v>324</v>
      </c>
      <c r="D3047" s="12"/>
      <c r="E3047" s="12" t="s">
        <v>1585</v>
      </c>
      <c r="F3047" s="12"/>
      <c r="G3047" s="12" t="s">
        <v>9740</v>
      </c>
      <c r="H3047" s="12" t="s">
        <v>9741</v>
      </c>
      <c r="I3047" s="12" t="s">
        <v>1588</v>
      </c>
      <c r="J3047" s="12" t="s">
        <v>9742</v>
      </c>
      <c r="K3047" s="12" t="s">
        <v>1975</v>
      </c>
      <c r="L3047" s="12"/>
    </row>
    <row r="3048">
      <c r="C3048" s="12" t="s">
        <v>324</v>
      </c>
      <c r="D3048" s="12"/>
      <c r="E3048" s="12" t="s">
        <v>1585</v>
      </c>
      <c r="F3048" s="12"/>
      <c r="G3048" s="12" t="s">
        <v>9743</v>
      </c>
      <c r="H3048" s="12" t="s">
        <v>9744</v>
      </c>
      <c r="I3048" s="12" t="s">
        <v>1588</v>
      </c>
      <c r="J3048" s="12" t="s">
        <v>9745</v>
      </c>
      <c r="K3048" s="12" t="s">
        <v>3659</v>
      </c>
      <c r="L3048" s="12"/>
    </row>
    <row r="3049">
      <c r="C3049" s="12" t="s">
        <v>324</v>
      </c>
      <c r="D3049" s="12"/>
      <c r="E3049" s="12" t="s">
        <v>1585</v>
      </c>
      <c r="F3049" s="12"/>
      <c r="G3049" s="12" t="s">
        <v>9746</v>
      </c>
      <c r="H3049" s="12" t="s">
        <v>9747</v>
      </c>
      <c r="I3049" s="12" t="s">
        <v>1588</v>
      </c>
      <c r="J3049" s="12" t="s">
        <v>9748</v>
      </c>
      <c r="K3049" s="12" t="s">
        <v>3659</v>
      </c>
      <c r="L3049" s="12"/>
    </row>
    <row r="3050">
      <c r="C3050" s="12" t="s">
        <v>324</v>
      </c>
      <c r="D3050" s="12"/>
      <c r="E3050" s="12" t="s">
        <v>1585</v>
      </c>
      <c r="F3050" s="12"/>
      <c r="G3050" s="12" t="s">
        <v>9749</v>
      </c>
      <c r="H3050" s="12" t="s">
        <v>9750</v>
      </c>
      <c r="I3050" s="12" t="s">
        <v>1588</v>
      </c>
      <c r="J3050" s="12" t="s">
        <v>9751</v>
      </c>
      <c r="K3050" s="12" t="s">
        <v>3472</v>
      </c>
      <c r="L3050" s="12"/>
    </row>
    <row r="3051">
      <c r="C3051" s="12" t="s">
        <v>324</v>
      </c>
      <c r="D3051" s="12"/>
      <c r="E3051" s="12" t="s">
        <v>1585</v>
      </c>
      <c r="F3051" s="12"/>
      <c r="G3051" s="12" t="s">
        <v>9752</v>
      </c>
      <c r="H3051" s="12" t="s">
        <v>9753</v>
      </c>
      <c r="I3051" s="12" t="s">
        <v>1588</v>
      </c>
      <c r="J3051" s="12" t="s">
        <v>9754</v>
      </c>
      <c r="K3051" s="12" t="s">
        <v>3472</v>
      </c>
      <c r="L3051" s="12"/>
    </row>
    <row r="3052">
      <c r="C3052" s="12" t="s">
        <v>324</v>
      </c>
      <c r="D3052" s="12"/>
      <c r="E3052" s="12" t="s">
        <v>1585</v>
      </c>
      <c r="F3052" s="12"/>
      <c r="G3052" s="12" t="s">
        <v>9755</v>
      </c>
      <c r="H3052" s="12" t="s">
        <v>9756</v>
      </c>
      <c r="I3052" s="12" t="s">
        <v>1588</v>
      </c>
      <c r="J3052" s="12" t="s">
        <v>9757</v>
      </c>
      <c r="K3052" s="12" t="s">
        <v>3376</v>
      </c>
      <c r="L3052" s="12"/>
    </row>
    <row r="3053">
      <c r="C3053" s="12" t="s">
        <v>324</v>
      </c>
      <c r="D3053" s="12"/>
      <c r="E3053" s="12" t="s">
        <v>1585</v>
      </c>
      <c r="F3053" s="12"/>
      <c r="G3053" s="12" t="s">
        <v>9758</v>
      </c>
      <c r="H3053" s="12" t="s">
        <v>9759</v>
      </c>
      <c r="I3053" s="12" t="s">
        <v>1588</v>
      </c>
      <c r="J3053" s="12" t="s">
        <v>9760</v>
      </c>
      <c r="K3053" s="12" t="s">
        <v>3376</v>
      </c>
      <c r="L3053" s="12"/>
    </row>
    <row r="3054">
      <c r="C3054" s="12" t="s">
        <v>324</v>
      </c>
      <c r="D3054" s="12"/>
      <c r="E3054" s="12" t="s">
        <v>1585</v>
      </c>
      <c r="F3054" s="12"/>
      <c r="G3054" s="12" t="s">
        <v>9761</v>
      </c>
      <c r="H3054" s="12" t="s">
        <v>9762</v>
      </c>
      <c r="I3054" s="12" t="s">
        <v>1588</v>
      </c>
      <c r="J3054" s="12" t="s">
        <v>9763</v>
      </c>
      <c r="K3054" s="12" t="s">
        <v>3280</v>
      </c>
      <c r="L3054" s="12"/>
    </row>
    <row r="3055">
      <c r="C3055" s="12" t="s">
        <v>324</v>
      </c>
      <c r="D3055" s="12"/>
      <c r="E3055" s="12" t="s">
        <v>1585</v>
      </c>
      <c r="F3055" s="12"/>
      <c r="G3055" s="12" t="s">
        <v>9764</v>
      </c>
      <c r="H3055" s="12" t="s">
        <v>9765</v>
      </c>
      <c r="I3055" s="12" t="s">
        <v>1588</v>
      </c>
      <c r="J3055" s="12" t="s">
        <v>9766</v>
      </c>
      <c r="K3055" s="12" t="s">
        <v>3280</v>
      </c>
      <c r="L3055" s="12"/>
    </row>
    <row r="3056">
      <c r="C3056" s="12" t="s">
        <v>324</v>
      </c>
      <c r="D3056" s="12"/>
      <c r="E3056" s="12" t="s">
        <v>1585</v>
      </c>
      <c r="F3056" s="12"/>
      <c r="G3056" s="12" t="s">
        <v>9767</v>
      </c>
      <c r="H3056" s="12" t="s">
        <v>9768</v>
      </c>
      <c r="I3056" s="12" t="s">
        <v>1588</v>
      </c>
      <c r="J3056" s="12" t="s">
        <v>9769</v>
      </c>
      <c r="K3056" s="12" t="s">
        <v>1983</v>
      </c>
      <c r="L3056" s="12"/>
    </row>
    <row r="3057">
      <c r="C3057" s="12" t="s">
        <v>324</v>
      </c>
      <c r="D3057" s="12"/>
      <c r="E3057" s="12" t="s">
        <v>1585</v>
      </c>
      <c r="F3057" s="12"/>
      <c r="G3057" s="12" t="s">
        <v>9770</v>
      </c>
      <c r="H3057" s="12" t="s">
        <v>9771</v>
      </c>
      <c r="I3057" s="12" t="s">
        <v>1588</v>
      </c>
      <c r="J3057" s="12" t="s">
        <v>9772</v>
      </c>
      <c r="K3057" s="12" t="s">
        <v>1979</v>
      </c>
      <c r="L3057" s="12"/>
    </row>
    <row r="3058">
      <c r="C3058" s="12" t="s">
        <v>324</v>
      </c>
      <c r="D3058" s="12"/>
      <c r="E3058" s="12" t="s">
        <v>1585</v>
      </c>
      <c r="F3058" s="12"/>
      <c r="G3058" s="12" t="s">
        <v>9773</v>
      </c>
      <c r="H3058" s="12" t="s">
        <v>9774</v>
      </c>
      <c r="I3058" s="12" t="s">
        <v>1588</v>
      </c>
      <c r="J3058" s="12" t="s">
        <v>9775</v>
      </c>
      <c r="K3058" s="12" t="s">
        <v>1983</v>
      </c>
      <c r="L3058" s="12"/>
    </row>
    <row r="3059">
      <c r="C3059" s="12" t="s">
        <v>324</v>
      </c>
      <c r="D3059" s="12"/>
      <c r="E3059" s="12" t="s">
        <v>1585</v>
      </c>
      <c r="F3059" s="12"/>
      <c r="G3059" s="12" t="s">
        <v>9776</v>
      </c>
      <c r="H3059" s="12" t="s">
        <v>9777</v>
      </c>
      <c r="I3059" s="12" t="s">
        <v>1588</v>
      </c>
      <c r="J3059" s="12" t="s">
        <v>9778</v>
      </c>
      <c r="K3059" s="12" t="s">
        <v>1979</v>
      </c>
      <c r="L3059" s="12"/>
    </row>
    <row r="3060">
      <c r="C3060" s="12" t="s">
        <v>324</v>
      </c>
      <c r="D3060" s="12"/>
      <c r="E3060" s="12" t="s">
        <v>1585</v>
      </c>
      <c r="F3060" s="12"/>
      <c r="G3060" s="12" t="s">
        <v>9779</v>
      </c>
      <c r="H3060" s="12" t="s">
        <v>9780</v>
      </c>
      <c r="I3060" s="12" t="s">
        <v>1588</v>
      </c>
      <c r="J3060" s="12" t="s">
        <v>9781</v>
      </c>
      <c r="K3060" s="12" t="s">
        <v>1808</v>
      </c>
      <c r="L3060" s="12"/>
    </row>
    <row r="3061">
      <c r="C3061" s="12" t="s">
        <v>324</v>
      </c>
      <c r="D3061" s="12"/>
      <c r="E3061" s="12" t="s">
        <v>1585</v>
      </c>
      <c r="F3061" s="12"/>
      <c r="G3061" s="12" t="s">
        <v>9782</v>
      </c>
      <c r="H3061" s="12" t="s">
        <v>9783</v>
      </c>
      <c r="I3061" s="12" t="s">
        <v>1588</v>
      </c>
      <c r="J3061" s="12" t="s">
        <v>9784</v>
      </c>
      <c r="K3061" s="12" t="s">
        <v>1808</v>
      </c>
      <c r="L3061" s="12"/>
    </row>
    <row r="3062">
      <c r="C3062" s="12" t="s">
        <v>324</v>
      </c>
      <c r="D3062" s="12"/>
      <c r="E3062" s="12" t="s">
        <v>1585</v>
      </c>
      <c r="F3062" s="12"/>
      <c r="G3062" s="12" t="s">
        <v>9785</v>
      </c>
      <c r="H3062" s="12" t="s">
        <v>9786</v>
      </c>
      <c r="I3062" s="12" t="s">
        <v>1588</v>
      </c>
      <c r="J3062" s="12" t="s">
        <v>9787</v>
      </c>
      <c r="K3062" s="12" t="s">
        <v>9285</v>
      </c>
      <c r="L3062" s="12"/>
    </row>
    <row r="3063">
      <c r="C3063" s="12" t="s">
        <v>324</v>
      </c>
      <c r="D3063" s="12"/>
      <c r="E3063" s="12" t="s">
        <v>2765</v>
      </c>
      <c r="F3063" s="12"/>
      <c r="G3063" s="12" t="s">
        <v>9126</v>
      </c>
      <c r="H3063" s="12" t="s">
        <v>9788</v>
      </c>
      <c r="I3063" s="12" t="s">
        <v>1722</v>
      </c>
      <c r="J3063" s="12" t="s">
        <v>9789</v>
      </c>
      <c r="K3063" s="12" t="s">
        <v>9790</v>
      </c>
      <c r="L3063" s="12"/>
    </row>
    <row r="3064">
      <c r="C3064" s="12" t="s">
        <v>324</v>
      </c>
      <c r="D3064" s="12"/>
      <c r="E3064" s="12" t="s">
        <v>2765</v>
      </c>
      <c r="F3064" s="12"/>
      <c r="G3064" s="12" t="s">
        <v>9791</v>
      </c>
      <c r="H3064" s="12" t="s">
        <v>9792</v>
      </c>
      <c r="I3064" s="12" t="s">
        <v>1722</v>
      </c>
      <c r="J3064" s="12" t="s">
        <v>9793</v>
      </c>
      <c r="K3064" s="12" t="s">
        <v>9794</v>
      </c>
      <c r="L3064" s="12"/>
    </row>
    <row r="3065">
      <c r="C3065" s="12" t="s">
        <v>324</v>
      </c>
      <c r="D3065" s="12"/>
      <c r="E3065" s="12" t="s">
        <v>2765</v>
      </c>
      <c r="F3065" s="12"/>
      <c r="G3065" s="12" t="s">
        <v>9132</v>
      </c>
      <c r="H3065" s="12" t="s">
        <v>9795</v>
      </c>
      <c r="I3065" s="12" t="s">
        <v>1722</v>
      </c>
      <c r="J3065" s="12" t="s">
        <v>9796</v>
      </c>
      <c r="K3065" s="12" t="s">
        <v>9790</v>
      </c>
      <c r="L3065" s="12"/>
    </row>
    <row r="3066">
      <c r="C3066" s="12" t="s">
        <v>324</v>
      </c>
      <c r="D3066" s="12"/>
      <c r="E3066" s="12" t="s">
        <v>2765</v>
      </c>
      <c r="F3066" s="12"/>
      <c r="G3066" s="12" t="s">
        <v>9797</v>
      </c>
      <c r="H3066" s="12" t="s">
        <v>9798</v>
      </c>
      <c r="I3066" s="12" t="s">
        <v>1722</v>
      </c>
      <c r="J3066" s="12" t="s">
        <v>9799</v>
      </c>
      <c r="K3066" s="12" t="s">
        <v>9800</v>
      </c>
      <c r="L3066" s="12"/>
    </row>
    <row r="3067">
      <c r="C3067" s="12" t="s">
        <v>324</v>
      </c>
      <c r="D3067" s="12"/>
      <c r="E3067" s="12" t="s">
        <v>2765</v>
      </c>
      <c r="F3067" s="12"/>
      <c r="G3067" s="12" t="s">
        <v>9801</v>
      </c>
      <c r="H3067" s="12" t="s">
        <v>9802</v>
      </c>
      <c r="I3067" s="12" t="s">
        <v>1722</v>
      </c>
      <c r="J3067" s="12" t="s">
        <v>9803</v>
      </c>
      <c r="K3067" s="12" t="s">
        <v>9794</v>
      </c>
      <c r="L3067" s="12"/>
    </row>
    <row r="3068">
      <c r="C3068" s="12" t="s">
        <v>324</v>
      </c>
      <c r="D3068" s="12"/>
      <c r="E3068" s="12" t="s">
        <v>2765</v>
      </c>
      <c r="F3068" s="12"/>
      <c r="G3068" s="12" t="s">
        <v>9138</v>
      </c>
      <c r="H3068" s="12" t="s">
        <v>9804</v>
      </c>
      <c r="I3068" s="12" t="s">
        <v>1722</v>
      </c>
      <c r="J3068" s="12" t="s">
        <v>9805</v>
      </c>
      <c r="K3068" s="12" t="s">
        <v>9790</v>
      </c>
      <c r="L3068" s="12"/>
    </row>
    <row r="3069">
      <c r="C3069" s="12" t="s">
        <v>324</v>
      </c>
      <c r="D3069" s="12"/>
      <c r="E3069" s="12" t="s">
        <v>2765</v>
      </c>
      <c r="F3069" s="12"/>
      <c r="G3069" s="12" t="s">
        <v>9806</v>
      </c>
      <c r="H3069" s="12" t="s">
        <v>9807</v>
      </c>
      <c r="I3069" s="12" t="s">
        <v>1722</v>
      </c>
      <c r="J3069" s="12" t="s">
        <v>9808</v>
      </c>
      <c r="K3069" s="12" t="s">
        <v>9794</v>
      </c>
      <c r="L3069" s="12"/>
    </row>
    <row r="3070">
      <c r="C3070" s="12" t="s">
        <v>324</v>
      </c>
      <c r="D3070" s="12"/>
      <c r="E3070" s="12" t="s">
        <v>2765</v>
      </c>
      <c r="F3070" s="12"/>
      <c r="G3070" s="12" t="s">
        <v>9809</v>
      </c>
      <c r="H3070" s="12" t="s">
        <v>9810</v>
      </c>
      <c r="I3070" s="12" t="s">
        <v>1722</v>
      </c>
      <c r="J3070" s="12" t="s">
        <v>9811</v>
      </c>
      <c r="K3070" s="12" t="s">
        <v>9794</v>
      </c>
      <c r="L3070" s="12"/>
    </row>
    <row r="3071">
      <c r="C3071" s="12" t="s">
        <v>324</v>
      </c>
      <c r="D3071" s="12"/>
      <c r="E3071" s="12" t="s">
        <v>2765</v>
      </c>
      <c r="F3071" s="12"/>
      <c r="G3071" s="12" t="s">
        <v>9812</v>
      </c>
      <c r="H3071" s="12" t="s">
        <v>9813</v>
      </c>
      <c r="I3071" s="12" t="s">
        <v>1722</v>
      </c>
      <c r="J3071" s="12" t="s">
        <v>9814</v>
      </c>
      <c r="K3071" s="12" t="s">
        <v>9794</v>
      </c>
      <c r="L3071" s="12"/>
    </row>
    <row r="3072">
      <c r="C3072" s="12" t="s">
        <v>324</v>
      </c>
      <c r="D3072" s="12"/>
      <c r="E3072" s="12" t="s">
        <v>2765</v>
      </c>
      <c r="F3072" s="12"/>
      <c r="G3072" s="12" t="s">
        <v>9815</v>
      </c>
      <c r="H3072" s="12" t="s">
        <v>9816</v>
      </c>
      <c r="I3072" s="12" t="s">
        <v>1722</v>
      </c>
      <c r="J3072" s="12" t="s">
        <v>9817</v>
      </c>
      <c r="K3072" s="12" t="s">
        <v>9794</v>
      </c>
      <c r="L3072" s="12"/>
    </row>
    <row r="3073">
      <c r="C3073" s="12" t="s">
        <v>324</v>
      </c>
      <c r="D3073" s="12"/>
      <c r="E3073" s="12" t="s">
        <v>1585</v>
      </c>
      <c r="F3073" s="12"/>
      <c r="G3073" s="12" t="s">
        <v>9818</v>
      </c>
      <c r="H3073" s="12" t="s">
        <v>9819</v>
      </c>
      <c r="I3073" s="12" t="s">
        <v>1588</v>
      </c>
      <c r="J3073" s="12" t="s">
        <v>9820</v>
      </c>
      <c r="K3073" s="12" t="s">
        <v>4019</v>
      </c>
      <c r="L3073" s="12"/>
    </row>
    <row r="3074">
      <c r="C3074" s="12" t="s">
        <v>324</v>
      </c>
      <c r="D3074" s="12"/>
      <c r="E3074" s="12" t="s">
        <v>2749</v>
      </c>
      <c r="F3074" s="12"/>
      <c r="G3074" s="12" t="s">
        <v>9821</v>
      </c>
      <c r="H3074" s="12" t="s">
        <v>9822</v>
      </c>
      <c r="I3074" s="12" t="s">
        <v>1681</v>
      </c>
      <c r="J3074" s="12" t="s">
        <v>9823</v>
      </c>
      <c r="K3074" s="12" t="s">
        <v>9665</v>
      </c>
      <c r="L3074" s="12"/>
    </row>
    <row r="3075">
      <c r="C3075" s="12" t="s">
        <v>324</v>
      </c>
      <c r="D3075" s="12"/>
      <c r="E3075" s="12" t="s">
        <v>2749</v>
      </c>
      <c r="F3075" s="12"/>
      <c r="G3075" s="12" t="s">
        <v>9821</v>
      </c>
      <c r="H3075" s="12" t="s">
        <v>9824</v>
      </c>
      <c r="I3075" s="12" t="s">
        <v>1681</v>
      </c>
      <c r="J3075" s="12" t="s">
        <v>9825</v>
      </c>
      <c r="K3075" s="12" t="s">
        <v>9668</v>
      </c>
      <c r="L3075" s="12"/>
    </row>
    <row r="3076">
      <c r="C3076" s="12" t="s">
        <v>324</v>
      </c>
      <c r="D3076" s="12"/>
      <c r="E3076" s="12" t="s">
        <v>2749</v>
      </c>
      <c r="F3076" s="12"/>
      <c r="G3076" s="12" t="s">
        <v>9826</v>
      </c>
      <c r="H3076" s="12" t="s">
        <v>9827</v>
      </c>
      <c r="I3076" s="12" t="s">
        <v>1681</v>
      </c>
      <c r="J3076" s="12" t="s">
        <v>9828</v>
      </c>
      <c r="K3076" s="12" t="s">
        <v>9665</v>
      </c>
      <c r="L3076" s="12"/>
    </row>
    <row r="3077">
      <c r="C3077" s="12" t="s">
        <v>324</v>
      </c>
      <c r="D3077" s="12"/>
      <c r="E3077" s="12" t="s">
        <v>2749</v>
      </c>
      <c r="F3077" s="12"/>
      <c r="G3077" s="12" t="s">
        <v>9826</v>
      </c>
      <c r="H3077" s="12" t="s">
        <v>9829</v>
      </c>
      <c r="I3077" s="12" t="s">
        <v>1681</v>
      </c>
      <c r="J3077" s="12" t="s">
        <v>9830</v>
      </c>
      <c r="K3077" s="12" t="s">
        <v>9668</v>
      </c>
      <c r="L3077" s="12"/>
    </row>
    <row r="3078">
      <c r="C3078" s="12" t="s">
        <v>324</v>
      </c>
      <c r="D3078" s="12"/>
      <c r="E3078" s="12" t="s">
        <v>1585</v>
      </c>
      <c r="F3078" s="12"/>
      <c r="G3078" s="12" t="s">
        <v>9831</v>
      </c>
      <c r="H3078" s="12" t="s">
        <v>9832</v>
      </c>
      <c r="I3078" s="12" t="s">
        <v>1588</v>
      </c>
      <c r="J3078" s="12" t="s">
        <v>9833</v>
      </c>
      <c r="K3078" s="12" t="s">
        <v>1693</v>
      </c>
      <c r="L3078" s="12"/>
    </row>
    <row r="3079">
      <c r="C3079" s="12" t="s">
        <v>324</v>
      </c>
      <c r="D3079" s="12"/>
      <c r="E3079" s="12" t="s">
        <v>1597</v>
      </c>
      <c r="F3079" s="12"/>
      <c r="G3079" s="12" t="s">
        <v>9834</v>
      </c>
      <c r="H3079" s="12" t="s">
        <v>9835</v>
      </c>
      <c r="I3079" s="12" t="s">
        <v>1600</v>
      </c>
      <c r="J3079" s="12" t="s">
        <v>9836</v>
      </c>
      <c r="K3079" s="12" t="s">
        <v>1782</v>
      </c>
      <c r="L3079" s="12"/>
    </row>
    <row r="3080">
      <c r="C3080" s="12" t="s">
        <v>324</v>
      </c>
      <c r="D3080" s="12"/>
      <c r="E3080" s="12" t="s">
        <v>1597</v>
      </c>
      <c r="F3080" s="12"/>
      <c r="G3080" s="12" t="s">
        <v>9834</v>
      </c>
      <c r="H3080" s="12" t="s">
        <v>9835</v>
      </c>
      <c r="I3080" s="12" t="s">
        <v>1600</v>
      </c>
      <c r="J3080" s="12" t="s">
        <v>9837</v>
      </c>
      <c r="K3080" s="12" t="s">
        <v>1602</v>
      </c>
      <c r="L3080" s="12"/>
    </row>
    <row r="3081">
      <c r="C3081" s="12" t="s">
        <v>324</v>
      </c>
      <c r="D3081" s="12"/>
      <c r="E3081" s="12" t="s">
        <v>1597</v>
      </c>
      <c r="F3081" s="12"/>
      <c r="G3081" s="12" t="s">
        <v>9838</v>
      </c>
      <c r="H3081" s="12" t="s">
        <v>9835</v>
      </c>
      <c r="I3081" s="12" t="s">
        <v>1600</v>
      </c>
      <c r="J3081" s="12" t="s">
        <v>9839</v>
      </c>
      <c r="K3081" s="12" t="s">
        <v>1787</v>
      </c>
      <c r="L3081" s="12"/>
    </row>
    <row r="3082">
      <c r="C3082" s="12" t="s">
        <v>324</v>
      </c>
      <c r="D3082" s="12"/>
      <c r="E3082" s="12" t="s">
        <v>1597</v>
      </c>
      <c r="F3082" s="12"/>
      <c r="G3082" s="12" t="s">
        <v>9840</v>
      </c>
      <c r="H3082" s="12" t="s">
        <v>9835</v>
      </c>
      <c r="I3082" s="12" t="s">
        <v>1600</v>
      </c>
      <c r="J3082" s="12" t="s">
        <v>9841</v>
      </c>
      <c r="K3082" s="12" t="s">
        <v>1791</v>
      </c>
      <c r="L3082" s="12"/>
    </row>
    <row r="3083">
      <c r="C3083" s="12" t="s">
        <v>324</v>
      </c>
      <c r="D3083" s="12"/>
      <c r="E3083" s="12" t="s">
        <v>1597</v>
      </c>
      <c r="F3083" s="12"/>
      <c r="G3083" s="12" t="s">
        <v>9842</v>
      </c>
      <c r="H3083" s="12" t="s">
        <v>9835</v>
      </c>
      <c r="I3083" s="12" t="s">
        <v>1600</v>
      </c>
      <c r="J3083" s="12" t="s">
        <v>9843</v>
      </c>
      <c r="K3083" s="12" t="s">
        <v>3406</v>
      </c>
      <c r="L3083" s="12"/>
    </row>
    <row r="3084">
      <c r="C3084" s="12" t="s">
        <v>324</v>
      </c>
      <c r="D3084" s="12"/>
      <c r="E3084" s="12" t="s">
        <v>1597</v>
      </c>
      <c r="F3084" s="12"/>
      <c r="G3084" s="12" t="s">
        <v>9844</v>
      </c>
      <c r="H3084" s="12" t="s">
        <v>9835</v>
      </c>
      <c r="I3084" s="12" t="s">
        <v>1600</v>
      </c>
      <c r="J3084" s="12" t="s">
        <v>9845</v>
      </c>
      <c r="K3084" s="12" t="s">
        <v>1795</v>
      </c>
      <c r="L3084" s="12"/>
    </row>
    <row r="3085">
      <c r="C3085" s="12" t="s">
        <v>324</v>
      </c>
      <c r="D3085" s="12"/>
      <c r="E3085" s="12" t="s">
        <v>1597</v>
      </c>
      <c r="F3085" s="12"/>
      <c r="G3085" s="12" t="s">
        <v>9844</v>
      </c>
      <c r="H3085" s="12" t="s">
        <v>9835</v>
      </c>
      <c r="I3085" s="12" t="s">
        <v>1600</v>
      </c>
      <c r="J3085" s="12" t="s">
        <v>9846</v>
      </c>
      <c r="K3085" s="12" t="s">
        <v>1798</v>
      </c>
      <c r="L3085" s="12"/>
    </row>
    <row r="3086">
      <c r="C3086" s="12" t="s">
        <v>324</v>
      </c>
      <c r="D3086" s="12"/>
      <c r="E3086" s="12" t="s">
        <v>2749</v>
      </c>
      <c r="F3086" s="12"/>
      <c r="G3086" s="12" t="s">
        <v>9847</v>
      </c>
      <c r="H3086" s="12" t="s">
        <v>9848</v>
      </c>
      <c r="I3086" s="12" t="s">
        <v>1681</v>
      </c>
      <c r="J3086" s="12" t="s">
        <v>9849</v>
      </c>
      <c r="K3086" s="12" t="s">
        <v>9150</v>
      </c>
      <c r="L3086" s="12"/>
    </row>
    <row r="3087">
      <c r="C3087" s="12" t="s">
        <v>324</v>
      </c>
      <c r="D3087" s="12"/>
      <c r="E3087" s="12" t="s">
        <v>2749</v>
      </c>
      <c r="F3087" s="12"/>
      <c r="G3087" s="12" t="s">
        <v>9850</v>
      </c>
      <c r="H3087" s="12" t="s">
        <v>9851</v>
      </c>
      <c r="I3087" s="12" t="s">
        <v>1681</v>
      </c>
      <c r="J3087" s="12" t="s">
        <v>9852</v>
      </c>
      <c r="K3087" s="12" t="s">
        <v>9154</v>
      </c>
      <c r="L3087" s="12"/>
    </row>
    <row r="3088">
      <c r="C3088" s="12" t="s">
        <v>324</v>
      </c>
      <c r="D3088" s="12"/>
      <c r="E3088" s="12" t="s">
        <v>2749</v>
      </c>
      <c r="F3088" s="12"/>
      <c r="G3088" s="12" t="s">
        <v>9853</v>
      </c>
      <c r="H3088" s="12" t="s">
        <v>9854</v>
      </c>
      <c r="I3088" s="12" t="s">
        <v>1681</v>
      </c>
      <c r="J3088" s="12" t="s">
        <v>9855</v>
      </c>
      <c r="K3088" s="12" t="s">
        <v>9473</v>
      </c>
      <c r="L3088" s="12"/>
    </row>
    <row r="3089">
      <c r="C3089" s="12" t="s">
        <v>324</v>
      </c>
      <c r="D3089" s="12"/>
      <c r="E3089" s="12" t="s">
        <v>1585</v>
      </c>
      <c r="F3089" s="12"/>
      <c r="G3089" s="12" t="s">
        <v>9856</v>
      </c>
      <c r="H3089" s="12" t="s">
        <v>9857</v>
      </c>
      <c r="I3089" s="12" t="s">
        <v>1588</v>
      </c>
      <c r="J3089" s="12" t="s">
        <v>9858</v>
      </c>
      <c r="K3089" s="12" t="s">
        <v>2027</v>
      </c>
      <c r="L3089" s="12"/>
    </row>
    <row r="3090">
      <c r="C3090" s="12" t="s">
        <v>324</v>
      </c>
      <c r="D3090" s="12"/>
      <c r="E3090" s="12" t="s">
        <v>2749</v>
      </c>
      <c r="F3090" s="12"/>
      <c r="G3090" s="12" t="s">
        <v>9859</v>
      </c>
      <c r="H3090" s="12" t="s">
        <v>9860</v>
      </c>
      <c r="I3090" s="12" t="s">
        <v>1681</v>
      </c>
      <c r="J3090" s="12" t="s">
        <v>9861</v>
      </c>
      <c r="K3090" s="12" t="s">
        <v>9150</v>
      </c>
      <c r="L3090" s="12"/>
    </row>
    <row r="3091">
      <c r="C3091" s="12" t="s">
        <v>324</v>
      </c>
      <c r="D3091" s="12"/>
      <c r="E3091" s="12" t="s">
        <v>2749</v>
      </c>
      <c r="F3091" s="12"/>
      <c r="G3091" s="12" t="s">
        <v>9862</v>
      </c>
      <c r="H3091" s="12" t="s">
        <v>9863</v>
      </c>
      <c r="I3091" s="12" t="s">
        <v>1681</v>
      </c>
      <c r="J3091" s="12" t="s">
        <v>9864</v>
      </c>
      <c r="K3091" s="12" t="s">
        <v>9154</v>
      </c>
      <c r="L3091" s="12"/>
    </row>
    <row r="3092">
      <c r="C3092" s="12" t="s">
        <v>324</v>
      </c>
      <c r="D3092" s="12"/>
      <c r="E3092" s="12" t="s">
        <v>2749</v>
      </c>
      <c r="F3092" s="12"/>
      <c r="G3092" s="12" t="s">
        <v>9865</v>
      </c>
      <c r="H3092" s="12" t="s">
        <v>9866</v>
      </c>
      <c r="I3092" s="12" t="s">
        <v>1681</v>
      </c>
      <c r="J3092" s="12" t="s">
        <v>9867</v>
      </c>
      <c r="K3092" s="12" t="s">
        <v>9150</v>
      </c>
      <c r="L3092" s="12"/>
    </row>
    <row r="3093">
      <c r="C3093" s="12" t="s">
        <v>324</v>
      </c>
      <c r="D3093" s="12"/>
      <c r="E3093" s="12" t="s">
        <v>2749</v>
      </c>
      <c r="F3093" s="12"/>
      <c r="G3093" s="12" t="s">
        <v>9868</v>
      </c>
      <c r="H3093" s="12" t="s">
        <v>9869</v>
      </c>
      <c r="I3093" s="12" t="s">
        <v>1681</v>
      </c>
      <c r="J3093" s="12" t="s">
        <v>9870</v>
      </c>
      <c r="K3093" s="12" t="s">
        <v>9154</v>
      </c>
      <c r="L3093" s="12"/>
    </row>
    <row r="3094">
      <c r="C3094" s="12" t="s">
        <v>324</v>
      </c>
      <c r="D3094" s="12"/>
      <c r="E3094" s="12" t="s">
        <v>1585</v>
      </c>
      <c r="F3094" s="12"/>
      <c r="G3094" s="12" t="s">
        <v>9871</v>
      </c>
      <c r="H3094" s="12" t="s">
        <v>9872</v>
      </c>
      <c r="I3094" s="12" t="s">
        <v>1588</v>
      </c>
      <c r="J3094" s="12" t="s">
        <v>9873</v>
      </c>
      <c r="K3094" s="12" t="s">
        <v>3659</v>
      </c>
      <c r="L3094" s="12"/>
    </row>
    <row r="3095">
      <c r="C3095" s="12" t="s">
        <v>324</v>
      </c>
      <c r="D3095" s="12"/>
      <c r="E3095" s="12" t="s">
        <v>1585</v>
      </c>
      <c r="F3095" s="12"/>
      <c r="G3095" s="12" t="s">
        <v>9874</v>
      </c>
      <c r="H3095" s="12" t="s">
        <v>9875</v>
      </c>
      <c r="I3095" s="12" t="s">
        <v>1588</v>
      </c>
      <c r="J3095" s="12" t="s">
        <v>9876</v>
      </c>
      <c r="K3095" s="12" t="s">
        <v>3504</v>
      </c>
      <c r="L3095" s="12"/>
    </row>
    <row r="3096">
      <c r="C3096" s="12" t="s">
        <v>324</v>
      </c>
      <c r="D3096" s="12"/>
      <c r="E3096" s="12" t="s">
        <v>1585</v>
      </c>
      <c r="F3096" s="12"/>
      <c r="G3096" s="12" t="s">
        <v>9877</v>
      </c>
      <c r="H3096" s="12" t="s">
        <v>9878</v>
      </c>
      <c r="I3096" s="12" t="s">
        <v>1588</v>
      </c>
      <c r="J3096" s="12" t="s">
        <v>9879</v>
      </c>
      <c r="K3096" s="12" t="s">
        <v>3616</v>
      </c>
      <c r="L3096" s="12"/>
    </row>
    <row r="3097">
      <c r="C3097" s="12" t="s">
        <v>324</v>
      </c>
      <c r="D3097" s="12"/>
      <c r="E3097" s="12" t="s">
        <v>1585</v>
      </c>
      <c r="F3097" s="12"/>
      <c r="G3097" s="12" t="s">
        <v>9880</v>
      </c>
      <c r="H3097" s="12" t="s">
        <v>9878</v>
      </c>
      <c r="I3097" s="12" t="s">
        <v>1588</v>
      </c>
      <c r="J3097" s="12" t="s">
        <v>9881</v>
      </c>
      <c r="K3097" s="12" t="s">
        <v>3654</v>
      </c>
      <c r="L3097" s="12"/>
    </row>
    <row r="3098">
      <c r="C3098" s="12" t="s">
        <v>324</v>
      </c>
      <c r="D3098" s="12"/>
      <c r="E3098" s="12" t="s">
        <v>2749</v>
      </c>
      <c r="F3098" s="12"/>
      <c r="G3098" s="12" t="s">
        <v>9882</v>
      </c>
      <c r="H3098" s="12" t="s">
        <v>9883</v>
      </c>
      <c r="I3098" s="12" t="s">
        <v>1681</v>
      </c>
      <c r="J3098" s="12" t="s">
        <v>9884</v>
      </c>
      <c r="K3098" s="12" t="s">
        <v>9150</v>
      </c>
      <c r="L3098" s="12"/>
    </row>
    <row r="3099">
      <c r="C3099" s="12" t="s">
        <v>324</v>
      </c>
      <c r="D3099" s="12"/>
      <c r="E3099" s="12" t="s">
        <v>2749</v>
      </c>
      <c r="F3099" s="12"/>
      <c r="G3099" s="12" t="s">
        <v>9885</v>
      </c>
      <c r="H3099" s="12" t="s">
        <v>9886</v>
      </c>
      <c r="I3099" s="12" t="s">
        <v>1681</v>
      </c>
      <c r="J3099" s="12" t="s">
        <v>9887</v>
      </c>
      <c r="K3099" s="12" t="s">
        <v>9154</v>
      </c>
      <c r="L3099" s="12"/>
    </row>
    <row r="3100">
      <c r="C3100" s="12" t="s">
        <v>324</v>
      </c>
      <c r="D3100" s="12"/>
      <c r="E3100" s="12" t="s">
        <v>2749</v>
      </c>
      <c r="F3100" s="12"/>
      <c r="G3100" s="12" t="s">
        <v>9888</v>
      </c>
      <c r="H3100" s="12" t="s">
        <v>9889</v>
      </c>
      <c r="I3100" s="12" t="s">
        <v>1681</v>
      </c>
      <c r="J3100" s="12" t="s">
        <v>9890</v>
      </c>
      <c r="K3100" s="12" t="s">
        <v>9473</v>
      </c>
      <c r="L3100" s="12"/>
    </row>
    <row r="3101">
      <c r="C3101" s="12" t="s">
        <v>324</v>
      </c>
      <c r="D3101" s="12"/>
      <c r="E3101" s="12" t="s">
        <v>1585</v>
      </c>
      <c r="F3101" s="12"/>
      <c r="G3101" s="12" t="s">
        <v>9891</v>
      </c>
      <c r="H3101" s="12" t="s">
        <v>9892</v>
      </c>
      <c r="I3101" s="12" t="s">
        <v>1588</v>
      </c>
      <c r="J3101" s="12" t="s">
        <v>9893</v>
      </c>
      <c r="K3101" s="12" t="s">
        <v>1821</v>
      </c>
      <c r="L3101" s="12"/>
    </row>
    <row r="3102">
      <c r="C3102" s="12" t="s">
        <v>324</v>
      </c>
      <c r="D3102" s="12" t="s">
        <v>325</v>
      </c>
      <c r="E3102" s="12" t="s">
        <v>4183</v>
      </c>
      <c r="F3102" s="12" t="s">
        <v>330</v>
      </c>
      <c r="G3102" s="12" t="s">
        <v>9894</v>
      </c>
      <c r="H3102" s="12" t="s">
        <v>9895</v>
      </c>
      <c r="I3102" s="12" t="s">
        <v>1715</v>
      </c>
      <c r="J3102" s="12" t="s">
        <v>9896</v>
      </c>
      <c r="K3102" s="12" t="s">
        <v>1717</v>
      </c>
      <c r="L3102" s="12" t="s">
        <v>1718</v>
      </c>
    </row>
    <row r="3103">
      <c r="C3103" s="12" t="s">
        <v>324</v>
      </c>
      <c r="D3103" s="12" t="s">
        <v>325</v>
      </c>
      <c r="E3103" s="12" t="s">
        <v>2783</v>
      </c>
      <c r="F3103" s="12" t="s">
        <v>330</v>
      </c>
      <c r="G3103" s="12" t="s">
        <v>9903</v>
      </c>
      <c r="H3103" s="12" t="s">
        <v>9536</v>
      </c>
      <c r="I3103" s="12" t="s">
        <v>2784</v>
      </c>
      <c r="J3103" s="12" t="s">
        <v>9537</v>
      </c>
      <c r="K3103" s="12" t="s">
        <v>2786</v>
      </c>
      <c r="L3103" s="12" t="s">
        <v>2787</v>
      </c>
    </row>
    <row r="3104">
      <c r="C3104" s="12" t="s">
        <v>324</v>
      </c>
      <c r="D3104" s="12" t="s">
        <v>325</v>
      </c>
      <c r="E3104" s="12" t="s">
        <v>1656</v>
      </c>
      <c r="F3104" s="12" t="s">
        <v>330</v>
      </c>
      <c r="G3104" s="12" t="s">
        <v>9904</v>
      </c>
      <c r="H3104" s="12" t="s">
        <v>9905</v>
      </c>
      <c r="I3104" s="12" t="s">
        <v>1637</v>
      </c>
      <c r="J3104" s="12" t="s">
        <v>9906</v>
      </c>
      <c r="K3104" s="12" t="s">
        <v>1660</v>
      </c>
      <c r="L3104" s="12" t="s">
        <v>1661</v>
      </c>
    </row>
    <row r="3105">
      <c r="C3105" s="12" t="s">
        <v>324</v>
      </c>
      <c r="D3105" s="12" t="s">
        <v>325</v>
      </c>
      <c r="E3105" s="12" t="s">
        <v>1654</v>
      </c>
      <c r="F3105" s="12" t="s">
        <v>330</v>
      </c>
      <c r="G3105" s="12" t="s">
        <v>9910</v>
      </c>
      <c r="H3105" s="12" t="s">
        <v>9911</v>
      </c>
      <c r="I3105" s="12" t="s">
        <v>1600</v>
      </c>
      <c r="J3105" s="12" t="s">
        <v>9912</v>
      </c>
      <c r="K3105" s="12" t="s">
        <v>2048</v>
      </c>
      <c r="L3105" s="12" t="s">
        <v>2049</v>
      </c>
    </row>
    <row r="3106">
      <c r="C3106" s="12" t="s">
        <v>324</v>
      </c>
      <c r="D3106" s="12" t="s">
        <v>325</v>
      </c>
      <c r="E3106" s="12" t="s">
        <v>1654</v>
      </c>
      <c r="F3106" s="12" t="s">
        <v>330</v>
      </c>
      <c r="G3106" s="12" t="s">
        <v>9916</v>
      </c>
      <c r="H3106" s="12" t="s">
        <v>9917</v>
      </c>
      <c r="I3106" s="12" t="s">
        <v>1600</v>
      </c>
      <c r="J3106" s="12" t="s">
        <v>9918</v>
      </c>
      <c r="K3106" s="12" t="s">
        <v>2048</v>
      </c>
      <c r="L3106" s="12" t="s">
        <v>2049</v>
      </c>
    </row>
    <row r="3107">
      <c r="C3107" s="12" t="s">
        <v>324</v>
      </c>
      <c r="D3107" s="12" t="s">
        <v>325</v>
      </c>
      <c r="E3107" s="12" t="s">
        <v>1654</v>
      </c>
      <c r="F3107" s="12" t="s">
        <v>330</v>
      </c>
      <c r="G3107" s="12" t="s">
        <v>9922</v>
      </c>
      <c r="H3107" s="12" t="s">
        <v>9923</v>
      </c>
      <c r="I3107" s="12" t="s">
        <v>1600</v>
      </c>
      <c r="J3107" s="12" t="s">
        <v>9924</v>
      </c>
      <c r="K3107" s="12" t="s">
        <v>1602</v>
      </c>
      <c r="L3107" s="12" t="s">
        <v>1603</v>
      </c>
    </row>
    <row r="3108">
      <c r="C3108" s="12" t="s">
        <v>324</v>
      </c>
      <c r="D3108" s="12" t="s">
        <v>325</v>
      </c>
      <c r="E3108" s="12" t="s">
        <v>1654</v>
      </c>
      <c r="F3108" s="12" t="s">
        <v>330</v>
      </c>
      <c r="G3108" s="12" t="s">
        <v>9928</v>
      </c>
      <c r="H3108" s="12" t="s">
        <v>9929</v>
      </c>
      <c r="I3108" s="12" t="s">
        <v>1600</v>
      </c>
      <c r="J3108" s="12" t="s">
        <v>9930</v>
      </c>
      <c r="K3108" s="12" t="s">
        <v>1602</v>
      </c>
      <c r="L3108" s="12" t="s">
        <v>1603</v>
      </c>
    </row>
    <row r="3109">
      <c r="C3109" s="12" t="s">
        <v>324</v>
      </c>
      <c r="D3109" s="12" t="s">
        <v>325</v>
      </c>
      <c r="E3109" s="12" t="s">
        <v>1654</v>
      </c>
      <c r="F3109" s="12" t="s">
        <v>330</v>
      </c>
      <c r="G3109" s="12" t="s">
        <v>9922</v>
      </c>
      <c r="H3109" s="12" t="s">
        <v>9923</v>
      </c>
      <c r="I3109" s="12" t="s">
        <v>1600</v>
      </c>
      <c r="J3109" s="12" t="s">
        <v>9934</v>
      </c>
      <c r="K3109" s="12" t="s">
        <v>1782</v>
      </c>
      <c r="L3109" s="12" t="s">
        <v>1783</v>
      </c>
    </row>
    <row r="3110">
      <c r="C3110" s="12" t="s">
        <v>324</v>
      </c>
      <c r="D3110" s="12" t="s">
        <v>325</v>
      </c>
      <c r="E3110" s="12" t="s">
        <v>1654</v>
      </c>
      <c r="F3110" s="12" t="s">
        <v>330</v>
      </c>
      <c r="G3110" s="12" t="s">
        <v>9928</v>
      </c>
      <c r="H3110" s="12" t="s">
        <v>9929</v>
      </c>
      <c r="I3110" s="12" t="s">
        <v>1600</v>
      </c>
      <c r="J3110" s="12" t="s">
        <v>9936</v>
      </c>
      <c r="K3110" s="12" t="s">
        <v>1782</v>
      </c>
      <c r="L3110" s="12" t="s">
        <v>1783</v>
      </c>
    </row>
    <row r="3111">
      <c r="C3111" s="12" t="s">
        <v>324</v>
      </c>
      <c r="D3111" s="12" t="s">
        <v>325</v>
      </c>
      <c r="E3111" s="12" t="s">
        <v>1671</v>
      </c>
      <c r="F3111" s="12" t="s">
        <v>330</v>
      </c>
      <c r="G3111" s="12" t="s">
        <v>9938</v>
      </c>
      <c r="H3111" s="12" t="s">
        <v>9939</v>
      </c>
      <c r="I3111" s="12" t="s">
        <v>1674</v>
      </c>
      <c r="J3111" s="12" t="s">
        <v>9940</v>
      </c>
      <c r="K3111" s="12" t="s">
        <v>4273</v>
      </c>
      <c r="L3111" s="12" t="s">
        <v>4618</v>
      </c>
    </row>
    <row r="3112">
      <c r="C3112" s="12" t="s">
        <v>324</v>
      </c>
      <c r="D3112" s="12" t="s">
        <v>325</v>
      </c>
      <c r="E3112" s="12" t="s">
        <v>1671</v>
      </c>
      <c r="F3112" s="12" t="s">
        <v>330</v>
      </c>
      <c r="G3112" s="12" t="s">
        <v>9944</v>
      </c>
      <c r="H3112" s="12" t="s">
        <v>9945</v>
      </c>
      <c r="I3112" s="12" t="s">
        <v>1674</v>
      </c>
      <c r="J3112" s="12" t="s">
        <v>9946</v>
      </c>
      <c r="K3112" s="12" t="s">
        <v>4273</v>
      </c>
      <c r="L3112" s="12" t="s">
        <v>4618</v>
      </c>
    </row>
    <row r="3113">
      <c r="C3113" s="12" t="s">
        <v>324</v>
      </c>
      <c r="D3113" s="12" t="s">
        <v>325</v>
      </c>
      <c r="E3113" s="12" t="s">
        <v>1678</v>
      </c>
      <c r="F3113" s="12" t="s">
        <v>330</v>
      </c>
      <c r="G3113" s="12" t="s">
        <v>9957</v>
      </c>
      <c r="H3113" s="12" t="s">
        <v>9958</v>
      </c>
      <c r="I3113" s="12" t="s">
        <v>1681</v>
      </c>
      <c r="J3113" s="12" t="s">
        <v>9959</v>
      </c>
      <c r="K3113" s="12" t="s">
        <v>9084</v>
      </c>
      <c r="L3113" s="12" t="s">
        <v>9956</v>
      </c>
    </row>
    <row r="3114">
      <c r="C3114" s="12" t="s">
        <v>324</v>
      </c>
      <c r="D3114" s="12" t="s">
        <v>325</v>
      </c>
      <c r="E3114" s="12" t="s">
        <v>1678</v>
      </c>
      <c r="F3114" s="12" t="s">
        <v>330</v>
      </c>
      <c r="G3114" s="12" t="s">
        <v>9966</v>
      </c>
      <c r="H3114" s="12" t="s">
        <v>9967</v>
      </c>
      <c r="I3114" s="12" t="s">
        <v>1681</v>
      </c>
      <c r="J3114" s="12" t="s">
        <v>9968</v>
      </c>
      <c r="K3114" s="12" t="s">
        <v>9084</v>
      </c>
      <c r="L3114" s="12" t="s">
        <v>9956</v>
      </c>
    </row>
    <row r="3115">
      <c r="C3115" s="12" t="s">
        <v>324</v>
      </c>
      <c r="D3115" s="12" t="s">
        <v>325</v>
      </c>
      <c r="E3115" s="12" t="s">
        <v>1729</v>
      </c>
      <c r="F3115" s="12" t="s">
        <v>330</v>
      </c>
      <c r="G3115" s="12" t="s">
        <v>9977</v>
      </c>
      <c r="H3115" s="12" t="s">
        <v>9978</v>
      </c>
      <c r="I3115" s="12" t="s">
        <v>1607</v>
      </c>
      <c r="J3115" s="12" t="s">
        <v>9979</v>
      </c>
      <c r="K3115" s="12" t="s">
        <v>9975</v>
      </c>
      <c r="L3115" s="12" t="s">
        <v>9976</v>
      </c>
    </row>
    <row r="3116">
      <c r="C3116" s="12" t="s">
        <v>324</v>
      </c>
      <c r="D3116" s="12" t="s">
        <v>325</v>
      </c>
      <c r="E3116" s="12" t="s">
        <v>1729</v>
      </c>
      <c r="F3116" s="12" t="s">
        <v>330</v>
      </c>
      <c r="G3116" s="12" t="s">
        <v>9983</v>
      </c>
      <c r="H3116" s="12" t="s">
        <v>9984</v>
      </c>
      <c r="I3116" s="12" t="s">
        <v>1607</v>
      </c>
      <c r="J3116" s="12" t="s">
        <v>9985</v>
      </c>
      <c r="K3116" s="12" t="s">
        <v>9975</v>
      </c>
      <c r="L3116" s="12" t="s">
        <v>9976</v>
      </c>
    </row>
    <row r="3117">
      <c r="C3117" s="12" t="s">
        <v>324</v>
      </c>
      <c r="D3117" s="12" t="s">
        <v>325</v>
      </c>
      <c r="E3117" s="12" t="s">
        <v>1729</v>
      </c>
      <c r="F3117" s="12" t="s">
        <v>330</v>
      </c>
      <c r="G3117" s="12" t="s">
        <v>9989</v>
      </c>
      <c r="H3117" s="12" t="s">
        <v>9990</v>
      </c>
      <c r="I3117" s="12" t="s">
        <v>1607</v>
      </c>
      <c r="J3117" s="12" t="s">
        <v>9991</v>
      </c>
      <c r="K3117" s="12" t="s">
        <v>9975</v>
      </c>
      <c r="L3117" s="12" t="s">
        <v>9976</v>
      </c>
    </row>
    <row r="3118">
      <c r="C3118" s="12" t="s">
        <v>324</v>
      </c>
      <c r="D3118" s="12" t="s">
        <v>325</v>
      </c>
      <c r="E3118" s="12" t="s">
        <v>1729</v>
      </c>
      <c r="F3118" s="12" t="s">
        <v>330</v>
      </c>
      <c r="G3118" s="12" t="s">
        <v>9995</v>
      </c>
      <c r="H3118" s="12" t="s">
        <v>9996</v>
      </c>
      <c r="I3118" s="12" t="s">
        <v>1607</v>
      </c>
      <c r="J3118" s="12" t="s">
        <v>9997</v>
      </c>
      <c r="K3118" s="12" t="s">
        <v>9975</v>
      </c>
      <c r="L3118" s="12" t="s">
        <v>9976</v>
      </c>
    </row>
    <row r="3119">
      <c r="C3119" s="12" t="s">
        <v>324</v>
      </c>
      <c r="D3119" s="12" t="s">
        <v>325</v>
      </c>
      <c r="E3119" s="12" t="s">
        <v>1719</v>
      </c>
      <c r="F3119" s="12" t="s">
        <v>330</v>
      </c>
      <c r="G3119" s="12" t="s">
        <v>10007</v>
      </c>
      <c r="H3119" s="12" t="s">
        <v>10008</v>
      </c>
      <c r="I3119" s="12" t="s">
        <v>1722</v>
      </c>
      <c r="J3119" s="12" t="s">
        <v>10009</v>
      </c>
      <c r="K3119" s="12" t="s">
        <v>9800</v>
      </c>
      <c r="L3119" s="12" t="s">
        <v>10006</v>
      </c>
    </row>
    <row r="3120">
      <c r="C3120" s="12" t="s">
        <v>324</v>
      </c>
      <c r="D3120" s="12" t="s">
        <v>325</v>
      </c>
      <c r="E3120" s="12" t="s">
        <v>1719</v>
      </c>
      <c r="F3120" s="12" t="s">
        <v>330</v>
      </c>
      <c r="G3120" s="12" t="s">
        <v>9960</v>
      </c>
      <c r="H3120" s="12" t="s">
        <v>10014</v>
      </c>
      <c r="I3120" s="12" t="s">
        <v>1722</v>
      </c>
      <c r="J3120" s="12" t="s">
        <v>10015</v>
      </c>
      <c r="K3120" s="12" t="s">
        <v>9800</v>
      </c>
      <c r="L3120" s="12" t="s">
        <v>10006</v>
      </c>
    </row>
    <row r="3121">
      <c r="A3121" s="126">
        <v>2005.0</v>
      </c>
      <c r="B3121" s="127" t="s">
        <v>1711</v>
      </c>
      <c r="C3121" s="127" t="s">
        <v>335</v>
      </c>
      <c r="D3121" s="127"/>
      <c r="E3121" s="127" t="s">
        <v>2765</v>
      </c>
      <c r="F3121" s="127"/>
      <c r="G3121" s="127" t="s">
        <v>10018</v>
      </c>
      <c r="H3121" s="127" t="s">
        <v>10019</v>
      </c>
      <c r="I3121" s="127" t="s">
        <v>1722</v>
      </c>
      <c r="J3121" s="127" t="s">
        <v>10020</v>
      </c>
      <c r="K3121" s="127" t="s">
        <v>1930</v>
      </c>
      <c r="L3121" s="127" t="s">
        <v>1931</v>
      </c>
      <c r="M3121" s="145"/>
    </row>
    <row r="3122">
      <c r="A3122" s="119">
        <v>2006.0</v>
      </c>
      <c r="B3122" s="120" t="s">
        <v>1685</v>
      </c>
      <c r="C3122" s="120" t="s">
        <v>335</v>
      </c>
      <c r="D3122" s="120"/>
      <c r="E3122" s="120" t="s">
        <v>1597</v>
      </c>
      <c r="F3122" s="120"/>
      <c r="G3122" s="120" t="s">
        <v>10021</v>
      </c>
      <c r="H3122" s="120" t="s">
        <v>10022</v>
      </c>
      <c r="I3122" s="120" t="s">
        <v>1600</v>
      </c>
      <c r="J3122" s="120" t="s">
        <v>10023</v>
      </c>
      <c r="K3122" s="120" t="s">
        <v>3406</v>
      </c>
      <c r="L3122" s="120" t="s">
        <v>3407</v>
      </c>
      <c r="M3122" s="147"/>
    </row>
    <row r="3123">
      <c r="A3123" s="119">
        <v>2004.0</v>
      </c>
      <c r="B3123" s="120" t="s">
        <v>1685</v>
      </c>
      <c r="C3123" s="120" t="s">
        <v>335</v>
      </c>
      <c r="D3123" s="120"/>
      <c r="E3123" s="120" t="s">
        <v>1585</v>
      </c>
      <c r="F3123" s="120"/>
      <c r="G3123" s="120" t="s">
        <v>10024</v>
      </c>
      <c r="H3123" s="120" t="s">
        <v>10025</v>
      </c>
      <c r="I3123" s="120" t="s">
        <v>1588</v>
      </c>
      <c r="J3123" s="120" t="s">
        <v>10026</v>
      </c>
      <c r="K3123" s="120" t="s">
        <v>10027</v>
      </c>
      <c r="L3123" s="120" t="s">
        <v>10028</v>
      </c>
      <c r="M3123" s="147"/>
    </row>
    <row r="3124">
      <c r="C3124" s="12" t="s">
        <v>335</v>
      </c>
      <c r="D3124" s="12" t="s">
        <v>336</v>
      </c>
      <c r="E3124" s="12" t="s">
        <v>1654</v>
      </c>
      <c r="F3124" s="12" t="s">
        <v>340</v>
      </c>
      <c r="G3124" s="12" t="s">
        <v>10029</v>
      </c>
      <c r="H3124" s="12" t="s">
        <v>10030</v>
      </c>
      <c r="I3124" s="12" t="s">
        <v>1600</v>
      </c>
      <c r="J3124" s="12" t="s">
        <v>10031</v>
      </c>
      <c r="K3124" s="12" t="s">
        <v>1602</v>
      </c>
      <c r="L3124" s="12" t="s">
        <v>1603</v>
      </c>
    </row>
    <row r="3125">
      <c r="C3125" s="12" t="s">
        <v>335</v>
      </c>
      <c r="D3125" s="12" t="s">
        <v>336</v>
      </c>
      <c r="E3125" s="12" t="s">
        <v>1654</v>
      </c>
      <c r="F3125" s="12" t="s">
        <v>340</v>
      </c>
      <c r="G3125" s="12" t="s">
        <v>10029</v>
      </c>
      <c r="H3125" s="12" t="s">
        <v>10030</v>
      </c>
      <c r="I3125" s="12" t="s">
        <v>1600</v>
      </c>
      <c r="J3125" s="12" t="s">
        <v>10032</v>
      </c>
      <c r="K3125" s="12" t="s">
        <v>1782</v>
      </c>
      <c r="L3125" s="12" t="s">
        <v>1783</v>
      </c>
    </row>
    <row r="3126">
      <c r="C3126" s="12" t="s">
        <v>335</v>
      </c>
      <c r="D3126" s="12" t="s">
        <v>336</v>
      </c>
      <c r="E3126" s="12" t="s">
        <v>1654</v>
      </c>
      <c r="F3126" s="12" t="s">
        <v>340</v>
      </c>
      <c r="G3126" s="12" t="s">
        <v>10033</v>
      </c>
      <c r="H3126" s="12" t="s">
        <v>10034</v>
      </c>
      <c r="I3126" s="12" t="s">
        <v>1600</v>
      </c>
      <c r="J3126" s="12" t="s">
        <v>10035</v>
      </c>
      <c r="K3126" s="12" t="s">
        <v>1782</v>
      </c>
      <c r="L3126" s="12" t="s">
        <v>1783</v>
      </c>
    </row>
    <row r="3127">
      <c r="A3127" s="108">
        <v>2020.0</v>
      </c>
      <c r="B3127" s="108" t="s">
        <v>1584</v>
      </c>
      <c r="C3127" s="108" t="s">
        <v>346</v>
      </c>
      <c r="D3127" s="115"/>
      <c r="E3127" s="115" t="s">
        <v>1634</v>
      </c>
      <c r="F3127" s="115"/>
      <c r="G3127" s="115" t="s">
        <v>10036</v>
      </c>
      <c r="H3127" s="115" t="s">
        <v>10037</v>
      </c>
      <c r="I3127" s="115" t="s">
        <v>1637</v>
      </c>
      <c r="J3127" s="115" t="s">
        <v>10038</v>
      </c>
      <c r="K3127" s="115" t="s">
        <v>2777</v>
      </c>
      <c r="L3127" s="138"/>
      <c r="M3127" s="111"/>
      <c r="N3127" s="18"/>
      <c r="O3127" s="113"/>
      <c r="P3127" s="113"/>
      <c r="Q3127" s="18"/>
      <c r="R3127" s="18"/>
      <c r="S3127" s="15"/>
      <c r="T3127" s="18"/>
      <c r="U3127" s="18"/>
      <c r="V3127" s="18"/>
      <c r="W3127" s="18"/>
      <c r="X3127" s="18"/>
      <c r="Y3127" s="18"/>
      <c r="Z3127" s="18"/>
      <c r="AA3127" s="18"/>
      <c r="AB3127" s="18"/>
      <c r="AC3127" s="18"/>
      <c r="AD3127" s="18"/>
    </row>
    <row r="3128">
      <c r="A3128" s="108">
        <v>2021.0</v>
      </c>
      <c r="B3128" s="108" t="s">
        <v>1584</v>
      </c>
      <c r="C3128" s="108" t="s">
        <v>346</v>
      </c>
      <c r="D3128" s="115"/>
      <c r="E3128" s="115" t="s">
        <v>1634</v>
      </c>
      <c r="F3128" s="115"/>
      <c r="G3128" s="115" t="s">
        <v>10036</v>
      </c>
      <c r="H3128" s="115" t="s">
        <v>10037</v>
      </c>
      <c r="I3128" s="115" t="s">
        <v>1637</v>
      </c>
      <c r="J3128" s="115" t="s">
        <v>10039</v>
      </c>
      <c r="K3128" s="115" t="s">
        <v>1660</v>
      </c>
      <c r="L3128" s="138"/>
      <c r="M3128" s="111"/>
      <c r="N3128" s="18"/>
      <c r="O3128" s="113"/>
      <c r="P3128" s="113"/>
      <c r="Q3128" s="113"/>
      <c r="R3128" s="113"/>
      <c r="S3128" s="15"/>
      <c r="T3128" s="18"/>
      <c r="U3128" s="18"/>
      <c r="V3128" s="18"/>
      <c r="W3128" s="18"/>
      <c r="X3128" s="18"/>
      <c r="Y3128" s="18"/>
      <c r="Z3128" s="18"/>
      <c r="AA3128" s="18"/>
      <c r="AB3128" s="18"/>
      <c r="AC3128" s="18"/>
      <c r="AD3128" s="18"/>
    </row>
    <row r="3129">
      <c r="A3129" s="108">
        <v>2022.0</v>
      </c>
      <c r="B3129" s="108" t="s">
        <v>1584</v>
      </c>
      <c r="C3129" s="108" t="s">
        <v>346</v>
      </c>
      <c r="D3129" s="115"/>
      <c r="E3129" s="115" t="s">
        <v>1634</v>
      </c>
      <c r="F3129" s="115"/>
      <c r="G3129" s="115" t="s">
        <v>10036</v>
      </c>
      <c r="H3129" s="115" t="s">
        <v>10037</v>
      </c>
      <c r="I3129" s="115" t="s">
        <v>1637</v>
      </c>
      <c r="J3129" s="115" t="s">
        <v>10040</v>
      </c>
      <c r="K3129" s="115" t="s">
        <v>1833</v>
      </c>
      <c r="L3129" s="138"/>
      <c r="M3129" s="111"/>
      <c r="N3129" s="18"/>
      <c r="O3129" s="113"/>
      <c r="P3129" s="113"/>
      <c r="Q3129" s="18"/>
      <c r="R3129" s="18"/>
      <c r="S3129" s="15"/>
      <c r="T3129" s="18"/>
      <c r="U3129" s="18"/>
      <c r="V3129" s="18"/>
      <c r="W3129" s="18"/>
      <c r="X3129" s="18"/>
      <c r="Y3129" s="18"/>
      <c r="Z3129" s="18"/>
      <c r="AA3129" s="18"/>
      <c r="AB3129" s="18"/>
      <c r="AC3129" s="18"/>
      <c r="AD3129" s="18"/>
    </row>
    <row r="3130">
      <c r="A3130" s="108">
        <v>2024.0</v>
      </c>
      <c r="B3130" s="108" t="s">
        <v>1584</v>
      </c>
      <c r="C3130" s="108" t="s">
        <v>346</v>
      </c>
      <c r="D3130" s="115"/>
      <c r="E3130" s="115" t="s">
        <v>1585</v>
      </c>
      <c r="F3130" s="115"/>
      <c r="G3130" s="115" t="s">
        <v>10041</v>
      </c>
      <c r="H3130" s="115" t="s">
        <v>10037</v>
      </c>
      <c r="I3130" s="115" t="s">
        <v>1588</v>
      </c>
      <c r="J3130" s="115" t="s">
        <v>10042</v>
      </c>
      <c r="K3130" s="115" t="s">
        <v>2007</v>
      </c>
      <c r="L3130" s="138"/>
      <c r="M3130" s="111"/>
      <c r="N3130" s="18"/>
      <c r="O3130" s="113"/>
      <c r="P3130" s="113"/>
      <c r="Q3130" s="113"/>
      <c r="R3130" s="113"/>
      <c r="S3130" s="15"/>
      <c r="T3130" s="18"/>
      <c r="U3130" s="18"/>
      <c r="V3130" s="18"/>
      <c r="W3130" s="18"/>
      <c r="X3130" s="18"/>
      <c r="Y3130" s="18"/>
      <c r="Z3130" s="18"/>
      <c r="AA3130" s="18"/>
      <c r="AB3130" s="18"/>
      <c r="AC3130" s="18"/>
      <c r="AD3130" s="18"/>
    </row>
    <row r="3131">
      <c r="A3131" s="108">
        <v>2033.0</v>
      </c>
      <c r="B3131" s="108" t="s">
        <v>1584</v>
      </c>
      <c r="C3131" s="108" t="s">
        <v>346</v>
      </c>
      <c r="D3131" s="115"/>
      <c r="E3131" s="115" t="s">
        <v>2765</v>
      </c>
      <c r="F3131" s="115"/>
      <c r="G3131" s="115" t="s">
        <v>10043</v>
      </c>
      <c r="H3131" s="115" t="s">
        <v>10044</v>
      </c>
      <c r="I3131" s="115" t="s">
        <v>1722</v>
      </c>
      <c r="J3131" s="115" t="s">
        <v>10045</v>
      </c>
      <c r="K3131" s="115" t="s">
        <v>1890</v>
      </c>
      <c r="L3131" s="138"/>
      <c r="M3131" s="111"/>
      <c r="N3131" s="18"/>
      <c r="O3131" s="113"/>
      <c r="P3131" s="113"/>
      <c r="Q3131" s="18"/>
      <c r="R3131" s="18"/>
      <c r="S3131" s="15"/>
      <c r="T3131" s="18"/>
      <c r="U3131" s="18"/>
      <c r="V3131" s="18"/>
      <c r="W3131" s="18"/>
      <c r="X3131" s="18"/>
      <c r="Y3131" s="18"/>
      <c r="Z3131" s="18"/>
      <c r="AA3131" s="18"/>
      <c r="AB3131" s="18"/>
      <c r="AC3131" s="18"/>
      <c r="AD3131" s="18"/>
    </row>
    <row r="3132">
      <c r="A3132" s="108">
        <v>2031.0</v>
      </c>
      <c r="B3132" s="108" t="s">
        <v>1584</v>
      </c>
      <c r="C3132" s="108" t="s">
        <v>346</v>
      </c>
      <c r="D3132" s="115"/>
      <c r="E3132" s="115" t="s">
        <v>1585</v>
      </c>
      <c r="F3132" s="115"/>
      <c r="G3132" s="115" t="s">
        <v>10037</v>
      </c>
      <c r="H3132" s="115" t="s">
        <v>10046</v>
      </c>
      <c r="I3132" s="115" t="s">
        <v>1588</v>
      </c>
      <c r="J3132" s="115" t="s">
        <v>10047</v>
      </c>
      <c r="K3132" s="115" t="s">
        <v>10048</v>
      </c>
      <c r="L3132" s="138"/>
      <c r="M3132" s="111"/>
      <c r="N3132" s="18"/>
      <c r="O3132" s="113"/>
      <c r="P3132" s="113"/>
      <c r="Q3132" s="18"/>
      <c r="R3132" s="18"/>
      <c r="S3132" s="15"/>
      <c r="T3132" s="18"/>
      <c r="U3132" s="18"/>
      <c r="V3132" s="18"/>
      <c r="W3132" s="18"/>
      <c r="X3132" s="18"/>
      <c r="Y3132" s="18"/>
      <c r="Z3132" s="18"/>
      <c r="AA3132" s="18"/>
      <c r="AB3132" s="18"/>
      <c r="AC3132" s="18"/>
      <c r="AD3132" s="18"/>
    </row>
    <row r="3133">
      <c r="A3133" s="108">
        <v>2008.0</v>
      </c>
      <c r="B3133" s="108" t="s">
        <v>1584</v>
      </c>
      <c r="C3133" s="108" t="s">
        <v>346</v>
      </c>
      <c r="D3133" s="115"/>
      <c r="E3133" s="115" t="s">
        <v>2749</v>
      </c>
      <c r="F3133" s="115"/>
      <c r="G3133" s="115" t="s">
        <v>10049</v>
      </c>
      <c r="H3133" s="115" t="s">
        <v>10050</v>
      </c>
      <c r="I3133" s="115" t="s">
        <v>1681</v>
      </c>
      <c r="J3133" s="115" t="s">
        <v>10051</v>
      </c>
      <c r="K3133" s="115" t="s">
        <v>1683</v>
      </c>
      <c r="L3133" s="138"/>
      <c r="M3133" s="111"/>
      <c r="N3133" s="18"/>
      <c r="O3133" s="18"/>
      <c r="P3133" s="18"/>
      <c r="Q3133" s="18"/>
      <c r="R3133" s="18"/>
      <c r="S3133" s="18"/>
      <c r="T3133" s="15"/>
      <c r="U3133" s="18"/>
      <c r="V3133" s="18"/>
      <c r="W3133" s="18"/>
      <c r="X3133" s="18"/>
      <c r="Y3133" s="18"/>
      <c r="Z3133" s="18"/>
      <c r="AA3133" s="18"/>
      <c r="AB3133" s="18"/>
      <c r="AC3133" s="18"/>
      <c r="AD3133" s="18"/>
    </row>
    <row r="3134">
      <c r="A3134" s="108">
        <v>2007.0</v>
      </c>
      <c r="B3134" s="108" t="s">
        <v>1584</v>
      </c>
      <c r="C3134" s="108" t="s">
        <v>346</v>
      </c>
      <c r="D3134" s="115"/>
      <c r="E3134" s="115" t="s">
        <v>2749</v>
      </c>
      <c r="F3134" s="115"/>
      <c r="G3134" s="115" t="s">
        <v>10052</v>
      </c>
      <c r="H3134" s="115" t="s">
        <v>10053</v>
      </c>
      <c r="I3134" s="115" t="s">
        <v>1681</v>
      </c>
      <c r="J3134" s="115" t="s">
        <v>10054</v>
      </c>
      <c r="K3134" s="115" t="s">
        <v>1683</v>
      </c>
      <c r="L3134" s="138"/>
      <c r="M3134" s="111"/>
      <c r="N3134" s="18"/>
      <c r="O3134" s="18"/>
      <c r="P3134" s="18"/>
      <c r="Q3134" s="18"/>
      <c r="R3134" s="18"/>
      <c r="S3134" s="18"/>
      <c r="T3134" s="15"/>
      <c r="U3134" s="18"/>
      <c r="V3134" s="18"/>
      <c r="W3134" s="18"/>
      <c r="X3134" s="18"/>
      <c r="Y3134" s="18"/>
      <c r="Z3134" s="18"/>
      <c r="AA3134" s="18"/>
      <c r="AB3134" s="18"/>
      <c r="AC3134" s="18"/>
      <c r="AD3134" s="18"/>
    </row>
    <row r="3135">
      <c r="A3135" s="108">
        <v>2032.0</v>
      </c>
      <c r="B3135" s="108" t="s">
        <v>1584</v>
      </c>
      <c r="C3135" s="108" t="s">
        <v>346</v>
      </c>
      <c r="D3135" s="115"/>
      <c r="E3135" s="115" t="s">
        <v>2825</v>
      </c>
      <c r="F3135" s="115"/>
      <c r="G3135" s="115" t="s">
        <v>10055</v>
      </c>
      <c r="H3135" s="115" t="s">
        <v>10056</v>
      </c>
      <c r="I3135" s="115" t="s">
        <v>1715</v>
      </c>
      <c r="J3135" s="115" t="s">
        <v>10057</v>
      </c>
      <c r="K3135" s="115" t="s">
        <v>1717</v>
      </c>
      <c r="L3135" s="138"/>
      <c r="M3135" s="111"/>
      <c r="N3135" s="18"/>
      <c r="O3135" s="18"/>
      <c r="P3135" s="18"/>
      <c r="Q3135" s="18"/>
      <c r="R3135" s="18"/>
      <c r="S3135" s="18"/>
      <c r="T3135" s="15"/>
      <c r="U3135" s="18"/>
      <c r="V3135" s="18"/>
      <c r="W3135" s="18"/>
      <c r="X3135" s="18"/>
      <c r="Y3135" s="18"/>
      <c r="Z3135" s="18"/>
      <c r="AA3135" s="18"/>
      <c r="AB3135" s="18"/>
      <c r="AC3135" s="18"/>
      <c r="AD3135" s="18"/>
    </row>
    <row r="3136">
      <c r="A3136" s="108">
        <v>2034.0</v>
      </c>
      <c r="B3136" s="108" t="s">
        <v>1584</v>
      </c>
      <c r="C3136" s="108" t="s">
        <v>346</v>
      </c>
      <c r="D3136" s="115"/>
      <c r="E3136" s="115" t="s">
        <v>1597</v>
      </c>
      <c r="F3136" s="115"/>
      <c r="G3136" s="115" t="s">
        <v>10058</v>
      </c>
      <c r="H3136" s="115" t="s">
        <v>10059</v>
      </c>
      <c r="I3136" s="115" t="s">
        <v>1600</v>
      </c>
      <c r="J3136" s="115" t="s">
        <v>10060</v>
      </c>
      <c r="K3136" s="115" t="s">
        <v>1782</v>
      </c>
      <c r="L3136" s="138"/>
      <c r="M3136" s="111"/>
      <c r="N3136" s="18"/>
      <c r="O3136" s="18"/>
      <c r="P3136" s="18"/>
      <c r="Q3136" s="18"/>
      <c r="R3136" s="18"/>
      <c r="S3136" s="18"/>
      <c r="T3136" s="15"/>
      <c r="U3136" s="18"/>
      <c r="V3136" s="18"/>
      <c r="W3136" s="18"/>
      <c r="X3136" s="18"/>
      <c r="Y3136" s="18"/>
      <c r="Z3136" s="18"/>
      <c r="AA3136" s="18"/>
      <c r="AB3136" s="18"/>
      <c r="AC3136" s="18"/>
      <c r="AD3136" s="18"/>
    </row>
    <row r="3137">
      <c r="A3137" s="108">
        <v>2035.0</v>
      </c>
      <c r="B3137" s="108" t="s">
        <v>1584</v>
      </c>
      <c r="C3137" s="108" t="s">
        <v>346</v>
      </c>
      <c r="D3137" s="115"/>
      <c r="E3137" s="115" t="s">
        <v>1597</v>
      </c>
      <c r="F3137" s="115"/>
      <c r="G3137" s="115" t="s">
        <v>10058</v>
      </c>
      <c r="H3137" s="115" t="s">
        <v>10059</v>
      </c>
      <c r="I3137" s="115" t="s">
        <v>1600</v>
      </c>
      <c r="J3137" s="115" t="s">
        <v>10061</v>
      </c>
      <c r="K3137" s="115" t="s">
        <v>1602</v>
      </c>
      <c r="L3137" s="138"/>
      <c r="M3137" s="111"/>
      <c r="N3137" s="18"/>
      <c r="O3137" s="113"/>
      <c r="P3137" s="113"/>
      <c r="Q3137" s="18"/>
      <c r="R3137" s="18"/>
      <c r="S3137" s="15"/>
      <c r="T3137" s="18"/>
      <c r="U3137" s="18"/>
      <c r="V3137" s="18"/>
      <c r="W3137" s="18"/>
      <c r="X3137" s="18"/>
      <c r="Y3137" s="18"/>
      <c r="Z3137" s="18"/>
      <c r="AA3137" s="18"/>
      <c r="AB3137" s="18"/>
      <c r="AC3137" s="18"/>
      <c r="AD3137" s="18"/>
    </row>
    <row r="3138">
      <c r="A3138" s="108">
        <v>2036.0</v>
      </c>
      <c r="B3138" s="108" t="s">
        <v>1584</v>
      </c>
      <c r="C3138" s="108" t="s">
        <v>346</v>
      </c>
      <c r="D3138" s="115"/>
      <c r="E3138" s="115" t="s">
        <v>1597</v>
      </c>
      <c r="F3138" s="115"/>
      <c r="G3138" s="115" t="s">
        <v>10058</v>
      </c>
      <c r="H3138" s="115" t="s">
        <v>10059</v>
      </c>
      <c r="I3138" s="115" t="s">
        <v>1600</v>
      </c>
      <c r="J3138" s="115" t="s">
        <v>10062</v>
      </c>
      <c r="K3138" s="115" t="s">
        <v>3315</v>
      </c>
      <c r="L3138" s="138"/>
      <c r="M3138" s="111"/>
      <c r="N3138" s="18"/>
      <c r="O3138" s="113"/>
      <c r="P3138" s="113"/>
      <c r="Q3138" s="18"/>
      <c r="R3138" s="18"/>
      <c r="S3138" s="15"/>
      <c r="T3138" s="18"/>
      <c r="U3138" s="18"/>
      <c r="V3138" s="18"/>
      <c r="W3138" s="18"/>
      <c r="X3138" s="18"/>
      <c r="Y3138" s="18"/>
      <c r="Z3138" s="18"/>
      <c r="AA3138" s="18"/>
      <c r="AB3138" s="18"/>
      <c r="AC3138" s="18"/>
      <c r="AD3138" s="18"/>
    </row>
    <row r="3139">
      <c r="A3139" s="108">
        <v>2037.0</v>
      </c>
      <c r="B3139" s="108" t="s">
        <v>1584</v>
      </c>
      <c r="C3139" s="108" t="s">
        <v>346</v>
      </c>
      <c r="D3139" s="115"/>
      <c r="E3139" s="115" t="s">
        <v>1597</v>
      </c>
      <c r="F3139" s="115"/>
      <c r="G3139" s="115" t="s">
        <v>10058</v>
      </c>
      <c r="H3139" s="115" t="s">
        <v>10063</v>
      </c>
      <c r="I3139" s="115" t="s">
        <v>1600</v>
      </c>
      <c r="J3139" s="115" t="s">
        <v>10064</v>
      </c>
      <c r="K3139" s="115" t="s">
        <v>10065</v>
      </c>
      <c r="L3139" s="138"/>
      <c r="M3139" s="111"/>
      <c r="N3139" s="18"/>
      <c r="O3139" s="113"/>
      <c r="P3139" s="113"/>
      <c r="Q3139" s="18"/>
      <c r="R3139" s="18"/>
      <c r="S3139" s="15"/>
      <c r="T3139" s="18"/>
      <c r="U3139" s="18"/>
      <c r="V3139" s="18"/>
      <c r="W3139" s="18"/>
      <c r="X3139" s="18"/>
      <c r="Y3139" s="18"/>
      <c r="Z3139" s="18"/>
      <c r="AA3139" s="18"/>
      <c r="AB3139" s="18"/>
      <c r="AC3139" s="18"/>
      <c r="AD3139" s="18"/>
    </row>
    <row r="3140">
      <c r="A3140" s="108">
        <v>2026.0</v>
      </c>
      <c r="B3140" s="108" t="s">
        <v>1584</v>
      </c>
      <c r="C3140" s="108" t="s">
        <v>346</v>
      </c>
      <c r="D3140" s="115"/>
      <c r="E3140" s="115" t="s">
        <v>1585</v>
      </c>
      <c r="F3140" s="115"/>
      <c r="G3140" s="115" t="s">
        <v>10066</v>
      </c>
      <c r="H3140" s="115" t="s">
        <v>10067</v>
      </c>
      <c r="I3140" s="115" t="s">
        <v>1588</v>
      </c>
      <c r="J3140" s="115" t="s">
        <v>10068</v>
      </c>
      <c r="K3140" s="115" t="s">
        <v>1693</v>
      </c>
      <c r="L3140" s="138"/>
      <c r="M3140" s="111"/>
      <c r="N3140" s="18"/>
      <c r="O3140" s="113"/>
      <c r="P3140" s="113"/>
      <c r="Q3140" s="18"/>
      <c r="R3140" s="18"/>
      <c r="S3140" s="15"/>
      <c r="T3140" s="18"/>
      <c r="U3140" s="18"/>
      <c r="V3140" s="18"/>
      <c r="W3140" s="18"/>
      <c r="X3140" s="18"/>
      <c r="Y3140" s="18"/>
      <c r="Z3140" s="18"/>
      <c r="AA3140" s="18"/>
      <c r="AB3140" s="18"/>
      <c r="AC3140" s="18"/>
      <c r="AD3140" s="18"/>
    </row>
    <row r="3141">
      <c r="A3141" s="108">
        <v>2030.0</v>
      </c>
      <c r="B3141" s="108" t="s">
        <v>1584</v>
      </c>
      <c r="C3141" s="108" t="s">
        <v>346</v>
      </c>
      <c r="D3141" s="115"/>
      <c r="E3141" s="115" t="s">
        <v>1585</v>
      </c>
      <c r="F3141" s="115"/>
      <c r="G3141" s="115" t="s">
        <v>10069</v>
      </c>
      <c r="H3141" s="115" t="s">
        <v>10070</v>
      </c>
      <c r="I3141" s="115" t="s">
        <v>1588</v>
      </c>
      <c r="J3141" s="115" t="s">
        <v>10071</v>
      </c>
      <c r="K3141" s="115" t="s">
        <v>10072</v>
      </c>
      <c r="L3141" s="138"/>
      <c r="M3141" s="111"/>
      <c r="N3141" s="18"/>
      <c r="O3141" s="113"/>
      <c r="P3141" s="113"/>
      <c r="Q3141" s="18"/>
      <c r="R3141" s="18"/>
      <c r="S3141" s="15"/>
      <c r="T3141" s="18"/>
      <c r="U3141" s="18"/>
      <c r="V3141" s="18"/>
      <c r="W3141" s="18"/>
      <c r="X3141" s="18"/>
      <c r="Y3141" s="18"/>
      <c r="Z3141" s="18"/>
      <c r="AA3141" s="18"/>
      <c r="AB3141" s="18"/>
      <c r="AC3141" s="18"/>
      <c r="AD3141" s="18"/>
    </row>
    <row r="3142">
      <c r="A3142" s="108">
        <v>2010.0</v>
      </c>
      <c r="B3142" s="108" t="s">
        <v>1584</v>
      </c>
      <c r="C3142" s="108" t="s">
        <v>346</v>
      </c>
      <c r="D3142" s="115"/>
      <c r="E3142" s="115" t="s">
        <v>1604</v>
      </c>
      <c r="F3142" s="115"/>
      <c r="G3142" s="115" t="s">
        <v>10073</v>
      </c>
      <c r="H3142" s="115" t="s">
        <v>10074</v>
      </c>
      <c r="I3142" s="115" t="s">
        <v>1607</v>
      </c>
      <c r="J3142" s="115" t="s">
        <v>10075</v>
      </c>
      <c r="K3142" s="115" t="s">
        <v>10076</v>
      </c>
      <c r="L3142" s="138"/>
      <c r="M3142" s="111"/>
      <c r="N3142" s="18"/>
      <c r="O3142" s="113"/>
      <c r="P3142" s="113"/>
      <c r="Q3142" s="113"/>
      <c r="R3142" s="113"/>
      <c r="S3142" s="15"/>
      <c r="T3142" s="18"/>
      <c r="U3142" s="18"/>
      <c r="V3142" s="18"/>
      <c r="W3142" s="18"/>
      <c r="X3142" s="18"/>
      <c r="Y3142" s="18"/>
      <c r="Z3142" s="18"/>
      <c r="AA3142" s="18"/>
      <c r="AB3142" s="18"/>
      <c r="AC3142" s="18"/>
      <c r="AD3142" s="18"/>
    </row>
    <row r="3143">
      <c r="A3143" s="108">
        <v>2011.0</v>
      </c>
      <c r="B3143" s="108" t="s">
        <v>1584</v>
      </c>
      <c r="C3143" s="108" t="s">
        <v>346</v>
      </c>
      <c r="D3143" s="115"/>
      <c r="E3143" s="115" t="s">
        <v>1604</v>
      </c>
      <c r="F3143" s="115"/>
      <c r="G3143" s="115" t="s">
        <v>10073</v>
      </c>
      <c r="H3143" s="115" t="s">
        <v>10074</v>
      </c>
      <c r="I3143" s="115" t="s">
        <v>1607</v>
      </c>
      <c r="J3143" s="115" t="s">
        <v>10077</v>
      </c>
      <c r="K3143" s="115" t="s">
        <v>10001</v>
      </c>
      <c r="L3143" s="138"/>
      <c r="M3143" s="111"/>
      <c r="N3143" s="18"/>
      <c r="O3143" s="18"/>
      <c r="P3143" s="18"/>
      <c r="Q3143" s="18"/>
      <c r="R3143" s="18"/>
      <c r="S3143" s="18"/>
      <c r="T3143" s="15"/>
      <c r="U3143" s="18"/>
      <c r="V3143" s="18"/>
      <c r="W3143" s="18"/>
      <c r="X3143" s="18"/>
      <c r="Y3143" s="18"/>
      <c r="Z3143" s="18"/>
      <c r="AA3143" s="18"/>
      <c r="AB3143" s="18"/>
      <c r="AC3143" s="18"/>
      <c r="AD3143" s="18"/>
    </row>
    <row r="3144">
      <c r="A3144" s="108">
        <v>2012.0</v>
      </c>
      <c r="B3144" s="108" t="s">
        <v>1584</v>
      </c>
      <c r="C3144" s="108" t="s">
        <v>346</v>
      </c>
      <c r="D3144" s="115"/>
      <c r="E3144" s="115" t="s">
        <v>1604</v>
      </c>
      <c r="F3144" s="115"/>
      <c r="G3144" s="115" t="s">
        <v>10073</v>
      </c>
      <c r="H3144" s="115" t="s">
        <v>10074</v>
      </c>
      <c r="I3144" s="115" t="s">
        <v>1607</v>
      </c>
      <c r="J3144" s="115" t="s">
        <v>10078</v>
      </c>
      <c r="K3144" s="115" t="s">
        <v>10079</v>
      </c>
      <c r="L3144" s="138"/>
      <c r="M3144" s="111"/>
      <c r="N3144" s="18"/>
      <c r="O3144" s="18"/>
      <c r="P3144" s="18"/>
      <c r="Q3144" s="18"/>
      <c r="R3144" s="18"/>
      <c r="S3144" s="18"/>
      <c r="T3144" s="15"/>
      <c r="U3144" s="18"/>
      <c r="V3144" s="18"/>
      <c r="W3144" s="18"/>
      <c r="X3144" s="18"/>
      <c r="Y3144" s="18"/>
      <c r="Z3144" s="18"/>
      <c r="AA3144" s="18"/>
      <c r="AB3144" s="18"/>
      <c r="AC3144" s="18"/>
      <c r="AD3144" s="18"/>
    </row>
    <row r="3145">
      <c r="A3145" s="108">
        <v>2014.0</v>
      </c>
      <c r="B3145" s="108" t="s">
        <v>1584</v>
      </c>
      <c r="C3145" s="108" t="s">
        <v>346</v>
      </c>
      <c r="D3145" s="115"/>
      <c r="E3145" s="115" t="s">
        <v>1604</v>
      </c>
      <c r="F3145" s="115"/>
      <c r="G3145" s="115" t="s">
        <v>10073</v>
      </c>
      <c r="H3145" s="115" t="s">
        <v>10074</v>
      </c>
      <c r="I3145" s="115" t="s">
        <v>1607</v>
      </c>
      <c r="J3145" s="115" t="s">
        <v>10080</v>
      </c>
      <c r="K3145" s="115" t="s">
        <v>10081</v>
      </c>
      <c r="L3145" s="138"/>
      <c r="M3145" s="111"/>
      <c r="N3145" s="18"/>
      <c r="O3145" s="18"/>
      <c r="P3145" s="18"/>
      <c r="Q3145" s="18"/>
      <c r="R3145" s="18"/>
      <c r="S3145" s="18"/>
      <c r="T3145" s="15"/>
      <c r="U3145" s="18"/>
      <c r="V3145" s="18"/>
      <c r="W3145" s="18"/>
      <c r="X3145" s="18"/>
      <c r="Y3145" s="18"/>
      <c r="Z3145" s="18"/>
      <c r="AA3145" s="18"/>
      <c r="AB3145" s="18"/>
      <c r="AC3145" s="18"/>
      <c r="AD3145" s="18"/>
    </row>
    <row r="3146">
      <c r="A3146" s="108">
        <v>2017.0</v>
      </c>
      <c r="B3146" s="108" t="s">
        <v>1584</v>
      </c>
      <c r="C3146" s="108" t="s">
        <v>346</v>
      </c>
      <c r="D3146" s="115"/>
      <c r="E3146" s="115" t="s">
        <v>1604</v>
      </c>
      <c r="F3146" s="115"/>
      <c r="G3146" s="115" t="s">
        <v>10073</v>
      </c>
      <c r="H3146" s="115" t="s">
        <v>10074</v>
      </c>
      <c r="I3146" s="115" t="s">
        <v>1607</v>
      </c>
      <c r="J3146" s="115" t="s">
        <v>10082</v>
      </c>
      <c r="K3146" s="115" t="s">
        <v>10083</v>
      </c>
      <c r="L3146" s="138"/>
      <c r="M3146" s="111"/>
      <c r="N3146" s="18"/>
      <c r="O3146" s="18"/>
      <c r="P3146" s="18"/>
      <c r="Q3146" s="18"/>
      <c r="R3146" s="18"/>
      <c r="S3146" s="18"/>
      <c r="T3146" s="15"/>
      <c r="U3146" s="18"/>
      <c r="V3146" s="18"/>
      <c r="W3146" s="18"/>
      <c r="X3146" s="18"/>
      <c r="Y3146" s="18"/>
      <c r="Z3146" s="18"/>
      <c r="AA3146" s="18"/>
      <c r="AB3146" s="18"/>
      <c r="AC3146" s="18"/>
      <c r="AD3146" s="18"/>
    </row>
    <row r="3147">
      <c r="A3147" s="108">
        <v>2019.0</v>
      </c>
      <c r="B3147" s="108" t="s">
        <v>1584</v>
      </c>
      <c r="C3147" s="108" t="s">
        <v>346</v>
      </c>
      <c r="D3147" s="115"/>
      <c r="E3147" s="115" t="s">
        <v>1604</v>
      </c>
      <c r="F3147" s="115"/>
      <c r="G3147" s="115" t="s">
        <v>10073</v>
      </c>
      <c r="H3147" s="115" t="s">
        <v>10074</v>
      </c>
      <c r="I3147" s="115" t="s">
        <v>1607</v>
      </c>
      <c r="J3147" s="115" t="s">
        <v>10084</v>
      </c>
      <c r="K3147" s="115" t="s">
        <v>4776</v>
      </c>
      <c r="L3147" s="138"/>
      <c r="M3147" s="111"/>
      <c r="N3147" s="18"/>
      <c r="O3147" s="18"/>
      <c r="P3147" s="18"/>
      <c r="Q3147" s="18"/>
      <c r="R3147" s="18"/>
      <c r="S3147" s="18"/>
      <c r="T3147" s="15"/>
      <c r="U3147" s="18"/>
      <c r="V3147" s="18"/>
      <c r="W3147" s="18"/>
      <c r="X3147" s="18"/>
      <c r="Y3147" s="18"/>
      <c r="Z3147" s="18"/>
      <c r="AA3147" s="18"/>
      <c r="AB3147" s="18"/>
      <c r="AC3147" s="18"/>
      <c r="AD3147" s="18"/>
    </row>
    <row r="3148">
      <c r="A3148" s="108">
        <v>2009.0</v>
      </c>
      <c r="B3148" s="108" t="s">
        <v>1584</v>
      </c>
      <c r="C3148" s="108" t="s">
        <v>346</v>
      </c>
      <c r="D3148" s="115"/>
      <c r="E3148" s="115" t="s">
        <v>1604</v>
      </c>
      <c r="F3148" s="115"/>
      <c r="G3148" s="115" t="s">
        <v>10085</v>
      </c>
      <c r="H3148" s="115" t="s">
        <v>10086</v>
      </c>
      <c r="I3148" s="115" t="s">
        <v>1607</v>
      </c>
      <c r="J3148" s="115" t="s">
        <v>10087</v>
      </c>
      <c r="K3148" s="115" t="s">
        <v>4219</v>
      </c>
      <c r="L3148" s="138"/>
      <c r="M3148" s="111"/>
      <c r="N3148" s="18"/>
      <c r="O3148" s="18"/>
      <c r="P3148" s="18"/>
      <c r="Q3148" s="18"/>
      <c r="R3148" s="18"/>
      <c r="S3148" s="18"/>
      <c r="T3148" s="15"/>
      <c r="U3148" s="18"/>
      <c r="V3148" s="18"/>
      <c r="W3148" s="18"/>
      <c r="X3148" s="18"/>
      <c r="Y3148" s="18"/>
      <c r="Z3148" s="18"/>
      <c r="AA3148" s="18"/>
      <c r="AB3148" s="18"/>
      <c r="AC3148" s="18"/>
      <c r="AD3148" s="18"/>
    </row>
    <row r="3149">
      <c r="A3149" s="108">
        <v>2013.0</v>
      </c>
      <c r="B3149" s="108" t="s">
        <v>1584</v>
      </c>
      <c r="C3149" s="108" t="s">
        <v>346</v>
      </c>
      <c r="D3149" s="115"/>
      <c r="E3149" s="115" t="s">
        <v>1604</v>
      </c>
      <c r="F3149" s="115"/>
      <c r="G3149" s="115" t="s">
        <v>10088</v>
      </c>
      <c r="H3149" s="115" t="s">
        <v>10089</v>
      </c>
      <c r="I3149" s="115" t="s">
        <v>1607</v>
      </c>
      <c r="J3149" s="115" t="s">
        <v>10090</v>
      </c>
      <c r="K3149" s="115" t="s">
        <v>10079</v>
      </c>
      <c r="L3149" s="138"/>
      <c r="M3149" s="111"/>
      <c r="N3149" s="18"/>
      <c r="O3149" s="18"/>
      <c r="P3149" s="18"/>
      <c r="Q3149" s="18"/>
      <c r="R3149" s="18"/>
      <c r="S3149" s="18"/>
      <c r="T3149" s="15"/>
      <c r="U3149" s="18"/>
      <c r="V3149" s="18"/>
      <c r="W3149" s="18"/>
      <c r="X3149" s="18"/>
      <c r="Y3149" s="18"/>
      <c r="Z3149" s="18"/>
      <c r="AA3149" s="18"/>
      <c r="AB3149" s="18"/>
      <c r="AC3149" s="18"/>
      <c r="AD3149" s="18"/>
    </row>
    <row r="3150">
      <c r="A3150" s="108">
        <v>2015.0</v>
      </c>
      <c r="B3150" s="108" t="s">
        <v>1584</v>
      </c>
      <c r="C3150" s="108" t="s">
        <v>346</v>
      </c>
      <c r="D3150" s="115"/>
      <c r="E3150" s="115" t="s">
        <v>1604</v>
      </c>
      <c r="F3150" s="115"/>
      <c r="G3150" s="115" t="s">
        <v>10091</v>
      </c>
      <c r="H3150" s="115" t="s">
        <v>10092</v>
      </c>
      <c r="I3150" s="115" t="s">
        <v>1607</v>
      </c>
      <c r="J3150" s="115" t="s">
        <v>10093</v>
      </c>
      <c r="K3150" s="115" t="s">
        <v>10081</v>
      </c>
      <c r="L3150" s="138"/>
      <c r="M3150" s="111"/>
      <c r="N3150" s="18"/>
      <c r="O3150" s="18"/>
      <c r="P3150" s="18"/>
      <c r="Q3150" s="18"/>
      <c r="R3150" s="18"/>
      <c r="S3150" s="18"/>
      <c r="T3150" s="15"/>
      <c r="U3150" s="18"/>
      <c r="V3150" s="18"/>
      <c r="W3150" s="18"/>
      <c r="X3150" s="18"/>
      <c r="Y3150" s="18"/>
      <c r="Z3150" s="18"/>
      <c r="AA3150" s="18"/>
      <c r="AB3150" s="18"/>
      <c r="AC3150" s="18"/>
      <c r="AD3150" s="18"/>
    </row>
    <row r="3151">
      <c r="A3151" s="108">
        <v>2016.0</v>
      </c>
      <c r="B3151" s="108" t="s">
        <v>1584</v>
      </c>
      <c r="C3151" s="108" t="s">
        <v>346</v>
      </c>
      <c r="D3151" s="115"/>
      <c r="E3151" s="115" t="s">
        <v>1604</v>
      </c>
      <c r="F3151" s="115"/>
      <c r="G3151" s="115" t="s">
        <v>10094</v>
      </c>
      <c r="H3151" s="115" t="s">
        <v>10095</v>
      </c>
      <c r="I3151" s="115" t="s">
        <v>1607</v>
      </c>
      <c r="J3151" s="115" t="s">
        <v>10096</v>
      </c>
      <c r="K3151" s="115" t="s">
        <v>10083</v>
      </c>
      <c r="L3151" s="138"/>
      <c r="M3151" s="111"/>
      <c r="N3151" s="18"/>
      <c r="O3151" s="18"/>
      <c r="P3151" s="18"/>
      <c r="Q3151" s="18"/>
      <c r="R3151" s="18"/>
      <c r="S3151" s="18"/>
      <c r="T3151" s="15"/>
      <c r="U3151" s="18"/>
      <c r="V3151" s="18"/>
      <c r="W3151" s="18"/>
      <c r="X3151" s="18"/>
      <c r="Y3151" s="18"/>
      <c r="Z3151" s="18"/>
      <c r="AA3151" s="18"/>
      <c r="AB3151" s="18"/>
      <c r="AC3151" s="18"/>
      <c r="AD3151" s="18"/>
    </row>
    <row r="3152">
      <c r="A3152" s="108">
        <v>2018.0</v>
      </c>
      <c r="B3152" s="108" t="s">
        <v>1584</v>
      </c>
      <c r="C3152" s="108" t="s">
        <v>346</v>
      </c>
      <c r="D3152" s="115"/>
      <c r="E3152" s="115" t="s">
        <v>1604</v>
      </c>
      <c r="F3152" s="115"/>
      <c r="G3152" s="115" t="s">
        <v>10097</v>
      </c>
      <c r="H3152" s="115" t="s">
        <v>10098</v>
      </c>
      <c r="I3152" s="115" t="s">
        <v>1607</v>
      </c>
      <c r="J3152" s="115" t="s">
        <v>10099</v>
      </c>
      <c r="K3152" s="115" t="s">
        <v>4776</v>
      </c>
      <c r="L3152" s="138"/>
      <c r="M3152" s="111"/>
      <c r="N3152" s="18"/>
      <c r="O3152" s="18"/>
      <c r="P3152" s="18"/>
      <c r="Q3152" s="18"/>
      <c r="R3152" s="18"/>
      <c r="S3152" s="18"/>
      <c r="T3152" s="15"/>
      <c r="U3152" s="18"/>
      <c r="V3152" s="18"/>
      <c r="W3152" s="18"/>
      <c r="X3152" s="18"/>
      <c r="Y3152" s="18"/>
      <c r="Z3152" s="18"/>
      <c r="AA3152" s="18"/>
      <c r="AB3152" s="18"/>
      <c r="AC3152" s="18"/>
      <c r="AD3152" s="18"/>
    </row>
    <row r="3153">
      <c r="A3153" s="108">
        <v>2023.0</v>
      </c>
      <c r="B3153" s="108" t="s">
        <v>1584</v>
      </c>
      <c r="C3153" s="108" t="s">
        <v>346</v>
      </c>
      <c r="D3153" s="141"/>
      <c r="E3153" s="141" t="s">
        <v>2783</v>
      </c>
      <c r="F3153" s="142"/>
      <c r="G3153" s="142" t="s">
        <v>10100</v>
      </c>
      <c r="H3153" s="142" t="s">
        <v>10101</v>
      </c>
      <c r="I3153" s="142" t="s">
        <v>2784</v>
      </c>
      <c r="J3153" s="142" t="s">
        <v>10102</v>
      </c>
      <c r="K3153" s="141" t="s">
        <v>2786</v>
      </c>
      <c r="L3153" s="138"/>
      <c r="M3153" s="111"/>
      <c r="N3153" s="18"/>
      <c r="O3153" s="18"/>
      <c r="P3153" s="18"/>
      <c r="Q3153" s="18"/>
      <c r="R3153" s="18"/>
      <c r="S3153" s="18"/>
      <c r="T3153" s="15"/>
      <c r="U3153" s="18"/>
      <c r="V3153" s="18"/>
      <c r="W3153" s="18"/>
      <c r="X3153" s="18"/>
      <c r="Y3153" s="18"/>
      <c r="Z3153" s="18"/>
      <c r="AA3153" s="18"/>
      <c r="AB3153" s="18"/>
      <c r="AC3153" s="18"/>
      <c r="AD3153" s="18"/>
    </row>
    <row r="3154">
      <c r="A3154" s="108">
        <v>2029.0</v>
      </c>
      <c r="B3154" s="108" t="s">
        <v>1584</v>
      </c>
      <c r="C3154" s="108" t="s">
        <v>346</v>
      </c>
      <c r="D3154" s="115"/>
      <c r="E3154" s="115" t="s">
        <v>1585</v>
      </c>
      <c r="F3154" s="115"/>
      <c r="G3154" s="115" t="s">
        <v>10103</v>
      </c>
      <c r="H3154" s="115" t="s">
        <v>10104</v>
      </c>
      <c r="I3154" s="115" t="s">
        <v>1588</v>
      </c>
      <c r="J3154" s="115" t="s">
        <v>10105</v>
      </c>
      <c r="K3154" s="115" t="s">
        <v>10106</v>
      </c>
      <c r="L3154" s="138"/>
      <c r="M3154" s="111"/>
      <c r="N3154" s="18"/>
      <c r="O3154" s="18"/>
      <c r="P3154" s="18"/>
      <c r="Q3154" s="18"/>
      <c r="R3154" s="18"/>
      <c r="S3154" s="18"/>
      <c r="T3154" s="15"/>
      <c r="U3154" s="18"/>
      <c r="V3154" s="18"/>
      <c r="W3154" s="18"/>
      <c r="X3154" s="18"/>
      <c r="Y3154" s="18"/>
      <c r="Z3154" s="18"/>
      <c r="AA3154" s="18"/>
      <c r="AB3154" s="18"/>
      <c r="AC3154" s="18"/>
      <c r="AD3154" s="18"/>
    </row>
    <row r="3155">
      <c r="A3155" s="108">
        <v>2027.0</v>
      </c>
      <c r="B3155" s="108" t="s">
        <v>1584</v>
      </c>
      <c r="C3155" s="108" t="s">
        <v>346</v>
      </c>
      <c r="D3155" s="115"/>
      <c r="E3155" s="115" t="s">
        <v>1585</v>
      </c>
      <c r="F3155" s="115"/>
      <c r="G3155" s="115" t="s">
        <v>10107</v>
      </c>
      <c r="H3155" s="115" t="s">
        <v>10108</v>
      </c>
      <c r="I3155" s="115" t="s">
        <v>1588</v>
      </c>
      <c r="J3155" s="115" t="s">
        <v>10109</v>
      </c>
      <c r="K3155" s="115" t="s">
        <v>10110</v>
      </c>
      <c r="L3155" s="138"/>
      <c r="M3155" s="111"/>
      <c r="N3155" s="18"/>
      <c r="O3155" s="113"/>
      <c r="P3155" s="113"/>
      <c r="Q3155" s="18"/>
      <c r="R3155" s="18"/>
      <c r="S3155" s="15"/>
      <c r="T3155" s="18"/>
      <c r="U3155" s="18"/>
      <c r="V3155" s="18"/>
      <c r="W3155" s="18"/>
      <c r="X3155" s="18"/>
      <c r="Y3155" s="18"/>
      <c r="Z3155" s="18"/>
      <c r="AA3155" s="18"/>
      <c r="AB3155" s="18"/>
      <c r="AC3155" s="18"/>
      <c r="AD3155" s="18"/>
    </row>
    <row r="3156">
      <c r="A3156" s="108">
        <v>2028.0</v>
      </c>
      <c r="B3156" s="108" t="s">
        <v>1584</v>
      </c>
      <c r="C3156" s="108" t="s">
        <v>346</v>
      </c>
      <c r="D3156" s="115"/>
      <c r="E3156" s="115" t="s">
        <v>1585</v>
      </c>
      <c r="F3156" s="115"/>
      <c r="G3156" s="115" t="s">
        <v>10111</v>
      </c>
      <c r="H3156" s="115" t="s">
        <v>10112</v>
      </c>
      <c r="I3156" s="115" t="s">
        <v>1588</v>
      </c>
      <c r="J3156" s="115" t="s">
        <v>10113</v>
      </c>
      <c r="K3156" s="115" t="s">
        <v>10110</v>
      </c>
      <c r="L3156" s="138"/>
      <c r="M3156" s="111"/>
      <c r="N3156" s="18"/>
      <c r="O3156" s="113"/>
      <c r="P3156" s="113"/>
      <c r="Q3156" s="18"/>
      <c r="R3156" s="18"/>
      <c r="S3156" s="15"/>
      <c r="T3156" s="18"/>
      <c r="U3156" s="18"/>
      <c r="V3156" s="18"/>
      <c r="W3156" s="18"/>
      <c r="X3156" s="18"/>
      <c r="Y3156" s="18"/>
      <c r="Z3156" s="18"/>
      <c r="AA3156" s="18"/>
      <c r="AB3156" s="18"/>
      <c r="AC3156" s="18"/>
      <c r="AD3156" s="18"/>
    </row>
    <row r="3157">
      <c r="A3157" s="108">
        <v>2025.0</v>
      </c>
      <c r="B3157" s="108" t="s">
        <v>1584</v>
      </c>
      <c r="C3157" s="108" t="s">
        <v>346</v>
      </c>
      <c r="D3157" s="115"/>
      <c r="E3157" s="115" t="s">
        <v>1585</v>
      </c>
      <c r="F3157" s="115"/>
      <c r="G3157" s="115" t="s">
        <v>10114</v>
      </c>
      <c r="H3157" s="115" t="s">
        <v>10115</v>
      </c>
      <c r="I3157" s="115" t="s">
        <v>1588</v>
      </c>
      <c r="J3157" s="115" t="s">
        <v>10116</v>
      </c>
      <c r="K3157" s="115" t="s">
        <v>1812</v>
      </c>
      <c r="L3157" s="138"/>
      <c r="M3157" s="111"/>
      <c r="N3157" s="18"/>
      <c r="O3157" s="113"/>
      <c r="P3157" s="113"/>
      <c r="Q3157" s="18"/>
      <c r="R3157" s="18"/>
      <c r="S3157" s="15"/>
      <c r="T3157" s="18"/>
      <c r="U3157" s="18"/>
      <c r="V3157" s="18"/>
      <c r="W3157" s="18"/>
      <c r="X3157" s="18"/>
      <c r="Y3157" s="18"/>
      <c r="Z3157" s="18"/>
      <c r="AA3157" s="18"/>
      <c r="AB3157" s="18"/>
      <c r="AC3157" s="18"/>
      <c r="AD3157" s="18"/>
    </row>
    <row r="3158">
      <c r="A3158" s="119">
        <v>2061.0</v>
      </c>
      <c r="B3158" s="120" t="s">
        <v>1685</v>
      </c>
      <c r="C3158" s="120" t="s">
        <v>354</v>
      </c>
      <c r="D3158" s="120"/>
      <c r="E3158" s="120" t="s">
        <v>1712</v>
      </c>
      <c r="F3158" s="121"/>
      <c r="G3158" s="121" t="s">
        <v>10117</v>
      </c>
      <c r="H3158" s="121" t="s">
        <v>10118</v>
      </c>
      <c r="I3158" s="121" t="s">
        <v>1715</v>
      </c>
      <c r="J3158" s="121" t="s">
        <v>10119</v>
      </c>
      <c r="K3158" s="123" t="s">
        <v>1717</v>
      </c>
      <c r="L3158" s="121" t="s">
        <v>1718</v>
      </c>
      <c r="M3158" s="147"/>
    </row>
    <row r="3159">
      <c r="A3159" s="126">
        <v>2066.0</v>
      </c>
      <c r="B3159" s="127" t="s">
        <v>1711</v>
      </c>
      <c r="C3159" s="127" t="s">
        <v>354</v>
      </c>
      <c r="D3159" s="127"/>
      <c r="E3159" s="127" t="s">
        <v>1712</v>
      </c>
      <c r="F3159" s="128"/>
      <c r="G3159" s="128" t="s">
        <v>10120</v>
      </c>
      <c r="H3159" s="128" t="s">
        <v>10121</v>
      </c>
      <c r="I3159" s="128" t="s">
        <v>1715</v>
      </c>
      <c r="J3159" s="128" t="s">
        <v>10122</v>
      </c>
      <c r="K3159" s="130" t="s">
        <v>1717</v>
      </c>
      <c r="L3159" s="128" t="s">
        <v>1718</v>
      </c>
      <c r="M3159" s="145"/>
    </row>
    <row r="3160">
      <c r="A3160" s="126">
        <v>2064.0</v>
      </c>
      <c r="B3160" s="127" t="s">
        <v>1711</v>
      </c>
      <c r="C3160" s="127" t="s">
        <v>354</v>
      </c>
      <c r="D3160" s="127"/>
      <c r="E3160" s="127" t="s">
        <v>1712</v>
      </c>
      <c r="F3160" s="128"/>
      <c r="G3160" s="128" t="s">
        <v>10123</v>
      </c>
      <c r="H3160" s="128" t="s">
        <v>10124</v>
      </c>
      <c r="I3160" s="128" t="s">
        <v>1715</v>
      </c>
      <c r="J3160" s="128" t="s">
        <v>10125</v>
      </c>
      <c r="K3160" s="130" t="s">
        <v>1717</v>
      </c>
      <c r="L3160" s="128" t="s">
        <v>1718</v>
      </c>
      <c r="M3160" s="145"/>
    </row>
    <row r="3161">
      <c r="A3161" s="126">
        <v>2065.0</v>
      </c>
      <c r="B3161" s="127" t="s">
        <v>1711</v>
      </c>
      <c r="C3161" s="127" t="s">
        <v>354</v>
      </c>
      <c r="D3161" s="127"/>
      <c r="E3161" s="127" t="s">
        <v>1712</v>
      </c>
      <c r="F3161" s="128"/>
      <c r="G3161" s="128" t="s">
        <v>10126</v>
      </c>
      <c r="H3161" s="128" t="s">
        <v>10127</v>
      </c>
      <c r="I3161" s="128" t="s">
        <v>1715</v>
      </c>
      <c r="J3161" s="128" t="s">
        <v>10128</v>
      </c>
      <c r="K3161" s="130" t="s">
        <v>1717</v>
      </c>
      <c r="L3161" s="128" t="s">
        <v>1718</v>
      </c>
      <c r="M3161" s="145"/>
    </row>
    <row r="3162">
      <c r="A3162" s="119">
        <v>2062.0</v>
      </c>
      <c r="B3162" s="120" t="s">
        <v>1685</v>
      </c>
      <c r="C3162" s="120" t="s">
        <v>354</v>
      </c>
      <c r="D3162" s="120"/>
      <c r="E3162" s="120" t="s">
        <v>1712</v>
      </c>
      <c r="F3162" s="121"/>
      <c r="G3162" s="121" t="s">
        <v>10129</v>
      </c>
      <c r="H3162" s="121" t="s">
        <v>10130</v>
      </c>
      <c r="I3162" s="121" t="s">
        <v>1715</v>
      </c>
      <c r="J3162" s="121" t="s">
        <v>10131</v>
      </c>
      <c r="K3162" s="123" t="s">
        <v>1717</v>
      </c>
      <c r="L3162" s="121" t="s">
        <v>1718</v>
      </c>
      <c r="M3162" s="147"/>
    </row>
    <row r="3163">
      <c r="A3163" s="126">
        <v>2068.0</v>
      </c>
      <c r="B3163" s="127" t="s">
        <v>1711</v>
      </c>
      <c r="C3163" s="127" t="s">
        <v>354</v>
      </c>
      <c r="D3163" s="127"/>
      <c r="E3163" s="127" t="s">
        <v>1719</v>
      </c>
      <c r="F3163" s="128"/>
      <c r="G3163" s="128" t="s">
        <v>10132</v>
      </c>
      <c r="H3163" s="128" t="s">
        <v>10133</v>
      </c>
      <c r="I3163" s="128" t="s">
        <v>1722</v>
      </c>
      <c r="J3163" s="128" t="s">
        <v>10134</v>
      </c>
      <c r="K3163" s="130" t="s">
        <v>1890</v>
      </c>
      <c r="L3163" s="128" t="s">
        <v>1891</v>
      </c>
      <c r="M3163" s="145"/>
    </row>
    <row r="3164">
      <c r="A3164" s="126">
        <v>2043.0</v>
      </c>
      <c r="B3164" s="127" t="s">
        <v>1711</v>
      </c>
      <c r="C3164" s="127" t="s">
        <v>354</v>
      </c>
      <c r="D3164" s="127"/>
      <c r="E3164" s="127" t="s">
        <v>1678</v>
      </c>
      <c r="F3164" s="128"/>
      <c r="G3164" s="128" t="s">
        <v>10135</v>
      </c>
      <c r="H3164" s="128" t="s">
        <v>10136</v>
      </c>
      <c r="I3164" s="128" t="s">
        <v>1681</v>
      </c>
      <c r="J3164" s="128" t="s">
        <v>10137</v>
      </c>
      <c r="K3164" s="130" t="s">
        <v>10138</v>
      </c>
      <c r="L3164" s="128" t="s">
        <v>354</v>
      </c>
      <c r="M3164" s="145"/>
    </row>
    <row r="3165">
      <c r="A3165" s="119">
        <v>2063.0</v>
      </c>
      <c r="B3165" s="120" t="s">
        <v>1685</v>
      </c>
      <c r="C3165" s="120" t="s">
        <v>354</v>
      </c>
      <c r="D3165" s="120"/>
      <c r="E3165" s="120" t="s">
        <v>1712</v>
      </c>
      <c r="F3165" s="121"/>
      <c r="G3165" s="121" t="s">
        <v>10139</v>
      </c>
      <c r="H3165" s="121" t="s">
        <v>10140</v>
      </c>
      <c r="I3165" s="121" t="s">
        <v>1715</v>
      </c>
      <c r="J3165" s="121" t="s">
        <v>10141</v>
      </c>
      <c r="K3165" s="123" t="s">
        <v>1717</v>
      </c>
      <c r="L3165" s="121" t="s">
        <v>1718</v>
      </c>
      <c r="M3165" s="147"/>
    </row>
    <row r="3166">
      <c r="A3166" s="126">
        <v>2067.0</v>
      </c>
      <c r="B3166" s="127" t="s">
        <v>1711</v>
      </c>
      <c r="C3166" s="127" t="s">
        <v>354</v>
      </c>
      <c r="D3166" s="127"/>
      <c r="E3166" s="127" t="s">
        <v>1719</v>
      </c>
      <c r="F3166" s="128"/>
      <c r="G3166" s="128" t="s">
        <v>10142</v>
      </c>
      <c r="H3166" s="128" t="s">
        <v>10140</v>
      </c>
      <c r="I3166" s="128" t="s">
        <v>1722</v>
      </c>
      <c r="J3166" s="128" t="s">
        <v>10143</v>
      </c>
      <c r="K3166" s="130" t="s">
        <v>1890</v>
      </c>
      <c r="L3166" s="128" t="s">
        <v>1891</v>
      </c>
      <c r="M3166" s="145"/>
    </row>
    <row r="3167">
      <c r="A3167" s="126">
        <v>2039.0</v>
      </c>
      <c r="B3167" s="127" t="s">
        <v>1711</v>
      </c>
      <c r="C3167" s="127" t="s">
        <v>354</v>
      </c>
      <c r="D3167" s="127"/>
      <c r="E3167" s="127" t="s">
        <v>1678</v>
      </c>
      <c r="F3167" s="128"/>
      <c r="G3167" s="128" t="s">
        <v>10144</v>
      </c>
      <c r="H3167" s="128" t="s">
        <v>10145</v>
      </c>
      <c r="I3167" s="128" t="s">
        <v>1681</v>
      </c>
      <c r="J3167" s="128" t="s">
        <v>10146</v>
      </c>
      <c r="K3167" s="130" t="s">
        <v>1743</v>
      </c>
      <c r="L3167" s="128" t="s">
        <v>1744</v>
      </c>
      <c r="M3167" s="145"/>
    </row>
    <row r="3168">
      <c r="A3168" s="126">
        <v>2044.0</v>
      </c>
      <c r="B3168" s="127" t="s">
        <v>1711</v>
      </c>
      <c r="C3168" s="127" t="s">
        <v>354</v>
      </c>
      <c r="D3168" s="127"/>
      <c r="E3168" s="127" t="s">
        <v>1678</v>
      </c>
      <c r="F3168" s="128"/>
      <c r="G3168" s="128" t="s">
        <v>10144</v>
      </c>
      <c r="H3168" s="128" t="s">
        <v>10145</v>
      </c>
      <c r="I3168" s="128" t="s">
        <v>1681</v>
      </c>
      <c r="J3168" s="128" t="s">
        <v>10147</v>
      </c>
      <c r="K3168" s="130" t="s">
        <v>1746</v>
      </c>
      <c r="L3168" s="128" t="s">
        <v>1747</v>
      </c>
      <c r="M3168" s="145"/>
    </row>
    <row r="3169">
      <c r="A3169" s="119">
        <v>2077.0</v>
      </c>
      <c r="B3169" s="120" t="s">
        <v>1685</v>
      </c>
      <c r="C3169" s="120" t="s">
        <v>354</v>
      </c>
      <c r="D3169" s="120"/>
      <c r="E3169" s="120" t="s">
        <v>1654</v>
      </c>
      <c r="F3169" s="121"/>
      <c r="G3169" s="121" t="s">
        <v>10148</v>
      </c>
      <c r="H3169" s="121" t="s">
        <v>10149</v>
      </c>
      <c r="I3169" s="121" t="s">
        <v>1600</v>
      </c>
      <c r="J3169" s="121" t="s">
        <v>10150</v>
      </c>
      <c r="K3169" s="123" t="s">
        <v>1795</v>
      </c>
      <c r="L3169" s="121" t="s">
        <v>1796</v>
      </c>
      <c r="M3169" s="147"/>
    </row>
    <row r="3170">
      <c r="A3170" s="119">
        <v>2081.0</v>
      </c>
      <c r="B3170" s="120" t="s">
        <v>1685</v>
      </c>
      <c r="C3170" s="120" t="s">
        <v>354</v>
      </c>
      <c r="D3170" s="120"/>
      <c r="E3170" s="120" t="s">
        <v>1654</v>
      </c>
      <c r="F3170" s="121"/>
      <c r="G3170" s="121" t="s">
        <v>10148</v>
      </c>
      <c r="H3170" s="121" t="s">
        <v>10149</v>
      </c>
      <c r="I3170" s="121" t="s">
        <v>1600</v>
      </c>
      <c r="J3170" s="121" t="s">
        <v>10151</v>
      </c>
      <c r="K3170" s="123" t="s">
        <v>1798</v>
      </c>
      <c r="L3170" s="121" t="s">
        <v>1799</v>
      </c>
      <c r="M3170" s="147"/>
    </row>
    <row r="3171">
      <c r="A3171" s="126">
        <v>2050.0</v>
      </c>
      <c r="B3171" s="127" t="s">
        <v>1711</v>
      </c>
      <c r="C3171" s="127" t="s">
        <v>354</v>
      </c>
      <c r="D3171" s="127"/>
      <c r="E3171" s="127" t="s">
        <v>1678</v>
      </c>
      <c r="F3171" s="128"/>
      <c r="G3171" s="128" t="s">
        <v>10152</v>
      </c>
      <c r="H3171" s="128" t="s">
        <v>10153</v>
      </c>
      <c r="I3171" s="128" t="s">
        <v>1681</v>
      </c>
      <c r="J3171" s="128" t="s">
        <v>10154</v>
      </c>
      <c r="K3171" s="130" t="s">
        <v>6766</v>
      </c>
      <c r="L3171" s="128" t="s">
        <v>10155</v>
      </c>
      <c r="M3171" s="145"/>
    </row>
    <row r="3172">
      <c r="A3172" s="126">
        <v>2042.0</v>
      </c>
      <c r="B3172" s="127" t="s">
        <v>1711</v>
      </c>
      <c r="C3172" s="127" t="s">
        <v>354</v>
      </c>
      <c r="D3172" s="127"/>
      <c r="E3172" s="127" t="s">
        <v>1678</v>
      </c>
      <c r="F3172" s="128"/>
      <c r="G3172" s="128" t="s">
        <v>10156</v>
      </c>
      <c r="H3172" s="128" t="s">
        <v>10157</v>
      </c>
      <c r="I3172" s="128" t="s">
        <v>1681</v>
      </c>
      <c r="J3172" s="128" t="s">
        <v>10158</v>
      </c>
      <c r="K3172" s="130" t="s">
        <v>6774</v>
      </c>
      <c r="L3172" s="128" t="s">
        <v>10159</v>
      </c>
      <c r="M3172" s="145"/>
    </row>
    <row r="3173">
      <c r="A3173" s="126">
        <v>2049.0</v>
      </c>
      <c r="B3173" s="127" t="s">
        <v>1711</v>
      </c>
      <c r="C3173" s="127" t="s">
        <v>354</v>
      </c>
      <c r="D3173" s="127"/>
      <c r="E3173" s="127" t="s">
        <v>1678</v>
      </c>
      <c r="F3173" s="128"/>
      <c r="G3173" s="128" t="s">
        <v>10160</v>
      </c>
      <c r="H3173" s="128" t="s">
        <v>10161</v>
      </c>
      <c r="I3173" s="128" t="s">
        <v>1681</v>
      </c>
      <c r="J3173" s="128" t="s">
        <v>10162</v>
      </c>
      <c r="K3173" s="130" t="s">
        <v>6766</v>
      </c>
      <c r="L3173" s="128" t="s">
        <v>10155</v>
      </c>
      <c r="M3173" s="145"/>
    </row>
    <row r="3174">
      <c r="A3174" s="126">
        <v>2046.0</v>
      </c>
      <c r="B3174" s="127" t="s">
        <v>1711</v>
      </c>
      <c r="C3174" s="127" t="s">
        <v>354</v>
      </c>
      <c r="D3174" s="127"/>
      <c r="E3174" s="127" t="s">
        <v>1678</v>
      </c>
      <c r="F3174" s="128"/>
      <c r="G3174" s="128" t="s">
        <v>10163</v>
      </c>
      <c r="H3174" s="128" t="s">
        <v>10164</v>
      </c>
      <c r="I3174" s="128" t="s">
        <v>1681</v>
      </c>
      <c r="J3174" s="128" t="s">
        <v>10165</v>
      </c>
      <c r="K3174" s="130" t="s">
        <v>6770</v>
      </c>
      <c r="L3174" s="128" t="s">
        <v>10166</v>
      </c>
      <c r="M3174" s="145"/>
    </row>
    <row r="3175">
      <c r="A3175" s="126">
        <v>2041.0</v>
      </c>
      <c r="B3175" s="127" t="s">
        <v>1711</v>
      </c>
      <c r="C3175" s="127" t="s">
        <v>354</v>
      </c>
      <c r="D3175" s="127"/>
      <c r="E3175" s="127" t="s">
        <v>1678</v>
      </c>
      <c r="F3175" s="128"/>
      <c r="G3175" s="128" t="s">
        <v>10167</v>
      </c>
      <c r="H3175" s="128" t="s">
        <v>10168</v>
      </c>
      <c r="I3175" s="128" t="s">
        <v>1681</v>
      </c>
      <c r="J3175" s="128" t="s">
        <v>10169</v>
      </c>
      <c r="K3175" s="130" t="s">
        <v>6774</v>
      </c>
      <c r="L3175" s="128" t="s">
        <v>10159</v>
      </c>
      <c r="M3175" s="145"/>
    </row>
    <row r="3176">
      <c r="A3176" s="126">
        <v>2048.0</v>
      </c>
      <c r="B3176" s="127" t="s">
        <v>1711</v>
      </c>
      <c r="C3176" s="127" t="s">
        <v>354</v>
      </c>
      <c r="D3176" s="127"/>
      <c r="E3176" s="127" t="s">
        <v>1678</v>
      </c>
      <c r="F3176" s="128"/>
      <c r="G3176" s="128" t="s">
        <v>10170</v>
      </c>
      <c r="H3176" s="128" t="s">
        <v>10171</v>
      </c>
      <c r="I3176" s="128" t="s">
        <v>1681</v>
      </c>
      <c r="J3176" s="128" t="s">
        <v>10172</v>
      </c>
      <c r="K3176" s="130" t="s">
        <v>6766</v>
      </c>
      <c r="L3176" s="128" t="s">
        <v>10155</v>
      </c>
      <c r="M3176" s="145"/>
    </row>
    <row r="3177">
      <c r="A3177" s="126">
        <v>2045.0</v>
      </c>
      <c r="B3177" s="127" t="s">
        <v>1711</v>
      </c>
      <c r="C3177" s="127" t="s">
        <v>354</v>
      </c>
      <c r="D3177" s="127"/>
      <c r="E3177" s="127" t="s">
        <v>1678</v>
      </c>
      <c r="F3177" s="128"/>
      <c r="G3177" s="128" t="s">
        <v>10173</v>
      </c>
      <c r="H3177" s="128" t="s">
        <v>10174</v>
      </c>
      <c r="I3177" s="128" t="s">
        <v>1681</v>
      </c>
      <c r="J3177" s="128" t="s">
        <v>10175</v>
      </c>
      <c r="K3177" s="130" t="s">
        <v>6770</v>
      </c>
      <c r="L3177" s="128" t="s">
        <v>10166</v>
      </c>
      <c r="M3177" s="145"/>
    </row>
    <row r="3178">
      <c r="A3178" s="126">
        <v>2040.0</v>
      </c>
      <c r="B3178" s="127" t="s">
        <v>1711</v>
      </c>
      <c r="C3178" s="127" t="s">
        <v>354</v>
      </c>
      <c r="D3178" s="127"/>
      <c r="E3178" s="127" t="s">
        <v>1678</v>
      </c>
      <c r="F3178" s="128"/>
      <c r="G3178" s="128" t="s">
        <v>10176</v>
      </c>
      <c r="H3178" s="128" t="s">
        <v>10177</v>
      </c>
      <c r="I3178" s="128" t="s">
        <v>1681</v>
      </c>
      <c r="J3178" s="128" t="s">
        <v>10178</v>
      </c>
      <c r="K3178" s="130" t="s">
        <v>6774</v>
      </c>
      <c r="L3178" s="128" t="s">
        <v>10159</v>
      </c>
      <c r="M3178" s="145"/>
    </row>
    <row r="3179">
      <c r="A3179" s="126">
        <v>2047.0</v>
      </c>
      <c r="B3179" s="127" t="s">
        <v>1711</v>
      </c>
      <c r="C3179" s="127" t="s">
        <v>354</v>
      </c>
      <c r="D3179" s="127"/>
      <c r="E3179" s="127" t="s">
        <v>1678</v>
      </c>
      <c r="F3179" s="128"/>
      <c r="G3179" s="128" t="s">
        <v>10179</v>
      </c>
      <c r="H3179" s="128" t="s">
        <v>10180</v>
      </c>
      <c r="I3179" s="128" t="s">
        <v>1681</v>
      </c>
      <c r="J3179" s="128" t="s">
        <v>10181</v>
      </c>
      <c r="K3179" s="130" t="s">
        <v>6770</v>
      </c>
      <c r="L3179" s="128" t="s">
        <v>10166</v>
      </c>
      <c r="M3179" s="145"/>
    </row>
    <row r="3180">
      <c r="A3180" s="119">
        <v>2069.0</v>
      </c>
      <c r="B3180" s="120" t="s">
        <v>1685</v>
      </c>
      <c r="C3180" s="120" t="s">
        <v>354</v>
      </c>
      <c r="D3180" s="120"/>
      <c r="E3180" s="120" t="s">
        <v>1654</v>
      </c>
      <c r="F3180" s="121"/>
      <c r="G3180" s="121" t="s">
        <v>10182</v>
      </c>
      <c r="H3180" s="121" t="s">
        <v>10183</v>
      </c>
      <c r="I3180" s="121" t="s">
        <v>1600</v>
      </c>
      <c r="J3180" s="121" t="s">
        <v>10184</v>
      </c>
      <c r="K3180" s="123" t="s">
        <v>1782</v>
      </c>
      <c r="L3180" s="121" t="s">
        <v>1783</v>
      </c>
      <c r="M3180" s="147"/>
    </row>
    <row r="3181">
      <c r="A3181" s="119">
        <v>2070.0</v>
      </c>
      <c r="B3181" s="120" t="s">
        <v>1685</v>
      </c>
      <c r="C3181" s="120" t="s">
        <v>354</v>
      </c>
      <c r="D3181" s="120"/>
      <c r="E3181" s="120" t="s">
        <v>1654</v>
      </c>
      <c r="F3181" s="121"/>
      <c r="G3181" s="121" t="s">
        <v>10182</v>
      </c>
      <c r="H3181" s="121" t="s">
        <v>10183</v>
      </c>
      <c r="I3181" s="121" t="s">
        <v>1600</v>
      </c>
      <c r="J3181" s="121" t="s">
        <v>10185</v>
      </c>
      <c r="K3181" s="123" t="s">
        <v>1602</v>
      </c>
      <c r="L3181" s="121" t="s">
        <v>1603</v>
      </c>
      <c r="M3181" s="147"/>
    </row>
    <row r="3182">
      <c r="A3182" s="119">
        <v>2072.0</v>
      </c>
      <c r="B3182" s="120" t="s">
        <v>1685</v>
      </c>
      <c r="C3182" s="120" t="s">
        <v>354</v>
      </c>
      <c r="D3182" s="120"/>
      <c r="E3182" s="120" t="s">
        <v>1654</v>
      </c>
      <c r="F3182" s="121"/>
      <c r="G3182" s="121" t="s">
        <v>10186</v>
      </c>
      <c r="H3182" s="121" t="s">
        <v>10183</v>
      </c>
      <c r="I3182" s="121" t="s">
        <v>1600</v>
      </c>
      <c r="J3182" s="121" t="s">
        <v>10187</v>
      </c>
      <c r="K3182" s="123" t="s">
        <v>2048</v>
      </c>
      <c r="L3182" s="121" t="s">
        <v>2049</v>
      </c>
      <c r="M3182" s="147"/>
    </row>
    <row r="3183">
      <c r="A3183" s="119">
        <v>2073.0</v>
      </c>
      <c r="B3183" s="120" t="s">
        <v>1685</v>
      </c>
      <c r="C3183" s="120" t="s">
        <v>354</v>
      </c>
      <c r="D3183" s="120"/>
      <c r="E3183" s="120" t="s">
        <v>1654</v>
      </c>
      <c r="F3183" s="121"/>
      <c r="G3183" s="121" t="s">
        <v>10188</v>
      </c>
      <c r="H3183" s="121" t="s">
        <v>10189</v>
      </c>
      <c r="I3183" s="121" t="s">
        <v>1600</v>
      </c>
      <c r="J3183" s="121" t="s">
        <v>10190</v>
      </c>
      <c r="K3183" s="123" t="s">
        <v>1602</v>
      </c>
      <c r="L3183" s="121" t="s">
        <v>1603</v>
      </c>
      <c r="M3183" s="147"/>
    </row>
    <row r="3184">
      <c r="A3184" s="119">
        <v>2083.0</v>
      </c>
      <c r="B3184" s="120" t="s">
        <v>1685</v>
      </c>
      <c r="C3184" s="120" t="s">
        <v>354</v>
      </c>
      <c r="D3184" s="120"/>
      <c r="E3184" s="120" t="s">
        <v>1654</v>
      </c>
      <c r="F3184" s="121"/>
      <c r="G3184" s="121" t="s">
        <v>10188</v>
      </c>
      <c r="H3184" s="121" t="s">
        <v>10191</v>
      </c>
      <c r="I3184" s="121" t="s">
        <v>1600</v>
      </c>
      <c r="J3184" s="121" t="s">
        <v>10192</v>
      </c>
      <c r="K3184" s="123" t="s">
        <v>1782</v>
      </c>
      <c r="L3184" s="121" t="s">
        <v>1783</v>
      </c>
      <c r="M3184" s="147"/>
    </row>
    <row r="3185">
      <c r="A3185" s="119">
        <v>2074.0</v>
      </c>
      <c r="B3185" s="120" t="s">
        <v>1685</v>
      </c>
      <c r="C3185" s="120" t="s">
        <v>354</v>
      </c>
      <c r="D3185" s="120"/>
      <c r="E3185" s="120" t="s">
        <v>1654</v>
      </c>
      <c r="F3185" s="121"/>
      <c r="G3185" s="121" t="s">
        <v>10193</v>
      </c>
      <c r="H3185" s="121" t="s">
        <v>10194</v>
      </c>
      <c r="I3185" s="121" t="s">
        <v>1600</v>
      </c>
      <c r="J3185" s="121" t="s">
        <v>10195</v>
      </c>
      <c r="K3185" s="123" t="s">
        <v>1791</v>
      </c>
      <c r="L3185" s="121" t="s">
        <v>1792</v>
      </c>
      <c r="M3185" s="147"/>
    </row>
    <row r="3186">
      <c r="A3186" s="119">
        <v>2071.0</v>
      </c>
      <c r="B3186" s="120" t="s">
        <v>1685</v>
      </c>
      <c r="C3186" s="120" t="s">
        <v>354</v>
      </c>
      <c r="D3186" s="120"/>
      <c r="E3186" s="120" t="s">
        <v>1654</v>
      </c>
      <c r="F3186" s="121"/>
      <c r="G3186" s="121" t="s">
        <v>10196</v>
      </c>
      <c r="H3186" s="121" t="s">
        <v>10197</v>
      </c>
      <c r="I3186" s="121" t="s">
        <v>1600</v>
      </c>
      <c r="J3186" s="121" t="s">
        <v>10198</v>
      </c>
      <c r="K3186" s="123" t="s">
        <v>1791</v>
      </c>
      <c r="L3186" s="121" t="s">
        <v>1792</v>
      </c>
      <c r="M3186" s="147"/>
    </row>
    <row r="3187">
      <c r="A3187" s="119">
        <v>2075.0</v>
      </c>
      <c r="B3187" s="120" t="s">
        <v>1685</v>
      </c>
      <c r="C3187" s="120" t="s">
        <v>354</v>
      </c>
      <c r="D3187" s="120"/>
      <c r="E3187" s="120" t="s">
        <v>1654</v>
      </c>
      <c r="F3187" s="121"/>
      <c r="G3187" s="121" t="s">
        <v>10199</v>
      </c>
      <c r="H3187" s="121" t="s">
        <v>10200</v>
      </c>
      <c r="I3187" s="121" t="s">
        <v>1600</v>
      </c>
      <c r="J3187" s="121" t="s">
        <v>10201</v>
      </c>
      <c r="K3187" s="123" t="s">
        <v>3406</v>
      </c>
      <c r="L3187" s="121" t="s">
        <v>3407</v>
      </c>
      <c r="M3187" s="147"/>
    </row>
    <row r="3188">
      <c r="A3188" s="119">
        <v>2078.0</v>
      </c>
      <c r="B3188" s="120" t="s">
        <v>1685</v>
      </c>
      <c r="C3188" s="120" t="s">
        <v>354</v>
      </c>
      <c r="D3188" s="120"/>
      <c r="E3188" s="120" t="s">
        <v>1654</v>
      </c>
      <c r="F3188" s="121"/>
      <c r="G3188" s="121" t="s">
        <v>10202</v>
      </c>
      <c r="H3188" s="121" t="s">
        <v>10203</v>
      </c>
      <c r="I3188" s="121" t="s">
        <v>1600</v>
      </c>
      <c r="J3188" s="121" t="s">
        <v>10204</v>
      </c>
      <c r="K3188" s="123" t="s">
        <v>1795</v>
      </c>
      <c r="L3188" s="121" t="s">
        <v>1796</v>
      </c>
      <c r="M3188" s="147"/>
    </row>
    <row r="3189">
      <c r="A3189" s="119">
        <v>2082.0</v>
      </c>
      <c r="B3189" s="120" t="s">
        <v>1685</v>
      </c>
      <c r="C3189" s="120" t="s">
        <v>354</v>
      </c>
      <c r="D3189" s="120"/>
      <c r="E3189" s="120" t="s">
        <v>1654</v>
      </c>
      <c r="F3189" s="121"/>
      <c r="G3189" s="121" t="s">
        <v>10202</v>
      </c>
      <c r="H3189" s="121" t="s">
        <v>10203</v>
      </c>
      <c r="I3189" s="121" t="s">
        <v>1600</v>
      </c>
      <c r="J3189" s="121" t="s">
        <v>10205</v>
      </c>
      <c r="K3189" s="123" t="s">
        <v>1798</v>
      </c>
      <c r="L3189" s="121" t="s">
        <v>1799</v>
      </c>
      <c r="M3189" s="147"/>
    </row>
    <row r="3190">
      <c r="A3190" s="119">
        <v>2076.0</v>
      </c>
      <c r="B3190" s="120" t="s">
        <v>1685</v>
      </c>
      <c r="C3190" s="120" t="s">
        <v>354</v>
      </c>
      <c r="D3190" s="120"/>
      <c r="E3190" s="120" t="s">
        <v>1654</v>
      </c>
      <c r="F3190" s="121"/>
      <c r="G3190" s="121" t="s">
        <v>10206</v>
      </c>
      <c r="H3190" s="121" t="s">
        <v>10207</v>
      </c>
      <c r="I3190" s="121" t="s">
        <v>1600</v>
      </c>
      <c r="J3190" s="121" t="s">
        <v>10208</v>
      </c>
      <c r="K3190" s="123" t="s">
        <v>1795</v>
      </c>
      <c r="L3190" s="121" t="s">
        <v>1796</v>
      </c>
      <c r="M3190" s="147"/>
    </row>
    <row r="3191">
      <c r="A3191" s="119">
        <v>2080.0</v>
      </c>
      <c r="B3191" s="120" t="s">
        <v>1685</v>
      </c>
      <c r="C3191" s="120" t="s">
        <v>354</v>
      </c>
      <c r="D3191" s="120"/>
      <c r="E3191" s="120" t="s">
        <v>1654</v>
      </c>
      <c r="F3191" s="121"/>
      <c r="G3191" s="121" t="s">
        <v>10206</v>
      </c>
      <c r="H3191" s="121" t="s">
        <v>10207</v>
      </c>
      <c r="I3191" s="121" t="s">
        <v>1600</v>
      </c>
      <c r="J3191" s="121" t="s">
        <v>10209</v>
      </c>
      <c r="K3191" s="123" t="s">
        <v>1798</v>
      </c>
      <c r="L3191" s="121" t="s">
        <v>1799</v>
      </c>
      <c r="M3191" s="147"/>
    </row>
    <row r="3192">
      <c r="A3192" s="119">
        <v>2079.0</v>
      </c>
      <c r="B3192" s="120" t="s">
        <v>1685</v>
      </c>
      <c r="C3192" s="120" t="s">
        <v>354</v>
      </c>
      <c r="D3192" s="120"/>
      <c r="E3192" s="120" t="s">
        <v>1654</v>
      </c>
      <c r="F3192" s="121"/>
      <c r="G3192" s="121" t="s">
        <v>10210</v>
      </c>
      <c r="H3192" s="121" t="s">
        <v>10211</v>
      </c>
      <c r="I3192" s="121" t="s">
        <v>1600</v>
      </c>
      <c r="J3192" s="121" t="s">
        <v>10212</v>
      </c>
      <c r="K3192" s="123" t="s">
        <v>1795</v>
      </c>
      <c r="L3192" s="121" t="s">
        <v>1796</v>
      </c>
      <c r="M3192" s="147"/>
    </row>
    <row r="3193">
      <c r="A3193" s="126">
        <v>2051.0</v>
      </c>
      <c r="B3193" s="127" t="s">
        <v>1711</v>
      </c>
      <c r="C3193" s="127" t="s">
        <v>354</v>
      </c>
      <c r="D3193" s="127"/>
      <c r="E3193" s="127" t="s">
        <v>1678</v>
      </c>
      <c r="F3193" s="128"/>
      <c r="G3193" s="128" t="s">
        <v>10213</v>
      </c>
      <c r="H3193" s="128" t="s">
        <v>10214</v>
      </c>
      <c r="I3193" s="128" t="s">
        <v>1681</v>
      </c>
      <c r="J3193" s="128" t="s">
        <v>10215</v>
      </c>
      <c r="K3193" s="130" t="s">
        <v>4757</v>
      </c>
      <c r="L3193" s="128" t="s">
        <v>4758</v>
      </c>
      <c r="M3193" s="145"/>
    </row>
    <row r="3194">
      <c r="A3194" s="126">
        <v>2052.0</v>
      </c>
      <c r="B3194" s="127" t="s">
        <v>1711</v>
      </c>
      <c r="C3194" s="127" t="s">
        <v>354</v>
      </c>
      <c r="D3194" s="127"/>
      <c r="E3194" s="127" t="s">
        <v>1678</v>
      </c>
      <c r="F3194" s="128"/>
      <c r="G3194" s="128" t="s">
        <v>10216</v>
      </c>
      <c r="H3194" s="128" t="s">
        <v>10217</v>
      </c>
      <c r="I3194" s="128" t="s">
        <v>1681</v>
      </c>
      <c r="J3194" s="128" t="s">
        <v>10218</v>
      </c>
      <c r="K3194" s="130" t="s">
        <v>4757</v>
      </c>
      <c r="L3194" s="128" t="s">
        <v>4758</v>
      </c>
      <c r="M3194" s="145"/>
    </row>
    <row r="3195">
      <c r="A3195" s="126">
        <v>2058.0</v>
      </c>
      <c r="B3195" s="127" t="s">
        <v>1711</v>
      </c>
      <c r="C3195" s="127" t="s">
        <v>354</v>
      </c>
      <c r="D3195" s="127"/>
      <c r="E3195" s="127" t="s">
        <v>1678</v>
      </c>
      <c r="F3195" s="128"/>
      <c r="G3195" s="128" t="s">
        <v>10219</v>
      </c>
      <c r="H3195" s="128" t="s">
        <v>10220</v>
      </c>
      <c r="I3195" s="128" t="s">
        <v>1681</v>
      </c>
      <c r="J3195" s="128" t="s">
        <v>10221</v>
      </c>
      <c r="K3195" s="130" t="s">
        <v>4757</v>
      </c>
      <c r="L3195" s="128" t="s">
        <v>4758</v>
      </c>
      <c r="M3195" s="145"/>
    </row>
    <row r="3196">
      <c r="A3196" s="126">
        <v>2055.0</v>
      </c>
      <c r="B3196" s="127" t="s">
        <v>1711</v>
      </c>
      <c r="C3196" s="127" t="s">
        <v>354</v>
      </c>
      <c r="D3196" s="127"/>
      <c r="E3196" s="127" t="s">
        <v>1678</v>
      </c>
      <c r="F3196" s="128"/>
      <c r="G3196" s="128" t="s">
        <v>10222</v>
      </c>
      <c r="H3196" s="128" t="s">
        <v>10223</v>
      </c>
      <c r="I3196" s="128" t="s">
        <v>1681</v>
      </c>
      <c r="J3196" s="128" t="s">
        <v>10224</v>
      </c>
      <c r="K3196" s="130" t="s">
        <v>4757</v>
      </c>
      <c r="L3196" s="128" t="s">
        <v>4758</v>
      </c>
      <c r="M3196" s="145"/>
    </row>
    <row r="3197">
      <c r="A3197" s="126">
        <v>2053.0</v>
      </c>
      <c r="B3197" s="127" t="s">
        <v>1711</v>
      </c>
      <c r="C3197" s="127" t="s">
        <v>354</v>
      </c>
      <c r="D3197" s="127"/>
      <c r="E3197" s="127" t="s">
        <v>1678</v>
      </c>
      <c r="F3197" s="128"/>
      <c r="G3197" s="128" t="s">
        <v>10225</v>
      </c>
      <c r="H3197" s="128" t="s">
        <v>10226</v>
      </c>
      <c r="I3197" s="128" t="s">
        <v>1681</v>
      </c>
      <c r="J3197" s="128" t="s">
        <v>10227</v>
      </c>
      <c r="K3197" s="130" t="s">
        <v>4757</v>
      </c>
      <c r="L3197" s="128" t="s">
        <v>4758</v>
      </c>
      <c r="M3197" s="145"/>
    </row>
    <row r="3198">
      <c r="A3198" s="126">
        <v>2059.0</v>
      </c>
      <c r="B3198" s="127" t="s">
        <v>1711</v>
      </c>
      <c r="C3198" s="127" t="s">
        <v>354</v>
      </c>
      <c r="D3198" s="127"/>
      <c r="E3198" s="127" t="s">
        <v>1678</v>
      </c>
      <c r="F3198" s="128"/>
      <c r="G3198" s="128" t="s">
        <v>10228</v>
      </c>
      <c r="H3198" s="128" t="s">
        <v>10229</v>
      </c>
      <c r="I3198" s="128" t="s">
        <v>1681</v>
      </c>
      <c r="J3198" s="128" t="s">
        <v>10230</v>
      </c>
      <c r="K3198" s="130" t="s">
        <v>4757</v>
      </c>
      <c r="L3198" s="128" t="s">
        <v>4758</v>
      </c>
      <c r="M3198" s="145"/>
    </row>
    <row r="3199">
      <c r="A3199" s="126">
        <v>2056.0</v>
      </c>
      <c r="B3199" s="127" t="s">
        <v>1711</v>
      </c>
      <c r="C3199" s="127" t="s">
        <v>354</v>
      </c>
      <c r="D3199" s="127"/>
      <c r="E3199" s="127" t="s">
        <v>1678</v>
      </c>
      <c r="F3199" s="128"/>
      <c r="G3199" s="128" t="s">
        <v>10231</v>
      </c>
      <c r="H3199" s="128" t="s">
        <v>10232</v>
      </c>
      <c r="I3199" s="128" t="s">
        <v>1681</v>
      </c>
      <c r="J3199" s="128" t="s">
        <v>10233</v>
      </c>
      <c r="K3199" s="130" t="s">
        <v>4757</v>
      </c>
      <c r="L3199" s="128" t="s">
        <v>4758</v>
      </c>
      <c r="M3199" s="145"/>
    </row>
    <row r="3200">
      <c r="A3200" s="126">
        <v>2054.0</v>
      </c>
      <c r="B3200" s="127" t="s">
        <v>1711</v>
      </c>
      <c r="C3200" s="127" t="s">
        <v>354</v>
      </c>
      <c r="D3200" s="127"/>
      <c r="E3200" s="127" t="s">
        <v>1678</v>
      </c>
      <c r="F3200" s="128"/>
      <c r="G3200" s="128" t="s">
        <v>10234</v>
      </c>
      <c r="H3200" s="128" t="s">
        <v>10235</v>
      </c>
      <c r="I3200" s="128" t="s">
        <v>1681</v>
      </c>
      <c r="J3200" s="128" t="s">
        <v>10236</v>
      </c>
      <c r="K3200" s="130" t="s">
        <v>4757</v>
      </c>
      <c r="L3200" s="128" t="s">
        <v>4758</v>
      </c>
      <c r="M3200" s="145"/>
    </row>
    <row r="3201">
      <c r="A3201" s="126">
        <v>2057.0</v>
      </c>
      <c r="B3201" s="127" t="s">
        <v>1711</v>
      </c>
      <c r="C3201" s="127" t="s">
        <v>354</v>
      </c>
      <c r="D3201" s="127"/>
      <c r="E3201" s="127" t="s">
        <v>1678</v>
      </c>
      <c r="F3201" s="128"/>
      <c r="G3201" s="128" t="s">
        <v>10237</v>
      </c>
      <c r="H3201" s="128" t="s">
        <v>10238</v>
      </c>
      <c r="I3201" s="128" t="s">
        <v>1681</v>
      </c>
      <c r="J3201" s="128" t="s">
        <v>10239</v>
      </c>
      <c r="K3201" s="130" t="s">
        <v>4757</v>
      </c>
      <c r="L3201" s="128" t="s">
        <v>4758</v>
      </c>
      <c r="M3201" s="145"/>
    </row>
    <row r="3202">
      <c r="A3202" s="126">
        <v>2060.0</v>
      </c>
      <c r="B3202" s="127" t="s">
        <v>1711</v>
      </c>
      <c r="C3202" s="127" t="s">
        <v>354</v>
      </c>
      <c r="D3202" s="127"/>
      <c r="E3202" s="127" t="s">
        <v>1678</v>
      </c>
      <c r="F3202" s="128"/>
      <c r="G3202" s="128" t="s">
        <v>10240</v>
      </c>
      <c r="H3202" s="128" t="s">
        <v>10241</v>
      </c>
      <c r="I3202" s="128" t="s">
        <v>1681</v>
      </c>
      <c r="J3202" s="128" t="s">
        <v>10242</v>
      </c>
      <c r="K3202" s="130" t="s">
        <v>4757</v>
      </c>
      <c r="L3202" s="128" t="s">
        <v>4758</v>
      </c>
      <c r="M3202" s="145"/>
    </row>
    <row r="3203">
      <c r="A3203" s="126">
        <v>2038.0</v>
      </c>
      <c r="B3203" s="127" t="s">
        <v>1711</v>
      </c>
      <c r="C3203" s="127" t="s">
        <v>354</v>
      </c>
      <c r="D3203" s="127"/>
      <c r="E3203" s="127" t="s">
        <v>1678</v>
      </c>
      <c r="F3203" s="128"/>
      <c r="G3203" s="128" t="s">
        <v>10176</v>
      </c>
      <c r="H3203" s="128" t="s">
        <v>10243</v>
      </c>
      <c r="I3203" s="128" t="s">
        <v>1681</v>
      </c>
      <c r="J3203" s="128" t="s">
        <v>10244</v>
      </c>
      <c r="K3203" s="130" t="s">
        <v>1743</v>
      </c>
      <c r="L3203" s="128" t="s">
        <v>1744</v>
      </c>
      <c r="M3203" s="145"/>
    </row>
    <row r="3204">
      <c r="A3204" s="119">
        <v>2087.0</v>
      </c>
      <c r="B3204" s="120" t="s">
        <v>1685</v>
      </c>
      <c r="C3204" s="120" t="s">
        <v>10245</v>
      </c>
      <c r="D3204" s="120"/>
      <c r="E3204" s="120" t="s">
        <v>1712</v>
      </c>
      <c r="F3204" s="121"/>
      <c r="G3204" s="121" t="s">
        <v>10246</v>
      </c>
      <c r="H3204" s="121" t="s">
        <v>10247</v>
      </c>
      <c r="I3204" s="121" t="s">
        <v>1715</v>
      </c>
      <c r="J3204" s="121" t="s">
        <v>10248</v>
      </c>
      <c r="K3204" s="123" t="s">
        <v>1717</v>
      </c>
      <c r="L3204" s="121" t="s">
        <v>1718</v>
      </c>
      <c r="M3204" s="147"/>
      <c r="N3204" s="18"/>
      <c r="O3204" s="18"/>
      <c r="P3204" s="18"/>
      <c r="Q3204" s="18"/>
      <c r="R3204" s="18"/>
      <c r="S3204" s="18"/>
      <c r="T3204" s="15"/>
      <c r="U3204" s="18"/>
      <c r="V3204" s="18"/>
      <c r="W3204" s="18"/>
      <c r="X3204" s="18"/>
      <c r="Y3204" s="18"/>
      <c r="Z3204" s="18"/>
      <c r="AA3204" s="18"/>
      <c r="AB3204" s="18"/>
      <c r="AC3204" s="18"/>
      <c r="AD3204" s="18"/>
    </row>
    <row r="3205">
      <c r="A3205" s="119">
        <v>2088.0</v>
      </c>
      <c r="B3205" s="120" t="s">
        <v>1685</v>
      </c>
      <c r="C3205" s="120" t="s">
        <v>10245</v>
      </c>
      <c r="D3205" s="120"/>
      <c r="E3205" s="120" t="s">
        <v>1654</v>
      </c>
      <c r="F3205" s="121"/>
      <c r="G3205" s="121" t="s">
        <v>10249</v>
      </c>
      <c r="H3205" s="121" t="s">
        <v>10250</v>
      </c>
      <c r="I3205" s="121" t="s">
        <v>1600</v>
      </c>
      <c r="J3205" s="121" t="s">
        <v>10251</v>
      </c>
      <c r="K3205" s="123" t="s">
        <v>4174</v>
      </c>
      <c r="L3205" s="121" t="s">
        <v>4175</v>
      </c>
      <c r="M3205" s="147"/>
      <c r="N3205" s="18"/>
      <c r="O3205" s="18"/>
      <c r="P3205" s="18"/>
      <c r="Q3205" s="18"/>
      <c r="R3205" s="18"/>
      <c r="S3205" s="18"/>
      <c r="T3205" s="15"/>
      <c r="U3205" s="18"/>
      <c r="V3205" s="18"/>
      <c r="W3205" s="18"/>
      <c r="X3205" s="18"/>
      <c r="Y3205" s="18"/>
      <c r="Z3205" s="18"/>
      <c r="AA3205" s="18"/>
      <c r="AB3205" s="18"/>
      <c r="AC3205" s="18"/>
      <c r="AD3205" s="18"/>
    </row>
    <row r="3206">
      <c r="A3206" s="119">
        <v>2085.0</v>
      </c>
      <c r="B3206" s="120" t="s">
        <v>1685</v>
      </c>
      <c r="C3206" s="120" t="s">
        <v>10245</v>
      </c>
      <c r="D3206" s="120"/>
      <c r="E3206" s="120" t="s">
        <v>1619</v>
      </c>
      <c r="F3206" s="121"/>
      <c r="G3206" s="121" t="s">
        <v>10252</v>
      </c>
      <c r="H3206" s="121" t="s">
        <v>10253</v>
      </c>
      <c r="I3206" s="121" t="s">
        <v>1588</v>
      </c>
      <c r="J3206" s="121" t="s">
        <v>10254</v>
      </c>
      <c r="K3206" s="123" t="s">
        <v>1852</v>
      </c>
      <c r="L3206" s="121" t="s">
        <v>1853</v>
      </c>
      <c r="M3206" s="147"/>
      <c r="N3206" s="18"/>
      <c r="O3206" s="113"/>
      <c r="P3206" s="113"/>
      <c r="Q3206" s="113"/>
      <c r="R3206" s="113"/>
      <c r="S3206" s="15"/>
      <c r="T3206" s="18"/>
      <c r="U3206" s="18"/>
      <c r="V3206" s="18"/>
      <c r="W3206" s="18"/>
      <c r="X3206" s="18"/>
      <c r="Y3206" s="18"/>
      <c r="Z3206" s="18"/>
      <c r="AA3206" s="18"/>
      <c r="AB3206" s="18"/>
      <c r="AC3206" s="18"/>
      <c r="AD3206" s="18"/>
    </row>
    <row r="3207">
      <c r="A3207" s="119">
        <v>2086.0</v>
      </c>
      <c r="B3207" s="120" t="s">
        <v>1685</v>
      </c>
      <c r="C3207" s="120" t="s">
        <v>10245</v>
      </c>
      <c r="D3207" s="120"/>
      <c r="E3207" s="120" t="s">
        <v>1619</v>
      </c>
      <c r="F3207" s="121"/>
      <c r="G3207" s="121" t="s">
        <v>10252</v>
      </c>
      <c r="H3207" s="121" t="s">
        <v>10253</v>
      </c>
      <c r="I3207" s="121" t="s">
        <v>1588</v>
      </c>
      <c r="J3207" s="121" t="s">
        <v>10255</v>
      </c>
      <c r="K3207" s="123" t="s">
        <v>1855</v>
      </c>
      <c r="L3207" s="121" t="s">
        <v>1856</v>
      </c>
      <c r="M3207" s="147"/>
      <c r="N3207" s="18"/>
      <c r="O3207" s="113"/>
      <c r="P3207" s="113"/>
      <c r="Q3207" s="113"/>
      <c r="R3207" s="113"/>
      <c r="S3207" s="15"/>
      <c r="T3207" s="18"/>
      <c r="U3207" s="18"/>
      <c r="V3207" s="18"/>
      <c r="W3207" s="18"/>
      <c r="X3207" s="18"/>
      <c r="Y3207" s="18"/>
      <c r="Z3207" s="18"/>
      <c r="AA3207" s="18"/>
      <c r="AB3207" s="18"/>
      <c r="AC3207" s="18"/>
      <c r="AD3207" s="18"/>
    </row>
    <row r="3208">
      <c r="A3208" s="119">
        <v>2084.0</v>
      </c>
      <c r="B3208" s="120" t="s">
        <v>1685</v>
      </c>
      <c r="C3208" s="120" t="s">
        <v>10245</v>
      </c>
      <c r="D3208" s="120"/>
      <c r="E3208" s="120" t="s">
        <v>1619</v>
      </c>
      <c r="F3208" s="121"/>
      <c r="G3208" s="121" t="s">
        <v>10256</v>
      </c>
      <c r="H3208" s="121" t="s">
        <v>10257</v>
      </c>
      <c r="I3208" s="121" t="s">
        <v>1588</v>
      </c>
      <c r="J3208" s="121" t="s">
        <v>10258</v>
      </c>
      <c r="K3208" s="123" t="s">
        <v>1812</v>
      </c>
      <c r="L3208" s="121" t="s">
        <v>1813</v>
      </c>
      <c r="M3208" s="147"/>
      <c r="N3208" s="18"/>
      <c r="O3208" s="113"/>
      <c r="P3208" s="113"/>
      <c r="Q3208" s="113"/>
      <c r="R3208" s="113"/>
      <c r="S3208" s="15"/>
      <c r="T3208" s="18"/>
      <c r="U3208" s="18"/>
      <c r="V3208" s="18"/>
      <c r="W3208" s="18"/>
      <c r="X3208" s="18"/>
      <c r="Y3208" s="18"/>
      <c r="Z3208" s="18"/>
      <c r="AA3208" s="18"/>
      <c r="AB3208" s="18"/>
      <c r="AC3208" s="18"/>
      <c r="AD3208" s="18"/>
    </row>
    <row r="3209">
      <c r="C3209" s="12" t="s">
        <v>10245</v>
      </c>
      <c r="D3209" s="12" t="s">
        <v>363</v>
      </c>
      <c r="E3209" s="12" t="s">
        <v>4183</v>
      </c>
      <c r="F3209" s="12" t="s">
        <v>364</v>
      </c>
      <c r="G3209" s="12" t="s">
        <v>10259</v>
      </c>
      <c r="H3209" s="12" t="s">
        <v>10260</v>
      </c>
      <c r="I3209" s="12" t="s">
        <v>1715</v>
      </c>
      <c r="J3209" s="12" t="s">
        <v>10261</v>
      </c>
      <c r="K3209" s="12" t="s">
        <v>1717</v>
      </c>
      <c r="L3209" s="12" t="s">
        <v>1718</v>
      </c>
    </row>
    <row r="3210">
      <c r="C3210" s="12" t="s">
        <v>10245</v>
      </c>
      <c r="D3210" s="12" t="s">
        <v>363</v>
      </c>
      <c r="E3210" s="12" t="s">
        <v>1654</v>
      </c>
      <c r="F3210" s="12" t="s">
        <v>364</v>
      </c>
      <c r="G3210" s="12" t="s">
        <v>10262</v>
      </c>
      <c r="H3210" s="12" t="s">
        <v>10263</v>
      </c>
      <c r="I3210" s="12" t="s">
        <v>1600</v>
      </c>
      <c r="J3210" s="12" t="s">
        <v>10264</v>
      </c>
      <c r="K3210" s="12" t="s">
        <v>4195</v>
      </c>
      <c r="L3210" s="12" t="s">
        <v>4196</v>
      </c>
    </row>
    <row r="3211">
      <c r="C3211" s="12" t="s">
        <v>10245</v>
      </c>
      <c r="D3211" s="12" t="s">
        <v>363</v>
      </c>
      <c r="E3211" s="12" t="s">
        <v>1678</v>
      </c>
      <c r="F3211" s="12" t="s">
        <v>364</v>
      </c>
      <c r="G3211" s="12" t="s">
        <v>10265</v>
      </c>
      <c r="H3211" s="12" t="s">
        <v>10266</v>
      </c>
      <c r="I3211" s="12" t="s">
        <v>1681</v>
      </c>
      <c r="J3211" s="12" t="s">
        <v>10267</v>
      </c>
      <c r="K3211" s="12" t="s">
        <v>4203</v>
      </c>
      <c r="L3211" s="12" t="s">
        <v>4204</v>
      </c>
    </row>
    <row r="3212">
      <c r="C3212" s="12" t="s">
        <v>10245</v>
      </c>
      <c r="D3212" s="12" t="s">
        <v>363</v>
      </c>
      <c r="E3212" s="12" t="s">
        <v>1678</v>
      </c>
      <c r="F3212" s="12" t="s">
        <v>364</v>
      </c>
      <c r="G3212" s="12" t="s">
        <v>10268</v>
      </c>
      <c r="H3212" s="12" t="s">
        <v>10269</v>
      </c>
      <c r="I3212" s="12" t="s">
        <v>1681</v>
      </c>
      <c r="J3212" s="12" t="s">
        <v>10270</v>
      </c>
      <c r="K3212" s="12" t="s">
        <v>4211</v>
      </c>
      <c r="L3212" s="12" t="s">
        <v>4212</v>
      </c>
    </row>
    <row r="3213">
      <c r="C3213" s="12" t="s">
        <v>10245</v>
      </c>
      <c r="D3213" s="12" t="s">
        <v>363</v>
      </c>
      <c r="E3213" s="12" t="s">
        <v>1729</v>
      </c>
      <c r="F3213" s="12" t="s">
        <v>364</v>
      </c>
      <c r="G3213" s="12" t="s">
        <v>10271</v>
      </c>
      <c r="H3213" s="12" t="s">
        <v>10272</v>
      </c>
      <c r="I3213" s="12" t="s">
        <v>1607</v>
      </c>
      <c r="J3213" s="12" t="s">
        <v>10273</v>
      </c>
      <c r="K3213" s="12" t="s">
        <v>4224</v>
      </c>
      <c r="L3213" s="12" t="s">
        <v>4225</v>
      </c>
    </row>
    <row r="3214">
      <c r="C3214" s="12" t="s">
        <v>10245</v>
      </c>
      <c r="D3214" s="12" t="s">
        <v>363</v>
      </c>
      <c r="E3214" s="12" t="s">
        <v>1719</v>
      </c>
      <c r="F3214" s="12" t="s">
        <v>364</v>
      </c>
      <c r="G3214" s="12" t="s">
        <v>10274</v>
      </c>
      <c r="H3214" s="12" t="s">
        <v>10275</v>
      </c>
      <c r="I3214" s="12" t="s">
        <v>1722</v>
      </c>
      <c r="J3214" s="12" t="s">
        <v>10276</v>
      </c>
      <c r="K3214" s="12" t="s">
        <v>4232</v>
      </c>
      <c r="L3214" s="12" t="s">
        <v>4233</v>
      </c>
    </row>
    <row r="3215">
      <c r="A3215" s="119">
        <v>2102.0</v>
      </c>
      <c r="B3215" s="120" t="s">
        <v>1685</v>
      </c>
      <c r="C3215" s="120" t="s">
        <v>378</v>
      </c>
      <c r="D3215" s="120"/>
      <c r="E3215" s="120" t="s">
        <v>1712</v>
      </c>
      <c r="F3215" s="121"/>
      <c r="G3215" s="121" t="s">
        <v>10277</v>
      </c>
      <c r="H3215" s="121" t="s">
        <v>10278</v>
      </c>
      <c r="I3215" s="121" t="s">
        <v>1715</v>
      </c>
      <c r="J3215" s="121" t="s">
        <v>10279</v>
      </c>
      <c r="K3215" s="123" t="s">
        <v>1717</v>
      </c>
      <c r="L3215" s="121" t="s">
        <v>1718</v>
      </c>
      <c r="M3215" s="147"/>
    </row>
    <row r="3216">
      <c r="A3216" s="119">
        <v>2109.0</v>
      </c>
      <c r="B3216" s="120" t="s">
        <v>1685</v>
      </c>
      <c r="C3216" s="120" t="s">
        <v>378</v>
      </c>
      <c r="D3216" s="120"/>
      <c r="E3216" s="120" t="s">
        <v>1654</v>
      </c>
      <c r="F3216" s="121"/>
      <c r="G3216" s="121" t="s">
        <v>10280</v>
      </c>
      <c r="H3216" s="121" t="s">
        <v>10281</v>
      </c>
      <c r="I3216" s="121" t="s">
        <v>1600</v>
      </c>
      <c r="J3216" s="121" t="s">
        <v>10282</v>
      </c>
      <c r="K3216" s="123" t="s">
        <v>1787</v>
      </c>
      <c r="L3216" s="121" t="s">
        <v>1788</v>
      </c>
      <c r="M3216" s="147"/>
    </row>
    <row r="3217">
      <c r="A3217" s="119">
        <v>2115.0</v>
      </c>
      <c r="B3217" s="120" t="s">
        <v>1685</v>
      </c>
      <c r="C3217" s="120" t="s">
        <v>378</v>
      </c>
      <c r="D3217" s="120"/>
      <c r="E3217" s="120" t="s">
        <v>1654</v>
      </c>
      <c r="F3217" s="121"/>
      <c r="G3217" s="121" t="s">
        <v>10280</v>
      </c>
      <c r="H3217" s="121" t="s">
        <v>10281</v>
      </c>
      <c r="I3217" s="121" t="s">
        <v>1600</v>
      </c>
      <c r="J3217" s="121" t="s">
        <v>10283</v>
      </c>
      <c r="K3217" s="123" t="s">
        <v>1791</v>
      </c>
      <c r="L3217" s="121" t="s">
        <v>1792</v>
      </c>
      <c r="M3217" s="147"/>
    </row>
    <row r="3218">
      <c r="A3218" s="119">
        <v>2121.0</v>
      </c>
      <c r="B3218" s="120" t="s">
        <v>1685</v>
      </c>
      <c r="C3218" s="120" t="s">
        <v>378</v>
      </c>
      <c r="D3218" s="120"/>
      <c r="E3218" s="120" t="s">
        <v>1654</v>
      </c>
      <c r="F3218" s="121"/>
      <c r="G3218" s="121" t="s">
        <v>10280</v>
      </c>
      <c r="H3218" s="121" t="s">
        <v>10281</v>
      </c>
      <c r="I3218" s="121" t="s">
        <v>1600</v>
      </c>
      <c r="J3218" s="121" t="s">
        <v>10284</v>
      </c>
      <c r="K3218" s="123" t="s">
        <v>3406</v>
      </c>
      <c r="L3218" s="121" t="s">
        <v>3407</v>
      </c>
      <c r="M3218" s="147"/>
    </row>
    <row r="3219">
      <c r="A3219" s="119">
        <v>2107.0</v>
      </c>
      <c r="B3219" s="120" t="s">
        <v>1685</v>
      </c>
      <c r="C3219" s="120" t="s">
        <v>378</v>
      </c>
      <c r="D3219" s="120"/>
      <c r="E3219" s="120" t="s">
        <v>1654</v>
      </c>
      <c r="F3219" s="121"/>
      <c r="G3219" s="121" t="s">
        <v>10285</v>
      </c>
      <c r="H3219" s="121" t="s">
        <v>10286</v>
      </c>
      <c r="I3219" s="121" t="s">
        <v>1600</v>
      </c>
      <c r="J3219" s="121" t="s">
        <v>10287</v>
      </c>
      <c r="K3219" s="123" t="s">
        <v>1787</v>
      </c>
      <c r="L3219" s="121" t="s">
        <v>1788</v>
      </c>
      <c r="M3219" s="147"/>
    </row>
    <row r="3220">
      <c r="A3220" s="119">
        <v>2113.0</v>
      </c>
      <c r="B3220" s="120" t="s">
        <v>1685</v>
      </c>
      <c r="C3220" s="120" t="s">
        <v>378</v>
      </c>
      <c r="D3220" s="120"/>
      <c r="E3220" s="120" t="s">
        <v>1654</v>
      </c>
      <c r="F3220" s="121"/>
      <c r="G3220" s="121" t="s">
        <v>10285</v>
      </c>
      <c r="H3220" s="121" t="s">
        <v>10286</v>
      </c>
      <c r="I3220" s="121" t="s">
        <v>1600</v>
      </c>
      <c r="J3220" s="121" t="s">
        <v>10288</v>
      </c>
      <c r="K3220" s="123" t="s">
        <v>1791</v>
      </c>
      <c r="L3220" s="121" t="s">
        <v>1792</v>
      </c>
      <c r="M3220" s="147"/>
    </row>
    <row r="3221">
      <c r="A3221" s="119">
        <v>2119.0</v>
      </c>
      <c r="B3221" s="120" t="s">
        <v>1685</v>
      </c>
      <c r="C3221" s="120" t="s">
        <v>378</v>
      </c>
      <c r="D3221" s="120"/>
      <c r="E3221" s="120" t="s">
        <v>1654</v>
      </c>
      <c r="F3221" s="121"/>
      <c r="G3221" s="121" t="s">
        <v>10285</v>
      </c>
      <c r="H3221" s="121" t="s">
        <v>10286</v>
      </c>
      <c r="I3221" s="121" t="s">
        <v>1600</v>
      </c>
      <c r="J3221" s="121" t="s">
        <v>10289</v>
      </c>
      <c r="K3221" s="123" t="s">
        <v>3406</v>
      </c>
      <c r="L3221" s="121" t="s">
        <v>3407</v>
      </c>
      <c r="M3221" s="147"/>
    </row>
    <row r="3222">
      <c r="A3222" s="126">
        <v>2103.0</v>
      </c>
      <c r="B3222" s="127" t="s">
        <v>1711</v>
      </c>
      <c r="C3222" s="127" t="s">
        <v>378</v>
      </c>
      <c r="D3222" s="127"/>
      <c r="E3222" s="127" t="s">
        <v>1712</v>
      </c>
      <c r="F3222" s="128"/>
      <c r="G3222" s="128" t="s">
        <v>10290</v>
      </c>
      <c r="H3222" s="128" t="s">
        <v>10291</v>
      </c>
      <c r="I3222" s="128" t="s">
        <v>1715</v>
      </c>
      <c r="J3222" s="128" t="s">
        <v>10292</v>
      </c>
      <c r="K3222" s="130" t="s">
        <v>1717</v>
      </c>
      <c r="L3222" s="128" t="s">
        <v>1718</v>
      </c>
      <c r="M3222" s="145"/>
    </row>
    <row r="3223">
      <c r="A3223" s="119">
        <v>2126.0</v>
      </c>
      <c r="B3223" s="120" t="s">
        <v>1685</v>
      </c>
      <c r="C3223" s="120" t="s">
        <v>378</v>
      </c>
      <c r="D3223" s="120"/>
      <c r="E3223" s="120" t="s">
        <v>1654</v>
      </c>
      <c r="F3223" s="121"/>
      <c r="G3223" s="121" t="s">
        <v>10293</v>
      </c>
      <c r="H3223" s="121" t="s">
        <v>10294</v>
      </c>
      <c r="I3223" s="121" t="s">
        <v>1600</v>
      </c>
      <c r="J3223" s="121" t="s">
        <v>10295</v>
      </c>
      <c r="K3223" s="123" t="s">
        <v>3315</v>
      </c>
      <c r="L3223" s="121" t="s">
        <v>3316</v>
      </c>
      <c r="M3223" s="147"/>
    </row>
    <row r="3224">
      <c r="A3224" s="119">
        <v>2091.0</v>
      </c>
      <c r="B3224" s="120" t="s">
        <v>1685</v>
      </c>
      <c r="C3224" s="120" t="s">
        <v>378</v>
      </c>
      <c r="D3224" s="120"/>
      <c r="E3224" s="120" t="s">
        <v>1656</v>
      </c>
      <c r="F3224" s="121"/>
      <c r="G3224" s="121" t="s">
        <v>10296</v>
      </c>
      <c r="H3224" s="121" t="s">
        <v>10297</v>
      </c>
      <c r="I3224" s="121" t="s">
        <v>1637</v>
      </c>
      <c r="J3224" s="121" t="s">
        <v>10298</v>
      </c>
      <c r="K3224" s="123" t="s">
        <v>2777</v>
      </c>
      <c r="L3224" s="121" t="s">
        <v>2778</v>
      </c>
      <c r="M3224" s="147"/>
    </row>
    <row r="3225">
      <c r="A3225" s="126">
        <v>2092.0</v>
      </c>
      <c r="B3225" s="127" t="s">
        <v>1711</v>
      </c>
      <c r="C3225" s="127" t="s">
        <v>378</v>
      </c>
      <c r="D3225" s="127"/>
      <c r="E3225" s="127" t="s">
        <v>1656</v>
      </c>
      <c r="F3225" s="128"/>
      <c r="G3225" s="128" t="s">
        <v>10296</v>
      </c>
      <c r="H3225" s="128" t="s">
        <v>10297</v>
      </c>
      <c r="I3225" s="128" t="s">
        <v>1637</v>
      </c>
      <c r="J3225" s="128" t="s">
        <v>10299</v>
      </c>
      <c r="K3225" s="130" t="s">
        <v>1833</v>
      </c>
      <c r="L3225" s="128" t="s">
        <v>1834</v>
      </c>
      <c r="M3225" s="145"/>
    </row>
    <row r="3226">
      <c r="A3226" s="119">
        <v>2106.0</v>
      </c>
      <c r="B3226" s="120" t="s">
        <v>1685</v>
      </c>
      <c r="C3226" s="120" t="s">
        <v>378</v>
      </c>
      <c r="D3226" s="120"/>
      <c r="E3226" s="120" t="s">
        <v>1654</v>
      </c>
      <c r="F3226" s="121"/>
      <c r="G3226" s="121" t="s">
        <v>10300</v>
      </c>
      <c r="H3226" s="121" t="s">
        <v>10301</v>
      </c>
      <c r="I3226" s="121" t="s">
        <v>1600</v>
      </c>
      <c r="J3226" s="121" t="s">
        <v>10302</v>
      </c>
      <c r="K3226" s="123" t="s">
        <v>1787</v>
      </c>
      <c r="L3226" s="121" t="s">
        <v>1788</v>
      </c>
      <c r="M3226" s="147"/>
    </row>
    <row r="3227">
      <c r="A3227" s="119">
        <v>2112.0</v>
      </c>
      <c r="B3227" s="120" t="s">
        <v>1685</v>
      </c>
      <c r="C3227" s="120" t="s">
        <v>378</v>
      </c>
      <c r="D3227" s="120"/>
      <c r="E3227" s="120" t="s">
        <v>1654</v>
      </c>
      <c r="F3227" s="121"/>
      <c r="G3227" s="121" t="s">
        <v>10300</v>
      </c>
      <c r="H3227" s="121" t="s">
        <v>10301</v>
      </c>
      <c r="I3227" s="121" t="s">
        <v>1600</v>
      </c>
      <c r="J3227" s="121" t="s">
        <v>10303</v>
      </c>
      <c r="K3227" s="123" t="s">
        <v>1791</v>
      </c>
      <c r="L3227" s="121" t="s">
        <v>1792</v>
      </c>
      <c r="M3227" s="147"/>
    </row>
    <row r="3228">
      <c r="A3228" s="119">
        <v>2118.0</v>
      </c>
      <c r="B3228" s="120" t="s">
        <v>1685</v>
      </c>
      <c r="C3228" s="120" t="s">
        <v>378</v>
      </c>
      <c r="D3228" s="120"/>
      <c r="E3228" s="120" t="s">
        <v>1654</v>
      </c>
      <c r="F3228" s="121"/>
      <c r="G3228" s="121" t="s">
        <v>10300</v>
      </c>
      <c r="H3228" s="121" t="s">
        <v>10301</v>
      </c>
      <c r="I3228" s="121" t="s">
        <v>1600</v>
      </c>
      <c r="J3228" s="121" t="s">
        <v>10304</v>
      </c>
      <c r="K3228" s="123" t="s">
        <v>3406</v>
      </c>
      <c r="L3228" s="121" t="s">
        <v>3407</v>
      </c>
      <c r="M3228" s="147"/>
    </row>
    <row r="3229">
      <c r="A3229" s="119">
        <v>2110.0</v>
      </c>
      <c r="B3229" s="120" t="s">
        <v>1685</v>
      </c>
      <c r="C3229" s="120" t="s">
        <v>378</v>
      </c>
      <c r="D3229" s="120"/>
      <c r="E3229" s="120" t="s">
        <v>1654</v>
      </c>
      <c r="F3229" s="121"/>
      <c r="G3229" s="121" t="s">
        <v>10305</v>
      </c>
      <c r="H3229" s="121" t="s">
        <v>10306</v>
      </c>
      <c r="I3229" s="121" t="s">
        <v>1600</v>
      </c>
      <c r="J3229" s="121" t="s">
        <v>10307</v>
      </c>
      <c r="K3229" s="123" t="s">
        <v>1787</v>
      </c>
      <c r="L3229" s="121" t="s">
        <v>1788</v>
      </c>
      <c r="M3229" s="147"/>
    </row>
    <row r="3230">
      <c r="A3230" s="119">
        <v>2116.0</v>
      </c>
      <c r="B3230" s="120" t="s">
        <v>1685</v>
      </c>
      <c r="C3230" s="120" t="s">
        <v>378</v>
      </c>
      <c r="D3230" s="120"/>
      <c r="E3230" s="120" t="s">
        <v>1654</v>
      </c>
      <c r="F3230" s="121"/>
      <c r="G3230" s="121" t="s">
        <v>10305</v>
      </c>
      <c r="H3230" s="121" t="s">
        <v>10306</v>
      </c>
      <c r="I3230" s="121" t="s">
        <v>1600</v>
      </c>
      <c r="J3230" s="121" t="s">
        <v>10308</v>
      </c>
      <c r="K3230" s="123" t="s">
        <v>1791</v>
      </c>
      <c r="L3230" s="121" t="s">
        <v>1792</v>
      </c>
      <c r="M3230" s="147"/>
    </row>
    <row r="3231">
      <c r="A3231" s="119">
        <v>2122.0</v>
      </c>
      <c r="B3231" s="120" t="s">
        <v>1685</v>
      </c>
      <c r="C3231" s="120" t="s">
        <v>378</v>
      </c>
      <c r="D3231" s="120"/>
      <c r="E3231" s="120" t="s">
        <v>1654</v>
      </c>
      <c r="F3231" s="121"/>
      <c r="G3231" s="121" t="s">
        <v>10305</v>
      </c>
      <c r="H3231" s="121" t="s">
        <v>10306</v>
      </c>
      <c r="I3231" s="121" t="s">
        <v>1600</v>
      </c>
      <c r="J3231" s="121" t="s">
        <v>10309</v>
      </c>
      <c r="K3231" s="123" t="s">
        <v>3406</v>
      </c>
      <c r="L3231" s="121" t="s">
        <v>3407</v>
      </c>
      <c r="M3231" s="147"/>
    </row>
    <row r="3232">
      <c r="A3232" s="119">
        <v>2090.0</v>
      </c>
      <c r="B3232" s="120" t="s">
        <v>1685</v>
      </c>
      <c r="C3232" s="120" t="s">
        <v>378</v>
      </c>
      <c r="D3232" s="120"/>
      <c r="E3232" s="120" t="s">
        <v>1729</v>
      </c>
      <c r="F3232" s="121"/>
      <c r="G3232" s="121" t="s">
        <v>10310</v>
      </c>
      <c r="H3232" s="121" t="s">
        <v>10311</v>
      </c>
      <c r="I3232" s="121" t="s">
        <v>1607</v>
      </c>
      <c r="J3232" s="121" t="s">
        <v>10312</v>
      </c>
      <c r="K3232" s="123" t="s">
        <v>4402</v>
      </c>
      <c r="L3232" s="121" t="s">
        <v>4403</v>
      </c>
      <c r="M3232" s="147"/>
    </row>
    <row r="3233">
      <c r="A3233" s="119">
        <v>2108.0</v>
      </c>
      <c r="B3233" s="120" t="s">
        <v>1685</v>
      </c>
      <c r="C3233" s="120" t="s">
        <v>378</v>
      </c>
      <c r="D3233" s="120"/>
      <c r="E3233" s="120" t="s">
        <v>1654</v>
      </c>
      <c r="F3233" s="121"/>
      <c r="G3233" s="121" t="s">
        <v>10313</v>
      </c>
      <c r="H3233" s="121" t="s">
        <v>10314</v>
      </c>
      <c r="I3233" s="121" t="s">
        <v>1600</v>
      </c>
      <c r="J3233" s="121" t="s">
        <v>10315</v>
      </c>
      <c r="K3233" s="123" t="s">
        <v>1787</v>
      </c>
      <c r="L3233" s="121" t="s">
        <v>1788</v>
      </c>
      <c r="M3233" s="147"/>
    </row>
    <row r="3234">
      <c r="A3234" s="119">
        <v>2114.0</v>
      </c>
      <c r="B3234" s="120" t="s">
        <v>1685</v>
      </c>
      <c r="C3234" s="120" t="s">
        <v>378</v>
      </c>
      <c r="D3234" s="120"/>
      <c r="E3234" s="120" t="s">
        <v>1654</v>
      </c>
      <c r="F3234" s="121"/>
      <c r="G3234" s="121" t="s">
        <v>10313</v>
      </c>
      <c r="H3234" s="121" t="s">
        <v>10314</v>
      </c>
      <c r="I3234" s="121" t="s">
        <v>1600</v>
      </c>
      <c r="J3234" s="121" t="s">
        <v>10316</v>
      </c>
      <c r="K3234" s="123" t="s">
        <v>1791</v>
      </c>
      <c r="L3234" s="121" t="s">
        <v>1792</v>
      </c>
      <c r="M3234" s="147"/>
    </row>
    <row r="3235">
      <c r="A3235" s="119">
        <v>2120.0</v>
      </c>
      <c r="B3235" s="120" t="s">
        <v>1685</v>
      </c>
      <c r="C3235" s="120" t="s">
        <v>378</v>
      </c>
      <c r="D3235" s="120"/>
      <c r="E3235" s="120" t="s">
        <v>1654</v>
      </c>
      <c r="F3235" s="121"/>
      <c r="G3235" s="121" t="s">
        <v>10313</v>
      </c>
      <c r="H3235" s="121" t="s">
        <v>10314</v>
      </c>
      <c r="I3235" s="121" t="s">
        <v>1600</v>
      </c>
      <c r="J3235" s="121" t="s">
        <v>10317</v>
      </c>
      <c r="K3235" s="123" t="s">
        <v>3406</v>
      </c>
      <c r="L3235" s="121" t="s">
        <v>3407</v>
      </c>
      <c r="M3235" s="147"/>
    </row>
    <row r="3236">
      <c r="A3236" s="119">
        <v>2104.0</v>
      </c>
      <c r="B3236" s="120" t="s">
        <v>1685</v>
      </c>
      <c r="C3236" s="120" t="s">
        <v>378</v>
      </c>
      <c r="D3236" s="120"/>
      <c r="E3236" s="120" t="s">
        <v>1654</v>
      </c>
      <c r="F3236" s="121"/>
      <c r="G3236" s="121" t="s">
        <v>10318</v>
      </c>
      <c r="H3236" s="121" t="s">
        <v>10319</v>
      </c>
      <c r="I3236" s="121" t="s">
        <v>1600</v>
      </c>
      <c r="J3236" s="121" t="s">
        <v>10320</v>
      </c>
      <c r="K3236" s="123" t="s">
        <v>1602</v>
      </c>
      <c r="L3236" s="121" t="s">
        <v>1603</v>
      </c>
      <c r="M3236" s="147"/>
    </row>
    <row r="3237">
      <c r="A3237" s="119">
        <v>2105.0</v>
      </c>
      <c r="B3237" s="120" t="s">
        <v>1685</v>
      </c>
      <c r="C3237" s="120" t="s">
        <v>378</v>
      </c>
      <c r="D3237" s="120"/>
      <c r="E3237" s="120" t="s">
        <v>1654</v>
      </c>
      <c r="F3237" s="121"/>
      <c r="G3237" s="121" t="s">
        <v>10318</v>
      </c>
      <c r="H3237" s="121" t="s">
        <v>10319</v>
      </c>
      <c r="I3237" s="121" t="s">
        <v>1600</v>
      </c>
      <c r="J3237" s="121" t="s">
        <v>10321</v>
      </c>
      <c r="K3237" s="123" t="s">
        <v>1787</v>
      </c>
      <c r="L3237" s="121" t="s">
        <v>1788</v>
      </c>
      <c r="M3237" s="147"/>
    </row>
    <row r="3238">
      <c r="A3238" s="119">
        <v>2111.0</v>
      </c>
      <c r="B3238" s="120" t="s">
        <v>1685</v>
      </c>
      <c r="C3238" s="120" t="s">
        <v>378</v>
      </c>
      <c r="D3238" s="120"/>
      <c r="E3238" s="120" t="s">
        <v>1654</v>
      </c>
      <c r="F3238" s="121"/>
      <c r="G3238" s="121" t="s">
        <v>10318</v>
      </c>
      <c r="H3238" s="121" t="s">
        <v>10319</v>
      </c>
      <c r="I3238" s="121" t="s">
        <v>1600</v>
      </c>
      <c r="J3238" s="121" t="s">
        <v>10322</v>
      </c>
      <c r="K3238" s="123" t="s">
        <v>1791</v>
      </c>
      <c r="L3238" s="121" t="s">
        <v>1792</v>
      </c>
      <c r="M3238" s="147"/>
    </row>
    <row r="3239">
      <c r="A3239" s="119">
        <v>2117.0</v>
      </c>
      <c r="B3239" s="120" t="s">
        <v>1685</v>
      </c>
      <c r="C3239" s="120" t="s">
        <v>378</v>
      </c>
      <c r="D3239" s="120"/>
      <c r="E3239" s="120" t="s">
        <v>1654</v>
      </c>
      <c r="F3239" s="121"/>
      <c r="G3239" s="121" t="s">
        <v>10318</v>
      </c>
      <c r="H3239" s="121" t="s">
        <v>10319</v>
      </c>
      <c r="I3239" s="121" t="s">
        <v>1600</v>
      </c>
      <c r="J3239" s="121" t="s">
        <v>10323</v>
      </c>
      <c r="K3239" s="123" t="s">
        <v>3406</v>
      </c>
      <c r="L3239" s="121" t="s">
        <v>3407</v>
      </c>
      <c r="M3239" s="147"/>
    </row>
    <row r="3240">
      <c r="A3240" s="119">
        <v>2125.0</v>
      </c>
      <c r="B3240" s="120" t="s">
        <v>1685</v>
      </c>
      <c r="C3240" s="120" t="s">
        <v>378</v>
      </c>
      <c r="D3240" s="120"/>
      <c r="E3240" s="120" t="s">
        <v>1654</v>
      </c>
      <c r="F3240" s="121"/>
      <c r="G3240" s="121" t="s">
        <v>10318</v>
      </c>
      <c r="H3240" s="121" t="s">
        <v>10319</v>
      </c>
      <c r="I3240" s="121" t="s">
        <v>1600</v>
      </c>
      <c r="J3240" s="121" t="s">
        <v>10324</v>
      </c>
      <c r="K3240" s="123" t="s">
        <v>1795</v>
      </c>
      <c r="L3240" s="121" t="s">
        <v>1796</v>
      </c>
      <c r="M3240" s="147"/>
    </row>
    <row r="3241">
      <c r="A3241" s="119">
        <v>2127.0</v>
      </c>
      <c r="B3241" s="120" t="s">
        <v>1685</v>
      </c>
      <c r="C3241" s="120" t="s">
        <v>378</v>
      </c>
      <c r="D3241" s="120"/>
      <c r="E3241" s="120" t="s">
        <v>1654</v>
      </c>
      <c r="F3241" s="121"/>
      <c r="G3241" s="121" t="s">
        <v>10318</v>
      </c>
      <c r="H3241" s="121" t="s">
        <v>10319</v>
      </c>
      <c r="I3241" s="121" t="s">
        <v>1600</v>
      </c>
      <c r="J3241" s="121" t="s">
        <v>10325</v>
      </c>
      <c r="K3241" s="123" t="s">
        <v>1798</v>
      </c>
      <c r="L3241" s="121" t="s">
        <v>1799</v>
      </c>
      <c r="M3241" s="147"/>
    </row>
    <row r="3242">
      <c r="A3242" s="119">
        <v>2123.0</v>
      </c>
      <c r="B3242" s="120" t="s">
        <v>1685</v>
      </c>
      <c r="C3242" s="120" t="s">
        <v>378</v>
      </c>
      <c r="D3242" s="120"/>
      <c r="E3242" s="120" t="s">
        <v>1654</v>
      </c>
      <c r="F3242" s="121"/>
      <c r="G3242" s="121" t="s">
        <v>10293</v>
      </c>
      <c r="H3242" s="121" t="s">
        <v>10326</v>
      </c>
      <c r="I3242" s="121" t="s">
        <v>1600</v>
      </c>
      <c r="J3242" s="121" t="s">
        <v>10327</v>
      </c>
      <c r="K3242" s="123" t="s">
        <v>2048</v>
      </c>
      <c r="L3242" s="121" t="s">
        <v>2049</v>
      </c>
      <c r="M3242" s="147"/>
    </row>
    <row r="3243">
      <c r="A3243" s="119">
        <v>2089.0</v>
      </c>
      <c r="B3243" s="120" t="s">
        <v>1685</v>
      </c>
      <c r="C3243" s="120" t="s">
        <v>378</v>
      </c>
      <c r="D3243" s="120"/>
      <c r="E3243" s="120" t="s">
        <v>1678</v>
      </c>
      <c r="F3243" s="121"/>
      <c r="G3243" s="121" t="s">
        <v>10328</v>
      </c>
      <c r="H3243" s="121" t="s">
        <v>10329</v>
      </c>
      <c r="I3243" s="121" t="s">
        <v>1681</v>
      </c>
      <c r="J3243" s="121" t="s">
        <v>10330</v>
      </c>
      <c r="K3243" s="123" t="s">
        <v>3986</v>
      </c>
      <c r="L3243" s="121" t="s">
        <v>3987</v>
      </c>
      <c r="M3243" s="147"/>
    </row>
    <row r="3244">
      <c r="A3244" s="119">
        <v>2097.0</v>
      </c>
      <c r="B3244" s="120" t="s">
        <v>1685</v>
      </c>
      <c r="C3244" s="120" t="s">
        <v>378</v>
      </c>
      <c r="D3244" s="120"/>
      <c r="E3244" s="120" t="s">
        <v>1619</v>
      </c>
      <c r="F3244" s="121"/>
      <c r="G3244" s="121" t="s">
        <v>10331</v>
      </c>
      <c r="H3244" s="121" t="s">
        <v>10332</v>
      </c>
      <c r="I3244" s="121" t="s">
        <v>1588</v>
      </c>
      <c r="J3244" s="121" t="s">
        <v>10333</v>
      </c>
      <c r="K3244" s="123" t="s">
        <v>3472</v>
      </c>
      <c r="L3244" s="121" t="s">
        <v>3473</v>
      </c>
      <c r="M3244" s="147"/>
    </row>
    <row r="3245">
      <c r="A3245" s="119">
        <v>2098.0</v>
      </c>
      <c r="B3245" s="120" t="s">
        <v>1685</v>
      </c>
      <c r="C3245" s="120" t="s">
        <v>378</v>
      </c>
      <c r="D3245" s="120"/>
      <c r="E3245" s="120" t="s">
        <v>1619</v>
      </c>
      <c r="F3245" s="121"/>
      <c r="G3245" s="121" t="s">
        <v>10334</v>
      </c>
      <c r="H3245" s="121" t="s">
        <v>10335</v>
      </c>
      <c r="I3245" s="121" t="s">
        <v>1588</v>
      </c>
      <c r="J3245" s="121" t="s">
        <v>10336</v>
      </c>
      <c r="K3245" s="123" t="s">
        <v>3472</v>
      </c>
      <c r="L3245" s="121" t="s">
        <v>3473</v>
      </c>
      <c r="M3245" s="147"/>
    </row>
    <row r="3246">
      <c r="A3246" s="119">
        <v>2096.0</v>
      </c>
      <c r="B3246" s="120" t="s">
        <v>1685</v>
      </c>
      <c r="C3246" s="120" t="s">
        <v>378</v>
      </c>
      <c r="D3246" s="120"/>
      <c r="E3246" s="120" t="s">
        <v>1619</v>
      </c>
      <c r="F3246" s="121"/>
      <c r="G3246" s="121" t="s">
        <v>10337</v>
      </c>
      <c r="H3246" s="121" t="s">
        <v>10338</v>
      </c>
      <c r="I3246" s="121" t="s">
        <v>1588</v>
      </c>
      <c r="J3246" s="121" t="s">
        <v>10339</v>
      </c>
      <c r="K3246" s="123" t="s">
        <v>3499</v>
      </c>
      <c r="L3246" s="121" t="s">
        <v>3500</v>
      </c>
      <c r="M3246" s="147"/>
    </row>
    <row r="3247">
      <c r="A3247" s="119">
        <v>2124.0</v>
      </c>
      <c r="B3247" s="120" t="s">
        <v>1685</v>
      </c>
      <c r="C3247" s="120" t="s">
        <v>378</v>
      </c>
      <c r="D3247" s="120"/>
      <c r="E3247" s="120" t="s">
        <v>1654</v>
      </c>
      <c r="F3247" s="121"/>
      <c r="G3247" s="121" t="s">
        <v>10340</v>
      </c>
      <c r="H3247" s="121" t="s">
        <v>10341</v>
      </c>
      <c r="I3247" s="121" t="s">
        <v>1600</v>
      </c>
      <c r="J3247" s="121" t="s">
        <v>10342</v>
      </c>
      <c r="K3247" s="123" t="s">
        <v>2048</v>
      </c>
      <c r="L3247" s="121" t="s">
        <v>2049</v>
      </c>
      <c r="M3247" s="147"/>
    </row>
    <row r="3248">
      <c r="A3248" s="119">
        <v>2094.0</v>
      </c>
      <c r="B3248" s="120" t="s">
        <v>1685</v>
      </c>
      <c r="C3248" s="120" t="s">
        <v>378</v>
      </c>
      <c r="D3248" s="120"/>
      <c r="E3248" s="120" t="s">
        <v>1619</v>
      </c>
      <c r="F3248" s="121"/>
      <c r="G3248" s="121" t="s">
        <v>10343</v>
      </c>
      <c r="H3248" s="121" t="s">
        <v>10344</v>
      </c>
      <c r="I3248" s="121" t="s">
        <v>1588</v>
      </c>
      <c r="J3248" s="121" t="s">
        <v>10345</v>
      </c>
      <c r="K3248" s="123" t="s">
        <v>3376</v>
      </c>
      <c r="L3248" s="121" t="s">
        <v>3377</v>
      </c>
      <c r="M3248" s="147"/>
    </row>
    <row r="3249">
      <c r="A3249" s="119">
        <v>2095.0</v>
      </c>
      <c r="B3249" s="120" t="s">
        <v>1685</v>
      </c>
      <c r="C3249" s="120" t="s">
        <v>378</v>
      </c>
      <c r="D3249" s="120"/>
      <c r="E3249" s="120" t="s">
        <v>1619</v>
      </c>
      <c r="F3249" s="121"/>
      <c r="G3249" s="121" t="s">
        <v>10346</v>
      </c>
      <c r="H3249" s="121" t="s">
        <v>10347</v>
      </c>
      <c r="I3249" s="121" t="s">
        <v>1588</v>
      </c>
      <c r="J3249" s="121" t="s">
        <v>10348</v>
      </c>
      <c r="K3249" s="123" t="s">
        <v>3376</v>
      </c>
      <c r="L3249" s="121" t="s">
        <v>3377</v>
      </c>
      <c r="M3249" s="147"/>
    </row>
    <row r="3250">
      <c r="A3250" s="126">
        <v>2101.0</v>
      </c>
      <c r="B3250" s="127" t="s">
        <v>1711</v>
      </c>
      <c r="C3250" s="127" t="s">
        <v>378</v>
      </c>
      <c r="D3250" s="127"/>
      <c r="E3250" s="127" t="s">
        <v>1619</v>
      </c>
      <c r="F3250" s="128"/>
      <c r="G3250" s="128" t="s">
        <v>10337</v>
      </c>
      <c r="H3250" s="128" t="s">
        <v>10349</v>
      </c>
      <c r="I3250" s="128" t="s">
        <v>1588</v>
      </c>
      <c r="J3250" s="128" t="s">
        <v>10350</v>
      </c>
      <c r="K3250" s="130" t="s">
        <v>10351</v>
      </c>
      <c r="L3250" s="128" t="s">
        <v>10352</v>
      </c>
      <c r="M3250" s="145"/>
    </row>
    <row r="3251">
      <c r="A3251" s="126">
        <v>2099.0</v>
      </c>
      <c r="B3251" s="127" t="s">
        <v>1711</v>
      </c>
      <c r="C3251" s="127" t="s">
        <v>378</v>
      </c>
      <c r="D3251" s="127"/>
      <c r="E3251" s="127" t="s">
        <v>1619</v>
      </c>
      <c r="F3251" s="128"/>
      <c r="G3251" s="128" t="s">
        <v>10343</v>
      </c>
      <c r="H3251" s="128" t="s">
        <v>10353</v>
      </c>
      <c r="I3251" s="128" t="s">
        <v>1588</v>
      </c>
      <c r="J3251" s="128" t="s">
        <v>10354</v>
      </c>
      <c r="K3251" s="130" t="s">
        <v>10351</v>
      </c>
      <c r="L3251" s="128" t="s">
        <v>10352</v>
      </c>
      <c r="M3251" s="145"/>
    </row>
    <row r="3252">
      <c r="A3252" s="126">
        <v>2100.0</v>
      </c>
      <c r="B3252" s="127" t="s">
        <v>1711</v>
      </c>
      <c r="C3252" s="127" t="s">
        <v>378</v>
      </c>
      <c r="D3252" s="127"/>
      <c r="E3252" s="127" t="s">
        <v>1619</v>
      </c>
      <c r="F3252" s="128"/>
      <c r="G3252" s="128" t="s">
        <v>10346</v>
      </c>
      <c r="H3252" s="128" t="s">
        <v>10355</v>
      </c>
      <c r="I3252" s="128" t="s">
        <v>1588</v>
      </c>
      <c r="J3252" s="128" t="s">
        <v>10356</v>
      </c>
      <c r="K3252" s="130" t="s">
        <v>10351</v>
      </c>
      <c r="L3252" s="128" t="s">
        <v>10352</v>
      </c>
      <c r="M3252" s="145"/>
    </row>
    <row r="3253">
      <c r="A3253" s="108">
        <v>2093.0</v>
      </c>
      <c r="B3253" s="108" t="s">
        <v>1584</v>
      </c>
      <c r="C3253" s="108" t="s">
        <v>378</v>
      </c>
      <c r="D3253" s="141"/>
      <c r="E3253" s="141" t="s">
        <v>2783</v>
      </c>
      <c r="F3253" s="142"/>
      <c r="G3253" s="142" t="s">
        <v>10357</v>
      </c>
      <c r="H3253" s="142" t="s">
        <v>10358</v>
      </c>
      <c r="I3253" s="142" t="s">
        <v>2784</v>
      </c>
      <c r="J3253" s="142" t="s">
        <v>10359</v>
      </c>
      <c r="K3253" s="141" t="s">
        <v>2786</v>
      </c>
      <c r="L3253" s="138"/>
      <c r="M3253" s="111"/>
      <c r="N3253" s="18"/>
      <c r="O3253" s="113"/>
      <c r="P3253" s="113"/>
      <c r="Q3253" s="18"/>
      <c r="R3253" s="18"/>
      <c r="S3253" s="15"/>
      <c r="T3253" s="18"/>
      <c r="U3253" s="18"/>
      <c r="V3253" s="18"/>
      <c r="W3253" s="18"/>
      <c r="X3253" s="18"/>
      <c r="Y3253" s="18"/>
      <c r="Z3253" s="18"/>
      <c r="AA3253" s="18"/>
      <c r="AB3253" s="18"/>
      <c r="AC3253" s="18"/>
      <c r="AD3253" s="18"/>
    </row>
    <row r="3254">
      <c r="A3254" s="126">
        <v>2142.0</v>
      </c>
      <c r="B3254" s="127" t="s">
        <v>1711</v>
      </c>
      <c r="C3254" s="127" t="s">
        <v>385</v>
      </c>
      <c r="D3254" s="127"/>
      <c r="E3254" s="127" t="s">
        <v>1619</v>
      </c>
      <c r="F3254" s="128"/>
      <c r="G3254" s="128" t="s">
        <v>10360</v>
      </c>
      <c r="H3254" s="128" t="s">
        <v>10361</v>
      </c>
      <c r="I3254" s="128" t="s">
        <v>1588</v>
      </c>
      <c r="J3254" s="128" t="s">
        <v>10362</v>
      </c>
      <c r="K3254" s="130" t="s">
        <v>1876</v>
      </c>
      <c r="L3254" s="128" t="s">
        <v>1877</v>
      </c>
      <c r="M3254" s="145"/>
    </row>
    <row r="3255">
      <c r="A3255" s="119">
        <v>2144.0</v>
      </c>
      <c r="B3255" s="120" t="s">
        <v>1685</v>
      </c>
      <c r="C3255" s="120" t="s">
        <v>385</v>
      </c>
      <c r="D3255" s="120"/>
      <c r="E3255" s="120" t="s">
        <v>1671</v>
      </c>
      <c r="F3255" s="121"/>
      <c r="G3255" s="121" t="s">
        <v>10363</v>
      </c>
      <c r="H3255" s="121" t="s">
        <v>10364</v>
      </c>
      <c r="I3255" s="121" t="s">
        <v>1674</v>
      </c>
      <c r="J3255" s="121" t="s">
        <v>10365</v>
      </c>
      <c r="K3255" s="123" t="s">
        <v>10366</v>
      </c>
      <c r="L3255" s="121" t="s">
        <v>10367</v>
      </c>
      <c r="M3255" s="147"/>
    </row>
    <row r="3256">
      <c r="A3256" s="119">
        <v>2145.0</v>
      </c>
      <c r="B3256" s="120" t="s">
        <v>1685</v>
      </c>
      <c r="C3256" s="120" t="s">
        <v>385</v>
      </c>
      <c r="D3256" s="120"/>
      <c r="E3256" s="120" t="s">
        <v>1671</v>
      </c>
      <c r="F3256" s="121"/>
      <c r="G3256" s="121" t="s">
        <v>10368</v>
      </c>
      <c r="H3256" s="121" t="s">
        <v>10369</v>
      </c>
      <c r="I3256" s="121" t="s">
        <v>1674</v>
      </c>
      <c r="J3256" s="121" t="s">
        <v>10370</v>
      </c>
      <c r="K3256" s="123" t="s">
        <v>10366</v>
      </c>
      <c r="L3256" s="121" t="s">
        <v>10367</v>
      </c>
      <c r="M3256" s="147"/>
    </row>
    <row r="3257">
      <c r="A3257" s="126">
        <v>2130.0</v>
      </c>
      <c r="B3257" s="127" t="s">
        <v>1711</v>
      </c>
      <c r="C3257" s="127" t="s">
        <v>385</v>
      </c>
      <c r="D3257" s="127"/>
      <c r="E3257" s="127" t="s">
        <v>1678</v>
      </c>
      <c r="F3257" s="128"/>
      <c r="G3257" s="128" t="s">
        <v>10371</v>
      </c>
      <c r="H3257" s="128" t="s">
        <v>10372</v>
      </c>
      <c r="I3257" s="128" t="s">
        <v>1681</v>
      </c>
      <c r="J3257" s="128" t="s">
        <v>10373</v>
      </c>
      <c r="K3257" s="130" t="s">
        <v>10374</v>
      </c>
      <c r="L3257" s="128" t="s">
        <v>10375</v>
      </c>
      <c r="M3257" s="145"/>
    </row>
    <row r="3258">
      <c r="A3258" s="119">
        <v>2141.0</v>
      </c>
      <c r="B3258" s="120" t="s">
        <v>1685</v>
      </c>
      <c r="C3258" s="120" t="s">
        <v>385</v>
      </c>
      <c r="D3258" s="120"/>
      <c r="E3258" s="120" t="s">
        <v>1619</v>
      </c>
      <c r="F3258" s="121"/>
      <c r="G3258" s="121" t="s">
        <v>10376</v>
      </c>
      <c r="H3258" s="121" t="s">
        <v>385</v>
      </c>
      <c r="I3258" s="121" t="s">
        <v>1588</v>
      </c>
      <c r="J3258" s="121" t="s">
        <v>10377</v>
      </c>
      <c r="K3258" s="123" t="s">
        <v>10378</v>
      </c>
      <c r="L3258" s="121" t="s">
        <v>10379</v>
      </c>
      <c r="M3258" s="147"/>
    </row>
    <row r="3259">
      <c r="A3259" s="119">
        <v>2131.0</v>
      </c>
      <c r="B3259" s="120" t="s">
        <v>1685</v>
      </c>
      <c r="C3259" s="120" t="s">
        <v>385</v>
      </c>
      <c r="D3259" s="120"/>
      <c r="E3259" s="120" t="s">
        <v>1729</v>
      </c>
      <c r="F3259" s="121"/>
      <c r="G3259" s="121" t="s">
        <v>10380</v>
      </c>
      <c r="H3259" s="121" t="s">
        <v>10381</v>
      </c>
      <c r="I3259" s="121" t="s">
        <v>1607</v>
      </c>
      <c r="J3259" s="121" t="s">
        <v>10382</v>
      </c>
      <c r="K3259" s="123" t="s">
        <v>10383</v>
      </c>
      <c r="L3259" s="121" t="s">
        <v>10384</v>
      </c>
      <c r="M3259" s="147"/>
    </row>
    <row r="3260">
      <c r="A3260" s="119">
        <v>2132.0</v>
      </c>
      <c r="B3260" s="120" t="s">
        <v>1685</v>
      </c>
      <c r="C3260" s="120" t="s">
        <v>385</v>
      </c>
      <c r="D3260" s="120"/>
      <c r="E3260" s="120" t="s">
        <v>1729</v>
      </c>
      <c r="F3260" s="121"/>
      <c r="G3260" s="121" t="s">
        <v>10385</v>
      </c>
      <c r="H3260" s="121" t="s">
        <v>10381</v>
      </c>
      <c r="I3260" s="121" t="s">
        <v>1607</v>
      </c>
      <c r="J3260" s="121" t="s">
        <v>10386</v>
      </c>
      <c r="K3260" s="123" t="s">
        <v>10387</v>
      </c>
      <c r="L3260" s="121" t="s">
        <v>10388</v>
      </c>
      <c r="M3260" s="147"/>
    </row>
    <row r="3261">
      <c r="A3261" s="119">
        <v>2133.0</v>
      </c>
      <c r="B3261" s="120" t="s">
        <v>1685</v>
      </c>
      <c r="C3261" s="120" t="s">
        <v>385</v>
      </c>
      <c r="D3261" s="120"/>
      <c r="E3261" s="120" t="s">
        <v>1729</v>
      </c>
      <c r="F3261" s="121"/>
      <c r="G3261" s="121" t="s">
        <v>10389</v>
      </c>
      <c r="H3261" s="121" t="s">
        <v>10381</v>
      </c>
      <c r="I3261" s="121" t="s">
        <v>1607</v>
      </c>
      <c r="J3261" s="121" t="s">
        <v>10390</v>
      </c>
      <c r="K3261" s="123" t="s">
        <v>10391</v>
      </c>
      <c r="L3261" s="121" t="s">
        <v>10392</v>
      </c>
      <c r="M3261" s="147"/>
    </row>
    <row r="3262">
      <c r="A3262" s="119">
        <v>2135.0</v>
      </c>
      <c r="B3262" s="120" t="s">
        <v>1685</v>
      </c>
      <c r="C3262" s="120" t="s">
        <v>385</v>
      </c>
      <c r="D3262" s="120"/>
      <c r="E3262" s="120" t="s">
        <v>1656</v>
      </c>
      <c r="F3262" s="121"/>
      <c r="G3262" s="121" t="s">
        <v>10393</v>
      </c>
      <c r="H3262" s="121" t="s">
        <v>10381</v>
      </c>
      <c r="I3262" s="121" t="s">
        <v>1637</v>
      </c>
      <c r="J3262" s="121" t="s">
        <v>10394</v>
      </c>
      <c r="K3262" s="123" t="s">
        <v>1829</v>
      </c>
      <c r="L3262" s="121" t="s">
        <v>1830</v>
      </c>
      <c r="M3262" s="147"/>
    </row>
    <row r="3263">
      <c r="A3263" s="119">
        <v>2136.0</v>
      </c>
      <c r="B3263" s="120" t="s">
        <v>1685</v>
      </c>
      <c r="C3263" s="120" t="s">
        <v>385</v>
      </c>
      <c r="D3263" s="120"/>
      <c r="E3263" s="120" t="s">
        <v>1656</v>
      </c>
      <c r="F3263" s="121"/>
      <c r="G3263" s="121" t="s">
        <v>10393</v>
      </c>
      <c r="H3263" s="121" t="s">
        <v>10381</v>
      </c>
      <c r="I3263" s="121" t="s">
        <v>1637</v>
      </c>
      <c r="J3263" s="121" t="s">
        <v>10395</v>
      </c>
      <c r="K3263" s="123" t="s">
        <v>1660</v>
      </c>
      <c r="L3263" s="121" t="s">
        <v>1661</v>
      </c>
      <c r="M3263" s="147"/>
    </row>
    <row r="3264">
      <c r="A3264" s="119">
        <v>2137.0</v>
      </c>
      <c r="B3264" s="120" t="s">
        <v>1685</v>
      </c>
      <c r="C3264" s="120" t="s">
        <v>385</v>
      </c>
      <c r="D3264" s="120"/>
      <c r="E3264" s="120" t="s">
        <v>1656</v>
      </c>
      <c r="F3264" s="121"/>
      <c r="G3264" s="121" t="s">
        <v>10396</v>
      </c>
      <c r="H3264" s="121" t="s">
        <v>10381</v>
      </c>
      <c r="I3264" s="121" t="s">
        <v>1637</v>
      </c>
      <c r="J3264" s="121" t="s">
        <v>10397</v>
      </c>
      <c r="K3264" s="123" t="s">
        <v>1660</v>
      </c>
      <c r="L3264" s="121" t="s">
        <v>1661</v>
      </c>
      <c r="M3264" s="147"/>
    </row>
    <row r="3265">
      <c r="A3265" s="126">
        <v>2138.0</v>
      </c>
      <c r="B3265" s="127" t="s">
        <v>1711</v>
      </c>
      <c r="C3265" s="127" t="s">
        <v>385</v>
      </c>
      <c r="D3265" s="127"/>
      <c r="E3265" s="127" t="s">
        <v>1656</v>
      </c>
      <c r="F3265" s="128"/>
      <c r="G3265" s="128" t="s">
        <v>10393</v>
      </c>
      <c r="H3265" s="128" t="s">
        <v>10381</v>
      </c>
      <c r="I3265" s="128" t="s">
        <v>1637</v>
      </c>
      <c r="J3265" s="128" t="s">
        <v>10398</v>
      </c>
      <c r="K3265" s="130" t="s">
        <v>1833</v>
      </c>
      <c r="L3265" s="128" t="s">
        <v>1834</v>
      </c>
      <c r="M3265" s="145"/>
    </row>
    <row r="3266">
      <c r="A3266" s="126">
        <v>2139.0</v>
      </c>
      <c r="B3266" s="127" t="s">
        <v>1711</v>
      </c>
      <c r="C3266" s="127" t="s">
        <v>385</v>
      </c>
      <c r="D3266" s="127"/>
      <c r="E3266" s="127" t="s">
        <v>1656</v>
      </c>
      <c r="F3266" s="128"/>
      <c r="G3266" s="128" t="s">
        <v>10393</v>
      </c>
      <c r="H3266" s="128" t="s">
        <v>10381</v>
      </c>
      <c r="I3266" s="128" t="s">
        <v>1637</v>
      </c>
      <c r="J3266" s="128" t="s">
        <v>10399</v>
      </c>
      <c r="K3266" s="130" t="s">
        <v>1836</v>
      </c>
      <c r="L3266" s="128" t="s">
        <v>1837</v>
      </c>
      <c r="M3266" s="145"/>
    </row>
    <row r="3267">
      <c r="A3267" s="119">
        <v>2140.0</v>
      </c>
      <c r="B3267" s="120" t="s">
        <v>1685</v>
      </c>
      <c r="C3267" s="120" t="s">
        <v>385</v>
      </c>
      <c r="D3267" s="120"/>
      <c r="E3267" s="120" t="s">
        <v>1619</v>
      </c>
      <c r="F3267" s="121"/>
      <c r="G3267" s="121" t="s">
        <v>10376</v>
      </c>
      <c r="H3267" s="121" t="s">
        <v>10381</v>
      </c>
      <c r="I3267" s="121" t="s">
        <v>1588</v>
      </c>
      <c r="J3267" s="121" t="s">
        <v>10400</v>
      </c>
      <c r="K3267" s="123" t="s">
        <v>10401</v>
      </c>
      <c r="L3267" s="121" t="s">
        <v>10402</v>
      </c>
      <c r="M3267" s="147"/>
    </row>
    <row r="3268">
      <c r="A3268" s="119">
        <v>2134.0</v>
      </c>
      <c r="B3268" s="120" t="s">
        <v>1685</v>
      </c>
      <c r="C3268" s="120" t="s">
        <v>385</v>
      </c>
      <c r="D3268" s="120"/>
      <c r="E3268" s="120" t="s">
        <v>1729</v>
      </c>
      <c r="F3268" s="121"/>
      <c r="G3268" s="121" t="s">
        <v>10403</v>
      </c>
      <c r="H3268" s="121" t="s">
        <v>10404</v>
      </c>
      <c r="I3268" s="121" t="s">
        <v>1607</v>
      </c>
      <c r="J3268" s="121" t="s">
        <v>10405</v>
      </c>
      <c r="K3268" s="123" t="s">
        <v>10391</v>
      </c>
      <c r="L3268" s="121" t="s">
        <v>10392</v>
      </c>
      <c r="M3268" s="147"/>
    </row>
    <row r="3269">
      <c r="A3269" s="119">
        <v>2128.0</v>
      </c>
      <c r="B3269" s="120" t="s">
        <v>1685</v>
      </c>
      <c r="C3269" s="120" t="s">
        <v>385</v>
      </c>
      <c r="D3269" s="120"/>
      <c r="E3269" s="120" t="s">
        <v>1678</v>
      </c>
      <c r="F3269" s="121"/>
      <c r="G3269" s="121" t="s">
        <v>10406</v>
      </c>
      <c r="H3269" s="121" t="s">
        <v>10407</v>
      </c>
      <c r="I3269" s="121" t="s">
        <v>1681</v>
      </c>
      <c r="J3269" s="121" t="s">
        <v>10408</v>
      </c>
      <c r="K3269" s="123" t="s">
        <v>10374</v>
      </c>
      <c r="L3269" s="121" t="s">
        <v>10375</v>
      </c>
      <c r="M3269" s="147"/>
    </row>
    <row r="3270">
      <c r="A3270" s="119">
        <v>2129.0</v>
      </c>
      <c r="B3270" s="120" t="s">
        <v>1685</v>
      </c>
      <c r="C3270" s="120" t="s">
        <v>385</v>
      </c>
      <c r="D3270" s="120"/>
      <c r="E3270" s="120" t="s">
        <v>1678</v>
      </c>
      <c r="F3270" s="121"/>
      <c r="G3270" s="121" t="s">
        <v>10409</v>
      </c>
      <c r="H3270" s="121" t="s">
        <v>10410</v>
      </c>
      <c r="I3270" s="121" t="s">
        <v>1681</v>
      </c>
      <c r="J3270" s="121" t="s">
        <v>10411</v>
      </c>
      <c r="K3270" s="123" t="s">
        <v>10412</v>
      </c>
      <c r="L3270" s="121" t="s">
        <v>10413</v>
      </c>
      <c r="M3270" s="147"/>
    </row>
    <row r="3271">
      <c r="A3271" s="126">
        <v>2143.0</v>
      </c>
      <c r="B3271" s="127" t="s">
        <v>1711</v>
      </c>
      <c r="C3271" s="127" t="s">
        <v>385</v>
      </c>
      <c r="D3271" s="127"/>
      <c r="E3271" s="127" t="s">
        <v>1619</v>
      </c>
      <c r="F3271" s="128"/>
      <c r="G3271" s="128" t="s">
        <v>10414</v>
      </c>
      <c r="H3271" s="128" t="s">
        <v>10415</v>
      </c>
      <c r="I3271" s="128" t="s">
        <v>1588</v>
      </c>
      <c r="J3271" s="128" t="s">
        <v>10416</v>
      </c>
      <c r="K3271" s="130" t="s">
        <v>1876</v>
      </c>
      <c r="L3271" s="128" t="s">
        <v>1877</v>
      </c>
      <c r="M3271" s="145"/>
    </row>
    <row r="3272">
      <c r="A3272" s="119">
        <v>2154.0</v>
      </c>
      <c r="B3272" s="120" t="s">
        <v>1685</v>
      </c>
      <c r="C3272" s="120" t="s">
        <v>990</v>
      </c>
      <c r="D3272" s="120"/>
      <c r="E3272" s="120" t="s">
        <v>1654</v>
      </c>
      <c r="F3272" s="121"/>
      <c r="G3272" s="121" t="s">
        <v>10417</v>
      </c>
      <c r="H3272" s="121" t="s">
        <v>10418</v>
      </c>
      <c r="I3272" s="121" t="s">
        <v>1600</v>
      </c>
      <c r="J3272" s="121" t="s">
        <v>10419</v>
      </c>
      <c r="K3272" s="123" t="s">
        <v>1602</v>
      </c>
      <c r="L3272" s="121" t="s">
        <v>1603</v>
      </c>
      <c r="M3272" s="147"/>
    </row>
    <row r="3273">
      <c r="A3273" s="126">
        <v>2147.0</v>
      </c>
      <c r="B3273" s="127" t="s">
        <v>1711</v>
      </c>
      <c r="C3273" s="127" t="s">
        <v>990</v>
      </c>
      <c r="D3273" s="127"/>
      <c r="E3273" s="127" t="s">
        <v>1678</v>
      </c>
      <c r="F3273" s="128"/>
      <c r="G3273" s="128" t="s">
        <v>10420</v>
      </c>
      <c r="H3273" s="128" t="s">
        <v>10421</v>
      </c>
      <c r="I3273" s="128" t="s">
        <v>1681</v>
      </c>
      <c r="J3273" s="128" t="s">
        <v>10422</v>
      </c>
      <c r="K3273" s="130" t="s">
        <v>10374</v>
      </c>
      <c r="L3273" s="128" t="s">
        <v>10375</v>
      </c>
      <c r="M3273" s="145"/>
    </row>
    <row r="3274">
      <c r="A3274" s="119">
        <v>2148.0</v>
      </c>
      <c r="B3274" s="120" t="s">
        <v>1685</v>
      </c>
      <c r="C3274" s="120" t="s">
        <v>990</v>
      </c>
      <c r="D3274" s="120"/>
      <c r="E3274" s="120" t="s">
        <v>1729</v>
      </c>
      <c r="F3274" s="121"/>
      <c r="G3274" s="121" t="s">
        <v>10423</v>
      </c>
      <c r="H3274" s="121" t="s">
        <v>10424</v>
      </c>
      <c r="I3274" s="121" t="s">
        <v>1607</v>
      </c>
      <c r="J3274" s="121" t="s">
        <v>10425</v>
      </c>
      <c r="K3274" s="123" t="s">
        <v>10387</v>
      </c>
      <c r="L3274" s="121" t="s">
        <v>10388</v>
      </c>
      <c r="M3274" s="147"/>
    </row>
    <row r="3275">
      <c r="A3275" s="119">
        <v>2149.0</v>
      </c>
      <c r="B3275" s="120" t="s">
        <v>1685</v>
      </c>
      <c r="C3275" s="120" t="s">
        <v>990</v>
      </c>
      <c r="D3275" s="120"/>
      <c r="E3275" s="120" t="s">
        <v>1729</v>
      </c>
      <c r="F3275" s="121"/>
      <c r="G3275" s="121" t="s">
        <v>10426</v>
      </c>
      <c r="H3275" s="121" t="s">
        <v>10424</v>
      </c>
      <c r="I3275" s="121" t="s">
        <v>1607</v>
      </c>
      <c r="J3275" s="121" t="s">
        <v>10427</v>
      </c>
      <c r="K3275" s="123" t="s">
        <v>10391</v>
      </c>
      <c r="L3275" s="121" t="s">
        <v>10392</v>
      </c>
      <c r="M3275" s="147"/>
    </row>
    <row r="3276">
      <c r="A3276" s="119">
        <v>2150.0</v>
      </c>
      <c r="B3276" s="120" t="s">
        <v>1685</v>
      </c>
      <c r="C3276" s="120" t="s">
        <v>990</v>
      </c>
      <c r="D3276" s="120"/>
      <c r="E3276" s="120" t="s">
        <v>1656</v>
      </c>
      <c r="F3276" s="121"/>
      <c r="G3276" s="121" t="s">
        <v>10428</v>
      </c>
      <c r="H3276" s="121" t="s">
        <v>10424</v>
      </c>
      <c r="I3276" s="121" t="s">
        <v>1637</v>
      </c>
      <c r="J3276" s="121" t="s">
        <v>10429</v>
      </c>
      <c r="K3276" s="123" t="s">
        <v>1829</v>
      </c>
      <c r="L3276" s="121" t="s">
        <v>1830</v>
      </c>
      <c r="M3276" s="147"/>
    </row>
    <row r="3277">
      <c r="A3277" s="119">
        <v>2155.0</v>
      </c>
      <c r="B3277" s="120" t="s">
        <v>1685</v>
      </c>
      <c r="C3277" s="120" t="s">
        <v>990</v>
      </c>
      <c r="D3277" s="120"/>
      <c r="E3277" s="120" t="s">
        <v>1654</v>
      </c>
      <c r="F3277" s="121"/>
      <c r="G3277" s="121" t="s">
        <v>10430</v>
      </c>
      <c r="H3277" s="121" t="s">
        <v>10424</v>
      </c>
      <c r="I3277" s="121" t="s">
        <v>1600</v>
      </c>
      <c r="J3277" s="121" t="s">
        <v>10431</v>
      </c>
      <c r="K3277" s="123" t="s">
        <v>1602</v>
      </c>
      <c r="L3277" s="121" t="s">
        <v>1603</v>
      </c>
      <c r="M3277" s="147"/>
    </row>
    <row r="3278">
      <c r="A3278" s="119">
        <v>2156.0</v>
      </c>
      <c r="B3278" s="120" t="s">
        <v>1685</v>
      </c>
      <c r="C3278" s="120" t="s">
        <v>990</v>
      </c>
      <c r="D3278" s="120"/>
      <c r="E3278" s="120" t="s">
        <v>1654</v>
      </c>
      <c r="F3278" s="121"/>
      <c r="G3278" s="121" t="s">
        <v>10432</v>
      </c>
      <c r="H3278" s="121" t="s">
        <v>10433</v>
      </c>
      <c r="I3278" s="121" t="s">
        <v>1600</v>
      </c>
      <c r="J3278" s="121" t="s">
        <v>10434</v>
      </c>
      <c r="K3278" s="123" t="s">
        <v>8234</v>
      </c>
      <c r="L3278" s="121" t="s">
        <v>10435</v>
      </c>
      <c r="M3278" s="147"/>
    </row>
    <row r="3279">
      <c r="A3279" s="119">
        <v>2146.0</v>
      </c>
      <c r="B3279" s="120" t="s">
        <v>1685</v>
      </c>
      <c r="C3279" s="120" t="s">
        <v>990</v>
      </c>
      <c r="D3279" s="120"/>
      <c r="E3279" s="120" t="s">
        <v>1678</v>
      </c>
      <c r="F3279" s="121"/>
      <c r="G3279" s="121" t="s">
        <v>10436</v>
      </c>
      <c r="H3279" s="121" t="s">
        <v>10437</v>
      </c>
      <c r="I3279" s="121" t="s">
        <v>1681</v>
      </c>
      <c r="J3279" s="121" t="s">
        <v>10438</v>
      </c>
      <c r="K3279" s="123" t="s">
        <v>10374</v>
      </c>
      <c r="L3279" s="121" t="s">
        <v>10375</v>
      </c>
      <c r="M3279" s="147"/>
    </row>
    <row r="3280">
      <c r="A3280" s="126">
        <v>2152.0</v>
      </c>
      <c r="B3280" s="127" t="s">
        <v>1711</v>
      </c>
      <c r="C3280" s="127" t="s">
        <v>990</v>
      </c>
      <c r="D3280" s="127"/>
      <c r="E3280" s="127" t="s">
        <v>1619</v>
      </c>
      <c r="F3280" s="128"/>
      <c r="G3280" s="128" t="s">
        <v>10439</v>
      </c>
      <c r="H3280" s="128" t="s">
        <v>10440</v>
      </c>
      <c r="I3280" s="128" t="s">
        <v>1588</v>
      </c>
      <c r="J3280" s="128" t="s">
        <v>10441</v>
      </c>
      <c r="K3280" s="130" t="s">
        <v>1876</v>
      </c>
      <c r="L3280" s="128" t="s">
        <v>1877</v>
      </c>
      <c r="M3280" s="145"/>
    </row>
    <row r="3281">
      <c r="A3281" s="126">
        <v>2151.0</v>
      </c>
      <c r="B3281" s="127" t="s">
        <v>1711</v>
      </c>
      <c r="C3281" s="127" t="s">
        <v>990</v>
      </c>
      <c r="D3281" s="127"/>
      <c r="E3281" s="127" t="s">
        <v>1619</v>
      </c>
      <c r="F3281" s="128"/>
      <c r="G3281" s="128" t="s">
        <v>10442</v>
      </c>
      <c r="H3281" s="128" t="s">
        <v>10443</v>
      </c>
      <c r="I3281" s="128" t="s">
        <v>1588</v>
      </c>
      <c r="J3281" s="128" t="s">
        <v>10444</v>
      </c>
      <c r="K3281" s="130" t="s">
        <v>1876</v>
      </c>
      <c r="L3281" s="128" t="s">
        <v>1877</v>
      </c>
      <c r="M3281" s="145"/>
    </row>
    <row r="3282">
      <c r="A3282" s="126">
        <v>2153.0</v>
      </c>
      <c r="B3282" s="127" t="s">
        <v>1711</v>
      </c>
      <c r="C3282" s="127" t="s">
        <v>990</v>
      </c>
      <c r="D3282" s="127"/>
      <c r="E3282" s="127" t="s">
        <v>1619</v>
      </c>
      <c r="F3282" s="128"/>
      <c r="G3282" s="128" t="s">
        <v>10445</v>
      </c>
      <c r="H3282" s="128" t="s">
        <v>10446</v>
      </c>
      <c r="I3282" s="128" t="s">
        <v>1588</v>
      </c>
      <c r="J3282" s="128" t="s">
        <v>10447</v>
      </c>
      <c r="K3282" s="130" t="s">
        <v>1876</v>
      </c>
      <c r="L3282" s="128" t="s">
        <v>1877</v>
      </c>
      <c r="M3282" s="145"/>
    </row>
    <row r="3283">
      <c r="A3283" s="108">
        <v>2168.0</v>
      </c>
      <c r="B3283" s="108" t="s">
        <v>1584</v>
      </c>
      <c r="C3283" s="108" t="s">
        <v>395</v>
      </c>
      <c r="D3283" s="159"/>
      <c r="E3283" s="159" t="s">
        <v>1604</v>
      </c>
      <c r="F3283" s="159"/>
      <c r="G3283" s="159" t="s">
        <v>10448</v>
      </c>
      <c r="H3283" s="159" t="s">
        <v>10449</v>
      </c>
      <c r="I3283" s="159" t="s">
        <v>1607</v>
      </c>
      <c r="J3283" s="159" t="s">
        <v>10450</v>
      </c>
      <c r="K3283" s="159" t="s">
        <v>10451</v>
      </c>
      <c r="L3283" s="138"/>
      <c r="M3283" s="111"/>
      <c r="N3283" s="18"/>
      <c r="O3283" s="113"/>
      <c r="P3283" s="113"/>
      <c r="Q3283" s="113"/>
      <c r="R3283" s="113"/>
      <c r="S3283" s="15"/>
      <c r="T3283" s="18"/>
      <c r="U3283" s="18"/>
      <c r="V3283" s="18"/>
      <c r="W3283" s="18"/>
      <c r="X3283" s="18"/>
      <c r="Y3283" s="18"/>
      <c r="Z3283" s="18"/>
      <c r="AA3283" s="18"/>
      <c r="AB3283" s="18"/>
      <c r="AC3283" s="18"/>
      <c r="AD3283" s="18"/>
    </row>
    <row r="3284">
      <c r="A3284" s="108">
        <v>2172.0</v>
      </c>
      <c r="B3284" s="108" t="s">
        <v>1584</v>
      </c>
      <c r="C3284" s="108" t="s">
        <v>395</v>
      </c>
      <c r="D3284" s="159"/>
      <c r="E3284" s="159" t="s">
        <v>1604</v>
      </c>
      <c r="F3284" s="159"/>
      <c r="G3284" s="159" t="s">
        <v>10452</v>
      </c>
      <c r="H3284" s="159" t="s">
        <v>10453</v>
      </c>
      <c r="I3284" s="159" t="s">
        <v>1607</v>
      </c>
      <c r="J3284" s="159" t="s">
        <v>10454</v>
      </c>
      <c r="K3284" s="159" t="s">
        <v>10455</v>
      </c>
      <c r="L3284" s="138"/>
      <c r="M3284" s="111"/>
      <c r="N3284" s="18"/>
      <c r="O3284" s="113"/>
      <c r="P3284" s="113"/>
      <c r="Q3284" s="113"/>
      <c r="R3284" s="113"/>
      <c r="S3284" s="15"/>
      <c r="T3284" s="18"/>
      <c r="U3284" s="18"/>
      <c r="V3284" s="18"/>
      <c r="W3284" s="18"/>
      <c r="X3284" s="18"/>
      <c r="Y3284" s="18"/>
      <c r="Z3284" s="18"/>
      <c r="AA3284" s="18"/>
      <c r="AB3284" s="18"/>
      <c r="AC3284" s="18"/>
      <c r="AD3284" s="18"/>
    </row>
    <row r="3285">
      <c r="A3285" s="108">
        <v>2176.0</v>
      </c>
      <c r="B3285" s="108" t="s">
        <v>1584</v>
      </c>
      <c r="C3285" s="108" t="s">
        <v>395</v>
      </c>
      <c r="D3285" s="159"/>
      <c r="E3285" s="159" t="s">
        <v>1604</v>
      </c>
      <c r="F3285" s="159"/>
      <c r="G3285" s="159" t="s">
        <v>10456</v>
      </c>
      <c r="H3285" s="159" t="s">
        <v>10453</v>
      </c>
      <c r="I3285" s="159" t="s">
        <v>1607</v>
      </c>
      <c r="J3285" s="159" t="s">
        <v>10457</v>
      </c>
      <c r="K3285" s="159" t="s">
        <v>10458</v>
      </c>
      <c r="L3285" s="138"/>
      <c r="M3285" s="111"/>
      <c r="N3285" s="18"/>
      <c r="O3285" s="18"/>
      <c r="P3285" s="18"/>
      <c r="Q3285" s="18"/>
      <c r="R3285" s="18"/>
      <c r="S3285" s="18"/>
      <c r="T3285" s="15"/>
      <c r="U3285" s="18"/>
      <c r="V3285" s="18"/>
      <c r="W3285" s="18"/>
      <c r="X3285" s="18"/>
      <c r="Y3285" s="18"/>
      <c r="Z3285" s="18"/>
      <c r="AA3285" s="18"/>
      <c r="AB3285" s="18"/>
      <c r="AC3285" s="18"/>
      <c r="AD3285" s="18"/>
    </row>
    <row r="3286">
      <c r="A3286" s="108">
        <v>2177.0</v>
      </c>
      <c r="B3286" s="108" t="s">
        <v>1584</v>
      </c>
      <c r="C3286" s="108" t="s">
        <v>395</v>
      </c>
      <c r="D3286" s="159"/>
      <c r="E3286" s="159" t="s">
        <v>1604</v>
      </c>
      <c r="F3286" s="159"/>
      <c r="G3286" s="159" t="s">
        <v>10459</v>
      </c>
      <c r="H3286" s="159" t="s">
        <v>10460</v>
      </c>
      <c r="I3286" s="159" t="s">
        <v>1607</v>
      </c>
      <c r="J3286" s="159" t="s">
        <v>10461</v>
      </c>
      <c r="K3286" s="159" t="s">
        <v>10458</v>
      </c>
      <c r="L3286" s="138"/>
      <c r="M3286" s="111"/>
      <c r="N3286" s="18"/>
      <c r="O3286" s="18"/>
      <c r="P3286" s="18"/>
      <c r="Q3286" s="18"/>
      <c r="R3286" s="18"/>
      <c r="S3286" s="18"/>
      <c r="T3286" s="15"/>
      <c r="U3286" s="18"/>
      <c r="V3286" s="18"/>
      <c r="W3286" s="18"/>
      <c r="X3286" s="18"/>
      <c r="Y3286" s="18"/>
      <c r="Z3286" s="18"/>
      <c r="AA3286" s="18"/>
      <c r="AB3286" s="18"/>
      <c r="AC3286" s="18"/>
      <c r="AD3286" s="18"/>
    </row>
    <row r="3287">
      <c r="A3287" s="108">
        <v>2169.0</v>
      </c>
      <c r="B3287" s="108" t="s">
        <v>1584</v>
      </c>
      <c r="C3287" s="108" t="s">
        <v>395</v>
      </c>
      <c r="D3287" s="159"/>
      <c r="E3287" s="159" t="s">
        <v>1604</v>
      </c>
      <c r="F3287" s="159"/>
      <c r="G3287" s="159" t="s">
        <v>10462</v>
      </c>
      <c r="H3287" s="159" t="s">
        <v>10463</v>
      </c>
      <c r="I3287" s="159" t="s">
        <v>1607</v>
      </c>
      <c r="J3287" s="159" t="s">
        <v>10464</v>
      </c>
      <c r="K3287" s="159" t="s">
        <v>10451</v>
      </c>
      <c r="L3287" s="138"/>
      <c r="M3287" s="111"/>
      <c r="N3287" s="18"/>
      <c r="O3287" s="18"/>
      <c r="P3287" s="18"/>
      <c r="Q3287" s="18"/>
      <c r="R3287" s="18"/>
      <c r="S3287" s="18"/>
      <c r="T3287" s="15"/>
      <c r="U3287" s="18"/>
      <c r="V3287" s="18"/>
      <c r="W3287" s="18"/>
      <c r="X3287" s="18"/>
      <c r="Y3287" s="18"/>
      <c r="Z3287" s="18"/>
      <c r="AA3287" s="18"/>
      <c r="AB3287" s="18"/>
      <c r="AC3287" s="18"/>
      <c r="AD3287" s="18"/>
    </row>
    <row r="3288">
      <c r="A3288" s="108">
        <v>2173.0</v>
      </c>
      <c r="B3288" s="108" t="s">
        <v>1584</v>
      </c>
      <c r="C3288" s="108" t="s">
        <v>395</v>
      </c>
      <c r="D3288" s="159"/>
      <c r="E3288" s="159" t="s">
        <v>1604</v>
      </c>
      <c r="F3288" s="159"/>
      <c r="G3288" s="159" t="s">
        <v>10465</v>
      </c>
      <c r="H3288" s="159" t="s">
        <v>10466</v>
      </c>
      <c r="I3288" s="159" t="s">
        <v>1607</v>
      </c>
      <c r="J3288" s="159" t="s">
        <v>10467</v>
      </c>
      <c r="K3288" s="159" t="s">
        <v>10455</v>
      </c>
      <c r="L3288" s="138"/>
      <c r="M3288" s="111"/>
      <c r="N3288" s="18"/>
      <c r="O3288" s="18"/>
      <c r="P3288" s="18"/>
      <c r="Q3288" s="18"/>
      <c r="R3288" s="18"/>
      <c r="S3288" s="18"/>
      <c r="T3288" s="15"/>
      <c r="U3288" s="18"/>
      <c r="V3288" s="18"/>
      <c r="W3288" s="18"/>
      <c r="X3288" s="18"/>
      <c r="Y3288" s="18"/>
      <c r="Z3288" s="18"/>
      <c r="AA3288" s="18"/>
      <c r="AB3288" s="18"/>
      <c r="AC3288" s="18"/>
      <c r="AD3288" s="18"/>
    </row>
    <row r="3289">
      <c r="A3289" s="108">
        <v>2157.0</v>
      </c>
      <c r="B3289" s="108" t="s">
        <v>1584</v>
      </c>
      <c r="C3289" s="108" t="s">
        <v>395</v>
      </c>
      <c r="D3289" s="159"/>
      <c r="E3289" s="159" t="s">
        <v>2749</v>
      </c>
      <c r="F3289" s="159"/>
      <c r="G3289" s="159" t="s">
        <v>10468</v>
      </c>
      <c r="H3289" s="159" t="s">
        <v>10469</v>
      </c>
      <c r="I3289" s="159" t="s">
        <v>1681</v>
      </c>
      <c r="J3289" s="159" t="s">
        <v>10470</v>
      </c>
      <c r="K3289" s="159" t="s">
        <v>10471</v>
      </c>
      <c r="L3289" s="138"/>
      <c r="M3289" s="111"/>
      <c r="N3289" s="18"/>
      <c r="O3289" s="18"/>
      <c r="P3289" s="18"/>
      <c r="Q3289" s="18"/>
      <c r="R3289" s="18"/>
      <c r="S3289" s="18"/>
      <c r="T3289" s="15"/>
      <c r="U3289" s="18"/>
      <c r="V3289" s="18"/>
      <c r="W3289" s="18"/>
      <c r="X3289" s="18"/>
      <c r="Y3289" s="18"/>
      <c r="Z3289" s="18"/>
      <c r="AA3289" s="18"/>
      <c r="AB3289" s="18"/>
      <c r="AC3289" s="18"/>
      <c r="AD3289" s="18"/>
    </row>
    <row r="3290">
      <c r="A3290" s="108">
        <v>2158.0</v>
      </c>
      <c r="B3290" s="108" t="s">
        <v>1584</v>
      </c>
      <c r="C3290" s="108" t="s">
        <v>395</v>
      </c>
      <c r="D3290" s="159"/>
      <c r="E3290" s="159" t="s">
        <v>2749</v>
      </c>
      <c r="F3290" s="159"/>
      <c r="G3290" s="159" t="s">
        <v>10472</v>
      </c>
      <c r="H3290" s="159" t="s">
        <v>10473</v>
      </c>
      <c r="I3290" s="159" t="s">
        <v>1681</v>
      </c>
      <c r="J3290" s="159" t="s">
        <v>10474</v>
      </c>
      <c r="K3290" s="159" t="s">
        <v>10471</v>
      </c>
      <c r="L3290" s="138"/>
      <c r="M3290" s="111"/>
      <c r="N3290" s="18"/>
      <c r="O3290" s="18"/>
      <c r="P3290" s="18"/>
      <c r="Q3290" s="18"/>
      <c r="R3290" s="18"/>
      <c r="S3290" s="18"/>
      <c r="T3290" s="15"/>
      <c r="U3290" s="18"/>
      <c r="V3290" s="18"/>
      <c r="W3290" s="18"/>
      <c r="X3290" s="18"/>
      <c r="Y3290" s="18"/>
      <c r="Z3290" s="18"/>
      <c r="AA3290" s="18"/>
      <c r="AB3290" s="18"/>
      <c r="AC3290" s="18"/>
      <c r="AD3290" s="18"/>
    </row>
    <row r="3291">
      <c r="A3291" s="108">
        <v>2159.0</v>
      </c>
      <c r="B3291" s="108" t="s">
        <v>1584</v>
      </c>
      <c r="C3291" s="108" t="s">
        <v>395</v>
      </c>
      <c r="D3291" s="159"/>
      <c r="E3291" s="159" t="s">
        <v>2749</v>
      </c>
      <c r="F3291" s="159"/>
      <c r="G3291" s="159" t="s">
        <v>10475</v>
      </c>
      <c r="H3291" s="159" t="s">
        <v>10476</v>
      </c>
      <c r="I3291" s="159" t="s">
        <v>1681</v>
      </c>
      <c r="J3291" s="159" t="s">
        <v>10477</v>
      </c>
      <c r="K3291" s="159" t="s">
        <v>10471</v>
      </c>
      <c r="L3291" s="138"/>
      <c r="M3291" s="111"/>
      <c r="N3291" s="18"/>
      <c r="O3291" s="18"/>
      <c r="P3291" s="18"/>
      <c r="Q3291" s="18"/>
      <c r="R3291" s="18"/>
      <c r="S3291" s="18"/>
      <c r="T3291" s="15"/>
      <c r="U3291" s="18"/>
      <c r="V3291" s="18"/>
      <c r="W3291" s="18"/>
      <c r="X3291" s="18"/>
      <c r="Y3291" s="18"/>
      <c r="Z3291" s="18"/>
      <c r="AA3291" s="18"/>
      <c r="AB3291" s="18"/>
      <c r="AC3291" s="18"/>
      <c r="AD3291" s="18"/>
    </row>
    <row r="3292">
      <c r="A3292" s="108">
        <v>2160.0</v>
      </c>
      <c r="B3292" s="108" t="s">
        <v>1584</v>
      </c>
      <c r="C3292" s="108" t="s">
        <v>395</v>
      </c>
      <c r="D3292" s="159"/>
      <c r="E3292" s="159" t="s">
        <v>2749</v>
      </c>
      <c r="F3292" s="159"/>
      <c r="G3292" s="159" t="s">
        <v>10478</v>
      </c>
      <c r="H3292" s="159" t="s">
        <v>10479</v>
      </c>
      <c r="I3292" s="159" t="s">
        <v>1681</v>
      </c>
      <c r="J3292" s="159" t="s">
        <v>10480</v>
      </c>
      <c r="K3292" s="159" t="s">
        <v>10471</v>
      </c>
      <c r="L3292" s="138"/>
      <c r="M3292" s="111"/>
      <c r="N3292" s="18"/>
      <c r="O3292" s="18"/>
      <c r="P3292" s="18"/>
      <c r="Q3292" s="18"/>
      <c r="R3292" s="18"/>
      <c r="S3292" s="18"/>
      <c r="T3292" s="15"/>
      <c r="U3292" s="18"/>
      <c r="V3292" s="18"/>
      <c r="W3292" s="18"/>
      <c r="X3292" s="18"/>
      <c r="Y3292" s="18"/>
      <c r="Z3292" s="18"/>
      <c r="AA3292" s="18"/>
      <c r="AB3292" s="18"/>
      <c r="AC3292" s="18"/>
      <c r="AD3292" s="18"/>
    </row>
    <row r="3293">
      <c r="A3293" s="108">
        <v>2161.0</v>
      </c>
      <c r="B3293" s="108" t="s">
        <v>1584</v>
      </c>
      <c r="C3293" s="108" t="s">
        <v>395</v>
      </c>
      <c r="D3293" s="159"/>
      <c r="E3293" s="159" t="s">
        <v>2749</v>
      </c>
      <c r="F3293" s="159"/>
      <c r="G3293" s="159" t="s">
        <v>10481</v>
      </c>
      <c r="H3293" s="159" t="s">
        <v>10482</v>
      </c>
      <c r="I3293" s="159" t="s">
        <v>1681</v>
      </c>
      <c r="J3293" s="159" t="s">
        <v>10483</v>
      </c>
      <c r="K3293" s="159" t="s">
        <v>10471</v>
      </c>
      <c r="L3293" s="138"/>
      <c r="M3293" s="111"/>
      <c r="N3293" s="18"/>
      <c r="O3293" s="18"/>
      <c r="P3293" s="18"/>
      <c r="Q3293" s="18"/>
      <c r="R3293" s="18"/>
      <c r="S3293" s="18"/>
      <c r="T3293" s="15"/>
      <c r="U3293" s="18"/>
      <c r="V3293" s="18"/>
      <c r="W3293" s="18"/>
      <c r="X3293" s="18"/>
      <c r="Y3293" s="18"/>
      <c r="Z3293" s="18"/>
      <c r="AA3293" s="18"/>
      <c r="AB3293" s="18"/>
      <c r="AC3293" s="18"/>
      <c r="AD3293" s="18"/>
    </row>
    <row r="3294">
      <c r="A3294" s="108">
        <v>2181.0</v>
      </c>
      <c r="B3294" s="108" t="s">
        <v>1584</v>
      </c>
      <c r="C3294" s="108" t="s">
        <v>395</v>
      </c>
      <c r="D3294" s="159"/>
      <c r="E3294" s="159" t="s">
        <v>1585</v>
      </c>
      <c r="F3294" s="159"/>
      <c r="G3294" s="159" t="s">
        <v>10484</v>
      </c>
      <c r="H3294" s="159" t="s">
        <v>10485</v>
      </c>
      <c r="I3294" s="159" t="s">
        <v>1588</v>
      </c>
      <c r="J3294" s="159" t="s">
        <v>10486</v>
      </c>
      <c r="K3294" s="159" t="s">
        <v>1979</v>
      </c>
      <c r="L3294" s="138"/>
      <c r="M3294" s="111"/>
      <c r="N3294" s="18"/>
      <c r="O3294" s="18"/>
      <c r="P3294" s="18"/>
      <c r="Q3294" s="18"/>
      <c r="R3294" s="18"/>
      <c r="S3294" s="18"/>
      <c r="T3294" s="15"/>
      <c r="U3294" s="18"/>
      <c r="V3294" s="18"/>
      <c r="W3294" s="18"/>
      <c r="X3294" s="18"/>
      <c r="Y3294" s="18"/>
      <c r="Z3294" s="18"/>
      <c r="AA3294" s="18"/>
      <c r="AB3294" s="18"/>
      <c r="AC3294" s="18"/>
      <c r="AD3294" s="18"/>
    </row>
    <row r="3295">
      <c r="A3295" s="108">
        <v>2182.0</v>
      </c>
      <c r="B3295" s="108" t="s">
        <v>1584</v>
      </c>
      <c r="C3295" s="108" t="s">
        <v>395</v>
      </c>
      <c r="D3295" s="159"/>
      <c r="E3295" s="159" t="s">
        <v>1585</v>
      </c>
      <c r="F3295" s="159"/>
      <c r="G3295" s="159" t="s">
        <v>10487</v>
      </c>
      <c r="H3295" s="159" t="s">
        <v>10488</v>
      </c>
      <c r="I3295" s="159" t="s">
        <v>1588</v>
      </c>
      <c r="J3295" s="159" t="s">
        <v>10489</v>
      </c>
      <c r="K3295" s="159" t="s">
        <v>1979</v>
      </c>
      <c r="L3295" s="138"/>
      <c r="M3295" s="111"/>
      <c r="N3295" s="18"/>
      <c r="O3295" s="18"/>
      <c r="P3295" s="18"/>
      <c r="Q3295" s="18"/>
      <c r="R3295" s="18"/>
      <c r="S3295" s="18"/>
      <c r="T3295" s="15"/>
      <c r="U3295" s="18"/>
      <c r="V3295" s="18"/>
      <c r="W3295" s="18"/>
      <c r="X3295" s="18"/>
      <c r="Y3295" s="18"/>
      <c r="Z3295" s="18"/>
      <c r="AA3295" s="18"/>
      <c r="AB3295" s="18"/>
      <c r="AC3295" s="18"/>
      <c r="AD3295" s="18"/>
    </row>
    <row r="3296">
      <c r="A3296" s="108">
        <v>2164.0</v>
      </c>
      <c r="B3296" s="108" t="s">
        <v>1584</v>
      </c>
      <c r="C3296" s="108" t="s">
        <v>395</v>
      </c>
      <c r="D3296" s="159"/>
      <c r="E3296" s="159" t="s">
        <v>2749</v>
      </c>
      <c r="F3296" s="159"/>
      <c r="G3296" s="159" t="s">
        <v>10490</v>
      </c>
      <c r="H3296" s="159" t="s">
        <v>10491</v>
      </c>
      <c r="I3296" s="159" t="s">
        <v>1681</v>
      </c>
      <c r="J3296" s="159" t="s">
        <v>10492</v>
      </c>
      <c r="K3296" s="159" t="s">
        <v>3599</v>
      </c>
      <c r="L3296" s="138"/>
      <c r="M3296" s="111"/>
      <c r="N3296" s="18"/>
      <c r="O3296" s="113"/>
      <c r="P3296" s="113"/>
      <c r="Q3296" s="18"/>
      <c r="R3296" s="18"/>
      <c r="S3296" s="15"/>
      <c r="T3296" s="18"/>
      <c r="U3296" s="18"/>
      <c r="V3296" s="18"/>
      <c r="W3296" s="18"/>
      <c r="X3296" s="18"/>
      <c r="Y3296" s="18"/>
      <c r="Z3296" s="18"/>
      <c r="AA3296" s="18"/>
      <c r="AB3296" s="18"/>
      <c r="AC3296" s="18"/>
      <c r="AD3296" s="18"/>
    </row>
    <row r="3297">
      <c r="A3297" s="108">
        <v>2165.0</v>
      </c>
      <c r="B3297" s="108" t="s">
        <v>1584</v>
      </c>
      <c r="C3297" s="108" t="s">
        <v>395</v>
      </c>
      <c r="D3297" s="159"/>
      <c r="E3297" s="159" t="s">
        <v>2749</v>
      </c>
      <c r="F3297" s="159"/>
      <c r="G3297" s="159" t="s">
        <v>10493</v>
      </c>
      <c r="H3297" s="159" t="s">
        <v>10494</v>
      </c>
      <c r="I3297" s="159" t="s">
        <v>1681</v>
      </c>
      <c r="J3297" s="159" t="s">
        <v>10495</v>
      </c>
      <c r="K3297" s="159" t="s">
        <v>3599</v>
      </c>
      <c r="L3297" s="138"/>
      <c r="M3297" s="111"/>
      <c r="N3297" s="18"/>
      <c r="O3297" s="113"/>
      <c r="P3297" s="113"/>
      <c r="Q3297" s="18"/>
      <c r="R3297" s="18"/>
      <c r="S3297" s="15"/>
      <c r="T3297" s="18"/>
      <c r="U3297" s="18"/>
      <c r="V3297" s="18"/>
      <c r="W3297" s="18"/>
      <c r="X3297" s="18"/>
      <c r="Y3297" s="18"/>
      <c r="Z3297" s="18"/>
      <c r="AA3297" s="18"/>
      <c r="AB3297" s="18"/>
      <c r="AC3297" s="18"/>
      <c r="AD3297" s="18"/>
    </row>
    <row r="3298">
      <c r="A3298" s="108">
        <v>2162.0</v>
      </c>
      <c r="B3298" s="108" t="s">
        <v>1584</v>
      </c>
      <c r="C3298" s="108" t="s">
        <v>395</v>
      </c>
      <c r="D3298" s="159"/>
      <c r="E3298" s="159" t="s">
        <v>2749</v>
      </c>
      <c r="F3298" s="159"/>
      <c r="G3298" s="159" t="s">
        <v>10496</v>
      </c>
      <c r="H3298" s="159" t="s">
        <v>10497</v>
      </c>
      <c r="I3298" s="159" t="s">
        <v>1681</v>
      </c>
      <c r="J3298" s="159" t="s">
        <v>10498</v>
      </c>
      <c r="K3298" s="159" t="s">
        <v>3599</v>
      </c>
      <c r="L3298" s="138"/>
      <c r="M3298" s="111"/>
      <c r="N3298" s="18"/>
      <c r="O3298" s="18"/>
      <c r="P3298" s="18"/>
      <c r="Q3298" s="18"/>
      <c r="R3298" s="18"/>
      <c r="S3298" s="18"/>
      <c r="T3298" s="15"/>
      <c r="U3298" s="18"/>
      <c r="V3298" s="18"/>
      <c r="W3298" s="18"/>
      <c r="X3298" s="18"/>
      <c r="Y3298" s="18"/>
      <c r="Z3298" s="18"/>
      <c r="AA3298" s="18"/>
      <c r="AB3298" s="18"/>
      <c r="AC3298" s="18"/>
      <c r="AD3298" s="18"/>
    </row>
    <row r="3299">
      <c r="A3299" s="108">
        <v>2163.0</v>
      </c>
      <c r="B3299" s="108" t="s">
        <v>1584</v>
      </c>
      <c r="C3299" s="108" t="s">
        <v>395</v>
      </c>
      <c r="D3299" s="159"/>
      <c r="E3299" s="159" t="s">
        <v>2749</v>
      </c>
      <c r="F3299" s="159"/>
      <c r="G3299" s="159" t="s">
        <v>10499</v>
      </c>
      <c r="H3299" s="159" t="s">
        <v>10500</v>
      </c>
      <c r="I3299" s="159" t="s">
        <v>1681</v>
      </c>
      <c r="J3299" s="159" t="s">
        <v>10501</v>
      </c>
      <c r="K3299" s="159" t="s">
        <v>3599</v>
      </c>
      <c r="L3299" s="138"/>
      <c r="M3299" s="111"/>
      <c r="N3299" s="18"/>
      <c r="O3299" s="18"/>
      <c r="P3299" s="18"/>
      <c r="Q3299" s="18"/>
      <c r="R3299" s="18"/>
      <c r="S3299" s="18"/>
      <c r="T3299" s="15"/>
      <c r="U3299" s="18"/>
      <c r="V3299" s="18"/>
      <c r="W3299" s="18"/>
      <c r="X3299" s="18"/>
      <c r="Y3299" s="18"/>
      <c r="Z3299" s="18"/>
      <c r="AA3299" s="18"/>
      <c r="AB3299" s="18"/>
      <c r="AC3299" s="18"/>
      <c r="AD3299" s="18"/>
    </row>
    <row r="3300">
      <c r="A3300" s="108">
        <v>2178.0</v>
      </c>
      <c r="B3300" s="108" t="s">
        <v>1584</v>
      </c>
      <c r="C3300" s="108" t="s">
        <v>395</v>
      </c>
      <c r="D3300" s="159"/>
      <c r="E3300" s="159" t="s">
        <v>1634</v>
      </c>
      <c r="F3300" s="159"/>
      <c r="G3300" s="159" t="s">
        <v>10502</v>
      </c>
      <c r="H3300" s="159" t="s">
        <v>10503</v>
      </c>
      <c r="I3300" s="159" t="s">
        <v>1637</v>
      </c>
      <c r="J3300" s="159" t="s">
        <v>10504</v>
      </c>
      <c r="K3300" s="159" t="s">
        <v>2777</v>
      </c>
      <c r="L3300" s="138"/>
      <c r="M3300" s="111"/>
      <c r="N3300" s="18"/>
      <c r="O3300" s="18"/>
      <c r="P3300" s="18"/>
      <c r="Q3300" s="18"/>
      <c r="R3300" s="18"/>
      <c r="S3300" s="18"/>
      <c r="T3300" s="15"/>
      <c r="U3300" s="18"/>
      <c r="V3300" s="18"/>
      <c r="W3300" s="18"/>
      <c r="X3300" s="18"/>
      <c r="Y3300" s="18"/>
      <c r="Z3300" s="18"/>
      <c r="AA3300" s="18"/>
      <c r="AB3300" s="18"/>
      <c r="AC3300" s="18"/>
      <c r="AD3300" s="18"/>
    </row>
    <row r="3301">
      <c r="A3301" s="108">
        <v>2179.0</v>
      </c>
      <c r="B3301" s="108" t="s">
        <v>1584</v>
      </c>
      <c r="C3301" s="108" t="s">
        <v>395</v>
      </c>
      <c r="D3301" s="159"/>
      <c r="E3301" s="159" t="s">
        <v>1634</v>
      </c>
      <c r="F3301" s="159"/>
      <c r="G3301" s="159" t="s">
        <v>10502</v>
      </c>
      <c r="H3301" s="159" t="s">
        <v>10503</v>
      </c>
      <c r="I3301" s="159" t="s">
        <v>1637</v>
      </c>
      <c r="J3301" s="159" t="s">
        <v>10505</v>
      </c>
      <c r="K3301" s="159" t="s">
        <v>1660</v>
      </c>
      <c r="L3301" s="138"/>
      <c r="M3301" s="111"/>
      <c r="N3301" s="18"/>
      <c r="O3301" s="18"/>
      <c r="P3301" s="18"/>
      <c r="Q3301" s="18"/>
      <c r="R3301" s="18"/>
      <c r="S3301" s="18"/>
      <c r="T3301" s="15"/>
      <c r="U3301" s="18"/>
      <c r="V3301" s="18"/>
      <c r="W3301" s="18"/>
      <c r="X3301" s="18"/>
      <c r="Y3301" s="18"/>
      <c r="Z3301" s="18"/>
      <c r="AA3301" s="18"/>
      <c r="AB3301" s="18"/>
      <c r="AC3301" s="18"/>
      <c r="AD3301" s="18"/>
    </row>
    <row r="3302">
      <c r="A3302" s="108">
        <v>2180.0</v>
      </c>
      <c r="B3302" s="108" t="s">
        <v>1584</v>
      </c>
      <c r="C3302" s="108" t="s">
        <v>395</v>
      </c>
      <c r="D3302" s="159"/>
      <c r="E3302" s="159" t="s">
        <v>1634</v>
      </c>
      <c r="F3302" s="159"/>
      <c r="G3302" s="159" t="s">
        <v>10502</v>
      </c>
      <c r="H3302" s="159" t="s">
        <v>10503</v>
      </c>
      <c r="I3302" s="159" t="s">
        <v>1637</v>
      </c>
      <c r="J3302" s="159" t="s">
        <v>10506</v>
      </c>
      <c r="K3302" s="159" t="s">
        <v>1833</v>
      </c>
      <c r="L3302" s="138"/>
      <c r="M3302" s="111"/>
      <c r="N3302" s="18"/>
      <c r="O3302" s="113"/>
      <c r="P3302" s="113"/>
      <c r="Q3302" s="18"/>
      <c r="R3302" s="18"/>
      <c r="S3302" s="15"/>
      <c r="T3302" s="18"/>
      <c r="U3302" s="18"/>
      <c r="V3302" s="18"/>
      <c r="W3302" s="18"/>
      <c r="X3302" s="18"/>
      <c r="Y3302" s="18"/>
      <c r="Z3302" s="18"/>
      <c r="AA3302" s="18"/>
      <c r="AB3302" s="18"/>
      <c r="AC3302" s="18"/>
      <c r="AD3302" s="18"/>
    </row>
    <row r="3303">
      <c r="A3303" s="108">
        <v>2183.0</v>
      </c>
      <c r="B3303" s="108" t="s">
        <v>1584</v>
      </c>
      <c r="C3303" s="108" t="s">
        <v>395</v>
      </c>
      <c r="D3303" s="159"/>
      <c r="E3303" s="159" t="s">
        <v>2825</v>
      </c>
      <c r="F3303" s="159"/>
      <c r="G3303" s="159" t="s">
        <v>10507</v>
      </c>
      <c r="H3303" s="159" t="s">
        <v>10503</v>
      </c>
      <c r="I3303" s="159" t="s">
        <v>1715</v>
      </c>
      <c r="J3303" s="159" t="s">
        <v>10508</v>
      </c>
      <c r="K3303" s="159" t="s">
        <v>1717</v>
      </c>
      <c r="L3303" s="138"/>
      <c r="M3303" s="111"/>
      <c r="N3303" s="18"/>
      <c r="O3303" s="113"/>
      <c r="P3303" s="113"/>
      <c r="Q3303" s="18"/>
      <c r="R3303" s="18"/>
      <c r="S3303" s="15"/>
      <c r="T3303" s="18"/>
      <c r="U3303" s="18"/>
      <c r="V3303" s="18"/>
      <c r="W3303" s="18"/>
      <c r="X3303" s="18"/>
      <c r="Y3303" s="18"/>
      <c r="Z3303" s="18"/>
      <c r="AA3303" s="18"/>
      <c r="AB3303" s="18"/>
      <c r="AC3303" s="18"/>
      <c r="AD3303" s="18"/>
    </row>
    <row r="3304">
      <c r="A3304" s="108">
        <v>2199.0</v>
      </c>
      <c r="B3304" s="108" t="s">
        <v>1584</v>
      </c>
      <c r="C3304" s="108" t="s">
        <v>395</v>
      </c>
      <c r="D3304" s="159"/>
      <c r="E3304" s="159" t="s">
        <v>1597</v>
      </c>
      <c r="F3304" s="159"/>
      <c r="G3304" s="159" t="s">
        <v>10509</v>
      </c>
      <c r="H3304" s="159" t="s">
        <v>10503</v>
      </c>
      <c r="I3304" s="159" t="s">
        <v>1600</v>
      </c>
      <c r="J3304" s="159" t="s">
        <v>10510</v>
      </c>
      <c r="K3304" s="159" t="s">
        <v>1787</v>
      </c>
      <c r="L3304" s="138"/>
      <c r="M3304" s="111"/>
      <c r="N3304" s="18"/>
      <c r="O3304" s="113"/>
      <c r="P3304" s="113"/>
      <c r="Q3304" s="18"/>
      <c r="R3304" s="18"/>
      <c r="S3304" s="15"/>
      <c r="T3304" s="18"/>
      <c r="U3304" s="18"/>
      <c r="V3304" s="18"/>
      <c r="W3304" s="18"/>
      <c r="X3304" s="18"/>
      <c r="Y3304" s="18"/>
      <c r="Z3304" s="18"/>
      <c r="AA3304" s="18"/>
      <c r="AB3304" s="18"/>
      <c r="AC3304" s="18"/>
      <c r="AD3304" s="18"/>
    </row>
    <row r="3305">
      <c r="A3305" s="108">
        <v>2198.0</v>
      </c>
      <c r="B3305" s="108" t="s">
        <v>1584</v>
      </c>
      <c r="C3305" s="108" t="s">
        <v>395</v>
      </c>
      <c r="D3305" s="159"/>
      <c r="E3305" s="159" t="s">
        <v>1597</v>
      </c>
      <c r="F3305" s="159"/>
      <c r="G3305" s="159" t="s">
        <v>10511</v>
      </c>
      <c r="H3305" s="159" t="s">
        <v>10512</v>
      </c>
      <c r="I3305" s="159" t="s">
        <v>1600</v>
      </c>
      <c r="J3305" s="159" t="s">
        <v>10513</v>
      </c>
      <c r="K3305" s="159" t="s">
        <v>1602</v>
      </c>
      <c r="L3305" s="138"/>
      <c r="M3305" s="111"/>
      <c r="N3305" s="18"/>
      <c r="O3305" s="18"/>
      <c r="P3305" s="18"/>
      <c r="Q3305" s="18"/>
      <c r="R3305" s="18"/>
      <c r="S3305" s="18"/>
      <c r="T3305" s="15"/>
      <c r="U3305" s="18"/>
      <c r="V3305" s="18"/>
      <c r="W3305" s="18"/>
      <c r="X3305" s="18"/>
      <c r="Y3305" s="18"/>
      <c r="Z3305" s="18"/>
      <c r="AA3305" s="18"/>
      <c r="AB3305" s="18"/>
      <c r="AC3305" s="18"/>
      <c r="AD3305" s="18"/>
    </row>
    <row r="3306">
      <c r="A3306" s="108">
        <v>2196.0</v>
      </c>
      <c r="B3306" s="108" t="s">
        <v>1584</v>
      </c>
      <c r="C3306" s="108" t="s">
        <v>395</v>
      </c>
      <c r="D3306" s="159"/>
      <c r="E3306" s="159" t="s">
        <v>1597</v>
      </c>
      <c r="F3306" s="159"/>
      <c r="G3306" s="159" t="s">
        <v>10514</v>
      </c>
      <c r="H3306" s="159" t="s">
        <v>10515</v>
      </c>
      <c r="I3306" s="159" t="s">
        <v>1600</v>
      </c>
      <c r="J3306" s="159" t="s">
        <v>10516</v>
      </c>
      <c r="K3306" s="159" t="s">
        <v>1602</v>
      </c>
      <c r="L3306" s="138"/>
      <c r="M3306" s="111"/>
      <c r="N3306" s="18"/>
      <c r="O3306" s="113"/>
      <c r="P3306" s="113"/>
      <c r="Q3306" s="18"/>
      <c r="R3306" s="18"/>
      <c r="S3306" s="15"/>
      <c r="T3306" s="18"/>
      <c r="U3306" s="18"/>
      <c r="V3306" s="18"/>
      <c r="W3306" s="18"/>
      <c r="X3306" s="18"/>
      <c r="Y3306" s="18"/>
      <c r="Z3306" s="18"/>
      <c r="AA3306" s="18"/>
      <c r="AB3306" s="18"/>
      <c r="AC3306" s="18"/>
      <c r="AD3306" s="18"/>
    </row>
    <row r="3307">
      <c r="A3307" s="108">
        <v>2197.0</v>
      </c>
      <c r="B3307" s="108" t="s">
        <v>1584</v>
      </c>
      <c r="C3307" s="108" t="s">
        <v>395</v>
      </c>
      <c r="D3307" s="159"/>
      <c r="E3307" s="159" t="s">
        <v>1597</v>
      </c>
      <c r="F3307" s="159"/>
      <c r="G3307" s="159" t="s">
        <v>10517</v>
      </c>
      <c r="H3307" s="159" t="s">
        <v>10518</v>
      </c>
      <c r="I3307" s="159" t="s">
        <v>1600</v>
      </c>
      <c r="J3307" s="159" t="s">
        <v>10519</v>
      </c>
      <c r="K3307" s="159" t="s">
        <v>1602</v>
      </c>
      <c r="L3307" s="138"/>
      <c r="M3307" s="111"/>
      <c r="N3307" s="18"/>
      <c r="O3307" s="113"/>
      <c r="P3307" s="113"/>
      <c r="Q3307" s="18"/>
      <c r="R3307" s="18"/>
      <c r="S3307" s="15"/>
      <c r="T3307" s="18"/>
      <c r="U3307" s="18"/>
      <c r="V3307" s="18"/>
      <c r="W3307" s="18"/>
      <c r="X3307" s="18"/>
      <c r="Y3307" s="18"/>
      <c r="Z3307" s="18"/>
      <c r="AA3307" s="18"/>
      <c r="AB3307" s="18"/>
      <c r="AC3307" s="18"/>
      <c r="AD3307" s="18"/>
    </row>
    <row r="3308">
      <c r="A3308" s="108">
        <v>2167.0</v>
      </c>
      <c r="B3308" s="108" t="s">
        <v>1584</v>
      </c>
      <c r="C3308" s="108" t="s">
        <v>395</v>
      </c>
      <c r="D3308" s="159"/>
      <c r="E3308" s="159" t="s">
        <v>1604</v>
      </c>
      <c r="F3308" s="159"/>
      <c r="G3308" s="159" t="s">
        <v>10520</v>
      </c>
      <c r="H3308" s="159" t="s">
        <v>10521</v>
      </c>
      <c r="I3308" s="159" t="s">
        <v>1607</v>
      </c>
      <c r="J3308" s="159" t="s">
        <v>10522</v>
      </c>
      <c r="K3308" s="159" t="s">
        <v>10451</v>
      </c>
      <c r="L3308" s="138"/>
      <c r="M3308" s="111"/>
      <c r="N3308" s="18"/>
      <c r="O3308" s="113"/>
      <c r="P3308" s="113"/>
      <c r="Q3308" s="18"/>
      <c r="R3308" s="18"/>
      <c r="S3308" s="15"/>
      <c r="T3308" s="18"/>
      <c r="U3308" s="18"/>
      <c r="V3308" s="18"/>
      <c r="W3308" s="18"/>
      <c r="X3308" s="18"/>
      <c r="Y3308" s="18"/>
      <c r="Z3308" s="18"/>
      <c r="AA3308" s="18"/>
      <c r="AB3308" s="18"/>
      <c r="AC3308" s="18"/>
      <c r="AD3308" s="18"/>
    </row>
    <row r="3309">
      <c r="A3309" s="108">
        <v>2171.0</v>
      </c>
      <c r="B3309" s="108" t="s">
        <v>1584</v>
      </c>
      <c r="C3309" s="108" t="s">
        <v>395</v>
      </c>
      <c r="D3309" s="159"/>
      <c r="E3309" s="159" t="s">
        <v>1604</v>
      </c>
      <c r="F3309" s="159"/>
      <c r="G3309" s="159" t="s">
        <v>10523</v>
      </c>
      <c r="H3309" s="159" t="s">
        <v>10524</v>
      </c>
      <c r="I3309" s="159" t="s">
        <v>1607</v>
      </c>
      <c r="J3309" s="159" t="s">
        <v>10525</v>
      </c>
      <c r="K3309" s="159" t="s">
        <v>10455</v>
      </c>
      <c r="L3309" s="138"/>
      <c r="M3309" s="111"/>
      <c r="N3309" s="18"/>
      <c r="O3309" s="113"/>
      <c r="P3309" s="113"/>
      <c r="Q3309" s="18"/>
      <c r="R3309" s="18"/>
      <c r="S3309" s="15"/>
      <c r="T3309" s="18"/>
      <c r="U3309" s="18"/>
      <c r="V3309" s="18"/>
      <c r="W3309" s="18"/>
      <c r="X3309" s="18"/>
      <c r="Y3309" s="18"/>
      <c r="Z3309" s="18"/>
      <c r="AA3309" s="18"/>
      <c r="AB3309" s="18"/>
      <c r="AC3309" s="18"/>
      <c r="AD3309" s="18"/>
    </row>
    <row r="3310">
      <c r="A3310" s="108">
        <v>2175.0</v>
      </c>
      <c r="B3310" s="108" t="s">
        <v>1584</v>
      </c>
      <c r="C3310" s="108" t="s">
        <v>395</v>
      </c>
      <c r="D3310" s="159"/>
      <c r="E3310" s="159" t="s">
        <v>1604</v>
      </c>
      <c r="F3310" s="159"/>
      <c r="G3310" s="159" t="s">
        <v>10526</v>
      </c>
      <c r="H3310" s="159" t="s">
        <v>10527</v>
      </c>
      <c r="I3310" s="159" t="s">
        <v>1607</v>
      </c>
      <c r="J3310" s="159" t="s">
        <v>10528</v>
      </c>
      <c r="K3310" s="159" t="s">
        <v>10458</v>
      </c>
      <c r="L3310" s="138"/>
      <c r="M3310" s="111"/>
      <c r="N3310" s="18"/>
      <c r="O3310" s="18"/>
      <c r="P3310" s="18"/>
      <c r="Q3310" s="18"/>
      <c r="R3310" s="18"/>
      <c r="S3310" s="18"/>
      <c r="T3310" s="15"/>
      <c r="U3310" s="18"/>
      <c r="V3310" s="18"/>
      <c r="W3310" s="18"/>
      <c r="X3310" s="18"/>
      <c r="Y3310" s="18"/>
      <c r="Z3310" s="18"/>
      <c r="AA3310" s="18"/>
      <c r="AB3310" s="18"/>
      <c r="AC3310" s="18"/>
      <c r="AD3310" s="18"/>
    </row>
    <row r="3311">
      <c r="A3311" s="108">
        <v>2166.0</v>
      </c>
      <c r="B3311" s="108" t="s">
        <v>1584</v>
      </c>
      <c r="C3311" s="108" t="s">
        <v>395</v>
      </c>
      <c r="D3311" s="159"/>
      <c r="E3311" s="159" t="s">
        <v>1604</v>
      </c>
      <c r="F3311" s="159"/>
      <c r="G3311" s="159" t="s">
        <v>10529</v>
      </c>
      <c r="H3311" s="159" t="s">
        <v>10530</v>
      </c>
      <c r="I3311" s="159" t="s">
        <v>1607</v>
      </c>
      <c r="J3311" s="159" t="s">
        <v>10531</v>
      </c>
      <c r="K3311" s="159" t="s">
        <v>10451</v>
      </c>
      <c r="L3311" s="138"/>
      <c r="M3311" s="111"/>
      <c r="N3311" s="18"/>
      <c r="O3311" s="18"/>
      <c r="P3311" s="18"/>
      <c r="Q3311" s="18"/>
      <c r="R3311" s="18"/>
      <c r="S3311" s="18"/>
      <c r="T3311" s="15"/>
      <c r="U3311" s="18"/>
      <c r="V3311" s="18"/>
      <c r="W3311" s="18"/>
      <c r="X3311" s="18"/>
      <c r="Y3311" s="18"/>
      <c r="Z3311" s="18"/>
      <c r="AA3311" s="18"/>
      <c r="AB3311" s="18"/>
      <c r="AC3311" s="18"/>
      <c r="AD3311" s="18"/>
    </row>
    <row r="3312">
      <c r="A3312" s="108">
        <v>2170.0</v>
      </c>
      <c r="B3312" s="108" t="s">
        <v>1584</v>
      </c>
      <c r="C3312" s="108" t="s">
        <v>395</v>
      </c>
      <c r="D3312" s="159"/>
      <c r="E3312" s="159" t="s">
        <v>1604</v>
      </c>
      <c r="F3312" s="159"/>
      <c r="G3312" s="159" t="s">
        <v>10532</v>
      </c>
      <c r="H3312" s="159" t="s">
        <v>10533</v>
      </c>
      <c r="I3312" s="159" t="s">
        <v>1607</v>
      </c>
      <c r="J3312" s="159" t="s">
        <v>10534</v>
      </c>
      <c r="K3312" s="159" t="s">
        <v>10455</v>
      </c>
      <c r="L3312" s="138"/>
      <c r="M3312" s="111"/>
      <c r="N3312" s="18"/>
      <c r="O3312" s="18"/>
      <c r="P3312" s="18"/>
      <c r="Q3312" s="18"/>
      <c r="R3312" s="18"/>
      <c r="S3312" s="18"/>
      <c r="T3312" s="15"/>
      <c r="U3312" s="18"/>
      <c r="V3312" s="18"/>
      <c r="W3312" s="18"/>
      <c r="X3312" s="18"/>
      <c r="Y3312" s="18"/>
      <c r="Z3312" s="18"/>
      <c r="AA3312" s="18"/>
      <c r="AB3312" s="18"/>
      <c r="AC3312" s="18"/>
      <c r="AD3312" s="18"/>
    </row>
    <row r="3313">
      <c r="A3313" s="108">
        <v>2174.0</v>
      </c>
      <c r="B3313" s="108" t="s">
        <v>1584</v>
      </c>
      <c r="C3313" s="108" t="s">
        <v>395</v>
      </c>
      <c r="D3313" s="159"/>
      <c r="E3313" s="159" t="s">
        <v>1604</v>
      </c>
      <c r="F3313" s="159"/>
      <c r="G3313" s="159" t="s">
        <v>10535</v>
      </c>
      <c r="H3313" s="159" t="s">
        <v>10536</v>
      </c>
      <c r="I3313" s="159" t="s">
        <v>1607</v>
      </c>
      <c r="J3313" s="159" t="s">
        <v>10537</v>
      </c>
      <c r="K3313" s="159" t="s">
        <v>10458</v>
      </c>
      <c r="L3313" s="138"/>
      <c r="M3313" s="111"/>
      <c r="N3313" s="18"/>
      <c r="O3313" s="18"/>
      <c r="P3313" s="18"/>
      <c r="Q3313" s="18"/>
      <c r="R3313" s="18"/>
      <c r="S3313" s="18"/>
      <c r="T3313" s="15"/>
      <c r="U3313" s="18"/>
      <c r="V3313" s="18"/>
      <c r="W3313" s="18"/>
      <c r="X3313" s="18"/>
      <c r="Y3313" s="18"/>
      <c r="Z3313" s="18"/>
      <c r="AA3313" s="18"/>
      <c r="AB3313" s="18"/>
      <c r="AC3313" s="18"/>
      <c r="AD3313" s="18"/>
    </row>
    <row r="3314">
      <c r="A3314" s="108">
        <v>2188.0</v>
      </c>
      <c r="B3314" s="108" t="s">
        <v>1584</v>
      </c>
      <c r="C3314" s="108" t="s">
        <v>395</v>
      </c>
      <c r="D3314" s="159"/>
      <c r="E3314" s="159" t="s">
        <v>2765</v>
      </c>
      <c r="F3314" s="159"/>
      <c r="G3314" s="159" t="s">
        <v>10538</v>
      </c>
      <c r="H3314" s="159" t="s">
        <v>10539</v>
      </c>
      <c r="I3314" s="159" t="s">
        <v>1722</v>
      </c>
      <c r="J3314" s="159" t="s">
        <v>10540</v>
      </c>
      <c r="K3314" s="159" t="s">
        <v>3680</v>
      </c>
      <c r="L3314" s="138"/>
      <c r="M3314" s="111"/>
      <c r="N3314" s="18"/>
      <c r="O3314" s="18"/>
      <c r="P3314" s="18"/>
      <c r="Q3314" s="18"/>
      <c r="R3314" s="18"/>
      <c r="S3314" s="18"/>
      <c r="T3314" s="15"/>
      <c r="U3314" s="18"/>
      <c r="V3314" s="18"/>
      <c r="W3314" s="18"/>
      <c r="X3314" s="18"/>
      <c r="Y3314" s="18"/>
      <c r="Z3314" s="18"/>
      <c r="AA3314" s="18"/>
      <c r="AB3314" s="18"/>
      <c r="AC3314" s="18"/>
      <c r="AD3314" s="18"/>
    </row>
    <row r="3315">
      <c r="A3315" s="108">
        <v>2192.0</v>
      </c>
      <c r="B3315" s="108" t="s">
        <v>1584</v>
      </c>
      <c r="C3315" s="108" t="s">
        <v>395</v>
      </c>
      <c r="D3315" s="159"/>
      <c r="E3315" s="159" t="s">
        <v>2765</v>
      </c>
      <c r="F3315" s="159"/>
      <c r="G3315" s="159" t="s">
        <v>10541</v>
      </c>
      <c r="H3315" s="159" t="s">
        <v>10542</v>
      </c>
      <c r="I3315" s="159" t="s">
        <v>1722</v>
      </c>
      <c r="J3315" s="159" t="s">
        <v>10543</v>
      </c>
      <c r="K3315" s="159" t="s">
        <v>3685</v>
      </c>
      <c r="L3315" s="138"/>
      <c r="M3315" s="111"/>
      <c r="N3315" s="18"/>
      <c r="O3315" s="18"/>
      <c r="P3315" s="18"/>
      <c r="Q3315" s="18"/>
      <c r="R3315" s="18"/>
      <c r="S3315" s="18"/>
      <c r="T3315" s="15"/>
      <c r="U3315" s="18"/>
      <c r="V3315" s="18"/>
      <c r="W3315" s="18"/>
      <c r="X3315" s="18"/>
      <c r="Y3315" s="18"/>
      <c r="Z3315" s="18"/>
      <c r="AA3315" s="18"/>
      <c r="AB3315" s="18"/>
      <c r="AC3315" s="18"/>
      <c r="AD3315" s="18"/>
    </row>
    <row r="3316">
      <c r="A3316" s="108">
        <v>2189.0</v>
      </c>
      <c r="B3316" s="108" t="s">
        <v>1584</v>
      </c>
      <c r="C3316" s="108" t="s">
        <v>395</v>
      </c>
      <c r="D3316" s="159"/>
      <c r="E3316" s="159" t="s">
        <v>2765</v>
      </c>
      <c r="F3316" s="159"/>
      <c r="G3316" s="159" t="s">
        <v>10544</v>
      </c>
      <c r="H3316" s="159" t="s">
        <v>10545</v>
      </c>
      <c r="I3316" s="159" t="s">
        <v>1722</v>
      </c>
      <c r="J3316" s="159" t="s">
        <v>10546</v>
      </c>
      <c r="K3316" s="159" t="s">
        <v>3680</v>
      </c>
      <c r="L3316" s="138"/>
      <c r="M3316" s="111"/>
      <c r="N3316" s="18"/>
      <c r="O3316" s="18"/>
      <c r="P3316" s="18"/>
      <c r="Q3316" s="18"/>
      <c r="R3316" s="18"/>
      <c r="S3316" s="18"/>
      <c r="T3316" s="15"/>
      <c r="U3316" s="18"/>
      <c r="V3316" s="18"/>
      <c r="W3316" s="18"/>
      <c r="X3316" s="18"/>
      <c r="Y3316" s="18"/>
      <c r="Z3316" s="18"/>
      <c r="AA3316" s="18"/>
      <c r="AB3316" s="18"/>
      <c r="AC3316" s="18"/>
      <c r="AD3316" s="18"/>
    </row>
    <row r="3317">
      <c r="A3317" s="108">
        <v>2190.0</v>
      </c>
      <c r="B3317" s="108" t="s">
        <v>1584</v>
      </c>
      <c r="C3317" s="108" t="s">
        <v>395</v>
      </c>
      <c r="D3317" s="159"/>
      <c r="E3317" s="159" t="s">
        <v>2765</v>
      </c>
      <c r="F3317" s="159"/>
      <c r="G3317" s="159" t="s">
        <v>10547</v>
      </c>
      <c r="H3317" s="159" t="s">
        <v>10548</v>
      </c>
      <c r="I3317" s="159" t="s">
        <v>1722</v>
      </c>
      <c r="J3317" s="159" t="s">
        <v>10549</v>
      </c>
      <c r="K3317" s="159" t="s">
        <v>3680</v>
      </c>
      <c r="L3317" s="138"/>
      <c r="M3317" s="111"/>
      <c r="N3317" s="18"/>
      <c r="O3317" s="18"/>
      <c r="P3317" s="18"/>
      <c r="Q3317" s="18"/>
      <c r="R3317" s="18"/>
      <c r="S3317" s="18"/>
      <c r="T3317" s="15"/>
      <c r="U3317" s="18"/>
      <c r="V3317" s="18"/>
      <c r="W3317" s="18"/>
      <c r="X3317" s="18"/>
      <c r="Y3317" s="18"/>
      <c r="Z3317" s="18"/>
      <c r="AA3317" s="18"/>
      <c r="AB3317" s="18"/>
      <c r="AC3317" s="18"/>
      <c r="AD3317" s="18"/>
    </row>
    <row r="3318">
      <c r="A3318" s="108">
        <v>2193.0</v>
      </c>
      <c r="B3318" s="108" t="s">
        <v>1584</v>
      </c>
      <c r="C3318" s="108" t="s">
        <v>395</v>
      </c>
      <c r="D3318" s="159"/>
      <c r="E3318" s="159" t="s">
        <v>2765</v>
      </c>
      <c r="F3318" s="159"/>
      <c r="G3318" s="159" t="s">
        <v>10550</v>
      </c>
      <c r="H3318" s="159" t="s">
        <v>10551</v>
      </c>
      <c r="I3318" s="159" t="s">
        <v>1722</v>
      </c>
      <c r="J3318" s="159" t="s">
        <v>10552</v>
      </c>
      <c r="K3318" s="159" t="s">
        <v>3685</v>
      </c>
      <c r="L3318" s="138"/>
      <c r="M3318" s="111"/>
      <c r="N3318" s="18"/>
      <c r="O3318" s="18"/>
      <c r="P3318" s="18"/>
      <c r="Q3318" s="18"/>
      <c r="R3318" s="18"/>
      <c r="S3318" s="18"/>
      <c r="T3318" s="15"/>
      <c r="U3318" s="18"/>
      <c r="V3318" s="18"/>
      <c r="W3318" s="18"/>
      <c r="X3318" s="18"/>
      <c r="Y3318" s="18"/>
      <c r="Z3318" s="18"/>
      <c r="AA3318" s="18"/>
      <c r="AB3318" s="18"/>
      <c r="AC3318" s="18"/>
      <c r="AD3318" s="18"/>
    </row>
    <row r="3319">
      <c r="A3319" s="108">
        <v>2191.0</v>
      </c>
      <c r="B3319" s="108" t="s">
        <v>1584</v>
      </c>
      <c r="C3319" s="108" t="s">
        <v>395</v>
      </c>
      <c r="D3319" s="159"/>
      <c r="E3319" s="159" t="s">
        <v>2765</v>
      </c>
      <c r="F3319" s="159"/>
      <c r="G3319" s="159" t="s">
        <v>10553</v>
      </c>
      <c r="H3319" s="159" t="s">
        <v>10554</v>
      </c>
      <c r="I3319" s="159" t="s">
        <v>1722</v>
      </c>
      <c r="J3319" s="159" t="s">
        <v>10555</v>
      </c>
      <c r="K3319" s="159" t="s">
        <v>3680</v>
      </c>
      <c r="L3319" s="138"/>
      <c r="M3319" s="111"/>
      <c r="N3319" s="18"/>
      <c r="O3319" s="18"/>
      <c r="P3319" s="18"/>
      <c r="Q3319" s="18"/>
      <c r="R3319" s="18"/>
      <c r="S3319" s="18"/>
      <c r="T3319" s="15"/>
      <c r="U3319" s="18"/>
      <c r="V3319" s="18"/>
      <c r="W3319" s="18"/>
      <c r="X3319" s="18"/>
      <c r="Y3319" s="18"/>
      <c r="Z3319" s="18"/>
      <c r="AA3319" s="18"/>
      <c r="AB3319" s="18"/>
      <c r="AC3319" s="18"/>
      <c r="AD3319" s="18"/>
    </row>
    <row r="3320">
      <c r="A3320" s="108">
        <v>2194.0</v>
      </c>
      <c r="B3320" s="108" t="s">
        <v>1584</v>
      </c>
      <c r="C3320" s="108" t="s">
        <v>395</v>
      </c>
      <c r="D3320" s="159"/>
      <c r="E3320" s="159" t="s">
        <v>2765</v>
      </c>
      <c r="F3320" s="159"/>
      <c r="G3320" s="159" t="s">
        <v>10556</v>
      </c>
      <c r="H3320" s="159" t="s">
        <v>10557</v>
      </c>
      <c r="I3320" s="159" t="s">
        <v>1722</v>
      </c>
      <c r="J3320" s="159" t="s">
        <v>10558</v>
      </c>
      <c r="K3320" s="159" t="s">
        <v>3685</v>
      </c>
      <c r="L3320" s="138"/>
      <c r="M3320" s="111"/>
      <c r="N3320" s="18"/>
      <c r="O3320" s="18"/>
      <c r="P3320" s="18"/>
      <c r="Q3320" s="18"/>
      <c r="R3320" s="18"/>
      <c r="S3320" s="18"/>
      <c r="T3320" s="15"/>
      <c r="U3320" s="18"/>
      <c r="V3320" s="18"/>
      <c r="W3320" s="18"/>
      <c r="X3320" s="18"/>
      <c r="Y3320" s="18"/>
      <c r="Z3320" s="18"/>
      <c r="AA3320" s="18"/>
      <c r="AB3320" s="18"/>
      <c r="AC3320" s="18"/>
      <c r="AD3320" s="18"/>
    </row>
    <row r="3321">
      <c r="A3321" s="108">
        <v>2195.0</v>
      </c>
      <c r="B3321" s="108" t="s">
        <v>1584</v>
      </c>
      <c r="C3321" s="108" t="s">
        <v>395</v>
      </c>
      <c r="D3321" s="159"/>
      <c r="E3321" s="159" t="s">
        <v>2765</v>
      </c>
      <c r="F3321" s="159"/>
      <c r="G3321" s="159" t="s">
        <v>10559</v>
      </c>
      <c r="H3321" s="159" t="s">
        <v>10560</v>
      </c>
      <c r="I3321" s="159" t="s">
        <v>1722</v>
      </c>
      <c r="J3321" s="159" t="s">
        <v>10561</v>
      </c>
      <c r="K3321" s="159" t="s">
        <v>3685</v>
      </c>
      <c r="L3321" s="138"/>
      <c r="M3321" s="111"/>
      <c r="N3321" s="18"/>
      <c r="O3321" s="18"/>
      <c r="P3321" s="18"/>
      <c r="Q3321" s="18"/>
      <c r="R3321" s="18"/>
      <c r="S3321" s="18"/>
      <c r="T3321" s="15"/>
      <c r="U3321" s="18"/>
      <c r="V3321" s="18"/>
      <c r="W3321" s="18"/>
      <c r="X3321" s="18"/>
      <c r="Y3321" s="18"/>
      <c r="Z3321" s="18"/>
      <c r="AA3321" s="18"/>
      <c r="AB3321" s="18"/>
      <c r="AC3321" s="18"/>
      <c r="AD3321" s="18"/>
    </row>
    <row r="3322">
      <c r="A3322" s="108">
        <v>2187.0</v>
      </c>
      <c r="B3322" s="108" t="s">
        <v>1584</v>
      </c>
      <c r="C3322" s="108" t="s">
        <v>395</v>
      </c>
      <c r="D3322" s="159"/>
      <c r="E3322" s="159" t="s">
        <v>2765</v>
      </c>
      <c r="F3322" s="159"/>
      <c r="G3322" s="159" t="s">
        <v>10562</v>
      </c>
      <c r="H3322" s="159" t="s">
        <v>10563</v>
      </c>
      <c r="I3322" s="159" t="s">
        <v>1722</v>
      </c>
      <c r="J3322" s="159" t="s">
        <v>10564</v>
      </c>
      <c r="K3322" s="159" t="s">
        <v>3680</v>
      </c>
      <c r="L3322" s="138"/>
      <c r="M3322" s="111"/>
      <c r="N3322" s="18"/>
      <c r="O3322" s="18"/>
      <c r="P3322" s="18"/>
      <c r="Q3322" s="18"/>
      <c r="R3322" s="18"/>
      <c r="S3322" s="18"/>
      <c r="T3322" s="15"/>
      <c r="U3322" s="18"/>
      <c r="V3322" s="18"/>
      <c r="W3322" s="18"/>
      <c r="X3322" s="18"/>
      <c r="Y3322" s="18"/>
      <c r="Z3322" s="18"/>
      <c r="AA3322" s="18"/>
      <c r="AB3322" s="18"/>
      <c r="AC3322" s="18"/>
      <c r="AD3322" s="18"/>
    </row>
    <row r="3323">
      <c r="A3323" s="108">
        <v>2185.0</v>
      </c>
      <c r="B3323" s="108" t="s">
        <v>1584</v>
      </c>
      <c r="C3323" s="108" t="s">
        <v>395</v>
      </c>
      <c r="D3323" s="159"/>
      <c r="E3323" s="159" t="s">
        <v>2825</v>
      </c>
      <c r="F3323" s="159"/>
      <c r="G3323" s="159" t="s">
        <v>10565</v>
      </c>
      <c r="H3323" s="159" t="s">
        <v>10566</v>
      </c>
      <c r="I3323" s="159" t="s">
        <v>1715</v>
      </c>
      <c r="J3323" s="159" t="s">
        <v>10567</v>
      </c>
      <c r="K3323" s="159" t="s">
        <v>1717</v>
      </c>
      <c r="L3323" s="138"/>
      <c r="M3323" s="111"/>
      <c r="N3323" s="18"/>
      <c r="O3323" s="18"/>
      <c r="P3323" s="18"/>
      <c r="Q3323" s="18"/>
      <c r="R3323" s="18"/>
      <c r="S3323" s="18"/>
      <c r="T3323" s="15"/>
      <c r="U3323" s="18"/>
      <c r="V3323" s="18"/>
      <c r="W3323" s="18"/>
      <c r="X3323" s="18"/>
      <c r="Y3323" s="18"/>
      <c r="Z3323" s="18"/>
      <c r="AA3323" s="18"/>
      <c r="AB3323" s="18"/>
      <c r="AC3323" s="18"/>
      <c r="AD3323" s="18"/>
    </row>
    <row r="3324">
      <c r="A3324" s="108">
        <v>2184.0</v>
      </c>
      <c r="B3324" s="108" t="s">
        <v>1584</v>
      </c>
      <c r="C3324" s="108" t="s">
        <v>395</v>
      </c>
      <c r="D3324" s="159"/>
      <c r="E3324" s="159" t="s">
        <v>2825</v>
      </c>
      <c r="F3324" s="159"/>
      <c r="G3324" s="159" t="s">
        <v>10568</v>
      </c>
      <c r="H3324" s="159" t="s">
        <v>10569</v>
      </c>
      <c r="I3324" s="159" t="s">
        <v>1715</v>
      </c>
      <c r="J3324" s="159" t="s">
        <v>10570</v>
      </c>
      <c r="K3324" s="159" t="s">
        <v>1717</v>
      </c>
      <c r="L3324" s="138"/>
      <c r="M3324" s="111"/>
      <c r="N3324" s="18"/>
      <c r="O3324" s="18"/>
      <c r="P3324" s="18"/>
      <c r="Q3324" s="18"/>
      <c r="R3324" s="18"/>
      <c r="S3324" s="18"/>
      <c r="T3324" s="15"/>
      <c r="U3324" s="18"/>
      <c r="V3324" s="18"/>
      <c r="W3324" s="18"/>
      <c r="X3324" s="18"/>
      <c r="Y3324" s="18"/>
      <c r="Z3324" s="18"/>
      <c r="AA3324" s="18"/>
      <c r="AB3324" s="18"/>
      <c r="AC3324" s="18"/>
      <c r="AD3324" s="18"/>
    </row>
    <row r="3325">
      <c r="A3325" s="108">
        <v>2186.0</v>
      </c>
      <c r="B3325" s="108" t="s">
        <v>1584</v>
      </c>
      <c r="C3325" s="108" t="s">
        <v>395</v>
      </c>
      <c r="D3325" s="159"/>
      <c r="E3325" s="159" t="s">
        <v>2825</v>
      </c>
      <c r="F3325" s="159"/>
      <c r="G3325" s="159" t="s">
        <v>10571</v>
      </c>
      <c r="H3325" s="159" t="s">
        <v>10572</v>
      </c>
      <c r="I3325" s="159" t="s">
        <v>1715</v>
      </c>
      <c r="J3325" s="159" t="s">
        <v>10573</v>
      </c>
      <c r="K3325" s="159" t="s">
        <v>1717</v>
      </c>
      <c r="L3325" s="138"/>
      <c r="M3325" s="111"/>
      <c r="N3325" s="18"/>
      <c r="O3325" s="18"/>
      <c r="P3325" s="18"/>
      <c r="Q3325" s="18"/>
      <c r="R3325" s="18"/>
      <c r="S3325" s="18"/>
      <c r="T3325" s="15"/>
      <c r="U3325" s="18"/>
      <c r="V3325" s="18"/>
      <c r="W3325" s="18"/>
      <c r="X3325" s="18"/>
      <c r="Y3325" s="18"/>
      <c r="Z3325" s="18"/>
      <c r="AA3325" s="18"/>
      <c r="AB3325" s="18"/>
      <c r="AC3325" s="18"/>
      <c r="AD3325" s="18"/>
    </row>
    <row r="3326">
      <c r="A3326" s="108">
        <v>2201.0</v>
      </c>
      <c r="B3326" s="108" t="s">
        <v>1584</v>
      </c>
      <c r="C3326" s="108" t="s">
        <v>399</v>
      </c>
      <c r="D3326" s="159"/>
      <c r="E3326" s="159" t="s">
        <v>2749</v>
      </c>
      <c r="F3326" s="159"/>
      <c r="G3326" s="159" t="s">
        <v>10574</v>
      </c>
      <c r="H3326" s="159" t="s">
        <v>10575</v>
      </c>
      <c r="I3326" s="159" t="s">
        <v>1681</v>
      </c>
      <c r="J3326" s="159" t="s">
        <v>10576</v>
      </c>
      <c r="K3326" s="159" t="s">
        <v>3254</v>
      </c>
      <c r="L3326" s="138"/>
      <c r="M3326" s="111"/>
      <c r="N3326" s="18"/>
      <c r="O3326" s="18"/>
      <c r="P3326" s="18"/>
      <c r="Q3326" s="18"/>
      <c r="R3326" s="18"/>
      <c r="S3326" s="18"/>
      <c r="T3326" s="15"/>
      <c r="U3326" s="18"/>
      <c r="V3326" s="18"/>
      <c r="W3326" s="18"/>
      <c r="X3326" s="18"/>
      <c r="Y3326" s="18"/>
      <c r="Z3326" s="18"/>
      <c r="AA3326" s="18"/>
      <c r="AB3326" s="18"/>
      <c r="AC3326" s="18"/>
      <c r="AD3326" s="18"/>
    </row>
    <row r="3327">
      <c r="A3327" s="108">
        <v>2206.0</v>
      </c>
      <c r="B3327" s="108" t="s">
        <v>1584</v>
      </c>
      <c r="C3327" s="108" t="s">
        <v>399</v>
      </c>
      <c r="D3327" s="159"/>
      <c r="E3327" s="159" t="s">
        <v>1634</v>
      </c>
      <c r="F3327" s="159"/>
      <c r="G3327" s="159" t="s">
        <v>10577</v>
      </c>
      <c r="H3327" s="159" t="s">
        <v>10578</v>
      </c>
      <c r="I3327" s="159" t="s">
        <v>1637</v>
      </c>
      <c r="J3327" s="159" t="s">
        <v>10579</v>
      </c>
      <c r="K3327" s="159" t="s">
        <v>2256</v>
      </c>
      <c r="L3327" s="138"/>
      <c r="M3327" s="111"/>
      <c r="N3327" s="18"/>
      <c r="O3327" s="18"/>
      <c r="P3327" s="18"/>
      <c r="Q3327" s="18"/>
      <c r="R3327" s="18"/>
      <c r="S3327" s="18"/>
      <c r="T3327" s="15"/>
      <c r="U3327" s="18"/>
      <c r="V3327" s="18"/>
      <c r="W3327" s="18"/>
      <c r="X3327" s="18"/>
      <c r="Y3327" s="18"/>
      <c r="Z3327" s="18"/>
      <c r="AA3327" s="18"/>
      <c r="AB3327" s="18"/>
      <c r="AC3327" s="18"/>
      <c r="AD3327" s="18"/>
    </row>
    <row r="3328">
      <c r="A3328" s="108">
        <v>2207.0</v>
      </c>
      <c r="B3328" s="108" t="s">
        <v>1584</v>
      </c>
      <c r="C3328" s="108" t="s">
        <v>399</v>
      </c>
      <c r="D3328" s="159"/>
      <c r="E3328" s="159" t="s">
        <v>1634</v>
      </c>
      <c r="F3328" s="159"/>
      <c r="G3328" s="159" t="s">
        <v>10577</v>
      </c>
      <c r="H3328" s="159" t="s">
        <v>10578</v>
      </c>
      <c r="I3328" s="159" t="s">
        <v>1637</v>
      </c>
      <c r="J3328" s="159" t="s">
        <v>10580</v>
      </c>
      <c r="K3328" s="159" t="s">
        <v>2151</v>
      </c>
      <c r="L3328" s="138"/>
      <c r="M3328" s="111"/>
      <c r="N3328" s="18"/>
      <c r="O3328" s="18"/>
      <c r="P3328" s="18"/>
      <c r="Q3328" s="18"/>
      <c r="R3328" s="18"/>
      <c r="S3328" s="18"/>
      <c r="T3328" s="15"/>
      <c r="U3328" s="18"/>
      <c r="V3328" s="18"/>
      <c r="W3328" s="18"/>
      <c r="X3328" s="18"/>
      <c r="Y3328" s="18"/>
      <c r="Z3328" s="18"/>
      <c r="AA3328" s="18"/>
      <c r="AB3328" s="18"/>
      <c r="AC3328" s="18"/>
      <c r="AD3328" s="18"/>
    </row>
    <row r="3329">
      <c r="A3329" s="108">
        <v>2208.0</v>
      </c>
      <c r="B3329" s="108" t="s">
        <v>1584</v>
      </c>
      <c r="C3329" s="108" t="s">
        <v>399</v>
      </c>
      <c r="D3329" s="159"/>
      <c r="E3329" s="159" t="s">
        <v>1634</v>
      </c>
      <c r="F3329" s="159"/>
      <c r="G3329" s="159" t="s">
        <v>10577</v>
      </c>
      <c r="H3329" s="159" t="s">
        <v>10578</v>
      </c>
      <c r="I3329" s="159" t="s">
        <v>1637</v>
      </c>
      <c r="J3329" s="159" t="s">
        <v>10581</v>
      </c>
      <c r="K3329" s="159" t="s">
        <v>1754</v>
      </c>
      <c r="L3329" s="138"/>
      <c r="M3329" s="111"/>
      <c r="N3329" s="18"/>
      <c r="O3329" s="113"/>
      <c r="P3329" s="113"/>
      <c r="Q3329" s="18"/>
      <c r="R3329" s="18"/>
      <c r="S3329" s="15"/>
      <c r="T3329" s="18"/>
      <c r="U3329" s="18"/>
      <c r="V3329" s="18"/>
      <c r="W3329" s="18"/>
      <c r="X3329" s="18"/>
      <c r="Y3329" s="18"/>
      <c r="Z3329" s="18"/>
      <c r="AA3329" s="18"/>
      <c r="AB3329" s="18"/>
      <c r="AC3329" s="18"/>
      <c r="AD3329" s="18"/>
    </row>
    <row r="3330">
      <c r="A3330" s="108">
        <v>2233.0</v>
      </c>
      <c r="B3330" s="108" t="s">
        <v>1584</v>
      </c>
      <c r="C3330" s="108" t="s">
        <v>399</v>
      </c>
      <c r="D3330" s="159"/>
      <c r="E3330" s="159" t="s">
        <v>2791</v>
      </c>
      <c r="F3330" s="159"/>
      <c r="G3330" s="159" t="s">
        <v>10582</v>
      </c>
      <c r="H3330" s="159" t="s">
        <v>10583</v>
      </c>
      <c r="I3330" s="159" t="s">
        <v>1674</v>
      </c>
      <c r="J3330" s="159" t="s">
        <v>10584</v>
      </c>
      <c r="K3330" s="159" t="s">
        <v>2307</v>
      </c>
      <c r="L3330" s="138"/>
      <c r="M3330" s="111"/>
      <c r="N3330" s="18"/>
      <c r="O3330" s="113"/>
      <c r="P3330" s="113"/>
      <c r="Q3330" s="18"/>
      <c r="R3330" s="18"/>
      <c r="S3330" s="15"/>
      <c r="T3330" s="18"/>
      <c r="U3330" s="18"/>
      <c r="V3330" s="18"/>
      <c r="W3330" s="18"/>
      <c r="X3330" s="18"/>
      <c r="Y3330" s="18"/>
      <c r="Z3330" s="18"/>
      <c r="AA3330" s="18"/>
      <c r="AB3330" s="18"/>
      <c r="AC3330" s="18"/>
      <c r="AD3330" s="18"/>
    </row>
    <row r="3331">
      <c r="A3331" s="108">
        <v>2217.0</v>
      </c>
      <c r="B3331" s="108" t="s">
        <v>1584</v>
      </c>
      <c r="C3331" s="108" t="s">
        <v>399</v>
      </c>
      <c r="D3331" s="159"/>
      <c r="E3331" s="159" t="s">
        <v>2765</v>
      </c>
      <c r="F3331" s="159"/>
      <c r="G3331" s="159" t="s">
        <v>10585</v>
      </c>
      <c r="H3331" s="159" t="s">
        <v>10586</v>
      </c>
      <c r="I3331" s="159" t="s">
        <v>1722</v>
      </c>
      <c r="J3331" s="159" t="s">
        <v>10587</v>
      </c>
      <c r="K3331" s="159" t="s">
        <v>1890</v>
      </c>
      <c r="L3331" s="138"/>
      <c r="M3331" s="111"/>
      <c r="N3331" s="18"/>
      <c r="O3331" s="113"/>
      <c r="P3331" s="113"/>
      <c r="Q3331" s="18"/>
      <c r="R3331" s="18"/>
      <c r="S3331" s="15"/>
      <c r="T3331" s="18"/>
      <c r="U3331" s="18"/>
      <c r="V3331" s="18"/>
      <c r="W3331" s="18"/>
      <c r="X3331" s="18"/>
      <c r="Y3331" s="18"/>
      <c r="Z3331" s="18"/>
      <c r="AA3331" s="18"/>
      <c r="AB3331" s="18"/>
      <c r="AC3331" s="18"/>
      <c r="AD3331" s="18"/>
    </row>
    <row r="3332">
      <c r="A3332" s="108">
        <v>2218.0</v>
      </c>
      <c r="B3332" s="108" t="s">
        <v>1584</v>
      </c>
      <c r="C3332" s="108" t="s">
        <v>399</v>
      </c>
      <c r="D3332" s="159"/>
      <c r="E3332" s="159" t="s">
        <v>2765</v>
      </c>
      <c r="F3332" s="159"/>
      <c r="G3332" s="159" t="s">
        <v>10585</v>
      </c>
      <c r="H3332" s="159" t="s">
        <v>10586</v>
      </c>
      <c r="I3332" s="159" t="s">
        <v>1722</v>
      </c>
      <c r="J3332" s="159" t="s">
        <v>10588</v>
      </c>
      <c r="K3332" s="159" t="s">
        <v>1930</v>
      </c>
      <c r="L3332" s="138"/>
      <c r="M3332" s="111"/>
      <c r="N3332" s="18"/>
      <c r="O3332" s="113"/>
      <c r="P3332" s="113"/>
      <c r="Q3332" s="18"/>
      <c r="R3332" s="18"/>
      <c r="S3332" s="15"/>
      <c r="T3332" s="18"/>
      <c r="U3332" s="18"/>
      <c r="V3332" s="18"/>
      <c r="W3332" s="18"/>
      <c r="X3332" s="18"/>
      <c r="Y3332" s="18"/>
      <c r="Z3332" s="18"/>
      <c r="AA3332" s="18"/>
      <c r="AB3332" s="18"/>
      <c r="AC3332" s="18"/>
      <c r="AD3332" s="18"/>
    </row>
    <row r="3333">
      <c r="A3333" s="108">
        <v>2202.0</v>
      </c>
      <c r="B3333" s="108" t="s">
        <v>1584</v>
      </c>
      <c r="C3333" s="108" t="s">
        <v>399</v>
      </c>
      <c r="D3333" s="159"/>
      <c r="E3333" s="159" t="s">
        <v>1604</v>
      </c>
      <c r="F3333" s="159"/>
      <c r="G3333" s="159" t="s">
        <v>10589</v>
      </c>
      <c r="H3333" s="159" t="s">
        <v>10590</v>
      </c>
      <c r="I3333" s="159" t="s">
        <v>1607</v>
      </c>
      <c r="J3333" s="159" t="s">
        <v>10591</v>
      </c>
      <c r="K3333" s="159" t="s">
        <v>10592</v>
      </c>
      <c r="L3333" s="138"/>
      <c r="M3333" s="111"/>
      <c r="N3333" s="18"/>
      <c r="O3333" s="18"/>
      <c r="P3333" s="18"/>
      <c r="Q3333" s="18"/>
      <c r="R3333" s="18"/>
      <c r="S3333" s="18"/>
      <c r="T3333" s="15"/>
      <c r="U3333" s="18"/>
      <c r="V3333" s="18"/>
      <c r="W3333" s="18"/>
      <c r="X3333" s="18"/>
      <c r="Y3333" s="18"/>
      <c r="Z3333" s="18"/>
      <c r="AA3333" s="18"/>
      <c r="AB3333" s="18"/>
      <c r="AC3333" s="18"/>
      <c r="AD3333" s="18"/>
    </row>
    <row r="3334">
      <c r="A3334" s="108">
        <v>2203.0</v>
      </c>
      <c r="B3334" s="108" t="s">
        <v>1584</v>
      </c>
      <c r="C3334" s="108" t="s">
        <v>399</v>
      </c>
      <c r="D3334" s="159"/>
      <c r="E3334" s="159" t="s">
        <v>1604</v>
      </c>
      <c r="F3334" s="159"/>
      <c r="G3334" s="159" t="s">
        <v>10593</v>
      </c>
      <c r="H3334" s="159" t="s">
        <v>10590</v>
      </c>
      <c r="I3334" s="159" t="s">
        <v>1607</v>
      </c>
      <c r="J3334" s="159" t="s">
        <v>10594</v>
      </c>
      <c r="K3334" s="159" t="s">
        <v>10595</v>
      </c>
      <c r="L3334" s="138"/>
      <c r="M3334" s="111"/>
      <c r="N3334" s="18"/>
      <c r="O3334" s="18"/>
      <c r="P3334" s="18"/>
      <c r="Q3334" s="18"/>
      <c r="R3334" s="18"/>
      <c r="S3334" s="18"/>
      <c r="T3334" s="15"/>
      <c r="U3334" s="18"/>
      <c r="V3334" s="18"/>
      <c r="W3334" s="18"/>
      <c r="X3334" s="18"/>
      <c r="Y3334" s="18"/>
      <c r="Z3334" s="18"/>
      <c r="AA3334" s="18"/>
      <c r="AB3334" s="18"/>
      <c r="AC3334" s="18"/>
      <c r="AD3334" s="18"/>
    </row>
    <row r="3335">
      <c r="A3335" s="108">
        <v>2204.0</v>
      </c>
      <c r="B3335" s="108" t="s">
        <v>1584</v>
      </c>
      <c r="C3335" s="108" t="s">
        <v>399</v>
      </c>
      <c r="D3335" s="159"/>
      <c r="E3335" s="159" t="s">
        <v>1604</v>
      </c>
      <c r="F3335" s="159"/>
      <c r="G3335" s="159" t="s">
        <v>10596</v>
      </c>
      <c r="H3335" s="159" t="s">
        <v>10590</v>
      </c>
      <c r="I3335" s="159" t="s">
        <v>1607</v>
      </c>
      <c r="J3335" s="159" t="s">
        <v>10597</v>
      </c>
      <c r="K3335" s="159" t="s">
        <v>10598</v>
      </c>
      <c r="L3335" s="138"/>
      <c r="M3335" s="111"/>
      <c r="N3335" s="18"/>
      <c r="O3335" s="18"/>
      <c r="P3335" s="18"/>
      <c r="Q3335" s="18"/>
      <c r="R3335" s="18"/>
      <c r="S3335" s="18"/>
      <c r="T3335" s="15"/>
      <c r="U3335" s="18"/>
      <c r="V3335" s="18"/>
      <c r="W3335" s="18"/>
      <c r="X3335" s="18"/>
      <c r="Y3335" s="18"/>
      <c r="Z3335" s="18"/>
      <c r="AA3335" s="18"/>
      <c r="AB3335" s="18"/>
      <c r="AC3335" s="18"/>
      <c r="AD3335" s="18"/>
    </row>
    <row r="3336">
      <c r="A3336" s="108">
        <v>2205.0</v>
      </c>
      <c r="B3336" s="108" t="s">
        <v>1584</v>
      </c>
      <c r="C3336" s="108" t="s">
        <v>399</v>
      </c>
      <c r="D3336" s="159"/>
      <c r="E3336" s="159" t="s">
        <v>1604</v>
      </c>
      <c r="F3336" s="159"/>
      <c r="G3336" s="159" t="s">
        <v>10599</v>
      </c>
      <c r="H3336" s="159" t="s">
        <v>10590</v>
      </c>
      <c r="I3336" s="159" t="s">
        <v>1607</v>
      </c>
      <c r="J3336" s="159" t="s">
        <v>10600</v>
      </c>
      <c r="K3336" s="159" t="s">
        <v>10601</v>
      </c>
      <c r="L3336" s="138"/>
      <c r="M3336" s="111"/>
      <c r="N3336" s="18"/>
      <c r="O3336" s="18"/>
      <c r="P3336" s="18"/>
      <c r="Q3336" s="18"/>
      <c r="R3336" s="18"/>
      <c r="S3336" s="18"/>
      <c r="T3336" s="15"/>
      <c r="U3336" s="18"/>
      <c r="V3336" s="18"/>
      <c r="W3336" s="18"/>
      <c r="X3336" s="18"/>
      <c r="Y3336" s="18"/>
      <c r="Z3336" s="18"/>
      <c r="AA3336" s="18"/>
      <c r="AB3336" s="18"/>
      <c r="AC3336" s="18"/>
      <c r="AD3336" s="18"/>
    </row>
    <row r="3337">
      <c r="A3337" s="108">
        <v>2215.0</v>
      </c>
      <c r="B3337" s="108" t="s">
        <v>1584</v>
      </c>
      <c r="C3337" s="108" t="s">
        <v>399</v>
      </c>
      <c r="D3337" s="159"/>
      <c r="E3337" s="159" t="s">
        <v>1585</v>
      </c>
      <c r="F3337" s="159"/>
      <c r="G3337" s="159" t="s">
        <v>10602</v>
      </c>
      <c r="H3337" s="159" t="s">
        <v>10603</v>
      </c>
      <c r="I3337" s="159" t="s">
        <v>1588</v>
      </c>
      <c r="J3337" s="159" t="s">
        <v>10604</v>
      </c>
      <c r="K3337" s="159" t="s">
        <v>3509</v>
      </c>
      <c r="L3337" s="138"/>
      <c r="M3337" s="111"/>
      <c r="N3337" s="18"/>
      <c r="O3337" s="18"/>
      <c r="P3337" s="18"/>
      <c r="Q3337" s="18"/>
      <c r="R3337" s="18"/>
      <c r="S3337" s="18"/>
      <c r="T3337" s="15"/>
      <c r="U3337" s="18"/>
      <c r="V3337" s="18"/>
      <c r="W3337" s="18"/>
      <c r="X3337" s="18"/>
      <c r="Y3337" s="18"/>
      <c r="Z3337" s="18"/>
      <c r="AA3337" s="18"/>
      <c r="AB3337" s="18"/>
      <c r="AC3337" s="18"/>
      <c r="AD3337" s="18"/>
    </row>
    <row r="3338">
      <c r="A3338" s="108">
        <v>2209.0</v>
      </c>
      <c r="B3338" s="108" t="s">
        <v>1584</v>
      </c>
      <c r="C3338" s="108" t="s">
        <v>399</v>
      </c>
      <c r="D3338" s="159"/>
      <c r="E3338" s="159" t="s">
        <v>1585</v>
      </c>
      <c r="F3338" s="159"/>
      <c r="G3338" s="159" t="s">
        <v>10605</v>
      </c>
      <c r="H3338" s="159" t="s">
        <v>10606</v>
      </c>
      <c r="I3338" s="159" t="s">
        <v>1588</v>
      </c>
      <c r="J3338" s="159" t="s">
        <v>10607</v>
      </c>
      <c r="K3338" s="159" t="s">
        <v>3372</v>
      </c>
      <c r="L3338" s="138"/>
      <c r="M3338" s="111"/>
      <c r="N3338" s="18"/>
      <c r="O3338" s="18"/>
      <c r="P3338" s="18"/>
      <c r="Q3338" s="18"/>
      <c r="R3338" s="18"/>
      <c r="S3338" s="18"/>
      <c r="T3338" s="15"/>
      <c r="U3338" s="18"/>
      <c r="V3338" s="18"/>
      <c r="W3338" s="18"/>
      <c r="X3338" s="18"/>
      <c r="Y3338" s="18"/>
      <c r="Z3338" s="18"/>
      <c r="AA3338" s="18"/>
      <c r="AB3338" s="18"/>
      <c r="AC3338" s="18"/>
      <c r="AD3338" s="18"/>
    </row>
    <row r="3339">
      <c r="A3339" s="108">
        <v>2213.0</v>
      </c>
      <c r="B3339" s="108" t="s">
        <v>1584</v>
      </c>
      <c r="C3339" s="108" t="s">
        <v>399</v>
      </c>
      <c r="D3339" s="159"/>
      <c r="E3339" s="159" t="s">
        <v>1585</v>
      </c>
      <c r="F3339" s="159"/>
      <c r="G3339" s="159" t="s">
        <v>10608</v>
      </c>
      <c r="H3339" s="159" t="s">
        <v>10606</v>
      </c>
      <c r="I3339" s="159" t="s">
        <v>1588</v>
      </c>
      <c r="J3339" s="159" t="s">
        <v>10609</v>
      </c>
      <c r="K3339" s="159" t="s">
        <v>3381</v>
      </c>
      <c r="L3339" s="138"/>
      <c r="M3339" s="111"/>
      <c r="N3339" s="18"/>
      <c r="O3339" s="18"/>
      <c r="P3339" s="18"/>
      <c r="Q3339" s="18"/>
      <c r="R3339" s="18"/>
      <c r="S3339" s="18"/>
      <c r="T3339" s="15"/>
      <c r="U3339" s="18"/>
      <c r="V3339" s="18"/>
      <c r="W3339" s="18"/>
      <c r="X3339" s="18"/>
      <c r="Y3339" s="18"/>
      <c r="Z3339" s="18"/>
      <c r="AA3339" s="18"/>
      <c r="AB3339" s="18"/>
      <c r="AC3339" s="18"/>
      <c r="AD3339" s="18"/>
    </row>
    <row r="3340">
      <c r="A3340" s="108">
        <v>2214.0</v>
      </c>
      <c r="B3340" s="108" t="s">
        <v>1584</v>
      </c>
      <c r="C3340" s="108" t="s">
        <v>399</v>
      </c>
      <c r="D3340" s="159"/>
      <c r="E3340" s="159" t="s">
        <v>1585</v>
      </c>
      <c r="F3340" s="159"/>
      <c r="G3340" s="159" t="s">
        <v>10608</v>
      </c>
      <c r="H3340" s="159" t="s">
        <v>10606</v>
      </c>
      <c r="I3340" s="159" t="s">
        <v>1588</v>
      </c>
      <c r="J3340" s="159" t="s">
        <v>10610</v>
      </c>
      <c r="K3340" s="159" t="s">
        <v>3384</v>
      </c>
      <c r="L3340" s="138"/>
      <c r="M3340" s="111"/>
      <c r="N3340" s="18"/>
      <c r="O3340" s="113"/>
      <c r="P3340" s="113"/>
      <c r="Q3340" s="18"/>
      <c r="R3340" s="18"/>
      <c r="S3340" s="15"/>
      <c r="T3340" s="18"/>
      <c r="U3340" s="18"/>
      <c r="V3340" s="18"/>
      <c r="W3340" s="18"/>
      <c r="X3340" s="18"/>
      <c r="Y3340" s="18"/>
      <c r="Z3340" s="18"/>
      <c r="AA3340" s="18"/>
      <c r="AB3340" s="18"/>
      <c r="AC3340" s="18"/>
      <c r="AD3340" s="18"/>
    </row>
    <row r="3341">
      <c r="A3341" s="108">
        <v>2219.0</v>
      </c>
      <c r="B3341" s="108" t="s">
        <v>1584</v>
      </c>
      <c r="C3341" s="108" t="s">
        <v>399</v>
      </c>
      <c r="D3341" s="159"/>
      <c r="E3341" s="159" t="s">
        <v>2765</v>
      </c>
      <c r="F3341" s="159"/>
      <c r="G3341" s="159" t="s">
        <v>10611</v>
      </c>
      <c r="H3341" s="159" t="s">
        <v>10612</v>
      </c>
      <c r="I3341" s="159" t="s">
        <v>1722</v>
      </c>
      <c r="J3341" s="159" t="s">
        <v>10613</v>
      </c>
      <c r="K3341" s="159" t="s">
        <v>10614</v>
      </c>
      <c r="L3341" s="138"/>
      <c r="M3341" s="111"/>
      <c r="N3341" s="18"/>
      <c r="O3341" s="113"/>
      <c r="P3341" s="113"/>
      <c r="Q3341" s="18"/>
      <c r="R3341" s="18"/>
      <c r="S3341" s="15"/>
      <c r="T3341" s="18"/>
      <c r="U3341" s="18"/>
      <c r="V3341" s="18"/>
      <c r="W3341" s="18"/>
      <c r="X3341" s="18"/>
      <c r="Y3341" s="18"/>
      <c r="Z3341" s="18"/>
      <c r="AA3341" s="18"/>
      <c r="AB3341" s="18"/>
      <c r="AC3341" s="18"/>
      <c r="AD3341" s="18"/>
    </row>
    <row r="3342">
      <c r="A3342" s="108">
        <v>2220.0</v>
      </c>
      <c r="B3342" s="108" t="s">
        <v>1584</v>
      </c>
      <c r="C3342" s="108" t="s">
        <v>399</v>
      </c>
      <c r="D3342" s="159"/>
      <c r="E3342" s="159" t="s">
        <v>2765</v>
      </c>
      <c r="F3342" s="159"/>
      <c r="G3342" s="159" t="s">
        <v>10615</v>
      </c>
      <c r="H3342" s="159" t="s">
        <v>10616</v>
      </c>
      <c r="I3342" s="159" t="s">
        <v>1722</v>
      </c>
      <c r="J3342" s="159" t="s">
        <v>10617</v>
      </c>
      <c r="K3342" s="159" t="s">
        <v>10614</v>
      </c>
      <c r="L3342" s="138"/>
      <c r="M3342" s="111"/>
      <c r="N3342" s="18"/>
      <c r="O3342" s="18"/>
      <c r="P3342" s="18"/>
      <c r="Q3342" s="18"/>
      <c r="R3342" s="18"/>
      <c r="S3342" s="18"/>
      <c r="T3342" s="15"/>
      <c r="U3342" s="18"/>
      <c r="V3342" s="18"/>
      <c r="W3342" s="18"/>
      <c r="X3342" s="18"/>
      <c r="Y3342" s="18"/>
      <c r="Z3342" s="18"/>
      <c r="AA3342" s="18"/>
      <c r="AB3342" s="18"/>
      <c r="AC3342" s="18"/>
      <c r="AD3342" s="18"/>
    </row>
    <row r="3343">
      <c r="A3343" s="108">
        <v>2221.0</v>
      </c>
      <c r="B3343" s="108" t="s">
        <v>1584</v>
      </c>
      <c r="C3343" s="108" t="s">
        <v>399</v>
      </c>
      <c r="D3343" s="159"/>
      <c r="E3343" s="159" t="s">
        <v>2765</v>
      </c>
      <c r="F3343" s="159"/>
      <c r="G3343" s="159" t="s">
        <v>10618</v>
      </c>
      <c r="H3343" s="159" t="s">
        <v>10619</v>
      </c>
      <c r="I3343" s="159" t="s">
        <v>1722</v>
      </c>
      <c r="J3343" s="159" t="s">
        <v>10620</v>
      </c>
      <c r="K3343" s="159" t="s">
        <v>10614</v>
      </c>
      <c r="L3343" s="138"/>
      <c r="M3343" s="111"/>
      <c r="N3343" s="18"/>
      <c r="O3343" s="18"/>
      <c r="P3343" s="18"/>
      <c r="Q3343" s="18"/>
      <c r="R3343" s="18"/>
      <c r="S3343" s="18"/>
      <c r="T3343" s="15"/>
      <c r="U3343" s="18"/>
      <c r="V3343" s="18"/>
      <c r="W3343" s="18"/>
      <c r="X3343" s="18"/>
      <c r="Y3343" s="18"/>
      <c r="Z3343" s="18"/>
      <c r="AA3343" s="18"/>
      <c r="AB3343" s="18"/>
      <c r="AC3343" s="18"/>
      <c r="AD3343" s="18"/>
    </row>
    <row r="3344">
      <c r="A3344" s="108">
        <v>2222.0</v>
      </c>
      <c r="B3344" s="108" t="s">
        <v>1584</v>
      </c>
      <c r="C3344" s="108" t="s">
        <v>399</v>
      </c>
      <c r="D3344" s="159"/>
      <c r="E3344" s="159" t="s">
        <v>2765</v>
      </c>
      <c r="F3344" s="159"/>
      <c r="G3344" s="159" t="s">
        <v>10621</v>
      </c>
      <c r="H3344" s="159" t="s">
        <v>10622</v>
      </c>
      <c r="I3344" s="159" t="s">
        <v>1722</v>
      </c>
      <c r="J3344" s="159" t="s">
        <v>10623</v>
      </c>
      <c r="K3344" s="159" t="s">
        <v>10614</v>
      </c>
      <c r="L3344" s="138"/>
      <c r="M3344" s="111"/>
      <c r="N3344" s="18"/>
      <c r="O3344" s="18"/>
      <c r="P3344" s="18"/>
      <c r="Q3344" s="18"/>
      <c r="R3344" s="18"/>
      <c r="S3344" s="18"/>
      <c r="T3344" s="15"/>
      <c r="U3344" s="18"/>
      <c r="V3344" s="18"/>
      <c r="W3344" s="18"/>
      <c r="X3344" s="18"/>
      <c r="Y3344" s="18"/>
      <c r="Z3344" s="18"/>
      <c r="AA3344" s="18"/>
      <c r="AB3344" s="18"/>
      <c r="AC3344" s="18"/>
      <c r="AD3344" s="18"/>
    </row>
    <row r="3345">
      <c r="A3345" s="108">
        <v>2223.0</v>
      </c>
      <c r="B3345" s="108" t="s">
        <v>1584</v>
      </c>
      <c r="C3345" s="108" t="s">
        <v>399</v>
      </c>
      <c r="D3345" s="159"/>
      <c r="E3345" s="159" t="s">
        <v>2765</v>
      </c>
      <c r="F3345" s="159"/>
      <c r="G3345" s="159" t="s">
        <v>10624</v>
      </c>
      <c r="H3345" s="159" t="s">
        <v>10625</v>
      </c>
      <c r="I3345" s="159" t="s">
        <v>1722</v>
      </c>
      <c r="J3345" s="159" t="s">
        <v>10626</v>
      </c>
      <c r="K3345" s="159" t="s">
        <v>10614</v>
      </c>
      <c r="L3345" s="138"/>
      <c r="M3345" s="111"/>
      <c r="N3345" s="18"/>
      <c r="O3345" s="18"/>
      <c r="P3345" s="18"/>
      <c r="Q3345" s="18"/>
      <c r="R3345" s="18"/>
      <c r="S3345" s="18"/>
      <c r="T3345" s="15"/>
      <c r="U3345" s="18"/>
      <c r="V3345" s="18"/>
      <c r="W3345" s="18"/>
      <c r="X3345" s="18"/>
      <c r="Y3345" s="18"/>
      <c r="Z3345" s="18"/>
      <c r="AA3345" s="18"/>
      <c r="AB3345" s="18"/>
      <c r="AC3345" s="18"/>
      <c r="AD3345" s="18"/>
    </row>
    <row r="3346">
      <c r="A3346" s="108">
        <v>2224.0</v>
      </c>
      <c r="B3346" s="108" t="s">
        <v>1584</v>
      </c>
      <c r="C3346" s="108" t="s">
        <v>399</v>
      </c>
      <c r="D3346" s="159"/>
      <c r="E3346" s="159" t="s">
        <v>2765</v>
      </c>
      <c r="F3346" s="159"/>
      <c r="G3346" s="159" t="s">
        <v>10627</v>
      </c>
      <c r="H3346" s="159" t="s">
        <v>10628</v>
      </c>
      <c r="I3346" s="159" t="s">
        <v>1722</v>
      </c>
      <c r="J3346" s="159" t="s">
        <v>10629</v>
      </c>
      <c r="K3346" s="159" t="s">
        <v>10614</v>
      </c>
      <c r="L3346" s="138"/>
      <c r="M3346" s="111"/>
      <c r="N3346" s="18"/>
      <c r="O3346" s="18"/>
      <c r="P3346" s="18"/>
      <c r="Q3346" s="18"/>
      <c r="R3346" s="18"/>
      <c r="S3346" s="18"/>
      <c r="T3346" s="15"/>
      <c r="U3346" s="18"/>
      <c r="V3346" s="18"/>
      <c r="W3346" s="18"/>
      <c r="X3346" s="18"/>
      <c r="Y3346" s="18"/>
      <c r="Z3346" s="18"/>
      <c r="AA3346" s="18"/>
      <c r="AB3346" s="18"/>
      <c r="AC3346" s="18"/>
      <c r="AD3346" s="18"/>
    </row>
    <row r="3347">
      <c r="A3347" s="108">
        <v>2216.0</v>
      </c>
      <c r="B3347" s="108" t="s">
        <v>1584</v>
      </c>
      <c r="C3347" s="108" t="s">
        <v>399</v>
      </c>
      <c r="D3347" s="159"/>
      <c r="E3347" s="159" t="s">
        <v>2765</v>
      </c>
      <c r="F3347" s="159"/>
      <c r="G3347" s="159" t="s">
        <v>10630</v>
      </c>
      <c r="H3347" s="159" t="s">
        <v>10631</v>
      </c>
      <c r="I3347" s="159" t="s">
        <v>1722</v>
      </c>
      <c r="J3347" s="159" t="s">
        <v>10632</v>
      </c>
      <c r="K3347" s="159" t="s">
        <v>10633</v>
      </c>
      <c r="L3347" s="138"/>
      <c r="M3347" s="111"/>
      <c r="N3347" s="18"/>
      <c r="O3347" s="18"/>
      <c r="P3347" s="18"/>
      <c r="Q3347" s="18"/>
      <c r="R3347" s="18"/>
      <c r="S3347" s="18"/>
      <c r="T3347" s="15"/>
      <c r="U3347" s="18"/>
      <c r="V3347" s="18"/>
      <c r="W3347" s="18"/>
      <c r="X3347" s="18"/>
      <c r="Y3347" s="18"/>
      <c r="Z3347" s="18"/>
      <c r="AA3347" s="18"/>
      <c r="AB3347" s="18"/>
      <c r="AC3347" s="18"/>
      <c r="AD3347" s="18"/>
    </row>
    <row r="3348">
      <c r="A3348" s="108">
        <v>2212.0</v>
      </c>
      <c r="B3348" s="108" t="s">
        <v>1584</v>
      </c>
      <c r="C3348" s="108" t="s">
        <v>399</v>
      </c>
      <c r="D3348" s="159"/>
      <c r="E3348" s="159" t="s">
        <v>1585</v>
      </c>
      <c r="F3348" s="159"/>
      <c r="G3348" s="159" t="s">
        <v>10634</v>
      </c>
      <c r="H3348" s="159" t="s">
        <v>10635</v>
      </c>
      <c r="I3348" s="159" t="s">
        <v>1588</v>
      </c>
      <c r="J3348" s="159" t="s">
        <v>10636</v>
      </c>
      <c r="K3348" s="159" t="s">
        <v>3499</v>
      </c>
      <c r="L3348" s="138"/>
      <c r="M3348" s="111"/>
      <c r="N3348" s="18"/>
      <c r="O3348" s="18"/>
      <c r="P3348" s="18"/>
      <c r="Q3348" s="18"/>
      <c r="R3348" s="18"/>
      <c r="S3348" s="18"/>
      <c r="T3348" s="15"/>
      <c r="U3348" s="18"/>
      <c r="V3348" s="18"/>
      <c r="W3348" s="18"/>
      <c r="X3348" s="18"/>
      <c r="Y3348" s="18"/>
      <c r="Z3348" s="18"/>
      <c r="AA3348" s="18"/>
      <c r="AB3348" s="18"/>
      <c r="AC3348" s="18"/>
      <c r="AD3348" s="18"/>
    </row>
    <row r="3349">
      <c r="A3349" s="108">
        <v>2229.0</v>
      </c>
      <c r="B3349" s="108" t="s">
        <v>1584</v>
      </c>
      <c r="C3349" s="108" t="s">
        <v>399</v>
      </c>
      <c r="D3349" s="159"/>
      <c r="E3349" s="159" t="s">
        <v>1597</v>
      </c>
      <c r="F3349" s="159"/>
      <c r="G3349" s="159" t="s">
        <v>10637</v>
      </c>
      <c r="H3349" s="159" t="s">
        <v>10638</v>
      </c>
      <c r="I3349" s="159" t="s">
        <v>1600</v>
      </c>
      <c r="J3349" s="159" t="s">
        <v>10639</v>
      </c>
      <c r="K3349" s="159" t="s">
        <v>2048</v>
      </c>
      <c r="L3349" s="138"/>
      <c r="M3349" s="111"/>
      <c r="N3349" s="18"/>
      <c r="O3349" s="18"/>
      <c r="P3349" s="18"/>
      <c r="Q3349" s="18"/>
      <c r="R3349" s="18"/>
      <c r="S3349" s="18"/>
      <c r="T3349" s="15"/>
      <c r="U3349" s="18"/>
      <c r="V3349" s="18"/>
      <c r="W3349" s="18"/>
      <c r="X3349" s="18"/>
      <c r="Y3349" s="18"/>
      <c r="Z3349" s="18"/>
      <c r="AA3349" s="18"/>
      <c r="AB3349" s="18"/>
      <c r="AC3349" s="18"/>
      <c r="AD3349" s="18"/>
    </row>
    <row r="3350">
      <c r="A3350" s="108">
        <v>2200.0</v>
      </c>
      <c r="B3350" s="108" t="s">
        <v>1584</v>
      </c>
      <c r="C3350" s="108" t="s">
        <v>399</v>
      </c>
      <c r="D3350" s="159"/>
      <c r="E3350" s="159" t="s">
        <v>2749</v>
      </c>
      <c r="F3350" s="159"/>
      <c r="G3350" s="159" t="s">
        <v>10640</v>
      </c>
      <c r="H3350" s="159" t="s">
        <v>10641</v>
      </c>
      <c r="I3350" s="159" t="s">
        <v>1681</v>
      </c>
      <c r="J3350" s="159" t="s">
        <v>10642</v>
      </c>
      <c r="K3350" s="159" t="s">
        <v>3599</v>
      </c>
      <c r="L3350" s="138"/>
      <c r="M3350" s="111"/>
      <c r="N3350" s="18"/>
      <c r="O3350" s="113"/>
      <c r="P3350" s="113"/>
      <c r="Q3350" s="18"/>
      <c r="R3350" s="18"/>
      <c r="S3350" s="15"/>
      <c r="T3350" s="18"/>
      <c r="U3350" s="18"/>
      <c r="V3350" s="18"/>
      <c r="W3350" s="18"/>
      <c r="X3350" s="18"/>
      <c r="Y3350" s="18"/>
      <c r="Z3350" s="18"/>
      <c r="AA3350" s="18"/>
      <c r="AB3350" s="18"/>
      <c r="AC3350" s="18"/>
      <c r="AD3350" s="18"/>
    </row>
    <row r="3351">
      <c r="A3351" s="108">
        <v>2234.0</v>
      </c>
      <c r="B3351" s="108" t="s">
        <v>1584</v>
      </c>
      <c r="C3351" s="108" t="s">
        <v>399</v>
      </c>
      <c r="D3351" s="159"/>
      <c r="E3351" s="159" t="s">
        <v>2791</v>
      </c>
      <c r="F3351" s="159"/>
      <c r="G3351" s="159" t="s">
        <v>10643</v>
      </c>
      <c r="H3351" s="159" t="s">
        <v>10644</v>
      </c>
      <c r="I3351" s="159" t="s">
        <v>1674</v>
      </c>
      <c r="J3351" s="159" t="s">
        <v>10645</v>
      </c>
      <c r="K3351" s="159" t="s">
        <v>2163</v>
      </c>
      <c r="L3351" s="138"/>
      <c r="M3351" s="111"/>
      <c r="N3351" s="18"/>
      <c r="O3351" s="113"/>
      <c r="P3351" s="113"/>
      <c r="Q3351" s="18"/>
      <c r="R3351" s="18"/>
      <c r="S3351" s="15"/>
      <c r="T3351" s="18"/>
      <c r="U3351" s="18"/>
      <c r="V3351" s="18"/>
      <c r="W3351" s="18"/>
      <c r="X3351" s="18"/>
      <c r="Y3351" s="18"/>
      <c r="Z3351" s="18"/>
      <c r="AA3351" s="18"/>
      <c r="AB3351" s="18"/>
      <c r="AC3351" s="18"/>
      <c r="AD3351" s="18"/>
    </row>
    <row r="3352">
      <c r="A3352" s="108">
        <v>2235.0</v>
      </c>
      <c r="B3352" s="108" t="s">
        <v>1584</v>
      </c>
      <c r="C3352" s="108" t="s">
        <v>399</v>
      </c>
      <c r="D3352" s="159"/>
      <c r="E3352" s="159" t="s">
        <v>2791</v>
      </c>
      <c r="F3352" s="159"/>
      <c r="G3352" s="159" t="s">
        <v>10646</v>
      </c>
      <c r="H3352" s="159" t="s">
        <v>10647</v>
      </c>
      <c r="I3352" s="159" t="s">
        <v>1674</v>
      </c>
      <c r="J3352" s="159" t="s">
        <v>10648</v>
      </c>
      <c r="K3352" s="159" t="s">
        <v>10649</v>
      </c>
      <c r="L3352" s="138"/>
      <c r="M3352" s="111"/>
      <c r="N3352" s="18"/>
      <c r="O3352" s="18"/>
      <c r="P3352" s="18"/>
      <c r="Q3352" s="18"/>
      <c r="R3352" s="18"/>
      <c r="S3352" s="18"/>
      <c r="T3352" s="15"/>
      <c r="U3352" s="18"/>
      <c r="V3352" s="18"/>
      <c r="W3352" s="18"/>
      <c r="X3352" s="18"/>
      <c r="Y3352" s="18"/>
      <c r="Z3352" s="18"/>
      <c r="AA3352" s="18"/>
      <c r="AB3352" s="18"/>
      <c r="AC3352" s="18"/>
      <c r="AD3352" s="18"/>
    </row>
    <row r="3353">
      <c r="A3353" s="108">
        <v>2227.0</v>
      </c>
      <c r="B3353" s="108" t="s">
        <v>1584</v>
      </c>
      <c r="C3353" s="108" t="s">
        <v>399</v>
      </c>
      <c r="D3353" s="159"/>
      <c r="E3353" s="159" t="s">
        <v>1597</v>
      </c>
      <c r="F3353" s="159"/>
      <c r="G3353" s="159" t="s">
        <v>10650</v>
      </c>
      <c r="H3353" s="159" t="s">
        <v>10651</v>
      </c>
      <c r="I3353" s="159" t="s">
        <v>1600</v>
      </c>
      <c r="J3353" s="159" t="s">
        <v>10652</v>
      </c>
      <c r="K3353" s="159" t="s">
        <v>1787</v>
      </c>
      <c r="L3353" s="138"/>
      <c r="M3353" s="111"/>
      <c r="N3353" s="18"/>
      <c r="O3353" s="113"/>
      <c r="P3353" s="113"/>
      <c r="Q3353" s="18"/>
      <c r="R3353" s="18"/>
      <c r="S3353" s="15"/>
      <c r="T3353" s="18"/>
      <c r="U3353" s="18"/>
      <c r="V3353" s="18"/>
      <c r="W3353" s="18"/>
      <c r="X3353" s="18"/>
      <c r="Y3353" s="18"/>
      <c r="Z3353" s="18"/>
      <c r="AA3353" s="18"/>
      <c r="AB3353" s="18"/>
      <c r="AC3353" s="18"/>
      <c r="AD3353" s="18"/>
    </row>
    <row r="3354">
      <c r="A3354" s="108">
        <v>2228.0</v>
      </c>
      <c r="B3354" s="108" t="s">
        <v>1584</v>
      </c>
      <c r="C3354" s="108" t="s">
        <v>399</v>
      </c>
      <c r="D3354" s="159"/>
      <c r="E3354" s="159" t="s">
        <v>1597</v>
      </c>
      <c r="F3354" s="159"/>
      <c r="G3354" s="159" t="s">
        <v>10653</v>
      </c>
      <c r="H3354" s="159" t="s">
        <v>10651</v>
      </c>
      <c r="I3354" s="159" t="s">
        <v>1600</v>
      </c>
      <c r="J3354" s="159" t="s">
        <v>10654</v>
      </c>
      <c r="K3354" s="159" t="s">
        <v>1791</v>
      </c>
      <c r="L3354" s="138"/>
      <c r="M3354" s="111"/>
      <c r="N3354" s="18"/>
      <c r="O3354" s="113"/>
      <c r="P3354" s="113"/>
      <c r="Q3354" s="18"/>
      <c r="R3354" s="18"/>
      <c r="S3354" s="15"/>
      <c r="T3354" s="18"/>
      <c r="U3354" s="18"/>
      <c r="V3354" s="18"/>
      <c r="W3354" s="18"/>
      <c r="X3354" s="18"/>
      <c r="Y3354" s="18"/>
      <c r="Z3354" s="18"/>
      <c r="AA3354" s="18"/>
      <c r="AB3354" s="18"/>
      <c r="AC3354" s="18"/>
      <c r="AD3354" s="18"/>
    </row>
    <row r="3355">
      <c r="A3355" s="108">
        <v>2231.0</v>
      </c>
      <c r="B3355" s="108" t="s">
        <v>1584</v>
      </c>
      <c r="C3355" s="108" t="s">
        <v>399</v>
      </c>
      <c r="D3355" s="159"/>
      <c r="E3355" s="159" t="s">
        <v>1597</v>
      </c>
      <c r="F3355" s="159"/>
      <c r="G3355" s="159" t="s">
        <v>10655</v>
      </c>
      <c r="H3355" s="159" t="s">
        <v>10651</v>
      </c>
      <c r="I3355" s="159" t="s">
        <v>1600</v>
      </c>
      <c r="J3355" s="159" t="s">
        <v>10656</v>
      </c>
      <c r="K3355" s="159" t="s">
        <v>1795</v>
      </c>
      <c r="L3355" s="138"/>
      <c r="M3355" s="111"/>
      <c r="N3355" s="18"/>
      <c r="O3355" s="113"/>
      <c r="P3355" s="113"/>
      <c r="Q3355" s="18"/>
      <c r="R3355" s="18"/>
      <c r="S3355" s="15"/>
      <c r="T3355" s="18"/>
      <c r="U3355" s="18"/>
      <c r="V3355" s="18"/>
      <c r="W3355" s="18"/>
      <c r="X3355" s="18"/>
      <c r="Y3355" s="18"/>
      <c r="Z3355" s="18"/>
      <c r="AA3355" s="18"/>
      <c r="AB3355" s="18"/>
      <c r="AC3355" s="18"/>
      <c r="AD3355" s="18"/>
    </row>
    <row r="3356">
      <c r="A3356" s="108">
        <v>2232.0</v>
      </c>
      <c r="B3356" s="108" t="s">
        <v>1584</v>
      </c>
      <c r="C3356" s="108" t="s">
        <v>399</v>
      </c>
      <c r="D3356" s="159"/>
      <c r="E3356" s="159" t="s">
        <v>1597</v>
      </c>
      <c r="F3356" s="159"/>
      <c r="G3356" s="159" t="s">
        <v>10655</v>
      </c>
      <c r="H3356" s="159" t="s">
        <v>10651</v>
      </c>
      <c r="I3356" s="159" t="s">
        <v>1600</v>
      </c>
      <c r="J3356" s="159" t="s">
        <v>10657</v>
      </c>
      <c r="K3356" s="159" t="s">
        <v>1798</v>
      </c>
      <c r="L3356" s="138"/>
      <c r="M3356" s="111"/>
      <c r="N3356" s="18"/>
      <c r="O3356" s="113"/>
      <c r="P3356" s="113"/>
      <c r="Q3356" s="18"/>
      <c r="R3356" s="18"/>
      <c r="S3356" s="15"/>
      <c r="T3356" s="18"/>
      <c r="U3356" s="18"/>
      <c r="V3356" s="18"/>
      <c r="W3356" s="18"/>
      <c r="X3356" s="18"/>
      <c r="Y3356" s="18"/>
      <c r="Z3356" s="18"/>
      <c r="AA3356" s="18"/>
      <c r="AB3356" s="18"/>
      <c r="AC3356" s="18"/>
      <c r="AD3356" s="18"/>
    </row>
    <row r="3357">
      <c r="A3357" s="108">
        <v>2225.0</v>
      </c>
      <c r="B3357" s="108" t="s">
        <v>1584</v>
      </c>
      <c r="C3357" s="108" t="s">
        <v>399</v>
      </c>
      <c r="D3357" s="159"/>
      <c r="E3357" s="159" t="s">
        <v>1597</v>
      </c>
      <c r="F3357" s="159"/>
      <c r="G3357" s="159" t="s">
        <v>10658</v>
      </c>
      <c r="H3357" s="159" t="s">
        <v>10659</v>
      </c>
      <c r="I3357" s="159" t="s">
        <v>1600</v>
      </c>
      <c r="J3357" s="159" t="s">
        <v>10660</v>
      </c>
      <c r="K3357" s="159" t="s">
        <v>1782</v>
      </c>
      <c r="L3357" s="138"/>
      <c r="M3357" s="111"/>
      <c r="N3357" s="18"/>
      <c r="O3357" s="113"/>
      <c r="P3357" s="113"/>
      <c r="Q3357" s="18"/>
      <c r="R3357" s="18"/>
      <c r="S3357" s="15"/>
      <c r="T3357" s="18"/>
      <c r="U3357" s="18"/>
      <c r="V3357" s="18"/>
      <c r="W3357" s="18"/>
      <c r="X3357" s="18"/>
      <c r="Y3357" s="18"/>
      <c r="Z3357" s="18"/>
      <c r="AA3357" s="18"/>
      <c r="AB3357" s="18"/>
      <c r="AC3357" s="18"/>
      <c r="AD3357" s="18"/>
    </row>
    <row r="3358">
      <c r="A3358" s="108">
        <v>2226.0</v>
      </c>
      <c r="B3358" s="108" t="s">
        <v>1584</v>
      </c>
      <c r="C3358" s="108" t="s">
        <v>399</v>
      </c>
      <c r="D3358" s="159"/>
      <c r="E3358" s="159" t="s">
        <v>1597</v>
      </c>
      <c r="F3358" s="159"/>
      <c r="G3358" s="159" t="s">
        <v>10658</v>
      </c>
      <c r="H3358" s="159" t="s">
        <v>10659</v>
      </c>
      <c r="I3358" s="159" t="s">
        <v>1600</v>
      </c>
      <c r="J3358" s="159" t="s">
        <v>10661</v>
      </c>
      <c r="K3358" s="159" t="s">
        <v>1602</v>
      </c>
      <c r="L3358" s="138"/>
      <c r="M3358" s="111"/>
      <c r="N3358" s="18"/>
      <c r="O3358" s="113"/>
      <c r="P3358" s="113"/>
      <c r="Q3358" s="18"/>
      <c r="R3358" s="18"/>
      <c r="S3358" s="15"/>
      <c r="T3358" s="18"/>
      <c r="U3358" s="18"/>
      <c r="V3358" s="18"/>
      <c r="W3358" s="18"/>
      <c r="X3358" s="18"/>
      <c r="Y3358" s="18"/>
      <c r="Z3358" s="18"/>
      <c r="AA3358" s="18"/>
      <c r="AB3358" s="18"/>
      <c r="AC3358" s="18"/>
      <c r="AD3358" s="18"/>
    </row>
    <row r="3359">
      <c r="A3359" s="108">
        <v>2230.0</v>
      </c>
      <c r="B3359" s="108" t="s">
        <v>1584</v>
      </c>
      <c r="C3359" s="108" t="s">
        <v>399</v>
      </c>
      <c r="D3359" s="159"/>
      <c r="E3359" s="159" t="s">
        <v>1597</v>
      </c>
      <c r="F3359" s="159"/>
      <c r="G3359" s="159" t="s">
        <v>10653</v>
      </c>
      <c r="H3359" s="159" t="s">
        <v>10662</v>
      </c>
      <c r="I3359" s="159" t="s">
        <v>1600</v>
      </c>
      <c r="J3359" s="159" t="s">
        <v>10663</v>
      </c>
      <c r="K3359" s="159" t="s">
        <v>8234</v>
      </c>
      <c r="L3359" s="138"/>
      <c r="M3359" s="111"/>
      <c r="N3359" s="18"/>
      <c r="O3359" s="113"/>
      <c r="P3359" s="113"/>
      <c r="Q3359" s="18"/>
      <c r="R3359" s="18"/>
      <c r="S3359" s="15"/>
      <c r="T3359" s="18"/>
      <c r="U3359" s="18"/>
      <c r="V3359" s="18"/>
      <c r="W3359" s="18"/>
      <c r="X3359" s="18"/>
      <c r="Y3359" s="18"/>
      <c r="Z3359" s="18"/>
      <c r="AA3359" s="18"/>
      <c r="AB3359" s="18"/>
      <c r="AC3359" s="18"/>
      <c r="AD3359" s="18"/>
    </row>
    <row r="3360">
      <c r="A3360" s="108">
        <v>2210.0</v>
      </c>
      <c r="B3360" s="108" t="s">
        <v>1584</v>
      </c>
      <c r="C3360" s="108" t="s">
        <v>399</v>
      </c>
      <c r="D3360" s="159"/>
      <c r="E3360" s="159" t="s">
        <v>1585</v>
      </c>
      <c r="F3360" s="159"/>
      <c r="G3360" s="159" t="s">
        <v>10664</v>
      </c>
      <c r="H3360" s="159" t="s">
        <v>10665</v>
      </c>
      <c r="I3360" s="159" t="s">
        <v>1588</v>
      </c>
      <c r="J3360" s="159" t="s">
        <v>10666</v>
      </c>
      <c r="K3360" s="159" t="s">
        <v>10667</v>
      </c>
      <c r="L3360" s="138"/>
      <c r="M3360" s="111"/>
      <c r="N3360" s="18"/>
      <c r="O3360" s="113"/>
      <c r="P3360" s="113"/>
      <c r="Q3360" s="18"/>
      <c r="R3360" s="18"/>
      <c r="S3360" s="15"/>
      <c r="T3360" s="18"/>
      <c r="U3360" s="18"/>
      <c r="V3360" s="18"/>
      <c r="W3360" s="18"/>
      <c r="X3360" s="18"/>
      <c r="Y3360" s="18"/>
      <c r="Z3360" s="18"/>
      <c r="AA3360" s="18"/>
      <c r="AB3360" s="18"/>
      <c r="AC3360" s="18"/>
      <c r="AD3360" s="18"/>
    </row>
    <row r="3361">
      <c r="A3361" s="108">
        <v>2211.0</v>
      </c>
      <c r="B3361" s="108" t="s">
        <v>1584</v>
      </c>
      <c r="C3361" s="108" t="s">
        <v>399</v>
      </c>
      <c r="D3361" s="159"/>
      <c r="E3361" s="159" t="s">
        <v>1585</v>
      </c>
      <c r="F3361" s="159"/>
      <c r="G3361" s="159" t="s">
        <v>10668</v>
      </c>
      <c r="H3361" s="159" t="s">
        <v>10669</v>
      </c>
      <c r="I3361" s="159" t="s">
        <v>1588</v>
      </c>
      <c r="J3361" s="159" t="s">
        <v>10670</v>
      </c>
      <c r="K3361" s="159" t="s">
        <v>10667</v>
      </c>
      <c r="L3361" s="138"/>
      <c r="M3361" s="111"/>
      <c r="N3361" s="18"/>
      <c r="O3361" s="113"/>
      <c r="P3361" s="113"/>
      <c r="Q3361" s="18"/>
      <c r="R3361" s="18"/>
      <c r="S3361" s="15"/>
      <c r="T3361" s="18"/>
      <c r="U3361" s="18"/>
      <c r="V3361" s="18"/>
      <c r="W3361" s="18"/>
      <c r="X3361" s="18"/>
      <c r="Y3361" s="18"/>
      <c r="Z3361" s="18"/>
      <c r="AA3361" s="18"/>
      <c r="AB3361" s="18"/>
      <c r="AC3361" s="18"/>
      <c r="AD3361" s="18"/>
    </row>
    <row r="3362">
      <c r="A3362" s="108">
        <v>2269.0</v>
      </c>
      <c r="B3362" s="108" t="s">
        <v>1584</v>
      </c>
      <c r="C3362" s="108" t="s">
        <v>405</v>
      </c>
      <c r="D3362" s="115"/>
      <c r="E3362" s="115" t="s">
        <v>1597</v>
      </c>
      <c r="F3362" s="115"/>
      <c r="G3362" s="115" t="s">
        <v>10673</v>
      </c>
      <c r="H3362" s="115" t="s">
        <v>10674</v>
      </c>
      <c r="I3362" s="115" t="s">
        <v>1600</v>
      </c>
      <c r="J3362" s="115" t="s">
        <v>10675</v>
      </c>
      <c r="K3362" s="115" t="s">
        <v>1602</v>
      </c>
      <c r="L3362" s="138"/>
      <c r="M3362" s="111"/>
      <c r="N3362" s="18"/>
      <c r="O3362" s="113"/>
      <c r="P3362" s="113"/>
      <c r="Q3362" s="113"/>
      <c r="R3362" s="113"/>
      <c r="S3362" s="15"/>
      <c r="T3362" s="18"/>
      <c r="U3362" s="18"/>
      <c r="V3362" s="18"/>
      <c r="W3362" s="18"/>
      <c r="X3362" s="18"/>
      <c r="Y3362" s="18"/>
      <c r="Z3362" s="18"/>
      <c r="AA3362" s="18"/>
      <c r="AB3362" s="18"/>
      <c r="AC3362" s="18"/>
      <c r="AD3362" s="18"/>
    </row>
    <row r="3363">
      <c r="A3363" s="108">
        <v>2274.0</v>
      </c>
      <c r="B3363" s="108" t="s">
        <v>1584</v>
      </c>
      <c r="C3363" s="108" t="s">
        <v>405</v>
      </c>
      <c r="D3363" s="115"/>
      <c r="E3363" s="115" t="s">
        <v>1597</v>
      </c>
      <c r="F3363" s="115"/>
      <c r="G3363" s="115" t="s">
        <v>10676</v>
      </c>
      <c r="H3363" s="115" t="s">
        <v>10674</v>
      </c>
      <c r="I3363" s="115" t="s">
        <v>1600</v>
      </c>
      <c r="J3363" s="115" t="s">
        <v>10677</v>
      </c>
      <c r="K3363" s="115" t="s">
        <v>2048</v>
      </c>
      <c r="L3363" s="138"/>
      <c r="M3363" s="111"/>
      <c r="N3363" s="18"/>
      <c r="O3363" s="113"/>
      <c r="P3363" s="113"/>
      <c r="Q3363" s="18"/>
      <c r="R3363" s="18"/>
      <c r="S3363" s="15"/>
      <c r="T3363" s="18"/>
      <c r="U3363" s="18"/>
      <c r="V3363" s="18"/>
      <c r="W3363" s="18"/>
      <c r="X3363" s="18"/>
      <c r="Y3363" s="18"/>
      <c r="Z3363" s="18"/>
      <c r="AA3363" s="18"/>
      <c r="AB3363" s="18"/>
      <c r="AC3363" s="18"/>
      <c r="AD3363" s="18"/>
    </row>
    <row r="3364">
      <c r="A3364" s="108">
        <v>2276.0</v>
      </c>
      <c r="B3364" s="108" t="s">
        <v>1584</v>
      </c>
      <c r="C3364" s="108" t="s">
        <v>405</v>
      </c>
      <c r="D3364" s="115"/>
      <c r="E3364" s="115" t="s">
        <v>1597</v>
      </c>
      <c r="F3364" s="115"/>
      <c r="G3364" s="115" t="s">
        <v>10673</v>
      </c>
      <c r="H3364" s="115" t="s">
        <v>10674</v>
      </c>
      <c r="I3364" s="115" t="s">
        <v>1600</v>
      </c>
      <c r="J3364" s="115" t="s">
        <v>10678</v>
      </c>
      <c r="K3364" s="115" t="s">
        <v>3315</v>
      </c>
      <c r="L3364" s="138"/>
      <c r="M3364" s="111"/>
      <c r="N3364" s="18"/>
      <c r="O3364" s="113"/>
      <c r="P3364" s="113"/>
      <c r="Q3364" s="113"/>
      <c r="R3364" s="113"/>
      <c r="S3364" s="15"/>
      <c r="T3364" s="18"/>
      <c r="U3364" s="18"/>
      <c r="V3364" s="18"/>
      <c r="W3364" s="18"/>
      <c r="X3364" s="18"/>
      <c r="Y3364" s="18"/>
      <c r="Z3364" s="18"/>
      <c r="AA3364" s="18"/>
      <c r="AB3364" s="18"/>
      <c r="AC3364" s="18"/>
      <c r="AD3364" s="18"/>
    </row>
    <row r="3365">
      <c r="A3365" s="108">
        <v>2270.0</v>
      </c>
      <c r="B3365" s="108" t="s">
        <v>1584</v>
      </c>
      <c r="C3365" s="108" t="s">
        <v>405</v>
      </c>
      <c r="D3365" s="115"/>
      <c r="E3365" s="115" t="s">
        <v>1597</v>
      </c>
      <c r="F3365" s="115"/>
      <c r="G3365" s="115" t="s">
        <v>10679</v>
      </c>
      <c r="H3365" s="115" t="s">
        <v>10680</v>
      </c>
      <c r="I3365" s="115" t="s">
        <v>1600</v>
      </c>
      <c r="J3365" s="115" t="s">
        <v>10681</v>
      </c>
      <c r="K3365" s="115" t="s">
        <v>1602</v>
      </c>
      <c r="L3365" s="138"/>
      <c r="M3365" s="111"/>
      <c r="N3365" s="18"/>
      <c r="O3365" s="113"/>
      <c r="P3365" s="113"/>
      <c r="Q3365" s="113"/>
      <c r="R3365" s="113"/>
      <c r="S3365" s="15"/>
      <c r="T3365" s="18"/>
      <c r="U3365" s="18"/>
      <c r="V3365" s="18"/>
      <c r="W3365" s="18"/>
      <c r="X3365" s="18"/>
      <c r="Y3365" s="18"/>
      <c r="Z3365" s="18"/>
      <c r="AA3365" s="18"/>
      <c r="AB3365" s="18"/>
      <c r="AC3365" s="18"/>
      <c r="AD3365" s="18"/>
    </row>
    <row r="3366">
      <c r="A3366" s="108">
        <v>2271.0</v>
      </c>
      <c r="B3366" s="108" t="s">
        <v>1584</v>
      </c>
      <c r="C3366" s="108" t="s">
        <v>405</v>
      </c>
      <c r="D3366" s="115"/>
      <c r="E3366" s="115" t="s">
        <v>1597</v>
      </c>
      <c r="F3366" s="115"/>
      <c r="G3366" s="115" t="s">
        <v>10682</v>
      </c>
      <c r="H3366" s="115" t="s">
        <v>10683</v>
      </c>
      <c r="I3366" s="115" t="s">
        <v>1600</v>
      </c>
      <c r="J3366" s="115" t="s">
        <v>10684</v>
      </c>
      <c r="K3366" s="115" t="s">
        <v>1787</v>
      </c>
      <c r="L3366" s="138"/>
      <c r="M3366" s="111"/>
      <c r="N3366" s="18"/>
      <c r="O3366" s="113"/>
      <c r="P3366" s="113"/>
      <c r="Q3366" s="18"/>
      <c r="R3366" s="18"/>
      <c r="S3366" s="15"/>
      <c r="T3366" s="18"/>
      <c r="U3366" s="18"/>
      <c r="V3366" s="18"/>
      <c r="W3366" s="18"/>
      <c r="X3366" s="18"/>
      <c r="Y3366" s="18"/>
      <c r="Z3366" s="18"/>
      <c r="AA3366" s="18"/>
      <c r="AB3366" s="18"/>
      <c r="AC3366" s="18"/>
      <c r="AD3366" s="18"/>
    </row>
    <row r="3367">
      <c r="A3367" s="108">
        <v>2272.0</v>
      </c>
      <c r="B3367" s="108" t="s">
        <v>1584</v>
      </c>
      <c r="C3367" s="108" t="s">
        <v>405</v>
      </c>
      <c r="D3367" s="115"/>
      <c r="E3367" s="115" t="s">
        <v>1597</v>
      </c>
      <c r="F3367" s="115"/>
      <c r="G3367" s="115" t="s">
        <v>10685</v>
      </c>
      <c r="H3367" s="115" t="s">
        <v>10686</v>
      </c>
      <c r="I3367" s="115" t="s">
        <v>1600</v>
      </c>
      <c r="J3367" s="115" t="s">
        <v>10687</v>
      </c>
      <c r="K3367" s="115" t="s">
        <v>1791</v>
      </c>
      <c r="L3367" s="138"/>
      <c r="M3367" s="111"/>
      <c r="N3367" s="18"/>
      <c r="O3367" s="113"/>
      <c r="P3367" s="113"/>
      <c r="Q3367" s="113"/>
      <c r="R3367" s="113"/>
      <c r="S3367" s="15"/>
      <c r="T3367" s="18"/>
      <c r="U3367" s="18"/>
      <c r="V3367" s="18"/>
      <c r="W3367" s="18"/>
      <c r="X3367" s="18"/>
      <c r="Y3367" s="18"/>
      <c r="Z3367" s="18"/>
      <c r="AA3367" s="18"/>
      <c r="AB3367" s="18"/>
      <c r="AC3367" s="18"/>
      <c r="AD3367" s="18"/>
    </row>
    <row r="3368">
      <c r="A3368" s="108">
        <v>2273.0</v>
      </c>
      <c r="B3368" s="108" t="s">
        <v>1584</v>
      </c>
      <c r="C3368" s="108" t="s">
        <v>405</v>
      </c>
      <c r="D3368" s="115"/>
      <c r="E3368" s="115" t="s">
        <v>1597</v>
      </c>
      <c r="F3368" s="115"/>
      <c r="G3368" s="115" t="s">
        <v>10688</v>
      </c>
      <c r="H3368" s="115" t="s">
        <v>10689</v>
      </c>
      <c r="I3368" s="115" t="s">
        <v>1600</v>
      </c>
      <c r="J3368" s="115" t="s">
        <v>10690</v>
      </c>
      <c r="K3368" s="115" t="s">
        <v>3406</v>
      </c>
      <c r="L3368" s="138"/>
      <c r="M3368" s="111"/>
      <c r="N3368" s="18"/>
      <c r="O3368" s="113"/>
      <c r="P3368" s="113"/>
      <c r="Q3368" s="18"/>
      <c r="R3368" s="18"/>
      <c r="S3368" s="15"/>
      <c r="T3368" s="18"/>
      <c r="U3368" s="18"/>
      <c r="V3368" s="18"/>
      <c r="W3368" s="18"/>
      <c r="X3368" s="18"/>
      <c r="Y3368" s="18"/>
      <c r="Z3368" s="18"/>
      <c r="AA3368" s="18"/>
      <c r="AB3368" s="18"/>
      <c r="AC3368" s="18"/>
      <c r="AD3368" s="18"/>
    </row>
    <row r="3369">
      <c r="A3369" s="108">
        <v>2277.0</v>
      </c>
      <c r="B3369" s="108" t="s">
        <v>1584</v>
      </c>
      <c r="C3369" s="108" t="s">
        <v>405</v>
      </c>
      <c r="D3369" s="115"/>
      <c r="E3369" s="115" t="s">
        <v>1597</v>
      </c>
      <c r="F3369" s="115"/>
      <c r="G3369" s="115" t="s">
        <v>10676</v>
      </c>
      <c r="H3369" s="115" t="s">
        <v>10691</v>
      </c>
      <c r="I3369" s="115" t="s">
        <v>1600</v>
      </c>
      <c r="J3369" s="115" t="s">
        <v>10692</v>
      </c>
      <c r="K3369" s="115" t="s">
        <v>3315</v>
      </c>
      <c r="L3369" s="138"/>
      <c r="M3369" s="111"/>
      <c r="N3369" s="18"/>
      <c r="O3369" s="113"/>
      <c r="P3369" s="113"/>
      <c r="Q3369" s="18"/>
      <c r="R3369" s="18"/>
      <c r="S3369" s="15"/>
      <c r="T3369" s="18"/>
      <c r="U3369" s="18"/>
      <c r="V3369" s="18"/>
      <c r="W3369" s="18"/>
      <c r="X3369" s="18"/>
      <c r="Y3369" s="18"/>
      <c r="Z3369" s="18"/>
      <c r="AA3369" s="18"/>
      <c r="AB3369" s="18"/>
      <c r="AC3369" s="18"/>
      <c r="AD3369" s="18"/>
    </row>
    <row r="3370">
      <c r="A3370" s="108">
        <v>2249.0</v>
      </c>
      <c r="B3370" s="108" t="s">
        <v>1584</v>
      </c>
      <c r="C3370" s="108" t="s">
        <v>405</v>
      </c>
      <c r="D3370" s="115"/>
      <c r="E3370" s="115" t="s">
        <v>1585</v>
      </c>
      <c r="F3370" s="115"/>
      <c r="G3370" s="115" t="s">
        <v>10693</v>
      </c>
      <c r="H3370" s="115" t="s">
        <v>10694</v>
      </c>
      <c r="I3370" s="115" t="s">
        <v>1588</v>
      </c>
      <c r="J3370" s="115" t="s">
        <v>10695</v>
      </c>
      <c r="K3370" s="115" t="s">
        <v>4477</v>
      </c>
      <c r="L3370" s="138"/>
      <c r="M3370" s="111"/>
      <c r="N3370" s="18"/>
      <c r="O3370" s="113"/>
      <c r="P3370" s="113"/>
      <c r="Q3370" s="18"/>
      <c r="R3370" s="18"/>
      <c r="S3370" s="15"/>
      <c r="T3370" s="18"/>
      <c r="U3370" s="18"/>
      <c r="V3370" s="18"/>
      <c r="W3370" s="18"/>
      <c r="X3370" s="18"/>
      <c r="Y3370" s="18"/>
      <c r="Z3370" s="18"/>
      <c r="AA3370" s="18"/>
      <c r="AB3370" s="18"/>
      <c r="AC3370" s="18"/>
      <c r="AD3370" s="18"/>
    </row>
    <row r="3371">
      <c r="A3371" s="108">
        <v>2250.0</v>
      </c>
      <c r="B3371" s="108" t="s">
        <v>1584</v>
      </c>
      <c r="C3371" s="108" t="s">
        <v>405</v>
      </c>
      <c r="D3371" s="115"/>
      <c r="E3371" s="115" t="s">
        <v>1585</v>
      </c>
      <c r="F3371" s="115"/>
      <c r="G3371" s="115" t="s">
        <v>10696</v>
      </c>
      <c r="H3371" s="115" t="s">
        <v>10697</v>
      </c>
      <c r="I3371" s="115" t="s">
        <v>1588</v>
      </c>
      <c r="J3371" s="115" t="s">
        <v>10698</v>
      </c>
      <c r="K3371" s="115" t="s">
        <v>4477</v>
      </c>
      <c r="L3371" s="138"/>
      <c r="M3371" s="111"/>
      <c r="N3371" s="18"/>
      <c r="O3371" s="113"/>
      <c r="P3371" s="113"/>
      <c r="Q3371" s="18"/>
      <c r="R3371" s="18"/>
      <c r="S3371" s="15"/>
      <c r="T3371" s="18"/>
      <c r="U3371" s="18"/>
      <c r="V3371" s="18"/>
      <c r="W3371" s="18"/>
      <c r="X3371" s="18"/>
      <c r="Y3371" s="18"/>
      <c r="Z3371" s="18"/>
      <c r="AA3371" s="18"/>
      <c r="AB3371" s="18"/>
      <c r="AC3371" s="18"/>
      <c r="AD3371" s="18"/>
    </row>
    <row r="3372">
      <c r="A3372" s="108">
        <v>2262.0</v>
      </c>
      <c r="B3372" s="108" t="s">
        <v>1584</v>
      </c>
      <c r="C3372" s="108" t="s">
        <v>405</v>
      </c>
      <c r="D3372" s="115"/>
      <c r="E3372" s="115" t="s">
        <v>1585</v>
      </c>
      <c r="F3372" s="115"/>
      <c r="G3372" s="115" t="s">
        <v>10699</v>
      </c>
      <c r="H3372" s="115" t="s">
        <v>10700</v>
      </c>
      <c r="I3372" s="115" t="s">
        <v>1588</v>
      </c>
      <c r="J3372" s="115" t="s">
        <v>10701</v>
      </c>
      <c r="K3372" s="115" t="s">
        <v>4477</v>
      </c>
      <c r="L3372" s="138"/>
      <c r="M3372" s="111"/>
      <c r="N3372" s="18"/>
      <c r="O3372" s="113"/>
      <c r="P3372" s="113"/>
      <c r="Q3372" s="113"/>
      <c r="R3372" s="113"/>
      <c r="S3372" s="15"/>
      <c r="T3372" s="18"/>
      <c r="U3372" s="18"/>
      <c r="V3372" s="18"/>
      <c r="W3372" s="18"/>
      <c r="X3372" s="18"/>
      <c r="Y3372" s="18"/>
      <c r="Z3372" s="18"/>
      <c r="AA3372" s="18"/>
      <c r="AB3372" s="18"/>
      <c r="AC3372" s="18"/>
      <c r="AD3372" s="18"/>
    </row>
    <row r="3373">
      <c r="A3373" s="108">
        <v>2258.0</v>
      </c>
      <c r="B3373" s="108" t="s">
        <v>1584</v>
      </c>
      <c r="C3373" s="108" t="s">
        <v>405</v>
      </c>
      <c r="D3373" s="115"/>
      <c r="E3373" s="115" t="s">
        <v>1585</v>
      </c>
      <c r="F3373" s="115"/>
      <c r="G3373" s="115" t="s">
        <v>10693</v>
      </c>
      <c r="H3373" s="115" t="s">
        <v>10702</v>
      </c>
      <c r="I3373" s="115" t="s">
        <v>1588</v>
      </c>
      <c r="J3373" s="115" t="s">
        <v>10703</v>
      </c>
      <c r="K3373" s="115" t="s">
        <v>4496</v>
      </c>
      <c r="L3373" s="138"/>
      <c r="M3373" s="111"/>
      <c r="N3373" s="18"/>
      <c r="O3373" s="113"/>
      <c r="P3373" s="113"/>
      <c r="Q3373" s="113"/>
      <c r="R3373" s="113"/>
      <c r="S3373" s="15"/>
      <c r="T3373" s="18"/>
      <c r="U3373" s="18"/>
      <c r="V3373" s="18"/>
      <c r="W3373" s="18"/>
      <c r="X3373" s="18"/>
      <c r="Y3373" s="18"/>
      <c r="Z3373" s="18"/>
      <c r="AA3373" s="18"/>
      <c r="AB3373" s="18"/>
      <c r="AC3373" s="18"/>
      <c r="AD3373" s="18"/>
    </row>
    <row r="3374">
      <c r="A3374" s="108">
        <v>2259.0</v>
      </c>
      <c r="B3374" s="108" t="s">
        <v>1584</v>
      </c>
      <c r="C3374" s="108" t="s">
        <v>405</v>
      </c>
      <c r="D3374" s="115"/>
      <c r="E3374" s="115" t="s">
        <v>1585</v>
      </c>
      <c r="F3374" s="115"/>
      <c r="G3374" s="115" t="s">
        <v>10696</v>
      </c>
      <c r="H3374" s="115" t="s">
        <v>10704</v>
      </c>
      <c r="I3374" s="115" t="s">
        <v>1588</v>
      </c>
      <c r="J3374" s="115" t="s">
        <v>10705</v>
      </c>
      <c r="K3374" s="115" t="s">
        <v>4496</v>
      </c>
      <c r="L3374" s="138"/>
      <c r="M3374" s="111"/>
      <c r="N3374" s="18"/>
      <c r="O3374" s="18"/>
      <c r="P3374" s="18"/>
      <c r="Q3374" s="18"/>
      <c r="R3374" s="18"/>
      <c r="S3374" s="18"/>
      <c r="T3374" s="15"/>
      <c r="U3374" s="18"/>
      <c r="V3374" s="18"/>
      <c r="W3374" s="18"/>
      <c r="X3374" s="18"/>
      <c r="Y3374" s="18"/>
      <c r="Z3374" s="18"/>
      <c r="AA3374" s="18"/>
      <c r="AB3374" s="18"/>
      <c r="AC3374" s="18"/>
      <c r="AD3374" s="18"/>
    </row>
    <row r="3375">
      <c r="A3375" s="108">
        <v>2251.0</v>
      </c>
      <c r="B3375" s="108" t="s">
        <v>1584</v>
      </c>
      <c r="C3375" s="108" t="s">
        <v>405</v>
      </c>
      <c r="D3375" s="115"/>
      <c r="E3375" s="115" t="s">
        <v>1585</v>
      </c>
      <c r="F3375" s="115"/>
      <c r="G3375" s="115" t="s">
        <v>10699</v>
      </c>
      <c r="H3375" s="115" t="s">
        <v>10706</v>
      </c>
      <c r="I3375" s="115" t="s">
        <v>1588</v>
      </c>
      <c r="J3375" s="115" t="s">
        <v>10707</v>
      </c>
      <c r="K3375" s="115" t="s">
        <v>4490</v>
      </c>
      <c r="L3375" s="138"/>
      <c r="M3375" s="111"/>
      <c r="N3375" s="18"/>
      <c r="O3375" s="113"/>
      <c r="P3375" s="113"/>
      <c r="Q3375" s="113"/>
      <c r="R3375" s="113"/>
      <c r="S3375" s="15"/>
      <c r="T3375" s="18"/>
      <c r="U3375" s="18"/>
      <c r="V3375" s="18"/>
      <c r="W3375" s="18"/>
      <c r="X3375" s="18"/>
      <c r="Y3375" s="18"/>
      <c r="Z3375" s="18"/>
      <c r="AA3375" s="18"/>
      <c r="AB3375" s="18"/>
      <c r="AC3375" s="18"/>
      <c r="AD3375" s="18"/>
    </row>
    <row r="3376">
      <c r="A3376" s="108">
        <v>2260.0</v>
      </c>
      <c r="B3376" s="108" t="s">
        <v>1584</v>
      </c>
      <c r="C3376" s="108" t="s">
        <v>405</v>
      </c>
      <c r="D3376" s="115"/>
      <c r="E3376" s="115" t="s">
        <v>1585</v>
      </c>
      <c r="F3376" s="115"/>
      <c r="G3376" s="115" t="s">
        <v>10699</v>
      </c>
      <c r="H3376" s="115" t="s">
        <v>10706</v>
      </c>
      <c r="I3376" s="115" t="s">
        <v>1588</v>
      </c>
      <c r="J3376" s="115" t="s">
        <v>10708</v>
      </c>
      <c r="K3376" s="115" t="s">
        <v>4496</v>
      </c>
      <c r="L3376" s="138"/>
      <c r="M3376" s="111"/>
      <c r="N3376" s="18"/>
      <c r="O3376" s="113"/>
      <c r="P3376" s="113"/>
      <c r="Q3376" s="113"/>
      <c r="R3376" s="113"/>
      <c r="S3376" s="15"/>
      <c r="T3376" s="18"/>
      <c r="U3376" s="18"/>
      <c r="V3376" s="18"/>
      <c r="W3376" s="18"/>
      <c r="X3376" s="18"/>
      <c r="Y3376" s="18"/>
      <c r="Z3376" s="18"/>
      <c r="AA3376" s="18"/>
      <c r="AB3376" s="18"/>
      <c r="AC3376" s="18"/>
      <c r="AD3376" s="18"/>
    </row>
    <row r="3377">
      <c r="A3377" s="108">
        <v>2252.0</v>
      </c>
      <c r="B3377" s="108" t="s">
        <v>1584</v>
      </c>
      <c r="C3377" s="108" t="s">
        <v>405</v>
      </c>
      <c r="D3377" s="115"/>
      <c r="E3377" s="115" t="s">
        <v>1585</v>
      </c>
      <c r="F3377" s="115"/>
      <c r="G3377" s="115" t="s">
        <v>10709</v>
      </c>
      <c r="H3377" s="115" t="s">
        <v>10710</v>
      </c>
      <c r="I3377" s="115" t="s">
        <v>1588</v>
      </c>
      <c r="J3377" s="115" t="s">
        <v>10711</v>
      </c>
      <c r="K3377" s="115" t="s">
        <v>4490</v>
      </c>
      <c r="L3377" s="138"/>
      <c r="M3377" s="111"/>
      <c r="N3377" s="18"/>
      <c r="O3377" s="113"/>
      <c r="P3377" s="113"/>
      <c r="Q3377" s="113"/>
      <c r="R3377" s="113"/>
      <c r="S3377" s="15"/>
      <c r="T3377" s="18"/>
      <c r="U3377" s="18"/>
      <c r="V3377" s="18"/>
      <c r="W3377" s="18"/>
      <c r="X3377" s="18"/>
      <c r="Y3377" s="18"/>
      <c r="Z3377" s="18"/>
      <c r="AA3377" s="18"/>
      <c r="AB3377" s="18"/>
      <c r="AC3377" s="18"/>
      <c r="AD3377" s="18"/>
    </row>
    <row r="3378">
      <c r="A3378" s="108">
        <v>2261.0</v>
      </c>
      <c r="B3378" s="108" t="s">
        <v>1584</v>
      </c>
      <c r="C3378" s="108" t="s">
        <v>405</v>
      </c>
      <c r="D3378" s="115"/>
      <c r="E3378" s="115" t="s">
        <v>1585</v>
      </c>
      <c r="F3378" s="115"/>
      <c r="G3378" s="115" t="s">
        <v>10709</v>
      </c>
      <c r="H3378" s="115" t="s">
        <v>10710</v>
      </c>
      <c r="I3378" s="115" t="s">
        <v>1588</v>
      </c>
      <c r="J3378" s="115" t="s">
        <v>10712</v>
      </c>
      <c r="K3378" s="115" t="s">
        <v>4496</v>
      </c>
      <c r="L3378" s="138"/>
      <c r="M3378" s="111"/>
      <c r="N3378" s="18"/>
      <c r="O3378" s="113"/>
      <c r="P3378" s="113"/>
      <c r="Q3378" s="113"/>
      <c r="R3378" s="113"/>
      <c r="S3378" s="15"/>
      <c r="T3378" s="18"/>
      <c r="U3378" s="18"/>
      <c r="V3378" s="18"/>
      <c r="W3378" s="18"/>
      <c r="X3378" s="18"/>
      <c r="Y3378" s="18"/>
      <c r="Z3378" s="18"/>
      <c r="AA3378" s="18"/>
      <c r="AB3378" s="18"/>
      <c r="AC3378" s="18"/>
      <c r="AD3378" s="18"/>
    </row>
    <row r="3379">
      <c r="A3379" s="108">
        <v>2253.0</v>
      </c>
      <c r="B3379" s="108" t="s">
        <v>1584</v>
      </c>
      <c r="C3379" s="108" t="s">
        <v>405</v>
      </c>
      <c r="D3379" s="115"/>
      <c r="E3379" s="115" t="s">
        <v>1585</v>
      </c>
      <c r="F3379" s="115"/>
      <c r="G3379" s="115" t="s">
        <v>10713</v>
      </c>
      <c r="H3379" s="115" t="s">
        <v>10714</v>
      </c>
      <c r="I3379" s="115" t="s">
        <v>1588</v>
      </c>
      <c r="J3379" s="115" t="s">
        <v>10715</v>
      </c>
      <c r="K3379" s="115" t="s">
        <v>4490</v>
      </c>
      <c r="L3379" s="138"/>
      <c r="M3379" s="111"/>
      <c r="N3379" s="18"/>
      <c r="O3379" s="113"/>
      <c r="P3379" s="113"/>
      <c r="Q3379" s="113"/>
      <c r="R3379" s="113"/>
      <c r="S3379" s="15"/>
      <c r="T3379" s="18"/>
      <c r="U3379" s="18"/>
      <c r="V3379" s="18"/>
      <c r="W3379" s="18"/>
      <c r="X3379" s="18"/>
      <c r="Y3379" s="18"/>
      <c r="Z3379" s="18"/>
      <c r="AA3379" s="18"/>
      <c r="AB3379" s="18"/>
      <c r="AC3379" s="18"/>
      <c r="AD3379" s="18"/>
    </row>
    <row r="3380">
      <c r="A3380" s="108">
        <v>2254.0</v>
      </c>
      <c r="B3380" s="108" t="s">
        <v>1584</v>
      </c>
      <c r="C3380" s="108" t="s">
        <v>405</v>
      </c>
      <c r="D3380" s="115"/>
      <c r="E3380" s="115" t="s">
        <v>1585</v>
      </c>
      <c r="F3380" s="115"/>
      <c r="G3380" s="115" t="s">
        <v>10716</v>
      </c>
      <c r="H3380" s="115" t="s">
        <v>10717</v>
      </c>
      <c r="I3380" s="115" t="s">
        <v>1588</v>
      </c>
      <c r="J3380" s="115" t="s">
        <v>10718</v>
      </c>
      <c r="K3380" s="115" t="s">
        <v>4490</v>
      </c>
      <c r="L3380" s="138"/>
      <c r="M3380" s="111"/>
      <c r="N3380" s="18"/>
      <c r="O3380" s="113"/>
      <c r="P3380" s="113"/>
      <c r="Q3380" s="113"/>
      <c r="R3380" s="113"/>
      <c r="S3380" s="15"/>
      <c r="T3380" s="18"/>
      <c r="U3380" s="18"/>
      <c r="V3380" s="18"/>
      <c r="W3380" s="18"/>
      <c r="X3380" s="18"/>
      <c r="Y3380" s="18"/>
      <c r="Z3380" s="18"/>
      <c r="AA3380" s="18"/>
      <c r="AB3380" s="18"/>
      <c r="AC3380" s="18"/>
      <c r="AD3380" s="18"/>
    </row>
    <row r="3381">
      <c r="A3381" s="108">
        <v>2255.0</v>
      </c>
      <c r="B3381" s="108" t="s">
        <v>1584</v>
      </c>
      <c r="C3381" s="108" t="s">
        <v>405</v>
      </c>
      <c r="D3381" s="115"/>
      <c r="E3381" s="115" t="s">
        <v>1585</v>
      </c>
      <c r="F3381" s="115"/>
      <c r="G3381" s="115" t="s">
        <v>10719</v>
      </c>
      <c r="H3381" s="115" t="s">
        <v>10720</v>
      </c>
      <c r="I3381" s="115" t="s">
        <v>1588</v>
      </c>
      <c r="J3381" s="115" t="s">
        <v>10721</v>
      </c>
      <c r="K3381" s="115" t="s">
        <v>4490</v>
      </c>
      <c r="L3381" s="138"/>
      <c r="M3381" s="111"/>
      <c r="N3381" s="18"/>
      <c r="O3381" s="113"/>
      <c r="P3381" s="113"/>
      <c r="Q3381" s="113"/>
      <c r="R3381" s="113"/>
      <c r="S3381" s="15"/>
      <c r="T3381" s="18"/>
      <c r="U3381" s="18"/>
      <c r="V3381" s="18"/>
      <c r="W3381" s="18"/>
      <c r="X3381" s="18"/>
      <c r="Y3381" s="18"/>
      <c r="Z3381" s="18"/>
      <c r="AA3381" s="18"/>
      <c r="AB3381" s="18"/>
      <c r="AC3381" s="18"/>
      <c r="AD3381" s="18"/>
    </row>
    <row r="3382">
      <c r="A3382" s="108">
        <v>2256.0</v>
      </c>
      <c r="B3382" s="108" t="s">
        <v>1584</v>
      </c>
      <c r="C3382" s="108" t="s">
        <v>405</v>
      </c>
      <c r="D3382" s="115"/>
      <c r="E3382" s="115" t="s">
        <v>1585</v>
      </c>
      <c r="F3382" s="115"/>
      <c r="G3382" s="115" t="s">
        <v>10722</v>
      </c>
      <c r="H3382" s="115" t="s">
        <v>10723</v>
      </c>
      <c r="I3382" s="115" t="s">
        <v>1588</v>
      </c>
      <c r="J3382" s="115" t="s">
        <v>10724</v>
      </c>
      <c r="K3382" s="115" t="s">
        <v>4490</v>
      </c>
      <c r="L3382" s="138"/>
      <c r="M3382" s="111"/>
      <c r="N3382" s="18"/>
      <c r="O3382" s="113"/>
      <c r="P3382" s="113"/>
      <c r="Q3382" s="113"/>
      <c r="R3382" s="113"/>
      <c r="S3382" s="15"/>
      <c r="T3382" s="18"/>
      <c r="U3382" s="18"/>
      <c r="V3382" s="18"/>
      <c r="W3382" s="18"/>
      <c r="X3382" s="18"/>
      <c r="Y3382" s="18"/>
      <c r="Z3382" s="18"/>
      <c r="AA3382" s="18"/>
      <c r="AB3382" s="18"/>
      <c r="AC3382" s="18"/>
      <c r="AD3382" s="18"/>
    </row>
    <row r="3383">
      <c r="A3383" s="108">
        <v>2257.0</v>
      </c>
      <c r="B3383" s="108" t="s">
        <v>1584</v>
      </c>
      <c r="C3383" s="108" t="s">
        <v>405</v>
      </c>
      <c r="D3383" s="115"/>
      <c r="E3383" s="115" t="s">
        <v>1585</v>
      </c>
      <c r="F3383" s="115"/>
      <c r="G3383" s="115" t="s">
        <v>10725</v>
      </c>
      <c r="H3383" s="115" t="s">
        <v>10726</v>
      </c>
      <c r="I3383" s="115" t="s">
        <v>1588</v>
      </c>
      <c r="J3383" s="115" t="s">
        <v>10727</v>
      </c>
      <c r="K3383" s="115" t="s">
        <v>4490</v>
      </c>
      <c r="L3383" s="138"/>
      <c r="M3383" s="111"/>
      <c r="N3383" s="18"/>
      <c r="O3383" s="113"/>
      <c r="P3383" s="113"/>
      <c r="Q3383" s="113"/>
      <c r="R3383" s="113"/>
      <c r="S3383" s="15"/>
      <c r="T3383" s="18"/>
      <c r="U3383" s="18"/>
      <c r="V3383" s="18"/>
      <c r="W3383" s="18"/>
      <c r="X3383" s="18"/>
      <c r="Y3383" s="18"/>
      <c r="Z3383" s="18"/>
      <c r="AA3383" s="18"/>
      <c r="AB3383" s="18"/>
      <c r="AC3383" s="18"/>
      <c r="AD3383" s="18"/>
    </row>
    <row r="3384">
      <c r="A3384" s="108">
        <v>2246.0</v>
      </c>
      <c r="B3384" s="108" t="s">
        <v>1584</v>
      </c>
      <c r="C3384" s="108" t="s">
        <v>405</v>
      </c>
      <c r="D3384" s="115"/>
      <c r="E3384" s="115" t="s">
        <v>1604</v>
      </c>
      <c r="F3384" s="115"/>
      <c r="G3384" s="115" t="s">
        <v>10728</v>
      </c>
      <c r="H3384" s="115" t="s">
        <v>10729</v>
      </c>
      <c r="I3384" s="115" t="s">
        <v>1607</v>
      </c>
      <c r="J3384" s="115" t="s">
        <v>10730</v>
      </c>
      <c r="K3384" s="115" t="s">
        <v>10731</v>
      </c>
      <c r="L3384" s="138"/>
      <c r="M3384" s="111"/>
      <c r="N3384" s="18"/>
      <c r="O3384" s="113"/>
      <c r="P3384" s="113"/>
      <c r="Q3384" s="113"/>
      <c r="R3384" s="113"/>
      <c r="S3384" s="15"/>
      <c r="T3384" s="18"/>
      <c r="U3384" s="18"/>
      <c r="V3384" s="18"/>
      <c r="W3384" s="18"/>
      <c r="X3384" s="18"/>
      <c r="Y3384" s="18"/>
      <c r="Z3384" s="18"/>
      <c r="AA3384" s="18"/>
      <c r="AB3384" s="18"/>
      <c r="AC3384" s="18"/>
      <c r="AD3384" s="18"/>
    </row>
    <row r="3385">
      <c r="A3385" s="108">
        <v>2247.0</v>
      </c>
      <c r="B3385" s="108" t="s">
        <v>1584</v>
      </c>
      <c r="C3385" s="108" t="s">
        <v>405</v>
      </c>
      <c r="D3385" s="115"/>
      <c r="E3385" s="115" t="s">
        <v>1634</v>
      </c>
      <c r="F3385" s="115"/>
      <c r="G3385" s="115" t="s">
        <v>10732</v>
      </c>
      <c r="H3385" s="115" t="s">
        <v>10729</v>
      </c>
      <c r="I3385" s="115" t="s">
        <v>1637</v>
      </c>
      <c r="J3385" s="115" t="s">
        <v>10733</v>
      </c>
      <c r="K3385" s="115" t="s">
        <v>1754</v>
      </c>
      <c r="L3385" s="138"/>
      <c r="M3385" s="111"/>
      <c r="N3385" s="18"/>
      <c r="O3385" s="113"/>
      <c r="P3385" s="113"/>
      <c r="Q3385" s="113"/>
      <c r="R3385" s="113"/>
      <c r="S3385" s="15"/>
      <c r="T3385" s="18"/>
      <c r="U3385" s="18"/>
      <c r="V3385" s="18"/>
      <c r="W3385" s="18"/>
      <c r="X3385" s="18"/>
      <c r="Y3385" s="18"/>
      <c r="Z3385" s="18"/>
      <c r="AA3385" s="18"/>
      <c r="AB3385" s="18"/>
      <c r="AC3385" s="18"/>
      <c r="AD3385" s="18"/>
    </row>
    <row r="3386">
      <c r="A3386" s="108">
        <v>2275.0</v>
      </c>
      <c r="B3386" s="108" t="s">
        <v>1584</v>
      </c>
      <c r="C3386" s="108" t="s">
        <v>405</v>
      </c>
      <c r="D3386" s="115"/>
      <c r="E3386" s="115" t="s">
        <v>1597</v>
      </c>
      <c r="F3386" s="115"/>
      <c r="G3386" s="115" t="s">
        <v>10734</v>
      </c>
      <c r="H3386" s="115" t="s">
        <v>10729</v>
      </c>
      <c r="I3386" s="115" t="s">
        <v>1600</v>
      </c>
      <c r="J3386" s="115" t="s">
        <v>10735</v>
      </c>
      <c r="K3386" s="115" t="s">
        <v>1795</v>
      </c>
      <c r="L3386" s="138"/>
      <c r="M3386" s="111"/>
      <c r="N3386" s="18"/>
      <c r="O3386" s="18"/>
      <c r="P3386" s="18"/>
      <c r="Q3386" s="18"/>
      <c r="R3386" s="18"/>
      <c r="S3386" s="18"/>
      <c r="T3386" s="15"/>
      <c r="U3386" s="18"/>
      <c r="V3386" s="18"/>
      <c r="W3386" s="18"/>
      <c r="X3386" s="18"/>
      <c r="Y3386" s="18"/>
      <c r="Z3386" s="18"/>
      <c r="AA3386" s="18"/>
      <c r="AB3386" s="18"/>
      <c r="AC3386" s="18"/>
      <c r="AD3386" s="18"/>
    </row>
    <row r="3387">
      <c r="A3387" s="108">
        <v>2278.0</v>
      </c>
      <c r="B3387" s="108" t="s">
        <v>1584</v>
      </c>
      <c r="C3387" s="108" t="s">
        <v>405</v>
      </c>
      <c r="D3387" s="115"/>
      <c r="E3387" s="115" t="s">
        <v>1597</v>
      </c>
      <c r="F3387" s="115"/>
      <c r="G3387" s="115" t="s">
        <v>10734</v>
      </c>
      <c r="H3387" s="115" t="s">
        <v>10729</v>
      </c>
      <c r="I3387" s="115" t="s">
        <v>1600</v>
      </c>
      <c r="J3387" s="115" t="s">
        <v>10736</v>
      </c>
      <c r="K3387" s="115" t="s">
        <v>1798</v>
      </c>
      <c r="L3387" s="138"/>
      <c r="M3387" s="111"/>
      <c r="N3387" s="18"/>
      <c r="O3387" s="113"/>
      <c r="P3387" s="113"/>
      <c r="Q3387" s="113"/>
      <c r="R3387" s="113"/>
      <c r="S3387" s="15"/>
      <c r="T3387" s="18"/>
      <c r="U3387" s="18"/>
      <c r="V3387" s="18"/>
      <c r="W3387" s="18"/>
      <c r="X3387" s="18"/>
      <c r="Y3387" s="18"/>
      <c r="Z3387" s="18"/>
      <c r="AA3387" s="18"/>
      <c r="AB3387" s="18"/>
      <c r="AC3387" s="18"/>
      <c r="AD3387" s="18"/>
    </row>
    <row r="3388">
      <c r="A3388" s="108">
        <v>2236.0</v>
      </c>
      <c r="B3388" s="108" t="s">
        <v>1584</v>
      </c>
      <c r="C3388" s="108" t="s">
        <v>405</v>
      </c>
      <c r="D3388" s="115"/>
      <c r="E3388" s="115" t="s">
        <v>2749</v>
      </c>
      <c r="F3388" s="115"/>
      <c r="G3388" s="115" t="s">
        <v>10737</v>
      </c>
      <c r="H3388" s="115" t="s">
        <v>10738</v>
      </c>
      <c r="I3388" s="115" t="s">
        <v>1681</v>
      </c>
      <c r="J3388" s="115" t="s">
        <v>10739</v>
      </c>
      <c r="K3388" s="115" t="s">
        <v>7889</v>
      </c>
      <c r="L3388" s="138"/>
      <c r="M3388" s="111"/>
      <c r="N3388" s="18"/>
      <c r="O3388" s="113"/>
      <c r="P3388" s="113"/>
      <c r="Q3388" s="113"/>
      <c r="R3388" s="113"/>
      <c r="S3388" s="15"/>
      <c r="T3388" s="18"/>
      <c r="U3388" s="18"/>
      <c r="V3388" s="18"/>
      <c r="W3388" s="18"/>
      <c r="X3388" s="18"/>
      <c r="Y3388" s="18"/>
      <c r="Z3388" s="18"/>
      <c r="AA3388" s="18"/>
      <c r="AB3388" s="18"/>
      <c r="AC3388" s="18"/>
      <c r="AD3388" s="18"/>
    </row>
    <row r="3389">
      <c r="A3389" s="108">
        <v>2248.0</v>
      </c>
      <c r="B3389" s="108" t="s">
        <v>1584</v>
      </c>
      <c r="C3389" s="108" t="s">
        <v>405</v>
      </c>
      <c r="D3389" s="115"/>
      <c r="E3389" s="115" t="s">
        <v>1585</v>
      </c>
      <c r="F3389" s="115"/>
      <c r="G3389" s="115" t="s">
        <v>10740</v>
      </c>
      <c r="H3389" s="115" t="s">
        <v>10741</v>
      </c>
      <c r="I3389" s="115" t="s">
        <v>1588</v>
      </c>
      <c r="J3389" s="115" t="s">
        <v>10742</v>
      </c>
      <c r="K3389" s="115" t="s">
        <v>1852</v>
      </c>
      <c r="L3389" s="138"/>
      <c r="M3389" s="111"/>
      <c r="N3389" s="18"/>
      <c r="O3389" s="113"/>
      <c r="P3389" s="113"/>
      <c r="Q3389" s="18"/>
      <c r="R3389" s="18"/>
      <c r="S3389" s="15"/>
      <c r="T3389" s="18"/>
      <c r="U3389" s="18"/>
      <c r="V3389" s="18"/>
      <c r="W3389" s="18"/>
      <c r="X3389" s="18"/>
      <c r="Y3389" s="18"/>
      <c r="Z3389" s="18"/>
      <c r="AA3389" s="18"/>
      <c r="AB3389" s="18"/>
      <c r="AC3389" s="18"/>
      <c r="AD3389" s="18"/>
    </row>
    <row r="3390">
      <c r="A3390" s="108">
        <v>2237.0</v>
      </c>
      <c r="B3390" s="108" t="s">
        <v>1584</v>
      </c>
      <c r="C3390" s="108" t="s">
        <v>405</v>
      </c>
      <c r="D3390" s="115"/>
      <c r="E3390" s="115" t="s">
        <v>2749</v>
      </c>
      <c r="F3390" s="115"/>
      <c r="G3390" s="115" t="s">
        <v>10743</v>
      </c>
      <c r="H3390" s="115" t="s">
        <v>10744</v>
      </c>
      <c r="I3390" s="115" t="s">
        <v>1681</v>
      </c>
      <c r="J3390" s="115" t="s">
        <v>10745</v>
      </c>
      <c r="K3390" s="115" t="s">
        <v>7889</v>
      </c>
      <c r="L3390" s="138"/>
      <c r="M3390" s="111"/>
      <c r="N3390" s="18"/>
      <c r="O3390" s="18"/>
      <c r="P3390" s="18"/>
      <c r="Q3390" s="18"/>
      <c r="R3390" s="18"/>
      <c r="S3390" s="18"/>
      <c r="T3390" s="15"/>
      <c r="U3390" s="18"/>
      <c r="V3390" s="18"/>
      <c r="W3390" s="18"/>
      <c r="X3390" s="18"/>
      <c r="Y3390" s="18"/>
      <c r="Z3390" s="18"/>
      <c r="AA3390" s="18"/>
      <c r="AB3390" s="18"/>
      <c r="AC3390" s="18"/>
      <c r="AD3390" s="18"/>
    </row>
    <row r="3391">
      <c r="A3391" s="108">
        <v>2238.0</v>
      </c>
      <c r="B3391" s="108" t="s">
        <v>1584</v>
      </c>
      <c r="C3391" s="108" t="s">
        <v>405</v>
      </c>
      <c r="D3391" s="115"/>
      <c r="E3391" s="115" t="s">
        <v>2749</v>
      </c>
      <c r="F3391" s="115"/>
      <c r="G3391" s="115" t="s">
        <v>10746</v>
      </c>
      <c r="H3391" s="115" t="s">
        <v>10747</v>
      </c>
      <c r="I3391" s="115" t="s">
        <v>1681</v>
      </c>
      <c r="J3391" s="115" t="s">
        <v>10748</v>
      </c>
      <c r="K3391" s="115" t="s">
        <v>4729</v>
      </c>
      <c r="L3391" s="138"/>
      <c r="M3391" s="111"/>
      <c r="N3391" s="18"/>
      <c r="O3391" s="113"/>
      <c r="P3391" s="113"/>
      <c r="Q3391" s="113"/>
      <c r="R3391" s="113"/>
      <c r="S3391" s="15"/>
      <c r="T3391" s="18"/>
      <c r="U3391" s="18"/>
      <c r="V3391" s="18"/>
      <c r="W3391" s="18"/>
      <c r="X3391" s="18"/>
      <c r="Y3391" s="18"/>
      <c r="Z3391" s="18"/>
      <c r="AA3391" s="18"/>
      <c r="AB3391" s="18"/>
      <c r="AC3391" s="18"/>
      <c r="AD3391" s="18"/>
    </row>
    <row r="3392">
      <c r="A3392" s="108">
        <v>2240.0</v>
      </c>
      <c r="B3392" s="108" t="s">
        <v>1584</v>
      </c>
      <c r="C3392" s="108" t="s">
        <v>405</v>
      </c>
      <c r="D3392" s="115"/>
      <c r="E3392" s="115" t="s">
        <v>2749</v>
      </c>
      <c r="F3392" s="115"/>
      <c r="G3392" s="115" t="s">
        <v>10749</v>
      </c>
      <c r="H3392" s="115" t="s">
        <v>10747</v>
      </c>
      <c r="I3392" s="115" t="s">
        <v>1681</v>
      </c>
      <c r="J3392" s="115" t="s">
        <v>10750</v>
      </c>
      <c r="K3392" s="115" t="s">
        <v>4729</v>
      </c>
      <c r="L3392" s="138"/>
      <c r="M3392" s="111"/>
      <c r="N3392" s="18"/>
      <c r="O3392" s="18"/>
      <c r="P3392" s="18"/>
      <c r="Q3392" s="18"/>
      <c r="R3392" s="18"/>
      <c r="S3392" s="18"/>
      <c r="T3392" s="15"/>
      <c r="U3392" s="18"/>
      <c r="V3392" s="18"/>
      <c r="W3392" s="18"/>
      <c r="X3392" s="18"/>
      <c r="Y3392" s="18"/>
      <c r="Z3392" s="18"/>
      <c r="AA3392" s="18"/>
      <c r="AB3392" s="18"/>
      <c r="AC3392" s="18"/>
      <c r="AD3392" s="18"/>
    </row>
    <row r="3393">
      <c r="A3393" s="108">
        <v>2267.0</v>
      </c>
      <c r="B3393" s="108" t="s">
        <v>1584</v>
      </c>
      <c r="C3393" s="108" t="s">
        <v>405</v>
      </c>
      <c r="D3393" s="115"/>
      <c r="E3393" s="115" t="s">
        <v>1597</v>
      </c>
      <c r="F3393" s="115"/>
      <c r="G3393" s="115" t="s">
        <v>10673</v>
      </c>
      <c r="H3393" s="115" t="s">
        <v>10751</v>
      </c>
      <c r="I3393" s="115" t="s">
        <v>1600</v>
      </c>
      <c r="J3393" s="115" t="s">
        <v>10752</v>
      </c>
      <c r="K3393" s="115" t="s">
        <v>1782</v>
      </c>
      <c r="L3393" s="138"/>
      <c r="M3393" s="111"/>
      <c r="N3393" s="18"/>
      <c r="O3393" s="18"/>
      <c r="P3393" s="18"/>
      <c r="Q3393" s="18"/>
      <c r="R3393" s="18"/>
      <c r="S3393" s="18"/>
      <c r="T3393" s="15"/>
      <c r="U3393" s="18"/>
      <c r="V3393" s="18"/>
      <c r="W3393" s="18"/>
      <c r="X3393" s="18"/>
      <c r="Y3393" s="18"/>
      <c r="Z3393" s="18"/>
      <c r="AA3393" s="18"/>
      <c r="AB3393" s="18"/>
      <c r="AC3393" s="18"/>
      <c r="AD3393" s="18"/>
    </row>
    <row r="3394">
      <c r="A3394" s="108">
        <v>2243.0</v>
      </c>
      <c r="B3394" s="108" t="s">
        <v>1584</v>
      </c>
      <c r="C3394" s="108" t="s">
        <v>405</v>
      </c>
      <c r="D3394" s="115"/>
      <c r="E3394" s="115" t="s">
        <v>2749</v>
      </c>
      <c r="F3394" s="115"/>
      <c r="G3394" s="115" t="s">
        <v>10753</v>
      </c>
      <c r="H3394" s="115" t="s">
        <v>10754</v>
      </c>
      <c r="I3394" s="115" t="s">
        <v>1681</v>
      </c>
      <c r="J3394" s="115" t="s">
        <v>10755</v>
      </c>
      <c r="K3394" s="115" t="s">
        <v>6770</v>
      </c>
      <c r="L3394" s="138"/>
      <c r="M3394" s="111"/>
      <c r="N3394" s="18"/>
      <c r="O3394" s="18"/>
      <c r="P3394" s="18"/>
      <c r="Q3394" s="18"/>
      <c r="R3394" s="18"/>
      <c r="S3394" s="18"/>
      <c r="T3394" s="15"/>
      <c r="U3394" s="18"/>
      <c r="V3394" s="18"/>
      <c r="W3394" s="18"/>
      <c r="X3394" s="18"/>
      <c r="Y3394" s="18"/>
      <c r="Z3394" s="18"/>
      <c r="AA3394" s="18"/>
      <c r="AB3394" s="18"/>
      <c r="AC3394" s="18"/>
      <c r="AD3394" s="18"/>
    </row>
    <row r="3395">
      <c r="A3395" s="108">
        <v>2244.0</v>
      </c>
      <c r="B3395" s="108" t="s">
        <v>1584</v>
      </c>
      <c r="C3395" s="108" t="s">
        <v>405</v>
      </c>
      <c r="D3395" s="115"/>
      <c r="E3395" s="115" t="s">
        <v>2749</v>
      </c>
      <c r="F3395" s="115"/>
      <c r="G3395" s="115" t="s">
        <v>10756</v>
      </c>
      <c r="H3395" s="115" t="s">
        <v>10757</v>
      </c>
      <c r="I3395" s="115" t="s">
        <v>1681</v>
      </c>
      <c r="J3395" s="115" t="s">
        <v>10758</v>
      </c>
      <c r="K3395" s="115" t="s">
        <v>6766</v>
      </c>
      <c r="L3395" s="138"/>
      <c r="M3395" s="111"/>
      <c r="N3395" s="18"/>
      <c r="O3395" s="113"/>
      <c r="P3395" s="113"/>
      <c r="Q3395" s="113"/>
      <c r="R3395" s="113"/>
      <c r="S3395" s="15"/>
      <c r="T3395" s="18"/>
      <c r="U3395" s="18"/>
      <c r="V3395" s="18"/>
      <c r="W3395" s="18"/>
      <c r="X3395" s="18"/>
      <c r="Y3395" s="18"/>
      <c r="Z3395" s="18"/>
      <c r="AA3395" s="18"/>
      <c r="AB3395" s="18"/>
      <c r="AC3395" s="18"/>
      <c r="AD3395" s="18"/>
    </row>
    <row r="3396">
      <c r="A3396" s="108">
        <v>2239.0</v>
      </c>
      <c r="B3396" s="108" t="s">
        <v>1584</v>
      </c>
      <c r="C3396" s="108" t="s">
        <v>405</v>
      </c>
      <c r="D3396" s="115"/>
      <c r="E3396" s="115" t="s">
        <v>2749</v>
      </c>
      <c r="F3396" s="115"/>
      <c r="G3396" s="115" t="s">
        <v>10759</v>
      </c>
      <c r="H3396" s="115" t="s">
        <v>10760</v>
      </c>
      <c r="I3396" s="115" t="s">
        <v>1681</v>
      </c>
      <c r="J3396" s="115" t="s">
        <v>10761</v>
      </c>
      <c r="K3396" s="115" t="s">
        <v>6774</v>
      </c>
      <c r="L3396" s="138"/>
      <c r="M3396" s="111"/>
      <c r="N3396" s="18"/>
      <c r="O3396" s="18"/>
      <c r="P3396" s="18"/>
      <c r="Q3396" s="18"/>
      <c r="R3396" s="18"/>
      <c r="S3396" s="18"/>
      <c r="T3396" s="15"/>
      <c r="U3396" s="18"/>
      <c r="V3396" s="18"/>
      <c r="W3396" s="18"/>
      <c r="X3396" s="18"/>
      <c r="Y3396" s="18"/>
      <c r="Z3396" s="18"/>
      <c r="AA3396" s="18"/>
      <c r="AB3396" s="18"/>
      <c r="AC3396" s="18"/>
      <c r="AD3396" s="18"/>
    </row>
    <row r="3397">
      <c r="A3397" s="108">
        <v>2268.0</v>
      </c>
      <c r="B3397" s="108" t="s">
        <v>1584</v>
      </c>
      <c r="C3397" s="108" t="s">
        <v>405</v>
      </c>
      <c r="D3397" s="115"/>
      <c r="E3397" s="115" t="s">
        <v>1597</v>
      </c>
      <c r="F3397" s="115"/>
      <c r="G3397" s="115" t="s">
        <v>10679</v>
      </c>
      <c r="H3397" s="115" t="s">
        <v>10762</v>
      </c>
      <c r="I3397" s="115" t="s">
        <v>1600</v>
      </c>
      <c r="J3397" s="115" t="s">
        <v>10763</v>
      </c>
      <c r="K3397" s="115" t="s">
        <v>1782</v>
      </c>
      <c r="L3397" s="138"/>
      <c r="M3397" s="111"/>
      <c r="N3397" s="18"/>
      <c r="O3397" s="18"/>
      <c r="P3397" s="18"/>
      <c r="Q3397" s="18"/>
      <c r="R3397" s="18"/>
      <c r="S3397" s="18"/>
      <c r="T3397" s="15"/>
      <c r="U3397" s="18"/>
      <c r="V3397" s="18"/>
      <c r="W3397" s="18"/>
      <c r="X3397" s="18"/>
      <c r="Y3397" s="18"/>
      <c r="Z3397" s="18"/>
      <c r="AA3397" s="18"/>
      <c r="AB3397" s="18"/>
      <c r="AC3397" s="18"/>
      <c r="AD3397" s="18"/>
    </row>
    <row r="3398">
      <c r="A3398" s="108">
        <v>2279.0</v>
      </c>
      <c r="B3398" s="108" t="s">
        <v>1584</v>
      </c>
      <c r="C3398" s="108" t="s">
        <v>405</v>
      </c>
      <c r="D3398" s="115"/>
      <c r="E3398" s="115" t="s">
        <v>1597</v>
      </c>
      <c r="F3398" s="115"/>
      <c r="G3398" s="115" t="s">
        <v>10764</v>
      </c>
      <c r="H3398" s="115" t="s">
        <v>10765</v>
      </c>
      <c r="I3398" s="115" t="s">
        <v>1600</v>
      </c>
      <c r="J3398" s="115" t="s">
        <v>10766</v>
      </c>
      <c r="K3398" s="115" t="s">
        <v>10065</v>
      </c>
      <c r="L3398" s="138"/>
      <c r="M3398" s="111"/>
      <c r="N3398" s="18"/>
      <c r="O3398" s="18"/>
      <c r="P3398" s="18"/>
      <c r="Q3398" s="18"/>
      <c r="R3398" s="18"/>
      <c r="S3398" s="18"/>
      <c r="T3398" s="15"/>
      <c r="U3398" s="18"/>
      <c r="V3398" s="18"/>
      <c r="W3398" s="18"/>
      <c r="X3398" s="18"/>
      <c r="Y3398" s="18"/>
      <c r="Z3398" s="18"/>
      <c r="AA3398" s="18"/>
      <c r="AB3398" s="18"/>
      <c r="AC3398" s="18"/>
      <c r="AD3398" s="18"/>
    </row>
    <row r="3399">
      <c r="A3399" s="108">
        <v>2241.0</v>
      </c>
      <c r="B3399" s="108" t="s">
        <v>1584</v>
      </c>
      <c r="C3399" s="108" t="s">
        <v>405</v>
      </c>
      <c r="D3399" s="115"/>
      <c r="E3399" s="115" t="s">
        <v>2749</v>
      </c>
      <c r="F3399" s="115"/>
      <c r="G3399" s="115" t="s">
        <v>10767</v>
      </c>
      <c r="H3399" s="115" t="s">
        <v>10768</v>
      </c>
      <c r="I3399" s="115" t="s">
        <v>1681</v>
      </c>
      <c r="J3399" s="115" t="s">
        <v>10769</v>
      </c>
      <c r="K3399" s="115" t="s">
        <v>4729</v>
      </c>
      <c r="L3399" s="138"/>
      <c r="M3399" s="111"/>
      <c r="N3399" s="18"/>
      <c r="O3399" s="113"/>
      <c r="P3399" s="113"/>
      <c r="Q3399" s="113"/>
      <c r="R3399" s="113"/>
      <c r="S3399" s="15"/>
      <c r="T3399" s="18"/>
      <c r="U3399" s="18"/>
      <c r="V3399" s="18"/>
      <c r="W3399" s="18"/>
      <c r="X3399" s="18"/>
      <c r="Y3399" s="18"/>
      <c r="Z3399" s="18"/>
      <c r="AA3399" s="18"/>
      <c r="AB3399" s="18"/>
      <c r="AC3399" s="18"/>
      <c r="AD3399" s="18"/>
    </row>
    <row r="3400">
      <c r="A3400" s="108">
        <v>2264.0</v>
      </c>
      <c r="B3400" s="108" t="s">
        <v>1584</v>
      </c>
      <c r="C3400" s="108" t="s">
        <v>405</v>
      </c>
      <c r="D3400" s="115"/>
      <c r="E3400" s="115" t="s">
        <v>2765</v>
      </c>
      <c r="F3400" s="115"/>
      <c r="G3400" s="115" t="s">
        <v>10770</v>
      </c>
      <c r="H3400" s="115" t="s">
        <v>10771</v>
      </c>
      <c r="I3400" s="115" t="s">
        <v>1722</v>
      </c>
      <c r="J3400" s="115" t="s">
        <v>10772</v>
      </c>
      <c r="K3400" s="115" t="s">
        <v>1890</v>
      </c>
      <c r="L3400" s="138"/>
      <c r="M3400" s="111"/>
      <c r="N3400" s="18"/>
      <c r="O3400" s="113"/>
      <c r="P3400" s="113"/>
      <c r="Q3400" s="113"/>
      <c r="R3400" s="113"/>
      <c r="S3400" s="15"/>
      <c r="T3400" s="18"/>
      <c r="U3400" s="18"/>
      <c r="V3400" s="18"/>
      <c r="W3400" s="18"/>
      <c r="X3400" s="18"/>
      <c r="Y3400" s="18"/>
      <c r="Z3400" s="18"/>
      <c r="AA3400" s="18"/>
      <c r="AB3400" s="18"/>
      <c r="AC3400" s="18"/>
      <c r="AD3400" s="18"/>
    </row>
    <row r="3401">
      <c r="A3401" s="108">
        <v>2265.0</v>
      </c>
      <c r="B3401" s="108" t="s">
        <v>1584</v>
      </c>
      <c r="C3401" s="108" t="s">
        <v>405</v>
      </c>
      <c r="D3401" s="115"/>
      <c r="E3401" s="115" t="s">
        <v>2765</v>
      </c>
      <c r="F3401" s="115"/>
      <c r="G3401" s="115" t="s">
        <v>10770</v>
      </c>
      <c r="H3401" s="115" t="s">
        <v>10771</v>
      </c>
      <c r="I3401" s="115" t="s">
        <v>1722</v>
      </c>
      <c r="J3401" s="115" t="s">
        <v>10773</v>
      </c>
      <c r="K3401" s="115" t="s">
        <v>1927</v>
      </c>
      <c r="L3401" s="138"/>
      <c r="M3401" s="111"/>
      <c r="N3401" s="18"/>
      <c r="O3401" s="18"/>
      <c r="P3401" s="18"/>
      <c r="Q3401" s="18"/>
      <c r="R3401" s="18"/>
      <c r="S3401" s="18"/>
      <c r="T3401" s="15"/>
      <c r="U3401" s="18"/>
      <c r="V3401" s="18"/>
      <c r="W3401" s="18"/>
      <c r="X3401" s="18"/>
      <c r="Y3401" s="18"/>
      <c r="Z3401" s="18"/>
      <c r="AA3401" s="18"/>
      <c r="AB3401" s="18"/>
      <c r="AC3401" s="18"/>
      <c r="AD3401" s="18"/>
    </row>
    <row r="3402">
      <c r="A3402" s="108">
        <v>2266.0</v>
      </c>
      <c r="B3402" s="108" t="s">
        <v>1584</v>
      </c>
      <c r="C3402" s="108" t="s">
        <v>405</v>
      </c>
      <c r="D3402" s="115"/>
      <c r="E3402" s="115" t="s">
        <v>2765</v>
      </c>
      <c r="F3402" s="115"/>
      <c r="G3402" s="115" t="s">
        <v>10770</v>
      </c>
      <c r="H3402" s="115" t="s">
        <v>10771</v>
      </c>
      <c r="I3402" s="115" t="s">
        <v>1722</v>
      </c>
      <c r="J3402" s="115" t="s">
        <v>10774</v>
      </c>
      <c r="K3402" s="115" t="s">
        <v>1930</v>
      </c>
      <c r="L3402" s="138"/>
      <c r="M3402" s="111"/>
      <c r="N3402" s="18"/>
      <c r="O3402" s="18"/>
      <c r="P3402" s="18"/>
      <c r="Q3402" s="18"/>
      <c r="R3402" s="18"/>
      <c r="S3402" s="18"/>
      <c r="T3402" s="15"/>
      <c r="U3402" s="18"/>
      <c r="V3402" s="18"/>
      <c r="W3402" s="18"/>
      <c r="X3402" s="18"/>
      <c r="Y3402" s="18"/>
      <c r="Z3402" s="18"/>
      <c r="AA3402" s="18"/>
      <c r="AB3402" s="18"/>
      <c r="AC3402" s="18"/>
      <c r="AD3402" s="18"/>
    </row>
    <row r="3403">
      <c r="A3403" s="108">
        <v>2263.0</v>
      </c>
      <c r="B3403" s="108" t="s">
        <v>1584</v>
      </c>
      <c r="C3403" s="108" t="s">
        <v>405</v>
      </c>
      <c r="D3403" s="115"/>
      <c r="E3403" s="115" t="s">
        <v>2825</v>
      </c>
      <c r="F3403" s="115"/>
      <c r="G3403" s="115" t="s">
        <v>10775</v>
      </c>
      <c r="H3403" s="115" t="s">
        <v>10776</v>
      </c>
      <c r="I3403" s="115" t="s">
        <v>1715</v>
      </c>
      <c r="J3403" s="115" t="s">
        <v>10777</v>
      </c>
      <c r="K3403" s="115" t="s">
        <v>1717</v>
      </c>
      <c r="L3403" s="138"/>
      <c r="M3403" s="111"/>
      <c r="N3403" s="18"/>
      <c r="O3403" s="18"/>
      <c r="P3403" s="18"/>
      <c r="Q3403" s="18"/>
      <c r="R3403" s="18"/>
      <c r="S3403" s="18"/>
      <c r="T3403" s="15"/>
      <c r="U3403" s="18"/>
      <c r="V3403" s="18"/>
      <c r="W3403" s="18"/>
      <c r="X3403" s="18"/>
      <c r="Y3403" s="18"/>
      <c r="Z3403" s="18"/>
      <c r="AA3403" s="18"/>
      <c r="AB3403" s="18"/>
      <c r="AC3403" s="18"/>
      <c r="AD3403" s="18"/>
    </row>
    <row r="3404">
      <c r="A3404" s="108">
        <v>2242.0</v>
      </c>
      <c r="B3404" s="108" t="s">
        <v>1584</v>
      </c>
      <c r="C3404" s="108" t="s">
        <v>405</v>
      </c>
      <c r="D3404" s="115"/>
      <c r="E3404" s="115" t="s">
        <v>2749</v>
      </c>
      <c r="F3404" s="115"/>
      <c r="G3404" s="115" t="s">
        <v>10778</v>
      </c>
      <c r="H3404" s="115" t="s">
        <v>10779</v>
      </c>
      <c r="I3404" s="115" t="s">
        <v>1681</v>
      </c>
      <c r="J3404" s="115" t="s">
        <v>10780</v>
      </c>
      <c r="K3404" s="115" t="s">
        <v>6249</v>
      </c>
      <c r="L3404" s="138"/>
      <c r="M3404" s="111"/>
      <c r="N3404" s="18"/>
      <c r="O3404" s="18"/>
      <c r="P3404" s="18"/>
      <c r="Q3404" s="18"/>
      <c r="R3404" s="18"/>
      <c r="S3404" s="18"/>
      <c r="T3404" s="15"/>
      <c r="U3404" s="18"/>
      <c r="V3404" s="18"/>
      <c r="W3404" s="18"/>
      <c r="X3404" s="18"/>
      <c r="Y3404" s="18"/>
      <c r="Z3404" s="18"/>
      <c r="AA3404" s="18"/>
      <c r="AB3404" s="18"/>
      <c r="AC3404" s="18"/>
      <c r="AD3404" s="18"/>
    </row>
    <row r="3405">
      <c r="A3405" s="108">
        <v>2245.0</v>
      </c>
      <c r="B3405" s="108" t="s">
        <v>1584</v>
      </c>
      <c r="C3405" s="108" t="s">
        <v>405</v>
      </c>
      <c r="D3405" s="115"/>
      <c r="E3405" s="115" t="s">
        <v>1604</v>
      </c>
      <c r="F3405" s="115"/>
      <c r="G3405" s="115" t="s">
        <v>10781</v>
      </c>
      <c r="H3405" s="115" t="s">
        <v>10782</v>
      </c>
      <c r="I3405" s="115" t="s">
        <v>1607</v>
      </c>
      <c r="J3405" s="115" t="s">
        <v>10783</v>
      </c>
      <c r="K3405" s="115" t="s">
        <v>10784</v>
      </c>
      <c r="L3405" s="138"/>
      <c r="M3405" s="111"/>
      <c r="N3405" s="18"/>
      <c r="O3405" s="113"/>
      <c r="P3405" s="113"/>
      <c r="Q3405" s="113"/>
      <c r="R3405" s="113"/>
      <c r="S3405" s="15"/>
      <c r="T3405" s="18"/>
      <c r="U3405" s="18"/>
      <c r="V3405" s="18"/>
      <c r="W3405" s="18"/>
      <c r="X3405" s="18"/>
      <c r="Y3405" s="18"/>
      <c r="Z3405" s="18"/>
      <c r="AA3405" s="18"/>
      <c r="AB3405" s="18"/>
      <c r="AC3405" s="18"/>
      <c r="AD3405" s="18"/>
    </row>
    <row r="3406">
      <c r="C3406" s="29" t="s">
        <v>998</v>
      </c>
      <c r="D3406" s="21"/>
      <c r="E3406" s="21" t="s">
        <v>1585</v>
      </c>
      <c r="F3406" s="21"/>
      <c r="G3406" s="21" t="s">
        <v>10785</v>
      </c>
      <c r="H3406" s="21" t="s">
        <v>10786</v>
      </c>
      <c r="I3406" s="21" t="s">
        <v>1588</v>
      </c>
      <c r="J3406" s="21" t="s">
        <v>10787</v>
      </c>
      <c r="K3406" s="20" t="s">
        <v>1812</v>
      </c>
      <c r="L3406" s="21"/>
      <c r="M3406" s="29"/>
      <c r="N3406" s="29"/>
    </row>
    <row r="3407">
      <c r="C3407" s="29" t="s">
        <v>998</v>
      </c>
      <c r="D3407" s="21"/>
      <c r="E3407" s="21" t="s">
        <v>1585</v>
      </c>
      <c r="F3407" s="21"/>
      <c r="G3407" s="21" t="s">
        <v>10788</v>
      </c>
      <c r="H3407" s="21" t="s">
        <v>10789</v>
      </c>
      <c r="I3407" s="21" t="s">
        <v>1588</v>
      </c>
      <c r="J3407" s="21" t="s">
        <v>10790</v>
      </c>
      <c r="K3407" s="20" t="s">
        <v>1812</v>
      </c>
      <c r="L3407" s="21"/>
      <c r="M3407" s="29"/>
      <c r="N3407" s="29"/>
    </row>
    <row r="3408">
      <c r="C3408" s="29" t="s">
        <v>998</v>
      </c>
      <c r="D3408" s="21"/>
      <c r="E3408" s="21" t="s">
        <v>1585</v>
      </c>
      <c r="F3408" s="21"/>
      <c r="G3408" s="21" t="s">
        <v>10791</v>
      </c>
      <c r="H3408" s="21" t="s">
        <v>10792</v>
      </c>
      <c r="I3408" s="21" t="s">
        <v>1588</v>
      </c>
      <c r="J3408" s="21" t="s">
        <v>10793</v>
      </c>
      <c r="K3408" s="20" t="s">
        <v>1812</v>
      </c>
      <c r="L3408" s="21"/>
      <c r="M3408" s="29"/>
      <c r="N3408" s="29"/>
    </row>
    <row r="3409">
      <c r="C3409" s="29" t="s">
        <v>998</v>
      </c>
      <c r="D3409" s="21"/>
      <c r="E3409" s="21" t="s">
        <v>1585</v>
      </c>
      <c r="F3409" s="21"/>
      <c r="G3409" s="21" t="s">
        <v>10794</v>
      </c>
      <c r="H3409" s="21" t="s">
        <v>10795</v>
      </c>
      <c r="I3409" s="21" t="s">
        <v>1588</v>
      </c>
      <c r="J3409" s="21" t="s">
        <v>10796</v>
      </c>
      <c r="K3409" s="20" t="s">
        <v>1812</v>
      </c>
      <c r="L3409" s="21"/>
      <c r="M3409" s="29"/>
      <c r="N3409" s="29"/>
    </row>
    <row r="3410">
      <c r="C3410" s="29" t="s">
        <v>998</v>
      </c>
      <c r="D3410" s="21"/>
      <c r="E3410" s="21" t="s">
        <v>1585</v>
      </c>
      <c r="F3410" s="21"/>
      <c r="G3410" s="21" t="s">
        <v>10797</v>
      </c>
      <c r="H3410" s="21" t="s">
        <v>10798</v>
      </c>
      <c r="I3410" s="21" t="s">
        <v>1588</v>
      </c>
      <c r="J3410" s="21" t="s">
        <v>10799</v>
      </c>
      <c r="K3410" s="20" t="s">
        <v>1812</v>
      </c>
      <c r="L3410" s="21"/>
      <c r="M3410" s="29"/>
      <c r="N3410" s="29"/>
    </row>
    <row r="3411">
      <c r="C3411" s="29" t="s">
        <v>998</v>
      </c>
      <c r="D3411" s="21"/>
      <c r="E3411" s="21" t="s">
        <v>1585</v>
      </c>
      <c r="F3411" s="21"/>
      <c r="G3411" s="21" t="s">
        <v>10800</v>
      </c>
      <c r="H3411" s="21" t="s">
        <v>10801</v>
      </c>
      <c r="I3411" s="21" t="s">
        <v>1588</v>
      </c>
      <c r="J3411" s="21" t="s">
        <v>10802</v>
      </c>
      <c r="K3411" s="20" t="s">
        <v>1812</v>
      </c>
      <c r="L3411" s="21"/>
      <c r="M3411" s="29"/>
      <c r="N3411" s="29"/>
    </row>
    <row r="3412">
      <c r="C3412" s="29" t="s">
        <v>998</v>
      </c>
      <c r="D3412" s="21"/>
      <c r="E3412" s="21" t="s">
        <v>1585</v>
      </c>
      <c r="F3412" s="21"/>
      <c r="G3412" s="21" t="s">
        <v>10803</v>
      </c>
      <c r="H3412" s="21" t="s">
        <v>10804</v>
      </c>
      <c r="I3412" s="21" t="s">
        <v>1588</v>
      </c>
      <c r="J3412" s="21" t="s">
        <v>10805</v>
      </c>
      <c r="K3412" s="20" t="s">
        <v>1812</v>
      </c>
      <c r="L3412" s="21"/>
      <c r="M3412" s="29"/>
      <c r="N3412" s="29"/>
    </row>
    <row r="3413">
      <c r="C3413" s="29" t="s">
        <v>998</v>
      </c>
      <c r="D3413" s="21"/>
      <c r="E3413" s="21" t="s">
        <v>1585</v>
      </c>
      <c r="F3413" s="21"/>
      <c r="G3413" s="21" t="s">
        <v>10806</v>
      </c>
      <c r="H3413" s="21" t="s">
        <v>10807</v>
      </c>
      <c r="I3413" s="21" t="s">
        <v>1588</v>
      </c>
      <c r="J3413" s="21" t="s">
        <v>10808</v>
      </c>
      <c r="K3413" s="20" t="s">
        <v>1812</v>
      </c>
      <c r="L3413" s="21"/>
      <c r="M3413" s="29"/>
      <c r="N3413" s="29"/>
    </row>
    <row r="3414">
      <c r="C3414" s="29" t="s">
        <v>998</v>
      </c>
      <c r="D3414" s="21"/>
      <c r="E3414" s="21" t="s">
        <v>1585</v>
      </c>
      <c r="F3414" s="21"/>
      <c r="G3414" s="21" t="s">
        <v>10809</v>
      </c>
      <c r="H3414" s="21" t="s">
        <v>10810</v>
      </c>
      <c r="I3414" s="21" t="s">
        <v>1588</v>
      </c>
      <c r="J3414" s="21" t="s">
        <v>10811</v>
      </c>
      <c r="K3414" s="20" t="s">
        <v>1812</v>
      </c>
      <c r="L3414" s="21"/>
      <c r="M3414" s="29"/>
      <c r="N3414" s="29"/>
    </row>
    <row r="3415">
      <c r="C3415" s="29" t="s">
        <v>998</v>
      </c>
      <c r="D3415" s="21"/>
      <c r="E3415" s="21" t="s">
        <v>1585</v>
      </c>
      <c r="F3415" s="21"/>
      <c r="G3415" s="21" t="s">
        <v>10812</v>
      </c>
      <c r="H3415" s="21" t="s">
        <v>10813</v>
      </c>
      <c r="I3415" s="21" t="s">
        <v>1588</v>
      </c>
      <c r="J3415" s="21" t="s">
        <v>10814</v>
      </c>
      <c r="K3415" s="20" t="s">
        <v>1812</v>
      </c>
      <c r="L3415" s="21"/>
      <c r="M3415" s="29"/>
      <c r="N3415" s="29"/>
    </row>
    <row r="3416">
      <c r="C3416" s="29" t="s">
        <v>998</v>
      </c>
      <c r="D3416" s="21"/>
      <c r="E3416" s="21" t="s">
        <v>1585</v>
      </c>
      <c r="F3416" s="21"/>
      <c r="G3416" s="21" t="s">
        <v>10815</v>
      </c>
      <c r="H3416" s="21" t="s">
        <v>10816</v>
      </c>
      <c r="I3416" s="21" t="s">
        <v>1588</v>
      </c>
      <c r="J3416" s="21" t="s">
        <v>10817</v>
      </c>
      <c r="K3416" s="20" t="s">
        <v>1812</v>
      </c>
      <c r="L3416" s="21"/>
      <c r="M3416" s="29"/>
      <c r="N3416" s="29"/>
    </row>
    <row r="3417">
      <c r="C3417" s="29" t="s">
        <v>998</v>
      </c>
      <c r="D3417" s="21"/>
      <c r="E3417" s="21" t="s">
        <v>1585</v>
      </c>
      <c r="F3417" s="21"/>
      <c r="G3417" s="21" t="s">
        <v>10818</v>
      </c>
      <c r="H3417" s="21" t="s">
        <v>10819</v>
      </c>
      <c r="I3417" s="21" t="s">
        <v>1588</v>
      </c>
      <c r="J3417" s="21" t="s">
        <v>10820</v>
      </c>
      <c r="K3417" s="20" t="s">
        <v>1812</v>
      </c>
      <c r="L3417" s="21"/>
      <c r="M3417" s="29"/>
      <c r="N3417" s="29"/>
    </row>
    <row r="3418">
      <c r="C3418" s="29" t="s">
        <v>998</v>
      </c>
      <c r="D3418" s="21"/>
      <c r="E3418" s="21" t="s">
        <v>1585</v>
      </c>
      <c r="F3418" s="21"/>
      <c r="G3418" s="21" t="s">
        <v>10821</v>
      </c>
      <c r="H3418" s="21" t="s">
        <v>10822</v>
      </c>
      <c r="I3418" s="21" t="s">
        <v>1588</v>
      </c>
      <c r="J3418" s="21" t="s">
        <v>10823</v>
      </c>
      <c r="K3418" s="20" t="s">
        <v>1812</v>
      </c>
      <c r="L3418" s="21"/>
      <c r="M3418" s="29"/>
      <c r="N3418" s="29"/>
    </row>
    <row r="3419">
      <c r="C3419" s="29" t="s">
        <v>998</v>
      </c>
      <c r="D3419" s="21"/>
      <c r="E3419" s="21" t="s">
        <v>1585</v>
      </c>
      <c r="F3419" s="21"/>
      <c r="G3419" s="21" t="s">
        <v>10824</v>
      </c>
      <c r="H3419" s="21" t="s">
        <v>10825</v>
      </c>
      <c r="I3419" s="21" t="s">
        <v>1588</v>
      </c>
      <c r="J3419" s="21" t="s">
        <v>10826</v>
      </c>
      <c r="K3419" s="20" t="s">
        <v>1812</v>
      </c>
      <c r="L3419" s="21"/>
      <c r="M3419" s="29"/>
      <c r="N3419" s="29"/>
    </row>
    <row r="3420">
      <c r="C3420" s="29" t="s">
        <v>998</v>
      </c>
      <c r="D3420" s="21"/>
      <c r="E3420" s="21" t="s">
        <v>1585</v>
      </c>
      <c r="F3420" s="21"/>
      <c r="G3420" s="21" t="s">
        <v>10827</v>
      </c>
      <c r="H3420" s="21" t="s">
        <v>10828</v>
      </c>
      <c r="I3420" s="21" t="s">
        <v>1588</v>
      </c>
      <c r="J3420" s="21" t="s">
        <v>10829</v>
      </c>
      <c r="K3420" s="20" t="s">
        <v>1812</v>
      </c>
      <c r="L3420" s="21"/>
      <c r="M3420" s="29"/>
      <c r="N3420" s="29"/>
    </row>
    <row r="3421">
      <c r="C3421" s="29" t="s">
        <v>998</v>
      </c>
      <c r="D3421" s="21"/>
      <c r="E3421" s="21" t="s">
        <v>1585</v>
      </c>
      <c r="F3421" s="21"/>
      <c r="G3421" s="21" t="s">
        <v>10830</v>
      </c>
      <c r="H3421" s="21" t="s">
        <v>10831</v>
      </c>
      <c r="I3421" s="21" t="s">
        <v>1588</v>
      </c>
      <c r="J3421" s="21" t="s">
        <v>10832</v>
      </c>
      <c r="K3421" s="20" t="s">
        <v>1812</v>
      </c>
      <c r="L3421" s="21"/>
      <c r="M3421" s="29"/>
      <c r="N3421" s="29"/>
    </row>
    <row r="3422">
      <c r="C3422" s="29" t="s">
        <v>998</v>
      </c>
      <c r="D3422" s="21"/>
      <c r="E3422" s="21" t="s">
        <v>1585</v>
      </c>
      <c r="F3422" s="21"/>
      <c r="G3422" s="21" t="s">
        <v>10833</v>
      </c>
      <c r="H3422" s="21" t="s">
        <v>10834</v>
      </c>
      <c r="I3422" s="21" t="s">
        <v>1588</v>
      </c>
      <c r="J3422" s="21" t="s">
        <v>10835</v>
      </c>
      <c r="K3422" s="20" t="s">
        <v>1812</v>
      </c>
      <c r="L3422" s="21"/>
      <c r="M3422" s="29"/>
      <c r="N3422" s="29"/>
    </row>
    <row r="3423">
      <c r="C3423" s="29" t="s">
        <v>998</v>
      </c>
      <c r="D3423" s="21"/>
      <c r="E3423" s="21" t="s">
        <v>1585</v>
      </c>
      <c r="F3423" s="21"/>
      <c r="G3423" s="21" t="s">
        <v>10836</v>
      </c>
      <c r="H3423" s="21" t="s">
        <v>10837</v>
      </c>
      <c r="I3423" s="21" t="s">
        <v>1588</v>
      </c>
      <c r="J3423" s="21" t="s">
        <v>10838</v>
      </c>
      <c r="K3423" s="20" t="s">
        <v>1812</v>
      </c>
      <c r="L3423" s="21"/>
      <c r="M3423" s="29"/>
      <c r="N3423" s="29"/>
    </row>
    <row r="3424">
      <c r="C3424" s="29" t="s">
        <v>998</v>
      </c>
      <c r="D3424" s="21"/>
      <c r="E3424" s="21" t="s">
        <v>1585</v>
      </c>
      <c r="F3424" s="21"/>
      <c r="G3424" s="21" t="s">
        <v>10839</v>
      </c>
      <c r="H3424" s="21" t="s">
        <v>10840</v>
      </c>
      <c r="I3424" s="21" t="s">
        <v>1588</v>
      </c>
      <c r="J3424" s="21" t="s">
        <v>10841</v>
      </c>
      <c r="K3424" s="20" t="s">
        <v>1812</v>
      </c>
      <c r="L3424" s="21"/>
      <c r="M3424" s="29"/>
      <c r="N3424" s="29"/>
    </row>
    <row r="3425">
      <c r="C3425" s="29" t="s">
        <v>998</v>
      </c>
      <c r="D3425" s="21"/>
      <c r="E3425" s="21" t="s">
        <v>1585</v>
      </c>
      <c r="F3425" s="21"/>
      <c r="G3425" s="21" t="s">
        <v>10842</v>
      </c>
      <c r="H3425" s="21" t="s">
        <v>10843</v>
      </c>
      <c r="I3425" s="21" t="s">
        <v>1588</v>
      </c>
      <c r="J3425" s="21" t="s">
        <v>10844</v>
      </c>
      <c r="K3425" s="20" t="s">
        <v>1812</v>
      </c>
      <c r="L3425" s="21"/>
      <c r="M3425" s="29"/>
      <c r="N3425" s="29"/>
    </row>
    <row r="3426">
      <c r="C3426" s="29" t="s">
        <v>998</v>
      </c>
      <c r="D3426" s="21"/>
      <c r="E3426" s="21" t="s">
        <v>1585</v>
      </c>
      <c r="F3426" s="21"/>
      <c r="G3426" s="21" t="s">
        <v>10845</v>
      </c>
      <c r="H3426" s="21" t="s">
        <v>10846</v>
      </c>
      <c r="I3426" s="21" t="s">
        <v>1588</v>
      </c>
      <c r="J3426" s="21" t="s">
        <v>10847</v>
      </c>
      <c r="K3426" s="20" t="s">
        <v>1812</v>
      </c>
      <c r="L3426" s="21"/>
      <c r="M3426" s="29"/>
      <c r="N3426" s="29"/>
    </row>
    <row r="3427">
      <c r="C3427" s="29" t="s">
        <v>998</v>
      </c>
      <c r="D3427" s="21"/>
      <c r="E3427" s="21" t="s">
        <v>1585</v>
      </c>
      <c r="F3427" s="21"/>
      <c r="G3427" s="21" t="s">
        <v>10848</v>
      </c>
      <c r="H3427" s="21" t="s">
        <v>10849</v>
      </c>
      <c r="I3427" s="21" t="s">
        <v>1588</v>
      </c>
      <c r="J3427" s="21" t="s">
        <v>10850</v>
      </c>
      <c r="K3427" s="20" t="s">
        <v>1971</v>
      </c>
      <c r="L3427" s="21"/>
      <c r="M3427" s="29"/>
      <c r="N3427" s="29"/>
    </row>
    <row r="3428">
      <c r="C3428" s="29" t="s">
        <v>998</v>
      </c>
      <c r="D3428" s="21"/>
      <c r="E3428" s="21" t="s">
        <v>1585</v>
      </c>
      <c r="F3428" s="21"/>
      <c r="G3428" s="21" t="s">
        <v>10851</v>
      </c>
      <c r="H3428" s="21" t="s">
        <v>10852</v>
      </c>
      <c r="I3428" s="21" t="s">
        <v>1588</v>
      </c>
      <c r="J3428" s="21" t="s">
        <v>10853</v>
      </c>
      <c r="K3428" s="20" t="s">
        <v>1971</v>
      </c>
      <c r="L3428" s="21"/>
      <c r="M3428" s="29"/>
      <c r="N3428" s="29"/>
    </row>
    <row r="3429">
      <c r="C3429" s="29" t="s">
        <v>998</v>
      </c>
      <c r="D3429" s="21"/>
      <c r="E3429" s="21" t="s">
        <v>1585</v>
      </c>
      <c r="F3429" s="21"/>
      <c r="G3429" s="21" t="s">
        <v>10854</v>
      </c>
      <c r="H3429" s="21" t="s">
        <v>10855</v>
      </c>
      <c r="I3429" s="21" t="s">
        <v>1588</v>
      </c>
      <c r="J3429" s="21" t="s">
        <v>10856</v>
      </c>
      <c r="K3429" s="20" t="s">
        <v>1971</v>
      </c>
      <c r="L3429" s="21"/>
      <c r="M3429" s="29"/>
      <c r="N3429" s="29"/>
    </row>
    <row r="3430">
      <c r="C3430" s="29" t="s">
        <v>998</v>
      </c>
      <c r="D3430" s="21"/>
      <c r="E3430" s="21" t="s">
        <v>1585</v>
      </c>
      <c r="F3430" s="21"/>
      <c r="G3430" s="21" t="s">
        <v>10857</v>
      </c>
      <c r="H3430" s="21" t="s">
        <v>10858</v>
      </c>
      <c r="I3430" s="21" t="s">
        <v>1588</v>
      </c>
      <c r="J3430" s="21" t="s">
        <v>10859</v>
      </c>
      <c r="K3430" s="20" t="s">
        <v>1971</v>
      </c>
      <c r="L3430" s="21"/>
      <c r="M3430" s="29"/>
      <c r="N3430" s="29"/>
    </row>
    <row r="3431">
      <c r="C3431" s="29" t="s">
        <v>998</v>
      </c>
      <c r="D3431" s="21"/>
      <c r="E3431" s="21" t="s">
        <v>1585</v>
      </c>
      <c r="F3431" s="21"/>
      <c r="G3431" s="21" t="s">
        <v>10860</v>
      </c>
      <c r="H3431" s="21" t="s">
        <v>10861</v>
      </c>
      <c r="I3431" s="21" t="s">
        <v>1588</v>
      </c>
      <c r="J3431" s="21" t="s">
        <v>10862</v>
      </c>
      <c r="K3431" s="20" t="s">
        <v>1971</v>
      </c>
      <c r="L3431" s="21"/>
      <c r="M3431" s="29"/>
      <c r="N3431" s="29"/>
    </row>
    <row r="3432">
      <c r="C3432" s="29" t="s">
        <v>998</v>
      </c>
      <c r="D3432" s="21"/>
      <c r="E3432" s="21" t="s">
        <v>1585</v>
      </c>
      <c r="F3432" s="21"/>
      <c r="G3432" s="21" t="s">
        <v>10863</v>
      </c>
      <c r="H3432" s="21" t="s">
        <v>10864</v>
      </c>
      <c r="I3432" s="21" t="s">
        <v>1588</v>
      </c>
      <c r="J3432" s="21" t="s">
        <v>10865</v>
      </c>
      <c r="K3432" s="20" t="s">
        <v>1971</v>
      </c>
      <c r="L3432" s="21"/>
      <c r="M3432" s="29"/>
      <c r="N3432" s="29"/>
    </row>
    <row r="3433">
      <c r="C3433" s="29" t="s">
        <v>998</v>
      </c>
      <c r="D3433" s="21"/>
      <c r="E3433" s="21" t="s">
        <v>1585</v>
      </c>
      <c r="F3433" s="21"/>
      <c r="G3433" s="21" t="s">
        <v>10866</v>
      </c>
      <c r="H3433" s="21" t="s">
        <v>10867</v>
      </c>
      <c r="I3433" s="21" t="s">
        <v>1588</v>
      </c>
      <c r="J3433" s="21" t="s">
        <v>10868</v>
      </c>
      <c r="K3433" s="20" t="s">
        <v>1971</v>
      </c>
      <c r="L3433" s="21"/>
      <c r="M3433" s="29"/>
      <c r="N3433" s="29"/>
    </row>
    <row r="3434">
      <c r="C3434" s="29" t="s">
        <v>998</v>
      </c>
      <c r="D3434" s="21"/>
      <c r="E3434" s="21" t="s">
        <v>1585</v>
      </c>
      <c r="F3434" s="21"/>
      <c r="G3434" s="21" t="s">
        <v>10869</v>
      </c>
      <c r="H3434" s="21" t="s">
        <v>10870</v>
      </c>
      <c r="I3434" s="21" t="s">
        <v>1588</v>
      </c>
      <c r="J3434" s="21" t="s">
        <v>10871</v>
      </c>
      <c r="K3434" s="20" t="s">
        <v>1971</v>
      </c>
      <c r="L3434" s="21"/>
      <c r="M3434" s="29"/>
      <c r="N3434" s="29"/>
    </row>
    <row r="3435">
      <c r="C3435" s="29" t="s">
        <v>998</v>
      </c>
      <c r="D3435" s="21"/>
      <c r="E3435" s="21" t="s">
        <v>1585</v>
      </c>
      <c r="F3435" s="21"/>
      <c r="G3435" s="21" t="s">
        <v>10872</v>
      </c>
      <c r="H3435" s="21" t="s">
        <v>10873</v>
      </c>
      <c r="I3435" s="21" t="s">
        <v>1588</v>
      </c>
      <c r="J3435" s="21" t="s">
        <v>10874</v>
      </c>
      <c r="K3435" s="20" t="s">
        <v>1971</v>
      </c>
      <c r="L3435" s="21"/>
      <c r="M3435" s="29"/>
      <c r="N3435" s="29"/>
    </row>
    <row r="3436">
      <c r="C3436" s="29" t="s">
        <v>998</v>
      </c>
      <c r="D3436" s="29"/>
      <c r="E3436" s="29" t="s">
        <v>1585</v>
      </c>
      <c r="F3436" s="12"/>
      <c r="G3436" s="12" t="s">
        <v>999</v>
      </c>
      <c r="H3436" s="29" t="s">
        <v>10875</v>
      </c>
      <c r="I3436" s="29" t="s">
        <v>1588</v>
      </c>
      <c r="J3436" s="29" t="s">
        <v>10876</v>
      </c>
      <c r="K3436" s="12" t="s">
        <v>1971</v>
      </c>
      <c r="L3436" s="20"/>
      <c r="M3436" s="29"/>
    </row>
    <row r="3437">
      <c r="C3437" s="29" t="s">
        <v>998</v>
      </c>
      <c r="D3437" s="21"/>
      <c r="E3437" s="21" t="s">
        <v>1585</v>
      </c>
      <c r="F3437" s="21"/>
      <c r="G3437" s="21" t="s">
        <v>10877</v>
      </c>
      <c r="H3437" s="21" t="s">
        <v>10875</v>
      </c>
      <c r="I3437" s="21" t="s">
        <v>1588</v>
      </c>
      <c r="J3437" s="21" t="s">
        <v>10876</v>
      </c>
      <c r="K3437" s="20" t="s">
        <v>1971</v>
      </c>
      <c r="L3437" s="21"/>
      <c r="M3437" s="29"/>
      <c r="N3437" s="29"/>
    </row>
    <row r="3438">
      <c r="C3438" s="29" t="s">
        <v>998</v>
      </c>
      <c r="D3438" s="21"/>
      <c r="E3438" s="21" t="s">
        <v>1585</v>
      </c>
      <c r="F3438" s="21"/>
      <c r="G3438" s="21" t="s">
        <v>10878</v>
      </c>
      <c r="H3438" s="21" t="s">
        <v>10879</v>
      </c>
      <c r="I3438" s="21" t="s">
        <v>1588</v>
      </c>
      <c r="J3438" s="21" t="s">
        <v>10880</v>
      </c>
      <c r="K3438" s="20" t="s">
        <v>1971</v>
      </c>
      <c r="L3438" s="21"/>
      <c r="M3438" s="29"/>
      <c r="N3438" s="29"/>
    </row>
    <row r="3439">
      <c r="C3439" s="29" t="s">
        <v>998</v>
      </c>
      <c r="D3439" s="29"/>
      <c r="E3439" s="29" t="s">
        <v>1585</v>
      </c>
      <c r="F3439" s="12"/>
      <c r="G3439" s="12" t="s">
        <v>999</v>
      </c>
      <c r="H3439" s="29" t="s">
        <v>10881</v>
      </c>
      <c r="I3439" s="29" t="s">
        <v>1588</v>
      </c>
      <c r="J3439" s="29" t="s">
        <v>10882</v>
      </c>
      <c r="K3439" s="12" t="s">
        <v>1971</v>
      </c>
      <c r="L3439" s="12"/>
      <c r="M3439" s="29"/>
    </row>
    <row r="3440">
      <c r="C3440" s="29" t="s">
        <v>998</v>
      </c>
      <c r="D3440" s="21"/>
      <c r="E3440" s="21" t="s">
        <v>1585</v>
      </c>
      <c r="F3440" s="21"/>
      <c r="G3440" s="21" t="s">
        <v>10883</v>
      </c>
      <c r="H3440" s="21" t="s">
        <v>10881</v>
      </c>
      <c r="I3440" s="21" t="s">
        <v>1588</v>
      </c>
      <c r="J3440" s="21" t="s">
        <v>10882</v>
      </c>
      <c r="K3440" s="20" t="s">
        <v>1971</v>
      </c>
      <c r="L3440" s="21"/>
      <c r="M3440" s="29"/>
      <c r="N3440" s="29"/>
    </row>
    <row r="3441">
      <c r="C3441" s="29" t="s">
        <v>998</v>
      </c>
      <c r="D3441" s="21"/>
      <c r="E3441" s="21" t="s">
        <v>1585</v>
      </c>
      <c r="F3441" s="21"/>
      <c r="G3441" s="21" t="s">
        <v>10884</v>
      </c>
      <c r="H3441" s="21" t="s">
        <v>10885</v>
      </c>
      <c r="I3441" s="21" t="s">
        <v>1588</v>
      </c>
      <c r="J3441" s="21" t="s">
        <v>10886</v>
      </c>
      <c r="K3441" s="20" t="s">
        <v>1971</v>
      </c>
      <c r="L3441" s="21"/>
      <c r="M3441" s="29"/>
      <c r="N3441" s="29"/>
    </row>
    <row r="3442">
      <c r="C3442" s="29" t="s">
        <v>998</v>
      </c>
      <c r="D3442" s="21"/>
      <c r="E3442" s="21" t="s">
        <v>1585</v>
      </c>
      <c r="F3442" s="21"/>
      <c r="G3442" s="21" t="s">
        <v>10887</v>
      </c>
      <c r="H3442" s="21" t="s">
        <v>10888</v>
      </c>
      <c r="I3442" s="21" t="s">
        <v>1588</v>
      </c>
      <c r="J3442" s="21" t="s">
        <v>10889</v>
      </c>
      <c r="K3442" s="20" t="s">
        <v>1971</v>
      </c>
      <c r="L3442" s="21"/>
      <c r="M3442" s="29"/>
      <c r="N3442" s="29"/>
    </row>
    <row r="3443">
      <c r="C3443" s="12" t="s">
        <v>998</v>
      </c>
      <c r="D3443" s="12" t="s">
        <v>999</v>
      </c>
      <c r="E3443" s="12" t="s">
        <v>4183</v>
      </c>
      <c r="F3443" s="12" t="s">
        <v>1001</v>
      </c>
      <c r="G3443" s="12" t="s">
        <v>10890</v>
      </c>
      <c r="H3443" s="12" t="s">
        <v>10891</v>
      </c>
      <c r="I3443" s="12" t="s">
        <v>1715</v>
      </c>
      <c r="J3443" s="12" t="s">
        <v>10892</v>
      </c>
      <c r="K3443" s="12" t="s">
        <v>1717</v>
      </c>
      <c r="L3443" s="12" t="s">
        <v>1718</v>
      </c>
    </row>
    <row r="3444">
      <c r="C3444" s="12" t="s">
        <v>998</v>
      </c>
      <c r="D3444" s="12" t="s">
        <v>999</v>
      </c>
      <c r="E3444" s="12" t="s">
        <v>1656</v>
      </c>
      <c r="F3444" s="12" t="s">
        <v>1001</v>
      </c>
      <c r="G3444" s="12" t="s">
        <v>10893</v>
      </c>
      <c r="H3444" s="12" t="s">
        <v>10894</v>
      </c>
      <c r="I3444" s="12" t="s">
        <v>1637</v>
      </c>
      <c r="J3444" s="12" t="s">
        <v>10895</v>
      </c>
      <c r="K3444" s="12" t="s">
        <v>1829</v>
      </c>
      <c r="L3444" s="12" t="s">
        <v>1830</v>
      </c>
    </row>
    <row r="3445">
      <c r="C3445" s="12" t="s">
        <v>998</v>
      </c>
      <c r="D3445" s="12" t="s">
        <v>999</v>
      </c>
      <c r="E3445" s="12" t="s">
        <v>1654</v>
      </c>
      <c r="F3445" s="12" t="s">
        <v>1001</v>
      </c>
      <c r="G3445" s="12" t="s">
        <v>10896</v>
      </c>
      <c r="H3445" s="12" t="s">
        <v>10897</v>
      </c>
      <c r="I3445" s="12" t="s">
        <v>1600</v>
      </c>
      <c r="J3445" s="12" t="s">
        <v>10898</v>
      </c>
      <c r="K3445" s="12" t="s">
        <v>2048</v>
      </c>
      <c r="L3445" s="12" t="s">
        <v>2049</v>
      </c>
    </row>
    <row r="3446">
      <c r="C3446" s="12" t="s">
        <v>998</v>
      </c>
      <c r="D3446" s="12" t="s">
        <v>999</v>
      </c>
      <c r="E3446" s="12" t="s">
        <v>1654</v>
      </c>
      <c r="F3446" s="12" t="s">
        <v>1001</v>
      </c>
      <c r="G3446" s="12" t="s">
        <v>10899</v>
      </c>
      <c r="H3446" s="12" t="s">
        <v>10900</v>
      </c>
      <c r="I3446" s="12" t="s">
        <v>1600</v>
      </c>
      <c r="J3446" s="12" t="s">
        <v>10901</v>
      </c>
      <c r="K3446" s="12" t="s">
        <v>1602</v>
      </c>
      <c r="L3446" s="12" t="s">
        <v>1603</v>
      </c>
    </row>
    <row r="3447">
      <c r="C3447" s="12" t="s">
        <v>998</v>
      </c>
      <c r="D3447" s="12" t="s">
        <v>999</v>
      </c>
      <c r="E3447" s="12" t="s">
        <v>1654</v>
      </c>
      <c r="F3447" s="12" t="s">
        <v>1001</v>
      </c>
      <c r="G3447" s="12" t="s">
        <v>10899</v>
      </c>
      <c r="H3447" s="12" t="s">
        <v>10900</v>
      </c>
      <c r="I3447" s="12" t="s">
        <v>1600</v>
      </c>
      <c r="J3447" s="12" t="s">
        <v>10902</v>
      </c>
      <c r="K3447" s="12" t="s">
        <v>1782</v>
      </c>
      <c r="L3447" s="12" t="s">
        <v>1783</v>
      </c>
    </row>
    <row r="3448">
      <c r="C3448" s="12" t="s">
        <v>998</v>
      </c>
      <c r="D3448" s="12" t="s">
        <v>999</v>
      </c>
      <c r="E3448" s="12" t="s">
        <v>1678</v>
      </c>
      <c r="F3448" s="12" t="s">
        <v>1001</v>
      </c>
      <c r="G3448" s="12" t="s">
        <v>10903</v>
      </c>
      <c r="H3448" s="12" t="s">
        <v>10904</v>
      </c>
      <c r="I3448" s="12" t="s">
        <v>1681</v>
      </c>
      <c r="J3448" s="12" t="s">
        <v>10905</v>
      </c>
      <c r="K3448" s="12" t="s">
        <v>1683</v>
      </c>
      <c r="L3448" s="12" t="s">
        <v>1684</v>
      </c>
    </row>
    <row r="3449">
      <c r="C3449" s="12" t="s">
        <v>998</v>
      </c>
      <c r="D3449" s="12" t="s">
        <v>999</v>
      </c>
      <c r="E3449" s="12" t="s">
        <v>1729</v>
      </c>
      <c r="F3449" s="12" t="s">
        <v>1001</v>
      </c>
      <c r="G3449" s="12" t="s">
        <v>10906</v>
      </c>
      <c r="H3449" s="12" t="s">
        <v>10907</v>
      </c>
      <c r="I3449" s="12" t="s">
        <v>1607</v>
      </c>
      <c r="J3449" s="12" t="s">
        <v>10908</v>
      </c>
      <c r="K3449" s="12" t="s">
        <v>4224</v>
      </c>
      <c r="L3449" s="12" t="s">
        <v>4225</v>
      </c>
    </row>
    <row r="3450">
      <c r="A3450" s="108">
        <v>2282.0</v>
      </c>
      <c r="B3450" s="108" t="s">
        <v>1584</v>
      </c>
      <c r="C3450" s="108" t="s">
        <v>411</v>
      </c>
      <c r="D3450" s="108"/>
      <c r="E3450" s="108" t="s">
        <v>2825</v>
      </c>
      <c r="F3450" s="108"/>
      <c r="G3450" s="108" t="s">
        <v>10909</v>
      </c>
      <c r="H3450" s="108" t="s">
        <v>10910</v>
      </c>
      <c r="I3450" s="108" t="s">
        <v>1715</v>
      </c>
      <c r="J3450" s="108" t="s">
        <v>10911</v>
      </c>
      <c r="K3450" s="108" t="s">
        <v>1717</v>
      </c>
      <c r="L3450" s="138"/>
      <c r="M3450" s="111"/>
      <c r="N3450" s="18"/>
      <c r="O3450" s="113"/>
      <c r="P3450" s="113"/>
      <c r="Q3450" s="113"/>
      <c r="R3450" s="113"/>
      <c r="S3450" s="15"/>
      <c r="T3450" s="18"/>
      <c r="U3450" s="18"/>
      <c r="V3450" s="18"/>
      <c r="W3450" s="18"/>
      <c r="X3450" s="18"/>
      <c r="Y3450" s="18"/>
      <c r="Z3450" s="18"/>
      <c r="AA3450" s="18"/>
      <c r="AB3450" s="18"/>
      <c r="AC3450" s="18"/>
      <c r="AD3450" s="18"/>
    </row>
    <row r="3451">
      <c r="A3451" s="108">
        <v>2280.0</v>
      </c>
      <c r="B3451" s="108" t="s">
        <v>1584</v>
      </c>
      <c r="C3451" s="108" t="s">
        <v>411</v>
      </c>
      <c r="D3451" s="108"/>
      <c r="E3451" s="108" t="s">
        <v>1585</v>
      </c>
      <c r="F3451" s="108"/>
      <c r="G3451" s="108" t="s">
        <v>10912</v>
      </c>
      <c r="H3451" s="108" t="s">
        <v>10913</v>
      </c>
      <c r="I3451" s="108" t="s">
        <v>1588</v>
      </c>
      <c r="J3451" s="108" t="s">
        <v>10914</v>
      </c>
      <c r="K3451" s="108" t="s">
        <v>1876</v>
      </c>
      <c r="L3451" s="138"/>
      <c r="M3451" s="108" t="s">
        <v>10915</v>
      </c>
      <c r="N3451" s="18"/>
      <c r="O3451" s="113"/>
      <c r="P3451" s="113"/>
      <c r="Q3451" s="18"/>
      <c r="R3451" s="18"/>
      <c r="S3451" s="15"/>
      <c r="T3451" s="18"/>
      <c r="U3451" s="18"/>
      <c r="V3451" s="18"/>
      <c r="W3451" s="18"/>
      <c r="X3451" s="18"/>
      <c r="Y3451" s="18"/>
      <c r="Z3451" s="18"/>
      <c r="AA3451" s="18"/>
      <c r="AB3451" s="18"/>
      <c r="AC3451" s="18"/>
      <c r="AD3451" s="18"/>
    </row>
    <row r="3452">
      <c r="A3452" s="108">
        <v>2281.0</v>
      </c>
      <c r="B3452" s="108" t="s">
        <v>1584</v>
      </c>
      <c r="C3452" s="108" t="s">
        <v>411</v>
      </c>
      <c r="D3452" s="108"/>
      <c r="E3452" s="108" t="s">
        <v>1585</v>
      </c>
      <c r="F3452" s="108"/>
      <c r="G3452" s="108" t="s">
        <v>10916</v>
      </c>
      <c r="H3452" s="108" t="s">
        <v>10917</v>
      </c>
      <c r="I3452" s="108" t="s">
        <v>1588</v>
      </c>
      <c r="J3452" s="108" t="s">
        <v>10918</v>
      </c>
      <c r="K3452" s="108" t="s">
        <v>1876</v>
      </c>
      <c r="L3452" s="138"/>
      <c r="M3452" s="108" t="s">
        <v>10915</v>
      </c>
      <c r="N3452" s="18"/>
      <c r="O3452" s="113"/>
      <c r="P3452" s="113"/>
      <c r="Q3452" s="113"/>
      <c r="R3452" s="113"/>
      <c r="S3452" s="15"/>
      <c r="T3452" s="18"/>
      <c r="U3452" s="18"/>
      <c r="V3452" s="18"/>
      <c r="W3452" s="18"/>
      <c r="X3452" s="18"/>
      <c r="Y3452" s="18"/>
      <c r="Z3452" s="18"/>
      <c r="AA3452" s="18"/>
      <c r="AB3452" s="18"/>
      <c r="AC3452" s="18"/>
      <c r="AD3452" s="18"/>
    </row>
    <row r="3453">
      <c r="A3453" s="108">
        <v>2283.0</v>
      </c>
      <c r="B3453" s="108" t="s">
        <v>1584</v>
      </c>
      <c r="C3453" s="108" t="s">
        <v>411</v>
      </c>
      <c r="D3453" s="108"/>
      <c r="E3453" s="108" t="s">
        <v>2765</v>
      </c>
      <c r="F3453" s="108"/>
      <c r="G3453" s="108" t="s">
        <v>411</v>
      </c>
      <c r="H3453" s="108" t="s">
        <v>10919</v>
      </c>
      <c r="I3453" s="108" t="s">
        <v>1722</v>
      </c>
      <c r="J3453" s="108" t="s">
        <v>10920</v>
      </c>
      <c r="K3453" s="108" t="s">
        <v>4784</v>
      </c>
      <c r="L3453" s="138"/>
      <c r="M3453" s="111"/>
      <c r="N3453" s="18"/>
      <c r="O3453" s="113"/>
      <c r="P3453" s="113"/>
      <c r="Q3453" s="113"/>
      <c r="R3453" s="113"/>
      <c r="S3453" s="15"/>
      <c r="T3453" s="18"/>
      <c r="U3453" s="18"/>
      <c r="V3453" s="18"/>
      <c r="W3453" s="18"/>
      <c r="X3453" s="18"/>
      <c r="Y3453" s="18"/>
      <c r="Z3453" s="18"/>
      <c r="AA3453" s="18"/>
      <c r="AB3453" s="18"/>
      <c r="AC3453" s="18"/>
      <c r="AD3453" s="18"/>
    </row>
    <row r="3454">
      <c r="A3454" s="126">
        <v>2288.0</v>
      </c>
      <c r="B3454" s="127" t="s">
        <v>1711</v>
      </c>
      <c r="C3454" s="127" t="s">
        <v>416</v>
      </c>
      <c r="D3454" s="127"/>
      <c r="E3454" s="127" t="s">
        <v>1678</v>
      </c>
      <c r="F3454" s="128"/>
      <c r="G3454" s="128" t="s">
        <v>10921</v>
      </c>
      <c r="H3454" s="128" t="s">
        <v>10922</v>
      </c>
      <c r="I3454" s="128" t="s">
        <v>1681</v>
      </c>
      <c r="J3454" s="128" t="s">
        <v>10923</v>
      </c>
      <c r="K3454" s="130" t="s">
        <v>6770</v>
      </c>
      <c r="L3454" s="128" t="s">
        <v>10166</v>
      </c>
      <c r="M3454" s="145"/>
    </row>
    <row r="3455">
      <c r="A3455" s="119">
        <v>2342.0</v>
      </c>
      <c r="B3455" s="120" t="s">
        <v>1685</v>
      </c>
      <c r="C3455" s="120" t="s">
        <v>416</v>
      </c>
      <c r="D3455" s="120"/>
      <c r="E3455" s="120" t="s">
        <v>1719</v>
      </c>
      <c r="F3455" s="121"/>
      <c r="G3455" s="121" t="s">
        <v>10924</v>
      </c>
      <c r="H3455" s="121" t="s">
        <v>10925</v>
      </c>
      <c r="I3455" s="121" t="s">
        <v>1722</v>
      </c>
      <c r="J3455" s="121" t="s">
        <v>10926</v>
      </c>
      <c r="K3455" s="123" t="s">
        <v>10927</v>
      </c>
      <c r="L3455" s="121" t="s">
        <v>10928</v>
      </c>
      <c r="M3455" s="147"/>
    </row>
    <row r="3456">
      <c r="A3456" s="119">
        <v>2343.0</v>
      </c>
      <c r="B3456" s="120" t="s">
        <v>1685</v>
      </c>
      <c r="C3456" s="120" t="s">
        <v>416</v>
      </c>
      <c r="D3456" s="120"/>
      <c r="E3456" s="120" t="s">
        <v>1719</v>
      </c>
      <c r="F3456" s="121"/>
      <c r="G3456" s="121" t="s">
        <v>10924</v>
      </c>
      <c r="H3456" s="121" t="s">
        <v>10925</v>
      </c>
      <c r="I3456" s="121" t="s">
        <v>1722</v>
      </c>
      <c r="J3456" s="121" t="s">
        <v>10926</v>
      </c>
      <c r="K3456" s="123" t="s">
        <v>10927</v>
      </c>
      <c r="L3456" s="121" t="s">
        <v>10928</v>
      </c>
      <c r="M3456" s="147"/>
    </row>
    <row r="3457">
      <c r="A3457" s="119">
        <v>2346.0</v>
      </c>
      <c r="B3457" s="120" t="s">
        <v>1685</v>
      </c>
      <c r="C3457" s="120" t="s">
        <v>416</v>
      </c>
      <c r="D3457" s="120"/>
      <c r="E3457" s="120" t="s">
        <v>1719</v>
      </c>
      <c r="F3457" s="121"/>
      <c r="G3457" s="121" t="s">
        <v>10929</v>
      </c>
      <c r="H3457" s="121" t="s">
        <v>10930</v>
      </c>
      <c r="I3457" s="121" t="s">
        <v>1722</v>
      </c>
      <c r="J3457" s="121" t="s">
        <v>10931</v>
      </c>
      <c r="K3457" s="123" t="s">
        <v>10927</v>
      </c>
      <c r="L3457" s="121" t="s">
        <v>10928</v>
      </c>
      <c r="M3457" s="147"/>
    </row>
    <row r="3458">
      <c r="A3458" s="119">
        <v>2289.0</v>
      </c>
      <c r="B3458" s="120" t="s">
        <v>1685</v>
      </c>
      <c r="C3458" s="120" t="s">
        <v>416</v>
      </c>
      <c r="D3458" s="120"/>
      <c r="E3458" s="120" t="s">
        <v>1729</v>
      </c>
      <c r="F3458" s="121"/>
      <c r="G3458" s="121" t="s">
        <v>10932</v>
      </c>
      <c r="H3458" s="121" t="s">
        <v>10933</v>
      </c>
      <c r="I3458" s="121" t="s">
        <v>1607</v>
      </c>
      <c r="J3458" s="121" t="s">
        <v>10934</v>
      </c>
      <c r="K3458" s="123" t="s">
        <v>3548</v>
      </c>
      <c r="L3458" s="121" t="s">
        <v>3549</v>
      </c>
      <c r="M3458" s="147"/>
    </row>
    <row r="3459">
      <c r="A3459" s="119">
        <v>2296.0</v>
      </c>
      <c r="B3459" s="120" t="s">
        <v>1685</v>
      </c>
      <c r="C3459" s="120" t="s">
        <v>416</v>
      </c>
      <c r="D3459" s="120"/>
      <c r="E3459" s="120" t="s">
        <v>1729</v>
      </c>
      <c r="F3459" s="121"/>
      <c r="G3459" s="121" t="s">
        <v>10935</v>
      </c>
      <c r="H3459" s="121" t="s">
        <v>10933</v>
      </c>
      <c r="I3459" s="121" t="s">
        <v>1607</v>
      </c>
      <c r="J3459" s="121" t="s">
        <v>10936</v>
      </c>
      <c r="K3459" s="123" t="s">
        <v>10937</v>
      </c>
      <c r="L3459" s="121" t="s">
        <v>10938</v>
      </c>
      <c r="M3459" s="147"/>
    </row>
    <row r="3460">
      <c r="A3460" s="119">
        <v>2302.0</v>
      </c>
      <c r="B3460" s="120" t="s">
        <v>1685</v>
      </c>
      <c r="C3460" s="120" t="s">
        <v>416</v>
      </c>
      <c r="D3460" s="120"/>
      <c r="E3460" s="120" t="s">
        <v>1729</v>
      </c>
      <c r="F3460" s="121"/>
      <c r="G3460" s="121" t="s">
        <v>10939</v>
      </c>
      <c r="H3460" s="121" t="s">
        <v>10933</v>
      </c>
      <c r="I3460" s="121" t="s">
        <v>1607</v>
      </c>
      <c r="J3460" s="121" t="s">
        <v>10940</v>
      </c>
      <c r="K3460" s="123" t="s">
        <v>10941</v>
      </c>
      <c r="L3460" s="121" t="s">
        <v>10942</v>
      </c>
      <c r="M3460" s="147"/>
    </row>
    <row r="3461">
      <c r="A3461" s="119">
        <v>2312.0</v>
      </c>
      <c r="B3461" s="120" t="s">
        <v>1685</v>
      </c>
      <c r="C3461" s="120" t="s">
        <v>416</v>
      </c>
      <c r="D3461" s="120"/>
      <c r="E3461" s="120" t="s">
        <v>1729</v>
      </c>
      <c r="F3461" s="121"/>
      <c r="G3461" s="121" t="s">
        <v>10943</v>
      </c>
      <c r="H3461" s="121" t="s">
        <v>10944</v>
      </c>
      <c r="I3461" s="121" t="s">
        <v>1607</v>
      </c>
      <c r="J3461" s="121" t="s">
        <v>10945</v>
      </c>
      <c r="K3461" s="123" t="s">
        <v>10946</v>
      </c>
      <c r="L3461" s="121" t="s">
        <v>10947</v>
      </c>
      <c r="M3461" s="147"/>
    </row>
    <row r="3462">
      <c r="A3462" s="119">
        <v>2314.0</v>
      </c>
      <c r="B3462" s="120" t="s">
        <v>1685</v>
      </c>
      <c r="C3462" s="120" t="s">
        <v>416</v>
      </c>
      <c r="D3462" s="120"/>
      <c r="E3462" s="120" t="s">
        <v>1729</v>
      </c>
      <c r="F3462" s="121"/>
      <c r="G3462" s="121" t="s">
        <v>10948</v>
      </c>
      <c r="H3462" s="121" t="s">
        <v>10949</v>
      </c>
      <c r="I3462" s="121" t="s">
        <v>1607</v>
      </c>
      <c r="J3462" s="121" t="s">
        <v>10950</v>
      </c>
      <c r="K3462" s="123" t="s">
        <v>10951</v>
      </c>
      <c r="L3462" s="121" t="s">
        <v>10952</v>
      </c>
      <c r="M3462" s="147"/>
    </row>
    <row r="3463">
      <c r="A3463" s="126">
        <v>2286.0</v>
      </c>
      <c r="B3463" s="127" t="s">
        <v>1711</v>
      </c>
      <c r="C3463" s="127" t="s">
        <v>416</v>
      </c>
      <c r="D3463" s="127"/>
      <c r="E3463" s="127" t="s">
        <v>1678</v>
      </c>
      <c r="F3463" s="128"/>
      <c r="G3463" s="128" t="s">
        <v>10953</v>
      </c>
      <c r="H3463" s="128" t="s">
        <v>10954</v>
      </c>
      <c r="I3463" s="128" t="s">
        <v>1681</v>
      </c>
      <c r="J3463" s="128" t="s">
        <v>10955</v>
      </c>
      <c r="K3463" s="130" t="s">
        <v>4464</v>
      </c>
      <c r="L3463" s="128" t="s">
        <v>4465</v>
      </c>
      <c r="M3463" s="145"/>
    </row>
    <row r="3464">
      <c r="A3464" s="119">
        <v>2285.0</v>
      </c>
      <c r="B3464" s="120" t="s">
        <v>1685</v>
      </c>
      <c r="C3464" s="120" t="s">
        <v>416</v>
      </c>
      <c r="D3464" s="120"/>
      <c r="E3464" s="120" t="s">
        <v>1678</v>
      </c>
      <c r="F3464" s="121"/>
      <c r="G3464" s="121" t="s">
        <v>10956</v>
      </c>
      <c r="H3464" s="121" t="s">
        <v>10957</v>
      </c>
      <c r="I3464" s="121" t="s">
        <v>1681</v>
      </c>
      <c r="J3464" s="121" t="s">
        <v>10958</v>
      </c>
      <c r="K3464" s="123" t="s">
        <v>4469</v>
      </c>
      <c r="L3464" s="121" t="s">
        <v>4470</v>
      </c>
      <c r="M3464" s="147"/>
    </row>
    <row r="3465">
      <c r="A3465" s="119">
        <v>2315.0</v>
      </c>
      <c r="B3465" s="120" t="s">
        <v>1685</v>
      </c>
      <c r="C3465" s="120" t="s">
        <v>416</v>
      </c>
      <c r="D3465" s="120"/>
      <c r="E3465" s="120" t="s">
        <v>1656</v>
      </c>
      <c r="F3465" s="121"/>
      <c r="G3465" s="121" t="s">
        <v>10959</v>
      </c>
      <c r="H3465" s="121" t="s">
        <v>10960</v>
      </c>
      <c r="I3465" s="121" t="s">
        <v>1637</v>
      </c>
      <c r="J3465" s="121" t="s">
        <v>10961</v>
      </c>
      <c r="K3465" s="123" t="s">
        <v>1829</v>
      </c>
      <c r="L3465" s="121" t="s">
        <v>1830</v>
      </c>
      <c r="M3465" s="147"/>
    </row>
    <row r="3466">
      <c r="A3466" s="126">
        <v>2316.0</v>
      </c>
      <c r="B3466" s="127" t="s">
        <v>1711</v>
      </c>
      <c r="C3466" s="127" t="s">
        <v>416</v>
      </c>
      <c r="D3466" s="127"/>
      <c r="E3466" s="127" t="s">
        <v>1656</v>
      </c>
      <c r="F3466" s="128"/>
      <c r="G3466" s="128" t="s">
        <v>10959</v>
      </c>
      <c r="H3466" s="128" t="s">
        <v>10960</v>
      </c>
      <c r="I3466" s="128" t="s">
        <v>1637</v>
      </c>
      <c r="J3466" s="128" t="s">
        <v>10962</v>
      </c>
      <c r="K3466" s="130" t="s">
        <v>2253</v>
      </c>
      <c r="L3466" s="128" t="s">
        <v>2254</v>
      </c>
      <c r="M3466" s="145"/>
    </row>
    <row r="3467">
      <c r="A3467" s="126">
        <v>2317.0</v>
      </c>
      <c r="B3467" s="127" t="s">
        <v>1711</v>
      </c>
      <c r="C3467" s="127" t="s">
        <v>416</v>
      </c>
      <c r="D3467" s="127"/>
      <c r="E3467" s="127" t="s">
        <v>1656</v>
      </c>
      <c r="F3467" s="128"/>
      <c r="G3467" s="128" t="s">
        <v>10959</v>
      </c>
      <c r="H3467" s="128" t="s">
        <v>10960</v>
      </c>
      <c r="I3467" s="128" t="s">
        <v>1637</v>
      </c>
      <c r="J3467" s="128" t="s">
        <v>10963</v>
      </c>
      <c r="K3467" s="130" t="s">
        <v>1754</v>
      </c>
      <c r="L3467" s="128" t="s">
        <v>1755</v>
      </c>
      <c r="M3467" s="145"/>
    </row>
    <row r="3468">
      <c r="A3468" s="119">
        <v>2341.0</v>
      </c>
      <c r="B3468" s="120" t="s">
        <v>1685</v>
      </c>
      <c r="C3468" s="120" t="s">
        <v>416</v>
      </c>
      <c r="D3468" s="120"/>
      <c r="E3468" s="120" t="s">
        <v>1712</v>
      </c>
      <c r="F3468" s="121"/>
      <c r="G3468" s="121" t="s">
        <v>10964</v>
      </c>
      <c r="H3468" s="121" t="s">
        <v>10965</v>
      </c>
      <c r="I3468" s="121" t="s">
        <v>1715</v>
      </c>
      <c r="J3468" s="121" t="s">
        <v>10966</v>
      </c>
      <c r="K3468" s="123" t="s">
        <v>1717</v>
      </c>
      <c r="L3468" s="121" t="s">
        <v>1718</v>
      </c>
      <c r="M3468" s="147"/>
    </row>
    <row r="3469">
      <c r="A3469" s="108">
        <v>2318.0</v>
      </c>
      <c r="B3469" s="108" t="s">
        <v>1584</v>
      </c>
      <c r="C3469" s="153" t="s">
        <v>416</v>
      </c>
      <c r="D3469" s="141"/>
      <c r="E3469" s="141" t="s">
        <v>2783</v>
      </c>
      <c r="F3469" s="142"/>
      <c r="G3469" s="142" t="s">
        <v>10967</v>
      </c>
      <c r="H3469" s="142" t="s">
        <v>10968</v>
      </c>
      <c r="I3469" s="142" t="s">
        <v>2784</v>
      </c>
      <c r="J3469" s="142" t="s">
        <v>10969</v>
      </c>
      <c r="K3469" s="141" t="s">
        <v>2786</v>
      </c>
      <c r="L3469" s="138"/>
      <c r="M3469" s="111"/>
      <c r="N3469" s="18"/>
      <c r="O3469" s="113"/>
      <c r="P3469" s="113"/>
      <c r="Q3469" s="113"/>
      <c r="R3469" s="113"/>
      <c r="S3469" s="15"/>
      <c r="T3469" s="18"/>
      <c r="U3469" s="18"/>
      <c r="V3469" s="18"/>
      <c r="W3469" s="18"/>
      <c r="X3469" s="18"/>
      <c r="Y3469" s="18"/>
      <c r="Z3469" s="18"/>
      <c r="AA3469" s="18"/>
      <c r="AB3469" s="18"/>
      <c r="AC3469" s="18"/>
      <c r="AD3469" s="18"/>
    </row>
    <row r="3470">
      <c r="A3470" s="126">
        <v>2348.0</v>
      </c>
      <c r="B3470" s="127" t="s">
        <v>1711</v>
      </c>
      <c r="C3470" s="127" t="s">
        <v>416</v>
      </c>
      <c r="D3470" s="127"/>
      <c r="E3470" s="127" t="s">
        <v>1719</v>
      </c>
      <c r="F3470" s="128"/>
      <c r="G3470" s="128" t="s">
        <v>10970</v>
      </c>
      <c r="H3470" s="128" t="s">
        <v>10971</v>
      </c>
      <c r="I3470" s="128" t="s">
        <v>1722</v>
      </c>
      <c r="J3470" s="128" t="s">
        <v>10972</v>
      </c>
      <c r="K3470" s="130" t="s">
        <v>1890</v>
      </c>
      <c r="L3470" s="128" t="s">
        <v>1891</v>
      </c>
      <c r="M3470" s="145"/>
    </row>
    <row r="3471">
      <c r="A3471" s="119">
        <v>2350.0</v>
      </c>
      <c r="B3471" s="120" t="s">
        <v>1685</v>
      </c>
      <c r="C3471" s="120" t="s">
        <v>416</v>
      </c>
      <c r="D3471" s="120"/>
      <c r="E3471" s="120" t="s">
        <v>1654</v>
      </c>
      <c r="F3471" s="121"/>
      <c r="G3471" s="121" t="s">
        <v>10973</v>
      </c>
      <c r="H3471" s="121" t="s">
        <v>10974</v>
      </c>
      <c r="I3471" s="121" t="s">
        <v>1600</v>
      </c>
      <c r="J3471" s="121" t="s">
        <v>10975</v>
      </c>
      <c r="K3471" s="123" t="s">
        <v>3304</v>
      </c>
      <c r="L3471" s="121" t="s">
        <v>3305</v>
      </c>
      <c r="M3471" s="147"/>
    </row>
    <row r="3472">
      <c r="A3472" s="119">
        <v>2352.0</v>
      </c>
      <c r="B3472" s="120" t="s">
        <v>1685</v>
      </c>
      <c r="C3472" s="120" t="s">
        <v>416</v>
      </c>
      <c r="D3472" s="120"/>
      <c r="E3472" s="120" t="s">
        <v>1654</v>
      </c>
      <c r="F3472" s="121"/>
      <c r="G3472" s="121" t="s">
        <v>10973</v>
      </c>
      <c r="H3472" s="121" t="s">
        <v>10974</v>
      </c>
      <c r="I3472" s="121" t="s">
        <v>1600</v>
      </c>
      <c r="J3472" s="121" t="s">
        <v>10976</v>
      </c>
      <c r="K3472" s="123" t="s">
        <v>3307</v>
      </c>
      <c r="L3472" s="121" t="s">
        <v>3308</v>
      </c>
      <c r="M3472" s="147"/>
    </row>
    <row r="3473">
      <c r="A3473" s="119">
        <v>2354.0</v>
      </c>
      <c r="B3473" s="120" t="s">
        <v>1685</v>
      </c>
      <c r="C3473" s="120" t="s">
        <v>416</v>
      </c>
      <c r="D3473" s="120"/>
      <c r="E3473" s="120" t="s">
        <v>1654</v>
      </c>
      <c r="F3473" s="121"/>
      <c r="G3473" s="121" t="s">
        <v>10973</v>
      </c>
      <c r="H3473" s="121" t="s">
        <v>10974</v>
      </c>
      <c r="I3473" s="121" t="s">
        <v>1600</v>
      </c>
      <c r="J3473" s="121" t="s">
        <v>10977</v>
      </c>
      <c r="K3473" s="123" t="s">
        <v>3312</v>
      </c>
      <c r="L3473" s="121" t="s">
        <v>3313</v>
      </c>
      <c r="M3473" s="147"/>
    </row>
    <row r="3474">
      <c r="A3474" s="108">
        <v>2319.0</v>
      </c>
      <c r="B3474" s="108" t="s">
        <v>1584</v>
      </c>
      <c r="C3474" s="153" t="s">
        <v>416</v>
      </c>
      <c r="D3474" s="141"/>
      <c r="E3474" s="141" t="s">
        <v>2783</v>
      </c>
      <c r="F3474" s="142"/>
      <c r="G3474" s="142" t="s">
        <v>10978</v>
      </c>
      <c r="H3474" s="142" t="s">
        <v>10979</v>
      </c>
      <c r="I3474" s="142" t="s">
        <v>2784</v>
      </c>
      <c r="J3474" s="142" t="s">
        <v>10980</v>
      </c>
      <c r="K3474" s="141" t="s">
        <v>2786</v>
      </c>
      <c r="L3474" s="138"/>
      <c r="M3474" s="111"/>
      <c r="N3474" s="18"/>
      <c r="O3474" s="113"/>
      <c r="P3474" s="113"/>
      <c r="Q3474" s="113"/>
      <c r="R3474" s="113"/>
      <c r="S3474" s="15"/>
      <c r="T3474" s="18"/>
      <c r="U3474" s="18"/>
      <c r="V3474" s="18"/>
      <c r="W3474" s="18"/>
      <c r="X3474" s="18"/>
      <c r="Y3474" s="18"/>
      <c r="Z3474" s="18"/>
      <c r="AA3474" s="18"/>
      <c r="AB3474" s="18"/>
      <c r="AC3474" s="18"/>
      <c r="AD3474" s="18"/>
    </row>
    <row r="3475">
      <c r="A3475" s="119">
        <v>2320.0</v>
      </c>
      <c r="B3475" s="120" t="s">
        <v>1685</v>
      </c>
      <c r="C3475" s="120" t="s">
        <v>416</v>
      </c>
      <c r="D3475" s="120"/>
      <c r="E3475" s="120" t="s">
        <v>2783</v>
      </c>
      <c r="F3475" s="121"/>
      <c r="G3475" s="121" t="s">
        <v>10981</v>
      </c>
      <c r="H3475" s="121" t="s">
        <v>10982</v>
      </c>
      <c r="I3475" s="121" t="s">
        <v>2784</v>
      </c>
      <c r="J3475" s="121" t="s">
        <v>10983</v>
      </c>
      <c r="K3475" s="123" t="s">
        <v>2786</v>
      </c>
      <c r="L3475" s="121" t="s">
        <v>2787</v>
      </c>
      <c r="M3475" s="147"/>
    </row>
    <row r="3476">
      <c r="A3476" s="108">
        <v>2321.0</v>
      </c>
      <c r="B3476" s="108" t="s">
        <v>1584</v>
      </c>
      <c r="C3476" s="153" t="s">
        <v>416</v>
      </c>
      <c r="D3476" s="141"/>
      <c r="E3476" s="141" t="s">
        <v>2783</v>
      </c>
      <c r="F3476" s="142"/>
      <c r="G3476" s="142" t="s">
        <v>10981</v>
      </c>
      <c r="H3476" s="142" t="s">
        <v>10982</v>
      </c>
      <c r="I3476" s="142" t="s">
        <v>2784</v>
      </c>
      <c r="J3476" s="142" t="s">
        <v>10983</v>
      </c>
      <c r="K3476" s="141" t="s">
        <v>2786</v>
      </c>
      <c r="L3476" s="138"/>
      <c r="M3476" s="111"/>
      <c r="N3476" s="18"/>
      <c r="O3476" s="113"/>
      <c r="P3476" s="113"/>
      <c r="Q3476" s="113"/>
      <c r="R3476" s="113"/>
      <c r="S3476" s="15"/>
      <c r="T3476" s="18"/>
      <c r="U3476" s="18"/>
      <c r="V3476" s="18"/>
      <c r="W3476" s="18"/>
      <c r="X3476" s="18"/>
      <c r="Y3476" s="18"/>
      <c r="Z3476" s="18"/>
      <c r="AA3476" s="18"/>
      <c r="AB3476" s="18"/>
      <c r="AC3476" s="18"/>
      <c r="AD3476" s="18"/>
    </row>
    <row r="3477">
      <c r="A3477" s="119">
        <v>2284.0</v>
      </c>
      <c r="B3477" s="120" t="s">
        <v>1685</v>
      </c>
      <c r="C3477" s="120" t="s">
        <v>416</v>
      </c>
      <c r="D3477" s="120"/>
      <c r="E3477" s="120" t="s">
        <v>1678</v>
      </c>
      <c r="F3477" s="121"/>
      <c r="G3477" s="121" t="s">
        <v>10984</v>
      </c>
      <c r="H3477" s="121" t="s">
        <v>10985</v>
      </c>
      <c r="I3477" s="121" t="s">
        <v>1681</v>
      </c>
      <c r="J3477" s="121" t="s">
        <v>10986</v>
      </c>
      <c r="K3477" s="123" t="s">
        <v>4469</v>
      </c>
      <c r="L3477" s="121" t="s">
        <v>4470</v>
      </c>
      <c r="M3477" s="147"/>
    </row>
    <row r="3478">
      <c r="A3478" s="119">
        <v>2290.0</v>
      </c>
      <c r="B3478" s="120" t="s">
        <v>1685</v>
      </c>
      <c r="C3478" s="120" t="s">
        <v>416</v>
      </c>
      <c r="D3478" s="120"/>
      <c r="E3478" s="120" t="s">
        <v>1729</v>
      </c>
      <c r="F3478" s="121"/>
      <c r="G3478" s="121" t="s">
        <v>10987</v>
      </c>
      <c r="H3478" s="121" t="s">
        <v>10988</v>
      </c>
      <c r="I3478" s="121" t="s">
        <v>1607</v>
      </c>
      <c r="J3478" s="121" t="s">
        <v>10989</v>
      </c>
      <c r="K3478" s="123" t="s">
        <v>10937</v>
      </c>
      <c r="L3478" s="121" t="s">
        <v>10938</v>
      </c>
      <c r="M3478" s="147"/>
    </row>
    <row r="3479">
      <c r="A3479" s="119">
        <v>2297.0</v>
      </c>
      <c r="B3479" s="120" t="s">
        <v>1685</v>
      </c>
      <c r="C3479" s="120" t="s">
        <v>416</v>
      </c>
      <c r="D3479" s="120"/>
      <c r="E3479" s="120" t="s">
        <v>1729</v>
      </c>
      <c r="F3479" s="121"/>
      <c r="G3479" s="121" t="s">
        <v>10990</v>
      </c>
      <c r="H3479" s="121" t="s">
        <v>10988</v>
      </c>
      <c r="I3479" s="121" t="s">
        <v>1607</v>
      </c>
      <c r="J3479" s="121" t="s">
        <v>10991</v>
      </c>
      <c r="K3479" s="123" t="s">
        <v>10941</v>
      </c>
      <c r="L3479" s="121" t="s">
        <v>10942</v>
      </c>
      <c r="M3479" s="147"/>
    </row>
    <row r="3480">
      <c r="A3480" s="119">
        <v>2303.0</v>
      </c>
      <c r="B3480" s="120" t="s">
        <v>1685</v>
      </c>
      <c r="C3480" s="120" t="s">
        <v>416</v>
      </c>
      <c r="D3480" s="120"/>
      <c r="E3480" s="120" t="s">
        <v>1729</v>
      </c>
      <c r="F3480" s="121"/>
      <c r="G3480" s="121" t="s">
        <v>10992</v>
      </c>
      <c r="H3480" s="121" t="s">
        <v>10988</v>
      </c>
      <c r="I3480" s="121" t="s">
        <v>1607</v>
      </c>
      <c r="J3480" s="121" t="s">
        <v>10993</v>
      </c>
      <c r="K3480" s="123" t="s">
        <v>10946</v>
      </c>
      <c r="L3480" s="121" t="s">
        <v>10947</v>
      </c>
      <c r="M3480" s="147"/>
    </row>
    <row r="3481">
      <c r="A3481" s="119">
        <v>2291.0</v>
      </c>
      <c r="B3481" s="120" t="s">
        <v>1685</v>
      </c>
      <c r="C3481" s="120" t="s">
        <v>416</v>
      </c>
      <c r="D3481" s="120"/>
      <c r="E3481" s="120" t="s">
        <v>1729</v>
      </c>
      <c r="F3481" s="121"/>
      <c r="G3481" s="121" t="s">
        <v>10994</v>
      </c>
      <c r="H3481" s="121" t="s">
        <v>10995</v>
      </c>
      <c r="I3481" s="121" t="s">
        <v>1607</v>
      </c>
      <c r="J3481" s="121" t="s">
        <v>10996</v>
      </c>
      <c r="K3481" s="123" t="s">
        <v>10937</v>
      </c>
      <c r="L3481" s="121" t="s">
        <v>10938</v>
      </c>
      <c r="M3481" s="147"/>
    </row>
    <row r="3482">
      <c r="A3482" s="119">
        <v>2298.0</v>
      </c>
      <c r="B3482" s="120" t="s">
        <v>1685</v>
      </c>
      <c r="C3482" s="120" t="s">
        <v>416</v>
      </c>
      <c r="D3482" s="120"/>
      <c r="E3482" s="120" t="s">
        <v>1729</v>
      </c>
      <c r="F3482" s="121"/>
      <c r="G3482" s="121" t="s">
        <v>10997</v>
      </c>
      <c r="H3482" s="121" t="s">
        <v>10995</v>
      </c>
      <c r="I3482" s="121" t="s">
        <v>1607</v>
      </c>
      <c r="J3482" s="121" t="s">
        <v>10998</v>
      </c>
      <c r="K3482" s="123" t="s">
        <v>10941</v>
      </c>
      <c r="L3482" s="121" t="s">
        <v>10942</v>
      </c>
      <c r="M3482" s="147"/>
    </row>
    <row r="3483">
      <c r="A3483" s="119">
        <v>2304.0</v>
      </c>
      <c r="B3483" s="120" t="s">
        <v>1685</v>
      </c>
      <c r="C3483" s="120" t="s">
        <v>416</v>
      </c>
      <c r="D3483" s="120"/>
      <c r="E3483" s="120" t="s">
        <v>1729</v>
      </c>
      <c r="F3483" s="121"/>
      <c r="G3483" s="121" t="s">
        <v>10999</v>
      </c>
      <c r="H3483" s="121" t="s">
        <v>10995</v>
      </c>
      <c r="I3483" s="121" t="s">
        <v>1607</v>
      </c>
      <c r="J3483" s="121" t="s">
        <v>11000</v>
      </c>
      <c r="K3483" s="123" t="s">
        <v>10946</v>
      </c>
      <c r="L3483" s="121" t="s">
        <v>10947</v>
      </c>
      <c r="M3483" s="147"/>
    </row>
    <row r="3484">
      <c r="A3484" s="119">
        <v>2292.0</v>
      </c>
      <c r="B3484" s="120" t="s">
        <v>1685</v>
      </c>
      <c r="C3484" s="120" t="s">
        <v>416</v>
      </c>
      <c r="D3484" s="120"/>
      <c r="E3484" s="120" t="s">
        <v>1729</v>
      </c>
      <c r="F3484" s="121"/>
      <c r="G3484" s="121" t="s">
        <v>11001</v>
      </c>
      <c r="H3484" s="121" t="s">
        <v>11002</v>
      </c>
      <c r="I3484" s="121" t="s">
        <v>1607</v>
      </c>
      <c r="J3484" s="121" t="s">
        <v>11003</v>
      </c>
      <c r="K3484" s="123" t="s">
        <v>10937</v>
      </c>
      <c r="L3484" s="121" t="s">
        <v>10938</v>
      </c>
      <c r="M3484" s="147"/>
    </row>
    <row r="3485">
      <c r="A3485" s="119">
        <v>2299.0</v>
      </c>
      <c r="B3485" s="120" t="s">
        <v>1685</v>
      </c>
      <c r="C3485" s="120" t="s">
        <v>416</v>
      </c>
      <c r="D3485" s="120"/>
      <c r="E3485" s="120" t="s">
        <v>1729</v>
      </c>
      <c r="F3485" s="121"/>
      <c r="G3485" s="121" t="s">
        <v>11004</v>
      </c>
      <c r="H3485" s="121" t="s">
        <v>11002</v>
      </c>
      <c r="I3485" s="121" t="s">
        <v>1607</v>
      </c>
      <c r="J3485" s="121" t="s">
        <v>11005</v>
      </c>
      <c r="K3485" s="123" t="s">
        <v>10941</v>
      </c>
      <c r="L3485" s="121" t="s">
        <v>10942</v>
      </c>
      <c r="M3485" s="147"/>
    </row>
    <row r="3486">
      <c r="A3486" s="119">
        <v>2305.0</v>
      </c>
      <c r="B3486" s="120" t="s">
        <v>1685</v>
      </c>
      <c r="C3486" s="120" t="s">
        <v>416</v>
      </c>
      <c r="D3486" s="120"/>
      <c r="E3486" s="120" t="s">
        <v>1729</v>
      </c>
      <c r="F3486" s="121"/>
      <c r="G3486" s="121" t="s">
        <v>11006</v>
      </c>
      <c r="H3486" s="121" t="s">
        <v>11002</v>
      </c>
      <c r="I3486" s="121" t="s">
        <v>1607</v>
      </c>
      <c r="J3486" s="121" t="s">
        <v>11007</v>
      </c>
      <c r="K3486" s="123" t="s">
        <v>10946</v>
      </c>
      <c r="L3486" s="121" t="s">
        <v>10947</v>
      </c>
      <c r="M3486" s="147"/>
    </row>
    <row r="3487">
      <c r="A3487" s="119">
        <v>2293.0</v>
      </c>
      <c r="B3487" s="120" t="s">
        <v>1685</v>
      </c>
      <c r="C3487" s="120" t="s">
        <v>416</v>
      </c>
      <c r="D3487" s="120"/>
      <c r="E3487" s="120" t="s">
        <v>1729</v>
      </c>
      <c r="F3487" s="121"/>
      <c r="G3487" s="121" t="s">
        <v>11008</v>
      </c>
      <c r="H3487" s="121" t="s">
        <v>11009</v>
      </c>
      <c r="I3487" s="121" t="s">
        <v>1607</v>
      </c>
      <c r="J3487" s="121" t="s">
        <v>11010</v>
      </c>
      <c r="K3487" s="123" t="s">
        <v>10937</v>
      </c>
      <c r="L3487" s="121" t="s">
        <v>10938</v>
      </c>
      <c r="M3487" s="147"/>
    </row>
    <row r="3488">
      <c r="A3488" s="119">
        <v>2300.0</v>
      </c>
      <c r="B3488" s="120" t="s">
        <v>1685</v>
      </c>
      <c r="C3488" s="120" t="s">
        <v>416</v>
      </c>
      <c r="D3488" s="120"/>
      <c r="E3488" s="120" t="s">
        <v>1729</v>
      </c>
      <c r="F3488" s="121"/>
      <c r="G3488" s="121" t="s">
        <v>11011</v>
      </c>
      <c r="H3488" s="121" t="s">
        <v>11009</v>
      </c>
      <c r="I3488" s="121" t="s">
        <v>1607</v>
      </c>
      <c r="J3488" s="121" t="s">
        <v>11012</v>
      </c>
      <c r="K3488" s="123" t="s">
        <v>10941</v>
      </c>
      <c r="L3488" s="121" t="s">
        <v>10942</v>
      </c>
      <c r="M3488" s="147"/>
    </row>
    <row r="3489">
      <c r="A3489" s="119">
        <v>2306.0</v>
      </c>
      <c r="B3489" s="120" t="s">
        <v>1685</v>
      </c>
      <c r="C3489" s="120" t="s">
        <v>416</v>
      </c>
      <c r="D3489" s="120"/>
      <c r="E3489" s="120" t="s">
        <v>1729</v>
      </c>
      <c r="F3489" s="121"/>
      <c r="G3489" s="121" t="s">
        <v>11013</v>
      </c>
      <c r="H3489" s="121" t="s">
        <v>11009</v>
      </c>
      <c r="I3489" s="121" t="s">
        <v>1607</v>
      </c>
      <c r="J3489" s="121" t="s">
        <v>11014</v>
      </c>
      <c r="K3489" s="123" t="s">
        <v>10946</v>
      </c>
      <c r="L3489" s="121" t="s">
        <v>10947</v>
      </c>
      <c r="M3489" s="147"/>
    </row>
    <row r="3490">
      <c r="A3490" s="119">
        <v>2294.0</v>
      </c>
      <c r="B3490" s="120" t="s">
        <v>1685</v>
      </c>
      <c r="C3490" s="120" t="s">
        <v>416</v>
      </c>
      <c r="D3490" s="120"/>
      <c r="E3490" s="120" t="s">
        <v>1729</v>
      </c>
      <c r="F3490" s="121"/>
      <c r="G3490" s="121" t="s">
        <v>11015</v>
      </c>
      <c r="H3490" s="121" t="s">
        <v>11016</v>
      </c>
      <c r="I3490" s="121" t="s">
        <v>1607</v>
      </c>
      <c r="J3490" s="121" t="s">
        <v>11017</v>
      </c>
      <c r="K3490" s="123" t="s">
        <v>10937</v>
      </c>
      <c r="L3490" s="121" t="s">
        <v>10938</v>
      </c>
      <c r="M3490" s="147"/>
    </row>
    <row r="3491">
      <c r="A3491" s="119">
        <v>2301.0</v>
      </c>
      <c r="B3491" s="120" t="s">
        <v>1685</v>
      </c>
      <c r="C3491" s="120" t="s">
        <v>416</v>
      </c>
      <c r="D3491" s="120"/>
      <c r="E3491" s="120" t="s">
        <v>1729</v>
      </c>
      <c r="F3491" s="121"/>
      <c r="G3491" s="121" t="s">
        <v>11018</v>
      </c>
      <c r="H3491" s="121" t="s">
        <v>11016</v>
      </c>
      <c r="I3491" s="121" t="s">
        <v>1607</v>
      </c>
      <c r="J3491" s="121" t="s">
        <v>11019</v>
      </c>
      <c r="K3491" s="123" t="s">
        <v>10941</v>
      </c>
      <c r="L3491" s="121" t="s">
        <v>10942</v>
      </c>
      <c r="M3491" s="147"/>
    </row>
    <row r="3492">
      <c r="A3492" s="119">
        <v>2307.0</v>
      </c>
      <c r="B3492" s="120" t="s">
        <v>1685</v>
      </c>
      <c r="C3492" s="120" t="s">
        <v>416</v>
      </c>
      <c r="D3492" s="120"/>
      <c r="E3492" s="120" t="s">
        <v>1729</v>
      </c>
      <c r="F3492" s="121"/>
      <c r="G3492" s="121" t="s">
        <v>11020</v>
      </c>
      <c r="H3492" s="121" t="s">
        <v>11016</v>
      </c>
      <c r="I3492" s="121" t="s">
        <v>1607</v>
      </c>
      <c r="J3492" s="121" t="s">
        <v>11021</v>
      </c>
      <c r="K3492" s="123" t="s">
        <v>10946</v>
      </c>
      <c r="L3492" s="121" t="s">
        <v>10947</v>
      </c>
      <c r="M3492" s="147"/>
    </row>
    <row r="3493">
      <c r="A3493" s="119">
        <v>2295.0</v>
      </c>
      <c r="B3493" s="120" t="s">
        <v>1685</v>
      </c>
      <c r="C3493" s="120" t="s">
        <v>416</v>
      </c>
      <c r="D3493" s="120"/>
      <c r="E3493" s="120" t="s">
        <v>1729</v>
      </c>
      <c r="F3493" s="121"/>
      <c r="G3493" s="121" t="s">
        <v>11022</v>
      </c>
      <c r="H3493" s="121" t="s">
        <v>11023</v>
      </c>
      <c r="I3493" s="121" t="s">
        <v>1607</v>
      </c>
      <c r="J3493" s="121" t="s">
        <v>11024</v>
      </c>
      <c r="K3493" s="123" t="s">
        <v>10937</v>
      </c>
      <c r="L3493" s="121" t="s">
        <v>10938</v>
      </c>
      <c r="M3493" s="147"/>
    </row>
    <row r="3494">
      <c r="A3494" s="119">
        <v>2308.0</v>
      </c>
      <c r="B3494" s="120" t="s">
        <v>1685</v>
      </c>
      <c r="C3494" s="120" t="s">
        <v>416</v>
      </c>
      <c r="D3494" s="120"/>
      <c r="E3494" s="120" t="s">
        <v>1729</v>
      </c>
      <c r="F3494" s="121"/>
      <c r="G3494" s="121" t="s">
        <v>11025</v>
      </c>
      <c r="H3494" s="121" t="s">
        <v>11023</v>
      </c>
      <c r="I3494" s="121" t="s">
        <v>1607</v>
      </c>
      <c r="J3494" s="121" t="s">
        <v>11026</v>
      </c>
      <c r="K3494" s="123" t="s">
        <v>10946</v>
      </c>
      <c r="L3494" s="121" t="s">
        <v>10947</v>
      </c>
      <c r="M3494" s="147"/>
    </row>
    <row r="3495">
      <c r="A3495" s="119">
        <v>2309.0</v>
      </c>
      <c r="B3495" s="120" t="s">
        <v>1685</v>
      </c>
      <c r="C3495" s="120" t="s">
        <v>416</v>
      </c>
      <c r="D3495" s="120"/>
      <c r="E3495" s="120" t="s">
        <v>1729</v>
      </c>
      <c r="F3495" s="121"/>
      <c r="G3495" s="121" t="s">
        <v>11027</v>
      </c>
      <c r="H3495" s="121" t="s">
        <v>11028</v>
      </c>
      <c r="I3495" s="121" t="s">
        <v>1607</v>
      </c>
      <c r="J3495" s="121" t="s">
        <v>11029</v>
      </c>
      <c r="K3495" s="123" t="s">
        <v>10946</v>
      </c>
      <c r="L3495" s="121" t="s">
        <v>10947</v>
      </c>
      <c r="M3495" s="147"/>
    </row>
    <row r="3496">
      <c r="A3496" s="119">
        <v>2310.0</v>
      </c>
      <c r="B3496" s="120" t="s">
        <v>1685</v>
      </c>
      <c r="C3496" s="120" t="s">
        <v>416</v>
      </c>
      <c r="D3496" s="120"/>
      <c r="E3496" s="120" t="s">
        <v>1729</v>
      </c>
      <c r="F3496" s="121"/>
      <c r="G3496" s="121" t="s">
        <v>11030</v>
      </c>
      <c r="H3496" s="121" t="s">
        <v>11031</v>
      </c>
      <c r="I3496" s="121" t="s">
        <v>1607</v>
      </c>
      <c r="J3496" s="121" t="s">
        <v>11032</v>
      </c>
      <c r="K3496" s="123" t="s">
        <v>10946</v>
      </c>
      <c r="L3496" s="121" t="s">
        <v>10947</v>
      </c>
      <c r="M3496" s="147"/>
    </row>
    <row r="3497">
      <c r="A3497" s="119">
        <v>2329.0</v>
      </c>
      <c r="B3497" s="120" t="s">
        <v>1685</v>
      </c>
      <c r="C3497" s="120" t="s">
        <v>416</v>
      </c>
      <c r="D3497" s="120"/>
      <c r="E3497" s="120" t="s">
        <v>1619</v>
      </c>
      <c r="F3497" s="121"/>
      <c r="G3497" s="121" t="s">
        <v>11033</v>
      </c>
      <c r="H3497" s="121" t="s">
        <v>11034</v>
      </c>
      <c r="I3497" s="121" t="s">
        <v>1588</v>
      </c>
      <c r="J3497" s="121" t="s">
        <v>11035</v>
      </c>
      <c r="K3497" s="123" t="s">
        <v>11036</v>
      </c>
      <c r="L3497" s="121" t="s">
        <v>11037</v>
      </c>
      <c r="M3497" s="147"/>
    </row>
    <row r="3498">
      <c r="A3498" s="119">
        <v>2324.0</v>
      </c>
      <c r="B3498" s="120" t="s">
        <v>1685</v>
      </c>
      <c r="C3498" s="120" t="s">
        <v>416</v>
      </c>
      <c r="D3498" s="120"/>
      <c r="E3498" s="120" t="s">
        <v>1619</v>
      </c>
      <c r="F3498" s="121"/>
      <c r="G3498" s="121" t="s">
        <v>11038</v>
      </c>
      <c r="H3498" s="121" t="s">
        <v>11039</v>
      </c>
      <c r="I3498" s="121" t="s">
        <v>1588</v>
      </c>
      <c r="J3498" s="121" t="s">
        <v>11040</v>
      </c>
      <c r="K3498" s="123" t="s">
        <v>11036</v>
      </c>
      <c r="L3498" s="121" t="s">
        <v>11037</v>
      </c>
      <c r="M3498" s="147"/>
    </row>
    <row r="3499">
      <c r="A3499" s="119">
        <v>2325.0</v>
      </c>
      <c r="B3499" s="120" t="s">
        <v>1685</v>
      </c>
      <c r="C3499" s="120" t="s">
        <v>416</v>
      </c>
      <c r="D3499" s="120"/>
      <c r="E3499" s="120" t="s">
        <v>1619</v>
      </c>
      <c r="F3499" s="121"/>
      <c r="G3499" s="121" t="s">
        <v>11041</v>
      </c>
      <c r="H3499" s="121" t="s">
        <v>11039</v>
      </c>
      <c r="I3499" s="121" t="s">
        <v>1588</v>
      </c>
      <c r="J3499" s="121" t="s">
        <v>11042</v>
      </c>
      <c r="K3499" s="123" t="s">
        <v>11036</v>
      </c>
      <c r="L3499" s="121" t="s">
        <v>11037</v>
      </c>
      <c r="M3499" s="147"/>
    </row>
    <row r="3500">
      <c r="A3500" s="119">
        <v>2326.0</v>
      </c>
      <c r="B3500" s="120" t="s">
        <v>1685</v>
      </c>
      <c r="C3500" s="120" t="s">
        <v>416</v>
      </c>
      <c r="D3500" s="120"/>
      <c r="E3500" s="120" t="s">
        <v>1619</v>
      </c>
      <c r="F3500" s="121"/>
      <c r="G3500" s="121" t="s">
        <v>11043</v>
      </c>
      <c r="H3500" s="121" t="s">
        <v>11044</v>
      </c>
      <c r="I3500" s="121" t="s">
        <v>1588</v>
      </c>
      <c r="J3500" s="121" t="s">
        <v>11045</v>
      </c>
      <c r="K3500" s="123" t="s">
        <v>11036</v>
      </c>
      <c r="L3500" s="121" t="s">
        <v>11037</v>
      </c>
      <c r="M3500" s="147"/>
    </row>
    <row r="3501">
      <c r="A3501" s="119">
        <v>2327.0</v>
      </c>
      <c r="B3501" s="120" t="s">
        <v>1685</v>
      </c>
      <c r="C3501" s="120" t="s">
        <v>416</v>
      </c>
      <c r="D3501" s="120"/>
      <c r="E3501" s="120" t="s">
        <v>1619</v>
      </c>
      <c r="F3501" s="121"/>
      <c r="G3501" s="121" t="s">
        <v>11046</v>
      </c>
      <c r="H3501" s="121" t="s">
        <v>11047</v>
      </c>
      <c r="I3501" s="121" t="s">
        <v>1588</v>
      </c>
      <c r="J3501" s="121" t="s">
        <v>11048</v>
      </c>
      <c r="K3501" s="123" t="s">
        <v>11036</v>
      </c>
      <c r="L3501" s="121" t="s">
        <v>11037</v>
      </c>
      <c r="M3501" s="147"/>
    </row>
    <row r="3502">
      <c r="A3502" s="119">
        <v>2328.0</v>
      </c>
      <c r="B3502" s="120" t="s">
        <v>1685</v>
      </c>
      <c r="C3502" s="120" t="s">
        <v>416</v>
      </c>
      <c r="D3502" s="120"/>
      <c r="E3502" s="120" t="s">
        <v>1619</v>
      </c>
      <c r="F3502" s="121"/>
      <c r="G3502" s="121" t="s">
        <v>11049</v>
      </c>
      <c r="H3502" s="121" t="s">
        <v>11050</v>
      </c>
      <c r="I3502" s="121" t="s">
        <v>1588</v>
      </c>
      <c r="J3502" s="121" t="s">
        <v>11051</v>
      </c>
      <c r="K3502" s="123" t="s">
        <v>11036</v>
      </c>
      <c r="L3502" s="121" t="s">
        <v>11037</v>
      </c>
      <c r="M3502" s="147"/>
    </row>
    <row r="3503">
      <c r="A3503" s="126">
        <v>2338.0</v>
      </c>
      <c r="B3503" s="127" t="s">
        <v>1711</v>
      </c>
      <c r="C3503" s="127" t="s">
        <v>416</v>
      </c>
      <c r="D3503" s="127"/>
      <c r="E3503" s="127" t="s">
        <v>1619</v>
      </c>
      <c r="F3503" s="128"/>
      <c r="G3503" s="128" t="s">
        <v>11052</v>
      </c>
      <c r="H3503" s="128" t="s">
        <v>11053</v>
      </c>
      <c r="I3503" s="128" t="s">
        <v>1588</v>
      </c>
      <c r="J3503" s="128" t="s">
        <v>11054</v>
      </c>
      <c r="K3503" s="130" t="s">
        <v>11055</v>
      </c>
      <c r="L3503" s="128" t="s">
        <v>11056</v>
      </c>
      <c r="M3503" s="145"/>
    </row>
    <row r="3504">
      <c r="A3504" s="126">
        <v>2339.0</v>
      </c>
      <c r="B3504" s="127" t="s">
        <v>1711</v>
      </c>
      <c r="C3504" s="127" t="s">
        <v>416</v>
      </c>
      <c r="D3504" s="127"/>
      <c r="E3504" s="127" t="s">
        <v>1619</v>
      </c>
      <c r="F3504" s="128"/>
      <c r="G3504" s="128" t="s">
        <v>11057</v>
      </c>
      <c r="H3504" s="128" t="s">
        <v>11053</v>
      </c>
      <c r="I3504" s="128" t="s">
        <v>1588</v>
      </c>
      <c r="J3504" s="128" t="s">
        <v>11058</v>
      </c>
      <c r="K3504" s="130" t="s">
        <v>11059</v>
      </c>
      <c r="L3504" s="128" t="s">
        <v>11060</v>
      </c>
      <c r="M3504" s="145"/>
    </row>
    <row r="3505">
      <c r="A3505" s="119">
        <v>2334.0</v>
      </c>
      <c r="B3505" s="120" t="s">
        <v>1685</v>
      </c>
      <c r="C3505" s="120" t="s">
        <v>416</v>
      </c>
      <c r="D3505" s="120"/>
      <c r="E3505" s="120" t="s">
        <v>1619</v>
      </c>
      <c r="F3505" s="121"/>
      <c r="G3505" s="121" t="s">
        <v>11061</v>
      </c>
      <c r="H3505" s="121" t="s">
        <v>11062</v>
      </c>
      <c r="I3505" s="121" t="s">
        <v>1588</v>
      </c>
      <c r="J3505" s="121" t="s">
        <v>11063</v>
      </c>
      <c r="K3505" s="123" t="s">
        <v>11064</v>
      </c>
      <c r="L3505" s="121" t="s">
        <v>11065</v>
      </c>
      <c r="M3505" s="147"/>
    </row>
    <row r="3506">
      <c r="A3506" s="119">
        <v>2335.0</v>
      </c>
      <c r="B3506" s="120" t="s">
        <v>1685</v>
      </c>
      <c r="C3506" s="120" t="s">
        <v>416</v>
      </c>
      <c r="D3506" s="120"/>
      <c r="E3506" s="120" t="s">
        <v>1619</v>
      </c>
      <c r="F3506" s="121"/>
      <c r="G3506" s="121" t="s">
        <v>11066</v>
      </c>
      <c r="H3506" s="121" t="s">
        <v>11067</v>
      </c>
      <c r="I3506" s="121" t="s">
        <v>1588</v>
      </c>
      <c r="J3506" s="121" t="s">
        <v>11068</v>
      </c>
      <c r="K3506" s="123" t="s">
        <v>11069</v>
      </c>
      <c r="L3506" s="121" t="s">
        <v>11070</v>
      </c>
      <c r="M3506" s="147"/>
    </row>
    <row r="3507">
      <c r="A3507" s="119">
        <v>2337.0</v>
      </c>
      <c r="B3507" s="120" t="s">
        <v>1685</v>
      </c>
      <c r="C3507" s="120" t="s">
        <v>416</v>
      </c>
      <c r="D3507" s="120"/>
      <c r="E3507" s="120" t="s">
        <v>1619</v>
      </c>
      <c r="F3507" s="121"/>
      <c r="G3507" s="121" t="s">
        <v>11071</v>
      </c>
      <c r="H3507" s="121" t="s">
        <v>11067</v>
      </c>
      <c r="I3507" s="121" t="s">
        <v>1588</v>
      </c>
      <c r="J3507" s="121" t="s">
        <v>11072</v>
      </c>
      <c r="K3507" s="123" t="s">
        <v>11073</v>
      </c>
      <c r="L3507" s="121" t="s">
        <v>11074</v>
      </c>
      <c r="M3507" s="147"/>
    </row>
    <row r="3508">
      <c r="A3508" s="126">
        <v>2340.0</v>
      </c>
      <c r="B3508" s="127" t="s">
        <v>1711</v>
      </c>
      <c r="C3508" s="127" t="s">
        <v>416</v>
      </c>
      <c r="D3508" s="127"/>
      <c r="E3508" s="127" t="s">
        <v>1619</v>
      </c>
      <c r="F3508" s="128"/>
      <c r="G3508" s="128" t="s">
        <v>11075</v>
      </c>
      <c r="H3508" s="128" t="s">
        <v>11067</v>
      </c>
      <c r="I3508" s="128" t="s">
        <v>1588</v>
      </c>
      <c r="J3508" s="128" t="s">
        <v>11076</v>
      </c>
      <c r="K3508" s="130" t="s">
        <v>11077</v>
      </c>
      <c r="L3508" s="128" t="s">
        <v>11078</v>
      </c>
      <c r="M3508" s="145"/>
    </row>
    <row r="3509">
      <c r="A3509" s="119">
        <v>2323.0</v>
      </c>
      <c r="B3509" s="120" t="s">
        <v>1685</v>
      </c>
      <c r="C3509" s="120" t="s">
        <v>416</v>
      </c>
      <c r="D3509" s="120"/>
      <c r="E3509" s="120" t="s">
        <v>1619</v>
      </c>
      <c r="F3509" s="121"/>
      <c r="G3509" s="121" t="s">
        <v>11079</v>
      </c>
      <c r="H3509" s="121" t="s">
        <v>11080</v>
      </c>
      <c r="I3509" s="121" t="s">
        <v>1588</v>
      </c>
      <c r="J3509" s="121" t="s">
        <v>11081</v>
      </c>
      <c r="K3509" s="123" t="s">
        <v>11082</v>
      </c>
      <c r="L3509" s="121" t="s">
        <v>11083</v>
      </c>
      <c r="M3509" s="147"/>
    </row>
    <row r="3510">
      <c r="A3510" s="119">
        <v>2322.0</v>
      </c>
      <c r="B3510" s="120" t="s">
        <v>1685</v>
      </c>
      <c r="C3510" s="120" t="s">
        <v>416</v>
      </c>
      <c r="D3510" s="120"/>
      <c r="E3510" s="120" t="s">
        <v>1619</v>
      </c>
      <c r="F3510" s="121"/>
      <c r="G3510" s="121" t="s">
        <v>11084</v>
      </c>
      <c r="H3510" s="121" t="s">
        <v>11085</v>
      </c>
      <c r="I3510" s="121" t="s">
        <v>1588</v>
      </c>
      <c r="J3510" s="121" t="s">
        <v>11086</v>
      </c>
      <c r="K3510" s="123" t="s">
        <v>11087</v>
      </c>
      <c r="L3510" s="121" t="s">
        <v>11088</v>
      </c>
      <c r="M3510" s="147"/>
    </row>
    <row r="3511">
      <c r="A3511" s="119">
        <v>2330.0</v>
      </c>
      <c r="B3511" s="120" t="s">
        <v>1685</v>
      </c>
      <c r="C3511" s="120" t="s">
        <v>416</v>
      </c>
      <c r="D3511" s="120"/>
      <c r="E3511" s="120" t="s">
        <v>1619</v>
      </c>
      <c r="F3511" s="121"/>
      <c r="G3511" s="121" t="s">
        <v>11089</v>
      </c>
      <c r="H3511" s="121" t="s">
        <v>11085</v>
      </c>
      <c r="I3511" s="121" t="s">
        <v>1588</v>
      </c>
      <c r="J3511" s="121" t="s">
        <v>11090</v>
      </c>
      <c r="K3511" s="123" t="s">
        <v>11091</v>
      </c>
      <c r="L3511" s="121" t="s">
        <v>11092</v>
      </c>
      <c r="M3511" s="147"/>
    </row>
    <row r="3512">
      <c r="A3512" s="119">
        <v>2331.0</v>
      </c>
      <c r="B3512" s="120" t="s">
        <v>1685</v>
      </c>
      <c r="C3512" s="120" t="s">
        <v>416</v>
      </c>
      <c r="D3512" s="120"/>
      <c r="E3512" s="120" t="s">
        <v>1619</v>
      </c>
      <c r="F3512" s="121"/>
      <c r="G3512" s="121" t="s">
        <v>11093</v>
      </c>
      <c r="H3512" s="121" t="s">
        <v>11085</v>
      </c>
      <c r="I3512" s="121" t="s">
        <v>1588</v>
      </c>
      <c r="J3512" s="121" t="s">
        <v>11094</v>
      </c>
      <c r="K3512" s="123" t="s">
        <v>11095</v>
      </c>
      <c r="L3512" s="121" t="s">
        <v>11096</v>
      </c>
      <c r="M3512" s="147"/>
    </row>
    <row r="3513">
      <c r="A3513" s="119">
        <v>2332.0</v>
      </c>
      <c r="B3513" s="120" t="s">
        <v>1685</v>
      </c>
      <c r="C3513" s="120" t="s">
        <v>416</v>
      </c>
      <c r="D3513" s="120"/>
      <c r="E3513" s="120" t="s">
        <v>1619</v>
      </c>
      <c r="F3513" s="121"/>
      <c r="G3513" s="121" t="s">
        <v>11097</v>
      </c>
      <c r="H3513" s="121" t="s">
        <v>11085</v>
      </c>
      <c r="I3513" s="121" t="s">
        <v>1588</v>
      </c>
      <c r="J3513" s="121" t="s">
        <v>11098</v>
      </c>
      <c r="K3513" s="123" t="s">
        <v>11099</v>
      </c>
      <c r="L3513" s="121" t="s">
        <v>11100</v>
      </c>
      <c r="M3513" s="147"/>
    </row>
    <row r="3514">
      <c r="A3514" s="119">
        <v>2336.0</v>
      </c>
      <c r="B3514" s="120" t="s">
        <v>1685</v>
      </c>
      <c r="C3514" s="120" t="s">
        <v>416</v>
      </c>
      <c r="D3514" s="120"/>
      <c r="E3514" s="120" t="s">
        <v>1619</v>
      </c>
      <c r="F3514" s="121"/>
      <c r="G3514" s="121" t="s">
        <v>11101</v>
      </c>
      <c r="H3514" s="121" t="s">
        <v>11102</v>
      </c>
      <c r="I3514" s="121" t="s">
        <v>1588</v>
      </c>
      <c r="J3514" s="121" t="s">
        <v>11103</v>
      </c>
      <c r="K3514" s="123" t="s">
        <v>11104</v>
      </c>
      <c r="L3514" s="121" t="s">
        <v>11105</v>
      </c>
      <c r="M3514" s="147"/>
    </row>
    <row r="3515">
      <c r="A3515" s="119">
        <v>2349.0</v>
      </c>
      <c r="B3515" s="120" t="s">
        <v>1685</v>
      </c>
      <c r="C3515" s="120" t="s">
        <v>416</v>
      </c>
      <c r="D3515" s="120"/>
      <c r="E3515" s="120" t="s">
        <v>1654</v>
      </c>
      <c r="F3515" s="121"/>
      <c r="G3515" s="121" t="s">
        <v>11106</v>
      </c>
      <c r="H3515" s="121" t="s">
        <v>11107</v>
      </c>
      <c r="I3515" s="121" t="s">
        <v>1600</v>
      </c>
      <c r="J3515" s="121" t="s">
        <v>11108</v>
      </c>
      <c r="K3515" s="123" t="s">
        <v>3304</v>
      </c>
      <c r="L3515" s="121" t="s">
        <v>3305</v>
      </c>
      <c r="M3515" s="147"/>
    </row>
    <row r="3516">
      <c r="A3516" s="119">
        <v>2351.0</v>
      </c>
      <c r="B3516" s="120" t="s">
        <v>1685</v>
      </c>
      <c r="C3516" s="120" t="s">
        <v>416</v>
      </c>
      <c r="D3516" s="120"/>
      <c r="E3516" s="120" t="s">
        <v>1654</v>
      </c>
      <c r="F3516" s="121"/>
      <c r="G3516" s="121" t="s">
        <v>11106</v>
      </c>
      <c r="H3516" s="121" t="s">
        <v>11107</v>
      </c>
      <c r="I3516" s="121" t="s">
        <v>1600</v>
      </c>
      <c r="J3516" s="121" t="s">
        <v>11109</v>
      </c>
      <c r="K3516" s="123" t="s">
        <v>3307</v>
      </c>
      <c r="L3516" s="121" t="s">
        <v>3308</v>
      </c>
      <c r="M3516" s="147"/>
    </row>
    <row r="3517">
      <c r="A3517" s="119">
        <v>2353.0</v>
      </c>
      <c r="B3517" s="120" t="s">
        <v>1685</v>
      </c>
      <c r="C3517" s="120" t="s">
        <v>416</v>
      </c>
      <c r="D3517" s="120"/>
      <c r="E3517" s="120" t="s">
        <v>1654</v>
      </c>
      <c r="F3517" s="121"/>
      <c r="G3517" s="121" t="s">
        <v>11106</v>
      </c>
      <c r="H3517" s="121" t="s">
        <v>11107</v>
      </c>
      <c r="I3517" s="121" t="s">
        <v>1600</v>
      </c>
      <c r="J3517" s="121" t="s">
        <v>11110</v>
      </c>
      <c r="K3517" s="123" t="s">
        <v>3312</v>
      </c>
      <c r="L3517" s="121" t="s">
        <v>3313</v>
      </c>
      <c r="M3517" s="147"/>
    </row>
    <row r="3518">
      <c r="A3518" s="126">
        <v>2347.0</v>
      </c>
      <c r="B3518" s="127" t="s">
        <v>1711</v>
      </c>
      <c r="C3518" s="127" t="s">
        <v>416</v>
      </c>
      <c r="D3518" s="127"/>
      <c r="E3518" s="127" t="s">
        <v>1719</v>
      </c>
      <c r="F3518" s="128"/>
      <c r="G3518" s="128" t="s">
        <v>11111</v>
      </c>
      <c r="H3518" s="128" t="s">
        <v>11112</v>
      </c>
      <c r="I3518" s="128" t="s">
        <v>1722</v>
      </c>
      <c r="J3518" s="128" t="s">
        <v>11113</v>
      </c>
      <c r="K3518" s="130" t="s">
        <v>1890</v>
      </c>
      <c r="L3518" s="128" t="s">
        <v>1891</v>
      </c>
      <c r="M3518" s="145"/>
    </row>
    <row r="3519">
      <c r="A3519" s="126">
        <v>2287.0</v>
      </c>
      <c r="B3519" s="127" t="s">
        <v>1711</v>
      </c>
      <c r="C3519" s="127" t="s">
        <v>416</v>
      </c>
      <c r="D3519" s="127"/>
      <c r="E3519" s="127" t="s">
        <v>1678</v>
      </c>
      <c r="F3519" s="128"/>
      <c r="G3519" s="128" t="s">
        <v>11114</v>
      </c>
      <c r="H3519" s="128" t="s">
        <v>11115</v>
      </c>
      <c r="I3519" s="128" t="s">
        <v>1681</v>
      </c>
      <c r="J3519" s="128" t="s">
        <v>11116</v>
      </c>
      <c r="K3519" s="130" t="s">
        <v>6770</v>
      </c>
      <c r="L3519" s="128" t="s">
        <v>10166</v>
      </c>
      <c r="M3519" s="145"/>
    </row>
    <row r="3520">
      <c r="A3520" s="119">
        <v>2333.0</v>
      </c>
      <c r="B3520" s="120" t="s">
        <v>1685</v>
      </c>
      <c r="C3520" s="120" t="s">
        <v>416</v>
      </c>
      <c r="D3520" s="120"/>
      <c r="E3520" s="120" t="s">
        <v>1619</v>
      </c>
      <c r="F3520" s="121"/>
      <c r="G3520" s="121" t="s">
        <v>11111</v>
      </c>
      <c r="H3520" s="121" t="s">
        <v>11117</v>
      </c>
      <c r="I3520" s="121" t="s">
        <v>1588</v>
      </c>
      <c r="J3520" s="121" t="s">
        <v>11118</v>
      </c>
      <c r="K3520" s="123" t="s">
        <v>1693</v>
      </c>
      <c r="L3520" s="121" t="s">
        <v>1694</v>
      </c>
      <c r="M3520" s="147"/>
    </row>
    <row r="3521">
      <c r="A3521" s="119">
        <v>2311.0</v>
      </c>
      <c r="B3521" s="120" t="s">
        <v>1685</v>
      </c>
      <c r="C3521" s="120" t="s">
        <v>416</v>
      </c>
      <c r="D3521" s="120"/>
      <c r="E3521" s="120" t="s">
        <v>1729</v>
      </c>
      <c r="F3521" s="121"/>
      <c r="G3521" s="121" t="s">
        <v>11119</v>
      </c>
      <c r="H3521" s="121" t="s">
        <v>11120</v>
      </c>
      <c r="I3521" s="121" t="s">
        <v>1607</v>
      </c>
      <c r="J3521" s="121" t="s">
        <v>11121</v>
      </c>
      <c r="K3521" s="123" t="s">
        <v>10946</v>
      </c>
      <c r="L3521" s="121" t="s">
        <v>10947</v>
      </c>
      <c r="M3521" s="147"/>
    </row>
    <row r="3522">
      <c r="A3522" s="119">
        <v>2313.0</v>
      </c>
      <c r="B3522" s="120" t="s">
        <v>1685</v>
      </c>
      <c r="C3522" s="120" t="s">
        <v>416</v>
      </c>
      <c r="D3522" s="120"/>
      <c r="E3522" s="120" t="s">
        <v>1729</v>
      </c>
      <c r="F3522" s="121"/>
      <c r="G3522" s="121" t="s">
        <v>11122</v>
      </c>
      <c r="H3522" s="121" t="s">
        <v>11123</v>
      </c>
      <c r="I3522" s="121" t="s">
        <v>1607</v>
      </c>
      <c r="J3522" s="121" t="s">
        <v>11124</v>
      </c>
      <c r="K3522" s="123" t="s">
        <v>10951</v>
      </c>
      <c r="L3522" s="121" t="s">
        <v>10952</v>
      </c>
      <c r="M3522" s="147"/>
    </row>
    <row r="3523">
      <c r="A3523" s="119">
        <v>2344.0</v>
      </c>
      <c r="B3523" s="120" t="s">
        <v>1685</v>
      </c>
      <c r="C3523" s="120" t="s">
        <v>416</v>
      </c>
      <c r="D3523" s="120"/>
      <c r="E3523" s="120" t="s">
        <v>1719</v>
      </c>
      <c r="F3523" s="121"/>
      <c r="G3523" s="121" t="s">
        <v>11125</v>
      </c>
      <c r="H3523" s="121" t="s">
        <v>11126</v>
      </c>
      <c r="I3523" s="121" t="s">
        <v>1722</v>
      </c>
      <c r="J3523" s="121" t="s">
        <v>11127</v>
      </c>
      <c r="K3523" s="123" t="s">
        <v>10927</v>
      </c>
      <c r="L3523" s="121" t="s">
        <v>10928</v>
      </c>
      <c r="M3523" s="147"/>
    </row>
    <row r="3524">
      <c r="A3524" s="119">
        <v>2345.0</v>
      </c>
      <c r="B3524" s="120" t="s">
        <v>1685</v>
      </c>
      <c r="C3524" s="120" t="s">
        <v>416</v>
      </c>
      <c r="D3524" s="120"/>
      <c r="E3524" s="120" t="s">
        <v>1719</v>
      </c>
      <c r="F3524" s="121"/>
      <c r="G3524" s="121" t="s">
        <v>11128</v>
      </c>
      <c r="H3524" s="121" t="s">
        <v>11129</v>
      </c>
      <c r="I3524" s="121" t="s">
        <v>1722</v>
      </c>
      <c r="J3524" s="121" t="s">
        <v>11130</v>
      </c>
      <c r="K3524" s="123" t="s">
        <v>10927</v>
      </c>
      <c r="L3524" s="121" t="s">
        <v>10928</v>
      </c>
      <c r="M3524" s="147"/>
    </row>
    <row r="3525">
      <c r="A3525" s="108">
        <v>2355.0</v>
      </c>
      <c r="B3525" s="108" t="s">
        <v>1584</v>
      </c>
      <c r="C3525" s="153" t="s">
        <v>424</v>
      </c>
      <c r="D3525" s="141"/>
      <c r="E3525" s="141" t="s">
        <v>2783</v>
      </c>
      <c r="F3525" s="142"/>
      <c r="G3525" s="142" t="s">
        <v>11131</v>
      </c>
      <c r="H3525" s="142" t="s">
        <v>11132</v>
      </c>
      <c r="I3525" s="142" t="s">
        <v>2784</v>
      </c>
      <c r="J3525" s="142" t="s">
        <v>11133</v>
      </c>
      <c r="K3525" s="141" t="s">
        <v>2786</v>
      </c>
      <c r="L3525" s="138"/>
      <c r="M3525" s="111"/>
      <c r="N3525" s="18"/>
      <c r="O3525" s="18"/>
      <c r="P3525" s="18"/>
      <c r="Q3525" s="18"/>
      <c r="R3525" s="18"/>
      <c r="S3525" s="18"/>
      <c r="T3525" s="15"/>
      <c r="U3525" s="18"/>
      <c r="V3525" s="18"/>
      <c r="W3525" s="18"/>
      <c r="X3525" s="18"/>
      <c r="Y3525" s="18"/>
      <c r="Z3525" s="18"/>
      <c r="AA3525" s="18"/>
      <c r="AB3525" s="18"/>
      <c r="AC3525" s="18"/>
      <c r="AD3525" s="18"/>
    </row>
    <row r="3526">
      <c r="A3526" s="108">
        <v>2357.0</v>
      </c>
      <c r="B3526" s="108" t="s">
        <v>1584</v>
      </c>
      <c r="C3526" s="108" t="s">
        <v>424</v>
      </c>
      <c r="D3526" s="115"/>
      <c r="E3526" s="115" t="s">
        <v>2788</v>
      </c>
      <c r="F3526" s="115"/>
      <c r="G3526" s="115" t="s">
        <v>11131</v>
      </c>
      <c r="H3526" s="115" t="s">
        <v>11134</v>
      </c>
      <c r="I3526" s="115" t="s">
        <v>2784</v>
      </c>
      <c r="J3526" s="115" t="s">
        <v>11133</v>
      </c>
      <c r="K3526" s="115" t="s">
        <v>2786</v>
      </c>
      <c r="L3526" s="138"/>
      <c r="M3526" s="118"/>
      <c r="N3526" s="18"/>
      <c r="O3526" s="18"/>
      <c r="P3526" s="18"/>
      <c r="Q3526" s="18"/>
      <c r="R3526" s="18"/>
      <c r="S3526" s="18"/>
      <c r="T3526" s="15"/>
      <c r="U3526" s="18"/>
      <c r="V3526" s="18"/>
      <c r="W3526" s="18"/>
      <c r="X3526" s="18"/>
      <c r="Y3526" s="18"/>
      <c r="Z3526" s="18"/>
      <c r="AA3526" s="18"/>
      <c r="AB3526" s="18"/>
      <c r="AC3526" s="18"/>
      <c r="AD3526" s="18"/>
    </row>
    <row r="3527">
      <c r="A3527" s="108">
        <v>2356.0</v>
      </c>
      <c r="B3527" s="108" t="s">
        <v>1584</v>
      </c>
      <c r="C3527" s="153" t="s">
        <v>424</v>
      </c>
      <c r="D3527" s="141"/>
      <c r="E3527" s="141" t="s">
        <v>2783</v>
      </c>
      <c r="F3527" s="142"/>
      <c r="G3527" s="142" t="s">
        <v>11135</v>
      </c>
      <c r="H3527" s="142" t="s">
        <v>11136</v>
      </c>
      <c r="I3527" s="142" t="s">
        <v>2784</v>
      </c>
      <c r="J3527" s="142" t="s">
        <v>11137</v>
      </c>
      <c r="K3527" s="141" t="s">
        <v>2786</v>
      </c>
      <c r="L3527" s="138"/>
      <c r="M3527" s="111"/>
      <c r="N3527" s="18"/>
      <c r="O3527" s="113"/>
      <c r="P3527" s="113"/>
      <c r="Q3527" s="113"/>
      <c r="R3527" s="113"/>
      <c r="S3527" s="15"/>
      <c r="T3527" s="18"/>
      <c r="U3527" s="18"/>
      <c r="V3527" s="18"/>
      <c r="W3527" s="18"/>
      <c r="X3527" s="18"/>
      <c r="Y3527" s="18"/>
      <c r="Z3527" s="18"/>
      <c r="AA3527" s="18"/>
      <c r="AB3527" s="18"/>
      <c r="AC3527" s="18"/>
      <c r="AD3527" s="18"/>
    </row>
    <row r="3528">
      <c r="A3528" s="108">
        <v>2358.0</v>
      </c>
      <c r="B3528" s="108" t="s">
        <v>1584</v>
      </c>
      <c r="C3528" s="108" t="s">
        <v>424</v>
      </c>
      <c r="D3528" s="115"/>
      <c r="E3528" s="115" t="s">
        <v>2788</v>
      </c>
      <c r="F3528" s="115"/>
      <c r="G3528" s="115" t="s">
        <v>11135</v>
      </c>
      <c r="H3528" s="115" t="s">
        <v>11138</v>
      </c>
      <c r="I3528" s="115" t="s">
        <v>2784</v>
      </c>
      <c r="J3528" s="115" t="s">
        <v>11137</v>
      </c>
      <c r="K3528" s="115" t="s">
        <v>2786</v>
      </c>
      <c r="L3528" s="138"/>
      <c r="M3528" s="118"/>
      <c r="N3528" s="18"/>
      <c r="O3528" s="113"/>
      <c r="P3528" s="113"/>
      <c r="Q3528" s="113"/>
      <c r="R3528" s="113"/>
      <c r="S3528" s="15"/>
      <c r="T3528" s="18"/>
      <c r="U3528" s="18"/>
      <c r="V3528" s="18"/>
      <c r="W3528" s="18"/>
      <c r="X3528" s="18"/>
      <c r="Y3528" s="18"/>
      <c r="Z3528" s="18"/>
      <c r="AA3528" s="18"/>
      <c r="AB3528" s="18"/>
      <c r="AC3528" s="18"/>
      <c r="AD3528" s="18"/>
    </row>
    <row r="3529">
      <c r="A3529" s="108">
        <v>2361.0</v>
      </c>
      <c r="B3529" s="108" t="s">
        <v>1584</v>
      </c>
      <c r="C3529" s="108" t="s">
        <v>424</v>
      </c>
      <c r="D3529" s="115"/>
      <c r="E3529" s="115" t="s">
        <v>1597</v>
      </c>
      <c r="F3529" s="115"/>
      <c r="G3529" s="115" t="s">
        <v>11139</v>
      </c>
      <c r="H3529" s="115" t="s">
        <v>11140</v>
      </c>
      <c r="I3529" s="115" t="s">
        <v>1600</v>
      </c>
      <c r="J3529" s="115" t="s">
        <v>11141</v>
      </c>
      <c r="K3529" s="115" t="s">
        <v>3312</v>
      </c>
      <c r="L3529" s="138"/>
      <c r="M3529" s="118"/>
      <c r="N3529" s="18"/>
      <c r="O3529" s="113"/>
      <c r="P3529" s="113"/>
      <c r="Q3529" s="113"/>
      <c r="R3529" s="113"/>
      <c r="S3529" s="15"/>
      <c r="T3529" s="18"/>
      <c r="U3529" s="18"/>
      <c r="V3529" s="18"/>
      <c r="W3529" s="18"/>
      <c r="X3529" s="18"/>
      <c r="Y3529" s="18"/>
      <c r="Z3529" s="18"/>
      <c r="AA3529" s="18"/>
      <c r="AB3529" s="18"/>
      <c r="AC3529" s="18"/>
      <c r="AD3529" s="18"/>
    </row>
    <row r="3530">
      <c r="A3530" s="108">
        <v>2360.0</v>
      </c>
      <c r="B3530" s="108" t="s">
        <v>1584</v>
      </c>
      <c r="C3530" s="108" t="s">
        <v>424</v>
      </c>
      <c r="D3530" s="115"/>
      <c r="E3530" s="115" t="s">
        <v>1597</v>
      </c>
      <c r="F3530" s="115"/>
      <c r="G3530" s="115" t="s">
        <v>11142</v>
      </c>
      <c r="H3530" s="115" t="s">
        <v>11143</v>
      </c>
      <c r="I3530" s="115" t="s">
        <v>1600</v>
      </c>
      <c r="J3530" s="115" t="s">
        <v>11144</v>
      </c>
      <c r="K3530" s="115" t="s">
        <v>3312</v>
      </c>
      <c r="L3530" s="138"/>
      <c r="M3530" s="118"/>
      <c r="N3530" s="18"/>
      <c r="O3530" s="113"/>
      <c r="P3530" s="113"/>
      <c r="Q3530" s="113"/>
      <c r="R3530" s="113"/>
      <c r="S3530" s="15"/>
      <c r="T3530" s="18"/>
      <c r="U3530" s="18"/>
      <c r="V3530" s="18"/>
      <c r="W3530" s="18"/>
      <c r="X3530" s="18"/>
      <c r="Y3530" s="18"/>
      <c r="Z3530" s="18"/>
      <c r="AA3530" s="18"/>
      <c r="AB3530" s="18"/>
      <c r="AC3530" s="18"/>
      <c r="AD3530" s="18"/>
    </row>
    <row r="3531">
      <c r="A3531" s="108">
        <v>2359.0</v>
      </c>
      <c r="B3531" s="108" t="s">
        <v>1584</v>
      </c>
      <c r="C3531" s="108" t="s">
        <v>424</v>
      </c>
      <c r="D3531" s="115"/>
      <c r="E3531" s="115" t="s">
        <v>1597</v>
      </c>
      <c r="F3531" s="115"/>
      <c r="G3531" s="115" t="s">
        <v>11145</v>
      </c>
      <c r="H3531" s="115" t="s">
        <v>11146</v>
      </c>
      <c r="I3531" s="115" t="s">
        <v>1600</v>
      </c>
      <c r="J3531" s="115" t="s">
        <v>11147</v>
      </c>
      <c r="K3531" s="115" t="s">
        <v>3312</v>
      </c>
      <c r="L3531" s="138"/>
      <c r="M3531" s="118"/>
      <c r="N3531" s="18"/>
      <c r="O3531" s="113"/>
      <c r="P3531" s="113"/>
      <c r="Q3531" s="18"/>
      <c r="R3531" s="18"/>
      <c r="S3531" s="15"/>
      <c r="T3531" s="18"/>
      <c r="U3531" s="18"/>
      <c r="V3531" s="18"/>
      <c r="W3531" s="18"/>
      <c r="X3531" s="18"/>
      <c r="Y3531" s="18"/>
      <c r="Z3531" s="18"/>
      <c r="AA3531" s="18"/>
      <c r="AB3531" s="18"/>
      <c r="AC3531" s="18"/>
      <c r="AD3531" s="18"/>
    </row>
    <row r="3532">
      <c r="A3532" s="119">
        <v>2374.0</v>
      </c>
      <c r="B3532" s="120" t="s">
        <v>1685</v>
      </c>
      <c r="C3532" s="120" t="s">
        <v>430</v>
      </c>
      <c r="D3532" s="120"/>
      <c r="E3532" s="120" t="s">
        <v>1619</v>
      </c>
      <c r="F3532" s="121"/>
      <c r="G3532" s="121" t="s">
        <v>11148</v>
      </c>
      <c r="H3532" s="121" t="s">
        <v>11149</v>
      </c>
      <c r="I3532" s="121" t="s">
        <v>1588</v>
      </c>
      <c r="J3532" s="121" t="s">
        <v>11150</v>
      </c>
      <c r="K3532" s="123" t="s">
        <v>3492</v>
      </c>
      <c r="L3532" s="121" t="s">
        <v>3493</v>
      </c>
      <c r="M3532" s="147"/>
    </row>
    <row r="3533">
      <c r="A3533" s="119">
        <v>2375.0</v>
      </c>
      <c r="B3533" s="120" t="s">
        <v>1685</v>
      </c>
      <c r="C3533" s="120" t="s">
        <v>430</v>
      </c>
      <c r="D3533" s="120"/>
      <c r="E3533" s="120" t="s">
        <v>1619</v>
      </c>
      <c r="F3533" s="121"/>
      <c r="G3533" s="121" t="s">
        <v>11151</v>
      </c>
      <c r="H3533" s="121" t="s">
        <v>11149</v>
      </c>
      <c r="I3533" s="121" t="s">
        <v>1588</v>
      </c>
      <c r="J3533" s="121" t="s">
        <v>11152</v>
      </c>
      <c r="K3533" s="123" t="s">
        <v>3355</v>
      </c>
      <c r="L3533" s="121" t="s">
        <v>3356</v>
      </c>
      <c r="M3533" s="147"/>
    </row>
    <row r="3534">
      <c r="A3534" s="119">
        <v>2373.0</v>
      </c>
      <c r="B3534" s="120" t="s">
        <v>1685</v>
      </c>
      <c r="C3534" s="120" t="s">
        <v>430</v>
      </c>
      <c r="D3534" s="120"/>
      <c r="E3534" s="120" t="s">
        <v>1619</v>
      </c>
      <c r="F3534" s="121"/>
      <c r="G3534" s="121" t="s">
        <v>11153</v>
      </c>
      <c r="H3534" s="121" t="s">
        <v>11154</v>
      </c>
      <c r="I3534" s="121" t="s">
        <v>1588</v>
      </c>
      <c r="J3534" s="121" t="s">
        <v>11155</v>
      </c>
      <c r="K3534" s="123" t="s">
        <v>1967</v>
      </c>
      <c r="L3534" s="121" t="s">
        <v>1968</v>
      </c>
      <c r="M3534" s="147"/>
    </row>
    <row r="3535">
      <c r="A3535" s="119">
        <v>2389.0</v>
      </c>
      <c r="B3535" s="120" t="s">
        <v>1685</v>
      </c>
      <c r="C3535" s="120" t="s">
        <v>430</v>
      </c>
      <c r="D3535" s="120"/>
      <c r="E3535" s="120" t="s">
        <v>1671</v>
      </c>
      <c r="F3535" s="121"/>
      <c r="G3535" s="121" t="s">
        <v>11156</v>
      </c>
      <c r="H3535" s="121" t="s">
        <v>11157</v>
      </c>
      <c r="I3535" s="121" t="s">
        <v>1674</v>
      </c>
      <c r="J3535" s="121" t="s">
        <v>11158</v>
      </c>
      <c r="K3535" s="123" t="s">
        <v>10366</v>
      </c>
      <c r="L3535" s="121" t="s">
        <v>10367</v>
      </c>
      <c r="M3535" s="147"/>
    </row>
    <row r="3536">
      <c r="A3536" s="119">
        <v>2381.0</v>
      </c>
      <c r="B3536" s="120" t="s">
        <v>1685</v>
      </c>
      <c r="C3536" s="120" t="s">
        <v>430</v>
      </c>
      <c r="D3536" s="120"/>
      <c r="E3536" s="120" t="s">
        <v>1619</v>
      </c>
      <c r="F3536" s="121"/>
      <c r="G3536" s="121" t="s">
        <v>11159</v>
      </c>
      <c r="H3536" s="121" t="s">
        <v>430</v>
      </c>
      <c r="I3536" s="121" t="s">
        <v>1588</v>
      </c>
      <c r="J3536" s="121" t="s">
        <v>11160</v>
      </c>
      <c r="K3536" s="123" t="s">
        <v>10378</v>
      </c>
      <c r="L3536" s="121" t="s">
        <v>10379</v>
      </c>
      <c r="M3536" s="147"/>
    </row>
    <row r="3537">
      <c r="A3537" s="119">
        <v>2378.0</v>
      </c>
      <c r="B3537" s="120" t="s">
        <v>1685</v>
      </c>
      <c r="C3537" s="120" t="s">
        <v>430</v>
      </c>
      <c r="D3537" s="120"/>
      <c r="E3537" s="120" t="s">
        <v>1619</v>
      </c>
      <c r="F3537" s="121"/>
      <c r="G3537" s="121" t="s">
        <v>11159</v>
      </c>
      <c r="H3537" s="121" t="s">
        <v>11161</v>
      </c>
      <c r="I3537" s="121" t="s">
        <v>1588</v>
      </c>
      <c r="J3537" s="121" t="s">
        <v>11162</v>
      </c>
      <c r="K3537" s="123" t="s">
        <v>8244</v>
      </c>
      <c r="L3537" s="121" t="s">
        <v>11163</v>
      </c>
      <c r="M3537" s="147"/>
    </row>
    <row r="3538">
      <c r="A3538" s="119">
        <v>2364.0</v>
      </c>
      <c r="B3538" s="120" t="s">
        <v>1685</v>
      </c>
      <c r="C3538" s="120" t="s">
        <v>430</v>
      </c>
      <c r="D3538" s="120"/>
      <c r="E3538" s="120" t="s">
        <v>1729</v>
      </c>
      <c r="F3538" s="121"/>
      <c r="G3538" s="121" t="s">
        <v>11164</v>
      </c>
      <c r="H3538" s="121" t="s">
        <v>11165</v>
      </c>
      <c r="I3538" s="121" t="s">
        <v>1607</v>
      </c>
      <c r="J3538" s="121" t="s">
        <v>11166</v>
      </c>
      <c r="K3538" s="123" t="s">
        <v>10383</v>
      </c>
      <c r="L3538" s="121" t="s">
        <v>10384</v>
      </c>
      <c r="M3538" s="147"/>
    </row>
    <row r="3539">
      <c r="A3539" s="119">
        <v>2366.0</v>
      </c>
      <c r="B3539" s="120" t="s">
        <v>1685</v>
      </c>
      <c r="C3539" s="120" t="s">
        <v>430</v>
      </c>
      <c r="D3539" s="120"/>
      <c r="E3539" s="120" t="s">
        <v>1729</v>
      </c>
      <c r="F3539" s="121"/>
      <c r="G3539" s="121" t="s">
        <v>11167</v>
      </c>
      <c r="H3539" s="121" t="s">
        <v>11165</v>
      </c>
      <c r="I3539" s="121" t="s">
        <v>1607</v>
      </c>
      <c r="J3539" s="121" t="s">
        <v>11168</v>
      </c>
      <c r="K3539" s="123" t="s">
        <v>10387</v>
      </c>
      <c r="L3539" s="121" t="s">
        <v>10388</v>
      </c>
      <c r="M3539" s="147"/>
    </row>
    <row r="3540">
      <c r="A3540" s="119">
        <v>2368.0</v>
      </c>
      <c r="B3540" s="120" t="s">
        <v>1685</v>
      </c>
      <c r="C3540" s="120" t="s">
        <v>430</v>
      </c>
      <c r="D3540" s="120"/>
      <c r="E3540" s="120" t="s">
        <v>1729</v>
      </c>
      <c r="F3540" s="121"/>
      <c r="G3540" s="121" t="s">
        <v>11169</v>
      </c>
      <c r="H3540" s="121" t="s">
        <v>11165</v>
      </c>
      <c r="I3540" s="121" t="s">
        <v>1607</v>
      </c>
      <c r="J3540" s="121" t="s">
        <v>11170</v>
      </c>
      <c r="K3540" s="123" t="s">
        <v>10391</v>
      </c>
      <c r="L3540" s="121" t="s">
        <v>10392</v>
      </c>
      <c r="M3540" s="147"/>
    </row>
    <row r="3541">
      <c r="A3541" s="119">
        <v>2369.0</v>
      </c>
      <c r="B3541" s="120" t="s">
        <v>1685</v>
      </c>
      <c r="C3541" s="120" t="s">
        <v>430</v>
      </c>
      <c r="D3541" s="120"/>
      <c r="E3541" s="120" t="s">
        <v>1656</v>
      </c>
      <c r="F3541" s="121"/>
      <c r="G3541" s="121" t="s">
        <v>11171</v>
      </c>
      <c r="H3541" s="121" t="s">
        <v>11172</v>
      </c>
      <c r="I3541" s="121" t="s">
        <v>1637</v>
      </c>
      <c r="J3541" s="121" t="s">
        <v>11173</v>
      </c>
      <c r="K3541" s="123" t="s">
        <v>1829</v>
      </c>
      <c r="L3541" s="121" t="s">
        <v>1830</v>
      </c>
      <c r="M3541" s="147"/>
    </row>
    <row r="3542">
      <c r="A3542" s="119">
        <v>2370.0</v>
      </c>
      <c r="B3542" s="120" t="s">
        <v>1685</v>
      </c>
      <c r="C3542" s="120" t="s">
        <v>430</v>
      </c>
      <c r="D3542" s="120"/>
      <c r="E3542" s="120" t="s">
        <v>1656</v>
      </c>
      <c r="F3542" s="121"/>
      <c r="G3542" s="121" t="s">
        <v>11171</v>
      </c>
      <c r="H3542" s="121" t="s">
        <v>11172</v>
      </c>
      <c r="I3542" s="121" t="s">
        <v>1637</v>
      </c>
      <c r="J3542" s="121" t="s">
        <v>11174</v>
      </c>
      <c r="K3542" s="123" t="s">
        <v>1660</v>
      </c>
      <c r="L3542" s="121" t="s">
        <v>1661</v>
      </c>
      <c r="M3542" s="147"/>
    </row>
    <row r="3543">
      <c r="A3543" s="126">
        <v>2371.0</v>
      </c>
      <c r="B3543" s="127" t="s">
        <v>1711</v>
      </c>
      <c r="C3543" s="127" t="s">
        <v>430</v>
      </c>
      <c r="D3543" s="127"/>
      <c r="E3543" s="127" t="s">
        <v>1656</v>
      </c>
      <c r="F3543" s="128"/>
      <c r="G3543" s="128" t="s">
        <v>11171</v>
      </c>
      <c r="H3543" s="128" t="s">
        <v>11172</v>
      </c>
      <c r="I3543" s="128" t="s">
        <v>1637</v>
      </c>
      <c r="J3543" s="128" t="s">
        <v>11175</v>
      </c>
      <c r="K3543" s="130" t="s">
        <v>1833</v>
      </c>
      <c r="L3543" s="128" t="s">
        <v>1834</v>
      </c>
      <c r="M3543" s="145"/>
    </row>
    <row r="3544">
      <c r="A3544" s="126">
        <v>2372.0</v>
      </c>
      <c r="B3544" s="127" t="s">
        <v>1711</v>
      </c>
      <c r="C3544" s="127" t="s">
        <v>430</v>
      </c>
      <c r="D3544" s="127"/>
      <c r="E3544" s="127" t="s">
        <v>1656</v>
      </c>
      <c r="F3544" s="128"/>
      <c r="G3544" s="128" t="s">
        <v>11171</v>
      </c>
      <c r="H3544" s="128" t="s">
        <v>11172</v>
      </c>
      <c r="I3544" s="128" t="s">
        <v>1637</v>
      </c>
      <c r="J3544" s="128" t="s">
        <v>11176</v>
      </c>
      <c r="K3544" s="130" t="s">
        <v>1836</v>
      </c>
      <c r="L3544" s="128" t="s">
        <v>1837</v>
      </c>
      <c r="M3544" s="145"/>
    </row>
    <row r="3545">
      <c r="A3545" s="119">
        <v>2388.0</v>
      </c>
      <c r="B3545" s="120" t="s">
        <v>1685</v>
      </c>
      <c r="C3545" s="120" t="s">
        <v>430</v>
      </c>
      <c r="D3545" s="120"/>
      <c r="E3545" s="120" t="s">
        <v>1654</v>
      </c>
      <c r="F3545" s="121"/>
      <c r="G3545" s="121" t="s">
        <v>11177</v>
      </c>
      <c r="H3545" s="121" t="s">
        <v>11178</v>
      </c>
      <c r="I3545" s="121" t="s">
        <v>1600</v>
      </c>
      <c r="J3545" s="121" t="s">
        <v>11179</v>
      </c>
      <c r="K3545" s="123" t="s">
        <v>4709</v>
      </c>
      <c r="L3545" s="121" t="s">
        <v>4710</v>
      </c>
      <c r="M3545" s="147"/>
    </row>
    <row r="3546">
      <c r="A3546" s="126">
        <v>2384.0</v>
      </c>
      <c r="B3546" s="127" t="s">
        <v>1711</v>
      </c>
      <c r="C3546" s="127" t="s">
        <v>430</v>
      </c>
      <c r="D3546" s="127"/>
      <c r="E3546" s="127" t="s">
        <v>1619</v>
      </c>
      <c r="F3546" s="128"/>
      <c r="G3546" s="128" t="s">
        <v>11180</v>
      </c>
      <c r="H3546" s="128" t="s">
        <v>11181</v>
      </c>
      <c r="I3546" s="128" t="s">
        <v>1588</v>
      </c>
      <c r="J3546" s="128" t="s">
        <v>11182</v>
      </c>
      <c r="K3546" s="130" t="s">
        <v>1614</v>
      </c>
      <c r="L3546" s="128" t="s">
        <v>1615</v>
      </c>
      <c r="M3546" s="145"/>
    </row>
    <row r="3547">
      <c r="A3547" s="126">
        <v>2383.0</v>
      </c>
      <c r="B3547" s="127" t="s">
        <v>1711</v>
      </c>
      <c r="C3547" s="127" t="s">
        <v>430</v>
      </c>
      <c r="D3547" s="127"/>
      <c r="E3547" s="127" t="s">
        <v>1619</v>
      </c>
      <c r="F3547" s="128"/>
      <c r="G3547" s="128" t="s">
        <v>11183</v>
      </c>
      <c r="H3547" s="128" t="s">
        <v>11184</v>
      </c>
      <c r="I3547" s="128" t="s">
        <v>1588</v>
      </c>
      <c r="J3547" s="128" t="s">
        <v>11185</v>
      </c>
      <c r="K3547" s="130" t="s">
        <v>1590</v>
      </c>
      <c r="L3547" s="128" t="s">
        <v>1591</v>
      </c>
      <c r="M3547" s="145"/>
    </row>
    <row r="3548">
      <c r="A3548" s="119">
        <v>2385.0</v>
      </c>
      <c r="B3548" s="120" t="s">
        <v>1685</v>
      </c>
      <c r="C3548" s="120" t="s">
        <v>430</v>
      </c>
      <c r="D3548" s="120"/>
      <c r="E3548" s="120" t="s">
        <v>1654</v>
      </c>
      <c r="F3548" s="121"/>
      <c r="G3548" s="121" t="s">
        <v>11186</v>
      </c>
      <c r="H3548" s="121" t="s">
        <v>11187</v>
      </c>
      <c r="I3548" s="121" t="s">
        <v>1600</v>
      </c>
      <c r="J3548" s="121" t="s">
        <v>11188</v>
      </c>
      <c r="K3548" s="123" t="s">
        <v>1782</v>
      </c>
      <c r="L3548" s="121" t="s">
        <v>1783</v>
      </c>
      <c r="M3548" s="147"/>
    </row>
    <row r="3549">
      <c r="A3549" s="119">
        <v>2386.0</v>
      </c>
      <c r="B3549" s="120" t="s">
        <v>1685</v>
      </c>
      <c r="C3549" s="120" t="s">
        <v>430</v>
      </c>
      <c r="D3549" s="120"/>
      <c r="E3549" s="120" t="s">
        <v>1654</v>
      </c>
      <c r="F3549" s="121"/>
      <c r="G3549" s="121" t="s">
        <v>11186</v>
      </c>
      <c r="H3549" s="121" t="s">
        <v>11187</v>
      </c>
      <c r="I3549" s="121" t="s">
        <v>1600</v>
      </c>
      <c r="J3549" s="121" t="s">
        <v>11189</v>
      </c>
      <c r="K3549" s="123" t="s">
        <v>1602</v>
      </c>
      <c r="L3549" s="121" t="s">
        <v>1603</v>
      </c>
      <c r="M3549" s="147"/>
    </row>
    <row r="3550">
      <c r="A3550" s="119">
        <v>2387.0</v>
      </c>
      <c r="B3550" s="120" t="s">
        <v>1685</v>
      </c>
      <c r="C3550" s="120" t="s">
        <v>430</v>
      </c>
      <c r="D3550" s="120"/>
      <c r="E3550" s="120" t="s">
        <v>1654</v>
      </c>
      <c r="F3550" s="121"/>
      <c r="G3550" s="121" t="s">
        <v>11190</v>
      </c>
      <c r="H3550" s="121" t="s">
        <v>11187</v>
      </c>
      <c r="I3550" s="121" t="s">
        <v>1600</v>
      </c>
      <c r="J3550" s="121" t="s">
        <v>11191</v>
      </c>
      <c r="K3550" s="123" t="s">
        <v>3406</v>
      </c>
      <c r="L3550" s="121" t="s">
        <v>3407</v>
      </c>
      <c r="M3550" s="147"/>
    </row>
    <row r="3551">
      <c r="A3551" s="119">
        <v>2379.0</v>
      </c>
      <c r="B3551" s="120" t="s">
        <v>1685</v>
      </c>
      <c r="C3551" s="120" t="s">
        <v>430</v>
      </c>
      <c r="D3551" s="120"/>
      <c r="E3551" s="120" t="s">
        <v>1619</v>
      </c>
      <c r="F3551" s="121"/>
      <c r="G3551" s="121" t="s">
        <v>11192</v>
      </c>
      <c r="H3551" s="121" t="s">
        <v>11193</v>
      </c>
      <c r="I3551" s="121" t="s">
        <v>1588</v>
      </c>
      <c r="J3551" s="121" t="s">
        <v>11194</v>
      </c>
      <c r="K3551" s="123" t="s">
        <v>11195</v>
      </c>
      <c r="L3551" s="121" t="s">
        <v>11196</v>
      </c>
      <c r="M3551" s="147"/>
    </row>
    <row r="3552">
      <c r="A3552" s="119">
        <v>2380.0</v>
      </c>
      <c r="B3552" s="120" t="s">
        <v>1685</v>
      </c>
      <c r="C3552" s="120" t="s">
        <v>430</v>
      </c>
      <c r="D3552" s="120"/>
      <c r="E3552" s="120" t="s">
        <v>1619</v>
      </c>
      <c r="F3552" s="121"/>
      <c r="G3552" s="121" t="s">
        <v>11197</v>
      </c>
      <c r="H3552" s="121" t="s">
        <v>11198</v>
      </c>
      <c r="I3552" s="121" t="s">
        <v>1588</v>
      </c>
      <c r="J3552" s="121" t="s">
        <v>11199</v>
      </c>
      <c r="K3552" s="123" t="s">
        <v>11195</v>
      </c>
      <c r="L3552" s="121" t="s">
        <v>11196</v>
      </c>
      <c r="M3552" s="147"/>
    </row>
    <row r="3553">
      <c r="A3553" s="119">
        <v>2376.0</v>
      </c>
      <c r="B3553" s="120" t="s">
        <v>1685</v>
      </c>
      <c r="C3553" s="120" t="s">
        <v>430</v>
      </c>
      <c r="D3553" s="120"/>
      <c r="E3553" s="120" t="s">
        <v>1619</v>
      </c>
      <c r="F3553" s="121"/>
      <c r="G3553" s="121" t="s">
        <v>11200</v>
      </c>
      <c r="H3553" s="121" t="s">
        <v>11201</v>
      </c>
      <c r="I3553" s="121" t="s">
        <v>1588</v>
      </c>
      <c r="J3553" s="121" t="s">
        <v>11202</v>
      </c>
      <c r="K3553" s="123" t="s">
        <v>3372</v>
      </c>
      <c r="L3553" s="121" t="s">
        <v>3373</v>
      </c>
      <c r="M3553" s="147"/>
    </row>
    <row r="3554">
      <c r="A3554" s="119">
        <v>2377.0</v>
      </c>
      <c r="B3554" s="120" t="s">
        <v>1685</v>
      </c>
      <c r="C3554" s="120" t="s">
        <v>430</v>
      </c>
      <c r="D3554" s="120"/>
      <c r="E3554" s="120" t="s">
        <v>1619</v>
      </c>
      <c r="F3554" s="121"/>
      <c r="G3554" s="121" t="s">
        <v>11203</v>
      </c>
      <c r="H3554" s="121" t="s">
        <v>11204</v>
      </c>
      <c r="I3554" s="121" t="s">
        <v>1588</v>
      </c>
      <c r="J3554" s="121" t="s">
        <v>11205</v>
      </c>
      <c r="K3554" s="123" t="s">
        <v>11206</v>
      </c>
      <c r="L3554" s="121" t="s">
        <v>11207</v>
      </c>
      <c r="M3554" s="147"/>
    </row>
    <row r="3555">
      <c r="A3555" s="119">
        <v>2362.0</v>
      </c>
      <c r="B3555" s="120" t="s">
        <v>1685</v>
      </c>
      <c r="C3555" s="120" t="s">
        <v>430</v>
      </c>
      <c r="D3555" s="120"/>
      <c r="E3555" s="120" t="s">
        <v>1678</v>
      </c>
      <c r="F3555" s="121"/>
      <c r="G3555" s="121" t="s">
        <v>11208</v>
      </c>
      <c r="H3555" s="121" t="s">
        <v>11209</v>
      </c>
      <c r="I3555" s="121" t="s">
        <v>1681</v>
      </c>
      <c r="J3555" s="121" t="s">
        <v>11210</v>
      </c>
      <c r="K3555" s="123" t="s">
        <v>10374</v>
      </c>
      <c r="L3555" s="121" t="s">
        <v>10375</v>
      </c>
      <c r="M3555" s="147"/>
    </row>
    <row r="3556">
      <c r="A3556" s="119">
        <v>2363.0</v>
      </c>
      <c r="B3556" s="120" t="s">
        <v>1685</v>
      </c>
      <c r="C3556" s="120" t="s">
        <v>430</v>
      </c>
      <c r="D3556" s="120"/>
      <c r="E3556" s="120" t="s">
        <v>1678</v>
      </c>
      <c r="F3556" s="121"/>
      <c r="G3556" s="121" t="s">
        <v>11211</v>
      </c>
      <c r="H3556" s="121" t="s">
        <v>11212</v>
      </c>
      <c r="I3556" s="121" t="s">
        <v>1681</v>
      </c>
      <c r="J3556" s="121" t="s">
        <v>11213</v>
      </c>
      <c r="K3556" s="123" t="s">
        <v>10412</v>
      </c>
      <c r="L3556" s="121" t="s">
        <v>10413</v>
      </c>
      <c r="M3556" s="147"/>
    </row>
    <row r="3557">
      <c r="A3557" s="126">
        <v>2382.0</v>
      </c>
      <c r="B3557" s="127" t="s">
        <v>1711</v>
      </c>
      <c r="C3557" s="127" t="s">
        <v>430</v>
      </c>
      <c r="D3557" s="127"/>
      <c r="E3557" s="127" t="s">
        <v>1619</v>
      </c>
      <c r="F3557" s="128"/>
      <c r="G3557" s="128" t="s">
        <v>11214</v>
      </c>
      <c r="H3557" s="128" t="s">
        <v>11215</v>
      </c>
      <c r="I3557" s="128" t="s">
        <v>1588</v>
      </c>
      <c r="J3557" s="128" t="s">
        <v>11216</v>
      </c>
      <c r="K3557" s="130" t="s">
        <v>1876</v>
      </c>
      <c r="L3557" s="128" t="s">
        <v>1877</v>
      </c>
      <c r="M3557" s="145"/>
    </row>
    <row r="3558">
      <c r="A3558" s="119">
        <v>2365.0</v>
      </c>
      <c r="B3558" s="120" t="s">
        <v>1685</v>
      </c>
      <c r="C3558" s="120" t="s">
        <v>430</v>
      </c>
      <c r="D3558" s="120"/>
      <c r="E3558" s="120" t="s">
        <v>1729</v>
      </c>
      <c r="F3558" s="121"/>
      <c r="G3558" s="121" t="s">
        <v>11217</v>
      </c>
      <c r="H3558" s="121" t="s">
        <v>11218</v>
      </c>
      <c r="I3558" s="121" t="s">
        <v>1607</v>
      </c>
      <c r="J3558" s="121" t="s">
        <v>11219</v>
      </c>
      <c r="K3558" s="123" t="s">
        <v>11220</v>
      </c>
      <c r="L3558" s="121" t="s">
        <v>11221</v>
      </c>
      <c r="M3558" s="147"/>
    </row>
    <row r="3559">
      <c r="A3559" s="119">
        <v>2367.0</v>
      </c>
      <c r="B3559" s="120" t="s">
        <v>1685</v>
      </c>
      <c r="C3559" s="120" t="s">
        <v>430</v>
      </c>
      <c r="D3559" s="120"/>
      <c r="E3559" s="120" t="s">
        <v>1729</v>
      </c>
      <c r="F3559" s="121"/>
      <c r="G3559" s="121" t="s">
        <v>11222</v>
      </c>
      <c r="H3559" s="121" t="s">
        <v>11223</v>
      </c>
      <c r="I3559" s="121" t="s">
        <v>1607</v>
      </c>
      <c r="J3559" s="121" t="s">
        <v>11224</v>
      </c>
      <c r="K3559" s="123" t="s">
        <v>11225</v>
      </c>
      <c r="L3559" s="121" t="s">
        <v>11226</v>
      </c>
      <c r="M3559" s="147"/>
    </row>
    <row r="3560">
      <c r="A3560" s="119">
        <v>2394.0</v>
      </c>
      <c r="B3560" s="120" t="s">
        <v>1685</v>
      </c>
      <c r="C3560" s="120" t="s">
        <v>435</v>
      </c>
      <c r="D3560" s="120"/>
      <c r="E3560" s="120" t="s">
        <v>1678</v>
      </c>
      <c r="F3560" s="121"/>
      <c r="G3560" s="121" t="s">
        <v>11227</v>
      </c>
      <c r="H3560" s="121" t="s">
        <v>11228</v>
      </c>
      <c r="I3560" s="121" t="s">
        <v>1681</v>
      </c>
      <c r="J3560" s="121" t="s">
        <v>11229</v>
      </c>
      <c r="K3560" s="123" t="s">
        <v>11230</v>
      </c>
      <c r="L3560" s="121" t="s">
        <v>11231</v>
      </c>
      <c r="M3560" s="147"/>
    </row>
    <row r="3561">
      <c r="A3561" s="119">
        <v>2400.0</v>
      </c>
      <c r="B3561" s="120" t="s">
        <v>1685</v>
      </c>
      <c r="C3561" s="120" t="s">
        <v>435</v>
      </c>
      <c r="D3561" s="120"/>
      <c r="E3561" s="120" t="s">
        <v>1678</v>
      </c>
      <c r="F3561" s="121"/>
      <c r="G3561" s="121" t="s">
        <v>11232</v>
      </c>
      <c r="H3561" s="121" t="s">
        <v>11233</v>
      </c>
      <c r="I3561" s="121" t="s">
        <v>1681</v>
      </c>
      <c r="J3561" s="121" t="s">
        <v>11234</v>
      </c>
      <c r="K3561" s="123" t="s">
        <v>11235</v>
      </c>
      <c r="L3561" s="121" t="s">
        <v>11236</v>
      </c>
      <c r="M3561" s="147"/>
    </row>
    <row r="3562">
      <c r="A3562" s="119">
        <v>2406.0</v>
      </c>
      <c r="B3562" s="120" t="s">
        <v>1685</v>
      </c>
      <c r="C3562" s="120" t="s">
        <v>435</v>
      </c>
      <c r="D3562" s="120"/>
      <c r="E3562" s="120" t="s">
        <v>1678</v>
      </c>
      <c r="F3562" s="121"/>
      <c r="G3562" s="121" t="s">
        <v>11237</v>
      </c>
      <c r="H3562" s="121" t="s">
        <v>11238</v>
      </c>
      <c r="I3562" s="121" t="s">
        <v>1681</v>
      </c>
      <c r="J3562" s="121" t="s">
        <v>11239</v>
      </c>
      <c r="K3562" s="123" t="s">
        <v>11240</v>
      </c>
      <c r="L3562" s="121" t="s">
        <v>11241</v>
      </c>
      <c r="M3562" s="147"/>
    </row>
    <row r="3563">
      <c r="A3563" s="119">
        <v>2390.0</v>
      </c>
      <c r="B3563" s="120" t="s">
        <v>1685</v>
      </c>
      <c r="C3563" s="120" t="s">
        <v>435</v>
      </c>
      <c r="D3563" s="120"/>
      <c r="E3563" s="120" t="s">
        <v>1678</v>
      </c>
      <c r="F3563" s="121"/>
      <c r="G3563" s="121" t="s">
        <v>11242</v>
      </c>
      <c r="H3563" s="121" t="s">
        <v>11243</v>
      </c>
      <c r="I3563" s="121" t="s">
        <v>1681</v>
      </c>
      <c r="J3563" s="121" t="s">
        <v>11244</v>
      </c>
      <c r="K3563" s="123" t="s">
        <v>11230</v>
      </c>
      <c r="L3563" s="121" t="s">
        <v>11231</v>
      </c>
      <c r="M3563" s="147"/>
    </row>
    <row r="3564">
      <c r="A3564" s="119">
        <v>2396.0</v>
      </c>
      <c r="B3564" s="120" t="s">
        <v>1685</v>
      </c>
      <c r="C3564" s="120" t="s">
        <v>435</v>
      </c>
      <c r="D3564" s="120"/>
      <c r="E3564" s="120" t="s">
        <v>1678</v>
      </c>
      <c r="F3564" s="121"/>
      <c r="G3564" s="121" t="s">
        <v>11245</v>
      </c>
      <c r="H3564" s="121" t="s">
        <v>11246</v>
      </c>
      <c r="I3564" s="121" t="s">
        <v>1681</v>
      </c>
      <c r="J3564" s="121" t="s">
        <v>11247</v>
      </c>
      <c r="K3564" s="123" t="s">
        <v>11235</v>
      </c>
      <c r="L3564" s="121" t="s">
        <v>11236</v>
      </c>
      <c r="M3564" s="147"/>
    </row>
    <row r="3565">
      <c r="A3565" s="119">
        <v>2402.0</v>
      </c>
      <c r="B3565" s="120" t="s">
        <v>1685</v>
      </c>
      <c r="C3565" s="120" t="s">
        <v>435</v>
      </c>
      <c r="D3565" s="120"/>
      <c r="E3565" s="120" t="s">
        <v>1678</v>
      </c>
      <c r="F3565" s="121"/>
      <c r="G3565" s="121" t="s">
        <v>11248</v>
      </c>
      <c r="H3565" s="121" t="s">
        <v>11249</v>
      </c>
      <c r="I3565" s="121" t="s">
        <v>1681</v>
      </c>
      <c r="J3565" s="121" t="s">
        <v>11250</v>
      </c>
      <c r="K3565" s="123" t="s">
        <v>11240</v>
      </c>
      <c r="L3565" s="121" t="s">
        <v>11241</v>
      </c>
      <c r="M3565" s="147"/>
    </row>
    <row r="3566">
      <c r="A3566" s="119">
        <v>2392.0</v>
      </c>
      <c r="B3566" s="120" t="s">
        <v>1685</v>
      </c>
      <c r="C3566" s="120" t="s">
        <v>435</v>
      </c>
      <c r="D3566" s="120"/>
      <c r="E3566" s="120" t="s">
        <v>1678</v>
      </c>
      <c r="F3566" s="121"/>
      <c r="G3566" s="121" t="s">
        <v>11251</v>
      </c>
      <c r="H3566" s="121" t="s">
        <v>11252</v>
      </c>
      <c r="I3566" s="121" t="s">
        <v>1681</v>
      </c>
      <c r="J3566" s="121" t="s">
        <v>11253</v>
      </c>
      <c r="K3566" s="123" t="s">
        <v>11230</v>
      </c>
      <c r="L3566" s="121" t="s">
        <v>11231</v>
      </c>
      <c r="M3566" s="147"/>
    </row>
    <row r="3567">
      <c r="A3567" s="119">
        <v>2398.0</v>
      </c>
      <c r="B3567" s="120" t="s">
        <v>1685</v>
      </c>
      <c r="C3567" s="120" t="s">
        <v>435</v>
      </c>
      <c r="D3567" s="120"/>
      <c r="E3567" s="120" t="s">
        <v>1678</v>
      </c>
      <c r="F3567" s="121"/>
      <c r="G3567" s="121" t="s">
        <v>11254</v>
      </c>
      <c r="H3567" s="121" t="s">
        <v>11255</v>
      </c>
      <c r="I3567" s="121" t="s">
        <v>1681</v>
      </c>
      <c r="J3567" s="121" t="s">
        <v>11256</v>
      </c>
      <c r="K3567" s="123" t="s">
        <v>11235</v>
      </c>
      <c r="L3567" s="121" t="s">
        <v>11236</v>
      </c>
      <c r="M3567" s="147"/>
    </row>
    <row r="3568">
      <c r="A3568" s="119">
        <v>2404.0</v>
      </c>
      <c r="B3568" s="120" t="s">
        <v>1685</v>
      </c>
      <c r="C3568" s="120" t="s">
        <v>435</v>
      </c>
      <c r="D3568" s="120"/>
      <c r="E3568" s="120" t="s">
        <v>1678</v>
      </c>
      <c r="F3568" s="121"/>
      <c r="G3568" s="121" t="s">
        <v>11257</v>
      </c>
      <c r="H3568" s="121" t="s">
        <v>11258</v>
      </c>
      <c r="I3568" s="121" t="s">
        <v>1681</v>
      </c>
      <c r="J3568" s="121" t="s">
        <v>11259</v>
      </c>
      <c r="K3568" s="123" t="s">
        <v>11240</v>
      </c>
      <c r="L3568" s="121" t="s">
        <v>11241</v>
      </c>
      <c r="M3568" s="147"/>
    </row>
    <row r="3569">
      <c r="A3569" s="119">
        <v>2391.0</v>
      </c>
      <c r="B3569" s="120" t="s">
        <v>1685</v>
      </c>
      <c r="C3569" s="120" t="s">
        <v>435</v>
      </c>
      <c r="D3569" s="120"/>
      <c r="E3569" s="120" t="s">
        <v>1678</v>
      </c>
      <c r="F3569" s="121"/>
      <c r="G3569" s="121" t="s">
        <v>11260</v>
      </c>
      <c r="H3569" s="121" t="s">
        <v>11261</v>
      </c>
      <c r="I3569" s="121" t="s">
        <v>1681</v>
      </c>
      <c r="J3569" s="121" t="s">
        <v>11262</v>
      </c>
      <c r="K3569" s="123" t="s">
        <v>11230</v>
      </c>
      <c r="L3569" s="121" t="s">
        <v>11231</v>
      </c>
      <c r="M3569" s="147"/>
    </row>
    <row r="3570">
      <c r="A3570" s="119">
        <v>2397.0</v>
      </c>
      <c r="B3570" s="120" t="s">
        <v>1685</v>
      </c>
      <c r="C3570" s="120" t="s">
        <v>435</v>
      </c>
      <c r="D3570" s="120"/>
      <c r="E3570" s="120" t="s">
        <v>1678</v>
      </c>
      <c r="F3570" s="121"/>
      <c r="G3570" s="121" t="s">
        <v>11263</v>
      </c>
      <c r="H3570" s="121" t="s">
        <v>11264</v>
      </c>
      <c r="I3570" s="121" t="s">
        <v>1681</v>
      </c>
      <c r="J3570" s="121" t="s">
        <v>11265</v>
      </c>
      <c r="K3570" s="123" t="s">
        <v>11235</v>
      </c>
      <c r="L3570" s="121" t="s">
        <v>11236</v>
      </c>
      <c r="M3570" s="147"/>
    </row>
    <row r="3571">
      <c r="A3571" s="119">
        <v>2403.0</v>
      </c>
      <c r="B3571" s="120" t="s">
        <v>1685</v>
      </c>
      <c r="C3571" s="120" t="s">
        <v>435</v>
      </c>
      <c r="D3571" s="120"/>
      <c r="E3571" s="120" t="s">
        <v>1678</v>
      </c>
      <c r="F3571" s="121"/>
      <c r="G3571" s="121" t="s">
        <v>11266</v>
      </c>
      <c r="H3571" s="121" t="s">
        <v>11267</v>
      </c>
      <c r="I3571" s="121" t="s">
        <v>1681</v>
      </c>
      <c r="J3571" s="121" t="s">
        <v>11268</v>
      </c>
      <c r="K3571" s="123" t="s">
        <v>11240</v>
      </c>
      <c r="L3571" s="121" t="s">
        <v>11241</v>
      </c>
      <c r="M3571" s="147"/>
    </row>
    <row r="3572">
      <c r="A3572" s="119">
        <v>2395.0</v>
      </c>
      <c r="B3572" s="120" t="s">
        <v>1685</v>
      </c>
      <c r="C3572" s="120" t="s">
        <v>435</v>
      </c>
      <c r="D3572" s="120"/>
      <c r="E3572" s="120" t="s">
        <v>1678</v>
      </c>
      <c r="F3572" s="121"/>
      <c r="G3572" s="121" t="s">
        <v>11269</v>
      </c>
      <c r="H3572" s="121" t="s">
        <v>11270</v>
      </c>
      <c r="I3572" s="121" t="s">
        <v>1681</v>
      </c>
      <c r="J3572" s="121" t="s">
        <v>11271</v>
      </c>
      <c r="K3572" s="123" t="s">
        <v>11230</v>
      </c>
      <c r="L3572" s="121" t="s">
        <v>11231</v>
      </c>
      <c r="M3572" s="147"/>
    </row>
    <row r="3573">
      <c r="A3573" s="119">
        <v>2401.0</v>
      </c>
      <c r="B3573" s="120" t="s">
        <v>1685</v>
      </c>
      <c r="C3573" s="120" t="s">
        <v>435</v>
      </c>
      <c r="D3573" s="120"/>
      <c r="E3573" s="120" t="s">
        <v>1678</v>
      </c>
      <c r="F3573" s="121"/>
      <c r="G3573" s="121" t="s">
        <v>11272</v>
      </c>
      <c r="H3573" s="121" t="s">
        <v>11273</v>
      </c>
      <c r="I3573" s="121" t="s">
        <v>1681</v>
      </c>
      <c r="J3573" s="121" t="s">
        <v>11274</v>
      </c>
      <c r="K3573" s="123" t="s">
        <v>11235</v>
      </c>
      <c r="L3573" s="121" t="s">
        <v>11236</v>
      </c>
      <c r="M3573" s="147"/>
    </row>
    <row r="3574">
      <c r="A3574" s="119">
        <v>2407.0</v>
      </c>
      <c r="B3574" s="120" t="s">
        <v>1685</v>
      </c>
      <c r="C3574" s="120" t="s">
        <v>435</v>
      </c>
      <c r="D3574" s="120"/>
      <c r="E3574" s="120" t="s">
        <v>1678</v>
      </c>
      <c r="F3574" s="121"/>
      <c r="G3574" s="121" t="s">
        <v>11275</v>
      </c>
      <c r="H3574" s="121" t="s">
        <v>11276</v>
      </c>
      <c r="I3574" s="121" t="s">
        <v>1681</v>
      </c>
      <c r="J3574" s="121" t="s">
        <v>11277</v>
      </c>
      <c r="K3574" s="123" t="s">
        <v>11240</v>
      </c>
      <c r="L3574" s="121" t="s">
        <v>11241</v>
      </c>
      <c r="M3574" s="147"/>
    </row>
    <row r="3575">
      <c r="A3575" s="119">
        <v>2405.0</v>
      </c>
      <c r="B3575" s="120" t="s">
        <v>1685</v>
      </c>
      <c r="C3575" s="120" t="s">
        <v>435</v>
      </c>
      <c r="D3575" s="120"/>
      <c r="E3575" s="120" t="s">
        <v>1678</v>
      </c>
      <c r="F3575" s="121"/>
      <c r="G3575" s="121" t="s">
        <v>11278</v>
      </c>
      <c r="H3575" s="121" t="s">
        <v>11279</v>
      </c>
      <c r="I3575" s="121" t="s">
        <v>1681</v>
      </c>
      <c r="J3575" s="121" t="s">
        <v>11280</v>
      </c>
      <c r="K3575" s="123" t="s">
        <v>11240</v>
      </c>
      <c r="L3575" s="121" t="s">
        <v>11241</v>
      </c>
      <c r="M3575" s="147"/>
    </row>
    <row r="3576">
      <c r="A3576" s="119">
        <v>2393.0</v>
      </c>
      <c r="B3576" s="120" t="s">
        <v>1685</v>
      </c>
      <c r="C3576" s="120" t="s">
        <v>435</v>
      </c>
      <c r="D3576" s="120"/>
      <c r="E3576" s="120" t="s">
        <v>1678</v>
      </c>
      <c r="F3576" s="121"/>
      <c r="G3576" s="121" t="s">
        <v>11281</v>
      </c>
      <c r="H3576" s="121" t="s">
        <v>11282</v>
      </c>
      <c r="I3576" s="121" t="s">
        <v>1681</v>
      </c>
      <c r="J3576" s="121" t="s">
        <v>11283</v>
      </c>
      <c r="K3576" s="123" t="s">
        <v>11230</v>
      </c>
      <c r="L3576" s="121" t="s">
        <v>11231</v>
      </c>
      <c r="M3576" s="147"/>
    </row>
    <row r="3577">
      <c r="A3577" s="119">
        <v>2399.0</v>
      </c>
      <c r="B3577" s="120" t="s">
        <v>1685</v>
      </c>
      <c r="C3577" s="120" t="s">
        <v>435</v>
      </c>
      <c r="D3577" s="120"/>
      <c r="E3577" s="120" t="s">
        <v>1678</v>
      </c>
      <c r="F3577" s="121"/>
      <c r="G3577" s="121" t="s">
        <v>11284</v>
      </c>
      <c r="H3577" s="121" t="s">
        <v>11285</v>
      </c>
      <c r="I3577" s="121" t="s">
        <v>1681</v>
      </c>
      <c r="J3577" s="121" t="s">
        <v>11286</v>
      </c>
      <c r="K3577" s="123" t="s">
        <v>11235</v>
      </c>
      <c r="L3577" s="121" t="s">
        <v>11236</v>
      </c>
      <c r="M3577" s="147"/>
    </row>
    <row r="3578">
      <c r="A3578" s="119">
        <v>2434.0</v>
      </c>
      <c r="B3578" s="120" t="s">
        <v>1685</v>
      </c>
      <c r="C3578" s="120" t="s">
        <v>435</v>
      </c>
      <c r="D3578" s="120"/>
      <c r="E3578" s="120" t="s">
        <v>1656</v>
      </c>
      <c r="F3578" s="121"/>
      <c r="G3578" s="121" t="s">
        <v>11287</v>
      </c>
      <c r="H3578" s="121" t="s">
        <v>11288</v>
      </c>
      <c r="I3578" s="121" t="s">
        <v>1637</v>
      </c>
      <c r="J3578" s="121" t="s">
        <v>11289</v>
      </c>
      <c r="K3578" s="123" t="s">
        <v>1829</v>
      </c>
      <c r="L3578" s="121" t="s">
        <v>1830</v>
      </c>
      <c r="M3578" s="147"/>
    </row>
    <row r="3579">
      <c r="A3579" s="126">
        <v>2935.0</v>
      </c>
      <c r="B3579" s="127" t="s">
        <v>1711</v>
      </c>
      <c r="C3579" s="127" t="s">
        <v>435</v>
      </c>
      <c r="D3579" s="127"/>
      <c r="E3579" s="127" t="s">
        <v>1619</v>
      </c>
      <c r="F3579" s="128"/>
      <c r="G3579" s="128" t="s">
        <v>11290</v>
      </c>
      <c r="H3579" s="128" t="s">
        <v>11291</v>
      </c>
      <c r="I3579" s="128" t="s">
        <v>1588</v>
      </c>
      <c r="J3579" s="128" t="s">
        <v>11292</v>
      </c>
      <c r="K3579" s="130" t="s">
        <v>11293</v>
      </c>
      <c r="L3579" s="128" t="s">
        <v>11294</v>
      </c>
      <c r="M3579" s="145"/>
    </row>
    <row r="3580">
      <c r="A3580" s="126">
        <v>2952.0</v>
      </c>
      <c r="B3580" s="127" t="s">
        <v>1711</v>
      </c>
      <c r="C3580" s="127" t="s">
        <v>435</v>
      </c>
      <c r="D3580" s="127"/>
      <c r="E3580" s="127" t="s">
        <v>1619</v>
      </c>
      <c r="F3580" s="128"/>
      <c r="G3580" s="128" t="s">
        <v>11290</v>
      </c>
      <c r="H3580" s="128" t="s">
        <v>11291</v>
      </c>
      <c r="I3580" s="128" t="s">
        <v>1588</v>
      </c>
      <c r="J3580" s="128" t="s">
        <v>11295</v>
      </c>
      <c r="K3580" s="130" t="s">
        <v>11296</v>
      </c>
      <c r="L3580" s="128" t="s">
        <v>11297</v>
      </c>
      <c r="M3580" s="145"/>
    </row>
    <row r="3581">
      <c r="A3581" s="126">
        <v>2884.0</v>
      </c>
      <c r="B3581" s="127" t="s">
        <v>1711</v>
      </c>
      <c r="C3581" s="127" t="s">
        <v>435</v>
      </c>
      <c r="D3581" s="127"/>
      <c r="E3581" s="127" t="s">
        <v>1619</v>
      </c>
      <c r="F3581" s="128"/>
      <c r="G3581" s="128" t="s">
        <v>11298</v>
      </c>
      <c r="H3581" s="128" t="s">
        <v>11299</v>
      </c>
      <c r="I3581" s="128" t="s">
        <v>1588</v>
      </c>
      <c r="J3581" s="128" t="s">
        <v>11300</v>
      </c>
      <c r="K3581" s="130" t="s">
        <v>11301</v>
      </c>
      <c r="L3581" s="128" t="s">
        <v>11302</v>
      </c>
      <c r="M3581" s="145"/>
    </row>
    <row r="3582">
      <c r="A3582" s="119">
        <v>2712.0</v>
      </c>
      <c r="B3582" s="120" t="s">
        <v>1685</v>
      </c>
      <c r="C3582" s="120" t="s">
        <v>435</v>
      </c>
      <c r="D3582" s="120"/>
      <c r="E3582" s="120" t="s">
        <v>1619</v>
      </c>
      <c r="F3582" s="121"/>
      <c r="G3582" s="121" t="s">
        <v>11298</v>
      </c>
      <c r="H3582" s="121" t="s">
        <v>11303</v>
      </c>
      <c r="I3582" s="121" t="s">
        <v>1588</v>
      </c>
      <c r="J3582" s="121" t="s">
        <v>11304</v>
      </c>
      <c r="K3582" s="123" t="s">
        <v>11305</v>
      </c>
      <c r="L3582" s="121" t="s">
        <v>11306</v>
      </c>
      <c r="M3582" s="147"/>
    </row>
    <row r="3583">
      <c r="A3583" s="126">
        <v>2850.0</v>
      </c>
      <c r="B3583" s="127" t="s">
        <v>1711</v>
      </c>
      <c r="C3583" s="127" t="s">
        <v>435</v>
      </c>
      <c r="D3583" s="127"/>
      <c r="E3583" s="127" t="s">
        <v>1619</v>
      </c>
      <c r="F3583" s="128"/>
      <c r="G3583" s="128" t="s">
        <v>11298</v>
      </c>
      <c r="H3583" s="128" t="s">
        <v>11303</v>
      </c>
      <c r="I3583" s="128" t="s">
        <v>1588</v>
      </c>
      <c r="J3583" s="128" t="s">
        <v>11307</v>
      </c>
      <c r="K3583" s="130" t="s">
        <v>11308</v>
      </c>
      <c r="L3583" s="128" t="s">
        <v>11309</v>
      </c>
      <c r="M3583" s="145"/>
    </row>
    <row r="3584">
      <c r="A3584" s="126">
        <v>2918.0</v>
      </c>
      <c r="B3584" s="127" t="s">
        <v>1711</v>
      </c>
      <c r="C3584" s="127" t="s">
        <v>435</v>
      </c>
      <c r="D3584" s="127"/>
      <c r="E3584" s="127" t="s">
        <v>1619</v>
      </c>
      <c r="F3584" s="128"/>
      <c r="G3584" s="128" t="s">
        <v>11298</v>
      </c>
      <c r="H3584" s="128" t="s">
        <v>11303</v>
      </c>
      <c r="I3584" s="128" t="s">
        <v>1588</v>
      </c>
      <c r="J3584" s="128" t="s">
        <v>11310</v>
      </c>
      <c r="K3584" s="130" t="s">
        <v>11311</v>
      </c>
      <c r="L3584" s="128" t="s">
        <v>11312</v>
      </c>
      <c r="M3584" s="145"/>
    </row>
    <row r="3585">
      <c r="A3585" s="126">
        <v>2934.0</v>
      </c>
      <c r="B3585" s="127" t="s">
        <v>1711</v>
      </c>
      <c r="C3585" s="127" t="s">
        <v>435</v>
      </c>
      <c r="D3585" s="127"/>
      <c r="E3585" s="127" t="s">
        <v>1619</v>
      </c>
      <c r="F3585" s="128"/>
      <c r="G3585" s="128" t="s">
        <v>11313</v>
      </c>
      <c r="H3585" s="128" t="s">
        <v>11314</v>
      </c>
      <c r="I3585" s="128" t="s">
        <v>1588</v>
      </c>
      <c r="J3585" s="128" t="s">
        <v>11315</v>
      </c>
      <c r="K3585" s="130" t="s">
        <v>11293</v>
      </c>
      <c r="L3585" s="128" t="s">
        <v>11294</v>
      </c>
      <c r="M3585" s="145"/>
    </row>
    <row r="3586">
      <c r="A3586" s="126">
        <v>2951.0</v>
      </c>
      <c r="B3586" s="127" t="s">
        <v>1711</v>
      </c>
      <c r="C3586" s="127" t="s">
        <v>435</v>
      </c>
      <c r="D3586" s="127"/>
      <c r="E3586" s="127" t="s">
        <v>1619</v>
      </c>
      <c r="F3586" s="128"/>
      <c r="G3586" s="128" t="s">
        <v>11313</v>
      </c>
      <c r="H3586" s="128" t="s">
        <v>11314</v>
      </c>
      <c r="I3586" s="128" t="s">
        <v>1588</v>
      </c>
      <c r="J3586" s="128" t="s">
        <v>11316</v>
      </c>
      <c r="K3586" s="130" t="s">
        <v>11296</v>
      </c>
      <c r="L3586" s="128" t="s">
        <v>11297</v>
      </c>
      <c r="M3586" s="145"/>
    </row>
    <row r="3587">
      <c r="A3587" s="119">
        <v>2422.0</v>
      </c>
      <c r="B3587" s="120" t="s">
        <v>1685</v>
      </c>
      <c r="C3587" s="120" t="s">
        <v>435</v>
      </c>
      <c r="D3587" s="120"/>
      <c r="E3587" s="120" t="s">
        <v>1656</v>
      </c>
      <c r="F3587" s="121"/>
      <c r="G3587" s="121" t="s">
        <v>11317</v>
      </c>
      <c r="H3587" s="121" t="s">
        <v>11318</v>
      </c>
      <c r="I3587" s="121" t="s">
        <v>1637</v>
      </c>
      <c r="J3587" s="121" t="s">
        <v>11319</v>
      </c>
      <c r="K3587" s="123" t="s">
        <v>1829</v>
      </c>
      <c r="L3587" s="121" t="s">
        <v>1830</v>
      </c>
      <c r="M3587" s="147"/>
    </row>
    <row r="3588">
      <c r="A3588" s="126">
        <v>2883.0</v>
      </c>
      <c r="B3588" s="127" t="s">
        <v>1711</v>
      </c>
      <c r="C3588" s="127" t="s">
        <v>435</v>
      </c>
      <c r="D3588" s="127"/>
      <c r="E3588" s="127" t="s">
        <v>1619</v>
      </c>
      <c r="F3588" s="128"/>
      <c r="G3588" s="128" t="s">
        <v>11320</v>
      </c>
      <c r="H3588" s="128" t="s">
        <v>11321</v>
      </c>
      <c r="I3588" s="128" t="s">
        <v>1588</v>
      </c>
      <c r="J3588" s="128" t="s">
        <v>11322</v>
      </c>
      <c r="K3588" s="130" t="s">
        <v>11301</v>
      </c>
      <c r="L3588" s="128" t="s">
        <v>11302</v>
      </c>
      <c r="M3588" s="145"/>
    </row>
    <row r="3589">
      <c r="A3589" s="119">
        <v>2711.0</v>
      </c>
      <c r="B3589" s="120" t="s">
        <v>1685</v>
      </c>
      <c r="C3589" s="120" t="s">
        <v>435</v>
      </c>
      <c r="D3589" s="120"/>
      <c r="E3589" s="120" t="s">
        <v>1619</v>
      </c>
      <c r="F3589" s="121"/>
      <c r="G3589" s="121" t="s">
        <v>11320</v>
      </c>
      <c r="H3589" s="121" t="s">
        <v>11323</v>
      </c>
      <c r="I3589" s="121" t="s">
        <v>1588</v>
      </c>
      <c r="J3589" s="121" t="s">
        <v>11324</v>
      </c>
      <c r="K3589" s="123" t="s">
        <v>11305</v>
      </c>
      <c r="L3589" s="121" t="s">
        <v>11306</v>
      </c>
      <c r="M3589" s="147"/>
    </row>
    <row r="3590">
      <c r="A3590" s="126">
        <v>2849.0</v>
      </c>
      <c r="B3590" s="127" t="s">
        <v>1711</v>
      </c>
      <c r="C3590" s="127" t="s">
        <v>435</v>
      </c>
      <c r="D3590" s="127"/>
      <c r="E3590" s="127" t="s">
        <v>1619</v>
      </c>
      <c r="F3590" s="128"/>
      <c r="G3590" s="128" t="s">
        <v>11320</v>
      </c>
      <c r="H3590" s="128" t="s">
        <v>11323</v>
      </c>
      <c r="I3590" s="128" t="s">
        <v>1588</v>
      </c>
      <c r="J3590" s="128" t="s">
        <v>11325</v>
      </c>
      <c r="K3590" s="130" t="s">
        <v>11308</v>
      </c>
      <c r="L3590" s="128" t="s">
        <v>11309</v>
      </c>
      <c r="M3590" s="145"/>
    </row>
    <row r="3591">
      <c r="A3591" s="126">
        <v>2917.0</v>
      </c>
      <c r="B3591" s="127" t="s">
        <v>1711</v>
      </c>
      <c r="C3591" s="127" t="s">
        <v>435</v>
      </c>
      <c r="D3591" s="127"/>
      <c r="E3591" s="127" t="s">
        <v>1619</v>
      </c>
      <c r="F3591" s="128"/>
      <c r="G3591" s="128" t="s">
        <v>11320</v>
      </c>
      <c r="H3591" s="128" t="s">
        <v>11323</v>
      </c>
      <c r="I3591" s="128" t="s">
        <v>1588</v>
      </c>
      <c r="J3591" s="128" t="s">
        <v>11326</v>
      </c>
      <c r="K3591" s="130" t="s">
        <v>11311</v>
      </c>
      <c r="L3591" s="128" t="s">
        <v>11312</v>
      </c>
      <c r="M3591" s="145"/>
    </row>
    <row r="3592">
      <c r="A3592" s="119">
        <v>2721.0</v>
      </c>
      <c r="B3592" s="120" t="s">
        <v>1685</v>
      </c>
      <c r="C3592" s="120" t="s">
        <v>435</v>
      </c>
      <c r="D3592" s="120"/>
      <c r="E3592" s="120" t="s">
        <v>1619</v>
      </c>
      <c r="F3592" s="121"/>
      <c r="G3592" s="121" t="s">
        <v>11327</v>
      </c>
      <c r="H3592" s="121" t="s">
        <v>11328</v>
      </c>
      <c r="I3592" s="121" t="s">
        <v>1588</v>
      </c>
      <c r="J3592" s="121" t="s">
        <v>11329</v>
      </c>
      <c r="K3592" s="123" t="s">
        <v>11305</v>
      </c>
      <c r="L3592" s="121" t="s">
        <v>11306</v>
      </c>
      <c r="M3592" s="147"/>
    </row>
    <row r="3593">
      <c r="A3593" s="126">
        <v>2859.0</v>
      </c>
      <c r="B3593" s="127" t="s">
        <v>1711</v>
      </c>
      <c r="C3593" s="127" t="s">
        <v>435</v>
      </c>
      <c r="D3593" s="127"/>
      <c r="E3593" s="127" t="s">
        <v>1619</v>
      </c>
      <c r="F3593" s="128"/>
      <c r="G3593" s="128" t="s">
        <v>11327</v>
      </c>
      <c r="H3593" s="128" t="s">
        <v>11328</v>
      </c>
      <c r="I3593" s="128" t="s">
        <v>1588</v>
      </c>
      <c r="J3593" s="128" t="s">
        <v>11330</v>
      </c>
      <c r="K3593" s="130" t="s">
        <v>11308</v>
      </c>
      <c r="L3593" s="128" t="s">
        <v>11309</v>
      </c>
      <c r="M3593" s="145"/>
    </row>
    <row r="3594">
      <c r="A3594" s="126">
        <v>2927.0</v>
      </c>
      <c r="B3594" s="127" t="s">
        <v>1711</v>
      </c>
      <c r="C3594" s="127" t="s">
        <v>435</v>
      </c>
      <c r="D3594" s="127"/>
      <c r="E3594" s="127" t="s">
        <v>1619</v>
      </c>
      <c r="F3594" s="128"/>
      <c r="G3594" s="128" t="s">
        <v>11327</v>
      </c>
      <c r="H3594" s="128" t="s">
        <v>11328</v>
      </c>
      <c r="I3594" s="128" t="s">
        <v>1588</v>
      </c>
      <c r="J3594" s="128" t="s">
        <v>11331</v>
      </c>
      <c r="K3594" s="130" t="s">
        <v>11311</v>
      </c>
      <c r="L3594" s="128" t="s">
        <v>11312</v>
      </c>
      <c r="M3594" s="145"/>
    </row>
    <row r="3595">
      <c r="A3595" s="126">
        <v>2944.0</v>
      </c>
      <c r="B3595" s="127" t="s">
        <v>1711</v>
      </c>
      <c r="C3595" s="127" t="s">
        <v>435</v>
      </c>
      <c r="D3595" s="127"/>
      <c r="E3595" s="127" t="s">
        <v>1619</v>
      </c>
      <c r="F3595" s="128"/>
      <c r="G3595" s="128" t="s">
        <v>11332</v>
      </c>
      <c r="H3595" s="128" t="s">
        <v>11333</v>
      </c>
      <c r="I3595" s="128" t="s">
        <v>1588</v>
      </c>
      <c r="J3595" s="128" t="s">
        <v>11334</v>
      </c>
      <c r="K3595" s="130" t="s">
        <v>11293</v>
      </c>
      <c r="L3595" s="128" t="s">
        <v>11294</v>
      </c>
      <c r="M3595" s="145"/>
    </row>
    <row r="3596">
      <c r="A3596" s="126">
        <v>2961.0</v>
      </c>
      <c r="B3596" s="127" t="s">
        <v>1711</v>
      </c>
      <c r="C3596" s="127" t="s">
        <v>435</v>
      </c>
      <c r="D3596" s="127"/>
      <c r="E3596" s="127" t="s">
        <v>1619</v>
      </c>
      <c r="F3596" s="128"/>
      <c r="G3596" s="128" t="s">
        <v>11332</v>
      </c>
      <c r="H3596" s="128" t="s">
        <v>11333</v>
      </c>
      <c r="I3596" s="128" t="s">
        <v>1588</v>
      </c>
      <c r="J3596" s="128" t="s">
        <v>11335</v>
      </c>
      <c r="K3596" s="130" t="s">
        <v>11296</v>
      </c>
      <c r="L3596" s="128" t="s">
        <v>11297</v>
      </c>
      <c r="M3596" s="145"/>
    </row>
    <row r="3597">
      <c r="A3597" s="119">
        <v>2410.0</v>
      </c>
      <c r="B3597" s="120" t="s">
        <v>1685</v>
      </c>
      <c r="C3597" s="120" t="s">
        <v>435</v>
      </c>
      <c r="D3597" s="120"/>
      <c r="E3597" s="120" t="s">
        <v>1729</v>
      </c>
      <c r="F3597" s="121"/>
      <c r="G3597" s="121" t="s">
        <v>11336</v>
      </c>
      <c r="H3597" s="121" t="s">
        <v>11337</v>
      </c>
      <c r="I3597" s="121" t="s">
        <v>1607</v>
      </c>
      <c r="J3597" s="121" t="s">
        <v>11338</v>
      </c>
      <c r="K3597" s="123" t="s">
        <v>2233</v>
      </c>
      <c r="L3597" s="121" t="s">
        <v>2234</v>
      </c>
      <c r="M3597" s="147"/>
    </row>
    <row r="3598">
      <c r="A3598" s="119">
        <v>2416.0</v>
      </c>
      <c r="B3598" s="120" t="s">
        <v>1685</v>
      </c>
      <c r="C3598" s="120" t="s">
        <v>435</v>
      </c>
      <c r="D3598" s="120"/>
      <c r="E3598" s="120" t="s">
        <v>1729</v>
      </c>
      <c r="F3598" s="121"/>
      <c r="G3598" s="121" t="s">
        <v>11339</v>
      </c>
      <c r="H3598" s="121" t="s">
        <v>11337</v>
      </c>
      <c r="I3598" s="121" t="s">
        <v>1607</v>
      </c>
      <c r="J3598" s="121" t="s">
        <v>11340</v>
      </c>
      <c r="K3598" s="123" t="s">
        <v>2237</v>
      </c>
      <c r="L3598" s="121" t="s">
        <v>2238</v>
      </c>
      <c r="M3598" s="147"/>
    </row>
    <row r="3599">
      <c r="A3599" s="119">
        <v>2710.0</v>
      </c>
      <c r="B3599" s="120" t="s">
        <v>1685</v>
      </c>
      <c r="C3599" s="120" t="s">
        <v>435</v>
      </c>
      <c r="D3599" s="120"/>
      <c r="E3599" s="120" t="s">
        <v>1619</v>
      </c>
      <c r="F3599" s="121"/>
      <c r="G3599" s="121" t="s">
        <v>11341</v>
      </c>
      <c r="H3599" s="121" t="s">
        <v>11342</v>
      </c>
      <c r="I3599" s="121" t="s">
        <v>1588</v>
      </c>
      <c r="J3599" s="121" t="s">
        <v>11343</v>
      </c>
      <c r="K3599" s="123" t="s">
        <v>11305</v>
      </c>
      <c r="L3599" s="121" t="s">
        <v>11306</v>
      </c>
      <c r="M3599" s="147"/>
    </row>
    <row r="3600">
      <c r="A3600" s="126">
        <v>2848.0</v>
      </c>
      <c r="B3600" s="127" t="s">
        <v>1711</v>
      </c>
      <c r="C3600" s="127" t="s">
        <v>435</v>
      </c>
      <c r="D3600" s="127"/>
      <c r="E3600" s="127" t="s">
        <v>1619</v>
      </c>
      <c r="F3600" s="128"/>
      <c r="G3600" s="128" t="s">
        <v>11341</v>
      </c>
      <c r="H3600" s="128" t="s">
        <v>11342</v>
      </c>
      <c r="I3600" s="128" t="s">
        <v>1588</v>
      </c>
      <c r="J3600" s="128" t="s">
        <v>11344</v>
      </c>
      <c r="K3600" s="130" t="s">
        <v>11308</v>
      </c>
      <c r="L3600" s="128" t="s">
        <v>11309</v>
      </c>
      <c r="M3600" s="145"/>
    </row>
    <row r="3601">
      <c r="A3601" s="126">
        <v>2916.0</v>
      </c>
      <c r="B3601" s="127" t="s">
        <v>1711</v>
      </c>
      <c r="C3601" s="127" t="s">
        <v>435</v>
      </c>
      <c r="D3601" s="127"/>
      <c r="E3601" s="127" t="s">
        <v>1619</v>
      </c>
      <c r="F3601" s="128"/>
      <c r="G3601" s="128" t="s">
        <v>11341</v>
      </c>
      <c r="H3601" s="128" t="s">
        <v>11342</v>
      </c>
      <c r="I3601" s="128" t="s">
        <v>1588</v>
      </c>
      <c r="J3601" s="128" t="s">
        <v>11345</v>
      </c>
      <c r="K3601" s="130" t="s">
        <v>11311</v>
      </c>
      <c r="L3601" s="128" t="s">
        <v>11312</v>
      </c>
      <c r="M3601" s="145"/>
    </row>
    <row r="3602">
      <c r="A3602" s="126">
        <v>2933.0</v>
      </c>
      <c r="B3602" s="127" t="s">
        <v>1711</v>
      </c>
      <c r="C3602" s="127" t="s">
        <v>435</v>
      </c>
      <c r="D3602" s="127"/>
      <c r="E3602" s="127" t="s">
        <v>1619</v>
      </c>
      <c r="F3602" s="128"/>
      <c r="G3602" s="128" t="s">
        <v>11346</v>
      </c>
      <c r="H3602" s="128" t="s">
        <v>11347</v>
      </c>
      <c r="I3602" s="128" t="s">
        <v>1588</v>
      </c>
      <c r="J3602" s="128" t="s">
        <v>11348</v>
      </c>
      <c r="K3602" s="130" t="s">
        <v>11293</v>
      </c>
      <c r="L3602" s="128" t="s">
        <v>11294</v>
      </c>
      <c r="M3602" s="145"/>
    </row>
    <row r="3603">
      <c r="A3603" s="126">
        <v>2950.0</v>
      </c>
      <c r="B3603" s="127" t="s">
        <v>1711</v>
      </c>
      <c r="C3603" s="127" t="s">
        <v>435</v>
      </c>
      <c r="D3603" s="127"/>
      <c r="E3603" s="127" t="s">
        <v>1619</v>
      </c>
      <c r="F3603" s="128"/>
      <c r="G3603" s="128" t="s">
        <v>11346</v>
      </c>
      <c r="H3603" s="128" t="s">
        <v>11347</v>
      </c>
      <c r="I3603" s="128" t="s">
        <v>1588</v>
      </c>
      <c r="J3603" s="128" t="s">
        <v>11349</v>
      </c>
      <c r="K3603" s="130" t="s">
        <v>11296</v>
      </c>
      <c r="L3603" s="128" t="s">
        <v>11297</v>
      </c>
      <c r="M3603" s="145"/>
    </row>
    <row r="3604">
      <c r="A3604" s="119">
        <v>2423.0</v>
      </c>
      <c r="B3604" s="120" t="s">
        <v>1685</v>
      </c>
      <c r="C3604" s="120" t="s">
        <v>435</v>
      </c>
      <c r="D3604" s="120"/>
      <c r="E3604" s="120" t="s">
        <v>1656</v>
      </c>
      <c r="F3604" s="121"/>
      <c r="G3604" s="121" t="s">
        <v>11350</v>
      </c>
      <c r="H3604" s="121" t="s">
        <v>11351</v>
      </c>
      <c r="I3604" s="121" t="s">
        <v>1637</v>
      </c>
      <c r="J3604" s="121" t="s">
        <v>11352</v>
      </c>
      <c r="K3604" s="123" t="s">
        <v>1829</v>
      </c>
      <c r="L3604" s="121" t="s">
        <v>1830</v>
      </c>
      <c r="M3604" s="147"/>
    </row>
    <row r="3605">
      <c r="A3605" s="126">
        <v>2880.0</v>
      </c>
      <c r="B3605" s="127" t="s">
        <v>1711</v>
      </c>
      <c r="C3605" s="127" t="s">
        <v>435</v>
      </c>
      <c r="D3605" s="127"/>
      <c r="E3605" s="127" t="s">
        <v>1619</v>
      </c>
      <c r="F3605" s="128"/>
      <c r="G3605" s="128" t="s">
        <v>11353</v>
      </c>
      <c r="H3605" s="128" t="s">
        <v>11351</v>
      </c>
      <c r="I3605" s="128" t="s">
        <v>1588</v>
      </c>
      <c r="J3605" s="128" t="s">
        <v>11354</v>
      </c>
      <c r="K3605" s="130" t="s">
        <v>11301</v>
      </c>
      <c r="L3605" s="128" t="s">
        <v>11302</v>
      </c>
      <c r="M3605" s="145"/>
    </row>
    <row r="3606">
      <c r="A3606" s="119">
        <v>2539.0</v>
      </c>
      <c r="B3606" s="120" t="s">
        <v>1685</v>
      </c>
      <c r="C3606" s="120" t="s">
        <v>435</v>
      </c>
      <c r="D3606" s="120"/>
      <c r="E3606" s="120" t="s">
        <v>1619</v>
      </c>
      <c r="F3606" s="121"/>
      <c r="G3606" s="121" t="s">
        <v>11351</v>
      </c>
      <c r="H3606" s="121" t="s">
        <v>11355</v>
      </c>
      <c r="I3606" s="121" t="s">
        <v>1588</v>
      </c>
      <c r="J3606" s="121" t="s">
        <v>11356</v>
      </c>
      <c r="K3606" s="123" t="s">
        <v>11357</v>
      </c>
      <c r="L3606" s="121" t="s">
        <v>11358</v>
      </c>
      <c r="M3606" s="147"/>
    </row>
    <row r="3607">
      <c r="A3607" s="119">
        <v>2708.0</v>
      </c>
      <c r="B3607" s="120" t="s">
        <v>1685</v>
      </c>
      <c r="C3607" s="120" t="s">
        <v>435</v>
      </c>
      <c r="D3607" s="120"/>
      <c r="E3607" s="120" t="s">
        <v>1619</v>
      </c>
      <c r="F3607" s="121"/>
      <c r="G3607" s="121" t="s">
        <v>11353</v>
      </c>
      <c r="H3607" s="121" t="s">
        <v>11359</v>
      </c>
      <c r="I3607" s="121" t="s">
        <v>1588</v>
      </c>
      <c r="J3607" s="121" t="s">
        <v>11360</v>
      </c>
      <c r="K3607" s="123" t="s">
        <v>11305</v>
      </c>
      <c r="L3607" s="121" t="s">
        <v>11306</v>
      </c>
      <c r="M3607" s="147"/>
    </row>
    <row r="3608">
      <c r="A3608" s="126">
        <v>2846.0</v>
      </c>
      <c r="B3608" s="127" t="s">
        <v>1711</v>
      </c>
      <c r="C3608" s="127" t="s">
        <v>435</v>
      </c>
      <c r="D3608" s="127"/>
      <c r="E3608" s="127" t="s">
        <v>1619</v>
      </c>
      <c r="F3608" s="128"/>
      <c r="G3608" s="128" t="s">
        <v>11353</v>
      </c>
      <c r="H3608" s="128" t="s">
        <v>11359</v>
      </c>
      <c r="I3608" s="128" t="s">
        <v>1588</v>
      </c>
      <c r="J3608" s="128" t="s">
        <v>11361</v>
      </c>
      <c r="K3608" s="130" t="s">
        <v>11308</v>
      </c>
      <c r="L3608" s="128" t="s">
        <v>11309</v>
      </c>
      <c r="M3608" s="145"/>
    </row>
    <row r="3609">
      <c r="A3609" s="126">
        <v>2914.0</v>
      </c>
      <c r="B3609" s="127" t="s">
        <v>1711</v>
      </c>
      <c r="C3609" s="127" t="s">
        <v>435</v>
      </c>
      <c r="D3609" s="127"/>
      <c r="E3609" s="127" t="s">
        <v>1619</v>
      </c>
      <c r="F3609" s="128"/>
      <c r="G3609" s="128" t="s">
        <v>11353</v>
      </c>
      <c r="H3609" s="128" t="s">
        <v>11359</v>
      </c>
      <c r="I3609" s="128" t="s">
        <v>1588</v>
      </c>
      <c r="J3609" s="128" t="s">
        <v>11362</v>
      </c>
      <c r="K3609" s="130" t="s">
        <v>11311</v>
      </c>
      <c r="L3609" s="128" t="s">
        <v>11312</v>
      </c>
      <c r="M3609" s="145"/>
    </row>
    <row r="3610">
      <c r="A3610" s="126">
        <v>2931.0</v>
      </c>
      <c r="B3610" s="127" t="s">
        <v>1711</v>
      </c>
      <c r="C3610" s="127" t="s">
        <v>435</v>
      </c>
      <c r="D3610" s="127"/>
      <c r="E3610" s="127" t="s">
        <v>1619</v>
      </c>
      <c r="F3610" s="128"/>
      <c r="G3610" s="128" t="s">
        <v>11363</v>
      </c>
      <c r="H3610" s="128" t="s">
        <v>11364</v>
      </c>
      <c r="I3610" s="128" t="s">
        <v>1588</v>
      </c>
      <c r="J3610" s="128" t="s">
        <v>11365</v>
      </c>
      <c r="K3610" s="130" t="s">
        <v>11293</v>
      </c>
      <c r="L3610" s="128" t="s">
        <v>11294</v>
      </c>
      <c r="M3610" s="145"/>
    </row>
    <row r="3611">
      <c r="A3611" s="126">
        <v>2948.0</v>
      </c>
      <c r="B3611" s="127" t="s">
        <v>1711</v>
      </c>
      <c r="C3611" s="127" t="s">
        <v>435</v>
      </c>
      <c r="D3611" s="127"/>
      <c r="E3611" s="127" t="s">
        <v>1619</v>
      </c>
      <c r="F3611" s="128"/>
      <c r="G3611" s="128" t="s">
        <v>11363</v>
      </c>
      <c r="H3611" s="128" t="s">
        <v>11364</v>
      </c>
      <c r="I3611" s="128" t="s">
        <v>1588</v>
      </c>
      <c r="J3611" s="128" t="s">
        <v>11366</v>
      </c>
      <c r="K3611" s="130" t="s">
        <v>11296</v>
      </c>
      <c r="L3611" s="128" t="s">
        <v>11297</v>
      </c>
      <c r="M3611" s="145"/>
    </row>
    <row r="3612">
      <c r="A3612" s="126">
        <v>2891.0</v>
      </c>
      <c r="B3612" s="127" t="s">
        <v>1711</v>
      </c>
      <c r="C3612" s="127" t="s">
        <v>435</v>
      </c>
      <c r="D3612" s="127"/>
      <c r="E3612" s="127" t="s">
        <v>1619</v>
      </c>
      <c r="F3612" s="128"/>
      <c r="G3612" s="128" t="s">
        <v>11367</v>
      </c>
      <c r="H3612" s="128" t="s">
        <v>11368</v>
      </c>
      <c r="I3612" s="128" t="s">
        <v>1588</v>
      </c>
      <c r="J3612" s="128" t="s">
        <v>11369</v>
      </c>
      <c r="K3612" s="130" t="s">
        <v>11301</v>
      </c>
      <c r="L3612" s="128" t="s">
        <v>11302</v>
      </c>
      <c r="M3612" s="145"/>
    </row>
    <row r="3613">
      <c r="A3613" s="119">
        <v>2719.0</v>
      </c>
      <c r="B3613" s="120" t="s">
        <v>1685</v>
      </c>
      <c r="C3613" s="120" t="s">
        <v>435</v>
      </c>
      <c r="D3613" s="120"/>
      <c r="E3613" s="120" t="s">
        <v>1619</v>
      </c>
      <c r="F3613" s="121"/>
      <c r="G3613" s="121" t="s">
        <v>11367</v>
      </c>
      <c r="H3613" s="121" t="s">
        <v>11370</v>
      </c>
      <c r="I3613" s="121" t="s">
        <v>1588</v>
      </c>
      <c r="J3613" s="121" t="s">
        <v>11371</v>
      </c>
      <c r="K3613" s="123" t="s">
        <v>11305</v>
      </c>
      <c r="L3613" s="121" t="s">
        <v>11306</v>
      </c>
      <c r="M3613" s="147"/>
    </row>
    <row r="3614">
      <c r="A3614" s="126">
        <v>2857.0</v>
      </c>
      <c r="B3614" s="127" t="s">
        <v>1711</v>
      </c>
      <c r="C3614" s="127" t="s">
        <v>435</v>
      </c>
      <c r="D3614" s="127"/>
      <c r="E3614" s="127" t="s">
        <v>1619</v>
      </c>
      <c r="F3614" s="128"/>
      <c r="G3614" s="128" t="s">
        <v>11367</v>
      </c>
      <c r="H3614" s="128" t="s">
        <v>11370</v>
      </c>
      <c r="I3614" s="128" t="s">
        <v>1588</v>
      </c>
      <c r="J3614" s="128" t="s">
        <v>11372</v>
      </c>
      <c r="K3614" s="130" t="s">
        <v>11308</v>
      </c>
      <c r="L3614" s="128" t="s">
        <v>11309</v>
      </c>
      <c r="M3614" s="145"/>
    </row>
    <row r="3615">
      <c r="A3615" s="126">
        <v>2925.0</v>
      </c>
      <c r="B3615" s="127" t="s">
        <v>1711</v>
      </c>
      <c r="C3615" s="127" t="s">
        <v>435</v>
      </c>
      <c r="D3615" s="127"/>
      <c r="E3615" s="127" t="s">
        <v>1619</v>
      </c>
      <c r="F3615" s="128"/>
      <c r="G3615" s="128" t="s">
        <v>11367</v>
      </c>
      <c r="H3615" s="128" t="s">
        <v>11370</v>
      </c>
      <c r="I3615" s="128" t="s">
        <v>1588</v>
      </c>
      <c r="J3615" s="128" t="s">
        <v>11373</v>
      </c>
      <c r="K3615" s="130" t="s">
        <v>11311</v>
      </c>
      <c r="L3615" s="128" t="s">
        <v>11312</v>
      </c>
      <c r="M3615" s="145"/>
    </row>
    <row r="3616">
      <c r="A3616" s="126">
        <v>2942.0</v>
      </c>
      <c r="B3616" s="127" t="s">
        <v>1711</v>
      </c>
      <c r="C3616" s="127" t="s">
        <v>435</v>
      </c>
      <c r="D3616" s="127"/>
      <c r="E3616" s="127" t="s">
        <v>1619</v>
      </c>
      <c r="F3616" s="128"/>
      <c r="G3616" s="128" t="s">
        <v>11374</v>
      </c>
      <c r="H3616" s="128" t="s">
        <v>11375</v>
      </c>
      <c r="I3616" s="128" t="s">
        <v>1588</v>
      </c>
      <c r="J3616" s="128" t="s">
        <v>11376</v>
      </c>
      <c r="K3616" s="130" t="s">
        <v>11293</v>
      </c>
      <c r="L3616" s="128" t="s">
        <v>11294</v>
      </c>
      <c r="M3616" s="145"/>
    </row>
    <row r="3617">
      <c r="A3617" s="126">
        <v>2959.0</v>
      </c>
      <c r="B3617" s="127" t="s">
        <v>1711</v>
      </c>
      <c r="C3617" s="127" t="s">
        <v>435</v>
      </c>
      <c r="D3617" s="127"/>
      <c r="E3617" s="127" t="s">
        <v>1619</v>
      </c>
      <c r="F3617" s="128"/>
      <c r="G3617" s="128" t="s">
        <v>11374</v>
      </c>
      <c r="H3617" s="128" t="s">
        <v>11375</v>
      </c>
      <c r="I3617" s="128" t="s">
        <v>1588</v>
      </c>
      <c r="J3617" s="128" t="s">
        <v>11377</v>
      </c>
      <c r="K3617" s="130" t="s">
        <v>11296</v>
      </c>
      <c r="L3617" s="128" t="s">
        <v>11297</v>
      </c>
      <c r="M3617" s="145"/>
    </row>
    <row r="3618">
      <c r="A3618" s="126">
        <v>2932.0</v>
      </c>
      <c r="B3618" s="127" t="s">
        <v>1711</v>
      </c>
      <c r="C3618" s="127" t="s">
        <v>435</v>
      </c>
      <c r="D3618" s="127"/>
      <c r="E3618" s="127" t="s">
        <v>1619</v>
      </c>
      <c r="F3618" s="128"/>
      <c r="G3618" s="128" t="s">
        <v>11378</v>
      </c>
      <c r="H3618" s="128" t="s">
        <v>11379</v>
      </c>
      <c r="I3618" s="128" t="s">
        <v>1588</v>
      </c>
      <c r="J3618" s="128" t="s">
        <v>11380</v>
      </c>
      <c r="K3618" s="130" t="s">
        <v>11293</v>
      </c>
      <c r="L3618" s="128" t="s">
        <v>11294</v>
      </c>
      <c r="M3618" s="145"/>
    </row>
    <row r="3619">
      <c r="A3619" s="126">
        <v>2949.0</v>
      </c>
      <c r="B3619" s="127" t="s">
        <v>1711</v>
      </c>
      <c r="C3619" s="127" t="s">
        <v>435</v>
      </c>
      <c r="D3619" s="127"/>
      <c r="E3619" s="127" t="s">
        <v>1619</v>
      </c>
      <c r="F3619" s="128"/>
      <c r="G3619" s="128" t="s">
        <v>11378</v>
      </c>
      <c r="H3619" s="128" t="s">
        <v>11379</v>
      </c>
      <c r="I3619" s="128" t="s">
        <v>1588</v>
      </c>
      <c r="J3619" s="128" t="s">
        <v>11381</v>
      </c>
      <c r="K3619" s="130" t="s">
        <v>11296</v>
      </c>
      <c r="L3619" s="128" t="s">
        <v>11297</v>
      </c>
      <c r="M3619" s="145"/>
    </row>
    <row r="3620">
      <c r="A3620" s="126">
        <v>2881.0</v>
      </c>
      <c r="B3620" s="127" t="s">
        <v>1711</v>
      </c>
      <c r="C3620" s="127" t="s">
        <v>435</v>
      </c>
      <c r="D3620" s="127"/>
      <c r="E3620" s="127" t="s">
        <v>1619</v>
      </c>
      <c r="F3620" s="128"/>
      <c r="G3620" s="128" t="s">
        <v>11382</v>
      </c>
      <c r="H3620" s="128" t="s">
        <v>11383</v>
      </c>
      <c r="I3620" s="128" t="s">
        <v>1588</v>
      </c>
      <c r="J3620" s="128" t="s">
        <v>11384</v>
      </c>
      <c r="K3620" s="130" t="s">
        <v>11301</v>
      </c>
      <c r="L3620" s="128" t="s">
        <v>11302</v>
      </c>
      <c r="M3620" s="145"/>
    </row>
    <row r="3621">
      <c r="A3621" s="119">
        <v>2709.0</v>
      </c>
      <c r="B3621" s="120" t="s">
        <v>1685</v>
      </c>
      <c r="C3621" s="120" t="s">
        <v>435</v>
      </c>
      <c r="D3621" s="120"/>
      <c r="E3621" s="120" t="s">
        <v>1619</v>
      </c>
      <c r="F3621" s="121"/>
      <c r="G3621" s="121" t="s">
        <v>11382</v>
      </c>
      <c r="H3621" s="121" t="s">
        <v>11385</v>
      </c>
      <c r="I3621" s="121" t="s">
        <v>1588</v>
      </c>
      <c r="J3621" s="121" t="s">
        <v>11386</v>
      </c>
      <c r="K3621" s="123" t="s">
        <v>11305</v>
      </c>
      <c r="L3621" s="121" t="s">
        <v>11306</v>
      </c>
      <c r="M3621" s="147"/>
    </row>
    <row r="3622">
      <c r="A3622" s="126">
        <v>2847.0</v>
      </c>
      <c r="B3622" s="127" t="s">
        <v>1711</v>
      </c>
      <c r="C3622" s="127" t="s">
        <v>435</v>
      </c>
      <c r="D3622" s="127"/>
      <c r="E3622" s="127" t="s">
        <v>1619</v>
      </c>
      <c r="F3622" s="128"/>
      <c r="G3622" s="128" t="s">
        <v>11382</v>
      </c>
      <c r="H3622" s="128" t="s">
        <v>11385</v>
      </c>
      <c r="I3622" s="128" t="s">
        <v>1588</v>
      </c>
      <c r="J3622" s="128" t="s">
        <v>11387</v>
      </c>
      <c r="K3622" s="130" t="s">
        <v>11308</v>
      </c>
      <c r="L3622" s="128" t="s">
        <v>11309</v>
      </c>
      <c r="M3622" s="145"/>
    </row>
    <row r="3623">
      <c r="A3623" s="126">
        <v>2915.0</v>
      </c>
      <c r="B3623" s="127" t="s">
        <v>1711</v>
      </c>
      <c r="C3623" s="127" t="s">
        <v>435</v>
      </c>
      <c r="D3623" s="127"/>
      <c r="E3623" s="127" t="s">
        <v>1619</v>
      </c>
      <c r="F3623" s="128"/>
      <c r="G3623" s="128" t="s">
        <v>11382</v>
      </c>
      <c r="H3623" s="128" t="s">
        <v>11385</v>
      </c>
      <c r="I3623" s="128" t="s">
        <v>1588</v>
      </c>
      <c r="J3623" s="128" t="s">
        <v>11388</v>
      </c>
      <c r="K3623" s="130" t="s">
        <v>11311</v>
      </c>
      <c r="L3623" s="128" t="s">
        <v>11312</v>
      </c>
      <c r="M3623" s="145"/>
    </row>
    <row r="3624">
      <c r="A3624" s="119">
        <v>2426.0</v>
      </c>
      <c r="B3624" s="120" t="s">
        <v>1685</v>
      </c>
      <c r="C3624" s="120" t="s">
        <v>435</v>
      </c>
      <c r="D3624" s="120"/>
      <c r="E3624" s="120" t="s">
        <v>1656</v>
      </c>
      <c r="F3624" s="121"/>
      <c r="G3624" s="121" t="s">
        <v>11389</v>
      </c>
      <c r="H3624" s="121" t="s">
        <v>11390</v>
      </c>
      <c r="I3624" s="121" t="s">
        <v>1637</v>
      </c>
      <c r="J3624" s="121" t="s">
        <v>11391</v>
      </c>
      <c r="K3624" s="123" t="s">
        <v>1829</v>
      </c>
      <c r="L3624" s="121" t="s">
        <v>1830</v>
      </c>
      <c r="M3624" s="147"/>
    </row>
    <row r="3625">
      <c r="A3625" s="119">
        <v>2542.0</v>
      </c>
      <c r="B3625" s="120" t="s">
        <v>1685</v>
      </c>
      <c r="C3625" s="120" t="s">
        <v>435</v>
      </c>
      <c r="D3625" s="120"/>
      <c r="E3625" s="120" t="s">
        <v>1619</v>
      </c>
      <c r="F3625" s="121"/>
      <c r="G3625" s="121" t="s">
        <v>11392</v>
      </c>
      <c r="H3625" s="121" t="s">
        <v>11393</v>
      </c>
      <c r="I3625" s="121" t="s">
        <v>1588</v>
      </c>
      <c r="J3625" s="121" t="s">
        <v>11394</v>
      </c>
      <c r="K3625" s="123" t="s">
        <v>11357</v>
      </c>
      <c r="L3625" s="121" t="s">
        <v>11358</v>
      </c>
      <c r="M3625" s="147"/>
    </row>
    <row r="3626">
      <c r="A3626" s="119">
        <v>2408.0</v>
      </c>
      <c r="B3626" s="120" t="s">
        <v>1685</v>
      </c>
      <c r="C3626" s="120" t="s">
        <v>435</v>
      </c>
      <c r="D3626" s="120"/>
      <c r="E3626" s="120" t="s">
        <v>1729</v>
      </c>
      <c r="F3626" s="121"/>
      <c r="G3626" s="121" t="s">
        <v>11395</v>
      </c>
      <c r="H3626" s="121" t="s">
        <v>11396</v>
      </c>
      <c r="I3626" s="121" t="s">
        <v>1607</v>
      </c>
      <c r="J3626" s="121" t="s">
        <v>11397</v>
      </c>
      <c r="K3626" s="123" t="s">
        <v>2233</v>
      </c>
      <c r="L3626" s="121" t="s">
        <v>2234</v>
      </c>
      <c r="M3626" s="147"/>
    </row>
    <row r="3627">
      <c r="A3627" s="119">
        <v>2414.0</v>
      </c>
      <c r="B3627" s="120" t="s">
        <v>1685</v>
      </c>
      <c r="C3627" s="120" t="s">
        <v>435</v>
      </c>
      <c r="D3627" s="120"/>
      <c r="E3627" s="120" t="s">
        <v>1729</v>
      </c>
      <c r="F3627" s="121"/>
      <c r="G3627" s="121" t="s">
        <v>11398</v>
      </c>
      <c r="H3627" s="121" t="s">
        <v>11396</v>
      </c>
      <c r="I3627" s="121" t="s">
        <v>1607</v>
      </c>
      <c r="J3627" s="121" t="s">
        <v>11399</v>
      </c>
      <c r="K3627" s="123" t="s">
        <v>2237</v>
      </c>
      <c r="L3627" s="121" t="s">
        <v>2238</v>
      </c>
      <c r="M3627" s="147"/>
    </row>
    <row r="3628">
      <c r="A3628" s="119">
        <v>3007.0</v>
      </c>
      <c r="B3628" s="120" t="s">
        <v>1685</v>
      </c>
      <c r="C3628" s="120" t="s">
        <v>435</v>
      </c>
      <c r="D3628" s="120"/>
      <c r="E3628" s="120" t="s">
        <v>1671</v>
      </c>
      <c r="F3628" s="121"/>
      <c r="G3628" s="121" t="s">
        <v>438</v>
      </c>
      <c r="H3628" s="121" t="s">
        <v>11400</v>
      </c>
      <c r="I3628" s="121" t="s">
        <v>1674</v>
      </c>
      <c r="J3628" s="121" t="s">
        <v>11401</v>
      </c>
      <c r="K3628" s="123" t="s">
        <v>2578</v>
      </c>
      <c r="L3628" s="121" t="s">
        <v>2579</v>
      </c>
      <c r="M3628" s="147"/>
    </row>
    <row r="3629">
      <c r="A3629" s="119">
        <v>2541.0</v>
      </c>
      <c r="B3629" s="120" t="s">
        <v>1685</v>
      </c>
      <c r="C3629" s="120" t="s">
        <v>435</v>
      </c>
      <c r="D3629" s="120"/>
      <c r="E3629" s="120" t="s">
        <v>1619</v>
      </c>
      <c r="F3629" s="121"/>
      <c r="G3629" s="121" t="s">
        <v>11402</v>
      </c>
      <c r="H3629" s="121" t="s">
        <v>11403</v>
      </c>
      <c r="I3629" s="121" t="s">
        <v>1588</v>
      </c>
      <c r="J3629" s="121" t="s">
        <v>11404</v>
      </c>
      <c r="K3629" s="123" t="s">
        <v>11357</v>
      </c>
      <c r="L3629" s="121" t="s">
        <v>11358</v>
      </c>
      <c r="M3629" s="147"/>
    </row>
    <row r="3630">
      <c r="A3630" s="119">
        <v>2545.0</v>
      </c>
      <c r="B3630" s="120" t="s">
        <v>1685</v>
      </c>
      <c r="C3630" s="120" t="s">
        <v>435</v>
      </c>
      <c r="D3630" s="120"/>
      <c r="E3630" s="120" t="s">
        <v>1619</v>
      </c>
      <c r="F3630" s="121"/>
      <c r="G3630" s="121" t="s">
        <v>11405</v>
      </c>
      <c r="H3630" s="121" t="s">
        <v>11406</v>
      </c>
      <c r="I3630" s="121" t="s">
        <v>1588</v>
      </c>
      <c r="J3630" s="121" t="s">
        <v>11407</v>
      </c>
      <c r="K3630" s="123" t="s">
        <v>11357</v>
      </c>
      <c r="L3630" s="121" t="s">
        <v>11358</v>
      </c>
      <c r="M3630" s="147"/>
    </row>
    <row r="3631">
      <c r="A3631" s="119">
        <v>2540.0</v>
      </c>
      <c r="B3631" s="120" t="s">
        <v>1685</v>
      </c>
      <c r="C3631" s="120" t="s">
        <v>435</v>
      </c>
      <c r="D3631" s="120"/>
      <c r="E3631" s="120" t="s">
        <v>1619</v>
      </c>
      <c r="F3631" s="121"/>
      <c r="G3631" s="121" t="s">
        <v>11408</v>
      </c>
      <c r="H3631" s="121" t="s">
        <v>11409</v>
      </c>
      <c r="I3631" s="121" t="s">
        <v>1588</v>
      </c>
      <c r="J3631" s="121" t="s">
        <v>11410</v>
      </c>
      <c r="K3631" s="123" t="s">
        <v>11357</v>
      </c>
      <c r="L3631" s="121" t="s">
        <v>11358</v>
      </c>
      <c r="M3631" s="147"/>
    </row>
    <row r="3632">
      <c r="A3632" s="119">
        <v>3008.0</v>
      </c>
      <c r="B3632" s="120" t="s">
        <v>1685</v>
      </c>
      <c r="C3632" s="120" t="s">
        <v>435</v>
      </c>
      <c r="D3632" s="120"/>
      <c r="E3632" s="120" t="s">
        <v>1671</v>
      </c>
      <c r="F3632" s="121"/>
      <c r="G3632" s="121" t="s">
        <v>11411</v>
      </c>
      <c r="H3632" s="121" t="s">
        <v>11412</v>
      </c>
      <c r="I3632" s="121" t="s">
        <v>1674</v>
      </c>
      <c r="J3632" s="121" t="s">
        <v>11413</v>
      </c>
      <c r="K3632" s="123" t="s">
        <v>2193</v>
      </c>
      <c r="L3632" s="121" t="s">
        <v>2194</v>
      </c>
      <c r="M3632" s="147"/>
    </row>
    <row r="3633">
      <c r="A3633" s="119">
        <v>2459.0</v>
      </c>
      <c r="B3633" s="120" t="s">
        <v>1685</v>
      </c>
      <c r="C3633" s="120" t="s">
        <v>435</v>
      </c>
      <c r="D3633" s="120"/>
      <c r="E3633" s="120" t="s">
        <v>1619</v>
      </c>
      <c r="F3633" s="121"/>
      <c r="G3633" s="121" t="s">
        <v>11298</v>
      </c>
      <c r="H3633" s="121" t="s">
        <v>11414</v>
      </c>
      <c r="I3633" s="121" t="s">
        <v>1588</v>
      </c>
      <c r="J3633" s="121" t="s">
        <v>11415</v>
      </c>
      <c r="K3633" s="123" t="s">
        <v>11416</v>
      </c>
      <c r="L3633" s="121" t="s">
        <v>11417</v>
      </c>
      <c r="M3633" s="147"/>
    </row>
    <row r="3634">
      <c r="A3634" s="119">
        <v>2490.0</v>
      </c>
      <c r="B3634" s="120" t="s">
        <v>1685</v>
      </c>
      <c r="C3634" s="120" t="s">
        <v>435</v>
      </c>
      <c r="D3634" s="120"/>
      <c r="E3634" s="120" t="s">
        <v>1619</v>
      </c>
      <c r="F3634" s="121"/>
      <c r="G3634" s="121" t="s">
        <v>11298</v>
      </c>
      <c r="H3634" s="121" t="s">
        <v>11414</v>
      </c>
      <c r="I3634" s="121" t="s">
        <v>1588</v>
      </c>
      <c r="J3634" s="121" t="s">
        <v>11418</v>
      </c>
      <c r="K3634" s="123" t="s">
        <v>11419</v>
      </c>
      <c r="L3634" s="121" t="s">
        <v>11420</v>
      </c>
      <c r="M3634" s="147"/>
    </row>
    <row r="3635">
      <c r="A3635" s="119">
        <v>2520.0</v>
      </c>
      <c r="B3635" s="120" t="s">
        <v>1685</v>
      </c>
      <c r="C3635" s="120" t="s">
        <v>435</v>
      </c>
      <c r="D3635" s="120"/>
      <c r="E3635" s="120" t="s">
        <v>1619</v>
      </c>
      <c r="F3635" s="121"/>
      <c r="G3635" s="121" t="s">
        <v>11298</v>
      </c>
      <c r="H3635" s="121" t="s">
        <v>11414</v>
      </c>
      <c r="I3635" s="121" t="s">
        <v>1588</v>
      </c>
      <c r="J3635" s="121" t="s">
        <v>11421</v>
      </c>
      <c r="K3635" s="123" t="s">
        <v>11422</v>
      </c>
      <c r="L3635" s="121" t="s">
        <v>11423</v>
      </c>
      <c r="M3635" s="147"/>
    </row>
    <row r="3636">
      <c r="A3636" s="119">
        <v>2601.0</v>
      </c>
      <c r="B3636" s="120" t="s">
        <v>1685</v>
      </c>
      <c r="C3636" s="120" t="s">
        <v>435</v>
      </c>
      <c r="D3636" s="120"/>
      <c r="E3636" s="120" t="s">
        <v>1619</v>
      </c>
      <c r="F3636" s="121"/>
      <c r="G3636" s="121" t="s">
        <v>11298</v>
      </c>
      <c r="H3636" s="121" t="s">
        <v>11414</v>
      </c>
      <c r="I3636" s="121" t="s">
        <v>1588</v>
      </c>
      <c r="J3636" s="121" t="s">
        <v>11424</v>
      </c>
      <c r="K3636" s="123" t="s">
        <v>11425</v>
      </c>
      <c r="L3636" s="121" t="s">
        <v>11426</v>
      </c>
      <c r="M3636" s="147"/>
    </row>
    <row r="3637">
      <c r="A3637" s="119">
        <v>2648.0</v>
      </c>
      <c r="B3637" s="120" t="s">
        <v>1685</v>
      </c>
      <c r="C3637" s="120" t="s">
        <v>435</v>
      </c>
      <c r="D3637" s="120"/>
      <c r="E3637" s="120" t="s">
        <v>1619</v>
      </c>
      <c r="F3637" s="121"/>
      <c r="G3637" s="121" t="s">
        <v>11298</v>
      </c>
      <c r="H3637" s="121" t="s">
        <v>11414</v>
      </c>
      <c r="I3637" s="121" t="s">
        <v>1588</v>
      </c>
      <c r="J3637" s="121" t="s">
        <v>11427</v>
      </c>
      <c r="K3637" s="123" t="s">
        <v>11428</v>
      </c>
      <c r="L3637" s="121" t="s">
        <v>11429</v>
      </c>
      <c r="M3637" s="147"/>
    </row>
    <row r="3638">
      <c r="A3638" s="119">
        <v>2458.0</v>
      </c>
      <c r="B3638" s="120" t="s">
        <v>1685</v>
      </c>
      <c r="C3638" s="120" t="s">
        <v>435</v>
      </c>
      <c r="D3638" s="120"/>
      <c r="E3638" s="120" t="s">
        <v>1619</v>
      </c>
      <c r="F3638" s="121"/>
      <c r="G3638" s="121" t="s">
        <v>11320</v>
      </c>
      <c r="H3638" s="121" t="s">
        <v>11430</v>
      </c>
      <c r="I3638" s="121" t="s">
        <v>1588</v>
      </c>
      <c r="J3638" s="121" t="s">
        <v>11431</v>
      </c>
      <c r="K3638" s="123" t="s">
        <v>11416</v>
      </c>
      <c r="L3638" s="121" t="s">
        <v>11417</v>
      </c>
      <c r="M3638" s="147"/>
    </row>
    <row r="3639">
      <c r="A3639" s="119">
        <v>2489.0</v>
      </c>
      <c r="B3639" s="120" t="s">
        <v>1685</v>
      </c>
      <c r="C3639" s="120" t="s">
        <v>435</v>
      </c>
      <c r="D3639" s="120"/>
      <c r="E3639" s="120" t="s">
        <v>1619</v>
      </c>
      <c r="F3639" s="121"/>
      <c r="G3639" s="121" t="s">
        <v>11320</v>
      </c>
      <c r="H3639" s="121" t="s">
        <v>11430</v>
      </c>
      <c r="I3639" s="121" t="s">
        <v>1588</v>
      </c>
      <c r="J3639" s="121" t="s">
        <v>11432</v>
      </c>
      <c r="K3639" s="123" t="s">
        <v>11419</v>
      </c>
      <c r="L3639" s="121" t="s">
        <v>11420</v>
      </c>
      <c r="M3639" s="147"/>
    </row>
    <row r="3640">
      <c r="A3640" s="119">
        <v>2519.0</v>
      </c>
      <c r="B3640" s="120" t="s">
        <v>1685</v>
      </c>
      <c r="C3640" s="120" t="s">
        <v>435</v>
      </c>
      <c r="D3640" s="120"/>
      <c r="E3640" s="120" t="s">
        <v>1619</v>
      </c>
      <c r="F3640" s="121"/>
      <c r="G3640" s="121" t="s">
        <v>11320</v>
      </c>
      <c r="H3640" s="121" t="s">
        <v>11430</v>
      </c>
      <c r="I3640" s="121" t="s">
        <v>1588</v>
      </c>
      <c r="J3640" s="121" t="s">
        <v>11433</v>
      </c>
      <c r="K3640" s="123" t="s">
        <v>11422</v>
      </c>
      <c r="L3640" s="121" t="s">
        <v>11423</v>
      </c>
      <c r="M3640" s="147"/>
    </row>
    <row r="3641">
      <c r="A3641" s="119">
        <v>2600.0</v>
      </c>
      <c r="B3641" s="120" t="s">
        <v>1685</v>
      </c>
      <c r="C3641" s="120" t="s">
        <v>435</v>
      </c>
      <c r="D3641" s="120"/>
      <c r="E3641" s="120" t="s">
        <v>1619</v>
      </c>
      <c r="F3641" s="121"/>
      <c r="G3641" s="121" t="s">
        <v>11320</v>
      </c>
      <c r="H3641" s="121" t="s">
        <v>11430</v>
      </c>
      <c r="I3641" s="121" t="s">
        <v>1588</v>
      </c>
      <c r="J3641" s="121" t="s">
        <v>11434</v>
      </c>
      <c r="K3641" s="123" t="s">
        <v>11425</v>
      </c>
      <c r="L3641" s="121" t="s">
        <v>11426</v>
      </c>
      <c r="M3641" s="147"/>
    </row>
    <row r="3642">
      <c r="A3642" s="119">
        <v>2647.0</v>
      </c>
      <c r="B3642" s="120" t="s">
        <v>1685</v>
      </c>
      <c r="C3642" s="120" t="s">
        <v>435</v>
      </c>
      <c r="D3642" s="120"/>
      <c r="E3642" s="120" t="s">
        <v>1619</v>
      </c>
      <c r="F3642" s="121"/>
      <c r="G3642" s="121" t="s">
        <v>11320</v>
      </c>
      <c r="H3642" s="121" t="s">
        <v>11430</v>
      </c>
      <c r="I3642" s="121" t="s">
        <v>1588</v>
      </c>
      <c r="J3642" s="121" t="s">
        <v>11435</v>
      </c>
      <c r="K3642" s="123" t="s">
        <v>11428</v>
      </c>
      <c r="L3642" s="121" t="s">
        <v>11429</v>
      </c>
      <c r="M3642" s="147"/>
    </row>
    <row r="3643">
      <c r="A3643" s="119">
        <v>2455.0</v>
      </c>
      <c r="B3643" s="120" t="s">
        <v>1685</v>
      </c>
      <c r="C3643" s="120" t="s">
        <v>435</v>
      </c>
      <c r="D3643" s="120"/>
      <c r="E3643" s="120" t="s">
        <v>1619</v>
      </c>
      <c r="F3643" s="121"/>
      <c r="G3643" s="121" t="s">
        <v>11353</v>
      </c>
      <c r="H3643" s="121" t="s">
        <v>11436</v>
      </c>
      <c r="I3643" s="121" t="s">
        <v>1588</v>
      </c>
      <c r="J3643" s="121" t="s">
        <v>11437</v>
      </c>
      <c r="K3643" s="123" t="s">
        <v>11416</v>
      </c>
      <c r="L3643" s="121" t="s">
        <v>11417</v>
      </c>
      <c r="M3643" s="147"/>
    </row>
    <row r="3644">
      <c r="A3644" s="119">
        <v>2486.0</v>
      </c>
      <c r="B3644" s="120" t="s">
        <v>1685</v>
      </c>
      <c r="C3644" s="120" t="s">
        <v>435</v>
      </c>
      <c r="D3644" s="120"/>
      <c r="E3644" s="120" t="s">
        <v>1619</v>
      </c>
      <c r="F3644" s="121"/>
      <c r="G3644" s="121" t="s">
        <v>11353</v>
      </c>
      <c r="H3644" s="121" t="s">
        <v>11436</v>
      </c>
      <c r="I3644" s="121" t="s">
        <v>1588</v>
      </c>
      <c r="J3644" s="121" t="s">
        <v>11438</v>
      </c>
      <c r="K3644" s="123" t="s">
        <v>11419</v>
      </c>
      <c r="L3644" s="121" t="s">
        <v>11420</v>
      </c>
      <c r="M3644" s="147"/>
    </row>
    <row r="3645">
      <c r="A3645" s="119">
        <v>2516.0</v>
      </c>
      <c r="B3645" s="120" t="s">
        <v>1685</v>
      </c>
      <c r="C3645" s="120" t="s">
        <v>435</v>
      </c>
      <c r="D3645" s="120"/>
      <c r="E3645" s="120" t="s">
        <v>1619</v>
      </c>
      <c r="F3645" s="121"/>
      <c r="G3645" s="121" t="s">
        <v>11353</v>
      </c>
      <c r="H3645" s="121" t="s">
        <v>11436</v>
      </c>
      <c r="I3645" s="121" t="s">
        <v>1588</v>
      </c>
      <c r="J3645" s="121" t="s">
        <v>11439</v>
      </c>
      <c r="K3645" s="123" t="s">
        <v>11422</v>
      </c>
      <c r="L3645" s="121" t="s">
        <v>11423</v>
      </c>
      <c r="M3645" s="147"/>
    </row>
    <row r="3646">
      <c r="A3646" s="119">
        <v>2597.0</v>
      </c>
      <c r="B3646" s="120" t="s">
        <v>1685</v>
      </c>
      <c r="C3646" s="120" t="s">
        <v>435</v>
      </c>
      <c r="D3646" s="120"/>
      <c r="E3646" s="120" t="s">
        <v>1619</v>
      </c>
      <c r="F3646" s="121"/>
      <c r="G3646" s="121" t="s">
        <v>11353</v>
      </c>
      <c r="H3646" s="121" t="s">
        <v>11436</v>
      </c>
      <c r="I3646" s="121" t="s">
        <v>1588</v>
      </c>
      <c r="J3646" s="121" t="s">
        <v>11440</v>
      </c>
      <c r="K3646" s="123" t="s">
        <v>11425</v>
      </c>
      <c r="L3646" s="121" t="s">
        <v>11426</v>
      </c>
      <c r="M3646" s="147"/>
    </row>
    <row r="3647">
      <c r="A3647" s="119">
        <v>2644.0</v>
      </c>
      <c r="B3647" s="120" t="s">
        <v>1685</v>
      </c>
      <c r="C3647" s="120" t="s">
        <v>435</v>
      </c>
      <c r="D3647" s="120"/>
      <c r="E3647" s="120" t="s">
        <v>1619</v>
      </c>
      <c r="F3647" s="121"/>
      <c r="G3647" s="121" t="s">
        <v>11353</v>
      </c>
      <c r="H3647" s="121" t="s">
        <v>11436</v>
      </c>
      <c r="I3647" s="121" t="s">
        <v>1588</v>
      </c>
      <c r="J3647" s="121" t="s">
        <v>11441</v>
      </c>
      <c r="K3647" s="123" t="s">
        <v>11428</v>
      </c>
      <c r="L3647" s="121" t="s">
        <v>11429</v>
      </c>
      <c r="M3647" s="147"/>
    </row>
    <row r="3648">
      <c r="A3648" s="119">
        <v>2466.0</v>
      </c>
      <c r="B3648" s="120" t="s">
        <v>1685</v>
      </c>
      <c r="C3648" s="120" t="s">
        <v>435</v>
      </c>
      <c r="D3648" s="120"/>
      <c r="E3648" s="120" t="s">
        <v>1619</v>
      </c>
      <c r="F3648" s="121"/>
      <c r="G3648" s="121" t="s">
        <v>11367</v>
      </c>
      <c r="H3648" s="121" t="s">
        <v>11442</v>
      </c>
      <c r="I3648" s="121" t="s">
        <v>1588</v>
      </c>
      <c r="J3648" s="121" t="s">
        <v>11443</v>
      </c>
      <c r="K3648" s="123" t="s">
        <v>11416</v>
      </c>
      <c r="L3648" s="121" t="s">
        <v>11417</v>
      </c>
      <c r="M3648" s="147"/>
    </row>
    <row r="3649">
      <c r="A3649" s="119">
        <v>2497.0</v>
      </c>
      <c r="B3649" s="120" t="s">
        <v>1685</v>
      </c>
      <c r="C3649" s="120" t="s">
        <v>435</v>
      </c>
      <c r="D3649" s="120"/>
      <c r="E3649" s="120" t="s">
        <v>1619</v>
      </c>
      <c r="F3649" s="121"/>
      <c r="G3649" s="121" t="s">
        <v>11367</v>
      </c>
      <c r="H3649" s="121" t="s">
        <v>11442</v>
      </c>
      <c r="I3649" s="121" t="s">
        <v>1588</v>
      </c>
      <c r="J3649" s="121" t="s">
        <v>11444</v>
      </c>
      <c r="K3649" s="123" t="s">
        <v>11419</v>
      </c>
      <c r="L3649" s="121" t="s">
        <v>11420</v>
      </c>
      <c r="M3649" s="147"/>
    </row>
    <row r="3650">
      <c r="A3650" s="119">
        <v>2527.0</v>
      </c>
      <c r="B3650" s="120" t="s">
        <v>1685</v>
      </c>
      <c r="C3650" s="120" t="s">
        <v>435</v>
      </c>
      <c r="D3650" s="120"/>
      <c r="E3650" s="120" t="s">
        <v>1619</v>
      </c>
      <c r="F3650" s="121"/>
      <c r="G3650" s="121" t="s">
        <v>11367</v>
      </c>
      <c r="H3650" s="121" t="s">
        <v>11442</v>
      </c>
      <c r="I3650" s="121" t="s">
        <v>1588</v>
      </c>
      <c r="J3650" s="121" t="s">
        <v>11445</v>
      </c>
      <c r="K3650" s="123" t="s">
        <v>11422</v>
      </c>
      <c r="L3650" s="121" t="s">
        <v>11423</v>
      </c>
      <c r="M3650" s="147"/>
    </row>
    <row r="3651">
      <c r="A3651" s="119">
        <v>2608.0</v>
      </c>
      <c r="B3651" s="120" t="s">
        <v>1685</v>
      </c>
      <c r="C3651" s="120" t="s">
        <v>435</v>
      </c>
      <c r="D3651" s="120"/>
      <c r="E3651" s="120" t="s">
        <v>1619</v>
      </c>
      <c r="F3651" s="121"/>
      <c r="G3651" s="121" t="s">
        <v>11367</v>
      </c>
      <c r="H3651" s="121" t="s">
        <v>11442</v>
      </c>
      <c r="I3651" s="121" t="s">
        <v>1588</v>
      </c>
      <c r="J3651" s="121" t="s">
        <v>11446</v>
      </c>
      <c r="K3651" s="123" t="s">
        <v>11425</v>
      </c>
      <c r="L3651" s="121" t="s">
        <v>11426</v>
      </c>
      <c r="M3651" s="147"/>
    </row>
    <row r="3652">
      <c r="A3652" s="119">
        <v>2655.0</v>
      </c>
      <c r="B3652" s="120" t="s">
        <v>1685</v>
      </c>
      <c r="C3652" s="120" t="s">
        <v>435</v>
      </c>
      <c r="D3652" s="120"/>
      <c r="E3652" s="120" t="s">
        <v>1619</v>
      </c>
      <c r="F3652" s="121"/>
      <c r="G3652" s="121" t="s">
        <v>11367</v>
      </c>
      <c r="H3652" s="121" t="s">
        <v>11442</v>
      </c>
      <c r="I3652" s="121" t="s">
        <v>1588</v>
      </c>
      <c r="J3652" s="121" t="s">
        <v>11447</v>
      </c>
      <c r="K3652" s="123" t="s">
        <v>11428</v>
      </c>
      <c r="L3652" s="121" t="s">
        <v>11429</v>
      </c>
      <c r="M3652" s="147"/>
    </row>
    <row r="3653">
      <c r="A3653" s="119">
        <v>2456.0</v>
      </c>
      <c r="B3653" s="120" t="s">
        <v>1685</v>
      </c>
      <c r="C3653" s="120" t="s">
        <v>435</v>
      </c>
      <c r="D3653" s="120"/>
      <c r="E3653" s="120" t="s">
        <v>1619</v>
      </c>
      <c r="F3653" s="121"/>
      <c r="G3653" s="121" t="s">
        <v>11382</v>
      </c>
      <c r="H3653" s="121" t="s">
        <v>11448</v>
      </c>
      <c r="I3653" s="121" t="s">
        <v>1588</v>
      </c>
      <c r="J3653" s="121" t="s">
        <v>11449</v>
      </c>
      <c r="K3653" s="123" t="s">
        <v>11416</v>
      </c>
      <c r="L3653" s="121" t="s">
        <v>11417</v>
      </c>
      <c r="M3653" s="147"/>
    </row>
    <row r="3654">
      <c r="A3654" s="119">
        <v>2487.0</v>
      </c>
      <c r="B3654" s="120" t="s">
        <v>1685</v>
      </c>
      <c r="C3654" s="120" t="s">
        <v>435</v>
      </c>
      <c r="D3654" s="120"/>
      <c r="E3654" s="120" t="s">
        <v>1619</v>
      </c>
      <c r="F3654" s="121"/>
      <c r="G3654" s="121" t="s">
        <v>11382</v>
      </c>
      <c r="H3654" s="121" t="s">
        <v>11448</v>
      </c>
      <c r="I3654" s="121" t="s">
        <v>1588</v>
      </c>
      <c r="J3654" s="121" t="s">
        <v>11450</v>
      </c>
      <c r="K3654" s="123" t="s">
        <v>11419</v>
      </c>
      <c r="L3654" s="121" t="s">
        <v>11420</v>
      </c>
      <c r="M3654" s="147"/>
    </row>
    <row r="3655">
      <c r="A3655" s="119">
        <v>2517.0</v>
      </c>
      <c r="B3655" s="120" t="s">
        <v>1685</v>
      </c>
      <c r="C3655" s="120" t="s">
        <v>435</v>
      </c>
      <c r="D3655" s="120"/>
      <c r="E3655" s="120" t="s">
        <v>1619</v>
      </c>
      <c r="F3655" s="121"/>
      <c r="G3655" s="121" t="s">
        <v>11382</v>
      </c>
      <c r="H3655" s="121" t="s">
        <v>11448</v>
      </c>
      <c r="I3655" s="121" t="s">
        <v>1588</v>
      </c>
      <c r="J3655" s="121" t="s">
        <v>11451</v>
      </c>
      <c r="K3655" s="123" t="s">
        <v>11422</v>
      </c>
      <c r="L3655" s="121" t="s">
        <v>11423</v>
      </c>
      <c r="M3655" s="147"/>
    </row>
    <row r="3656">
      <c r="A3656" s="119">
        <v>2598.0</v>
      </c>
      <c r="B3656" s="120" t="s">
        <v>1685</v>
      </c>
      <c r="C3656" s="120" t="s">
        <v>435</v>
      </c>
      <c r="D3656" s="120"/>
      <c r="E3656" s="120" t="s">
        <v>1619</v>
      </c>
      <c r="F3656" s="121"/>
      <c r="G3656" s="121" t="s">
        <v>11382</v>
      </c>
      <c r="H3656" s="121" t="s">
        <v>11448</v>
      </c>
      <c r="I3656" s="121" t="s">
        <v>1588</v>
      </c>
      <c r="J3656" s="121" t="s">
        <v>11452</v>
      </c>
      <c r="K3656" s="123" t="s">
        <v>11425</v>
      </c>
      <c r="L3656" s="121" t="s">
        <v>11426</v>
      </c>
      <c r="M3656" s="147"/>
    </row>
    <row r="3657">
      <c r="A3657" s="119">
        <v>2645.0</v>
      </c>
      <c r="B3657" s="120" t="s">
        <v>1685</v>
      </c>
      <c r="C3657" s="120" t="s">
        <v>435</v>
      </c>
      <c r="D3657" s="120"/>
      <c r="E3657" s="120" t="s">
        <v>1619</v>
      </c>
      <c r="F3657" s="121"/>
      <c r="G3657" s="121" t="s">
        <v>11382</v>
      </c>
      <c r="H3657" s="121" t="s">
        <v>11448</v>
      </c>
      <c r="I3657" s="121" t="s">
        <v>1588</v>
      </c>
      <c r="J3657" s="121" t="s">
        <v>11453</v>
      </c>
      <c r="K3657" s="123" t="s">
        <v>11428</v>
      </c>
      <c r="L3657" s="121" t="s">
        <v>11429</v>
      </c>
      <c r="M3657" s="147"/>
    </row>
    <row r="3658">
      <c r="A3658" s="119">
        <v>2462.0</v>
      </c>
      <c r="B3658" s="120" t="s">
        <v>1685</v>
      </c>
      <c r="C3658" s="120" t="s">
        <v>435</v>
      </c>
      <c r="D3658" s="120"/>
      <c r="E3658" s="120" t="s">
        <v>1619</v>
      </c>
      <c r="F3658" s="121"/>
      <c r="G3658" s="121" t="s">
        <v>11454</v>
      </c>
      <c r="H3658" s="121" t="s">
        <v>11455</v>
      </c>
      <c r="I3658" s="121" t="s">
        <v>1588</v>
      </c>
      <c r="J3658" s="121" t="s">
        <v>11456</v>
      </c>
      <c r="K3658" s="123" t="s">
        <v>11416</v>
      </c>
      <c r="L3658" s="121" t="s">
        <v>11417</v>
      </c>
      <c r="M3658" s="147"/>
    </row>
    <row r="3659">
      <c r="A3659" s="119">
        <v>2493.0</v>
      </c>
      <c r="B3659" s="120" t="s">
        <v>1685</v>
      </c>
      <c r="C3659" s="120" t="s">
        <v>435</v>
      </c>
      <c r="D3659" s="120"/>
      <c r="E3659" s="120" t="s">
        <v>1619</v>
      </c>
      <c r="F3659" s="121"/>
      <c r="G3659" s="121" t="s">
        <v>11454</v>
      </c>
      <c r="H3659" s="121" t="s">
        <v>11455</v>
      </c>
      <c r="I3659" s="121" t="s">
        <v>1588</v>
      </c>
      <c r="J3659" s="121" t="s">
        <v>11457</v>
      </c>
      <c r="K3659" s="123" t="s">
        <v>11419</v>
      </c>
      <c r="L3659" s="121" t="s">
        <v>11420</v>
      </c>
      <c r="M3659" s="147"/>
    </row>
    <row r="3660">
      <c r="A3660" s="119">
        <v>2523.0</v>
      </c>
      <c r="B3660" s="120" t="s">
        <v>1685</v>
      </c>
      <c r="C3660" s="120" t="s">
        <v>435</v>
      </c>
      <c r="D3660" s="120"/>
      <c r="E3660" s="120" t="s">
        <v>1619</v>
      </c>
      <c r="F3660" s="121"/>
      <c r="G3660" s="121" t="s">
        <v>11454</v>
      </c>
      <c r="H3660" s="121" t="s">
        <v>11455</v>
      </c>
      <c r="I3660" s="121" t="s">
        <v>1588</v>
      </c>
      <c r="J3660" s="121" t="s">
        <v>11458</v>
      </c>
      <c r="K3660" s="123" t="s">
        <v>11422</v>
      </c>
      <c r="L3660" s="121" t="s">
        <v>11423</v>
      </c>
      <c r="M3660" s="147"/>
    </row>
    <row r="3661">
      <c r="A3661" s="119">
        <v>2604.0</v>
      </c>
      <c r="B3661" s="120" t="s">
        <v>1685</v>
      </c>
      <c r="C3661" s="120" t="s">
        <v>435</v>
      </c>
      <c r="D3661" s="120"/>
      <c r="E3661" s="120" t="s">
        <v>1619</v>
      </c>
      <c r="F3661" s="121"/>
      <c r="G3661" s="121" t="s">
        <v>11454</v>
      </c>
      <c r="H3661" s="121" t="s">
        <v>11455</v>
      </c>
      <c r="I3661" s="121" t="s">
        <v>1588</v>
      </c>
      <c r="J3661" s="121" t="s">
        <v>11459</v>
      </c>
      <c r="K3661" s="123" t="s">
        <v>11425</v>
      </c>
      <c r="L3661" s="121" t="s">
        <v>11426</v>
      </c>
      <c r="M3661" s="147"/>
    </row>
    <row r="3662">
      <c r="A3662" s="119">
        <v>2651.0</v>
      </c>
      <c r="B3662" s="120" t="s">
        <v>1685</v>
      </c>
      <c r="C3662" s="120" t="s">
        <v>435</v>
      </c>
      <c r="D3662" s="120"/>
      <c r="E3662" s="120" t="s">
        <v>1619</v>
      </c>
      <c r="F3662" s="121"/>
      <c r="G3662" s="121" t="s">
        <v>11454</v>
      </c>
      <c r="H3662" s="121" t="s">
        <v>11455</v>
      </c>
      <c r="I3662" s="121" t="s">
        <v>1588</v>
      </c>
      <c r="J3662" s="121" t="s">
        <v>11460</v>
      </c>
      <c r="K3662" s="123" t="s">
        <v>11428</v>
      </c>
      <c r="L3662" s="121" t="s">
        <v>11429</v>
      </c>
      <c r="M3662" s="147"/>
    </row>
    <row r="3663">
      <c r="A3663" s="119">
        <v>2463.0</v>
      </c>
      <c r="B3663" s="120" t="s">
        <v>1685</v>
      </c>
      <c r="C3663" s="120" t="s">
        <v>435</v>
      </c>
      <c r="D3663" s="120"/>
      <c r="E3663" s="120" t="s">
        <v>1619</v>
      </c>
      <c r="F3663" s="121"/>
      <c r="G3663" s="121" t="s">
        <v>11461</v>
      </c>
      <c r="H3663" s="121" t="s">
        <v>11462</v>
      </c>
      <c r="I3663" s="121" t="s">
        <v>1588</v>
      </c>
      <c r="J3663" s="121" t="s">
        <v>11463</v>
      </c>
      <c r="K3663" s="123" t="s">
        <v>11416</v>
      </c>
      <c r="L3663" s="121" t="s">
        <v>11417</v>
      </c>
      <c r="M3663" s="147"/>
    </row>
    <row r="3664">
      <c r="A3664" s="119">
        <v>2494.0</v>
      </c>
      <c r="B3664" s="120" t="s">
        <v>1685</v>
      </c>
      <c r="C3664" s="120" t="s">
        <v>435</v>
      </c>
      <c r="D3664" s="120"/>
      <c r="E3664" s="120" t="s">
        <v>1619</v>
      </c>
      <c r="F3664" s="121"/>
      <c r="G3664" s="121" t="s">
        <v>11461</v>
      </c>
      <c r="H3664" s="121" t="s">
        <v>11462</v>
      </c>
      <c r="I3664" s="121" t="s">
        <v>1588</v>
      </c>
      <c r="J3664" s="121" t="s">
        <v>11464</v>
      </c>
      <c r="K3664" s="123" t="s">
        <v>11419</v>
      </c>
      <c r="L3664" s="121" t="s">
        <v>11420</v>
      </c>
      <c r="M3664" s="147"/>
    </row>
    <row r="3665">
      <c r="A3665" s="119">
        <v>2524.0</v>
      </c>
      <c r="B3665" s="120" t="s">
        <v>1685</v>
      </c>
      <c r="C3665" s="120" t="s">
        <v>435</v>
      </c>
      <c r="D3665" s="120"/>
      <c r="E3665" s="120" t="s">
        <v>1619</v>
      </c>
      <c r="F3665" s="121"/>
      <c r="G3665" s="121" t="s">
        <v>11461</v>
      </c>
      <c r="H3665" s="121" t="s">
        <v>11462</v>
      </c>
      <c r="I3665" s="121" t="s">
        <v>1588</v>
      </c>
      <c r="J3665" s="121" t="s">
        <v>11465</v>
      </c>
      <c r="K3665" s="123" t="s">
        <v>11422</v>
      </c>
      <c r="L3665" s="121" t="s">
        <v>11423</v>
      </c>
      <c r="M3665" s="147"/>
    </row>
    <row r="3666">
      <c r="A3666" s="119">
        <v>2605.0</v>
      </c>
      <c r="B3666" s="120" t="s">
        <v>1685</v>
      </c>
      <c r="C3666" s="120" t="s">
        <v>435</v>
      </c>
      <c r="D3666" s="120"/>
      <c r="E3666" s="120" t="s">
        <v>1619</v>
      </c>
      <c r="F3666" s="121"/>
      <c r="G3666" s="121" t="s">
        <v>11461</v>
      </c>
      <c r="H3666" s="121" t="s">
        <v>11462</v>
      </c>
      <c r="I3666" s="121" t="s">
        <v>1588</v>
      </c>
      <c r="J3666" s="121" t="s">
        <v>11466</v>
      </c>
      <c r="K3666" s="123" t="s">
        <v>11425</v>
      </c>
      <c r="L3666" s="121" t="s">
        <v>11426</v>
      </c>
      <c r="M3666" s="147"/>
    </row>
    <row r="3667">
      <c r="A3667" s="119">
        <v>2652.0</v>
      </c>
      <c r="B3667" s="120" t="s">
        <v>1685</v>
      </c>
      <c r="C3667" s="120" t="s">
        <v>435</v>
      </c>
      <c r="D3667" s="120"/>
      <c r="E3667" s="120" t="s">
        <v>1619</v>
      </c>
      <c r="F3667" s="121"/>
      <c r="G3667" s="121" t="s">
        <v>11461</v>
      </c>
      <c r="H3667" s="121" t="s">
        <v>11462</v>
      </c>
      <c r="I3667" s="121" t="s">
        <v>1588</v>
      </c>
      <c r="J3667" s="121" t="s">
        <v>11467</v>
      </c>
      <c r="K3667" s="123" t="s">
        <v>11428</v>
      </c>
      <c r="L3667" s="121" t="s">
        <v>11429</v>
      </c>
      <c r="M3667" s="147"/>
    </row>
    <row r="3668">
      <c r="A3668" s="119">
        <v>2461.0</v>
      </c>
      <c r="B3668" s="120" t="s">
        <v>1685</v>
      </c>
      <c r="C3668" s="120" t="s">
        <v>435</v>
      </c>
      <c r="D3668" s="120"/>
      <c r="E3668" s="120" t="s">
        <v>1619</v>
      </c>
      <c r="F3668" s="121"/>
      <c r="G3668" s="121" t="s">
        <v>11468</v>
      </c>
      <c r="H3668" s="121" t="s">
        <v>11469</v>
      </c>
      <c r="I3668" s="121" t="s">
        <v>1588</v>
      </c>
      <c r="J3668" s="121" t="s">
        <v>11470</v>
      </c>
      <c r="K3668" s="123" t="s">
        <v>11416</v>
      </c>
      <c r="L3668" s="121" t="s">
        <v>11417</v>
      </c>
      <c r="M3668" s="147"/>
    </row>
    <row r="3669">
      <c r="A3669" s="119">
        <v>2492.0</v>
      </c>
      <c r="B3669" s="120" t="s">
        <v>1685</v>
      </c>
      <c r="C3669" s="120" t="s">
        <v>435</v>
      </c>
      <c r="D3669" s="120"/>
      <c r="E3669" s="120" t="s">
        <v>1619</v>
      </c>
      <c r="F3669" s="121"/>
      <c r="G3669" s="121" t="s">
        <v>11468</v>
      </c>
      <c r="H3669" s="121" t="s">
        <v>11469</v>
      </c>
      <c r="I3669" s="121" t="s">
        <v>1588</v>
      </c>
      <c r="J3669" s="121" t="s">
        <v>11471</v>
      </c>
      <c r="K3669" s="123" t="s">
        <v>11419</v>
      </c>
      <c r="L3669" s="121" t="s">
        <v>11420</v>
      </c>
      <c r="M3669" s="147"/>
    </row>
    <row r="3670">
      <c r="A3670" s="119">
        <v>2522.0</v>
      </c>
      <c r="B3670" s="120" t="s">
        <v>1685</v>
      </c>
      <c r="C3670" s="120" t="s">
        <v>435</v>
      </c>
      <c r="D3670" s="120"/>
      <c r="E3670" s="120" t="s">
        <v>1619</v>
      </c>
      <c r="F3670" s="121"/>
      <c r="G3670" s="121" t="s">
        <v>11468</v>
      </c>
      <c r="H3670" s="121" t="s">
        <v>11469</v>
      </c>
      <c r="I3670" s="121" t="s">
        <v>1588</v>
      </c>
      <c r="J3670" s="121" t="s">
        <v>11472</v>
      </c>
      <c r="K3670" s="123" t="s">
        <v>11422</v>
      </c>
      <c r="L3670" s="121" t="s">
        <v>11423</v>
      </c>
      <c r="M3670" s="147"/>
    </row>
    <row r="3671">
      <c r="A3671" s="119">
        <v>2603.0</v>
      </c>
      <c r="B3671" s="120" t="s">
        <v>1685</v>
      </c>
      <c r="C3671" s="120" t="s">
        <v>435</v>
      </c>
      <c r="D3671" s="120"/>
      <c r="E3671" s="120" t="s">
        <v>1619</v>
      </c>
      <c r="F3671" s="121"/>
      <c r="G3671" s="121" t="s">
        <v>11468</v>
      </c>
      <c r="H3671" s="121" t="s">
        <v>11469</v>
      </c>
      <c r="I3671" s="121" t="s">
        <v>1588</v>
      </c>
      <c r="J3671" s="121" t="s">
        <v>11473</v>
      </c>
      <c r="K3671" s="123" t="s">
        <v>11425</v>
      </c>
      <c r="L3671" s="121" t="s">
        <v>11426</v>
      </c>
      <c r="M3671" s="147"/>
    </row>
    <row r="3672">
      <c r="A3672" s="119">
        <v>2650.0</v>
      </c>
      <c r="B3672" s="120" t="s">
        <v>1685</v>
      </c>
      <c r="C3672" s="120" t="s">
        <v>435</v>
      </c>
      <c r="D3672" s="120"/>
      <c r="E3672" s="120" t="s">
        <v>1619</v>
      </c>
      <c r="F3672" s="121"/>
      <c r="G3672" s="121" t="s">
        <v>11468</v>
      </c>
      <c r="H3672" s="121" t="s">
        <v>11469</v>
      </c>
      <c r="I3672" s="121" t="s">
        <v>1588</v>
      </c>
      <c r="J3672" s="121" t="s">
        <v>11474</v>
      </c>
      <c r="K3672" s="123" t="s">
        <v>11428</v>
      </c>
      <c r="L3672" s="121" t="s">
        <v>11429</v>
      </c>
      <c r="M3672" s="147"/>
    </row>
    <row r="3673">
      <c r="A3673" s="119">
        <v>2460.0</v>
      </c>
      <c r="B3673" s="120" t="s">
        <v>1685</v>
      </c>
      <c r="C3673" s="120" t="s">
        <v>435</v>
      </c>
      <c r="D3673" s="120"/>
      <c r="E3673" s="120" t="s">
        <v>1619</v>
      </c>
      <c r="F3673" s="121"/>
      <c r="G3673" s="121" t="s">
        <v>11475</v>
      </c>
      <c r="H3673" s="121" t="s">
        <v>11476</v>
      </c>
      <c r="I3673" s="121" t="s">
        <v>1588</v>
      </c>
      <c r="J3673" s="121" t="s">
        <v>11477</v>
      </c>
      <c r="K3673" s="123" t="s">
        <v>11416</v>
      </c>
      <c r="L3673" s="121" t="s">
        <v>11417</v>
      </c>
      <c r="M3673" s="147"/>
    </row>
    <row r="3674">
      <c r="A3674" s="119">
        <v>2491.0</v>
      </c>
      <c r="B3674" s="120" t="s">
        <v>1685</v>
      </c>
      <c r="C3674" s="120" t="s">
        <v>435</v>
      </c>
      <c r="D3674" s="120"/>
      <c r="E3674" s="120" t="s">
        <v>1619</v>
      </c>
      <c r="F3674" s="121"/>
      <c r="G3674" s="121" t="s">
        <v>11475</v>
      </c>
      <c r="H3674" s="121" t="s">
        <v>11476</v>
      </c>
      <c r="I3674" s="121" t="s">
        <v>1588</v>
      </c>
      <c r="J3674" s="121" t="s">
        <v>11478</v>
      </c>
      <c r="K3674" s="123" t="s">
        <v>11419</v>
      </c>
      <c r="L3674" s="121" t="s">
        <v>11420</v>
      </c>
      <c r="M3674" s="147"/>
    </row>
    <row r="3675">
      <c r="A3675" s="119">
        <v>2521.0</v>
      </c>
      <c r="B3675" s="120" t="s">
        <v>1685</v>
      </c>
      <c r="C3675" s="120" t="s">
        <v>435</v>
      </c>
      <c r="D3675" s="120"/>
      <c r="E3675" s="120" t="s">
        <v>1619</v>
      </c>
      <c r="F3675" s="121"/>
      <c r="G3675" s="121" t="s">
        <v>11475</v>
      </c>
      <c r="H3675" s="121" t="s">
        <v>11476</v>
      </c>
      <c r="I3675" s="121" t="s">
        <v>1588</v>
      </c>
      <c r="J3675" s="121" t="s">
        <v>11479</v>
      </c>
      <c r="K3675" s="123" t="s">
        <v>11422</v>
      </c>
      <c r="L3675" s="121" t="s">
        <v>11423</v>
      </c>
      <c r="M3675" s="147"/>
    </row>
    <row r="3676">
      <c r="A3676" s="119">
        <v>2602.0</v>
      </c>
      <c r="B3676" s="120" t="s">
        <v>1685</v>
      </c>
      <c r="C3676" s="120" t="s">
        <v>435</v>
      </c>
      <c r="D3676" s="120"/>
      <c r="E3676" s="120" t="s">
        <v>1619</v>
      </c>
      <c r="F3676" s="121"/>
      <c r="G3676" s="121" t="s">
        <v>11475</v>
      </c>
      <c r="H3676" s="121" t="s">
        <v>11476</v>
      </c>
      <c r="I3676" s="121" t="s">
        <v>1588</v>
      </c>
      <c r="J3676" s="121" t="s">
        <v>11480</v>
      </c>
      <c r="K3676" s="123" t="s">
        <v>11425</v>
      </c>
      <c r="L3676" s="121" t="s">
        <v>11426</v>
      </c>
      <c r="M3676" s="147"/>
    </row>
    <row r="3677">
      <c r="A3677" s="119">
        <v>2649.0</v>
      </c>
      <c r="B3677" s="120" t="s">
        <v>1685</v>
      </c>
      <c r="C3677" s="120" t="s">
        <v>435</v>
      </c>
      <c r="D3677" s="120"/>
      <c r="E3677" s="120" t="s">
        <v>1619</v>
      </c>
      <c r="F3677" s="121"/>
      <c r="G3677" s="121" t="s">
        <v>11475</v>
      </c>
      <c r="H3677" s="121" t="s">
        <v>11476</v>
      </c>
      <c r="I3677" s="121" t="s">
        <v>1588</v>
      </c>
      <c r="J3677" s="121" t="s">
        <v>11481</v>
      </c>
      <c r="K3677" s="123" t="s">
        <v>11428</v>
      </c>
      <c r="L3677" s="121" t="s">
        <v>11429</v>
      </c>
      <c r="M3677" s="147"/>
    </row>
    <row r="3678">
      <c r="A3678" s="119">
        <v>2464.0</v>
      </c>
      <c r="B3678" s="120" t="s">
        <v>1685</v>
      </c>
      <c r="C3678" s="120" t="s">
        <v>435</v>
      </c>
      <c r="D3678" s="120"/>
      <c r="E3678" s="120" t="s">
        <v>1619</v>
      </c>
      <c r="F3678" s="121"/>
      <c r="G3678" s="121" t="s">
        <v>11482</v>
      </c>
      <c r="H3678" s="121" t="s">
        <v>11483</v>
      </c>
      <c r="I3678" s="121" t="s">
        <v>1588</v>
      </c>
      <c r="J3678" s="121" t="s">
        <v>11484</v>
      </c>
      <c r="K3678" s="123" t="s">
        <v>11416</v>
      </c>
      <c r="L3678" s="121" t="s">
        <v>11417</v>
      </c>
      <c r="M3678" s="147"/>
    </row>
    <row r="3679">
      <c r="A3679" s="119">
        <v>2495.0</v>
      </c>
      <c r="B3679" s="120" t="s">
        <v>1685</v>
      </c>
      <c r="C3679" s="120" t="s">
        <v>435</v>
      </c>
      <c r="D3679" s="120"/>
      <c r="E3679" s="120" t="s">
        <v>1619</v>
      </c>
      <c r="F3679" s="121"/>
      <c r="G3679" s="121" t="s">
        <v>11482</v>
      </c>
      <c r="H3679" s="121" t="s">
        <v>11483</v>
      </c>
      <c r="I3679" s="121" t="s">
        <v>1588</v>
      </c>
      <c r="J3679" s="121" t="s">
        <v>11485</v>
      </c>
      <c r="K3679" s="123" t="s">
        <v>11419</v>
      </c>
      <c r="L3679" s="121" t="s">
        <v>11420</v>
      </c>
      <c r="M3679" s="147"/>
    </row>
    <row r="3680">
      <c r="A3680" s="119">
        <v>2525.0</v>
      </c>
      <c r="B3680" s="120" t="s">
        <v>1685</v>
      </c>
      <c r="C3680" s="120" t="s">
        <v>435</v>
      </c>
      <c r="D3680" s="120"/>
      <c r="E3680" s="120" t="s">
        <v>1619</v>
      </c>
      <c r="F3680" s="121"/>
      <c r="G3680" s="121" t="s">
        <v>11482</v>
      </c>
      <c r="H3680" s="121" t="s">
        <v>11483</v>
      </c>
      <c r="I3680" s="121" t="s">
        <v>1588</v>
      </c>
      <c r="J3680" s="121" t="s">
        <v>11486</v>
      </c>
      <c r="K3680" s="123" t="s">
        <v>11422</v>
      </c>
      <c r="L3680" s="121" t="s">
        <v>11423</v>
      </c>
      <c r="M3680" s="147"/>
    </row>
    <row r="3681">
      <c r="A3681" s="119">
        <v>2606.0</v>
      </c>
      <c r="B3681" s="120" t="s">
        <v>1685</v>
      </c>
      <c r="C3681" s="120" t="s">
        <v>435</v>
      </c>
      <c r="D3681" s="120"/>
      <c r="E3681" s="120" t="s">
        <v>1619</v>
      </c>
      <c r="F3681" s="121"/>
      <c r="G3681" s="121" t="s">
        <v>11482</v>
      </c>
      <c r="H3681" s="121" t="s">
        <v>11483</v>
      </c>
      <c r="I3681" s="121" t="s">
        <v>1588</v>
      </c>
      <c r="J3681" s="121" t="s">
        <v>11487</v>
      </c>
      <c r="K3681" s="123" t="s">
        <v>11425</v>
      </c>
      <c r="L3681" s="121" t="s">
        <v>11426</v>
      </c>
      <c r="M3681" s="147"/>
    </row>
    <row r="3682">
      <c r="A3682" s="119">
        <v>2653.0</v>
      </c>
      <c r="B3682" s="120" t="s">
        <v>1685</v>
      </c>
      <c r="C3682" s="120" t="s">
        <v>435</v>
      </c>
      <c r="D3682" s="120"/>
      <c r="E3682" s="120" t="s">
        <v>1619</v>
      </c>
      <c r="F3682" s="121"/>
      <c r="G3682" s="121" t="s">
        <v>11482</v>
      </c>
      <c r="H3682" s="121" t="s">
        <v>11483</v>
      </c>
      <c r="I3682" s="121" t="s">
        <v>1588</v>
      </c>
      <c r="J3682" s="121" t="s">
        <v>11488</v>
      </c>
      <c r="K3682" s="123" t="s">
        <v>11428</v>
      </c>
      <c r="L3682" s="121" t="s">
        <v>11429</v>
      </c>
      <c r="M3682" s="147"/>
    </row>
    <row r="3683">
      <c r="A3683" s="119">
        <v>2467.0</v>
      </c>
      <c r="B3683" s="120" t="s">
        <v>1685</v>
      </c>
      <c r="C3683" s="120" t="s">
        <v>435</v>
      </c>
      <c r="D3683" s="120"/>
      <c r="E3683" s="120" t="s">
        <v>1619</v>
      </c>
      <c r="F3683" s="121"/>
      <c r="G3683" s="121" t="s">
        <v>11489</v>
      </c>
      <c r="H3683" s="121" t="s">
        <v>11490</v>
      </c>
      <c r="I3683" s="121" t="s">
        <v>1588</v>
      </c>
      <c r="J3683" s="121" t="s">
        <v>11491</v>
      </c>
      <c r="K3683" s="123" t="s">
        <v>11416</v>
      </c>
      <c r="L3683" s="121" t="s">
        <v>11417</v>
      </c>
      <c r="M3683" s="147"/>
    </row>
    <row r="3684">
      <c r="A3684" s="119">
        <v>2498.0</v>
      </c>
      <c r="B3684" s="120" t="s">
        <v>1685</v>
      </c>
      <c r="C3684" s="120" t="s">
        <v>435</v>
      </c>
      <c r="D3684" s="120"/>
      <c r="E3684" s="120" t="s">
        <v>1619</v>
      </c>
      <c r="F3684" s="121"/>
      <c r="G3684" s="121" t="s">
        <v>11489</v>
      </c>
      <c r="H3684" s="121" t="s">
        <v>11490</v>
      </c>
      <c r="I3684" s="121" t="s">
        <v>1588</v>
      </c>
      <c r="J3684" s="121" t="s">
        <v>11492</v>
      </c>
      <c r="K3684" s="123" t="s">
        <v>11419</v>
      </c>
      <c r="L3684" s="121" t="s">
        <v>11420</v>
      </c>
      <c r="M3684" s="147"/>
    </row>
    <row r="3685">
      <c r="A3685" s="119">
        <v>2528.0</v>
      </c>
      <c r="B3685" s="120" t="s">
        <v>1685</v>
      </c>
      <c r="C3685" s="120" t="s">
        <v>435</v>
      </c>
      <c r="D3685" s="120"/>
      <c r="E3685" s="120" t="s">
        <v>1619</v>
      </c>
      <c r="F3685" s="121"/>
      <c r="G3685" s="121" t="s">
        <v>11489</v>
      </c>
      <c r="H3685" s="121" t="s">
        <v>11490</v>
      </c>
      <c r="I3685" s="121" t="s">
        <v>1588</v>
      </c>
      <c r="J3685" s="121" t="s">
        <v>11493</v>
      </c>
      <c r="K3685" s="123" t="s">
        <v>11422</v>
      </c>
      <c r="L3685" s="121" t="s">
        <v>11423</v>
      </c>
      <c r="M3685" s="147"/>
    </row>
    <row r="3686">
      <c r="A3686" s="119">
        <v>2609.0</v>
      </c>
      <c r="B3686" s="120" t="s">
        <v>1685</v>
      </c>
      <c r="C3686" s="120" t="s">
        <v>435</v>
      </c>
      <c r="D3686" s="120"/>
      <c r="E3686" s="120" t="s">
        <v>1619</v>
      </c>
      <c r="F3686" s="121"/>
      <c r="G3686" s="121" t="s">
        <v>11489</v>
      </c>
      <c r="H3686" s="121" t="s">
        <v>11490</v>
      </c>
      <c r="I3686" s="121" t="s">
        <v>1588</v>
      </c>
      <c r="J3686" s="121" t="s">
        <v>11494</v>
      </c>
      <c r="K3686" s="123" t="s">
        <v>11425</v>
      </c>
      <c r="L3686" s="121" t="s">
        <v>11426</v>
      </c>
      <c r="M3686" s="147"/>
    </row>
    <row r="3687">
      <c r="A3687" s="119">
        <v>2656.0</v>
      </c>
      <c r="B3687" s="120" t="s">
        <v>1685</v>
      </c>
      <c r="C3687" s="120" t="s">
        <v>435</v>
      </c>
      <c r="D3687" s="120"/>
      <c r="E3687" s="120" t="s">
        <v>1619</v>
      </c>
      <c r="F3687" s="121"/>
      <c r="G3687" s="121" t="s">
        <v>11489</v>
      </c>
      <c r="H3687" s="121" t="s">
        <v>11490</v>
      </c>
      <c r="I3687" s="121" t="s">
        <v>1588</v>
      </c>
      <c r="J3687" s="121" t="s">
        <v>11495</v>
      </c>
      <c r="K3687" s="123" t="s">
        <v>11428</v>
      </c>
      <c r="L3687" s="121" t="s">
        <v>11429</v>
      </c>
      <c r="M3687" s="147"/>
    </row>
    <row r="3688">
      <c r="A3688" s="119">
        <v>2454.0</v>
      </c>
      <c r="B3688" s="120" t="s">
        <v>1685</v>
      </c>
      <c r="C3688" s="120" t="s">
        <v>435</v>
      </c>
      <c r="D3688" s="120"/>
      <c r="E3688" s="120" t="s">
        <v>1619</v>
      </c>
      <c r="F3688" s="121"/>
      <c r="G3688" s="121" t="s">
        <v>11496</v>
      </c>
      <c r="H3688" s="121" t="s">
        <v>11497</v>
      </c>
      <c r="I3688" s="121" t="s">
        <v>1588</v>
      </c>
      <c r="J3688" s="121" t="s">
        <v>11498</v>
      </c>
      <c r="K3688" s="123" t="s">
        <v>11416</v>
      </c>
      <c r="L3688" s="121" t="s">
        <v>11417</v>
      </c>
      <c r="M3688" s="147"/>
    </row>
    <row r="3689">
      <c r="A3689" s="119">
        <v>2485.0</v>
      </c>
      <c r="B3689" s="120" t="s">
        <v>1685</v>
      </c>
      <c r="C3689" s="120" t="s">
        <v>435</v>
      </c>
      <c r="D3689" s="120"/>
      <c r="E3689" s="120" t="s">
        <v>1619</v>
      </c>
      <c r="F3689" s="121"/>
      <c r="G3689" s="121" t="s">
        <v>11496</v>
      </c>
      <c r="H3689" s="121" t="s">
        <v>11497</v>
      </c>
      <c r="I3689" s="121" t="s">
        <v>1588</v>
      </c>
      <c r="J3689" s="121" t="s">
        <v>11499</v>
      </c>
      <c r="K3689" s="123" t="s">
        <v>11419</v>
      </c>
      <c r="L3689" s="121" t="s">
        <v>11420</v>
      </c>
      <c r="M3689" s="147"/>
    </row>
    <row r="3690">
      <c r="A3690" s="119">
        <v>2515.0</v>
      </c>
      <c r="B3690" s="120" t="s">
        <v>1685</v>
      </c>
      <c r="C3690" s="120" t="s">
        <v>435</v>
      </c>
      <c r="D3690" s="120"/>
      <c r="E3690" s="120" t="s">
        <v>1619</v>
      </c>
      <c r="F3690" s="121"/>
      <c r="G3690" s="121" t="s">
        <v>11496</v>
      </c>
      <c r="H3690" s="121" t="s">
        <v>11497</v>
      </c>
      <c r="I3690" s="121" t="s">
        <v>1588</v>
      </c>
      <c r="J3690" s="121" t="s">
        <v>11500</v>
      </c>
      <c r="K3690" s="123" t="s">
        <v>11422</v>
      </c>
      <c r="L3690" s="121" t="s">
        <v>11423</v>
      </c>
      <c r="M3690" s="147"/>
    </row>
    <row r="3691">
      <c r="A3691" s="119">
        <v>2596.0</v>
      </c>
      <c r="B3691" s="120" t="s">
        <v>1685</v>
      </c>
      <c r="C3691" s="120" t="s">
        <v>435</v>
      </c>
      <c r="D3691" s="120"/>
      <c r="E3691" s="120" t="s">
        <v>1619</v>
      </c>
      <c r="F3691" s="121"/>
      <c r="G3691" s="121" t="s">
        <v>11496</v>
      </c>
      <c r="H3691" s="121" t="s">
        <v>11497</v>
      </c>
      <c r="I3691" s="121" t="s">
        <v>1588</v>
      </c>
      <c r="J3691" s="121" t="s">
        <v>11501</v>
      </c>
      <c r="K3691" s="123" t="s">
        <v>11425</v>
      </c>
      <c r="L3691" s="121" t="s">
        <v>11426</v>
      </c>
      <c r="M3691" s="147"/>
    </row>
    <row r="3692">
      <c r="A3692" s="119">
        <v>2643.0</v>
      </c>
      <c r="B3692" s="120" t="s">
        <v>1685</v>
      </c>
      <c r="C3692" s="120" t="s">
        <v>435</v>
      </c>
      <c r="D3692" s="120"/>
      <c r="E3692" s="120" t="s">
        <v>1619</v>
      </c>
      <c r="F3692" s="121"/>
      <c r="G3692" s="121" t="s">
        <v>11496</v>
      </c>
      <c r="H3692" s="121" t="s">
        <v>11497</v>
      </c>
      <c r="I3692" s="121" t="s">
        <v>1588</v>
      </c>
      <c r="J3692" s="121" t="s">
        <v>11502</v>
      </c>
      <c r="K3692" s="123" t="s">
        <v>11428</v>
      </c>
      <c r="L3692" s="121" t="s">
        <v>11429</v>
      </c>
      <c r="M3692" s="147"/>
    </row>
    <row r="3693">
      <c r="A3693" s="119">
        <v>2453.0</v>
      </c>
      <c r="B3693" s="120" t="s">
        <v>1685</v>
      </c>
      <c r="C3693" s="120" t="s">
        <v>435</v>
      </c>
      <c r="D3693" s="120"/>
      <c r="E3693" s="120" t="s">
        <v>1619</v>
      </c>
      <c r="F3693" s="121"/>
      <c r="G3693" s="121" t="s">
        <v>11503</v>
      </c>
      <c r="H3693" s="121" t="s">
        <v>11504</v>
      </c>
      <c r="I3693" s="121" t="s">
        <v>1588</v>
      </c>
      <c r="J3693" s="121" t="s">
        <v>11505</v>
      </c>
      <c r="K3693" s="123" t="s">
        <v>11416</v>
      </c>
      <c r="L3693" s="121" t="s">
        <v>11417</v>
      </c>
      <c r="M3693" s="147"/>
    </row>
    <row r="3694">
      <c r="A3694" s="119">
        <v>2484.0</v>
      </c>
      <c r="B3694" s="120" t="s">
        <v>1685</v>
      </c>
      <c r="C3694" s="120" t="s">
        <v>435</v>
      </c>
      <c r="D3694" s="120"/>
      <c r="E3694" s="120" t="s">
        <v>1619</v>
      </c>
      <c r="F3694" s="121"/>
      <c r="G3694" s="121" t="s">
        <v>11503</v>
      </c>
      <c r="H3694" s="121" t="s">
        <v>11504</v>
      </c>
      <c r="I3694" s="121" t="s">
        <v>1588</v>
      </c>
      <c r="J3694" s="121" t="s">
        <v>11506</v>
      </c>
      <c r="K3694" s="123" t="s">
        <v>11419</v>
      </c>
      <c r="L3694" s="121" t="s">
        <v>11420</v>
      </c>
      <c r="M3694" s="147"/>
    </row>
    <row r="3695">
      <c r="A3695" s="119">
        <v>2514.0</v>
      </c>
      <c r="B3695" s="120" t="s">
        <v>1685</v>
      </c>
      <c r="C3695" s="120" t="s">
        <v>435</v>
      </c>
      <c r="D3695" s="120"/>
      <c r="E3695" s="120" t="s">
        <v>1619</v>
      </c>
      <c r="F3695" s="121"/>
      <c r="G3695" s="121" t="s">
        <v>11503</v>
      </c>
      <c r="H3695" s="121" t="s">
        <v>11504</v>
      </c>
      <c r="I3695" s="121" t="s">
        <v>1588</v>
      </c>
      <c r="J3695" s="121" t="s">
        <v>11507</v>
      </c>
      <c r="K3695" s="123" t="s">
        <v>11422</v>
      </c>
      <c r="L3695" s="121" t="s">
        <v>11423</v>
      </c>
      <c r="M3695" s="147"/>
    </row>
    <row r="3696">
      <c r="A3696" s="119">
        <v>2595.0</v>
      </c>
      <c r="B3696" s="120" t="s">
        <v>1685</v>
      </c>
      <c r="C3696" s="120" t="s">
        <v>435</v>
      </c>
      <c r="D3696" s="120"/>
      <c r="E3696" s="120" t="s">
        <v>1619</v>
      </c>
      <c r="F3696" s="121"/>
      <c r="G3696" s="121" t="s">
        <v>11503</v>
      </c>
      <c r="H3696" s="121" t="s">
        <v>11504</v>
      </c>
      <c r="I3696" s="121" t="s">
        <v>1588</v>
      </c>
      <c r="J3696" s="121" t="s">
        <v>11508</v>
      </c>
      <c r="K3696" s="123" t="s">
        <v>11425</v>
      </c>
      <c r="L3696" s="121" t="s">
        <v>11426</v>
      </c>
      <c r="M3696" s="147"/>
    </row>
    <row r="3697">
      <c r="A3697" s="119">
        <v>2642.0</v>
      </c>
      <c r="B3697" s="120" t="s">
        <v>1685</v>
      </c>
      <c r="C3697" s="120" t="s">
        <v>435</v>
      </c>
      <c r="D3697" s="120"/>
      <c r="E3697" s="120" t="s">
        <v>1619</v>
      </c>
      <c r="F3697" s="121"/>
      <c r="G3697" s="121" t="s">
        <v>11503</v>
      </c>
      <c r="H3697" s="121" t="s">
        <v>11504</v>
      </c>
      <c r="I3697" s="121" t="s">
        <v>1588</v>
      </c>
      <c r="J3697" s="121" t="s">
        <v>11509</v>
      </c>
      <c r="K3697" s="123" t="s">
        <v>11428</v>
      </c>
      <c r="L3697" s="121" t="s">
        <v>11429</v>
      </c>
      <c r="M3697" s="147"/>
    </row>
    <row r="3698">
      <c r="A3698" s="119">
        <v>2465.0</v>
      </c>
      <c r="B3698" s="120" t="s">
        <v>1685</v>
      </c>
      <c r="C3698" s="120" t="s">
        <v>435</v>
      </c>
      <c r="D3698" s="120"/>
      <c r="E3698" s="120" t="s">
        <v>1619</v>
      </c>
      <c r="F3698" s="121"/>
      <c r="G3698" s="121" t="s">
        <v>11510</v>
      </c>
      <c r="H3698" s="121" t="s">
        <v>11511</v>
      </c>
      <c r="I3698" s="121" t="s">
        <v>1588</v>
      </c>
      <c r="J3698" s="121" t="s">
        <v>11512</v>
      </c>
      <c r="K3698" s="123" t="s">
        <v>11416</v>
      </c>
      <c r="L3698" s="121" t="s">
        <v>11417</v>
      </c>
      <c r="M3698" s="147"/>
    </row>
    <row r="3699">
      <c r="A3699" s="119">
        <v>2496.0</v>
      </c>
      <c r="B3699" s="120" t="s">
        <v>1685</v>
      </c>
      <c r="C3699" s="120" t="s">
        <v>435</v>
      </c>
      <c r="D3699" s="120"/>
      <c r="E3699" s="120" t="s">
        <v>1619</v>
      </c>
      <c r="F3699" s="121"/>
      <c r="G3699" s="121" t="s">
        <v>11510</v>
      </c>
      <c r="H3699" s="121" t="s">
        <v>11511</v>
      </c>
      <c r="I3699" s="121" t="s">
        <v>1588</v>
      </c>
      <c r="J3699" s="121" t="s">
        <v>11513</v>
      </c>
      <c r="K3699" s="123" t="s">
        <v>11419</v>
      </c>
      <c r="L3699" s="121" t="s">
        <v>11420</v>
      </c>
      <c r="M3699" s="147"/>
    </row>
    <row r="3700">
      <c r="A3700" s="119">
        <v>2526.0</v>
      </c>
      <c r="B3700" s="120" t="s">
        <v>1685</v>
      </c>
      <c r="C3700" s="120" t="s">
        <v>435</v>
      </c>
      <c r="D3700" s="120"/>
      <c r="E3700" s="120" t="s">
        <v>1619</v>
      </c>
      <c r="F3700" s="121"/>
      <c r="G3700" s="121" t="s">
        <v>11510</v>
      </c>
      <c r="H3700" s="121" t="s">
        <v>11511</v>
      </c>
      <c r="I3700" s="121" t="s">
        <v>1588</v>
      </c>
      <c r="J3700" s="121" t="s">
        <v>11514</v>
      </c>
      <c r="K3700" s="123" t="s">
        <v>11422</v>
      </c>
      <c r="L3700" s="121" t="s">
        <v>11423</v>
      </c>
      <c r="M3700" s="147"/>
    </row>
    <row r="3701">
      <c r="A3701" s="119">
        <v>2607.0</v>
      </c>
      <c r="B3701" s="120" t="s">
        <v>1685</v>
      </c>
      <c r="C3701" s="120" t="s">
        <v>435</v>
      </c>
      <c r="D3701" s="120"/>
      <c r="E3701" s="120" t="s">
        <v>1619</v>
      </c>
      <c r="F3701" s="121"/>
      <c r="G3701" s="121" t="s">
        <v>11510</v>
      </c>
      <c r="H3701" s="121" t="s">
        <v>11511</v>
      </c>
      <c r="I3701" s="121" t="s">
        <v>1588</v>
      </c>
      <c r="J3701" s="121" t="s">
        <v>11515</v>
      </c>
      <c r="K3701" s="123" t="s">
        <v>11425</v>
      </c>
      <c r="L3701" s="121" t="s">
        <v>11426</v>
      </c>
      <c r="M3701" s="147"/>
    </row>
    <row r="3702">
      <c r="A3702" s="119">
        <v>2654.0</v>
      </c>
      <c r="B3702" s="120" t="s">
        <v>1685</v>
      </c>
      <c r="C3702" s="120" t="s">
        <v>435</v>
      </c>
      <c r="D3702" s="120"/>
      <c r="E3702" s="120" t="s">
        <v>1619</v>
      </c>
      <c r="F3702" s="121"/>
      <c r="G3702" s="121" t="s">
        <v>11510</v>
      </c>
      <c r="H3702" s="121" t="s">
        <v>11511</v>
      </c>
      <c r="I3702" s="121" t="s">
        <v>1588</v>
      </c>
      <c r="J3702" s="121" t="s">
        <v>11516</v>
      </c>
      <c r="K3702" s="123" t="s">
        <v>11428</v>
      </c>
      <c r="L3702" s="121" t="s">
        <v>11429</v>
      </c>
      <c r="M3702" s="147"/>
    </row>
    <row r="3703">
      <c r="A3703" s="119">
        <v>2457.0</v>
      </c>
      <c r="B3703" s="120" t="s">
        <v>1685</v>
      </c>
      <c r="C3703" s="120" t="s">
        <v>435</v>
      </c>
      <c r="D3703" s="120"/>
      <c r="E3703" s="120" t="s">
        <v>1619</v>
      </c>
      <c r="F3703" s="121"/>
      <c r="G3703" s="121" t="s">
        <v>11517</v>
      </c>
      <c r="H3703" s="121" t="s">
        <v>11518</v>
      </c>
      <c r="I3703" s="121" t="s">
        <v>1588</v>
      </c>
      <c r="J3703" s="121" t="s">
        <v>11519</v>
      </c>
      <c r="K3703" s="123" t="s">
        <v>11416</v>
      </c>
      <c r="L3703" s="121" t="s">
        <v>11417</v>
      </c>
      <c r="M3703" s="147"/>
    </row>
    <row r="3704">
      <c r="A3704" s="119">
        <v>2488.0</v>
      </c>
      <c r="B3704" s="120" t="s">
        <v>1685</v>
      </c>
      <c r="C3704" s="120" t="s">
        <v>435</v>
      </c>
      <c r="D3704" s="120"/>
      <c r="E3704" s="120" t="s">
        <v>1619</v>
      </c>
      <c r="F3704" s="121"/>
      <c r="G3704" s="121" t="s">
        <v>11517</v>
      </c>
      <c r="H3704" s="121" t="s">
        <v>11518</v>
      </c>
      <c r="I3704" s="121" t="s">
        <v>1588</v>
      </c>
      <c r="J3704" s="121" t="s">
        <v>11520</v>
      </c>
      <c r="K3704" s="123" t="s">
        <v>11419</v>
      </c>
      <c r="L3704" s="121" t="s">
        <v>11420</v>
      </c>
      <c r="M3704" s="147"/>
    </row>
    <row r="3705">
      <c r="A3705" s="119">
        <v>2518.0</v>
      </c>
      <c r="B3705" s="120" t="s">
        <v>1685</v>
      </c>
      <c r="C3705" s="120" t="s">
        <v>435</v>
      </c>
      <c r="D3705" s="120"/>
      <c r="E3705" s="120" t="s">
        <v>1619</v>
      </c>
      <c r="F3705" s="121"/>
      <c r="G3705" s="121" t="s">
        <v>11517</v>
      </c>
      <c r="H3705" s="121" t="s">
        <v>11518</v>
      </c>
      <c r="I3705" s="121" t="s">
        <v>1588</v>
      </c>
      <c r="J3705" s="121" t="s">
        <v>11521</v>
      </c>
      <c r="K3705" s="123" t="s">
        <v>11422</v>
      </c>
      <c r="L3705" s="121" t="s">
        <v>11423</v>
      </c>
      <c r="M3705" s="147"/>
    </row>
    <row r="3706">
      <c r="A3706" s="119">
        <v>2599.0</v>
      </c>
      <c r="B3706" s="120" t="s">
        <v>1685</v>
      </c>
      <c r="C3706" s="120" t="s">
        <v>435</v>
      </c>
      <c r="D3706" s="120"/>
      <c r="E3706" s="120" t="s">
        <v>1619</v>
      </c>
      <c r="F3706" s="121"/>
      <c r="G3706" s="121" t="s">
        <v>11517</v>
      </c>
      <c r="H3706" s="121" t="s">
        <v>11518</v>
      </c>
      <c r="I3706" s="121" t="s">
        <v>1588</v>
      </c>
      <c r="J3706" s="121" t="s">
        <v>11522</v>
      </c>
      <c r="K3706" s="123" t="s">
        <v>11425</v>
      </c>
      <c r="L3706" s="121" t="s">
        <v>11426</v>
      </c>
      <c r="M3706" s="147"/>
    </row>
    <row r="3707">
      <c r="A3707" s="119">
        <v>2646.0</v>
      </c>
      <c r="B3707" s="120" t="s">
        <v>1685</v>
      </c>
      <c r="C3707" s="120" t="s">
        <v>435</v>
      </c>
      <c r="D3707" s="120"/>
      <c r="E3707" s="120" t="s">
        <v>1619</v>
      </c>
      <c r="F3707" s="121"/>
      <c r="G3707" s="121" t="s">
        <v>11517</v>
      </c>
      <c r="H3707" s="121" t="s">
        <v>11518</v>
      </c>
      <c r="I3707" s="121" t="s">
        <v>1588</v>
      </c>
      <c r="J3707" s="121" t="s">
        <v>11523</v>
      </c>
      <c r="K3707" s="123" t="s">
        <v>11428</v>
      </c>
      <c r="L3707" s="121" t="s">
        <v>11429</v>
      </c>
      <c r="M3707" s="147"/>
    </row>
    <row r="3708">
      <c r="A3708" s="119">
        <v>2570.0</v>
      </c>
      <c r="B3708" s="120" t="s">
        <v>1685</v>
      </c>
      <c r="C3708" s="120" t="s">
        <v>435</v>
      </c>
      <c r="D3708" s="120"/>
      <c r="E3708" s="120" t="s">
        <v>1619</v>
      </c>
      <c r="F3708" s="121"/>
      <c r="G3708" s="121" t="s">
        <v>11298</v>
      </c>
      <c r="H3708" s="121" t="s">
        <v>11524</v>
      </c>
      <c r="I3708" s="121" t="s">
        <v>1588</v>
      </c>
      <c r="J3708" s="121" t="s">
        <v>11525</v>
      </c>
      <c r="K3708" s="123" t="s">
        <v>11526</v>
      </c>
      <c r="L3708" s="121" t="s">
        <v>11527</v>
      </c>
      <c r="M3708" s="147"/>
    </row>
    <row r="3709">
      <c r="A3709" s="119">
        <v>2679.0</v>
      </c>
      <c r="B3709" s="120" t="s">
        <v>1685</v>
      </c>
      <c r="C3709" s="120" t="s">
        <v>435</v>
      </c>
      <c r="D3709" s="120"/>
      <c r="E3709" s="120" t="s">
        <v>1619</v>
      </c>
      <c r="F3709" s="121"/>
      <c r="G3709" s="121" t="s">
        <v>11298</v>
      </c>
      <c r="H3709" s="121" t="s">
        <v>11524</v>
      </c>
      <c r="I3709" s="121" t="s">
        <v>1588</v>
      </c>
      <c r="J3709" s="121" t="s">
        <v>11528</v>
      </c>
      <c r="K3709" s="123" t="s">
        <v>11529</v>
      </c>
      <c r="L3709" s="121" t="s">
        <v>11530</v>
      </c>
      <c r="M3709" s="147"/>
    </row>
    <row r="3710">
      <c r="A3710" s="126">
        <v>2754.0</v>
      </c>
      <c r="B3710" s="127" t="s">
        <v>1711</v>
      </c>
      <c r="C3710" s="127" t="s">
        <v>435</v>
      </c>
      <c r="D3710" s="127"/>
      <c r="E3710" s="127" t="s">
        <v>1619</v>
      </c>
      <c r="F3710" s="128"/>
      <c r="G3710" s="128" t="s">
        <v>11298</v>
      </c>
      <c r="H3710" s="128" t="s">
        <v>11524</v>
      </c>
      <c r="I3710" s="128" t="s">
        <v>1588</v>
      </c>
      <c r="J3710" s="128" t="s">
        <v>11531</v>
      </c>
      <c r="K3710" s="130" t="s">
        <v>11532</v>
      </c>
      <c r="L3710" s="128" t="s">
        <v>11533</v>
      </c>
      <c r="M3710" s="145"/>
    </row>
    <row r="3711">
      <c r="A3711" s="126">
        <v>2785.0</v>
      </c>
      <c r="B3711" s="127" t="s">
        <v>1711</v>
      </c>
      <c r="C3711" s="127" t="s">
        <v>435</v>
      </c>
      <c r="D3711" s="127"/>
      <c r="E3711" s="127" t="s">
        <v>1619</v>
      </c>
      <c r="F3711" s="128"/>
      <c r="G3711" s="128" t="s">
        <v>11298</v>
      </c>
      <c r="H3711" s="128" t="s">
        <v>11524</v>
      </c>
      <c r="I3711" s="128" t="s">
        <v>1588</v>
      </c>
      <c r="J3711" s="128" t="s">
        <v>11534</v>
      </c>
      <c r="K3711" s="130" t="s">
        <v>11535</v>
      </c>
      <c r="L3711" s="128" t="s">
        <v>11536</v>
      </c>
      <c r="M3711" s="145"/>
    </row>
    <row r="3712">
      <c r="A3712" s="126">
        <v>2816.0</v>
      </c>
      <c r="B3712" s="127" t="s">
        <v>1711</v>
      </c>
      <c r="C3712" s="127" t="s">
        <v>435</v>
      </c>
      <c r="D3712" s="127"/>
      <c r="E3712" s="127" t="s">
        <v>1619</v>
      </c>
      <c r="F3712" s="128"/>
      <c r="G3712" s="128" t="s">
        <v>11298</v>
      </c>
      <c r="H3712" s="128" t="s">
        <v>11524</v>
      </c>
      <c r="I3712" s="128" t="s">
        <v>1588</v>
      </c>
      <c r="J3712" s="128" t="s">
        <v>11537</v>
      </c>
      <c r="K3712" s="130" t="s">
        <v>11538</v>
      </c>
      <c r="L3712" s="128" t="s">
        <v>11539</v>
      </c>
      <c r="M3712" s="145"/>
    </row>
    <row r="3713">
      <c r="A3713" s="119">
        <v>2569.0</v>
      </c>
      <c r="B3713" s="120" t="s">
        <v>1685</v>
      </c>
      <c r="C3713" s="120" t="s">
        <v>435</v>
      </c>
      <c r="D3713" s="120"/>
      <c r="E3713" s="120" t="s">
        <v>1619</v>
      </c>
      <c r="F3713" s="121"/>
      <c r="G3713" s="121" t="s">
        <v>11320</v>
      </c>
      <c r="H3713" s="121" t="s">
        <v>11540</v>
      </c>
      <c r="I3713" s="121" t="s">
        <v>1588</v>
      </c>
      <c r="J3713" s="121" t="s">
        <v>11541</v>
      </c>
      <c r="K3713" s="123" t="s">
        <v>11526</v>
      </c>
      <c r="L3713" s="121" t="s">
        <v>11527</v>
      </c>
      <c r="M3713" s="147"/>
    </row>
    <row r="3714">
      <c r="A3714" s="119">
        <v>2678.0</v>
      </c>
      <c r="B3714" s="120" t="s">
        <v>1685</v>
      </c>
      <c r="C3714" s="120" t="s">
        <v>435</v>
      </c>
      <c r="D3714" s="120"/>
      <c r="E3714" s="120" t="s">
        <v>1619</v>
      </c>
      <c r="F3714" s="121"/>
      <c r="G3714" s="121" t="s">
        <v>11320</v>
      </c>
      <c r="H3714" s="121" t="s">
        <v>11540</v>
      </c>
      <c r="I3714" s="121" t="s">
        <v>1588</v>
      </c>
      <c r="J3714" s="121" t="s">
        <v>11542</v>
      </c>
      <c r="K3714" s="123" t="s">
        <v>11529</v>
      </c>
      <c r="L3714" s="121" t="s">
        <v>11530</v>
      </c>
      <c r="M3714" s="147"/>
    </row>
    <row r="3715">
      <c r="A3715" s="126">
        <v>2753.0</v>
      </c>
      <c r="B3715" s="127" t="s">
        <v>1711</v>
      </c>
      <c r="C3715" s="127" t="s">
        <v>435</v>
      </c>
      <c r="D3715" s="127"/>
      <c r="E3715" s="127" t="s">
        <v>1619</v>
      </c>
      <c r="F3715" s="128"/>
      <c r="G3715" s="128" t="s">
        <v>11320</v>
      </c>
      <c r="H3715" s="128" t="s">
        <v>11540</v>
      </c>
      <c r="I3715" s="128" t="s">
        <v>1588</v>
      </c>
      <c r="J3715" s="128" t="s">
        <v>11543</v>
      </c>
      <c r="K3715" s="130" t="s">
        <v>11532</v>
      </c>
      <c r="L3715" s="128" t="s">
        <v>11533</v>
      </c>
      <c r="M3715" s="145"/>
    </row>
    <row r="3716">
      <c r="A3716" s="126">
        <v>2784.0</v>
      </c>
      <c r="B3716" s="127" t="s">
        <v>1711</v>
      </c>
      <c r="C3716" s="127" t="s">
        <v>435</v>
      </c>
      <c r="D3716" s="127"/>
      <c r="E3716" s="127" t="s">
        <v>1619</v>
      </c>
      <c r="F3716" s="128"/>
      <c r="G3716" s="128" t="s">
        <v>11320</v>
      </c>
      <c r="H3716" s="128" t="s">
        <v>11540</v>
      </c>
      <c r="I3716" s="128" t="s">
        <v>1588</v>
      </c>
      <c r="J3716" s="128" t="s">
        <v>11544</v>
      </c>
      <c r="K3716" s="130" t="s">
        <v>11535</v>
      </c>
      <c r="L3716" s="128" t="s">
        <v>11536</v>
      </c>
      <c r="M3716" s="145"/>
    </row>
    <row r="3717">
      <c r="A3717" s="126">
        <v>2815.0</v>
      </c>
      <c r="B3717" s="127" t="s">
        <v>1711</v>
      </c>
      <c r="C3717" s="127" t="s">
        <v>435</v>
      </c>
      <c r="D3717" s="127"/>
      <c r="E3717" s="127" t="s">
        <v>1619</v>
      </c>
      <c r="F3717" s="128"/>
      <c r="G3717" s="128" t="s">
        <v>11320</v>
      </c>
      <c r="H3717" s="128" t="s">
        <v>11540</v>
      </c>
      <c r="I3717" s="128" t="s">
        <v>1588</v>
      </c>
      <c r="J3717" s="128" t="s">
        <v>11545</v>
      </c>
      <c r="K3717" s="130" t="s">
        <v>11538</v>
      </c>
      <c r="L3717" s="128" t="s">
        <v>11539</v>
      </c>
      <c r="M3717" s="145"/>
    </row>
    <row r="3718">
      <c r="A3718" s="119">
        <v>2566.0</v>
      </c>
      <c r="B3718" s="120" t="s">
        <v>1685</v>
      </c>
      <c r="C3718" s="120" t="s">
        <v>435</v>
      </c>
      <c r="D3718" s="120"/>
      <c r="E3718" s="120" t="s">
        <v>1619</v>
      </c>
      <c r="F3718" s="121"/>
      <c r="G3718" s="121" t="s">
        <v>11353</v>
      </c>
      <c r="H3718" s="121" t="s">
        <v>11546</v>
      </c>
      <c r="I3718" s="121" t="s">
        <v>1588</v>
      </c>
      <c r="J3718" s="121" t="s">
        <v>11547</v>
      </c>
      <c r="K3718" s="123" t="s">
        <v>11526</v>
      </c>
      <c r="L3718" s="121" t="s">
        <v>11527</v>
      </c>
      <c r="M3718" s="147"/>
    </row>
    <row r="3719">
      <c r="A3719" s="119">
        <v>2675.0</v>
      </c>
      <c r="B3719" s="120" t="s">
        <v>1685</v>
      </c>
      <c r="C3719" s="120" t="s">
        <v>435</v>
      </c>
      <c r="D3719" s="120"/>
      <c r="E3719" s="120" t="s">
        <v>1619</v>
      </c>
      <c r="F3719" s="121"/>
      <c r="G3719" s="121" t="s">
        <v>11353</v>
      </c>
      <c r="H3719" s="121" t="s">
        <v>11546</v>
      </c>
      <c r="I3719" s="121" t="s">
        <v>1588</v>
      </c>
      <c r="J3719" s="121" t="s">
        <v>11548</v>
      </c>
      <c r="K3719" s="123" t="s">
        <v>11529</v>
      </c>
      <c r="L3719" s="121" t="s">
        <v>11530</v>
      </c>
      <c r="M3719" s="147"/>
    </row>
    <row r="3720">
      <c r="A3720" s="126">
        <v>2750.0</v>
      </c>
      <c r="B3720" s="127" t="s">
        <v>1711</v>
      </c>
      <c r="C3720" s="127" t="s">
        <v>435</v>
      </c>
      <c r="D3720" s="127"/>
      <c r="E3720" s="127" t="s">
        <v>1619</v>
      </c>
      <c r="F3720" s="128"/>
      <c r="G3720" s="128" t="s">
        <v>11353</v>
      </c>
      <c r="H3720" s="128" t="s">
        <v>11546</v>
      </c>
      <c r="I3720" s="128" t="s">
        <v>1588</v>
      </c>
      <c r="J3720" s="128" t="s">
        <v>11549</v>
      </c>
      <c r="K3720" s="130" t="s">
        <v>11532</v>
      </c>
      <c r="L3720" s="128" t="s">
        <v>11533</v>
      </c>
      <c r="M3720" s="145"/>
    </row>
    <row r="3721">
      <c r="A3721" s="126">
        <v>2781.0</v>
      </c>
      <c r="B3721" s="127" t="s">
        <v>1711</v>
      </c>
      <c r="C3721" s="127" t="s">
        <v>435</v>
      </c>
      <c r="D3721" s="127"/>
      <c r="E3721" s="127" t="s">
        <v>1619</v>
      </c>
      <c r="F3721" s="128"/>
      <c r="G3721" s="128" t="s">
        <v>11353</v>
      </c>
      <c r="H3721" s="128" t="s">
        <v>11546</v>
      </c>
      <c r="I3721" s="128" t="s">
        <v>1588</v>
      </c>
      <c r="J3721" s="128" t="s">
        <v>11550</v>
      </c>
      <c r="K3721" s="130" t="s">
        <v>11535</v>
      </c>
      <c r="L3721" s="128" t="s">
        <v>11536</v>
      </c>
      <c r="M3721" s="145"/>
    </row>
    <row r="3722">
      <c r="A3722" s="126">
        <v>2812.0</v>
      </c>
      <c r="B3722" s="127" t="s">
        <v>1711</v>
      </c>
      <c r="C3722" s="127" t="s">
        <v>435</v>
      </c>
      <c r="D3722" s="127"/>
      <c r="E3722" s="127" t="s">
        <v>1619</v>
      </c>
      <c r="F3722" s="128"/>
      <c r="G3722" s="128" t="s">
        <v>11353</v>
      </c>
      <c r="H3722" s="128" t="s">
        <v>11546</v>
      </c>
      <c r="I3722" s="128" t="s">
        <v>1588</v>
      </c>
      <c r="J3722" s="128" t="s">
        <v>11551</v>
      </c>
      <c r="K3722" s="130" t="s">
        <v>11538</v>
      </c>
      <c r="L3722" s="128" t="s">
        <v>11539</v>
      </c>
      <c r="M3722" s="145"/>
    </row>
    <row r="3723">
      <c r="A3723" s="119">
        <v>2577.0</v>
      </c>
      <c r="B3723" s="120" t="s">
        <v>1685</v>
      </c>
      <c r="C3723" s="120" t="s">
        <v>435</v>
      </c>
      <c r="D3723" s="120"/>
      <c r="E3723" s="120" t="s">
        <v>1619</v>
      </c>
      <c r="F3723" s="121"/>
      <c r="G3723" s="121" t="s">
        <v>11367</v>
      </c>
      <c r="H3723" s="121" t="s">
        <v>11552</v>
      </c>
      <c r="I3723" s="121" t="s">
        <v>1588</v>
      </c>
      <c r="J3723" s="121" t="s">
        <v>11553</v>
      </c>
      <c r="K3723" s="123" t="s">
        <v>11526</v>
      </c>
      <c r="L3723" s="121" t="s">
        <v>11527</v>
      </c>
      <c r="M3723" s="147"/>
    </row>
    <row r="3724">
      <c r="A3724" s="119">
        <v>2686.0</v>
      </c>
      <c r="B3724" s="120" t="s">
        <v>1685</v>
      </c>
      <c r="C3724" s="120" t="s">
        <v>435</v>
      </c>
      <c r="D3724" s="120"/>
      <c r="E3724" s="120" t="s">
        <v>1619</v>
      </c>
      <c r="F3724" s="121"/>
      <c r="G3724" s="121" t="s">
        <v>11367</v>
      </c>
      <c r="H3724" s="121" t="s">
        <v>11552</v>
      </c>
      <c r="I3724" s="121" t="s">
        <v>1588</v>
      </c>
      <c r="J3724" s="121" t="s">
        <v>11554</v>
      </c>
      <c r="K3724" s="123" t="s">
        <v>11529</v>
      </c>
      <c r="L3724" s="121" t="s">
        <v>11530</v>
      </c>
      <c r="M3724" s="147"/>
    </row>
    <row r="3725">
      <c r="A3725" s="126">
        <v>2761.0</v>
      </c>
      <c r="B3725" s="127" t="s">
        <v>1711</v>
      </c>
      <c r="C3725" s="127" t="s">
        <v>435</v>
      </c>
      <c r="D3725" s="127"/>
      <c r="E3725" s="127" t="s">
        <v>1619</v>
      </c>
      <c r="F3725" s="128"/>
      <c r="G3725" s="128" t="s">
        <v>11367</v>
      </c>
      <c r="H3725" s="128" t="s">
        <v>11552</v>
      </c>
      <c r="I3725" s="128" t="s">
        <v>1588</v>
      </c>
      <c r="J3725" s="128" t="s">
        <v>11555</v>
      </c>
      <c r="K3725" s="130" t="s">
        <v>11532</v>
      </c>
      <c r="L3725" s="128" t="s">
        <v>11533</v>
      </c>
      <c r="M3725" s="145"/>
    </row>
    <row r="3726">
      <c r="A3726" s="126">
        <v>2792.0</v>
      </c>
      <c r="B3726" s="127" t="s">
        <v>1711</v>
      </c>
      <c r="C3726" s="127" t="s">
        <v>435</v>
      </c>
      <c r="D3726" s="127"/>
      <c r="E3726" s="127" t="s">
        <v>1619</v>
      </c>
      <c r="F3726" s="128"/>
      <c r="G3726" s="128" t="s">
        <v>11367</v>
      </c>
      <c r="H3726" s="128" t="s">
        <v>11552</v>
      </c>
      <c r="I3726" s="128" t="s">
        <v>1588</v>
      </c>
      <c r="J3726" s="128" t="s">
        <v>11556</v>
      </c>
      <c r="K3726" s="130" t="s">
        <v>11535</v>
      </c>
      <c r="L3726" s="128" t="s">
        <v>11536</v>
      </c>
      <c r="M3726" s="145"/>
    </row>
    <row r="3727">
      <c r="A3727" s="126">
        <v>2823.0</v>
      </c>
      <c r="B3727" s="127" t="s">
        <v>1711</v>
      </c>
      <c r="C3727" s="127" t="s">
        <v>435</v>
      </c>
      <c r="D3727" s="127"/>
      <c r="E3727" s="127" t="s">
        <v>1619</v>
      </c>
      <c r="F3727" s="128"/>
      <c r="G3727" s="128" t="s">
        <v>11367</v>
      </c>
      <c r="H3727" s="128" t="s">
        <v>11552</v>
      </c>
      <c r="I3727" s="128" t="s">
        <v>1588</v>
      </c>
      <c r="J3727" s="128" t="s">
        <v>11557</v>
      </c>
      <c r="K3727" s="130" t="s">
        <v>11538</v>
      </c>
      <c r="L3727" s="128" t="s">
        <v>11539</v>
      </c>
      <c r="M3727" s="145"/>
    </row>
    <row r="3728">
      <c r="A3728" s="119">
        <v>2567.0</v>
      </c>
      <c r="B3728" s="120" t="s">
        <v>1685</v>
      </c>
      <c r="C3728" s="120" t="s">
        <v>435</v>
      </c>
      <c r="D3728" s="120"/>
      <c r="E3728" s="120" t="s">
        <v>1619</v>
      </c>
      <c r="F3728" s="121"/>
      <c r="G3728" s="121" t="s">
        <v>11382</v>
      </c>
      <c r="H3728" s="121" t="s">
        <v>11558</v>
      </c>
      <c r="I3728" s="121" t="s">
        <v>1588</v>
      </c>
      <c r="J3728" s="121" t="s">
        <v>11559</v>
      </c>
      <c r="K3728" s="123" t="s">
        <v>11526</v>
      </c>
      <c r="L3728" s="121" t="s">
        <v>11527</v>
      </c>
      <c r="M3728" s="147"/>
    </row>
    <row r="3729">
      <c r="A3729" s="119">
        <v>2676.0</v>
      </c>
      <c r="B3729" s="120" t="s">
        <v>1685</v>
      </c>
      <c r="C3729" s="120" t="s">
        <v>435</v>
      </c>
      <c r="D3729" s="120"/>
      <c r="E3729" s="120" t="s">
        <v>1619</v>
      </c>
      <c r="F3729" s="121"/>
      <c r="G3729" s="121" t="s">
        <v>11382</v>
      </c>
      <c r="H3729" s="121" t="s">
        <v>11558</v>
      </c>
      <c r="I3729" s="121" t="s">
        <v>1588</v>
      </c>
      <c r="J3729" s="121" t="s">
        <v>11560</v>
      </c>
      <c r="K3729" s="123" t="s">
        <v>11529</v>
      </c>
      <c r="L3729" s="121" t="s">
        <v>11530</v>
      </c>
      <c r="M3729" s="147"/>
    </row>
    <row r="3730">
      <c r="A3730" s="126">
        <v>2751.0</v>
      </c>
      <c r="B3730" s="127" t="s">
        <v>1711</v>
      </c>
      <c r="C3730" s="127" t="s">
        <v>435</v>
      </c>
      <c r="D3730" s="127"/>
      <c r="E3730" s="127" t="s">
        <v>1619</v>
      </c>
      <c r="F3730" s="128"/>
      <c r="G3730" s="128" t="s">
        <v>11382</v>
      </c>
      <c r="H3730" s="128" t="s">
        <v>11558</v>
      </c>
      <c r="I3730" s="128" t="s">
        <v>1588</v>
      </c>
      <c r="J3730" s="128" t="s">
        <v>11561</v>
      </c>
      <c r="K3730" s="130" t="s">
        <v>11532</v>
      </c>
      <c r="L3730" s="128" t="s">
        <v>11533</v>
      </c>
      <c r="M3730" s="145"/>
    </row>
    <row r="3731">
      <c r="A3731" s="126">
        <v>2782.0</v>
      </c>
      <c r="B3731" s="127" t="s">
        <v>1711</v>
      </c>
      <c r="C3731" s="127" t="s">
        <v>435</v>
      </c>
      <c r="D3731" s="127"/>
      <c r="E3731" s="127" t="s">
        <v>1619</v>
      </c>
      <c r="F3731" s="128"/>
      <c r="G3731" s="128" t="s">
        <v>11382</v>
      </c>
      <c r="H3731" s="128" t="s">
        <v>11558</v>
      </c>
      <c r="I3731" s="128" t="s">
        <v>1588</v>
      </c>
      <c r="J3731" s="128" t="s">
        <v>11562</v>
      </c>
      <c r="K3731" s="130" t="s">
        <v>11535</v>
      </c>
      <c r="L3731" s="128" t="s">
        <v>11536</v>
      </c>
      <c r="M3731" s="145"/>
    </row>
    <row r="3732">
      <c r="A3732" s="126">
        <v>2813.0</v>
      </c>
      <c r="B3732" s="127" t="s">
        <v>1711</v>
      </c>
      <c r="C3732" s="127" t="s">
        <v>435</v>
      </c>
      <c r="D3732" s="127"/>
      <c r="E3732" s="127" t="s">
        <v>1619</v>
      </c>
      <c r="F3732" s="128"/>
      <c r="G3732" s="128" t="s">
        <v>11382</v>
      </c>
      <c r="H3732" s="128" t="s">
        <v>11558</v>
      </c>
      <c r="I3732" s="128" t="s">
        <v>1588</v>
      </c>
      <c r="J3732" s="128" t="s">
        <v>11563</v>
      </c>
      <c r="K3732" s="130" t="s">
        <v>11538</v>
      </c>
      <c r="L3732" s="128" t="s">
        <v>11539</v>
      </c>
      <c r="M3732" s="145"/>
    </row>
    <row r="3733">
      <c r="A3733" s="119">
        <v>2573.0</v>
      </c>
      <c r="B3733" s="120" t="s">
        <v>1685</v>
      </c>
      <c r="C3733" s="120" t="s">
        <v>435</v>
      </c>
      <c r="D3733" s="120"/>
      <c r="E3733" s="120" t="s">
        <v>1619</v>
      </c>
      <c r="F3733" s="121"/>
      <c r="G3733" s="121" t="s">
        <v>11454</v>
      </c>
      <c r="H3733" s="121" t="s">
        <v>11564</v>
      </c>
      <c r="I3733" s="121" t="s">
        <v>1588</v>
      </c>
      <c r="J3733" s="121" t="s">
        <v>11565</v>
      </c>
      <c r="K3733" s="123" t="s">
        <v>11526</v>
      </c>
      <c r="L3733" s="121" t="s">
        <v>11527</v>
      </c>
      <c r="M3733" s="147"/>
    </row>
    <row r="3734">
      <c r="A3734" s="119">
        <v>2682.0</v>
      </c>
      <c r="B3734" s="120" t="s">
        <v>1685</v>
      </c>
      <c r="C3734" s="120" t="s">
        <v>435</v>
      </c>
      <c r="D3734" s="120"/>
      <c r="E3734" s="120" t="s">
        <v>1619</v>
      </c>
      <c r="F3734" s="121"/>
      <c r="G3734" s="121" t="s">
        <v>11454</v>
      </c>
      <c r="H3734" s="121" t="s">
        <v>11564</v>
      </c>
      <c r="I3734" s="121" t="s">
        <v>1588</v>
      </c>
      <c r="J3734" s="121" t="s">
        <v>11566</v>
      </c>
      <c r="K3734" s="123" t="s">
        <v>11529</v>
      </c>
      <c r="L3734" s="121" t="s">
        <v>11530</v>
      </c>
      <c r="M3734" s="147"/>
    </row>
    <row r="3735">
      <c r="A3735" s="126">
        <v>2757.0</v>
      </c>
      <c r="B3735" s="127" t="s">
        <v>1711</v>
      </c>
      <c r="C3735" s="127" t="s">
        <v>435</v>
      </c>
      <c r="D3735" s="127"/>
      <c r="E3735" s="127" t="s">
        <v>1619</v>
      </c>
      <c r="F3735" s="128"/>
      <c r="G3735" s="128" t="s">
        <v>11454</v>
      </c>
      <c r="H3735" s="128" t="s">
        <v>11564</v>
      </c>
      <c r="I3735" s="128" t="s">
        <v>1588</v>
      </c>
      <c r="J3735" s="128" t="s">
        <v>11567</v>
      </c>
      <c r="K3735" s="130" t="s">
        <v>11532</v>
      </c>
      <c r="L3735" s="128" t="s">
        <v>11533</v>
      </c>
      <c r="M3735" s="145"/>
    </row>
    <row r="3736">
      <c r="A3736" s="126">
        <v>2788.0</v>
      </c>
      <c r="B3736" s="127" t="s">
        <v>1711</v>
      </c>
      <c r="C3736" s="127" t="s">
        <v>435</v>
      </c>
      <c r="D3736" s="127"/>
      <c r="E3736" s="127" t="s">
        <v>1619</v>
      </c>
      <c r="F3736" s="128"/>
      <c r="G3736" s="128" t="s">
        <v>11454</v>
      </c>
      <c r="H3736" s="128" t="s">
        <v>11564</v>
      </c>
      <c r="I3736" s="128" t="s">
        <v>1588</v>
      </c>
      <c r="J3736" s="128" t="s">
        <v>11568</v>
      </c>
      <c r="K3736" s="130" t="s">
        <v>11535</v>
      </c>
      <c r="L3736" s="128" t="s">
        <v>11536</v>
      </c>
      <c r="M3736" s="145"/>
    </row>
    <row r="3737">
      <c r="A3737" s="126">
        <v>2819.0</v>
      </c>
      <c r="B3737" s="127" t="s">
        <v>1711</v>
      </c>
      <c r="C3737" s="127" t="s">
        <v>435</v>
      </c>
      <c r="D3737" s="127"/>
      <c r="E3737" s="127" t="s">
        <v>1619</v>
      </c>
      <c r="F3737" s="128"/>
      <c r="G3737" s="128" t="s">
        <v>11454</v>
      </c>
      <c r="H3737" s="128" t="s">
        <v>11564</v>
      </c>
      <c r="I3737" s="128" t="s">
        <v>1588</v>
      </c>
      <c r="J3737" s="128" t="s">
        <v>11569</v>
      </c>
      <c r="K3737" s="130" t="s">
        <v>11538</v>
      </c>
      <c r="L3737" s="128" t="s">
        <v>11539</v>
      </c>
      <c r="M3737" s="145"/>
    </row>
    <row r="3738">
      <c r="A3738" s="119">
        <v>2574.0</v>
      </c>
      <c r="B3738" s="120" t="s">
        <v>1685</v>
      </c>
      <c r="C3738" s="120" t="s">
        <v>435</v>
      </c>
      <c r="D3738" s="120"/>
      <c r="E3738" s="120" t="s">
        <v>1619</v>
      </c>
      <c r="F3738" s="121"/>
      <c r="G3738" s="121" t="s">
        <v>11461</v>
      </c>
      <c r="H3738" s="121" t="s">
        <v>11570</v>
      </c>
      <c r="I3738" s="121" t="s">
        <v>1588</v>
      </c>
      <c r="J3738" s="121" t="s">
        <v>11571</v>
      </c>
      <c r="K3738" s="123" t="s">
        <v>11526</v>
      </c>
      <c r="L3738" s="121" t="s">
        <v>11527</v>
      </c>
      <c r="M3738" s="147"/>
    </row>
    <row r="3739">
      <c r="A3739" s="119">
        <v>2683.0</v>
      </c>
      <c r="B3739" s="120" t="s">
        <v>1685</v>
      </c>
      <c r="C3739" s="120" t="s">
        <v>435</v>
      </c>
      <c r="D3739" s="120"/>
      <c r="E3739" s="120" t="s">
        <v>1619</v>
      </c>
      <c r="F3739" s="121"/>
      <c r="G3739" s="121" t="s">
        <v>11461</v>
      </c>
      <c r="H3739" s="121" t="s">
        <v>11570</v>
      </c>
      <c r="I3739" s="121" t="s">
        <v>1588</v>
      </c>
      <c r="J3739" s="121" t="s">
        <v>11572</v>
      </c>
      <c r="K3739" s="123" t="s">
        <v>11529</v>
      </c>
      <c r="L3739" s="121" t="s">
        <v>11530</v>
      </c>
      <c r="M3739" s="147"/>
    </row>
    <row r="3740">
      <c r="A3740" s="126">
        <v>2758.0</v>
      </c>
      <c r="B3740" s="127" t="s">
        <v>1711</v>
      </c>
      <c r="C3740" s="127" t="s">
        <v>435</v>
      </c>
      <c r="D3740" s="127"/>
      <c r="E3740" s="127" t="s">
        <v>1619</v>
      </c>
      <c r="F3740" s="128"/>
      <c r="G3740" s="128" t="s">
        <v>11461</v>
      </c>
      <c r="H3740" s="128" t="s">
        <v>11570</v>
      </c>
      <c r="I3740" s="128" t="s">
        <v>1588</v>
      </c>
      <c r="J3740" s="128" t="s">
        <v>11573</v>
      </c>
      <c r="K3740" s="130" t="s">
        <v>11532</v>
      </c>
      <c r="L3740" s="128" t="s">
        <v>11533</v>
      </c>
      <c r="M3740" s="145"/>
    </row>
    <row r="3741">
      <c r="A3741" s="126">
        <v>2789.0</v>
      </c>
      <c r="B3741" s="127" t="s">
        <v>1711</v>
      </c>
      <c r="C3741" s="127" t="s">
        <v>435</v>
      </c>
      <c r="D3741" s="127"/>
      <c r="E3741" s="127" t="s">
        <v>1619</v>
      </c>
      <c r="F3741" s="128"/>
      <c r="G3741" s="128" t="s">
        <v>11461</v>
      </c>
      <c r="H3741" s="128" t="s">
        <v>11570</v>
      </c>
      <c r="I3741" s="128" t="s">
        <v>1588</v>
      </c>
      <c r="J3741" s="128" t="s">
        <v>11574</v>
      </c>
      <c r="K3741" s="130" t="s">
        <v>11535</v>
      </c>
      <c r="L3741" s="128" t="s">
        <v>11536</v>
      </c>
      <c r="M3741" s="145"/>
    </row>
    <row r="3742">
      <c r="A3742" s="126">
        <v>2820.0</v>
      </c>
      <c r="B3742" s="127" t="s">
        <v>1711</v>
      </c>
      <c r="C3742" s="127" t="s">
        <v>435</v>
      </c>
      <c r="D3742" s="127"/>
      <c r="E3742" s="127" t="s">
        <v>1619</v>
      </c>
      <c r="F3742" s="128"/>
      <c r="G3742" s="128" t="s">
        <v>11461</v>
      </c>
      <c r="H3742" s="128" t="s">
        <v>11570</v>
      </c>
      <c r="I3742" s="128" t="s">
        <v>1588</v>
      </c>
      <c r="J3742" s="128" t="s">
        <v>11575</v>
      </c>
      <c r="K3742" s="130" t="s">
        <v>11538</v>
      </c>
      <c r="L3742" s="128" t="s">
        <v>11539</v>
      </c>
      <c r="M3742" s="145"/>
    </row>
    <row r="3743">
      <c r="A3743" s="119">
        <v>2572.0</v>
      </c>
      <c r="B3743" s="120" t="s">
        <v>1685</v>
      </c>
      <c r="C3743" s="120" t="s">
        <v>435</v>
      </c>
      <c r="D3743" s="120"/>
      <c r="E3743" s="120" t="s">
        <v>1619</v>
      </c>
      <c r="F3743" s="121"/>
      <c r="G3743" s="121" t="s">
        <v>11468</v>
      </c>
      <c r="H3743" s="121" t="s">
        <v>11576</v>
      </c>
      <c r="I3743" s="121" t="s">
        <v>1588</v>
      </c>
      <c r="J3743" s="121" t="s">
        <v>11577</v>
      </c>
      <c r="K3743" s="123" t="s">
        <v>11526</v>
      </c>
      <c r="L3743" s="121" t="s">
        <v>11527</v>
      </c>
      <c r="M3743" s="147"/>
    </row>
    <row r="3744">
      <c r="A3744" s="119">
        <v>2681.0</v>
      </c>
      <c r="B3744" s="120" t="s">
        <v>1685</v>
      </c>
      <c r="C3744" s="120" t="s">
        <v>435</v>
      </c>
      <c r="D3744" s="120"/>
      <c r="E3744" s="120" t="s">
        <v>1619</v>
      </c>
      <c r="F3744" s="121"/>
      <c r="G3744" s="121" t="s">
        <v>11468</v>
      </c>
      <c r="H3744" s="121" t="s">
        <v>11576</v>
      </c>
      <c r="I3744" s="121" t="s">
        <v>1588</v>
      </c>
      <c r="J3744" s="121" t="s">
        <v>11578</v>
      </c>
      <c r="K3744" s="123" t="s">
        <v>11529</v>
      </c>
      <c r="L3744" s="121" t="s">
        <v>11530</v>
      </c>
      <c r="M3744" s="147"/>
    </row>
    <row r="3745">
      <c r="A3745" s="126">
        <v>2756.0</v>
      </c>
      <c r="B3745" s="127" t="s">
        <v>1711</v>
      </c>
      <c r="C3745" s="127" t="s">
        <v>435</v>
      </c>
      <c r="D3745" s="127"/>
      <c r="E3745" s="127" t="s">
        <v>1619</v>
      </c>
      <c r="F3745" s="128"/>
      <c r="G3745" s="128" t="s">
        <v>11468</v>
      </c>
      <c r="H3745" s="128" t="s">
        <v>11576</v>
      </c>
      <c r="I3745" s="128" t="s">
        <v>1588</v>
      </c>
      <c r="J3745" s="128" t="s">
        <v>11579</v>
      </c>
      <c r="K3745" s="130" t="s">
        <v>11532</v>
      </c>
      <c r="L3745" s="128" t="s">
        <v>11533</v>
      </c>
      <c r="M3745" s="145"/>
    </row>
    <row r="3746">
      <c r="A3746" s="126">
        <v>2787.0</v>
      </c>
      <c r="B3746" s="127" t="s">
        <v>1711</v>
      </c>
      <c r="C3746" s="127" t="s">
        <v>435</v>
      </c>
      <c r="D3746" s="127"/>
      <c r="E3746" s="127" t="s">
        <v>1619</v>
      </c>
      <c r="F3746" s="128"/>
      <c r="G3746" s="128" t="s">
        <v>11468</v>
      </c>
      <c r="H3746" s="128" t="s">
        <v>11576</v>
      </c>
      <c r="I3746" s="128" t="s">
        <v>1588</v>
      </c>
      <c r="J3746" s="128" t="s">
        <v>11580</v>
      </c>
      <c r="K3746" s="130" t="s">
        <v>11535</v>
      </c>
      <c r="L3746" s="128" t="s">
        <v>11536</v>
      </c>
      <c r="M3746" s="145"/>
    </row>
    <row r="3747">
      <c r="A3747" s="126">
        <v>2818.0</v>
      </c>
      <c r="B3747" s="127" t="s">
        <v>1711</v>
      </c>
      <c r="C3747" s="127" t="s">
        <v>435</v>
      </c>
      <c r="D3747" s="127"/>
      <c r="E3747" s="127" t="s">
        <v>1619</v>
      </c>
      <c r="F3747" s="128"/>
      <c r="G3747" s="128" t="s">
        <v>11468</v>
      </c>
      <c r="H3747" s="128" t="s">
        <v>11576</v>
      </c>
      <c r="I3747" s="128" t="s">
        <v>1588</v>
      </c>
      <c r="J3747" s="128" t="s">
        <v>11581</v>
      </c>
      <c r="K3747" s="130" t="s">
        <v>11538</v>
      </c>
      <c r="L3747" s="128" t="s">
        <v>11539</v>
      </c>
      <c r="M3747" s="145"/>
    </row>
    <row r="3748">
      <c r="A3748" s="119">
        <v>2571.0</v>
      </c>
      <c r="B3748" s="120" t="s">
        <v>1685</v>
      </c>
      <c r="C3748" s="120" t="s">
        <v>435</v>
      </c>
      <c r="D3748" s="120"/>
      <c r="E3748" s="120" t="s">
        <v>1619</v>
      </c>
      <c r="F3748" s="121"/>
      <c r="G3748" s="121" t="s">
        <v>11475</v>
      </c>
      <c r="H3748" s="121" t="s">
        <v>11582</v>
      </c>
      <c r="I3748" s="121" t="s">
        <v>1588</v>
      </c>
      <c r="J3748" s="121" t="s">
        <v>11583</v>
      </c>
      <c r="K3748" s="123" t="s">
        <v>11526</v>
      </c>
      <c r="L3748" s="121" t="s">
        <v>11527</v>
      </c>
      <c r="M3748" s="147"/>
    </row>
    <row r="3749">
      <c r="A3749" s="119">
        <v>2680.0</v>
      </c>
      <c r="B3749" s="120" t="s">
        <v>1685</v>
      </c>
      <c r="C3749" s="120" t="s">
        <v>435</v>
      </c>
      <c r="D3749" s="120"/>
      <c r="E3749" s="120" t="s">
        <v>1619</v>
      </c>
      <c r="F3749" s="121"/>
      <c r="G3749" s="121" t="s">
        <v>11475</v>
      </c>
      <c r="H3749" s="121" t="s">
        <v>11582</v>
      </c>
      <c r="I3749" s="121" t="s">
        <v>1588</v>
      </c>
      <c r="J3749" s="121" t="s">
        <v>11584</v>
      </c>
      <c r="K3749" s="123" t="s">
        <v>11529</v>
      </c>
      <c r="L3749" s="121" t="s">
        <v>11530</v>
      </c>
      <c r="M3749" s="147"/>
    </row>
    <row r="3750">
      <c r="A3750" s="126">
        <v>2755.0</v>
      </c>
      <c r="B3750" s="127" t="s">
        <v>1711</v>
      </c>
      <c r="C3750" s="127" t="s">
        <v>435</v>
      </c>
      <c r="D3750" s="127"/>
      <c r="E3750" s="127" t="s">
        <v>1619</v>
      </c>
      <c r="F3750" s="128"/>
      <c r="G3750" s="128" t="s">
        <v>11475</v>
      </c>
      <c r="H3750" s="128" t="s">
        <v>11582</v>
      </c>
      <c r="I3750" s="128" t="s">
        <v>1588</v>
      </c>
      <c r="J3750" s="128" t="s">
        <v>11585</v>
      </c>
      <c r="K3750" s="130" t="s">
        <v>11532</v>
      </c>
      <c r="L3750" s="128" t="s">
        <v>11533</v>
      </c>
      <c r="M3750" s="145"/>
    </row>
    <row r="3751">
      <c r="A3751" s="126">
        <v>2786.0</v>
      </c>
      <c r="B3751" s="127" t="s">
        <v>1711</v>
      </c>
      <c r="C3751" s="127" t="s">
        <v>435</v>
      </c>
      <c r="D3751" s="127"/>
      <c r="E3751" s="127" t="s">
        <v>1619</v>
      </c>
      <c r="F3751" s="128"/>
      <c r="G3751" s="128" t="s">
        <v>11475</v>
      </c>
      <c r="H3751" s="128" t="s">
        <v>11582</v>
      </c>
      <c r="I3751" s="128" t="s">
        <v>1588</v>
      </c>
      <c r="J3751" s="128" t="s">
        <v>11586</v>
      </c>
      <c r="K3751" s="130" t="s">
        <v>11535</v>
      </c>
      <c r="L3751" s="128" t="s">
        <v>11536</v>
      </c>
      <c r="M3751" s="145"/>
    </row>
    <row r="3752">
      <c r="A3752" s="126">
        <v>2817.0</v>
      </c>
      <c r="B3752" s="127" t="s">
        <v>1711</v>
      </c>
      <c r="C3752" s="127" t="s">
        <v>435</v>
      </c>
      <c r="D3752" s="127"/>
      <c r="E3752" s="127" t="s">
        <v>1619</v>
      </c>
      <c r="F3752" s="128"/>
      <c r="G3752" s="128" t="s">
        <v>11475</v>
      </c>
      <c r="H3752" s="128" t="s">
        <v>11582</v>
      </c>
      <c r="I3752" s="128" t="s">
        <v>1588</v>
      </c>
      <c r="J3752" s="128" t="s">
        <v>11587</v>
      </c>
      <c r="K3752" s="130" t="s">
        <v>11538</v>
      </c>
      <c r="L3752" s="128" t="s">
        <v>11539</v>
      </c>
      <c r="M3752" s="145"/>
    </row>
    <row r="3753">
      <c r="A3753" s="119">
        <v>2575.0</v>
      </c>
      <c r="B3753" s="120" t="s">
        <v>1685</v>
      </c>
      <c r="C3753" s="120" t="s">
        <v>435</v>
      </c>
      <c r="D3753" s="120"/>
      <c r="E3753" s="120" t="s">
        <v>1619</v>
      </c>
      <c r="F3753" s="121"/>
      <c r="G3753" s="121" t="s">
        <v>11482</v>
      </c>
      <c r="H3753" s="121" t="s">
        <v>11588</v>
      </c>
      <c r="I3753" s="121" t="s">
        <v>1588</v>
      </c>
      <c r="J3753" s="121" t="s">
        <v>11589</v>
      </c>
      <c r="K3753" s="123" t="s">
        <v>11526</v>
      </c>
      <c r="L3753" s="121" t="s">
        <v>11527</v>
      </c>
      <c r="M3753" s="147"/>
    </row>
    <row r="3754">
      <c r="A3754" s="119">
        <v>2684.0</v>
      </c>
      <c r="B3754" s="120" t="s">
        <v>1685</v>
      </c>
      <c r="C3754" s="120" t="s">
        <v>435</v>
      </c>
      <c r="D3754" s="120"/>
      <c r="E3754" s="120" t="s">
        <v>1619</v>
      </c>
      <c r="F3754" s="121"/>
      <c r="G3754" s="121" t="s">
        <v>11482</v>
      </c>
      <c r="H3754" s="121" t="s">
        <v>11588</v>
      </c>
      <c r="I3754" s="121" t="s">
        <v>1588</v>
      </c>
      <c r="J3754" s="121" t="s">
        <v>11590</v>
      </c>
      <c r="K3754" s="123" t="s">
        <v>11529</v>
      </c>
      <c r="L3754" s="121" t="s">
        <v>11530</v>
      </c>
      <c r="M3754" s="147"/>
    </row>
    <row r="3755">
      <c r="A3755" s="126">
        <v>2759.0</v>
      </c>
      <c r="B3755" s="127" t="s">
        <v>1711</v>
      </c>
      <c r="C3755" s="127" t="s">
        <v>435</v>
      </c>
      <c r="D3755" s="127"/>
      <c r="E3755" s="127" t="s">
        <v>1619</v>
      </c>
      <c r="F3755" s="128"/>
      <c r="G3755" s="128" t="s">
        <v>11482</v>
      </c>
      <c r="H3755" s="128" t="s">
        <v>11588</v>
      </c>
      <c r="I3755" s="128" t="s">
        <v>1588</v>
      </c>
      <c r="J3755" s="128" t="s">
        <v>11591</v>
      </c>
      <c r="K3755" s="130" t="s">
        <v>11532</v>
      </c>
      <c r="L3755" s="128" t="s">
        <v>11533</v>
      </c>
      <c r="M3755" s="145"/>
    </row>
    <row r="3756">
      <c r="A3756" s="126">
        <v>2790.0</v>
      </c>
      <c r="B3756" s="127" t="s">
        <v>1711</v>
      </c>
      <c r="C3756" s="127" t="s">
        <v>435</v>
      </c>
      <c r="D3756" s="127"/>
      <c r="E3756" s="127" t="s">
        <v>1619</v>
      </c>
      <c r="F3756" s="128"/>
      <c r="G3756" s="128" t="s">
        <v>11482</v>
      </c>
      <c r="H3756" s="128" t="s">
        <v>11588</v>
      </c>
      <c r="I3756" s="128" t="s">
        <v>1588</v>
      </c>
      <c r="J3756" s="128" t="s">
        <v>11592</v>
      </c>
      <c r="K3756" s="130" t="s">
        <v>11535</v>
      </c>
      <c r="L3756" s="128" t="s">
        <v>11536</v>
      </c>
      <c r="M3756" s="145"/>
    </row>
    <row r="3757">
      <c r="A3757" s="126">
        <v>2821.0</v>
      </c>
      <c r="B3757" s="127" t="s">
        <v>1711</v>
      </c>
      <c r="C3757" s="127" t="s">
        <v>435</v>
      </c>
      <c r="D3757" s="127"/>
      <c r="E3757" s="127" t="s">
        <v>1619</v>
      </c>
      <c r="F3757" s="128"/>
      <c r="G3757" s="128" t="s">
        <v>11482</v>
      </c>
      <c r="H3757" s="128" t="s">
        <v>11588</v>
      </c>
      <c r="I3757" s="128" t="s">
        <v>1588</v>
      </c>
      <c r="J3757" s="128" t="s">
        <v>11593</v>
      </c>
      <c r="K3757" s="130" t="s">
        <v>11538</v>
      </c>
      <c r="L3757" s="128" t="s">
        <v>11539</v>
      </c>
      <c r="M3757" s="145"/>
    </row>
    <row r="3758">
      <c r="A3758" s="119">
        <v>2578.0</v>
      </c>
      <c r="B3758" s="120" t="s">
        <v>1685</v>
      </c>
      <c r="C3758" s="120" t="s">
        <v>435</v>
      </c>
      <c r="D3758" s="120"/>
      <c r="E3758" s="120" t="s">
        <v>1619</v>
      </c>
      <c r="F3758" s="121"/>
      <c r="G3758" s="121" t="s">
        <v>11489</v>
      </c>
      <c r="H3758" s="121" t="s">
        <v>11594</v>
      </c>
      <c r="I3758" s="121" t="s">
        <v>1588</v>
      </c>
      <c r="J3758" s="121" t="s">
        <v>11595</v>
      </c>
      <c r="K3758" s="123" t="s">
        <v>11526</v>
      </c>
      <c r="L3758" s="121" t="s">
        <v>11527</v>
      </c>
      <c r="M3758" s="147"/>
    </row>
    <row r="3759">
      <c r="A3759" s="119">
        <v>2687.0</v>
      </c>
      <c r="B3759" s="120" t="s">
        <v>1685</v>
      </c>
      <c r="C3759" s="120" t="s">
        <v>435</v>
      </c>
      <c r="D3759" s="120"/>
      <c r="E3759" s="120" t="s">
        <v>1619</v>
      </c>
      <c r="F3759" s="121"/>
      <c r="G3759" s="121" t="s">
        <v>11489</v>
      </c>
      <c r="H3759" s="121" t="s">
        <v>11594</v>
      </c>
      <c r="I3759" s="121" t="s">
        <v>1588</v>
      </c>
      <c r="J3759" s="121" t="s">
        <v>11596</v>
      </c>
      <c r="K3759" s="123" t="s">
        <v>11529</v>
      </c>
      <c r="L3759" s="121" t="s">
        <v>11530</v>
      </c>
      <c r="M3759" s="147"/>
    </row>
    <row r="3760">
      <c r="A3760" s="126">
        <v>2762.0</v>
      </c>
      <c r="B3760" s="127" t="s">
        <v>1711</v>
      </c>
      <c r="C3760" s="127" t="s">
        <v>435</v>
      </c>
      <c r="D3760" s="127"/>
      <c r="E3760" s="127" t="s">
        <v>1619</v>
      </c>
      <c r="F3760" s="128"/>
      <c r="G3760" s="128" t="s">
        <v>11489</v>
      </c>
      <c r="H3760" s="128" t="s">
        <v>11594</v>
      </c>
      <c r="I3760" s="128" t="s">
        <v>1588</v>
      </c>
      <c r="J3760" s="128" t="s">
        <v>11597</v>
      </c>
      <c r="K3760" s="130" t="s">
        <v>11532</v>
      </c>
      <c r="L3760" s="128" t="s">
        <v>11533</v>
      </c>
      <c r="M3760" s="145"/>
    </row>
    <row r="3761">
      <c r="A3761" s="126">
        <v>2793.0</v>
      </c>
      <c r="B3761" s="127" t="s">
        <v>1711</v>
      </c>
      <c r="C3761" s="127" t="s">
        <v>435</v>
      </c>
      <c r="D3761" s="127"/>
      <c r="E3761" s="127" t="s">
        <v>1619</v>
      </c>
      <c r="F3761" s="128"/>
      <c r="G3761" s="128" t="s">
        <v>11489</v>
      </c>
      <c r="H3761" s="128" t="s">
        <v>11594</v>
      </c>
      <c r="I3761" s="128" t="s">
        <v>1588</v>
      </c>
      <c r="J3761" s="128" t="s">
        <v>11598</v>
      </c>
      <c r="K3761" s="130" t="s">
        <v>11535</v>
      </c>
      <c r="L3761" s="128" t="s">
        <v>11536</v>
      </c>
      <c r="M3761" s="145"/>
    </row>
    <row r="3762">
      <c r="A3762" s="126">
        <v>2824.0</v>
      </c>
      <c r="B3762" s="127" t="s">
        <v>1711</v>
      </c>
      <c r="C3762" s="127" t="s">
        <v>435</v>
      </c>
      <c r="D3762" s="127"/>
      <c r="E3762" s="127" t="s">
        <v>1619</v>
      </c>
      <c r="F3762" s="128"/>
      <c r="G3762" s="128" t="s">
        <v>11489</v>
      </c>
      <c r="H3762" s="128" t="s">
        <v>11594</v>
      </c>
      <c r="I3762" s="128" t="s">
        <v>1588</v>
      </c>
      <c r="J3762" s="128" t="s">
        <v>11599</v>
      </c>
      <c r="K3762" s="130" t="s">
        <v>11538</v>
      </c>
      <c r="L3762" s="128" t="s">
        <v>11539</v>
      </c>
      <c r="M3762" s="145"/>
    </row>
    <row r="3763">
      <c r="A3763" s="119">
        <v>2565.0</v>
      </c>
      <c r="B3763" s="120" t="s">
        <v>1685</v>
      </c>
      <c r="C3763" s="120" t="s">
        <v>435</v>
      </c>
      <c r="D3763" s="120"/>
      <c r="E3763" s="120" t="s">
        <v>1619</v>
      </c>
      <c r="F3763" s="121"/>
      <c r="G3763" s="121" t="s">
        <v>11496</v>
      </c>
      <c r="H3763" s="121" t="s">
        <v>11600</v>
      </c>
      <c r="I3763" s="121" t="s">
        <v>1588</v>
      </c>
      <c r="J3763" s="121" t="s">
        <v>11601</v>
      </c>
      <c r="K3763" s="123" t="s">
        <v>11526</v>
      </c>
      <c r="L3763" s="121" t="s">
        <v>11527</v>
      </c>
      <c r="M3763" s="147"/>
    </row>
    <row r="3764">
      <c r="A3764" s="119">
        <v>2674.0</v>
      </c>
      <c r="B3764" s="120" t="s">
        <v>1685</v>
      </c>
      <c r="C3764" s="120" t="s">
        <v>435</v>
      </c>
      <c r="D3764" s="120"/>
      <c r="E3764" s="120" t="s">
        <v>1619</v>
      </c>
      <c r="F3764" s="121"/>
      <c r="G3764" s="121" t="s">
        <v>11496</v>
      </c>
      <c r="H3764" s="121" t="s">
        <v>11600</v>
      </c>
      <c r="I3764" s="121" t="s">
        <v>1588</v>
      </c>
      <c r="J3764" s="121" t="s">
        <v>11602</v>
      </c>
      <c r="K3764" s="123" t="s">
        <v>11529</v>
      </c>
      <c r="L3764" s="121" t="s">
        <v>11530</v>
      </c>
      <c r="M3764" s="147"/>
    </row>
    <row r="3765">
      <c r="A3765" s="126">
        <v>2749.0</v>
      </c>
      <c r="B3765" s="127" t="s">
        <v>1711</v>
      </c>
      <c r="C3765" s="127" t="s">
        <v>435</v>
      </c>
      <c r="D3765" s="127"/>
      <c r="E3765" s="127" t="s">
        <v>1619</v>
      </c>
      <c r="F3765" s="128"/>
      <c r="G3765" s="128" t="s">
        <v>11496</v>
      </c>
      <c r="H3765" s="128" t="s">
        <v>11600</v>
      </c>
      <c r="I3765" s="128" t="s">
        <v>1588</v>
      </c>
      <c r="J3765" s="128" t="s">
        <v>11603</v>
      </c>
      <c r="K3765" s="130" t="s">
        <v>11532</v>
      </c>
      <c r="L3765" s="128" t="s">
        <v>11533</v>
      </c>
      <c r="M3765" s="145"/>
    </row>
    <row r="3766">
      <c r="A3766" s="126">
        <v>2780.0</v>
      </c>
      <c r="B3766" s="127" t="s">
        <v>1711</v>
      </c>
      <c r="C3766" s="127" t="s">
        <v>435</v>
      </c>
      <c r="D3766" s="127"/>
      <c r="E3766" s="127" t="s">
        <v>1619</v>
      </c>
      <c r="F3766" s="128"/>
      <c r="G3766" s="128" t="s">
        <v>11496</v>
      </c>
      <c r="H3766" s="128" t="s">
        <v>11600</v>
      </c>
      <c r="I3766" s="128" t="s">
        <v>1588</v>
      </c>
      <c r="J3766" s="128" t="s">
        <v>11604</v>
      </c>
      <c r="K3766" s="130" t="s">
        <v>11535</v>
      </c>
      <c r="L3766" s="128" t="s">
        <v>11536</v>
      </c>
      <c r="M3766" s="145"/>
    </row>
    <row r="3767">
      <c r="A3767" s="126">
        <v>2811.0</v>
      </c>
      <c r="B3767" s="127" t="s">
        <v>1711</v>
      </c>
      <c r="C3767" s="127" t="s">
        <v>435</v>
      </c>
      <c r="D3767" s="127"/>
      <c r="E3767" s="127" t="s">
        <v>1619</v>
      </c>
      <c r="F3767" s="128"/>
      <c r="G3767" s="128" t="s">
        <v>11496</v>
      </c>
      <c r="H3767" s="128" t="s">
        <v>11600</v>
      </c>
      <c r="I3767" s="128" t="s">
        <v>1588</v>
      </c>
      <c r="J3767" s="128" t="s">
        <v>11605</v>
      </c>
      <c r="K3767" s="130" t="s">
        <v>11538</v>
      </c>
      <c r="L3767" s="128" t="s">
        <v>11539</v>
      </c>
      <c r="M3767" s="145"/>
    </row>
    <row r="3768">
      <c r="A3768" s="119">
        <v>2564.0</v>
      </c>
      <c r="B3768" s="120" t="s">
        <v>1685</v>
      </c>
      <c r="C3768" s="120" t="s">
        <v>435</v>
      </c>
      <c r="D3768" s="120"/>
      <c r="E3768" s="120" t="s">
        <v>1619</v>
      </c>
      <c r="F3768" s="121"/>
      <c r="G3768" s="121" t="s">
        <v>11503</v>
      </c>
      <c r="H3768" s="121" t="s">
        <v>11606</v>
      </c>
      <c r="I3768" s="121" t="s">
        <v>1588</v>
      </c>
      <c r="J3768" s="121" t="s">
        <v>11607</v>
      </c>
      <c r="K3768" s="123" t="s">
        <v>11526</v>
      </c>
      <c r="L3768" s="121" t="s">
        <v>11527</v>
      </c>
      <c r="M3768" s="147"/>
    </row>
    <row r="3769">
      <c r="A3769" s="119">
        <v>2673.0</v>
      </c>
      <c r="B3769" s="120" t="s">
        <v>1685</v>
      </c>
      <c r="C3769" s="120" t="s">
        <v>435</v>
      </c>
      <c r="D3769" s="120"/>
      <c r="E3769" s="120" t="s">
        <v>1619</v>
      </c>
      <c r="F3769" s="121"/>
      <c r="G3769" s="121" t="s">
        <v>11503</v>
      </c>
      <c r="H3769" s="121" t="s">
        <v>11606</v>
      </c>
      <c r="I3769" s="121" t="s">
        <v>1588</v>
      </c>
      <c r="J3769" s="121" t="s">
        <v>11608</v>
      </c>
      <c r="K3769" s="123" t="s">
        <v>11529</v>
      </c>
      <c r="L3769" s="121" t="s">
        <v>11530</v>
      </c>
      <c r="M3769" s="147"/>
    </row>
    <row r="3770">
      <c r="A3770" s="126">
        <v>2748.0</v>
      </c>
      <c r="B3770" s="127" t="s">
        <v>1711</v>
      </c>
      <c r="C3770" s="127" t="s">
        <v>435</v>
      </c>
      <c r="D3770" s="127"/>
      <c r="E3770" s="127" t="s">
        <v>1619</v>
      </c>
      <c r="F3770" s="128"/>
      <c r="G3770" s="128" t="s">
        <v>11503</v>
      </c>
      <c r="H3770" s="128" t="s">
        <v>11606</v>
      </c>
      <c r="I3770" s="128" t="s">
        <v>1588</v>
      </c>
      <c r="J3770" s="128" t="s">
        <v>11609</v>
      </c>
      <c r="K3770" s="130" t="s">
        <v>11532</v>
      </c>
      <c r="L3770" s="128" t="s">
        <v>11533</v>
      </c>
      <c r="M3770" s="145"/>
    </row>
    <row r="3771">
      <c r="A3771" s="126">
        <v>2779.0</v>
      </c>
      <c r="B3771" s="127" t="s">
        <v>1711</v>
      </c>
      <c r="C3771" s="127" t="s">
        <v>435</v>
      </c>
      <c r="D3771" s="127"/>
      <c r="E3771" s="127" t="s">
        <v>1619</v>
      </c>
      <c r="F3771" s="128"/>
      <c r="G3771" s="128" t="s">
        <v>11503</v>
      </c>
      <c r="H3771" s="128" t="s">
        <v>11606</v>
      </c>
      <c r="I3771" s="128" t="s">
        <v>1588</v>
      </c>
      <c r="J3771" s="128" t="s">
        <v>11610</v>
      </c>
      <c r="K3771" s="130" t="s">
        <v>11535</v>
      </c>
      <c r="L3771" s="128" t="s">
        <v>11536</v>
      </c>
      <c r="M3771" s="145"/>
    </row>
    <row r="3772">
      <c r="A3772" s="126">
        <v>2810.0</v>
      </c>
      <c r="B3772" s="127" t="s">
        <v>1711</v>
      </c>
      <c r="C3772" s="127" t="s">
        <v>435</v>
      </c>
      <c r="D3772" s="127"/>
      <c r="E3772" s="127" t="s">
        <v>1619</v>
      </c>
      <c r="F3772" s="128"/>
      <c r="G3772" s="128" t="s">
        <v>11503</v>
      </c>
      <c r="H3772" s="128" t="s">
        <v>11606</v>
      </c>
      <c r="I3772" s="128" t="s">
        <v>1588</v>
      </c>
      <c r="J3772" s="128" t="s">
        <v>11611</v>
      </c>
      <c r="K3772" s="130" t="s">
        <v>11538</v>
      </c>
      <c r="L3772" s="128" t="s">
        <v>11539</v>
      </c>
      <c r="M3772" s="145"/>
    </row>
    <row r="3773">
      <c r="A3773" s="119">
        <v>2576.0</v>
      </c>
      <c r="B3773" s="120" t="s">
        <v>1685</v>
      </c>
      <c r="C3773" s="120" t="s">
        <v>435</v>
      </c>
      <c r="D3773" s="120"/>
      <c r="E3773" s="120" t="s">
        <v>1619</v>
      </c>
      <c r="F3773" s="121"/>
      <c r="G3773" s="121" t="s">
        <v>11510</v>
      </c>
      <c r="H3773" s="121" t="s">
        <v>11612</v>
      </c>
      <c r="I3773" s="121" t="s">
        <v>1588</v>
      </c>
      <c r="J3773" s="121" t="s">
        <v>11613</v>
      </c>
      <c r="K3773" s="123" t="s">
        <v>11526</v>
      </c>
      <c r="L3773" s="121" t="s">
        <v>11527</v>
      </c>
      <c r="M3773" s="147"/>
    </row>
    <row r="3774">
      <c r="A3774" s="119">
        <v>2685.0</v>
      </c>
      <c r="B3774" s="120" t="s">
        <v>1685</v>
      </c>
      <c r="C3774" s="120" t="s">
        <v>435</v>
      </c>
      <c r="D3774" s="120"/>
      <c r="E3774" s="120" t="s">
        <v>1619</v>
      </c>
      <c r="F3774" s="121"/>
      <c r="G3774" s="121" t="s">
        <v>11510</v>
      </c>
      <c r="H3774" s="121" t="s">
        <v>11612</v>
      </c>
      <c r="I3774" s="121" t="s">
        <v>1588</v>
      </c>
      <c r="J3774" s="121" t="s">
        <v>11614</v>
      </c>
      <c r="K3774" s="123" t="s">
        <v>11529</v>
      </c>
      <c r="L3774" s="121" t="s">
        <v>11530</v>
      </c>
      <c r="M3774" s="147"/>
    </row>
    <row r="3775">
      <c r="A3775" s="126">
        <v>2760.0</v>
      </c>
      <c r="B3775" s="127" t="s">
        <v>1711</v>
      </c>
      <c r="C3775" s="127" t="s">
        <v>435</v>
      </c>
      <c r="D3775" s="127"/>
      <c r="E3775" s="127" t="s">
        <v>1619</v>
      </c>
      <c r="F3775" s="128"/>
      <c r="G3775" s="128" t="s">
        <v>11510</v>
      </c>
      <c r="H3775" s="128" t="s">
        <v>11612</v>
      </c>
      <c r="I3775" s="128" t="s">
        <v>1588</v>
      </c>
      <c r="J3775" s="128" t="s">
        <v>11615</v>
      </c>
      <c r="K3775" s="130" t="s">
        <v>11532</v>
      </c>
      <c r="L3775" s="128" t="s">
        <v>11533</v>
      </c>
      <c r="M3775" s="145"/>
    </row>
    <row r="3776">
      <c r="A3776" s="126">
        <v>2791.0</v>
      </c>
      <c r="B3776" s="127" t="s">
        <v>1711</v>
      </c>
      <c r="C3776" s="127" t="s">
        <v>435</v>
      </c>
      <c r="D3776" s="127"/>
      <c r="E3776" s="127" t="s">
        <v>1619</v>
      </c>
      <c r="F3776" s="128"/>
      <c r="G3776" s="128" t="s">
        <v>11510</v>
      </c>
      <c r="H3776" s="128" t="s">
        <v>11612</v>
      </c>
      <c r="I3776" s="128" t="s">
        <v>1588</v>
      </c>
      <c r="J3776" s="128" t="s">
        <v>11616</v>
      </c>
      <c r="K3776" s="130" t="s">
        <v>11535</v>
      </c>
      <c r="L3776" s="128" t="s">
        <v>11536</v>
      </c>
      <c r="M3776" s="145"/>
    </row>
    <row r="3777">
      <c r="A3777" s="126">
        <v>2822.0</v>
      </c>
      <c r="B3777" s="127" t="s">
        <v>1711</v>
      </c>
      <c r="C3777" s="127" t="s">
        <v>435</v>
      </c>
      <c r="D3777" s="127"/>
      <c r="E3777" s="127" t="s">
        <v>1619</v>
      </c>
      <c r="F3777" s="128"/>
      <c r="G3777" s="128" t="s">
        <v>11510</v>
      </c>
      <c r="H3777" s="128" t="s">
        <v>11612</v>
      </c>
      <c r="I3777" s="128" t="s">
        <v>1588</v>
      </c>
      <c r="J3777" s="128" t="s">
        <v>11617</v>
      </c>
      <c r="K3777" s="130" t="s">
        <v>11538</v>
      </c>
      <c r="L3777" s="128" t="s">
        <v>11539</v>
      </c>
      <c r="M3777" s="145"/>
    </row>
    <row r="3778">
      <c r="A3778" s="119">
        <v>2568.0</v>
      </c>
      <c r="B3778" s="120" t="s">
        <v>1685</v>
      </c>
      <c r="C3778" s="120" t="s">
        <v>435</v>
      </c>
      <c r="D3778" s="120"/>
      <c r="E3778" s="120" t="s">
        <v>1619</v>
      </c>
      <c r="F3778" s="121"/>
      <c r="G3778" s="121" t="s">
        <v>11517</v>
      </c>
      <c r="H3778" s="121" t="s">
        <v>11618</v>
      </c>
      <c r="I3778" s="121" t="s">
        <v>1588</v>
      </c>
      <c r="J3778" s="121" t="s">
        <v>11619</v>
      </c>
      <c r="K3778" s="123" t="s">
        <v>11526</v>
      </c>
      <c r="L3778" s="121" t="s">
        <v>11527</v>
      </c>
      <c r="M3778" s="147"/>
    </row>
    <row r="3779">
      <c r="A3779" s="119">
        <v>2677.0</v>
      </c>
      <c r="B3779" s="120" t="s">
        <v>1685</v>
      </c>
      <c r="C3779" s="120" t="s">
        <v>435</v>
      </c>
      <c r="D3779" s="120"/>
      <c r="E3779" s="120" t="s">
        <v>1619</v>
      </c>
      <c r="F3779" s="121"/>
      <c r="G3779" s="121" t="s">
        <v>11517</v>
      </c>
      <c r="H3779" s="121" t="s">
        <v>11618</v>
      </c>
      <c r="I3779" s="121" t="s">
        <v>1588</v>
      </c>
      <c r="J3779" s="121" t="s">
        <v>11620</v>
      </c>
      <c r="K3779" s="123" t="s">
        <v>11529</v>
      </c>
      <c r="L3779" s="121" t="s">
        <v>11530</v>
      </c>
      <c r="M3779" s="147"/>
    </row>
    <row r="3780">
      <c r="A3780" s="126">
        <v>2752.0</v>
      </c>
      <c r="B3780" s="127" t="s">
        <v>1711</v>
      </c>
      <c r="C3780" s="127" t="s">
        <v>435</v>
      </c>
      <c r="D3780" s="127"/>
      <c r="E3780" s="127" t="s">
        <v>1619</v>
      </c>
      <c r="F3780" s="128"/>
      <c r="G3780" s="128" t="s">
        <v>11517</v>
      </c>
      <c r="H3780" s="128" t="s">
        <v>11618</v>
      </c>
      <c r="I3780" s="128" t="s">
        <v>1588</v>
      </c>
      <c r="J3780" s="128" t="s">
        <v>11621</v>
      </c>
      <c r="K3780" s="130" t="s">
        <v>11532</v>
      </c>
      <c r="L3780" s="128" t="s">
        <v>11533</v>
      </c>
      <c r="M3780" s="145"/>
    </row>
    <row r="3781">
      <c r="A3781" s="126">
        <v>2783.0</v>
      </c>
      <c r="B3781" s="127" t="s">
        <v>1711</v>
      </c>
      <c r="C3781" s="127" t="s">
        <v>435</v>
      </c>
      <c r="D3781" s="127"/>
      <c r="E3781" s="127" t="s">
        <v>1619</v>
      </c>
      <c r="F3781" s="128"/>
      <c r="G3781" s="128" t="s">
        <v>11517</v>
      </c>
      <c r="H3781" s="128" t="s">
        <v>11618</v>
      </c>
      <c r="I3781" s="128" t="s">
        <v>1588</v>
      </c>
      <c r="J3781" s="128" t="s">
        <v>11622</v>
      </c>
      <c r="K3781" s="130" t="s">
        <v>11535</v>
      </c>
      <c r="L3781" s="128" t="s">
        <v>11536</v>
      </c>
      <c r="M3781" s="145"/>
    </row>
    <row r="3782">
      <c r="A3782" s="126">
        <v>2814.0</v>
      </c>
      <c r="B3782" s="127" t="s">
        <v>1711</v>
      </c>
      <c r="C3782" s="127" t="s">
        <v>435</v>
      </c>
      <c r="D3782" s="127"/>
      <c r="E3782" s="127" t="s">
        <v>1619</v>
      </c>
      <c r="F3782" s="128"/>
      <c r="G3782" s="128" t="s">
        <v>11517</v>
      </c>
      <c r="H3782" s="128" t="s">
        <v>11618</v>
      </c>
      <c r="I3782" s="128" t="s">
        <v>1588</v>
      </c>
      <c r="J3782" s="128" t="s">
        <v>11623</v>
      </c>
      <c r="K3782" s="130" t="s">
        <v>11538</v>
      </c>
      <c r="L3782" s="128" t="s">
        <v>11539</v>
      </c>
      <c r="M3782" s="145"/>
    </row>
    <row r="3783">
      <c r="A3783" s="126">
        <v>2860.0</v>
      </c>
      <c r="B3783" s="127" t="s">
        <v>1711</v>
      </c>
      <c r="C3783" s="127" t="s">
        <v>435</v>
      </c>
      <c r="D3783" s="127"/>
      <c r="E3783" s="127" t="s">
        <v>1619</v>
      </c>
      <c r="F3783" s="128"/>
      <c r="G3783" s="128" t="s">
        <v>11624</v>
      </c>
      <c r="H3783" s="128" t="s">
        <v>11625</v>
      </c>
      <c r="I3783" s="128" t="s">
        <v>1588</v>
      </c>
      <c r="J3783" s="128" t="s">
        <v>11626</v>
      </c>
      <c r="K3783" s="130" t="s">
        <v>11627</v>
      </c>
      <c r="L3783" s="128" t="s">
        <v>11628</v>
      </c>
      <c r="M3783" s="145"/>
    </row>
    <row r="3784">
      <c r="A3784" s="126">
        <v>2861.0</v>
      </c>
      <c r="B3784" s="127" t="s">
        <v>1711</v>
      </c>
      <c r="C3784" s="127" t="s">
        <v>435</v>
      </c>
      <c r="D3784" s="127"/>
      <c r="E3784" s="127" t="s">
        <v>1619</v>
      </c>
      <c r="F3784" s="128"/>
      <c r="G3784" s="128" t="s">
        <v>11629</v>
      </c>
      <c r="H3784" s="128" t="s">
        <v>11630</v>
      </c>
      <c r="I3784" s="128" t="s">
        <v>1588</v>
      </c>
      <c r="J3784" s="128" t="s">
        <v>11631</v>
      </c>
      <c r="K3784" s="130" t="s">
        <v>11627</v>
      </c>
      <c r="L3784" s="128" t="s">
        <v>11628</v>
      </c>
      <c r="M3784" s="145"/>
    </row>
    <row r="3785">
      <c r="A3785" s="126">
        <v>2722.0</v>
      </c>
      <c r="B3785" s="127" t="s">
        <v>1711</v>
      </c>
      <c r="C3785" s="127" t="s">
        <v>435</v>
      </c>
      <c r="D3785" s="127"/>
      <c r="E3785" s="127" t="s">
        <v>1619</v>
      </c>
      <c r="F3785" s="128"/>
      <c r="G3785" s="128" t="s">
        <v>11632</v>
      </c>
      <c r="H3785" s="128" t="s">
        <v>11633</v>
      </c>
      <c r="I3785" s="128" t="s">
        <v>1588</v>
      </c>
      <c r="J3785" s="128" t="s">
        <v>11634</v>
      </c>
      <c r="K3785" s="130" t="s">
        <v>11635</v>
      </c>
      <c r="L3785" s="128" t="s">
        <v>11636</v>
      </c>
      <c r="M3785" s="145"/>
    </row>
    <row r="3786">
      <c r="A3786" s="126">
        <v>2724.0</v>
      </c>
      <c r="B3786" s="127" t="s">
        <v>1711</v>
      </c>
      <c r="C3786" s="127" t="s">
        <v>435</v>
      </c>
      <c r="D3786" s="127"/>
      <c r="E3786" s="127" t="s">
        <v>1619</v>
      </c>
      <c r="F3786" s="128"/>
      <c r="G3786" s="128" t="s">
        <v>11632</v>
      </c>
      <c r="H3786" s="128" t="s">
        <v>11633</v>
      </c>
      <c r="I3786" s="128" t="s">
        <v>1588</v>
      </c>
      <c r="J3786" s="128" t="s">
        <v>11637</v>
      </c>
      <c r="K3786" s="130" t="s">
        <v>11638</v>
      </c>
      <c r="L3786" s="128" t="s">
        <v>11639</v>
      </c>
      <c r="M3786" s="145"/>
    </row>
    <row r="3787">
      <c r="A3787" s="126">
        <v>2726.0</v>
      </c>
      <c r="B3787" s="127" t="s">
        <v>1711</v>
      </c>
      <c r="C3787" s="127" t="s">
        <v>435</v>
      </c>
      <c r="D3787" s="127"/>
      <c r="E3787" s="127" t="s">
        <v>1619</v>
      </c>
      <c r="F3787" s="128"/>
      <c r="G3787" s="128" t="s">
        <v>11632</v>
      </c>
      <c r="H3787" s="128" t="s">
        <v>11633</v>
      </c>
      <c r="I3787" s="128" t="s">
        <v>1588</v>
      </c>
      <c r="J3787" s="128" t="s">
        <v>11640</v>
      </c>
      <c r="K3787" s="130" t="s">
        <v>11641</v>
      </c>
      <c r="L3787" s="128" t="s">
        <v>11642</v>
      </c>
      <c r="M3787" s="145"/>
    </row>
    <row r="3788">
      <c r="A3788" s="126">
        <v>2728.0</v>
      </c>
      <c r="B3788" s="127" t="s">
        <v>1711</v>
      </c>
      <c r="C3788" s="127" t="s">
        <v>435</v>
      </c>
      <c r="D3788" s="127"/>
      <c r="E3788" s="127" t="s">
        <v>1619</v>
      </c>
      <c r="F3788" s="128"/>
      <c r="G3788" s="128" t="s">
        <v>11632</v>
      </c>
      <c r="H3788" s="128" t="s">
        <v>11633</v>
      </c>
      <c r="I3788" s="128" t="s">
        <v>1588</v>
      </c>
      <c r="J3788" s="128" t="s">
        <v>11643</v>
      </c>
      <c r="K3788" s="130" t="s">
        <v>11644</v>
      </c>
      <c r="L3788" s="128" t="s">
        <v>11645</v>
      </c>
      <c r="M3788" s="145"/>
    </row>
    <row r="3789">
      <c r="A3789" s="126">
        <v>2730.0</v>
      </c>
      <c r="B3789" s="127" t="s">
        <v>1711</v>
      </c>
      <c r="C3789" s="127" t="s">
        <v>435</v>
      </c>
      <c r="D3789" s="127"/>
      <c r="E3789" s="127" t="s">
        <v>1619</v>
      </c>
      <c r="F3789" s="128"/>
      <c r="G3789" s="128" t="s">
        <v>11632</v>
      </c>
      <c r="H3789" s="128" t="s">
        <v>11633</v>
      </c>
      <c r="I3789" s="128" t="s">
        <v>1588</v>
      </c>
      <c r="J3789" s="128" t="s">
        <v>11646</v>
      </c>
      <c r="K3789" s="130" t="s">
        <v>11647</v>
      </c>
      <c r="L3789" s="128" t="s">
        <v>11648</v>
      </c>
      <c r="M3789" s="145"/>
    </row>
    <row r="3790">
      <c r="A3790" s="119">
        <v>2554.0</v>
      </c>
      <c r="B3790" s="120" t="s">
        <v>1685</v>
      </c>
      <c r="C3790" s="120" t="s">
        <v>435</v>
      </c>
      <c r="D3790" s="120"/>
      <c r="E3790" s="120" t="s">
        <v>1619</v>
      </c>
      <c r="F3790" s="121"/>
      <c r="G3790" s="121" t="s">
        <v>11649</v>
      </c>
      <c r="H3790" s="121" t="s">
        <v>11650</v>
      </c>
      <c r="I3790" s="121" t="s">
        <v>1588</v>
      </c>
      <c r="J3790" s="121" t="s">
        <v>11651</v>
      </c>
      <c r="K3790" s="123" t="s">
        <v>11526</v>
      </c>
      <c r="L3790" s="121" t="s">
        <v>11527</v>
      </c>
      <c r="M3790" s="147"/>
    </row>
    <row r="3791">
      <c r="A3791" s="119">
        <v>2663.0</v>
      </c>
      <c r="B3791" s="120" t="s">
        <v>1685</v>
      </c>
      <c r="C3791" s="120" t="s">
        <v>435</v>
      </c>
      <c r="D3791" s="120"/>
      <c r="E3791" s="120" t="s">
        <v>1619</v>
      </c>
      <c r="F3791" s="121"/>
      <c r="G3791" s="121" t="s">
        <v>11649</v>
      </c>
      <c r="H3791" s="121" t="s">
        <v>11650</v>
      </c>
      <c r="I3791" s="121" t="s">
        <v>1588</v>
      </c>
      <c r="J3791" s="121" t="s">
        <v>11652</v>
      </c>
      <c r="K3791" s="123" t="s">
        <v>11529</v>
      </c>
      <c r="L3791" s="121" t="s">
        <v>11530</v>
      </c>
      <c r="M3791" s="147"/>
    </row>
    <row r="3792">
      <c r="A3792" s="126">
        <v>2738.0</v>
      </c>
      <c r="B3792" s="127" t="s">
        <v>1711</v>
      </c>
      <c r="C3792" s="127" t="s">
        <v>435</v>
      </c>
      <c r="D3792" s="127"/>
      <c r="E3792" s="127" t="s">
        <v>1619</v>
      </c>
      <c r="F3792" s="128"/>
      <c r="G3792" s="128" t="s">
        <v>11649</v>
      </c>
      <c r="H3792" s="128" t="s">
        <v>11650</v>
      </c>
      <c r="I3792" s="128" t="s">
        <v>1588</v>
      </c>
      <c r="J3792" s="128" t="s">
        <v>11653</v>
      </c>
      <c r="K3792" s="130" t="s">
        <v>11532</v>
      </c>
      <c r="L3792" s="128" t="s">
        <v>11533</v>
      </c>
      <c r="M3792" s="145"/>
    </row>
    <row r="3793">
      <c r="A3793" s="126">
        <v>2769.0</v>
      </c>
      <c r="B3793" s="127" t="s">
        <v>1711</v>
      </c>
      <c r="C3793" s="127" t="s">
        <v>435</v>
      </c>
      <c r="D3793" s="127"/>
      <c r="E3793" s="127" t="s">
        <v>1619</v>
      </c>
      <c r="F3793" s="128"/>
      <c r="G3793" s="128" t="s">
        <v>11649</v>
      </c>
      <c r="H3793" s="128" t="s">
        <v>11650</v>
      </c>
      <c r="I3793" s="128" t="s">
        <v>1588</v>
      </c>
      <c r="J3793" s="128" t="s">
        <v>11654</v>
      </c>
      <c r="K3793" s="130" t="s">
        <v>11535</v>
      </c>
      <c r="L3793" s="128" t="s">
        <v>11536</v>
      </c>
      <c r="M3793" s="145"/>
    </row>
    <row r="3794">
      <c r="A3794" s="119">
        <v>2443.0</v>
      </c>
      <c r="B3794" s="120" t="s">
        <v>1685</v>
      </c>
      <c r="C3794" s="120" t="s">
        <v>435</v>
      </c>
      <c r="D3794" s="120"/>
      <c r="E3794" s="120" t="s">
        <v>1619</v>
      </c>
      <c r="F3794" s="121"/>
      <c r="G3794" s="121" t="s">
        <v>11649</v>
      </c>
      <c r="H3794" s="121" t="s">
        <v>11655</v>
      </c>
      <c r="I3794" s="121" t="s">
        <v>1588</v>
      </c>
      <c r="J3794" s="121" t="s">
        <v>11656</v>
      </c>
      <c r="K3794" s="123" t="s">
        <v>11416</v>
      </c>
      <c r="L3794" s="121" t="s">
        <v>11417</v>
      </c>
      <c r="M3794" s="147"/>
    </row>
    <row r="3795">
      <c r="A3795" s="119">
        <v>2474.0</v>
      </c>
      <c r="B3795" s="120" t="s">
        <v>1685</v>
      </c>
      <c r="C3795" s="120" t="s">
        <v>435</v>
      </c>
      <c r="D3795" s="120"/>
      <c r="E3795" s="120" t="s">
        <v>1619</v>
      </c>
      <c r="F3795" s="121"/>
      <c r="G3795" s="121" t="s">
        <v>11649</v>
      </c>
      <c r="H3795" s="121" t="s">
        <v>11655</v>
      </c>
      <c r="I3795" s="121" t="s">
        <v>1588</v>
      </c>
      <c r="J3795" s="121" t="s">
        <v>11657</v>
      </c>
      <c r="K3795" s="123" t="s">
        <v>11419</v>
      </c>
      <c r="L3795" s="121" t="s">
        <v>11420</v>
      </c>
      <c r="M3795" s="147"/>
    </row>
    <row r="3796">
      <c r="A3796" s="119">
        <v>2504.0</v>
      </c>
      <c r="B3796" s="120" t="s">
        <v>1685</v>
      </c>
      <c r="C3796" s="120" t="s">
        <v>435</v>
      </c>
      <c r="D3796" s="120"/>
      <c r="E3796" s="120" t="s">
        <v>1619</v>
      </c>
      <c r="F3796" s="121"/>
      <c r="G3796" s="121" t="s">
        <v>11649</v>
      </c>
      <c r="H3796" s="121" t="s">
        <v>11655</v>
      </c>
      <c r="I3796" s="121" t="s">
        <v>1588</v>
      </c>
      <c r="J3796" s="121" t="s">
        <v>11658</v>
      </c>
      <c r="K3796" s="123" t="s">
        <v>11422</v>
      </c>
      <c r="L3796" s="121" t="s">
        <v>11423</v>
      </c>
      <c r="M3796" s="147"/>
    </row>
    <row r="3797">
      <c r="A3797" s="119">
        <v>2585.0</v>
      </c>
      <c r="B3797" s="120" t="s">
        <v>1685</v>
      </c>
      <c r="C3797" s="120" t="s">
        <v>435</v>
      </c>
      <c r="D3797" s="120"/>
      <c r="E3797" s="120" t="s">
        <v>1619</v>
      </c>
      <c r="F3797" s="121"/>
      <c r="G3797" s="121" t="s">
        <v>11649</v>
      </c>
      <c r="H3797" s="121" t="s">
        <v>11655</v>
      </c>
      <c r="I3797" s="121" t="s">
        <v>1588</v>
      </c>
      <c r="J3797" s="121" t="s">
        <v>11659</v>
      </c>
      <c r="K3797" s="123" t="s">
        <v>11425</v>
      </c>
      <c r="L3797" s="121" t="s">
        <v>11426</v>
      </c>
      <c r="M3797" s="147"/>
    </row>
    <row r="3798">
      <c r="A3798" s="119">
        <v>2616.0</v>
      </c>
      <c r="B3798" s="120" t="s">
        <v>1685</v>
      </c>
      <c r="C3798" s="120" t="s">
        <v>435</v>
      </c>
      <c r="D3798" s="120"/>
      <c r="E3798" s="120" t="s">
        <v>1619</v>
      </c>
      <c r="F3798" s="121"/>
      <c r="G3798" s="121" t="s">
        <v>11649</v>
      </c>
      <c r="H3798" s="121" t="s">
        <v>11655</v>
      </c>
      <c r="I3798" s="121" t="s">
        <v>1588</v>
      </c>
      <c r="J3798" s="121" t="s">
        <v>11660</v>
      </c>
      <c r="K3798" s="123" t="s">
        <v>11661</v>
      </c>
      <c r="L3798" s="121" t="s">
        <v>11662</v>
      </c>
      <c r="M3798" s="147"/>
    </row>
    <row r="3799">
      <c r="A3799" s="119">
        <v>2632.0</v>
      </c>
      <c r="B3799" s="120" t="s">
        <v>1685</v>
      </c>
      <c r="C3799" s="120" t="s">
        <v>435</v>
      </c>
      <c r="D3799" s="120"/>
      <c r="E3799" s="120" t="s">
        <v>1619</v>
      </c>
      <c r="F3799" s="121"/>
      <c r="G3799" s="121" t="s">
        <v>11649</v>
      </c>
      <c r="H3799" s="121" t="s">
        <v>11655</v>
      </c>
      <c r="I3799" s="121" t="s">
        <v>1588</v>
      </c>
      <c r="J3799" s="121" t="s">
        <v>11663</v>
      </c>
      <c r="K3799" s="123" t="s">
        <v>11428</v>
      </c>
      <c r="L3799" s="121" t="s">
        <v>11429</v>
      </c>
      <c r="M3799" s="147"/>
    </row>
    <row r="3800">
      <c r="A3800" s="119">
        <v>2696.0</v>
      </c>
      <c r="B3800" s="120" t="s">
        <v>1685</v>
      </c>
      <c r="C3800" s="120" t="s">
        <v>435</v>
      </c>
      <c r="D3800" s="120"/>
      <c r="E3800" s="120" t="s">
        <v>1619</v>
      </c>
      <c r="F3800" s="121"/>
      <c r="G3800" s="121" t="s">
        <v>11649</v>
      </c>
      <c r="H3800" s="121" t="s">
        <v>11655</v>
      </c>
      <c r="I3800" s="121" t="s">
        <v>1588</v>
      </c>
      <c r="J3800" s="121" t="s">
        <v>11664</v>
      </c>
      <c r="K3800" s="123" t="s">
        <v>11305</v>
      </c>
      <c r="L3800" s="121" t="s">
        <v>11306</v>
      </c>
      <c r="M3800" s="147"/>
    </row>
    <row r="3801">
      <c r="A3801" s="126">
        <v>2800.0</v>
      </c>
      <c r="B3801" s="127" t="s">
        <v>1711</v>
      </c>
      <c r="C3801" s="127" t="s">
        <v>435</v>
      </c>
      <c r="D3801" s="127"/>
      <c r="E3801" s="127" t="s">
        <v>1619</v>
      </c>
      <c r="F3801" s="128"/>
      <c r="G3801" s="128" t="s">
        <v>11649</v>
      </c>
      <c r="H3801" s="128" t="s">
        <v>11655</v>
      </c>
      <c r="I3801" s="128" t="s">
        <v>1588</v>
      </c>
      <c r="J3801" s="128" t="s">
        <v>11665</v>
      </c>
      <c r="K3801" s="130" t="s">
        <v>11538</v>
      </c>
      <c r="L3801" s="128" t="s">
        <v>11539</v>
      </c>
      <c r="M3801" s="145"/>
    </row>
    <row r="3802">
      <c r="A3802" s="126">
        <v>2833.0</v>
      </c>
      <c r="B3802" s="127" t="s">
        <v>1711</v>
      </c>
      <c r="C3802" s="127" t="s">
        <v>435</v>
      </c>
      <c r="D3802" s="127"/>
      <c r="E3802" s="127" t="s">
        <v>1619</v>
      </c>
      <c r="F3802" s="128"/>
      <c r="G3802" s="128" t="s">
        <v>11649</v>
      </c>
      <c r="H3802" s="128" t="s">
        <v>11655</v>
      </c>
      <c r="I3802" s="128" t="s">
        <v>1588</v>
      </c>
      <c r="J3802" s="128" t="s">
        <v>11666</v>
      </c>
      <c r="K3802" s="130" t="s">
        <v>11308</v>
      </c>
      <c r="L3802" s="128" t="s">
        <v>11309</v>
      </c>
      <c r="M3802" s="145"/>
    </row>
    <row r="3803">
      <c r="A3803" s="126">
        <v>2868.0</v>
      </c>
      <c r="B3803" s="127" t="s">
        <v>1711</v>
      </c>
      <c r="C3803" s="127" t="s">
        <v>435</v>
      </c>
      <c r="D3803" s="127"/>
      <c r="E3803" s="127" t="s">
        <v>1619</v>
      </c>
      <c r="F3803" s="128"/>
      <c r="G3803" s="128" t="s">
        <v>11649</v>
      </c>
      <c r="H3803" s="128" t="s">
        <v>11655</v>
      </c>
      <c r="I3803" s="128" t="s">
        <v>1588</v>
      </c>
      <c r="J3803" s="128" t="s">
        <v>11667</v>
      </c>
      <c r="K3803" s="130" t="s">
        <v>11301</v>
      </c>
      <c r="L3803" s="128" t="s">
        <v>11302</v>
      </c>
      <c r="M3803" s="145"/>
    </row>
    <row r="3804">
      <c r="A3804" s="126">
        <v>2900.0</v>
      </c>
      <c r="B3804" s="127" t="s">
        <v>1711</v>
      </c>
      <c r="C3804" s="127" t="s">
        <v>435</v>
      </c>
      <c r="D3804" s="127"/>
      <c r="E3804" s="127" t="s">
        <v>1619</v>
      </c>
      <c r="F3804" s="128"/>
      <c r="G3804" s="128" t="s">
        <v>11668</v>
      </c>
      <c r="H3804" s="128" t="s">
        <v>11655</v>
      </c>
      <c r="I3804" s="128" t="s">
        <v>1588</v>
      </c>
      <c r="J3804" s="128" t="s">
        <v>11669</v>
      </c>
      <c r="K3804" s="130" t="s">
        <v>11311</v>
      </c>
      <c r="L3804" s="128" t="s">
        <v>11312</v>
      </c>
      <c r="M3804" s="145"/>
    </row>
    <row r="3805">
      <c r="A3805" s="119">
        <v>2704.0</v>
      </c>
      <c r="B3805" s="120" t="s">
        <v>1685</v>
      </c>
      <c r="C3805" s="120" t="s">
        <v>435</v>
      </c>
      <c r="D3805" s="120"/>
      <c r="E3805" s="120" t="s">
        <v>1619</v>
      </c>
      <c r="F3805" s="121"/>
      <c r="G3805" s="121" t="s">
        <v>11670</v>
      </c>
      <c r="H3805" s="121" t="s">
        <v>11671</v>
      </c>
      <c r="I3805" s="121" t="s">
        <v>1588</v>
      </c>
      <c r="J3805" s="121" t="s">
        <v>11672</v>
      </c>
      <c r="K3805" s="123" t="s">
        <v>11305</v>
      </c>
      <c r="L3805" s="121" t="s">
        <v>11306</v>
      </c>
      <c r="M3805" s="147"/>
    </row>
    <row r="3806">
      <c r="A3806" s="126">
        <v>2842.0</v>
      </c>
      <c r="B3806" s="127" t="s">
        <v>1711</v>
      </c>
      <c r="C3806" s="127" t="s">
        <v>435</v>
      </c>
      <c r="D3806" s="127"/>
      <c r="E3806" s="127" t="s">
        <v>1619</v>
      </c>
      <c r="F3806" s="128"/>
      <c r="G3806" s="128" t="s">
        <v>11670</v>
      </c>
      <c r="H3806" s="128" t="s">
        <v>11671</v>
      </c>
      <c r="I3806" s="128" t="s">
        <v>1588</v>
      </c>
      <c r="J3806" s="128" t="s">
        <v>11673</v>
      </c>
      <c r="K3806" s="130" t="s">
        <v>11308</v>
      </c>
      <c r="L3806" s="128" t="s">
        <v>11309</v>
      </c>
      <c r="M3806" s="145"/>
    </row>
    <row r="3807">
      <c r="A3807" s="126">
        <v>2909.0</v>
      </c>
      <c r="B3807" s="127" t="s">
        <v>1711</v>
      </c>
      <c r="C3807" s="127" t="s">
        <v>435</v>
      </c>
      <c r="D3807" s="127"/>
      <c r="E3807" s="127" t="s">
        <v>1619</v>
      </c>
      <c r="F3807" s="128"/>
      <c r="G3807" s="128" t="s">
        <v>11674</v>
      </c>
      <c r="H3807" s="128" t="s">
        <v>11671</v>
      </c>
      <c r="I3807" s="128" t="s">
        <v>1588</v>
      </c>
      <c r="J3807" s="128" t="s">
        <v>11675</v>
      </c>
      <c r="K3807" s="130" t="s">
        <v>11311</v>
      </c>
      <c r="L3807" s="128" t="s">
        <v>11312</v>
      </c>
      <c r="M3807" s="145"/>
    </row>
    <row r="3808">
      <c r="A3808" s="119">
        <v>2694.0</v>
      </c>
      <c r="B3808" s="120" t="s">
        <v>1685</v>
      </c>
      <c r="C3808" s="120" t="s">
        <v>435</v>
      </c>
      <c r="D3808" s="120"/>
      <c r="E3808" s="120" t="s">
        <v>1619</v>
      </c>
      <c r="F3808" s="121"/>
      <c r="G3808" s="121" t="s">
        <v>11676</v>
      </c>
      <c r="H3808" s="121" t="s">
        <v>11677</v>
      </c>
      <c r="I3808" s="121" t="s">
        <v>1588</v>
      </c>
      <c r="J3808" s="121" t="s">
        <v>11678</v>
      </c>
      <c r="K3808" s="123" t="s">
        <v>11305</v>
      </c>
      <c r="L3808" s="121" t="s">
        <v>11306</v>
      </c>
      <c r="M3808" s="147"/>
    </row>
    <row r="3809">
      <c r="A3809" s="126">
        <v>2831.0</v>
      </c>
      <c r="B3809" s="127" t="s">
        <v>1711</v>
      </c>
      <c r="C3809" s="127" t="s">
        <v>435</v>
      </c>
      <c r="D3809" s="127"/>
      <c r="E3809" s="127" t="s">
        <v>1619</v>
      </c>
      <c r="F3809" s="128"/>
      <c r="G3809" s="128" t="s">
        <v>11676</v>
      </c>
      <c r="H3809" s="128" t="s">
        <v>11677</v>
      </c>
      <c r="I3809" s="128" t="s">
        <v>1588</v>
      </c>
      <c r="J3809" s="128" t="s">
        <v>11679</v>
      </c>
      <c r="K3809" s="130" t="s">
        <v>11308</v>
      </c>
      <c r="L3809" s="128" t="s">
        <v>11309</v>
      </c>
      <c r="M3809" s="145"/>
    </row>
    <row r="3810">
      <c r="A3810" s="126">
        <v>2898.0</v>
      </c>
      <c r="B3810" s="127" t="s">
        <v>1711</v>
      </c>
      <c r="C3810" s="127" t="s">
        <v>435</v>
      </c>
      <c r="D3810" s="127"/>
      <c r="E3810" s="127" t="s">
        <v>1619</v>
      </c>
      <c r="F3810" s="128"/>
      <c r="G3810" s="128" t="s">
        <v>11680</v>
      </c>
      <c r="H3810" s="128" t="s">
        <v>11677</v>
      </c>
      <c r="I3810" s="128" t="s">
        <v>1588</v>
      </c>
      <c r="J3810" s="128" t="s">
        <v>11681</v>
      </c>
      <c r="K3810" s="130" t="s">
        <v>11311</v>
      </c>
      <c r="L3810" s="128" t="s">
        <v>11312</v>
      </c>
      <c r="M3810" s="145"/>
    </row>
    <row r="3811">
      <c r="A3811" s="119">
        <v>2550.0</v>
      </c>
      <c r="B3811" s="120" t="s">
        <v>1685</v>
      </c>
      <c r="C3811" s="120" t="s">
        <v>435</v>
      </c>
      <c r="D3811" s="120"/>
      <c r="E3811" s="120" t="s">
        <v>1619</v>
      </c>
      <c r="F3811" s="121"/>
      <c r="G3811" s="121" t="s">
        <v>11682</v>
      </c>
      <c r="H3811" s="121" t="s">
        <v>11683</v>
      </c>
      <c r="I3811" s="121" t="s">
        <v>1588</v>
      </c>
      <c r="J3811" s="121" t="s">
        <v>11684</v>
      </c>
      <c r="K3811" s="123" t="s">
        <v>11526</v>
      </c>
      <c r="L3811" s="121" t="s">
        <v>11527</v>
      </c>
      <c r="M3811" s="147"/>
    </row>
    <row r="3812">
      <c r="A3812" s="119">
        <v>2659.0</v>
      </c>
      <c r="B3812" s="120" t="s">
        <v>1685</v>
      </c>
      <c r="C3812" s="120" t="s">
        <v>435</v>
      </c>
      <c r="D3812" s="120"/>
      <c r="E3812" s="120" t="s">
        <v>1619</v>
      </c>
      <c r="F3812" s="121"/>
      <c r="G3812" s="121" t="s">
        <v>11682</v>
      </c>
      <c r="H3812" s="121" t="s">
        <v>11683</v>
      </c>
      <c r="I3812" s="121" t="s">
        <v>1588</v>
      </c>
      <c r="J3812" s="121" t="s">
        <v>11685</v>
      </c>
      <c r="K3812" s="123" t="s">
        <v>11529</v>
      </c>
      <c r="L3812" s="121" t="s">
        <v>11530</v>
      </c>
      <c r="M3812" s="147"/>
    </row>
    <row r="3813">
      <c r="A3813" s="126">
        <v>2734.0</v>
      </c>
      <c r="B3813" s="127" t="s">
        <v>1711</v>
      </c>
      <c r="C3813" s="127" t="s">
        <v>435</v>
      </c>
      <c r="D3813" s="127"/>
      <c r="E3813" s="127" t="s">
        <v>1619</v>
      </c>
      <c r="F3813" s="128"/>
      <c r="G3813" s="128" t="s">
        <v>11682</v>
      </c>
      <c r="H3813" s="128" t="s">
        <v>11683</v>
      </c>
      <c r="I3813" s="128" t="s">
        <v>1588</v>
      </c>
      <c r="J3813" s="128" t="s">
        <v>11686</v>
      </c>
      <c r="K3813" s="130" t="s">
        <v>11532</v>
      </c>
      <c r="L3813" s="128" t="s">
        <v>11533</v>
      </c>
      <c r="M3813" s="145"/>
    </row>
    <row r="3814">
      <c r="A3814" s="126">
        <v>2765.0</v>
      </c>
      <c r="B3814" s="127" t="s">
        <v>1711</v>
      </c>
      <c r="C3814" s="127" t="s">
        <v>435</v>
      </c>
      <c r="D3814" s="127"/>
      <c r="E3814" s="127" t="s">
        <v>1619</v>
      </c>
      <c r="F3814" s="128"/>
      <c r="G3814" s="128" t="s">
        <v>11682</v>
      </c>
      <c r="H3814" s="128" t="s">
        <v>11683</v>
      </c>
      <c r="I3814" s="128" t="s">
        <v>1588</v>
      </c>
      <c r="J3814" s="128" t="s">
        <v>11687</v>
      </c>
      <c r="K3814" s="130" t="s">
        <v>11535</v>
      </c>
      <c r="L3814" s="128" t="s">
        <v>11536</v>
      </c>
      <c r="M3814" s="145"/>
    </row>
    <row r="3815">
      <c r="A3815" s="119">
        <v>2439.0</v>
      </c>
      <c r="B3815" s="120" t="s">
        <v>1685</v>
      </c>
      <c r="C3815" s="120" t="s">
        <v>435</v>
      </c>
      <c r="D3815" s="120"/>
      <c r="E3815" s="120" t="s">
        <v>1619</v>
      </c>
      <c r="F3815" s="121"/>
      <c r="G3815" s="121" t="s">
        <v>11682</v>
      </c>
      <c r="H3815" s="121" t="s">
        <v>11688</v>
      </c>
      <c r="I3815" s="121" t="s">
        <v>1588</v>
      </c>
      <c r="J3815" s="121" t="s">
        <v>11689</v>
      </c>
      <c r="K3815" s="123" t="s">
        <v>11416</v>
      </c>
      <c r="L3815" s="121" t="s">
        <v>11417</v>
      </c>
      <c r="M3815" s="147"/>
    </row>
    <row r="3816">
      <c r="A3816" s="119">
        <v>2470.0</v>
      </c>
      <c r="B3816" s="120" t="s">
        <v>1685</v>
      </c>
      <c r="C3816" s="120" t="s">
        <v>435</v>
      </c>
      <c r="D3816" s="120"/>
      <c r="E3816" s="120" t="s">
        <v>1619</v>
      </c>
      <c r="F3816" s="121"/>
      <c r="G3816" s="121" t="s">
        <v>11682</v>
      </c>
      <c r="H3816" s="121" t="s">
        <v>11688</v>
      </c>
      <c r="I3816" s="121" t="s">
        <v>1588</v>
      </c>
      <c r="J3816" s="121" t="s">
        <v>11690</v>
      </c>
      <c r="K3816" s="123" t="s">
        <v>11419</v>
      </c>
      <c r="L3816" s="121" t="s">
        <v>11420</v>
      </c>
      <c r="M3816" s="147"/>
    </row>
    <row r="3817">
      <c r="A3817" s="119">
        <v>2501.0</v>
      </c>
      <c r="B3817" s="120" t="s">
        <v>1685</v>
      </c>
      <c r="C3817" s="120" t="s">
        <v>435</v>
      </c>
      <c r="D3817" s="120"/>
      <c r="E3817" s="120" t="s">
        <v>1619</v>
      </c>
      <c r="F3817" s="121"/>
      <c r="G3817" s="121" t="s">
        <v>11682</v>
      </c>
      <c r="H3817" s="121" t="s">
        <v>11688</v>
      </c>
      <c r="I3817" s="121" t="s">
        <v>1588</v>
      </c>
      <c r="J3817" s="121" t="s">
        <v>11691</v>
      </c>
      <c r="K3817" s="123" t="s">
        <v>11422</v>
      </c>
      <c r="L3817" s="121" t="s">
        <v>11423</v>
      </c>
      <c r="M3817" s="147"/>
    </row>
    <row r="3818">
      <c r="A3818" s="119">
        <v>2581.0</v>
      </c>
      <c r="B3818" s="120" t="s">
        <v>1685</v>
      </c>
      <c r="C3818" s="120" t="s">
        <v>435</v>
      </c>
      <c r="D3818" s="120"/>
      <c r="E3818" s="120" t="s">
        <v>1619</v>
      </c>
      <c r="F3818" s="121"/>
      <c r="G3818" s="121" t="s">
        <v>11682</v>
      </c>
      <c r="H3818" s="121" t="s">
        <v>11688</v>
      </c>
      <c r="I3818" s="121" t="s">
        <v>1588</v>
      </c>
      <c r="J3818" s="121" t="s">
        <v>11692</v>
      </c>
      <c r="K3818" s="123" t="s">
        <v>11425</v>
      </c>
      <c r="L3818" s="121" t="s">
        <v>11426</v>
      </c>
      <c r="M3818" s="147"/>
    </row>
    <row r="3819">
      <c r="A3819" s="119">
        <v>2612.0</v>
      </c>
      <c r="B3819" s="120" t="s">
        <v>1685</v>
      </c>
      <c r="C3819" s="120" t="s">
        <v>435</v>
      </c>
      <c r="D3819" s="120"/>
      <c r="E3819" s="120" t="s">
        <v>1619</v>
      </c>
      <c r="F3819" s="121"/>
      <c r="G3819" s="121" t="s">
        <v>11682</v>
      </c>
      <c r="H3819" s="121" t="s">
        <v>11688</v>
      </c>
      <c r="I3819" s="121" t="s">
        <v>1588</v>
      </c>
      <c r="J3819" s="121" t="s">
        <v>11693</v>
      </c>
      <c r="K3819" s="123" t="s">
        <v>11661</v>
      </c>
      <c r="L3819" s="121" t="s">
        <v>11662</v>
      </c>
      <c r="M3819" s="147"/>
    </row>
    <row r="3820">
      <c r="A3820" s="119">
        <v>2628.0</v>
      </c>
      <c r="B3820" s="120" t="s">
        <v>1685</v>
      </c>
      <c r="C3820" s="120" t="s">
        <v>435</v>
      </c>
      <c r="D3820" s="120"/>
      <c r="E3820" s="120" t="s">
        <v>1619</v>
      </c>
      <c r="F3820" s="121"/>
      <c r="G3820" s="121" t="s">
        <v>11682</v>
      </c>
      <c r="H3820" s="121" t="s">
        <v>11688</v>
      </c>
      <c r="I3820" s="121" t="s">
        <v>1588</v>
      </c>
      <c r="J3820" s="121" t="s">
        <v>11694</v>
      </c>
      <c r="K3820" s="123" t="s">
        <v>11428</v>
      </c>
      <c r="L3820" s="121" t="s">
        <v>11429</v>
      </c>
      <c r="M3820" s="147"/>
    </row>
    <row r="3821">
      <c r="A3821" s="119">
        <v>2692.0</v>
      </c>
      <c r="B3821" s="120" t="s">
        <v>1685</v>
      </c>
      <c r="C3821" s="120" t="s">
        <v>435</v>
      </c>
      <c r="D3821" s="120"/>
      <c r="E3821" s="120" t="s">
        <v>1619</v>
      </c>
      <c r="F3821" s="121"/>
      <c r="G3821" s="121" t="s">
        <v>11682</v>
      </c>
      <c r="H3821" s="121" t="s">
        <v>11688</v>
      </c>
      <c r="I3821" s="121" t="s">
        <v>1588</v>
      </c>
      <c r="J3821" s="121" t="s">
        <v>11695</v>
      </c>
      <c r="K3821" s="123" t="s">
        <v>11305</v>
      </c>
      <c r="L3821" s="121" t="s">
        <v>11306</v>
      </c>
      <c r="M3821" s="147"/>
    </row>
    <row r="3822">
      <c r="A3822" s="126">
        <v>2796.0</v>
      </c>
      <c r="B3822" s="127" t="s">
        <v>1711</v>
      </c>
      <c r="C3822" s="127" t="s">
        <v>435</v>
      </c>
      <c r="D3822" s="127"/>
      <c r="E3822" s="127" t="s">
        <v>1619</v>
      </c>
      <c r="F3822" s="128"/>
      <c r="G3822" s="128" t="s">
        <v>11682</v>
      </c>
      <c r="H3822" s="128" t="s">
        <v>11688</v>
      </c>
      <c r="I3822" s="128" t="s">
        <v>1588</v>
      </c>
      <c r="J3822" s="128" t="s">
        <v>11696</v>
      </c>
      <c r="K3822" s="130" t="s">
        <v>11538</v>
      </c>
      <c r="L3822" s="128" t="s">
        <v>11539</v>
      </c>
      <c r="M3822" s="145"/>
    </row>
    <row r="3823">
      <c r="A3823" s="126">
        <v>2829.0</v>
      </c>
      <c r="B3823" s="127" t="s">
        <v>1711</v>
      </c>
      <c r="C3823" s="127" t="s">
        <v>435</v>
      </c>
      <c r="D3823" s="127"/>
      <c r="E3823" s="127" t="s">
        <v>1619</v>
      </c>
      <c r="F3823" s="128"/>
      <c r="G3823" s="128" t="s">
        <v>11682</v>
      </c>
      <c r="H3823" s="128" t="s">
        <v>11688</v>
      </c>
      <c r="I3823" s="128" t="s">
        <v>1588</v>
      </c>
      <c r="J3823" s="128" t="s">
        <v>11697</v>
      </c>
      <c r="K3823" s="130" t="s">
        <v>11308</v>
      </c>
      <c r="L3823" s="128" t="s">
        <v>11309</v>
      </c>
      <c r="M3823" s="145"/>
    </row>
    <row r="3824">
      <c r="A3824" s="126">
        <v>2864.0</v>
      </c>
      <c r="B3824" s="127" t="s">
        <v>1711</v>
      </c>
      <c r="C3824" s="127" t="s">
        <v>435</v>
      </c>
      <c r="D3824" s="127"/>
      <c r="E3824" s="127" t="s">
        <v>1619</v>
      </c>
      <c r="F3824" s="128"/>
      <c r="G3824" s="128" t="s">
        <v>11682</v>
      </c>
      <c r="H3824" s="128" t="s">
        <v>11688</v>
      </c>
      <c r="I3824" s="128" t="s">
        <v>1588</v>
      </c>
      <c r="J3824" s="128" t="s">
        <v>11698</v>
      </c>
      <c r="K3824" s="130" t="s">
        <v>11301</v>
      </c>
      <c r="L3824" s="128" t="s">
        <v>11302</v>
      </c>
      <c r="M3824" s="145"/>
    </row>
    <row r="3825">
      <c r="A3825" s="126">
        <v>2896.0</v>
      </c>
      <c r="B3825" s="127" t="s">
        <v>1711</v>
      </c>
      <c r="C3825" s="127" t="s">
        <v>435</v>
      </c>
      <c r="D3825" s="127"/>
      <c r="E3825" s="127" t="s">
        <v>1619</v>
      </c>
      <c r="F3825" s="128"/>
      <c r="G3825" s="128" t="s">
        <v>11699</v>
      </c>
      <c r="H3825" s="128" t="s">
        <v>11688</v>
      </c>
      <c r="I3825" s="128" t="s">
        <v>1588</v>
      </c>
      <c r="J3825" s="128" t="s">
        <v>11700</v>
      </c>
      <c r="K3825" s="130" t="s">
        <v>11311</v>
      </c>
      <c r="L3825" s="128" t="s">
        <v>11312</v>
      </c>
      <c r="M3825" s="145"/>
    </row>
    <row r="3826">
      <c r="A3826" s="119">
        <v>2561.0</v>
      </c>
      <c r="B3826" s="120" t="s">
        <v>1685</v>
      </c>
      <c r="C3826" s="120" t="s">
        <v>435</v>
      </c>
      <c r="D3826" s="120"/>
      <c r="E3826" s="120" t="s">
        <v>1619</v>
      </c>
      <c r="F3826" s="121"/>
      <c r="G3826" s="121" t="s">
        <v>11701</v>
      </c>
      <c r="H3826" s="121" t="s">
        <v>11702</v>
      </c>
      <c r="I3826" s="121" t="s">
        <v>1588</v>
      </c>
      <c r="J3826" s="121" t="s">
        <v>11703</v>
      </c>
      <c r="K3826" s="123" t="s">
        <v>11526</v>
      </c>
      <c r="L3826" s="121" t="s">
        <v>11527</v>
      </c>
      <c r="M3826" s="147"/>
    </row>
    <row r="3827">
      <c r="A3827" s="119">
        <v>2670.0</v>
      </c>
      <c r="B3827" s="120" t="s">
        <v>1685</v>
      </c>
      <c r="C3827" s="120" t="s">
        <v>435</v>
      </c>
      <c r="D3827" s="120"/>
      <c r="E3827" s="120" t="s">
        <v>1619</v>
      </c>
      <c r="F3827" s="121"/>
      <c r="G3827" s="121" t="s">
        <v>11701</v>
      </c>
      <c r="H3827" s="121" t="s">
        <v>11702</v>
      </c>
      <c r="I3827" s="121" t="s">
        <v>1588</v>
      </c>
      <c r="J3827" s="121" t="s">
        <v>11704</v>
      </c>
      <c r="K3827" s="123" t="s">
        <v>11529</v>
      </c>
      <c r="L3827" s="121" t="s">
        <v>11530</v>
      </c>
      <c r="M3827" s="147"/>
    </row>
    <row r="3828">
      <c r="A3828" s="126">
        <v>2745.0</v>
      </c>
      <c r="B3828" s="127" t="s">
        <v>1711</v>
      </c>
      <c r="C3828" s="127" t="s">
        <v>435</v>
      </c>
      <c r="D3828" s="127"/>
      <c r="E3828" s="127" t="s">
        <v>1619</v>
      </c>
      <c r="F3828" s="128"/>
      <c r="G3828" s="128" t="s">
        <v>11701</v>
      </c>
      <c r="H3828" s="128" t="s">
        <v>11702</v>
      </c>
      <c r="I3828" s="128" t="s">
        <v>1588</v>
      </c>
      <c r="J3828" s="128" t="s">
        <v>11705</v>
      </c>
      <c r="K3828" s="130" t="s">
        <v>11532</v>
      </c>
      <c r="L3828" s="128" t="s">
        <v>11533</v>
      </c>
      <c r="M3828" s="145"/>
    </row>
    <row r="3829">
      <c r="A3829" s="126">
        <v>2776.0</v>
      </c>
      <c r="B3829" s="127" t="s">
        <v>1711</v>
      </c>
      <c r="C3829" s="127" t="s">
        <v>435</v>
      </c>
      <c r="D3829" s="127"/>
      <c r="E3829" s="127" t="s">
        <v>1619</v>
      </c>
      <c r="F3829" s="128"/>
      <c r="G3829" s="128" t="s">
        <v>11701</v>
      </c>
      <c r="H3829" s="128" t="s">
        <v>11702</v>
      </c>
      <c r="I3829" s="128" t="s">
        <v>1588</v>
      </c>
      <c r="J3829" s="128" t="s">
        <v>11706</v>
      </c>
      <c r="K3829" s="130" t="s">
        <v>11535</v>
      </c>
      <c r="L3829" s="128" t="s">
        <v>11536</v>
      </c>
      <c r="M3829" s="145"/>
    </row>
    <row r="3830">
      <c r="A3830" s="119">
        <v>2450.0</v>
      </c>
      <c r="B3830" s="120" t="s">
        <v>1685</v>
      </c>
      <c r="C3830" s="120" t="s">
        <v>435</v>
      </c>
      <c r="D3830" s="120"/>
      <c r="E3830" s="120" t="s">
        <v>1619</v>
      </c>
      <c r="F3830" s="121"/>
      <c r="G3830" s="121" t="s">
        <v>11701</v>
      </c>
      <c r="H3830" s="121" t="s">
        <v>11707</v>
      </c>
      <c r="I3830" s="121" t="s">
        <v>1588</v>
      </c>
      <c r="J3830" s="121" t="s">
        <v>11708</v>
      </c>
      <c r="K3830" s="123" t="s">
        <v>11416</v>
      </c>
      <c r="L3830" s="121" t="s">
        <v>11417</v>
      </c>
      <c r="M3830" s="147"/>
    </row>
    <row r="3831">
      <c r="A3831" s="119">
        <v>2481.0</v>
      </c>
      <c r="B3831" s="120" t="s">
        <v>1685</v>
      </c>
      <c r="C3831" s="120" t="s">
        <v>435</v>
      </c>
      <c r="D3831" s="120"/>
      <c r="E3831" s="120" t="s">
        <v>1619</v>
      </c>
      <c r="F3831" s="121"/>
      <c r="G3831" s="121" t="s">
        <v>11701</v>
      </c>
      <c r="H3831" s="121" t="s">
        <v>11707</v>
      </c>
      <c r="I3831" s="121" t="s">
        <v>1588</v>
      </c>
      <c r="J3831" s="121" t="s">
        <v>11709</v>
      </c>
      <c r="K3831" s="123" t="s">
        <v>11419</v>
      </c>
      <c r="L3831" s="121" t="s">
        <v>11420</v>
      </c>
      <c r="M3831" s="147"/>
    </row>
    <row r="3832">
      <c r="A3832" s="119">
        <v>2511.0</v>
      </c>
      <c r="B3832" s="120" t="s">
        <v>1685</v>
      </c>
      <c r="C3832" s="120" t="s">
        <v>435</v>
      </c>
      <c r="D3832" s="120"/>
      <c r="E3832" s="120" t="s">
        <v>1619</v>
      </c>
      <c r="F3832" s="121"/>
      <c r="G3832" s="121" t="s">
        <v>11701</v>
      </c>
      <c r="H3832" s="121" t="s">
        <v>11707</v>
      </c>
      <c r="I3832" s="121" t="s">
        <v>1588</v>
      </c>
      <c r="J3832" s="121" t="s">
        <v>11710</v>
      </c>
      <c r="K3832" s="123" t="s">
        <v>11422</v>
      </c>
      <c r="L3832" s="121" t="s">
        <v>11423</v>
      </c>
      <c r="M3832" s="147"/>
    </row>
    <row r="3833">
      <c r="A3833" s="119">
        <v>2592.0</v>
      </c>
      <c r="B3833" s="120" t="s">
        <v>1685</v>
      </c>
      <c r="C3833" s="120" t="s">
        <v>435</v>
      </c>
      <c r="D3833" s="120"/>
      <c r="E3833" s="120" t="s">
        <v>1619</v>
      </c>
      <c r="F3833" s="121"/>
      <c r="G3833" s="121" t="s">
        <v>11701</v>
      </c>
      <c r="H3833" s="121" t="s">
        <v>11707</v>
      </c>
      <c r="I3833" s="121" t="s">
        <v>1588</v>
      </c>
      <c r="J3833" s="121" t="s">
        <v>11711</v>
      </c>
      <c r="K3833" s="123" t="s">
        <v>11425</v>
      </c>
      <c r="L3833" s="121" t="s">
        <v>11426</v>
      </c>
      <c r="M3833" s="147"/>
    </row>
    <row r="3834">
      <c r="A3834" s="119">
        <v>2623.0</v>
      </c>
      <c r="B3834" s="120" t="s">
        <v>1685</v>
      </c>
      <c r="C3834" s="120" t="s">
        <v>435</v>
      </c>
      <c r="D3834" s="120"/>
      <c r="E3834" s="120" t="s">
        <v>1619</v>
      </c>
      <c r="F3834" s="121"/>
      <c r="G3834" s="121" t="s">
        <v>11701</v>
      </c>
      <c r="H3834" s="121" t="s">
        <v>11707</v>
      </c>
      <c r="I3834" s="121" t="s">
        <v>1588</v>
      </c>
      <c r="J3834" s="121" t="s">
        <v>11712</v>
      </c>
      <c r="K3834" s="123" t="s">
        <v>11661</v>
      </c>
      <c r="L3834" s="121" t="s">
        <v>11662</v>
      </c>
      <c r="M3834" s="147"/>
    </row>
    <row r="3835">
      <c r="A3835" s="119">
        <v>2639.0</v>
      </c>
      <c r="B3835" s="120" t="s">
        <v>1685</v>
      </c>
      <c r="C3835" s="120" t="s">
        <v>435</v>
      </c>
      <c r="D3835" s="120"/>
      <c r="E3835" s="120" t="s">
        <v>1619</v>
      </c>
      <c r="F3835" s="121"/>
      <c r="G3835" s="121" t="s">
        <v>11701</v>
      </c>
      <c r="H3835" s="121" t="s">
        <v>11707</v>
      </c>
      <c r="I3835" s="121" t="s">
        <v>1588</v>
      </c>
      <c r="J3835" s="121" t="s">
        <v>11713</v>
      </c>
      <c r="K3835" s="123" t="s">
        <v>11428</v>
      </c>
      <c r="L3835" s="121" t="s">
        <v>11429</v>
      </c>
      <c r="M3835" s="147"/>
    </row>
    <row r="3836">
      <c r="A3836" s="119">
        <v>2702.0</v>
      </c>
      <c r="B3836" s="120" t="s">
        <v>1685</v>
      </c>
      <c r="C3836" s="120" t="s">
        <v>435</v>
      </c>
      <c r="D3836" s="120"/>
      <c r="E3836" s="120" t="s">
        <v>1619</v>
      </c>
      <c r="F3836" s="121"/>
      <c r="G3836" s="121" t="s">
        <v>11701</v>
      </c>
      <c r="H3836" s="121" t="s">
        <v>11707</v>
      </c>
      <c r="I3836" s="121" t="s">
        <v>1588</v>
      </c>
      <c r="J3836" s="121" t="s">
        <v>11714</v>
      </c>
      <c r="K3836" s="123" t="s">
        <v>11305</v>
      </c>
      <c r="L3836" s="121" t="s">
        <v>11306</v>
      </c>
      <c r="M3836" s="147"/>
    </row>
    <row r="3837">
      <c r="A3837" s="126">
        <v>2807.0</v>
      </c>
      <c r="B3837" s="127" t="s">
        <v>1711</v>
      </c>
      <c r="C3837" s="127" t="s">
        <v>435</v>
      </c>
      <c r="D3837" s="127"/>
      <c r="E3837" s="127" t="s">
        <v>1619</v>
      </c>
      <c r="F3837" s="128"/>
      <c r="G3837" s="128" t="s">
        <v>11701</v>
      </c>
      <c r="H3837" s="128" t="s">
        <v>11707</v>
      </c>
      <c r="I3837" s="128" t="s">
        <v>1588</v>
      </c>
      <c r="J3837" s="128" t="s">
        <v>11715</v>
      </c>
      <c r="K3837" s="130" t="s">
        <v>11538</v>
      </c>
      <c r="L3837" s="128" t="s">
        <v>11539</v>
      </c>
      <c r="M3837" s="145"/>
    </row>
    <row r="3838">
      <c r="A3838" s="126">
        <v>2840.0</v>
      </c>
      <c r="B3838" s="127" t="s">
        <v>1711</v>
      </c>
      <c r="C3838" s="127" t="s">
        <v>435</v>
      </c>
      <c r="D3838" s="127"/>
      <c r="E3838" s="127" t="s">
        <v>1619</v>
      </c>
      <c r="F3838" s="128"/>
      <c r="G3838" s="128" t="s">
        <v>11701</v>
      </c>
      <c r="H3838" s="128" t="s">
        <v>11707</v>
      </c>
      <c r="I3838" s="128" t="s">
        <v>1588</v>
      </c>
      <c r="J3838" s="128" t="s">
        <v>11716</v>
      </c>
      <c r="K3838" s="130" t="s">
        <v>11308</v>
      </c>
      <c r="L3838" s="128" t="s">
        <v>11309</v>
      </c>
      <c r="M3838" s="145"/>
    </row>
    <row r="3839">
      <c r="A3839" s="126">
        <v>2875.0</v>
      </c>
      <c r="B3839" s="127" t="s">
        <v>1711</v>
      </c>
      <c r="C3839" s="127" t="s">
        <v>435</v>
      </c>
      <c r="D3839" s="127"/>
      <c r="E3839" s="127" t="s">
        <v>1619</v>
      </c>
      <c r="F3839" s="128"/>
      <c r="G3839" s="128" t="s">
        <v>11701</v>
      </c>
      <c r="H3839" s="128" t="s">
        <v>11707</v>
      </c>
      <c r="I3839" s="128" t="s">
        <v>1588</v>
      </c>
      <c r="J3839" s="128" t="s">
        <v>11717</v>
      </c>
      <c r="K3839" s="130" t="s">
        <v>11301</v>
      </c>
      <c r="L3839" s="128" t="s">
        <v>11302</v>
      </c>
      <c r="M3839" s="145"/>
    </row>
    <row r="3840">
      <c r="A3840" s="126">
        <v>2907.0</v>
      </c>
      <c r="B3840" s="127" t="s">
        <v>1711</v>
      </c>
      <c r="C3840" s="127" t="s">
        <v>435</v>
      </c>
      <c r="D3840" s="127"/>
      <c r="E3840" s="127" t="s">
        <v>1619</v>
      </c>
      <c r="F3840" s="128"/>
      <c r="G3840" s="128" t="s">
        <v>11718</v>
      </c>
      <c r="H3840" s="128" t="s">
        <v>11707</v>
      </c>
      <c r="I3840" s="128" t="s">
        <v>1588</v>
      </c>
      <c r="J3840" s="128" t="s">
        <v>11719</v>
      </c>
      <c r="K3840" s="130" t="s">
        <v>11311</v>
      </c>
      <c r="L3840" s="128" t="s">
        <v>11312</v>
      </c>
      <c r="M3840" s="145"/>
    </row>
    <row r="3841">
      <c r="A3841" s="119">
        <v>2698.0</v>
      </c>
      <c r="B3841" s="120" t="s">
        <v>1685</v>
      </c>
      <c r="C3841" s="120" t="s">
        <v>435</v>
      </c>
      <c r="D3841" s="120"/>
      <c r="E3841" s="120" t="s">
        <v>1619</v>
      </c>
      <c r="F3841" s="121"/>
      <c r="G3841" s="121" t="s">
        <v>11720</v>
      </c>
      <c r="H3841" s="121" t="s">
        <v>11721</v>
      </c>
      <c r="I3841" s="121" t="s">
        <v>1588</v>
      </c>
      <c r="J3841" s="121" t="s">
        <v>11722</v>
      </c>
      <c r="K3841" s="123" t="s">
        <v>11305</v>
      </c>
      <c r="L3841" s="121" t="s">
        <v>11306</v>
      </c>
      <c r="M3841" s="147"/>
    </row>
    <row r="3842">
      <c r="A3842" s="126">
        <v>2835.0</v>
      </c>
      <c r="B3842" s="127" t="s">
        <v>1711</v>
      </c>
      <c r="C3842" s="127" t="s">
        <v>435</v>
      </c>
      <c r="D3842" s="127"/>
      <c r="E3842" s="127" t="s">
        <v>1619</v>
      </c>
      <c r="F3842" s="128"/>
      <c r="G3842" s="128" t="s">
        <v>11720</v>
      </c>
      <c r="H3842" s="128" t="s">
        <v>11721</v>
      </c>
      <c r="I3842" s="128" t="s">
        <v>1588</v>
      </c>
      <c r="J3842" s="128" t="s">
        <v>11723</v>
      </c>
      <c r="K3842" s="130" t="s">
        <v>11308</v>
      </c>
      <c r="L3842" s="128" t="s">
        <v>11309</v>
      </c>
      <c r="M3842" s="145"/>
    </row>
    <row r="3843">
      <c r="A3843" s="126">
        <v>2902.0</v>
      </c>
      <c r="B3843" s="127" t="s">
        <v>1711</v>
      </c>
      <c r="C3843" s="127" t="s">
        <v>435</v>
      </c>
      <c r="D3843" s="127"/>
      <c r="E3843" s="127" t="s">
        <v>1619</v>
      </c>
      <c r="F3843" s="128"/>
      <c r="G3843" s="128" t="s">
        <v>11724</v>
      </c>
      <c r="H3843" s="128" t="s">
        <v>11721</v>
      </c>
      <c r="I3843" s="128" t="s">
        <v>1588</v>
      </c>
      <c r="J3843" s="128" t="s">
        <v>11725</v>
      </c>
      <c r="K3843" s="130" t="s">
        <v>11311</v>
      </c>
      <c r="L3843" s="128" t="s">
        <v>11312</v>
      </c>
      <c r="M3843" s="145"/>
    </row>
    <row r="3844">
      <c r="A3844" s="119">
        <v>2551.0</v>
      </c>
      <c r="B3844" s="120" t="s">
        <v>1685</v>
      </c>
      <c r="C3844" s="120" t="s">
        <v>435</v>
      </c>
      <c r="D3844" s="120"/>
      <c r="E3844" s="120" t="s">
        <v>1619</v>
      </c>
      <c r="F3844" s="121"/>
      <c r="G3844" s="121" t="s">
        <v>11726</v>
      </c>
      <c r="H3844" s="121" t="s">
        <v>11727</v>
      </c>
      <c r="I3844" s="121" t="s">
        <v>1588</v>
      </c>
      <c r="J3844" s="121" t="s">
        <v>11728</v>
      </c>
      <c r="K3844" s="123" t="s">
        <v>11526</v>
      </c>
      <c r="L3844" s="121" t="s">
        <v>11527</v>
      </c>
      <c r="M3844" s="147"/>
    </row>
    <row r="3845">
      <c r="A3845" s="119">
        <v>2660.0</v>
      </c>
      <c r="B3845" s="120" t="s">
        <v>1685</v>
      </c>
      <c r="C3845" s="120" t="s">
        <v>435</v>
      </c>
      <c r="D3845" s="120"/>
      <c r="E3845" s="120" t="s">
        <v>1619</v>
      </c>
      <c r="F3845" s="121"/>
      <c r="G3845" s="121" t="s">
        <v>11726</v>
      </c>
      <c r="H3845" s="121" t="s">
        <v>11727</v>
      </c>
      <c r="I3845" s="121" t="s">
        <v>1588</v>
      </c>
      <c r="J3845" s="121" t="s">
        <v>11729</v>
      </c>
      <c r="K3845" s="123" t="s">
        <v>11529</v>
      </c>
      <c r="L3845" s="121" t="s">
        <v>11530</v>
      </c>
      <c r="M3845" s="147"/>
    </row>
    <row r="3846">
      <c r="A3846" s="126">
        <v>2735.0</v>
      </c>
      <c r="B3846" s="127" t="s">
        <v>1711</v>
      </c>
      <c r="C3846" s="127" t="s">
        <v>435</v>
      </c>
      <c r="D3846" s="127"/>
      <c r="E3846" s="127" t="s">
        <v>1619</v>
      </c>
      <c r="F3846" s="128"/>
      <c r="G3846" s="128" t="s">
        <v>11726</v>
      </c>
      <c r="H3846" s="128" t="s">
        <v>11727</v>
      </c>
      <c r="I3846" s="128" t="s">
        <v>1588</v>
      </c>
      <c r="J3846" s="128" t="s">
        <v>11730</v>
      </c>
      <c r="K3846" s="130" t="s">
        <v>11532</v>
      </c>
      <c r="L3846" s="128" t="s">
        <v>11533</v>
      </c>
      <c r="M3846" s="145"/>
    </row>
    <row r="3847">
      <c r="A3847" s="126">
        <v>2766.0</v>
      </c>
      <c r="B3847" s="127" t="s">
        <v>1711</v>
      </c>
      <c r="C3847" s="127" t="s">
        <v>435</v>
      </c>
      <c r="D3847" s="127"/>
      <c r="E3847" s="127" t="s">
        <v>1619</v>
      </c>
      <c r="F3847" s="128"/>
      <c r="G3847" s="128" t="s">
        <v>11726</v>
      </c>
      <c r="H3847" s="128" t="s">
        <v>11727</v>
      </c>
      <c r="I3847" s="128" t="s">
        <v>1588</v>
      </c>
      <c r="J3847" s="128" t="s">
        <v>11731</v>
      </c>
      <c r="K3847" s="130" t="s">
        <v>11535</v>
      </c>
      <c r="L3847" s="128" t="s">
        <v>11536</v>
      </c>
      <c r="M3847" s="145"/>
    </row>
    <row r="3848">
      <c r="A3848" s="119">
        <v>2440.0</v>
      </c>
      <c r="B3848" s="120" t="s">
        <v>1685</v>
      </c>
      <c r="C3848" s="120" t="s">
        <v>435</v>
      </c>
      <c r="D3848" s="120"/>
      <c r="E3848" s="120" t="s">
        <v>1619</v>
      </c>
      <c r="F3848" s="121"/>
      <c r="G3848" s="121" t="s">
        <v>11726</v>
      </c>
      <c r="H3848" s="121" t="s">
        <v>11732</v>
      </c>
      <c r="I3848" s="121" t="s">
        <v>1588</v>
      </c>
      <c r="J3848" s="121" t="s">
        <v>11733</v>
      </c>
      <c r="K3848" s="123" t="s">
        <v>11416</v>
      </c>
      <c r="L3848" s="121" t="s">
        <v>11417</v>
      </c>
      <c r="M3848" s="147"/>
    </row>
    <row r="3849">
      <c r="A3849" s="119">
        <v>2471.0</v>
      </c>
      <c r="B3849" s="120" t="s">
        <v>1685</v>
      </c>
      <c r="C3849" s="120" t="s">
        <v>435</v>
      </c>
      <c r="D3849" s="120"/>
      <c r="E3849" s="120" t="s">
        <v>1619</v>
      </c>
      <c r="F3849" s="121"/>
      <c r="G3849" s="121" t="s">
        <v>11726</v>
      </c>
      <c r="H3849" s="121" t="s">
        <v>11732</v>
      </c>
      <c r="I3849" s="121" t="s">
        <v>1588</v>
      </c>
      <c r="J3849" s="121" t="s">
        <v>11734</v>
      </c>
      <c r="K3849" s="123" t="s">
        <v>11419</v>
      </c>
      <c r="L3849" s="121" t="s">
        <v>11420</v>
      </c>
      <c r="M3849" s="147"/>
    </row>
    <row r="3850">
      <c r="A3850" s="119">
        <v>2502.0</v>
      </c>
      <c r="B3850" s="120" t="s">
        <v>1685</v>
      </c>
      <c r="C3850" s="120" t="s">
        <v>435</v>
      </c>
      <c r="D3850" s="120"/>
      <c r="E3850" s="120" t="s">
        <v>1619</v>
      </c>
      <c r="F3850" s="121"/>
      <c r="G3850" s="121" t="s">
        <v>11726</v>
      </c>
      <c r="H3850" s="121" t="s">
        <v>11732</v>
      </c>
      <c r="I3850" s="121" t="s">
        <v>1588</v>
      </c>
      <c r="J3850" s="121" t="s">
        <v>11735</v>
      </c>
      <c r="K3850" s="123" t="s">
        <v>11422</v>
      </c>
      <c r="L3850" s="121" t="s">
        <v>11423</v>
      </c>
      <c r="M3850" s="147"/>
    </row>
    <row r="3851">
      <c r="A3851" s="119">
        <v>2582.0</v>
      </c>
      <c r="B3851" s="120" t="s">
        <v>1685</v>
      </c>
      <c r="C3851" s="120" t="s">
        <v>435</v>
      </c>
      <c r="D3851" s="120"/>
      <c r="E3851" s="120" t="s">
        <v>1619</v>
      </c>
      <c r="F3851" s="121"/>
      <c r="G3851" s="121" t="s">
        <v>11726</v>
      </c>
      <c r="H3851" s="121" t="s">
        <v>11732</v>
      </c>
      <c r="I3851" s="121" t="s">
        <v>1588</v>
      </c>
      <c r="J3851" s="121" t="s">
        <v>11736</v>
      </c>
      <c r="K3851" s="123" t="s">
        <v>11425</v>
      </c>
      <c r="L3851" s="121" t="s">
        <v>11426</v>
      </c>
      <c r="M3851" s="147"/>
    </row>
    <row r="3852">
      <c r="A3852" s="119">
        <v>2613.0</v>
      </c>
      <c r="B3852" s="120" t="s">
        <v>1685</v>
      </c>
      <c r="C3852" s="120" t="s">
        <v>435</v>
      </c>
      <c r="D3852" s="120"/>
      <c r="E3852" s="120" t="s">
        <v>1619</v>
      </c>
      <c r="F3852" s="121"/>
      <c r="G3852" s="121" t="s">
        <v>11726</v>
      </c>
      <c r="H3852" s="121" t="s">
        <v>11732</v>
      </c>
      <c r="I3852" s="121" t="s">
        <v>1588</v>
      </c>
      <c r="J3852" s="121" t="s">
        <v>11737</v>
      </c>
      <c r="K3852" s="123" t="s">
        <v>11661</v>
      </c>
      <c r="L3852" s="121" t="s">
        <v>11662</v>
      </c>
      <c r="M3852" s="147"/>
    </row>
    <row r="3853">
      <c r="A3853" s="119">
        <v>2629.0</v>
      </c>
      <c r="B3853" s="120" t="s">
        <v>1685</v>
      </c>
      <c r="C3853" s="120" t="s">
        <v>435</v>
      </c>
      <c r="D3853" s="120"/>
      <c r="E3853" s="120" t="s">
        <v>1619</v>
      </c>
      <c r="F3853" s="121"/>
      <c r="G3853" s="121" t="s">
        <v>11726</v>
      </c>
      <c r="H3853" s="121" t="s">
        <v>11732</v>
      </c>
      <c r="I3853" s="121" t="s">
        <v>1588</v>
      </c>
      <c r="J3853" s="121" t="s">
        <v>11738</v>
      </c>
      <c r="K3853" s="123" t="s">
        <v>11428</v>
      </c>
      <c r="L3853" s="121" t="s">
        <v>11429</v>
      </c>
      <c r="M3853" s="147"/>
    </row>
    <row r="3854">
      <c r="A3854" s="119">
        <v>2693.0</v>
      </c>
      <c r="B3854" s="120" t="s">
        <v>1685</v>
      </c>
      <c r="C3854" s="120" t="s">
        <v>435</v>
      </c>
      <c r="D3854" s="120"/>
      <c r="E3854" s="120" t="s">
        <v>1619</v>
      </c>
      <c r="F3854" s="121"/>
      <c r="G3854" s="121" t="s">
        <v>11726</v>
      </c>
      <c r="H3854" s="121" t="s">
        <v>11732</v>
      </c>
      <c r="I3854" s="121" t="s">
        <v>1588</v>
      </c>
      <c r="J3854" s="121" t="s">
        <v>11739</v>
      </c>
      <c r="K3854" s="123" t="s">
        <v>11305</v>
      </c>
      <c r="L3854" s="121" t="s">
        <v>11306</v>
      </c>
      <c r="M3854" s="147"/>
    </row>
    <row r="3855">
      <c r="A3855" s="126">
        <v>2797.0</v>
      </c>
      <c r="B3855" s="127" t="s">
        <v>1711</v>
      </c>
      <c r="C3855" s="127" t="s">
        <v>435</v>
      </c>
      <c r="D3855" s="127"/>
      <c r="E3855" s="127" t="s">
        <v>1619</v>
      </c>
      <c r="F3855" s="128"/>
      <c r="G3855" s="128" t="s">
        <v>11726</v>
      </c>
      <c r="H3855" s="128" t="s">
        <v>11732</v>
      </c>
      <c r="I3855" s="128" t="s">
        <v>1588</v>
      </c>
      <c r="J3855" s="128" t="s">
        <v>11740</v>
      </c>
      <c r="K3855" s="130" t="s">
        <v>11538</v>
      </c>
      <c r="L3855" s="128" t="s">
        <v>11539</v>
      </c>
      <c r="M3855" s="145"/>
    </row>
    <row r="3856">
      <c r="A3856" s="126">
        <v>2830.0</v>
      </c>
      <c r="B3856" s="127" t="s">
        <v>1711</v>
      </c>
      <c r="C3856" s="127" t="s">
        <v>435</v>
      </c>
      <c r="D3856" s="127"/>
      <c r="E3856" s="127" t="s">
        <v>1619</v>
      </c>
      <c r="F3856" s="128"/>
      <c r="G3856" s="128" t="s">
        <v>11726</v>
      </c>
      <c r="H3856" s="128" t="s">
        <v>11732</v>
      </c>
      <c r="I3856" s="128" t="s">
        <v>1588</v>
      </c>
      <c r="J3856" s="128" t="s">
        <v>11741</v>
      </c>
      <c r="K3856" s="130" t="s">
        <v>11308</v>
      </c>
      <c r="L3856" s="128" t="s">
        <v>11309</v>
      </c>
      <c r="M3856" s="145"/>
    </row>
    <row r="3857">
      <c r="A3857" s="126">
        <v>2865.0</v>
      </c>
      <c r="B3857" s="127" t="s">
        <v>1711</v>
      </c>
      <c r="C3857" s="127" t="s">
        <v>435</v>
      </c>
      <c r="D3857" s="127"/>
      <c r="E3857" s="127" t="s">
        <v>1619</v>
      </c>
      <c r="F3857" s="128"/>
      <c r="G3857" s="128" t="s">
        <v>11726</v>
      </c>
      <c r="H3857" s="128" t="s">
        <v>11732</v>
      </c>
      <c r="I3857" s="128" t="s">
        <v>1588</v>
      </c>
      <c r="J3857" s="128" t="s">
        <v>11742</v>
      </c>
      <c r="K3857" s="130" t="s">
        <v>11301</v>
      </c>
      <c r="L3857" s="128" t="s">
        <v>11302</v>
      </c>
      <c r="M3857" s="145"/>
    </row>
    <row r="3858">
      <c r="A3858" s="126">
        <v>2897.0</v>
      </c>
      <c r="B3858" s="127" t="s">
        <v>1711</v>
      </c>
      <c r="C3858" s="127" t="s">
        <v>435</v>
      </c>
      <c r="D3858" s="127"/>
      <c r="E3858" s="127" t="s">
        <v>1619</v>
      </c>
      <c r="F3858" s="128"/>
      <c r="G3858" s="128" t="s">
        <v>11743</v>
      </c>
      <c r="H3858" s="128" t="s">
        <v>11732</v>
      </c>
      <c r="I3858" s="128" t="s">
        <v>1588</v>
      </c>
      <c r="J3858" s="128" t="s">
        <v>11744</v>
      </c>
      <c r="K3858" s="130" t="s">
        <v>11311</v>
      </c>
      <c r="L3858" s="128" t="s">
        <v>11312</v>
      </c>
      <c r="M3858" s="145"/>
    </row>
    <row r="3859">
      <c r="A3859" s="119">
        <v>2553.0</v>
      </c>
      <c r="B3859" s="120" t="s">
        <v>1685</v>
      </c>
      <c r="C3859" s="120" t="s">
        <v>435</v>
      </c>
      <c r="D3859" s="120"/>
      <c r="E3859" s="120" t="s">
        <v>1619</v>
      </c>
      <c r="F3859" s="121"/>
      <c r="G3859" s="121" t="s">
        <v>11745</v>
      </c>
      <c r="H3859" s="121" t="s">
        <v>11746</v>
      </c>
      <c r="I3859" s="121" t="s">
        <v>1588</v>
      </c>
      <c r="J3859" s="121" t="s">
        <v>11747</v>
      </c>
      <c r="K3859" s="123" t="s">
        <v>11526</v>
      </c>
      <c r="L3859" s="121" t="s">
        <v>11527</v>
      </c>
      <c r="M3859" s="147"/>
    </row>
    <row r="3860">
      <c r="A3860" s="119">
        <v>2662.0</v>
      </c>
      <c r="B3860" s="120" t="s">
        <v>1685</v>
      </c>
      <c r="C3860" s="120" t="s">
        <v>435</v>
      </c>
      <c r="D3860" s="120"/>
      <c r="E3860" s="120" t="s">
        <v>1619</v>
      </c>
      <c r="F3860" s="121"/>
      <c r="G3860" s="121" t="s">
        <v>11745</v>
      </c>
      <c r="H3860" s="121" t="s">
        <v>11746</v>
      </c>
      <c r="I3860" s="121" t="s">
        <v>1588</v>
      </c>
      <c r="J3860" s="121" t="s">
        <v>11748</v>
      </c>
      <c r="K3860" s="123" t="s">
        <v>11529</v>
      </c>
      <c r="L3860" s="121" t="s">
        <v>11530</v>
      </c>
      <c r="M3860" s="147"/>
    </row>
    <row r="3861">
      <c r="A3861" s="126">
        <v>2737.0</v>
      </c>
      <c r="B3861" s="127" t="s">
        <v>1711</v>
      </c>
      <c r="C3861" s="127" t="s">
        <v>435</v>
      </c>
      <c r="D3861" s="127"/>
      <c r="E3861" s="127" t="s">
        <v>1619</v>
      </c>
      <c r="F3861" s="128"/>
      <c r="G3861" s="128" t="s">
        <v>11745</v>
      </c>
      <c r="H3861" s="128" t="s">
        <v>11746</v>
      </c>
      <c r="I3861" s="128" t="s">
        <v>1588</v>
      </c>
      <c r="J3861" s="128" t="s">
        <v>11749</v>
      </c>
      <c r="K3861" s="130" t="s">
        <v>11532</v>
      </c>
      <c r="L3861" s="128" t="s">
        <v>11533</v>
      </c>
      <c r="M3861" s="145"/>
    </row>
    <row r="3862">
      <c r="A3862" s="126">
        <v>2768.0</v>
      </c>
      <c r="B3862" s="127" t="s">
        <v>1711</v>
      </c>
      <c r="C3862" s="127" t="s">
        <v>435</v>
      </c>
      <c r="D3862" s="127"/>
      <c r="E3862" s="127" t="s">
        <v>1619</v>
      </c>
      <c r="F3862" s="128"/>
      <c r="G3862" s="128" t="s">
        <v>11745</v>
      </c>
      <c r="H3862" s="128" t="s">
        <v>11746</v>
      </c>
      <c r="I3862" s="128" t="s">
        <v>1588</v>
      </c>
      <c r="J3862" s="128" t="s">
        <v>11750</v>
      </c>
      <c r="K3862" s="130" t="s">
        <v>11535</v>
      </c>
      <c r="L3862" s="128" t="s">
        <v>11536</v>
      </c>
      <c r="M3862" s="145"/>
    </row>
    <row r="3863">
      <c r="A3863" s="119">
        <v>2442.0</v>
      </c>
      <c r="B3863" s="120" t="s">
        <v>1685</v>
      </c>
      <c r="C3863" s="120" t="s">
        <v>435</v>
      </c>
      <c r="D3863" s="120"/>
      <c r="E3863" s="120" t="s">
        <v>1619</v>
      </c>
      <c r="F3863" s="121"/>
      <c r="G3863" s="121" t="s">
        <v>11745</v>
      </c>
      <c r="H3863" s="121" t="s">
        <v>11751</v>
      </c>
      <c r="I3863" s="121" t="s">
        <v>1588</v>
      </c>
      <c r="J3863" s="121" t="s">
        <v>11752</v>
      </c>
      <c r="K3863" s="123" t="s">
        <v>11416</v>
      </c>
      <c r="L3863" s="121" t="s">
        <v>11417</v>
      </c>
      <c r="M3863" s="147"/>
    </row>
    <row r="3864">
      <c r="A3864" s="119">
        <v>2473.0</v>
      </c>
      <c r="B3864" s="120" t="s">
        <v>1685</v>
      </c>
      <c r="C3864" s="120" t="s">
        <v>435</v>
      </c>
      <c r="D3864" s="120"/>
      <c r="E3864" s="120" t="s">
        <v>1619</v>
      </c>
      <c r="F3864" s="121"/>
      <c r="G3864" s="121" t="s">
        <v>11745</v>
      </c>
      <c r="H3864" s="121" t="s">
        <v>11751</v>
      </c>
      <c r="I3864" s="121" t="s">
        <v>1588</v>
      </c>
      <c r="J3864" s="121" t="s">
        <v>11753</v>
      </c>
      <c r="K3864" s="123" t="s">
        <v>11419</v>
      </c>
      <c r="L3864" s="121" t="s">
        <v>11420</v>
      </c>
      <c r="M3864" s="147"/>
    </row>
    <row r="3865">
      <c r="A3865" s="119">
        <v>2584.0</v>
      </c>
      <c r="B3865" s="120" t="s">
        <v>1685</v>
      </c>
      <c r="C3865" s="120" t="s">
        <v>435</v>
      </c>
      <c r="D3865" s="120"/>
      <c r="E3865" s="120" t="s">
        <v>1619</v>
      </c>
      <c r="F3865" s="121"/>
      <c r="G3865" s="121" t="s">
        <v>11745</v>
      </c>
      <c r="H3865" s="121" t="s">
        <v>11751</v>
      </c>
      <c r="I3865" s="121" t="s">
        <v>1588</v>
      </c>
      <c r="J3865" s="121" t="s">
        <v>11754</v>
      </c>
      <c r="K3865" s="123" t="s">
        <v>11425</v>
      </c>
      <c r="L3865" s="121" t="s">
        <v>11426</v>
      </c>
      <c r="M3865" s="147"/>
    </row>
    <row r="3866">
      <c r="A3866" s="119">
        <v>2615.0</v>
      </c>
      <c r="B3866" s="120" t="s">
        <v>1685</v>
      </c>
      <c r="C3866" s="120" t="s">
        <v>435</v>
      </c>
      <c r="D3866" s="120"/>
      <c r="E3866" s="120" t="s">
        <v>1619</v>
      </c>
      <c r="F3866" s="121"/>
      <c r="G3866" s="121" t="s">
        <v>11745</v>
      </c>
      <c r="H3866" s="121" t="s">
        <v>11751</v>
      </c>
      <c r="I3866" s="121" t="s">
        <v>1588</v>
      </c>
      <c r="J3866" s="121" t="s">
        <v>11755</v>
      </c>
      <c r="K3866" s="123" t="s">
        <v>11661</v>
      </c>
      <c r="L3866" s="121" t="s">
        <v>11662</v>
      </c>
      <c r="M3866" s="147"/>
    </row>
    <row r="3867">
      <c r="A3867" s="119">
        <v>2631.0</v>
      </c>
      <c r="B3867" s="120" t="s">
        <v>1685</v>
      </c>
      <c r="C3867" s="120" t="s">
        <v>435</v>
      </c>
      <c r="D3867" s="120"/>
      <c r="E3867" s="120" t="s">
        <v>1619</v>
      </c>
      <c r="F3867" s="121"/>
      <c r="G3867" s="121" t="s">
        <v>11745</v>
      </c>
      <c r="H3867" s="121" t="s">
        <v>11751</v>
      </c>
      <c r="I3867" s="121" t="s">
        <v>1588</v>
      </c>
      <c r="J3867" s="121" t="s">
        <v>11756</v>
      </c>
      <c r="K3867" s="123" t="s">
        <v>11428</v>
      </c>
      <c r="L3867" s="121" t="s">
        <v>11429</v>
      </c>
      <c r="M3867" s="147"/>
    </row>
    <row r="3868">
      <c r="A3868" s="119">
        <v>2695.0</v>
      </c>
      <c r="B3868" s="120" t="s">
        <v>1685</v>
      </c>
      <c r="C3868" s="120" t="s">
        <v>435</v>
      </c>
      <c r="D3868" s="120"/>
      <c r="E3868" s="120" t="s">
        <v>1619</v>
      </c>
      <c r="F3868" s="121"/>
      <c r="G3868" s="121" t="s">
        <v>11745</v>
      </c>
      <c r="H3868" s="121" t="s">
        <v>11751</v>
      </c>
      <c r="I3868" s="121" t="s">
        <v>1588</v>
      </c>
      <c r="J3868" s="121" t="s">
        <v>11757</v>
      </c>
      <c r="K3868" s="123" t="s">
        <v>11305</v>
      </c>
      <c r="L3868" s="121" t="s">
        <v>11306</v>
      </c>
      <c r="M3868" s="147"/>
    </row>
    <row r="3869">
      <c r="A3869" s="126">
        <v>2799.0</v>
      </c>
      <c r="B3869" s="127" t="s">
        <v>1711</v>
      </c>
      <c r="C3869" s="127" t="s">
        <v>435</v>
      </c>
      <c r="D3869" s="127"/>
      <c r="E3869" s="127" t="s">
        <v>1619</v>
      </c>
      <c r="F3869" s="128"/>
      <c r="G3869" s="128" t="s">
        <v>11745</v>
      </c>
      <c r="H3869" s="128" t="s">
        <v>11751</v>
      </c>
      <c r="I3869" s="128" t="s">
        <v>1588</v>
      </c>
      <c r="J3869" s="128" t="s">
        <v>11758</v>
      </c>
      <c r="K3869" s="130" t="s">
        <v>11538</v>
      </c>
      <c r="L3869" s="128" t="s">
        <v>11539</v>
      </c>
      <c r="M3869" s="145"/>
    </row>
    <row r="3870">
      <c r="A3870" s="126">
        <v>2832.0</v>
      </c>
      <c r="B3870" s="127" t="s">
        <v>1711</v>
      </c>
      <c r="C3870" s="127" t="s">
        <v>435</v>
      </c>
      <c r="D3870" s="127"/>
      <c r="E3870" s="127" t="s">
        <v>1619</v>
      </c>
      <c r="F3870" s="128"/>
      <c r="G3870" s="128" t="s">
        <v>11745</v>
      </c>
      <c r="H3870" s="128" t="s">
        <v>11751</v>
      </c>
      <c r="I3870" s="128" t="s">
        <v>1588</v>
      </c>
      <c r="J3870" s="128" t="s">
        <v>11759</v>
      </c>
      <c r="K3870" s="130" t="s">
        <v>11308</v>
      </c>
      <c r="L3870" s="128" t="s">
        <v>11309</v>
      </c>
      <c r="M3870" s="145"/>
    </row>
    <row r="3871">
      <c r="A3871" s="126">
        <v>2867.0</v>
      </c>
      <c r="B3871" s="127" t="s">
        <v>1711</v>
      </c>
      <c r="C3871" s="127" t="s">
        <v>435</v>
      </c>
      <c r="D3871" s="127"/>
      <c r="E3871" s="127" t="s">
        <v>1619</v>
      </c>
      <c r="F3871" s="128"/>
      <c r="G3871" s="128" t="s">
        <v>11745</v>
      </c>
      <c r="H3871" s="128" t="s">
        <v>11751</v>
      </c>
      <c r="I3871" s="128" t="s">
        <v>1588</v>
      </c>
      <c r="J3871" s="128" t="s">
        <v>11760</v>
      </c>
      <c r="K3871" s="130" t="s">
        <v>11301</v>
      </c>
      <c r="L3871" s="128" t="s">
        <v>11302</v>
      </c>
      <c r="M3871" s="145"/>
    </row>
    <row r="3872">
      <c r="A3872" s="126">
        <v>2899.0</v>
      </c>
      <c r="B3872" s="127" t="s">
        <v>1711</v>
      </c>
      <c r="C3872" s="127" t="s">
        <v>435</v>
      </c>
      <c r="D3872" s="127"/>
      <c r="E3872" s="127" t="s">
        <v>1619</v>
      </c>
      <c r="F3872" s="128"/>
      <c r="G3872" s="128" t="s">
        <v>11761</v>
      </c>
      <c r="H3872" s="128" t="s">
        <v>11751</v>
      </c>
      <c r="I3872" s="128" t="s">
        <v>1588</v>
      </c>
      <c r="J3872" s="128" t="s">
        <v>11762</v>
      </c>
      <c r="K3872" s="130" t="s">
        <v>11311</v>
      </c>
      <c r="L3872" s="128" t="s">
        <v>11312</v>
      </c>
      <c r="M3872" s="145"/>
    </row>
    <row r="3873">
      <c r="A3873" s="119">
        <v>2452.0</v>
      </c>
      <c r="B3873" s="120" t="s">
        <v>1685</v>
      </c>
      <c r="C3873" s="120" t="s">
        <v>435</v>
      </c>
      <c r="D3873" s="120"/>
      <c r="E3873" s="120" t="s">
        <v>1619</v>
      </c>
      <c r="F3873" s="121"/>
      <c r="G3873" s="121" t="s">
        <v>11763</v>
      </c>
      <c r="H3873" s="121" t="s">
        <v>11764</v>
      </c>
      <c r="I3873" s="121" t="s">
        <v>1588</v>
      </c>
      <c r="J3873" s="121" t="s">
        <v>11765</v>
      </c>
      <c r="K3873" s="123" t="s">
        <v>11416</v>
      </c>
      <c r="L3873" s="121" t="s">
        <v>11417</v>
      </c>
      <c r="M3873" s="147"/>
    </row>
    <row r="3874">
      <c r="A3874" s="119">
        <v>2483.0</v>
      </c>
      <c r="B3874" s="120" t="s">
        <v>1685</v>
      </c>
      <c r="C3874" s="120" t="s">
        <v>435</v>
      </c>
      <c r="D3874" s="120"/>
      <c r="E3874" s="120" t="s">
        <v>1619</v>
      </c>
      <c r="F3874" s="121"/>
      <c r="G3874" s="121" t="s">
        <v>11763</v>
      </c>
      <c r="H3874" s="121" t="s">
        <v>11764</v>
      </c>
      <c r="I3874" s="121" t="s">
        <v>1588</v>
      </c>
      <c r="J3874" s="121" t="s">
        <v>11766</v>
      </c>
      <c r="K3874" s="123" t="s">
        <v>11419</v>
      </c>
      <c r="L3874" s="121" t="s">
        <v>11420</v>
      </c>
      <c r="M3874" s="147"/>
    </row>
    <row r="3875">
      <c r="A3875" s="119">
        <v>2513.0</v>
      </c>
      <c r="B3875" s="120" t="s">
        <v>1685</v>
      </c>
      <c r="C3875" s="120" t="s">
        <v>435</v>
      </c>
      <c r="D3875" s="120"/>
      <c r="E3875" s="120" t="s">
        <v>1619</v>
      </c>
      <c r="F3875" s="121"/>
      <c r="G3875" s="121" t="s">
        <v>11763</v>
      </c>
      <c r="H3875" s="121" t="s">
        <v>11764</v>
      </c>
      <c r="I3875" s="121" t="s">
        <v>1588</v>
      </c>
      <c r="J3875" s="121" t="s">
        <v>11767</v>
      </c>
      <c r="K3875" s="123" t="s">
        <v>11422</v>
      </c>
      <c r="L3875" s="121" t="s">
        <v>11423</v>
      </c>
      <c r="M3875" s="147"/>
    </row>
    <row r="3876">
      <c r="A3876" s="119">
        <v>2563.0</v>
      </c>
      <c r="B3876" s="120" t="s">
        <v>1685</v>
      </c>
      <c r="C3876" s="120" t="s">
        <v>435</v>
      </c>
      <c r="D3876" s="120"/>
      <c r="E3876" s="120" t="s">
        <v>1619</v>
      </c>
      <c r="F3876" s="121"/>
      <c r="G3876" s="121" t="s">
        <v>11763</v>
      </c>
      <c r="H3876" s="121" t="s">
        <v>11768</v>
      </c>
      <c r="I3876" s="121" t="s">
        <v>1588</v>
      </c>
      <c r="J3876" s="121" t="s">
        <v>11769</v>
      </c>
      <c r="K3876" s="123" t="s">
        <v>11526</v>
      </c>
      <c r="L3876" s="121" t="s">
        <v>11527</v>
      </c>
      <c r="M3876" s="147"/>
    </row>
    <row r="3877">
      <c r="A3877" s="119">
        <v>2594.0</v>
      </c>
      <c r="B3877" s="120" t="s">
        <v>1685</v>
      </c>
      <c r="C3877" s="120" t="s">
        <v>435</v>
      </c>
      <c r="D3877" s="120"/>
      <c r="E3877" s="120" t="s">
        <v>1619</v>
      </c>
      <c r="F3877" s="121"/>
      <c r="G3877" s="121" t="s">
        <v>11763</v>
      </c>
      <c r="H3877" s="121" t="s">
        <v>11764</v>
      </c>
      <c r="I3877" s="121" t="s">
        <v>1588</v>
      </c>
      <c r="J3877" s="121" t="s">
        <v>11770</v>
      </c>
      <c r="K3877" s="123" t="s">
        <v>11425</v>
      </c>
      <c r="L3877" s="121" t="s">
        <v>11426</v>
      </c>
      <c r="M3877" s="147"/>
    </row>
    <row r="3878">
      <c r="A3878" s="119">
        <v>2625.0</v>
      </c>
      <c r="B3878" s="120" t="s">
        <v>1685</v>
      </c>
      <c r="C3878" s="120" t="s">
        <v>435</v>
      </c>
      <c r="D3878" s="120"/>
      <c r="E3878" s="120" t="s">
        <v>1619</v>
      </c>
      <c r="F3878" s="121"/>
      <c r="G3878" s="121" t="s">
        <v>11763</v>
      </c>
      <c r="H3878" s="121" t="s">
        <v>11764</v>
      </c>
      <c r="I3878" s="121" t="s">
        <v>1588</v>
      </c>
      <c r="J3878" s="121" t="s">
        <v>11771</v>
      </c>
      <c r="K3878" s="123" t="s">
        <v>11661</v>
      </c>
      <c r="L3878" s="121" t="s">
        <v>11662</v>
      </c>
      <c r="M3878" s="147"/>
    </row>
    <row r="3879">
      <c r="A3879" s="119">
        <v>2641.0</v>
      </c>
      <c r="B3879" s="120" t="s">
        <v>1685</v>
      </c>
      <c r="C3879" s="120" t="s">
        <v>435</v>
      </c>
      <c r="D3879" s="120"/>
      <c r="E3879" s="120" t="s">
        <v>1619</v>
      </c>
      <c r="F3879" s="121"/>
      <c r="G3879" s="121" t="s">
        <v>11763</v>
      </c>
      <c r="H3879" s="121" t="s">
        <v>11764</v>
      </c>
      <c r="I3879" s="121" t="s">
        <v>1588</v>
      </c>
      <c r="J3879" s="121" t="s">
        <v>11772</v>
      </c>
      <c r="K3879" s="123" t="s">
        <v>11428</v>
      </c>
      <c r="L3879" s="121" t="s">
        <v>11429</v>
      </c>
      <c r="M3879" s="147"/>
    </row>
    <row r="3880">
      <c r="A3880" s="119">
        <v>2672.0</v>
      </c>
      <c r="B3880" s="120" t="s">
        <v>1685</v>
      </c>
      <c r="C3880" s="120" t="s">
        <v>435</v>
      </c>
      <c r="D3880" s="120"/>
      <c r="E3880" s="120" t="s">
        <v>1619</v>
      </c>
      <c r="F3880" s="121"/>
      <c r="G3880" s="121" t="s">
        <v>11763</v>
      </c>
      <c r="H3880" s="121" t="s">
        <v>11768</v>
      </c>
      <c r="I3880" s="121" t="s">
        <v>1588</v>
      </c>
      <c r="J3880" s="121" t="s">
        <v>11773</v>
      </c>
      <c r="K3880" s="123" t="s">
        <v>11529</v>
      </c>
      <c r="L3880" s="121" t="s">
        <v>11530</v>
      </c>
      <c r="M3880" s="147"/>
    </row>
    <row r="3881">
      <c r="A3881" s="126">
        <v>2747.0</v>
      </c>
      <c r="B3881" s="127" t="s">
        <v>1711</v>
      </c>
      <c r="C3881" s="127" t="s">
        <v>435</v>
      </c>
      <c r="D3881" s="127"/>
      <c r="E3881" s="127" t="s">
        <v>1619</v>
      </c>
      <c r="F3881" s="128"/>
      <c r="G3881" s="128" t="s">
        <v>11763</v>
      </c>
      <c r="H3881" s="128" t="s">
        <v>11768</v>
      </c>
      <c r="I3881" s="128" t="s">
        <v>1588</v>
      </c>
      <c r="J3881" s="128" t="s">
        <v>11774</v>
      </c>
      <c r="K3881" s="130" t="s">
        <v>11532</v>
      </c>
      <c r="L3881" s="128" t="s">
        <v>11533</v>
      </c>
      <c r="M3881" s="145"/>
    </row>
    <row r="3882">
      <c r="A3882" s="126">
        <v>2778.0</v>
      </c>
      <c r="B3882" s="127" t="s">
        <v>1711</v>
      </c>
      <c r="C3882" s="127" t="s">
        <v>435</v>
      </c>
      <c r="D3882" s="127"/>
      <c r="E3882" s="127" t="s">
        <v>1619</v>
      </c>
      <c r="F3882" s="128"/>
      <c r="G3882" s="128" t="s">
        <v>11763</v>
      </c>
      <c r="H3882" s="128" t="s">
        <v>11768</v>
      </c>
      <c r="I3882" s="128" t="s">
        <v>1588</v>
      </c>
      <c r="J3882" s="128" t="s">
        <v>11775</v>
      </c>
      <c r="K3882" s="130" t="s">
        <v>11535</v>
      </c>
      <c r="L3882" s="128" t="s">
        <v>11536</v>
      </c>
      <c r="M3882" s="145"/>
    </row>
    <row r="3883">
      <c r="A3883" s="126">
        <v>2809.0</v>
      </c>
      <c r="B3883" s="127" t="s">
        <v>1711</v>
      </c>
      <c r="C3883" s="127" t="s">
        <v>435</v>
      </c>
      <c r="D3883" s="127"/>
      <c r="E3883" s="127" t="s">
        <v>1619</v>
      </c>
      <c r="F3883" s="128"/>
      <c r="G3883" s="128" t="s">
        <v>11763</v>
      </c>
      <c r="H3883" s="128" t="s">
        <v>11768</v>
      </c>
      <c r="I3883" s="128" t="s">
        <v>1588</v>
      </c>
      <c r="J3883" s="128" t="s">
        <v>11776</v>
      </c>
      <c r="K3883" s="130" t="s">
        <v>11538</v>
      </c>
      <c r="L3883" s="128" t="s">
        <v>11539</v>
      </c>
      <c r="M3883" s="145"/>
    </row>
    <row r="3884">
      <c r="A3884" s="119">
        <v>2688.0</v>
      </c>
      <c r="B3884" s="120" t="s">
        <v>1685</v>
      </c>
      <c r="C3884" s="120" t="s">
        <v>435</v>
      </c>
      <c r="D3884" s="120"/>
      <c r="E3884" s="120" t="s">
        <v>1619</v>
      </c>
      <c r="F3884" s="121"/>
      <c r="G3884" s="121" t="s">
        <v>11777</v>
      </c>
      <c r="H3884" s="121" t="s">
        <v>11778</v>
      </c>
      <c r="I3884" s="121" t="s">
        <v>1588</v>
      </c>
      <c r="J3884" s="121" t="s">
        <v>11779</v>
      </c>
      <c r="K3884" s="123" t="s">
        <v>11305</v>
      </c>
      <c r="L3884" s="121" t="s">
        <v>11306</v>
      </c>
      <c r="M3884" s="147"/>
    </row>
    <row r="3885">
      <c r="A3885" s="126">
        <v>2825.0</v>
      </c>
      <c r="B3885" s="127" t="s">
        <v>1711</v>
      </c>
      <c r="C3885" s="127" t="s">
        <v>435</v>
      </c>
      <c r="D3885" s="127"/>
      <c r="E3885" s="127" t="s">
        <v>1619</v>
      </c>
      <c r="F3885" s="128"/>
      <c r="G3885" s="128" t="s">
        <v>11777</v>
      </c>
      <c r="H3885" s="128" t="s">
        <v>11778</v>
      </c>
      <c r="I3885" s="128" t="s">
        <v>1588</v>
      </c>
      <c r="J3885" s="128" t="s">
        <v>11780</v>
      </c>
      <c r="K3885" s="130" t="s">
        <v>11308</v>
      </c>
      <c r="L3885" s="128" t="s">
        <v>11309</v>
      </c>
      <c r="M3885" s="145"/>
    </row>
    <row r="3886">
      <c r="A3886" s="126">
        <v>2910.0</v>
      </c>
      <c r="B3886" s="127" t="s">
        <v>1711</v>
      </c>
      <c r="C3886" s="127" t="s">
        <v>435</v>
      </c>
      <c r="D3886" s="127"/>
      <c r="E3886" s="127" t="s">
        <v>1619</v>
      </c>
      <c r="F3886" s="128"/>
      <c r="G3886" s="128" t="s">
        <v>11781</v>
      </c>
      <c r="H3886" s="128" t="s">
        <v>11778</v>
      </c>
      <c r="I3886" s="128" t="s">
        <v>1588</v>
      </c>
      <c r="J3886" s="128" t="s">
        <v>11782</v>
      </c>
      <c r="K3886" s="130" t="s">
        <v>11311</v>
      </c>
      <c r="L3886" s="128" t="s">
        <v>11312</v>
      </c>
      <c r="M3886" s="145"/>
    </row>
    <row r="3887">
      <c r="A3887" s="119">
        <v>2557.0</v>
      </c>
      <c r="B3887" s="120" t="s">
        <v>1685</v>
      </c>
      <c r="C3887" s="120" t="s">
        <v>435</v>
      </c>
      <c r="D3887" s="120"/>
      <c r="E3887" s="120" t="s">
        <v>1619</v>
      </c>
      <c r="F3887" s="121"/>
      <c r="G3887" s="121" t="s">
        <v>11783</v>
      </c>
      <c r="H3887" s="121" t="s">
        <v>11784</v>
      </c>
      <c r="I3887" s="121" t="s">
        <v>1588</v>
      </c>
      <c r="J3887" s="121" t="s">
        <v>11785</v>
      </c>
      <c r="K3887" s="123" t="s">
        <v>11526</v>
      </c>
      <c r="L3887" s="121" t="s">
        <v>11527</v>
      </c>
      <c r="M3887" s="147"/>
    </row>
    <row r="3888">
      <c r="A3888" s="119">
        <v>2666.0</v>
      </c>
      <c r="B3888" s="120" t="s">
        <v>1685</v>
      </c>
      <c r="C3888" s="120" t="s">
        <v>435</v>
      </c>
      <c r="D3888" s="120"/>
      <c r="E3888" s="120" t="s">
        <v>1619</v>
      </c>
      <c r="F3888" s="121"/>
      <c r="G3888" s="121" t="s">
        <v>11783</v>
      </c>
      <c r="H3888" s="121" t="s">
        <v>11784</v>
      </c>
      <c r="I3888" s="121" t="s">
        <v>1588</v>
      </c>
      <c r="J3888" s="121" t="s">
        <v>11786</v>
      </c>
      <c r="K3888" s="123" t="s">
        <v>11529</v>
      </c>
      <c r="L3888" s="121" t="s">
        <v>11530</v>
      </c>
      <c r="M3888" s="147"/>
    </row>
    <row r="3889">
      <c r="A3889" s="126">
        <v>2741.0</v>
      </c>
      <c r="B3889" s="127" t="s">
        <v>1711</v>
      </c>
      <c r="C3889" s="127" t="s">
        <v>435</v>
      </c>
      <c r="D3889" s="127"/>
      <c r="E3889" s="127" t="s">
        <v>1619</v>
      </c>
      <c r="F3889" s="128"/>
      <c r="G3889" s="128" t="s">
        <v>11783</v>
      </c>
      <c r="H3889" s="128" t="s">
        <v>11784</v>
      </c>
      <c r="I3889" s="128" t="s">
        <v>1588</v>
      </c>
      <c r="J3889" s="128" t="s">
        <v>11787</v>
      </c>
      <c r="K3889" s="130" t="s">
        <v>11532</v>
      </c>
      <c r="L3889" s="128" t="s">
        <v>11533</v>
      </c>
      <c r="M3889" s="145"/>
    </row>
    <row r="3890">
      <c r="A3890" s="126">
        <v>2772.0</v>
      </c>
      <c r="B3890" s="127" t="s">
        <v>1711</v>
      </c>
      <c r="C3890" s="127" t="s">
        <v>435</v>
      </c>
      <c r="D3890" s="127"/>
      <c r="E3890" s="127" t="s">
        <v>1619</v>
      </c>
      <c r="F3890" s="128"/>
      <c r="G3890" s="128" t="s">
        <v>11783</v>
      </c>
      <c r="H3890" s="128" t="s">
        <v>11784</v>
      </c>
      <c r="I3890" s="128" t="s">
        <v>1588</v>
      </c>
      <c r="J3890" s="128" t="s">
        <v>11788</v>
      </c>
      <c r="K3890" s="130" t="s">
        <v>11535</v>
      </c>
      <c r="L3890" s="128" t="s">
        <v>11536</v>
      </c>
      <c r="M3890" s="145"/>
    </row>
    <row r="3891">
      <c r="A3891" s="119">
        <v>2700.0</v>
      </c>
      <c r="B3891" s="120" t="s">
        <v>1685</v>
      </c>
      <c r="C3891" s="120" t="s">
        <v>435</v>
      </c>
      <c r="D3891" s="120"/>
      <c r="E3891" s="120" t="s">
        <v>1619</v>
      </c>
      <c r="F3891" s="121"/>
      <c r="G3891" s="121" t="s">
        <v>11783</v>
      </c>
      <c r="H3891" s="121" t="s">
        <v>11789</v>
      </c>
      <c r="I3891" s="121" t="s">
        <v>1588</v>
      </c>
      <c r="J3891" s="121" t="s">
        <v>11790</v>
      </c>
      <c r="K3891" s="123" t="s">
        <v>11305</v>
      </c>
      <c r="L3891" s="121" t="s">
        <v>11306</v>
      </c>
      <c r="M3891" s="147"/>
    </row>
    <row r="3892">
      <c r="A3892" s="126">
        <v>2837.0</v>
      </c>
      <c r="B3892" s="127" t="s">
        <v>1711</v>
      </c>
      <c r="C3892" s="127" t="s">
        <v>435</v>
      </c>
      <c r="D3892" s="127"/>
      <c r="E3892" s="127" t="s">
        <v>1619</v>
      </c>
      <c r="F3892" s="128"/>
      <c r="G3892" s="128" t="s">
        <v>11783</v>
      </c>
      <c r="H3892" s="128" t="s">
        <v>11789</v>
      </c>
      <c r="I3892" s="128" t="s">
        <v>1588</v>
      </c>
      <c r="J3892" s="128" t="s">
        <v>11791</v>
      </c>
      <c r="K3892" s="130" t="s">
        <v>11308</v>
      </c>
      <c r="L3892" s="128" t="s">
        <v>11309</v>
      </c>
      <c r="M3892" s="145"/>
    </row>
    <row r="3893">
      <c r="A3893" s="126">
        <v>2904.0</v>
      </c>
      <c r="B3893" s="127" t="s">
        <v>1711</v>
      </c>
      <c r="C3893" s="127" t="s">
        <v>435</v>
      </c>
      <c r="D3893" s="127"/>
      <c r="E3893" s="127" t="s">
        <v>1619</v>
      </c>
      <c r="F3893" s="128"/>
      <c r="G3893" s="128" t="s">
        <v>11792</v>
      </c>
      <c r="H3893" s="128" t="s">
        <v>11789</v>
      </c>
      <c r="I3893" s="128" t="s">
        <v>1588</v>
      </c>
      <c r="J3893" s="128" t="s">
        <v>11793</v>
      </c>
      <c r="K3893" s="130" t="s">
        <v>11311</v>
      </c>
      <c r="L3893" s="128" t="s">
        <v>11312</v>
      </c>
      <c r="M3893" s="145"/>
    </row>
    <row r="3894">
      <c r="A3894" s="119">
        <v>2446.0</v>
      </c>
      <c r="B3894" s="120" t="s">
        <v>1685</v>
      </c>
      <c r="C3894" s="120" t="s">
        <v>435</v>
      </c>
      <c r="D3894" s="120"/>
      <c r="E3894" s="120" t="s">
        <v>1619</v>
      </c>
      <c r="F3894" s="121"/>
      <c r="G3894" s="121" t="s">
        <v>11783</v>
      </c>
      <c r="H3894" s="121" t="s">
        <v>11794</v>
      </c>
      <c r="I3894" s="121" t="s">
        <v>1588</v>
      </c>
      <c r="J3894" s="121" t="s">
        <v>11795</v>
      </c>
      <c r="K3894" s="123" t="s">
        <v>11416</v>
      </c>
      <c r="L3894" s="121" t="s">
        <v>11417</v>
      </c>
      <c r="M3894" s="147"/>
    </row>
    <row r="3895">
      <c r="A3895" s="119">
        <v>2477.0</v>
      </c>
      <c r="B3895" s="120" t="s">
        <v>1685</v>
      </c>
      <c r="C3895" s="120" t="s">
        <v>435</v>
      </c>
      <c r="D3895" s="120"/>
      <c r="E3895" s="120" t="s">
        <v>1619</v>
      </c>
      <c r="F3895" s="121"/>
      <c r="G3895" s="121" t="s">
        <v>11783</v>
      </c>
      <c r="H3895" s="121" t="s">
        <v>11794</v>
      </c>
      <c r="I3895" s="121" t="s">
        <v>1588</v>
      </c>
      <c r="J3895" s="121" t="s">
        <v>11796</v>
      </c>
      <c r="K3895" s="123" t="s">
        <v>11419</v>
      </c>
      <c r="L3895" s="121" t="s">
        <v>11420</v>
      </c>
      <c r="M3895" s="147"/>
    </row>
    <row r="3896">
      <c r="A3896" s="119">
        <v>2507.0</v>
      </c>
      <c r="B3896" s="120" t="s">
        <v>1685</v>
      </c>
      <c r="C3896" s="120" t="s">
        <v>435</v>
      </c>
      <c r="D3896" s="120"/>
      <c r="E3896" s="120" t="s">
        <v>1619</v>
      </c>
      <c r="F3896" s="121"/>
      <c r="G3896" s="121" t="s">
        <v>11783</v>
      </c>
      <c r="H3896" s="121" t="s">
        <v>11794</v>
      </c>
      <c r="I3896" s="121" t="s">
        <v>1588</v>
      </c>
      <c r="J3896" s="121" t="s">
        <v>11797</v>
      </c>
      <c r="K3896" s="123" t="s">
        <v>11422</v>
      </c>
      <c r="L3896" s="121" t="s">
        <v>11423</v>
      </c>
      <c r="M3896" s="147"/>
    </row>
    <row r="3897">
      <c r="A3897" s="119">
        <v>2588.0</v>
      </c>
      <c r="B3897" s="120" t="s">
        <v>1685</v>
      </c>
      <c r="C3897" s="120" t="s">
        <v>435</v>
      </c>
      <c r="D3897" s="120"/>
      <c r="E3897" s="120" t="s">
        <v>1619</v>
      </c>
      <c r="F3897" s="121"/>
      <c r="G3897" s="121" t="s">
        <v>11783</v>
      </c>
      <c r="H3897" s="121" t="s">
        <v>11794</v>
      </c>
      <c r="I3897" s="121" t="s">
        <v>1588</v>
      </c>
      <c r="J3897" s="121" t="s">
        <v>11798</v>
      </c>
      <c r="K3897" s="123" t="s">
        <v>11425</v>
      </c>
      <c r="L3897" s="121" t="s">
        <v>11426</v>
      </c>
      <c r="M3897" s="147"/>
    </row>
    <row r="3898">
      <c r="A3898" s="119">
        <v>2619.0</v>
      </c>
      <c r="B3898" s="120" t="s">
        <v>1685</v>
      </c>
      <c r="C3898" s="120" t="s">
        <v>435</v>
      </c>
      <c r="D3898" s="120"/>
      <c r="E3898" s="120" t="s">
        <v>1619</v>
      </c>
      <c r="F3898" s="121"/>
      <c r="G3898" s="121" t="s">
        <v>11783</v>
      </c>
      <c r="H3898" s="121" t="s">
        <v>11794</v>
      </c>
      <c r="I3898" s="121" t="s">
        <v>1588</v>
      </c>
      <c r="J3898" s="121" t="s">
        <v>11799</v>
      </c>
      <c r="K3898" s="123" t="s">
        <v>11661</v>
      </c>
      <c r="L3898" s="121" t="s">
        <v>11662</v>
      </c>
      <c r="M3898" s="147"/>
    </row>
    <row r="3899">
      <c r="A3899" s="119">
        <v>2635.0</v>
      </c>
      <c r="B3899" s="120" t="s">
        <v>1685</v>
      </c>
      <c r="C3899" s="120" t="s">
        <v>435</v>
      </c>
      <c r="D3899" s="120"/>
      <c r="E3899" s="120" t="s">
        <v>1619</v>
      </c>
      <c r="F3899" s="121"/>
      <c r="G3899" s="121" t="s">
        <v>11783</v>
      </c>
      <c r="H3899" s="121" t="s">
        <v>11794</v>
      </c>
      <c r="I3899" s="121" t="s">
        <v>1588</v>
      </c>
      <c r="J3899" s="121" t="s">
        <v>11800</v>
      </c>
      <c r="K3899" s="123" t="s">
        <v>11428</v>
      </c>
      <c r="L3899" s="121" t="s">
        <v>11429</v>
      </c>
      <c r="M3899" s="147"/>
    </row>
    <row r="3900">
      <c r="A3900" s="126">
        <v>2803.0</v>
      </c>
      <c r="B3900" s="127" t="s">
        <v>1711</v>
      </c>
      <c r="C3900" s="127" t="s">
        <v>435</v>
      </c>
      <c r="D3900" s="127"/>
      <c r="E3900" s="127" t="s">
        <v>1619</v>
      </c>
      <c r="F3900" s="128"/>
      <c r="G3900" s="128" t="s">
        <v>11783</v>
      </c>
      <c r="H3900" s="128" t="s">
        <v>11794</v>
      </c>
      <c r="I3900" s="128" t="s">
        <v>1588</v>
      </c>
      <c r="J3900" s="128" t="s">
        <v>11801</v>
      </c>
      <c r="K3900" s="130" t="s">
        <v>11538</v>
      </c>
      <c r="L3900" s="128" t="s">
        <v>11539</v>
      </c>
      <c r="M3900" s="145"/>
    </row>
    <row r="3901">
      <c r="A3901" s="126">
        <v>2871.0</v>
      </c>
      <c r="B3901" s="127" t="s">
        <v>1711</v>
      </c>
      <c r="C3901" s="127" t="s">
        <v>435</v>
      </c>
      <c r="D3901" s="127"/>
      <c r="E3901" s="127" t="s">
        <v>1619</v>
      </c>
      <c r="F3901" s="128"/>
      <c r="G3901" s="128" t="s">
        <v>11783</v>
      </c>
      <c r="H3901" s="128" t="s">
        <v>11794</v>
      </c>
      <c r="I3901" s="128" t="s">
        <v>1588</v>
      </c>
      <c r="J3901" s="128" t="s">
        <v>11802</v>
      </c>
      <c r="K3901" s="130" t="s">
        <v>11301</v>
      </c>
      <c r="L3901" s="128" t="s">
        <v>11302</v>
      </c>
      <c r="M3901" s="145"/>
    </row>
    <row r="3902">
      <c r="A3902" s="119">
        <v>2558.0</v>
      </c>
      <c r="B3902" s="120" t="s">
        <v>1685</v>
      </c>
      <c r="C3902" s="120" t="s">
        <v>435</v>
      </c>
      <c r="D3902" s="120"/>
      <c r="E3902" s="120" t="s">
        <v>1619</v>
      </c>
      <c r="F3902" s="121"/>
      <c r="G3902" s="121" t="s">
        <v>11803</v>
      </c>
      <c r="H3902" s="121" t="s">
        <v>11804</v>
      </c>
      <c r="I3902" s="121" t="s">
        <v>1588</v>
      </c>
      <c r="J3902" s="121" t="s">
        <v>11805</v>
      </c>
      <c r="K3902" s="123" t="s">
        <v>11526</v>
      </c>
      <c r="L3902" s="121" t="s">
        <v>11527</v>
      </c>
      <c r="M3902" s="147"/>
    </row>
    <row r="3903">
      <c r="A3903" s="119">
        <v>2667.0</v>
      </c>
      <c r="B3903" s="120" t="s">
        <v>1685</v>
      </c>
      <c r="C3903" s="120" t="s">
        <v>435</v>
      </c>
      <c r="D3903" s="120"/>
      <c r="E3903" s="120" t="s">
        <v>1619</v>
      </c>
      <c r="F3903" s="121"/>
      <c r="G3903" s="121" t="s">
        <v>11803</v>
      </c>
      <c r="H3903" s="121" t="s">
        <v>11804</v>
      </c>
      <c r="I3903" s="121" t="s">
        <v>1588</v>
      </c>
      <c r="J3903" s="121" t="s">
        <v>11806</v>
      </c>
      <c r="K3903" s="123" t="s">
        <v>11529</v>
      </c>
      <c r="L3903" s="121" t="s">
        <v>11530</v>
      </c>
      <c r="M3903" s="147"/>
    </row>
    <row r="3904">
      <c r="A3904" s="126">
        <v>2742.0</v>
      </c>
      <c r="B3904" s="127" t="s">
        <v>1711</v>
      </c>
      <c r="C3904" s="127" t="s">
        <v>435</v>
      </c>
      <c r="D3904" s="127"/>
      <c r="E3904" s="127" t="s">
        <v>1619</v>
      </c>
      <c r="F3904" s="128"/>
      <c r="G3904" s="128" t="s">
        <v>11803</v>
      </c>
      <c r="H3904" s="128" t="s">
        <v>11804</v>
      </c>
      <c r="I3904" s="128" t="s">
        <v>1588</v>
      </c>
      <c r="J3904" s="128" t="s">
        <v>11807</v>
      </c>
      <c r="K3904" s="130" t="s">
        <v>11532</v>
      </c>
      <c r="L3904" s="128" t="s">
        <v>11533</v>
      </c>
      <c r="M3904" s="145"/>
    </row>
    <row r="3905">
      <c r="A3905" s="126">
        <v>2773.0</v>
      </c>
      <c r="B3905" s="127" t="s">
        <v>1711</v>
      </c>
      <c r="C3905" s="127" t="s">
        <v>435</v>
      </c>
      <c r="D3905" s="127"/>
      <c r="E3905" s="127" t="s">
        <v>1619</v>
      </c>
      <c r="F3905" s="128"/>
      <c r="G3905" s="128" t="s">
        <v>11803</v>
      </c>
      <c r="H3905" s="128" t="s">
        <v>11804</v>
      </c>
      <c r="I3905" s="128" t="s">
        <v>1588</v>
      </c>
      <c r="J3905" s="128" t="s">
        <v>11808</v>
      </c>
      <c r="K3905" s="130" t="s">
        <v>11535</v>
      </c>
      <c r="L3905" s="128" t="s">
        <v>11536</v>
      </c>
      <c r="M3905" s="145"/>
    </row>
    <row r="3906">
      <c r="A3906" s="119">
        <v>2447.0</v>
      </c>
      <c r="B3906" s="120" t="s">
        <v>1685</v>
      </c>
      <c r="C3906" s="120" t="s">
        <v>435</v>
      </c>
      <c r="D3906" s="120"/>
      <c r="E3906" s="120" t="s">
        <v>1619</v>
      </c>
      <c r="F3906" s="121"/>
      <c r="G3906" s="121" t="s">
        <v>11803</v>
      </c>
      <c r="H3906" s="121" t="s">
        <v>11809</v>
      </c>
      <c r="I3906" s="121" t="s">
        <v>1588</v>
      </c>
      <c r="J3906" s="121" t="s">
        <v>11810</v>
      </c>
      <c r="K3906" s="123" t="s">
        <v>11416</v>
      </c>
      <c r="L3906" s="121" t="s">
        <v>11417</v>
      </c>
      <c r="M3906" s="147"/>
    </row>
    <row r="3907">
      <c r="A3907" s="119">
        <v>2478.0</v>
      </c>
      <c r="B3907" s="120" t="s">
        <v>1685</v>
      </c>
      <c r="C3907" s="120" t="s">
        <v>435</v>
      </c>
      <c r="D3907" s="120"/>
      <c r="E3907" s="120" t="s">
        <v>1619</v>
      </c>
      <c r="F3907" s="121"/>
      <c r="G3907" s="121" t="s">
        <v>11803</v>
      </c>
      <c r="H3907" s="121" t="s">
        <v>11809</v>
      </c>
      <c r="I3907" s="121" t="s">
        <v>1588</v>
      </c>
      <c r="J3907" s="121" t="s">
        <v>11811</v>
      </c>
      <c r="K3907" s="123" t="s">
        <v>11419</v>
      </c>
      <c r="L3907" s="121" t="s">
        <v>11420</v>
      </c>
      <c r="M3907" s="147"/>
    </row>
    <row r="3908">
      <c r="A3908" s="119">
        <v>2508.0</v>
      </c>
      <c r="B3908" s="120" t="s">
        <v>1685</v>
      </c>
      <c r="C3908" s="120" t="s">
        <v>435</v>
      </c>
      <c r="D3908" s="120"/>
      <c r="E3908" s="120" t="s">
        <v>1619</v>
      </c>
      <c r="F3908" s="121"/>
      <c r="G3908" s="121" t="s">
        <v>11803</v>
      </c>
      <c r="H3908" s="121" t="s">
        <v>11809</v>
      </c>
      <c r="I3908" s="121" t="s">
        <v>1588</v>
      </c>
      <c r="J3908" s="121" t="s">
        <v>11812</v>
      </c>
      <c r="K3908" s="123" t="s">
        <v>11422</v>
      </c>
      <c r="L3908" s="121" t="s">
        <v>11423</v>
      </c>
      <c r="M3908" s="147"/>
    </row>
    <row r="3909">
      <c r="A3909" s="119">
        <v>2589.0</v>
      </c>
      <c r="B3909" s="120" t="s">
        <v>1685</v>
      </c>
      <c r="C3909" s="120" t="s">
        <v>435</v>
      </c>
      <c r="D3909" s="120"/>
      <c r="E3909" s="120" t="s">
        <v>1619</v>
      </c>
      <c r="F3909" s="121"/>
      <c r="G3909" s="121" t="s">
        <v>11803</v>
      </c>
      <c r="H3909" s="121" t="s">
        <v>11809</v>
      </c>
      <c r="I3909" s="121" t="s">
        <v>1588</v>
      </c>
      <c r="J3909" s="121" t="s">
        <v>11813</v>
      </c>
      <c r="K3909" s="123" t="s">
        <v>11425</v>
      </c>
      <c r="L3909" s="121" t="s">
        <v>11426</v>
      </c>
      <c r="M3909" s="147"/>
    </row>
    <row r="3910">
      <c r="A3910" s="119">
        <v>2620.0</v>
      </c>
      <c r="B3910" s="120" t="s">
        <v>1685</v>
      </c>
      <c r="C3910" s="120" t="s">
        <v>435</v>
      </c>
      <c r="D3910" s="120"/>
      <c r="E3910" s="120" t="s">
        <v>1619</v>
      </c>
      <c r="F3910" s="121"/>
      <c r="G3910" s="121" t="s">
        <v>11803</v>
      </c>
      <c r="H3910" s="121" t="s">
        <v>11809</v>
      </c>
      <c r="I3910" s="121" t="s">
        <v>1588</v>
      </c>
      <c r="J3910" s="121" t="s">
        <v>11814</v>
      </c>
      <c r="K3910" s="123" t="s">
        <v>11661</v>
      </c>
      <c r="L3910" s="121" t="s">
        <v>11662</v>
      </c>
      <c r="M3910" s="147"/>
    </row>
    <row r="3911">
      <c r="A3911" s="119">
        <v>2636.0</v>
      </c>
      <c r="B3911" s="120" t="s">
        <v>1685</v>
      </c>
      <c r="C3911" s="120" t="s">
        <v>435</v>
      </c>
      <c r="D3911" s="120"/>
      <c r="E3911" s="120" t="s">
        <v>1619</v>
      </c>
      <c r="F3911" s="121"/>
      <c r="G3911" s="121" t="s">
        <v>11803</v>
      </c>
      <c r="H3911" s="121" t="s">
        <v>11809</v>
      </c>
      <c r="I3911" s="121" t="s">
        <v>1588</v>
      </c>
      <c r="J3911" s="121" t="s">
        <v>11815</v>
      </c>
      <c r="K3911" s="123" t="s">
        <v>11428</v>
      </c>
      <c r="L3911" s="121" t="s">
        <v>11429</v>
      </c>
      <c r="M3911" s="147"/>
    </row>
    <row r="3912">
      <c r="A3912" s="126">
        <v>2804.0</v>
      </c>
      <c r="B3912" s="127" t="s">
        <v>1711</v>
      </c>
      <c r="C3912" s="127" t="s">
        <v>435</v>
      </c>
      <c r="D3912" s="127"/>
      <c r="E3912" s="127" t="s">
        <v>1619</v>
      </c>
      <c r="F3912" s="128"/>
      <c r="G3912" s="128" t="s">
        <v>11803</v>
      </c>
      <c r="H3912" s="128" t="s">
        <v>11809</v>
      </c>
      <c r="I3912" s="128" t="s">
        <v>1588</v>
      </c>
      <c r="J3912" s="128" t="s">
        <v>11816</v>
      </c>
      <c r="K3912" s="130" t="s">
        <v>11538</v>
      </c>
      <c r="L3912" s="128" t="s">
        <v>11539</v>
      </c>
      <c r="M3912" s="145"/>
    </row>
    <row r="3913">
      <c r="A3913" s="126">
        <v>2872.0</v>
      </c>
      <c r="B3913" s="127" t="s">
        <v>1711</v>
      </c>
      <c r="C3913" s="127" t="s">
        <v>435</v>
      </c>
      <c r="D3913" s="127"/>
      <c r="E3913" s="127" t="s">
        <v>1619</v>
      </c>
      <c r="F3913" s="128"/>
      <c r="G3913" s="128" t="s">
        <v>11803</v>
      </c>
      <c r="H3913" s="128" t="s">
        <v>11809</v>
      </c>
      <c r="I3913" s="128" t="s">
        <v>1588</v>
      </c>
      <c r="J3913" s="128" t="s">
        <v>11817</v>
      </c>
      <c r="K3913" s="130" t="s">
        <v>11301</v>
      </c>
      <c r="L3913" s="128" t="s">
        <v>11302</v>
      </c>
      <c r="M3913" s="145"/>
    </row>
    <row r="3914">
      <c r="A3914" s="119">
        <v>2556.0</v>
      </c>
      <c r="B3914" s="120" t="s">
        <v>1685</v>
      </c>
      <c r="C3914" s="120" t="s">
        <v>435</v>
      </c>
      <c r="D3914" s="120"/>
      <c r="E3914" s="120" t="s">
        <v>1619</v>
      </c>
      <c r="F3914" s="121"/>
      <c r="G3914" s="121" t="s">
        <v>11818</v>
      </c>
      <c r="H3914" s="121" t="s">
        <v>11819</v>
      </c>
      <c r="I3914" s="121" t="s">
        <v>1588</v>
      </c>
      <c r="J3914" s="121" t="s">
        <v>11820</v>
      </c>
      <c r="K3914" s="123" t="s">
        <v>11526</v>
      </c>
      <c r="L3914" s="121" t="s">
        <v>11527</v>
      </c>
      <c r="M3914" s="147"/>
    </row>
    <row r="3915">
      <c r="A3915" s="119">
        <v>2665.0</v>
      </c>
      <c r="B3915" s="120" t="s">
        <v>1685</v>
      </c>
      <c r="C3915" s="120" t="s">
        <v>435</v>
      </c>
      <c r="D3915" s="120"/>
      <c r="E3915" s="120" t="s">
        <v>1619</v>
      </c>
      <c r="F3915" s="121"/>
      <c r="G3915" s="121" t="s">
        <v>11818</v>
      </c>
      <c r="H3915" s="121" t="s">
        <v>11819</v>
      </c>
      <c r="I3915" s="121" t="s">
        <v>1588</v>
      </c>
      <c r="J3915" s="121" t="s">
        <v>11821</v>
      </c>
      <c r="K3915" s="123" t="s">
        <v>11529</v>
      </c>
      <c r="L3915" s="121" t="s">
        <v>11530</v>
      </c>
      <c r="M3915" s="147"/>
    </row>
    <row r="3916">
      <c r="A3916" s="126">
        <v>2740.0</v>
      </c>
      <c r="B3916" s="127" t="s">
        <v>1711</v>
      </c>
      <c r="C3916" s="127" t="s">
        <v>435</v>
      </c>
      <c r="D3916" s="127"/>
      <c r="E3916" s="127" t="s">
        <v>1619</v>
      </c>
      <c r="F3916" s="128"/>
      <c r="G3916" s="128" t="s">
        <v>11818</v>
      </c>
      <c r="H3916" s="128" t="s">
        <v>11819</v>
      </c>
      <c r="I3916" s="128" t="s">
        <v>1588</v>
      </c>
      <c r="J3916" s="128" t="s">
        <v>11822</v>
      </c>
      <c r="K3916" s="130" t="s">
        <v>11532</v>
      </c>
      <c r="L3916" s="128" t="s">
        <v>11533</v>
      </c>
      <c r="M3916" s="145"/>
    </row>
    <row r="3917">
      <c r="A3917" s="126">
        <v>2771.0</v>
      </c>
      <c r="B3917" s="127" t="s">
        <v>1711</v>
      </c>
      <c r="C3917" s="127" t="s">
        <v>435</v>
      </c>
      <c r="D3917" s="127"/>
      <c r="E3917" s="127" t="s">
        <v>1619</v>
      </c>
      <c r="F3917" s="128"/>
      <c r="G3917" s="128" t="s">
        <v>11818</v>
      </c>
      <c r="H3917" s="128" t="s">
        <v>11819</v>
      </c>
      <c r="I3917" s="128" t="s">
        <v>1588</v>
      </c>
      <c r="J3917" s="128" t="s">
        <v>11823</v>
      </c>
      <c r="K3917" s="130" t="s">
        <v>11535</v>
      </c>
      <c r="L3917" s="128" t="s">
        <v>11536</v>
      </c>
      <c r="M3917" s="145"/>
    </row>
    <row r="3918">
      <c r="A3918" s="119">
        <v>2445.0</v>
      </c>
      <c r="B3918" s="120" t="s">
        <v>1685</v>
      </c>
      <c r="C3918" s="120" t="s">
        <v>435</v>
      </c>
      <c r="D3918" s="120"/>
      <c r="E3918" s="120" t="s">
        <v>1619</v>
      </c>
      <c r="F3918" s="121"/>
      <c r="G3918" s="121" t="s">
        <v>11818</v>
      </c>
      <c r="H3918" s="121" t="s">
        <v>11824</v>
      </c>
      <c r="I3918" s="121" t="s">
        <v>1588</v>
      </c>
      <c r="J3918" s="121" t="s">
        <v>11825</v>
      </c>
      <c r="K3918" s="123" t="s">
        <v>11416</v>
      </c>
      <c r="L3918" s="121" t="s">
        <v>11417</v>
      </c>
      <c r="M3918" s="147"/>
    </row>
    <row r="3919">
      <c r="A3919" s="119">
        <v>2476.0</v>
      </c>
      <c r="B3919" s="120" t="s">
        <v>1685</v>
      </c>
      <c r="C3919" s="120" t="s">
        <v>435</v>
      </c>
      <c r="D3919" s="120"/>
      <c r="E3919" s="120" t="s">
        <v>1619</v>
      </c>
      <c r="F3919" s="121"/>
      <c r="G3919" s="121" t="s">
        <v>11818</v>
      </c>
      <c r="H3919" s="121" t="s">
        <v>11824</v>
      </c>
      <c r="I3919" s="121" t="s">
        <v>1588</v>
      </c>
      <c r="J3919" s="121" t="s">
        <v>11826</v>
      </c>
      <c r="K3919" s="123" t="s">
        <v>11419</v>
      </c>
      <c r="L3919" s="121" t="s">
        <v>11420</v>
      </c>
      <c r="M3919" s="147"/>
    </row>
    <row r="3920">
      <c r="A3920" s="119">
        <v>2506.0</v>
      </c>
      <c r="B3920" s="120" t="s">
        <v>1685</v>
      </c>
      <c r="C3920" s="120" t="s">
        <v>435</v>
      </c>
      <c r="D3920" s="120"/>
      <c r="E3920" s="120" t="s">
        <v>1619</v>
      </c>
      <c r="F3920" s="121"/>
      <c r="G3920" s="121" t="s">
        <v>11818</v>
      </c>
      <c r="H3920" s="121" t="s">
        <v>11824</v>
      </c>
      <c r="I3920" s="121" t="s">
        <v>1588</v>
      </c>
      <c r="J3920" s="121" t="s">
        <v>11827</v>
      </c>
      <c r="K3920" s="123" t="s">
        <v>11422</v>
      </c>
      <c r="L3920" s="121" t="s">
        <v>11423</v>
      </c>
      <c r="M3920" s="147"/>
    </row>
    <row r="3921">
      <c r="A3921" s="119">
        <v>2587.0</v>
      </c>
      <c r="B3921" s="120" t="s">
        <v>1685</v>
      </c>
      <c r="C3921" s="120" t="s">
        <v>435</v>
      </c>
      <c r="D3921" s="120"/>
      <c r="E3921" s="120" t="s">
        <v>1619</v>
      </c>
      <c r="F3921" s="121"/>
      <c r="G3921" s="121" t="s">
        <v>11818</v>
      </c>
      <c r="H3921" s="121" t="s">
        <v>11824</v>
      </c>
      <c r="I3921" s="121" t="s">
        <v>1588</v>
      </c>
      <c r="J3921" s="121" t="s">
        <v>11828</v>
      </c>
      <c r="K3921" s="123" t="s">
        <v>11425</v>
      </c>
      <c r="L3921" s="121" t="s">
        <v>11426</v>
      </c>
      <c r="M3921" s="147"/>
    </row>
    <row r="3922">
      <c r="A3922" s="119">
        <v>2618.0</v>
      </c>
      <c r="B3922" s="120" t="s">
        <v>1685</v>
      </c>
      <c r="C3922" s="120" t="s">
        <v>435</v>
      </c>
      <c r="D3922" s="120"/>
      <c r="E3922" s="120" t="s">
        <v>1619</v>
      </c>
      <c r="F3922" s="121"/>
      <c r="G3922" s="121" t="s">
        <v>11818</v>
      </c>
      <c r="H3922" s="121" t="s">
        <v>11824</v>
      </c>
      <c r="I3922" s="121" t="s">
        <v>1588</v>
      </c>
      <c r="J3922" s="121" t="s">
        <v>11829</v>
      </c>
      <c r="K3922" s="123" t="s">
        <v>11661</v>
      </c>
      <c r="L3922" s="121" t="s">
        <v>11662</v>
      </c>
      <c r="M3922" s="147"/>
    </row>
    <row r="3923">
      <c r="A3923" s="119">
        <v>2634.0</v>
      </c>
      <c r="B3923" s="120" t="s">
        <v>1685</v>
      </c>
      <c r="C3923" s="120" t="s">
        <v>435</v>
      </c>
      <c r="D3923" s="120"/>
      <c r="E3923" s="120" t="s">
        <v>1619</v>
      </c>
      <c r="F3923" s="121"/>
      <c r="G3923" s="121" t="s">
        <v>11818</v>
      </c>
      <c r="H3923" s="121" t="s">
        <v>11824</v>
      </c>
      <c r="I3923" s="121" t="s">
        <v>1588</v>
      </c>
      <c r="J3923" s="121" t="s">
        <v>11830</v>
      </c>
      <c r="K3923" s="123" t="s">
        <v>11428</v>
      </c>
      <c r="L3923" s="121" t="s">
        <v>11429</v>
      </c>
      <c r="M3923" s="147"/>
    </row>
    <row r="3924">
      <c r="A3924" s="126">
        <v>2802.0</v>
      </c>
      <c r="B3924" s="127" t="s">
        <v>1711</v>
      </c>
      <c r="C3924" s="127" t="s">
        <v>435</v>
      </c>
      <c r="D3924" s="127"/>
      <c r="E3924" s="127" t="s">
        <v>1619</v>
      </c>
      <c r="F3924" s="128"/>
      <c r="G3924" s="128" t="s">
        <v>11818</v>
      </c>
      <c r="H3924" s="128" t="s">
        <v>11824</v>
      </c>
      <c r="I3924" s="128" t="s">
        <v>1588</v>
      </c>
      <c r="J3924" s="128" t="s">
        <v>11831</v>
      </c>
      <c r="K3924" s="130" t="s">
        <v>11538</v>
      </c>
      <c r="L3924" s="128" t="s">
        <v>11539</v>
      </c>
      <c r="M3924" s="145"/>
    </row>
    <row r="3925">
      <c r="A3925" s="126">
        <v>2870.0</v>
      </c>
      <c r="B3925" s="127" t="s">
        <v>1711</v>
      </c>
      <c r="C3925" s="127" t="s">
        <v>435</v>
      </c>
      <c r="D3925" s="127"/>
      <c r="E3925" s="127" t="s">
        <v>1619</v>
      </c>
      <c r="F3925" s="128"/>
      <c r="G3925" s="128" t="s">
        <v>11818</v>
      </c>
      <c r="H3925" s="128" t="s">
        <v>11824</v>
      </c>
      <c r="I3925" s="128" t="s">
        <v>1588</v>
      </c>
      <c r="J3925" s="128" t="s">
        <v>11832</v>
      </c>
      <c r="K3925" s="130" t="s">
        <v>11301</v>
      </c>
      <c r="L3925" s="128" t="s">
        <v>11302</v>
      </c>
      <c r="M3925" s="145"/>
    </row>
    <row r="3926">
      <c r="A3926" s="119">
        <v>2555.0</v>
      </c>
      <c r="B3926" s="120" t="s">
        <v>1685</v>
      </c>
      <c r="C3926" s="120" t="s">
        <v>435</v>
      </c>
      <c r="D3926" s="120"/>
      <c r="E3926" s="120" t="s">
        <v>1619</v>
      </c>
      <c r="F3926" s="121"/>
      <c r="G3926" s="121" t="s">
        <v>11833</v>
      </c>
      <c r="H3926" s="121" t="s">
        <v>11834</v>
      </c>
      <c r="I3926" s="121" t="s">
        <v>1588</v>
      </c>
      <c r="J3926" s="121" t="s">
        <v>11835</v>
      </c>
      <c r="K3926" s="123" t="s">
        <v>11526</v>
      </c>
      <c r="L3926" s="121" t="s">
        <v>11527</v>
      </c>
      <c r="M3926" s="147"/>
    </row>
    <row r="3927">
      <c r="A3927" s="119">
        <v>2664.0</v>
      </c>
      <c r="B3927" s="120" t="s">
        <v>1685</v>
      </c>
      <c r="C3927" s="120" t="s">
        <v>435</v>
      </c>
      <c r="D3927" s="120"/>
      <c r="E3927" s="120" t="s">
        <v>1619</v>
      </c>
      <c r="F3927" s="121"/>
      <c r="G3927" s="121" t="s">
        <v>11833</v>
      </c>
      <c r="H3927" s="121" t="s">
        <v>11834</v>
      </c>
      <c r="I3927" s="121" t="s">
        <v>1588</v>
      </c>
      <c r="J3927" s="121" t="s">
        <v>11836</v>
      </c>
      <c r="K3927" s="123" t="s">
        <v>11529</v>
      </c>
      <c r="L3927" s="121" t="s">
        <v>11530</v>
      </c>
      <c r="M3927" s="147"/>
    </row>
    <row r="3928">
      <c r="A3928" s="126">
        <v>2739.0</v>
      </c>
      <c r="B3928" s="127" t="s">
        <v>1711</v>
      </c>
      <c r="C3928" s="127" t="s">
        <v>435</v>
      </c>
      <c r="D3928" s="127"/>
      <c r="E3928" s="127" t="s">
        <v>1619</v>
      </c>
      <c r="F3928" s="128"/>
      <c r="G3928" s="128" t="s">
        <v>11833</v>
      </c>
      <c r="H3928" s="128" t="s">
        <v>11834</v>
      </c>
      <c r="I3928" s="128" t="s">
        <v>1588</v>
      </c>
      <c r="J3928" s="128" t="s">
        <v>11837</v>
      </c>
      <c r="K3928" s="130" t="s">
        <v>11532</v>
      </c>
      <c r="L3928" s="128" t="s">
        <v>11533</v>
      </c>
      <c r="M3928" s="145"/>
    </row>
    <row r="3929">
      <c r="A3929" s="126">
        <v>2770.0</v>
      </c>
      <c r="B3929" s="127" t="s">
        <v>1711</v>
      </c>
      <c r="C3929" s="127" t="s">
        <v>435</v>
      </c>
      <c r="D3929" s="127"/>
      <c r="E3929" s="127" t="s">
        <v>1619</v>
      </c>
      <c r="F3929" s="128"/>
      <c r="G3929" s="128" t="s">
        <v>11833</v>
      </c>
      <c r="H3929" s="128" t="s">
        <v>11834</v>
      </c>
      <c r="I3929" s="128" t="s">
        <v>1588</v>
      </c>
      <c r="J3929" s="128" t="s">
        <v>11838</v>
      </c>
      <c r="K3929" s="130" t="s">
        <v>11535</v>
      </c>
      <c r="L3929" s="128" t="s">
        <v>11536</v>
      </c>
      <c r="M3929" s="145"/>
    </row>
    <row r="3930">
      <c r="A3930" s="119">
        <v>2444.0</v>
      </c>
      <c r="B3930" s="120" t="s">
        <v>1685</v>
      </c>
      <c r="C3930" s="120" t="s">
        <v>435</v>
      </c>
      <c r="D3930" s="120"/>
      <c r="E3930" s="120" t="s">
        <v>1619</v>
      </c>
      <c r="F3930" s="121"/>
      <c r="G3930" s="121" t="s">
        <v>11833</v>
      </c>
      <c r="H3930" s="121" t="s">
        <v>11839</v>
      </c>
      <c r="I3930" s="121" t="s">
        <v>1588</v>
      </c>
      <c r="J3930" s="121" t="s">
        <v>11840</v>
      </c>
      <c r="K3930" s="123" t="s">
        <v>11416</v>
      </c>
      <c r="L3930" s="121" t="s">
        <v>11417</v>
      </c>
      <c r="M3930" s="147"/>
    </row>
    <row r="3931">
      <c r="A3931" s="119">
        <v>2475.0</v>
      </c>
      <c r="B3931" s="120" t="s">
        <v>1685</v>
      </c>
      <c r="C3931" s="120" t="s">
        <v>435</v>
      </c>
      <c r="D3931" s="120"/>
      <c r="E3931" s="120" t="s">
        <v>1619</v>
      </c>
      <c r="F3931" s="121"/>
      <c r="G3931" s="121" t="s">
        <v>11833</v>
      </c>
      <c r="H3931" s="121" t="s">
        <v>11839</v>
      </c>
      <c r="I3931" s="121" t="s">
        <v>1588</v>
      </c>
      <c r="J3931" s="121" t="s">
        <v>11841</v>
      </c>
      <c r="K3931" s="123" t="s">
        <v>11419</v>
      </c>
      <c r="L3931" s="121" t="s">
        <v>11420</v>
      </c>
      <c r="M3931" s="147"/>
    </row>
    <row r="3932">
      <c r="A3932" s="119">
        <v>2505.0</v>
      </c>
      <c r="B3932" s="120" t="s">
        <v>1685</v>
      </c>
      <c r="C3932" s="120" t="s">
        <v>435</v>
      </c>
      <c r="D3932" s="120"/>
      <c r="E3932" s="120" t="s">
        <v>1619</v>
      </c>
      <c r="F3932" s="121"/>
      <c r="G3932" s="121" t="s">
        <v>11833</v>
      </c>
      <c r="H3932" s="121" t="s">
        <v>11839</v>
      </c>
      <c r="I3932" s="121" t="s">
        <v>1588</v>
      </c>
      <c r="J3932" s="121" t="s">
        <v>11842</v>
      </c>
      <c r="K3932" s="123" t="s">
        <v>11422</v>
      </c>
      <c r="L3932" s="121" t="s">
        <v>11423</v>
      </c>
      <c r="M3932" s="147"/>
    </row>
    <row r="3933">
      <c r="A3933" s="119">
        <v>2586.0</v>
      </c>
      <c r="B3933" s="120" t="s">
        <v>1685</v>
      </c>
      <c r="C3933" s="120" t="s">
        <v>435</v>
      </c>
      <c r="D3933" s="120"/>
      <c r="E3933" s="120" t="s">
        <v>1619</v>
      </c>
      <c r="F3933" s="121"/>
      <c r="G3933" s="121" t="s">
        <v>11833</v>
      </c>
      <c r="H3933" s="121" t="s">
        <v>11839</v>
      </c>
      <c r="I3933" s="121" t="s">
        <v>1588</v>
      </c>
      <c r="J3933" s="121" t="s">
        <v>11843</v>
      </c>
      <c r="K3933" s="123" t="s">
        <v>11425</v>
      </c>
      <c r="L3933" s="121" t="s">
        <v>11426</v>
      </c>
      <c r="M3933" s="147"/>
    </row>
    <row r="3934">
      <c r="A3934" s="119">
        <v>2617.0</v>
      </c>
      <c r="B3934" s="120" t="s">
        <v>1685</v>
      </c>
      <c r="C3934" s="120" t="s">
        <v>435</v>
      </c>
      <c r="D3934" s="120"/>
      <c r="E3934" s="120" t="s">
        <v>1619</v>
      </c>
      <c r="F3934" s="121"/>
      <c r="G3934" s="121" t="s">
        <v>11833</v>
      </c>
      <c r="H3934" s="121" t="s">
        <v>11839</v>
      </c>
      <c r="I3934" s="121" t="s">
        <v>1588</v>
      </c>
      <c r="J3934" s="121" t="s">
        <v>11844</v>
      </c>
      <c r="K3934" s="123" t="s">
        <v>11661</v>
      </c>
      <c r="L3934" s="121" t="s">
        <v>11662</v>
      </c>
      <c r="M3934" s="147"/>
    </row>
    <row r="3935">
      <c r="A3935" s="119">
        <v>2633.0</v>
      </c>
      <c r="B3935" s="120" t="s">
        <v>1685</v>
      </c>
      <c r="C3935" s="120" t="s">
        <v>435</v>
      </c>
      <c r="D3935" s="120"/>
      <c r="E3935" s="120" t="s">
        <v>1619</v>
      </c>
      <c r="F3935" s="121"/>
      <c r="G3935" s="121" t="s">
        <v>11833</v>
      </c>
      <c r="H3935" s="121" t="s">
        <v>11839</v>
      </c>
      <c r="I3935" s="121" t="s">
        <v>1588</v>
      </c>
      <c r="J3935" s="121" t="s">
        <v>11845</v>
      </c>
      <c r="K3935" s="123" t="s">
        <v>11428</v>
      </c>
      <c r="L3935" s="121" t="s">
        <v>11429</v>
      </c>
      <c r="M3935" s="147"/>
    </row>
    <row r="3936">
      <c r="A3936" s="119">
        <v>2697.0</v>
      </c>
      <c r="B3936" s="120" t="s">
        <v>1685</v>
      </c>
      <c r="C3936" s="120" t="s">
        <v>435</v>
      </c>
      <c r="D3936" s="120"/>
      <c r="E3936" s="120" t="s">
        <v>1619</v>
      </c>
      <c r="F3936" s="121"/>
      <c r="G3936" s="121" t="s">
        <v>11833</v>
      </c>
      <c r="H3936" s="121" t="s">
        <v>11839</v>
      </c>
      <c r="I3936" s="121" t="s">
        <v>1588</v>
      </c>
      <c r="J3936" s="121" t="s">
        <v>11846</v>
      </c>
      <c r="K3936" s="123" t="s">
        <v>11305</v>
      </c>
      <c r="L3936" s="121" t="s">
        <v>11306</v>
      </c>
      <c r="M3936" s="147"/>
    </row>
    <row r="3937">
      <c r="A3937" s="126">
        <v>2801.0</v>
      </c>
      <c r="B3937" s="127" t="s">
        <v>1711</v>
      </c>
      <c r="C3937" s="127" t="s">
        <v>435</v>
      </c>
      <c r="D3937" s="127"/>
      <c r="E3937" s="127" t="s">
        <v>1619</v>
      </c>
      <c r="F3937" s="128"/>
      <c r="G3937" s="128" t="s">
        <v>11833</v>
      </c>
      <c r="H3937" s="128" t="s">
        <v>11839</v>
      </c>
      <c r="I3937" s="128" t="s">
        <v>1588</v>
      </c>
      <c r="J3937" s="128" t="s">
        <v>11847</v>
      </c>
      <c r="K3937" s="130" t="s">
        <v>11538</v>
      </c>
      <c r="L3937" s="128" t="s">
        <v>11539</v>
      </c>
      <c r="M3937" s="145"/>
    </row>
    <row r="3938">
      <c r="A3938" s="126">
        <v>2834.0</v>
      </c>
      <c r="B3938" s="127" t="s">
        <v>1711</v>
      </c>
      <c r="C3938" s="127" t="s">
        <v>435</v>
      </c>
      <c r="D3938" s="127"/>
      <c r="E3938" s="127" t="s">
        <v>1619</v>
      </c>
      <c r="F3938" s="128"/>
      <c r="G3938" s="128" t="s">
        <v>11833</v>
      </c>
      <c r="H3938" s="128" t="s">
        <v>11839</v>
      </c>
      <c r="I3938" s="128" t="s">
        <v>1588</v>
      </c>
      <c r="J3938" s="128" t="s">
        <v>11848</v>
      </c>
      <c r="K3938" s="130" t="s">
        <v>11308</v>
      </c>
      <c r="L3938" s="128" t="s">
        <v>11309</v>
      </c>
      <c r="M3938" s="145"/>
    </row>
    <row r="3939">
      <c r="A3939" s="126">
        <v>2869.0</v>
      </c>
      <c r="B3939" s="127" t="s">
        <v>1711</v>
      </c>
      <c r="C3939" s="127" t="s">
        <v>435</v>
      </c>
      <c r="D3939" s="127"/>
      <c r="E3939" s="127" t="s">
        <v>1619</v>
      </c>
      <c r="F3939" s="128"/>
      <c r="G3939" s="128" t="s">
        <v>11833</v>
      </c>
      <c r="H3939" s="128" t="s">
        <v>11839</v>
      </c>
      <c r="I3939" s="128" t="s">
        <v>1588</v>
      </c>
      <c r="J3939" s="128" t="s">
        <v>11849</v>
      </c>
      <c r="K3939" s="130" t="s">
        <v>11301</v>
      </c>
      <c r="L3939" s="128" t="s">
        <v>11302</v>
      </c>
      <c r="M3939" s="145"/>
    </row>
    <row r="3940">
      <c r="A3940" s="126">
        <v>2901.0</v>
      </c>
      <c r="B3940" s="127" t="s">
        <v>1711</v>
      </c>
      <c r="C3940" s="127" t="s">
        <v>435</v>
      </c>
      <c r="D3940" s="127"/>
      <c r="E3940" s="127" t="s">
        <v>1619</v>
      </c>
      <c r="F3940" s="128"/>
      <c r="G3940" s="128" t="s">
        <v>11850</v>
      </c>
      <c r="H3940" s="128" t="s">
        <v>11839</v>
      </c>
      <c r="I3940" s="128" t="s">
        <v>1588</v>
      </c>
      <c r="J3940" s="128" t="s">
        <v>11851</v>
      </c>
      <c r="K3940" s="130" t="s">
        <v>11311</v>
      </c>
      <c r="L3940" s="128" t="s">
        <v>11312</v>
      </c>
      <c r="M3940" s="145"/>
    </row>
    <row r="3941">
      <c r="A3941" s="119">
        <v>2559.0</v>
      </c>
      <c r="B3941" s="120" t="s">
        <v>1685</v>
      </c>
      <c r="C3941" s="120" t="s">
        <v>435</v>
      </c>
      <c r="D3941" s="120"/>
      <c r="E3941" s="120" t="s">
        <v>1619</v>
      </c>
      <c r="F3941" s="121"/>
      <c r="G3941" s="121" t="s">
        <v>11852</v>
      </c>
      <c r="H3941" s="121" t="s">
        <v>11853</v>
      </c>
      <c r="I3941" s="121" t="s">
        <v>1588</v>
      </c>
      <c r="J3941" s="121" t="s">
        <v>11854</v>
      </c>
      <c r="K3941" s="123" t="s">
        <v>11526</v>
      </c>
      <c r="L3941" s="121" t="s">
        <v>11527</v>
      </c>
      <c r="M3941" s="147"/>
    </row>
    <row r="3942">
      <c r="A3942" s="119">
        <v>2668.0</v>
      </c>
      <c r="B3942" s="120" t="s">
        <v>1685</v>
      </c>
      <c r="C3942" s="120" t="s">
        <v>435</v>
      </c>
      <c r="D3942" s="120"/>
      <c r="E3942" s="120" t="s">
        <v>1619</v>
      </c>
      <c r="F3942" s="121"/>
      <c r="G3942" s="121" t="s">
        <v>11852</v>
      </c>
      <c r="H3942" s="121" t="s">
        <v>11853</v>
      </c>
      <c r="I3942" s="121" t="s">
        <v>1588</v>
      </c>
      <c r="J3942" s="121" t="s">
        <v>11855</v>
      </c>
      <c r="K3942" s="123" t="s">
        <v>11529</v>
      </c>
      <c r="L3942" s="121" t="s">
        <v>11530</v>
      </c>
      <c r="M3942" s="147"/>
    </row>
    <row r="3943">
      <c r="A3943" s="126">
        <v>2743.0</v>
      </c>
      <c r="B3943" s="127" t="s">
        <v>1711</v>
      </c>
      <c r="C3943" s="127" t="s">
        <v>435</v>
      </c>
      <c r="D3943" s="127"/>
      <c r="E3943" s="127" t="s">
        <v>1619</v>
      </c>
      <c r="F3943" s="128"/>
      <c r="G3943" s="128" t="s">
        <v>11852</v>
      </c>
      <c r="H3943" s="128" t="s">
        <v>11853</v>
      </c>
      <c r="I3943" s="128" t="s">
        <v>1588</v>
      </c>
      <c r="J3943" s="128" t="s">
        <v>11856</v>
      </c>
      <c r="K3943" s="130" t="s">
        <v>11532</v>
      </c>
      <c r="L3943" s="128" t="s">
        <v>11533</v>
      </c>
      <c r="M3943" s="145"/>
    </row>
    <row r="3944">
      <c r="A3944" s="126">
        <v>2774.0</v>
      </c>
      <c r="B3944" s="127" t="s">
        <v>1711</v>
      </c>
      <c r="C3944" s="127" t="s">
        <v>435</v>
      </c>
      <c r="D3944" s="127"/>
      <c r="E3944" s="127" t="s">
        <v>1619</v>
      </c>
      <c r="F3944" s="128"/>
      <c r="G3944" s="128" t="s">
        <v>11852</v>
      </c>
      <c r="H3944" s="128" t="s">
        <v>11853</v>
      </c>
      <c r="I3944" s="128" t="s">
        <v>1588</v>
      </c>
      <c r="J3944" s="128" t="s">
        <v>11857</v>
      </c>
      <c r="K3944" s="130" t="s">
        <v>11535</v>
      </c>
      <c r="L3944" s="128" t="s">
        <v>11536</v>
      </c>
      <c r="M3944" s="145"/>
    </row>
    <row r="3945">
      <c r="A3945" s="119">
        <v>2448.0</v>
      </c>
      <c r="B3945" s="120" t="s">
        <v>1685</v>
      </c>
      <c r="C3945" s="120" t="s">
        <v>435</v>
      </c>
      <c r="D3945" s="120"/>
      <c r="E3945" s="120" t="s">
        <v>1619</v>
      </c>
      <c r="F3945" s="121"/>
      <c r="G3945" s="121" t="s">
        <v>11852</v>
      </c>
      <c r="H3945" s="121" t="s">
        <v>11858</v>
      </c>
      <c r="I3945" s="121" t="s">
        <v>1588</v>
      </c>
      <c r="J3945" s="121" t="s">
        <v>11859</v>
      </c>
      <c r="K3945" s="123" t="s">
        <v>11416</v>
      </c>
      <c r="L3945" s="121" t="s">
        <v>11417</v>
      </c>
      <c r="M3945" s="147"/>
    </row>
    <row r="3946">
      <c r="A3946" s="119">
        <v>2479.0</v>
      </c>
      <c r="B3946" s="120" t="s">
        <v>1685</v>
      </c>
      <c r="C3946" s="120" t="s">
        <v>435</v>
      </c>
      <c r="D3946" s="120"/>
      <c r="E3946" s="120" t="s">
        <v>1619</v>
      </c>
      <c r="F3946" s="121"/>
      <c r="G3946" s="121" t="s">
        <v>11852</v>
      </c>
      <c r="H3946" s="121" t="s">
        <v>11858</v>
      </c>
      <c r="I3946" s="121" t="s">
        <v>1588</v>
      </c>
      <c r="J3946" s="121" t="s">
        <v>11860</v>
      </c>
      <c r="K3946" s="123" t="s">
        <v>11419</v>
      </c>
      <c r="L3946" s="121" t="s">
        <v>11420</v>
      </c>
      <c r="M3946" s="147"/>
    </row>
    <row r="3947">
      <c r="A3947" s="119">
        <v>2509.0</v>
      </c>
      <c r="B3947" s="120" t="s">
        <v>1685</v>
      </c>
      <c r="C3947" s="120" t="s">
        <v>435</v>
      </c>
      <c r="D3947" s="120"/>
      <c r="E3947" s="120" t="s">
        <v>1619</v>
      </c>
      <c r="F3947" s="121"/>
      <c r="G3947" s="121" t="s">
        <v>11852</v>
      </c>
      <c r="H3947" s="121" t="s">
        <v>11858</v>
      </c>
      <c r="I3947" s="121" t="s">
        <v>1588</v>
      </c>
      <c r="J3947" s="121" t="s">
        <v>11861</v>
      </c>
      <c r="K3947" s="123" t="s">
        <v>11422</v>
      </c>
      <c r="L3947" s="121" t="s">
        <v>11423</v>
      </c>
      <c r="M3947" s="147"/>
    </row>
    <row r="3948">
      <c r="A3948" s="119">
        <v>2590.0</v>
      </c>
      <c r="B3948" s="120" t="s">
        <v>1685</v>
      </c>
      <c r="C3948" s="120" t="s">
        <v>435</v>
      </c>
      <c r="D3948" s="120"/>
      <c r="E3948" s="120" t="s">
        <v>1619</v>
      </c>
      <c r="F3948" s="121"/>
      <c r="G3948" s="121" t="s">
        <v>11852</v>
      </c>
      <c r="H3948" s="121" t="s">
        <v>11858</v>
      </c>
      <c r="I3948" s="121" t="s">
        <v>1588</v>
      </c>
      <c r="J3948" s="121" t="s">
        <v>11862</v>
      </c>
      <c r="K3948" s="123" t="s">
        <v>11425</v>
      </c>
      <c r="L3948" s="121" t="s">
        <v>11426</v>
      </c>
      <c r="M3948" s="147"/>
    </row>
    <row r="3949">
      <c r="A3949" s="119">
        <v>2621.0</v>
      </c>
      <c r="B3949" s="120" t="s">
        <v>1685</v>
      </c>
      <c r="C3949" s="120" t="s">
        <v>435</v>
      </c>
      <c r="D3949" s="120"/>
      <c r="E3949" s="120" t="s">
        <v>1619</v>
      </c>
      <c r="F3949" s="121"/>
      <c r="G3949" s="121" t="s">
        <v>11852</v>
      </c>
      <c r="H3949" s="121" t="s">
        <v>11858</v>
      </c>
      <c r="I3949" s="121" t="s">
        <v>1588</v>
      </c>
      <c r="J3949" s="121" t="s">
        <v>11863</v>
      </c>
      <c r="K3949" s="123" t="s">
        <v>11661</v>
      </c>
      <c r="L3949" s="121" t="s">
        <v>11662</v>
      </c>
      <c r="M3949" s="147"/>
    </row>
    <row r="3950">
      <c r="A3950" s="119">
        <v>2637.0</v>
      </c>
      <c r="B3950" s="120" t="s">
        <v>1685</v>
      </c>
      <c r="C3950" s="120" t="s">
        <v>435</v>
      </c>
      <c r="D3950" s="120"/>
      <c r="E3950" s="120" t="s">
        <v>1619</v>
      </c>
      <c r="F3950" s="121"/>
      <c r="G3950" s="121" t="s">
        <v>11852</v>
      </c>
      <c r="H3950" s="121" t="s">
        <v>11858</v>
      </c>
      <c r="I3950" s="121" t="s">
        <v>1588</v>
      </c>
      <c r="J3950" s="121" t="s">
        <v>11864</v>
      </c>
      <c r="K3950" s="123" t="s">
        <v>11428</v>
      </c>
      <c r="L3950" s="121" t="s">
        <v>11429</v>
      </c>
      <c r="M3950" s="147"/>
    </row>
    <row r="3951">
      <c r="A3951" s="126">
        <v>2805.0</v>
      </c>
      <c r="B3951" s="127" t="s">
        <v>1711</v>
      </c>
      <c r="C3951" s="127" t="s">
        <v>435</v>
      </c>
      <c r="D3951" s="127"/>
      <c r="E3951" s="127" t="s">
        <v>1619</v>
      </c>
      <c r="F3951" s="128"/>
      <c r="G3951" s="128" t="s">
        <v>11852</v>
      </c>
      <c r="H3951" s="128" t="s">
        <v>11858</v>
      </c>
      <c r="I3951" s="128" t="s">
        <v>1588</v>
      </c>
      <c r="J3951" s="128" t="s">
        <v>11865</v>
      </c>
      <c r="K3951" s="130" t="s">
        <v>11538</v>
      </c>
      <c r="L3951" s="128" t="s">
        <v>11539</v>
      </c>
      <c r="M3951" s="145"/>
    </row>
    <row r="3952">
      <c r="A3952" s="126">
        <v>2873.0</v>
      </c>
      <c r="B3952" s="127" t="s">
        <v>1711</v>
      </c>
      <c r="C3952" s="127" t="s">
        <v>435</v>
      </c>
      <c r="D3952" s="127"/>
      <c r="E3952" s="127" t="s">
        <v>1619</v>
      </c>
      <c r="F3952" s="128"/>
      <c r="G3952" s="128" t="s">
        <v>11852</v>
      </c>
      <c r="H3952" s="128" t="s">
        <v>11858</v>
      </c>
      <c r="I3952" s="128" t="s">
        <v>1588</v>
      </c>
      <c r="J3952" s="128" t="s">
        <v>11866</v>
      </c>
      <c r="K3952" s="130" t="s">
        <v>11301</v>
      </c>
      <c r="L3952" s="128" t="s">
        <v>11302</v>
      </c>
      <c r="M3952" s="145"/>
    </row>
    <row r="3953">
      <c r="A3953" s="119">
        <v>2701.0</v>
      </c>
      <c r="B3953" s="120" t="s">
        <v>1685</v>
      </c>
      <c r="C3953" s="120" t="s">
        <v>435</v>
      </c>
      <c r="D3953" s="120"/>
      <c r="E3953" s="120" t="s">
        <v>1619</v>
      </c>
      <c r="F3953" s="121"/>
      <c r="G3953" s="121" t="s">
        <v>11852</v>
      </c>
      <c r="H3953" s="121" t="s">
        <v>11867</v>
      </c>
      <c r="I3953" s="121" t="s">
        <v>1588</v>
      </c>
      <c r="J3953" s="121" t="s">
        <v>11868</v>
      </c>
      <c r="K3953" s="123" t="s">
        <v>11305</v>
      </c>
      <c r="L3953" s="121" t="s">
        <v>11306</v>
      </c>
      <c r="M3953" s="147"/>
    </row>
    <row r="3954">
      <c r="A3954" s="126">
        <v>2838.0</v>
      </c>
      <c r="B3954" s="127" t="s">
        <v>1711</v>
      </c>
      <c r="C3954" s="127" t="s">
        <v>435</v>
      </c>
      <c r="D3954" s="127"/>
      <c r="E3954" s="127" t="s">
        <v>1619</v>
      </c>
      <c r="F3954" s="128"/>
      <c r="G3954" s="128" t="s">
        <v>11852</v>
      </c>
      <c r="H3954" s="128" t="s">
        <v>11867</v>
      </c>
      <c r="I3954" s="128" t="s">
        <v>1588</v>
      </c>
      <c r="J3954" s="128" t="s">
        <v>11869</v>
      </c>
      <c r="K3954" s="130" t="s">
        <v>11308</v>
      </c>
      <c r="L3954" s="128" t="s">
        <v>11309</v>
      </c>
      <c r="M3954" s="145"/>
    </row>
    <row r="3955">
      <c r="A3955" s="126">
        <v>2905.0</v>
      </c>
      <c r="B3955" s="127" t="s">
        <v>1711</v>
      </c>
      <c r="C3955" s="127" t="s">
        <v>435</v>
      </c>
      <c r="D3955" s="127"/>
      <c r="E3955" s="127" t="s">
        <v>1619</v>
      </c>
      <c r="F3955" s="128"/>
      <c r="G3955" s="128" t="s">
        <v>11870</v>
      </c>
      <c r="H3955" s="128" t="s">
        <v>11867</v>
      </c>
      <c r="I3955" s="128" t="s">
        <v>1588</v>
      </c>
      <c r="J3955" s="128" t="s">
        <v>11871</v>
      </c>
      <c r="K3955" s="130" t="s">
        <v>11311</v>
      </c>
      <c r="L3955" s="128" t="s">
        <v>11312</v>
      </c>
      <c r="M3955" s="145"/>
    </row>
    <row r="3956">
      <c r="A3956" s="119">
        <v>2703.0</v>
      </c>
      <c r="B3956" s="120" t="s">
        <v>1685</v>
      </c>
      <c r="C3956" s="120" t="s">
        <v>435</v>
      </c>
      <c r="D3956" s="120"/>
      <c r="E3956" s="120" t="s">
        <v>1619</v>
      </c>
      <c r="F3956" s="121"/>
      <c r="G3956" s="121" t="s">
        <v>11872</v>
      </c>
      <c r="H3956" s="121" t="s">
        <v>11873</v>
      </c>
      <c r="I3956" s="121" t="s">
        <v>1588</v>
      </c>
      <c r="J3956" s="121" t="s">
        <v>11874</v>
      </c>
      <c r="K3956" s="123" t="s">
        <v>11305</v>
      </c>
      <c r="L3956" s="121" t="s">
        <v>11306</v>
      </c>
      <c r="M3956" s="147"/>
    </row>
    <row r="3957">
      <c r="A3957" s="126">
        <v>2841.0</v>
      </c>
      <c r="B3957" s="127" t="s">
        <v>1711</v>
      </c>
      <c r="C3957" s="127" t="s">
        <v>435</v>
      </c>
      <c r="D3957" s="127"/>
      <c r="E3957" s="127" t="s">
        <v>1619</v>
      </c>
      <c r="F3957" s="128"/>
      <c r="G3957" s="128" t="s">
        <v>11872</v>
      </c>
      <c r="H3957" s="128" t="s">
        <v>11873</v>
      </c>
      <c r="I3957" s="128" t="s">
        <v>1588</v>
      </c>
      <c r="J3957" s="128" t="s">
        <v>11875</v>
      </c>
      <c r="K3957" s="130" t="s">
        <v>11308</v>
      </c>
      <c r="L3957" s="128" t="s">
        <v>11309</v>
      </c>
      <c r="M3957" s="145"/>
    </row>
    <row r="3958">
      <c r="A3958" s="126">
        <v>2908.0</v>
      </c>
      <c r="B3958" s="127" t="s">
        <v>1711</v>
      </c>
      <c r="C3958" s="127" t="s">
        <v>435</v>
      </c>
      <c r="D3958" s="127"/>
      <c r="E3958" s="127" t="s">
        <v>1619</v>
      </c>
      <c r="F3958" s="128"/>
      <c r="G3958" s="128" t="s">
        <v>11876</v>
      </c>
      <c r="H3958" s="128" t="s">
        <v>11873</v>
      </c>
      <c r="I3958" s="128" t="s">
        <v>1588</v>
      </c>
      <c r="J3958" s="128" t="s">
        <v>11877</v>
      </c>
      <c r="K3958" s="130" t="s">
        <v>11311</v>
      </c>
      <c r="L3958" s="128" t="s">
        <v>11312</v>
      </c>
      <c r="M3958" s="145"/>
    </row>
    <row r="3959">
      <c r="A3959" s="126">
        <v>2876.0</v>
      </c>
      <c r="B3959" s="127" t="s">
        <v>1711</v>
      </c>
      <c r="C3959" s="127" t="s">
        <v>435</v>
      </c>
      <c r="D3959" s="127"/>
      <c r="E3959" s="127" t="s">
        <v>1619</v>
      </c>
      <c r="F3959" s="128"/>
      <c r="G3959" s="128" t="s">
        <v>11878</v>
      </c>
      <c r="H3959" s="128" t="s">
        <v>11879</v>
      </c>
      <c r="I3959" s="128" t="s">
        <v>1588</v>
      </c>
      <c r="J3959" s="128" t="s">
        <v>11880</v>
      </c>
      <c r="K3959" s="130" t="s">
        <v>11301</v>
      </c>
      <c r="L3959" s="128" t="s">
        <v>11302</v>
      </c>
      <c r="M3959" s="145"/>
    </row>
    <row r="3960">
      <c r="A3960" s="119">
        <v>2562.0</v>
      </c>
      <c r="B3960" s="120" t="s">
        <v>1685</v>
      </c>
      <c r="C3960" s="120" t="s">
        <v>435</v>
      </c>
      <c r="D3960" s="120"/>
      <c r="E3960" s="120" t="s">
        <v>1619</v>
      </c>
      <c r="F3960" s="121"/>
      <c r="G3960" s="121" t="s">
        <v>11878</v>
      </c>
      <c r="H3960" s="121" t="s">
        <v>11881</v>
      </c>
      <c r="I3960" s="121" t="s">
        <v>1588</v>
      </c>
      <c r="J3960" s="121" t="s">
        <v>11882</v>
      </c>
      <c r="K3960" s="123" t="s">
        <v>11526</v>
      </c>
      <c r="L3960" s="121" t="s">
        <v>11527</v>
      </c>
      <c r="M3960" s="147"/>
    </row>
    <row r="3961">
      <c r="A3961" s="119">
        <v>2671.0</v>
      </c>
      <c r="B3961" s="120" t="s">
        <v>1685</v>
      </c>
      <c r="C3961" s="120" t="s">
        <v>435</v>
      </c>
      <c r="D3961" s="120"/>
      <c r="E3961" s="120" t="s">
        <v>1619</v>
      </c>
      <c r="F3961" s="121"/>
      <c r="G3961" s="121" t="s">
        <v>11878</v>
      </c>
      <c r="H3961" s="121" t="s">
        <v>11881</v>
      </c>
      <c r="I3961" s="121" t="s">
        <v>1588</v>
      </c>
      <c r="J3961" s="121" t="s">
        <v>11883</v>
      </c>
      <c r="K3961" s="123" t="s">
        <v>11529</v>
      </c>
      <c r="L3961" s="121" t="s">
        <v>11530</v>
      </c>
      <c r="M3961" s="147"/>
    </row>
    <row r="3962">
      <c r="A3962" s="126">
        <v>2746.0</v>
      </c>
      <c r="B3962" s="127" t="s">
        <v>1711</v>
      </c>
      <c r="C3962" s="127" t="s">
        <v>435</v>
      </c>
      <c r="D3962" s="127"/>
      <c r="E3962" s="127" t="s">
        <v>1619</v>
      </c>
      <c r="F3962" s="128"/>
      <c r="G3962" s="128" t="s">
        <v>11878</v>
      </c>
      <c r="H3962" s="128" t="s">
        <v>11881</v>
      </c>
      <c r="I3962" s="128" t="s">
        <v>1588</v>
      </c>
      <c r="J3962" s="128" t="s">
        <v>11884</v>
      </c>
      <c r="K3962" s="130" t="s">
        <v>11532</v>
      </c>
      <c r="L3962" s="128" t="s">
        <v>11533</v>
      </c>
      <c r="M3962" s="145"/>
    </row>
    <row r="3963">
      <c r="A3963" s="126">
        <v>2777.0</v>
      </c>
      <c r="B3963" s="127" t="s">
        <v>1711</v>
      </c>
      <c r="C3963" s="127" t="s">
        <v>435</v>
      </c>
      <c r="D3963" s="127"/>
      <c r="E3963" s="127" t="s">
        <v>1619</v>
      </c>
      <c r="F3963" s="128"/>
      <c r="G3963" s="128" t="s">
        <v>11878</v>
      </c>
      <c r="H3963" s="128" t="s">
        <v>11881</v>
      </c>
      <c r="I3963" s="128" t="s">
        <v>1588</v>
      </c>
      <c r="J3963" s="128" t="s">
        <v>11885</v>
      </c>
      <c r="K3963" s="130" t="s">
        <v>11535</v>
      </c>
      <c r="L3963" s="128" t="s">
        <v>11536</v>
      </c>
      <c r="M3963" s="145"/>
    </row>
    <row r="3964">
      <c r="A3964" s="119">
        <v>2451.0</v>
      </c>
      <c r="B3964" s="120" t="s">
        <v>1685</v>
      </c>
      <c r="C3964" s="120" t="s">
        <v>435</v>
      </c>
      <c r="D3964" s="120"/>
      <c r="E3964" s="120" t="s">
        <v>1619</v>
      </c>
      <c r="F3964" s="121"/>
      <c r="G3964" s="121" t="s">
        <v>11878</v>
      </c>
      <c r="H3964" s="121" t="s">
        <v>11886</v>
      </c>
      <c r="I3964" s="121" t="s">
        <v>1588</v>
      </c>
      <c r="J3964" s="121" t="s">
        <v>11887</v>
      </c>
      <c r="K3964" s="123" t="s">
        <v>11416</v>
      </c>
      <c r="L3964" s="121" t="s">
        <v>11417</v>
      </c>
      <c r="M3964" s="147"/>
    </row>
    <row r="3965">
      <c r="A3965" s="119">
        <v>2482.0</v>
      </c>
      <c r="B3965" s="120" t="s">
        <v>1685</v>
      </c>
      <c r="C3965" s="120" t="s">
        <v>435</v>
      </c>
      <c r="D3965" s="120"/>
      <c r="E3965" s="120" t="s">
        <v>1619</v>
      </c>
      <c r="F3965" s="121"/>
      <c r="G3965" s="121" t="s">
        <v>11878</v>
      </c>
      <c r="H3965" s="121" t="s">
        <v>11886</v>
      </c>
      <c r="I3965" s="121" t="s">
        <v>1588</v>
      </c>
      <c r="J3965" s="121" t="s">
        <v>11888</v>
      </c>
      <c r="K3965" s="123" t="s">
        <v>11419</v>
      </c>
      <c r="L3965" s="121" t="s">
        <v>11420</v>
      </c>
      <c r="M3965" s="147"/>
    </row>
    <row r="3966">
      <c r="A3966" s="119">
        <v>2512.0</v>
      </c>
      <c r="B3966" s="120" t="s">
        <v>1685</v>
      </c>
      <c r="C3966" s="120" t="s">
        <v>435</v>
      </c>
      <c r="D3966" s="120"/>
      <c r="E3966" s="120" t="s">
        <v>1619</v>
      </c>
      <c r="F3966" s="121"/>
      <c r="G3966" s="121" t="s">
        <v>11878</v>
      </c>
      <c r="H3966" s="121" t="s">
        <v>11886</v>
      </c>
      <c r="I3966" s="121" t="s">
        <v>1588</v>
      </c>
      <c r="J3966" s="121" t="s">
        <v>11889</v>
      </c>
      <c r="K3966" s="123" t="s">
        <v>11422</v>
      </c>
      <c r="L3966" s="121" t="s">
        <v>11423</v>
      </c>
      <c r="M3966" s="147"/>
    </row>
    <row r="3967">
      <c r="A3967" s="119">
        <v>2593.0</v>
      </c>
      <c r="B3967" s="120" t="s">
        <v>1685</v>
      </c>
      <c r="C3967" s="120" t="s">
        <v>435</v>
      </c>
      <c r="D3967" s="120"/>
      <c r="E3967" s="120" t="s">
        <v>1619</v>
      </c>
      <c r="F3967" s="121"/>
      <c r="G3967" s="121" t="s">
        <v>11878</v>
      </c>
      <c r="H3967" s="121" t="s">
        <v>11886</v>
      </c>
      <c r="I3967" s="121" t="s">
        <v>1588</v>
      </c>
      <c r="J3967" s="121" t="s">
        <v>11890</v>
      </c>
      <c r="K3967" s="123" t="s">
        <v>11425</v>
      </c>
      <c r="L3967" s="121" t="s">
        <v>11426</v>
      </c>
      <c r="M3967" s="147"/>
    </row>
    <row r="3968">
      <c r="A3968" s="119">
        <v>2624.0</v>
      </c>
      <c r="B3968" s="120" t="s">
        <v>1685</v>
      </c>
      <c r="C3968" s="120" t="s">
        <v>435</v>
      </c>
      <c r="D3968" s="120"/>
      <c r="E3968" s="120" t="s">
        <v>1619</v>
      </c>
      <c r="F3968" s="121"/>
      <c r="G3968" s="121" t="s">
        <v>11878</v>
      </c>
      <c r="H3968" s="121" t="s">
        <v>11886</v>
      </c>
      <c r="I3968" s="121" t="s">
        <v>1588</v>
      </c>
      <c r="J3968" s="121" t="s">
        <v>11891</v>
      </c>
      <c r="K3968" s="123" t="s">
        <v>11661</v>
      </c>
      <c r="L3968" s="121" t="s">
        <v>11662</v>
      </c>
      <c r="M3968" s="147"/>
    </row>
    <row r="3969">
      <c r="A3969" s="119">
        <v>2640.0</v>
      </c>
      <c r="B3969" s="120" t="s">
        <v>1685</v>
      </c>
      <c r="C3969" s="120" t="s">
        <v>435</v>
      </c>
      <c r="D3969" s="120"/>
      <c r="E3969" s="120" t="s">
        <v>1619</v>
      </c>
      <c r="F3969" s="121"/>
      <c r="G3969" s="121" t="s">
        <v>11878</v>
      </c>
      <c r="H3969" s="121" t="s">
        <v>11886</v>
      </c>
      <c r="I3969" s="121" t="s">
        <v>1588</v>
      </c>
      <c r="J3969" s="121" t="s">
        <v>11892</v>
      </c>
      <c r="K3969" s="123" t="s">
        <v>11428</v>
      </c>
      <c r="L3969" s="121" t="s">
        <v>11429</v>
      </c>
      <c r="M3969" s="147"/>
    </row>
    <row r="3970">
      <c r="A3970" s="126">
        <v>2808.0</v>
      </c>
      <c r="B3970" s="127" t="s">
        <v>1711</v>
      </c>
      <c r="C3970" s="127" t="s">
        <v>435</v>
      </c>
      <c r="D3970" s="127"/>
      <c r="E3970" s="127" t="s">
        <v>1619</v>
      </c>
      <c r="F3970" s="128"/>
      <c r="G3970" s="128" t="s">
        <v>11878</v>
      </c>
      <c r="H3970" s="128" t="s">
        <v>11886</v>
      </c>
      <c r="I3970" s="128" t="s">
        <v>1588</v>
      </c>
      <c r="J3970" s="128" t="s">
        <v>11893</v>
      </c>
      <c r="K3970" s="130" t="s">
        <v>11538</v>
      </c>
      <c r="L3970" s="128" t="s">
        <v>11539</v>
      </c>
      <c r="M3970" s="145"/>
    </row>
    <row r="3971">
      <c r="A3971" s="119">
        <v>2691.0</v>
      </c>
      <c r="B3971" s="120" t="s">
        <v>1685</v>
      </c>
      <c r="C3971" s="120" t="s">
        <v>435</v>
      </c>
      <c r="D3971" s="120"/>
      <c r="E3971" s="120" t="s">
        <v>1619</v>
      </c>
      <c r="F3971" s="121"/>
      <c r="G3971" s="121" t="s">
        <v>11894</v>
      </c>
      <c r="H3971" s="121" t="s">
        <v>11895</v>
      </c>
      <c r="I3971" s="121" t="s">
        <v>1588</v>
      </c>
      <c r="J3971" s="121" t="s">
        <v>11896</v>
      </c>
      <c r="K3971" s="123" t="s">
        <v>11305</v>
      </c>
      <c r="L3971" s="121" t="s">
        <v>11306</v>
      </c>
      <c r="M3971" s="147"/>
    </row>
    <row r="3972">
      <c r="A3972" s="126">
        <v>2828.0</v>
      </c>
      <c r="B3972" s="127" t="s">
        <v>1711</v>
      </c>
      <c r="C3972" s="127" t="s">
        <v>435</v>
      </c>
      <c r="D3972" s="127"/>
      <c r="E3972" s="127" t="s">
        <v>1619</v>
      </c>
      <c r="F3972" s="128"/>
      <c r="G3972" s="128" t="s">
        <v>11894</v>
      </c>
      <c r="H3972" s="128" t="s">
        <v>11895</v>
      </c>
      <c r="I3972" s="128" t="s">
        <v>1588</v>
      </c>
      <c r="J3972" s="128" t="s">
        <v>11897</v>
      </c>
      <c r="K3972" s="130" t="s">
        <v>11308</v>
      </c>
      <c r="L3972" s="128" t="s">
        <v>11309</v>
      </c>
      <c r="M3972" s="145"/>
    </row>
    <row r="3973">
      <c r="A3973" s="126">
        <v>2895.0</v>
      </c>
      <c r="B3973" s="127" t="s">
        <v>1711</v>
      </c>
      <c r="C3973" s="127" t="s">
        <v>435</v>
      </c>
      <c r="D3973" s="127"/>
      <c r="E3973" s="127" t="s">
        <v>1619</v>
      </c>
      <c r="F3973" s="128"/>
      <c r="G3973" s="128" t="s">
        <v>11898</v>
      </c>
      <c r="H3973" s="128" t="s">
        <v>11895</v>
      </c>
      <c r="I3973" s="128" t="s">
        <v>1588</v>
      </c>
      <c r="J3973" s="128" t="s">
        <v>11899</v>
      </c>
      <c r="K3973" s="130" t="s">
        <v>11311</v>
      </c>
      <c r="L3973" s="128" t="s">
        <v>11312</v>
      </c>
      <c r="M3973" s="145"/>
    </row>
    <row r="3974">
      <c r="A3974" s="119">
        <v>2549.0</v>
      </c>
      <c r="B3974" s="120" t="s">
        <v>1685</v>
      </c>
      <c r="C3974" s="120" t="s">
        <v>435</v>
      </c>
      <c r="D3974" s="120"/>
      <c r="E3974" s="120" t="s">
        <v>1619</v>
      </c>
      <c r="F3974" s="121"/>
      <c r="G3974" s="121" t="s">
        <v>11900</v>
      </c>
      <c r="H3974" s="121" t="s">
        <v>11901</v>
      </c>
      <c r="I3974" s="121" t="s">
        <v>1588</v>
      </c>
      <c r="J3974" s="121" t="s">
        <v>11902</v>
      </c>
      <c r="K3974" s="123" t="s">
        <v>11526</v>
      </c>
      <c r="L3974" s="121" t="s">
        <v>11527</v>
      </c>
      <c r="M3974" s="147"/>
    </row>
    <row r="3975">
      <c r="A3975" s="119">
        <v>2658.0</v>
      </c>
      <c r="B3975" s="120" t="s">
        <v>1685</v>
      </c>
      <c r="C3975" s="120" t="s">
        <v>435</v>
      </c>
      <c r="D3975" s="120"/>
      <c r="E3975" s="120" t="s">
        <v>1619</v>
      </c>
      <c r="F3975" s="121"/>
      <c r="G3975" s="121" t="s">
        <v>11900</v>
      </c>
      <c r="H3975" s="121" t="s">
        <v>11901</v>
      </c>
      <c r="I3975" s="121" t="s">
        <v>1588</v>
      </c>
      <c r="J3975" s="121" t="s">
        <v>11903</v>
      </c>
      <c r="K3975" s="123" t="s">
        <v>11529</v>
      </c>
      <c r="L3975" s="121" t="s">
        <v>11530</v>
      </c>
      <c r="M3975" s="147"/>
    </row>
    <row r="3976">
      <c r="A3976" s="126">
        <v>2733.0</v>
      </c>
      <c r="B3976" s="127" t="s">
        <v>1711</v>
      </c>
      <c r="C3976" s="127" t="s">
        <v>435</v>
      </c>
      <c r="D3976" s="127"/>
      <c r="E3976" s="127" t="s">
        <v>1619</v>
      </c>
      <c r="F3976" s="128"/>
      <c r="G3976" s="128" t="s">
        <v>11900</v>
      </c>
      <c r="H3976" s="128" t="s">
        <v>11901</v>
      </c>
      <c r="I3976" s="128" t="s">
        <v>1588</v>
      </c>
      <c r="J3976" s="128" t="s">
        <v>11904</v>
      </c>
      <c r="K3976" s="130" t="s">
        <v>11532</v>
      </c>
      <c r="L3976" s="128" t="s">
        <v>11533</v>
      </c>
      <c r="M3976" s="145"/>
    </row>
    <row r="3977">
      <c r="A3977" s="126">
        <v>2764.0</v>
      </c>
      <c r="B3977" s="127" t="s">
        <v>1711</v>
      </c>
      <c r="C3977" s="127" t="s">
        <v>435</v>
      </c>
      <c r="D3977" s="127"/>
      <c r="E3977" s="127" t="s">
        <v>1619</v>
      </c>
      <c r="F3977" s="128"/>
      <c r="G3977" s="128" t="s">
        <v>11900</v>
      </c>
      <c r="H3977" s="128" t="s">
        <v>11901</v>
      </c>
      <c r="I3977" s="128" t="s">
        <v>1588</v>
      </c>
      <c r="J3977" s="128" t="s">
        <v>11905</v>
      </c>
      <c r="K3977" s="130" t="s">
        <v>11535</v>
      </c>
      <c r="L3977" s="128" t="s">
        <v>11536</v>
      </c>
      <c r="M3977" s="145"/>
    </row>
    <row r="3978">
      <c r="A3978" s="119">
        <v>2438.0</v>
      </c>
      <c r="B3978" s="120" t="s">
        <v>1685</v>
      </c>
      <c r="C3978" s="120" t="s">
        <v>435</v>
      </c>
      <c r="D3978" s="120"/>
      <c r="E3978" s="120" t="s">
        <v>1619</v>
      </c>
      <c r="F3978" s="121"/>
      <c r="G3978" s="121" t="s">
        <v>11900</v>
      </c>
      <c r="H3978" s="121" t="s">
        <v>11906</v>
      </c>
      <c r="I3978" s="121" t="s">
        <v>1588</v>
      </c>
      <c r="J3978" s="121" t="s">
        <v>11907</v>
      </c>
      <c r="K3978" s="123" t="s">
        <v>11416</v>
      </c>
      <c r="L3978" s="121" t="s">
        <v>11417</v>
      </c>
      <c r="M3978" s="147"/>
    </row>
    <row r="3979">
      <c r="A3979" s="119">
        <v>2469.0</v>
      </c>
      <c r="B3979" s="120" t="s">
        <v>1685</v>
      </c>
      <c r="C3979" s="120" t="s">
        <v>435</v>
      </c>
      <c r="D3979" s="120"/>
      <c r="E3979" s="120" t="s">
        <v>1619</v>
      </c>
      <c r="F3979" s="121"/>
      <c r="G3979" s="121" t="s">
        <v>11900</v>
      </c>
      <c r="H3979" s="121" t="s">
        <v>11906</v>
      </c>
      <c r="I3979" s="121" t="s">
        <v>1588</v>
      </c>
      <c r="J3979" s="121" t="s">
        <v>11908</v>
      </c>
      <c r="K3979" s="123" t="s">
        <v>11419</v>
      </c>
      <c r="L3979" s="121" t="s">
        <v>11420</v>
      </c>
      <c r="M3979" s="147"/>
    </row>
    <row r="3980">
      <c r="A3980" s="119">
        <v>2500.0</v>
      </c>
      <c r="B3980" s="120" t="s">
        <v>1685</v>
      </c>
      <c r="C3980" s="120" t="s">
        <v>435</v>
      </c>
      <c r="D3980" s="120"/>
      <c r="E3980" s="120" t="s">
        <v>1619</v>
      </c>
      <c r="F3980" s="121"/>
      <c r="G3980" s="121" t="s">
        <v>11900</v>
      </c>
      <c r="H3980" s="121" t="s">
        <v>11906</v>
      </c>
      <c r="I3980" s="121" t="s">
        <v>1588</v>
      </c>
      <c r="J3980" s="121" t="s">
        <v>11909</v>
      </c>
      <c r="K3980" s="123" t="s">
        <v>11422</v>
      </c>
      <c r="L3980" s="121" t="s">
        <v>11423</v>
      </c>
      <c r="M3980" s="147"/>
    </row>
    <row r="3981">
      <c r="A3981" s="119">
        <v>2580.0</v>
      </c>
      <c r="B3981" s="120" t="s">
        <v>1685</v>
      </c>
      <c r="C3981" s="120" t="s">
        <v>435</v>
      </c>
      <c r="D3981" s="120"/>
      <c r="E3981" s="120" t="s">
        <v>1619</v>
      </c>
      <c r="F3981" s="121"/>
      <c r="G3981" s="121" t="s">
        <v>11900</v>
      </c>
      <c r="H3981" s="121" t="s">
        <v>11906</v>
      </c>
      <c r="I3981" s="121" t="s">
        <v>1588</v>
      </c>
      <c r="J3981" s="121" t="s">
        <v>11910</v>
      </c>
      <c r="K3981" s="123" t="s">
        <v>11425</v>
      </c>
      <c r="L3981" s="121" t="s">
        <v>11426</v>
      </c>
      <c r="M3981" s="147"/>
    </row>
    <row r="3982">
      <c r="A3982" s="119">
        <v>2611.0</v>
      </c>
      <c r="B3982" s="120" t="s">
        <v>1685</v>
      </c>
      <c r="C3982" s="120" t="s">
        <v>435</v>
      </c>
      <c r="D3982" s="120"/>
      <c r="E3982" s="120" t="s">
        <v>1619</v>
      </c>
      <c r="F3982" s="121"/>
      <c r="G3982" s="121" t="s">
        <v>11900</v>
      </c>
      <c r="H3982" s="121" t="s">
        <v>11906</v>
      </c>
      <c r="I3982" s="121" t="s">
        <v>1588</v>
      </c>
      <c r="J3982" s="121" t="s">
        <v>11911</v>
      </c>
      <c r="K3982" s="123" t="s">
        <v>11661</v>
      </c>
      <c r="L3982" s="121" t="s">
        <v>11662</v>
      </c>
      <c r="M3982" s="147"/>
    </row>
    <row r="3983">
      <c r="A3983" s="119">
        <v>2627.0</v>
      </c>
      <c r="B3983" s="120" t="s">
        <v>1685</v>
      </c>
      <c r="C3983" s="120" t="s">
        <v>435</v>
      </c>
      <c r="D3983" s="120"/>
      <c r="E3983" s="120" t="s">
        <v>1619</v>
      </c>
      <c r="F3983" s="121"/>
      <c r="G3983" s="121" t="s">
        <v>11900</v>
      </c>
      <c r="H3983" s="121" t="s">
        <v>11906</v>
      </c>
      <c r="I3983" s="121" t="s">
        <v>1588</v>
      </c>
      <c r="J3983" s="121" t="s">
        <v>11912</v>
      </c>
      <c r="K3983" s="123" t="s">
        <v>11428</v>
      </c>
      <c r="L3983" s="121" t="s">
        <v>11429</v>
      </c>
      <c r="M3983" s="147"/>
    </row>
    <row r="3984">
      <c r="A3984" s="126">
        <v>2795.0</v>
      </c>
      <c r="B3984" s="127" t="s">
        <v>1711</v>
      </c>
      <c r="C3984" s="127" t="s">
        <v>435</v>
      </c>
      <c r="D3984" s="127"/>
      <c r="E3984" s="127" t="s">
        <v>1619</v>
      </c>
      <c r="F3984" s="128"/>
      <c r="G3984" s="128" t="s">
        <v>11900</v>
      </c>
      <c r="H3984" s="128" t="s">
        <v>11906</v>
      </c>
      <c r="I3984" s="128" t="s">
        <v>1588</v>
      </c>
      <c r="J3984" s="128" t="s">
        <v>11913</v>
      </c>
      <c r="K3984" s="130" t="s">
        <v>11538</v>
      </c>
      <c r="L3984" s="128" t="s">
        <v>11539</v>
      </c>
      <c r="M3984" s="145"/>
    </row>
    <row r="3985">
      <c r="A3985" s="126">
        <v>2863.0</v>
      </c>
      <c r="B3985" s="127" t="s">
        <v>1711</v>
      </c>
      <c r="C3985" s="127" t="s">
        <v>435</v>
      </c>
      <c r="D3985" s="127"/>
      <c r="E3985" s="127" t="s">
        <v>1619</v>
      </c>
      <c r="F3985" s="128"/>
      <c r="G3985" s="128" t="s">
        <v>11900</v>
      </c>
      <c r="H3985" s="128" t="s">
        <v>11906</v>
      </c>
      <c r="I3985" s="128" t="s">
        <v>1588</v>
      </c>
      <c r="J3985" s="128" t="s">
        <v>11914</v>
      </c>
      <c r="K3985" s="130" t="s">
        <v>11301</v>
      </c>
      <c r="L3985" s="128" t="s">
        <v>11302</v>
      </c>
      <c r="M3985" s="145"/>
    </row>
    <row r="3986">
      <c r="A3986" s="119">
        <v>2690.0</v>
      </c>
      <c r="B3986" s="120" t="s">
        <v>1685</v>
      </c>
      <c r="C3986" s="120" t="s">
        <v>435</v>
      </c>
      <c r="D3986" s="120"/>
      <c r="E3986" s="120" t="s">
        <v>1619</v>
      </c>
      <c r="F3986" s="121"/>
      <c r="G3986" s="121" t="s">
        <v>11900</v>
      </c>
      <c r="H3986" s="121" t="s">
        <v>11915</v>
      </c>
      <c r="I3986" s="121" t="s">
        <v>1588</v>
      </c>
      <c r="J3986" s="121" t="s">
        <v>11916</v>
      </c>
      <c r="K3986" s="123" t="s">
        <v>11305</v>
      </c>
      <c r="L3986" s="121" t="s">
        <v>11306</v>
      </c>
      <c r="M3986" s="147"/>
    </row>
    <row r="3987">
      <c r="A3987" s="126">
        <v>2827.0</v>
      </c>
      <c r="B3987" s="127" t="s">
        <v>1711</v>
      </c>
      <c r="C3987" s="127" t="s">
        <v>435</v>
      </c>
      <c r="D3987" s="127"/>
      <c r="E3987" s="127" t="s">
        <v>1619</v>
      </c>
      <c r="F3987" s="128"/>
      <c r="G3987" s="128" t="s">
        <v>11900</v>
      </c>
      <c r="H3987" s="128" t="s">
        <v>11915</v>
      </c>
      <c r="I3987" s="128" t="s">
        <v>1588</v>
      </c>
      <c r="J3987" s="128" t="s">
        <v>11917</v>
      </c>
      <c r="K3987" s="130" t="s">
        <v>11308</v>
      </c>
      <c r="L3987" s="128" t="s">
        <v>11309</v>
      </c>
      <c r="M3987" s="145"/>
    </row>
    <row r="3988">
      <c r="A3988" s="126">
        <v>2894.0</v>
      </c>
      <c r="B3988" s="127" t="s">
        <v>1711</v>
      </c>
      <c r="C3988" s="127" t="s">
        <v>435</v>
      </c>
      <c r="D3988" s="127"/>
      <c r="E3988" s="127" t="s">
        <v>1619</v>
      </c>
      <c r="F3988" s="128"/>
      <c r="G3988" s="128" t="s">
        <v>11918</v>
      </c>
      <c r="H3988" s="128" t="s">
        <v>11915</v>
      </c>
      <c r="I3988" s="128" t="s">
        <v>1588</v>
      </c>
      <c r="J3988" s="128" t="s">
        <v>11919</v>
      </c>
      <c r="K3988" s="130" t="s">
        <v>11311</v>
      </c>
      <c r="L3988" s="128" t="s">
        <v>11312</v>
      </c>
      <c r="M3988" s="145"/>
    </row>
    <row r="3989">
      <c r="A3989" s="119">
        <v>2689.0</v>
      </c>
      <c r="B3989" s="120" t="s">
        <v>1685</v>
      </c>
      <c r="C3989" s="120" t="s">
        <v>435</v>
      </c>
      <c r="D3989" s="120"/>
      <c r="E3989" s="120" t="s">
        <v>1619</v>
      </c>
      <c r="F3989" s="121"/>
      <c r="G3989" s="121" t="s">
        <v>11920</v>
      </c>
      <c r="H3989" s="121" t="s">
        <v>11921</v>
      </c>
      <c r="I3989" s="121" t="s">
        <v>1588</v>
      </c>
      <c r="J3989" s="121" t="s">
        <v>11922</v>
      </c>
      <c r="K3989" s="123" t="s">
        <v>11305</v>
      </c>
      <c r="L3989" s="121" t="s">
        <v>11306</v>
      </c>
      <c r="M3989" s="147"/>
    </row>
    <row r="3990">
      <c r="A3990" s="126">
        <v>2826.0</v>
      </c>
      <c r="B3990" s="127" t="s">
        <v>1711</v>
      </c>
      <c r="C3990" s="127" t="s">
        <v>435</v>
      </c>
      <c r="D3990" s="127"/>
      <c r="E3990" s="127" t="s">
        <v>1619</v>
      </c>
      <c r="F3990" s="128"/>
      <c r="G3990" s="128" t="s">
        <v>11920</v>
      </c>
      <c r="H3990" s="128" t="s">
        <v>11921</v>
      </c>
      <c r="I3990" s="128" t="s">
        <v>1588</v>
      </c>
      <c r="J3990" s="128" t="s">
        <v>11923</v>
      </c>
      <c r="K3990" s="130" t="s">
        <v>11308</v>
      </c>
      <c r="L3990" s="128" t="s">
        <v>11309</v>
      </c>
      <c r="M3990" s="145"/>
    </row>
    <row r="3991">
      <c r="A3991" s="126">
        <v>2893.0</v>
      </c>
      <c r="B3991" s="127" t="s">
        <v>1711</v>
      </c>
      <c r="C3991" s="127" t="s">
        <v>435</v>
      </c>
      <c r="D3991" s="127"/>
      <c r="E3991" s="127" t="s">
        <v>1619</v>
      </c>
      <c r="F3991" s="128"/>
      <c r="G3991" s="128" t="s">
        <v>11924</v>
      </c>
      <c r="H3991" s="128" t="s">
        <v>11921</v>
      </c>
      <c r="I3991" s="128" t="s">
        <v>1588</v>
      </c>
      <c r="J3991" s="128" t="s">
        <v>11925</v>
      </c>
      <c r="K3991" s="130" t="s">
        <v>11311</v>
      </c>
      <c r="L3991" s="128" t="s">
        <v>11312</v>
      </c>
      <c r="M3991" s="145"/>
    </row>
    <row r="3992">
      <c r="A3992" s="119">
        <v>2437.0</v>
      </c>
      <c r="B3992" s="120" t="s">
        <v>1685</v>
      </c>
      <c r="C3992" s="120" t="s">
        <v>435</v>
      </c>
      <c r="D3992" s="120"/>
      <c r="E3992" s="120" t="s">
        <v>1619</v>
      </c>
      <c r="F3992" s="121"/>
      <c r="G3992" s="121" t="s">
        <v>11926</v>
      </c>
      <c r="H3992" s="121" t="s">
        <v>11927</v>
      </c>
      <c r="I3992" s="121" t="s">
        <v>1588</v>
      </c>
      <c r="J3992" s="121" t="s">
        <v>11928</v>
      </c>
      <c r="K3992" s="123" t="s">
        <v>11416</v>
      </c>
      <c r="L3992" s="121" t="s">
        <v>11417</v>
      </c>
      <c r="M3992" s="147"/>
    </row>
    <row r="3993">
      <c r="A3993" s="119">
        <v>2468.0</v>
      </c>
      <c r="B3993" s="120" t="s">
        <v>1685</v>
      </c>
      <c r="C3993" s="120" t="s">
        <v>435</v>
      </c>
      <c r="D3993" s="120"/>
      <c r="E3993" s="120" t="s">
        <v>1619</v>
      </c>
      <c r="F3993" s="121"/>
      <c r="G3993" s="121" t="s">
        <v>11926</v>
      </c>
      <c r="H3993" s="121" t="s">
        <v>11927</v>
      </c>
      <c r="I3993" s="121" t="s">
        <v>1588</v>
      </c>
      <c r="J3993" s="121" t="s">
        <v>11929</v>
      </c>
      <c r="K3993" s="123" t="s">
        <v>11419</v>
      </c>
      <c r="L3993" s="121" t="s">
        <v>11420</v>
      </c>
      <c r="M3993" s="147"/>
    </row>
    <row r="3994">
      <c r="A3994" s="119">
        <v>2499.0</v>
      </c>
      <c r="B3994" s="120" t="s">
        <v>1685</v>
      </c>
      <c r="C3994" s="120" t="s">
        <v>435</v>
      </c>
      <c r="D3994" s="120"/>
      <c r="E3994" s="120" t="s">
        <v>1619</v>
      </c>
      <c r="F3994" s="121"/>
      <c r="G3994" s="121" t="s">
        <v>11926</v>
      </c>
      <c r="H3994" s="121" t="s">
        <v>11927</v>
      </c>
      <c r="I3994" s="121" t="s">
        <v>1588</v>
      </c>
      <c r="J3994" s="121" t="s">
        <v>11930</v>
      </c>
      <c r="K3994" s="123" t="s">
        <v>11422</v>
      </c>
      <c r="L3994" s="121" t="s">
        <v>11423</v>
      </c>
      <c r="M3994" s="147"/>
    </row>
    <row r="3995">
      <c r="A3995" s="119">
        <v>2579.0</v>
      </c>
      <c r="B3995" s="120" t="s">
        <v>1685</v>
      </c>
      <c r="C3995" s="120" t="s">
        <v>435</v>
      </c>
      <c r="D3995" s="120"/>
      <c r="E3995" s="120" t="s">
        <v>1619</v>
      </c>
      <c r="F3995" s="121"/>
      <c r="G3995" s="121" t="s">
        <v>11926</v>
      </c>
      <c r="H3995" s="121" t="s">
        <v>11927</v>
      </c>
      <c r="I3995" s="121" t="s">
        <v>1588</v>
      </c>
      <c r="J3995" s="121" t="s">
        <v>11931</v>
      </c>
      <c r="K3995" s="123" t="s">
        <v>11425</v>
      </c>
      <c r="L3995" s="121" t="s">
        <v>11426</v>
      </c>
      <c r="M3995" s="147"/>
    </row>
    <row r="3996">
      <c r="A3996" s="119">
        <v>2610.0</v>
      </c>
      <c r="B3996" s="120" t="s">
        <v>1685</v>
      </c>
      <c r="C3996" s="120" t="s">
        <v>435</v>
      </c>
      <c r="D3996" s="120"/>
      <c r="E3996" s="120" t="s">
        <v>1619</v>
      </c>
      <c r="F3996" s="121"/>
      <c r="G3996" s="121" t="s">
        <v>11926</v>
      </c>
      <c r="H3996" s="121" t="s">
        <v>11927</v>
      </c>
      <c r="I3996" s="121" t="s">
        <v>1588</v>
      </c>
      <c r="J3996" s="121" t="s">
        <v>11932</v>
      </c>
      <c r="K3996" s="123" t="s">
        <v>11661</v>
      </c>
      <c r="L3996" s="121" t="s">
        <v>11662</v>
      </c>
      <c r="M3996" s="147"/>
    </row>
    <row r="3997">
      <c r="A3997" s="119">
        <v>2626.0</v>
      </c>
      <c r="B3997" s="120" t="s">
        <v>1685</v>
      </c>
      <c r="C3997" s="120" t="s">
        <v>435</v>
      </c>
      <c r="D3997" s="120"/>
      <c r="E3997" s="120" t="s">
        <v>1619</v>
      </c>
      <c r="F3997" s="121"/>
      <c r="G3997" s="121" t="s">
        <v>11926</v>
      </c>
      <c r="H3997" s="121" t="s">
        <v>11927</v>
      </c>
      <c r="I3997" s="121" t="s">
        <v>1588</v>
      </c>
      <c r="J3997" s="121" t="s">
        <v>11933</v>
      </c>
      <c r="K3997" s="123" t="s">
        <v>11428</v>
      </c>
      <c r="L3997" s="121" t="s">
        <v>11429</v>
      </c>
      <c r="M3997" s="147"/>
    </row>
    <row r="3998">
      <c r="A3998" s="126">
        <v>2862.0</v>
      </c>
      <c r="B3998" s="127" t="s">
        <v>1711</v>
      </c>
      <c r="C3998" s="127" t="s">
        <v>435</v>
      </c>
      <c r="D3998" s="127"/>
      <c r="E3998" s="127" t="s">
        <v>1619</v>
      </c>
      <c r="F3998" s="128"/>
      <c r="G3998" s="128" t="s">
        <v>11926</v>
      </c>
      <c r="H3998" s="128" t="s">
        <v>11927</v>
      </c>
      <c r="I3998" s="128" t="s">
        <v>1588</v>
      </c>
      <c r="J3998" s="128" t="s">
        <v>11934</v>
      </c>
      <c r="K3998" s="130" t="s">
        <v>11301</v>
      </c>
      <c r="L3998" s="128" t="s">
        <v>11302</v>
      </c>
      <c r="M3998" s="145"/>
    </row>
    <row r="3999">
      <c r="A3999" s="126">
        <v>2794.0</v>
      </c>
      <c r="B3999" s="127" t="s">
        <v>1711</v>
      </c>
      <c r="C3999" s="127" t="s">
        <v>435</v>
      </c>
      <c r="D3999" s="127"/>
      <c r="E3999" s="127" t="s">
        <v>1619</v>
      </c>
      <c r="F3999" s="128"/>
      <c r="G3999" s="128" t="s">
        <v>11926</v>
      </c>
      <c r="H3999" s="128" t="s">
        <v>11935</v>
      </c>
      <c r="I3999" s="128" t="s">
        <v>1588</v>
      </c>
      <c r="J3999" s="128" t="s">
        <v>11936</v>
      </c>
      <c r="K3999" s="130" t="s">
        <v>11538</v>
      </c>
      <c r="L3999" s="128" t="s">
        <v>11539</v>
      </c>
      <c r="M3999" s="145"/>
    </row>
    <row r="4000">
      <c r="A4000" s="119">
        <v>2548.0</v>
      </c>
      <c r="B4000" s="120" t="s">
        <v>1685</v>
      </c>
      <c r="C4000" s="120" t="s">
        <v>435</v>
      </c>
      <c r="D4000" s="120"/>
      <c r="E4000" s="120" t="s">
        <v>1619</v>
      </c>
      <c r="F4000" s="121"/>
      <c r="G4000" s="121" t="s">
        <v>11926</v>
      </c>
      <c r="H4000" s="121" t="s">
        <v>11937</v>
      </c>
      <c r="I4000" s="121" t="s">
        <v>1588</v>
      </c>
      <c r="J4000" s="121" t="s">
        <v>11938</v>
      </c>
      <c r="K4000" s="123" t="s">
        <v>11526</v>
      </c>
      <c r="L4000" s="121" t="s">
        <v>11527</v>
      </c>
      <c r="M4000" s="147"/>
    </row>
    <row r="4001">
      <c r="A4001" s="119">
        <v>2657.0</v>
      </c>
      <c r="B4001" s="120" t="s">
        <v>1685</v>
      </c>
      <c r="C4001" s="120" t="s">
        <v>435</v>
      </c>
      <c r="D4001" s="120"/>
      <c r="E4001" s="120" t="s">
        <v>1619</v>
      </c>
      <c r="F4001" s="121"/>
      <c r="G4001" s="121" t="s">
        <v>11926</v>
      </c>
      <c r="H4001" s="121" t="s">
        <v>11937</v>
      </c>
      <c r="I4001" s="121" t="s">
        <v>1588</v>
      </c>
      <c r="J4001" s="121" t="s">
        <v>11939</v>
      </c>
      <c r="K4001" s="123" t="s">
        <v>11529</v>
      </c>
      <c r="L4001" s="121" t="s">
        <v>11530</v>
      </c>
      <c r="M4001" s="147"/>
    </row>
    <row r="4002">
      <c r="A4002" s="126">
        <v>2732.0</v>
      </c>
      <c r="B4002" s="127" t="s">
        <v>1711</v>
      </c>
      <c r="C4002" s="127" t="s">
        <v>435</v>
      </c>
      <c r="D4002" s="127"/>
      <c r="E4002" s="127" t="s">
        <v>1619</v>
      </c>
      <c r="F4002" s="128"/>
      <c r="G4002" s="128" t="s">
        <v>11926</v>
      </c>
      <c r="H4002" s="128" t="s">
        <v>11937</v>
      </c>
      <c r="I4002" s="128" t="s">
        <v>1588</v>
      </c>
      <c r="J4002" s="128" t="s">
        <v>11940</v>
      </c>
      <c r="K4002" s="130" t="s">
        <v>11532</v>
      </c>
      <c r="L4002" s="128" t="s">
        <v>11533</v>
      </c>
      <c r="M4002" s="145"/>
    </row>
    <row r="4003">
      <c r="A4003" s="126">
        <v>2763.0</v>
      </c>
      <c r="B4003" s="127" t="s">
        <v>1711</v>
      </c>
      <c r="C4003" s="127" t="s">
        <v>435</v>
      </c>
      <c r="D4003" s="127"/>
      <c r="E4003" s="127" t="s">
        <v>1619</v>
      </c>
      <c r="F4003" s="128"/>
      <c r="G4003" s="128" t="s">
        <v>11926</v>
      </c>
      <c r="H4003" s="128" t="s">
        <v>11937</v>
      </c>
      <c r="I4003" s="128" t="s">
        <v>1588</v>
      </c>
      <c r="J4003" s="128" t="s">
        <v>11941</v>
      </c>
      <c r="K4003" s="130" t="s">
        <v>11535</v>
      </c>
      <c r="L4003" s="128" t="s">
        <v>11536</v>
      </c>
      <c r="M4003" s="145"/>
    </row>
    <row r="4004">
      <c r="A4004" s="119">
        <v>2699.0</v>
      </c>
      <c r="B4004" s="120" t="s">
        <v>1685</v>
      </c>
      <c r="C4004" s="120" t="s">
        <v>435</v>
      </c>
      <c r="D4004" s="120"/>
      <c r="E4004" s="120" t="s">
        <v>1619</v>
      </c>
      <c r="F4004" s="121"/>
      <c r="G4004" s="121" t="s">
        <v>11818</v>
      </c>
      <c r="H4004" s="121" t="s">
        <v>11942</v>
      </c>
      <c r="I4004" s="121" t="s">
        <v>1588</v>
      </c>
      <c r="J4004" s="121" t="s">
        <v>11943</v>
      </c>
      <c r="K4004" s="123" t="s">
        <v>11305</v>
      </c>
      <c r="L4004" s="121" t="s">
        <v>11306</v>
      </c>
      <c r="M4004" s="147"/>
    </row>
    <row r="4005">
      <c r="A4005" s="126">
        <v>2836.0</v>
      </c>
      <c r="B4005" s="127" t="s">
        <v>1711</v>
      </c>
      <c r="C4005" s="127" t="s">
        <v>435</v>
      </c>
      <c r="D4005" s="127"/>
      <c r="E4005" s="127" t="s">
        <v>1619</v>
      </c>
      <c r="F4005" s="128"/>
      <c r="G4005" s="128" t="s">
        <v>11818</v>
      </c>
      <c r="H4005" s="128" t="s">
        <v>11942</v>
      </c>
      <c r="I4005" s="128" t="s">
        <v>1588</v>
      </c>
      <c r="J4005" s="128" t="s">
        <v>11944</v>
      </c>
      <c r="K4005" s="130" t="s">
        <v>11308</v>
      </c>
      <c r="L4005" s="128" t="s">
        <v>11309</v>
      </c>
      <c r="M4005" s="145"/>
    </row>
    <row r="4006">
      <c r="A4006" s="126">
        <v>2903.0</v>
      </c>
      <c r="B4006" s="127" t="s">
        <v>1711</v>
      </c>
      <c r="C4006" s="127" t="s">
        <v>435</v>
      </c>
      <c r="D4006" s="127"/>
      <c r="E4006" s="127" t="s">
        <v>1619</v>
      </c>
      <c r="F4006" s="128"/>
      <c r="G4006" s="128" t="s">
        <v>11945</v>
      </c>
      <c r="H4006" s="128" t="s">
        <v>11942</v>
      </c>
      <c r="I4006" s="128" t="s">
        <v>1588</v>
      </c>
      <c r="J4006" s="128" t="s">
        <v>11946</v>
      </c>
      <c r="K4006" s="130" t="s">
        <v>11311</v>
      </c>
      <c r="L4006" s="128" t="s">
        <v>11312</v>
      </c>
      <c r="M4006" s="145"/>
    </row>
    <row r="4007">
      <c r="A4007" s="119">
        <v>2560.0</v>
      </c>
      <c r="B4007" s="120" t="s">
        <v>1685</v>
      </c>
      <c r="C4007" s="120" t="s">
        <v>435</v>
      </c>
      <c r="D4007" s="120"/>
      <c r="E4007" s="120" t="s">
        <v>1619</v>
      </c>
      <c r="F4007" s="121"/>
      <c r="G4007" s="121" t="s">
        <v>11947</v>
      </c>
      <c r="H4007" s="121" t="s">
        <v>11948</v>
      </c>
      <c r="I4007" s="121" t="s">
        <v>1588</v>
      </c>
      <c r="J4007" s="121" t="s">
        <v>11949</v>
      </c>
      <c r="K4007" s="123" t="s">
        <v>11526</v>
      </c>
      <c r="L4007" s="121" t="s">
        <v>11527</v>
      </c>
      <c r="M4007" s="147"/>
    </row>
    <row r="4008">
      <c r="A4008" s="119">
        <v>2669.0</v>
      </c>
      <c r="B4008" s="120" t="s">
        <v>1685</v>
      </c>
      <c r="C4008" s="120" t="s">
        <v>435</v>
      </c>
      <c r="D4008" s="120"/>
      <c r="E4008" s="120" t="s">
        <v>1619</v>
      </c>
      <c r="F4008" s="121"/>
      <c r="G4008" s="121" t="s">
        <v>11947</v>
      </c>
      <c r="H4008" s="121" t="s">
        <v>11948</v>
      </c>
      <c r="I4008" s="121" t="s">
        <v>1588</v>
      </c>
      <c r="J4008" s="121" t="s">
        <v>11950</v>
      </c>
      <c r="K4008" s="123" t="s">
        <v>11529</v>
      </c>
      <c r="L4008" s="121" t="s">
        <v>11530</v>
      </c>
      <c r="M4008" s="147"/>
    </row>
    <row r="4009">
      <c r="A4009" s="126">
        <v>2744.0</v>
      </c>
      <c r="B4009" s="127" t="s">
        <v>1711</v>
      </c>
      <c r="C4009" s="127" t="s">
        <v>435</v>
      </c>
      <c r="D4009" s="127"/>
      <c r="E4009" s="127" t="s">
        <v>1619</v>
      </c>
      <c r="F4009" s="128"/>
      <c r="G4009" s="128" t="s">
        <v>11947</v>
      </c>
      <c r="H4009" s="128" t="s">
        <v>11948</v>
      </c>
      <c r="I4009" s="128" t="s">
        <v>1588</v>
      </c>
      <c r="J4009" s="128" t="s">
        <v>11951</v>
      </c>
      <c r="K4009" s="130" t="s">
        <v>11532</v>
      </c>
      <c r="L4009" s="128" t="s">
        <v>11533</v>
      </c>
      <c r="M4009" s="145"/>
    </row>
    <row r="4010">
      <c r="A4010" s="126">
        <v>2775.0</v>
      </c>
      <c r="B4010" s="127" t="s">
        <v>1711</v>
      </c>
      <c r="C4010" s="127" t="s">
        <v>435</v>
      </c>
      <c r="D4010" s="127"/>
      <c r="E4010" s="127" t="s">
        <v>1619</v>
      </c>
      <c r="F4010" s="128"/>
      <c r="G4010" s="128" t="s">
        <v>11947</v>
      </c>
      <c r="H4010" s="128" t="s">
        <v>11948</v>
      </c>
      <c r="I4010" s="128" t="s">
        <v>1588</v>
      </c>
      <c r="J4010" s="128" t="s">
        <v>11952</v>
      </c>
      <c r="K4010" s="130" t="s">
        <v>11535</v>
      </c>
      <c r="L4010" s="128" t="s">
        <v>11536</v>
      </c>
      <c r="M4010" s="145"/>
    </row>
    <row r="4011">
      <c r="A4011" s="119">
        <v>2449.0</v>
      </c>
      <c r="B4011" s="120" t="s">
        <v>1685</v>
      </c>
      <c r="C4011" s="120" t="s">
        <v>435</v>
      </c>
      <c r="D4011" s="120"/>
      <c r="E4011" s="120" t="s">
        <v>1619</v>
      </c>
      <c r="F4011" s="121"/>
      <c r="G4011" s="121" t="s">
        <v>11947</v>
      </c>
      <c r="H4011" s="121" t="s">
        <v>11953</v>
      </c>
      <c r="I4011" s="121" t="s">
        <v>1588</v>
      </c>
      <c r="J4011" s="121" t="s">
        <v>11954</v>
      </c>
      <c r="K4011" s="123" t="s">
        <v>11416</v>
      </c>
      <c r="L4011" s="121" t="s">
        <v>11417</v>
      </c>
      <c r="M4011" s="147"/>
    </row>
    <row r="4012">
      <c r="A4012" s="119">
        <v>2480.0</v>
      </c>
      <c r="B4012" s="120" t="s">
        <v>1685</v>
      </c>
      <c r="C4012" s="120" t="s">
        <v>435</v>
      </c>
      <c r="D4012" s="120"/>
      <c r="E4012" s="120" t="s">
        <v>1619</v>
      </c>
      <c r="F4012" s="121"/>
      <c r="G4012" s="121" t="s">
        <v>11947</v>
      </c>
      <c r="H4012" s="121" t="s">
        <v>11953</v>
      </c>
      <c r="I4012" s="121" t="s">
        <v>1588</v>
      </c>
      <c r="J4012" s="121" t="s">
        <v>11955</v>
      </c>
      <c r="K4012" s="123" t="s">
        <v>11419</v>
      </c>
      <c r="L4012" s="121" t="s">
        <v>11420</v>
      </c>
      <c r="M4012" s="147"/>
    </row>
    <row r="4013">
      <c r="A4013" s="119">
        <v>2510.0</v>
      </c>
      <c r="B4013" s="120" t="s">
        <v>1685</v>
      </c>
      <c r="C4013" s="120" t="s">
        <v>435</v>
      </c>
      <c r="D4013" s="120"/>
      <c r="E4013" s="120" t="s">
        <v>1619</v>
      </c>
      <c r="F4013" s="121"/>
      <c r="G4013" s="121" t="s">
        <v>11947</v>
      </c>
      <c r="H4013" s="121" t="s">
        <v>11953</v>
      </c>
      <c r="I4013" s="121" t="s">
        <v>1588</v>
      </c>
      <c r="J4013" s="121" t="s">
        <v>11956</v>
      </c>
      <c r="K4013" s="123" t="s">
        <v>11422</v>
      </c>
      <c r="L4013" s="121" t="s">
        <v>11423</v>
      </c>
      <c r="M4013" s="147"/>
    </row>
    <row r="4014">
      <c r="A4014" s="119">
        <v>2591.0</v>
      </c>
      <c r="B4014" s="120" t="s">
        <v>1685</v>
      </c>
      <c r="C4014" s="120" t="s">
        <v>435</v>
      </c>
      <c r="D4014" s="120"/>
      <c r="E4014" s="120" t="s">
        <v>1619</v>
      </c>
      <c r="F4014" s="121"/>
      <c r="G4014" s="121" t="s">
        <v>11947</v>
      </c>
      <c r="H4014" s="121" t="s">
        <v>11953</v>
      </c>
      <c r="I4014" s="121" t="s">
        <v>1588</v>
      </c>
      <c r="J4014" s="121" t="s">
        <v>11957</v>
      </c>
      <c r="K4014" s="123" t="s">
        <v>11425</v>
      </c>
      <c r="L4014" s="121" t="s">
        <v>11426</v>
      </c>
      <c r="M4014" s="147"/>
    </row>
    <row r="4015">
      <c r="A4015" s="119">
        <v>2622.0</v>
      </c>
      <c r="B4015" s="120" t="s">
        <v>1685</v>
      </c>
      <c r="C4015" s="120" t="s">
        <v>435</v>
      </c>
      <c r="D4015" s="120"/>
      <c r="E4015" s="120" t="s">
        <v>1619</v>
      </c>
      <c r="F4015" s="121"/>
      <c r="G4015" s="121" t="s">
        <v>11947</v>
      </c>
      <c r="H4015" s="121" t="s">
        <v>11953</v>
      </c>
      <c r="I4015" s="121" t="s">
        <v>1588</v>
      </c>
      <c r="J4015" s="121" t="s">
        <v>11958</v>
      </c>
      <c r="K4015" s="123" t="s">
        <v>11661</v>
      </c>
      <c r="L4015" s="121" t="s">
        <v>11662</v>
      </c>
      <c r="M4015" s="147"/>
    </row>
    <row r="4016">
      <c r="A4016" s="119">
        <v>2638.0</v>
      </c>
      <c r="B4016" s="120" t="s">
        <v>1685</v>
      </c>
      <c r="C4016" s="120" t="s">
        <v>435</v>
      </c>
      <c r="D4016" s="120"/>
      <c r="E4016" s="120" t="s">
        <v>1619</v>
      </c>
      <c r="F4016" s="121"/>
      <c r="G4016" s="121" t="s">
        <v>11947</v>
      </c>
      <c r="H4016" s="121" t="s">
        <v>11953</v>
      </c>
      <c r="I4016" s="121" t="s">
        <v>1588</v>
      </c>
      <c r="J4016" s="121" t="s">
        <v>11959</v>
      </c>
      <c r="K4016" s="123" t="s">
        <v>11428</v>
      </c>
      <c r="L4016" s="121" t="s">
        <v>11429</v>
      </c>
      <c r="M4016" s="147"/>
    </row>
    <row r="4017">
      <c r="A4017" s="126">
        <v>2806.0</v>
      </c>
      <c r="B4017" s="127" t="s">
        <v>1711</v>
      </c>
      <c r="C4017" s="127" t="s">
        <v>435</v>
      </c>
      <c r="D4017" s="127"/>
      <c r="E4017" s="127" t="s">
        <v>1619</v>
      </c>
      <c r="F4017" s="128"/>
      <c r="G4017" s="128" t="s">
        <v>11947</v>
      </c>
      <c r="H4017" s="128" t="s">
        <v>11953</v>
      </c>
      <c r="I4017" s="128" t="s">
        <v>1588</v>
      </c>
      <c r="J4017" s="128" t="s">
        <v>11960</v>
      </c>
      <c r="K4017" s="130" t="s">
        <v>11538</v>
      </c>
      <c r="L4017" s="128" t="s">
        <v>11539</v>
      </c>
      <c r="M4017" s="145"/>
    </row>
    <row r="4018">
      <c r="A4018" s="126">
        <v>2839.0</v>
      </c>
      <c r="B4018" s="127" t="s">
        <v>1711</v>
      </c>
      <c r="C4018" s="127" t="s">
        <v>435</v>
      </c>
      <c r="D4018" s="127"/>
      <c r="E4018" s="127" t="s">
        <v>1619</v>
      </c>
      <c r="F4018" s="128"/>
      <c r="G4018" s="128" t="s">
        <v>11947</v>
      </c>
      <c r="H4018" s="128" t="s">
        <v>11953</v>
      </c>
      <c r="I4018" s="128" t="s">
        <v>1588</v>
      </c>
      <c r="J4018" s="128" t="s">
        <v>11961</v>
      </c>
      <c r="K4018" s="130" t="s">
        <v>11308</v>
      </c>
      <c r="L4018" s="128" t="s">
        <v>11309</v>
      </c>
      <c r="M4018" s="145"/>
    </row>
    <row r="4019">
      <c r="A4019" s="126">
        <v>2874.0</v>
      </c>
      <c r="B4019" s="127" t="s">
        <v>1711</v>
      </c>
      <c r="C4019" s="127" t="s">
        <v>435</v>
      </c>
      <c r="D4019" s="127"/>
      <c r="E4019" s="127" t="s">
        <v>1619</v>
      </c>
      <c r="F4019" s="128"/>
      <c r="G4019" s="128" t="s">
        <v>11947</v>
      </c>
      <c r="H4019" s="128" t="s">
        <v>11953</v>
      </c>
      <c r="I4019" s="128" t="s">
        <v>1588</v>
      </c>
      <c r="J4019" s="128" t="s">
        <v>11962</v>
      </c>
      <c r="K4019" s="130" t="s">
        <v>11301</v>
      </c>
      <c r="L4019" s="128" t="s">
        <v>11302</v>
      </c>
      <c r="M4019" s="145"/>
    </row>
    <row r="4020">
      <c r="A4020" s="126">
        <v>2906.0</v>
      </c>
      <c r="B4020" s="127" t="s">
        <v>1711</v>
      </c>
      <c r="C4020" s="127" t="s">
        <v>435</v>
      </c>
      <c r="D4020" s="127"/>
      <c r="E4020" s="127" t="s">
        <v>1619</v>
      </c>
      <c r="F4020" s="128"/>
      <c r="G4020" s="128" t="s">
        <v>11963</v>
      </c>
      <c r="H4020" s="128" t="s">
        <v>11953</v>
      </c>
      <c r="I4020" s="128" t="s">
        <v>1588</v>
      </c>
      <c r="J4020" s="128" t="s">
        <v>11964</v>
      </c>
      <c r="K4020" s="130" t="s">
        <v>11311</v>
      </c>
      <c r="L4020" s="128" t="s">
        <v>11312</v>
      </c>
      <c r="M4020" s="145"/>
    </row>
    <row r="4021">
      <c r="A4021" s="119">
        <v>2552.0</v>
      </c>
      <c r="B4021" s="120" t="s">
        <v>1685</v>
      </c>
      <c r="C4021" s="120" t="s">
        <v>435</v>
      </c>
      <c r="D4021" s="120"/>
      <c r="E4021" s="120" t="s">
        <v>1619</v>
      </c>
      <c r="F4021" s="121"/>
      <c r="G4021" s="121" t="s">
        <v>11965</v>
      </c>
      <c r="H4021" s="121" t="s">
        <v>11966</v>
      </c>
      <c r="I4021" s="121" t="s">
        <v>1588</v>
      </c>
      <c r="J4021" s="121" t="s">
        <v>11967</v>
      </c>
      <c r="K4021" s="123" t="s">
        <v>11526</v>
      </c>
      <c r="L4021" s="121" t="s">
        <v>11527</v>
      </c>
      <c r="M4021" s="147"/>
    </row>
    <row r="4022">
      <c r="A4022" s="119">
        <v>2661.0</v>
      </c>
      <c r="B4022" s="120" t="s">
        <v>1685</v>
      </c>
      <c r="C4022" s="120" t="s">
        <v>435</v>
      </c>
      <c r="D4022" s="120"/>
      <c r="E4022" s="120" t="s">
        <v>1619</v>
      </c>
      <c r="F4022" s="121"/>
      <c r="G4022" s="121" t="s">
        <v>11965</v>
      </c>
      <c r="H4022" s="121" t="s">
        <v>11966</v>
      </c>
      <c r="I4022" s="121" t="s">
        <v>1588</v>
      </c>
      <c r="J4022" s="121" t="s">
        <v>11968</v>
      </c>
      <c r="K4022" s="123" t="s">
        <v>11529</v>
      </c>
      <c r="L4022" s="121" t="s">
        <v>11530</v>
      </c>
      <c r="M4022" s="147"/>
    </row>
    <row r="4023">
      <c r="A4023" s="126">
        <v>2736.0</v>
      </c>
      <c r="B4023" s="127" t="s">
        <v>1711</v>
      </c>
      <c r="C4023" s="127" t="s">
        <v>435</v>
      </c>
      <c r="D4023" s="127"/>
      <c r="E4023" s="127" t="s">
        <v>1619</v>
      </c>
      <c r="F4023" s="128"/>
      <c r="G4023" s="128" t="s">
        <v>11965</v>
      </c>
      <c r="H4023" s="128" t="s">
        <v>11966</v>
      </c>
      <c r="I4023" s="128" t="s">
        <v>1588</v>
      </c>
      <c r="J4023" s="128" t="s">
        <v>11969</v>
      </c>
      <c r="K4023" s="130" t="s">
        <v>11532</v>
      </c>
      <c r="L4023" s="128" t="s">
        <v>11533</v>
      </c>
      <c r="M4023" s="145"/>
    </row>
    <row r="4024">
      <c r="A4024" s="126">
        <v>2767.0</v>
      </c>
      <c r="B4024" s="127" t="s">
        <v>1711</v>
      </c>
      <c r="C4024" s="127" t="s">
        <v>435</v>
      </c>
      <c r="D4024" s="127"/>
      <c r="E4024" s="127" t="s">
        <v>1619</v>
      </c>
      <c r="F4024" s="128"/>
      <c r="G4024" s="128" t="s">
        <v>11965</v>
      </c>
      <c r="H4024" s="128" t="s">
        <v>11966</v>
      </c>
      <c r="I4024" s="128" t="s">
        <v>1588</v>
      </c>
      <c r="J4024" s="128" t="s">
        <v>11970</v>
      </c>
      <c r="K4024" s="130" t="s">
        <v>11535</v>
      </c>
      <c r="L4024" s="128" t="s">
        <v>11536</v>
      </c>
      <c r="M4024" s="145"/>
    </row>
    <row r="4025">
      <c r="A4025" s="119">
        <v>2441.0</v>
      </c>
      <c r="B4025" s="120" t="s">
        <v>1685</v>
      </c>
      <c r="C4025" s="120" t="s">
        <v>435</v>
      </c>
      <c r="D4025" s="120"/>
      <c r="E4025" s="120" t="s">
        <v>1619</v>
      </c>
      <c r="F4025" s="121"/>
      <c r="G4025" s="121" t="s">
        <v>11965</v>
      </c>
      <c r="H4025" s="121" t="s">
        <v>11971</v>
      </c>
      <c r="I4025" s="121" t="s">
        <v>1588</v>
      </c>
      <c r="J4025" s="121" t="s">
        <v>11972</v>
      </c>
      <c r="K4025" s="123" t="s">
        <v>11416</v>
      </c>
      <c r="L4025" s="121" t="s">
        <v>11417</v>
      </c>
      <c r="M4025" s="147"/>
    </row>
    <row r="4026">
      <c r="A4026" s="119">
        <v>2472.0</v>
      </c>
      <c r="B4026" s="120" t="s">
        <v>1685</v>
      </c>
      <c r="C4026" s="120" t="s">
        <v>435</v>
      </c>
      <c r="D4026" s="120"/>
      <c r="E4026" s="120" t="s">
        <v>1619</v>
      </c>
      <c r="F4026" s="121"/>
      <c r="G4026" s="121" t="s">
        <v>11965</v>
      </c>
      <c r="H4026" s="121" t="s">
        <v>11971</v>
      </c>
      <c r="I4026" s="121" t="s">
        <v>1588</v>
      </c>
      <c r="J4026" s="121" t="s">
        <v>11973</v>
      </c>
      <c r="K4026" s="123" t="s">
        <v>11419</v>
      </c>
      <c r="L4026" s="121" t="s">
        <v>11420</v>
      </c>
      <c r="M4026" s="147"/>
    </row>
    <row r="4027">
      <c r="A4027" s="119">
        <v>2503.0</v>
      </c>
      <c r="B4027" s="120" t="s">
        <v>1685</v>
      </c>
      <c r="C4027" s="120" t="s">
        <v>435</v>
      </c>
      <c r="D4027" s="120"/>
      <c r="E4027" s="120" t="s">
        <v>1619</v>
      </c>
      <c r="F4027" s="121"/>
      <c r="G4027" s="121" t="s">
        <v>11965</v>
      </c>
      <c r="H4027" s="121" t="s">
        <v>11971</v>
      </c>
      <c r="I4027" s="121" t="s">
        <v>1588</v>
      </c>
      <c r="J4027" s="121" t="s">
        <v>11974</v>
      </c>
      <c r="K4027" s="123" t="s">
        <v>11422</v>
      </c>
      <c r="L4027" s="121" t="s">
        <v>11423</v>
      </c>
      <c r="M4027" s="147"/>
    </row>
    <row r="4028">
      <c r="A4028" s="119">
        <v>2583.0</v>
      </c>
      <c r="B4028" s="120" t="s">
        <v>1685</v>
      </c>
      <c r="C4028" s="120" t="s">
        <v>435</v>
      </c>
      <c r="D4028" s="120"/>
      <c r="E4028" s="120" t="s">
        <v>1619</v>
      </c>
      <c r="F4028" s="121"/>
      <c r="G4028" s="121" t="s">
        <v>11965</v>
      </c>
      <c r="H4028" s="121" t="s">
        <v>11971</v>
      </c>
      <c r="I4028" s="121" t="s">
        <v>1588</v>
      </c>
      <c r="J4028" s="121" t="s">
        <v>11975</v>
      </c>
      <c r="K4028" s="123" t="s">
        <v>11425</v>
      </c>
      <c r="L4028" s="121" t="s">
        <v>11426</v>
      </c>
      <c r="M4028" s="147"/>
    </row>
    <row r="4029">
      <c r="A4029" s="119">
        <v>2614.0</v>
      </c>
      <c r="B4029" s="120" t="s">
        <v>1685</v>
      </c>
      <c r="C4029" s="120" t="s">
        <v>435</v>
      </c>
      <c r="D4029" s="120"/>
      <c r="E4029" s="120" t="s">
        <v>1619</v>
      </c>
      <c r="F4029" s="121"/>
      <c r="G4029" s="121" t="s">
        <v>11965</v>
      </c>
      <c r="H4029" s="121" t="s">
        <v>11971</v>
      </c>
      <c r="I4029" s="121" t="s">
        <v>1588</v>
      </c>
      <c r="J4029" s="121" t="s">
        <v>11976</v>
      </c>
      <c r="K4029" s="123" t="s">
        <v>11661</v>
      </c>
      <c r="L4029" s="121" t="s">
        <v>11662</v>
      </c>
      <c r="M4029" s="147"/>
    </row>
    <row r="4030">
      <c r="A4030" s="119">
        <v>2630.0</v>
      </c>
      <c r="B4030" s="120" t="s">
        <v>1685</v>
      </c>
      <c r="C4030" s="120" t="s">
        <v>435</v>
      </c>
      <c r="D4030" s="120"/>
      <c r="E4030" s="120" t="s">
        <v>1619</v>
      </c>
      <c r="F4030" s="121"/>
      <c r="G4030" s="121" t="s">
        <v>11965</v>
      </c>
      <c r="H4030" s="121" t="s">
        <v>11971</v>
      </c>
      <c r="I4030" s="121" t="s">
        <v>1588</v>
      </c>
      <c r="J4030" s="121" t="s">
        <v>11977</v>
      </c>
      <c r="K4030" s="123" t="s">
        <v>11428</v>
      </c>
      <c r="L4030" s="121" t="s">
        <v>11429</v>
      </c>
      <c r="M4030" s="147"/>
    </row>
    <row r="4031">
      <c r="A4031" s="126">
        <v>2798.0</v>
      </c>
      <c r="B4031" s="127" t="s">
        <v>1711</v>
      </c>
      <c r="C4031" s="127" t="s">
        <v>435</v>
      </c>
      <c r="D4031" s="127"/>
      <c r="E4031" s="127" t="s">
        <v>1619</v>
      </c>
      <c r="F4031" s="128"/>
      <c r="G4031" s="128" t="s">
        <v>11965</v>
      </c>
      <c r="H4031" s="128" t="s">
        <v>11971</v>
      </c>
      <c r="I4031" s="128" t="s">
        <v>1588</v>
      </c>
      <c r="J4031" s="128" t="s">
        <v>11978</v>
      </c>
      <c r="K4031" s="130" t="s">
        <v>11538</v>
      </c>
      <c r="L4031" s="128" t="s">
        <v>11539</v>
      </c>
      <c r="M4031" s="145"/>
    </row>
    <row r="4032">
      <c r="A4032" s="126">
        <v>2866.0</v>
      </c>
      <c r="B4032" s="127" t="s">
        <v>1711</v>
      </c>
      <c r="C4032" s="127" t="s">
        <v>435</v>
      </c>
      <c r="D4032" s="127"/>
      <c r="E4032" s="127" t="s">
        <v>1619</v>
      </c>
      <c r="F4032" s="128"/>
      <c r="G4032" s="128" t="s">
        <v>11965</v>
      </c>
      <c r="H4032" s="128" t="s">
        <v>11971</v>
      </c>
      <c r="I4032" s="128" t="s">
        <v>1588</v>
      </c>
      <c r="J4032" s="128" t="s">
        <v>11979</v>
      </c>
      <c r="K4032" s="130" t="s">
        <v>11301</v>
      </c>
      <c r="L4032" s="128" t="s">
        <v>11302</v>
      </c>
      <c r="M4032" s="145"/>
    </row>
    <row r="4033">
      <c r="A4033" s="119">
        <v>2992.0</v>
      </c>
      <c r="B4033" s="120" t="s">
        <v>1685</v>
      </c>
      <c r="C4033" s="120" t="s">
        <v>435</v>
      </c>
      <c r="D4033" s="120"/>
      <c r="E4033" s="120" t="s">
        <v>1654</v>
      </c>
      <c r="F4033" s="121"/>
      <c r="G4033" s="121" t="s">
        <v>11980</v>
      </c>
      <c r="H4033" s="121" t="s">
        <v>11981</v>
      </c>
      <c r="I4033" s="121" t="s">
        <v>1600</v>
      </c>
      <c r="J4033" s="121" t="s">
        <v>11982</v>
      </c>
      <c r="K4033" s="123" t="s">
        <v>11983</v>
      </c>
      <c r="L4033" s="121" t="s">
        <v>11984</v>
      </c>
      <c r="M4033" s="147"/>
    </row>
    <row r="4034">
      <c r="A4034" s="119">
        <v>2993.0</v>
      </c>
      <c r="B4034" s="120" t="s">
        <v>1685</v>
      </c>
      <c r="C4034" s="120" t="s">
        <v>435</v>
      </c>
      <c r="D4034" s="120"/>
      <c r="E4034" s="120" t="s">
        <v>1654</v>
      </c>
      <c r="F4034" s="121"/>
      <c r="G4034" s="121" t="s">
        <v>11985</v>
      </c>
      <c r="H4034" s="121" t="s">
        <v>11986</v>
      </c>
      <c r="I4034" s="121" t="s">
        <v>1600</v>
      </c>
      <c r="J4034" s="121" t="s">
        <v>11987</v>
      </c>
      <c r="K4034" s="123" t="s">
        <v>11983</v>
      </c>
      <c r="L4034" s="121" t="s">
        <v>11984</v>
      </c>
      <c r="M4034" s="147"/>
    </row>
    <row r="4035">
      <c r="A4035" s="119">
        <v>2964.0</v>
      </c>
      <c r="B4035" s="120" t="s">
        <v>1685</v>
      </c>
      <c r="C4035" s="120" t="s">
        <v>435</v>
      </c>
      <c r="D4035" s="120"/>
      <c r="E4035" s="120" t="s">
        <v>1654</v>
      </c>
      <c r="F4035" s="121"/>
      <c r="G4035" s="121" t="s">
        <v>11988</v>
      </c>
      <c r="H4035" s="121" t="s">
        <v>11989</v>
      </c>
      <c r="I4035" s="121" t="s">
        <v>1600</v>
      </c>
      <c r="J4035" s="121" t="s">
        <v>11990</v>
      </c>
      <c r="K4035" s="123" t="s">
        <v>11983</v>
      </c>
      <c r="L4035" s="121" t="s">
        <v>11984</v>
      </c>
      <c r="M4035" s="147"/>
    </row>
    <row r="4036">
      <c r="A4036" s="119">
        <v>2967.0</v>
      </c>
      <c r="B4036" s="120" t="s">
        <v>1685</v>
      </c>
      <c r="C4036" s="120" t="s">
        <v>435</v>
      </c>
      <c r="D4036" s="120"/>
      <c r="E4036" s="120" t="s">
        <v>1654</v>
      </c>
      <c r="F4036" s="121"/>
      <c r="G4036" s="121" t="s">
        <v>11991</v>
      </c>
      <c r="H4036" s="121" t="s">
        <v>11992</v>
      </c>
      <c r="I4036" s="121" t="s">
        <v>1600</v>
      </c>
      <c r="J4036" s="121" t="s">
        <v>11993</v>
      </c>
      <c r="K4036" s="123" t="s">
        <v>11983</v>
      </c>
      <c r="L4036" s="121" t="s">
        <v>11984</v>
      </c>
      <c r="M4036" s="147"/>
    </row>
    <row r="4037">
      <c r="A4037" s="119">
        <v>2970.0</v>
      </c>
      <c r="B4037" s="120" t="s">
        <v>1685</v>
      </c>
      <c r="C4037" s="120" t="s">
        <v>435</v>
      </c>
      <c r="D4037" s="120"/>
      <c r="E4037" s="120" t="s">
        <v>1654</v>
      </c>
      <c r="F4037" s="121"/>
      <c r="G4037" s="121" t="s">
        <v>11994</v>
      </c>
      <c r="H4037" s="121" t="s">
        <v>11995</v>
      </c>
      <c r="I4037" s="121" t="s">
        <v>1600</v>
      </c>
      <c r="J4037" s="121" t="s">
        <v>11996</v>
      </c>
      <c r="K4037" s="123" t="s">
        <v>11983</v>
      </c>
      <c r="L4037" s="121" t="s">
        <v>11984</v>
      </c>
      <c r="M4037" s="147"/>
    </row>
    <row r="4038">
      <c r="A4038" s="119">
        <v>2973.0</v>
      </c>
      <c r="B4038" s="120" t="s">
        <v>1685</v>
      </c>
      <c r="C4038" s="120" t="s">
        <v>435</v>
      </c>
      <c r="D4038" s="120"/>
      <c r="E4038" s="120" t="s">
        <v>1654</v>
      </c>
      <c r="F4038" s="121"/>
      <c r="G4038" s="121" t="s">
        <v>11997</v>
      </c>
      <c r="H4038" s="121" t="s">
        <v>11998</v>
      </c>
      <c r="I4038" s="121" t="s">
        <v>1600</v>
      </c>
      <c r="J4038" s="121" t="s">
        <v>11999</v>
      </c>
      <c r="K4038" s="123" t="s">
        <v>11983</v>
      </c>
      <c r="L4038" s="121" t="s">
        <v>11984</v>
      </c>
      <c r="M4038" s="147"/>
    </row>
    <row r="4039">
      <c r="A4039" s="119">
        <v>2976.0</v>
      </c>
      <c r="B4039" s="120" t="s">
        <v>1685</v>
      </c>
      <c r="C4039" s="120" t="s">
        <v>435</v>
      </c>
      <c r="D4039" s="120"/>
      <c r="E4039" s="120" t="s">
        <v>1654</v>
      </c>
      <c r="F4039" s="121"/>
      <c r="G4039" s="121" t="s">
        <v>12000</v>
      </c>
      <c r="H4039" s="121" t="s">
        <v>12001</v>
      </c>
      <c r="I4039" s="121" t="s">
        <v>1600</v>
      </c>
      <c r="J4039" s="121" t="s">
        <v>12002</v>
      </c>
      <c r="K4039" s="123" t="s">
        <v>11983</v>
      </c>
      <c r="L4039" s="121" t="s">
        <v>11984</v>
      </c>
      <c r="M4039" s="147"/>
    </row>
    <row r="4040">
      <c r="A4040" s="119">
        <v>2979.0</v>
      </c>
      <c r="B4040" s="120" t="s">
        <v>1685</v>
      </c>
      <c r="C4040" s="120" t="s">
        <v>435</v>
      </c>
      <c r="D4040" s="120"/>
      <c r="E4040" s="120" t="s">
        <v>1654</v>
      </c>
      <c r="F4040" s="121"/>
      <c r="G4040" s="121" t="s">
        <v>12003</v>
      </c>
      <c r="H4040" s="121" t="s">
        <v>12004</v>
      </c>
      <c r="I4040" s="121" t="s">
        <v>1600</v>
      </c>
      <c r="J4040" s="121" t="s">
        <v>12005</v>
      </c>
      <c r="K4040" s="123" t="s">
        <v>11983</v>
      </c>
      <c r="L4040" s="121" t="s">
        <v>11984</v>
      </c>
      <c r="M4040" s="147"/>
    </row>
    <row r="4041">
      <c r="A4041" s="119">
        <v>2982.0</v>
      </c>
      <c r="B4041" s="120" t="s">
        <v>1685</v>
      </c>
      <c r="C4041" s="120" t="s">
        <v>435</v>
      </c>
      <c r="D4041" s="120"/>
      <c r="E4041" s="120" t="s">
        <v>1654</v>
      </c>
      <c r="F4041" s="121"/>
      <c r="G4041" s="121" t="s">
        <v>12006</v>
      </c>
      <c r="H4041" s="121" t="s">
        <v>12007</v>
      </c>
      <c r="I4041" s="121" t="s">
        <v>1600</v>
      </c>
      <c r="J4041" s="121" t="s">
        <v>12008</v>
      </c>
      <c r="K4041" s="123" t="s">
        <v>11983</v>
      </c>
      <c r="L4041" s="121" t="s">
        <v>11984</v>
      </c>
      <c r="M4041" s="147"/>
    </row>
    <row r="4042">
      <c r="A4042" s="119">
        <v>2985.0</v>
      </c>
      <c r="B4042" s="120" t="s">
        <v>1685</v>
      </c>
      <c r="C4042" s="120" t="s">
        <v>435</v>
      </c>
      <c r="D4042" s="120"/>
      <c r="E4042" s="120" t="s">
        <v>1654</v>
      </c>
      <c r="F4042" s="121"/>
      <c r="G4042" s="121" t="s">
        <v>12009</v>
      </c>
      <c r="H4042" s="121" t="s">
        <v>12010</v>
      </c>
      <c r="I4042" s="121" t="s">
        <v>1600</v>
      </c>
      <c r="J4042" s="121" t="s">
        <v>12011</v>
      </c>
      <c r="K4042" s="123" t="s">
        <v>11983</v>
      </c>
      <c r="L4042" s="121" t="s">
        <v>11984</v>
      </c>
      <c r="M4042" s="147"/>
    </row>
    <row r="4043">
      <c r="A4043" s="119">
        <v>2988.0</v>
      </c>
      <c r="B4043" s="120" t="s">
        <v>1685</v>
      </c>
      <c r="C4043" s="120" t="s">
        <v>435</v>
      </c>
      <c r="D4043" s="120"/>
      <c r="E4043" s="120" t="s">
        <v>1654</v>
      </c>
      <c r="F4043" s="121"/>
      <c r="G4043" s="121" t="s">
        <v>12012</v>
      </c>
      <c r="H4043" s="121" t="s">
        <v>12013</v>
      </c>
      <c r="I4043" s="121" t="s">
        <v>1600</v>
      </c>
      <c r="J4043" s="121" t="s">
        <v>12014</v>
      </c>
      <c r="K4043" s="123" t="s">
        <v>11983</v>
      </c>
      <c r="L4043" s="121" t="s">
        <v>11984</v>
      </c>
      <c r="M4043" s="147"/>
    </row>
    <row r="4044">
      <c r="A4044" s="119">
        <v>2529.0</v>
      </c>
      <c r="B4044" s="120" t="s">
        <v>1685</v>
      </c>
      <c r="C4044" s="120" t="s">
        <v>435</v>
      </c>
      <c r="D4044" s="120"/>
      <c r="E4044" s="120" t="s">
        <v>1619</v>
      </c>
      <c r="F4044" s="121"/>
      <c r="G4044" s="121" t="s">
        <v>11745</v>
      </c>
      <c r="H4044" s="121" t="s">
        <v>12015</v>
      </c>
      <c r="I4044" s="121" t="s">
        <v>1588</v>
      </c>
      <c r="J4044" s="121" t="s">
        <v>12016</v>
      </c>
      <c r="K4044" s="123" t="s">
        <v>11357</v>
      </c>
      <c r="L4044" s="121" t="s">
        <v>11358</v>
      </c>
      <c r="M4044" s="147"/>
    </row>
    <row r="4045">
      <c r="A4045" s="119">
        <v>2544.0</v>
      </c>
      <c r="B4045" s="120" t="s">
        <v>1685</v>
      </c>
      <c r="C4045" s="120" t="s">
        <v>435</v>
      </c>
      <c r="D4045" s="120"/>
      <c r="E4045" s="120" t="s">
        <v>1619</v>
      </c>
      <c r="F4045" s="121"/>
      <c r="G4045" s="121" t="s">
        <v>12017</v>
      </c>
      <c r="H4045" s="121" t="s">
        <v>12018</v>
      </c>
      <c r="I4045" s="121" t="s">
        <v>1588</v>
      </c>
      <c r="J4045" s="121" t="s">
        <v>12019</v>
      </c>
      <c r="K4045" s="123" t="s">
        <v>11357</v>
      </c>
      <c r="L4045" s="121" t="s">
        <v>11358</v>
      </c>
      <c r="M4045" s="147"/>
    </row>
    <row r="4046">
      <c r="A4046" s="119">
        <v>2411.0</v>
      </c>
      <c r="B4046" s="120" t="s">
        <v>1685</v>
      </c>
      <c r="C4046" s="120" t="s">
        <v>435</v>
      </c>
      <c r="D4046" s="120"/>
      <c r="E4046" s="120" t="s">
        <v>1729</v>
      </c>
      <c r="F4046" s="121"/>
      <c r="G4046" s="121" t="s">
        <v>12020</v>
      </c>
      <c r="H4046" s="121" t="s">
        <v>12021</v>
      </c>
      <c r="I4046" s="121" t="s">
        <v>1607</v>
      </c>
      <c r="J4046" s="121" t="s">
        <v>12022</v>
      </c>
      <c r="K4046" s="123" t="s">
        <v>2233</v>
      </c>
      <c r="L4046" s="121" t="s">
        <v>2234</v>
      </c>
      <c r="M4046" s="147"/>
    </row>
    <row r="4047">
      <c r="A4047" s="119">
        <v>2417.0</v>
      </c>
      <c r="B4047" s="120" t="s">
        <v>1685</v>
      </c>
      <c r="C4047" s="120" t="s">
        <v>435</v>
      </c>
      <c r="D4047" s="120"/>
      <c r="E4047" s="120" t="s">
        <v>1729</v>
      </c>
      <c r="F4047" s="121"/>
      <c r="G4047" s="121" t="s">
        <v>12023</v>
      </c>
      <c r="H4047" s="121" t="s">
        <v>12021</v>
      </c>
      <c r="I4047" s="121" t="s">
        <v>1607</v>
      </c>
      <c r="J4047" s="121" t="s">
        <v>12024</v>
      </c>
      <c r="K4047" s="123" t="s">
        <v>2237</v>
      </c>
      <c r="L4047" s="121" t="s">
        <v>2238</v>
      </c>
      <c r="M4047" s="147"/>
    </row>
    <row r="4048">
      <c r="A4048" s="119">
        <v>2409.0</v>
      </c>
      <c r="B4048" s="120" t="s">
        <v>1685</v>
      </c>
      <c r="C4048" s="120" t="s">
        <v>435</v>
      </c>
      <c r="D4048" s="120"/>
      <c r="E4048" s="120" t="s">
        <v>1729</v>
      </c>
      <c r="F4048" s="121"/>
      <c r="G4048" s="121" t="s">
        <v>12025</v>
      </c>
      <c r="H4048" s="121" t="s">
        <v>12026</v>
      </c>
      <c r="I4048" s="121" t="s">
        <v>1607</v>
      </c>
      <c r="J4048" s="121" t="s">
        <v>12027</v>
      </c>
      <c r="K4048" s="123" t="s">
        <v>2233</v>
      </c>
      <c r="L4048" s="121" t="s">
        <v>2234</v>
      </c>
      <c r="M4048" s="147"/>
    </row>
    <row r="4049">
      <c r="A4049" s="119">
        <v>2415.0</v>
      </c>
      <c r="B4049" s="120" t="s">
        <v>1685</v>
      </c>
      <c r="C4049" s="120" t="s">
        <v>435</v>
      </c>
      <c r="D4049" s="120"/>
      <c r="E4049" s="120" t="s">
        <v>1729</v>
      </c>
      <c r="F4049" s="121"/>
      <c r="G4049" s="121" t="s">
        <v>12028</v>
      </c>
      <c r="H4049" s="121" t="s">
        <v>12026</v>
      </c>
      <c r="I4049" s="121" t="s">
        <v>1607</v>
      </c>
      <c r="J4049" s="121" t="s">
        <v>12029</v>
      </c>
      <c r="K4049" s="123" t="s">
        <v>2237</v>
      </c>
      <c r="L4049" s="121" t="s">
        <v>2238</v>
      </c>
      <c r="M4049" s="147"/>
    </row>
    <row r="4050">
      <c r="A4050" s="126">
        <v>2877.0</v>
      </c>
      <c r="B4050" s="127" t="s">
        <v>1711</v>
      </c>
      <c r="C4050" s="127" t="s">
        <v>435</v>
      </c>
      <c r="D4050" s="127"/>
      <c r="E4050" s="127" t="s">
        <v>1619</v>
      </c>
      <c r="F4050" s="128"/>
      <c r="G4050" s="128" t="s">
        <v>11763</v>
      </c>
      <c r="H4050" s="128" t="s">
        <v>12030</v>
      </c>
      <c r="I4050" s="128" t="s">
        <v>1588</v>
      </c>
      <c r="J4050" s="128" t="s">
        <v>12031</v>
      </c>
      <c r="K4050" s="130" t="s">
        <v>11301</v>
      </c>
      <c r="L4050" s="128" t="s">
        <v>11302</v>
      </c>
      <c r="M4050" s="145"/>
    </row>
    <row r="4051">
      <c r="A4051" s="119">
        <v>2412.0</v>
      </c>
      <c r="B4051" s="120" t="s">
        <v>1685</v>
      </c>
      <c r="C4051" s="120" t="s">
        <v>435</v>
      </c>
      <c r="D4051" s="120"/>
      <c r="E4051" s="120" t="s">
        <v>1729</v>
      </c>
      <c r="F4051" s="121"/>
      <c r="G4051" s="121" t="s">
        <v>12032</v>
      </c>
      <c r="H4051" s="121" t="s">
        <v>12033</v>
      </c>
      <c r="I4051" s="121" t="s">
        <v>1607</v>
      </c>
      <c r="J4051" s="121" t="s">
        <v>12034</v>
      </c>
      <c r="K4051" s="123" t="s">
        <v>2233</v>
      </c>
      <c r="L4051" s="121" t="s">
        <v>2234</v>
      </c>
      <c r="M4051" s="147"/>
    </row>
    <row r="4052">
      <c r="A4052" s="119">
        <v>2418.0</v>
      </c>
      <c r="B4052" s="120" t="s">
        <v>1685</v>
      </c>
      <c r="C4052" s="120" t="s">
        <v>435</v>
      </c>
      <c r="D4052" s="120"/>
      <c r="E4052" s="120" t="s">
        <v>1729</v>
      </c>
      <c r="F4052" s="121"/>
      <c r="G4052" s="121" t="s">
        <v>12035</v>
      </c>
      <c r="H4052" s="121" t="s">
        <v>12033</v>
      </c>
      <c r="I4052" s="121" t="s">
        <v>1607</v>
      </c>
      <c r="J4052" s="121" t="s">
        <v>12036</v>
      </c>
      <c r="K4052" s="123" t="s">
        <v>2237</v>
      </c>
      <c r="L4052" s="121" t="s">
        <v>2238</v>
      </c>
      <c r="M4052" s="147"/>
    </row>
    <row r="4053">
      <c r="A4053" s="119">
        <v>2431.0</v>
      </c>
      <c r="B4053" s="120" t="s">
        <v>1685</v>
      </c>
      <c r="C4053" s="120" t="s">
        <v>435</v>
      </c>
      <c r="D4053" s="120"/>
      <c r="E4053" s="120" t="s">
        <v>1656</v>
      </c>
      <c r="F4053" s="121"/>
      <c r="G4053" s="121" t="s">
        <v>12037</v>
      </c>
      <c r="H4053" s="121" t="s">
        <v>12038</v>
      </c>
      <c r="I4053" s="121" t="s">
        <v>1637</v>
      </c>
      <c r="J4053" s="121" t="s">
        <v>12039</v>
      </c>
      <c r="K4053" s="123" t="s">
        <v>1829</v>
      </c>
      <c r="L4053" s="121" t="s">
        <v>1830</v>
      </c>
      <c r="M4053" s="147"/>
    </row>
    <row r="4054">
      <c r="A4054" s="126">
        <v>2887.0</v>
      </c>
      <c r="B4054" s="127" t="s">
        <v>1711</v>
      </c>
      <c r="C4054" s="127" t="s">
        <v>435</v>
      </c>
      <c r="D4054" s="127"/>
      <c r="E4054" s="127" t="s">
        <v>1619</v>
      </c>
      <c r="F4054" s="128"/>
      <c r="G4054" s="128" t="s">
        <v>11454</v>
      </c>
      <c r="H4054" s="128" t="s">
        <v>12038</v>
      </c>
      <c r="I4054" s="128" t="s">
        <v>1588</v>
      </c>
      <c r="J4054" s="128" t="s">
        <v>12040</v>
      </c>
      <c r="K4054" s="130" t="s">
        <v>11301</v>
      </c>
      <c r="L4054" s="128" t="s">
        <v>11302</v>
      </c>
      <c r="M4054" s="145"/>
    </row>
    <row r="4055">
      <c r="A4055" s="126">
        <v>2888.0</v>
      </c>
      <c r="B4055" s="127" t="s">
        <v>1711</v>
      </c>
      <c r="C4055" s="127" t="s">
        <v>435</v>
      </c>
      <c r="D4055" s="127"/>
      <c r="E4055" s="127" t="s">
        <v>1619</v>
      </c>
      <c r="F4055" s="128"/>
      <c r="G4055" s="128" t="s">
        <v>11461</v>
      </c>
      <c r="H4055" s="128" t="s">
        <v>12041</v>
      </c>
      <c r="I4055" s="128" t="s">
        <v>1588</v>
      </c>
      <c r="J4055" s="128" t="s">
        <v>12042</v>
      </c>
      <c r="K4055" s="130" t="s">
        <v>11301</v>
      </c>
      <c r="L4055" s="128" t="s">
        <v>11302</v>
      </c>
      <c r="M4055" s="145"/>
    </row>
    <row r="4056">
      <c r="A4056" s="119">
        <v>2716.0</v>
      </c>
      <c r="B4056" s="120" t="s">
        <v>1685</v>
      </c>
      <c r="C4056" s="120" t="s">
        <v>435</v>
      </c>
      <c r="D4056" s="120"/>
      <c r="E4056" s="120" t="s">
        <v>1619</v>
      </c>
      <c r="F4056" s="121"/>
      <c r="G4056" s="121" t="s">
        <v>12043</v>
      </c>
      <c r="H4056" s="121" t="s">
        <v>12044</v>
      </c>
      <c r="I4056" s="121" t="s">
        <v>1588</v>
      </c>
      <c r="J4056" s="121" t="s">
        <v>12045</v>
      </c>
      <c r="K4056" s="123" t="s">
        <v>11305</v>
      </c>
      <c r="L4056" s="121" t="s">
        <v>11306</v>
      </c>
      <c r="M4056" s="147"/>
    </row>
    <row r="4057">
      <c r="A4057" s="126">
        <v>2854.0</v>
      </c>
      <c r="B4057" s="127" t="s">
        <v>1711</v>
      </c>
      <c r="C4057" s="127" t="s">
        <v>435</v>
      </c>
      <c r="D4057" s="127"/>
      <c r="E4057" s="127" t="s">
        <v>1619</v>
      </c>
      <c r="F4057" s="128"/>
      <c r="G4057" s="128" t="s">
        <v>12043</v>
      </c>
      <c r="H4057" s="128" t="s">
        <v>12044</v>
      </c>
      <c r="I4057" s="128" t="s">
        <v>1588</v>
      </c>
      <c r="J4057" s="128" t="s">
        <v>12046</v>
      </c>
      <c r="K4057" s="130" t="s">
        <v>11308</v>
      </c>
      <c r="L4057" s="128" t="s">
        <v>11309</v>
      </c>
      <c r="M4057" s="145"/>
    </row>
    <row r="4058">
      <c r="A4058" s="126">
        <v>2922.0</v>
      </c>
      <c r="B4058" s="127" t="s">
        <v>1711</v>
      </c>
      <c r="C4058" s="127" t="s">
        <v>435</v>
      </c>
      <c r="D4058" s="127"/>
      <c r="E4058" s="127" t="s">
        <v>1619</v>
      </c>
      <c r="F4058" s="128"/>
      <c r="G4058" s="128" t="s">
        <v>12043</v>
      </c>
      <c r="H4058" s="128" t="s">
        <v>12044</v>
      </c>
      <c r="I4058" s="128" t="s">
        <v>1588</v>
      </c>
      <c r="J4058" s="128" t="s">
        <v>12047</v>
      </c>
      <c r="K4058" s="130" t="s">
        <v>11311</v>
      </c>
      <c r="L4058" s="128" t="s">
        <v>11312</v>
      </c>
      <c r="M4058" s="145"/>
    </row>
    <row r="4059">
      <c r="A4059" s="126">
        <v>2939.0</v>
      </c>
      <c r="B4059" s="127" t="s">
        <v>1711</v>
      </c>
      <c r="C4059" s="127" t="s">
        <v>435</v>
      </c>
      <c r="D4059" s="127"/>
      <c r="E4059" s="127" t="s">
        <v>1619</v>
      </c>
      <c r="F4059" s="128"/>
      <c r="G4059" s="128" t="s">
        <v>12048</v>
      </c>
      <c r="H4059" s="128" t="s">
        <v>12049</v>
      </c>
      <c r="I4059" s="128" t="s">
        <v>1588</v>
      </c>
      <c r="J4059" s="128" t="s">
        <v>12050</v>
      </c>
      <c r="K4059" s="130" t="s">
        <v>11293</v>
      </c>
      <c r="L4059" s="128" t="s">
        <v>11294</v>
      </c>
      <c r="M4059" s="145"/>
    </row>
    <row r="4060">
      <c r="A4060" s="126">
        <v>2956.0</v>
      </c>
      <c r="B4060" s="127" t="s">
        <v>1711</v>
      </c>
      <c r="C4060" s="127" t="s">
        <v>435</v>
      </c>
      <c r="D4060" s="127"/>
      <c r="E4060" s="127" t="s">
        <v>1619</v>
      </c>
      <c r="F4060" s="128"/>
      <c r="G4060" s="128" t="s">
        <v>12048</v>
      </c>
      <c r="H4060" s="128" t="s">
        <v>12049</v>
      </c>
      <c r="I4060" s="128" t="s">
        <v>1588</v>
      </c>
      <c r="J4060" s="128" t="s">
        <v>12051</v>
      </c>
      <c r="K4060" s="130" t="s">
        <v>11296</v>
      </c>
      <c r="L4060" s="128" t="s">
        <v>11297</v>
      </c>
      <c r="M4060" s="145"/>
    </row>
    <row r="4061">
      <c r="A4061" s="119">
        <v>2531.0</v>
      </c>
      <c r="B4061" s="120" t="s">
        <v>1685</v>
      </c>
      <c r="C4061" s="120" t="s">
        <v>435</v>
      </c>
      <c r="D4061" s="120"/>
      <c r="E4061" s="120" t="s">
        <v>1619</v>
      </c>
      <c r="F4061" s="121"/>
      <c r="G4061" s="121" t="s">
        <v>12052</v>
      </c>
      <c r="H4061" s="121" t="s">
        <v>12053</v>
      </c>
      <c r="I4061" s="121" t="s">
        <v>1588</v>
      </c>
      <c r="J4061" s="121" t="s">
        <v>12054</v>
      </c>
      <c r="K4061" s="123" t="s">
        <v>11357</v>
      </c>
      <c r="L4061" s="121" t="s">
        <v>11358</v>
      </c>
      <c r="M4061" s="147"/>
    </row>
    <row r="4062">
      <c r="A4062" s="119">
        <v>2538.0</v>
      </c>
      <c r="B4062" s="120" t="s">
        <v>1685</v>
      </c>
      <c r="C4062" s="120" t="s">
        <v>435</v>
      </c>
      <c r="D4062" s="120"/>
      <c r="E4062" s="120" t="s">
        <v>1619</v>
      </c>
      <c r="F4062" s="121"/>
      <c r="G4062" s="121" t="s">
        <v>12055</v>
      </c>
      <c r="H4062" s="121" t="s">
        <v>12056</v>
      </c>
      <c r="I4062" s="121" t="s">
        <v>1588</v>
      </c>
      <c r="J4062" s="121" t="s">
        <v>12057</v>
      </c>
      <c r="K4062" s="123" t="s">
        <v>11357</v>
      </c>
      <c r="L4062" s="121" t="s">
        <v>11358</v>
      </c>
      <c r="M4062" s="147"/>
    </row>
    <row r="4063">
      <c r="A4063" s="119">
        <v>2546.0</v>
      </c>
      <c r="B4063" s="120" t="s">
        <v>1685</v>
      </c>
      <c r="C4063" s="120" t="s">
        <v>435</v>
      </c>
      <c r="D4063" s="120"/>
      <c r="E4063" s="120" t="s">
        <v>1619</v>
      </c>
      <c r="F4063" s="121"/>
      <c r="G4063" s="121" t="s">
        <v>12058</v>
      </c>
      <c r="H4063" s="121" t="s">
        <v>12059</v>
      </c>
      <c r="I4063" s="121" t="s">
        <v>1588</v>
      </c>
      <c r="J4063" s="121" t="s">
        <v>12060</v>
      </c>
      <c r="K4063" s="123" t="s">
        <v>11357</v>
      </c>
      <c r="L4063" s="121" t="s">
        <v>11358</v>
      </c>
      <c r="M4063" s="147"/>
    </row>
    <row r="4064">
      <c r="A4064" s="119">
        <v>2537.0</v>
      </c>
      <c r="B4064" s="120" t="s">
        <v>1685</v>
      </c>
      <c r="C4064" s="120" t="s">
        <v>435</v>
      </c>
      <c r="D4064" s="120"/>
      <c r="E4064" s="120" t="s">
        <v>1619</v>
      </c>
      <c r="F4064" s="121"/>
      <c r="G4064" s="121" t="s">
        <v>12061</v>
      </c>
      <c r="H4064" s="121" t="s">
        <v>12062</v>
      </c>
      <c r="I4064" s="121" t="s">
        <v>1588</v>
      </c>
      <c r="J4064" s="121" t="s">
        <v>12063</v>
      </c>
      <c r="K4064" s="123" t="s">
        <v>11357</v>
      </c>
      <c r="L4064" s="121" t="s">
        <v>11358</v>
      </c>
      <c r="M4064" s="147"/>
    </row>
    <row r="4065">
      <c r="A4065" s="119">
        <v>2534.0</v>
      </c>
      <c r="B4065" s="120" t="s">
        <v>1685</v>
      </c>
      <c r="C4065" s="120" t="s">
        <v>435</v>
      </c>
      <c r="D4065" s="120"/>
      <c r="E4065" s="120" t="s">
        <v>1619</v>
      </c>
      <c r="F4065" s="121"/>
      <c r="G4065" s="121" t="s">
        <v>12064</v>
      </c>
      <c r="H4065" s="121" t="s">
        <v>12065</v>
      </c>
      <c r="I4065" s="121" t="s">
        <v>1588</v>
      </c>
      <c r="J4065" s="121" t="s">
        <v>12066</v>
      </c>
      <c r="K4065" s="123" t="s">
        <v>11357</v>
      </c>
      <c r="L4065" s="121" t="s">
        <v>11358</v>
      </c>
      <c r="M4065" s="147"/>
    </row>
    <row r="4066">
      <c r="A4066" s="126">
        <v>2723.0</v>
      </c>
      <c r="B4066" s="127" t="s">
        <v>1711</v>
      </c>
      <c r="C4066" s="127" t="s">
        <v>435</v>
      </c>
      <c r="D4066" s="127"/>
      <c r="E4066" s="127" t="s">
        <v>1619</v>
      </c>
      <c r="F4066" s="128"/>
      <c r="G4066" s="128" t="s">
        <v>12067</v>
      </c>
      <c r="H4066" s="128" t="s">
        <v>12068</v>
      </c>
      <c r="I4066" s="128" t="s">
        <v>1588</v>
      </c>
      <c r="J4066" s="128" t="s">
        <v>12069</v>
      </c>
      <c r="K4066" s="130" t="s">
        <v>11635</v>
      </c>
      <c r="L4066" s="128" t="s">
        <v>11636</v>
      </c>
      <c r="M4066" s="145"/>
    </row>
    <row r="4067">
      <c r="A4067" s="126">
        <v>2725.0</v>
      </c>
      <c r="B4067" s="127" t="s">
        <v>1711</v>
      </c>
      <c r="C4067" s="127" t="s">
        <v>435</v>
      </c>
      <c r="D4067" s="127"/>
      <c r="E4067" s="127" t="s">
        <v>1619</v>
      </c>
      <c r="F4067" s="128"/>
      <c r="G4067" s="128" t="s">
        <v>12067</v>
      </c>
      <c r="H4067" s="128" t="s">
        <v>12068</v>
      </c>
      <c r="I4067" s="128" t="s">
        <v>1588</v>
      </c>
      <c r="J4067" s="128" t="s">
        <v>12070</v>
      </c>
      <c r="K4067" s="130" t="s">
        <v>11638</v>
      </c>
      <c r="L4067" s="128" t="s">
        <v>11639</v>
      </c>
      <c r="M4067" s="145"/>
    </row>
    <row r="4068">
      <c r="A4068" s="126">
        <v>2727.0</v>
      </c>
      <c r="B4068" s="127" t="s">
        <v>1711</v>
      </c>
      <c r="C4068" s="127" t="s">
        <v>435</v>
      </c>
      <c r="D4068" s="127"/>
      <c r="E4068" s="127" t="s">
        <v>1619</v>
      </c>
      <c r="F4068" s="128"/>
      <c r="G4068" s="128" t="s">
        <v>12067</v>
      </c>
      <c r="H4068" s="128" t="s">
        <v>12068</v>
      </c>
      <c r="I4068" s="128" t="s">
        <v>1588</v>
      </c>
      <c r="J4068" s="128" t="s">
        <v>12071</v>
      </c>
      <c r="K4068" s="130" t="s">
        <v>11641</v>
      </c>
      <c r="L4068" s="128" t="s">
        <v>11642</v>
      </c>
      <c r="M4068" s="145"/>
    </row>
    <row r="4069">
      <c r="A4069" s="126">
        <v>2729.0</v>
      </c>
      <c r="B4069" s="127" t="s">
        <v>1711</v>
      </c>
      <c r="C4069" s="127" t="s">
        <v>435</v>
      </c>
      <c r="D4069" s="127"/>
      <c r="E4069" s="127" t="s">
        <v>1619</v>
      </c>
      <c r="F4069" s="128"/>
      <c r="G4069" s="128" t="s">
        <v>12067</v>
      </c>
      <c r="H4069" s="128" t="s">
        <v>12068</v>
      </c>
      <c r="I4069" s="128" t="s">
        <v>1588</v>
      </c>
      <c r="J4069" s="128" t="s">
        <v>12072</v>
      </c>
      <c r="K4069" s="130" t="s">
        <v>11644</v>
      </c>
      <c r="L4069" s="128" t="s">
        <v>11645</v>
      </c>
      <c r="M4069" s="145"/>
    </row>
    <row r="4070">
      <c r="A4070" s="126">
        <v>2731.0</v>
      </c>
      <c r="B4070" s="127" t="s">
        <v>1711</v>
      </c>
      <c r="C4070" s="127" t="s">
        <v>435</v>
      </c>
      <c r="D4070" s="127"/>
      <c r="E4070" s="127" t="s">
        <v>1619</v>
      </c>
      <c r="F4070" s="128"/>
      <c r="G4070" s="128" t="s">
        <v>12067</v>
      </c>
      <c r="H4070" s="128" t="s">
        <v>12068</v>
      </c>
      <c r="I4070" s="128" t="s">
        <v>1588</v>
      </c>
      <c r="J4070" s="128" t="s">
        <v>12073</v>
      </c>
      <c r="K4070" s="130" t="s">
        <v>11647</v>
      </c>
      <c r="L4070" s="128" t="s">
        <v>11648</v>
      </c>
      <c r="M4070" s="145"/>
    </row>
    <row r="4071">
      <c r="A4071" s="119">
        <v>3015.0</v>
      </c>
      <c r="B4071" s="120" t="s">
        <v>1685</v>
      </c>
      <c r="C4071" s="120" t="s">
        <v>435</v>
      </c>
      <c r="D4071" s="120"/>
      <c r="E4071" s="120" t="s">
        <v>1671</v>
      </c>
      <c r="F4071" s="121"/>
      <c r="G4071" s="121" t="s">
        <v>12074</v>
      </c>
      <c r="H4071" s="121" t="s">
        <v>12075</v>
      </c>
      <c r="I4071" s="121" t="s">
        <v>1674</v>
      </c>
      <c r="J4071" s="121" t="s">
        <v>12076</v>
      </c>
      <c r="K4071" s="123" t="s">
        <v>2632</v>
      </c>
      <c r="L4071" s="121" t="s">
        <v>2633</v>
      </c>
      <c r="M4071" s="147"/>
    </row>
    <row r="4072">
      <c r="A4072" s="119">
        <v>3016.0</v>
      </c>
      <c r="B4072" s="120" t="s">
        <v>1685</v>
      </c>
      <c r="C4072" s="120" t="s">
        <v>435</v>
      </c>
      <c r="D4072" s="120"/>
      <c r="E4072" s="120" t="s">
        <v>1671</v>
      </c>
      <c r="F4072" s="121"/>
      <c r="G4072" s="121" t="s">
        <v>12077</v>
      </c>
      <c r="H4072" s="121" t="s">
        <v>12078</v>
      </c>
      <c r="I4072" s="121" t="s">
        <v>1674</v>
      </c>
      <c r="J4072" s="121" t="s">
        <v>12079</v>
      </c>
      <c r="K4072" s="123" t="s">
        <v>2632</v>
      </c>
      <c r="L4072" s="121" t="s">
        <v>2633</v>
      </c>
      <c r="M4072" s="147"/>
    </row>
    <row r="4073">
      <c r="A4073" s="119">
        <v>2421.0</v>
      </c>
      <c r="B4073" s="120" t="s">
        <v>1685</v>
      </c>
      <c r="C4073" s="120" t="s">
        <v>435</v>
      </c>
      <c r="D4073" s="120"/>
      <c r="E4073" s="120" t="s">
        <v>1656</v>
      </c>
      <c r="F4073" s="121"/>
      <c r="G4073" s="121" t="s">
        <v>12080</v>
      </c>
      <c r="H4073" s="121" t="s">
        <v>12081</v>
      </c>
      <c r="I4073" s="121" t="s">
        <v>1637</v>
      </c>
      <c r="J4073" s="121" t="s">
        <v>12082</v>
      </c>
      <c r="K4073" s="123" t="s">
        <v>1829</v>
      </c>
      <c r="L4073" s="121" t="s">
        <v>1830</v>
      </c>
      <c r="M4073" s="147"/>
    </row>
    <row r="4074">
      <c r="A4074" s="126">
        <v>2436.0</v>
      </c>
      <c r="B4074" s="127" t="s">
        <v>1711</v>
      </c>
      <c r="C4074" s="127" t="s">
        <v>435</v>
      </c>
      <c r="D4074" s="127"/>
      <c r="E4074" s="127" t="s">
        <v>1656</v>
      </c>
      <c r="F4074" s="128"/>
      <c r="G4074" s="128" t="s">
        <v>12080</v>
      </c>
      <c r="H4074" s="128" t="s">
        <v>12081</v>
      </c>
      <c r="I4074" s="128" t="s">
        <v>1637</v>
      </c>
      <c r="J4074" s="128" t="s">
        <v>12083</v>
      </c>
      <c r="K4074" s="130" t="s">
        <v>1833</v>
      </c>
      <c r="L4074" s="128" t="s">
        <v>1834</v>
      </c>
      <c r="M4074" s="145"/>
    </row>
    <row r="4075">
      <c r="A4075" s="119">
        <v>2420.0</v>
      </c>
      <c r="B4075" s="120" t="s">
        <v>1685</v>
      </c>
      <c r="C4075" s="120" t="s">
        <v>435</v>
      </c>
      <c r="D4075" s="120"/>
      <c r="E4075" s="120" t="s">
        <v>1656</v>
      </c>
      <c r="F4075" s="121"/>
      <c r="G4075" s="121" t="s">
        <v>12084</v>
      </c>
      <c r="H4075" s="121" t="s">
        <v>12085</v>
      </c>
      <c r="I4075" s="121" t="s">
        <v>1637</v>
      </c>
      <c r="J4075" s="121" t="s">
        <v>12086</v>
      </c>
      <c r="K4075" s="123" t="s">
        <v>1829</v>
      </c>
      <c r="L4075" s="121" t="s">
        <v>1830</v>
      </c>
      <c r="M4075" s="147"/>
    </row>
    <row r="4076">
      <c r="A4076" s="126">
        <v>2435.0</v>
      </c>
      <c r="B4076" s="127" t="s">
        <v>1711</v>
      </c>
      <c r="C4076" s="127" t="s">
        <v>435</v>
      </c>
      <c r="D4076" s="127"/>
      <c r="E4076" s="127" t="s">
        <v>1656</v>
      </c>
      <c r="F4076" s="128"/>
      <c r="G4076" s="128" t="s">
        <v>12084</v>
      </c>
      <c r="H4076" s="128" t="s">
        <v>12085</v>
      </c>
      <c r="I4076" s="128" t="s">
        <v>1637</v>
      </c>
      <c r="J4076" s="128" t="s">
        <v>12087</v>
      </c>
      <c r="K4076" s="130" t="s">
        <v>1833</v>
      </c>
      <c r="L4076" s="128" t="s">
        <v>1834</v>
      </c>
      <c r="M4076" s="145"/>
    </row>
    <row r="4077">
      <c r="A4077" s="119">
        <v>2994.0</v>
      </c>
      <c r="B4077" s="120" t="s">
        <v>1685</v>
      </c>
      <c r="C4077" s="120" t="s">
        <v>435</v>
      </c>
      <c r="D4077" s="120"/>
      <c r="E4077" s="120" t="s">
        <v>1671</v>
      </c>
      <c r="F4077" s="121"/>
      <c r="G4077" s="121" t="s">
        <v>11745</v>
      </c>
      <c r="H4077" s="121" t="s">
        <v>12088</v>
      </c>
      <c r="I4077" s="121" t="s">
        <v>1674</v>
      </c>
      <c r="J4077" s="121" t="s">
        <v>12089</v>
      </c>
      <c r="K4077" s="123" t="s">
        <v>2578</v>
      </c>
      <c r="L4077" s="121" t="s">
        <v>2579</v>
      </c>
      <c r="M4077" s="147"/>
    </row>
    <row r="4078">
      <c r="A4078" s="119">
        <v>3003.0</v>
      </c>
      <c r="B4078" s="120" t="s">
        <v>1685</v>
      </c>
      <c r="C4078" s="120" t="s">
        <v>435</v>
      </c>
      <c r="D4078" s="120"/>
      <c r="E4078" s="120" t="s">
        <v>1671</v>
      </c>
      <c r="F4078" s="121"/>
      <c r="G4078" s="121" t="s">
        <v>11408</v>
      </c>
      <c r="H4078" s="121" t="s">
        <v>12090</v>
      </c>
      <c r="I4078" s="121" t="s">
        <v>1674</v>
      </c>
      <c r="J4078" s="121" t="s">
        <v>12091</v>
      </c>
      <c r="K4078" s="123" t="s">
        <v>2578</v>
      </c>
      <c r="L4078" s="121" t="s">
        <v>2579</v>
      </c>
      <c r="M4078" s="147"/>
    </row>
    <row r="4079">
      <c r="A4079" s="119">
        <v>3004.0</v>
      </c>
      <c r="B4079" s="120" t="s">
        <v>1685</v>
      </c>
      <c r="C4079" s="120" t="s">
        <v>435</v>
      </c>
      <c r="D4079" s="120"/>
      <c r="E4079" s="120" t="s">
        <v>1671</v>
      </c>
      <c r="F4079" s="121"/>
      <c r="G4079" s="121" t="s">
        <v>12092</v>
      </c>
      <c r="H4079" s="121" t="s">
        <v>12093</v>
      </c>
      <c r="I4079" s="121" t="s">
        <v>1674</v>
      </c>
      <c r="J4079" s="121" t="s">
        <v>12094</v>
      </c>
      <c r="K4079" s="123" t="s">
        <v>2578</v>
      </c>
      <c r="L4079" s="121" t="s">
        <v>2579</v>
      </c>
      <c r="M4079" s="147"/>
    </row>
    <row r="4080">
      <c r="A4080" s="119">
        <v>3005.0</v>
      </c>
      <c r="B4080" s="120" t="s">
        <v>1685</v>
      </c>
      <c r="C4080" s="120" t="s">
        <v>435</v>
      </c>
      <c r="D4080" s="120"/>
      <c r="E4080" s="120" t="s">
        <v>1671</v>
      </c>
      <c r="F4080" s="121"/>
      <c r="G4080" s="121" t="s">
        <v>12095</v>
      </c>
      <c r="H4080" s="121" t="s">
        <v>12096</v>
      </c>
      <c r="I4080" s="121" t="s">
        <v>1674</v>
      </c>
      <c r="J4080" s="121" t="s">
        <v>12097</v>
      </c>
      <c r="K4080" s="123" t="s">
        <v>2578</v>
      </c>
      <c r="L4080" s="121" t="s">
        <v>2579</v>
      </c>
      <c r="M4080" s="147"/>
    </row>
    <row r="4081">
      <c r="A4081" s="119">
        <v>3006.0</v>
      </c>
      <c r="B4081" s="120" t="s">
        <v>1685</v>
      </c>
      <c r="C4081" s="120" t="s">
        <v>435</v>
      </c>
      <c r="D4081" s="120"/>
      <c r="E4081" s="120" t="s">
        <v>1671</v>
      </c>
      <c r="F4081" s="121"/>
      <c r="G4081" s="121" t="s">
        <v>12098</v>
      </c>
      <c r="H4081" s="121" t="s">
        <v>12099</v>
      </c>
      <c r="I4081" s="121" t="s">
        <v>1674</v>
      </c>
      <c r="J4081" s="121" t="s">
        <v>12100</v>
      </c>
      <c r="K4081" s="123" t="s">
        <v>2578</v>
      </c>
      <c r="L4081" s="121" t="s">
        <v>2579</v>
      </c>
      <c r="M4081" s="147"/>
    </row>
    <row r="4082">
      <c r="A4082" s="119">
        <v>2995.0</v>
      </c>
      <c r="B4082" s="120" t="s">
        <v>1685</v>
      </c>
      <c r="C4082" s="120" t="s">
        <v>435</v>
      </c>
      <c r="D4082" s="120"/>
      <c r="E4082" s="120" t="s">
        <v>1671</v>
      </c>
      <c r="F4082" s="121"/>
      <c r="G4082" s="121" t="s">
        <v>12101</v>
      </c>
      <c r="H4082" s="121" t="s">
        <v>12102</v>
      </c>
      <c r="I4082" s="121" t="s">
        <v>1674</v>
      </c>
      <c r="J4082" s="121" t="s">
        <v>12103</v>
      </c>
      <c r="K4082" s="123" t="s">
        <v>2578</v>
      </c>
      <c r="L4082" s="121" t="s">
        <v>2579</v>
      </c>
      <c r="M4082" s="147"/>
    </row>
    <row r="4083">
      <c r="A4083" s="119">
        <v>2996.0</v>
      </c>
      <c r="B4083" s="120" t="s">
        <v>1685</v>
      </c>
      <c r="C4083" s="120" t="s">
        <v>435</v>
      </c>
      <c r="D4083" s="120"/>
      <c r="E4083" s="120" t="s">
        <v>1671</v>
      </c>
      <c r="F4083" s="121"/>
      <c r="G4083" s="121" t="s">
        <v>12104</v>
      </c>
      <c r="H4083" s="121" t="s">
        <v>12105</v>
      </c>
      <c r="I4083" s="121" t="s">
        <v>1674</v>
      </c>
      <c r="J4083" s="121" t="s">
        <v>12106</v>
      </c>
      <c r="K4083" s="123" t="s">
        <v>2578</v>
      </c>
      <c r="L4083" s="121" t="s">
        <v>2579</v>
      </c>
      <c r="M4083" s="147"/>
    </row>
    <row r="4084">
      <c r="A4084" s="119">
        <v>2997.0</v>
      </c>
      <c r="B4084" s="120" t="s">
        <v>1685</v>
      </c>
      <c r="C4084" s="120" t="s">
        <v>435</v>
      </c>
      <c r="D4084" s="120"/>
      <c r="E4084" s="120" t="s">
        <v>1671</v>
      </c>
      <c r="F4084" s="121"/>
      <c r="G4084" s="121" t="s">
        <v>12107</v>
      </c>
      <c r="H4084" s="121" t="s">
        <v>12108</v>
      </c>
      <c r="I4084" s="121" t="s">
        <v>1674</v>
      </c>
      <c r="J4084" s="121" t="s">
        <v>12109</v>
      </c>
      <c r="K4084" s="123" t="s">
        <v>2578</v>
      </c>
      <c r="L4084" s="121" t="s">
        <v>2579</v>
      </c>
      <c r="M4084" s="147"/>
    </row>
    <row r="4085">
      <c r="A4085" s="119">
        <v>2998.0</v>
      </c>
      <c r="B4085" s="120" t="s">
        <v>1685</v>
      </c>
      <c r="C4085" s="120" t="s">
        <v>435</v>
      </c>
      <c r="D4085" s="120"/>
      <c r="E4085" s="120" t="s">
        <v>1671</v>
      </c>
      <c r="F4085" s="121"/>
      <c r="G4085" s="121" t="s">
        <v>12110</v>
      </c>
      <c r="H4085" s="121" t="s">
        <v>12111</v>
      </c>
      <c r="I4085" s="121" t="s">
        <v>1674</v>
      </c>
      <c r="J4085" s="121" t="s">
        <v>12112</v>
      </c>
      <c r="K4085" s="123" t="s">
        <v>2578</v>
      </c>
      <c r="L4085" s="121" t="s">
        <v>2579</v>
      </c>
      <c r="M4085" s="147"/>
    </row>
    <row r="4086">
      <c r="A4086" s="119">
        <v>2999.0</v>
      </c>
      <c r="B4086" s="120" t="s">
        <v>1685</v>
      </c>
      <c r="C4086" s="120" t="s">
        <v>435</v>
      </c>
      <c r="D4086" s="120"/>
      <c r="E4086" s="120" t="s">
        <v>1671</v>
      </c>
      <c r="F4086" s="121"/>
      <c r="G4086" s="121" t="s">
        <v>12113</v>
      </c>
      <c r="H4086" s="121" t="s">
        <v>12114</v>
      </c>
      <c r="I4086" s="121" t="s">
        <v>1674</v>
      </c>
      <c r="J4086" s="121" t="s">
        <v>12115</v>
      </c>
      <c r="K4086" s="123" t="s">
        <v>2578</v>
      </c>
      <c r="L4086" s="121" t="s">
        <v>2579</v>
      </c>
      <c r="M4086" s="147"/>
    </row>
    <row r="4087">
      <c r="A4087" s="119">
        <v>3000.0</v>
      </c>
      <c r="B4087" s="120" t="s">
        <v>1685</v>
      </c>
      <c r="C4087" s="120" t="s">
        <v>435</v>
      </c>
      <c r="D4087" s="120"/>
      <c r="E4087" s="120" t="s">
        <v>1671</v>
      </c>
      <c r="F4087" s="121"/>
      <c r="G4087" s="121" t="s">
        <v>11670</v>
      </c>
      <c r="H4087" s="121" t="s">
        <v>12116</v>
      </c>
      <c r="I4087" s="121" t="s">
        <v>1674</v>
      </c>
      <c r="J4087" s="121" t="s">
        <v>12117</v>
      </c>
      <c r="K4087" s="123" t="s">
        <v>2578</v>
      </c>
      <c r="L4087" s="121" t="s">
        <v>2579</v>
      </c>
      <c r="M4087" s="147"/>
    </row>
    <row r="4088">
      <c r="A4088" s="119">
        <v>3001.0</v>
      </c>
      <c r="B4088" s="120" t="s">
        <v>1685</v>
      </c>
      <c r="C4088" s="120" t="s">
        <v>435</v>
      </c>
      <c r="D4088" s="120"/>
      <c r="E4088" s="120" t="s">
        <v>1671</v>
      </c>
      <c r="F4088" s="121"/>
      <c r="G4088" s="121" t="s">
        <v>12118</v>
      </c>
      <c r="H4088" s="121" t="s">
        <v>12119</v>
      </c>
      <c r="I4088" s="121" t="s">
        <v>1674</v>
      </c>
      <c r="J4088" s="121" t="s">
        <v>12120</v>
      </c>
      <c r="K4088" s="123" t="s">
        <v>2578</v>
      </c>
      <c r="L4088" s="121" t="s">
        <v>2579</v>
      </c>
      <c r="M4088" s="147"/>
    </row>
    <row r="4089">
      <c r="A4089" s="119">
        <v>3002.0</v>
      </c>
      <c r="B4089" s="120" t="s">
        <v>1685</v>
      </c>
      <c r="C4089" s="120" t="s">
        <v>435</v>
      </c>
      <c r="D4089" s="120"/>
      <c r="E4089" s="120" t="s">
        <v>1671</v>
      </c>
      <c r="F4089" s="121"/>
      <c r="G4089" s="121" t="s">
        <v>12121</v>
      </c>
      <c r="H4089" s="121" t="s">
        <v>12122</v>
      </c>
      <c r="I4089" s="121" t="s">
        <v>1674</v>
      </c>
      <c r="J4089" s="121" t="s">
        <v>12123</v>
      </c>
      <c r="K4089" s="123" t="s">
        <v>2578</v>
      </c>
      <c r="L4089" s="121" t="s">
        <v>2579</v>
      </c>
      <c r="M4089" s="147"/>
    </row>
    <row r="4090">
      <c r="A4090" s="119">
        <v>2413.0</v>
      </c>
      <c r="B4090" s="120" t="s">
        <v>1685</v>
      </c>
      <c r="C4090" s="120" t="s">
        <v>435</v>
      </c>
      <c r="D4090" s="120"/>
      <c r="E4090" s="120" t="s">
        <v>1729</v>
      </c>
      <c r="F4090" s="121"/>
      <c r="G4090" s="121" t="s">
        <v>12124</v>
      </c>
      <c r="H4090" s="121" t="s">
        <v>12125</v>
      </c>
      <c r="I4090" s="121" t="s">
        <v>1607</v>
      </c>
      <c r="J4090" s="121" t="s">
        <v>12126</v>
      </c>
      <c r="K4090" s="123" t="s">
        <v>2599</v>
      </c>
      <c r="L4090" s="121" t="s">
        <v>2600</v>
      </c>
      <c r="M4090" s="147"/>
    </row>
    <row r="4091">
      <c r="A4091" s="119">
        <v>2419.0</v>
      </c>
      <c r="B4091" s="120" t="s">
        <v>1685</v>
      </c>
      <c r="C4091" s="120" t="s">
        <v>435</v>
      </c>
      <c r="D4091" s="120"/>
      <c r="E4091" s="120" t="s">
        <v>1729</v>
      </c>
      <c r="F4091" s="121"/>
      <c r="G4091" s="121" t="s">
        <v>12127</v>
      </c>
      <c r="H4091" s="121" t="s">
        <v>12125</v>
      </c>
      <c r="I4091" s="121" t="s">
        <v>1607</v>
      </c>
      <c r="J4091" s="121" t="s">
        <v>12128</v>
      </c>
      <c r="K4091" s="123" t="s">
        <v>2603</v>
      </c>
      <c r="L4091" s="121" t="s">
        <v>2604</v>
      </c>
      <c r="M4091" s="147"/>
    </row>
    <row r="4092">
      <c r="A4092" s="119">
        <v>3009.0</v>
      </c>
      <c r="B4092" s="120" t="s">
        <v>1685</v>
      </c>
      <c r="C4092" s="120" t="s">
        <v>435</v>
      </c>
      <c r="D4092" s="120"/>
      <c r="E4092" s="120" t="s">
        <v>1671</v>
      </c>
      <c r="F4092" s="121"/>
      <c r="G4092" s="121" t="s">
        <v>12129</v>
      </c>
      <c r="H4092" s="121" t="s">
        <v>12130</v>
      </c>
      <c r="I4092" s="121" t="s">
        <v>1674</v>
      </c>
      <c r="J4092" s="121" t="s">
        <v>12131</v>
      </c>
      <c r="K4092" s="123" t="s">
        <v>2632</v>
      </c>
      <c r="L4092" s="121" t="s">
        <v>2633</v>
      </c>
      <c r="M4092" s="147"/>
    </row>
    <row r="4093">
      <c r="A4093" s="119">
        <v>3010.0</v>
      </c>
      <c r="B4093" s="120" t="s">
        <v>1685</v>
      </c>
      <c r="C4093" s="120" t="s">
        <v>435</v>
      </c>
      <c r="D4093" s="120"/>
      <c r="E4093" s="120" t="s">
        <v>1671</v>
      </c>
      <c r="F4093" s="121"/>
      <c r="G4093" s="121" t="s">
        <v>12132</v>
      </c>
      <c r="H4093" s="121" t="s">
        <v>12133</v>
      </c>
      <c r="I4093" s="121" t="s">
        <v>1674</v>
      </c>
      <c r="J4093" s="121" t="s">
        <v>12134</v>
      </c>
      <c r="K4093" s="123" t="s">
        <v>2632</v>
      </c>
      <c r="L4093" s="121" t="s">
        <v>2633</v>
      </c>
      <c r="M4093" s="147"/>
    </row>
    <row r="4094">
      <c r="A4094" s="119">
        <v>3013.0</v>
      </c>
      <c r="B4094" s="120" t="s">
        <v>1685</v>
      </c>
      <c r="C4094" s="120" t="s">
        <v>435</v>
      </c>
      <c r="D4094" s="120"/>
      <c r="E4094" s="120" t="s">
        <v>1671</v>
      </c>
      <c r="F4094" s="121"/>
      <c r="G4094" s="121" t="s">
        <v>12135</v>
      </c>
      <c r="H4094" s="121" t="s">
        <v>12136</v>
      </c>
      <c r="I4094" s="121" t="s">
        <v>1674</v>
      </c>
      <c r="J4094" s="121" t="s">
        <v>12137</v>
      </c>
      <c r="K4094" s="123" t="s">
        <v>2632</v>
      </c>
      <c r="L4094" s="121" t="s">
        <v>2633</v>
      </c>
      <c r="M4094" s="147"/>
    </row>
    <row r="4095">
      <c r="A4095" s="119">
        <v>3011.0</v>
      </c>
      <c r="B4095" s="120" t="s">
        <v>1685</v>
      </c>
      <c r="C4095" s="120" t="s">
        <v>435</v>
      </c>
      <c r="D4095" s="120"/>
      <c r="E4095" s="120" t="s">
        <v>1671</v>
      </c>
      <c r="F4095" s="121"/>
      <c r="G4095" s="121" t="s">
        <v>12138</v>
      </c>
      <c r="H4095" s="121" t="s">
        <v>12139</v>
      </c>
      <c r="I4095" s="121" t="s">
        <v>1674</v>
      </c>
      <c r="J4095" s="121" t="s">
        <v>12140</v>
      </c>
      <c r="K4095" s="123" t="s">
        <v>2632</v>
      </c>
      <c r="L4095" s="121" t="s">
        <v>2633</v>
      </c>
      <c r="M4095" s="147"/>
    </row>
    <row r="4096">
      <c r="A4096" s="119">
        <v>3014.0</v>
      </c>
      <c r="B4096" s="120" t="s">
        <v>1685</v>
      </c>
      <c r="C4096" s="120" t="s">
        <v>435</v>
      </c>
      <c r="D4096" s="120"/>
      <c r="E4096" s="120" t="s">
        <v>1671</v>
      </c>
      <c r="F4096" s="121"/>
      <c r="G4096" s="121" t="s">
        <v>12141</v>
      </c>
      <c r="H4096" s="121" t="s">
        <v>12142</v>
      </c>
      <c r="I4096" s="121" t="s">
        <v>1674</v>
      </c>
      <c r="J4096" s="121" t="s">
        <v>12143</v>
      </c>
      <c r="K4096" s="123" t="s">
        <v>2632</v>
      </c>
      <c r="L4096" s="121" t="s">
        <v>2633</v>
      </c>
      <c r="M4096" s="147"/>
    </row>
    <row r="4097">
      <c r="A4097" s="119">
        <v>3012.0</v>
      </c>
      <c r="B4097" s="120" t="s">
        <v>1685</v>
      </c>
      <c r="C4097" s="120" t="s">
        <v>435</v>
      </c>
      <c r="D4097" s="120"/>
      <c r="E4097" s="120" t="s">
        <v>1671</v>
      </c>
      <c r="F4097" s="121"/>
      <c r="G4097" s="121" t="s">
        <v>12144</v>
      </c>
      <c r="H4097" s="121" t="s">
        <v>12145</v>
      </c>
      <c r="I4097" s="121" t="s">
        <v>1674</v>
      </c>
      <c r="J4097" s="121" t="s">
        <v>12146</v>
      </c>
      <c r="K4097" s="123" t="s">
        <v>2632</v>
      </c>
      <c r="L4097" s="121" t="s">
        <v>2633</v>
      </c>
      <c r="M4097" s="147"/>
    </row>
    <row r="4098">
      <c r="A4098" s="126">
        <v>2937.0</v>
      </c>
      <c r="B4098" s="127" t="s">
        <v>1711</v>
      </c>
      <c r="C4098" s="127" t="s">
        <v>435</v>
      </c>
      <c r="D4098" s="127"/>
      <c r="E4098" s="127" t="s">
        <v>1619</v>
      </c>
      <c r="F4098" s="128"/>
      <c r="G4098" s="128" t="s">
        <v>12147</v>
      </c>
      <c r="H4098" s="128" t="s">
        <v>12148</v>
      </c>
      <c r="I4098" s="128" t="s">
        <v>1588</v>
      </c>
      <c r="J4098" s="128" t="s">
        <v>12149</v>
      </c>
      <c r="K4098" s="130" t="s">
        <v>11293</v>
      </c>
      <c r="L4098" s="128" t="s">
        <v>11294</v>
      </c>
      <c r="M4098" s="145"/>
    </row>
    <row r="4099">
      <c r="A4099" s="126">
        <v>2954.0</v>
      </c>
      <c r="B4099" s="127" t="s">
        <v>1711</v>
      </c>
      <c r="C4099" s="127" t="s">
        <v>435</v>
      </c>
      <c r="D4099" s="127"/>
      <c r="E4099" s="127" t="s">
        <v>1619</v>
      </c>
      <c r="F4099" s="128"/>
      <c r="G4099" s="128" t="s">
        <v>12147</v>
      </c>
      <c r="H4099" s="128" t="s">
        <v>12148</v>
      </c>
      <c r="I4099" s="128" t="s">
        <v>1588</v>
      </c>
      <c r="J4099" s="128" t="s">
        <v>12150</v>
      </c>
      <c r="K4099" s="130" t="s">
        <v>11296</v>
      </c>
      <c r="L4099" s="128" t="s">
        <v>11297</v>
      </c>
      <c r="M4099" s="145"/>
    </row>
    <row r="4100">
      <c r="A4100" s="126">
        <v>2938.0</v>
      </c>
      <c r="B4100" s="127" t="s">
        <v>1711</v>
      </c>
      <c r="C4100" s="127" t="s">
        <v>435</v>
      </c>
      <c r="D4100" s="127"/>
      <c r="E4100" s="127" t="s">
        <v>1619</v>
      </c>
      <c r="F4100" s="128"/>
      <c r="G4100" s="128" t="s">
        <v>12151</v>
      </c>
      <c r="H4100" s="128" t="s">
        <v>12152</v>
      </c>
      <c r="I4100" s="128" t="s">
        <v>1588</v>
      </c>
      <c r="J4100" s="128" t="s">
        <v>12153</v>
      </c>
      <c r="K4100" s="130" t="s">
        <v>11293</v>
      </c>
      <c r="L4100" s="128" t="s">
        <v>11294</v>
      </c>
      <c r="M4100" s="145"/>
    </row>
    <row r="4101">
      <c r="A4101" s="126">
        <v>2955.0</v>
      </c>
      <c r="B4101" s="127" t="s">
        <v>1711</v>
      </c>
      <c r="C4101" s="127" t="s">
        <v>435</v>
      </c>
      <c r="D4101" s="127"/>
      <c r="E4101" s="127" t="s">
        <v>1619</v>
      </c>
      <c r="F4101" s="128"/>
      <c r="G4101" s="128" t="s">
        <v>12151</v>
      </c>
      <c r="H4101" s="128" t="s">
        <v>12152</v>
      </c>
      <c r="I4101" s="128" t="s">
        <v>1588</v>
      </c>
      <c r="J4101" s="128" t="s">
        <v>12154</v>
      </c>
      <c r="K4101" s="130" t="s">
        <v>11296</v>
      </c>
      <c r="L4101" s="128" t="s">
        <v>11297</v>
      </c>
      <c r="M4101" s="145"/>
    </row>
    <row r="4102">
      <c r="A4102" s="119">
        <v>2547.0</v>
      </c>
      <c r="B4102" s="120" t="s">
        <v>1685</v>
      </c>
      <c r="C4102" s="120" t="s">
        <v>435</v>
      </c>
      <c r="D4102" s="120"/>
      <c r="E4102" s="120" t="s">
        <v>1619</v>
      </c>
      <c r="F4102" s="121"/>
      <c r="G4102" s="121" t="s">
        <v>12155</v>
      </c>
      <c r="H4102" s="121" t="s">
        <v>12156</v>
      </c>
      <c r="I4102" s="121" t="s">
        <v>1588</v>
      </c>
      <c r="J4102" s="121" t="s">
        <v>12157</v>
      </c>
      <c r="K4102" s="123" t="s">
        <v>11357</v>
      </c>
      <c r="L4102" s="121" t="s">
        <v>11358</v>
      </c>
      <c r="M4102" s="147"/>
    </row>
    <row r="4103">
      <c r="A4103" s="126">
        <v>2886.0</v>
      </c>
      <c r="B4103" s="127" t="s">
        <v>1711</v>
      </c>
      <c r="C4103" s="127" t="s">
        <v>435</v>
      </c>
      <c r="D4103" s="127"/>
      <c r="E4103" s="127" t="s">
        <v>1619</v>
      </c>
      <c r="F4103" s="128"/>
      <c r="G4103" s="128" t="s">
        <v>11468</v>
      </c>
      <c r="H4103" s="128" t="s">
        <v>12158</v>
      </c>
      <c r="I4103" s="128" t="s">
        <v>1588</v>
      </c>
      <c r="J4103" s="128" t="s">
        <v>12159</v>
      </c>
      <c r="K4103" s="130" t="s">
        <v>11301</v>
      </c>
      <c r="L4103" s="128" t="s">
        <v>11302</v>
      </c>
      <c r="M4103" s="145"/>
    </row>
    <row r="4104">
      <c r="A4104" s="119">
        <v>2714.0</v>
      </c>
      <c r="B4104" s="120" t="s">
        <v>1685</v>
      </c>
      <c r="C4104" s="120" t="s">
        <v>435</v>
      </c>
      <c r="D4104" s="120"/>
      <c r="E4104" s="120" t="s">
        <v>1619</v>
      </c>
      <c r="F4104" s="121"/>
      <c r="G4104" s="121" t="s">
        <v>12160</v>
      </c>
      <c r="H4104" s="121" t="s">
        <v>12161</v>
      </c>
      <c r="I4104" s="121" t="s">
        <v>1588</v>
      </c>
      <c r="J4104" s="121" t="s">
        <v>12162</v>
      </c>
      <c r="K4104" s="123" t="s">
        <v>11305</v>
      </c>
      <c r="L4104" s="121" t="s">
        <v>11306</v>
      </c>
      <c r="M4104" s="147"/>
    </row>
    <row r="4105">
      <c r="A4105" s="126">
        <v>2852.0</v>
      </c>
      <c r="B4105" s="127" t="s">
        <v>1711</v>
      </c>
      <c r="C4105" s="127" t="s">
        <v>435</v>
      </c>
      <c r="D4105" s="127"/>
      <c r="E4105" s="127" t="s">
        <v>1619</v>
      </c>
      <c r="F4105" s="128"/>
      <c r="G4105" s="128" t="s">
        <v>12160</v>
      </c>
      <c r="H4105" s="128" t="s">
        <v>12161</v>
      </c>
      <c r="I4105" s="128" t="s">
        <v>1588</v>
      </c>
      <c r="J4105" s="128" t="s">
        <v>12163</v>
      </c>
      <c r="K4105" s="130" t="s">
        <v>11308</v>
      </c>
      <c r="L4105" s="128" t="s">
        <v>11309</v>
      </c>
      <c r="M4105" s="145"/>
    </row>
    <row r="4106">
      <c r="A4106" s="126">
        <v>2920.0</v>
      </c>
      <c r="B4106" s="127" t="s">
        <v>1711</v>
      </c>
      <c r="C4106" s="127" t="s">
        <v>435</v>
      </c>
      <c r="D4106" s="127"/>
      <c r="E4106" s="127" t="s">
        <v>1619</v>
      </c>
      <c r="F4106" s="128"/>
      <c r="G4106" s="128" t="s">
        <v>12160</v>
      </c>
      <c r="H4106" s="128" t="s">
        <v>12161</v>
      </c>
      <c r="I4106" s="128" t="s">
        <v>1588</v>
      </c>
      <c r="J4106" s="128" t="s">
        <v>12164</v>
      </c>
      <c r="K4106" s="130" t="s">
        <v>11311</v>
      </c>
      <c r="L4106" s="128" t="s">
        <v>11312</v>
      </c>
      <c r="M4106" s="145"/>
    </row>
    <row r="4107">
      <c r="A4107" s="119">
        <v>2715.0</v>
      </c>
      <c r="B4107" s="120" t="s">
        <v>1685</v>
      </c>
      <c r="C4107" s="120" t="s">
        <v>435</v>
      </c>
      <c r="D4107" s="120"/>
      <c r="E4107" s="120" t="s">
        <v>1619</v>
      </c>
      <c r="F4107" s="121"/>
      <c r="G4107" s="121" t="s">
        <v>12165</v>
      </c>
      <c r="H4107" s="121" t="s">
        <v>12166</v>
      </c>
      <c r="I4107" s="121" t="s">
        <v>1588</v>
      </c>
      <c r="J4107" s="121" t="s">
        <v>12167</v>
      </c>
      <c r="K4107" s="123" t="s">
        <v>11305</v>
      </c>
      <c r="L4107" s="121" t="s">
        <v>11306</v>
      </c>
      <c r="M4107" s="147"/>
    </row>
    <row r="4108">
      <c r="A4108" s="126">
        <v>2853.0</v>
      </c>
      <c r="B4108" s="127" t="s">
        <v>1711</v>
      </c>
      <c r="C4108" s="127" t="s">
        <v>435</v>
      </c>
      <c r="D4108" s="127"/>
      <c r="E4108" s="127" t="s">
        <v>1619</v>
      </c>
      <c r="F4108" s="128"/>
      <c r="G4108" s="128" t="s">
        <v>12165</v>
      </c>
      <c r="H4108" s="128" t="s">
        <v>12166</v>
      </c>
      <c r="I4108" s="128" t="s">
        <v>1588</v>
      </c>
      <c r="J4108" s="128" t="s">
        <v>12168</v>
      </c>
      <c r="K4108" s="130" t="s">
        <v>11308</v>
      </c>
      <c r="L4108" s="128" t="s">
        <v>11309</v>
      </c>
      <c r="M4108" s="145"/>
    </row>
    <row r="4109">
      <c r="A4109" s="126">
        <v>2921.0</v>
      </c>
      <c r="B4109" s="127" t="s">
        <v>1711</v>
      </c>
      <c r="C4109" s="127" t="s">
        <v>435</v>
      </c>
      <c r="D4109" s="127"/>
      <c r="E4109" s="127" t="s">
        <v>1619</v>
      </c>
      <c r="F4109" s="128"/>
      <c r="G4109" s="128" t="s">
        <v>12165</v>
      </c>
      <c r="H4109" s="128" t="s">
        <v>12166</v>
      </c>
      <c r="I4109" s="128" t="s">
        <v>1588</v>
      </c>
      <c r="J4109" s="128" t="s">
        <v>12169</v>
      </c>
      <c r="K4109" s="130" t="s">
        <v>11311</v>
      </c>
      <c r="L4109" s="128" t="s">
        <v>11312</v>
      </c>
      <c r="M4109" s="145"/>
    </row>
    <row r="4110">
      <c r="A4110" s="119">
        <v>2430.0</v>
      </c>
      <c r="B4110" s="120" t="s">
        <v>1685</v>
      </c>
      <c r="C4110" s="120" t="s">
        <v>435</v>
      </c>
      <c r="D4110" s="120"/>
      <c r="E4110" s="120" t="s">
        <v>1656</v>
      </c>
      <c r="F4110" s="121"/>
      <c r="G4110" s="121" t="s">
        <v>12170</v>
      </c>
      <c r="H4110" s="121" t="s">
        <v>12171</v>
      </c>
      <c r="I4110" s="121" t="s">
        <v>1637</v>
      </c>
      <c r="J4110" s="121" t="s">
        <v>12172</v>
      </c>
      <c r="K4110" s="123" t="s">
        <v>1829</v>
      </c>
      <c r="L4110" s="121" t="s">
        <v>1830</v>
      </c>
      <c r="M4110" s="147"/>
    </row>
    <row r="4111">
      <c r="A4111" s="119">
        <v>2532.0</v>
      </c>
      <c r="B4111" s="120" t="s">
        <v>1685</v>
      </c>
      <c r="C4111" s="120" t="s">
        <v>435</v>
      </c>
      <c r="D4111" s="120"/>
      <c r="E4111" s="120" t="s">
        <v>1619</v>
      </c>
      <c r="F4111" s="121"/>
      <c r="G4111" s="121" t="s">
        <v>12121</v>
      </c>
      <c r="H4111" s="121" t="s">
        <v>12173</v>
      </c>
      <c r="I4111" s="121" t="s">
        <v>1588</v>
      </c>
      <c r="J4111" s="121" t="s">
        <v>12174</v>
      </c>
      <c r="K4111" s="123" t="s">
        <v>11357</v>
      </c>
      <c r="L4111" s="121" t="s">
        <v>11358</v>
      </c>
      <c r="M4111" s="147"/>
    </row>
    <row r="4112">
      <c r="A4112" s="126">
        <v>2936.0</v>
      </c>
      <c r="B4112" s="127" t="s">
        <v>1711</v>
      </c>
      <c r="C4112" s="127" t="s">
        <v>435</v>
      </c>
      <c r="D4112" s="127"/>
      <c r="E4112" s="127" t="s">
        <v>1619</v>
      </c>
      <c r="F4112" s="128"/>
      <c r="G4112" s="128" t="s">
        <v>12175</v>
      </c>
      <c r="H4112" s="128" t="s">
        <v>12176</v>
      </c>
      <c r="I4112" s="128" t="s">
        <v>1588</v>
      </c>
      <c r="J4112" s="128" t="s">
        <v>12177</v>
      </c>
      <c r="K4112" s="130" t="s">
        <v>11293</v>
      </c>
      <c r="L4112" s="128" t="s">
        <v>11294</v>
      </c>
      <c r="M4112" s="145"/>
    </row>
    <row r="4113">
      <c r="A4113" s="126">
        <v>2953.0</v>
      </c>
      <c r="B4113" s="127" t="s">
        <v>1711</v>
      </c>
      <c r="C4113" s="127" t="s">
        <v>435</v>
      </c>
      <c r="D4113" s="127"/>
      <c r="E4113" s="127" t="s">
        <v>1619</v>
      </c>
      <c r="F4113" s="128"/>
      <c r="G4113" s="128" t="s">
        <v>12175</v>
      </c>
      <c r="H4113" s="128" t="s">
        <v>12176</v>
      </c>
      <c r="I4113" s="128" t="s">
        <v>1588</v>
      </c>
      <c r="J4113" s="128" t="s">
        <v>12178</v>
      </c>
      <c r="K4113" s="130" t="s">
        <v>11296</v>
      </c>
      <c r="L4113" s="128" t="s">
        <v>11297</v>
      </c>
      <c r="M4113" s="145"/>
    </row>
    <row r="4114">
      <c r="A4114" s="119">
        <v>2429.0</v>
      </c>
      <c r="B4114" s="120" t="s">
        <v>1685</v>
      </c>
      <c r="C4114" s="120" t="s">
        <v>435</v>
      </c>
      <c r="D4114" s="120"/>
      <c r="E4114" s="120" t="s">
        <v>1656</v>
      </c>
      <c r="F4114" s="121"/>
      <c r="G4114" s="121" t="s">
        <v>12179</v>
      </c>
      <c r="H4114" s="121" t="s">
        <v>12180</v>
      </c>
      <c r="I4114" s="121" t="s">
        <v>1637</v>
      </c>
      <c r="J4114" s="121" t="s">
        <v>12181</v>
      </c>
      <c r="K4114" s="123" t="s">
        <v>1829</v>
      </c>
      <c r="L4114" s="121" t="s">
        <v>1830</v>
      </c>
      <c r="M4114" s="147"/>
    </row>
    <row r="4115">
      <c r="A4115" s="126">
        <v>2885.0</v>
      </c>
      <c r="B4115" s="127" t="s">
        <v>1711</v>
      </c>
      <c r="C4115" s="127" t="s">
        <v>435</v>
      </c>
      <c r="D4115" s="127"/>
      <c r="E4115" s="127" t="s">
        <v>1619</v>
      </c>
      <c r="F4115" s="128"/>
      <c r="G4115" s="128" t="s">
        <v>11475</v>
      </c>
      <c r="H4115" s="128" t="s">
        <v>12180</v>
      </c>
      <c r="I4115" s="128" t="s">
        <v>1588</v>
      </c>
      <c r="J4115" s="128" t="s">
        <v>12182</v>
      </c>
      <c r="K4115" s="130" t="s">
        <v>11301</v>
      </c>
      <c r="L4115" s="128" t="s">
        <v>11302</v>
      </c>
      <c r="M4115" s="145"/>
    </row>
    <row r="4116">
      <c r="A4116" s="119">
        <v>2713.0</v>
      </c>
      <c r="B4116" s="120" t="s">
        <v>1685</v>
      </c>
      <c r="C4116" s="120" t="s">
        <v>435</v>
      </c>
      <c r="D4116" s="120"/>
      <c r="E4116" s="120" t="s">
        <v>1619</v>
      </c>
      <c r="F4116" s="121"/>
      <c r="G4116" s="121" t="s">
        <v>11475</v>
      </c>
      <c r="H4116" s="121" t="s">
        <v>12183</v>
      </c>
      <c r="I4116" s="121" t="s">
        <v>1588</v>
      </c>
      <c r="J4116" s="121" t="s">
        <v>12184</v>
      </c>
      <c r="K4116" s="123" t="s">
        <v>11305</v>
      </c>
      <c r="L4116" s="121" t="s">
        <v>11306</v>
      </c>
      <c r="M4116" s="147"/>
    </row>
    <row r="4117">
      <c r="A4117" s="126">
        <v>2851.0</v>
      </c>
      <c r="B4117" s="127" t="s">
        <v>1711</v>
      </c>
      <c r="C4117" s="127" t="s">
        <v>435</v>
      </c>
      <c r="D4117" s="127"/>
      <c r="E4117" s="127" t="s">
        <v>1619</v>
      </c>
      <c r="F4117" s="128"/>
      <c r="G4117" s="128" t="s">
        <v>11475</v>
      </c>
      <c r="H4117" s="128" t="s">
        <v>12183</v>
      </c>
      <c r="I4117" s="128" t="s">
        <v>1588</v>
      </c>
      <c r="J4117" s="128" t="s">
        <v>12185</v>
      </c>
      <c r="K4117" s="130" t="s">
        <v>11308</v>
      </c>
      <c r="L4117" s="128" t="s">
        <v>11309</v>
      </c>
      <c r="M4117" s="145"/>
    </row>
    <row r="4118">
      <c r="A4118" s="126">
        <v>2919.0</v>
      </c>
      <c r="B4118" s="127" t="s">
        <v>1711</v>
      </c>
      <c r="C4118" s="127" t="s">
        <v>435</v>
      </c>
      <c r="D4118" s="127"/>
      <c r="E4118" s="127" t="s">
        <v>1619</v>
      </c>
      <c r="F4118" s="128"/>
      <c r="G4118" s="128" t="s">
        <v>11475</v>
      </c>
      <c r="H4118" s="128" t="s">
        <v>12183</v>
      </c>
      <c r="I4118" s="128" t="s">
        <v>1588</v>
      </c>
      <c r="J4118" s="128" t="s">
        <v>12186</v>
      </c>
      <c r="K4118" s="130" t="s">
        <v>11311</v>
      </c>
      <c r="L4118" s="128" t="s">
        <v>11312</v>
      </c>
      <c r="M4118" s="145"/>
    </row>
    <row r="4119">
      <c r="A4119" s="119">
        <v>2991.0</v>
      </c>
      <c r="B4119" s="120" t="s">
        <v>1685</v>
      </c>
      <c r="C4119" s="120" t="s">
        <v>435</v>
      </c>
      <c r="D4119" s="120"/>
      <c r="E4119" s="120" t="s">
        <v>1654</v>
      </c>
      <c r="F4119" s="121"/>
      <c r="G4119" s="121" t="s">
        <v>12187</v>
      </c>
      <c r="H4119" s="121" t="s">
        <v>12188</v>
      </c>
      <c r="I4119" s="121" t="s">
        <v>1600</v>
      </c>
      <c r="J4119" s="121" t="s">
        <v>12189</v>
      </c>
      <c r="K4119" s="123" t="s">
        <v>11983</v>
      </c>
      <c r="L4119" s="121" t="s">
        <v>11984</v>
      </c>
      <c r="M4119" s="147"/>
    </row>
    <row r="4120">
      <c r="A4120" s="126">
        <v>2889.0</v>
      </c>
      <c r="B4120" s="127" t="s">
        <v>1711</v>
      </c>
      <c r="C4120" s="127" t="s">
        <v>435</v>
      </c>
      <c r="D4120" s="127"/>
      <c r="E4120" s="127" t="s">
        <v>1619</v>
      </c>
      <c r="F4120" s="128"/>
      <c r="G4120" s="128" t="s">
        <v>11482</v>
      </c>
      <c r="H4120" s="128" t="s">
        <v>12190</v>
      </c>
      <c r="I4120" s="128" t="s">
        <v>1588</v>
      </c>
      <c r="J4120" s="128" t="s">
        <v>12191</v>
      </c>
      <c r="K4120" s="130" t="s">
        <v>11301</v>
      </c>
      <c r="L4120" s="128" t="s">
        <v>11302</v>
      </c>
      <c r="M4120" s="145"/>
    </row>
    <row r="4121">
      <c r="A4121" s="119">
        <v>2717.0</v>
      </c>
      <c r="B4121" s="120" t="s">
        <v>1685</v>
      </c>
      <c r="C4121" s="120" t="s">
        <v>435</v>
      </c>
      <c r="D4121" s="120"/>
      <c r="E4121" s="120" t="s">
        <v>1619</v>
      </c>
      <c r="F4121" s="121"/>
      <c r="G4121" s="121" t="s">
        <v>11482</v>
      </c>
      <c r="H4121" s="121" t="s">
        <v>12192</v>
      </c>
      <c r="I4121" s="121" t="s">
        <v>1588</v>
      </c>
      <c r="J4121" s="121" t="s">
        <v>12193</v>
      </c>
      <c r="K4121" s="123" t="s">
        <v>11305</v>
      </c>
      <c r="L4121" s="121" t="s">
        <v>11306</v>
      </c>
      <c r="M4121" s="147"/>
    </row>
    <row r="4122">
      <c r="A4122" s="126">
        <v>2855.0</v>
      </c>
      <c r="B4122" s="127" t="s">
        <v>1711</v>
      </c>
      <c r="C4122" s="127" t="s">
        <v>435</v>
      </c>
      <c r="D4122" s="127"/>
      <c r="E4122" s="127" t="s">
        <v>1619</v>
      </c>
      <c r="F4122" s="128"/>
      <c r="G4122" s="128" t="s">
        <v>11482</v>
      </c>
      <c r="H4122" s="128" t="s">
        <v>12192</v>
      </c>
      <c r="I4122" s="128" t="s">
        <v>1588</v>
      </c>
      <c r="J4122" s="128" t="s">
        <v>12194</v>
      </c>
      <c r="K4122" s="130" t="s">
        <v>11308</v>
      </c>
      <c r="L4122" s="128" t="s">
        <v>11309</v>
      </c>
      <c r="M4122" s="145"/>
    </row>
    <row r="4123">
      <c r="A4123" s="126">
        <v>2923.0</v>
      </c>
      <c r="B4123" s="127" t="s">
        <v>1711</v>
      </c>
      <c r="C4123" s="127" t="s">
        <v>435</v>
      </c>
      <c r="D4123" s="127"/>
      <c r="E4123" s="127" t="s">
        <v>1619</v>
      </c>
      <c r="F4123" s="128"/>
      <c r="G4123" s="128" t="s">
        <v>11482</v>
      </c>
      <c r="H4123" s="128" t="s">
        <v>12192</v>
      </c>
      <c r="I4123" s="128" t="s">
        <v>1588</v>
      </c>
      <c r="J4123" s="128" t="s">
        <v>12195</v>
      </c>
      <c r="K4123" s="130" t="s">
        <v>11311</v>
      </c>
      <c r="L4123" s="128" t="s">
        <v>11312</v>
      </c>
      <c r="M4123" s="145"/>
    </row>
    <row r="4124">
      <c r="A4124" s="119">
        <v>2433.0</v>
      </c>
      <c r="B4124" s="120" t="s">
        <v>1685</v>
      </c>
      <c r="C4124" s="120" t="s">
        <v>435</v>
      </c>
      <c r="D4124" s="120"/>
      <c r="E4124" s="120" t="s">
        <v>1656</v>
      </c>
      <c r="F4124" s="121"/>
      <c r="G4124" s="121" t="s">
        <v>12196</v>
      </c>
      <c r="H4124" s="121" t="s">
        <v>12197</v>
      </c>
      <c r="I4124" s="121" t="s">
        <v>1637</v>
      </c>
      <c r="J4124" s="121" t="s">
        <v>12198</v>
      </c>
      <c r="K4124" s="123" t="s">
        <v>1829</v>
      </c>
      <c r="L4124" s="121" t="s">
        <v>1830</v>
      </c>
      <c r="M4124" s="147"/>
    </row>
    <row r="4125">
      <c r="A4125" s="126">
        <v>2940.0</v>
      </c>
      <c r="B4125" s="127" t="s">
        <v>1711</v>
      </c>
      <c r="C4125" s="127" t="s">
        <v>435</v>
      </c>
      <c r="D4125" s="127"/>
      <c r="E4125" s="127" t="s">
        <v>1619</v>
      </c>
      <c r="F4125" s="128"/>
      <c r="G4125" s="128" t="s">
        <v>12199</v>
      </c>
      <c r="H4125" s="128" t="s">
        <v>12200</v>
      </c>
      <c r="I4125" s="128" t="s">
        <v>1588</v>
      </c>
      <c r="J4125" s="128" t="s">
        <v>12201</v>
      </c>
      <c r="K4125" s="130" t="s">
        <v>11293</v>
      </c>
      <c r="L4125" s="128" t="s">
        <v>11294</v>
      </c>
      <c r="M4125" s="145"/>
    </row>
    <row r="4126">
      <c r="A4126" s="126">
        <v>2957.0</v>
      </c>
      <c r="B4126" s="127" t="s">
        <v>1711</v>
      </c>
      <c r="C4126" s="127" t="s">
        <v>435</v>
      </c>
      <c r="D4126" s="127"/>
      <c r="E4126" s="127" t="s">
        <v>1619</v>
      </c>
      <c r="F4126" s="128"/>
      <c r="G4126" s="128" t="s">
        <v>12199</v>
      </c>
      <c r="H4126" s="128" t="s">
        <v>12200</v>
      </c>
      <c r="I4126" s="128" t="s">
        <v>1588</v>
      </c>
      <c r="J4126" s="128" t="s">
        <v>12202</v>
      </c>
      <c r="K4126" s="130" t="s">
        <v>11296</v>
      </c>
      <c r="L4126" s="128" t="s">
        <v>11297</v>
      </c>
      <c r="M4126" s="145"/>
    </row>
    <row r="4127">
      <c r="A4127" s="126">
        <v>2892.0</v>
      </c>
      <c r="B4127" s="127" t="s">
        <v>1711</v>
      </c>
      <c r="C4127" s="127" t="s">
        <v>435</v>
      </c>
      <c r="D4127" s="127"/>
      <c r="E4127" s="127" t="s">
        <v>1619</v>
      </c>
      <c r="F4127" s="128"/>
      <c r="G4127" s="128" t="s">
        <v>11489</v>
      </c>
      <c r="H4127" s="128" t="s">
        <v>11872</v>
      </c>
      <c r="I4127" s="128" t="s">
        <v>1588</v>
      </c>
      <c r="J4127" s="128" t="s">
        <v>12203</v>
      </c>
      <c r="K4127" s="130" t="s">
        <v>11301</v>
      </c>
      <c r="L4127" s="128" t="s">
        <v>11302</v>
      </c>
      <c r="M4127" s="145"/>
    </row>
    <row r="4128">
      <c r="A4128" s="119">
        <v>2720.0</v>
      </c>
      <c r="B4128" s="120" t="s">
        <v>1685</v>
      </c>
      <c r="C4128" s="120" t="s">
        <v>435</v>
      </c>
      <c r="D4128" s="120"/>
      <c r="E4128" s="120" t="s">
        <v>1619</v>
      </c>
      <c r="F4128" s="121"/>
      <c r="G4128" s="121" t="s">
        <v>12204</v>
      </c>
      <c r="H4128" s="121" t="s">
        <v>12205</v>
      </c>
      <c r="I4128" s="121" t="s">
        <v>1588</v>
      </c>
      <c r="J4128" s="121" t="s">
        <v>12206</v>
      </c>
      <c r="K4128" s="123" t="s">
        <v>11305</v>
      </c>
      <c r="L4128" s="121" t="s">
        <v>11306</v>
      </c>
      <c r="M4128" s="147"/>
    </row>
    <row r="4129">
      <c r="A4129" s="126">
        <v>2858.0</v>
      </c>
      <c r="B4129" s="127" t="s">
        <v>1711</v>
      </c>
      <c r="C4129" s="127" t="s">
        <v>435</v>
      </c>
      <c r="D4129" s="127"/>
      <c r="E4129" s="127" t="s">
        <v>1619</v>
      </c>
      <c r="F4129" s="128"/>
      <c r="G4129" s="128" t="s">
        <v>12204</v>
      </c>
      <c r="H4129" s="128" t="s">
        <v>12205</v>
      </c>
      <c r="I4129" s="128" t="s">
        <v>1588</v>
      </c>
      <c r="J4129" s="128" t="s">
        <v>12207</v>
      </c>
      <c r="K4129" s="130" t="s">
        <v>11308</v>
      </c>
      <c r="L4129" s="128" t="s">
        <v>11309</v>
      </c>
      <c r="M4129" s="145"/>
    </row>
    <row r="4130">
      <c r="A4130" s="126">
        <v>2926.0</v>
      </c>
      <c r="B4130" s="127" t="s">
        <v>1711</v>
      </c>
      <c r="C4130" s="127" t="s">
        <v>435</v>
      </c>
      <c r="D4130" s="127"/>
      <c r="E4130" s="127" t="s">
        <v>1619</v>
      </c>
      <c r="F4130" s="128"/>
      <c r="G4130" s="128" t="s">
        <v>12204</v>
      </c>
      <c r="H4130" s="128" t="s">
        <v>12205</v>
      </c>
      <c r="I4130" s="128" t="s">
        <v>1588</v>
      </c>
      <c r="J4130" s="128" t="s">
        <v>12208</v>
      </c>
      <c r="K4130" s="130" t="s">
        <v>11311</v>
      </c>
      <c r="L4130" s="128" t="s">
        <v>11312</v>
      </c>
      <c r="M4130" s="145"/>
    </row>
    <row r="4131">
      <c r="A4131" s="126">
        <v>2943.0</v>
      </c>
      <c r="B4131" s="127" t="s">
        <v>1711</v>
      </c>
      <c r="C4131" s="127" t="s">
        <v>435</v>
      </c>
      <c r="D4131" s="127"/>
      <c r="E4131" s="127" t="s">
        <v>1619</v>
      </c>
      <c r="F4131" s="128"/>
      <c r="G4131" s="128" t="s">
        <v>12209</v>
      </c>
      <c r="H4131" s="128" t="s">
        <v>12210</v>
      </c>
      <c r="I4131" s="128" t="s">
        <v>1588</v>
      </c>
      <c r="J4131" s="128" t="s">
        <v>12211</v>
      </c>
      <c r="K4131" s="130" t="s">
        <v>11293</v>
      </c>
      <c r="L4131" s="128" t="s">
        <v>11294</v>
      </c>
      <c r="M4131" s="145"/>
    </row>
    <row r="4132">
      <c r="A4132" s="126">
        <v>2960.0</v>
      </c>
      <c r="B4132" s="127" t="s">
        <v>1711</v>
      </c>
      <c r="C4132" s="127" t="s">
        <v>435</v>
      </c>
      <c r="D4132" s="127"/>
      <c r="E4132" s="127" t="s">
        <v>1619</v>
      </c>
      <c r="F4132" s="128"/>
      <c r="G4132" s="128" t="s">
        <v>12209</v>
      </c>
      <c r="H4132" s="128" t="s">
        <v>12210</v>
      </c>
      <c r="I4132" s="128" t="s">
        <v>1588</v>
      </c>
      <c r="J4132" s="128" t="s">
        <v>12212</v>
      </c>
      <c r="K4132" s="130" t="s">
        <v>11296</v>
      </c>
      <c r="L4132" s="128" t="s">
        <v>11297</v>
      </c>
      <c r="M4132" s="145"/>
    </row>
    <row r="4133">
      <c r="A4133" s="119">
        <v>2425.0</v>
      </c>
      <c r="B4133" s="120" t="s">
        <v>1685</v>
      </c>
      <c r="C4133" s="120" t="s">
        <v>435</v>
      </c>
      <c r="D4133" s="120"/>
      <c r="E4133" s="120" t="s">
        <v>1656</v>
      </c>
      <c r="F4133" s="121"/>
      <c r="G4133" s="121" t="s">
        <v>12213</v>
      </c>
      <c r="H4133" s="121" t="s">
        <v>12214</v>
      </c>
      <c r="I4133" s="121" t="s">
        <v>1637</v>
      </c>
      <c r="J4133" s="121" t="s">
        <v>12215</v>
      </c>
      <c r="K4133" s="123" t="s">
        <v>1829</v>
      </c>
      <c r="L4133" s="121" t="s">
        <v>1830</v>
      </c>
      <c r="M4133" s="147"/>
    </row>
    <row r="4134">
      <c r="A4134" s="119">
        <v>2535.0</v>
      </c>
      <c r="B4134" s="120" t="s">
        <v>1685</v>
      </c>
      <c r="C4134" s="120" t="s">
        <v>435</v>
      </c>
      <c r="D4134" s="120"/>
      <c r="E4134" s="120" t="s">
        <v>1619</v>
      </c>
      <c r="F4134" s="121"/>
      <c r="G4134" s="121" t="s">
        <v>11872</v>
      </c>
      <c r="H4134" s="121" t="s">
        <v>12216</v>
      </c>
      <c r="I4134" s="121" t="s">
        <v>1588</v>
      </c>
      <c r="J4134" s="121" t="s">
        <v>12217</v>
      </c>
      <c r="K4134" s="123" t="s">
        <v>11357</v>
      </c>
      <c r="L4134" s="121" t="s">
        <v>11358</v>
      </c>
      <c r="M4134" s="147"/>
    </row>
    <row r="4135">
      <c r="A4135" s="119">
        <v>2424.0</v>
      </c>
      <c r="B4135" s="120" t="s">
        <v>1685</v>
      </c>
      <c r="C4135" s="120" t="s">
        <v>435</v>
      </c>
      <c r="D4135" s="120"/>
      <c r="E4135" s="120" t="s">
        <v>1656</v>
      </c>
      <c r="F4135" s="121"/>
      <c r="G4135" s="121" t="s">
        <v>12218</v>
      </c>
      <c r="H4135" s="121" t="s">
        <v>12219</v>
      </c>
      <c r="I4135" s="121" t="s">
        <v>1637</v>
      </c>
      <c r="J4135" s="121" t="s">
        <v>12220</v>
      </c>
      <c r="K4135" s="123" t="s">
        <v>1829</v>
      </c>
      <c r="L4135" s="121" t="s">
        <v>1830</v>
      </c>
      <c r="M4135" s="147"/>
    </row>
    <row r="4136">
      <c r="A4136" s="119">
        <v>2707.0</v>
      </c>
      <c r="B4136" s="120" t="s">
        <v>1685</v>
      </c>
      <c r="C4136" s="120" t="s">
        <v>435</v>
      </c>
      <c r="D4136" s="120"/>
      <c r="E4136" s="120" t="s">
        <v>1619</v>
      </c>
      <c r="F4136" s="121"/>
      <c r="G4136" s="121" t="s">
        <v>12221</v>
      </c>
      <c r="H4136" s="121" t="s">
        <v>12222</v>
      </c>
      <c r="I4136" s="121" t="s">
        <v>1588</v>
      </c>
      <c r="J4136" s="121" t="s">
        <v>12223</v>
      </c>
      <c r="K4136" s="123" t="s">
        <v>11305</v>
      </c>
      <c r="L4136" s="121" t="s">
        <v>11306</v>
      </c>
      <c r="M4136" s="147"/>
    </row>
    <row r="4137">
      <c r="A4137" s="126">
        <v>2845.0</v>
      </c>
      <c r="B4137" s="127" t="s">
        <v>1711</v>
      </c>
      <c r="C4137" s="127" t="s">
        <v>435</v>
      </c>
      <c r="D4137" s="127"/>
      <c r="E4137" s="127" t="s">
        <v>1619</v>
      </c>
      <c r="F4137" s="128"/>
      <c r="G4137" s="128" t="s">
        <v>12221</v>
      </c>
      <c r="H4137" s="128" t="s">
        <v>12222</v>
      </c>
      <c r="I4137" s="128" t="s">
        <v>1588</v>
      </c>
      <c r="J4137" s="128" t="s">
        <v>12224</v>
      </c>
      <c r="K4137" s="130" t="s">
        <v>11308</v>
      </c>
      <c r="L4137" s="128" t="s">
        <v>11309</v>
      </c>
      <c r="M4137" s="145"/>
    </row>
    <row r="4138">
      <c r="A4138" s="126">
        <v>2913.0</v>
      </c>
      <c r="B4138" s="127" t="s">
        <v>1711</v>
      </c>
      <c r="C4138" s="127" t="s">
        <v>435</v>
      </c>
      <c r="D4138" s="127"/>
      <c r="E4138" s="127" t="s">
        <v>1619</v>
      </c>
      <c r="F4138" s="128"/>
      <c r="G4138" s="128" t="s">
        <v>12221</v>
      </c>
      <c r="H4138" s="128" t="s">
        <v>12222</v>
      </c>
      <c r="I4138" s="128" t="s">
        <v>1588</v>
      </c>
      <c r="J4138" s="128" t="s">
        <v>12225</v>
      </c>
      <c r="K4138" s="130" t="s">
        <v>11311</v>
      </c>
      <c r="L4138" s="128" t="s">
        <v>11312</v>
      </c>
      <c r="M4138" s="145"/>
    </row>
    <row r="4139">
      <c r="A4139" s="126">
        <v>2930.0</v>
      </c>
      <c r="B4139" s="127" t="s">
        <v>1711</v>
      </c>
      <c r="C4139" s="127" t="s">
        <v>435</v>
      </c>
      <c r="D4139" s="127"/>
      <c r="E4139" s="127" t="s">
        <v>1619</v>
      </c>
      <c r="F4139" s="128"/>
      <c r="G4139" s="128" t="s">
        <v>12226</v>
      </c>
      <c r="H4139" s="128" t="s">
        <v>12227</v>
      </c>
      <c r="I4139" s="128" t="s">
        <v>1588</v>
      </c>
      <c r="J4139" s="128" t="s">
        <v>12228</v>
      </c>
      <c r="K4139" s="130" t="s">
        <v>11293</v>
      </c>
      <c r="L4139" s="128" t="s">
        <v>11294</v>
      </c>
      <c r="M4139" s="145"/>
    </row>
    <row r="4140">
      <c r="A4140" s="126">
        <v>2947.0</v>
      </c>
      <c r="B4140" s="127" t="s">
        <v>1711</v>
      </c>
      <c r="C4140" s="127" t="s">
        <v>435</v>
      </c>
      <c r="D4140" s="127"/>
      <c r="E4140" s="127" t="s">
        <v>1619</v>
      </c>
      <c r="F4140" s="128"/>
      <c r="G4140" s="128" t="s">
        <v>12226</v>
      </c>
      <c r="H4140" s="128" t="s">
        <v>12227</v>
      </c>
      <c r="I4140" s="128" t="s">
        <v>1588</v>
      </c>
      <c r="J4140" s="128" t="s">
        <v>12229</v>
      </c>
      <c r="K4140" s="130" t="s">
        <v>11296</v>
      </c>
      <c r="L4140" s="128" t="s">
        <v>11297</v>
      </c>
      <c r="M4140" s="145"/>
    </row>
    <row r="4141">
      <c r="A4141" s="126">
        <v>2879.0</v>
      </c>
      <c r="B4141" s="127" t="s">
        <v>1711</v>
      </c>
      <c r="C4141" s="127" t="s">
        <v>435</v>
      </c>
      <c r="D4141" s="127"/>
      <c r="E4141" s="127" t="s">
        <v>1619</v>
      </c>
      <c r="F4141" s="128"/>
      <c r="G4141" s="128" t="s">
        <v>11496</v>
      </c>
      <c r="H4141" s="128" t="s">
        <v>12061</v>
      </c>
      <c r="I4141" s="128" t="s">
        <v>1588</v>
      </c>
      <c r="J4141" s="128" t="s">
        <v>12230</v>
      </c>
      <c r="K4141" s="130" t="s">
        <v>11301</v>
      </c>
      <c r="L4141" s="128" t="s">
        <v>11302</v>
      </c>
      <c r="M4141" s="145"/>
    </row>
    <row r="4142">
      <c r="A4142" s="119">
        <v>2706.0</v>
      </c>
      <c r="B4142" s="120" t="s">
        <v>1685</v>
      </c>
      <c r="C4142" s="120" t="s">
        <v>435</v>
      </c>
      <c r="D4142" s="120"/>
      <c r="E4142" s="120" t="s">
        <v>1619</v>
      </c>
      <c r="F4142" s="121"/>
      <c r="G4142" s="121" t="s">
        <v>12231</v>
      </c>
      <c r="H4142" s="121" t="s">
        <v>12232</v>
      </c>
      <c r="I4142" s="121" t="s">
        <v>1588</v>
      </c>
      <c r="J4142" s="121" t="s">
        <v>12233</v>
      </c>
      <c r="K4142" s="123" t="s">
        <v>11305</v>
      </c>
      <c r="L4142" s="121" t="s">
        <v>11306</v>
      </c>
      <c r="M4142" s="147"/>
    </row>
    <row r="4143">
      <c r="A4143" s="126">
        <v>2844.0</v>
      </c>
      <c r="B4143" s="127" t="s">
        <v>1711</v>
      </c>
      <c r="C4143" s="127" t="s">
        <v>435</v>
      </c>
      <c r="D4143" s="127"/>
      <c r="E4143" s="127" t="s">
        <v>1619</v>
      </c>
      <c r="F4143" s="128"/>
      <c r="G4143" s="128" t="s">
        <v>12231</v>
      </c>
      <c r="H4143" s="128" t="s">
        <v>12232</v>
      </c>
      <c r="I4143" s="128" t="s">
        <v>1588</v>
      </c>
      <c r="J4143" s="128" t="s">
        <v>12234</v>
      </c>
      <c r="K4143" s="130" t="s">
        <v>11308</v>
      </c>
      <c r="L4143" s="128" t="s">
        <v>11309</v>
      </c>
      <c r="M4143" s="145"/>
    </row>
    <row r="4144">
      <c r="A4144" s="126">
        <v>2912.0</v>
      </c>
      <c r="B4144" s="127" t="s">
        <v>1711</v>
      </c>
      <c r="C4144" s="127" t="s">
        <v>435</v>
      </c>
      <c r="D4144" s="127"/>
      <c r="E4144" s="127" t="s">
        <v>1619</v>
      </c>
      <c r="F4144" s="128"/>
      <c r="G4144" s="128" t="s">
        <v>12231</v>
      </c>
      <c r="H4144" s="128" t="s">
        <v>12232</v>
      </c>
      <c r="I4144" s="128" t="s">
        <v>1588</v>
      </c>
      <c r="J4144" s="128" t="s">
        <v>12235</v>
      </c>
      <c r="K4144" s="130" t="s">
        <v>11311</v>
      </c>
      <c r="L4144" s="128" t="s">
        <v>11312</v>
      </c>
      <c r="M4144" s="145"/>
    </row>
    <row r="4145">
      <c r="A4145" s="126">
        <v>2929.0</v>
      </c>
      <c r="B4145" s="127" t="s">
        <v>1711</v>
      </c>
      <c r="C4145" s="127" t="s">
        <v>435</v>
      </c>
      <c r="D4145" s="127"/>
      <c r="E4145" s="127" t="s">
        <v>1619</v>
      </c>
      <c r="F4145" s="128"/>
      <c r="G4145" s="128" t="s">
        <v>12236</v>
      </c>
      <c r="H4145" s="128" t="s">
        <v>12237</v>
      </c>
      <c r="I4145" s="128" t="s">
        <v>1588</v>
      </c>
      <c r="J4145" s="128" t="s">
        <v>12238</v>
      </c>
      <c r="K4145" s="130" t="s">
        <v>11293</v>
      </c>
      <c r="L4145" s="128" t="s">
        <v>11294</v>
      </c>
      <c r="M4145" s="145"/>
    </row>
    <row r="4146">
      <c r="A4146" s="126">
        <v>2946.0</v>
      </c>
      <c r="B4146" s="127" t="s">
        <v>1711</v>
      </c>
      <c r="C4146" s="127" t="s">
        <v>435</v>
      </c>
      <c r="D4146" s="127"/>
      <c r="E4146" s="127" t="s">
        <v>1619</v>
      </c>
      <c r="F4146" s="128"/>
      <c r="G4146" s="128" t="s">
        <v>12236</v>
      </c>
      <c r="H4146" s="128" t="s">
        <v>12237</v>
      </c>
      <c r="I4146" s="128" t="s">
        <v>1588</v>
      </c>
      <c r="J4146" s="128" t="s">
        <v>12239</v>
      </c>
      <c r="K4146" s="130" t="s">
        <v>11296</v>
      </c>
      <c r="L4146" s="128" t="s">
        <v>11297</v>
      </c>
      <c r="M4146" s="145"/>
    </row>
    <row r="4147">
      <c r="A4147" s="126">
        <v>2878.0</v>
      </c>
      <c r="B4147" s="127" t="s">
        <v>1711</v>
      </c>
      <c r="C4147" s="127" t="s">
        <v>435</v>
      </c>
      <c r="D4147" s="127"/>
      <c r="E4147" s="127" t="s">
        <v>1619</v>
      </c>
      <c r="F4147" s="128"/>
      <c r="G4147" s="128" t="s">
        <v>11503</v>
      </c>
      <c r="H4147" s="128" t="s">
        <v>12240</v>
      </c>
      <c r="I4147" s="128" t="s">
        <v>1588</v>
      </c>
      <c r="J4147" s="128" t="s">
        <v>12241</v>
      </c>
      <c r="K4147" s="130" t="s">
        <v>11301</v>
      </c>
      <c r="L4147" s="128" t="s">
        <v>11302</v>
      </c>
      <c r="M4147" s="145"/>
    </row>
    <row r="4148">
      <c r="A4148" s="126">
        <v>2928.0</v>
      </c>
      <c r="B4148" s="127" t="s">
        <v>1711</v>
      </c>
      <c r="C4148" s="127" t="s">
        <v>435</v>
      </c>
      <c r="D4148" s="127"/>
      <c r="E4148" s="127" t="s">
        <v>1619</v>
      </c>
      <c r="F4148" s="128"/>
      <c r="G4148" s="128" t="s">
        <v>12242</v>
      </c>
      <c r="H4148" s="128" t="s">
        <v>12243</v>
      </c>
      <c r="I4148" s="128" t="s">
        <v>1588</v>
      </c>
      <c r="J4148" s="128" t="s">
        <v>12244</v>
      </c>
      <c r="K4148" s="130" t="s">
        <v>11293</v>
      </c>
      <c r="L4148" s="128" t="s">
        <v>11294</v>
      </c>
      <c r="M4148" s="145"/>
    </row>
    <row r="4149">
      <c r="A4149" s="126">
        <v>2945.0</v>
      </c>
      <c r="B4149" s="127" t="s">
        <v>1711</v>
      </c>
      <c r="C4149" s="127" t="s">
        <v>435</v>
      </c>
      <c r="D4149" s="127"/>
      <c r="E4149" s="127" t="s">
        <v>1619</v>
      </c>
      <c r="F4149" s="128"/>
      <c r="G4149" s="128" t="s">
        <v>12242</v>
      </c>
      <c r="H4149" s="128" t="s">
        <v>12243</v>
      </c>
      <c r="I4149" s="128" t="s">
        <v>1588</v>
      </c>
      <c r="J4149" s="128" t="s">
        <v>12245</v>
      </c>
      <c r="K4149" s="130" t="s">
        <v>11296</v>
      </c>
      <c r="L4149" s="128" t="s">
        <v>11297</v>
      </c>
      <c r="M4149" s="145"/>
    </row>
    <row r="4150">
      <c r="A4150" s="119">
        <v>2705.0</v>
      </c>
      <c r="B4150" s="120" t="s">
        <v>1685</v>
      </c>
      <c r="C4150" s="120" t="s">
        <v>435</v>
      </c>
      <c r="D4150" s="120"/>
      <c r="E4150" s="120" t="s">
        <v>1619</v>
      </c>
      <c r="F4150" s="121"/>
      <c r="G4150" s="121" t="s">
        <v>11503</v>
      </c>
      <c r="H4150" s="121" t="s">
        <v>12246</v>
      </c>
      <c r="I4150" s="121" t="s">
        <v>1588</v>
      </c>
      <c r="J4150" s="121" t="s">
        <v>12247</v>
      </c>
      <c r="K4150" s="123" t="s">
        <v>11305</v>
      </c>
      <c r="L4150" s="121" t="s">
        <v>11306</v>
      </c>
      <c r="M4150" s="147"/>
    </row>
    <row r="4151">
      <c r="A4151" s="126">
        <v>2843.0</v>
      </c>
      <c r="B4151" s="127" t="s">
        <v>1711</v>
      </c>
      <c r="C4151" s="127" t="s">
        <v>435</v>
      </c>
      <c r="D4151" s="127"/>
      <c r="E4151" s="127" t="s">
        <v>1619</v>
      </c>
      <c r="F4151" s="128"/>
      <c r="G4151" s="128" t="s">
        <v>11503</v>
      </c>
      <c r="H4151" s="128" t="s">
        <v>12246</v>
      </c>
      <c r="I4151" s="128" t="s">
        <v>1588</v>
      </c>
      <c r="J4151" s="128" t="s">
        <v>12248</v>
      </c>
      <c r="K4151" s="130" t="s">
        <v>11308</v>
      </c>
      <c r="L4151" s="128" t="s">
        <v>11309</v>
      </c>
      <c r="M4151" s="145"/>
    </row>
    <row r="4152">
      <c r="A4152" s="126">
        <v>2911.0</v>
      </c>
      <c r="B4152" s="127" t="s">
        <v>1711</v>
      </c>
      <c r="C4152" s="127" t="s">
        <v>435</v>
      </c>
      <c r="D4152" s="127"/>
      <c r="E4152" s="127" t="s">
        <v>1619</v>
      </c>
      <c r="F4152" s="128"/>
      <c r="G4152" s="128" t="s">
        <v>11503</v>
      </c>
      <c r="H4152" s="128" t="s">
        <v>12246</v>
      </c>
      <c r="I4152" s="128" t="s">
        <v>1588</v>
      </c>
      <c r="J4152" s="128" t="s">
        <v>12249</v>
      </c>
      <c r="K4152" s="130" t="s">
        <v>11311</v>
      </c>
      <c r="L4152" s="128" t="s">
        <v>11312</v>
      </c>
      <c r="M4152" s="145"/>
    </row>
    <row r="4153">
      <c r="A4153" s="119">
        <v>2965.0</v>
      </c>
      <c r="B4153" s="120" t="s">
        <v>1685</v>
      </c>
      <c r="C4153" s="120" t="s">
        <v>435</v>
      </c>
      <c r="D4153" s="120"/>
      <c r="E4153" s="120" t="s">
        <v>1654</v>
      </c>
      <c r="F4153" s="121"/>
      <c r="G4153" s="121" t="s">
        <v>12250</v>
      </c>
      <c r="H4153" s="121" t="s">
        <v>12251</v>
      </c>
      <c r="I4153" s="121" t="s">
        <v>1600</v>
      </c>
      <c r="J4153" s="121" t="s">
        <v>12252</v>
      </c>
      <c r="K4153" s="123" t="s">
        <v>11983</v>
      </c>
      <c r="L4153" s="121" t="s">
        <v>11984</v>
      </c>
      <c r="M4153" s="147"/>
    </row>
    <row r="4154">
      <c r="A4154" s="119">
        <v>2968.0</v>
      </c>
      <c r="B4154" s="120" t="s">
        <v>1685</v>
      </c>
      <c r="C4154" s="120" t="s">
        <v>435</v>
      </c>
      <c r="D4154" s="120"/>
      <c r="E4154" s="120" t="s">
        <v>1654</v>
      </c>
      <c r="F4154" s="121"/>
      <c r="G4154" s="121" t="s">
        <v>12253</v>
      </c>
      <c r="H4154" s="121" t="s">
        <v>12254</v>
      </c>
      <c r="I4154" s="121" t="s">
        <v>1600</v>
      </c>
      <c r="J4154" s="121" t="s">
        <v>12255</v>
      </c>
      <c r="K4154" s="123" t="s">
        <v>11983</v>
      </c>
      <c r="L4154" s="121" t="s">
        <v>11984</v>
      </c>
      <c r="M4154" s="147"/>
    </row>
    <row r="4155">
      <c r="A4155" s="119">
        <v>2971.0</v>
      </c>
      <c r="B4155" s="120" t="s">
        <v>1685</v>
      </c>
      <c r="C4155" s="120" t="s">
        <v>435</v>
      </c>
      <c r="D4155" s="120"/>
      <c r="E4155" s="120" t="s">
        <v>1654</v>
      </c>
      <c r="F4155" s="121"/>
      <c r="G4155" s="121" t="s">
        <v>12256</v>
      </c>
      <c r="H4155" s="121" t="s">
        <v>12257</v>
      </c>
      <c r="I4155" s="121" t="s">
        <v>1600</v>
      </c>
      <c r="J4155" s="121" t="s">
        <v>12258</v>
      </c>
      <c r="K4155" s="123" t="s">
        <v>11983</v>
      </c>
      <c r="L4155" s="121" t="s">
        <v>11984</v>
      </c>
      <c r="M4155" s="147"/>
    </row>
    <row r="4156">
      <c r="A4156" s="119">
        <v>2974.0</v>
      </c>
      <c r="B4156" s="120" t="s">
        <v>1685</v>
      </c>
      <c r="C4156" s="120" t="s">
        <v>435</v>
      </c>
      <c r="D4156" s="120"/>
      <c r="E4156" s="120" t="s">
        <v>1654</v>
      </c>
      <c r="F4156" s="121"/>
      <c r="G4156" s="121" t="s">
        <v>12259</v>
      </c>
      <c r="H4156" s="121" t="s">
        <v>12260</v>
      </c>
      <c r="I4156" s="121" t="s">
        <v>1600</v>
      </c>
      <c r="J4156" s="121" t="s">
        <v>12261</v>
      </c>
      <c r="K4156" s="123" t="s">
        <v>11983</v>
      </c>
      <c r="L4156" s="121" t="s">
        <v>11984</v>
      </c>
      <c r="M4156" s="147"/>
    </row>
    <row r="4157">
      <c r="A4157" s="119">
        <v>2977.0</v>
      </c>
      <c r="B4157" s="120" t="s">
        <v>1685</v>
      </c>
      <c r="C4157" s="120" t="s">
        <v>435</v>
      </c>
      <c r="D4157" s="120"/>
      <c r="E4157" s="120" t="s">
        <v>1654</v>
      </c>
      <c r="F4157" s="121"/>
      <c r="G4157" s="121" t="s">
        <v>12262</v>
      </c>
      <c r="H4157" s="121" t="s">
        <v>12263</v>
      </c>
      <c r="I4157" s="121" t="s">
        <v>1600</v>
      </c>
      <c r="J4157" s="121" t="s">
        <v>12264</v>
      </c>
      <c r="K4157" s="123" t="s">
        <v>11983</v>
      </c>
      <c r="L4157" s="121" t="s">
        <v>11984</v>
      </c>
      <c r="M4157" s="147"/>
    </row>
    <row r="4158">
      <c r="A4158" s="119">
        <v>2980.0</v>
      </c>
      <c r="B4158" s="120" t="s">
        <v>1685</v>
      </c>
      <c r="C4158" s="120" t="s">
        <v>435</v>
      </c>
      <c r="D4158" s="120"/>
      <c r="E4158" s="120" t="s">
        <v>1654</v>
      </c>
      <c r="F4158" s="121"/>
      <c r="G4158" s="121" t="s">
        <v>12265</v>
      </c>
      <c r="H4158" s="121" t="s">
        <v>12266</v>
      </c>
      <c r="I4158" s="121" t="s">
        <v>1600</v>
      </c>
      <c r="J4158" s="121" t="s">
        <v>12267</v>
      </c>
      <c r="K4158" s="123" t="s">
        <v>11983</v>
      </c>
      <c r="L4158" s="121" t="s">
        <v>11984</v>
      </c>
      <c r="M4158" s="147"/>
    </row>
    <row r="4159">
      <c r="A4159" s="119">
        <v>2983.0</v>
      </c>
      <c r="B4159" s="120" t="s">
        <v>1685</v>
      </c>
      <c r="C4159" s="120" t="s">
        <v>435</v>
      </c>
      <c r="D4159" s="120"/>
      <c r="E4159" s="120" t="s">
        <v>1654</v>
      </c>
      <c r="F4159" s="121"/>
      <c r="G4159" s="121" t="s">
        <v>12268</v>
      </c>
      <c r="H4159" s="121" t="s">
        <v>12269</v>
      </c>
      <c r="I4159" s="121" t="s">
        <v>1600</v>
      </c>
      <c r="J4159" s="121" t="s">
        <v>12270</v>
      </c>
      <c r="K4159" s="123" t="s">
        <v>11983</v>
      </c>
      <c r="L4159" s="121" t="s">
        <v>11984</v>
      </c>
      <c r="M4159" s="147"/>
    </row>
    <row r="4160">
      <c r="A4160" s="119">
        <v>2986.0</v>
      </c>
      <c r="B4160" s="120" t="s">
        <v>1685</v>
      </c>
      <c r="C4160" s="120" t="s">
        <v>435</v>
      </c>
      <c r="D4160" s="120"/>
      <c r="E4160" s="120" t="s">
        <v>1654</v>
      </c>
      <c r="F4160" s="121"/>
      <c r="G4160" s="121" t="s">
        <v>12271</v>
      </c>
      <c r="H4160" s="121" t="s">
        <v>12272</v>
      </c>
      <c r="I4160" s="121" t="s">
        <v>1600</v>
      </c>
      <c r="J4160" s="121" t="s">
        <v>12273</v>
      </c>
      <c r="K4160" s="123" t="s">
        <v>11983</v>
      </c>
      <c r="L4160" s="121" t="s">
        <v>11984</v>
      </c>
      <c r="M4160" s="147"/>
    </row>
    <row r="4161">
      <c r="A4161" s="119">
        <v>2989.0</v>
      </c>
      <c r="B4161" s="120" t="s">
        <v>1685</v>
      </c>
      <c r="C4161" s="120" t="s">
        <v>435</v>
      </c>
      <c r="D4161" s="120"/>
      <c r="E4161" s="120" t="s">
        <v>1654</v>
      </c>
      <c r="F4161" s="121"/>
      <c r="G4161" s="121" t="s">
        <v>12274</v>
      </c>
      <c r="H4161" s="121" t="s">
        <v>12275</v>
      </c>
      <c r="I4161" s="121" t="s">
        <v>1600</v>
      </c>
      <c r="J4161" s="121" t="s">
        <v>12276</v>
      </c>
      <c r="K4161" s="123" t="s">
        <v>11983</v>
      </c>
      <c r="L4161" s="121" t="s">
        <v>11984</v>
      </c>
      <c r="M4161" s="147"/>
    </row>
    <row r="4162">
      <c r="A4162" s="119">
        <v>2543.0</v>
      </c>
      <c r="B4162" s="120" t="s">
        <v>1685</v>
      </c>
      <c r="C4162" s="120" t="s">
        <v>435</v>
      </c>
      <c r="D4162" s="120"/>
      <c r="E4162" s="120" t="s">
        <v>1619</v>
      </c>
      <c r="F4162" s="121"/>
      <c r="G4162" s="121" t="s">
        <v>12110</v>
      </c>
      <c r="H4162" s="121" t="s">
        <v>12277</v>
      </c>
      <c r="I4162" s="121" t="s">
        <v>1588</v>
      </c>
      <c r="J4162" s="121" t="s">
        <v>12278</v>
      </c>
      <c r="K4162" s="123" t="s">
        <v>11357</v>
      </c>
      <c r="L4162" s="121" t="s">
        <v>11358</v>
      </c>
      <c r="M4162" s="147"/>
    </row>
    <row r="4163">
      <c r="A4163" s="119">
        <v>2530.0</v>
      </c>
      <c r="B4163" s="120" t="s">
        <v>1685</v>
      </c>
      <c r="C4163" s="120" t="s">
        <v>435</v>
      </c>
      <c r="D4163" s="120"/>
      <c r="E4163" s="120" t="s">
        <v>1619</v>
      </c>
      <c r="F4163" s="121"/>
      <c r="G4163" s="121" t="s">
        <v>12279</v>
      </c>
      <c r="H4163" s="121" t="s">
        <v>12280</v>
      </c>
      <c r="I4163" s="121" t="s">
        <v>1588</v>
      </c>
      <c r="J4163" s="121" t="s">
        <v>12281</v>
      </c>
      <c r="K4163" s="123" t="s">
        <v>11357</v>
      </c>
      <c r="L4163" s="121" t="s">
        <v>11358</v>
      </c>
      <c r="M4163" s="147"/>
    </row>
    <row r="4164">
      <c r="A4164" s="119">
        <v>2533.0</v>
      </c>
      <c r="B4164" s="120" t="s">
        <v>1685</v>
      </c>
      <c r="C4164" s="120" t="s">
        <v>435</v>
      </c>
      <c r="D4164" s="120"/>
      <c r="E4164" s="120" t="s">
        <v>1619</v>
      </c>
      <c r="F4164" s="121"/>
      <c r="G4164" s="121" t="s">
        <v>12282</v>
      </c>
      <c r="H4164" s="121" t="s">
        <v>12283</v>
      </c>
      <c r="I4164" s="121" t="s">
        <v>1588</v>
      </c>
      <c r="J4164" s="121" t="s">
        <v>12284</v>
      </c>
      <c r="K4164" s="123" t="s">
        <v>11357</v>
      </c>
      <c r="L4164" s="121" t="s">
        <v>11358</v>
      </c>
      <c r="M4164" s="147"/>
    </row>
    <row r="4165">
      <c r="A4165" s="119">
        <v>2536.0</v>
      </c>
      <c r="B4165" s="120" t="s">
        <v>1685</v>
      </c>
      <c r="C4165" s="120" t="s">
        <v>435</v>
      </c>
      <c r="D4165" s="120"/>
      <c r="E4165" s="120" t="s">
        <v>1619</v>
      </c>
      <c r="F4165" s="121"/>
      <c r="G4165" s="121" t="s">
        <v>12240</v>
      </c>
      <c r="H4165" s="121" t="s">
        <v>12285</v>
      </c>
      <c r="I4165" s="121" t="s">
        <v>1588</v>
      </c>
      <c r="J4165" s="121" t="s">
        <v>12286</v>
      </c>
      <c r="K4165" s="123" t="s">
        <v>11357</v>
      </c>
      <c r="L4165" s="121" t="s">
        <v>11358</v>
      </c>
      <c r="M4165" s="147"/>
    </row>
    <row r="4166">
      <c r="A4166" s="126">
        <v>2890.0</v>
      </c>
      <c r="B4166" s="127" t="s">
        <v>1711</v>
      </c>
      <c r="C4166" s="127" t="s">
        <v>435</v>
      </c>
      <c r="D4166" s="127"/>
      <c r="E4166" s="127" t="s">
        <v>1619</v>
      </c>
      <c r="F4166" s="128"/>
      <c r="G4166" s="128" t="s">
        <v>11510</v>
      </c>
      <c r="H4166" s="128" t="s">
        <v>12287</v>
      </c>
      <c r="I4166" s="128" t="s">
        <v>1588</v>
      </c>
      <c r="J4166" s="128" t="s">
        <v>12288</v>
      </c>
      <c r="K4166" s="130" t="s">
        <v>11301</v>
      </c>
      <c r="L4166" s="128" t="s">
        <v>11302</v>
      </c>
      <c r="M4166" s="145"/>
    </row>
    <row r="4167">
      <c r="A4167" s="119">
        <v>2718.0</v>
      </c>
      <c r="B4167" s="120" t="s">
        <v>1685</v>
      </c>
      <c r="C4167" s="120" t="s">
        <v>435</v>
      </c>
      <c r="D4167" s="120"/>
      <c r="E4167" s="120" t="s">
        <v>1619</v>
      </c>
      <c r="F4167" s="121"/>
      <c r="G4167" s="121" t="s">
        <v>11510</v>
      </c>
      <c r="H4167" s="121" t="s">
        <v>12289</v>
      </c>
      <c r="I4167" s="121" t="s">
        <v>1588</v>
      </c>
      <c r="J4167" s="121" t="s">
        <v>12290</v>
      </c>
      <c r="K4167" s="123" t="s">
        <v>11305</v>
      </c>
      <c r="L4167" s="121" t="s">
        <v>11306</v>
      </c>
      <c r="M4167" s="147"/>
    </row>
    <row r="4168">
      <c r="A4168" s="126">
        <v>2856.0</v>
      </c>
      <c r="B4168" s="127" t="s">
        <v>1711</v>
      </c>
      <c r="C4168" s="127" t="s">
        <v>435</v>
      </c>
      <c r="D4168" s="127"/>
      <c r="E4168" s="127" t="s">
        <v>1619</v>
      </c>
      <c r="F4168" s="128"/>
      <c r="G4168" s="128" t="s">
        <v>11510</v>
      </c>
      <c r="H4168" s="128" t="s">
        <v>12289</v>
      </c>
      <c r="I4168" s="128" t="s">
        <v>1588</v>
      </c>
      <c r="J4168" s="128" t="s">
        <v>12291</v>
      </c>
      <c r="K4168" s="130" t="s">
        <v>11308</v>
      </c>
      <c r="L4168" s="128" t="s">
        <v>11309</v>
      </c>
      <c r="M4168" s="145"/>
    </row>
    <row r="4169">
      <c r="A4169" s="126">
        <v>2924.0</v>
      </c>
      <c r="B4169" s="127" t="s">
        <v>1711</v>
      </c>
      <c r="C4169" s="127" t="s">
        <v>435</v>
      </c>
      <c r="D4169" s="127"/>
      <c r="E4169" s="127" t="s">
        <v>1619</v>
      </c>
      <c r="F4169" s="128"/>
      <c r="G4169" s="128" t="s">
        <v>11510</v>
      </c>
      <c r="H4169" s="128" t="s">
        <v>12289</v>
      </c>
      <c r="I4169" s="128" t="s">
        <v>1588</v>
      </c>
      <c r="J4169" s="128" t="s">
        <v>12292</v>
      </c>
      <c r="K4169" s="130" t="s">
        <v>11311</v>
      </c>
      <c r="L4169" s="128" t="s">
        <v>11312</v>
      </c>
      <c r="M4169" s="145"/>
    </row>
    <row r="4170">
      <c r="A4170" s="126">
        <v>2941.0</v>
      </c>
      <c r="B4170" s="127" t="s">
        <v>1711</v>
      </c>
      <c r="C4170" s="127" t="s">
        <v>435</v>
      </c>
      <c r="D4170" s="127"/>
      <c r="E4170" s="127" t="s">
        <v>1619</v>
      </c>
      <c r="F4170" s="128"/>
      <c r="G4170" s="128" t="s">
        <v>12293</v>
      </c>
      <c r="H4170" s="128" t="s">
        <v>12294</v>
      </c>
      <c r="I4170" s="128" t="s">
        <v>1588</v>
      </c>
      <c r="J4170" s="128" t="s">
        <v>12295</v>
      </c>
      <c r="K4170" s="130" t="s">
        <v>11293</v>
      </c>
      <c r="L4170" s="128" t="s">
        <v>11294</v>
      </c>
      <c r="M4170" s="145"/>
    </row>
    <row r="4171">
      <c r="A4171" s="126">
        <v>2958.0</v>
      </c>
      <c r="B4171" s="127" t="s">
        <v>1711</v>
      </c>
      <c r="C4171" s="127" t="s">
        <v>435</v>
      </c>
      <c r="D4171" s="127"/>
      <c r="E4171" s="127" t="s">
        <v>1619</v>
      </c>
      <c r="F4171" s="128"/>
      <c r="G4171" s="128" t="s">
        <v>12293</v>
      </c>
      <c r="H4171" s="128" t="s">
        <v>12294</v>
      </c>
      <c r="I4171" s="128" t="s">
        <v>1588</v>
      </c>
      <c r="J4171" s="128" t="s">
        <v>12296</v>
      </c>
      <c r="K4171" s="130" t="s">
        <v>11296</v>
      </c>
      <c r="L4171" s="128" t="s">
        <v>11297</v>
      </c>
      <c r="M4171" s="145"/>
    </row>
    <row r="4172">
      <c r="A4172" s="119">
        <v>2428.0</v>
      </c>
      <c r="B4172" s="120" t="s">
        <v>1685</v>
      </c>
      <c r="C4172" s="120" t="s">
        <v>435</v>
      </c>
      <c r="D4172" s="120"/>
      <c r="E4172" s="120" t="s">
        <v>1656</v>
      </c>
      <c r="F4172" s="121"/>
      <c r="G4172" s="121" t="s">
        <v>12297</v>
      </c>
      <c r="H4172" s="121" t="s">
        <v>12298</v>
      </c>
      <c r="I4172" s="121" t="s">
        <v>1637</v>
      </c>
      <c r="J4172" s="121" t="s">
        <v>12299</v>
      </c>
      <c r="K4172" s="123" t="s">
        <v>1829</v>
      </c>
      <c r="L4172" s="121" t="s">
        <v>1830</v>
      </c>
      <c r="M4172" s="147"/>
    </row>
    <row r="4173">
      <c r="A4173" s="119">
        <v>2966.0</v>
      </c>
      <c r="B4173" s="120" t="s">
        <v>1685</v>
      </c>
      <c r="C4173" s="120" t="s">
        <v>435</v>
      </c>
      <c r="D4173" s="120"/>
      <c r="E4173" s="120" t="s">
        <v>1654</v>
      </c>
      <c r="F4173" s="121"/>
      <c r="G4173" s="121" t="s">
        <v>12300</v>
      </c>
      <c r="H4173" s="121" t="s">
        <v>12301</v>
      </c>
      <c r="I4173" s="121" t="s">
        <v>1600</v>
      </c>
      <c r="J4173" s="121" t="s">
        <v>12302</v>
      </c>
      <c r="K4173" s="123" t="s">
        <v>11983</v>
      </c>
      <c r="L4173" s="121" t="s">
        <v>11984</v>
      </c>
      <c r="M4173" s="147"/>
    </row>
    <row r="4174">
      <c r="A4174" s="119">
        <v>2969.0</v>
      </c>
      <c r="B4174" s="120" t="s">
        <v>1685</v>
      </c>
      <c r="C4174" s="120" t="s">
        <v>435</v>
      </c>
      <c r="D4174" s="120"/>
      <c r="E4174" s="120" t="s">
        <v>1654</v>
      </c>
      <c r="F4174" s="121"/>
      <c r="G4174" s="121" t="s">
        <v>12303</v>
      </c>
      <c r="H4174" s="121" t="s">
        <v>12304</v>
      </c>
      <c r="I4174" s="121" t="s">
        <v>1600</v>
      </c>
      <c r="J4174" s="121" t="s">
        <v>12305</v>
      </c>
      <c r="K4174" s="123" t="s">
        <v>11983</v>
      </c>
      <c r="L4174" s="121" t="s">
        <v>11984</v>
      </c>
      <c r="M4174" s="147"/>
    </row>
    <row r="4175">
      <c r="A4175" s="119">
        <v>2972.0</v>
      </c>
      <c r="B4175" s="120" t="s">
        <v>1685</v>
      </c>
      <c r="C4175" s="120" t="s">
        <v>435</v>
      </c>
      <c r="D4175" s="120"/>
      <c r="E4175" s="120" t="s">
        <v>1654</v>
      </c>
      <c r="F4175" s="121"/>
      <c r="G4175" s="121" t="s">
        <v>12306</v>
      </c>
      <c r="H4175" s="121" t="s">
        <v>12307</v>
      </c>
      <c r="I4175" s="121" t="s">
        <v>1600</v>
      </c>
      <c r="J4175" s="121" t="s">
        <v>12308</v>
      </c>
      <c r="K4175" s="123" t="s">
        <v>11983</v>
      </c>
      <c r="L4175" s="121" t="s">
        <v>11984</v>
      </c>
      <c r="M4175" s="147"/>
    </row>
    <row r="4176">
      <c r="A4176" s="119">
        <v>2975.0</v>
      </c>
      <c r="B4176" s="120" t="s">
        <v>1685</v>
      </c>
      <c r="C4176" s="120" t="s">
        <v>435</v>
      </c>
      <c r="D4176" s="120"/>
      <c r="E4176" s="120" t="s">
        <v>1654</v>
      </c>
      <c r="F4176" s="121"/>
      <c r="G4176" s="121" t="s">
        <v>12309</v>
      </c>
      <c r="H4176" s="121" t="s">
        <v>12310</v>
      </c>
      <c r="I4176" s="121" t="s">
        <v>1600</v>
      </c>
      <c r="J4176" s="121" t="s">
        <v>12311</v>
      </c>
      <c r="K4176" s="123" t="s">
        <v>11983</v>
      </c>
      <c r="L4176" s="121" t="s">
        <v>11984</v>
      </c>
      <c r="M4176" s="147"/>
    </row>
    <row r="4177">
      <c r="A4177" s="119">
        <v>2978.0</v>
      </c>
      <c r="B4177" s="120" t="s">
        <v>1685</v>
      </c>
      <c r="C4177" s="120" t="s">
        <v>435</v>
      </c>
      <c r="D4177" s="120"/>
      <c r="E4177" s="120" t="s">
        <v>1654</v>
      </c>
      <c r="F4177" s="121"/>
      <c r="G4177" s="121" t="s">
        <v>12312</v>
      </c>
      <c r="H4177" s="121" t="s">
        <v>12313</v>
      </c>
      <c r="I4177" s="121" t="s">
        <v>1600</v>
      </c>
      <c r="J4177" s="121" t="s">
        <v>12314</v>
      </c>
      <c r="K4177" s="123" t="s">
        <v>11983</v>
      </c>
      <c r="L4177" s="121" t="s">
        <v>11984</v>
      </c>
      <c r="M4177" s="147"/>
    </row>
    <row r="4178">
      <c r="A4178" s="119">
        <v>2981.0</v>
      </c>
      <c r="B4178" s="120" t="s">
        <v>1685</v>
      </c>
      <c r="C4178" s="120" t="s">
        <v>435</v>
      </c>
      <c r="D4178" s="120"/>
      <c r="E4178" s="120" t="s">
        <v>1654</v>
      </c>
      <c r="F4178" s="121"/>
      <c r="G4178" s="121" t="s">
        <v>12315</v>
      </c>
      <c r="H4178" s="121" t="s">
        <v>12316</v>
      </c>
      <c r="I4178" s="121" t="s">
        <v>1600</v>
      </c>
      <c r="J4178" s="121" t="s">
        <v>12317</v>
      </c>
      <c r="K4178" s="123" t="s">
        <v>11983</v>
      </c>
      <c r="L4178" s="121" t="s">
        <v>11984</v>
      </c>
      <c r="M4178" s="147"/>
    </row>
    <row r="4179">
      <c r="A4179" s="119">
        <v>2984.0</v>
      </c>
      <c r="B4179" s="120" t="s">
        <v>1685</v>
      </c>
      <c r="C4179" s="120" t="s">
        <v>435</v>
      </c>
      <c r="D4179" s="120"/>
      <c r="E4179" s="120" t="s">
        <v>1654</v>
      </c>
      <c r="F4179" s="121"/>
      <c r="G4179" s="121" t="s">
        <v>12318</v>
      </c>
      <c r="H4179" s="121" t="s">
        <v>12319</v>
      </c>
      <c r="I4179" s="121" t="s">
        <v>1600</v>
      </c>
      <c r="J4179" s="121" t="s">
        <v>12320</v>
      </c>
      <c r="K4179" s="123" t="s">
        <v>11983</v>
      </c>
      <c r="L4179" s="121" t="s">
        <v>11984</v>
      </c>
      <c r="M4179" s="147"/>
    </row>
    <row r="4180">
      <c r="A4180" s="119">
        <v>2987.0</v>
      </c>
      <c r="B4180" s="120" t="s">
        <v>1685</v>
      </c>
      <c r="C4180" s="120" t="s">
        <v>435</v>
      </c>
      <c r="D4180" s="120"/>
      <c r="E4180" s="120" t="s">
        <v>1654</v>
      </c>
      <c r="F4180" s="121"/>
      <c r="G4180" s="121" t="s">
        <v>12321</v>
      </c>
      <c r="H4180" s="121" t="s">
        <v>12322</v>
      </c>
      <c r="I4180" s="121" t="s">
        <v>1600</v>
      </c>
      <c r="J4180" s="121" t="s">
        <v>12323</v>
      </c>
      <c r="K4180" s="123" t="s">
        <v>11983</v>
      </c>
      <c r="L4180" s="121" t="s">
        <v>11984</v>
      </c>
      <c r="M4180" s="147"/>
    </row>
    <row r="4181">
      <c r="A4181" s="119">
        <v>2990.0</v>
      </c>
      <c r="B4181" s="120" t="s">
        <v>1685</v>
      </c>
      <c r="C4181" s="120" t="s">
        <v>435</v>
      </c>
      <c r="D4181" s="120"/>
      <c r="E4181" s="120" t="s">
        <v>1654</v>
      </c>
      <c r="F4181" s="121"/>
      <c r="G4181" s="121" t="s">
        <v>12324</v>
      </c>
      <c r="H4181" s="121" t="s">
        <v>12325</v>
      </c>
      <c r="I4181" s="121" t="s">
        <v>1600</v>
      </c>
      <c r="J4181" s="121" t="s">
        <v>12326</v>
      </c>
      <c r="K4181" s="123" t="s">
        <v>11983</v>
      </c>
      <c r="L4181" s="121" t="s">
        <v>11984</v>
      </c>
      <c r="M4181" s="147"/>
    </row>
    <row r="4182">
      <c r="A4182" s="119">
        <v>2432.0</v>
      </c>
      <c r="B4182" s="120" t="s">
        <v>1685</v>
      </c>
      <c r="C4182" s="120" t="s">
        <v>435</v>
      </c>
      <c r="D4182" s="120"/>
      <c r="E4182" s="120" t="s">
        <v>1656</v>
      </c>
      <c r="F4182" s="121"/>
      <c r="G4182" s="121" t="s">
        <v>12327</v>
      </c>
      <c r="H4182" s="121" t="s">
        <v>12328</v>
      </c>
      <c r="I4182" s="121" t="s">
        <v>1637</v>
      </c>
      <c r="J4182" s="121" t="s">
        <v>12329</v>
      </c>
      <c r="K4182" s="123" t="s">
        <v>1829</v>
      </c>
      <c r="L4182" s="121" t="s">
        <v>1830</v>
      </c>
      <c r="M4182" s="147"/>
    </row>
    <row r="4183">
      <c r="A4183" s="126">
        <v>2882.0</v>
      </c>
      <c r="B4183" s="127" t="s">
        <v>1711</v>
      </c>
      <c r="C4183" s="127" t="s">
        <v>435</v>
      </c>
      <c r="D4183" s="127"/>
      <c r="E4183" s="127" t="s">
        <v>1619</v>
      </c>
      <c r="F4183" s="128"/>
      <c r="G4183" s="128" t="s">
        <v>11517</v>
      </c>
      <c r="H4183" s="128" t="s">
        <v>12330</v>
      </c>
      <c r="I4183" s="128" t="s">
        <v>1588</v>
      </c>
      <c r="J4183" s="128" t="s">
        <v>12331</v>
      </c>
      <c r="K4183" s="130" t="s">
        <v>11301</v>
      </c>
      <c r="L4183" s="128" t="s">
        <v>11302</v>
      </c>
      <c r="M4183" s="145"/>
    </row>
    <row r="4184">
      <c r="A4184" s="119">
        <v>2427.0</v>
      </c>
      <c r="B4184" s="120" t="s">
        <v>1685</v>
      </c>
      <c r="C4184" s="120" t="s">
        <v>435</v>
      </c>
      <c r="D4184" s="120"/>
      <c r="E4184" s="120" t="s">
        <v>1656</v>
      </c>
      <c r="F4184" s="121"/>
      <c r="G4184" s="121" t="s">
        <v>12332</v>
      </c>
      <c r="H4184" s="121" t="s">
        <v>12333</v>
      </c>
      <c r="I4184" s="121" t="s">
        <v>1637</v>
      </c>
      <c r="J4184" s="121" t="s">
        <v>12334</v>
      </c>
      <c r="K4184" s="123" t="s">
        <v>1829</v>
      </c>
      <c r="L4184" s="121" t="s">
        <v>1830</v>
      </c>
      <c r="M4184" s="147"/>
    </row>
    <row r="4185">
      <c r="A4185" s="126">
        <v>2962.0</v>
      </c>
      <c r="B4185" s="127" t="s">
        <v>1711</v>
      </c>
      <c r="C4185" s="127" t="s">
        <v>435</v>
      </c>
      <c r="D4185" s="127"/>
      <c r="E4185" s="127" t="s">
        <v>1712</v>
      </c>
      <c r="F4185" s="128"/>
      <c r="G4185" s="128" t="s">
        <v>12335</v>
      </c>
      <c r="H4185" s="128" t="s">
        <v>12336</v>
      </c>
      <c r="I4185" s="128" t="s">
        <v>1715</v>
      </c>
      <c r="J4185" s="128" t="s">
        <v>12337</v>
      </c>
      <c r="K4185" s="130" t="s">
        <v>1717</v>
      </c>
      <c r="L4185" s="128" t="s">
        <v>1718</v>
      </c>
      <c r="M4185" s="145"/>
    </row>
    <row r="4186">
      <c r="A4186" s="126">
        <v>2963.0</v>
      </c>
      <c r="B4186" s="127" t="s">
        <v>1711</v>
      </c>
      <c r="C4186" s="127" t="s">
        <v>435</v>
      </c>
      <c r="D4186" s="127"/>
      <c r="E4186" s="127" t="s">
        <v>1712</v>
      </c>
      <c r="F4186" s="128"/>
      <c r="G4186" s="128" t="s">
        <v>12338</v>
      </c>
      <c r="H4186" s="128" t="s">
        <v>12339</v>
      </c>
      <c r="I4186" s="128" t="s">
        <v>1715</v>
      </c>
      <c r="J4186" s="128" t="s">
        <v>12340</v>
      </c>
      <c r="K4186" s="130" t="s">
        <v>1717</v>
      </c>
      <c r="L4186" s="128" t="s">
        <v>1718</v>
      </c>
      <c r="M4186" s="145"/>
    </row>
    <row r="4187">
      <c r="A4187" s="126">
        <v>3026.0</v>
      </c>
      <c r="B4187" s="127" t="s">
        <v>1711</v>
      </c>
      <c r="C4187" s="127" t="s">
        <v>441</v>
      </c>
      <c r="D4187" s="127"/>
      <c r="E4187" s="127" t="s">
        <v>1678</v>
      </c>
      <c r="F4187" s="128"/>
      <c r="G4187" s="128" t="s">
        <v>12341</v>
      </c>
      <c r="H4187" s="128" t="s">
        <v>12342</v>
      </c>
      <c r="I4187" s="128" t="s">
        <v>1681</v>
      </c>
      <c r="J4187" s="128" t="s">
        <v>12343</v>
      </c>
      <c r="K4187" s="130" t="s">
        <v>6770</v>
      </c>
      <c r="L4187" s="128" t="s">
        <v>10166</v>
      </c>
      <c r="M4187" s="145"/>
    </row>
    <row r="4188">
      <c r="A4188" s="119">
        <v>3086.0</v>
      </c>
      <c r="B4188" s="120" t="s">
        <v>1685</v>
      </c>
      <c r="C4188" s="120" t="s">
        <v>441</v>
      </c>
      <c r="D4188" s="120"/>
      <c r="E4188" s="120" t="s">
        <v>1719</v>
      </c>
      <c r="F4188" s="121"/>
      <c r="G4188" s="121" t="s">
        <v>12344</v>
      </c>
      <c r="H4188" s="121" t="s">
        <v>12345</v>
      </c>
      <c r="I4188" s="121" t="s">
        <v>1722</v>
      </c>
      <c r="J4188" s="121" t="s">
        <v>12346</v>
      </c>
      <c r="K4188" s="123" t="s">
        <v>10927</v>
      </c>
      <c r="L4188" s="121" t="s">
        <v>10928</v>
      </c>
      <c r="M4188" s="147"/>
    </row>
    <row r="4189">
      <c r="A4189" s="119">
        <v>3087.0</v>
      </c>
      <c r="B4189" s="120" t="s">
        <v>1685</v>
      </c>
      <c r="C4189" s="120" t="s">
        <v>441</v>
      </c>
      <c r="D4189" s="120"/>
      <c r="E4189" s="120" t="s">
        <v>1719</v>
      </c>
      <c r="F4189" s="121"/>
      <c r="G4189" s="121" t="s">
        <v>12344</v>
      </c>
      <c r="H4189" s="121" t="s">
        <v>12345</v>
      </c>
      <c r="I4189" s="121" t="s">
        <v>1722</v>
      </c>
      <c r="J4189" s="121" t="s">
        <v>12346</v>
      </c>
      <c r="K4189" s="123" t="s">
        <v>10927</v>
      </c>
      <c r="L4189" s="121" t="s">
        <v>10928</v>
      </c>
      <c r="M4189" s="147"/>
    </row>
    <row r="4190">
      <c r="A4190" s="119">
        <v>3092.0</v>
      </c>
      <c r="B4190" s="120" t="s">
        <v>1685</v>
      </c>
      <c r="C4190" s="120" t="s">
        <v>441</v>
      </c>
      <c r="D4190" s="120"/>
      <c r="E4190" s="120" t="s">
        <v>1719</v>
      </c>
      <c r="F4190" s="121"/>
      <c r="G4190" s="121" t="s">
        <v>12347</v>
      </c>
      <c r="H4190" s="121" t="s">
        <v>12348</v>
      </c>
      <c r="I4190" s="121" t="s">
        <v>1722</v>
      </c>
      <c r="J4190" s="121" t="s">
        <v>12349</v>
      </c>
      <c r="K4190" s="123" t="s">
        <v>10927</v>
      </c>
      <c r="L4190" s="121" t="s">
        <v>10928</v>
      </c>
      <c r="M4190" s="147"/>
    </row>
    <row r="4191">
      <c r="A4191" s="126">
        <v>3081.0</v>
      </c>
      <c r="B4191" s="127" t="s">
        <v>1711</v>
      </c>
      <c r="C4191" s="127" t="s">
        <v>441</v>
      </c>
      <c r="D4191" s="127"/>
      <c r="E4191" s="127" t="s">
        <v>1619</v>
      </c>
      <c r="F4191" s="128"/>
      <c r="G4191" s="128" t="s">
        <v>12350</v>
      </c>
      <c r="H4191" s="128" t="s">
        <v>12351</v>
      </c>
      <c r="I4191" s="128" t="s">
        <v>1588</v>
      </c>
      <c r="J4191" s="128" t="s">
        <v>12352</v>
      </c>
      <c r="K4191" s="130" t="s">
        <v>11055</v>
      </c>
      <c r="L4191" s="128" t="s">
        <v>11056</v>
      </c>
      <c r="M4191" s="145"/>
    </row>
    <row r="4192">
      <c r="A4192" s="126">
        <v>3082.0</v>
      </c>
      <c r="B4192" s="127" t="s">
        <v>1711</v>
      </c>
      <c r="C4192" s="127" t="s">
        <v>441</v>
      </c>
      <c r="D4192" s="127"/>
      <c r="E4192" s="127" t="s">
        <v>1619</v>
      </c>
      <c r="F4192" s="128"/>
      <c r="G4192" s="128" t="s">
        <v>12353</v>
      </c>
      <c r="H4192" s="128" t="s">
        <v>12351</v>
      </c>
      <c r="I4192" s="128" t="s">
        <v>1588</v>
      </c>
      <c r="J4192" s="128" t="s">
        <v>12354</v>
      </c>
      <c r="K4192" s="130" t="s">
        <v>11059</v>
      </c>
      <c r="L4192" s="128" t="s">
        <v>11060</v>
      </c>
      <c r="M4192" s="145"/>
    </row>
    <row r="4193">
      <c r="A4193" s="119">
        <v>3065.0</v>
      </c>
      <c r="B4193" s="120" t="s">
        <v>1685</v>
      </c>
      <c r="C4193" s="120" t="s">
        <v>441</v>
      </c>
      <c r="D4193" s="120"/>
      <c r="E4193" s="120" t="s">
        <v>1619</v>
      </c>
      <c r="F4193" s="121"/>
      <c r="G4193" s="121" t="s">
        <v>12355</v>
      </c>
      <c r="H4193" s="121" t="s">
        <v>12356</v>
      </c>
      <c r="I4193" s="121" t="s">
        <v>1588</v>
      </c>
      <c r="J4193" s="121" t="s">
        <v>12357</v>
      </c>
      <c r="K4193" s="123" t="s">
        <v>11087</v>
      </c>
      <c r="L4193" s="121" t="s">
        <v>11088</v>
      </c>
      <c r="M4193" s="147"/>
    </row>
    <row r="4194">
      <c r="A4194" s="119">
        <v>3066.0</v>
      </c>
      <c r="B4194" s="120" t="s">
        <v>1685</v>
      </c>
      <c r="C4194" s="120" t="s">
        <v>441</v>
      </c>
      <c r="D4194" s="120"/>
      <c r="E4194" s="120" t="s">
        <v>1619</v>
      </c>
      <c r="F4194" s="121"/>
      <c r="G4194" s="121" t="s">
        <v>12358</v>
      </c>
      <c r="H4194" s="121" t="s">
        <v>12356</v>
      </c>
      <c r="I4194" s="121" t="s">
        <v>1588</v>
      </c>
      <c r="J4194" s="121" t="s">
        <v>12359</v>
      </c>
      <c r="K4194" s="123" t="s">
        <v>11082</v>
      </c>
      <c r="L4194" s="121" t="s">
        <v>11083</v>
      </c>
      <c r="M4194" s="147"/>
    </row>
    <row r="4195">
      <c r="A4195" s="119">
        <v>3073.0</v>
      </c>
      <c r="B4195" s="120" t="s">
        <v>1685</v>
      </c>
      <c r="C4195" s="120" t="s">
        <v>441</v>
      </c>
      <c r="D4195" s="120"/>
      <c r="E4195" s="120" t="s">
        <v>1619</v>
      </c>
      <c r="F4195" s="121"/>
      <c r="G4195" s="121" t="s">
        <v>12360</v>
      </c>
      <c r="H4195" s="121" t="s">
        <v>12356</v>
      </c>
      <c r="I4195" s="121" t="s">
        <v>1588</v>
      </c>
      <c r="J4195" s="121" t="s">
        <v>12361</v>
      </c>
      <c r="K4195" s="123" t="s">
        <v>11091</v>
      </c>
      <c r="L4195" s="121" t="s">
        <v>11092</v>
      </c>
      <c r="M4195" s="147"/>
    </row>
    <row r="4196">
      <c r="A4196" s="119">
        <v>3074.0</v>
      </c>
      <c r="B4196" s="120" t="s">
        <v>1685</v>
      </c>
      <c r="C4196" s="120" t="s">
        <v>441</v>
      </c>
      <c r="D4196" s="120"/>
      <c r="E4196" s="120" t="s">
        <v>1619</v>
      </c>
      <c r="F4196" s="121"/>
      <c r="G4196" s="121" t="s">
        <v>12362</v>
      </c>
      <c r="H4196" s="121" t="s">
        <v>12356</v>
      </c>
      <c r="I4196" s="121" t="s">
        <v>1588</v>
      </c>
      <c r="J4196" s="121" t="s">
        <v>12363</v>
      </c>
      <c r="K4196" s="123" t="s">
        <v>11095</v>
      </c>
      <c r="L4196" s="121" t="s">
        <v>11096</v>
      </c>
      <c r="M4196" s="147"/>
    </row>
    <row r="4197">
      <c r="A4197" s="119">
        <v>3075.0</v>
      </c>
      <c r="B4197" s="120" t="s">
        <v>1685</v>
      </c>
      <c r="C4197" s="120" t="s">
        <v>441</v>
      </c>
      <c r="D4197" s="120"/>
      <c r="E4197" s="120" t="s">
        <v>1619</v>
      </c>
      <c r="F4197" s="121"/>
      <c r="G4197" s="121" t="s">
        <v>12364</v>
      </c>
      <c r="H4197" s="121" t="s">
        <v>12356</v>
      </c>
      <c r="I4197" s="121" t="s">
        <v>1588</v>
      </c>
      <c r="J4197" s="121" t="s">
        <v>12365</v>
      </c>
      <c r="K4197" s="123" t="s">
        <v>11099</v>
      </c>
      <c r="L4197" s="121" t="s">
        <v>11100</v>
      </c>
      <c r="M4197" s="147"/>
    </row>
    <row r="4198">
      <c r="A4198" s="119">
        <v>3077.0</v>
      </c>
      <c r="B4198" s="120" t="s">
        <v>1685</v>
      </c>
      <c r="C4198" s="120" t="s">
        <v>441</v>
      </c>
      <c r="D4198" s="120"/>
      <c r="E4198" s="120" t="s">
        <v>1619</v>
      </c>
      <c r="F4198" s="121"/>
      <c r="G4198" s="121" t="s">
        <v>12366</v>
      </c>
      <c r="H4198" s="121" t="s">
        <v>12367</v>
      </c>
      <c r="I4198" s="121" t="s">
        <v>1588</v>
      </c>
      <c r="J4198" s="121" t="s">
        <v>12368</v>
      </c>
      <c r="K4198" s="123" t="s">
        <v>11064</v>
      </c>
      <c r="L4198" s="121" t="s">
        <v>11065</v>
      </c>
      <c r="M4198" s="147"/>
    </row>
    <row r="4199">
      <c r="A4199" s="119">
        <v>3072.0</v>
      </c>
      <c r="B4199" s="120" t="s">
        <v>1685</v>
      </c>
      <c r="C4199" s="120" t="s">
        <v>441</v>
      </c>
      <c r="D4199" s="120"/>
      <c r="E4199" s="120" t="s">
        <v>1619</v>
      </c>
      <c r="F4199" s="121"/>
      <c r="G4199" s="121" t="s">
        <v>12369</v>
      </c>
      <c r="H4199" s="121" t="s">
        <v>12370</v>
      </c>
      <c r="I4199" s="121" t="s">
        <v>1588</v>
      </c>
      <c r="J4199" s="121" t="s">
        <v>12371</v>
      </c>
      <c r="K4199" s="123" t="s">
        <v>11036</v>
      </c>
      <c r="L4199" s="121" t="s">
        <v>11037</v>
      </c>
      <c r="M4199" s="147"/>
    </row>
    <row r="4200">
      <c r="A4200" s="119">
        <v>3067.0</v>
      </c>
      <c r="B4200" s="120" t="s">
        <v>1685</v>
      </c>
      <c r="C4200" s="120" t="s">
        <v>441</v>
      </c>
      <c r="D4200" s="120"/>
      <c r="E4200" s="120" t="s">
        <v>1619</v>
      </c>
      <c r="F4200" s="121"/>
      <c r="G4200" s="121" t="s">
        <v>12372</v>
      </c>
      <c r="H4200" s="121" t="s">
        <v>12373</v>
      </c>
      <c r="I4200" s="121" t="s">
        <v>1588</v>
      </c>
      <c r="J4200" s="121" t="s">
        <v>12374</v>
      </c>
      <c r="K4200" s="123" t="s">
        <v>11036</v>
      </c>
      <c r="L4200" s="121" t="s">
        <v>11037</v>
      </c>
      <c r="M4200" s="147"/>
    </row>
    <row r="4201">
      <c r="A4201" s="119">
        <v>3068.0</v>
      </c>
      <c r="B4201" s="120" t="s">
        <v>1685</v>
      </c>
      <c r="C4201" s="120" t="s">
        <v>441</v>
      </c>
      <c r="D4201" s="120"/>
      <c r="E4201" s="120" t="s">
        <v>1619</v>
      </c>
      <c r="F4201" s="121"/>
      <c r="G4201" s="121" t="s">
        <v>12375</v>
      </c>
      <c r="H4201" s="121" t="s">
        <v>12373</v>
      </c>
      <c r="I4201" s="121" t="s">
        <v>1588</v>
      </c>
      <c r="J4201" s="121" t="s">
        <v>12376</v>
      </c>
      <c r="K4201" s="123" t="s">
        <v>11036</v>
      </c>
      <c r="L4201" s="121" t="s">
        <v>11037</v>
      </c>
      <c r="M4201" s="147"/>
    </row>
    <row r="4202">
      <c r="A4202" s="119">
        <v>3069.0</v>
      </c>
      <c r="B4202" s="120" t="s">
        <v>1685</v>
      </c>
      <c r="C4202" s="120" t="s">
        <v>441</v>
      </c>
      <c r="D4202" s="120"/>
      <c r="E4202" s="120" t="s">
        <v>1619</v>
      </c>
      <c r="F4202" s="121"/>
      <c r="G4202" s="121" t="s">
        <v>12377</v>
      </c>
      <c r="H4202" s="121" t="s">
        <v>12378</v>
      </c>
      <c r="I4202" s="121" t="s">
        <v>1588</v>
      </c>
      <c r="J4202" s="121" t="s">
        <v>12379</v>
      </c>
      <c r="K4202" s="123" t="s">
        <v>11036</v>
      </c>
      <c r="L4202" s="121" t="s">
        <v>11037</v>
      </c>
      <c r="M4202" s="147"/>
    </row>
    <row r="4203">
      <c r="A4203" s="119">
        <v>3070.0</v>
      </c>
      <c r="B4203" s="120" t="s">
        <v>1685</v>
      </c>
      <c r="C4203" s="120" t="s">
        <v>441</v>
      </c>
      <c r="D4203" s="120"/>
      <c r="E4203" s="120" t="s">
        <v>1619</v>
      </c>
      <c r="F4203" s="121"/>
      <c r="G4203" s="121" t="s">
        <v>12380</v>
      </c>
      <c r="H4203" s="121" t="s">
        <v>12381</v>
      </c>
      <c r="I4203" s="121" t="s">
        <v>1588</v>
      </c>
      <c r="J4203" s="121" t="s">
        <v>12382</v>
      </c>
      <c r="K4203" s="123" t="s">
        <v>11036</v>
      </c>
      <c r="L4203" s="121" t="s">
        <v>11037</v>
      </c>
      <c r="M4203" s="147"/>
    </row>
    <row r="4204">
      <c r="A4204" s="119">
        <v>3071.0</v>
      </c>
      <c r="B4204" s="120" t="s">
        <v>1685</v>
      </c>
      <c r="C4204" s="120" t="s">
        <v>441</v>
      </c>
      <c r="D4204" s="120"/>
      <c r="E4204" s="120" t="s">
        <v>1619</v>
      </c>
      <c r="F4204" s="121"/>
      <c r="G4204" s="121" t="s">
        <v>12383</v>
      </c>
      <c r="H4204" s="121" t="s">
        <v>12384</v>
      </c>
      <c r="I4204" s="121" t="s">
        <v>1588</v>
      </c>
      <c r="J4204" s="121" t="s">
        <v>12385</v>
      </c>
      <c r="K4204" s="123" t="s">
        <v>11036</v>
      </c>
      <c r="L4204" s="121" t="s">
        <v>11037</v>
      </c>
      <c r="M4204" s="147"/>
    </row>
    <row r="4205">
      <c r="A4205" s="119">
        <v>3078.0</v>
      </c>
      <c r="B4205" s="120" t="s">
        <v>1685</v>
      </c>
      <c r="C4205" s="120" t="s">
        <v>441</v>
      </c>
      <c r="D4205" s="120"/>
      <c r="E4205" s="120" t="s">
        <v>1619</v>
      </c>
      <c r="F4205" s="121"/>
      <c r="G4205" s="121" t="s">
        <v>12386</v>
      </c>
      <c r="H4205" s="121" t="s">
        <v>12387</v>
      </c>
      <c r="I4205" s="121" t="s">
        <v>1588</v>
      </c>
      <c r="J4205" s="121" t="s">
        <v>12388</v>
      </c>
      <c r="K4205" s="123" t="s">
        <v>11069</v>
      </c>
      <c r="L4205" s="121" t="s">
        <v>11070</v>
      </c>
      <c r="M4205" s="147"/>
    </row>
    <row r="4206">
      <c r="A4206" s="119">
        <v>3080.0</v>
      </c>
      <c r="B4206" s="120" t="s">
        <v>1685</v>
      </c>
      <c r="C4206" s="120" t="s">
        <v>441</v>
      </c>
      <c r="D4206" s="120"/>
      <c r="E4206" s="120" t="s">
        <v>1619</v>
      </c>
      <c r="F4206" s="121"/>
      <c r="G4206" s="121" t="s">
        <v>12389</v>
      </c>
      <c r="H4206" s="121" t="s">
        <v>12387</v>
      </c>
      <c r="I4206" s="121" t="s">
        <v>1588</v>
      </c>
      <c r="J4206" s="121" t="s">
        <v>12390</v>
      </c>
      <c r="K4206" s="123" t="s">
        <v>11073</v>
      </c>
      <c r="L4206" s="121" t="s">
        <v>11074</v>
      </c>
      <c r="M4206" s="147"/>
    </row>
    <row r="4207">
      <c r="A4207" s="126">
        <v>3083.0</v>
      </c>
      <c r="B4207" s="127" t="s">
        <v>1711</v>
      </c>
      <c r="C4207" s="127" t="s">
        <v>441</v>
      </c>
      <c r="D4207" s="127"/>
      <c r="E4207" s="127" t="s">
        <v>1619</v>
      </c>
      <c r="F4207" s="128"/>
      <c r="G4207" s="128" t="s">
        <v>12391</v>
      </c>
      <c r="H4207" s="128" t="s">
        <v>12387</v>
      </c>
      <c r="I4207" s="128" t="s">
        <v>1588</v>
      </c>
      <c r="J4207" s="128" t="s">
        <v>12392</v>
      </c>
      <c r="K4207" s="130" t="s">
        <v>11077</v>
      </c>
      <c r="L4207" s="128" t="s">
        <v>11078</v>
      </c>
      <c r="M4207" s="145"/>
    </row>
    <row r="4208">
      <c r="A4208" s="126">
        <v>3093.0</v>
      </c>
      <c r="B4208" s="127" t="s">
        <v>1711</v>
      </c>
      <c r="C4208" s="127" t="s">
        <v>441</v>
      </c>
      <c r="D4208" s="127"/>
      <c r="E4208" s="127" t="s">
        <v>1719</v>
      </c>
      <c r="F4208" s="128"/>
      <c r="G4208" s="128" t="s">
        <v>12393</v>
      </c>
      <c r="H4208" s="128" t="s">
        <v>12394</v>
      </c>
      <c r="I4208" s="128" t="s">
        <v>1722</v>
      </c>
      <c r="J4208" s="128" t="s">
        <v>12395</v>
      </c>
      <c r="K4208" s="130" t="s">
        <v>1890</v>
      </c>
      <c r="L4208" s="128" t="s">
        <v>1891</v>
      </c>
      <c r="M4208" s="145"/>
    </row>
    <row r="4209">
      <c r="A4209" s="119">
        <v>3079.0</v>
      </c>
      <c r="B4209" s="120" t="s">
        <v>1685</v>
      </c>
      <c r="C4209" s="120" t="s">
        <v>441</v>
      </c>
      <c r="D4209" s="120"/>
      <c r="E4209" s="120" t="s">
        <v>1619</v>
      </c>
      <c r="F4209" s="121"/>
      <c r="G4209" s="121" t="s">
        <v>12396</v>
      </c>
      <c r="H4209" s="121" t="s">
        <v>12397</v>
      </c>
      <c r="I4209" s="121" t="s">
        <v>1588</v>
      </c>
      <c r="J4209" s="121" t="s">
        <v>12398</v>
      </c>
      <c r="K4209" s="123" t="s">
        <v>11104</v>
      </c>
      <c r="L4209" s="121" t="s">
        <v>11105</v>
      </c>
      <c r="M4209" s="147"/>
    </row>
    <row r="4210">
      <c r="A4210" s="119">
        <v>3076.0</v>
      </c>
      <c r="B4210" s="120" t="s">
        <v>1685</v>
      </c>
      <c r="C4210" s="120" t="s">
        <v>441</v>
      </c>
      <c r="D4210" s="120"/>
      <c r="E4210" s="120" t="s">
        <v>1619</v>
      </c>
      <c r="F4210" s="121"/>
      <c r="G4210" s="121" t="s">
        <v>12393</v>
      </c>
      <c r="H4210" s="121" t="s">
        <v>12399</v>
      </c>
      <c r="I4210" s="121" t="s">
        <v>1588</v>
      </c>
      <c r="J4210" s="121" t="s">
        <v>12400</v>
      </c>
      <c r="K4210" s="123" t="s">
        <v>1693</v>
      </c>
      <c r="L4210" s="121" t="s">
        <v>1694</v>
      </c>
      <c r="M4210" s="147"/>
    </row>
    <row r="4211">
      <c r="A4211" s="119">
        <v>3095.0</v>
      </c>
      <c r="B4211" s="120" t="s">
        <v>1685</v>
      </c>
      <c r="C4211" s="120" t="s">
        <v>441</v>
      </c>
      <c r="D4211" s="120"/>
      <c r="E4211" s="120" t="s">
        <v>1654</v>
      </c>
      <c r="F4211" s="121"/>
      <c r="G4211" s="121" t="s">
        <v>12401</v>
      </c>
      <c r="H4211" s="121" t="s">
        <v>12402</v>
      </c>
      <c r="I4211" s="121" t="s">
        <v>1600</v>
      </c>
      <c r="J4211" s="121" t="s">
        <v>12403</v>
      </c>
      <c r="K4211" s="123" t="s">
        <v>3304</v>
      </c>
      <c r="L4211" s="121" t="s">
        <v>3305</v>
      </c>
      <c r="M4211" s="147"/>
    </row>
    <row r="4212">
      <c r="A4212" s="119">
        <v>3098.0</v>
      </c>
      <c r="B4212" s="120" t="s">
        <v>1685</v>
      </c>
      <c r="C4212" s="120" t="s">
        <v>441</v>
      </c>
      <c r="D4212" s="120"/>
      <c r="E4212" s="120" t="s">
        <v>1654</v>
      </c>
      <c r="F4212" s="121"/>
      <c r="G4212" s="121" t="s">
        <v>12401</v>
      </c>
      <c r="H4212" s="121" t="s">
        <v>12402</v>
      </c>
      <c r="I4212" s="121" t="s">
        <v>1600</v>
      </c>
      <c r="J4212" s="121" t="s">
        <v>12404</v>
      </c>
      <c r="K4212" s="123" t="s">
        <v>3307</v>
      </c>
      <c r="L4212" s="121" t="s">
        <v>3308</v>
      </c>
      <c r="M4212" s="147"/>
    </row>
    <row r="4213">
      <c r="A4213" s="119">
        <v>3101.0</v>
      </c>
      <c r="B4213" s="120" t="s">
        <v>1685</v>
      </c>
      <c r="C4213" s="120" t="s">
        <v>441</v>
      </c>
      <c r="D4213" s="120"/>
      <c r="E4213" s="120" t="s">
        <v>1654</v>
      </c>
      <c r="F4213" s="121"/>
      <c r="G4213" s="121" t="s">
        <v>12401</v>
      </c>
      <c r="H4213" s="121" t="s">
        <v>12402</v>
      </c>
      <c r="I4213" s="121" t="s">
        <v>1600</v>
      </c>
      <c r="J4213" s="121" t="s">
        <v>12405</v>
      </c>
      <c r="K4213" s="123" t="s">
        <v>3312</v>
      </c>
      <c r="L4213" s="121" t="s">
        <v>3313</v>
      </c>
      <c r="M4213" s="147"/>
    </row>
    <row r="4214">
      <c r="A4214" s="126">
        <v>3025.0</v>
      </c>
      <c r="B4214" s="127" t="s">
        <v>1711</v>
      </c>
      <c r="C4214" s="127" t="s">
        <v>441</v>
      </c>
      <c r="D4214" s="127"/>
      <c r="E4214" s="127" t="s">
        <v>1678</v>
      </c>
      <c r="F4214" s="128"/>
      <c r="G4214" s="128" t="s">
        <v>12406</v>
      </c>
      <c r="H4214" s="128" t="s">
        <v>12407</v>
      </c>
      <c r="I4214" s="128" t="s">
        <v>1681</v>
      </c>
      <c r="J4214" s="128" t="s">
        <v>12408</v>
      </c>
      <c r="K4214" s="130" t="s">
        <v>6770</v>
      </c>
      <c r="L4214" s="128" t="s">
        <v>10166</v>
      </c>
      <c r="M4214" s="145"/>
    </row>
    <row r="4215">
      <c r="A4215" s="119">
        <v>3029.0</v>
      </c>
      <c r="B4215" s="120" t="s">
        <v>1685</v>
      </c>
      <c r="C4215" s="120" t="s">
        <v>441</v>
      </c>
      <c r="D4215" s="120"/>
      <c r="E4215" s="120" t="s">
        <v>1729</v>
      </c>
      <c r="F4215" s="121"/>
      <c r="G4215" s="121" t="s">
        <v>12409</v>
      </c>
      <c r="H4215" s="121" t="s">
        <v>12410</v>
      </c>
      <c r="I4215" s="121" t="s">
        <v>1607</v>
      </c>
      <c r="J4215" s="121" t="s">
        <v>12411</v>
      </c>
      <c r="K4215" s="123" t="s">
        <v>10937</v>
      </c>
      <c r="L4215" s="121" t="s">
        <v>10938</v>
      </c>
      <c r="M4215" s="147"/>
    </row>
    <row r="4216">
      <c r="A4216" s="119">
        <v>3036.0</v>
      </c>
      <c r="B4216" s="120" t="s">
        <v>1685</v>
      </c>
      <c r="C4216" s="120" t="s">
        <v>441</v>
      </c>
      <c r="D4216" s="120"/>
      <c r="E4216" s="120" t="s">
        <v>1729</v>
      </c>
      <c r="F4216" s="121"/>
      <c r="G4216" s="121" t="s">
        <v>12412</v>
      </c>
      <c r="H4216" s="121" t="s">
        <v>12410</v>
      </c>
      <c r="I4216" s="121" t="s">
        <v>1607</v>
      </c>
      <c r="J4216" s="121" t="s">
        <v>12413</v>
      </c>
      <c r="K4216" s="123" t="s">
        <v>10941</v>
      </c>
      <c r="L4216" s="121" t="s">
        <v>10942</v>
      </c>
      <c r="M4216" s="147"/>
    </row>
    <row r="4217">
      <c r="A4217" s="119">
        <v>3042.0</v>
      </c>
      <c r="B4217" s="120" t="s">
        <v>1685</v>
      </c>
      <c r="C4217" s="120" t="s">
        <v>441</v>
      </c>
      <c r="D4217" s="120"/>
      <c r="E4217" s="120" t="s">
        <v>1729</v>
      </c>
      <c r="F4217" s="121"/>
      <c r="G4217" s="121" t="s">
        <v>12414</v>
      </c>
      <c r="H4217" s="121" t="s">
        <v>12410</v>
      </c>
      <c r="I4217" s="121" t="s">
        <v>1607</v>
      </c>
      <c r="J4217" s="121" t="s">
        <v>12415</v>
      </c>
      <c r="K4217" s="123" t="s">
        <v>10946</v>
      </c>
      <c r="L4217" s="121" t="s">
        <v>10947</v>
      </c>
      <c r="M4217" s="147"/>
    </row>
    <row r="4218">
      <c r="A4218" s="119">
        <v>3030.0</v>
      </c>
      <c r="B4218" s="120" t="s">
        <v>1685</v>
      </c>
      <c r="C4218" s="120" t="s">
        <v>441</v>
      </c>
      <c r="D4218" s="120"/>
      <c r="E4218" s="120" t="s">
        <v>1729</v>
      </c>
      <c r="F4218" s="121"/>
      <c r="G4218" s="121" t="s">
        <v>12416</v>
      </c>
      <c r="H4218" s="121" t="s">
        <v>12417</v>
      </c>
      <c r="I4218" s="121" t="s">
        <v>1607</v>
      </c>
      <c r="J4218" s="121" t="s">
        <v>12418</v>
      </c>
      <c r="K4218" s="123" t="s">
        <v>10937</v>
      </c>
      <c r="L4218" s="121" t="s">
        <v>10938</v>
      </c>
      <c r="M4218" s="147"/>
    </row>
    <row r="4219">
      <c r="A4219" s="119">
        <v>3037.0</v>
      </c>
      <c r="B4219" s="120" t="s">
        <v>1685</v>
      </c>
      <c r="C4219" s="120" t="s">
        <v>441</v>
      </c>
      <c r="D4219" s="120"/>
      <c r="E4219" s="120" t="s">
        <v>1729</v>
      </c>
      <c r="F4219" s="121"/>
      <c r="G4219" s="121" t="s">
        <v>12419</v>
      </c>
      <c r="H4219" s="121" t="s">
        <v>12417</v>
      </c>
      <c r="I4219" s="121" t="s">
        <v>1607</v>
      </c>
      <c r="J4219" s="121" t="s">
        <v>12420</v>
      </c>
      <c r="K4219" s="123" t="s">
        <v>10941</v>
      </c>
      <c r="L4219" s="121" t="s">
        <v>10942</v>
      </c>
      <c r="M4219" s="147"/>
    </row>
    <row r="4220">
      <c r="A4220" s="119">
        <v>3043.0</v>
      </c>
      <c r="B4220" s="120" t="s">
        <v>1685</v>
      </c>
      <c r="C4220" s="120" t="s">
        <v>441</v>
      </c>
      <c r="D4220" s="120"/>
      <c r="E4220" s="120" t="s">
        <v>1729</v>
      </c>
      <c r="F4220" s="121"/>
      <c r="G4220" s="121" t="s">
        <v>12421</v>
      </c>
      <c r="H4220" s="121" t="s">
        <v>12417</v>
      </c>
      <c r="I4220" s="121" t="s">
        <v>1607</v>
      </c>
      <c r="J4220" s="121" t="s">
        <v>12422</v>
      </c>
      <c r="K4220" s="123" t="s">
        <v>10946</v>
      </c>
      <c r="L4220" s="121" t="s">
        <v>10947</v>
      </c>
      <c r="M4220" s="147"/>
    </row>
    <row r="4221">
      <c r="A4221" s="119">
        <v>3031.0</v>
      </c>
      <c r="B4221" s="120" t="s">
        <v>1685</v>
      </c>
      <c r="C4221" s="120" t="s">
        <v>441</v>
      </c>
      <c r="D4221" s="120"/>
      <c r="E4221" s="120" t="s">
        <v>1729</v>
      </c>
      <c r="F4221" s="121"/>
      <c r="G4221" s="121" t="s">
        <v>12423</v>
      </c>
      <c r="H4221" s="121" t="s">
        <v>12424</v>
      </c>
      <c r="I4221" s="121" t="s">
        <v>1607</v>
      </c>
      <c r="J4221" s="121" t="s">
        <v>12425</v>
      </c>
      <c r="K4221" s="123" t="s">
        <v>10937</v>
      </c>
      <c r="L4221" s="121" t="s">
        <v>10938</v>
      </c>
      <c r="M4221" s="147"/>
    </row>
    <row r="4222">
      <c r="A4222" s="119">
        <v>3038.0</v>
      </c>
      <c r="B4222" s="120" t="s">
        <v>1685</v>
      </c>
      <c r="C4222" s="120" t="s">
        <v>441</v>
      </c>
      <c r="D4222" s="120"/>
      <c r="E4222" s="120" t="s">
        <v>1729</v>
      </c>
      <c r="F4222" s="121"/>
      <c r="G4222" s="121" t="s">
        <v>12426</v>
      </c>
      <c r="H4222" s="121" t="s">
        <v>12424</v>
      </c>
      <c r="I4222" s="121" t="s">
        <v>1607</v>
      </c>
      <c r="J4222" s="121" t="s">
        <v>12427</v>
      </c>
      <c r="K4222" s="123" t="s">
        <v>10941</v>
      </c>
      <c r="L4222" s="121" t="s">
        <v>10942</v>
      </c>
      <c r="M4222" s="147"/>
    </row>
    <row r="4223">
      <c r="A4223" s="119">
        <v>3044.0</v>
      </c>
      <c r="B4223" s="120" t="s">
        <v>1685</v>
      </c>
      <c r="C4223" s="120" t="s">
        <v>441</v>
      </c>
      <c r="D4223" s="120"/>
      <c r="E4223" s="120" t="s">
        <v>1729</v>
      </c>
      <c r="F4223" s="121"/>
      <c r="G4223" s="121" t="s">
        <v>12428</v>
      </c>
      <c r="H4223" s="121" t="s">
        <v>12424</v>
      </c>
      <c r="I4223" s="121" t="s">
        <v>1607</v>
      </c>
      <c r="J4223" s="121" t="s">
        <v>12429</v>
      </c>
      <c r="K4223" s="123" t="s">
        <v>10946</v>
      </c>
      <c r="L4223" s="121" t="s">
        <v>10947</v>
      </c>
      <c r="M4223" s="147"/>
    </row>
    <row r="4224">
      <c r="A4224" s="119">
        <v>3032.0</v>
      </c>
      <c r="B4224" s="120" t="s">
        <v>1685</v>
      </c>
      <c r="C4224" s="120" t="s">
        <v>441</v>
      </c>
      <c r="D4224" s="120"/>
      <c r="E4224" s="120" t="s">
        <v>1729</v>
      </c>
      <c r="F4224" s="121"/>
      <c r="G4224" s="121" t="s">
        <v>12430</v>
      </c>
      <c r="H4224" s="121" t="s">
        <v>12431</v>
      </c>
      <c r="I4224" s="121" t="s">
        <v>1607</v>
      </c>
      <c r="J4224" s="121" t="s">
        <v>12432</v>
      </c>
      <c r="K4224" s="123" t="s">
        <v>10937</v>
      </c>
      <c r="L4224" s="121" t="s">
        <v>10938</v>
      </c>
      <c r="M4224" s="147"/>
    </row>
    <row r="4225">
      <c r="A4225" s="119">
        <v>3039.0</v>
      </c>
      <c r="B4225" s="120" t="s">
        <v>1685</v>
      </c>
      <c r="C4225" s="120" t="s">
        <v>441</v>
      </c>
      <c r="D4225" s="120"/>
      <c r="E4225" s="120" t="s">
        <v>1729</v>
      </c>
      <c r="F4225" s="121"/>
      <c r="G4225" s="121" t="s">
        <v>12433</v>
      </c>
      <c r="H4225" s="121" t="s">
        <v>12431</v>
      </c>
      <c r="I4225" s="121" t="s">
        <v>1607</v>
      </c>
      <c r="J4225" s="121" t="s">
        <v>12434</v>
      </c>
      <c r="K4225" s="123" t="s">
        <v>10941</v>
      </c>
      <c r="L4225" s="121" t="s">
        <v>10942</v>
      </c>
      <c r="M4225" s="147"/>
    </row>
    <row r="4226">
      <c r="A4226" s="119">
        <v>3045.0</v>
      </c>
      <c r="B4226" s="120" t="s">
        <v>1685</v>
      </c>
      <c r="C4226" s="120" t="s">
        <v>441</v>
      </c>
      <c r="D4226" s="120"/>
      <c r="E4226" s="120" t="s">
        <v>1729</v>
      </c>
      <c r="F4226" s="121"/>
      <c r="G4226" s="121" t="s">
        <v>12435</v>
      </c>
      <c r="H4226" s="121" t="s">
        <v>12431</v>
      </c>
      <c r="I4226" s="121" t="s">
        <v>1607</v>
      </c>
      <c r="J4226" s="121" t="s">
        <v>12436</v>
      </c>
      <c r="K4226" s="123" t="s">
        <v>10946</v>
      </c>
      <c r="L4226" s="121" t="s">
        <v>10947</v>
      </c>
      <c r="M4226" s="147"/>
    </row>
    <row r="4227">
      <c r="A4227" s="119">
        <v>3033.0</v>
      </c>
      <c r="B4227" s="120" t="s">
        <v>1685</v>
      </c>
      <c r="C4227" s="120" t="s">
        <v>441</v>
      </c>
      <c r="D4227" s="120"/>
      <c r="E4227" s="120" t="s">
        <v>1729</v>
      </c>
      <c r="F4227" s="121"/>
      <c r="G4227" s="121" t="s">
        <v>12437</v>
      </c>
      <c r="H4227" s="121" t="s">
        <v>12438</v>
      </c>
      <c r="I4227" s="121" t="s">
        <v>1607</v>
      </c>
      <c r="J4227" s="121" t="s">
        <v>12439</v>
      </c>
      <c r="K4227" s="123" t="s">
        <v>10937</v>
      </c>
      <c r="L4227" s="121" t="s">
        <v>10938</v>
      </c>
      <c r="M4227" s="147"/>
    </row>
    <row r="4228">
      <c r="A4228" s="119">
        <v>3040.0</v>
      </c>
      <c r="B4228" s="120" t="s">
        <v>1685</v>
      </c>
      <c r="C4228" s="120" t="s">
        <v>441</v>
      </c>
      <c r="D4228" s="120"/>
      <c r="E4228" s="120" t="s">
        <v>1729</v>
      </c>
      <c r="F4228" s="121"/>
      <c r="G4228" s="121" t="s">
        <v>12440</v>
      </c>
      <c r="H4228" s="121" t="s">
        <v>12438</v>
      </c>
      <c r="I4228" s="121" t="s">
        <v>1607</v>
      </c>
      <c r="J4228" s="121" t="s">
        <v>12441</v>
      </c>
      <c r="K4228" s="123" t="s">
        <v>10941</v>
      </c>
      <c r="L4228" s="121" t="s">
        <v>10942</v>
      </c>
      <c r="M4228" s="147"/>
    </row>
    <row r="4229">
      <c r="A4229" s="119">
        <v>3046.0</v>
      </c>
      <c r="B4229" s="120" t="s">
        <v>1685</v>
      </c>
      <c r="C4229" s="120" t="s">
        <v>441</v>
      </c>
      <c r="D4229" s="120"/>
      <c r="E4229" s="120" t="s">
        <v>1729</v>
      </c>
      <c r="F4229" s="121"/>
      <c r="G4229" s="121" t="s">
        <v>12442</v>
      </c>
      <c r="H4229" s="121" t="s">
        <v>12438</v>
      </c>
      <c r="I4229" s="121" t="s">
        <v>1607</v>
      </c>
      <c r="J4229" s="121" t="s">
        <v>12443</v>
      </c>
      <c r="K4229" s="123" t="s">
        <v>10946</v>
      </c>
      <c r="L4229" s="121" t="s">
        <v>10947</v>
      </c>
      <c r="M4229" s="147"/>
    </row>
    <row r="4230">
      <c r="A4230" s="119">
        <v>3034.0</v>
      </c>
      <c r="B4230" s="120" t="s">
        <v>1685</v>
      </c>
      <c r="C4230" s="120" t="s">
        <v>441</v>
      </c>
      <c r="D4230" s="120"/>
      <c r="E4230" s="120" t="s">
        <v>1729</v>
      </c>
      <c r="F4230" s="121"/>
      <c r="G4230" s="121" t="s">
        <v>12444</v>
      </c>
      <c r="H4230" s="121" t="s">
        <v>12445</v>
      </c>
      <c r="I4230" s="121" t="s">
        <v>1607</v>
      </c>
      <c r="J4230" s="121" t="s">
        <v>12446</v>
      </c>
      <c r="K4230" s="123" t="s">
        <v>10937</v>
      </c>
      <c r="L4230" s="121" t="s">
        <v>10938</v>
      </c>
      <c r="M4230" s="147"/>
    </row>
    <row r="4231">
      <c r="A4231" s="119">
        <v>3047.0</v>
      </c>
      <c r="B4231" s="120" t="s">
        <v>1685</v>
      </c>
      <c r="C4231" s="120" t="s">
        <v>441</v>
      </c>
      <c r="D4231" s="120"/>
      <c r="E4231" s="120" t="s">
        <v>1729</v>
      </c>
      <c r="F4231" s="121"/>
      <c r="G4231" s="121" t="s">
        <v>12447</v>
      </c>
      <c r="H4231" s="121" t="s">
        <v>12445</v>
      </c>
      <c r="I4231" s="121" t="s">
        <v>1607</v>
      </c>
      <c r="J4231" s="121" t="s">
        <v>12448</v>
      </c>
      <c r="K4231" s="123" t="s">
        <v>10946</v>
      </c>
      <c r="L4231" s="121" t="s">
        <v>10947</v>
      </c>
      <c r="M4231" s="147"/>
    </row>
    <row r="4232">
      <c r="A4232" s="119">
        <v>3048.0</v>
      </c>
      <c r="B4232" s="120" t="s">
        <v>1685</v>
      </c>
      <c r="C4232" s="120" t="s">
        <v>441</v>
      </c>
      <c r="D4232" s="120"/>
      <c r="E4232" s="120" t="s">
        <v>1729</v>
      </c>
      <c r="F4232" s="121"/>
      <c r="G4232" s="121" t="s">
        <v>12449</v>
      </c>
      <c r="H4232" s="121" t="s">
        <v>12450</v>
      </c>
      <c r="I4232" s="121" t="s">
        <v>1607</v>
      </c>
      <c r="J4232" s="121" t="s">
        <v>12451</v>
      </c>
      <c r="K4232" s="123" t="s">
        <v>10946</v>
      </c>
      <c r="L4232" s="121" t="s">
        <v>10947</v>
      </c>
      <c r="M4232" s="147"/>
    </row>
    <row r="4233">
      <c r="A4233" s="119">
        <v>3049.0</v>
      </c>
      <c r="B4233" s="120" t="s">
        <v>1685</v>
      </c>
      <c r="C4233" s="120" t="s">
        <v>441</v>
      </c>
      <c r="D4233" s="120"/>
      <c r="E4233" s="120" t="s">
        <v>1729</v>
      </c>
      <c r="F4233" s="121"/>
      <c r="G4233" s="121" t="s">
        <v>12452</v>
      </c>
      <c r="H4233" s="121" t="s">
        <v>12453</v>
      </c>
      <c r="I4233" s="121" t="s">
        <v>1607</v>
      </c>
      <c r="J4233" s="121" t="s">
        <v>12454</v>
      </c>
      <c r="K4233" s="123" t="s">
        <v>10946</v>
      </c>
      <c r="L4233" s="121" t="s">
        <v>10947</v>
      </c>
      <c r="M4233" s="147"/>
    </row>
    <row r="4234">
      <c r="A4234" s="126">
        <v>3058.0</v>
      </c>
      <c r="B4234" s="127" t="s">
        <v>1711</v>
      </c>
      <c r="C4234" s="127" t="s">
        <v>441</v>
      </c>
      <c r="D4234" s="127"/>
      <c r="E4234" s="127" t="s">
        <v>1656</v>
      </c>
      <c r="F4234" s="128"/>
      <c r="G4234" s="128" t="s">
        <v>12455</v>
      </c>
      <c r="H4234" s="128" t="s">
        <v>12393</v>
      </c>
      <c r="I4234" s="128" t="s">
        <v>1637</v>
      </c>
      <c r="J4234" s="128" t="s">
        <v>12456</v>
      </c>
      <c r="K4234" s="130" t="s">
        <v>1754</v>
      </c>
      <c r="L4234" s="128" t="s">
        <v>1755</v>
      </c>
      <c r="M4234" s="145"/>
    </row>
    <row r="4235">
      <c r="A4235" s="119">
        <v>3052.0</v>
      </c>
      <c r="B4235" s="120" t="s">
        <v>1685</v>
      </c>
      <c r="C4235" s="120" t="s">
        <v>441</v>
      </c>
      <c r="D4235" s="120"/>
      <c r="E4235" s="120" t="s">
        <v>1656</v>
      </c>
      <c r="F4235" s="121"/>
      <c r="G4235" s="121" t="s">
        <v>12455</v>
      </c>
      <c r="H4235" s="121" t="s">
        <v>12457</v>
      </c>
      <c r="I4235" s="121" t="s">
        <v>1637</v>
      </c>
      <c r="J4235" s="121" t="s">
        <v>12458</v>
      </c>
      <c r="K4235" s="123" t="s">
        <v>1829</v>
      </c>
      <c r="L4235" s="121" t="s">
        <v>1830</v>
      </c>
      <c r="M4235" s="147"/>
    </row>
    <row r="4236">
      <c r="A4236" s="126">
        <v>3055.0</v>
      </c>
      <c r="B4236" s="127" t="s">
        <v>1711</v>
      </c>
      <c r="C4236" s="127" t="s">
        <v>441</v>
      </c>
      <c r="D4236" s="127"/>
      <c r="E4236" s="127" t="s">
        <v>1656</v>
      </c>
      <c r="F4236" s="128"/>
      <c r="G4236" s="128" t="s">
        <v>12455</v>
      </c>
      <c r="H4236" s="128" t="s">
        <v>12457</v>
      </c>
      <c r="I4236" s="128" t="s">
        <v>1637</v>
      </c>
      <c r="J4236" s="128" t="s">
        <v>12459</v>
      </c>
      <c r="K4236" s="130" t="s">
        <v>2253</v>
      </c>
      <c r="L4236" s="128" t="s">
        <v>2254</v>
      </c>
      <c r="M4236" s="145"/>
    </row>
    <row r="4237">
      <c r="A4237" s="126">
        <v>3027.0</v>
      </c>
      <c r="B4237" s="127" t="s">
        <v>1711</v>
      </c>
      <c r="C4237" s="127" t="s">
        <v>441</v>
      </c>
      <c r="D4237" s="127"/>
      <c r="E4237" s="127" t="s">
        <v>1678</v>
      </c>
      <c r="F4237" s="128"/>
      <c r="G4237" s="128" t="s">
        <v>12460</v>
      </c>
      <c r="H4237" s="128" t="s">
        <v>12461</v>
      </c>
      <c r="I4237" s="128" t="s">
        <v>1681</v>
      </c>
      <c r="J4237" s="128" t="s">
        <v>12462</v>
      </c>
      <c r="K4237" s="130" t="s">
        <v>12463</v>
      </c>
      <c r="L4237" s="128" t="s">
        <v>12464</v>
      </c>
      <c r="M4237" s="145"/>
    </row>
    <row r="4238">
      <c r="A4238" s="119">
        <v>3017.0</v>
      </c>
      <c r="B4238" s="120" t="s">
        <v>1685</v>
      </c>
      <c r="C4238" s="120" t="s">
        <v>441</v>
      </c>
      <c r="D4238" s="120"/>
      <c r="E4238" s="120" t="s">
        <v>1678</v>
      </c>
      <c r="F4238" s="121"/>
      <c r="G4238" s="121" t="s">
        <v>12465</v>
      </c>
      <c r="H4238" s="121" t="s">
        <v>12466</v>
      </c>
      <c r="I4238" s="121" t="s">
        <v>1681</v>
      </c>
      <c r="J4238" s="121" t="s">
        <v>12467</v>
      </c>
      <c r="K4238" s="123" t="s">
        <v>12468</v>
      </c>
      <c r="L4238" s="121" t="s">
        <v>12469</v>
      </c>
      <c r="M4238" s="147"/>
    </row>
    <row r="4239">
      <c r="A4239" s="119">
        <v>3084.0</v>
      </c>
      <c r="B4239" s="120" t="s">
        <v>1685</v>
      </c>
      <c r="C4239" s="120" t="s">
        <v>441</v>
      </c>
      <c r="D4239" s="120"/>
      <c r="E4239" s="120" t="s">
        <v>1712</v>
      </c>
      <c r="F4239" s="121"/>
      <c r="G4239" s="121" t="s">
        <v>12470</v>
      </c>
      <c r="H4239" s="121" t="s">
        <v>12471</v>
      </c>
      <c r="I4239" s="121" t="s">
        <v>1715</v>
      </c>
      <c r="J4239" s="121" t="s">
        <v>12472</v>
      </c>
      <c r="K4239" s="123" t="s">
        <v>1717</v>
      </c>
      <c r="L4239" s="121" t="s">
        <v>1718</v>
      </c>
      <c r="M4239" s="147"/>
    </row>
    <row r="4240">
      <c r="A4240" s="119">
        <v>3023.0</v>
      </c>
      <c r="B4240" s="120" t="s">
        <v>1685</v>
      </c>
      <c r="C4240" s="120" t="s">
        <v>441</v>
      </c>
      <c r="D4240" s="120"/>
      <c r="E4240" s="120" t="s">
        <v>1678</v>
      </c>
      <c r="F4240" s="121"/>
      <c r="G4240" s="121" t="s">
        <v>12473</v>
      </c>
      <c r="H4240" s="121" t="s">
        <v>12474</v>
      </c>
      <c r="I4240" s="121" t="s">
        <v>1681</v>
      </c>
      <c r="J4240" s="121" t="s">
        <v>12475</v>
      </c>
      <c r="K4240" s="123" t="s">
        <v>4464</v>
      </c>
      <c r="L4240" s="121" t="s">
        <v>4465</v>
      </c>
      <c r="M4240" s="147"/>
    </row>
    <row r="4241">
      <c r="A4241" s="119">
        <v>3021.0</v>
      </c>
      <c r="B4241" s="120" t="s">
        <v>1685</v>
      </c>
      <c r="C4241" s="120" t="s">
        <v>441</v>
      </c>
      <c r="D4241" s="120"/>
      <c r="E4241" s="120" t="s">
        <v>1678</v>
      </c>
      <c r="F4241" s="121"/>
      <c r="G4241" s="121" t="s">
        <v>12476</v>
      </c>
      <c r="H4241" s="121" t="s">
        <v>12477</v>
      </c>
      <c r="I4241" s="121" t="s">
        <v>1681</v>
      </c>
      <c r="J4241" s="121" t="s">
        <v>12478</v>
      </c>
      <c r="K4241" s="123" t="s">
        <v>4469</v>
      </c>
      <c r="L4241" s="121" t="s">
        <v>4470</v>
      </c>
      <c r="M4241" s="147"/>
    </row>
    <row r="4242">
      <c r="A4242" s="108">
        <v>3059.0</v>
      </c>
      <c r="B4242" s="108" t="s">
        <v>1584</v>
      </c>
      <c r="C4242" s="153" t="s">
        <v>441</v>
      </c>
      <c r="D4242" s="141"/>
      <c r="E4242" s="141" t="s">
        <v>2783</v>
      </c>
      <c r="F4242" s="142"/>
      <c r="G4242" s="142" t="s">
        <v>12479</v>
      </c>
      <c r="H4242" s="142" t="s">
        <v>12480</v>
      </c>
      <c r="I4242" s="142" t="s">
        <v>2784</v>
      </c>
      <c r="J4242" s="142" t="s">
        <v>12481</v>
      </c>
      <c r="K4242" s="141" t="s">
        <v>2786</v>
      </c>
      <c r="L4242" s="138"/>
      <c r="M4242" s="111"/>
      <c r="N4242" s="18"/>
      <c r="O4242" s="18"/>
      <c r="P4242" s="18"/>
      <c r="Q4242" s="18"/>
      <c r="R4242" s="18"/>
      <c r="S4242" s="18"/>
      <c r="T4242" s="15"/>
      <c r="U4242" s="18"/>
      <c r="V4242" s="18"/>
      <c r="W4242" s="18"/>
      <c r="X4242" s="18"/>
      <c r="Y4242" s="18"/>
      <c r="Z4242" s="18"/>
      <c r="AA4242" s="18"/>
      <c r="AB4242" s="18"/>
      <c r="AC4242" s="18"/>
      <c r="AD4242" s="18"/>
    </row>
    <row r="4243">
      <c r="A4243" s="126">
        <v>3094.0</v>
      </c>
      <c r="B4243" s="127" t="s">
        <v>1711</v>
      </c>
      <c r="C4243" s="127" t="s">
        <v>441</v>
      </c>
      <c r="D4243" s="127"/>
      <c r="E4243" s="127" t="s">
        <v>1719</v>
      </c>
      <c r="F4243" s="128"/>
      <c r="G4243" s="128" t="s">
        <v>12482</v>
      </c>
      <c r="H4243" s="128" t="s">
        <v>12483</v>
      </c>
      <c r="I4243" s="128" t="s">
        <v>1722</v>
      </c>
      <c r="J4243" s="128" t="s">
        <v>12484</v>
      </c>
      <c r="K4243" s="130" t="s">
        <v>1890</v>
      </c>
      <c r="L4243" s="128" t="s">
        <v>1891</v>
      </c>
      <c r="M4243" s="145"/>
    </row>
    <row r="4244">
      <c r="A4244" s="119">
        <v>3020.0</v>
      </c>
      <c r="B4244" s="120" t="s">
        <v>1685</v>
      </c>
      <c r="C4244" s="120" t="s">
        <v>441</v>
      </c>
      <c r="D4244" s="120"/>
      <c r="E4244" s="120" t="s">
        <v>1678</v>
      </c>
      <c r="F4244" s="121"/>
      <c r="G4244" s="121" t="s">
        <v>12485</v>
      </c>
      <c r="H4244" s="121" t="s">
        <v>12486</v>
      </c>
      <c r="I4244" s="121" t="s">
        <v>1681</v>
      </c>
      <c r="J4244" s="121" t="s">
        <v>12487</v>
      </c>
      <c r="K4244" s="123" t="s">
        <v>12488</v>
      </c>
      <c r="L4244" s="121" t="s">
        <v>12489</v>
      </c>
      <c r="M4244" s="147"/>
    </row>
    <row r="4245">
      <c r="A4245" s="119">
        <v>3097.0</v>
      </c>
      <c r="B4245" s="120" t="s">
        <v>1685</v>
      </c>
      <c r="C4245" s="120" t="s">
        <v>441</v>
      </c>
      <c r="D4245" s="120"/>
      <c r="E4245" s="120" t="s">
        <v>1654</v>
      </c>
      <c r="F4245" s="121"/>
      <c r="G4245" s="121" t="s">
        <v>12490</v>
      </c>
      <c r="H4245" s="121" t="s">
        <v>12491</v>
      </c>
      <c r="I4245" s="121" t="s">
        <v>1600</v>
      </c>
      <c r="J4245" s="121" t="s">
        <v>12492</v>
      </c>
      <c r="K4245" s="123" t="s">
        <v>3304</v>
      </c>
      <c r="L4245" s="121" t="s">
        <v>3305</v>
      </c>
      <c r="M4245" s="147"/>
    </row>
    <row r="4246">
      <c r="A4246" s="119">
        <v>3100.0</v>
      </c>
      <c r="B4246" s="120" t="s">
        <v>1685</v>
      </c>
      <c r="C4246" s="120" t="s">
        <v>441</v>
      </c>
      <c r="D4246" s="120"/>
      <c r="E4246" s="120" t="s">
        <v>1654</v>
      </c>
      <c r="F4246" s="121"/>
      <c r="G4246" s="121" t="s">
        <v>12490</v>
      </c>
      <c r="H4246" s="121" t="s">
        <v>12491</v>
      </c>
      <c r="I4246" s="121" t="s">
        <v>1600</v>
      </c>
      <c r="J4246" s="121" t="s">
        <v>12493</v>
      </c>
      <c r="K4246" s="123" t="s">
        <v>3307</v>
      </c>
      <c r="L4246" s="121" t="s">
        <v>3308</v>
      </c>
      <c r="M4246" s="147"/>
    </row>
    <row r="4247">
      <c r="A4247" s="119">
        <v>3103.0</v>
      </c>
      <c r="B4247" s="120" t="s">
        <v>1685</v>
      </c>
      <c r="C4247" s="120" t="s">
        <v>441</v>
      </c>
      <c r="D4247" s="120"/>
      <c r="E4247" s="120" t="s">
        <v>1654</v>
      </c>
      <c r="F4247" s="121"/>
      <c r="G4247" s="121" t="s">
        <v>12490</v>
      </c>
      <c r="H4247" s="121" t="s">
        <v>12491</v>
      </c>
      <c r="I4247" s="121" t="s">
        <v>1600</v>
      </c>
      <c r="J4247" s="121" t="s">
        <v>12494</v>
      </c>
      <c r="K4247" s="123" t="s">
        <v>3312</v>
      </c>
      <c r="L4247" s="121" t="s">
        <v>3313</v>
      </c>
      <c r="M4247" s="147"/>
    </row>
    <row r="4248">
      <c r="A4248" s="119">
        <v>3053.0</v>
      </c>
      <c r="B4248" s="120" t="s">
        <v>1685</v>
      </c>
      <c r="C4248" s="120" t="s">
        <v>441</v>
      </c>
      <c r="D4248" s="120"/>
      <c r="E4248" s="120" t="s">
        <v>1656</v>
      </c>
      <c r="F4248" s="121"/>
      <c r="G4248" s="121" t="s">
        <v>12495</v>
      </c>
      <c r="H4248" s="121" t="s">
        <v>12496</v>
      </c>
      <c r="I4248" s="121" t="s">
        <v>1637</v>
      </c>
      <c r="J4248" s="121" t="s">
        <v>12497</v>
      </c>
      <c r="K4248" s="123" t="s">
        <v>1829</v>
      </c>
      <c r="L4248" s="121" t="s">
        <v>1830</v>
      </c>
      <c r="M4248" s="147"/>
    </row>
    <row r="4249">
      <c r="A4249" s="108">
        <v>3060.0</v>
      </c>
      <c r="B4249" s="108" t="s">
        <v>1584</v>
      </c>
      <c r="C4249" s="153" t="s">
        <v>441</v>
      </c>
      <c r="D4249" s="141"/>
      <c r="E4249" s="141" t="s">
        <v>2783</v>
      </c>
      <c r="F4249" s="142"/>
      <c r="G4249" s="142" t="s">
        <v>12498</v>
      </c>
      <c r="H4249" s="142" t="s">
        <v>12499</v>
      </c>
      <c r="I4249" s="142" t="s">
        <v>2784</v>
      </c>
      <c r="J4249" s="142" t="s">
        <v>12500</v>
      </c>
      <c r="K4249" s="141" t="s">
        <v>2786</v>
      </c>
      <c r="L4249" s="138"/>
      <c r="M4249" s="111"/>
      <c r="N4249" s="18"/>
      <c r="O4249" s="113"/>
      <c r="P4249" s="113"/>
      <c r="Q4249" s="113"/>
      <c r="R4249" s="113"/>
      <c r="S4249" s="15"/>
      <c r="T4249" s="18"/>
      <c r="U4249" s="18"/>
      <c r="V4249" s="18"/>
      <c r="W4249" s="18"/>
      <c r="X4249" s="18"/>
      <c r="Y4249" s="18"/>
      <c r="Z4249" s="18"/>
      <c r="AA4249" s="18"/>
      <c r="AB4249" s="18"/>
      <c r="AC4249" s="18"/>
      <c r="AD4249" s="18"/>
    </row>
    <row r="4250">
      <c r="A4250" s="119">
        <v>3061.0</v>
      </c>
      <c r="B4250" s="120" t="s">
        <v>1685</v>
      </c>
      <c r="C4250" s="120" t="s">
        <v>441</v>
      </c>
      <c r="D4250" s="120"/>
      <c r="E4250" s="120" t="s">
        <v>2783</v>
      </c>
      <c r="F4250" s="121"/>
      <c r="G4250" s="121" t="s">
        <v>12501</v>
      </c>
      <c r="H4250" s="121" t="s">
        <v>12502</v>
      </c>
      <c r="I4250" s="121" t="s">
        <v>2784</v>
      </c>
      <c r="J4250" s="121" t="s">
        <v>12503</v>
      </c>
      <c r="K4250" s="123" t="s">
        <v>2786</v>
      </c>
      <c r="L4250" s="121" t="s">
        <v>2787</v>
      </c>
      <c r="M4250" s="147"/>
    </row>
    <row r="4251">
      <c r="A4251" s="108">
        <v>3062.0</v>
      </c>
      <c r="B4251" s="108" t="s">
        <v>1584</v>
      </c>
      <c r="C4251" s="153" t="s">
        <v>441</v>
      </c>
      <c r="D4251" s="141"/>
      <c r="E4251" s="141" t="s">
        <v>2783</v>
      </c>
      <c r="F4251" s="142"/>
      <c r="G4251" s="142" t="s">
        <v>12501</v>
      </c>
      <c r="H4251" s="142" t="s">
        <v>12502</v>
      </c>
      <c r="I4251" s="142" t="s">
        <v>2784</v>
      </c>
      <c r="J4251" s="142" t="s">
        <v>12503</v>
      </c>
      <c r="K4251" s="141" t="s">
        <v>2786</v>
      </c>
      <c r="L4251" s="138"/>
      <c r="M4251" s="111"/>
      <c r="N4251" s="18"/>
      <c r="O4251" s="113"/>
      <c r="P4251" s="113"/>
      <c r="Q4251" s="113"/>
      <c r="R4251" s="113"/>
      <c r="S4251" s="15"/>
      <c r="T4251" s="18"/>
      <c r="U4251" s="18"/>
      <c r="V4251" s="18"/>
      <c r="W4251" s="18"/>
      <c r="X4251" s="18"/>
      <c r="Y4251" s="18"/>
      <c r="Z4251" s="18"/>
      <c r="AA4251" s="18"/>
      <c r="AB4251" s="18"/>
      <c r="AC4251" s="18"/>
      <c r="AD4251" s="18"/>
    </row>
    <row r="4252">
      <c r="A4252" s="119">
        <v>3096.0</v>
      </c>
      <c r="B4252" s="120" t="s">
        <v>1685</v>
      </c>
      <c r="C4252" s="120" t="s">
        <v>441</v>
      </c>
      <c r="D4252" s="120"/>
      <c r="E4252" s="120" t="s">
        <v>1654</v>
      </c>
      <c r="F4252" s="121"/>
      <c r="G4252" s="121" t="s">
        <v>12504</v>
      </c>
      <c r="H4252" s="121" t="s">
        <v>12505</v>
      </c>
      <c r="I4252" s="121" t="s">
        <v>1600</v>
      </c>
      <c r="J4252" s="121" t="s">
        <v>12506</v>
      </c>
      <c r="K4252" s="123" t="s">
        <v>3304</v>
      </c>
      <c r="L4252" s="121" t="s">
        <v>3305</v>
      </c>
      <c r="M4252" s="147"/>
    </row>
    <row r="4253">
      <c r="A4253" s="119">
        <v>3099.0</v>
      </c>
      <c r="B4253" s="120" t="s">
        <v>1685</v>
      </c>
      <c r="C4253" s="120" t="s">
        <v>441</v>
      </c>
      <c r="D4253" s="120"/>
      <c r="E4253" s="120" t="s">
        <v>1654</v>
      </c>
      <c r="F4253" s="121"/>
      <c r="G4253" s="121" t="s">
        <v>12504</v>
      </c>
      <c r="H4253" s="121" t="s">
        <v>12505</v>
      </c>
      <c r="I4253" s="121" t="s">
        <v>1600</v>
      </c>
      <c r="J4253" s="121" t="s">
        <v>12507</v>
      </c>
      <c r="K4253" s="123" t="s">
        <v>3307</v>
      </c>
      <c r="L4253" s="121" t="s">
        <v>3308</v>
      </c>
      <c r="M4253" s="147"/>
    </row>
    <row r="4254">
      <c r="A4254" s="119">
        <v>3102.0</v>
      </c>
      <c r="B4254" s="120" t="s">
        <v>1685</v>
      </c>
      <c r="C4254" s="120" t="s">
        <v>441</v>
      </c>
      <c r="D4254" s="120"/>
      <c r="E4254" s="120" t="s">
        <v>1654</v>
      </c>
      <c r="F4254" s="121"/>
      <c r="G4254" s="121" t="s">
        <v>12504</v>
      </c>
      <c r="H4254" s="121" t="s">
        <v>12505</v>
      </c>
      <c r="I4254" s="121" t="s">
        <v>1600</v>
      </c>
      <c r="J4254" s="121" t="s">
        <v>12508</v>
      </c>
      <c r="K4254" s="123" t="s">
        <v>3312</v>
      </c>
      <c r="L4254" s="121" t="s">
        <v>3313</v>
      </c>
      <c r="M4254" s="147"/>
    </row>
    <row r="4255">
      <c r="A4255" s="126">
        <v>3056.0</v>
      </c>
      <c r="B4255" s="127" t="s">
        <v>1711</v>
      </c>
      <c r="C4255" s="127" t="s">
        <v>441</v>
      </c>
      <c r="D4255" s="127"/>
      <c r="E4255" s="127" t="s">
        <v>1656</v>
      </c>
      <c r="F4255" s="128"/>
      <c r="G4255" s="128" t="s">
        <v>12509</v>
      </c>
      <c r="H4255" s="128" t="s">
        <v>12510</v>
      </c>
      <c r="I4255" s="128" t="s">
        <v>1637</v>
      </c>
      <c r="J4255" s="128" t="s">
        <v>12511</v>
      </c>
      <c r="K4255" s="130" t="s">
        <v>2253</v>
      </c>
      <c r="L4255" s="128" t="s">
        <v>2254</v>
      </c>
      <c r="M4255" s="145"/>
    </row>
    <row r="4256">
      <c r="A4256" s="126">
        <v>3057.0</v>
      </c>
      <c r="B4256" s="127" t="s">
        <v>1711</v>
      </c>
      <c r="C4256" s="127" t="s">
        <v>441</v>
      </c>
      <c r="D4256" s="127"/>
      <c r="E4256" s="127" t="s">
        <v>1656</v>
      </c>
      <c r="F4256" s="128"/>
      <c r="G4256" s="128" t="s">
        <v>12509</v>
      </c>
      <c r="H4256" s="128" t="s">
        <v>12510</v>
      </c>
      <c r="I4256" s="128" t="s">
        <v>1637</v>
      </c>
      <c r="J4256" s="128" t="s">
        <v>12512</v>
      </c>
      <c r="K4256" s="130" t="s">
        <v>1754</v>
      </c>
      <c r="L4256" s="128" t="s">
        <v>1755</v>
      </c>
      <c r="M4256" s="145"/>
    </row>
    <row r="4257">
      <c r="A4257" s="119">
        <v>3018.0</v>
      </c>
      <c r="B4257" s="120" t="s">
        <v>1685</v>
      </c>
      <c r="C4257" s="120" t="s">
        <v>441</v>
      </c>
      <c r="D4257" s="120"/>
      <c r="E4257" s="120" t="s">
        <v>1678</v>
      </c>
      <c r="F4257" s="121"/>
      <c r="G4257" s="121" t="s">
        <v>12513</v>
      </c>
      <c r="H4257" s="121" t="s">
        <v>12514</v>
      </c>
      <c r="I4257" s="121" t="s">
        <v>1681</v>
      </c>
      <c r="J4257" s="121" t="s">
        <v>12515</v>
      </c>
      <c r="K4257" s="123" t="s">
        <v>12516</v>
      </c>
      <c r="L4257" s="121" t="s">
        <v>12517</v>
      </c>
      <c r="M4257" s="147"/>
    </row>
    <row r="4258">
      <c r="A4258" s="119">
        <v>3019.0</v>
      </c>
      <c r="B4258" s="120" t="s">
        <v>1685</v>
      </c>
      <c r="C4258" s="120" t="s">
        <v>441</v>
      </c>
      <c r="D4258" s="120"/>
      <c r="E4258" s="120" t="s">
        <v>1678</v>
      </c>
      <c r="F4258" s="121"/>
      <c r="G4258" s="121" t="s">
        <v>12518</v>
      </c>
      <c r="H4258" s="121" t="s">
        <v>12519</v>
      </c>
      <c r="I4258" s="121" t="s">
        <v>1681</v>
      </c>
      <c r="J4258" s="121" t="s">
        <v>12520</v>
      </c>
      <c r="K4258" s="123" t="s">
        <v>12521</v>
      </c>
      <c r="L4258" s="121" t="s">
        <v>12522</v>
      </c>
      <c r="M4258" s="147"/>
    </row>
    <row r="4259">
      <c r="A4259" s="119">
        <v>3054.0</v>
      </c>
      <c r="B4259" s="120" t="s">
        <v>1685</v>
      </c>
      <c r="C4259" s="120" t="s">
        <v>441</v>
      </c>
      <c r="D4259" s="120"/>
      <c r="E4259" s="120" t="s">
        <v>1656</v>
      </c>
      <c r="F4259" s="121"/>
      <c r="G4259" s="121" t="s">
        <v>12509</v>
      </c>
      <c r="H4259" s="121" t="s">
        <v>12523</v>
      </c>
      <c r="I4259" s="121" t="s">
        <v>1637</v>
      </c>
      <c r="J4259" s="121" t="s">
        <v>12524</v>
      </c>
      <c r="K4259" s="123" t="s">
        <v>1829</v>
      </c>
      <c r="L4259" s="121" t="s">
        <v>1830</v>
      </c>
      <c r="M4259" s="147"/>
    </row>
    <row r="4260">
      <c r="A4260" s="119">
        <v>3063.0</v>
      </c>
      <c r="B4260" s="120" t="s">
        <v>1685</v>
      </c>
      <c r="C4260" s="120" t="s">
        <v>441</v>
      </c>
      <c r="D4260" s="120"/>
      <c r="E4260" s="120" t="s">
        <v>1619</v>
      </c>
      <c r="F4260" s="121"/>
      <c r="G4260" s="121" t="s">
        <v>12525</v>
      </c>
      <c r="H4260" s="121" t="s">
        <v>12526</v>
      </c>
      <c r="I4260" s="121" t="s">
        <v>1588</v>
      </c>
      <c r="J4260" s="121" t="s">
        <v>12527</v>
      </c>
      <c r="K4260" s="123" t="s">
        <v>3629</v>
      </c>
      <c r="L4260" s="121" t="s">
        <v>3630</v>
      </c>
      <c r="M4260" s="147"/>
    </row>
    <row r="4261">
      <c r="A4261" s="119">
        <v>3064.0</v>
      </c>
      <c r="B4261" s="120" t="s">
        <v>1685</v>
      </c>
      <c r="C4261" s="120" t="s">
        <v>441</v>
      </c>
      <c r="D4261" s="120"/>
      <c r="E4261" s="120" t="s">
        <v>1619</v>
      </c>
      <c r="F4261" s="121"/>
      <c r="G4261" s="121" t="s">
        <v>12528</v>
      </c>
      <c r="H4261" s="121" t="s">
        <v>12526</v>
      </c>
      <c r="I4261" s="121" t="s">
        <v>1588</v>
      </c>
      <c r="J4261" s="121" t="s">
        <v>12529</v>
      </c>
      <c r="K4261" s="123" t="s">
        <v>3736</v>
      </c>
      <c r="L4261" s="121" t="s">
        <v>3737</v>
      </c>
      <c r="M4261" s="147"/>
    </row>
    <row r="4262">
      <c r="A4262" s="119">
        <v>3028.0</v>
      </c>
      <c r="B4262" s="120" t="s">
        <v>1685</v>
      </c>
      <c r="C4262" s="120" t="s">
        <v>441</v>
      </c>
      <c r="D4262" s="120"/>
      <c r="E4262" s="120" t="s">
        <v>1729</v>
      </c>
      <c r="F4262" s="121"/>
      <c r="G4262" s="121" t="s">
        <v>12530</v>
      </c>
      <c r="H4262" s="121" t="s">
        <v>12531</v>
      </c>
      <c r="I4262" s="121" t="s">
        <v>1607</v>
      </c>
      <c r="J4262" s="121" t="s">
        <v>12532</v>
      </c>
      <c r="K4262" s="123" t="s">
        <v>3548</v>
      </c>
      <c r="L4262" s="121" t="s">
        <v>3549</v>
      </c>
      <c r="M4262" s="147"/>
    </row>
    <row r="4263">
      <c r="A4263" s="119">
        <v>3035.0</v>
      </c>
      <c r="B4263" s="120" t="s">
        <v>1685</v>
      </c>
      <c r="C4263" s="120" t="s">
        <v>441</v>
      </c>
      <c r="D4263" s="120"/>
      <c r="E4263" s="120" t="s">
        <v>1729</v>
      </c>
      <c r="F4263" s="121"/>
      <c r="G4263" s="121" t="s">
        <v>12533</v>
      </c>
      <c r="H4263" s="121" t="s">
        <v>12531</v>
      </c>
      <c r="I4263" s="121" t="s">
        <v>1607</v>
      </c>
      <c r="J4263" s="121" t="s">
        <v>12534</v>
      </c>
      <c r="K4263" s="123" t="s">
        <v>10937</v>
      </c>
      <c r="L4263" s="121" t="s">
        <v>10938</v>
      </c>
      <c r="M4263" s="147"/>
    </row>
    <row r="4264">
      <c r="A4264" s="119">
        <v>3041.0</v>
      </c>
      <c r="B4264" s="120" t="s">
        <v>1685</v>
      </c>
      <c r="C4264" s="120" t="s">
        <v>441</v>
      </c>
      <c r="D4264" s="120"/>
      <c r="E4264" s="120" t="s">
        <v>1729</v>
      </c>
      <c r="F4264" s="121"/>
      <c r="G4264" s="121" t="s">
        <v>12535</v>
      </c>
      <c r="H4264" s="121" t="s">
        <v>12531</v>
      </c>
      <c r="I4264" s="121" t="s">
        <v>1607</v>
      </c>
      <c r="J4264" s="121" t="s">
        <v>12536</v>
      </c>
      <c r="K4264" s="123" t="s">
        <v>10941</v>
      </c>
      <c r="L4264" s="121" t="s">
        <v>10942</v>
      </c>
      <c r="M4264" s="147"/>
    </row>
    <row r="4265">
      <c r="A4265" s="119">
        <v>3050.0</v>
      </c>
      <c r="B4265" s="120" t="s">
        <v>1685</v>
      </c>
      <c r="C4265" s="120" t="s">
        <v>441</v>
      </c>
      <c r="D4265" s="120"/>
      <c r="E4265" s="120" t="s">
        <v>1729</v>
      </c>
      <c r="F4265" s="121"/>
      <c r="G4265" s="121" t="s">
        <v>12537</v>
      </c>
      <c r="H4265" s="121" t="s">
        <v>12538</v>
      </c>
      <c r="I4265" s="121" t="s">
        <v>1607</v>
      </c>
      <c r="J4265" s="121" t="s">
        <v>12539</v>
      </c>
      <c r="K4265" s="123" t="s">
        <v>10946</v>
      </c>
      <c r="L4265" s="121" t="s">
        <v>10947</v>
      </c>
      <c r="M4265" s="147"/>
    </row>
    <row r="4266">
      <c r="A4266" s="119">
        <v>3051.0</v>
      </c>
      <c r="B4266" s="120" t="s">
        <v>1685</v>
      </c>
      <c r="C4266" s="120" t="s">
        <v>441</v>
      </c>
      <c r="D4266" s="120"/>
      <c r="E4266" s="120" t="s">
        <v>1729</v>
      </c>
      <c r="F4266" s="121"/>
      <c r="G4266" s="121" t="s">
        <v>12540</v>
      </c>
      <c r="H4266" s="121" t="s">
        <v>12541</v>
      </c>
      <c r="I4266" s="121" t="s">
        <v>1607</v>
      </c>
      <c r="J4266" s="121" t="s">
        <v>12542</v>
      </c>
      <c r="K4266" s="123" t="s">
        <v>10951</v>
      </c>
      <c r="L4266" s="121" t="s">
        <v>10952</v>
      </c>
      <c r="M4266" s="147"/>
    </row>
    <row r="4267">
      <c r="A4267" s="119">
        <v>3085.0</v>
      </c>
      <c r="B4267" s="120" t="s">
        <v>1685</v>
      </c>
      <c r="C4267" s="120" t="s">
        <v>441</v>
      </c>
      <c r="D4267" s="120"/>
      <c r="E4267" s="120" t="s">
        <v>1712</v>
      </c>
      <c r="F4267" s="121"/>
      <c r="G4267" s="121" t="s">
        <v>12543</v>
      </c>
      <c r="H4267" s="121" t="s">
        <v>12544</v>
      </c>
      <c r="I4267" s="121" t="s">
        <v>1715</v>
      </c>
      <c r="J4267" s="121" t="s">
        <v>12545</v>
      </c>
      <c r="K4267" s="123" t="s">
        <v>1717</v>
      </c>
      <c r="L4267" s="121" t="s">
        <v>1718</v>
      </c>
      <c r="M4267" s="147"/>
    </row>
    <row r="4268">
      <c r="A4268" s="126">
        <v>3024.0</v>
      </c>
      <c r="B4268" s="127" t="s">
        <v>1711</v>
      </c>
      <c r="C4268" s="127" t="s">
        <v>441</v>
      </c>
      <c r="D4268" s="127"/>
      <c r="E4268" s="127" t="s">
        <v>1678</v>
      </c>
      <c r="F4268" s="128"/>
      <c r="G4268" s="128" t="s">
        <v>12546</v>
      </c>
      <c r="H4268" s="128" t="s">
        <v>12547</v>
      </c>
      <c r="I4268" s="128" t="s">
        <v>1681</v>
      </c>
      <c r="J4268" s="128" t="s">
        <v>12548</v>
      </c>
      <c r="K4268" s="130" t="s">
        <v>4464</v>
      </c>
      <c r="L4268" s="128" t="s">
        <v>4465</v>
      </c>
      <c r="M4268" s="145"/>
    </row>
    <row r="4269">
      <c r="A4269" s="119">
        <v>3022.0</v>
      </c>
      <c r="B4269" s="120" t="s">
        <v>1685</v>
      </c>
      <c r="C4269" s="120" t="s">
        <v>441</v>
      </c>
      <c r="D4269" s="120"/>
      <c r="E4269" s="120" t="s">
        <v>1678</v>
      </c>
      <c r="F4269" s="121"/>
      <c r="G4269" s="121" t="s">
        <v>12549</v>
      </c>
      <c r="H4269" s="121" t="s">
        <v>12550</v>
      </c>
      <c r="I4269" s="121" t="s">
        <v>1681</v>
      </c>
      <c r="J4269" s="121" t="s">
        <v>12551</v>
      </c>
      <c r="K4269" s="123" t="s">
        <v>4469</v>
      </c>
      <c r="L4269" s="121" t="s">
        <v>4470</v>
      </c>
      <c r="M4269" s="147"/>
    </row>
    <row r="4270">
      <c r="A4270" s="119">
        <v>3088.0</v>
      </c>
      <c r="B4270" s="120" t="s">
        <v>1685</v>
      </c>
      <c r="C4270" s="120" t="s">
        <v>441</v>
      </c>
      <c r="D4270" s="120"/>
      <c r="E4270" s="120" t="s">
        <v>1719</v>
      </c>
      <c r="F4270" s="121"/>
      <c r="G4270" s="121" t="s">
        <v>12552</v>
      </c>
      <c r="H4270" s="121" t="s">
        <v>12553</v>
      </c>
      <c r="I4270" s="121" t="s">
        <v>1722</v>
      </c>
      <c r="J4270" s="121" t="s">
        <v>12554</v>
      </c>
      <c r="K4270" s="123" t="s">
        <v>10927</v>
      </c>
      <c r="L4270" s="121" t="s">
        <v>10928</v>
      </c>
      <c r="M4270" s="147"/>
    </row>
    <row r="4271">
      <c r="A4271" s="119">
        <v>3089.0</v>
      </c>
      <c r="B4271" s="120" t="s">
        <v>1685</v>
      </c>
      <c r="C4271" s="120" t="s">
        <v>441</v>
      </c>
      <c r="D4271" s="120"/>
      <c r="E4271" s="120" t="s">
        <v>1719</v>
      </c>
      <c r="F4271" s="121"/>
      <c r="G4271" s="121" t="s">
        <v>12552</v>
      </c>
      <c r="H4271" s="121" t="s">
        <v>12553</v>
      </c>
      <c r="I4271" s="121" t="s">
        <v>1722</v>
      </c>
      <c r="J4271" s="121" t="s">
        <v>12554</v>
      </c>
      <c r="K4271" s="123" t="s">
        <v>10927</v>
      </c>
      <c r="L4271" s="121" t="s">
        <v>10928</v>
      </c>
      <c r="M4271" s="147"/>
    </row>
    <row r="4272">
      <c r="A4272" s="119">
        <v>3090.0</v>
      </c>
      <c r="B4272" s="120" t="s">
        <v>1685</v>
      </c>
      <c r="C4272" s="120" t="s">
        <v>441</v>
      </c>
      <c r="D4272" s="120"/>
      <c r="E4272" s="120" t="s">
        <v>1719</v>
      </c>
      <c r="F4272" s="121"/>
      <c r="G4272" s="121" t="s">
        <v>12555</v>
      </c>
      <c r="H4272" s="121" t="s">
        <v>12556</v>
      </c>
      <c r="I4272" s="121" t="s">
        <v>1722</v>
      </c>
      <c r="J4272" s="121" t="s">
        <v>12557</v>
      </c>
      <c r="K4272" s="123" t="s">
        <v>10927</v>
      </c>
      <c r="L4272" s="121" t="s">
        <v>10928</v>
      </c>
      <c r="M4272" s="147"/>
    </row>
    <row r="4273">
      <c r="A4273" s="119">
        <v>3091.0</v>
      </c>
      <c r="B4273" s="120" t="s">
        <v>1685</v>
      </c>
      <c r="C4273" s="120" t="s">
        <v>441</v>
      </c>
      <c r="D4273" s="120"/>
      <c r="E4273" s="120" t="s">
        <v>1719</v>
      </c>
      <c r="F4273" s="121"/>
      <c r="G4273" s="121" t="s">
        <v>12555</v>
      </c>
      <c r="H4273" s="121" t="s">
        <v>12556</v>
      </c>
      <c r="I4273" s="121" t="s">
        <v>1722</v>
      </c>
      <c r="J4273" s="121" t="s">
        <v>12557</v>
      </c>
      <c r="K4273" s="123" t="s">
        <v>10927</v>
      </c>
      <c r="L4273" s="121" t="s">
        <v>10928</v>
      </c>
      <c r="M4273" s="147"/>
    </row>
    <row r="4274">
      <c r="A4274" s="108">
        <v>3104.0</v>
      </c>
      <c r="B4274" s="108" t="s">
        <v>1584</v>
      </c>
      <c r="C4274" s="153" t="s">
        <v>12558</v>
      </c>
      <c r="D4274" s="141"/>
      <c r="E4274" s="141" t="s">
        <v>2783</v>
      </c>
      <c r="F4274" s="142"/>
      <c r="G4274" s="142" t="s">
        <v>12559</v>
      </c>
      <c r="H4274" s="142" t="s">
        <v>12560</v>
      </c>
      <c r="I4274" s="142" t="s">
        <v>2784</v>
      </c>
      <c r="J4274" s="142" t="s">
        <v>12561</v>
      </c>
      <c r="K4274" s="141" t="s">
        <v>2786</v>
      </c>
      <c r="L4274" s="138"/>
      <c r="M4274" s="111"/>
      <c r="N4274" s="18"/>
      <c r="O4274" s="18"/>
      <c r="P4274" s="18"/>
      <c r="Q4274" s="18"/>
      <c r="R4274" s="18"/>
      <c r="S4274" s="18"/>
      <c r="T4274" s="15"/>
      <c r="U4274" s="18"/>
      <c r="V4274" s="18"/>
      <c r="W4274" s="18"/>
      <c r="X4274" s="18"/>
      <c r="Y4274" s="18"/>
      <c r="Z4274" s="18"/>
      <c r="AA4274" s="18"/>
      <c r="AB4274" s="18"/>
      <c r="AC4274" s="18"/>
      <c r="AD4274" s="18"/>
    </row>
    <row r="4275">
      <c r="C4275" s="12" t="s">
        <v>12558</v>
      </c>
      <c r="D4275" s="12" t="s">
        <v>12562</v>
      </c>
      <c r="E4275" s="12" t="s">
        <v>4183</v>
      </c>
      <c r="F4275" s="12" t="s">
        <v>12563</v>
      </c>
      <c r="G4275" s="12" t="s">
        <v>12564</v>
      </c>
      <c r="H4275" s="12" t="s">
        <v>12565</v>
      </c>
      <c r="I4275" s="12" t="s">
        <v>1715</v>
      </c>
      <c r="J4275" s="12" t="s">
        <v>12566</v>
      </c>
      <c r="K4275" s="12" t="s">
        <v>1717</v>
      </c>
      <c r="L4275" s="12" t="s">
        <v>1718</v>
      </c>
    </row>
    <row r="4276">
      <c r="C4276" s="12" t="s">
        <v>12558</v>
      </c>
      <c r="D4276" s="12" t="s">
        <v>12562</v>
      </c>
      <c r="E4276" s="12" t="s">
        <v>2783</v>
      </c>
      <c r="F4276" s="12" t="s">
        <v>12563</v>
      </c>
      <c r="G4276" s="12" t="s">
        <v>12559</v>
      </c>
      <c r="H4276" s="12" t="s">
        <v>12560</v>
      </c>
      <c r="I4276" s="12" t="s">
        <v>2784</v>
      </c>
      <c r="J4276" s="12" t="s">
        <v>12561</v>
      </c>
      <c r="K4276" s="12" t="s">
        <v>2786</v>
      </c>
      <c r="L4276" s="12" t="s">
        <v>2787</v>
      </c>
    </row>
    <row r="4277">
      <c r="C4277" s="12" t="s">
        <v>12558</v>
      </c>
      <c r="D4277" s="12" t="s">
        <v>12562</v>
      </c>
      <c r="E4277" s="12" t="s">
        <v>1656</v>
      </c>
      <c r="F4277" s="12" t="s">
        <v>12563</v>
      </c>
      <c r="G4277" s="12" t="s">
        <v>12567</v>
      </c>
      <c r="H4277" s="12" t="s">
        <v>12568</v>
      </c>
      <c r="I4277" s="12" t="s">
        <v>1637</v>
      </c>
      <c r="J4277" s="12" t="s">
        <v>12569</v>
      </c>
      <c r="K4277" s="12" t="s">
        <v>1660</v>
      </c>
      <c r="L4277" s="12" t="s">
        <v>1661</v>
      </c>
    </row>
    <row r="4278">
      <c r="C4278" s="12" t="s">
        <v>12558</v>
      </c>
      <c r="D4278" s="12" t="s">
        <v>12562</v>
      </c>
      <c r="E4278" s="12" t="s">
        <v>1671</v>
      </c>
      <c r="F4278" s="12" t="s">
        <v>12563</v>
      </c>
      <c r="G4278" s="12" t="s">
        <v>12570</v>
      </c>
      <c r="H4278" s="12" t="s">
        <v>12571</v>
      </c>
      <c r="I4278" s="12" t="s">
        <v>1674</v>
      </c>
      <c r="J4278" s="12" t="s">
        <v>12572</v>
      </c>
      <c r="K4278" s="12" t="s">
        <v>12573</v>
      </c>
      <c r="L4278" s="12" t="s">
        <v>12574</v>
      </c>
    </row>
    <row r="4279">
      <c r="C4279" s="12" t="s">
        <v>12558</v>
      </c>
      <c r="D4279" s="12" t="s">
        <v>12562</v>
      </c>
      <c r="E4279" s="12" t="s">
        <v>1678</v>
      </c>
      <c r="F4279" s="12" t="s">
        <v>12563</v>
      </c>
      <c r="G4279" s="12" t="s">
        <v>12575</v>
      </c>
      <c r="H4279" s="12" t="s">
        <v>12576</v>
      </c>
      <c r="I4279" s="12" t="s">
        <v>1681</v>
      </c>
      <c r="J4279" s="12" t="s">
        <v>12577</v>
      </c>
      <c r="K4279" s="12" t="s">
        <v>1683</v>
      </c>
      <c r="L4279" s="12" t="s">
        <v>1684</v>
      </c>
    </row>
    <row r="4280">
      <c r="C4280" s="12" t="s">
        <v>12558</v>
      </c>
      <c r="D4280" s="12" t="s">
        <v>12562</v>
      </c>
      <c r="E4280" s="12" t="s">
        <v>1729</v>
      </c>
      <c r="F4280" s="12" t="s">
        <v>12563</v>
      </c>
      <c r="G4280" s="12" t="s">
        <v>12578</v>
      </c>
      <c r="H4280" s="12" t="s">
        <v>12579</v>
      </c>
      <c r="I4280" s="12" t="s">
        <v>1607</v>
      </c>
      <c r="J4280" s="12" t="s">
        <v>12580</v>
      </c>
      <c r="K4280" s="12" t="s">
        <v>12581</v>
      </c>
      <c r="L4280" s="12" t="s">
        <v>12582</v>
      </c>
    </row>
    <row r="4281">
      <c r="A4281" s="119">
        <v>3105.0</v>
      </c>
      <c r="B4281" s="120" t="s">
        <v>1685</v>
      </c>
      <c r="C4281" s="120" t="s">
        <v>446</v>
      </c>
      <c r="D4281" s="120"/>
      <c r="E4281" s="120" t="s">
        <v>1654</v>
      </c>
      <c r="F4281" s="121"/>
      <c r="G4281" s="121" t="s">
        <v>10196</v>
      </c>
      <c r="H4281" s="121" t="s">
        <v>10197</v>
      </c>
      <c r="I4281" s="121" t="s">
        <v>1600</v>
      </c>
      <c r="J4281" s="121" t="s">
        <v>10198</v>
      </c>
      <c r="K4281" s="123" t="s">
        <v>1791</v>
      </c>
      <c r="L4281" s="121" t="s">
        <v>1792</v>
      </c>
      <c r="M4281" s="147"/>
    </row>
    <row r="4282">
      <c r="A4282" s="119">
        <v>3106.0</v>
      </c>
      <c r="B4282" s="120" t="s">
        <v>1685</v>
      </c>
      <c r="C4282" s="120" t="s">
        <v>446</v>
      </c>
      <c r="D4282" s="120"/>
      <c r="E4282" s="120" t="s">
        <v>1654</v>
      </c>
      <c r="F4282" s="121"/>
      <c r="G4282" s="121" t="s">
        <v>12583</v>
      </c>
      <c r="H4282" s="121" t="s">
        <v>12584</v>
      </c>
      <c r="I4282" s="121" t="s">
        <v>1600</v>
      </c>
      <c r="J4282" s="121" t="s">
        <v>12585</v>
      </c>
      <c r="K4282" s="123" t="s">
        <v>3406</v>
      </c>
      <c r="L4282" s="121" t="s">
        <v>3407</v>
      </c>
      <c r="M4282" s="147"/>
    </row>
    <row r="4283">
      <c r="A4283" s="119">
        <v>3122.0</v>
      </c>
      <c r="B4283" s="120" t="s">
        <v>1685</v>
      </c>
      <c r="C4283" s="120" t="s">
        <v>454</v>
      </c>
      <c r="D4283" s="120"/>
      <c r="E4283" s="120" t="s">
        <v>1729</v>
      </c>
      <c r="F4283" s="121"/>
      <c r="G4283" s="121" t="s">
        <v>12586</v>
      </c>
      <c r="H4283" s="121" t="s">
        <v>12587</v>
      </c>
      <c r="I4283" s="121" t="s">
        <v>1607</v>
      </c>
      <c r="J4283" s="121" t="s">
        <v>12588</v>
      </c>
      <c r="K4283" s="123" t="s">
        <v>12589</v>
      </c>
      <c r="L4283" s="121" t="s">
        <v>12590</v>
      </c>
      <c r="M4283" s="147"/>
    </row>
    <row r="4284">
      <c r="A4284" s="119">
        <v>3123.0</v>
      </c>
      <c r="B4284" s="120" t="s">
        <v>1685</v>
      </c>
      <c r="C4284" s="120" t="s">
        <v>454</v>
      </c>
      <c r="D4284" s="120"/>
      <c r="E4284" s="120" t="s">
        <v>1729</v>
      </c>
      <c r="F4284" s="121"/>
      <c r="G4284" s="121" t="s">
        <v>12591</v>
      </c>
      <c r="H4284" s="121" t="s">
        <v>12592</v>
      </c>
      <c r="I4284" s="121" t="s">
        <v>1607</v>
      </c>
      <c r="J4284" s="121" t="s">
        <v>12593</v>
      </c>
      <c r="K4284" s="123" t="s">
        <v>12589</v>
      </c>
      <c r="L4284" s="121" t="s">
        <v>12590</v>
      </c>
      <c r="M4284" s="147"/>
    </row>
    <row r="4285">
      <c r="A4285" s="119">
        <v>3125.0</v>
      </c>
      <c r="B4285" s="120" t="s">
        <v>1685</v>
      </c>
      <c r="C4285" s="120" t="s">
        <v>454</v>
      </c>
      <c r="D4285" s="120"/>
      <c r="E4285" s="120" t="s">
        <v>1656</v>
      </c>
      <c r="F4285" s="121"/>
      <c r="G4285" s="121" t="s">
        <v>10732</v>
      </c>
      <c r="H4285" s="121" t="s">
        <v>12594</v>
      </c>
      <c r="I4285" s="121" t="s">
        <v>1637</v>
      </c>
      <c r="J4285" s="121" t="s">
        <v>12595</v>
      </c>
      <c r="K4285" s="123" t="s">
        <v>1829</v>
      </c>
      <c r="L4285" s="121" t="s">
        <v>1830</v>
      </c>
      <c r="M4285" s="147"/>
    </row>
    <row r="4286">
      <c r="A4286" s="119">
        <v>3126.0</v>
      </c>
      <c r="B4286" s="120" t="s">
        <v>1685</v>
      </c>
      <c r="C4286" s="120" t="s">
        <v>454</v>
      </c>
      <c r="D4286" s="120"/>
      <c r="E4286" s="120" t="s">
        <v>1656</v>
      </c>
      <c r="F4286" s="121"/>
      <c r="G4286" s="121" t="s">
        <v>10732</v>
      </c>
      <c r="H4286" s="121" t="s">
        <v>12594</v>
      </c>
      <c r="I4286" s="121" t="s">
        <v>1637</v>
      </c>
      <c r="J4286" s="121" t="s">
        <v>12596</v>
      </c>
      <c r="K4286" s="123" t="s">
        <v>1660</v>
      </c>
      <c r="L4286" s="121" t="s">
        <v>1661</v>
      </c>
      <c r="M4286" s="147"/>
    </row>
    <row r="4287">
      <c r="A4287" s="126">
        <v>3127.0</v>
      </c>
      <c r="B4287" s="127" t="s">
        <v>1711</v>
      </c>
      <c r="C4287" s="127" t="s">
        <v>454</v>
      </c>
      <c r="D4287" s="127"/>
      <c r="E4287" s="127" t="s">
        <v>1656</v>
      </c>
      <c r="F4287" s="128"/>
      <c r="G4287" s="128" t="s">
        <v>10732</v>
      </c>
      <c r="H4287" s="128" t="s">
        <v>12594</v>
      </c>
      <c r="I4287" s="128" t="s">
        <v>1637</v>
      </c>
      <c r="J4287" s="128" t="s">
        <v>12597</v>
      </c>
      <c r="K4287" s="130" t="s">
        <v>1833</v>
      </c>
      <c r="L4287" s="128" t="s">
        <v>1834</v>
      </c>
      <c r="M4287" s="145"/>
    </row>
    <row r="4288">
      <c r="A4288" s="126">
        <v>3128.0</v>
      </c>
      <c r="B4288" s="127" t="s">
        <v>1711</v>
      </c>
      <c r="C4288" s="127" t="s">
        <v>454</v>
      </c>
      <c r="D4288" s="127"/>
      <c r="E4288" s="127" t="s">
        <v>1656</v>
      </c>
      <c r="F4288" s="128"/>
      <c r="G4288" s="128" t="s">
        <v>10732</v>
      </c>
      <c r="H4288" s="128" t="s">
        <v>12594</v>
      </c>
      <c r="I4288" s="128" t="s">
        <v>1637</v>
      </c>
      <c r="J4288" s="128" t="s">
        <v>12598</v>
      </c>
      <c r="K4288" s="130" t="s">
        <v>1836</v>
      </c>
      <c r="L4288" s="128" t="s">
        <v>1837</v>
      </c>
      <c r="M4288" s="145"/>
    </row>
    <row r="4289">
      <c r="A4289" s="119">
        <v>3131.0</v>
      </c>
      <c r="B4289" s="120" t="s">
        <v>1685</v>
      </c>
      <c r="C4289" s="120" t="s">
        <v>454</v>
      </c>
      <c r="D4289" s="120"/>
      <c r="E4289" s="120" t="s">
        <v>1619</v>
      </c>
      <c r="F4289" s="121"/>
      <c r="G4289" s="121" t="s">
        <v>12599</v>
      </c>
      <c r="H4289" s="121" t="s">
        <v>12600</v>
      </c>
      <c r="I4289" s="121" t="s">
        <v>1588</v>
      </c>
      <c r="J4289" s="121" t="s">
        <v>12601</v>
      </c>
      <c r="K4289" s="123" t="s">
        <v>3488</v>
      </c>
      <c r="L4289" s="121" t="s">
        <v>3489</v>
      </c>
      <c r="M4289" s="147"/>
    </row>
    <row r="4290">
      <c r="A4290" s="119">
        <v>3132.0</v>
      </c>
      <c r="B4290" s="120" t="s">
        <v>1685</v>
      </c>
      <c r="C4290" s="120" t="s">
        <v>454</v>
      </c>
      <c r="D4290" s="120"/>
      <c r="E4290" s="120" t="s">
        <v>1619</v>
      </c>
      <c r="F4290" s="121"/>
      <c r="G4290" s="121" t="s">
        <v>12602</v>
      </c>
      <c r="H4290" s="121" t="s">
        <v>12600</v>
      </c>
      <c r="I4290" s="121" t="s">
        <v>1588</v>
      </c>
      <c r="J4290" s="121" t="s">
        <v>12603</v>
      </c>
      <c r="K4290" s="123" t="s">
        <v>3439</v>
      </c>
      <c r="L4290" s="121" t="s">
        <v>3440</v>
      </c>
      <c r="M4290" s="147"/>
    </row>
    <row r="4291">
      <c r="A4291" s="119">
        <v>3134.0</v>
      </c>
      <c r="B4291" s="120" t="s">
        <v>1685</v>
      </c>
      <c r="C4291" s="120" t="s">
        <v>454</v>
      </c>
      <c r="D4291" s="120"/>
      <c r="E4291" s="120" t="s">
        <v>1619</v>
      </c>
      <c r="F4291" s="121"/>
      <c r="G4291" s="121" t="s">
        <v>12604</v>
      </c>
      <c r="H4291" s="121" t="s">
        <v>12605</v>
      </c>
      <c r="I4291" s="121" t="s">
        <v>1588</v>
      </c>
      <c r="J4291" s="121" t="s">
        <v>12606</v>
      </c>
      <c r="K4291" s="123" t="s">
        <v>3355</v>
      </c>
      <c r="L4291" s="121" t="s">
        <v>3356</v>
      </c>
      <c r="M4291" s="147"/>
    </row>
    <row r="4292">
      <c r="A4292" s="119">
        <v>3141.0</v>
      </c>
      <c r="B4292" s="120" t="s">
        <v>1685</v>
      </c>
      <c r="C4292" s="120" t="s">
        <v>454</v>
      </c>
      <c r="D4292" s="120"/>
      <c r="E4292" s="120" t="s">
        <v>1619</v>
      </c>
      <c r="F4292" s="121"/>
      <c r="G4292" s="121" t="s">
        <v>12607</v>
      </c>
      <c r="H4292" s="121" t="s">
        <v>12608</v>
      </c>
      <c r="I4292" s="121" t="s">
        <v>1588</v>
      </c>
      <c r="J4292" s="121" t="s">
        <v>12609</v>
      </c>
      <c r="K4292" s="123" t="s">
        <v>1954</v>
      </c>
      <c r="L4292" s="121" t="s">
        <v>1955</v>
      </c>
      <c r="M4292" s="147"/>
    </row>
    <row r="4293">
      <c r="A4293" s="119">
        <v>3142.0</v>
      </c>
      <c r="B4293" s="120" t="s">
        <v>1685</v>
      </c>
      <c r="C4293" s="120" t="s">
        <v>454</v>
      </c>
      <c r="D4293" s="120"/>
      <c r="E4293" s="120" t="s">
        <v>1619</v>
      </c>
      <c r="F4293" s="121"/>
      <c r="G4293" s="121" t="s">
        <v>12610</v>
      </c>
      <c r="H4293" s="121" t="s">
        <v>12608</v>
      </c>
      <c r="I4293" s="121" t="s">
        <v>1588</v>
      </c>
      <c r="J4293" s="121" t="s">
        <v>12611</v>
      </c>
      <c r="K4293" s="123" t="s">
        <v>1979</v>
      </c>
      <c r="L4293" s="121" t="s">
        <v>1980</v>
      </c>
      <c r="M4293" s="147"/>
    </row>
    <row r="4294">
      <c r="A4294" s="119">
        <v>3133.0</v>
      </c>
      <c r="B4294" s="120" t="s">
        <v>1685</v>
      </c>
      <c r="C4294" s="120" t="s">
        <v>454</v>
      </c>
      <c r="D4294" s="120"/>
      <c r="E4294" s="120" t="s">
        <v>1619</v>
      </c>
      <c r="F4294" s="121"/>
      <c r="G4294" s="121" t="s">
        <v>12612</v>
      </c>
      <c r="H4294" s="121" t="s">
        <v>12613</v>
      </c>
      <c r="I4294" s="121" t="s">
        <v>1588</v>
      </c>
      <c r="J4294" s="121" t="s">
        <v>12614</v>
      </c>
      <c r="K4294" s="123" t="s">
        <v>3492</v>
      </c>
      <c r="L4294" s="121" t="s">
        <v>3493</v>
      </c>
      <c r="M4294" s="147"/>
    </row>
    <row r="4295">
      <c r="A4295" s="119">
        <v>3130.0</v>
      </c>
      <c r="B4295" s="120" t="s">
        <v>1685</v>
      </c>
      <c r="C4295" s="120" t="s">
        <v>454</v>
      </c>
      <c r="D4295" s="120"/>
      <c r="E4295" s="120" t="s">
        <v>1619</v>
      </c>
      <c r="F4295" s="121"/>
      <c r="G4295" s="121" t="s">
        <v>12615</v>
      </c>
      <c r="H4295" s="121" t="s">
        <v>12616</v>
      </c>
      <c r="I4295" s="121" t="s">
        <v>1588</v>
      </c>
      <c r="J4295" s="121" t="s">
        <v>12617</v>
      </c>
      <c r="K4295" s="123" t="s">
        <v>3446</v>
      </c>
      <c r="L4295" s="121" t="s">
        <v>3447</v>
      </c>
      <c r="M4295" s="147"/>
    </row>
    <row r="4296">
      <c r="A4296" s="119">
        <v>3175.0</v>
      </c>
      <c r="B4296" s="120" t="s">
        <v>1685</v>
      </c>
      <c r="C4296" s="120" t="s">
        <v>454</v>
      </c>
      <c r="D4296" s="120"/>
      <c r="E4296" s="120" t="s">
        <v>1619</v>
      </c>
      <c r="F4296" s="121"/>
      <c r="G4296" s="121" t="s">
        <v>12618</v>
      </c>
      <c r="H4296" s="121" t="s">
        <v>12619</v>
      </c>
      <c r="I4296" s="121" t="s">
        <v>1588</v>
      </c>
      <c r="J4296" s="121" t="s">
        <v>12620</v>
      </c>
      <c r="K4296" s="123" t="s">
        <v>4477</v>
      </c>
      <c r="L4296" s="121" t="s">
        <v>4478</v>
      </c>
      <c r="M4296" s="147"/>
    </row>
    <row r="4297">
      <c r="A4297" s="119">
        <v>3176.0</v>
      </c>
      <c r="B4297" s="120" t="s">
        <v>1685</v>
      </c>
      <c r="C4297" s="120" t="s">
        <v>454</v>
      </c>
      <c r="D4297" s="120"/>
      <c r="E4297" s="120" t="s">
        <v>1619</v>
      </c>
      <c r="F4297" s="121"/>
      <c r="G4297" s="121" t="s">
        <v>12621</v>
      </c>
      <c r="H4297" s="121" t="s">
        <v>12622</v>
      </c>
      <c r="I4297" s="121" t="s">
        <v>1588</v>
      </c>
      <c r="J4297" s="121" t="s">
        <v>12623</v>
      </c>
      <c r="K4297" s="123" t="s">
        <v>4477</v>
      </c>
      <c r="L4297" s="121" t="s">
        <v>4478</v>
      </c>
      <c r="M4297" s="147"/>
    </row>
    <row r="4298">
      <c r="A4298" s="126">
        <v>3214.0</v>
      </c>
      <c r="B4298" s="127" t="s">
        <v>1711</v>
      </c>
      <c r="C4298" s="127" t="s">
        <v>454</v>
      </c>
      <c r="D4298" s="127"/>
      <c r="E4298" s="127" t="s">
        <v>1619</v>
      </c>
      <c r="F4298" s="128"/>
      <c r="G4298" s="128" t="s">
        <v>12624</v>
      </c>
      <c r="H4298" s="128" t="s">
        <v>12625</v>
      </c>
      <c r="I4298" s="128" t="s">
        <v>1588</v>
      </c>
      <c r="J4298" s="128" t="s">
        <v>12626</v>
      </c>
      <c r="K4298" s="130" t="s">
        <v>4477</v>
      </c>
      <c r="L4298" s="128" t="s">
        <v>4478</v>
      </c>
      <c r="M4298" s="145"/>
    </row>
    <row r="4299">
      <c r="A4299" s="119">
        <v>3150.0</v>
      </c>
      <c r="B4299" s="120" t="s">
        <v>1685</v>
      </c>
      <c r="C4299" s="120" t="s">
        <v>454</v>
      </c>
      <c r="D4299" s="120"/>
      <c r="E4299" s="120" t="s">
        <v>1619</v>
      </c>
      <c r="F4299" s="121"/>
      <c r="G4299" s="121" t="s">
        <v>12618</v>
      </c>
      <c r="H4299" s="121" t="s">
        <v>12627</v>
      </c>
      <c r="I4299" s="121" t="s">
        <v>1588</v>
      </c>
      <c r="J4299" s="121" t="s">
        <v>12628</v>
      </c>
      <c r="K4299" s="123" t="s">
        <v>8508</v>
      </c>
      <c r="L4299" s="121" t="s">
        <v>12629</v>
      </c>
      <c r="M4299" s="147"/>
    </row>
    <row r="4300">
      <c r="A4300" s="126">
        <v>3187.0</v>
      </c>
      <c r="B4300" s="127" t="s">
        <v>1711</v>
      </c>
      <c r="C4300" s="127" t="s">
        <v>454</v>
      </c>
      <c r="D4300" s="127"/>
      <c r="E4300" s="127" t="s">
        <v>1619</v>
      </c>
      <c r="F4300" s="128"/>
      <c r="G4300" s="128" t="s">
        <v>12618</v>
      </c>
      <c r="H4300" s="128" t="s">
        <v>12627</v>
      </c>
      <c r="I4300" s="128" t="s">
        <v>1588</v>
      </c>
      <c r="J4300" s="128" t="s">
        <v>12630</v>
      </c>
      <c r="K4300" s="130" t="s">
        <v>4493</v>
      </c>
      <c r="L4300" s="128" t="s">
        <v>4494</v>
      </c>
      <c r="M4300" s="145"/>
    </row>
    <row r="4301">
      <c r="A4301" s="119">
        <v>3177.0</v>
      </c>
      <c r="B4301" s="120" t="s">
        <v>1685</v>
      </c>
      <c r="C4301" s="120" t="s">
        <v>454</v>
      </c>
      <c r="D4301" s="120"/>
      <c r="E4301" s="120" t="s">
        <v>1619</v>
      </c>
      <c r="F4301" s="121"/>
      <c r="G4301" s="121" t="s">
        <v>12618</v>
      </c>
      <c r="H4301" s="121" t="s">
        <v>12631</v>
      </c>
      <c r="I4301" s="121" t="s">
        <v>1588</v>
      </c>
      <c r="J4301" s="121" t="s">
        <v>12632</v>
      </c>
      <c r="K4301" s="123" t="s">
        <v>4490</v>
      </c>
      <c r="L4301" s="121" t="s">
        <v>4491</v>
      </c>
      <c r="M4301" s="147"/>
    </row>
    <row r="4302">
      <c r="A4302" s="126">
        <v>3209.0</v>
      </c>
      <c r="B4302" s="127" t="s">
        <v>1711</v>
      </c>
      <c r="C4302" s="127" t="s">
        <v>454</v>
      </c>
      <c r="D4302" s="127"/>
      <c r="E4302" s="127" t="s">
        <v>1619</v>
      </c>
      <c r="F4302" s="128"/>
      <c r="G4302" s="128" t="s">
        <v>12633</v>
      </c>
      <c r="H4302" s="128" t="s">
        <v>12631</v>
      </c>
      <c r="I4302" s="128" t="s">
        <v>1588</v>
      </c>
      <c r="J4302" s="128" t="s">
        <v>12634</v>
      </c>
      <c r="K4302" s="130" t="s">
        <v>4496</v>
      </c>
      <c r="L4302" s="128" t="s">
        <v>4497</v>
      </c>
      <c r="M4302" s="145"/>
    </row>
    <row r="4303">
      <c r="A4303" s="119">
        <v>3157.0</v>
      </c>
      <c r="B4303" s="120" t="s">
        <v>1685</v>
      </c>
      <c r="C4303" s="120" t="s">
        <v>454</v>
      </c>
      <c r="D4303" s="120"/>
      <c r="E4303" s="120" t="s">
        <v>1619</v>
      </c>
      <c r="F4303" s="121"/>
      <c r="G4303" s="121" t="s">
        <v>12635</v>
      </c>
      <c r="H4303" s="121" t="s">
        <v>12636</v>
      </c>
      <c r="I4303" s="121" t="s">
        <v>1588</v>
      </c>
      <c r="J4303" s="121" t="s">
        <v>12637</v>
      </c>
      <c r="K4303" s="123" t="s">
        <v>8508</v>
      </c>
      <c r="L4303" s="121" t="s">
        <v>12629</v>
      </c>
      <c r="M4303" s="147"/>
    </row>
    <row r="4304">
      <c r="A4304" s="126">
        <v>3194.0</v>
      </c>
      <c r="B4304" s="127" t="s">
        <v>1711</v>
      </c>
      <c r="C4304" s="127" t="s">
        <v>454</v>
      </c>
      <c r="D4304" s="127"/>
      <c r="E4304" s="127" t="s">
        <v>1619</v>
      </c>
      <c r="F4304" s="128"/>
      <c r="G4304" s="128" t="s">
        <v>12635</v>
      </c>
      <c r="H4304" s="128" t="s">
        <v>12636</v>
      </c>
      <c r="I4304" s="128" t="s">
        <v>1588</v>
      </c>
      <c r="J4304" s="128" t="s">
        <v>12638</v>
      </c>
      <c r="K4304" s="130" t="s">
        <v>4493</v>
      </c>
      <c r="L4304" s="128" t="s">
        <v>4494</v>
      </c>
      <c r="M4304" s="145"/>
    </row>
    <row r="4305">
      <c r="A4305" s="119">
        <v>3158.0</v>
      </c>
      <c r="B4305" s="120" t="s">
        <v>1685</v>
      </c>
      <c r="C4305" s="120" t="s">
        <v>454</v>
      </c>
      <c r="D4305" s="120"/>
      <c r="E4305" s="120" t="s">
        <v>1619</v>
      </c>
      <c r="F4305" s="121"/>
      <c r="G4305" s="121" t="s">
        <v>12639</v>
      </c>
      <c r="H4305" s="121" t="s">
        <v>12640</v>
      </c>
      <c r="I4305" s="121" t="s">
        <v>1588</v>
      </c>
      <c r="J4305" s="121" t="s">
        <v>12641</v>
      </c>
      <c r="K4305" s="123" t="s">
        <v>8508</v>
      </c>
      <c r="L4305" s="121" t="s">
        <v>12629</v>
      </c>
      <c r="M4305" s="147"/>
    </row>
    <row r="4306">
      <c r="A4306" s="126">
        <v>3195.0</v>
      </c>
      <c r="B4306" s="127" t="s">
        <v>1711</v>
      </c>
      <c r="C4306" s="127" t="s">
        <v>454</v>
      </c>
      <c r="D4306" s="127"/>
      <c r="E4306" s="127" t="s">
        <v>1619</v>
      </c>
      <c r="F4306" s="128"/>
      <c r="G4306" s="128" t="s">
        <v>12639</v>
      </c>
      <c r="H4306" s="128" t="s">
        <v>12640</v>
      </c>
      <c r="I4306" s="128" t="s">
        <v>1588</v>
      </c>
      <c r="J4306" s="128" t="s">
        <v>12642</v>
      </c>
      <c r="K4306" s="130" t="s">
        <v>4493</v>
      </c>
      <c r="L4306" s="128" t="s">
        <v>4494</v>
      </c>
      <c r="M4306" s="145"/>
    </row>
    <row r="4307">
      <c r="A4307" s="119">
        <v>3159.0</v>
      </c>
      <c r="B4307" s="120" t="s">
        <v>1685</v>
      </c>
      <c r="C4307" s="120" t="s">
        <v>454</v>
      </c>
      <c r="D4307" s="120"/>
      <c r="E4307" s="120" t="s">
        <v>1619</v>
      </c>
      <c r="F4307" s="121"/>
      <c r="G4307" s="121" t="s">
        <v>12643</v>
      </c>
      <c r="H4307" s="121" t="s">
        <v>12644</v>
      </c>
      <c r="I4307" s="121" t="s">
        <v>1588</v>
      </c>
      <c r="J4307" s="121" t="s">
        <v>12645</v>
      </c>
      <c r="K4307" s="123" t="s">
        <v>8508</v>
      </c>
      <c r="L4307" s="121" t="s">
        <v>12629</v>
      </c>
      <c r="M4307" s="147"/>
    </row>
    <row r="4308">
      <c r="A4308" s="126">
        <v>3196.0</v>
      </c>
      <c r="B4308" s="127" t="s">
        <v>1711</v>
      </c>
      <c r="C4308" s="127" t="s">
        <v>454</v>
      </c>
      <c r="D4308" s="127"/>
      <c r="E4308" s="127" t="s">
        <v>1619</v>
      </c>
      <c r="F4308" s="128"/>
      <c r="G4308" s="128" t="s">
        <v>12643</v>
      </c>
      <c r="H4308" s="128" t="s">
        <v>12644</v>
      </c>
      <c r="I4308" s="128" t="s">
        <v>1588</v>
      </c>
      <c r="J4308" s="128" t="s">
        <v>12646</v>
      </c>
      <c r="K4308" s="130" t="s">
        <v>4493</v>
      </c>
      <c r="L4308" s="128" t="s">
        <v>4494</v>
      </c>
      <c r="M4308" s="145"/>
    </row>
    <row r="4309">
      <c r="A4309" s="119">
        <v>3160.0</v>
      </c>
      <c r="B4309" s="120" t="s">
        <v>1685</v>
      </c>
      <c r="C4309" s="120" t="s">
        <v>454</v>
      </c>
      <c r="D4309" s="120"/>
      <c r="E4309" s="120" t="s">
        <v>1619</v>
      </c>
      <c r="F4309" s="121"/>
      <c r="G4309" s="121" t="s">
        <v>12647</v>
      </c>
      <c r="H4309" s="121" t="s">
        <v>12648</v>
      </c>
      <c r="I4309" s="121" t="s">
        <v>1588</v>
      </c>
      <c r="J4309" s="121" t="s">
        <v>12649</v>
      </c>
      <c r="K4309" s="123" t="s">
        <v>8508</v>
      </c>
      <c r="L4309" s="121" t="s">
        <v>12629</v>
      </c>
      <c r="M4309" s="147"/>
    </row>
    <row r="4310">
      <c r="A4310" s="126">
        <v>3197.0</v>
      </c>
      <c r="B4310" s="127" t="s">
        <v>1711</v>
      </c>
      <c r="C4310" s="127" t="s">
        <v>454</v>
      </c>
      <c r="D4310" s="127"/>
      <c r="E4310" s="127" t="s">
        <v>1619</v>
      </c>
      <c r="F4310" s="128"/>
      <c r="G4310" s="128" t="s">
        <v>12647</v>
      </c>
      <c r="H4310" s="128" t="s">
        <v>12648</v>
      </c>
      <c r="I4310" s="128" t="s">
        <v>1588</v>
      </c>
      <c r="J4310" s="128" t="s">
        <v>12650</v>
      </c>
      <c r="K4310" s="130" t="s">
        <v>4493</v>
      </c>
      <c r="L4310" s="128" t="s">
        <v>4494</v>
      </c>
      <c r="M4310" s="145"/>
    </row>
    <row r="4311">
      <c r="A4311" s="119">
        <v>3161.0</v>
      </c>
      <c r="B4311" s="120" t="s">
        <v>1685</v>
      </c>
      <c r="C4311" s="120" t="s">
        <v>454</v>
      </c>
      <c r="D4311" s="120"/>
      <c r="E4311" s="120" t="s">
        <v>1619</v>
      </c>
      <c r="F4311" s="121"/>
      <c r="G4311" s="121" t="s">
        <v>12651</v>
      </c>
      <c r="H4311" s="121" t="s">
        <v>12652</v>
      </c>
      <c r="I4311" s="121" t="s">
        <v>1588</v>
      </c>
      <c r="J4311" s="121" t="s">
        <v>12653</v>
      </c>
      <c r="K4311" s="123" t="s">
        <v>8508</v>
      </c>
      <c r="L4311" s="121" t="s">
        <v>12629</v>
      </c>
      <c r="M4311" s="147"/>
    </row>
    <row r="4312">
      <c r="A4312" s="126">
        <v>3198.0</v>
      </c>
      <c r="B4312" s="127" t="s">
        <v>1711</v>
      </c>
      <c r="C4312" s="127" t="s">
        <v>454</v>
      </c>
      <c r="D4312" s="127"/>
      <c r="E4312" s="127" t="s">
        <v>1619</v>
      </c>
      <c r="F4312" s="128"/>
      <c r="G4312" s="128" t="s">
        <v>12651</v>
      </c>
      <c r="H4312" s="128" t="s">
        <v>12652</v>
      </c>
      <c r="I4312" s="128" t="s">
        <v>1588</v>
      </c>
      <c r="J4312" s="128" t="s">
        <v>12654</v>
      </c>
      <c r="K4312" s="130" t="s">
        <v>4493</v>
      </c>
      <c r="L4312" s="128" t="s">
        <v>4494</v>
      </c>
      <c r="M4312" s="145"/>
    </row>
    <row r="4313">
      <c r="A4313" s="119">
        <v>3162.0</v>
      </c>
      <c r="B4313" s="120" t="s">
        <v>1685</v>
      </c>
      <c r="C4313" s="120" t="s">
        <v>454</v>
      </c>
      <c r="D4313" s="120"/>
      <c r="E4313" s="120" t="s">
        <v>1619</v>
      </c>
      <c r="F4313" s="121"/>
      <c r="G4313" s="121" t="s">
        <v>12655</v>
      </c>
      <c r="H4313" s="121" t="s">
        <v>12656</v>
      </c>
      <c r="I4313" s="121" t="s">
        <v>1588</v>
      </c>
      <c r="J4313" s="121" t="s">
        <v>12657</v>
      </c>
      <c r="K4313" s="123" t="s">
        <v>8508</v>
      </c>
      <c r="L4313" s="121" t="s">
        <v>12629</v>
      </c>
      <c r="M4313" s="147"/>
    </row>
    <row r="4314">
      <c r="A4314" s="126">
        <v>3199.0</v>
      </c>
      <c r="B4314" s="127" t="s">
        <v>1711</v>
      </c>
      <c r="C4314" s="127" t="s">
        <v>454</v>
      </c>
      <c r="D4314" s="127"/>
      <c r="E4314" s="127" t="s">
        <v>1619</v>
      </c>
      <c r="F4314" s="128"/>
      <c r="G4314" s="128" t="s">
        <v>12655</v>
      </c>
      <c r="H4314" s="128" t="s">
        <v>12656</v>
      </c>
      <c r="I4314" s="128" t="s">
        <v>1588</v>
      </c>
      <c r="J4314" s="128" t="s">
        <v>12658</v>
      </c>
      <c r="K4314" s="130" t="s">
        <v>4493</v>
      </c>
      <c r="L4314" s="128" t="s">
        <v>4494</v>
      </c>
      <c r="M4314" s="145"/>
    </row>
    <row r="4315">
      <c r="A4315" s="119">
        <v>3163.0</v>
      </c>
      <c r="B4315" s="120" t="s">
        <v>1685</v>
      </c>
      <c r="C4315" s="120" t="s">
        <v>454</v>
      </c>
      <c r="D4315" s="120"/>
      <c r="E4315" s="120" t="s">
        <v>1619</v>
      </c>
      <c r="F4315" s="121"/>
      <c r="G4315" s="121" t="s">
        <v>12659</v>
      </c>
      <c r="H4315" s="121" t="s">
        <v>12660</v>
      </c>
      <c r="I4315" s="121" t="s">
        <v>1588</v>
      </c>
      <c r="J4315" s="121" t="s">
        <v>12661</v>
      </c>
      <c r="K4315" s="123" t="s">
        <v>8508</v>
      </c>
      <c r="L4315" s="121" t="s">
        <v>12629</v>
      </c>
      <c r="M4315" s="147"/>
    </row>
    <row r="4316">
      <c r="A4316" s="126">
        <v>3200.0</v>
      </c>
      <c r="B4316" s="127" t="s">
        <v>1711</v>
      </c>
      <c r="C4316" s="127" t="s">
        <v>454</v>
      </c>
      <c r="D4316" s="127"/>
      <c r="E4316" s="127" t="s">
        <v>1619</v>
      </c>
      <c r="F4316" s="128"/>
      <c r="G4316" s="128" t="s">
        <v>12659</v>
      </c>
      <c r="H4316" s="128" t="s">
        <v>12660</v>
      </c>
      <c r="I4316" s="128" t="s">
        <v>1588</v>
      </c>
      <c r="J4316" s="128" t="s">
        <v>12662</v>
      </c>
      <c r="K4316" s="130" t="s">
        <v>4493</v>
      </c>
      <c r="L4316" s="128" t="s">
        <v>4494</v>
      </c>
      <c r="M4316" s="145"/>
    </row>
    <row r="4317">
      <c r="A4317" s="119">
        <v>3164.0</v>
      </c>
      <c r="B4317" s="120" t="s">
        <v>1685</v>
      </c>
      <c r="C4317" s="120" t="s">
        <v>454</v>
      </c>
      <c r="D4317" s="120"/>
      <c r="E4317" s="120" t="s">
        <v>1619</v>
      </c>
      <c r="F4317" s="121"/>
      <c r="G4317" s="121" t="s">
        <v>12663</v>
      </c>
      <c r="H4317" s="121" t="s">
        <v>12664</v>
      </c>
      <c r="I4317" s="121" t="s">
        <v>1588</v>
      </c>
      <c r="J4317" s="121" t="s">
        <v>12665</v>
      </c>
      <c r="K4317" s="123" t="s">
        <v>8508</v>
      </c>
      <c r="L4317" s="121" t="s">
        <v>12629</v>
      </c>
      <c r="M4317" s="147"/>
    </row>
    <row r="4318">
      <c r="A4318" s="126">
        <v>3201.0</v>
      </c>
      <c r="B4318" s="127" t="s">
        <v>1711</v>
      </c>
      <c r="C4318" s="127" t="s">
        <v>454</v>
      </c>
      <c r="D4318" s="127"/>
      <c r="E4318" s="127" t="s">
        <v>1619</v>
      </c>
      <c r="F4318" s="128"/>
      <c r="G4318" s="128" t="s">
        <v>12663</v>
      </c>
      <c r="H4318" s="128" t="s">
        <v>12664</v>
      </c>
      <c r="I4318" s="128" t="s">
        <v>1588</v>
      </c>
      <c r="J4318" s="128" t="s">
        <v>12666</v>
      </c>
      <c r="K4318" s="130" t="s">
        <v>4493</v>
      </c>
      <c r="L4318" s="128" t="s">
        <v>4494</v>
      </c>
      <c r="M4318" s="145"/>
    </row>
    <row r="4319">
      <c r="A4319" s="119">
        <v>3151.0</v>
      </c>
      <c r="B4319" s="120" t="s">
        <v>1685</v>
      </c>
      <c r="C4319" s="120" t="s">
        <v>454</v>
      </c>
      <c r="D4319" s="120"/>
      <c r="E4319" s="120" t="s">
        <v>1619</v>
      </c>
      <c r="F4319" s="121"/>
      <c r="G4319" s="121" t="s">
        <v>12621</v>
      </c>
      <c r="H4319" s="121" t="s">
        <v>12667</v>
      </c>
      <c r="I4319" s="121" t="s">
        <v>1588</v>
      </c>
      <c r="J4319" s="121" t="s">
        <v>12668</v>
      </c>
      <c r="K4319" s="123" t="s">
        <v>8508</v>
      </c>
      <c r="L4319" s="121" t="s">
        <v>12629</v>
      </c>
      <c r="M4319" s="147"/>
    </row>
    <row r="4320">
      <c r="A4320" s="126">
        <v>3188.0</v>
      </c>
      <c r="B4320" s="127" t="s">
        <v>1711</v>
      </c>
      <c r="C4320" s="127" t="s">
        <v>454</v>
      </c>
      <c r="D4320" s="127"/>
      <c r="E4320" s="127" t="s">
        <v>1619</v>
      </c>
      <c r="F4320" s="128"/>
      <c r="G4320" s="128" t="s">
        <v>12621</v>
      </c>
      <c r="H4320" s="128" t="s">
        <v>12667</v>
      </c>
      <c r="I4320" s="128" t="s">
        <v>1588</v>
      </c>
      <c r="J4320" s="128" t="s">
        <v>12669</v>
      </c>
      <c r="K4320" s="130" t="s">
        <v>4493</v>
      </c>
      <c r="L4320" s="128" t="s">
        <v>4494</v>
      </c>
      <c r="M4320" s="145"/>
    </row>
    <row r="4321">
      <c r="A4321" s="119">
        <v>3178.0</v>
      </c>
      <c r="B4321" s="120" t="s">
        <v>1685</v>
      </c>
      <c r="C4321" s="120" t="s">
        <v>454</v>
      </c>
      <c r="D4321" s="120"/>
      <c r="E4321" s="120" t="s">
        <v>1619</v>
      </c>
      <c r="F4321" s="121"/>
      <c r="G4321" s="121" t="s">
        <v>12621</v>
      </c>
      <c r="H4321" s="121" t="s">
        <v>12670</v>
      </c>
      <c r="I4321" s="121" t="s">
        <v>1588</v>
      </c>
      <c r="J4321" s="121" t="s">
        <v>12671</v>
      </c>
      <c r="K4321" s="123" t="s">
        <v>4490</v>
      </c>
      <c r="L4321" s="121" t="s">
        <v>4491</v>
      </c>
      <c r="M4321" s="147"/>
    </row>
    <row r="4322">
      <c r="A4322" s="126">
        <v>3210.0</v>
      </c>
      <c r="B4322" s="127" t="s">
        <v>1711</v>
      </c>
      <c r="C4322" s="127" t="s">
        <v>454</v>
      </c>
      <c r="D4322" s="127"/>
      <c r="E4322" s="127" t="s">
        <v>1619</v>
      </c>
      <c r="F4322" s="128"/>
      <c r="G4322" s="128" t="s">
        <v>12672</v>
      </c>
      <c r="H4322" s="128" t="s">
        <v>12670</v>
      </c>
      <c r="I4322" s="128" t="s">
        <v>1588</v>
      </c>
      <c r="J4322" s="128" t="s">
        <v>12673</v>
      </c>
      <c r="K4322" s="130" t="s">
        <v>4496</v>
      </c>
      <c r="L4322" s="128" t="s">
        <v>4497</v>
      </c>
      <c r="M4322" s="145"/>
    </row>
    <row r="4323">
      <c r="A4323" s="119">
        <v>3165.0</v>
      </c>
      <c r="B4323" s="120" t="s">
        <v>1685</v>
      </c>
      <c r="C4323" s="120" t="s">
        <v>454</v>
      </c>
      <c r="D4323" s="120"/>
      <c r="E4323" s="120" t="s">
        <v>1619</v>
      </c>
      <c r="F4323" s="121"/>
      <c r="G4323" s="121" t="s">
        <v>12674</v>
      </c>
      <c r="H4323" s="121" t="s">
        <v>12675</v>
      </c>
      <c r="I4323" s="121" t="s">
        <v>1588</v>
      </c>
      <c r="J4323" s="121" t="s">
        <v>12676</v>
      </c>
      <c r="K4323" s="123" t="s">
        <v>8508</v>
      </c>
      <c r="L4323" s="121" t="s">
        <v>12629</v>
      </c>
      <c r="M4323" s="147"/>
    </row>
    <row r="4324">
      <c r="A4324" s="126">
        <v>3202.0</v>
      </c>
      <c r="B4324" s="127" t="s">
        <v>1711</v>
      </c>
      <c r="C4324" s="127" t="s">
        <v>454</v>
      </c>
      <c r="D4324" s="127"/>
      <c r="E4324" s="127" t="s">
        <v>1619</v>
      </c>
      <c r="F4324" s="128"/>
      <c r="G4324" s="128" t="s">
        <v>12674</v>
      </c>
      <c r="H4324" s="128" t="s">
        <v>12675</v>
      </c>
      <c r="I4324" s="128" t="s">
        <v>1588</v>
      </c>
      <c r="J4324" s="128" t="s">
        <v>12677</v>
      </c>
      <c r="K4324" s="130" t="s">
        <v>4493</v>
      </c>
      <c r="L4324" s="128" t="s">
        <v>4494</v>
      </c>
      <c r="M4324" s="145"/>
    </row>
    <row r="4325">
      <c r="A4325" s="119">
        <v>3147.0</v>
      </c>
      <c r="B4325" s="120" t="s">
        <v>1685</v>
      </c>
      <c r="C4325" s="120" t="s">
        <v>454</v>
      </c>
      <c r="D4325" s="120"/>
      <c r="E4325" s="120" t="s">
        <v>1619</v>
      </c>
      <c r="F4325" s="121"/>
      <c r="G4325" s="121" t="s">
        <v>12678</v>
      </c>
      <c r="H4325" s="121" t="s">
        <v>12679</v>
      </c>
      <c r="I4325" s="121" t="s">
        <v>1588</v>
      </c>
      <c r="J4325" s="121" t="s">
        <v>12680</v>
      </c>
      <c r="K4325" s="123" t="s">
        <v>8508</v>
      </c>
      <c r="L4325" s="121" t="s">
        <v>12629</v>
      </c>
      <c r="M4325" s="147"/>
    </row>
    <row r="4326">
      <c r="A4326" s="126">
        <v>3203.0</v>
      </c>
      <c r="B4326" s="127" t="s">
        <v>1711</v>
      </c>
      <c r="C4326" s="127" t="s">
        <v>454</v>
      </c>
      <c r="D4326" s="127"/>
      <c r="E4326" s="127" t="s">
        <v>1619</v>
      </c>
      <c r="F4326" s="128"/>
      <c r="G4326" s="128" t="s">
        <v>12678</v>
      </c>
      <c r="H4326" s="128" t="s">
        <v>12679</v>
      </c>
      <c r="I4326" s="128" t="s">
        <v>1588</v>
      </c>
      <c r="J4326" s="128" t="s">
        <v>12681</v>
      </c>
      <c r="K4326" s="130" t="s">
        <v>4493</v>
      </c>
      <c r="L4326" s="128" t="s">
        <v>4494</v>
      </c>
      <c r="M4326" s="145"/>
    </row>
    <row r="4327">
      <c r="A4327" s="119">
        <v>3148.0</v>
      </c>
      <c r="B4327" s="120" t="s">
        <v>1685</v>
      </c>
      <c r="C4327" s="120" t="s">
        <v>454</v>
      </c>
      <c r="D4327" s="120"/>
      <c r="E4327" s="120" t="s">
        <v>1619</v>
      </c>
      <c r="F4327" s="121"/>
      <c r="G4327" s="121" t="s">
        <v>12682</v>
      </c>
      <c r="H4327" s="121" t="s">
        <v>12683</v>
      </c>
      <c r="I4327" s="121" t="s">
        <v>1588</v>
      </c>
      <c r="J4327" s="121" t="s">
        <v>12684</v>
      </c>
      <c r="K4327" s="123" t="s">
        <v>8508</v>
      </c>
      <c r="L4327" s="121" t="s">
        <v>12629</v>
      </c>
      <c r="M4327" s="147"/>
    </row>
    <row r="4328">
      <c r="A4328" s="126">
        <v>3204.0</v>
      </c>
      <c r="B4328" s="127" t="s">
        <v>1711</v>
      </c>
      <c r="C4328" s="127" t="s">
        <v>454</v>
      </c>
      <c r="D4328" s="127"/>
      <c r="E4328" s="127" t="s">
        <v>1619</v>
      </c>
      <c r="F4328" s="128"/>
      <c r="G4328" s="128" t="s">
        <v>12682</v>
      </c>
      <c r="H4328" s="128" t="s">
        <v>12683</v>
      </c>
      <c r="I4328" s="128" t="s">
        <v>1588</v>
      </c>
      <c r="J4328" s="128" t="s">
        <v>12685</v>
      </c>
      <c r="K4328" s="130" t="s">
        <v>4493</v>
      </c>
      <c r="L4328" s="128" t="s">
        <v>4494</v>
      </c>
      <c r="M4328" s="145"/>
    </row>
    <row r="4329">
      <c r="A4329" s="119">
        <v>3149.0</v>
      </c>
      <c r="B4329" s="120" t="s">
        <v>1685</v>
      </c>
      <c r="C4329" s="120" t="s">
        <v>454</v>
      </c>
      <c r="D4329" s="120"/>
      <c r="E4329" s="120" t="s">
        <v>1619</v>
      </c>
      <c r="F4329" s="121"/>
      <c r="G4329" s="121" t="s">
        <v>12686</v>
      </c>
      <c r="H4329" s="121" t="s">
        <v>12687</v>
      </c>
      <c r="I4329" s="121" t="s">
        <v>1588</v>
      </c>
      <c r="J4329" s="121" t="s">
        <v>12688</v>
      </c>
      <c r="K4329" s="123" t="s">
        <v>8508</v>
      </c>
      <c r="L4329" s="121" t="s">
        <v>12629</v>
      </c>
      <c r="M4329" s="147"/>
    </row>
    <row r="4330">
      <c r="A4330" s="126">
        <v>3205.0</v>
      </c>
      <c r="B4330" s="127" t="s">
        <v>1711</v>
      </c>
      <c r="C4330" s="127" t="s">
        <v>454</v>
      </c>
      <c r="D4330" s="127"/>
      <c r="E4330" s="127" t="s">
        <v>1619</v>
      </c>
      <c r="F4330" s="128"/>
      <c r="G4330" s="128" t="s">
        <v>12686</v>
      </c>
      <c r="H4330" s="128" t="s">
        <v>12687</v>
      </c>
      <c r="I4330" s="128" t="s">
        <v>1588</v>
      </c>
      <c r="J4330" s="128" t="s">
        <v>12689</v>
      </c>
      <c r="K4330" s="130" t="s">
        <v>4493</v>
      </c>
      <c r="L4330" s="128" t="s">
        <v>4494</v>
      </c>
      <c r="M4330" s="145"/>
    </row>
    <row r="4331">
      <c r="A4331" s="119">
        <v>3166.0</v>
      </c>
      <c r="B4331" s="120" t="s">
        <v>1685</v>
      </c>
      <c r="C4331" s="120" t="s">
        <v>454</v>
      </c>
      <c r="D4331" s="120"/>
      <c r="E4331" s="120" t="s">
        <v>1619</v>
      </c>
      <c r="F4331" s="121"/>
      <c r="G4331" s="121" t="s">
        <v>12690</v>
      </c>
      <c r="H4331" s="121" t="s">
        <v>12691</v>
      </c>
      <c r="I4331" s="121" t="s">
        <v>1588</v>
      </c>
      <c r="J4331" s="121" t="s">
        <v>12692</v>
      </c>
      <c r="K4331" s="123" t="s">
        <v>8508</v>
      </c>
      <c r="L4331" s="121" t="s">
        <v>12629</v>
      </c>
      <c r="M4331" s="147"/>
    </row>
    <row r="4332">
      <c r="A4332" s="126">
        <v>3206.0</v>
      </c>
      <c r="B4332" s="127" t="s">
        <v>1711</v>
      </c>
      <c r="C4332" s="127" t="s">
        <v>454</v>
      </c>
      <c r="D4332" s="127"/>
      <c r="E4332" s="127" t="s">
        <v>1619</v>
      </c>
      <c r="F4332" s="128"/>
      <c r="G4332" s="128" t="s">
        <v>12690</v>
      </c>
      <c r="H4332" s="128" t="s">
        <v>12691</v>
      </c>
      <c r="I4332" s="128" t="s">
        <v>1588</v>
      </c>
      <c r="J4332" s="128" t="s">
        <v>12693</v>
      </c>
      <c r="K4332" s="130" t="s">
        <v>4493</v>
      </c>
      <c r="L4332" s="128" t="s">
        <v>4494</v>
      </c>
      <c r="M4332" s="145"/>
    </row>
    <row r="4333">
      <c r="A4333" s="119">
        <v>3167.0</v>
      </c>
      <c r="B4333" s="120" t="s">
        <v>1685</v>
      </c>
      <c r="C4333" s="120" t="s">
        <v>454</v>
      </c>
      <c r="D4333" s="120"/>
      <c r="E4333" s="120" t="s">
        <v>1619</v>
      </c>
      <c r="F4333" s="121"/>
      <c r="G4333" s="121" t="s">
        <v>12694</v>
      </c>
      <c r="H4333" s="121" t="s">
        <v>12695</v>
      </c>
      <c r="I4333" s="121" t="s">
        <v>1588</v>
      </c>
      <c r="J4333" s="121" t="s">
        <v>12696</v>
      </c>
      <c r="K4333" s="123" t="s">
        <v>8508</v>
      </c>
      <c r="L4333" s="121" t="s">
        <v>12629</v>
      </c>
      <c r="M4333" s="147"/>
    </row>
    <row r="4334">
      <c r="A4334" s="126">
        <v>3207.0</v>
      </c>
      <c r="B4334" s="127" t="s">
        <v>1711</v>
      </c>
      <c r="C4334" s="127" t="s">
        <v>454</v>
      </c>
      <c r="D4334" s="127"/>
      <c r="E4334" s="127" t="s">
        <v>1619</v>
      </c>
      <c r="F4334" s="128"/>
      <c r="G4334" s="128" t="s">
        <v>12694</v>
      </c>
      <c r="H4334" s="128" t="s">
        <v>12695</v>
      </c>
      <c r="I4334" s="128" t="s">
        <v>1588</v>
      </c>
      <c r="J4334" s="128" t="s">
        <v>12697</v>
      </c>
      <c r="K4334" s="130" t="s">
        <v>4493</v>
      </c>
      <c r="L4334" s="128" t="s">
        <v>4494</v>
      </c>
      <c r="M4334" s="145"/>
    </row>
    <row r="4335">
      <c r="A4335" s="126">
        <v>3186.0</v>
      </c>
      <c r="B4335" s="127" t="s">
        <v>1711</v>
      </c>
      <c r="C4335" s="127" t="s">
        <v>454</v>
      </c>
      <c r="D4335" s="127"/>
      <c r="E4335" s="127" t="s">
        <v>1619</v>
      </c>
      <c r="F4335" s="128"/>
      <c r="G4335" s="128" t="s">
        <v>12698</v>
      </c>
      <c r="H4335" s="128" t="s">
        <v>12699</v>
      </c>
      <c r="I4335" s="128" t="s">
        <v>1588</v>
      </c>
      <c r="J4335" s="128" t="s">
        <v>12700</v>
      </c>
      <c r="K4335" s="130" t="s">
        <v>8508</v>
      </c>
      <c r="L4335" s="128" t="s">
        <v>12629</v>
      </c>
      <c r="M4335" s="145"/>
    </row>
    <row r="4336">
      <c r="A4336" s="126">
        <v>3208.0</v>
      </c>
      <c r="B4336" s="127" t="s">
        <v>1711</v>
      </c>
      <c r="C4336" s="127" t="s">
        <v>454</v>
      </c>
      <c r="D4336" s="127"/>
      <c r="E4336" s="127" t="s">
        <v>1619</v>
      </c>
      <c r="F4336" s="128"/>
      <c r="G4336" s="128" t="s">
        <v>12698</v>
      </c>
      <c r="H4336" s="128" t="s">
        <v>12699</v>
      </c>
      <c r="I4336" s="128" t="s">
        <v>1588</v>
      </c>
      <c r="J4336" s="128" t="s">
        <v>12701</v>
      </c>
      <c r="K4336" s="130" t="s">
        <v>4493</v>
      </c>
      <c r="L4336" s="128" t="s">
        <v>4494</v>
      </c>
      <c r="M4336" s="145"/>
    </row>
    <row r="4337">
      <c r="A4337" s="119">
        <v>3152.0</v>
      </c>
      <c r="B4337" s="120" t="s">
        <v>1685</v>
      </c>
      <c r="C4337" s="120" t="s">
        <v>454</v>
      </c>
      <c r="D4337" s="120"/>
      <c r="E4337" s="120" t="s">
        <v>1619</v>
      </c>
      <c r="F4337" s="121"/>
      <c r="G4337" s="121" t="s">
        <v>12624</v>
      </c>
      <c r="H4337" s="121" t="s">
        <v>12702</v>
      </c>
      <c r="I4337" s="121" t="s">
        <v>1588</v>
      </c>
      <c r="J4337" s="121" t="s">
        <v>12703</v>
      </c>
      <c r="K4337" s="123" t="s">
        <v>8508</v>
      </c>
      <c r="L4337" s="121" t="s">
        <v>12629</v>
      </c>
      <c r="M4337" s="147"/>
    </row>
    <row r="4338">
      <c r="A4338" s="126">
        <v>3189.0</v>
      </c>
      <c r="B4338" s="127" t="s">
        <v>1711</v>
      </c>
      <c r="C4338" s="127" t="s">
        <v>454</v>
      </c>
      <c r="D4338" s="127"/>
      <c r="E4338" s="127" t="s">
        <v>1619</v>
      </c>
      <c r="F4338" s="128"/>
      <c r="G4338" s="128" t="s">
        <v>12624</v>
      </c>
      <c r="H4338" s="128" t="s">
        <v>12702</v>
      </c>
      <c r="I4338" s="128" t="s">
        <v>1588</v>
      </c>
      <c r="J4338" s="128" t="s">
        <v>12704</v>
      </c>
      <c r="K4338" s="130" t="s">
        <v>4493</v>
      </c>
      <c r="L4338" s="128" t="s">
        <v>4494</v>
      </c>
      <c r="M4338" s="145"/>
    </row>
    <row r="4339">
      <c r="A4339" s="119">
        <v>3179.0</v>
      </c>
      <c r="B4339" s="120" t="s">
        <v>1685</v>
      </c>
      <c r="C4339" s="120" t="s">
        <v>454</v>
      </c>
      <c r="D4339" s="120"/>
      <c r="E4339" s="120" t="s">
        <v>1619</v>
      </c>
      <c r="F4339" s="121"/>
      <c r="G4339" s="121" t="s">
        <v>12624</v>
      </c>
      <c r="H4339" s="121" t="s">
        <v>12705</v>
      </c>
      <c r="I4339" s="121" t="s">
        <v>1588</v>
      </c>
      <c r="J4339" s="121" t="s">
        <v>12706</v>
      </c>
      <c r="K4339" s="123" t="s">
        <v>4490</v>
      </c>
      <c r="L4339" s="121" t="s">
        <v>4491</v>
      </c>
      <c r="M4339" s="147"/>
    </row>
    <row r="4340">
      <c r="A4340" s="126">
        <v>3211.0</v>
      </c>
      <c r="B4340" s="127" t="s">
        <v>1711</v>
      </c>
      <c r="C4340" s="127" t="s">
        <v>454</v>
      </c>
      <c r="D4340" s="127"/>
      <c r="E4340" s="127" t="s">
        <v>1619</v>
      </c>
      <c r="F4340" s="128"/>
      <c r="G4340" s="128" t="s">
        <v>12707</v>
      </c>
      <c r="H4340" s="128" t="s">
        <v>12705</v>
      </c>
      <c r="I4340" s="128" t="s">
        <v>1588</v>
      </c>
      <c r="J4340" s="128" t="s">
        <v>12708</v>
      </c>
      <c r="K4340" s="130" t="s">
        <v>4496</v>
      </c>
      <c r="L4340" s="128" t="s">
        <v>4497</v>
      </c>
      <c r="M4340" s="145"/>
    </row>
    <row r="4341">
      <c r="A4341" s="119">
        <v>3153.0</v>
      </c>
      <c r="B4341" s="120" t="s">
        <v>1685</v>
      </c>
      <c r="C4341" s="120" t="s">
        <v>454</v>
      </c>
      <c r="D4341" s="120"/>
      <c r="E4341" s="120" t="s">
        <v>1619</v>
      </c>
      <c r="F4341" s="121"/>
      <c r="G4341" s="121" t="s">
        <v>12709</v>
      </c>
      <c r="H4341" s="121" t="s">
        <v>12710</v>
      </c>
      <c r="I4341" s="121" t="s">
        <v>1588</v>
      </c>
      <c r="J4341" s="121" t="s">
        <v>12711</v>
      </c>
      <c r="K4341" s="123" t="s">
        <v>8508</v>
      </c>
      <c r="L4341" s="121" t="s">
        <v>12629</v>
      </c>
      <c r="M4341" s="147"/>
    </row>
    <row r="4342">
      <c r="A4342" s="126">
        <v>3190.0</v>
      </c>
      <c r="B4342" s="127" t="s">
        <v>1711</v>
      </c>
      <c r="C4342" s="127" t="s">
        <v>454</v>
      </c>
      <c r="D4342" s="127"/>
      <c r="E4342" s="127" t="s">
        <v>1619</v>
      </c>
      <c r="F4342" s="128"/>
      <c r="G4342" s="128" t="s">
        <v>12709</v>
      </c>
      <c r="H4342" s="128" t="s">
        <v>12710</v>
      </c>
      <c r="I4342" s="128" t="s">
        <v>1588</v>
      </c>
      <c r="J4342" s="128" t="s">
        <v>12712</v>
      </c>
      <c r="K4342" s="130" t="s">
        <v>4493</v>
      </c>
      <c r="L4342" s="128" t="s">
        <v>4494</v>
      </c>
      <c r="M4342" s="145"/>
    </row>
    <row r="4343">
      <c r="A4343" s="119">
        <v>3180.0</v>
      </c>
      <c r="B4343" s="120" t="s">
        <v>1685</v>
      </c>
      <c r="C4343" s="120" t="s">
        <v>454</v>
      </c>
      <c r="D4343" s="120"/>
      <c r="E4343" s="120" t="s">
        <v>1619</v>
      </c>
      <c r="F4343" s="121"/>
      <c r="G4343" s="121" t="s">
        <v>12709</v>
      </c>
      <c r="H4343" s="121" t="s">
        <v>12713</v>
      </c>
      <c r="I4343" s="121" t="s">
        <v>1588</v>
      </c>
      <c r="J4343" s="121" t="s">
        <v>12714</v>
      </c>
      <c r="K4343" s="123" t="s">
        <v>4490</v>
      </c>
      <c r="L4343" s="121" t="s">
        <v>4491</v>
      </c>
      <c r="M4343" s="147"/>
    </row>
    <row r="4344">
      <c r="A4344" s="126">
        <v>3212.0</v>
      </c>
      <c r="B4344" s="127" t="s">
        <v>1711</v>
      </c>
      <c r="C4344" s="127" t="s">
        <v>454</v>
      </c>
      <c r="D4344" s="127"/>
      <c r="E4344" s="127" t="s">
        <v>1619</v>
      </c>
      <c r="F4344" s="128"/>
      <c r="G4344" s="128" t="s">
        <v>12715</v>
      </c>
      <c r="H4344" s="128" t="s">
        <v>12713</v>
      </c>
      <c r="I4344" s="128" t="s">
        <v>1588</v>
      </c>
      <c r="J4344" s="128" t="s">
        <v>12716</v>
      </c>
      <c r="K4344" s="130" t="s">
        <v>4496</v>
      </c>
      <c r="L4344" s="128" t="s">
        <v>4497</v>
      </c>
      <c r="M4344" s="145"/>
    </row>
    <row r="4345">
      <c r="A4345" s="119">
        <v>3181.0</v>
      </c>
      <c r="B4345" s="120" t="s">
        <v>1685</v>
      </c>
      <c r="C4345" s="120" t="s">
        <v>454</v>
      </c>
      <c r="D4345" s="120"/>
      <c r="E4345" s="120" t="s">
        <v>1619</v>
      </c>
      <c r="F4345" s="121"/>
      <c r="G4345" s="121" t="s">
        <v>12717</v>
      </c>
      <c r="H4345" s="121" t="s">
        <v>12718</v>
      </c>
      <c r="I4345" s="121" t="s">
        <v>1588</v>
      </c>
      <c r="J4345" s="121" t="s">
        <v>12719</v>
      </c>
      <c r="K4345" s="123" t="s">
        <v>4490</v>
      </c>
      <c r="L4345" s="121" t="s">
        <v>4491</v>
      </c>
      <c r="M4345" s="147"/>
    </row>
    <row r="4346">
      <c r="A4346" s="119">
        <v>3154.0</v>
      </c>
      <c r="B4346" s="120" t="s">
        <v>1685</v>
      </c>
      <c r="C4346" s="120" t="s">
        <v>454</v>
      </c>
      <c r="D4346" s="120"/>
      <c r="E4346" s="120" t="s">
        <v>1619</v>
      </c>
      <c r="F4346" s="121"/>
      <c r="G4346" s="121" t="s">
        <v>12720</v>
      </c>
      <c r="H4346" s="121" t="s">
        <v>12721</v>
      </c>
      <c r="I4346" s="121" t="s">
        <v>1588</v>
      </c>
      <c r="J4346" s="121" t="s">
        <v>12722</v>
      </c>
      <c r="K4346" s="123" t="s">
        <v>8508</v>
      </c>
      <c r="L4346" s="121" t="s">
        <v>12629</v>
      </c>
      <c r="M4346" s="147"/>
    </row>
    <row r="4347">
      <c r="A4347" s="126">
        <v>3191.0</v>
      </c>
      <c r="B4347" s="127" t="s">
        <v>1711</v>
      </c>
      <c r="C4347" s="127" t="s">
        <v>454</v>
      </c>
      <c r="D4347" s="127"/>
      <c r="E4347" s="127" t="s">
        <v>1619</v>
      </c>
      <c r="F4347" s="128"/>
      <c r="G4347" s="128" t="s">
        <v>12720</v>
      </c>
      <c r="H4347" s="128" t="s">
        <v>12721</v>
      </c>
      <c r="I4347" s="128" t="s">
        <v>1588</v>
      </c>
      <c r="J4347" s="128" t="s">
        <v>12723</v>
      </c>
      <c r="K4347" s="130" t="s">
        <v>4493</v>
      </c>
      <c r="L4347" s="128" t="s">
        <v>4494</v>
      </c>
      <c r="M4347" s="145"/>
    </row>
    <row r="4348">
      <c r="A4348" s="119">
        <v>3182.0</v>
      </c>
      <c r="B4348" s="120" t="s">
        <v>1685</v>
      </c>
      <c r="C4348" s="120" t="s">
        <v>454</v>
      </c>
      <c r="D4348" s="120"/>
      <c r="E4348" s="120" t="s">
        <v>1619</v>
      </c>
      <c r="F4348" s="121"/>
      <c r="G4348" s="121" t="s">
        <v>12720</v>
      </c>
      <c r="H4348" s="121" t="s">
        <v>12724</v>
      </c>
      <c r="I4348" s="121" t="s">
        <v>1588</v>
      </c>
      <c r="J4348" s="121" t="s">
        <v>12725</v>
      </c>
      <c r="K4348" s="123" t="s">
        <v>4490</v>
      </c>
      <c r="L4348" s="121" t="s">
        <v>4491</v>
      </c>
      <c r="M4348" s="147"/>
    </row>
    <row r="4349">
      <c r="A4349" s="119">
        <v>3183.0</v>
      </c>
      <c r="B4349" s="120" t="s">
        <v>1685</v>
      </c>
      <c r="C4349" s="120" t="s">
        <v>454</v>
      </c>
      <c r="D4349" s="120"/>
      <c r="E4349" s="120" t="s">
        <v>1619</v>
      </c>
      <c r="F4349" s="121"/>
      <c r="G4349" s="121" t="s">
        <v>12726</v>
      </c>
      <c r="H4349" s="121" t="s">
        <v>12727</v>
      </c>
      <c r="I4349" s="121" t="s">
        <v>1588</v>
      </c>
      <c r="J4349" s="121" t="s">
        <v>12728</v>
      </c>
      <c r="K4349" s="123" t="s">
        <v>4490</v>
      </c>
      <c r="L4349" s="121" t="s">
        <v>4491</v>
      </c>
      <c r="M4349" s="147"/>
    </row>
    <row r="4350">
      <c r="A4350" s="119">
        <v>3155.0</v>
      </c>
      <c r="B4350" s="120" t="s">
        <v>1685</v>
      </c>
      <c r="C4350" s="120" t="s">
        <v>454</v>
      </c>
      <c r="D4350" s="120"/>
      <c r="E4350" s="120" t="s">
        <v>1619</v>
      </c>
      <c r="F4350" s="121"/>
      <c r="G4350" s="121" t="s">
        <v>12729</v>
      </c>
      <c r="H4350" s="121" t="s">
        <v>12730</v>
      </c>
      <c r="I4350" s="121" t="s">
        <v>1588</v>
      </c>
      <c r="J4350" s="121" t="s">
        <v>12731</v>
      </c>
      <c r="K4350" s="123" t="s">
        <v>8508</v>
      </c>
      <c r="L4350" s="121" t="s">
        <v>12629</v>
      </c>
      <c r="M4350" s="147"/>
    </row>
    <row r="4351">
      <c r="A4351" s="126">
        <v>3192.0</v>
      </c>
      <c r="B4351" s="127" t="s">
        <v>1711</v>
      </c>
      <c r="C4351" s="127" t="s">
        <v>454</v>
      </c>
      <c r="D4351" s="127"/>
      <c r="E4351" s="127" t="s">
        <v>1619</v>
      </c>
      <c r="F4351" s="128"/>
      <c r="G4351" s="128" t="s">
        <v>12729</v>
      </c>
      <c r="H4351" s="128" t="s">
        <v>12730</v>
      </c>
      <c r="I4351" s="128" t="s">
        <v>1588</v>
      </c>
      <c r="J4351" s="128" t="s">
        <v>12732</v>
      </c>
      <c r="K4351" s="130" t="s">
        <v>4493</v>
      </c>
      <c r="L4351" s="128" t="s">
        <v>4494</v>
      </c>
      <c r="M4351" s="145"/>
    </row>
    <row r="4352">
      <c r="A4352" s="119">
        <v>3184.0</v>
      </c>
      <c r="B4352" s="120" t="s">
        <v>1685</v>
      </c>
      <c r="C4352" s="120" t="s">
        <v>454</v>
      </c>
      <c r="D4352" s="120"/>
      <c r="E4352" s="120" t="s">
        <v>1619</v>
      </c>
      <c r="F4352" s="121"/>
      <c r="G4352" s="121" t="s">
        <v>12729</v>
      </c>
      <c r="H4352" s="121" t="s">
        <v>12733</v>
      </c>
      <c r="I4352" s="121" t="s">
        <v>1588</v>
      </c>
      <c r="J4352" s="121" t="s">
        <v>12734</v>
      </c>
      <c r="K4352" s="123" t="s">
        <v>4490</v>
      </c>
      <c r="L4352" s="121" t="s">
        <v>4491</v>
      </c>
      <c r="M4352" s="147"/>
    </row>
    <row r="4353">
      <c r="A4353" s="119">
        <v>3156.0</v>
      </c>
      <c r="B4353" s="120" t="s">
        <v>1685</v>
      </c>
      <c r="C4353" s="120" t="s">
        <v>454</v>
      </c>
      <c r="D4353" s="120"/>
      <c r="E4353" s="120" t="s">
        <v>1619</v>
      </c>
      <c r="F4353" s="121"/>
      <c r="G4353" s="121" t="s">
        <v>12735</v>
      </c>
      <c r="H4353" s="121" t="s">
        <v>12736</v>
      </c>
      <c r="I4353" s="121" t="s">
        <v>1588</v>
      </c>
      <c r="J4353" s="121" t="s">
        <v>12737</v>
      </c>
      <c r="K4353" s="123" t="s">
        <v>8508</v>
      </c>
      <c r="L4353" s="121" t="s">
        <v>12629</v>
      </c>
      <c r="M4353" s="147"/>
    </row>
    <row r="4354">
      <c r="A4354" s="126">
        <v>3193.0</v>
      </c>
      <c r="B4354" s="127" t="s">
        <v>1711</v>
      </c>
      <c r="C4354" s="127" t="s">
        <v>454</v>
      </c>
      <c r="D4354" s="127"/>
      <c r="E4354" s="127" t="s">
        <v>1619</v>
      </c>
      <c r="F4354" s="128"/>
      <c r="G4354" s="128" t="s">
        <v>12735</v>
      </c>
      <c r="H4354" s="128" t="s">
        <v>12736</v>
      </c>
      <c r="I4354" s="128" t="s">
        <v>1588</v>
      </c>
      <c r="J4354" s="128" t="s">
        <v>12738</v>
      </c>
      <c r="K4354" s="130" t="s">
        <v>4493</v>
      </c>
      <c r="L4354" s="128" t="s">
        <v>4494</v>
      </c>
      <c r="M4354" s="145"/>
    </row>
    <row r="4355">
      <c r="A4355" s="119">
        <v>3185.0</v>
      </c>
      <c r="B4355" s="120" t="s">
        <v>1685</v>
      </c>
      <c r="C4355" s="120" t="s">
        <v>454</v>
      </c>
      <c r="D4355" s="120"/>
      <c r="E4355" s="120" t="s">
        <v>1619</v>
      </c>
      <c r="F4355" s="121"/>
      <c r="G4355" s="121" t="s">
        <v>12735</v>
      </c>
      <c r="H4355" s="121" t="s">
        <v>12739</v>
      </c>
      <c r="I4355" s="121" t="s">
        <v>1588</v>
      </c>
      <c r="J4355" s="121" t="s">
        <v>12740</v>
      </c>
      <c r="K4355" s="123" t="s">
        <v>4490</v>
      </c>
      <c r="L4355" s="121" t="s">
        <v>4491</v>
      </c>
      <c r="M4355" s="147"/>
    </row>
    <row r="4356">
      <c r="A4356" s="119">
        <v>3174.0</v>
      </c>
      <c r="B4356" s="120" t="s">
        <v>1685</v>
      </c>
      <c r="C4356" s="120" t="s">
        <v>454</v>
      </c>
      <c r="D4356" s="120"/>
      <c r="E4356" s="120" t="s">
        <v>1619</v>
      </c>
      <c r="F4356" s="121"/>
      <c r="G4356" s="121" t="s">
        <v>12741</v>
      </c>
      <c r="H4356" s="121" t="s">
        <v>12742</v>
      </c>
      <c r="I4356" s="121" t="s">
        <v>1588</v>
      </c>
      <c r="J4356" s="121" t="s">
        <v>12743</v>
      </c>
      <c r="K4356" s="123" t="s">
        <v>1821</v>
      </c>
      <c r="L4356" s="121" t="s">
        <v>1822</v>
      </c>
      <c r="M4356" s="147"/>
    </row>
    <row r="4357">
      <c r="A4357" s="119">
        <v>3220.0</v>
      </c>
      <c r="B4357" s="120" t="s">
        <v>1685</v>
      </c>
      <c r="C4357" s="120" t="s">
        <v>454</v>
      </c>
      <c r="D4357" s="120"/>
      <c r="E4357" s="120" t="s">
        <v>1671</v>
      </c>
      <c r="F4357" s="121"/>
      <c r="G4357" s="121" t="s">
        <v>12744</v>
      </c>
      <c r="H4357" s="121" t="s">
        <v>12745</v>
      </c>
      <c r="I4357" s="121" t="s">
        <v>1674</v>
      </c>
      <c r="J4357" s="121" t="s">
        <v>12746</v>
      </c>
      <c r="K4357" s="123" t="s">
        <v>10366</v>
      </c>
      <c r="L4357" s="121" t="s">
        <v>10367</v>
      </c>
      <c r="M4357" s="147"/>
    </row>
    <row r="4358">
      <c r="A4358" s="126">
        <v>3115.0</v>
      </c>
      <c r="B4358" s="127" t="s">
        <v>1711</v>
      </c>
      <c r="C4358" s="127" t="s">
        <v>454</v>
      </c>
      <c r="D4358" s="127"/>
      <c r="E4358" s="127" t="s">
        <v>1678</v>
      </c>
      <c r="F4358" s="128"/>
      <c r="G4358" s="128" t="s">
        <v>12747</v>
      </c>
      <c r="H4358" s="128" t="s">
        <v>12748</v>
      </c>
      <c r="I4358" s="128" t="s">
        <v>1681</v>
      </c>
      <c r="J4358" s="128" t="s">
        <v>12749</v>
      </c>
      <c r="K4358" s="130" t="s">
        <v>4757</v>
      </c>
      <c r="L4358" s="128" t="s">
        <v>4758</v>
      </c>
      <c r="M4358" s="145"/>
    </row>
    <row r="4359">
      <c r="A4359" s="119">
        <v>3108.0</v>
      </c>
      <c r="B4359" s="120" t="s">
        <v>1685</v>
      </c>
      <c r="C4359" s="120" t="s">
        <v>454</v>
      </c>
      <c r="D4359" s="120"/>
      <c r="E4359" s="120" t="s">
        <v>1678</v>
      </c>
      <c r="F4359" s="121"/>
      <c r="G4359" s="121" t="s">
        <v>12747</v>
      </c>
      <c r="H4359" s="121" t="s">
        <v>12750</v>
      </c>
      <c r="I4359" s="121" t="s">
        <v>1681</v>
      </c>
      <c r="J4359" s="121" t="s">
        <v>12751</v>
      </c>
      <c r="K4359" s="123" t="s">
        <v>1683</v>
      </c>
      <c r="L4359" s="121" t="s">
        <v>1684</v>
      </c>
      <c r="M4359" s="147"/>
    </row>
    <row r="4360">
      <c r="A4360" s="126">
        <v>3112.0</v>
      </c>
      <c r="B4360" s="127" t="s">
        <v>1711</v>
      </c>
      <c r="C4360" s="127" t="s">
        <v>454</v>
      </c>
      <c r="D4360" s="127"/>
      <c r="E4360" s="127" t="s">
        <v>1678</v>
      </c>
      <c r="F4360" s="128"/>
      <c r="G4360" s="128" t="s">
        <v>12752</v>
      </c>
      <c r="H4360" s="128" t="s">
        <v>12753</v>
      </c>
      <c r="I4360" s="128" t="s">
        <v>1681</v>
      </c>
      <c r="J4360" s="128" t="s">
        <v>12754</v>
      </c>
      <c r="K4360" s="130" t="s">
        <v>1803</v>
      </c>
      <c r="L4360" s="128" t="s">
        <v>1804</v>
      </c>
      <c r="M4360" s="145"/>
    </row>
    <row r="4361">
      <c r="A4361" s="126">
        <v>3129.0</v>
      </c>
      <c r="B4361" s="127" t="s">
        <v>1711</v>
      </c>
      <c r="C4361" s="127" t="s">
        <v>454</v>
      </c>
      <c r="D4361" s="127"/>
      <c r="E4361" s="127" t="s">
        <v>1656</v>
      </c>
      <c r="F4361" s="128"/>
      <c r="G4361" s="128" t="s">
        <v>12755</v>
      </c>
      <c r="H4361" s="128" t="s">
        <v>12756</v>
      </c>
      <c r="I4361" s="128" t="s">
        <v>1637</v>
      </c>
      <c r="J4361" s="128" t="s">
        <v>12757</v>
      </c>
      <c r="K4361" s="130" t="s">
        <v>1754</v>
      </c>
      <c r="L4361" s="128" t="s">
        <v>1755</v>
      </c>
      <c r="M4361" s="145"/>
    </row>
    <row r="4362">
      <c r="A4362" s="119">
        <v>3137.0</v>
      </c>
      <c r="B4362" s="120" t="s">
        <v>1685</v>
      </c>
      <c r="C4362" s="120" t="s">
        <v>454</v>
      </c>
      <c r="D4362" s="120"/>
      <c r="E4362" s="120" t="s">
        <v>1619</v>
      </c>
      <c r="F4362" s="121"/>
      <c r="G4362" s="121" t="s">
        <v>12758</v>
      </c>
      <c r="H4362" s="121" t="s">
        <v>12756</v>
      </c>
      <c r="I4362" s="121" t="s">
        <v>1588</v>
      </c>
      <c r="J4362" s="121" t="s">
        <v>12759</v>
      </c>
      <c r="K4362" s="123" t="s">
        <v>1808</v>
      </c>
      <c r="L4362" s="121" t="s">
        <v>1809</v>
      </c>
      <c r="M4362" s="147"/>
    </row>
    <row r="4363">
      <c r="A4363" s="119">
        <v>3138.0</v>
      </c>
      <c r="B4363" s="120" t="s">
        <v>1685</v>
      </c>
      <c r="C4363" s="120" t="s">
        <v>454</v>
      </c>
      <c r="D4363" s="120"/>
      <c r="E4363" s="120" t="s">
        <v>1619</v>
      </c>
      <c r="F4363" s="121"/>
      <c r="G4363" s="121" t="s">
        <v>12760</v>
      </c>
      <c r="H4363" s="121" t="s">
        <v>12756</v>
      </c>
      <c r="I4363" s="121" t="s">
        <v>1588</v>
      </c>
      <c r="J4363" s="121" t="s">
        <v>12761</v>
      </c>
      <c r="K4363" s="123" t="s">
        <v>1812</v>
      </c>
      <c r="L4363" s="121" t="s">
        <v>1813</v>
      </c>
      <c r="M4363" s="147"/>
    </row>
    <row r="4364">
      <c r="A4364" s="119">
        <v>3140.0</v>
      </c>
      <c r="B4364" s="120" t="s">
        <v>1685</v>
      </c>
      <c r="C4364" s="120" t="s">
        <v>454</v>
      </c>
      <c r="D4364" s="120"/>
      <c r="E4364" s="120" t="s">
        <v>1619</v>
      </c>
      <c r="F4364" s="121"/>
      <c r="G4364" s="121" t="s">
        <v>12762</v>
      </c>
      <c r="H4364" s="121" t="s">
        <v>12756</v>
      </c>
      <c r="I4364" s="121" t="s">
        <v>1588</v>
      </c>
      <c r="J4364" s="121" t="s">
        <v>12763</v>
      </c>
      <c r="K4364" s="123" t="s">
        <v>1975</v>
      </c>
      <c r="L4364" s="121" t="s">
        <v>1976</v>
      </c>
      <c r="M4364" s="147"/>
    </row>
    <row r="4365">
      <c r="A4365" s="119">
        <v>3171.0</v>
      </c>
      <c r="B4365" s="120" t="s">
        <v>1685</v>
      </c>
      <c r="C4365" s="120" t="s">
        <v>454</v>
      </c>
      <c r="D4365" s="120"/>
      <c r="E4365" s="120" t="s">
        <v>1619</v>
      </c>
      <c r="F4365" s="121"/>
      <c r="G4365" s="121" t="s">
        <v>12764</v>
      </c>
      <c r="H4365" s="121" t="s">
        <v>12764</v>
      </c>
      <c r="I4365" s="121" t="s">
        <v>1588</v>
      </c>
      <c r="J4365" s="121" t="s">
        <v>12765</v>
      </c>
      <c r="K4365" s="123" t="s">
        <v>4245</v>
      </c>
      <c r="L4365" s="121" t="s">
        <v>12766</v>
      </c>
      <c r="M4365" s="147"/>
    </row>
    <row r="4366">
      <c r="A4366" s="119">
        <v>3219.0</v>
      </c>
      <c r="B4366" s="120" t="s">
        <v>1685</v>
      </c>
      <c r="C4366" s="120" t="s">
        <v>454</v>
      </c>
      <c r="D4366" s="120"/>
      <c r="E4366" s="120" t="s">
        <v>1654</v>
      </c>
      <c r="F4366" s="121"/>
      <c r="G4366" s="121" t="s">
        <v>12767</v>
      </c>
      <c r="H4366" s="121" t="s">
        <v>12756</v>
      </c>
      <c r="I4366" s="121" t="s">
        <v>1600</v>
      </c>
      <c r="J4366" s="121" t="s">
        <v>12768</v>
      </c>
      <c r="K4366" s="123" t="s">
        <v>3315</v>
      </c>
      <c r="L4366" s="121" t="s">
        <v>3316</v>
      </c>
      <c r="M4366" s="147"/>
    </row>
    <row r="4367">
      <c r="A4367" s="126">
        <v>3217.0</v>
      </c>
      <c r="B4367" s="127" t="s">
        <v>1711</v>
      </c>
      <c r="C4367" s="127" t="s">
        <v>454</v>
      </c>
      <c r="D4367" s="127"/>
      <c r="E4367" s="127" t="s">
        <v>1719</v>
      </c>
      <c r="F4367" s="128"/>
      <c r="G4367" s="128" t="s">
        <v>12769</v>
      </c>
      <c r="H4367" s="128" t="s">
        <v>12770</v>
      </c>
      <c r="I4367" s="128" t="s">
        <v>1722</v>
      </c>
      <c r="J4367" s="128" t="s">
        <v>12771</v>
      </c>
      <c r="K4367" s="130" t="s">
        <v>1774</v>
      </c>
      <c r="L4367" s="128" t="s">
        <v>1775</v>
      </c>
      <c r="M4367" s="145"/>
    </row>
    <row r="4368">
      <c r="A4368" s="126">
        <v>3216.0</v>
      </c>
      <c r="B4368" s="127" t="s">
        <v>1711</v>
      </c>
      <c r="C4368" s="127" t="s">
        <v>454</v>
      </c>
      <c r="D4368" s="127"/>
      <c r="E4368" s="127" t="s">
        <v>1719</v>
      </c>
      <c r="F4368" s="128"/>
      <c r="G4368" s="128" t="s">
        <v>12772</v>
      </c>
      <c r="H4368" s="128" t="s">
        <v>12773</v>
      </c>
      <c r="I4368" s="128" t="s">
        <v>1722</v>
      </c>
      <c r="J4368" s="128" t="s">
        <v>12774</v>
      </c>
      <c r="K4368" s="130" t="s">
        <v>1769</v>
      </c>
      <c r="L4368" s="128" t="s">
        <v>1770</v>
      </c>
      <c r="M4368" s="145"/>
    </row>
    <row r="4369">
      <c r="A4369" s="119">
        <v>3107.0</v>
      </c>
      <c r="B4369" s="120" t="s">
        <v>1685</v>
      </c>
      <c r="C4369" s="120" t="s">
        <v>454</v>
      </c>
      <c r="D4369" s="120"/>
      <c r="E4369" s="120" t="s">
        <v>1678</v>
      </c>
      <c r="F4369" s="121"/>
      <c r="G4369" s="121" t="s">
        <v>12775</v>
      </c>
      <c r="H4369" s="121" t="s">
        <v>12776</v>
      </c>
      <c r="I4369" s="121" t="s">
        <v>1681</v>
      </c>
      <c r="J4369" s="121" t="s">
        <v>12777</v>
      </c>
      <c r="K4369" s="123" t="s">
        <v>7857</v>
      </c>
      <c r="L4369" s="121" t="s">
        <v>7858</v>
      </c>
      <c r="M4369" s="147"/>
    </row>
    <row r="4370">
      <c r="A4370" s="119">
        <v>3121.0</v>
      </c>
      <c r="B4370" s="120" t="s">
        <v>1685</v>
      </c>
      <c r="C4370" s="120" t="s">
        <v>454</v>
      </c>
      <c r="D4370" s="120"/>
      <c r="E4370" s="120" t="s">
        <v>1729</v>
      </c>
      <c r="F4370" s="121"/>
      <c r="G4370" s="121" t="s">
        <v>12778</v>
      </c>
      <c r="H4370" s="121" t="s">
        <v>12779</v>
      </c>
      <c r="I4370" s="121" t="s">
        <v>1607</v>
      </c>
      <c r="J4370" s="121" t="s">
        <v>12780</v>
      </c>
      <c r="K4370" s="123" t="s">
        <v>1847</v>
      </c>
      <c r="L4370" s="121" t="s">
        <v>1848</v>
      </c>
      <c r="M4370" s="147"/>
    </row>
    <row r="4371">
      <c r="A4371" s="119">
        <v>3110.0</v>
      </c>
      <c r="B4371" s="120" t="s">
        <v>1685</v>
      </c>
      <c r="C4371" s="120" t="s">
        <v>454</v>
      </c>
      <c r="D4371" s="120"/>
      <c r="E4371" s="120" t="s">
        <v>1678</v>
      </c>
      <c r="F4371" s="121"/>
      <c r="G4371" s="121" t="s">
        <v>12781</v>
      </c>
      <c r="H4371" s="121" t="s">
        <v>12782</v>
      </c>
      <c r="I4371" s="121" t="s">
        <v>1681</v>
      </c>
      <c r="J4371" s="121" t="s">
        <v>12783</v>
      </c>
      <c r="K4371" s="123" t="s">
        <v>12784</v>
      </c>
      <c r="L4371" s="121" t="s">
        <v>12785</v>
      </c>
      <c r="M4371" s="147"/>
    </row>
    <row r="4372">
      <c r="A4372" s="119">
        <v>3168.0</v>
      </c>
      <c r="B4372" s="120" t="s">
        <v>1685</v>
      </c>
      <c r="C4372" s="120" t="s">
        <v>454</v>
      </c>
      <c r="D4372" s="120"/>
      <c r="E4372" s="120" t="s">
        <v>1619</v>
      </c>
      <c r="F4372" s="121"/>
      <c r="G4372" s="121" t="s">
        <v>10740</v>
      </c>
      <c r="H4372" s="121" t="s">
        <v>12786</v>
      </c>
      <c r="I4372" s="121" t="s">
        <v>1588</v>
      </c>
      <c r="J4372" s="121" t="s">
        <v>12787</v>
      </c>
      <c r="K4372" s="123" t="s">
        <v>12788</v>
      </c>
      <c r="L4372" s="121" t="s">
        <v>12789</v>
      </c>
      <c r="M4372" s="147"/>
    </row>
    <row r="4373">
      <c r="A4373" s="119">
        <v>3169.0</v>
      </c>
      <c r="B4373" s="120" t="s">
        <v>1685</v>
      </c>
      <c r="C4373" s="120" t="s">
        <v>454</v>
      </c>
      <c r="D4373" s="120"/>
      <c r="E4373" s="120" t="s">
        <v>1619</v>
      </c>
      <c r="F4373" s="121"/>
      <c r="G4373" s="121" t="s">
        <v>10740</v>
      </c>
      <c r="H4373" s="121" t="s">
        <v>12790</v>
      </c>
      <c r="I4373" s="121" t="s">
        <v>1588</v>
      </c>
      <c r="J4373" s="121" t="s">
        <v>12791</v>
      </c>
      <c r="K4373" s="123" t="s">
        <v>1855</v>
      </c>
      <c r="L4373" s="121" t="s">
        <v>1856</v>
      </c>
      <c r="M4373" s="147"/>
    </row>
    <row r="4374">
      <c r="A4374" s="119">
        <v>3172.0</v>
      </c>
      <c r="B4374" s="120" t="s">
        <v>1685</v>
      </c>
      <c r="C4374" s="120" t="s">
        <v>454</v>
      </c>
      <c r="D4374" s="120"/>
      <c r="E4374" s="120" t="s">
        <v>1619</v>
      </c>
      <c r="F4374" s="121"/>
      <c r="G4374" s="121" t="s">
        <v>10740</v>
      </c>
      <c r="H4374" s="121" t="s">
        <v>12790</v>
      </c>
      <c r="I4374" s="121" t="s">
        <v>1588</v>
      </c>
      <c r="J4374" s="121" t="s">
        <v>12792</v>
      </c>
      <c r="K4374" s="123" t="s">
        <v>7882</v>
      </c>
      <c r="L4374" s="121" t="s">
        <v>7883</v>
      </c>
      <c r="M4374" s="147"/>
    </row>
    <row r="4375">
      <c r="A4375" s="119">
        <v>3170.0</v>
      </c>
      <c r="B4375" s="120" t="s">
        <v>1685</v>
      </c>
      <c r="C4375" s="120" t="s">
        <v>454</v>
      </c>
      <c r="D4375" s="120"/>
      <c r="E4375" s="120" t="s">
        <v>1619</v>
      </c>
      <c r="F4375" s="121"/>
      <c r="G4375" s="121" t="s">
        <v>10740</v>
      </c>
      <c r="H4375" s="121" t="s">
        <v>12793</v>
      </c>
      <c r="I4375" s="121" t="s">
        <v>1588</v>
      </c>
      <c r="J4375" s="121" t="s">
        <v>12794</v>
      </c>
      <c r="K4375" s="123" t="s">
        <v>7878</v>
      </c>
      <c r="L4375" s="121" t="s">
        <v>7879</v>
      </c>
      <c r="M4375" s="147"/>
    </row>
    <row r="4376">
      <c r="A4376" s="119">
        <v>3173.0</v>
      </c>
      <c r="B4376" s="120" t="s">
        <v>1685</v>
      </c>
      <c r="C4376" s="120" t="s">
        <v>454</v>
      </c>
      <c r="D4376" s="120"/>
      <c r="E4376" s="120" t="s">
        <v>1619</v>
      </c>
      <c r="F4376" s="121"/>
      <c r="G4376" s="121" t="s">
        <v>12756</v>
      </c>
      <c r="H4376" s="121" t="s">
        <v>12793</v>
      </c>
      <c r="I4376" s="121" t="s">
        <v>1588</v>
      </c>
      <c r="J4376" s="121" t="s">
        <v>12795</v>
      </c>
      <c r="K4376" s="123" t="s">
        <v>1896</v>
      </c>
      <c r="L4376" s="121" t="s">
        <v>1897</v>
      </c>
      <c r="M4376" s="147"/>
    </row>
    <row r="4377">
      <c r="A4377" s="119">
        <v>3111.0</v>
      </c>
      <c r="B4377" s="120" t="s">
        <v>1685</v>
      </c>
      <c r="C4377" s="120" t="s">
        <v>454</v>
      </c>
      <c r="D4377" s="120"/>
      <c r="E4377" s="120" t="s">
        <v>1678</v>
      </c>
      <c r="F4377" s="121"/>
      <c r="G4377" s="121" t="s">
        <v>12796</v>
      </c>
      <c r="H4377" s="121" t="s">
        <v>12797</v>
      </c>
      <c r="I4377" s="121" t="s">
        <v>1681</v>
      </c>
      <c r="J4377" s="121" t="s">
        <v>12798</v>
      </c>
      <c r="K4377" s="123" t="s">
        <v>12784</v>
      </c>
      <c r="L4377" s="121" t="s">
        <v>12785</v>
      </c>
      <c r="M4377" s="147"/>
    </row>
    <row r="4378">
      <c r="A4378" s="119">
        <v>3139.0</v>
      </c>
      <c r="B4378" s="120" t="s">
        <v>1685</v>
      </c>
      <c r="C4378" s="120" t="s">
        <v>454</v>
      </c>
      <c r="D4378" s="120"/>
      <c r="E4378" s="120" t="s">
        <v>1619</v>
      </c>
      <c r="F4378" s="121"/>
      <c r="G4378" s="121" t="s">
        <v>12799</v>
      </c>
      <c r="H4378" s="121" t="s">
        <v>12800</v>
      </c>
      <c r="I4378" s="121" t="s">
        <v>1588</v>
      </c>
      <c r="J4378" s="121" t="s">
        <v>12801</v>
      </c>
      <c r="K4378" s="123" t="s">
        <v>2027</v>
      </c>
      <c r="L4378" s="121" t="s">
        <v>2028</v>
      </c>
      <c r="M4378" s="147"/>
    </row>
    <row r="4379">
      <c r="A4379" s="126">
        <v>3114.0</v>
      </c>
      <c r="B4379" s="127" t="s">
        <v>1711</v>
      </c>
      <c r="C4379" s="127" t="s">
        <v>454</v>
      </c>
      <c r="D4379" s="127"/>
      <c r="E4379" s="127" t="s">
        <v>1678</v>
      </c>
      <c r="F4379" s="128"/>
      <c r="G4379" s="128" t="s">
        <v>12802</v>
      </c>
      <c r="H4379" s="128" t="s">
        <v>12803</v>
      </c>
      <c r="I4379" s="128" t="s">
        <v>1681</v>
      </c>
      <c r="J4379" s="128" t="s">
        <v>12804</v>
      </c>
      <c r="K4379" s="130" t="s">
        <v>6774</v>
      </c>
      <c r="L4379" s="128" t="s">
        <v>10159</v>
      </c>
      <c r="M4379" s="145"/>
    </row>
    <row r="4380">
      <c r="A4380" s="119">
        <v>3135.0</v>
      </c>
      <c r="B4380" s="120" t="s">
        <v>1685</v>
      </c>
      <c r="C4380" s="120" t="s">
        <v>454</v>
      </c>
      <c r="D4380" s="120"/>
      <c r="E4380" s="120" t="s">
        <v>1619</v>
      </c>
      <c r="F4380" s="121"/>
      <c r="G4380" s="121" t="s">
        <v>12805</v>
      </c>
      <c r="H4380" s="121" t="s">
        <v>12806</v>
      </c>
      <c r="I4380" s="121" t="s">
        <v>1588</v>
      </c>
      <c r="J4380" s="121" t="s">
        <v>12807</v>
      </c>
      <c r="K4380" s="123" t="s">
        <v>3280</v>
      </c>
      <c r="L4380" s="121" t="s">
        <v>3281</v>
      </c>
      <c r="M4380" s="147"/>
    </row>
    <row r="4381">
      <c r="A4381" s="119">
        <v>3136.0</v>
      </c>
      <c r="B4381" s="120" t="s">
        <v>1685</v>
      </c>
      <c r="C4381" s="120" t="s">
        <v>454</v>
      </c>
      <c r="D4381" s="120"/>
      <c r="E4381" s="120" t="s">
        <v>1619</v>
      </c>
      <c r="F4381" s="121"/>
      <c r="G4381" s="121" t="s">
        <v>12808</v>
      </c>
      <c r="H4381" s="121" t="s">
        <v>12806</v>
      </c>
      <c r="I4381" s="121" t="s">
        <v>1588</v>
      </c>
      <c r="J4381" s="121" t="s">
        <v>12809</v>
      </c>
      <c r="K4381" s="123" t="s">
        <v>3616</v>
      </c>
      <c r="L4381" s="121" t="s">
        <v>3617</v>
      </c>
      <c r="M4381" s="147"/>
    </row>
    <row r="4382">
      <c r="A4382" s="119">
        <v>3143.0</v>
      </c>
      <c r="B4382" s="120" t="s">
        <v>1685</v>
      </c>
      <c r="C4382" s="120" t="s">
        <v>454</v>
      </c>
      <c r="D4382" s="120"/>
      <c r="E4382" s="120" t="s">
        <v>1619</v>
      </c>
      <c r="F4382" s="121"/>
      <c r="G4382" s="121" t="s">
        <v>12810</v>
      </c>
      <c r="H4382" s="121" t="s">
        <v>12806</v>
      </c>
      <c r="I4382" s="121" t="s">
        <v>1588</v>
      </c>
      <c r="J4382" s="121" t="s">
        <v>12811</v>
      </c>
      <c r="K4382" s="123" t="s">
        <v>1983</v>
      </c>
      <c r="L4382" s="121" t="s">
        <v>1984</v>
      </c>
      <c r="M4382" s="147"/>
    </row>
    <row r="4383">
      <c r="A4383" s="119">
        <v>3215.0</v>
      </c>
      <c r="B4383" s="120" t="s">
        <v>1685</v>
      </c>
      <c r="C4383" s="120" t="s">
        <v>454</v>
      </c>
      <c r="D4383" s="120"/>
      <c r="E4383" s="120" t="s">
        <v>1719</v>
      </c>
      <c r="F4383" s="121"/>
      <c r="G4383" s="121" t="s">
        <v>12756</v>
      </c>
      <c r="H4383" s="121" t="s">
        <v>12812</v>
      </c>
      <c r="I4383" s="121" t="s">
        <v>1722</v>
      </c>
      <c r="J4383" s="121" t="s">
        <v>12813</v>
      </c>
      <c r="K4383" s="123" t="s">
        <v>4232</v>
      </c>
      <c r="L4383" s="121" t="s">
        <v>4233</v>
      </c>
      <c r="M4383" s="147"/>
    </row>
    <row r="4384">
      <c r="A4384" s="126">
        <v>3113.0</v>
      </c>
      <c r="B4384" s="127" t="s">
        <v>1711</v>
      </c>
      <c r="C4384" s="127" t="s">
        <v>454</v>
      </c>
      <c r="D4384" s="127"/>
      <c r="E4384" s="127" t="s">
        <v>1678</v>
      </c>
      <c r="F4384" s="128"/>
      <c r="G4384" s="128" t="s">
        <v>12814</v>
      </c>
      <c r="H4384" s="128" t="s">
        <v>12815</v>
      </c>
      <c r="I4384" s="128" t="s">
        <v>1681</v>
      </c>
      <c r="J4384" s="128" t="s">
        <v>12816</v>
      </c>
      <c r="K4384" s="130" t="s">
        <v>1803</v>
      </c>
      <c r="L4384" s="128" t="s">
        <v>1804</v>
      </c>
      <c r="M4384" s="145"/>
    </row>
    <row r="4385">
      <c r="A4385" s="126">
        <v>3213.0</v>
      </c>
      <c r="B4385" s="127" t="s">
        <v>1711</v>
      </c>
      <c r="C4385" s="127" t="s">
        <v>454</v>
      </c>
      <c r="D4385" s="127"/>
      <c r="E4385" s="127" t="s">
        <v>1619</v>
      </c>
      <c r="F4385" s="128"/>
      <c r="G4385" s="128" t="s">
        <v>12767</v>
      </c>
      <c r="H4385" s="128" t="s">
        <v>12817</v>
      </c>
      <c r="I4385" s="128" t="s">
        <v>1588</v>
      </c>
      <c r="J4385" s="128" t="s">
        <v>12818</v>
      </c>
      <c r="K4385" s="130" t="s">
        <v>1868</v>
      </c>
      <c r="L4385" s="128" t="s">
        <v>1869</v>
      </c>
      <c r="M4385" s="145"/>
    </row>
    <row r="4386">
      <c r="A4386" s="119">
        <v>3144.0</v>
      </c>
      <c r="B4386" s="120" t="s">
        <v>1685</v>
      </c>
      <c r="C4386" s="120" t="s">
        <v>454</v>
      </c>
      <c r="D4386" s="120"/>
      <c r="E4386" s="120" t="s">
        <v>1619</v>
      </c>
      <c r="F4386" s="121"/>
      <c r="G4386" s="121" t="s">
        <v>12819</v>
      </c>
      <c r="H4386" s="121" t="s">
        <v>12820</v>
      </c>
      <c r="I4386" s="121" t="s">
        <v>1588</v>
      </c>
      <c r="J4386" s="121" t="s">
        <v>12821</v>
      </c>
      <c r="K4386" s="123" t="s">
        <v>3372</v>
      </c>
      <c r="L4386" s="121" t="s">
        <v>3373</v>
      </c>
      <c r="M4386" s="147"/>
    </row>
    <row r="4387">
      <c r="A4387" s="119">
        <v>3146.0</v>
      </c>
      <c r="B4387" s="120" t="s">
        <v>1685</v>
      </c>
      <c r="C4387" s="120" t="s">
        <v>454</v>
      </c>
      <c r="D4387" s="120"/>
      <c r="E4387" s="120" t="s">
        <v>1619</v>
      </c>
      <c r="F4387" s="121"/>
      <c r="G4387" s="121" t="s">
        <v>12756</v>
      </c>
      <c r="H4387" s="121" t="s">
        <v>12822</v>
      </c>
      <c r="I4387" s="121" t="s">
        <v>1588</v>
      </c>
      <c r="J4387" s="121" t="s">
        <v>12823</v>
      </c>
      <c r="K4387" s="123" t="s">
        <v>1901</v>
      </c>
      <c r="L4387" s="121" t="s">
        <v>1902</v>
      </c>
      <c r="M4387" s="147"/>
    </row>
    <row r="4388">
      <c r="A4388" s="119">
        <v>3145.0</v>
      </c>
      <c r="B4388" s="120" t="s">
        <v>1685</v>
      </c>
      <c r="C4388" s="120" t="s">
        <v>454</v>
      </c>
      <c r="D4388" s="120"/>
      <c r="E4388" s="120" t="s">
        <v>1619</v>
      </c>
      <c r="F4388" s="121"/>
      <c r="G4388" s="121" t="s">
        <v>12824</v>
      </c>
      <c r="H4388" s="121" t="s">
        <v>12825</v>
      </c>
      <c r="I4388" s="121" t="s">
        <v>1588</v>
      </c>
      <c r="J4388" s="121" t="s">
        <v>12826</v>
      </c>
      <c r="K4388" s="123" t="s">
        <v>3654</v>
      </c>
      <c r="L4388" s="121" t="s">
        <v>3655</v>
      </c>
      <c r="M4388" s="147"/>
    </row>
    <row r="4389">
      <c r="A4389" s="126">
        <v>3218.0</v>
      </c>
      <c r="B4389" s="127" t="s">
        <v>1711</v>
      </c>
      <c r="C4389" s="127" t="s">
        <v>454</v>
      </c>
      <c r="D4389" s="127"/>
      <c r="E4389" s="127" t="s">
        <v>1719</v>
      </c>
      <c r="F4389" s="128"/>
      <c r="G4389" s="128" t="s">
        <v>12827</v>
      </c>
      <c r="H4389" s="128" t="s">
        <v>12828</v>
      </c>
      <c r="I4389" s="128" t="s">
        <v>1722</v>
      </c>
      <c r="J4389" s="128" t="s">
        <v>12829</v>
      </c>
      <c r="K4389" s="130" t="s">
        <v>12830</v>
      </c>
      <c r="L4389" s="128" t="s">
        <v>12831</v>
      </c>
      <c r="M4389" s="145"/>
    </row>
    <row r="4390">
      <c r="A4390" s="119">
        <v>3109.0</v>
      </c>
      <c r="B4390" s="120" t="s">
        <v>1685</v>
      </c>
      <c r="C4390" s="120" t="s">
        <v>454</v>
      </c>
      <c r="D4390" s="120"/>
      <c r="E4390" s="120" t="s">
        <v>1678</v>
      </c>
      <c r="F4390" s="121"/>
      <c r="G4390" s="121" t="s">
        <v>12832</v>
      </c>
      <c r="H4390" s="121" t="s">
        <v>12833</v>
      </c>
      <c r="I4390" s="121" t="s">
        <v>1681</v>
      </c>
      <c r="J4390" s="121" t="s">
        <v>12834</v>
      </c>
      <c r="K4390" s="123" t="s">
        <v>1683</v>
      </c>
      <c r="L4390" s="121" t="s">
        <v>1684</v>
      </c>
      <c r="M4390" s="147"/>
    </row>
    <row r="4391">
      <c r="A4391" s="126">
        <v>3116.0</v>
      </c>
      <c r="B4391" s="127" t="s">
        <v>1711</v>
      </c>
      <c r="C4391" s="127" t="s">
        <v>454</v>
      </c>
      <c r="D4391" s="127"/>
      <c r="E4391" s="127" t="s">
        <v>1678</v>
      </c>
      <c r="F4391" s="128"/>
      <c r="G4391" s="128" t="s">
        <v>12835</v>
      </c>
      <c r="H4391" s="128" t="s">
        <v>12836</v>
      </c>
      <c r="I4391" s="128" t="s">
        <v>1681</v>
      </c>
      <c r="J4391" s="128" t="s">
        <v>12837</v>
      </c>
      <c r="K4391" s="130" t="s">
        <v>4757</v>
      </c>
      <c r="L4391" s="128" t="s">
        <v>4758</v>
      </c>
      <c r="M4391" s="145"/>
    </row>
    <row r="4392">
      <c r="A4392" s="126">
        <v>3117.0</v>
      </c>
      <c r="B4392" s="127" t="s">
        <v>1711</v>
      </c>
      <c r="C4392" s="127" t="s">
        <v>454</v>
      </c>
      <c r="D4392" s="127"/>
      <c r="E4392" s="127" t="s">
        <v>1678</v>
      </c>
      <c r="F4392" s="128"/>
      <c r="G4392" s="128" t="s">
        <v>12838</v>
      </c>
      <c r="H4392" s="128" t="s">
        <v>12839</v>
      </c>
      <c r="I4392" s="128" t="s">
        <v>1681</v>
      </c>
      <c r="J4392" s="128" t="s">
        <v>12840</v>
      </c>
      <c r="K4392" s="130" t="s">
        <v>4757</v>
      </c>
      <c r="L4392" s="128" t="s">
        <v>4758</v>
      </c>
      <c r="M4392" s="145"/>
    </row>
    <row r="4393">
      <c r="A4393" s="126">
        <v>3118.0</v>
      </c>
      <c r="B4393" s="127" t="s">
        <v>1711</v>
      </c>
      <c r="C4393" s="127" t="s">
        <v>454</v>
      </c>
      <c r="D4393" s="127"/>
      <c r="E4393" s="127" t="s">
        <v>1678</v>
      </c>
      <c r="F4393" s="128"/>
      <c r="G4393" s="128" t="s">
        <v>12841</v>
      </c>
      <c r="H4393" s="128" t="s">
        <v>12842</v>
      </c>
      <c r="I4393" s="128" t="s">
        <v>1681</v>
      </c>
      <c r="J4393" s="128" t="s">
        <v>12843</v>
      </c>
      <c r="K4393" s="130" t="s">
        <v>4757</v>
      </c>
      <c r="L4393" s="128" t="s">
        <v>4758</v>
      </c>
      <c r="M4393" s="145"/>
    </row>
    <row r="4394">
      <c r="A4394" s="126">
        <v>3119.0</v>
      </c>
      <c r="B4394" s="127" t="s">
        <v>1711</v>
      </c>
      <c r="C4394" s="127" t="s">
        <v>454</v>
      </c>
      <c r="D4394" s="127"/>
      <c r="E4394" s="127" t="s">
        <v>1678</v>
      </c>
      <c r="F4394" s="128"/>
      <c r="G4394" s="128" t="s">
        <v>12844</v>
      </c>
      <c r="H4394" s="128" t="s">
        <v>12845</v>
      </c>
      <c r="I4394" s="128" t="s">
        <v>1681</v>
      </c>
      <c r="J4394" s="128" t="s">
        <v>12846</v>
      </c>
      <c r="K4394" s="130" t="s">
        <v>4757</v>
      </c>
      <c r="L4394" s="128" t="s">
        <v>4758</v>
      </c>
      <c r="M4394" s="145"/>
    </row>
    <row r="4395">
      <c r="A4395" s="126">
        <v>3120.0</v>
      </c>
      <c r="B4395" s="127" t="s">
        <v>1711</v>
      </c>
      <c r="C4395" s="127" t="s">
        <v>454</v>
      </c>
      <c r="D4395" s="127"/>
      <c r="E4395" s="127" t="s">
        <v>1678</v>
      </c>
      <c r="F4395" s="128"/>
      <c r="G4395" s="128" t="s">
        <v>12847</v>
      </c>
      <c r="H4395" s="128" t="s">
        <v>12848</v>
      </c>
      <c r="I4395" s="128" t="s">
        <v>1681</v>
      </c>
      <c r="J4395" s="128" t="s">
        <v>12849</v>
      </c>
      <c r="K4395" s="130" t="s">
        <v>4757</v>
      </c>
      <c r="L4395" s="128" t="s">
        <v>4758</v>
      </c>
      <c r="M4395" s="145"/>
    </row>
    <row r="4396">
      <c r="A4396" s="119">
        <v>3124.0</v>
      </c>
      <c r="B4396" s="120" t="s">
        <v>1685</v>
      </c>
      <c r="C4396" s="120" t="s">
        <v>454</v>
      </c>
      <c r="D4396" s="120"/>
      <c r="E4396" s="120" t="s">
        <v>1729</v>
      </c>
      <c r="F4396" s="121"/>
      <c r="G4396" s="121" t="s">
        <v>12850</v>
      </c>
      <c r="H4396" s="121" t="s">
        <v>12851</v>
      </c>
      <c r="I4396" s="121" t="s">
        <v>1607</v>
      </c>
      <c r="J4396" s="121" t="s">
        <v>12852</v>
      </c>
      <c r="K4396" s="123" t="s">
        <v>12853</v>
      </c>
      <c r="L4396" s="121" t="s">
        <v>12854</v>
      </c>
      <c r="M4396" s="147"/>
    </row>
    <row r="4397">
      <c r="C4397" s="12" t="s">
        <v>461</v>
      </c>
      <c r="D4397" s="12"/>
      <c r="E4397" s="12" t="s">
        <v>1729</v>
      </c>
      <c r="F4397" s="21"/>
      <c r="G4397" s="21" t="s">
        <v>12855</v>
      </c>
      <c r="H4397" s="21" t="s">
        <v>12855</v>
      </c>
      <c r="I4397" s="21" t="s">
        <v>1607</v>
      </c>
      <c r="J4397" s="21" t="s">
        <v>12856</v>
      </c>
      <c r="K4397" s="20" t="s">
        <v>12857</v>
      </c>
      <c r="L4397" s="21"/>
    </row>
    <row r="4398">
      <c r="C4398" s="12" t="s">
        <v>461</v>
      </c>
      <c r="D4398" s="12"/>
      <c r="E4398" s="12" t="s">
        <v>1729</v>
      </c>
      <c r="F4398" s="21"/>
      <c r="G4398" s="21" t="s">
        <v>12858</v>
      </c>
      <c r="H4398" s="21" t="s">
        <v>12858</v>
      </c>
      <c r="I4398" s="21" t="s">
        <v>1607</v>
      </c>
      <c r="J4398" s="21" t="s">
        <v>12859</v>
      </c>
      <c r="K4398" s="20" t="s">
        <v>12857</v>
      </c>
      <c r="L4398" s="21"/>
    </row>
    <row r="4399">
      <c r="C4399" s="12" t="s">
        <v>461</v>
      </c>
      <c r="D4399" s="12"/>
      <c r="E4399" s="12" t="s">
        <v>1729</v>
      </c>
      <c r="F4399" s="21"/>
      <c r="G4399" s="21" t="s">
        <v>12860</v>
      </c>
      <c r="H4399" s="21" t="s">
        <v>12860</v>
      </c>
      <c r="I4399" s="21" t="s">
        <v>1607</v>
      </c>
      <c r="J4399" s="21" t="s">
        <v>12861</v>
      </c>
      <c r="K4399" s="20" t="s">
        <v>12857</v>
      </c>
      <c r="L4399" s="21"/>
    </row>
    <row r="4400">
      <c r="C4400" s="12" t="s">
        <v>461</v>
      </c>
      <c r="D4400" s="12"/>
      <c r="E4400" s="12" t="s">
        <v>1619</v>
      </c>
      <c r="F4400" s="21"/>
      <c r="G4400" s="21" t="s">
        <v>12862</v>
      </c>
      <c r="H4400" s="21" t="s">
        <v>12863</v>
      </c>
      <c r="I4400" s="21" t="s">
        <v>1588</v>
      </c>
      <c r="J4400" s="21" t="s">
        <v>12864</v>
      </c>
      <c r="K4400" s="20" t="s">
        <v>3488</v>
      </c>
      <c r="L4400" s="21"/>
    </row>
    <row r="4401">
      <c r="C4401" s="12" t="s">
        <v>461</v>
      </c>
      <c r="D4401" s="12"/>
      <c r="E4401" s="12" t="s">
        <v>1619</v>
      </c>
      <c r="F4401" s="21"/>
      <c r="G4401" s="21" t="s">
        <v>12865</v>
      </c>
      <c r="H4401" s="21" t="s">
        <v>12863</v>
      </c>
      <c r="I4401" s="21" t="s">
        <v>1588</v>
      </c>
      <c r="J4401" s="21" t="s">
        <v>12866</v>
      </c>
      <c r="K4401" s="20" t="s">
        <v>3492</v>
      </c>
      <c r="L4401" s="21"/>
    </row>
    <row r="4402">
      <c r="C4402" s="12" t="s">
        <v>461</v>
      </c>
      <c r="D4402" s="12"/>
      <c r="E4402" s="12" t="s">
        <v>1619</v>
      </c>
      <c r="F4402" s="21"/>
      <c r="G4402" s="21" t="s">
        <v>12867</v>
      </c>
      <c r="H4402" s="21" t="s">
        <v>12863</v>
      </c>
      <c r="I4402" s="21" t="s">
        <v>1588</v>
      </c>
      <c r="J4402" s="21" t="s">
        <v>12868</v>
      </c>
      <c r="K4402" s="20" t="s">
        <v>3355</v>
      </c>
      <c r="L4402" s="21"/>
    </row>
    <row r="4403">
      <c r="C4403" s="12" t="s">
        <v>461</v>
      </c>
      <c r="D4403" s="12"/>
      <c r="E4403" s="12" t="s">
        <v>1619</v>
      </c>
      <c r="F4403" s="21"/>
      <c r="G4403" s="21" t="s">
        <v>12869</v>
      </c>
      <c r="H4403" s="21" t="s">
        <v>12863</v>
      </c>
      <c r="I4403" s="21" t="s">
        <v>1588</v>
      </c>
      <c r="J4403" s="21" t="s">
        <v>12870</v>
      </c>
      <c r="K4403" s="20" t="s">
        <v>3659</v>
      </c>
      <c r="L4403" s="21"/>
    </row>
    <row r="4404">
      <c r="C4404" s="12" t="s">
        <v>461</v>
      </c>
      <c r="D4404" s="12"/>
      <c r="E4404" s="12" t="s">
        <v>1619</v>
      </c>
      <c r="F4404" s="21"/>
      <c r="G4404" s="21" t="s">
        <v>12871</v>
      </c>
      <c r="H4404" s="21" t="s">
        <v>12863</v>
      </c>
      <c r="I4404" s="21" t="s">
        <v>1588</v>
      </c>
      <c r="J4404" s="21" t="s">
        <v>12872</v>
      </c>
      <c r="K4404" s="20" t="s">
        <v>1954</v>
      </c>
      <c r="L4404" s="21"/>
    </row>
    <row r="4405">
      <c r="C4405" s="12" t="s">
        <v>461</v>
      </c>
      <c r="D4405" s="12"/>
      <c r="E4405" s="12" t="s">
        <v>1619</v>
      </c>
      <c r="F4405" s="21"/>
      <c r="G4405" s="21" t="s">
        <v>12873</v>
      </c>
      <c r="H4405" s="21" t="s">
        <v>12874</v>
      </c>
      <c r="I4405" s="21" t="s">
        <v>1588</v>
      </c>
      <c r="J4405" s="21" t="s">
        <v>12875</v>
      </c>
      <c r="K4405" s="20" t="s">
        <v>1954</v>
      </c>
      <c r="L4405" s="21"/>
    </row>
    <row r="4406">
      <c r="C4406" s="12" t="s">
        <v>461</v>
      </c>
      <c r="D4406" s="12"/>
      <c r="E4406" s="12" t="s">
        <v>1619</v>
      </c>
      <c r="F4406" s="21"/>
      <c r="G4406" s="21" t="s">
        <v>10791</v>
      </c>
      <c r="H4406" s="21" t="s">
        <v>10792</v>
      </c>
      <c r="I4406" s="21" t="s">
        <v>1588</v>
      </c>
      <c r="J4406" s="21" t="s">
        <v>10793</v>
      </c>
      <c r="K4406" s="20" t="s">
        <v>1812</v>
      </c>
      <c r="L4406" s="21"/>
    </row>
    <row r="4407">
      <c r="C4407" s="12" t="s">
        <v>461</v>
      </c>
      <c r="D4407" s="12"/>
      <c r="E4407" s="12" t="s">
        <v>1619</v>
      </c>
      <c r="F4407" s="21"/>
      <c r="G4407" s="21" t="s">
        <v>12876</v>
      </c>
      <c r="H4407" s="21" t="s">
        <v>12877</v>
      </c>
      <c r="I4407" s="21" t="s">
        <v>1588</v>
      </c>
      <c r="J4407" s="21" t="s">
        <v>12878</v>
      </c>
      <c r="K4407" s="20" t="s">
        <v>1992</v>
      </c>
      <c r="L4407" s="21"/>
    </row>
    <row r="4408">
      <c r="C4408" s="12" t="s">
        <v>461</v>
      </c>
      <c r="D4408" s="12"/>
      <c r="E4408" s="12" t="s">
        <v>1619</v>
      </c>
      <c r="F4408" s="21"/>
      <c r="G4408" s="21" t="s">
        <v>12879</v>
      </c>
      <c r="H4408" s="21" t="s">
        <v>12880</v>
      </c>
      <c r="I4408" s="21" t="s">
        <v>1588</v>
      </c>
      <c r="J4408" s="21" t="s">
        <v>12881</v>
      </c>
      <c r="K4408" s="20" t="s">
        <v>1979</v>
      </c>
      <c r="L4408" s="21"/>
    </row>
    <row r="4409">
      <c r="C4409" s="12" t="s">
        <v>461</v>
      </c>
      <c r="D4409" s="12"/>
      <c r="E4409" s="12" t="s">
        <v>1654</v>
      </c>
      <c r="F4409" s="21"/>
      <c r="G4409" s="21" t="s">
        <v>12882</v>
      </c>
      <c r="H4409" s="21" t="s">
        <v>12883</v>
      </c>
      <c r="I4409" s="21" t="s">
        <v>1600</v>
      </c>
      <c r="J4409" s="21" t="s">
        <v>12884</v>
      </c>
      <c r="K4409" s="20" t="s">
        <v>1602</v>
      </c>
      <c r="L4409" s="21"/>
    </row>
    <row r="4410">
      <c r="C4410" s="12" t="s">
        <v>461</v>
      </c>
      <c r="D4410" s="12"/>
      <c r="E4410" s="12" t="s">
        <v>1671</v>
      </c>
      <c r="F4410" s="21"/>
      <c r="G4410" s="21" t="s">
        <v>12885</v>
      </c>
      <c r="H4410" s="21" t="s">
        <v>12886</v>
      </c>
      <c r="I4410" s="21" t="s">
        <v>1674</v>
      </c>
      <c r="J4410" s="21" t="s">
        <v>12887</v>
      </c>
      <c r="K4410" s="20" t="s">
        <v>10366</v>
      </c>
      <c r="L4410" s="21"/>
    </row>
    <row r="4411">
      <c r="C4411" s="12" t="s">
        <v>461</v>
      </c>
      <c r="D4411" s="12"/>
      <c r="E4411" s="12" t="s">
        <v>1671</v>
      </c>
      <c r="F4411" s="21"/>
      <c r="G4411" s="21" t="s">
        <v>12888</v>
      </c>
      <c r="H4411" s="21" t="s">
        <v>12889</v>
      </c>
      <c r="I4411" s="21" t="s">
        <v>1674</v>
      </c>
      <c r="J4411" s="21" t="s">
        <v>12890</v>
      </c>
      <c r="K4411" s="20" t="s">
        <v>10366</v>
      </c>
      <c r="L4411" s="21"/>
    </row>
    <row r="4412">
      <c r="C4412" s="12" t="s">
        <v>461</v>
      </c>
      <c r="D4412" s="12"/>
      <c r="E4412" s="12" t="s">
        <v>1671</v>
      </c>
      <c r="F4412" s="21"/>
      <c r="G4412" s="21" t="s">
        <v>12891</v>
      </c>
      <c r="H4412" s="21" t="s">
        <v>12892</v>
      </c>
      <c r="I4412" s="21" t="s">
        <v>1674</v>
      </c>
      <c r="J4412" s="21" t="s">
        <v>12893</v>
      </c>
      <c r="K4412" s="20" t="s">
        <v>10366</v>
      </c>
      <c r="L4412" s="21"/>
    </row>
    <row r="4413">
      <c r="C4413" s="12" t="s">
        <v>461</v>
      </c>
      <c r="D4413" s="12"/>
      <c r="E4413" s="12" t="s">
        <v>1719</v>
      </c>
      <c r="F4413" s="21"/>
      <c r="G4413" s="21" t="s">
        <v>462</v>
      </c>
      <c r="H4413" s="21" t="s">
        <v>12894</v>
      </c>
      <c r="I4413" s="21" t="s">
        <v>1722</v>
      </c>
      <c r="J4413" s="21" t="s">
        <v>12895</v>
      </c>
      <c r="K4413" s="20" t="s">
        <v>1890</v>
      </c>
      <c r="L4413" s="21"/>
    </row>
    <row r="4414">
      <c r="C4414" s="12" t="s">
        <v>461</v>
      </c>
      <c r="D4414" s="12"/>
      <c r="E4414" s="12" t="s">
        <v>1719</v>
      </c>
      <c r="F4414" s="21"/>
      <c r="G4414" s="21" t="s">
        <v>462</v>
      </c>
      <c r="H4414" s="21" t="s">
        <v>12894</v>
      </c>
      <c r="I4414" s="21" t="s">
        <v>1722</v>
      </c>
      <c r="J4414" s="21" t="s">
        <v>12896</v>
      </c>
      <c r="K4414" s="20" t="s">
        <v>1927</v>
      </c>
      <c r="L4414" s="21"/>
    </row>
    <row r="4415">
      <c r="C4415" s="12" t="s">
        <v>461</v>
      </c>
      <c r="D4415" s="12"/>
      <c r="E4415" s="12" t="s">
        <v>1719</v>
      </c>
      <c r="F4415" s="21"/>
      <c r="G4415" s="21" t="s">
        <v>462</v>
      </c>
      <c r="H4415" s="21" t="s">
        <v>12894</v>
      </c>
      <c r="I4415" s="21" t="s">
        <v>1722</v>
      </c>
      <c r="J4415" s="21" t="s">
        <v>12897</v>
      </c>
      <c r="K4415" s="20" t="s">
        <v>1930</v>
      </c>
      <c r="L4415" s="21"/>
    </row>
    <row r="4416">
      <c r="C4416" s="12" t="s">
        <v>461</v>
      </c>
      <c r="D4416" s="12"/>
      <c r="E4416" s="12" t="s">
        <v>1719</v>
      </c>
      <c r="F4416" s="21"/>
      <c r="G4416" s="21" t="s">
        <v>12898</v>
      </c>
      <c r="H4416" s="21" t="s">
        <v>12894</v>
      </c>
      <c r="I4416" s="21" t="s">
        <v>1722</v>
      </c>
      <c r="J4416" s="21" t="s">
        <v>12899</v>
      </c>
      <c r="K4416" s="20" t="s">
        <v>12900</v>
      </c>
      <c r="L4416" s="21"/>
    </row>
    <row r="4417">
      <c r="C4417" s="12" t="s">
        <v>461</v>
      </c>
      <c r="D4417" s="12"/>
      <c r="E4417" s="12" t="s">
        <v>1678</v>
      </c>
      <c r="F4417" s="21"/>
      <c r="G4417" s="21" t="s">
        <v>12901</v>
      </c>
      <c r="H4417" s="21" t="s">
        <v>12902</v>
      </c>
      <c r="I4417" s="21" t="s">
        <v>1681</v>
      </c>
      <c r="J4417" s="21" t="s">
        <v>12903</v>
      </c>
      <c r="K4417" s="20" t="s">
        <v>1759</v>
      </c>
      <c r="L4417" s="21"/>
    </row>
    <row r="4418">
      <c r="C4418" s="12" t="s">
        <v>461</v>
      </c>
      <c r="D4418" s="12"/>
      <c r="E4418" s="12" t="s">
        <v>1656</v>
      </c>
      <c r="F4418" s="21"/>
      <c r="G4418" s="21" t="s">
        <v>12904</v>
      </c>
      <c r="H4418" s="21" t="s">
        <v>12905</v>
      </c>
      <c r="I4418" s="21" t="s">
        <v>1637</v>
      </c>
      <c r="J4418" s="21" t="s">
        <v>12906</v>
      </c>
      <c r="K4418" s="20" t="s">
        <v>1829</v>
      </c>
      <c r="L4418" s="21"/>
    </row>
    <row r="4419">
      <c r="C4419" s="12" t="s">
        <v>461</v>
      </c>
      <c r="D4419" s="12"/>
      <c r="E4419" s="12" t="s">
        <v>1656</v>
      </c>
      <c r="F4419" s="21"/>
      <c r="G4419" s="21" t="s">
        <v>12904</v>
      </c>
      <c r="H4419" s="21" t="s">
        <v>12905</v>
      </c>
      <c r="I4419" s="21" t="s">
        <v>1637</v>
      </c>
      <c r="J4419" s="21" t="s">
        <v>12907</v>
      </c>
      <c r="K4419" s="20" t="s">
        <v>1833</v>
      </c>
      <c r="L4419" s="21"/>
    </row>
    <row r="4420">
      <c r="C4420" s="12" t="s">
        <v>461</v>
      </c>
      <c r="D4420" s="12"/>
      <c r="E4420" s="12" t="s">
        <v>1656</v>
      </c>
      <c r="F4420" s="21"/>
      <c r="G4420" s="21" t="s">
        <v>12904</v>
      </c>
      <c r="H4420" s="21" t="s">
        <v>12905</v>
      </c>
      <c r="I4420" s="21" t="s">
        <v>1637</v>
      </c>
      <c r="J4420" s="21" t="s">
        <v>12908</v>
      </c>
      <c r="K4420" s="20" t="s">
        <v>1836</v>
      </c>
      <c r="L4420" s="21"/>
    </row>
    <row r="4421">
      <c r="C4421" s="12" t="s">
        <v>461</v>
      </c>
      <c r="D4421" s="12"/>
      <c r="E4421" s="12" t="s">
        <v>1619</v>
      </c>
      <c r="F4421" s="21"/>
      <c r="G4421" s="21" t="s">
        <v>12909</v>
      </c>
      <c r="H4421" s="21" t="s">
        <v>12910</v>
      </c>
      <c r="I4421" s="21" t="s">
        <v>1588</v>
      </c>
      <c r="J4421" s="21" t="s">
        <v>12911</v>
      </c>
      <c r="K4421" s="20" t="s">
        <v>3840</v>
      </c>
      <c r="L4421" s="21"/>
    </row>
    <row r="4422">
      <c r="C4422" s="12" t="s">
        <v>461</v>
      </c>
      <c r="D4422" s="12"/>
      <c r="E4422" s="12" t="s">
        <v>1619</v>
      </c>
      <c r="F4422" s="21"/>
      <c r="G4422" s="21" t="s">
        <v>12912</v>
      </c>
      <c r="H4422" s="21" t="s">
        <v>12910</v>
      </c>
      <c r="I4422" s="21" t="s">
        <v>1588</v>
      </c>
      <c r="J4422" s="21" t="s">
        <v>12913</v>
      </c>
      <c r="K4422" s="20" t="s">
        <v>2027</v>
      </c>
      <c r="L4422" s="21"/>
    </row>
    <row r="4423">
      <c r="C4423" s="12" t="s">
        <v>461</v>
      </c>
      <c r="D4423" s="12"/>
      <c r="E4423" s="12" t="s">
        <v>1619</v>
      </c>
      <c r="F4423" s="21"/>
      <c r="G4423" s="21" t="s">
        <v>12914</v>
      </c>
      <c r="H4423" s="21" t="s">
        <v>12910</v>
      </c>
      <c r="I4423" s="21" t="s">
        <v>1588</v>
      </c>
      <c r="J4423" s="21" t="s">
        <v>12915</v>
      </c>
      <c r="K4423" s="20" t="s">
        <v>1975</v>
      </c>
      <c r="L4423" s="21"/>
    </row>
    <row r="4424">
      <c r="C4424" s="12" t="s">
        <v>461</v>
      </c>
      <c r="D4424" s="12"/>
      <c r="E4424" s="12" t="s">
        <v>1619</v>
      </c>
      <c r="F4424" s="21"/>
      <c r="G4424" s="21" t="s">
        <v>461</v>
      </c>
      <c r="H4424" s="21" t="s">
        <v>12916</v>
      </c>
      <c r="I4424" s="21" t="s">
        <v>1588</v>
      </c>
      <c r="J4424" s="21" t="s">
        <v>12917</v>
      </c>
      <c r="K4424" s="20" t="s">
        <v>12918</v>
      </c>
      <c r="L4424" s="21"/>
    </row>
    <row r="4425">
      <c r="C4425" s="12" t="s">
        <v>461</v>
      </c>
      <c r="D4425" s="12"/>
      <c r="E4425" s="12" t="s">
        <v>1619</v>
      </c>
      <c r="F4425" s="21"/>
      <c r="G4425" s="21" t="s">
        <v>461</v>
      </c>
      <c r="H4425" s="21" t="s">
        <v>12919</v>
      </c>
      <c r="I4425" s="21" t="s">
        <v>1588</v>
      </c>
      <c r="J4425" s="21" t="s">
        <v>12920</v>
      </c>
      <c r="K4425" s="20" t="s">
        <v>1693</v>
      </c>
      <c r="L4425" s="21"/>
    </row>
    <row r="4426">
      <c r="C4426" s="12" t="s">
        <v>461</v>
      </c>
      <c r="D4426" s="12"/>
      <c r="E4426" s="12" t="s">
        <v>1654</v>
      </c>
      <c r="F4426" s="21"/>
      <c r="G4426" s="21" t="s">
        <v>12921</v>
      </c>
      <c r="H4426" s="21" t="s">
        <v>12922</v>
      </c>
      <c r="I4426" s="21" t="s">
        <v>1600</v>
      </c>
      <c r="J4426" s="21" t="s">
        <v>12923</v>
      </c>
      <c r="K4426" s="20" t="s">
        <v>1787</v>
      </c>
      <c r="L4426" s="21"/>
    </row>
    <row r="4427">
      <c r="C4427" s="12" t="s">
        <v>461</v>
      </c>
      <c r="D4427" s="12"/>
      <c r="E4427" s="12" t="s">
        <v>1654</v>
      </c>
      <c r="F4427" s="21"/>
      <c r="G4427" s="21" t="s">
        <v>12924</v>
      </c>
      <c r="H4427" s="21" t="s">
        <v>12922</v>
      </c>
      <c r="I4427" s="21" t="s">
        <v>1600</v>
      </c>
      <c r="J4427" s="21" t="s">
        <v>12925</v>
      </c>
      <c r="K4427" s="20" t="s">
        <v>1791</v>
      </c>
      <c r="L4427" s="21"/>
    </row>
    <row r="4428">
      <c r="C4428" s="12" t="s">
        <v>461</v>
      </c>
      <c r="D4428" s="12"/>
      <c r="E4428" s="12" t="s">
        <v>1654</v>
      </c>
      <c r="F4428" s="21"/>
      <c r="G4428" s="21" t="s">
        <v>12926</v>
      </c>
      <c r="H4428" s="21" t="s">
        <v>12922</v>
      </c>
      <c r="I4428" s="21" t="s">
        <v>1600</v>
      </c>
      <c r="J4428" s="21" t="s">
        <v>12927</v>
      </c>
      <c r="K4428" s="20" t="s">
        <v>3406</v>
      </c>
      <c r="L4428" s="21"/>
    </row>
    <row r="4429">
      <c r="C4429" s="12" t="s">
        <v>461</v>
      </c>
      <c r="D4429" s="12"/>
      <c r="E4429" s="12" t="s">
        <v>1619</v>
      </c>
      <c r="F4429" s="21"/>
      <c r="G4429" s="21" t="s">
        <v>12928</v>
      </c>
      <c r="H4429" s="21" t="s">
        <v>12929</v>
      </c>
      <c r="I4429" s="21" t="s">
        <v>1588</v>
      </c>
      <c r="J4429" s="21" t="s">
        <v>12930</v>
      </c>
      <c r="K4429" s="20" t="s">
        <v>4477</v>
      </c>
      <c r="L4429" s="21"/>
    </row>
    <row r="4430">
      <c r="C4430" s="12" t="s">
        <v>461</v>
      </c>
      <c r="D4430" s="12"/>
      <c r="E4430" s="12" t="s">
        <v>1619</v>
      </c>
      <c r="F4430" s="21"/>
      <c r="G4430" s="21" t="s">
        <v>12931</v>
      </c>
      <c r="H4430" s="21" t="s">
        <v>12932</v>
      </c>
      <c r="I4430" s="21" t="s">
        <v>1588</v>
      </c>
      <c r="J4430" s="21" t="s">
        <v>12933</v>
      </c>
      <c r="K4430" s="20" t="s">
        <v>4477</v>
      </c>
      <c r="L4430" s="21"/>
    </row>
    <row r="4431">
      <c r="C4431" s="12" t="s">
        <v>461</v>
      </c>
      <c r="D4431" s="12"/>
      <c r="E4431" s="12" t="s">
        <v>1619</v>
      </c>
      <c r="F4431" s="21"/>
      <c r="G4431" s="21" t="s">
        <v>12934</v>
      </c>
      <c r="H4431" s="21" t="s">
        <v>12935</v>
      </c>
      <c r="I4431" s="21" t="s">
        <v>1588</v>
      </c>
      <c r="J4431" s="21" t="s">
        <v>12936</v>
      </c>
      <c r="K4431" s="20" t="s">
        <v>4477</v>
      </c>
      <c r="L4431" s="21"/>
    </row>
    <row r="4432">
      <c r="C4432" s="12" t="s">
        <v>461</v>
      </c>
      <c r="D4432" s="12"/>
      <c r="E4432" s="12" t="s">
        <v>1678</v>
      </c>
      <c r="F4432" s="21"/>
      <c r="G4432" s="21" t="s">
        <v>12937</v>
      </c>
      <c r="H4432" s="21" t="s">
        <v>12938</v>
      </c>
      <c r="I4432" s="21" t="s">
        <v>1681</v>
      </c>
      <c r="J4432" s="21" t="s">
        <v>12939</v>
      </c>
      <c r="K4432" s="20" t="s">
        <v>12784</v>
      </c>
      <c r="L4432" s="21"/>
    </row>
    <row r="4433">
      <c r="C4433" s="12" t="s">
        <v>461</v>
      </c>
      <c r="D4433" s="12"/>
      <c r="E4433" s="12" t="s">
        <v>1678</v>
      </c>
      <c r="F4433" s="21"/>
      <c r="G4433" s="21" t="s">
        <v>12940</v>
      </c>
      <c r="H4433" s="21" t="s">
        <v>12941</v>
      </c>
      <c r="I4433" s="21" t="s">
        <v>1681</v>
      </c>
      <c r="J4433" s="21" t="s">
        <v>12942</v>
      </c>
      <c r="K4433" s="20" t="s">
        <v>12943</v>
      </c>
      <c r="L4433" s="21"/>
    </row>
    <row r="4434">
      <c r="C4434" s="12" t="s">
        <v>461</v>
      </c>
      <c r="D4434" s="12"/>
      <c r="E4434" s="12" t="s">
        <v>1678</v>
      </c>
      <c r="F4434" s="21"/>
      <c r="G4434" s="21" t="s">
        <v>12944</v>
      </c>
      <c r="H4434" s="21" t="s">
        <v>12945</v>
      </c>
      <c r="I4434" s="21" t="s">
        <v>1681</v>
      </c>
      <c r="J4434" s="21" t="s">
        <v>12946</v>
      </c>
      <c r="K4434" s="20" t="s">
        <v>7889</v>
      </c>
      <c r="L4434" s="21"/>
    </row>
    <row r="4435">
      <c r="C4435" s="12" t="s">
        <v>461</v>
      </c>
      <c r="D4435" s="12"/>
      <c r="E4435" s="12" t="s">
        <v>1619</v>
      </c>
      <c r="F4435" s="21"/>
      <c r="G4435" s="21" t="s">
        <v>461</v>
      </c>
      <c r="H4435" s="21" t="s">
        <v>12947</v>
      </c>
      <c r="I4435" s="21" t="s">
        <v>1588</v>
      </c>
      <c r="J4435" s="21" t="s">
        <v>12948</v>
      </c>
      <c r="K4435" s="20" t="s">
        <v>12788</v>
      </c>
      <c r="L4435" s="21"/>
    </row>
    <row r="4436">
      <c r="C4436" s="12" t="s">
        <v>461</v>
      </c>
      <c r="D4436" s="12"/>
      <c r="E4436" s="12" t="s">
        <v>1619</v>
      </c>
      <c r="F4436" s="21"/>
      <c r="G4436" s="21" t="s">
        <v>461</v>
      </c>
      <c r="H4436" s="21" t="s">
        <v>12949</v>
      </c>
      <c r="I4436" s="21" t="s">
        <v>1588</v>
      </c>
      <c r="J4436" s="21" t="s">
        <v>12950</v>
      </c>
      <c r="K4436" s="20" t="s">
        <v>1855</v>
      </c>
      <c r="L4436" s="21"/>
    </row>
    <row r="4437">
      <c r="C4437" s="12" t="s">
        <v>461</v>
      </c>
      <c r="D4437" s="12"/>
      <c r="E4437" s="12" t="s">
        <v>1619</v>
      </c>
      <c r="F4437" s="21"/>
      <c r="G4437" s="21" t="s">
        <v>461</v>
      </c>
      <c r="H4437" s="21" t="s">
        <v>12949</v>
      </c>
      <c r="I4437" s="21" t="s">
        <v>1588</v>
      </c>
      <c r="J4437" s="21" t="s">
        <v>12951</v>
      </c>
      <c r="K4437" s="20" t="s">
        <v>7882</v>
      </c>
      <c r="L4437" s="21"/>
    </row>
    <row r="4438">
      <c r="C4438" s="12" t="s">
        <v>461</v>
      </c>
      <c r="D4438" s="12"/>
      <c r="E4438" s="12" t="s">
        <v>1619</v>
      </c>
      <c r="F4438" s="21"/>
      <c r="G4438" s="21" t="s">
        <v>461</v>
      </c>
      <c r="H4438" s="21" t="s">
        <v>12952</v>
      </c>
      <c r="I4438" s="21" t="s">
        <v>1588</v>
      </c>
      <c r="J4438" s="21" t="s">
        <v>12953</v>
      </c>
      <c r="K4438" s="20" t="s">
        <v>1852</v>
      </c>
      <c r="L4438" s="21"/>
    </row>
    <row r="4439">
      <c r="C4439" s="12" t="s">
        <v>461</v>
      </c>
      <c r="D4439" s="12"/>
      <c r="E4439" s="12" t="s">
        <v>1619</v>
      </c>
      <c r="F4439" s="21"/>
      <c r="G4439" s="21" t="s">
        <v>461</v>
      </c>
      <c r="H4439" s="21" t="s">
        <v>12954</v>
      </c>
      <c r="I4439" s="21" t="s">
        <v>1588</v>
      </c>
      <c r="J4439" s="21" t="s">
        <v>12955</v>
      </c>
      <c r="K4439" s="20" t="s">
        <v>7878</v>
      </c>
      <c r="L4439" s="21"/>
    </row>
    <row r="4440">
      <c r="C4440" s="12" t="s">
        <v>461</v>
      </c>
      <c r="D4440" s="12"/>
      <c r="E4440" s="12" t="s">
        <v>1619</v>
      </c>
      <c r="F4440" s="21"/>
      <c r="G4440" s="21" t="s">
        <v>12956</v>
      </c>
      <c r="H4440" s="21" t="s">
        <v>12952</v>
      </c>
      <c r="I4440" s="21" t="s">
        <v>1588</v>
      </c>
      <c r="J4440" s="21" t="s">
        <v>12957</v>
      </c>
      <c r="K4440" s="20" t="s">
        <v>1896</v>
      </c>
      <c r="L4440" s="21"/>
    </row>
    <row r="4441">
      <c r="C4441" s="12" t="s">
        <v>461</v>
      </c>
      <c r="D4441" s="12"/>
      <c r="E4441" s="12" t="s">
        <v>1678</v>
      </c>
      <c r="F4441" s="21"/>
      <c r="G4441" s="21" t="s">
        <v>12958</v>
      </c>
      <c r="H4441" s="21" t="s">
        <v>12959</v>
      </c>
      <c r="I4441" s="21" t="s">
        <v>1681</v>
      </c>
      <c r="J4441" s="21" t="s">
        <v>12960</v>
      </c>
      <c r="K4441" s="20" t="s">
        <v>12784</v>
      </c>
      <c r="L4441" s="21"/>
    </row>
    <row r="4442">
      <c r="C4442" s="12" t="s">
        <v>461</v>
      </c>
      <c r="D4442" s="12"/>
      <c r="E4442" s="12" t="s">
        <v>1678</v>
      </c>
      <c r="F4442" s="21"/>
      <c r="G4442" s="21" t="s">
        <v>12961</v>
      </c>
      <c r="H4442" s="21" t="s">
        <v>12962</v>
      </c>
      <c r="I4442" s="21" t="s">
        <v>1681</v>
      </c>
      <c r="J4442" s="21" t="s">
        <v>12963</v>
      </c>
      <c r="K4442" s="20" t="s">
        <v>12943</v>
      </c>
      <c r="L4442" s="21"/>
    </row>
    <row r="4443">
      <c r="C4443" s="12" t="s">
        <v>461</v>
      </c>
      <c r="D4443" s="12"/>
      <c r="E4443" s="12" t="s">
        <v>1678</v>
      </c>
      <c r="F4443" s="21"/>
      <c r="G4443" s="21" t="s">
        <v>12964</v>
      </c>
      <c r="H4443" s="21" t="s">
        <v>12965</v>
      </c>
      <c r="I4443" s="21" t="s">
        <v>1681</v>
      </c>
      <c r="J4443" s="21" t="s">
        <v>12966</v>
      </c>
      <c r="K4443" s="20" t="s">
        <v>7889</v>
      </c>
      <c r="L4443" s="21"/>
    </row>
    <row r="4444">
      <c r="C4444" s="12" t="s">
        <v>461</v>
      </c>
      <c r="D4444" s="12"/>
      <c r="E4444" s="12" t="s">
        <v>1678</v>
      </c>
      <c r="F4444" s="21"/>
      <c r="G4444" s="21" t="s">
        <v>12967</v>
      </c>
      <c r="H4444" s="21" t="s">
        <v>12968</v>
      </c>
      <c r="I4444" s="21" t="s">
        <v>1681</v>
      </c>
      <c r="J4444" s="21" t="s">
        <v>12969</v>
      </c>
      <c r="K4444" s="20" t="s">
        <v>6766</v>
      </c>
      <c r="L4444" s="21"/>
    </row>
    <row r="4445">
      <c r="C4445" s="12" t="s">
        <v>461</v>
      </c>
      <c r="D4445" s="12"/>
      <c r="E4445" s="12" t="s">
        <v>1678</v>
      </c>
      <c r="F4445" s="21"/>
      <c r="G4445" s="21" t="s">
        <v>12970</v>
      </c>
      <c r="H4445" s="21" t="s">
        <v>12971</v>
      </c>
      <c r="I4445" s="21" t="s">
        <v>1681</v>
      </c>
      <c r="J4445" s="21" t="s">
        <v>12972</v>
      </c>
      <c r="K4445" s="20" t="s">
        <v>6770</v>
      </c>
      <c r="L4445" s="21"/>
    </row>
    <row r="4446">
      <c r="C4446" s="12" t="s">
        <v>461</v>
      </c>
      <c r="D4446" s="12"/>
      <c r="E4446" s="12" t="s">
        <v>1678</v>
      </c>
      <c r="F4446" s="21"/>
      <c r="G4446" s="21" t="s">
        <v>12973</v>
      </c>
      <c r="H4446" s="21" t="s">
        <v>12974</v>
      </c>
      <c r="I4446" s="21" t="s">
        <v>1681</v>
      </c>
      <c r="J4446" s="21" t="s">
        <v>12975</v>
      </c>
      <c r="K4446" s="20" t="s">
        <v>6774</v>
      </c>
      <c r="L4446" s="21"/>
    </row>
    <row r="4447">
      <c r="C4447" s="12" t="s">
        <v>461</v>
      </c>
      <c r="D4447" s="12"/>
      <c r="E4447" s="12" t="s">
        <v>1619</v>
      </c>
      <c r="F4447" s="21"/>
      <c r="G4447" s="21" t="s">
        <v>12976</v>
      </c>
      <c r="H4447" s="21" t="s">
        <v>12977</v>
      </c>
      <c r="I4447" s="21" t="s">
        <v>1588</v>
      </c>
      <c r="J4447" s="21" t="s">
        <v>12978</v>
      </c>
      <c r="K4447" s="20" t="s">
        <v>3280</v>
      </c>
      <c r="L4447" s="21"/>
    </row>
    <row r="4448">
      <c r="C4448" s="12" t="s">
        <v>461</v>
      </c>
      <c r="D4448" s="12"/>
      <c r="E4448" s="12" t="s">
        <v>1619</v>
      </c>
      <c r="F4448" s="21"/>
      <c r="G4448" s="21" t="s">
        <v>12979</v>
      </c>
      <c r="H4448" s="21" t="s">
        <v>12977</v>
      </c>
      <c r="I4448" s="21" t="s">
        <v>1588</v>
      </c>
      <c r="J4448" s="21" t="s">
        <v>12980</v>
      </c>
      <c r="K4448" s="20" t="s">
        <v>3616</v>
      </c>
      <c r="L4448" s="21"/>
    </row>
    <row r="4449">
      <c r="C4449" s="12" t="s">
        <v>461</v>
      </c>
      <c r="D4449" s="12"/>
      <c r="E4449" s="12" t="s">
        <v>1619</v>
      </c>
      <c r="F4449" s="21"/>
      <c r="G4449" s="21" t="s">
        <v>12981</v>
      </c>
      <c r="H4449" s="21" t="s">
        <v>12977</v>
      </c>
      <c r="I4449" s="21" t="s">
        <v>1588</v>
      </c>
      <c r="J4449" s="21" t="s">
        <v>12982</v>
      </c>
      <c r="K4449" s="20" t="s">
        <v>1983</v>
      </c>
      <c r="L4449" s="21"/>
    </row>
    <row r="4450">
      <c r="C4450" s="12" t="s">
        <v>461</v>
      </c>
      <c r="D4450" s="12"/>
      <c r="E4450" s="12" t="s">
        <v>1619</v>
      </c>
      <c r="F4450" s="21"/>
      <c r="G4450" s="21" t="s">
        <v>462</v>
      </c>
      <c r="H4450" s="21" t="s">
        <v>12983</v>
      </c>
      <c r="I4450" s="21" t="s">
        <v>1588</v>
      </c>
      <c r="J4450" s="21" t="s">
        <v>12984</v>
      </c>
      <c r="K4450" s="20" t="s">
        <v>1868</v>
      </c>
      <c r="L4450" s="21"/>
    </row>
    <row r="4451">
      <c r="C4451" s="12" t="s">
        <v>461</v>
      </c>
      <c r="D4451" s="12"/>
      <c r="E4451" s="12" t="s">
        <v>1619</v>
      </c>
      <c r="F4451" s="21"/>
      <c r="G4451" s="21" t="s">
        <v>12928</v>
      </c>
      <c r="H4451" s="21" t="s">
        <v>12985</v>
      </c>
      <c r="I4451" s="21" t="s">
        <v>1588</v>
      </c>
      <c r="J4451" s="21" t="s">
        <v>12986</v>
      </c>
      <c r="K4451" s="20" t="s">
        <v>4490</v>
      </c>
      <c r="L4451" s="21"/>
    </row>
    <row r="4452">
      <c r="C4452" s="12" t="s">
        <v>461</v>
      </c>
      <c r="D4452" s="12"/>
      <c r="E4452" s="12" t="s">
        <v>1619</v>
      </c>
      <c r="F4452" s="21"/>
      <c r="G4452" s="21" t="s">
        <v>12928</v>
      </c>
      <c r="H4452" s="21" t="s">
        <v>12985</v>
      </c>
      <c r="I4452" s="21" t="s">
        <v>1588</v>
      </c>
      <c r="J4452" s="21" t="s">
        <v>12987</v>
      </c>
      <c r="K4452" s="20" t="s">
        <v>4496</v>
      </c>
      <c r="L4452" s="21"/>
    </row>
    <row r="4453">
      <c r="C4453" s="12" t="s">
        <v>461</v>
      </c>
      <c r="D4453" s="12"/>
      <c r="E4453" s="12" t="s">
        <v>1619</v>
      </c>
      <c r="F4453" s="21"/>
      <c r="G4453" s="21" t="s">
        <v>12988</v>
      </c>
      <c r="H4453" s="21" t="s">
        <v>12989</v>
      </c>
      <c r="I4453" s="21" t="s">
        <v>1588</v>
      </c>
      <c r="J4453" s="21" t="s">
        <v>12990</v>
      </c>
      <c r="K4453" s="20" t="s">
        <v>4493</v>
      </c>
      <c r="L4453" s="21"/>
    </row>
    <row r="4454">
      <c r="C4454" s="12" t="s">
        <v>461</v>
      </c>
      <c r="D4454" s="12"/>
      <c r="E4454" s="12" t="s">
        <v>1619</v>
      </c>
      <c r="F4454" s="21"/>
      <c r="G4454" s="21" t="s">
        <v>12931</v>
      </c>
      <c r="H4454" s="21" t="s">
        <v>12991</v>
      </c>
      <c r="I4454" s="21" t="s">
        <v>1588</v>
      </c>
      <c r="J4454" s="21" t="s">
        <v>12992</v>
      </c>
      <c r="K4454" s="20" t="s">
        <v>4490</v>
      </c>
      <c r="L4454" s="21"/>
    </row>
    <row r="4455">
      <c r="C4455" s="12" t="s">
        <v>461</v>
      </c>
      <c r="D4455" s="12"/>
      <c r="E4455" s="12" t="s">
        <v>1619</v>
      </c>
      <c r="F4455" s="21"/>
      <c r="G4455" s="21" t="s">
        <v>12931</v>
      </c>
      <c r="H4455" s="21" t="s">
        <v>12991</v>
      </c>
      <c r="I4455" s="21" t="s">
        <v>1588</v>
      </c>
      <c r="J4455" s="21" t="s">
        <v>12993</v>
      </c>
      <c r="K4455" s="20" t="s">
        <v>4496</v>
      </c>
      <c r="L4455" s="21"/>
    </row>
    <row r="4456">
      <c r="C4456" s="12" t="s">
        <v>461</v>
      </c>
      <c r="D4456" s="12"/>
      <c r="E4456" s="12" t="s">
        <v>1619</v>
      </c>
      <c r="F4456" s="21"/>
      <c r="G4456" s="21" t="s">
        <v>12994</v>
      </c>
      <c r="H4456" s="21" t="s">
        <v>12995</v>
      </c>
      <c r="I4456" s="21" t="s">
        <v>1588</v>
      </c>
      <c r="J4456" s="21" t="s">
        <v>12996</v>
      </c>
      <c r="K4456" s="20" t="s">
        <v>4493</v>
      </c>
      <c r="L4456" s="21"/>
    </row>
    <row r="4457">
      <c r="C4457" s="12" t="s">
        <v>461</v>
      </c>
      <c r="D4457" s="12"/>
      <c r="E4457" s="12" t="s">
        <v>1619</v>
      </c>
      <c r="F4457" s="21"/>
      <c r="G4457" s="21" t="s">
        <v>12997</v>
      </c>
      <c r="H4457" s="21" t="s">
        <v>12998</v>
      </c>
      <c r="I4457" s="21" t="s">
        <v>1588</v>
      </c>
      <c r="J4457" s="21" t="s">
        <v>12999</v>
      </c>
      <c r="K4457" s="20" t="s">
        <v>4493</v>
      </c>
      <c r="L4457" s="21"/>
    </row>
    <row r="4458">
      <c r="C4458" s="12" t="s">
        <v>461</v>
      </c>
      <c r="D4458" s="12"/>
      <c r="E4458" s="12" t="s">
        <v>1619</v>
      </c>
      <c r="F4458" s="21"/>
      <c r="G4458" s="21" t="s">
        <v>13000</v>
      </c>
      <c r="H4458" s="21" t="s">
        <v>13001</v>
      </c>
      <c r="I4458" s="21" t="s">
        <v>1588</v>
      </c>
      <c r="J4458" s="21" t="s">
        <v>13002</v>
      </c>
      <c r="K4458" s="20" t="s">
        <v>4493</v>
      </c>
      <c r="L4458" s="21"/>
    </row>
    <row r="4459">
      <c r="C4459" s="12" t="s">
        <v>461</v>
      </c>
      <c r="D4459" s="12"/>
      <c r="E4459" s="12" t="s">
        <v>1619</v>
      </c>
      <c r="F4459" s="21"/>
      <c r="G4459" s="21" t="s">
        <v>13003</v>
      </c>
      <c r="H4459" s="21" t="s">
        <v>13004</v>
      </c>
      <c r="I4459" s="21" t="s">
        <v>1588</v>
      </c>
      <c r="J4459" s="21" t="s">
        <v>13005</v>
      </c>
      <c r="K4459" s="20" t="s">
        <v>4493</v>
      </c>
      <c r="L4459" s="21"/>
    </row>
    <row r="4460">
      <c r="C4460" s="12" t="s">
        <v>461</v>
      </c>
      <c r="D4460" s="12"/>
      <c r="E4460" s="12" t="s">
        <v>1619</v>
      </c>
      <c r="F4460" s="21"/>
      <c r="G4460" s="21" t="s">
        <v>13006</v>
      </c>
      <c r="H4460" s="21" t="s">
        <v>13007</v>
      </c>
      <c r="I4460" s="21" t="s">
        <v>1588</v>
      </c>
      <c r="J4460" s="21" t="s">
        <v>13008</v>
      </c>
      <c r="K4460" s="20" t="s">
        <v>4493</v>
      </c>
      <c r="L4460" s="21"/>
    </row>
    <row r="4461">
      <c r="C4461" s="12" t="s">
        <v>461</v>
      </c>
      <c r="D4461" s="12"/>
      <c r="E4461" s="12" t="s">
        <v>1619</v>
      </c>
      <c r="F4461" s="21"/>
      <c r="G4461" s="21" t="s">
        <v>13009</v>
      </c>
      <c r="H4461" s="21" t="s">
        <v>13010</v>
      </c>
      <c r="I4461" s="21" t="s">
        <v>1588</v>
      </c>
      <c r="J4461" s="21" t="s">
        <v>13011</v>
      </c>
      <c r="K4461" s="20" t="s">
        <v>4493</v>
      </c>
      <c r="L4461" s="21"/>
    </row>
    <row r="4462">
      <c r="C4462" s="12" t="s">
        <v>461</v>
      </c>
      <c r="D4462" s="12"/>
      <c r="E4462" s="12" t="s">
        <v>1619</v>
      </c>
      <c r="F4462" s="21"/>
      <c r="G4462" s="21" t="s">
        <v>13012</v>
      </c>
      <c r="H4462" s="21" t="s">
        <v>13013</v>
      </c>
      <c r="I4462" s="21" t="s">
        <v>1588</v>
      </c>
      <c r="J4462" s="21" t="s">
        <v>13014</v>
      </c>
      <c r="K4462" s="20" t="s">
        <v>4493</v>
      </c>
      <c r="L4462" s="21"/>
    </row>
    <row r="4463">
      <c r="C4463" s="12" t="s">
        <v>461</v>
      </c>
      <c r="D4463" s="12"/>
      <c r="E4463" s="12" t="s">
        <v>1619</v>
      </c>
      <c r="F4463" s="21"/>
      <c r="G4463" s="21" t="s">
        <v>13015</v>
      </c>
      <c r="H4463" s="21" t="s">
        <v>13016</v>
      </c>
      <c r="I4463" s="21" t="s">
        <v>1588</v>
      </c>
      <c r="J4463" s="21" t="s">
        <v>13017</v>
      </c>
      <c r="K4463" s="20" t="s">
        <v>4493</v>
      </c>
      <c r="L4463" s="21"/>
    </row>
    <row r="4464">
      <c r="C4464" s="12" t="s">
        <v>461</v>
      </c>
      <c r="D4464" s="12"/>
      <c r="E4464" s="12" t="s">
        <v>1619</v>
      </c>
      <c r="F4464" s="21"/>
      <c r="G4464" s="21" t="s">
        <v>12934</v>
      </c>
      <c r="H4464" s="21" t="s">
        <v>13018</v>
      </c>
      <c r="I4464" s="21" t="s">
        <v>1588</v>
      </c>
      <c r="J4464" s="21" t="s">
        <v>13019</v>
      </c>
      <c r="K4464" s="20" t="s">
        <v>4490</v>
      </c>
      <c r="L4464" s="21"/>
    </row>
    <row r="4465">
      <c r="C4465" s="12" t="s">
        <v>461</v>
      </c>
      <c r="D4465" s="12"/>
      <c r="E4465" s="12" t="s">
        <v>1619</v>
      </c>
      <c r="F4465" s="21"/>
      <c r="G4465" s="21" t="s">
        <v>12934</v>
      </c>
      <c r="H4465" s="21" t="s">
        <v>13018</v>
      </c>
      <c r="I4465" s="21" t="s">
        <v>1588</v>
      </c>
      <c r="J4465" s="21" t="s">
        <v>13020</v>
      </c>
      <c r="K4465" s="20" t="s">
        <v>4496</v>
      </c>
      <c r="L4465" s="21"/>
    </row>
    <row r="4466">
      <c r="C4466" s="12" t="s">
        <v>461</v>
      </c>
      <c r="D4466" s="12"/>
      <c r="E4466" s="12" t="s">
        <v>1619</v>
      </c>
      <c r="F4466" s="21"/>
      <c r="G4466" s="21" t="s">
        <v>13021</v>
      </c>
      <c r="H4466" s="21" t="s">
        <v>13022</v>
      </c>
      <c r="I4466" s="21" t="s">
        <v>1588</v>
      </c>
      <c r="J4466" s="21" t="s">
        <v>13023</v>
      </c>
      <c r="K4466" s="20" t="s">
        <v>4490</v>
      </c>
      <c r="L4466" s="21"/>
    </row>
    <row r="4467">
      <c r="C4467" s="12" t="s">
        <v>461</v>
      </c>
      <c r="D4467" s="12"/>
      <c r="E4467" s="12" t="s">
        <v>1619</v>
      </c>
      <c r="F4467" s="21"/>
      <c r="G4467" s="21" t="s">
        <v>13021</v>
      </c>
      <c r="H4467" s="21" t="s">
        <v>13022</v>
      </c>
      <c r="I4467" s="21" t="s">
        <v>1588</v>
      </c>
      <c r="J4467" s="21" t="s">
        <v>13024</v>
      </c>
      <c r="K4467" s="20" t="s">
        <v>4496</v>
      </c>
      <c r="L4467" s="21"/>
    </row>
    <row r="4468">
      <c r="C4468" s="12" t="s">
        <v>461</v>
      </c>
      <c r="D4468" s="12"/>
      <c r="E4468" s="12" t="s">
        <v>1619</v>
      </c>
      <c r="F4468" s="21"/>
      <c r="G4468" s="21" t="s">
        <v>13025</v>
      </c>
      <c r="H4468" s="21" t="s">
        <v>13026</v>
      </c>
      <c r="I4468" s="21" t="s">
        <v>1588</v>
      </c>
      <c r="J4468" s="21" t="s">
        <v>13027</v>
      </c>
      <c r="K4468" s="20" t="s">
        <v>4490</v>
      </c>
      <c r="L4468" s="21"/>
    </row>
    <row r="4469">
      <c r="C4469" s="12" t="s">
        <v>461</v>
      </c>
      <c r="D4469" s="12"/>
      <c r="E4469" s="12" t="s">
        <v>1619</v>
      </c>
      <c r="F4469" s="21"/>
      <c r="G4469" s="21" t="s">
        <v>13028</v>
      </c>
      <c r="H4469" s="21" t="s">
        <v>13029</v>
      </c>
      <c r="I4469" s="21" t="s">
        <v>1588</v>
      </c>
      <c r="J4469" s="21" t="s">
        <v>13030</v>
      </c>
      <c r="K4469" s="20" t="s">
        <v>4490</v>
      </c>
      <c r="L4469" s="21"/>
    </row>
    <row r="4470">
      <c r="C4470" s="12" t="s">
        <v>461</v>
      </c>
      <c r="D4470" s="12"/>
      <c r="E4470" s="12" t="s">
        <v>1619</v>
      </c>
      <c r="F4470" s="21"/>
      <c r="G4470" s="21" t="s">
        <v>13031</v>
      </c>
      <c r="H4470" s="21" t="s">
        <v>13032</v>
      </c>
      <c r="I4470" s="21" t="s">
        <v>1588</v>
      </c>
      <c r="J4470" s="21" t="s">
        <v>13033</v>
      </c>
      <c r="K4470" s="20" t="s">
        <v>4490</v>
      </c>
      <c r="L4470" s="21"/>
    </row>
    <row r="4471">
      <c r="C4471" s="12" t="s">
        <v>461</v>
      </c>
      <c r="D4471" s="12"/>
      <c r="E4471" s="12" t="s">
        <v>1619</v>
      </c>
      <c r="F4471" s="21"/>
      <c r="G4471" s="21" t="s">
        <v>13034</v>
      </c>
      <c r="H4471" s="21" t="s">
        <v>13035</v>
      </c>
      <c r="I4471" s="21" t="s">
        <v>1588</v>
      </c>
      <c r="J4471" s="21" t="s">
        <v>13036</v>
      </c>
      <c r="K4471" s="20" t="s">
        <v>4490</v>
      </c>
      <c r="L4471" s="21"/>
    </row>
    <row r="4472">
      <c r="C4472" s="12" t="s">
        <v>461</v>
      </c>
      <c r="D4472" s="12"/>
      <c r="E4472" s="12" t="s">
        <v>1619</v>
      </c>
      <c r="F4472" s="21"/>
      <c r="G4472" s="21" t="s">
        <v>13037</v>
      </c>
      <c r="H4472" s="21" t="s">
        <v>13038</v>
      </c>
      <c r="I4472" s="21" t="s">
        <v>1588</v>
      </c>
      <c r="J4472" s="21" t="s">
        <v>13039</v>
      </c>
      <c r="K4472" s="20" t="s">
        <v>4490</v>
      </c>
      <c r="L4472" s="21"/>
    </row>
    <row r="4473">
      <c r="C4473" s="12" t="s">
        <v>461</v>
      </c>
      <c r="D4473" s="12"/>
      <c r="E4473" s="12" t="s">
        <v>1619</v>
      </c>
      <c r="F4473" s="21"/>
      <c r="G4473" s="21" t="s">
        <v>13040</v>
      </c>
      <c r="H4473" s="21" t="s">
        <v>13041</v>
      </c>
      <c r="I4473" s="21" t="s">
        <v>1588</v>
      </c>
      <c r="J4473" s="21" t="s">
        <v>13042</v>
      </c>
      <c r="K4473" s="20" t="s">
        <v>3372</v>
      </c>
      <c r="L4473" s="21"/>
    </row>
    <row r="4474">
      <c r="C4474" s="12" t="s">
        <v>461</v>
      </c>
      <c r="D4474" s="12"/>
      <c r="E4474" s="12" t="s">
        <v>1619</v>
      </c>
      <c r="F4474" s="21"/>
      <c r="G4474" s="21" t="s">
        <v>12956</v>
      </c>
      <c r="H4474" s="21" t="s">
        <v>13043</v>
      </c>
      <c r="I4474" s="21" t="s">
        <v>1588</v>
      </c>
      <c r="J4474" s="21" t="s">
        <v>13044</v>
      </c>
      <c r="K4474" s="20" t="s">
        <v>1901</v>
      </c>
      <c r="L4474" s="21"/>
    </row>
    <row r="4475">
      <c r="C4475" s="12" t="s">
        <v>461</v>
      </c>
      <c r="D4475" s="12"/>
      <c r="E4475" s="12" t="s">
        <v>1619</v>
      </c>
      <c r="F4475" s="21"/>
      <c r="G4475" s="21" t="s">
        <v>13045</v>
      </c>
      <c r="H4475" s="21" t="s">
        <v>13046</v>
      </c>
      <c r="I4475" s="21" t="s">
        <v>1588</v>
      </c>
      <c r="J4475" s="21" t="s">
        <v>13047</v>
      </c>
      <c r="K4475" s="20" t="s">
        <v>1808</v>
      </c>
      <c r="L4475" s="21"/>
    </row>
    <row r="4476">
      <c r="C4476" s="12" t="s">
        <v>461</v>
      </c>
      <c r="D4476" s="12"/>
      <c r="E4476" s="12" t="s">
        <v>1654</v>
      </c>
      <c r="F4476" s="21"/>
      <c r="G4476" s="21" t="s">
        <v>13048</v>
      </c>
      <c r="H4476" s="21" t="s">
        <v>13049</v>
      </c>
      <c r="I4476" s="21" t="s">
        <v>1600</v>
      </c>
      <c r="J4476" s="21" t="s">
        <v>13050</v>
      </c>
      <c r="K4476" s="20" t="s">
        <v>1795</v>
      </c>
      <c r="L4476" s="21"/>
    </row>
    <row r="4477">
      <c r="C4477" s="12" t="s">
        <v>461</v>
      </c>
      <c r="D4477" s="12"/>
      <c r="E4477" s="12" t="s">
        <v>1654</v>
      </c>
      <c r="F4477" s="21"/>
      <c r="G4477" s="21" t="s">
        <v>13048</v>
      </c>
      <c r="H4477" s="21" t="s">
        <v>13049</v>
      </c>
      <c r="I4477" s="21" t="s">
        <v>1600</v>
      </c>
      <c r="J4477" s="21" t="s">
        <v>13051</v>
      </c>
      <c r="K4477" s="20" t="s">
        <v>1798</v>
      </c>
      <c r="L4477" s="21"/>
    </row>
    <row r="4478">
      <c r="C4478" s="12" t="s">
        <v>461</v>
      </c>
      <c r="D4478" s="12"/>
      <c r="E4478" s="12" t="s">
        <v>1654</v>
      </c>
      <c r="F4478" s="21"/>
      <c r="G4478" s="21" t="s">
        <v>13052</v>
      </c>
      <c r="H4478" s="21" t="s">
        <v>13053</v>
      </c>
      <c r="I4478" s="21" t="s">
        <v>1600</v>
      </c>
      <c r="J4478" s="21" t="s">
        <v>13054</v>
      </c>
      <c r="K4478" s="20" t="s">
        <v>1602</v>
      </c>
      <c r="L4478" s="21"/>
    </row>
    <row r="4479">
      <c r="C4479" s="12" t="s">
        <v>461</v>
      </c>
      <c r="D4479" s="12"/>
      <c r="E4479" s="12" t="s">
        <v>1654</v>
      </c>
      <c r="F4479" s="21"/>
      <c r="G4479" s="21" t="s">
        <v>13055</v>
      </c>
      <c r="H4479" s="21" t="s">
        <v>13056</v>
      </c>
      <c r="I4479" s="21" t="s">
        <v>1600</v>
      </c>
      <c r="J4479" s="21" t="s">
        <v>13057</v>
      </c>
      <c r="K4479" s="20" t="s">
        <v>1602</v>
      </c>
      <c r="L4479" s="21"/>
    </row>
    <row r="4480">
      <c r="C4480" s="12" t="s">
        <v>461</v>
      </c>
      <c r="D4480" s="12"/>
      <c r="E4480" s="12" t="s">
        <v>1654</v>
      </c>
      <c r="F4480" s="21"/>
      <c r="G4480" s="21" t="s">
        <v>13058</v>
      </c>
      <c r="H4480" s="21" t="s">
        <v>13059</v>
      </c>
      <c r="I4480" s="21" t="s">
        <v>1600</v>
      </c>
      <c r="J4480" s="21" t="s">
        <v>13060</v>
      </c>
      <c r="K4480" s="20" t="s">
        <v>1602</v>
      </c>
      <c r="L4480" s="21"/>
    </row>
    <row r="4481">
      <c r="C4481" s="12" t="s">
        <v>461</v>
      </c>
      <c r="D4481" s="12"/>
      <c r="E4481" s="12" t="s">
        <v>1619</v>
      </c>
      <c r="F4481" s="21"/>
      <c r="G4481" s="21" t="s">
        <v>13061</v>
      </c>
      <c r="H4481" s="21" t="s">
        <v>13062</v>
      </c>
      <c r="I4481" s="21" t="s">
        <v>1588</v>
      </c>
      <c r="J4481" s="21" t="s">
        <v>13063</v>
      </c>
      <c r="K4481" s="20" t="s">
        <v>12788</v>
      </c>
      <c r="L4481" s="21"/>
    </row>
    <row r="4482">
      <c r="C4482" s="12" t="s">
        <v>461</v>
      </c>
      <c r="D4482" s="12"/>
      <c r="E4482" s="12" t="s">
        <v>1654</v>
      </c>
      <c r="F4482" s="21"/>
      <c r="G4482" s="21" t="s">
        <v>13064</v>
      </c>
      <c r="H4482" s="21" t="s">
        <v>13065</v>
      </c>
      <c r="I4482" s="21" t="s">
        <v>1600</v>
      </c>
      <c r="J4482" s="21" t="s">
        <v>13066</v>
      </c>
      <c r="K4482" s="20" t="s">
        <v>1602</v>
      </c>
      <c r="L4482" s="21"/>
    </row>
    <row r="4483">
      <c r="C4483" s="12" t="s">
        <v>461</v>
      </c>
      <c r="D4483" s="12"/>
      <c r="E4483" s="12" t="s">
        <v>1654</v>
      </c>
      <c r="F4483" s="21"/>
      <c r="G4483" s="21" t="s">
        <v>13067</v>
      </c>
      <c r="H4483" s="21" t="s">
        <v>13068</v>
      </c>
      <c r="I4483" s="21" t="s">
        <v>1600</v>
      </c>
      <c r="J4483" s="21" t="s">
        <v>13069</v>
      </c>
      <c r="K4483" s="20" t="s">
        <v>1602</v>
      </c>
      <c r="L4483" s="21"/>
    </row>
    <row r="4484">
      <c r="C4484" s="12" t="s">
        <v>461</v>
      </c>
      <c r="D4484" s="12"/>
      <c r="E4484" s="12" t="s">
        <v>1654</v>
      </c>
      <c r="F4484" s="21"/>
      <c r="G4484" s="21" t="s">
        <v>13070</v>
      </c>
      <c r="H4484" s="21" t="s">
        <v>13071</v>
      </c>
      <c r="I4484" s="21" t="s">
        <v>1600</v>
      </c>
      <c r="J4484" s="21" t="s">
        <v>13072</v>
      </c>
      <c r="K4484" s="20" t="s">
        <v>1602</v>
      </c>
      <c r="L4484" s="21"/>
    </row>
    <row r="4485">
      <c r="C4485" s="12" t="s">
        <v>461</v>
      </c>
      <c r="D4485" s="12"/>
      <c r="E4485" s="12" t="s">
        <v>1654</v>
      </c>
      <c r="F4485" s="21"/>
      <c r="G4485" s="21" t="s">
        <v>13073</v>
      </c>
      <c r="H4485" s="21" t="s">
        <v>13074</v>
      </c>
      <c r="I4485" s="21" t="s">
        <v>1600</v>
      </c>
      <c r="J4485" s="21" t="s">
        <v>13075</v>
      </c>
      <c r="K4485" s="20" t="s">
        <v>1602</v>
      </c>
      <c r="L4485" s="21"/>
    </row>
    <row r="4486">
      <c r="C4486" s="12" t="s">
        <v>461</v>
      </c>
      <c r="D4486" s="12"/>
      <c r="E4486" s="12" t="s">
        <v>1654</v>
      </c>
      <c r="F4486" s="21"/>
      <c r="G4486" s="21" t="s">
        <v>13076</v>
      </c>
      <c r="H4486" s="21" t="s">
        <v>13077</v>
      </c>
      <c r="I4486" s="21" t="s">
        <v>1600</v>
      </c>
      <c r="J4486" s="21" t="s">
        <v>13078</v>
      </c>
      <c r="K4486" s="20" t="s">
        <v>1602</v>
      </c>
      <c r="L4486" s="21"/>
    </row>
    <row r="4487">
      <c r="C4487" s="12" t="s">
        <v>461</v>
      </c>
      <c r="D4487" s="12"/>
      <c r="E4487" s="12" t="s">
        <v>1719</v>
      </c>
      <c r="F4487" s="21"/>
      <c r="G4487" s="21" t="s">
        <v>13079</v>
      </c>
      <c r="H4487" s="21" t="s">
        <v>13080</v>
      </c>
      <c r="I4487" s="21" t="s">
        <v>1722</v>
      </c>
      <c r="J4487" s="21" t="s">
        <v>13081</v>
      </c>
      <c r="K4487" s="20" t="s">
        <v>13082</v>
      </c>
      <c r="L4487" s="21"/>
    </row>
    <row r="4488">
      <c r="C4488" s="12" t="s">
        <v>461</v>
      </c>
      <c r="D4488" s="12"/>
      <c r="E4488" s="12" t="s">
        <v>1678</v>
      </c>
      <c r="F4488" s="21"/>
      <c r="G4488" s="21" t="s">
        <v>13083</v>
      </c>
      <c r="H4488" s="21" t="s">
        <v>13084</v>
      </c>
      <c r="I4488" s="21" t="s">
        <v>1681</v>
      </c>
      <c r="J4488" s="21" t="s">
        <v>13085</v>
      </c>
      <c r="K4488" s="20" t="s">
        <v>4744</v>
      </c>
      <c r="L4488" s="21"/>
    </row>
    <row r="4489">
      <c r="C4489" s="12" t="s">
        <v>461</v>
      </c>
      <c r="D4489" s="12"/>
      <c r="E4489" s="12" t="s">
        <v>1678</v>
      </c>
      <c r="F4489" s="21"/>
      <c r="G4489" s="21" t="s">
        <v>13086</v>
      </c>
      <c r="H4489" s="21" t="s">
        <v>13087</v>
      </c>
      <c r="I4489" s="21" t="s">
        <v>1681</v>
      </c>
      <c r="J4489" s="21" t="s">
        <v>13088</v>
      </c>
      <c r="K4489" s="20" t="s">
        <v>12943</v>
      </c>
      <c r="L4489" s="21"/>
    </row>
    <row r="4490">
      <c r="C4490" s="12" t="s">
        <v>461</v>
      </c>
      <c r="D4490" s="12"/>
      <c r="E4490" s="12" t="s">
        <v>1678</v>
      </c>
      <c r="F4490" s="21"/>
      <c r="G4490" s="21" t="s">
        <v>13089</v>
      </c>
      <c r="H4490" s="21" t="s">
        <v>13090</v>
      </c>
      <c r="I4490" s="21" t="s">
        <v>1681</v>
      </c>
      <c r="J4490" s="21" t="s">
        <v>13091</v>
      </c>
      <c r="K4490" s="20" t="s">
        <v>12943</v>
      </c>
      <c r="L4490" s="21"/>
    </row>
    <row r="4491">
      <c r="C4491" s="12" t="s">
        <v>461</v>
      </c>
      <c r="D4491" s="12"/>
      <c r="E4491" s="12" t="s">
        <v>1729</v>
      </c>
      <c r="F4491" s="21"/>
      <c r="G4491" s="21" t="s">
        <v>13092</v>
      </c>
      <c r="H4491" s="21" t="s">
        <v>13093</v>
      </c>
      <c r="I4491" s="21" t="s">
        <v>1607</v>
      </c>
      <c r="J4491" s="21" t="s">
        <v>13094</v>
      </c>
      <c r="K4491" s="20" t="s">
        <v>13095</v>
      </c>
      <c r="L4491" s="21"/>
    </row>
    <row r="4492">
      <c r="C4492" s="12" t="s">
        <v>461</v>
      </c>
      <c r="D4492" s="12"/>
      <c r="E4492" s="12" t="s">
        <v>1678</v>
      </c>
      <c r="F4492" s="21"/>
      <c r="G4492" s="21" t="s">
        <v>13096</v>
      </c>
      <c r="H4492" s="21" t="s">
        <v>13097</v>
      </c>
      <c r="I4492" s="21" t="s">
        <v>1681</v>
      </c>
      <c r="J4492" s="21" t="s">
        <v>13098</v>
      </c>
      <c r="K4492" s="20" t="s">
        <v>1683</v>
      </c>
      <c r="L4492" s="21"/>
    </row>
    <row r="4493">
      <c r="C4493" s="12" t="s">
        <v>461</v>
      </c>
      <c r="D4493" s="12"/>
      <c r="E4493" s="12" t="s">
        <v>1719</v>
      </c>
      <c r="F4493" s="21"/>
      <c r="G4493" s="21" t="s">
        <v>13099</v>
      </c>
      <c r="H4493" s="21" t="s">
        <v>13100</v>
      </c>
      <c r="I4493" s="21" t="s">
        <v>1722</v>
      </c>
      <c r="J4493" s="21" t="s">
        <v>13101</v>
      </c>
      <c r="K4493" s="20" t="s">
        <v>13082</v>
      </c>
      <c r="L4493" s="21"/>
    </row>
    <row r="4494">
      <c r="C4494" s="12" t="s">
        <v>461</v>
      </c>
      <c r="D4494" s="12"/>
      <c r="E4494" s="12" t="s">
        <v>1619</v>
      </c>
      <c r="F4494" s="21"/>
      <c r="G4494" s="21" t="s">
        <v>13102</v>
      </c>
      <c r="H4494" s="21" t="s">
        <v>12934</v>
      </c>
      <c r="I4494" s="21" t="s">
        <v>1588</v>
      </c>
      <c r="J4494" s="21" t="s">
        <v>13103</v>
      </c>
      <c r="K4494" s="20" t="s">
        <v>2027</v>
      </c>
      <c r="L4494" s="21"/>
    </row>
    <row r="4495">
      <c r="C4495" s="12" t="s">
        <v>461</v>
      </c>
      <c r="D4495" s="12"/>
      <c r="E4495" s="12" t="s">
        <v>1619</v>
      </c>
      <c r="F4495" s="21"/>
      <c r="G4495" s="21" t="s">
        <v>13104</v>
      </c>
      <c r="H4495" s="21" t="s">
        <v>13105</v>
      </c>
      <c r="I4495" s="21" t="s">
        <v>1588</v>
      </c>
      <c r="J4495" s="21" t="s">
        <v>13106</v>
      </c>
      <c r="K4495" s="20" t="s">
        <v>1975</v>
      </c>
      <c r="L4495" s="21"/>
    </row>
    <row r="4496">
      <c r="C4496" s="12" t="s">
        <v>461</v>
      </c>
      <c r="D4496" s="12"/>
      <c r="E4496" s="12" t="s">
        <v>1729</v>
      </c>
      <c r="F4496" s="21"/>
      <c r="G4496" s="21" t="s">
        <v>13107</v>
      </c>
      <c r="H4496" s="21" t="s">
        <v>13108</v>
      </c>
      <c r="I4496" s="21" t="s">
        <v>1607</v>
      </c>
      <c r="J4496" s="21" t="s">
        <v>13109</v>
      </c>
      <c r="K4496" s="20" t="s">
        <v>13095</v>
      </c>
      <c r="L4496" s="21"/>
    </row>
    <row r="4497">
      <c r="C4497" s="12" t="s">
        <v>461</v>
      </c>
      <c r="D4497" s="12"/>
      <c r="E4497" s="12" t="s">
        <v>1678</v>
      </c>
      <c r="F4497" s="21"/>
      <c r="G4497" s="21" t="s">
        <v>13110</v>
      </c>
      <c r="H4497" s="21" t="s">
        <v>13111</v>
      </c>
      <c r="I4497" s="21" t="s">
        <v>1681</v>
      </c>
      <c r="J4497" s="21" t="s">
        <v>13112</v>
      </c>
      <c r="K4497" s="20" t="s">
        <v>1683</v>
      </c>
      <c r="L4497" s="21"/>
    </row>
    <row r="4498">
      <c r="C4498" s="12" t="s">
        <v>461</v>
      </c>
      <c r="D4498" s="12"/>
      <c r="E4498" s="12" t="s">
        <v>1719</v>
      </c>
      <c r="F4498" s="21"/>
      <c r="G4498" s="21" t="s">
        <v>13113</v>
      </c>
      <c r="H4498" s="21" t="s">
        <v>13114</v>
      </c>
      <c r="I4498" s="21" t="s">
        <v>1722</v>
      </c>
      <c r="J4498" s="21" t="s">
        <v>13115</v>
      </c>
      <c r="K4498" s="20" t="s">
        <v>13082</v>
      </c>
      <c r="L4498" s="21"/>
    </row>
    <row r="4499">
      <c r="C4499" s="12" t="s">
        <v>461</v>
      </c>
      <c r="D4499" s="12"/>
      <c r="E4499" s="12" t="s">
        <v>1678</v>
      </c>
      <c r="F4499" s="21"/>
      <c r="G4499" s="21" t="s">
        <v>13116</v>
      </c>
      <c r="H4499" s="21" t="s">
        <v>13117</v>
      </c>
      <c r="I4499" s="21" t="s">
        <v>1681</v>
      </c>
      <c r="J4499" s="21" t="s">
        <v>13118</v>
      </c>
      <c r="K4499" s="20" t="s">
        <v>4729</v>
      </c>
      <c r="L4499" s="21"/>
    </row>
    <row r="4500">
      <c r="C4500" s="12" t="s">
        <v>461</v>
      </c>
      <c r="D4500" s="12"/>
      <c r="E4500" s="12" t="s">
        <v>1678</v>
      </c>
      <c r="F4500" s="21"/>
      <c r="G4500" s="21" t="s">
        <v>13119</v>
      </c>
      <c r="H4500" s="21" t="s">
        <v>13120</v>
      </c>
      <c r="I4500" s="21" t="s">
        <v>1681</v>
      </c>
      <c r="J4500" s="21" t="s">
        <v>13121</v>
      </c>
      <c r="K4500" s="20" t="s">
        <v>4729</v>
      </c>
      <c r="L4500" s="21"/>
    </row>
    <row r="4501">
      <c r="C4501" s="12" t="s">
        <v>461</v>
      </c>
      <c r="D4501" s="12"/>
      <c r="E4501" s="12" t="s">
        <v>1719</v>
      </c>
      <c r="F4501" s="21"/>
      <c r="G4501" s="21" t="s">
        <v>13122</v>
      </c>
      <c r="H4501" s="21" t="s">
        <v>13123</v>
      </c>
      <c r="I4501" s="21" t="s">
        <v>1722</v>
      </c>
      <c r="J4501" s="21" t="s">
        <v>13124</v>
      </c>
      <c r="K4501" s="20" t="s">
        <v>1774</v>
      </c>
      <c r="L4501" s="21"/>
    </row>
    <row r="4502">
      <c r="C4502" s="12" t="s">
        <v>461</v>
      </c>
      <c r="D4502" s="12"/>
      <c r="E4502" s="12" t="s">
        <v>1719</v>
      </c>
      <c r="F4502" s="21"/>
      <c r="G4502" s="21" t="s">
        <v>13079</v>
      </c>
      <c r="H4502" s="21" t="s">
        <v>13125</v>
      </c>
      <c r="I4502" s="21" t="s">
        <v>1722</v>
      </c>
      <c r="J4502" s="21" t="s">
        <v>13126</v>
      </c>
      <c r="K4502" s="20" t="s">
        <v>1769</v>
      </c>
      <c r="L4502" s="21"/>
    </row>
    <row r="4503">
      <c r="C4503" s="12" t="s">
        <v>461</v>
      </c>
      <c r="D4503" s="12"/>
      <c r="E4503" s="12" t="s">
        <v>1619</v>
      </c>
      <c r="F4503" s="21"/>
      <c r="G4503" s="21" t="s">
        <v>13127</v>
      </c>
      <c r="H4503" s="21" t="s">
        <v>13128</v>
      </c>
      <c r="I4503" s="21" t="s">
        <v>1588</v>
      </c>
      <c r="J4503" s="21" t="s">
        <v>13129</v>
      </c>
      <c r="K4503" s="20" t="s">
        <v>3654</v>
      </c>
      <c r="L4503" s="21"/>
    </row>
    <row r="4504">
      <c r="C4504" s="12" t="s">
        <v>461</v>
      </c>
      <c r="D4504" s="12"/>
      <c r="E4504" s="12" t="s">
        <v>1719</v>
      </c>
      <c r="F4504" s="21"/>
      <c r="G4504" s="21" t="s">
        <v>13130</v>
      </c>
      <c r="H4504" s="21" t="s">
        <v>13131</v>
      </c>
      <c r="I4504" s="21" t="s">
        <v>1722</v>
      </c>
      <c r="J4504" s="21" t="s">
        <v>13132</v>
      </c>
      <c r="K4504" s="20" t="s">
        <v>4784</v>
      </c>
      <c r="L4504" s="21"/>
    </row>
    <row r="4505">
      <c r="C4505" s="12" t="s">
        <v>461</v>
      </c>
      <c r="D4505" s="12"/>
      <c r="E4505" s="12" t="s">
        <v>1719</v>
      </c>
      <c r="F4505" s="21"/>
      <c r="G4505" s="21" t="s">
        <v>13133</v>
      </c>
      <c r="H4505" s="21" t="s">
        <v>13134</v>
      </c>
      <c r="I4505" s="21" t="s">
        <v>1722</v>
      </c>
      <c r="J4505" s="21" t="s">
        <v>13135</v>
      </c>
      <c r="K4505" s="20" t="s">
        <v>12830</v>
      </c>
      <c r="L4505" s="21"/>
    </row>
    <row r="4506">
      <c r="C4506" s="12" t="s">
        <v>461</v>
      </c>
      <c r="D4506" s="12"/>
      <c r="E4506" s="12" t="s">
        <v>1678</v>
      </c>
      <c r="F4506" s="21"/>
      <c r="G4506" s="21" t="s">
        <v>13136</v>
      </c>
      <c r="H4506" s="21" t="s">
        <v>13137</v>
      </c>
      <c r="I4506" s="21" t="s">
        <v>1681</v>
      </c>
      <c r="J4506" s="21" t="s">
        <v>13138</v>
      </c>
      <c r="K4506" s="20" t="s">
        <v>6244</v>
      </c>
      <c r="L4506" s="21"/>
    </row>
    <row r="4507">
      <c r="C4507" s="12" t="s">
        <v>461</v>
      </c>
      <c r="D4507" s="12"/>
      <c r="E4507" s="12" t="s">
        <v>1678</v>
      </c>
      <c r="F4507" s="21"/>
      <c r="G4507" s="21" t="s">
        <v>13139</v>
      </c>
      <c r="H4507" s="21" t="s">
        <v>13140</v>
      </c>
      <c r="I4507" s="21" t="s">
        <v>1681</v>
      </c>
      <c r="J4507" s="21" t="s">
        <v>13141</v>
      </c>
      <c r="K4507" s="20" t="s">
        <v>6249</v>
      </c>
      <c r="L4507" s="21"/>
    </row>
    <row r="4508">
      <c r="C4508" s="12" t="s">
        <v>461</v>
      </c>
      <c r="D4508" s="12"/>
      <c r="E4508" s="12" t="s">
        <v>1678</v>
      </c>
      <c r="F4508" s="21"/>
      <c r="G4508" s="21" t="s">
        <v>13142</v>
      </c>
      <c r="H4508" s="21" t="s">
        <v>13143</v>
      </c>
      <c r="I4508" s="21" t="s">
        <v>1681</v>
      </c>
      <c r="J4508" s="21" t="s">
        <v>13144</v>
      </c>
      <c r="K4508" s="20" t="s">
        <v>1683</v>
      </c>
      <c r="L4508" s="21"/>
    </row>
    <row r="4509">
      <c r="C4509" s="12" t="s">
        <v>461</v>
      </c>
      <c r="D4509" s="12"/>
      <c r="E4509" s="12" t="s">
        <v>1678</v>
      </c>
      <c r="F4509" s="21"/>
      <c r="G4509" s="21" t="s">
        <v>13145</v>
      </c>
      <c r="H4509" s="21" t="s">
        <v>13146</v>
      </c>
      <c r="I4509" s="21" t="s">
        <v>1681</v>
      </c>
      <c r="J4509" s="21" t="s">
        <v>13147</v>
      </c>
      <c r="K4509" s="20" t="s">
        <v>1683</v>
      </c>
      <c r="L4509" s="21"/>
    </row>
    <row r="4510">
      <c r="C4510" s="12" t="s">
        <v>461</v>
      </c>
      <c r="D4510" s="12"/>
      <c r="E4510" s="12" t="s">
        <v>1678</v>
      </c>
      <c r="F4510" s="21"/>
      <c r="G4510" s="21" t="s">
        <v>13148</v>
      </c>
      <c r="H4510" s="21" t="s">
        <v>13149</v>
      </c>
      <c r="I4510" s="21" t="s">
        <v>1681</v>
      </c>
      <c r="J4510" s="21" t="s">
        <v>13150</v>
      </c>
      <c r="K4510" s="20" t="s">
        <v>1683</v>
      </c>
      <c r="L4510" s="21"/>
    </row>
    <row r="4511">
      <c r="C4511" s="12" t="s">
        <v>461</v>
      </c>
      <c r="D4511" s="12"/>
      <c r="E4511" s="12" t="s">
        <v>1729</v>
      </c>
      <c r="F4511" s="21"/>
      <c r="G4511" s="21" t="s">
        <v>13151</v>
      </c>
      <c r="H4511" s="21" t="s">
        <v>13152</v>
      </c>
      <c r="I4511" s="21" t="s">
        <v>1607</v>
      </c>
      <c r="J4511" s="21" t="s">
        <v>13153</v>
      </c>
      <c r="K4511" s="20" t="s">
        <v>13154</v>
      </c>
      <c r="L4511" s="21"/>
    </row>
    <row r="4512">
      <c r="C4512" s="12" t="s">
        <v>461</v>
      </c>
      <c r="D4512" s="12"/>
      <c r="E4512" s="12" t="s">
        <v>1729</v>
      </c>
      <c r="F4512" s="21"/>
      <c r="G4512" s="21" t="s">
        <v>13155</v>
      </c>
      <c r="H4512" s="21" t="s">
        <v>13152</v>
      </c>
      <c r="I4512" s="21" t="s">
        <v>1607</v>
      </c>
      <c r="J4512" s="21" t="s">
        <v>13156</v>
      </c>
      <c r="K4512" s="20" t="s">
        <v>13157</v>
      </c>
      <c r="L4512" s="21"/>
    </row>
    <row r="4513">
      <c r="C4513" s="12" t="s">
        <v>461</v>
      </c>
      <c r="D4513" s="12"/>
      <c r="E4513" s="12" t="s">
        <v>1729</v>
      </c>
      <c r="F4513" s="21"/>
      <c r="G4513" s="21" t="s">
        <v>13158</v>
      </c>
      <c r="H4513" s="21" t="s">
        <v>13159</v>
      </c>
      <c r="I4513" s="21" t="s">
        <v>1607</v>
      </c>
      <c r="J4513" s="21" t="s">
        <v>13160</v>
      </c>
      <c r="K4513" s="20" t="s">
        <v>13161</v>
      </c>
      <c r="L4513" s="21"/>
    </row>
    <row r="4514">
      <c r="C4514" s="12" t="s">
        <v>461</v>
      </c>
      <c r="D4514" s="12"/>
      <c r="E4514" s="12" t="s">
        <v>1729</v>
      </c>
      <c r="F4514" s="21"/>
      <c r="G4514" s="21" t="s">
        <v>13162</v>
      </c>
      <c r="H4514" s="21" t="s">
        <v>13159</v>
      </c>
      <c r="I4514" s="21" t="s">
        <v>1607</v>
      </c>
      <c r="J4514" s="21" t="s">
        <v>13163</v>
      </c>
      <c r="K4514" s="20" t="s">
        <v>13164</v>
      </c>
      <c r="L4514" s="21"/>
    </row>
    <row r="4515">
      <c r="C4515" s="12" t="s">
        <v>461</v>
      </c>
      <c r="D4515" s="12"/>
      <c r="E4515" s="12" t="s">
        <v>1678</v>
      </c>
      <c r="F4515" s="21"/>
      <c r="G4515" s="21" t="s">
        <v>13165</v>
      </c>
      <c r="H4515" s="21" t="s">
        <v>13166</v>
      </c>
      <c r="I4515" s="21" t="s">
        <v>1681</v>
      </c>
      <c r="J4515" s="21" t="s">
        <v>13167</v>
      </c>
      <c r="K4515" s="20" t="s">
        <v>4757</v>
      </c>
      <c r="L4515" s="21"/>
    </row>
    <row r="4516">
      <c r="C4516" s="12" t="s">
        <v>461</v>
      </c>
      <c r="D4516" s="12"/>
      <c r="E4516" s="12" t="s">
        <v>1678</v>
      </c>
      <c r="F4516" s="21"/>
      <c r="G4516" s="21" t="s">
        <v>13168</v>
      </c>
      <c r="H4516" s="21" t="s">
        <v>13169</v>
      </c>
      <c r="I4516" s="21" t="s">
        <v>1681</v>
      </c>
      <c r="J4516" s="21" t="s">
        <v>13170</v>
      </c>
      <c r="K4516" s="20" t="s">
        <v>4757</v>
      </c>
      <c r="L4516" s="21"/>
    </row>
    <row r="4517">
      <c r="C4517" s="12" t="s">
        <v>461</v>
      </c>
      <c r="D4517" s="12"/>
      <c r="E4517" s="12" t="s">
        <v>1678</v>
      </c>
      <c r="F4517" s="21"/>
      <c r="G4517" s="21" t="s">
        <v>13171</v>
      </c>
      <c r="H4517" s="21" t="s">
        <v>13172</v>
      </c>
      <c r="I4517" s="21" t="s">
        <v>1681</v>
      </c>
      <c r="J4517" s="21" t="s">
        <v>13173</v>
      </c>
      <c r="K4517" s="20" t="s">
        <v>4757</v>
      </c>
      <c r="L4517" s="21"/>
    </row>
    <row r="4518">
      <c r="C4518" s="12" t="s">
        <v>461</v>
      </c>
      <c r="D4518" s="12"/>
      <c r="E4518" s="12" t="s">
        <v>1678</v>
      </c>
      <c r="F4518" s="21"/>
      <c r="G4518" s="21" t="s">
        <v>13174</v>
      </c>
      <c r="H4518" s="21" t="s">
        <v>13175</v>
      </c>
      <c r="I4518" s="21" t="s">
        <v>1681</v>
      </c>
      <c r="J4518" s="21" t="s">
        <v>13176</v>
      </c>
      <c r="K4518" s="20" t="s">
        <v>4757</v>
      </c>
      <c r="L4518" s="21"/>
    </row>
    <row r="4519">
      <c r="C4519" s="12" t="s">
        <v>461</v>
      </c>
      <c r="D4519" s="12"/>
      <c r="E4519" s="12" t="s">
        <v>1678</v>
      </c>
      <c r="F4519" s="21"/>
      <c r="G4519" s="21" t="s">
        <v>13177</v>
      </c>
      <c r="H4519" s="21" t="s">
        <v>13178</v>
      </c>
      <c r="I4519" s="21" t="s">
        <v>1681</v>
      </c>
      <c r="J4519" s="21" t="s">
        <v>13179</v>
      </c>
      <c r="K4519" s="20" t="s">
        <v>4757</v>
      </c>
      <c r="L4519" s="21"/>
    </row>
    <row r="4520">
      <c r="C4520" s="12" t="s">
        <v>461</v>
      </c>
      <c r="D4520" s="12" t="s">
        <v>462</v>
      </c>
      <c r="E4520" s="12" t="s">
        <v>4183</v>
      </c>
      <c r="F4520" s="12" t="s">
        <v>464</v>
      </c>
      <c r="G4520" s="12" t="s">
        <v>13180</v>
      </c>
      <c r="H4520" s="12" t="s">
        <v>13181</v>
      </c>
      <c r="I4520" s="12" t="s">
        <v>1715</v>
      </c>
      <c r="J4520" s="12" t="s">
        <v>13182</v>
      </c>
      <c r="K4520" s="12" t="s">
        <v>1717</v>
      </c>
      <c r="L4520" s="12" t="s">
        <v>1718</v>
      </c>
    </row>
    <row r="4521">
      <c r="C4521" s="12" t="s">
        <v>461</v>
      </c>
      <c r="D4521" s="12" t="s">
        <v>462</v>
      </c>
      <c r="E4521" s="12" t="s">
        <v>1656</v>
      </c>
      <c r="F4521" s="12" t="s">
        <v>464</v>
      </c>
      <c r="G4521" s="12" t="s">
        <v>13183</v>
      </c>
      <c r="H4521" s="12" t="s">
        <v>12905</v>
      </c>
      <c r="I4521" s="12" t="s">
        <v>1637</v>
      </c>
      <c r="J4521" s="12" t="s">
        <v>13184</v>
      </c>
      <c r="K4521" s="12" t="s">
        <v>1660</v>
      </c>
      <c r="L4521" s="12" t="s">
        <v>1661</v>
      </c>
    </row>
    <row r="4522">
      <c r="C4522" s="12" t="s">
        <v>461</v>
      </c>
      <c r="D4522" s="12" t="s">
        <v>462</v>
      </c>
      <c r="E4522" s="12" t="s">
        <v>1654</v>
      </c>
      <c r="F4522" s="12" t="s">
        <v>464</v>
      </c>
      <c r="G4522" s="12" t="s">
        <v>13185</v>
      </c>
      <c r="H4522" s="12" t="s">
        <v>12922</v>
      </c>
      <c r="I4522" s="12" t="s">
        <v>1600</v>
      </c>
      <c r="J4522" s="12" t="s">
        <v>13186</v>
      </c>
      <c r="K4522" s="12" t="s">
        <v>2048</v>
      </c>
      <c r="L4522" s="12" t="s">
        <v>2049</v>
      </c>
    </row>
    <row r="4523">
      <c r="C4523" s="12" t="s">
        <v>461</v>
      </c>
      <c r="D4523" s="12" t="s">
        <v>462</v>
      </c>
      <c r="E4523" s="12" t="s">
        <v>1654</v>
      </c>
      <c r="F4523" s="12" t="s">
        <v>464</v>
      </c>
      <c r="G4523" s="12" t="s">
        <v>13187</v>
      </c>
      <c r="H4523" s="12" t="s">
        <v>12922</v>
      </c>
      <c r="I4523" s="12" t="s">
        <v>1600</v>
      </c>
      <c r="J4523" s="12" t="s">
        <v>13188</v>
      </c>
      <c r="K4523" s="12" t="s">
        <v>1602</v>
      </c>
      <c r="L4523" s="12" t="s">
        <v>1603</v>
      </c>
    </row>
    <row r="4524">
      <c r="C4524" s="12" t="s">
        <v>461</v>
      </c>
      <c r="D4524" s="12" t="s">
        <v>462</v>
      </c>
      <c r="E4524" s="12" t="s">
        <v>1654</v>
      </c>
      <c r="F4524" s="12" t="s">
        <v>464</v>
      </c>
      <c r="G4524" s="12" t="s">
        <v>13187</v>
      </c>
      <c r="H4524" s="12" t="s">
        <v>12922</v>
      </c>
      <c r="I4524" s="12" t="s">
        <v>1600</v>
      </c>
      <c r="J4524" s="12" t="s">
        <v>13189</v>
      </c>
      <c r="K4524" s="12" t="s">
        <v>1782</v>
      </c>
      <c r="L4524" s="12" t="s">
        <v>1783</v>
      </c>
    </row>
    <row r="4525">
      <c r="C4525" s="12" t="s">
        <v>461</v>
      </c>
      <c r="D4525" s="12" t="s">
        <v>462</v>
      </c>
      <c r="E4525" s="12" t="s">
        <v>1678</v>
      </c>
      <c r="F4525" s="12" t="s">
        <v>464</v>
      </c>
      <c r="G4525" s="12" t="s">
        <v>13190</v>
      </c>
      <c r="H4525" s="12" t="s">
        <v>13191</v>
      </c>
      <c r="I4525" s="12" t="s">
        <v>1681</v>
      </c>
      <c r="J4525" s="12" t="s">
        <v>13192</v>
      </c>
      <c r="K4525" s="12" t="s">
        <v>1683</v>
      </c>
      <c r="L4525" s="12" t="s">
        <v>1684</v>
      </c>
    </row>
    <row r="4526">
      <c r="C4526" s="12" t="s">
        <v>461</v>
      </c>
      <c r="D4526" s="12" t="s">
        <v>462</v>
      </c>
      <c r="E4526" s="12" t="s">
        <v>1729</v>
      </c>
      <c r="F4526" s="12" t="s">
        <v>464</v>
      </c>
      <c r="G4526" s="12" t="s">
        <v>13193</v>
      </c>
      <c r="H4526" s="12" t="s">
        <v>13152</v>
      </c>
      <c r="I4526" s="12" t="s">
        <v>1607</v>
      </c>
      <c r="J4526" s="12" t="s">
        <v>13194</v>
      </c>
      <c r="K4526" s="12" t="s">
        <v>13095</v>
      </c>
      <c r="L4526" s="12" t="s">
        <v>13195</v>
      </c>
    </row>
    <row r="4527">
      <c r="C4527" s="12" t="s">
        <v>461</v>
      </c>
      <c r="D4527" s="12" t="s">
        <v>462</v>
      </c>
      <c r="E4527" s="12" t="s">
        <v>1719</v>
      </c>
      <c r="F4527" s="12" t="s">
        <v>464</v>
      </c>
      <c r="G4527" s="12" t="s">
        <v>13122</v>
      </c>
      <c r="H4527" s="12" t="s">
        <v>13196</v>
      </c>
      <c r="I4527" s="12" t="s">
        <v>1722</v>
      </c>
      <c r="J4527" s="12" t="s">
        <v>13197</v>
      </c>
      <c r="K4527" s="12" t="s">
        <v>4784</v>
      </c>
      <c r="L4527" s="12" t="s">
        <v>4785</v>
      </c>
    </row>
    <row r="4528">
      <c r="C4528" s="20" t="s">
        <v>13198</v>
      </c>
      <c r="D4528" s="20"/>
      <c r="E4528" s="20" t="s">
        <v>1678</v>
      </c>
      <c r="F4528" s="21"/>
      <c r="G4528" s="21" t="s">
        <v>13199</v>
      </c>
      <c r="H4528" s="21" t="s">
        <v>13200</v>
      </c>
      <c r="I4528" s="21" t="s">
        <v>1681</v>
      </c>
      <c r="J4528" s="21" t="s">
        <v>13201</v>
      </c>
      <c r="K4528" s="20" t="s">
        <v>4334</v>
      </c>
      <c r="L4528" s="21"/>
    </row>
    <row r="4529">
      <c r="C4529" s="12" t="s">
        <v>468</v>
      </c>
      <c r="D4529" s="12"/>
      <c r="E4529" s="12" t="s">
        <v>1671</v>
      </c>
      <c r="F4529" s="21"/>
      <c r="G4529" s="21" t="s">
        <v>13202</v>
      </c>
      <c r="H4529" s="21" t="s">
        <v>13203</v>
      </c>
      <c r="I4529" s="21" t="s">
        <v>1674</v>
      </c>
      <c r="J4529" s="21" t="s">
        <v>13204</v>
      </c>
      <c r="K4529" s="20" t="s">
        <v>2963</v>
      </c>
      <c r="L4529" s="21"/>
    </row>
    <row r="4530">
      <c r="C4530" s="12" t="s">
        <v>468</v>
      </c>
      <c r="D4530" s="12"/>
      <c r="E4530" s="12" t="s">
        <v>1678</v>
      </c>
      <c r="F4530" s="21"/>
      <c r="G4530" s="21" t="s">
        <v>13205</v>
      </c>
      <c r="H4530" s="21" t="s">
        <v>13206</v>
      </c>
      <c r="I4530" s="21" t="s">
        <v>1681</v>
      </c>
      <c r="J4530" s="21" t="s">
        <v>13207</v>
      </c>
      <c r="K4530" s="20" t="s">
        <v>9125</v>
      </c>
      <c r="L4530" s="21"/>
    </row>
    <row r="4531">
      <c r="C4531" s="12" t="s">
        <v>468</v>
      </c>
      <c r="D4531" s="12"/>
      <c r="E4531" s="12" t="s">
        <v>1678</v>
      </c>
      <c r="F4531" s="21"/>
      <c r="G4531" s="21" t="s">
        <v>13208</v>
      </c>
      <c r="H4531" s="21" t="s">
        <v>13209</v>
      </c>
      <c r="I4531" s="21" t="s">
        <v>1681</v>
      </c>
      <c r="J4531" s="21" t="s">
        <v>13210</v>
      </c>
      <c r="K4531" s="20" t="s">
        <v>9080</v>
      </c>
      <c r="L4531" s="21"/>
    </row>
    <row r="4532">
      <c r="C4532" s="12" t="s">
        <v>468</v>
      </c>
      <c r="D4532" s="12"/>
      <c r="E4532" s="12" t="s">
        <v>1656</v>
      </c>
      <c r="F4532" s="21"/>
      <c r="G4532" s="21" t="s">
        <v>13211</v>
      </c>
      <c r="H4532" s="21" t="s">
        <v>13212</v>
      </c>
      <c r="I4532" s="21" t="s">
        <v>1637</v>
      </c>
      <c r="J4532" s="21" t="s">
        <v>13213</v>
      </c>
      <c r="K4532" s="20" t="s">
        <v>2256</v>
      </c>
      <c r="L4532" s="21"/>
    </row>
    <row r="4533">
      <c r="C4533" s="12" t="s">
        <v>468</v>
      </c>
      <c r="D4533" s="12"/>
      <c r="E4533" s="12" t="s">
        <v>1619</v>
      </c>
      <c r="F4533" s="21"/>
      <c r="G4533" s="21" t="s">
        <v>13214</v>
      </c>
      <c r="H4533" s="21" t="s">
        <v>13215</v>
      </c>
      <c r="I4533" s="21" t="s">
        <v>1588</v>
      </c>
      <c r="J4533" s="21" t="s">
        <v>13216</v>
      </c>
      <c r="K4533" s="20" t="s">
        <v>13217</v>
      </c>
      <c r="L4533" s="21"/>
    </row>
    <row r="4534">
      <c r="C4534" s="12" t="s">
        <v>468</v>
      </c>
      <c r="D4534" s="12"/>
      <c r="E4534" s="12" t="s">
        <v>1619</v>
      </c>
      <c r="F4534" s="21"/>
      <c r="G4534" s="21" t="s">
        <v>13214</v>
      </c>
      <c r="H4534" s="21" t="s">
        <v>13215</v>
      </c>
      <c r="I4534" s="21" t="s">
        <v>1588</v>
      </c>
      <c r="J4534" s="21" t="s">
        <v>13218</v>
      </c>
      <c r="K4534" s="20" t="s">
        <v>13219</v>
      </c>
      <c r="L4534" s="21"/>
    </row>
    <row r="4535">
      <c r="C4535" s="12" t="s">
        <v>468</v>
      </c>
      <c r="D4535" s="12"/>
      <c r="E4535" s="12" t="s">
        <v>1619</v>
      </c>
      <c r="F4535" s="21"/>
      <c r="G4535" s="21" t="s">
        <v>13214</v>
      </c>
      <c r="H4535" s="21" t="s">
        <v>13220</v>
      </c>
      <c r="I4535" s="21" t="s">
        <v>1588</v>
      </c>
      <c r="J4535" s="21" t="s">
        <v>13221</v>
      </c>
      <c r="K4535" s="20" t="s">
        <v>13222</v>
      </c>
      <c r="L4535" s="21"/>
    </row>
    <row r="4536">
      <c r="C4536" s="12" t="s">
        <v>468</v>
      </c>
      <c r="D4536" s="12"/>
      <c r="E4536" s="12" t="s">
        <v>1619</v>
      </c>
      <c r="F4536" s="21"/>
      <c r="G4536" s="21" t="s">
        <v>13214</v>
      </c>
      <c r="H4536" s="21" t="s">
        <v>13215</v>
      </c>
      <c r="I4536" s="21" t="s">
        <v>1588</v>
      </c>
      <c r="J4536" s="21" t="s">
        <v>13223</v>
      </c>
      <c r="K4536" s="20" t="s">
        <v>13224</v>
      </c>
      <c r="L4536" s="21"/>
    </row>
    <row r="4537">
      <c r="C4537" s="12" t="s">
        <v>468</v>
      </c>
      <c r="D4537" s="12"/>
      <c r="E4537" s="12" t="s">
        <v>1619</v>
      </c>
      <c r="F4537" s="21"/>
      <c r="G4537" s="21" t="s">
        <v>13214</v>
      </c>
      <c r="H4537" s="21" t="s">
        <v>13215</v>
      </c>
      <c r="I4537" s="21" t="s">
        <v>1588</v>
      </c>
      <c r="J4537" s="21" t="s">
        <v>13225</v>
      </c>
      <c r="K4537" s="20" t="s">
        <v>13226</v>
      </c>
      <c r="L4537" s="21"/>
    </row>
    <row r="4538">
      <c r="C4538" s="12" t="s">
        <v>468</v>
      </c>
      <c r="D4538" s="12"/>
      <c r="E4538" s="12" t="s">
        <v>1619</v>
      </c>
      <c r="F4538" s="21"/>
      <c r="G4538" s="21" t="s">
        <v>13214</v>
      </c>
      <c r="H4538" s="21" t="s">
        <v>13215</v>
      </c>
      <c r="I4538" s="21" t="s">
        <v>1588</v>
      </c>
      <c r="J4538" s="21" t="s">
        <v>13227</v>
      </c>
      <c r="K4538" s="20" t="s">
        <v>13228</v>
      </c>
      <c r="L4538" s="21"/>
    </row>
    <row r="4539">
      <c r="C4539" s="12" t="s">
        <v>468</v>
      </c>
      <c r="D4539" s="12"/>
      <c r="E4539" s="12" t="s">
        <v>1656</v>
      </c>
      <c r="F4539" s="21"/>
      <c r="G4539" s="21" t="s">
        <v>13229</v>
      </c>
      <c r="H4539" s="21" t="s">
        <v>13230</v>
      </c>
      <c r="I4539" s="21" t="s">
        <v>1637</v>
      </c>
      <c r="J4539" s="21" t="s">
        <v>13231</v>
      </c>
      <c r="K4539" s="20" t="s">
        <v>1698</v>
      </c>
      <c r="L4539" s="21"/>
    </row>
    <row r="4540">
      <c r="C4540" s="12" t="s">
        <v>468</v>
      </c>
      <c r="D4540" s="12"/>
      <c r="E4540" s="12" t="s">
        <v>1656</v>
      </c>
      <c r="F4540" s="21"/>
      <c r="G4540" s="21" t="s">
        <v>13232</v>
      </c>
      <c r="H4540" s="21" t="s">
        <v>13233</v>
      </c>
      <c r="I4540" s="21" t="s">
        <v>1637</v>
      </c>
      <c r="J4540" s="21" t="s">
        <v>13234</v>
      </c>
      <c r="K4540" s="20" t="s">
        <v>1698</v>
      </c>
      <c r="L4540" s="21"/>
    </row>
    <row r="4541">
      <c r="C4541" s="12" t="s">
        <v>468</v>
      </c>
      <c r="D4541" s="12"/>
      <c r="E4541" s="12" t="s">
        <v>1656</v>
      </c>
      <c r="F4541" s="21"/>
      <c r="G4541" s="21" t="s">
        <v>13235</v>
      </c>
      <c r="H4541" s="21" t="s">
        <v>13236</v>
      </c>
      <c r="I4541" s="21" t="s">
        <v>1637</v>
      </c>
      <c r="J4541" s="21" t="s">
        <v>13237</v>
      </c>
      <c r="K4541" s="20" t="s">
        <v>1698</v>
      </c>
      <c r="L4541" s="21"/>
    </row>
    <row r="4542">
      <c r="C4542" s="12" t="s">
        <v>468</v>
      </c>
      <c r="D4542" s="12"/>
      <c r="E4542" s="12" t="s">
        <v>1656</v>
      </c>
      <c r="F4542" s="21"/>
      <c r="G4542" s="21" t="s">
        <v>13238</v>
      </c>
      <c r="H4542" s="21" t="s">
        <v>13239</v>
      </c>
      <c r="I4542" s="21" t="s">
        <v>1637</v>
      </c>
      <c r="J4542" s="21" t="s">
        <v>13240</v>
      </c>
      <c r="K4542" s="20" t="s">
        <v>1698</v>
      </c>
      <c r="L4542" s="21"/>
    </row>
    <row r="4543">
      <c r="C4543" s="12" t="s">
        <v>468</v>
      </c>
      <c r="D4543" s="12"/>
      <c r="E4543" s="12" t="s">
        <v>1656</v>
      </c>
      <c r="F4543" s="21"/>
      <c r="G4543" s="21" t="s">
        <v>13241</v>
      </c>
      <c r="H4543" s="21" t="s">
        <v>13242</v>
      </c>
      <c r="I4543" s="21" t="s">
        <v>1637</v>
      </c>
      <c r="J4543" s="21" t="s">
        <v>13243</v>
      </c>
      <c r="K4543" s="20" t="s">
        <v>1698</v>
      </c>
      <c r="L4543" s="21"/>
    </row>
    <row r="4544">
      <c r="C4544" s="12" t="s">
        <v>468</v>
      </c>
      <c r="D4544" s="12"/>
      <c r="E4544" s="12" t="s">
        <v>1656</v>
      </c>
      <c r="F4544" s="21"/>
      <c r="G4544" s="21" t="s">
        <v>13244</v>
      </c>
      <c r="H4544" s="21" t="s">
        <v>13245</v>
      </c>
      <c r="I4544" s="21" t="s">
        <v>1637</v>
      </c>
      <c r="J4544" s="21" t="s">
        <v>13246</v>
      </c>
      <c r="K4544" s="20" t="s">
        <v>1698</v>
      </c>
      <c r="L4544" s="21"/>
    </row>
    <row r="4545">
      <c r="C4545" s="12" t="s">
        <v>468</v>
      </c>
      <c r="D4545" s="12"/>
      <c r="E4545" s="12" t="s">
        <v>1656</v>
      </c>
      <c r="F4545" s="21"/>
      <c r="G4545" s="21" t="s">
        <v>13247</v>
      </c>
      <c r="H4545" s="21" t="s">
        <v>13248</v>
      </c>
      <c r="I4545" s="21" t="s">
        <v>1637</v>
      </c>
      <c r="J4545" s="21" t="s">
        <v>13249</v>
      </c>
      <c r="K4545" s="20" t="s">
        <v>1698</v>
      </c>
      <c r="L4545" s="21"/>
    </row>
    <row r="4546">
      <c r="C4546" s="12" t="s">
        <v>468</v>
      </c>
      <c r="D4546" s="12"/>
      <c r="E4546" s="12" t="s">
        <v>1656</v>
      </c>
      <c r="F4546" s="21"/>
      <c r="G4546" s="21" t="s">
        <v>13250</v>
      </c>
      <c r="H4546" s="21" t="s">
        <v>13251</v>
      </c>
      <c r="I4546" s="21" t="s">
        <v>1637</v>
      </c>
      <c r="J4546" s="21" t="s">
        <v>13252</v>
      </c>
      <c r="K4546" s="20" t="s">
        <v>1698</v>
      </c>
      <c r="L4546" s="21"/>
    </row>
    <row r="4547">
      <c r="C4547" s="12" t="s">
        <v>468</v>
      </c>
      <c r="D4547" s="12"/>
      <c r="E4547" s="12" t="s">
        <v>1656</v>
      </c>
      <c r="F4547" s="21"/>
      <c r="G4547" s="21" t="s">
        <v>13253</v>
      </c>
      <c r="H4547" s="21" t="s">
        <v>13254</v>
      </c>
      <c r="I4547" s="21" t="s">
        <v>1637</v>
      </c>
      <c r="J4547" s="21" t="s">
        <v>13255</v>
      </c>
      <c r="K4547" s="20" t="s">
        <v>1698</v>
      </c>
      <c r="L4547" s="21"/>
    </row>
    <row r="4548">
      <c r="C4548" s="12" t="s">
        <v>468</v>
      </c>
      <c r="D4548" s="12"/>
      <c r="E4548" s="12" t="s">
        <v>1656</v>
      </c>
      <c r="F4548" s="21"/>
      <c r="G4548" s="21" t="s">
        <v>13256</v>
      </c>
      <c r="H4548" s="21" t="s">
        <v>13257</v>
      </c>
      <c r="I4548" s="21" t="s">
        <v>1637</v>
      </c>
      <c r="J4548" s="21" t="s">
        <v>13258</v>
      </c>
      <c r="K4548" s="20" t="s">
        <v>1698</v>
      </c>
      <c r="L4548" s="21"/>
    </row>
    <row r="4549">
      <c r="C4549" s="12" t="s">
        <v>468</v>
      </c>
      <c r="D4549" s="12"/>
      <c r="E4549" s="12" t="s">
        <v>1656</v>
      </c>
      <c r="F4549" s="21"/>
      <c r="G4549" s="21" t="s">
        <v>13259</v>
      </c>
      <c r="H4549" s="21" t="s">
        <v>13260</v>
      </c>
      <c r="I4549" s="21" t="s">
        <v>1637</v>
      </c>
      <c r="J4549" s="21" t="s">
        <v>13261</v>
      </c>
      <c r="K4549" s="20" t="s">
        <v>1698</v>
      </c>
      <c r="L4549" s="21"/>
    </row>
    <row r="4550">
      <c r="C4550" s="12" t="s">
        <v>468</v>
      </c>
      <c r="D4550" s="12"/>
      <c r="E4550" s="12" t="s">
        <v>1656</v>
      </c>
      <c r="F4550" s="21"/>
      <c r="G4550" s="21" t="s">
        <v>13262</v>
      </c>
      <c r="H4550" s="21" t="s">
        <v>13263</v>
      </c>
      <c r="I4550" s="21" t="s">
        <v>1637</v>
      </c>
      <c r="J4550" s="21" t="s">
        <v>13264</v>
      </c>
      <c r="K4550" s="20" t="s">
        <v>1698</v>
      </c>
      <c r="L4550" s="21"/>
    </row>
    <row r="4551">
      <c r="C4551" s="12" t="s">
        <v>468</v>
      </c>
      <c r="D4551" s="12"/>
      <c r="E4551" s="12" t="s">
        <v>1656</v>
      </c>
      <c r="F4551" s="21"/>
      <c r="G4551" s="21" t="s">
        <v>13265</v>
      </c>
      <c r="H4551" s="21" t="s">
        <v>13266</v>
      </c>
      <c r="I4551" s="21" t="s">
        <v>1637</v>
      </c>
      <c r="J4551" s="21" t="s">
        <v>13267</v>
      </c>
      <c r="K4551" s="20" t="s">
        <v>1698</v>
      </c>
      <c r="L4551" s="21"/>
    </row>
    <row r="4552">
      <c r="C4552" s="12" t="s">
        <v>468</v>
      </c>
      <c r="D4552" s="12"/>
      <c r="E4552" s="12" t="s">
        <v>1656</v>
      </c>
      <c r="F4552" s="21"/>
      <c r="G4552" s="21" t="s">
        <v>13268</v>
      </c>
      <c r="H4552" s="21" t="s">
        <v>13269</v>
      </c>
      <c r="I4552" s="21" t="s">
        <v>1637</v>
      </c>
      <c r="J4552" s="21" t="s">
        <v>13270</v>
      </c>
      <c r="K4552" s="20" t="s">
        <v>1698</v>
      </c>
      <c r="L4552" s="21"/>
    </row>
    <row r="4553">
      <c r="C4553" s="12" t="s">
        <v>468</v>
      </c>
      <c r="D4553" s="12"/>
      <c r="E4553" s="12" t="s">
        <v>1656</v>
      </c>
      <c r="F4553" s="21"/>
      <c r="G4553" s="21" t="s">
        <v>13271</v>
      </c>
      <c r="H4553" s="21" t="s">
        <v>13272</v>
      </c>
      <c r="I4553" s="21" t="s">
        <v>1637</v>
      </c>
      <c r="J4553" s="21" t="s">
        <v>13273</v>
      </c>
      <c r="K4553" s="20" t="s">
        <v>1698</v>
      </c>
      <c r="L4553" s="21"/>
    </row>
    <row r="4554">
      <c r="C4554" s="12" t="s">
        <v>468</v>
      </c>
      <c r="D4554" s="12"/>
      <c r="E4554" s="12" t="s">
        <v>1656</v>
      </c>
      <c r="F4554" s="21"/>
      <c r="G4554" s="21" t="s">
        <v>13274</v>
      </c>
      <c r="H4554" s="21" t="s">
        <v>13275</v>
      </c>
      <c r="I4554" s="21" t="s">
        <v>1637</v>
      </c>
      <c r="J4554" s="21" t="s">
        <v>13276</v>
      </c>
      <c r="K4554" s="20" t="s">
        <v>1698</v>
      </c>
      <c r="L4554" s="21"/>
    </row>
    <row r="4555">
      <c r="C4555" s="12" t="s">
        <v>468</v>
      </c>
      <c r="D4555" s="12"/>
      <c r="E4555" s="12" t="s">
        <v>1619</v>
      </c>
      <c r="F4555" s="21"/>
      <c r="G4555" s="21" t="s">
        <v>13277</v>
      </c>
      <c r="H4555" s="21" t="s">
        <v>13278</v>
      </c>
      <c r="I4555" s="21" t="s">
        <v>1588</v>
      </c>
      <c r="J4555" s="21" t="s">
        <v>13279</v>
      </c>
      <c r="K4555" s="20" t="s">
        <v>13217</v>
      </c>
      <c r="L4555" s="21"/>
    </row>
    <row r="4556">
      <c r="C4556" s="12" t="s">
        <v>468</v>
      </c>
      <c r="D4556" s="12"/>
      <c r="E4556" s="12" t="s">
        <v>1619</v>
      </c>
      <c r="F4556" s="21"/>
      <c r="G4556" s="21" t="s">
        <v>13277</v>
      </c>
      <c r="H4556" s="21" t="s">
        <v>13278</v>
      </c>
      <c r="I4556" s="21" t="s">
        <v>1588</v>
      </c>
      <c r="J4556" s="21" t="s">
        <v>13280</v>
      </c>
      <c r="K4556" s="20" t="s">
        <v>13219</v>
      </c>
      <c r="L4556" s="21"/>
    </row>
    <row r="4557">
      <c r="C4557" s="12" t="s">
        <v>468</v>
      </c>
      <c r="D4557" s="12"/>
      <c r="E4557" s="12" t="s">
        <v>1619</v>
      </c>
      <c r="F4557" s="21"/>
      <c r="G4557" s="21" t="s">
        <v>13281</v>
      </c>
      <c r="H4557" s="21" t="s">
        <v>13282</v>
      </c>
      <c r="I4557" s="21" t="s">
        <v>1588</v>
      </c>
      <c r="J4557" s="21" t="s">
        <v>13283</v>
      </c>
      <c r="K4557" s="20" t="s">
        <v>9561</v>
      </c>
      <c r="L4557" s="21"/>
    </row>
    <row r="4558">
      <c r="C4558" s="12" t="s">
        <v>468</v>
      </c>
      <c r="D4558" s="12"/>
      <c r="E4558" s="12" t="s">
        <v>1619</v>
      </c>
      <c r="F4558" s="21"/>
      <c r="G4558" s="21" t="s">
        <v>13284</v>
      </c>
      <c r="H4558" s="21" t="s">
        <v>13282</v>
      </c>
      <c r="I4558" s="21" t="s">
        <v>1588</v>
      </c>
      <c r="J4558" s="21" t="s">
        <v>13285</v>
      </c>
      <c r="K4558" s="20" t="s">
        <v>9563</v>
      </c>
      <c r="L4558" s="21"/>
    </row>
    <row r="4559">
      <c r="C4559" s="12" t="s">
        <v>468</v>
      </c>
      <c r="D4559" s="12"/>
      <c r="E4559" s="12" t="s">
        <v>1619</v>
      </c>
      <c r="F4559" s="21"/>
      <c r="G4559" s="21" t="s">
        <v>13277</v>
      </c>
      <c r="H4559" s="21" t="s">
        <v>13278</v>
      </c>
      <c r="I4559" s="21" t="s">
        <v>1588</v>
      </c>
      <c r="J4559" s="21" t="s">
        <v>13286</v>
      </c>
      <c r="K4559" s="20" t="s">
        <v>13287</v>
      </c>
      <c r="L4559" s="21"/>
    </row>
    <row r="4560">
      <c r="C4560" s="12" t="s">
        <v>468</v>
      </c>
      <c r="D4560" s="12"/>
      <c r="E4560" s="12" t="s">
        <v>1678</v>
      </c>
      <c r="F4560" s="21"/>
      <c r="G4560" s="21" t="s">
        <v>13288</v>
      </c>
      <c r="H4560" s="21" t="s">
        <v>13289</v>
      </c>
      <c r="I4560" s="21" t="s">
        <v>1681</v>
      </c>
      <c r="J4560" s="21" t="s">
        <v>13290</v>
      </c>
      <c r="K4560" s="20" t="s">
        <v>13291</v>
      </c>
      <c r="L4560" s="21"/>
    </row>
    <row r="4561">
      <c r="C4561" s="12" t="s">
        <v>468</v>
      </c>
      <c r="D4561" s="12"/>
      <c r="E4561" s="12" t="s">
        <v>1678</v>
      </c>
      <c r="F4561" s="21"/>
      <c r="G4561" s="21" t="s">
        <v>13292</v>
      </c>
      <c r="H4561" s="21" t="s">
        <v>13293</v>
      </c>
      <c r="I4561" s="21" t="s">
        <v>1681</v>
      </c>
      <c r="J4561" s="21" t="s">
        <v>13294</v>
      </c>
      <c r="K4561" s="20" t="s">
        <v>13295</v>
      </c>
      <c r="L4561" s="21"/>
    </row>
    <row r="4562">
      <c r="C4562" s="12" t="s">
        <v>468</v>
      </c>
      <c r="D4562" s="12"/>
      <c r="E4562" s="12" t="s">
        <v>1678</v>
      </c>
      <c r="F4562" s="21"/>
      <c r="G4562" s="21" t="s">
        <v>13296</v>
      </c>
      <c r="H4562" s="21" t="s">
        <v>13297</v>
      </c>
      <c r="I4562" s="21" t="s">
        <v>1681</v>
      </c>
      <c r="J4562" s="21" t="s">
        <v>13298</v>
      </c>
      <c r="K4562" s="20" t="s">
        <v>13291</v>
      </c>
      <c r="L4562" s="21"/>
    </row>
    <row r="4563">
      <c r="C4563" s="12" t="s">
        <v>468</v>
      </c>
      <c r="D4563" s="12"/>
      <c r="E4563" s="12" t="s">
        <v>1678</v>
      </c>
      <c r="F4563" s="21"/>
      <c r="G4563" s="21" t="s">
        <v>13299</v>
      </c>
      <c r="H4563" s="21" t="s">
        <v>13300</v>
      </c>
      <c r="I4563" s="21" t="s">
        <v>1681</v>
      </c>
      <c r="J4563" s="21" t="s">
        <v>13301</v>
      </c>
      <c r="K4563" s="20" t="s">
        <v>13295</v>
      </c>
      <c r="L4563" s="21"/>
    </row>
    <row r="4564">
      <c r="C4564" s="12" t="s">
        <v>468</v>
      </c>
      <c r="D4564" s="12"/>
      <c r="E4564" s="12" t="s">
        <v>1619</v>
      </c>
      <c r="F4564" s="21"/>
      <c r="G4564" s="21" t="s">
        <v>13302</v>
      </c>
      <c r="H4564" s="21" t="s">
        <v>13303</v>
      </c>
      <c r="I4564" s="21" t="s">
        <v>1588</v>
      </c>
      <c r="J4564" s="21" t="s">
        <v>13304</v>
      </c>
      <c r="K4564" s="20" t="s">
        <v>13217</v>
      </c>
      <c r="L4564" s="21"/>
    </row>
    <row r="4565">
      <c r="C4565" s="12" t="s">
        <v>468</v>
      </c>
      <c r="D4565" s="12"/>
      <c r="E4565" s="12" t="s">
        <v>1619</v>
      </c>
      <c r="F4565" s="21"/>
      <c r="G4565" s="21" t="s">
        <v>13302</v>
      </c>
      <c r="H4565" s="21" t="s">
        <v>13303</v>
      </c>
      <c r="I4565" s="21" t="s">
        <v>1588</v>
      </c>
      <c r="J4565" s="21" t="s">
        <v>13305</v>
      </c>
      <c r="K4565" s="20" t="s">
        <v>13219</v>
      </c>
      <c r="L4565" s="21"/>
    </row>
    <row r="4566">
      <c r="C4566" s="12" t="s">
        <v>468</v>
      </c>
      <c r="D4566" s="12"/>
      <c r="E4566" s="12" t="s">
        <v>1619</v>
      </c>
      <c r="F4566" s="21"/>
      <c r="G4566" s="21" t="s">
        <v>13302</v>
      </c>
      <c r="H4566" s="21" t="s">
        <v>13303</v>
      </c>
      <c r="I4566" s="21" t="s">
        <v>1588</v>
      </c>
      <c r="J4566" s="21" t="s">
        <v>13306</v>
      </c>
      <c r="K4566" s="20" t="s">
        <v>13287</v>
      </c>
      <c r="L4566" s="21"/>
    </row>
    <row r="4567">
      <c r="C4567" s="12" t="s">
        <v>468</v>
      </c>
      <c r="D4567" s="12"/>
      <c r="E4567" s="12" t="s">
        <v>1654</v>
      </c>
      <c r="F4567" s="21"/>
      <c r="G4567" s="21" t="s">
        <v>13307</v>
      </c>
      <c r="H4567" s="21" t="s">
        <v>13308</v>
      </c>
      <c r="I4567" s="21" t="s">
        <v>1600</v>
      </c>
      <c r="J4567" s="21" t="s">
        <v>13309</v>
      </c>
      <c r="K4567" s="20" t="s">
        <v>1795</v>
      </c>
      <c r="L4567" s="21"/>
    </row>
    <row r="4568">
      <c r="C4568" s="12" t="s">
        <v>468</v>
      </c>
      <c r="D4568" s="12"/>
      <c r="E4568" s="12" t="s">
        <v>1654</v>
      </c>
      <c r="F4568" s="21"/>
      <c r="G4568" s="21" t="s">
        <v>13307</v>
      </c>
      <c r="H4568" s="21" t="s">
        <v>13308</v>
      </c>
      <c r="I4568" s="21" t="s">
        <v>1600</v>
      </c>
      <c r="J4568" s="21" t="s">
        <v>13310</v>
      </c>
      <c r="K4568" s="20" t="s">
        <v>1798</v>
      </c>
      <c r="L4568" s="21"/>
    </row>
    <row r="4569">
      <c r="C4569" s="12" t="s">
        <v>468</v>
      </c>
      <c r="D4569" s="12"/>
      <c r="E4569" s="12" t="s">
        <v>1654</v>
      </c>
      <c r="F4569" s="21"/>
      <c r="G4569" s="21" t="s">
        <v>13311</v>
      </c>
      <c r="H4569" s="21" t="s">
        <v>13312</v>
      </c>
      <c r="I4569" s="21" t="s">
        <v>1600</v>
      </c>
      <c r="J4569" s="21" t="s">
        <v>13313</v>
      </c>
      <c r="K4569" s="20" t="s">
        <v>1795</v>
      </c>
      <c r="L4569" s="21"/>
    </row>
    <row r="4570">
      <c r="C4570" s="12" t="s">
        <v>468</v>
      </c>
      <c r="D4570" s="12"/>
      <c r="E4570" s="12" t="s">
        <v>1654</v>
      </c>
      <c r="F4570" s="21"/>
      <c r="G4570" s="21" t="s">
        <v>13311</v>
      </c>
      <c r="H4570" s="21" t="s">
        <v>13312</v>
      </c>
      <c r="I4570" s="21" t="s">
        <v>1600</v>
      </c>
      <c r="J4570" s="21" t="s">
        <v>13314</v>
      </c>
      <c r="K4570" s="20" t="s">
        <v>1798</v>
      </c>
      <c r="L4570" s="21"/>
    </row>
    <row r="4571">
      <c r="C4571" s="12" t="s">
        <v>468</v>
      </c>
      <c r="D4571" s="12"/>
      <c r="E4571" s="12" t="s">
        <v>1654</v>
      </c>
      <c r="F4571" s="21"/>
      <c r="G4571" s="21" t="s">
        <v>13315</v>
      </c>
      <c r="H4571" s="21" t="s">
        <v>13316</v>
      </c>
      <c r="I4571" s="21" t="s">
        <v>1600</v>
      </c>
      <c r="J4571" s="21" t="s">
        <v>13317</v>
      </c>
      <c r="K4571" s="20" t="s">
        <v>1795</v>
      </c>
      <c r="L4571" s="21"/>
    </row>
    <row r="4572">
      <c r="C4572" s="12" t="s">
        <v>468</v>
      </c>
      <c r="D4572" s="12"/>
      <c r="E4572" s="12" t="s">
        <v>1654</v>
      </c>
      <c r="F4572" s="21"/>
      <c r="G4572" s="21" t="s">
        <v>13315</v>
      </c>
      <c r="H4572" s="21" t="s">
        <v>13316</v>
      </c>
      <c r="I4572" s="21" t="s">
        <v>1600</v>
      </c>
      <c r="J4572" s="21" t="s">
        <v>13318</v>
      </c>
      <c r="K4572" s="20" t="s">
        <v>1798</v>
      </c>
      <c r="L4572" s="21"/>
    </row>
    <row r="4573">
      <c r="C4573" s="12" t="s">
        <v>468</v>
      </c>
      <c r="D4573" s="12"/>
      <c r="E4573" s="12" t="s">
        <v>1654</v>
      </c>
      <c r="F4573" s="21"/>
      <c r="G4573" s="21" t="s">
        <v>13319</v>
      </c>
      <c r="H4573" s="21" t="s">
        <v>13320</v>
      </c>
      <c r="I4573" s="21" t="s">
        <v>1600</v>
      </c>
      <c r="J4573" s="21" t="s">
        <v>13321</v>
      </c>
      <c r="K4573" s="20" t="s">
        <v>1795</v>
      </c>
      <c r="L4573" s="21"/>
    </row>
    <row r="4574">
      <c r="C4574" s="12" t="s">
        <v>468</v>
      </c>
      <c r="D4574" s="12"/>
      <c r="E4574" s="12" t="s">
        <v>1654</v>
      </c>
      <c r="F4574" s="21"/>
      <c r="G4574" s="21" t="s">
        <v>13319</v>
      </c>
      <c r="H4574" s="21" t="s">
        <v>13320</v>
      </c>
      <c r="I4574" s="21" t="s">
        <v>1600</v>
      </c>
      <c r="J4574" s="21" t="s">
        <v>13322</v>
      </c>
      <c r="K4574" s="20" t="s">
        <v>1798</v>
      </c>
      <c r="L4574" s="21"/>
    </row>
    <row r="4575">
      <c r="C4575" s="12" t="s">
        <v>468</v>
      </c>
      <c r="D4575" s="12"/>
      <c r="E4575" s="12" t="s">
        <v>1729</v>
      </c>
      <c r="F4575" s="21"/>
      <c r="G4575" s="21" t="s">
        <v>13323</v>
      </c>
      <c r="H4575" s="21" t="s">
        <v>13324</v>
      </c>
      <c r="I4575" s="21" t="s">
        <v>1607</v>
      </c>
      <c r="J4575" s="21" t="s">
        <v>13325</v>
      </c>
      <c r="K4575" s="20" t="s">
        <v>13326</v>
      </c>
      <c r="L4575" s="21"/>
    </row>
    <row r="4576">
      <c r="C4576" s="12" t="s">
        <v>468</v>
      </c>
      <c r="D4576" s="12"/>
      <c r="E4576" s="12" t="s">
        <v>1729</v>
      </c>
      <c r="F4576" s="21"/>
      <c r="G4576" s="21" t="s">
        <v>13327</v>
      </c>
      <c r="H4576" s="21" t="s">
        <v>13324</v>
      </c>
      <c r="I4576" s="21" t="s">
        <v>1607</v>
      </c>
      <c r="J4576" s="21" t="s">
        <v>13328</v>
      </c>
      <c r="K4576" s="20" t="s">
        <v>13329</v>
      </c>
      <c r="L4576" s="21"/>
    </row>
    <row r="4577">
      <c r="C4577" s="12" t="s">
        <v>468</v>
      </c>
      <c r="D4577" s="12"/>
      <c r="E4577" s="12" t="s">
        <v>1729</v>
      </c>
      <c r="F4577" s="21"/>
      <c r="G4577" s="21" t="s">
        <v>13330</v>
      </c>
      <c r="H4577" s="21" t="s">
        <v>13331</v>
      </c>
      <c r="I4577" s="21" t="s">
        <v>1607</v>
      </c>
      <c r="J4577" s="21" t="s">
        <v>13332</v>
      </c>
      <c r="K4577" s="20" t="s">
        <v>13326</v>
      </c>
      <c r="L4577" s="21"/>
    </row>
    <row r="4578">
      <c r="C4578" s="12" t="s">
        <v>468</v>
      </c>
      <c r="D4578" s="12"/>
      <c r="E4578" s="12" t="s">
        <v>1729</v>
      </c>
      <c r="F4578" s="21"/>
      <c r="G4578" s="21" t="s">
        <v>13333</v>
      </c>
      <c r="H4578" s="21" t="s">
        <v>13331</v>
      </c>
      <c r="I4578" s="21" t="s">
        <v>1607</v>
      </c>
      <c r="J4578" s="21" t="s">
        <v>13334</v>
      </c>
      <c r="K4578" s="20" t="s">
        <v>13329</v>
      </c>
      <c r="L4578" s="21"/>
    </row>
    <row r="4579">
      <c r="C4579" s="12" t="s">
        <v>468</v>
      </c>
      <c r="D4579" s="12"/>
      <c r="E4579" s="12" t="s">
        <v>1729</v>
      </c>
      <c r="F4579" s="21"/>
      <c r="G4579" s="21" t="s">
        <v>13335</v>
      </c>
      <c r="H4579" s="21" t="s">
        <v>13336</v>
      </c>
      <c r="I4579" s="21" t="s">
        <v>1607</v>
      </c>
      <c r="J4579" s="21" t="s">
        <v>13337</v>
      </c>
      <c r="K4579" s="20" t="s">
        <v>13326</v>
      </c>
      <c r="L4579" s="21"/>
    </row>
    <row r="4580">
      <c r="C4580" s="12" t="s">
        <v>468</v>
      </c>
      <c r="D4580" s="12"/>
      <c r="E4580" s="12" t="s">
        <v>1729</v>
      </c>
      <c r="F4580" s="21"/>
      <c r="G4580" s="21" t="s">
        <v>13338</v>
      </c>
      <c r="H4580" s="21" t="s">
        <v>13336</v>
      </c>
      <c r="I4580" s="21" t="s">
        <v>1607</v>
      </c>
      <c r="J4580" s="21" t="s">
        <v>13339</v>
      </c>
      <c r="K4580" s="20" t="s">
        <v>13329</v>
      </c>
      <c r="L4580" s="21"/>
    </row>
    <row r="4581">
      <c r="C4581" s="12" t="s">
        <v>468</v>
      </c>
      <c r="D4581" s="12"/>
      <c r="E4581" s="12" t="s">
        <v>1729</v>
      </c>
      <c r="F4581" s="21"/>
      <c r="G4581" s="21" t="s">
        <v>13340</v>
      </c>
      <c r="H4581" s="21" t="s">
        <v>13341</v>
      </c>
      <c r="I4581" s="21" t="s">
        <v>1607</v>
      </c>
      <c r="J4581" s="21" t="s">
        <v>13342</v>
      </c>
      <c r="K4581" s="20" t="s">
        <v>13326</v>
      </c>
      <c r="L4581" s="21"/>
    </row>
    <row r="4582">
      <c r="C4582" s="12" t="s">
        <v>468</v>
      </c>
      <c r="D4582" s="12"/>
      <c r="E4582" s="12" t="s">
        <v>1729</v>
      </c>
      <c r="F4582" s="21"/>
      <c r="G4582" s="21" t="s">
        <v>13343</v>
      </c>
      <c r="H4582" s="21" t="s">
        <v>13341</v>
      </c>
      <c r="I4582" s="21" t="s">
        <v>1607</v>
      </c>
      <c r="J4582" s="21" t="s">
        <v>13344</v>
      </c>
      <c r="K4582" s="20" t="s">
        <v>13329</v>
      </c>
      <c r="L4582" s="21"/>
    </row>
    <row r="4583">
      <c r="C4583" s="12" t="s">
        <v>468</v>
      </c>
      <c r="D4583" s="12"/>
      <c r="E4583" s="12" t="s">
        <v>1729</v>
      </c>
      <c r="F4583" s="21"/>
      <c r="G4583" s="21" t="s">
        <v>13345</v>
      </c>
      <c r="H4583" s="21" t="s">
        <v>13346</v>
      </c>
      <c r="I4583" s="21" t="s">
        <v>1607</v>
      </c>
      <c r="J4583" s="21" t="s">
        <v>13347</v>
      </c>
      <c r="K4583" s="20" t="s">
        <v>13326</v>
      </c>
      <c r="L4583" s="21"/>
    </row>
    <row r="4584">
      <c r="C4584" s="12" t="s">
        <v>468</v>
      </c>
      <c r="D4584" s="12"/>
      <c r="E4584" s="12" t="s">
        <v>1729</v>
      </c>
      <c r="F4584" s="21"/>
      <c r="G4584" s="21" t="s">
        <v>13348</v>
      </c>
      <c r="H4584" s="21" t="s">
        <v>13346</v>
      </c>
      <c r="I4584" s="21" t="s">
        <v>1607</v>
      </c>
      <c r="J4584" s="21" t="s">
        <v>13349</v>
      </c>
      <c r="K4584" s="20" t="s">
        <v>13329</v>
      </c>
      <c r="L4584" s="21"/>
    </row>
    <row r="4585">
      <c r="C4585" s="12" t="s">
        <v>468</v>
      </c>
      <c r="D4585" s="12"/>
      <c r="E4585" s="12" t="s">
        <v>1729</v>
      </c>
      <c r="F4585" s="21"/>
      <c r="G4585" s="21" t="s">
        <v>13350</v>
      </c>
      <c r="H4585" s="21" t="s">
        <v>13351</v>
      </c>
      <c r="I4585" s="21" t="s">
        <v>1607</v>
      </c>
      <c r="J4585" s="21" t="s">
        <v>13352</v>
      </c>
      <c r="K4585" s="20" t="s">
        <v>13326</v>
      </c>
      <c r="L4585" s="21"/>
    </row>
    <row r="4586">
      <c r="C4586" s="12" t="s">
        <v>468</v>
      </c>
      <c r="D4586" s="12"/>
      <c r="E4586" s="12" t="s">
        <v>1729</v>
      </c>
      <c r="F4586" s="21"/>
      <c r="G4586" s="21" t="s">
        <v>13353</v>
      </c>
      <c r="H4586" s="21" t="s">
        <v>13351</v>
      </c>
      <c r="I4586" s="21" t="s">
        <v>1607</v>
      </c>
      <c r="J4586" s="21" t="s">
        <v>13354</v>
      </c>
      <c r="K4586" s="20" t="s">
        <v>13329</v>
      </c>
      <c r="L4586" s="21"/>
    </row>
    <row r="4587">
      <c r="C4587" s="12" t="s">
        <v>468</v>
      </c>
      <c r="D4587" s="12"/>
      <c r="E4587" s="12" t="s">
        <v>1729</v>
      </c>
      <c r="F4587" s="21"/>
      <c r="G4587" s="21" t="s">
        <v>13355</v>
      </c>
      <c r="H4587" s="21" t="s">
        <v>13356</v>
      </c>
      <c r="I4587" s="21" t="s">
        <v>1607</v>
      </c>
      <c r="J4587" s="21" t="s">
        <v>13357</v>
      </c>
      <c r="K4587" s="20" t="s">
        <v>13326</v>
      </c>
      <c r="L4587" s="21"/>
    </row>
    <row r="4588">
      <c r="C4588" s="12" t="s">
        <v>468</v>
      </c>
      <c r="D4588" s="12"/>
      <c r="E4588" s="12" t="s">
        <v>1729</v>
      </c>
      <c r="F4588" s="21"/>
      <c r="G4588" s="21" t="s">
        <v>13358</v>
      </c>
      <c r="H4588" s="21" t="s">
        <v>13356</v>
      </c>
      <c r="I4588" s="21" t="s">
        <v>1607</v>
      </c>
      <c r="J4588" s="21" t="s">
        <v>13359</v>
      </c>
      <c r="K4588" s="20" t="s">
        <v>13329</v>
      </c>
      <c r="L4588" s="21"/>
    </row>
    <row r="4589">
      <c r="C4589" s="12" t="s">
        <v>468</v>
      </c>
      <c r="D4589" s="12"/>
      <c r="E4589" s="12" t="s">
        <v>1729</v>
      </c>
      <c r="F4589" s="21"/>
      <c r="G4589" s="21" t="s">
        <v>13360</v>
      </c>
      <c r="H4589" s="21" t="s">
        <v>13361</v>
      </c>
      <c r="I4589" s="21" t="s">
        <v>1607</v>
      </c>
      <c r="J4589" s="21" t="s">
        <v>13362</v>
      </c>
      <c r="K4589" s="20" t="s">
        <v>13326</v>
      </c>
      <c r="L4589" s="21"/>
    </row>
    <row r="4590">
      <c r="C4590" s="12" t="s">
        <v>468</v>
      </c>
      <c r="D4590" s="12"/>
      <c r="E4590" s="12" t="s">
        <v>1729</v>
      </c>
      <c r="F4590" s="21"/>
      <c r="G4590" s="21" t="s">
        <v>13363</v>
      </c>
      <c r="H4590" s="21" t="s">
        <v>13361</v>
      </c>
      <c r="I4590" s="21" t="s">
        <v>1607</v>
      </c>
      <c r="J4590" s="21" t="s">
        <v>13364</v>
      </c>
      <c r="K4590" s="20" t="s">
        <v>13329</v>
      </c>
      <c r="L4590" s="21"/>
    </row>
    <row r="4591">
      <c r="C4591" s="12" t="s">
        <v>468</v>
      </c>
      <c r="D4591" s="12"/>
      <c r="E4591" s="12" t="s">
        <v>1729</v>
      </c>
      <c r="F4591" s="21"/>
      <c r="G4591" s="21" t="s">
        <v>13365</v>
      </c>
      <c r="H4591" s="21" t="s">
        <v>13366</v>
      </c>
      <c r="I4591" s="21" t="s">
        <v>1607</v>
      </c>
      <c r="J4591" s="21" t="s">
        <v>13367</v>
      </c>
      <c r="K4591" s="20" t="s">
        <v>13326</v>
      </c>
      <c r="L4591" s="21"/>
    </row>
    <row r="4592">
      <c r="C4592" s="12" t="s">
        <v>468</v>
      </c>
      <c r="D4592" s="12"/>
      <c r="E4592" s="12" t="s">
        <v>1729</v>
      </c>
      <c r="F4592" s="21"/>
      <c r="G4592" s="21" t="s">
        <v>13368</v>
      </c>
      <c r="H4592" s="21" t="s">
        <v>13366</v>
      </c>
      <c r="I4592" s="21" t="s">
        <v>1607</v>
      </c>
      <c r="J4592" s="21" t="s">
        <v>13369</v>
      </c>
      <c r="K4592" s="20" t="s">
        <v>13329</v>
      </c>
      <c r="L4592" s="21"/>
    </row>
    <row r="4593">
      <c r="C4593" s="12" t="s">
        <v>468</v>
      </c>
      <c r="D4593" s="12"/>
      <c r="E4593" s="12" t="s">
        <v>1656</v>
      </c>
      <c r="F4593" s="21"/>
      <c r="G4593" s="21" t="s">
        <v>13370</v>
      </c>
      <c r="H4593" s="21" t="s">
        <v>13371</v>
      </c>
      <c r="I4593" s="21" t="s">
        <v>1637</v>
      </c>
      <c r="J4593" s="21" t="s">
        <v>13372</v>
      </c>
      <c r="K4593" s="20" t="s">
        <v>1829</v>
      </c>
      <c r="L4593" s="21"/>
    </row>
    <row r="4594">
      <c r="C4594" s="12" t="s">
        <v>468</v>
      </c>
      <c r="D4594" s="12"/>
      <c r="E4594" s="12" t="s">
        <v>1656</v>
      </c>
      <c r="F4594" s="21"/>
      <c r="G4594" s="21" t="s">
        <v>13370</v>
      </c>
      <c r="H4594" s="21" t="s">
        <v>13371</v>
      </c>
      <c r="I4594" s="21" t="s">
        <v>1637</v>
      </c>
      <c r="J4594" s="21" t="s">
        <v>13373</v>
      </c>
      <c r="K4594" s="20" t="s">
        <v>2206</v>
      </c>
      <c r="L4594" s="21"/>
    </row>
    <row r="4595">
      <c r="C4595" s="12" t="s">
        <v>468</v>
      </c>
      <c r="D4595" s="12"/>
      <c r="E4595" s="12" t="s">
        <v>1656</v>
      </c>
      <c r="F4595" s="21"/>
      <c r="G4595" s="21" t="s">
        <v>13370</v>
      </c>
      <c r="H4595" s="21" t="s">
        <v>13371</v>
      </c>
      <c r="I4595" s="21" t="s">
        <v>1637</v>
      </c>
      <c r="J4595" s="21" t="s">
        <v>13374</v>
      </c>
      <c r="K4595" s="20" t="s">
        <v>2245</v>
      </c>
      <c r="L4595" s="21"/>
    </row>
    <row r="4596">
      <c r="C4596" s="12" t="s">
        <v>468</v>
      </c>
      <c r="D4596" s="12"/>
      <c r="E4596" s="12" t="s">
        <v>1656</v>
      </c>
      <c r="F4596" s="21"/>
      <c r="G4596" s="21" t="s">
        <v>13370</v>
      </c>
      <c r="H4596" s="21" t="s">
        <v>13371</v>
      </c>
      <c r="I4596" s="21" t="s">
        <v>1637</v>
      </c>
      <c r="J4596" s="21" t="s">
        <v>13375</v>
      </c>
      <c r="K4596" s="20" t="s">
        <v>2781</v>
      </c>
      <c r="L4596" s="21"/>
    </row>
    <row r="4597">
      <c r="C4597" s="12" t="s">
        <v>468</v>
      </c>
      <c r="D4597" s="12"/>
      <c r="E4597" s="12" t="s">
        <v>1656</v>
      </c>
      <c r="F4597" s="21"/>
      <c r="G4597" s="21" t="s">
        <v>13370</v>
      </c>
      <c r="H4597" s="21" t="s">
        <v>13371</v>
      </c>
      <c r="I4597" s="21" t="s">
        <v>1637</v>
      </c>
      <c r="J4597" s="21" t="s">
        <v>13376</v>
      </c>
      <c r="K4597" s="20" t="s">
        <v>2248</v>
      </c>
      <c r="L4597" s="21"/>
    </row>
    <row r="4598">
      <c r="C4598" s="12" t="s">
        <v>468</v>
      </c>
      <c r="D4598" s="12"/>
      <c r="E4598" s="12" t="s">
        <v>1656</v>
      </c>
      <c r="F4598" s="21"/>
      <c r="G4598" s="21" t="s">
        <v>13370</v>
      </c>
      <c r="H4598" s="21" t="s">
        <v>13371</v>
      </c>
      <c r="I4598" s="21" t="s">
        <v>1637</v>
      </c>
      <c r="J4598" s="21" t="s">
        <v>13377</v>
      </c>
      <c r="K4598" s="20" t="s">
        <v>1833</v>
      </c>
      <c r="L4598" s="21"/>
    </row>
    <row r="4599">
      <c r="C4599" s="12" t="s">
        <v>468</v>
      </c>
      <c r="D4599" s="12"/>
      <c r="E4599" s="12" t="s">
        <v>1656</v>
      </c>
      <c r="F4599" s="21"/>
      <c r="G4599" s="21" t="s">
        <v>13370</v>
      </c>
      <c r="H4599" s="21" t="s">
        <v>13371</v>
      </c>
      <c r="I4599" s="21" t="s">
        <v>1637</v>
      </c>
      <c r="J4599" s="21" t="s">
        <v>13378</v>
      </c>
      <c r="K4599" s="20" t="s">
        <v>1836</v>
      </c>
      <c r="L4599" s="21"/>
    </row>
    <row r="4600">
      <c r="C4600" s="12" t="s">
        <v>468</v>
      </c>
      <c r="D4600" s="12"/>
      <c r="E4600" s="12" t="s">
        <v>1656</v>
      </c>
      <c r="F4600" s="21"/>
      <c r="G4600" s="21" t="s">
        <v>13370</v>
      </c>
      <c r="H4600" s="21" t="s">
        <v>13371</v>
      </c>
      <c r="I4600" s="21" t="s">
        <v>1637</v>
      </c>
      <c r="J4600" s="21" t="s">
        <v>13379</v>
      </c>
      <c r="K4600" s="20" t="s">
        <v>2253</v>
      </c>
      <c r="L4600" s="21"/>
    </row>
    <row r="4601">
      <c r="C4601" s="12" t="s">
        <v>468</v>
      </c>
      <c r="D4601" s="12"/>
      <c r="E4601" s="12" t="s">
        <v>1656</v>
      </c>
      <c r="F4601" s="21"/>
      <c r="G4601" s="21" t="s">
        <v>13370</v>
      </c>
      <c r="H4601" s="21" t="s">
        <v>13371</v>
      </c>
      <c r="I4601" s="21" t="s">
        <v>1637</v>
      </c>
      <c r="J4601" s="21" t="s">
        <v>13380</v>
      </c>
      <c r="K4601" s="20" t="s">
        <v>2256</v>
      </c>
      <c r="L4601" s="21"/>
    </row>
    <row r="4602">
      <c r="C4602" s="12" t="s">
        <v>468</v>
      </c>
      <c r="D4602" s="12"/>
      <c r="E4602" s="12" t="s">
        <v>1656</v>
      </c>
      <c r="F4602" s="21"/>
      <c r="G4602" s="21" t="s">
        <v>13370</v>
      </c>
      <c r="H4602" s="21" t="s">
        <v>13371</v>
      </c>
      <c r="I4602" s="21" t="s">
        <v>1637</v>
      </c>
      <c r="J4602" s="21" t="s">
        <v>13381</v>
      </c>
      <c r="K4602" s="20" t="s">
        <v>2151</v>
      </c>
      <c r="L4602" s="21"/>
    </row>
    <row r="4603">
      <c r="C4603" s="12" t="s">
        <v>468</v>
      </c>
      <c r="D4603" s="12"/>
      <c r="E4603" s="12" t="s">
        <v>1656</v>
      </c>
      <c r="F4603" s="21"/>
      <c r="G4603" s="21" t="s">
        <v>13370</v>
      </c>
      <c r="H4603" s="21" t="s">
        <v>13382</v>
      </c>
      <c r="I4603" s="21" t="s">
        <v>1637</v>
      </c>
      <c r="J4603" s="21" t="s">
        <v>13383</v>
      </c>
      <c r="K4603" s="20" t="s">
        <v>1754</v>
      </c>
      <c r="L4603" s="21"/>
    </row>
    <row r="4604">
      <c r="C4604" s="12" t="s">
        <v>468</v>
      </c>
      <c r="D4604" s="12"/>
      <c r="E4604" s="12" t="s">
        <v>1619</v>
      </c>
      <c r="F4604" s="21"/>
      <c r="G4604" s="21" t="s">
        <v>13384</v>
      </c>
      <c r="H4604" s="21" t="s">
        <v>468</v>
      </c>
      <c r="I4604" s="21" t="s">
        <v>1588</v>
      </c>
      <c r="J4604" s="21" t="s">
        <v>13385</v>
      </c>
      <c r="K4604" s="20" t="s">
        <v>13386</v>
      </c>
      <c r="L4604" s="21"/>
    </row>
    <row r="4605">
      <c r="C4605" s="12" t="s">
        <v>468</v>
      </c>
      <c r="D4605" s="12"/>
      <c r="E4605" s="12" t="s">
        <v>1619</v>
      </c>
      <c r="F4605" s="21"/>
      <c r="G4605" s="21" t="s">
        <v>13387</v>
      </c>
      <c r="H4605" s="21" t="s">
        <v>468</v>
      </c>
      <c r="I4605" s="21" t="s">
        <v>1588</v>
      </c>
      <c r="J4605" s="21" t="s">
        <v>13388</v>
      </c>
      <c r="K4605" s="20" t="s">
        <v>13219</v>
      </c>
      <c r="L4605" s="21"/>
    </row>
    <row r="4606">
      <c r="C4606" s="12" t="s">
        <v>468</v>
      </c>
      <c r="D4606" s="12"/>
      <c r="E4606" s="12" t="s">
        <v>1619</v>
      </c>
      <c r="F4606" s="21"/>
      <c r="G4606" s="21" t="s">
        <v>13387</v>
      </c>
      <c r="H4606" s="21" t="s">
        <v>468</v>
      </c>
      <c r="I4606" s="21" t="s">
        <v>1588</v>
      </c>
      <c r="J4606" s="21" t="s">
        <v>13389</v>
      </c>
      <c r="K4606" s="20" t="s">
        <v>13224</v>
      </c>
      <c r="L4606" s="21"/>
    </row>
    <row r="4607">
      <c r="C4607" s="12" t="s">
        <v>468</v>
      </c>
      <c r="D4607" s="12"/>
      <c r="E4607" s="12" t="s">
        <v>1619</v>
      </c>
      <c r="F4607" s="21"/>
      <c r="G4607" s="21" t="s">
        <v>13387</v>
      </c>
      <c r="H4607" s="21" t="s">
        <v>468</v>
      </c>
      <c r="I4607" s="21" t="s">
        <v>1588</v>
      </c>
      <c r="J4607" s="21" t="s">
        <v>13390</v>
      </c>
      <c r="K4607" s="20" t="s">
        <v>13226</v>
      </c>
      <c r="L4607" s="21"/>
    </row>
    <row r="4608">
      <c r="C4608" s="12" t="s">
        <v>468</v>
      </c>
      <c r="D4608" s="12"/>
      <c r="E4608" s="12" t="s">
        <v>1619</v>
      </c>
      <c r="F4608" s="21"/>
      <c r="G4608" s="21" t="s">
        <v>13387</v>
      </c>
      <c r="H4608" s="21" t="s">
        <v>468</v>
      </c>
      <c r="I4608" s="21" t="s">
        <v>1588</v>
      </c>
      <c r="J4608" s="21" t="s">
        <v>13391</v>
      </c>
      <c r="K4608" s="20" t="s">
        <v>13228</v>
      </c>
      <c r="L4608" s="21"/>
    </row>
    <row r="4609">
      <c r="C4609" s="12" t="s">
        <v>468</v>
      </c>
      <c r="D4609" s="12"/>
      <c r="E4609" s="12" t="s">
        <v>1654</v>
      </c>
      <c r="F4609" s="21"/>
      <c r="G4609" s="21" t="s">
        <v>13392</v>
      </c>
      <c r="H4609" s="21" t="s">
        <v>13382</v>
      </c>
      <c r="I4609" s="21" t="s">
        <v>1600</v>
      </c>
      <c r="J4609" s="21" t="s">
        <v>13393</v>
      </c>
      <c r="K4609" s="20" t="s">
        <v>13394</v>
      </c>
      <c r="L4609" s="21"/>
    </row>
    <row r="4610">
      <c r="C4610" s="12" t="s">
        <v>468</v>
      </c>
      <c r="D4610" s="12"/>
      <c r="E4610" s="12" t="s">
        <v>1619</v>
      </c>
      <c r="F4610" s="21"/>
      <c r="G4610" s="21" t="s">
        <v>13395</v>
      </c>
      <c r="H4610" s="21" t="s">
        <v>13396</v>
      </c>
      <c r="I4610" s="21" t="s">
        <v>1588</v>
      </c>
      <c r="J4610" s="21" t="s">
        <v>13397</v>
      </c>
      <c r="K4610" s="20" t="s">
        <v>1812</v>
      </c>
      <c r="L4610" s="21"/>
    </row>
    <row r="4611">
      <c r="C4611" s="12" t="s">
        <v>468</v>
      </c>
      <c r="D4611" s="12"/>
      <c r="E4611" s="12" t="s">
        <v>1619</v>
      </c>
      <c r="F4611" s="21"/>
      <c r="G4611" s="21" t="s">
        <v>13398</v>
      </c>
      <c r="H4611" s="21" t="s">
        <v>13399</v>
      </c>
      <c r="I4611" s="21" t="s">
        <v>1588</v>
      </c>
      <c r="J4611" s="21" t="s">
        <v>13400</v>
      </c>
      <c r="K4611" s="20" t="s">
        <v>1812</v>
      </c>
      <c r="L4611" s="21"/>
    </row>
    <row r="4612">
      <c r="C4612" s="12" t="s">
        <v>468</v>
      </c>
      <c r="D4612" s="12"/>
      <c r="E4612" s="12" t="s">
        <v>1619</v>
      </c>
      <c r="F4612" s="21"/>
      <c r="G4612" s="21" t="s">
        <v>13401</v>
      </c>
      <c r="H4612" s="21" t="s">
        <v>13402</v>
      </c>
      <c r="I4612" s="21" t="s">
        <v>1588</v>
      </c>
      <c r="J4612" s="21" t="s">
        <v>13403</v>
      </c>
      <c r="K4612" s="20" t="s">
        <v>1812</v>
      </c>
      <c r="L4612" s="21"/>
    </row>
    <row r="4613">
      <c r="C4613" s="12" t="s">
        <v>468</v>
      </c>
      <c r="D4613" s="12"/>
      <c r="E4613" s="12" t="s">
        <v>1619</v>
      </c>
      <c r="F4613" s="21"/>
      <c r="G4613" s="21" t="s">
        <v>13404</v>
      </c>
      <c r="H4613" s="21" t="s">
        <v>13405</v>
      </c>
      <c r="I4613" s="21" t="s">
        <v>1588</v>
      </c>
      <c r="J4613" s="21" t="s">
        <v>13406</v>
      </c>
      <c r="K4613" s="20" t="s">
        <v>1812</v>
      </c>
      <c r="L4613" s="21"/>
    </row>
    <row r="4614">
      <c r="C4614" s="12" t="s">
        <v>468</v>
      </c>
      <c r="D4614" s="12"/>
      <c r="E4614" s="12" t="s">
        <v>1619</v>
      </c>
      <c r="F4614" s="21"/>
      <c r="G4614" s="21" t="s">
        <v>13407</v>
      </c>
      <c r="H4614" s="21" t="s">
        <v>13408</v>
      </c>
      <c r="I4614" s="21" t="s">
        <v>1588</v>
      </c>
      <c r="J4614" s="21" t="s">
        <v>13409</v>
      </c>
      <c r="K4614" s="20" t="s">
        <v>1812</v>
      </c>
      <c r="L4614" s="21"/>
    </row>
    <row r="4615">
      <c r="C4615" s="12" t="s">
        <v>468</v>
      </c>
      <c r="D4615" s="12"/>
      <c r="E4615" s="12" t="s">
        <v>1619</v>
      </c>
      <c r="F4615" s="21"/>
      <c r="G4615" s="21" t="s">
        <v>13410</v>
      </c>
      <c r="H4615" s="21" t="s">
        <v>13411</v>
      </c>
      <c r="I4615" s="21" t="s">
        <v>1588</v>
      </c>
      <c r="J4615" s="21" t="s">
        <v>13412</v>
      </c>
      <c r="K4615" s="20" t="s">
        <v>1812</v>
      </c>
      <c r="L4615" s="21"/>
    </row>
    <row r="4616">
      <c r="C4616" s="12" t="s">
        <v>468</v>
      </c>
      <c r="D4616" s="12"/>
      <c r="E4616" s="12" t="s">
        <v>1619</v>
      </c>
      <c r="F4616" s="21"/>
      <c r="G4616" s="21" t="s">
        <v>13413</v>
      </c>
      <c r="H4616" s="21" t="s">
        <v>13414</v>
      </c>
      <c r="I4616" s="21" t="s">
        <v>1588</v>
      </c>
      <c r="J4616" s="21" t="s">
        <v>13415</v>
      </c>
      <c r="K4616" s="20" t="s">
        <v>1812</v>
      </c>
      <c r="L4616" s="21"/>
    </row>
    <row r="4617">
      <c r="C4617" s="12" t="s">
        <v>468</v>
      </c>
      <c r="D4617" s="12"/>
      <c r="E4617" s="12" t="s">
        <v>1619</v>
      </c>
      <c r="F4617" s="21"/>
      <c r="G4617" s="21" t="s">
        <v>13277</v>
      </c>
      <c r="H4617" s="21" t="s">
        <v>13416</v>
      </c>
      <c r="I4617" s="21" t="s">
        <v>1588</v>
      </c>
      <c r="J4617" s="21" t="s">
        <v>13417</v>
      </c>
      <c r="K4617" s="20" t="s">
        <v>13418</v>
      </c>
      <c r="L4617" s="21"/>
    </row>
    <row r="4618">
      <c r="C4618" s="12" t="s">
        <v>468</v>
      </c>
      <c r="D4618" s="12"/>
      <c r="E4618" s="12" t="s">
        <v>1619</v>
      </c>
      <c r="F4618" s="21"/>
      <c r="G4618" s="21" t="s">
        <v>13277</v>
      </c>
      <c r="H4618" s="21" t="s">
        <v>13416</v>
      </c>
      <c r="I4618" s="21" t="s">
        <v>1588</v>
      </c>
      <c r="J4618" s="21" t="s">
        <v>13419</v>
      </c>
      <c r="K4618" s="20" t="s">
        <v>9285</v>
      </c>
      <c r="L4618" s="21"/>
    </row>
    <row r="4619">
      <c r="C4619" s="12" t="s">
        <v>468</v>
      </c>
      <c r="D4619" s="12"/>
      <c r="E4619" s="12" t="s">
        <v>1619</v>
      </c>
      <c r="F4619" s="21"/>
      <c r="G4619" s="21" t="s">
        <v>13302</v>
      </c>
      <c r="H4619" s="21" t="s">
        <v>13420</v>
      </c>
      <c r="I4619" s="21" t="s">
        <v>1588</v>
      </c>
      <c r="J4619" s="21" t="s">
        <v>13421</v>
      </c>
      <c r="K4619" s="20" t="s">
        <v>9285</v>
      </c>
      <c r="L4619" s="21"/>
    </row>
    <row r="4620">
      <c r="C4620" s="12" t="s">
        <v>468</v>
      </c>
      <c r="D4620" s="12"/>
      <c r="E4620" s="12" t="s">
        <v>1619</v>
      </c>
      <c r="F4620" s="21"/>
      <c r="G4620" s="21" t="s">
        <v>13302</v>
      </c>
      <c r="H4620" s="21" t="s">
        <v>13420</v>
      </c>
      <c r="I4620" s="21" t="s">
        <v>1588</v>
      </c>
      <c r="J4620" s="21" t="s">
        <v>13422</v>
      </c>
      <c r="K4620" s="20" t="s">
        <v>13418</v>
      </c>
      <c r="L4620" s="21"/>
    </row>
    <row r="4621">
      <c r="C4621" s="12" t="s">
        <v>468</v>
      </c>
      <c r="D4621" s="12"/>
      <c r="E4621" s="12" t="s">
        <v>1619</v>
      </c>
      <c r="F4621" s="21"/>
      <c r="G4621" s="21" t="s">
        <v>13423</v>
      </c>
      <c r="H4621" s="21" t="s">
        <v>13424</v>
      </c>
      <c r="I4621" s="21" t="s">
        <v>1588</v>
      </c>
      <c r="J4621" s="21" t="s">
        <v>13425</v>
      </c>
      <c r="K4621" s="20" t="s">
        <v>1812</v>
      </c>
      <c r="L4621" s="21"/>
    </row>
    <row r="4622">
      <c r="C4622" s="12" t="s">
        <v>468</v>
      </c>
      <c r="D4622" s="12"/>
      <c r="E4622" s="12" t="s">
        <v>1656</v>
      </c>
      <c r="F4622" s="21"/>
      <c r="G4622" s="21" t="s">
        <v>13426</v>
      </c>
      <c r="H4622" s="21" t="s">
        <v>13427</v>
      </c>
      <c r="I4622" s="21" t="s">
        <v>1637</v>
      </c>
      <c r="J4622" s="21" t="s">
        <v>13428</v>
      </c>
      <c r="K4622" s="20" t="s">
        <v>2777</v>
      </c>
      <c r="L4622" s="21"/>
    </row>
    <row r="4623">
      <c r="C4623" s="12" t="s">
        <v>468</v>
      </c>
      <c r="D4623" s="12"/>
      <c r="E4623" s="12" t="s">
        <v>1656</v>
      </c>
      <c r="F4623" s="21"/>
      <c r="G4623" s="21" t="s">
        <v>13429</v>
      </c>
      <c r="H4623" s="21" t="s">
        <v>13430</v>
      </c>
      <c r="I4623" s="21" t="s">
        <v>1637</v>
      </c>
      <c r="J4623" s="21" t="s">
        <v>13431</v>
      </c>
      <c r="K4623" s="20" t="s">
        <v>2777</v>
      </c>
      <c r="L4623" s="21"/>
    </row>
    <row r="4624">
      <c r="C4624" s="12" t="s">
        <v>468</v>
      </c>
      <c r="D4624" s="12"/>
      <c r="E4624" s="12" t="s">
        <v>1656</v>
      </c>
      <c r="F4624" s="21"/>
      <c r="G4624" s="21" t="s">
        <v>13432</v>
      </c>
      <c r="H4624" s="21" t="s">
        <v>13433</v>
      </c>
      <c r="I4624" s="21" t="s">
        <v>1637</v>
      </c>
      <c r="J4624" s="21" t="s">
        <v>13434</v>
      </c>
      <c r="K4624" s="20" t="s">
        <v>2777</v>
      </c>
      <c r="L4624" s="21"/>
    </row>
    <row r="4625">
      <c r="C4625" s="12" t="s">
        <v>468</v>
      </c>
      <c r="D4625" s="12"/>
      <c r="E4625" s="12" t="s">
        <v>1656</v>
      </c>
      <c r="F4625" s="21"/>
      <c r="G4625" s="21" t="s">
        <v>13432</v>
      </c>
      <c r="H4625" s="21" t="s">
        <v>13433</v>
      </c>
      <c r="I4625" s="21" t="s">
        <v>1637</v>
      </c>
      <c r="J4625" s="21" t="s">
        <v>13435</v>
      </c>
      <c r="K4625" s="20" t="s">
        <v>1660</v>
      </c>
      <c r="L4625" s="21"/>
    </row>
    <row r="4626">
      <c r="C4626" s="12" t="s">
        <v>468</v>
      </c>
      <c r="D4626" s="12"/>
      <c r="E4626" s="12" t="s">
        <v>1656</v>
      </c>
      <c r="F4626" s="21"/>
      <c r="G4626" s="21" t="s">
        <v>13432</v>
      </c>
      <c r="H4626" s="21" t="s">
        <v>13433</v>
      </c>
      <c r="I4626" s="21" t="s">
        <v>1637</v>
      </c>
      <c r="J4626" s="21" t="s">
        <v>13436</v>
      </c>
      <c r="K4626" s="20" t="s">
        <v>2206</v>
      </c>
      <c r="L4626" s="21"/>
    </row>
    <row r="4627">
      <c r="C4627" s="12" t="s">
        <v>468</v>
      </c>
      <c r="D4627" s="12"/>
      <c r="E4627" s="12" t="s">
        <v>1656</v>
      </c>
      <c r="F4627" s="21"/>
      <c r="G4627" s="21" t="s">
        <v>13432</v>
      </c>
      <c r="H4627" s="21" t="s">
        <v>13433</v>
      </c>
      <c r="I4627" s="21" t="s">
        <v>1637</v>
      </c>
      <c r="J4627" s="21" t="s">
        <v>13437</v>
      </c>
      <c r="K4627" s="20" t="s">
        <v>2245</v>
      </c>
      <c r="L4627" s="21"/>
    </row>
    <row r="4628">
      <c r="C4628" s="12" t="s">
        <v>468</v>
      </c>
      <c r="D4628" s="12"/>
      <c r="E4628" s="12" t="s">
        <v>1656</v>
      </c>
      <c r="F4628" s="21"/>
      <c r="G4628" s="21" t="s">
        <v>13432</v>
      </c>
      <c r="H4628" s="21" t="s">
        <v>13433</v>
      </c>
      <c r="I4628" s="21" t="s">
        <v>1637</v>
      </c>
      <c r="J4628" s="21" t="s">
        <v>13438</v>
      </c>
      <c r="K4628" s="20" t="s">
        <v>2781</v>
      </c>
      <c r="L4628" s="21"/>
    </row>
    <row r="4629">
      <c r="C4629" s="12" t="s">
        <v>468</v>
      </c>
      <c r="D4629" s="12"/>
      <c r="E4629" s="12" t="s">
        <v>1656</v>
      </c>
      <c r="F4629" s="21"/>
      <c r="G4629" s="21" t="s">
        <v>13432</v>
      </c>
      <c r="H4629" s="21" t="s">
        <v>13433</v>
      </c>
      <c r="I4629" s="21" t="s">
        <v>1637</v>
      </c>
      <c r="J4629" s="21" t="s">
        <v>13439</v>
      </c>
      <c r="K4629" s="20" t="s">
        <v>2248</v>
      </c>
      <c r="L4629" s="21"/>
    </row>
    <row r="4630">
      <c r="C4630" s="12" t="s">
        <v>468</v>
      </c>
      <c r="D4630" s="12"/>
      <c r="E4630" s="12" t="s">
        <v>1656</v>
      </c>
      <c r="F4630" s="21"/>
      <c r="G4630" s="21" t="s">
        <v>13432</v>
      </c>
      <c r="H4630" s="21" t="s">
        <v>13433</v>
      </c>
      <c r="I4630" s="21" t="s">
        <v>1637</v>
      </c>
      <c r="J4630" s="21" t="s">
        <v>13440</v>
      </c>
      <c r="K4630" s="20" t="s">
        <v>1833</v>
      </c>
      <c r="L4630" s="21"/>
    </row>
    <row r="4631">
      <c r="C4631" s="12" t="s">
        <v>468</v>
      </c>
      <c r="D4631" s="12"/>
      <c r="E4631" s="12" t="s">
        <v>1656</v>
      </c>
      <c r="F4631" s="21"/>
      <c r="G4631" s="21" t="s">
        <v>13432</v>
      </c>
      <c r="H4631" s="21" t="s">
        <v>13433</v>
      </c>
      <c r="I4631" s="21" t="s">
        <v>1637</v>
      </c>
      <c r="J4631" s="21" t="s">
        <v>13441</v>
      </c>
      <c r="K4631" s="20" t="s">
        <v>1836</v>
      </c>
      <c r="L4631" s="21"/>
    </row>
    <row r="4632">
      <c r="C4632" s="12" t="s">
        <v>468</v>
      </c>
      <c r="D4632" s="12"/>
      <c r="E4632" s="12" t="s">
        <v>1656</v>
      </c>
      <c r="F4632" s="21"/>
      <c r="G4632" s="21" t="s">
        <v>13432</v>
      </c>
      <c r="H4632" s="21" t="s">
        <v>13433</v>
      </c>
      <c r="I4632" s="21" t="s">
        <v>1637</v>
      </c>
      <c r="J4632" s="21" t="s">
        <v>13442</v>
      </c>
      <c r="K4632" s="20" t="s">
        <v>2253</v>
      </c>
      <c r="L4632" s="21"/>
    </row>
    <row r="4633">
      <c r="C4633" s="12" t="s">
        <v>468</v>
      </c>
      <c r="D4633" s="12"/>
      <c r="E4633" s="12" t="s">
        <v>1656</v>
      </c>
      <c r="F4633" s="21"/>
      <c r="G4633" s="21" t="s">
        <v>13432</v>
      </c>
      <c r="H4633" s="21" t="s">
        <v>13433</v>
      </c>
      <c r="I4633" s="21" t="s">
        <v>1637</v>
      </c>
      <c r="J4633" s="21" t="s">
        <v>13443</v>
      </c>
      <c r="K4633" s="20" t="s">
        <v>2256</v>
      </c>
      <c r="L4633" s="21"/>
    </row>
    <row r="4634">
      <c r="C4634" s="12" t="s">
        <v>468</v>
      </c>
      <c r="D4634" s="12"/>
      <c r="E4634" s="12" t="s">
        <v>1656</v>
      </c>
      <c r="F4634" s="21"/>
      <c r="G4634" s="21" t="s">
        <v>13432</v>
      </c>
      <c r="H4634" s="21" t="s">
        <v>13433</v>
      </c>
      <c r="I4634" s="21" t="s">
        <v>1637</v>
      </c>
      <c r="J4634" s="21" t="s">
        <v>13444</v>
      </c>
      <c r="K4634" s="20" t="s">
        <v>1754</v>
      </c>
      <c r="L4634" s="21"/>
    </row>
    <row r="4635">
      <c r="C4635" s="12" t="s">
        <v>468</v>
      </c>
      <c r="D4635" s="12"/>
      <c r="E4635" s="12" t="s">
        <v>1654</v>
      </c>
      <c r="F4635" s="21"/>
      <c r="G4635" s="21" t="s">
        <v>13445</v>
      </c>
      <c r="H4635" s="21" t="s">
        <v>13446</v>
      </c>
      <c r="I4635" s="21" t="s">
        <v>1600</v>
      </c>
      <c r="J4635" s="21" t="s">
        <v>13447</v>
      </c>
      <c r="K4635" s="20" t="s">
        <v>1798</v>
      </c>
      <c r="L4635" s="21"/>
    </row>
    <row r="4636">
      <c r="C4636" s="12" t="s">
        <v>468</v>
      </c>
      <c r="D4636" s="12"/>
      <c r="E4636" s="12" t="s">
        <v>1656</v>
      </c>
      <c r="F4636" s="21"/>
      <c r="G4636" s="21" t="s">
        <v>13448</v>
      </c>
      <c r="H4636" s="21" t="s">
        <v>13449</v>
      </c>
      <c r="I4636" s="21" t="s">
        <v>1637</v>
      </c>
      <c r="J4636" s="21" t="s">
        <v>13450</v>
      </c>
      <c r="K4636" s="20" t="s">
        <v>1829</v>
      </c>
      <c r="L4636" s="21"/>
    </row>
    <row r="4637">
      <c r="C4637" s="12" t="s">
        <v>468</v>
      </c>
      <c r="D4637" s="12"/>
      <c r="E4637" s="12" t="s">
        <v>1656</v>
      </c>
      <c r="F4637" s="21"/>
      <c r="G4637" s="21" t="s">
        <v>13448</v>
      </c>
      <c r="H4637" s="21" t="s">
        <v>13449</v>
      </c>
      <c r="I4637" s="21" t="s">
        <v>1637</v>
      </c>
      <c r="J4637" s="21" t="s">
        <v>13451</v>
      </c>
      <c r="K4637" s="20" t="s">
        <v>2206</v>
      </c>
      <c r="L4637" s="21"/>
    </row>
    <row r="4638">
      <c r="C4638" s="12" t="s">
        <v>468</v>
      </c>
      <c r="D4638" s="12"/>
      <c r="E4638" s="12" t="s">
        <v>1656</v>
      </c>
      <c r="F4638" s="21"/>
      <c r="G4638" s="21" t="s">
        <v>13448</v>
      </c>
      <c r="H4638" s="21" t="s">
        <v>13449</v>
      </c>
      <c r="I4638" s="21" t="s">
        <v>1637</v>
      </c>
      <c r="J4638" s="21" t="s">
        <v>13452</v>
      </c>
      <c r="K4638" s="20" t="s">
        <v>2245</v>
      </c>
      <c r="L4638" s="21"/>
    </row>
    <row r="4639">
      <c r="C4639" s="12" t="s">
        <v>468</v>
      </c>
      <c r="D4639" s="12"/>
      <c r="E4639" s="12" t="s">
        <v>1656</v>
      </c>
      <c r="F4639" s="21"/>
      <c r="G4639" s="21" t="s">
        <v>13448</v>
      </c>
      <c r="H4639" s="21" t="s">
        <v>13449</v>
      </c>
      <c r="I4639" s="21" t="s">
        <v>1637</v>
      </c>
      <c r="J4639" s="21" t="s">
        <v>13453</v>
      </c>
      <c r="K4639" s="20" t="s">
        <v>2781</v>
      </c>
      <c r="L4639" s="21"/>
    </row>
    <row r="4640">
      <c r="C4640" s="12" t="s">
        <v>468</v>
      </c>
      <c r="D4640" s="12"/>
      <c r="E4640" s="12" t="s">
        <v>1656</v>
      </c>
      <c r="F4640" s="21"/>
      <c r="G4640" s="21" t="s">
        <v>13448</v>
      </c>
      <c r="H4640" s="21" t="s">
        <v>13449</v>
      </c>
      <c r="I4640" s="21" t="s">
        <v>1637</v>
      </c>
      <c r="J4640" s="21" t="s">
        <v>13454</v>
      </c>
      <c r="K4640" s="20" t="s">
        <v>2248</v>
      </c>
      <c r="L4640" s="21"/>
    </row>
    <row r="4641">
      <c r="C4641" s="12" t="s">
        <v>468</v>
      </c>
      <c r="D4641" s="12"/>
      <c r="E4641" s="12" t="s">
        <v>1656</v>
      </c>
      <c r="F4641" s="21"/>
      <c r="G4641" s="21" t="s">
        <v>13448</v>
      </c>
      <c r="H4641" s="21" t="s">
        <v>13449</v>
      </c>
      <c r="I4641" s="21" t="s">
        <v>1637</v>
      </c>
      <c r="J4641" s="21" t="s">
        <v>13455</v>
      </c>
      <c r="K4641" s="20" t="s">
        <v>1833</v>
      </c>
      <c r="L4641" s="21"/>
    </row>
    <row r="4642">
      <c r="C4642" s="12" t="s">
        <v>468</v>
      </c>
      <c r="D4642" s="12"/>
      <c r="E4642" s="12" t="s">
        <v>1656</v>
      </c>
      <c r="F4642" s="21"/>
      <c r="G4642" s="21" t="s">
        <v>13448</v>
      </c>
      <c r="H4642" s="21" t="s">
        <v>13449</v>
      </c>
      <c r="I4642" s="21" t="s">
        <v>1637</v>
      </c>
      <c r="J4642" s="21" t="s">
        <v>13456</v>
      </c>
      <c r="K4642" s="20" t="s">
        <v>1836</v>
      </c>
      <c r="L4642" s="21"/>
    </row>
    <row r="4643">
      <c r="C4643" s="12" t="s">
        <v>468</v>
      </c>
      <c r="D4643" s="12"/>
      <c r="E4643" s="12" t="s">
        <v>1656</v>
      </c>
      <c r="F4643" s="21"/>
      <c r="G4643" s="21" t="s">
        <v>13448</v>
      </c>
      <c r="H4643" s="21" t="s">
        <v>13449</v>
      </c>
      <c r="I4643" s="21" t="s">
        <v>1637</v>
      </c>
      <c r="J4643" s="21" t="s">
        <v>13457</v>
      </c>
      <c r="K4643" s="20" t="s">
        <v>2253</v>
      </c>
      <c r="L4643" s="21"/>
    </row>
    <row r="4644">
      <c r="C4644" s="12" t="s">
        <v>468</v>
      </c>
      <c r="D4644" s="12"/>
      <c r="E4644" s="12" t="s">
        <v>1656</v>
      </c>
      <c r="F4644" s="21"/>
      <c r="G4644" s="21" t="s">
        <v>13448</v>
      </c>
      <c r="H4644" s="21" t="s">
        <v>13449</v>
      </c>
      <c r="I4644" s="21" t="s">
        <v>1637</v>
      </c>
      <c r="J4644" s="21" t="s">
        <v>13458</v>
      </c>
      <c r="K4644" s="20" t="s">
        <v>2256</v>
      </c>
      <c r="L4644" s="21"/>
    </row>
    <row r="4645">
      <c r="C4645" s="12" t="s">
        <v>468</v>
      </c>
      <c r="D4645" s="12"/>
      <c r="E4645" s="12" t="s">
        <v>1656</v>
      </c>
      <c r="F4645" s="21"/>
      <c r="G4645" s="21" t="s">
        <v>13448</v>
      </c>
      <c r="H4645" s="21" t="s">
        <v>13449</v>
      </c>
      <c r="I4645" s="21" t="s">
        <v>1637</v>
      </c>
      <c r="J4645" s="21" t="s">
        <v>13459</v>
      </c>
      <c r="K4645" s="20" t="s">
        <v>2151</v>
      </c>
      <c r="L4645" s="21"/>
    </row>
    <row r="4646">
      <c r="C4646" s="12" t="s">
        <v>468</v>
      </c>
      <c r="D4646" s="12"/>
      <c r="E4646" s="12" t="s">
        <v>1656</v>
      </c>
      <c r="F4646" s="21"/>
      <c r="G4646" s="21" t="s">
        <v>13448</v>
      </c>
      <c r="H4646" s="21" t="s">
        <v>13449</v>
      </c>
      <c r="I4646" s="21" t="s">
        <v>1637</v>
      </c>
      <c r="J4646" s="21" t="s">
        <v>13460</v>
      </c>
      <c r="K4646" s="20" t="s">
        <v>1754</v>
      </c>
      <c r="L4646" s="21"/>
    </row>
    <row r="4647">
      <c r="C4647" s="12" t="s">
        <v>468</v>
      </c>
      <c r="D4647" s="12"/>
      <c r="E4647" s="12" t="s">
        <v>1729</v>
      </c>
      <c r="F4647" s="21"/>
      <c r="G4647" s="21" t="s">
        <v>13461</v>
      </c>
      <c r="H4647" s="21" t="s">
        <v>13462</v>
      </c>
      <c r="I4647" s="21" t="s">
        <v>1607</v>
      </c>
      <c r="J4647" s="21" t="s">
        <v>13463</v>
      </c>
      <c r="K4647" s="20" t="s">
        <v>9480</v>
      </c>
      <c r="L4647" s="21"/>
    </row>
    <row r="4648">
      <c r="C4648" s="12" t="s">
        <v>468</v>
      </c>
      <c r="D4648" s="12"/>
      <c r="E4648" s="12" t="s">
        <v>1654</v>
      </c>
      <c r="F4648" s="21"/>
      <c r="G4648" s="21" t="s">
        <v>13464</v>
      </c>
      <c r="H4648" s="21" t="s">
        <v>13465</v>
      </c>
      <c r="I4648" s="21" t="s">
        <v>1600</v>
      </c>
      <c r="J4648" s="21" t="s">
        <v>13466</v>
      </c>
      <c r="K4648" s="20" t="s">
        <v>1782</v>
      </c>
      <c r="L4648" s="21"/>
    </row>
    <row r="4649">
      <c r="C4649" s="12" t="s">
        <v>468</v>
      </c>
      <c r="D4649" s="12"/>
      <c r="E4649" s="12" t="s">
        <v>1654</v>
      </c>
      <c r="F4649" s="21"/>
      <c r="G4649" s="21" t="s">
        <v>13464</v>
      </c>
      <c r="H4649" s="21" t="s">
        <v>13467</v>
      </c>
      <c r="I4649" s="21" t="s">
        <v>1600</v>
      </c>
      <c r="J4649" s="21" t="s">
        <v>13468</v>
      </c>
      <c r="K4649" s="20" t="s">
        <v>1602</v>
      </c>
      <c r="L4649" s="21"/>
    </row>
    <row r="4650">
      <c r="C4650" s="12" t="s">
        <v>468</v>
      </c>
      <c r="D4650" s="12"/>
      <c r="E4650" s="12" t="s">
        <v>1671</v>
      </c>
      <c r="F4650" s="21"/>
      <c r="G4650" s="21" t="s">
        <v>13469</v>
      </c>
      <c r="H4650" s="21" t="s">
        <v>13470</v>
      </c>
      <c r="I4650" s="21" t="s">
        <v>1674</v>
      </c>
      <c r="J4650" s="21" t="s">
        <v>13471</v>
      </c>
      <c r="K4650" s="20" t="s">
        <v>3934</v>
      </c>
      <c r="L4650" s="21"/>
    </row>
    <row r="4651">
      <c r="C4651" s="12" t="s">
        <v>468</v>
      </c>
      <c r="D4651" s="12"/>
      <c r="E4651" s="12" t="s">
        <v>1619</v>
      </c>
      <c r="F4651" s="21"/>
      <c r="G4651" s="21" t="s">
        <v>13472</v>
      </c>
      <c r="H4651" s="21" t="s">
        <v>13473</v>
      </c>
      <c r="I4651" s="21" t="s">
        <v>1588</v>
      </c>
      <c r="J4651" s="21" t="s">
        <v>13474</v>
      </c>
      <c r="K4651" s="20" t="s">
        <v>13418</v>
      </c>
      <c r="L4651" s="21"/>
    </row>
    <row r="4652">
      <c r="C4652" s="12" t="s">
        <v>468</v>
      </c>
      <c r="D4652" s="12"/>
      <c r="E4652" s="12" t="s">
        <v>1619</v>
      </c>
      <c r="F4652" s="21"/>
      <c r="G4652" s="21" t="s">
        <v>13475</v>
      </c>
      <c r="H4652" s="21" t="s">
        <v>13473</v>
      </c>
      <c r="I4652" s="21" t="s">
        <v>1588</v>
      </c>
      <c r="J4652" s="21" t="s">
        <v>13476</v>
      </c>
      <c r="K4652" s="20" t="s">
        <v>13418</v>
      </c>
      <c r="L4652" s="21"/>
    </row>
    <row r="4653">
      <c r="C4653" s="12" t="s">
        <v>468</v>
      </c>
      <c r="D4653" s="12"/>
      <c r="E4653" s="12" t="s">
        <v>1719</v>
      </c>
      <c r="F4653" s="21"/>
      <c r="G4653" s="21" t="s">
        <v>13477</v>
      </c>
      <c r="H4653" s="21" t="s">
        <v>13478</v>
      </c>
      <c r="I4653" s="21" t="s">
        <v>1722</v>
      </c>
      <c r="J4653" s="21" t="s">
        <v>13479</v>
      </c>
      <c r="K4653" s="20" t="s">
        <v>1890</v>
      </c>
      <c r="L4653" s="21"/>
    </row>
    <row r="4654">
      <c r="C4654" s="12" t="s">
        <v>468</v>
      </c>
      <c r="D4654" s="12"/>
      <c r="E4654" s="12" t="s">
        <v>1719</v>
      </c>
      <c r="F4654" s="21"/>
      <c r="G4654" s="21" t="s">
        <v>13477</v>
      </c>
      <c r="H4654" s="21" t="s">
        <v>13478</v>
      </c>
      <c r="I4654" s="21" t="s">
        <v>1722</v>
      </c>
      <c r="J4654" s="21" t="s">
        <v>13480</v>
      </c>
      <c r="K4654" s="20" t="s">
        <v>1930</v>
      </c>
      <c r="L4654" s="21"/>
    </row>
    <row r="4655">
      <c r="C4655" s="12" t="s">
        <v>468</v>
      </c>
      <c r="D4655" s="12"/>
      <c r="E4655" s="12" t="s">
        <v>1654</v>
      </c>
      <c r="F4655" s="21"/>
      <c r="G4655" s="21" t="s">
        <v>13481</v>
      </c>
      <c r="H4655" s="21" t="s">
        <v>13473</v>
      </c>
      <c r="I4655" s="21" t="s">
        <v>1600</v>
      </c>
      <c r="J4655" s="21" t="s">
        <v>13482</v>
      </c>
      <c r="K4655" s="20" t="s">
        <v>1602</v>
      </c>
      <c r="L4655" s="21"/>
    </row>
    <row r="4656">
      <c r="C4656" s="12" t="s">
        <v>468</v>
      </c>
      <c r="D4656" s="12"/>
      <c r="E4656" s="12" t="s">
        <v>1619</v>
      </c>
      <c r="F4656" s="21"/>
      <c r="G4656" s="21" t="s">
        <v>13472</v>
      </c>
      <c r="H4656" s="21" t="s">
        <v>13483</v>
      </c>
      <c r="I4656" s="21" t="s">
        <v>1588</v>
      </c>
      <c r="J4656" s="21" t="s">
        <v>13484</v>
      </c>
      <c r="K4656" s="20" t="s">
        <v>9285</v>
      </c>
      <c r="L4656" s="21"/>
    </row>
    <row r="4657">
      <c r="C4657" s="12" t="s">
        <v>468</v>
      </c>
      <c r="D4657" s="12"/>
      <c r="E4657" s="12" t="s">
        <v>1619</v>
      </c>
      <c r="F4657" s="21"/>
      <c r="G4657" s="21" t="s">
        <v>13475</v>
      </c>
      <c r="H4657" s="21" t="s">
        <v>13483</v>
      </c>
      <c r="I4657" s="21" t="s">
        <v>1588</v>
      </c>
      <c r="J4657" s="21" t="s">
        <v>13485</v>
      </c>
      <c r="K4657" s="20" t="s">
        <v>9285</v>
      </c>
      <c r="L4657" s="21"/>
    </row>
    <row r="4658">
      <c r="C4658" s="12" t="s">
        <v>468</v>
      </c>
      <c r="D4658" s="12"/>
      <c r="E4658" s="12" t="s">
        <v>1678</v>
      </c>
      <c r="F4658" s="21"/>
      <c r="G4658" s="21" t="s">
        <v>13486</v>
      </c>
      <c r="H4658" s="21" t="s">
        <v>13487</v>
      </c>
      <c r="I4658" s="21" t="s">
        <v>1681</v>
      </c>
      <c r="J4658" s="21" t="s">
        <v>13488</v>
      </c>
      <c r="K4658" s="20" t="s">
        <v>9665</v>
      </c>
      <c r="L4658" s="21"/>
    </row>
    <row r="4659">
      <c r="C4659" s="12" t="s">
        <v>468</v>
      </c>
      <c r="D4659" s="12"/>
      <c r="E4659" s="12" t="s">
        <v>1678</v>
      </c>
      <c r="F4659" s="21"/>
      <c r="G4659" s="21" t="s">
        <v>13486</v>
      </c>
      <c r="H4659" s="21" t="s">
        <v>13489</v>
      </c>
      <c r="I4659" s="21" t="s">
        <v>1681</v>
      </c>
      <c r="J4659" s="21" t="s">
        <v>13490</v>
      </c>
      <c r="K4659" s="20" t="s">
        <v>9668</v>
      </c>
      <c r="L4659" s="21"/>
    </row>
    <row r="4660">
      <c r="A4660" s="108">
        <v>3221.0</v>
      </c>
      <c r="B4660" s="108" t="s">
        <v>1584</v>
      </c>
      <c r="C4660" s="108" t="s">
        <v>468</v>
      </c>
      <c r="D4660" s="141"/>
      <c r="E4660" s="141" t="s">
        <v>2783</v>
      </c>
      <c r="F4660" s="142"/>
      <c r="G4660" s="142" t="s">
        <v>13281</v>
      </c>
      <c r="H4660" s="142" t="s">
        <v>13491</v>
      </c>
      <c r="I4660" s="142" t="s">
        <v>2784</v>
      </c>
      <c r="J4660" s="142" t="s">
        <v>13492</v>
      </c>
      <c r="K4660" s="141" t="s">
        <v>2786</v>
      </c>
      <c r="L4660" s="138"/>
      <c r="M4660" s="111"/>
      <c r="N4660" s="18"/>
      <c r="O4660" s="18"/>
      <c r="P4660" s="18"/>
      <c r="Q4660" s="18"/>
      <c r="R4660" s="18"/>
      <c r="S4660" s="18"/>
      <c r="T4660" s="15"/>
      <c r="U4660" s="18"/>
      <c r="V4660" s="18"/>
      <c r="W4660" s="18"/>
      <c r="X4660" s="18"/>
      <c r="Y4660" s="18"/>
      <c r="Z4660" s="18"/>
      <c r="AA4660" s="18"/>
      <c r="AB4660" s="18"/>
      <c r="AC4660" s="18"/>
      <c r="AD4660" s="18"/>
    </row>
    <row r="4661">
      <c r="C4661" s="12" t="s">
        <v>468</v>
      </c>
      <c r="D4661" s="12"/>
      <c r="E4661" s="12" t="s">
        <v>1678</v>
      </c>
      <c r="F4661" s="21"/>
      <c r="G4661" s="21" t="s">
        <v>13493</v>
      </c>
      <c r="H4661" s="21" t="s">
        <v>13494</v>
      </c>
      <c r="I4661" s="21" t="s">
        <v>1681</v>
      </c>
      <c r="J4661" s="21" t="s">
        <v>13495</v>
      </c>
      <c r="K4661" s="20" t="s">
        <v>13496</v>
      </c>
      <c r="L4661" s="21"/>
    </row>
    <row r="4662">
      <c r="C4662" s="12" t="s">
        <v>468</v>
      </c>
      <c r="D4662" s="12"/>
      <c r="E4662" s="12" t="s">
        <v>1678</v>
      </c>
      <c r="F4662" s="21"/>
      <c r="G4662" s="21" t="s">
        <v>13497</v>
      </c>
      <c r="H4662" s="21" t="s">
        <v>13498</v>
      </c>
      <c r="I4662" s="21" t="s">
        <v>1681</v>
      </c>
      <c r="J4662" s="21" t="s">
        <v>13499</v>
      </c>
      <c r="K4662" s="20" t="s">
        <v>13500</v>
      </c>
      <c r="L4662" s="21"/>
    </row>
    <row r="4663">
      <c r="C4663" s="12" t="s">
        <v>468</v>
      </c>
      <c r="D4663" s="12"/>
      <c r="E4663" s="12" t="s">
        <v>1678</v>
      </c>
      <c r="F4663" s="21"/>
      <c r="G4663" s="21" t="s">
        <v>13501</v>
      </c>
      <c r="H4663" s="21" t="s">
        <v>13502</v>
      </c>
      <c r="I4663" s="21" t="s">
        <v>1681</v>
      </c>
      <c r="J4663" s="21" t="s">
        <v>13503</v>
      </c>
      <c r="K4663" s="20" t="s">
        <v>13504</v>
      </c>
      <c r="L4663" s="21"/>
    </row>
    <row r="4664">
      <c r="C4664" s="12" t="s">
        <v>468</v>
      </c>
      <c r="D4664" s="12"/>
      <c r="E4664" s="12" t="s">
        <v>1678</v>
      </c>
      <c r="F4664" s="21"/>
      <c r="G4664" s="21" t="s">
        <v>13505</v>
      </c>
      <c r="H4664" s="21" t="s">
        <v>13506</v>
      </c>
      <c r="I4664" s="21" t="s">
        <v>1681</v>
      </c>
      <c r="J4664" s="21" t="s">
        <v>13507</v>
      </c>
      <c r="K4664" s="20" t="s">
        <v>13508</v>
      </c>
      <c r="L4664" s="21"/>
    </row>
    <row r="4665">
      <c r="C4665" s="12" t="s">
        <v>468</v>
      </c>
      <c r="D4665" s="12"/>
      <c r="E4665" s="12" t="s">
        <v>1678</v>
      </c>
      <c r="F4665" s="21"/>
      <c r="G4665" s="21" t="s">
        <v>13509</v>
      </c>
      <c r="H4665" s="21" t="s">
        <v>13510</v>
      </c>
      <c r="I4665" s="21" t="s">
        <v>1681</v>
      </c>
      <c r="J4665" s="21" t="s">
        <v>13511</v>
      </c>
      <c r="K4665" s="20" t="s">
        <v>3961</v>
      </c>
      <c r="L4665" s="21"/>
    </row>
    <row r="4666">
      <c r="C4666" s="12" t="s">
        <v>468</v>
      </c>
      <c r="D4666" s="12"/>
      <c r="E4666" s="12" t="s">
        <v>1678</v>
      </c>
      <c r="F4666" s="21"/>
      <c r="G4666" s="21" t="s">
        <v>13512</v>
      </c>
      <c r="H4666" s="21" t="s">
        <v>13513</v>
      </c>
      <c r="I4666" s="21" t="s">
        <v>1681</v>
      </c>
      <c r="J4666" s="21" t="s">
        <v>13514</v>
      </c>
      <c r="K4666" s="20" t="s">
        <v>3966</v>
      </c>
      <c r="L4666" s="21"/>
    </row>
    <row r="4667">
      <c r="C4667" s="12" t="s">
        <v>468</v>
      </c>
      <c r="D4667" s="12"/>
      <c r="E4667" s="12" t="s">
        <v>1678</v>
      </c>
      <c r="F4667" s="21"/>
      <c r="G4667" s="21" t="s">
        <v>13515</v>
      </c>
      <c r="H4667" s="21" t="s">
        <v>13516</v>
      </c>
      <c r="I4667" s="21" t="s">
        <v>1681</v>
      </c>
      <c r="J4667" s="21" t="s">
        <v>13517</v>
      </c>
      <c r="K4667" s="20" t="s">
        <v>3971</v>
      </c>
      <c r="L4667" s="21"/>
    </row>
    <row r="4668">
      <c r="C4668" s="12" t="s">
        <v>468</v>
      </c>
      <c r="D4668" s="12"/>
      <c r="E4668" s="12" t="s">
        <v>1678</v>
      </c>
      <c r="F4668" s="21"/>
      <c r="G4668" s="21" t="s">
        <v>13518</v>
      </c>
      <c r="H4668" s="21" t="s">
        <v>13519</v>
      </c>
      <c r="I4668" s="21" t="s">
        <v>1681</v>
      </c>
      <c r="J4668" s="21" t="s">
        <v>13520</v>
      </c>
      <c r="K4668" s="20" t="s">
        <v>3976</v>
      </c>
      <c r="L4668" s="21"/>
    </row>
    <row r="4669">
      <c r="C4669" s="12" t="s">
        <v>468</v>
      </c>
      <c r="D4669" s="12"/>
      <c r="E4669" s="12" t="s">
        <v>1678</v>
      </c>
      <c r="F4669" s="21"/>
      <c r="G4669" s="21" t="s">
        <v>13521</v>
      </c>
      <c r="H4669" s="21" t="s">
        <v>13522</v>
      </c>
      <c r="I4669" s="21" t="s">
        <v>1681</v>
      </c>
      <c r="J4669" s="21" t="s">
        <v>13523</v>
      </c>
      <c r="K4669" s="20" t="s">
        <v>3981</v>
      </c>
      <c r="L4669" s="21"/>
    </row>
    <row r="4670">
      <c r="C4670" s="12" t="s">
        <v>468</v>
      </c>
      <c r="D4670" s="12"/>
      <c r="E4670" s="12" t="s">
        <v>1678</v>
      </c>
      <c r="F4670" s="21"/>
      <c r="G4670" s="21" t="s">
        <v>13524</v>
      </c>
      <c r="H4670" s="21" t="s">
        <v>13525</v>
      </c>
      <c r="I4670" s="21" t="s">
        <v>1681</v>
      </c>
      <c r="J4670" s="21" t="s">
        <v>13526</v>
      </c>
      <c r="K4670" s="20" t="s">
        <v>13527</v>
      </c>
      <c r="L4670" s="21"/>
    </row>
    <row r="4671">
      <c r="C4671" s="12" t="s">
        <v>468</v>
      </c>
      <c r="D4671" s="12"/>
      <c r="E4671" s="12" t="s">
        <v>1678</v>
      </c>
      <c r="F4671" s="21"/>
      <c r="G4671" s="21" t="s">
        <v>13528</v>
      </c>
      <c r="H4671" s="21" t="s">
        <v>13529</v>
      </c>
      <c r="I4671" s="21" t="s">
        <v>1681</v>
      </c>
      <c r="J4671" s="21" t="s">
        <v>13530</v>
      </c>
      <c r="K4671" s="20" t="s">
        <v>13531</v>
      </c>
      <c r="L4671" s="21"/>
    </row>
    <row r="4672">
      <c r="C4672" s="12" t="s">
        <v>468</v>
      </c>
      <c r="D4672" s="12"/>
      <c r="E4672" s="12" t="s">
        <v>1678</v>
      </c>
      <c r="F4672" s="21"/>
      <c r="G4672" s="21" t="s">
        <v>13532</v>
      </c>
      <c r="H4672" s="21" t="s">
        <v>13533</v>
      </c>
      <c r="I4672" s="21" t="s">
        <v>1681</v>
      </c>
      <c r="J4672" s="21" t="s">
        <v>13534</v>
      </c>
      <c r="K4672" s="20" t="s">
        <v>13535</v>
      </c>
      <c r="L4672" s="21"/>
    </row>
    <row r="4673">
      <c r="C4673" s="12" t="s">
        <v>468</v>
      </c>
      <c r="D4673" s="12"/>
      <c r="E4673" s="12" t="s">
        <v>1678</v>
      </c>
      <c r="F4673" s="21"/>
      <c r="G4673" s="21" t="s">
        <v>13536</v>
      </c>
      <c r="H4673" s="21" t="s">
        <v>13537</v>
      </c>
      <c r="I4673" s="21" t="s">
        <v>1681</v>
      </c>
      <c r="J4673" s="21" t="s">
        <v>13538</v>
      </c>
      <c r="K4673" s="20" t="s">
        <v>13539</v>
      </c>
      <c r="L4673" s="21"/>
    </row>
    <row r="4674">
      <c r="C4674" s="12" t="s">
        <v>468</v>
      </c>
      <c r="D4674" s="12"/>
      <c r="E4674" s="12" t="s">
        <v>1678</v>
      </c>
      <c r="F4674" s="21"/>
      <c r="G4674" s="21" t="s">
        <v>13540</v>
      </c>
      <c r="H4674" s="21" t="s">
        <v>13541</v>
      </c>
      <c r="I4674" s="21" t="s">
        <v>1681</v>
      </c>
      <c r="J4674" s="21" t="s">
        <v>13542</v>
      </c>
      <c r="K4674" s="20" t="s">
        <v>13543</v>
      </c>
      <c r="L4674" s="21"/>
    </row>
    <row r="4675">
      <c r="C4675" s="12" t="s">
        <v>468</v>
      </c>
      <c r="D4675" s="12"/>
      <c r="E4675" s="12" t="s">
        <v>1678</v>
      </c>
      <c r="F4675" s="21"/>
      <c r="G4675" s="21" t="s">
        <v>13540</v>
      </c>
      <c r="H4675" s="21" t="s">
        <v>13544</v>
      </c>
      <c r="I4675" s="21" t="s">
        <v>1681</v>
      </c>
      <c r="J4675" s="21" t="s">
        <v>13545</v>
      </c>
      <c r="K4675" s="20" t="s">
        <v>13546</v>
      </c>
      <c r="L4675" s="21"/>
    </row>
    <row r="4676">
      <c r="C4676" s="12" t="s">
        <v>468</v>
      </c>
      <c r="D4676" s="12"/>
      <c r="E4676" s="12" t="s">
        <v>1678</v>
      </c>
      <c r="F4676" s="21"/>
      <c r="G4676" s="21" t="s">
        <v>13540</v>
      </c>
      <c r="H4676" s="21" t="s">
        <v>13547</v>
      </c>
      <c r="I4676" s="21" t="s">
        <v>1681</v>
      </c>
      <c r="J4676" s="21" t="s">
        <v>13548</v>
      </c>
      <c r="K4676" s="20" t="s">
        <v>13549</v>
      </c>
      <c r="L4676" s="21"/>
    </row>
    <row r="4677">
      <c r="C4677" s="12" t="s">
        <v>468</v>
      </c>
      <c r="D4677" s="12"/>
      <c r="E4677" s="12" t="s">
        <v>1678</v>
      </c>
      <c r="F4677" s="21"/>
      <c r="G4677" s="21" t="s">
        <v>13540</v>
      </c>
      <c r="H4677" s="21" t="s">
        <v>13550</v>
      </c>
      <c r="I4677" s="21" t="s">
        <v>1681</v>
      </c>
      <c r="J4677" s="21" t="s">
        <v>13551</v>
      </c>
      <c r="K4677" s="20" t="s">
        <v>13552</v>
      </c>
      <c r="L4677" s="21"/>
    </row>
    <row r="4678">
      <c r="C4678" s="12" t="s">
        <v>468</v>
      </c>
      <c r="D4678" s="12"/>
      <c r="E4678" s="12" t="s">
        <v>1719</v>
      </c>
      <c r="F4678" s="21"/>
      <c r="G4678" s="21" t="s">
        <v>13553</v>
      </c>
      <c r="H4678" s="21" t="s">
        <v>13554</v>
      </c>
      <c r="I4678" s="21" t="s">
        <v>1722</v>
      </c>
      <c r="J4678" s="21" t="s">
        <v>13555</v>
      </c>
      <c r="K4678" s="20" t="s">
        <v>9541</v>
      </c>
      <c r="L4678" s="21"/>
    </row>
    <row r="4679">
      <c r="C4679" s="12" t="s">
        <v>468</v>
      </c>
      <c r="D4679" s="12"/>
      <c r="E4679" s="12" t="s">
        <v>1654</v>
      </c>
      <c r="F4679" s="21"/>
      <c r="G4679" s="21" t="s">
        <v>13556</v>
      </c>
      <c r="H4679" s="21" t="s">
        <v>13557</v>
      </c>
      <c r="I4679" s="21" t="s">
        <v>1600</v>
      </c>
      <c r="J4679" s="21" t="s">
        <v>13558</v>
      </c>
      <c r="K4679" s="20" t="s">
        <v>1782</v>
      </c>
      <c r="L4679" s="21"/>
    </row>
    <row r="4680">
      <c r="C4680" s="12" t="s">
        <v>468</v>
      </c>
      <c r="D4680" s="12"/>
      <c r="E4680" s="12" t="s">
        <v>1654</v>
      </c>
      <c r="F4680" s="21"/>
      <c r="G4680" s="21" t="s">
        <v>13559</v>
      </c>
      <c r="H4680" s="21" t="s">
        <v>13557</v>
      </c>
      <c r="I4680" s="21" t="s">
        <v>1600</v>
      </c>
      <c r="J4680" s="21" t="s">
        <v>13560</v>
      </c>
      <c r="K4680" s="20" t="s">
        <v>1787</v>
      </c>
      <c r="L4680" s="21"/>
    </row>
    <row r="4681">
      <c r="C4681" s="12" t="s">
        <v>468</v>
      </c>
      <c r="D4681" s="12"/>
      <c r="E4681" s="12" t="s">
        <v>1654</v>
      </c>
      <c r="F4681" s="21"/>
      <c r="G4681" s="21" t="s">
        <v>13561</v>
      </c>
      <c r="H4681" s="21" t="s">
        <v>13557</v>
      </c>
      <c r="I4681" s="21" t="s">
        <v>1600</v>
      </c>
      <c r="J4681" s="21" t="s">
        <v>13562</v>
      </c>
      <c r="K4681" s="20" t="s">
        <v>1791</v>
      </c>
      <c r="L4681" s="21"/>
    </row>
    <row r="4682">
      <c r="C4682" s="12" t="s">
        <v>468</v>
      </c>
      <c r="D4682" s="12"/>
      <c r="E4682" s="12" t="s">
        <v>1654</v>
      </c>
      <c r="F4682" s="21"/>
      <c r="G4682" s="21" t="s">
        <v>13563</v>
      </c>
      <c r="H4682" s="21" t="s">
        <v>13557</v>
      </c>
      <c r="I4682" s="21" t="s">
        <v>1600</v>
      </c>
      <c r="J4682" s="21" t="s">
        <v>13564</v>
      </c>
      <c r="K4682" s="20" t="s">
        <v>3406</v>
      </c>
      <c r="L4682" s="21"/>
    </row>
    <row r="4683">
      <c r="C4683" s="12" t="s">
        <v>468</v>
      </c>
      <c r="D4683" s="12"/>
      <c r="E4683" s="12" t="s">
        <v>1654</v>
      </c>
      <c r="F4683" s="21"/>
      <c r="G4683" s="21" t="s">
        <v>13565</v>
      </c>
      <c r="H4683" s="21" t="s">
        <v>13557</v>
      </c>
      <c r="I4683" s="21" t="s">
        <v>1600</v>
      </c>
      <c r="J4683" s="21" t="s">
        <v>13566</v>
      </c>
      <c r="K4683" s="20" t="s">
        <v>1795</v>
      </c>
      <c r="L4683" s="21"/>
    </row>
    <row r="4684">
      <c r="C4684" s="12" t="s">
        <v>468</v>
      </c>
      <c r="D4684" s="12"/>
      <c r="E4684" s="12" t="s">
        <v>1654</v>
      </c>
      <c r="F4684" s="21"/>
      <c r="G4684" s="21" t="s">
        <v>13565</v>
      </c>
      <c r="H4684" s="21" t="s">
        <v>13557</v>
      </c>
      <c r="I4684" s="21" t="s">
        <v>1600</v>
      </c>
      <c r="J4684" s="21" t="s">
        <v>13567</v>
      </c>
      <c r="K4684" s="20" t="s">
        <v>1798</v>
      </c>
      <c r="L4684" s="21"/>
    </row>
    <row r="4685">
      <c r="C4685" s="12" t="s">
        <v>468</v>
      </c>
      <c r="D4685" s="12"/>
      <c r="E4685" s="12" t="s">
        <v>1654</v>
      </c>
      <c r="F4685" s="21"/>
      <c r="G4685" s="21" t="s">
        <v>13568</v>
      </c>
      <c r="H4685" s="21" t="s">
        <v>13569</v>
      </c>
      <c r="I4685" s="21" t="s">
        <v>1600</v>
      </c>
      <c r="J4685" s="21" t="s">
        <v>13570</v>
      </c>
      <c r="K4685" s="20" t="s">
        <v>1782</v>
      </c>
      <c r="L4685" s="21"/>
    </row>
    <row r="4686">
      <c r="C4686" s="12" t="s">
        <v>468</v>
      </c>
      <c r="D4686" s="12"/>
      <c r="E4686" s="12" t="s">
        <v>1654</v>
      </c>
      <c r="F4686" s="21"/>
      <c r="G4686" s="21" t="s">
        <v>13571</v>
      </c>
      <c r="H4686" s="21" t="s">
        <v>13569</v>
      </c>
      <c r="I4686" s="21" t="s">
        <v>1600</v>
      </c>
      <c r="J4686" s="21" t="s">
        <v>13572</v>
      </c>
      <c r="K4686" s="20" t="s">
        <v>1787</v>
      </c>
      <c r="L4686" s="21"/>
    </row>
    <row r="4687">
      <c r="C4687" s="12" t="s">
        <v>468</v>
      </c>
      <c r="D4687" s="12"/>
      <c r="E4687" s="12" t="s">
        <v>1654</v>
      </c>
      <c r="F4687" s="21"/>
      <c r="G4687" s="21" t="s">
        <v>13573</v>
      </c>
      <c r="H4687" s="21" t="s">
        <v>13569</v>
      </c>
      <c r="I4687" s="21" t="s">
        <v>1600</v>
      </c>
      <c r="J4687" s="21" t="s">
        <v>13574</v>
      </c>
      <c r="K4687" s="20" t="s">
        <v>1791</v>
      </c>
      <c r="L4687" s="21"/>
    </row>
    <row r="4688">
      <c r="C4688" s="12" t="s">
        <v>468</v>
      </c>
      <c r="D4688" s="12"/>
      <c r="E4688" s="12" t="s">
        <v>1654</v>
      </c>
      <c r="F4688" s="21"/>
      <c r="G4688" s="21" t="s">
        <v>13575</v>
      </c>
      <c r="H4688" s="21" t="s">
        <v>13569</v>
      </c>
      <c r="I4688" s="21" t="s">
        <v>1600</v>
      </c>
      <c r="J4688" s="21" t="s">
        <v>13576</v>
      </c>
      <c r="K4688" s="20" t="s">
        <v>3406</v>
      </c>
      <c r="L4688" s="21"/>
    </row>
    <row r="4689">
      <c r="C4689" s="12" t="s">
        <v>468</v>
      </c>
      <c r="D4689" s="12"/>
      <c r="E4689" s="12" t="s">
        <v>1654</v>
      </c>
      <c r="F4689" s="21"/>
      <c r="G4689" s="21" t="s">
        <v>13577</v>
      </c>
      <c r="H4689" s="21" t="s">
        <v>13569</v>
      </c>
      <c r="I4689" s="21" t="s">
        <v>1600</v>
      </c>
      <c r="J4689" s="21" t="s">
        <v>13578</v>
      </c>
      <c r="K4689" s="20" t="s">
        <v>1795</v>
      </c>
      <c r="L4689" s="21"/>
    </row>
    <row r="4690">
      <c r="C4690" s="12" t="s">
        <v>468</v>
      </c>
      <c r="D4690" s="12"/>
      <c r="E4690" s="12" t="s">
        <v>1654</v>
      </c>
      <c r="F4690" s="21"/>
      <c r="G4690" s="21" t="s">
        <v>13577</v>
      </c>
      <c r="H4690" s="21" t="s">
        <v>13569</v>
      </c>
      <c r="I4690" s="21" t="s">
        <v>1600</v>
      </c>
      <c r="J4690" s="21" t="s">
        <v>13579</v>
      </c>
      <c r="K4690" s="20" t="s">
        <v>1798</v>
      </c>
      <c r="L4690" s="21"/>
    </row>
    <row r="4691">
      <c r="C4691" s="12" t="s">
        <v>468</v>
      </c>
      <c r="D4691" s="12"/>
      <c r="E4691" s="12" t="s">
        <v>1654</v>
      </c>
      <c r="F4691" s="21"/>
      <c r="G4691" s="21" t="s">
        <v>13580</v>
      </c>
      <c r="H4691" s="21" t="s">
        <v>13581</v>
      </c>
      <c r="I4691" s="21" t="s">
        <v>1600</v>
      </c>
      <c r="J4691" s="21" t="s">
        <v>13582</v>
      </c>
      <c r="K4691" s="20" t="s">
        <v>1782</v>
      </c>
      <c r="L4691" s="21"/>
    </row>
    <row r="4692">
      <c r="C4692" s="12" t="s">
        <v>468</v>
      </c>
      <c r="D4692" s="12"/>
      <c r="E4692" s="12" t="s">
        <v>1654</v>
      </c>
      <c r="F4692" s="21"/>
      <c r="G4692" s="21" t="s">
        <v>13583</v>
      </c>
      <c r="H4692" s="21" t="s">
        <v>13581</v>
      </c>
      <c r="I4692" s="21" t="s">
        <v>1600</v>
      </c>
      <c r="J4692" s="21" t="s">
        <v>13584</v>
      </c>
      <c r="K4692" s="20" t="s">
        <v>1787</v>
      </c>
      <c r="L4692" s="21"/>
    </row>
    <row r="4693">
      <c r="C4693" s="12" t="s">
        <v>468</v>
      </c>
      <c r="D4693" s="12"/>
      <c r="E4693" s="12" t="s">
        <v>1654</v>
      </c>
      <c r="F4693" s="21"/>
      <c r="G4693" s="21" t="s">
        <v>13585</v>
      </c>
      <c r="H4693" s="21" t="s">
        <v>13581</v>
      </c>
      <c r="I4693" s="21" t="s">
        <v>1600</v>
      </c>
      <c r="J4693" s="21" t="s">
        <v>13586</v>
      </c>
      <c r="K4693" s="20" t="s">
        <v>1791</v>
      </c>
      <c r="L4693" s="21"/>
    </row>
    <row r="4694">
      <c r="C4694" s="12" t="s">
        <v>468</v>
      </c>
      <c r="D4694" s="12"/>
      <c r="E4694" s="12" t="s">
        <v>1654</v>
      </c>
      <c r="F4694" s="21"/>
      <c r="G4694" s="21" t="s">
        <v>13587</v>
      </c>
      <c r="H4694" s="21" t="s">
        <v>13581</v>
      </c>
      <c r="I4694" s="21" t="s">
        <v>1600</v>
      </c>
      <c r="J4694" s="21" t="s">
        <v>13588</v>
      </c>
      <c r="K4694" s="20" t="s">
        <v>3406</v>
      </c>
      <c r="L4694" s="21"/>
    </row>
    <row r="4695">
      <c r="C4695" s="12" t="s">
        <v>468</v>
      </c>
      <c r="D4695" s="12"/>
      <c r="E4695" s="12" t="s">
        <v>1654</v>
      </c>
      <c r="F4695" s="21"/>
      <c r="G4695" s="21" t="s">
        <v>13589</v>
      </c>
      <c r="H4695" s="21" t="s">
        <v>13581</v>
      </c>
      <c r="I4695" s="21" t="s">
        <v>1600</v>
      </c>
      <c r="J4695" s="21" t="s">
        <v>13590</v>
      </c>
      <c r="K4695" s="20" t="s">
        <v>1795</v>
      </c>
      <c r="L4695" s="21"/>
    </row>
    <row r="4696">
      <c r="C4696" s="12" t="s">
        <v>468</v>
      </c>
      <c r="D4696" s="12"/>
      <c r="E4696" s="12" t="s">
        <v>1654</v>
      </c>
      <c r="F4696" s="21"/>
      <c r="G4696" s="21" t="s">
        <v>13589</v>
      </c>
      <c r="H4696" s="21" t="s">
        <v>13581</v>
      </c>
      <c r="I4696" s="21" t="s">
        <v>1600</v>
      </c>
      <c r="J4696" s="21" t="s">
        <v>13591</v>
      </c>
      <c r="K4696" s="20" t="s">
        <v>1798</v>
      </c>
      <c r="L4696" s="21"/>
    </row>
    <row r="4697">
      <c r="C4697" s="12" t="s">
        <v>468</v>
      </c>
      <c r="D4697" s="12"/>
      <c r="E4697" s="12" t="s">
        <v>1619</v>
      </c>
      <c r="F4697" s="21"/>
      <c r="G4697" s="21" t="s">
        <v>13592</v>
      </c>
      <c r="H4697" s="21" t="s">
        <v>13593</v>
      </c>
      <c r="I4697" s="21" t="s">
        <v>1588</v>
      </c>
      <c r="J4697" s="21" t="s">
        <v>13594</v>
      </c>
      <c r="K4697" s="20" t="s">
        <v>4019</v>
      </c>
      <c r="L4697" s="21"/>
    </row>
    <row r="4698">
      <c r="C4698" s="12" t="s">
        <v>468</v>
      </c>
      <c r="D4698" s="12"/>
      <c r="E4698" s="12" t="s">
        <v>1729</v>
      </c>
      <c r="F4698" s="21"/>
      <c r="G4698" s="21" t="s">
        <v>13595</v>
      </c>
      <c r="H4698" s="21" t="s">
        <v>13596</v>
      </c>
      <c r="I4698" s="21" t="s">
        <v>1607</v>
      </c>
      <c r="J4698" s="21" t="s">
        <v>13597</v>
      </c>
      <c r="K4698" s="20" t="s">
        <v>13326</v>
      </c>
      <c r="L4698" s="21"/>
    </row>
    <row r="4699">
      <c r="C4699" s="12" t="s">
        <v>468</v>
      </c>
      <c r="D4699" s="12"/>
      <c r="E4699" s="12" t="s">
        <v>1729</v>
      </c>
      <c r="F4699" s="21"/>
      <c r="G4699" s="21" t="s">
        <v>13598</v>
      </c>
      <c r="H4699" s="21" t="s">
        <v>13596</v>
      </c>
      <c r="I4699" s="21" t="s">
        <v>1607</v>
      </c>
      <c r="J4699" s="21" t="s">
        <v>13599</v>
      </c>
      <c r="K4699" s="20" t="s">
        <v>13329</v>
      </c>
      <c r="L4699" s="21"/>
    </row>
    <row r="4700">
      <c r="C4700" s="12" t="s">
        <v>468</v>
      </c>
      <c r="D4700" s="12"/>
      <c r="E4700" s="12" t="s">
        <v>1678</v>
      </c>
      <c r="F4700" s="21"/>
      <c r="G4700" s="21" t="s">
        <v>13600</v>
      </c>
      <c r="H4700" s="21" t="s">
        <v>13601</v>
      </c>
      <c r="I4700" s="21" t="s">
        <v>1681</v>
      </c>
      <c r="J4700" s="21" t="s">
        <v>13602</v>
      </c>
      <c r="K4700" s="20" t="s">
        <v>9545</v>
      </c>
      <c r="L4700" s="21"/>
    </row>
    <row r="4701">
      <c r="C4701" s="12" t="s">
        <v>468</v>
      </c>
      <c r="D4701" s="12"/>
      <c r="E4701" s="12" t="s">
        <v>1719</v>
      </c>
      <c r="F4701" s="21"/>
      <c r="G4701" s="21" t="s">
        <v>13600</v>
      </c>
      <c r="H4701" s="21" t="s">
        <v>13603</v>
      </c>
      <c r="I4701" s="21" t="s">
        <v>1722</v>
      </c>
      <c r="J4701" s="21" t="s">
        <v>13604</v>
      </c>
      <c r="K4701" s="20" t="s">
        <v>13605</v>
      </c>
      <c r="L4701" s="21"/>
    </row>
    <row r="4702">
      <c r="C4702" s="12" t="s">
        <v>468</v>
      </c>
      <c r="D4702" s="12"/>
      <c r="E4702" s="12" t="s">
        <v>1619</v>
      </c>
      <c r="F4702" s="21"/>
      <c r="G4702" s="21" t="s">
        <v>13606</v>
      </c>
      <c r="H4702" s="21" t="s">
        <v>13607</v>
      </c>
      <c r="I4702" s="21" t="s">
        <v>1588</v>
      </c>
      <c r="J4702" s="21" t="s">
        <v>13608</v>
      </c>
      <c r="K4702" s="20" t="s">
        <v>13217</v>
      </c>
      <c r="L4702" s="21"/>
    </row>
    <row r="4703">
      <c r="C4703" s="12" t="s">
        <v>468</v>
      </c>
      <c r="D4703" s="12"/>
      <c r="E4703" s="12" t="s">
        <v>1619</v>
      </c>
      <c r="F4703" s="21"/>
      <c r="G4703" s="21" t="s">
        <v>13606</v>
      </c>
      <c r="H4703" s="21" t="s">
        <v>13607</v>
      </c>
      <c r="I4703" s="21" t="s">
        <v>1588</v>
      </c>
      <c r="J4703" s="21" t="s">
        <v>13609</v>
      </c>
      <c r="K4703" s="20" t="s">
        <v>13219</v>
      </c>
      <c r="L4703" s="21"/>
    </row>
    <row r="4704">
      <c r="C4704" s="12" t="s">
        <v>468</v>
      </c>
      <c r="D4704" s="12"/>
      <c r="E4704" s="12" t="s">
        <v>1619</v>
      </c>
      <c r="F4704" s="21"/>
      <c r="G4704" s="21" t="s">
        <v>13606</v>
      </c>
      <c r="H4704" s="21" t="s">
        <v>13607</v>
      </c>
      <c r="I4704" s="21" t="s">
        <v>1588</v>
      </c>
      <c r="J4704" s="21" t="s">
        <v>13610</v>
      </c>
      <c r="K4704" s="20" t="s">
        <v>13222</v>
      </c>
      <c r="L4704" s="21"/>
    </row>
    <row r="4705">
      <c r="C4705" s="12" t="s">
        <v>468</v>
      </c>
      <c r="D4705" s="12"/>
      <c r="E4705" s="12" t="s">
        <v>1619</v>
      </c>
      <c r="F4705" s="21"/>
      <c r="G4705" s="21" t="s">
        <v>13606</v>
      </c>
      <c r="H4705" s="21" t="s">
        <v>13607</v>
      </c>
      <c r="I4705" s="21" t="s">
        <v>1588</v>
      </c>
      <c r="J4705" s="21" t="s">
        <v>13611</v>
      </c>
      <c r="K4705" s="20" t="s">
        <v>13224</v>
      </c>
      <c r="L4705" s="21"/>
    </row>
    <row r="4706">
      <c r="C4706" s="12" t="s">
        <v>468</v>
      </c>
      <c r="D4706" s="12"/>
      <c r="E4706" s="12" t="s">
        <v>1619</v>
      </c>
      <c r="F4706" s="21"/>
      <c r="G4706" s="21" t="s">
        <v>13606</v>
      </c>
      <c r="H4706" s="21" t="s">
        <v>13607</v>
      </c>
      <c r="I4706" s="21" t="s">
        <v>1588</v>
      </c>
      <c r="J4706" s="21" t="s">
        <v>13612</v>
      </c>
      <c r="K4706" s="20" t="s">
        <v>13226</v>
      </c>
      <c r="L4706" s="21"/>
    </row>
    <row r="4707">
      <c r="C4707" s="12" t="s">
        <v>468</v>
      </c>
      <c r="D4707" s="12"/>
      <c r="E4707" s="12" t="s">
        <v>1619</v>
      </c>
      <c r="F4707" s="21"/>
      <c r="G4707" s="21" t="s">
        <v>13606</v>
      </c>
      <c r="H4707" s="21" t="s">
        <v>13607</v>
      </c>
      <c r="I4707" s="21" t="s">
        <v>1588</v>
      </c>
      <c r="J4707" s="21" t="s">
        <v>13613</v>
      </c>
      <c r="K4707" s="20" t="s">
        <v>13228</v>
      </c>
      <c r="L4707" s="21"/>
    </row>
    <row r="4708">
      <c r="C4708" s="12" t="s">
        <v>468</v>
      </c>
      <c r="D4708" s="12"/>
      <c r="E4708" s="12" t="s">
        <v>1678</v>
      </c>
      <c r="F4708" s="21"/>
      <c r="G4708" s="21" t="s">
        <v>13614</v>
      </c>
      <c r="H4708" s="21" t="s">
        <v>13615</v>
      </c>
      <c r="I4708" s="21" t="s">
        <v>1681</v>
      </c>
      <c r="J4708" s="21" t="s">
        <v>13616</v>
      </c>
      <c r="K4708" s="20" t="s">
        <v>9545</v>
      </c>
      <c r="L4708" s="21"/>
    </row>
    <row r="4709">
      <c r="C4709" s="12" t="s">
        <v>468</v>
      </c>
      <c r="D4709" s="12"/>
      <c r="E4709" s="12" t="s">
        <v>1719</v>
      </c>
      <c r="F4709" s="21"/>
      <c r="G4709" s="21" t="s">
        <v>13617</v>
      </c>
      <c r="H4709" s="21" t="s">
        <v>13618</v>
      </c>
      <c r="I4709" s="21" t="s">
        <v>1722</v>
      </c>
      <c r="J4709" s="21" t="s">
        <v>13619</v>
      </c>
      <c r="K4709" s="20" t="s">
        <v>13605</v>
      </c>
      <c r="L4709" s="21"/>
    </row>
    <row r="4710">
      <c r="C4710" s="12" t="s">
        <v>468</v>
      </c>
      <c r="D4710" s="12"/>
      <c r="E4710" s="12" t="s">
        <v>1729</v>
      </c>
      <c r="F4710" s="21"/>
      <c r="G4710" s="21" t="s">
        <v>13620</v>
      </c>
      <c r="H4710" s="21" t="s">
        <v>13621</v>
      </c>
      <c r="I4710" s="21" t="s">
        <v>1607</v>
      </c>
      <c r="J4710" s="21" t="s">
        <v>13622</v>
      </c>
      <c r="K4710" s="20" t="s">
        <v>13623</v>
      </c>
      <c r="L4710" s="21"/>
    </row>
    <row r="4711">
      <c r="C4711" s="12" t="s">
        <v>468</v>
      </c>
      <c r="D4711" s="12"/>
      <c r="E4711" s="12" t="s">
        <v>1729</v>
      </c>
      <c r="F4711" s="21"/>
      <c r="G4711" s="21" t="s">
        <v>13624</v>
      </c>
      <c r="H4711" s="21" t="s">
        <v>13625</v>
      </c>
      <c r="I4711" s="21" t="s">
        <v>1607</v>
      </c>
      <c r="J4711" s="21" t="s">
        <v>13626</v>
      </c>
      <c r="K4711" s="20" t="s">
        <v>13623</v>
      </c>
      <c r="L4711" s="21"/>
    </row>
    <row r="4712">
      <c r="C4712" s="12" t="s">
        <v>468</v>
      </c>
      <c r="D4712" s="12"/>
      <c r="E4712" s="12" t="s">
        <v>1678</v>
      </c>
      <c r="F4712" s="21"/>
      <c r="G4712" s="21" t="s">
        <v>13627</v>
      </c>
      <c r="H4712" s="21" t="s">
        <v>13628</v>
      </c>
      <c r="I4712" s="21" t="s">
        <v>1681</v>
      </c>
      <c r="J4712" s="21" t="s">
        <v>13629</v>
      </c>
      <c r="K4712" s="20" t="s">
        <v>13630</v>
      </c>
      <c r="L4712" s="21"/>
    </row>
    <row r="4713">
      <c r="C4713" s="12" t="s">
        <v>468</v>
      </c>
      <c r="D4713" s="12"/>
      <c r="E4713" s="12" t="s">
        <v>1678</v>
      </c>
      <c r="F4713" s="21"/>
      <c r="G4713" s="21" t="s">
        <v>13631</v>
      </c>
      <c r="H4713" s="21" t="s">
        <v>13628</v>
      </c>
      <c r="I4713" s="21" t="s">
        <v>1681</v>
      </c>
      <c r="J4713" s="21" t="s">
        <v>13632</v>
      </c>
      <c r="K4713" s="20" t="s">
        <v>13633</v>
      </c>
      <c r="L4713" s="21"/>
    </row>
    <row r="4714">
      <c r="C4714" s="12" t="s">
        <v>468</v>
      </c>
      <c r="D4714" s="12"/>
      <c r="E4714" s="12" t="s">
        <v>1678</v>
      </c>
      <c r="F4714" s="21"/>
      <c r="G4714" s="21" t="s">
        <v>13634</v>
      </c>
      <c r="H4714" s="21" t="s">
        <v>13628</v>
      </c>
      <c r="I4714" s="21" t="s">
        <v>1681</v>
      </c>
      <c r="J4714" s="21" t="s">
        <v>13635</v>
      </c>
      <c r="K4714" s="20" t="s">
        <v>13636</v>
      </c>
      <c r="L4714" s="21"/>
    </row>
    <row r="4715">
      <c r="C4715" s="12" t="s">
        <v>468</v>
      </c>
      <c r="D4715" s="12"/>
      <c r="E4715" s="12" t="s">
        <v>1678</v>
      </c>
      <c r="F4715" s="21"/>
      <c r="G4715" s="21" t="s">
        <v>13637</v>
      </c>
      <c r="H4715" s="21" t="s">
        <v>13628</v>
      </c>
      <c r="I4715" s="21" t="s">
        <v>1681</v>
      </c>
      <c r="J4715" s="21" t="s">
        <v>13638</v>
      </c>
      <c r="K4715" s="20" t="s">
        <v>13639</v>
      </c>
      <c r="L4715" s="21"/>
    </row>
    <row r="4716">
      <c r="C4716" s="12" t="s">
        <v>468</v>
      </c>
      <c r="D4716" s="12"/>
      <c r="E4716" s="12" t="s">
        <v>1678</v>
      </c>
      <c r="F4716" s="21"/>
      <c r="G4716" s="21" t="s">
        <v>13640</v>
      </c>
      <c r="H4716" s="21" t="s">
        <v>13641</v>
      </c>
      <c r="I4716" s="21" t="s">
        <v>1681</v>
      </c>
      <c r="J4716" s="21" t="s">
        <v>13642</v>
      </c>
      <c r="K4716" s="20" t="s">
        <v>13643</v>
      </c>
      <c r="L4716" s="21"/>
    </row>
    <row r="4717">
      <c r="C4717" s="12" t="s">
        <v>468</v>
      </c>
      <c r="D4717" s="12"/>
      <c r="E4717" s="12" t="s">
        <v>1678</v>
      </c>
      <c r="F4717" s="21"/>
      <c r="G4717" s="21" t="s">
        <v>13644</v>
      </c>
      <c r="H4717" s="21" t="s">
        <v>13645</v>
      </c>
      <c r="I4717" s="21" t="s">
        <v>1681</v>
      </c>
      <c r="J4717" s="21" t="s">
        <v>13646</v>
      </c>
      <c r="K4717" s="20" t="s">
        <v>13647</v>
      </c>
      <c r="L4717" s="21"/>
    </row>
    <row r="4718">
      <c r="C4718" s="12" t="s">
        <v>468</v>
      </c>
      <c r="D4718" s="12"/>
      <c r="E4718" s="12" t="s">
        <v>1678</v>
      </c>
      <c r="F4718" s="21"/>
      <c r="G4718" s="21" t="s">
        <v>13648</v>
      </c>
      <c r="H4718" s="21" t="s">
        <v>13649</v>
      </c>
      <c r="I4718" s="21" t="s">
        <v>1681</v>
      </c>
      <c r="J4718" s="21" t="s">
        <v>13650</v>
      </c>
      <c r="K4718" s="20" t="s">
        <v>13651</v>
      </c>
      <c r="L4718" s="21"/>
    </row>
    <row r="4719">
      <c r="C4719" s="12" t="s">
        <v>468</v>
      </c>
      <c r="D4719" s="12"/>
      <c r="E4719" s="12" t="s">
        <v>1678</v>
      </c>
      <c r="F4719" s="21"/>
      <c r="G4719" s="21" t="s">
        <v>13652</v>
      </c>
      <c r="H4719" s="21" t="s">
        <v>13653</v>
      </c>
      <c r="I4719" s="21" t="s">
        <v>1681</v>
      </c>
      <c r="J4719" s="21" t="s">
        <v>13654</v>
      </c>
      <c r="K4719" s="20" t="s">
        <v>13655</v>
      </c>
      <c r="L4719" s="21"/>
    </row>
    <row r="4720">
      <c r="C4720" s="12" t="s">
        <v>468</v>
      </c>
      <c r="D4720" s="12"/>
      <c r="E4720" s="12" t="s">
        <v>1678</v>
      </c>
      <c r="F4720" s="21"/>
      <c r="G4720" s="21" t="s">
        <v>13656</v>
      </c>
      <c r="H4720" s="21" t="s">
        <v>13657</v>
      </c>
      <c r="I4720" s="21" t="s">
        <v>1681</v>
      </c>
      <c r="J4720" s="21" t="s">
        <v>13658</v>
      </c>
      <c r="K4720" s="20" t="s">
        <v>13659</v>
      </c>
      <c r="L4720" s="21"/>
    </row>
    <row r="4721">
      <c r="C4721" s="12" t="s">
        <v>468</v>
      </c>
      <c r="D4721" s="12"/>
      <c r="E4721" s="12" t="s">
        <v>1619</v>
      </c>
      <c r="F4721" s="21"/>
      <c r="G4721" s="21" t="s">
        <v>13660</v>
      </c>
      <c r="H4721" s="21" t="s">
        <v>13661</v>
      </c>
      <c r="I4721" s="21" t="s">
        <v>1588</v>
      </c>
      <c r="J4721" s="21" t="s">
        <v>13662</v>
      </c>
      <c r="K4721" s="20" t="s">
        <v>1812</v>
      </c>
      <c r="L4721" s="21"/>
    </row>
    <row r="4722">
      <c r="C4722" s="12" t="s">
        <v>468</v>
      </c>
      <c r="D4722" s="12"/>
      <c r="E4722" s="12" t="s">
        <v>1619</v>
      </c>
      <c r="F4722" s="21"/>
      <c r="G4722" s="21" t="s">
        <v>13663</v>
      </c>
      <c r="H4722" s="21" t="s">
        <v>13664</v>
      </c>
      <c r="I4722" s="21" t="s">
        <v>1588</v>
      </c>
      <c r="J4722" s="21" t="s">
        <v>13665</v>
      </c>
      <c r="K4722" s="20" t="s">
        <v>1812</v>
      </c>
      <c r="L4722" s="21"/>
    </row>
    <row r="4723">
      <c r="C4723" s="12" t="s">
        <v>468</v>
      </c>
      <c r="D4723" s="12"/>
      <c r="E4723" s="12" t="s">
        <v>1619</v>
      </c>
      <c r="F4723" s="21"/>
      <c r="G4723" s="21" t="s">
        <v>13666</v>
      </c>
      <c r="H4723" s="21" t="s">
        <v>13667</v>
      </c>
      <c r="I4723" s="21" t="s">
        <v>1588</v>
      </c>
      <c r="J4723" s="21" t="s">
        <v>13668</v>
      </c>
      <c r="K4723" s="20" t="s">
        <v>1812</v>
      </c>
      <c r="L4723" s="21"/>
    </row>
    <row r="4724">
      <c r="C4724" s="12" t="s">
        <v>468</v>
      </c>
      <c r="D4724" s="12"/>
      <c r="E4724" s="12" t="s">
        <v>1619</v>
      </c>
      <c r="F4724" s="21"/>
      <c r="G4724" s="21" t="s">
        <v>13669</v>
      </c>
      <c r="H4724" s="21" t="s">
        <v>13670</v>
      </c>
      <c r="I4724" s="21" t="s">
        <v>1588</v>
      </c>
      <c r="J4724" s="21" t="s">
        <v>13671</v>
      </c>
      <c r="K4724" s="20" t="s">
        <v>1812</v>
      </c>
      <c r="L4724" s="21"/>
    </row>
    <row r="4725">
      <c r="C4725" s="12" t="s">
        <v>468</v>
      </c>
      <c r="D4725" s="12"/>
      <c r="E4725" s="12" t="s">
        <v>1678</v>
      </c>
      <c r="F4725" s="21"/>
      <c r="G4725" s="21" t="s">
        <v>13672</v>
      </c>
      <c r="H4725" s="21" t="s">
        <v>13673</v>
      </c>
      <c r="I4725" s="21" t="s">
        <v>1681</v>
      </c>
      <c r="J4725" s="21" t="s">
        <v>13674</v>
      </c>
      <c r="K4725" s="20" t="s">
        <v>13675</v>
      </c>
      <c r="L4725" s="21"/>
    </row>
    <row r="4726">
      <c r="C4726" s="12" t="s">
        <v>468</v>
      </c>
      <c r="D4726" s="12"/>
      <c r="E4726" s="12" t="s">
        <v>1678</v>
      </c>
      <c r="F4726" s="21"/>
      <c r="G4726" s="21" t="s">
        <v>13676</v>
      </c>
      <c r="H4726" s="21" t="s">
        <v>13677</v>
      </c>
      <c r="I4726" s="21" t="s">
        <v>1681</v>
      </c>
      <c r="J4726" s="21" t="s">
        <v>13678</v>
      </c>
      <c r="K4726" s="20" t="s">
        <v>13679</v>
      </c>
      <c r="L4726" s="21"/>
    </row>
    <row r="4727">
      <c r="C4727" s="12" t="s">
        <v>468</v>
      </c>
      <c r="D4727" s="12"/>
      <c r="E4727" s="12" t="s">
        <v>1678</v>
      </c>
      <c r="F4727" s="21"/>
      <c r="G4727" s="21" t="s">
        <v>13680</v>
      </c>
      <c r="H4727" s="21" t="s">
        <v>13681</v>
      </c>
      <c r="I4727" s="21" t="s">
        <v>1681</v>
      </c>
      <c r="J4727" s="21" t="s">
        <v>13682</v>
      </c>
      <c r="K4727" s="20" t="s">
        <v>13683</v>
      </c>
      <c r="L4727" s="21"/>
    </row>
    <row r="4728">
      <c r="C4728" s="12" t="s">
        <v>468</v>
      </c>
      <c r="D4728" s="12"/>
      <c r="E4728" s="12" t="s">
        <v>1678</v>
      </c>
      <c r="F4728" s="21"/>
      <c r="G4728" s="21" t="s">
        <v>13684</v>
      </c>
      <c r="H4728" s="21" t="s">
        <v>13685</v>
      </c>
      <c r="I4728" s="21" t="s">
        <v>1681</v>
      </c>
      <c r="J4728" s="21" t="s">
        <v>13686</v>
      </c>
      <c r="K4728" s="20" t="s">
        <v>13675</v>
      </c>
      <c r="L4728" s="21"/>
    </row>
    <row r="4729">
      <c r="C4729" s="12" t="s">
        <v>468</v>
      </c>
      <c r="D4729" s="12"/>
      <c r="E4729" s="12" t="s">
        <v>1678</v>
      </c>
      <c r="F4729" s="21"/>
      <c r="G4729" s="21" t="s">
        <v>13687</v>
      </c>
      <c r="H4729" s="21" t="s">
        <v>13688</v>
      </c>
      <c r="I4729" s="21" t="s">
        <v>1681</v>
      </c>
      <c r="J4729" s="21" t="s">
        <v>13689</v>
      </c>
      <c r="K4729" s="20" t="s">
        <v>13679</v>
      </c>
      <c r="L4729" s="21"/>
    </row>
    <row r="4730">
      <c r="C4730" s="12" t="s">
        <v>468</v>
      </c>
      <c r="D4730" s="12"/>
      <c r="E4730" s="12" t="s">
        <v>1678</v>
      </c>
      <c r="F4730" s="21"/>
      <c r="G4730" s="21" t="s">
        <v>13690</v>
      </c>
      <c r="H4730" s="21" t="s">
        <v>13691</v>
      </c>
      <c r="I4730" s="21" t="s">
        <v>1681</v>
      </c>
      <c r="J4730" s="21" t="s">
        <v>13692</v>
      </c>
      <c r="K4730" s="20" t="s">
        <v>13683</v>
      </c>
      <c r="L4730" s="21"/>
    </row>
    <row r="4731">
      <c r="C4731" s="12" t="s">
        <v>468</v>
      </c>
      <c r="D4731" s="12"/>
      <c r="E4731" s="12" t="s">
        <v>1619</v>
      </c>
      <c r="F4731" s="21"/>
      <c r="G4731" s="21" t="s">
        <v>13693</v>
      </c>
      <c r="H4731" s="21" t="s">
        <v>13694</v>
      </c>
      <c r="I4731" s="21" t="s">
        <v>1588</v>
      </c>
      <c r="J4731" s="21" t="s">
        <v>13695</v>
      </c>
      <c r="K4731" s="20" t="s">
        <v>1812</v>
      </c>
      <c r="L4731" s="21"/>
    </row>
    <row r="4732">
      <c r="C4732" s="12" t="s">
        <v>468</v>
      </c>
      <c r="D4732" s="12"/>
      <c r="E4732" s="12" t="s">
        <v>1619</v>
      </c>
      <c r="F4732" s="21"/>
      <c r="G4732" s="21" t="s">
        <v>13696</v>
      </c>
      <c r="H4732" s="21" t="s">
        <v>13697</v>
      </c>
      <c r="I4732" s="21" t="s">
        <v>1588</v>
      </c>
      <c r="J4732" s="21" t="s">
        <v>13698</v>
      </c>
      <c r="K4732" s="20" t="s">
        <v>1812</v>
      </c>
      <c r="L4732" s="21"/>
    </row>
    <row r="4733">
      <c r="C4733" s="12" t="s">
        <v>468</v>
      </c>
      <c r="D4733" s="12"/>
      <c r="E4733" s="12" t="s">
        <v>1619</v>
      </c>
      <c r="F4733" s="21"/>
      <c r="G4733" s="21" t="s">
        <v>13699</v>
      </c>
      <c r="H4733" s="21" t="s">
        <v>13697</v>
      </c>
      <c r="I4733" s="21" t="s">
        <v>1588</v>
      </c>
      <c r="J4733" s="21" t="s">
        <v>13700</v>
      </c>
      <c r="K4733" s="20" t="s">
        <v>1812</v>
      </c>
      <c r="L4733" s="21"/>
    </row>
    <row r="4734">
      <c r="C4734" s="12" t="s">
        <v>468</v>
      </c>
      <c r="D4734" s="12"/>
      <c r="E4734" s="12" t="s">
        <v>1729</v>
      </c>
      <c r="F4734" s="21"/>
      <c r="G4734" s="21" t="s">
        <v>13701</v>
      </c>
      <c r="H4734" s="21" t="s">
        <v>13702</v>
      </c>
      <c r="I4734" s="21" t="s">
        <v>1607</v>
      </c>
      <c r="J4734" s="21" t="s">
        <v>13703</v>
      </c>
      <c r="K4734" s="20" t="s">
        <v>13704</v>
      </c>
      <c r="L4734" s="21"/>
    </row>
    <row r="4735">
      <c r="C4735" s="12" t="s">
        <v>468</v>
      </c>
      <c r="D4735" s="12"/>
      <c r="E4735" s="12" t="s">
        <v>1712</v>
      </c>
      <c r="F4735" s="21"/>
      <c r="G4735" s="21" t="s">
        <v>13705</v>
      </c>
      <c r="H4735" s="21" t="s">
        <v>13706</v>
      </c>
      <c r="I4735" s="21" t="s">
        <v>1715</v>
      </c>
      <c r="J4735" s="21" t="s">
        <v>13707</v>
      </c>
      <c r="K4735" s="20" t="s">
        <v>1717</v>
      </c>
      <c r="L4735" s="21"/>
    </row>
    <row r="4736">
      <c r="C4736" s="12" t="s">
        <v>468</v>
      </c>
      <c r="D4736" s="12"/>
      <c r="E4736" s="12" t="s">
        <v>1654</v>
      </c>
      <c r="F4736" s="21"/>
      <c r="G4736" s="21" t="s">
        <v>13708</v>
      </c>
      <c r="H4736" s="21" t="s">
        <v>13709</v>
      </c>
      <c r="I4736" s="21" t="s">
        <v>1600</v>
      </c>
      <c r="J4736" s="21" t="s">
        <v>13710</v>
      </c>
      <c r="K4736" s="20" t="s">
        <v>1795</v>
      </c>
      <c r="L4736" s="21"/>
    </row>
    <row r="4737">
      <c r="C4737" s="12" t="s">
        <v>468</v>
      </c>
      <c r="D4737" s="12"/>
      <c r="E4737" s="12" t="s">
        <v>1654</v>
      </c>
      <c r="F4737" s="21"/>
      <c r="G4737" s="21" t="s">
        <v>13708</v>
      </c>
      <c r="H4737" s="21" t="s">
        <v>13709</v>
      </c>
      <c r="I4737" s="21" t="s">
        <v>1600</v>
      </c>
      <c r="J4737" s="21" t="s">
        <v>13711</v>
      </c>
      <c r="K4737" s="20" t="s">
        <v>1798</v>
      </c>
      <c r="L4737" s="21"/>
    </row>
    <row r="4738">
      <c r="C4738" s="12" t="s">
        <v>468</v>
      </c>
      <c r="D4738" s="12"/>
      <c r="E4738" s="12" t="s">
        <v>1654</v>
      </c>
      <c r="F4738" s="21"/>
      <c r="G4738" s="21" t="s">
        <v>13712</v>
      </c>
      <c r="H4738" s="21" t="s">
        <v>13713</v>
      </c>
      <c r="I4738" s="21" t="s">
        <v>1600</v>
      </c>
      <c r="J4738" s="21" t="s">
        <v>13714</v>
      </c>
      <c r="K4738" s="20" t="s">
        <v>1787</v>
      </c>
      <c r="L4738" s="21"/>
    </row>
    <row r="4739">
      <c r="C4739" s="12" t="s">
        <v>468</v>
      </c>
      <c r="D4739" s="12"/>
      <c r="E4739" s="12" t="s">
        <v>1712</v>
      </c>
      <c r="F4739" s="21"/>
      <c r="G4739" s="21" t="s">
        <v>13715</v>
      </c>
      <c r="H4739" s="21" t="s">
        <v>13716</v>
      </c>
      <c r="I4739" s="21" t="s">
        <v>1715</v>
      </c>
      <c r="J4739" s="21" t="s">
        <v>13717</v>
      </c>
      <c r="K4739" s="20" t="s">
        <v>1717</v>
      </c>
      <c r="L4739" s="21"/>
    </row>
    <row r="4740">
      <c r="C4740" s="12" t="s">
        <v>468</v>
      </c>
      <c r="D4740" s="12"/>
      <c r="E4740" s="12" t="s">
        <v>1654</v>
      </c>
      <c r="F4740" s="21"/>
      <c r="G4740" s="21" t="s">
        <v>13718</v>
      </c>
      <c r="H4740" s="21" t="s">
        <v>13719</v>
      </c>
      <c r="I4740" s="21" t="s">
        <v>1600</v>
      </c>
      <c r="J4740" s="21" t="s">
        <v>13720</v>
      </c>
      <c r="K4740" s="20" t="s">
        <v>1795</v>
      </c>
      <c r="L4740" s="21"/>
    </row>
    <row r="4741">
      <c r="C4741" s="12" t="s">
        <v>468</v>
      </c>
      <c r="D4741" s="12"/>
      <c r="E4741" s="12" t="s">
        <v>1654</v>
      </c>
      <c r="F4741" s="21"/>
      <c r="G4741" s="21" t="s">
        <v>13718</v>
      </c>
      <c r="H4741" s="21" t="s">
        <v>13719</v>
      </c>
      <c r="I4741" s="21" t="s">
        <v>1600</v>
      </c>
      <c r="J4741" s="21" t="s">
        <v>13721</v>
      </c>
      <c r="K4741" s="20" t="s">
        <v>1798</v>
      </c>
      <c r="L4741" s="21"/>
    </row>
    <row r="4742">
      <c r="C4742" s="12" t="s">
        <v>468</v>
      </c>
      <c r="D4742" s="12"/>
      <c r="E4742" s="12" t="s">
        <v>1729</v>
      </c>
      <c r="F4742" s="21"/>
      <c r="G4742" s="21" t="s">
        <v>13722</v>
      </c>
      <c r="H4742" s="21" t="s">
        <v>13723</v>
      </c>
      <c r="I4742" s="21" t="s">
        <v>1607</v>
      </c>
      <c r="J4742" s="21" t="s">
        <v>13724</v>
      </c>
      <c r="K4742" s="20" t="s">
        <v>9621</v>
      </c>
      <c r="L4742" s="21"/>
    </row>
    <row r="4743">
      <c r="C4743" s="12" t="s">
        <v>468</v>
      </c>
      <c r="D4743" s="12"/>
      <c r="E4743" s="12" t="s">
        <v>1656</v>
      </c>
      <c r="F4743" s="21"/>
      <c r="G4743" s="21" t="s">
        <v>13725</v>
      </c>
      <c r="H4743" s="21" t="s">
        <v>13726</v>
      </c>
      <c r="I4743" s="21" t="s">
        <v>1637</v>
      </c>
      <c r="J4743" s="21" t="s">
        <v>13727</v>
      </c>
      <c r="K4743" s="20" t="s">
        <v>2206</v>
      </c>
      <c r="L4743" s="21"/>
    </row>
    <row r="4744">
      <c r="C4744" s="12" t="s">
        <v>468</v>
      </c>
      <c r="D4744" s="12"/>
      <c r="E4744" s="12" t="s">
        <v>1656</v>
      </c>
      <c r="F4744" s="21"/>
      <c r="G4744" s="21" t="s">
        <v>13725</v>
      </c>
      <c r="H4744" s="21" t="s">
        <v>13726</v>
      </c>
      <c r="I4744" s="21" t="s">
        <v>1637</v>
      </c>
      <c r="J4744" s="21" t="s">
        <v>13728</v>
      </c>
      <c r="K4744" s="20" t="s">
        <v>2245</v>
      </c>
      <c r="L4744" s="21"/>
    </row>
    <row r="4745">
      <c r="C4745" s="12" t="s">
        <v>468</v>
      </c>
      <c r="D4745" s="12"/>
      <c r="E4745" s="12" t="s">
        <v>1656</v>
      </c>
      <c r="F4745" s="21"/>
      <c r="G4745" s="21" t="s">
        <v>13725</v>
      </c>
      <c r="H4745" s="21" t="s">
        <v>13726</v>
      </c>
      <c r="I4745" s="21" t="s">
        <v>1637</v>
      </c>
      <c r="J4745" s="21" t="s">
        <v>13729</v>
      </c>
      <c r="K4745" s="20" t="s">
        <v>2248</v>
      </c>
      <c r="L4745" s="21"/>
    </row>
    <row r="4746">
      <c r="C4746" s="12" t="s">
        <v>468</v>
      </c>
      <c r="D4746" s="12"/>
      <c r="E4746" s="12" t="s">
        <v>1656</v>
      </c>
      <c r="F4746" s="21"/>
      <c r="G4746" s="21" t="s">
        <v>13725</v>
      </c>
      <c r="H4746" s="21" t="s">
        <v>13726</v>
      </c>
      <c r="I4746" s="21" t="s">
        <v>1637</v>
      </c>
      <c r="J4746" s="21" t="s">
        <v>13730</v>
      </c>
      <c r="K4746" s="20" t="s">
        <v>1833</v>
      </c>
      <c r="L4746" s="21"/>
    </row>
    <row r="4747">
      <c r="C4747" s="12" t="s">
        <v>468</v>
      </c>
      <c r="D4747" s="12"/>
      <c r="E4747" s="12" t="s">
        <v>1656</v>
      </c>
      <c r="F4747" s="21"/>
      <c r="G4747" s="21" t="s">
        <v>13725</v>
      </c>
      <c r="H4747" s="21" t="s">
        <v>13726</v>
      </c>
      <c r="I4747" s="21" t="s">
        <v>1637</v>
      </c>
      <c r="J4747" s="21" t="s">
        <v>13731</v>
      </c>
      <c r="K4747" s="20" t="s">
        <v>1836</v>
      </c>
      <c r="L4747" s="21"/>
    </row>
    <row r="4748">
      <c r="C4748" s="12" t="s">
        <v>468</v>
      </c>
      <c r="D4748" s="12"/>
      <c r="E4748" s="12" t="s">
        <v>1656</v>
      </c>
      <c r="F4748" s="21"/>
      <c r="G4748" s="21" t="s">
        <v>13725</v>
      </c>
      <c r="H4748" s="21" t="s">
        <v>13726</v>
      </c>
      <c r="I4748" s="21" t="s">
        <v>1637</v>
      </c>
      <c r="J4748" s="21" t="s">
        <v>13732</v>
      </c>
      <c r="K4748" s="20" t="s">
        <v>2253</v>
      </c>
      <c r="L4748" s="21"/>
    </row>
    <row r="4749">
      <c r="C4749" s="12" t="s">
        <v>468</v>
      </c>
      <c r="D4749" s="12"/>
      <c r="E4749" s="12" t="s">
        <v>1656</v>
      </c>
      <c r="F4749" s="21"/>
      <c r="G4749" s="21" t="s">
        <v>13725</v>
      </c>
      <c r="H4749" s="21" t="s">
        <v>13726</v>
      </c>
      <c r="I4749" s="21" t="s">
        <v>1637</v>
      </c>
      <c r="J4749" s="21" t="s">
        <v>13733</v>
      </c>
      <c r="K4749" s="20" t="s">
        <v>2151</v>
      </c>
      <c r="L4749" s="21"/>
    </row>
    <row r="4750">
      <c r="C4750" s="12" t="s">
        <v>468</v>
      </c>
      <c r="D4750" s="12"/>
      <c r="E4750" s="12" t="s">
        <v>1656</v>
      </c>
      <c r="F4750" s="21"/>
      <c r="G4750" s="21" t="s">
        <v>13725</v>
      </c>
      <c r="H4750" s="21" t="s">
        <v>13726</v>
      </c>
      <c r="I4750" s="21" t="s">
        <v>1637</v>
      </c>
      <c r="J4750" s="21" t="s">
        <v>13734</v>
      </c>
      <c r="K4750" s="20" t="s">
        <v>1754</v>
      </c>
      <c r="L4750" s="21"/>
    </row>
    <row r="4751">
      <c r="C4751" s="12" t="s">
        <v>468</v>
      </c>
      <c r="D4751" s="12"/>
      <c r="E4751" s="12" t="s">
        <v>1656</v>
      </c>
      <c r="F4751" s="21"/>
      <c r="G4751" s="21" t="s">
        <v>13735</v>
      </c>
      <c r="H4751" s="21" t="s">
        <v>13736</v>
      </c>
      <c r="I4751" s="21" t="s">
        <v>1637</v>
      </c>
      <c r="J4751" s="21" t="s">
        <v>13737</v>
      </c>
      <c r="K4751" s="20" t="s">
        <v>2206</v>
      </c>
      <c r="L4751" s="21"/>
    </row>
    <row r="4752">
      <c r="C4752" s="12" t="s">
        <v>468</v>
      </c>
      <c r="D4752" s="12"/>
      <c r="E4752" s="12" t="s">
        <v>1656</v>
      </c>
      <c r="F4752" s="21"/>
      <c r="G4752" s="21" t="s">
        <v>13735</v>
      </c>
      <c r="H4752" s="21" t="s">
        <v>13736</v>
      </c>
      <c r="I4752" s="21" t="s">
        <v>1637</v>
      </c>
      <c r="J4752" s="21" t="s">
        <v>13738</v>
      </c>
      <c r="K4752" s="20" t="s">
        <v>2245</v>
      </c>
      <c r="L4752" s="21"/>
    </row>
    <row r="4753">
      <c r="C4753" s="12" t="s">
        <v>468</v>
      </c>
      <c r="D4753" s="12"/>
      <c r="E4753" s="12" t="s">
        <v>1656</v>
      </c>
      <c r="F4753" s="21"/>
      <c r="G4753" s="21" t="s">
        <v>13735</v>
      </c>
      <c r="H4753" s="21" t="s">
        <v>13736</v>
      </c>
      <c r="I4753" s="21" t="s">
        <v>1637</v>
      </c>
      <c r="J4753" s="21" t="s">
        <v>13739</v>
      </c>
      <c r="K4753" s="20" t="s">
        <v>2248</v>
      </c>
      <c r="L4753" s="21"/>
    </row>
    <row r="4754">
      <c r="C4754" s="12" t="s">
        <v>468</v>
      </c>
      <c r="D4754" s="12"/>
      <c r="E4754" s="12" t="s">
        <v>1656</v>
      </c>
      <c r="F4754" s="21"/>
      <c r="G4754" s="21" t="s">
        <v>13735</v>
      </c>
      <c r="H4754" s="21" t="s">
        <v>13736</v>
      </c>
      <c r="I4754" s="21" t="s">
        <v>1637</v>
      </c>
      <c r="J4754" s="21" t="s">
        <v>13740</v>
      </c>
      <c r="K4754" s="20" t="s">
        <v>1833</v>
      </c>
      <c r="L4754" s="21"/>
    </row>
    <row r="4755">
      <c r="C4755" s="12" t="s">
        <v>468</v>
      </c>
      <c r="D4755" s="12"/>
      <c r="E4755" s="12" t="s">
        <v>1656</v>
      </c>
      <c r="F4755" s="21"/>
      <c r="G4755" s="21" t="s">
        <v>13735</v>
      </c>
      <c r="H4755" s="21" t="s">
        <v>13736</v>
      </c>
      <c r="I4755" s="21" t="s">
        <v>1637</v>
      </c>
      <c r="J4755" s="21" t="s">
        <v>13741</v>
      </c>
      <c r="K4755" s="20" t="s">
        <v>1836</v>
      </c>
      <c r="L4755" s="21"/>
    </row>
    <row r="4756">
      <c r="C4756" s="12" t="s">
        <v>468</v>
      </c>
      <c r="D4756" s="12"/>
      <c r="E4756" s="12" t="s">
        <v>1656</v>
      </c>
      <c r="F4756" s="21"/>
      <c r="G4756" s="21" t="s">
        <v>13735</v>
      </c>
      <c r="H4756" s="21" t="s">
        <v>13736</v>
      </c>
      <c r="I4756" s="21" t="s">
        <v>1637</v>
      </c>
      <c r="J4756" s="21" t="s">
        <v>13742</v>
      </c>
      <c r="K4756" s="20" t="s">
        <v>2253</v>
      </c>
      <c r="L4756" s="21"/>
    </row>
    <row r="4757">
      <c r="C4757" s="12" t="s">
        <v>468</v>
      </c>
      <c r="D4757" s="12"/>
      <c r="E4757" s="12" t="s">
        <v>1656</v>
      </c>
      <c r="F4757" s="21"/>
      <c r="G4757" s="21" t="s">
        <v>13735</v>
      </c>
      <c r="H4757" s="21" t="s">
        <v>13736</v>
      </c>
      <c r="I4757" s="21" t="s">
        <v>1637</v>
      </c>
      <c r="J4757" s="21" t="s">
        <v>13743</v>
      </c>
      <c r="K4757" s="20" t="s">
        <v>2151</v>
      </c>
      <c r="L4757" s="21"/>
    </row>
    <row r="4758">
      <c r="C4758" s="12" t="s">
        <v>468</v>
      </c>
      <c r="D4758" s="12"/>
      <c r="E4758" s="12" t="s">
        <v>1656</v>
      </c>
      <c r="F4758" s="21"/>
      <c r="G4758" s="21" t="s">
        <v>13735</v>
      </c>
      <c r="H4758" s="21" t="s">
        <v>13736</v>
      </c>
      <c r="I4758" s="21" t="s">
        <v>1637</v>
      </c>
      <c r="J4758" s="21" t="s">
        <v>13744</v>
      </c>
      <c r="K4758" s="20" t="s">
        <v>1754</v>
      </c>
      <c r="L4758" s="21"/>
    </row>
    <row r="4759">
      <c r="C4759" s="12" t="s">
        <v>468</v>
      </c>
      <c r="D4759" s="12"/>
      <c r="E4759" s="12" t="s">
        <v>1619</v>
      </c>
      <c r="F4759" s="21"/>
      <c r="G4759" s="21" t="s">
        <v>13745</v>
      </c>
      <c r="H4759" s="21" t="s">
        <v>13746</v>
      </c>
      <c r="I4759" s="21" t="s">
        <v>1588</v>
      </c>
      <c r="J4759" s="21" t="s">
        <v>13747</v>
      </c>
      <c r="K4759" s="20" t="s">
        <v>13748</v>
      </c>
      <c r="L4759" s="21"/>
    </row>
    <row r="4760">
      <c r="C4760" s="12" t="s">
        <v>468</v>
      </c>
      <c r="D4760" s="12"/>
      <c r="E4760" s="12" t="s">
        <v>1619</v>
      </c>
      <c r="F4760" s="21"/>
      <c r="G4760" s="21" t="s">
        <v>13749</v>
      </c>
      <c r="H4760" s="21" t="s">
        <v>13750</v>
      </c>
      <c r="I4760" s="21" t="s">
        <v>1588</v>
      </c>
      <c r="J4760" s="21" t="s">
        <v>13751</v>
      </c>
      <c r="K4760" s="20" t="s">
        <v>13752</v>
      </c>
      <c r="L4760" s="21"/>
    </row>
    <row r="4761">
      <c r="C4761" s="12" t="s">
        <v>468</v>
      </c>
      <c r="D4761" s="12"/>
      <c r="E4761" s="12" t="s">
        <v>1619</v>
      </c>
      <c r="F4761" s="21"/>
      <c r="G4761" s="21" t="s">
        <v>13749</v>
      </c>
      <c r="H4761" s="21" t="s">
        <v>13750</v>
      </c>
      <c r="I4761" s="21" t="s">
        <v>1588</v>
      </c>
      <c r="J4761" s="21" t="s">
        <v>13753</v>
      </c>
      <c r="K4761" s="20" t="s">
        <v>13754</v>
      </c>
      <c r="L4761" s="21"/>
    </row>
    <row r="4762">
      <c r="C4762" s="12" t="s">
        <v>468</v>
      </c>
      <c r="D4762" s="12"/>
      <c r="E4762" s="12" t="s">
        <v>1619</v>
      </c>
      <c r="F4762" s="21"/>
      <c r="G4762" s="21" t="s">
        <v>13755</v>
      </c>
      <c r="H4762" s="21" t="s">
        <v>13756</v>
      </c>
      <c r="I4762" s="21" t="s">
        <v>1588</v>
      </c>
      <c r="J4762" s="21" t="s">
        <v>13757</v>
      </c>
      <c r="K4762" s="20" t="s">
        <v>13752</v>
      </c>
      <c r="L4762" s="21"/>
    </row>
    <row r="4763">
      <c r="C4763" s="12" t="s">
        <v>468</v>
      </c>
      <c r="D4763" s="12"/>
      <c r="E4763" s="12" t="s">
        <v>1729</v>
      </c>
      <c r="F4763" s="21"/>
      <c r="G4763" s="21" t="s">
        <v>13758</v>
      </c>
      <c r="H4763" s="21" t="s">
        <v>13759</v>
      </c>
      <c r="I4763" s="21" t="s">
        <v>1607</v>
      </c>
      <c r="J4763" s="21" t="s">
        <v>13760</v>
      </c>
      <c r="K4763" s="20" t="s">
        <v>13623</v>
      </c>
      <c r="L4763" s="21"/>
    </row>
    <row r="4764">
      <c r="C4764" s="12" t="s">
        <v>468</v>
      </c>
      <c r="D4764" s="12"/>
      <c r="E4764" s="12" t="s">
        <v>1619</v>
      </c>
      <c r="F4764" s="21"/>
      <c r="G4764" s="21" t="s">
        <v>13761</v>
      </c>
      <c r="H4764" s="21" t="s">
        <v>13762</v>
      </c>
      <c r="I4764" s="21" t="s">
        <v>1588</v>
      </c>
      <c r="J4764" s="21" t="s">
        <v>13763</v>
      </c>
      <c r="K4764" s="20" t="s">
        <v>13764</v>
      </c>
      <c r="L4764" s="21"/>
    </row>
    <row r="4765">
      <c r="C4765" s="12" t="s">
        <v>468</v>
      </c>
      <c r="D4765" s="12"/>
      <c r="E4765" s="12" t="s">
        <v>1712</v>
      </c>
      <c r="F4765" s="21"/>
      <c r="G4765" s="21" t="s">
        <v>13765</v>
      </c>
      <c r="H4765" s="21" t="s">
        <v>13766</v>
      </c>
      <c r="I4765" s="21" t="s">
        <v>1715</v>
      </c>
      <c r="J4765" s="21" t="s">
        <v>13767</v>
      </c>
      <c r="K4765" s="20" t="s">
        <v>1717</v>
      </c>
      <c r="L4765" s="21"/>
    </row>
    <row r="4766">
      <c r="C4766" s="12" t="s">
        <v>468</v>
      </c>
      <c r="D4766" s="12"/>
      <c r="E4766" s="12" t="s">
        <v>1619</v>
      </c>
      <c r="F4766" s="21"/>
      <c r="G4766" s="21" t="s">
        <v>13768</v>
      </c>
      <c r="H4766" s="21" t="s">
        <v>13769</v>
      </c>
      <c r="I4766" s="21" t="s">
        <v>1588</v>
      </c>
      <c r="J4766" s="21" t="s">
        <v>13770</v>
      </c>
      <c r="K4766" s="20" t="s">
        <v>3504</v>
      </c>
      <c r="L4766" s="21"/>
    </row>
    <row r="4767">
      <c r="C4767" s="12" t="s">
        <v>468</v>
      </c>
      <c r="D4767" s="12"/>
      <c r="E4767" s="12" t="s">
        <v>1719</v>
      </c>
      <c r="F4767" s="21"/>
      <c r="G4767" s="21" t="s">
        <v>13771</v>
      </c>
      <c r="H4767" s="21" t="s">
        <v>13772</v>
      </c>
      <c r="I4767" s="21" t="s">
        <v>1722</v>
      </c>
      <c r="J4767" s="21" t="s">
        <v>13773</v>
      </c>
      <c r="K4767" s="20" t="s">
        <v>9794</v>
      </c>
      <c r="L4767" s="21"/>
    </row>
    <row r="4768">
      <c r="C4768" s="12" t="s">
        <v>468</v>
      </c>
      <c r="D4768" s="12"/>
      <c r="E4768" s="12" t="s">
        <v>1719</v>
      </c>
      <c r="F4768" s="21"/>
      <c r="G4768" s="21" t="s">
        <v>13774</v>
      </c>
      <c r="H4768" s="21" t="s">
        <v>13775</v>
      </c>
      <c r="I4768" s="21" t="s">
        <v>1722</v>
      </c>
      <c r="J4768" s="21" t="s">
        <v>13776</v>
      </c>
      <c r="K4768" s="20" t="s">
        <v>9790</v>
      </c>
      <c r="L4768" s="21"/>
    </row>
    <row r="4769">
      <c r="C4769" s="12" t="s">
        <v>468</v>
      </c>
      <c r="D4769" s="12"/>
      <c r="E4769" s="12" t="s">
        <v>1719</v>
      </c>
      <c r="F4769" s="21"/>
      <c r="G4769" s="21" t="s">
        <v>13777</v>
      </c>
      <c r="H4769" s="21" t="s">
        <v>13778</v>
      </c>
      <c r="I4769" s="21" t="s">
        <v>1722</v>
      </c>
      <c r="J4769" s="21" t="s">
        <v>13779</v>
      </c>
      <c r="K4769" s="20" t="s">
        <v>9790</v>
      </c>
      <c r="L4769" s="21"/>
    </row>
    <row r="4770">
      <c r="C4770" s="12" t="s">
        <v>468</v>
      </c>
      <c r="D4770" s="12"/>
      <c r="E4770" s="12" t="s">
        <v>1719</v>
      </c>
      <c r="F4770" s="21"/>
      <c r="G4770" s="21" t="s">
        <v>13780</v>
      </c>
      <c r="H4770" s="21" t="s">
        <v>13781</v>
      </c>
      <c r="I4770" s="21" t="s">
        <v>1722</v>
      </c>
      <c r="J4770" s="21" t="s">
        <v>13782</v>
      </c>
      <c r="K4770" s="20" t="s">
        <v>9790</v>
      </c>
      <c r="L4770" s="21"/>
    </row>
    <row r="4771">
      <c r="C4771" s="12" t="s">
        <v>468</v>
      </c>
      <c r="D4771" s="12"/>
      <c r="E4771" s="12" t="s">
        <v>1719</v>
      </c>
      <c r="F4771" s="21"/>
      <c r="G4771" s="21" t="s">
        <v>13783</v>
      </c>
      <c r="H4771" s="21" t="s">
        <v>13784</v>
      </c>
      <c r="I4771" s="21" t="s">
        <v>1722</v>
      </c>
      <c r="J4771" s="21" t="s">
        <v>13785</v>
      </c>
      <c r="K4771" s="20" t="s">
        <v>9790</v>
      </c>
      <c r="L4771" s="21"/>
    </row>
    <row r="4772">
      <c r="C4772" s="12" t="s">
        <v>468</v>
      </c>
      <c r="D4772" s="12"/>
      <c r="E4772" s="12" t="s">
        <v>1719</v>
      </c>
      <c r="F4772" s="21"/>
      <c r="G4772" s="21" t="s">
        <v>13786</v>
      </c>
      <c r="H4772" s="21" t="s">
        <v>13787</v>
      </c>
      <c r="I4772" s="21" t="s">
        <v>1722</v>
      </c>
      <c r="J4772" s="21" t="s">
        <v>13788</v>
      </c>
      <c r="K4772" s="20" t="s">
        <v>9800</v>
      </c>
      <c r="L4772" s="21"/>
    </row>
    <row r="4773">
      <c r="C4773" s="12" t="s">
        <v>468</v>
      </c>
      <c r="D4773" s="12"/>
      <c r="E4773" s="12" t="s">
        <v>1619</v>
      </c>
      <c r="F4773" s="21"/>
      <c r="G4773" s="21" t="s">
        <v>13789</v>
      </c>
      <c r="H4773" s="21" t="s">
        <v>13790</v>
      </c>
      <c r="I4773" s="21" t="s">
        <v>1588</v>
      </c>
      <c r="J4773" s="21" t="s">
        <v>13791</v>
      </c>
      <c r="K4773" s="20" t="s">
        <v>13792</v>
      </c>
      <c r="L4773" s="21"/>
    </row>
    <row r="4774">
      <c r="C4774" s="12" t="s">
        <v>468</v>
      </c>
      <c r="D4774" s="12"/>
      <c r="E4774" s="12" t="s">
        <v>1619</v>
      </c>
      <c r="F4774" s="21"/>
      <c r="G4774" s="21" t="s">
        <v>13793</v>
      </c>
      <c r="H4774" s="21" t="s">
        <v>13794</v>
      </c>
      <c r="I4774" s="21" t="s">
        <v>1588</v>
      </c>
      <c r="J4774" s="21" t="s">
        <v>13795</v>
      </c>
      <c r="K4774" s="20" t="s">
        <v>13792</v>
      </c>
      <c r="L4774" s="21"/>
    </row>
    <row r="4775">
      <c r="C4775" s="12" t="s">
        <v>468</v>
      </c>
      <c r="D4775" s="12"/>
      <c r="E4775" s="12" t="s">
        <v>1619</v>
      </c>
      <c r="F4775" s="21"/>
      <c r="G4775" s="21" t="s">
        <v>13796</v>
      </c>
      <c r="H4775" s="21" t="s">
        <v>13797</v>
      </c>
      <c r="I4775" s="21" t="s">
        <v>1588</v>
      </c>
      <c r="J4775" s="21" t="s">
        <v>13798</v>
      </c>
      <c r="K4775" s="20" t="s">
        <v>13792</v>
      </c>
      <c r="L4775" s="21"/>
    </row>
    <row r="4776">
      <c r="C4776" s="12" t="s">
        <v>468</v>
      </c>
      <c r="D4776" s="12"/>
      <c r="E4776" s="12" t="s">
        <v>1619</v>
      </c>
      <c r="F4776" s="21"/>
      <c r="G4776" s="21" t="s">
        <v>13799</v>
      </c>
      <c r="H4776" s="21" t="s">
        <v>13800</v>
      </c>
      <c r="I4776" s="21" t="s">
        <v>1588</v>
      </c>
      <c r="J4776" s="21" t="s">
        <v>13801</v>
      </c>
      <c r="K4776" s="20" t="s">
        <v>3616</v>
      </c>
      <c r="L4776" s="21"/>
    </row>
    <row r="4777">
      <c r="C4777" s="12" t="s">
        <v>468</v>
      </c>
      <c r="D4777" s="12"/>
      <c r="E4777" s="12" t="s">
        <v>1619</v>
      </c>
      <c r="F4777" s="21"/>
      <c r="G4777" s="21" t="s">
        <v>13802</v>
      </c>
      <c r="H4777" s="21" t="s">
        <v>13800</v>
      </c>
      <c r="I4777" s="21" t="s">
        <v>1588</v>
      </c>
      <c r="J4777" s="21" t="s">
        <v>13803</v>
      </c>
      <c r="K4777" s="20" t="s">
        <v>3654</v>
      </c>
      <c r="L4777" s="21"/>
    </row>
    <row r="4778">
      <c r="C4778" s="12" t="s">
        <v>468</v>
      </c>
      <c r="D4778" s="12"/>
      <c r="E4778" s="12" t="s">
        <v>1619</v>
      </c>
      <c r="F4778" s="21"/>
      <c r="G4778" s="21" t="s">
        <v>13804</v>
      </c>
      <c r="H4778" s="21" t="s">
        <v>13805</v>
      </c>
      <c r="I4778" s="21" t="s">
        <v>1588</v>
      </c>
      <c r="J4778" s="21" t="s">
        <v>13806</v>
      </c>
      <c r="K4778" s="20" t="s">
        <v>3280</v>
      </c>
      <c r="L4778" s="21"/>
    </row>
    <row r="4779">
      <c r="C4779" s="12" t="s">
        <v>468</v>
      </c>
      <c r="D4779" s="12"/>
      <c r="E4779" s="12" t="s">
        <v>1619</v>
      </c>
      <c r="F4779" s="21"/>
      <c r="G4779" s="21" t="s">
        <v>13807</v>
      </c>
      <c r="H4779" s="21" t="s">
        <v>13808</v>
      </c>
      <c r="I4779" s="21" t="s">
        <v>1588</v>
      </c>
      <c r="J4779" s="21" t="s">
        <v>13809</v>
      </c>
      <c r="K4779" s="20" t="s">
        <v>4019</v>
      </c>
      <c r="L4779" s="21"/>
    </row>
    <row r="4780">
      <c r="C4780" s="12" t="s">
        <v>468</v>
      </c>
      <c r="D4780" s="12"/>
      <c r="E4780" s="12" t="s">
        <v>1654</v>
      </c>
      <c r="F4780" s="21"/>
      <c r="G4780" s="21" t="s">
        <v>13810</v>
      </c>
      <c r="H4780" s="21" t="s">
        <v>13811</v>
      </c>
      <c r="I4780" s="21" t="s">
        <v>1600</v>
      </c>
      <c r="J4780" s="21" t="s">
        <v>13812</v>
      </c>
      <c r="K4780" s="20" t="s">
        <v>1791</v>
      </c>
      <c r="L4780" s="21"/>
    </row>
    <row r="4781">
      <c r="C4781" s="12" t="s">
        <v>468</v>
      </c>
      <c r="D4781" s="12"/>
      <c r="E4781" s="12" t="s">
        <v>1654</v>
      </c>
      <c r="F4781" s="21"/>
      <c r="G4781" s="21" t="s">
        <v>13813</v>
      </c>
      <c r="H4781" s="21" t="s">
        <v>13811</v>
      </c>
      <c r="I4781" s="21" t="s">
        <v>1600</v>
      </c>
      <c r="J4781" s="21" t="s">
        <v>13814</v>
      </c>
      <c r="K4781" s="20" t="s">
        <v>3406</v>
      </c>
      <c r="L4781" s="21"/>
    </row>
    <row r="4782">
      <c r="C4782" s="12" t="s">
        <v>468</v>
      </c>
      <c r="D4782" s="12"/>
      <c r="E4782" s="12" t="s">
        <v>1654</v>
      </c>
      <c r="F4782" s="21"/>
      <c r="G4782" s="21" t="s">
        <v>13815</v>
      </c>
      <c r="H4782" s="21" t="s">
        <v>13816</v>
      </c>
      <c r="I4782" s="21" t="s">
        <v>1600</v>
      </c>
      <c r="J4782" s="21" t="s">
        <v>13817</v>
      </c>
      <c r="K4782" s="20" t="s">
        <v>1782</v>
      </c>
      <c r="L4782" s="21"/>
    </row>
    <row r="4783">
      <c r="C4783" s="12" t="s">
        <v>468</v>
      </c>
      <c r="D4783" s="12"/>
      <c r="E4783" s="12" t="s">
        <v>1654</v>
      </c>
      <c r="F4783" s="21"/>
      <c r="G4783" s="21" t="s">
        <v>13818</v>
      </c>
      <c r="H4783" s="21" t="s">
        <v>13816</v>
      </c>
      <c r="I4783" s="21" t="s">
        <v>1600</v>
      </c>
      <c r="J4783" s="21" t="s">
        <v>13819</v>
      </c>
      <c r="K4783" s="20" t="s">
        <v>1795</v>
      </c>
      <c r="L4783" s="21"/>
    </row>
    <row r="4784">
      <c r="C4784" s="12" t="s">
        <v>468</v>
      </c>
      <c r="D4784" s="12"/>
      <c r="E4784" s="12" t="s">
        <v>1654</v>
      </c>
      <c r="F4784" s="21"/>
      <c r="G4784" s="21" t="s">
        <v>13818</v>
      </c>
      <c r="H4784" s="21" t="s">
        <v>13816</v>
      </c>
      <c r="I4784" s="21" t="s">
        <v>1600</v>
      </c>
      <c r="J4784" s="21" t="s">
        <v>13820</v>
      </c>
      <c r="K4784" s="20" t="s">
        <v>1798</v>
      </c>
      <c r="L4784" s="21"/>
    </row>
    <row r="4785">
      <c r="C4785" s="12" t="s">
        <v>468</v>
      </c>
      <c r="D4785" s="12"/>
      <c r="E4785" s="12" t="s">
        <v>1678</v>
      </c>
      <c r="F4785" s="21"/>
      <c r="G4785" s="21" t="s">
        <v>13821</v>
      </c>
      <c r="H4785" s="21" t="s">
        <v>13822</v>
      </c>
      <c r="I4785" s="21" t="s">
        <v>1681</v>
      </c>
      <c r="J4785" s="21" t="s">
        <v>13823</v>
      </c>
      <c r="K4785" s="20" t="s">
        <v>3029</v>
      </c>
      <c r="L4785" s="21"/>
    </row>
    <row r="4786">
      <c r="C4786" s="12" t="s">
        <v>468</v>
      </c>
      <c r="D4786" s="12"/>
      <c r="E4786" s="12" t="s">
        <v>1619</v>
      </c>
      <c r="F4786" s="21"/>
      <c r="G4786" s="21" t="s">
        <v>13824</v>
      </c>
      <c r="H4786" s="21" t="s">
        <v>13825</v>
      </c>
      <c r="I4786" s="21" t="s">
        <v>1588</v>
      </c>
      <c r="J4786" s="21" t="s">
        <v>13826</v>
      </c>
      <c r="K4786" s="20" t="s">
        <v>13792</v>
      </c>
      <c r="L4786" s="21"/>
    </row>
    <row r="4787">
      <c r="C4787" s="12" t="s">
        <v>468</v>
      </c>
      <c r="D4787" s="12"/>
      <c r="E4787" s="12" t="s">
        <v>1619</v>
      </c>
      <c r="F4787" s="21"/>
      <c r="G4787" s="21" t="s">
        <v>13827</v>
      </c>
      <c r="H4787" s="21" t="s">
        <v>13828</v>
      </c>
      <c r="I4787" s="21" t="s">
        <v>1588</v>
      </c>
      <c r="J4787" s="21" t="s">
        <v>13829</v>
      </c>
      <c r="K4787" s="20" t="s">
        <v>13792</v>
      </c>
      <c r="L4787" s="21"/>
    </row>
    <row r="4788">
      <c r="C4788" s="12" t="s">
        <v>468</v>
      </c>
      <c r="D4788" s="12"/>
      <c r="E4788" s="12" t="s">
        <v>1619</v>
      </c>
      <c r="F4788" s="21"/>
      <c r="G4788" s="21" t="s">
        <v>13830</v>
      </c>
      <c r="H4788" s="21" t="s">
        <v>13831</v>
      </c>
      <c r="I4788" s="21" t="s">
        <v>1588</v>
      </c>
      <c r="J4788" s="21" t="s">
        <v>13832</v>
      </c>
      <c r="K4788" s="20" t="s">
        <v>13792</v>
      </c>
      <c r="L4788" s="21"/>
    </row>
    <row r="4789">
      <c r="C4789" s="12" t="s">
        <v>468</v>
      </c>
      <c r="D4789" s="12"/>
      <c r="E4789" s="12" t="s">
        <v>1656</v>
      </c>
      <c r="F4789" s="21"/>
      <c r="G4789" s="21" t="s">
        <v>13833</v>
      </c>
      <c r="H4789" s="21" t="s">
        <v>13834</v>
      </c>
      <c r="I4789" s="21" t="s">
        <v>1637</v>
      </c>
      <c r="J4789" s="21" t="s">
        <v>13835</v>
      </c>
      <c r="K4789" s="20" t="s">
        <v>2777</v>
      </c>
      <c r="L4789" s="21"/>
    </row>
    <row r="4790">
      <c r="C4790" s="12" t="s">
        <v>468</v>
      </c>
      <c r="D4790" s="12"/>
      <c r="E4790" s="12" t="s">
        <v>1656</v>
      </c>
      <c r="F4790" s="21"/>
      <c r="G4790" s="21" t="s">
        <v>13833</v>
      </c>
      <c r="H4790" s="21" t="s">
        <v>13834</v>
      </c>
      <c r="I4790" s="21" t="s">
        <v>1637</v>
      </c>
      <c r="J4790" s="21" t="s">
        <v>13836</v>
      </c>
      <c r="K4790" s="20" t="s">
        <v>1660</v>
      </c>
      <c r="L4790" s="21"/>
    </row>
    <row r="4791">
      <c r="C4791" s="12" t="s">
        <v>468</v>
      </c>
      <c r="D4791" s="12"/>
      <c r="E4791" s="12" t="s">
        <v>1656</v>
      </c>
      <c r="F4791" s="21"/>
      <c r="G4791" s="21" t="s">
        <v>13833</v>
      </c>
      <c r="H4791" s="21" t="s">
        <v>13834</v>
      </c>
      <c r="I4791" s="21" t="s">
        <v>1637</v>
      </c>
      <c r="J4791" s="21" t="s">
        <v>13837</v>
      </c>
      <c r="K4791" s="20" t="s">
        <v>1833</v>
      </c>
      <c r="L4791" s="21"/>
    </row>
    <row r="4792">
      <c r="C4792" s="12" t="s">
        <v>468</v>
      </c>
      <c r="D4792" s="12"/>
      <c r="E4792" s="12" t="s">
        <v>1656</v>
      </c>
      <c r="F4792" s="21"/>
      <c r="G4792" s="21" t="s">
        <v>13833</v>
      </c>
      <c r="H4792" s="21" t="s">
        <v>13834</v>
      </c>
      <c r="I4792" s="21" t="s">
        <v>1637</v>
      </c>
      <c r="J4792" s="21" t="s">
        <v>13838</v>
      </c>
      <c r="K4792" s="20" t="s">
        <v>1836</v>
      </c>
      <c r="L4792" s="21"/>
    </row>
    <row r="4793">
      <c r="C4793" s="12" t="s">
        <v>468</v>
      </c>
      <c r="D4793" s="12"/>
      <c r="E4793" s="12" t="s">
        <v>1729</v>
      </c>
      <c r="F4793" s="21"/>
      <c r="G4793" s="21" t="s">
        <v>13839</v>
      </c>
      <c r="H4793" s="21" t="s">
        <v>13840</v>
      </c>
      <c r="I4793" s="21" t="s">
        <v>1607</v>
      </c>
      <c r="J4793" s="21" t="s">
        <v>13841</v>
      </c>
      <c r="K4793" s="20" t="s">
        <v>13329</v>
      </c>
      <c r="L4793" s="21"/>
    </row>
    <row r="4794">
      <c r="C4794" s="12" t="s">
        <v>468</v>
      </c>
      <c r="D4794" s="12"/>
      <c r="E4794" s="12" t="s">
        <v>1619</v>
      </c>
      <c r="F4794" s="21"/>
      <c r="G4794" s="21" t="s">
        <v>13842</v>
      </c>
      <c r="H4794" s="21" t="s">
        <v>13840</v>
      </c>
      <c r="I4794" s="21" t="s">
        <v>1588</v>
      </c>
      <c r="J4794" s="21" t="s">
        <v>13843</v>
      </c>
      <c r="K4794" s="20" t="s">
        <v>13792</v>
      </c>
      <c r="L4794" s="21"/>
    </row>
    <row r="4795">
      <c r="C4795" s="12" t="s">
        <v>468</v>
      </c>
      <c r="D4795" s="12"/>
      <c r="E4795" s="12" t="s">
        <v>1656</v>
      </c>
      <c r="F4795" s="21"/>
      <c r="G4795" s="21" t="s">
        <v>13844</v>
      </c>
      <c r="H4795" s="21" t="s">
        <v>13845</v>
      </c>
      <c r="I4795" s="21" t="s">
        <v>1637</v>
      </c>
      <c r="J4795" s="21" t="s">
        <v>13846</v>
      </c>
      <c r="K4795" s="20" t="s">
        <v>2777</v>
      </c>
      <c r="L4795" s="21"/>
    </row>
    <row r="4796">
      <c r="C4796" s="12" t="s">
        <v>468</v>
      </c>
      <c r="D4796" s="12"/>
      <c r="E4796" s="12" t="s">
        <v>1656</v>
      </c>
      <c r="F4796" s="21"/>
      <c r="G4796" s="21" t="s">
        <v>13844</v>
      </c>
      <c r="H4796" s="21" t="s">
        <v>13845</v>
      </c>
      <c r="I4796" s="21" t="s">
        <v>1637</v>
      </c>
      <c r="J4796" s="21" t="s">
        <v>13847</v>
      </c>
      <c r="K4796" s="20" t="s">
        <v>1660</v>
      </c>
      <c r="L4796" s="21"/>
    </row>
    <row r="4797">
      <c r="C4797" s="12" t="s">
        <v>468</v>
      </c>
      <c r="D4797" s="12"/>
      <c r="E4797" s="12" t="s">
        <v>1656</v>
      </c>
      <c r="F4797" s="21"/>
      <c r="G4797" s="21" t="s">
        <v>13844</v>
      </c>
      <c r="H4797" s="21" t="s">
        <v>13845</v>
      </c>
      <c r="I4797" s="21" t="s">
        <v>1637</v>
      </c>
      <c r="J4797" s="21" t="s">
        <v>13848</v>
      </c>
      <c r="K4797" s="20" t="s">
        <v>1833</v>
      </c>
      <c r="L4797" s="21"/>
    </row>
    <row r="4798">
      <c r="C4798" s="12" t="s">
        <v>468</v>
      </c>
      <c r="D4798" s="12"/>
      <c r="E4798" s="12" t="s">
        <v>1656</v>
      </c>
      <c r="F4798" s="21"/>
      <c r="G4798" s="21" t="s">
        <v>13844</v>
      </c>
      <c r="H4798" s="21" t="s">
        <v>13845</v>
      </c>
      <c r="I4798" s="21" t="s">
        <v>1637</v>
      </c>
      <c r="J4798" s="21" t="s">
        <v>13849</v>
      </c>
      <c r="K4798" s="20" t="s">
        <v>1836</v>
      </c>
      <c r="L4798" s="21"/>
    </row>
    <row r="4799">
      <c r="C4799" s="12" t="s">
        <v>468</v>
      </c>
      <c r="D4799" s="12"/>
      <c r="E4799" s="12" t="s">
        <v>1619</v>
      </c>
      <c r="F4799" s="21"/>
      <c r="G4799" s="21" t="s">
        <v>13850</v>
      </c>
      <c r="H4799" s="21" t="s">
        <v>13851</v>
      </c>
      <c r="I4799" s="21" t="s">
        <v>1588</v>
      </c>
      <c r="J4799" s="21" t="s">
        <v>13852</v>
      </c>
      <c r="K4799" s="20" t="s">
        <v>1821</v>
      </c>
      <c r="L4799" s="21"/>
    </row>
    <row r="4800">
      <c r="C4800" s="12" t="s">
        <v>475</v>
      </c>
      <c r="D4800" s="12"/>
      <c r="E4800" s="12" t="s">
        <v>1671</v>
      </c>
      <c r="F4800" s="21"/>
      <c r="G4800" s="21" t="s">
        <v>13853</v>
      </c>
      <c r="H4800" s="21" t="s">
        <v>13854</v>
      </c>
      <c r="I4800" s="21" t="s">
        <v>1674</v>
      </c>
      <c r="J4800" s="21" t="s">
        <v>13855</v>
      </c>
      <c r="K4800" s="20" t="s">
        <v>2963</v>
      </c>
      <c r="L4800" s="21"/>
    </row>
    <row r="4801">
      <c r="C4801" s="12" t="s">
        <v>475</v>
      </c>
      <c r="D4801" s="12"/>
      <c r="E4801" s="12" t="s">
        <v>1678</v>
      </c>
      <c r="F4801" s="21"/>
      <c r="G4801" s="21" t="s">
        <v>13856</v>
      </c>
      <c r="H4801" s="21" t="s">
        <v>13857</v>
      </c>
      <c r="I4801" s="21" t="s">
        <v>1681</v>
      </c>
      <c r="J4801" s="21" t="s">
        <v>13858</v>
      </c>
      <c r="K4801" s="20" t="s">
        <v>4362</v>
      </c>
      <c r="L4801" s="21"/>
    </row>
    <row r="4802">
      <c r="C4802" s="12" t="s">
        <v>475</v>
      </c>
      <c r="D4802" s="12"/>
      <c r="E4802" s="12" t="s">
        <v>1678</v>
      </c>
      <c r="F4802" s="21"/>
      <c r="G4802" s="21" t="s">
        <v>13859</v>
      </c>
      <c r="H4802" s="21" t="s">
        <v>13860</v>
      </c>
      <c r="I4802" s="21" t="s">
        <v>1681</v>
      </c>
      <c r="J4802" s="21" t="s">
        <v>13861</v>
      </c>
      <c r="K4802" s="20" t="s">
        <v>4367</v>
      </c>
      <c r="L4802" s="21"/>
    </row>
    <row r="4803">
      <c r="C4803" s="12" t="s">
        <v>475</v>
      </c>
      <c r="D4803" s="12"/>
      <c r="E4803" s="12" t="s">
        <v>1719</v>
      </c>
      <c r="F4803" s="21"/>
      <c r="G4803" s="21" t="s">
        <v>13862</v>
      </c>
      <c r="H4803" s="21" t="s">
        <v>13863</v>
      </c>
      <c r="I4803" s="21" t="s">
        <v>1722</v>
      </c>
      <c r="J4803" s="21" t="s">
        <v>13864</v>
      </c>
      <c r="K4803" s="20" t="s">
        <v>13865</v>
      </c>
      <c r="L4803" s="21"/>
    </row>
    <row r="4804">
      <c r="C4804" s="12" t="s">
        <v>475</v>
      </c>
      <c r="D4804" s="12"/>
      <c r="E4804" s="12" t="s">
        <v>1719</v>
      </c>
      <c r="F4804" s="21"/>
      <c r="G4804" s="21" t="s">
        <v>13866</v>
      </c>
      <c r="H4804" s="21" t="s">
        <v>13867</v>
      </c>
      <c r="I4804" s="21" t="s">
        <v>1722</v>
      </c>
      <c r="J4804" s="21" t="s">
        <v>13868</v>
      </c>
      <c r="K4804" s="20" t="s">
        <v>13869</v>
      </c>
      <c r="L4804" s="21"/>
    </row>
    <row r="4805">
      <c r="C4805" s="12" t="s">
        <v>475</v>
      </c>
      <c r="D4805" s="12"/>
      <c r="E4805" s="12" t="s">
        <v>1719</v>
      </c>
      <c r="F4805" s="21"/>
      <c r="G4805" s="21" t="s">
        <v>13870</v>
      </c>
      <c r="H4805" s="21" t="s">
        <v>13871</v>
      </c>
      <c r="I4805" s="21" t="s">
        <v>1722</v>
      </c>
      <c r="J4805" s="21" t="s">
        <v>13872</v>
      </c>
      <c r="K4805" s="20" t="s">
        <v>13869</v>
      </c>
      <c r="L4805" s="21"/>
    </row>
    <row r="4806">
      <c r="C4806" s="12" t="s">
        <v>475</v>
      </c>
      <c r="D4806" s="12"/>
      <c r="E4806" s="12" t="s">
        <v>1656</v>
      </c>
      <c r="F4806" s="21"/>
      <c r="G4806" s="21" t="s">
        <v>13873</v>
      </c>
      <c r="H4806" s="21" t="s">
        <v>13874</v>
      </c>
      <c r="I4806" s="21" t="s">
        <v>1637</v>
      </c>
      <c r="J4806" s="21" t="s">
        <v>13875</v>
      </c>
      <c r="K4806" s="20" t="s">
        <v>1698</v>
      </c>
      <c r="L4806" s="21"/>
    </row>
    <row r="4807">
      <c r="C4807" s="12" t="s">
        <v>475</v>
      </c>
      <c r="D4807" s="12"/>
      <c r="E4807" s="12" t="s">
        <v>1656</v>
      </c>
      <c r="F4807" s="21"/>
      <c r="G4807" s="21" t="s">
        <v>13876</v>
      </c>
      <c r="H4807" s="21" t="s">
        <v>13877</v>
      </c>
      <c r="I4807" s="21" t="s">
        <v>1637</v>
      </c>
      <c r="J4807" s="21" t="s">
        <v>13878</v>
      </c>
      <c r="K4807" s="20" t="s">
        <v>1698</v>
      </c>
      <c r="L4807" s="21"/>
    </row>
    <row r="4808">
      <c r="C4808" s="12" t="s">
        <v>475</v>
      </c>
      <c r="D4808" s="12"/>
      <c r="E4808" s="12" t="s">
        <v>1719</v>
      </c>
      <c r="F4808" s="21"/>
      <c r="G4808" s="21" t="s">
        <v>13879</v>
      </c>
      <c r="H4808" s="21" t="s">
        <v>13880</v>
      </c>
      <c r="I4808" s="21" t="s">
        <v>1722</v>
      </c>
      <c r="J4808" s="21" t="s">
        <v>13881</v>
      </c>
      <c r="K4808" s="20" t="s">
        <v>13865</v>
      </c>
      <c r="L4808" s="21"/>
    </row>
    <row r="4809">
      <c r="C4809" s="12" t="s">
        <v>475</v>
      </c>
      <c r="D4809" s="12"/>
      <c r="E4809" s="12" t="s">
        <v>1719</v>
      </c>
      <c r="F4809" s="21"/>
      <c r="G4809" s="21" t="s">
        <v>13882</v>
      </c>
      <c r="H4809" s="21" t="s">
        <v>13883</v>
      </c>
      <c r="I4809" s="21" t="s">
        <v>1722</v>
      </c>
      <c r="J4809" s="21" t="s">
        <v>13884</v>
      </c>
      <c r="K4809" s="20" t="s">
        <v>13869</v>
      </c>
      <c r="L4809" s="21"/>
    </row>
    <row r="4810">
      <c r="C4810" s="12" t="s">
        <v>475</v>
      </c>
      <c r="D4810" s="12"/>
      <c r="E4810" s="12" t="s">
        <v>1719</v>
      </c>
      <c r="F4810" s="21"/>
      <c r="G4810" s="21" t="s">
        <v>13885</v>
      </c>
      <c r="H4810" s="21" t="s">
        <v>13886</v>
      </c>
      <c r="I4810" s="21" t="s">
        <v>1722</v>
      </c>
      <c r="J4810" s="21" t="s">
        <v>13887</v>
      </c>
      <c r="K4810" s="20" t="s">
        <v>13869</v>
      </c>
      <c r="L4810" s="21"/>
    </row>
    <row r="4811">
      <c r="C4811" s="12" t="s">
        <v>475</v>
      </c>
      <c r="D4811" s="12"/>
      <c r="E4811" s="12" t="s">
        <v>1619</v>
      </c>
      <c r="F4811" s="21"/>
      <c r="G4811" s="21" t="s">
        <v>13888</v>
      </c>
      <c r="H4811" s="21" t="s">
        <v>13889</v>
      </c>
      <c r="I4811" s="21" t="s">
        <v>1588</v>
      </c>
      <c r="J4811" s="21" t="s">
        <v>13890</v>
      </c>
      <c r="K4811" s="20" t="s">
        <v>3499</v>
      </c>
      <c r="L4811" s="21"/>
    </row>
    <row r="4812">
      <c r="C4812" s="12" t="s">
        <v>475</v>
      </c>
      <c r="D4812" s="12"/>
      <c r="E4812" s="12" t="s">
        <v>1619</v>
      </c>
      <c r="F4812" s="21"/>
      <c r="G4812" s="21" t="s">
        <v>13891</v>
      </c>
      <c r="H4812" s="21" t="s">
        <v>13892</v>
      </c>
      <c r="I4812" s="21" t="s">
        <v>1588</v>
      </c>
      <c r="J4812" s="21" t="s">
        <v>13893</v>
      </c>
      <c r="K4812" s="20" t="s">
        <v>1808</v>
      </c>
      <c r="L4812" s="21"/>
    </row>
    <row r="4813">
      <c r="C4813" s="12" t="s">
        <v>475</v>
      </c>
      <c r="D4813" s="12"/>
      <c r="E4813" s="12" t="s">
        <v>1619</v>
      </c>
      <c r="F4813" s="21"/>
      <c r="G4813" s="21" t="s">
        <v>13894</v>
      </c>
      <c r="H4813" s="21" t="s">
        <v>13895</v>
      </c>
      <c r="I4813" s="21" t="s">
        <v>1588</v>
      </c>
      <c r="J4813" s="21" t="s">
        <v>13896</v>
      </c>
      <c r="K4813" s="20" t="s">
        <v>1812</v>
      </c>
      <c r="L4813" s="21"/>
    </row>
    <row r="4814">
      <c r="C4814" s="12" t="s">
        <v>475</v>
      </c>
      <c r="D4814" s="12"/>
      <c r="E4814" s="12" t="s">
        <v>1619</v>
      </c>
      <c r="F4814" s="21"/>
      <c r="G4814" s="21" t="s">
        <v>13897</v>
      </c>
      <c r="H4814" s="21" t="s">
        <v>13898</v>
      </c>
      <c r="I4814" s="21" t="s">
        <v>1588</v>
      </c>
      <c r="J4814" s="21" t="s">
        <v>13899</v>
      </c>
      <c r="K4814" s="20" t="s">
        <v>1812</v>
      </c>
      <c r="L4814" s="21"/>
    </row>
    <row r="4815">
      <c r="C4815" s="12" t="s">
        <v>475</v>
      </c>
      <c r="D4815" s="12"/>
      <c r="E4815" s="12" t="s">
        <v>1678</v>
      </c>
      <c r="F4815" s="21"/>
      <c r="G4815" s="21" t="s">
        <v>13900</v>
      </c>
      <c r="H4815" s="21" t="s">
        <v>13901</v>
      </c>
      <c r="I4815" s="21" t="s">
        <v>1681</v>
      </c>
      <c r="J4815" s="21" t="s">
        <v>13902</v>
      </c>
      <c r="K4815" s="20" t="s">
        <v>9665</v>
      </c>
      <c r="L4815" s="21"/>
    </row>
    <row r="4816">
      <c r="C4816" s="12" t="s">
        <v>475</v>
      </c>
      <c r="D4816" s="12"/>
      <c r="E4816" s="12" t="s">
        <v>1678</v>
      </c>
      <c r="F4816" s="21"/>
      <c r="G4816" s="21" t="s">
        <v>13900</v>
      </c>
      <c r="H4816" s="21" t="s">
        <v>13903</v>
      </c>
      <c r="I4816" s="21" t="s">
        <v>1681</v>
      </c>
      <c r="J4816" s="21" t="s">
        <v>13904</v>
      </c>
      <c r="K4816" s="20" t="s">
        <v>9668</v>
      </c>
      <c r="L4816" s="21"/>
    </row>
    <row r="4817">
      <c r="C4817" s="12" t="s">
        <v>475</v>
      </c>
      <c r="D4817" s="12"/>
      <c r="E4817" s="12" t="s">
        <v>1619</v>
      </c>
      <c r="F4817" s="21"/>
      <c r="G4817" s="21" t="s">
        <v>13905</v>
      </c>
      <c r="H4817" s="21" t="s">
        <v>13906</v>
      </c>
      <c r="I4817" s="21" t="s">
        <v>1588</v>
      </c>
      <c r="J4817" s="21" t="s">
        <v>13907</v>
      </c>
      <c r="K4817" s="20" t="s">
        <v>3509</v>
      </c>
      <c r="L4817" s="21"/>
    </row>
    <row r="4818">
      <c r="C4818" s="12" t="s">
        <v>475</v>
      </c>
      <c r="D4818" s="12"/>
      <c r="E4818" s="12" t="s">
        <v>1654</v>
      </c>
      <c r="F4818" s="21"/>
      <c r="G4818" s="21" t="s">
        <v>13908</v>
      </c>
      <c r="H4818" s="21" t="s">
        <v>13909</v>
      </c>
      <c r="I4818" s="21" t="s">
        <v>1600</v>
      </c>
      <c r="J4818" s="21" t="s">
        <v>13910</v>
      </c>
      <c r="K4818" s="20" t="s">
        <v>3315</v>
      </c>
      <c r="L4818" s="21"/>
    </row>
    <row r="4819">
      <c r="C4819" s="12" t="s">
        <v>475</v>
      </c>
      <c r="D4819" s="12"/>
      <c r="E4819" s="12" t="s">
        <v>1729</v>
      </c>
      <c r="F4819" s="21"/>
      <c r="G4819" s="21" t="s">
        <v>13911</v>
      </c>
      <c r="H4819" s="21" t="s">
        <v>13853</v>
      </c>
      <c r="I4819" s="21" t="s">
        <v>1607</v>
      </c>
      <c r="J4819" s="21" t="s">
        <v>13912</v>
      </c>
      <c r="K4819" s="20" t="s">
        <v>13913</v>
      </c>
      <c r="L4819" s="21"/>
    </row>
    <row r="4820">
      <c r="C4820" s="12" t="s">
        <v>475</v>
      </c>
      <c r="D4820" s="12"/>
      <c r="E4820" s="12" t="s">
        <v>1729</v>
      </c>
      <c r="F4820" s="21"/>
      <c r="G4820" s="21" t="s">
        <v>13911</v>
      </c>
      <c r="H4820" s="21" t="s">
        <v>13853</v>
      </c>
      <c r="I4820" s="21" t="s">
        <v>1607</v>
      </c>
      <c r="J4820" s="21" t="s">
        <v>13914</v>
      </c>
      <c r="K4820" s="20" t="s">
        <v>13915</v>
      </c>
      <c r="L4820" s="21"/>
    </row>
    <row r="4821">
      <c r="C4821" s="12" t="s">
        <v>475</v>
      </c>
      <c r="D4821" s="12"/>
      <c r="E4821" s="12" t="s">
        <v>1619</v>
      </c>
      <c r="F4821" s="21"/>
      <c r="G4821" s="21" t="s">
        <v>13916</v>
      </c>
      <c r="H4821" s="21" t="s">
        <v>13853</v>
      </c>
      <c r="I4821" s="21" t="s">
        <v>1588</v>
      </c>
      <c r="J4821" s="21" t="s">
        <v>13917</v>
      </c>
      <c r="K4821" s="20" t="s">
        <v>3446</v>
      </c>
      <c r="L4821" s="21"/>
    </row>
    <row r="4822">
      <c r="C4822" s="12" t="s">
        <v>475</v>
      </c>
      <c r="D4822" s="12"/>
      <c r="E4822" s="12" t="s">
        <v>1619</v>
      </c>
      <c r="F4822" s="21"/>
      <c r="G4822" s="21" t="s">
        <v>13918</v>
      </c>
      <c r="H4822" s="21" t="s">
        <v>475</v>
      </c>
      <c r="I4822" s="21" t="s">
        <v>1588</v>
      </c>
      <c r="J4822" s="21" t="s">
        <v>13919</v>
      </c>
      <c r="K4822" s="20" t="s">
        <v>3381</v>
      </c>
      <c r="L4822" s="21"/>
    </row>
    <row r="4823">
      <c r="C4823" s="12" t="s">
        <v>475</v>
      </c>
      <c r="D4823" s="12"/>
      <c r="E4823" s="12" t="s">
        <v>1619</v>
      </c>
      <c r="F4823" s="21"/>
      <c r="G4823" s="21" t="s">
        <v>13918</v>
      </c>
      <c r="H4823" s="21" t="s">
        <v>475</v>
      </c>
      <c r="I4823" s="21" t="s">
        <v>1588</v>
      </c>
      <c r="J4823" s="21" t="s">
        <v>13920</v>
      </c>
      <c r="K4823" s="20" t="s">
        <v>3384</v>
      </c>
      <c r="L4823" s="21"/>
    </row>
    <row r="4824">
      <c r="C4824" s="12" t="s">
        <v>475</v>
      </c>
      <c r="D4824" s="12"/>
      <c r="E4824" s="12" t="s">
        <v>1719</v>
      </c>
      <c r="F4824" s="21"/>
      <c r="G4824" s="21" t="s">
        <v>13921</v>
      </c>
      <c r="H4824" s="21" t="s">
        <v>13922</v>
      </c>
      <c r="I4824" s="21" t="s">
        <v>1722</v>
      </c>
      <c r="J4824" s="21" t="s">
        <v>13923</v>
      </c>
      <c r="K4824" s="20" t="s">
        <v>1890</v>
      </c>
      <c r="L4824" s="21"/>
    </row>
    <row r="4825">
      <c r="C4825" s="12" t="s">
        <v>475</v>
      </c>
      <c r="D4825" s="12"/>
      <c r="E4825" s="12" t="s">
        <v>1719</v>
      </c>
      <c r="F4825" s="21"/>
      <c r="G4825" s="21" t="s">
        <v>13921</v>
      </c>
      <c r="H4825" s="21" t="s">
        <v>13922</v>
      </c>
      <c r="I4825" s="21" t="s">
        <v>1722</v>
      </c>
      <c r="J4825" s="21" t="s">
        <v>13924</v>
      </c>
      <c r="K4825" s="20" t="s">
        <v>1927</v>
      </c>
      <c r="L4825" s="21"/>
    </row>
    <row r="4826">
      <c r="C4826" s="12" t="s">
        <v>475</v>
      </c>
      <c r="D4826" s="12"/>
      <c r="E4826" s="12" t="s">
        <v>1719</v>
      </c>
      <c r="F4826" s="21"/>
      <c r="G4826" s="21" t="s">
        <v>13921</v>
      </c>
      <c r="H4826" s="21" t="s">
        <v>13922</v>
      </c>
      <c r="I4826" s="21" t="s">
        <v>1722</v>
      </c>
      <c r="J4826" s="21" t="s">
        <v>13925</v>
      </c>
      <c r="K4826" s="20" t="s">
        <v>1930</v>
      </c>
      <c r="L4826" s="21"/>
    </row>
    <row r="4827">
      <c r="C4827" s="12" t="s">
        <v>475</v>
      </c>
      <c r="D4827" s="12"/>
      <c r="E4827" s="12" t="s">
        <v>1654</v>
      </c>
      <c r="F4827" s="21"/>
      <c r="G4827" s="21" t="s">
        <v>13926</v>
      </c>
      <c r="H4827" s="21" t="s">
        <v>13927</v>
      </c>
      <c r="I4827" s="21" t="s">
        <v>1600</v>
      </c>
      <c r="J4827" s="21" t="s">
        <v>13928</v>
      </c>
      <c r="K4827" s="20" t="s">
        <v>3304</v>
      </c>
      <c r="L4827" s="21"/>
    </row>
    <row r="4828">
      <c r="C4828" s="12" t="s">
        <v>475</v>
      </c>
      <c r="D4828" s="12"/>
      <c r="E4828" s="12" t="s">
        <v>1654</v>
      </c>
      <c r="F4828" s="21"/>
      <c r="G4828" s="21" t="s">
        <v>13926</v>
      </c>
      <c r="H4828" s="21" t="s">
        <v>13927</v>
      </c>
      <c r="I4828" s="21" t="s">
        <v>1600</v>
      </c>
      <c r="J4828" s="21" t="s">
        <v>13929</v>
      </c>
      <c r="K4828" s="20" t="s">
        <v>3307</v>
      </c>
      <c r="L4828" s="21"/>
    </row>
    <row r="4829">
      <c r="C4829" s="12" t="s">
        <v>475</v>
      </c>
      <c r="D4829" s="12"/>
      <c r="E4829" s="12" t="s">
        <v>1654</v>
      </c>
      <c r="F4829" s="21"/>
      <c r="G4829" s="21" t="s">
        <v>13930</v>
      </c>
      <c r="H4829" s="21" t="s">
        <v>13927</v>
      </c>
      <c r="I4829" s="21" t="s">
        <v>1600</v>
      </c>
      <c r="J4829" s="21" t="s">
        <v>13931</v>
      </c>
      <c r="K4829" s="20" t="s">
        <v>1787</v>
      </c>
      <c r="L4829" s="21"/>
    </row>
    <row r="4830">
      <c r="C4830" s="12" t="s">
        <v>475</v>
      </c>
      <c r="D4830" s="12"/>
      <c r="E4830" s="12" t="s">
        <v>1654</v>
      </c>
      <c r="F4830" s="21"/>
      <c r="G4830" s="21" t="s">
        <v>13932</v>
      </c>
      <c r="H4830" s="21" t="s">
        <v>13927</v>
      </c>
      <c r="I4830" s="21" t="s">
        <v>1600</v>
      </c>
      <c r="J4830" s="21" t="s">
        <v>13933</v>
      </c>
      <c r="K4830" s="20" t="s">
        <v>1791</v>
      </c>
      <c r="L4830" s="21"/>
    </row>
    <row r="4831">
      <c r="C4831" s="12" t="s">
        <v>475</v>
      </c>
      <c r="D4831" s="12"/>
      <c r="E4831" s="12" t="s">
        <v>1654</v>
      </c>
      <c r="F4831" s="21"/>
      <c r="G4831" s="21" t="s">
        <v>13934</v>
      </c>
      <c r="H4831" s="21" t="s">
        <v>13927</v>
      </c>
      <c r="I4831" s="21" t="s">
        <v>1600</v>
      </c>
      <c r="J4831" s="21" t="s">
        <v>13935</v>
      </c>
      <c r="K4831" s="20" t="s">
        <v>3406</v>
      </c>
      <c r="L4831" s="21"/>
    </row>
    <row r="4832">
      <c r="C4832" s="12" t="s">
        <v>475</v>
      </c>
      <c r="D4832" s="12"/>
      <c r="E4832" s="12" t="s">
        <v>1654</v>
      </c>
      <c r="F4832" s="21"/>
      <c r="G4832" s="21" t="s">
        <v>13926</v>
      </c>
      <c r="H4832" s="21" t="s">
        <v>13927</v>
      </c>
      <c r="I4832" s="21" t="s">
        <v>1600</v>
      </c>
      <c r="J4832" s="21" t="s">
        <v>13936</v>
      </c>
      <c r="K4832" s="20" t="s">
        <v>3312</v>
      </c>
      <c r="L4832" s="21"/>
    </row>
    <row r="4833">
      <c r="C4833" s="12" t="s">
        <v>475</v>
      </c>
      <c r="D4833" s="12"/>
      <c r="E4833" s="12" t="s">
        <v>1654</v>
      </c>
      <c r="F4833" s="21"/>
      <c r="G4833" s="21" t="s">
        <v>13937</v>
      </c>
      <c r="H4833" s="21" t="s">
        <v>13927</v>
      </c>
      <c r="I4833" s="21" t="s">
        <v>1600</v>
      </c>
      <c r="J4833" s="21" t="s">
        <v>13938</v>
      </c>
      <c r="K4833" s="20" t="s">
        <v>1795</v>
      </c>
      <c r="L4833" s="21"/>
    </row>
    <row r="4834">
      <c r="C4834" s="12" t="s">
        <v>475</v>
      </c>
      <c r="D4834" s="12"/>
      <c r="E4834" s="12" t="s">
        <v>1654</v>
      </c>
      <c r="F4834" s="21"/>
      <c r="G4834" s="21" t="s">
        <v>13939</v>
      </c>
      <c r="H4834" s="21" t="s">
        <v>13927</v>
      </c>
      <c r="I4834" s="21" t="s">
        <v>1600</v>
      </c>
      <c r="J4834" s="21" t="s">
        <v>13940</v>
      </c>
      <c r="K4834" s="20" t="s">
        <v>3315</v>
      </c>
      <c r="L4834" s="21"/>
    </row>
    <row r="4835">
      <c r="C4835" s="12" t="s">
        <v>475</v>
      </c>
      <c r="D4835" s="12"/>
      <c r="E4835" s="12" t="s">
        <v>1654</v>
      </c>
      <c r="F4835" s="21"/>
      <c r="G4835" s="21" t="s">
        <v>13937</v>
      </c>
      <c r="H4835" s="21" t="s">
        <v>13927</v>
      </c>
      <c r="I4835" s="21" t="s">
        <v>1600</v>
      </c>
      <c r="J4835" s="21" t="s">
        <v>13941</v>
      </c>
      <c r="K4835" s="20" t="s">
        <v>1798</v>
      </c>
      <c r="L4835" s="21"/>
    </row>
    <row r="4836">
      <c r="C4836" s="12" t="s">
        <v>475</v>
      </c>
      <c r="D4836" s="12"/>
      <c r="E4836" s="12" t="s">
        <v>1678</v>
      </c>
      <c r="F4836" s="21"/>
      <c r="G4836" s="21" t="s">
        <v>13942</v>
      </c>
      <c r="H4836" s="21" t="s">
        <v>13943</v>
      </c>
      <c r="I4836" s="21" t="s">
        <v>1681</v>
      </c>
      <c r="J4836" s="21" t="s">
        <v>13944</v>
      </c>
      <c r="K4836" s="20" t="s">
        <v>4464</v>
      </c>
      <c r="L4836" s="21"/>
    </row>
    <row r="4837">
      <c r="C4837" s="12" t="s">
        <v>475</v>
      </c>
      <c r="D4837" s="12"/>
      <c r="E4837" s="12" t="s">
        <v>1678</v>
      </c>
      <c r="F4837" s="21"/>
      <c r="G4837" s="21" t="s">
        <v>13945</v>
      </c>
      <c r="H4837" s="21" t="s">
        <v>13946</v>
      </c>
      <c r="I4837" s="21" t="s">
        <v>1681</v>
      </c>
      <c r="J4837" s="21" t="s">
        <v>13947</v>
      </c>
      <c r="K4837" s="20" t="s">
        <v>4469</v>
      </c>
      <c r="L4837" s="21"/>
    </row>
    <row r="4838">
      <c r="C4838" s="12" t="s">
        <v>475</v>
      </c>
      <c r="D4838" s="12"/>
      <c r="E4838" s="12" t="s">
        <v>1656</v>
      </c>
      <c r="F4838" s="21"/>
      <c r="G4838" s="21" t="s">
        <v>13948</v>
      </c>
      <c r="H4838" s="21" t="s">
        <v>13949</v>
      </c>
      <c r="I4838" s="21" t="s">
        <v>1637</v>
      </c>
      <c r="J4838" s="21" t="s">
        <v>13950</v>
      </c>
      <c r="K4838" s="20" t="s">
        <v>2777</v>
      </c>
      <c r="L4838" s="21"/>
    </row>
    <row r="4839">
      <c r="C4839" s="12" t="s">
        <v>475</v>
      </c>
      <c r="D4839" s="12"/>
      <c r="E4839" s="12" t="s">
        <v>1656</v>
      </c>
      <c r="F4839" s="21"/>
      <c r="G4839" s="21" t="s">
        <v>13948</v>
      </c>
      <c r="H4839" s="21" t="s">
        <v>13949</v>
      </c>
      <c r="I4839" s="21" t="s">
        <v>1637</v>
      </c>
      <c r="J4839" s="21" t="s">
        <v>13951</v>
      </c>
      <c r="K4839" s="20" t="s">
        <v>1833</v>
      </c>
      <c r="L4839" s="21"/>
    </row>
    <row r="4840">
      <c r="C4840" s="12" t="s">
        <v>475</v>
      </c>
      <c r="D4840" s="12"/>
      <c r="E4840" s="12" t="s">
        <v>1619</v>
      </c>
      <c r="F4840" s="21"/>
      <c r="G4840" s="21" t="s">
        <v>13952</v>
      </c>
      <c r="H4840" s="21" t="s">
        <v>13953</v>
      </c>
      <c r="I4840" s="21" t="s">
        <v>1588</v>
      </c>
      <c r="J4840" s="21" t="s">
        <v>13954</v>
      </c>
      <c r="K4840" s="20" t="s">
        <v>3488</v>
      </c>
      <c r="L4840" s="21"/>
    </row>
    <row r="4841">
      <c r="C4841" s="12" t="s">
        <v>475</v>
      </c>
      <c r="D4841" s="12"/>
      <c r="E4841" s="12" t="s">
        <v>1619</v>
      </c>
      <c r="F4841" s="21"/>
      <c r="G4841" s="21" t="s">
        <v>13955</v>
      </c>
      <c r="H4841" s="21" t="s">
        <v>13953</v>
      </c>
      <c r="I4841" s="21" t="s">
        <v>1588</v>
      </c>
      <c r="J4841" s="21" t="s">
        <v>13956</v>
      </c>
      <c r="K4841" s="20" t="s">
        <v>1975</v>
      </c>
      <c r="L4841" s="21"/>
    </row>
    <row r="4842">
      <c r="C4842" s="12" t="s">
        <v>475</v>
      </c>
      <c r="D4842" s="12"/>
      <c r="E4842" s="12" t="s">
        <v>1729</v>
      </c>
      <c r="F4842" s="21"/>
      <c r="G4842" s="21" t="s">
        <v>13957</v>
      </c>
      <c r="H4842" s="21" t="s">
        <v>13958</v>
      </c>
      <c r="I4842" s="21" t="s">
        <v>1607</v>
      </c>
      <c r="J4842" s="21" t="s">
        <v>13959</v>
      </c>
      <c r="K4842" s="20" t="s">
        <v>2168</v>
      </c>
      <c r="L4842" s="21"/>
    </row>
    <row r="4843">
      <c r="C4843" s="12" t="s">
        <v>475</v>
      </c>
      <c r="D4843" s="12"/>
      <c r="E4843" s="12" t="s">
        <v>1619</v>
      </c>
      <c r="F4843" s="21"/>
      <c r="G4843" s="21" t="s">
        <v>13960</v>
      </c>
      <c r="H4843" s="21" t="s">
        <v>13961</v>
      </c>
      <c r="I4843" s="21" t="s">
        <v>1588</v>
      </c>
      <c r="J4843" s="21" t="s">
        <v>13962</v>
      </c>
      <c r="K4843" s="20" t="s">
        <v>3439</v>
      </c>
      <c r="L4843" s="21"/>
    </row>
    <row r="4844">
      <c r="C4844" s="12" t="s">
        <v>475</v>
      </c>
      <c r="D4844" s="12"/>
      <c r="E4844" s="12" t="s">
        <v>1619</v>
      </c>
      <c r="F4844" s="21"/>
      <c r="G4844" s="21" t="s">
        <v>13963</v>
      </c>
      <c r="H4844" s="21" t="s">
        <v>13961</v>
      </c>
      <c r="I4844" s="21" t="s">
        <v>1588</v>
      </c>
      <c r="J4844" s="21" t="s">
        <v>13964</v>
      </c>
      <c r="K4844" s="20" t="s">
        <v>3492</v>
      </c>
      <c r="L4844" s="21"/>
    </row>
    <row r="4845">
      <c r="C4845" s="12" t="s">
        <v>475</v>
      </c>
      <c r="D4845" s="12"/>
      <c r="E4845" s="12" t="s">
        <v>1619</v>
      </c>
      <c r="F4845" s="21"/>
      <c r="G4845" s="21" t="s">
        <v>13965</v>
      </c>
      <c r="H4845" s="21" t="s">
        <v>13961</v>
      </c>
      <c r="I4845" s="21" t="s">
        <v>1588</v>
      </c>
      <c r="J4845" s="21" t="s">
        <v>13966</v>
      </c>
      <c r="K4845" s="20" t="s">
        <v>3355</v>
      </c>
      <c r="L4845" s="21"/>
    </row>
    <row r="4846">
      <c r="C4846" s="12" t="s">
        <v>475</v>
      </c>
      <c r="D4846" s="12"/>
      <c r="E4846" s="12" t="s">
        <v>1619</v>
      </c>
      <c r="F4846" s="21"/>
      <c r="G4846" s="21" t="s">
        <v>13967</v>
      </c>
      <c r="H4846" s="21" t="s">
        <v>13961</v>
      </c>
      <c r="I4846" s="21" t="s">
        <v>1588</v>
      </c>
      <c r="J4846" s="21" t="s">
        <v>13968</v>
      </c>
      <c r="K4846" s="20" t="s">
        <v>3840</v>
      </c>
      <c r="L4846" s="21"/>
    </row>
    <row r="4847">
      <c r="C4847" s="12" t="s">
        <v>475</v>
      </c>
      <c r="D4847" s="12"/>
      <c r="E4847" s="12" t="s">
        <v>1619</v>
      </c>
      <c r="F4847" s="21"/>
      <c r="G4847" s="21" t="s">
        <v>13969</v>
      </c>
      <c r="H4847" s="21" t="s">
        <v>13961</v>
      </c>
      <c r="I4847" s="21" t="s">
        <v>1588</v>
      </c>
      <c r="J4847" s="21" t="s">
        <v>13970</v>
      </c>
      <c r="K4847" s="20" t="s">
        <v>3659</v>
      </c>
      <c r="L4847" s="21"/>
    </row>
    <row r="4848">
      <c r="C4848" s="12" t="s">
        <v>475</v>
      </c>
      <c r="D4848" s="12"/>
      <c r="E4848" s="12" t="s">
        <v>1619</v>
      </c>
      <c r="F4848" s="21"/>
      <c r="G4848" s="21" t="s">
        <v>13971</v>
      </c>
      <c r="H4848" s="21" t="s">
        <v>13961</v>
      </c>
      <c r="I4848" s="21" t="s">
        <v>1588</v>
      </c>
      <c r="J4848" s="21" t="s">
        <v>13972</v>
      </c>
      <c r="K4848" s="20" t="s">
        <v>3280</v>
      </c>
      <c r="L4848" s="21"/>
    </row>
    <row r="4849">
      <c r="C4849" s="12" t="s">
        <v>475</v>
      </c>
      <c r="D4849" s="12"/>
      <c r="E4849" s="12" t="s">
        <v>1619</v>
      </c>
      <c r="F4849" s="21"/>
      <c r="G4849" s="21" t="s">
        <v>13973</v>
      </c>
      <c r="H4849" s="21" t="s">
        <v>13961</v>
      </c>
      <c r="I4849" s="21" t="s">
        <v>1588</v>
      </c>
      <c r="J4849" s="21" t="s">
        <v>13974</v>
      </c>
      <c r="K4849" s="20" t="s">
        <v>3616</v>
      </c>
      <c r="L4849" s="21"/>
    </row>
    <row r="4850">
      <c r="C4850" s="12" t="s">
        <v>475</v>
      </c>
      <c r="D4850" s="12"/>
      <c r="E4850" s="12" t="s">
        <v>1619</v>
      </c>
      <c r="F4850" s="21"/>
      <c r="G4850" s="21" t="s">
        <v>13975</v>
      </c>
      <c r="H4850" s="21" t="s">
        <v>13961</v>
      </c>
      <c r="I4850" s="21" t="s">
        <v>1588</v>
      </c>
      <c r="J4850" s="21" t="s">
        <v>13976</v>
      </c>
      <c r="K4850" s="20" t="s">
        <v>1954</v>
      </c>
      <c r="L4850" s="21"/>
    </row>
    <row r="4851">
      <c r="C4851" s="12" t="s">
        <v>475</v>
      </c>
      <c r="D4851" s="12"/>
      <c r="E4851" s="12" t="s">
        <v>1619</v>
      </c>
      <c r="F4851" s="21"/>
      <c r="G4851" s="21" t="s">
        <v>13977</v>
      </c>
      <c r="H4851" s="21" t="s">
        <v>13961</v>
      </c>
      <c r="I4851" s="21" t="s">
        <v>1588</v>
      </c>
      <c r="J4851" s="21" t="s">
        <v>13978</v>
      </c>
      <c r="K4851" s="20" t="s">
        <v>1979</v>
      </c>
      <c r="L4851" s="21"/>
    </row>
    <row r="4852">
      <c r="C4852" s="12" t="s">
        <v>475</v>
      </c>
      <c r="D4852" s="12"/>
      <c r="E4852" s="12" t="s">
        <v>1619</v>
      </c>
      <c r="F4852" s="21"/>
      <c r="G4852" s="21" t="s">
        <v>13979</v>
      </c>
      <c r="H4852" s="21" t="s">
        <v>13961</v>
      </c>
      <c r="I4852" s="21" t="s">
        <v>1588</v>
      </c>
      <c r="J4852" s="21" t="s">
        <v>13980</v>
      </c>
      <c r="K4852" s="20" t="s">
        <v>1983</v>
      </c>
      <c r="L4852" s="21"/>
    </row>
    <row r="4853">
      <c r="C4853" s="12" t="s">
        <v>475</v>
      </c>
      <c r="D4853" s="12"/>
      <c r="E4853" s="12" t="s">
        <v>1619</v>
      </c>
      <c r="F4853" s="21"/>
      <c r="G4853" s="21" t="s">
        <v>13981</v>
      </c>
      <c r="H4853" s="21" t="s">
        <v>13961</v>
      </c>
      <c r="I4853" s="21" t="s">
        <v>1588</v>
      </c>
      <c r="J4853" s="21" t="s">
        <v>13982</v>
      </c>
      <c r="K4853" s="20" t="s">
        <v>3372</v>
      </c>
      <c r="L4853" s="21"/>
    </row>
    <row r="4854">
      <c r="C4854" s="12" t="s">
        <v>475</v>
      </c>
      <c r="D4854" s="12"/>
      <c r="E4854" s="12" t="s">
        <v>1619</v>
      </c>
      <c r="F4854" s="21"/>
      <c r="G4854" s="21" t="s">
        <v>13983</v>
      </c>
      <c r="H4854" s="21" t="s">
        <v>13961</v>
      </c>
      <c r="I4854" s="21" t="s">
        <v>1588</v>
      </c>
      <c r="J4854" s="21" t="s">
        <v>13984</v>
      </c>
      <c r="K4854" s="20" t="s">
        <v>3654</v>
      </c>
      <c r="L4854" s="21"/>
    </row>
    <row r="4855">
      <c r="C4855" s="12" t="s">
        <v>475</v>
      </c>
      <c r="D4855" s="12"/>
      <c r="E4855" s="12" t="s">
        <v>1619</v>
      </c>
      <c r="F4855" s="21"/>
      <c r="G4855" s="21" t="s">
        <v>13985</v>
      </c>
      <c r="H4855" s="21" t="s">
        <v>13961</v>
      </c>
      <c r="I4855" s="21" t="s">
        <v>1588</v>
      </c>
      <c r="J4855" s="21" t="s">
        <v>13986</v>
      </c>
      <c r="K4855" s="20" t="s">
        <v>3376</v>
      </c>
      <c r="L4855" s="21"/>
    </row>
    <row r="4856">
      <c r="C4856" s="12" t="s">
        <v>475</v>
      </c>
      <c r="D4856" s="12"/>
      <c r="E4856" s="12" t="s">
        <v>1656</v>
      </c>
      <c r="F4856" s="21"/>
      <c r="G4856" s="21" t="s">
        <v>13987</v>
      </c>
      <c r="H4856" s="21" t="s">
        <v>13988</v>
      </c>
      <c r="I4856" s="21" t="s">
        <v>1637</v>
      </c>
      <c r="J4856" s="21" t="s">
        <v>13989</v>
      </c>
      <c r="K4856" s="20" t="s">
        <v>2777</v>
      </c>
      <c r="L4856" s="21"/>
    </row>
    <row r="4857">
      <c r="C4857" s="12" t="s">
        <v>475</v>
      </c>
      <c r="D4857" s="12"/>
      <c r="E4857" s="12" t="s">
        <v>1656</v>
      </c>
      <c r="F4857" s="21"/>
      <c r="G4857" s="21" t="s">
        <v>13987</v>
      </c>
      <c r="H4857" s="21" t="s">
        <v>13988</v>
      </c>
      <c r="I4857" s="21" t="s">
        <v>1637</v>
      </c>
      <c r="J4857" s="21" t="s">
        <v>13990</v>
      </c>
      <c r="K4857" s="20" t="s">
        <v>1833</v>
      </c>
      <c r="L4857" s="21"/>
    </row>
    <row r="4858">
      <c r="C4858" s="12" t="s">
        <v>475</v>
      </c>
      <c r="D4858" s="12"/>
      <c r="E4858" s="12" t="s">
        <v>1619</v>
      </c>
      <c r="F4858" s="21"/>
      <c r="G4858" s="21" t="s">
        <v>13991</v>
      </c>
      <c r="H4858" s="21" t="s">
        <v>13988</v>
      </c>
      <c r="I4858" s="21" t="s">
        <v>1588</v>
      </c>
      <c r="J4858" s="21" t="s">
        <v>13992</v>
      </c>
      <c r="K4858" s="20" t="s">
        <v>3736</v>
      </c>
      <c r="L4858" s="21"/>
    </row>
    <row r="4859">
      <c r="C4859" s="12" t="s">
        <v>475</v>
      </c>
      <c r="D4859" s="12"/>
      <c r="E4859" s="12" t="s">
        <v>1619</v>
      </c>
      <c r="F4859" s="21"/>
      <c r="G4859" s="21" t="s">
        <v>13993</v>
      </c>
      <c r="H4859" s="21" t="s">
        <v>13988</v>
      </c>
      <c r="I4859" s="21" t="s">
        <v>1588</v>
      </c>
      <c r="J4859" s="21" t="s">
        <v>13994</v>
      </c>
      <c r="K4859" s="20" t="s">
        <v>3756</v>
      </c>
      <c r="L4859" s="21"/>
    </row>
    <row r="4860">
      <c r="C4860" s="12" t="s">
        <v>475</v>
      </c>
      <c r="D4860" s="12"/>
      <c r="E4860" s="12" t="s">
        <v>1619</v>
      </c>
      <c r="F4860" s="21"/>
      <c r="G4860" s="21" t="s">
        <v>13995</v>
      </c>
      <c r="H4860" s="21" t="s">
        <v>13996</v>
      </c>
      <c r="I4860" s="21" t="s">
        <v>1588</v>
      </c>
      <c r="J4860" s="21" t="s">
        <v>13997</v>
      </c>
      <c r="K4860" s="20" t="s">
        <v>4477</v>
      </c>
      <c r="L4860" s="21"/>
    </row>
    <row r="4861">
      <c r="C4861" s="12" t="s">
        <v>475</v>
      </c>
      <c r="D4861" s="12"/>
      <c r="E4861" s="12" t="s">
        <v>1619</v>
      </c>
      <c r="F4861" s="21"/>
      <c r="G4861" s="21" t="s">
        <v>13998</v>
      </c>
      <c r="H4861" s="21" t="s">
        <v>13999</v>
      </c>
      <c r="I4861" s="21" t="s">
        <v>1588</v>
      </c>
      <c r="J4861" s="21" t="s">
        <v>14000</v>
      </c>
      <c r="K4861" s="20" t="s">
        <v>4477</v>
      </c>
      <c r="L4861" s="21"/>
    </row>
    <row r="4862">
      <c r="C4862" s="12" t="s">
        <v>475</v>
      </c>
      <c r="D4862" s="12"/>
      <c r="E4862" s="12" t="s">
        <v>1619</v>
      </c>
      <c r="F4862" s="21"/>
      <c r="G4862" s="21" t="s">
        <v>14001</v>
      </c>
      <c r="H4862" s="21" t="s">
        <v>14002</v>
      </c>
      <c r="I4862" s="21" t="s">
        <v>1588</v>
      </c>
      <c r="J4862" s="21" t="s">
        <v>14003</v>
      </c>
      <c r="K4862" s="20" t="s">
        <v>4477</v>
      </c>
      <c r="L4862" s="21"/>
    </row>
    <row r="4863">
      <c r="C4863" s="12" t="s">
        <v>475</v>
      </c>
      <c r="D4863" s="12"/>
      <c r="E4863" s="12" t="s">
        <v>1678</v>
      </c>
      <c r="F4863" s="21"/>
      <c r="G4863" s="21" t="s">
        <v>14004</v>
      </c>
      <c r="H4863" s="21" t="s">
        <v>14005</v>
      </c>
      <c r="I4863" s="21" t="s">
        <v>1681</v>
      </c>
      <c r="J4863" s="21" t="s">
        <v>14006</v>
      </c>
      <c r="K4863" s="20" t="s">
        <v>12463</v>
      </c>
      <c r="L4863" s="21"/>
    </row>
    <row r="4864">
      <c r="A4864" s="108">
        <v>3222.0</v>
      </c>
      <c r="B4864" s="108" t="s">
        <v>1584</v>
      </c>
      <c r="C4864" s="108" t="s">
        <v>475</v>
      </c>
      <c r="D4864" s="141"/>
      <c r="E4864" s="141" t="s">
        <v>2783</v>
      </c>
      <c r="F4864" s="142"/>
      <c r="G4864" s="142" t="s">
        <v>14007</v>
      </c>
      <c r="H4864" s="142" t="s">
        <v>14008</v>
      </c>
      <c r="I4864" s="142" t="s">
        <v>2784</v>
      </c>
      <c r="J4864" s="142" t="s">
        <v>14009</v>
      </c>
      <c r="K4864" s="141" t="s">
        <v>2786</v>
      </c>
      <c r="L4864" s="138"/>
      <c r="M4864" s="111"/>
      <c r="N4864" s="18"/>
      <c r="O4864" s="18"/>
      <c r="P4864" s="18"/>
      <c r="Q4864" s="18"/>
      <c r="R4864" s="18"/>
      <c r="S4864" s="18"/>
      <c r="T4864" s="15"/>
      <c r="U4864" s="18"/>
      <c r="V4864" s="18"/>
      <c r="W4864" s="18"/>
      <c r="X4864" s="18"/>
      <c r="Y4864" s="18"/>
      <c r="Z4864" s="18"/>
      <c r="AA4864" s="18"/>
      <c r="AB4864" s="18"/>
      <c r="AC4864" s="18"/>
      <c r="AD4864" s="18"/>
    </row>
    <row r="4865">
      <c r="C4865" s="12" t="s">
        <v>475</v>
      </c>
      <c r="D4865" s="12"/>
      <c r="E4865" s="12" t="s">
        <v>1678</v>
      </c>
      <c r="F4865" s="21"/>
      <c r="G4865" s="21" t="s">
        <v>14010</v>
      </c>
      <c r="H4865" s="21" t="s">
        <v>14011</v>
      </c>
      <c r="I4865" s="21" t="s">
        <v>1681</v>
      </c>
      <c r="J4865" s="21" t="s">
        <v>14012</v>
      </c>
      <c r="K4865" s="20" t="s">
        <v>9545</v>
      </c>
      <c r="L4865" s="21"/>
    </row>
    <row r="4866">
      <c r="C4866" s="12" t="s">
        <v>475</v>
      </c>
      <c r="D4866" s="12"/>
      <c r="E4866" s="12" t="s">
        <v>1678</v>
      </c>
      <c r="F4866" s="21"/>
      <c r="G4866" s="21" t="s">
        <v>14013</v>
      </c>
      <c r="H4866" s="21" t="s">
        <v>14014</v>
      </c>
      <c r="I4866" s="21" t="s">
        <v>1681</v>
      </c>
      <c r="J4866" s="21" t="s">
        <v>14015</v>
      </c>
      <c r="K4866" s="20" t="s">
        <v>13543</v>
      </c>
      <c r="L4866" s="21"/>
    </row>
    <row r="4867">
      <c r="C4867" s="12" t="s">
        <v>475</v>
      </c>
      <c r="D4867" s="12"/>
      <c r="E4867" s="12" t="s">
        <v>1678</v>
      </c>
      <c r="F4867" s="21"/>
      <c r="G4867" s="21" t="s">
        <v>14013</v>
      </c>
      <c r="H4867" s="21" t="s">
        <v>14016</v>
      </c>
      <c r="I4867" s="21" t="s">
        <v>1681</v>
      </c>
      <c r="J4867" s="21" t="s">
        <v>14017</v>
      </c>
      <c r="K4867" s="20" t="s">
        <v>13546</v>
      </c>
      <c r="L4867" s="21"/>
    </row>
    <row r="4868">
      <c r="C4868" s="12" t="s">
        <v>475</v>
      </c>
      <c r="D4868" s="12"/>
      <c r="E4868" s="12" t="s">
        <v>1678</v>
      </c>
      <c r="F4868" s="21"/>
      <c r="G4868" s="21" t="s">
        <v>14013</v>
      </c>
      <c r="H4868" s="21" t="s">
        <v>14018</v>
      </c>
      <c r="I4868" s="21" t="s">
        <v>1681</v>
      </c>
      <c r="J4868" s="21" t="s">
        <v>14019</v>
      </c>
      <c r="K4868" s="20" t="s">
        <v>13549</v>
      </c>
      <c r="L4868" s="21"/>
    </row>
    <row r="4869">
      <c r="C4869" s="12" t="s">
        <v>475</v>
      </c>
      <c r="D4869" s="12"/>
      <c r="E4869" s="12" t="s">
        <v>1678</v>
      </c>
      <c r="F4869" s="21"/>
      <c r="G4869" s="21" t="s">
        <v>14013</v>
      </c>
      <c r="H4869" s="21" t="s">
        <v>14020</v>
      </c>
      <c r="I4869" s="21" t="s">
        <v>1681</v>
      </c>
      <c r="J4869" s="21" t="s">
        <v>14021</v>
      </c>
      <c r="K4869" s="20" t="s">
        <v>13552</v>
      </c>
      <c r="L4869" s="21"/>
    </row>
    <row r="4870">
      <c r="C4870" s="12" t="s">
        <v>475</v>
      </c>
      <c r="D4870" s="12"/>
      <c r="E4870" s="12" t="s">
        <v>1619</v>
      </c>
      <c r="F4870" s="21"/>
      <c r="G4870" s="21" t="s">
        <v>475</v>
      </c>
      <c r="H4870" s="21" t="s">
        <v>14022</v>
      </c>
      <c r="I4870" s="21" t="s">
        <v>1588</v>
      </c>
      <c r="J4870" s="21" t="s">
        <v>14023</v>
      </c>
      <c r="K4870" s="20" t="s">
        <v>1693</v>
      </c>
      <c r="L4870" s="21"/>
    </row>
    <row r="4871">
      <c r="C4871" s="12" t="s">
        <v>475</v>
      </c>
      <c r="D4871" s="12"/>
      <c r="E4871" s="12" t="s">
        <v>1619</v>
      </c>
      <c r="F4871" s="21"/>
      <c r="G4871" s="21" t="s">
        <v>14024</v>
      </c>
      <c r="H4871" s="21" t="s">
        <v>14022</v>
      </c>
      <c r="I4871" s="21" t="s">
        <v>1588</v>
      </c>
      <c r="J4871" s="21" t="s">
        <v>14025</v>
      </c>
      <c r="K4871" s="20" t="s">
        <v>4019</v>
      </c>
      <c r="L4871" s="21"/>
    </row>
    <row r="4872">
      <c r="C4872" s="12" t="s">
        <v>475</v>
      </c>
      <c r="D4872" s="12"/>
      <c r="E4872" s="12" t="s">
        <v>1619</v>
      </c>
      <c r="F4872" s="21"/>
      <c r="G4872" s="21" t="s">
        <v>13876</v>
      </c>
      <c r="H4872" s="21" t="s">
        <v>14026</v>
      </c>
      <c r="I4872" s="21" t="s">
        <v>1588</v>
      </c>
      <c r="J4872" s="21" t="s">
        <v>14027</v>
      </c>
      <c r="K4872" s="20" t="s">
        <v>1703</v>
      </c>
      <c r="L4872" s="21"/>
    </row>
    <row r="4873">
      <c r="C4873" s="12" t="s">
        <v>475</v>
      </c>
      <c r="D4873" s="12"/>
      <c r="E4873" s="12" t="s">
        <v>1729</v>
      </c>
      <c r="F4873" s="21"/>
      <c r="G4873" s="21" t="s">
        <v>14028</v>
      </c>
      <c r="H4873" s="21" t="s">
        <v>14029</v>
      </c>
      <c r="I4873" s="21" t="s">
        <v>1607</v>
      </c>
      <c r="J4873" s="21" t="s">
        <v>14030</v>
      </c>
      <c r="K4873" s="20" t="s">
        <v>10941</v>
      </c>
      <c r="L4873" s="21"/>
    </row>
    <row r="4874">
      <c r="C4874" s="12" t="s">
        <v>475</v>
      </c>
      <c r="D4874" s="12"/>
      <c r="E4874" s="12" t="s">
        <v>1729</v>
      </c>
      <c r="F4874" s="21"/>
      <c r="G4874" s="21" t="s">
        <v>14031</v>
      </c>
      <c r="H4874" s="21" t="s">
        <v>14029</v>
      </c>
      <c r="I4874" s="21" t="s">
        <v>1607</v>
      </c>
      <c r="J4874" s="21" t="s">
        <v>14032</v>
      </c>
      <c r="K4874" s="20" t="s">
        <v>10946</v>
      </c>
      <c r="L4874" s="21"/>
    </row>
    <row r="4875">
      <c r="C4875" s="12" t="s">
        <v>475</v>
      </c>
      <c r="D4875" s="12"/>
      <c r="E4875" s="12" t="s">
        <v>1619</v>
      </c>
      <c r="F4875" s="21"/>
      <c r="G4875" s="21" t="s">
        <v>14033</v>
      </c>
      <c r="H4875" s="21" t="s">
        <v>14029</v>
      </c>
      <c r="I4875" s="21" t="s">
        <v>1588</v>
      </c>
      <c r="J4875" s="21" t="s">
        <v>14034</v>
      </c>
      <c r="K4875" s="20" t="s">
        <v>2027</v>
      </c>
      <c r="L4875" s="21"/>
    </row>
    <row r="4876">
      <c r="C4876" s="12" t="s">
        <v>475</v>
      </c>
      <c r="D4876" s="12"/>
      <c r="E4876" s="12" t="s">
        <v>1619</v>
      </c>
      <c r="F4876" s="21"/>
      <c r="G4876" s="21" t="s">
        <v>14035</v>
      </c>
      <c r="H4876" s="21" t="s">
        <v>14036</v>
      </c>
      <c r="I4876" s="21" t="s">
        <v>1588</v>
      </c>
      <c r="J4876" s="21" t="s">
        <v>14037</v>
      </c>
      <c r="K4876" s="20" t="s">
        <v>4019</v>
      </c>
      <c r="L4876" s="21"/>
    </row>
    <row r="4877">
      <c r="C4877" s="12" t="s">
        <v>475</v>
      </c>
      <c r="D4877" s="12"/>
      <c r="E4877" s="12" t="s">
        <v>1678</v>
      </c>
      <c r="F4877" s="21"/>
      <c r="G4877" s="21" t="s">
        <v>14038</v>
      </c>
      <c r="H4877" s="21" t="s">
        <v>14039</v>
      </c>
      <c r="I4877" s="21" t="s">
        <v>1681</v>
      </c>
      <c r="J4877" s="21" t="s">
        <v>14040</v>
      </c>
      <c r="K4877" s="20" t="s">
        <v>9545</v>
      </c>
      <c r="L4877" s="21"/>
    </row>
    <row r="4878">
      <c r="C4878" s="12" t="s">
        <v>475</v>
      </c>
      <c r="D4878" s="12"/>
      <c r="E4878" s="12" t="s">
        <v>1619</v>
      </c>
      <c r="F4878" s="21"/>
      <c r="G4878" s="21" t="s">
        <v>13995</v>
      </c>
      <c r="H4878" s="21" t="s">
        <v>14041</v>
      </c>
      <c r="I4878" s="21" t="s">
        <v>1588</v>
      </c>
      <c r="J4878" s="21" t="s">
        <v>14042</v>
      </c>
      <c r="K4878" s="20" t="s">
        <v>4490</v>
      </c>
      <c r="L4878" s="21"/>
    </row>
    <row r="4879">
      <c r="C4879" s="12" t="s">
        <v>475</v>
      </c>
      <c r="D4879" s="12"/>
      <c r="E4879" s="12" t="s">
        <v>1619</v>
      </c>
      <c r="F4879" s="21"/>
      <c r="G4879" s="21" t="s">
        <v>13995</v>
      </c>
      <c r="H4879" s="21" t="s">
        <v>14041</v>
      </c>
      <c r="I4879" s="21" t="s">
        <v>1588</v>
      </c>
      <c r="J4879" s="21" t="s">
        <v>14043</v>
      </c>
      <c r="K4879" s="20" t="s">
        <v>4493</v>
      </c>
      <c r="L4879" s="21"/>
    </row>
    <row r="4880">
      <c r="C4880" s="12" t="s">
        <v>475</v>
      </c>
      <c r="D4880" s="12"/>
      <c r="E4880" s="12" t="s">
        <v>1619</v>
      </c>
      <c r="F4880" s="21"/>
      <c r="G4880" s="21" t="s">
        <v>13995</v>
      </c>
      <c r="H4880" s="21" t="s">
        <v>14041</v>
      </c>
      <c r="I4880" s="21" t="s">
        <v>1588</v>
      </c>
      <c r="J4880" s="21" t="s">
        <v>14044</v>
      </c>
      <c r="K4880" s="20" t="s">
        <v>4496</v>
      </c>
      <c r="L4880" s="21"/>
    </row>
    <row r="4881">
      <c r="C4881" s="12" t="s">
        <v>475</v>
      </c>
      <c r="D4881" s="12"/>
      <c r="E4881" s="12" t="s">
        <v>1619</v>
      </c>
      <c r="F4881" s="21"/>
      <c r="G4881" s="21" t="s">
        <v>14045</v>
      </c>
      <c r="H4881" s="21" t="s">
        <v>14046</v>
      </c>
      <c r="I4881" s="21" t="s">
        <v>1588</v>
      </c>
      <c r="J4881" s="21" t="s">
        <v>14047</v>
      </c>
      <c r="K4881" s="20" t="s">
        <v>4493</v>
      </c>
      <c r="L4881" s="21"/>
    </row>
    <row r="4882">
      <c r="C4882" s="12" t="s">
        <v>475</v>
      </c>
      <c r="D4882" s="12"/>
      <c r="E4882" s="12" t="s">
        <v>1619</v>
      </c>
      <c r="F4882" s="21"/>
      <c r="G4882" s="21" t="s">
        <v>14048</v>
      </c>
      <c r="H4882" s="21" t="s">
        <v>14049</v>
      </c>
      <c r="I4882" s="21" t="s">
        <v>1588</v>
      </c>
      <c r="J4882" s="21" t="s">
        <v>14050</v>
      </c>
      <c r="K4882" s="20" t="s">
        <v>4493</v>
      </c>
      <c r="L4882" s="21"/>
    </row>
    <row r="4883">
      <c r="C4883" s="12" t="s">
        <v>475</v>
      </c>
      <c r="D4883" s="12"/>
      <c r="E4883" s="12" t="s">
        <v>1619</v>
      </c>
      <c r="F4883" s="21"/>
      <c r="G4883" s="21" t="s">
        <v>14051</v>
      </c>
      <c r="H4883" s="21" t="s">
        <v>14052</v>
      </c>
      <c r="I4883" s="21" t="s">
        <v>1588</v>
      </c>
      <c r="J4883" s="21" t="s">
        <v>14053</v>
      </c>
      <c r="K4883" s="20" t="s">
        <v>4493</v>
      </c>
      <c r="L4883" s="21"/>
    </row>
    <row r="4884">
      <c r="C4884" s="12" t="s">
        <v>475</v>
      </c>
      <c r="D4884" s="12"/>
      <c r="E4884" s="12" t="s">
        <v>1619</v>
      </c>
      <c r="F4884" s="21"/>
      <c r="G4884" s="21" t="s">
        <v>14054</v>
      </c>
      <c r="H4884" s="21" t="s">
        <v>14055</v>
      </c>
      <c r="I4884" s="21" t="s">
        <v>1588</v>
      </c>
      <c r="J4884" s="21" t="s">
        <v>14056</v>
      </c>
      <c r="K4884" s="20" t="s">
        <v>4493</v>
      </c>
      <c r="L4884" s="21"/>
    </row>
    <row r="4885">
      <c r="C4885" s="12" t="s">
        <v>475</v>
      </c>
      <c r="D4885" s="12"/>
      <c r="E4885" s="12" t="s">
        <v>1619</v>
      </c>
      <c r="F4885" s="21"/>
      <c r="G4885" s="21" t="s">
        <v>14057</v>
      </c>
      <c r="H4885" s="21" t="s">
        <v>14058</v>
      </c>
      <c r="I4885" s="21" t="s">
        <v>1588</v>
      </c>
      <c r="J4885" s="21" t="s">
        <v>14059</v>
      </c>
      <c r="K4885" s="20" t="s">
        <v>4493</v>
      </c>
      <c r="L4885" s="21"/>
    </row>
    <row r="4886">
      <c r="C4886" s="12" t="s">
        <v>475</v>
      </c>
      <c r="D4886" s="12"/>
      <c r="E4886" s="12" t="s">
        <v>1619</v>
      </c>
      <c r="F4886" s="21"/>
      <c r="G4886" s="21" t="s">
        <v>14060</v>
      </c>
      <c r="H4886" s="21" t="s">
        <v>14061</v>
      </c>
      <c r="I4886" s="21" t="s">
        <v>1588</v>
      </c>
      <c r="J4886" s="21" t="s">
        <v>14062</v>
      </c>
      <c r="K4886" s="20" t="s">
        <v>4493</v>
      </c>
      <c r="L4886" s="21"/>
    </row>
    <row r="4887">
      <c r="C4887" s="12" t="s">
        <v>475</v>
      </c>
      <c r="D4887" s="12"/>
      <c r="E4887" s="12" t="s">
        <v>1619</v>
      </c>
      <c r="F4887" s="21"/>
      <c r="G4887" s="21" t="s">
        <v>14063</v>
      </c>
      <c r="H4887" s="21" t="s">
        <v>14064</v>
      </c>
      <c r="I4887" s="21" t="s">
        <v>1588</v>
      </c>
      <c r="J4887" s="21" t="s">
        <v>14065</v>
      </c>
      <c r="K4887" s="20" t="s">
        <v>4493</v>
      </c>
      <c r="L4887" s="21"/>
    </row>
    <row r="4888">
      <c r="C4888" s="12" t="s">
        <v>475</v>
      </c>
      <c r="D4888" s="12"/>
      <c r="E4888" s="12" t="s">
        <v>1619</v>
      </c>
      <c r="F4888" s="21"/>
      <c r="G4888" s="21" t="s">
        <v>14066</v>
      </c>
      <c r="H4888" s="21" t="s">
        <v>14067</v>
      </c>
      <c r="I4888" s="21" t="s">
        <v>1588</v>
      </c>
      <c r="J4888" s="21" t="s">
        <v>14068</v>
      </c>
      <c r="K4888" s="20" t="s">
        <v>4493</v>
      </c>
      <c r="L4888" s="21"/>
    </row>
    <row r="4889">
      <c r="C4889" s="12" t="s">
        <v>475</v>
      </c>
      <c r="D4889" s="12"/>
      <c r="E4889" s="12" t="s">
        <v>1619</v>
      </c>
      <c r="F4889" s="21"/>
      <c r="G4889" s="21" t="s">
        <v>14069</v>
      </c>
      <c r="H4889" s="21" t="s">
        <v>14070</v>
      </c>
      <c r="I4889" s="21" t="s">
        <v>1588</v>
      </c>
      <c r="J4889" s="21" t="s">
        <v>14071</v>
      </c>
      <c r="K4889" s="20" t="s">
        <v>4493</v>
      </c>
      <c r="L4889" s="21"/>
    </row>
    <row r="4890">
      <c r="C4890" s="12" t="s">
        <v>475</v>
      </c>
      <c r="D4890" s="12"/>
      <c r="E4890" s="12" t="s">
        <v>1619</v>
      </c>
      <c r="F4890" s="21"/>
      <c r="G4890" s="21" t="s">
        <v>14072</v>
      </c>
      <c r="H4890" s="21" t="s">
        <v>14073</v>
      </c>
      <c r="I4890" s="21" t="s">
        <v>1588</v>
      </c>
      <c r="J4890" s="21" t="s">
        <v>14074</v>
      </c>
      <c r="K4890" s="20" t="s">
        <v>4493</v>
      </c>
      <c r="L4890" s="21"/>
    </row>
    <row r="4891">
      <c r="C4891" s="12" t="s">
        <v>475</v>
      </c>
      <c r="D4891" s="12"/>
      <c r="E4891" s="12" t="s">
        <v>1619</v>
      </c>
      <c r="F4891" s="21"/>
      <c r="G4891" s="21" t="s">
        <v>13998</v>
      </c>
      <c r="H4891" s="21" t="s">
        <v>14075</v>
      </c>
      <c r="I4891" s="21" t="s">
        <v>1588</v>
      </c>
      <c r="J4891" s="21" t="s">
        <v>14076</v>
      </c>
      <c r="K4891" s="20" t="s">
        <v>4490</v>
      </c>
      <c r="L4891" s="21"/>
    </row>
    <row r="4892">
      <c r="C4892" s="12" t="s">
        <v>475</v>
      </c>
      <c r="D4892" s="12"/>
      <c r="E4892" s="12" t="s">
        <v>1619</v>
      </c>
      <c r="F4892" s="21"/>
      <c r="G4892" s="21" t="s">
        <v>13998</v>
      </c>
      <c r="H4892" s="21" t="s">
        <v>14075</v>
      </c>
      <c r="I4892" s="21" t="s">
        <v>1588</v>
      </c>
      <c r="J4892" s="21" t="s">
        <v>14077</v>
      </c>
      <c r="K4892" s="20" t="s">
        <v>4496</v>
      </c>
      <c r="L4892" s="21"/>
    </row>
    <row r="4893">
      <c r="C4893" s="12" t="s">
        <v>475</v>
      </c>
      <c r="D4893" s="12"/>
      <c r="E4893" s="12" t="s">
        <v>1619</v>
      </c>
      <c r="F4893" s="21"/>
      <c r="G4893" s="21" t="s">
        <v>14078</v>
      </c>
      <c r="H4893" s="21" t="s">
        <v>14079</v>
      </c>
      <c r="I4893" s="21" t="s">
        <v>1588</v>
      </c>
      <c r="J4893" s="21" t="s">
        <v>14080</v>
      </c>
      <c r="K4893" s="20" t="s">
        <v>4493</v>
      </c>
      <c r="L4893" s="21"/>
    </row>
    <row r="4894">
      <c r="C4894" s="12" t="s">
        <v>475</v>
      </c>
      <c r="D4894" s="12"/>
      <c r="E4894" s="12" t="s">
        <v>1619</v>
      </c>
      <c r="F4894" s="21"/>
      <c r="G4894" s="21" t="s">
        <v>14081</v>
      </c>
      <c r="H4894" s="21" t="s">
        <v>14082</v>
      </c>
      <c r="I4894" s="21" t="s">
        <v>1588</v>
      </c>
      <c r="J4894" s="21" t="s">
        <v>14083</v>
      </c>
      <c r="K4894" s="20" t="s">
        <v>4493</v>
      </c>
      <c r="L4894" s="21"/>
    </row>
    <row r="4895">
      <c r="C4895" s="12" t="s">
        <v>475</v>
      </c>
      <c r="D4895" s="12"/>
      <c r="E4895" s="12" t="s">
        <v>1619</v>
      </c>
      <c r="F4895" s="21"/>
      <c r="G4895" s="21" t="s">
        <v>14084</v>
      </c>
      <c r="H4895" s="21" t="s">
        <v>14085</v>
      </c>
      <c r="I4895" s="21" t="s">
        <v>1588</v>
      </c>
      <c r="J4895" s="21" t="s">
        <v>14086</v>
      </c>
      <c r="K4895" s="20" t="s">
        <v>4493</v>
      </c>
      <c r="L4895" s="21"/>
    </row>
    <row r="4896">
      <c r="C4896" s="12" t="s">
        <v>475</v>
      </c>
      <c r="D4896" s="12"/>
      <c r="E4896" s="12" t="s">
        <v>1619</v>
      </c>
      <c r="F4896" s="21"/>
      <c r="G4896" s="21" t="s">
        <v>14087</v>
      </c>
      <c r="H4896" s="21" t="s">
        <v>14088</v>
      </c>
      <c r="I4896" s="21" t="s">
        <v>1588</v>
      </c>
      <c r="J4896" s="21" t="s">
        <v>14089</v>
      </c>
      <c r="K4896" s="20" t="s">
        <v>4493</v>
      </c>
      <c r="L4896" s="21"/>
    </row>
    <row r="4897">
      <c r="C4897" s="12" t="s">
        <v>475</v>
      </c>
      <c r="D4897" s="12"/>
      <c r="E4897" s="12" t="s">
        <v>1619</v>
      </c>
      <c r="F4897" s="21"/>
      <c r="G4897" s="21" t="s">
        <v>14090</v>
      </c>
      <c r="H4897" s="21" t="s">
        <v>14091</v>
      </c>
      <c r="I4897" s="21" t="s">
        <v>1588</v>
      </c>
      <c r="J4897" s="21" t="s">
        <v>14092</v>
      </c>
      <c r="K4897" s="20" t="s">
        <v>4493</v>
      </c>
      <c r="L4897" s="21"/>
    </row>
    <row r="4898">
      <c r="C4898" s="12" t="s">
        <v>475</v>
      </c>
      <c r="D4898" s="12"/>
      <c r="E4898" s="12" t="s">
        <v>1619</v>
      </c>
      <c r="F4898" s="21"/>
      <c r="G4898" s="21" t="s">
        <v>14093</v>
      </c>
      <c r="H4898" s="21" t="s">
        <v>14094</v>
      </c>
      <c r="I4898" s="21" t="s">
        <v>1588</v>
      </c>
      <c r="J4898" s="21" t="s">
        <v>14095</v>
      </c>
      <c r="K4898" s="20" t="s">
        <v>4493</v>
      </c>
      <c r="L4898" s="21"/>
    </row>
    <row r="4899">
      <c r="C4899" s="12" t="s">
        <v>475</v>
      </c>
      <c r="D4899" s="12"/>
      <c r="E4899" s="12" t="s">
        <v>1619</v>
      </c>
      <c r="F4899" s="21"/>
      <c r="G4899" s="21" t="s">
        <v>14096</v>
      </c>
      <c r="H4899" s="21" t="s">
        <v>14097</v>
      </c>
      <c r="I4899" s="21" t="s">
        <v>1588</v>
      </c>
      <c r="J4899" s="21" t="s">
        <v>14098</v>
      </c>
      <c r="K4899" s="20" t="s">
        <v>4493</v>
      </c>
      <c r="L4899" s="21"/>
    </row>
    <row r="4900">
      <c r="C4900" s="12" t="s">
        <v>475</v>
      </c>
      <c r="D4900" s="12"/>
      <c r="E4900" s="12" t="s">
        <v>1619</v>
      </c>
      <c r="F4900" s="21"/>
      <c r="G4900" s="21" t="s">
        <v>14099</v>
      </c>
      <c r="H4900" s="21" t="s">
        <v>14100</v>
      </c>
      <c r="I4900" s="21" t="s">
        <v>1588</v>
      </c>
      <c r="J4900" s="21" t="s">
        <v>14101</v>
      </c>
      <c r="K4900" s="20" t="s">
        <v>4493</v>
      </c>
      <c r="L4900" s="21"/>
    </row>
    <row r="4901">
      <c r="C4901" s="12" t="s">
        <v>475</v>
      </c>
      <c r="D4901" s="12"/>
      <c r="E4901" s="12" t="s">
        <v>1619</v>
      </c>
      <c r="F4901" s="21"/>
      <c r="G4901" s="21" t="s">
        <v>14102</v>
      </c>
      <c r="H4901" s="21" t="s">
        <v>14103</v>
      </c>
      <c r="I4901" s="21" t="s">
        <v>1588</v>
      </c>
      <c r="J4901" s="21" t="s">
        <v>14104</v>
      </c>
      <c r="K4901" s="20" t="s">
        <v>4493</v>
      </c>
      <c r="L4901" s="21"/>
    </row>
    <row r="4902">
      <c r="C4902" s="12" t="s">
        <v>475</v>
      </c>
      <c r="D4902" s="12"/>
      <c r="E4902" s="12" t="s">
        <v>1619</v>
      </c>
      <c r="F4902" s="21"/>
      <c r="G4902" s="21" t="s">
        <v>14105</v>
      </c>
      <c r="H4902" s="21" t="s">
        <v>14106</v>
      </c>
      <c r="I4902" s="21" t="s">
        <v>1588</v>
      </c>
      <c r="J4902" s="21" t="s">
        <v>14107</v>
      </c>
      <c r="K4902" s="20" t="s">
        <v>4493</v>
      </c>
      <c r="L4902" s="21"/>
    </row>
    <row r="4903">
      <c r="C4903" s="12" t="s">
        <v>475</v>
      </c>
      <c r="D4903" s="12"/>
      <c r="E4903" s="12" t="s">
        <v>1619</v>
      </c>
      <c r="F4903" s="21"/>
      <c r="G4903" s="21" t="s">
        <v>14001</v>
      </c>
      <c r="H4903" s="21" t="s">
        <v>14108</v>
      </c>
      <c r="I4903" s="21" t="s">
        <v>1588</v>
      </c>
      <c r="J4903" s="21" t="s">
        <v>14109</v>
      </c>
      <c r="K4903" s="20" t="s">
        <v>4490</v>
      </c>
      <c r="L4903" s="21"/>
    </row>
    <row r="4904">
      <c r="C4904" s="12" t="s">
        <v>475</v>
      </c>
      <c r="D4904" s="12"/>
      <c r="E4904" s="12" t="s">
        <v>1619</v>
      </c>
      <c r="F4904" s="21"/>
      <c r="G4904" s="21" t="s">
        <v>14001</v>
      </c>
      <c r="H4904" s="21" t="s">
        <v>14108</v>
      </c>
      <c r="I4904" s="21" t="s">
        <v>1588</v>
      </c>
      <c r="J4904" s="21" t="s">
        <v>14110</v>
      </c>
      <c r="K4904" s="20" t="s">
        <v>4496</v>
      </c>
      <c r="L4904" s="21"/>
    </row>
    <row r="4905">
      <c r="C4905" s="12" t="s">
        <v>475</v>
      </c>
      <c r="D4905" s="12"/>
      <c r="E4905" s="12" t="s">
        <v>1619</v>
      </c>
      <c r="F4905" s="21"/>
      <c r="G4905" s="21" t="s">
        <v>14111</v>
      </c>
      <c r="H4905" s="21" t="s">
        <v>14112</v>
      </c>
      <c r="I4905" s="21" t="s">
        <v>1588</v>
      </c>
      <c r="J4905" s="21" t="s">
        <v>14113</v>
      </c>
      <c r="K4905" s="20" t="s">
        <v>4493</v>
      </c>
      <c r="L4905" s="21"/>
    </row>
    <row r="4906">
      <c r="C4906" s="12" t="s">
        <v>475</v>
      </c>
      <c r="D4906" s="12"/>
      <c r="E4906" s="12" t="s">
        <v>1619</v>
      </c>
      <c r="F4906" s="21"/>
      <c r="G4906" s="21" t="s">
        <v>14114</v>
      </c>
      <c r="H4906" s="21" t="s">
        <v>14115</v>
      </c>
      <c r="I4906" s="21" t="s">
        <v>1588</v>
      </c>
      <c r="J4906" s="21" t="s">
        <v>14116</v>
      </c>
      <c r="K4906" s="20" t="s">
        <v>4493</v>
      </c>
      <c r="L4906" s="21"/>
    </row>
    <row r="4907">
      <c r="C4907" s="12" t="s">
        <v>475</v>
      </c>
      <c r="D4907" s="12"/>
      <c r="E4907" s="12" t="s">
        <v>1619</v>
      </c>
      <c r="F4907" s="21"/>
      <c r="G4907" s="21" t="s">
        <v>14117</v>
      </c>
      <c r="H4907" s="21" t="s">
        <v>14118</v>
      </c>
      <c r="I4907" s="21" t="s">
        <v>1588</v>
      </c>
      <c r="J4907" s="21" t="s">
        <v>14119</v>
      </c>
      <c r="K4907" s="20" t="s">
        <v>4493</v>
      </c>
      <c r="L4907" s="21"/>
    </row>
    <row r="4908">
      <c r="C4908" s="12" t="s">
        <v>475</v>
      </c>
      <c r="D4908" s="12"/>
      <c r="E4908" s="12" t="s">
        <v>1619</v>
      </c>
      <c r="F4908" s="21"/>
      <c r="G4908" s="21" t="s">
        <v>14120</v>
      </c>
      <c r="H4908" s="21" t="s">
        <v>14121</v>
      </c>
      <c r="I4908" s="21" t="s">
        <v>1588</v>
      </c>
      <c r="J4908" s="21" t="s">
        <v>14122</v>
      </c>
      <c r="K4908" s="20" t="s">
        <v>4490</v>
      </c>
      <c r="L4908" s="21"/>
    </row>
    <row r="4909">
      <c r="C4909" s="12" t="s">
        <v>475</v>
      </c>
      <c r="D4909" s="12"/>
      <c r="E4909" s="12" t="s">
        <v>1619</v>
      </c>
      <c r="F4909" s="21"/>
      <c r="G4909" s="21" t="s">
        <v>14120</v>
      </c>
      <c r="H4909" s="21" t="s">
        <v>14121</v>
      </c>
      <c r="I4909" s="21" t="s">
        <v>1588</v>
      </c>
      <c r="J4909" s="21" t="s">
        <v>14123</v>
      </c>
      <c r="K4909" s="20" t="s">
        <v>4493</v>
      </c>
      <c r="L4909" s="21"/>
    </row>
    <row r="4910">
      <c r="C4910" s="12" t="s">
        <v>475</v>
      </c>
      <c r="D4910" s="12"/>
      <c r="E4910" s="12" t="s">
        <v>1619</v>
      </c>
      <c r="F4910" s="21"/>
      <c r="G4910" s="21" t="s">
        <v>14120</v>
      </c>
      <c r="H4910" s="21" t="s">
        <v>14121</v>
      </c>
      <c r="I4910" s="21" t="s">
        <v>1588</v>
      </c>
      <c r="J4910" s="21" t="s">
        <v>14124</v>
      </c>
      <c r="K4910" s="20" t="s">
        <v>4496</v>
      </c>
      <c r="L4910" s="21"/>
    </row>
    <row r="4911">
      <c r="C4911" s="12" t="s">
        <v>475</v>
      </c>
      <c r="D4911" s="12"/>
      <c r="E4911" s="12" t="s">
        <v>1619</v>
      </c>
      <c r="F4911" s="21"/>
      <c r="G4911" s="21" t="s">
        <v>14125</v>
      </c>
      <c r="H4911" s="21" t="s">
        <v>14126</v>
      </c>
      <c r="I4911" s="21" t="s">
        <v>1588</v>
      </c>
      <c r="J4911" s="21" t="s">
        <v>14127</v>
      </c>
      <c r="K4911" s="20" t="s">
        <v>4490</v>
      </c>
      <c r="L4911" s="21"/>
    </row>
    <row r="4912">
      <c r="C4912" s="12" t="s">
        <v>475</v>
      </c>
      <c r="D4912" s="12"/>
      <c r="E4912" s="12" t="s">
        <v>1619</v>
      </c>
      <c r="F4912" s="21"/>
      <c r="G4912" s="21" t="s">
        <v>14125</v>
      </c>
      <c r="H4912" s="21" t="s">
        <v>14126</v>
      </c>
      <c r="I4912" s="21" t="s">
        <v>1588</v>
      </c>
      <c r="J4912" s="21" t="s">
        <v>14128</v>
      </c>
      <c r="K4912" s="20" t="s">
        <v>4493</v>
      </c>
      <c r="L4912" s="21"/>
    </row>
    <row r="4913">
      <c r="C4913" s="12" t="s">
        <v>475</v>
      </c>
      <c r="D4913" s="12"/>
      <c r="E4913" s="12" t="s">
        <v>1619</v>
      </c>
      <c r="F4913" s="21"/>
      <c r="G4913" s="21" t="s">
        <v>14129</v>
      </c>
      <c r="H4913" s="21" t="s">
        <v>14130</v>
      </c>
      <c r="I4913" s="21" t="s">
        <v>1588</v>
      </c>
      <c r="J4913" s="21" t="s">
        <v>14131</v>
      </c>
      <c r="K4913" s="20" t="s">
        <v>4490</v>
      </c>
      <c r="L4913" s="21"/>
    </row>
    <row r="4914">
      <c r="C4914" s="12" t="s">
        <v>475</v>
      </c>
      <c r="D4914" s="12"/>
      <c r="E4914" s="12" t="s">
        <v>1619</v>
      </c>
      <c r="F4914" s="21"/>
      <c r="G4914" s="21" t="s">
        <v>14132</v>
      </c>
      <c r="H4914" s="21" t="s">
        <v>14133</v>
      </c>
      <c r="I4914" s="21" t="s">
        <v>1588</v>
      </c>
      <c r="J4914" s="21" t="s">
        <v>14134</v>
      </c>
      <c r="K4914" s="20" t="s">
        <v>4490</v>
      </c>
      <c r="L4914" s="21"/>
    </row>
    <row r="4915">
      <c r="C4915" s="12" t="s">
        <v>475</v>
      </c>
      <c r="D4915" s="12"/>
      <c r="E4915" s="12" t="s">
        <v>1619</v>
      </c>
      <c r="F4915" s="21"/>
      <c r="G4915" s="21" t="s">
        <v>14135</v>
      </c>
      <c r="H4915" s="21" t="s">
        <v>14136</v>
      </c>
      <c r="I4915" s="21" t="s">
        <v>1588</v>
      </c>
      <c r="J4915" s="21" t="s">
        <v>14137</v>
      </c>
      <c r="K4915" s="20" t="s">
        <v>4490</v>
      </c>
      <c r="L4915" s="21"/>
    </row>
    <row r="4916">
      <c r="C4916" s="12" t="s">
        <v>475</v>
      </c>
      <c r="D4916" s="12"/>
      <c r="E4916" s="12" t="s">
        <v>1619</v>
      </c>
      <c r="F4916" s="21"/>
      <c r="G4916" s="21" t="s">
        <v>14138</v>
      </c>
      <c r="H4916" s="21" t="s">
        <v>14139</v>
      </c>
      <c r="I4916" s="21" t="s">
        <v>1588</v>
      </c>
      <c r="J4916" s="21" t="s">
        <v>14140</v>
      </c>
      <c r="K4916" s="20" t="s">
        <v>4490</v>
      </c>
      <c r="L4916" s="21"/>
    </row>
    <row r="4917">
      <c r="C4917" s="12" t="s">
        <v>475</v>
      </c>
      <c r="D4917" s="12"/>
      <c r="E4917" s="12" t="s">
        <v>1671</v>
      </c>
      <c r="F4917" s="21"/>
      <c r="G4917" s="21" t="s">
        <v>13853</v>
      </c>
      <c r="H4917" s="21" t="s">
        <v>14141</v>
      </c>
      <c r="I4917" s="21" t="s">
        <v>1674</v>
      </c>
      <c r="J4917" s="21" t="s">
        <v>14142</v>
      </c>
      <c r="K4917" s="20" t="s">
        <v>4287</v>
      </c>
      <c r="L4917" s="21"/>
    </row>
    <row r="4918">
      <c r="C4918" s="12" t="s">
        <v>475</v>
      </c>
      <c r="D4918" s="12"/>
      <c r="E4918" s="12" t="s">
        <v>1619</v>
      </c>
      <c r="F4918" s="21"/>
      <c r="G4918" s="21" t="s">
        <v>14143</v>
      </c>
      <c r="H4918" s="21" t="s">
        <v>14144</v>
      </c>
      <c r="I4918" s="21" t="s">
        <v>1588</v>
      </c>
      <c r="J4918" s="21" t="s">
        <v>14145</v>
      </c>
      <c r="K4918" s="20" t="s">
        <v>3629</v>
      </c>
      <c r="L4918" s="21"/>
    </row>
    <row r="4919">
      <c r="C4919" s="12" t="s">
        <v>475</v>
      </c>
      <c r="D4919" s="12"/>
      <c r="E4919" s="12" t="s">
        <v>1619</v>
      </c>
      <c r="F4919" s="21"/>
      <c r="G4919" s="21" t="s">
        <v>14146</v>
      </c>
      <c r="H4919" s="21" t="s">
        <v>14147</v>
      </c>
      <c r="I4919" s="21" t="s">
        <v>1588</v>
      </c>
      <c r="J4919" s="21" t="s">
        <v>14148</v>
      </c>
      <c r="K4919" s="20" t="s">
        <v>1967</v>
      </c>
      <c r="L4919" s="21"/>
    </row>
    <row r="4920">
      <c r="C4920" s="12" t="s">
        <v>475</v>
      </c>
      <c r="D4920" s="12"/>
      <c r="E4920" s="12" t="s">
        <v>1619</v>
      </c>
      <c r="F4920" s="21"/>
      <c r="G4920" s="21" t="s">
        <v>14149</v>
      </c>
      <c r="H4920" s="21" t="s">
        <v>14147</v>
      </c>
      <c r="I4920" s="21" t="s">
        <v>1588</v>
      </c>
      <c r="J4920" s="21" t="s">
        <v>14150</v>
      </c>
      <c r="K4920" s="20" t="s">
        <v>1971</v>
      </c>
      <c r="L4920" s="21"/>
    </row>
    <row r="4921">
      <c r="C4921" s="12" t="s">
        <v>475</v>
      </c>
      <c r="D4921" s="12"/>
      <c r="E4921" s="12" t="s">
        <v>1619</v>
      </c>
      <c r="F4921" s="21"/>
      <c r="G4921" s="21" t="s">
        <v>14151</v>
      </c>
      <c r="H4921" s="21" t="s">
        <v>14147</v>
      </c>
      <c r="I4921" s="21" t="s">
        <v>1588</v>
      </c>
      <c r="J4921" s="21" t="s">
        <v>14152</v>
      </c>
      <c r="K4921" s="20" t="s">
        <v>4042</v>
      </c>
      <c r="L4921" s="21"/>
    </row>
    <row r="4922">
      <c r="C4922" s="12" t="s">
        <v>475</v>
      </c>
      <c r="D4922" s="12"/>
      <c r="E4922" s="12" t="s">
        <v>1619</v>
      </c>
      <c r="F4922" s="21"/>
      <c r="G4922" s="21" t="s">
        <v>14153</v>
      </c>
      <c r="H4922" s="21" t="s">
        <v>14147</v>
      </c>
      <c r="I4922" s="21" t="s">
        <v>1588</v>
      </c>
      <c r="J4922" s="21" t="s">
        <v>14154</v>
      </c>
      <c r="K4922" s="20" t="s">
        <v>4046</v>
      </c>
      <c r="L4922" s="21"/>
    </row>
    <row r="4923">
      <c r="C4923" s="12" t="s">
        <v>475</v>
      </c>
      <c r="D4923" s="12"/>
      <c r="E4923" s="12" t="s">
        <v>1619</v>
      </c>
      <c r="F4923" s="21"/>
      <c r="G4923" s="21" t="s">
        <v>14155</v>
      </c>
      <c r="H4923" s="21" t="s">
        <v>14156</v>
      </c>
      <c r="I4923" s="21" t="s">
        <v>1588</v>
      </c>
      <c r="J4923" s="21" t="s">
        <v>14157</v>
      </c>
      <c r="K4923" s="20" t="s">
        <v>1988</v>
      </c>
      <c r="L4923" s="21"/>
    </row>
    <row r="4924">
      <c r="C4924" s="12" t="s">
        <v>475</v>
      </c>
      <c r="D4924" s="12"/>
      <c r="E4924" s="12" t="s">
        <v>1619</v>
      </c>
      <c r="F4924" s="21"/>
      <c r="G4924" s="21" t="s">
        <v>14158</v>
      </c>
      <c r="H4924" s="21" t="s">
        <v>14156</v>
      </c>
      <c r="I4924" s="21" t="s">
        <v>1588</v>
      </c>
      <c r="J4924" s="21" t="s">
        <v>14159</v>
      </c>
      <c r="K4924" s="20" t="s">
        <v>1992</v>
      </c>
      <c r="L4924" s="21"/>
    </row>
    <row r="4925">
      <c r="C4925" s="12" t="s">
        <v>475</v>
      </c>
      <c r="D4925" s="12"/>
      <c r="E4925" s="12" t="s">
        <v>1656</v>
      </c>
      <c r="F4925" s="21"/>
      <c r="G4925" s="21" t="s">
        <v>14160</v>
      </c>
      <c r="H4925" s="21" t="s">
        <v>14161</v>
      </c>
      <c r="I4925" s="21" t="s">
        <v>1588</v>
      </c>
      <c r="J4925" s="21" t="s">
        <v>14162</v>
      </c>
      <c r="K4925" s="20" t="s">
        <v>2007</v>
      </c>
      <c r="L4925" s="21"/>
    </row>
    <row r="4926">
      <c r="C4926" s="12" t="s">
        <v>475</v>
      </c>
      <c r="D4926" s="12"/>
      <c r="E4926" s="12" t="s">
        <v>1619</v>
      </c>
      <c r="F4926" s="21"/>
      <c r="G4926" s="21" t="s">
        <v>14163</v>
      </c>
      <c r="H4926" s="21" t="s">
        <v>14164</v>
      </c>
      <c r="I4926" s="21" t="s">
        <v>1588</v>
      </c>
      <c r="J4926" s="21" t="s">
        <v>14165</v>
      </c>
      <c r="K4926" s="20" t="s">
        <v>2007</v>
      </c>
      <c r="L4926" s="21"/>
    </row>
    <row r="4927">
      <c r="C4927" s="12" t="s">
        <v>475</v>
      </c>
      <c r="D4927" s="12"/>
      <c r="E4927" s="12" t="s">
        <v>1729</v>
      </c>
      <c r="F4927" s="21"/>
      <c r="G4927" s="21" t="s">
        <v>14166</v>
      </c>
      <c r="H4927" s="21" t="s">
        <v>14167</v>
      </c>
      <c r="I4927" s="21" t="s">
        <v>1607</v>
      </c>
      <c r="J4927" s="21" t="s">
        <v>14168</v>
      </c>
      <c r="K4927" s="20" t="s">
        <v>3345</v>
      </c>
      <c r="L4927" s="21"/>
    </row>
    <row r="4928">
      <c r="C4928" s="12" t="s">
        <v>475</v>
      </c>
      <c r="D4928" s="12"/>
      <c r="E4928" s="12" t="s">
        <v>1619</v>
      </c>
      <c r="F4928" s="21"/>
      <c r="G4928" s="21" t="s">
        <v>14169</v>
      </c>
      <c r="H4928" s="21" t="s">
        <v>14170</v>
      </c>
      <c r="I4928" s="21" t="s">
        <v>1588</v>
      </c>
      <c r="J4928" s="21" t="s">
        <v>14171</v>
      </c>
      <c r="K4928" s="20" t="s">
        <v>1921</v>
      </c>
      <c r="L4928" s="21"/>
    </row>
    <row r="4929">
      <c r="C4929" s="12" t="s">
        <v>475</v>
      </c>
      <c r="D4929" s="12"/>
      <c r="E4929" s="12" t="s">
        <v>1619</v>
      </c>
      <c r="F4929" s="21"/>
      <c r="G4929" s="21" t="s">
        <v>14172</v>
      </c>
      <c r="H4929" s="21" t="s">
        <v>14173</v>
      </c>
      <c r="I4929" s="21" t="s">
        <v>1588</v>
      </c>
      <c r="J4929" s="21" t="s">
        <v>14174</v>
      </c>
      <c r="K4929" s="20" t="s">
        <v>3472</v>
      </c>
      <c r="L4929" s="21"/>
    </row>
    <row r="4930">
      <c r="C4930" s="12" t="s">
        <v>475</v>
      </c>
      <c r="D4930" s="12"/>
      <c r="E4930" s="12" t="s">
        <v>1619</v>
      </c>
      <c r="F4930" s="21"/>
      <c r="G4930" s="21" t="s">
        <v>14175</v>
      </c>
      <c r="H4930" s="21" t="s">
        <v>14176</v>
      </c>
      <c r="I4930" s="21" t="s">
        <v>1588</v>
      </c>
      <c r="J4930" s="21" t="s">
        <v>14177</v>
      </c>
      <c r="K4930" s="20" t="s">
        <v>1916</v>
      </c>
      <c r="L4930" s="21"/>
    </row>
    <row r="4931">
      <c r="C4931" s="12" t="s">
        <v>475</v>
      </c>
      <c r="D4931" s="12"/>
      <c r="E4931" s="12" t="s">
        <v>1619</v>
      </c>
      <c r="F4931" s="21"/>
      <c r="G4931" s="21" t="s">
        <v>14178</v>
      </c>
      <c r="H4931" s="21" t="s">
        <v>14179</v>
      </c>
      <c r="I4931" s="21" t="s">
        <v>1588</v>
      </c>
      <c r="J4931" s="21" t="s">
        <v>14180</v>
      </c>
      <c r="K4931" s="20" t="s">
        <v>3504</v>
      </c>
      <c r="L4931" s="21"/>
    </row>
    <row r="4932">
      <c r="C4932" s="12" t="s">
        <v>475</v>
      </c>
      <c r="D4932" s="12"/>
      <c r="E4932" s="12" t="s">
        <v>1619</v>
      </c>
      <c r="F4932" s="21"/>
      <c r="G4932" s="21" t="s">
        <v>14181</v>
      </c>
      <c r="H4932" s="21" t="s">
        <v>14182</v>
      </c>
      <c r="I4932" s="21" t="s">
        <v>1588</v>
      </c>
      <c r="J4932" s="21" t="s">
        <v>14183</v>
      </c>
      <c r="K4932" s="20" t="s">
        <v>3459</v>
      </c>
      <c r="L4932" s="21"/>
    </row>
    <row r="4933">
      <c r="C4933" s="12" t="s">
        <v>475</v>
      </c>
      <c r="D4933" s="12"/>
      <c r="E4933" s="12" t="s">
        <v>1619</v>
      </c>
      <c r="F4933" s="21"/>
      <c r="G4933" s="21" t="s">
        <v>14184</v>
      </c>
      <c r="H4933" s="21" t="s">
        <v>14182</v>
      </c>
      <c r="I4933" s="21" t="s">
        <v>1588</v>
      </c>
      <c r="J4933" s="21" t="s">
        <v>14185</v>
      </c>
      <c r="K4933" s="20" t="s">
        <v>3463</v>
      </c>
      <c r="L4933" s="21"/>
    </row>
    <row r="4934">
      <c r="C4934" s="12" t="s">
        <v>475</v>
      </c>
      <c r="D4934" s="12"/>
      <c r="E4934" s="12" t="s">
        <v>1619</v>
      </c>
      <c r="F4934" s="21"/>
      <c r="G4934" s="21" t="s">
        <v>14186</v>
      </c>
      <c r="H4934" s="21" t="s">
        <v>14182</v>
      </c>
      <c r="I4934" s="21" t="s">
        <v>1588</v>
      </c>
      <c r="J4934" s="21" t="s">
        <v>14187</v>
      </c>
      <c r="K4934" s="20" t="s">
        <v>3467</v>
      </c>
      <c r="L4934" s="21"/>
    </row>
    <row r="4935">
      <c r="C4935" s="12" t="s">
        <v>475</v>
      </c>
      <c r="D4935" s="12"/>
      <c r="E4935" s="12" t="s">
        <v>1619</v>
      </c>
      <c r="F4935" s="21"/>
      <c r="G4935" s="21" t="s">
        <v>14188</v>
      </c>
      <c r="H4935" s="21" t="s">
        <v>14189</v>
      </c>
      <c r="I4935" s="21" t="s">
        <v>1588</v>
      </c>
      <c r="J4935" s="21" t="s">
        <v>14190</v>
      </c>
      <c r="K4935" s="20" t="s">
        <v>3483</v>
      </c>
      <c r="L4935" s="21"/>
    </row>
    <row r="4936">
      <c r="C4936" s="12" t="s">
        <v>475</v>
      </c>
      <c r="D4936" s="12"/>
      <c r="E4936" s="12" t="s">
        <v>1729</v>
      </c>
      <c r="F4936" s="21"/>
      <c r="G4936" s="21" t="s">
        <v>14191</v>
      </c>
      <c r="H4936" s="21" t="s">
        <v>14192</v>
      </c>
      <c r="I4936" s="21" t="s">
        <v>1607</v>
      </c>
      <c r="J4936" s="21" t="s">
        <v>14193</v>
      </c>
      <c r="K4936" s="20" t="s">
        <v>4402</v>
      </c>
      <c r="L4936" s="21"/>
    </row>
    <row r="4937">
      <c r="C4937" s="12" t="s">
        <v>475</v>
      </c>
      <c r="D4937" s="12"/>
      <c r="E4937" s="12" t="s">
        <v>1678</v>
      </c>
      <c r="F4937" s="21"/>
      <c r="G4937" s="21" t="s">
        <v>14194</v>
      </c>
      <c r="H4937" s="21" t="s">
        <v>14195</v>
      </c>
      <c r="I4937" s="21" t="s">
        <v>1681</v>
      </c>
      <c r="J4937" s="21" t="s">
        <v>14196</v>
      </c>
      <c r="K4937" s="20" t="s">
        <v>14197</v>
      </c>
      <c r="L4937" s="21"/>
    </row>
    <row r="4938">
      <c r="C4938" s="12" t="s">
        <v>475</v>
      </c>
      <c r="D4938" s="12"/>
      <c r="E4938" s="12" t="s">
        <v>1678</v>
      </c>
      <c r="F4938" s="21"/>
      <c r="G4938" s="21" t="s">
        <v>14198</v>
      </c>
      <c r="H4938" s="21" t="s">
        <v>14199</v>
      </c>
      <c r="I4938" s="21" t="s">
        <v>1681</v>
      </c>
      <c r="J4938" s="21" t="s">
        <v>14200</v>
      </c>
      <c r="K4938" s="20" t="s">
        <v>14201</v>
      </c>
      <c r="L4938" s="21"/>
    </row>
    <row r="4939">
      <c r="C4939" s="12" t="s">
        <v>475</v>
      </c>
      <c r="D4939" s="12"/>
      <c r="E4939" s="12" t="s">
        <v>1678</v>
      </c>
      <c r="F4939" s="21"/>
      <c r="G4939" s="21" t="s">
        <v>14202</v>
      </c>
      <c r="H4939" s="21" t="s">
        <v>14203</v>
      </c>
      <c r="I4939" s="21" t="s">
        <v>1681</v>
      </c>
      <c r="J4939" s="21" t="s">
        <v>14204</v>
      </c>
      <c r="K4939" s="20" t="s">
        <v>3029</v>
      </c>
      <c r="L4939" s="21"/>
    </row>
    <row r="4940">
      <c r="C4940" s="12" t="s">
        <v>475</v>
      </c>
      <c r="D4940" s="12"/>
      <c r="E4940" s="12" t="s">
        <v>1678</v>
      </c>
      <c r="F4940" s="21"/>
      <c r="G4940" s="21" t="s">
        <v>14205</v>
      </c>
      <c r="H4940" s="21" t="s">
        <v>14206</v>
      </c>
      <c r="I4940" s="21" t="s">
        <v>1681</v>
      </c>
      <c r="J4940" s="21" t="s">
        <v>14207</v>
      </c>
      <c r="K4940" s="20" t="s">
        <v>3029</v>
      </c>
      <c r="L4940" s="21"/>
    </row>
    <row r="4941">
      <c r="C4941" s="12" t="s">
        <v>475</v>
      </c>
      <c r="D4941" s="12"/>
      <c r="E4941" s="12" t="s">
        <v>1656</v>
      </c>
      <c r="F4941" s="21"/>
      <c r="G4941" s="21" t="s">
        <v>14208</v>
      </c>
      <c r="H4941" s="21" t="s">
        <v>14209</v>
      </c>
      <c r="I4941" s="21" t="s">
        <v>1637</v>
      </c>
      <c r="J4941" s="21" t="s">
        <v>14210</v>
      </c>
      <c r="K4941" s="20" t="s">
        <v>2777</v>
      </c>
      <c r="L4941" s="21"/>
    </row>
    <row r="4942">
      <c r="C4942" s="12" t="s">
        <v>475</v>
      </c>
      <c r="D4942" s="12"/>
      <c r="E4942" s="12" t="s">
        <v>1656</v>
      </c>
      <c r="F4942" s="21"/>
      <c r="G4942" s="21" t="s">
        <v>14208</v>
      </c>
      <c r="H4942" s="21" t="s">
        <v>14209</v>
      </c>
      <c r="I4942" s="21" t="s">
        <v>1637</v>
      </c>
      <c r="J4942" s="21" t="s">
        <v>14211</v>
      </c>
      <c r="K4942" s="20" t="s">
        <v>1833</v>
      </c>
      <c r="L4942" s="21"/>
    </row>
    <row r="4943">
      <c r="C4943" s="12" t="s">
        <v>475</v>
      </c>
      <c r="D4943" s="12"/>
      <c r="E4943" s="12" t="s">
        <v>1656</v>
      </c>
      <c r="F4943" s="21"/>
      <c r="G4943" s="21" t="s">
        <v>14208</v>
      </c>
      <c r="H4943" s="21" t="s">
        <v>14209</v>
      </c>
      <c r="I4943" s="21" t="s">
        <v>1637</v>
      </c>
      <c r="J4943" s="21" t="s">
        <v>14212</v>
      </c>
      <c r="K4943" s="20" t="s">
        <v>1836</v>
      </c>
      <c r="L4943" s="21"/>
    </row>
    <row r="4944">
      <c r="C4944" s="12" t="s">
        <v>475</v>
      </c>
      <c r="D4944" s="12"/>
      <c r="E4944" s="12" t="s">
        <v>1656</v>
      </c>
      <c r="F4944" s="21"/>
      <c r="G4944" s="21" t="s">
        <v>14208</v>
      </c>
      <c r="H4944" s="21" t="s">
        <v>14209</v>
      </c>
      <c r="I4944" s="21" t="s">
        <v>1637</v>
      </c>
      <c r="J4944" s="21" t="s">
        <v>14213</v>
      </c>
      <c r="K4944" s="20" t="s">
        <v>1754</v>
      </c>
      <c r="L4944" s="21"/>
    </row>
    <row r="4945">
      <c r="C4945" s="12" t="s">
        <v>475</v>
      </c>
      <c r="D4945" s="12"/>
      <c r="E4945" s="12" t="s">
        <v>1619</v>
      </c>
      <c r="F4945" s="21"/>
      <c r="G4945" s="21" t="s">
        <v>14214</v>
      </c>
      <c r="H4945" s="21" t="s">
        <v>14215</v>
      </c>
      <c r="I4945" s="21" t="s">
        <v>1588</v>
      </c>
      <c r="J4945" s="21" t="s">
        <v>14216</v>
      </c>
      <c r="K4945" s="20" t="s">
        <v>2007</v>
      </c>
      <c r="L4945" s="21"/>
    </row>
    <row r="4946">
      <c r="C4946" s="12" t="s">
        <v>475</v>
      </c>
      <c r="D4946" s="12"/>
      <c r="E4946" s="12" t="s">
        <v>1729</v>
      </c>
      <c r="F4946" s="21"/>
      <c r="G4946" s="21" t="s">
        <v>14217</v>
      </c>
      <c r="H4946" s="21" t="s">
        <v>14218</v>
      </c>
      <c r="I4946" s="21" t="s">
        <v>1607</v>
      </c>
      <c r="J4946" s="21" t="s">
        <v>14219</v>
      </c>
      <c r="K4946" s="20" t="s">
        <v>4426</v>
      </c>
      <c r="L4946" s="21"/>
    </row>
    <row r="4947">
      <c r="C4947" s="12" t="s">
        <v>475</v>
      </c>
      <c r="D4947" s="12"/>
      <c r="E4947" s="12" t="s">
        <v>1729</v>
      </c>
      <c r="F4947" s="21"/>
      <c r="G4947" s="21" t="s">
        <v>14220</v>
      </c>
      <c r="H4947" s="21" t="s">
        <v>14221</v>
      </c>
      <c r="I4947" s="21" t="s">
        <v>1607</v>
      </c>
      <c r="J4947" s="21" t="s">
        <v>14222</v>
      </c>
      <c r="K4947" s="20" t="s">
        <v>4431</v>
      </c>
      <c r="L4947" s="21"/>
    </row>
    <row r="4948">
      <c r="C4948" s="12" t="s">
        <v>475</v>
      </c>
      <c r="D4948" s="12"/>
      <c r="E4948" s="12" t="s">
        <v>1729</v>
      </c>
      <c r="F4948" s="21"/>
      <c r="G4948" s="21" t="s">
        <v>14223</v>
      </c>
      <c r="H4948" s="21" t="s">
        <v>14221</v>
      </c>
      <c r="I4948" s="21" t="s">
        <v>1607</v>
      </c>
      <c r="J4948" s="21" t="s">
        <v>14224</v>
      </c>
      <c r="K4948" s="20" t="s">
        <v>4435</v>
      </c>
      <c r="L4948" s="21"/>
    </row>
    <row r="4949">
      <c r="C4949" s="12" t="s">
        <v>475</v>
      </c>
      <c r="D4949" s="12"/>
      <c r="E4949" s="12" t="s">
        <v>1729</v>
      </c>
      <c r="F4949" s="21"/>
      <c r="G4949" s="21" t="s">
        <v>14225</v>
      </c>
      <c r="H4949" s="21" t="s">
        <v>14221</v>
      </c>
      <c r="I4949" s="21" t="s">
        <v>1607</v>
      </c>
      <c r="J4949" s="21" t="s">
        <v>14226</v>
      </c>
      <c r="K4949" s="20" t="s">
        <v>4439</v>
      </c>
      <c r="L4949" s="21"/>
    </row>
    <row r="4950">
      <c r="C4950" s="12" t="s">
        <v>475</v>
      </c>
      <c r="D4950" s="12"/>
      <c r="E4950" s="12" t="s">
        <v>1729</v>
      </c>
      <c r="F4950" s="21"/>
      <c r="G4950" s="21" t="s">
        <v>14227</v>
      </c>
      <c r="H4950" s="21" t="s">
        <v>14228</v>
      </c>
      <c r="I4950" s="21" t="s">
        <v>1607</v>
      </c>
      <c r="J4950" s="21" t="s">
        <v>14229</v>
      </c>
      <c r="K4950" s="20" t="s">
        <v>4444</v>
      </c>
      <c r="L4950" s="21"/>
    </row>
    <row r="4951">
      <c r="C4951" s="12" t="s">
        <v>475</v>
      </c>
      <c r="D4951" s="12"/>
      <c r="E4951" s="12" t="s">
        <v>1678</v>
      </c>
      <c r="F4951" s="21"/>
      <c r="G4951" s="21" t="s">
        <v>14230</v>
      </c>
      <c r="H4951" s="21" t="s">
        <v>14231</v>
      </c>
      <c r="I4951" s="21" t="s">
        <v>1681</v>
      </c>
      <c r="J4951" s="21" t="s">
        <v>14232</v>
      </c>
      <c r="K4951" s="20" t="s">
        <v>3878</v>
      </c>
      <c r="L4951" s="21"/>
    </row>
    <row r="4952">
      <c r="C4952" s="12" t="s">
        <v>475</v>
      </c>
      <c r="D4952" s="12" t="s">
        <v>14233</v>
      </c>
      <c r="E4952" s="12" t="s">
        <v>4183</v>
      </c>
      <c r="F4952" s="12" t="s">
        <v>481</v>
      </c>
      <c r="G4952" s="12" t="s">
        <v>13921</v>
      </c>
      <c r="H4952" s="12" t="s">
        <v>14234</v>
      </c>
      <c r="I4952" s="12" t="s">
        <v>1715</v>
      </c>
      <c r="J4952" s="12" t="s">
        <v>14235</v>
      </c>
      <c r="K4952" s="12" t="s">
        <v>1717</v>
      </c>
      <c r="L4952" s="12" t="s">
        <v>1718</v>
      </c>
    </row>
    <row r="4953">
      <c r="C4953" s="12" t="s">
        <v>475</v>
      </c>
      <c r="D4953" s="12" t="s">
        <v>14233</v>
      </c>
      <c r="E4953" s="12" t="s">
        <v>2783</v>
      </c>
      <c r="F4953" s="12" t="s">
        <v>481</v>
      </c>
      <c r="G4953" s="12" t="s">
        <v>14024</v>
      </c>
      <c r="H4953" s="12" t="s">
        <v>14008</v>
      </c>
      <c r="I4953" s="12" t="s">
        <v>2784</v>
      </c>
      <c r="J4953" s="12" t="s">
        <v>14009</v>
      </c>
      <c r="K4953" s="12" t="s">
        <v>2786</v>
      </c>
      <c r="L4953" s="12" t="s">
        <v>2787</v>
      </c>
    </row>
    <row r="4954">
      <c r="C4954" s="12" t="s">
        <v>475</v>
      </c>
      <c r="D4954" s="12" t="s">
        <v>14233</v>
      </c>
      <c r="E4954" s="12" t="s">
        <v>1656</v>
      </c>
      <c r="F4954" s="12" t="s">
        <v>481</v>
      </c>
      <c r="G4954" s="12" t="s">
        <v>14236</v>
      </c>
      <c r="H4954" s="12" t="s">
        <v>14209</v>
      </c>
      <c r="I4954" s="12" t="s">
        <v>1637</v>
      </c>
      <c r="J4954" s="12" t="s">
        <v>14237</v>
      </c>
      <c r="K4954" s="12" t="s">
        <v>1660</v>
      </c>
      <c r="L4954" s="12" t="s">
        <v>1661</v>
      </c>
    </row>
    <row r="4955">
      <c r="C4955" s="12" t="s">
        <v>475</v>
      </c>
      <c r="D4955" s="12" t="s">
        <v>14233</v>
      </c>
      <c r="E4955" s="12" t="s">
        <v>1654</v>
      </c>
      <c r="F4955" s="12" t="s">
        <v>481</v>
      </c>
      <c r="G4955" s="12" t="s">
        <v>13908</v>
      </c>
      <c r="H4955" s="12" t="s">
        <v>13927</v>
      </c>
      <c r="I4955" s="12" t="s">
        <v>1600</v>
      </c>
      <c r="J4955" s="12" t="s">
        <v>14238</v>
      </c>
      <c r="K4955" s="12" t="s">
        <v>2048</v>
      </c>
      <c r="L4955" s="12" t="s">
        <v>2049</v>
      </c>
    </row>
    <row r="4956">
      <c r="C4956" s="12" t="s">
        <v>475</v>
      </c>
      <c r="D4956" s="12" t="s">
        <v>14233</v>
      </c>
      <c r="E4956" s="12" t="s">
        <v>1654</v>
      </c>
      <c r="F4956" s="12" t="s">
        <v>481</v>
      </c>
      <c r="G4956" s="12" t="s">
        <v>13939</v>
      </c>
      <c r="H4956" s="12" t="s">
        <v>13927</v>
      </c>
      <c r="I4956" s="12" t="s">
        <v>1600</v>
      </c>
      <c r="J4956" s="12" t="s">
        <v>14239</v>
      </c>
      <c r="K4956" s="12" t="s">
        <v>1602</v>
      </c>
      <c r="L4956" s="12" t="s">
        <v>1603</v>
      </c>
    </row>
    <row r="4957">
      <c r="C4957" s="12" t="s">
        <v>475</v>
      </c>
      <c r="D4957" s="12" t="s">
        <v>14233</v>
      </c>
      <c r="E4957" s="12" t="s">
        <v>1654</v>
      </c>
      <c r="F4957" s="12" t="s">
        <v>481</v>
      </c>
      <c r="G4957" s="12" t="s">
        <v>13939</v>
      </c>
      <c r="H4957" s="12" t="s">
        <v>13927</v>
      </c>
      <c r="I4957" s="12" t="s">
        <v>1600</v>
      </c>
      <c r="J4957" s="12" t="s">
        <v>14240</v>
      </c>
      <c r="K4957" s="12" t="s">
        <v>1782</v>
      </c>
      <c r="L4957" s="12" t="s">
        <v>1783</v>
      </c>
    </row>
    <row r="4958">
      <c r="C4958" s="12" t="s">
        <v>475</v>
      </c>
      <c r="D4958" s="12" t="s">
        <v>14233</v>
      </c>
      <c r="E4958" s="12" t="s">
        <v>1671</v>
      </c>
      <c r="F4958" s="12" t="s">
        <v>481</v>
      </c>
      <c r="G4958" s="12" t="s">
        <v>14241</v>
      </c>
      <c r="H4958" s="12" t="s">
        <v>14242</v>
      </c>
      <c r="I4958" s="12" t="s">
        <v>1674</v>
      </c>
      <c r="J4958" s="12" t="s">
        <v>14243</v>
      </c>
      <c r="K4958" s="12" t="s">
        <v>4273</v>
      </c>
      <c r="L4958" s="12" t="s">
        <v>4618</v>
      </c>
    </row>
    <row r="4959">
      <c r="C4959" s="12" t="s">
        <v>475</v>
      </c>
      <c r="D4959" s="12" t="s">
        <v>14233</v>
      </c>
      <c r="E4959" s="12" t="s">
        <v>1678</v>
      </c>
      <c r="F4959" s="12" t="s">
        <v>481</v>
      </c>
      <c r="G4959" s="12" t="s">
        <v>14244</v>
      </c>
      <c r="H4959" s="12" t="s">
        <v>14245</v>
      </c>
      <c r="I4959" s="12" t="s">
        <v>1681</v>
      </c>
      <c r="J4959" s="12" t="s">
        <v>14246</v>
      </c>
      <c r="K4959" s="12" t="s">
        <v>4628</v>
      </c>
      <c r="L4959" s="12" t="s">
        <v>4629</v>
      </c>
    </row>
    <row r="4960">
      <c r="C4960" s="12" t="s">
        <v>475</v>
      </c>
      <c r="D4960" s="12" t="s">
        <v>14233</v>
      </c>
      <c r="E4960" s="12" t="s">
        <v>1729</v>
      </c>
      <c r="F4960" s="12" t="s">
        <v>481</v>
      </c>
      <c r="G4960" s="12" t="s">
        <v>14247</v>
      </c>
      <c r="H4960" s="12" t="s">
        <v>14248</v>
      </c>
      <c r="I4960" s="12" t="s">
        <v>1607</v>
      </c>
      <c r="J4960" s="12" t="s">
        <v>14249</v>
      </c>
      <c r="K4960" s="12" t="s">
        <v>4633</v>
      </c>
      <c r="L4960" s="12" t="s">
        <v>4634</v>
      </c>
    </row>
    <row r="4961">
      <c r="C4961" s="12" t="s">
        <v>475</v>
      </c>
      <c r="D4961" s="12" t="s">
        <v>14233</v>
      </c>
      <c r="E4961" s="12" t="s">
        <v>1719</v>
      </c>
      <c r="F4961" s="12" t="s">
        <v>481</v>
      </c>
      <c r="G4961" s="12" t="s">
        <v>14250</v>
      </c>
      <c r="H4961" s="12" t="s">
        <v>14251</v>
      </c>
      <c r="I4961" s="12" t="s">
        <v>1722</v>
      </c>
      <c r="J4961" s="12" t="s">
        <v>14252</v>
      </c>
      <c r="K4961" s="12" t="s">
        <v>4638</v>
      </c>
      <c r="L4961" s="12" t="s">
        <v>4639</v>
      </c>
    </row>
    <row r="4962">
      <c r="A4962" s="119">
        <v>3859.0</v>
      </c>
      <c r="B4962" s="120" t="s">
        <v>1685</v>
      </c>
      <c r="C4962" s="120" t="s">
        <v>487</v>
      </c>
      <c r="D4962" s="120"/>
      <c r="E4962" s="120" t="s">
        <v>1585</v>
      </c>
      <c r="F4962" s="120"/>
      <c r="G4962" s="120" t="s">
        <v>14253</v>
      </c>
      <c r="H4962" s="120" t="s">
        <v>14254</v>
      </c>
      <c r="I4962" s="120" t="s">
        <v>1588</v>
      </c>
      <c r="J4962" s="120" t="s">
        <v>14255</v>
      </c>
      <c r="K4962" s="120" t="s">
        <v>3488</v>
      </c>
      <c r="L4962" s="120" t="s">
        <v>3489</v>
      </c>
      <c r="M4962" s="147"/>
    </row>
    <row r="4963">
      <c r="A4963" s="119">
        <v>3860.0</v>
      </c>
      <c r="B4963" s="120" t="s">
        <v>1685</v>
      </c>
      <c r="C4963" s="120" t="s">
        <v>487</v>
      </c>
      <c r="D4963" s="120"/>
      <c r="E4963" s="120" t="s">
        <v>1585</v>
      </c>
      <c r="F4963" s="120"/>
      <c r="G4963" s="120" t="s">
        <v>14256</v>
      </c>
      <c r="H4963" s="120" t="s">
        <v>14254</v>
      </c>
      <c r="I4963" s="120" t="s">
        <v>1588</v>
      </c>
      <c r="J4963" s="120" t="s">
        <v>14257</v>
      </c>
      <c r="K4963" s="120" t="s">
        <v>3439</v>
      </c>
      <c r="L4963" s="120" t="s">
        <v>3440</v>
      </c>
      <c r="M4963" s="147"/>
    </row>
    <row r="4964">
      <c r="A4964" s="119">
        <v>3866.0</v>
      </c>
      <c r="B4964" s="120" t="s">
        <v>1685</v>
      </c>
      <c r="C4964" s="120" t="s">
        <v>487</v>
      </c>
      <c r="D4964" s="120"/>
      <c r="E4964" s="120" t="s">
        <v>1585</v>
      </c>
      <c r="F4964" s="120"/>
      <c r="G4964" s="120" t="s">
        <v>14258</v>
      </c>
      <c r="H4964" s="120" t="s">
        <v>14259</v>
      </c>
      <c r="I4964" s="120" t="s">
        <v>1588</v>
      </c>
      <c r="J4964" s="120" t="s">
        <v>14260</v>
      </c>
      <c r="K4964" s="120" t="s">
        <v>3446</v>
      </c>
      <c r="L4964" s="120" t="s">
        <v>3447</v>
      </c>
      <c r="M4964" s="147"/>
    </row>
    <row r="4965">
      <c r="A4965" s="119">
        <v>3861.0</v>
      </c>
      <c r="B4965" s="120" t="s">
        <v>1685</v>
      </c>
      <c r="C4965" s="120" t="s">
        <v>487</v>
      </c>
      <c r="D4965" s="120"/>
      <c r="E4965" s="120" t="s">
        <v>1585</v>
      </c>
      <c r="F4965" s="120"/>
      <c r="G4965" s="120" t="s">
        <v>14261</v>
      </c>
      <c r="H4965" s="120" t="s">
        <v>14262</v>
      </c>
      <c r="I4965" s="120" t="s">
        <v>1588</v>
      </c>
      <c r="J4965" s="120" t="s">
        <v>14263</v>
      </c>
      <c r="K4965" s="120" t="s">
        <v>1971</v>
      </c>
      <c r="L4965" s="120" t="s">
        <v>1972</v>
      </c>
      <c r="M4965" s="147"/>
    </row>
    <row r="4966">
      <c r="A4966" s="119">
        <v>3862.0</v>
      </c>
      <c r="B4966" s="120" t="s">
        <v>1685</v>
      </c>
      <c r="C4966" s="120" t="s">
        <v>487</v>
      </c>
      <c r="D4966" s="120"/>
      <c r="E4966" s="120" t="s">
        <v>1585</v>
      </c>
      <c r="F4966" s="120"/>
      <c r="G4966" s="120" t="s">
        <v>14264</v>
      </c>
      <c r="H4966" s="120" t="s">
        <v>14262</v>
      </c>
      <c r="I4966" s="120" t="s">
        <v>1588</v>
      </c>
      <c r="J4966" s="120" t="s">
        <v>14265</v>
      </c>
      <c r="K4966" s="120" t="s">
        <v>4042</v>
      </c>
      <c r="L4966" s="120" t="s">
        <v>4043</v>
      </c>
      <c r="M4966" s="147"/>
    </row>
    <row r="4967">
      <c r="A4967" s="119">
        <v>3863.0</v>
      </c>
      <c r="B4967" s="120" t="s">
        <v>1685</v>
      </c>
      <c r="C4967" s="120" t="s">
        <v>487</v>
      </c>
      <c r="D4967" s="120"/>
      <c r="E4967" s="120" t="s">
        <v>1585</v>
      </c>
      <c r="F4967" s="120"/>
      <c r="G4967" s="120" t="s">
        <v>14266</v>
      </c>
      <c r="H4967" s="120" t="s">
        <v>14262</v>
      </c>
      <c r="I4967" s="120" t="s">
        <v>1588</v>
      </c>
      <c r="J4967" s="120" t="s">
        <v>14267</v>
      </c>
      <c r="K4967" s="120" t="s">
        <v>4046</v>
      </c>
      <c r="L4967" s="120" t="s">
        <v>4047</v>
      </c>
      <c r="M4967" s="147"/>
    </row>
    <row r="4968">
      <c r="A4968" s="119">
        <v>3864.0</v>
      </c>
      <c r="B4968" s="120" t="s">
        <v>1685</v>
      </c>
      <c r="C4968" s="120" t="s">
        <v>487</v>
      </c>
      <c r="D4968" s="120"/>
      <c r="E4968" s="120" t="s">
        <v>1585</v>
      </c>
      <c r="F4968" s="120"/>
      <c r="G4968" s="120" t="s">
        <v>14268</v>
      </c>
      <c r="H4968" s="120" t="s">
        <v>14262</v>
      </c>
      <c r="I4968" s="120" t="s">
        <v>1588</v>
      </c>
      <c r="J4968" s="120" t="s">
        <v>14269</v>
      </c>
      <c r="K4968" s="120" t="s">
        <v>1988</v>
      </c>
      <c r="L4968" s="120" t="s">
        <v>1989</v>
      </c>
      <c r="M4968" s="147"/>
    </row>
    <row r="4969">
      <c r="A4969" s="119">
        <v>3865.0</v>
      </c>
      <c r="B4969" s="120" t="s">
        <v>1685</v>
      </c>
      <c r="C4969" s="120" t="s">
        <v>487</v>
      </c>
      <c r="D4969" s="120"/>
      <c r="E4969" s="120" t="s">
        <v>1585</v>
      </c>
      <c r="F4969" s="120"/>
      <c r="G4969" s="120" t="s">
        <v>14270</v>
      </c>
      <c r="H4969" s="120" t="s">
        <v>14271</v>
      </c>
      <c r="I4969" s="120" t="s">
        <v>1588</v>
      </c>
      <c r="J4969" s="120" t="s">
        <v>14272</v>
      </c>
      <c r="K4969" s="120" t="s">
        <v>3629</v>
      </c>
      <c r="L4969" s="120" t="s">
        <v>3630</v>
      </c>
      <c r="M4969" s="147"/>
    </row>
    <row r="4970">
      <c r="A4970" s="119">
        <v>3867.0</v>
      </c>
      <c r="B4970" s="120" t="s">
        <v>1685</v>
      </c>
      <c r="C4970" s="120" t="s">
        <v>487</v>
      </c>
      <c r="D4970" s="120"/>
      <c r="E4970" s="120" t="s">
        <v>1585</v>
      </c>
      <c r="F4970" s="120"/>
      <c r="G4970" s="120" t="s">
        <v>14273</v>
      </c>
      <c r="H4970" s="120" t="s">
        <v>14274</v>
      </c>
      <c r="I4970" s="120" t="s">
        <v>1588</v>
      </c>
      <c r="J4970" s="120" t="s">
        <v>14275</v>
      </c>
      <c r="K4970" s="120" t="s">
        <v>1812</v>
      </c>
      <c r="L4970" s="120" t="s">
        <v>1813</v>
      </c>
      <c r="M4970" s="147"/>
    </row>
    <row r="4971">
      <c r="A4971" s="119">
        <v>3868.0</v>
      </c>
      <c r="B4971" s="120" t="s">
        <v>1685</v>
      </c>
      <c r="C4971" s="120" t="s">
        <v>487</v>
      </c>
      <c r="D4971" s="120"/>
      <c r="E4971" s="120" t="s">
        <v>1585</v>
      </c>
      <c r="F4971" s="120"/>
      <c r="G4971" s="120" t="s">
        <v>14276</v>
      </c>
      <c r="H4971" s="120" t="s">
        <v>14274</v>
      </c>
      <c r="I4971" s="120" t="s">
        <v>1588</v>
      </c>
      <c r="J4971" s="120" t="s">
        <v>14277</v>
      </c>
      <c r="K4971" s="120" t="s">
        <v>1963</v>
      </c>
      <c r="L4971" s="120" t="s">
        <v>1964</v>
      </c>
      <c r="M4971" s="147"/>
    </row>
    <row r="4972">
      <c r="A4972" s="119">
        <v>3869.0</v>
      </c>
      <c r="B4972" s="120" t="s">
        <v>1685</v>
      </c>
      <c r="C4972" s="120" t="s">
        <v>487</v>
      </c>
      <c r="D4972" s="120"/>
      <c r="E4972" s="120" t="s">
        <v>1585</v>
      </c>
      <c r="F4972" s="120"/>
      <c r="G4972" s="120" t="s">
        <v>14278</v>
      </c>
      <c r="H4972" s="120" t="s">
        <v>14274</v>
      </c>
      <c r="I4972" s="120" t="s">
        <v>1588</v>
      </c>
      <c r="J4972" s="120" t="s">
        <v>14279</v>
      </c>
      <c r="K4972" s="120" t="s">
        <v>1992</v>
      </c>
      <c r="L4972" s="120" t="s">
        <v>1993</v>
      </c>
      <c r="M4972" s="147"/>
    </row>
    <row r="4973">
      <c r="A4973" s="119">
        <v>3870.0</v>
      </c>
      <c r="B4973" s="120" t="s">
        <v>1685</v>
      </c>
      <c r="C4973" s="120" t="s">
        <v>487</v>
      </c>
      <c r="D4973" s="120"/>
      <c r="E4973" s="120" t="s">
        <v>1585</v>
      </c>
      <c r="F4973" s="120"/>
      <c r="G4973" s="120" t="s">
        <v>14280</v>
      </c>
      <c r="H4973" s="120" t="s">
        <v>14281</v>
      </c>
      <c r="I4973" s="120" t="s">
        <v>1588</v>
      </c>
      <c r="J4973" s="120" t="s">
        <v>14282</v>
      </c>
      <c r="K4973" s="120" t="s">
        <v>3736</v>
      </c>
      <c r="L4973" s="120" t="s">
        <v>3737</v>
      </c>
      <c r="M4973" s="147"/>
    </row>
    <row r="4974">
      <c r="A4974" s="119">
        <v>3871.0</v>
      </c>
      <c r="B4974" s="120" t="s">
        <v>1685</v>
      </c>
      <c r="C4974" s="120" t="s">
        <v>487</v>
      </c>
      <c r="D4974" s="120"/>
      <c r="E4974" s="120" t="s">
        <v>1585</v>
      </c>
      <c r="F4974" s="120"/>
      <c r="G4974" s="120" t="s">
        <v>14283</v>
      </c>
      <c r="H4974" s="120" t="s">
        <v>14281</v>
      </c>
      <c r="I4974" s="120" t="s">
        <v>1588</v>
      </c>
      <c r="J4974" s="120" t="s">
        <v>14284</v>
      </c>
      <c r="K4974" s="120" t="s">
        <v>3756</v>
      </c>
      <c r="L4974" s="120" t="s">
        <v>3757</v>
      </c>
      <c r="M4974" s="147"/>
    </row>
    <row r="4975">
      <c r="A4975" s="119">
        <v>3872.0</v>
      </c>
      <c r="B4975" s="120" t="s">
        <v>1685</v>
      </c>
      <c r="C4975" s="120" t="s">
        <v>487</v>
      </c>
      <c r="D4975" s="120"/>
      <c r="E4975" s="120" t="s">
        <v>1585</v>
      </c>
      <c r="F4975" s="120"/>
      <c r="G4975" s="120" t="s">
        <v>14285</v>
      </c>
      <c r="H4975" s="120" t="s">
        <v>14286</v>
      </c>
      <c r="I4975" s="120" t="s">
        <v>1588</v>
      </c>
      <c r="J4975" s="120" t="s">
        <v>14287</v>
      </c>
      <c r="K4975" s="120" t="s">
        <v>2007</v>
      </c>
      <c r="L4975" s="120" t="s">
        <v>2008</v>
      </c>
      <c r="M4975" s="147"/>
    </row>
    <row r="4976">
      <c r="A4976" s="119">
        <v>3873.0</v>
      </c>
      <c r="B4976" s="120" t="s">
        <v>1685</v>
      </c>
      <c r="C4976" s="120" t="s">
        <v>487</v>
      </c>
      <c r="D4976" s="120"/>
      <c r="E4976" s="120" t="s">
        <v>1585</v>
      </c>
      <c r="F4976" s="120"/>
      <c r="G4976" s="120" t="s">
        <v>14288</v>
      </c>
      <c r="H4976" s="120" t="s">
        <v>14289</v>
      </c>
      <c r="I4976" s="120" t="s">
        <v>1588</v>
      </c>
      <c r="J4976" s="120" t="s">
        <v>14290</v>
      </c>
      <c r="K4976" s="120" t="s">
        <v>2007</v>
      </c>
      <c r="L4976" s="120" t="s">
        <v>2008</v>
      </c>
      <c r="M4976" s="147"/>
    </row>
    <row r="4977">
      <c r="A4977" s="119">
        <v>3874.0</v>
      </c>
      <c r="B4977" s="120" t="s">
        <v>1685</v>
      </c>
      <c r="C4977" s="120" t="s">
        <v>487</v>
      </c>
      <c r="D4977" s="120"/>
      <c r="E4977" s="120" t="s">
        <v>1585</v>
      </c>
      <c r="F4977" s="120"/>
      <c r="G4977" s="120" t="s">
        <v>14291</v>
      </c>
      <c r="H4977" s="120" t="s">
        <v>14292</v>
      </c>
      <c r="I4977" s="120" t="s">
        <v>1588</v>
      </c>
      <c r="J4977" s="120" t="s">
        <v>14293</v>
      </c>
      <c r="K4977" s="120" t="s">
        <v>2007</v>
      </c>
      <c r="L4977" s="120" t="s">
        <v>2008</v>
      </c>
      <c r="M4977" s="147"/>
    </row>
    <row r="4978">
      <c r="A4978" s="119">
        <v>3875.0</v>
      </c>
      <c r="B4978" s="120" t="s">
        <v>1685</v>
      </c>
      <c r="C4978" s="120" t="s">
        <v>487</v>
      </c>
      <c r="D4978" s="120"/>
      <c r="E4978" s="120" t="s">
        <v>1585</v>
      </c>
      <c r="F4978" s="120"/>
      <c r="G4978" s="120" t="s">
        <v>14294</v>
      </c>
      <c r="H4978" s="120" t="s">
        <v>14295</v>
      </c>
      <c r="I4978" s="120" t="s">
        <v>1588</v>
      </c>
      <c r="J4978" s="120" t="s">
        <v>14296</v>
      </c>
      <c r="K4978" s="120" t="s">
        <v>2007</v>
      </c>
      <c r="L4978" s="120" t="s">
        <v>2008</v>
      </c>
      <c r="M4978" s="147"/>
    </row>
    <row r="4979">
      <c r="A4979" s="126">
        <v>3883.0</v>
      </c>
      <c r="B4979" s="127" t="s">
        <v>1711</v>
      </c>
      <c r="C4979" s="127" t="s">
        <v>487</v>
      </c>
      <c r="D4979" s="127"/>
      <c r="E4979" s="127" t="s">
        <v>2791</v>
      </c>
      <c r="F4979" s="127"/>
      <c r="G4979" s="127" t="s">
        <v>14297</v>
      </c>
      <c r="H4979" s="127" t="s">
        <v>14298</v>
      </c>
      <c r="I4979" s="127" t="s">
        <v>1674</v>
      </c>
      <c r="J4979" s="127" t="s">
        <v>14299</v>
      </c>
      <c r="K4979" s="127" t="s">
        <v>2963</v>
      </c>
      <c r="L4979" s="127" t="s">
        <v>2964</v>
      </c>
      <c r="M4979" s="145"/>
    </row>
    <row r="4980">
      <c r="A4980" s="126">
        <v>3853.0</v>
      </c>
      <c r="B4980" s="127" t="s">
        <v>1711</v>
      </c>
      <c r="C4980" s="127" t="s">
        <v>487</v>
      </c>
      <c r="D4980" s="127"/>
      <c r="E4980" s="127" t="s">
        <v>2749</v>
      </c>
      <c r="F4980" s="127"/>
      <c r="G4980" s="127" t="s">
        <v>14300</v>
      </c>
      <c r="H4980" s="127" t="s">
        <v>14301</v>
      </c>
      <c r="I4980" s="127" t="s">
        <v>1681</v>
      </c>
      <c r="J4980" s="127" t="s">
        <v>14302</v>
      </c>
      <c r="K4980" s="127" t="s">
        <v>1803</v>
      </c>
      <c r="L4980" s="127" t="s">
        <v>1804</v>
      </c>
      <c r="M4980" s="145"/>
    </row>
    <row r="4981">
      <c r="A4981" s="119">
        <v>3876.0</v>
      </c>
      <c r="B4981" s="120" t="s">
        <v>1685</v>
      </c>
      <c r="C4981" s="120" t="s">
        <v>487</v>
      </c>
      <c r="D4981" s="120"/>
      <c r="E4981" s="120" t="s">
        <v>1585</v>
      </c>
      <c r="F4981" s="120"/>
      <c r="G4981" s="120" t="s">
        <v>14303</v>
      </c>
      <c r="H4981" s="120" t="s">
        <v>1231</v>
      </c>
      <c r="I4981" s="120" t="s">
        <v>1588</v>
      </c>
      <c r="J4981" s="120" t="s">
        <v>14304</v>
      </c>
      <c r="K4981" s="120" t="s">
        <v>1808</v>
      </c>
      <c r="L4981" s="120" t="s">
        <v>1809</v>
      </c>
      <c r="M4981" s="147"/>
    </row>
    <row r="4982">
      <c r="A4982" s="119">
        <v>3877.0</v>
      </c>
      <c r="B4982" s="120" t="s">
        <v>1685</v>
      </c>
      <c r="C4982" s="120" t="s">
        <v>487</v>
      </c>
      <c r="D4982" s="120"/>
      <c r="E4982" s="120" t="s">
        <v>1585</v>
      </c>
      <c r="F4982" s="120"/>
      <c r="G4982" s="120" t="s">
        <v>14305</v>
      </c>
      <c r="H4982" s="120" t="s">
        <v>1231</v>
      </c>
      <c r="I4982" s="120" t="s">
        <v>1588</v>
      </c>
      <c r="J4982" s="120" t="s">
        <v>14306</v>
      </c>
      <c r="K4982" s="120" t="s">
        <v>1967</v>
      </c>
      <c r="L4982" s="120" t="s">
        <v>1968</v>
      </c>
      <c r="M4982" s="147"/>
    </row>
    <row r="4983">
      <c r="A4983" s="119">
        <v>3878.0</v>
      </c>
      <c r="B4983" s="120" t="s">
        <v>1685</v>
      </c>
      <c r="C4983" s="120" t="s">
        <v>487</v>
      </c>
      <c r="D4983" s="120"/>
      <c r="E4983" s="120" t="s">
        <v>1585</v>
      </c>
      <c r="F4983" s="120"/>
      <c r="G4983" s="120" t="s">
        <v>14307</v>
      </c>
      <c r="H4983" s="120" t="s">
        <v>1231</v>
      </c>
      <c r="I4983" s="120" t="s">
        <v>1588</v>
      </c>
      <c r="J4983" s="120" t="s">
        <v>14308</v>
      </c>
      <c r="K4983" s="120" t="s">
        <v>1816</v>
      </c>
      <c r="L4983" s="120" t="s">
        <v>1817</v>
      </c>
      <c r="M4983" s="147"/>
    </row>
    <row r="4984">
      <c r="A4984" s="119">
        <v>3856.0</v>
      </c>
      <c r="B4984" s="120" t="s">
        <v>1685</v>
      </c>
      <c r="C4984" s="120" t="s">
        <v>487</v>
      </c>
      <c r="D4984" s="120"/>
      <c r="E4984" s="120" t="s">
        <v>1634</v>
      </c>
      <c r="F4984" s="120"/>
      <c r="G4984" s="120" t="s">
        <v>14309</v>
      </c>
      <c r="H4984" s="120" t="s">
        <v>14310</v>
      </c>
      <c r="I4984" s="120" t="s">
        <v>1637</v>
      </c>
      <c r="J4984" s="120" t="s">
        <v>14311</v>
      </c>
      <c r="K4984" s="120" t="s">
        <v>1829</v>
      </c>
      <c r="L4984" s="120" t="s">
        <v>1830</v>
      </c>
      <c r="M4984" s="147"/>
    </row>
    <row r="4985">
      <c r="A4985" s="119">
        <v>3857.0</v>
      </c>
      <c r="B4985" s="120" t="s">
        <v>1685</v>
      </c>
      <c r="C4985" s="120" t="s">
        <v>487</v>
      </c>
      <c r="D4985" s="120"/>
      <c r="E4985" s="120" t="s">
        <v>1634</v>
      </c>
      <c r="F4985" s="120"/>
      <c r="G4985" s="120" t="s">
        <v>14309</v>
      </c>
      <c r="H4985" s="120" t="s">
        <v>14310</v>
      </c>
      <c r="I4985" s="120" t="s">
        <v>1637</v>
      </c>
      <c r="J4985" s="120" t="s">
        <v>14312</v>
      </c>
      <c r="K4985" s="120" t="s">
        <v>1833</v>
      </c>
      <c r="L4985" s="120" t="s">
        <v>1834</v>
      </c>
      <c r="M4985" s="147"/>
    </row>
    <row r="4986">
      <c r="A4986" s="119">
        <v>3858.0</v>
      </c>
      <c r="B4986" s="120" t="s">
        <v>1685</v>
      </c>
      <c r="C4986" s="120" t="s">
        <v>487</v>
      </c>
      <c r="D4986" s="120"/>
      <c r="E4986" s="120" t="s">
        <v>1634</v>
      </c>
      <c r="F4986" s="120"/>
      <c r="G4986" s="120" t="s">
        <v>14309</v>
      </c>
      <c r="H4986" s="120" t="s">
        <v>14310</v>
      </c>
      <c r="I4986" s="120" t="s">
        <v>1637</v>
      </c>
      <c r="J4986" s="120" t="s">
        <v>14313</v>
      </c>
      <c r="K4986" s="120" t="s">
        <v>1836</v>
      </c>
      <c r="L4986" s="120" t="s">
        <v>1837</v>
      </c>
      <c r="M4986" s="147"/>
    </row>
    <row r="4987">
      <c r="A4987" s="119">
        <v>3879.0</v>
      </c>
      <c r="B4987" s="120" t="s">
        <v>1685</v>
      </c>
      <c r="C4987" s="120" t="s">
        <v>487</v>
      </c>
      <c r="D4987" s="120"/>
      <c r="E4987" s="120" t="s">
        <v>1585</v>
      </c>
      <c r="F4987" s="120"/>
      <c r="G4987" s="120" t="s">
        <v>14314</v>
      </c>
      <c r="H4987" s="120" t="s">
        <v>14315</v>
      </c>
      <c r="I4987" s="120" t="s">
        <v>1588</v>
      </c>
      <c r="J4987" s="120" t="s">
        <v>14316</v>
      </c>
      <c r="K4987" s="120" t="s">
        <v>1959</v>
      </c>
      <c r="L4987" s="120" t="s">
        <v>1960</v>
      </c>
      <c r="M4987" s="147"/>
    </row>
    <row r="4988">
      <c r="A4988" s="119">
        <v>3880.0</v>
      </c>
      <c r="B4988" s="120" t="s">
        <v>1685</v>
      </c>
      <c r="C4988" s="120" t="s">
        <v>487</v>
      </c>
      <c r="D4988" s="120"/>
      <c r="E4988" s="120" t="s">
        <v>1585</v>
      </c>
      <c r="F4988" s="120"/>
      <c r="G4988" s="120" t="s">
        <v>14307</v>
      </c>
      <c r="H4988" s="120" t="s">
        <v>14317</v>
      </c>
      <c r="I4988" s="120" t="s">
        <v>1588</v>
      </c>
      <c r="J4988" s="120" t="s">
        <v>14318</v>
      </c>
      <c r="K4988" s="120" t="s">
        <v>1852</v>
      </c>
      <c r="L4988" s="120" t="s">
        <v>1853</v>
      </c>
      <c r="M4988" s="147"/>
    </row>
    <row r="4989">
      <c r="A4989" s="119">
        <v>3881.0</v>
      </c>
      <c r="B4989" s="120" t="s">
        <v>1685</v>
      </c>
      <c r="C4989" s="120" t="s">
        <v>487</v>
      </c>
      <c r="D4989" s="120"/>
      <c r="E4989" s="120" t="s">
        <v>1585</v>
      </c>
      <c r="F4989" s="120"/>
      <c r="G4989" s="120" t="s">
        <v>14307</v>
      </c>
      <c r="H4989" s="120" t="s">
        <v>14317</v>
      </c>
      <c r="I4989" s="120" t="s">
        <v>1588</v>
      </c>
      <c r="J4989" s="120" t="s">
        <v>14319</v>
      </c>
      <c r="K4989" s="120" t="s">
        <v>1855</v>
      </c>
      <c r="L4989" s="120" t="s">
        <v>1856</v>
      </c>
      <c r="M4989" s="147"/>
    </row>
    <row r="4990">
      <c r="A4990" s="119">
        <v>3882.0</v>
      </c>
      <c r="B4990" s="120" t="s">
        <v>1685</v>
      </c>
      <c r="C4990" s="120" t="s">
        <v>487</v>
      </c>
      <c r="D4990" s="120"/>
      <c r="E4990" s="120" t="s">
        <v>1597</v>
      </c>
      <c r="F4990" s="120"/>
      <c r="G4990" s="120" t="s">
        <v>14320</v>
      </c>
      <c r="H4990" s="120" t="s">
        <v>14321</v>
      </c>
      <c r="I4990" s="120" t="s">
        <v>1600</v>
      </c>
      <c r="J4990" s="120" t="s">
        <v>14322</v>
      </c>
      <c r="K4990" s="120" t="s">
        <v>4174</v>
      </c>
      <c r="L4990" s="120" t="s">
        <v>4175</v>
      </c>
      <c r="M4990" s="147"/>
    </row>
    <row r="4991">
      <c r="A4991" s="119">
        <v>3223.0</v>
      </c>
      <c r="B4991" s="120" t="s">
        <v>1685</v>
      </c>
      <c r="C4991" s="120" t="s">
        <v>487</v>
      </c>
      <c r="D4991" s="120"/>
      <c r="E4991" s="120" t="s">
        <v>1678</v>
      </c>
      <c r="F4991" s="121"/>
      <c r="G4991" s="121" t="s">
        <v>14323</v>
      </c>
      <c r="H4991" s="121" t="s">
        <v>14324</v>
      </c>
      <c r="I4991" s="121" t="s">
        <v>1681</v>
      </c>
      <c r="J4991" s="121" t="s">
        <v>14325</v>
      </c>
      <c r="K4991" s="123" t="s">
        <v>3029</v>
      </c>
      <c r="L4991" s="121" t="s">
        <v>3030</v>
      </c>
      <c r="M4991" s="147"/>
    </row>
    <row r="4992">
      <c r="A4992" s="119">
        <v>3854.0</v>
      </c>
      <c r="B4992" s="120" t="s">
        <v>1685</v>
      </c>
      <c r="C4992" s="120" t="s">
        <v>487</v>
      </c>
      <c r="D4992" s="120"/>
      <c r="E4992" s="120" t="s">
        <v>2749</v>
      </c>
      <c r="F4992" s="120"/>
      <c r="G4992" s="120" t="s">
        <v>14323</v>
      </c>
      <c r="H4992" s="120" t="s">
        <v>14326</v>
      </c>
      <c r="I4992" s="120" t="s">
        <v>1681</v>
      </c>
      <c r="J4992" s="120" t="s">
        <v>14325</v>
      </c>
      <c r="K4992" s="120" t="s">
        <v>3029</v>
      </c>
      <c r="L4992" s="120" t="s">
        <v>3030</v>
      </c>
      <c r="M4992" s="147"/>
    </row>
    <row r="4993">
      <c r="A4993" s="119">
        <v>3224.0</v>
      </c>
      <c r="B4993" s="120" t="s">
        <v>1685</v>
      </c>
      <c r="C4993" s="120" t="s">
        <v>487</v>
      </c>
      <c r="D4993" s="120"/>
      <c r="E4993" s="120" t="s">
        <v>1678</v>
      </c>
      <c r="F4993" s="121"/>
      <c r="G4993" s="121" t="s">
        <v>14327</v>
      </c>
      <c r="H4993" s="121" t="s">
        <v>14328</v>
      </c>
      <c r="I4993" s="121" t="s">
        <v>1681</v>
      </c>
      <c r="J4993" s="121" t="s">
        <v>14329</v>
      </c>
      <c r="K4993" s="123" t="s">
        <v>3029</v>
      </c>
      <c r="L4993" s="121" t="s">
        <v>3030</v>
      </c>
      <c r="M4993" s="147"/>
    </row>
    <row r="4994">
      <c r="A4994" s="119">
        <v>3855.0</v>
      </c>
      <c r="B4994" s="120" t="s">
        <v>1685</v>
      </c>
      <c r="C4994" s="120" t="s">
        <v>487</v>
      </c>
      <c r="D4994" s="120"/>
      <c r="E4994" s="120" t="s">
        <v>2749</v>
      </c>
      <c r="F4994" s="120"/>
      <c r="G4994" s="120" t="s">
        <v>14327</v>
      </c>
      <c r="H4994" s="120" t="s">
        <v>14330</v>
      </c>
      <c r="I4994" s="120" t="s">
        <v>1681</v>
      </c>
      <c r="J4994" s="120" t="s">
        <v>14329</v>
      </c>
      <c r="K4994" s="120" t="s">
        <v>3029</v>
      </c>
      <c r="L4994" s="120" t="s">
        <v>3030</v>
      </c>
      <c r="M4994" s="147"/>
    </row>
    <row r="4995">
      <c r="C4995" s="12" t="s">
        <v>487</v>
      </c>
      <c r="D4995" s="12" t="s">
        <v>488</v>
      </c>
      <c r="E4995" s="12" t="s">
        <v>4183</v>
      </c>
      <c r="F4995" s="12" t="s">
        <v>491</v>
      </c>
      <c r="G4995" s="12" t="s">
        <v>14331</v>
      </c>
      <c r="H4995" s="12" t="s">
        <v>14332</v>
      </c>
      <c r="I4995" s="12" t="s">
        <v>1715</v>
      </c>
      <c r="J4995" s="12" t="s">
        <v>14333</v>
      </c>
      <c r="K4995" s="12" t="s">
        <v>1717</v>
      </c>
      <c r="L4995" s="12" t="s">
        <v>1718</v>
      </c>
    </row>
    <row r="4996">
      <c r="C4996" s="12" t="s">
        <v>487</v>
      </c>
      <c r="D4996" s="12" t="s">
        <v>488</v>
      </c>
      <c r="E4996" s="12" t="s">
        <v>1654</v>
      </c>
      <c r="F4996" s="12" t="s">
        <v>491</v>
      </c>
      <c r="G4996" s="12" t="s">
        <v>14334</v>
      </c>
      <c r="H4996" s="12" t="s">
        <v>14335</v>
      </c>
      <c r="I4996" s="12" t="s">
        <v>1600</v>
      </c>
      <c r="J4996" s="12" t="s">
        <v>14336</v>
      </c>
      <c r="K4996" s="12" t="s">
        <v>4195</v>
      </c>
      <c r="L4996" s="12" t="s">
        <v>4196</v>
      </c>
    </row>
    <row r="4997">
      <c r="C4997" s="12" t="s">
        <v>487</v>
      </c>
      <c r="D4997" s="12" t="s">
        <v>488</v>
      </c>
      <c r="E4997" s="12" t="s">
        <v>1656</v>
      </c>
      <c r="F4997" s="12" t="s">
        <v>491</v>
      </c>
      <c r="G4997" s="12" t="s">
        <v>14337</v>
      </c>
      <c r="H4997" s="12" t="s">
        <v>14335</v>
      </c>
      <c r="I4997" s="12" t="s">
        <v>1637</v>
      </c>
      <c r="J4997" s="12" t="s">
        <v>14338</v>
      </c>
      <c r="K4997" s="12" t="s">
        <v>1660</v>
      </c>
      <c r="L4997" s="12" t="s">
        <v>1661</v>
      </c>
    </row>
    <row r="4998">
      <c r="C4998" s="12" t="s">
        <v>487</v>
      </c>
      <c r="D4998" s="12" t="s">
        <v>488</v>
      </c>
      <c r="E4998" s="12" t="s">
        <v>1671</v>
      </c>
      <c r="F4998" s="12" t="s">
        <v>491</v>
      </c>
      <c r="G4998" s="12" t="s">
        <v>14339</v>
      </c>
      <c r="H4998" s="12" t="s">
        <v>14340</v>
      </c>
      <c r="I4998" s="12" t="s">
        <v>1674</v>
      </c>
      <c r="J4998" s="12" t="s">
        <v>14341</v>
      </c>
      <c r="K4998" s="12" t="s">
        <v>14342</v>
      </c>
      <c r="L4998" s="12" t="s">
        <v>14343</v>
      </c>
    </row>
    <row r="4999">
      <c r="C4999" s="12" t="s">
        <v>487</v>
      </c>
      <c r="D4999" s="12" t="s">
        <v>488</v>
      </c>
      <c r="E4999" s="12" t="s">
        <v>1678</v>
      </c>
      <c r="F4999" s="12" t="s">
        <v>491</v>
      </c>
      <c r="G4999" s="12" t="s">
        <v>14353</v>
      </c>
      <c r="H4999" s="12" t="s">
        <v>14354</v>
      </c>
      <c r="I4999" s="12" t="s">
        <v>1681</v>
      </c>
      <c r="J4999" s="12" t="s">
        <v>14355</v>
      </c>
      <c r="K4999" s="12" t="s">
        <v>4203</v>
      </c>
      <c r="L4999" s="12" t="s">
        <v>4204</v>
      </c>
    </row>
    <row r="5000">
      <c r="C5000" s="12" t="s">
        <v>487</v>
      </c>
      <c r="D5000" s="12" t="s">
        <v>488</v>
      </c>
      <c r="E5000" s="12" t="s">
        <v>1678</v>
      </c>
      <c r="F5000" s="12" t="s">
        <v>491</v>
      </c>
      <c r="G5000" s="12" t="s">
        <v>14356</v>
      </c>
      <c r="H5000" s="12" t="s">
        <v>14357</v>
      </c>
      <c r="I5000" s="12" t="s">
        <v>1681</v>
      </c>
      <c r="J5000" s="12" t="s">
        <v>14358</v>
      </c>
      <c r="K5000" s="12" t="s">
        <v>4211</v>
      </c>
      <c r="L5000" s="12" t="s">
        <v>4212</v>
      </c>
    </row>
    <row r="5001">
      <c r="C5001" s="12" t="s">
        <v>487</v>
      </c>
      <c r="D5001" s="12" t="s">
        <v>488</v>
      </c>
      <c r="E5001" s="12" t="s">
        <v>1678</v>
      </c>
      <c r="F5001" s="12" t="s">
        <v>491</v>
      </c>
      <c r="G5001" s="12" t="s">
        <v>14359</v>
      </c>
      <c r="H5001" s="12" t="s">
        <v>14360</v>
      </c>
      <c r="I5001" s="12" t="s">
        <v>1681</v>
      </c>
      <c r="J5001" s="12" t="s">
        <v>14361</v>
      </c>
      <c r="K5001" s="12" t="s">
        <v>14362</v>
      </c>
      <c r="L5001" s="12" t="s">
        <v>14363</v>
      </c>
    </row>
    <row r="5002">
      <c r="C5002" s="12" t="s">
        <v>487</v>
      </c>
      <c r="D5002" s="12" t="s">
        <v>488</v>
      </c>
      <c r="E5002" s="12" t="s">
        <v>1678</v>
      </c>
      <c r="F5002" s="12" t="s">
        <v>491</v>
      </c>
      <c r="G5002" s="12" t="s">
        <v>14359</v>
      </c>
      <c r="H5002" s="12" t="s">
        <v>14364</v>
      </c>
      <c r="I5002" s="12" t="s">
        <v>1681</v>
      </c>
      <c r="J5002" s="12" t="s">
        <v>14365</v>
      </c>
      <c r="K5002" s="12" t="s">
        <v>14366</v>
      </c>
      <c r="L5002" s="12" t="s">
        <v>14367</v>
      </c>
    </row>
    <row r="5003">
      <c r="C5003" s="12" t="s">
        <v>487</v>
      </c>
      <c r="D5003" s="12" t="s">
        <v>488</v>
      </c>
      <c r="E5003" s="12" t="s">
        <v>1678</v>
      </c>
      <c r="F5003" s="12" t="s">
        <v>491</v>
      </c>
      <c r="G5003" s="12" t="s">
        <v>14368</v>
      </c>
      <c r="H5003" s="12" t="s">
        <v>14369</v>
      </c>
      <c r="I5003" s="12" t="s">
        <v>1681</v>
      </c>
      <c r="J5003" s="12" t="s">
        <v>14370</v>
      </c>
      <c r="K5003" s="12" t="s">
        <v>14371</v>
      </c>
      <c r="L5003" s="12" t="s">
        <v>14372</v>
      </c>
    </row>
    <row r="5004">
      <c r="C5004" s="12" t="s">
        <v>487</v>
      </c>
      <c r="D5004" s="12" t="s">
        <v>488</v>
      </c>
      <c r="E5004" s="12" t="s">
        <v>1729</v>
      </c>
      <c r="F5004" s="12" t="s">
        <v>491</v>
      </c>
      <c r="G5004" s="12" t="s">
        <v>14373</v>
      </c>
      <c r="H5004" s="12" t="s">
        <v>14335</v>
      </c>
      <c r="I5004" s="12" t="s">
        <v>1607</v>
      </c>
      <c r="J5004" s="12" t="s">
        <v>14374</v>
      </c>
      <c r="K5004" s="12" t="s">
        <v>4224</v>
      </c>
      <c r="L5004" s="12" t="s">
        <v>4225</v>
      </c>
    </row>
    <row r="5005">
      <c r="C5005" s="12" t="s">
        <v>487</v>
      </c>
      <c r="D5005" s="12" t="s">
        <v>488</v>
      </c>
      <c r="E5005" s="12" t="s">
        <v>1719</v>
      </c>
      <c r="F5005" s="12" t="s">
        <v>491</v>
      </c>
      <c r="G5005" s="12" t="s">
        <v>1231</v>
      </c>
      <c r="H5005" s="12" t="s">
        <v>14375</v>
      </c>
      <c r="I5005" s="12" t="s">
        <v>1722</v>
      </c>
      <c r="J5005" s="12" t="s">
        <v>14376</v>
      </c>
      <c r="K5005" s="12" t="s">
        <v>4232</v>
      </c>
      <c r="L5005" s="12" t="s">
        <v>4233</v>
      </c>
    </row>
    <row r="5006">
      <c r="A5006" s="119">
        <v>3231.0</v>
      </c>
      <c r="B5006" s="120" t="s">
        <v>1685</v>
      </c>
      <c r="C5006" s="120" t="s">
        <v>495</v>
      </c>
      <c r="D5006" s="120"/>
      <c r="E5006" s="120" t="s">
        <v>1585</v>
      </c>
      <c r="F5006" s="120"/>
      <c r="G5006" s="120" t="s">
        <v>14377</v>
      </c>
      <c r="H5006" s="120" t="s">
        <v>14378</v>
      </c>
      <c r="I5006" s="120" t="s">
        <v>1588</v>
      </c>
      <c r="J5006" s="120" t="s">
        <v>14379</v>
      </c>
      <c r="K5006" s="120" t="s">
        <v>2007</v>
      </c>
      <c r="L5006" s="120" t="s">
        <v>2008</v>
      </c>
      <c r="M5006" s="147"/>
    </row>
    <row r="5007">
      <c r="A5007" s="119">
        <v>3232.0</v>
      </c>
      <c r="B5007" s="120" t="s">
        <v>1685</v>
      </c>
      <c r="C5007" s="120" t="s">
        <v>495</v>
      </c>
      <c r="D5007" s="120"/>
      <c r="E5007" s="120" t="s">
        <v>1585</v>
      </c>
      <c r="F5007" s="120"/>
      <c r="G5007" s="120" t="s">
        <v>14380</v>
      </c>
      <c r="H5007" s="120" t="s">
        <v>14381</v>
      </c>
      <c r="I5007" s="120" t="s">
        <v>1588</v>
      </c>
      <c r="J5007" s="120" t="s">
        <v>14382</v>
      </c>
      <c r="K5007" s="120" t="s">
        <v>2007</v>
      </c>
      <c r="L5007" s="120" t="s">
        <v>2008</v>
      </c>
      <c r="M5007" s="147"/>
    </row>
    <row r="5008">
      <c r="A5008" s="119">
        <v>3233.0</v>
      </c>
      <c r="B5008" s="120" t="s">
        <v>1685</v>
      </c>
      <c r="C5008" s="120" t="s">
        <v>495</v>
      </c>
      <c r="D5008" s="120"/>
      <c r="E5008" s="120" t="s">
        <v>1585</v>
      </c>
      <c r="F5008" s="120"/>
      <c r="G5008" s="120" t="s">
        <v>14383</v>
      </c>
      <c r="H5008" s="120" t="s">
        <v>14384</v>
      </c>
      <c r="I5008" s="120" t="s">
        <v>1588</v>
      </c>
      <c r="J5008" s="120" t="s">
        <v>14385</v>
      </c>
      <c r="K5008" s="120" t="s">
        <v>2007</v>
      </c>
      <c r="L5008" s="120" t="s">
        <v>2008</v>
      </c>
      <c r="M5008" s="147"/>
    </row>
    <row r="5009">
      <c r="A5009" s="119">
        <v>3234.0</v>
      </c>
      <c r="B5009" s="120" t="s">
        <v>1685</v>
      </c>
      <c r="C5009" s="120" t="s">
        <v>495</v>
      </c>
      <c r="D5009" s="120"/>
      <c r="E5009" s="120" t="s">
        <v>1585</v>
      </c>
      <c r="F5009" s="120"/>
      <c r="G5009" s="120" t="s">
        <v>14386</v>
      </c>
      <c r="H5009" s="120" t="s">
        <v>14387</v>
      </c>
      <c r="I5009" s="120" t="s">
        <v>1588</v>
      </c>
      <c r="J5009" s="120" t="s">
        <v>14388</v>
      </c>
      <c r="K5009" s="120" t="s">
        <v>2007</v>
      </c>
      <c r="L5009" s="120" t="s">
        <v>2008</v>
      </c>
      <c r="M5009" s="147"/>
    </row>
    <row r="5010">
      <c r="A5010" s="119">
        <v>3235.0</v>
      </c>
      <c r="B5010" s="120" t="s">
        <v>1685</v>
      </c>
      <c r="C5010" s="120" t="s">
        <v>495</v>
      </c>
      <c r="D5010" s="120"/>
      <c r="E5010" s="120" t="s">
        <v>1585</v>
      </c>
      <c r="F5010" s="120"/>
      <c r="G5010" s="120" t="s">
        <v>14389</v>
      </c>
      <c r="H5010" s="120" t="s">
        <v>14390</v>
      </c>
      <c r="I5010" s="120" t="s">
        <v>1588</v>
      </c>
      <c r="J5010" s="120" t="s">
        <v>14391</v>
      </c>
      <c r="K5010" s="120" t="s">
        <v>2007</v>
      </c>
      <c r="L5010" s="120" t="s">
        <v>2008</v>
      </c>
      <c r="M5010" s="147"/>
    </row>
    <row r="5011">
      <c r="A5011" s="119">
        <v>3236.0</v>
      </c>
      <c r="B5011" s="120" t="s">
        <v>1685</v>
      </c>
      <c r="C5011" s="120" t="s">
        <v>495</v>
      </c>
      <c r="D5011" s="120"/>
      <c r="E5011" s="120" t="s">
        <v>1585</v>
      </c>
      <c r="F5011" s="120"/>
      <c r="G5011" s="120" t="s">
        <v>14392</v>
      </c>
      <c r="H5011" s="120" t="s">
        <v>14393</v>
      </c>
      <c r="I5011" s="120" t="s">
        <v>1588</v>
      </c>
      <c r="J5011" s="120" t="s">
        <v>14394</v>
      </c>
      <c r="K5011" s="120" t="s">
        <v>2007</v>
      </c>
      <c r="L5011" s="120" t="s">
        <v>2008</v>
      </c>
      <c r="M5011" s="147"/>
    </row>
    <row r="5012">
      <c r="A5012" s="126">
        <v>3242.0</v>
      </c>
      <c r="B5012" s="127" t="s">
        <v>1711</v>
      </c>
      <c r="C5012" s="127" t="s">
        <v>495</v>
      </c>
      <c r="D5012" s="127"/>
      <c r="E5012" s="127" t="s">
        <v>2791</v>
      </c>
      <c r="F5012" s="127"/>
      <c r="G5012" s="127" t="s">
        <v>14395</v>
      </c>
      <c r="H5012" s="127" t="s">
        <v>14396</v>
      </c>
      <c r="I5012" s="127" t="s">
        <v>1674</v>
      </c>
      <c r="J5012" s="127" t="s">
        <v>14397</v>
      </c>
      <c r="K5012" s="127" t="s">
        <v>2963</v>
      </c>
      <c r="L5012" s="127" t="s">
        <v>2964</v>
      </c>
      <c r="M5012" s="145"/>
    </row>
    <row r="5013">
      <c r="A5013" s="119">
        <v>3237.0</v>
      </c>
      <c r="B5013" s="120" t="s">
        <v>1685</v>
      </c>
      <c r="C5013" s="120" t="s">
        <v>495</v>
      </c>
      <c r="D5013" s="120"/>
      <c r="E5013" s="120" t="s">
        <v>1585</v>
      </c>
      <c r="F5013" s="120"/>
      <c r="G5013" s="120" t="s">
        <v>14398</v>
      </c>
      <c r="H5013" s="120" t="s">
        <v>14399</v>
      </c>
      <c r="I5013" s="120" t="s">
        <v>1588</v>
      </c>
      <c r="J5013" s="120" t="s">
        <v>14400</v>
      </c>
      <c r="K5013" s="120" t="s">
        <v>1816</v>
      </c>
      <c r="L5013" s="120" t="s">
        <v>1817</v>
      </c>
      <c r="M5013" s="147"/>
    </row>
    <row r="5014">
      <c r="A5014" s="119">
        <v>3228.0</v>
      </c>
      <c r="B5014" s="120" t="s">
        <v>1685</v>
      </c>
      <c r="C5014" s="120" t="s">
        <v>495</v>
      </c>
      <c r="D5014" s="120"/>
      <c r="E5014" s="120" t="s">
        <v>1634</v>
      </c>
      <c r="F5014" s="120"/>
      <c r="G5014" s="120" t="s">
        <v>14401</v>
      </c>
      <c r="H5014" s="120" t="s">
        <v>14402</v>
      </c>
      <c r="I5014" s="120" t="s">
        <v>1637</v>
      </c>
      <c r="J5014" s="120" t="s">
        <v>14403</v>
      </c>
      <c r="K5014" s="120" t="s">
        <v>1829</v>
      </c>
      <c r="L5014" s="120" t="s">
        <v>1830</v>
      </c>
      <c r="M5014" s="147"/>
    </row>
    <row r="5015">
      <c r="A5015" s="126">
        <v>3229.0</v>
      </c>
      <c r="B5015" s="127" t="s">
        <v>1711</v>
      </c>
      <c r="C5015" s="127" t="s">
        <v>495</v>
      </c>
      <c r="D5015" s="127"/>
      <c r="E5015" s="127" t="s">
        <v>1634</v>
      </c>
      <c r="F5015" s="127"/>
      <c r="G5015" s="127" t="s">
        <v>14401</v>
      </c>
      <c r="H5015" s="127" t="s">
        <v>14402</v>
      </c>
      <c r="I5015" s="127" t="s">
        <v>1637</v>
      </c>
      <c r="J5015" s="127" t="s">
        <v>14404</v>
      </c>
      <c r="K5015" s="127" t="s">
        <v>1833</v>
      </c>
      <c r="L5015" s="127" t="s">
        <v>1834</v>
      </c>
      <c r="M5015" s="145"/>
    </row>
    <row r="5016">
      <c r="A5016" s="126">
        <v>3230.0</v>
      </c>
      <c r="B5016" s="127" t="s">
        <v>1711</v>
      </c>
      <c r="C5016" s="127" t="s">
        <v>495</v>
      </c>
      <c r="D5016" s="127"/>
      <c r="E5016" s="127" t="s">
        <v>1634</v>
      </c>
      <c r="F5016" s="127"/>
      <c r="G5016" s="127" t="s">
        <v>14401</v>
      </c>
      <c r="H5016" s="127" t="s">
        <v>14402</v>
      </c>
      <c r="I5016" s="127" t="s">
        <v>1637</v>
      </c>
      <c r="J5016" s="127" t="s">
        <v>14405</v>
      </c>
      <c r="K5016" s="127" t="s">
        <v>1836</v>
      </c>
      <c r="L5016" s="127" t="s">
        <v>1837</v>
      </c>
      <c r="M5016" s="145"/>
    </row>
    <row r="5017">
      <c r="A5017" s="119">
        <v>3238.0</v>
      </c>
      <c r="B5017" s="120" t="s">
        <v>1685</v>
      </c>
      <c r="C5017" s="120" t="s">
        <v>495</v>
      </c>
      <c r="D5017" s="120"/>
      <c r="E5017" s="120" t="s">
        <v>1585</v>
      </c>
      <c r="F5017" s="120"/>
      <c r="G5017" s="120" t="s">
        <v>14398</v>
      </c>
      <c r="H5017" s="120" t="s">
        <v>14406</v>
      </c>
      <c r="I5017" s="120" t="s">
        <v>1588</v>
      </c>
      <c r="J5017" s="120" t="s">
        <v>14407</v>
      </c>
      <c r="K5017" s="120" t="s">
        <v>1852</v>
      </c>
      <c r="L5017" s="120" t="s">
        <v>1853</v>
      </c>
      <c r="M5017" s="147"/>
    </row>
    <row r="5018">
      <c r="A5018" s="119">
        <v>3239.0</v>
      </c>
      <c r="B5018" s="120" t="s">
        <v>1685</v>
      </c>
      <c r="C5018" s="120" t="s">
        <v>495</v>
      </c>
      <c r="D5018" s="120"/>
      <c r="E5018" s="120" t="s">
        <v>1585</v>
      </c>
      <c r="F5018" s="120"/>
      <c r="G5018" s="120" t="s">
        <v>14398</v>
      </c>
      <c r="H5018" s="120" t="s">
        <v>14406</v>
      </c>
      <c r="I5018" s="120" t="s">
        <v>1588</v>
      </c>
      <c r="J5018" s="120" t="s">
        <v>14408</v>
      </c>
      <c r="K5018" s="120" t="s">
        <v>1855</v>
      </c>
      <c r="L5018" s="120" t="s">
        <v>1856</v>
      </c>
      <c r="M5018" s="147"/>
    </row>
    <row r="5019">
      <c r="A5019" s="119">
        <v>3241.0</v>
      </c>
      <c r="B5019" s="120" t="s">
        <v>1685</v>
      </c>
      <c r="C5019" s="120" t="s">
        <v>495</v>
      </c>
      <c r="D5019" s="120"/>
      <c r="E5019" s="120" t="s">
        <v>1597</v>
      </c>
      <c r="F5019" s="120"/>
      <c r="G5019" s="120" t="s">
        <v>14409</v>
      </c>
      <c r="H5019" s="120" t="s">
        <v>14410</v>
      </c>
      <c r="I5019" s="120" t="s">
        <v>1600</v>
      </c>
      <c r="J5019" s="120" t="s">
        <v>14411</v>
      </c>
      <c r="K5019" s="120" t="s">
        <v>4174</v>
      </c>
      <c r="L5019" s="120" t="s">
        <v>4175</v>
      </c>
      <c r="M5019" s="147"/>
    </row>
    <row r="5020">
      <c r="A5020" s="126">
        <v>3227.0</v>
      </c>
      <c r="B5020" s="127" t="s">
        <v>1711</v>
      </c>
      <c r="C5020" s="127" t="s">
        <v>495</v>
      </c>
      <c r="D5020" s="127"/>
      <c r="E5020" s="127" t="s">
        <v>2749</v>
      </c>
      <c r="F5020" s="127"/>
      <c r="G5020" s="127" t="s">
        <v>14412</v>
      </c>
      <c r="H5020" s="127" t="s">
        <v>14413</v>
      </c>
      <c r="I5020" s="127" t="s">
        <v>1681</v>
      </c>
      <c r="J5020" s="127" t="s">
        <v>14414</v>
      </c>
      <c r="K5020" s="127" t="s">
        <v>1803</v>
      </c>
      <c r="L5020" s="127" t="s">
        <v>1804</v>
      </c>
      <c r="M5020" s="145"/>
    </row>
    <row r="5021">
      <c r="A5021" s="119">
        <v>3225.0</v>
      </c>
      <c r="B5021" s="120" t="s">
        <v>1685</v>
      </c>
      <c r="C5021" s="120" t="s">
        <v>495</v>
      </c>
      <c r="D5021" s="120"/>
      <c r="E5021" s="120" t="s">
        <v>2749</v>
      </c>
      <c r="F5021" s="120"/>
      <c r="G5021" s="120" t="s">
        <v>14415</v>
      </c>
      <c r="H5021" s="120" t="s">
        <v>14416</v>
      </c>
      <c r="I5021" s="120" t="s">
        <v>1681</v>
      </c>
      <c r="J5021" s="120" t="s">
        <v>14417</v>
      </c>
      <c r="K5021" s="120" t="s">
        <v>3029</v>
      </c>
      <c r="L5021" s="120" t="s">
        <v>3030</v>
      </c>
      <c r="M5021" s="147"/>
    </row>
    <row r="5022">
      <c r="A5022" s="119">
        <v>3226.0</v>
      </c>
      <c r="B5022" s="120" t="s">
        <v>1685</v>
      </c>
      <c r="C5022" s="120" t="s">
        <v>495</v>
      </c>
      <c r="D5022" s="120"/>
      <c r="E5022" s="120" t="s">
        <v>2749</v>
      </c>
      <c r="F5022" s="120"/>
      <c r="G5022" s="120" t="s">
        <v>14418</v>
      </c>
      <c r="H5022" s="120" t="s">
        <v>14419</v>
      </c>
      <c r="I5022" s="120" t="s">
        <v>1681</v>
      </c>
      <c r="J5022" s="120" t="s">
        <v>14420</v>
      </c>
      <c r="K5022" s="120" t="s">
        <v>3029</v>
      </c>
      <c r="L5022" s="120" t="s">
        <v>3030</v>
      </c>
      <c r="M5022" s="147"/>
    </row>
    <row r="5023">
      <c r="A5023" s="119">
        <v>3240.0</v>
      </c>
      <c r="B5023" s="120" t="s">
        <v>1685</v>
      </c>
      <c r="C5023" s="120" t="s">
        <v>495</v>
      </c>
      <c r="D5023" s="120"/>
      <c r="E5023" s="120" t="s">
        <v>1597</v>
      </c>
      <c r="F5023" s="120"/>
      <c r="G5023" s="120" t="s">
        <v>14421</v>
      </c>
      <c r="H5023" s="120" t="s">
        <v>14422</v>
      </c>
      <c r="I5023" s="120" t="s">
        <v>1600</v>
      </c>
      <c r="J5023" s="120" t="s">
        <v>14423</v>
      </c>
      <c r="K5023" s="120" t="s">
        <v>1787</v>
      </c>
      <c r="L5023" s="120" t="s">
        <v>1788</v>
      </c>
      <c r="M5023" s="147"/>
    </row>
    <row r="5024">
      <c r="C5024" s="12" t="s">
        <v>495</v>
      </c>
      <c r="D5024" s="12" t="s">
        <v>496</v>
      </c>
      <c r="E5024" s="12" t="s">
        <v>4183</v>
      </c>
      <c r="F5024" s="12" t="s">
        <v>498</v>
      </c>
      <c r="G5024" s="12" t="s">
        <v>14424</v>
      </c>
      <c r="H5024" s="12" t="s">
        <v>14425</v>
      </c>
      <c r="I5024" s="12" t="s">
        <v>1715</v>
      </c>
      <c r="J5024" s="12" t="s">
        <v>14426</v>
      </c>
      <c r="K5024" s="12" t="s">
        <v>1717</v>
      </c>
      <c r="L5024" s="12" t="s">
        <v>1718</v>
      </c>
    </row>
    <row r="5025">
      <c r="C5025" s="12" t="s">
        <v>495</v>
      </c>
      <c r="D5025" s="12" t="s">
        <v>496</v>
      </c>
      <c r="E5025" s="12" t="s">
        <v>1654</v>
      </c>
      <c r="F5025" s="12" t="s">
        <v>498</v>
      </c>
      <c r="G5025" s="12" t="s">
        <v>14427</v>
      </c>
      <c r="H5025" s="12" t="s">
        <v>14428</v>
      </c>
      <c r="I5025" s="12" t="s">
        <v>1600</v>
      </c>
      <c r="J5025" s="12" t="s">
        <v>14429</v>
      </c>
      <c r="K5025" s="12" t="s">
        <v>4195</v>
      </c>
      <c r="L5025" s="12" t="s">
        <v>4196</v>
      </c>
    </row>
    <row r="5026">
      <c r="C5026" s="12" t="s">
        <v>495</v>
      </c>
      <c r="D5026" s="12" t="s">
        <v>496</v>
      </c>
      <c r="E5026" s="12" t="s">
        <v>1656</v>
      </c>
      <c r="F5026" s="12" t="s">
        <v>498</v>
      </c>
      <c r="G5026" s="12" t="s">
        <v>14430</v>
      </c>
      <c r="H5026" s="12" t="s">
        <v>14431</v>
      </c>
      <c r="I5026" s="12" t="s">
        <v>1637</v>
      </c>
      <c r="J5026" s="12" t="s">
        <v>14432</v>
      </c>
      <c r="K5026" s="12" t="s">
        <v>1660</v>
      </c>
      <c r="L5026" s="12" t="s">
        <v>1661</v>
      </c>
    </row>
    <row r="5027">
      <c r="C5027" s="12" t="s">
        <v>495</v>
      </c>
      <c r="D5027" s="12" t="s">
        <v>496</v>
      </c>
      <c r="E5027" s="12" t="s">
        <v>1671</v>
      </c>
      <c r="F5027" s="12" t="s">
        <v>498</v>
      </c>
      <c r="G5027" s="12" t="s">
        <v>14433</v>
      </c>
      <c r="H5027" s="12" t="s">
        <v>14434</v>
      </c>
      <c r="I5027" s="12" t="s">
        <v>1674</v>
      </c>
      <c r="J5027" s="12" t="s">
        <v>14435</v>
      </c>
      <c r="K5027" s="12" t="s">
        <v>14342</v>
      </c>
      <c r="L5027" s="12" t="s">
        <v>14343</v>
      </c>
    </row>
    <row r="5028">
      <c r="C5028" s="12" t="s">
        <v>495</v>
      </c>
      <c r="D5028" s="12" t="s">
        <v>496</v>
      </c>
      <c r="E5028" s="12" t="s">
        <v>1678</v>
      </c>
      <c r="F5028" s="12" t="s">
        <v>498</v>
      </c>
      <c r="G5028" s="12" t="s">
        <v>14436</v>
      </c>
      <c r="H5028" s="12" t="s">
        <v>14437</v>
      </c>
      <c r="I5028" s="12" t="s">
        <v>1681</v>
      </c>
      <c r="J5028" s="12" t="s">
        <v>14438</v>
      </c>
      <c r="K5028" s="12" t="s">
        <v>4203</v>
      </c>
      <c r="L5028" s="12" t="s">
        <v>4204</v>
      </c>
    </row>
    <row r="5029">
      <c r="C5029" s="12" t="s">
        <v>495</v>
      </c>
      <c r="D5029" s="12" t="s">
        <v>496</v>
      </c>
      <c r="E5029" s="12" t="s">
        <v>1678</v>
      </c>
      <c r="F5029" s="12" t="s">
        <v>498</v>
      </c>
      <c r="G5029" s="12" t="s">
        <v>14439</v>
      </c>
      <c r="H5029" s="12" t="s">
        <v>14440</v>
      </c>
      <c r="I5029" s="12" t="s">
        <v>1681</v>
      </c>
      <c r="J5029" s="12" t="s">
        <v>14441</v>
      </c>
      <c r="K5029" s="12" t="s">
        <v>4211</v>
      </c>
      <c r="L5029" s="12" t="s">
        <v>4212</v>
      </c>
    </row>
    <row r="5030">
      <c r="C5030" s="12" t="s">
        <v>495</v>
      </c>
      <c r="D5030" s="12" t="s">
        <v>496</v>
      </c>
      <c r="E5030" s="12" t="s">
        <v>1678</v>
      </c>
      <c r="F5030" s="12" t="s">
        <v>498</v>
      </c>
      <c r="G5030" s="12" t="s">
        <v>14442</v>
      </c>
      <c r="H5030" s="12" t="s">
        <v>14443</v>
      </c>
      <c r="I5030" s="12" t="s">
        <v>1681</v>
      </c>
      <c r="J5030" s="12" t="s">
        <v>14444</v>
      </c>
      <c r="K5030" s="12" t="s">
        <v>14362</v>
      </c>
      <c r="L5030" s="12" t="s">
        <v>14363</v>
      </c>
    </row>
    <row r="5031">
      <c r="C5031" s="12" t="s">
        <v>495</v>
      </c>
      <c r="D5031" s="12" t="s">
        <v>496</v>
      </c>
      <c r="E5031" s="12" t="s">
        <v>1678</v>
      </c>
      <c r="F5031" s="12" t="s">
        <v>498</v>
      </c>
      <c r="G5031" s="12" t="s">
        <v>14442</v>
      </c>
      <c r="H5031" s="12" t="s">
        <v>14445</v>
      </c>
      <c r="I5031" s="12" t="s">
        <v>1681</v>
      </c>
      <c r="J5031" s="12" t="s">
        <v>14446</v>
      </c>
      <c r="K5031" s="12" t="s">
        <v>14366</v>
      </c>
      <c r="L5031" s="12" t="s">
        <v>14367</v>
      </c>
    </row>
    <row r="5032">
      <c r="C5032" s="12" t="s">
        <v>495</v>
      </c>
      <c r="D5032" s="12" t="s">
        <v>496</v>
      </c>
      <c r="E5032" s="12" t="s">
        <v>1678</v>
      </c>
      <c r="F5032" s="12" t="s">
        <v>498</v>
      </c>
      <c r="G5032" s="12" t="s">
        <v>14447</v>
      </c>
      <c r="H5032" s="12" t="s">
        <v>14448</v>
      </c>
      <c r="I5032" s="12" t="s">
        <v>1681</v>
      </c>
      <c r="J5032" s="12" t="s">
        <v>14449</v>
      </c>
      <c r="K5032" s="12" t="s">
        <v>14371</v>
      </c>
      <c r="L5032" s="12" t="s">
        <v>14372</v>
      </c>
    </row>
    <row r="5033">
      <c r="C5033" s="12" t="s">
        <v>495</v>
      </c>
      <c r="D5033" s="12" t="s">
        <v>496</v>
      </c>
      <c r="E5033" s="12" t="s">
        <v>1729</v>
      </c>
      <c r="F5033" s="12" t="s">
        <v>498</v>
      </c>
      <c r="G5033" s="12" t="s">
        <v>14450</v>
      </c>
      <c r="H5033" s="12" t="s">
        <v>14451</v>
      </c>
      <c r="I5033" s="12" t="s">
        <v>1607</v>
      </c>
      <c r="J5033" s="12" t="s">
        <v>14452</v>
      </c>
      <c r="K5033" s="12" t="s">
        <v>4224</v>
      </c>
      <c r="L5033" s="12" t="s">
        <v>4225</v>
      </c>
    </row>
    <row r="5034">
      <c r="C5034" s="12" t="s">
        <v>495</v>
      </c>
      <c r="D5034" s="12" t="s">
        <v>496</v>
      </c>
      <c r="E5034" s="12" t="s">
        <v>1719</v>
      </c>
      <c r="F5034" s="12" t="s">
        <v>498</v>
      </c>
      <c r="G5034" s="12" t="s">
        <v>14399</v>
      </c>
      <c r="H5034" s="12" t="s">
        <v>14453</v>
      </c>
      <c r="I5034" s="12" t="s">
        <v>1722</v>
      </c>
      <c r="J5034" s="12" t="s">
        <v>14454</v>
      </c>
      <c r="K5034" s="12" t="s">
        <v>4232</v>
      </c>
      <c r="L5034" s="12" t="s">
        <v>4233</v>
      </c>
    </row>
    <row r="5035">
      <c r="A5035" s="119">
        <v>3253.0</v>
      </c>
      <c r="B5035" s="120" t="s">
        <v>1685</v>
      </c>
      <c r="C5035" s="120" t="s">
        <v>501</v>
      </c>
      <c r="D5035" s="120"/>
      <c r="E5035" s="120" t="s">
        <v>2825</v>
      </c>
      <c r="F5035" s="120"/>
      <c r="G5035" s="120" t="s">
        <v>14455</v>
      </c>
      <c r="H5035" s="120" t="s">
        <v>14456</v>
      </c>
      <c r="I5035" s="120" t="s">
        <v>1715</v>
      </c>
      <c r="J5035" s="120" t="s">
        <v>14457</v>
      </c>
      <c r="K5035" s="120" t="s">
        <v>1717</v>
      </c>
      <c r="L5035" s="120" t="s">
        <v>1718</v>
      </c>
      <c r="M5035" s="147"/>
    </row>
    <row r="5036">
      <c r="A5036" s="126">
        <v>3244.0</v>
      </c>
      <c r="B5036" s="127" t="s">
        <v>1711</v>
      </c>
      <c r="C5036" s="127" t="s">
        <v>501</v>
      </c>
      <c r="D5036" s="127"/>
      <c r="E5036" s="127" t="s">
        <v>2749</v>
      </c>
      <c r="F5036" s="127"/>
      <c r="G5036" s="127" t="s">
        <v>14458</v>
      </c>
      <c r="H5036" s="127" t="s">
        <v>14459</v>
      </c>
      <c r="I5036" s="127" t="s">
        <v>1681</v>
      </c>
      <c r="J5036" s="127" t="s">
        <v>14460</v>
      </c>
      <c r="K5036" s="127" t="s">
        <v>1803</v>
      </c>
      <c r="L5036" s="127" t="s">
        <v>1804</v>
      </c>
      <c r="M5036" s="145"/>
    </row>
    <row r="5037">
      <c r="A5037" s="126">
        <v>3263.0</v>
      </c>
      <c r="B5037" s="127" t="s">
        <v>1711</v>
      </c>
      <c r="C5037" s="127" t="s">
        <v>501</v>
      </c>
      <c r="D5037" s="127"/>
      <c r="E5037" s="127" t="s">
        <v>2765</v>
      </c>
      <c r="F5037" s="127"/>
      <c r="G5037" s="127" t="s">
        <v>14461</v>
      </c>
      <c r="H5037" s="127" t="s">
        <v>14462</v>
      </c>
      <c r="I5037" s="127" t="s">
        <v>1722</v>
      </c>
      <c r="J5037" s="127" t="s">
        <v>14463</v>
      </c>
      <c r="K5037" s="127" t="s">
        <v>1774</v>
      </c>
      <c r="L5037" s="127" t="s">
        <v>1775</v>
      </c>
      <c r="M5037" s="145"/>
    </row>
    <row r="5038">
      <c r="A5038" s="119">
        <v>3254.0</v>
      </c>
      <c r="B5038" s="120" t="s">
        <v>1685</v>
      </c>
      <c r="C5038" s="120" t="s">
        <v>501</v>
      </c>
      <c r="D5038" s="120"/>
      <c r="E5038" s="120" t="s">
        <v>2765</v>
      </c>
      <c r="F5038" s="120"/>
      <c r="G5038" s="120" t="s">
        <v>14464</v>
      </c>
      <c r="H5038" s="120" t="s">
        <v>14465</v>
      </c>
      <c r="I5038" s="120" t="s">
        <v>1722</v>
      </c>
      <c r="J5038" s="120" t="s">
        <v>14466</v>
      </c>
      <c r="K5038" s="120" t="s">
        <v>4784</v>
      </c>
      <c r="L5038" s="120" t="s">
        <v>4785</v>
      </c>
      <c r="M5038" s="147"/>
    </row>
    <row r="5039">
      <c r="A5039" s="126">
        <v>3262.0</v>
      </c>
      <c r="B5039" s="127" t="s">
        <v>1711</v>
      </c>
      <c r="C5039" s="127" t="s">
        <v>501</v>
      </c>
      <c r="D5039" s="127"/>
      <c r="E5039" s="127" t="s">
        <v>2765</v>
      </c>
      <c r="F5039" s="127"/>
      <c r="G5039" s="127" t="s">
        <v>14464</v>
      </c>
      <c r="H5039" s="127" t="s">
        <v>14467</v>
      </c>
      <c r="I5039" s="127" t="s">
        <v>1722</v>
      </c>
      <c r="J5039" s="127" t="s">
        <v>14468</v>
      </c>
      <c r="K5039" s="127" t="s">
        <v>1769</v>
      </c>
      <c r="L5039" s="127" t="s">
        <v>1770</v>
      </c>
      <c r="M5039" s="145"/>
    </row>
    <row r="5040">
      <c r="A5040" s="119">
        <v>3243.0</v>
      </c>
      <c r="B5040" s="120" t="s">
        <v>1685</v>
      </c>
      <c r="C5040" s="120" t="s">
        <v>501</v>
      </c>
      <c r="D5040" s="120"/>
      <c r="E5040" s="120" t="s">
        <v>2749</v>
      </c>
      <c r="F5040" s="120"/>
      <c r="G5040" s="120" t="s">
        <v>14469</v>
      </c>
      <c r="H5040" s="120" t="s">
        <v>14470</v>
      </c>
      <c r="I5040" s="120" t="s">
        <v>1681</v>
      </c>
      <c r="J5040" s="120" t="s">
        <v>14471</v>
      </c>
      <c r="K5040" s="120" t="s">
        <v>2058</v>
      </c>
      <c r="L5040" s="120" t="s">
        <v>2059</v>
      </c>
      <c r="M5040" s="147"/>
    </row>
    <row r="5041">
      <c r="A5041" s="126">
        <v>3245.0</v>
      </c>
      <c r="B5041" s="127" t="s">
        <v>1711</v>
      </c>
      <c r="C5041" s="127" t="s">
        <v>501</v>
      </c>
      <c r="D5041" s="127"/>
      <c r="E5041" s="127" t="s">
        <v>2749</v>
      </c>
      <c r="F5041" s="127"/>
      <c r="G5041" s="127" t="s">
        <v>14472</v>
      </c>
      <c r="H5041" s="127" t="s">
        <v>14470</v>
      </c>
      <c r="I5041" s="127" t="s">
        <v>1681</v>
      </c>
      <c r="J5041" s="127" t="s">
        <v>14473</v>
      </c>
      <c r="K5041" s="127" t="s">
        <v>2058</v>
      </c>
      <c r="L5041" s="127" t="s">
        <v>2059</v>
      </c>
      <c r="M5041" s="145"/>
    </row>
    <row r="5042">
      <c r="A5042" s="126">
        <v>3246.0</v>
      </c>
      <c r="B5042" s="127" t="s">
        <v>1711</v>
      </c>
      <c r="C5042" s="127" t="s">
        <v>501</v>
      </c>
      <c r="D5042" s="127"/>
      <c r="E5042" s="127" t="s">
        <v>2749</v>
      </c>
      <c r="F5042" s="127"/>
      <c r="G5042" s="127" t="s">
        <v>14474</v>
      </c>
      <c r="H5042" s="127" t="s">
        <v>14470</v>
      </c>
      <c r="I5042" s="127" t="s">
        <v>1681</v>
      </c>
      <c r="J5042" s="127" t="s">
        <v>14475</v>
      </c>
      <c r="K5042" s="127" t="s">
        <v>2058</v>
      </c>
      <c r="L5042" s="127" t="s">
        <v>2059</v>
      </c>
      <c r="M5042" s="145"/>
    </row>
    <row r="5043">
      <c r="A5043" s="126">
        <v>3251.0</v>
      </c>
      <c r="B5043" s="127" t="s">
        <v>1711</v>
      </c>
      <c r="C5043" s="127" t="s">
        <v>501</v>
      </c>
      <c r="D5043" s="127"/>
      <c r="E5043" s="127" t="s">
        <v>1585</v>
      </c>
      <c r="F5043" s="127"/>
      <c r="G5043" s="127" t="s">
        <v>14476</v>
      </c>
      <c r="H5043" s="127" t="s">
        <v>14477</v>
      </c>
      <c r="I5043" s="127" t="s">
        <v>1588</v>
      </c>
      <c r="J5043" s="127" t="s">
        <v>14478</v>
      </c>
      <c r="K5043" s="127" t="s">
        <v>1764</v>
      </c>
      <c r="L5043" s="127" t="s">
        <v>1765</v>
      </c>
      <c r="M5043" s="145"/>
    </row>
    <row r="5044">
      <c r="A5044" s="119">
        <v>3248.0</v>
      </c>
      <c r="B5044" s="120" t="s">
        <v>1685</v>
      </c>
      <c r="C5044" s="120" t="s">
        <v>501</v>
      </c>
      <c r="D5044" s="120"/>
      <c r="E5044" s="120" t="s">
        <v>1585</v>
      </c>
      <c r="F5044" s="120"/>
      <c r="G5044" s="120" t="s">
        <v>14476</v>
      </c>
      <c r="H5044" s="120" t="s">
        <v>14479</v>
      </c>
      <c r="I5044" s="120" t="s">
        <v>1588</v>
      </c>
      <c r="J5044" s="120" t="s">
        <v>14480</v>
      </c>
      <c r="K5044" s="120" t="s">
        <v>1852</v>
      </c>
      <c r="L5044" s="120" t="s">
        <v>1853</v>
      </c>
      <c r="M5044" s="147"/>
    </row>
    <row r="5045">
      <c r="A5045" s="119">
        <v>3249.0</v>
      </c>
      <c r="B5045" s="120" t="s">
        <v>1685</v>
      </c>
      <c r="C5045" s="120" t="s">
        <v>501</v>
      </c>
      <c r="D5045" s="120"/>
      <c r="E5045" s="120" t="s">
        <v>1585</v>
      </c>
      <c r="F5045" s="120"/>
      <c r="G5045" s="120" t="s">
        <v>14476</v>
      </c>
      <c r="H5045" s="120" t="s">
        <v>14479</v>
      </c>
      <c r="I5045" s="120" t="s">
        <v>1588</v>
      </c>
      <c r="J5045" s="120" t="s">
        <v>14481</v>
      </c>
      <c r="K5045" s="120" t="s">
        <v>1855</v>
      </c>
      <c r="L5045" s="120" t="s">
        <v>1856</v>
      </c>
      <c r="M5045" s="147"/>
    </row>
    <row r="5046">
      <c r="A5046" s="119">
        <v>3250.0</v>
      </c>
      <c r="B5046" s="120" t="s">
        <v>1685</v>
      </c>
      <c r="C5046" s="120" t="s">
        <v>501</v>
      </c>
      <c r="D5046" s="120"/>
      <c r="E5046" s="120" t="s">
        <v>1585</v>
      </c>
      <c r="F5046" s="120"/>
      <c r="G5046" s="120" t="s">
        <v>14482</v>
      </c>
      <c r="H5046" s="120" t="s">
        <v>14479</v>
      </c>
      <c r="I5046" s="120" t="s">
        <v>1588</v>
      </c>
      <c r="J5046" s="120" t="s">
        <v>14483</v>
      </c>
      <c r="K5046" s="120" t="s">
        <v>1896</v>
      </c>
      <c r="L5046" s="120" t="s">
        <v>1897</v>
      </c>
      <c r="M5046" s="147"/>
    </row>
    <row r="5047">
      <c r="A5047" s="126">
        <v>3252.0</v>
      </c>
      <c r="B5047" s="127" t="s">
        <v>1711</v>
      </c>
      <c r="C5047" s="127" t="s">
        <v>501</v>
      </c>
      <c r="D5047" s="127"/>
      <c r="E5047" s="127" t="s">
        <v>1585</v>
      </c>
      <c r="F5047" s="127"/>
      <c r="G5047" s="127" t="s">
        <v>14484</v>
      </c>
      <c r="H5047" s="127" t="s">
        <v>14485</v>
      </c>
      <c r="I5047" s="127" t="s">
        <v>1588</v>
      </c>
      <c r="J5047" s="127" t="s">
        <v>14486</v>
      </c>
      <c r="K5047" s="127" t="s">
        <v>1868</v>
      </c>
      <c r="L5047" s="127" t="s">
        <v>1869</v>
      </c>
      <c r="M5047" s="145"/>
    </row>
    <row r="5048">
      <c r="A5048" s="119">
        <v>3247.0</v>
      </c>
      <c r="B5048" s="120" t="s">
        <v>1685</v>
      </c>
      <c r="C5048" s="120" t="s">
        <v>501</v>
      </c>
      <c r="D5048" s="120"/>
      <c r="E5048" s="120" t="s">
        <v>1585</v>
      </c>
      <c r="F5048" s="120"/>
      <c r="G5048" s="120" t="s">
        <v>14482</v>
      </c>
      <c r="H5048" s="120" t="s">
        <v>14487</v>
      </c>
      <c r="I5048" s="120" t="s">
        <v>1588</v>
      </c>
      <c r="J5048" s="120" t="s">
        <v>14488</v>
      </c>
      <c r="K5048" s="120" t="s">
        <v>1901</v>
      </c>
      <c r="L5048" s="120" t="s">
        <v>1902</v>
      </c>
      <c r="M5048" s="147"/>
    </row>
    <row r="5049">
      <c r="A5049" s="126">
        <v>3256.0</v>
      </c>
      <c r="B5049" s="127" t="s">
        <v>1711</v>
      </c>
      <c r="C5049" s="127" t="s">
        <v>501</v>
      </c>
      <c r="D5049" s="127"/>
      <c r="E5049" s="127" t="s">
        <v>2765</v>
      </c>
      <c r="F5049" s="127"/>
      <c r="G5049" s="127" t="s">
        <v>14489</v>
      </c>
      <c r="H5049" s="127" t="s">
        <v>14490</v>
      </c>
      <c r="I5049" s="127" t="s">
        <v>1722</v>
      </c>
      <c r="J5049" s="127" t="s">
        <v>14491</v>
      </c>
      <c r="K5049" s="127" t="s">
        <v>1890</v>
      </c>
      <c r="L5049" s="127" t="s">
        <v>1891</v>
      </c>
      <c r="M5049" s="145"/>
    </row>
    <row r="5050">
      <c r="A5050" s="126">
        <v>3258.0</v>
      </c>
      <c r="B5050" s="127" t="s">
        <v>1711</v>
      </c>
      <c r="C5050" s="127" t="s">
        <v>501</v>
      </c>
      <c r="D5050" s="127"/>
      <c r="E5050" s="127" t="s">
        <v>2765</v>
      </c>
      <c r="F5050" s="127"/>
      <c r="G5050" s="127" t="s">
        <v>14489</v>
      </c>
      <c r="H5050" s="127" t="s">
        <v>14490</v>
      </c>
      <c r="I5050" s="127" t="s">
        <v>1722</v>
      </c>
      <c r="J5050" s="127" t="s">
        <v>14492</v>
      </c>
      <c r="K5050" s="127" t="s">
        <v>1927</v>
      </c>
      <c r="L5050" s="127" t="s">
        <v>1928</v>
      </c>
      <c r="M5050" s="145"/>
    </row>
    <row r="5051">
      <c r="A5051" s="126">
        <v>3260.0</v>
      </c>
      <c r="B5051" s="127" t="s">
        <v>1711</v>
      </c>
      <c r="C5051" s="127" t="s">
        <v>501</v>
      </c>
      <c r="D5051" s="127"/>
      <c r="E5051" s="127" t="s">
        <v>2765</v>
      </c>
      <c r="F5051" s="127"/>
      <c r="G5051" s="127" t="s">
        <v>14489</v>
      </c>
      <c r="H5051" s="127" t="s">
        <v>14490</v>
      </c>
      <c r="I5051" s="127" t="s">
        <v>1722</v>
      </c>
      <c r="J5051" s="127" t="s">
        <v>14493</v>
      </c>
      <c r="K5051" s="127" t="s">
        <v>1930</v>
      </c>
      <c r="L5051" s="127" t="s">
        <v>1931</v>
      </c>
      <c r="M5051" s="145"/>
    </row>
    <row r="5052">
      <c r="A5052" s="126">
        <v>3255.0</v>
      </c>
      <c r="B5052" s="127" t="s">
        <v>1711</v>
      </c>
      <c r="C5052" s="127" t="s">
        <v>501</v>
      </c>
      <c r="D5052" s="127"/>
      <c r="E5052" s="127" t="s">
        <v>2765</v>
      </c>
      <c r="F5052" s="127"/>
      <c r="G5052" s="127" t="s">
        <v>14494</v>
      </c>
      <c r="H5052" s="127" t="s">
        <v>14495</v>
      </c>
      <c r="I5052" s="127" t="s">
        <v>1722</v>
      </c>
      <c r="J5052" s="127" t="s">
        <v>14496</v>
      </c>
      <c r="K5052" s="127" t="s">
        <v>1890</v>
      </c>
      <c r="L5052" s="127" t="s">
        <v>1891</v>
      </c>
      <c r="M5052" s="145"/>
    </row>
    <row r="5053">
      <c r="A5053" s="126">
        <v>3257.0</v>
      </c>
      <c r="B5053" s="127" t="s">
        <v>1711</v>
      </c>
      <c r="C5053" s="127" t="s">
        <v>501</v>
      </c>
      <c r="D5053" s="127"/>
      <c r="E5053" s="127" t="s">
        <v>2765</v>
      </c>
      <c r="F5053" s="127"/>
      <c r="G5053" s="127" t="s">
        <v>14494</v>
      </c>
      <c r="H5053" s="127" t="s">
        <v>14495</v>
      </c>
      <c r="I5053" s="127" t="s">
        <v>1722</v>
      </c>
      <c r="J5053" s="127" t="s">
        <v>14497</v>
      </c>
      <c r="K5053" s="127" t="s">
        <v>1927</v>
      </c>
      <c r="L5053" s="127" t="s">
        <v>1928</v>
      </c>
      <c r="M5053" s="145"/>
    </row>
    <row r="5054">
      <c r="A5054" s="126">
        <v>3259.0</v>
      </c>
      <c r="B5054" s="127" t="s">
        <v>1711</v>
      </c>
      <c r="C5054" s="127" t="s">
        <v>501</v>
      </c>
      <c r="D5054" s="127"/>
      <c r="E5054" s="127" t="s">
        <v>2765</v>
      </c>
      <c r="F5054" s="127"/>
      <c r="G5054" s="127" t="s">
        <v>14494</v>
      </c>
      <c r="H5054" s="127" t="s">
        <v>14495</v>
      </c>
      <c r="I5054" s="127" t="s">
        <v>1722</v>
      </c>
      <c r="J5054" s="127" t="s">
        <v>14498</v>
      </c>
      <c r="K5054" s="127" t="s">
        <v>1930</v>
      </c>
      <c r="L5054" s="127" t="s">
        <v>1931</v>
      </c>
      <c r="M5054" s="145"/>
    </row>
    <row r="5055">
      <c r="A5055" s="126">
        <v>3261.0</v>
      </c>
      <c r="B5055" s="127" t="s">
        <v>1711</v>
      </c>
      <c r="C5055" s="127" t="s">
        <v>501</v>
      </c>
      <c r="D5055" s="127"/>
      <c r="E5055" s="127" t="s">
        <v>2765</v>
      </c>
      <c r="F5055" s="127"/>
      <c r="G5055" s="127" t="s">
        <v>14499</v>
      </c>
      <c r="H5055" s="127" t="s">
        <v>14500</v>
      </c>
      <c r="I5055" s="127" t="s">
        <v>1722</v>
      </c>
      <c r="J5055" s="127" t="s">
        <v>14501</v>
      </c>
      <c r="K5055" s="127" t="s">
        <v>12900</v>
      </c>
      <c r="L5055" s="127" t="s">
        <v>14502</v>
      </c>
      <c r="M5055" s="145"/>
    </row>
    <row r="5056">
      <c r="A5056" s="119">
        <v>3264.0</v>
      </c>
      <c r="B5056" s="120" t="s">
        <v>1685</v>
      </c>
      <c r="C5056" s="120" t="s">
        <v>501</v>
      </c>
      <c r="D5056" s="120"/>
      <c r="E5056" s="120" t="s">
        <v>1597</v>
      </c>
      <c r="F5056" s="120"/>
      <c r="G5056" s="120" t="s">
        <v>14503</v>
      </c>
      <c r="H5056" s="120" t="s">
        <v>14504</v>
      </c>
      <c r="I5056" s="120" t="s">
        <v>1600</v>
      </c>
      <c r="J5056" s="120" t="s">
        <v>14505</v>
      </c>
      <c r="K5056" s="120" t="s">
        <v>1787</v>
      </c>
      <c r="L5056" s="120" t="s">
        <v>1788</v>
      </c>
      <c r="M5056" s="147"/>
    </row>
    <row r="5057">
      <c r="A5057" s="119">
        <v>3265.0</v>
      </c>
      <c r="B5057" s="120" t="s">
        <v>1685</v>
      </c>
      <c r="C5057" s="120" t="s">
        <v>501</v>
      </c>
      <c r="D5057" s="120"/>
      <c r="E5057" s="120" t="s">
        <v>1597</v>
      </c>
      <c r="F5057" s="120"/>
      <c r="G5057" s="120" t="s">
        <v>14506</v>
      </c>
      <c r="H5057" s="120" t="s">
        <v>14504</v>
      </c>
      <c r="I5057" s="120" t="s">
        <v>1600</v>
      </c>
      <c r="J5057" s="120" t="s">
        <v>14507</v>
      </c>
      <c r="K5057" s="120" t="s">
        <v>1795</v>
      </c>
      <c r="L5057" s="120" t="s">
        <v>1796</v>
      </c>
      <c r="M5057" s="147"/>
    </row>
    <row r="5058">
      <c r="A5058" s="119">
        <v>3266.0</v>
      </c>
      <c r="B5058" s="120" t="s">
        <v>1685</v>
      </c>
      <c r="C5058" s="120" t="s">
        <v>501</v>
      </c>
      <c r="D5058" s="120"/>
      <c r="E5058" s="120" t="s">
        <v>1597</v>
      </c>
      <c r="F5058" s="120"/>
      <c r="G5058" s="120" t="s">
        <v>14506</v>
      </c>
      <c r="H5058" s="120" t="s">
        <v>14504</v>
      </c>
      <c r="I5058" s="120" t="s">
        <v>1600</v>
      </c>
      <c r="J5058" s="120" t="s">
        <v>14508</v>
      </c>
      <c r="K5058" s="120" t="s">
        <v>1798</v>
      </c>
      <c r="L5058" s="120" t="s">
        <v>1799</v>
      </c>
      <c r="M5058" s="147"/>
    </row>
    <row r="5059">
      <c r="C5059" s="12" t="s">
        <v>507</v>
      </c>
      <c r="D5059" s="12"/>
      <c r="E5059" s="12" t="s">
        <v>1678</v>
      </c>
      <c r="F5059" s="21"/>
      <c r="G5059" s="21" t="s">
        <v>14509</v>
      </c>
      <c r="H5059" s="21" t="s">
        <v>14510</v>
      </c>
      <c r="I5059" s="21" t="s">
        <v>1681</v>
      </c>
      <c r="J5059" s="21" t="s">
        <v>14511</v>
      </c>
      <c r="K5059" s="20" t="s">
        <v>4372</v>
      </c>
      <c r="L5059" s="21"/>
    </row>
    <row r="5060">
      <c r="C5060" s="12" t="s">
        <v>507</v>
      </c>
      <c r="D5060" s="12"/>
      <c r="E5060" s="12" t="s">
        <v>1678</v>
      </c>
      <c r="F5060" s="21"/>
      <c r="G5060" s="21" t="s">
        <v>14512</v>
      </c>
      <c r="H5060" s="21" t="s">
        <v>14513</v>
      </c>
      <c r="I5060" s="21" t="s">
        <v>1681</v>
      </c>
      <c r="J5060" s="21" t="s">
        <v>14514</v>
      </c>
      <c r="K5060" s="20" t="s">
        <v>4628</v>
      </c>
      <c r="L5060" s="21"/>
    </row>
    <row r="5061">
      <c r="C5061" s="12" t="s">
        <v>507</v>
      </c>
      <c r="D5061" s="12"/>
      <c r="E5061" s="12" t="s">
        <v>1678</v>
      </c>
      <c r="F5061" s="21"/>
      <c r="G5061" s="21" t="s">
        <v>14515</v>
      </c>
      <c r="H5061" s="21" t="s">
        <v>14516</v>
      </c>
      <c r="I5061" s="21" t="s">
        <v>1681</v>
      </c>
      <c r="J5061" s="21" t="s">
        <v>14517</v>
      </c>
      <c r="K5061" s="20" t="s">
        <v>4367</v>
      </c>
      <c r="L5061" s="21"/>
    </row>
    <row r="5062">
      <c r="C5062" s="12" t="s">
        <v>507</v>
      </c>
      <c r="D5062" s="12"/>
      <c r="E5062" s="12" t="s">
        <v>1678</v>
      </c>
      <c r="F5062" s="21"/>
      <c r="G5062" s="21" t="s">
        <v>14518</v>
      </c>
      <c r="H5062" s="21" t="s">
        <v>14519</v>
      </c>
      <c r="I5062" s="21" t="s">
        <v>1681</v>
      </c>
      <c r="J5062" s="21" t="s">
        <v>14520</v>
      </c>
      <c r="K5062" s="20" t="s">
        <v>4362</v>
      </c>
      <c r="L5062" s="21"/>
    </row>
    <row r="5063">
      <c r="C5063" s="12" t="s">
        <v>507</v>
      </c>
      <c r="D5063" s="12"/>
      <c r="E5063" s="12" t="s">
        <v>1719</v>
      </c>
      <c r="F5063" s="21"/>
      <c r="G5063" s="21" t="s">
        <v>14521</v>
      </c>
      <c r="H5063" s="21" t="s">
        <v>14522</v>
      </c>
      <c r="I5063" s="21" t="s">
        <v>1722</v>
      </c>
      <c r="J5063" s="21" t="s">
        <v>14523</v>
      </c>
      <c r="K5063" s="20" t="s">
        <v>13865</v>
      </c>
      <c r="L5063" s="21"/>
    </row>
    <row r="5064">
      <c r="C5064" s="12" t="s">
        <v>507</v>
      </c>
      <c r="D5064" s="12"/>
      <c r="E5064" s="12" t="s">
        <v>1719</v>
      </c>
      <c r="F5064" s="21"/>
      <c r="G5064" s="21" t="s">
        <v>14524</v>
      </c>
      <c r="H5064" s="21" t="s">
        <v>14525</v>
      </c>
      <c r="I5064" s="21" t="s">
        <v>1722</v>
      </c>
      <c r="J5064" s="21" t="s">
        <v>14526</v>
      </c>
      <c r="K5064" s="20" t="s">
        <v>13869</v>
      </c>
      <c r="L5064" s="21"/>
    </row>
    <row r="5065">
      <c r="C5065" s="12" t="s">
        <v>507</v>
      </c>
      <c r="D5065" s="12"/>
      <c r="E5065" s="12" t="s">
        <v>1619</v>
      </c>
      <c r="F5065" s="21"/>
      <c r="G5065" s="21" t="s">
        <v>14527</v>
      </c>
      <c r="H5065" s="21" t="s">
        <v>14528</v>
      </c>
      <c r="I5065" s="21" t="s">
        <v>1588</v>
      </c>
      <c r="J5065" s="21" t="s">
        <v>14529</v>
      </c>
      <c r="K5065" s="20" t="s">
        <v>3499</v>
      </c>
      <c r="L5065" s="21"/>
    </row>
    <row r="5066">
      <c r="C5066" s="12" t="s">
        <v>507</v>
      </c>
      <c r="D5066" s="12"/>
      <c r="E5066" s="12" t="s">
        <v>1619</v>
      </c>
      <c r="F5066" s="21"/>
      <c r="G5066" s="21" t="s">
        <v>14530</v>
      </c>
      <c r="H5066" s="21" t="s">
        <v>14531</v>
      </c>
      <c r="I5066" s="21" t="s">
        <v>1588</v>
      </c>
      <c r="J5066" s="21" t="s">
        <v>14532</v>
      </c>
      <c r="K5066" s="20" t="s">
        <v>3499</v>
      </c>
      <c r="L5066" s="21"/>
    </row>
    <row r="5067">
      <c r="C5067" s="12" t="s">
        <v>507</v>
      </c>
      <c r="D5067" s="12"/>
      <c r="E5067" s="12" t="s">
        <v>1619</v>
      </c>
      <c r="F5067" s="21"/>
      <c r="G5067" s="21" t="s">
        <v>14533</v>
      </c>
      <c r="H5067" s="21" t="s">
        <v>14534</v>
      </c>
      <c r="I5067" s="21" t="s">
        <v>1588</v>
      </c>
      <c r="J5067" s="21" t="s">
        <v>14535</v>
      </c>
      <c r="K5067" s="20" t="s">
        <v>3509</v>
      </c>
      <c r="L5067" s="21"/>
    </row>
    <row r="5068">
      <c r="C5068" s="12" t="s">
        <v>507</v>
      </c>
      <c r="D5068" s="12"/>
      <c r="E5068" s="12" t="s">
        <v>1619</v>
      </c>
      <c r="F5068" s="21"/>
      <c r="G5068" s="21" t="s">
        <v>14536</v>
      </c>
      <c r="H5068" s="21" t="s">
        <v>14537</v>
      </c>
      <c r="I5068" s="21" t="s">
        <v>1588</v>
      </c>
      <c r="J5068" s="21" t="s">
        <v>14538</v>
      </c>
      <c r="K5068" s="20" t="s">
        <v>3509</v>
      </c>
      <c r="L5068" s="21"/>
    </row>
    <row r="5069">
      <c r="C5069" s="12" t="s">
        <v>507</v>
      </c>
      <c r="D5069" s="12"/>
      <c r="E5069" s="12" t="s">
        <v>1671</v>
      </c>
      <c r="F5069" s="21"/>
      <c r="G5069" s="21" t="s">
        <v>14539</v>
      </c>
      <c r="H5069" s="21" t="s">
        <v>14540</v>
      </c>
      <c r="I5069" s="21" t="s">
        <v>1674</v>
      </c>
      <c r="J5069" s="21" t="s">
        <v>14541</v>
      </c>
      <c r="K5069" s="20" t="s">
        <v>4273</v>
      </c>
      <c r="L5069" s="21"/>
    </row>
    <row r="5070">
      <c r="C5070" s="12" t="s">
        <v>507</v>
      </c>
      <c r="D5070" s="12"/>
      <c r="E5070" s="12" t="s">
        <v>1656</v>
      </c>
      <c r="F5070" s="21"/>
      <c r="G5070" s="21" t="s">
        <v>14542</v>
      </c>
      <c r="H5070" s="21" t="s">
        <v>14543</v>
      </c>
      <c r="I5070" s="21" t="s">
        <v>1637</v>
      </c>
      <c r="J5070" s="21" t="s">
        <v>14544</v>
      </c>
      <c r="K5070" s="20" t="s">
        <v>2777</v>
      </c>
      <c r="L5070" s="21"/>
    </row>
    <row r="5071">
      <c r="C5071" s="12" t="s">
        <v>507</v>
      </c>
      <c r="D5071" s="12"/>
      <c r="E5071" s="12" t="s">
        <v>1656</v>
      </c>
      <c r="F5071" s="21"/>
      <c r="G5071" s="21" t="s">
        <v>14542</v>
      </c>
      <c r="H5071" s="21" t="s">
        <v>14543</v>
      </c>
      <c r="I5071" s="21" t="s">
        <v>1637</v>
      </c>
      <c r="J5071" s="21" t="s">
        <v>14545</v>
      </c>
      <c r="K5071" s="20" t="s">
        <v>1660</v>
      </c>
      <c r="L5071" s="21"/>
    </row>
    <row r="5072">
      <c r="C5072" s="12" t="s">
        <v>507</v>
      </c>
      <c r="D5072" s="12"/>
      <c r="E5072" s="12" t="s">
        <v>1656</v>
      </c>
      <c r="F5072" s="21"/>
      <c r="G5072" s="21" t="s">
        <v>14542</v>
      </c>
      <c r="H5072" s="21" t="s">
        <v>14543</v>
      </c>
      <c r="I5072" s="21" t="s">
        <v>1637</v>
      </c>
      <c r="J5072" s="21" t="s">
        <v>14546</v>
      </c>
      <c r="K5072" s="20" t="s">
        <v>1833</v>
      </c>
      <c r="L5072" s="21"/>
    </row>
    <row r="5073">
      <c r="C5073" s="12" t="s">
        <v>507</v>
      </c>
      <c r="D5073" s="12"/>
      <c r="E5073" s="12" t="s">
        <v>1656</v>
      </c>
      <c r="F5073" s="21"/>
      <c r="G5073" s="21" t="s">
        <v>14542</v>
      </c>
      <c r="H5073" s="21" t="s">
        <v>14543</v>
      </c>
      <c r="I5073" s="21" t="s">
        <v>1637</v>
      </c>
      <c r="J5073" s="21" t="s">
        <v>14547</v>
      </c>
      <c r="K5073" s="20" t="s">
        <v>1836</v>
      </c>
      <c r="L5073" s="21"/>
    </row>
    <row r="5074">
      <c r="C5074" s="12" t="s">
        <v>507</v>
      </c>
      <c r="D5074" s="12"/>
      <c r="E5074" s="12" t="s">
        <v>1719</v>
      </c>
      <c r="F5074" s="21"/>
      <c r="G5074" s="21" t="s">
        <v>14548</v>
      </c>
      <c r="H5074" s="21" t="s">
        <v>14549</v>
      </c>
      <c r="I5074" s="21" t="s">
        <v>1722</v>
      </c>
      <c r="J5074" s="21" t="s">
        <v>14550</v>
      </c>
      <c r="K5074" s="20" t="s">
        <v>1927</v>
      </c>
      <c r="L5074" s="21"/>
    </row>
    <row r="5075">
      <c r="C5075" s="12" t="s">
        <v>507</v>
      </c>
      <c r="D5075" s="12"/>
      <c r="E5075" s="12" t="s">
        <v>1719</v>
      </c>
      <c r="F5075" s="21"/>
      <c r="G5075" s="21" t="s">
        <v>14548</v>
      </c>
      <c r="H5075" s="21" t="s">
        <v>14549</v>
      </c>
      <c r="I5075" s="21" t="s">
        <v>1722</v>
      </c>
      <c r="J5075" s="21" t="s">
        <v>14551</v>
      </c>
      <c r="K5075" s="20" t="s">
        <v>1930</v>
      </c>
      <c r="L5075" s="21"/>
    </row>
    <row r="5076">
      <c r="C5076" s="12" t="s">
        <v>507</v>
      </c>
      <c r="D5076" s="12"/>
      <c r="E5076" s="12" t="s">
        <v>1654</v>
      </c>
      <c r="F5076" s="21"/>
      <c r="G5076" s="21" t="s">
        <v>14552</v>
      </c>
      <c r="H5076" s="21" t="s">
        <v>14553</v>
      </c>
      <c r="I5076" s="21" t="s">
        <v>1600</v>
      </c>
      <c r="J5076" s="21" t="s">
        <v>14554</v>
      </c>
      <c r="K5076" s="20" t="s">
        <v>1782</v>
      </c>
      <c r="L5076" s="21"/>
    </row>
    <row r="5077">
      <c r="C5077" s="12" t="s">
        <v>507</v>
      </c>
      <c r="D5077" s="12"/>
      <c r="E5077" s="12" t="s">
        <v>1654</v>
      </c>
      <c r="F5077" s="21"/>
      <c r="G5077" s="21" t="s">
        <v>14552</v>
      </c>
      <c r="H5077" s="21" t="s">
        <v>14555</v>
      </c>
      <c r="I5077" s="21" t="s">
        <v>1600</v>
      </c>
      <c r="J5077" s="21" t="s">
        <v>14556</v>
      </c>
      <c r="K5077" s="20" t="s">
        <v>1602</v>
      </c>
      <c r="L5077" s="21"/>
    </row>
    <row r="5078">
      <c r="C5078" s="12" t="s">
        <v>507</v>
      </c>
      <c r="D5078" s="12"/>
      <c r="E5078" s="12" t="s">
        <v>1654</v>
      </c>
      <c r="F5078" s="21"/>
      <c r="G5078" s="21" t="s">
        <v>14557</v>
      </c>
      <c r="H5078" s="21" t="s">
        <v>14553</v>
      </c>
      <c r="I5078" s="21" t="s">
        <v>1600</v>
      </c>
      <c r="J5078" s="21" t="s">
        <v>14558</v>
      </c>
      <c r="K5078" s="20" t="s">
        <v>1787</v>
      </c>
      <c r="L5078" s="21"/>
    </row>
    <row r="5079">
      <c r="C5079" s="12" t="s">
        <v>507</v>
      </c>
      <c r="D5079" s="12"/>
      <c r="E5079" s="12" t="s">
        <v>1654</v>
      </c>
      <c r="F5079" s="21"/>
      <c r="G5079" s="21" t="s">
        <v>14559</v>
      </c>
      <c r="H5079" s="21" t="s">
        <v>14553</v>
      </c>
      <c r="I5079" s="21" t="s">
        <v>1600</v>
      </c>
      <c r="J5079" s="21" t="s">
        <v>14560</v>
      </c>
      <c r="K5079" s="20" t="s">
        <v>1791</v>
      </c>
      <c r="L5079" s="21"/>
    </row>
    <row r="5080">
      <c r="C5080" s="12" t="s">
        <v>507</v>
      </c>
      <c r="D5080" s="12"/>
      <c r="E5080" s="12" t="s">
        <v>1654</v>
      </c>
      <c r="F5080" s="21"/>
      <c r="G5080" s="21" t="s">
        <v>14561</v>
      </c>
      <c r="H5080" s="21" t="s">
        <v>14553</v>
      </c>
      <c r="I5080" s="21" t="s">
        <v>1600</v>
      </c>
      <c r="J5080" s="21" t="s">
        <v>14562</v>
      </c>
      <c r="K5080" s="20" t="s">
        <v>3406</v>
      </c>
      <c r="L5080" s="21"/>
    </row>
    <row r="5081">
      <c r="C5081" s="12" t="s">
        <v>507</v>
      </c>
      <c r="D5081" s="12"/>
      <c r="E5081" s="12" t="s">
        <v>1654</v>
      </c>
      <c r="F5081" s="21"/>
      <c r="G5081" s="21" t="s">
        <v>14563</v>
      </c>
      <c r="H5081" s="21" t="s">
        <v>14553</v>
      </c>
      <c r="I5081" s="21" t="s">
        <v>1600</v>
      </c>
      <c r="J5081" s="21" t="s">
        <v>14564</v>
      </c>
      <c r="K5081" s="20" t="s">
        <v>1795</v>
      </c>
      <c r="L5081" s="21"/>
    </row>
    <row r="5082">
      <c r="C5082" s="12" t="s">
        <v>507</v>
      </c>
      <c r="D5082" s="12"/>
      <c r="E5082" s="12" t="s">
        <v>1654</v>
      </c>
      <c r="F5082" s="21"/>
      <c r="G5082" s="21" t="s">
        <v>14563</v>
      </c>
      <c r="H5082" s="21" t="s">
        <v>14553</v>
      </c>
      <c r="I5082" s="21" t="s">
        <v>1600</v>
      </c>
      <c r="J5082" s="21" t="s">
        <v>14565</v>
      </c>
      <c r="K5082" s="20" t="s">
        <v>1798</v>
      </c>
      <c r="L5082" s="21"/>
    </row>
    <row r="5083">
      <c r="C5083" s="12" t="s">
        <v>507</v>
      </c>
      <c r="D5083" s="12"/>
      <c r="E5083" s="12" t="s">
        <v>1619</v>
      </c>
      <c r="F5083" s="21"/>
      <c r="G5083" s="21" t="s">
        <v>14566</v>
      </c>
      <c r="H5083" s="21" t="s">
        <v>14567</v>
      </c>
      <c r="I5083" s="21" t="s">
        <v>1588</v>
      </c>
      <c r="J5083" s="21" t="s">
        <v>14568</v>
      </c>
      <c r="K5083" s="20" t="s">
        <v>3446</v>
      </c>
      <c r="L5083" s="21"/>
    </row>
    <row r="5084">
      <c r="C5084" s="12" t="s">
        <v>507</v>
      </c>
      <c r="D5084" s="12"/>
      <c r="E5084" s="12" t="s">
        <v>1712</v>
      </c>
      <c r="F5084" s="21"/>
      <c r="G5084" s="21" t="s">
        <v>14569</v>
      </c>
      <c r="H5084" s="21" t="s">
        <v>14570</v>
      </c>
      <c r="I5084" s="21" t="s">
        <v>1715</v>
      </c>
      <c r="J5084" s="21" t="s">
        <v>14571</v>
      </c>
      <c r="K5084" s="20" t="s">
        <v>1717</v>
      </c>
      <c r="L5084" s="21"/>
    </row>
    <row r="5085">
      <c r="C5085" s="12" t="s">
        <v>507</v>
      </c>
      <c r="D5085" s="12"/>
      <c r="E5085" s="12" t="s">
        <v>1729</v>
      </c>
      <c r="F5085" s="21"/>
      <c r="G5085" s="21" t="s">
        <v>14572</v>
      </c>
      <c r="H5085" s="21" t="s">
        <v>14573</v>
      </c>
      <c r="I5085" s="21" t="s">
        <v>1607</v>
      </c>
      <c r="J5085" s="21" t="s">
        <v>14574</v>
      </c>
      <c r="K5085" s="20" t="s">
        <v>4426</v>
      </c>
      <c r="L5085" s="21"/>
    </row>
    <row r="5086">
      <c r="C5086" s="12" t="s">
        <v>507</v>
      </c>
      <c r="D5086" s="12"/>
      <c r="E5086" s="12" t="s">
        <v>1619</v>
      </c>
      <c r="F5086" s="21"/>
      <c r="G5086" s="21" t="s">
        <v>14575</v>
      </c>
      <c r="H5086" s="21" t="s">
        <v>14576</v>
      </c>
      <c r="I5086" s="21" t="s">
        <v>1588</v>
      </c>
      <c r="J5086" s="21" t="s">
        <v>14577</v>
      </c>
      <c r="K5086" s="20" t="s">
        <v>3488</v>
      </c>
      <c r="L5086" s="21"/>
    </row>
    <row r="5087">
      <c r="C5087" s="12" t="s">
        <v>507</v>
      </c>
      <c r="D5087" s="12"/>
      <c r="E5087" s="12" t="s">
        <v>1619</v>
      </c>
      <c r="F5087" s="21"/>
      <c r="G5087" s="21" t="s">
        <v>14578</v>
      </c>
      <c r="H5087" s="21" t="s">
        <v>14576</v>
      </c>
      <c r="I5087" s="21" t="s">
        <v>1588</v>
      </c>
      <c r="J5087" s="21" t="s">
        <v>14579</v>
      </c>
      <c r="K5087" s="20" t="s">
        <v>3439</v>
      </c>
      <c r="L5087" s="21"/>
    </row>
    <row r="5088">
      <c r="C5088" s="12" t="s">
        <v>507</v>
      </c>
      <c r="D5088" s="12"/>
      <c r="E5088" s="12" t="s">
        <v>1619</v>
      </c>
      <c r="F5088" s="21"/>
      <c r="G5088" s="21" t="s">
        <v>14580</v>
      </c>
      <c r="H5088" s="21" t="s">
        <v>14576</v>
      </c>
      <c r="I5088" s="21" t="s">
        <v>1588</v>
      </c>
      <c r="J5088" s="21" t="s">
        <v>14581</v>
      </c>
      <c r="K5088" s="20" t="s">
        <v>1975</v>
      </c>
      <c r="L5088" s="21"/>
    </row>
    <row r="5089">
      <c r="C5089" s="12" t="s">
        <v>507</v>
      </c>
      <c r="D5089" s="12"/>
      <c r="E5089" s="12" t="s">
        <v>1619</v>
      </c>
      <c r="F5089" s="21"/>
      <c r="G5089" s="21" t="s">
        <v>14582</v>
      </c>
      <c r="H5089" s="21" t="s">
        <v>14583</v>
      </c>
      <c r="I5089" s="21" t="s">
        <v>1588</v>
      </c>
      <c r="J5089" s="21" t="s">
        <v>14584</v>
      </c>
      <c r="K5089" s="20" t="s">
        <v>3492</v>
      </c>
      <c r="L5089" s="21"/>
    </row>
    <row r="5090">
      <c r="C5090" s="12" t="s">
        <v>507</v>
      </c>
      <c r="D5090" s="12"/>
      <c r="E5090" s="12" t="s">
        <v>1619</v>
      </c>
      <c r="F5090" s="21"/>
      <c r="G5090" s="21" t="s">
        <v>14585</v>
      </c>
      <c r="H5090" s="21" t="s">
        <v>14583</v>
      </c>
      <c r="I5090" s="21" t="s">
        <v>1588</v>
      </c>
      <c r="J5090" s="21" t="s">
        <v>14586</v>
      </c>
      <c r="K5090" s="20" t="s">
        <v>3355</v>
      </c>
      <c r="L5090" s="21"/>
    </row>
    <row r="5091">
      <c r="C5091" s="12" t="s">
        <v>507</v>
      </c>
      <c r="D5091" s="12"/>
      <c r="E5091" s="12" t="s">
        <v>1619</v>
      </c>
      <c r="F5091" s="21"/>
      <c r="G5091" s="21" t="s">
        <v>14587</v>
      </c>
      <c r="H5091" s="21" t="s">
        <v>14583</v>
      </c>
      <c r="I5091" s="21" t="s">
        <v>1588</v>
      </c>
      <c r="J5091" s="21" t="s">
        <v>14588</v>
      </c>
      <c r="K5091" s="20" t="s">
        <v>1954</v>
      </c>
      <c r="L5091" s="21"/>
    </row>
    <row r="5092">
      <c r="C5092" s="12" t="s">
        <v>507</v>
      </c>
      <c r="D5092" s="12"/>
      <c r="E5092" s="12" t="s">
        <v>1619</v>
      </c>
      <c r="F5092" s="21"/>
      <c r="G5092" s="21" t="s">
        <v>14589</v>
      </c>
      <c r="H5092" s="21" t="s">
        <v>14583</v>
      </c>
      <c r="I5092" s="21" t="s">
        <v>1588</v>
      </c>
      <c r="J5092" s="21" t="s">
        <v>14590</v>
      </c>
      <c r="K5092" s="20" t="s">
        <v>1979</v>
      </c>
      <c r="L5092" s="21"/>
    </row>
    <row r="5093">
      <c r="C5093" s="12" t="s">
        <v>507</v>
      </c>
      <c r="D5093" s="12"/>
      <c r="E5093" s="12" t="s">
        <v>1619</v>
      </c>
      <c r="F5093" s="21"/>
      <c r="G5093" s="21" t="s">
        <v>14591</v>
      </c>
      <c r="H5093" s="21" t="s">
        <v>14592</v>
      </c>
      <c r="I5093" s="21" t="s">
        <v>1588</v>
      </c>
      <c r="J5093" s="21" t="s">
        <v>14593</v>
      </c>
      <c r="K5093" s="20" t="s">
        <v>4477</v>
      </c>
      <c r="L5093" s="21"/>
    </row>
    <row r="5094">
      <c r="C5094" s="12" t="s">
        <v>507</v>
      </c>
      <c r="D5094" s="12"/>
      <c r="E5094" s="12" t="s">
        <v>1619</v>
      </c>
      <c r="F5094" s="21"/>
      <c r="G5094" s="21" t="s">
        <v>14594</v>
      </c>
      <c r="H5094" s="21" t="s">
        <v>14595</v>
      </c>
      <c r="I5094" s="21" t="s">
        <v>1588</v>
      </c>
      <c r="J5094" s="21" t="s">
        <v>14596</v>
      </c>
      <c r="K5094" s="20" t="s">
        <v>4477</v>
      </c>
      <c r="L5094" s="21"/>
    </row>
    <row r="5095">
      <c r="C5095" s="12" t="s">
        <v>507</v>
      </c>
      <c r="D5095" s="12"/>
      <c r="E5095" s="12" t="s">
        <v>1729</v>
      </c>
      <c r="F5095" s="21"/>
      <c r="G5095" s="21" t="s">
        <v>14597</v>
      </c>
      <c r="H5095" s="21" t="s">
        <v>14598</v>
      </c>
      <c r="I5095" s="21" t="s">
        <v>1607</v>
      </c>
      <c r="J5095" s="21" t="s">
        <v>14599</v>
      </c>
      <c r="K5095" s="20" t="s">
        <v>4431</v>
      </c>
      <c r="L5095" s="21"/>
    </row>
    <row r="5096">
      <c r="C5096" s="12" t="s">
        <v>507</v>
      </c>
      <c r="D5096" s="12"/>
      <c r="E5096" s="12" t="s">
        <v>1729</v>
      </c>
      <c r="F5096" s="21"/>
      <c r="G5096" s="21" t="s">
        <v>14600</v>
      </c>
      <c r="H5096" s="21" t="s">
        <v>14598</v>
      </c>
      <c r="I5096" s="21" t="s">
        <v>1607</v>
      </c>
      <c r="J5096" s="21" t="s">
        <v>14601</v>
      </c>
      <c r="K5096" s="20" t="s">
        <v>4435</v>
      </c>
      <c r="L5096" s="21"/>
    </row>
    <row r="5097">
      <c r="C5097" s="12" t="s">
        <v>507</v>
      </c>
      <c r="D5097" s="12"/>
      <c r="E5097" s="12" t="s">
        <v>1729</v>
      </c>
      <c r="F5097" s="21"/>
      <c r="G5097" s="21" t="s">
        <v>14602</v>
      </c>
      <c r="H5097" s="21" t="s">
        <v>14603</v>
      </c>
      <c r="I5097" s="21" t="s">
        <v>1607</v>
      </c>
      <c r="J5097" s="21" t="s">
        <v>14604</v>
      </c>
      <c r="K5097" s="20" t="s">
        <v>4431</v>
      </c>
      <c r="L5097" s="21"/>
    </row>
    <row r="5098">
      <c r="C5098" s="12" t="s">
        <v>507</v>
      </c>
      <c r="D5098" s="12"/>
      <c r="E5098" s="12" t="s">
        <v>1729</v>
      </c>
      <c r="F5098" s="21"/>
      <c r="G5098" s="21" t="s">
        <v>14605</v>
      </c>
      <c r="H5098" s="21" t="s">
        <v>14603</v>
      </c>
      <c r="I5098" s="21" t="s">
        <v>1607</v>
      </c>
      <c r="J5098" s="21" t="s">
        <v>14606</v>
      </c>
      <c r="K5098" s="20" t="s">
        <v>4435</v>
      </c>
      <c r="L5098" s="21"/>
    </row>
    <row r="5099">
      <c r="C5099" s="12" t="s">
        <v>507</v>
      </c>
      <c r="D5099" s="12"/>
      <c r="E5099" s="12" t="s">
        <v>1619</v>
      </c>
      <c r="F5099" s="21"/>
      <c r="G5099" s="21" t="s">
        <v>14607</v>
      </c>
      <c r="H5099" s="21" t="s">
        <v>14608</v>
      </c>
      <c r="I5099" s="21" t="s">
        <v>1588</v>
      </c>
      <c r="J5099" s="21" t="s">
        <v>14609</v>
      </c>
      <c r="K5099" s="20" t="s">
        <v>4496</v>
      </c>
      <c r="L5099" s="21"/>
    </row>
    <row r="5100">
      <c r="C5100" s="12" t="s">
        <v>507</v>
      </c>
      <c r="D5100" s="12"/>
      <c r="E5100" s="12" t="s">
        <v>1619</v>
      </c>
      <c r="F5100" s="21"/>
      <c r="G5100" s="21" t="s">
        <v>14610</v>
      </c>
      <c r="H5100" s="21" t="s">
        <v>14611</v>
      </c>
      <c r="I5100" s="21" t="s">
        <v>1588</v>
      </c>
      <c r="J5100" s="21" t="s">
        <v>14612</v>
      </c>
      <c r="K5100" s="20" t="s">
        <v>4493</v>
      </c>
      <c r="L5100" s="21"/>
    </row>
    <row r="5101">
      <c r="C5101" s="12" t="s">
        <v>507</v>
      </c>
      <c r="D5101" s="12"/>
      <c r="E5101" s="12" t="s">
        <v>1619</v>
      </c>
      <c r="F5101" s="21"/>
      <c r="G5101" s="21" t="s">
        <v>14591</v>
      </c>
      <c r="H5101" s="21" t="s">
        <v>14613</v>
      </c>
      <c r="I5101" s="21" t="s">
        <v>1588</v>
      </c>
      <c r="J5101" s="21" t="s">
        <v>14614</v>
      </c>
      <c r="K5101" s="20" t="s">
        <v>4496</v>
      </c>
      <c r="L5101" s="21"/>
    </row>
    <row r="5102">
      <c r="C5102" s="12" t="s">
        <v>507</v>
      </c>
      <c r="D5102" s="12"/>
      <c r="E5102" s="12" t="s">
        <v>1619</v>
      </c>
      <c r="F5102" s="21"/>
      <c r="G5102" s="21" t="s">
        <v>14615</v>
      </c>
      <c r="H5102" s="21" t="s">
        <v>14616</v>
      </c>
      <c r="I5102" s="21" t="s">
        <v>1588</v>
      </c>
      <c r="J5102" s="21" t="s">
        <v>14617</v>
      </c>
      <c r="K5102" s="20" t="s">
        <v>4493</v>
      </c>
      <c r="L5102" s="21"/>
    </row>
    <row r="5103">
      <c r="C5103" s="12" t="s">
        <v>507</v>
      </c>
      <c r="D5103" s="12"/>
      <c r="E5103" s="12" t="s">
        <v>1619</v>
      </c>
      <c r="F5103" s="21"/>
      <c r="G5103" s="21" t="s">
        <v>14618</v>
      </c>
      <c r="H5103" s="21" t="s">
        <v>14619</v>
      </c>
      <c r="I5103" s="21" t="s">
        <v>1588</v>
      </c>
      <c r="J5103" s="21" t="s">
        <v>14620</v>
      </c>
      <c r="K5103" s="20" t="s">
        <v>4493</v>
      </c>
      <c r="L5103" s="21"/>
    </row>
    <row r="5104">
      <c r="C5104" s="12" t="s">
        <v>507</v>
      </c>
      <c r="D5104" s="12"/>
      <c r="E5104" s="12" t="s">
        <v>1619</v>
      </c>
      <c r="F5104" s="21"/>
      <c r="G5104" s="21" t="s">
        <v>14621</v>
      </c>
      <c r="H5104" s="21" t="s">
        <v>14622</v>
      </c>
      <c r="I5104" s="21" t="s">
        <v>1588</v>
      </c>
      <c r="J5104" s="21" t="s">
        <v>14623</v>
      </c>
      <c r="K5104" s="20" t="s">
        <v>4493</v>
      </c>
      <c r="L5104" s="21"/>
    </row>
    <row r="5105">
      <c r="C5105" s="12" t="s">
        <v>507</v>
      </c>
      <c r="D5105" s="12"/>
      <c r="E5105" s="12" t="s">
        <v>1619</v>
      </c>
      <c r="F5105" s="21"/>
      <c r="G5105" s="21" t="s">
        <v>14624</v>
      </c>
      <c r="H5105" s="21" t="s">
        <v>14625</v>
      </c>
      <c r="I5105" s="21" t="s">
        <v>1588</v>
      </c>
      <c r="J5105" s="21" t="s">
        <v>14626</v>
      </c>
      <c r="K5105" s="20" t="s">
        <v>4493</v>
      </c>
      <c r="L5105" s="21"/>
    </row>
    <row r="5106">
      <c r="C5106" s="12" t="s">
        <v>507</v>
      </c>
      <c r="D5106" s="12"/>
      <c r="E5106" s="12" t="s">
        <v>1619</v>
      </c>
      <c r="F5106" s="21"/>
      <c r="G5106" s="21" t="s">
        <v>14627</v>
      </c>
      <c r="H5106" s="21" t="s">
        <v>14628</v>
      </c>
      <c r="I5106" s="21" t="s">
        <v>1588</v>
      </c>
      <c r="J5106" s="21" t="s">
        <v>14629</v>
      </c>
      <c r="K5106" s="20" t="s">
        <v>4490</v>
      </c>
      <c r="L5106" s="21"/>
    </row>
    <row r="5107">
      <c r="C5107" s="12" t="s">
        <v>507</v>
      </c>
      <c r="D5107" s="12"/>
      <c r="E5107" s="12" t="s">
        <v>1619</v>
      </c>
      <c r="F5107" s="21"/>
      <c r="G5107" s="21" t="s">
        <v>14627</v>
      </c>
      <c r="H5107" s="21" t="s">
        <v>14628</v>
      </c>
      <c r="I5107" s="21" t="s">
        <v>1588</v>
      </c>
      <c r="J5107" s="21" t="s">
        <v>14630</v>
      </c>
      <c r="K5107" s="20" t="s">
        <v>4496</v>
      </c>
      <c r="L5107" s="21"/>
    </row>
    <row r="5108">
      <c r="C5108" s="12" t="s">
        <v>507</v>
      </c>
      <c r="D5108" s="12"/>
      <c r="E5108" s="12" t="s">
        <v>1619</v>
      </c>
      <c r="F5108" s="21"/>
      <c r="G5108" s="21" t="s">
        <v>14631</v>
      </c>
      <c r="H5108" s="21" t="s">
        <v>14632</v>
      </c>
      <c r="I5108" s="21" t="s">
        <v>1588</v>
      </c>
      <c r="J5108" s="21" t="s">
        <v>14633</v>
      </c>
      <c r="K5108" s="20" t="s">
        <v>4490</v>
      </c>
      <c r="L5108" s="21"/>
    </row>
    <row r="5109">
      <c r="C5109" s="12" t="s">
        <v>507</v>
      </c>
      <c r="D5109" s="12"/>
      <c r="E5109" s="12" t="s">
        <v>1619</v>
      </c>
      <c r="F5109" s="21"/>
      <c r="G5109" s="21" t="s">
        <v>14634</v>
      </c>
      <c r="H5109" s="21" t="s">
        <v>14635</v>
      </c>
      <c r="I5109" s="21" t="s">
        <v>1588</v>
      </c>
      <c r="J5109" s="21" t="s">
        <v>14636</v>
      </c>
      <c r="K5109" s="20" t="s">
        <v>4490</v>
      </c>
      <c r="L5109" s="21"/>
    </row>
    <row r="5110">
      <c r="C5110" s="12" t="s">
        <v>507</v>
      </c>
      <c r="D5110" s="12"/>
      <c r="E5110" s="12" t="s">
        <v>1619</v>
      </c>
      <c r="F5110" s="21"/>
      <c r="G5110" s="21" t="s">
        <v>14637</v>
      </c>
      <c r="H5110" s="21" t="s">
        <v>14638</v>
      </c>
      <c r="I5110" s="21" t="s">
        <v>1588</v>
      </c>
      <c r="J5110" s="21" t="s">
        <v>14639</v>
      </c>
      <c r="K5110" s="20" t="s">
        <v>4490</v>
      </c>
      <c r="L5110" s="21"/>
    </row>
    <row r="5111">
      <c r="C5111" s="12" t="s">
        <v>507</v>
      </c>
      <c r="D5111" s="12"/>
      <c r="E5111" s="12" t="s">
        <v>1619</v>
      </c>
      <c r="F5111" s="21"/>
      <c r="G5111" s="21" t="s">
        <v>14640</v>
      </c>
      <c r="H5111" s="21" t="s">
        <v>14641</v>
      </c>
      <c r="I5111" s="21" t="s">
        <v>1588</v>
      </c>
      <c r="J5111" s="21" t="s">
        <v>14642</v>
      </c>
      <c r="K5111" s="20" t="s">
        <v>4490</v>
      </c>
      <c r="L5111" s="21"/>
    </row>
    <row r="5112">
      <c r="C5112" s="12" t="s">
        <v>507</v>
      </c>
      <c r="D5112" s="12"/>
      <c r="E5112" s="12" t="s">
        <v>1729</v>
      </c>
      <c r="F5112" s="21"/>
      <c r="G5112" s="21" t="s">
        <v>14643</v>
      </c>
      <c r="H5112" s="21" t="s">
        <v>14644</v>
      </c>
      <c r="I5112" s="21" t="s">
        <v>1607</v>
      </c>
      <c r="J5112" s="21" t="s">
        <v>14645</v>
      </c>
      <c r="K5112" s="20" t="s">
        <v>4431</v>
      </c>
      <c r="L5112" s="21"/>
    </row>
    <row r="5113">
      <c r="C5113" s="12" t="s">
        <v>507</v>
      </c>
      <c r="D5113" s="12"/>
      <c r="E5113" s="12" t="s">
        <v>1729</v>
      </c>
      <c r="F5113" s="21"/>
      <c r="G5113" s="21" t="s">
        <v>14646</v>
      </c>
      <c r="H5113" s="21" t="s">
        <v>14647</v>
      </c>
      <c r="I5113" s="21" t="s">
        <v>1607</v>
      </c>
      <c r="J5113" s="21" t="s">
        <v>14648</v>
      </c>
      <c r="K5113" s="20" t="s">
        <v>4435</v>
      </c>
      <c r="L5113" s="21"/>
    </row>
    <row r="5114">
      <c r="C5114" s="12" t="s">
        <v>507</v>
      </c>
      <c r="D5114" s="12"/>
      <c r="E5114" s="12" t="s">
        <v>1729</v>
      </c>
      <c r="F5114" s="21"/>
      <c r="G5114" s="21" t="s">
        <v>14649</v>
      </c>
      <c r="H5114" s="21" t="s">
        <v>14650</v>
      </c>
      <c r="I5114" s="21" t="s">
        <v>1607</v>
      </c>
      <c r="J5114" s="21" t="s">
        <v>14651</v>
      </c>
      <c r="K5114" s="20" t="s">
        <v>4633</v>
      </c>
      <c r="L5114" s="21"/>
    </row>
    <row r="5115">
      <c r="C5115" s="12" t="s">
        <v>507</v>
      </c>
      <c r="D5115" s="12"/>
      <c r="E5115" s="12" t="s">
        <v>1729</v>
      </c>
      <c r="F5115" s="21"/>
      <c r="G5115" s="21" t="s">
        <v>14652</v>
      </c>
      <c r="H5115" s="21" t="s">
        <v>14653</v>
      </c>
      <c r="I5115" s="21" t="s">
        <v>1607</v>
      </c>
      <c r="J5115" s="21" t="s">
        <v>14654</v>
      </c>
      <c r="K5115" s="20" t="s">
        <v>4633</v>
      </c>
      <c r="L5115" s="21"/>
    </row>
    <row r="5116">
      <c r="C5116" s="12" t="s">
        <v>507</v>
      </c>
      <c r="D5116" s="12"/>
      <c r="E5116" s="12" t="s">
        <v>1729</v>
      </c>
      <c r="F5116" s="21"/>
      <c r="G5116" s="21" t="s">
        <v>14655</v>
      </c>
      <c r="H5116" s="21" t="s">
        <v>14656</v>
      </c>
      <c r="I5116" s="21" t="s">
        <v>1607</v>
      </c>
      <c r="J5116" s="21" t="s">
        <v>14657</v>
      </c>
      <c r="K5116" s="20" t="s">
        <v>4633</v>
      </c>
      <c r="L5116" s="21"/>
    </row>
    <row r="5117">
      <c r="C5117" s="12" t="s">
        <v>507</v>
      </c>
      <c r="D5117" s="12"/>
      <c r="E5117" s="12" t="s">
        <v>1619</v>
      </c>
      <c r="F5117" s="21"/>
      <c r="G5117" s="21" t="s">
        <v>14658</v>
      </c>
      <c r="H5117" s="21" t="s">
        <v>14659</v>
      </c>
      <c r="I5117" s="21" t="s">
        <v>1588</v>
      </c>
      <c r="J5117" s="21" t="s">
        <v>14660</v>
      </c>
      <c r="K5117" s="20" t="s">
        <v>1921</v>
      </c>
      <c r="L5117" s="21"/>
    </row>
    <row r="5118">
      <c r="C5118" s="12" t="s">
        <v>507</v>
      </c>
      <c r="D5118" s="12"/>
      <c r="E5118" s="12" t="s">
        <v>1619</v>
      </c>
      <c r="F5118" s="21"/>
      <c r="G5118" s="21" t="s">
        <v>14661</v>
      </c>
      <c r="H5118" s="21" t="s">
        <v>14662</v>
      </c>
      <c r="I5118" s="21" t="s">
        <v>1588</v>
      </c>
      <c r="J5118" s="21" t="s">
        <v>14663</v>
      </c>
      <c r="K5118" s="20" t="s">
        <v>1916</v>
      </c>
      <c r="L5118" s="21"/>
    </row>
    <row r="5119">
      <c r="C5119" s="12" t="s">
        <v>507</v>
      </c>
      <c r="D5119" s="12"/>
      <c r="E5119" s="12" t="s">
        <v>1619</v>
      </c>
      <c r="F5119" s="21"/>
      <c r="G5119" s="21" t="s">
        <v>14664</v>
      </c>
      <c r="H5119" s="21" t="s">
        <v>14665</v>
      </c>
      <c r="I5119" s="21" t="s">
        <v>1588</v>
      </c>
      <c r="J5119" s="21" t="s">
        <v>14666</v>
      </c>
      <c r="K5119" s="20" t="s">
        <v>3483</v>
      </c>
      <c r="L5119" s="21"/>
    </row>
    <row r="5120">
      <c r="C5120" s="12" t="s">
        <v>507</v>
      </c>
      <c r="D5120" s="12"/>
      <c r="E5120" s="12" t="s">
        <v>1619</v>
      </c>
      <c r="F5120" s="21"/>
      <c r="G5120" s="21" t="s">
        <v>14667</v>
      </c>
      <c r="H5120" s="21" t="s">
        <v>14668</v>
      </c>
      <c r="I5120" s="21" t="s">
        <v>1588</v>
      </c>
      <c r="J5120" s="21" t="s">
        <v>14669</v>
      </c>
      <c r="K5120" s="20" t="s">
        <v>3483</v>
      </c>
      <c r="L5120" s="21"/>
    </row>
    <row r="5121">
      <c r="C5121" s="12" t="s">
        <v>507</v>
      </c>
      <c r="D5121" s="12"/>
      <c r="E5121" s="12" t="s">
        <v>1678</v>
      </c>
      <c r="F5121" s="21"/>
      <c r="G5121" s="21" t="s">
        <v>14670</v>
      </c>
      <c r="H5121" s="21" t="s">
        <v>14671</v>
      </c>
      <c r="I5121" s="21" t="s">
        <v>1681</v>
      </c>
      <c r="J5121" s="21" t="s">
        <v>14672</v>
      </c>
      <c r="K5121" s="20" t="s">
        <v>14201</v>
      </c>
      <c r="L5121" s="21"/>
    </row>
    <row r="5122">
      <c r="C5122" s="12" t="s">
        <v>507</v>
      </c>
      <c r="D5122" s="12"/>
      <c r="E5122" s="12" t="s">
        <v>1619</v>
      </c>
      <c r="F5122" s="21"/>
      <c r="G5122" s="21" t="s">
        <v>14673</v>
      </c>
      <c r="H5122" s="21" t="s">
        <v>14674</v>
      </c>
      <c r="I5122" s="21" t="s">
        <v>1588</v>
      </c>
      <c r="J5122" s="21" t="s">
        <v>14675</v>
      </c>
      <c r="K5122" s="20" t="s">
        <v>1983</v>
      </c>
      <c r="L5122" s="21"/>
    </row>
    <row r="5123">
      <c r="C5123" s="12" t="s">
        <v>512</v>
      </c>
      <c r="D5123" s="12"/>
      <c r="E5123" s="12" t="s">
        <v>1678</v>
      </c>
      <c r="F5123" s="21"/>
      <c r="G5123" s="21" t="s">
        <v>2750</v>
      </c>
      <c r="H5123" s="21" t="s">
        <v>14676</v>
      </c>
      <c r="I5123" s="21" t="s">
        <v>1681</v>
      </c>
      <c r="J5123" s="21" t="s">
        <v>2752</v>
      </c>
      <c r="K5123" s="20" t="s">
        <v>2753</v>
      </c>
      <c r="L5123" s="21"/>
    </row>
    <row r="5124">
      <c r="C5124" s="12" t="s">
        <v>512</v>
      </c>
      <c r="D5124" s="12"/>
      <c r="E5124" s="12" t="s">
        <v>1678</v>
      </c>
      <c r="F5124" s="21"/>
      <c r="G5124" s="21" t="s">
        <v>2755</v>
      </c>
      <c r="H5124" s="21" t="s">
        <v>14677</v>
      </c>
      <c r="I5124" s="21" t="s">
        <v>1681</v>
      </c>
      <c r="J5124" s="21" t="s">
        <v>2757</v>
      </c>
      <c r="K5124" s="20" t="s">
        <v>2758</v>
      </c>
      <c r="L5124" s="21"/>
    </row>
    <row r="5125">
      <c r="C5125" s="12" t="s">
        <v>512</v>
      </c>
      <c r="D5125" s="12"/>
      <c r="E5125" s="12" t="s">
        <v>1678</v>
      </c>
      <c r="F5125" s="21"/>
      <c r="G5125" s="21" t="s">
        <v>2760</v>
      </c>
      <c r="H5125" s="21" t="s">
        <v>14678</v>
      </c>
      <c r="I5125" s="21" t="s">
        <v>1681</v>
      </c>
      <c r="J5125" s="21" t="s">
        <v>2762</v>
      </c>
      <c r="K5125" s="20" t="s">
        <v>2763</v>
      </c>
      <c r="L5125" s="21"/>
    </row>
    <row r="5126">
      <c r="C5126" s="12" t="s">
        <v>512</v>
      </c>
      <c r="D5126" s="12"/>
      <c r="E5126" s="12" t="s">
        <v>1678</v>
      </c>
      <c r="F5126" s="21"/>
      <c r="G5126" s="21" t="s">
        <v>14679</v>
      </c>
      <c r="H5126" s="21" t="s">
        <v>14680</v>
      </c>
      <c r="I5126" s="21" t="s">
        <v>1681</v>
      </c>
      <c r="J5126" s="21" t="s">
        <v>14681</v>
      </c>
      <c r="K5126" s="20" t="s">
        <v>3264</v>
      </c>
      <c r="L5126" s="21"/>
    </row>
    <row r="5127">
      <c r="C5127" s="12" t="s">
        <v>512</v>
      </c>
      <c r="D5127" s="12"/>
      <c r="E5127" s="12" t="s">
        <v>1678</v>
      </c>
      <c r="F5127" s="21"/>
      <c r="G5127" s="21" t="s">
        <v>14682</v>
      </c>
      <c r="H5127" s="21" t="s">
        <v>14683</v>
      </c>
      <c r="I5127" s="21" t="s">
        <v>1681</v>
      </c>
      <c r="J5127" s="21" t="s">
        <v>14684</v>
      </c>
      <c r="K5127" s="20" t="s">
        <v>3254</v>
      </c>
      <c r="L5127" s="21"/>
    </row>
    <row r="5128">
      <c r="C5128" s="12" t="s">
        <v>512</v>
      </c>
      <c r="D5128" s="12"/>
      <c r="E5128" s="12" t="s">
        <v>1654</v>
      </c>
      <c r="F5128" s="21"/>
      <c r="G5128" s="21" t="s">
        <v>2910</v>
      </c>
      <c r="H5128" s="21" t="s">
        <v>14685</v>
      </c>
      <c r="I5128" s="21" t="s">
        <v>1600</v>
      </c>
      <c r="J5128" s="21" t="s">
        <v>2912</v>
      </c>
      <c r="K5128" s="20" t="s">
        <v>2913</v>
      </c>
      <c r="L5128" s="21"/>
    </row>
    <row r="5129">
      <c r="C5129" s="12" t="s">
        <v>512</v>
      </c>
      <c r="D5129" s="12"/>
      <c r="E5129" s="12" t="s">
        <v>1729</v>
      </c>
      <c r="F5129" s="21"/>
      <c r="G5129" s="21" t="s">
        <v>2915</v>
      </c>
      <c r="H5129" s="21" t="s">
        <v>14686</v>
      </c>
      <c r="I5129" s="21" t="s">
        <v>1607</v>
      </c>
      <c r="J5129" s="21" t="s">
        <v>2917</v>
      </c>
      <c r="K5129" s="20" t="s">
        <v>2841</v>
      </c>
      <c r="L5129" s="21"/>
    </row>
    <row r="5130">
      <c r="C5130" s="12" t="s">
        <v>512</v>
      </c>
      <c r="D5130" s="12"/>
      <c r="E5130" s="12" t="s">
        <v>1729</v>
      </c>
      <c r="F5130" s="21"/>
      <c r="G5130" s="21" t="s">
        <v>2915</v>
      </c>
      <c r="H5130" s="21" t="s">
        <v>14686</v>
      </c>
      <c r="I5130" s="21" t="s">
        <v>1607</v>
      </c>
      <c r="J5130" s="21" t="s">
        <v>2918</v>
      </c>
      <c r="K5130" s="20" t="s">
        <v>2844</v>
      </c>
      <c r="L5130" s="21"/>
    </row>
    <row r="5131">
      <c r="C5131" s="12" t="s">
        <v>512</v>
      </c>
      <c r="D5131" s="12"/>
      <c r="E5131" s="12" t="s">
        <v>1654</v>
      </c>
      <c r="F5131" s="21"/>
      <c r="G5131" s="21" t="s">
        <v>5205</v>
      </c>
      <c r="H5131" s="21" t="s">
        <v>14687</v>
      </c>
      <c r="I5131" s="21" t="s">
        <v>1600</v>
      </c>
      <c r="J5131" s="21" t="s">
        <v>5207</v>
      </c>
      <c r="K5131" s="20" t="s">
        <v>2913</v>
      </c>
      <c r="L5131" s="21"/>
    </row>
    <row r="5132">
      <c r="C5132" s="12" t="s">
        <v>512</v>
      </c>
      <c r="D5132" s="12"/>
      <c r="E5132" s="12" t="s">
        <v>1654</v>
      </c>
      <c r="F5132" s="21"/>
      <c r="G5132" s="21" t="s">
        <v>5208</v>
      </c>
      <c r="H5132" s="21" t="s">
        <v>14688</v>
      </c>
      <c r="I5132" s="21" t="s">
        <v>1600</v>
      </c>
      <c r="J5132" s="21" t="s">
        <v>5210</v>
      </c>
      <c r="K5132" s="20" t="s">
        <v>2913</v>
      </c>
      <c r="L5132" s="21"/>
    </row>
    <row r="5133">
      <c r="C5133" s="12" t="s">
        <v>512</v>
      </c>
      <c r="D5133" s="12"/>
      <c r="E5133" s="12" t="s">
        <v>1654</v>
      </c>
      <c r="F5133" s="21"/>
      <c r="G5133" s="21" t="s">
        <v>5211</v>
      </c>
      <c r="H5133" s="21" t="s">
        <v>14688</v>
      </c>
      <c r="I5133" s="21" t="s">
        <v>1600</v>
      </c>
      <c r="J5133" s="21" t="s">
        <v>5212</v>
      </c>
      <c r="K5133" s="20" t="s">
        <v>5213</v>
      </c>
      <c r="L5133" s="21"/>
    </row>
    <row r="5134">
      <c r="C5134" s="12" t="s">
        <v>512</v>
      </c>
      <c r="D5134" s="12"/>
      <c r="E5134" s="12" t="s">
        <v>1671</v>
      </c>
      <c r="F5134" s="21"/>
      <c r="G5134" s="21" t="s">
        <v>5214</v>
      </c>
      <c r="H5134" s="21" t="s">
        <v>14689</v>
      </c>
      <c r="I5134" s="21" t="s">
        <v>1674</v>
      </c>
      <c r="J5134" s="21" t="s">
        <v>5216</v>
      </c>
      <c r="K5134" s="20" t="s">
        <v>2895</v>
      </c>
      <c r="L5134" s="21"/>
    </row>
    <row r="5135">
      <c r="C5135" s="12" t="s">
        <v>512</v>
      </c>
      <c r="D5135" s="12"/>
      <c r="E5135" s="12" t="s">
        <v>1719</v>
      </c>
      <c r="F5135" s="21"/>
      <c r="G5135" s="21" t="s">
        <v>5217</v>
      </c>
      <c r="H5135" s="21" t="s">
        <v>14690</v>
      </c>
      <c r="I5135" s="21" t="s">
        <v>1722</v>
      </c>
      <c r="J5135" s="21" t="s">
        <v>5219</v>
      </c>
      <c r="K5135" s="20" t="s">
        <v>1890</v>
      </c>
      <c r="L5135" s="21"/>
    </row>
    <row r="5136">
      <c r="C5136" s="12" t="s">
        <v>512</v>
      </c>
      <c r="D5136" s="12"/>
      <c r="E5136" s="12" t="s">
        <v>1719</v>
      </c>
      <c r="F5136" s="21"/>
      <c r="G5136" s="21" t="s">
        <v>5217</v>
      </c>
      <c r="H5136" s="21" t="s">
        <v>14690</v>
      </c>
      <c r="I5136" s="21" t="s">
        <v>1722</v>
      </c>
      <c r="J5136" s="21" t="s">
        <v>5220</v>
      </c>
      <c r="K5136" s="20" t="s">
        <v>1927</v>
      </c>
      <c r="L5136" s="21"/>
    </row>
    <row r="5137">
      <c r="C5137" s="12" t="s">
        <v>512</v>
      </c>
      <c r="D5137" s="12"/>
      <c r="E5137" s="12" t="s">
        <v>1719</v>
      </c>
      <c r="F5137" s="21"/>
      <c r="G5137" s="21" t="s">
        <v>5217</v>
      </c>
      <c r="H5137" s="21" t="s">
        <v>14690</v>
      </c>
      <c r="I5137" s="21" t="s">
        <v>1722</v>
      </c>
      <c r="J5137" s="21" t="s">
        <v>5221</v>
      </c>
      <c r="K5137" s="20" t="s">
        <v>1930</v>
      </c>
      <c r="L5137" s="21"/>
    </row>
    <row r="5138">
      <c r="C5138" s="12" t="s">
        <v>512</v>
      </c>
      <c r="D5138" s="12"/>
      <c r="E5138" s="12" t="s">
        <v>1619</v>
      </c>
      <c r="F5138" s="21"/>
      <c r="G5138" s="21" t="s">
        <v>5214</v>
      </c>
      <c r="H5138" s="21" t="s">
        <v>14691</v>
      </c>
      <c r="I5138" s="21" t="s">
        <v>1588</v>
      </c>
      <c r="J5138" s="21" t="s">
        <v>5223</v>
      </c>
      <c r="K5138" s="20" t="s">
        <v>5224</v>
      </c>
      <c r="L5138" s="21"/>
    </row>
    <row r="5139">
      <c r="C5139" s="12" t="s">
        <v>512</v>
      </c>
      <c r="D5139" s="12"/>
      <c r="E5139" s="12" t="s">
        <v>1656</v>
      </c>
      <c r="F5139" s="21"/>
      <c r="G5139" s="21" t="s">
        <v>14692</v>
      </c>
      <c r="H5139" s="21" t="s">
        <v>14693</v>
      </c>
      <c r="I5139" s="21" t="s">
        <v>1637</v>
      </c>
      <c r="J5139" s="21" t="s">
        <v>14694</v>
      </c>
      <c r="K5139" s="20" t="s">
        <v>2777</v>
      </c>
      <c r="L5139" s="21"/>
    </row>
    <row r="5140">
      <c r="C5140" s="12" t="s">
        <v>512</v>
      </c>
      <c r="D5140" s="12"/>
      <c r="E5140" s="12" t="s">
        <v>1656</v>
      </c>
      <c r="F5140" s="21"/>
      <c r="G5140" s="21" t="s">
        <v>14695</v>
      </c>
      <c r="H5140" s="21" t="s">
        <v>14693</v>
      </c>
      <c r="I5140" s="21" t="s">
        <v>1637</v>
      </c>
      <c r="J5140" s="21" t="s">
        <v>14696</v>
      </c>
      <c r="K5140" s="20" t="s">
        <v>2781</v>
      </c>
      <c r="L5140" s="21"/>
    </row>
    <row r="5141">
      <c r="C5141" s="12" t="s">
        <v>512</v>
      </c>
      <c r="D5141" s="12"/>
      <c r="E5141" s="12" t="s">
        <v>1619</v>
      </c>
      <c r="F5141" s="21"/>
      <c r="G5141" s="21" t="s">
        <v>14697</v>
      </c>
      <c r="H5141" s="21" t="s">
        <v>14698</v>
      </c>
      <c r="I5141" s="21" t="s">
        <v>1588</v>
      </c>
      <c r="J5141" s="21" t="s">
        <v>14699</v>
      </c>
      <c r="K5141" s="20" t="s">
        <v>3064</v>
      </c>
      <c r="L5141" s="21"/>
    </row>
    <row r="5142">
      <c r="C5142" s="12" t="s">
        <v>512</v>
      </c>
      <c r="D5142" s="12"/>
      <c r="E5142" s="12" t="s">
        <v>1619</v>
      </c>
      <c r="F5142" s="21"/>
      <c r="G5142" s="21" t="s">
        <v>14700</v>
      </c>
      <c r="H5142" s="21" t="s">
        <v>14701</v>
      </c>
      <c r="I5142" s="21" t="s">
        <v>1588</v>
      </c>
      <c r="J5142" s="21" t="s">
        <v>14702</v>
      </c>
      <c r="K5142" s="20" t="s">
        <v>3064</v>
      </c>
      <c r="L5142" s="21"/>
    </row>
    <row r="5143">
      <c r="C5143" s="12" t="s">
        <v>512</v>
      </c>
      <c r="D5143" s="12"/>
      <c r="E5143" s="12" t="s">
        <v>1619</v>
      </c>
      <c r="F5143" s="21"/>
      <c r="G5143" s="21" t="s">
        <v>14703</v>
      </c>
      <c r="H5143" s="21" t="s">
        <v>14704</v>
      </c>
      <c r="I5143" s="21" t="s">
        <v>1588</v>
      </c>
      <c r="J5143" s="21" t="s">
        <v>14705</v>
      </c>
      <c r="K5143" s="20" t="s">
        <v>3064</v>
      </c>
      <c r="L5143" s="21"/>
    </row>
    <row r="5144">
      <c r="C5144" s="12" t="s">
        <v>512</v>
      </c>
      <c r="D5144" s="12"/>
      <c r="E5144" s="12" t="s">
        <v>1619</v>
      </c>
      <c r="F5144" s="21"/>
      <c r="G5144" s="21" t="s">
        <v>14706</v>
      </c>
      <c r="H5144" s="21" t="s">
        <v>14707</v>
      </c>
      <c r="I5144" s="21" t="s">
        <v>1588</v>
      </c>
      <c r="J5144" s="21" t="s">
        <v>14708</v>
      </c>
      <c r="K5144" s="20" t="s">
        <v>3064</v>
      </c>
      <c r="L5144" s="21"/>
    </row>
    <row r="5145">
      <c r="C5145" s="12" t="s">
        <v>512</v>
      </c>
      <c r="D5145" s="12"/>
      <c r="E5145" s="12" t="s">
        <v>1729</v>
      </c>
      <c r="F5145" s="21"/>
      <c r="G5145" s="21" t="s">
        <v>14709</v>
      </c>
      <c r="H5145" s="21" t="s">
        <v>14710</v>
      </c>
      <c r="I5145" s="21" t="s">
        <v>1607</v>
      </c>
      <c r="J5145" s="21" t="s">
        <v>14711</v>
      </c>
      <c r="K5145" s="20" t="s">
        <v>3543</v>
      </c>
      <c r="L5145" s="21"/>
    </row>
    <row r="5146">
      <c r="C5146" s="12" t="s">
        <v>512</v>
      </c>
      <c r="D5146" s="12"/>
      <c r="E5146" s="12" t="s">
        <v>1729</v>
      </c>
      <c r="F5146" s="21"/>
      <c r="G5146" s="21" t="s">
        <v>14712</v>
      </c>
      <c r="H5146" s="21" t="s">
        <v>14713</v>
      </c>
      <c r="I5146" s="21" t="s">
        <v>1607</v>
      </c>
      <c r="J5146" s="21" t="s">
        <v>14714</v>
      </c>
      <c r="K5146" s="20" t="s">
        <v>3573</v>
      </c>
      <c r="L5146" s="21"/>
    </row>
    <row r="5147">
      <c r="C5147" s="12" t="s">
        <v>512</v>
      </c>
      <c r="D5147" s="12"/>
      <c r="E5147" s="12" t="s">
        <v>1671</v>
      </c>
      <c r="F5147" s="21"/>
      <c r="G5147" s="21" t="s">
        <v>2965</v>
      </c>
      <c r="H5147" s="21" t="s">
        <v>14715</v>
      </c>
      <c r="I5147" s="21" t="s">
        <v>1674</v>
      </c>
      <c r="J5147" s="21" t="s">
        <v>2967</v>
      </c>
      <c r="K5147" s="20" t="s">
        <v>2963</v>
      </c>
      <c r="L5147" s="21"/>
    </row>
    <row r="5148">
      <c r="C5148" s="12" t="s">
        <v>512</v>
      </c>
      <c r="D5148" s="12"/>
      <c r="E5148" s="12" t="s">
        <v>1671</v>
      </c>
      <c r="F5148" s="21"/>
      <c r="G5148" s="21" t="s">
        <v>14716</v>
      </c>
      <c r="H5148" s="21" t="s">
        <v>14717</v>
      </c>
      <c r="I5148" s="21" t="s">
        <v>1674</v>
      </c>
      <c r="J5148" s="21" t="s">
        <v>14718</v>
      </c>
      <c r="K5148" s="20" t="s">
        <v>2963</v>
      </c>
      <c r="L5148" s="21"/>
    </row>
    <row r="5149">
      <c r="C5149" s="12" t="s">
        <v>512</v>
      </c>
      <c r="D5149" s="12"/>
      <c r="E5149" s="12" t="s">
        <v>1671</v>
      </c>
      <c r="F5149" s="21"/>
      <c r="G5149" s="21" t="s">
        <v>14719</v>
      </c>
      <c r="H5149" s="21" t="s">
        <v>14720</v>
      </c>
      <c r="I5149" s="21" t="s">
        <v>1674</v>
      </c>
      <c r="J5149" s="21" t="s">
        <v>14721</v>
      </c>
      <c r="K5149" s="20" t="s">
        <v>2963</v>
      </c>
      <c r="L5149" s="21"/>
    </row>
    <row r="5150">
      <c r="C5150" s="12" t="s">
        <v>512</v>
      </c>
      <c r="D5150" s="12"/>
      <c r="E5150" s="12" t="s">
        <v>1671</v>
      </c>
      <c r="F5150" s="21"/>
      <c r="G5150" s="21" t="s">
        <v>14722</v>
      </c>
      <c r="H5150" s="21" t="s">
        <v>14723</v>
      </c>
      <c r="I5150" s="21" t="s">
        <v>1674</v>
      </c>
      <c r="J5150" s="21" t="s">
        <v>14724</v>
      </c>
      <c r="K5150" s="20" t="s">
        <v>2963</v>
      </c>
      <c r="L5150" s="21"/>
    </row>
    <row r="5151">
      <c r="C5151" s="12" t="s">
        <v>512</v>
      </c>
      <c r="D5151" s="12"/>
      <c r="E5151" s="12" t="s">
        <v>1671</v>
      </c>
      <c r="F5151" s="21"/>
      <c r="G5151" s="21" t="s">
        <v>14725</v>
      </c>
      <c r="H5151" s="21" t="s">
        <v>14726</v>
      </c>
      <c r="I5151" s="21" t="s">
        <v>1674</v>
      </c>
      <c r="J5151" s="21" t="s">
        <v>14727</v>
      </c>
      <c r="K5151" s="20" t="s">
        <v>2963</v>
      </c>
      <c r="L5151" s="21"/>
    </row>
    <row r="5152">
      <c r="C5152" s="12" t="s">
        <v>512</v>
      </c>
      <c r="D5152" s="12"/>
      <c r="E5152" s="12" t="s">
        <v>1671</v>
      </c>
      <c r="F5152" s="21"/>
      <c r="G5152" s="21" t="s">
        <v>14728</v>
      </c>
      <c r="H5152" s="21" t="s">
        <v>14729</v>
      </c>
      <c r="I5152" s="21" t="s">
        <v>1674</v>
      </c>
      <c r="J5152" s="21" t="s">
        <v>14730</v>
      </c>
      <c r="K5152" s="20" t="s">
        <v>2963</v>
      </c>
      <c r="L5152" s="21"/>
    </row>
    <row r="5153">
      <c r="C5153" s="12" t="s">
        <v>512</v>
      </c>
      <c r="D5153" s="12"/>
      <c r="E5153" s="12" t="s">
        <v>1671</v>
      </c>
      <c r="F5153" s="21"/>
      <c r="G5153" s="21" t="s">
        <v>14731</v>
      </c>
      <c r="H5153" s="21" t="s">
        <v>14732</v>
      </c>
      <c r="I5153" s="21" t="s">
        <v>1674</v>
      </c>
      <c r="J5153" s="21" t="s">
        <v>14733</v>
      </c>
      <c r="K5153" s="20" t="s">
        <v>2963</v>
      </c>
      <c r="L5153" s="21"/>
    </row>
    <row r="5154">
      <c r="C5154" s="12" t="s">
        <v>512</v>
      </c>
      <c r="D5154" s="12"/>
      <c r="E5154" s="12" t="s">
        <v>1719</v>
      </c>
      <c r="F5154" s="21"/>
      <c r="G5154" s="21" t="s">
        <v>2973</v>
      </c>
      <c r="H5154" s="21" t="s">
        <v>14734</v>
      </c>
      <c r="I5154" s="21" t="s">
        <v>1722</v>
      </c>
      <c r="J5154" s="21" t="s">
        <v>2975</v>
      </c>
      <c r="K5154" s="20" t="s">
        <v>2976</v>
      </c>
      <c r="L5154" s="21"/>
    </row>
    <row r="5155">
      <c r="C5155" s="12" t="s">
        <v>512</v>
      </c>
      <c r="D5155" s="12"/>
      <c r="E5155" s="12" t="s">
        <v>1729</v>
      </c>
      <c r="F5155" s="21"/>
      <c r="G5155" s="21" t="s">
        <v>14735</v>
      </c>
      <c r="H5155" s="21" t="s">
        <v>14736</v>
      </c>
      <c r="I5155" s="21" t="s">
        <v>1607</v>
      </c>
      <c r="J5155" s="21" t="s">
        <v>14737</v>
      </c>
      <c r="K5155" s="20" t="s">
        <v>2981</v>
      </c>
      <c r="L5155" s="21"/>
    </row>
    <row r="5156">
      <c r="C5156" s="12" t="s">
        <v>512</v>
      </c>
      <c r="D5156" s="12"/>
      <c r="E5156" s="12" t="s">
        <v>1654</v>
      </c>
      <c r="F5156" s="21"/>
      <c r="G5156" s="21" t="s">
        <v>14738</v>
      </c>
      <c r="H5156" s="21" t="s">
        <v>14739</v>
      </c>
      <c r="I5156" s="21" t="s">
        <v>1600</v>
      </c>
      <c r="J5156" s="21" t="s">
        <v>14740</v>
      </c>
      <c r="K5156" s="20" t="s">
        <v>2913</v>
      </c>
      <c r="L5156" s="21"/>
    </row>
    <row r="5157">
      <c r="C5157" s="12" t="s">
        <v>512</v>
      </c>
      <c r="D5157" s="12"/>
      <c r="E5157" s="12" t="s">
        <v>1656</v>
      </c>
      <c r="F5157" s="21"/>
      <c r="G5157" s="21" t="s">
        <v>14741</v>
      </c>
      <c r="H5157" s="21" t="s">
        <v>14742</v>
      </c>
      <c r="I5157" s="21" t="s">
        <v>1637</v>
      </c>
      <c r="J5157" s="21" t="s">
        <v>14743</v>
      </c>
      <c r="K5157" s="20" t="s">
        <v>2206</v>
      </c>
      <c r="L5157" s="21"/>
    </row>
    <row r="5158">
      <c r="C5158" s="12" t="s">
        <v>512</v>
      </c>
      <c r="D5158" s="12"/>
      <c r="E5158" s="12" t="s">
        <v>1656</v>
      </c>
      <c r="F5158" s="21"/>
      <c r="G5158" s="21" t="s">
        <v>14741</v>
      </c>
      <c r="H5158" s="21" t="s">
        <v>14742</v>
      </c>
      <c r="I5158" s="21" t="s">
        <v>1637</v>
      </c>
      <c r="J5158" s="21" t="s">
        <v>14744</v>
      </c>
      <c r="K5158" s="20" t="s">
        <v>2245</v>
      </c>
      <c r="L5158" s="21"/>
    </row>
    <row r="5159">
      <c r="C5159" s="12" t="s">
        <v>512</v>
      </c>
      <c r="D5159" s="12"/>
      <c r="E5159" s="12" t="s">
        <v>1678</v>
      </c>
      <c r="F5159" s="21"/>
      <c r="G5159" s="21" t="s">
        <v>14745</v>
      </c>
      <c r="H5159" s="21" t="s">
        <v>14746</v>
      </c>
      <c r="I5159" s="21" t="s">
        <v>1681</v>
      </c>
      <c r="J5159" s="21" t="s">
        <v>14747</v>
      </c>
      <c r="K5159" s="20" t="s">
        <v>6770</v>
      </c>
      <c r="L5159" s="21"/>
    </row>
    <row r="5160">
      <c r="C5160" s="12" t="s">
        <v>512</v>
      </c>
      <c r="D5160" s="12"/>
      <c r="E5160" s="12" t="s">
        <v>1678</v>
      </c>
      <c r="F5160" s="21"/>
      <c r="G5160" s="21" t="s">
        <v>14748</v>
      </c>
      <c r="H5160" s="21" t="s">
        <v>14749</v>
      </c>
      <c r="I5160" s="21" t="s">
        <v>1681</v>
      </c>
      <c r="J5160" s="21" t="s">
        <v>14750</v>
      </c>
      <c r="K5160" s="20" t="s">
        <v>6766</v>
      </c>
      <c r="L5160" s="21"/>
    </row>
    <row r="5161">
      <c r="C5161" s="12" t="s">
        <v>512</v>
      </c>
      <c r="D5161" s="12"/>
      <c r="E5161" s="12" t="s">
        <v>1678</v>
      </c>
      <c r="F5161" s="21"/>
      <c r="G5161" s="21" t="s">
        <v>14751</v>
      </c>
      <c r="H5161" s="21" t="s">
        <v>14752</v>
      </c>
      <c r="I5161" s="21" t="s">
        <v>1681</v>
      </c>
      <c r="J5161" s="21" t="s">
        <v>14753</v>
      </c>
      <c r="K5161" s="20" t="s">
        <v>6774</v>
      </c>
      <c r="L5161" s="21"/>
    </row>
    <row r="5162">
      <c r="C5162" s="12" t="s">
        <v>512</v>
      </c>
      <c r="D5162" s="12"/>
      <c r="E5162" s="12" t="s">
        <v>1678</v>
      </c>
      <c r="F5162" s="21"/>
      <c r="G5162" s="21" t="s">
        <v>14754</v>
      </c>
      <c r="H5162" s="21" t="s">
        <v>14755</v>
      </c>
      <c r="I5162" s="21" t="s">
        <v>1681</v>
      </c>
      <c r="J5162" s="21" t="s">
        <v>14756</v>
      </c>
      <c r="K5162" s="20" t="s">
        <v>6770</v>
      </c>
      <c r="L5162" s="21"/>
    </row>
    <row r="5163">
      <c r="C5163" s="12" t="s">
        <v>512</v>
      </c>
      <c r="D5163" s="12"/>
      <c r="E5163" s="12" t="s">
        <v>1678</v>
      </c>
      <c r="F5163" s="21"/>
      <c r="G5163" s="21" t="s">
        <v>14757</v>
      </c>
      <c r="H5163" s="21" t="s">
        <v>14758</v>
      </c>
      <c r="I5163" s="21" t="s">
        <v>1681</v>
      </c>
      <c r="J5163" s="21" t="s">
        <v>14759</v>
      </c>
      <c r="K5163" s="20" t="s">
        <v>6766</v>
      </c>
      <c r="L5163" s="21"/>
    </row>
    <row r="5164">
      <c r="C5164" s="12" t="s">
        <v>512</v>
      </c>
      <c r="D5164" s="12"/>
      <c r="E5164" s="12" t="s">
        <v>1678</v>
      </c>
      <c r="F5164" s="21"/>
      <c r="G5164" s="21" t="s">
        <v>14760</v>
      </c>
      <c r="H5164" s="21" t="s">
        <v>14761</v>
      </c>
      <c r="I5164" s="21" t="s">
        <v>1681</v>
      </c>
      <c r="J5164" s="21" t="s">
        <v>14762</v>
      </c>
      <c r="K5164" s="20" t="s">
        <v>6774</v>
      </c>
      <c r="L5164" s="21"/>
    </row>
    <row r="5165">
      <c r="C5165" s="12" t="s">
        <v>512</v>
      </c>
      <c r="D5165" s="12"/>
      <c r="E5165" s="12" t="s">
        <v>1678</v>
      </c>
      <c r="F5165" s="21"/>
      <c r="G5165" s="21" t="s">
        <v>14763</v>
      </c>
      <c r="H5165" s="21" t="s">
        <v>14764</v>
      </c>
      <c r="I5165" s="21" t="s">
        <v>1681</v>
      </c>
      <c r="J5165" s="21" t="s">
        <v>14765</v>
      </c>
      <c r="K5165" s="20" t="s">
        <v>6766</v>
      </c>
      <c r="L5165" s="21"/>
    </row>
    <row r="5166">
      <c r="C5166" s="12" t="s">
        <v>512</v>
      </c>
      <c r="D5166" s="12"/>
      <c r="E5166" s="12" t="s">
        <v>1678</v>
      </c>
      <c r="F5166" s="21"/>
      <c r="G5166" s="21" t="s">
        <v>14766</v>
      </c>
      <c r="H5166" s="21" t="s">
        <v>14767</v>
      </c>
      <c r="I5166" s="21" t="s">
        <v>1681</v>
      </c>
      <c r="J5166" s="21" t="s">
        <v>14768</v>
      </c>
      <c r="K5166" s="20" t="s">
        <v>6770</v>
      </c>
      <c r="L5166" s="21"/>
    </row>
    <row r="5167">
      <c r="C5167" s="12" t="s">
        <v>512</v>
      </c>
      <c r="D5167" s="12"/>
      <c r="E5167" s="12" t="s">
        <v>1678</v>
      </c>
      <c r="F5167" s="21"/>
      <c r="G5167" s="21" t="s">
        <v>14769</v>
      </c>
      <c r="H5167" s="21" t="s">
        <v>14770</v>
      </c>
      <c r="I5167" s="21" t="s">
        <v>1681</v>
      </c>
      <c r="J5167" s="21" t="s">
        <v>14771</v>
      </c>
      <c r="K5167" s="20" t="s">
        <v>6774</v>
      </c>
      <c r="L5167" s="21"/>
    </row>
    <row r="5168">
      <c r="C5168" s="12" t="s">
        <v>512</v>
      </c>
      <c r="D5168" s="12"/>
      <c r="E5168" s="12" t="s">
        <v>1678</v>
      </c>
      <c r="F5168" s="21"/>
      <c r="G5168" s="21" t="s">
        <v>14772</v>
      </c>
      <c r="H5168" s="21" t="s">
        <v>14773</v>
      </c>
      <c r="I5168" s="21" t="s">
        <v>1681</v>
      </c>
      <c r="J5168" s="21" t="s">
        <v>14774</v>
      </c>
      <c r="K5168" s="20" t="s">
        <v>6516</v>
      </c>
      <c r="L5168" s="21"/>
    </row>
    <row r="5169">
      <c r="C5169" s="12" t="s">
        <v>512</v>
      </c>
      <c r="D5169" s="12"/>
      <c r="E5169" s="12" t="s">
        <v>1712</v>
      </c>
      <c r="F5169" s="21"/>
      <c r="G5169" s="21" t="s">
        <v>14775</v>
      </c>
      <c r="H5169" s="21" t="s">
        <v>14776</v>
      </c>
      <c r="I5169" s="21" t="s">
        <v>1715</v>
      </c>
      <c r="J5169" s="21" t="s">
        <v>14777</v>
      </c>
      <c r="K5169" s="20" t="s">
        <v>1717</v>
      </c>
      <c r="L5169" s="21"/>
    </row>
    <row r="5170">
      <c r="C5170" s="12" t="s">
        <v>512</v>
      </c>
      <c r="D5170" s="12"/>
      <c r="E5170" s="12" t="s">
        <v>1678</v>
      </c>
      <c r="F5170" s="21"/>
      <c r="G5170" s="21" t="s">
        <v>14772</v>
      </c>
      <c r="H5170" s="21" t="s">
        <v>14778</v>
      </c>
      <c r="I5170" s="21" t="s">
        <v>1681</v>
      </c>
      <c r="J5170" s="21" t="s">
        <v>14779</v>
      </c>
      <c r="K5170" s="20" t="s">
        <v>1683</v>
      </c>
      <c r="L5170" s="21"/>
    </row>
    <row r="5171">
      <c r="C5171" s="12" t="s">
        <v>512</v>
      </c>
      <c r="D5171" s="12"/>
      <c r="E5171" s="12" t="s">
        <v>1678</v>
      </c>
      <c r="F5171" s="21"/>
      <c r="G5171" s="21" t="s">
        <v>14780</v>
      </c>
      <c r="H5171" s="21" t="s">
        <v>14781</v>
      </c>
      <c r="I5171" s="21" t="s">
        <v>1681</v>
      </c>
      <c r="J5171" s="21" t="s">
        <v>14782</v>
      </c>
      <c r="K5171" s="20" t="s">
        <v>6249</v>
      </c>
      <c r="L5171" s="21"/>
    </row>
    <row r="5172">
      <c r="C5172" s="12" t="s">
        <v>512</v>
      </c>
      <c r="D5172" s="12"/>
      <c r="E5172" s="12" t="s">
        <v>1712</v>
      </c>
      <c r="F5172" s="21"/>
      <c r="G5172" s="21" t="s">
        <v>14780</v>
      </c>
      <c r="H5172" s="21" t="s">
        <v>14781</v>
      </c>
      <c r="I5172" s="21" t="s">
        <v>1681</v>
      </c>
      <c r="J5172" s="21" t="s">
        <v>14782</v>
      </c>
      <c r="K5172" s="20" t="s">
        <v>6249</v>
      </c>
      <c r="L5172" s="21"/>
    </row>
    <row r="5173">
      <c r="C5173" s="12" t="s">
        <v>512</v>
      </c>
      <c r="D5173" s="12"/>
      <c r="E5173" s="12" t="s">
        <v>1678</v>
      </c>
      <c r="F5173" s="21"/>
      <c r="G5173" s="21" t="s">
        <v>14783</v>
      </c>
      <c r="H5173" s="21" t="s">
        <v>14784</v>
      </c>
      <c r="I5173" s="21" t="s">
        <v>1681</v>
      </c>
      <c r="J5173" s="21" t="s">
        <v>14785</v>
      </c>
      <c r="K5173" s="20" t="s">
        <v>6244</v>
      </c>
      <c r="L5173" s="21"/>
    </row>
    <row r="5174">
      <c r="C5174" s="12" t="s">
        <v>512</v>
      </c>
      <c r="D5174" s="12"/>
      <c r="E5174" s="12" t="s">
        <v>1678</v>
      </c>
      <c r="F5174" s="21"/>
      <c r="G5174" s="21" t="s">
        <v>3018</v>
      </c>
      <c r="H5174" s="21" t="s">
        <v>14786</v>
      </c>
      <c r="I5174" s="21" t="s">
        <v>1681</v>
      </c>
      <c r="J5174" s="21" t="s">
        <v>3020</v>
      </c>
      <c r="K5174" s="20" t="s">
        <v>3021</v>
      </c>
      <c r="L5174" s="21"/>
    </row>
    <row r="5175">
      <c r="C5175" s="12" t="s">
        <v>512</v>
      </c>
      <c r="D5175" s="12"/>
      <c r="E5175" s="12" t="s">
        <v>1654</v>
      </c>
      <c r="F5175" s="21"/>
      <c r="G5175" s="21" t="s">
        <v>14787</v>
      </c>
      <c r="H5175" s="21" t="s">
        <v>14788</v>
      </c>
      <c r="I5175" s="21" t="s">
        <v>1600</v>
      </c>
      <c r="J5175" s="21" t="s">
        <v>14789</v>
      </c>
      <c r="K5175" s="20" t="s">
        <v>2913</v>
      </c>
      <c r="L5175" s="21"/>
    </row>
    <row r="5176">
      <c r="C5176" s="12" t="s">
        <v>512</v>
      </c>
      <c r="D5176" s="12"/>
      <c r="E5176" s="12" t="s">
        <v>1678</v>
      </c>
      <c r="F5176" s="21"/>
      <c r="G5176" s="21" t="s">
        <v>3023</v>
      </c>
      <c r="H5176" s="21" t="s">
        <v>14790</v>
      </c>
      <c r="I5176" s="21" t="s">
        <v>1681</v>
      </c>
      <c r="J5176" s="21" t="s">
        <v>3025</v>
      </c>
      <c r="K5176" s="20" t="s">
        <v>1683</v>
      </c>
      <c r="L5176" s="21"/>
    </row>
    <row r="5177">
      <c r="C5177" s="12" t="s">
        <v>512</v>
      </c>
      <c r="D5177" s="12"/>
      <c r="E5177" s="12" t="s">
        <v>1678</v>
      </c>
      <c r="F5177" s="21"/>
      <c r="G5177" s="21" t="s">
        <v>14791</v>
      </c>
      <c r="H5177" s="21" t="s">
        <v>14792</v>
      </c>
      <c r="I5177" s="21" t="s">
        <v>1681</v>
      </c>
      <c r="J5177" s="21" t="s">
        <v>14793</v>
      </c>
      <c r="K5177" s="20" t="s">
        <v>1683</v>
      </c>
      <c r="L5177" s="21"/>
    </row>
    <row r="5178">
      <c r="C5178" s="12" t="s">
        <v>512</v>
      </c>
      <c r="D5178" s="12"/>
      <c r="E5178" s="12" t="s">
        <v>1678</v>
      </c>
      <c r="F5178" s="21"/>
      <c r="G5178" s="21" t="s">
        <v>14794</v>
      </c>
      <c r="H5178" s="21" t="s">
        <v>14795</v>
      </c>
      <c r="I5178" s="21" t="s">
        <v>1681</v>
      </c>
      <c r="J5178" s="21" t="s">
        <v>14796</v>
      </c>
      <c r="K5178" s="20" t="s">
        <v>3029</v>
      </c>
      <c r="L5178" s="21"/>
    </row>
    <row r="5179">
      <c r="C5179" s="12" t="s">
        <v>512</v>
      </c>
      <c r="D5179" s="12"/>
      <c r="E5179" s="12" t="s">
        <v>1678</v>
      </c>
      <c r="F5179" s="21"/>
      <c r="G5179" s="21" t="s">
        <v>14797</v>
      </c>
      <c r="H5179" s="21" t="s">
        <v>14798</v>
      </c>
      <c r="I5179" s="21" t="s">
        <v>1681</v>
      </c>
      <c r="J5179" s="21" t="s">
        <v>14799</v>
      </c>
      <c r="K5179" s="20" t="s">
        <v>3029</v>
      </c>
      <c r="L5179" s="21"/>
    </row>
    <row r="5180">
      <c r="C5180" s="12" t="s">
        <v>512</v>
      </c>
      <c r="D5180" s="12"/>
      <c r="E5180" s="12" t="s">
        <v>1678</v>
      </c>
      <c r="F5180" s="21"/>
      <c r="G5180" s="21" t="s">
        <v>14800</v>
      </c>
      <c r="H5180" s="21" t="s">
        <v>14801</v>
      </c>
      <c r="I5180" s="21" t="s">
        <v>1681</v>
      </c>
      <c r="J5180" s="21" t="s">
        <v>14802</v>
      </c>
      <c r="K5180" s="20" t="s">
        <v>3029</v>
      </c>
      <c r="L5180" s="21"/>
    </row>
    <row r="5181">
      <c r="C5181" s="12" t="s">
        <v>512</v>
      </c>
      <c r="D5181" s="12"/>
      <c r="E5181" s="12" t="s">
        <v>1678</v>
      </c>
      <c r="F5181" s="21"/>
      <c r="G5181" s="21" t="s">
        <v>14803</v>
      </c>
      <c r="H5181" s="21" t="s">
        <v>14804</v>
      </c>
      <c r="I5181" s="21" t="s">
        <v>1681</v>
      </c>
      <c r="J5181" s="21" t="s">
        <v>14805</v>
      </c>
      <c r="K5181" s="20" t="s">
        <v>3029</v>
      </c>
      <c r="L5181" s="21"/>
    </row>
    <row r="5182">
      <c r="C5182" s="12" t="s">
        <v>512</v>
      </c>
      <c r="D5182" s="12"/>
      <c r="E5182" s="12" t="s">
        <v>1678</v>
      </c>
      <c r="F5182" s="21"/>
      <c r="G5182" s="21" t="s">
        <v>14806</v>
      </c>
      <c r="H5182" s="21" t="s">
        <v>14807</v>
      </c>
      <c r="I5182" s="21" t="s">
        <v>1681</v>
      </c>
      <c r="J5182" s="21" t="s">
        <v>14808</v>
      </c>
      <c r="K5182" s="20" t="s">
        <v>3029</v>
      </c>
      <c r="L5182" s="21"/>
    </row>
    <row r="5183">
      <c r="C5183" s="12" t="s">
        <v>512</v>
      </c>
      <c r="D5183" s="12"/>
      <c r="E5183" s="12" t="s">
        <v>1678</v>
      </c>
      <c r="F5183" s="21"/>
      <c r="G5183" s="21" t="s">
        <v>14809</v>
      </c>
      <c r="H5183" s="21" t="s">
        <v>14810</v>
      </c>
      <c r="I5183" s="21" t="s">
        <v>1681</v>
      </c>
      <c r="J5183" s="21" t="s">
        <v>14811</v>
      </c>
      <c r="K5183" s="20" t="s">
        <v>3013</v>
      </c>
      <c r="L5183" s="21"/>
    </row>
    <row r="5184">
      <c r="C5184" s="12" t="s">
        <v>512</v>
      </c>
      <c r="D5184" s="12"/>
      <c r="E5184" s="12" t="s">
        <v>1678</v>
      </c>
      <c r="F5184" s="21"/>
      <c r="G5184" s="21" t="s">
        <v>14812</v>
      </c>
      <c r="H5184" s="21" t="s">
        <v>14813</v>
      </c>
      <c r="I5184" s="21" t="s">
        <v>1681</v>
      </c>
      <c r="J5184" s="21" t="s">
        <v>14814</v>
      </c>
      <c r="K5184" s="20" t="s">
        <v>6249</v>
      </c>
      <c r="L5184" s="21"/>
    </row>
    <row r="5185">
      <c r="C5185" s="12" t="s">
        <v>512</v>
      </c>
      <c r="D5185" s="12"/>
      <c r="E5185" s="12" t="s">
        <v>1678</v>
      </c>
      <c r="F5185" s="21"/>
      <c r="G5185" s="21" t="s">
        <v>14815</v>
      </c>
      <c r="H5185" s="21" t="s">
        <v>14816</v>
      </c>
      <c r="I5185" s="21" t="s">
        <v>1681</v>
      </c>
      <c r="J5185" s="21" t="s">
        <v>14817</v>
      </c>
      <c r="K5185" s="20" t="s">
        <v>6244</v>
      </c>
      <c r="L5185" s="21"/>
    </row>
    <row r="5186">
      <c r="C5186" s="12" t="s">
        <v>512</v>
      </c>
      <c r="D5186" s="12"/>
      <c r="E5186" s="12" t="s">
        <v>1678</v>
      </c>
      <c r="F5186" s="21"/>
      <c r="G5186" s="21" t="s">
        <v>14818</v>
      </c>
      <c r="H5186" s="21" t="s">
        <v>14819</v>
      </c>
      <c r="I5186" s="21" t="s">
        <v>1681</v>
      </c>
      <c r="J5186" s="21" t="s">
        <v>14820</v>
      </c>
      <c r="K5186" s="20" t="s">
        <v>6244</v>
      </c>
      <c r="L5186" s="21"/>
    </row>
    <row r="5187">
      <c r="C5187" s="12" t="s">
        <v>518</v>
      </c>
      <c r="D5187" s="12"/>
      <c r="E5187" s="12" t="s">
        <v>1678</v>
      </c>
      <c r="F5187" s="21"/>
      <c r="G5187" s="21" t="s">
        <v>14821</v>
      </c>
      <c r="H5187" s="21" t="s">
        <v>14822</v>
      </c>
      <c r="I5187" s="21" t="s">
        <v>1681</v>
      </c>
      <c r="J5187" s="21" t="s">
        <v>14823</v>
      </c>
      <c r="K5187" s="20" t="s">
        <v>2758</v>
      </c>
      <c r="L5187" s="21"/>
    </row>
    <row r="5188">
      <c r="C5188" s="12" t="s">
        <v>518</v>
      </c>
      <c r="D5188" s="12"/>
      <c r="E5188" s="12" t="s">
        <v>1678</v>
      </c>
      <c r="F5188" s="21"/>
      <c r="G5188" s="21" t="s">
        <v>14824</v>
      </c>
      <c r="H5188" s="21" t="s">
        <v>14825</v>
      </c>
      <c r="I5188" s="21" t="s">
        <v>1681</v>
      </c>
      <c r="J5188" s="21" t="s">
        <v>14826</v>
      </c>
      <c r="K5188" s="20" t="s">
        <v>2753</v>
      </c>
      <c r="L5188" s="21"/>
    </row>
    <row r="5189">
      <c r="C5189" s="12" t="s">
        <v>518</v>
      </c>
      <c r="D5189" s="12"/>
      <c r="E5189" s="12" t="s">
        <v>1719</v>
      </c>
      <c r="F5189" s="21"/>
      <c r="G5189" s="21" t="s">
        <v>14827</v>
      </c>
      <c r="H5189" s="21" t="s">
        <v>14828</v>
      </c>
      <c r="I5189" s="21" t="s">
        <v>1722</v>
      </c>
      <c r="J5189" s="21" t="s">
        <v>14829</v>
      </c>
      <c r="K5189" s="20" t="s">
        <v>14830</v>
      </c>
      <c r="L5189" s="21"/>
    </row>
    <row r="5190">
      <c r="C5190" s="12" t="s">
        <v>518</v>
      </c>
      <c r="D5190" s="12"/>
      <c r="E5190" s="12" t="s">
        <v>1656</v>
      </c>
      <c r="F5190" s="21"/>
      <c r="G5190" s="21" t="s">
        <v>14831</v>
      </c>
      <c r="H5190" s="21" t="s">
        <v>14832</v>
      </c>
      <c r="I5190" s="21" t="s">
        <v>1637</v>
      </c>
      <c r="J5190" s="21" t="s">
        <v>14833</v>
      </c>
      <c r="K5190" s="20" t="s">
        <v>2777</v>
      </c>
      <c r="L5190" s="21"/>
    </row>
    <row r="5191">
      <c r="C5191" s="12" t="s">
        <v>518</v>
      </c>
      <c r="D5191" s="12"/>
      <c r="E5191" s="12" t="s">
        <v>1656</v>
      </c>
      <c r="F5191" s="21"/>
      <c r="G5191" s="21" t="s">
        <v>14834</v>
      </c>
      <c r="H5191" s="21" t="s">
        <v>14835</v>
      </c>
      <c r="I5191" s="21" t="s">
        <v>1637</v>
      </c>
      <c r="J5191" s="21" t="s">
        <v>14836</v>
      </c>
      <c r="K5191" s="20" t="s">
        <v>1833</v>
      </c>
      <c r="L5191" s="21"/>
    </row>
    <row r="5192">
      <c r="A5192" s="108">
        <v>3267.0</v>
      </c>
      <c r="B5192" s="108" t="s">
        <v>1584</v>
      </c>
      <c r="C5192" s="153" t="s">
        <v>518</v>
      </c>
      <c r="D5192" s="141"/>
      <c r="E5192" s="141" t="s">
        <v>2783</v>
      </c>
      <c r="F5192" s="142"/>
      <c r="G5192" s="142" t="s">
        <v>14837</v>
      </c>
      <c r="H5192" s="142" t="s">
        <v>14838</v>
      </c>
      <c r="I5192" s="142" t="s">
        <v>2784</v>
      </c>
      <c r="J5192" s="142" t="s">
        <v>14839</v>
      </c>
      <c r="K5192" s="141" t="s">
        <v>2786</v>
      </c>
      <c r="L5192" s="138"/>
      <c r="M5192" s="111"/>
      <c r="N5192" s="18"/>
      <c r="O5192" s="113"/>
      <c r="P5192" s="113"/>
      <c r="Q5192" s="18"/>
      <c r="R5192" s="18"/>
      <c r="S5192" s="15"/>
      <c r="T5192" s="18"/>
      <c r="U5192" s="18"/>
      <c r="V5192" s="18"/>
      <c r="W5192" s="18"/>
      <c r="X5192" s="18"/>
      <c r="Y5192" s="18"/>
      <c r="Z5192" s="18"/>
      <c r="AA5192" s="18"/>
      <c r="AB5192" s="18"/>
      <c r="AC5192" s="18"/>
      <c r="AD5192" s="18"/>
    </row>
    <row r="5193">
      <c r="C5193" s="12" t="s">
        <v>518</v>
      </c>
      <c r="D5193" s="12"/>
      <c r="E5193" s="12" t="s">
        <v>1619</v>
      </c>
      <c r="F5193" s="21"/>
      <c r="G5193" s="21" t="s">
        <v>14840</v>
      </c>
      <c r="H5193" s="21" t="s">
        <v>14841</v>
      </c>
      <c r="I5193" s="21" t="s">
        <v>1588</v>
      </c>
      <c r="J5193" s="21" t="s">
        <v>14842</v>
      </c>
      <c r="K5193" s="20" t="s">
        <v>3659</v>
      </c>
      <c r="L5193" s="21"/>
    </row>
    <row r="5194">
      <c r="C5194" s="12" t="s">
        <v>518</v>
      </c>
      <c r="D5194" s="12"/>
      <c r="E5194" s="12" t="s">
        <v>1671</v>
      </c>
      <c r="F5194" s="21"/>
      <c r="G5194" s="21" t="s">
        <v>14843</v>
      </c>
      <c r="H5194" s="21" t="s">
        <v>14844</v>
      </c>
      <c r="I5194" s="21" t="s">
        <v>1674</v>
      </c>
      <c r="J5194" s="21" t="s">
        <v>14845</v>
      </c>
      <c r="K5194" s="20" t="s">
        <v>2895</v>
      </c>
      <c r="L5194" s="21"/>
    </row>
    <row r="5195">
      <c r="C5195" s="12" t="s">
        <v>518</v>
      </c>
      <c r="D5195" s="12"/>
      <c r="E5195" s="12" t="s">
        <v>1619</v>
      </c>
      <c r="F5195" s="21"/>
      <c r="G5195" s="21" t="s">
        <v>14846</v>
      </c>
      <c r="H5195" s="21" t="s">
        <v>14847</v>
      </c>
      <c r="I5195" s="21" t="s">
        <v>1588</v>
      </c>
      <c r="J5195" s="21" t="s">
        <v>14848</v>
      </c>
      <c r="K5195" s="20" t="s">
        <v>3280</v>
      </c>
      <c r="L5195" s="21"/>
    </row>
    <row r="5196">
      <c r="C5196" s="12" t="s">
        <v>518</v>
      </c>
      <c r="D5196" s="12"/>
      <c r="E5196" s="12" t="s">
        <v>1619</v>
      </c>
      <c r="F5196" s="21"/>
      <c r="G5196" s="21" t="s">
        <v>14849</v>
      </c>
      <c r="H5196" s="21" t="s">
        <v>14847</v>
      </c>
      <c r="I5196" s="21" t="s">
        <v>1588</v>
      </c>
      <c r="J5196" s="21" t="s">
        <v>14850</v>
      </c>
      <c r="K5196" s="20" t="s">
        <v>3616</v>
      </c>
      <c r="L5196" s="21"/>
    </row>
    <row r="5197">
      <c r="C5197" s="12" t="s">
        <v>518</v>
      </c>
      <c r="D5197" s="12"/>
      <c r="E5197" s="12" t="s">
        <v>1619</v>
      </c>
      <c r="F5197" s="21"/>
      <c r="G5197" s="21" t="s">
        <v>14851</v>
      </c>
      <c r="H5197" s="21" t="s">
        <v>14847</v>
      </c>
      <c r="I5197" s="21" t="s">
        <v>1588</v>
      </c>
      <c r="J5197" s="21" t="s">
        <v>14852</v>
      </c>
      <c r="K5197" s="20" t="s">
        <v>1979</v>
      </c>
      <c r="L5197" s="21"/>
    </row>
    <row r="5198">
      <c r="C5198" s="12" t="s">
        <v>518</v>
      </c>
      <c r="D5198" s="12"/>
      <c r="E5198" s="12" t="s">
        <v>1619</v>
      </c>
      <c r="F5198" s="21"/>
      <c r="G5198" s="21" t="s">
        <v>14853</v>
      </c>
      <c r="H5198" s="21" t="s">
        <v>14847</v>
      </c>
      <c r="I5198" s="21" t="s">
        <v>1588</v>
      </c>
      <c r="J5198" s="21" t="s">
        <v>14854</v>
      </c>
      <c r="K5198" s="20" t="s">
        <v>1983</v>
      </c>
      <c r="L5198" s="21"/>
    </row>
    <row r="5199">
      <c r="C5199" s="12" t="s">
        <v>518</v>
      </c>
      <c r="D5199" s="12"/>
      <c r="E5199" s="12" t="s">
        <v>1619</v>
      </c>
      <c r="F5199" s="21"/>
      <c r="G5199" s="21" t="s">
        <v>14855</v>
      </c>
      <c r="H5199" s="21" t="s">
        <v>14847</v>
      </c>
      <c r="I5199" s="21" t="s">
        <v>1588</v>
      </c>
      <c r="J5199" s="21" t="s">
        <v>14856</v>
      </c>
      <c r="K5199" s="20" t="s">
        <v>3654</v>
      </c>
      <c r="L5199" s="21"/>
    </row>
    <row r="5200">
      <c r="C5200" s="12" t="s">
        <v>518</v>
      </c>
      <c r="D5200" s="12"/>
      <c r="E5200" s="12" t="s">
        <v>1619</v>
      </c>
      <c r="F5200" s="21"/>
      <c r="G5200" s="21" t="s">
        <v>14857</v>
      </c>
      <c r="H5200" s="21" t="s">
        <v>14858</v>
      </c>
      <c r="I5200" s="21" t="s">
        <v>1588</v>
      </c>
      <c r="J5200" s="21" t="s">
        <v>14859</v>
      </c>
      <c r="K5200" s="20" t="s">
        <v>3840</v>
      </c>
      <c r="L5200" s="21"/>
    </row>
    <row r="5201">
      <c r="C5201" s="12" t="s">
        <v>518</v>
      </c>
      <c r="D5201" s="12"/>
      <c r="E5201" s="12" t="s">
        <v>1656</v>
      </c>
      <c r="F5201" s="21"/>
      <c r="G5201" s="21" t="s">
        <v>14860</v>
      </c>
      <c r="H5201" s="21" t="s">
        <v>14861</v>
      </c>
      <c r="I5201" s="21" t="s">
        <v>1637</v>
      </c>
      <c r="J5201" s="21" t="s">
        <v>14862</v>
      </c>
      <c r="K5201" s="20" t="s">
        <v>2991</v>
      </c>
      <c r="L5201" s="21"/>
    </row>
    <row r="5202">
      <c r="C5202" s="12" t="s">
        <v>518</v>
      </c>
      <c r="D5202" s="12"/>
      <c r="E5202" s="12" t="s">
        <v>1619</v>
      </c>
      <c r="F5202" s="21"/>
      <c r="G5202" s="21" t="s">
        <v>14863</v>
      </c>
      <c r="H5202" s="21" t="s">
        <v>14864</v>
      </c>
      <c r="I5202" s="21" t="s">
        <v>1588</v>
      </c>
      <c r="J5202" s="21" t="s">
        <v>14865</v>
      </c>
      <c r="K5202" s="20" t="s">
        <v>3376</v>
      </c>
      <c r="L5202" s="21"/>
    </row>
    <row r="5203">
      <c r="C5203" s="12" t="s">
        <v>518</v>
      </c>
      <c r="D5203" s="12"/>
      <c r="E5203" s="12" t="s">
        <v>1719</v>
      </c>
      <c r="F5203" s="21"/>
      <c r="G5203" s="21" t="s">
        <v>14866</v>
      </c>
      <c r="H5203" s="21" t="s">
        <v>14867</v>
      </c>
      <c r="I5203" s="21" t="s">
        <v>1722</v>
      </c>
      <c r="J5203" s="21" t="s">
        <v>14868</v>
      </c>
      <c r="K5203" s="20" t="s">
        <v>2976</v>
      </c>
      <c r="L5203" s="21"/>
    </row>
    <row r="5204">
      <c r="C5204" s="12" t="s">
        <v>518</v>
      </c>
      <c r="D5204" s="12"/>
      <c r="E5204" s="12" t="s">
        <v>1678</v>
      </c>
      <c r="F5204" s="21"/>
      <c r="G5204" s="21" t="s">
        <v>14869</v>
      </c>
      <c r="H5204" s="21" t="s">
        <v>14870</v>
      </c>
      <c r="I5204" s="21" t="s">
        <v>1681</v>
      </c>
      <c r="J5204" s="21" t="s">
        <v>14871</v>
      </c>
      <c r="K5204" s="20" t="s">
        <v>2986</v>
      </c>
      <c r="L5204" s="21"/>
    </row>
    <row r="5205">
      <c r="C5205" s="12" t="s">
        <v>518</v>
      </c>
      <c r="D5205" s="12"/>
      <c r="E5205" s="12" t="s">
        <v>1619</v>
      </c>
      <c r="F5205" s="21"/>
      <c r="G5205" s="21" t="s">
        <v>14872</v>
      </c>
      <c r="H5205" s="21" t="s">
        <v>14873</v>
      </c>
      <c r="I5205" s="21" t="s">
        <v>1588</v>
      </c>
      <c r="J5205" s="21" t="s">
        <v>14874</v>
      </c>
      <c r="K5205" s="20" t="s">
        <v>3492</v>
      </c>
      <c r="L5205" s="21"/>
    </row>
    <row r="5206">
      <c r="C5206" s="12" t="s">
        <v>518</v>
      </c>
      <c r="D5206" s="12"/>
      <c r="E5206" s="12" t="s">
        <v>1619</v>
      </c>
      <c r="F5206" s="21"/>
      <c r="G5206" s="21" t="s">
        <v>14875</v>
      </c>
      <c r="H5206" s="21" t="s">
        <v>14873</v>
      </c>
      <c r="I5206" s="21" t="s">
        <v>1588</v>
      </c>
      <c r="J5206" s="21" t="s">
        <v>14876</v>
      </c>
      <c r="K5206" s="20" t="s">
        <v>1954</v>
      </c>
      <c r="L5206" s="21"/>
    </row>
    <row r="5207">
      <c r="C5207" s="12" t="s">
        <v>518</v>
      </c>
      <c r="D5207" s="12"/>
      <c r="E5207" s="12" t="s">
        <v>1619</v>
      </c>
      <c r="F5207" s="21"/>
      <c r="G5207" s="21" t="s">
        <v>14877</v>
      </c>
      <c r="H5207" s="21" t="s">
        <v>14878</v>
      </c>
      <c r="I5207" s="21" t="s">
        <v>1588</v>
      </c>
      <c r="J5207" s="21" t="s">
        <v>14879</v>
      </c>
      <c r="K5207" s="20" t="s">
        <v>3439</v>
      </c>
      <c r="L5207" s="21"/>
    </row>
    <row r="5208">
      <c r="C5208" s="12" t="s">
        <v>518</v>
      </c>
      <c r="D5208" s="12"/>
      <c r="E5208" s="12" t="s">
        <v>1656</v>
      </c>
      <c r="F5208" s="21"/>
      <c r="G5208" s="21" t="s">
        <v>14880</v>
      </c>
      <c r="H5208" s="21" t="s">
        <v>14881</v>
      </c>
      <c r="I5208" s="21" t="s">
        <v>1637</v>
      </c>
      <c r="J5208" s="21" t="s">
        <v>14882</v>
      </c>
      <c r="K5208" s="20" t="s">
        <v>1689</v>
      </c>
      <c r="L5208" s="21"/>
    </row>
    <row r="5209">
      <c r="C5209" s="12" t="s">
        <v>518</v>
      </c>
      <c r="D5209" s="12"/>
      <c r="E5209" s="12" t="s">
        <v>1619</v>
      </c>
      <c r="F5209" s="21"/>
      <c r="G5209" s="21" t="s">
        <v>14883</v>
      </c>
      <c r="H5209" s="21" t="s">
        <v>14881</v>
      </c>
      <c r="I5209" s="21" t="s">
        <v>1588</v>
      </c>
      <c r="J5209" s="21" t="s">
        <v>14884</v>
      </c>
      <c r="K5209" s="20" t="s">
        <v>1693</v>
      </c>
      <c r="L5209" s="21"/>
    </row>
    <row r="5210">
      <c r="C5210" s="12" t="s">
        <v>518</v>
      </c>
      <c r="D5210" s="12"/>
      <c r="E5210" s="12" t="s">
        <v>1678</v>
      </c>
      <c r="F5210" s="21"/>
      <c r="G5210" s="21" t="s">
        <v>14885</v>
      </c>
      <c r="H5210" s="21" t="s">
        <v>14886</v>
      </c>
      <c r="I5210" s="21" t="s">
        <v>1681</v>
      </c>
      <c r="J5210" s="21" t="s">
        <v>14887</v>
      </c>
      <c r="K5210" s="20" t="s">
        <v>3021</v>
      </c>
      <c r="L5210" s="21"/>
    </row>
    <row r="5211">
      <c r="C5211" s="12" t="s">
        <v>518</v>
      </c>
      <c r="D5211" s="12"/>
      <c r="E5211" s="12" t="s">
        <v>1678</v>
      </c>
      <c r="F5211" s="21"/>
      <c r="G5211" s="21" t="s">
        <v>14888</v>
      </c>
      <c r="H5211" s="21" t="s">
        <v>14889</v>
      </c>
      <c r="I5211" s="21" t="s">
        <v>1681</v>
      </c>
      <c r="J5211" s="21" t="s">
        <v>14890</v>
      </c>
      <c r="K5211" s="20" t="s">
        <v>3021</v>
      </c>
      <c r="L5211" s="21"/>
    </row>
    <row r="5212">
      <c r="C5212" s="12" t="s">
        <v>518</v>
      </c>
      <c r="D5212" s="12"/>
      <c r="E5212" s="12" t="s">
        <v>1719</v>
      </c>
      <c r="F5212" s="21"/>
      <c r="G5212" s="21" t="s">
        <v>14891</v>
      </c>
      <c r="H5212" s="21" t="s">
        <v>14892</v>
      </c>
      <c r="I5212" s="21" t="s">
        <v>1722</v>
      </c>
      <c r="J5212" s="21" t="s">
        <v>14893</v>
      </c>
      <c r="K5212" s="20" t="s">
        <v>14894</v>
      </c>
      <c r="L5212" s="21"/>
    </row>
    <row r="5213">
      <c r="C5213" s="12" t="s">
        <v>518</v>
      </c>
      <c r="D5213" s="12"/>
      <c r="E5213" s="12" t="s">
        <v>1719</v>
      </c>
      <c r="F5213" s="21"/>
      <c r="G5213" s="21" t="s">
        <v>14895</v>
      </c>
      <c r="H5213" s="21" t="s">
        <v>14896</v>
      </c>
      <c r="I5213" s="21" t="s">
        <v>1722</v>
      </c>
      <c r="J5213" s="21" t="s">
        <v>14897</v>
      </c>
      <c r="K5213" s="20" t="s">
        <v>1890</v>
      </c>
      <c r="L5213" s="21"/>
    </row>
    <row r="5214">
      <c r="C5214" s="12" t="s">
        <v>518</v>
      </c>
      <c r="D5214" s="12"/>
      <c r="E5214" s="12" t="s">
        <v>1719</v>
      </c>
      <c r="F5214" s="21"/>
      <c r="G5214" s="21" t="s">
        <v>14895</v>
      </c>
      <c r="H5214" s="21" t="s">
        <v>14896</v>
      </c>
      <c r="I5214" s="21" t="s">
        <v>1722</v>
      </c>
      <c r="J5214" s="21" t="s">
        <v>14898</v>
      </c>
      <c r="K5214" s="20" t="s">
        <v>1927</v>
      </c>
      <c r="L5214" s="21"/>
    </row>
    <row r="5215">
      <c r="C5215" s="12" t="s">
        <v>518</v>
      </c>
      <c r="D5215" s="12"/>
      <c r="E5215" s="12" t="s">
        <v>1719</v>
      </c>
      <c r="F5215" s="21"/>
      <c r="G5215" s="21" t="s">
        <v>14895</v>
      </c>
      <c r="H5215" s="21" t="s">
        <v>14896</v>
      </c>
      <c r="I5215" s="21" t="s">
        <v>1722</v>
      </c>
      <c r="J5215" s="21" t="s">
        <v>14899</v>
      </c>
      <c r="K5215" s="20" t="s">
        <v>1930</v>
      </c>
      <c r="L5215" s="21"/>
    </row>
    <row r="5216">
      <c r="C5216" s="12" t="s">
        <v>518</v>
      </c>
      <c r="D5216" s="12" t="s">
        <v>14900</v>
      </c>
      <c r="E5216" s="12" t="s">
        <v>1671</v>
      </c>
      <c r="F5216" s="12" t="s">
        <v>14901</v>
      </c>
      <c r="G5216" s="12" t="s">
        <v>14905</v>
      </c>
      <c r="H5216" s="12" t="s">
        <v>14906</v>
      </c>
      <c r="I5216" s="12" t="s">
        <v>1674</v>
      </c>
      <c r="J5216" s="12" t="s">
        <v>14907</v>
      </c>
      <c r="K5216" s="12" t="s">
        <v>2823</v>
      </c>
      <c r="L5216" s="12" t="s">
        <v>2824</v>
      </c>
    </row>
    <row r="5217">
      <c r="C5217" s="12" t="s">
        <v>518</v>
      </c>
      <c r="D5217" s="12" t="s">
        <v>14900</v>
      </c>
      <c r="E5217" s="12" t="s">
        <v>2783</v>
      </c>
      <c r="F5217" s="12" t="s">
        <v>14908</v>
      </c>
      <c r="G5217" s="12" t="s">
        <v>14909</v>
      </c>
      <c r="H5217" s="12" t="s">
        <v>14838</v>
      </c>
      <c r="I5217" s="12" t="s">
        <v>2784</v>
      </c>
      <c r="J5217" s="12" t="s">
        <v>14839</v>
      </c>
      <c r="K5217" s="12" t="s">
        <v>2786</v>
      </c>
      <c r="L5217" s="12" t="s">
        <v>2787</v>
      </c>
    </row>
    <row r="5218">
      <c r="C5218" s="12" t="s">
        <v>518</v>
      </c>
      <c r="D5218" s="12" t="s">
        <v>14900</v>
      </c>
      <c r="E5218" s="12" t="s">
        <v>1656</v>
      </c>
      <c r="F5218" s="12" t="s">
        <v>14908</v>
      </c>
      <c r="G5218" s="12" t="s">
        <v>14910</v>
      </c>
      <c r="H5218" s="12" t="s">
        <v>14847</v>
      </c>
      <c r="I5218" s="12" t="s">
        <v>1637</v>
      </c>
      <c r="J5218" s="12" t="s">
        <v>14911</v>
      </c>
      <c r="K5218" s="12" t="s">
        <v>1660</v>
      </c>
      <c r="L5218" s="12" t="s">
        <v>1661</v>
      </c>
    </row>
    <row r="5219">
      <c r="C5219" s="12" t="s">
        <v>518</v>
      </c>
      <c r="D5219" s="12" t="s">
        <v>14900</v>
      </c>
      <c r="E5219" s="12" t="s">
        <v>1671</v>
      </c>
      <c r="F5219" s="12" t="s">
        <v>14908</v>
      </c>
      <c r="G5219" s="12" t="s">
        <v>14905</v>
      </c>
      <c r="H5219" s="12" t="s">
        <v>14912</v>
      </c>
      <c r="I5219" s="12" t="s">
        <v>1674</v>
      </c>
      <c r="J5219" s="12" t="s">
        <v>14913</v>
      </c>
      <c r="K5219" s="12" t="s">
        <v>2895</v>
      </c>
      <c r="L5219" s="12" t="s">
        <v>2896</v>
      </c>
    </row>
    <row r="5220">
      <c r="C5220" s="12" t="s">
        <v>518</v>
      </c>
      <c r="D5220" s="12" t="s">
        <v>14900</v>
      </c>
      <c r="E5220" s="12" t="s">
        <v>1678</v>
      </c>
      <c r="F5220" s="12" t="s">
        <v>14908</v>
      </c>
      <c r="G5220" s="12" t="s">
        <v>14914</v>
      </c>
      <c r="H5220" s="12" t="s">
        <v>14915</v>
      </c>
      <c r="I5220" s="12" t="s">
        <v>1681</v>
      </c>
      <c r="J5220" s="12" t="s">
        <v>14916</v>
      </c>
      <c r="K5220" s="12" t="s">
        <v>14917</v>
      </c>
      <c r="L5220" s="12" t="s">
        <v>14918</v>
      </c>
    </row>
    <row r="5221">
      <c r="C5221" s="12" t="s">
        <v>518</v>
      </c>
      <c r="D5221" s="12" t="s">
        <v>14900</v>
      </c>
      <c r="E5221" s="12" t="s">
        <v>1678</v>
      </c>
      <c r="F5221" s="12" t="s">
        <v>14908</v>
      </c>
      <c r="G5221" s="12" t="s">
        <v>14919</v>
      </c>
      <c r="H5221" s="12" t="s">
        <v>14920</v>
      </c>
      <c r="I5221" s="12" t="s">
        <v>1681</v>
      </c>
      <c r="J5221" s="12" t="s">
        <v>14921</v>
      </c>
      <c r="K5221" s="12" t="s">
        <v>14917</v>
      </c>
      <c r="L5221" s="12" t="s">
        <v>14918</v>
      </c>
    </row>
    <row r="5222">
      <c r="C5222" s="12" t="s">
        <v>518</v>
      </c>
      <c r="D5222" s="12" t="s">
        <v>14900</v>
      </c>
      <c r="E5222" s="12" t="s">
        <v>1678</v>
      </c>
      <c r="F5222" s="12" t="s">
        <v>14908</v>
      </c>
      <c r="G5222" s="12" t="s">
        <v>14922</v>
      </c>
      <c r="H5222" s="12" t="s">
        <v>14923</v>
      </c>
      <c r="I5222" s="12" t="s">
        <v>1681</v>
      </c>
      <c r="J5222" s="12" t="s">
        <v>14924</v>
      </c>
      <c r="K5222" s="12" t="s">
        <v>14917</v>
      </c>
      <c r="L5222" s="12" t="s">
        <v>14918</v>
      </c>
    </row>
    <row r="5223">
      <c r="C5223" s="12" t="s">
        <v>518</v>
      </c>
      <c r="D5223" s="12" t="s">
        <v>14900</v>
      </c>
      <c r="E5223" s="12" t="s">
        <v>1719</v>
      </c>
      <c r="F5223" s="12" t="s">
        <v>14908</v>
      </c>
      <c r="G5223" s="12" t="s">
        <v>14925</v>
      </c>
      <c r="H5223" s="12" t="s">
        <v>14926</v>
      </c>
      <c r="I5223" s="12" t="s">
        <v>1722</v>
      </c>
      <c r="J5223" s="12" t="s">
        <v>14927</v>
      </c>
      <c r="K5223" s="12" t="s">
        <v>14928</v>
      </c>
      <c r="L5223" s="12" t="s">
        <v>14929</v>
      </c>
    </row>
    <row r="5224">
      <c r="C5224" s="12" t="s">
        <v>518</v>
      </c>
      <c r="D5224" s="12" t="s">
        <v>14900</v>
      </c>
      <c r="E5224" s="12" t="s">
        <v>1719</v>
      </c>
      <c r="F5224" s="12" t="s">
        <v>14908</v>
      </c>
      <c r="G5224" s="12" t="s">
        <v>14930</v>
      </c>
      <c r="H5224" s="12" t="s">
        <v>14931</v>
      </c>
      <c r="I5224" s="12" t="s">
        <v>1722</v>
      </c>
      <c r="J5224" s="12" t="s">
        <v>14932</v>
      </c>
      <c r="K5224" s="12" t="s">
        <v>14928</v>
      </c>
      <c r="L5224" s="12" t="s">
        <v>14929</v>
      </c>
    </row>
    <row r="5225">
      <c r="C5225" s="12" t="s">
        <v>518</v>
      </c>
      <c r="D5225" s="12" t="s">
        <v>14900</v>
      </c>
      <c r="E5225" s="12" t="s">
        <v>1719</v>
      </c>
      <c r="F5225" s="12" t="s">
        <v>14908</v>
      </c>
      <c r="G5225" s="12" t="s">
        <v>14933</v>
      </c>
      <c r="H5225" s="12" t="s">
        <v>14934</v>
      </c>
      <c r="I5225" s="12" t="s">
        <v>1722</v>
      </c>
      <c r="J5225" s="12" t="s">
        <v>14935</v>
      </c>
      <c r="K5225" s="12" t="s">
        <v>14928</v>
      </c>
      <c r="L5225" s="12" t="s">
        <v>14929</v>
      </c>
    </row>
    <row r="5226">
      <c r="C5226" s="12" t="s">
        <v>518</v>
      </c>
      <c r="D5226" s="12" t="s">
        <v>14900</v>
      </c>
      <c r="E5226" s="12" t="s">
        <v>1719</v>
      </c>
      <c r="F5226" s="12" t="s">
        <v>14908</v>
      </c>
      <c r="G5226" s="12" t="s">
        <v>14936</v>
      </c>
      <c r="H5226" s="12" t="s">
        <v>14937</v>
      </c>
      <c r="I5226" s="12" t="s">
        <v>1722</v>
      </c>
      <c r="J5226" s="12" t="s">
        <v>14938</v>
      </c>
      <c r="K5226" s="12" t="s">
        <v>14928</v>
      </c>
      <c r="L5226" s="12" t="s">
        <v>14929</v>
      </c>
    </row>
    <row r="5227">
      <c r="C5227" s="12" t="s">
        <v>518</v>
      </c>
      <c r="D5227" s="12" t="s">
        <v>14900</v>
      </c>
      <c r="E5227" s="12" t="s">
        <v>1719</v>
      </c>
      <c r="F5227" s="12" t="s">
        <v>14908</v>
      </c>
      <c r="G5227" s="12" t="s">
        <v>14939</v>
      </c>
      <c r="H5227" s="12" t="s">
        <v>14940</v>
      </c>
      <c r="I5227" s="12" t="s">
        <v>1722</v>
      </c>
      <c r="J5227" s="12" t="s">
        <v>14941</v>
      </c>
      <c r="K5227" s="12" t="s">
        <v>14928</v>
      </c>
      <c r="L5227" s="12" t="s">
        <v>14929</v>
      </c>
    </row>
    <row r="5228">
      <c r="C5228" s="12" t="s">
        <v>523</v>
      </c>
      <c r="D5228" s="12"/>
      <c r="E5228" s="12" t="s">
        <v>1678</v>
      </c>
      <c r="F5228" s="21"/>
      <c r="G5228" s="21" t="s">
        <v>14942</v>
      </c>
      <c r="H5228" s="21" t="s">
        <v>14943</v>
      </c>
      <c r="I5228" s="21" t="s">
        <v>1681</v>
      </c>
      <c r="J5228" s="21" t="s">
        <v>14944</v>
      </c>
      <c r="K5228" s="20" t="s">
        <v>2763</v>
      </c>
      <c r="L5228" s="21"/>
    </row>
    <row r="5229">
      <c r="C5229" s="12" t="s">
        <v>523</v>
      </c>
      <c r="D5229" s="12"/>
      <c r="E5229" s="12" t="s">
        <v>1678</v>
      </c>
      <c r="F5229" s="21"/>
      <c r="G5229" s="21" t="s">
        <v>14945</v>
      </c>
      <c r="H5229" s="21" t="s">
        <v>14946</v>
      </c>
      <c r="I5229" s="21" t="s">
        <v>1681</v>
      </c>
      <c r="J5229" s="21" t="s">
        <v>14947</v>
      </c>
      <c r="K5229" s="20" t="s">
        <v>2758</v>
      </c>
      <c r="L5229" s="21"/>
    </row>
    <row r="5230">
      <c r="C5230" s="12" t="s">
        <v>523</v>
      </c>
      <c r="D5230" s="12"/>
      <c r="E5230" s="12" t="s">
        <v>1678</v>
      </c>
      <c r="F5230" s="21"/>
      <c r="G5230" s="21" t="s">
        <v>14948</v>
      </c>
      <c r="H5230" s="21" t="s">
        <v>14949</v>
      </c>
      <c r="I5230" s="21" t="s">
        <v>1681</v>
      </c>
      <c r="J5230" s="21" t="s">
        <v>14950</v>
      </c>
      <c r="K5230" s="20" t="s">
        <v>2753</v>
      </c>
      <c r="L5230" s="21"/>
    </row>
    <row r="5231">
      <c r="C5231" s="12" t="s">
        <v>523</v>
      </c>
      <c r="D5231" s="12"/>
      <c r="E5231" s="12" t="s">
        <v>1719</v>
      </c>
      <c r="F5231" s="21"/>
      <c r="G5231" s="21" t="s">
        <v>14951</v>
      </c>
      <c r="H5231" s="21" t="s">
        <v>14952</v>
      </c>
      <c r="I5231" s="21" t="s">
        <v>1722</v>
      </c>
      <c r="J5231" s="21" t="s">
        <v>14953</v>
      </c>
      <c r="K5231" s="20" t="s">
        <v>14830</v>
      </c>
      <c r="L5231" s="21"/>
    </row>
    <row r="5232">
      <c r="C5232" s="12" t="s">
        <v>523</v>
      </c>
      <c r="D5232" s="12"/>
      <c r="E5232" s="12" t="s">
        <v>1719</v>
      </c>
      <c r="F5232" s="21"/>
      <c r="G5232" s="21" t="s">
        <v>14954</v>
      </c>
      <c r="H5232" s="21" t="s">
        <v>14955</v>
      </c>
      <c r="I5232" s="21" t="s">
        <v>1722</v>
      </c>
      <c r="J5232" s="21" t="s">
        <v>14956</v>
      </c>
      <c r="K5232" s="20" t="s">
        <v>5071</v>
      </c>
      <c r="L5232" s="21"/>
    </row>
    <row r="5233">
      <c r="C5233" s="12" t="s">
        <v>523</v>
      </c>
      <c r="D5233" s="12"/>
      <c r="E5233" s="12" t="s">
        <v>1619</v>
      </c>
      <c r="F5233" s="21"/>
      <c r="G5233" s="21" t="s">
        <v>14957</v>
      </c>
      <c r="H5233" s="21" t="s">
        <v>14958</v>
      </c>
      <c r="I5233" s="21" t="s">
        <v>1588</v>
      </c>
      <c r="J5233" s="21" t="s">
        <v>14959</v>
      </c>
      <c r="K5233" s="20" t="s">
        <v>3659</v>
      </c>
      <c r="L5233" s="21"/>
    </row>
    <row r="5234">
      <c r="C5234" s="12" t="s">
        <v>523</v>
      </c>
      <c r="D5234" s="12"/>
      <c r="E5234" s="12" t="s">
        <v>1729</v>
      </c>
      <c r="F5234" s="21"/>
      <c r="G5234" s="21" t="s">
        <v>14960</v>
      </c>
      <c r="H5234" s="21" t="s">
        <v>14961</v>
      </c>
      <c r="I5234" s="21" t="s">
        <v>1607</v>
      </c>
      <c r="J5234" s="21" t="s">
        <v>14962</v>
      </c>
      <c r="K5234" s="20" t="s">
        <v>2841</v>
      </c>
      <c r="L5234" s="21"/>
    </row>
    <row r="5235">
      <c r="C5235" s="12" t="s">
        <v>523</v>
      </c>
      <c r="D5235" s="12"/>
      <c r="E5235" s="12" t="s">
        <v>1729</v>
      </c>
      <c r="F5235" s="21"/>
      <c r="G5235" s="21" t="s">
        <v>14960</v>
      </c>
      <c r="H5235" s="21" t="s">
        <v>14961</v>
      </c>
      <c r="I5235" s="21" t="s">
        <v>1607</v>
      </c>
      <c r="J5235" s="21" t="s">
        <v>14963</v>
      </c>
      <c r="K5235" s="20" t="s">
        <v>2844</v>
      </c>
      <c r="L5235" s="21"/>
    </row>
    <row r="5236">
      <c r="A5236" s="108">
        <v>3268.0</v>
      </c>
      <c r="B5236" s="108" t="s">
        <v>1584</v>
      </c>
      <c r="C5236" s="153" t="s">
        <v>523</v>
      </c>
      <c r="D5236" s="141"/>
      <c r="E5236" s="141" t="s">
        <v>2783</v>
      </c>
      <c r="F5236" s="142"/>
      <c r="G5236" s="142" t="s">
        <v>14964</v>
      </c>
      <c r="H5236" s="142" t="s">
        <v>14965</v>
      </c>
      <c r="I5236" s="142" t="s">
        <v>2784</v>
      </c>
      <c r="J5236" s="142" t="s">
        <v>14966</v>
      </c>
      <c r="K5236" s="141" t="s">
        <v>2786</v>
      </c>
      <c r="L5236" s="138"/>
      <c r="M5236" s="111"/>
      <c r="N5236" s="18"/>
      <c r="O5236" s="18"/>
      <c r="P5236" s="18"/>
      <c r="Q5236" s="18"/>
      <c r="R5236" s="18"/>
      <c r="S5236" s="18"/>
      <c r="T5236" s="15"/>
      <c r="U5236" s="18"/>
      <c r="V5236" s="18"/>
      <c r="W5236" s="18"/>
      <c r="X5236" s="18"/>
      <c r="Y5236" s="18"/>
      <c r="Z5236" s="18"/>
      <c r="AA5236" s="18"/>
      <c r="AB5236" s="18"/>
      <c r="AC5236" s="18"/>
      <c r="AD5236" s="18"/>
    </row>
    <row r="5237">
      <c r="C5237" s="12" t="s">
        <v>523</v>
      </c>
      <c r="D5237" s="12"/>
      <c r="E5237" s="12" t="s">
        <v>1654</v>
      </c>
      <c r="F5237" s="21"/>
      <c r="G5237" s="21" t="s">
        <v>14967</v>
      </c>
      <c r="H5237" s="21" t="s">
        <v>14968</v>
      </c>
      <c r="I5237" s="21" t="s">
        <v>1600</v>
      </c>
      <c r="J5237" s="21" t="s">
        <v>14969</v>
      </c>
      <c r="K5237" s="20" t="s">
        <v>1782</v>
      </c>
      <c r="L5237" s="21"/>
    </row>
    <row r="5238">
      <c r="C5238" s="12" t="s">
        <v>523</v>
      </c>
      <c r="D5238" s="12"/>
      <c r="E5238" s="12" t="s">
        <v>1654</v>
      </c>
      <c r="F5238" s="21"/>
      <c r="G5238" s="21" t="s">
        <v>14970</v>
      </c>
      <c r="H5238" s="21" t="s">
        <v>14968</v>
      </c>
      <c r="I5238" s="21" t="s">
        <v>1600</v>
      </c>
      <c r="J5238" s="21" t="s">
        <v>14971</v>
      </c>
      <c r="K5238" s="20" t="s">
        <v>4833</v>
      </c>
      <c r="L5238" s="21"/>
    </row>
    <row r="5239">
      <c r="C5239" s="12" t="s">
        <v>523</v>
      </c>
      <c r="D5239" s="12"/>
      <c r="E5239" s="12" t="s">
        <v>1654</v>
      </c>
      <c r="F5239" s="21"/>
      <c r="G5239" s="21" t="s">
        <v>14972</v>
      </c>
      <c r="H5239" s="21" t="s">
        <v>14968</v>
      </c>
      <c r="I5239" s="21" t="s">
        <v>1600</v>
      </c>
      <c r="J5239" s="21" t="s">
        <v>14973</v>
      </c>
      <c r="K5239" s="20" t="s">
        <v>1795</v>
      </c>
      <c r="L5239" s="21"/>
    </row>
    <row r="5240">
      <c r="C5240" s="12" t="s">
        <v>523</v>
      </c>
      <c r="D5240" s="12"/>
      <c r="E5240" s="12" t="s">
        <v>1654</v>
      </c>
      <c r="F5240" s="21"/>
      <c r="G5240" s="21" t="s">
        <v>14972</v>
      </c>
      <c r="H5240" s="21" t="s">
        <v>14968</v>
      </c>
      <c r="I5240" s="21" t="s">
        <v>1600</v>
      </c>
      <c r="J5240" s="21" t="s">
        <v>14974</v>
      </c>
      <c r="K5240" s="20" t="s">
        <v>1798</v>
      </c>
      <c r="L5240" s="21"/>
    </row>
    <row r="5241">
      <c r="C5241" s="12" t="s">
        <v>523</v>
      </c>
      <c r="D5241" s="12"/>
      <c r="E5241" s="12" t="s">
        <v>1654</v>
      </c>
      <c r="F5241" s="21"/>
      <c r="G5241" s="21" t="s">
        <v>14975</v>
      </c>
      <c r="H5241" s="21" t="s">
        <v>14976</v>
      </c>
      <c r="I5241" s="21" t="s">
        <v>1600</v>
      </c>
      <c r="J5241" s="21" t="s">
        <v>14977</v>
      </c>
      <c r="K5241" s="20" t="s">
        <v>2913</v>
      </c>
      <c r="L5241" s="21"/>
    </row>
    <row r="5242">
      <c r="C5242" s="12" t="s">
        <v>523</v>
      </c>
      <c r="D5242" s="12"/>
      <c r="E5242" s="12" t="s">
        <v>1656</v>
      </c>
      <c r="F5242" s="21"/>
      <c r="G5242" s="21" t="s">
        <v>14978</v>
      </c>
      <c r="H5242" s="21" t="s">
        <v>14979</v>
      </c>
      <c r="I5242" s="21" t="s">
        <v>1637</v>
      </c>
      <c r="J5242" s="21" t="s">
        <v>14980</v>
      </c>
      <c r="K5242" s="20" t="s">
        <v>2777</v>
      </c>
      <c r="L5242" s="21"/>
    </row>
    <row r="5243">
      <c r="C5243" s="12" t="s">
        <v>523</v>
      </c>
      <c r="D5243" s="12"/>
      <c r="E5243" s="12" t="s">
        <v>1656</v>
      </c>
      <c r="F5243" s="21"/>
      <c r="G5243" s="21" t="s">
        <v>14981</v>
      </c>
      <c r="H5243" s="21" t="s">
        <v>14979</v>
      </c>
      <c r="I5243" s="21" t="s">
        <v>1637</v>
      </c>
      <c r="J5243" s="21" t="s">
        <v>14982</v>
      </c>
      <c r="K5243" s="20" t="s">
        <v>1660</v>
      </c>
      <c r="L5243" s="21"/>
    </row>
    <row r="5244">
      <c r="C5244" s="12" t="s">
        <v>523</v>
      </c>
      <c r="D5244" s="12"/>
      <c r="E5244" s="12" t="s">
        <v>1656</v>
      </c>
      <c r="F5244" s="21"/>
      <c r="G5244" s="21" t="s">
        <v>14983</v>
      </c>
      <c r="H5244" s="21" t="s">
        <v>14979</v>
      </c>
      <c r="I5244" s="21" t="s">
        <v>1637</v>
      </c>
      <c r="J5244" s="21" t="s">
        <v>14984</v>
      </c>
      <c r="K5244" s="20" t="s">
        <v>1833</v>
      </c>
      <c r="L5244" s="21"/>
    </row>
    <row r="5245">
      <c r="C5245" s="12" t="s">
        <v>523</v>
      </c>
      <c r="D5245" s="12"/>
      <c r="E5245" s="12" t="s">
        <v>1619</v>
      </c>
      <c r="F5245" s="21"/>
      <c r="G5245" s="21" t="s">
        <v>14985</v>
      </c>
      <c r="H5245" s="21" t="s">
        <v>14979</v>
      </c>
      <c r="I5245" s="21" t="s">
        <v>1588</v>
      </c>
      <c r="J5245" s="21" t="s">
        <v>14986</v>
      </c>
      <c r="K5245" s="20" t="s">
        <v>3355</v>
      </c>
      <c r="L5245" s="21"/>
    </row>
    <row r="5246">
      <c r="C5246" s="12" t="s">
        <v>523</v>
      </c>
      <c r="D5246" s="12"/>
      <c r="E5246" s="12" t="s">
        <v>1619</v>
      </c>
      <c r="F5246" s="21"/>
      <c r="G5246" s="21" t="s">
        <v>14987</v>
      </c>
      <c r="H5246" s="21" t="s">
        <v>14979</v>
      </c>
      <c r="I5246" s="21" t="s">
        <v>1588</v>
      </c>
      <c r="J5246" s="21" t="s">
        <v>14988</v>
      </c>
      <c r="K5246" s="20" t="s">
        <v>3280</v>
      </c>
      <c r="L5246" s="21"/>
    </row>
    <row r="5247">
      <c r="C5247" s="12" t="s">
        <v>523</v>
      </c>
      <c r="D5247" s="12"/>
      <c r="E5247" s="12" t="s">
        <v>1619</v>
      </c>
      <c r="F5247" s="21"/>
      <c r="G5247" s="21" t="s">
        <v>14989</v>
      </c>
      <c r="H5247" s="21" t="s">
        <v>14979</v>
      </c>
      <c r="I5247" s="21" t="s">
        <v>1588</v>
      </c>
      <c r="J5247" s="21" t="s">
        <v>14990</v>
      </c>
      <c r="K5247" s="20" t="s">
        <v>3616</v>
      </c>
      <c r="L5247" s="21"/>
    </row>
    <row r="5248">
      <c r="C5248" s="12" t="s">
        <v>523</v>
      </c>
      <c r="D5248" s="12"/>
      <c r="E5248" s="12" t="s">
        <v>1619</v>
      </c>
      <c r="F5248" s="21"/>
      <c r="G5248" s="21" t="s">
        <v>14991</v>
      </c>
      <c r="H5248" s="21" t="s">
        <v>14979</v>
      </c>
      <c r="I5248" s="21" t="s">
        <v>1588</v>
      </c>
      <c r="J5248" s="21" t="s">
        <v>14992</v>
      </c>
      <c r="K5248" s="20" t="s">
        <v>1979</v>
      </c>
      <c r="L5248" s="21"/>
    </row>
    <row r="5249">
      <c r="C5249" s="12" t="s">
        <v>523</v>
      </c>
      <c r="D5249" s="12"/>
      <c r="E5249" s="12" t="s">
        <v>1619</v>
      </c>
      <c r="F5249" s="21"/>
      <c r="G5249" s="21" t="s">
        <v>14993</v>
      </c>
      <c r="H5249" s="21" t="s">
        <v>14979</v>
      </c>
      <c r="I5249" s="21" t="s">
        <v>1588</v>
      </c>
      <c r="J5249" s="21" t="s">
        <v>14994</v>
      </c>
      <c r="K5249" s="20" t="s">
        <v>1983</v>
      </c>
      <c r="L5249" s="21"/>
    </row>
    <row r="5250">
      <c r="C5250" s="12" t="s">
        <v>523</v>
      </c>
      <c r="D5250" s="12"/>
      <c r="E5250" s="12" t="s">
        <v>1619</v>
      </c>
      <c r="F5250" s="21"/>
      <c r="G5250" s="21" t="s">
        <v>14995</v>
      </c>
      <c r="H5250" s="21" t="s">
        <v>14979</v>
      </c>
      <c r="I5250" s="21" t="s">
        <v>1588</v>
      </c>
      <c r="J5250" s="21" t="s">
        <v>14996</v>
      </c>
      <c r="K5250" s="20" t="s">
        <v>3654</v>
      </c>
      <c r="L5250" s="21"/>
    </row>
    <row r="5251">
      <c r="C5251" s="12" t="s">
        <v>523</v>
      </c>
      <c r="D5251" s="12"/>
      <c r="E5251" s="12" t="s">
        <v>1654</v>
      </c>
      <c r="F5251" s="21"/>
      <c r="G5251" s="21" t="s">
        <v>14997</v>
      </c>
      <c r="H5251" s="21" t="s">
        <v>14979</v>
      </c>
      <c r="I5251" s="21" t="s">
        <v>1600</v>
      </c>
      <c r="J5251" s="21" t="s">
        <v>14998</v>
      </c>
      <c r="K5251" s="20" t="s">
        <v>2048</v>
      </c>
      <c r="L5251" s="21"/>
    </row>
    <row r="5252">
      <c r="C5252" s="12" t="s">
        <v>523</v>
      </c>
      <c r="D5252" s="12"/>
      <c r="E5252" s="12" t="s">
        <v>1619</v>
      </c>
      <c r="F5252" s="21"/>
      <c r="G5252" s="21" t="s">
        <v>14999</v>
      </c>
      <c r="H5252" s="21" t="s">
        <v>15000</v>
      </c>
      <c r="I5252" s="21" t="s">
        <v>1588</v>
      </c>
      <c r="J5252" s="21" t="s">
        <v>15001</v>
      </c>
      <c r="K5252" s="20" t="s">
        <v>3840</v>
      </c>
      <c r="L5252" s="21"/>
    </row>
    <row r="5253">
      <c r="C5253" s="12" t="s">
        <v>523</v>
      </c>
      <c r="D5253" s="12"/>
      <c r="E5253" s="12" t="s">
        <v>1719</v>
      </c>
      <c r="F5253" s="21"/>
      <c r="G5253" s="21" t="s">
        <v>15002</v>
      </c>
      <c r="H5253" s="21" t="s">
        <v>15003</v>
      </c>
      <c r="I5253" s="21" t="s">
        <v>1722</v>
      </c>
      <c r="J5253" s="21" t="s">
        <v>15004</v>
      </c>
      <c r="K5253" s="20" t="s">
        <v>2976</v>
      </c>
      <c r="L5253" s="21"/>
    </row>
    <row r="5254">
      <c r="C5254" s="12" t="s">
        <v>523</v>
      </c>
      <c r="D5254" s="12"/>
      <c r="E5254" s="12" t="s">
        <v>1671</v>
      </c>
      <c r="F5254" s="21"/>
      <c r="G5254" s="21" t="s">
        <v>15005</v>
      </c>
      <c r="H5254" s="21" t="s">
        <v>15006</v>
      </c>
      <c r="I5254" s="21" t="s">
        <v>1674</v>
      </c>
      <c r="J5254" s="21" t="s">
        <v>15007</v>
      </c>
      <c r="K5254" s="20" t="s">
        <v>2963</v>
      </c>
      <c r="L5254" s="21"/>
    </row>
    <row r="5255">
      <c r="C5255" s="12" t="s">
        <v>523</v>
      </c>
      <c r="D5255" s="12"/>
      <c r="E5255" s="12" t="s">
        <v>1678</v>
      </c>
      <c r="F5255" s="21"/>
      <c r="G5255" s="21" t="s">
        <v>15008</v>
      </c>
      <c r="H5255" s="21" t="s">
        <v>15009</v>
      </c>
      <c r="I5255" s="21" t="s">
        <v>1681</v>
      </c>
      <c r="J5255" s="21" t="s">
        <v>15010</v>
      </c>
      <c r="K5255" s="20" t="s">
        <v>2986</v>
      </c>
      <c r="L5255" s="21"/>
    </row>
    <row r="5256">
      <c r="C5256" s="12" t="s">
        <v>523</v>
      </c>
      <c r="D5256" s="12"/>
      <c r="E5256" s="12" t="s">
        <v>1619</v>
      </c>
      <c r="F5256" s="21"/>
      <c r="G5256" s="21" t="s">
        <v>15011</v>
      </c>
      <c r="H5256" s="21" t="s">
        <v>15012</v>
      </c>
      <c r="I5256" s="21" t="s">
        <v>1588</v>
      </c>
      <c r="J5256" s="21" t="s">
        <v>15013</v>
      </c>
      <c r="K5256" s="20" t="s">
        <v>3439</v>
      </c>
      <c r="L5256" s="21"/>
    </row>
    <row r="5257">
      <c r="C5257" s="12" t="s">
        <v>523</v>
      </c>
      <c r="D5257" s="12"/>
      <c r="E5257" s="12" t="s">
        <v>1619</v>
      </c>
      <c r="F5257" s="21"/>
      <c r="G5257" s="21" t="s">
        <v>15014</v>
      </c>
      <c r="H5257" s="21" t="s">
        <v>15012</v>
      </c>
      <c r="I5257" s="21" t="s">
        <v>1588</v>
      </c>
      <c r="J5257" s="21" t="s">
        <v>15015</v>
      </c>
      <c r="K5257" s="20" t="s">
        <v>3492</v>
      </c>
      <c r="L5257" s="21"/>
    </row>
    <row r="5258">
      <c r="C5258" s="12" t="s">
        <v>523</v>
      </c>
      <c r="D5258" s="12"/>
      <c r="E5258" s="12" t="s">
        <v>1619</v>
      </c>
      <c r="F5258" s="21"/>
      <c r="G5258" s="21" t="s">
        <v>15016</v>
      </c>
      <c r="H5258" s="21" t="s">
        <v>15012</v>
      </c>
      <c r="I5258" s="21" t="s">
        <v>1588</v>
      </c>
      <c r="J5258" s="21" t="s">
        <v>15017</v>
      </c>
      <c r="K5258" s="20" t="s">
        <v>1954</v>
      </c>
      <c r="L5258" s="21"/>
    </row>
    <row r="5259">
      <c r="C5259" s="12" t="s">
        <v>523</v>
      </c>
      <c r="D5259" s="12"/>
      <c r="E5259" s="12" t="s">
        <v>1678</v>
      </c>
      <c r="F5259" s="21"/>
      <c r="G5259" s="21" t="s">
        <v>15018</v>
      </c>
      <c r="H5259" s="21" t="s">
        <v>15019</v>
      </c>
      <c r="I5259" s="21" t="s">
        <v>1681</v>
      </c>
      <c r="J5259" s="21" t="s">
        <v>15020</v>
      </c>
      <c r="K5259" s="20" t="s">
        <v>3013</v>
      </c>
      <c r="L5259" s="21"/>
    </row>
    <row r="5260">
      <c r="C5260" s="12" t="s">
        <v>523</v>
      </c>
      <c r="D5260" s="12"/>
      <c r="E5260" s="12" t="s">
        <v>1678</v>
      </c>
      <c r="F5260" s="21"/>
      <c r="G5260" s="21" t="s">
        <v>15021</v>
      </c>
      <c r="H5260" s="21" t="s">
        <v>15022</v>
      </c>
      <c r="I5260" s="21" t="s">
        <v>1681</v>
      </c>
      <c r="J5260" s="21" t="s">
        <v>15023</v>
      </c>
      <c r="K5260" s="20" t="s">
        <v>3021</v>
      </c>
      <c r="L5260" s="21"/>
    </row>
    <row r="5261">
      <c r="C5261" s="12" t="s">
        <v>523</v>
      </c>
      <c r="D5261" s="12"/>
      <c r="E5261" s="12" t="s">
        <v>1678</v>
      </c>
      <c r="F5261" s="21"/>
      <c r="G5261" s="21" t="s">
        <v>15024</v>
      </c>
      <c r="H5261" s="21" t="s">
        <v>15025</v>
      </c>
      <c r="I5261" s="21" t="s">
        <v>1681</v>
      </c>
      <c r="J5261" s="21" t="s">
        <v>15026</v>
      </c>
      <c r="K5261" s="20" t="s">
        <v>3021</v>
      </c>
      <c r="L5261" s="21"/>
    </row>
    <row r="5262">
      <c r="C5262" s="12" t="s">
        <v>523</v>
      </c>
      <c r="D5262" s="12"/>
      <c r="E5262" s="12" t="s">
        <v>1719</v>
      </c>
      <c r="F5262" s="21"/>
      <c r="G5262" s="21" t="s">
        <v>15027</v>
      </c>
      <c r="H5262" s="21" t="s">
        <v>15028</v>
      </c>
      <c r="I5262" s="21" t="s">
        <v>1722</v>
      </c>
      <c r="J5262" s="21" t="s">
        <v>15029</v>
      </c>
      <c r="K5262" s="20" t="s">
        <v>14894</v>
      </c>
      <c r="L5262" s="21"/>
    </row>
    <row r="5263">
      <c r="C5263" s="12" t="s">
        <v>523</v>
      </c>
      <c r="D5263" s="12"/>
      <c r="E5263" s="12" t="s">
        <v>1678</v>
      </c>
      <c r="F5263" s="21"/>
      <c r="G5263" s="21" t="s">
        <v>15030</v>
      </c>
      <c r="H5263" s="21" t="s">
        <v>15031</v>
      </c>
      <c r="I5263" s="21" t="s">
        <v>1681</v>
      </c>
      <c r="J5263" s="21" t="s">
        <v>15032</v>
      </c>
      <c r="K5263" s="20" t="s">
        <v>3029</v>
      </c>
      <c r="L5263" s="21"/>
    </row>
    <row r="5264">
      <c r="C5264" s="12" t="s">
        <v>523</v>
      </c>
      <c r="D5264" s="12"/>
      <c r="E5264" s="12" t="s">
        <v>1678</v>
      </c>
      <c r="F5264" s="21"/>
      <c r="G5264" s="21" t="s">
        <v>15033</v>
      </c>
      <c r="H5264" s="21" t="s">
        <v>15034</v>
      </c>
      <c r="I5264" s="21" t="s">
        <v>1681</v>
      </c>
      <c r="J5264" s="21" t="s">
        <v>15035</v>
      </c>
      <c r="K5264" s="20" t="s">
        <v>3029</v>
      </c>
      <c r="L5264" s="21"/>
    </row>
    <row r="5265">
      <c r="C5265" s="12" t="s">
        <v>523</v>
      </c>
      <c r="D5265" s="12" t="s">
        <v>15036</v>
      </c>
      <c r="E5265" s="12" t="s">
        <v>1671</v>
      </c>
      <c r="F5265" s="12" t="s">
        <v>15037</v>
      </c>
      <c r="G5265" s="12" t="s">
        <v>15041</v>
      </c>
      <c r="H5265" s="12" t="s">
        <v>14964</v>
      </c>
      <c r="I5265" s="12" t="s">
        <v>1674</v>
      </c>
      <c r="J5265" s="12" t="s">
        <v>15042</v>
      </c>
      <c r="K5265" s="12" t="s">
        <v>2823</v>
      </c>
      <c r="L5265" s="12" t="s">
        <v>2824</v>
      </c>
    </row>
    <row r="5266">
      <c r="C5266" s="12" t="s">
        <v>523</v>
      </c>
      <c r="D5266" s="12" t="s">
        <v>15036</v>
      </c>
      <c r="E5266" s="12" t="s">
        <v>1619</v>
      </c>
      <c r="F5266" s="12" t="s">
        <v>15043</v>
      </c>
      <c r="G5266" s="12" t="s">
        <v>15044</v>
      </c>
      <c r="H5266" s="12" t="s">
        <v>15045</v>
      </c>
      <c r="I5266" s="12" t="s">
        <v>1588</v>
      </c>
      <c r="J5266" s="12" t="s">
        <v>15046</v>
      </c>
      <c r="K5266" s="12" t="s">
        <v>15047</v>
      </c>
      <c r="L5266" s="12" t="s">
        <v>15048</v>
      </c>
    </row>
    <row r="5267">
      <c r="C5267" s="12" t="s">
        <v>523</v>
      </c>
      <c r="D5267" s="12" t="s">
        <v>15036</v>
      </c>
      <c r="E5267" s="12" t="s">
        <v>1619</v>
      </c>
      <c r="F5267" s="12" t="s">
        <v>15037</v>
      </c>
      <c r="G5267" s="12" t="s">
        <v>15044</v>
      </c>
      <c r="H5267" s="12" t="s">
        <v>15045</v>
      </c>
      <c r="I5267" s="12" t="s">
        <v>1588</v>
      </c>
      <c r="J5267" s="12" t="s">
        <v>15046</v>
      </c>
      <c r="K5267" s="12" t="s">
        <v>15047</v>
      </c>
      <c r="L5267" s="12" t="s">
        <v>15048</v>
      </c>
    </row>
    <row r="5268">
      <c r="C5268" s="12" t="s">
        <v>523</v>
      </c>
      <c r="D5268" s="12" t="s">
        <v>15036</v>
      </c>
      <c r="E5268" s="12" t="s">
        <v>2783</v>
      </c>
      <c r="F5268" s="12" t="s">
        <v>15043</v>
      </c>
      <c r="G5268" s="12" t="s">
        <v>15041</v>
      </c>
      <c r="H5268" s="12" t="s">
        <v>14965</v>
      </c>
      <c r="I5268" s="12" t="s">
        <v>2784</v>
      </c>
      <c r="J5268" s="12" t="s">
        <v>14966</v>
      </c>
      <c r="K5268" s="12" t="s">
        <v>2786</v>
      </c>
      <c r="L5268" s="12" t="s">
        <v>2787</v>
      </c>
    </row>
    <row r="5269">
      <c r="C5269" s="12" t="s">
        <v>523</v>
      </c>
      <c r="D5269" s="12" t="s">
        <v>15036</v>
      </c>
      <c r="E5269" s="12" t="s">
        <v>1656</v>
      </c>
      <c r="F5269" s="12" t="s">
        <v>15043</v>
      </c>
      <c r="G5269" s="12" t="s">
        <v>15049</v>
      </c>
      <c r="H5269" s="12" t="s">
        <v>15050</v>
      </c>
      <c r="I5269" s="12" t="s">
        <v>1637</v>
      </c>
      <c r="J5269" s="12" t="s">
        <v>15051</v>
      </c>
      <c r="K5269" s="12" t="s">
        <v>2991</v>
      </c>
      <c r="L5269" s="12" t="s">
        <v>2992</v>
      </c>
    </row>
    <row r="5270">
      <c r="C5270" s="12" t="s">
        <v>523</v>
      </c>
      <c r="D5270" s="12" t="s">
        <v>15036</v>
      </c>
      <c r="E5270" s="12" t="s">
        <v>1671</v>
      </c>
      <c r="F5270" s="12" t="s">
        <v>15043</v>
      </c>
      <c r="G5270" s="12" t="s">
        <v>15041</v>
      </c>
      <c r="H5270" s="12" t="s">
        <v>15052</v>
      </c>
      <c r="I5270" s="12" t="s">
        <v>1674</v>
      </c>
      <c r="J5270" s="12" t="s">
        <v>15053</v>
      </c>
      <c r="K5270" s="12" t="s">
        <v>2895</v>
      </c>
      <c r="L5270" s="12" t="s">
        <v>2896</v>
      </c>
    </row>
    <row r="5271">
      <c r="C5271" s="12" t="s">
        <v>523</v>
      </c>
      <c r="D5271" s="12" t="s">
        <v>15036</v>
      </c>
      <c r="E5271" s="12" t="s">
        <v>1678</v>
      </c>
      <c r="F5271" s="12" t="s">
        <v>15043</v>
      </c>
      <c r="G5271" s="12" t="s">
        <v>14914</v>
      </c>
      <c r="H5271" s="12" t="s">
        <v>14915</v>
      </c>
      <c r="I5271" s="12" t="s">
        <v>1681</v>
      </c>
      <c r="J5271" s="12" t="s">
        <v>14916</v>
      </c>
      <c r="K5271" s="12" t="s">
        <v>14917</v>
      </c>
      <c r="L5271" s="12" t="s">
        <v>14918</v>
      </c>
    </row>
    <row r="5272">
      <c r="C5272" s="12" t="s">
        <v>523</v>
      </c>
      <c r="D5272" s="12" t="s">
        <v>15036</v>
      </c>
      <c r="E5272" s="12" t="s">
        <v>1678</v>
      </c>
      <c r="F5272" s="12" t="s">
        <v>15043</v>
      </c>
      <c r="G5272" s="12" t="s">
        <v>15058</v>
      </c>
      <c r="H5272" s="12" t="s">
        <v>15059</v>
      </c>
      <c r="I5272" s="12" t="s">
        <v>1681</v>
      </c>
      <c r="J5272" s="12" t="s">
        <v>15060</v>
      </c>
      <c r="K5272" s="12" t="s">
        <v>14917</v>
      </c>
      <c r="L5272" s="12" t="s">
        <v>14918</v>
      </c>
    </row>
    <row r="5273">
      <c r="C5273" s="12" t="s">
        <v>523</v>
      </c>
      <c r="D5273" s="12" t="s">
        <v>15036</v>
      </c>
      <c r="E5273" s="12" t="s">
        <v>1678</v>
      </c>
      <c r="F5273" s="12" t="s">
        <v>15043</v>
      </c>
      <c r="G5273" s="12" t="s">
        <v>14919</v>
      </c>
      <c r="H5273" s="12" t="s">
        <v>14920</v>
      </c>
      <c r="I5273" s="12" t="s">
        <v>1681</v>
      </c>
      <c r="J5273" s="12" t="s">
        <v>14921</v>
      </c>
      <c r="K5273" s="12" t="s">
        <v>14917</v>
      </c>
      <c r="L5273" s="12" t="s">
        <v>14918</v>
      </c>
    </row>
    <row r="5274">
      <c r="C5274" s="12" t="s">
        <v>523</v>
      </c>
      <c r="D5274" s="12" t="s">
        <v>15036</v>
      </c>
      <c r="E5274" s="12" t="s">
        <v>1719</v>
      </c>
      <c r="F5274" s="12" t="s">
        <v>15043</v>
      </c>
      <c r="G5274" s="12" t="s">
        <v>14925</v>
      </c>
      <c r="H5274" s="12" t="s">
        <v>14926</v>
      </c>
      <c r="I5274" s="12" t="s">
        <v>1722</v>
      </c>
      <c r="J5274" s="12" t="s">
        <v>14927</v>
      </c>
      <c r="K5274" s="12" t="s">
        <v>14928</v>
      </c>
      <c r="L5274" s="12" t="s">
        <v>14929</v>
      </c>
    </row>
    <row r="5275">
      <c r="C5275" s="12" t="s">
        <v>523</v>
      </c>
      <c r="D5275" s="12" t="s">
        <v>15036</v>
      </c>
      <c r="E5275" s="12" t="s">
        <v>1719</v>
      </c>
      <c r="F5275" s="12" t="s">
        <v>15043</v>
      </c>
      <c r="G5275" s="12" t="s">
        <v>15061</v>
      </c>
      <c r="H5275" s="12" t="s">
        <v>15062</v>
      </c>
      <c r="I5275" s="12" t="s">
        <v>1722</v>
      </c>
      <c r="J5275" s="12" t="s">
        <v>15063</v>
      </c>
      <c r="K5275" s="12" t="s">
        <v>14928</v>
      </c>
      <c r="L5275" s="12" t="s">
        <v>14929</v>
      </c>
    </row>
    <row r="5276">
      <c r="C5276" s="12" t="s">
        <v>523</v>
      </c>
      <c r="D5276" s="12" t="s">
        <v>15036</v>
      </c>
      <c r="E5276" s="12" t="s">
        <v>1719</v>
      </c>
      <c r="F5276" s="12" t="s">
        <v>15043</v>
      </c>
      <c r="G5276" s="12" t="s">
        <v>14930</v>
      </c>
      <c r="H5276" s="12" t="s">
        <v>14931</v>
      </c>
      <c r="I5276" s="12" t="s">
        <v>1722</v>
      </c>
      <c r="J5276" s="12" t="s">
        <v>14932</v>
      </c>
      <c r="K5276" s="12" t="s">
        <v>14928</v>
      </c>
      <c r="L5276" s="12" t="s">
        <v>14929</v>
      </c>
    </row>
    <row r="5277">
      <c r="C5277" s="12" t="s">
        <v>523</v>
      </c>
      <c r="D5277" s="12" t="s">
        <v>15036</v>
      </c>
      <c r="E5277" s="12" t="s">
        <v>1719</v>
      </c>
      <c r="F5277" s="12" t="s">
        <v>15043</v>
      </c>
      <c r="G5277" s="12" t="s">
        <v>14933</v>
      </c>
      <c r="H5277" s="12" t="s">
        <v>14934</v>
      </c>
      <c r="I5277" s="12" t="s">
        <v>1722</v>
      </c>
      <c r="J5277" s="12" t="s">
        <v>14935</v>
      </c>
      <c r="K5277" s="12" t="s">
        <v>14928</v>
      </c>
      <c r="L5277" s="12" t="s">
        <v>14929</v>
      </c>
    </row>
    <row r="5278">
      <c r="C5278" s="12" t="s">
        <v>523</v>
      </c>
      <c r="D5278" s="12" t="s">
        <v>15036</v>
      </c>
      <c r="E5278" s="12" t="s">
        <v>1719</v>
      </c>
      <c r="F5278" s="12" t="s">
        <v>15043</v>
      </c>
      <c r="G5278" s="12" t="s">
        <v>14939</v>
      </c>
      <c r="H5278" s="12" t="s">
        <v>14940</v>
      </c>
      <c r="I5278" s="12" t="s">
        <v>1722</v>
      </c>
      <c r="J5278" s="12" t="s">
        <v>14941</v>
      </c>
      <c r="K5278" s="12" t="s">
        <v>14928</v>
      </c>
      <c r="L5278" s="12" t="s">
        <v>14929</v>
      </c>
    </row>
    <row r="5279">
      <c r="C5279" s="12" t="s">
        <v>527</v>
      </c>
      <c r="D5279" s="12"/>
      <c r="E5279" s="12" t="s">
        <v>1678</v>
      </c>
      <c r="F5279" s="21"/>
      <c r="G5279" s="21" t="s">
        <v>15064</v>
      </c>
      <c r="H5279" s="21" t="s">
        <v>15065</v>
      </c>
      <c r="I5279" s="21" t="s">
        <v>1681</v>
      </c>
      <c r="J5279" s="21" t="s">
        <v>15066</v>
      </c>
      <c r="K5279" s="20" t="s">
        <v>6941</v>
      </c>
      <c r="L5279" s="21"/>
    </row>
    <row r="5280">
      <c r="C5280" s="12" t="s">
        <v>527</v>
      </c>
      <c r="D5280" s="12"/>
      <c r="E5280" s="12" t="s">
        <v>1619</v>
      </c>
      <c r="F5280" s="21"/>
      <c r="G5280" s="21" t="s">
        <v>15067</v>
      </c>
      <c r="H5280" s="21" t="s">
        <v>15068</v>
      </c>
      <c r="I5280" s="21" t="s">
        <v>1588</v>
      </c>
      <c r="J5280" s="21" t="s">
        <v>15069</v>
      </c>
      <c r="K5280" s="20" t="s">
        <v>3372</v>
      </c>
      <c r="L5280" s="21"/>
    </row>
    <row r="5281">
      <c r="C5281" s="12" t="s">
        <v>527</v>
      </c>
      <c r="D5281" s="12"/>
      <c r="E5281" s="12" t="s">
        <v>1619</v>
      </c>
      <c r="F5281" s="21"/>
      <c r="G5281" s="21" t="s">
        <v>15070</v>
      </c>
      <c r="H5281" s="21" t="s">
        <v>15071</v>
      </c>
      <c r="I5281" s="21" t="s">
        <v>1588</v>
      </c>
      <c r="J5281" s="21" t="s">
        <v>15072</v>
      </c>
      <c r="K5281" s="20" t="s">
        <v>3381</v>
      </c>
      <c r="L5281" s="21"/>
    </row>
    <row r="5282">
      <c r="C5282" s="12" t="s">
        <v>527</v>
      </c>
      <c r="D5282" s="12"/>
      <c r="E5282" s="12" t="s">
        <v>1619</v>
      </c>
      <c r="F5282" s="21"/>
      <c r="G5282" s="21" t="s">
        <v>15070</v>
      </c>
      <c r="H5282" s="21" t="s">
        <v>15071</v>
      </c>
      <c r="I5282" s="21" t="s">
        <v>1588</v>
      </c>
      <c r="J5282" s="21" t="s">
        <v>15073</v>
      </c>
      <c r="K5282" s="20" t="s">
        <v>3384</v>
      </c>
      <c r="L5282" s="21"/>
    </row>
    <row r="5283">
      <c r="C5283" s="12" t="s">
        <v>527</v>
      </c>
      <c r="D5283" s="12"/>
      <c r="E5283" s="12" t="s">
        <v>1619</v>
      </c>
      <c r="F5283" s="21"/>
      <c r="G5283" s="21" t="s">
        <v>15074</v>
      </c>
      <c r="H5283" s="21" t="s">
        <v>15075</v>
      </c>
      <c r="I5283" s="21" t="s">
        <v>1588</v>
      </c>
      <c r="J5283" s="21" t="s">
        <v>15076</v>
      </c>
      <c r="K5283" s="20" t="s">
        <v>3372</v>
      </c>
      <c r="L5283" s="21"/>
    </row>
    <row r="5284">
      <c r="C5284" s="12" t="s">
        <v>527</v>
      </c>
      <c r="D5284" s="12"/>
      <c r="E5284" s="12" t="s">
        <v>1619</v>
      </c>
      <c r="F5284" s="21"/>
      <c r="G5284" s="21" t="s">
        <v>15077</v>
      </c>
      <c r="H5284" s="21" t="s">
        <v>15078</v>
      </c>
      <c r="I5284" s="21" t="s">
        <v>1588</v>
      </c>
      <c r="J5284" s="21" t="s">
        <v>15079</v>
      </c>
      <c r="K5284" s="20" t="s">
        <v>3381</v>
      </c>
      <c r="L5284" s="21"/>
    </row>
    <row r="5285">
      <c r="C5285" s="12" t="s">
        <v>527</v>
      </c>
      <c r="D5285" s="12"/>
      <c r="E5285" s="12" t="s">
        <v>1619</v>
      </c>
      <c r="F5285" s="21"/>
      <c r="G5285" s="21" t="s">
        <v>15077</v>
      </c>
      <c r="H5285" s="21" t="s">
        <v>15078</v>
      </c>
      <c r="I5285" s="21" t="s">
        <v>1588</v>
      </c>
      <c r="J5285" s="21" t="s">
        <v>15080</v>
      </c>
      <c r="K5285" s="20" t="s">
        <v>3384</v>
      </c>
      <c r="L5285" s="21"/>
    </row>
    <row r="5286">
      <c r="C5286" s="12" t="s">
        <v>527</v>
      </c>
      <c r="D5286" s="12"/>
      <c r="E5286" s="12" t="s">
        <v>1619</v>
      </c>
      <c r="F5286" s="21"/>
      <c r="G5286" s="21" t="s">
        <v>15081</v>
      </c>
      <c r="H5286" s="21" t="s">
        <v>15082</v>
      </c>
      <c r="I5286" s="21" t="s">
        <v>1588</v>
      </c>
      <c r="J5286" s="21" t="s">
        <v>15083</v>
      </c>
      <c r="K5286" s="20" t="s">
        <v>3439</v>
      </c>
      <c r="L5286" s="21"/>
    </row>
    <row r="5287">
      <c r="C5287" s="12" t="s">
        <v>527</v>
      </c>
      <c r="D5287" s="12"/>
      <c r="E5287" s="12" t="s">
        <v>1619</v>
      </c>
      <c r="F5287" s="21"/>
      <c r="G5287" s="21" t="s">
        <v>15084</v>
      </c>
      <c r="H5287" s="21" t="s">
        <v>15082</v>
      </c>
      <c r="I5287" s="21" t="s">
        <v>1588</v>
      </c>
      <c r="J5287" s="21" t="s">
        <v>15085</v>
      </c>
      <c r="K5287" s="20" t="s">
        <v>1954</v>
      </c>
      <c r="L5287" s="21"/>
    </row>
    <row r="5288">
      <c r="C5288" s="12" t="s">
        <v>527</v>
      </c>
      <c r="D5288" s="12"/>
      <c r="E5288" s="12" t="s">
        <v>1619</v>
      </c>
      <c r="F5288" s="21"/>
      <c r="G5288" s="21" t="s">
        <v>15086</v>
      </c>
      <c r="H5288" s="21" t="s">
        <v>15087</v>
      </c>
      <c r="I5288" s="21" t="s">
        <v>1588</v>
      </c>
      <c r="J5288" s="21" t="s">
        <v>15088</v>
      </c>
      <c r="K5288" s="20" t="s">
        <v>3439</v>
      </c>
      <c r="L5288" s="21"/>
    </row>
    <row r="5289">
      <c r="C5289" s="12" t="s">
        <v>527</v>
      </c>
      <c r="D5289" s="12"/>
      <c r="E5289" s="12" t="s">
        <v>1619</v>
      </c>
      <c r="F5289" s="21"/>
      <c r="G5289" s="21" t="s">
        <v>15089</v>
      </c>
      <c r="H5289" s="21" t="s">
        <v>15087</v>
      </c>
      <c r="I5289" s="21" t="s">
        <v>1588</v>
      </c>
      <c r="J5289" s="21" t="s">
        <v>15090</v>
      </c>
      <c r="K5289" s="20" t="s">
        <v>1954</v>
      </c>
      <c r="L5289" s="21"/>
    </row>
    <row r="5290">
      <c r="C5290" s="12" t="s">
        <v>527</v>
      </c>
      <c r="D5290" s="12"/>
      <c r="E5290" s="12" t="s">
        <v>1619</v>
      </c>
      <c r="F5290" s="21"/>
      <c r="G5290" s="21" t="s">
        <v>15091</v>
      </c>
      <c r="H5290" s="21" t="s">
        <v>15092</v>
      </c>
      <c r="I5290" s="21" t="s">
        <v>1588</v>
      </c>
      <c r="J5290" s="21" t="s">
        <v>15093</v>
      </c>
      <c r="K5290" s="20" t="s">
        <v>2027</v>
      </c>
      <c r="L5290" s="21"/>
    </row>
    <row r="5291">
      <c r="C5291" s="12" t="s">
        <v>527</v>
      </c>
      <c r="D5291" s="12"/>
      <c r="E5291" s="12" t="s">
        <v>1619</v>
      </c>
      <c r="F5291" s="21"/>
      <c r="G5291" s="21" t="s">
        <v>15094</v>
      </c>
      <c r="H5291" s="21" t="s">
        <v>15095</v>
      </c>
      <c r="I5291" s="21" t="s">
        <v>1588</v>
      </c>
      <c r="J5291" s="21" t="s">
        <v>15096</v>
      </c>
      <c r="K5291" s="20" t="s">
        <v>2027</v>
      </c>
      <c r="L5291" s="21"/>
    </row>
    <row r="5292">
      <c r="C5292" s="12" t="s">
        <v>527</v>
      </c>
      <c r="D5292" s="12"/>
      <c r="E5292" s="12" t="s">
        <v>1619</v>
      </c>
      <c r="F5292" s="21"/>
      <c r="G5292" s="21" t="s">
        <v>15097</v>
      </c>
      <c r="H5292" s="21" t="s">
        <v>15098</v>
      </c>
      <c r="I5292" s="21" t="s">
        <v>1588</v>
      </c>
      <c r="J5292" s="21" t="s">
        <v>15099</v>
      </c>
      <c r="K5292" s="20" t="s">
        <v>3446</v>
      </c>
      <c r="L5292" s="21"/>
    </row>
    <row r="5293">
      <c r="C5293" s="12" t="s">
        <v>527</v>
      </c>
      <c r="D5293" s="12"/>
      <c r="E5293" s="12" t="s">
        <v>1619</v>
      </c>
      <c r="F5293" s="21"/>
      <c r="G5293" s="21" t="s">
        <v>15100</v>
      </c>
      <c r="H5293" s="21" t="s">
        <v>15098</v>
      </c>
      <c r="I5293" s="21" t="s">
        <v>1588</v>
      </c>
      <c r="J5293" s="21" t="s">
        <v>15101</v>
      </c>
      <c r="K5293" s="20" t="s">
        <v>2027</v>
      </c>
      <c r="L5293" s="21"/>
    </row>
    <row r="5294">
      <c r="C5294" s="12" t="s">
        <v>527</v>
      </c>
      <c r="D5294" s="12"/>
      <c r="E5294" s="12" t="s">
        <v>1619</v>
      </c>
      <c r="F5294" s="21"/>
      <c r="G5294" s="21" t="s">
        <v>15102</v>
      </c>
      <c r="H5294" s="21" t="s">
        <v>15098</v>
      </c>
      <c r="I5294" s="21" t="s">
        <v>1588</v>
      </c>
      <c r="J5294" s="21" t="s">
        <v>15103</v>
      </c>
      <c r="K5294" s="20" t="s">
        <v>1975</v>
      </c>
      <c r="L5294" s="21"/>
    </row>
    <row r="5295">
      <c r="C5295" s="12" t="s">
        <v>527</v>
      </c>
      <c r="D5295" s="12"/>
      <c r="E5295" s="12" t="s">
        <v>1619</v>
      </c>
      <c r="F5295" s="21"/>
      <c r="G5295" s="21" t="s">
        <v>15104</v>
      </c>
      <c r="H5295" s="21" t="s">
        <v>15098</v>
      </c>
      <c r="I5295" s="21" t="s">
        <v>1588</v>
      </c>
      <c r="J5295" s="21" t="s">
        <v>15105</v>
      </c>
      <c r="K5295" s="20" t="s">
        <v>1979</v>
      </c>
      <c r="L5295" s="21"/>
    </row>
    <row r="5296">
      <c r="C5296" s="12" t="s">
        <v>527</v>
      </c>
      <c r="D5296" s="12"/>
      <c r="E5296" s="12" t="s">
        <v>1619</v>
      </c>
      <c r="F5296" s="21"/>
      <c r="G5296" s="21" t="s">
        <v>15106</v>
      </c>
      <c r="H5296" s="21" t="s">
        <v>15098</v>
      </c>
      <c r="I5296" s="21" t="s">
        <v>1588</v>
      </c>
      <c r="J5296" s="21" t="s">
        <v>15107</v>
      </c>
      <c r="K5296" s="20" t="s">
        <v>1983</v>
      </c>
      <c r="L5296" s="21"/>
    </row>
    <row r="5297">
      <c r="C5297" s="12" t="s">
        <v>527</v>
      </c>
      <c r="D5297" s="12"/>
      <c r="E5297" s="12" t="s">
        <v>1619</v>
      </c>
      <c r="F5297" s="21"/>
      <c r="G5297" s="21" t="s">
        <v>15108</v>
      </c>
      <c r="H5297" s="21" t="s">
        <v>15109</v>
      </c>
      <c r="I5297" s="21" t="s">
        <v>1588</v>
      </c>
      <c r="J5297" s="21" t="s">
        <v>15110</v>
      </c>
      <c r="K5297" s="20" t="s">
        <v>3446</v>
      </c>
      <c r="L5297" s="21"/>
    </row>
    <row r="5298">
      <c r="C5298" s="12" t="s">
        <v>527</v>
      </c>
      <c r="D5298" s="12"/>
      <c r="E5298" s="12" t="s">
        <v>1619</v>
      </c>
      <c r="F5298" s="21"/>
      <c r="G5298" s="21" t="s">
        <v>15111</v>
      </c>
      <c r="H5298" s="21" t="s">
        <v>15109</v>
      </c>
      <c r="I5298" s="21" t="s">
        <v>1588</v>
      </c>
      <c r="J5298" s="21" t="s">
        <v>15112</v>
      </c>
      <c r="K5298" s="20" t="s">
        <v>2027</v>
      </c>
      <c r="L5298" s="21"/>
    </row>
    <row r="5299">
      <c r="C5299" s="12" t="s">
        <v>527</v>
      </c>
      <c r="D5299" s="12"/>
      <c r="E5299" s="12" t="s">
        <v>1619</v>
      </c>
      <c r="F5299" s="21"/>
      <c r="G5299" s="21" t="s">
        <v>15113</v>
      </c>
      <c r="H5299" s="21" t="s">
        <v>15109</v>
      </c>
      <c r="I5299" s="21" t="s">
        <v>1588</v>
      </c>
      <c r="J5299" s="21" t="s">
        <v>15114</v>
      </c>
      <c r="K5299" s="20" t="s">
        <v>1975</v>
      </c>
      <c r="L5299" s="21"/>
    </row>
    <row r="5300">
      <c r="C5300" s="12" t="s">
        <v>527</v>
      </c>
      <c r="D5300" s="12"/>
      <c r="E5300" s="12" t="s">
        <v>1619</v>
      </c>
      <c r="F5300" s="21"/>
      <c r="G5300" s="21" t="s">
        <v>15115</v>
      </c>
      <c r="H5300" s="21" t="s">
        <v>15109</v>
      </c>
      <c r="I5300" s="21" t="s">
        <v>1588</v>
      </c>
      <c r="J5300" s="21" t="s">
        <v>15116</v>
      </c>
      <c r="K5300" s="20" t="s">
        <v>1979</v>
      </c>
      <c r="L5300" s="21"/>
    </row>
    <row r="5301">
      <c r="C5301" s="12" t="s">
        <v>527</v>
      </c>
      <c r="D5301" s="12"/>
      <c r="E5301" s="12" t="s">
        <v>1619</v>
      </c>
      <c r="F5301" s="21"/>
      <c r="G5301" s="21" t="s">
        <v>15117</v>
      </c>
      <c r="H5301" s="21" t="s">
        <v>15109</v>
      </c>
      <c r="I5301" s="21" t="s">
        <v>1588</v>
      </c>
      <c r="J5301" s="21" t="s">
        <v>15118</v>
      </c>
      <c r="K5301" s="20" t="s">
        <v>1983</v>
      </c>
      <c r="L5301" s="21"/>
    </row>
    <row r="5302">
      <c r="C5302" s="12" t="s">
        <v>527</v>
      </c>
      <c r="D5302" s="12"/>
      <c r="E5302" s="12" t="s">
        <v>1619</v>
      </c>
      <c r="F5302" s="21"/>
      <c r="G5302" s="21" t="s">
        <v>15119</v>
      </c>
      <c r="H5302" s="21" t="s">
        <v>15120</v>
      </c>
      <c r="I5302" s="21" t="s">
        <v>1588</v>
      </c>
      <c r="J5302" s="21" t="s">
        <v>15121</v>
      </c>
      <c r="K5302" s="20" t="s">
        <v>1921</v>
      </c>
      <c r="L5302" s="21"/>
    </row>
    <row r="5303">
      <c r="C5303" s="12" t="s">
        <v>527</v>
      </c>
      <c r="D5303" s="12"/>
      <c r="E5303" s="12" t="s">
        <v>1619</v>
      </c>
      <c r="F5303" s="21"/>
      <c r="G5303" s="21" t="s">
        <v>15122</v>
      </c>
      <c r="H5303" s="21" t="s">
        <v>15123</v>
      </c>
      <c r="I5303" s="21" t="s">
        <v>1588</v>
      </c>
      <c r="J5303" s="21" t="s">
        <v>15124</v>
      </c>
      <c r="K5303" s="20" t="s">
        <v>1921</v>
      </c>
      <c r="L5303" s="21"/>
    </row>
    <row r="5304">
      <c r="C5304" s="12" t="s">
        <v>527</v>
      </c>
      <c r="D5304" s="12"/>
      <c r="E5304" s="12" t="s">
        <v>1619</v>
      </c>
      <c r="F5304" s="21"/>
      <c r="G5304" s="21" t="s">
        <v>15125</v>
      </c>
      <c r="H5304" s="21" t="s">
        <v>15126</v>
      </c>
      <c r="I5304" s="21" t="s">
        <v>1588</v>
      </c>
      <c r="J5304" s="21" t="s">
        <v>15127</v>
      </c>
      <c r="K5304" s="20" t="s">
        <v>3472</v>
      </c>
      <c r="L5304" s="21"/>
    </row>
    <row r="5305">
      <c r="C5305" s="12" t="s">
        <v>527</v>
      </c>
      <c r="D5305" s="12"/>
      <c r="E5305" s="12" t="s">
        <v>1619</v>
      </c>
      <c r="F5305" s="21"/>
      <c r="G5305" s="21" t="s">
        <v>15128</v>
      </c>
      <c r="H5305" s="21" t="s">
        <v>15129</v>
      </c>
      <c r="I5305" s="21" t="s">
        <v>1588</v>
      </c>
      <c r="J5305" s="21" t="s">
        <v>15130</v>
      </c>
      <c r="K5305" s="20" t="s">
        <v>3472</v>
      </c>
      <c r="L5305" s="21"/>
    </row>
    <row r="5306">
      <c r="C5306" s="12" t="s">
        <v>527</v>
      </c>
      <c r="D5306" s="12"/>
      <c r="E5306" s="12" t="s">
        <v>1619</v>
      </c>
      <c r="F5306" s="21"/>
      <c r="G5306" s="21" t="s">
        <v>15131</v>
      </c>
      <c r="H5306" s="21" t="s">
        <v>15132</v>
      </c>
      <c r="I5306" s="21" t="s">
        <v>1588</v>
      </c>
      <c r="J5306" s="21" t="s">
        <v>15133</v>
      </c>
      <c r="K5306" s="20" t="s">
        <v>3355</v>
      </c>
      <c r="L5306" s="21"/>
    </row>
    <row r="5307">
      <c r="C5307" s="12" t="s">
        <v>527</v>
      </c>
      <c r="D5307" s="12"/>
      <c r="E5307" s="12" t="s">
        <v>1619</v>
      </c>
      <c r="F5307" s="21"/>
      <c r="G5307" s="21" t="s">
        <v>15134</v>
      </c>
      <c r="H5307" s="21" t="s">
        <v>15135</v>
      </c>
      <c r="I5307" s="21" t="s">
        <v>1588</v>
      </c>
      <c r="J5307" s="21" t="s">
        <v>15136</v>
      </c>
      <c r="K5307" s="20" t="s">
        <v>3355</v>
      </c>
      <c r="L5307" s="21"/>
    </row>
    <row r="5308">
      <c r="C5308" s="12" t="s">
        <v>527</v>
      </c>
      <c r="D5308" s="12"/>
      <c r="E5308" s="12" t="s">
        <v>1619</v>
      </c>
      <c r="F5308" s="21"/>
      <c r="G5308" s="21" t="s">
        <v>15137</v>
      </c>
      <c r="H5308" s="21" t="s">
        <v>15138</v>
      </c>
      <c r="I5308" s="21" t="s">
        <v>1588</v>
      </c>
      <c r="J5308" s="21" t="s">
        <v>15139</v>
      </c>
      <c r="K5308" s="20" t="s">
        <v>3483</v>
      </c>
      <c r="L5308" s="21"/>
    </row>
    <row r="5309">
      <c r="C5309" s="12" t="s">
        <v>527</v>
      </c>
      <c r="D5309" s="12"/>
      <c r="E5309" s="12" t="s">
        <v>1619</v>
      </c>
      <c r="F5309" s="21"/>
      <c r="G5309" s="21" t="s">
        <v>15140</v>
      </c>
      <c r="H5309" s="21" t="s">
        <v>15141</v>
      </c>
      <c r="I5309" s="21" t="s">
        <v>1588</v>
      </c>
      <c r="J5309" s="21" t="s">
        <v>15142</v>
      </c>
      <c r="K5309" s="20" t="s">
        <v>3483</v>
      </c>
      <c r="L5309" s="21"/>
    </row>
    <row r="5310">
      <c r="C5310" s="12" t="s">
        <v>527</v>
      </c>
      <c r="D5310" s="12"/>
      <c r="E5310" s="12" t="s">
        <v>1619</v>
      </c>
      <c r="F5310" s="21"/>
      <c r="G5310" s="21" t="s">
        <v>15143</v>
      </c>
      <c r="H5310" s="21" t="s">
        <v>15144</v>
      </c>
      <c r="I5310" s="21" t="s">
        <v>1588</v>
      </c>
      <c r="J5310" s="21" t="s">
        <v>15145</v>
      </c>
      <c r="K5310" s="20" t="s">
        <v>1963</v>
      </c>
      <c r="L5310" s="21"/>
    </row>
    <row r="5311">
      <c r="C5311" s="12" t="s">
        <v>527</v>
      </c>
      <c r="D5311" s="12"/>
      <c r="E5311" s="12" t="s">
        <v>1619</v>
      </c>
      <c r="F5311" s="21"/>
      <c r="G5311" s="21" t="s">
        <v>15146</v>
      </c>
      <c r="H5311" s="21" t="s">
        <v>15144</v>
      </c>
      <c r="I5311" s="21" t="s">
        <v>1588</v>
      </c>
      <c r="J5311" s="21" t="s">
        <v>15147</v>
      </c>
      <c r="K5311" s="20" t="s">
        <v>1967</v>
      </c>
      <c r="L5311" s="21"/>
    </row>
    <row r="5312">
      <c r="C5312" s="12" t="s">
        <v>527</v>
      </c>
      <c r="D5312" s="12"/>
      <c r="E5312" s="12" t="s">
        <v>1619</v>
      </c>
      <c r="F5312" s="21"/>
      <c r="G5312" s="21" t="s">
        <v>15148</v>
      </c>
      <c r="H5312" s="21" t="s">
        <v>15149</v>
      </c>
      <c r="I5312" s="21" t="s">
        <v>1588</v>
      </c>
      <c r="J5312" s="21" t="s">
        <v>15150</v>
      </c>
      <c r="K5312" s="20" t="s">
        <v>4046</v>
      </c>
      <c r="L5312" s="21"/>
    </row>
    <row r="5313">
      <c r="C5313" s="12" t="s">
        <v>527</v>
      </c>
      <c r="D5313" s="12"/>
      <c r="E5313" s="12" t="s">
        <v>1619</v>
      </c>
      <c r="F5313" s="21"/>
      <c r="G5313" s="21" t="s">
        <v>15151</v>
      </c>
      <c r="H5313" s="21" t="s">
        <v>15149</v>
      </c>
      <c r="I5313" s="21" t="s">
        <v>1588</v>
      </c>
      <c r="J5313" s="21" t="s">
        <v>15152</v>
      </c>
      <c r="K5313" s="20" t="s">
        <v>1988</v>
      </c>
      <c r="L5313" s="21"/>
    </row>
    <row r="5314">
      <c r="C5314" s="12" t="s">
        <v>527</v>
      </c>
      <c r="D5314" s="12"/>
      <c r="E5314" s="12" t="s">
        <v>1619</v>
      </c>
      <c r="F5314" s="21"/>
      <c r="G5314" s="21" t="s">
        <v>15153</v>
      </c>
      <c r="H5314" s="21" t="s">
        <v>15154</v>
      </c>
      <c r="I5314" s="21" t="s">
        <v>1588</v>
      </c>
      <c r="J5314" s="21" t="s">
        <v>15155</v>
      </c>
      <c r="K5314" s="20" t="s">
        <v>4046</v>
      </c>
      <c r="L5314" s="21"/>
    </row>
    <row r="5315">
      <c r="C5315" s="12" t="s">
        <v>527</v>
      </c>
      <c r="D5315" s="12"/>
      <c r="E5315" s="12" t="s">
        <v>1619</v>
      </c>
      <c r="F5315" s="21"/>
      <c r="G5315" s="21" t="s">
        <v>15156</v>
      </c>
      <c r="H5315" s="21" t="s">
        <v>15154</v>
      </c>
      <c r="I5315" s="21" t="s">
        <v>1588</v>
      </c>
      <c r="J5315" s="21" t="s">
        <v>15157</v>
      </c>
      <c r="K5315" s="20" t="s">
        <v>1988</v>
      </c>
      <c r="L5315" s="21"/>
    </row>
    <row r="5316">
      <c r="C5316" s="12" t="s">
        <v>527</v>
      </c>
      <c r="D5316" s="12"/>
      <c r="E5316" s="12" t="s">
        <v>1619</v>
      </c>
      <c r="F5316" s="21"/>
      <c r="G5316" s="21" t="s">
        <v>15158</v>
      </c>
      <c r="H5316" s="21" t="s">
        <v>15159</v>
      </c>
      <c r="I5316" s="21" t="s">
        <v>1588</v>
      </c>
      <c r="J5316" s="21" t="s">
        <v>15160</v>
      </c>
      <c r="K5316" s="20" t="s">
        <v>1963</v>
      </c>
      <c r="L5316" s="21"/>
    </row>
    <row r="5317">
      <c r="C5317" s="12" t="s">
        <v>527</v>
      </c>
      <c r="D5317" s="12"/>
      <c r="E5317" s="12" t="s">
        <v>1619</v>
      </c>
      <c r="F5317" s="21"/>
      <c r="G5317" s="21" t="s">
        <v>15161</v>
      </c>
      <c r="H5317" s="21" t="s">
        <v>15159</v>
      </c>
      <c r="I5317" s="21" t="s">
        <v>1588</v>
      </c>
      <c r="J5317" s="21" t="s">
        <v>15162</v>
      </c>
      <c r="K5317" s="20" t="s">
        <v>1967</v>
      </c>
      <c r="L5317" s="21"/>
    </row>
    <row r="5318">
      <c r="C5318" s="12" t="s">
        <v>527</v>
      </c>
      <c r="D5318" s="12"/>
      <c r="E5318" s="12" t="s">
        <v>1619</v>
      </c>
      <c r="F5318" s="21"/>
      <c r="G5318" s="21" t="s">
        <v>15163</v>
      </c>
      <c r="H5318" s="21" t="s">
        <v>15164</v>
      </c>
      <c r="I5318" s="21" t="s">
        <v>1588</v>
      </c>
      <c r="J5318" s="21" t="s">
        <v>15165</v>
      </c>
      <c r="K5318" s="20" t="s">
        <v>1971</v>
      </c>
      <c r="L5318" s="21"/>
    </row>
    <row r="5319">
      <c r="C5319" s="12" t="s">
        <v>527</v>
      </c>
      <c r="D5319" s="12"/>
      <c r="E5319" s="12" t="s">
        <v>1619</v>
      </c>
      <c r="F5319" s="21"/>
      <c r="G5319" s="21" t="s">
        <v>15166</v>
      </c>
      <c r="H5319" s="21" t="s">
        <v>15164</v>
      </c>
      <c r="I5319" s="21" t="s">
        <v>1588</v>
      </c>
      <c r="J5319" s="21" t="s">
        <v>15167</v>
      </c>
      <c r="K5319" s="20" t="s">
        <v>4042</v>
      </c>
      <c r="L5319" s="21"/>
    </row>
    <row r="5320">
      <c r="C5320" s="12" t="s">
        <v>527</v>
      </c>
      <c r="D5320" s="12"/>
      <c r="E5320" s="12" t="s">
        <v>1619</v>
      </c>
      <c r="F5320" s="21"/>
      <c r="G5320" s="21" t="s">
        <v>15168</v>
      </c>
      <c r="H5320" s="21" t="s">
        <v>15164</v>
      </c>
      <c r="I5320" s="21" t="s">
        <v>1588</v>
      </c>
      <c r="J5320" s="21" t="s">
        <v>15169</v>
      </c>
      <c r="K5320" s="20" t="s">
        <v>4046</v>
      </c>
      <c r="L5320" s="21"/>
    </row>
    <row r="5321">
      <c r="C5321" s="12" t="s">
        <v>527</v>
      </c>
      <c r="D5321" s="12"/>
      <c r="E5321" s="12" t="s">
        <v>1619</v>
      </c>
      <c r="F5321" s="21"/>
      <c r="G5321" s="21" t="s">
        <v>15170</v>
      </c>
      <c r="H5321" s="21" t="s">
        <v>15164</v>
      </c>
      <c r="I5321" s="21" t="s">
        <v>1588</v>
      </c>
      <c r="J5321" s="21" t="s">
        <v>15171</v>
      </c>
      <c r="K5321" s="20" t="s">
        <v>1988</v>
      </c>
      <c r="L5321" s="21"/>
    </row>
    <row r="5322">
      <c r="C5322" s="12" t="s">
        <v>527</v>
      </c>
      <c r="D5322" s="12"/>
      <c r="E5322" s="12" t="s">
        <v>1619</v>
      </c>
      <c r="F5322" s="21"/>
      <c r="G5322" s="21" t="s">
        <v>15172</v>
      </c>
      <c r="H5322" s="21" t="s">
        <v>15164</v>
      </c>
      <c r="I5322" s="21" t="s">
        <v>1588</v>
      </c>
      <c r="J5322" s="21" t="s">
        <v>15173</v>
      </c>
      <c r="K5322" s="20" t="s">
        <v>1992</v>
      </c>
      <c r="L5322" s="21"/>
    </row>
    <row r="5323">
      <c r="C5323" s="12" t="s">
        <v>527</v>
      </c>
      <c r="D5323" s="12"/>
      <c r="E5323" s="12" t="s">
        <v>1619</v>
      </c>
      <c r="F5323" s="21"/>
      <c r="G5323" s="21" t="s">
        <v>15174</v>
      </c>
      <c r="H5323" s="21" t="s">
        <v>15164</v>
      </c>
      <c r="I5323" s="21" t="s">
        <v>1588</v>
      </c>
      <c r="J5323" s="21" t="s">
        <v>15175</v>
      </c>
      <c r="K5323" s="20" t="s">
        <v>3629</v>
      </c>
      <c r="L5323" s="21"/>
    </row>
    <row r="5324">
      <c r="C5324" s="12" t="s">
        <v>527</v>
      </c>
      <c r="D5324" s="12"/>
      <c r="E5324" s="12" t="s">
        <v>1619</v>
      </c>
      <c r="F5324" s="21"/>
      <c r="G5324" s="21" t="s">
        <v>15176</v>
      </c>
      <c r="H5324" s="21" t="s">
        <v>15164</v>
      </c>
      <c r="I5324" s="21" t="s">
        <v>1588</v>
      </c>
      <c r="J5324" s="21" t="s">
        <v>15177</v>
      </c>
      <c r="K5324" s="20" t="s">
        <v>3488</v>
      </c>
      <c r="L5324" s="21"/>
    </row>
    <row r="5325">
      <c r="C5325" s="12" t="s">
        <v>527</v>
      </c>
      <c r="D5325" s="12"/>
      <c r="E5325" s="12" t="s">
        <v>1619</v>
      </c>
      <c r="F5325" s="21"/>
      <c r="G5325" s="21" t="s">
        <v>15178</v>
      </c>
      <c r="H5325" s="21" t="s">
        <v>15164</v>
      </c>
      <c r="I5325" s="21" t="s">
        <v>1588</v>
      </c>
      <c r="J5325" s="21" t="s">
        <v>15179</v>
      </c>
      <c r="K5325" s="20" t="s">
        <v>3492</v>
      </c>
      <c r="L5325" s="21"/>
    </row>
    <row r="5326">
      <c r="C5326" s="12" t="s">
        <v>527</v>
      </c>
      <c r="D5326" s="12"/>
      <c r="E5326" s="12" t="s">
        <v>1619</v>
      </c>
      <c r="F5326" s="21"/>
      <c r="G5326" s="21" t="s">
        <v>15180</v>
      </c>
      <c r="H5326" s="21" t="s">
        <v>15164</v>
      </c>
      <c r="I5326" s="21" t="s">
        <v>1588</v>
      </c>
      <c r="J5326" s="21" t="s">
        <v>15181</v>
      </c>
      <c r="K5326" s="20" t="s">
        <v>3376</v>
      </c>
      <c r="L5326" s="21"/>
    </row>
    <row r="5327">
      <c r="C5327" s="12" t="s">
        <v>527</v>
      </c>
      <c r="D5327" s="12"/>
      <c r="E5327" s="12" t="s">
        <v>1619</v>
      </c>
      <c r="F5327" s="21"/>
      <c r="G5327" s="21" t="s">
        <v>15182</v>
      </c>
      <c r="H5327" s="21" t="s">
        <v>15183</v>
      </c>
      <c r="I5327" s="21" t="s">
        <v>1588</v>
      </c>
      <c r="J5327" s="21" t="s">
        <v>15184</v>
      </c>
      <c r="K5327" s="20" t="s">
        <v>3499</v>
      </c>
      <c r="L5327" s="21"/>
    </row>
    <row r="5328">
      <c r="C5328" s="12" t="s">
        <v>527</v>
      </c>
      <c r="D5328" s="12"/>
      <c r="E5328" s="12" t="s">
        <v>1619</v>
      </c>
      <c r="F5328" s="21"/>
      <c r="G5328" s="21" t="s">
        <v>15185</v>
      </c>
      <c r="H5328" s="21" t="s">
        <v>15186</v>
      </c>
      <c r="I5328" s="21" t="s">
        <v>1588</v>
      </c>
      <c r="J5328" s="21" t="s">
        <v>15187</v>
      </c>
      <c r="K5328" s="20" t="s">
        <v>1971</v>
      </c>
      <c r="L5328" s="21"/>
    </row>
    <row r="5329">
      <c r="C5329" s="12" t="s">
        <v>527</v>
      </c>
      <c r="D5329" s="12"/>
      <c r="E5329" s="12" t="s">
        <v>1619</v>
      </c>
      <c r="F5329" s="21"/>
      <c r="G5329" s="21" t="s">
        <v>15188</v>
      </c>
      <c r="H5329" s="21" t="s">
        <v>15189</v>
      </c>
      <c r="I5329" s="21" t="s">
        <v>1588</v>
      </c>
      <c r="J5329" s="21" t="s">
        <v>15190</v>
      </c>
      <c r="K5329" s="20" t="s">
        <v>1971</v>
      </c>
      <c r="L5329" s="21"/>
    </row>
    <row r="5330">
      <c r="C5330" s="12" t="s">
        <v>527</v>
      </c>
      <c r="D5330" s="12"/>
      <c r="E5330" s="12" t="s">
        <v>1619</v>
      </c>
      <c r="F5330" s="21"/>
      <c r="G5330" s="21" t="s">
        <v>15191</v>
      </c>
      <c r="H5330" s="21" t="s">
        <v>15192</v>
      </c>
      <c r="I5330" s="21" t="s">
        <v>1588</v>
      </c>
      <c r="J5330" s="21" t="s">
        <v>15193</v>
      </c>
      <c r="K5330" s="20" t="s">
        <v>1967</v>
      </c>
      <c r="L5330" s="21"/>
    </row>
    <row r="5331">
      <c r="C5331" s="12" t="s">
        <v>527</v>
      </c>
      <c r="D5331" s="12"/>
      <c r="E5331" s="12" t="s">
        <v>1619</v>
      </c>
      <c r="F5331" s="21"/>
      <c r="G5331" s="21" t="s">
        <v>15194</v>
      </c>
      <c r="H5331" s="21" t="s">
        <v>15192</v>
      </c>
      <c r="I5331" s="21" t="s">
        <v>1588</v>
      </c>
      <c r="J5331" s="21" t="s">
        <v>15195</v>
      </c>
      <c r="K5331" s="20" t="s">
        <v>1971</v>
      </c>
      <c r="L5331" s="21"/>
    </row>
    <row r="5332">
      <c r="C5332" s="12" t="s">
        <v>527</v>
      </c>
      <c r="D5332" s="12"/>
      <c r="E5332" s="12" t="s">
        <v>1619</v>
      </c>
      <c r="F5332" s="21"/>
      <c r="G5332" s="21" t="s">
        <v>15196</v>
      </c>
      <c r="H5332" s="21" t="s">
        <v>15197</v>
      </c>
      <c r="I5332" s="21" t="s">
        <v>1588</v>
      </c>
      <c r="J5332" s="21" t="s">
        <v>15198</v>
      </c>
      <c r="K5332" s="20" t="s">
        <v>1971</v>
      </c>
      <c r="L5332" s="21"/>
    </row>
    <row r="5333">
      <c r="C5333" s="12" t="s">
        <v>527</v>
      </c>
      <c r="D5333" s="12"/>
      <c r="E5333" s="12" t="s">
        <v>1619</v>
      </c>
      <c r="F5333" s="21"/>
      <c r="G5333" s="21" t="s">
        <v>15199</v>
      </c>
      <c r="H5333" s="21" t="s">
        <v>15197</v>
      </c>
      <c r="I5333" s="21" t="s">
        <v>1588</v>
      </c>
      <c r="J5333" s="21" t="s">
        <v>15200</v>
      </c>
      <c r="K5333" s="20" t="s">
        <v>4042</v>
      </c>
      <c r="L5333" s="21"/>
    </row>
    <row r="5334">
      <c r="C5334" s="12" t="s">
        <v>527</v>
      </c>
      <c r="D5334" s="12"/>
      <c r="E5334" s="12" t="s">
        <v>1619</v>
      </c>
      <c r="F5334" s="21"/>
      <c r="G5334" s="21" t="s">
        <v>15201</v>
      </c>
      <c r="H5334" s="21" t="s">
        <v>15197</v>
      </c>
      <c r="I5334" s="21" t="s">
        <v>1588</v>
      </c>
      <c r="J5334" s="21" t="s">
        <v>15202</v>
      </c>
      <c r="K5334" s="20" t="s">
        <v>4046</v>
      </c>
      <c r="L5334" s="21"/>
    </row>
    <row r="5335">
      <c r="C5335" s="12" t="s">
        <v>527</v>
      </c>
      <c r="D5335" s="12"/>
      <c r="E5335" s="12" t="s">
        <v>1619</v>
      </c>
      <c r="F5335" s="21"/>
      <c r="G5335" s="21" t="s">
        <v>15203</v>
      </c>
      <c r="H5335" s="21" t="s">
        <v>15197</v>
      </c>
      <c r="I5335" s="21" t="s">
        <v>1588</v>
      </c>
      <c r="J5335" s="21" t="s">
        <v>15204</v>
      </c>
      <c r="K5335" s="20" t="s">
        <v>1988</v>
      </c>
      <c r="L5335" s="21"/>
    </row>
    <row r="5336">
      <c r="C5336" s="12" t="s">
        <v>527</v>
      </c>
      <c r="D5336" s="12"/>
      <c r="E5336" s="12" t="s">
        <v>1619</v>
      </c>
      <c r="F5336" s="21"/>
      <c r="G5336" s="21" t="s">
        <v>15205</v>
      </c>
      <c r="H5336" s="21" t="s">
        <v>15197</v>
      </c>
      <c r="I5336" s="21" t="s">
        <v>1588</v>
      </c>
      <c r="J5336" s="21" t="s">
        <v>15206</v>
      </c>
      <c r="K5336" s="20" t="s">
        <v>1992</v>
      </c>
      <c r="L5336" s="21"/>
    </row>
    <row r="5337">
      <c r="C5337" s="12" t="s">
        <v>527</v>
      </c>
      <c r="D5337" s="12"/>
      <c r="E5337" s="12" t="s">
        <v>1619</v>
      </c>
      <c r="F5337" s="21"/>
      <c r="G5337" s="21" t="s">
        <v>15207</v>
      </c>
      <c r="H5337" s="21" t="s">
        <v>15197</v>
      </c>
      <c r="I5337" s="21" t="s">
        <v>1588</v>
      </c>
      <c r="J5337" s="21" t="s">
        <v>15208</v>
      </c>
      <c r="K5337" s="20" t="s">
        <v>3629</v>
      </c>
      <c r="L5337" s="21"/>
    </row>
    <row r="5338">
      <c r="C5338" s="12" t="s">
        <v>527</v>
      </c>
      <c r="D5338" s="12"/>
      <c r="E5338" s="12" t="s">
        <v>1619</v>
      </c>
      <c r="F5338" s="21"/>
      <c r="G5338" s="21" t="s">
        <v>15209</v>
      </c>
      <c r="H5338" s="21" t="s">
        <v>15197</v>
      </c>
      <c r="I5338" s="21" t="s">
        <v>1588</v>
      </c>
      <c r="J5338" s="21" t="s">
        <v>15210</v>
      </c>
      <c r="K5338" s="20" t="s">
        <v>3488</v>
      </c>
      <c r="L5338" s="21"/>
    </row>
    <row r="5339">
      <c r="C5339" s="12" t="s">
        <v>527</v>
      </c>
      <c r="D5339" s="12"/>
      <c r="E5339" s="12" t="s">
        <v>1619</v>
      </c>
      <c r="F5339" s="21"/>
      <c r="G5339" s="21" t="s">
        <v>15211</v>
      </c>
      <c r="H5339" s="21" t="s">
        <v>15197</v>
      </c>
      <c r="I5339" s="21" t="s">
        <v>1588</v>
      </c>
      <c r="J5339" s="21" t="s">
        <v>15212</v>
      </c>
      <c r="K5339" s="20" t="s">
        <v>3492</v>
      </c>
      <c r="L5339" s="21"/>
    </row>
    <row r="5340">
      <c r="C5340" s="12" t="s">
        <v>527</v>
      </c>
      <c r="D5340" s="12"/>
      <c r="E5340" s="12" t="s">
        <v>1619</v>
      </c>
      <c r="F5340" s="21"/>
      <c r="G5340" s="21" t="s">
        <v>15213</v>
      </c>
      <c r="H5340" s="21" t="s">
        <v>15197</v>
      </c>
      <c r="I5340" s="21" t="s">
        <v>1588</v>
      </c>
      <c r="J5340" s="21" t="s">
        <v>15214</v>
      </c>
      <c r="K5340" s="20" t="s">
        <v>3376</v>
      </c>
      <c r="L5340" s="21"/>
    </row>
    <row r="5341">
      <c r="C5341" s="12" t="s">
        <v>527</v>
      </c>
      <c r="D5341" s="12"/>
      <c r="E5341" s="12" t="s">
        <v>1619</v>
      </c>
      <c r="F5341" s="21"/>
      <c r="G5341" s="21" t="s">
        <v>15215</v>
      </c>
      <c r="H5341" s="21" t="s">
        <v>15216</v>
      </c>
      <c r="I5341" s="21" t="s">
        <v>1588</v>
      </c>
      <c r="J5341" s="21" t="s">
        <v>15217</v>
      </c>
      <c r="K5341" s="20" t="s">
        <v>3499</v>
      </c>
      <c r="L5341" s="21"/>
    </row>
    <row r="5342">
      <c r="C5342" s="12" t="s">
        <v>527</v>
      </c>
      <c r="D5342" s="12"/>
      <c r="E5342" s="12" t="s">
        <v>1619</v>
      </c>
      <c r="F5342" s="21"/>
      <c r="G5342" s="21" t="s">
        <v>15218</v>
      </c>
      <c r="H5342" s="21" t="s">
        <v>15219</v>
      </c>
      <c r="I5342" s="21" t="s">
        <v>1588</v>
      </c>
      <c r="J5342" s="21" t="s">
        <v>15220</v>
      </c>
      <c r="K5342" s="20" t="s">
        <v>1916</v>
      </c>
      <c r="L5342" s="21"/>
    </row>
    <row r="5343">
      <c r="C5343" s="12" t="s">
        <v>527</v>
      </c>
      <c r="D5343" s="12"/>
      <c r="E5343" s="12" t="s">
        <v>1619</v>
      </c>
      <c r="F5343" s="21"/>
      <c r="G5343" s="21" t="s">
        <v>15221</v>
      </c>
      <c r="H5343" s="21" t="s">
        <v>15222</v>
      </c>
      <c r="I5343" s="21" t="s">
        <v>1588</v>
      </c>
      <c r="J5343" s="21" t="s">
        <v>15223</v>
      </c>
      <c r="K5343" s="20" t="s">
        <v>1916</v>
      </c>
      <c r="L5343" s="21"/>
    </row>
    <row r="5344">
      <c r="C5344" s="12" t="s">
        <v>527</v>
      </c>
      <c r="D5344" s="12"/>
      <c r="E5344" s="12" t="s">
        <v>1729</v>
      </c>
      <c r="F5344" s="21"/>
      <c r="G5344" s="21" t="s">
        <v>15224</v>
      </c>
      <c r="H5344" s="21" t="s">
        <v>15225</v>
      </c>
      <c r="I5344" s="21" t="s">
        <v>1607</v>
      </c>
      <c r="J5344" s="21" t="s">
        <v>15226</v>
      </c>
      <c r="K5344" s="20" t="s">
        <v>2981</v>
      </c>
      <c r="L5344" s="21"/>
    </row>
    <row r="5345">
      <c r="C5345" s="12" t="s">
        <v>527</v>
      </c>
      <c r="D5345" s="12"/>
      <c r="E5345" s="12" t="s">
        <v>1729</v>
      </c>
      <c r="F5345" s="21"/>
      <c r="G5345" s="21" t="s">
        <v>15227</v>
      </c>
      <c r="H5345" s="21" t="s">
        <v>15228</v>
      </c>
      <c r="I5345" s="21" t="s">
        <v>1607</v>
      </c>
      <c r="J5345" s="21" t="s">
        <v>15229</v>
      </c>
      <c r="K5345" s="20" t="s">
        <v>2971</v>
      </c>
      <c r="L5345" s="21"/>
    </row>
    <row r="5346">
      <c r="C5346" s="12" t="s">
        <v>527</v>
      </c>
      <c r="D5346" s="12"/>
      <c r="E5346" s="12" t="s">
        <v>1678</v>
      </c>
      <c r="F5346" s="21"/>
      <c r="G5346" s="21" t="s">
        <v>15230</v>
      </c>
      <c r="H5346" s="21" t="s">
        <v>15231</v>
      </c>
      <c r="I5346" s="21" t="s">
        <v>1681</v>
      </c>
      <c r="J5346" s="21" t="s">
        <v>15232</v>
      </c>
      <c r="K5346" s="20" t="s">
        <v>2986</v>
      </c>
      <c r="L5346" s="21"/>
    </row>
    <row r="5347">
      <c r="C5347" s="12" t="s">
        <v>527</v>
      </c>
      <c r="D5347" s="12"/>
      <c r="E5347" s="12" t="s">
        <v>1619</v>
      </c>
      <c r="F5347" s="21"/>
      <c r="G5347" s="21" t="s">
        <v>15233</v>
      </c>
      <c r="H5347" s="21" t="s">
        <v>15234</v>
      </c>
      <c r="I5347" s="21" t="s">
        <v>1588</v>
      </c>
      <c r="J5347" s="21" t="s">
        <v>15235</v>
      </c>
      <c r="K5347" s="20" t="s">
        <v>15236</v>
      </c>
      <c r="L5347" s="21"/>
    </row>
    <row r="5348">
      <c r="C5348" s="12" t="s">
        <v>527</v>
      </c>
      <c r="D5348" s="12"/>
      <c r="E5348" s="12" t="s">
        <v>1671</v>
      </c>
      <c r="F5348" s="21"/>
      <c r="G5348" s="21" t="s">
        <v>14731</v>
      </c>
      <c r="H5348" s="21" t="s">
        <v>14732</v>
      </c>
      <c r="I5348" s="21" t="s">
        <v>1674</v>
      </c>
      <c r="J5348" s="21" t="s">
        <v>14733</v>
      </c>
      <c r="K5348" s="20" t="s">
        <v>2963</v>
      </c>
      <c r="L5348" s="21"/>
    </row>
    <row r="5349">
      <c r="C5349" s="12" t="s">
        <v>527</v>
      </c>
      <c r="D5349" s="12"/>
      <c r="E5349" s="12" t="s">
        <v>1619</v>
      </c>
      <c r="F5349" s="21"/>
      <c r="G5349" s="21" t="s">
        <v>15237</v>
      </c>
      <c r="H5349" s="21" t="s">
        <v>15238</v>
      </c>
      <c r="I5349" s="21" t="s">
        <v>1588</v>
      </c>
      <c r="J5349" s="21" t="s">
        <v>15239</v>
      </c>
      <c r="K5349" s="20" t="s">
        <v>1959</v>
      </c>
      <c r="L5349" s="21"/>
    </row>
    <row r="5350">
      <c r="C5350" s="12" t="s">
        <v>527</v>
      </c>
      <c r="D5350" s="12"/>
      <c r="E5350" s="12" t="s">
        <v>1619</v>
      </c>
      <c r="F5350" s="21"/>
      <c r="G5350" s="21" t="s">
        <v>15240</v>
      </c>
      <c r="H5350" s="21" t="s">
        <v>15241</v>
      </c>
      <c r="I5350" s="21" t="s">
        <v>1588</v>
      </c>
      <c r="J5350" s="21" t="s">
        <v>15242</v>
      </c>
      <c r="K5350" s="20" t="s">
        <v>1959</v>
      </c>
      <c r="L5350" s="21"/>
    </row>
    <row r="5351">
      <c r="C5351" s="12" t="s">
        <v>527</v>
      </c>
      <c r="D5351" s="12"/>
      <c r="E5351" s="12" t="s">
        <v>1678</v>
      </c>
      <c r="F5351" s="21"/>
      <c r="G5351" s="21" t="s">
        <v>15243</v>
      </c>
      <c r="H5351" s="21" t="s">
        <v>15244</v>
      </c>
      <c r="I5351" s="21" t="s">
        <v>1681</v>
      </c>
      <c r="J5351" s="21" t="s">
        <v>15245</v>
      </c>
      <c r="K5351" s="20" t="s">
        <v>1759</v>
      </c>
      <c r="L5351" s="21"/>
    </row>
    <row r="5352">
      <c r="C5352" s="12" t="s">
        <v>527</v>
      </c>
      <c r="D5352" s="12"/>
      <c r="E5352" s="12" t="s">
        <v>1678</v>
      </c>
      <c r="F5352" s="21"/>
      <c r="G5352" s="21" t="s">
        <v>15246</v>
      </c>
      <c r="H5352" s="21" t="s">
        <v>15247</v>
      </c>
      <c r="I5352" s="21" t="s">
        <v>1681</v>
      </c>
      <c r="J5352" s="21" t="s">
        <v>15248</v>
      </c>
      <c r="K5352" s="20" t="s">
        <v>15249</v>
      </c>
      <c r="L5352" s="21"/>
    </row>
    <row r="5353">
      <c r="C5353" s="12" t="s">
        <v>527</v>
      </c>
      <c r="D5353" s="12"/>
      <c r="E5353" s="12" t="s">
        <v>1678</v>
      </c>
      <c r="F5353" s="21"/>
      <c r="G5353" s="21" t="s">
        <v>15250</v>
      </c>
      <c r="H5353" s="21" t="s">
        <v>15251</v>
      </c>
      <c r="I5353" s="21" t="s">
        <v>1681</v>
      </c>
      <c r="J5353" s="21" t="s">
        <v>15252</v>
      </c>
      <c r="K5353" s="20" t="s">
        <v>15249</v>
      </c>
      <c r="L5353" s="21"/>
    </row>
    <row r="5354">
      <c r="C5354" s="12" t="s">
        <v>527</v>
      </c>
      <c r="D5354" s="12"/>
      <c r="E5354" s="12" t="s">
        <v>1729</v>
      </c>
      <c r="F5354" s="21"/>
      <c r="G5354" s="21" t="s">
        <v>15253</v>
      </c>
      <c r="H5354" s="21" t="s">
        <v>15254</v>
      </c>
      <c r="I5354" s="21" t="s">
        <v>1607</v>
      </c>
      <c r="J5354" s="21" t="s">
        <v>15255</v>
      </c>
      <c r="K5354" s="20" t="s">
        <v>2971</v>
      </c>
      <c r="L5354" s="21"/>
    </row>
    <row r="5355">
      <c r="C5355" s="12" t="s">
        <v>527</v>
      </c>
      <c r="D5355" s="12"/>
      <c r="E5355" s="12" t="s">
        <v>1729</v>
      </c>
      <c r="F5355" s="21"/>
      <c r="G5355" s="21" t="s">
        <v>15256</v>
      </c>
      <c r="H5355" s="21" t="s">
        <v>15257</v>
      </c>
      <c r="I5355" s="21" t="s">
        <v>1607</v>
      </c>
      <c r="J5355" s="21" t="s">
        <v>15258</v>
      </c>
      <c r="K5355" s="20" t="s">
        <v>2971</v>
      </c>
      <c r="L5355" s="21"/>
    </row>
    <row r="5356">
      <c r="C5356" s="12" t="s">
        <v>527</v>
      </c>
      <c r="D5356" s="12"/>
      <c r="E5356" s="12" t="s">
        <v>1729</v>
      </c>
      <c r="F5356" s="21"/>
      <c r="G5356" s="21" t="s">
        <v>15259</v>
      </c>
      <c r="H5356" s="21" t="s">
        <v>15260</v>
      </c>
      <c r="I5356" s="21" t="s">
        <v>1607</v>
      </c>
      <c r="J5356" s="21" t="s">
        <v>15261</v>
      </c>
      <c r="K5356" s="20" t="s">
        <v>2981</v>
      </c>
      <c r="L5356" s="21"/>
    </row>
    <row r="5357">
      <c r="C5357" s="12" t="s">
        <v>527</v>
      </c>
      <c r="D5357" s="12"/>
      <c r="E5357" s="12" t="s">
        <v>1729</v>
      </c>
      <c r="F5357" s="21"/>
      <c r="G5357" s="21" t="s">
        <v>15262</v>
      </c>
      <c r="H5357" s="21" t="s">
        <v>15263</v>
      </c>
      <c r="I5357" s="21" t="s">
        <v>1607</v>
      </c>
      <c r="J5357" s="21" t="s">
        <v>15264</v>
      </c>
      <c r="K5357" s="20" t="s">
        <v>2981</v>
      </c>
      <c r="L5357" s="21"/>
    </row>
    <row r="5358">
      <c r="C5358" s="12" t="s">
        <v>527</v>
      </c>
      <c r="D5358" s="12"/>
      <c r="E5358" s="12" t="s">
        <v>1656</v>
      </c>
      <c r="F5358" s="21"/>
      <c r="G5358" s="21" t="s">
        <v>15265</v>
      </c>
      <c r="H5358" s="21" t="s">
        <v>15266</v>
      </c>
      <c r="I5358" s="21" t="s">
        <v>1637</v>
      </c>
      <c r="J5358" s="21" t="s">
        <v>15267</v>
      </c>
      <c r="K5358" s="20" t="s">
        <v>2777</v>
      </c>
      <c r="L5358" s="21"/>
    </row>
    <row r="5359">
      <c r="C5359" s="12" t="s">
        <v>527</v>
      </c>
      <c r="D5359" s="12"/>
      <c r="E5359" s="12" t="s">
        <v>1656</v>
      </c>
      <c r="F5359" s="21"/>
      <c r="G5359" s="21" t="s">
        <v>15265</v>
      </c>
      <c r="H5359" s="21" t="s">
        <v>15266</v>
      </c>
      <c r="I5359" s="21" t="s">
        <v>1637</v>
      </c>
      <c r="J5359" s="21" t="s">
        <v>15268</v>
      </c>
      <c r="K5359" s="20" t="s">
        <v>1833</v>
      </c>
      <c r="L5359" s="21"/>
    </row>
    <row r="5360">
      <c r="C5360" s="12" t="s">
        <v>527</v>
      </c>
      <c r="D5360" s="12"/>
      <c r="E5360" s="12" t="s">
        <v>1619</v>
      </c>
      <c r="F5360" s="21"/>
      <c r="G5360" s="21" t="s">
        <v>15269</v>
      </c>
      <c r="H5360" s="21" t="s">
        <v>15270</v>
      </c>
      <c r="I5360" s="21" t="s">
        <v>1588</v>
      </c>
      <c r="J5360" s="21" t="s">
        <v>15271</v>
      </c>
      <c r="K5360" s="20" t="s">
        <v>3756</v>
      </c>
      <c r="L5360" s="21"/>
    </row>
    <row r="5361">
      <c r="C5361" s="12" t="s">
        <v>527</v>
      </c>
      <c r="D5361" s="12"/>
      <c r="E5361" s="12" t="s">
        <v>1619</v>
      </c>
      <c r="F5361" s="21"/>
      <c r="G5361" s="21" t="s">
        <v>15272</v>
      </c>
      <c r="H5361" s="21" t="s">
        <v>15273</v>
      </c>
      <c r="I5361" s="21" t="s">
        <v>1588</v>
      </c>
      <c r="J5361" s="21" t="s">
        <v>15274</v>
      </c>
      <c r="K5361" s="20" t="s">
        <v>3756</v>
      </c>
      <c r="L5361" s="21"/>
    </row>
    <row r="5362">
      <c r="C5362" s="12" t="s">
        <v>527</v>
      </c>
      <c r="D5362" s="12"/>
      <c r="E5362" s="12" t="s">
        <v>1619</v>
      </c>
      <c r="F5362" s="21"/>
      <c r="G5362" s="21" t="s">
        <v>15275</v>
      </c>
      <c r="H5362" s="21" t="s">
        <v>15276</v>
      </c>
      <c r="I5362" s="21" t="s">
        <v>1588</v>
      </c>
      <c r="J5362" s="21" t="s">
        <v>15277</v>
      </c>
      <c r="K5362" s="20" t="s">
        <v>3736</v>
      </c>
      <c r="L5362" s="21"/>
    </row>
    <row r="5363">
      <c r="C5363" s="12" t="s">
        <v>527</v>
      </c>
      <c r="D5363" s="12"/>
      <c r="E5363" s="12" t="s">
        <v>1619</v>
      </c>
      <c r="F5363" s="21"/>
      <c r="G5363" s="21" t="s">
        <v>15278</v>
      </c>
      <c r="H5363" s="21" t="s">
        <v>15279</v>
      </c>
      <c r="I5363" s="21" t="s">
        <v>1588</v>
      </c>
      <c r="J5363" s="21" t="s">
        <v>15280</v>
      </c>
      <c r="K5363" s="20" t="s">
        <v>3736</v>
      </c>
      <c r="L5363" s="21"/>
    </row>
    <row r="5364">
      <c r="C5364" s="12" t="s">
        <v>527</v>
      </c>
      <c r="D5364" s="12"/>
      <c r="E5364" s="12" t="s">
        <v>1619</v>
      </c>
      <c r="F5364" s="21"/>
      <c r="G5364" s="21" t="s">
        <v>15281</v>
      </c>
      <c r="H5364" s="21" t="s">
        <v>15279</v>
      </c>
      <c r="I5364" s="21" t="s">
        <v>1588</v>
      </c>
      <c r="J5364" s="21" t="s">
        <v>15282</v>
      </c>
      <c r="K5364" s="20" t="s">
        <v>3756</v>
      </c>
      <c r="L5364" s="21"/>
    </row>
    <row r="5365">
      <c r="C5365" s="12" t="s">
        <v>527</v>
      </c>
      <c r="D5365" s="12"/>
      <c r="E5365" s="12" t="s">
        <v>1678</v>
      </c>
      <c r="F5365" s="21"/>
      <c r="G5365" s="21" t="s">
        <v>15283</v>
      </c>
      <c r="H5365" s="21" t="s">
        <v>15284</v>
      </c>
      <c r="I5365" s="21" t="s">
        <v>1681</v>
      </c>
      <c r="J5365" s="21" t="s">
        <v>15285</v>
      </c>
      <c r="K5365" s="20" t="s">
        <v>2986</v>
      </c>
      <c r="L5365" s="21"/>
    </row>
    <row r="5366">
      <c r="C5366" s="12" t="s">
        <v>527</v>
      </c>
      <c r="D5366" s="12"/>
      <c r="E5366" s="12" t="s">
        <v>1654</v>
      </c>
      <c r="F5366" s="21"/>
      <c r="G5366" s="21" t="s">
        <v>15286</v>
      </c>
      <c r="H5366" s="21" t="s">
        <v>15287</v>
      </c>
      <c r="I5366" s="21" t="s">
        <v>1600</v>
      </c>
      <c r="J5366" s="21" t="s">
        <v>15288</v>
      </c>
      <c r="K5366" s="20" t="s">
        <v>8964</v>
      </c>
      <c r="L5366" s="21"/>
    </row>
    <row r="5367">
      <c r="C5367" s="12" t="s">
        <v>527</v>
      </c>
      <c r="D5367" s="12"/>
      <c r="E5367" s="12" t="s">
        <v>1619</v>
      </c>
      <c r="F5367" s="21"/>
      <c r="G5367" s="21" t="s">
        <v>15289</v>
      </c>
      <c r="H5367" s="21" t="s">
        <v>15290</v>
      </c>
      <c r="I5367" s="21" t="s">
        <v>1588</v>
      </c>
      <c r="J5367" s="21" t="s">
        <v>15291</v>
      </c>
      <c r="K5367" s="20" t="s">
        <v>1959</v>
      </c>
      <c r="L5367" s="21"/>
    </row>
    <row r="5368">
      <c r="C5368" s="12" t="s">
        <v>527</v>
      </c>
      <c r="D5368" s="12"/>
      <c r="E5368" s="12" t="s">
        <v>1619</v>
      </c>
      <c r="F5368" s="21"/>
      <c r="G5368" s="21" t="s">
        <v>15292</v>
      </c>
      <c r="H5368" s="21" t="s">
        <v>15293</v>
      </c>
      <c r="I5368" s="21" t="s">
        <v>1588</v>
      </c>
      <c r="J5368" s="21" t="s">
        <v>15294</v>
      </c>
      <c r="K5368" s="20" t="s">
        <v>1812</v>
      </c>
      <c r="L5368" s="21"/>
    </row>
    <row r="5369">
      <c r="C5369" s="12" t="s">
        <v>527</v>
      </c>
      <c r="D5369" s="12"/>
      <c r="E5369" s="12" t="s">
        <v>1678</v>
      </c>
      <c r="F5369" s="21"/>
      <c r="G5369" s="21" t="s">
        <v>15295</v>
      </c>
      <c r="H5369" s="21" t="s">
        <v>15296</v>
      </c>
      <c r="I5369" s="21" t="s">
        <v>1681</v>
      </c>
      <c r="J5369" s="21" t="s">
        <v>15297</v>
      </c>
      <c r="K5369" s="20" t="s">
        <v>2986</v>
      </c>
      <c r="L5369" s="21"/>
    </row>
    <row r="5370">
      <c r="C5370" s="12" t="s">
        <v>527</v>
      </c>
      <c r="D5370" s="12"/>
      <c r="E5370" s="12" t="s">
        <v>1619</v>
      </c>
      <c r="F5370" s="21"/>
      <c r="G5370" s="21" t="s">
        <v>15298</v>
      </c>
      <c r="H5370" s="21" t="s">
        <v>15299</v>
      </c>
      <c r="I5370" s="21" t="s">
        <v>1588</v>
      </c>
      <c r="J5370" s="21" t="s">
        <v>15300</v>
      </c>
      <c r="K5370" s="20" t="s">
        <v>1812</v>
      </c>
      <c r="L5370" s="21"/>
    </row>
    <row r="5371">
      <c r="C5371" s="12" t="s">
        <v>527</v>
      </c>
      <c r="D5371" s="12"/>
      <c r="E5371" s="12" t="s">
        <v>1729</v>
      </c>
      <c r="F5371" s="21"/>
      <c r="G5371" s="21" t="s">
        <v>15301</v>
      </c>
      <c r="H5371" s="21" t="s">
        <v>15302</v>
      </c>
      <c r="I5371" s="21" t="s">
        <v>1607</v>
      </c>
      <c r="J5371" s="21" t="s">
        <v>15303</v>
      </c>
      <c r="K5371" s="20" t="s">
        <v>2936</v>
      </c>
      <c r="L5371" s="21"/>
    </row>
    <row r="5372">
      <c r="C5372" s="12" t="s">
        <v>527</v>
      </c>
      <c r="D5372" s="12"/>
      <c r="E5372" s="12" t="s">
        <v>1729</v>
      </c>
      <c r="F5372" s="21"/>
      <c r="G5372" s="21" t="s">
        <v>15304</v>
      </c>
      <c r="H5372" s="21" t="s">
        <v>15302</v>
      </c>
      <c r="I5372" s="21" t="s">
        <v>1607</v>
      </c>
      <c r="J5372" s="21" t="s">
        <v>15305</v>
      </c>
      <c r="K5372" s="20" t="s">
        <v>2940</v>
      </c>
      <c r="L5372" s="21"/>
    </row>
    <row r="5373">
      <c r="C5373" s="12" t="s">
        <v>527</v>
      </c>
      <c r="D5373" s="12"/>
      <c r="E5373" s="12" t="s">
        <v>1729</v>
      </c>
      <c r="F5373" s="21"/>
      <c r="G5373" s="21" t="s">
        <v>15306</v>
      </c>
      <c r="H5373" s="21" t="s">
        <v>15307</v>
      </c>
      <c r="I5373" s="21" t="s">
        <v>1607</v>
      </c>
      <c r="J5373" s="21" t="s">
        <v>15308</v>
      </c>
      <c r="K5373" s="20" t="s">
        <v>2945</v>
      </c>
      <c r="L5373" s="21"/>
    </row>
    <row r="5374">
      <c r="C5374" s="12" t="s">
        <v>527</v>
      </c>
      <c r="D5374" s="12"/>
      <c r="E5374" s="12" t="s">
        <v>1678</v>
      </c>
      <c r="F5374" s="21"/>
      <c r="G5374" s="21" t="s">
        <v>15309</v>
      </c>
      <c r="H5374" s="21" t="s">
        <v>15310</v>
      </c>
      <c r="I5374" s="21" t="s">
        <v>1681</v>
      </c>
      <c r="J5374" s="21" t="s">
        <v>15311</v>
      </c>
      <c r="K5374" s="20" t="s">
        <v>2986</v>
      </c>
      <c r="L5374" s="21"/>
    </row>
    <row r="5375">
      <c r="C5375" s="12" t="s">
        <v>527</v>
      </c>
      <c r="D5375" s="12"/>
      <c r="E5375" s="12" t="s">
        <v>1729</v>
      </c>
      <c r="F5375" s="21"/>
      <c r="G5375" s="21" t="s">
        <v>15312</v>
      </c>
      <c r="H5375" s="21" t="s">
        <v>15313</v>
      </c>
      <c r="I5375" s="21" t="s">
        <v>1607</v>
      </c>
      <c r="J5375" s="21" t="s">
        <v>15314</v>
      </c>
      <c r="K5375" s="20" t="s">
        <v>2950</v>
      </c>
      <c r="L5375" s="21"/>
    </row>
    <row r="5376">
      <c r="C5376" s="12" t="s">
        <v>527</v>
      </c>
      <c r="D5376" s="12"/>
      <c r="E5376" s="12" t="s">
        <v>1678</v>
      </c>
      <c r="F5376" s="21"/>
      <c r="G5376" s="21" t="s">
        <v>14772</v>
      </c>
      <c r="H5376" s="21" t="s">
        <v>14773</v>
      </c>
      <c r="I5376" s="21" t="s">
        <v>1681</v>
      </c>
      <c r="J5376" s="21" t="s">
        <v>14774</v>
      </c>
      <c r="K5376" s="20" t="s">
        <v>6516</v>
      </c>
      <c r="L5376" s="21"/>
    </row>
    <row r="5377">
      <c r="C5377" s="12" t="s">
        <v>527</v>
      </c>
      <c r="D5377" s="12"/>
      <c r="E5377" s="12" t="s">
        <v>1678</v>
      </c>
      <c r="F5377" s="21"/>
      <c r="G5377" s="21" t="s">
        <v>14772</v>
      </c>
      <c r="H5377" s="21" t="s">
        <v>14778</v>
      </c>
      <c r="I5377" s="21" t="s">
        <v>1681</v>
      </c>
      <c r="J5377" s="21" t="s">
        <v>14779</v>
      </c>
      <c r="K5377" s="20" t="s">
        <v>1683</v>
      </c>
      <c r="L5377" s="21"/>
    </row>
    <row r="5378">
      <c r="C5378" s="12" t="s">
        <v>527</v>
      </c>
      <c r="D5378" s="12"/>
      <c r="E5378" s="12" t="s">
        <v>1678</v>
      </c>
      <c r="F5378" s="21"/>
      <c r="G5378" s="21" t="s">
        <v>14780</v>
      </c>
      <c r="H5378" s="21" t="s">
        <v>14781</v>
      </c>
      <c r="I5378" s="21" t="s">
        <v>1681</v>
      </c>
      <c r="J5378" s="21" t="s">
        <v>14782</v>
      </c>
      <c r="K5378" s="20" t="s">
        <v>6249</v>
      </c>
      <c r="L5378" s="21"/>
    </row>
    <row r="5379">
      <c r="C5379" s="12" t="s">
        <v>527</v>
      </c>
      <c r="D5379" s="12"/>
      <c r="E5379" s="12" t="s">
        <v>1678</v>
      </c>
      <c r="F5379" s="21"/>
      <c r="G5379" s="21" t="s">
        <v>14783</v>
      </c>
      <c r="H5379" s="21" t="s">
        <v>14784</v>
      </c>
      <c r="I5379" s="21" t="s">
        <v>1681</v>
      </c>
      <c r="J5379" s="21" t="s">
        <v>14785</v>
      </c>
      <c r="K5379" s="20" t="s">
        <v>6244</v>
      </c>
      <c r="L5379" s="21"/>
    </row>
    <row r="5380">
      <c r="C5380" s="12" t="s">
        <v>527</v>
      </c>
      <c r="D5380" s="12"/>
      <c r="E5380" s="12" t="s">
        <v>1678</v>
      </c>
      <c r="F5380" s="21"/>
      <c r="G5380" s="21" t="s">
        <v>15315</v>
      </c>
      <c r="H5380" s="21" t="s">
        <v>15316</v>
      </c>
      <c r="I5380" s="21" t="s">
        <v>1681</v>
      </c>
      <c r="J5380" s="21" t="s">
        <v>15317</v>
      </c>
      <c r="K5380" s="20" t="s">
        <v>3021</v>
      </c>
      <c r="L5380" s="21"/>
    </row>
    <row r="5381">
      <c r="C5381" s="12" t="s">
        <v>527</v>
      </c>
      <c r="D5381" s="12"/>
      <c r="E5381" s="12" t="s">
        <v>1678</v>
      </c>
      <c r="F5381" s="21"/>
      <c r="G5381" s="21" t="s">
        <v>15318</v>
      </c>
      <c r="H5381" s="21" t="s">
        <v>15319</v>
      </c>
      <c r="I5381" s="21" t="s">
        <v>1681</v>
      </c>
      <c r="J5381" s="21" t="s">
        <v>15320</v>
      </c>
      <c r="K5381" s="20" t="s">
        <v>3021</v>
      </c>
      <c r="L5381" s="21"/>
    </row>
    <row r="5382">
      <c r="C5382" s="12" t="s">
        <v>527</v>
      </c>
      <c r="D5382" s="12"/>
      <c r="E5382" s="12" t="s">
        <v>1678</v>
      </c>
      <c r="F5382" s="21"/>
      <c r="G5382" s="21" t="s">
        <v>15321</v>
      </c>
      <c r="H5382" s="21" t="s">
        <v>15322</v>
      </c>
      <c r="I5382" s="21" t="s">
        <v>1681</v>
      </c>
      <c r="J5382" s="21" t="s">
        <v>15323</v>
      </c>
      <c r="K5382" s="20" t="s">
        <v>3021</v>
      </c>
      <c r="L5382" s="21"/>
    </row>
    <row r="5383">
      <c r="C5383" s="12" t="s">
        <v>527</v>
      </c>
      <c r="D5383" s="12"/>
      <c r="E5383" s="12" t="s">
        <v>1619</v>
      </c>
      <c r="F5383" s="21"/>
      <c r="G5383" s="21" t="s">
        <v>15324</v>
      </c>
      <c r="H5383" s="21" t="s">
        <v>15325</v>
      </c>
      <c r="I5383" s="21" t="s">
        <v>1588</v>
      </c>
      <c r="J5383" s="21" t="s">
        <v>15326</v>
      </c>
      <c r="K5383" s="20" t="s">
        <v>1812</v>
      </c>
      <c r="L5383" s="21"/>
    </row>
    <row r="5384">
      <c r="C5384" s="12" t="s">
        <v>527</v>
      </c>
      <c r="D5384" s="12"/>
      <c r="E5384" s="12" t="s">
        <v>1654</v>
      </c>
      <c r="F5384" s="21"/>
      <c r="G5384" s="21" t="s">
        <v>15327</v>
      </c>
      <c r="H5384" s="21" t="s">
        <v>15328</v>
      </c>
      <c r="I5384" s="21" t="s">
        <v>1600</v>
      </c>
      <c r="J5384" s="21" t="s">
        <v>15329</v>
      </c>
      <c r="K5384" s="20" t="s">
        <v>2048</v>
      </c>
      <c r="L5384" s="21"/>
    </row>
    <row r="5385">
      <c r="C5385" s="12" t="s">
        <v>527</v>
      </c>
      <c r="D5385" s="12"/>
      <c r="E5385" s="12" t="s">
        <v>1654</v>
      </c>
      <c r="F5385" s="21"/>
      <c r="G5385" s="21" t="s">
        <v>15330</v>
      </c>
      <c r="H5385" s="21" t="s">
        <v>15331</v>
      </c>
      <c r="I5385" s="21" t="s">
        <v>1600</v>
      </c>
      <c r="J5385" s="21" t="s">
        <v>15332</v>
      </c>
      <c r="K5385" s="20" t="s">
        <v>1782</v>
      </c>
      <c r="L5385" s="21"/>
    </row>
    <row r="5386">
      <c r="C5386" s="12" t="s">
        <v>527</v>
      </c>
      <c r="D5386" s="12"/>
      <c r="E5386" s="12" t="s">
        <v>1654</v>
      </c>
      <c r="F5386" s="21"/>
      <c r="G5386" s="21" t="s">
        <v>15330</v>
      </c>
      <c r="H5386" s="21" t="s">
        <v>15331</v>
      </c>
      <c r="I5386" s="21" t="s">
        <v>1600</v>
      </c>
      <c r="J5386" s="21" t="s">
        <v>15333</v>
      </c>
      <c r="K5386" s="20" t="s">
        <v>1602</v>
      </c>
      <c r="L5386" s="21"/>
    </row>
    <row r="5387">
      <c r="C5387" s="12" t="s">
        <v>527</v>
      </c>
      <c r="D5387" s="12"/>
      <c r="E5387" s="12" t="s">
        <v>1654</v>
      </c>
      <c r="F5387" s="21"/>
      <c r="G5387" s="21" t="s">
        <v>15334</v>
      </c>
      <c r="H5387" s="21" t="s">
        <v>15331</v>
      </c>
      <c r="I5387" s="21" t="s">
        <v>1600</v>
      </c>
      <c r="J5387" s="21" t="s">
        <v>15335</v>
      </c>
      <c r="K5387" s="20" t="s">
        <v>1787</v>
      </c>
      <c r="L5387" s="21"/>
    </row>
    <row r="5388">
      <c r="C5388" s="12" t="s">
        <v>527</v>
      </c>
      <c r="D5388" s="12"/>
      <c r="E5388" s="12" t="s">
        <v>1654</v>
      </c>
      <c r="F5388" s="21"/>
      <c r="G5388" s="21" t="s">
        <v>15336</v>
      </c>
      <c r="H5388" s="21" t="s">
        <v>15331</v>
      </c>
      <c r="I5388" s="21" t="s">
        <v>1600</v>
      </c>
      <c r="J5388" s="21" t="s">
        <v>15337</v>
      </c>
      <c r="K5388" s="20" t="s">
        <v>1791</v>
      </c>
      <c r="L5388" s="21"/>
    </row>
    <row r="5389">
      <c r="C5389" s="12" t="s">
        <v>527</v>
      </c>
      <c r="D5389" s="12"/>
      <c r="E5389" s="12" t="s">
        <v>1729</v>
      </c>
      <c r="F5389" s="21"/>
      <c r="G5389" s="21" t="s">
        <v>15338</v>
      </c>
      <c r="H5389" s="21" t="s">
        <v>15339</v>
      </c>
      <c r="I5389" s="21" t="s">
        <v>1607</v>
      </c>
      <c r="J5389" s="21" t="s">
        <v>15340</v>
      </c>
      <c r="K5389" s="20" t="s">
        <v>2936</v>
      </c>
      <c r="L5389" s="21"/>
    </row>
    <row r="5390">
      <c r="C5390" s="12" t="s">
        <v>527</v>
      </c>
      <c r="D5390" s="12"/>
      <c r="E5390" s="12" t="s">
        <v>1729</v>
      </c>
      <c r="F5390" s="21"/>
      <c r="G5390" s="21" t="s">
        <v>15341</v>
      </c>
      <c r="H5390" s="21" t="s">
        <v>15339</v>
      </c>
      <c r="I5390" s="21" t="s">
        <v>1607</v>
      </c>
      <c r="J5390" s="21" t="s">
        <v>15342</v>
      </c>
      <c r="K5390" s="20" t="s">
        <v>2940</v>
      </c>
      <c r="L5390" s="21"/>
    </row>
    <row r="5391">
      <c r="C5391" s="12" t="s">
        <v>527</v>
      </c>
      <c r="D5391" s="12"/>
      <c r="E5391" s="12" t="s">
        <v>1729</v>
      </c>
      <c r="F5391" s="21"/>
      <c r="G5391" s="21" t="s">
        <v>15343</v>
      </c>
      <c r="H5391" s="21" t="s">
        <v>15344</v>
      </c>
      <c r="I5391" s="21" t="s">
        <v>1607</v>
      </c>
      <c r="J5391" s="21" t="s">
        <v>15345</v>
      </c>
      <c r="K5391" s="20" t="s">
        <v>2945</v>
      </c>
      <c r="L5391" s="21"/>
    </row>
    <row r="5392">
      <c r="C5392" s="12" t="s">
        <v>527</v>
      </c>
      <c r="D5392" s="12"/>
      <c r="E5392" s="12" t="s">
        <v>1729</v>
      </c>
      <c r="F5392" s="21"/>
      <c r="G5392" s="21" t="s">
        <v>15346</v>
      </c>
      <c r="H5392" s="21" t="s">
        <v>15347</v>
      </c>
      <c r="I5392" s="21" t="s">
        <v>1607</v>
      </c>
      <c r="J5392" s="21" t="s">
        <v>15348</v>
      </c>
      <c r="K5392" s="20" t="s">
        <v>2950</v>
      </c>
      <c r="L5392" s="21"/>
    </row>
    <row r="5393">
      <c r="C5393" s="12" t="s">
        <v>527</v>
      </c>
      <c r="D5393" s="12"/>
      <c r="E5393" s="12" t="s">
        <v>1678</v>
      </c>
      <c r="F5393" s="21"/>
      <c r="G5393" s="21" t="s">
        <v>14794</v>
      </c>
      <c r="H5393" s="21" t="s">
        <v>14795</v>
      </c>
      <c r="I5393" s="21" t="s">
        <v>1681</v>
      </c>
      <c r="J5393" s="21" t="s">
        <v>14796</v>
      </c>
      <c r="K5393" s="20" t="s">
        <v>3029</v>
      </c>
      <c r="L5393" s="21"/>
    </row>
    <row r="5394">
      <c r="C5394" s="12" t="s">
        <v>527</v>
      </c>
      <c r="D5394" s="12"/>
      <c r="E5394" s="12" t="s">
        <v>1678</v>
      </c>
      <c r="F5394" s="21"/>
      <c r="G5394" s="21" t="s">
        <v>14797</v>
      </c>
      <c r="H5394" s="21" t="s">
        <v>14798</v>
      </c>
      <c r="I5394" s="21" t="s">
        <v>1681</v>
      </c>
      <c r="J5394" s="21" t="s">
        <v>14799</v>
      </c>
      <c r="K5394" s="20" t="s">
        <v>3029</v>
      </c>
      <c r="L5394" s="21"/>
    </row>
    <row r="5395">
      <c r="C5395" s="12" t="s">
        <v>527</v>
      </c>
      <c r="D5395" s="12"/>
      <c r="E5395" s="12" t="s">
        <v>1678</v>
      </c>
      <c r="F5395" s="21"/>
      <c r="G5395" s="21" t="s">
        <v>15349</v>
      </c>
      <c r="H5395" s="21" t="s">
        <v>15350</v>
      </c>
      <c r="I5395" s="21" t="s">
        <v>1681</v>
      </c>
      <c r="J5395" s="21" t="s">
        <v>15351</v>
      </c>
      <c r="K5395" s="20" t="s">
        <v>3029</v>
      </c>
      <c r="L5395" s="21"/>
    </row>
    <row r="5396">
      <c r="C5396" s="12" t="s">
        <v>527</v>
      </c>
      <c r="D5396" s="12"/>
      <c r="E5396" s="12" t="s">
        <v>1678</v>
      </c>
      <c r="F5396" s="21"/>
      <c r="G5396" s="21" t="s">
        <v>15352</v>
      </c>
      <c r="H5396" s="21" t="s">
        <v>15353</v>
      </c>
      <c r="I5396" s="21" t="s">
        <v>1681</v>
      </c>
      <c r="J5396" s="21" t="s">
        <v>15354</v>
      </c>
      <c r="K5396" s="20" t="s">
        <v>3029</v>
      </c>
      <c r="L5396" s="21"/>
    </row>
    <row r="5397">
      <c r="C5397" s="12" t="s">
        <v>527</v>
      </c>
      <c r="D5397" s="12"/>
      <c r="E5397" s="12" t="s">
        <v>1678</v>
      </c>
      <c r="F5397" s="21"/>
      <c r="G5397" s="21" t="s">
        <v>15355</v>
      </c>
      <c r="H5397" s="21" t="s">
        <v>15356</v>
      </c>
      <c r="I5397" s="21" t="s">
        <v>1681</v>
      </c>
      <c r="J5397" s="21" t="s">
        <v>15357</v>
      </c>
      <c r="K5397" s="20" t="s">
        <v>3029</v>
      </c>
      <c r="L5397" s="21"/>
    </row>
    <row r="5398">
      <c r="C5398" s="12" t="s">
        <v>527</v>
      </c>
      <c r="D5398" s="12"/>
      <c r="E5398" s="12" t="s">
        <v>1678</v>
      </c>
      <c r="F5398" s="21"/>
      <c r="G5398" s="21" t="s">
        <v>15358</v>
      </c>
      <c r="H5398" s="21" t="s">
        <v>15359</v>
      </c>
      <c r="I5398" s="21" t="s">
        <v>1681</v>
      </c>
      <c r="J5398" s="21" t="s">
        <v>15360</v>
      </c>
      <c r="K5398" s="20" t="s">
        <v>3029</v>
      </c>
      <c r="L5398" s="21"/>
    </row>
    <row r="5399">
      <c r="C5399" s="12" t="s">
        <v>527</v>
      </c>
      <c r="D5399" s="12"/>
      <c r="E5399" s="12" t="s">
        <v>1678</v>
      </c>
      <c r="F5399" s="21"/>
      <c r="G5399" s="21" t="s">
        <v>15361</v>
      </c>
      <c r="H5399" s="21" t="s">
        <v>15362</v>
      </c>
      <c r="I5399" s="21" t="s">
        <v>1681</v>
      </c>
      <c r="J5399" s="21" t="s">
        <v>15363</v>
      </c>
      <c r="K5399" s="20" t="s">
        <v>1683</v>
      </c>
      <c r="L5399" s="21"/>
    </row>
    <row r="5400">
      <c r="C5400" s="12" t="s">
        <v>527</v>
      </c>
      <c r="D5400" s="12"/>
      <c r="E5400" s="12" t="s">
        <v>1619</v>
      </c>
      <c r="F5400" s="21"/>
      <c r="G5400" s="21" t="s">
        <v>15364</v>
      </c>
      <c r="H5400" s="21" t="s">
        <v>15365</v>
      </c>
      <c r="I5400" s="21" t="s">
        <v>1588</v>
      </c>
      <c r="J5400" s="21" t="s">
        <v>15366</v>
      </c>
      <c r="K5400" s="20" t="s">
        <v>1812</v>
      </c>
      <c r="L5400" s="21"/>
    </row>
    <row r="5401">
      <c r="C5401" s="12" t="s">
        <v>527</v>
      </c>
      <c r="D5401" s="12"/>
      <c r="E5401" s="12" t="s">
        <v>1619</v>
      </c>
      <c r="F5401" s="21"/>
      <c r="G5401" s="21" t="s">
        <v>15367</v>
      </c>
      <c r="H5401" s="21" t="s">
        <v>15368</v>
      </c>
      <c r="I5401" s="21" t="s">
        <v>1588</v>
      </c>
      <c r="J5401" s="21" t="s">
        <v>15369</v>
      </c>
      <c r="K5401" s="20" t="s">
        <v>1959</v>
      </c>
      <c r="L5401" s="21"/>
    </row>
    <row r="5402">
      <c r="C5402" s="12" t="s">
        <v>527</v>
      </c>
      <c r="D5402" s="12"/>
      <c r="E5402" s="12" t="s">
        <v>1678</v>
      </c>
      <c r="F5402" s="21"/>
      <c r="G5402" s="21" t="s">
        <v>14812</v>
      </c>
      <c r="H5402" s="21" t="s">
        <v>14813</v>
      </c>
      <c r="I5402" s="21" t="s">
        <v>1681</v>
      </c>
      <c r="J5402" s="21" t="s">
        <v>14814</v>
      </c>
      <c r="K5402" s="20" t="s">
        <v>6249</v>
      </c>
      <c r="L5402" s="21"/>
    </row>
    <row r="5403">
      <c r="C5403" s="12" t="s">
        <v>527</v>
      </c>
      <c r="D5403" s="12"/>
      <c r="E5403" s="12" t="s">
        <v>1619</v>
      </c>
      <c r="F5403" s="21"/>
      <c r="G5403" s="21" t="s">
        <v>15370</v>
      </c>
      <c r="H5403" s="21" t="s">
        <v>15371</v>
      </c>
      <c r="I5403" s="21" t="s">
        <v>1588</v>
      </c>
      <c r="J5403" s="21" t="s">
        <v>15372</v>
      </c>
      <c r="K5403" s="20" t="s">
        <v>1821</v>
      </c>
      <c r="L5403" s="21"/>
    </row>
    <row r="5404">
      <c r="C5404" s="12" t="s">
        <v>527</v>
      </c>
      <c r="D5404" s="12"/>
      <c r="E5404" s="12" t="s">
        <v>1619</v>
      </c>
      <c r="F5404" s="21"/>
      <c r="G5404" s="21" t="s">
        <v>15373</v>
      </c>
      <c r="H5404" s="21" t="s">
        <v>15374</v>
      </c>
      <c r="I5404" s="21" t="s">
        <v>1588</v>
      </c>
      <c r="J5404" s="21" t="s">
        <v>15375</v>
      </c>
      <c r="K5404" s="20" t="s">
        <v>1821</v>
      </c>
      <c r="L5404" s="21"/>
    </row>
    <row r="5405">
      <c r="C5405" s="12" t="s">
        <v>527</v>
      </c>
      <c r="D5405" s="12"/>
      <c r="E5405" s="12" t="s">
        <v>1619</v>
      </c>
      <c r="F5405" s="21"/>
      <c r="G5405" s="21" t="s">
        <v>15376</v>
      </c>
      <c r="H5405" s="21" t="s">
        <v>15377</v>
      </c>
      <c r="I5405" s="21" t="s">
        <v>1588</v>
      </c>
      <c r="J5405" s="21" t="s">
        <v>15378</v>
      </c>
      <c r="K5405" s="20" t="s">
        <v>1821</v>
      </c>
      <c r="L5405" s="21"/>
    </row>
    <row r="5406">
      <c r="C5406" s="12" t="s">
        <v>527</v>
      </c>
      <c r="D5406" s="12"/>
      <c r="E5406" s="12" t="s">
        <v>1619</v>
      </c>
      <c r="F5406" s="21"/>
      <c r="G5406" s="21" t="s">
        <v>15379</v>
      </c>
      <c r="H5406" s="21" t="s">
        <v>15380</v>
      </c>
      <c r="I5406" s="21" t="s">
        <v>1588</v>
      </c>
      <c r="J5406" s="21" t="s">
        <v>15381</v>
      </c>
      <c r="K5406" s="20" t="s">
        <v>1821</v>
      </c>
      <c r="L5406" s="21"/>
    </row>
    <row r="5407">
      <c r="C5407" s="12" t="s">
        <v>527</v>
      </c>
      <c r="D5407" s="12"/>
      <c r="E5407" s="12" t="s">
        <v>1619</v>
      </c>
      <c r="F5407" s="21"/>
      <c r="G5407" s="21" t="s">
        <v>15382</v>
      </c>
      <c r="H5407" s="21" t="s">
        <v>15383</v>
      </c>
      <c r="I5407" s="21" t="s">
        <v>1588</v>
      </c>
      <c r="J5407" s="21" t="s">
        <v>15384</v>
      </c>
      <c r="K5407" s="20" t="s">
        <v>1821</v>
      </c>
      <c r="L5407" s="21"/>
    </row>
    <row r="5408">
      <c r="C5408" s="12" t="s">
        <v>527</v>
      </c>
      <c r="D5408" s="12"/>
      <c r="E5408" s="12" t="s">
        <v>1678</v>
      </c>
      <c r="F5408" s="21"/>
      <c r="G5408" s="21" t="s">
        <v>15385</v>
      </c>
      <c r="H5408" s="21" t="s">
        <v>15386</v>
      </c>
      <c r="I5408" s="21" t="s">
        <v>1681</v>
      </c>
      <c r="J5408" s="21" t="s">
        <v>15387</v>
      </c>
      <c r="K5408" s="20" t="s">
        <v>2986</v>
      </c>
      <c r="L5408" s="21"/>
    </row>
    <row r="5409">
      <c r="C5409" s="12" t="s">
        <v>527</v>
      </c>
      <c r="D5409" s="12"/>
      <c r="E5409" s="12" t="s">
        <v>1678</v>
      </c>
      <c r="F5409" s="21"/>
      <c r="G5409" s="21" t="s">
        <v>14815</v>
      </c>
      <c r="H5409" s="21" t="s">
        <v>14816</v>
      </c>
      <c r="I5409" s="21" t="s">
        <v>1681</v>
      </c>
      <c r="J5409" s="21" t="s">
        <v>14817</v>
      </c>
      <c r="K5409" s="20" t="s">
        <v>6244</v>
      </c>
      <c r="L5409" s="21"/>
    </row>
    <row r="5410">
      <c r="C5410" s="12" t="s">
        <v>527</v>
      </c>
      <c r="D5410" s="12"/>
      <c r="E5410" s="12" t="s">
        <v>1678</v>
      </c>
      <c r="F5410" s="21"/>
      <c r="G5410" s="21" t="s">
        <v>14818</v>
      </c>
      <c r="H5410" s="21" t="s">
        <v>14819</v>
      </c>
      <c r="I5410" s="21" t="s">
        <v>1681</v>
      </c>
      <c r="J5410" s="21" t="s">
        <v>14820</v>
      </c>
      <c r="K5410" s="20" t="s">
        <v>6244</v>
      </c>
      <c r="L5410" s="21"/>
    </row>
    <row r="5411">
      <c r="C5411" s="12" t="s">
        <v>531</v>
      </c>
      <c r="D5411" s="12"/>
      <c r="E5411" s="12" t="s">
        <v>1719</v>
      </c>
      <c r="F5411" s="21"/>
      <c r="G5411" s="21" t="s">
        <v>15388</v>
      </c>
      <c r="H5411" s="21" t="s">
        <v>15389</v>
      </c>
      <c r="I5411" s="21" t="s">
        <v>1722</v>
      </c>
      <c r="J5411" s="21" t="s">
        <v>15390</v>
      </c>
      <c r="K5411" s="20" t="s">
        <v>2773</v>
      </c>
      <c r="L5411" s="21"/>
    </row>
    <row r="5412">
      <c r="C5412" s="12" t="s">
        <v>531</v>
      </c>
      <c r="D5412" s="12"/>
      <c r="E5412" s="12" t="s">
        <v>1719</v>
      </c>
      <c r="F5412" s="21"/>
      <c r="G5412" s="21" t="s">
        <v>15391</v>
      </c>
      <c r="H5412" s="21" t="s">
        <v>15392</v>
      </c>
      <c r="I5412" s="21" t="s">
        <v>1722</v>
      </c>
      <c r="J5412" s="21" t="s">
        <v>15393</v>
      </c>
      <c r="K5412" s="20" t="s">
        <v>2769</v>
      </c>
      <c r="L5412" s="21"/>
    </row>
    <row r="5413">
      <c r="C5413" s="12" t="s">
        <v>531</v>
      </c>
      <c r="D5413" s="12"/>
      <c r="E5413" s="12" t="s">
        <v>1619</v>
      </c>
      <c r="F5413" s="21"/>
      <c r="G5413" s="21" t="s">
        <v>15394</v>
      </c>
      <c r="H5413" s="21" t="s">
        <v>15395</v>
      </c>
      <c r="I5413" s="21" t="s">
        <v>1588</v>
      </c>
      <c r="J5413" s="21" t="s">
        <v>15396</v>
      </c>
      <c r="K5413" s="20" t="s">
        <v>3280</v>
      </c>
      <c r="L5413" s="21"/>
    </row>
    <row r="5414">
      <c r="C5414" s="12" t="s">
        <v>531</v>
      </c>
      <c r="D5414" s="12"/>
      <c r="E5414" s="12" t="s">
        <v>1619</v>
      </c>
      <c r="F5414" s="21"/>
      <c r="G5414" s="21" t="s">
        <v>15397</v>
      </c>
      <c r="H5414" s="21" t="s">
        <v>15395</v>
      </c>
      <c r="I5414" s="21" t="s">
        <v>1588</v>
      </c>
      <c r="J5414" s="21" t="s">
        <v>15398</v>
      </c>
      <c r="K5414" s="20" t="s">
        <v>3616</v>
      </c>
      <c r="L5414" s="21"/>
    </row>
    <row r="5415">
      <c r="C5415" s="12" t="s">
        <v>531</v>
      </c>
      <c r="D5415" s="12"/>
      <c r="E5415" s="12" t="s">
        <v>1619</v>
      </c>
      <c r="F5415" s="21"/>
      <c r="G5415" s="21" t="s">
        <v>15399</v>
      </c>
      <c r="H5415" s="21" t="s">
        <v>15400</v>
      </c>
      <c r="I5415" s="21" t="s">
        <v>1588</v>
      </c>
      <c r="J5415" s="21" t="s">
        <v>15401</v>
      </c>
      <c r="K5415" s="20" t="s">
        <v>1983</v>
      </c>
      <c r="L5415" s="21"/>
    </row>
    <row r="5416">
      <c r="C5416" s="12" t="s">
        <v>531</v>
      </c>
      <c r="D5416" s="12"/>
      <c r="E5416" s="12" t="s">
        <v>1619</v>
      </c>
      <c r="F5416" s="21"/>
      <c r="G5416" s="21" t="s">
        <v>15402</v>
      </c>
      <c r="H5416" s="21" t="s">
        <v>15403</v>
      </c>
      <c r="I5416" s="21" t="s">
        <v>1588</v>
      </c>
      <c r="J5416" s="21" t="s">
        <v>15404</v>
      </c>
      <c r="K5416" s="20" t="s">
        <v>1983</v>
      </c>
      <c r="L5416" s="21"/>
    </row>
    <row r="5417">
      <c r="C5417" s="12" t="s">
        <v>531</v>
      </c>
      <c r="D5417" s="12"/>
      <c r="E5417" s="12" t="s">
        <v>1619</v>
      </c>
      <c r="F5417" s="21"/>
      <c r="G5417" s="21" t="s">
        <v>15405</v>
      </c>
      <c r="H5417" s="21" t="s">
        <v>15406</v>
      </c>
      <c r="I5417" s="21" t="s">
        <v>1588</v>
      </c>
      <c r="J5417" s="21" t="s">
        <v>15407</v>
      </c>
      <c r="K5417" s="20" t="s">
        <v>3280</v>
      </c>
      <c r="L5417" s="21"/>
    </row>
    <row r="5418">
      <c r="C5418" s="12" t="s">
        <v>531</v>
      </c>
      <c r="D5418" s="12"/>
      <c r="E5418" s="12" t="s">
        <v>1619</v>
      </c>
      <c r="F5418" s="21"/>
      <c r="G5418" s="21" t="s">
        <v>15408</v>
      </c>
      <c r="H5418" s="21" t="s">
        <v>15406</v>
      </c>
      <c r="I5418" s="21" t="s">
        <v>1588</v>
      </c>
      <c r="J5418" s="21" t="s">
        <v>15409</v>
      </c>
      <c r="K5418" s="20" t="s">
        <v>3616</v>
      </c>
      <c r="L5418" s="21"/>
    </row>
    <row r="5419">
      <c r="C5419" s="12" t="s">
        <v>531</v>
      </c>
      <c r="D5419" s="12"/>
      <c r="E5419" s="12" t="s">
        <v>1656</v>
      </c>
      <c r="F5419" s="21"/>
      <c r="G5419" s="21" t="s">
        <v>14692</v>
      </c>
      <c r="H5419" s="21" t="s">
        <v>14693</v>
      </c>
      <c r="I5419" s="21" t="s">
        <v>1637</v>
      </c>
      <c r="J5419" s="21" t="s">
        <v>14694</v>
      </c>
      <c r="K5419" s="20" t="s">
        <v>2777</v>
      </c>
      <c r="L5419" s="21"/>
    </row>
    <row r="5420">
      <c r="C5420" s="12" t="s">
        <v>531</v>
      </c>
      <c r="D5420" s="12"/>
      <c r="E5420" s="12" t="s">
        <v>1656</v>
      </c>
      <c r="F5420" s="21"/>
      <c r="G5420" s="21" t="s">
        <v>14695</v>
      </c>
      <c r="H5420" s="21" t="s">
        <v>14693</v>
      </c>
      <c r="I5420" s="21" t="s">
        <v>1637</v>
      </c>
      <c r="J5420" s="21" t="s">
        <v>14696</v>
      </c>
      <c r="K5420" s="20" t="s">
        <v>2781</v>
      </c>
      <c r="L5420" s="21"/>
    </row>
    <row r="5421">
      <c r="A5421" s="108">
        <v>3269.0</v>
      </c>
      <c r="B5421" s="108" t="s">
        <v>1584</v>
      </c>
      <c r="C5421" s="153" t="s">
        <v>531</v>
      </c>
      <c r="D5421" s="141"/>
      <c r="E5421" s="141" t="s">
        <v>2783</v>
      </c>
      <c r="F5421" s="142"/>
      <c r="G5421" s="142" t="s">
        <v>15410</v>
      </c>
      <c r="H5421" s="142" t="s">
        <v>15411</v>
      </c>
      <c r="I5421" s="142" t="s">
        <v>2784</v>
      </c>
      <c r="J5421" s="142" t="s">
        <v>15412</v>
      </c>
      <c r="K5421" s="141" t="s">
        <v>2786</v>
      </c>
      <c r="L5421" s="138"/>
      <c r="M5421" s="111"/>
    </row>
    <row r="5422">
      <c r="C5422" s="12" t="s">
        <v>531</v>
      </c>
      <c r="D5422" s="12"/>
      <c r="E5422" s="12" t="s">
        <v>2783</v>
      </c>
      <c r="F5422" s="21"/>
      <c r="G5422" s="21" t="s">
        <v>15410</v>
      </c>
      <c r="H5422" s="21" t="s">
        <v>15411</v>
      </c>
      <c r="I5422" s="21" t="s">
        <v>2784</v>
      </c>
      <c r="J5422" s="21" t="s">
        <v>15412</v>
      </c>
      <c r="K5422" s="20" t="s">
        <v>2786</v>
      </c>
      <c r="L5422" s="21"/>
    </row>
    <row r="5423">
      <c r="C5423" s="12" t="s">
        <v>531</v>
      </c>
      <c r="D5423" s="12"/>
      <c r="E5423" s="12" t="s">
        <v>1654</v>
      </c>
      <c r="F5423" s="21"/>
      <c r="G5423" s="21" t="s">
        <v>14697</v>
      </c>
      <c r="H5423" s="21" t="s">
        <v>15413</v>
      </c>
      <c r="I5423" s="21" t="s">
        <v>1600</v>
      </c>
      <c r="J5423" s="21" t="s">
        <v>15414</v>
      </c>
      <c r="K5423" s="20" t="s">
        <v>2913</v>
      </c>
      <c r="L5423" s="21"/>
    </row>
    <row r="5424">
      <c r="C5424" s="12" t="s">
        <v>531</v>
      </c>
      <c r="D5424" s="12"/>
      <c r="E5424" s="12" t="s">
        <v>1619</v>
      </c>
      <c r="F5424" s="21"/>
      <c r="G5424" s="21" t="s">
        <v>14697</v>
      </c>
      <c r="H5424" s="21" t="s">
        <v>14698</v>
      </c>
      <c r="I5424" s="21" t="s">
        <v>1588</v>
      </c>
      <c r="J5424" s="21" t="s">
        <v>14699</v>
      </c>
      <c r="K5424" s="20" t="s">
        <v>3064</v>
      </c>
      <c r="L5424" s="21"/>
      <c r="N5424" s="18"/>
      <c r="O5424" s="113"/>
      <c r="P5424" s="113"/>
      <c r="Q5424" s="18"/>
      <c r="R5424" s="18"/>
      <c r="S5424" s="15"/>
      <c r="T5424" s="18"/>
      <c r="U5424" s="18"/>
      <c r="V5424" s="18"/>
      <c r="W5424" s="18"/>
      <c r="X5424" s="18"/>
      <c r="Y5424" s="18"/>
      <c r="Z5424" s="18"/>
      <c r="AA5424" s="18"/>
      <c r="AB5424" s="18"/>
      <c r="AC5424" s="18"/>
      <c r="AD5424" s="18"/>
    </row>
    <row r="5425">
      <c r="C5425" s="12" t="s">
        <v>531</v>
      </c>
      <c r="D5425" s="12"/>
      <c r="E5425" s="12" t="s">
        <v>1671</v>
      </c>
      <c r="F5425" s="21"/>
      <c r="G5425" s="21" t="s">
        <v>15415</v>
      </c>
      <c r="H5425" s="21" t="s">
        <v>15416</v>
      </c>
      <c r="I5425" s="21" t="s">
        <v>1674</v>
      </c>
      <c r="J5425" s="21" t="s">
        <v>15417</v>
      </c>
      <c r="K5425" s="20" t="s">
        <v>2895</v>
      </c>
      <c r="L5425" s="21"/>
    </row>
    <row r="5426">
      <c r="C5426" s="12" t="s">
        <v>531</v>
      </c>
      <c r="D5426" s="12"/>
      <c r="E5426" s="12" t="s">
        <v>1671</v>
      </c>
      <c r="F5426" s="21"/>
      <c r="G5426" s="21" t="s">
        <v>15418</v>
      </c>
      <c r="H5426" s="21" t="s">
        <v>15419</v>
      </c>
      <c r="I5426" s="21" t="s">
        <v>1674</v>
      </c>
      <c r="J5426" s="21" t="s">
        <v>15420</v>
      </c>
      <c r="K5426" s="20" t="s">
        <v>4077</v>
      </c>
      <c r="L5426" s="21"/>
    </row>
    <row r="5427">
      <c r="C5427" s="12" t="s">
        <v>531</v>
      </c>
      <c r="D5427" s="12"/>
      <c r="E5427" s="12" t="s">
        <v>1729</v>
      </c>
      <c r="F5427" s="21"/>
      <c r="G5427" s="21" t="s">
        <v>14709</v>
      </c>
      <c r="H5427" s="21" t="s">
        <v>14710</v>
      </c>
      <c r="I5427" s="21" t="s">
        <v>1607</v>
      </c>
      <c r="J5427" s="21" t="s">
        <v>14711</v>
      </c>
      <c r="K5427" s="20" t="s">
        <v>3543</v>
      </c>
      <c r="L5427" s="21"/>
    </row>
    <row r="5428">
      <c r="C5428" s="12" t="s">
        <v>531</v>
      </c>
      <c r="D5428" s="12"/>
      <c r="E5428" s="12" t="s">
        <v>1671</v>
      </c>
      <c r="F5428" s="21"/>
      <c r="G5428" s="21" t="s">
        <v>15421</v>
      </c>
      <c r="H5428" s="21" t="s">
        <v>15422</v>
      </c>
      <c r="I5428" s="21" t="s">
        <v>1674</v>
      </c>
      <c r="J5428" s="21" t="s">
        <v>15423</v>
      </c>
      <c r="K5428" s="20" t="s">
        <v>2963</v>
      </c>
      <c r="L5428" s="21"/>
    </row>
    <row r="5429">
      <c r="C5429" s="12" t="s">
        <v>531</v>
      </c>
      <c r="D5429" s="12"/>
      <c r="E5429" s="12" t="s">
        <v>1671</v>
      </c>
      <c r="F5429" s="21"/>
      <c r="G5429" s="21" t="s">
        <v>15424</v>
      </c>
      <c r="H5429" s="21" t="s">
        <v>15425</v>
      </c>
      <c r="I5429" s="21" t="s">
        <v>1674</v>
      </c>
      <c r="J5429" s="21" t="s">
        <v>15426</v>
      </c>
      <c r="K5429" s="20" t="s">
        <v>2963</v>
      </c>
      <c r="L5429" s="21"/>
    </row>
    <row r="5430">
      <c r="C5430" s="12" t="s">
        <v>531</v>
      </c>
      <c r="D5430" s="12"/>
      <c r="E5430" s="12" t="s">
        <v>1671</v>
      </c>
      <c r="F5430" s="21"/>
      <c r="G5430" s="21" t="s">
        <v>15427</v>
      </c>
      <c r="H5430" s="21" t="s">
        <v>15428</v>
      </c>
      <c r="I5430" s="21" t="s">
        <v>1674</v>
      </c>
      <c r="J5430" s="21" t="s">
        <v>15429</v>
      </c>
      <c r="K5430" s="20" t="s">
        <v>15430</v>
      </c>
      <c r="L5430" s="21"/>
    </row>
    <row r="5431">
      <c r="C5431" s="12" t="s">
        <v>531</v>
      </c>
      <c r="D5431" s="12"/>
      <c r="E5431" s="12" t="s">
        <v>1671</v>
      </c>
      <c r="F5431" s="21"/>
      <c r="G5431" s="21" t="s">
        <v>15427</v>
      </c>
      <c r="H5431" s="21" t="s">
        <v>15428</v>
      </c>
      <c r="I5431" s="21" t="s">
        <v>1674</v>
      </c>
      <c r="J5431" s="21" t="s">
        <v>15431</v>
      </c>
      <c r="K5431" s="20" t="s">
        <v>15432</v>
      </c>
      <c r="L5431" s="21"/>
    </row>
    <row r="5432">
      <c r="C5432" s="12" t="s">
        <v>531</v>
      </c>
      <c r="D5432" s="12"/>
      <c r="E5432" s="12" t="s">
        <v>1671</v>
      </c>
      <c r="F5432" s="21"/>
      <c r="G5432" s="21" t="s">
        <v>15433</v>
      </c>
      <c r="H5432" s="21" t="s">
        <v>15434</v>
      </c>
      <c r="I5432" s="21" t="s">
        <v>1674</v>
      </c>
      <c r="J5432" s="21" t="s">
        <v>15435</v>
      </c>
      <c r="K5432" s="20" t="s">
        <v>4077</v>
      </c>
      <c r="L5432" s="21"/>
    </row>
    <row r="5433">
      <c r="C5433" s="12" t="s">
        <v>531</v>
      </c>
      <c r="D5433" s="12"/>
      <c r="E5433" s="12" t="s">
        <v>1678</v>
      </c>
      <c r="F5433" s="21"/>
      <c r="G5433" s="21" t="s">
        <v>15436</v>
      </c>
      <c r="H5433" s="21" t="s">
        <v>15437</v>
      </c>
      <c r="I5433" s="21" t="s">
        <v>1681</v>
      </c>
      <c r="J5433" s="21" t="s">
        <v>15438</v>
      </c>
      <c r="K5433" s="20" t="s">
        <v>1759</v>
      </c>
      <c r="L5433" s="21"/>
    </row>
    <row r="5434">
      <c r="C5434" s="12" t="s">
        <v>531</v>
      </c>
      <c r="D5434" s="12"/>
      <c r="E5434" s="12" t="s">
        <v>1719</v>
      </c>
      <c r="F5434" s="21"/>
      <c r="G5434" s="21" t="s">
        <v>15439</v>
      </c>
      <c r="H5434" s="21" t="s">
        <v>15440</v>
      </c>
      <c r="I5434" s="21" t="s">
        <v>1722</v>
      </c>
      <c r="J5434" s="21" t="s">
        <v>15441</v>
      </c>
      <c r="K5434" s="20" t="s">
        <v>2976</v>
      </c>
      <c r="L5434" s="21"/>
    </row>
    <row r="5435">
      <c r="C5435" s="12" t="s">
        <v>531</v>
      </c>
      <c r="D5435" s="12"/>
      <c r="E5435" s="12" t="s">
        <v>1729</v>
      </c>
      <c r="F5435" s="21"/>
      <c r="G5435" s="21" t="s">
        <v>14735</v>
      </c>
      <c r="H5435" s="21" t="s">
        <v>14736</v>
      </c>
      <c r="I5435" s="21" t="s">
        <v>1607</v>
      </c>
      <c r="J5435" s="21" t="s">
        <v>14737</v>
      </c>
      <c r="K5435" s="20" t="s">
        <v>2981</v>
      </c>
      <c r="L5435" s="21"/>
    </row>
    <row r="5436">
      <c r="C5436" s="12" t="s">
        <v>531</v>
      </c>
      <c r="D5436" s="12"/>
      <c r="E5436" s="12" t="s">
        <v>1619</v>
      </c>
      <c r="F5436" s="21"/>
      <c r="G5436" s="21" t="s">
        <v>15442</v>
      </c>
      <c r="H5436" s="21" t="s">
        <v>15443</v>
      </c>
      <c r="I5436" s="21" t="s">
        <v>1588</v>
      </c>
      <c r="J5436" s="21" t="s">
        <v>15444</v>
      </c>
      <c r="K5436" s="20" t="s">
        <v>3372</v>
      </c>
      <c r="L5436" s="21"/>
    </row>
    <row r="5437">
      <c r="C5437" s="12" t="s">
        <v>531</v>
      </c>
      <c r="D5437" s="12"/>
      <c r="E5437" s="12" t="s">
        <v>1619</v>
      </c>
      <c r="F5437" s="21"/>
      <c r="G5437" s="21" t="s">
        <v>15445</v>
      </c>
      <c r="H5437" s="21" t="s">
        <v>15446</v>
      </c>
      <c r="I5437" s="21" t="s">
        <v>1588</v>
      </c>
      <c r="J5437" s="21" t="s">
        <v>15447</v>
      </c>
      <c r="K5437" s="20" t="s">
        <v>3381</v>
      </c>
      <c r="L5437" s="21"/>
    </row>
    <row r="5438">
      <c r="C5438" s="12" t="s">
        <v>531</v>
      </c>
      <c r="D5438" s="12"/>
      <c r="E5438" s="12" t="s">
        <v>1619</v>
      </c>
      <c r="F5438" s="21"/>
      <c r="G5438" s="21" t="s">
        <v>15445</v>
      </c>
      <c r="H5438" s="21" t="s">
        <v>15446</v>
      </c>
      <c r="I5438" s="21" t="s">
        <v>1588</v>
      </c>
      <c r="J5438" s="21" t="s">
        <v>15448</v>
      </c>
      <c r="K5438" s="20" t="s">
        <v>3384</v>
      </c>
      <c r="L5438" s="21"/>
    </row>
    <row r="5439">
      <c r="C5439" s="12" t="s">
        <v>531</v>
      </c>
      <c r="D5439" s="12"/>
      <c r="E5439" s="12" t="s">
        <v>1719</v>
      </c>
      <c r="F5439" s="21"/>
      <c r="G5439" s="21" t="s">
        <v>15449</v>
      </c>
      <c r="H5439" s="21" t="s">
        <v>15446</v>
      </c>
      <c r="I5439" s="21" t="s">
        <v>1722</v>
      </c>
      <c r="J5439" s="21" t="s">
        <v>15450</v>
      </c>
      <c r="K5439" s="20" t="s">
        <v>2976</v>
      </c>
      <c r="L5439" s="21"/>
    </row>
    <row r="5440">
      <c r="C5440" s="12" t="s">
        <v>531</v>
      </c>
      <c r="D5440" s="12"/>
      <c r="E5440" s="12" t="s">
        <v>1619</v>
      </c>
      <c r="F5440" s="21"/>
      <c r="G5440" s="21" t="s">
        <v>15451</v>
      </c>
      <c r="H5440" s="21" t="s">
        <v>15452</v>
      </c>
      <c r="I5440" s="21" t="s">
        <v>1588</v>
      </c>
      <c r="J5440" s="21" t="s">
        <v>15453</v>
      </c>
      <c r="K5440" s="20" t="s">
        <v>3372</v>
      </c>
      <c r="L5440" s="21"/>
    </row>
    <row r="5441">
      <c r="C5441" s="12" t="s">
        <v>531</v>
      </c>
      <c r="D5441" s="12"/>
      <c r="E5441" s="12" t="s">
        <v>1619</v>
      </c>
      <c r="F5441" s="21"/>
      <c r="G5441" s="21" t="s">
        <v>15454</v>
      </c>
      <c r="H5441" s="21" t="s">
        <v>15455</v>
      </c>
      <c r="I5441" s="21" t="s">
        <v>1588</v>
      </c>
      <c r="J5441" s="21" t="s">
        <v>15456</v>
      </c>
      <c r="K5441" s="20" t="s">
        <v>3381</v>
      </c>
      <c r="L5441" s="21"/>
    </row>
    <row r="5442">
      <c r="C5442" s="12" t="s">
        <v>531</v>
      </c>
      <c r="D5442" s="12"/>
      <c r="E5442" s="12" t="s">
        <v>1619</v>
      </c>
      <c r="F5442" s="21"/>
      <c r="G5442" s="21" t="s">
        <v>15454</v>
      </c>
      <c r="H5442" s="21" t="s">
        <v>15455</v>
      </c>
      <c r="I5442" s="21" t="s">
        <v>1588</v>
      </c>
      <c r="J5442" s="21" t="s">
        <v>15457</v>
      </c>
      <c r="K5442" s="20" t="s">
        <v>3384</v>
      </c>
      <c r="L5442" s="21"/>
    </row>
    <row r="5443">
      <c r="C5443" s="12" t="s">
        <v>531</v>
      </c>
      <c r="D5443" s="12"/>
      <c r="E5443" s="12" t="s">
        <v>1654</v>
      </c>
      <c r="F5443" s="21"/>
      <c r="G5443" s="21" t="s">
        <v>15458</v>
      </c>
      <c r="H5443" s="21" t="s">
        <v>15459</v>
      </c>
      <c r="I5443" s="21" t="s">
        <v>1600</v>
      </c>
      <c r="J5443" s="21" t="s">
        <v>15460</v>
      </c>
      <c r="K5443" s="20" t="s">
        <v>2048</v>
      </c>
      <c r="L5443" s="21"/>
    </row>
    <row r="5444">
      <c r="C5444" s="12" t="s">
        <v>531</v>
      </c>
      <c r="D5444" s="12"/>
      <c r="E5444" s="12" t="s">
        <v>1671</v>
      </c>
      <c r="F5444" s="21"/>
      <c r="G5444" s="21" t="s">
        <v>15461</v>
      </c>
      <c r="H5444" s="21" t="s">
        <v>13198</v>
      </c>
      <c r="I5444" s="21" t="s">
        <v>1674</v>
      </c>
      <c r="J5444" s="21" t="s">
        <v>15462</v>
      </c>
      <c r="K5444" s="20" t="s">
        <v>2307</v>
      </c>
      <c r="L5444" s="21"/>
    </row>
    <row r="5445">
      <c r="C5445" s="12" t="s">
        <v>531</v>
      </c>
      <c r="D5445" s="12"/>
      <c r="E5445" s="12" t="s">
        <v>1671</v>
      </c>
      <c r="F5445" s="21"/>
      <c r="G5445" s="21" t="s">
        <v>15463</v>
      </c>
      <c r="H5445" s="21" t="s">
        <v>13198</v>
      </c>
      <c r="I5445" s="21" t="s">
        <v>1674</v>
      </c>
      <c r="J5445" s="21" t="s">
        <v>15464</v>
      </c>
      <c r="K5445" s="20" t="s">
        <v>2796</v>
      </c>
      <c r="L5445" s="21"/>
    </row>
    <row r="5446">
      <c r="C5446" s="12" t="s">
        <v>531</v>
      </c>
      <c r="D5446" s="12"/>
      <c r="E5446" s="12" t="s">
        <v>1671</v>
      </c>
      <c r="F5446" s="21"/>
      <c r="G5446" s="21" t="s">
        <v>15465</v>
      </c>
      <c r="H5446" s="21" t="s">
        <v>13198</v>
      </c>
      <c r="I5446" s="21" t="s">
        <v>1674</v>
      </c>
      <c r="J5446" s="21" t="s">
        <v>15466</v>
      </c>
      <c r="K5446" s="20" t="s">
        <v>2800</v>
      </c>
      <c r="L5446" s="21"/>
    </row>
    <row r="5447">
      <c r="C5447" s="12" t="s">
        <v>531</v>
      </c>
      <c r="D5447" s="12"/>
      <c r="E5447" s="12" t="s">
        <v>1671</v>
      </c>
      <c r="F5447" s="21"/>
      <c r="G5447" s="21" t="s">
        <v>15467</v>
      </c>
      <c r="H5447" s="21" t="s">
        <v>15468</v>
      </c>
      <c r="I5447" s="21" t="s">
        <v>1674</v>
      </c>
      <c r="J5447" s="21" t="s">
        <v>15469</v>
      </c>
      <c r="K5447" s="20" t="s">
        <v>2163</v>
      </c>
      <c r="L5447" s="21"/>
    </row>
    <row r="5448">
      <c r="C5448" s="12" t="s">
        <v>531</v>
      </c>
      <c r="D5448" s="12"/>
      <c r="E5448" s="12" t="s">
        <v>1671</v>
      </c>
      <c r="F5448" s="21"/>
      <c r="G5448" s="21" t="s">
        <v>15470</v>
      </c>
      <c r="H5448" s="21" t="s">
        <v>15468</v>
      </c>
      <c r="I5448" s="21" t="s">
        <v>1674</v>
      </c>
      <c r="J5448" s="21" t="s">
        <v>15471</v>
      </c>
      <c r="K5448" s="20" t="s">
        <v>2806</v>
      </c>
      <c r="L5448" s="21"/>
    </row>
    <row r="5449">
      <c r="C5449" s="12" t="s">
        <v>531</v>
      </c>
      <c r="D5449" s="12"/>
      <c r="E5449" s="12" t="s">
        <v>1671</v>
      </c>
      <c r="F5449" s="21"/>
      <c r="G5449" s="21" t="s">
        <v>15472</v>
      </c>
      <c r="H5449" s="21" t="s">
        <v>13198</v>
      </c>
      <c r="I5449" s="21" t="s">
        <v>1674</v>
      </c>
      <c r="J5449" s="21" t="s">
        <v>15473</v>
      </c>
      <c r="K5449" s="20" t="s">
        <v>2810</v>
      </c>
      <c r="L5449" s="21"/>
    </row>
    <row r="5450">
      <c r="C5450" s="12" t="s">
        <v>531</v>
      </c>
      <c r="D5450" s="12"/>
      <c r="E5450" s="12" t="s">
        <v>1712</v>
      </c>
      <c r="F5450" s="21"/>
      <c r="G5450" s="21" t="s">
        <v>15474</v>
      </c>
      <c r="H5450" s="21" t="s">
        <v>15475</v>
      </c>
      <c r="I5450" s="21" t="s">
        <v>1715</v>
      </c>
      <c r="J5450" s="21" t="s">
        <v>15476</v>
      </c>
      <c r="K5450" s="20" t="s">
        <v>1717</v>
      </c>
      <c r="L5450" s="21"/>
    </row>
    <row r="5451">
      <c r="C5451" s="12" t="s">
        <v>531</v>
      </c>
      <c r="D5451" s="12"/>
      <c r="E5451" s="12" t="s">
        <v>1671</v>
      </c>
      <c r="F5451" s="21"/>
      <c r="G5451" s="21" t="s">
        <v>15477</v>
      </c>
      <c r="H5451" s="21" t="s">
        <v>15478</v>
      </c>
      <c r="I5451" s="21" t="s">
        <v>1674</v>
      </c>
      <c r="J5451" s="21" t="s">
        <v>15479</v>
      </c>
      <c r="K5451" s="20" t="s">
        <v>1676</v>
      </c>
      <c r="L5451" s="21"/>
    </row>
    <row r="5452">
      <c r="C5452" s="12" t="s">
        <v>531</v>
      </c>
      <c r="D5452" s="12"/>
      <c r="E5452" s="12" t="s">
        <v>1619</v>
      </c>
      <c r="F5452" s="21"/>
      <c r="G5452" s="21" t="s">
        <v>15480</v>
      </c>
      <c r="H5452" s="21" t="s">
        <v>15481</v>
      </c>
      <c r="I5452" s="21" t="s">
        <v>1588</v>
      </c>
      <c r="J5452" s="21" t="s">
        <v>15482</v>
      </c>
      <c r="K5452" s="20" t="s">
        <v>3459</v>
      </c>
      <c r="L5452" s="21"/>
    </row>
    <row r="5453">
      <c r="C5453" s="12" t="s">
        <v>531</v>
      </c>
      <c r="D5453" s="12"/>
      <c r="E5453" s="12" t="s">
        <v>1619</v>
      </c>
      <c r="F5453" s="21"/>
      <c r="G5453" s="21" t="s">
        <v>15483</v>
      </c>
      <c r="H5453" s="21" t="s">
        <v>15484</v>
      </c>
      <c r="I5453" s="21" t="s">
        <v>1588</v>
      </c>
      <c r="J5453" s="21" t="s">
        <v>15485</v>
      </c>
      <c r="K5453" s="20" t="s">
        <v>3463</v>
      </c>
      <c r="L5453" s="21"/>
    </row>
    <row r="5454">
      <c r="C5454" s="12" t="s">
        <v>531</v>
      </c>
      <c r="D5454" s="12"/>
      <c r="E5454" s="12" t="s">
        <v>1619</v>
      </c>
      <c r="F5454" s="21"/>
      <c r="G5454" s="21" t="s">
        <v>15486</v>
      </c>
      <c r="H5454" s="21" t="s">
        <v>15487</v>
      </c>
      <c r="I5454" s="21" t="s">
        <v>1588</v>
      </c>
      <c r="J5454" s="21" t="s">
        <v>15488</v>
      </c>
      <c r="K5454" s="20" t="s">
        <v>3467</v>
      </c>
      <c r="L5454" s="21"/>
    </row>
    <row r="5455">
      <c r="C5455" s="12" t="s">
        <v>531</v>
      </c>
      <c r="D5455" s="12"/>
      <c r="E5455" s="12" t="s">
        <v>1678</v>
      </c>
      <c r="F5455" s="21"/>
      <c r="G5455" s="21" t="s">
        <v>15489</v>
      </c>
      <c r="H5455" s="21" t="s">
        <v>15490</v>
      </c>
      <c r="I5455" s="21" t="s">
        <v>1681</v>
      </c>
      <c r="J5455" s="21" t="s">
        <v>15491</v>
      </c>
      <c r="K5455" s="20" t="s">
        <v>4334</v>
      </c>
      <c r="L5455" s="21"/>
    </row>
    <row r="5456">
      <c r="C5456" s="12" t="s">
        <v>531</v>
      </c>
      <c r="D5456" s="12"/>
      <c r="E5456" s="12" t="s">
        <v>1619</v>
      </c>
      <c r="F5456" s="21"/>
      <c r="G5456" s="21" t="s">
        <v>15492</v>
      </c>
      <c r="H5456" s="21" t="s">
        <v>15493</v>
      </c>
      <c r="I5456" s="21" t="s">
        <v>1588</v>
      </c>
      <c r="J5456" s="21" t="s">
        <v>15494</v>
      </c>
      <c r="K5456" s="20" t="s">
        <v>15495</v>
      </c>
      <c r="L5456" s="21"/>
    </row>
    <row r="5457">
      <c r="C5457" s="12" t="s">
        <v>531</v>
      </c>
      <c r="D5457" s="12"/>
      <c r="E5457" s="12" t="s">
        <v>1719</v>
      </c>
      <c r="F5457" s="21"/>
      <c r="G5457" s="21" t="s">
        <v>15496</v>
      </c>
      <c r="H5457" s="21" t="s">
        <v>15497</v>
      </c>
      <c r="I5457" s="21" t="s">
        <v>1722</v>
      </c>
      <c r="J5457" s="21" t="s">
        <v>15498</v>
      </c>
      <c r="K5457" s="20" t="s">
        <v>15499</v>
      </c>
      <c r="L5457" s="21"/>
    </row>
    <row r="5458">
      <c r="C5458" s="12" t="s">
        <v>531</v>
      </c>
      <c r="D5458" s="12"/>
      <c r="E5458" s="12" t="s">
        <v>1678</v>
      </c>
      <c r="F5458" s="21"/>
      <c r="G5458" s="21" t="s">
        <v>15500</v>
      </c>
      <c r="H5458" s="21" t="s">
        <v>15501</v>
      </c>
      <c r="I5458" s="21" t="s">
        <v>1681</v>
      </c>
      <c r="J5458" s="21" t="s">
        <v>15502</v>
      </c>
      <c r="K5458" s="20" t="s">
        <v>6516</v>
      </c>
      <c r="L5458" s="21"/>
    </row>
    <row r="5459">
      <c r="C5459" s="12" t="s">
        <v>531</v>
      </c>
      <c r="D5459" s="12"/>
      <c r="E5459" s="12" t="s">
        <v>1656</v>
      </c>
      <c r="F5459" s="21"/>
      <c r="G5459" s="21" t="s">
        <v>15503</v>
      </c>
      <c r="H5459" s="21" t="s">
        <v>15504</v>
      </c>
      <c r="I5459" s="21" t="s">
        <v>1637</v>
      </c>
      <c r="J5459" s="21" t="s">
        <v>15505</v>
      </c>
      <c r="K5459" s="20" t="s">
        <v>1689</v>
      </c>
      <c r="L5459" s="21"/>
    </row>
    <row r="5460">
      <c r="C5460" s="12" t="s">
        <v>531</v>
      </c>
      <c r="D5460" s="12"/>
      <c r="E5460" s="12" t="s">
        <v>1619</v>
      </c>
      <c r="F5460" s="21"/>
      <c r="G5460" s="21" t="s">
        <v>15506</v>
      </c>
      <c r="H5460" s="21" t="s">
        <v>15507</v>
      </c>
      <c r="I5460" s="21" t="s">
        <v>1588</v>
      </c>
      <c r="J5460" s="21" t="s">
        <v>15508</v>
      </c>
      <c r="K5460" s="20" t="s">
        <v>1921</v>
      </c>
      <c r="L5460" s="21"/>
    </row>
    <row r="5461">
      <c r="C5461" s="12" t="s">
        <v>531</v>
      </c>
      <c r="D5461" s="12"/>
      <c r="E5461" s="12" t="s">
        <v>1619</v>
      </c>
      <c r="F5461" s="21"/>
      <c r="G5461" s="21" t="s">
        <v>15509</v>
      </c>
      <c r="H5461" s="21" t="s">
        <v>15510</v>
      </c>
      <c r="I5461" s="21" t="s">
        <v>1588</v>
      </c>
      <c r="J5461" s="21" t="s">
        <v>15511</v>
      </c>
      <c r="K5461" s="20" t="s">
        <v>3472</v>
      </c>
      <c r="L5461" s="21"/>
    </row>
    <row r="5462">
      <c r="C5462" s="12" t="s">
        <v>531</v>
      </c>
      <c r="D5462" s="12"/>
      <c r="E5462" s="12" t="s">
        <v>1619</v>
      </c>
      <c r="F5462" s="21"/>
      <c r="G5462" s="21" t="s">
        <v>15512</v>
      </c>
      <c r="H5462" s="21" t="s">
        <v>15513</v>
      </c>
      <c r="I5462" s="21" t="s">
        <v>1588</v>
      </c>
      <c r="J5462" s="21" t="s">
        <v>15514</v>
      </c>
      <c r="K5462" s="20" t="s">
        <v>3483</v>
      </c>
      <c r="L5462" s="21"/>
    </row>
    <row r="5463">
      <c r="C5463" s="12" t="s">
        <v>531</v>
      </c>
      <c r="D5463" s="12"/>
      <c r="E5463" s="12" t="s">
        <v>1619</v>
      </c>
      <c r="F5463" s="21"/>
      <c r="G5463" s="21" t="s">
        <v>15515</v>
      </c>
      <c r="H5463" s="21" t="s">
        <v>15516</v>
      </c>
      <c r="I5463" s="21" t="s">
        <v>1588</v>
      </c>
      <c r="J5463" s="21" t="s">
        <v>15517</v>
      </c>
      <c r="K5463" s="20" t="s">
        <v>3463</v>
      </c>
      <c r="L5463" s="21"/>
    </row>
    <row r="5464">
      <c r="C5464" s="12" t="s">
        <v>531</v>
      </c>
      <c r="D5464" s="12"/>
      <c r="E5464" s="12" t="s">
        <v>1619</v>
      </c>
      <c r="F5464" s="21"/>
      <c r="G5464" s="21" t="s">
        <v>15518</v>
      </c>
      <c r="H5464" s="21" t="s">
        <v>15516</v>
      </c>
      <c r="I5464" s="21" t="s">
        <v>1588</v>
      </c>
      <c r="J5464" s="21" t="s">
        <v>15519</v>
      </c>
      <c r="K5464" s="20" t="s">
        <v>3467</v>
      </c>
      <c r="L5464" s="21"/>
    </row>
    <row r="5465">
      <c r="C5465" s="12" t="s">
        <v>531</v>
      </c>
      <c r="D5465" s="12"/>
      <c r="E5465" s="12" t="s">
        <v>1619</v>
      </c>
      <c r="F5465" s="21"/>
      <c r="G5465" s="21" t="s">
        <v>15520</v>
      </c>
      <c r="H5465" s="21" t="s">
        <v>15521</v>
      </c>
      <c r="I5465" s="21" t="s">
        <v>1588</v>
      </c>
      <c r="J5465" s="21" t="s">
        <v>15522</v>
      </c>
      <c r="K5465" s="20" t="s">
        <v>3459</v>
      </c>
      <c r="L5465" s="21"/>
    </row>
    <row r="5466">
      <c r="C5466" s="12" t="s">
        <v>531</v>
      </c>
      <c r="D5466" s="12"/>
      <c r="E5466" s="12" t="s">
        <v>1619</v>
      </c>
      <c r="F5466" s="21"/>
      <c r="G5466" s="21" t="s">
        <v>15523</v>
      </c>
      <c r="H5466" s="21" t="s">
        <v>15524</v>
      </c>
      <c r="I5466" s="21" t="s">
        <v>1588</v>
      </c>
      <c r="J5466" s="21" t="s">
        <v>15525</v>
      </c>
      <c r="K5466" s="20" t="s">
        <v>3463</v>
      </c>
      <c r="L5466" s="21"/>
    </row>
    <row r="5467">
      <c r="C5467" s="12" t="s">
        <v>531</v>
      </c>
      <c r="D5467" s="12"/>
      <c r="E5467" s="12" t="s">
        <v>1619</v>
      </c>
      <c r="F5467" s="21"/>
      <c r="G5467" s="21" t="s">
        <v>15526</v>
      </c>
      <c r="H5467" s="21" t="s">
        <v>15524</v>
      </c>
      <c r="I5467" s="21" t="s">
        <v>1588</v>
      </c>
      <c r="J5467" s="21" t="s">
        <v>15527</v>
      </c>
      <c r="K5467" s="20" t="s">
        <v>3467</v>
      </c>
      <c r="L5467" s="21"/>
    </row>
    <row r="5468">
      <c r="C5468" s="12" t="s">
        <v>531</v>
      </c>
      <c r="D5468" s="12"/>
      <c r="E5468" s="12" t="s">
        <v>1619</v>
      </c>
      <c r="F5468" s="21"/>
      <c r="G5468" s="21" t="s">
        <v>15528</v>
      </c>
      <c r="H5468" s="21" t="s">
        <v>15529</v>
      </c>
      <c r="I5468" s="21" t="s">
        <v>1588</v>
      </c>
      <c r="J5468" s="21" t="s">
        <v>15530</v>
      </c>
      <c r="K5468" s="20" t="s">
        <v>3504</v>
      </c>
      <c r="L5468" s="21"/>
    </row>
    <row r="5469">
      <c r="C5469" s="12" t="s">
        <v>531</v>
      </c>
      <c r="D5469" s="12"/>
      <c r="E5469" s="12" t="s">
        <v>1619</v>
      </c>
      <c r="F5469" s="21"/>
      <c r="G5469" s="21" t="s">
        <v>15531</v>
      </c>
      <c r="H5469" s="21" t="s">
        <v>15532</v>
      </c>
      <c r="I5469" s="21" t="s">
        <v>1588</v>
      </c>
      <c r="J5469" s="21" t="s">
        <v>15533</v>
      </c>
      <c r="K5469" s="20" t="s">
        <v>3499</v>
      </c>
      <c r="L5469" s="21"/>
    </row>
    <row r="5470">
      <c r="C5470" s="12" t="s">
        <v>531</v>
      </c>
      <c r="D5470" s="12"/>
      <c r="E5470" s="12" t="s">
        <v>1656</v>
      </c>
      <c r="F5470" s="21"/>
      <c r="G5470" s="21" t="s">
        <v>14741</v>
      </c>
      <c r="H5470" s="21" t="s">
        <v>14742</v>
      </c>
      <c r="I5470" s="21" t="s">
        <v>1637</v>
      </c>
      <c r="J5470" s="21" t="s">
        <v>14743</v>
      </c>
      <c r="K5470" s="20" t="s">
        <v>2206</v>
      </c>
      <c r="L5470" s="21"/>
    </row>
    <row r="5471">
      <c r="C5471" s="12" t="s">
        <v>531</v>
      </c>
      <c r="D5471" s="12"/>
      <c r="E5471" s="12" t="s">
        <v>1656</v>
      </c>
      <c r="F5471" s="21"/>
      <c r="G5471" s="21" t="s">
        <v>14741</v>
      </c>
      <c r="H5471" s="21" t="s">
        <v>14742</v>
      </c>
      <c r="I5471" s="21" t="s">
        <v>1637</v>
      </c>
      <c r="J5471" s="21" t="s">
        <v>14744</v>
      </c>
      <c r="K5471" s="20" t="s">
        <v>2245</v>
      </c>
      <c r="L5471" s="21"/>
    </row>
    <row r="5472">
      <c r="C5472" s="12" t="s">
        <v>531</v>
      </c>
      <c r="D5472" s="12"/>
      <c r="E5472" s="12" t="s">
        <v>1656</v>
      </c>
      <c r="F5472" s="21"/>
      <c r="G5472" s="21" t="s">
        <v>15534</v>
      </c>
      <c r="H5472" s="21" t="s">
        <v>14742</v>
      </c>
      <c r="I5472" s="21" t="s">
        <v>1637</v>
      </c>
      <c r="J5472" s="21" t="s">
        <v>15535</v>
      </c>
      <c r="K5472" s="20" t="s">
        <v>2248</v>
      </c>
      <c r="L5472" s="21"/>
    </row>
    <row r="5473">
      <c r="C5473" s="12" t="s">
        <v>531</v>
      </c>
      <c r="D5473" s="12"/>
      <c r="E5473" s="12" t="s">
        <v>1656</v>
      </c>
      <c r="F5473" s="21"/>
      <c r="G5473" s="21" t="s">
        <v>15536</v>
      </c>
      <c r="H5473" s="21" t="s">
        <v>14742</v>
      </c>
      <c r="I5473" s="21" t="s">
        <v>1637</v>
      </c>
      <c r="J5473" s="21" t="s">
        <v>15537</v>
      </c>
      <c r="K5473" s="20" t="s">
        <v>1836</v>
      </c>
      <c r="L5473" s="21"/>
    </row>
    <row r="5474">
      <c r="C5474" s="12" t="s">
        <v>531</v>
      </c>
      <c r="D5474" s="12"/>
      <c r="E5474" s="12" t="s">
        <v>1656</v>
      </c>
      <c r="F5474" s="21"/>
      <c r="G5474" s="21" t="s">
        <v>14741</v>
      </c>
      <c r="H5474" s="21" t="s">
        <v>14742</v>
      </c>
      <c r="I5474" s="21" t="s">
        <v>1637</v>
      </c>
      <c r="J5474" s="21" t="s">
        <v>15538</v>
      </c>
      <c r="K5474" s="20" t="s">
        <v>2253</v>
      </c>
      <c r="L5474" s="21"/>
    </row>
    <row r="5475">
      <c r="C5475" s="12" t="s">
        <v>531</v>
      </c>
      <c r="D5475" s="12"/>
      <c r="E5475" s="12" t="s">
        <v>1656</v>
      </c>
      <c r="F5475" s="21"/>
      <c r="G5475" s="21" t="s">
        <v>14741</v>
      </c>
      <c r="H5475" s="21" t="s">
        <v>14742</v>
      </c>
      <c r="I5475" s="21" t="s">
        <v>1637</v>
      </c>
      <c r="J5475" s="21" t="s">
        <v>15539</v>
      </c>
      <c r="K5475" s="20" t="s">
        <v>2256</v>
      </c>
      <c r="L5475" s="21"/>
    </row>
    <row r="5476">
      <c r="C5476" s="12" t="s">
        <v>531</v>
      </c>
      <c r="D5476" s="12"/>
      <c r="E5476" s="12" t="s">
        <v>1656</v>
      </c>
      <c r="F5476" s="21"/>
      <c r="G5476" s="21" t="s">
        <v>14741</v>
      </c>
      <c r="H5476" s="21" t="s">
        <v>14742</v>
      </c>
      <c r="I5476" s="21" t="s">
        <v>1637</v>
      </c>
      <c r="J5476" s="21" t="s">
        <v>15540</v>
      </c>
      <c r="K5476" s="20" t="s">
        <v>2151</v>
      </c>
      <c r="L5476" s="21"/>
    </row>
    <row r="5477">
      <c r="C5477" s="12" t="s">
        <v>531</v>
      </c>
      <c r="D5477" s="12"/>
      <c r="E5477" s="12" t="s">
        <v>1656</v>
      </c>
      <c r="F5477" s="21"/>
      <c r="G5477" s="21" t="s">
        <v>14741</v>
      </c>
      <c r="H5477" s="21" t="s">
        <v>14742</v>
      </c>
      <c r="I5477" s="21" t="s">
        <v>1637</v>
      </c>
      <c r="J5477" s="21" t="s">
        <v>15541</v>
      </c>
      <c r="K5477" s="20" t="s">
        <v>1754</v>
      </c>
      <c r="L5477" s="21"/>
    </row>
    <row r="5478">
      <c r="C5478" s="12" t="s">
        <v>531</v>
      </c>
      <c r="D5478" s="12"/>
      <c r="E5478" s="12" t="s">
        <v>1678</v>
      </c>
      <c r="F5478" s="21"/>
      <c r="G5478" s="21" t="s">
        <v>15542</v>
      </c>
      <c r="H5478" s="21" t="s">
        <v>15543</v>
      </c>
      <c r="I5478" s="21" t="s">
        <v>1681</v>
      </c>
      <c r="J5478" s="21" t="s">
        <v>15544</v>
      </c>
      <c r="K5478" s="20" t="s">
        <v>6766</v>
      </c>
      <c r="L5478" s="21"/>
    </row>
    <row r="5479">
      <c r="C5479" s="12" t="s">
        <v>531</v>
      </c>
      <c r="D5479" s="12"/>
      <c r="E5479" s="12" t="s">
        <v>1678</v>
      </c>
      <c r="F5479" s="21"/>
      <c r="G5479" s="21" t="s">
        <v>15545</v>
      </c>
      <c r="H5479" s="21" t="s">
        <v>15546</v>
      </c>
      <c r="I5479" s="21" t="s">
        <v>1681</v>
      </c>
      <c r="J5479" s="21" t="s">
        <v>15547</v>
      </c>
      <c r="K5479" s="20" t="s">
        <v>6770</v>
      </c>
      <c r="L5479" s="21"/>
    </row>
    <row r="5480">
      <c r="C5480" s="12" t="s">
        <v>531</v>
      </c>
      <c r="D5480" s="12"/>
      <c r="E5480" s="12" t="s">
        <v>1678</v>
      </c>
      <c r="F5480" s="21"/>
      <c r="G5480" s="21" t="s">
        <v>15548</v>
      </c>
      <c r="H5480" s="21" t="s">
        <v>15549</v>
      </c>
      <c r="I5480" s="21" t="s">
        <v>1681</v>
      </c>
      <c r="J5480" s="21" t="s">
        <v>15550</v>
      </c>
      <c r="K5480" s="20" t="s">
        <v>6774</v>
      </c>
      <c r="L5480" s="21"/>
    </row>
    <row r="5481">
      <c r="C5481" s="12" t="s">
        <v>531</v>
      </c>
      <c r="D5481" s="12"/>
      <c r="E5481" s="12" t="s">
        <v>1678</v>
      </c>
      <c r="F5481" s="21"/>
      <c r="G5481" s="21" t="s">
        <v>15551</v>
      </c>
      <c r="H5481" s="21" t="s">
        <v>15552</v>
      </c>
      <c r="I5481" s="21" t="s">
        <v>1681</v>
      </c>
      <c r="J5481" s="21" t="s">
        <v>15553</v>
      </c>
      <c r="K5481" s="20" t="s">
        <v>6766</v>
      </c>
      <c r="L5481" s="21"/>
    </row>
    <row r="5482">
      <c r="C5482" s="12" t="s">
        <v>531</v>
      </c>
      <c r="D5482" s="12"/>
      <c r="E5482" s="12" t="s">
        <v>1678</v>
      </c>
      <c r="F5482" s="21"/>
      <c r="G5482" s="21" t="s">
        <v>15554</v>
      </c>
      <c r="H5482" s="21" t="s">
        <v>15555</v>
      </c>
      <c r="I5482" s="21" t="s">
        <v>1681</v>
      </c>
      <c r="J5482" s="21" t="s">
        <v>15556</v>
      </c>
      <c r="K5482" s="20" t="s">
        <v>6770</v>
      </c>
      <c r="L5482" s="21"/>
    </row>
    <row r="5483">
      <c r="C5483" s="12" t="s">
        <v>531</v>
      </c>
      <c r="D5483" s="12"/>
      <c r="E5483" s="12" t="s">
        <v>1678</v>
      </c>
      <c r="F5483" s="21"/>
      <c r="G5483" s="21" t="s">
        <v>15557</v>
      </c>
      <c r="H5483" s="21" t="s">
        <v>15558</v>
      </c>
      <c r="I5483" s="21" t="s">
        <v>1681</v>
      </c>
      <c r="J5483" s="21" t="s">
        <v>15559</v>
      </c>
      <c r="K5483" s="20" t="s">
        <v>6774</v>
      </c>
      <c r="L5483" s="21"/>
    </row>
    <row r="5484">
      <c r="C5484" s="12" t="s">
        <v>531</v>
      </c>
      <c r="D5484" s="12"/>
      <c r="E5484" s="12" t="s">
        <v>1678</v>
      </c>
      <c r="F5484" s="21"/>
      <c r="G5484" s="21" t="s">
        <v>15560</v>
      </c>
      <c r="H5484" s="21" t="s">
        <v>15561</v>
      </c>
      <c r="I5484" s="21" t="s">
        <v>1681</v>
      </c>
      <c r="J5484" s="21" t="s">
        <v>15562</v>
      </c>
      <c r="K5484" s="20" t="s">
        <v>1683</v>
      </c>
      <c r="L5484" s="21"/>
    </row>
    <row r="5485">
      <c r="C5485" s="12" t="s">
        <v>531</v>
      </c>
      <c r="D5485" s="12"/>
      <c r="E5485" s="12" t="s">
        <v>1678</v>
      </c>
      <c r="F5485" s="21"/>
      <c r="G5485" s="21" t="s">
        <v>15560</v>
      </c>
      <c r="H5485" s="21" t="s">
        <v>15563</v>
      </c>
      <c r="I5485" s="21" t="s">
        <v>1681</v>
      </c>
      <c r="J5485" s="21" t="s">
        <v>15564</v>
      </c>
      <c r="K5485" s="20" t="s">
        <v>6516</v>
      </c>
      <c r="L5485" s="21"/>
    </row>
    <row r="5486">
      <c r="C5486" s="12" t="s">
        <v>531</v>
      </c>
      <c r="D5486" s="12"/>
      <c r="E5486" s="12" t="s">
        <v>1678</v>
      </c>
      <c r="F5486" s="21"/>
      <c r="G5486" s="21" t="s">
        <v>15565</v>
      </c>
      <c r="H5486" s="21" t="s">
        <v>15566</v>
      </c>
      <c r="I5486" s="21" t="s">
        <v>1681</v>
      </c>
      <c r="J5486" s="21" t="s">
        <v>15567</v>
      </c>
      <c r="K5486" s="20" t="s">
        <v>3701</v>
      </c>
      <c r="L5486" s="21"/>
    </row>
    <row r="5487">
      <c r="C5487" s="12" t="s">
        <v>531</v>
      </c>
      <c r="D5487" s="12"/>
      <c r="E5487" s="12" t="s">
        <v>1678</v>
      </c>
      <c r="F5487" s="21"/>
      <c r="G5487" s="21" t="s">
        <v>15568</v>
      </c>
      <c r="H5487" s="21" t="s">
        <v>15569</v>
      </c>
      <c r="I5487" s="21" t="s">
        <v>1681</v>
      </c>
      <c r="J5487" s="21" t="s">
        <v>15570</v>
      </c>
      <c r="K5487" s="20" t="s">
        <v>3013</v>
      </c>
      <c r="L5487" s="21"/>
    </row>
    <row r="5488">
      <c r="C5488" s="12" t="s">
        <v>531</v>
      </c>
      <c r="D5488" s="12"/>
      <c r="E5488" s="12" t="s">
        <v>1619</v>
      </c>
      <c r="F5488" s="21"/>
      <c r="G5488" s="21" t="s">
        <v>15571</v>
      </c>
      <c r="H5488" s="21" t="s">
        <v>15572</v>
      </c>
      <c r="I5488" s="21" t="s">
        <v>1588</v>
      </c>
      <c r="J5488" s="21" t="s">
        <v>15573</v>
      </c>
      <c r="K5488" s="20" t="s">
        <v>3659</v>
      </c>
      <c r="L5488" s="21"/>
    </row>
    <row r="5489">
      <c r="C5489" s="12" t="s">
        <v>531</v>
      </c>
      <c r="D5489" s="12"/>
      <c r="E5489" s="12" t="s">
        <v>1619</v>
      </c>
      <c r="F5489" s="21"/>
      <c r="G5489" s="21" t="s">
        <v>15574</v>
      </c>
      <c r="H5489" s="21" t="s">
        <v>15575</v>
      </c>
      <c r="I5489" s="21" t="s">
        <v>1588</v>
      </c>
      <c r="J5489" s="21" t="s">
        <v>15576</v>
      </c>
      <c r="K5489" s="20" t="s">
        <v>3659</v>
      </c>
      <c r="L5489" s="21"/>
    </row>
    <row r="5490">
      <c r="C5490" s="12" t="s">
        <v>531</v>
      </c>
      <c r="D5490" s="12"/>
      <c r="E5490" s="12" t="s">
        <v>1678</v>
      </c>
      <c r="F5490" s="21"/>
      <c r="G5490" s="21" t="s">
        <v>15577</v>
      </c>
      <c r="H5490" s="21" t="s">
        <v>15578</v>
      </c>
      <c r="I5490" s="21" t="s">
        <v>1681</v>
      </c>
      <c r="J5490" s="21" t="s">
        <v>15579</v>
      </c>
      <c r="K5490" s="20" t="s">
        <v>3029</v>
      </c>
      <c r="L5490" s="21"/>
    </row>
    <row r="5491">
      <c r="C5491" s="12" t="s">
        <v>531</v>
      </c>
      <c r="D5491" s="12"/>
      <c r="E5491" s="12" t="s">
        <v>1678</v>
      </c>
      <c r="F5491" s="21"/>
      <c r="G5491" s="21" t="s">
        <v>14803</v>
      </c>
      <c r="H5491" s="21" t="s">
        <v>14804</v>
      </c>
      <c r="I5491" s="21" t="s">
        <v>1681</v>
      </c>
      <c r="J5491" s="21" t="s">
        <v>14805</v>
      </c>
      <c r="K5491" s="20" t="s">
        <v>3029</v>
      </c>
      <c r="L5491" s="21"/>
    </row>
    <row r="5492">
      <c r="C5492" s="12" t="s">
        <v>531</v>
      </c>
      <c r="D5492" s="12"/>
      <c r="E5492" s="12" t="s">
        <v>1678</v>
      </c>
      <c r="F5492" s="21"/>
      <c r="G5492" s="21" t="s">
        <v>15580</v>
      </c>
      <c r="H5492" s="21" t="s">
        <v>15581</v>
      </c>
      <c r="I5492" s="21" t="s">
        <v>1681</v>
      </c>
      <c r="J5492" s="21" t="s">
        <v>15582</v>
      </c>
      <c r="K5492" s="20" t="s">
        <v>3764</v>
      </c>
      <c r="L5492" s="21"/>
    </row>
    <row r="5493">
      <c r="C5493" s="12" t="s">
        <v>531</v>
      </c>
      <c r="D5493" s="12"/>
      <c r="E5493" s="12" t="s">
        <v>1678</v>
      </c>
      <c r="F5493" s="21"/>
      <c r="G5493" s="21" t="s">
        <v>15583</v>
      </c>
      <c r="H5493" s="21" t="s">
        <v>15584</v>
      </c>
      <c r="I5493" s="21" t="s">
        <v>1681</v>
      </c>
      <c r="J5493" s="21" t="s">
        <v>15585</v>
      </c>
      <c r="K5493" s="20" t="s">
        <v>3769</v>
      </c>
      <c r="L5493" s="21"/>
    </row>
    <row r="5494">
      <c r="C5494" s="12" t="s">
        <v>531</v>
      </c>
      <c r="D5494" s="12"/>
      <c r="E5494" s="12" t="s">
        <v>1678</v>
      </c>
      <c r="F5494" s="21"/>
      <c r="G5494" s="21" t="s">
        <v>15586</v>
      </c>
      <c r="H5494" s="21" t="s">
        <v>15587</v>
      </c>
      <c r="I5494" s="21" t="s">
        <v>1681</v>
      </c>
      <c r="J5494" s="21" t="s">
        <v>15588</v>
      </c>
      <c r="K5494" s="20" t="s">
        <v>3774</v>
      </c>
      <c r="L5494" s="21"/>
    </row>
    <row r="5495">
      <c r="C5495" s="12" t="s">
        <v>531</v>
      </c>
      <c r="D5495" s="12"/>
      <c r="E5495" s="12" t="s">
        <v>1619</v>
      </c>
      <c r="F5495" s="21"/>
      <c r="G5495" s="21" t="s">
        <v>15589</v>
      </c>
      <c r="H5495" s="21" t="s">
        <v>15590</v>
      </c>
      <c r="I5495" s="21" t="s">
        <v>1588</v>
      </c>
      <c r="J5495" s="21" t="s">
        <v>15591</v>
      </c>
      <c r="K5495" s="20" t="s">
        <v>3654</v>
      </c>
      <c r="L5495" s="21"/>
    </row>
    <row r="5496">
      <c r="C5496" s="12" t="s">
        <v>531</v>
      </c>
      <c r="D5496" s="12"/>
      <c r="E5496" s="12" t="s">
        <v>1619</v>
      </c>
      <c r="F5496" s="21"/>
      <c r="G5496" s="21" t="s">
        <v>15592</v>
      </c>
      <c r="H5496" s="21" t="s">
        <v>15593</v>
      </c>
      <c r="I5496" s="21" t="s">
        <v>1588</v>
      </c>
      <c r="J5496" s="21" t="s">
        <v>15594</v>
      </c>
      <c r="K5496" s="20" t="s">
        <v>3654</v>
      </c>
      <c r="L5496" s="21"/>
    </row>
    <row r="5497">
      <c r="C5497" s="12" t="s">
        <v>531</v>
      </c>
      <c r="D5497" s="12"/>
      <c r="E5497" s="12" t="s">
        <v>1719</v>
      </c>
      <c r="F5497" s="21"/>
      <c r="G5497" s="21" t="s">
        <v>15595</v>
      </c>
      <c r="H5497" s="21" t="s">
        <v>15596</v>
      </c>
      <c r="I5497" s="21" t="s">
        <v>1722</v>
      </c>
      <c r="J5497" s="21" t="s">
        <v>15597</v>
      </c>
      <c r="K5497" s="20" t="s">
        <v>2976</v>
      </c>
      <c r="L5497" s="21"/>
    </row>
    <row r="5498">
      <c r="C5498" s="12" t="s">
        <v>531</v>
      </c>
      <c r="D5498" s="12"/>
      <c r="E5498" s="12" t="s">
        <v>1619</v>
      </c>
      <c r="F5498" s="21"/>
      <c r="G5498" s="21" t="s">
        <v>15598</v>
      </c>
      <c r="H5498" s="21" t="s">
        <v>15599</v>
      </c>
      <c r="I5498" s="21" t="s">
        <v>1588</v>
      </c>
      <c r="J5498" s="21" t="s">
        <v>15600</v>
      </c>
      <c r="K5498" s="20" t="s">
        <v>3376</v>
      </c>
      <c r="L5498" s="21"/>
    </row>
    <row r="5499">
      <c r="C5499" s="12" t="s">
        <v>531</v>
      </c>
      <c r="D5499" s="12"/>
      <c r="E5499" s="12" t="s">
        <v>1619</v>
      </c>
      <c r="F5499" s="21"/>
      <c r="G5499" s="21" t="s">
        <v>15601</v>
      </c>
      <c r="H5499" s="21" t="s">
        <v>15602</v>
      </c>
      <c r="I5499" s="21" t="s">
        <v>1588</v>
      </c>
      <c r="J5499" s="21" t="s">
        <v>15603</v>
      </c>
      <c r="K5499" s="20" t="s">
        <v>3376</v>
      </c>
      <c r="L5499" s="21"/>
    </row>
    <row r="5500">
      <c r="C5500" s="12" t="s">
        <v>531</v>
      </c>
      <c r="D5500" s="12"/>
      <c r="E5500" s="12" t="s">
        <v>1678</v>
      </c>
      <c r="F5500" s="21"/>
      <c r="G5500" s="21" t="s">
        <v>15604</v>
      </c>
      <c r="H5500" s="21" t="s">
        <v>15605</v>
      </c>
      <c r="I5500" s="21" t="s">
        <v>1681</v>
      </c>
      <c r="J5500" s="21" t="s">
        <v>15606</v>
      </c>
      <c r="K5500" s="20" t="s">
        <v>3774</v>
      </c>
      <c r="L5500" s="21"/>
    </row>
    <row r="5501">
      <c r="C5501" s="12" t="s">
        <v>531</v>
      </c>
      <c r="D5501" s="12"/>
      <c r="E5501" s="12" t="s">
        <v>1678</v>
      </c>
      <c r="F5501" s="21"/>
      <c r="G5501" s="21" t="s">
        <v>15607</v>
      </c>
      <c r="H5501" s="21" t="s">
        <v>15608</v>
      </c>
      <c r="I5501" s="21" t="s">
        <v>1681</v>
      </c>
      <c r="J5501" s="21" t="s">
        <v>15609</v>
      </c>
      <c r="K5501" s="20" t="s">
        <v>3774</v>
      </c>
      <c r="L5501" s="21"/>
    </row>
    <row r="5502">
      <c r="C5502" s="12" t="s">
        <v>531</v>
      </c>
      <c r="D5502" s="12"/>
      <c r="E5502" s="12" t="s">
        <v>1678</v>
      </c>
      <c r="F5502" s="21"/>
      <c r="G5502" s="21" t="s">
        <v>15610</v>
      </c>
      <c r="H5502" s="21" t="s">
        <v>15611</v>
      </c>
      <c r="I5502" s="21" t="s">
        <v>1681</v>
      </c>
      <c r="J5502" s="21" t="s">
        <v>15612</v>
      </c>
      <c r="K5502" s="20" t="s">
        <v>6770</v>
      </c>
      <c r="L5502" s="21"/>
    </row>
    <row r="5503">
      <c r="C5503" s="12" t="s">
        <v>531</v>
      </c>
      <c r="D5503" s="12"/>
      <c r="E5503" s="12" t="s">
        <v>1719</v>
      </c>
      <c r="F5503" s="21"/>
      <c r="G5503" s="21" t="s">
        <v>15613</v>
      </c>
      <c r="H5503" s="21" t="s">
        <v>15614</v>
      </c>
      <c r="I5503" s="21" t="s">
        <v>1722</v>
      </c>
      <c r="J5503" s="21" t="s">
        <v>15615</v>
      </c>
      <c r="K5503" s="20" t="s">
        <v>2976</v>
      </c>
      <c r="L5503" s="21"/>
    </row>
    <row r="5504">
      <c r="C5504" s="12" t="s">
        <v>535</v>
      </c>
      <c r="D5504" s="12"/>
      <c r="E5504" s="12" t="s">
        <v>1678</v>
      </c>
      <c r="F5504" s="21"/>
      <c r="G5504" s="21" t="s">
        <v>15616</v>
      </c>
      <c r="H5504" s="21" t="s">
        <v>15617</v>
      </c>
      <c r="I5504" s="21" t="s">
        <v>1681</v>
      </c>
      <c r="J5504" s="21" t="s">
        <v>15618</v>
      </c>
      <c r="K5504" s="20" t="s">
        <v>3259</v>
      </c>
      <c r="L5504" s="21"/>
    </row>
    <row r="5505">
      <c r="C5505" s="12" t="s">
        <v>535</v>
      </c>
      <c r="D5505" s="12"/>
      <c r="E5505" s="12" t="s">
        <v>1678</v>
      </c>
      <c r="F5505" s="21"/>
      <c r="G5505" s="21" t="s">
        <v>15619</v>
      </c>
      <c r="H5505" s="21" t="s">
        <v>15620</v>
      </c>
      <c r="I5505" s="21" t="s">
        <v>1681</v>
      </c>
      <c r="J5505" s="21" t="s">
        <v>15621</v>
      </c>
      <c r="K5505" s="20" t="s">
        <v>3264</v>
      </c>
      <c r="L5505" s="21"/>
    </row>
    <row r="5506">
      <c r="C5506" s="12" t="s">
        <v>535</v>
      </c>
      <c r="D5506" s="12"/>
      <c r="E5506" s="12" t="s">
        <v>1678</v>
      </c>
      <c r="F5506" s="21"/>
      <c r="G5506" s="21" t="s">
        <v>15622</v>
      </c>
      <c r="H5506" s="21" t="s">
        <v>15623</v>
      </c>
      <c r="I5506" s="21" t="s">
        <v>1681</v>
      </c>
      <c r="J5506" s="21" t="s">
        <v>15624</v>
      </c>
      <c r="K5506" s="20" t="s">
        <v>3254</v>
      </c>
      <c r="L5506" s="21"/>
    </row>
    <row r="5507">
      <c r="C5507" s="12" t="s">
        <v>535</v>
      </c>
      <c r="D5507" s="12"/>
      <c r="E5507" s="12" t="s">
        <v>1678</v>
      </c>
      <c r="F5507" s="21"/>
      <c r="G5507" s="21" t="s">
        <v>15625</v>
      </c>
      <c r="H5507" s="21" t="s">
        <v>15626</v>
      </c>
      <c r="I5507" s="21" t="s">
        <v>1681</v>
      </c>
      <c r="J5507" s="21" t="s">
        <v>15627</v>
      </c>
      <c r="K5507" s="20" t="s">
        <v>15628</v>
      </c>
      <c r="L5507" s="21"/>
    </row>
    <row r="5508">
      <c r="C5508" s="12" t="s">
        <v>535</v>
      </c>
      <c r="D5508" s="12"/>
      <c r="E5508" s="12" t="s">
        <v>1678</v>
      </c>
      <c r="F5508" s="21"/>
      <c r="G5508" s="21" t="s">
        <v>15629</v>
      </c>
      <c r="H5508" s="21" t="s">
        <v>15630</v>
      </c>
      <c r="I5508" s="21" t="s">
        <v>1681</v>
      </c>
      <c r="J5508" s="21" t="s">
        <v>15631</v>
      </c>
      <c r="K5508" s="20" t="s">
        <v>15628</v>
      </c>
      <c r="L5508" s="21"/>
    </row>
    <row r="5509">
      <c r="C5509" s="12" t="s">
        <v>535</v>
      </c>
      <c r="D5509" s="12"/>
      <c r="E5509" s="12" t="s">
        <v>1719</v>
      </c>
      <c r="F5509" s="21"/>
      <c r="G5509" s="21" t="s">
        <v>15632</v>
      </c>
      <c r="H5509" s="21" t="s">
        <v>15633</v>
      </c>
      <c r="I5509" s="21" t="s">
        <v>1722</v>
      </c>
      <c r="J5509" s="21" t="s">
        <v>15634</v>
      </c>
      <c r="K5509" s="20" t="s">
        <v>3269</v>
      </c>
      <c r="L5509" s="21"/>
    </row>
    <row r="5510">
      <c r="C5510" s="12" t="s">
        <v>535</v>
      </c>
      <c r="D5510" s="12"/>
      <c r="E5510" s="12" t="s">
        <v>1719</v>
      </c>
      <c r="F5510" s="21"/>
      <c r="G5510" s="21" t="s">
        <v>15635</v>
      </c>
      <c r="H5510" s="21" t="s">
        <v>15636</v>
      </c>
      <c r="I5510" s="21" t="s">
        <v>1722</v>
      </c>
      <c r="J5510" s="21" t="s">
        <v>15637</v>
      </c>
      <c r="K5510" s="20" t="s">
        <v>14830</v>
      </c>
      <c r="L5510" s="21"/>
    </row>
    <row r="5511">
      <c r="C5511" s="12" t="s">
        <v>535</v>
      </c>
      <c r="D5511" s="12"/>
      <c r="E5511" s="12" t="s">
        <v>1678</v>
      </c>
      <c r="F5511" s="21"/>
      <c r="G5511" s="21" t="s">
        <v>15638</v>
      </c>
      <c r="H5511" s="21" t="s">
        <v>15639</v>
      </c>
      <c r="I5511" s="21" t="s">
        <v>1681</v>
      </c>
      <c r="J5511" s="21" t="s">
        <v>15640</v>
      </c>
      <c r="K5511" s="20" t="s">
        <v>6941</v>
      </c>
      <c r="L5511" s="21"/>
    </row>
    <row r="5512">
      <c r="C5512" s="12" t="s">
        <v>535</v>
      </c>
      <c r="D5512" s="12"/>
      <c r="E5512" s="12" t="s">
        <v>1678</v>
      </c>
      <c r="F5512" s="21"/>
      <c r="G5512" s="21" t="s">
        <v>15641</v>
      </c>
      <c r="H5512" s="21" t="s">
        <v>15642</v>
      </c>
      <c r="I5512" s="21" t="s">
        <v>1681</v>
      </c>
      <c r="J5512" s="21" t="s">
        <v>15643</v>
      </c>
      <c r="K5512" s="20" t="s">
        <v>6941</v>
      </c>
      <c r="L5512" s="21"/>
    </row>
    <row r="5513">
      <c r="C5513" s="12" t="s">
        <v>535</v>
      </c>
      <c r="D5513" s="12"/>
      <c r="E5513" s="12" t="s">
        <v>1678</v>
      </c>
      <c r="F5513" s="21"/>
      <c r="G5513" s="21" t="s">
        <v>15644</v>
      </c>
      <c r="H5513" s="21" t="s">
        <v>15645</v>
      </c>
      <c r="I5513" s="21" t="s">
        <v>1681</v>
      </c>
      <c r="J5513" s="21" t="s">
        <v>15646</v>
      </c>
      <c r="K5513" s="20" t="s">
        <v>6941</v>
      </c>
      <c r="L5513" s="21"/>
    </row>
    <row r="5514">
      <c r="C5514" s="12" t="s">
        <v>535</v>
      </c>
      <c r="D5514" s="12"/>
      <c r="E5514" s="12" t="s">
        <v>1678</v>
      </c>
      <c r="F5514" s="21"/>
      <c r="G5514" s="21" t="s">
        <v>15647</v>
      </c>
      <c r="H5514" s="21" t="s">
        <v>15648</v>
      </c>
      <c r="I5514" s="21" t="s">
        <v>1681</v>
      </c>
      <c r="J5514" s="21" t="s">
        <v>15649</v>
      </c>
      <c r="K5514" s="20" t="s">
        <v>3986</v>
      </c>
      <c r="L5514" s="21"/>
    </row>
    <row r="5515">
      <c r="C5515" s="12" t="s">
        <v>535</v>
      </c>
      <c r="D5515" s="12"/>
      <c r="E5515" s="12" t="s">
        <v>1619</v>
      </c>
      <c r="F5515" s="21"/>
      <c r="G5515" s="21" t="s">
        <v>15650</v>
      </c>
      <c r="H5515" s="21" t="s">
        <v>15651</v>
      </c>
      <c r="I5515" s="21" t="s">
        <v>1588</v>
      </c>
      <c r="J5515" s="21" t="s">
        <v>15652</v>
      </c>
      <c r="K5515" s="20" t="s">
        <v>3509</v>
      </c>
      <c r="L5515" s="21"/>
    </row>
    <row r="5516">
      <c r="C5516" s="12" t="s">
        <v>535</v>
      </c>
      <c r="D5516" s="12"/>
      <c r="E5516" s="12" t="s">
        <v>1678</v>
      </c>
      <c r="F5516" s="21"/>
      <c r="G5516" s="21" t="s">
        <v>15653</v>
      </c>
      <c r="H5516" s="21" t="s">
        <v>15654</v>
      </c>
      <c r="I5516" s="21" t="s">
        <v>1681</v>
      </c>
      <c r="J5516" s="21" t="s">
        <v>15655</v>
      </c>
      <c r="K5516" s="20" t="s">
        <v>2986</v>
      </c>
      <c r="L5516" s="21"/>
    </row>
    <row r="5517">
      <c r="C5517" s="12" t="s">
        <v>535</v>
      </c>
      <c r="D5517" s="12"/>
      <c r="E5517" s="12" t="s">
        <v>1729</v>
      </c>
      <c r="F5517" s="21"/>
      <c r="G5517" s="21" t="s">
        <v>15656</v>
      </c>
      <c r="H5517" s="21" t="s">
        <v>15657</v>
      </c>
      <c r="I5517" s="21" t="s">
        <v>1607</v>
      </c>
      <c r="J5517" s="21" t="s">
        <v>15658</v>
      </c>
      <c r="K5517" s="20" t="s">
        <v>3543</v>
      </c>
      <c r="L5517" s="21"/>
    </row>
    <row r="5518">
      <c r="C5518" s="12" t="s">
        <v>535</v>
      </c>
      <c r="D5518" s="12"/>
      <c r="E5518" s="12" t="s">
        <v>1619</v>
      </c>
      <c r="F5518" s="21"/>
      <c r="G5518" s="21" t="s">
        <v>15659</v>
      </c>
      <c r="H5518" s="21" t="s">
        <v>15660</v>
      </c>
      <c r="I5518" s="21" t="s">
        <v>1588</v>
      </c>
      <c r="J5518" s="21" t="s">
        <v>15661</v>
      </c>
      <c r="K5518" s="20" t="s">
        <v>3446</v>
      </c>
      <c r="L5518" s="21"/>
    </row>
    <row r="5519">
      <c r="C5519" s="12" t="s">
        <v>535</v>
      </c>
      <c r="D5519" s="12"/>
      <c r="E5519" s="12" t="s">
        <v>1619</v>
      </c>
      <c r="F5519" s="21"/>
      <c r="G5519" s="21" t="s">
        <v>15662</v>
      </c>
      <c r="H5519" s="21" t="s">
        <v>15660</v>
      </c>
      <c r="I5519" s="21" t="s">
        <v>1588</v>
      </c>
      <c r="J5519" s="21" t="s">
        <v>15663</v>
      </c>
      <c r="K5519" s="20" t="s">
        <v>3488</v>
      </c>
      <c r="L5519" s="21"/>
    </row>
    <row r="5520">
      <c r="C5520" s="12" t="s">
        <v>535</v>
      </c>
      <c r="D5520" s="12"/>
      <c r="E5520" s="12" t="s">
        <v>1619</v>
      </c>
      <c r="F5520" s="21"/>
      <c r="G5520" s="21" t="s">
        <v>15664</v>
      </c>
      <c r="H5520" s="21" t="s">
        <v>15660</v>
      </c>
      <c r="I5520" s="21" t="s">
        <v>1588</v>
      </c>
      <c r="J5520" s="21" t="s">
        <v>15665</v>
      </c>
      <c r="K5520" s="20" t="s">
        <v>1975</v>
      </c>
      <c r="L5520" s="21"/>
    </row>
    <row r="5521">
      <c r="C5521" s="12" t="s">
        <v>535</v>
      </c>
      <c r="D5521" s="12"/>
      <c r="E5521" s="12" t="s">
        <v>1619</v>
      </c>
      <c r="F5521" s="21"/>
      <c r="G5521" s="21" t="s">
        <v>15666</v>
      </c>
      <c r="H5521" s="21" t="s">
        <v>15667</v>
      </c>
      <c r="I5521" s="21" t="s">
        <v>1588</v>
      </c>
      <c r="J5521" s="21" t="s">
        <v>15668</v>
      </c>
      <c r="K5521" s="20" t="s">
        <v>3446</v>
      </c>
      <c r="L5521" s="21"/>
    </row>
    <row r="5522">
      <c r="C5522" s="12" t="s">
        <v>535</v>
      </c>
      <c r="D5522" s="12"/>
      <c r="E5522" s="12" t="s">
        <v>1619</v>
      </c>
      <c r="F5522" s="21"/>
      <c r="G5522" s="21" t="s">
        <v>15669</v>
      </c>
      <c r="H5522" s="21" t="s">
        <v>15667</v>
      </c>
      <c r="I5522" s="21" t="s">
        <v>1588</v>
      </c>
      <c r="J5522" s="21" t="s">
        <v>15670</v>
      </c>
      <c r="K5522" s="20" t="s">
        <v>3488</v>
      </c>
      <c r="L5522" s="21"/>
    </row>
    <row r="5523">
      <c r="C5523" s="12" t="s">
        <v>535</v>
      </c>
      <c r="D5523" s="12"/>
      <c r="E5523" s="12" t="s">
        <v>1619</v>
      </c>
      <c r="F5523" s="21"/>
      <c r="G5523" s="21" t="s">
        <v>15671</v>
      </c>
      <c r="H5523" s="21" t="s">
        <v>15667</v>
      </c>
      <c r="I5523" s="21" t="s">
        <v>1588</v>
      </c>
      <c r="J5523" s="21" t="s">
        <v>15672</v>
      </c>
      <c r="K5523" s="20" t="s">
        <v>1975</v>
      </c>
      <c r="L5523" s="21"/>
    </row>
    <row r="5524">
      <c r="C5524" s="12" t="s">
        <v>535</v>
      </c>
      <c r="D5524" s="12"/>
      <c r="E5524" s="12" t="s">
        <v>1619</v>
      </c>
      <c r="F5524" s="21"/>
      <c r="G5524" s="21" t="s">
        <v>15673</v>
      </c>
      <c r="H5524" s="21" t="s">
        <v>15674</v>
      </c>
      <c r="I5524" s="21" t="s">
        <v>1588</v>
      </c>
      <c r="J5524" s="21" t="s">
        <v>15675</v>
      </c>
      <c r="K5524" s="20" t="s">
        <v>3439</v>
      </c>
      <c r="L5524" s="21"/>
    </row>
    <row r="5525">
      <c r="C5525" s="12" t="s">
        <v>535</v>
      </c>
      <c r="D5525" s="12"/>
      <c r="E5525" s="12" t="s">
        <v>1619</v>
      </c>
      <c r="F5525" s="21"/>
      <c r="G5525" s="21" t="s">
        <v>15676</v>
      </c>
      <c r="H5525" s="21" t="s">
        <v>15674</v>
      </c>
      <c r="I5525" s="21" t="s">
        <v>1588</v>
      </c>
      <c r="J5525" s="21" t="s">
        <v>15677</v>
      </c>
      <c r="K5525" s="20" t="s">
        <v>3492</v>
      </c>
      <c r="L5525" s="21"/>
    </row>
    <row r="5526">
      <c r="C5526" s="12" t="s">
        <v>535</v>
      </c>
      <c r="D5526" s="12"/>
      <c r="E5526" s="12" t="s">
        <v>1619</v>
      </c>
      <c r="F5526" s="21"/>
      <c r="G5526" s="21" t="s">
        <v>15678</v>
      </c>
      <c r="H5526" s="21" t="s">
        <v>15674</v>
      </c>
      <c r="I5526" s="21" t="s">
        <v>1588</v>
      </c>
      <c r="J5526" s="21" t="s">
        <v>15679</v>
      </c>
      <c r="K5526" s="20" t="s">
        <v>3355</v>
      </c>
      <c r="L5526" s="21"/>
    </row>
    <row r="5527">
      <c r="C5527" s="12" t="s">
        <v>535</v>
      </c>
      <c r="D5527" s="12"/>
      <c r="E5527" s="12" t="s">
        <v>1619</v>
      </c>
      <c r="F5527" s="21"/>
      <c r="G5527" s="21" t="s">
        <v>15680</v>
      </c>
      <c r="H5527" s="21" t="s">
        <v>15674</v>
      </c>
      <c r="I5527" s="21" t="s">
        <v>1588</v>
      </c>
      <c r="J5527" s="21" t="s">
        <v>15681</v>
      </c>
      <c r="K5527" s="20" t="s">
        <v>1954</v>
      </c>
      <c r="L5527" s="21"/>
    </row>
    <row r="5528">
      <c r="C5528" s="12" t="s">
        <v>535</v>
      </c>
      <c r="D5528" s="12"/>
      <c r="E5528" s="12" t="s">
        <v>1619</v>
      </c>
      <c r="F5528" s="21"/>
      <c r="G5528" s="21" t="s">
        <v>15682</v>
      </c>
      <c r="H5528" s="21" t="s">
        <v>15683</v>
      </c>
      <c r="I5528" s="21" t="s">
        <v>1588</v>
      </c>
      <c r="J5528" s="21" t="s">
        <v>15684</v>
      </c>
      <c r="K5528" s="20" t="s">
        <v>3439</v>
      </c>
      <c r="L5528" s="21"/>
    </row>
    <row r="5529">
      <c r="C5529" s="12" t="s">
        <v>535</v>
      </c>
      <c r="D5529" s="12"/>
      <c r="E5529" s="12" t="s">
        <v>1619</v>
      </c>
      <c r="F5529" s="21"/>
      <c r="G5529" s="21" t="s">
        <v>15685</v>
      </c>
      <c r="H5529" s="21" t="s">
        <v>15683</v>
      </c>
      <c r="I5529" s="21" t="s">
        <v>1588</v>
      </c>
      <c r="J5529" s="21" t="s">
        <v>15686</v>
      </c>
      <c r="K5529" s="20" t="s">
        <v>3492</v>
      </c>
      <c r="L5529" s="21"/>
    </row>
    <row r="5530">
      <c r="C5530" s="12" t="s">
        <v>535</v>
      </c>
      <c r="D5530" s="12"/>
      <c r="E5530" s="12" t="s">
        <v>1619</v>
      </c>
      <c r="F5530" s="21"/>
      <c r="G5530" s="21" t="s">
        <v>15687</v>
      </c>
      <c r="H5530" s="21" t="s">
        <v>15683</v>
      </c>
      <c r="I5530" s="21" t="s">
        <v>1588</v>
      </c>
      <c r="J5530" s="21" t="s">
        <v>15688</v>
      </c>
      <c r="K5530" s="20" t="s">
        <v>3355</v>
      </c>
      <c r="L5530" s="21"/>
    </row>
    <row r="5531">
      <c r="C5531" s="12" t="s">
        <v>535</v>
      </c>
      <c r="D5531" s="12"/>
      <c r="E5531" s="12" t="s">
        <v>1619</v>
      </c>
      <c r="F5531" s="21"/>
      <c r="G5531" s="21" t="s">
        <v>15689</v>
      </c>
      <c r="H5531" s="21" t="s">
        <v>15683</v>
      </c>
      <c r="I5531" s="21" t="s">
        <v>1588</v>
      </c>
      <c r="J5531" s="21" t="s">
        <v>15690</v>
      </c>
      <c r="K5531" s="20" t="s">
        <v>1954</v>
      </c>
      <c r="L5531" s="21"/>
    </row>
    <row r="5532">
      <c r="C5532" s="12" t="s">
        <v>535</v>
      </c>
      <c r="D5532" s="12"/>
      <c r="E5532" s="12" t="s">
        <v>1619</v>
      </c>
      <c r="F5532" s="21"/>
      <c r="G5532" s="21" t="s">
        <v>15691</v>
      </c>
      <c r="H5532" s="21" t="s">
        <v>15692</v>
      </c>
      <c r="I5532" s="21" t="s">
        <v>1588</v>
      </c>
      <c r="J5532" s="21" t="s">
        <v>15693</v>
      </c>
      <c r="K5532" s="20" t="s">
        <v>3439</v>
      </c>
      <c r="L5532" s="21"/>
    </row>
    <row r="5533">
      <c r="C5533" s="12" t="s">
        <v>535</v>
      </c>
      <c r="D5533" s="12"/>
      <c r="E5533" s="12" t="s">
        <v>1619</v>
      </c>
      <c r="F5533" s="21"/>
      <c r="G5533" s="21" t="s">
        <v>15694</v>
      </c>
      <c r="H5533" s="21" t="s">
        <v>15692</v>
      </c>
      <c r="I5533" s="21" t="s">
        <v>1588</v>
      </c>
      <c r="J5533" s="21" t="s">
        <v>15695</v>
      </c>
      <c r="K5533" s="20" t="s">
        <v>3492</v>
      </c>
      <c r="L5533" s="21"/>
    </row>
    <row r="5534">
      <c r="C5534" s="12" t="s">
        <v>535</v>
      </c>
      <c r="D5534" s="12"/>
      <c r="E5534" s="12" t="s">
        <v>1619</v>
      </c>
      <c r="F5534" s="21"/>
      <c r="G5534" s="21" t="s">
        <v>15696</v>
      </c>
      <c r="H5534" s="21" t="s">
        <v>15692</v>
      </c>
      <c r="I5534" s="21" t="s">
        <v>1588</v>
      </c>
      <c r="J5534" s="21" t="s">
        <v>15697</v>
      </c>
      <c r="K5534" s="20" t="s">
        <v>3355</v>
      </c>
      <c r="L5534" s="21"/>
    </row>
    <row r="5535">
      <c r="C5535" s="12" t="s">
        <v>535</v>
      </c>
      <c r="D5535" s="12"/>
      <c r="E5535" s="12" t="s">
        <v>1619</v>
      </c>
      <c r="F5535" s="21"/>
      <c r="G5535" s="21" t="s">
        <v>15698</v>
      </c>
      <c r="H5535" s="21" t="s">
        <v>15692</v>
      </c>
      <c r="I5535" s="21" t="s">
        <v>1588</v>
      </c>
      <c r="J5535" s="21" t="s">
        <v>15699</v>
      </c>
      <c r="K5535" s="20" t="s">
        <v>1954</v>
      </c>
      <c r="L5535" s="21"/>
    </row>
    <row r="5536">
      <c r="C5536" s="12" t="s">
        <v>535</v>
      </c>
      <c r="D5536" s="12"/>
      <c r="E5536" s="12" t="s">
        <v>1619</v>
      </c>
      <c r="F5536" s="21"/>
      <c r="G5536" s="21" t="s">
        <v>15700</v>
      </c>
      <c r="H5536" s="21" t="s">
        <v>15701</v>
      </c>
      <c r="I5536" s="21" t="s">
        <v>1588</v>
      </c>
      <c r="J5536" s="21" t="s">
        <v>15702</v>
      </c>
      <c r="K5536" s="20" t="s">
        <v>1959</v>
      </c>
      <c r="L5536" s="21"/>
    </row>
    <row r="5537">
      <c r="C5537" s="12" t="s">
        <v>535</v>
      </c>
      <c r="D5537" s="12"/>
      <c r="E5537" s="12" t="s">
        <v>1619</v>
      </c>
      <c r="F5537" s="21"/>
      <c r="G5537" s="21" t="s">
        <v>15703</v>
      </c>
      <c r="H5537" s="21" t="s">
        <v>15701</v>
      </c>
      <c r="I5537" s="21" t="s">
        <v>1588</v>
      </c>
      <c r="J5537" s="21" t="s">
        <v>15704</v>
      </c>
      <c r="K5537" s="20" t="s">
        <v>1963</v>
      </c>
      <c r="L5537" s="21"/>
    </row>
    <row r="5538">
      <c r="C5538" s="12" t="s">
        <v>535</v>
      </c>
      <c r="D5538" s="12"/>
      <c r="E5538" s="12" t="s">
        <v>1619</v>
      </c>
      <c r="F5538" s="21"/>
      <c r="G5538" s="21" t="s">
        <v>15705</v>
      </c>
      <c r="H5538" s="21" t="s">
        <v>15701</v>
      </c>
      <c r="I5538" s="21" t="s">
        <v>1588</v>
      </c>
      <c r="J5538" s="21" t="s">
        <v>15706</v>
      </c>
      <c r="K5538" s="20" t="s">
        <v>1967</v>
      </c>
      <c r="L5538" s="21"/>
    </row>
    <row r="5539">
      <c r="C5539" s="12" t="s">
        <v>535</v>
      </c>
      <c r="D5539" s="12"/>
      <c r="E5539" s="12" t="s">
        <v>1619</v>
      </c>
      <c r="F5539" s="21"/>
      <c r="G5539" s="21" t="s">
        <v>15707</v>
      </c>
      <c r="H5539" s="21" t="s">
        <v>15701</v>
      </c>
      <c r="I5539" s="21" t="s">
        <v>1588</v>
      </c>
      <c r="J5539" s="21" t="s">
        <v>15708</v>
      </c>
      <c r="K5539" s="20" t="s">
        <v>1971</v>
      </c>
      <c r="L5539" s="21"/>
    </row>
    <row r="5540">
      <c r="C5540" s="12" t="s">
        <v>535</v>
      </c>
      <c r="D5540" s="12"/>
      <c r="E5540" s="12" t="s">
        <v>1619</v>
      </c>
      <c r="F5540" s="21"/>
      <c r="G5540" s="21" t="s">
        <v>15709</v>
      </c>
      <c r="H5540" s="21" t="s">
        <v>15701</v>
      </c>
      <c r="I5540" s="21" t="s">
        <v>1588</v>
      </c>
      <c r="J5540" s="21" t="s">
        <v>15710</v>
      </c>
      <c r="K5540" s="20" t="s">
        <v>4042</v>
      </c>
      <c r="L5540" s="21"/>
    </row>
    <row r="5541">
      <c r="C5541" s="12" t="s">
        <v>535</v>
      </c>
      <c r="D5541" s="12"/>
      <c r="E5541" s="12" t="s">
        <v>1619</v>
      </c>
      <c r="F5541" s="21"/>
      <c r="G5541" s="21" t="s">
        <v>15711</v>
      </c>
      <c r="H5541" s="21" t="s">
        <v>15701</v>
      </c>
      <c r="I5541" s="21" t="s">
        <v>1588</v>
      </c>
      <c r="J5541" s="21" t="s">
        <v>15712</v>
      </c>
      <c r="K5541" s="20" t="s">
        <v>4046</v>
      </c>
      <c r="L5541" s="21"/>
    </row>
    <row r="5542">
      <c r="C5542" s="12" t="s">
        <v>535</v>
      </c>
      <c r="D5542" s="12"/>
      <c r="E5542" s="12" t="s">
        <v>1619</v>
      </c>
      <c r="F5542" s="21"/>
      <c r="G5542" s="21" t="s">
        <v>15713</v>
      </c>
      <c r="H5542" s="21" t="s">
        <v>15701</v>
      </c>
      <c r="I5542" s="21" t="s">
        <v>1588</v>
      </c>
      <c r="J5542" s="21" t="s">
        <v>15714</v>
      </c>
      <c r="K5542" s="20" t="s">
        <v>1988</v>
      </c>
      <c r="L5542" s="21"/>
    </row>
    <row r="5543">
      <c r="C5543" s="12" t="s">
        <v>535</v>
      </c>
      <c r="D5543" s="12"/>
      <c r="E5543" s="12" t="s">
        <v>1619</v>
      </c>
      <c r="F5543" s="21"/>
      <c r="G5543" s="21" t="s">
        <v>15715</v>
      </c>
      <c r="H5543" s="21" t="s">
        <v>15701</v>
      </c>
      <c r="I5543" s="21" t="s">
        <v>1588</v>
      </c>
      <c r="J5543" s="21" t="s">
        <v>15716</v>
      </c>
      <c r="K5543" s="20" t="s">
        <v>1992</v>
      </c>
      <c r="L5543" s="21"/>
    </row>
    <row r="5544">
      <c r="C5544" s="12" t="s">
        <v>535</v>
      </c>
      <c r="D5544" s="12"/>
      <c r="E5544" s="12" t="s">
        <v>1619</v>
      </c>
      <c r="F5544" s="21"/>
      <c r="G5544" s="21" t="s">
        <v>15717</v>
      </c>
      <c r="H5544" s="21" t="s">
        <v>15701</v>
      </c>
      <c r="I5544" s="21" t="s">
        <v>1588</v>
      </c>
      <c r="J5544" s="21" t="s">
        <v>15718</v>
      </c>
      <c r="K5544" s="20" t="s">
        <v>3629</v>
      </c>
      <c r="L5544" s="21"/>
    </row>
    <row r="5545">
      <c r="C5545" s="12" t="s">
        <v>535</v>
      </c>
      <c r="D5545" s="12"/>
      <c r="E5545" s="12" t="s">
        <v>1619</v>
      </c>
      <c r="F5545" s="21"/>
      <c r="G5545" s="21" t="s">
        <v>15719</v>
      </c>
      <c r="H5545" s="21" t="s">
        <v>15701</v>
      </c>
      <c r="I5545" s="21" t="s">
        <v>1588</v>
      </c>
      <c r="J5545" s="21" t="s">
        <v>15720</v>
      </c>
      <c r="K5545" s="20" t="s">
        <v>3736</v>
      </c>
      <c r="L5545" s="21"/>
    </row>
    <row r="5546">
      <c r="C5546" s="12" t="s">
        <v>535</v>
      </c>
      <c r="D5546" s="12"/>
      <c r="E5546" s="12" t="s">
        <v>1619</v>
      </c>
      <c r="F5546" s="21"/>
      <c r="G5546" s="21" t="s">
        <v>15721</v>
      </c>
      <c r="H5546" s="21" t="s">
        <v>15701</v>
      </c>
      <c r="I5546" s="21" t="s">
        <v>1588</v>
      </c>
      <c r="J5546" s="21" t="s">
        <v>15722</v>
      </c>
      <c r="K5546" s="20" t="s">
        <v>3756</v>
      </c>
      <c r="L5546" s="21"/>
    </row>
    <row r="5547">
      <c r="C5547" s="12" t="s">
        <v>535</v>
      </c>
      <c r="D5547" s="12"/>
      <c r="E5547" s="12" t="s">
        <v>1619</v>
      </c>
      <c r="F5547" s="21"/>
      <c r="G5547" s="21" t="s">
        <v>15723</v>
      </c>
      <c r="H5547" s="21" t="s">
        <v>15701</v>
      </c>
      <c r="I5547" s="21" t="s">
        <v>1588</v>
      </c>
      <c r="J5547" s="21" t="s">
        <v>15724</v>
      </c>
      <c r="K5547" s="20" t="s">
        <v>1812</v>
      </c>
      <c r="L5547" s="21"/>
    </row>
    <row r="5548">
      <c r="C5548" s="12" t="s">
        <v>535</v>
      </c>
      <c r="D5548" s="12"/>
      <c r="E5548" s="12" t="s">
        <v>1619</v>
      </c>
      <c r="F5548" s="21"/>
      <c r="G5548" s="21" t="s">
        <v>15725</v>
      </c>
      <c r="H5548" s="21" t="s">
        <v>15726</v>
      </c>
      <c r="I5548" s="21" t="s">
        <v>1588</v>
      </c>
      <c r="J5548" s="21" t="s">
        <v>15727</v>
      </c>
      <c r="K5548" s="20" t="s">
        <v>3280</v>
      </c>
      <c r="L5548" s="21"/>
    </row>
    <row r="5549">
      <c r="C5549" s="12" t="s">
        <v>535</v>
      </c>
      <c r="D5549" s="12"/>
      <c r="E5549" s="12" t="s">
        <v>1619</v>
      </c>
      <c r="F5549" s="21"/>
      <c r="G5549" s="21" t="s">
        <v>15728</v>
      </c>
      <c r="H5549" s="21" t="s">
        <v>15726</v>
      </c>
      <c r="I5549" s="21" t="s">
        <v>1588</v>
      </c>
      <c r="J5549" s="21" t="s">
        <v>15729</v>
      </c>
      <c r="K5549" s="20" t="s">
        <v>3616</v>
      </c>
      <c r="L5549" s="21"/>
    </row>
    <row r="5550">
      <c r="C5550" s="12" t="s">
        <v>535</v>
      </c>
      <c r="D5550" s="12"/>
      <c r="E5550" s="12" t="s">
        <v>1619</v>
      </c>
      <c r="F5550" s="21"/>
      <c r="G5550" s="21" t="s">
        <v>15730</v>
      </c>
      <c r="H5550" s="21" t="s">
        <v>15726</v>
      </c>
      <c r="I5550" s="21" t="s">
        <v>1588</v>
      </c>
      <c r="J5550" s="21" t="s">
        <v>15731</v>
      </c>
      <c r="K5550" s="20" t="s">
        <v>1983</v>
      </c>
      <c r="L5550" s="21"/>
    </row>
    <row r="5551">
      <c r="C5551" s="12" t="s">
        <v>535</v>
      </c>
      <c r="D5551" s="12"/>
      <c r="E5551" s="12" t="s">
        <v>1619</v>
      </c>
      <c r="F5551" s="21"/>
      <c r="G5551" s="21" t="s">
        <v>15732</v>
      </c>
      <c r="H5551" s="21" t="s">
        <v>15726</v>
      </c>
      <c r="I5551" s="21" t="s">
        <v>1588</v>
      </c>
      <c r="J5551" s="21" t="s">
        <v>15733</v>
      </c>
      <c r="K5551" s="20" t="s">
        <v>3372</v>
      </c>
      <c r="L5551" s="21"/>
    </row>
    <row r="5552">
      <c r="C5552" s="12" t="s">
        <v>535</v>
      </c>
      <c r="D5552" s="12"/>
      <c r="E5552" s="12" t="s">
        <v>1619</v>
      </c>
      <c r="F5552" s="21"/>
      <c r="G5552" s="21" t="s">
        <v>15734</v>
      </c>
      <c r="H5552" s="21" t="s">
        <v>15726</v>
      </c>
      <c r="I5552" s="21" t="s">
        <v>1588</v>
      </c>
      <c r="J5552" s="21" t="s">
        <v>15735</v>
      </c>
      <c r="K5552" s="20" t="s">
        <v>3654</v>
      </c>
      <c r="L5552" s="21"/>
    </row>
    <row r="5553">
      <c r="C5553" s="12" t="s">
        <v>535</v>
      </c>
      <c r="D5553" s="12"/>
      <c r="E5553" s="12" t="s">
        <v>1619</v>
      </c>
      <c r="F5553" s="21"/>
      <c r="G5553" s="21" t="s">
        <v>15736</v>
      </c>
      <c r="H5553" s="21" t="s">
        <v>15737</v>
      </c>
      <c r="I5553" s="21" t="s">
        <v>1588</v>
      </c>
      <c r="J5553" s="21" t="s">
        <v>15738</v>
      </c>
      <c r="K5553" s="20" t="s">
        <v>3381</v>
      </c>
      <c r="L5553" s="21"/>
    </row>
    <row r="5554">
      <c r="C5554" s="12" t="s">
        <v>535</v>
      </c>
      <c r="D5554" s="12"/>
      <c r="E5554" s="12" t="s">
        <v>1619</v>
      </c>
      <c r="F5554" s="21"/>
      <c r="G5554" s="21" t="s">
        <v>15736</v>
      </c>
      <c r="H5554" s="21" t="s">
        <v>15737</v>
      </c>
      <c r="I5554" s="21" t="s">
        <v>1588</v>
      </c>
      <c r="J5554" s="21" t="s">
        <v>15739</v>
      </c>
      <c r="K5554" s="20" t="s">
        <v>3384</v>
      </c>
      <c r="L5554" s="21"/>
    </row>
    <row r="5555">
      <c r="C5555" s="12" t="s">
        <v>535</v>
      </c>
      <c r="D5555" s="12"/>
      <c r="E5555" s="12" t="s">
        <v>1619</v>
      </c>
      <c r="F5555" s="21"/>
      <c r="G5555" s="21" t="s">
        <v>15740</v>
      </c>
      <c r="H5555" s="21" t="s">
        <v>15741</v>
      </c>
      <c r="I5555" s="21" t="s">
        <v>1588</v>
      </c>
      <c r="J5555" s="21" t="s">
        <v>15742</v>
      </c>
      <c r="K5555" s="20" t="s">
        <v>3509</v>
      </c>
      <c r="L5555" s="21"/>
    </row>
    <row r="5556">
      <c r="C5556" s="12" t="s">
        <v>535</v>
      </c>
      <c r="D5556" s="12"/>
      <c r="E5556" s="12" t="s">
        <v>1619</v>
      </c>
      <c r="F5556" s="21"/>
      <c r="G5556" s="21" t="s">
        <v>15743</v>
      </c>
      <c r="H5556" s="21" t="s">
        <v>15744</v>
      </c>
      <c r="I5556" s="21" t="s">
        <v>1588</v>
      </c>
      <c r="J5556" s="21" t="s">
        <v>15745</v>
      </c>
      <c r="K5556" s="20" t="s">
        <v>3280</v>
      </c>
      <c r="L5556" s="21"/>
    </row>
    <row r="5557">
      <c r="C5557" s="12" t="s">
        <v>535</v>
      </c>
      <c r="D5557" s="12"/>
      <c r="E5557" s="12" t="s">
        <v>1619</v>
      </c>
      <c r="F5557" s="21"/>
      <c r="G5557" s="21" t="s">
        <v>15746</v>
      </c>
      <c r="H5557" s="21" t="s">
        <v>15744</v>
      </c>
      <c r="I5557" s="21" t="s">
        <v>1588</v>
      </c>
      <c r="J5557" s="21" t="s">
        <v>15747</v>
      </c>
      <c r="K5557" s="20" t="s">
        <v>3616</v>
      </c>
      <c r="L5557" s="21"/>
    </row>
    <row r="5558">
      <c r="C5558" s="12" t="s">
        <v>535</v>
      </c>
      <c r="D5558" s="12"/>
      <c r="E5558" s="12" t="s">
        <v>1619</v>
      </c>
      <c r="F5558" s="21"/>
      <c r="G5558" s="21" t="s">
        <v>15748</v>
      </c>
      <c r="H5558" s="21" t="s">
        <v>15744</v>
      </c>
      <c r="I5558" s="21" t="s">
        <v>1588</v>
      </c>
      <c r="J5558" s="21" t="s">
        <v>15749</v>
      </c>
      <c r="K5558" s="20" t="s">
        <v>1983</v>
      </c>
      <c r="L5558" s="21"/>
    </row>
    <row r="5559">
      <c r="C5559" s="12" t="s">
        <v>535</v>
      </c>
      <c r="D5559" s="12"/>
      <c r="E5559" s="12" t="s">
        <v>1619</v>
      </c>
      <c r="F5559" s="21"/>
      <c r="G5559" s="21" t="s">
        <v>15750</v>
      </c>
      <c r="H5559" s="21" t="s">
        <v>15744</v>
      </c>
      <c r="I5559" s="21" t="s">
        <v>1588</v>
      </c>
      <c r="J5559" s="21" t="s">
        <v>15751</v>
      </c>
      <c r="K5559" s="20" t="s">
        <v>3372</v>
      </c>
      <c r="L5559" s="21"/>
    </row>
    <row r="5560">
      <c r="C5560" s="12" t="s">
        <v>535</v>
      </c>
      <c r="D5560" s="12"/>
      <c r="E5560" s="12" t="s">
        <v>1619</v>
      </c>
      <c r="F5560" s="21"/>
      <c r="G5560" s="21" t="s">
        <v>15752</v>
      </c>
      <c r="H5560" s="21" t="s">
        <v>15744</v>
      </c>
      <c r="I5560" s="21" t="s">
        <v>1588</v>
      </c>
      <c r="J5560" s="21" t="s">
        <v>15753</v>
      </c>
      <c r="K5560" s="20" t="s">
        <v>3654</v>
      </c>
      <c r="L5560" s="21"/>
    </row>
    <row r="5561">
      <c r="C5561" s="12" t="s">
        <v>535</v>
      </c>
      <c r="D5561" s="12"/>
      <c r="E5561" s="12" t="s">
        <v>1619</v>
      </c>
      <c r="F5561" s="21"/>
      <c r="G5561" s="21" t="s">
        <v>15754</v>
      </c>
      <c r="H5561" s="21" t="s">
        <v>15755</v>
      </c>
      <c r="I5561" s="21" t="s">
        <v>1588</v>
      </c>
      <c r="J5561" s="21" t="s">
        <v>15756</v>
      </c>
      <c r="K5561" s="20" t="s">
        <v>3381</v>
      </c>
      <c r="L5561" s="21"/>
    </row>
    <row r="5562">
      <c r="C5562" s="12" t="s">
        <v>535</v>
      </c>
      <c r="D5562" s="12"/>
      <c r="E5562" s="12" t="s">
        <v>1619</v>
      </c>
      <c r="F5562" s="21"/>
      <c r="G5562" s="21" t="s">
        <v>15754</v>
      </c>
      <c r="H5562" s="21" t="s">
        <v>15755</v>
      </c>
      <c r="I5562" s="21" t="s">
        <v>1588</v>
      </c>
      <c r="J5562" s="21" t="s">
        <v>15757</v>
      </c>
      <c r="K5562" s="20" t="s">
        <v>3384</v>
      </c>
      <c r="L5562" s="21"/>
    </row>
    <row r="5563">
      <c r="C5563" s="12" t="s">
        <v>535</v>
      </c>
      <c r="D5563" s="12"/>
      <c r="E5563" s="12" t="s">
        <v>1619</v>
      </c>
      <c r="F5563" s="21"/>
      <c r="G5563" s="21" t="s">
        <v>15758</v>
      </c>
      <c r="H5563" s="21" t="s">
        <v>15759</v>
      </c>
      <c r="I5563" s="21" t="s">
        <v>1588</v>
      </c>
      <c r="J5563" s="21" t="s">
        <v>15760</v>
      </c>
      <c r="K5563" s="20" t="s">
        <v>3509</v>
      </c>
      <c r="L5563" s="21"/>
    </row>
    <row r="5564">
      <c r="C5564" s="12" t="s">
        <v>535</v>
      </c>
      <c r="D5564" s="12"/>
      <c r="E5564" s="12" t="s">
        <v>1619</v>
      </c>
      <c r="F5564" s="21"/>
      <c r="G5564" s="21" t="s">
        <v>15761</v>
      </c>
      <c r="H5564" s="21" t="s">
        <v>15762</v>
      </c>
      <c r="I5564" s="21" t="s">
        <v>1588</v>
      </c>
      <c r="J5564" s="21" t="s">
        <v>15763</v>
      </c>
      <c r="K5564" s="20" t="s">
        <v>3280</v>
      </c>
      <c r="L5564" s="21"/>
    </row>
    <row r="5565">
      <c r="C5565" s="12" t="s">
        <v>535</v>
      </c>
      <c r="D5565" s="12"/>
      <c r="E5565" s="12" t="s">
        <v>1619</v>
      </c>
      <c r="F5565" s="21"/>
      <c r="G5565" s="21" t="s">
        <v>15764</v>
      </c>
      <c r="H5565" s="21" t="s">
        <v>15762</v>
      </c>
      <c r="I5565" s="21" t="s">
        <v>1588</v>
      </c>
      <c r="J5565" s="21" t="s">
        <v>15765</v>
      </c>
      <c r="K5565" s="20" t="s">
        <v>3616</v>
      </c>
      <c r="L5565" s="21"/>
    </row>
    <row r="5566">
      <c r="C5566" s="12" t="s">
        <v>535</v>
      </c>
      <c r="D5566" s="12"/>
      <c r="E5566" s="12" t="s">
        <v>1619</v>
      </c>
      <c r="F5566" s="21"/>
      <c r="G5566" s="21" t="s">
        <v>15766</v>
      </c>
      <c r="H5566" s="21" t="s">
        <v>15762</v>
      </c>
      <c r="I5566" s="21" t="s">
        <v>1588</v>
      </c>
      <c r="J5566" s="21" t="s">
        <v>15767</v>
      </c>
      <c r="K5566" s="20" t="s">
        <v>1983</v>
      </c>
      <c r="L5566" s="21"/>
    </row>
    <row r="5567">
      <c r="C5567" s="12" t="s">
        <v>535</v>
      </c>
      <c r="D5567" s="12"/>
      <c r="E5567" s="12" t="s">
        <v>1619</v>
      </c>
      <c r="F5567" s="21"/>
      <c r="G5567" s="21" t="s">
        <v>15768</v>
      </c>
      <c r="H5567" s="21" t="s">
        <v>15762</v>
      </c>
      <c r="I5567" s="21" t="s">
        <v>1588</v>
      </c>
      <c r="J5567" s="21" t="s">
        <v>15769</v>
      </c>
      <c r="K5567" s="20" t="s">
        <v>3372</v>
      </c>
      <c r="L5567" s="21"/>
    </row>
    <row r="5568">
      <c r="C5568" s="12" t="s">
        <v>535</v>
      </c>
      <c r="D5568" s="12"/>
      <c r="E5568" s="12" t="s">
        <v>1619</v>
      </c>
      <c r="F5568" s="21"/>
      <c r="G5568" s="21" t="s">
        <v>15770</v>
      </c>
      <c r="H5568" s="21" t="s">
        <v>15762</v>
      </c>
      <c r="I5568" s="21" t="s">
        <v>1588</v>
      </c>
      <c r="J5568" s="21" t="s">
        <v>15771</v>
      </c>
      <c r="K5568" s="20" t="s">
        <v>3654</v>
      </c>
      <c r="L5568" s="21"/>
    </row>
    <row r="5569">
      <c r="C5569" s="12" t="s">
        <v>535</v>
      </c>
      <c r="D5569" s="12"/>
      <c r="E5569" s="12" t="s">
        <v>1619</v>
      </c>
      <c r="F5569" s="21"/>
      <c r="G5569" s="21" t="s">
        <v>15772</v>
      </c>
      <c r="H5569" s="21" t="s">
        <v>15773</v>
      </c>
      <c r="I5569" s="21" t="s">
        <v>1588</v>
      </c>
      <c r="J5569" s="21" t="s">
        <v>15774</v>
      </c>
      <c r="K5569" s="20" t="s">
        <v>3381</v>
      </c>
      <c r="L5569" s="21"/>
    </row>
    <row r="5570">
      <c r="C5570" s="12" t="s">
        <v>535</v>
      </c>
      <c r="D5570" s="12"/>
      <c r="E5570" s="12" t="s">
        <v>1619</v>
      </c>
      <c r="F5570" s="21"/>
      <c r="G5570" s="21" t="s">
        <v>15772</v>
      </c>
      <c r="H5570" s="21" t="s">
        <v>15773</v>
      </c>
      <c r="I5570" s="21" t="s">
        <v>1588</v>
      </c>
      <c r="J5570" s="21" t="s">
        <v>15775</v>
      </c>
      <c r="K5570" s="20" t="s">
        <v>3384</v>
      </c>
      <c r="L5570" s="21"/>
    </row>
    <row r="5571">
      <c r="C5571" s="12" t="s">
        <v>535</v>
      </c>
      <c r="D5571" s="12"/>
      <c r="E5571" s="12" t="s">
        <v>1619</v>
      </c>
      <c r="F5571" s="21"/>
      <c r="G5571" s="21" t="s">
        <v>15776</v>
      </c>
      <c r="H5571" s="21" t="s">
        <v>15777</v>
      </c>
      <c r="I5571" s="21" t="s">
        <v>1588</v>
      </c>
      <c r="J5571" s="21" t="s">
        <v>15778</v>
      </c>
      <c r="K5571" s="20" t="s">
        <v>3509</v>
      </c>
      <c r="L5571" s="21"/>
    </row>
    <row r="5572">
      <c r="C5572" s="12" t="s">
        <v>535</v>
      </c>
      <c r="D5572" s="12"/>
      <c r="E5572" s="12" t="s">
        <v>1619</v>
      </c>
      <c r="F5572" s="21"/>
      <c r="G5572" s="21" t="s">
        <v>15779</v>
      </c>
      <c r="H5572" s="21" t="s">
        <v>15780</v>
      </c>
      <c r="I5572" s="21" t="s">
        <v>1588</v>
      </c>
      <c r="J5572" s="21" t="s">
        <v>15781</v>
      </c>
      <c r="K5572" s="20" t="s">
        <v>2027</v>
      </c>
      <c r="L5572" s="21"/>
    </row>
    <row r="5573">
      <c r="C5573" s="12" t="s">
        <v>535</v>
      </c>
      <c r="D5573" s="12"/>
      <c r="E5573" s="12" t="s">
        <v>1619</v>
      </c>
      <c r="F5573" s="21"/>
      <c r="G5573" s="21" t="s">
        <v>15782</v>
      </c>
      <c r="H5573" s="21" t="s">
        <v>15783</v>
      </c>
      <c r="I5573" s="21" t="s">
        <v>1588</v>
      </c>
      <c r="J5573" s="21" t="s">
        <v>15784</v>
      </c>
      <c r="K5573" s="20" t="s">
        <v>2027</v>
      </c>
      <c r="L5573" s="21"/>
    </row>
    <row r="5574">
      <c r="C5574" s="12" t="s">
        <v>535</v>
      </c>
      <c r="D5574" s="12"/>
      <c r="E5574" s="12" t="s">
        <v>1619</v>
      </c>
      <c r="F5574" s="21"/>
      <c r="G5574" s="21" t="s">
        <v>15785</v>
      </c>
      <c r="H5574" s="21" t="s">
        <v>15786</v>
      </c>
      <c r="I5574" s="21" t="s">
        <v>1588</v>
      </c>
      <c r="J5574" s="21" t="s">
        <v>15787</v>
      </c>
      <c r="K5574" s="20" t="s">
        <v>2027</v>
      </c>
      <c r="L5574" s="21"/>
    </row>
    <row r="5575">
      <c r="C5575" s="12" t="s">
        <v>535</v>
      </c>
      <c r="D5575" s="12"/>
      <c r="E5575" s="12" t="s">
        <v>1619</v>
      </c>
      <c r="F5575" s="21"/>
      <c r="G5575" s="21" t="s">
        <v>15788</v>
      </c>
      <c r="H5575" s="21" t="s">
        <v>15789</v>
      </c>
      <c r="I5575" s="21" t="s">
        <v>1588</v>
      </c>
      <c r="J5575" s="21" t="s">
        <v>15790</v>
      </c>
      <c r="K5575" s="20" t="s">
        <v>2007</v>
      </c>
      <c r="L5575" s="21"/>
    </row>
    <row r="5576">
      <c r="C5576" s="12" t="s">
        <v>535</v>
      </c>
      <c r="D5576" s="12"/>
      <c r="E5576" s="12" t="s">
        <v>1619</v>
      </c>
      <c r="F5576" s="21"/>
      <c r="G5576" s="21" t="s">
        <v>15791</v>
      </c>
      <c r="H5576" s="21" t="s">
        <v>15792</v>
      </c>
      <c r="I5576" s="21" t="s">
        <v>1588</v>
      </c>
      <c r="J5576" s="21" t="s">
        <v>15793</v>
      </c>
      <c r="K5576" s="20" t="s">
        <v>2007</v>
      </c>
      <c r="L5576" s="21"/>
    </row>
    <row r="5577">
      <c r="C5577" s="12" t="s">
        <v>535</v>
      </c>
      <c r="D5577" s="12"/>
      <c r="E5577" s="12" t="s">
        <v>1619</v>
      </c>
      <c r="F5577" s="21"/>
      <c r="G5577" s="21" t="s">
        <v>15794</v>
      </c>
      <c r="H5577" s="21" t="s">
        <v>15795</v>
      </c>
      <c r="I5577" s="21" t="s">
        <v>1588</v>
      </c>
      <c r="J5577" s="21" t="s">
        <v>15796</v>
      </c>
      <c r="K5577" s="20" t="s">
        <v>2007</v>
      </c>
      <c r="L5577" s="21"/>
    </row>
    <row r="5578">
      <c r="C5578" s="12" t="s">
        <v>535</v>
      </c>
      <c r="D5578" s="12"/>
      <c r="E5578" s="12" t="s">
        <v>1619</v>
      </c>
      <c r="F5578" s="21"/>
      <c r="G5578" s="21" t="s">
        <v>15797</v>
      </c>
      <c r="H5578" s="21" t="s">
        <v>15798</v>
      </c>
      <c r="I5578" s="21" t="s">
        <v>1588</v>
      </c>
      <c r="J5578" s="21" t="s">
        <v>15799</v>
      </c>
      <c r="K5578" s="20" t="s">
        <v>2007</v>
      </c>
      <c r="L5578" s="21"/>
    </row>
    <row r="5579">
      <c r="C5579" s="12" t="s">
        <v>535</v>
      </c>
      <c r="D5579" s="12"/>
      <c r="E5579" s="12" t="s">
        <v>1619</v>
      </c>
      <c r="F5579" s="21"/>
      <c r="G5579" s="21" t="s">
        <v>15800</v>
      </c>
      <c r="H5579" s="21" t="s">
        <v>15801</v>
      </c>
      <c r="I5579" s="21" t="s">
        <v>1588</v>
      </c>
      <c r="J5579" s="21" t="s">
        <v>15802</v>
      </c>
      <c r="K5579" s="20" t="s">
        <v>2007</v>
      </c>
      <c r="L5579" s="21"/>
    </row>
    <row r="5580">
      <c r="C5580" s="12" t="s">
        <v>535</v>
      </c>
      <c r="D5580" s="12"/>
      <c r="E5580" s="12" t="s">
        <v>1619</v>
      </c>
      <c r="F5580" s="21"/>
      <c r="G5580" s="21" t="s">
        <v>15803</v>
      </c>
      <c r="H5580" s="21" t="s">
        <v>15804</v>
      </c>
      <c r="I5580" s="21" t="s">
        <v>1588</v>
      </c>
      <c r="J5580" s="21" t="s">
        <v>15805</v>
      </c>
      <c r="K5580" s="20" t="s">
        <v>2007</v>
      </c>
      <c r="L5580" s="21"/>
    </row>
    <row r="5581">
      <c r="C5581" s="12" t="s">
        <v>535</v>
      </c>
      <c r="D5581" s="12"/>
      <c r="E5581" s="12" t="s">
        <v>1619</v>
      </c>
      <c r="F5581" s="21"/>
      <c r="G5581" s="21" t="s">
        <v>15806</v>
      </c>
      <c r="H5581" s="21" t="s">
        <v>15807</v>
      </c>
      <c r="I5581" s="21" t="s">
        <v>1588</v>
      </c>
      <c r="J5581" s="21" t="s">
        <v>15808</v>
      </c>
      <c r="K5581" s="20" t="s">
        <v>2007</v>
      </c>
      <c r="L5581" s="21"/>
    </row>
    <row r="5582">
      <c r="C5582" s="12" t="s">
        <v>535</v>
      </c>
      <c r="D5582" s="12"/>
      <c r="E5582" s="12" t="s">
        <v>1619</v>
      </c>
      <c r="F5582" s="21"/>
      <c r="G5582" s="21" t="s">
        <v>15809</v>
      </c>
      <c r="H5582" s="21" t="s">
        <v>15810</v>
      </c>
      <c r="I5582" s="21" t="s">
        <v>1588</v>
      </c>
      <c r="J5582" s="21" t="s">
        <v>15811</v>
      </c>
      <c r="K5582" s="20" t="s">
        <v>3446</v>
      </c>
      <c r="L5582" s="21"/>
    </row>
    <row r="5583">
      <c r="C5583" s="12" t="s">
        <v>535</v>
      </c>
      <c r="D5583" s="12"/>
      <c r="E5583" s="12" t="s">
        <v>1619</v>
      </c>
      <c r="F5583" s="21"/>
      <c r="G5583" s="21" t="s">
        <v>15812</v>
      </c>
      <c r="H5583" s="21" t="s">
        <v>15810</v>
      </c>
      <c r="I5583" s="21" t="s">
        <v>1588</v>
      </c>
      <c r="J5583" s="21" t="s">
        <v>15813</v>
      </c>
      <c r="K5583" s="20" t="s">
        <v>3488</v>
      </c>
      <c r="L5583" s="21"/>
    </row>
    <row r="5584">
      <c r="C5584" s="12" t="s">
        <v>535</v>
      </c>
      <c r="D5584" s="12"/>
      <c r="E5584" s="12" t="s">
        <v>1619</v>
      </c>
      <c r="F5584" s="21"/>
      <c r="G5584" s="21" t="s">
        <v>15814</v>
      </c>
      <c r="H5584" s="21" t="s">
        <v>15810</v>
      </c>
      <c r="I5584" s="21" t="s">
        <v>1588</v>
      </c>
      <c r="J5584" s="21" t="s">
        <v>15815</v>
      </c>
      <c r="K5584" s="20" t="s">
        <v>1975</v>
      </c>
      <c r="L5584" s="21"/>
    </row>
    <row r="5585">
      <c r="C5585" s="12" t="s">
        <v>535</v>
      </c>
      <c r="D5585" s="12"/>
      <c r="E5585" s="12" t="s">
        <v>1619</v>
      </c>
      <c r="F5585" s="21"/>
      <c r="G5585" s="21" t="s">
        <v>15816</v>
      </c>
      <c r="H5585" s="21" t="s">
        <v>15817</v>
      </c>
      <c r="I5585" s="21" t="s">
        <v>1588</v>
      </c>
      <c r="J5585" s="21" t="s">
        <v>15818</v>
      </c>
      <c r="K5585" s="20" t="s">
        <v>1921</v>
      </c>
      <c r="L5585" s="21"/>
    </row>
    <row r="5586">
      <c r="C5586" s="12" t="s">
        <v>535</v>
      </c>
      <c r="D5586" s="12"/>
      <c r="E5586" s="12" t="s">
        <v>1619</v>
      </c>
      <c r="F5586" s="21"/>
      <c r="G5586" s="21" t="s">
        <v>15819</v>
      </c>
      <c r="H5586" s="21" t="s">
        <v>15820</v>
      </c>
      <c r="I5586" s="21" t="s">
        <v>1588</v>
      </c>
      <c r="J5586" s="21" t="s">
        <v>15821</v>
      </c>
      <c r="K5586" s="20" t="s">
        <v>1921</v>
      </c>
      <c r="L5586" s="21"/>
    </row>
    <row r="5587">
      <c r="C5587" s="12" t="s">
        <v>535</v>
      </c>
      <c r="D5587" s="12"/>
      <c r="E5587" s="12" t="s">
        <v>1619</v>
      </c>
      <c r="F5587" s="21"/>
      <c r="G5587" s="21" t="s">
        <v>15822</v>
      </c>
      <c r="H5587" s="21" t="s">
        <v>15823</v>
      </c>
      <c r="I5587" s="21" t="s">
        <v>1588</v>
      </c>
      <c r="J5587" s="21" t="s">
        <v>15824</v>
      </c>
      <c r="K5587" s="20" t="s">
        <v>1921</v>
      </c>
      <c r="L5587" s="21"/>
    </row>
    <row r="5588">
      <c r="C5588" s="12" t="s">
        <v>535</v>
      </c>
      <c r="D5588" s="12"/>
      <c r="E5588" s="12" t="s">
        <v>1619</v>
      </c>
      <c r="F5588" s="21"/>
      <c r="G5588" s="21" t="s">
        <v>15825</v>
      </c>
      <c r="H5588" s="21" t="s">
        <v>15826</v>
      </c>
      <c r="I5588" s="21" t="s">
        <v>1588</v>
      </c>
      <c r="J5588" s="21" t="s">
        <v>15827</v>
      </c>
      <c r="K5588" s="20" t="s">
        <v>1916</v>
      </c>
      <c r="L5588" s="21"/>
    </row>
    <row r="5589">
      <c r="C5589" s="12" t="s">
        <v>535</v>
      </c>
      <c r="D5589" s="12"/>
      <c r="E5589" s="12" t="s">
        <v>1619</v>
      </c>
      <c r="F5589" s="21"/>
      <c r="G5589" s="21" t="s">
        <v>15828</v>
      </c>
      <c r="H5589" s="21" t="s">
        <v>15829</v>
      </c>
      <c r="I5589" s="21" t="s">
        <v>1588</v>
      </c>
      <c r="J5589" s="21" t="s">
        <v>15830</v>
      </c>
      <c r="K5589" s="20" t="s">
        <v>1916</v>
      </c>
      <c r="L5589" s="21"/>
    </row>
    <row r="5590">
      <c r="C5590" s="12" t="s">
        <v>535</v>
      </c>
      <c r="D5590" s="12"/>
      <c r="E5590" s="12" t="s">
        <v>1619</v>
      </c>
      <c r="F5590" s="21"/>
      <c r="G5590" s="21" t="s">
        <v>15831</v>
      </c>
      <c r="H5590" s="21" t="s">
        <v>15832</v>
      </c>
      <c r="I5590" s="21" t="s">
        <v>1588</v>
      </c>
      <c r="J5590" s="21" t="s">
        <v>15833</v>
      </c>
      <c r="K5590" s="20" t="s">
        <v>1916</v>
      </c>
      <c r="L5590" s="21"/>
    </row>
    <row r="5591">
      <c r="C5591" s="12" t="s">
        <v>535</v>
      </c>
      <c r="D5591" s="12"/>
      <c r="E5591" s="12" t="s">
        <v>1619</v>
      </c>
      <c r="F5591" s="21"/>
      <c r="G5591" s="21" t="s">
        <v>15834</v>
      </c>
      <c r="H5591" s="21" t="s">
        <v>15835</v>
      </c>
      <c r="I5591" s="21" t="s">
        <v>1588</v>
      </c>
      <c r="J5591" s="21" t="s">
        <v>15836</v>
      </c>
      <c r="K5591" s="20" t="s">
        <v>3472</v>
      </c>
      <c r="L5591" s="21"/>
    </row>
    <row r="5592">
      <c r="C5592" s="12" t="s">
        <v>535</v>
      </c>
      <c r="D5592" s="12"/>
      <c r="E5592" s="12" t="s">
        <v>1619</v>
      </c>
      <c r="F5592" s="21"/>
      <c r="G5592" s="21" t="s">
        <v>15837</v>
      </c>
      <c r="H5592" s="21" t="s">
        <v>15838</v>
      </c>
      <c r="I5592" s="21" t="s">
        <v>1588</v>
      </c>
      <c r="J5592" s="21" t="s">
        <v>15839</v>
      </c>
      <c r="K5592" s="20" t="s">
        <v>3472</v>
      </c>
      <c r="L5592" s="21"/>
    </row>
    <row r="5593">
      <c r="C5593" s="12" t="s">
        <v>535</v>
      </c>
      <c r="D5593" s="12"/>
      <c r="E5593" s="12" t="s">
        <v>1619</v>
      </c>
      <c r="F5593" s="21"/>
      <c r="G5593" s="21" t="s">
        <v>15840</v>
      </c>
      <c r="H5593" s="21" t="s">
        <v>15841</v>
      </c>
      <c r="I5593" s="21" t="s">
        <v>1588</v>
      </c>
      <c r="J5593" s="21" t="s">
        <v>15842</v>
      </c>
      <c r="K5593" s="20" t="s">
        <v>3472</v>
      </c>
      <c r="L5593" s="21"/>
    </row>
    <row r="5594">
      <c r="C5594" s="12" t="s">
        <v>535</v>
      </c>
      <c r="D5594" s="12"/>
      <c r="E5594" s="12" t="s">
        <v>1619</v>
      </c>
      <c r="F5594" s="21"/>
      <c r="G5594" s="21" t="s">
        <v>15843</v>
      </c>
      <c r="H5594" s="21" t="s">
        <v>15844</v>
      </c>
      <c r="I5594" s="21" t="s">
        <v>1588</v>
      </c>
      <c r="J5594" s="21" t="s">
        <v>15845</v>
      </c>
      <c r="K5594" s="20" t="s">
        <v>3483</v>
      </c>
      <c r="L5594" s="21"/>
    </row>
    <row r="5595">
      <c r="C5595" s="12" t="s">
        <v>535</v>
      </c>
      <c r="D5595" s="12"/>
      <c r="E5595" s="12" t="s">
        <v>1619</v>
      </c>
      <c r="F5595" s="21"/>
      <c r="G5595" s="21" t="s">
        <v>15846</v>
      </c>
      <c r="H5595" s="21" t="s">
        <v>15847</v>
      </c>
      <c r="I5595" s="21" t="s">
        <v>1588</v>
      </c>
      <c r="J5595" s="21" t="s">
        <v>15848</v>
      </c>
      <c r="K5595" s="20" t="s">
        <v>3483</v>
      </c>
      <c r="L5595" s="21"/>
    </row>
    <row r="5596">
      <c r="C5596" s="12" t="s">
        <v>535</v>
      </c>
      <c r="D5596" s="12"/>
      <c r="E5596" s="12" t="s">
        <v>1619</v>
      </c>
      <c r="F5596" s="21"/>
      <c r="G5596" s="21" t="s">
        <v>15849</v>
      </c>
      <c r="H5596" s="21" t="s">
        <v>15850</v>
      </c>
      <c r="I5596" s="21" t="s">
        <v>1588</v>
      </c>
      <c r="J5596" s="21" t="s">
        <v>15851</v>
      </c>
      <c r="K5596" s="20" t="s">
        <v>3483</v>
      </c>
      <c r="L5596" s="21"/>
    </row>
    <row r="5597">
      <c r="C5597" s="12" t="s">
        <v>535</v>
      </c>
      <c r="D5597" s="12"/>
      <c r="E5597" s="12" t="s">
        <v>1619</v>
      </c>
      <c r="F5597" s="21"/>
      <c r="G5597" s="21" t="s">
        <v>15852</v>
      </c>
      <c r="H5597" s="21" t="s">
        <v>15853</v>
      </c>
      <c r="I5597" s="21" t="s">
        <v>1588</v>
      </c>
      <c r="J5597" s="21" t="s">
        <v>15854</v>
      </c>
      <c r="K5597" s="20" t="s">
        <v>3459</v>
      </c>
      <c r="L5597" s="21"/>
    </row>
    <row r="5598">
      <c r="C5598" s="12" t="s">
        <v>535</v>
      </c>
      <c r="D5598" s="12"/>
      <c r="E5598" s="12" t="s">
        <v>1619</v>
      </c>
      <c r="F5598" s="21"/>
      <c r="G5598" s="21" t="s">
        <v>15855</v>
      </c>
      <c r="H5598" s="21" t="s">
        <v>15853</v>
      </c>
      <c r="I5598" s="21" t="s">
        <v>1588</v>
      </c>
      <c r="J5598" s="21" t="s">
        <v>15856</v>
      </c>
      <c r="K5598" s="20" t="s">
        <v>3463</v>
      </c>
      <c r="L5598" s="21"/>
    </row>
    <row r="5599">
      <c r="C5599" s="12" t="s">
        <v>535</v>
      </c>
      <c r="D5599" s="12"/>
      <c r="E5599" s="12" t="s">
        <v>1619</v>
      </c>
      <c r="F5599" s="21"/>
      <c r="G5599" s="21" t="s">
        <v>15857</v>
      </c>
      <c r="H5599" s="21" t="s">
        <v>15853</v>
      </c>
      <c r="I5599" s="21" t="s">
        <v>1588</v>
      </c>
      <c r="J5599" s="21" t="s">
        <v>15858</v>
      </c>
      <c r="K5599" s="20" t="s">
        <v>3467</v>
      </c>
      <c r="L5599" s="21"/>
    </row>
    <row r="5600">
      <c r="C5600" s="12" t="s">
        <v>535</v>
      </c>
      <c r="D5600" s="12"/>
      <c r="E5600" s="12" t="s">
        <v>1619</v>
      </c>
      <c r="F5600" s="21"/>
      <c r="G5600" s="21" t="s">
        <v>15859</v>
      </c>
      <c r="H5600" s="21" t="s">
        <v>15860</v>
      </c>
      <c r="I5600" s="21" t="s">
        <v>1588</v>
      </c>
      <c r="J5600" s="21" t="s">
        <v>15861</v>
      </c>
      <c r="K5600" s="20" t="s">
        <v>3459</v>
      </c>
      <c r="L5600" s="21"/>
    </row>
    <row r="5601">
      <c r="C5601" s="12" t="s">
        <v>535</v>
      </c>
      <c r="D5601" s="12"/>
      <c r="E5601" s="12" t="s">
        <v>1619</v>
      </c>
      <c r="F5601" s="21"/>
      <c r="G5601" s="21" t="s">
        <v>15862</v>
      </c>
      <c r="H5601" s="21" t="s">
        <v>15860</v>
      </c>
      <c r="I5601" s="21" t="s">
        <v>1588</v>
      </c>
      <c r="J5601" s="21" t="s">
        <v>15863</v>
      </c>
      <c r="K5601" s="20" t="s">
        <v>3463</v>
      </c>
      <c r="L5601" s="21"/>
    </row>
    <row r="5602">
      <c r="C5602" s="12" t="s">
        <v>535</v>
      </c>
      <c r="D5602" s="12"/>
      <c r="E5602" s="12" t="s">
        <v>1619</v>
      </c>
      <c r="F5602" s="21"/>
      <c r="G5602" s="21" t="s">
        <v>15864</v>
      </c>
      <c r="H5602" s="21" t="s">
        <v>15860</v>
      </c>
      <c r="I5602" s="21" t="s">
        <v>1588</v>
      </c>
      <c r="J5602" s="21" t="s">
        <v>15865</v>
      </c>
      <c r="K5602" s="20" t="s">
        <v>3467</v>
      </c>
      <c r="L5602" s="21"/>
    </row>
    <row r="5603">
      <c r="C5603" s="12" t="s">
        <v>535</v>
      </c>
      <c r="D5603" s="12"/>
      <c r="E5603" s="12" t="s">
        <v>1619</v>
      </c>
      <c r="F5603" s="21"/>
      <c r="G5603" s="21" t="s">
        <v>15866</v>
      </c>
      <c r="H5603" s="21" t="s">
        <v>15867</v>
      </c>
      <c r="I5603" s="21" t="s">
        <v>1588</v>
      </c>
      <c r="J5603" s="21" t="s">
        <v>15868</v>
      </c>
      <c r="K5603" s="20" t="s">
        <v>3459</v>
      </c>
      <c r="L5603" s="21"/>
    </row>
    <row r="5604">
      <c r="C5604" s="12" t="s">
        <v>535</v>
      </c>
      <c r="D5604" s="12"/>
      <c r="E5604" s="12" t="s">
        <v>1619</v>
      </c>
      <c r="F5604" s="21"/>
      <c r="G5604" s="21" t="s">
        <v>15869</v>
      </c>
      <c r="H5604" s="21" t="s">
        <v>15867</v>
      </c>
      <c r="I5604" s="21" t="s">
        <v>1588</v>
      </c>
      <c r="J5604" s="21" t="s">
        <v>15870</v>
      </c>
      <c r="K5604" s="20" t="s">
        <v>3463</v>
      </c>
      <c r="L5604" s="21"/>
    </row>
    <row r="5605">
      <c r="C5605" s="12" t="s">
        <v>535</v>
      </c>
      <c r="D5605" s="12"/>
      <c r="E5605" s="12" t="s">
        <v>1619</v>
      </c>
      <c r="F5605" s="21"/>
      <c r="G5605" s="21" t="s">
        <v>15871</v>
      </c>
      <c r="H5605" s="21" t="s">
        <v>15867</v>
      </c>
      <c r="I5605" s="21" t="s">
        <v>1588</v>
      </c>
      <c r="J5605" s="21" t="s">
        <v>15872</v>
      </c>
      <c r="K5605" s="20" t="s">
        <v>3467</v>
      </c>
      <c r="L5605" s="21"/>
    </row>
    <row r="5606">
      <c r="C5606" s="12" t="s">
        <v>535</v>
      </c>
      <c r="D5606" s="12"/>
      <c r="E5606" s="12" t="s">
        <v>1619</v>
      </c>
      <c r="F5606" s="21"/>
      <c r="G5606" s="21" t="s">
        <v>15873</v>
      </c>
      <c r="H5606" s="21" t="s">
        <v>15874</v>
      </c>
      <c r="I5606" s="21" t="s">
        <v>1588</v>
      </c>
      <c r="J5606" s="21" t="s">
        <v>15875</v>
      </c>
      <c r="K5606" s="20" t="s">
        <v>3499</v>
      </c>
      <c r="L5606" s="21"/>
    </row>
    <row r="5607">
      <c r="C5607" s="12" t="s">
        <v>535</v>
      </c>
      <c r="D5607" s="12"/>
      <c r="E5607" s="12" t="s">
        <v>1619</v>
      </c>
      <c r="F5607" s="21"/>
      <c r="G5607" s="21" t="s">
        <v>15876</v>
      </c>
      <c r="H5607" s="21" t="s">
        <v>15874</v>
      </c>
      <c r="I5607" s="21" t="s">
        <v>1588</v>
      </c>
      <c r="J5607" s="21" t="s">
        <v>15877</v>
      </c>
      <c r="K5607" s="20" t="s">
        <v>3504</v>
      </c>
      <c r="L5607" s="21"/>
    </row>
    <row r="5608">
      <c r="C5608" s="12" t="s">
        <v>535</v>
      </c>
      <c r="D5608" s="12"/>
      <c r="E5608" s="12" t="s">
        <v>1619</v>
      </c>
      <c r="F5608" s="21"/>
      <c r="G5608" s="21" t="s">
        <v>15878</v>
      </c>
      <c r="H5608" s="21" t="s">
        <v>15879</v>
      </c>
      <c r="I5608" s="21" t="s">
        <v>1588</v>
      </c>
      <c r="J5608" s="21" t="s">
        <v>15880</v>
      </c>
      <c r="K5608" s="20" t="s">
        <v>3499</v>
      </c>
      <c r="L5608" s="21"/>
    </row>
    <row r="5609">
      <c r="C5609" s="12" t="s">
        <v>535</v>
      </c>
      <c r="D5609" s="12"/>
      <c r="E5609" s="12" t="s">
        <v>1619</v>
      </c>
      <c r="F5609" s="21"/>
      <c r="G5609" s="21" t="s">
        <v>15881</v>
      </c>
      <c r="H5609" s="21" t="s">
        <v>15879</v>
      </c>
      <c r="I5609" s="21" t="s">
        <v>1588</v>
      </c>
      <c r="J5609" s="21" t="s">
        <v>15882</v>
      </c>
      <c r="K5609" s="20" t="s">
        <v>3504</v>
      </c>
      <c r="L5609" s="21"/>
    </row>
    <row r="5610">
      <c r="C5610" s="12" t="s">
        <v>535</v>
      </c>
      <c r="D5610" s="12"/>
      <c r="E5610" s="12" t="s">
        <v>1619</v>
      </c>
      <c r="F5610" s="21"/>
      <c r="G5610" s="21" t="s">
        <v>15883</v>
      </c>
      <c r="H5610" s="21" t="s">
        <v>15884</v>
      </c>
      <c r="I5610" s="21" t="s">
        <v>1588</v>
      </c>
      <c r="J5610" s="21" t="s">
        <v>15885</v>
      </c>
      <c r="K5610" s="20" t="s">
        <v>3499</v>
      </c>
      <c r="L5610" s="21"/>
    </row>
    <row r="5611">
      <c r="C5611" s="12" t="s">
        <v>535</v>
      </c>
      <c r="D5611" s="12"/>
      <c r="E5611" s="12" t="s">
        <v>1619</v>
      </c>
      <c r="F5611" s="21"/>
      <c r="G5611" s="21" t="s">
        <v>15886</v>
      </c>
      <c r="H5611" s="21" t="s">
        <v>15884</v>
      </c>
      <c r="I5611" s="21" t="s">
        <v>1588</v>
      </c>
      <c r="J5611" s="21" t="s">
        <v>15887</v>
      </c>
      <c r="K5611" s="20" t="s">
        <v>3504</v>
      </c>
      <c r="L5611" s="21"/>
    </row>
    <row r="5612">
      <c r="C5612" s="12" t="s">
        <v>535</v>
      </c>
      <c r="D5612" s="12"/>
      <c r="E5612" s="12" t="s">
        <v>1671</v>
      </c>
      <c r="F5612" s="21"/>
      <c r="G5612" s="21" t="s">
        <v>14722</v>
      </c>
      <c r="H5612" s="21" t="s">
        <v>14723</v>
      </c>
      <c r="I5612" s="21" t="s">
        <v>1674</v>
      </c>
      <c r="J5612" s="21" t="s">
        <v>14724</v>
      </c>
      <c r="K5612" s="20" t="s">
        <v>2963</v>
      </c>
      <c r="L5612" s="21"/>
    </row>
    <row r="5613">
      <c r="C5613" s="12" t="s">
        <v>535</v>
      </c>
      <c r="D5613" s="12"/>
      <c r="E5613" s="12" t="s">
        <v>1656</v>
      </c>
      <c r="F5613" s="21"/>
      <c r="G5613" s="21" t="s">
        <v>15888</v>
      </c>
      <c r="H5613" s="21" t="s">
        <v>15889</v>
      </c>
      <c r="I5613" s="21" t="s">
        <v>1637</v>
      </c>
      <c r="J5613" s="21" t="s">
        <v>15890</v>
      </c>
      <c r="K5613" s="20" t="s">
        <v>1754</v>
      </c>
      <c r="L5613" s="21"/>
    </row>
    <row r="5614">
      <c r="C5614" s="12" t="s">
        <v>535</v>
      </c>
      <c r="D5614" s="12"/>
      <c r="E5614" s="12" t="s">
        <v>1729</v>
      </c>
      <c r="F5614" s="21"/>
      <c r="G5614" s="21" t="s">
        <v>15891</v>
      </c>
      <c r="H5614" s="21" t="s">
        <v>15892</v>
      </c>
      <c r="I5614" s="21" t="s">
        <v>1607</v>
      </c>
      <c r="J5614" s="21" t="s">
        <v>15893</v>
      </c>
      <c r="K5614" s="20" t="s">
        <v>2971</v>
      </c>
      <c r="L5614" s="21"/>
    </row>
    <row r="5615">
      <c r="C5615" s="12" t="s">
        <v>535</v>
      </c>
      <c r="D5615" s="12"/>
      <c r="E5615" s="12" t="s">
        <v>1678</v>
      </c>
      <c r="F5615" s="21"/>
      <c r="G5615" s="21" t="s">
        <v>15894</v>
      </c>
      <c r="H5615" s="21" t="s">
        <v>15895</v>
      </c>
      <c r="I5615" s="21" t="s">
        <v>1681</v>
      </c>
      <c r="J5615" s="21" t="s">
        <v>15896</v>
      </c>
      <c r="K5615" s="20" t="s">
        <v>3599</v>
      </c>
      <c r="L5615" s="21"/>
    </row>
    <row r="5616">
      <c r="C5616" s="12" t="s">
        <v>535</v>
      </c>
      <c r="D5616" s="12"/>
      <c r="E5616" s="12" t="s">
        <v>1719</v>
      </c>
      <c r="F5616" s="21"/>
      <c r="G5616" s="21" t="s">
        <v>15897</v>
      </c>
      <c r="H5616" s="21" t="s">
        <v>15898</v>
      </c>
      <c r="I5616" s="21" t="s">
        <v>1722</v>
      </c>
      <c r="J5616" s="21" t="s">
        <v>15899</v>
      </c>
      <c r="K5616" s="20" t="s">
        <v>2976</v>
      </c>
      <c r="L5616" s="21"/>
    </row>
    <row r="5617">
      <c r="C5617" s="12" t="s">
        <v>535</v>
      </c>
      <c r="D5617" s="12"/>
      <c r="E5617" s="12" t="s">
        <v>1729</v>
      </c>
      <c r="F5617" s="21"/>
      <c r="G5617" s="21" t="s">
        <v>15900</v>
      </c>
      <c r="H5617" s="21" t="s">
        <v>15901</v>
      </c>
      <c r="I5617" s="21" t="s">
        <v>1607</v>
      </c>
      <c r="J5617" s="21" t="s">
        <v>15902</v>
      </c>
      <c r="K5617" s="20" t="s">
        <v>2981</v>
      </c>
      <c r="L5617" s="21"/>
    </row>
    <row r="5618">
      <c r="C5618" s="12" t="s">
        <v>535</v>
      </c>
      <c r="D5618" s="12"/>
      <c r="E5618" s="12" t="s">
        <v>1619</v>
      </c>
      <c r="F5618" s="21"/>
      <c r="G5618" s="21" t="s">
        <v>15903</v>
      </c>
      <c r="H5618" s="21" t="s">
        <v>15904</v>
      </c>
      <c r="I5618" s="21" t="s">
        <v>1588</v>
      </c>
      <c r="J5618" s="21" t="s">
        <v>15905</v>
      </c>
      <c r="K5618" s="20" t="s">
        <v>3372</v>
      </c>
      <c r="L5618" s="21"/>
    </row>
    <row r="5619">
      <c r="C5619" s="12" t="s">
        <v>535</v>
      </c>
      <c r="D5619" s="12"/>
      <c r="E5619" s="12" t="s">
        <v>1619</v>
      </c>
      <c r="F5619" s="21"/>
      <c r="G5619" s="21" t="s">
        <v>15906</v>
      </c>
      <c r="H5619" s="21" t="s">
        <v>15907</v>
      </c>
      <c r="I5619" s="21" t="s">
        <v>1588</v>
      </c>
      <c r="J5619" s="21" t="s">
        <v>15908</v>
      </c>
      <c r="K5619" s="20" t="s">
        <v>3381</v>
      </c>
      <c r="L5619" s="21"/>
    </row>
    <row r="5620">
      <c r="C5620" s="12" t="s">
        <v>535</v>
      </c>
      <c r="D5620" s="12"/>
      <c r="E5620" s="12" t="s">
        <v>1619</v>
      </c>
      <c r="F5620" s="21"/>
      <c r="G5620" s="21" t="s">
        <v>15906</v>
      </c>
      <c r="H5620" s="21" t="s">
        <v>15907</v>
      </c>
      <c r="I5620" s="21" t="s">
        <v>1588</v>
      </c>
      <c r="J5620" s="21" t="s">
        <v>15909</v>
      </c>
      <c r="K5620" s="20" t="s">
        <v>3384</v>
      </c>
      <c r="L5620" s="21"/>
    </row>
    <row r="5621">
      <c r="C5621" s="12" t="s">
        <v>535</v>
      </c>
      <c r="D5621" s="12"/>
      <c r="E5621" s="12" t="s">
        <v>1654</v>
      </c>
      <c r="F5621" s="21"/>
      <c r="G5621" s="21" t="s">
        <v>15910</v>
      </c>
      <c r="H5621" s="21" t="s">
        <v>15911</v>
      </c>
      <c r="I5621" s="21" t="s">
        <v>1600</v>
      </c>
      <c r="J5621" s="21" t="s">
        <v>15912</v>
      </c>
      <c r="K5621" s="20" t="s">
        <v>2048</v>
      </c>
      <c r="L5621" s="21"/>
    </row>
    <row r="5622">
      <c r="C5622" s="12" t="s">
        <v>535</v>
      </c>
      <c r="D5622" s="12"/>
      <c r="E5622" s="12" t="s">
        <v>1712</v>
      </c>
      <c r="F5622" s="21"/>
      <c r="G5622" s="21" t="s">
        <v>15913</v>
      </c>
      <c r="H5622" s="21" t="s">
        <v>15914</v>
      </c>
      <c r="I5622" s="21" t="s">
        <v>1715</v>
      </c>
      <c r="J5622" s="21" t="s">
        <v>15915</v>
      </c>
      <c r="K5622" s="20" t="s">
        <v>1717</v>
      </c>
      <c r="L5622" s="21"/>
    </row>
    <row r="5623">
      <c r="A5623" s="108">
        <v>3270.0</v>
      </c>
      <c r="B5623" s="108" t="s">
        <v>1584</v>
      </c>
      <c r="C5623" s="153" t="s">
        <v>535</v>
      </c>
      <c r="D5623" s="141"/>
      <c r="E5623" s="141" t="s">
        <v>2783</v>
      </c>
      <c r="F5623" s="142"/>
      <c r="G5623" s="142" t="s">
        <v>15916</v>
      </c>
      <c r="H5623" s="142" t="s">
        <v>15917</v>
      </c>
      <c r="I5623" s="142" t="s">
        <v>2784</v>
      </c>
      <c r="J5623" s="142" t="s">
        <v>15918</v>
      </c>
      <c r="K5623" s="141" t="s">
        <v>2786</v>
      </c>
      <c r="L5623" s="138"/>
      <c r="M5623" s="111"/>
    </row>
    <row r="5624">
      <c r="C5624" s="12" t="s">
        <v>535</v>
      </c>
      <c r="D5624" s="12"/>
      <c r="E5624" s="12" t="s">
        <v>1654</v>
      </c>
      <c r="F5624" s="21"/>
      <c r="G5624" s="21" t="s">
        <v>15919</v>
      </c>
      <c r="H5624" s="21" t="s">
        <v>15920</v>
      </c>
      <c r="I5624" s="21" t="s">
        <v>1600</v>
      </c>
      <c r="J5624" s="21" t="s">
        <v>15921</v>
      </c>
      <c r="K5624" s="20" t="s">
        <v>3304</v>
      </c>
      <c r="L5624" s="21"/>
    </row>
    <row r="5625">
      <c r="C5625" s="12" t="s">
        <v>535</v>
      </c>
      <c r="D5625" s="12"/>
      <c r="E5625" s="12" t="s">
        <v>1654</v>
      </c>
      <c r="F5625" s="21"/>
      <c r="G5625" s="21" t="s">
        <v>15919</v>
      </c>
      <c r="H5625" s="21" t="s">
        <v>15920</v>
      </c>
      <c r="I5625" s="21" t="s">
        <v>1600</v>
      </c>
      <c r="J5625" s="21" t="s">
        <v>15922</v>
      </c>
      <c r="K5625" s="20" t="s">
        <v>3307</v>
      </c>
      <c r="L5625" s="21"/>
    </row>
    <row r="5626">
      <c r="C5626" s="12" t="s">
        <v>535</v>
      </c>
      <c r="D5626" s="12"/>
      <c r="E5626" s="12" t="s">
        <v>1654</v>
      </c>
      <c r="F5626" s="21"/>
      <c r="G5626" s="21" t="s">
        <v>15919</v>
      </c>
      <c r="H5626" s="21" t="s">
        <v>15920</v>
      </c>
      <c r="I5626" s="21" t="s">
        <v>1600</v>
      </c>
      <c r="J5626" s="21" t="s">
        <v>15923</v>
      </c>
      <c r="K5626" s="20" t="s">
        <v>3312</v>
      </c>
      <c r="L5626" s="21"/>
    </row>
    <row r="5627">
      <c r="C5627" s="12" t="s">
        <v>535</v>
      </c>
      <c r="D5627" s="12"/>
      <c r="E5627" s="12" t="s">
        <v>1729</v>
      </c>
      <c r="F5627" s="21"/>
      <c r="G5627" s="21" t="s">
        <v>15924</v>
      </c>
      <c r="H5627" s="21" t="s">
        <v>15925</v>
      </c>
      <c r="I5627" s="21" t="s">
        <v>1607</v>
      </c>
      <c r="J5627" s="21" t="s">
        <v>15926</v>
      </c>
      <c r="K5627" s="20" t="s">
        <v>2908</v>
      </c>
      <c r="L5627" s="21"/>
    </row>
    <row r="5628">
      <c r="C5628" s="12" t="s">
        <v>535</v>
      </c>
      <c r="D5628" s="12"/>
      <c r="E5628" s="12" t="s">
        <v>1729</v>
      </c>
      <c r="F5628" s="21"/>
      <c r="G5628" s="21" t="s">
        <v>15927</v>
      </c>
      <c r="H5628" s="21" t="s">
        <v>15928</v>
      </c>
      <c r="I5628" s="21" t="s">
        <v>1607</v>
      </c>
      <c r="J5628" s="21" t="s">
        <v>15929</v>
      </c>
      <c r="K5628" s="20" t="s">
        <v>2908</v>
      </c>
      <c r="L5628" s="21"/>
      <c r="N5628" s="18"/>
      <c r="O5628" s="113"/>
      <c r="P5628" s="113"/>
      <c r="Q5628" s="18"/>
      <c r="R5628" s="18"/>
      <c r="S5628" s="15"/>
      <c r="T5628" s="18"/>
      <c r="U5628" s="18"/>
      <c r="V5628" s="18"/>
      <c r="W5628" s="18"/>
      <c r="X5628" s="18"/>
      <c r="Y5628" s="18"/>
      <c r="Z5628" s="18"/>
      <c r="AA5628" s="18"/>
      <c r="AB5628" s="18"/>
      <c r="AC5628" s="18"/>
      <c r="AD5628" s="18"/>
    </row>
    <row r="5629">
      <c r="C5629" s="12" t="s">
        <v>535</v>
      </c>
      <c r="D5629" s="12"/>
      <c r="E5629" s="12" t="s">
        <v>1729</v>
      </c>
      <c r="F5629" s="21"/>
      <c r="G5629" s="21" t="s">
        <v>15930</v>
      </c>
      <c r="H5629" s="21" t="s">
        <v>15931</v>
      </c>
      <c r="I5629" s="21" t="s">
        <v>1607</v>
      </c>
      <c r="J5629" s="21" t="s">
        <v>15932</v>
      </c>
      <c r="K5629" s="20" t="s">
        <v>2936</v>
      </c>
      <c r="L5629" s="21"/>
    </row>
    <row r="5630">
      <c r="C5630" s="12" t="s">
        <v>535</v>
      </c>
      <c r="D5630" s="12"/>
      <c r="E5630" s="12" t="s">
        <v>1729</v>
      </c>
      <c r="F5630" s="21"/>
      <c r="G5630" s="21" t="s">
        <v>15933</v>
      </c>
      <c r="H5630" s="21" t="s">
        <v>15931</v>
      </c>
      <c r="I5630" s="21" t="s">
        <v>1607</v>
      </c>
      <c r="J5630" s="21" t="s">
        <v>15934</v>
      </c>
      <c r="K5630" s="20" t="s">
        <v>2940</v>
      </c>
      <c r="L5630" s="21"/>
    </row>
    <row r="5631">
      <c r="C5631" s="12" t="s">
        <v>535</v>
      </c>
      <c r="D5631" s="12"/>
      <c r="E5631" s="12" t="s">
        <v>1729</v>
      </c>
      <c r="F5631" s="21"/>
      <c r="G5631" s="21" t="s">
        <v>15935</v>
      </c>
      <c r="H5631" s="21" t="s">
        <v>15936</v>
      </c>
      <c r="I5631" s="21" t="s">
        <v>1607</v>
      </c>
      <c r="J5631" s="21" t="s">
        <v>15937</v>
      </c>
      <c r="K5631" s="20" t="s">
        <v>2945</v>
      </c>
      <c r="L5631" s="21"/>
    </row>
    <row r="5632">
      <c r="C5632" s="12" t="s">
        <v>535</v>
      </c>
      <c r="D5632" s="12"/>
      <c r="E5632" s="12" t="s">
        <v>1729</v>
      </c>
      <c r="F5632" s="21"/>
      <c r="G5632" s="21" t="s">
        <v>15938</v>
      </c>
      <c r="H5632" s="21" t="s">
        <v>15939</v>
      </c>
      <c r="I5632" s="21" t="s">
        <v>1607</v>
      </c>
      <c r="J5632" s="21" t="s">
        <v>15940</v>
      </c>
      <c r="K5632" s="20" t="s">
        <v>2950</v>
      </c>
      <c r="L5632" s="21"/>
    </row>
    <row r="5633">
      <c r="C5633" s="12" t="s">
        <v>535</v>
      </c>
      <c r="D5633" s="12"/>
      <c r="E5633" s="12" t="s">
        <v>1619</v>
      </c>
      <c r="F5633" s="21"/>
      <c r="G5633" s="21" t="s">
        <v>15941</v>
      </c>
      <c r="H5633" s="21" t="s">
        <v>15942</v>
      </c>
      <c r="I5633" s="21" t="s">
        <v>1588</v>
      </c>
      <c r="J5633" s="21" t="s">
        <v>15943</v>
      </c>
      <c r="K5633" s="20" t="s">
        <v>3459</v>
      </c>
      <c r="L5633" s="21"/>
    </row>
    <row r="5634">
      <c r="C5634" s="12" t="s">
        <v>535</v>
      </c>
      <c r="D5634" s="12"/>
      <c r="E5634" s="12" t="s">
        <v>1619</v>
      </c>
      <c r="F5634" s="21"/>
      <c r="G5634" s="21" t="s">
        <v>15944</v>
      </c>
      <c r="H5634" s="21" t="s">
        <v>15945</v>
      </c>
      <c r="I5634" s="21" t="s">
        <v>1588</v>
      </c>
      <c r="J5634" s="21" t="s">
        <v>15946</v>
      </c>
      <c r="K5634" s="20" t="s">
        <v>3463</v>
      </c>
      <c r="L5634" s="21"/>
    </row>
    <row r="5635">
      <c r="C5635" s="12" t="s">
        <v>535</v>
      </c>
      <c r="D5635" s="12"/>
      <c r="E5635" s="12" t="s">
        <v>1619</v>
      </c>
      <c r="F5635" s="21"/>
      <c r="G5635" s="21" t="s">
        <v>15947</v>
      </c>
      <c r="H5635" s="21" t="s">
        <v>15948</v>
      </c>
      <c r="I5635" s="21" t="s">
        <v>1588</v>
      </c>
      <c r="J5635" s="21" t="s">
        <v>15949</v>
      </c>
      <c r="K5635" s="20" t="s">
        <v>3467</v>
      </c>
      <c r="L5635" s="21"/>
    </row>
    <row r="5636">
      <c r="C5636" s="12" t="s">
        <v>535</v>
      </c>
      <c r="D5636" s="12"/>
      <c r="E5636" s="12" t="s">
        <v>1654</v>
      </c>
      <c r="F5636" s="21"/>
      <c r="G5636" s="21" t="s">
        <v>15950</v>
      </c>
      <c r="H5636" s="21" t="s">
        <v>15951</v>
      </c>
      <c r="I5636" s="21" t="s">
        <v>1600</v>
      </c>
      <c r="J5636" s="21" t="s">
        <v>15952</v>
      </c>
      <c r="K5636" s="20" t="s">
        <v>8964</v>
      </c>
      <c r="L5636" s="21"/>
    </row>
    <row r="5637">
      <c r="C5637" s="12" t="s">
        <v>535</v>
      </c>
      <c r="D5637" s="12"/>
      <c r="E5637" s="12" t="s">
        <v>1678</v>
      </c>
      <c r="F5637" s="21"/>
      <c r="G5637" s="21" t="s">
        <v>15953</v>
      </c>
      <c r="H5637" s="21" t="s">
        <v>15954</v>
      </c>
      <c r="I5637" s="21" t="s">
        <v>1681</v>
      </c>
      <c r="J5637" s="21" t="s">
        <v>15955</v>
      </c>
      <c r="K5637" s="20" t="s">
        <v>6766</v>
      </c>
      <c r="L5637" s="21"/>
    </row>
    <row r="5638">
      <c r="C5638" s="12" t="s">
        <v>535</v>
      </c>
      <c r="D5638" s="12"/>
      <c r="E5638" s="12" t="s">
        <v>1678</v>
      </c>
      <c r="F5638" s="21"/>
      <c r="G5638" s="21" t="s">
        <v>15956</v>
      </c>
      <c r="H5638" s="21" t="s">
        <v>15957</v>
      </c>
      <c r="I5638" s="21" t="s">
        <v>1681</v>
      </c>
      <c r="J5638" s="21" t="s">
        <v>15958</v>
      </c>
      <c r="K5638" s="20" t="s">
        <v>6770</v>
      </c>
      <c r="L5638" s="21"/>
    </row>
    <row r="5639">
      <c r="C5639" s="12" t="s">
        <v>535</v>
      </c>
      <c r="D5639" s="12"/>
      <c r="E5639" s="12" t="s">
        <v>1678</v>
      </c>
      <c r="F5639" s="21"/>
      <c r="G5639" s="21" t="s">
        <v>15959</v>
      </c>
      <c r="H5639" s="21" t="s">
        <v>15960</v>
      </c>
      <c r="I5639" s="21" t="s">
        <v>1681</v>
      </c>
      <c r="J5639" s="21" t="s">
        <v>15961</v>
      </c>
      <c r="K5639" s="20" t="s">
        <v>1683</v>
      </c>
      <c r="L5639" s="21"/>
    </row>
    <row r="5640">
      <c r="C5640" s="12" t="s">
        <v>535</v>
      </c>
      <c r="D5640" s="12"/>
      <c r="E5640" s="12" t="s">
        <v>1678</v>
      </c>
      <c r="F5640" s="21"/>
      <c r="G5640" s="21" t="s">
        <v>15962</v>
      </c>
      <c r="H5640" s="21" t="s">
        <v>15963</v>
      </c>
      <c r="I5640" s="21" t="s">
        <v>1681</v>
      </c>
      <c r="J5640" s="21" t="s">
        <v>15964</v>
      </c>
      <c r="K5640" s="20" t="s">
        <v>6774</v>
      </c>
      <c r="L5640" s="21"/>
    </row>
    <row r="5641">
      <c r="C5641" s="12" t="s">
        <v>535</v>
      </c>
      <c r="D5641" s="12"/>
      <c r="E5641" s="12" t="s">
        <v>1678</v>
      </c>
      <c r="F5641" s="21"/>
      <c r="G5641" s="21" t="s">
        <v>15965</v>
      </c>
      <c r="H5641" s="21" t="s">
        <v>15966</v>
      </c>
      <c r="I5641" s="21" t="s">
        <v>1681</v>
      </c>
      <c r="J5641" s="21" t="s">
        <v>15967</v>
      </c>
      <c r="K5641" s="20" t="s">
        <v>2986</v>
      </c>
      <c r="L5641" s="21"/>
    </row>
    <row r="5642">
      <c r="C5642" s="12" t="s">
        <v>535</v>
      </c>
      <c r="D5642" s="12"/>
      <c r="E5642" s="12" t="s">
        <v>1619</v>
      </c>
      <c r="F5642" s="21"/>
      <c r="G5642" s="21" t="s">
        <v>15968</v>
      </c>
      <c r="H5642" s="21" t="s">
        <v>15969</v>
      </c>
      <c r="I5642" s="21" t="s">
        <v>1588</v>
      </c>
      <c r="J5642" s="21" t="s">
        <v>15970</v>
      </c>
      <c r="K5642" s="20" t="s">
        <v>15495</v>
      </c>
      <c r="L5642" s="21"/>
    </row>
    <row r="5643">
      <c r="C5643" s="12" t="s">
        <v>535</v>
      </c>
      <c r="D5643" s="12"/>
      <c r="E5643" s="12" t="s">
        <v>1678</v>
      </c>
      <c r="F5643" s="21"/>
      <c r="G5643" s="21" t="s">
        <v>15971</v>
      </c>
      <c r="H5643" s="21" t="s">
        <v>15972</v>
      </c>
      <c r="I5643" s="21" t="s">
        <v>1681</v>
      </c>
      <c r="J5643" s="21" t="s">
        <v>15973</v>
      </c>
      <c r="K5643" s="20" t="s">
        <v>3013</v>
      </c>
      <c r="L5643" s="21"/>
    </row>
    <row r="5644">
      <c r="C5644" s="12" t="s">
        <v>535</v>
      </c>
      <c r="D5644" s="12"/>
      <c r="E5644" s="12" t="s">
        <v>1678</v>
      </c>
      <c r="F5644" s="21"/>
      <c r="G5644" s="21" t="s">
        <v>15974</v>
      </c>
      <c r="H5644" s="21" t="s">
        <v>15975</v>
      </c>
      <c r="I5644" s="21" t="s">
        <v>1681</v>
      </c>
      <c r="J5644" s="21" t="s">
        <v>15976</v>
      </c>
      <c r="K5644" s="20" t="s">
        <v>2986</v>
      </c>
      <c r="L5644" s="21"/>
    </row>
    <row r="5645">
      <c r="C5645" s="12" t="s">
        <v>535</v>
      </c>
      <c r="D5645" s="12"/>
      <c r="E5645" s="12" t="s">
        <v>1654</v>
      </c>
      <c r="F5645" s="21"/>
      <c r="G5645" s="21" t="s">
        <v>15977</v>
      </c>
      <c r="H5645" s="21" t="s">
        <v>15978</v>
      </c>
      <c r="I5645" s="21" t="s">
        <v>1600</v>
      </c>
      <c r="J5645" s="21" t="s">
        <v>15979</v>
      </c>
      <c r="K5645" s="20" t="s">
        <v>1602</v>
      </c>
      <c r="L5645" s="21"/>
    </row>
    <row r="5646">
      <c r="C5646" s="12" t="s">
        <v>535</v>
      </c>
      <c r="D5646" s="12"/>
      <c r="E5646" s="12" t="s">
        <v>1678</v>
      </c>
      <c r="F5646" s="21"/>
      <c r="G5646" s="21" t="s">
        <v>15980</v>
      </c>
      <c r="H5646" s="21" t="s">
        <v>15981</v>
      </c>
      <c r="I5646" s="21" t="s">
        <v>1681</v>
      </c>
      <c r="J5646" s="21" t="s">
        <v>15982</v>
      </c>
      <c r="K5646" s="20" t="s">
        <v>3961</v>
      </c>
      <c r="L5646" s="21"/>
    </row>
    <row r="5647">
      <c r="C5647" s="12" t="s">
        <v>535</v>
      </c>
      <c r="D5647" s="12"/>
      <c r="E5647" s="12" t="s">
        <v>1678</v>
      </c>
      <c r="F5647" s="21"/>
      <c r="G5647" s="21" t="s">
        <v>15983</v>
      </c>
      <c r="H5647" s="21" t="s">
        <v>15984</v>
      </c>
      <c r="I5647" s="21" t="s">
        <v>1681</v>
      </c>
      <c r="J5647" s="21" t="s">
        <v>15985</v>
      </c>
      <c r="K5647" s="20" t="s">
        <v>3966</v>
      </c>
      <c r="L5647" s="21"/>
    </row>
    <row r="5648">
      <c r="C5648" s="12" t="s">
        <v>535</v>
      </c>
      <c r="D5648" s="12"/>
      <c r="E5648" s="12" t="s">
        <v>1678</v>
      </c>
      <c r="F5648" s="21"/>
      <c r="G5648" s="21" t="s">
        <v>15986</v>
      </c>
      <c r="H5648" s="21" t="s">
        <v>15987</v>
      </c>
      <c r="I5648" s="21" t="s">
        <v>1681</v>
      </c>
      <c r="J5648" s="21" t="s">
        <v>15988</v>
      </c>
      <c r="K5648" s="20" t="s">
        <v>3971</v>
      </c>
      <c r="L5648" s="21"/>
    </row>
    <row r="5649">
      <c r="C5649" s="12" t="s">
        <v>535</v>
      </c>
      <c r="D5649" s="12"/>
      <c r="E5649" s="12" t="s">
        <v>1678</v>
      </c>
      <c r="F5649" s="21"/>
      <c r="G5649" s="21" t="s">
        <v>15989</v>
      </c>
      <c r="H5649" s="21" t="s">
        <v>15990</v>
      </c>
      <c r="I5649" s="21" t="s">
        <v>1681</v>
      </c>
      <c r="J5649" s="21" t="s">
        <v>15991</v>
      </c>
      <c r="K5649" s="20" t="s">
        <v>3976</v>
      </c>
      <c r="L5649" s="21"/>
    </row>
    <row r="5650">
      <c r="C5650" s="12" t="s">
        <v>535</v>
      </c>
      <c r="D5650" s="12"/>
      <c r="E5650" s="12" t="s">
        <v>1654</v>
      </c>
      <c r="F5650" s="21"/>
      <c r="G5650" s="21" t="s">
        <v>15992</v>
      </c>
      <c r="H5650" s="21" t="s">
        <v>15993</v>
      </c>
      <c r="I5650" s="21" t="s">
        <v>1600</v>
      </c>
      <c r="J5650" s="21" t="s">
        <v>15994</v>
      </c>
      <c r="K5650" s="20" t="s">
        <v>1795</v>
      </c>
      <c r="L5650" s="21"/>
    </row>
    <row r="5651">
      <c r="C5651" s="12" t="s">
        <v>535</v>
      </c>
      <c r="D5651" s="12"/>
      <c r="E5651" s="12" t="s">
        <v>1654</v>
      </c>
      <c r="F5651" s="21"/>
      <c r="G5651" s="21" t="s">
        <v>15992</v>
      </c>
      <c r="H5651" s="21" t="s">
        <v>15993</v>
      </c>
      <c r="I5651" s="21" t="s">
        <v>1600</v>
      </c>
      <c r="J5651" s="21" t="s">
        <v>15995</v>
      </c>
      <c r="K5651" s="20" t="s">
        <v>1798</v>
      </c>
      <c r="L5651" s="21"/>
    </row>
    <row r="5652">
      <c r="C5652" s="12" t="s">
        <v>535</v>
      </c>
      <c r="D5652" s="12"/>
      <c r="E5652" s="12" t="s">
        <v>1678</v>
      </c>
      <c r="F5652" s="21"/>
      <c r="G5652" s="21" t="s">
        <v>15996</v>
      </c>
      <c r="H5652" s="21" t="s">
        <v>15997</v>
      </c>
      <c r="I5652" s="21" t="s">
        <v>1681</v>
      </c>
      <c r="J5652" s="21" t="s">
        <v>15998</v>
      </c>
      <c r="K5652" s="20" t="s">
        <v>3981</v>
      </c>
      <c r="L5652" s="21"/>
    </row>
    <row r="5653">
      <c r="C5653" s="12" t="s">
        <v>535</v>
      </c>
      <c r="D5653" s="12"/>
      <c r="E5653" s="12" t="s">
        <v>1712</v>
      </c>
      <c r="F5653" s="21"/>
      <c r="G5653" s="21" t="s">
        <v>15999</v>
      </c>
      <c r="H5653" s="21" t="s">
        <v>16000</v>
      </c>
      <c r="I5653" s="21" t="s">
        <v>1715</v>
      </c>
      <c r="J5653" s="21" t="s">
        <v>16001</v>
      </c>
      <c r="K5653" s="20" t="s">
        <v>1717</v>
      </c>
      <c r="L5653" s="21"/>
    </row>
    <row r="5654">
      <c r="C5654" s="12" t="s">
        <v>535</v>
      </c>
      <c r="D5654" s="12"/>
      <c r="E5654" s="12" t="s">
        <v>1678</v>
      </c>
      <c r="F5654" s="21"/>
      <c r="G5654" s="21" t="s">
        <v>16002</v>
      </c>
      <c r="H5654" s="21" t="s">
        <v>16003</v>
      </c>
      <c r="I5654" s="21" t="s">
        <v>1681</v>
      </c>
      <c r="J5654" s="21" t="s">
        <v>16004</v>
      </c>
      <c r="K5654" s="20" t="s">
        <v>6766</v>
      </c>
      <c r="L5654" s="21"/>
    </row>
    <row r="5655">
      <c r="C5655" s="12" t="s">
        <v>535</v>
      </c>
      <c r="D5655" s="12"/>
      <c r="E5655" s="12" t="s">
        <v>1678</v>
      </c>
      <c r="F5655" s="21"/>
      <c r="G5655" s="21" t="s">
        <v>16005</v>
      </c>
      <c r="H5655" s="21" t="s">
        <v>16006</v>
      </c>
      <c r="I5655" s="21" t="s">
        <v>1681</v>
      </c>
      <c r="J5655" s="21" t="s">
        <v>16007</v>
      </c>
      <c r="K5655" s="20" t="s">
        <v>6770</v>
      </c>
      <c r="L5655" s="21"/>
    </row>
    <row r="5656">
      <c r="C5656" s="12" t="s">
        <v>535</v>
      </c>
      <c r="D5656" s="12"/>
      <c r="E5656" s="12" t="s">
        <v>1678</v>
      </c>
      <c r="F5656" s="21"/>
      <c r="G5656" s="21" t="s">
        <v>16008</v>
      </c>
      <c r="H5656" s="21" t="s">
        <v>16009</v>
      </c>
      <c r="I5656" s="21" t="s">
        <v>1681</v>
      </c>
      <c r="J5656" s="21" t="s">
        <v>16010</v>
      </c>
      <c r="K5656" s="20" t="s">
        <v>1683</v>
      </c>
      <c r="L5656" s="21"/>
    </row>
    <row r="5657">
      <c r="C5657" s="12" t="s">
        <v>535</v>
      </c>
      <c r="D5657" s="12"/>
      <c r="E5657" s="12" t="s">
        <v>1678</v>
      </c>
      <c r="F5657" s="21"/>
      <c r="G5657" s="21" t="s">
        <v>16011</v>
      </c>
      <c r="H5657" s="21" t="s">
        <v>16012</v>
      </c>
      <c r="I5657" s="21" t="s">
        <v>1681</v>
      </c>
      <c r="J5657" s="21" t="s">
        <v>16013</v>
      </c>
      <c r="K5657" s="20" t="s">
        <v>6774</v>
      </c>
      <c r="L5657" s="21"/>
    </row>
    <row r="5658">
      <c r="C5658" s="12" t="s">
        <v>535</v>
      </c>
      <c r="D5658" s="12"/>
      <c r="E5658" s="12" t="s">
        <v>1656</v>
      </c>
      <c r="F5658" s="21"/>
      <c r="G5658" s="21" t="s">
        <v>16014</v>
      </c>
      <c r="H5658" s="21" t="s">
        <v>16015</v>
      </c>
      <c r="I5658" s="21" t="s">
        <v>1637</v>
      </c>
      <c r="J5658" s="21" t="s">
        <v>16016</v>
      </c>
      <c r="K5658" s="20" t="s">
        <v>1689</v>
      </c>
      <c r="L5658" s="21"/>
    </row>
    <row r="5659">
      <c r="C5659" s="12" t="s">
        <v>535</v>
      </c>
      <c r="D5659" s="12"/>
      <c r="E5659" s="12" t="s">
        <v>1619</v>
      </c>
      <c r="F5659" s="21"/>
      <c r="G5659" s="21" t="s">
        <v>16017</v>
      </c>
      <c r="H5659" s="21" t="s">
        <v>16018</v>
      </c>
      <c r="I5659" s="21" t="s">
        <v>1588</v>
      </c>
      <c r="J5659" s="21" t="s">
        <v>16019</v>
      </c>
      <c r="K5659" s="20" t="s">
        <v>3463</v>
      </c>
      <c r="L5659" s="21"/>
    </row>
    <row r="5660">
      <c r="C5660" s="12" t="s">
        <v>535</v>
      </c>
      <c r="D5660" s="12"/>
      <c r="E5660" s="12" t="s">
        <v>1619</v>
      </c>
      <c r="F5660" s="21"/>
      <c r="G5660" s="21" t="s">
        <v>16020</v>
      </c>
      <c r="H5660" s="21" t="s">
        <v>16018</v>
      </c>
      <c r="I5660" s="21" t="s">
        <v>1588</v>
      </c>
      <c r="J5660" s="21" t="s">
        <v>16021</v>
      </c>
      <c r="K5660" s="20" t="s">
        <v>3467</v>
      </c>
      <c r="L5660" s="21"/>
    </row>
    <row r="5661">
      <c r="C5661" s="12" t="s">
        <v>535</v>
      </c>
      <c r="D5661" s="12"/>
      <c r="E5661" s="12" t="s">
        <v>1619</v>
      </c>
      <c r="F5661" s="21"/>
      <c r="G5661" s="21" t="s">
        <v>16022</v>
      </c>
      <c r="H5661" s="21" t="s">
        <v>16023</v>
      </c>
      <c r="I5661" s="21" t="s">
        <v>1588</v>
      </c>
      <c r="J5661" s="21" t="s">
        <v>16024</v>
      </c>
      <c r="K5661" s="20" t="s">
        <v>1808</v>
      </c>
      <c r="L5661" s="21"/>
    </row>
    <row r="5662">
      <c r="C5662" s="12" t="s">
        <v>535</v>
      </c>
      <c r="D5662" s="12"/>
      <c r="E5662" s="12" t="s">
        <v>1712</v>
      </c>
      <c r="F5662" s="21"/>
      <c r="G5662" s="21" t="s">
        <v>16025</v>
      </c>
      <c r="H5662" s="21" t="s">
        <v>16026</v>
      </c>
      <c r="I5662" s="21" t="s">
        <v>1715</v>
      </c>
      <c r="J5662" s="21" t="s">
        <v>16027</v>
      </c>
      <c r="K5662" s="20" t="s">
        <v>1717</v>
      </c>
      <c r="L5662" s="21"/>
    </row>
    <row r="5663">
      <c r="C5663" s="12" t="s">
        <v>535</v>
      </c>
      <c r="D5663" s="12"/>
      <c r="E5663" s="12" t="s">
        <v>1678</v>
      </c>
      <c r="F5663" s="21"/>
      <c r="G5663" s="21" t="s">
        <v>16028</v>
      </c>
      <c r="H5663" s="21" t="s">
        <v>16029</v>
      </c>
      <c r="I5663" s="21" t="s">
        <v>1681</v>
      </c>
      <c r="J5663" s="21" t="s">
        <v>16030</v>
      </c>
      <c r="K5663" s="20" t="s">
        <v>2986</v>
      </c>
      <c r="L5663" s="21"/>
    </row>
    <row r="5664">
      <c r="C5664" s="12" t="s">
        <v>535</v>
      </c>
      <c r="D5664" s="12"/>
      <c r="E5664" s="12" t="s">
        <v>1619</v>
      </c>
      <c r="F5664" s="21"/>
      <c r="G5664" s="21" t="s">
        <v>16031</v>
      </c>
      <c r="H5664" s="21" t="s">
        <v>16032</v>
      </c>
      <c r="I5664" s="21" t="s">
        <v>1588</v>
      </c>
      <c r="J5664" s="21" t="s">
        <v>16033</v>
      </c>
      <c r="K5664" s="20" t="s">
        <v>1979</v>
      </c>
      <c r="L5664" s="21"/>
    </row>
    <row r="5665">
      <c r="C5665" s="12" t="s">
        <v>535</v>
      </c>
      <c r="D5665" s="12"/>
      <c r="E5665" s="12" t="s">
        <v>1619</v>
      </c>
      <c r="F5665" s="21"/>
      <c r="G5665" s="21" t="s">
        <v>16034</v>
      </c>
      <c r="H5665" s="21" t="s">
        <v>16035</v>
      </c>
      <c r="I5665" s="21" t="s">
        <v>1588</v>
      </c>
      <c r="J5665" s="21" t="s">
        <v>16036</v>
      </c>
      <c r="K5665" s="20" t="s">
        <v>1979</v>
      </c>
      <c r="L5665" s="21"/>
    </row>
    <row r="5666">
      <c r="C5666" s="12" t="s">
        <v>535</v>
      </c>
      <c r="D5666" s="12"/>
      <c r="E5666" s="12" t="s">
        <v>1619</v>
      </c>
      <c r="F5666" s="21"/>
      <c r="G5666" s="21" t="s">
        <v>16037</v>
      </c>
      <c r="H5666" s="21" t="s">
        <v>16038</v>
      </c>
      <c r="I5666" s="21" t="s">
        <v>1588</v>
      </c>
      <c r="J5666" s="21" t="s">
        <v>16039</v>
      </c>
      <c r="K5666" s="20" t="s">
        <v>1979</v>
      </c>
      <c r="L5666" s="21"/>
    </row>
    <row r="5667">
      <c r="C5667" s="12" t="s">
        <v>535</v>
      </c>
      <c r="D5667" s="12"/>
      <c r="E5667" s="12" t="s">
        <v>1656</v>
      </c>
      <c r="F5667" s="21"/>
      <c r="G5667" s="21" t="s">
        <v>16040</v>
      </c>
      <c r="H5667" s="21" t="s">
        <v>16041</v>
      </c>
      <c r="I5667" s="21" t="s">
        <v>1637</v>
      </c>
      <c r="J5667" s="21" t="s">
        <v>16042</v>
      </c>
      <c r="K5667" s="20" t="s">
        <v>2777</v>
      </c>
      <c r="L5667" s="21"/>
    </row>
    <row r="5668">
      <c r="C5668" s="12" t="s">
        <v>535</v>
      </c>
      <c r="D5668" s="12"/>
      <c r="E5668" s="12" t="s">
        <v>1656</v>
      </c>
      <c r="F5668" s="21"/>
      <c r="G5668" s="21" t="s">
        <v>16043</v>
      </c>
      <c r="H5668" s="21" t="s">
        <v>16041</v>
      </c>
      <c r="I5668" s="21" t="s">
        <v>1637</v>
      </c>
      <c r="J5668" s="21" t="s">
        <v>16044</v>
      </c>
      <c r="K5668" s="20" t="s">
        <v>2781</v>
      </c>
      <c r="L5668" s="21"/>
    </row>
    <row r="5669">
      <c r="C5669" s="12" t="s">
        <v>535</v>
      </c>
      <c r="D5669" s="12"/>
      <c r="E5669" s="12" t="s">
        <v>1678</v>
      </c>
      <c r="F5669" s="21"/>
      <c r="G5669" s="21" t="s">
        <v>16045</v>
      </c>
      <c r="H5669" s="21" t="s">
        <v>16046</v>
      </c>
      <c r="I5669" s="21" t="s">
        <v>1681</v>
      </c>
      <c r="J5669" s="21" t="s">
        <v>16047</v>
      </c>
      <c r="K5669" s="20" t="s">
        <v>3961</v>
      </c>
      <c r="L5669" s="21"/>
    </row>
    <row r="5670">
      <c r="C5670" s="12" t="s">
        <v>535</v>
      </c>
      <c r="D5670" s="12"/>
      <c r="E5670" s="12" t="s">
        <v>1678</v>
      </c>
      <c r="F5670" s="21"/>
      <c r="G5670" s="21" t="s">
        <v>16048</v>
      </c>
      <c r="H5670" s="21" t="s">
        <v>16049</v>
      </c>
      <c r="I5670" s="21" t="s">
        <v>1681</v>
      </c>
      <c r="J5670" s="21" t="s">
        <v>16050</v>
      </c>
      <c r="K5670" s="20" t="s">
        <v>3966</v>
      </c>
      <c r="L5670" s="21"/>
    </row>
    <row r="5671">
      <c r="C5671" s="12" t="s">
        <v>535</v>
      </c>
      <c r="D5671" s="12"/>
      <c r="E5671" s="12" t="s">
        <v>1678</v>
      </c>
      <c r="F5671" s="21"/>
      <c r="G5671" s="21" t="s">
        <v>16051</v>
      </c>
      <c r="H5671" s="21" t="s">
        <v>16052</v>
      </c>
      <c r="I5671" s="21" t="s">
        <v>1681</v>
      </c>
      <c r="J5671" s="21" t="s">
        <v>16053</v>
      </c>
      <c r="K5671" s="20" t="s">
        <v>3971</v>
      </c>
      <c r="L5671" s="21"/>
    </row>
    <row r="5672">
      <c r="C5672" s="12" t="s">
        <v>535</v>
      </c>
      <c r="D5672" s="12"/>
      <c r="E5672" s="12" t="s">
        <v>1678</v>
      </c>
      <c r="F5672" s="21"/>
      <c r="G5672" s="21" t="s">
        <v>16054</v>
      </c>
      <c r="H5672" s="21" t="s">
        <v>16055</v>
      </c>
      <c r="I5672" s="21" t="s">
        <v>1681</v>
      </c>
      <c r="J5672" s="21" t="s">
        <v>16056</v>
      </c>
      <c r="K5672" s="20" t="s">
        <v>3976</v>
      </c>
      <c r="L5672" s="21"/>
    </row>
    <row r="5673">
      <c r="C5673" s="12" t="s">
        <v>535</v>
      </c>
      <c r="D5673" s="12"/>
      <c r="E5673" s="12" t="s">
        <v>1678</v>
      </c>
      <c r="F5673" s="21"/>
      <c r="G5673" s="21" t="s">
        <v>16057</v>
      </c>
      <c r="H5673" s="21" t="s">
        <v>16058</v>
      </c>
      <c r="I5673" s="21" t="s">
        <v>1681</v>
      </c>
      <c r="J5673" s="21" t="s">
        <v>16059</v>
      </c>
      <c r="K5673" s="20" t="s">
        <v>3981</v>
      </c>
      <c r="L5673" s="21"/>
    </row>
    <row r="5674">
      <c r="C5674" s="12" t="s">
        <v>535</v>
      </c>
      <c r="D5674" s="12"/>
      <c r="E5674" s="12" t="s">
        <v>1729</v>
      </c>
      <c r="F5674" s="21"/>
      <c r="G5674" s="21" t="s">
        <v>16060</v>
      </c>
      <c r="H5674" s="21" t="s">
        <v>16061</v>
      </c>
      <c r="I5674" s="21" t="s">
        <v>1607</v>
      </c>
      <c r="J5674" s="21" t="s">
        <v>16062</v>
      </c>
      <c r="K5674" s="20" t="s">
        <v>2841</v>
      </c>
      <c r="L5674" s="21"/>
    </row>
    <row r="5675">
      <c r="C5675" s="12" t="s">
        <v>535</v>
      </c>
      <c r="D5675" s="12"/>
      <c r="E5675" s="12" t="s">
        <v>1729</v>
      </c>
      <c r="F5675" s="21"/>
      <c r="G5675" s="21" t="s">
        <v>16060</v>
      </c>
      <c r="H5675" s="21" t="s">
        <v>16061</v>
      </c>
      <c r="I5675" s="21" t="s">
        <v>1607</v>
      </c>
      <c r="J5675" s="21" t="s">
        <v>16063</v>
      </c>
      <c r="K5675" s="20" t="s">
        <v>2844</v>
      </c>
      <c r="L5675" s="21"/>
    </row>
    <row r="5676">
      <c r="C5676" s="12" t="s">
        <v>535</v>
      </c>
      <c r="D5676" s="12"/>
      <c r="E5676" s="12" t="s">
        <v>1678</v>
      </c>
      <c r="F5676" s="21"/>
      <c r="G5676" s="21" t="s">
        <v>16064</v>
      </c>
      <c r="H5676" s="21" t="s">
        <v>16065</v>
      </c>
      <c r="I5676" s="21" t="s">
        <v>1681</v>
      </c>
      <c r="J5676" s="21" t="s">
        <v>16066</v>
      </c>
      <c r="K5676" s="20" t="s">
        <v>3986</v>
      </c>
      <c r="L5676" s="21"/>
    </row>
    <row r="5677">
      <c r="C5677" s="12" t="s">
        <v>535</v>
      </c>
      <c r="D5677" s="12"/>
      <c r="E5677" s="12" t="s">
        <v>1678</v>
      </c>
      <c r="F5677" s="21"/>
      <c r="G5677" s="21" t="s">
        <v>16067</v>
      </c>
      <c r="H5677" s="21" t="s">
        <v>16068</v>
      </c>
      <c r="I5677" s="21" t="s">
        <v>1681</v>
      </c>
      <c r="J5677" s="21" t="s">
        <v>16069</v>
      </c>
      <c r="K5677" s="20" t="s">
        <v>8259</v>
      </c>
      <c r="L5677" s="21"/>
    </row>
    <row r="5678">
      <c r="C5678" s="12" t="s">
        <v>535</v>
      </c>
      <c r="D5678" s="12"/>
      <c r="E5678" s="12" t="s">
        <v>1656</v>
      </c>
      <c r="F5678" s="21"/>
      <c r="G5678" s="21" t="s">
        <v>16070</v>
      </c>
      <c r="H5678" s="21" t="s">
        <v>16071</v>
      </c>
      <c r="I5678" s="21" t="s">
        <v>1637</v>
      </c>
      <c r="J5678" s="21" t="s">
        <v>16072</v>
      </c>
      <c r="K5678" s="20" t="s">
        <v>2206</v>
      </c>
      <c r="L5678" s="21"/>
    </row>
    <row r="5679">
      <c r="C5679" s="12" t="s">
        <v>535</v>
      </c>
      <c r="D5679" s="12"/>
      <c r="E5679" s="12" t="s">
        <v>1656</v>
      </c>
      <c r="F5679" s="21"/>
      <c r="G5679" s="21" t="s">
        <v>16070</v>
      </c>
      <c r="H5679" s="21" t="s">
        <v>16071</v>
      </c>
      <c r="I5679" s="21" t="s">
        <v>1637</v>
      </c>
      <c r="J5679" s="21" t="s">
        <v>16073</v>
      </c>
      <c r="K5679" s="20" t="s">
        <v>2245</v>
      </c>
      <c r="L5679" s="21"/>
    </row>
    <row r="5680">
      <c r="C5680" s="12" t="s">
        <v>535</v>
      </c>
      <c r="D5680" s="12"/>
      <c r="E5680" s="12" t="s">
        <v>1656</v>
      </c>
      <c r="F5680" s="21"/>
      <c r="G5680" s="21" t="s">
        <v>16074</v>
      </c>
      <c r="H5680" s="21" t="s">
        <v>16071</v>
      </c>
      <c r="I5680" s="21" t="s">
        <v>1637</v>
      </c>
      <c r="J5680" s="21" t="s">
        <v>16075</v>
      </c>
      <c r="K5680" s="20" t="s">
        <v>2248</v>
      </c>
      <c r="L5680" s="21"/>
    </row>
    <row r="5681">
      <c r="C5681" s="12" t="s">
        <v>535</v>
      </c>
      <c r="D5681" s="12"/>
      <c r="E5681" s="12" t="s">
        <v>1656</v>
      </c>
      <c r="F5681" s="21"/>
      <c r="G5681" s="21" t="s">
        <v>16076</v>
      </c>
      <c r="H5681" s="21" t="s">
        <v>16071</v>
      </c>
      <c r="I5681" s="21" t="s">
        <v>1637</v>
      </c>
      <c r="J5681" s="21" t="s">
        <v>16077</v>
      </c>
      <c r="K5681" s="20" t="s">
        <v>1836</v>
      </c>
      <c r="L5681" s="21"/>
    </row>
    <row r="5682">
      <c r="C5682" s="12" t="s">
        <v>535</v>
      </c>
      <c r="D5682" s="12"/>
      <c r="E5682" s="12" t="s">
        <v>1656</v>
      </c>
      <c r="F5682" s="21"/>
      <c r="G5682" s="21" t="s">
        <v>16070</v>
      </c>
      <c r="H5682" s="21" t="s">
        <v>16071</v>
      </c>
      <c r="I5682" s="21" t="s">
        <v>1637</v>
      </c>
      <c r="J5682" s="21" t="s">
        <v>16078</v>
      </c>
      <c r="K5682" s="20" t="s">
        <v>2253</v>
      </c>
      <c r="L5682" s="21"/>
    </row>
    <row r="5683">
      <c r="C5683" s="12" t="s">
        <v>535</v>
      </c>
      <c r="D5683" s="12"/>
      <c r="E5683" s="12" t="s">
        <v>1656</v>
      </c>
      <c r="F5683" s="21"/>
      <c r="G5683" s="21" t="s">
        <v>16070</v>
      </c>
      <c r="H5683" s="21" t="s">
        <v>16071</v>
      </c>
      <c r="I5683" s="21" t="s">
        <v>1637</v>
      </c>
      <c r="J5683" s="21" t="s">
        <v>16079</v>
      </c>
      <c r="K5683" s="20" t="s">
        <v>2256</v>
      </c>
      <c r="L5683" s="21"/>
    </row>
    <row r="5684">
      <c r="C5684" s="12" t="s">
        <v>535</v>
      </c>
      <c r="D5684" s="12"/>
      <c r="E5684" s="12" t="s">
        <v>1656</v>
      </c>
      <c r="F5684" s="21"/>
      <c r="G5684" s="21" t="s">
        <v>16070</v>
      </c>
      <c r="H5684" s="21" t="s">
        <v>16071</v>
      </c>
      <c r="I5684" s="21" t="s">
        <v>1637</v>
      </c>
      <c r="J5684" s="21" t="s">
        <v>16080</v>
      </c>
      <c r="K5684" s="20" t="s">
        <v>2151</v>
      </c>
      <c r="L5684" s="21"/>
    </row>
    <row r="5685">
      <c r="C5685" s="12" t="s">
        <v>535</v>
      </c>
      <c r="D5685" s="12"/>
      <c r="E5685" s="12" t="s">
        <v>1656</v>
      </c>
      <c r="F5685" s="21"/>
      <c r="G5685" s="21" t="s">
        <v>16070</v>
      </c>
      <c r="H5685" s="21" t="s">
        <v>16071</v>
      </c>
      <c r="I5685" s="21" t="s">
        <v>1637</v>
      </c>
      <c r="J5685" s="21" t="s">
        <v>16081</v>
      </c>
      <c r="K5685" s="20" t="s">
        <v>1754</v>
      </c>
      <c r="L5685" s="21"/>
    </row>
    <row r="5686">
      <c r="C5686" s="12" t="s">
        <v>535</v>
      </c>
      <c r="D5686" s="12"/>
      <c r="E5686" s="12" t="s">
        <v>1678</v>
      </c>
      <c r="F5686" s="21"/>
      <c r="G5686" s="21" t="s">
        <v>16082</v>
      </c>
      <c r="H5686" s="21" t="s">
        <v>16083</v>
      </c>
      <c r="I5686" s="21" t="s">
        <v>1681</v>
      </c>
      <c r="J5686" s="21" t="s">
        <v>16084</v>
      </c>
      <c r="K5686" s="20" t="s">
        <v>8259</v>
      </c>
      <c r="L5686" s="21"/>
    </row>
    <row r="5687">
      <c r="C5687" s="12" t="s">
        <v>535</v>
      </c>
      <c r="D5687" s="12"/>
      <c r="E5687" s="12" t="s">
        <v>1671</v>
      </c>
      <c r="F5687" s="21"/>
      <c r="G5687" s="21" t="s">
        <v>16085</v>
      </c>
      <c r="H5687" s="21" t="s">
        <v>16086</v>
      </c>
      <c r="I5687" s="21" t="s">
        <v>1674</v>
      </c>
      <c r="J5687" s="21" t="s">
        <v>16087</v>
      </c>
      <c r="K5687" s="20" t="s">
        <v>3934</v>
      </c>
      <c r="L5687" s="21"/>
    </row>
    <row r="5688">
      <c r="C5688" s="12" t="s">
        <v>535</v>
      </c>
      <c r="D5688" s="12"/>
      <c r="E5688" s="12" t="s">
        <v>1712</v>
      </c>
      <c r="F5688" s="21"/>
      <c r="G5688" s="21" t="s">
        <v>16088</v>
      </c>
      <c r="H5688" s="21" t="s">
        <v>16089</v>
      </c>
      <c r="I5688" s="21" t="s">
        <v>1715</v>
      </c>
      <c r="J5688" s="21" t="s">
        <v>16090</v>
      </c>
      <c r="K5688" s="20" t="s">
        <v>1717</v>
      </c>
      <c r="L5688" s="21"/>
    </row>
    <row r="5689">
      <c r="C5689" s="12" t="s">
        <v>535</v>
      </c>
      <c r="D5689" s="12"/>
      <c r="E5689" s="12" t="s">
        <v>1712</v>
      </c>
      <c r="F5689" s="21"/>
      <c r="G5689" s="21" t="s">
        <v>16091</v>
      </c>
      <c r="H5689" s="21" t="s">
        <v>16092</v>
      </c>
      <c r="I5689" s="21" t="s">
        <v>1715</v>
      </c>
      <c r="J5689" s="21" t="s">
        <v>16093</v>
      </c>
      <c r="K5689" s="20" t="s">
        <v>1717</v>
      </c>
      <c r="L5689" s="21"/>
    </row>
    <row r="5690">
      <c r="C5690" s="12" t="s">
        <v>535</v>
      </c>
      <c r="D5690" s="12"/>
      <c r="E5690" s="12" t="s">
        <v>1678</v>
      </c>
      <c r="F5690" s="21"/>
      <c r="G5690" s="21" t="s">
        <v>16094</v>
      </c>
      <c r="H5690" s="21" t="s">
        <v>16095</v>
      </c>
      <c r="I5690" s="21" t="s">
        <v>1681</v>
      </c>
      <c r="J5690" s="21" t="s">
        <v>16096</v>
      </c>
      <c r="K5690" s="20" t="s">
        <v>3961</v>
      </c>
      <c r="L5690" s="21"/>
    </row>
    <row r="5691">
      <c r="C5691" s="12" t="s">
        <v>535</v>
      </c>
      <c r="D5691" s="12"/>
      <c r="E5691" s="12" t="s">
        <v>1678</v>
      </c>
      <c r="F5691" s="21"/>
      <c r="G5691" s="21" t="s">
        <v>16097</v>
      </c>
      <c r="H5691" s="21" t="s">
        <v>16098</v>
      </c>
      <c r="I5691" s="21" t="s">
        <v>1681</v>
      </c>
      <c r="J5691" s="21" t="s">
        <v>16099</v>
      </c>
      <c r="K5691" s="20" t="s">
        <v>3966</v>
      </c>
      <c r="L5691" s="21"/>
    </row>
    <row r="5692">
      <c r="C5692" s="12" t="s">
        <v>535</v>
      </c>
      <c r="D5692" s="12"/>
      <c r="E5692" s="12" t="s">
        <v>1678</v>
      </c>
      <c r="F5692" s="21"/>
      <c r="G5692" s="21" t="s">
        <v>16100</v>
      </c>
      <c r="H5692" s="21" t="s">
        <v>16101</v>
      </c>
      <c r="I5692" s="21" t="s">
        <v>1681</v>
      </c>
      <c r="J5692" s="21" t="s">
        <v>16102</v>
      </c>
      <c r="K5692" s="20" t="s">
        <v>3971</v>
      </c>
      <c r="L5692" s="21"/>
    </row>
    <row r="5693">
      <c r="C5693" s="12" t="s">
        <v>535</v>
      </c>
      <c r="D5693" s="12"/>
      <c r="E5693" s="12" t="s">
        <v>1678</v>
      </c>
      <c r="F5693" s="21"/>
      <c r="G5693" s="21" t="s">
        <v>16103</v>
      </c>
      <c r="H5693" s="21" t="s">
        <v>16104</v>
      </c>
      <c r="I5693" s="21" t="s">
        <v>1681</v>
      </c>
      <c r="J5693" s="21" t="s">
        <v>16105</v>
      </c>
      <c r="K5693" s="20" t="s">
        <v>3976</v>
      </c>
      <c r="L5693" s="21"/>
    </row>
    <row r="5694">
      <c r="C5694" s="12" t="s">
        <v>535</v>
      </c>
      <c r="D5694" s="12"/>
      <c r="E5694" s="12" t="s">
        <v>1678</v>
      </c>
      <c r="F5694" s="21"/>
      <c r="G5694" s="21" t="s">
        <v>16106</v>
      </c>
      <c r="H5694" s="21" t="s">
        <v>16107</v>
      </c>
      <c r="I5694" s="21" t="s">
        <v>1681</v>
      </c>
      <c r="J5694" s="21" t="s">
        <v>16108</v>
      </c>
      <c r="K5694" s="20" t="s">
        <v>3981</v>
      </c>
      <c r="L5694" s="21"/>
    </row>
    <row r="5695">
      <c r="C5695" s="12" t="s">
        <v>535</v>
      </c>
      <c r="D5695" s="12"/>
      <c r="E5695" s="12" t="s">
        <v>1678</v>
      </c>
      <c r="F5695" s="21"/>
      <c r="G5695" s="21" t="s">
        <v>16109</v>
      </c>
      <c r="H5695" s="21" t="s">
        <v>16110</v>
      </c>
      <c r="I5695" s="21" t="s">
        <v>1681</v>
      </c>
      <c r="J5695" s="21" t="s">
        <v>16111</v>
      </c>
      <c r="K5695" s="20" t="s">
        <v>6244</v>
      </c>
      <c r="L5695" s="21"/>
    </row>
    <row r="5696">
      <c r="C5696" s="12" t="s">
        <v>535</v>
      </c>
      <c r="D5696" s="12"/>
      <c r="E5696" s="12" t="s">
        <v>1656</v>
      </c>
      <c r="F5696" s="21"/>
      <c r="G5696" s="21" t="s">
        <v>14738</v>
      </c>
      <c r="H5696" s="21" t="s">
        <v>16112</v>
      </c>
      <c r="I5696" s="21" t="s">
        <v>1637</v>
      </c>
      <c r="J5696" s="21" t="s">
        <v>16113</v>
      </c>
      <c r="K5696" s="20" t="s">
        <v>1689</v>
      </c>
      <c r="L5696" s="21"/>
    </row>
    <row r="5697">
      <c r="C5697" s="12" t="s">
        <v>535</v>
      </c>
      <c r="D5697" s="12"/>
      <c r="E5697" s="12" t="s">
        <v>1678</v>
      </c>
      <c r="F5697" s="21"/>
      <c r="G5697" s="21" t="s">
        <v>16114</v>
      </c>
      <c r="H5697" s="21" t="s">
        <v>16115</v>
      </c>
      <c r="I5697" s="21" t="s">
        <v>1681</v>
      </c>
      <c r="J5697" s="21" t="s">
        <v>16116</v>
      </c>
      <c r="K5697" s="20" t="s">
        <v>6244</v>
      </c>
      <c r="L5697" s="21"/>
    </row>
    <row r="5698">
      <c r="C5698" s="12" t="s">
        <v>535</v>
      </c>
      <c r="D5698" s="12"/>
      <c r="E5698" s="12" t="s">
        <v>1678</v>
      </c>
      <c r="F5698" s="21"/>
      <c r="G5698" s="21" t="s">
        <v>16117</v>
      </c>
      <c r="H5698" s="21" t="s">
        <v>16118</v>
      </c>
      <c r="I5698" s="21" t="s">
        <v>1681</v>
      </c>
      <c r="J5698" s="21" t="s">
        <v>16119</v>
      </c>
      <c r="K5698" s="20" t="s">
        <v>6249</v>
      </c>
      <c r="L5698" s="21"/>
    </row>
    <row r="5699">
      <c r="C5699" s="12" t="s">
        <v>535</v>
      </c>
      <c r="D5699" s="12"/>
      <c r="E5699" s="12" t="s">
        <v>1678</v>
      </c>
      <c r="F5699" s="21"/>
      <c r="G5699" s="21" t="s">
        <v>16120</v>
      </c>
      <c r="H5699" s="21" t="s">
        <v>16121</v>
      </c>
      <c r="I5699" s="21" t="s">
        <v>1681</v>
      </c>
      <c r="J5699" s="21" t="s">
        <v>16122</v>
      </c>
      <c r="K5699" s="20" t="s">
        <v>6770</v>
      </c>
      <c r="L5699" s="21"/>
    </row>
    <row r="5700">
      <c r="C5700" s="12" t="s">
        <v>535</v>
      </c>
      <c r="D5700" s="12"/>
      <c r="E5700" s="12" t="s">
        <v>1678</v>
      </c>
      <c r="F5700" s="21"/>
      <c r="G5700" s="21" t="s">
        <v>16123</v>
      </c>
      <c r="H5700" s="21" t="s">
        <v>16124</v>
      </c>
      <c r="I5700" s="21" t="s">
        <v>1681</v>
      </c>
      <c r="J5700" s="21" t="s">
        <v>16125</v>
      </c>
      <c r="K5700" s="20" t="s">
        <v>1683</v>
      </c>
      <c r="L5700" s="21"/>
    </row>
    <row r="5701">
      <c r="C5701" s="12" t="s">
        <v>535</v>
      </c>
      <c r="D5701" s="12"/>
      <c r="E5701" s="12" t="s">
        <v>1678</v>
      </c>
      <c r="F5701" s="21"/>
      <c r="G5701" s="21" t="s">
        <v>16126</v>
      </c>
      <c r="H5701" s="21" t="s">
        <v>16127</v>
      </c>
      <c r="I5701" s="21" t="s">
        <v>1681</v>
      </c>
      <c r="J5701" s="21" t="s">
        <v>16128</v>
      </c>
      <c r="K5701" s="20" t="s">
        <v>1683</v>
      </c>
      <c r="L5701" s="21"/>
    </row>
    <row r="5702">
      <c r="C5702" s="12" t="s">
        <v>535</v>
      </c>
      <c r="D5702" s="12"/>
      <c r="E5702" s="12" t="s">
        <v>1678</v>
      </c>
      <c r="F5702" s="21"/>
      <c r="G5702" s="21" t="s">
        <v>16129</v>
      </c>
      <c r="H5702" s="21" t="s">
        <v>16130</v>
      </c>
      <c r="I5702" s="21" t="s">
        <v>1681</v>
      </c>
      <c r="J5702" s="21" t="s">
        <v>16131</v>
      </c>
      <c r="K5702" s="20" t="s">
        <v>3013</v>
      </c>
      <c r="L5702" s="21"/>
    </row>
    <row r="5703">
      <c r="C5703" s="12" t="s">
        <v>535</v>
      </c>
      <c r="D5703" s="12"/>
      <c r="E5703" s="12" t="s">
        <v>1678</v>
      </c>
      <c r="F5703" s="21"/>
      <c r="G5703" s="21" t="s">
        <v>16132</v>
      </c>
      <c r="H5703" s="21" t="s">
        <v>16133</v>
      </c>
      <c r="I5703" s="21" t="s">
        <v>1681</v>
      </c>
      <c r="J5703" s="21" t="s">
        <v>16134</v>
      </c>
      <c r="K5703" s="20" t="s">
        <v>3021</v>
      </c>
      <c r="L5703" s="21"/>
    </row>
    <row r="5704">
      <c r="C5704" s="12" t="s">
        <v>535</v>
      </c>
      <c r="D5704" s="12"/>
      <c r="E5704" s="12" t="s">
        <v>1719</v>
      </c>
      <c r="F5704" s="21"/>
      <c r="G5704" s="21" t="s">
        <v>16135</v>
      </c>
      <c r="H5704" s="21" t="s">
        <v>16136</v>
      </c>
      <c r="I5704" s="21" t="s">
        <v>1722</v>
      </c>
      <c r="J5704" s="21" t="s">
        <v>16137</v>
      </c>
      <c r="K5704" s="20" t="s">
        <v>14894</v>
      </c>
      <c r="L5704" s="21"/>
    </row>
    <row r="5705">
      <c r="C5705" s="12" t="s">
        <v>535</v>
      </c>
      <c r="D5705" s="12"/>
      <c r="E5705" s="12" t="s">
        <v>1678</v>
      </c>
      <c r="F5705" s="21"/>
      <c r="G5705" s="21" t="s">
        <v>16138</v>
      </c>
      <c r="H5705" s="21" t="s">
        <v>16139</v>
      </c>
      <c r="I5705" s="21" t="s">
        <v>1681</v>
      </c>
      <c r="J5705" s="21" t="s">
        <v>16140</v>
      </c>
      <c r="K5705" s="20" t="s">
        <v>3013</v>
      </c>
      <c r="L5705" s="21"/>
    </row>
    <row r="5706">
      <c r="C5706" s="12" t="s">
        <v>535</v>
      </c>
      <c r="D5706" s="12"/>
      <c r="E5706" s="12" t="s">
        <v>1678</v>
      </c>
      <c r="F5706" s="21"/>
      <c r="G5706" s="21" t="s">
        <v>16141</v>
      </c>
      <c r="H5706" s="21" t="s">
        <v>16142</v>
      </c>
      <c r="I5706" s="21" t="s">
        <v>1681</v>
      </c>
      <c r="J5706" s="21" t="s">
        <v>16143</v>
      </c>
      <c r="K5706" s="20" t="s">
        <v>3013</v>
      </c>
      <c r="L5706" s="21"/>
    </row>
    <row r="5707">
      <c r="C5707" s="12" t="s">
        <v>535</v>
      </c>
      <c r="D5707" s="12"/>
      <c r="E5707" s="12" t="s">
        <v>1719</v>
      </c>
      <c r="F5707" s="21"/>
      <c r="G5707" s="21" t="s">
        <v>16144</v>
      </c>
      <c r="H5707" s="21" t="s">
        <v>16145</v>
      </c>
      <c r="I5707" s="21" t="s">
        <v>1722</v>
      </c>
      <c r="J5707" s="21" t="s">
        <v>16146</v>
      </c>
      <c r="K5707" s="20" t="s">
        <v>14928</v>
      </c>
      <c r="L5707" s="21"/>
    </row>
    <row r="5708">
      <c r="C5708" s="12" t="s">
        <v>535</v>
      </c>
      <c r="D5708" s="12"/>
      <c r="E5708" s="12" t="s">
        <v>1678</v>
      </c>
      <c r="F5708" s="21"/>
      <c r="G5708" s="21" t="s">
        <v>16147</v>
      </c>
      <c r="H5708" s="21" t="s">
        <v>16148</v>
      </c>
      <c r="I5708" s="21" t="s">
        <v>1681</v>
      </c>
      <c r="J5708" s="21" t="s">
        <v>16149</v>
      </c>
      <c r="K5708" s="20" t="s">
        <v>3021</v>
      </c>
      <c r="L5708" s="21"/>
    </row>
    <row r="5709">
      <c r="C5709" s="12" t="s">
        <v>535</v>
      </c>
      <c r="D5709" s="12"/>
      <c r="E5709" s="12" t="s">
        <v>1719</v>
      </c>
      <c r="F5709" s="21"/>
      <c r="G5709" s="21" t="s">
        <v>16150</v>
      </c>
      <c r="H5709" s="21" t="s">
        <v>16151</v>
      </c>
      <c r="I5709" s="21" t="s">
        <v>1722</v>
      </c>
      <c r="J5709" s="21" t="s">
        <v>16152</v>
      </c>
      <c r="K5709" s="20" t="s">
        <v>3680</v>
      </c>
      <c r="L5709" s="21"/>
    </row>
    <row r="5710">
      <c r="C5710" s="12" t="s">
        <v>535</v>
      </c>
      <c r="D5710" s="12"/>
      <c r="E5710" s="12" t="s">
        <v>1719</v>
      </c>
      <c r="F5710" s="21"/>
      <c r="G5710" s="21" t="s">
        <v>16153</v>
      </c>
      <c r="H5710" s="21" t="s">
        <v>16154</v>
      </c>
      <c r="I5710" s="21" t="s">
        <v>1722</v>
      </c>
      <c r="J5710" s="21" t="s">
        <v>16155</v>
      </c>
      <c r="K5710" s="20" t="s">
        <v>3685</v>
      </c>
      <c r="L5710" s="21"/>
    </row>
    <row r="5711">
      <c r="C5711" s="12" t="s">
        <v>535</v>
      </c>
      <c r="D5711" s="12"/>
      <c r="E5711" s="12" t="s">
        <v>1678</v>
      </c>
      <c r="F5711" s="21"/>
      <c r="G5711" s="21" t="s">
        <v>16156</v>
      </c>
      <c r="H5711" s="21" t="s">
        <v>16157</v>
      </c>
      <c r="I5711" s="21" t="s">
        <v>1681</v>
      </c>
      <c r="J5711" s="21" t="s">
        <v>16158</v>
      </c>
      <c r="K5711" s="20" t="s">
        <v>3029</v>
      </c>
      <c r="L5711" s="21"/>
    </row>
    <row r="5712">
      <c r="C5712" s="12" t="s">
        <v>535</v>
      </c>
      <c r="D5712" s="12"/>
      <c r="E5712" s="12" t="s">
        <v>1678</v>
      </c>
      <c r="F5712" s="21"/>
      <c r="G5712" s="21" t="s">
        <v>16159</v>
      </c>
      <c r="H5712" s="21" t="s">
        <v>16160</v>
      </c>
      <c r="I5712" s="21" t="s">
        <v>1681</v>
      </c>
      <c r="J5712" s="21" t="s">
        <v>16161</v>
      </c>
      <c r="K5712" s="20" t="s">
        <v>3013</v>
      </c>
      <c r="L5712" s="21"/>
    </row>
    <row r="5713">
      <c r="C5713" s="12" t="s">
        <v>535</v>
      </c>
      <c r="D5713" s="12"/>
      <c r="E5713" s="12" t="s">
        <v>1678</v>
      </c>
      <c r="F5713" s="21"/>
      <c r="G5713" s="21" t="s">
        <v>16162</v>
      </c>
      <c r="H5713" s="21" t="s">
        <v>16163</v>
      </c>
      <c r="I5713" s="21" t="s">
        <v>1681</v>
      </c>
      <c r="J5713" s="21" t="s">
        <v>16164</v>
      </c>
      <c r="K5713" s="20" t="s">
        <v>1683</v>
      </c>
      <c r="L5713" s="21"/>
    </row>
    <row r="5714">
      <c r="C5714" s="12" t="s">
        <v>535</v>
      </c>
      <c r="D5714" s="12"/>
      <c r="E5714" s="12" t="s">
        <v>1678</v>
      </c>
      <c r="F5714" s="21"/>
      <c r="G5714" s="21" t="s">
        <v>3026</v>
      </c>
      <c r="H5714" s="21" t="s">
        <v>16165</v>
      </c>
      <c r="I5714" s="21" t="s">
        <v>1681</v>
      </c>
      <c r="J5714" s="21" t="s">
        <v>3028</v>
      </c>
      <c r="K5714" s="20" t="s">
        <v>3029</v>
      </c>
      <c r="L5714" s="21"/>
    </row>
    <row r="5715">
      <c r="C5715" s="12" t="s">
        <v>535</v>
      </c>
      <c r="D5715" s="12"/>
      <c r="E5715" s="12" t="s">
        <v>1678</v>
      </c>
      <c r="F5715" s="21"/>
      <c r="G5715" s="21" t="s">
        <v>16166</v>
      </c>
      <c r="H5715" s="21" t="s">
        <v>16167</v>
      </c>
      <c r="I5715" s="21" t="s">
        <v>1681</v>
      </c>
      <c r="J5715" s="21" t="s">
        <v>16168</v>
      </c>
      <c r="K5715" s="20" t="s">
        <v>3029</v>
      </c>
      <c r="L5715" s="21"/>
    </row>
    <row r="5716">
      <c r="C5716" s="12" t="s">
        <v>535</v>
      </c>
      <c r="D5716" s="12"/>
      <c r="E5716" s="12" t="s">
        <v>1678</v>
      </c>
      <c r="F5716" s="21"/>
      <c r="G5716" s="21" t="s">
        <v>16169</v>
      </c>
      <c r="H5716" s="21" t="s">
        <v>16170</v>
      </c>
      <c r="I5716" s="21" t="s">
        <v>1681</v>
      </c>
      <c r="J5716" s="21" t="s">
        <v>16171</v>
      </c>
      <c r="K5716" s="20" t="s">
        <v>3029</v>
      </c>
      <c r="L5716" s="21"/>
    </row>
    <row r="5717">
      <c r="C5717" s="12" t="s">
        <v>535</v>
      </c>
      <c r="D5717" s="12"/>
      <c r="E5717" s="12" t="s">
        <v>1719</v>
      </c>
      <c r="F5717" s="21"/>
      <c r="G5717" s="21" t="s">
        <v>16172</v>
      </c>
      <c r="H5717" s="21" t="s">
        <v>16173</v>
      </c>
      <c r="I5717" s="21" t="s">
        <v>1722</v>
      </c>
      <c r="J5717" s="21" t="s">
        <v>16174</v>
      </c>
      <c r="K5717" s="20" t="s">
        <v>1890</v>
      </c>
      <c r="L5717" s="21"/>
    </row>
    <row r="5718">
      <c r="C5718" s="12" t="s">
        <v>535</v>
      </c>
      <c r="D5718" s="12"/>
      <c r="E5718" s="12" t="s">
        <v>1719</v>
      </c>
      <c r="F5718" s="21"/>
      <c r="G5718" s="21" t="s">
        <v>16172</v>
      </c>
      <c r="H5718" s="21" t="s">
        <v>16173</v>
      </c>
      <c r="I5718" s="21" t="s">
        <v>1722</v>
      </c>
      <c r="J5718" s="21" t="s">
        <v>16175</v>
      </c>
      <c r="K5718" s="20" t="s">
        <v>1927</v>
      </c>
      <c r="L5718" s="21"/>
    </row>
    <row r="5719">
      <c r="C5719" s="12" t="s">
        <v>535</v>
      </c>
      <c r="D5719" s="12"/>
      <c r="E5719" s="12" t="s">
        <v>1719</v>
      </c>
      <c r="F5719" s="21"/>
      <c r="G5719" s="21" t="s">
        <v>16172</v>
      </c>
      <c r="H5719" s="21" t="s">
        <v>16173</v>
      </c>
      <c r="I5719" s="21" t="s">
        <v>1722</v>
      </c>
      <c r="J5719" s="21" t="s">
        <v>16176</v>
      </c>
      <c r="K5719" s="20" t="s">
        <v>1930</v>
      </c>
      <c r="L5719" s="21"/>
    </row>
    <row r="5720">
      <c r="C5720" s="12" t="s">
        <v>535</v>
      </c>
      <c r="D5720" s="12"/>
      <c r="E5720" s="12" t="s">
        <v>1719</v>
      </c>
      <c r="F5720" s="21"/>
      <c r="G5720" s="21" t="s">
        <v>16177</v>
      </c>
      <c r="H5720" s="21" t="s">
        <v>16178</v>
      </c>
      <c r="I5720" s="21" t="s">
        <v>1722</v>
      </c>
      <c r="J5720" s="21" t="s">
        <v>16179</v>
      </c>
      <c r="K5720" s="20" t="s">
        <v>2976</v>
      </c>
      <c r="L5720" s="21"/>
    </row>
    <row r="5721">
      <c r="C5721" s="12" t="s">
        <v>535</v>
      </c>
      <c r="D5721" s="12"/>
      <c r="E5721" s="12" t="s">
        <v>1619</v>
      </c>
      <c r="F5721" s="21"/>
      <c r="G5721" s="21" t="s">
        <v>16180</v>
      </c>
      <c r="H5721" s="21" t="s">
        <v>16181</v>
      </c>
      <c r="I5721" s="21" t="s">
        <v>1588</v>
      </c>
      <c r="J5721" s="21" t="s">
        <v>16182</v>
      </c>
      <c r="K5721" s="20" t="s">
        <v>3376</v>
      </c>
      <c r="L5721" s="21"/>
    </row>
    <row r="5722">
      <c r="C5722" s="12" t="s">
        <v>535</v>
      </c>
      <c r="D5722" s="12"/>
      <c r="E5722" s="12" t="s">
        <v>1678</v>
      </c>
      <c r="F5722" s="21"/>
      <c r="G5722" s="21" t="s">
        <v>16183</v>
      </c>
      <c r="H5722" s="21" t="s">
        <v>16184</v>
      </c>
      <c r="I5722" s="21" t="s">
        <v>1681</v>
      </c>
      <c r="J5722" s="21" t="s">
        <v>16185</v>
      </c>
      <c r="K5722" s="20" t="s">
        <v>8259</v>
      </c>
      <c r="L5722" s="21"/>
    </row>
    <row r="5723">
      <c r="C5723" s="12" t="s">
        <v>535</v>
      </c>
      <c r="D5723" s="12"/>
      <c r="E5723" s="12" t="s">
        <v>1678</v>
      </c>
      <c r="F5723" s="21"/>
      <c r="G5723" s="21" t="s">
        <v>16186</v>
      </c>
      <c r="H5723" s="21" t="s">
        <v>16187</v>
      </c>
      <c r="I5723" s="21" t="s">
        <v>1681</v>
      </c>
      <c r="J5723" s="21" t="s">
        <v>16188</v>
      </c>
      <c r="K5723" s="20" t="s">
        <v>6249</v>
      </c>
      <c r="L5723" s="21"/>
    </row>
    <row r="5724">
      <c r="C5724" s="12" t="s">
        <v>535</v>
      </c>
      <c r="D5724" s="12"/>
      <c r="E5724" s="12" t="s">
        <v>1678</v>
      </c>
      <c r="F5724" s="21"/>
      <c r="G5724" s="21" t="s">
        <v>16189</v>
      </c>
      <c r="H5724" s="21" t="s">
        <v>16190</v>
      </c>
      <c r="I5724" s="21" t="s">
        <v>1681</v>
      </c>
      <c r="J5724" s="21" t="s">
        <v>16191</v>
      </c>
      <c r="K5724" s="20" t="s">
        <v>6249</v>
      </c>
      <c r="L5724" s="21"/>
    </row>
    <row r="5725">
      <c r="C5725" s="12" t="s">
        <v>535</v>
      </c>
      <c r="D5725" s="12"/>
      <c r="E5725" s="12" t="s">
        <v>1678</v>
      </c>
      <c r="F5725" s="21"/>
      <c r="G5725" s="21" t="s">
        <v>16192</v>
      </c>
      <c r="H5725" s="21" t="s">
        <v>16193</v>
      </c>
      <c r="I5725" s="21" t="s">
        <v>1681</v>
      </c>
      <c r="J5725" s="21" t="s">
        <v>16194</v>
      </c>
      <c r="K5725" s="20" t="s">
        <v>6244</v>
      </c>
      <c r="L5725" s="21"/>
    </row>
    <row r="5726">
      <c r="C5726" s="12" t="s">
        <v>535</v>
      </c>
      <c r="D5726" s="12"/>
      <c r="E5726" s="12" t="s">
        <v>1678</v>
      </c>
      <c r="F5726" s="21"/>
      <c r="G5726" s="21" t="s">
        <v>16195</v>
      </c>
      <c r="H5726" s="21" t="s">
        <v>16196</v>
      </c>
      <c r="I5726" s="21" t="s">
        <v>1681</v>
      </c>
      <c r="J5726" s="21" t="s">
        <v>16197</v>
      </c>
      <c r="K5726" s="20" t="s">
        <v>6244</v>
      </c>
      <c r="L5726" s="21"/>
    </row>
    <row r="5727">
      <c r="C5727" s="12" t="s">
        <v>535</v>
      </c>
      <c r="D5727" s="12"/>
      <c r="E5727" s="12" t="s">
        <v>1719</v>
      </c>
      <c r="F5727" s="21"/>
      <c r="G5727" s="21" t="s">
        <v>16198</v>
      </c>
      <c r="H5727" s="21" t="s">
        <v>16199</v>
      </c>
      <c r="I5727" s="21" t="s">
        <v>1722</v>
      </c>
      <c r="J5727" s="21" t="s">
        <v>16200</v>
      </c>
      <c r="K5727" s="20" t="s">
        <v>2976</v>
      </c>
      <c r="L5727" s="21"/>
    </row>
    <row r="5728">
      <c r="C5728" s="12" t="s">
        <v>535</v>
      </c>
      <c r="D5728" s="12" t="s">
        <v>16201</v>
      </c>
      <c r="E5728" s="12" t="s">
        <v>1671</v>
      </c>
      <c r="F5728" s="12" t="s">
        <v>16202</v>
      </c>
      <c r="G5728" s="12" t="s">
        <v>14738</v>
      </c>
      <c r="H5728" s="12" t="s">
        <v>16206</v>
      </c>
      <c r="I5728" s="12" t="s">
        <v>1674</v>
      </c>
      <c r="J5728" s="12" t="s">
        <v>16207</v>
      </c>
      <c r="K5728" s="12" t="s">
        <v>2823</v>
      </c>
      <c r="L5728" s="12" t="s">
        <v>2824</v>
      </c>
    </row>
    <row r="5729">
      <c r="C5729" s="12" t="s">
        <v>535</v>
      </c>
      <c r="D5729" s="12" t="s">
        <v>16201</v>
      </c>
      <c r="E5729" s="12" t="s">
        <v>2783</v>
      </c>
      <c r="F5729" s="12" t="s">
        <v>16208</v>
      </c>
      <c r="G5729" s="12" t="s">
        <v>16209</v>
      </c>
      <c r="H5729" s="12" t="s">
        <v>15917</v>
      </c>
      <c r="I5729" s="12" t="s">
        <v>2784</v>
      </c>
      <c r="J5729" s="12" t="s">
        <v>15918</v>
      </c>
      <c r="K5729" s="12" t="s">
        <v>2786</v>
      </c>
      <c r="L5729" s="12" t="s">
        <v>2787</v>
      </c>
    </row>
    <row r="5730">
      <c r="C5730" s="12" t="s">
        <v>535</v>
      </c>
      <c r="D5730" s="12" t="s">
        <v>16201</v>
      </c>
      <c r="E5730" s="12" t="s">
        <v>1656</v>
      </c>
      <c r="F5730" s="12" t="s">
        <v>16208</v>
      </c>
      <c r="G5730" s="12" t="s">
        <v>16210</v>
      </c>
      <c r="H5730" s="12" t="s">
        <v>16211</v>
      </c>
      <c r="I5730" s="12" t="s">
        <v>1637</v>
      </c>
      <c r="J5730" s="12" t="s">
        <v>16212</v>
      </c>
      <c r="K5730" s="12" t="s">
        <v>1660</v>
      </c>
      <c r="L5730" s="12" t="s">
        <v>1661</v>
      </c>
    </row>
    <row r="5731">
      <c r="C5731" s="12" t="s">
        <v>535</v>
      </c>
      <c r="D5731" s="12" t="s">
        <v>16201</v>
      </c>
      <c r="E5731" s="12" t="s">
        <v>1671</v>
      </c>
      <c r="F5731" s="12" t="s">
        <v>16208</v>
      </c>
      <c r="G5731" s="12" t="s">
        <v>14738</v>
      </c>
      <c r="H5731" s="12" t="s">
        <v>16213</v>
      </c>
      <c r="I5731" s="12" t="s">
        <v>1674</v>
      </c>
      <c r="J5731" s="12" t="s">
        <v>16214</v>
      </c>
      <c r="K5731" s="12" t="s">
        <v>1676</v>
      </c>
      <c r="L5731" s="12" t="s">
        <v>1677</v>
      </c>
    </row>
    <row r="5732">
      <c r="C5732" s="12" t="s">
        <v>535</v>
      </c>
      <c r="D5732" s="12" t="s">
        <v>16201</v>
      </c>
      <c r="E5732" s="12" t="s">
        <v>1678</v>
      </c>
      <c r="F5732" s="12" t="s">
        <v>16208</v>
      </c>
      <c r="G5732" s="12" t="s">
        <v>16215</v>
      </c>
      <c r="H5732" s="12" t="s">
        <v>16216</v>
      </c>
      <c r="I5732" s="12" t="s">
        <v>1681</v>
      </c>
      <c r="J5732" s="12" t="s">
        <v>16217</v>
      </c>
      <c r="K5732" s="12" t="s">
        <v>1683</v>
      </c>
      <c r="L5732" s="12" t="s">
        <v>1684</v>
      </c>
    </row>
    <row r="5733">
      <c r="A5733" s="108">
        <v>3271.0</v>
      </c>
      <c r="B5733" s="108" t="s">
        <v>1584</v>
      </c>
      <c r="C5733" s="108" t="s">
        <v>16218</v>
      </c>
      <c r="D5733" s="141"/>
      <c r="E5733" s="141" t="s">
        <v>2783</v>
      </c>
      <c r="F5733" s="142"/>
      <c r="G5733" s="142" t="s">
        <v>16219</v>
      </c>
      <c r="H5733" s="142" t="s">
        <v>16220</v>
      </c>
      <c r="I5733" s="142" t="s">
        <v>2784</v>
      </c>
      <c r="J5733" s="142" t="s">
        <v>16221</v>
      </c>
      <c r="K5733" s="141" t="s">
        <v>2786</v>
      </c>
      <c r="L5733" s="138"/>
      <c r="M5733" s="111"/>
    </row>
    <row r="5734">
      <c r="C5734" s="12" t="s">
        <v>541</v>
      </c>
      <c r="D5734" s="12"/>
      <c r="E5734" s="12" t="s">
        <v>1678</v>
      </c>
      <c r="F5734" s="21"/>
      <c r="G5734" s="21" t="s">
        <v>16222</v>
      </c>
      <c r="H5734" s="21" t="s">
        <v>16223</v>
      </c>
      <c r="I5734" s="21" t="s">
        <v>1681</v>
      </c>
      <c r="J5734" s="21" t="s">
        <v>16224</v>
      </c>
      <c r="K5734" s="20" t="s">
        <v>3259</v>
      </c>
      <c r="L5734" s="21"/>
    </row>
    <row r="5735">
      <c r="C5735" s="12" t="s">
        <v>541</v>
      </c>
      <c r="D5735" s="12"/>
      <c r="E5735" s="12" t="s">
        <v>1678</v>
      </c>
      <c r="F5735" s="21"/>
      <c r="G5735" s="21" t="s">
        <v>16225</v>
      </c>
      <c r="H5735" s="21" t="s">
        <v>16226</v>
      </c>
      <c r="I5735" s="21" t="s">
        <v>1681</v>
      </c>
      <c r="J5735" s="21" t="s">
        <v>16227</v>
      </c>
      <c r="K5735" s="20" t="s">
        <v>3254</v>
      </c>
      <c r="L5735" s="21"/>
    </row>
    <row r="5736">
      <c r="C5736" s="12" t="s">
        <v>541</v>
      </c>
      <c r="D5736" s="12"/>
      <c r="E5736" s="12" t="s">
        <v>1719</v>
      </c>
      <c r="F5736" s="21"/>
      <c r="G5736" s="21" t="s">
        <v>16228</v>
      </c>
      <c r="H5736" s="21" t="s">
        <v>16229</v>
      </c>
      <c r="I5736" s="21" t="s">
        <v>1722</v>
      </c>
      <c r="J5736" s="21" t="s">
        <v>16230</v>
      </c>
      <c r="K5736" s="20" t="s">
        <v>2769</v>
      </c>
      <c r="L5736" s="21"/>
    </row>
    <row r="5737">
      <c r="C5737" s="12" t="s">
        <v>541</v>
      </c>
      <c r="D5737" s="12"/>
      <c r="E5737" s="12" t="s">
        <v>1719</v>
      </c>
      <c r="F5737" s="21"/>
      <c r="G5737" s="21" t="s">
        <v>16231</v>
      </c>
      <c r="H5737" s="21" t="s">
        <v>16229</v>
      </c>
      <c r="I5737" s="21" t="s">
        <v>1722</v>
      </c>
      <c r="J5737" s="21" t="s">
        <v>16232</v>
      </c>
      <c r="K5737" s="20" t="s">
        <v>2773</v>
      </c>
      <c r="L5737" s="21"/>
    </row>
    <row r="5738">
      <c r="C5738" s="12" t="s">
        <v>541</v>
      </c>
      <c r="D5738" s="12"/>
      <c r="E5738" s="12" t="s">
        <v>1719</v>
      </c>
      <c r="F5738" s="21"/>
      <c r="G5738" s="21" t="s">
        <v>16233</v>
      </c>
      <c r="H5738" s="21" t="s">
        <v>16234</v>
      </c>
      <c r="I5738" s="21" t="s">
        <v>1722</v>
      </c>
      <c r="J5738" s="21" t="s">
        <v>16235</v>
      </c>
      <c r="K5738" s="20" t="s">
        <v>3269</v>
      </c>
      <c r="L5738" s="21"/>
    </row>
    <row r="5739">
      <c r="C5739" s="12" t="s">
        <v>541</v>
      </c>
      <c r="D5739" s="12"/>
      <c r="E5739" s="12" t="s">
        <v>1619</v>
      </c>
      <c r="F5739" s="21"/>
      <c r="G5739" s="21" t="s">
        <v>16236</v>
      </c>
      <c r="H5739" s="21" t="s">
        <v>16237</v>
      </c>
      <c r="I5739" s="21" t="s">
        <v>1588</v>
      </c>
      <c r="J5739" s="21" t="s">
        <v>16238</v>
      </c>
      <c r="K5739" s="20" t="s">
        <v>3509</v>
      </c>
      <c r="L5739" s="21"/>
    </row>
    <row r="5740">
      <c r="C5740" s="12" t="s">
        <v>541</v>
      </c>
      <c r="D5740" s="12"/>
      <c r="E5740" s="12" t="s">
        <v>1619</v>
      </c>
      <c r="F5740" s="21"/>
      <c r="G5740" s="21" t="s">
        <v>16239</v>
      </c>
      <c r="H5740" s="21" t="s">
        <v>16240</v>
      </c>
      <c r="I5740" s="21" t="s">
        <v>1588</v>
      </c>
      <c r="J5740" s="21" t="s">
        <v>16241</v>
      </c>
      <c r="K5740" s="20" t="s">
        <v>3446</v>
      </c>
      <c r="L5740" s="21"/>
    </row>
    <row r="5741">
      <c r="C5741" s="12" t="s">
        <v>541</v>
      </c>
      <c r="D5741" s="12"/>
      <c r="E5741" s="12" t="s">
        <v>1619</v>
      </c>
      <c r="F5741" s="21"/>
      <c r="G5741" s="21" t="s">
        <v>16242</v>
      </c>
      <c r="H5741" s="21" t="s">
        <v>16240</v>
      </c>
      <c r="I5741" s="21" t="s">
        <v>1588</v>
      </c>
      <c r="J5741" s="21" t="s">
        <v>16243</v>
      </c>
      <c r="K5741" s="20" t="s">
        <v>2027</v>
      </c>
      <c r="L5741" s="21"/>
    </row>
    <row r="5742">
      <c r="C5742" s="12" t="s">
        <v>541</v>
      </c>
      <c r="D5742" s="12"/>
      <c r="E5742" s="12" t="s">
        <v>1656</v>
      </c>
      <c r="F5742" s="21"/>
      <c r="G5742" s="21" t="s">
        <v>16244</v>
      </c>
      <c r="H5742" s="21" t="s">
        <v>16245</v>
      </c>
      <c r="I5742" s="21" t="s">
        <v>1637</v>
      </c>
      <c r="J5742" s="21" t="s">
        <v>16246</v>
      </c>
      <c r="K5742" s="20" t="s">
        <v>1698</v>
      </c>
      <c r="L5742" s="21"/>
    </row>
    <row r="5743">
      <c r="C5743" s="12" t="s">
        <v>541</v>
      </c>
      <c r="D5743" s="12"/>
      <c r="E5743" s="12" t="s">
        <v>1619</v>
      </c>
      <c r="F5743" s="21"/>
      <c r="G5743" s="21" t="s">
        <v>16247</v>
      </c>
      <c r="H5743" s="21" t="s">
        <v>16248</v>
      </c>
      <c r="I5743" s="21" t="s">
        <v>1588</v>
      </c>
      <c r="J5743" s="21" t="s">
        <v>16249</v>
      </c>
      <c r="K5743" s="20" t="s">
        <v>4046</v>
      </c>
      <c r="L5743" s="21"/>
    </row>
    <row r="5744">
      <c r="C5744" s="12" t="s">
        <v>541</v>
      </c>
      <c r="D5744" s="12"/>
      <c r="E5744" s="12" t="s">
        <v>1619</v>
      </c>
      <c r="F5744" s="21"/>
      <c r="G5744" s="21" t="s">
        <v>16250</v>
      </c>
      <c r="H5744" s="21" t="s">
        <v>16248</v>
      </c>
      <c r="I5744" s="21" t="s">
        <v>1588</v>
      </c>
      <c r="J5744" s="21" t="s">
        <v>16251</v>
      </c>
      <c r="K5744" s="20" t="s">
        <v>1988</v>
      </c>
      <c r="L5744" s="21"/>
    </row>
    <row r="5745">
      <c r="C5745" s="12" t="s">
        <v>541</v>
      </c>
      <c r="D5745" s="12"/>
      <c r="E5745" s="12" t="s">
        <v>1619</v>
      </c>
      <c r="F5745" s="21"/>
      <c r="G5745" s="21" t="s">
        <v>16252</v>
      </c>
      <c r="H5745" s="21" t="s">
        <v>16253</v>
      </c>
      <c r="I5745" s="21" t="s">
        <v>1588</v>
      </c>
      <c r="J5745" s="21" t="s">
        <v>16254</v>
      </c>
      <c r="K5745" s="20" t="s">
        <v>1979</v>
      </c>
      <c r="L5745" s="21"/>
    </row>
    <row r="5746">
      <c r="C5746" s="12" t="s">
        <v>541</v>
      </c>
      <c r="D5746" s="12"/>
      <c r="E5746" s="12" t="s">
        <v>1729</v>
      </c>
      <c r="F5746" s="21"/>
      <c r="G5746" s="21" t="s">
        <v>16255</v>
      </c>
      <c r="H5746" s="21" t="s">
        <v>16256</v>
      </c>
      <c r="I5746" s="21" t="s">
        <v>1607</v>
      </c>
      <c r="J5746" s="21" t="s">
        <v>16257</v>
      </c>
      <c r="K5746" s="20" t="s">
        <v>3543</v>
      </c>
      <c r="L5746" s="21"/>
    </row>
    <row r="5747">
      <c r="C5747" s="12" t="s">
        <v>541</v>
      </c>
      <c r="D5747" s="12"/>
      <c r="E5747" s="12" t="s">
        <v>1656</v>
      </c>
      <c r="F5747" s="21"/>
      <c r="G5747" s="21" t="s">
        <v>16258</v>
      </c>
      <c r="H5747" s="21" t="s">
        <v>16259</v>
      </c>
      <c r="I5747" s="21" t="s">
        <v>1637</v>
      </c>
      <c r="J5747" s="21" t="s">
        <v>16260</v>
      </c>
      <c r="K5747" s="20" t="s">
        <v>1833</v>
      </c>
      <c r="L5747" s="21"/>
    </row>
    <row r="5748">
      <c r="C5748" s="12" t="s">
        <v>541</v>
      </c>
      <c r="D5748" s="12"/>
      <c r="E5748" s="12" t="s">
        <v>1671</v>
      </c>
      <c r="F5748" s="21"/>
      <c r="G5748" s="21" t="s">
        <v>16261</v>
      </c>
      <c r="H5748" s="21" t="s">
        <v>16262</v>
      </c>
      <c r="I5748" s="21" t="s">
        <v>1674</v>
      </c>
      <c r="J5748" s="21" t="s">
        <v>16263</v>
      </c>
      <c r="K5748" s="20" t="s">
        <v>2963</v>
      </c>
      <c r="L5748" s="21"/>
    </row>
    <row r="5749">
      <c r="C5749" s="12" t="s">
        <v>541</v>
      </c>
      <c r="D5749" s="12"/>
      <c r="E5749" s="12" t="s">
        <v>1671</v>
      </c>
      <c r="F5749" s="21"/>
      <c r="G5749" s="21" t="s">
        <v>16264</v>
      </c>
      <c r="H5749" s="21" t="s">
        <v>16265</v>
      </c>
      <c r="I5749" s="21" t="s">
        <v>1674</v>
      </c>
      <c r="J5749" s="21" t="s">
        <v>16266</v>
      </c>
      <c r="K5749" s="20" t="s">
        <v>2963</v>
      </c>
      <c r="L5749" s="21"/>
      <c r="N5749" s="18"/>
      <c r="O5749" s="18"/>
      <c r="P5749" s="18"/>
      <c r="Q5749" s="18"/>
      <c r="R5749" s="18"/>
      <c r="S5749" s="18"/>
      <c r="T5749" s="15"/>
      <c r="U5749" s="18"/>
      <c r="V5749" s="18"/>
      <c r="W5749" s="18"/>
      <c r="X5749" s="18"/>
      <c r="Y5749" s="18"/>
      <c r="Z5749" s="18"/>
      <c r="AA5749" s="18"/>
      <c r="AB5749" s="18"/>
      <c r="AC5749" s="18"/>
      <c r="AD5749" s="18"/>
    </row>
    <row r="5750">
      <c r="C5750" s="12" t="s">
        <v>541</v>
      </c>
      <c r="D5750" s="12"/>
      <c r="E5750" s="12" t="s">
        <v>1678</v>
      </c>
      <c r="F5750" s="21"/>
      <c r="G5750" s="21" t="s">
        <v>16267</v>
      </c>
      <c r="H5750" s="21" t="s">
        <v>16268</v>
      </c>
      <c r="I5750" s="21" t="s">
        <v>1681</v>
      </c>
      <c r="J5750" s="21" t="s">
        <v>16269</v>
      </c>
      <c r="K5750" s="20" t="s">
        <v>1759</v>
      </c>
      <c r="L5750" s="21"/>
    </row>
    <row r="5751">
      <c r="C5751" s="12" t="s">
        <v>541</v>
      </c>
      <c r="D5751" s="12"/>
      <c r="E5751" s="12" t="s">
        <v>1656</v>
      </c>
      <c r="F5751" s="21"/>
      <c r="G5751" s="21" t="s">
        <v>16270</v>
      </c>
      <c r="H5751" s="21" t="s">
        <v>16271</v>
      </c>
      <c r="I5751" s="21" t="s">
        <v>1637</v>
      </c>
      <c r="J5751" s="21" t="s">
        <v>16272</v>
      </c>
      <c r="K5751" s="20" t="s">
        <v>2206</v>
      </c>
      <c r="L5751" s="21"/>
    </row>
    <row r="5752">
      <c r="C5752" s="12" t="s">
        <v>541</v>
      </c>
      <c r="D5752" s="12"/>
      <c r="E5752" s="12" t="s">
        <v>1656</v>
      </c>
      <c r="F5752" s="21"/>
      <c r="G5752" s="21" t="s">
        <v>16270</v>
      </c>
      <c r="H5752" s="21" t="s">
        <v>16271</v>
      </c>
      <c r="I5752" s="21" t="s">
        <v>1637</v>
      </c>
      <c r="J5752" s="21" t="s">
        <v>16273</v>
      </c>
      <c r="K5752" s="20" t="s">
        <v>2245</v>
      </c>
      <c r="L5752" s="21"/>
    </row>
    <row r="5753">
      <c r="C5753" s="12" t="s">
        <v>541</v>
      </c>
      <c r="D5753" s="12"/>
      <c r="E5753" s="12" t="s">
        <v>1656</v>
      </c>
      <c r="F5753" s="21"/>
      <c r="G5753" s="21" t="s">
        <v>16274</v>
      </c>
      <c r="H5753" s="21" t="s">
        <v>16271</v>
      </c>
      <c r="I5753" s="21" t="s">
        <v>1637</v>
      </c>
      <c r="J5753" s="21" t="s">
        <v>16275</v>
      </c>
      <c r="K5753" s="20" t="s">
        <v>1836</v>
      </c>
      <c r="L5753" s="21"/>
    </row>
    <row r="5754">
      <c r="C5754" s="12" t="s">
        <v>541</v>
      </c>
      <c r="D5754" s="12"/>
      <c r="E5754" s="12" t="s">
        <v>1656</v>
      </c>
      <c r="F5754" s="21"/>
      <c r="G5754" s="21" t="s">
        <v>16270</v>
      </c>
      <c r="H5754" s="21" t="s">
        <v>16271</v>
      </c>
      <c r="I5754" s="21" t="s">
        <v>1637</v>
      </c>
      <c r="J5754" s="21" t="s">
        <v>16276</v>
      </c>
      <c r="K5754" s="20" t="s">
        <v>2253</v>
      </c>
      <c r="L5754" s="21"/>
    </row>
    <row r="5755">
      <c r="C5755" s="12" t="s">
        <v>541</v>
      </c>
      <c r="D5755" s="12"/>
      <c r="E5755" s="12" t="s">
        <v>1656</v>
      </c>
      <c r="F5755" s="21"/>
      <c r="G5755" s="21" t="s">
        <v>16270</v>
      </c>
      <c r="H5755" s="21" t="s">
        <v>16271</v>
      </c>
      <c r="I5755" s="21" t="s">
        <v>1637</v>
      </c>
      <c r="J5755" s="21" t="s">
        <v>16277</v>
      </c>
      <c r="K5755" s="20" t="s">
        <v>2256</v>
      </c>
      <c r="L5755" s="21"/>
    </row>
    <row r="5756">
      <c r="C5756" s="12" t="s">
        <v>541</v>
      </c>
      <c r="D5756" s="12"/>
      <c r="E5756" s="12" t="s">
        <v>1656</v>
      </c>
      <c r="F5756" s="21"/>
      <c r="G5756" s="21" t="s">
        <v>16270</v>
      </c>
      <c r="H5756" s="21" t="s">
        <v>16271</v>
      </c>
      <c r="I5756" s="21" t="s">
        <v>1637</v>
      </c>
      <c r="J5756" s="21" t="s">
        <v>16278</v>
      </c>
      <c r="K5756" s="20" t="s">
        <v>2151</v>
      </c>
      <c r="L5756" s="21"/>
    </row>
    <row r="5757">
      <c r="C5757" s="12" t="s">
        <v>541</v>
      </c>
      <c r="D5757" s="12"/>
      <c r="E5757" s="12" t="s">
        <v>1656</v>
      </c>
      <c r="F5757" s="21"/>
      <c r="G5757" s="21" t="s">
        <v>16270</v>
      </c>
      <c r="H5757" s="21" t="s">
        <v>16271</v>
      </c>
      <c r="I5757" s="21" t="s">
        <v>1637</v>
      </c>
      <c r="J5757" s="21" t="s">
        <v>16279</v>
      </c>
      <c r="K5757" s="20" t="s">
        <v>1754</v>
      </c>
      <c r="L5757" s="21"/>
    </row>
    <row r="5758">
      <c r="C5758" s="12" t="s">
        <v>541</v>
      </c>
      <c r="D5758" s="12"/>
      <c r="E5758" s="12" t="s">
        <v>1678</v>
      </c>
      <c r="F5758" s="21"/>
      <c r="G5758" s="21" t="s">
        <v>16280</v>
      </c>
      <c r="H5758" s="21" t="s">
        <v>16281</v>
      </c>
      <c r="I5758" s="21" t="s">
        <v>1681</v>
      </c>
      <c r="J5758" s="21" t="s">
        <v>16282</v>
      </c>
      <c r="K5758" s="20" t="s">
        <v>3599</v>
      </c>
      <c r="L5758" s="21"/>
    </row>
    <row r="5759">
      <c r="C5759" s="12" t="s">
        <v>541</v>
      </c>
      <c r="D5759" s="12"/>
      <c r="E5759" s="12" t="s">
        <v>1719</v>
      </c>
      <c r="F5759" s="21"/>
      <c r="G5759" s="21" t="s">
        <v>16283</v>
      </c>
      <c r="H5759" s="21" t="s">
        <v>16284</v>
      </c>
      <c r="I5759" s="21" t="s">
        <v>1722</v>
      </c>
      <c r="J5759" s="21" t="s">
        <v>16285</v>
      </c>
      <c r="K5759" s="20" t="s">
        <v>2976</v>
      </c>
      <c r="L5759" s="21"/>
    </row>
    <row r="5760">
      <c r="C5760" s="12" t="s">
        <v>541</v>
      </c>
      <c r="D5760" s="12"/>
      <c r="E5760" s="12" t="s">
        <v>1712</v>
      </c>
      <c r="F5760" s="21"/>
      <c r="G5760" s="21" t="s">
        <v>16286</v>
      </c>
      <c r="H5760" s="21" t="s">
        <v>16287</v>
      </c>
      <c r="I5760" s="21" t="s">
        <v>1715</v>
      </c>
      <c r="J5760" s="21" t="s">
        <v>16288</v>
      </c>
      <c r="K5760" s="20" t="s">
        <v>1717</v>
      </c>
      <c r="L5760" s="21"/>
    </row>
    <row r="5761">
      <c r="C5761" s="12" t="s">
        <v>541</v>
      </c>
      <c r="D5761" s="12"/>
      <c r="E5761" s="12" t="s">
        <v>1619</v>
      </c>
      <c r="F5761" s="21"/>
      <c r="G5761" s="21" t="s">
        <v>16289</v>
      </c>
      <c r="H5761" s="21" t="s">
        <v>16290</v>
      </c>
      <c r="I5761" s="21" t="s">
        <v>1588</v>
      </c>
      <c r="J5761" s="21" t="s">
        <v>16291</v>
      </c>
      <c r="K5761" s="20" t="s">
        <v>3756</v>
      </c>
      <c r="L5761" s="21"/>
    </row>
    <row r="5762">
      <c r="C5762" s="12" t="s">
        <v>541</v>
      </c>
      <c r="D5762" s="12"/>
      <c r="E5762" s="12" t="s">
        <v>1729</v>
      </c>
      <c r="F5762" s="21"/>
      <c r="G5762" s="21" t="s">
        <v>16292</v>
      </c>
      <c r="H5762" s="21" t="s">
        <v>16293</v>
      </c>
      <c r="I5762" s="21" t="s">
        <v>1607</v>
      </c>
      <c r="J5762" s="21" t="s">
        <v>16294</v>
      </c>
      <c r="K5762" s="20" t="s">
        <v>8612</v>
      </c>
      <c r="L5762" s="21"/>
    </row>
    <row r="5763">
      <c r="C5763" s="12" t="s">
        <v>541</v>
      </c>
      <c r="D5763" s="12"/>
      <c r="E5763" s="12" t="s">
        <v>1656</v>
      </c>
      <c r="F5763" s="21"/>
      <c r="G5763" s="21" t="s">
        <v>16295</v>
      </c>
      <c r="H5763" s="21" t="s">
        <v>16293</v>
      </c>
      <c r="I5763" s="21" t="s">
        <v>1637</v>
      </c>
      <c r="J5763" s="21" t="s">
        <v>16296</v>
      </c>
      <c r="K5763" s="20" t="s">
        <v>2777</v>
      </c>
      <c r="L5763" s="21"/>
    </row>
    <row r="5764">
      <c r="C5764" s="12" t="s">
        <v>541</v>
      </c>
      <c r="D5764" s="12"/>
      <c r="E5764" s="12" t="s">
        <v>1656</v>
      </c>
      <c r="F5764" s="21"/>
      <c r="G5764" s="21" t="s">
        <v>16297</v>
      </c>
      <c r="H5764" s="21" t="s">
        <v>16293</v>
      </c>
      <c r="I5764" s="21" t="s">
        <v>1637</v>
      </c>
      <c r="J5764" s="21" t="s">
        <v>16298</v>
      </c>
      <c r="K5764" s="20" t="s">
        <v>2777</v>
      </c>
      <c r="L5764" s="21"/>
    </row>
    <row r="5765">
      <c r="C5765" s="12" t="s">
        <v>541</v>
      </c>
      <c r="D5765" s="12"/>
      <c r="E5765" s="12" t="s">
        <v>1656</v>
      </c>
      <c r="F5765" s="21"/>
      <c r="G5765" s="21" t="s">
        <v>16299</v>
      </c>
      <c r="H5765" s="21" t="s">
        <v>16293</v>
      </c>
      <c r="I5765" s="21" t="s">
        <v>1637</v>
      </c>
      <c r="J5765" s="21" t="s">
        <v>16300</v>
      </c>
      <c r="K5765" s="20" t="s">
        <v>2781</v>
      </c>
      <c r="L5765" s="21"/>
    </row>
    <row r="5766">
      <c r="C5766" s="12" t="s">
        <v>541</v>
      </c>
      <c r="D5766" s="12"/>
      <c r="E5766" s="12" t="s">
        <v>1656</v>
      </c>
      <c r="F5766" s="21"/>
      <c r="G5766" s="21" t="s">
        <v>16301</v>
      </c>
      <c r="H5766" s="21" t="s">
        <v>16293</v>
      </c>
      <c r="I5766" s="21" t="s">
        <v>1637</v>
      </c>
      <c r="J5766" s="21" t="s">
        <v>16302</v>
      </c>
      <c r="K5766" s="20" t="s">
        <v>2248</v>
      </c>
      <c r="L5766" s="21"/>
    </row>
    <row r="5767">
      <c r="C5767" s="12" t="s">
        <v>541</v>
      </c>
      <c r="D5767" s="12"/>
      <c r="E5767" s="12" t="s">
        <v>1656</v>
      </c>
      <c r="F5767" s="21"/>
      <c r="G5767" s="21" t="s">
        <v>16295</v>
      </c>
      <c r="H5767" s="21" t="s">
        <v>16293</v>
      </c>
      <c r="I5767" s="21" t="s">
        <v>1637</v>
      </c>
      <c r="J5767" s="21" t="s">
        <v>16303</v>
      </c>
      <c r="K5767" s="20" t="s">
        <v>1833</v>
      </c>
      <c r="L5767" s="21"/>
    </row>
    <row r="5768">
      <c r="A5768" s="108">
        <v>3272.0</v>
      </c>
      <c r="B5768" s="108" t="s">
        <v>1584</v>
      </c>
      <c r="C5768" s="108" t="s">
        <v>541</v>
      </c>
      <c r="D5768" s="141"/>
      <c r="E5768" s="141" t="s">
        <v>2783</v>
      </c>
      <c r="F5768" s="142"/>
      <c r="G5768" s="142" t="s">
        <v>16304</v>
      </c>
      <c r="H5768" s="142" t="s">
        <v>16305</v>
      </c>
      <c r="I5768" s="142" t="s">
        <v>2784</v>
      </c>
      <c r="J5768" s="142" t="s">
        <v>16306</v>
      </c>
      <c r="K5768" s="141" t="s">
        <v>2786</v>
      </c>
      <c r="L5768" s="138"/>
      <c r="M5768" s="111"/>
    </row>
    <row r="5769">
      <c r="C5769" s="12" t="s">
        <v>541</v>
      </c>
      <c r="D5769" s="12"/>
      <c r="E5769" s="12" t="s">
        <v>2783</v>
      </c>
      <c r="F5769" s="21"/>
      <c r="G5769" s="21" t="s">
        <v>16304</v>
      </c>
      <c r="H5769" s="21" t="s">
        <v>16305</v>
      </c>
      <c r="I5769" s="21" t="s">
        <v>2784</v>
      </c>
      <c r="J5769" s="21" t="s">
        <v>16306</v>
      </c>
      <c r="K5769" s="20" t="s">
        <v>2786</v>
      </c>
      <c r="L5769" s="21"/>
    </row>
    <row r="5770">
      <c r="C5770" s="12" t="s">
        <v>541</v>
      </c>
      <c r="D5770" s="12"/>
      <c r="E5770" s="12" t="s">
        <v>1654</v>
      </c>
      <c r="F5770" s="21"/>
      <c r="G5770" s="21" t="s">
        <v>16307</v>
      </c>
      <c r="H5770" s="21" t="s">
        <v>16308</v>
      </c>
      <c r="I5770" s="21" t="s">
        <v>1600</v>
      </c>
      <c r="J5770" s="21" t="s">
        <v>16309</v>
      </c>
      <c r="K5770" s="20" t="s">
        <v>2048</v>
      </c>
      <c r="L5770" s="21"/>
    </row>
    <row r="5771">
      <c r="C5771" s="12" t="s">
        <v>541</v>
      </c>
      <c r="D5771" s="12"/>
      <c r="E5771" s="12" t="s">
        <v>1729</v>
      </c>
      <c r="F5771" s="21"/>
      <c r="G5771" s="21" t="s">
        <v>16310</v>
      </c>
      <c r="H5771" s="21" t="s">
        <v>16311</v>
      </c>
      <c r="I5771" s="21" t="s">
        <v>1607</v>
      </c>
      <c r="J5771" s="21" t="s">
        <v>16312</v>
      </c>
      <c r="K5771" s="20" t="s">
        <v>2908</v>
      </c>
      <c r="L5771" s="21"/>
    </row>
    <row r="5772">
      <c r="C5772" s="12" t="s">
        <v>541</v>
      </c>
      <c r="D5772" s="12"/>
      <c r="E5772" s="12" t="s">
        <v>1729</v>
      </c>
      <c r="F5772" s="21"/>
      <c r="G5772" s="21" t="s">
        <v>16313</v>
      </c>
      <c r="H5772" s="21" t="s">
        <v>16314</v>
      </c>
      <c r="I5772" s="21" t="s">
        <v>1607</v>
      </c>
      <c r="J5772" s="21" t="s">
        <v>16315</v>
      </c>
      <c r="K5772" s="20" t="s">
        <v>2908</v>
      </c>
      <c r="L5772" s="21"/>
    </row>
    <row r="5773">
      <c r="C5773" s="12" t="s">
        <v>541</v>
      </c>
      <c r="D5773" s="12"/>
      <c r="E5773" s="12" t="s">
        <v>1729</v>
      </c>
      <c r="F5773" s="21"/>
      <c r="G5773" s="21" t="s">
        <v>16316</v>
      </c>
      <c r="H5773" s="21" t="s">
        <v>16317</v>
      </c>
      <c r="I5773" s="21" t="s">
        <v>1607</v>
      </c>
      <c r="J5773" s="21" t="s">
        <v>16318</v>
      </c>
      <c r="K5773" s="20" t="s">
        <v>2936</v>
      </c>
      <c r="L5773" s="21"/>
    </row>
    <row r="5774">
      <c r="C5774" s="12" t="s">
        <v>541</v>
      </c>
      <c r="D5774" s="12"/>
      <c r="E5774" s="12" t="s">
        <v>1729</v>
      </c>
      <c r="F5774" s="21"/>
      <c r="G5774" s="21" t="s">
        <v>16319</v>
      </c>
      <c r="H5774" s="21" t="s">
        <v>16317</v>
      </c>
      <c r="I5774" s="21" t="s">
        <v>1607</v>
      </c>
      <c r="J5774" s="21" t="s">
        <v>16320</v>
      </c>
      <c r="K5774" s="20" t="s">
        <v>2945</v>
      </c>
      <c r="L5774" s="21"/>
    </row>
    <row r="5775">
      <c r="C5775" s="12" t="s">
        <v>541</v>
      </c>
      <c r="D5775" s="12"/>
      <c r="E5775" s="12" t="s">
        <v>1729</v>
      </c>
      <c r="F5775" s="21"/>
      <c r="G5775" s="21" t="s">
        <v>16321</v>
      </c>
      <c r="H5775" s="21" t="s">
        <v>16317</v>
      </c>
      <c r="I5775" s="21" t="s">
        <v>1607</v>
      </c>
      <c r="J5775" s="21" t="s">
        <v>16322</v>
      </c>
      <c r="K5775" s="20" t="s">
        <v>2940</v>
      </c>
      <c r="L5775" s="21"/>
    </row>
    <row r="5776">
      <c r="C5776" s="12" t="s">
        <v>541</v>
      </c>
      <c r="D5776" s="12"/>
      <c r="E5776" s="12" t="s">
        <v>1729</v>
      </c>
      <c r="F5776" s="21"/>
      <c r="G5776" s="21" t="s">
        <v>16323</v>
      </c>
      <c r="H5776" s="21" t="s">
        <v>16324</v>
      </c>
      <c r="I5776" s="21" t="s">
        <v>1607</v>
      </c>
      <c r="J5776" s="21" t="s">
        <v>16325</v>
      </c>
      <c r="K5776" s="20" t="s">
        <v>2950</v>
      </c>
      <c r="L5776" s="21"/>
    </row>
    <row r="5777">
      <c r="C5777" s="12" t="s">
        <v>541</v>
      </c>
      <c r="D5777" s="12"/>
      <c r="E5777" s="12" t="s">
        <v>1729</v>
      </c>
      <c r="F5777" s="21"/>
      <c r="G5777" s="21" t="s">
        <v>16326</v>
      </c>
      <c r="H5777" s="21" t="s">
        <v>16327</v>
      </c>
      <c r="I5777" s="21" t="s">
        <v>1607</v>
      </c>
      <c r="J5777" s="21" t="s">
        <v>16328</v>
      </c>
      <c r="K5777" s="20" t="s">
        <v>8805</v>
      </c>
      <c r="L5777" s="21"/>
    </row>
    <row r="5778">
      <c r="C5778" s="12" t="s">
        <v>541</v>
      </c>
      <c r="D5778" s="12"/>
      <c r="E5778" s="12" t="s">
        <v>1678</v>
      </c>
      <c r="F5778" s="21"/>
      <c r="G5778" s="21" t="s">
        <v>16329</v>
      </c>
      <c r="H5778" s="21" t="s">
        <v>16330</v>
      </c>
      <c r="I5778" s="21" t="s">
        <v>1681</v>
      </c>
      <c r="J5778" s="21" t="s">
        <v>16331</v>
      </c>
      <c r="K5778" s="20" t="s">
        <v>12463</v>
      </c>
      <c r="L5778" s="21"/>
    </row>
    <row r="5779">
      <c r="C5779" s="12" t="s">
        <v>541</v>
      </c>
      <c r="D5779" s="12"/>
      <c r="E5779" s="12" t="s">
        <v>1619</v>
      </c>
      <c r="F5779" s="21"/>
      <c r="G5779" s="21" t="s">
        <v>16332</v>
      </c>
      <c r="H5779" s="21" t="s">
        <v>16333</v>
      </c>
      <c r="I5779" s="21" t="s">
        <v>1588</v>
      </c>
      <c r="J5779" s="21" t="s">
        <v>16334</v>
      </c>
      <c r="K5779" s="20" t="s">
        <v>1808</v>
      </c>
      <c r="L5779" s="21"/>
    </row>
    <row r="5780">
      <c r="C5780" s="12" t="s">
        <v>541</v>
      </c>
      <c r="D5780" s="12"/>
      <c r="E5780" s="12" t="s">
        <v>1654</v>
      </c>
      <c r="F5780" s="21"/>
      <c r="G5780" s="21" t="s">
        <v>16335</v>
      </c>
      <c r="H5780" s="21" t="s">
        <v>16336</v>
      </c>
      <c r="I5780" s="21" t="s">
        <v>1600</v>
      </c>
      <c r="J5780" s="21" t="s">
        <v>16337</v>
      </c>
      <c r="K5780" s="20" t="s">
        <v>8964</v>
      </c>
      <c r="L5780" s="21"/>
    </row>
    <row r="5781">
      <c r="C5781" s="12" t="s">
        <v>541</v>
      </c>
      <c r="D5781" s="12"/>
      <c r="E5781" s="12" t="s">
        <v>1678</v>
      </c>
      <c r="F5781" s="21"/>
      <c r="G5781" s="21" t="s">
        <v>16338</v>
      </c>
      <c r="H5781" s="21" t="s">
        <v>16339</v>
      </c>
      <c r="I5781" s="21" t="s">
        <v>1681</v>
      </c>
      <c r="J5781" s="21" t="s">
        <v>16340</v>
      </c>
      <c r="K5781" s="20" t="s">
        <v>2986</v>
      </c>
      <c r="L5781" s="21"/>
    </row>
    <row r="5782">
      <c r="C5782" s="12" t="s">
        <v>541</v>
      </c>
      <c r="D5782" s="12"/>
      <c r="E5782" s="12" t="s">
        <v>1619</v>
      </c>
      <c r="F5782" s="21"/>
      <c r="G5782" s="21" t="s">
        <v>16341</v>
      </c>
      <c r="H5782" s="21" t="s">
        <v>16342</v>
      </c>
      <c r="I5782" s="21" t="s">
        <v>1588</v>
      </c>
      <c r="J5782" s="21" t="s">
        <v>16343</v>
      </c>
      <c r="K5782" s="20" t="s">
        <v>2007</v>
      </c>
      <c r="L5782" s="21"/>
    </row>
    <row r="5783">
      <c r="C5783" s="12" t="s">
        <v>541</v>
      </c>
      <c r="D5783" s="12"/>
      <c r="E5783" s="12" t="s">
        <v>1729</v>
      </c>
      <c r="F5783" s="21"/>
      <c r="G5783" s="21" t="s">
        <v>16344</v>
      </c>
      <c r="H5783" s="21" t="s">
        <v>16345</v>
      </c>
      <c r="I5783" s="21" t="s">
        <v>1607</v>
      </c>
      <c r="J5783" s="21" t="s">
        <v>16346</v>
      </c>
      <c r="K5783" s="20" t="s">
        <v>2841</v>
      </c>
      <c r="L5783" s="21"/>
    </row>
    <row r="5784">
      <c r="C5784" s="12" t="s">
        <v>541</v>
      </c>
      <c r="D5784" s="12"/>
      <c r="E5784" s="12" t="s">
        <v>1729</v>
      </c>
      <c r="F5784" s="21"/>
      <c r="G5784" s="21" t="s">
        <v>16344</v>
      </c>
      <c r="H5784" s="21" t="s">
        <v>16345</v>
      </c>
      <c r="I5784" s="21" t="s">
        <v>1607</v>
      </c>
      <c r="J5784" s="21" t="s">
        <v>16347</v>
      </c>
      <c r="K5784" s="20" t="s">
        <v>2844</v>
      </c>
      <c r="L5784" s="21"/>
    </row>
    <row r="5785">
      <c r="C5785" s="12" t="s">
        <v>541</v>
      </c>
      <c r="D5785" s="12"/>
      <c r="E5785" s="12" t="s">
        <v>1671</v>
      </c>
      <c r="F5785" s="21"/>
      <c r="G5785" s="21" t="s">
        <v>16348</v>
      </c>
      <c r="H5785" s="21" t="s">
        <v>541</v>
      </c>
      <c r="I5785" s="21" t="s">
        <v>1674</v>
      </c>
      <c r="J5785" s="21" t="s">
        <v>16349</v>
      </c>
      <c r="K5785" s="20" t="s">
        <v>2895</v>
      </c>
      <c r="L5785" s="21"/>
    </row>
    <row r="5786">
      <c r="C5786" s="12" t="s">
        <v>541</v>
      </c>
      <c r="D5786" s="12"/>
      <c r="E5786" s="12" t="s">
        <v>1729</v>
      </c>
      <c r="F5786" s="21"/>
      <c r="G5786" s="21" t="s">
        <v>16350</v>
      </c>
      <c r="H5786" s="21" t="s">
        <v>16351</v>
      </c>
      <c r="I5786" s="21" t="s">
        <v>1607</v>
      </c>
      <c r="J5786" s="21" t="s">
        <v>16352</v>
      </c>
      <c r="K5786" s="20" t="s">
        <v>2841</v>
      </c>
      <c r="L5786" s="21"/>
      <c r="N5786" s="18"/>
      <c r="O5786" s="18"/>
      <c r="P5786" s="18"/>
      <c r="Q5786" s="18"/>
      <c r="R5786" s="18"/>
      <c r="S5786" s="18"/>
      <c r="T5786" s="15"/>
      <c r="U5786" s="18"/>
      <c r="V5786" s="18"/>
      <c r="W5786" s="18"/>
      <c r="X5786" s="18"/>
      <c r="Y5786" s="18"/>
      <c r="Z5786" s="18"/>
      <c r="AA5786" s="18"/>
      <c r="AB5786" s="18"/>
      <c r="AC5786" s="18"/>
      <c r="AD5786" s="18"/>
    </row>
    <row r="5787">
      <c r="C5787" s="12" t="s">
        <v>541</v>
      </c>
      <c r="D5787" s="12"/>
      <c r="E5787" s="12" t="s">
        <v>1729</v>
      </c>
      <c r="F5787" s="21"/>
      <c r="G5787" s="21" t="s">
        <v>16350</v>
      </c>
      <c r="H5787" s="21" t="s">
        <v>16351</v>
      </c>
      <c r="I5787" s="21" t="s">
        <v>1607</v>
      </c>
      <c r="J5787" s="21" t="s">
        <v>16353</v>
      </c>
      <c r="K5787" s="20" t="s">
        <v>2844</v>
      </c>
      <c r="L5787" s="21"/>
    </row>
    <row r="5788">
      <c r="C5788" s="12" t="s">
        <v>541</v>
      </c>
      <c r="D5788" s="12"/>
      <c r="E5788" s="12" t="s">
        <v>1729</v>
      </c>
      <c r="F5788" s="21"/>
      <c r="G5788" s="21" t="s">
        <v>16354</v>
      </c>
      <c r="H5788" s="21" t="s">
        <v>16355</v>
      </c>
      <c r="I5788" s="21" t="s">
        <v>1607</v>
      </c>
      <c r="J5788" s="21" t="s">
        <v>16356</v>
      </c>
      <c r="K5788" s="20" t="s">
        <v>2841</v>
      </c>
      <c r="L5788" s="21"/>
    </row>
    <row r="5789">
      <c r="C5789" s="12" t="s">
        <v>541</v>
      </c>
      <c r="D5789" s="12"/>
      <c r="E5789" s="12" t="s">
        <v>1729</v>
      </c>
      <c r="F5789" s="21"/>
      <c r="G5789" s="21" t="s">
        <v>16354</v>
      </c>
      <c r="H5789" s="21" t="s">
        <v>16355</v>
      </c>
      <c r="I5789" s="21" t="s">
        <v>1607</v>
      </c>
      <c r="J5789" s="21" t="s">
        <v>16357</v>
      </c>
      <c r="K5789" s="20" t="s">
        <v>2844</v>
      </c>
      <c r="L5789" s="21"/>
    </row>
    <row r="5790">
      <c r="C5790" s="12" t="s">
        <v>541</v>
      </c>
      <c r="D5790" s="12"/>
      <c r="E5790" s="12" t="s">
        <v>1729</v>
      </c>
      <c r="F5790" s="21"/>
      <c r="G5790" s="21" t="s">
        <v>16358</v>
      </c>
      <c r="H5790" s="21" t="s">
        <v>16359</v>
      </c>
      <c r="I5790" s="21" t="s">
        <v>1607</v>
      </c>
      <c r="J5790" s="21" t="s">
        <v>16360</v>
      </c>
      <c r="K5790" s="20" t="s">
        <v>2841</v>
      </c>
      <c r="L5790" s="21"/>
    </row>
    <row r="5791">
      <c r="C5791" s="12" t="s">
        <v>541</v>
      </c>
      <c r="D5791" s="12"/>
      <c r="E5791" s="12" t="s">
        <v>1729</v>
      </c>
      <c r="F5791" s="21"/>
      <c r="G5791" s="21" t="s">
        <v>16358</v>
      </c>
      <c r="H5791" s="21" t="s">
        <v>16359</v>
      </c>
      <c r="I5791" s="21" t="s">
        <v>1607</v>
      </c>
      <c r="J5791" s="21" t="s">
        <v>16361</v>
      </c>
      <c r="K5791" s="20" t="s">
        <v>2844</v>
      </c>
      <c r="L5791" s="21"/>
    </row>
    <row r="5792">
      <c r="C5792" s="12" t="s">
        <v>541</v>
      </c>
      <c r="D5792" s="12"/>
      <c r="E5792" s="12" t="s">
        <v>1729</v>
      </c>
      <c r="F5792" s="21"/>
      <c r="G5792" s="21" t="s">
        <v>16362</v>
      </c>
      <c r="H5792" s="21" t="s">
        <v>16363</v>
      </c>
      <c r="I5792" s="21" t="s">
        <v>1607</v>
      </c>
      <c r="J5792" s="21" t="s">
        <v>16364</v>
      </c>
      <c r="K5792" s="20" t="s">
        <v>2841</v>
      </c>
      <c r="L5792" s="21"/>
    </row>
    <row r="5793">
      <c r="C5793" s="12" t="s">
        <v>541</v>
      </c>
      <c r="D5793" s="12"/>
      <c r="E5793" s="12" t="s">
        <v>1729</v>
      </c>
      <c r="F5793" s="21"/>
      <c r="G5793" s="21" t="s">
        <v>16362</v>
      </c>
      <c r="H5793" s="21" t="s">
        <v>16363</v>
      </c>
      <c r="I5793" s="21" t="s">
        <v>1607</v>
      </c>
      <c r="J5793" s="21" t="s">
        <v>16365</v>
      </c>
      <c r="K5793" s="20" t="s">
        <v>2844</v>
      </c>
      <c r="L5793" s="21"/>
    </row>
    <row r="5794">
      <c r="C5794" s="12" t="s">
        <v>541</v>
      </c>
      <c r="D5794" s="12"/>
      <c r="E5794" s="12" t="s">
        <v>1729</v>
      </c>
      <c r="F5794" s="21"/>
      <c r="G5794" s="21" t="s">
        <v>16366</v>
      </c>
      <c r="H5794" s="21" t="s">
        <v>16367</v>
      </c>
      <c r="I5794" s="21" t="s">
        <v>1607</v>
      </c>
      <c r="J5794" s="21" t="s">
        <v>16368</v>
      </c>
      <c r="K5794" s="20" t="s">
        <v>2841</v>
      </c>
      <c r="L5794" s="21"/>
    </row>
    <row r="5795">
      <c r="C5795" s="12" t="s">
        <v>541</v>
      </c>
      <c r="D5795" s="12"/>
      <c r="E5795" s="12" t="s">
        <v>1729</v>
      </c>
      <c r="F5795" s="21"/>
      <c r="G5795" s="21" t="s">
        <v>16366</v>
      </c>
      <c r="H5795" s="21" t="s">
        <v>16367</v>
      </c>
      <c r="I5795" s="21" t="s">
        <v>1607</v>
      </c>
      <c r="J5795" s="21" t="s">
        <v>16369</v>
      </c>
      <c r="K5795" s="20" t="s">
        <v>2844</v>
      </c>
      <c r="L5795" s="21"/>
    </row>
    <row r="5796">
      <c r="C5796" s="12" t="s">
        <v>541</v>
      </c>
      <c r="D5796" s="12"/>
      <c r="E5796" s="12" t="s">
        <v>1654</v>
      </c>
      <c r="F5796" s="21"/>
      <c r="G5796" s="21" t="s">
        <v>16370</v>
      </c>
      <c r="H5796" s="21" t="s">
        <v>16371</v>
      </c>
      <c r="I5796" s="21" t="s">
        <v>1600</v>
      </c>
      <c r="J5796" s="21" t="s">
        <v>16372</v>
      </c>
      <c r="K5796" s="20" t="s">
        <v>1782</v>
      </c>
      <c r="L5796" s="21"/>
    </row>
    <row r="5797">
      <c r="C5797" s="12" t="s">
        <v>541</v>
      </c>
      <c r="D5797" s="12"/>
      <c r="E5797" s="12" t="s">
        <v>1654</v>
      </c>
      <c r="F5797" s="21"/>
      <c r="G5797" s="21" t="s">
        <v>16370</v>
      </c>
      <c r="H5797" s="21" t="s">
        <v>16371</v>
      </c>
      <c r="I5797" s="21" t="s">
        <v>1600</v>
      </c>
      <c r="J5797" s="21" t="s">
        <v>16373</v>
      </c>
      <c r="K5797" s="20" t="s">
        <v>1602</v>
      </c>
      <c r="L5797" s="21"/>
    </row>
    <row r="5798">
      <c r="C5798" s="12" t="s">
        <v>541</v>
      </c>
      <c r="D5798" s="12"/>
      <c r="E5798" s="12" t="s">
        <v>1654</v>
      </c>
      <c r="F5798" s="21"/>
      <c r="G5798" s="21" t="s">
        <v>16374</v>
      </c>
      <c r="H5798" s="21" t="s">
        <v>16371</v>
      </c>
      <c r="I5798" s="21" t="s">
        <v>1600</v>
      </c>
      <c r="J5798" s="21" t="s">
        <v>16375</v>
      </c>
      <c r="K5798" s="20" t="s">
        <v>2048</v>
      </c>
      <c r="L5798" s="21"/>
    </row>
    <row r="5799">
      <c r="C5799" s="12" t="s">
        <v>541</v>
      </c>
      <c r="D5799" s="12"/>
      <c r="E5799" s="12" t="s">
        <v>1654</v>
      </c>
      <c r="F5799" s="21"/>
      <c r="G5799" s="21" t="s">
        <v>16370</v>
      </c>
      <c r="H5799" s="21" t="s">
        <v>16371</v>
      </c>
      <c r="I5799" s="21" t="s">
        <v>1600</v>
      </c>
      <c r="J5799" s="21" t="s">
        <v>16376</v>
      </c>
      <c r="K5799" s="20" t="s">
        <v>3315</v>
      </c>
      <c r="L5799" s="21"/>
    </row>
    <row r="5800">
      <c r="C5800" s="12" t="s">
        <v>541</v>
      </c>
      <c r="D5800" s="12"/>
      <c r="E5800" s="12" t="s">
        <v>1654</v>
      </c>
      <c r="F5800" s="21"/>
      <c r="G5800" s="21" t="s">
        <v>16377</v>
      </c>
      <c r="H5800" s="21" t="s">
        <v>16378</v>
      </c>
      <c r="I5800" s="21" t="s">
        <v>1600</v>
      </c>
      <c r="J5800" s="21" t="s">
        <v>16379</v>
      </c>
      <c r="K5800" s="20" t="s">
        <v>1787</v>
      </c>
      <c r="L5800" s="21"/>
    </row>
    <row r="5801">
      <c r="C5801" s="12" t="s">
        <v>541</v>
      </c>
      <c r="D5801" s="12"/>
      <c r="E5801" s="12" t="s">
        <v>1654</v>
      </c>
      <c r="F5801" s="21"/>
      <c r="G5801" s="21" t="s">
        <v>16380</v>
      </c>
      <c r="H5801" s="21" t="s">
        <v>16381</v>
      </c>
      <c r="I5801" s="21" t="s">
        <v>1600</v>
      </c>
      <c r="J5801" s="21" t="s">
        <v>16382</v>
      </c>
      <c r="K5801" s="20" t="s">
        <v>1791</v>
      </c>
      <c r="L5801" s="21"/>
    </row>
    <row r="5802">
      <c r="C5802" s="12" t="s">
        <v>541</v>
      </c>
      <c r="D5802" s="12"/>
      <c r="E5802" s="12" t="s">
        <v>1654</v>
      </c>
      <c r="F5802" s="21"/>
      <c r="G5802" s="21" t="s">
        <v>16383</v>
      </c>
      <c r="H5802" s="21" t="s">
        <v>16384</v>
      </c>
      <c r="I5802" s="21" t="s">
        <v>1600</v>
      </c>
      <c r="J5802" s="21" t="s">
        <v>16385</v>
      </c>
      <c r="K5802" s="20" t="s">
        <v>3406</v>
      </c>
      <c r="L5802" s="21"/>
    </row>
    <row r="5803">
      <c r="C5803" s="12" t="s">
        <v>541</v>
      </c>
      <c r="D5803" s="12"/>
      <c r="E5803" s="12" t="s">
        <v>1654</v>
      </c>
      <c r="F5803" s="21"/>
      <c r="G5803" s="21" t="s">
        <v>10210</v>
      </c>
      <c r="H5803" s="21" t="s">
        <v>10211</v>
      </c>
      <c r="I5803" s="21" t="s">
        <v>1600</v>
      </c>
      <c r="J5803" s="21" t="s">
        <v>10212</v>
      </c>
      <c r="K5803" s="20" t="s">
        <v>1795</v>
      </c>
      <c r="L5803" s="21"/>
    </row>
    <row r="5804">
      <c r="C5804" s="12" t="s">
        <v>541</v>
      </c>
      <c r="D5804" s="12"/>
      <c r="E5804" s="12" t="s">
        <v>1654</v>
      </c>
      <c r="F5804" s="21"/>
      <c r="G5804" s="21" t="s">
        <v>10210</v>
      </c>
      <c r="H5804" s="21" t="s">
        <v>10211</v>
      </c>
      <c r="I5804" s="21" t="s">
        <v>1600</v>
      </c>
      <c r="J5804" s="21" t="s">
        <v>16386</v>
      </c>
      <c r="K5804" s="20" t="s">
        <v>1798</v>
      </c>
      <c r="L5804" s="21"/>
    </row>
    <row r="5805">
      <c r="C5805" s="12" t="s">
        <v>541</v>
      </c>
      <c r="D5805" s="12"/>
      <c r="E5805" s="12" t="s">
        <v>1671</v>
      </c>
      <c r="F5805" s="21"/>
      <c r="G5805" s="21" t="s">
        <v>544</v>
      </c>
      <c r="H5805" s="21" t="s">
        <v>16387</v>
      </c>
      <c r="I5805" s="21" t="s">
        <v>1674</v>
      </c>
      <c r="J5805" s="21" t="s">
        <v>16388</v>
      </c>
      <c r="K5805" s="20" t="s">
        <v>2895</v>
      </c>
      <c r="L5805" s="21"/>
    </row>
    <row r="5806">
      <c r="C5806" s="12" t="s">
        <v>541</v>
      </c>
      <c r="D5806" s="12"/>
      <c r="E5806" s="12" t="s">
        <v>1654</v>
      </c>
      <c r="F5806" s="21"/>
      <c r="G5806" s="21" t="s">
        <v>16389</v>
      </c>
      <c r="H5806" s="21" t="s">
        <v>16390</v>
      </c>
      <c r="I5806" s="21" t="s">
        <v>1600</v>
      </c>
      <c r="J5806" s="21" t="s">
        <v>16391</v>
      </c>
      <c r="K5806" s="20" t="s">
        <v>1782</v>
      </c>
      <c r="L5806" s="21"/>
    </row>
    <row r="5807">
      <c r="C5807" s="12" t="s">
        <v>541</v>
      </c>
      <c r="D5807" s="12"/>
      <c r="E5807" s="12" t="s">
        <v>1654</v>
      </c>
      <c r="F5807" s="21"/>
      <c r="G5807" s="21" t="s">
        <v>16389</v>
      </c>
      <c r="H5807" s="21" t="s">
        <v>16390</v>
      </c>
      <c r="I5807" s="21" t="s">
        <v>1600</v>
      </c>
      <c r="J5807" s="21" t="s">
        <v>16392</v>
      </c>
      <c r="K5807" s="20" t="s">
        <v>1602</v>
      </c>
      <c r="L5807" s="21"/>
    </row>
    <row r="5808">
      <c r="C5808" s="12" t="s">
        <v>541</v>
      </c>
      <c r="D5808" s="12"/>
      <c r="E5808" s="12" t="s">
        <v>1654</v>
      </c>
      <c r="F5808" s="21"/>
      <c r="G5808" s="21" t="s">
        <v>16393</v>
      </c>
      <c r="H5808" s="21" t="s">
        <v>16390</v>
      </c>
      <c r="I5808" s="21" t="s">
        <v>1600</v>
      </c>
      <c r="J5808" s="21" t="s">
        <v>16394</v>
      </c>
      <c r="K5808" s="20" t="s">
        <v>1787</v>
      </c>
      <c r="L5808" s="21"/>
    </row>
    <row r="5809">
      <c r="C5809" s="12" t="s">
        <v>541</v>
      </c>
      <c r="D5809" s="12"/>
      <c r="E5809" s="12" t="s">
        <v>1654</v>
      </c>
      <c r="F5809" s="21"/>
      <c r="G5809" s="21" t="s">
        <v>16395</v>
      </c>
      <c r="H5809" s="21" t="s">
        <v>16390</v>
      </c>
      <c r="I5809" s="21" t="s">
        <v>1600</v>
      </c>
      <c r="J5809" s="21" t="s">
        <v>16396</v>
      </c>
      <c r="K5809" s="20" t="s">
        <v>1791</v>
      </c>
      <c r="L5809" s="21"/>
    </row>
    <row r="5810">
      <c r="C5810" s="12" t="s">
        <v>541</v>
      </c>
      <c r="D5810" s="12"/>
      <c r="E5810" s="12" t="s">
        <v>1654</v>
      </c>
      <c r="F5810" s="21"/>
      <c r="G5810" s="21" t="s">
        <v>16397</v>
      </c>
      <c r="H5810" s="21" t="s">
        <v>16390</v>
      </c>
      <c r="I5810" s="21" t="s">
        <v>1600</v>
      </c>
      <c r="J5810" s="21" t="s">
        <v>16398</v>
      </c>
      <c r="K5810" s="20" t="s">
        <v>3406</v>
      </c>
      <c r="L5810" s="21"/>
    </row>
    <row r="5811">
      <c r="C5811" s="12" t="s">
        <v>541</v>
      </c>
      <c r="D5811" s="12"/>
      <c r="E5811" s="12" t="s">
        <v>1654</v>
      </c>
      <c r="F5811" s="21"/>
      <c r="G5811" s="21" t="s">
        <v>16399</v>
      </c>
      <c r="H5811" s="21" t="s">
        <v>16390</v>
      </c>
      <c r="I5811" s="21" t="s">
        <v>1600</v>
      </c>
      <c r="J5811" s="21" t="s">
        <v>16400</v>
      </c>
      <c r="K5811" s="20" t="s">
        <v>1795</v>
      </c>
      <c r="L5811" s="21"/>
    </row>
    <row r="5812">
      <c r="C5812" s="12" t="s">
        <v>541</v>
      </c>
      <c r="D5812" s="12"/>
      <c r="E5812" s="12" t="s">
        <v>1654</v>
      </c>
      <c r="F5812" s="21"/>
      <c r="G5812" s="21" t="s">
        <v>16399</v>
      </c>
      <c r="H5812" s="21" t="s">
        <v>16390</v>
      </c>
      <c r="I5812" s="21" t="s">
        <v>1600</v>
      </c>
      <c r="J5812" s="21" t="s">
        <v>16401</v>
      </c>
      <c r="K5812" s="20" t="s">
        <v>1798</v>
      </c>
      <c r="L5812" s="21"/>
    </row>
    <row r="5813">
      <c r="C5813" s="12" t="s">
        <v>541</v>
      </c>
      <c r="D5813" s="12"/>
      <c r="E5813" s="12" t="s">
        <v>1654</v>
      </c>
      <c r="F5813" s="21"/>
      <c r="G5813" s="21" t="s">
        <v>16402</v>
      </c>
      <c r="H5813" s="21" t="s">
        <v>16403</v>
      </c>
      <c r="I5813" s="21" t="s">
        <v>1600</v>
      </c>
      <c r="J5813" s="21" t="s">
        <v>16404</v>
      </c>
      <c r="K5813" s="20" t="s">
        <v>2048</v>
      </c>
      <c r="L5813" s="21"/>
    </row>
    <row r="5814">
      <c r="C5814" s="12" t="s">
        <v>541</v>
      </c>
      <c r="D5814" s="12"/>
      <c r="E5814" s="12" t="s">
        <v>1719</v>
      </c>
      <c r="F5814" s="21"/>
      <c r="G5814" s="21" t="s">
        <v>16405</v>
      </c>
      <c r="H5814" s="21" t="s">
        <v>16406</v>
      </c>
      <c r="I5814" s="21" t="s">
        <v>1722</v>
      </c>
      <c r="J5814" s="21" t="s">
        <v>16407</v>
      </c>
      <c r="K5814" s="20" t="s">
        <v>1890</v>
      </c>
      <c r="L5814" s="21"/>
    </row>
    <row r="5815">
      <c r="C5815" s="12" t="s">
        <v>541</v>
      </c>
      <c r="D5815" s="12"/>
      <c r="E5815" s="12" t="s">
        <v>1719</v>
      </c>
      <c r="F5815" s="21"/>
      <c r="G5815" s="21" t="s">
        <v>16405</v>
      </c>
      <c r="H5815" s="21" t="s">
        <v>16406</v>
      </c>
      <c r="I5815" s="21" t="s">
        <v>1722</v>
      </c>
      <c r="J5815" s="21" t="s">
        <v>16408</v>
      </c>
      <c r="K5815" s="20" t="s">
        <v>1927</v>
      </c>
      <c r="L5815" s="21"/>
    </row>
    <row r="5816">
      <c r="C5816" s="12" t="s">
        <v>541</v>
      </c>
      <c r="D5816" s="12"/>
      <c r="E5816" s="12" t="s">
        <v>1719</v>
      </c>
      <c r="F5816" s="21"/>
      <c r="G5816" s="21" t="s">
        <v>16405</v>
      </c>
      <c r="H5816" s="21" t="s">
        <v>16406</v>
      </c>
      <c r="I5816" s="21" t="s">
        <v>1722</v>
      </c>
      <c r="J5816" s="21" t="s">
        <v>16409</v>
      </c>
      <c r="K5816" s="20" t="s">
        <v>1930</v>
      </c>
      <c r="L5816" s="21"/>
    </row>
    <row r="5817">
      <c r="C5817" s="12" t="s">
        <v>541</v>
      </c>
      <c r="D5817" s="12"/>
      <c r="E5817" s="12" t="s">
        <v>1719</v>
      </c>
      <c r="F5817" s="21"/>
      <c r="G5817" s="21" t="s">
        <v>16410</v>
      </c>
      <c r="H5817" s="21" t="s">
        <v>16406</v>
      </c>
      <c r="I5817" s="21" t="s">
        <v>1722</v>
      </c>
      <c r="J5817" s="21" t="s">
        <v>16411</v>
      </c>
      <c r="K5817" s="20" t="s">
        <v>12900</v>
      </c>
      <c r="L5817" s="21"/>
    </row>
    <row r="5818">
      <c r="C5818" s="12" t="s">
        <v>541</v>
      </c>
      <c r="D5818" s="12"/>
      <c r="E5818" s="12" t="s">
        <v>1712</v>
      </c>
      <c r="F5818" s="21"/>
      <c r="G5818" s="21" t="s">
        <v>16412</v>
      </c>
      <c r="H5818" s="21" t="s">
        <v>16413</v>
      </c>
      <c r="I5818" s="21" t="s">
        <v>1715</v>
      </c>
      <c r="J5818" s="21" t="s">
        <v>16414</v>
      </c>
      <c r="K5818" s="20" t="s">
        <v>1717</v>
      </c>
      <c r="L5818" s="21"/>
    </row>
    <row r="5819">
      <c r="C5819" s="12" t="s">
        <v>541</v>
      </c>
      <c r="D5819" s="12"/>
      <c r="E5819" s="12" t="s">
        <v>1619</v>
      </c>
      <c r="F5819" s="21"/>
      <c r="G5819" s="21" t="s">
        <v>16415</v>
      </c>
      <c r="H5819" s="21" t="s">
        <v>16416</v>
      </c>
      <c r="I5819" s="21" t="s">
        <v>1588</v>
      </c>
      <c r="J5819" s="21" t="s">
        <v>16417</v>
      </c>
      <c r="K5819" s="20" t="s">
        <v>1812</v>
      </c>
      <c r="L5819" s="21"/>
    </row>
    <row r="5820">
      <c r="C5820" s="12" t="s">
        <v>541</v>
      </c>
      <c r="D5820" s="12"/>
      <c r="E5820" s="12" t="s">
        <v>1678</v>
      </c>
      <c r="F5820" s="21"/>
      <c r="G5820" s="21" t="s">
        <v>16418</v>
      </c>
      <c r="H5820" s="21" t="s">
        <v>16419</v>
      </c>
      <c r="I5820" s="21" t="s">
        <v>1681</v>
      </c>
      <c r="J5820" s="21" t="s">
        <v>16420</v>
      </c>
      <c r="K5820" s="20" t="s">
        <v>6249</v>
      </c>
      <c r="L5820" s="21"/>
    </row>
    <row r="5821">
      <c r="C5821" s="12" t="s">
        <v>541</v>
      </c>
      <c r="D5821" s="12"/>
      <c r="E5821" s="12" t="s">
        <v>1678</v>
      </c>
      <c r="F5821" s="21"/>
      <c r="G5821" s="21" t="s">
        <v>16421</v>
      </c>
      <c r="H5821" s="21" t="s">
        <v>16422</v>
      </c>
      <c r="I5821" s="21" t="s">
        <v>1681</v>
      </c>
      <c r="J5821" s="21" t="s">
        <v>16423</v>
      </c>
      <c r="K5821" s="20" t="s">
        <v>1683</v>
      </c>
      <c r="L5821" s="21"/>
    </row>
    <row r="5822">
      <c r="C5822" s="12" t="s">
        <v>541</v>
      </c>
      <c r="D5822" s="12"/>
      <c r="E5822" s="12" t="s">
        <v>1678</v>
      </c>
      <c r="F5822" s="21"/>
      <c r="G5822" s="21" t="s">
        <v>16424</v>
      </c>
      <c r="H5822" s="21" t="s">
        <v>16425</v>
      </c>
      <c r="I5822" s="21" t="s">
        <v>1681</v>
      </c>
      <c r="J5822" s="21" t="s">
        <v>16426</v>
      </c>
      <c r="K5822" s="20" t="s">
        <v>6249</v>
      </c>
      <c r="L5822" s="21"/>
    </row>
    <row r="5823">
      <c r="C5823" s="12" t="s">
        <v>541</v>
      </c>
      <c r="D5823" s="12"/>
      <c r="E5823" s="12" t="s">
        <v>1678</v>
      </c>
      <c r="F5823" s="21"/>
      <c r="G5823" s="21" t="s">
        <v>16427</v>
      </c>
      <c r="H5823" s="21" t="s">
        <v>16428</v>
      </c>
      <c r="I5823" s="21" t="s">
        <v>1681</v>
      </c>
      <c r="J5823" s="21" t="s">
        <v>16429</v>
      </c>
      <c r="K5823" s="20" t="s">
        <v>1683</v>
      </c>
      <c r="L5823" s="21"/>
    </row>
    <row r="5824">
      <c r="C5824" s="12" t="s">
        <v>541</v>
      </c>
      <c r="D5824" s="12"/>
      <c r="E5824" s="12" t="s">
        <v>1678</v>
      </c>
      <c r="F5824" s="21"/>
      <c r="G5824" s="21" t="s">
        <v>16430</v>
      </c>
      <c r="H5824" s="21" t="s">
        <v>16431</v>
      </c>
      <c r="I5824" s="21" t="s">
        <v>1681</v>
      </c>
      <c r="J5824" s="21" t="s">
        <v>16432</v>
      </c>
      <c r="K5824" s="20" t="s">
        <v>6249</v>
      </c>
      <c r="L5824" s="21"/>
    </row>
    <row r="5825">
      <c r="C5825" s="12" t="s">
        <v>541</v>
      </c>
      <c r="D5825" s="12"/>
      <c r="E5825" s="12" t="s">
        <v>1678</v>
      </c>
      <c r="F5825" s="21"/>
      <c r="G5825" s="21" t="s">
        <v>16433</v>
      </c>
      <c r="H5825" s="21" t="s">
        <v>16434</v>
      </c>
      <c r="I5825" s="21" t="s">
        <v>1681</v>
      </c>
      <c r="J5825" s="21" t="s">
        <v>16435</v>
      </c>
      <c r="K5825" s="20" t="s">
        <v>1683</v>
      </c>
      <c r="L5825" s="21"/>
    </row>
    <row r="5826">
      <c r="C5826" s="12" t="s">
        <v>541</v>
      </c>
      <c r="D5826" s="12"/>
      <c r="E5826" s="12" t="s">
        <v>1654</v>
      </c>
      <c r="F5826" s="21"/>
      <c r="G5826" s="21" t="s">
        <v>16436</v>
      </c>
      <c r="H5826" s="21" t="s">
        <v>16437</v>
      </c>
      <c r="I5826" s="21" t="s">
        <v>1600</v>
      </c>
      <c r="J5826" s="21" t="s">
        <v>16438</v>
      </c>
      <c r="K5826" s="20" t="s">
        <v>1782</v>
      </c>
      <c r="L5826" s="21"/>
    </row>
    <row r="5827">
      <c r="C5827" s="12" t="s">
        <v>541</v>
      </c>
      <c r="D5827" s="12"/>
      <c r="E5827" s="12" t="s">
        <v>1654</v>
      </c>
      <c r="F5827" s="21"/>
      <c r="G5827" s="21" t="s">
        <v>16436</v>
      </c>
      <c r="H5827" s="21" t="s">
        <v>16437</v>
      </c>
      <c r="I5827" s="21" t="s">
        <v>1600</v>
      </c>
      <c r="J5827" s="21" t="s">
        <v>16439</v>
      </c>
      <c r="K5827" s="20" t="s">
        <v>1602</v>
      </c>
      <c r="L5827" s="21"/>
    </row>
    <row r="5828">
      <c r="C5828" s="12" t="s">
        <v>541</v>
      </c>
      <c r="D5828" s="12"/>
      <c r="E5828" s="12" t="s">
        <v>1619</v>
      </c>
      <c r="F5828" s="21"/>
      <c r="G5828" s="21" t="s">
        <v>16440</v>
      </c>
      <c r="H5828" s="21" t="s">
        <v>16441</v>
      </c>
      <c r="I5828" s="21" t="s">
        <v>1588</v>
      </c>
      <c r="J5828" s="21" t="s">
        <v>16442</v>
      </c>
      <c r="K5828" s="20" t="s">
        <v>1812</v>
      </c>
      <c r="L5828" s="21"/>
    </row>
    <row r="5829">
      <c r="C5829" s="12" t="s">
        <v>541</v>
      </c>
      <c r="D5829" s="12"/>
      <c r="E5829" s="12" t="s">
        <v>1656</v>
      </c>
      <c r="F5829" s="21"/>
      <c r="G5829" s="21" t="s">
        <v>16443</v>
      </c>
      <c r="H5829" s="21" t="s">
        <v>16444</v>
      </c>
      <c r="I5829" s="21" t="s">
        <v>1637</v>
      </c>
      <c r="J5829" s="21" t="s">
        <v>16445</v>
      </c>
      <c r="K5829" s="20" t="s">
        <v>1689</v>
      </c>
      <c r="L5829" s="21"/>
    </row>
    <row r="5830">
      <c r="C5830" s="12" t="s">
        <v>541</v>
      </c>
      <c r="D5830" s="12"/>
      <c r="E5830" s="12" t="s">
        <v>1619</v>
      </c>
      <c r="F5830" s="21"/>
      <c r="G5830" s="21" t="s">
        <v>16446</v>
      </c>
      <c r="H5830" s="21" t="s">
        <v>16447</v>
      </c>
      <c r="I5830" s="21" t="s">
        <v>1588</v>
      </c>
      <c r="J5830" s="21" t="s">
        <v>16448</v>
      </c>
      <c r="K5830" s="20" t="s">
        <v>3499</v>
      </c>
      <c r="L5830" s="21"/>
    </row>
    <row r="5831">
      <c r="C5831" s="12" t="s">
        <v>541</v>
      </c>
      <c r="D5831" s="12"/>
      <c r="E5831" s="12" t="s">
        <v>1619</v>
      </c>
      <c r="F5831" s="21"/>
      <c r="G5831" s="21" t="s">
        <v>16449</v>
      </c>
      <c r="H5831" s="21" t="s">
        <v>16447</v>
      </c>
      <c r="I5831" s="21" t="s">
        <v>1588</v>
      </c>
      <c r="J5831" s="21" t="s">
        <v>16450</v>
      </c>
      <c r="K5831" s="20" t="s">
        <v>3483</v>
      </c>
      <c r="L5831" s="21"/>
    </row>
    <row r="5832">
      <c r="C5832" s="12" t="s">
        <v>541</v>
      </c>
      <c r="D5832" s="12"/>
      <c r="E5832" s="12" t="s">
        <v>1678</v>
      </c>
      <c r="F5832" s="21"/>
      <c r="G5832" s="21" t="s">
        <v>16451</v>
      </c>
      <c r="H5832" s="21" t="s">
        <v>16452</v>
      </c>
      <c r="I5832" s="21" t="s">
        <v>1681</v>
      </c>
      <c r="J5832" s="21" t="s">
        <v>16453</v>
      </c>
      <c r="K5832" s="20" t="s">
        <v>16454</v>
      </c>
      <c r="L5832" s="21"/>
    </row>
    <row r="5833">
      <c r="C5833" s="12" t="s">
        <v>541</v>
      </c>
      <c r="D5833" s="12"/>
      <c r="E5833" s="12" t="s">
        <v>1678</v>
      </c>
      <c r="F5833" s="21"/>
      <c r="G5833" s="21" t="s">
        <v>16455</v>
      </c>
      <c r="H5833" s="21" t="s">
        <v>16456</v>
      </c>
      <c r="I5833" s="21" t="s">
        <v>1681</v>
      </c>
      <c r="J5833" s="21" t="s">
        <v>16457</v>
      </c>
      <c r="K5833" s="20" t="s">
        <v>3701</v>
      </c>
      <c r="L5833" s="21"/>
    </row>
    <row r="5834">
      <c r="C5834" s="12" t="s">
        <v>541</v>
      </c>
      <c r="D5834" s="12"/>
      <c r="E5834" s="12" t="s">
        <v>1719</v>
      </c>
      <c r="F5834" s="21"/>
      <c r="G5834" s="21" t="s">
        <v>16458</v>
      </c>
      <c r="H5834" s="21" t="s">
        <v>16459</v>
      </c>
      <c r="I5834" s="21" t="s">
        <v>1722</v>
      </c>
      <c r="J5834" s="21" t="s">
        <v>16460</v>
      </c>
      <c r="K5834" s="20" t="s">
        <v>3680</v>
      </c>
      <c r="L5834" s="21"/>
    </row>
    <row r="5835">
      <c r="C5835" s="12" t="s">
        <v>541</v>
      </c>
      <c r="D5835" s="12"/>
      <c r="E5835" s="12" t="s">
        <v>1719</v>
      </c>
      <c r="F5835" s="21"/>
      <c r="G5835" s="21" t="s">
        <v>16461</v>
      </c>
      <c r="H5835" s="21" t="s">
        <v>16462</v>
      </c>
      <c r="I5835" s="21" t="s">
        <v>1722</v>
      </c>
      <c r="J5835" s="21" t="s">
        <v>16463</v>
      </c>
      <c r="K5835" s="20" t="s">
        <v>3685</v>
      </c>
      <c r="L5835" s="21"/>
    </row>
    <row r="5836">
      <c r="C5836" s="12" t="s">
        <v>541</v>
      </c>
      <c r="D5836" s="12"/>
      <c r="E5836" s="12" t="s">
        <v>1678</v>
      </c>
      <c r="F5836" s="21"/>
      <c r="G5836" s="21" t="s">
        <v>16464</v>
      </c>
      <c r="H5836" s="21" t="s">
        <v>16465</v>
      </c>
      <c r="I5836" s="21" t="s">
        <v>1681</v>
      </c>
      <c r="J5836" s="21" t="s">
        <v>16466</v>
      </c>
      <c r="K5836" s="20" t="s">
        <v>3021</v>
      </c>
      <c r="L5836" s="21"/>
    </row>
    <row r="5837">
      <c r="C5837" s="12" t="s">
        <v>541</v>
      </c>
      <c r="D5837" s="12"/>
      <c r="E5837" s="12" t="s">
        <v>1678</v>
      </c>
      <c r="F5837" s="21"/>
      <c r="G5837" s="21" t="s">
        <v>16467</v>
      </c>
      <c r="H5837" s="21" t="s">
        <v>16468</v>
      </c>
      <c r="I5837" s="21" t="s">
        <v>1681</v>
      </c>
      <c r="J5837" s="21" t="s">
        <v>16469</v>
      </c>
      <c r="K5837" s="20" t="s">
        <v>3029</v>
      </c>
      <c r="L5837" s="21"/>
    </row>
    <row r="5838">
      <c r="C5838" s="12" t="s">
        <v>541</v>
      </c>
      <c r="D5838" s="12"/>
      <c r="E5838" s="12" t="s">
        <v>1678</v>
      </c>
      <c r="F5838" s="21"/>
      <c r="G5838" s="21" t="s">
        <v>16470</v>
      </c>
      <c r="H5838" s="21" t="s">
        <v>16471</v>
      </c>
      <c r="I5838" s="21" t="s">
        <v>1681</v>
      </c>
      <c r="J5838" s="21" t="s">
        <v>16472</v>
      </c>
      <c r="K5838" s="20" t="s">
        <v>3029</v>
      </c>
      <c r="L5838" s="21"/>
    </row>
    <row r="5839">
      <c r="C5839" s="12" t="s">
        <v>541</v>
      </c>
      <c r="D5839" s="12"/>
      <c r="E5839" s="12" t="s">
        <v>1678</v>
      </c>
      <c r="F5839" s="21"/>
      <c r="G5839" s="21" t="s">
        <v>16473</v>
      </c>
      <c r="H5839" s="21" t="s">
        <v>16474</v>
      </c>
      <c r="I5839" s="21" t="s">
        <v>1681</v>
      </c>
      <c r="J5839" s="21" t="s">
        <v>16475</v>
      </c>
      <c r="K5839" s="20" t="s">
        <v>3029</v>
      </c>
      <c r="L5839" s="21"/>
    </row>
    <row r="5840">
      <c r="C5840" s="12" t="s">
        <v>541</v>
      </c>
      <c r="D5840" s="12"/>
      <c r="E5840" s="12" t="s">
        <v>1678</v>
      </c>
      <c r="F5840" s="21"/>
      <c r="G5840" s="21" t="s">
        <v>16476</v>
      </c>
      <c r="H5840" s="21" t="s">
        <v>16477</v>
      </c>
      <c r="I5840" s="21" t="s">
        <v>1681</v>
      </c>
      <c r="J5840" s="21" t="s">
        <v>16478</v>
      </c>
      <c r="K5840" s="20" t="s">
        <v>3764</v>
      </c>
      <c r="L5840" s="21"/>
    </row>
    <row r="5841">
      <c r="C5841" s="12" t="s">
        <v>541</v>
      </c>
      <c r="D5841" s="12"/>
      <c r="E5841" s="12" t="s">
        <v>1678</v>
      </c>
      <c r="F5841" s="21"/>
      <c r="G5841" s="21" t="s">
        <v>16479</v>
      </c>
      <c r="H5841" s="21" t="s">
        <v>16480</v>
      </c>
      <c r="I5841" s="21" t="s">
        <v>1681</v>
      </c>
      <c r="J5841" s="21" t="s">
        <v>16481</v>
      </c>
      <c r="K5841" s="20" t="s">
        <v>3774</v>
      </c>
      <c r="L5841" s="21"/>
    </row>
    <row r="5842">
      <c r="C5842" s="12" t="s">
        <v>541</v>
      </c>
      <c r="D5842" s="12"/>
      <c r="E5842" s="12" t="s">
        <v>1678</v>
      </c>
      <c r="F5842" s="21"/>
      <c r="G5842" s="21" t="s">
        <v>16482</v>
      </c>
      <c r="H5842" s="21" t="s">
        <v>16483</v>
      </c>
      <c r="I5842" s="21" t="s">
        <v>1681</v>
      </c>
      <c r="J5842" s="21" t="s">
        <v>16484</v>
      </c>
      <c r="K5842" s="20" t="s">
        <v>3769</v>
      </c>
      <c r="L5842" s="21"/>
    </row>
    <row r="5843">
      <c r="C5843" s="12" t="s">
        <v>541</v>
      </c>
      <c r="D5843" s="12"/>
      <c r="E5843" s="12" t="s">
        <v>1619</v>
      </c>
      <c r="F5843" s="21"/>
      <c r="G5843" s="21" t="s">
        <v>16485</v>
      </c>
      <c r="H5843" s="21" t="s">
        <v>16486</v>
      </c>
      <c r="I5843" s="21" t="s">
        <v>1588</v>
      </c>
      <c r="J5843" s="21" t="s">
        <v>16487</v>
      </c>
      <c r="K5843" s="20" t="s">
        <v>1693</v>
      </c>
      <c r="L5843" s="21"/>
    </row>
    <row r="5844">
      <c r="C5844" s="12" t="s">
        <v>541</v>
      </c>
      <c r="D5844" s="12"/>
      <c r="E5844" s="12" t="s">
        <v>1719</v>
      </c>
      <c r="F5844" s="21"/>
      <c r="G5844" s="21" t="s">
        <v>16488</v>
      </c>
      <c r="H5844" s="21" t="s">
        <v>16489</v>
      </c>
      <c r="I5844" s="21" t="s">
        <v>1722</v>
      </c>
      <c r="J5844" s="21" t="s">
        <v>16490</v>
      </c>
      <c r="K5844" s="20" t="s">
        <v>2976</v>
      </c>
      <c r="L5844" s="21"/>
    </row>
    <row r="5845">
      <c r="C5845" s="12" t="s">
        <v>541</v>
      </c>
      <c r="D5845" s="12"/>
      <c r="E5845" s="12" t="s">
        <v>1656</v>
      </c>
      <c r="F5845" s="21"/>
      <c r="G5845" s="21" t="s">
        <v>16491</v>
      </c>
      <c r="H5845" s="21" t="s">
        <v>16492</v>
      </c>
      <c r="I5845" s="21" t="s">
        <v>1637</v>
      </c>
      <c r="J5845" s="21" t="s">
        <v>16493</v>
      </c>
      <c r="K5845" s="20" t="s">
        <v>3791</v>
      </c>
      <c r="L5845" s="21"/>
    </row>
    <row r="5846">
      <c r="C5846" s="12" t="s">
        <v>541</v>
      </c>
      <c r="D5846" s="12"/>
      <c r="E5846" s="12" t="s">
        <v>1656</v>
      </c>
      <c r="F5846" s="21"/>
      <c r="G5846" s="21" t="s">
        <v>16491</v>
      </c>
      <c r="H5846" s="21" t="s">
        <v>16492</v>
      </c>
      <c r="I5846" s="21" t="s">
        <v>1637</v>
      </c>
      <c r="J5846" s="21" t="s">
        <v>16494</v>
      </c>
      <c r="K5846" s="20" t="s">
        <v>3794</v>
      </c>
      <c r="L5846" s="21"/>
    </row>
    <row r="5847">
      <c r="C5847" s="12" t="s">
        <v>541</v>
      </c>
      <c r="D5847" s="12"/>
      <c r="E5847" s="12" t="s">
        <v>1656</v>
      </c>
      <c r="F5847" s="21"/>
      <c r="G5847" s="21" t="s">
        <v>16491</v>
      </c>
      <c r="H5847" s="21" t="s">
        <v>16492</v>
      </c>
      <c r="I5847" s="21" t="s">
        <v>1637</v>
      </c>
      <c r="J5847" s="21" t="s">
        <v>16495</v>
      </c>
      <c r="K5847" s="20" t="s">
        <v>3797</v>
      </c>
      <c r="L5847" s="21"/>
    </row>
    <row r="5848">
      <c r="C5848" s="12" t="s">
        <v>541</v>
      </c>
      <c r="D5848" s="12"/>
      <c r="E5848" s="12" t="s">
        <v>1656</v>
      </c>
      <c r="F5848" s="21"/>
      <c r="G5848" s="21" t="s">
        <v>16491</v>
      </c>
      <c r="H5848" s="21" t="s">
        <v>16492</v>
      </c>
      <c r="I5848" s="21" t="s">
        <v>1637</v>
      </c>
      <c r="J5848" s="21" t="s">
        <v>16496</v>
      </c>
      <c r="K5848" s="20" t="s">
        <v>3800</v>
      </c>
      <c r="L5848" s="21"/>
    </row>
    <row r="5849">
      <c r="C5849" s="12" t="s">
        <v>541</v>
      </c>
      <c r="D5849" s="12"/>
      <c r="E5849" s="12" t="s">
        <v>1656</v>
      </c>
      <c r="F5849" s="21"/>
      <c r="G5849" s="21" t="s">
        <v>16491</v>
      </c>
      <c r="H5849" s="21" t="s">
        <v>16492</v>
      </c>
      <c r="I5849" s="21" t="s">
        <v>1637</v>
      </c>
      <c r="J5849" s="21" t="s">
        <v>16497</v>
      </c>
      <c r="K5849" s="20" t="s">
        <v>3803</v>
      </c>
      <c r="L5849" s="21"/>
    </row>
    <row r="5850">
      <c r="C5850" s="12" t="s">
        <v>541</v>
      </c>
      <c r="D5850" s="12"/>
      <c r="E5850" s="12" t="s">
        <v>1656</v>
      </c>
      <c r="F5850" s="21"/>
      <c r="G5850" s="21" t="s">
        <v>16491</v>
      </c>
      <c r="H5850" s="21" t="s">
        <v>16492</v>
      </c>
      <c r="I5850" s="21" t="s">
        <v>1637</v>
      </c>
      <c r="J5850" s="21" t="s">
        <v>16498</v>
      </c>
      <c r="K5850" s="20" t="s">
        <v>3806</v>
      </c>
      <c r="L5850" s="21"/>
    </row>
    <row r="5851">
      <c r="C5851" s="12" t="s">
        <v>541</v>
      </c>
      <c r="D5851" s="12"/>
      <c r="E5851" s="12" t="s">
        <v>1656</v>
      </c>
      <c r="F5851" s="21"/>
      <c r="G5851" s="21" t="s">
        <v>16491</v>
      </c>
      <c r="H5851" s="21" t="s">
        <v>16492</v>
      </c>
      <c r="I5851" s="21" t="s">
        <v>1637</v>
      </c>
      <c r="J5851" s="21" t="s">
        <v>16499</v>
      </c>
      <c r="K5851" s="20" t="s">
        <v>3809</v>
      </c>
      <c r="L5851" s="21"/>
    </row>
    <row r="5852">
      <c r="C5852" s="12" t="s">
        <v>541</v>
      </c>
      <c r="D5852" s="12"/>
      <c r="E5852" s="12" t="s">
        <v>1656</v>
      </c>
      <c r="F5852" s="21"/>
      <c r="G5852" s="21" t="s">
        <v>16491</v>
      </c>
      <c r="H5852" s="21" t="s">
        <v>16492</v>
      </c>
      <c r="I5852" s="21" t="s">
        <v>1637</v>
      </c>
      <c r="J5852" s="21" t="s">
        <v>16500</v>
      </c>
      <c r="K5852" s="20" t="s">
        <v>3812</v>
      </c>
      <c r="L5852" s="21"/>
    </row>
    <row r="5853">
      <c r="C5853" s="12" t="s">
        <v>541</v>
      </c>
      <c r="D5853" s="12"/>
      <c r="E5853" s="12" t="s">
        <v>1656</v>
      </c>
      <c r="F5853" s="21"/>
      <c r="G5853" s="21" t="s">
        <v>16491</v>
      </c>
      <c r="H5853" s="21" t="s">
        <v>16492</v>
      </c>
      <c r="I5853" s="21" t="s">
        <v>1637</v>
      </c>
      <c r="J5853" s="21" t="s">
        <v>16501</v>
      </c>
      <c r="K5853" s="20" t="s">
        <v>3815</v>
      </c>
      <c r="L5853" s="21"/>
    </row>
    <row r="5854">
      <c r="C5854" s="12" t="s">
        <v>541</v>
      </c>
      <c r="D5854" s="12"/>
      <c r="E5854" s="12" t="s">
        <v>1656</v>
      </c>
      <c r="F5854" s="21"/>
      <c r="G5854" s="21" t="s">
        <v>16491</v>
      </c>
      <c r="H5854" s="21" t="s">
        <v>16492</v>
      </c>
      <c r="I5854" s="21" t="s">
        <v>1637</v>
      </c>
      <c r="J5854" s="21" t="s">
        <v>16502</v>
      </c>
      <c r="K5854" s="20" t="s">
        <v>3818</v>
      </c>
      <c r="L5854" s="21"/>
    </row>
    <row r="5855">
      <c r="C5855" s="12" t="s">
        <v>541</v>
      </c>
      <c r="D5855" s="12"/>
      <c r="E5855" s="12" t="s">
        <v>1656</v>
      </c>
      <c r="F5855" s="21"/>
      <c r="G5855" s="21" t="s">
        <v>16491</v>
      </c>
      <c r="H5855" s="21" t="s">
        <v>16492</v>
      </c>
      <c r="I5855" s="21" t="s">
        <v>1637</v>
      </c>
      <c r="J5855" s="21" t="s">
        <v>16503</v>
      </c>
      <c r="K5855" s="20" t="s">
        <v>3821</v>
      </c>
      <c r="L5855" s="21"/>
    </row>
    <row r="5856">
      <c r="C5856" s="12" t="s">
        <v>541</v>
      </c>
      <c r="D5856" s="12"/>
      <c r="E5856" s="12" t="s">
        <v>1656</v>
      </c>
      <c r="F5856" s="21"/>
      <c r="G5856" s="21" t="s">
        <v>16491</v>
      </c>
      <c r="H5856" s="21" t="s">
        <v>16492</v>
      </c>
      <c r="I5856" s="21" t="s">
        <v>1637</v>
      </c>
      <c r="J5856" s="21" t="s">
        <v>16504</v>
      </c>
      <c r="K5856" s="20" t="s">
        <v>3824</v>
      </c>
      <c r="L5856" s="21"/>
    </row>
    <row r="5857">
      <c r="C5857" s="12" t="s">
        <v>541</v>
      </c>
      <c r="D5857" s="12"/>
      <c r="E5857" s="12" t="s">
        <v>1729</v>
      </c>
      <c r="F5857" s="21"/>
      <c r="G5857" s="21" t="s">
        <v>16505</v>
      </c>
      <c r="H5857" s="21" t="s">
        <v>16506</v>
      </c>
      <c r="I5857" s="21" t="s">
        <v>1607</v>
      </c>
      <c r="J5857" s="21" t="s">
        <v>16507</v>
      </c>
      <c r="K5857" s="20" t="s">
        <v>2841</v>
      </c>
      <c r="L5857" s="21"/>
    </row>
    <row r="5858">
      <c r="C5858" s="12" t="s">
        <v>541</v>
      </c>
      <c r="D5858" s="12"/>
      <c r="E5858" s="12" t="s">
        <v>1729</v>
      </c>
      <c r="F5858" s="21"/>
      <c r="G5858" s="21" t="s">
        <v>16505</v>
      </c>
      <c r="H5858" s="21" t="s">
        <v>16506</v>
      </c>
      <c r="I5858" s="21" t="s">
        <v>1607</v>
      </c>
      <c r="J5858" s="21" t="s">
        <v>16508</v>
      </c>
      <c r="K5858" s="20" t="s">
        <v>2844</v>
      </c>
      <c r="L5858" s="21"/>
    </row>
    <row r="5859">
      <c r="C5859" s="12" t="s">
        <v>541</v>
      </c>
      <c r="D5859" s="12"/>
      <c r="E5859" s="12" t="s">
        <v>1678</v>
      </c>
      <c r="F5859" s="21"/>
      <c r="G5859" s="21" t="s">
        <v>16509</v>
      </c>
      <c r="H5859" s="21" t="s">
        <v>16510</v>
      </c>
      <c r="I5859" s="21" t="s">
        <v>1681</v>
      </c>
      <c r="J5859" s="21" t="s">
        <v>16511</v>
      </c>
      <c r="K5859" s="20" t="s">
        <v>6244</v>
      </c>
      <c r="L5859" s="21"/>
    </row>
    <row r="5860">
      <c r="C5860" s="12" t="s">
        <v>541</v>
      </c>
      <c r="D5860" s="12"/>
      <c r="E5860" s="12" t="s">
        <v>1678</v>
      </c>
      <c r="F5860" s="21"/>
      <c r="G5860" s="21" t="s">
        <v>16512</v>
      </c>
      <c r="H5860" s="21" t="s">
        <v>16513</v>
      </c>
      <c r="I5860" s="21" t="s">
        <v>1681</v>
      </c>
      <c r="J5860" s="21" t="s">
        <v>16514</v>
      </c>
      <c r="K5860" s="20" t="s">
        <v>6244</v>
      </c>
      <c r="L5860" s="21"/>
    </row>
    <row r="5861">
      <c r="C5861" s="12" t="s">
        <v>541</v>
      </c>
      <c r="D5861" s="12"/>
      <c r="E5861" s="12" t="s">
        <v>1678</v>
      </c>
      <c r="F5861" s="21"/>
      <c r="G5861" s="21" t="s">
        <v>16515</v>
      </c>
      <c r="H5861" s="21" t="s">
        <v>16516</v>
      </c>
      <c r="I5861" s="21" t="s">
        <v>1681</v>
      </c>
      <c r="J5861" s="21" t="s">
        <v>16517</v>
      </c>
      <c r="K5861" s="20" t="s">
        <v>6244</v>
      </c>
      <c r="L5861" s="21"/>
    </row>
    <row r="5862">
      <c r="C5862" s="12" t="s">
        <v>1004</v>
      </c>
      <c r="D5862" s="12"/>
      <c r="E5862" s="12" t="s">
        <v>1678</v>
      </c>
      <c r="F5862" s="21"/>
      <c r="G5862" s="21" t="s">
        <v>16518</v>
      </c>
      <c r="H5862" s="21" t="s">
        <v>16519</v>
      </c>
      <c r="I5862" s="21" t="s">
        <v>1681</v>
      </c>
      <c r="J5862" s="21" t="s">
        <v>16520</v>
      </c>
      <c r="K5862" s="20" t="s">
        <v>16521</v>
      </c>
      <c r="L5862" s="21"/>
    </row>
    <row r="5863">
      <c r="C5863" s="12" t="s">
        <v>1004</v>
      </c>
      <c r="D5863" s="12"/>
      <c r="E5863" s="12" t="s">
        <v>1678</v>
      </c>
      <c r="F5863" s="21"/>
      <c r="G5863" s="21" t="s">
        <v>16522</v>
      </c>
      <c r="H5863" s="21" t="s">
        <v>16523</v>
      </c>
      <c r="I5863" s="21" t="s">
        <v>1681</v>
      </c>
      <c r="J5863" s="21" t="s">
        <v>16524</v>
      </c>
      <c r="K5863" s="20" t="s">
        <v>16525</v>
      </c>
      <c r="L5863" s="21"/>
    </row>
    <row r="5864">
      <c r="C5864" s="12" t="s">
        <v>1004</v>
      </c>
      <c r="D5864" s="12"/>
      <c r="E5864" s="12" t="s">
        <v>1678</v>
      </c>
      <c r="F5864" s="21"/>
      <c r="G5864" s="21" t="s">
        <v>16526</v>
      </c>
      <c r="H5864" s="21" t="s">
        <v>16527</v>
      </c>
      <c r="I5864" s="21" t="s">
        <v>1681</v>
      </c>
      <c r="J5864" s="21" t="s">
        <v>16528</v>
      </c>
      <c r="K5864" s="20" t="s">
        <v>16529</v>
      </c>
      <c r="L5864" s="21"/>
    </row>
    <row r="5865">
      <c r="C5865" s="12" t="s">
        <v>1004</v>
      </c>
      <c r="D5865" s="12"/>
      <c r="E5865" s="12" t="s">
        <v>1678</v>
      </c>
      <c r="F5865" s="21"/>
      <c r="G5865" s="21" t="s">
        <v>16530</v>
      </c>
      <c r="H5865" s="21" t="s">
        <v>16531</v>
      </c>
      <c r="I5865" s="21" t="s">
        <v>1681</v>
      </c>
      <c r="J5865" s="21" t="s">
        <v>16532</v>
      </c>
      <c r="K5865" s="20" t="s">
        <v>16533</v>
      </c>
      <c r="L5865" s="21"/>
    </row>
    <row r="5866">
      <c r="C5866" s="12" t="s">
        <v>1004</v>
      </c>
      <c r="D5866" s="12"/>
      <c r="E5866" s="12" t="s">
        <v>1678</v>
      </c>
      <c r="F5866" s="21"/>
      <c r="G5866" s="21" t="s">
        <v>16534</v>
      </c>
      <c r="H5866" s="21" t="s">
        <v>16535</v>
      </c>
      <c r="I5866" s="21" t="s">
        <v>1681</v>
      </c>
      <c r="J5866" s="21" t="s">
        <v>16536</v>
      </c>
      <c r="K5866" s="20" t="s">
        <v>3264</v>
      </c>
      <c r="L5866" s="21"/>
    </row>
    <row r="5867">
      <c r="C5867" s="12" t="s">
        <v>1004</v>
      </c>
      <c r="D5867" s="12"/>
      <c r="E5867" s="12" t="s">
        <v>1719</v>
      </c>
      <c r="F5867" s="21"/>
      <c r="G5867" s="21" t="s">
        <v>16537</v>
      </c>
      <c r="H5867" s="21" t="s">
        <v>16538</v>
      </c>
      <c r="I5867" s="21" t="s">
        <v>1722</v>
      </c>
      <c r="J5867" s="21" t="s">
        <v>16539</v>
      </c>
      <c r="K5867" s="20" t="s">
        <v>3102</v>
      </c>
      <c r="L5867" s="21"/>
    </row>
    <row r="5868">
      <c r="C5868" s="12" t="s">
        <v>1004</v>
      </c>
      <c r="D5868" s="12"/>
      <c r="E5868" s="12" t="s">
        <v>1712</v>
      </c>
      <c r="F5868" s="21"/>
      <c r="G5868" s="21" t="s">
        <v>16540</v>
      </c>
      <c r="H5868" s="21" t="s">
        <v>16541</v>
      </c>
      <c r="I5868" s="21" t="s">
        <v>1715</v>
      </c>
      <c r="J5868" s="21" t="s">
        <v>16542</v>
      </c>
      <c r="K5868" s="20" t="s">
        <v>1717</v>
      </c>
      <c r="L5868" s="21"/>
    </row>
    <row r="5869">
      <c r="C5869" s="12" t="s">
        <v>1004</v>
      </c>
      <c r="D5869" s="12"/>
      <c r="E5869" s="12" t="s">
        <v>1656</v>
      </c>
      <c r="F5869" s="21"/>
      <c r="G5869" s="21" t="s">
        <v>16543</v>
      </c>
      <c r="H5869" s="21" t="s">
        <v>16544</v>
      </c>
      <c r="I5869" s="21" t="s">
        <v>1637</v>
      </c>
      <c r="J5869" s="21" t="s">
        <v>16545</v>
      </c>
      <c r="K5869" s="20" t="s">
        <v>1698</v>
      </c>
      <c r="L5869" s="21"/>
    </row>
    <row r="5870">
      <c r="C5870" s="12" t="s">
        <v>1004</v>
      </c>
      <c r="D5870" s="12"/>
      <c r="E5870" s="12" t="s">
        <v>1619</v>
      </c>
      <c r="F5870" s="21"/>
      <c r="G5870" s="21" t="s">
        <v>16546</v>
      </c>
      <c r="H5870" s="21" t="s">
        <v>16547</v>
      </c>
      <c r="I5870" s="21" t="s">
        <v>1588</v>
      </c>
      <c r="J5870" s="21" t="s">
        <v>16548</v>
      </c>
      <c r="K5870" s="20" t="s">
        <v>1703</v>
      </c>
      <c r="L5870" s="21"/>
    </row>
    <row r="5871">
      <c r="C5871" s="12" t="s">
        <v>1004</v>
      </c>
      <c r="D5871" s="12"/>
      <c r="E5871" s="12" t="s">
        <v>1656</v>
      </c>
      <c r="F5871" s="21"/>
      <c r="G5871" s="21" t="s">
        <v>16549</v>
      </c>
      <c r="H5871" s="21" t="s">
        <v>16550</v>
      </c>
      <c r="I5871" s="21" t="s">
        <v>1637</v>
      </c>
      <c r="J5871" s="21" t="s">
        <v>16551</v>
      </c>
      <c r="K5871" s="20" t="s">
        <v>2777</v>
      </c>
      <c r="L5871" s="21"/>
    </row>
    <row r="5872">
      <c r="C5872" s="12" t="s">
        <v>1004</v>
      </c>
      <c r="D5872" s="12"/>
      <c r="E5872" s="12" t="s">
        <v>1656</v>
      </c>
      <c r="F5872" s="21"/>
      <c r="G5872" s="21" t="s">
        <v>16549</v>
      </c>
      <c r="H5872" s="21" t="s">
        <v>16550</v>
      </c>
      <c r="I5872" s="21" t="s">
        <v>1637</v>
      </c>
      <c r="J5872" s="21" t="s">
        <v>16552</v>
      </c>
      <c r="K5872" s="20" t="s">
        <v>2206</v>
      </c>
      <c r="L5872" s="21"/>
    </row>
    <row r="5873">
      <c r="C5873" s="12" t="s">
        <v>1004</v>
      </c>
      <c r="D5873" s="12"/>
      <c r="E5873" s="12" t="s">
        <v>1656</v>
      </c>
      <c r="F5873" s="21"/>
      <c r="G5873" s="21" t="s">
        <v>16549</v>
      </c>
      <c r="H5873" s="21" t="s">
        <v>16550</v>
      </c>
      <c r="I5873" s="21" t="s">
        <v>1637</v>
      </c>
      <c r="J5873" s="21" t="s">
        <v>16553</v>
      </c>
      <c r="K5873" s="20" t="s">
        <v>2245</v>
      </c>
      <c r="L5873" s="21"/>
    </row>
    <row r="5874">
      <c r="C5874" s="12" t="s">
        <v>1004</v>
      </c>
      <c r="D5874" s="12"/>
      <c r="E5874" s="12" t="s">
        <v>1656</v>
      </c>
      <c r="F5874" s="21"/>
      <c r="G5874" s="21" t="s">
        <v>16549</v>
      </c>
      <c r="H5874" s="21" t="s">
        <v>16550</v>
      </c>
      <c r="I5874" s="21" t="s">
        <v>1637</v>
      </c>
      <c r="J5874" s="21" t="s">
        <v>16554</v>
      </c>
      <c r="K5874" s="20" t="s">
        <v>2781</v>
      </c>
      <c r="L5874" s="21"/>
    </row>
    <row r="5875">
      <c r="C5875" s="12" t="s">
        <v>1004</v>
      </c>
      <c r="D5875" s="12"/>
      <c r="E5875" s="12" t="s">
        <v>1656</v>
      </c>
      <c r="F5875" s="21"/>
      <c r="G5875" s="21" t="s">
        <v>16549</v>
      </c>
      <c r="H5875" s="21" t="s">
        <v>16550</v>
      </c>
      <c r="I5875" s="21" t="s">
        <v>1637</v>
      </c>
      <c r="J5875" s="21" t="s">
        <v>16555</v>
      </c>
      <c r="K5875" s="20" t="s">
        <v>2248</v>
      </c>
      <c r="L5875" s="21"/>
    </row>
    <row r="5876">
      <c r="C5876" s="12" t="s">
        <v>1004</v>
      </c>
      <c r="D5876" s="12"/>
      <c r="E5876" s="12" t="s">
        <v>1656</v>
      </c>
      <c r="F5876" s="21"/>
      <c r="G5876" s="21" t="s">
        <v>16549</v>
      </c>
      <c r="H5876" s="21" t="s">
        <v>16550</v>
      </c>
      <c r="I5876" s="21" t="s">
        <v>1637</v>
      </c>
      <c r="J5876" s="21" t="s">
        <v>16556</v>
      </c>
      <c r="K5876" s="20" t="s">
        <v>1833</v>
      </c>
      <c r="L5876" s="21"/>
    </row>
    <row r="5877">
      <c r="C5877" s="12" t="s">
        <v>1004</v>
      </c>
      <c r="D5877" s="12"/>
      <c r="E5877" s="12" t="s">
        <v>1656</v>
      </c>
      <c r="F5877" s="21"/>
      <c r="G5877" s="21" t="s">
        <v>16549</v>
      </c>
      <c r="H5877" s="21" t="s">
        <v>16550</v>
      </c>
      <c r="I5877" s="21" t="s">
        <v>1637</v>
      </c>
      <c r="J5877" s="21" t="s">
        <v>16557</v>
      </c>
      <c r="K5877" s="20" t="s">
        <v>1836</v>
      </c>
      <c r="L5877" s="21"/>
    </row>
    <row r="5878">
      <c r="C5878" s="12" t="s">
        <v>1004</v>
      </c>
      <c r="D5878" s="12"/>
      <c r="E5878" s="12" t="s">
        <v>1656</v>
      </c>
      <c r="F5878" s="21"/>
      <c r="G5878" s="21" t="s">
        <v>16549</v>
      </c>
      <c r="H5878" s="21" t="s">
        <v>16550</v>
      </c>
      <c r="I5878" s="21" t="s">
        <v>1637</v>
      </c>
      <c r="J5878" s="21" t="s">
        <v>16558</v>
      </c>
      <c r="K5878" s="20" t="s">
        <v>2253</v>
      </c>
      <c r="L5878" s="21"/>
    </row>
    <row r="5879">
      <c r="C5879" s="12" t="s">
        <v>1004</v>
      </c>
      <c r="D5879" s="12"/>
      <c r="E5879" s="12" t="s">
        <v>1656</v>
      </c>
      <c r="F5879" s="21"/>
      <c r="G5879" s="21" t="s">
        <v>16549</v>
      </c>
      <c r="H5879" s="21" t="s">
        <v>16550</v>
      </c>
      <c r="I5879" s="21" t="s">
        <v>1637</v>
      </c>
      <c r="J5879" s="21" t="s">
        <v>16559</v>
      </c>
      <c r="K5879" s="20" t="s">
        <v>2256</v>
      </c>
      <c r="L5879" s="21"/>
    </row>
    <row r="5880">
      <c r="C5880" s="12" t="s">
        <v>1004</v>
      </c>
      <c r="D5880" s="12"/>
      <c r="E5880" s="12" t="s">
        <v>1656</v>
      </c>
      <c r="F5880" s="21"/>
      <c r="G5880" s="21" t="s">
        <v>16549</v>
      </c>
      <c r="H5880" s="21" t="s">
        <v>16550</v>
      </c>
      <c r="I5880" s="21" t="s">
        <v>1637</v>
      </c>
      <c r="J5880" s="21" t="s">
        <v>16560</v>
      </c>
      <c r="K5880" s="20" t="s">
        <v>2151</v>
      </c>
      <c r="L5880" s="21"/>
    </row>
    <row r="5881">
      <c r="C5881" s="12" t="s">
        <v>1004</v>
      </c>
      <c r="D5881" s="12"/>
      <c r="E5881" s="12" t="s">
        <v>1656</v>
      </c>
      <c r="F5881" s="21"/>
      <c r="G5881" s="21" t="s">
        <v>16549</v>
      </c>
      <c r="H5881" s="21" t="s">
        <v>16550</v>
      </c>
      <c r="I5881" s="21" t="s">
        <v>1637</v>
      </c>
      <c r="J5881" s="21" t="s">
        <v>16561</v>
      </c>
      <c r="K5881" s="20" t="s">
        <v>1754</v>
      </c>
      <c r="L5881" s="21"/>
    </row>
    <row r="5882">
      <c r="C5882" s="12" t="s">
        <v>1004</v>
      </c>
      <c r="D5882" s="12"/>
      <c r="E5882" s="12" t="s">
        <v>1654</v>
      </c>
      <c r="F5882" s="21"/>
      <c r="G5882" s="21" t="s">
        <v>16562</v>
      </c>
      <c r="H5882" s="21" t="s">
        <v>16563</v>
      </c>
      <c r="I5882" s="21" t="s">
        <v>1600</v>
      </c>
      <c r="J5882" s="21" t="s">
        <v>16564</v>
      </c>
      <c r="K5882" s="20" t="s">
        <v>1791</v>
      </c>
      <c r="L5882" s="21"/>
    </row>
    <row r="5883">
      <c r="C5883" s="12" t="s">
        <v>1004</v>
      </c>
      <c r="D5883" s="12"/>
      <c r="E5883" s="12" t="s">
        <v>1654</v>
      </c>
      <c r="F5883" s="21"/>
      <c r="G5883" s="21" t="s">
        <v>16565</v>
      </c>
      <c r="H5883" s="21" t="s">
        <v>16563</v>
      </c>
      <c r="I5883" s="21" t="s">
        <v>1600</v>
      </c>
      <c r="J5883" s="21" t="s">
        <v>16566</v>
      </c>
      <c r="K5883" s="20" t="s">
        <v>3406</v>
      </c>
      <c r="L5883" s="21"/>
    </row>
    <row r="5884">
      <c r="C5884" s="12" t="s">
        <v>1004</v>
      </c>
      <c r="D5884" s="12"/>
      <c r="E5884" s="12" t="s">
        <v>1654</v>
      </c>
      <c r="F5884" s="21"/>
      <c r="G5884" s="21" t="s">
        <v>16567</v>
      </c>
      <c r="H5884" s="21" t="s">
        <v>16563</v>
      </c>
      <c r="I5884" s="21" t="s">
        <v>1600</v>
      </c>
      <c r="J5884" s="21" t="s">
        <v>16568</v>
      </c>
      <c r="K5884" s="20" t="s">
        <v>1795</v>
      </c>
      <c r="L5884" s="21"/>
    </row>
    <row r="5885">
      <c r="C5885" s="12" t="s">
        <v>1004</v>
      </c>
      <c r="D5885" s="12"/>
      <c r="E5885" s="12" t="s">
        <v>1654</v>
      </c>
      <c r="F5885" s="21"/>
      <c r="G5885" s="21" t="s">
        <v>16567</v>
      </c>
      <c r="H5885" s="21" t="s">
        <v>16563</v>
      </c>
      <c r="I5885" s="21" t="s">
        <v>1600</v>
      </c>
      <c r="J5885" s="21" t="s">
        <v>16569</v>
      </c>
      <c r="K5885" s="20" t="s">
        <v>1798</v>
      </c>
      <c r="L5885" s="21"/>
    </row>
    <row r="5886">
      <c r="C5886" s="12" t="s">
        <v>1004</v>
      </c>
      <c r="D5886" s="12"/>
      <c r="E5886" s="12" t="s">
        <v>1656</v>
      </c>
      <c r="F5886" s="21"/>
      <c r="G5886" s="21" t="s">
        <v>16570</v>
      </c>
      <c r="H5886" s="21" t="s">
        <v>16571</v>
      </c>
      <c r="I5886" s="21" t="s">
        <v>1637</v>
      </c>
      <c r="J5886" s="21" t="s">
        <v>16572</v>
      </c>
      <c r="K5886" s="20" t="s">
        <v>1689</v>
      </c>
      <c r="L5886" s="21"/>
    </row>
    <row r="5887">
      <c r="C5887" s="12" t="s">
        <v>1004</v>
      </c>
      <c r="D5887" s="12"/>
      <c r="E5887" s="12" t="s">
        <v>1619</v>
      </c>
      <c r="F5887" s="21"/>
      <c r="G5887" s="21" t="s">
        <v>16573</v>
      </c>
      <c r="H5887" s="21" t="s">
        <v>16571</v>
      </c>
      <c r="I5887" s="21" t="s">
        <v>1588</v>
      </c>
      <c r="J5887" s="21" t="s">
        <v>16574</v>
      </c>
      <c r="K5887" s="20" t="s">
        <v>1693</v>
      </c>
      <c r="L5887" s="21"/>
    </row>
    <row r="5888">
      <c r="C5888" s="12" t="s">
        <v>1004</v>
      </c>
      <c r="D5888" s="12"/>
      <c r="E5888" s="12" t="s">
        <v>1619</v>
      </c>
      <c r="F5888" s="21"/>
      <c r="G5888" s="21" t="s">
        <v>16575</v>
      </c>
      <c r="H5888" s="21" t="s">
        <v>16576</v>
      </c>
      <c r="I5888" s="21" t="s">
        <v>1588</v>
      </c>
      <c r="J5888" s="21" t="s">
        <v>16577</v>
      </c>
      <c r="K5888" s="20" t="s">
        <v>3509</v>
      </c>
      <c r="L5888" s="21"/>
    </row>
    <row r="5889">
      <c r="C5889" s="12" t="s">
        <v>1004</v>
      </c>
      <c r="D5889" s="12"/>
      <c r="E5889" s="12" t="s">
        <v>1619</v>
      </c>
      <c r="F5889" s="21"/>
      <c r="G5889" s="21" t="s">
        <v>16578</v>
      </c>
      <c r="H5889" s="21" t="s">
        <v>16579</v>
      </c>
      <c r="I5889" s="21" t="s">
        <v>1588</v>
      </c>
      <c r="J5889" s="21" t="s">
        <v>16580</v>
      </c>
      <c r="K5889" s="20" t="s">
        <v>3659</v>
      </c>
      <c r="L5889" s="21"/>
    </row>
    <row r="5890">
      <c r="C5890" s="12" t="s">
        <v>1004</v>
      </c>
      <c r="D5890" s="12"/>
      <c r="E5890" s="12" t="s">
        <v>1619</v>
      </c>
      <c r="F5890" s="21"/>
      <c r="G5890" s="21" t="s">
        <v>16581</v>
      </c>
      <c r="H5890" s="21" t="s">
        <v>16582</v>
      </c>
      <c r="I5890" s="21" t="s">
        <v>1588</v>
      </c>
      <c r="J5890" s="21" t="s">
        <v>16583</v>
      </c>
      <c r="K5890" s="20" t="s">
        <v>3280</v>
      </c>
      <c r="L5890" s="21"/>
    </row>
    <row r="5891">
      <c r="C5891" s="12" t="s">
        <v>1004</v>
      </c>
      <c r="D5891" s="12"/>
      <c r="E5891" s="12" t="s">
        <v>1619</v>
      </c>
      <c r="F5891" s="21"/>
      <c r="G5891" s="21" t="s">
        <v>16584</v>
      </c>
      <c r="H5891" s="21" t="s">
        <v>16582</v>
      </c>
      <c r="I5891" s="21" t="s">
        <v>1588</v>
      </c>
      <c r="J5891" s="21" t="s">
        <v>16585</v>
      </c>
      <c r="K5891" s="20" t="s">
        <v>3616</v>
      </c>
      <c r="L5891" s="21"/>
    </row>
    <row r="5892">
      <c r="C5892" s="12" t="s">
        <v>1004</v>
      </c>
      <c r="D5892" s="12"/>
      <c r="E5892" s="12" t="s">
        <v>1619</v>
      </c>
      <c r="F5892" s="21"/>
      <c r="G5892" s="21" t="s">
        <v>16586</v>
      </c>
      <c r="H5892" s="21" t="s">
        <v>16582</v>
      </c>
      <c r="I5892" s="21" t="s">
        <v>1588</v>
      </c>
      <c r="J5892" s="21" t="s">
        <v>16587</v>
      </c>
      <c r="K5892" s="20" t="s">
        <v>1979</v>
      </c>
      <c r="L5892" s="21"/>
    </row>
    <row r="5893">
      <c r="C5893" s="12" t="s">
        <v>1004</v>
      </c>
      <c r="D5893" s="12"/>
      <c r="E5893" s="12" t="s">
        <v>1619</v>
      </c>
      <c r="F5893" s="21"/>
      <c r="G5893" s="21" t="s">
        <v>16588</v>
      </c>
      <c r="H5893" s="21" t="s">
        <v>16582</v>
      </c>
      <c r="I5893" s="21" t="s">
        <v>1588</v>
      </c>
      <c r="J5893" s="21" t="s">
        <v>16589</v>
      </c>
      <c r="K5893" s="20" t="s">
        <v>1983</v>
      </c>
      <c r="L5893" s="21"/>
    </row>
    <row r="5894">
      <c r="C5894" s="12" t="s">
        <v>1004</v>
      </c>
      <c r="D5894" s="12"/>
      <c r="E5894" s="12" t="s">
        <v>1619</v>
      </c>
      <c r="F5894" s="21"/>
      <c r="G5894" s="21" t="s">
        <v>16590</v>
      </c>
      <c r="H5894" s="21" t="s">
        <v>16591</v>
      </c>
      <c r="I5894" s="21" t="s">
        <v>1588</v>
      </c>
      <c r="J5894" s="21" t="s">
        <v>16592</v>
      </c>
      <c r="K5894" s="20" t="s">
        <v>2027</v>
      </c>
      <c r="L5894" s="21"/>
    </row>
    <row r="5895">
      <c r="C5895" s="12" t="s">
        <v>1004</v>
      </c>
      <c r="D5895" s="12"/>
      <c r="E5895" s="12" t="s">
        <v>1619</v>
      </c>
      <c r="F5895" s="21"/>
      <c r="G5895" s="21" t="s">
        <v>16593</v>
      </c>
      <c r="H5895" s="21" t="s">
        <v>16591</v>
      </c>
      <c r="I5895" s="21" t="s">
        <v>1588</v>
      </c>
      <c r="J5895" s="21" t="s">
        <v>16594</v>
      </c>
      <c r="K5895" s="20" t="s">
        <v>3446</v>
      </c>
      <c r="L5895" s="21"/>
    </row>
    <row r="5896">
      <c r="C5896" s="12" t="s">
        <v>1004</v>
      </c>
      <c r="D5896" s="12"/>
      <c r="E5896" s="12" t="s">
        <v>1619</v>
      </c>
      <c r="F5896" s="21"/>
      <c r="G5896" s="21" t="s">
        <v>16595</v>
      </c>
      <c r="H5896" s="21" t="s">
        <v>16591</v>
      </c>
      <c r="I5896" s="21" t="s">
        <v>1588</v>
      </c>
      <c r="J5896" s="21" t="s">
        <v>16596</v>
      </c>
      <c r="K5896" s="20" t="s">
        <v>1975</v>
      </c>
      <c r="L5896" s="21"/>
    </row>
    <row r="5897">
      <c r="C5897" s="12" t="s">
        <v>1004</v>
      </c>
      <c r="D5897" s="12"/>
      <c r="E5897" s="12" t="s">
        <v>1619</v>
      </c>
      <c r="F5897" s="21"/>
      <c r="G5897" s="21" t="s">
        <v>16597</v>
      </c>
      <c r="H5897" s="21" t="s">
        <v>16598</v>
      </c>
      <c r="I5897" s="21" t="s">
        <v>1588</v>
      </c>
      <c r="J5897" s="21" t="s">
        <v>16599</v>
      </c>
      <c r="K5897" s="20" t="s">
        <v>1963</v>
      </c>
      <c r="L5897" s="21"/>
    </row>
    <row r="5898">
      <c r="C5898" s="12" t="s">
        <v>1004</v>
      </c>
      <c r="D5898" s="12"/>
      <c r="E5898" s="12" t="s">
        <v>1619</v>
      </c>
      <c r="F5898" s="21"/>
      <c r="G5898" s="21" t="s">
        <v>16600</v>
      </c>
      <c r="H5898" s="21" t="s">
        <v>16598</v>
      </c>
      <c r="I5898" s="21" t="s">
        <v>1588</v>
      </c>
      <c r="J5898" s="21" t="s">
        <v>16601</v>
      </c>
      <c r="K5898" s="20" t="s">
        <v>1967</v>
      </c>
      <c r="L5898" s="21"/>
    </row>
    <row r="5899">
      <c r="C5899" s="12" t="s">
        <v>1004</v>
      </c>
      <c r="D5899" s="12"/>
      <c r="E5899" s="12" t="s">
        <v>1619</v>
      </c>
      <c r="F5899" s="21"/>
      <c r="G5899" s="21" t="s">
        <v>16602</v>
      </c>
      <c r="H5899" s="21" t="s">
        <v>16598</v>
      </c>
      <c r="I5899" s="21" t="s">
        <v>1588</v>
      </c>
      <c r="J5899" s="21" t="s">
        <v>16603</v>
      </c>
      <c r="K5899" s="20" t="s">
        <v>1971</v>
      </c>
      <c r="L5899" s="21"/>
    </row>
    <row r="5900">
      <c r="C5900" s="12" t="s">
        <v>1004</v>
      </c>
      <c r="D5900" s="12"/>
      <c r="E5900" s="12" t="s">
        <v>1619</v>
      </c>
      <c r="F5900" s="21"/>
      <c r="G5900" s="21" t="s">
        <v>16604</v>
      </c>
      <c r="H5900" s="21" t="s">
        <v>16598</v>
      </c>
      <c r="I5900" s="21" t="s">
        <v>1588</v>
      </c>
      <c r="J5900" s="21" t="s">
        <v>16605</v>
      </c>
      <c r="K5900" s="20" t="s">
        <v>4042</v>
      </c>
      <c r="L5900" s="21"/>
    </row>
    <row r="5901">
      <c r="C5901" s="12" t="s">
        <v>1004</v>
      </c>
      <c r="D5901" s="12"/>
      <c r="E5901" s="12" t="s">
        <v>1619</v>
      </c>
      <c r="F5901" s="21"/>
      <c r="G5901" s="21" t="s">
        <v>16606</v>
      </c>
      <c r="H5901" s="21" t="s">
        <v>16598</v>
      </c>
      <c r="I5901" s="21" t="s">
        <v>1588</v>
      </c>
      <c r="J5901" s="21" t="s">
        <v>16607</v>
      </c>
      <c r="K5901" s="20" t="s">
        <v>4046</v>
      </c>
      <c r="L5901" s="21"/>
    </row>
    <row r="5902">
      <c r="C5902" s="12" t="s">
        <v>1004</v>
      </c>
      <c r="D5902" s="12"/>
      <c r="E5902" s="12" t="s">
        <v>1619</v>
      </c>
      <c r="F5902" s="21"/>
      <c r="G5902" s="21" t="s">
        <v>16608</v>
      </c>
      <c r="H5902" s="21" t="s">
        <v>16598</v>
      </c>
      <c r="I5902" s="21" t="s">
        <v>1588</v>
      </c>
      <c r="J5902" s="21" t="s">
        <v>16609</v>
      </c>
      <c r="K5902" s="20" t="s">
        <v>1988</v>
      </c>
      <c r="L5902" s="21"/>
    </row>
    <row r="5903">
      <c r="C5903" s="12" t="s">
        <v>1004</v>
      </c>
      <c r="D5903" s="12"/>
      <c r="E5903" s="12" t="s">
        <v>1619</v>
      </c>
      <c r="F5903" s="21"/>
      <c r="G5903" s="21" t="s">
        <v>16610</v>
      </c>
      <c r="H5903" s="21" t="s">
        <v>16598</v>
      </c>
      <c r="I5903" s="21" t="s">
        <v>1588</v>
      </c>
      <c r="J5903" s="21" t="s">
        <v>16611</v>
      </c>
      <c r="K5903" s="20" t="s">
        <v>1992</v>
      </c>
      <c r="L5903" s="21"/>
    </row>
    <row r="5904">
      <c r="C5904" s="12" t="s">
        <v>1004</v>
      </c>
      <c r="D5904" s="12"/>
      <c r="E5904" s="12" t="s">
        <v>1619</v>
      </c>
      <c r="F5904" s="21"/>
      <c r="G5904" s="21" t="s">
        <v>16612</v>
      </c>
      <c r="H5904" s="21" t="s">
        <v>16598</v>
      </c>
      <c r="I5904" s="21" t="s">
        <v>1588</v>
      </c>
      <c r="J5904" s="21" t="s">
        <v>16613</v>
      </c>
      <c r="K5904" s="20" t="s">
        <v>3629</v>
      </c>
      <c r="L5904" s="21"/>
    </row>
    <row r="5905">
      <c r="C5905" s="12" t="s">
        <v>1004</v>
      </c>
      <c r="D5905" s="12"/>
      <c r="E5905" s="12" t="s">
        <v>1619</v>
      </c>
      <c r="F5905" s="21"/>
      <c r="G5905" s="21" t="s">
        <v>16614</v>
      </c>
      <c r="H5905" s="21" t="s">
        <v>16598</v>
      </c>
      <c r="I5905" s="21" t="s">
        <v>1588</v>
      </c>
      <c r="J5905" s="21" t="s">
        <v>16615</v>
      </c>
      <c r="K5905" s="20" t="s">
        <v>3488</v>
      </c>
      <c r="L5905" s="21"/>
    </row>
    <row r="5906">
      <c r="C5906" s="12" t="s">
        <v>1004</v>
      </c>
      <c r="D5906" s="12"/>
      <c r="E5906" s="12" t="s">
        <v>1619</v>
      </c>
      <c r="F5906" s="21"/>
      <c r="G5906" s="21" t="s">
        <v>16616</v>
      </c>
      <c r="H5906" s="21" t="s">
        <v>16617</v>
      </c>
      <c r="I5906" s="21" t="s">
        <v>1588</v>
      </c>
      <c r="J5906" s="21" t="s">
        <v>16618</v>
      </c>
      <c r="K5906" s="20" t="s">
        <v>3840</v>
      </c>
      <c r="L5906" s="21"/>
    </row>
    <row r="5907">
      <c r="C5907" s="12" t="s">
        <v>1004</v>
      </c>
      <c r="D5907" s="12"/>
      <c r="E5907" s="12" t="s">
        <v>1619</v>
      </c>
      <c r="F5907" s="21"/>
      <c r="G5907" s="21" t="s">
        <v>16619</v>
      </c>
      <c r="H5907" s="21" t="s">
        <v>16620</v>
      </c>
      <c r="I5907" s="21" t="s">
        <v>1588</v>
      </c>
      <c r="J5907" s="21" t="s">
        <v>16621</v>
      </c>
      <c r="K5907" s="20" t="s">
        <v>1954</v>
      </c>
      <c r="L5907" s="21"/>
    </row>
    <row r="5908">
      <c r="C5908" s="12" t="s">
        <v>1004</v>
      </c>
      <c r="D5908" s="12"/>
      <c r="E5908" s="12" t="s">
        <v>1619</v>
      </c>
      <c r="F5908" s="21"/>
      <c r="G5908" s="21" t="s">
        <v>16622</v>
      </c>
      <c r="H5908" s="21" t="s">
        <v>16620</v>
      </c>
      <c r="I5908" s="21" t="s">
        <v>1588</v>
      </c>
      <c r="J5908" s="21" t="s">
        <v>16623</v>
      </c>
      <c r="K5908" s="20" t="s">
        <v>1979</v>
      </c>
      <c r="L5908" s="21"/>
    </row>
    <row r="5909">
      <c r="C5909" s="12" t="s">
        <v>1004</v>
      </c>
      <c r="D5909" s="12"/>
      <c r="E5909" s="12" t="s">
        <v>1619</v>
      </c>
      <c r="F5909" s="21"/>
      <c r="G5909" s="21" t="s">
        <v>16624</v>
      </c>
      <c r="H5909" s="21" t="s">
        <v>16625</v>
      </c>
      <c r="I5909" s="21" t="s">
        <v>1588</v>
      </c>
      <c r="J5909" s="21" t="s">
        <v>16626</v>
      </c>
      <c r="K5909" s="20" t="s">
        <v>3492</v>
      </c>
      <c r="L5909" s="21"/>
    </row>
    <row r="5910">
      <c r="C5910" s="12" t="s">
        <v>1004</v>
      </c>
      <c r="D5910" s="12"/>
      <c r="E5910" s="12" t="s">
        <v>1619</v>
      </c>
      <c r="F5910" s="21"/>
      <c r="G5910" s="21" t="s">
        <v>16627</v>
      </c>
      <c r="H5910" s="21" t="s">
        <v>16625</v>
      </c>
      <c r="I5910" s="21" t="s">
        <v>1588</v>
      </c>
      <c r="J5910" s="21" t="s">
        <v>16628</v>
      </c>
      <c r="K5910" s="20" t="s">
        <v>3355</v>
      </c>
      <c r="L5910" s="21"/>
    </row>
    <row r="5911">
      <c r="C5911" s="12" t="s">
        <v>1004</v>
      </c>
      <c r="D5911" s="12"/>
      <c r="E5911" s="12" t="s">
        <v>1619</v>
      </c>
      <c r="F5911" s="21"/>
      <c r="G5911" s="21" t="s">
        <v>16629</v>
      </c>
      <c r="H5911" s="21" t="s">
        <v>16625</v>
      </c>
      <c r="I5911" s="21" t="s">
        <v>1588</v>
      </c>
      <c r="J5911" s="21" t="s">
        <v>16630</v>
      </c>
      <c r="K5911" s="20" t="s">
        <v>3659</v>
      </c>
      <c r="L5911" s="21"/>
    </row>
    <row r="5912">
      <c r="C5912" s="12" t="s">
        <v>1004</v>
      </c>
      <c r="D5912" s="12"/>
      <c r="E5912" s="12" t="s">
        <v>1619</v>
      </c>
      <c r="F5912" s="21"/>
      <c r="G5912" s="21" t="s">
        <v>16631</v>
      </c>
      <c r="H5912" s="21" t="s">
        <v>16625</v>
      </c>
      <c r="I5912" s="21" t="s">
        <v>1588</v>
      </c>
      <c r="J5912" s="21" t="s">
        <v>16632</v>
      </c>
      <c r="K5912" s="20" t="s">
        <v>3280</v>
      </c>
      <c r="L5912" s="21"/>
    </row>
    <row r="5913">
      <c r="C5913" s="12" t="s">
        <v>1004</v>
      </c>
      <c r="D5913" s="12"/>
      <c r="E5913" s="12" t="s">
        <v>1656</v>
      </c>
      <c r="F5913" s="21"/>
      <c r="G5913" s="21" t="s">
        <v>16633</v>
      </c>
      <c r="H5913" s="21" t="s">
        <v>16634</v>
      </c>
      <c r="I5913" s="21" t="s">
        <v>1637</v>
      </c>
      <c r="J5913" s="21" t="s">
        <v>16635</v>
      </c>
      <c r="K5913" s="20" t="s">
        <v>1833</v>
      </c>
      <c r="L5913" s="21"/>
    </row>
    <row r="5914">
      <c r="C5914" s="12" t="s">
        <v>1004</v>
      </c>
      <c r="D5914" s="12"/>
      <c r="E5914" s="12" t="s">
        <v>1619</v>
      </c>
      <c r="F5914" s="21"/>
      <c r="G5914" s="21" t="s">
        <v>16636</v>
      </c>
      <c r="H5914" s="21" t="s">
        <v>16637</v>
      </c>
      <c r="I5914" s="21" t="s">
        <v>1588</v>
      </c>
      <c r="J5914" s="21" t="s">
        <v>16638</v>
      </c>
      <c r="K5914" s="20" t="s">
        <v>1812</v>
      </c>
      <c r="L5914" s="21"/>
    </row>
    <row r="5915">
      <c r="C5915" s="12" t="s">
        <v>1004</v>
      </c>
      <c r="D5915" s="12"/>
      <c r="E5915" s="12" t="s">
        <v>1719</v>
      </c>
      <c r="F5915" s="21"/>
      <c r="G5915" s="21" t="s">
        <v>16639</v>
      </c>
      <c r="H5915" s="21" t="s">
        <v>16640</v>
      </c>
      <c r="I5915" s="21" t="s">
        <v>1722</v>
      </c>
      <c r="J5915" s="21" t="s">
        <v>16641</v>
      </c>
      <c r="K5915" s="20" t="s">
        <v>2976</v>
      </c>
      <c r="L5915" s="21"/>
    </row>
    <row r="5916">
      <c r="C5916" s="12" t="s">
        <v>1004</v>
      </c>
      <c r="D5916" s="12"/>
      <c r="E5916" s="12" t="s">
        <v>1619</v>
      </c>
      <c r="F5916" s="21"/>
      <c r="G5916" s="21" t="s">
        <v>16642</v>
      </c>
      <c r="H5916" s="21" t="s">
        <v>16643</v>
      </c>
      <c r="I5916" s="21" t="s">
        <v>1588</v>
      </c>
      <c r="J5916" s="21" t="s">
        <v>16644</v>
      </c>
      <c r="K5916" s="20" t="s">
        <v>1812</v>
      </c>
      <c r="L5916" s="21"/>
    </row>
    <row r="5917">
      <c r="C5917" s="12" t="s">
        <v>1004</v>
      </c>
      <c r="D5917" s="12"/>
      <c r="E5917" s="12" t="s">
        <v>1656</v>
      </c>
      <c r="F5917" s="21"/>
      <c r="G5917" s="21" t="s">
        <v>16645</v>
      </c>
      <c r="H5917" s="21" t="s">
        <v>16646</v>
      </c>
      <c r="I5917" s="21" t="s">
        <v>1637</v>
      </c>
      <c r="J5917" s="21" t="s">
        <v>16647</v>
      </c>
      <c r="K5917" s="20" t="s">
        <v>1833</v>
      </c>
      <c r="L5917" s="21"/>
    </row>
    <row r="5918">
      <c r="C5918" s="12" t="s">
        <v>1004</v>
      </c>
      <c r="D5918" s="12"/>
      <c r="E5918" s="12" t="s">
        <v>1671</v>
      </c>
      <c r="F5918" s="21"/>
      <c r="G5918" s="21" t="s">
        <v>16648</v>
      </c>
      <c r="H5918" s="21" t="s">
        <v>16649</v>
      </c>
      <c r="I5918" s="21" t="s">
        <v>1674</v>
      </c>
      <c r="J5918" s="21" t="s">
        <v>16650</v>
      </c>
      <c r="K5918" s="20" t="s">
        <v>15430</v>
      </c>
      <c r="L5918" s="21"/>
    </row>
    <row r="5919">
      <c r="C5919" s="12" t="s">
        <v>1004</v>
      </c>
      <c r="D5919" s="12"/>
      <c r="E5919" s="12" t="s">
        <v>1671</v>
      </c>
      <c r="F5919" s="21"/>
      <c r="G5919" s="21" t="s">
        <v>16648</v>
      </c>
      <c r="H5919" s="21" t="s">
        <v>16649</v>
      </c>
      <c r="I5919" s="21" t="s">
        <v>1674</v>
      </c>
      <c r="J5919" s="21" t="s">
        <v>16651</v>
      </c>
      <c r="K5919" s="20" t="s">
        <v>15432</v>
      </c>
      <c r="L5919" s="21"/>
    </row>
    <row r="5920">
      <c r="C5920" s="12" t="s">
        <v>1004</v>
      </c>
      <c r="D5920" s="12"/>
      <c r="E5920" s="12" t="s">
        <v>1671</v>
      </c>
      <c r="F5920" s="21"/>
      <c r="G5920" s="21" t="s">
        <v>16648</v>
      </c>
      <c r="H5920" s="21" t="s">
        <v>16652</v>
      </c>
      <c r="I5920" s="21" t="s">
        <v>1674</v>
      </c>
      <c r="J5920" s="21" t="s">
        <v>16653</v>
      </c>
      <c r="K5920" s="20" t="s">
        <v>7722</v>
      </c>
      <c r="L5920" s="21"/>
    </row>
    <row r="5921">
      <c r="C5921" s="12" t="s">
        <v>1004</v>
      </c>
      <c r="D5921" s="12"/>
      <c r="E5921" s="12" t="s">
        <v>1671</v>
      </c>
      <c r="F5921" s="21"/>
      <c r="G5921" s="21" t="s">
        <v>16648</v>
      </c>
      <c r="H5921" s="21" t="s">
        <v>16649</v>
      </c>
      <c r="I5921" s="21" t="s">
        <v>1674</v>
      </c>
      <c r="J5921" s="21" t="s">
        <v>16654</v>
      </c>
      <c r="K5921" s="20" t="s">
        <v>4077</v>
      </c>
      <c r="L5921" s="21"/>
    </row>
    <row r="5922">
      <c r="C5922" s="12" t="s">
        <v>1004</v>
      </c>
      <c r="D5922" s="12"/>
      <c r="E5922" s="12" t="s">
        <v>1656</v>
      </c>
      <c r="F5922" s="21"/>
      <c r="G5922" s="21" t="s">
        <v>16655</v>
      </c>
      <c r="H5922" s="21" t="s">
        <v>16656</v>
      </c>
      <c r="I5922" s="21" t="s">
        <v>1637</v>
      </c>
      <c r="J5922" s="21" t="s">
        <v>16657</v>
      </c>
      <c r="K5922" s="20" t="s">
        <v>1836</v>
      </c>
      <c r="L5922" s="21"/>
    </row>
    <row r="5923">
      <c r="C5923" s="12" t="s">
        <v>1004</v>
      </c>
      <c r="D5923" s="12"/>
      <c r="E5923" s="12" t="s">
        <v>1656</v>
      </c>
      <c r="F5923" s="21"/>
      <c r="G5923" s="21" t="s">
        <v>16658</v>
      </c>
      <c r="H5923" s="21" t="s">
        <v>16659</v>
      </c>
      <c r="I5923" s="21" t="s">
        <v>1637</v>
      </c>
      <c r="J5923" s="21" t="s">
        <v>16660</v>
      </c>
      <c r="K5923" s="20" t="s">
        <v>2781</v>
      </c>
      <c r="L5923" s="21"/>
    </row>
    <row r="5924">
      <c r="C5924" s="12" t="s">
        <v>1004</v>
      </c>
      <c r="D5924" s="12"/>
      <c r="E5924" s="12" t="s">
        <v>1656</v>
      </c>
      <c r="F5924" s="21"/>
      <c r="G5924" s="21" t="s">
        <v>16661</v>
      </c>
      <c r="H5924" s="21" t="s">
        <v>16659</v>
      </c>
      <c r="I5924" s="21" t="s">
        <v>1637</v>
      </c>
      <c r="J5924" s="21" t="s">
        <v>16662</v>
      </c>
      <c r="K5924" s="20" t="s">
        <v>2781</v>
      </c>
      <c r="L5924" s="21"/>
    </row>
    <row r="5925">
      <c r="C5925" s="12" t="s">
        <v>1004</v>
      </c>
      <c r="D5925" s="12"/>
      <c r="E5925" s="12" t="s">
        <v>1656</v>
      </c>
      <c r="F5925" s="21"/>
      <c r="G5925" s="21" t="s">
        <v>16663</v>
      </c>
      <c r="H5925" s="21" t="s">
        <v>16659</v>
      </c>
      <c r="I5925" s="21" t="s">
        <v>1637</v>
      </c>
      <c r="J5925" s="21" t="s">
        <v>16664</v>
      </c>
      <c r="K5925" s="20" t="s">
        <v>1833</v>
      </c>
      <c r="L5925" s="21"/>
    </row>
    <row r="5926">
      <c r="C5926" s="12" t="s">
        <v>1004</v>
      </c>
      <c r="D5926" s="12"/>
      <c r="E5926" s="12" t="s">
        <v>1619</v>
      </c>
      <c r="F5926" s="21"/>
      <c r="G5926" s="21" t="s">
        <v>16665</v>
      </c>
      <c r="H5926" s="21" t="s">
        <v>16666</v>
      </c>
      <c r="I5926" s="21" t="s">
        <v>1588</v>
      </c>
      <c r="J5926" s="21" t="s">
        <v>16667</v>
      </c>
      <c r="K5926" s="20" t="s">
        <v>3372</v>
      </c>
      <c r="L5926" s="21"/>
    </row>
    <row r="5927">
      <c r="C5927" s="12" t="s">
        <v>1004</v>
      </c>
      <c r="D5927" s="12"/>
      <c r="E5927" s="12" t="s">
        <v>1619</v>
      </c>
      <c r="F5927" s="21"/>
      <c r="G5927" s="21" t="s">
        <v>16668</v>
      </c>
      <c r="H5927" s="21" t="s">
        <v>16669</v>
      </c>
      <c r="I5927" s="21" t="s">
        <v>1588</v>
      </c>
      <c r="J5927" s="21" t="s">
        <v>16670</v>
      </c>
      <c r="K5927" s="20" t="s">
        <v>3381</v>
      </c>
      <c r="L5927" s="21"/>
    </row>
    <row r="5928">
      <c r="C5928" s="12" t="s">
        <v>1004</v>
      </c>
      <c r="D5928" s="12"/>
      <c r="E5928" s="12" t="s">
        <v>1619</v>
      </c>
      <c r="F5928" s="21"/>
      <c r="G5928" s="21" t="s">
        <v>16668</v>
      </c>
      <c r="H5928" s="21" t="s">
        <v>16669</v>
      </c>
      <c r="I5928" s="21" t="s">
        <v>1588</v>
      </c>
      <c r="J5928" s="21" t="s">
        <v>16671</v>
      </c>
      <c r="K5928" s="20" t="s">
        <v>3384</v>
      </c>
      <c r="L5928" s="21"/>
    </row>
    <row r="5929">
      <c r="C5929" s="12" t="s">
        <v>1004</v>
      </c>
      <c r="D5929" s="12"/>
      <c r="E5929" s="12" t="s">
        <v>1619</v>
      </c>
      <c r="F5929" s="21"/>
      <c r="G5929" s="21" t="s">
        <v>16672</v>
      </c>
      <c r="H5929" s="21" t="s">
        <v>16673</v>
      </c>
      <c r="I5929" s="21" t="s">
        <v>1588</v>
      </c>
      <c r="J5929" s="21" t="s">
        <v>16674</v>
      </c>
      <c r="K5929" s="20" t="s">
        <v>3736</v>
      </c>
      <c r="L5929" s="21"/>
    </row>
    <row r="5930">
      <c r="C5930" s="12" t="s">
        <v>1004</v>
      </c>
      <c r="D5930" s="12"/>
      <c r="E5930" s="12" t="s">
        <v>1619</v>
      </c>
      <c r="F5930" s="21"/>
      <c r="G5930" s="21" t="s">
        <v>16675</v>
      </c>
      <c r="H5930" s="21" t="s">
        <v>16673</v>
      </c>
      <c r="I5930" s="21" t="s">
        <v>1588</v>
      </c>
      <c r="J5930" s="21" t="s">
        <v>16676</v>
      </c>
      <c r="K5930" s="20" t="s">
        <v>3756</v>
      </c>
      <c r="L5930" s="21"/>
    </row>
    <row r="5931">
      <c r="C5931" s="12" t="s">
        <v>1004</v>
      </c>
      <c r="D5931" s="12"/>
      <c r="E5931" s="12" t="s">
        <v>1678</v>
      </c>
      <c r="F5931" s="21"/>
      <c r="G5931" s="21" t="s">
        <v>16677</v>
      </c>
      <c r="H5931" s="21" t="s">
        <v>16678</v>
      </c>
      <c r="I5931" s="21" t="s">
        <v>1681</v>
      </c>
      <c r="J5931" s="21" t="s">
        <v>16679</v>
      </c>
      <c r="K5931" s="20" t="s">
        <v>6766</v>
      </c>
      <c r="L5931" s="21"/>
    </row>
    <row r="5932">
      <c r="C5932" s="12" t="s">
        <v>1004</v>
      </c>
      <c r="D5932" s="12"/>
      <c r="E5932" s="12" t="s">
        <v>1678</v>
      </c>
      <c r="F5932" s="21"/>
      <c r="G5932" s="21" t="s">
        <v>16680</v>
      </c>
      <c r="H5932" s="21" t="s">
        <v>16681</v>
      </c>
      <c r="I5932" s="21" t="s">
        <v>1681</v>
      </c>
      <c r="J5932" s="21" t="s">
        <v>16682</v>
      </c>
      <c r="K5932" s="20" t="s">
        <v>6770</v>
      </c>
      <c r="L5932" s="21"/>
    </row>
    <row r="5933">
      <c r="C5933" s="12" t="s">
        <v>1004</v>
      </c>
      <c r="D5933" s="12"/>
      <c r="E5933" s="12" t="s">
        <v>1678</v>
      </c>
      <c r="F5933" s="21"/>
      <c r="G5933" s="21" t="s">
        <v>16683</v>
      </c>
      <c r="H5933" s="21" t="s">
        <v>16684</v>
      </c>
      <c r="I5933" s="21" t="s">
        <v>1681</v>
      </c>
      <c r="J5933" s="21" t="s">
        <v>16685</v>
      </c>
      <c r="K5933" s="20" t="s">
        <v>6774</v>
      </c>
      <c r="L5933" s="21"/>
    </row>
    <row r="5934">
      <c r="C5934" s="12" t="s">
        <v>1004</v>
      </c>
      <c r="D5934" s="12"/>
      <c r="E5934" s="12" t="s">
        <v>1678</v>
      </c>
      <c r="F5934" s="21"/>
      <c r="G5934" s="21" t="s">
        <v>16686</v>
      </c>
      <c r="H5934" s="21" t="s">
        <v>16687</v>
      </c>
      <c r="I5934" s="21" t="s">
        <v>1681</v>
      </c>
      <c r="J5934" s="21" t="s">
        <v>16688</v>
      </c>
      <c r="K5934" s="20" t="s">
        <v>6249</v>
      </c>
      <c r="L5934" s="21"/>
    </row>
    <row r="5935">
      <c r="C5935" s="12" t="s">
        <v>1004</v>
      </c>
      <c r="D5935" s="12"/>
      <c r="E5935" s="12" t="s">
        <v>1678</v>
      </c>
      <c r="F5935" s="21"/>
      <c r="G5935" s="21" t="s">
        <v>16689</v>
      </c>
      <c r="H5935" s="21" t="s">
        <v>16690</v>
      </c>
      <c r="I5935" s="21" t="s">
        <v>1681</v>
      </c>
      <c r="J5935" s="21" t="s">
        <v>16691</v>
      </c>
      <c r="K5935" s="20" t="s">
        <v>6244</v>
      </c>
      <c r="L5935" s="21"/>
    </row>
    <row r="5936">
      <c r="C5936" s="12" t="s">
        <v>1004</v>
      </c>
      <c r="D5936" s="12"/>
      <c r="E5936" s="12" t="s">
        <v>1678</v>
      </c>
      <c r="F5936" s="21"/>
      <c r="G5936" s="21" t="s">
        <v>16692</v>
      </c>
      <c r="H5936" s="21" t="s">
        <v>16693</v>
      </c>
      <c r="I5936" s="21" t="s">
        <v>1681</v>
      </c>
      <c r="J5936" s="21" t="s">
        <v>16694</v>
      </c>
      <c r="K5936" s="20" t="s">
        <v>1683</v>
      </c>
      <c r="L5936" s="21"/>
    </row>
    <row r="5937">
      <c r="C5937" s="12" t="s">
        <v>1004</v>
      </c>
      <c r="D5937" s="12"/>
      <c r="E5937" s="12" t="s">
        <v>1654</v>
      </c>
      <c r="F5937" s="21"/>
      <c r="G5937" s="21" t="s">
        <v>16695</v>
      </c>
      <c r="H5937" s="21" t="s">
        <v>16696</v>
      </c>
      <c r="I5937" s="21" t="s">
        <v>1600</v>
      </c>
      <c r="J5937" s="21" t="s">
        <v>16697</v>
      </c>
      <c r="K5937" s="20" t="s">
        <v>1787</v>
      </c>
      <c r="L5937" s="21"/>
    </row>
    <row r="5938">
      <c r="C5938" s="12" t="s">
        <v>1004</v>
      </c>
      <c r="D5938" s="12"/>
      <c r="E5938" s="12" t="s">
        <v>1654</v>
      </c>
      <c r="F5938" s="21"/>
      <c r="G5938" s="21" t="s">
        <v>16698</v>
      </c>
      <c r="H5938" s="21" t="s">
        <v>16696</v>
      </c>
      <c r="I5938" s="21" t="s">
        <v>1600</v>
      </c>
      <c r="J5938" s="21" t="s">
        <v>16699</v>
      </c>
      <c r="K5938" s="20" t="s">
        <v>3315</v>
      </c>
      <c r="L5938" s="21"/>
    </row>
    <row r="5939">
      <c r="C5939" s="12" t="s">
        <v>1004</v>
      </c>
      <c r="D5939" s="12"/>
      <c r="E5939" s="12" t="s">
        <v>1678</v>
      </c>
      <c r="F5939" s="21"/>
      <c r="G5939" s="21" t="s">
        <v>16700</v>
      </c>
      <c r="H5939" s="21" t="s">
        <v>16701</v>
      </c>
      <c r="I5939" s="21" t="s">
        <v>1681</v>
      </c>
      <c r="J5939" s="21" t="s">
        <v>16702</v>
      </c>
      <c r="K5939" s="20" t="s">
        <v>6766</v>
      </c>
      <c r="L5939" s="21"/>
    </row>
    <row r="5940">
      <c r="C5940" s="12" t="s">
        <v>1004</v>
      </c>
      <c r="D5940" s="12"/>
      <c r="E5940" s="12" t="s">
        <v>1678</v>
      </c>
      <c r="F5940" s="21"/>
      <c r="G5940" s="21" t="s">
        <v>16703</v>
      </c>
      <c r="H5940" s="21" t="s">
        <v>16704</v>
      </c>
      <c r="I5940" s="21" t="s">
        <v>1681</v>
      </c>
      <c r="J5940" s="21" t="s">
        <v>16705</v>
      </c>
      <c r="K5940" s="20" t="s">
        <v>6770</v>
      </c>
      <c r="L5940" s="21"/>
    </row>
    <row r="5941">
      <c r="C5941" s="12" t="s">
        <v>1004</v>
      </c>
      <c r="D5941" s="12"/>
      <c r="E5941" s="12" t="s">
        <v>1678</v>
      </c>
      <c r="F5941" s="21"/>
      <c r="G5941" s="21" t="s">
        <v>16706</v>
      </c>
      <c r="H5941" s="21" t="s">
        <v>16707</v>
      </c>
      <c r="I5941" s="21" t="s">
        <v>1681</v>
      </c>
      <c r="J5941" s="21" t="s">
        <v>16708</v>
      </c>
      <c r="K5941" s="20" t="s">
        <v>6774</v>
      </c>
      <c r="L5941" s="21"/>
    </row>
    <row r="5942">
      <c r="C5942" s="12" t="s">
        <v>1004</v>
      </c>
      <c r="D5942" s="12"/>
      <c r="E5942" s="12" t="s">
        <v>1619</v>
      </c>
      <c r="F5942" s="21"/>
      <c r="G5942" s="21" t="s">
        <v>16709</v>
      </c>
      <c r="H5942" s="21" t="s">
        <v>16710</v>
      </c>
      <c r="I5942" s="21" t="s">
        <v>1588</v>
      </c>
      <c r="J5942" s="21" t="s">
        <v>16711</v>
      </c>
      <c r="K5942" s="20" t="s">
        <v>3654</v>
      </c>
      <c r="L5942" s="21"/>
    </row>
    <row r="5943">
      <c r="C5943" s="12" t="s">
        <v>1004</v>
      </c>
      <c r="D5943" s="12"/>
      <c r="E5943" s="12" t="s">
        <v>1619</v>
      </c>
      <c r="F5943" s="21"/>
      <c r="G5943" s="21" t="s">
        <v>16712</v>
      </c>
      <c r="H5943" s="21" t="s">
        <v>16713</v>
      </c>
      <c r="I5943" s="21" t="s">
        <v>1588</v>
      </c>
      <c r="J5943" s="21" t="s">
        <v>16714</v>
      </c>
      <c r="K5943" s="20" t="s">
        <v>3616</v>
      </c>
      <c r="L5943" s="21"/>
    </row>
    <row r="5944">
      <c r="C5944" s="12" t="s">
        <v>1004</v>
      </c>
      <c r="D5944" s="12"/>
      <c r="E5944" s="12" t="s">
        <v>1619</v>
      </c>
      <c r="F5944" s="21"/>
      <c r="G5944" s="21" t="s">
        <v>16715</v>
      </c>
      <c r="H5944" s="21" t="s">
        <v>16713</v>
      </c>
      <c r="I5944" s="21" t="s">
        <v>1588</v>
      </c>
      <c r="J5944" s="21" t="s">
        <v>16716</v>
      </c>
      <c r="K5944" s="20" t="s">
        <v>1983</v>
      </c>
      <c r="L5944" s="21"/>
    </row>
    <row r="5945">
      <c r="C5945" s="12" t="s">
        <v>1004</v>
      </c>
      <c r="D5945" s="12"/>
      <c r="E5945" s="12" t="s">
        <v>1619</v>
      </c>
      <c r="F5945" s="21"/>
      <c r="G5945" s="21" t="s">
        <v>16717</v>
      </c>
      <c r="H5945" s="21" t="s">
        <v>16718</v>
      </c>
      <c r="I5945" s="21" t="s">
        <v>1588</v>
      </c>
      <c r="J5945" s="21" t="s">
        <v>16719</v>
      </c>
      <c r="K5945" s="20" t="s">
        <v>1988</v>
      </c>
      <c r="L5945" s="21"/>
    </row>
    <row r="5946">
      <c r="C5946" s="12" t="s">
        <v>1004</v>
      </c>
      <c r="D5946" s="12"/>
      <c r="E5946" s="12" t="s">
        <v>1619</v>
      </c>
      <c r="F5946" s="21"/>
      <c r="G5946" s="21" t="s">
        <v>16720</v>
      </c>
      <c r="H5946" s="21" t="s">
        <v>16718</v>
      </c>
      <c r="I5946" s="21" t="s">
        <v>1588</v>
      </c>
      <c r="J5946" s="21" t="s">
        <v>16721</v>
      </c>
      <c r="K5946" s="20" t="s">
        <v>1992</v>
      </c>
      <c r="L5946" s="21"/>
    </row>
    <row r="5947">
      <c r="C5947" s="12" t="s">
        <v>1004</v>
      </c>
      <c r="D5947" s="12"/>
      <c r="E5947" s="12" t="s">
        <v>1619</v>
      </c>
      <c r="F5947" s="21"/>
      <c r="G5947" s="21" t="s">
        <v>16722</v>
      </c>
      <c r="H5947" s="21" t="s">
        <v>16718</v>
      </c>
      <c r="I5947" s="21" t="s">
        <v>1588</v>
      </c>
      <c r="J5947" s="21" t="s">
        <v>16723</v>
      </c>
      <c r="K5947" s="20" t="s">
        <v>3629</v>
      </c>
      <c r="L5947" s="21"/>
    </row>
    <row r="5948">
      <c r="C5948" s="12" t="s">
        <v>1004</v>
      </c>
      <c r="D5948" s="12"/>
      <c r="E5948" s="12" t="s">
        <v>1619</v>
      </c>
      <c r="F5948" s="21"/>
      <c r="G5948" s="21" t="s">
        <v>16724</v>
      </c>
      <c r="H5948" s="21" t="s">
        <v>16725</v>
      </c>
      <c r="I5948" s="21" t="s">
        <v>1588</v>
      </c>
      <c r="J5948" s="21" t="s">
        <v>16726</v>
      </c>
      <c r="K5948" s="20" t="s">
        <v>3736</v>
      </c>
      <c r="L5948" s="21"/>
    </row>
    <row r="5949">
      <c r="C5949" s="12" t="s">
        <v>1004</v>
      </c>
      <c r="D5949" s="12"/>
      <c r="E5949" s="12" t="s">
        <v>1619</v>
      </c>
      <c r="F5949" s="21"/>
      <c r="G5949" s="21" t="s">
        <v>16727</v>
      </c>
      <c r="H5949" s="21" t="s">
        <v>16728</v>
      </c>
      <c r="I5949" s="21" t="s">
        <v>1588</v>
      </c>
      <c r="J5949" s="21" t="s">
        <v>16729</v>
      </c>
      <c r="K5949" s="20" t="s">
        <v>1916</v>
      </c>
      <c r="L5949" s="21"/>
    </row>
    <row r="5950">
      <c r="C5950" s="12" t="s">
        <v>1004</v>
      </c>
      <c r="D5950" s="12"/>
      <c r="E5950" s="12" t="s">
        <v>1619</v>
      </c>
      <c r="F5950" s="21"/>
      <c r="G5950" s="21" t="s">
        <v>16730</v>
      </c>
      <c r="H5950" s="21" t="s">
        <v>16731</v>
      </c>
      <c r="I5950" s="21" t="s">
        <v>1588</v>
      </c>
      <c r="J5950" s="21" t="s">
        <v>16732</v>
      </c>
      <c r="K5950" s="20" t="s">
        <v>1921</v>
      </c>
      <c r="L5950" s="21"/>
    </row>
    <row r="5951">
      <c r="C5951" s="12" t="s">
        <v>1004</v>
      </c>
      <c r="D5951" s="12"/>
      <c r="E5951" s="12" t="s">
        <v>1619</v>
      </c>
      <c r="F5951" s="21"/>
      <c r="G5951" s="21" t="s">
        <v>16733</v>
      </c>
      <c r="H5951" s="21" t="s">
        <v>16734</v>
      </c>
      <c r="I5951" s="21" t="s">
        <v>1588</v>
      </c>
      <c r="J5951" s="21" t="s">
        <v>16735</v>
      </c>
      <c r="K5951" s="20" t="s">
        <v>1916</v>
      </c>
      <c r="L5951" s="21"/>
    </row>
    <row r="5952">
      <c r="C5952" s="12" t="s">
        <v>1004</v>
      </c>
      <c r="D5952" s="12"/>
      <c r="E5952" s="12" t="s">
        <v>1619</v>
      </c>
      <c r="F5952" s="21"/>
      <c r="G5952" s="21" t="s">
        <v>16736</v>
      </c>
      <c r="H5952" s="21" t="s">
        <v>16737</v>
      </c>
      <c r="I5952" s="21" t="s">
        <v>1588</v>
      </c>
      <c r="J5952" s="21" t="s">
        <v>16738</v>
      </c>
      <c r="K5952" s="20" t="s">
        <v>1921</v>
      </c>
      <c r="L5952" s="21"/>
    </row>
    <row r="5953">
      <c r="C5953" s="12" t="s">
        <v>1004</v>
      </c>
      <c r="D5953" s="12"/>
      <c r="E5953" s="12" t="s">
        <v>1619</v>
      </c>
      <c r="F5953" s="21"/>
      <c r="G5953" s="21" t="s">
        <v>16739</v>
      </c>
      <c r="H5953" s="21" t="s">
        <v>16740</v>
      </c>
      <c r="I5953" s="21" t="s">
        <v>1588</v>
      </c>
      <c r="J5953" s="21" t="s">
        <v>16741</v>
      </c>
      <c r="K5953" s="20" t="s">
        <v>3459</v>
      </c>
      <c r="L5953" s="21"/>
    </row>
    <row r="5954">
      <c r="C5954" s="12" t="s">
        <v>1004</v>
      </c>
      <c r="D5954" s="12"/>
      <c r="E5954" s="12" t="s">
        <v>1619</v>
      </c>
      <c r="F5954" s="21"/>
      <c r="G5954" s="21" t="s">
        <v>16742</v>
      </c>
      <c r="H5954" s="21" t="s">
        <v>16740</v>
      </c>
      <c r="I5954" s="21" t="s">
        <v>1588</v>
      </c>
      <c r="J5954" s="21" t="s">
        <v>16743</v>
      </c>
      <c r="K5954" s="20" t="s">
        <v>3463</v>
      </c>
      <c r="L5954" s="21"/>
    </row>
    <row r="5955">
      <c r="C5955" s="12" t="s">
        <v>1004</v>
      </c>
      <c r="D5955" s="12"/>
      <c r="E5955" s="12" t="s">
        <v>1619</v>
      </c>
      <c r="F5955" s="21"/>
      <c r="G5955" s="21" t="s">
        <v>16744</v>
      </c>
      <c r="H5955" s="21" t="s">
        <v>16745</v>
      </c>
      <c r="I5955" s="21" t="s">
        <v>1588</v>
      </c>
      <c r="J5955" s="21" t="s">
        <v>16746</v>
      </c>
      <c r="K5955" s="20" t="s">
        <v>3467</v>
      </c>
      <c r="L5955" s="21"/>
    </row>
    <row r="5956">
      <c r="C5956" s="12" t="s">
        <v>1004</v>
      </c>
      <c r="D5956" s="12"/>
      <c r="E5956" s="12" t="s">
        <v>1619</v>
      </c>
      <c r="F5956" s="21"/>
      <c r="G5956" s="21" t="s">
        <v>16747</v>
      </c>
      <c r="H5956" s="21" t="s">
        <v>16748</v>
      </c>
      <c r="I5956" s="21" t="s">
        <v>1588</v>
      </c>
      <c r="J5956" s="21" t="s">
        <v>16749</v>
      </c>
      <c r="K5956" s="20" t="s">
        <v>3499</v>
      </c>
      <c r="L5956" s="21"/>
    </row>
    <row r="5957">
      <c r="C5957" s="12" t="s">
        <v>1004</v>
      </c>
      <c r="D5957" s="12"/>
      <c r="E5957" s="12" t="s">
        <v>1619</v>
      </c>
      <c r="F5957" s="21"/>
      <c r="G5957" s="21" t="s">
        <v>16750</v>
      </c>
      <c r="H5957" s="21" t="s">
        <v>16748</v>
      </c>
      <c r="I5957" s="21" t="s">
        <v>1588</v>
      </c>
      <c r="J5957" s="21" t="s">
        <v>16751</v>
      </c>
      <c r="K5957" s="20" t="s">
        <v>3483</v>
      </c>
      <c r="L5957" s="21"/>
    </row>
    <row r="5958">
      <c r="C5958" s="12" t="s">
        <v>1004</v>
      </c>
      <c r="D5958" s="12"/>
      <c r="E5958" s="12" t="s">
        <v>1619</v>
      </c>
      <c r="F5958" s="21"/>
      <c r="G5958" s="21" t="s">
        <v>16752</v>
      </c>
      <c r="H5958" s="21" t="s">
        <v>16753</v>
      </c>
      <c r="I5958" s="21" t="s">
        <v>1588</v>
      </c>
      <c r="J5958" s="21" t="s">
        <v>16754</v>
      </c>
      <c r="K5958" s="20" t="s">
        <v>3472</v>
      </c>
      <c r="L5958" s="21"/>
    </row>
    <row r="5959">
      <c r="C5959" s="12" t="s">
        <v>1004</v>
      </c>
      <c r="D5959" s="12"/>
      <c r="E5959" s="12" t="s">
        <v>1619</v>
      </c>
      <c r="F5959" s="21"/>
      <c r="G5959" s="21" t="s">
        <v>16755</v>
      </c>
      <c r="H5959" s="21" t="s">
        <v>16756</v>
      </c>
      <c r="I5959" s="21" t="s">
        <v>1588</v>
      </c>
      <c r="J5959" s="21" t="s">
        <v>16757</v>
      </c>
      <c r="K5959" s="20" t="s">
        <v>3504</v>
      </c>
      <c r="L5959" s="21"/>
    </row>
    <row r="5960">
      <c r="C5960" s="12" t="s">
        <v>1004</v>
      </c>
      <c r="D5960" s="12"/>
      <c r="E5960" s="12" t="s">
        <v>1678</v>
      </c>
      <c r="F5960" s="21"/>
      <c r="G5960" s="21" t="s">
        <v>16758</v>
      </c>
      <c r="H5960" s="21" t="s">
        <v>16759</v>
      </c>
      <c r="I5960" s="21" t="s">
        <v>1681</v>
      </c>
      <c r="J5960" s="21" t="s">
        <v>16760</v>
      </c>
      <c r="K5960" s="20" t="s">
        <v>16761</v>
      </c>
      <c r="L5960" s="21"/>
    </row>
    <row r="5961">
      <c r="C5961" s="12" t="s">
        <v>1004</v>
      </c>
      <c r="D5961" s="12"/>
      <c r="E5961" s="12" t="s">
        <v>1619</v>
      </c>
      <c r="F5961" s="21"/>
      <c r="G5961" s="21" t="s">
        <v>16762</v>
      </c>
      <c r="H5961" s="21" t="s">
        <v>16763</v>
      </c>
      <c r="I5961" s="21" t="s">
        <v>1588</v>
      </c>
      <c r="J5961" s="21" t="s">
        <v>16764</v>
      </c>
      <c r="K5961" s="20" t="s">
        <v>3840</v>
      </c>
      <c r="L5961" s="21"/>
    </row>
    <row r="5962">
      <c r="C5962" s="12" t="s">
        <v>1004</v>
      </c>
      <c r="D5962" s="12"/>
      <c r="E5962" s="12" t="s">
        <v>1619</v>
      </c>
      <c r="F5962" s="21"/>
      <c r="G5962" s="21" t="s">
        <v>16765</v>
      </c>
      <c r="H5962" s="21" t="s">
        <v>16766</v>
      </c>
      <c r="I5962" s="21" t="s">
        <v>1588</v>
      </c>
      <c r="J5962" s="21" t="s">
        <v>16767</v>
      </c>
      <c r="K5962" s="20" t="s">
        <v>3492</v>
      </c>
      <c r="L5962" s="21"/>
    </row>
    <row r="5963">
      <c r="C5963" s="12" t="s">
        <v>1004</v>
      </c>
      <c r="D5963" s="12"/>
      <c r="E5963" s="12" t="s">
        <v>1619</v>
      </c>
      <c r="F5963" s="21"/>
      <c r="G5963" s="21" t="s">
        <v>16768</v>
      </c>
      <c r="H5963" s="21" t="s">
        <v>16766</v>
      </c>
      <c r="I5963" s="21" t="s">
        <v>1588</v>
      </c>
      <c r="J5963" s="21" t="s">
        <v>16769</v>
      </c>
      <c r="K5963" s="20" t="s">
        <v>3355</v>
      </c>
      <c r="L5963" s="21"/>
    </row>
    <row r="5964">
      <c r="C5964" s="12" t="s">
        <v>1004</v>
      </c>
      <c r="D5964" s="12"/>
      <c r="E5964" s="12" t="s">
        <v>1619</v>
      </c>
      <c r="F5964" s="21"/>
      <c r="G5964" s="21" t="s">
        <v>16770</v>
      </c>
      <c r="H5964" s="21" t="s">
        <v>16771</v>
      </c>
      <c r="I5964" s="21" t="s">
        <v>1588</v>
      </c>
      <c r="J5964" s="21" t="s">
        <v>16772</v>
      </c>
      <c r="K5964" s="20" t="s">
        <v>3756</v>
      </c>
      <c r="L5964" s="21"/>
    </row>
    <row r="5965">
      <c r="C5965" s="12" t="s">
        <v>1004</v>
      </c>
      <c r="D5965" s="12"/>
      <c r="E5965" s="12" t="s">
        <v>1619</v>
      </c>
      <c r="F5965" s="21"/>
      <c r="G5965" s="21" t="s">
        <v>16773</v>
      </c>
      <c r="H5965" s="21" t="s">
        <v>16774</v>
      </c>
      <c r="I5965" s="21" t="s">
        <v>1588</v>
      </c>
      <c r="J5965" s="21" t="s">
        <v>16775</v>
      </c>
      <c r="K5965" s="20" t="s">
        <v>3488</v>
      </c>
      <c r="L5965" s="21"/>
    </row>
    <row r="5966">
      <c r="C5966" s="12" t="s">
        <v>1004</v>
      </c>
      <c r="D5966" s="12"/>
      <c r="E5966" s="12" t="s">
        <v>1656</v>
      </c>
      <c r="F5966" s="21"/>
      <c r="G5966" s="21" t="s">
        <v>16776</v>
      </c>
      <c r="H5966" s="21" t="s">
        <v>16777</v>
      </c>
      <c r="I5966" s="21" t="s">
        <v>1637</v>
      </c>
      <c r="J5966" s="21" t="s">
        <v>16778</v>
      </c>
      <c r="K5966" s="20" t="s">
        <v>1836</v>
      </c>
      <c r="L5966" s="21"/>
    </row>
    <row r="5967">
      <c r="C5967" s="12" t="s">
        <v>1004</v>
      </c>
      <c r="D5967" s="12"/>
      <c r="E5967" s="12" t="s">
        <v>1619</v>
      </c>
      <c r="F5967" s="21"/>
      <c r="G5967" s="21" t="s">
        <v>16779</v>
      </c>
      <c r="H5967" s="21" t="s">
        <v>16780</v>
      </c>
      <c r="I5967" s="21" t="s">
        <v>1588</v>
      </c>
      <c r="J5967" s="21" t="s">
        <v>16781</v>
      </c>
      <c r="K5967" s="20" t="s">
        <v>2027</v>
      </c>
      <c r="L5967" s="21"/>
    </row>
    <row r="5968">
      <c r="C5968" s="12" t="s">
        <v>1004</v>
      </c>
      <c r="D5968" s="12"/>
      <c r="E5968" s="12" t="s">
        <v>1619</v>
      </c>
      <c r="F5968" s="21"/>
      <c r="G5968" s="21" t="s">
        <v>16782</v>
      </c>
      <c r="H5968" s="21" t="s">
        <v>16783</v>
      </c>
      <c r="I5968" s="21" t="s">
        <v>1588</v>
      </c>
      <c r="J5968" s="21" t="s">
        <v>16784</v>
      </c>
      <c r="K5968" s="20" t="s">
        <v>3446</v>
      </c>
      <c r="L5968" s="21"/>
    </row>
    <row r="5969">
      <c r="C5969" s="12" t="s">
        <v>1004</v>
      </c>
      <c r="D5969" s="12"/>
      <c r="E5969" s="12" t="s">
        <v>1619</v>
      </c>
      <c r="F5969" s="21"/>
      <c r="G5969" s="21" t="s">
        <v>16785</v>
      </c>
      <c r="H5969" s="21" t="s">
        <v>16783</v>
      </c>
      <c r="I5969" s="21" t="s">
        <v>1588</v>
      </c>
      <c r="J5969" s="21" t="s">
        <v>16786</v>
      </c>
      <c r="K5969" s="20" t="s">
        <v>3439</v>
      </c>
      <c r="L5969" s="21"/>
    </row>
    <row r="5970">
      <c r="C5970" s="12" t="s">
        <v>1004</v>
      </c>
      <c r="D5970" s="12"/>
      <c r="E5970" s="12" t="s">
        <v>1619</v>
      </c>
      <c r="F5970" s="21"/>
      <c r="G5970" s="21" t="s">
        <v>16787</v>
      </c>
      <c r="H5970" s="21" t="s">
        <v>16783</v>
      </c>
      <c r="I5970" s="21" t="s">
        <v>1588</v>
      </c>
      <c r="J5970" s="21" t="s">
        <v>16788</v>
      </c>
      <c r="K5970" s="20" t="s">
        <v>1975</v>
      </c>
      <c r="L5970" s="21"/>
    </row>
    <row r="5971">
      <c r="C5971" s="12" t="s">
        <v>1004</v>
      </c>
      <c r="D5971" s="12"/>
      <c r="E5971" s="12" t="s">
        <v>1619</v>
      </c>
      <c r="F5971" s="21"/>
      <c r="G5971" s="21" t="s">
        <v>16789</v>
      </c>
      <c r="H5971" s="21" t="s">
        <v>16783</v>
      </c>
      <c r="I5971" s="21" t="s">
        <v>1588</v>
      </c>
      <c r="J5971" s="21" t="s">
        <v>16790</v>
      </c>
      <c r="K5971" s="20" t="s">
        <v>1954</v>
      </c>
      <c r="L5971" s="21"/>
    </row>
    <row r="5972">
      <c r="C5972" s="12" t="s">
        <v>1004</v>
      </c>
      <c r="D5972" s="12"/>
      <c r="E5972" s="12" t="s">
        <v>1671</v>
      </c>
      <c r="F5972" s="21"/>
      <c r="G5972" s="21" t="s">
        <v>16791</v>
      </c>
      <c r="H5972" s="21" t="s">
        <v>16792</v>
      </c>
      <c r="I5972" s="21" t="s">
        <v>1674</v>
      </c>
      <c r="J5972" s="21" t="s">
        <v>16793</v>
      </c>
      <c r="K5972" s="20" t="s">
        <v>2895</v>
      </c>
      <c r="L5972" s="21"/>
    </row>
    <row r="5973">
      <c r="C5973" s="12" t="s">
        <v>1004</v>
      </c>
      <c r="D5973" s="12"/>
      <c r="E5973" s="12" t="s">
        <v>1671</v>
      </c>
      <c r="F5973" s="21"/>
      <c r="G5973" s="21" t="s">
        <v>16794</v>
      </c>
      <c r="H5973" s="21" t="s">
        <v>16795</v>
      </c>
      <c r="I5973" s="21" t="s">
        <v>1674</v>
      </c>
      <c r="J5973" s="21" t="s">
        <v>16796</v>
      </c>
      <c r="K5973" s="20" t="s">
        <v>2895</v>
      </c>
      <c r="L5973" s="21"/>
    </row>
    <row r="5974">
      <c r="C5974" s="12" t="s">
        <v>1004</v>
      </c>
      <c r="D5974" s="12"/>
      <c r="E5974" s="12" t="s">
        <v>1719</v>
      </c>
      <c r="F5974" s="21"/>
      <c r="G5974" s="21" t="s">
        <v>16797</v>
      </c>
      <c r="H5974" s="21" t="s">
        <v>16798</v>
      </c>
      <c r="I5974" s="21" t="s">
        <v>1722</v>
      </c>
      <c r="J5974" s="21" t="s">
        <v>16799</v>
      </c>
      <c r="K5974" s="20" t="s">
        <v>9790</v>
      </c>
      <c r="L5974" s="21"/>
    </row>
    <row r="5975">
      <c r="C5975" s="12" t="s">
        <v>1004</v>
      </c>
      <c r="D5975" s="12"/>
      <c r="E5975" s="12" t="s">
        <v>1719</v>
      </c>
      <c r="F5975" s="21"/>
      <c r="G5975" s="21" t="s">
        <v>16800</v>
      </c>
      <c r="H5975" s="21" t="s">
        <v>16801</v>
      </c>
      <c r="I5975" s="21" t="s">
        <v>1722</v>
      </c>
      <c r="J5975" s="21" t="s">
        <v>16802</v>
      </c>
      <c r="K5975" s="20" t="s">
        <v>9794</v>
      </c>
      <c r="L5975" s="21"/>
    </row>
    <row r="5976">
      <c r="C5976" s="12" t="s">
        <v>1004</v>
      </c>
      <c r="D5976" s="12"/>
      <c r="E5976" s="12" t="s">
        <v>1712</v>
      </c>
      <c r="F5976" s="21"/>
      <c r="G5976" s="21" t="s">
        <v>16803</v>
      </c>
      <c r="H5976" s="21" t="s">
        <v>16804</v>
      </c>
      <c r="I5976" s="21" t="s">
        <v>1715</v>
      </c>
      <c r="J5976" s="21" t="s">
        <v>16805</v>
      </c>
      <c r="K5976" s="20" t="s">
        <v>1717</v>
      </c>
      <c r="L5976" s="21"/>
    </row>
    <row r="5977">
      <c r="C5977" s="12" t="s">
        <v>1004</v>
      </c>
      <c r="D5977" s="12"/>
      <c r="E5977" s="12" t="s">
        <v>1619</v>
      </c>
      <c r="F5977" s="21"/>
      <c r="G5977" s="21" t="s">
        <v>16806</v>
      </c>
      <c r="H5977" s="21" t="s">
        <v>16807</v>
      </c>
      <c r="I5977" s="21" t="s">
        <v>1588</v>
      </c>
      <c r="J5977" s="21" t="s">
        <v>16808</v>
      </c>
      <c r="K5977" s="20" t="s">
        <v>3376</v>
      </c>
      <c r="L5977" s="21"/>
    </row>
    <row r="5978">
      <c r="C5978" s="12" t="s">
        <v>1004</v>
      </c>
      <c r="D5978" s="12"/>
      <c r="E5978" s="12" t="s">
        <v>1656</v>
      </c>
      <c r="F5978" s="21"/>
      <c r="G5978" s="21" t="s">
        <v>16809</v>
      </c>
      <c r="H5978" s="21" t="s">
        <v>16810</v>
      </c>
      <c r="I5978" s="21" t="s">
        <v>1637</v>
      </c>
      <c r="J5978" s="21" t="s">
        <v>16811</v>
      </c>
      <c r="K5978" s="20" t="s">
        <v>2206</v>
      </c>
      <c r="L5978" s="21"/>
    </row>
    <row r="5979">
      <c r="C5979" s="12" t="s">
        <v>1004</v>
      </c>
      <c r="D5979" s="12"/>
      <c r="E5979" s="12" t="s">
        <v>1656</v>
      </c>
      <c r="F5979" s="21"/>
      <c r="G5979" s="21" t="s">
        <v>16809</v>
      </c>
      <c r="H5979" s="21" t="s">
        <v>16810</v>
      </c>
      <c r="I5979" s="21" t="s">
        <v>1637</v>
      </c>
      <c r="J5979" s="21" t="s">
        <v>16812</v>
      </c>
      <c r="K5979" s="20" t="s">
        <v>2245</v>
      </c>
      <c r="L5979" s="21"/>
    </row>
    <row r="5980">
      <c r="C5980" s="12" t="s">
        <v>1004</v>
      </c>
      <c r="D5980" s="12"/>
      <c r="E5980" s="12" t="s">
        <v>1656</v>
      </c>
      <c r="F5980" s="21"/>
      <c r="G5980" s="21" t="s">
        <v>16813</v>
      </c>
      <c r="H5980" s="21" t="s">
        <v>16810</v>
      </c>
      <c r="I5980" s="21" t="s">
        <v>1637</v>
      </c>
      <c r="J5980" s="21" t="s">
        <v>16814</v>
      </c>
      <c r="K5980" s="20" t="s">
        <v>1836</v>
      </c>
      <c r="L5980" s="21"/>
    </row>
    <row r="5981">
      <c r="C5981" s="12" t="s">
        <v>1004</v>
      </c>
      <c r="D5981" s="12"/>
      <c r="E5981" s="12" t="s">
        <v>1656</v>
      </c>
      <c r="F5981" s="21"/>
      <c r="G5981" s="21" t="s">
        <v>16809</v>
      </c>
      <c r="H5981" s="21" t="s">
        <v>16810</v>
      </c>
      <c r="I5981" s="21" t="s">
        <v>1637</v>
      </c>
      <c r="J5981" s="21" t="s">
        <v>16815</v>
      </c>
      <c r="K5981" s="20" t="s">
        <v>2253</v>
      </c>
      <c r="L5981" s="21"/>
    </row>
    <row r="5982">
      <c r="C5982" s="12" t="s">
        <v>1004</v>
      </c>
      <c r="D5982" s="12"/>
      <c r="E5982" s="12" t="s">
        <v>1656</v>
      </c>
      <c r="F5982" s="21"/>
      <c r="G5982" s="21" t="s">
        <v>16809</v>
      </c>
      <c r="H5982" s="21" t="s">
        <v>16810</v>
      </c>
      <c r="I5982" s="21" t="s">
        <v>1637</v>
      </c>
      <c r="J5982" s="21" t="s">
        <v>16816</v>
      </c>
      <c r="K5982" s="20" t="s">
        <v>2256</v>
      </c>
      <c r="L5982" s="21"/>
    </row>
    <row r="5983">
      <c r="C5983" s="12" t="s">
        <v>1004</v>
      </c>
      <c r="D5983" s="12"/>
      <c r="E5983" s="12" t="s">
        <v>1656</v>
      </c>
      <c r="F5983" s="21"/>
      <c r="G5983" s="21" t="s">
        <v>16809</v>
      </c>
      <c r="H5983" s="21" t="s">
        <v>16810</v>
      </c>
      <c r="I5983" s="21" t="s">
        <v>1637</v>
      </c>
      <c r="J5983" s="21" t="s">
        <v>16817</v>
      </c>
      <c r="K5983" s="20" t="s">
        <v>2151</v>
      </c>
      <c r="L5983" s="21"/>
    </row>
    <row r="5984">
      <c r="C5984" s="12" t="s">
        <v>1004</v>
      </c>
      <c r="D5984" s="12"/>
      <c r="E5984" s="12" t="s">
        <v>1656</v>
      </c>
      <c r="F5984" s="21"/>
      <c r="G5984" s="21" t="s">
        <v>16809</v>
      </c>
      <c r="H5984" s="21" t="s">
        <v>16810</v>
      </c>
      <c r="I5984" s="21" t="s">
        <v>1637</v>
      </c>
      <c r="J5984" s="21" t="s">
        <v>16818</v>
      </c>
      <c r="K5984" s="20" t="s">
        <v>1754</v>
      </c>
      <c r="L5984" s="21"/>
    </row>
    <row r="5985">
      <c r="C5985" s="12" t="s">
        <v>1004</v>
      </c>
      <c r="D5985" s="12"/>
      <c r="E5985" s="12" t="s">
        <v>1654</v>
      </c>
      <c r="F5985" s="21"/>
      <c r="G5985" s="21" t="s">
        <v>16819</v>
      </c>
      <c r="H5985" s="21" t="s">
        <v>16820</v>
      </c>
      <c r="I5985" s="21" t="s">
        <v>1600</v>
      </c>
      <c r="J5985" s="21" t="s">
        <v>16821</v>
      </c>
      <c r="K5985" s="20" t="s">
        <v>1782</v>
      </c>
      <c r="L5985" s="21"/>
    </row>
    <row r="5986">
      <c r="C5986" s="12" t="s">
        <v>1004</v>
      </c>
      <c r="D5986" s="12"/>
      <c r="E5986" s="12" t="s">
        <v>1654</v>
      </c>
      <c r="F5986" s="21"/>
      <c r="G5986" s="21" t="s">
        <v>16819</v>
      </c>
      <c r="H5986" s="21" t="s">
        <v>16820</v>
      </c>
      <c r="I5986" s="21" t="s">
        <v>1600</v>
      </c>
      <c r="J5986" s="21" t="s">
        <v>16822</v>
      </c>
      <c r="K5986" s="20" t="s">
        <v>1602</v>
      </c>
      <c r="L5986" s="21"/>
    </row>
    <row r="5987">
      <c r="C5987" s="12" t="s">
        <v>1004</v>
      </c>
      <c r="D5987" s="12"/>
      <c r="E5987" s="12" t="s">
        <v>1619</v>
      </c>
      <c r="F5987" s="21"/>
      <c r="G5987" s="21" t="s">
        <v>16823</v>
      </c>
      <c r="H5987" s="21" t="s">
        <v>16824</v>
      </c>
      <c r="I5987" s="21" t="s">
        <v>1588</v>
      </c>
      <c r="J5987" s="21" t="s">
        <v>16825</v>
      </c>
      <c r="K5987" s="20" t="s">
        <v>9158</v>
      </c>
      <c r="L5987" s="21"/>
    </row>
    <row r="5988">
      <c r="C5988" s="12" t="s">
        <v>1004</v>
      </c>
      <c r="D5988" s="12"/>
      <c r="E5988" s="12" t="s">
        <v>1619</v>
      </c>
      <c r="F5988" s="21"/>
      <c r="G5988" s="21" t="s">
        <v>16826</v>
      </c>
      <c r="H5988" s="21" t="s">
        <v>16827</v>
      </c>
      <c r="I5988" s="21" t="s">
        <v>1588</v>
      </c>
      <c r="J5988" s="21" t="s">
        <v>16828</v>
      </c>
      <c r="K5988" s="20" t="s">
        <v>4477</v>
      </c>
      <c r="L5988" s="21"/>
    </row>
    <row r="5989">
      <c r="C5989" s="12" t="s">
        <v>1004</v>
      </c>
      <c r="D5989" s="12"/>
      <c r="E5989" s="12" t="s">
        <v>1619</v>
      </c>
      <c r="F5989" s="21"/>
      <c r="G5989" s="21" t="s">
        <v>16826</v>
      </c>
      <c r="H5989" s="21" t="s">
        <v>16827</v>
      </c>
      <c r="I5989" s="21" t="s">
        <v>1588</v>
      </c>
      <c r="J5989" s="21" t="s">
        <v>16829</v>
      </c>
      <c r="K5989" s="20" t="s">
        <v>4490</v>
      </c>
      <c r="L5989" s="21"/>
    </row>
    <row r="5990">
      <c r="C5990" s="12" t="s">
        <v>1004</v>
      </c>
      <c r="D5990" s="12"/>
      <c r="E5990" s="12" t="s">
        <v>1619</v>
      </c>
      <c r="F5990" s="21"/>
      <c r="G5990" s="21" t="s">
        <v>16826</v>
      </c>
      <c r="H5990" s="21" t="s">
        <v>16827</v>
      </c>
      <c r="I5990" s="21" t="s">
        <v>1588</v>
      </c>
      <c r="J5990" s="21" t="s">
        <v>16830</v>
      </c>
      <c r="K5990" s="20" t="s">
        <v>4496</v>
      </c>
      <c r="L5990" s="21"/>
    </row>
    <row r="5991">
      <c r="C5991" s="12" t="s">
        <v>1004</v>
      </c>
      <c r="D5991" s="12"/>
      <c r="E5991" s="12" t="s">
        <v>1619</v>
      </c>
      <c r="F5991" s="21"/>
      <c r="G5991" s="21" t="s">
        <v>16831</v>
      </c>
      <c r="H5991" s="21" t="s">
        <v>16832</v>
      </c>
      <c r="I5991" s="21" t="s">
        <v>1588</v>
      </c>
      <c r="J5991" s="21" t="s">
        <v>16833</v>
      </c>
      <c r="K5991" s="20" t="s">
        <v>4493</v>
      </c>
      <c r="L5991" s="21"/>
    </row>
    <row r="5992">
      <c r="C5992" s="12" t="s">
        <v>1004</v>
      </c>
      <c r="D5992" s="12"/>
      <c r="E5992" s="12" t="s">
        <v>1619</v>
      </c>
      <c r="F5992" s="21"/>
      <c r="G5992" s="21" t="s">
        <v>16834</v>
      </c>
      <c r="H5992" s="21" t="s">
        <v>16835</v>
      </c>
      <c r="I5992" s="21" t="s">
        <v>1588</v>
      </c>
      <c r="J5992" s="21" t="s">
        <v>16836</v>
      </c>
      <c r="K5992" s="20" t="s">
        <v>4493</v>
      </c>
      <c r="L5992" s="21"/>
    </row>
    <row r="5993">
      <c r="C5993" s="12" t="s">
        <v>1004</v>
      </c>
      <c r="D5993" s="12"/>
      <c r="E5993" s="12" t="s">
        <v>1619</v>
      </c>
      <c r="F5993" s="21"/>
      <c r="G5993" s="21" t="s">
        <v>16837</v>
      </c>
      <c r="H5993" s="21" t="s">
        <v>16838</v>
      </c>
      <c r="I5993" s="21" t="s">
        <v>1588</v>
      </c>
      <c r="J5993" s="21" t="s">
        <v>16839</v>
      </c>
      <c r="K5993" s="20" t="s">
        <v>4493</v>
      </c>
      <c r="L5993" s="21"/>
    </row>
    <row r="5994">
      <c r="C5994" s="12" t="s">
        <v>1004</v>
      </c>
      <c r="D5994" s="12"/>
      <c r="E5994" s="12" t="s">
        <v>1619</v>
      </c>
      <c r="F5994" s="21"/>
      <c r="G5994" s="21" t="s">
        <v>16840</v>
      </c>
      <c r="H5994" s="21" t="s">
        <v>16841</v>
      </c>
      <c r="I5994" s="21" t="s">
        <v>1588</v>
      </c>
      <c r="J5994" s="21" t="s">
        <v>16842</v>
      </c>
      <c r="K5994" s="20" t="s">
        <v>4493</v>
      </c>
      <c r="L5994" s="21"/>
    </row>
    <row r="5995">
      <c r="C5995" s="12" t="s">
        <v>1004</v>
      </c>
      <c r="D5995" s="12"/>
      <c r="E5995" s="12" t="s">
        <v>1619</v>
      </c>
      <c r="F5995" s="21"/>
      <c r="G5995" s="21" t="s">
        <v>16843</v>
      </c>
      <c r="H5995" s="21" t="s">
        <v>16844</v>
      </c>
      <c r="I5995" s="21" t="s">
        <v>1588</v>
      </c>
      <c r="J5995" s="21" t="s">
        <v>16845</v>
      </c>
      <c r="K5995" s="20" t="s">
        <v>4493</v>
      </c>
      <c r="L5995" s="21"/>
    </row>
    <row r="5996">
      <c r="C5996" s="12" t="s">
        <v>1004</v>
      </c>
      <c r="D5996" s="12"/>
      <c r="E5996" s="12" t="s">
        <v>1619</v>
      </c>
      <c r="F5996" s="21"/>
      <c r="G5996" s="21" t="s">
        <v>16846</v>
      </c>
      <c r="H5996" s="21" t="s">
        <v>16847</v>
      </c>
      <c r="I5996" s="21" t="s">
        <v>1588</v>
      </c>
      <c r="J5996" s="21" t="s">
        <v>16848</v>
      </c>
      <c r="K5996" s="20" t="s">
        <v>4493</v>
      </c>
      <c r="L5996" s="21"/>
    </row>
    <row r="5997">
      <c r="C5997" s="12" t="s">
        <v>1004</v>
      </c>
      <c r="D5997" s="12"/>
      <c r="E5997" s="12" t="s">
        <v>1619</v>
      </c>
      <c r="F5997" s="21"/>
      <c r="G5997" s="21" t="s">
        <v>16849</v>
      </c>
      <c r="H5997" s="21" t="s">
        <v>16850</v>
      </c>
      <c r="I5997" s="21" t="s">
        <v>1588</v>
      </c>
      <c r="J5997" s="21" t="s">
        <v>16851</v>
      </c>
      <c r="K5997" s="20" t="s">
        <v>4493</v>
      </c>
      <c r="L5997" s="21"/>
    </row>
    <row r="5998">
      <c r="C5998" s="12" t="s">
        <v>1004</v>
      </c>
      <c r="D5998" s="12"/>
      <c r="E5998" s="12" t="s">
        <v>1619</v>
      </c>
      <c r="F5998" s="21"/>
      <c r="G5998" s="21" t="s">
        <v>16852</v>
      </c>
      <c r="H5998" s="21" t="s">
        <v>16853</v>
      </c>
      <c r="I5998" s="21" t="s">
        <v>1588</v>
      </c>
      <c r="J5998" s="21" t="s">
        <v>16854</v>
      </c>
      <c r="K5998" s="20" t="s">
        <v>4493</v>
      </c>
      <c r="L5998" s="21"/>
    </row>
    <row r="5999">
      <c r="C5999" s="12" t="s">
        <v>1004</v>
      </c>
      <c r="D5999" s="12"/>
      <c r="E5999" s="12" t="s">
        <v>1619</v>
      </c>
      <c r="F5999" s="21"/>
      <c r="G5999" s="21" t="s">
        <v>16855</v>
      </c>
      <c r="H5999" s="21" t="s">
        <v>16856</v>
      </c>
      <c r="I5999" s="21" t="s">
        <v>1588</v>
      </c>
      <c r="J5999" s="21" t="s">
        <v>16857</v>
      </c>
      <c r="K5999" s="20" t="s">
        <v>4493</v>
      </c>
      <c r="L5999" s="21"/>
    </row>
    <row r="6000">
      <c r="C6000" s="12" t="s">
        <v>1004</v>
      </c>
      <c r="D6000" s="12"/>
      <c r="E6000" s="12" t="s">
        <v>1619</v>
      </c>
      <c r="F6000" s="21"/>
      <c r="G6000" s="21" t="s">
        <v>16858</v>
      </c>
      <c r="H6000" s="21" t="s">
        <v>16859</v>
      </c>
      <c r="I6000" s="21" t="s">
        <v>1588</v>
      </c>
      <c r="J6000" s="21" t="s">
        <v>16860</v>
      </c>
      <c r="K6000" s="20" t="s">
        <v>4493</v>
      </c>
      <c r="L6000" s="21"/>
    </row>
    <row r="6001">
      <c r="C6001" s="12" t="s">
        <v>1004</v>
      </c>
      <c r="D6001" s="12"/>
      <c r="E6001" s="12" t="s">
        <v>1619</v>
      </c>
      <c r="F6001" s="21"/>
      <c r="G6001" s="21" t="s">
        <v>16861</v>
      </c>
      <c r="H6001" s="21" t="s">
        <v>16862</v>
      </c>
      <c r="I6001" s="21" t="s">
        <v>1588</v>
      </c>
      <c r="J6001" s="21" t="s">
        <v>16863</v>
      </c>
      <c r="K6001" s="20" t="s">
        <v>4477</v>
      </c>
      <c r="L6001" s="21"/>
    </row>
    <row r="6002">
      <c r="C6002" s="12" t="s">
        <v>1004</v>
      </c>
      <c r="D6002" s="12"/>
      <c r="E6002" s="12" t="s">
        <v>1619</v>
      </c>
      <c r="F6002" s="21"/>
      <c r="G6002" s="21" t="s">
        <v>16861</v>
      </c>
      <c r="H6002" s="21" t="s">
        <v>16862</v>
      </c>
      <c r="I6002" s="21" t="s">
        <v>1588</v>
      </c>
      <c r="J6002" s="21" t="s">
        <v>16864</v>
      </c>
      <c r="K6002" s="20" t="s">
        <v>4490</v>
      </c>
      <c r="L6002" s="21"/>
    </row>
    <row r="6003">
      <c r="C6003" s="12" t="s">
        <v>1004</v>
      </c>
      <c r="D6003" s="12"/>
      <c r="E6003" s="12" t="s">
        <v>1619</v>
      </c>
      <c r="F6003" s="21"/>
      <c r="G6003" s="21" t="s">
        <v>16861</v>
      </c>
      <c r="H6003" s="21" t="s">
        <v>16862</v>
      </c>
      <c r="I6003" s="21" t="s">
        <v>1588</v>
      </c>
      <c r="J6003" s="21" t="s">
        <v>16865</v>
      </c>
      <c r="K6003" s="20" t="s">
        <v>4496</v>
      </c>
      <c r="L6003" s="21"/>
    </row>
    <row r="6004">
      <c r="C6004" s="12" t="s">
        <v>1004</v>
      </c>
      <c r="D6004" s="12"/>
      <c r="E6004" s="12" t="s">
        <v>1619</v>
      </c>
      <c r="F6004" s="21"/>
      <c r="G6004" s="21" t="s">
        <v>16866</v>
      </c>
      <c r="H6004" s="21" t="s">
        <v>16867</v>
      </c>
      <c r="I6004" s="21" t="s">
        <v>1588</v>
      </c>
      <c r="J6004" s="21" t="s">
        <v>16868</v>
      </c>
      <c r="K6004" s="20" t="s">
        <v>4493</v>
      </c>
      <c r="L6004" s="21"/>
    </row>
    <row r="6005">
      <c r="C6005" s="12" t="s">
        <v>1004</v>
      </c>
      <c r="D6005" s="12"/>
      <c r="E6005" s="12" t="s">
        <v>1619</v>
      </c>
      <c r="F6005" s="21"/>
      <c r="G6005" s="21" t="s">
        <v>16869</v>
      </c>
      <c r="H6005" s="21" t="s">
        <v>16870</v>
      </c>
      <c r="I6005" s="21" t="s">
        <v>1588</v>
      </c>
      <c r="J6005" s="21" t="s">
        <v>16871</v>
      </c>
      <c r="K6005" s="20" t="s">
        <v>4493</v>
      </c>
      <c r="L6005" s="21"/>
    </row>
    <row r="6006">
      <c r="C6006" s="12" t="s">
        <v>1004</v>
      </c>
      <c r="D6006" s="12"/>
      <c r="E6006" s="12" t="s">
        <v>1619</v>
      </c>
      <c r="F6006" s="21"/>
      <c r="G6006" s="21" t="s">
        <v>16872</v>
      </c>
      <c r="H6006" s="21" t="s">
        <v>16873</v>
      </c>
      <c r="I6006" s="21" t="s">
        <v>1588</v>
      </c>
      <c r="J6006" s="21" t="s">
        <v>16874</v>
      </c>
      <c r="K6006" s="20" t="s">
        <v>4493</v>
      </c>
      <c r="L6006" s="21"/>
    </row>
    <row r="6007">
      <c r="C6007" s="12" t="s">
        <v>1004</v>
      </c>
      <c r="D6007" s="12"/>
      <c r="E6007" s="12" t="s">
        <v>1619</v>
      </c>
      <c r="F6007" s="21"/>
      <c r="G6007" s="21" t="s">
        <v>16875</v>
      </c>
      <c r="H6007" s="21" t="s">
        <v>16876</v>
      </c>
      <c r="I6007" s="21" t="s">
        <v>1588</v>
      </c>
      <c r="J6007" s="21" t="s">
        <v>16877</v>
      </c>
      <c r="K6007" s="20" t="s">
        <v>4493</v>
      </c>
      <c r="L6007" s="21"/>
    </row>
    <row r="6008">
      <c r="C6008" s="12" t="s">
        <v>1004</v>
      </c>
      <c r="D6008" s="12"/>
      <c r="E6008" s="12" t="s">
        <v>1619</v>
      </c>
      <c r="F6008" s="21"/>
      <c r="G6008" s="21" t="s">
        <v>16878</v>
      </c>
      <c r="H6008" s="21" t="s">
        <v>16879</v>
      </c>
      <c r="I6008" s="21" t="s">
        <v>1588</v>
      </c>
      <c r="J6008" s="21" t="s">
        <v>16880</v>
      </c>
      <c r="K6008" s="20" t="s">
        <v>4493</v>
      </c>
      <c r="L6008" s="21"/>
    </row>
    <row r="6009">
      <c r="C6009" s="12" t="s">
        <v>1004</v>
      </c>
      <c r="D6009" s="12"/>
      <c r="E6009" s="12" t="s">
        <v>1619</v>
      </c>
      <c r="F6009" s="21"/>
      <c r="G6009" s="21" t="s">
        <v>16881</v>
      </c>
      <c r="H6009" s="21" t="s">
        <v>16882</v>
      </c>
      <c r="I6009" s="21" t="s">
        <v>1588</v>
      </c>
      <c r="J6009" s="21" t="s">
        <v>16883</v>
      </c>
      <c r="K6009" s="20" t="s">
        <v>4493</v>
      </c>
      <c r="L6009" s="21"/>
    </row>
    <row r="6010">
      <c r="C6010" s="12" t="s">
        <v>1004</v>
      </c>
      <c r="D6010" s="12"/>
      <c r="E6010" s="12" t="s">
        <v>1619</v>
      </c>
      <c r="F6010" s="21"/>
      <c r="G6010" s="21" t="s">
        <v>16884</v>
      </c>
      <c r="H6010" s="21" t="s">
        <v>16885</v>
      </c>
      <c r="I6010" s="21" t="s">
        <v>1588</v>
      </c>
      <c r="J6010" s="21" t="s">
        <v>16886</v>
      </c>
      <c r="K6010" s="20" t="s">
        <v>4493</v>
      </c>
      <c r="L6010" s="21"/>
    </row>
    <row r="6011">
      <c r="C6011" s="12" t="s">
        <v>1004</v>
      </c>
      <c r="D6011" s="12"/>
      <c r="E6011" s="12" t="s">
        <v>1619</v>
      </c>
      <c r="F6011" s="21"/>
      <c r="G6011" s="21" t="s">
        <v>16887</v>
      </c>
      <c r="H6011" s="21" t="s">
        <v>16888</v>
      </c>
      <c r="I6011" s="21" t="s">
        <v>1588</v>
      </c>
      <c r="J6011" s="21" t="s">
        <v>16889</v>
      </c>
      <c r="K6011" s="20" t="s">
        <v>4493</v>
      </c>
      <c r="L6011" s="21"/>
    </row>
    <row r="6012">
      <c r="C6012" s="12" t="s">
        <v>1004</v>
      </c>
      <c r="D6012" s="12"/>
      <c r="E6012" s="12" t="s">
        <v>1619</v>
      </c>
      <c r="F6012" s="21"/>
      <c r="G6012" s="21" t="s">
        <v>16890</v>
      </c>
      <c r="H6012" s="21" t="s">
        <v>16891</v>
      </c>
      <c r="I6012" s="21" t="s">
        <v>1588</v>
      </c>
      <c r="J6012" s="21" t="s">
        <v>16892</v>
      </c>
      <c r="K6012" s="20" t="s">
        <v>4493</v>
      </c>
      <c r="L6012" s="21"/>
    </row>
    <row r="6013">
      <c r="C6013" s="12" t="s">
        <v>1004</v>
      </c>
      <c r="D6013" s="12"/>
      <c r="E6013" s="12" t="s">
        <v>1619</v>
      </c>
      <c r="F6013" s="21"/>
      <c r="G6013" s="21" t="s">
        <v>16893</v>
      </c>
      <c r="H6013" s="21" t="s">
        <v>16894</v>
      </c>
      <c r="I6013" s="21" t="s">
        <v>1588</v>
      </c>
      <c r="J6013" s="21" t="s">
        <v>16895</v>
      </c>
      <c r="K6013" s="20" t="s">
        <v>4493</v>
      </c>
      <c r="L6013" s="21"/>
    </row>
    <row r="6014">
      <c r="C6014" s="12" t="s">
        <v>1004</v>
      </c>
      <c r="D6014" s="12"/>
      <c r="E6014" s="12" t="s">
        <v>1619</v>
      </c>
      <c r="F6014" s="21"/>
      <c r="G6014" s="21" t="s">
        <v>16896</v>
      </c>
      <c r="H6014" s="21" t="s">
        <v>16897</v>
      </c>
      <c r="I6014" s="21" t="s">
        <v>1588</v>
      </c>
      <c r="J6014" s="21" t="s">
        <v>16898</v>
      </c>
      <c r="K6014" s="20" t="s">
        <v>4490</v>
      </c>
      <c r="L6014" s="21"/>
    </row>
    <row r="6015">
      <c r="C6015" s="12" t="s">
        <v>1004</v>
      </c>
      <c r="D6015" s="12"/>
      <c r="E6015" s="12" t="s">
        <v>1619</v>
      </c>
      <c r="F6015" s="21"/>
      <c r="G6015" s="21" t="s">
        <v>16899</v>
      </c>
      <c r="H6015" s="21" t="s">
        <v>16897</v>
      </c>
      <c r="I6015" s="21" t="s">
        <v>1588</v>
      </c>
      <c r="J6015" s="21" t="s">
        <v>16900</v>
      </c>
      <c r="K6015" s="20" t="s">
        <v>4496</v>
      </c>
      <c r="L6015" s="21"/>
    </row>
    <row r="6016">
      <c r="C6016" s="12" t="s">
        <v>1004</v>
      </c>
      <c r="D6016" s="12"/>
      <c r="E6016" s="12" t="s">
        <v>1619</v>
      </c>
      <c r="F6016" s="21"/>
      <c r="G6016" s="21" t="s">
        <v>16896</v>
      </c>
      <c r="H6016" s="21" t="s">
        <v>16897</v>
      </c>
      <c r="I6016" s="21" t="s">
        <v>1588</v>
      </c>
      <c r="J6016" s="21" t="s">
        <v>16901</v>
      </c>
      <c r="K6016" s="20" t="s">
        <v>4477</v>
      </c>
      <c r="L6016" s="21"/>
    </row>
    <row r="6017">
      <c r="C6017" s="12" t="s">
        <v>1004</v>
      </c>
      <c r="D6017" s="12"/>
      <c r="E6017" s="12" t="s">
        <v>1619</v>
      </c>
      <c r="F6017" s="21"/>
      <c r="G6017" s="21" t="s">
        <v>16902</v>
      </c>
      <c r="H6017" s="21" t="s">
        <v>16903</v>
      </c>
      <c r="I6017" s="21" t="s">
        <v>1588</v>
      </c>
      <c r="J6017" s="21" t="s">
        <v>16904</v>
      </c>
      <c r="K6017" s="20" t="s">
        <v>4493</v>
      </c>
      <c r="L6017" s="21"/>
    </row>
    <row r="6018">
      <c r="C6018" s="12" t="s">
        <v>1004</v>
      </c>
      <c r="D6018" s="12"/>
      <c r="E6018" s="12" t="s">
        <v>1619</v>
      </c>
      <c r="F6018" s="21"/>
      <c r="G6018" s="21" t="s">
        <v>16905</v>
      </c>
      <c r="H6018" s="21" t="s">
        <v>16906</v>
      </c>
      <c r="I6018" s="21" t="s">
        <v>1588</v>
      </c>
      <c r="J6018" s="21" t="s">
        <v>16907</v>
      </c>
      <c r="K6018" s="20" t="s">
        <v>4493</v>
      </c>
      <c r="L6018" s="21"/>
    </row>
    <row r="6019">
      <c r="C6019" s="12" t="s">
        <v>1004</v>
      </c>
      <c r="D6019" s="12"/>
      <c r="E6019" s="12" t="s">
        <v>1619</v>
      </c>
      <c r="F6019" s="21"/>
      <c r="G6019" s="21" t="s">
        <v>16908</v>
      </c>
      <c r="H6019" s="21" t="s">
        <v>16909</v>
      </c>
      <c r="I6019" s="21" t="s">
        <v>1588</v>
      </c>
      <c r="J6019" s="21" t="s">
        <v>16910</v>
      </c>
      <c r="K6019" s="20" t="s">
        <v>4493</v>
      </c>
      <c r="L6019" s="21"/>
    </row>
    <row r="6020">
      <c r="C6020" s="12" t="s">
        <v>1004</v>
      </c>
      <c r="D6020" s="12"/>
      <c r="E6020" s="12" t="s">
        <v>1619</v>
      </c>
      <c r="F6020" s="21"/>
      <c r="G6020" s="21" t="s">
        <v>16911</v>
      </c>
      <c r="H6020" s="21" t="s">
        <v>16912</v>
      </c>
      <c r="I6020" s="21" t="s">
        <v>1588</v>
      </c>
      <c r="J6020" s="21" t="s">
        <v>16913</v>
      </c>
      <c r="K6020" s="20" t="s">
        <v>4490</v>
      </c>
      <c r="L6020" s="21"/>
    </row>
    <row r="6021">
      <c r="C6021" s="12" t="s">
        <v>1004</v>
      </c>
      <c r="D6021" s="12"/>
      <c r="E6021" s="12" t="s">
        <v>1619</v>
      </c>
      <c r="F6021" s="21"/>
      <c r="G6021" s="21" t="s">
        <v>16911</v>
      </c>
      <c r="H6021" s="21" t="s">
        <v>16912</v>
      </c>
      <c r="I6021" s="21" t="s">
        <v>1588</v>
      </c>
      <c r="J6021" s="21" t="s">
        <v>16914</v>
      </c>
      <c r="K6021" s="20" t="s">
        <v>4493</v>
      </c>
      <c r="L6021" s="21"/>
    </row>
    <row r="6022">
      <c r="C6022" s="12" t="s">
        <v>1004</v>
      </c>
      <c r="D6022" s="12"/>
      <c r="E6022" s="12" t="s">
        <v>1619</v>
      </c>
      <c r="F6022" s="21"/>
      <c r="G6022" s="21" t="s">
        <v>16911</v>
      </c>
      <c r="H6022" s="21" t="s">
        <v>16912</v>
      </c>
      <c r="I6022" s="21" t="s">
        <v>1588</v>
      </c>
      <c r="J6022" s="21" t="s">
        <v>16915</v>
      </c>
      <c r="K6022" s="20" t="s">
        <v>4496</v>
      </c>
      <c r="L6022" s="21"/>
    </row>
    <row r="6023">
      <c r="C6023" s="12" t="s">
        <v>1004</v>
      </c>
      <c r="D6023" s="12"/>
      <c r="E6023" s="12" t="s">
        <v>1619</v>
      </c>
      <c r="F6023" s="21"/>
      <c r="G6023" s="21" t="s">
        <v>16916</v>
      </c>
      <c r="H6023" s="21" t="s">
        <v>16917</v>
      </c>
      <c r="I6023" s="21" t="s">
        <v>1588</v>
      </c>
      <c r="J6023" s="21" t="s">
        <v>16918</v>
      </c>
      <c r="K6023" s="20" t="s">
        <v>4490</v>
      </c>
      <c r="L6023" s="21"/>
    </row>
    <row r="6024">
      <c r="C6024" s="12" t="s">
        <v>1004</v>
      </c>
      <c r="D6024" s="12"/>
      <c r="E6024" s="12" t="s">
        <v>1619</v>
      </c>
      <c r="F6024" s="21"/>
      <c r="G6024" s="21" t="s">
        <v>16916</v>
      </c>
      <c r="H6024" s="21" t="s">
        <v>16917</v>
      </c>
      <c r="I6024" s="21" t="s">
        <v>1588</v>
      </c>
      <c r="J6024" s="21" t="s">
        <v>16919</v>
      </c>
      <c r="K6024" s="20" t="s">
        <v>4493</v>
      </c>
      <c r="L6024" s="21"/>
    </row>
    <row r="6025">
      <c r="C6025" s="12" t="s">
        <v>1004</v>
      </c>
      <c r="D6025" s="12"/>
      <c r="E6025" s="12" t="s">
        <v>1619</v>
      </c>
      <c r="F6025" s="21"/>
      <c r="G6025" s="21" t="s">
        <v>16920</v>
      </c>
      <c r="H6025" s="21" t="s">
        <v>16921</v>
      </c>
      <c r="I6025" s="21" t="s">
        <v>1588</v>
      </c>
      <c r="J6025" s="21" t="s">
        <v>16922</v>
      </c>
      <c r="K6025" s="20" t="s">
        <v>4490</v>
      </c>
      <c r="L6025" s="21"/>
    </row>
    <row r="6026">
      <c r="C6026" s="12" t="s">
        <v>1004</v>
      </c>
      <c r="D6026" s="12"/>
      <c r="E6026" s="12" t="s">
        <v>1619</v>
      </c>
      <c r="F6026" s="21"/>
      <c r="G6026" s="21" t="s">
        <v>16920</v>
      </c>
      <c r="H6026" s="21" t="s">
        <v>16921</v>
      </c>
      <c r="I6026" s="21" t="s">
        <v>1588</v>
      </c>
      <c r="J6026" s="21" t="s">
        <v>16923</v>
      </c>
      <c r="K6026" s="20" t="s">
        <v>4493</v>
      </c>
      <c r="L6026" s="21"/>
    </row>
    <row r="6027">
      <c r="C6027" s="12" t="s">
        <v>1004</v>
      </c>
      <c r="D6027" s="12"/>
      <c r="E6027" s="12" t="s">
        <v>1619</v>
      </c>
      <c r="F6027" s="21"/>
      <c r="G6027" s="21" t="s">
        <v>16924</v>
      </c>
      <c r="H6027" s="21" t="s">
        <v>16925</v>
      </c>
      <c r="I6027" s="21" t="s">
        <v>1588</v>
      </c>
      <c r="J6027" s="21" t="s">
        <v>16926</v>
      </c>
      <c r="K6027" s="20" t="s">
        <v>4490</v>
      </c>
      <c r="L6027" s="21"/>
    </row>
    <row r="6028">
      <c r="C6028" s="12" t="s">
        <v>1004</v>
      </c>
      <c r="D6028" s="12"/>
      <c r="E6028" s="12" t="s">
        <v>1619</v>
      </c>
      <c r="F6028" s="21"/>
      <c r="G6028" s="21" t="s">
        <v>16924</v>
      </c>
      <c r="H6028" s="21" t="s">
        <v>16925</v>
      </c>
      <c r="I6028" s="21" t="s">
        <v>1588</v>
      </c>
      <c r="J6028" s="21" t="s">
        <v>16927</v>
      </c>
      <c r="K6028" s="20" t="s">
        <v>4493</v>
      </c>
      <c r="L6028" s="21"/>
    </row>
    <row r="6029">
      <c r="C6029" s="12" t="s">
        <v>1004</v>
      </c>
      <c r="D6029" s="12"/>
      <c r="E6029" s="12" t="s">
        <v>1619</v>
      </c>
      <c r="F6029" s="21"/>
      <c r="G6029" s="21" t="s">
        <v>16928</v>
      </c>
      <c r="H6029" s="21" t="s">
        <v>16929</v>
      </c>
      <c r="I6029" s="21" t="s">
        <v>1588</v>
      </c>
      <c r="J6029" s="21" t="s">
        <v>16930</v>
      </c>
      <c r="K6029" s="20" t="s">
        <v>4490</v>
      </c>
      <c r="L6029" s="21"/>
    </row>
    <row r="6030">
      <c r="C6030" s="12" t="s">
        <v>1004</v>
      </c>
      <c r="D6030" s="12"/>
      <c r="E6030" s="12" t="s">
        <v>1619</v>
      </c>
      <c r="F6030" s="21"/>
      <c r="G6030" s="21" t="s">
        <v>16928</v>
      </c>
      <c r="H6030" s="21" t="s">
        <v>16929</v>
      </c>
      <c r="I6030" s="21" t="s">
        <v>1588</v>
      </c>
      <c r="J6030" s="21" t="s">
        <v>16931</v>
      </c>
      <c r="K6030" s="20" t="s">
        <v>4493</v>
      </c>
      <c r="L6030" s="21"/>
    </row>
    <row r="6031">
      <c r="C6031" s="12" t="s">
        <v>1004</v>
      </c>
      <c r="D6031" s="12"/>
      <c r="E6031" s="12" t="s">
        <v>1619</v>
      </c>
      <c r="F6031" s="21"/>
      <c r="G6031" s="21" t="s">
        <v>16932</v>
      </c>
      <c r="H6031" s="21" t="s">
        <v>16933</v>
      </c>
      <c r="I6031" s="21" t="s">
        <v>1588</v>
      </c>
      <c r="J6031" s="21" t="s">
        <v>16934</v>
      </c>
      <c r="K6031" s="20" t="s">
        <v>4490</v>
      </c>
      <c r="L6031" s="21"/>
    </row>
    <row r="6032">
      <c r="C6032" s="12" t="s">
        <v>1004</v>
      </c>
      <c r="D6032" s="12"/>
      <c r="E6032" s="12" t="s">
        <v>1619</v>
      </c>
      <c r="F6032" s="21"/>
      <c r="G6032" s="21" t="s">
        <v>16932</v>
      </c>
      <c r="H6032" s="21" t="s">
        <v>16933</v>
      </c>
      <c r="I6032" s="21" t="s">
        <v>1588</v>
      </c>
      <c r="J6032" s="21" t="s">
        <v>16935</v>
      </c>
      <c r="K6032" s="20" t="s">
        <v>4493</v>
      </c>
      <c r="L6032" s="21"/>
    </row>
    <row r="6033">
      <c r="C6033" s="12" t="s">
        <v>1004</v>
      </c>
      <c r="D6033" s="12"/>
      <c r="E6033" s="12" t="s">
        <v>1619</v>
      </c>
      <c r="F6033" s="21"/>
      <c r="G6033" s="21" t="s">
        <v>16936</v>
      </c>
      <c r="H6033" s="21" t="s">
        <v>16937</v>
      </c>
      <c r="I6033" s="21" t="s">
        <v>1588</v>
      </c>
      <c r="J6033" s="21" t="s">
        <v>16938</v>
      </c>
      <c r="K6033" s="20" t="s">
        <v>1812</v>
      </c>
      <c r="L6033" s="21"/>
    </row>
    <row r="6034">
      <c r="C6034" s="12" t="s">
        <v>1004</v>
      </c>
      <c r="D6034" s="12"/>
      <c r="E6034" s="12" t="s">
        <v>1712</v>
      </c>
      <c r="F6034" s="21"/>
      <c r="G6034" s="21" t="s">
        <v>16939</v>
      </c>
      <c r="H6034" s="21" t="s">
        <v>16940</v>
      </c>
      <c r="I6034" s="21" t="s">
        <v>1715</v>
      </c>
      <c r="J6034" s="21" t="s">
        <v>16941</v>
      </c>
      <c r="K6034" s="20" t="s">
        <v>1717</v>
      </c>
      <c r="L6034" s="21"/>
    </row>
    <row r="6035">
      <c r="C6035" s="12" t="s">
        <v>1004</v>
      </c>
      <c r="D6035" s="12"/>
      <c r="E6035" s="12" t="s">
        <v>1619</v>
      </c>
      <c r="F6035" s="21"/>
      <c r="G6035" s="21" t="s">
        <v>16942</v>
      </c>
      <c r="H6035" s="21" t="s">
        <v>16943</v>
      </c>
      <c r="I6035" s="21" t="s">
        <v>1588</v>
      </c>
      <c r="J6035" s="21" t="s">
        <v>16944</v>
      </c>
      <c r="K6035" s="20" t="s">
        <v>3756</v>
      </c>
      <c r="L6035" s="21"/>
    </row>
    <row r="6036">
      <c r="C6036" s="12" t="s">
        <v>1004</v>
      </c>
      <c r="D6036" s="12"/>
      <c r="E6036" s="12" t="s">
        <v>1678</v>
      </c>
      <c r="F6036" s="21"/>
      <c r="G6036" s="21" t="s">
        <v>16945</v>
      </c>
      <c r="H6036" s="21" t="s">
        <v>16946</v>
      </c>
      <c r="I6036" s="21" t="s">
        <v>1681</v>
      </c>
      <c r="J6036" s="21" t="s">
        <v>16947</v>
      </c>
      <c r="K6036" s="20" t="s">
        <v>6249</v>
      </c>
      <c r="L6036" s="21"/>
    </row>
    <row r="6037">
      <c r="C6037" s="12" t="s">
        <v>1004</v>
      </c>
      <c r="D6037" s="12"/>
      <c r="E6037" s="12" t="s">
        <v>1678</v>
      </c>
      <c r="F6037" s="21"/>
      <c r="G6037" s="21" t="s">
        <v>16948</v>
      </c>
      <c r="H6037" s="21" t="s">
        <v>16949</v>
      </c>
      <c r="I6037" s="21" t="s">
        <v>1681</v>
      </c>
      <c r="J6037" s="21" t="s">
        <v>16950</v>
      </c>
      <c r="K6037" s="20" t="s">
        <v>6766</v>
      </c>
      <c r="L6037" s="21"/>
    </row>
    <row r="6038">
      <c r="C6038" s="12" t="s">
        <v>1004</v>
      </c>
      <c r="D6038" s="12"/>
      <c r="E6038" s="12" t="s">
        <v>1678</v>
      </c>
      <c r="F6038" s="21"/>
      <c r="G6038" s="21" t="s">
        <v>16951</v>
      </c>
      <c r="H6038" s="21" t="s">
        <v>16952</v>
      </c>
      <c r="I6038" s="21" t="s">
        <v>1681</v>
      </c>
      <c r="J6038" s="21" t="s">
        <v>16953</v>
      </c>
      <c r="K6038" s="20" t="s">
        <v>6244</v>
      </c>
      <c r="L6038" s="21"/>
    </row>
    <row r="6039">
      <c r="C6039" s="12" t="s">
        <v>1004</v>
      </c>
      <c r="D6039" s="12"/>
      <c r="E6039" s="12" t="s">
        <v>1712</v>
      </c>
      <c r="F6039" s="21"/>
      <c r="G6039" s="21" t="s">
        <v>16954</v>
      </c>
      <c r="H6039" s="21" t="s">
        <v>16955</v>
      </c>
      <c r="I6039" s="21" t="s">
        <v>1715</v>
      </c>
      <c r="J6039" s="21" t="s">
        <v>16956</v>
      </c>
      <c r="K6039" s="20" t="s">
        <v>1717</v>
      </c>
      <c r="L6039" s="21"/>
    </row>
    <row r="6040">
      <c r="C6040" s="12" t="s">
        <v>1004</v>
      </c>
      <c r="D6040" s="12"/>
      <c r="E6040" s="12" t="s">
        <v>1712</v>
      </c>
      <c r="F6040" s="21"/>
      <c r="G6040" s="21" t="s">
        <v>16957</v>
      </c>
      <c r="H6040" s="21" t="s">
        <v>16958</v>
      </c>
      <c r="I6040" s="21" t="s">
        <v>1715</v>
      </c>
      <c r="J6040" s="21" t="s">
        <v>16959</v>
      </c>
      <c r="K6040" s="20" t="s">
        <v>1717</v>
      </c>
      <c r="L6040" s="21"/>
    </row>
    <row r="6041">
      <c r="C6041" s="21" t="s">
        <v>1004</v>
      </c>
      <c r="D6041" s="21"/>
      <c r="E6041" s="21" t="s">
        <v>2749</v>
      </c>
      <c r="F6041" s="21"/>
      <c r="G6041" s="21" t="s">
        <v>16464</v>
      </c>
      <c r="H6041" s="21" t="s">
        <v>16465</v>
      </c>
      <c r="I6041" s="21" t="s">
        <v>1681</v>
      </c>
      <c r="J6041" s="21" t="s">
        <v>16466</v>
      </c>
      <c r="K6041" s="20" t="s">
        <v>3021</v>
      </c>
      <c r="L6041" s="21"/>
    </row>
    <row r="6042">
      <c r="C6042" s="21" t="s">
        <v>1004</v>
      </c>
      <c r="D6042" s="21"/>
      <c r="E6042" s="21" t="s">
        <v>2749</v>
      </c>
      <c r="F6042" s="21"/>
      <c r="G6042" s="21" t="s">
        <v>16421</v>
      </c>
      <c r="H6042" s="21" t="s">
        <v>16422</v>
      </c>
      <c r="I6042" s="21" t="s">
        <v>1681</v>
      </c>
      <c r="J6042" s="21" t="s">
        <v>16423</v>
      </c>
      <c r="K6042" s="20" t="s">
        <v>1683</v>
      </c>
      <c r="L6042" s="21"/>
    </row>
    <row r="6043">
      <c r="C6043" s="21" t="s">
        <v>1004</v>
      </c>
      <c r="D6043" s="21"/>
      <c r="E6043" s="21" t="s">
        <v>2749</v>
      </c>
      <c r="F6043" s="21"/>
      <c r="G6043" s="21" t="s">
        <v>16427</v>
      </c>
      <c r="H6043" s="21" t="s">
        <v>16428</v>
      </c>
      <c r="I6043" s="21" t="s">
        <v>1681</v>
      </c>
      <c r="J6043" s="21" t="s">
        <v>16429</v>
      </c>
      <c r="K6043" s="20" t="s">
        <v>1683</v>
      </c>
      <c r="L6043" s="21"/>
    </row>
    <row r="6044">
      <c r="C6044" s="21" t="s">
        <v>1004</v>
      </c>
      <c r="D6044" s="21"/>
      <c r="E6044" s="21" t="s">
        <v>2749</v>
      </c>
      <c r="F6044" s="21"/>
      <c r="G6044" s="21" t="s">
        <v>16433</v>
      </c>
      <c r="H6044" s="21" t="s">
        <v>16434</v>
      </c>
      <c r="I6044" s="21" t="s">
        <v>1681</v>
      </c>
      <c r="J6044" s="21" t="s">
        <v>16435</v>
      </c>
      <c r="K6044" s="20" t="s">
        <v>1683</v>
      </c>
      <c r="L6044" s="21"/>
    </row>
    <row r="6045">
      <c r="C6045" s="21" t="s">
        <v>1004</v>
      </c>
      <c r="D6045" s="21"/>
      <c r="E6045" s="21" t="s">
        <v>2749</v>
      </c>
      <c r="F6045" s="21"/>
      <c r="G6045" s="21" t="s">
        <v>16692</v>
      </c>
      <c r="H6045" s="21" t="s">
        <v>16693</v>
      </c>
      <c r="I6045" s="21" t="s">
        <v>1681</v>
      </c>
      <c r="J6045" s="21" t="s">
        <v>16694</v>
      </c>
      <c r="K6045" s="20" t="s">
        <v>1683</v>
      </c>
      <c r="L6045" s="21"/>
    </row>
    <row r="6046">
      <c r="C6046" s="21" t="s">
        <v>1004</v>
      </c>
      <c r="D6046" s="21"/>
      <c r="E6046" s="21" t="s">
        <v>2749</v>
      </c>
      <c r="F6046" s="21"/>
      <c r="G6046" s="21" t="s">
        <v>16509</v>
      </c>
      <c r="H6046" s="21" t="s">
        <v>16510</v>
      </c>
      <c r="I6046" s="21" t="s">
        <v>1681</v>
      </c>
      <c r="J6046" s="21" t="s">
        <v>16511</v>
      </c>
      <c r="K6046" s="20" t="s">
        <v>6244</v>
      </c>
      <c r="L6046" s="21"/>
    </row>
    <row r="6047">
      <c r="C6047" s="21" t="s">
        <v>1004</v>
      </c>
      <c r="D6047" s="21"/>
      <c r="E6047" s="21" t="s">
        <v>2749</v>
      </c>
      <c r="F6047" s="21"/>
      <c r="G6047" s="21" t="s">
        <v>16512</v>
      </c>
      <c r="H6047" s="21" t="s">
        <v>16513</v>
      </c>
      <c r="I6047" s="21" t="s">
        <v>1681</v>
      </c>
      <c r="J6047" s="21" t="s">
        <v>16514</v>
      </c>
      <c r="K6047" s="20" t="s">
        <v>6244</v>
      </c>
      <c r="L6047" s="21"/>
    </row>
    <row r="6048">
      <c r="C6048" s="21" t="s">
        <v>1004</v>
      </c>
      <c r="D6048" s="21"/>
      <c r="E6048" s="21" t="s">
        <v>2749</v>
      </c>
      <c r="F6048" s="21"/>
      <c r="G6048" s="21" t="s">
        <v>16515</v>
      </c>
      <c r="H6048" s="21" t="s">
        <v>16516</v>
      </c>
      <c r="I6048" s="21" t="s">
        <v>1681</v>
      </c>
      <c r="J6048" s="21" t="s">
        <v>16517</v>
      </c>
      <c r="K6048" s="20" t="s">
        <v>6244</v>
      </c>
      <c r="L6048" s="21"/>
    </row>
    <row r="6049">
      <c r="C6049" s="21" t="s">
        <v>1004</v>
      </c>
      <c r="D6049" s="21"/>
      <c r="E6049" s="21" t="s">
        <v>2749</v>
      </c>
      <c r="F6049" s="21"/>
      <c r="G6049" s="21" t="s">
        <v>16951</v>
      </c>
      <c r="H6049" s="21" t="s">
        <v>16952</v>
      </c>
      <c r="I6049" s="21" t="s">
        <v>1681</v>
      </c>
      <c r="J6049" s="21" t="s">
        <v>16953</v>
      </c>
      <c r="K6049" s="20" t="s">
        <v>6244</v>
      </c>
      <c r="L6049" s="21"/>
    </row>
    <row r="6050">
      <c r="C6050" s="21" t="s">
        <v>1004</v>
      </c>
      <c r="D6050" s="21"/>
      <c r="E6050" s="21" t="s">
        <v>2749</v>
      </c>
      <c r="F6050" s="21"/>
      <c r="G6050" s="21" t="s">
        <v>16689</v>
      </c>
      <c r="H6050" s="21" t="s">
        <v>16690</v>
      </c>
      <c r="I6050" s="21" t="s">
        <v>1681</v>
      </c>
      <c r="J6050" s="21" t="s">
        <v>16691</v>
      </c>
      <c r="K6050" s="20" t="s">
        <v>6244</v>
      </c>
      <c r="L6050" s="21"/>
    </row>
    <row r="6051">
      <c r="C6051" s="21" t="s">
        <v>1004</v>
      </c>
      <c r="D6051" s="21"/>
      <c r="E6051" s="21" t="s">
        <v>2749</v>
      </c>
      <c r="F6051" s="21"/>
      <c r="G6051" s="21" t="s">
        <v>16467</v>
      </c>
      <c r="H6051" s="21" t="s">
        <v>16468</v>
      </c>
      <c r="I6051" s="21" t="s">
        <v>1681</v>
      </c>
      <c r="J6051" s="21" t="s">
        <v>16469</v>
      </c>
      <c r="K6051" s="20" t="s">
        <v>3029</v>
      </c>
      <c r="L6051" s="21"/>
    </row>
    <row r="6052">
      <c r="C6052" s="21" t="s">
        <v>1004</v>
      </c>
      <c r="D6052" s="21"/>
      <c r="E6052" s="21" t="s">
        <v>2749</v>
      </c>
      <c r="F6052" s="21"/>
      <c r="G6052" s="21" t="s">
        <v>16470</v>
      </c>
      <c r="H6052" s="21" t="s">
        <v>16471</v>
      </c>
      <c r="I6052" s="21" t="s">
        <v>1681</v>
      </c>
      <c r="J6052" s="21" t="s">
        <v>16472</v>
      </c>
      <c r="K6052" s="20" t="s">
        <v>3029</v>
      </c>
      <c r="L6052" s="21"/>
    </row>
    <row r="6053">
      <c r="C6053" s="21" t="s">
        <v>1004</v>
      </c>
      <c r="D6053" s="21"/>
      <c r="E6053" s="21" t="s">
        <v>2749</v>
      </c>
      <c r="F6053" s="21"/>
      <c r="G6053" s="21" t="s">
        <v>16473</v>
      </c>
      <c r="H6053" s="21" t="s">
        <v>16474</v>
      </c>
      <c r="I6053" s="21" t="s">
        <v>1681</v>
      </c>
      <c r="J6053" s="21" t="s">
        <v>16475</v>
      </c>
      <c r="K6053" s="20" t="s">
        <v>3029</v>
      </c>
      <c r="L6053" s="21"/>
    </row>
    <row r="6054">
      <c r="C6054" s="21" t="s">
        <v>1004</v>
      </c>
      <c r="D6054" s="21"/>
      <c r="E6054" s="21" t="s">
        <v>2749</v>
      </c>
      <c r="F6054" s="21"/>
      <c r="G6054" s="21" t="s">
        <v>16222</v>
      </c>
      <c r="H6054" s="21" t="s">
        <v>16223</v>
      </c>
      <c r="I6054" s="21" t="s">
        <v>1681</v>
      </c>
      <c r="J6054" s="21" t="s">
        <v>16224</v>
      </c>
      <c r="K6054" s="20" t="s">
        <v>3259</v>
      </c>
      <c r="L6054" s="21"/>
    </row>
    <row r="6055">
      <c r="C6055" s="21" t="s">
        <v>1004</v>
      </c>
      <c r="D6055" s="21"/>
      <c r="E6055" s="21" t="s">
        <v>2749</v>
      </c>
      <c r="F6055" s="21"/>
      <c r="G6055" s="21" t="s">
        <v>16280</v>
      </c>
      <c r="H6055" s="21" t="s">
        <v>16281</v>
      </c>
      <c r="I6055" s="21" t="s">
        <v>1681</v>
      </c>
      <c r="J6055" s="21" t="s">
        <v>16282</v>
      </c>
      <c r="K6055" s="20" t="s">
        <v>3599</v>
      </c>
      <c r="L6055" s="21"/>
    </row>
    <row r="6056">
      <c r="C6056" s="21" t="s">
        <v>1004</v>
      </c>
      <c r="D6056" s="21"/>
      <c r="E6056" s="21" t="s">
        <v>2749</v>
      </c>
      <c r="F6056" s="21"/>
      <c r="G6056" s="21" t="s">
        <v>16960</v>
      </c>
      <c r="H6056" s="21" t="s">
        <v>16961</v>
      </c>
      <c r="I6056" s="21" t="s">
        <v>1681</v>
      </c>
      <c r="J6056" s="21" t="s">
        <v>16962</v>
      </c>
      <c r="K6056" s="20" t="s">
        <v>3599</v>
      </c>
      <c r="L6056" s="21"/>
    </row>
    <row r="6057">
      <c r="C6057" s="21" t="s">
        <v>1004</v>
      </c>
      <c r="D6057" s="21"/>
      <c r="E6057" s="21" t="s">
        <v>2749</v>
      </c>
      <c r="F6057" s="21"/>
      <c r="G6057" s="21" t="s">
        <v>16963</v>
      </c>
      <c r="H6057" s="21" t="s">
        <v>16964</v>
      </c>
      <c r="I6057" s="21" t="s">
        <v>1681</v>
      </c>
      <c r="J6057" s="21" t="s">
        <v>16965</v>
      </c>
      <c r="K6057" s="20" t="s">
        <v>3599</v>
      </c>
      <c r="L6057" s="21"/>
    </row>
    <row r="6058">
      <c r="C6058" s="21" t="s">
        <v>1004</v>
      </c>
      <c r="D6058" s="21"/>
      <c r="E6058" s="21" t="s">
        <v>2749</v>
      </c>
      <c r="F6058" s="21"/>
      <c r="G6058" s="21" t="s">
        <v>16225</v>
      </c>
      <c r="H6058" s="21" t="s">
        <v>16226</v>
      </c>
      <c r="I6058" s="21" t="s">
        <v>1681</v>
      </c>
      <c r="J6058" s="21" t="s">
        <v>16227</v>
      </c>
      <c r="K6058" s="20" t="s">
        <v>3254</v>
      </c>
      <c r="L6058" s="21"/>
    </row>
    <row r="6059">
      <c r="C6059" s="21" t="s">
        <v>1004</v>
      </c>
      <c r="D6059" s="21"/>
      <c r="E6059" s="21" t="s">
        <v>2749</v>
      </c>
      <c r="F6059" s="21"/>
      <c r="G6059" s="21" t="s">
        <v>16451</v>
      </c>
      <c r="H6059" s="21" t="s">
        <v>16452</v>
      </c>
      <c r="I6059" s="21" t="s">
        <v>1681</v>
      </c>
      <c r="J6059" s="21" t="s">
        <v>16453</v>
      </c>
      <c r="K6059" s="20" t="s">
        <v>16454</v>
      </c>
      <c r="L6059" s="21"/>
    </row>
    <row r="6060">
      <c r="C6060" s="21" t="s">
        <v>1004</v>
      </c>
      <c r="D6060" s="21"/>
      <c r="E6060" s="21" t="s">
        <v>2749</v>
      </c>
      <c r="F6060" s="21"/>
      <c r="G6060" s="21" t="s">
        <v>16758</v>
      </c>
      <c r="H6060" s="21" t="s">
        <v>16759</v>
      </c>
      <c r="I6060" s="21" t="s">
        <v>1681</v>
      </c>
      <c r="J6060" s="21" t="s">
        <v>16760</v>
      </c>
      <c r="K6060" s="20" t="s">
        <v>16761</v>
      </c>
      <c r="L6060" s="21"/>
    </row>
    <row r="6061">
      <c r="C6061" s="21" t="s">
        <v>1004</v>
      </c>
      <c r="D6061" s="21"/>
      <c r="E6061" s="21" t="s">
        <v>2749</v>
      </c>
      <c r="F6061" s="21"/>
      <c r="G6061" s="21" t="s">
        <v>16706</v>
      </c>
      <c r="H6061" s="21" t="s">
        <v>16707</v>
      </c>
      <c r="I6061" s="21" t="s">
        <v>1681</v>
      </c>
      <c r="J6061" s="21" t="s">
        <v>16708</v>
      </c>
      <c r="K6061" s="20" t="s">
        <v>6774</v>
      </c>
      <c r="L6061" s="21"/>
    </row>
    <row r="6062">
      <c r="C6062" s="21" t="s">
        <v>1004</v>
      </c>
      <c r="D6062" s="21"/>
      <c r="E6062" s="21" t="s">
        <v>2749</v>
      </c>
      <c r="F6062" s="21"/>
      <c r="G6062" s="21" t="s">
        <v>16966</v>
      </c>
      <c r="H6062" s="21" t="s">
        <v>16967</v>
      </c>
      <c r="I6062" s="21" t="s">
        <v>1681</v>
      </c>
      <c r="J6062" s="21" t="s">
        <v>16968</v>
      </c>
      <c r="K6062" s="20" t="s">
        <v>6774</v>
      </c>
      <c r="L6062" s="21"/>
    </row>
    <row r="6063">
      <c r="C6063" s="21" t="s">
        <v>1004</v>
      </c>
      <c r="D6063" s="21"/>
      <c r="E6063" s="21" t="s">
        <v>2749</v>
      </c>
      <c r="F6063" s="21"/>
      <c r="G6063" s="21" t="s">
        <v>16683</v>
      </c>
      <c r="H6063" s="21" t="s">
        <v>16684</v>
      </c>
      <c r="I6063" s="21" t="s">
        <v>1681</v>
      </c>
      <c r="J6063" s="21" t="s">
        <v>16685</v>
      </c>
      <c r="K6063" s="20" t="s">
        <v>6774</v>
      </c>
      <c r="L6063" s="21"/>
    </row>
    <row r="6064">
      <c r="C6064" s="21" t="s">
        <v>1004</v>
      </c>
      <c r="D6064" s="21"/>
      <c r="E6064" s="21" t="s">
        <v>2749</v>
      </c>
      <c r="F6064" s="21"/>
      <c r="G6064" s="21" t="s">
        <v>16418</v>
      </c>
      <c r="H6064" s="21" t="s">
        <v>16419</v>
      </c>
      <c r="I6064" s="21" t="s">
        <v>1681</v>
      </c>
      <c r="J6064" s="21" t="s">
        <v>16420</v>
      </c>
      <c r="K6064" s="20" t="s">
        <v>6249</v>
      </c>
      <c r="L6064" s="21"/>
    </row>
    <row r="6065">
      <c r="C6065" s="21" t="s">
        <v>1004</v>
      </c>
      <c r="D6065" s="21"/>
      <c r="E6065" s="21" t="s">
        <v>2749</v>
      </c>
      <c r="F6065" s="21"/>
      <c r="G6065" s="21" t="s">
        <v>16424</v>
      </c>
      <c r="H6065" s="21" t="s">
        <v>16425</v>
      </c>
      <c r="I6065" s="21" t="s">
        <v>1681</v>
      </c>
      <c r="J6065" s="21" t="s">
        <v>16426</v>
      </c>
      <c r="K6065" s="20" t="s">
        <v>6249</v>
      </c>
      <c r="L6065" s="21"/>
    </row>
    <row r="6066">
      <c r="C6066" s="21" t="s">
        <v>1004</v>
      </c>
      <c r="D6066" s="21"/>
      <c r="E6066" s="21" t="s">
        <v>2749</v>
      </c>
      <c r="F6066" s="21"/>
      <c r="G6066" s="21" t="s">
        <v>16430</v>
      </c>
      <c r="H6066" s="21" t="s">
        <v>16431</v>
      </c>
      <c r="I6066" s="21" t="s">
        <v>1681</v>
      </c>
      <c r="J6066" s="21" t="s">
        <v>16432</v>
      </c>
      <c r="K6066" s="20" t="s">
        <v>6249</v>
      </c>
      <c r="L6066" s="21"/>
    </row>
    <row r="6067">
      <c r="C6067" s="21" t="s">
        <v>1004</v>
      </c>
      <c r="D6067" s="21"/>
      <c r="E6067" s="21" t="s">
        <v>2749</v>
      </c>
      <c r="F6067" s="21"/>
      <c r="G6067" s="21" t="s">
        <v>16945</v>
      </c>
      <c r="H6067" s="21" t="s">
        <v>16946</v>
      </c>
      <c r="I6067" s="21" t="s">
        <v>1681</v>
      </c>
      <c r="J6067" s="21" t="s">
        <v>16947</v>
      </c>
      <c r="K6067" s="20" t="s">
        <v>6249</v>
      </c>
      <c r="L6067" s="21"/>
    </row>
    <row r="6068">
      <c r="C6068" s="21" t="s">
        <v>1004</v>
      </c>
      <c r="D6068" s="21"/>
      <c r="E6068" s="21" t="s">
        <v>2749</v>
      </c>
      <c r="F6068" s="21"/>
      <c r="G6068" s="21" t="s">
        <v>16686</v>
      </c>
      <c r="H6068" s="21" t="s">
        <v>16687</v>
      </c>
      <c r="I6068" s="21" t="s">
        <v>1681</v>
      </c>
      <c r="J6068" s="21" t="s">
        <v>16688</v>
      </c>
      <c r="K6068" s="20" t="s">
        <v>6249</v>
      </c>
      <c r="L6068" s="21"/>
    </row>
    <row r="6069">
      <c r="C6069" s="21" t="s">
        <v>1004</v>
      </c>
      <c r="D6069" s="21"/>
      <c r="E6069" s="21" t="s">
        <v>2749</v>
      </c>
      <c r="F6069" s="21"/>
      <c r="G6069" s="21" t="s">
        <v>16703</v>
      </c>
      <c r="H6069" s="21" t="s">
        <v>16704</v>
      </c>
      <c r="I6069" s="21" t="s">
        <v>1681</v>
      </c>
      <c r="J6069" s="21" t="s">
        <v>16705</v>
      </c>
      <c r="K6069" s="20" t="s">
        <v>6770</v>
      </c>
      <c r="L6069" s="21"/>
    </row>
    <row r="6070">
      <c r="C6070" s="21" t="s">
        <v>1004</v>
      </c>
      <c r="D6070" s="21"/>
      <c r="E6070" s="21" t="s">
        <v>2749</v>
      </c>
      <c r="F6070" s="21"/>
      <c r="G6070" s="21" t="s">
        <v>16969</v>
      </c>
      <c r="H6070" s="21" t="s">
        <v>16970</v>
      </c>
      <c r="I6070" s="21" t="s">
        <v>1681</v>
      </c>
      <c r="J6070" s="21" t="s">
        <v>16971</v>
      </c>
      <c r="K6070" s="20" t="s">
        <v>6770</v>
      </c>
      <c r="L6070" s="21"/>
    </row>
    <row r="6071">
      <c r="C6071" s="21" t="s">
        <v>1004</v>
      </c>
      <c r="D6071" s="21"/>
      <c r="E6071" s="21" t="s">
        <v>2749</v>
      </c>
      <c r="F6071" s="21"/>
      <c r="G6071" s="21" t="s">
        <v>16680</v>
      </c>
      <c r="H6071" s="21" t="s">
        <v>16681</v>
      </c>
      <c r="I6071" s="21" t="s">
        <v>1681</v>
      </c>
      <c r="J6071" s="21" t="s">
        <v>16682</v>
      </c>
      <c r="K6071" s="20" t="s">
        <v>6770</v>
      </c>
      <c r="L6071" s="21"/>
    </row>
    <row r="6072">
      <c r="C6072" s="21" t="s">
        <v>1004</v>
      </c>
      <c r="D6072" s="21"/>
      <c r="E6072" s="21" t="s">
        <v>2749</v>
      </c>
      <c r="F6072" s="21"/>
      <c r="G6072" s="21" t="s">
        <v>16700</v>
      </c>
      <c r="H6072" s="21" t="s">
        <v>16701</v>
      </c>
      <c r="I6072" s="21" t="s">
        <v>1681</v>
      </c>
      <c r="J6072" s="21" t="s">
        <v>16702</v>
      </c>
      <c r="K6072" s="20" t="s">
        <v>6766</v>
      </c>
      <c r="L6072" s="21"/>
    </row>
    <row r="6073">
      <c r="C6073" s="21" t="s">
        <v>1004</v>
      </c>
      <c r="D6073" s="21"/>
      <c r="E6073" s="21" t="s">
        <v>2749</v>
      </c>
      <c r="F6073" s="21"/>
      <c r="G6073" s="21" t="s">
        <v>16677</v>
      </c>
      <c r="H6073" s="21" t="s">
        <v>16678</v>
      </c>
      <c r="I6073" s="21" t="s">
        <v>1681</v>
      </c>
      <c r="J6073" s="21" t="s">
        <v>16679</v>
      </c>
      <c r="K6073" s="20" t="s">
        <v>6766</v>
      </c>
      <c r="L6073" s="21"/>
    </row>
    <row r="6074">
      <c r="C6074" s="21" t="s">
        <v>1004</v>
      </c>
      <c r="D6074" s="21"/>
      <c r="E6074" s="21" t="s">
        <v>2749</v>
      </c>
      <c r="F6074" s="21"/>
      <c r="G6074" s="21" t="s">
        <v>16948</v>
      </c>
      <c r="H6074" s="21" t="s">
        <v>16949</v>
      </c>
      <c r="I6074" s="21" t="s">
        <v>1681</v>
      </c>
      <c r="J6074" s="21" t="s">
        <v>16950</v>
      </c>
      <c r="K6074" s="20" t="s">
        <v>6766</v>
      </c>
      <c r="L6074" s="21"/>
    </row>
    <row r="6075">
      <c r="C6075" s="21" t="s">
        <v>1004</v>
      </c>
      <c r="D6075" s="21"/>
      <c r="E6075" s="21" t="s">
        <v>2749</v>
      </c>
      <c r="F6075" s="21"/>
      <c r="G6075" s="21" t="s">
        <v>16267</v>
      </c>
      <c r="H6075" s="21" t="s">
        <v>16268</v>
      </c>
      <c r="I6075" s="21" t="s">
        <v>1681</v>
      </c>
      <c r="J6075" s="21" t="s">
        <v>16269</v>
      </c>
      <c r="K6075" s="20" t="s">
        <v>1759</v>
      </c>
      <c r="L6075" s="21"/>
    </row>
    <row r="6076">
      <c r="C6076" s="21" t="s">
        <v>1004</v>
      </c>
      <c r="D6076" s="21"/>
      <c r="E6076" s="21" t="s">
        <v>1604</v>
      </c>
      <c r="F6076" s="21"/>
      <c r="G6076" s="21" t="s">
        <v>16972</v>
      </c>
      <c r="H6076" s="21" t="s">
        <v>16973</v>
      </c>
      <c r="I6076" s="21" t="s">
        <v>1607</v>
      </c>
      <c r="J6076" s="21" t="s">
        <v>16974</v>
      </c>
      <c r="K6076" s="20" t="s">
        <v>10451</v>
      </c>
      <c r="L6076" s="21"/>
    </row>
    <row r="6077">
      <c r="C6077" s="21" t="s">
        <v>1004</v>
      </c>
      <c r="D6077" s="21"/>
      <c r="E6077" s="21" t="s">
        <v>1604</v>
      </c>
      <c r="F6077" s="21"/>
      <c r="G6077" s="21" t="s">
        <v>16975</v>
      </c>
      <c r="H6077" s="21" t="s">
        <v>16976</v>
      </c>
      <c r="I6077" s="21" t="s">
        <v>1607</v>
      </c>
      <c r="J6077" s="21" t="s">
        <v>16977</v>
      </c>
      <c r="K6077" s="20" t="s">
        <v>10451</v>
      </c>
      <c r="L6077" s="21"/>
    </row>
    <row r="6078">
      <c r="C6078" s="21" t="s">
        <v>1004</v>
      </c>
      <c r="D6078" s="21"/>
      <c r="E6078" s="21" t="s">
        <v>1604</v>
      </c>
      <c r="F6078" s="21"/>
      <c r="G6078" s="21" t="s">
        <v>16978</v>
      </c>
      <c r="H6078" s="21" t="s">
        <v>16979</v>
      </c>
      <c r="I6078" s="21" t="s">
        <v>1607</v>
      </c>
      <c r="J6078" s="21" t="s">
        <v>16980</v>
      </c>
      <c r="K6078" s="20" t="s">
        <v>10455</v>
      </c>
      <c r="L6078" s="21"/>
    </row>
    <row r="6079">
      <c r="C6079" s="21" t="s">
        <v>1004</v>
      </c>
      <c r="D6079" s="21"/>
      <c r="E6079" s="21" t="s">
        <v>1604</v>
      </c>
      <c r="F6079" s="21"/>
      <c r="G6079" s="21" t="s">
        <v>16981</v>
      </c>
      <c r="H6079" s="21" t="s">
        <v>16982</v>
      </c>
      <c r="I6079" s="21" t="s">
        <v>1607</v>
      </c>
      <c r="J6079" s="21" t="s">
        <v>16983</v>
      </c>
      <c r="K6079" s="20" t="s">
        <v>10455</v>
      </c>
      <c r="L6079" s="21"/>
    </row>
    <row r="6080">
      <c r="C6080" s="21" t="s">
        <v>1004</v>
      </c>
      <c r="D6080" s="21"/>
      <c r="E6080" s="21" t="s">
        <v>1604</v>
      </c>
      <c r="F6080" s="21"/>
      <c r="G6080" s="21" t="s">
        <v>16984</v>
      </c>
      <c r="H6080" s="21" t="s">
        <v>16985</v>
      </c>
      <c r="I6080" s="21" t="s">
        <v>1607</v>
      </c>
      <c r="J6080" s="21" t="s">
        <v>16986</v>
      </c>
      <c r="K6080" s="20" t="s">
        <v>2936</v>
      </c>
      <c r="L6080" s="21"/>
    </row>
    <row r="6081">
      <c r="C6081" s="21" t="s">
        <v>1004</v>
      </c>
      <c r="D6081" s="21"/>
      <c r="E6081" s="21" t="s">
        <v>1604</v>
      </c>
      <c r="F6081" s="21"/>
      <c r="G6081" s="21" t="s">
        <v>16987</v>
      </c>
      <c r="H6081" s="21" t="s">
        <v>16985</v>
      </c>
      <c r="I6081" s="21" t="s">
        <v>1607</v>
      </c>
      <c r="J6081" s="21" t="s">
        <v>16988</v>
      </c>
      <c r="K6081" s="20" t="s">
        <v>2945</v>
      </c>
      <c r="L6081" s="21"/>
    </row>
    <row r="6082">
      <c r="C6082" s="21" t="s">
        <v>1004</v>
      </c>
      <c r="D6082" s="21"/>
      <c r="E6082" s="21" t="s">
        <v>1604</v>
      </c>
      <c r="F6082" s="21"/>
      <c r="G6082" s="21" t="s">
        <v>16989</v>
      </c>
      <c r="H6082" s="21" t="s">
        <v>16979</v>
      </c>
      <c r="I6082" s="21" t="s">
        <v>1607</v>
      </c>
      <c r="J6082" s="21" t="s">
        <v>16990</v>
      </c>
      <c r="K6082" s="20" t="s">
        <v>10458</v>
      </c>
      <c r="L6082" s="21"/>
    </row>
    <row r="6083">
      <c r="C6083" s="21" t="s">
        <v>1004</v>
      </c>
      <c r="D6083" s="21"/>
      <c r="E6083" s="21" t="s">
        <v>1604</v>
      </c>
      <c r="F6083" s="21"/>
      <c r="G6083" s="21" t="s">
        <v>16991</v>
      </c>
      <c r="H6083" s="21" t="s">
        <v>16992</v>
      </c>
      <c r="I6083" s="21" t="s">
        <v>1607</v>
      </c>
      <c r="J6083" s="21" t="s">
        <v>16993</v>
      </c>
      <c r="K6083" s="20" t="s">
        <v>10458</v>
      </c>
      <c r="L6083" s="21"/>
    </row>
    <row r="6084">
      <c r="C6084" s="21" t="s">
        <v>1004</v>
      </c>
      <c r="D6084" s="21"/>
      <c r="E6084" s="21" t="s">
        <v>1604</v>
      </c>
      <c r="F6084" s="21"/>
      <c r="G6084" s="21" t="s">
        <v>16994</v>
      </c>
      <c r="H6084" s="21" t="s">
        <v>16995</v>
      </c>
      <c r="I6084" s="21" t="s">
        <v>1607</v>
      </c>
      <c r="J6084" s="21" t="s">
        <v>16996</v>
      </c>
      <c r="K6084" s="20" t="s">
        <v>2940</v>
      </c>
      <c r="L6084" s="21"/>
    </row>
    <row r="6085">
      <c r="C6085" s="21" t="s">
        <v>1004</v>
      </c>
      <c r="D6085" s="21"/>
      <c r="E6085" s="21" t="s">
        <v>1604</v>
      </c>
      <c r="F6085" s="21"/>
      <c r="G6085" s="21" t="s">
        <v>16344</v>
      </c>
      <c r="H6085" s="21" t="s">
        <v>16345</v>
      </c>
      <c r="I6085" s="21" t="s">
        <v>1607</v>
      </c>
      <c r="J6085" s="21" t="s">
        <v>16346</v>
      </c>
      <c r="K6085" s="20" t="s">
        <v>2841</v>
      </c>
      <c r="L6085" s="21"/>
    </row>
    <row r="6086">
      <c r="C6086" s="21" t="s">
        <v>1004</v>
      </c>
      <c r="D6086" s="21"/>
      <c r="E6086" s="21" t="s">
        <v>1604</v>
      </c>
      <c r="F6086" s="21"/>
      <c r="G6086" s="21" t="s">
        <v>16362</v>
      </c>
      <c r="H6086" s="21" t="s">
        <v>16363</v>
      </c>
      <c r="I6086" s="21" t="s">
        <v>1607</v>
      </c>
      <c r="J6086" s="21" t="s">
        <v>16364</v>
      </c>
      <c r="K6086" s="20" t="s">
        <v>2841</v>
      </c>
      <c r="L6086" s="21"/>
    </row>
    <row r="6087">
      <c r="C6087" s="21" t="s">
        <v>1004</v>
      </c>
      <c r="D6087" s="21"/>
      <c r="E6087" s="21" t="s">
        <v>1604</v>
      </c>
      <c r="F6087" s="21"/>
      <c r="G6087" s="21" t="s">
        <v>16354</v>
      </c>
      <c r="H6087" s="21" t="s">
        <v>16355</v>
      </c>
      <c r="I6087" s="21" t="s">
        <v>1607</v>
      </c>
      <c r="J6087" s="21" t="s">
        <v>16356</v>
      </c>
      <c r="K6087" s="20" t="s">
        <v>2841</v>
      </c>
      <c r="L6087" s="21"/>
    </row>
    <row r="6088">
      <c r="C6088" s="21" t="s">
        <v>1004</v>
      </c>
      <c r="D6088" s="21"/>
      <c r="E6088" s="21" t="s">
        <v>1604</v>
      </c>
      <c r="F6088" s="21"/>
      <c r="G6088" s="21" t="s">
        <v>16366</v>
      </c>
      <c r="H6088" s="21" t="s">
        <v>16367</v>
      </c>
      <c r="I6088" s="21" t="s">
        <v>1607</v>
      </c>
      <c r="J6088" s="21" t="s">
        <v>16368</v>
      </c>
      <c r="K6088" s="20" t="s">
        <v>2841</v>
      </c>
      <c r="L6088" s="21"/>
    </row>
    <row r="6089">
      <c r="C6089" s="21" t="s">
        <v>1004</v>
      </c>
      <c r="D6089" s="21"/>
      <c r="E6089" s="21" t="s">
        <v>1604</v>
      </c>
      <c r="F6089" s="21"/>
      <c r="G6089" s="21" t="s">
        <v>16358</v>
      </c>
      <c r="H6089" s="21" t="s">
        <v>16359</v>
      </c>
      <c r="I6089" s="21" t="s">
        <v>1607</v>
      </c>
      <c r="J6089" s="21" t="s">
        <v>16360</v>
      </c>
      <c r="K6089" s="20" t="s">
        <v>2841</v>
      </c>
      <c r="L6089" s="21"/>
    </row>
    <row r="6090">
      <c r="C6090" s="21" t="s">
        <v>1004</v>
      </c>
      <c r="D6090" s="21"/>
      <c r="E6090" s="21" t="s">
        <v>1604</v>
      </c>
      <c r="F6090" s="21"/>
      <c r="G6090" s="21" t="s">
        <v>16350</v>
      </c>
      <c r="H6090" s="21" t="s">
        <v>16351</v>
      </c>
      <c r="I6090" s="21" t="s">
        <v>1607</v>
      </c>
      <c r="J6090" s="21" t="s">
        <v>16352</v>
      </c>
      <c r="K6090" s="20" t="s">
        <v>2841</v>
      </c>
      <c r="L6090" s="21"/>
    </row>
    <row r="6091">
      <c r="C6091" s="21" t="s">
        <v>1004</v>
      </c>
      <c r="D6091" s="21"/>
      <c r="E6091" s="21" t="s">
        <v>1604</v>
      </c>
      <c r="F6091" s="21"/>
      <c r="G6091" s="21" t="s">
        <v>16505</v>
      </c>
      <c r="H6091" s="21" t="s">
        <v>16506</v>
      </c>
      <c r="I6091" s="21" t="s">
        <v>1607</v>
      </c>
      <c r="J6091" s="21" t="s">
        <v>16507</v>
      </c>
      <c r="K6091" s="20" t="s">
        <v>2841</v>
      </c>
      <c r="L6091" s="21"/>
    </row>
    <row r="6092">
      <c r="C6092" s="21" t="s">
        <v>1004</v>
      </c>
      <c r="D6092" s="21"/>
      <c r="E6092" s="21" t="s">
        <v>1604</v>
      </c>
      <c r="F6092" s="21"/>
      <c r="G6092" s="21" t="s">
        <v>16255</v>
      </c>
      <c r="H6092" s="21" t="s">
        <v>16256</v>
      </c>
      <c r="I6092" s="21" t="s">
        <v>1607</v>
      </c>
      <c r="J6092" s="21" t="s">
        <v>16257</v>
      </c>
      <c r="K6092" s="20" t="s">
        <v>3543</v>
      </c>
      <c r="L6092" s="21"/>
    </row>
    <row r="6093">
      <c r="C6093" s="21" t="s">
        <v>1004</v>
      </c>
      <c r="D6093" s="21"/>
      <c r="E6093" s="21" t="s">
        <v>1604</v>
      </c>
      <c r="F6093" s="21"/>
      <c r="G6093" s="21" t="s">
        <v>16344</v>
      </c>
      <c r="H6093" s="21" t="s">
        <v>16345</v>
      </c>
      <c r="I6093" s="21" t="s">
        <v>1607</v>
      </c>
      <c r="J6093" s="21" t="s">
        <v>16347</v>
      </c>
      <c r="K6093" s="20" t="s">
        <v>2844</v>
      </c>
      <c r="L6093" s="21"/>
    </row>
    <row r="6094">
      <c r="C6094" s="21" t="s">
        <v>1004</v>
      </c>
      <c r="D6094" s="21"/>
      <c r="E6094" s="21" t="s">
        <v>1604</v>
      </c>
      <c r="F6094" s="21"/>
      <c r="G6094" s="21" t="s">
        <v>16362</v>
      </c>
      <c r="H6094" s="21" t="s">
        <v>16363</v>
      </c>
      <c r="I6094" s="21" t="s">
        <v>1607</v>
      </c>
      <c r="J6094" s="21" t="s">
        <v>16365</v>
      </c>
      <c r="K6094" s="20" t="s">
        <v>2844</v>
      </c>
      <c r="L6094" s="21"/>
    </row>
    <row r="6095">
      <c r="C6095" s="21" t="s">
        <v>1004</v>
      </c>
      <c r="D6095" s="21"/>
      <c r="E6095" s="21" t="s">
        <v>1604</v>
      </c>
      <c r="F6095" s="21"/>
      <c r="G6095" s="21" t="s">
        <v>16354</v>
      </c>
      <c r="H6095" s="21" t="s">
        <v>16355</v>
      </c>
      <c r="I6095" s="21" t="s">
        <v>1607</v>
      </c>
      <c r="J6095" s="21" t="s">
        <v>16357</v>
      </c>
      <c r="K6095" s="20" t="s">
        <v>2844</v>
      </c>
      <c r="L6095" s="21"/>
    </row>
    <row r="6096">
      <c r="C6096" s="21" t="s">
        <v>1004</v>
      </c>
      <c r="D6096" s="21"/>
      <c r="E6096" s="21" t="s">
        <v>1604</v>
      </c>
      <c r="F6096" s="21"/>
      <c r="G6096" s="21" t="s">
        <v>16366</v>
      </c>
      <c r="H6096" s="21" t="s">
        <v>16367</v>
      </c>
      <c r="I6096" s="21" t="s">
        <v>1607</v>
      </c>
      <c r="J6096" s="21" t="s">
        <v>16369</v>
      </c>
      <c r="K6096" s="20" t="s">
        <v>2844</v>
      </c>
      <c r="L6096" s="21"/>
    </row>
    <row r="6097">
      <c r="C6097" s="21" t="s">
        <v>1004</v>
      </c>
      <c r="D6097" s="21"/>
      <c r="E6097" s="21" t="s">
        <v>1604</v>
      </c>
      <c r="F6097" s="21"/>
      <c r="G6097" s="21" t="s">
        <v>16358</v>
      </c>
      <c r="H6097" s="21" t="s">
        <v>16359</v>
      </c>
      <c r="I6097" s="21" t="s">
        <v>1607</v>
      </c>
      <c r="J6097" s="21" t="s">
        <v>16361</v>
      </c>
      <c r="K6097" s="20" t="s">
        <v>2844</v>
      </c>
      <c r="L6097" s="21"/>
    </row>
    <row r="6098">
      <c r="C6098" s="21" t="s">
        <v>1004</v>
      </c>
      <c r="D6098" s="21"/>
      <c r="E6098" s="21" t="s">
        <v>1604</v>
      </c>
      <c r="F6098" s="21"/>
      <c r="G6098" s="21" t="s">
        <v>16350</v>
      </c>
      <c r="H6098" s="21" t="s">
        <v>16351</v>
      </c>
      <c r="I6098" s="21" t="s">
        <v>1607</v>
      </c>
      <c r="J6098" s="21" t="s">
        <v>16353</v>
      </c>
      <c r="K6098" s="20" t="s">
        <v>2844</v>
      </c>
      <c r="L6098" s="21"/>
    </row>
    <row r="6099">
      <c r="C6099" s="21" t="s">
        <v>1004</v>
      </c>
      <c r="D6099" s="21"/>
      <c r="E6099" s="21" t="s">
        <v>1604</v>
      </c>
      <c r="F6099" s="21"/>
      <c r="G6099" s="21" t="s">
        <v>16505</v>
      </c>
      <c r="H6099" s="21" t="s">
        <v>16506</v>
      </c>
      <c r="I6099" s="21" t="s">
        <v>1607</v>
      </c>
      <c r="J6099" s="21" t="s">
        <v>16508</v>
      </c>
      <c r="K6099" s="20" t="s">
        <v>2844</v>
      </c>
      <c r="L6099" s="21"/>
    </row>
    <row r="6100">
      <c r="C6100" s="21" t="s">
        <v>1004</v>
      </c>
      <c r="D6100" s="21"/>
      <c r="E6100" s="21" t="s">
        <v>1604</v>
      </c>
      <c r="F6100" s="21"/>
      <c r="G6100" s="21" t="s">
        <v>16997</v>
      </c>
      <c r="H6100" s="21" t="s">
        <v>16998</v>
      </c>
      <c r="I6100" s="21" t="s">
        <v>1607</v>
      </c>
      <c r="J6100" s="21" t="s">
        <v>16999</v>
      </c>
      <c r="K6100" s="20" t="s">
        <v>2844</v>
      </c>
      <c r="L6100" s="21"/>
    </row>
    <row r="6101">
      <c r="C6101" s="21" t="s">
        <v>1004</v>
      </c>
      <c r="D6101" s="21"/>
      <c r="E6101" s="21" t="s">
        <v>1634</v>
      </c>
      <c r="F6101" s="21"/>
      <c r="G6101" s="21" t="s">
        <v>16549</v>
      </c>
      <c r="H6101" s="21" t="s">
        <v>16550</v>
      </c>
      <c r="I6101" s="21" t="s">
        <v>1637</v>
      </c>
      <c r="J6101" s="21" t="s">
        <v>16551</v>
      </c>
      <c r="K6101" s="20" t="s">
        <v>2777</v>
      </c>
      <c r="L6101" s="21"/>
    </row>
    <row r="6102">
      <c r="C6102" s="21" t="s">
        <v>1004</v>
      </c>
      <c r="D6102" s="21"/>
      <c r="E6102" s="21" t="s">
        <v>1585</v>
      </c>
      <c r="F6102" s="21"/>
      <c r="G6102" s="21" t="s">
        <v>16612</v>
      </c>
      <c r="H6102" s="21" t="s">
        <v>16598</v>
      </c>
      <c r="I6102" s="21" t="s">
        <v>1588</v>
      </c>
      <c r="J6102" s="21" t="s">
        <v>16613</v>
      </c>
      <c r="K6102" s="20" t="s">
        <v>3629</v>
      </c>
      <c r="L6102" s="21"/>
    </row>
    <row r="6103">
      <c r="C6103" s="21" t="s">
        <v>1004</v>
      </c>
      <c r="D6103" s="21"/>
      <c r="E6103" s="21" t="s">
        <v>1585</v>
      </c>
      <c r="F6103" s="21"/>
      <c r="G6103" s="21" t="s">
        <v>16672</v>
      </c>
      <c r="H6103" s="21" t="s">
        <v>16673</v>
      </c>
      <c r="I6103" s="21" t="s">
        <v>1588</v>
      </c>
      <c r="J6103" s="21" t="s">
        <v>16674</v>
      </c>
      <c r="K6103" s="20" t="s">
        <v>3736</v>
      </c>
      <c r="L6103" s="21"/>
    </row>
    <row r="6104">
      <c r="C6104" s="21" t="s">
        <v>1004</v>
      </c>
      <c r="D6104" s="21"/>
      <c r="E6104" s="21" t="s">
        <v>1585</v>
      </c>
      <c r="F6104" s="21"/>
      <c r="G6104" s="21" t="s">
        <v>16675</v>
      </c>
      <c r="H6104" s="21" t="s">
        <v>16673</v>
      </c>
      <c r="I6104" s="21" t="s">
        <v>1588</v>
      </c>
      <c r="J6104" s="21" t="s">
        <v>16676</v>
      </c>
      <c r="K6104" s="20" t="s">
        <v>3756</v>
      </c>
      <c r="L6104" s="21"/>
    </row>
    <row r="6105">
      <c r="C6105" s="21" t="s">
        <v>1004</v>
      </c>
      <c r="D6105" s="21"/>
      <c r="E6105" s="21" t="s">
        <v>1585</v>
      </c>
      <c r="F6105" s="21"/>
      <c r="G6105" s="21" t="s">
        <v>16239</v>
      </c>
      <c r="H6105" s="21" t="s">
        <v>16240</v>
      </c>
      <c r="I6105" s="21" t="s">
        <v>1588</v>
      </c>
      <c r="J6105" s="21" t="s">
        <v>16241</v>
      </c>
      <c r="K6105" s="20" t="s">
        <v>3446</v>
      </c>
      <c r="L6105" s="21"/>
    </row>
    <row r="6106">
      <c r="C6106" s="21" t="s">
        <v>1004</v>
      </c>
      <c r="D6106" s="21"/>
      <c r="E6106" s="21" t="s">
        <v>1585</v>
      </c>
      <c r="F6106" s="21"/>
      <c r="G6106" s="21" t="s">
        <v>16614</v>
      </c>
      <c r="H6106" s="21" t="s">
        <v>16598</v>
      </c>
      <c r="I6106" s="21" t="s">
        <v>1588</v>
      </c>
      <c r="J6106" s="21" t="s">
        <v>16615</v>
      </c>
      <c r="K6106" s="20" t="s">
        <v>3488</v>
      </c>
      <c r="L6106" s="21"/>
    </row>
    <row r="6107">
      <c r="C6107" s="21" t="s">
        <v>1004</v>
      </c>
      <c r="D6107" s="21"/>
      <c r="E6107" s="21" t="s">
        <v>1585</v>
      </c>
      <c r="F6107" s="21"/>
      <c r="G6107" s="21" t="s">
        <v>16624</v>
      </c>
      <c r="H6107" s="21" t="s">
        <v>16625</v>
      </c>
      <c r="I6107" s="21" t="s">
        <v>1588</v>
      </c>
      <c r="J6107" s="21" t="s">
        <v>16626</v>
      </c>
      <c r="K6107" s="20" t="s">
        <v>3492</v>
      </c>
      <c r="L6107" s="21"/>
    </row>
    <row r="6108">
      <c r="C6108" s="21" t="s">
        <v>1004</v>
      </c>
      <c r="D6108" s="21"/>
      <c r="E6108" s="21" t="s">
        <v>1585</v>
      </c>
      <c r="F6108" s="21"/>
      <c r="G6108" s="21" t="s">
        <v>16627</v>
      </c>
      <c r="H6108" s="21" t="s">
        <v>16625</v>
      </c>
      <c r="I6108" s="21" t="s">
        <v>1588</v>
      </c>
      <c r="J6108" s="21" t="s">
        <v>16628</v>
      </c>
      <c r="K6108" s="20" t="s">
        <v>3355</v>
      </c>
      <c r="L6108" s="21"/>
    </row>
    <row r="6109">
      <c r="C6109" s="21" t="s">
        <v>1004</v>
      </c>
      <c r="D6109" s="21"/>
      <c r="E6109" s="21" t="s">
        <v>1585</v>
      </c>
      <c r="F6109" s="21"/>
      <c r="G6109" s="21" t="s">
        <v>16616</v>
      </c>
      <c r="H6109" s="21" t="s">
        <v>16617</v>
      </c>
      <c r="I6109" s="21" t="s">
        <v>1588</v>
      </c>
      <c r="J6109" s="21" t="s">
        <v>16618</v>
      </c>
      <c r="K6109" s="20" t="s">
        <v>3840</v>
      </c>
      <c r="L6109" s="21"/>
    </row>
    <row r="6110">
      <c r="C6110" s="21" t="s">
        <v>1004</v>
      </c>
      <c r="D6110" s="21"/>
      <c r="E6110" s="21" t="s">
        <v>1585</v>
      </c>
      <c r="F6110" s="21"/>
      <c r="G6110" s="21" t="s">
        <v>16629</v>
      </c>
      <c r="H6110" s="21" t="s">
        <v>16625</v>
      </c>
      <c r="I6110" s="21" t="s">
        <v>1588</v>
      </c>
      <c r="J6110" s="21" t="s">
        <v>16630</v>
      </c>
      <c r="K6110" s="20" t="s">
        <v>3659</v>
      </c>
      <c r="L6110" s="21"/>
    </row>
    <row r="6111">
      <c r="C6111" s="21" t="s">
        <v>1004</v>
      </c>
      <c r="D6111" s="21"/>
      <c r="E6111" s="21" t="s">
        <v>1585</v>
      </c>
      <c r="F6111" s="21"/>
      <c r="G6111" s="21" t="s">
        <v>16631</v>
      </c>
      <c r="H6111" s="21" t="s">
        <v>16625</v>
      </c>
      <c r="I6111" s="21" t="s">
        <v>1588</v>
      </c>
      <c r="J6111" s="21" t="s">
        <v>16632</v>
      </c>
      <c r="K6111" s="20" t="s">
        <v>3280</v>
      </c>
      <c r="L6111" s="21"/>
    </row>
    <row r="6112">
      <c r="C6112" s="21" t="s">
        <v>1004</v>
      </c>
      <c r="D6112" s="21"/>
      <c r="E6112" s="21" t="s">
        <v>1585</v>
      </c>
      <c r="F6112" s="21"/>
      <c r="G6112" s="21" t="s">
        <v>16712</v>
      </c>
      <c r="H6112" s="21" t="s">
        <v>16713</v>
      </c>
      <c r="I6112" s="21" t="s">
        <v>1588</v>
      </c>
      <c r="J6112" s="21" t="s">
        <v>16714</v>
      </c>
      <c r="K6112" s="20" t="s">
        <v>3616</v>
      </c>
      <c r="L6112" s="21"/>
    </row>
    <row r="6113">
      <c r="C6113" s="21" t="s">
        <v>1004</v>
      </c>
      <c r="D6113" s="21"/>
      <c r="E6113" s="21" t="s">
        <v>1585</v>
      </c>
      <c r="F6113" s="21"/>
      <c r="G6113" s="21" t="s">
        <v>16332</v>
      </c>
      <c r="H6113" s="21" t="s">
        <v>16333</v>
      </c>
      <c r="I6113" s="21" t="s">
        <v>1588</v>
      </c>
      <c r="J6113" s="21" t="s">
        <v>16334</v>
      </c>
      <c r="K6113" s="20" t="s">
        <v>1808</v>
      </c>
      <c r="L6113" s="21"/>
    </row>
    <row r="6114">
      <c r="C6114" s="21" t="s">
        <v>1004</v>
      </c>
      <c r="D6114" s="21"/>
      <c r="E6114" s="21" t="s">
        <v>1585</v>
      </c>
      <c r="F6114" s="21"/>
      <c r="G6114" s="21" t="s">
        <v>16642</v>
      </c>
      <c r="H6114" s="21" t="s">
        <v>16643</v>
      </c>
      <c r="I6114" s="21" t="s">
        <v>1588</v>
      </c>
      <c r="J6114" s="21" t="s">
        <v>16644</v>
      </c>
      <c r="K6114" s="20" t="s">
        <v>1812</v>
      </c>
      <c r="L6114" s="21"/>
    </row>
    <row r="6115">
      <c r="C6115" s="21" t="s">
        <v>1004</v>
      </c>
      <c r="D6115" s="21"/>
      <c r="E6115" s="21" t="s">
        <v>1585</v>
      </c>
      <c r="F6115" s="21"/>
      <c r="G6115" s="21" t="s">
        <v>16936</v>
      </c>
      <c r="H6115" s="21" t="s">
        <v>16937</v>
      </c>
      <c r="I6115" s="21" t="s">
        <v>1588</v>
      </c>
      <c r="J6115" s="21" t="s">
        <v>16938</v>
      </c>
      <c r="K6115" s="20" t="s">
        <v>1812</v>
      </c>
      <c r="L6115" s="21"/>
    </row>
    <row r="6116">
      <c r="C6116" s="21" t="s">
        <v>1004</v>
      </c>
      <c r="D6116" s="21"/>
      <c r="E6116" s="21" t="s">
        <v>1585</v>
      </c>
      <c r="F6116" s="21"/>
      <c r="G6116" s="21" t="s">
        <v>16415</v>
      </c>
      <c r="H6116" s="21" t="s">
        <v>16416</v>
      </c>
      <c r="I6116" s="21" t="s">
        <v>1588</v>
      </c>
      <c r="J6116" s="21" t="s">
        <v>16417</v>
      </c>
      <c r="K6116" s="20" t="s">
        <v>1812</v>
      </c>
      <c r="L6116" s="21"/>
    </row>
    <row r="6117">
      <c r="C6117" s="21" t="s">
        <v>1004</v>
      </c>
      <c r="D6117" s="21"/>
      <c r="E6117" s="21" t="s">
        <v>1585</v>
      </c>
      <c r="F6117" s="21"/>
      <c r="G6117" s="21" t="s">
        <v>16636</v>
      </c>
      <c r="H6117" s="21" t="s">
        <v>16637</v>
      </c>
      <c r="I6117" s="21" t="s">
        <v>1588</v>
      </c>
      <c r="J6117" s="21" t="s">
        <v>16638</v>
      </c>
      <c r="K6117" s="20" t="s">
        <v>1812</v>
      </c>
      <c r="L6117" s="21"/>
    </row>
    <row r="6118">
      <c r="C6118" s="21" t="s">
        <v>1004</v>
      </c>
      <c r="D6118" s="21"/>
      <c r="E6118" s="21" t="s">
        <v>1585</v>
      </c>
      <c r="F6118" s="21"/>
      <c r="G6118" s="21" t="s">
        <v>16242</v>
      </c>
      <c r="H6118" s="21" t="s">
        <v>16240</v>
      </c>
      <c r="I6118" s="21" t="s">
        <v>1588</v>
      </c>
      <c r="J6118" s="21" t="s">
        <v>16243</v>
      </c>
      <c r="K6118" s="20" t="s">
        <v>2027</v>
      </c>
      <c r="L6118" s="21"/>
    </row>
    <row r="6119">
      <c r="C6119" s="21" t="s">
        <v>1004</v>
      </c>
      <c r="D6119" s="21"/>
      <c r="E6119" s="21" t="s">
        <v>1585</v>
      </c>
      <c r="F6119" s="21"/>
      <c r="G6119" s="21" t="s">
        <v>16619</v>
      </c>
      <c r="H6119" s="21" t="s">
        <v>16620</v>
      </c>
      <c r="I6119" s="21" t="s">
        <v>1588</v>
      </c>
      <c r="J6119" s="21" t="s">
        <v>16621</v>
      </c>
      <c r="K6119" s="20" t="s">
        <v>1954</v>
      </c>
      <c r="L6119" s="21"/>
    </row>
    <row r="6120">
      <c r="C6120" s="21" t="s">
        <v>1004</v>
      </c>
      <c r="D6120" s="21"/>
      <c r="E6120" s="21" t="s">
        <v>1585</v>
      </c>
      <c r="F6120" s="21"/>
      <c r="G6120" s="21" t="s">
        <v>16622</v>
      </c>
      <c r="H6120" s="21" t="s">
        <v>16620</v>
      </c>
      <c r="I6120" s="21" t="s">
        <v>1588</v>
      </c>
      <c r="J6120" s="21" t="s">
        <v>16623</v>
      </c>
      <c r="K6120" s="20" t="s">
        <v>1979</v>
      </c>
      <c r="L6120" s="21"/>
    </row>
    <row r="6121">
      <c r="C6121" s="21" t="s">
        <v>1004</v>
      </c>
      <c r="D6121" s="21"/>
      <c r="E6121" s="21" t="s">
        <v>1585</v>
      </c>
      <c r="F6121" s="21"/>
      <c r="G6121" s="21" t="s">
        <v>16715</v>
      </c>
      <c r="H6121" s="21" t="s">
        <v>16713</v>
      </c>
      <c r="I6121" s="21" t="s">
        <v>1588</v>
      </c>
      <c r="J6121" s="21" t="s">
        <v>16716</v>
      </c>
      <c r="K6121" s="20" t="s">
        <v>1983</v>
      </c>
      <c r="L6121" s="21"/>
    </row>
    <row r="6122">
      <c r="C6122" s="21" t="s">
        <v>1004</v>
      </c>
      <c r="D6122" s="21"/>
      <c r="E6122" s="21" t="s">
        <v>1585</v>
      </c>
      <c r="F6122" s="21"/>
      <c r="G6122" s="21" t="s">
        <v>16665</v>
      </c>
      <c r="H6122" s="21" t="s">
        <v>16666</v>
      </c>
      <c r="I6122" s="21" t="s">
        <v>1588</v>
      </c>
      <c r="J6122" s="21" t="s">
        <v>16667</v>
      </c>
      <c r="K6122" s="20" t="s">
        <v>3372</v>
      </c>
      <c r="L6122" s="21"/>
    </row>
    <row r="6123">
      <c r="C6123" s="21" t="s">
        <v>1004</v>
      </c>
      <c r="D6123" s="21"/>
      <c r="E6123" s="21" t="s">
        <v>1585</v>
      </c>
      <c r="F6123" s="21"/>
      <c r="G6123" s="21" t="s">
        <v>17000</v>
      </c>
      <c r="H6123" s="21" t="s">
        <v>17001</v>
      </c>
      <c r="I6123" s="21" t="s">
        <v>1588</v>
      </c>
      <c r="J6123" s="21" t="s">
        <v>17002</v>
      </c>
      <c r="K6123" s="20" t="s">
        <v>3372</v>
      </c>
      <c r="L6123" s="21"/>
    </row>
    <row r="6124">
      <c r="C6124" s="21" t="s">
        <v>1004</v>
      </c>
      <c r="D6124" s="21"/>
      <c r="E6124" s="21" t="s">
        <v>1585</v>
      </c>
      <c r="F6124" s="21"/>
      <c r="G6124" s="21" t="s">
        <v>17003</v>
      </c>
      <c r="H6124" s="21" t="s">
        <v>17004</v>
      </c>
      <c r="I6124" s="21" t="s">
        <v>1588</v>
      </c>
      <c r="J6124" s="21" t="s">
        <v>17005</v>
      </c>
      <c r="K6124" s="20" t="s">
        <v>3372</v>
      </c>
      <c r="L6124" s="21"/>
    </row>
    <row r="6125">
      <c r="C6125" s="21" t="s">
        <v>1004</v>
      </c>
      <c r="D6125" s="21"/>
      <c r="E6125" s="21" t="s">
        <v>1585</v>
      </c>
      <c r="F6125" s="21"/>
      <c r="G6125" s="21" t="s">
        <v>17006</v>
      </c>
      <c r="H6125" s="21" t="s">
        <v>17007</v>
      </c>
      <c r="I6125" s="21" t="s">
        <v>1588</v>
      </c>
      <c r="J6125" s="21" t="s">
        <v>17008</v>
      </c>
      <c r="K6125" s="20" t="s">
        <v>17009</v>
      </c>
      <c r="L6125" s="21"/>
    </row>
    <row r="6126">
      <c r="C6126" s="21" t="s">
        <v>1004</v>
      </c>
      <c r="D6126" s="21"/>
      <c r="E6126" s="21" t="s">
        <v>1585</v>
      </c>
      <c r="F6126" s="21"/>
      <c r="G6126" s="21" t="s">
        <v>16485</v>
      </c>
      <c r="H6126" s="21" t="s">
        <v>16486</v>
      </c>
      <c r="I6126" s="21" t="s">
        <v>1588</v>
      </c>
      <c r="J6126" s="21" t="s">
        <v>16487</v>
      </c>
      <c r="K6126" s="20" t="s">
        <v>1693</v>
      </c>
      <c r="L6126" s="21"/>
    </row>
    <row r="6127">
      <c r="C6127" s="21" t="s">
        <v>1004</v>
      </c>
      <c r="D6127" s="21"/>
      <c r="E6127" s="21" t="s">
        <v>1585</v>
      </c>
      <c r="F6127" s="21"/>
      <c r="G6127" s="21" t="s">
        <v>16573</v>
      </c>
      <c r="H6127" s="21" t="s">
        <v>16571</v>
      </c>
      <c r="I6127" s="21" t="s">
        <v>1588</v>
      </c>
      <c r="J6127" s="21" t="s">
        <v>16574</v>
      </c>
      <c r="K6127" s="20" t="s">
        <v>1693</v>
      </c>
      <c r="L6127" s="21"/>
    </row>
    <row r="6128">
      <c r="C6128" s="21" t="s">
        <v>1004</v>
      </c>
      <c r="D6128" s="21"/>
      <c r="E6128" s="21" t="s">
        <v>1585</v>
      </c>
      <c r="F6128" s="21"/>
      <c r="G6128" s="21" t="s">
        <v>17010</v>
      </c>
      <c r="H6128" s="21" t="s">
        <v>17011</v>
      </c>
      <c r="I6128" s="21" t="s">
        <v>1588</v>
      </c>
      <c r="J6128" s="21" t="s">
        <v>17012</v>
      </c>
      <c r="K6128" s="20" t="s">
        <v>1693</v>
      </c>
      <c r="L6128" s="21"/>
    </row>
    <row r="6129">
      <c r="C6129" s="21" t="s">
        <v>1004</v>
      </c>
      <c r="D6129" s="21"/>
      <c r="E6129" s="21" t="s">
        <v>1585</v>
      </c>
      <c r="F6129" s="21"/>
      <c r="G6129" s="21" t="s">
        <v>16709</v>
      </c>
      <c r="H6129" s="21" t="s">
        <v>16710</v>
      </c>
      <c r="I6129" s="21" t="s">
        <v>1588</v>
      </c>
      <c r="J6129" s="21" t="s">
        <v>16711</v>
      </c>
      <c r="K6129" s="20" t="s">
        <v>3654</v>
      </c>
      <c r="L6129" s="21"/>
    </row>
    <row r="6130">
      <c r="C6130" s="21" t="s">
        <v>1004</v>
      </c>
      <c r="D6130" s="21"/>
      <c r="E6130" s="21" t="s">
        <v>1585</v>
      </c>
      <c r="F6130" s="21"/>
      <c r="G6130" s="21" t="s">
        <v>16806</v>
      </c>
      <c r="H6130" s="21" t="s">
        <v>16807</v>
      </c>
      <c r="I6130" s="21" t="s">
        <v>1588</v>
      </c>
      <c r="J6130" s="21" t="s">
        <v>16808</v>
      </c>
      <c r="K6130" s="20" t="s">
        <v>3376</v>
      </c>
      <c r="L6130" s="21"/>
    </row>
    <row r="6131">
      <c r="C6131" s="21" t="s">
        <v>1004</v>
      </c>
      <c r="D6131" s="21"/>
      <c r="E6131" s="21" t="s">
        <v>1585</v>
      </c>
      <c r="F6131" s="21"/>
      <c r="G6131" s="21" t="s">
        <v>16446</v>
      </c>
      <c r="H6131" s="21" t="s">
        <v>16447</v>
      </c>
      <c r="I6131" s="21" t="s">
        <v>1588</v>
      </c>
      <c r="J6131" s="21" t="s">
        <v>16448</v>
      </c>
      <c r="K6131" s="20" t="s">
        <v>3499</v>
      </c>
      <c r="L6131" s="21"/>
    </row>
    <row r="6132">
      <c r="C6132" s="21" t="s">
        <v>1004</v>
      </c>
      <c r="D6132" s="21"/>
      <c r="E6132" s="21" t="s">
        <v>1585</v>
      </c>
      <c r="F6132" s="21"/>
      <c r="G6132" s="21" t="s">
        <v>16747</v>
      </c>
      <c r="H6132" s="21" t="s">
        <v>16748</v>
      </c>
      <c r="I6132" s="21" t="s">
        <v>1588</v>
      </c>
      <c r="J6132" s="21" t="s">
        <v>16749</v>
      </c>
      <c r="K6132" s="20" t="s">
        <v>3499</v>
      </c>
      <c r="L6132" s="21"/>
    </row>
    <row r="6133">
      <c r="C6133" s="21" t="s">
        <v>1004</v>
      </c>
      <c r="D6133" s="21"/>
      <c r="E6133" s="21" t="s">
        <v>1585</v>
      </c>
      <c r="F6133" s="21"/>
      <c r="G6133" s="21" t="s">
        <v>16730</v>
      </c>
      <c r="H6133" s="21" t="s">
        <v>16731</v>
      </c>
      <c r="I6133" s="21" t="s">
        <v>1588</v>
      </c>
      <c r="J6133" s="21" t="s">
        <v>16732</v>
      </c>
      <c r="K6133" s="20" t="s">
        <v>1921</v>
      </c>
      <c r="L6133" s="21"/>
    </row>
    <row r="6134">
      <c r="C6134" s="21" t="s">
        <v>1004</v>
      </c>
      <c r="D6134" s="21"/>
      <c r="E6134" s="21" t="s">
        <v>1585</v>
      </c>
      <c r="F6134" s="21"/>
      <c r="G6134" s="21" t="s">
        <v>16752</v>
      </c>
      <c r="H6134" s="21" t="s">
        <v>16753</v>
      </c>
      <c r="I6134" s="21" t="s">
        <v>1588</v>
      </c>
      <c r="J6134" s="21" t="s">
        <v>16754</v>
      </c>
      <c r="K6134" s="20" t="s">
        <v>3472</v>
      </c>
      <c r="L6134" s="21"/>
    </row>
    <row r="6135">
      <c r="C6135" s="21" t="s">
        <v>1004</v>
      </c>
      <c r="D6135" s="21"/>
      <c r="E6135" s="21" t="s">
        <v>1585</v>
      </c>
      <c r="F6135" s="21"/>
      <c r="G6135" s="21" t="s">
        <v>16449</v>
      </c>
      <c r="H6135" s="21" t="s">
        <v>16447</v>
      </c>
      <c r="I6135" s="21" t="s">
        <v>1588</v>
      </c>
      <c r="J6135" s="21" t="s">
        <v>16450</v>
      </c>
      <c r="K6135" s="20" t="s">
        <v>3483</v>
      </c>
      <c r="L6135" s="21"/>
    </row>
    <row r="6136">
      <c r="C6136" s="21" t="s">
        <v>1004</v>
      </c>
      <c r="D6136" s="21"/>
      <c r="E6136" s="21" t="s">
        <v>1585</v>
      </c>
      <c r="F6136" s="21"/>
      <c r="G6136" s="21" t="s">
        <v>16750</v>
      </c>
      <c r="H6136" s="21" t="s">
        <v>16748</v>
      </c>
      <c r="I6136" s="21" t="s">
        <v>1588</v>
      </c>
      <c r="J6136" s="21" t="s">
        <v>16751</v>
      </c>
      <c r="K6136" s="20" t="s">
        <v>3483</v>
      </c>
      <c r="L6136" s="21"/>
    </row>
    <row r="6137">
      <c r="C6137" s="21" t="s">
        <v>1004</v>
      </c>
      <c r="D6137" s="21"/>
      <c r="E6137" s="21" t="s">
        <v>1585</v>
      </c>
      <c r="F6137" s="21"/>
      <c r="G6137" s="21" t="s">
        <v>17013</v>
      </c>
      <c r="H6137" s="21" t="s">
        <v>17014</v>
      </c>
      <c r="I6137" s="21" t="s">
        <v>1588</v>
      </c>
      <c r="J6137" s="21" t="s">
        <v>17015</v>
      </c>
      <c r="K6137" s="20" t="s">
        <v>3483</v>
      </c>
      <c r="L6137" s="21"/>
    </row>
    <row r="6138">
      <c r="C6138" s="21" t="s">
        <v>1004</v>
      </c>
      <c r="D6138" s="21"/>
      <c r="E6138" s="21" t="s">
        <v>1585</v>
      </c>
      <c r="F6138" s="21"/>
      <c r="G6138" s="21" t="s">
        <v>16755</v>
      </c>
      <c r="H6138" s="21" t="s">
        <v>16756</v>
      </c>
      <c r="I6138" s="21" t="s">
        <v>1588</v>
      </c>
      <c r="J6138" s="21" t="s">
        <v>16757</v>
      </c>
      <c r="K6138" s="20" t="s">
        <v>3504</v>
      </c>
      <c r="L6138" s="21"/>
    </row>
    <row r="6139">
      <c r="C6139" s="21" t="s">
        <v>1004</v>
      </c>
      <c r="D6139" s="21"/>
      <c r="E6139" s="21" t="s">
        <v>1585</v>
      </c>
      <c r="F6139" s="21"/>
      <c r="G6139" s="21" t="s">
        <v>16739</v>
      </c>
      <c r="H6139" s="21" t="s">
        <v>16740</v>
      </c>
      <c r="I6139" s="21" t="s">
        <v>1588</v>
      </c>
      <c r="J6139" s="21" t="s">
        <v>16741</v>
      </c>
      <c r="K6139" s="20" t="s">
        <v>3459</v>
      </c>
      <c r="L6139" s="21"/>
    </row>
    <row r="6140">
      <c r="C6140" s="21" t="s">
        <v>1004</v>
      </c>
      <c r="D6140" s="21"/>
      <c r="E6140" s="21" t="s">
        <v>1585</v>
      </c>
      <c r="F6140" s="21"/>
      <c r="G6140" s="21" t="s">
        <v>16668</v>
      </c>
      <c r="H6140" s="21" t="s">
        <v>16669</v>
      </c>
      <c r="I6140" s="21" t="s">
        <v>1588</v>
      </c>
      <c r="J6140" s="21" t="s">
        <v>16670</v>
      </c>
      <c r="K6140" s="20" t="s">
        <v>3381</v>
      </c>
      <c r="L6140" s="21"/>
    </row>
    <row r="6141">
      <c r="C6141" s="21" t="s">
        <v>1004</v>
      </c>
      <c r="D6141" s="21"/>
      <c r="E6141" s="21" t="s">
        <v>1585</v>
      </c>
      <c r="F6141" s="21"/>
      <c r="G6141" s="21" t="s">
        <v>17016</v>
      </c>
      <c r="H6141" s="21" t="s">
        <v>17017</v>
      </c>
      <c r="I6141" s="21" t="s">
        <v>1588</v>
      </c>
      <c r="J6141" s="21" t="s">
        <v>17018</v>
      </c>
      <c r="K6141" s="20" t="s">
        <v>3381</v>
      </c>
      <c r="L6141" s="21"/>
    </row>
    <row r="6142">
      <c r="C6142" s="21" t="s">
        <v>1004</v>
      </c>
      <c r="D6142" s="21"/>
      <c r="E6142" s="21" t="s">
        <v>1585</v>
      </c>
      <c r="F6142" s="21"/>
      <c r="G6142" s="21" t="s">
        <v>16742</v>
      </c>
      <c r="H6142" s="21" t="s">
        <v>16740</v>
      </c>
      <c r="I6142" s="21" t="s">
        <v>1588</v>
      </c>
      <c r="J6142" s="21" t="s">
        <v>16743</v>
      </c>
      <c r="K6142" s="20" t="s">
        <v>3463</v>
      </c>
      <c r="L6142" s="21"/>
    </row>
    <row r="6143">
      <c r="C6143" s="21" t="s">
        <v>1004</v>
      </c>
      <c r="D6143" s="21"/>
      <c r="E6143" s="21" t="s">
        <v>1585</v>
      </c>
      <c r="F6143" s="21"/>
      <c r="G6143" s="21" t="s">
        <v>16744</v>
      </c>
      <c r="H6143" s="21" t="s">
        <v>16745</v>
      </c>
      <c r="I6143" s="21" t="s">
        <v>1588</v>
      </c>
      <c r="J6143" s="21" t="s">
        <v>16746</v>
      </c>
      <c r="K6143" s="20" t="s">
        <v>3467</v>
      </c>
      <c r="L6143" s="21"/>
    </row>
    <row r="6144">
      <c r="C6144" s="21" t="s">
        <v>1004</v>
      </c>
      <c r="D6144" s="21"/>
      <c r="E6144" s="21" t="s">
        <v>1585</v>
      </c>
      <c r="F6144" s="21"/>
      <c r="G6144" s="21" t="s">
        <v>16826</v>
      </c>
      <c r="H6144" s="21" t="s">
        <v>16827</v>
      </c>
      <c r="I6144" s="21" t="s">
        <v>1588</v>
      </c>
      <c r="J6144" s="21" t="s">
        <v>16828</v>
      </c>
      <c r="K6144" s="20" t="s">
        <v>4477</v>
      </c>
      <c r="L6144" s="21"/>
    </row>
    <row r="6145">
      <c r="C6145" s="21" t="s">
        <v>1004</v>
      </c>
      <c r="D6145" s="21"/>
      <c r="E6145" s="21" t="s">
        <v>1585</v>
      </c>
      <c r="F6145" s="21"/>
      <c r="G6145" s="21" t="s">
        <v>16826</v>
      </c>
      <c r="H6145" s="21" t="s">
        <v>16827</v>
      </c>
      <c r="I6145" s="21" t="s">
        <v>1588</v>
      </c>
      <c r="J6145" s="21" t="s">
        <v>16829</v>
      </c>
      <c r="K6145" s="20" t="s">
        <v>4490</v>
      </c>
      <c r="L6145" s="21"/>
    </row>
    <row r="6146">
      <c r="C6146" s="21" t="s">
        <v>1004</v>
      </c>
      <c r="D6146" s="21"/>
      <c r="E6146" s="21" t="s">
        <v>1585</v>
      </c>
      <c r="F6146" s="21"/>
      <c r="G6146" s="21" t="s">
        <v>16861</v>
      </c>
      <c r="H6146" s="21" t="s">
        <v>16862</v>
      </c>
      <c r="I6146" s="21" t="s">
        <v>1588</v>
      </c>
      <c r="J6146" s="21" t="s">
        <v>16864</v>
      </c>
      <c r="K6146" s="20" t="s">
        <v>4490</v>
      </c>
      <c r="L6146" s="21"/>
    </row>
    <row r="6147">
      <c r="C6147" s="21" t="s">
        <v>1004</v>
      </c>
      <c r="D6147" s="21"/>
      <c r="E6147" s="21" t="s">
        <v>1585</v>
      </c>
      <c r="F6147" s="21"/>
      <c r="G6147" s="21" t="s">
        <v>16896</v>
      </c>
      <c r="H6147" s="21" t="s">
        <v>16897</v>
      </c>
      <c r="I6147" s="21" t="s">
        <v>1588</v>
      </c>
      <c r="J6147" s="21" t="s">
        <v>16898</v>
      </c>
      <c r="K6147" s="20" t="s">
        <v>4490</v>
      </c>
      <c r="L6147" s="21"/>
    </row>
    <row r="6148">
      <c r="C6148" s="21" t="s">
        <v>1004</v>
      </c>
      <c r="D6148" s="21"/>
      <c r="E6148" s="21" t="s">
        <v>1585</v>
      </c>
      <c r="F6148" s="21"/>
      <c r="G6148" s="21" t="s">
        <v>16911</v>
      </c>
      <c r="H6148" s="21" t="s">
        <v>16912</v>
      </c>
      <c r="I6148" s="21" t="s">
        <v>1588</v>
      </c>
      <c r="J6148" s="21" t="s">
        <v>16913</v>
      </c>
      <c r="K6148" s="20" t="s">
        <v>4490</v>
      </c>
      <c r="L6148" s="21"/>
    </row>
    <row r="6149">
      <c r="C6149" s="21" t="s">
        <v>1004</v>
      </c>
      <c r="D6149" s="21"/>
      <c r="E6149" s="21" t="s">
        <v>1585</v>
      </c>
      <c r="F6149" s="21"/>
      <c r="G6149" s="21" t="s">
        <v>16916</v>
      </c>
      <c r="H6149" s="21" t="s">
        <v>16917</v>
      </c>
      <c r="I6149" s="21" t="s">
        <v>1588</v>
      </c>
      <c r="J6149" s="21" t="s">
        <v>16918</v>
      </c>
      <c r="K6149" s="20" t="s">
        <v>4490</v>
      </c>
      <c r="L6149" s="21"/>
    </row>
    <row r="6150">
      <c r="C6150" s="21" t="s">
        <v>1004</v>
      </c>
      <c r="D6150" s="21"/>
      <c r="E6150" s="21" t="s">
        <v>1585</v>
      </c>
      <c r="F6150" s="21"/>
      <c r="G6150" s="21" t="s">
        <v>16920</v>
      </c>
      <c r="H6150" s="21" t="s">
        <v>16921</v>
      </c>
      <c r="I6150" s="21" t="s">
        <v>1588</v>
      </c>
      <c r="J6150" s="21" t="s">
        <v>16922</v>
      </c>
      <c r="K6150" s="20" t="s">
        <v>4490</v>
      </c>
      <c r="L6150" s="21"/>
    </row>
    <row r="6151">
      <c r="C6151" s="21" t="s">
        <v>1004</v>
      </c>
      <c r="D6151" s="21"/>
      <c r="E6151" s="21" t="s">
        <v>1585</v>
      </c>
      <c r="F6151" s="21"/>
      <c r="G6151" s="21" t="s">
        <v>16924</v>
      </c>
      <c r="H6151" s="21" t="s">
        <v>16925</v>
      </c>
      <c r="I6151" s="21" t="s">
        <v>1588</v>
      </c>
      <c r="J6151" s="21" t="s">
        <v>16926</v>
      </c>
      <c r="K6151" s="20" t="s">
        <v>4490</v>
      </c>
      <c r="L6151" s="21"/>
    </row>
    <row r="6152">
      <c r="C6152" s="21" t="s">
        <v>1004</v>
      </c>
      <c r="D6152" s="21"/>
      <c r="E6152" s="21" t="s">
        <v>1585</v>
      </c>
      <c r="F6152" s="21"/>
      <c r="G6152" s="21" t="s">
        <v>16928</v>
      </c>
      <c r="H6152" s="21" t="s">
        <v>16929</v>
      </c>
      <c r="I6152" s="21" t="s">
        <v>1588</v>
      </c>
      <c r="J6152" s="21" t="s">
        <v>16930</v>
      </c>
      <c r="K6152" s="20" t="s">
        <v>4490</v>
      </c>
      <c r="L6152" s="21"/>
    </row>
    <row r="6153">
      <c r="C6153" s="21" t="s">
        <v>1004</v>
      </c>
      <c r="D6153" s="21"/>
      <c r="E6153" s="21" t="s">
        <v>1585</v>
      </c>
      <c r="F6153" s="21"/>
      <c r="G6153" s="21" t="s">
        <v>16932</v>
      </c>
      <c r="H6153" s="21" t="s">
        <v>16933</v>
      </c>
      <c r="I6153" s="21" t="s">
        <v>1588</v>
      </c>
      <c r="J6153" s="21" t="s">
        <v>16934</v>
      </c>
      <c r="K6153" s="20" t="s">
        <v>4490</v>
      </c>
      <c r="L6153" s="21"/>
    </row>
    <row r="6154">
      <c r="C6154" s="21" t="s">
        <v>1004</v>
      </c>
      <c r="D6154" s="21"/>
      <c r="E6154" s="21" t="s">
        <v>1585</v>
      </c>
      <c r="F6154" s="21"/>
      <c r="G6154" s="21" t="s">
        <v>16911</v>
      </c>
      <c r="H6154" s="21" t="s">
        <v>16912</v>
      </c>
      <c r="I6154" s="21" t="s">
        <v>1588</v>
      </c>
      <c r="J6154" s="21" t="s">
        <v>16914</v>
      </c>
      <c r="K6154" s="20" t="s">
        <v>4493</v>
      </c>
      <c r="L6154" s="21"/>
    </row>
    <row r="6155">
      <c r="C6155" s="21" t="s">
        <v>1004</v>
      </c>
      <c r="D6155" s="21"/>
      <c r="E6155" s="21" t="s">
        <v>1585</v>
      </c>
      <c r="F6155" s="21"/>
      <c r="G6155" s="21" t="s">
        <v>16916</v>
      </c>
      <c r="H6155" s="21" t="s">
        <v>16917</v>
      </c>
      <c r="I6155" s="21" t="s">
        <v>1588</v>
      </c>
      <c r="J6155" s="21" t="s">
        <v>16919</v>
      </c>
      <c r="K6155" s="20" t="s">
        <v>4493</v>
      </c>
      <c r="L6155" s="21"/>
    </row>
    <row r="6156">
      <c r="C6156" s="21" t="s">
        <v>1004</v>
      </c>
      <c r="D6156" s="21"/>
      <c r="E6156" s="21" t="s">
        <v>1585</v>
      </c>
      <c r="F6156" s="21"/>
      <c r="G6156" s="21" t="s">
        <v>16920</v>
      </c>
      <c r="H6156" s="21" t="s">
        <v>16921</v>
      </c>
      <c r="I6156" s="21" t="s">
        <v>1588</v>
      </c>
      <c r="J6156" s="21" t="s">
        <v>16923</v>
      </c>
      <c r="K6156" s="20" t="s">
        <v>4493</v>
      </c>
      <c r="L6156" s="21"/>
    </row>
    <row r="6157">
      <c r="C6157" s="21" t="s">
        <v>1004</v>
      </c>
      <c r="D6157" s="21"/>
      <c r="E6157" s="21" t="s">
        <v>1585</v>
      </c>
      <c r="F6157" s="21"/>
      <c r="G6157" s="21" t="s">
        <v>16924</v>
      </c>
      <c r="H6157" s="21" t="s">
        <v>16925</v>
      </c>
      <c r="I6157" s="21" t="s">
        <v>1588</v>
      </c>
      <c r="J6157" s="21" t="s">
        <v>16927</v>
      </c>
      <c r="K6157" s="20" t="s">
        <v>4493</v>
      </c>
      <c r="L6157" s="21"/>
    </row>
    <row r="6158">
      <c r="C6158" s="21" t="s">
        <v>1004</v>
      </c>
      <c r="D6158" s="21"/>
      <c r="E6158" s="21" t="s">
        <v>1585</v>
      </c>
      <c r="F6158" s="21"/>
      <c r="G6158" s="21" t="s">
        <v>16928</v>
      </c>
      <c r="H6158" s="21" t="s">
        <v>16929</v>
      </c>
      <c r="I6158" s="21" t="s">
        <v>1588</v>
      </c>
      <c r="J6158" s="21" t="s">
        <v>16931</v>
      </c>
      <c r="K6158" s="20" t="s">
        <v>4493</v>
      </c>
      <c r="L6158" s="21"/>
    </row>
    <row r="6159">
      <c r="C6159" s="21" t="s">
        <v>1004</v>
      </c>
      <c r="D6159" s="21"/>
      <c r="E6159" s="21" t="s">
        <v>1585</v>
      </c>
      <c r="F6159" s="21"/>
      <c r="G6159" s="21" t="s">
        <v>16932</v>
      </c>
      <c r="H6159" s="21" t="s">
        <v>16933</v>
      </c>
      <c r="I6159" s="21" t="s">
        <v>1588</v>
      </c>
      <c r="J6159" s="21" t="s">
        <v>16935</v>
      </c>
      <c r="K6159" s="20" t="s">
        <v>4493</v>
      </c>
      <c r="L6159" s="21"/>
    </row>
    <row r="6160">
      <c r="C6160" s="21" t="s">
        <v>1004</v>
      </c>
      <c r="D6160" s="21"/>
      <c r="E6160" s="21" t="s">
        <v>1585</v>
      </c>
      <c r="F6160" s="21"/>
      <c r="G6160" s="21" t="s">
        <v>16831</v>
      </c>
      <c r="H6160" s="21" t="s">
        <v>16832</v>
      </c>
      <c r="I6160" s="21" t="s">
        <v>1588</v>
      </c>
      <c r="J6160" s="21" t="s">
        <v>16833</v>
      </c>
      <c r="K6160" s="20" t="s">
        <v>4493</v>
      </c>
      <c r="L6160" s="21"/>
    </row>
    <row r="6161">
      <c r="C6161" s="21" t="s">
        <v>1004</v>
      </c>
      <c r="D6161" s="21"/>
      <c r="E6161" s="21" t="s">
        <v>1585</v>
      </c>
      <c r="F6161" s="21"/>
      <c r="G6161" s="21" t="s">
        <v>16834</v>
      </c>
      <c r="H6161" s="21" t="s">
        <v>16835</v>
      </c>
      <c r="I6161" s="21" t="s">
        <v>1588</v>
      </c>
      <c r="J6161" s="21" t="s">
        <v>16836</v>
      </c>
      <c r="K6161" s="20" t="s">
        <v>4493</v>
      </c>
      <c r="L6161" s="21"/>
    </row>
    <row r="6162">
      <c r="C6162" s="21" t="s">
        <v>1004</v>
      </c>
      <c r="D6162" s="21"/>
      <c r="E6162" s="21" t="s">
        <v>1585</v>
      </c>
      <c r="F6162" s="21"/>
      <c r="G6162" s="21" t="s">
        <v>16837</v>
      </c>
      <c r="H6162" s="21" t="s">
        <v>16838</v>
      </c>
      <c r="I6162" s="21" t="s">
        <v>1588</v>
      </c>
      <c r="J6162" s="21" t="s">
        <v>16839</v>
      </c>
      <c r="K6162" s="20" t="s">
        <v>4493</v>
      </c>
      <c r="L6162" s="21"/>
    </row>
    <row r="6163">
      <c r="C6163" s="21" t="s">
        <v>1004</v>
      </c>
      <c r="D6163" s="21"/>
      <c r="E6163" s="21" t="s">
        <v>1585</v>
      </c>
      <c r="F6163" s="21"/>
      <c r="G6163" s="21" t="s">
        <v>16840</v>
      </c>
      <c r="H6163" s="21" t="s">
        <v>16841</v>
      </c>
      <c r="I6163" s="21" t="s">
        <v>1588</v>
      </c>
      <c r="J6163" s="21" t="s">
        <v>16842</v>
      </c>
      <c r="K6163" s="20" t="s">
        <v>4493</v>
      </c>
      <c r="L6163" s="21"/>
    </row>
    <row r="6164">
      <c r="C6164" s="21" t="s">
        <v>1004</v>
      </c>
      <c r="D6164" s="21"/>
      <c r="E6164" s="21" t="s">
        <v>1585</v>
      </c>
      <c r="F6164" s="21"/>
      <c r="G6164" s="21" t="s">
        <v>16843</v>
      </c>
      <c r="H6164" s="21" t="s">
        <v>16844</v>
      </c>
      <c r="I6164" s="21" t="s">
        <v>1588</v>
      </c>
      <c r="J6164" s="21" t="s">
        <v>16845</v>
      </c>
      <c r="K6164" s="20" t="s">
        <v>4493</v>
      </c>
      <c r="L6164" s="21"/>
    </row>
    <row r="6165">
      <c r="C6165" s="21" t="s">
        <v>1004</v>
      </c>
      <c r="D6165" s="21"/>
      <c r="E6165" s="21" t="s">
        <v>1585</v>
      </c>
      <c r="F6165" s="21"/>
      <c r="G6165" s="21" t="s">
        <v>16846</v>
      </c>
      <c r="H6165" s="21" t="s">
        <v>16847</v>
      </c>
      <c r="I6165" s="21" t="s">
        <v>1588</v>
      </c>
      <c r="J6165" s="21" t="s">
        <v>16848</v>
      </c>
      <c r="K6165" s="20" t="s">
        <v>4493</v>
      </c>
      <c r="L6165" s="21"/>
    </row>
    <row r="6166">
      <c r="C6166" s="21" t="s">
        <v>1004</v>
      </c>
      <c r="D6166" s="21"/>
      <c r="E6166" s="21" t="s">
        <v>1585</v>
      </c>
      <c r="F6166" s="21"/>
      <c r="G6166" s="21" t="s">
        <v>16849</v>
      </c>
      <c r="H6166" s="21" t="s">
        <v>16850</v>
      </c>
      <c r="I6166" s="21" t="s">
        <v>1588</v>
      </c>
      <c r="J6166" s="21" t="s">
        <v>16851</v>
      </c>
      <c r="K6166" s="20" t="s">
        <v>4493</v>
      </c>
      <c r="L6166" s="21"/>
    </row>
    <row r="6167">
      <c r="C6167" s="21" t="s">
        <v>1004</v>
      </c>
      <c r="D6167" s="21"/>
      <c r="E6167" s="21" t="s">
        <v>1585</v>
      </c>
      <c r="F6167" s="21"/>
      <c r="G6167" s="21" t="s">
        <v>16852</v>
      </c>
      <c r="H6167" s="21" t="s">
        <v>16853</v>
      </c>
      <c r="I6167" s="21" t="s">
        <v>1588</v>
      </c>
      <c r="J6167" s="21" t="s">
        <v>16854</v>
      </c>
      <c r="K6167" s="20" t="s">
        <v>4493</v>
      </c>
      <c r="L6167" s="21"/>
    </row>
    <row r="6168">
      <c r="C6168" s="21" t="s">
        <v>1004</v>
      </c>
      <c r="D6168" s="21"/>
      <c r="E6168" s="21" t="s">
        <v>1585</v>
      </c>
      <c r="F6168" s="21"/>
      <c r="G6168" s="21" t="s">
        <v>16855</v>
      </c>
      <c r="H6168" s="21" t="s">
        <v>16856</v>
      </c>
      <c r="I6168" s="21" t="s">
        <v>1588</v>
      </c>
      <c r="J6168" s="21" t="s">
        <v>16857</v>
      </c>
      <c r="K6168" s="20" t="s">
        <v>4493</v>
      </c>
      <c r="L6168" s="21"/>
    </row>
    <row r="6169">
      <c r="C6169" s="21" t="s">
        <v>1004</v>
      </c>
      <c r="D6169" s="21"/>
      <c r="E6169" s="21" t="s">
        <v>1585</v>
      </c>
      <c r="F6169" s="21"/>
      <c r="G6169" s="21" t="s">
        <v>16858</v>
      </c>
      <c r="H6169" s="21" t="s">
        <v>16859</v>
      </c>
      <c r="I6169" s="21" t="s">
        <v>1588</v>
      </c>
      <c r="J6169" s="21" t="s">
        <v>16860</v>
      </c>
      <c r="K6169" s="20" t="s">
        <v>4493</v>
      </c>
      <c r="L6169" s="21"/>
    </row>
    <row r="6170">
      <c r="C6170" s="21" t="s">
        <v>1004</v>
      </c>
      <c r="D6170" s="21"/>
      <c r="E6170" s="21" t="s">
        <v>1585</v>
      </c>
      <c r="F6170" s="21"/>
      <c r="G6170" s="21" t="s">
        <v>16866</v>
      </c>
      <c r="H6170" s="21" t="s">
        <v>16867</v>
      </c>
      <c r="I6170" s="21" t="s">
        <v>1588</v>
      </c>
      <c r="J6170" s="21" t="s">
        <v>16868</v>
      </c>
      <c r="K6170" s="20" t="s">
        <v>4493</v>
      </c>
      <c r="L6170" s="21"/>
    </row>
    <row r="6171">
      <c r="C6171" s="21" t="s">
        <v>1004</v>
      </c>
      <c r="D6171" s="21"/>
      <c r="E6171" s="21" t="s">
        <v>1585</v>
      </c>
      <c r="F6171" s="21"/>
      <c r="G6171" s="21" t="s">
        <v>16869</v>
      </c>
      <c r="H6171" s="21" t="s">
        <v>16870</v>
      </c>
      <c r="I6171" s="21" t="s">
        <v>1588</v>
      </c>
      <c r="J6171" s="21" t="s">
        <v>16871</v>
      </c>
      <c r="K6171" s="20" t="s">
        <v>4493</v>
      </c>
      <c r="L6171" s="21"/>
    </row>
    <row r="6172">
      <c r="C6172" s="21" t="s">
        <v>1004</v>
      </c>
      <c r="D6172" s="21"/>
      <c r="E6172" s="21" t="s">
        <v>1585</v>
      </c>
      <c r="F6172" s="21"/>
      <c r="G6172" s="21" t="s">
        <v>16872</v>
      </c>
      <c r="H6172" s="21" t="s">
        <v>16873</v>
      </c>
      <c r="I6172" s="21" t="s">
        <v>1588</v>
      </c>
      <c r="J6172" s="21" t="s">
        <v>16874</v>
      </c>
      <c r="K6172" s="20" t="s">
        <v>4493</v>
      </c>
      <c r="L6172" s="21"/>
    </row>
    <row r="6173">
      <c r="C6173" s="21" t="s">
        <v>1004</v>
      </c>
      <c r="D6173" s="21"/>
      <c r="E6173" s="21" t="s">
        <v>1585</v>
      </c>
      <c r="F6173" s="21"/>
      <c r="G6173" s="21" t="s">
        <v>16875</v>
      </c>
      <c r="H6173" s="21" t="s">
        <v>16876</v>
      </c>
      <c r="I6173" s="21" t="s">
        <v>1588</v>
      </c>
      <c r="J6173" s="21" t="s">
        <v>16877</v>
      </c>
      <c r="K6173" s="20" t="s">
        <v>4493</v>
      </c>
      <c r="L6173" s="21"/>
    </row>
    <row r="6174">
      <c r="C6174" s="21" t="s">
        <v>1004</v>
      </c>
      <c r="D6174" s="21"/>
      <c r="E6174" s="21" t="s">
        <v>1585</v>
      </c>
      <c r="F6174" s="21"/>
      <c r="G6174" s="21" t="s">
        <v>16878</v>
      </c>
      <c r="H6174" s="21" t="s">
        <v>16879</v>
      </c>
      <c r="I6174" s="21" t="s">
        <v>1588</v>
      </c>
      <c r="J6174" s="21" t="s">
        <v>16880</v>
      </c>
      <c r="K6174" s="20" t="s">
        <v>4493</v>
      </c>
      <c r="L6174" s="21"/>
    </row>
    <row r="6175">
      <c r="C6175" s="21" t="s">
        <v>1004</v>
      </c>
      <c r="D6175" s="21"/>
      <c r="E6175" s="21" t="s">
        <v>1585</v>
      </c>
      <c r="F6175" s="21"/>
      <c r="G6175" s="21" t="s">
        <v>16881</v>
      </c>
      <c r="H6175" s="21" t="s">
        <v>16882</v>
      </c>
      <c r="I6175" s="21" t="s">
        <v>1588</v>
      </c>
      <c r="J6175" s="21" t="s">
        <v>16883</v>
      </c>
      <c r="K6175" s="20" t="s">
        <v>4493</v>
      </c>
      <c r="L6175" s="21"/>
    </row>
    <row r="6176">
      <c r="C6176" s="21" t="s">
        <v>1004</v>
      </c>
      <c r="D6176" s="21"/>
      <c r="E6176" s="21" t="s">
        <v>1585</v>
      </c>
      <c r="F6176" s="21"/>
      <c r="G6176" s="21" t="s">
        <v>16884</v>
      </c>
      <c r="H6176" s="21" t="s">
        <v>16885</v>
      </c>
      <c r="I6176" s="21" t="s">
        <v>1588</v>
      </c>
      <c r="J6176" s="21" t="s">
        <v>16886</v>
      </c>
      <c r="K6176" s="20" t="s">
        <v>4493</v>
      </c>
      <c r="L6176" s="21"/>
    </row>
    <row r="6177">
      <c r="C6177" s="21" t="s">
        <v>1004</v>
      </c>
      <c r="D6177" s="21"/>
      <c r="E6177" s="21" t="s">
        <v>1585</v>
      </c>
      <c r="F6177" s="21"/>
      <c r="G6177" s="21" t="s">
        <v>16887</v>
      </c>
      <c r="H6177" s="21" t="s">
        <v>16888</v>
      </c>
      <c r="I6177" s="21" t="s">
        <v>1588</v>
      </c>
      <c r="J6177" s="21" t="s">
        <v>16889</v>
      </c>
      <c r="K6177" s="20" t="s">
        <v>4493</v>
      </c>
      <c r="L6177" s="21"/>
    </row>
    <row r="6178">
      <c r="C6178" s="21" t="s">
        <v>1004</v>
      </c>
      <c r="D6178" s="21"/>
      <c r="E6178" s="21" t="s">
        <v>1585</v>
      </c>
      <c r="F6178" s="21"/>
      <c r="G6178" s="21" t="s">
        <v>16890</v>
      </c>
      <c r="H6178" s="21" t="s">
        <v>16891</v>
      </c>
      <c r="I6178" s="21" t="s">
        <v>1588</v>
      </c>
      <c r="J6178" s="21" t="s">
        <v>16892</v>
      </c>
      <c r="K6178" s="20" t="s">
        <v>4493</v>
      </c>
      <c r="L6178" s="21"/>
    </row>
    <row r="6179">
      <c r="C6179" s="21" t="s">
        <v>1004</v>
      </c>
      <c r="D6179" s="21"/>
      <c r="E6179" s="21" t="s">
        <v>1585</v>
      </c>
      <c r="F6179" s="21"/>
      <c r="G6179" s="21" t="s">
        <v>16893</v>
      </c>
      <c r="H6179" s="21" t="s">
        <v>16894</v>
      </c>
      <c r="I6179" s="21" t="s">
        <v>1588</v>
      </c>
      <c r="J6179" s="21" t="s">
        <v>16895</v>
      </c>
      <c r="K6179" s="20" t="s">
        <v>4493</v>
      </c>
      <c r="L6179" s="21"/>
    </row>
    <row r="6180">
      <c r="C6180" s="21" t="s">
        <v>1004</v>
      </c>
      <c r="D6180" s="21"/>
      <c r="E6180" s="21" t="s">
        <v>1585</v>
      </c>
      <c r="F6180" s="21"/>
      <c r="G6180" s="21" t="s">
        <v>16902</v>
      </c>
      <c r="H6180" s="21" t="s">
        <v>16903</v>
      </c>
      <c r="I6180" s="21" t="s">
        <v>1588</v>
      </c>
      <c r="J6180" s="21" t="s">
        <v>16904</v>
      </c>
      <c r="K6180" s="20" t="s">
        <v>4493</v>
      </c>
      <c r="L6180" s="21"/>
    </row>
    <row r="6181">
      <c r="C6181" s="21" t="s">
        <v>1004</v>
      </c>
      <c r="D6181" s="21"/>
      <c r="E6181" s="21" t="s">
        <v>1585</v>
      </c>
      <c r="F6181" s="21"/>
      <c r="G6181" s="21" t="s">
        <v>16905</v>
      </c>
      <c r="H6181" s="21" t="s">
        <v>16906</v>
      </c>
      <c r="I6181" s="21" t="s">
        <v>1588</v>
      </c>
      <c r="J6181" s="21" t="s">
        <v>16907</v>
      </c>
      <c r="K6181" s="20" t="s">
        <v>4493</v>
      </c>
      <c r="L6181" s="21"/>
    </row>
    <row r="6182">
      <c r="C6182" s="21" t="s">
        <v>1004</v>
      </c>
      <c r="D6182" s="21"/>
      <c r="E6182" s="21" t="s">
        <v>1585</v>
      </c>
      <c r="F6182" s="21"/>
      <c r="G6182" s="21" t="s">
        <v>16908</v>
      </c>
      <c r="H6182" s="21" t="s">
        <v>16909</v>
      </c>
      <c r="I6182" s="21" t="s">
        <v>1588</v>
      </c>
      <c r="J6182" s="21" t="s">
        <v>16910</v>
      </c>
      <c r="K6182" s="20" t="s">
        <v>4493</v>
      </c>
      <c r="L6182" s="21"/>
    </row>
    <row r="6183">
      <c r="C6183" s="21" t="s">
        <v>1004</v>
      </c>
      <c r="D6183" s="21"/>
      <c r="E6183" s="21" t="s">
        <v>1585</v>
      </c>
      <c r="F6183" s="21"/>
      <c r="G6183" s="21" t="s">
        <v>16668</v>
      </c>
      <c r="H6183" s="21" t="s">
        <v>16669</v>
      </c>
      <c r="I6183" s="21" t="s">
        <v>1588</v>
      </c>
      <c r="J6183" s="21" t="s">
        <v>16671</v>
      </c>
      <c r="K6183" s="20" t="s">
        <v>3384</v>
      </c>
      <c r="L6183" s="21"/>
    </row>
    <row r="6184">
      <c r="C6184" s="21" t="s">
        <v>1004</v>
      </c>
      <c r="D6184" s="21"/>
      <c r="E6184" s="21" t="s">
        <v>1585</v>
      </c>
      <c r="F6184" s="21"/>
      <c r="G6184" s="21" t="s">
        <v>17019</v>
      </c>
      <c r="H6184" s="21" t="s">
        <v>17020</v>
      </c>
      <c r="I6184" s="21" t="s">
        <v>1588</v>
      </c>
      <c r="J6184" s="21" t="s">
        <v>17021</v>
      </c>
      <c r="K6184" s="20" t="s">
        <v>3384</v>
      </c>
      <c r="L6184" s="21"/>
    </row>
    <row r="6185">
      <c r="C6185" s="21" t="s">
        <v>1004</v>
      </c>
      <c r="D6185" s="21"/>
      <c r="E6185" s="21" t="s">
        <v>1585</v>
      </c>
      <c r="F6185" s="21"/>
      <c r="G6185" s="21" t="s">
        <v>16727</v>
      </c>
      <c r="H6185" s="21" t="s">
        <v>16728</v>
      </c>
      <c r="I6185" s="21" t="s">
        <v>1588</v>
      </c>
      <c r="J6185" s="21" t="s">
        <v>16729</v>
      </c>
      <c r="K6185" s="20" t="s">
        <v>1916</v>
      </c>
      <c r="L6185" s="21"/>
    </row>
    <row r="6186">
      <c r="C6186" s="21" t="s">
        <v>1004</v>
      </c>
      <c r="D6186" s="21"/>
      <c r="E6186" s="21" t="s">
        <v>1585</v>
      </c>
      <c r="F6186" s="21"/>
      <c r="G6186" s="21" t="s">
        <v>16236</v>
      </c>
      <c r="H6186" s="21" t="s">
        <v>16237</v>
      </c>
      <c r="I6186" s="21" t="s">
        <v>1588</v>
      </c>
      <c r="J6186" s="21" t="s">
        <v>16238</v>
      </c>
      <c r="K6186" s="20" t="s">
        <v>3509</v>
      </c>
      <c r="L6186" s="21"/>
    </row>
    <row r="6187">
      <c r="C6187" s="21" t="s">
        <v>1004</v>
      </c>
      <c r="D6187" s="21"/>
      <c r="E6187" s="21" t="s">
        <v>1585</v>
      </c>
      <c r="F6187" s="21"/>
      <c r="G6187" s="21" t="s">
        <v>16575</v>
      </c>
      <c r="H6187" s="21" t="s">
        <v>16576</v>
      </c>
      <c r="I6187" s="21" t="s">
        <v>1588</v>
      </c>
      <c r="J6187" s="21" t="s">
        <v>16577</v>
      </c>
      <c r="K6187" s="20" t="s">
        <v>3509</v>
      </c>
      <c r="L6187" s="21"/>
    </row>
    <row r="6188">
      <c r="C6188" s="21" t="s">
        <v>1004</v>
      </c>
      <c r="D6188" s="21"/>
      <c r="E6188" s="21" t="s">
        <v>1585</v>
      </c>
      <c r="F6188" s="21"/>
      <c r="G6188" s="21" t="s">
        <v>17022</v>
      </c>
      <c r="H6188" s="21" t="s">
        <v>17023</v>
      </c>
      <c r="I6188" s="21" t="s">
        <v>1588</v>
      </c>
      <c r="J6188" s="21" t="s">
        <v>17024</v>
      </c>
      <c r="K6188" s="20" t="s">
        <v>3509</v>
      </c>
      <c r="L6188" s="21"/>
    </row>
    <row r="6189">
      <c r="C6189" s="21" t="s">
        <v>1004</v>
      </c>
      <c r="D6189" s="21"/>
      <c r="E6189" s="21" t="s">
        <v>2825</v>
      </c>
      <c r="F6189" s="21"/>
      <c r="G6189" s="21" t="s">
        <v>16939</v>
      </c>
      <c r="H6189" s="21" t="s">
        <v>16940</v>
      </c>
      <c r="I6189" s="21" t="s">
        <v>1715</v>
      </c>
      <c r="J6189" s="21" t="s">
        <v>16941</v>
      </c>
      <c r="K6189" s="20" t="s">
        <v>1717</v>
      </c>
      <c r="L6189" s="21"/>
    </row>
    <row r="6190">
      <c r="C6190" s="21" t="s">
        <v>1004</v>
      </c>
      <c r="D6190" s="21"/>
      <c r="E6190" s="21" t="s">
        <v>2825</v>
      </c>
      <c r="F6190" s="21"/>
      <c r="G6190" s="21" t="s">
        <v>16412</v>
      </c>
      <c r="H6190" s="21" t="s">
        <v>16413</v>
      </c>
      <c r="I6190" s="21" t="s">
        <v>1715</v>
      </c>
      <c r="J6190" s="21" t="s">
        <v>16414</v>
      </c>
      <c r="K6190" s="20" t="s">
        <v>1717</v>
      </c>
      <c r="L6190" s="21"/>
    </row>
    <row r="6191">
      <c r="C6191" s="21" t="s">
        <v>1004</v>
      </c>
      <c r="D6191" s="21"/>
      <c r="E6191" s="21" t="s">
        <v>2825</v>
      </c>
      <c r="F6191" s="21"/>
      <c r="G6191" s="21" t="s">
        <v>17025</v>
      </c>
      <c r="H6191" s="21" t="s">
        <v>17026</v>
      </c>
      <c r="I6191" s="21" t="s">
        <v>1715</v>
      </c>
      <c r="J6191" s="21" t="s">
        <v>17027</v>
      </c>
      <c r="K6191" s="20" t="s">
        <v>1717</v>
      </c>
      <c r="L6191" s="21"/>
    </row>
    <row r="6192">
      <c r="C6192" s="21" t="s">
        <v>1004</v>
      </c>
      <c r="D6192" s="21"/>
      <c r="E6192" s="21" t="s">
        <v>2825</v>
      </c>
      <c r="F6192" s="21"/>
      <c r="G6192" s="21" t="s">
        <v>17028</v>
      </c>
      <c r="H6192" s="21" t="s">
        <v>17029</v>
      </c>
      <c r="I6192" s="21" t="s">
        <v>1715</v>
      </c>
      <c r="J6192" s="21" t="s">
        <v>17030</v>
      </c>
      <c r="K6192" s="20" t="s">
        <v>1717</v>
      </c>
      <c r="L6192" s="21"/>
    </row>
    <row r="6193">
      <c r="C6193" s="21" t="s">
        <v>1004</v>
      </c>
      <c r="D6193" s="21"/>
      <c r="E6193" s="21" t="s">
        <v>2825</v>
      </c>
      <c r="F6193" s="21"/>
      <c r="G6193" s="21" t="s">
        <v>16540</v>
      </c>
      <c r="H6193" s="21" t="s">
        <v>16541</v>
      </c>
      <c r="I6193" s="21" t="s">
        <v>1715</v>
      </c>
      <c r="J6193" s="21" t="s">
        <v>16542</v>
      </c>
      <c r="K6193" s="20" t="s">
        <v>1717</v>
      </c>
      <c r="L6193" s="21"/>
    </row>
    <row r="6194">
      <c r="C6194" s="21" t="s">
        <v>1004</v>
      </c>
      <c r="D6194" s="21"/>
      <c r="E6194" s="21" t="s">
        <v>2825</v>
      </c>
      <c r="F6194" s="21"/>
      <c r="G6194" s="21" t="s">
        <v>16286</v>
      </c>
      <c r="H6194" s="21" t="s">
        <v>16287</v>
      </c>
      <c r="I6194" s="21" t="s">
        <v>1715</v>
      </c>
      <c r="J6194" s="21" t="s">
        <v>16288</v>
      </c>
      <c r="K6194" s="20" t="s">
        <v>1717</v>
      </c>
      <c r="L6194" s="21"/>
    </row>
    <row r="6195">
      <c r="C6195" s="21" t="s">
        <v>1004</v>
      </c>
      <c r="D6195" s="21"/>
      <c r="E6195" s="21" t="s">
        <v>2825</v>
      </c>
      <c r="F6195" s="21"/>
      <c r="G6195" s="21" t="s">
        <v>17031</v>
      </c>
      <c r="H6195" s="21" t="s">
        <v>17032</v>
      </c>
      <c r="I6195" s="21" t="s">
        <v>1715</v>
      </c>
      <c r="J6195" s="21" t="s">
        <v>17033</v>
      </c>
      <c r="K6195" s="20" t="s">
        <v>1717</v>
      </c>
      <c r="L6195" s="21"/>
    </row>
    <row r="6196">
      <c r="C6196" s="21" t="s">
        <v>1004</v>
      </c>
      <c r="D6196" s="21"/>
      <c r="E6196" s="21" t="s">
        <v>2825</v>
      </c>
      <c r="F6196" s="21"/>
      <c r="G6196" s="21" t="s">
        <v>17034</v>
      </c>
      <c r="H6196" s="21" t="s">
        <v>17035</v>
      </c>
      <c r="I6196" s="21" t="s">
        <v>1715</v>
      </c>
      <c r="J6196" s="21" t="s">
        <v>17036</v>
      </c>
      <c r="K6196" s="20" t="s">
        <v>1717</v>
      </c>
      <c r="L6196" s="21"/>
    </row>
    <row r="6197">
      <c r="C6197" s="21" t="s">
        <v>1004</v>
      </c>
      <c r="D6197" s="21"/>
      <c r="E6197" s="21" t="s">
        <v>2825</v>
      </c>
      <c r="F6197" s="21"/>
      <c r="G6197" s="21" t="s">
        <v>17037</v>
      </c>
      <c r="H6197" s="21" t="s">
        <v>17038</v>
      </c>
      <c r="I6197" s="21" t="s">
        <v>1715</v>
      </c>
      <c r="J6197" s="21" t="s">
        <v>17039</v>
      </c>
      <c r="K6197" s="20" t="s">
        <v>1717</v>
      </c>
      <c r="L6197" s="21"/>
    </row>
    <row r="6198">
      <c r="C6198" s="21" t="s">
        <v>1004</v>
      </c>
      <c r="D6198" s="21"/>
      <c r="E6198" s="21" t="s">
        <v>2825</v>
      </c>
      <c r="F6198" s="21"/>
      <c r="G6198" s="21" t="s">
        <v>16803</v>
      </c>
      <c r="H6198" s="21" t="s">
        <v>16804</v>
      </c>
      <c r="I6198" s="21" t="s">
        <v>1715</v>
      </c>
      <c r="J6198" s="21" t="s">
        <v>16805</v>
      </c>
      <c r="K6198" s="20" t="s">
        <v>1717</v>
      </c>
      <c r="L6198" s="21"/>
    </row>
    <row r="6199">
      <c r="C6199" s="21" t="s">
        <v>1004</v>
      </c>
      <c r="D6199" s="21"/>
      <c r="E6199" s="21" t="s">
        <v>2765</v>
      </c>
      <c r="F6199" s="21"/>
      <c r="G6199" s="21" t="s">
        <v>17040</v>
      </c>
      <c r="H6199" s="21" t="s">
        <v>17041</v>
      </c>
      <c r="I6199" s="21" t="s">
        <v>1722</v>
      </c>
      <c r="J6199" s="21" t="s">
        <v>17042</v>
      </c>
      <c r="K6199" s="20" t="s">
        <v>3680</v>
      </c>
      <c r="L6199" s="21"/>
    </row>
    <row r="6200">
      <c r="C6200" s="21" t="s">
        <v>1004</v>
      </c>
      <c r="D6200" s="21"/>
      <c r="E6200" s="21" t="s">
        <v>2765</v>
      </c>
      <c r="F6200" s="21"/>
      <c r="G6200" s="21" t="s">
        <v>17043</v>
      </c>
      <c r="H6200" s="21" t="s">
        <v>17044</v>
      </c>
      <c r="I6200" s="21" t="s">
        <v>1722</v>
      </c>
      <c r="J6200" s="21" t="s">
        <v>17045</v>
      </c>
      <c r="K6200" s="20" t="s">
        <v>3680</v>
      </c>
      <c r="L6200" s="21"/>
    </row>
    <row r="6201">
      <c r="C6201" s="21" t="s">
        <v>1004</v>
      </c>
      <c r="D6201" s="21"/>
      <c r="E6201" s="21" t="s">
        <v>2765</v>
      </c>
      <c r="F6201" s="21"/>
      <c r="G6201" s="21" t="s">
        <v>17046</v>
      </c>
      <c r="H6201" s="21" t="s">
        <v>17047</v>
      </c>
      <c r="I6201" s="21" t="s">
        <v>1722</v>
      </c>
      <c r="J6201" s="21" t="s">
        <v>17048</v>
      </c>
      <c r="K6201" s="20" t="s">
        <v>3680</v>
      </c>
      <c r="L6201" s="21"/>
    </row>
    <row r="6202">
      <c r="C6202" s="21" t="s">
        <v>1004</v>
      </c>
      <c r="D6202" s="21"/>
      <c r="E6202" s="21" t="s">
        <v>2765</v>
      </c>
      <c r="F6202" s="21"/>
      <c r="G6202" s="21" t="s">
        <v>17049</v>
      </c>
      <c r="H6202" s="21" t="s">
        <v>17050</v>
      </c>
      <c r="I6202" s="21" t="s">
        <v>1722</v>
      </c>
      <c r="J6202" s="21" t="s">
        <v>17051</v>
      </c>
      <c r="K6202" s="20" t="s">
        <v>3680</v>
      </c>
      <c r="L6202" s="21"/>
    </row>
    <row r="6203">
      <c r="C6203" s="21" t="s">
        <v>1004</v>
      </c>
      <c r="D6203" s="21"/>
      <c r="E6203" s="21" t="s">
        <v>2765</v>
      </c>
      <c r="F6203" s="21"/>
      <c r="G6203" s="21" t="s">
        <v>16406</v>
      </c>
      <c r="I6203" s="21" t="s">
        <v>1722</v>
      </c>
      <c r="J6203" s="21" t="s">
        <v>16407</v>
      </c>
      <c r="K6203" s="20" t="s">
        <v>1890</v>
      </c>
      <c r="L6203" s="21"/>
    </row>
    <row r="6204">
      <c r="C6204" s="21" t="s">
        <v>1004</v>
      </c>
      <c r="D6204" s="21"/>
      <c r="E6204" s="21" t="s">
        <v>2765</v>
      </c>
      <c r="F6204" s="21"/>
      <c r="G6204" s="21" t="s">
        <v>16406</v>
      </c>
      <c r="I6204" s="21" t="s">
        <v>1722</v>
      </c>
      <c r="J6204" s="21" t="s">
        <v>16408</v>
      </c>
      <c r="K6204" s="20" t="s">
        <v>1927</v>
      </c>
      <c r="L6204" s="21"/>
    </row>
    <row r="6205">
      <c r="C6205" s="21" t="s">
        <v>1004</v>
      </c>
      <c r="D6205" s="21"/>
      <c r="E6205" s="21" t="s">
        <v>2765</v>
      </c>
      <c r="F6205" s="21"/>
      <c r="G6205" s="21" t="s">
        <v>16406</v>
      </c>
      <c r="I6205" s="21" t="s">
        <v>1722</v>
      </c>
      <c r="J6205" s="21" t="s">
        <v>16411</v>
      </c>
      <c r="K6205" s="20" t="s">
        <v>12900</v>
      </c>
      <c r="L6205" s="21"/>
    </row>
    <row r="6206">
      <c r="C6206" s="21" t="s">
        <v>1004</v>
      </c>
      <c r="D6206" s="21"/>
      <c r="E6206" s="21" t="s">
        <v>2765</v>
      </c>
      <c r="F6206" s="21"/>
      <c r="G6206" s="21" t="s">
        <v>16234</v>
      </c>
      <c r="I6206" s="21" t="s">
        <v>1722</v>
      </c>
      <c r="J6206" s="21" t="s">
        <v>16235</v>
      </c>
      <c r="K6206" s="20" t="s">
        <v>3269</v>
      </c>
      <c r="L6206" s="21"/>
    </row>
    <row r="6207">
      <c r="C6207" s="21" t="s">
        <v>1004</v>
      </c>
      <c r="D6207" s="21"/>
      <c r="E6207" s="21" t="s">
        <v>2765</v>
      </c>
      <c r="F6207" s="21"/>
      <c r="G6207" s="21" t="s">
        <v>17052</v>
      </c>
      <c r="I6207" s="21" t="s">
        <v>1722</v>
      </c>
      <c r="J6207" s="21" t="s">
        <v>17053</v>
      </c>
      <c r="K6207" s="20" t="s">
        <v>3269</v>
      </c>
      <c r="L6207" s="21"/>
    </row>
    <row r="6208">
      <c r="C6208" s="21" t="s">
        <v>1004</v>
      </c>
      <c r="D6208" s="21"/>
      <c r="E6208" s="21" t="s">
        <v>2765</v>
      </c>
      <c r="F6208" s="21"/>
      <c r="G6208" s="21" t="s">
        <v>16462</v>
      </c>
      <c r="I6208" s="21" t="s">
        <v>1722</v>
      </c>
      <c r="J6208" s="21" t="s">
        <v>16463</v>
      </c>
      <c r="K6208" s="20" t="s">
        <v>3685</v>
      </c>
      <c r="L6208" s="21"/>
    </row>
    <row r="6209">
      <c r="C6209" s="21" t="s">
        <v>1004</v>
      </c>
      <c r="D6209" s="21"/>
      <c r="E6209" s="21" t="s">
        <v>2765</v>
      </c>
      <c r="F6209" s="21"/>
      <c r="G6209" s="21" t="s">
        <v>17054</v>
      </c>
      <c r="I6209" s="21" t="s">
        <v>1722</v>
      </c>
      <c r="J6209" s="21" t="s">
        <v>17055</v>
      </c>
      <c r="K6209" s="20" t="s">
        <v>3685</v>
      </c>
      <c r="L6209" s="21"/>
    </row>
    <row r="6210">
      <c r="C6210" s="21" t="s">
        <v>1004</v>
      </c>
      <c r="D6210" s="21"/>
      <c r="E6210" s="21" t="s">
        <v>2765</v>
      </c>
      <c r="F6210" s="21"/>
      <c r="G6210" s="21" t="s">
        <v>17056</v>
      </c>
      <c r="I6210" s="21" t="s">
        <v>1722</v>
      </c>
      <c r="J6210" s="21" t="s">
        <v>17057</v>
      </c>
      <c r="K6210" s="20" t="s">
        <v>3685</v>
      </c>
      <c r="L6210" s="21"/>
    </row>
    <row r="6211">
      <c r="C6211" s="21" t="s">
        <v>1004</v>
      </c>
      <c r="D6211" s="21"/>
      <c r="E6211" s="21" t="s">
        <v>2765</v>
      </c>
      <c r="F6211" s="21"/>
      <c r="G6211" s="21" t="s">
        <v>17058</v>
      </c>
      <c r="I6211" s="21" t="s">
        <v>1722</v>
      </c>
      <c r="J6211" s="21" t="s">
        <v>17059</v>
      </c>
      <c r="K6211" s="20" t="s">
        <v>3685</v>
      </c>
      <c r="L6211" s="21"/>
    </row>
    <row r="6212">
      <c r="C6212" s="21" t="s">
        <v>1004</v>
      </c>
      <c r="D6212" s="21"/>
      <c r="E6212" s="21" t="s">
        <v>2765</v>
      </c>
      <c r="F6212" s="21"/>
      <c r="G6212" s="21" t="s">
        <v>17060</v>
      </c>
      <c r="I6212" s="21" t="s">
        <v>1722</v>
      </c>
      <c r="J6212" s="21" t="s">
        <v>17061</v>
      </c>
      <c r="K6212" s="20" t="s">
        <v>3685</v>
      </c>
      <c r="L6212" s="21"/>
    </row>
    <row r="6213">
      <c r="C6213" s="21" t="s">
        <v>1004</v>
      </c>
      <c r="D6213" s="21"/>
      <c r="E6213" s="21" t="s">
        <v>2765</v>
      </c>
      <c r="F6213" s="21"/>
      <c r="G6213" s="21" t="s">
        <v>17062</v>
      </c>
      <c r="I6213" s="21" t="s">
        <v>1722</v>
      </c>
      <c r="J6213" s="21" t="s">
        <v>17063</v>
      </c>
      <c r="K6213" s="20" t="s">
        <v>3685</v>
      </c>
      <c r="L6213" s="21"/>
    </row>
    <row r="6214">
      <c r="C6214" s="21" t="s">
        <v>1004</v>
      </c>
      <c r="D6214" s="21"/>
      <c r="E6214" s="21" t="s">
        <v>1597</v>
      </c>
      <c r="F6214" s="21"/>
      <c r="G6214" s="21" t="s">
        <v>16371</v>
      </c>
      <c r="I6214" s="21" t="s">
        <v>1600</v>
      </c>
      <c r="J6214" s="21" t="s">
        <v>16372</v>
      </c>
      <c r="K6214" s="20" t="s">
        <v>1782</v>
      </c>
      <c r="L6214" s="21"/>
    </row>
    <row r="6215">
      <c r="C6215" s="21" t="s">
        <v>1004</v>
      </c>
      <c r="D6215" s="21"/>
      <c r="E6215" s="21" t="s">
        <v>1597</v>
      </c>
      <c r="F6215" s="21"/>
      <c r="G6215" s="21" t="s">
        <v>16390</v>
      </c>
      <c r="I6215" s="21" t="s">
        <v>1600</v>
      </c>
      <c r="J6215" s="21" t="s">
        <v>16391</v>
      </c>
      <c r="K6215" s="20" t="s">
        <v>1782</v>
      </c>
      <c r="L6215" s="21"/>
    </row>
    <row r="6216">
      <c r="C6216" s="21" t="s">
        <v>1004</v>
      </c>
      <c r="D6216" s="21"/>
      <c r="E6216" s="21" t="s">
        <v>1597</v>
      </c>
      <c r="F6216" s="21"/>
      <c r="G6216" s="21" t="s">
        <v>16437</v>
      </c>
      <c r="I6216" s="21" t="s">
        <v>1600</v>
      </c>
      <c r="J6216" s="21" t="s">
        <v>16438</v>
      </c>
      <c r="K6216" s="20" t="s">
        <v>1782</v>
      </c>
      <c r="L6216" s="21"/>
    </row>
    <row r="6217">
      <c r="C6217" s="21" t="s">
        <v>1004</v>
      </c>
      <c r="D6217" s="21"/>
      <c r="E6217" s="21" t="s">
        <v>1597</v>
      </c>
      <c r="F6217" s="21"/>
      <c r="G6217" s="21" t="s">
        <v>16820</v>
      </c>
      <c r="I6217" s="21" t="s">
        <v>1600</v>
      </c>
      <c r="J6217" s="21" t="s">
        <v>16821</v>
      </c>
      <c r="K6217" s="20" t="s">
        <v>1782</v>
      </c>
      <c r="L6217" s="21"/>
    </row>
    <row r="6218">
      <c r="C6218" s="21" t="s">
        <v>1004</v>
      </c>
      <c r="D6218" s="21"/>
      <c r="E6218" s="21" t="s">
        <v>1597</v>
      </c>
      <c r="F6218" s="21"/>
      <c r="G6218" s="21" t="s">
        <v>17064</v>
      </c>
      <c r="I6218" s="21" t="s">
        <v>1600</v>
      </c>
      <c r="J6218" s="21" t="s">
        <v>17065</v>
      </c>
      <c r="K6218" s="20" t="s">
        <v>1782</v>
      </c>
      <c r="L6218" s="21"/>
    </row>
    <row r="6219">
      <c r="C6219" s="21" t="s">
        <v>1004</v>
      </c>
      <c r="D6219" s="21"/>
      <c r="E6219" s="21" t="s">
        <v>1597</v>
      </c>
      <c r="F6219" s="21"/>
      <c r="G6219" s="21" t="s">
        <v>17066</v>
      </c>
      <c r="I6219" s="21" t="s">
        <v>1600</v>
      </c>
      <c r="J6219" s="21" t="s">
        <v>17067</v>
      </c>
      <c r="K6219" s="20" t="s">
        <v>1782</v>
      </c>
      <c r="L6219" s="21"/>
    </row>
    <row r="6220">
      <c r="C6220" s="21" t="s">
        <v>1004</v>
      </c>
      <c r="D6220" s="21"/>
      <c r="E6220" s="21" t="s">
        <v>1597</v>
      </c>
      <c r="F6220" s="21"/>
      <c r="G6220" s="21" t="s">
        <v>16371</v>
      </c>
      <c r="I6220" s="21" t="s">
        <v>1600</v>
      </c>
      <c r="J6220" s="21" t="s">
        <v>16373</v>
      </c>
      <c r="K6220" s="20" t="s">
        <v>1602</v>
      </c>
      <c r="L6220" s="21"/>
    </row>
    <row r="6221">
      <c r="C6221" s="21" t="s">
        <v>1004</v>
      </c>
      <c r="D6221" s="21"/>
      <c r="E6221" s="21" t="s">
        <v>1597</v>
      </c>
      <c r="F6221" s="21"/>
      <c r="G6221" s="21" t="s">
        <v>16390</v>
      </c>
      <c r="I6221" s="21" t="s">
        <v>1600</v>
      </c>
      <c r="J6221" s="21" t="s">
        <v>16392</v>
      </c>
      <c r="K6221" s="20" t="s">
        <v>1602</v>
      </c>
      <c r="L6221" s="21"/>
    </row>
    <row r="6222">
      <c r="C6222" s="21" t="s">
        <v>1004</v>
      </c>
      <c r="D6222" s="21"/>
      <c r="E6222" s="21" t="s">
        <v>1597</v>
      </c>
      <c r="F6222" s="21"/>
      <c r="G6222" s="21" t="s">
        <v>16437</v>
      </c>
      <c r="I6222" s="21" t="s">
        <v>1600</v>
      </c>
      <c r="J6222" s="21" t="s">
        <v>16439</v>
      </c>
      <c r="K6222" s="20" t="s">
        <v>1602</v>
      </c>
      <c r="L6222" s="21"/>
    </row>
    <row r="6223">
      <c r="C6223" s="21" t="s">
        <v>1004</v>
      </c>
      <c r="D6223" s="21"/>
      <c r="E6223" s="21" t="s">
        <v>1597</v>
      </c>
      <c r="F6223" s="21"/>
      <c r="G6223" s="21" t="s">
        <v>16820</v>
      </c>
      <c r="I6223" s="21" t="s">
        <v>1600</v>
      </c>
      <c r="J6223" s="21" t="s">
        <v>16822</v>
      </c>
      <c r="K6223" s="20" t="s">
        <v>1602</v>
      </c>
      <c r="L6223" s="21"/>
    </row>
    <row r="6224">
      <c r="C6224" s="21" t="s">
        <v>1004</v>
      </c>
      <c r="D6224" s="21"/>
      <c r="E6224" s="21" t="s">
        <v>1597</v>
      </c>
      <c r="F6224" s="21"/>
      <c r="G6224" s="21" t="s">
        <v>17064</v>
      </c>
      <c r="I6224" s="21" t="s">
        <v>1600</v>
      </c>
      <c r="J6224" s="21" t="s">
        <v>17068</v>
      </c>
      <c r="K6224" s="20" t="s">
        <v>1602</v>
      </c>
      <c r="L6224" s="21"/>
    </row>
    <row r="6225">
      <c r="C6225" s="21" t="s">
        <v>1004</v>
      </c>
      <c r="D6225" s="21"/>
      <c r="E6225" s="21" t="s">
        <v>1597</v>
      </c>
      <c r="F6225" s="21"/>
      <c r="G6225" s="21" t="s">
        <v>17066</v>
      </c>
      <c r="I6225" s="21" t="s">
        <v>1600</v>
      </c>
      <c r="J6225" s="21" t="s">
        <v>17069</v>
      </c>
      <c r="K6225" s="20" t="s">
        <v>1602</v>
      </c>
      <c r="L6225" s="21"/>
    </row>
    <row r="6226">
      <c r="C6226" s="21" t="s">
        <v>1004</v>
      </c>
      <c r="D6226" s="21"/>
      <c r="E6226" s="21" t="s">
        <v>1597</v>
      </c>
      <c r="F6226" s="21"/>
      <c r="G6226" s="21" t="s">
        <v>16336</v>
      </c>
      <c r="I6226" s="21" t="s">
        <v>1600</v>
      </c>
      <c r="J6226" s="21" t="s">
        <v>16337</v>
      </c>
      <c r="K6226" s="20" t="s">
        <v>8964</v>
      </c>
      <c r="L6226" s="21"/>
    </row>
    <row r="6227">
      <c r="C6227" s="21" t="s">
        <v>1004</v>
      </c>
      <c r="D6227" s="21"/>
      <c r="E6227" s="21" t="s">
        <v>1597</v>
      </c>
      <c r="F6227" s="21"/>
      <c r="G6227" s="21" t="s">
        <v>17070</v>
      </c>
      <c r="I6227" s="21" t="s">
        <v>1600</v>
      </c>
      <c r="J6227" s="21" t="s">
        <v>17071</v>
      </c>
      <c r="K6227" s="20" t="s">
        <v>8964</v>
      </c>
      <c r="L6227" s="21"/>
    </row>
    <row r="6228">
      <c r="C6228" s="21" t="s">
        <v>1004</v>
      </c>
      <c r="D6228" s="21"/>
      <c r="E6228" s="21" t="s">
        <v>1597</v>
      </c>
      <c r="F6228" s="21"/>
      <c r="G6228" s="21" t="s">
        <v>16378</v>
      </c>
      <c r="I6228" s="21" t="s">
        <v>1600</v>
      </c>
      <c r="J6228" s="21" t="s">
        <v>16379</v>
      </c>
      <c r="K6228" s="20" t="s">
        <v>1787</v>
      </c>
      <c r="L6228" s="21"/>
    </row>
    <row r="6229">
      <c r="C6229" s="21" t="s">
        <v>1004</v>
      </c>
      <c r="D6229" s="21"/>
      <c r="E6229" s="21" t="s">
        <v>1597</v>
      </c>
      <c r="F6229" s="21"/>
      <c r="G6229" s="21" t="s">
        <v>16393</v>
      </c>
      <c r="H6229" s="21" t="s">
        <v>16390</v>
      </c>
      <c r="I6229" s="21" t="s">
        <v>1600</v>
      </c>
      <c r="J6229" s="21" t="s">
        <v>16394</v>
      </c>
      <c r="K6229" s="20" t="s">
        <v>1787</v>
      </c>
      <c r="L6229" s="21"/>
    </row>
    <row r="6230">
      <c r="C6230" s="21" t="s">
        <v>1004</v>
      </c>
      <c r="D6230" s="21"/>
      <c r="E6230" s="21" t="s">
        <v>1597</v>
      </c>
      <c r="F6230" s="21"/>
      <c r="G6230" s="21" t="s">
        <v>16695</v>
      </c>
      <c r="H6230" s="21" t="s">
        <v>16696</v>
      </c>
      <c r="I6230" s="21" t="s">
        <v>1600</v>
      </c>
      <c r="J6230" s="21" t="s">
        <v>16697</v>
      </c>
      <c r="K6230" s="20" t="s">
        <v>1787</v>
      </c>
      <c r="L6230" s="21"/>
    </row>
    <row r="6231">
      <c r="C6231" s="21" t="s">
        <v>1004</v>
      </c>
      <c r="D6231" s="21"/>
      <c r="E6231" s="21" t="s">
        <v>1597</v>
      </c>
      <c r="F6231" s="21"/>
      <c r="G6231" s="21" t="s">
        <v>16380</v>
      </c>
      <c r="H6231" s="21" t="s">
        <v>16381</v>
      </c>
      <c r="I6231" s="21" t="s">
        <v>1600</v>
      </c>
      <c r="J6231" s="21" t="s">
        <v>16382</v>
      </c>
      <c r="K6231" s="20" t="s">
        <v>1791</v>
      </c>
      <c r="L6231" s="21"/>
    </row>
    <row r="6232">
      <c r="C6232" s="21" t="s">
        <v>1004</v>
      </c>
      <c r="D6232" s="21"/>
      <c r="E6232" s="21" t="s">
        <v>1597</v>
      </c>
      <c r="F6232" s="21"/>
      <c r="G6232" s="21" t="s">
        <v>16395</v>
      </c>
      <c r="H6232" s="21" t="s">
        <v>16390</v>
      </c>
      <c r="I6232" s="21" t="s">
        <v>1600</v>
      </c>
      <c r="J6232" s="21" t="s">
        <v>16396</v>
      </c>
      <c r="K6232" s="20" t="s">
        <v>1791</v>
      </c>
      <c r="L6232" s="21"/>
    </row>
    <row r="6233">
      <c r="C6233" s="21" t="s">
        <v>1004</v>
      </c>
      <c r="D6233" s="21"/>
      <c r="E6233" s="21" t="s">
        <v>1597</v>
      </c>
      <c r="F6233" s="21"/>
      <c r="G6233" s="21" t="s">
        <v>16562</v>
      </c>
      <c r="H6233" s="21" t="s">
        <v>16563</v>
      </c>
      <c r="I6233" s="21" t="s">
        <v>1600</v>
      </c>
      <c r="J6233" s="21" t="s">
        <v>16564</v>
      </c>
      <c r="K6233" s="20" t="s">
        <v>1791</v>
      </c>
      <c r="L6233" s="21"/>
    </row>
    <row r="6234">
      <c r="C6234" s="21" t="s">
        <v>1004</v>
      </c>
      <c r="D6234" s="21"/>
      <c r="E6234" s="21" t="s">
        <v>1597</v>
      </c>
      <c r="F6234" s="21"/>
      <c r="G6234" s="21" t="s">
        <v>16383</v>
      </c>
      <c r="H6234" s="21" t="s">
        <v>16384</v>
      </c>
      <c r="I6234" s="21" t="s">
        <v>1600</v>
      </c>
      <c r="J6234" s="21" t="s">
        <v>16385</v>
      </c>
      <c r="K6234" s="20" t="s">
        <v>3406</v>
      </c>
      <c r="L6234" s="21"/>
    </row>
    <row r="6235">
      <c r="C6235" s="21" t="s">
        <v>1004</v>
      </c>
      <c r="D6235" s="21"/>
      <c r="E6235" s="21" t="s">
        <v>1597</v>
      </c>
      <c r="F6235" s="21"/>
      <c r="G6235" s="21" t="s">
        <v>16397</v>
      </c>
      <c r="H6235" s="21" t="s">
        <v>16390</v>
      </c>
      <c r="I6235" s="21" t="s">
        <v>1600</v>
      </c>
      <c r="J6235" s="21" t="s">
        <v>16398</v>
      </c>
      <c r="K6235" s="20" t="s">
        <v>3406</v>
      </c>
      <c r="L6235" s="21"/>
    </row>
    <row r="6236">
      <c r="C6236" s="21" t="s">
        <v>1004</v>
      </c>
      <c r="D6236" s="21"/>
      <c r="E6236" s="21" t="s">
        <v>1597</v>
      </c>
      <c r="F6236" s="21"/>
      <c r="G6236" s="21" t="s">
        <v>16565</v>
      </c>
      <c r="H6236" s="21" t="s">
        <v>16563</v>
      </c>
      <c r="I6236" s="21" t="s">
        <v>1600</v>
      </c>
      <c r="J6236" s="21" t="s">
        <v>16566</v>
      </c>
      <c r="K6236" s="20" t="s">
        <v>3406</v>
      </c>
      <c r="L6236" s="21"/>
    </row>
    <row r="6237">
      <c r="C6237" s="21" t="s">
        <v>1004</v>
      </c>
      <c r="D6237" s="21"/>
      <c r="E6237" s="21" t="s">
        <v>1597</v>
      </c>
      <c r="F6237" s="21"/>
      <c r="G6237" s="21" t="s">
        <v>16374</v>
      </c>
      <c r="H6237" s="21" t="s">
        <v>16371</v>
      </c>
      <c r="I6237" s="21" t="s">
        <v>1600</v>
      </c>
      <c r="J6237" s="21" t="s">
        <v>16375</v>
      </c>
      <c r="K6237" s="20" t="s">
        <v>2048</v>
      </c>
      <c r="L6237" s="21"/>
    </row>
    <row r="6238">
      <c r="C6238" s="21" t="s">
        <v>1004</v>
      </c>
      <c r="D6238" s="21"/>
      <c r="E6238" s="21" t="s">
        <v>1597</v>
      </c>
      <c r="F6238" s="21"/>
      <c r="G6238" s="21" t="s">
        <v>16402</v>
      </c>
      <c r="H6238" s="21" t="s">
        <v>16403</v>
      </c>
      <c r="I6238" s="21" t="s">
        <v>1600</v>
      </c>
      <c r="J6238" s="21" t="s">
        <v>16404</v>
      </c>
      <c r="K6238" s="20" t="s">
        <v>2048</v>
      </c>
      <c r="L6238" s="21"/>
    </row>
    <row r="6239">
      <c r="C6239" s="21" t="s">
        <v>1004</v>
      </c>
      <c r="D6239" s="21"/>
      <c r="E6239" s="21" t="s">
        <v>1597</v>
      </c>
      <c r="F6239" s="21"/>
      <c r="G6239" s="21" t="s">
        <v>16307</v>
      </c>
      <c r="H6239" s="21" t="s">
        <v>16308</v>
      </c>
      <c r="I6239" s="21" t="s">
        <v>1600</v>
      </c>
      <c r="J6239" s="21" t="s">
        <v>16309</v>
      </c>
      <c r="K6239" s="20" t="s">
        <v>2048</v>
      </c>
      <c r="L6239" s="21"/>
    </row>
    <row r="6240">
      <c r="C6240" s="21" t="s">
        <v>1004</v>
      </c>
      <c r="D6240" s="21"/>
      <c r="E6240" s="21" t="s">
        <v>1597</v>
      </c>
      <c r="F6240" s="21"/>
      <c r="G6240" s="21" t="s">
        <v>16399</v>
      </c>
      <c r="H6240" s="21" t="s">
        <v>16390</v>
      </c>
      <c r="I6240" s="21" t="s">
        <v>1600</v>
      </c>
      <c r="J6240" s="21" t="s">
        <v>16400</v>
      </c>
      <c r="K6240" s="20" t="s">
        <v>1795</v>
      </c>
      <c r="L6240" s="21"/>
    </row>
    <row r="6241">
      <c r="C6241" s="21" t="s">
        <v>1004</v>
      </c>
      <c r="D6241" s="21"/>
      <c r="E6241" s="21" t="s">
        <v>1597</v>
      </c>
      <c r="F6241" s="21"/>
      <c r="G6241" s="21" t="s">
        <v>10210</v>
      </c>
      <c r="H6241" s="21" t="s">
        <v>10211</v>
      </c>
      <c r="I6241" s="21" t="s">
        <v>1600</v>
      </c>
      <c r="J6241" s="21" t="s">
        <v>10212</v>
      </c>
      <c r="K6241" s="20" t="s">
        <v>1795</v>
      </c>
      <c r="L6241" s="21"/>
    </row>
    <row r="6242">
      <c r="C6242" s="21" t="s">
        <v>1004</v>
      </c>
      <c r="D6242" s="21"/>
      <c r="E6242" s="21" t="s">
        <v>1597</v>
      </c>
      <c r="F6242" s="21"/>
      <c r="G6242" s="21" t="s">
        <v>16567</v>
      </c>
      <c r="H6242" s="21" t="s">
        <v>16563</v>
      </c>
      <c r="I6242" s="21" t="s">
        <v>1600</v>
      </c>
      <c r="J6242" s="21" t="s">
        <v>16568</v>
      </c>
      <c r="K6242" s="20" t="s">
        <v>1795</v>
      </c>
      <c r="L6242" s="21"/>
    </row>
    <row r="6243">
      <c r="C6243" s="21" t="s">
        <v>1004</v>
      </c>
      <c r="D6243" s="21"/>
      <c r="E6243" s="21" t="s">
        <v>1597</v>
      </c>
      <c r="F6243" s="21"/>
      <c r="G6243" s="21" t="s">
        <v>16698</v>
      </c>
      <c r="H6243" s="21" t="s">
        <v>16696</v>
      </c>
      <c r="I6243" s="21" t="s">
        <v>1600</v>
      </c>
      <c r="J6243" s="21" t="s">
        <v>16699</v>
      </c>
      <c r="K6243" s="20" t="s">
        <v>3315</v>
      </c>
      <c r="L6243" s="21"/>
    </row>
    <row r="6244">
      <c r="C6244" s="21" t="s">
        <v>1004</v>
      </c>
      <c r="D6244" s="21"/>
      <c r="E6244" s="21" t="s">
        <v>1597</v>
      </c>
      <c r="F6244" s="21"/>
      <c r="G6244" s="21" t="s">
        <v>16370</v>
      </c>
      <c r="H6244" s="21" t="s">
        <v>16371</v>
      </c>
      <c r="I6244" s="21" t="s">
        <v>1600</v>
      </c>
      <c r="J6244" s="21" t="s">
        <v>16376</v>
      </c>
      <c r="K6244" s="20" t="s">
        <v>3315</v>
      </c>
      <c r="L6244" s="21"/>
    </row>
    <row r="6245">
      <c r="C6245" s="21" t="s">
        <v>1004</v>
      </c>
      <c r="D6245" s="21"/>
      <c r="E6245" s="21" t="s">
        <v>1597</v>
      </c>
      <c r="F6245" s="21"/>
      <c r="G6245" s="21" t="s">
        <v>17072</v>
      </c>
      <c r="H6245" s="21" t="s">
        <v>17073</v>
      </c>
      <c r="I6245" s="21" t="s">
        <v>1600</v>
      </c>
      <c r="J6245" s="21" t="s">
        <v>17074</v>
      </c>
      <c r="K6245" s="20" t="s">
        <v>3315</v>
      </c>
      <c r="L6245" s="21"/>
    </row>
    <row r="6246">
      <c r="C6246" s="21" t="s">
        <v>1004</v>
      </c>
      <c r="D6246" s="21"/>
      <c r="E6246" s="21" t="s">
        <v>1597</v>
      </c>
      <c r="F6246" s="21"/>
      <c r="G6246" s="21" t="s">
        <v>16307</v>
      </c>
      <c r="H6246" s="21" t="s">
        <v>17075</v>
      </c>
      <c r="I6246" s="21" t="s">
        <v>1600</v>
      </c>
      <c r="J6246" s="21" t="s">
        <v>17076</v>
      </c>
      <c r="K6246" s="20" t="s">
        <v>3315</v>
      </c>
      <c r="L6246" s="21"/>
    </row>
    <row r="6247">
      <c r="C6247" s="21" t="s">
        <v>1004</v>
      </c>
      <c r="D6247" s="21"/>
      <c r="E6247" s="21" t="s">
        <v>1597</v>
      </c>
      <c r="F6247" s="21"/>
      <c r="G6247" s="21" t="s">
        <v>16399</v>
      </c>
      <c r="H6247" s="21" t="s">
        <v>16390</v>
      </c>
      <c r="I6247" s="21" t="s">
        <v>1600</v>
      </c>
      <c r="J6247" s="21" t="s">
        <v>16401</v>
      </c>
      <c r="K6247" s="20" t="s">
        <v>1798</v>
      </c>
      <c r="L6247" s="21"/>
    </row>
    <row r="6248">
      <c r="C6248" s="21" t="s">
        <v>1004</v>
      </c>
      <c r="D6248" s="21"/>
      <c r="E6248" s="21" t="s">
        <v>1597</v>
      </c>
      <c r="F6248" s="21"/>
      <c r="G6248" s="21" t="s">
        <v>10210</v>
      </c>
      <c r="H6248" s="21" t="s">
        <v>10211</v>
      </c>
      <c r="I6248" s="21" t="s">
        <v>1600</v>
      </c>
      <c r="J6248" s="21" t="s">
        <v>16386</v>
      </c>
      <c r="K6248" s="20" t="s">
        <v>1798</v>
      </c>
      <c r="L6248" s="21"/>
    </row>
    <row r="6249">
      <c r="C6249" s="21" t="s">
        <v>1004</v>
      </c>
      <c r="D6249" s="21"/>
      <c r="E6249" s="21" t="s">
        <v>1597</v>
      </c>
      <c r="F6249" s="21"/>
      <c r="G6249" s="21" t="s">
        <v>16567</v>
      </c>
      <c r="H6249" s="21" t="s">
        <v>16563</v>
      </c>
      <c r="I6249" s="21" t="s">
        <v>1600</v>
      </c>
      <c r="J6249" s="21" t="s">
        <v>16569</v>
      </c>
      <c r="K6249" s="20" t="s">
        <v>1798</v>
      </c>
      <c r="L6249" s="21"/>
    </row>
    <row r="6250">
      <c r="C6250" s="21" t="s">
        <v>1004</v>
      </c>
      <c r="D6250" s="21"/>
      <c r="E6250" s="21" t="s">
        <v>2791</v>
      </c>
      <c r="F6250" s="21"/>
      <c r="G6250" s="21" t="s">
        <v>544</v>
      </c>
      <c r="H6250" s="21" t="s">
        <v>16387</v>
      </c>
      <c r="I6250" s="21" t="s">
        <v>1674</v>
      </c>
      <c r="J6250" s="21" t="s">
        <v>16388</v>
      </c>
      <c r="K6250" s="20" t="s">
        <v>2895</v>
      </c>
      <c r="L6250" s="21"/>
    </row>
    <row r="6251">
      <c r="C6251" s="21" t="s">
        <v>1004</v>
      </c>
      <c r="D6251" s="21"/>
      <c r="E6251" s="21" t="s">
        <v>2791</v>
      </c>
      <c r="F6251" s="21"/>
      <c r="G6251" s="21" t="s">
        <v>17077</v>
      </c>
      <c r="H6251" s="21" t="s">
        <v>17078</v>
      </c>
      <c r="I6251" s="21" t="s">
        <v>1674</v>
      </c>
      <c r="J6251" s="21" t="s">
        <v>17079</v>
      </c>
      <c r="K6251" s="20" t="s">
        <v>2895</v>
      </c>
      <c r="L6251" s="21"/>
    </row>
    <row r="6252">
      <c r="C6252" s="21" t="s">
        <v>1004</v>
      </c>
      <c r="D6252" s="21"/>
      <c r="E6252" s="21" t="s">
        <v>2791</v>
      </c>
      <c r="F6252" s="21"/>
      <c r="G6252" s="21" t="s">
        <v>16791</v>
      </c>
      <c r="H6252" s="21" t="s">
        <v>16792</v>
      </c>
      <c r="I6252" s="21" t="s">
        <v>1674</v>
      </c>
      <c r="J6252" s="21" t="s">
        <v>16793</v>
      </c>
      <c r="K6252" s="20" t="s">
        <v>2895</v>
      </c>
      <c r="L6252" s="21"/>
    </row>
    <row r="6253">
      <c r="C6253" s="21" t="s">
        <v>1004</v>
      </c>
      <c r="D6253" s="21"/>
      <c r="E6253" s="21" t="s">
        <v>2791</v>
      </c>
      <c r="F6253" s="21"/>
      <c r="G6253" s="21" t="s">
        <v>16794</v>
      </c>
      <c r="H6253" s="21" t="s">
        <v>16795</v>
      </c>
      <c r="I6253" s="21" t="s">
        <v>1674</v>
      </c>
      <c r="J6253" s="21" t="s">
        <v>16796</v>
      </c>
      <c r="K6253" s="20" t="s">
        <v>2895</v>
      </c>
      <c r="L6253" s="21"/>
    </row>
    <row r="6254">
      <c r="C6254" s="21" t="s">
        <v>1004</v>
      </c>
      <c r="D6254" s="21"/>
      <c r="E6254" s="21" t="s">
        <v>2791</v>
      </c>
      <c r="F6254" s="21"/>
      <c r="G6254" s="21" t="s">
        <v>16348</v>
      </c>
      <c r="H6254" s="21" t="s">
        <v>541</v>
      </c>
      <c r="I6254" s="21" t="s">
        <v>1674</v>
      </c>
      <c r="J6254" s="21" t="s">
        <v>16349</v>
      </c>
      <c r="K6254" s="20" t="s">
        <v>2895</v>
      </c>
      <c r="L6254" s="21"/>
    </row>
    <row r="6255">
      <c r="C6255" s="21" t="s">
        <v>1004</v>
      </c>
      <c r="D6255" s="21"/>
      <c r="E6255" s="21" t="s">
        <v>2791</v>
      </c>
      <c r="F6255" s="21"/>
      <c r="G6255" s="21" t="s">
        <v>16648</v>
      </c>
      <c r="H6255" s="21" t="s">
        <v>16649</v>
      </c>
      <c r="I6255" s="21" t="s">
        <v>1674</v>
      </c>
      <c r="J6255" s="21" t="s">
        <v>16650</v>
      </c>
      <c r="K6255" s="20" t="s">
        <v>15430</v>
      </c>
      <c r="L6255" s="21"/>
    </row>
    <row r="6256">
      <c r="C6256" s="21" t="s">
        <v>1004</v>
      </c>
      <c r="D6256" s="21"/>
      <c r="E6256" s="21" t="s">
        <v>2791</v>
      </c>
      <c r="F6256" s="21"/>
      <c r="G6256" s="21" t="s">
        <v>17080</v>
      </c>
      <c r="H6256" s="21" t="s">
        <v>17081</v>
      </c>
      <c r="I6256" s="21" t="s">
        <v>1674</v>
      </c>
      <c r="J6256" s="21" t="s">
        <v>17082</v>
      </c>
      <c r="K6256" s="20" t="s">
        <v>15430</v>
      </c>
      <c r="L6256" s="21"/>
    </row>
    <row r="6257">
      <c r="C6257" s="21" t="s">
        <v>1004</v>
      </c>
      <c r="D6257" s="21"/>
      <c r="E6257" s="21" t="s">
        <v>2791</v>
      </c>
      <c r="F6257" s="21"/>
      <c r="G6257" s="21" t="s">
        <v>16648</v>
      </c>
      <c r="H6257" s="21" t="s">
        <v>16649</v>
      </c>
      <c r="I6257" s="21" t="s">
        <v>1674</v>
      </c>
      <c r="J6257" s="21" t="s">
        <v>16651</v>
      </c>
      <c r="K6257" s="20" t="s">
        <v>15432</v>
      </c>
      <c r="L6257" s="21"/>
    </row>
    <row r="6258">
      <c r="C6258" s="21" t="s">
        <v>1004</v>
      </c>
      <c r="D6258" s="21"/>
      <c r="E6258" s="21" t="s">
        <v>2791</v>
      </c>
      <c r="F6258" s="21"/>
      <c r="G6258" s="21" t="s">
        <v>17080</v>
      </c>
      <c r="H6258" s="21" t="s">
        <v>17081</v>
      </c>
      <c r="I6258" s="21" t="s">
        <v>1674</v>
      </c>
      <c r="J6258" s="21" t="s">
        <v>17083</v>
      </c>
      <c r="K6258" s="20" t="s">
        <v>15432</v>
      </c>
      <c r="L6258" s="21"/>
    </row>
    <row r="6259">
      <c r="C6259" s="21" t="s">
        <v>1004</v>
      </c>
      <c r="D6259" s="21"/>
      <c r="E6259" s="21" t="s">
        <v>2791</v>
      </c>
      <c r="F6259" s="21"/>
      <c r="G6259" s="21" t="s">
        <v>16648</v>
      </c>
      <c r="H6259" s="21" t="s">
        <v>16652</v>
      </c>
      <c r="I6259" s="21" t="s">
        <v>1674</v>
      </c>
      <c r="J6259" s="21" t="s">
        <v>16653</v>
      </c>
      <c r="K6259" s="20" t="s">
        <v>7722</v>
      </c>
      <c r="L6259" s="21"/>
    </row>
    <row r="6260">
      <c r="C6260" s="21" t="s">
        <v>1004</v>
      </c>
      <c r="D6260" s="21"/>
      <c r="E6260" s="21" t="s">
        <v>2791</v>
      </c>
      <c r="F6260" s="21"/>
      <c r="G6260" s="21" t="s">
        <v>17080</v>
      </c>
      <c r="H6260" s="21" t="s">
        <v>17081</v>
      </c>
      <c r="I6260" s="21" t="s">
        <v>1674</v>
      </c>
      <c r="J6260" s="21" t="s">
        <v>17084</v>
      </c>
      <c r="K6260" s="20" t="s">
        <v>7722</v>
      </c>
      <c r="L6260" s="21"/>
    </row>
    <row r="6261">
      <c r="C6261" s="21" t="s">
        <v>1004</v>
      </c>
      <c r="D6261" s="21"/>
      <c r="E6261" s="21" t="s">
        <v>2791</v>
      </c>
      <c r="F6261" s="21"/>
      <c r="G6261" s="21" t="s">
        <v>16648</v>
      </c>
      <c r="H6261" s="21" t="s">
        <v>16649</v>
      </c>
      <c r="I6261" s="21" t="s">
        <v>1674</v>
      </c>
      <c r="J6261" s="21" t="s">
        <v>16654</v>
      </c>
      <c r="K6261" s="20" t="s">
        <v>4077</v>
      </c>
      <c r="L6261" s="21"/>
    </row>
    <row r="6262">
      <c r="C6262" s="21" t="s">
        <v>1004</v>
      </c>
      <c r="D6262" s="21"/>
      <c r="E6262" s="21" t="s">
        <v>2791</v>
      </c>
      <c r="F6262" s="21"/>
      <c r="G6262" s="21" t="s">
        <v>17080</v>
      </c>
      <c r="H6262" s="21" t="s">
        <v>17081</v>
      </c>
      <c r="I6262" s="21" t="s">
        <v>1674</v>
      </c>
      <c r="J6262" s="21" t="s">
        <v>17085</v>
      </c>
      <c r="K6262" s="20" t="s">
        <v>4077</v>
      </c>
      <c r="L6262" s="21"/>
    </row>
    <row r="6263">
      <c r="C6263" s="21" t="s">
        <v>1004</v>
      </c>
      <c r="D6263" s="21"/>
      <c r="E6263" s="21" t="s">
        <v>2791</v>
      </c>
      <c r="F6263" s="21"/>
      <c r="G6263" s="21" t="s">
        <v>16261</v>
      </c>
      <c r="H6263" s="21" t="s">
        <v>16262</v>
      </c>
      <c r="I6263" s="21" t="s">
        <v>1674</v>
      </c>
      <c r="J6263" s="21" t="s">
        <v>16263</v>
      </c>
      <c r="K6263" s="20" t="s">
        <v>2963</v>
      </c>
      <c r="L6263" s="21"/>
    </row>
    <row r="6264">
      <c r="C6264" s="21" t="s">
        <v>1004</v>
      </c>
      <c r="D6264" s="21"/>
      <c r="E6264" s="21" t="s">
        <v>2791</v>
      </c>
      <c r="F6264" s="21"/>
      <c r="G6264" s="21" t="s">
        <v>16264</v>
      </c>
      <c r="H6264" s="21" t="s">
        <v>16265</v>
      </c>
      <c r="I6264" s="21" t="s">
        <v>1674</v>
      </c>
      <c r="J6264" s="21" t="s">
        <v>16266</v>
      </c>
      <c r="K6264" s="20" t="s">
        <v>2963</v>
      </c>
      <c r="L6264" s="21"/>
    </row>
    <row r="6265">
      <c r="C6265" s="21" t="s">
        <v>1004</v>
      </c>
      <c r="D6265" s="21"/>
      <c r="E6265" s="21" t="s">
        <v>2791</v>
      </c>
      <c r="F6265" s="21"/>
      <c r="G6265" s="21" t="s">
        <v>17086</v>
      </c>
      <c r="H6265" s="21" t="s">
        <v>17087</v>
      </c>
      <c r="I6265" s="21" t="s">
        <v>1674</v>
      </c>
      <c r="J6265" s="21" t="s">
        <v>17088</v>
      </c>
      <c r="K6265" s="20" t="s">
        <v>2963</v>
      </c>
      <c r="L6265" s="21"/>
    </row>
    <row r="6266">
      <c r="C6266" s="12" t="s">
        <v>1004</v>
      </c>
      <c r="D6266" s="12" t="s">
        <v>1005</v>
      </c>
      <c r="E6266" s="12" t="s">
        <v>4183</v>
      </c>
      <c r="F6266" s="12" t="s">
        <v>814</v>
      </c>
      <c r="G6266" s="12" t="s">
        <v>17089</v>
      </c>
      <c r="H6266" s="12" t="s">
        <v>17090</v>
      </c>
      <c r="I6266" s="12" t="s">
        <v>1715</v>
      </c>
      <c r="J6266" s="12" t="s">
        <v>17091</v>
      </c>
      <c r="K6266" s="12" t="s">
        <v>1717</v>
      </c>
      <c r="L6266" s="12" t="s">
        <v>1718</v>
      </c>
    </row>
    <row r="6267">
      <c r="C6267" s="12" t="s">
        <v>1004</v>
      </c>
      <c r="D6267" s="12" t="s">
        <v>1005</v>
      </c>
      <c r="E6267" s="12" t="s">
        <v>1671</v>
      </c>
      <c r="F6267" s="12" t="s">
        <v>814</v>
      </c>
      <c r="G6267" s="12" t="s">
        <v>17092</v>
      </c>
      <c r="H6267" s="12" t="s">
        <v>17093</v>
      </c>
      <c r="I6267" s="12" t="s">
        <v>1674</v>
      </c>
      <c r="J6267" s="12" t="s">
        <v>17094</v>
      </c>
      <c r="K6267" s="12" t="s">
        <v>17095</v>
      </c>
      <c r="L6267" s="12" t="s">
        <v>17096</v>
      </c>
    </row>
    <row r="6268">
      <c r="C6268" s="12" t="s">
        <v>1004</v>
      </c>
      <c r="D6268" s="12" t="s">
        <v>1005</v>
      </c>
      <c r="E6268" s="12" t="s">
        <v>1671</v>
      </c>
      <c r="F6268" s="12" t="s">
        <v>814</v>
      </c>
      <c r="G6268" s="12" t="s">
        <v>17097</v>
      </c>
      <c r="H6268" s="12" t="s">
        <v>17098</v>
      </c>
      <c r="I6268" s="12" t="s">
        <v>1674</v>
      </c>
      <c r="J6268" s="12" t="s">
        <v>17099</v>
      </c>
      <c r="K6268" s="12" t="s">
        <v>17095</v>
      </c>
      <c r="L6268" s="12" t="s">
        <v>17096</v>
      </c>
    </row>
    <row r="6269">
      <c r="C6269" s="12" t="s">
        <v>1004</v>
      </c>
      <c r="D6269" s="12" t="s">
        <v>1005</v>
      </c>
      <c r="E6269" s="12" t="s">
        <v>1656</v>
      </c>
      <c r="F6269" s="12" t="s">
        <v>814</v>
      </c>
      <c r="G6269" s="12" t="s">
        <v>17105</v>
      </c>
      <c r="H6269" s="12" t="s">
        <v>16550</v>
      </c>
      <c r="I6269" s="12" t="s">
        <v>1637</v>
      </c>
      <c r="J6269" s="12" t="s">
        <v>17106</v>
      </c>
      <c r="K6269" s="12" t="s">
        <v>1660</v>
      </c>
      <c r="L6269" s="12" t="s">
        <v>1661</v>
      </c>
    </row>
    <row r="6270">
      <c r="C6270" s="12" t="s">
        <v>1004</v>
      </c>
      <c r="D6270" s="12" t="s">
        <v>1005</v>
      </c>
      <c r="E6270" s="12" t="s">
        <v>1654</v>
      </c>
      <c r="F6270" s="12" t="s">
        <v>814</v>
      </c>
      <c r="G6270" s="12" t="s">
        <v>17072</v>
      </c>
      <c r="H6270" s="12" t="s">
        <v>16563</v>
      </c>
      <c r="I6270" s="12" t="s">
        <v>1600</v>
      </c>
      <c r="J6270" s="12" t="s">
        <v>17107</v>
      </c>
      <c r="K6270" s="12" t="s">
        <v>2048</v>
      </c>
      <c r="L6270" s="12" t="s">
        <v>2049</v>
      </c>
    </row>
    <row r="6271">
      <c r="C6271" s="12" t="s">
        <v>1004</v>
      </c>
      <c r="D6271" s="12" t="s">
        <v>1005</v>
      </c>
      <c r="E6271" s="12" t="s">
        <v>1654</v>
      </c>
      <c r="F6271" s="12" t="s">
        <v>814</v>
      </c>
      <c r="G6271" s="12" t="s">
        <v>16698</v>
      </c>
      <c r="H6271" s="12" t="s">
        <v>16696</v>
      </c>
      <c r="I6271" s="12" t="s">
        <v>1600</v>
      </c>
      <c r="J6271" s="12" t="s">
        <v>17108</v>
      </c>
      <c r="K6271" s="12" t="s">
        <v>1602</v>
      </c>
      <c r="L6271" s="12" t="s">
        <v>1603</v>
      </c>
    </row>
    <row r="6272">
      <c r="C6272" s="12" t="s">
        <v>1004</v>
      </c>
      <c r="D6272" s="12" t="s">
        <v>1005</v>
      </c>
      <c r="E6272" s="12" t="s">
        <v>1654</v>
      </c>
      <c r="F6272" s="12" t="s">
        <v>814</v>
      </c>
      <c r="G6272" s="12" t="s">
        <v>16698</v>
      </c>
      <c r="H6272" s="12" t="s">
        <v>16696</v>
      </c>
      <c r="I6272" s="12" t="s">
        <v>1600</v>
      </c>
      <c r="J6272" s="12" t="s">
        <v>17109</v>
      </c>
      <c r="K6272" s="12" t="s">
        <v>1782</v>
      </c>
      <c r="L6272" s="12" t="s">
        <v>1783</v>
      </c>
    </row>
    <row r="6273">
      <c r="C6273" s="12" t="s">
        <v>1004</v>
      </c>
      <c r="D6273" s="12" t="s">
        <v>1005</v>
      </c>
      <c r="E6273" s="12" t="s">
        <v>1678</v>
      </c>
      <c r="F6273" s="12" t="s">
        <v>814</v>
      </c>
      <c r="G6273" s="12" t="s">
        <v>17110</v>
      </c>
      <c r="H6273" s="12" t="s">
        <v>17111</v>
      </c>
      <c r="I6273" s="12" t="s">
        <v>1681</v>
      </c>
      <c r="J6273" s="12" t="s">
        <v>17112</v>
      </c>
      <c r="K6273" s="12" t="s">
        <v>1683</v>
      </c>
      <c r="L6273" s="12" t="s">
        <v>1684</v>
      </c>
    </row>
    <row r="6274">
      <c r="C6274" s="12" t="s">
        <v>1004</v>
      </c>
      <c r="D6274" s="12" t="s">
        <v>1005</v>
      </c>
      <c r="E6274" s="12" t="s">
        <v>1729</v>
      </c>
      <c r="F6274" s="12" t="s">
        <v>814</v>
      </c>
      <c r="G6274" s="12" t="s">
        <v>17113</v>
      </c>
      <c r="H6274" s="12" t="s">
        <v>17114</v>
      </c>
      <c r="I6274" s="12" t="s">
        <v>1607</v>
      </c>
      <c r="J6274" s="12" t="s">
        <v>17115</v>
      </c>
      <c r="K6274" s="12" t="s">
        <v>8612</v>
      </c>
      <c r="L6274" s="12" t="s">
        <v>17116</v>
      </c>
    </row>
    <row r="6275">
      <c r="C6275" s="12" t="s">
        <v>1004</v>
      </c>
      <c r="D6275" s="12" t="s">
        <v>1005</v>
      </c>
      <c r="E6275" s="12" t="s">
        <v>1729</v>
      </c>
      <c r="F6275" s="12" t="s">
        <v>814</v>
      </c>
      <c r="G6275" s="12" t="s">
        <v>17117</v>
      </c>
      <c r="H6275" s="12" t="s">
        <v>17118</v>
      </c>
      <c r="I6275" s="12" t="s">
        <v>1607</v>
      </c>
      <c r="J6275" s="12" t="s">
        <v>17119</v>
      </c>
      <c r="K6275" s="12" t="s">
        <v>17120</v>
      </c>
      <c r="L6275" s="12" t="s">
        <v>17121</v>
      </c>
    </row>
    <row r="6276">
      <c r="C6276" s="12" t="s">
        <v>1004</v>
      </c>
      <c r="D6276" s="12" t="s">
        <v>1005</v>
      </c>
      <c r="E6276" s="12" t="s">
        <v>1729</v>
      </c>
      <c r="F6276" s="12" t="s">
        <v>814</v>
      </c>
      <c r="G6276" s="12" t="s">
        <v>17122</v>
      </c>
      <c r="H6276" s="12" t="s">
        <v>17123</v>
      </c>
      <c r="I6276" s="12" t="s">
        <v>1607</v>
      </c>
      <c r="J6276" s="12" t="s">
        <v>17124</v>
      </c>
      <c r="K6276" s="12" t="s">
        <v>17120</v>
      </c>
      <c r="L6276" s="12" t="s">
        <v>17121</v>
      </c>
    </row>
    <row r="6277">
      <c r="C6277" s="12" t="s">
        <v>547</v>
      </c>
      <c r="D6277" s="12"/>
      <c r="E6277" s="12" t="s">
        <v>1619</v>
      </c>
      <c r="F6277" s="21"/>
      <c r="G6277" s="21" t="s">
        <v>17125</v>
      </c>
      <c r="H6277" s="21" t="s">
        <v>17126</v>
      </c>
      <c r="I6277" s="21" t="s">
        <v>1588</v>
      </c>
      <c r="J6277" s="21" t="s">
        <v>17127</v>
      </c>
      <c r="K6277" s="20" t="s">
        <v>4312</v>
      </c>
      <c r="L6277" s="21"/>
    </row>
    <row r="6278">
      <c r="C6278" s="12" t="s">
        <v>547</v>
      </c>
      <c r="D6278" s="12"/>
      <c r="E6278" s="12" t="s">
        <v>1619</v>
      </c>
      <c r="F6278" s="21"/>
      <c r="G6278" s="21" t="s">
        <v>17128</v>
      </c>
      <c r="H6278" s="21" t="s">
        <v>17129</v>
      </c>
      <c r="I6278" s="21" t="s">
        <v>1588</v>
      </c>
      <c r="J6278" s="21" t="s">
        <v>17130</v>
      </c>
      <c r="K6278" s="20" t="s">
        <v>4312</v>
      </c>
      <c r="L6278" s="21"/>
    </row>
    <row r="6279">
      <c r="C6279" s="12" t="s">
        <v>547</v>
      </c>
      <c r="D6279" s="12"/>
      <c r="E6279" s="12" t="s">
        <v>1619</v>
      </c>
      <c r="F6279" s="21"/>
      <c r="G6279" s="21" t="s">
        <v>17131</v>
      </c>
      <c r="H6279" s="21" t="s">
        <v>17132</v>
      </c>
      <c r="I6279" s="21" t="s">
        <v>1588</v>
      </c>
      <c r="J6279" s="21" t="s">
        <v>17133</v>
      </c>
      <c r="K6279" s="20" t="s">
        <v>1590</v>
      </c>
      <c r="L6279" s="21"/>
    </row>
    <row r="6280">
      <c r="C6280" s="12" t="s">
        <v>547</v>
      </c>
      <c r="D6280" s="12"/>
      <c r="E6280" s="12" t="s">
        <v>1619</v>
      </c>
      <c r="F6280" s="21"/>
      <c r="G6280" s="21" t="s">
        <v>17134</v>
      </c>
      <c r="H6280" s="21" t="s">
        <v>17132</v>
      </c>
      <c r="I6280" s="21" t="s">
        <v>1588</v>
      </c>
      <c r="J6280" s="21" t="s">
        <v>17135</v>
      </c>
      <c r="K6280" s="20" t="s">
        <v>1614</v>
      </c>
      <c r="L6280" s="21"/>
    </row>
    <row r="6281">
      <c r="C6281" s="12" t="s">
        <v>547</v>
      </c>
      <c r="D6281" s="12"/>
      <c r="E6281" s="12" t="s">
        <v>1619</v>
      </c>
      <c r="F6281" s="21"/>
      <c r="G6281" s="21" t="s">
        <v>17136</v>
      </c>
      <c r="H6281" s="21" t="s">
        <v>17132</v>
      </c>
      <c r="I6281" s="21" t="s">
        <v>1588</v>
      </c>
      <c r="J6281" s="21" t="s">
        <v>17137</v>
      </c>
      <c r="K6281" s="20" t="s">
        <v>1595</v>
      </c>
      <c r="L6281" s="21"/>
    </row>
    <row r="6282">
      <c r="C6282" s="12" t="s">
        <v>547</v>
      </c>
      <c r="D6282" s="12"/>
      <c r="E6282" s="12" t="s">
        <v>1654</v>
      </c>
      <c r="F6282" s="21"/>
      <c r="G6282" s="21" t="s">
        <v>17138</v>
      </c>
      <c r="H6282" s="21" t="s">
        <v>17139</v>
      </c>
      <c r="I6282" s="21" t="s">
        <v>1600</v>
      </c>
      <c r="J6282" s="21" t="s">
        <v>17140</v>
      </c>
      <c r="K6282" s="20" t="s">
        <v>1782</v>
      </c>
      <c r="L6282" s="21"/>
    </row>
    <row r="6283">
      <c r="C6283" s="12" t="s">
        <v>547</v>
      </c>
      <c r="D6283" s="12"/>
      <c r="E6283" s="12" t="s">
        <v>1654</v>
      </c>
      <c r="F6283" s="21"/>
      <c r="G6283" s="21" t="s">
        <v>17138</v>
      </c>
      <c r="H6283" s="21" t="s">
        <v>17139</v>
      </c>
      <c r="I6283" s="21" t="s">
        <v>1600</v>
      </c>
      <c r="J6283" s="21" t="s">
        <v>17141</v>
      </c>
      <c r="K6283" s="20" t="s">
        <v>1602</v>
      </c>
      <c r="L6283" s="21"/>
    </row>
    <row r="6284">
      <c r="C6284" s="12" t="s">
        <v>547</v>
      </c>
      <c r="D6284" s="12"/>
      <c r="E6284" s="12" t="s">
        <v>1619</v>
      </c>
      <c r="F6284" s="21"/>
      <c r="G6284" s="21" t="s">
        <v>17142</v>
      </c>
      <c r="H6284" s="21" t="s">
        <v>17143</v>
      </c>
      <c r="I6284" s="21" t="s">
        <v>1588</v>
      </c>
      <c r="J6284" s="21" t="s">
        <v>17144</v>
      </c>
      <c r="K6284" s="20" t="s">
        <v>1876</v>
      </c>
      <c r="L6284" s="21"/>
    </row>
    <row r="6285">
      <c r="C6285" s="12" t="s">
        <v>547</v>
      </c>
      <c r="D6285" s="12"/>
      <c r="E6285" s="12" t="s">
        <v>1654</v>
      </c>
      <c r="F6285" s="21"/>
      <c r="G6285" s="21" t="s">
        <v>17145</v>
      </c>
      <c r="H6285" s="21" t="s">
        <v>17146</v>
      </c>
      <c r="I6285" s="21" t="s">
        <v>1600</v>
      </c>
      <c r="J6285" s="21" t="s">
        <v>17147</v>
      </c>
      <c r="K6285" s="20" t="s">
        <v>3406</v>
      </c>
      <c r="L6285" s="21"/>
    </row>
    <row r="6286">
      <c r="C6286" s="12" t="s">
        <v>547</v>
      </c>
      <c r="D6286" s="12"/>
      <c r="E6286" s="12" t="s">
        <v>1654</v>
      </c>
      <c r="F6286" s="21"/>
      <c r="G6286" s="21" t="s">
        <v>17148</v>
      </c>
      <c r="H6286" s="21" t="s">
        <v>17149</v>
      </c>
      <c r="I6286" s="21" t="s">
        <v>1600</v>
      </c>
      <c r="J6286" s="21" t="s">
        <v>17150</v>
      </c>
      <c r="K6286" s="20" t="s">
        <v>1782</v>
      </c>
      <c r="L6286" s="21"/>
    </row>
    <row r="6287">
      <c r="C6287" s="12" t="s">
        <v>547</v>
      </c>
      <c r="D6287" s="12"/>
      <c r="E6287" s="12" t="s">
        <v>1654</v>
      </c>
      <c r="F6287" s="21"/>
      <c r="G6287" s="21" t="s">
        <v>17151</v>
      </c>
      <c r="H6287" s="21" t="s">
        <v>17149</v>
      </c>
      <c r="I6287" s="21" t="s">
        <v>1600</v>
      </c>
      <c r="J6287" s="21" t="s">
        <v>17152</v>
      </c>
      <c r="K6287" s="20" t="s">
        <v>3406</v>
      </c>
      <c r="L6287" s="21"/>
    </row>
    <row r="6288">
      <c r="C6288" s="12" t="s">
        <v>547</v>
      </c>
      <c r="D6288" s="12" t="s">
        <v>548</v>
      </c>
      <c r="E6288" s="12" t="s">
        <v>1656</v>
      </c>
      <c r="F6288" s="12" t="s">
        <v>549</v>
      </c>
      <c r="G6288" s="12" t="s">
        <v>17138</v>
      </c>
      <c r="H6288" s="12" t="s">
        <v>17153</v>
      </c>
      <c r="I6288" s="12" t="s">
        <v>1637</v>
      </c>
      <c r="J6288" s="12" t="s">
        <v>17154</v>
      </c>
      <c r="K6288" s="12" t="s">
        <v>1639</v>
      </c>
      <c r="L6288" s="12" t="s">
        <v>1640</v>
      </c>
    </row>
    <row r="6289">
      <c r="C6289" s="12" t="s">
        <v>547</v>
      </c>
      <c r="D6289" s="12" t="s">
        <v>548</v>
      </c>
      <c r="E6289" s="12" t="s">
        <v>1729</v>
      </c>
      <c r="F6289" s="12" t="s">
        <v>549</v>
      </c>
      <c r="G6289" s="12" t="s">
        <v>17159</v>
      </c>
      <c r="H6289" s="12" t="s">
        <v>17160</v>
      </c>
      <c r="I6289" s="12" t="s">
        <v>1607</v>
      </c>
      <c r="J6289" s="12" t="s">
        <v>17161</v>
      </c>
      <c r="K6289" s="12" t="s">
        <v>17162</v>
      </c>
      <c r="L6289" s="12" t="s">
        <v>17163</v>
      </c>
    </row>
    <row r="6290">
      <c r="C6290" s="12" t="s">
        <v>551</v>
      </c>
      <c r="D6290" s="12"/>
      <c r="E6290" s="12" t="s">
        <v>1656</v>
      </c>
      <c r="F6290" s="21"/>
      <c r="G6290" s="21" t="s">
        <v>17164</v>
      </c>
      <c r="H6290" s="21" t="s">
        <v>17165</v>
      </c>
      <c r="I6290" s="21" t="s">
        <v>1637</v>
      </c>
      <c r="J6290" s="21" t="s">
        <v>17166</v>
      </c>
      <c r="K6290" s="20" t="s">
        <v>1829</v>
      </c>
      <c r="L6290" s="21"/>
    </row>
    <row r="6291">
      <c r="C6291" s="12" t="s">
        <v>551</v>
      </c>
      <c r="D6291" s="12"/>
      <c r="E6291" s="12" t="s">
        <v>1656</v>
      </c>
      <c r="F6291" s="21"/>
      <c r="G6291" s="21" t="s">
        <v>17164</v>
      </c>
      <c r="H6291" s="21" t="s">
        <v>17165</v>
      </c>
      <c r="I6291" s="21" t="s">
        <v>1637</v>
      </c>
      <c r="J6291" s="21" t="s">
        <v>17167</v>
      </c>
      <c r="K6291" s="20" t="s">
        <v>1660</v>
      </c>
      <c r="L6291" s="21"/>
    </row>
    <row r="6292">
      <c r="C6292" s="12" t="s">
        <v>551</v>
      </c>
      <c r="D6292" s="12"/>
      <c r="E6292" s="12" t="s">
        <v>1656</v>
      </c>
      <c r="F6292" s="21"/>
      <c r="G6292" s="21" t="s">
        <v>17164</v>
      </c>
      <c r="H6292" s="21" t="s">
        <v>17165</v>
      </c>
      <c r="I6292" s="21" t="s">
        <v>1637</v>
      </c>
      <c r="J6292" s="21" t="s">
        <v>17168</v>
      </c>
      <c r="K6292" s="20" t="s">
        <v>1833</v>
      </c>
      <c r="L6292" s="21"/>
    </row>
    <row r="6293">
      <c r="C6293" s="12" t="s">
        <v>551</v>
      </c>
      <c r="D6293" s="12"/>
      <c r="E6293" s="12" t="s">
        <v>1656</v>
      </c>
      <c r="F6293" s="21"/>
      <c r="G6293" s="21" t="s">
        <v>17164</v>
      </c>
      <c r="H6293" s="21" t="s">
        <v>17165</v>
      </c>
      <c r="I6293" s="21" t="s">
        <v>1637</v>
      </c>
      <c r="J6293" s="21" t="s">
        <v>17169</v>
      </c>
      <c r="K6293" s="20" t="s">
        <v>1836</v>
      </c>
      <c r="L6293" s="21"/>
    </row>
    <row r="6294">
      <c r="C6294" s="12" t="s">
        <v>551</v>
      </c>
      <c r="D6294" s="12"/>
      <c r="E6294" s="12" t="s">
        <v>1671</v>
      </c>
      <c r="F6294" s="21"/>
      <c r="G6294" s="21" t="s">
        <v>17170</v>
      </c>
      <c r="H6294" s="21" t="s">
        <v>17171</v>
      </c>
      <c r="I6294" s="21" t="s">
        <v>1674</v>
      </c>
      <c r="J6294" s="21" t="s">
        <v>17172</v>
      </c>
      <c r="K6294" s="20" t="s">
        <v>10366</v>
      </c>
      <c r="L6294" s="21"/>
    </row>
    <row r="6295">
      <c r="C6295" s="12" t="s">
        <v>551</v>
      </c>
      <c r="D6295" s="12"/>
      <c r="E6295" s="12" t="s">
        <v>1671</v>
      </c>
      <c r="F6295" s="21"/>
      <c r="G6295" s="21" t="s">
        <v>17173</v>
      </c>
      <c r="H6295" s="21" t="s">
        <v>17174</v>
      </c>
      <c r="I6295" s="21" t="s">
        <v>1674</v>
      </c>
      <c r="J6295" s="21" t="s">
        <v>17175</v>
      </c>
      <c r="K6295" s="20" t="s">
        <v>10366</v>
      </c>
      <c r="L6295" s="21"/>
    </row>
    <row r="6296">
      <c r="C6296" s="12" t="s">
        <v>551</v>
      </c>
      <c r="D6296" s="12"/>
      <c r="E6296" s="12" t="s">
        <v>1719</v>
      </c>
      <c r="F6296" s="21"/>
      <c r="G6296" s="21" t="s">
        <v>17176</v>
      </c>
      <c r="H6296" s="21" t="s">
        <v>17177</v>
      </c>
      <c r="I6296" s="21" t="s">
        <v>1722</v>
      </c>
      <c r="J6296" s="21" t="s">
        <v>17178</v>
      </c>
      <c r="K6296" s="20" t="s">
        <v>1774</v>
      </c>
      <c r="L6296" s="21"/>
    </row>
    <row r="6297">
      <c r="C6297" s="12" t="s">
        <v>551</v>
      </c>
      <c r="D6297" s="12"/>
      <c r="E6297" s="12" t="s">
        <v>1719</v>
      </c>
      <c r="F6297" s="21"/>
      <c r="G6297" s="21" t="s">
        <v>17179</v>
      </c>
      <c r="H6297" s="21" t="s">
        <v>17180</v>
      </c>
      <c r="I6297" s="21" t="s">
        <v>1722</v>
      </c>
      <c r="J6297" s="21" t="s">
        <v>17181</v>
      </c>
      <c r="K6297" s="20" t="s">
        <v>1774</v>
      </c>
      <c r="L6297" s="21"/>
    </row>
    <row r="6298">
      <c r="C6298" s="12" t="s">
        <v>551</v>
      </c>
      <c r="D6298" s="12"/>
      <c r="E6298" s="12" t="s">
        <v>1719</v>
      </c>
      <c r="F6298" s="21"/>
      <c r="G6298" s="21" t="s">
        <v>17182</v>
      </c>
      <c r="H6298" s="21" t="s">
        <v>17183</v>
      </c>
      <c r="I6298" s="21" t="s">
        <v>1722</v>
      </c>
      <c r="J6298" s="21" t="s">
        <v>17184</v>
      </c>
      <c r="K6298" s="20" t="s">
        <v>1774</v>
      </c>
      <c r="L6298" s="21"/>
    </row>
    <row r="6299">
      <c r="C6299" s="12" t="s">
        <v>551</v>
      </c>
      <c r="D6299" s="12"/>
      <c r="E6299" s="12" t="s">
        <v>1719</v>
      </c>
      <c r="F6299" s="21"/>
      <c r="G6299" s="21" t="s">
        <v>17185</v>
      </c>
      <c r="H6299" s="21" t="s">
        <v>17186</v>
      </c>
      <c r="I6299" s="21" t="s">
        <v>1722</v>
      </c>
      <c r="J6299" s="21" t="s">
        <v>17187</v>
      </c>
      <c r="K6299" s="20" t="s">
        <v>1774</v>
      </c>
      <c r="L6299" s="21"/>
    </row>
    <row r="6300">
      <c r="C6300" s="12" t="s">
        <v>551</v>
      </c>
      <c r="D6300" s="12"/>
      <c r="E6300" s="12" t="s">
        <v>1654</v>
      </c>
      <c r="F6300" s="21"/>
      <c r="G6300" s="21" t="s">
        <v>17188</v>
      </c>
      <c r="H6300" s="21" t="s">
        <v>17189</v>
      </c>
      <c r="I6300" s="21" t="s">
        <v>1600</v>
      </c>
      <c r="J6300" s="21" t="s">
        <v>17190</v>
      </c>
      <c r="K6300" s="20" t="s">
        <v>4709</v>
      </c>
      <c r="L6300" s="21"/>
    </row>
    <row r="6301">
      <c r="C6301" s="12" t="s">
        <v>551</v>
      </c>
      <c r="D6301" s="12"/>
      <c r="E6301" s="12" t="s">
        <v>1678</v>
      </c>
      <c r="F6301" s="21"/>
      <c r="G6301" s="21" t="s">
        <v>17191</v>
      </c>
      <c r="H6301" s="21" t="s">
        <v>17192</v>
      </c>
      <c r="I6301" s="21" t="s">
        <v>1681</v>
      </c>
      <c r="J6301" s="21" t="s">
        <v>17193</v>
      </c>
      <c r="K6301" s="20" t="s">
        <v>7889</v>
      </c>
      <c r="L6301" s="21"/>
    </row>
    <row r="6302">
      <c r="C6302" s="12" t="s">
        <v>551</v>
      </c>
      <c r="D6302" s="12"/>
      <c r="E6302" s="12" t="s">
        <v>1619</v>
      </c>
      <c r="F6302" s="21"/>
      <c r="G6302" s="21" t="s">
        <v>842</v>
      </c>
      <c r="H6302" s="21" t="s">
        <v>17194</v>
      </c>
      <c r="I6302" s="21" t="s">
        <v>1588</v>
      </c>
      <c r="J6302" s="21" t="s">
        <v>17195</v>
      </c>
      <c r="K6302" s="20" t="s">
        <v>17196</v>
      </c>
      <c r="L6302" s="21"/>
    </row>
    <row r="6303">
      <c r="C6303" s="12" t="s">
        <v>551</v>
      </c>
      <c r="D6303" s="12"/>
      <c r="E6303" s="12" t="s">
        <v>1619</v>
      </c>
      <c r="F6303" s="21"/>
      <c r="G6303" s="21" t="s">
        <v>842</v>
      </c>
      <c r="H6303" s="21" t="s">
        <v>17197</v>
      </c>
      <c r="I6303" s="21" t="s">
        <v>1588</v>
      </c>
      <c r="J6303" s="21" t="s">
        <v>17198</v>
      </c>
      <c r="K6303" s="20" t="s">
        <v>17199</v>
      </c>
      <c r="L6303" s="21"/>
    </row>
    <row r="6304">
      <c r="C6304" s="12" t="s">
        <v>551</v>
      </c>
      <c r="D6304" s="12"/>
      <c r="E6304" s="12" t="s">
        <v>1619</v>
      </c>
      <c r="F6304" s="21"/>
      <c r="G6304" s="21" t="s">
        <v>842</v>
      </c>
      <c r="H6304" s="21" t="s">
        <v>17197</v>
      </c>
      <c r="I6304" s="21" t="s">
        <v>1588</v>
      </c>
      <c r="J6304" s="21" t="s">
        <v>17200</v>
      </c>
      <c r="K6304" s="20" t="s">
        <v>17201</v>
      </c>
      <c r="L6304" s="21"/>
    </row>
    <row r="6305">
      <c r="C6305" s="12" t="s">
        <v>551</v>
      </c>
      <c r="D6305" s="12"/>
      <c r="E6305" s="12" t="s">
        <v>1619</v>
      </c>
      <c r="F6305" s="21"/>
      <c r="G6305" s="21" t="s">
        <v>842</v>
      </c>
      <c r="H6305" s="21" t="s">
        <v>17197</v>
      </c>
      <c r="I6305" s="21" t="s">
        <v>1588</v>
      </c>
      <c r="J6305" s="21" t="s">
        <v>17202</v>
      </c>
      <c r="K6305" s="20" t="s">
        <v>17203</v>
      </c>
      <c r="L6305" s="21"/>
    </row>
    <row r="6306">
      <c r="C6306" s="12" t="s">
        <v>551</v>
      </c>
      <c r="D6306" s="12"/>
      <c r="E6306" s="12" t="s">
        <v>1729</v>
      </c>
      <c r="F6306" s="21"/>
      <c r="G6306" s="21" t="s">
        <v>17204</v>
      </c>
      <c r="H6306" s="21" t="s">
        <v>17205</v>
      </c>
      <c r="I6306" s="21" t="s">
        <v>1607</v>
      </c>
      <c r="J6306" s="21" t="s">
        <v>17206</v>
      </c>
      <c r="K6306" s="20" t="s">
        <v>17207</v>
      </c>
      <c r="L6306" s="21"/>
    </row>
    <row r="6307">
      <c r="C6307" s="12" t="s">
        <v>551</v>
      </c>
      <c r="D6307" s="12"/>
      <c r="E6307" s="12" t="s">
        <v>1678</v>
      </c>
      <c r="F6307" s="21"/>
      <c r="G6307" s="21" t="s">
        <v>17208</v>
      </c>
      <c r="H6307" s="21" t="s">
        <v>17209</v>
      </c>
      <c r="I6307" s="21" t="s">
        <v>1681</v>
      </c>
      <c r="J6307" s="21" t="s">
        <v>17210</v>
      </c>
      <c r="K6307" s="20" t="s">
        <v>7889</v>
      </c>
      <c r="L6307" s="21"/>
    </row>
    <row r="6308">
      <c r="C6308" s="12" t="s">
        <v>551</v>
      </c>
      <c r="D6308" s="12"/>
      <c r="E6308" s="12" t="s">
        <v>1678</v>
      </c>
      <c r="F6308" s="21"/>
      <c r="G6308" s="21" t="s">
        <v>17211</v>
      </c>
      <c r="H6308" s="21" t="s">
        <v>17212</v>
      </c>
      <c r="I6308" s="21" t="s">
        <v>1681</v>
      </c>
      <c r="J6308" s="21" t="s">
        <v>17213</v>
      </c>
      <c r="K6308" s="20" t="s">
        <v>4729</v>
      </c>
      <c r="L6308" s="21"/>
    </row>
    <row r="6309">
      <c r="C6309" s="12" t="s">
        <v>551</v>
      </c>
      <c r="D6309" s="12"/>
      <c r="E6309" s="12" t="s">
        <v>1678</v>
      </c>
      <c r="F6309" s="21"/>
      <c r="G6309" s="21" t="s">
        <v>17214</v>
      </c>
      <c r="H6309" s="21" t="s">
        <v>17212</v>
      </c>
      <c r="I6309" s="21" t="s">
        <v>1681</v>
      </c>
      <c r="J6309" s="21" t="s">
        <v>17215</v>
      </c>
      <c r="K6309" s="20" t="s">
        <v>4729</v>
      </c>
      <c r="L6309" s="21"/>
    </row>
    <row r="6310">
      <c r="C6310" s="12" t="s">
        <v>551</v>
      </c>
      <c r="D6310" s="12"/>
      <c r="E6310" s="12" t="s">
        <v>1678</v>
      </c>
      <c r="F6310" s="21"/>
      <c r="G6310" s="21" t="s">
        <v>17216</v>
      </c>
      <c r="H6310" s="21" t="s">
        <v>17217</v>
      </c>
      <c r="I6310" s="21" t="s">
        <v>1681</v>
      </c>
      <c r="J6310" s="21" t="s">
        <v>17218</v>
      </c>
      <c r="K6310" s="20" t="s">
        <v>1842</v>
      </c>
      <c r="L6310" s="21"/>
    </row>
    <row r="6311">
      <c r="C6311" s="12" t="s">
        <v>551</v>
      </c>
      <c r="D6311" s="12"/>
      <c r="E6311" s="12" t="s">
        <v>1678</v>
      </c>
      <c r="F6311" s="21"/>
      <c r="G6311" s="21" t="s">
        <v>17219</v>
      </c>
      <c r="H6311" s="21" t="s">
        <v>17220</v>
      </c>
      <c r="I6311" s="21" t="s">
        <v>1681</v>
      </c>
      <c r="J6311" s="21" t="s">
        <v>17221</v>
      </c>
      <c r="K6311" s="20" t="s">
        <v>1683</v>
      </c>
      <c r="L6311" s="21"/>
    </row>
    <row r="6312">
      <c r="C6312" s="12" t="s">
        <v>551</v>
      </c>
      <c r="D6312" s="12"/>
      <c r="E6312" s="12" t="s">
        <v>1678</v>
      </c>
      <c r="F6312" s="21"/>
      <c r="G6312" s="21" t="s">
        <v>17222</v>
      </c>
      <c r="H6312" s="21" t="s">
        <v>17223</v>
      </c>
      <c r="I6312" s="21" t="s">
        <v>1681</v>
      </c>
      <c r="J6312" s="21" t="s">
        <v>17224</v>
      </c>
      <c r="K6312" s="20" t="s">
        <v>4729</v>
      </c>
      <c r="L6312" s="21"/>
    </row>
    <row r="6313">
      <c r="C6313" s="12" t="s">
        <v>551</v>
      </c>
      <c r="D6313" s="12"/>
      <c r="E6313" s="12" t="s">
        <v>1619</v>
      </c>
      <c r="F6313" s="21"/>
      <c r="G6313" s="21" t="s">
        <v>17225</v>
      </c>
      <c r="H6313" s="21" t="s">
        <v>17226</v>
      </c>
      <c r="I6313" s="21" t="s">
        <v>1588</v>
      </c>
      <c r="J6313" s="21" t="s">
        <v>17227</v>
      </c>
      <c r="K6313" s="20" t="s">
        <v>17228</v>
      </c>
      <c r="L6313" s="21"/>
    </row>
    <row r="6314">
      <c r="C6314" s="12" t="s">
        <v>551</v>
      </c>
      <c r="D6314" s="12"/>
      <c r="E6314" s="12" t="s">
        <v>1619</v>
      </c>
      <c r="F6314" s="21"/>
      <c r="G6314" s="21" t="s">
        <v>17229</v>
      </c>
      <c r="H6314" s="21" t="s">
        <v>17230</v>
      </c>
      <c r="I6314" s="21" t="s">
        <v>1588</v>
      </c>
      <c r="J6314" s="21" t="s">
        <v>17231</v>
      </c>
      <c r="K6314" s="20" t="s">
        <v>1876</v>
      </c>
      <c r="L6314" s="21"/>
    </row>
    <row r="6315">
      <c r="C6315" s="12" t="s">
        <v>551</v>
      </c>
      <c r="D6315" s="12"/>
      <c r="E6315" s="12" t="s">
        <v>1719</v>
      </c>
      <c r="F6315" s="21"/>
      <c r="G6315" s="21" t="s">
        <v>842</v>
      </c>
      <c r="H6315" s="21" t="s">
        <v>17232</v>
      </c>
      <c r="I6315" s="21" t="s">
        <v>1722</v>
      </c>
      <c r="J6315" s="21" t="s">
        <v>17233</v>
      </c>
      <c r="K6315" s="20" t="s">
        <v>4784</v>
      </c>
      <c r="L6315" s="21"/>
    </row>
    <row r="6316">
      <c r="C6316" s="12" t="s">
        <v>551</v>
      </c>
      <c r="D6316" s="12"/>
      <c r="E6316" s="12" t="s">
        <v>1619</v>
      </c>
      <c r="F6316" s="21"/>
      <c r="G6316" s="21" t="s">
        <v>17234</v>
      </c>
      <c r="H6316" s="21" t="s">
        <v>17235</v>
      </c>
      <c r="I6316" s="21" t="s">
        <v>1588</v>
      </c>
      <c r="J6316" s="21" t="s">
        <v>17236</v>
      </c>
      <c r="K6316" s="20" t="s">
        <v>1764</v>
      </c>
      <c r="L6316" s="21"/>
    </row>
    <row r="6317">
      <c r="C6317" s="12" t="s">
        <v>551</v>
      </c>
      <c r="D6317" s="12"/>
      <c r="E6317" s="12" t="s">
        <v>1619</v>
      </c>
      <c r="F6317" s="21"/>
      <c r="G6317" s="21" t="s">
        <v>17237</v>
      </c>
      <c r="H6317" s="21" t="s">
        <v>17238</v>
      </c>
      <c r="I6317" s="21" t="s">
        <v>1588</v>
      </c>
      <c r="J6317" s="21" t="s">
        <v>17239</v>
      </c>
      <c r="K6317" s="20" t="s">
        <v>1764</v>
      </c>
      <c r="L6317" s="21"/>
    </row>
    <row r="6318">
      <c r="C6318" s="12" t="s">
        <v>551</v>
      </c>
      <c r="D6318" s="12"/>
      <c r="E6318" s="12" t="s">
        <v>1654</v>
      </c>
      <c r="F6318" s="21"/>
      <c r="G6318" s="21" t="s">
        <v>17240</v>
      </c>
      <c r="H6318" s="21" t="s">
        <v>17241</v>
      </c>
      <c r="I6318" s="21" t="s">
        <v>1600</v>
      </c>
      <c r="J6318" s="21" t="s">
        <v>17242</v>
      </c>
      <c r="K6318" s="20" t="s">
        <v>1795</v>
      </c>
      <c r="L6318" s="21"/>
    </row>
    <row r="6319">
      <c r="C6319" s="12" t="s">
        <v>551</v>
      </c>
      <c r="D6319" s="12"/>
      <c r="E6319" s="12" t="s">
        <v>1654</v>
      </c>
      <c r="F6319" s="21"/>
      <c r="G6319" s="21" t="s">
        <v>17240</v>
      </c>
      <c r="H6319" s="21" t="s">
        <v>17241</v>
      </c>
      <c r="I6319" s="21" t="s">
        <v>1600</v>
      </c>
      <c r="J6319" s="21" t="s">
        <v>17243</v>
      </c>
      <c r="K6319" s="20" t="s">
        <v>1798</v>
      </c>
      <c r="L6319" s="21"/>
    </row>
    <row r="6320">
      <c r="C6320" s="12" t="s">
        <v>551</v>
      </c>
      <c r="D6320" s="12"/>
      <c r="E6320" s="12" t="s">
        <v>1654</v>
      </c>
      <c r="F6320" s="21"/>
      <c r="G6320" s="21" t="s">
        <v>17244</v>
      </c>
      <c r="H6320" s="21" t="s">
        <v>17245</v>
      </c>
      <c r="I6320" s="21" t="s">
        <v>1600</v>
      </c>
      <c r="J6320" s="21" t="s">
        <v>17246</v>
      </c>
      <c r="K6320" s="20" t="s">
        <v>1602</v>
      </c>
      <c r="L6320" s="21"/>
    </row>
    <row r="6321">
      <c r="C6321" s="12" t="s">
        <v>551</v>
      </c>
      <c r="D6321" s="12"/>
      <c r="E6321" s="12" t="s">
        <v>1729</v>
      </c>
      <c r="F6321" s="21"/>
      <c r="G6321" s="21" t="s">
        <v>17247</v>
      </c>
      <c r="H6321" s="21" t="s">
        <v>17248</v>
      </c>
      <c r="I6321" s="21" t="s">
        <v>1607</v>
      </c>
      <c r="J6321" s="21" t="s">
        <v>17249</v>
      </c>
      <c r="K6321" s="20" t="s">
        <v>17250</v>
      </c>
      <c r="L6321" s="21"/>
    </row>
    <row r="6322">
      <c r="C6322" s="12" t="s">
        <v>551</v>
      </c>
      <c r="D6322" s="12"/>
      <c r="E6322" s="12" t="s">
        <v>1729</v>
      </c>
      <c r="F6322" s="21"/>
      <c r="G6322" s="21" t="s">
        <v>17251</v>
      </c>
      <c r="H6322" s="21" t="s">
        <v>17252</v>
      </c>
      <c r="I6322" s="21" t="s">
        <v>1607</v>
      </c>
      <c r="J6322" s="21" t="s">
        <v>17253</v>
      </c>
      <c r="K6322" s="20" t="s">
        <v>17250</v>
      </c>
      <c r="L6322" s="21"/>
    </row>
    <row r="6323">
      <c r="C6323" s="12" t="s">
        <v>559</v>
      </c>
      <c r="D6323" s="12"/>
      <c r="E6323" s="12" t="s">
        <v>1619</v>
      </c>
      <c r="F6323" s="21"/>
      <c r="G6323" s="21" t="s">
        <v>17254</v>
      </c>
      <c r="H6323" s="21" t="s">
        <v>17255</v>
      </c>
      <c r="I6323" s="21" t="s">
        <v>1588</v>
      </c>
      <c r="J6323" s="21" t="s">
        <v>17256</v>
      </c>
      <c r="K6323" s="20" t="s">
        <v>1876</v>
      </c>
      <c r="L6323" s="21"/>
    </row>
    <row r="6324">
      <c r="C6324" s="12" t="s">
        <v>559</v>
      </c>
      <c r="D6324" s="12"/>
      <c r="E6324" s="12" t="s">
        <v>1619</v>
      </c>
      <c r="F6324" s="21"/>
      <c r="G6324" s="21" t="s">
        <v>17257</v>
      </c>
      <c r="H6324" s="21" t="s">
        <v>17258</v>
      </c>
      <c r="I6324" s="21" t="s">
        <v>1588</v>
      </c>
      <c r="J6324" s="21" t="s">
        <v>17259</v>
      </c>
      <c r="K6324" s="20" t="s">
        <v>4312</v>
      </c>
      <c r="L6324" s="21"/>
    </row>
    <row r="6325">
      <c r="C6325" s="12" t="s">
        <v>559</v>
      </c>
      <c r="D6325" s="12"/>
      <c r="E6325" s="12" t="s">
        <v>1619</v>
      </c>
      <c r="F6325" s="21"/>
      <c r="G6325" s="21" t="s">
        <v>17260</v>
      </c>
      <c r="H6325" s="21" t="s">
        <v>17261</v>
      </c>
      <c r="I6325" s="21" t="s">
        <v>1588</v>
      </c>
      <c r="J6325" s="21" t="s">
        <v>17262</v>
      </c>
      <c r="K6325" s="20" t="s">
        <v>4312</v>
      </c>
      <c r="L6325" s="21"/>
    </row>
    <row r="6326">
      <c r="C6326" s="12" t="s">
        <v>559</v>
      </c>
      <c r="D6326" s="12"/>
      <c r="E6326" s="12" t="s">
        <v>1619</v>
      </c>
      <c r="F6326" s="21"/>
      <c r="G6326" s="21" t="s">
        <v>17263</v>
      </c>
      <c r="H6326" s="21" t="s">
        <v>17264</v>
      </c>
      <c r="I6326" s="21" t="s">
        <v>1588</v>
      </c>
      <c r="J6326" s="21" t="s">
        <v>17265</v>
      </c>
      <c r="K6326" s="20" t="s">
        <v>4312</v>
      </c>
      <c r="L6326" s="21"/>
    </row>
    <row r="6327">
      <c r="C6327" s="12" t="s">
        <v>559</v>
      </c>
      <c r="D6327" s="12"/>
      <c r="E6327" s="12" t="s">
        <v>1619</v>
      </c>
      <c r="F6327" s="21"/>
      <c r="G6327" s="21" t="s">
        <v>17266</v>
      </c>
      <c r="H6327" s="21" t="s">
        <v>17267</v>
      </c>
      <c r="I6327" s="21" t="s">
        <v>1588</v>
      </c>
      <c r="J6327" s="21" t="s">
        <v>17268</v>
      </c>
      <c r="K6327" s="20" t="s">
        <v>4312</v>
      </c>
      <c r="L6327" s="21"/>
    </row>
    <row r="6328">
      <c r="C6328" s="12" t="s">
        <v>563</v>
      </c>
      <c r="D6328" s="12"/>
      <c r="E6328" s="12" t="s">
        <v>1654</v>
      </c>
      <c r="F6328" s="21"/>
      <c r="G6328" s="21" t="s">
        <v>17269</v>
      </c>
      <c r="H6328" s="21" t="s">
        <v>17270</v>
      </c>
      <c r="I6328" s="21" t="s">
        <v>1600</v>
      </c>
      <c r="J6328" s="21" t="s">
        <v>17271</v>
      </c>
      <c r="K6328" s="20" t="s">
        <v>8234</v>
      </c>
      <c r="L6328" s="21"/>
    </row>
    <row r="6329">
      <c r="C6329" s="12" t="s">
        <v>563</v>
      </c>
      <c r="D6329" s="12"/>
      <c r="E6329" s="12" t="s">
        <v>1619</v>
      </c>
      <c r="F6329" s="21"/>
      <c r="G6329" s="21" t="s">
        <v>17272</v>
      </c>
      <c r="H6329" s="21" t="s">
        <v>17273</v>
      </c>
      <c r="I6329" s="21" t="s">
        <v>1588</v>
      </c>
      <c r="J6329" s="21" t="s">
        <v>17274</v>
      </c>
      <c r="K6329" s="20" t="s">
        <v>1876</v>
      </c>
      <c r="L6329" s="21"/>
    </row>
    <row r="6330">
      <c r="C6330" s="12" t="s">
        <v>563</v>
      </c>
      <c r="D6330" s="12"/>
      <c r="E6330" s="12" t="s">
        <v>1619</v>
      </c>
      <c r="F6330" s="21"/>
      <c r="G6330" s="21" t="s">
        <v>17275</v>
      </c>
      <c r="H6330" s="21" t="s">
        <v>17276</v>
      </c>
      <c r="I6330" s="21" t="s">
        <v>1588</v>
      </c>
      <c r="J6330" s="21" t="s">
        <v>17277</v>
      </c>
      <c r="K6330" s="20" t="s">
        <v>4312</v>
      </c>
      <c r="L6330" s="21"/>
    </row>
    <row r="6331">
      <c r="C6331" s="12" t="s">
        <v>563</v>
      </c>
      <c r="D6331" s="12"/>
      <c r="E6331" s="12" t="s">
        <v>1619</v>
      </c>
      <c r="F6331" s="21"/>
      <c r="G6331" s="21" t="s">
        <v>17278</v>
      </c>
      <c r="H6331" s="21" t="s">
        <v>17279</v>
      </c>
      <c r="I6331" s="21" t="s">
        <v>1588</v>
      </c>
      <c r="J6331" s="21" t="s">
        <v>17280</v>
      </c>
      <c r="K6331" s="20" t="s">
        <v>4312</v>
      </c>
      <c r="L6331" s="21"/>
    </row>
    <row r="6332">
      <c r="C6332" s="12" t="s">
        <v>563</v>
      </c>
      <c r="D6332" s="12" t="s">
        <v>564</v>
      </c>
      <c r="E6332" s="12" t="s">
        <v>1654</v>
      </c>
      <c r="F6332" s="12" t="s">
        <v>565</v>
      </c>
      <c r="G6332" s="12" t="s">
        <v>17281</v>
      </c>
      <c r="H6332" s="12" t="s">
        <v>17282</v>
      </c>
      <c r="I6332" s="12" t="s">
        <v>1600</v>
      </c>
      <c r="J6332" s="12" t="s">
        <v>17283</v>
      </c>
      <c r="K6332" s="12" t="s">
        <v>17284</v>
      </c>
      <c r="L6332" s="12" t="s">
        <v>17285</v>
      </c>
    </row>
    <row r="6333">
      <c r="C6333" s="12" t="s">
        <v>563</v>
      </c>
      <c r="D6333" s="12" t="s">
        <v>564</v>
      </c>
      <c r="E6333" s="12" t="s">
        <v>1654</v>
      </c>
      <c r="F6333" s="12" t="s">
        <v>565</v>
      </c>
      <c r="G6333" s="12" t="s">
        <v>17286</v>
      </c>
      <c r="H6333" s="12" t="s">
        <v>17287</v>
      </c>
      <c r="I6333" s="12" t="s">
        <v>1600</v>
      </c>
      <c r="J6333" s="12" t="s">
        <v>17288</v>
      </c>
      <c r="K6333" s="12" t="s">
        <v>17284</v>
      </c>
      <c r="L6333" s="12" t="s">
        <v>17285</v>
      </c>
    </row>
    <row r="6334">
      <c r="C6334" s="12" t="s">
        <v>567</v>
      </c>
      <c r="D6334" s="12"/>
      <c r="E6334" s="12" t="s">
        <v>1619</v>
      </c>
      <c r="F6334" s="21"/>
      <c r="G6334" s="21" t="s">
        <v>17289</v>
      </c>
      <c r="H6334" s="21" t="s">
        <v>17290</v>
      </c>
      <c r="I6334" s="21" t="s">
        <v>1588</v>
      </c>
      <c r="J6334" s="21" t="s">
        <v>17291</v>
      </c>
      <c r="K6334" s="20" t="s">
        <v>1614</v>
      </c>
      <c r="L6334" s="21"/>
    </row>
    <row r="6335">
      <c r="C6335" s="12" t="s">
        <v>571</v>
      </c>
      <c r="D6335" s="12"/>
      <c r="E6335" s="12" t="s">
        <v>1729</v>
      </c>
      <c r="F6335" s="21"/>
      <c r="G6335" s="21" t="s">
        <v>17292</v>
      </c>
      <c r="H6335" s="21" t="s">
        <v>17293</v>
      </c>
      <c r="I6335" s="21" t="s">
        <v>1607</v>
      </c>
      <c r="J6335" s="21" t="s">
        <v>17294</v>
      </c>
      <c r="K6335" s="20" t="s">
        <v>17295</v>
      </c>
      <c r="L6335" s="21"/>
    </row>
    <row r="6336">
      <c r="C6336" s="12" t="s">
        <v>571</v>
      </c>
      <c r="D6336" s="12"/>
      <c r="E6336" s="12" t="s">
        <v>1619</v>
      </c>
      <c r="F6336" s="21"/>
      <c r="G6336" s="21" t="s">
        <v>17296</v>
      </c>
      <c r="H6336" s="21" t="s">
        <v>17297</v>
      </c>
      <c r="I6336" s="21" t="s">
        <v>1588</v>
      </c>
      <c r="J6336" s="21" t="s">
        <v>17298</v>
      </c>
      <c r="K6336" s="20" t="s">
        <v>1876</v>
      </c>
      <c r="L6336" s="21"/>
    </row>
    <row r="6337">
      <c r="C6337" s="12" t="s">
        <v>571</v>
      </c>
      <c r="D6337" s="12"/>
      <c r="E6337" s="12" t="s">
        <v>1619</v>
      </c>
      <c r="F6337" s="21"/>
      <c r="G6337" s="21" t="s">
        <v>17299</v>
      </c>
      <c r="H6337" s="21" t="s">
        <v>17300</v>
      </c>
      <c r="I6337" s="21" t="s">
        <v>1588</v>
      </c>
      <c r="J6337" s="21" t="s">
        <v>17301</v>
      </c>
      <c r="K6337" s="20" t="s">
        <v>4312</v>
      </c>
      <c r="L6337" s="21"/>
    </row>
    <row r="6338">
      <c r="C6338" s="12" t="s">
        <v>571</v>
      </c>
      <c r="D6338" s="12"/>
      <c r="E6338" s="12" t="s">
        <v>1619</v>
      </c>
      <c r="F6338" s="21"/>
      <c r="G6338" s="21" t="s">
        <v>17302</v>
      </c>
      <c r="H6338" s="21" t="s">
        <v>17303</v>
      </c>
      <c r="I6338" s="21" t="s">
        <v>1588</v>
      </c>
      <c r="J6338" s="21" t="s">
        <v>17304</v>
      </c>
      <c r="K6338" s="20" t="s">
        <v>4312</v>
      </c>
      <c r="L6338" s="21"/>
    </row>
    <row r="6339">
      <c r="C6339" s="12" t="s">
        <v>571</v>
      </c>
      <c r="D6339" s="12"/>
      <c r="E6339" s="12" t="s">
        <v>1654</v>
      </c>
      <c r="F6339" s="21"/>
      <c r="G6339" s="21" t="s">
        <v>17305</v>
      </c>
      <c r="H6339" s="21" t="s">
        <v>17306</v>
      </c>
      <c r="I6339" s="21" t="s">
        <v>1600</v>
      </c>
      <c r="J6339" s="21" t="s">
        <v>17307</v>
      </c>
      <c r="K6339" s="20" t="s">
        <v>8234</v>
      </c>
      <c r="L6339" s="21"/>
    </row>
    <row r="6340">
      <c r="C6340" s="12" t="s">
        <v>571</v>
      </c>
      <c r="D6340" s="12"/>
      <c r="E6340" s="12" t="s">
        <v>1654</v>
      </c>
      <c r="F6340" s="21"/>
      <c r="G6340" s="21" t="s">
        <v>17308</v>
      </c>
      <c r="H6340" s="21" t="s">
        <v>17309</v>
      </c>
      <c r="I6340" s="21" t="s">
        <v>1600</v>
      </c>
      <c r="J6340" s="21" t="s">
        <v>17310</v>
      </c>
      <c r="K6340" s="20" t="s">
        <v>4709</v>
      </c>
      <c r="L6340" s="21"/>
    </row>
    <row r="6341">
      <c r="C6341" s="12" t="s">
        <v>571</v>
      </c>
      <c r="D6341" s="12"/>
      <c r="E6341" s="12" t="s">
        <v>1654</v>
      </c>
      <c r="F6341" s="21"/>
      <c r="G6341" s="21" t="s">
        <v>17305</v>
      </c>
      <c r="H6341" s="21" t="s">
        <v>17311</v>
      </c>
      <c r="I6341" s="21" t="s">
        <v>1600</v>
      </c>
      <c r="J6341" s="21" t="s">
        <v>17312</v>
      </c>
      <c r="K6341" s="20" t="s">
        <v>10065</v>
      </c>
      <c r="L6341" s="21"/>
    </row>
    <row r="6342">
      <c r="C6342" s="12" t="s">
        <v>571</v>
      </c>
      <c r="D6342" s="12"/>
      <c r="E6342" s="12" t="s">
        <v>1619</v>
      </c>
      <c r="F6342" s="21"/>
      <c r="G6342" s="21" t="s">
        <v>17313</v>
      </c>
      <c r="H6342" s="21" t="s">
        <v>17314</v>
      </c>
      <c r="I6342" s="21" t="s">
        <v>1588</v>
      </c>
      <c r="J6342" s="21" t="s">
        <v>17315</v>
      </c>
      <c r="K6342" s="20" t="s">
        <v>4312</v>
      </c>
      <c r="L6342" s="21"/>
    </row>
    <row r="6343">
      <c r="C6343" s="12" t="s">
        <v>571</v>
      </c>
      <c r="D6343" s="12"/>
      <c r="E6343" s="12" t="s">
        <v>1619</v>
      </c>
      <c r="F6343" s="21"/>
      <c r="G6343" s="21" t="s">
        <v>17316</v>
      </c>
      <c r="H6343" s="21" t="s">
        <v>17317</v>
      </c>
      <c r="I6343" s="21" t="s">
        <v>1588</v>
      </c>
      <c r="J6343" s="21" t="s">
        <v>17318</v>
      </c>
      <c r="K6343" s="20" t="s">
        <v>4312</v>
      </c>
      <c r="L6343" s="21"/>
    </row>
    <row r="6344">
      <c r="C6344" s="12" t="s">
        <v>571</v>
      </c>
      <c r="D6344" s="12"/>
      <c r="E6344" s="12" t="s">
        <v>1619</v>
      </c>
      <c r="F6344" s="21"/>
      <c r="G6344" s="21" t="s">
        <v>574</v>
      </c>
      <c r="H6344" s="21" t="s">
        <v>17319</v>
      </c>
      <c r="I6344" s="21" t="s">
        <v>1588</v>
      </c>
      <c r="J6344" s="21" t="s">
        <v>17320</v>
      </c>
      <c r="K6344" s="20" t="s">
        <v>1590</v>
      </c>
      <c r="L6344" s="21"/>
    </row>
    <row r="6345">
      <c r="C6345" s="12" t="s">
        <v>571</v>
      </c>
      <c r="D6345" s="12"/>
      <c r="E6345" s="12" t="s">
        <v>1619</v>
      </c>
      <c r="F6345" s="21"/>
      <c r="G6345" s="21" t="s">
        <v>17321</v>
      </c>
      <c r="H6345" s="21" t="s">
        <v>17319</v>
      </c>
      <c r="I6345" s="21" t="s">
        <v>1588</v>
      </c>
      <c r="J6345" s="21" t="s">
        <v>17322</v>
      </c>
      <c r="K6345" s="20" t="s">
        <v>1614</v>
      </c>
      <c r="L6345" s="21"/>
    </row>
    <row r="6346">
      <c r="C6346" s="12" t="s">
        <v>571</v>
      </c>
      <c r="D6346" s="12"/>
      <c r="E6346" s="12" t="s">
        <v>1619</v>
      </c>
      <c r="F6346" s="21"/>
      <c r="G6346" s="21" t="s">
        <v>17323</v>
      </c>
      <c r="H6346" s="21" t="s">
        <v>17319</v>
      </c>
      <c r="I6346" s="21" t="s">
        <v>1588</v>
      </c>
      <c r="J6346" s="21" t="s">
        <v>17324</v>
      </c>
      <c r="K6346" s="20" t="s">
        <v>1595</v>
      </c>
      <c r="L6346" s="21"/>
    </row>
    <row r="6347">
      <c r="C6347" s="12" t="s">
        <v>571</v>
      </c>
      <c r="D6347" s="12"/>
      <c r="E6347" s="12" t="s">
        <v>1654</v>
      </c>
      <c r="F6347" s="21"/>
      <c r="G6347" s="21" t="s">
        <v>17325</v>
      </c>
      <c r="H6347" s="21" t="s">
        <v>17326</v>
      </c>
      <c r="I6347" s="21" t="s">
        <v>1600</v>
      </c>
      <c r="J6347" s="21" t="s">
        <v>17327</v>
      </c>
      <c r="K6347" s="20" t="s">
        <v>1602</v>
      </c>
      <c r="L6347" s="21"/>
    </row>
    <row r="6348">
      <c r="C6348" s="12" t="s">
        <v>571</v>
      </c>
      <c r="D6348" s="12" t="s">
        <v>572</v>
      </c>
      <c r="E6348" s="12" t="s">
        <v>1656</v>
      </c>
      <c r="F6348" s="12" t="s">
        <v>574</v>
      </c>
      <c r="G6348" s="12" t="s">
        <v>17328</v>
      </c>
      <c r="H6348" s="12" t="s">
        <v>17329</v>
      </c>
      <c r="I6348" s="12" t="s">
        <v>1637</v>
      </c>
      <c r="J6348" s="12" t="s">
        <v>17330</v>
      </c>
      <c r="K6348" s="12" t="s">
        <v>1660</v>
      </c>
      <c r="L6348" s="12" t="s">
        <v>1661</v>
      </c>
    </row>
    <row r="6349">
      <c r="C6349" s="12" t="s">
        <v>571</v>
      </c>
      <c r="D6349" s="12" t="s">
        <v>572</v>
      </c>
      <c r="E6349" s="12" t="s">
        <v>1654</v>
      </c>
      <c r="F6349" s="12" t="s">
        <v>574</v>
      </c>
      <c r="G6349" s="12" t="s">
        <v>17331</v>
      </c>
      <c r="H6349" s="12" t="s">
        <v>17332</v>
      </c>
      <c r="I6349" s="12" t="s">
        <v>1600</v>
      </c>
      <c r="J6349" s="12" t="s">
        <v>17333</v>
      </c>
      <c r="K6349" s="12" t="s">
        <v>1602</v>
      </c>
      <c r="L6349" s="12" t="s">
        <v>1603</v>
      </c>
    </row>
    <row r="6350">
      <c r="C6350" s="12" t="s">
        <v>571</v>
      </c>
      <c r="D6350" s="12" t="s">
        <v>572</v>
      </c>
      <c r="E6350" s="12" t="s">
        <v>1654</v>
      </c>
      <c r="F6350" s="12" t="s">
        <v>574</v>
      </c>
      <c r="G6350" s="12" t="s">
        <v>17334</v>
      </c>
      <c r="H6350" s="12" t="s">
        <v>17335</v>
      </c>
      <c r="I6350" s="12" t="s">
        <v>1600</v>
      </c>
      <c r="J6350" s="12" t="s">
        <v>17336</v>
      </c>
      <c r="K6350" s="12" t="s">
        <v>1602</v>
      </c>
      <c r="L6350" s="12" t="s">
        <v>1603</v>
      </c>
    </row>
    <row r="6351">
      <c r="C6351" s="12" t="s">
        <v>571</v>
      </c>
      <c r="D6351" s="12" t="s">
        <v>572</v>
      </c>
      <c r="E6351" s="12" t="s">
        <v>1729</v>
      </c>
      <c r="F6351" s="12" t="s">
        <v>574</v>
      </c>
      <c r="G6351" s="12" t="s">
        <v>17337</v>
      </c>
      <c r="H6351" s="12" t="s">
        <v>17338</v>
      </c>
      <c r="I6351" s="12" t="s">
        <v>1607</v>
      </c>
      <c r="J6351" s="12" t="s">
        <v>17339</v>
      </c>
      <c r="K6351" s="12" t="s">
        <v>17295</v>
      </c>
      <c r="L6351" s="12" t="s">
        <v>17340</v>
      </c>
    </row>
    <row r="6352">
      <c r="C6352" s="12" t="s">
        <v>571</v>
      </c>
      <c r="D6352" s="12" t="s">
        <v>572</v>
      </c>
      <c r="E6352" s="12" t="s">
        <v>1729</v>
      </c>
      <c r="F6352" s="12" t="s">
        <v>574</v>
      </c>
      <c r="G6352" s="12" t="s">
        <v>17341</v>
      </c>
      <c r="H6352" s="12" t="s">
        <v>17342</v>
      </c>
      <c r="I6352" s="12" t="s">
        <v>1607</v>
      </c>
      <c r="J6352" s="12" t="s">
        <v>17343</v>
      </c>
      <c r="K6352" s="12" t="s">
        <v>17295</v>
      </c>
      <c r="L6352" s="12" t="s">
        <v>17340</v>
      </c>
    </row>
    <row r="6353">
      <c r="A6353" s="108">
        <v>3273.0</v>
      </c>
      <c r="B6353" s="108" t="s">
        <v>1584</v>
      </c>
      <c r="C6353" s="108" t="s">
        <v>17344</v>
      </c>
      <c r="D6353" s="115"/>
      <c r="E6353" s="115" t="s">
        <v>1585</v>
      </c>
      <c r="F6353" s="115"/>
      <c r="G6353" s="115" t="s">
        <v>17345</v>
      </c>
      <c r="H6353" s="115" t="s">
        <v>17346</v>
      </c>
      <c r="I6353" s="115" t="s">
        <v>1588</v>
      </c>
      <c r="J6353" s="115" t="s">
        <v>17347</v>
      </c>
      <c r="K6353" s="115" t="s">
        <v>17348</v>
      </c>
      <c r="L6353" s="138"/>
      <c r="M6353" s="111"/>
    </row>
    <row r="6354">
      <c r="A6354" s="108">
        <v>3274.0</v>
      </c>
      <c r="B6354" s="108" t="s">
        <v>1584</v>
      </c>
      <c r="C6354" s="108" t="s">
        <v>17344</v>
      </c>
      <c r="D6354" s="115"/>
      <c r="E6354" s="115" t="s">
        <v>1585</v>
      </c>
      <c r="F6354" s="115"/>
      <c r="G6354" s="115" t="s">
        <v>17345</v>
      </c>
      <c r="H6354" s="115" t="s">
        <v>17346</v>
      </c>
      <c r="I6354" s="115" t="s">
        <v>1588</v>
      </c>
      <c r="J6354" s="115" t="s">
        <v>17349</v>
      </c>
      <c r="K6354" s="115" t="s">
        <v>17350</v>
      </c>
      <c r="L6354" s="138"/>
      <c r="M6354" s="111"/>
    </row>
    <row r="6355">
      <c r="A6355" s="108">
        <v>3275.0</v>
      </c>
      <c r="B6355" s="108" t="s">
        <v>1584</v>
      </c>
      <c r="C6355" s="108" t="s">
        <v>17344</v>
      </c>
      <c r="D6355" s="115"/>
      <c r="E6355" s="115" t="s">
        <v>1585</v>
      </c>
      <c r="F6355" s="115"/>
      <c r="G6355" s="115" t="s">
        <v>17344</v>
      </c>
      <c r="H6355" s="115" t="s">
        <v>17346</v>
      </c>
      <c r="I6355" s="115" t="s">
        <v>1588</v>
      </c>
      <c r="J6355" s="115" t="s">
        <v>17351</v>
      </c>
      <c r="K6355" s="115" t="s">
        <v>4245</v>
      </c>
      <c r="L6355" s="138"/>
      <c r="M6355" s="111"/>
    </row>
    <row r="6356">
      <c r="A6356" s="108">
        <v>3277.0</v>
      </c>
      <c r="B6356" s="108" t="s">
        <v>1584</v>
      </c>
      <c r="C6356" s="108" t="s">
        <v>17344</v>
      </c>
      <c r="D6356" s="115"/>
      <c r="E6356" s="115" t="s">
        <v>1585</v>
      </c>
      <c r="F6356" s="115"/>
      <c r="G6356" s="115" t="s">
        <v>17352</v>
      </c>
      <c r="H6356" s="115" t="s">
        <v>17353</v>
      </c>
      <c r="I6356" s="115" t="s">
        <v>1588</v>
      </c>
      <c r="J6356" s="115" t="s">
        <v>17354</v>
      </c>
      <c r="K6356" s="115" t="s">
        <v>17355</v>
      </c>
      <c r="L6356" s="138"/>
      <c r="M6356" s="111"/>
    </row>
    <row r="6357">
      <c r="A6357" s="108">
        <v>3276.0</v>
      </c>
      <c r="B6357" s="108" t="s">
        <v>1584</v>
      </c>
      <c r="C6357" s="108" t="s">
        <v>17344</v>
      </c>
      <c r="D6357" s="115"/>
      <c r="E6357" s="115" t="s">
        <v>1585</v>
      </c>
      <c r="F6357" s="115"/>
      <c r="G6357" s="115" t="s">
        <v>17356</v>
      </c>
      <c r="H6357" s="115" t="s">
        <v>17357</v>
      </c>
      <c r="I6357" s="115" t="s">
        <v>1588</v>
      </c>
      <c r="J6357" s="115" t="s">
        <v>17358</v>
      </c>
      <c r="K6357" s="115" t="s">
        <v>17359</v>
      </c>
      <c r="L6357" s="138"/>
      <c r="M6357" s="111"/>
    </row>
    <row r="6358">
      <c r="A6358" s="108">
        <v>3278.0</v>
      </c>
      <c r="B6358" s="108" t="s">
        <v>1584</v>
      </c>
      <c r="C6358" s="108" t="s">
        <v>577</v>
      </c>
      <c r="D6358" s="108"/>
      <c r="E6358" s="108" t="s">
        <v>1585</v>
      </c>
      <c r="F6358" s="108"/>
      <c r="G6358" s="108" t="s">
        <v>17360</v>
      </c>
      <c r="H6358" s="108" t="s">
        <v>17361</v>
      </c>
      <c r="I6358" s="108" t="s">
        <v>1588</v>
      </c>
      <c r="J6358" s="108" t="s">
        <v>17362</v>
      </c>
      <c r="K6358" s="108" t="s">
        <v>1816</v>
      </c>
      <c r="L6358" s="138"/>
      <c r="M6358" s="111"/>
    </row>
    <row r="6359">
      <c r="A6359" s="108">
        <v>3279.0</v>
      </c>
      <c r="B6359" s="108" t="s">
        <v>1584</v>
      </c>
      <c r="C6359" s="108" t="s">
        <v>577</v>
      </c>
      <c r="D6359" s="108"/>
      <c r="E6359" s="108" t="s">
        <v>1585</v>
      </c>
      <c r="F6359" s="108"/>
      <c r="G6359" s="108" t="s">
        <v>17363</v>
      </c>
      <c r="H6359" s="108" t="s">
        <v>17364</v>
      </c>
      <c r="I6359" s="108" t="s">
        <v>1588</v>
      </c>
      <c r="J6359" s="108" t="s">
        <v>17365</v>
      </c>
      <c r="K6359" s="108" t="s">
        <v>1876</v>
      </c>
      <c r="L6359" s="138"/>
      <c r="M6359" s="111"/>
    </row>
    <row r="6360">
      <c r="A6360" s="108">
        <v>3280.0</v>
      </c>
      <c r="B6360" s="108" t="s">
        <v>1584</v>
      </c>
      <c r="C6360" s="108" t="s">
        <v>577</v>
      </c>
      <c r="D6360" s="108"/>
      <c r="E6360" s="108" t="s">
        <v>2791</v>
      </c>
      <c r="F6360" s="108"/>
      <c r="G6360" s="108" t="s">
        <v>17366</v>
      </c>
      <c r="H6360" s="108" t="s">
        <v>17367</v>
      </c>
      <c r="I6360" s="108" t="s">
        <v>1674</v>
      </c>
      <c r="J6360" s="108" t="s">
        <v>17368</v>
      </c>
      <c r="K6360" s="108" t="s">
        <v>2817</v>
      </c>
      <c r="L6360" s="138"/>
      <c r="M6360" s="111"/>
    </row>
    <row r="6361">
      <c r="A6361" s="108">
        <v>3281.0</v>
      </c>
      <c r="B6361" s="108" t="s">
        <v>1584</v>
      </c>
      <c r="C6361" s="108" t="s">
        <v>577</v>
      </c>
      <c r="D6361" s="108"/>
      <c r="E6361" s="108" t="s">
        <v>2791</v>
      </c>
      <c r="F6361" s="108"/>
      <c r="G6361" s="108" t="s">
        <v>17366</v>
      </c>
      <c r="H6361" s="108" t="s">
        <v>17367</v>
      </c>
      <c r="I6361" s="108" t="s">
        <v>1674</v>
      </c>
      <c r="J6361" s="108" t="s">
        <v>17369</v>
      </c>
      <c r="K6361" s="108" t="s">
        <v>2820</v>
      </c>
      <c r="L6361" s="138"/>
      <c r="M6361" s="111"/>
    </row>
    <row r="6362">
      <c r="C6362" s="12" t="s">
        <v>590</v>
      </c>
      <c r="D6362" s="157"/>
      <c r="E6362" s="157" t="s">
        <v>1634</v>
      </c>
      <c r="F6362" s="157"/>
      <c r="G6362" s="157" t="s">
        <v>17370</v>
      </c>
      <c r="H6362" s="157" t="s">
        <v>17371</v>
      </c>
      <c r="I6362" s="157" t="s">
        <v>1637</v>
      </c>
      <c r="J6362" s="157" t="s">
        <v>17372</v>
      </c>
      <c r="K6362" s="157" t="s">
        <v>1833</v>
      </c>
      <c r="L6362" s="157"/>
    </row>
    <row r="6363">
      <c r="C6363" s="12" t="s">
        <v>590</v>
      </c>
      <c r="D6363" s="157"/>
      <c r="E6363" s="157" t="s">
        <v>1634</v>
      </c>
      <c r="F6363" s="157"/>
      <c r="G6363" s="157" t="s">
        <v>17370</v>
      </c>
      <c r="H6363" s="157" t="s">
        <v>17371</v>
      </c>
      <c r="I6363" s="157" t="s">
        <v>1637</v>
      </c>
      <c r="J6363" s="157" t="s">
        <v>17373</v>
      </c>
      <c r="K6363" s="157" t="s">
        <v>1829</v>
      </c>
      <c r="L6363" s="157"/>
    </row>
    <row r="6364">
      <c r="C6364" s="12" t="s">
        <v>590</v>
      </c>
      <c r="D6364" s="157"/>
      <c r="E6364" s="157" t="s">
        <v>1634</v>
      </c>
      <c r="F6364" s="157"/>
      <c r="G6364" s="157" t="s">
        <v>17370</v>
      </c>
      <c r="H6364" s="157" t="s">
        <v>17371</v>
      </c>
      <c r="I6364" s="157" t="s">
        <v>1637</v>
      </c>
      <c r="J6364" s="157" t="s">
        <v>17374</v>
      </c>
      <c r="K6364" s="157" t="s">
        <v>1836</v>
      </c>
      <c r="L6364" s="157"/>
    </row>
    <row r="6365">
      <c r="C6365" s="12" t="s">
        <v>590</v>
      </c>
      <c r="D6365" s="157"/>
      <c r="E6365" s="157" t="s">
        <v>1634</v>
      </c>
      <c r="F6365" s="157"/>
      <c r="G6365" s="157" t="s">
        <v>17370</v>
      </c>
      <c r="H6365" s="157" t="s">
        <v>17371</v>
      </c>
      <c r="I6365" s="157" t="s">
        <v>1637</v>
      </c>
      <c r="J6365" s="157" t="s">
        <v>17375</v>
      </c>
      <c r="K6365" s="157" t="s">
        <v>1660</v>
      </c>
      <c r="L6365" s="157"/>
    </row>
    <row r="6366">
      <c r="C6366" s="12" t="s">
        <v>590</v>
      </c>
      <c r="D6366" s="157"/>
      <c r="E6366" s="157" t="s">
        <v>1604</v>
      </c>
      <c r="F6366" s="157"/>
      <c r="G6366" s="157" t="s">
        <v>17376</v>
      </c>
      <c r="H6366" s="157" t="s">
        <v>17377</v>
      </c>
      <c r="I6366" s="157" t="s">
        <v>1607</v>
      </c>
      <c r="J6366" s="157" t="s">
        <v>17378</v>
      </c>
      <c r="K6366" s="157" t="s">
        <v>12857</v>
      </c>
      <c r="L6366" s="157"/>
    </row>
    <row r="6367">
      <c r="C6367" s="12" t="s">
        <v>590</v>
      </c>
      <c r="D6367" s="157"/>
      <c r="E6367" s="157" t="s">
        <v>1585</v>
      </c>
      <c r="F6367" s="157"/>
      <c r="G6367" s="157" t="s">
        <v>10797</v>
      </c>
      <c r="H6367" s="157" t="s">
        <v>17379</v>
      </c>
      <c r="I6367" s="157" t="s">
        <v>1588</v>
      </c>
      <c r="J6367" s="157" t="s">
        <v>10799</v>
      </c>
      <c r="K6367" s="157" t="s">
        <v>1812</v>
      </c>
      <c r="L6367" s="157"/>
    </row>
    <row r="6368">
      <c r="C6368" s="12" t="s">
        <v>590</v>
      </c>
      <c r="D6368" s="157"/>
      <c r="E6368" s="157" t="s">
        <v>1634</v>
      </c>
      <c r="F6368" s="157"/>
      <c r="G6368" s="157" t="s">
        <v>17380</v>
      </c>
      <c r="H6368" s="157" t="s">
        <v>17381</v>
      </c>
      <c r="I6368" s="157" t="s">
        <v>1637</v>
      </c>
      <c r="J6368" s="157" t="s">
        <v>17382</v>
      </c>
      <c r="K6368" s="157" t="s">
        <v>1836</v>
      </c>
      <c r="L6368" s="157"/>
    </row>
    <row r="6369">
      <c r="C6369" s="12" t="s">
        <v>590</v>
      </c>
      <c r="D6369" s="157"/>
      <c r="E6369" s="157" t="s">
        <v>1585</v>
      </c>
      <c r="F6369" s="157"/>
      <c r="G6369" s="157" t="s">
        <v>17383</v>
      </c>
      <c r="H6369" s="157" t="s">
        <v>17384</v>
      </c>
      <c r="I6369" s="157" t="s">
        <v>1588</v>
      </c>
      <c r="J6369" s="157" t="s">
        <v>17385</v>
      </c>
      <c r="K6369" s="157" t="s">
        <v>4477</v>
      </c>
      <c r="L6369" s="157"/>
    </row>
    <row r="6370">
      <c r="C6370" s="12" t="s">
        <v>590</v>
      </c>
      <c r="D6370" s="157"/>
      <c r="E6370" s="157" t="s">
        <v>1585</v>
      </c>
      <c r="F6370" s="157"/>
      <c r="G6370" s="157" t="s">
        <v>17386</v>
      </c>
      <c r="H6370" s="157" t="s">
        <v>17387</v>
      </c>
      <c r="I6370" s="157" t="s">
        <v>1588</v>
      </c>
      <c r="J6370" s="157" t="s">
        <v>17388</v>
      </c>
      <c r="K6370" s="157" t="s">
        <v>4477</v>
      </c>
      <c r="L6370" s="157"/>
    </row>
    <row r="6371">
      <c r="C6371" s="12" t="s">
        <v>590</v>
      </c>
      <c r="D6371" s="157"/>
      <c r="E6371" s="157" t="s">
        <v>1585</v>
      </c>
      <c r="F6371" s="157"/>
      <c r="G6371" s="157" t="s">
        <v>17389</v>
      </c>
      <c r="H6371" s="157" t="s">
        <v>17390</v>
      </c>
      <c r="I6371" s="157" t="s">
        <v>1588</v>
      </c>
      <c r="J6371" s="157" t="s">
        <v>17391</v>
      </c>
      <c r="K6371" s="157" t="s">
        <v>4477</v>
      </c>
      <c r="L6371" s="157"/>
    </row>
    <row r="6372">
      <c r="C6372" s="12" t="s">
        <v>590</v>
      </c>
      <c r="D6372" s="157"/>
      <c r="E6372" s="157" t="s">
        <v>1585</v>
      </c>
      <c r="F6372" s="157"/>
      <c r="G6372" s="157" t="s">
        <v>17383</v>
      </c>
      <c r="H6372" s="157" t="s">
        <v>17392</v>
      </c>
      <c r="I6372" s="157" t="s">
        <v>1588</v>
      </c>
      <c r="J6372" s="157" t="s">
        <v>17393</v>
      </c>
      <c r="K6372" s="157" t="s">
        <v>4490</v>
      </c>
      <c r="L6372" s="157"/>
      <c r="N6372" s="18"/>
      <c r="O6372" s="113"/>
      <c r="P6372" s="113"/>
      <c r="Q6372" s="113"/>
      <c r="R6372" s="113"/>
      <c r="S6372" s="15"/>
      <c r="T6372" s="18"/>
      <c r="U6372" s="18"/>
      <c r="V6372" s="18"/>
      <c r="W6372" s="18"/>
      <c r="X6372" s="18"/>
      <c r="Y6372" s="18"/>
      <c r="Z6372" s="18"/>
      <c r="AA6372" s="18"/>
      <c r="AB6372" s="18"/>
      <c r="AC6372" s="18"/>
      <c r="AD6372" s="18"/>
    </row>
    <row r="6373">
      <c r="C6373" s="12" t="s">
        <v>590</v>
      </c>
      <c r="D6373" s="157"/>
      <c r="E6373" s="157" t="s">
        <v>1585</v>
      </c>
      <c r="F6373" s="157"/>
      <c r="G6373" s="157" t="s">
        <v>17383</v>
      </c>
      <c r="H6373" s="157" t="s">
        <v>17392</v>
      </c>
      <c r="I6373" s="157" t="s">
        <v>1588</v>
      </c>
      <c r="J6373" s="157" t="s">
        <v>17394</v>
      </c>
      <c r="K6373" s="157" t="s">
        <v>4496</v>
      </c>
      <c r="L6373" s="157"/>
      <c r="N6373" s="18"/>
      <c r="O6373" s="18"/>
      <c r="P6373" s="18"/>
      <c r="Q6373" s="18"/>
      <c r="R6373" s="18"/>
      <c r="S6373" s="18"/>
      <c r="T6373" s="15"/>
      <c r="U6373" s="18"/>
      <c r="V6373" s="18"/>
      <c r="W6373" s="18"/>
      <c r="X6373" s="18"/>
      <c r="Y6373" s="18"/>
      <c r="Z6373" s="18"/>
      <c r="AA6373" s="18"/>
      <c r="AB6373" s="18"/>
      <c r="AC6373" s="18"/>
      <c r="AD6373" s="18"/>
    </row>
    <row r="6374">
      <c r="C6374" s="12" t="s">
        <v>590</v>
      </c>
      <c r="D6374" s="157"/>
      <c r="E6374" s="157" t="s">
        <v>1585</v>
      </c>
      <c r="F6374" s="157"/>
      <c r="G6374" s="157" t="s">
        <v>17386</v>
      </c>
      <c r="H6374" s="157" t="s">
        <v>17395</v>
      </c>
      <c r="I6374" s="157" t="s">
        <v>1588</v>
      </c>
      <c r="J6374" s="157" t="s">
        <v>17396</v>
      </c>
      <c r="K6374" s="157" t="s">
        <v>4496</v>
      </c>
      <c r="L6374" s="157"/>
      <c r="N6374" s="18"/>
      <c r="O6374" s="113"/>
      <c r="P6374" s="113"/>
      <c r="Q6374" s="113"/>
      <c r="R6374" s="113"/>
      <c r="S6374" s="15"/>
      <c r="T6374" s="18"/>
      <c r="U6374" s="18"/>
      <c r="V6374" s="18"/>
      <c r="W6374" s="18"/>
      <c r="X6374" s="18"/>
      <c r="Y6374" s="18"/>
      <c r="Z6374" s="18"/>
      <c r="AA6374" s="18"/>
      <c r="AB6374" s="18"/>
      <c r="AC6374" s="18"/>
      <c r="AD6374" s="18"/>
    </row>
    <row r="6375">
      <c r="C6375" s="12" t="s">
        <v>590</v>
      </c>
      <c r="D6375" s="157"/>
      <c r="E6375" s="157" t="s">
        <v>1585</v>
      </c>
      <c r="F6375" s="157"/>
      <c r="G6375" s="157" t="s">
        <v>17386</v>
      </c>
      <c r="H6375" s="157" t="s">
        <v>17395</v>
      </c>
      <c r="I6375" s="157" t="s">
        <v>1588</v>
      </c>
      <c r="J6375" s="157" t="s">
        <v>17397</v>
      </c>
      <c r="K6375" s="157" t="s">
        <v>4490</v>
      </c>
      <c r="L6375" s="157"/>
      <c r="N6375" s="18"/>
      <c r="O6375" s="113"/>
      <c r="P6375" s="113"/>
      <c r="Q6375" s="113"/>
      <c r="R6375" s="113"/>
      <c r="S6375" s="15"/>
      <c r="T6375" s="18"/>
      <c r="U6375" s="18"/>
      <c r="V6375" s="18"/>
      <c r="W6375" s="18"/>
      <c r="X6375" s="18"/>
      <c r="Y6375" s="18"/>
      <c r="Z6375" s="18"/>
      <c r="AA6375" s="18"/>
      <c r="AB6375" s="18"/>
      <c r="AC6375" s="18"/>
      <c r="AD6375" s="18"/>
    </row>
    <row r="6376">
      <c r="C6376" s="12" t="s">
        <v>590</v>
      </c>
      <c r="D6376" s="157"/>
      <c r="E6376" s="157" t="s">
        <v>1585</v>
      </c>
      <c r="F6376" s="157"/>
      <c r="G6376" s="157" t="s">
        <v>17398</v>
      </c>
      <c r="H6376" s="157" t="s">
        <v>17399</v>
      </c>
      <c r="I6376" s="157" t="s">
        <v>1588</v>
      </c>
      <c r="J6376" s="157" t="s">
        <v>17400</v>
      </c>
      <c r="K6376" s="157" t="s">
        <v>4493</v>
      </c>
      <c r="L6376" s="157"/>
      <c r="N6376" s="18"/>
      <c r="O6376" s="113"/>
      <c r="P6376" s="113"/>
      <c r="Q6376" s="113"/>
      <c r="R6376" s="113"/>
      <c r="S6376" s="15"/>
      <c r="T6376" s="18"/>
      <c r="U6376" s="18"/>
      <c r="V6376" s="18"/>
      <c r="W6376" s="18"/>
      <c r="X6376" s="18"/>
      <c r="Y6376" s="18"/>
      <c r="Z6376" s="18"/>
      <c r="AA6376" s="18"/>
      <c r="AB6376" s="18"/>
      <c r="AC6376" s="18"/>
      <c r="AD6376" s="18"/>
    </row>
    <row r="6377">
      <c r="C6377" s="12" t="s">
        <v>590</v>
      </c>
      <c r="D6377" s="157"/>
      <c r="E6377" s="157" t="s">
        <v>1585</v>
      </c>
      <c r="F6377" s="157"/>
      <c r="G6377" s="157" t="s">
        <v>17401</v>
      </c>
      <c r="H6377" s="157" t="s">
        <v>17402</v>
      </c>
      <c r="I6377" s="157" t="s">
        <v>1588</v>
      </c>
      <c r="J6377" s="157" t="s">
        <v>17403</v>
      </c>
      <c r="K6377" s="157" t="s">
        <v>4493</v>
      </c>
      <c r="L6377" s="157"/>
      <c r="N6377" s="18"/>
      <c r="O6377" s="113"/>
      <c r="P6377" s="113"/>
      <c r="Q6377" s="113"/>
      <c r="R6377" s="113"/>
      <c r="S6377" s="15"/>
      <c r="T6377" s="18"/>
      <c r="U6377" s="18"/>
      <c r="V6377" s="18"/>
      <c r="W6377" s="18"/>
      <c r="X6377" s="18"/>
      <c r="Y6377" s="18"/>
      <c r="Z6377" s="18"/>
      <c r="AA6377" s="18"/>
      <c r="AB6377" s="18"/>
      <c r="AC6377" s="18"/>
      <c r="AD6377" s="18"/>
    </row>
    <row r="6378">
      <c r="C6378" s="12" t="s">
        <v>590</v>
      </c>
      <c r="D6378" s="157"/>
      <c r="E6378" s="157" t="s">
        <v>1585</v>
      </c>
      <c r="F6378" s="157"/>
      <c r="G6378" s="157" t="s">
        <v>17404</v>
      </c>
      <c r="H6378" s="157" t="s">
        <v>17405</v>
      </c>
      <c r="I6378" s="157" t="s">
        <v>1588</v>
      </c>
      <c r="J6378" s="157" t="s">
        <v>17406</v>
      </c>
      <c r="K6378" s="157" t="s">
        <v>4493</v>
      </c>
      <c r="L6378" s="157"/>
      <c r="N6378" s="18"/>
      <c r="O6378" s="113"/>
      <c r="P6378" s="113"/>
      <c r="Q6378" s="113"/>
      <c r="R6378" s="113"/>
      <c r="S6378" s="15"/>
      <c r="T6378" s="18"/>
      <c r="U6378" s="18"/>
      <c r="V6378" s="18"/>
      <c r="W6378" s="18"/>
      <c r="X6378" s="18"/>
      <c r="Y6378" s="18"/>
      <c r="Z6378" s="18"/>
      <c r="AA6378" s="18"/>
      <c r="AB6378" s="18"/>
      <c r="AC6378" s="18"/>
      <c r="AD6378" s="18"/>
    </row>
    <row r="6379">
      <c r="C6379" s="12" t="s">
        <v>590</v>
      </c>
      <c r="D6379" s="157"/>
      <c r="E6379" s="157" t="s">
        <v>1585</v>
      </c>
      <c r="F6379" s="157"/>
      <c r="G6379" s="157" t="s">
        <v>17407</v>
      </c>
      <c r="H6379" s="157" t="s">
        <v>17408</v>
      </c>
      <c r="I6379" s="157" t="s">
        <v>1588</v>
      </c>
      <c r="J6379" s="157" t="s">
        <v>17409</v>
      </c>
      <c r="K6379" s="157" t="s">
        <v>4493</v>
      </c>
      <c r="L6379" s="157"/>
      <c r="N6379" s="18"/>
      <c r="O6379" s="113"/>
      <c r="P6379" s="113"/>
      <c r="Q6379" s="113"/>
      <c r="R6379" s="113"/>
      <c r="S6379" s="15"/>
      <c r="T6379" s="18"/>
      <c r="U6379" s="18"/>
      <c r="V6379" s="18"/>
      <c r="W6379" s="18"/>
      <c r="X6379" s="18"/>
      <c r="Y6379" s="18"/>
      <c r="Z6379" s="18"/>
      <c r="AA6379" s="18"/>
      <c r="AB6379" s="18"/>
      <c r="AC6379" s="18"/>
      <c r="AD6379" s="18"/>
    </row>
    <row r="6380">
      <c r="C6380" s="12" t="s">
        <v>590</v>
      </c>
      <c r="D6380" s="157"/>
      <c r="E6380" s="157" t="s">
        <v>1585</v>
      </c>
      <c r="F6380" s="157"/>
      <c r="G6380" s="157" t="s">
        <v>17410</v>
      </c>
      <c r="H6380" s="157" t="s">
        <v>17411</v>
      </c>
      <c r="I6380" s="157" t="s">
        <v>1588</v>
      </c>
      <c r="J6380" s="157" t="s">
        <v>17412</v>
      </c>
      <c r="K6380" s="157" t="s">
        <v>4493</v>
      </c>
      <c r="L6380" s="157"/>
      <c r="N6380" s="18"/>
      <c r="O6380" s="113"/>
      <c r="P6380" s="113"/>
      <c r="Q6380" s="113"/>
      <c r="R6380" s="113"/>
      <c r="S6380" s="15"/>
      <c r="T6380" s="18"/>
      <c r="U6380" s="18"/>
      <c r="V6380" s="18"/>
      <c r="W6380" s="18"/>
      <c r="X6380" s="18"/>
      <c r="Y6380" s="18"/>
      <c r="Z6380" s="18"/>
      <c r="AA6380" s="18"/>
      <c r="AB6380" s="18"/>
      <c r="AC6380" s="18"/>
      <c r="AD6380" s="18"/>
    </row>
    <row r="6381">
      <c r="C6381" s="12" t="s">
        <v>590</v>
      </c>
      <c r="D6381" s="157"/>
      <c r="E6381" s="157" t="s">
        <v>1585</v>
      </c>
      <c r="F6381" s="157"/>
      <c r="G6381" s="157" t="s">
        <v>17389</v>
      </c>
      <c r="H6381" s="157" t="s">
        <v>17413</v>
      </c>
      <c r="I6381" s="157" t="s">
        <v>1588</v>
      </c>
      <c r="J6381" s="157" t="s">
        <v>17414</v>
      </c>
      <c r="K6381" s="157" t="s">
        <v>4490</v>
      </c>
      <c r="L6381" s="157"/>
    </row>
    <row r="6382">
      <c r="C6382" s="12" t="s">
        <v>590</v>
      </c>
      <c r="D6382" s="157"/>
      <c r="E6382" s="157" t="s">
        <v>1585</v>
      </c>
      <c r="F6382" s="157"/>
      <c r="G6382" s="157" t="s">
        <v>17389</v>
      </c>
      <c r="H6382" s="157" t="s">
        <v>17413</v>
      </c>
      <c r="I6382" s="157" t="s">
        <v>1588</v>
      </c>
      <c r="J6382" s="157" t="s">
        <v>17415</v>
      </c>
      <c r="K6382" s="157" t="s">
        <v>4496</v>
      </c>
      <c r="L6382" s="157"/>
    </row>
    <row r="6383">
      <c r="C6383" s="12" t="s">
        <v>590</v>
      </c>
      <c r="D6383" s="157"/>
      <c r="E6383" s="157" t="s">
        <v>1585</v>
      </c>
      <c r="F6383" s="157"/>
      <c r="G6383" s="157" t="s">
        <v>17416</v>
      </c>
      <c r="H6383" s="157" t="s">
        <v>17417</v>
      </c>
      <c r="I6383" s="157" t="s">
        <v>1588</v>
      </c>
      <c r="J6383" s="157" t="s">
        <v>17418</v>
      </c>
      <c r="K6383" s="157" t="s">
        <v>4496</v>
      </c>
      <c r="L6383" s="157"/>
    </row>
    <row r="6384">
      <c r="C6384" s="12" t="s">
        <v>590</v>
      </c>
      <c r="D6384" s="157"/>
      <c r="E6384" s="157" t="s">
        <v>1585</v>
      </c>
      <c r="F6384" s="157"/>
      <c r="G6384" s="157" t="s">
        <v>17416</v>
      </c>
      <c r="H6384" s="157" t="s">
        <v>17417</v>
      </c>
      <c r="I6384" s="157" t="s">
        <v>1588</v>
      </c>
      <c r="J6384" s="157" t="s">
        <v>17419</v>
      </c>
      <c r="K6384" s="157" t="s">
        <v>4490</v>
      </c>
      <c r="L6384" s="157"/>
    </row>
    <row r="6385">
      <c r="C6385" s="12" t="s">
        <v>590</v>
      </c>
      <c r="D6385" s="157"/>
      <c r="E6385" s="157" t="s">
        <v>1585</v>
      </c>
      <c r="F6385" s="157"/>
      <c r="G6385" s="157" t="s">
        <v>17420</v>
      </c>
      <c r="H6385" s="157" t="s">
        <v>17421</v>
      </c>
      <c r="I6385" s="157" t="s">
        <v>1588</v>
      </c>
      <c r="J6385" s="157" t="s">
        <v>17422</v>
      </c>
      <c r="K6385" s="157" t="s">
        <v>4490</v>
      </c>
      <c r="L6385" s="157"/>
    </row>
    <row r="6386">
      <c r="C6386" s="12" t="s">
        <v>590</v>
      </c>
      <c r="D6386" s="157"/>
      <c r="E6386" s="157" t="s">
        <v>1585</v>
      </c>
      <c r="F6386" s="157"/>
      <c r="G6386" s="157" t="s">
        <v>17423</v>
      </c>
      <c r="H6386" s="157" t="s">
        <v>17424</v>
      </c>
      <c r="I6386" s="157" t="s">
        <v>1588</v>
      </c>
      <c r="J6386" s="157" t="s">
        <v>17425</v>
      </c>
      <c r="K6386" s="157" t="s">
        <v>4490</v>
      </c>
      <c r="L6386" s="157"/>
    </row>
    <row r="6387">
      <c r="C6387" s="12" t="s">
        <v>590</v>
      </c>
      <c r="D6387" s="157"/>
      <c r="E6387" s="157" t="s">
        <v>1585</v>
      </c>
      <c r="F6387" s="157"/>
      <c r="G6387" s="157" t="s">
        <v>17426</v>
      </c>
      <c r="H6387" s="157" t="s">
        <v>17427</v>
      </c>
      <c r="I6387" s="157" t="s">
        <v>1588</v>
      </c>
      <c r="J6387" s="157" t="s">
        <v>17428</v>
      </c>
      <c r="K6387" s="157" t="s">
        <v>4490</v>
      </c>
      <c r="L6387" s="157"/>
    </row>
    <row r="6388">
      <c r="C6388" s="12" t="s">
        <v>590</v>
      </c>
      <c r="D6388" s="157"/>
      <c r="E6388" s="157" t="s">
        <v>1585</v>
      </c>
      <c r="F6388" s="157"/>
      <c r="G6388" s="157" t="s">
        <v>17429</v>
      </c>
      <c r="H6388" s="157" t="s">
        <v>17430</v>
      </c>
      <c r="I6388" s="157" t="s">
        <v>1588</v>
      </c>
      <c r="J6388" s="157" t="s">
        <v>17431</v>
      </c>
      <c r="K6388" s="157" t="s">
        <v>4490</v>
      </c>
      <c r="L6388" s="157"/>
    </row>
    <row r="6389">
      <c r="C6389" s="12" t="s">
        <v>590</v>
      </c>
      <c r="D6389" s="157"/>
      <c r="E6389" s="157" t="s">
        <v>1585</v>
      </c>
      <c r="F6389" s="157"/>
      <c r="G6389" s="157" t="s">
        <v>17432</v>
      </c>
      <c r="H6389" s="157" t="s">
        <v>17433</v>
      </c>
      <c r="I6389" s="157" t="s">
        <v>1588</v>
      </c>
      <c r="J6389" s="157" t="s">
        <v>17434</v>
      </c>
      <c r="K6389" s="157" t="s">
        <v>4490</v>
      </c>
      <c r="L6389" s="157"/>
    </row>
    <row r="6390">
      <c r="C6390" s="12" t="s">
        <v>590</v>
      </c>
      <c r="D6390" s="157"/>
      <c r="E6390" s="157" t="s">
        <v>2791</v>
      </c>
      <c r="F6390" s="157"/>
      <c r="G6390" s="157" t="s">
        <v>17435</v>
      </c>
      <c r="H6390" s="157" t="s">
        <v>17436</v>
      </c>
      <c r="I6390" s="157" t="s">
        <v>1674</v>
      </c>
      <c r="J6390" s="157" t="s">
        <v>17437</v>
      </c>
      <c r="K6390" s="157" t="s">
        <v>10366</v>
      </c>
      <c r="L6390" s="157"/>
    </row>
    <row r="6391">
      <c r="C6391" s="12" t="s">
        <v>590</v>
      </c>
      <c r="D6391" s="157"/>
      <c r="E6391" s="157" t="s">
        <v>1597</v>
      </c>
      <c r="F6391" s="157"/>
      <c r="G6391" s="157" t="s">
        <v>17438</v>
      </c>
      <c r="H6391" s="157" t="s">
        <v>17439</v>
      </c>
      <c r="I6391" s="157" t="s">
        <v>1600</v>
      </c>
      <c r="J6391" s="157" t="s">
        <v>17440</v>
      </c>
      <c r="K6391" s="157" t="s">
        <v>3315</v>
      </c>
      <c r="L6391" s="157"/>
    </row>
    <row r="6392">
      <c r="C6392" s="12" t="s">
        <v>590</v>
      </c>
      <c r="D6392" s="157"/>
      <c r="E6392" s="157" t="s">
        <v>2765</v>
      </c>
      <c r="F6392" s="157"/>
      <c r="G6392" s="157" t="s">
        <v>17441</v>
      </c>
      <c r="H6392" s="157" t="s">
        <v>17442</v>
      </c>
      <c r="I6392" s="157" t="s">
        <v>1722</v>
      </c>
      <c r="J6392" s="157" t="s">
        <v>17443</v>
      </c>
      <c r="K6392" s="157" t="s">
        <v>12900</v>
      </c>
      <c r="L6392" s="157"/>
    </row>
    <row r="6393">
      <c r="C6393" s="12" t="s">
        <v>590</v>
      </c>
      <c r="D6393" s="157"/>
      <c r="E6393" s="157" t="s">
        <v>2765</v>
      </c>
      <c r="F6393" s="157"/>
      <c r="G6393" s="157" t="s">
        <v>591</v>
      </c>
      <c r="H6393" s="157" t="s">
        <v>17442</v>
      </c>
      <c r="I6393" s="157" t="s">
        <v>1722</v>
      </c>
      <c r="J6393" s="157" t="s">
        <v>17444</v>
      </c>
      <c r="K6393" s="157" t="s">
        <v>1890</v>
      </c>
      <c r="L6393" s="157"/>
    </row>
    <row r="6394">
      <c r="C6394" s="12" t="s">
        <v>590</v>
      </c>
      <c r="D6394" s="157"/>
      <c r="E6394" s="157" t="s">
        <v>2765</v>
      </c>
      <c r="F6394" s="157"/>
      <c r="G6394" s="157" t="s">
        <v>591</v>
      </c>
      <c r="H6394" s="157" t="s">
        <v>17442</v>
      </c>
      <c r="I6394" s="157" t="s">
        <v>1722</v>
      </c>
      <c r="J6394" s="157" t="s">
        <v>17445</v>
      </c>
      <c r="K6394" s="157" t="s">
        <v>1930</v>
      </c>
      <c r="L6394" s="157"/>
    </row>
    <row r="6395">
      <c r="C6395" s="12" t="s">
        <v>590</v>
      </c>
      <c r="D6395" s="157"/>
      <c r="E6395" s="157" t="s">
        <v>2765</v>
      </c>
      <c r="F6395" s="157"/>
      <c r="G6395" s="157" t="s">
        <v>591</v>
      </c>
      <c r="H6395" s="157" t="s">
        <v>17442</v>
      </c>
      <c r="I6395" s="157" t="s">
        <v>1722</v>
      </c>
      <c r="J6395" s="157" t="s">
        <v>17446</v>
      </c>
      <c r="K6395" s="157" t="s">
        <v>1927</v>
      </c>
      <c r="L6395" s="157"/>
    </row>
    <row r="6396">
      <c r="C6396" s="12" t="s">
        <v>590</v>
      </c>
      <c r="D6396" s="157"/>
      <c r="E6396" s="157" t="s">
        <v>1585</v>
      </c>
      <c r="F6396" s="157"/>
      <c r="G6396" s="157" t="s">
        <v>17447</v>
      </c>
      <c r="H6396" s="157" t="s">
        <v>591</v>
      </c>
      <c r="I6396" s="157" t="s">
        <v>1588</v>
      </c>
      <c r="J6396" s="157" t="s">
        <v>17448</v>
      </c>
      <c r="K6396" s="157" t="s">
        <v>2027</v>
      </c>
      <c r="L6396" s="157"/>
    </row>
    <row r="6397">
      <c r="C6397" s="12" t="s">
        <v>590</v>
      </c>
      <c r="D6397" s="157"/>
      <c r="E6397" s="157" t="s">
        <v>1597</v>
      </c>
      <c r="F6397" s="157"/>
      <c r="G6397" s="157" t="s">
        <v>591</v>
      </c>
      <c r="H6397" s="157" t="s">
        <v>591</v>
      </c>
      <c r="I6397" s="157" t="s">
        <v>1600</v>
      </c>
      <c r="J6397" s="157" t="s">
        <v>17449</v>
      </c>
      <c r="K6397" s="157" t="s">
        <v>3315</v>
      </c>
      <c r="L6397" s="157"/>
    </row>
    <row r="6398">
      <c r="C6398" s="12" t="s">
        <v>590</v>
      </c>
      <c r="D6398" s="157"/>
      <c r="E6398" s="157" t="s">
        <v>1585</v>
      </c>
      <c r="F6398" s="157"/>
      <c r="G6398" s="157" t="s">
        <v>17450</v>
      </c>
      <c r="H6398" s="157" t="s">
        <v>17451</v>
      </c>
      <c r="I6398" s="157" t="s">
        <v>1588</v>
      </c>
      <c r="J6398" s="157" t="s">
        <v>17452</v>
      </c>
      <c r="K6398" s="157" t="s">
        <v>1808</v>
      </c>
      <c r="L6398" s="157"/>
    </row>
    <row r="6399">
      <c r="C6399" s="12" t="s">
        <v>590</v>
      </c>
      <c r="D6399" s="157"/>
      <c r="E6399" s="157" t="s">
        <v>1585</v>
      </c>
      <c r="F6399" s="157"/>
      <c r="G6399" s="157" t="s">
        <v>590</v>
      </c>
      <c r="H6399" s="157" t="s">
        <v>17451</v>
      </c>
      <c r="I6399" s="157" t="s">
        <v>1588</v>
      </c>
      <c r="J6399" s="157" t="s">
        <v>17453</v>
      </c>
      <c r="K6399" s="157" t="s">
        <v>12918</v>
      </c>
      <c r="L6399" s="157"/>
    </row>
    <row r="6400">
      <c r="C6400" s="12" t="s">
        <v>590</v>
      </c>
      <c r="D6400" s="157"/>
      <c r="E6400" s="157" t="s">
        <v>1604</v>
      </c>
      <c r="F6400" s="157"/>
      <c r="G6400" s="157" t="s">
        <v>17454</v>
      </c>
      <c r="H6400" s="157" t="s">
        <v>17455</v>
      </c>
      <c r="I6400" s="157" t="s">
        <v>1607</v>
      </c>
      <c r="J6400" s="157" t="s">
        <v>17456</v>
      </c>
      <c r="K6400" s="157" t="s">
        <v>13095</v>
      </c>
      <c r="L6400" s="157"/>
    </row>
    <row r="6401">
      <c r="C6401" s="12" t="s">
        <v>590</v>
      </c>
      <c r="D6401" s="157"/>
      <c r="E6401" s="157" t="s">
        <v>1604</v>
      </c>
      <c r="F6401" s="157"/>
      <c r="G6401" s="157" t="s">
        <v>17457</v>
      </c>
      <c r="H6401" s="157" t="s">
        <v>17455</v>
      </c>
      <c r="I6401" s="157" t="s">
        <v>1607</v>
      </c>
      <c r="J6401" s="157" t="s">
        <v>17458</v>
      </c>
      <c r="K6401" s="157" t="s">
        <v>13154</v>
      </c>
      <c r="L6401" s="157"/>
    </row>
    <row r="6402">
      <c r="C6402" s="12" t="s">
        <v>590</v>
      </c>
      <c r="D6402" s="157"/>
      <c r="E6402" s="157" t="s">
        <v>1604</v>
      </c>
      <c r="F6402" s="157"/>
      <c r="G6402" s="157" t="s">
        <v>17459</v>
      </c>
      <c r="H6402" s="157" t="s">
        <v>17455</v>
      </c>
      <c r="I6402" s="157" t="s">
        <v>1607</v>
      </c>
      <c r="J6402" s="157" t="s">
        <v>17460</v>
      </c>
      <c r="K6402" s="157" t="s">
        <v>13157</v>
      </c>
      <c r="L6402" s="157"/>
    </row>
    <row r="6403">
      <c r="C6403" s="12" t="s">
        <v>590</v>
      </c>
      <c r="D6403" s="157"/>
      <c r="E6403" s="157" t="s">
        <v>1604</v>
      </c>
      <c r="F6403" s="157"/>
      <c r="G6403" s="157" t="s">
        <v>17461</v>
      </c>
      <c r="H6403" s="157" t="s">
        <v>17455</v>
      </c>
      <c r="I6403" s="157" t="s">
        <v>1607</v>
      </c>
      <c r="J6403" s="157" t="s">
        <v>17462</v>
      </c>
      <c r="K6403" s="157" t="s">
        <v>13161</v>
      </c>
      <c r="L6403" s="157"/>
    </row>
    <row r="6404">
      <c r="C6404" s="12" t="s">
        <v>590</v>
      </c>
      <c r="D6404" s="157"/>
      <c r="E6404" s="157" t="s">
        <v>1604</v>
      </c>
      <c r="F6404" s="157"/>
      <c r="G6404" s="157" t="s">
        <v>17463</v>
      </c>
      <c r="H6404" s="157" t="s">
        <v>17455</v>
      </c>
      <c r="I6404" s="157" t="s">
        <v>1607</v>
      </c>
      <c r="J6404" s="157" t="s">
        <v>17464</v>
      </c>
      <c r="K6404" s="157" t="s">
        <v>13164</v>
      </c>
      <c r="L6404" s="157"/>
    </row>
    <row r="6405">
      <c r="C6405" s="12" t="s">
        <v>590</v>
      </c>
      <c r="D6405" s="157"/>
      <c r="E6405" s="157" t="s">
        <v>1597</v>
      </c>
      <c r="F6405" s="157"/>
      <c r="G6405" s="157" t="s">
        <v>17465</v>
      </c>
      <c r="H6405" s="157" t="s">
        <v>17455</v>
      </c>
      <c r="I6405" s="157" t="s">
        <v>1600</v>
      </c>
      <c r="J6405" s="157" t="s">
        <v>17466</v>
      </c>
      <c r="K6405" s="157" t="s">
        <v>1782</v>
      </c>
      <c r="L6405" s="157"/>
    </row>
    <row r="6406">
      <c r="C6406" s="12" t="s">
        <v>590</v>
      </c>
      <c r="D6406" s="157"/>
      <c r="E6406" s="157" t="s">
        <v>1597</v>
      </c>
      <c r="F6406" s="157"/>
      <c r="G6406" s="157" t="s">
        <v>17465</v>
      </c>
      <c r="H6406" s="157" t="s">
        <v>17455</v>
      </c>
      <c r="I6406" s="157" t="s">
        <v>1600</v>
      </c>
      <c r="J6406" s="157" t="s">
        <v>17467</v>
      </c>
      <c r="K6406" s="157" t="s">
        <v>1602</v>
      </c>
      <c r="L6406" s="157"/>
    </row>
    <row r="6407">
      <c r="C6407" s="12" t="s">
        <v>590</v>
      </c>
      <c r="D6407" s="157"/>
      <c r="E6407" s="157" t="s">
        <v>1597</v>
      </c>
      <c r="F6407" s="157"/>
      <c r="G6407" s="157" t="s">
        <v>17465</v>
      </c>
      <c r="H6407" s="157" t="s">
        <v>17455</v>
      </c>
      <c r="I6407" s="157" t="s">
        <v>1600</v>
      </c>
      <c r="J6407" s="157" t="s">
        <v>17468</v>
      </c>
      <c r="K6407" s="157" t="s">
        <v>3315</v>
      </c>
      <c r="L6407" s="157"/>
    </row>
    <row r="6408">
      <c r="C6408" s="12" t="s">
        <v>590</v>
      </c>
      <c r="D6408" s="157"/>
      <c r="E6408" s="157" t="s">
        <v>1597</v>
      </c>
      <c r="F6408" s="157"/>
      <c r="G6408" s="157" t="s">
        <v>17469</v>
      </c>
      <c r="H6408" s="157" t="s">
        <v>17455</v>
      </c>
      <c r="I6408" s="157" t="s">
        <v>1600</v>
      </c>
      <c r="J6408" s="157" t="s">
        <v>17470</v>
      </c>
      <c r="K6408" s="157" t="s">
        <v>1787</v>
      </c>
      <c r="L6408" s="157"/>
    </row>
    <row r="6409">
      <c r="C6409" s="12" t="s">
        <v>590</v>
      </c>
      <c r="D6409" s="157"/>
      <c r="E6409" s="157" t="s">
        <v>1597</v>
      </c>
      <c r="F6409" s="157"/>
      <c r="G6409" s="157" t="s">
        <v>17471</v>
      </c>
      <c r="H6409" s="157" t="s">
        <v>17455</v>
      </c>
      <c r="I6409" s="157" t="s">
        <v>1600</v>
      </c>
      <c r="J6409" s="157" t="s">
        <v>17472</v>
      </c>
      <c r="K6409" s="157" t="s">
        <v>1791</v>
      </c>
      <c r="L6409" s="157"/>
    </row>
    <row r="6410">
      <c r="C6410" s="12" t="s">
        <v>590</v>
      </c>
      <c r="D6410" s="157"/>
      <c r="E6410" s="157" t="s">
        <v>1597</v>
      </c>
      <c r="F6410" s="157"/>
      <c r="G6410" s="157" t="s">
        <v>17473</v>
      </c>
      <c r="H6410" s="157" t="s">
        <v>17455</v>
      </c>
      <c r="I6410" s="157" t="s">
        <v>1600</v>
      </c>
      <c r="J6410" s="157" t="s">
        <v>17474</v>
      </c>
      <c r="K6410" s="157" t="s">
        <v>3406</v>
      </c>
      <c r="L6410" s="157"/>
    </row>
    <row r="6411">
      <c r="C6411" s="12" t="s">
        <v>590</v>
      </c>
      <c r="D6411" s="157"/>
      <c r="E6411" s="157" t="s">
        <v>1597</v>
      </c>
      <c r="F6411" s="157"/>
      <c r="G6411" s="157" t="s">
        <v>17475</v>
      </c>
      <c r="H6411" s="157" t="s">
        <v>17455</v>
      </c>
      <c r="I6411" s="157" t="s">
        <v>1600</v>
      </c>
      <c r="J6411" s="157" t="s">
        <v>17476</v>
      </c>
      <c r="K6411" s="157" t="s">
        <v>1795</v>
      </c>
      <c r="L6411" s="157"/>
    </row>
    <row r="6412">
      <c r="C6412" s="12" t="s">
        <v>590</v>
      </c>
      <c r="D6412" s="157"/>
      <c r="E6412" s="157" t="s">
        <v>1597</v>
      </c>
      <c r="F6412" s="157"/>
      <c r="G6412" s="157" t="s">
        <v>17475</v>
      </c>
      <c r="H6412" s="157" t="s">
        <v>17455</v>
      </c>
      <c r="I6412" s="157" t="s">
        <v>1600</v>
      </c>
      <c r="J6412" s="157" t="s">
        <v>17477</v>
      </c>
      <c r="K6412" s="157" t="s">
        <v>1798</v>
      </c>
      <c r="L6412" s="157"/>
    </row>
    <row r="6413">
      <c r="C6413" s="12" t="s">
        <v>590</v>
      </c>
      <c r="D6413" s="157"/>
      <c r="E6413" s="157" t="s">
        <v>1597</v>
      </c>
      <c r="F6413" s="157"/>
      <c r="G6413" s="157" t="s">
        <v>17438</v>
      </c>
      <c r="H6413" s="157" t="s">
        <v>17455</v>
      </c>
      <c r="I6413" s="157" t="s">
        <v>1600</v>
      </c>
      <c r="J6413" s="157" t="s">
        <v>17478</v>
      </c>
      <c r="K6413" s="157" t="s">
        <v>2048</v>
      </c>
      <c r="L6413" s="157"/>
    </row>
    <row r="6414">
      <c r="C6414" s="12" t="s">
        <v>590</v>
      </c>
      <c r="D6414" s="157"/>
      <c r="E6414" s="157" t="s">
        <v>2749</v>
      </c>
      <c r="F6414" s="157"/>
      <c r="G6414" s="157" t="s">
        <v>17479</v>
      </c>
      <c r="H6414" s="157" t="s">
        <v>17480</v>
      </c>
      <c r="I6414" s="157" t="s">
        <v>1681</v>
      </c>
      <c r="J6414" s="157" t="s">
        <v>17481</v>
      </c>
      <c r="K6414" s="157" t="s">
        <v>12784</v>
      </c>
      <c r="L6414" s="157"/>
    </row>
    <row r="6415">
      <c r="C6415" s="12" t="s">
        <v>590</v>
      </c>
      <c r="D6415" s="157"/>
      <c r="E6415" s="157" t="s">
        <v>2749</v>
      </c>
      <c r="F6415" s="157"/>
      <c r="G6415" s="157" t="s">
        <v>17482</v>
      </c>
      <c r="H6415" s="157" t="s">
        <v>17483</v>
      </c>
      <c r="I6415" s="157" t="s">
        <v>1681</v>
      </c>
      <c r="J6415" s="157" t="s">
        <v>17484</v>
      </c>
      <c r="K6415" s="157" t="s">
        <v>4744</v>
      </c>
      <c r="L6415" s="157"/>
    </row>
    <row r="6416">
      <c r="C6416" s="12" t="s">
        <v>590</v>
      </c>
      <c r="D6416" s="157"/>
      <c r="E6416" s="157" t="s">
        <v>2749</v>
      </c>
      <c r="F6416" s="157"/>
      <c r="G6416" s="157" t="s">
        <v>17485</v>
      </c>
      <c r="H6416" s="157" t="s">
        <v>17486</v>
      </c>
      <c r="I6416" s="157" t="s">
        <v>1681</v>
      </c>
      <c r="J6416" s="157" t="s">
        <v>17487</v>
      </c>
      <c r="K6416" s="157" t="s">
        <v>7889</v>
      </c>
      <c r="L6416" s="157"/>
    </row>
    <row r="6417">
      <c r="C6417" s="12" t="s">
        <v>590</v>
      </c>
      <c r="D6417" s="157"/>
      <c r="E6417" s="157" t="s">
        <v>2765</v>
      </c>
      <c r="F6417" s="157"/>
      <c r="G6417" s="157" t="s">
        <v>13130</v>
      </c>
      <c r="H6417" s="157" t="s">
        <v>17488</v>
      </c>
      <c r="I6417" s="157" t="s">
        <v>1722</v>
      </c>
      <c r="J6417" s="157" t="s">
        <v>17489</v>
      </c>
      <c r="K6417" s="157" t="s">
        <v>13082</v>
      </c>
      <c r="L6417" s="157"/>
    </row>
    <row r="6418">
      <c r="C6418" s="12" t="s">
        <v>590</v>
      </c>
      <c r="D6418" s="157"/>
      <c r="E6418" s="157" t="s">
        <v>2825</v>
      </c>
      <c r="F6418" s="157"/>
      <c r="G6418" s="157" t="s">
        <v>17490</v>
      </c>
      <c r="H6418" s="157" t="s">
        <v>17491</v>
      </c>
      <c r="I6418" s="157" t="s">
        <v>1715</v>
      </c>
      <c r="J6418" s="157" t="s">
        <v>17492</v>
      </c>
      <c r="K6418" s="157" t="s">
        <v>1717</v>
      </c>
      <c r="L6418" s="157"/>
    </row>
    <row r="6419">
      <c r="C6419" s="12" t="s">
        <v>590</v>
      </c>
      <c r="D6419" s="157"/>
      <c r="E6419" s="157" t="s">
        <v>2765</v>
      </c>
      <c r="F6419" s="157"/>
      <c r="G6419" s="157" t="s">
        <v>17493</v>
      </c>
      <c r="H6419" s="157" t="s">
        <v>17494</v>
      </c>
      <c r="I6419" s="157" t="s">
        <v>1722</v>
      </c>
      <c r="J6419" s="157" t="s">
        <v>17495</v>
      </c>
      <c r="K6419" s="157" t="s">
        <v>13082</v>
      </c>
      <c r="L6419" s="157"/>
    </row>
    <row r="6420">
      <c r="C6420" s="12" t="s">
        <v>590</v>
      </c>
      <c r="D6420" s="157"/>
      <c r="E6420" s="157" t="s">
        <v>2765</v>
      </c>
      <c r="F6420" s="157"/>
      <c r="G6420" s="157" t="s">
        <v>17496</v>
      </c>
      <c r="H6420" s="157" t="s">
        <v>17497</v>
      </c>
      <c r="I6420" s="157" t="s">
        <v>1722</v>
      </c>
      <c r="J6420" s="157" t="s">
        <v>17498</v>
      </c>
      <c r="K6420" s="157" t="s">
        <v>13082</v>
      </c>
      <c r="L6420" s="157"/>
    </row>
    <row r="6421">
      <c r="C6421" s="12" t="s">
        <v>590</v>
      </c>
      <c r="D6421" s="157"/>
      <c r="E6421" s="157" t="s">
        <v>2765</v>
      </c>
      <c r="F6421" s="157"/>
      <c r="G6421" s="157" t="s">
        <v>17499</v>
      </c>
      <c r="H6421" s="157" t="s">
        <v>17500</v>
      </c>
      <c r="I6421" s="157" t="s">
        <v>1722</v>
      </c>
      <c r="J6421" s="157" t="s">
        <v>17501</v>
      </c>
      <c r="K6421" s="157" t="s">
        <v>13082</v>
      </c>
      <c r="L6421" s="157"/>
    </row>
    <row r="6422">
      <c r="C6422" s="12" t="s">
        <v>590</v>
      </c>
      <c r="D6422" s="157"/>
      <c r="E6422" s="157" t="s">
        <v>2765</v>
      </c>
      <c r="F6422" s="157"/>
      <c r="G6422" s="157" t="s">
        <v>17502</v>
      </c>
      <c r="H6422" s="157" t="s">
        <v>17503</v>
      </c>
      <c r="I6422" s="157" t="s">
        <v>1722</v>
      </c>
      <c r="J6422" s="157" t="s">
        <v>17504</v>
      </c>
      <c r="K6422" s="157" t="s">
        <v>13082</v>
      </c>
      <c r="L6422" s="157"/>
    </row>
    <row r="6423">
      <c r="C6423" s="12" t="s">
        <v>590</v>
      </c>
      <c r="D6423" s="157"/>
      <c r="E6423" s="157" t="s">
        <v>2765</v>
      </c>
      <c r="F6423" s="157"/>
      <c r="G6423" s="157" t="s">
        <v>17505</v>
      </c>
      <c r="H6423" s="157" t="s">
        <v>17506</v>
      </c>
      <c r="I6423" s="157" t="s">
        <v>1722</v>
      </c>
      <c r="J6423" s="157" t="s">
        <v>17507</v>
      </c>
      <c r="K6423" s="157" t="s">
        <v>13082</v>
      </c>
      <c r="L6423" s="157"/>
    </row>
    <row r="6424">
      <c r="C6424" s="12" t="s">
        <v>590</v>
      </c>
      <c r="D6424" s="157"/>
      <c r="E6424" s="157" t="s">
        <v>2765</v>
      </c>
      <c r="F6424" s="157"/>
      <c r="G6424" s="157" t="s">
        <v>17508</v>
      </c>
      <c r="H6424" s="157" t="s">
        <v>17509</v>
      </c>
      <c r="I6424" s="157" t="s">
        <v>1722</v>
      </c>
      <c r="J6424" s="157" t="s">
        <v>17510</v>
      </c>
      <c r="K6424" s="157" t="s">
        <v>1774</v>
      </c>
      <c r="L6424" s="157"/>
    </row>
    <row r="6425">
      <c r="C6425" s="12" t="s">
        <v>590</v>
      </c>
      <c r="D6425" s="157"/>
      <c r="E6425" s="157" t="s">
        <v>2749</v>
      </c>
      <c r="F6425" s="157"/>
      <c r="G6425" s="157" t="s">
        <v>17511</v>
      </c>
      <c r="H6425" s="157" t="s">
        <v>17512</v>
      </c>
      <c r="I6425" s="157" t="s">
        <v>1681</v>
      </c>
      <c r="J6425" s="157" t="s">
        <v>17513</v>
      </c>
      <c r="K6425" s="157" t="s">
        <v>4729</v>
      </c>
      <c r="L6425" s="157"/>
    </row>
    <row r="6426">
      <c r="C6426" s="12" t="s">
        <v>590</v>
      </c>
      <c r="D6426" s="157"/>
      <c r="E6426" s="157" t="s">
        <v>2765</v>
      </c>
      <c r="F6426" s="157"/>
      <c r="G6426" s="157" t="s">
        <v>17514</v>
      </c>
      <c r="H6426" s="157" t="s">
        <v>17515</v>
      </c>
      <c r="I6426" s="157" t="s">
        <v>1722</v>
      </c>
      <c r="J6426" s="157" t="s">
        <v>17516</v>
      </c>
      <c r="K6426" s="157" t="s">
        <v>12830</v>
      </c>
      <c r="L6426" s="157"/>
    </row>
    <row r="6427">
      <c r="C6427" s="12" t="s">
        <v>590</v>
      </c>
      <c r="D6427" s="157"/>
      <c r="E6427" s="157" t="s">
        <v>2749</v>
      </c>
      <c r="F6427" s="157"/>
      <c r="G6427" s="157" t="s">
        <v>17517</v>
      </c>
      <c r="H6427" s="157" t="s">
        <v>17518</v>
      </c>
      <c r="I6427" s="157" t="s">
        <v>1681</v>
      </c>
      <c r="J6427" s="157" t="s">
        <v>17519</v>
      </c>
      <c r="K6427" s="157" t="s">
        <v>6766</v>
      </c>
      <c r="L6427" s="157"/>
    </row>
    <row r="6428">
      <c r="C6428" s="12" t="s">
        <v>590</v>
      </c>
      <c r="D6428" s="157"/>
      <c r="E6428" s="157" t="s">
        <v>2749</v>
      </c>
      <c r="F6428" s="157"/>
      <c r="G6428" s="157" t="s">
        <v>17520</v>
      </c>
      <c r="H6428" s="157" t="s">
        <v>17521</v>
      </c>
      <c r="I6428" s="157" t="s">
        <v>1681</v>
      </c>
      <c r="J6428" s="157" t="s">
        <v>17522</v>
      </c>
      <c r="K6428" s="157" t="s">
        <v>6770</v>
      </c>
      <c r="L6428" s="157"/>
    </row>
    <row r="6429">
      <c r="C6429" s="12" t="s">
        <v>590</v>
      </c>
      <c r="D6429" s="157"/>
      <c r="E6429" s="157" t="s">
        <v>2749</v>
      </c>
      <c r="F6429" s="157"/>
      <c r="G6429" s="157" t="s">
        <v>17523</v>
      </c>
      <c r="H6429" s="157" t="s">
        <v>17524</v>
      </c>
      <c r="I6429" s="157" t="s">
        <v>1681</v>
      </c>
      <c r="J6429" s="157" t="s">
        <v>17525</v>
      </c>
      <c r="K6429" s="157" t="s">
        <v>6774</v>
      </c>
      <c r="L6429" s="157"/>
    </row>
    <row r="6430">
      <c r="C6430" s="12" t="s">
        <v>590</v>
      </c>
      <c r="D6430" s="157"/>
      <c r="E6430" s="157" t="s">
        <v>1634</v>
      </c>
      <c r="F6430" s="157"/>
      <c r="G6430" s="157" t="s">
        <v>17380</v>
      </c>
      <c r="H6430" s="157" t="s">
        <v>17526</v>
      </c>
      <c r="I6430" s="157" t="s">
        <v>1637</v>
      </c>
      <c r="J6430" s="157" t="s">
        <v>17527</v>
      </c>
      <c r="K6430" s="157" t="s">
        <v>1829</v>
      </c>
      <c r="L6430" s="157"/>
    </row>
    <row r="6431">
      <c r="C6431" s="12" t="s">
        <v>590</v>
      </c>
      <c r="D6431" s="157"/>
      <c r="E6431" s="157" t="s">
        <v>1634</v>
      </c>
      <c r="F6431" s="157"/>
      <c r="G6431" s="157" t="s">
        <v>17380</v>
      </c>
      <c r="H6431" s="157" t="s">
        <v>17526</v>
      </c>
      <c r="I6431" s="157" t="s">
        <v>1637</v>
      </c>
      <c r="J6431" s="157" t="s">
        <v>17528</v>
      </c>
      <c r="K6431" s="157" t="s">
        <v>1833</v>
      </c>
      <c r="L6431" s="157"/>
    </row>
    <row r="6432">
      <c r="C6432" s="12" t="s">
        <v>590</v>
      </c>
      <c r="D6432" s="157"/>
      <c r="E6432" s="157" t="s">
        <v>2749</v>
      </c>
      <c r="F6432" s="157"/>
      <c r="G6432" s="157" t="s">
        <v>17529</v>
      </c>
      <c r="H6432" s="157" t="s">
        <v>17530</v>
      </c>
      <c r="I6432" s="157" t="s">
        <v>1681</v>
      </c>
      <c r="J6432" s="157" t="s">
        <v>17531</v>
      </c>
      <c r="K6432" s="157" t="s">
        <v>4757</v>
      </c>
      <c r="L6432" s="157"/>
    </row>
    <row r="6433">
      <c r="C6433" s="12" t="s">
        <v>590</v>
      </c>
      <c r="D6433" s="157"/>
      <c r="E6433" s="157" t="s">
        <v>2749</v>
      </c>
      <c r="F6433" s="157"/>
      <c r="G6433" s="157" t="s">
        <v>17532</v>
      </c>
      <c r="H6433" s="157" t="s">
        <v>17533</v>
      </c>
      <c r="I6433" s="157" t="s">
        <v>1681</v>
      </c>
      <c r="J6433" s="157" t="s">
        <v>17534</v>
      </c>
      <c r="K6433" s="157" t="s">
        <v>4757</v>
      </c>
      <c r="L6433" s="157"/>
    </row>
    <row r="6434">
      <c r="C6434" s="12" t="s">
        <v>590</v>
      </c>
      <c r="D6434" s="157"/>
      <c r="E6434" s="157" t="s">
        <v>2749</v>
      </c>
      <c r="F6434" s="157"/>
      <c r="G6434" s="157" t="s">
        <v>17535</v>
      </c>
      <c r="H6434" s="157" t="s">
        <v>17536</v>
      </c>
      <c r="I6434" s="157" t="s">
        <v>1681</v>
      </c>
      <c r="J6434" s="157" t="s">
        <v>17537</v>
      </c>
      <c r="K6434" s="157" t="s">
        <v>4757</v>
      </c>
      <c r="L6434" s="157"/>
    </row>
    <row r="6435">
      <c r="C6435" s="12" t="s">
        <v>590</v>
      </c>
      <c r="D6435" s="157"/>
      <c r="E6435" s="157" t="s">
        <v>2749</v>
      </c>
      <c r="F6435" s="157"/>
      <c r="G6435" s="157" t="s">
        <v>17538</v>
      </c>
      <c r="H6435" s="157" t="s">
        <v>17539</v>
      </c>
      <c r="I6435" s="157" t="s">
        <v>1681</v>
      </c>
      <c r="J6435" s="157" t="s">
        <v>17540</v>
      </c>
      <c r="K6435" s="157" t="s">
        <v>4757</v>
      </c>
      <c r="L6435" s="157"/>
    </row>
    <row r="6436">
      <c r="C6436" s="12" t="s">
        <v>590</v>
      </c>
      <c r="D6436" s="157"/>
      <c r="E6436" s="157" t="s">
        <v>2749</v>
      </c>
      <c r="F6436" s="157"/>
      <c r="G6436" s="157" t="s">
        <v>17541</v>
      </c>
      <c r="H6436" s="157" t="s">
        <v>17542</v>
      </c>
      <c r="I6436" s="157" t="s">
        <v>1681</v>
      </c>
      <c r="J6436" s="157" t="s">
        <v>17543</v>
      </c>
      <c r="K6436" s="157" t="s">
        <v>4757</v>
      </c>
      <c r="L6436" s="157"/>
    </row>
    <row r="6437">
      <c r="C6437" s="12" t="s">
        <v>598</v>
      </c>
      <c r="D6437" s="12"/>
      <c r="E6437" s="12" t="s">
        <v>1619</v>
      </c>
      <c r="F6437" s="21"/>
      <c r="G6437" s="21" t="s">
        <v>17544</v>
      </c>
      <c r="H6437" s="21" t="s">
        <v>17545</v>
      </c>
      <c r="I6437" s="21" t="s">
        <v>1588</v>
      </c>
      <c r="J6437" s="21" t="s">
        <v>17546</v>
      </c>
      <c r="K6437" s="20" t="s">
        <v>1988</v>
      </c>
      <c r="L6437" s="21"/>
    </row>
    <row r="6438">
      <c r="C6438" s="12" t="s">
        <v>598</v>
      </c>
      <c r="D6438" s="12"/>
      <c r="E6438" s="12" t="s">
        <v>1678</v>
      </c>
      <c r="F6438" s="21"/>
      <c r="G6438" s="21" t="s">
        <v>17547</v>
      </c>
      <c r="H6438" s="21" t="s">
        <v>17548</v>
      </c>
      <c r="I6438" s="21" t="s">
        <v>1681</v>
      </c>
      <c r="J6438" s="21" t="s">
        <v>17549</v>
      </c>
      <c r="K6438" s="20" t="s">
        <v>1683</v>
      </c>
      <c r="L6438" s="21"/>
    </row>
    <row r="6439">
      <c r="C6439" s="12" t="s">
        <v>598</v>
      </c>
      <c r="D6439" s="12"/>
      <c r="E6439" s="12" t="s">
        <v>1719</v>
      </c>
      <c r="F6439" s="21"/>
      <c r="G6439" s="21" t="s">
        <v>17550</v>
      </c>
      <c r="H6439" s="21" t="s">
        <v>17551</v>
      </c>
      <c r="I6439" s="21" t="s">
        <v>1600</v>
      </c>
      <c r="J6439" s="21" t="s">
        <v>17552</v>
      </c>
      <c r="K6439" s="20" t="s">
        <v>1795</v>
      </c>
      <c r="L6439" s="21"/>
    </row>
    <row r="6440">
      <c r="C6440" s="12" t="s">
        <v>598</v>
      </c>
      <c r="D6440" s="12"/>
      <c r="E6440" s="12" t="s">
        <v>1719</v>
      </c>
      <c r="F6440" s="21"/>
      <c r="G6440" s="21" t="s">
        <v>17553</v>
      </c>
      <c r="H6440" s="21" t="s">
        <v>17554</v>
      </c>
      <c r="I6440" s="21" t="s">
        <v>1722</v>
      </c>
      <c r="J6440" s="21" t="s">
        <v>17555</v>
      </c>
      <c r="K6440" s="20" t="s">
        <v>1890</v>
      </c>
      <c r="L6440" s="21"/>
    </row>
    <row r="6441">
      <c r="C6441" s="12" t="s">
        <v>598</v>
      </c>
      <c r="D6441" s="12"/>
      <c r="E6441" s="12" t="s">
        <v>1719</v>
      </c>
      <c r="F6441" s="21"/>
      <c r="G6441" s="21" t="s">
        <v>17553</v>
      </c>
      <c r="H6441" s="21" t="s">
        <v>17554</v>
      </c>
      <c r="I6441" s="21" t="s">
        <v>1722</v>
      </c>
      <c r="J6441" s="21" t="s">
        <v>17556</v>
      </c>
      <c r="K6441" s="20" t="s">
        <v>1930</v>
      </c>
      <c r="L6441" s="21"/>
    </row>
    <row r="6442">
      <c r="C6442" s="12" t="s">
        <v>598</v>
      </c>
      <c r="D6442" s="12"/>
      <c r="E6442" s="12" t="s">
        <v>1671</v>
      </c>
      <c r="F6442" s="21"/>
      <c r="G6442" s="21" t="s">
        <v>17553</v>
      </c>
      <c r="H6442" s="21" t="s">
        <v>17557</v>
      </c>
      <c r="I6442" s="21" t="s">
        <v>1674</v>
      </c>
      <c r="J6442" s="21" t="s">
        <v>17558</v>
      </c>
      <c r="K6442" s="20" t="s">
        <v>3934</v>
      </c>
      <c r="L6442" s="21"/>
    </row>
    <row r="6443">
      <c r="C6443" s="12" t="s">
        <v>598</v>
      </c>
      <c r="D6443" s="12"/>
      <c r="E6443" s="12" t="s">
        <v>1678</v>
      </c>
      <c r="F6443" s="21"/>
      <c r="G6443" s="21" t="s">
        <v>17559</v>
      </c>
      <c r="H6443" s="21" t="s">
        <v>17560</v>
      </c>
      <c r="I6443" s="21" t="s">
        <v>1681</v>
      </c>
      <c r="J6443" s="21" t="s">
        <v>17561</v>
      </c>
      <c r="K6443" s="20" t="s">
        <v>3961</v>
      </c>
      <c r="L6443" s="21"/>
    </row>
    <row r="6444">
      <c r="C6444" s="12" t="s">
        <v>598</v>
      </c>
      <c r="D6444" s="12"/>
      <c r="E6444" s="12" t="s">
        <v>1678</v>
      </c>
      <c r="F6444" s="21"/>
      <c r="G6444" s="21" t="s">
        <v>17562</v>
      </c>
      <c r="H6444" s="21" t="s">
        <v>17563</v>
      </c>
      <c r="I6444" s="21" t="s">
        <v>1681</v>
      </c>
      <c r="J6444" s="21" t="s">
        <v>17564</v>
      </c>
      <c r="K6444" s="20" t="s">
        <v>3966</v>
      </c>
      <c r="L6444" s="21"/>
    </row>
    <row r="6445">
      <c r="C6445" s="12" t="s">
        <v>598</v>
      </c>
      <c r="D6445" s="12"/>
      <c r="E6445" s="12" t="s">
        <v>1678</v>
      </c>
      <c r="F6445" s="21"/>
      <c r="G6445" s="21" t="s">
        <v>17565</v>
      </c>
      <c r="H6445" s="21" t="s">
        <v>17566</v>
      </c>
      <c r="I6445" s="21" t="s">
        <v>1681</v>
      </c>
      <c r="J6445" s="21" t="s">
        <v>17567</v>
      </c>
      <c r="K6445" s="20" t="s">
        <v>3971</v>
      </c>
      <c r="L6445" s="21"/>
    </row>
    <row r="6446">
      <c r="C6446" s="12" t="s">
        <v>598</v>
      </c>
      <c r="D6446" s="12"/>
      <c r="E6446" s="12" t="s">
        <v>1678</v>
      </c>
      <c r="F6446" s="21"/>
      <c r="G6446" s="21" t="s">
        <v>17568</v>
      </c>
      <c r="H6446" s="21" t="s">
        <v>17569</v>
      </c>
      <c r="I6446" s="21" t="s">
        <v>1681</v>
      </c>
      <c r="J6446" s="21" t="s">
        <v>17570</v>
      </c>
      <c r="K6446" s="20" t="s">
        <v>3976</v>
      </c>
      <c r="L6446" s="21"/>
    </row>
    <row r="6447">
      <c r="C6447" s="12" t="s">
        <v>598</v>
      </c>
      <c r="D6447" s="12"/>
      <c r="E6447" s="12" t="s">
        <v>1678</v>
      </c>
      <c r="F6447" s="21"/>
      <c r="G6447" s="21" t="s">
        <v>17571</v>
      </c>
      <c r="H6447" s="21" t="s">
        <v>17572</v>
      </c>
      <c r="I6447" s="21" t="s">
        <v>1681</v>
      </c>
      <c r="J6447" s="21" t="s">
        <v>17573</v>
      </c>
      <c r="K6447" s="20" t="s">
        <v>3981</v>
      </c>
      <c r="L6447" s="21"/>
    </row>
    <row r="6448">
      <c r="C6448" s="12" t="s">
        <v>598</v>
      </c>
      <c r="D6448" s="12"/>
      <c r="E6448" s="12" t="s">
        <v>1719</v>
      </c>
      <c r="F6448" s="21"/>
      <c r="G6448" s="21" t="s">
        <v>17574</v>
      </c>
      <c r="H6448" s="21" t="s">
        <v>17575</v>
      </c>
      <c r="I6448" s="21" t="s">
        <v>1722</v>
      </c>
      <c r="J6448" s="21" t="s">
        <v>17576</v>
      </c>
      <c r="K6448" s="20" t="s">
        <v>1890</v>
      </c>
      <c r="L6448" s="21"/>
    </row>
    <row r="6449">
      <c r="C6449" s="12" t="s">
        <v>598</v>
      </c>
      <c r="D6449" s="12"/>
      <c r="E6449" s="12" t="s">
        <v>1719</v>
      </c>
      <c r="F6449" s="21"/>
      <c r="G6449" s="21" t="s">
        <v>17574</v>
      </c>
      <c r="H6449" s="21" t="s">
        <v>17575</v>
      </c>
      <c r="I6449" s="21" t="s">
        <v>1722</v>
      </c>
      <c r="J6449" s="21" t="s">
        <v>17577</v>
      </c>
      <c r="K6449" s="20" t="s">
        <v>1930</v>
      </c>
      <c r="L6449" s="21"/>
    </row>
    <row r="6450">
      <c r="C6450" s="12" t="s">
        <v>598</v>
      </c>
      <c r="D6450" s="12"/>
      <c r="E6450" s="12" t="s">
        <v>1678</v>
      </c>
      <c r="F6450" s="21"/>
      <c r="G6450" s="21" t="s">
        <v>17578</v>
      </c>
      <c r="H6450" s="21" t="s">
        <v>17579</v>
      </c>
      <c r="I6450" s="21" t="s">
        <v>1681</v>
      </c>
      <c r="J6450" s="21" t="s">
        <v>17580</v>
      </c>
      <c r="K6450" s="20" t="s">
        <v>6770</v>
      </c>
      <c r="L6450" s="21"/>
    </row>
    <row r="6451">
      <c r="C6451" s="12" t="s">
        <v>598</v>
      </c>
      <c r="D6451" s="12"/>
      <c r="E6451" s="12" t="s">
        <v>1678</v>
      </c>
      <c r="F6451" s="21"/>
      <c r="G6451" s="21" t="s">
        <v>17581</v>
      </c>
      <c r="H6451" s="21" t="s">
        <v>17582</v>
      </c>
      <c r="I6451" s="21" t="s">
        <v>1681</v>
      </c>
      <c r="J6451" s="21" t="s">
        <v>17583</v>
      </c>
      <c r="K6451" s="20" t="s">
        <v>6244</v>
      </c>
      <c r="L6451" s="21"/>
    </row>
    <row r="6452">
      <c r="C6452" s="12" t="s">
        <v>598</v>
      </c>
      <c r="D6452" s="12"/>
      <c r="E6452" s="12" t="s">
        <v>1678</v>
      </c>
      <c r="F6452" s="21"/>
      <c r="G6452" s="21" t="s">
        <v>17584</v>
      </c>
      <c r="H6452" s="21" t="s">
        <v>17585</v>
      </c>
      <c r="I6452" s="21" t="s">
        <v>1681</v>
      </c>
      <c r="J6452" s="21" t="s">
        <v>17586</v>
      </c>
      <c r="K6452" s="20" t="s">
        <v>6249</v>
      </c>
      <c r="L6452" s="21"/>
    </row>
    <row r="6453">
      <c r="C6453" s="12" t="s">
        <v>598</v>
      </c>
      <c r="D6453" s="12"/>
      <c r="E6453" s="12" t="s">
        <v>1678</v>
      </c>
      <c r="F6453" s="21"/>
      <c r="G6453" s="21" t="s">
        <v>17587</v>
      </c>
      <c r="H6453" s="21" t="s">
        <v>17588</v>
      </c>
      <c r="I6453" s="21" t="s">
        <v>1681</v>
      </c>
      <c r="J6453" s="21" t="s">
        <v>17589</v>
      </c>
      <c r="K6453" s="20" t="s">
        <v>1683</v>
      </c>
      <c r="L6453" s="21"/>
    </row>
    <row r="6454">
      <c r="C6454" s="12" t="s">
        <v>598</v>
      </c>
      <c r="D6454" s="12"/>
      <c r="E6454" s="12" t="s">
        <v>1678</v>
      </c>
      <c r="F6454" s="21"/>
      <c r="G6454" s="21" t="s">
        <v>17590</v>
      </c>
      <c r="H6454" s="21" t="s">
        <v>17591</v>
      </c>
      <c r="I6454" s="21" t="s">
        <v>1681</v>
      </c>
      <c r="J6454" s="21" t="s">
        <v>17592</v>
      </c>
      <c r="K6454" s="20" t="s">
        <v>6770</v>
      </c>
      <c r="L6454" s="21"/>
    </row>
    <row r="6455">
      <c r="C6455" s="12" t="s">
        <v>598</v>
      </c>
      <c r="D6455" s="12"/>
      <c r="E6455" s="12" t="s">
        <v>1678</v>
      </c>
      <c r="F6455" s="21"/>
      <c r="G6455" s="21" t="s">
        <v>17593</v>
      </c>
      <c r="H6455" s="21" t="s">
        <v>17594</v>
      </c>
      <c r="I6455" s="21" t="s">
        <v>1681</v>
      </c>
      <c r="J6455" s="21" t="s">
        <v>17595</v>
      </c>
      <c r="K6455" s="20" t="s">
        <v>6244</v>
      </c>
      <c r="L6455" s="21"/>
    </row>
    <row r="6456">
      <c r="C6456" s="12" t="s">
        <v>598</v>
      </c>
      <c r="D6456" s="12"/>
      <c r="E6456" s="12" t="s">
        <v>1678</v>
      </c>
      <c r="F6456" s="21"/>
      <c r="G6456" s="21" t="s">
        <v>17596</v>
      </c>
      <c r="H6456" s="21" t="s">
        <v>17597</v>
      </c>
      <c r="I6456" s="21" t="s">
        <v>1681</v>
      </c>
      <c r="J6456" s="21" t="s">
        <v>17598</v>
      </c>
      <c r="K6456" s="20" t="s">
        <v>6249</v>
      </c>
      <c r="L6456" s="21"/>
    </row>
    <row r="6457">
      <c r="C6457" s="12" t="s">
        <v>598</v>
      </c>
      <c r="D6457" s="12"/>
      <c r="E6457" s="12" t="s">
        <v>1671</v>
      </c>
      <c r="F6457" s="21"/>
      <c r="G6457" s="21" t="s">
        <v>17599</v>
      </c>
      <c r="H6457" s="21" t="s">
        <v>17600</v>
      </c>
      <c r="I6457" s="21" t="s">
        <v>1674</v>
      </c>
      <c r="J6457" s="21" t="s">
        <v>17601</v>
      </c>
      <c r="K6457" s="20" t="s">
        <v>3934</v>
      </c>
      <c r="L6457" s="21"/>
    </row>
    <row r="6458">
      <c r="C6458" s="12" t="s">
        <v>598</v>
      </c>
      <c r="D6458" s="12"/>
      <c r="E6458" s="12" t="s">
        <v>1619</v>
      </c>
      <c r="F6458" s="21"/>
      <c r="G6458" s="21" t="s">
        <v>17602</v>
      </c>
      <c r="H6458" s="21" t="s">
        <v>17603</v>
      </c>
      <c r="I6458" s="21" t="s">
        <v>1588</v>
      </c>
      <c r="J6458" s="21" t="s">
        <v>17604</v>
      </c>
      <c r="K6458" s="20" t="s">
        <v>4477</v>
      </c>
      <c r="L6458" s="21"/>
    </row>
    <row r="6459">
      <c r="C6459" s="12" t="s">
        <v>598</v>
      </c>
      <c r="D6459" s="12"/>
      <c r="E6459" s="12" t="s">
        <v>1619</v>
      </c>
      <c r="F6459" s="21"/>
      <c r="G6459" s="21" t="s">
        <v>17602</v>
      </c>
      <c r="H6459" s="21" t="s">
        <v>17603</v>
      </c>
      <c r="I6459" s="21" t="s">
        <v>1588</v>
      </c>
      <c r="J6459" s="21" t="s">
        <v>17605</v>
      </c>
      <c r="K6459" s="20" t="s">
        <v>4490</v>
      </c>
      <c r="L6459" s="21"/>
    </row>
    <row r="6460">
      <c r="C6460" s="12" t="s">
        <v>598</v>
      </c>
      <c r="D6460" s="12"/>
      <c r="E6460" s="12" t="s">
        <v>1619</v>
      </c>
      <c r="F6460" s="21"/>
      <c r="G6460" s="21" t="s">
        <v>17602</v>
      </c>
      <c r="H6460" s="21" t="s">
        <v>17603</v>
      </c>
      <c r="I6460" s="21" t="s">
        <v>1588</v>
      </c>
      <c r="J6460" s="21" t="s">
        <v>17606</v>
      </c>
      <c r="K6460" s="20" t="s">
        <v>4493</v>
      </c>
      <c r="L6460" s="21"/>
    </row>
    <row r="6461">
      <c r="C6461" s="12" t="s">
        <v>598</v>
      </c>
      <c r="D6461" s="12"/>
      <c r="E6461" s="12" t="s">
        <v>1619</v>
      </c>
      <c r="F6461" s="21"/>
      <c r="G6461" s="21" t="s">
        <v>17602</v>
      </c>
      <c r="H6461" s="21" t="s">
        <v>17603</v>
      </c>
      <c r="I6461" s="21" t="s">
        <v>1588</v>
      </c>
      <c r="J6461" s="21" t="s">
        <v>17607</v>
      </c>
      <c r="K6461" s="20" t="s">
        <v>4496</v>
      </c>
      <c r="L6461" s="21"/>
    </row>
    <row r="6462">
      <c r="C6462" s="12" t="s">
        <v>598</v>
      </c>
      <c r="D6462" s="12"/>
      <c r="E6462" s="12" t="s">
        <v>1619</v>
      </c>
      <c r="F6462" s="21"/>
      <c r="G6462" s="21" t="s">
        <v>17608</v>
      </c>
      <c r="H6462" s="21" t="s">
        <v>17609</v>
      </c>
      <c r="I6462" s="21" t="s">
        <v>1588</v>
      </c>
      <c r="J6462" s="21" t="s">
        <v>17610</v>
      </c>
      <c r="K6462" s="20" t="s">
        <v>4493</v>
      </c>
      <c r="L6462" s="21"/>
    </row>
    <row r="6463">
      <c r="C6463" s="12" t="s">
        <v>598</v>
      </c>
      <c r="D6463" s="12"/>
      <c r="E6463" s="12" t="s">
        <v>1619</v>
      </c>
      <c r="F6463" s="21"/>
      <c r="G6463" s="21" t="s">
        <v>17611</v>
      </c>
      <c r="H6463" s="21" t="s">
        <v>17612</v>
      </c>
      <c r="I6463" s="21" t="s">
        <v>1588</v>
      </c>
      <c r="J6463" s="21" t="s">
        <v>17613</v>
      </c>
      <c r="K6463" s="20" t="s">
        <v>4493</v>
      </c>
      <c r="L6463" s="21"/>
    </row>
    <row r="6464">
      <c r="C6464" s="12" t="s">
        <v>598</v>
      </c>
      <c r="D6464" s="12"/>
      <c r="E6464" s="12" t="s">
        <v>1619</v>
      </c>
      <c r="F6464" s="21"/>
      <c r="G6464" s="21" t="s">
        <v>17614</v>
      </c>
      <c r="H6464" s="21" t="s">
        <v>17615</v>
      </c>
      <c r="I6464" s="21" t="s">
        <v>1588</v>
      </c>
      <c r="J6464" s="21" t="s">
        <v>17616</v>
      </c>
      <c r="K6464" s="20" t="s">
        <v>4493</v>
      </c>
      <c r="L6464" s="21"/>
    </row>
    <row r="6465">
      <c r="C6465" s="12" t="s">
        <v>598</v>
      </c>
      <c r="D6465" s="12"/>
      <c r="E6465" s="12" t="s">
        <v>1619</v>
      </c>
      <c r="F6465" s="21"/>
      <c r="G6465" s="21" t="s">
        <v>17617</v>
      </c>
      <c r="H6465" s="21" t="s">
        <v>17618</v>
      </c>
      <c r="I6465" s="21" t="s">
        <v>1588</v>
      </c>
      <c r="J6465" s="21" t="s">
        <v>17619</v>
      </c>
      <c r="K6465" s="20" t="s">
        <v>4493</v>
      </c>
      <c r="L6465" s="21"/>
    </row>
    <row r="6466">
      <c r="C6466" s="12" t="s">
        <v>598</v>
      </c>
      <c r="D6466" s="12"/>
      <c r="E6466" s="12" t="s">
        <v>1619</v>
      </c>
      <c r="F6466" s="21"/>
      <c r="G6466" s="21" t="s">
        <v>17620</v>
      </c>
      <c r="H6466" s="21" t="s">
        <v>17621</v>
      </c>
      <c r="I6466" s="21" t="s">
        <v>1588</v>
      </c>
      <c r="J6466" s="21" t="s">
        <v>17622</v>
      </c>
      <c r="K6466" s="20" t="s">
        <v>4493</v>
      </c>
      <c r="L6466" s="21"/>
    </row>
    <row r="6467">
      <c r="C6467" s="12" t="s">
        <v>598</v>
      </c>
      <c r="D6467" s="12"/>
      <c r="E6467" s="12" t="s">
        <v>1619</v>
      </c>
      <c r="F6467" s="21"/>
      <c r="G6467" s="21" t="s">
        <v>17623</v>
      </c>
      <c r="H6467" s="21" t="s">
        <v>17624</v>
      </c>
      <c r="I6467" s="21" t="s">
        <v>1588</v>
      </c>
      <c r="J6467" s="21" t="s">
        <v>17625</v>
      </c>
      <c r="K6467" s="20" t="s">
        <v>4493</v>
      </c>
      <c r="L6467" s="21"/>
    </row>
    <row r="6468">
      <c r="C6468" s="12" t="s">
        <v>598</v>
      </c>
      <c r="D6468" s="12"/>
      <c r="E6468" s="12" t="s">
        <v>1619</v>
      </c>
      <c r="F6468" s="21"/>
      <c r="G6468" s="21" t="s">
        <v>17626</v>
      </c>
      <c r="H6468" s="21" t="s">
        <v>17627</v>
      </c>
      <c r="I6468" s="21" t="s">
        <v>1588</v>
      </c>
      <c r="J6468" s="21" t="s">
        <v>17628</v>
      </c>
      <c r="K6468" s="20" t="s">
        <v>4493</v>
      </c>
      <c r="L6468" s="21"/>
    </row>
    <row r="6469">
      <c r="C6469" s="12" t="s">
        <v>598</v>
      </c>
      <c r="D6469" s="12"/>
      <c r="E6469" s="12" t="s">
        <v>1619</v>
      </c>
      <c r="F6469" s="21"/>
      <c r="G6469" s="21" t="s">
        <v>17629</v>
      </c>
      <c r="H6469" s="21" t="s">
        <v>17630</v>
      </c>
      <c r="I6469" s="21" t="s">
        <v>1588</v>
      </c>
      <c r="J6469" s="21" t="s">
        <v>17631</v>
      </c>
      <c r="K6469" s="20" t="s">
        <v>4493</v>
      </c>
      <c r="L6469" s="21"/>
    </row>
    <row r="6470">
      <c r="C6470" s="12" t="s">
        <v>598</v>
      </c>
      <c r="D6470" s="12"/>
      <c r="E6470" s="12" t="s">
        <v>1619</v>
      </c>
      <c r="F6470" s="21"/>
      <c r="G6470" s="21" t="s">
        <v>17632</v>
      </c>
      <c r="H6470" s="21" t="s">
        <v>17633</v>
      </c>
      <c r="I6470" s="21" t="s">
        <v>1588</v>
      </c>
      <c r="J6470" s="21" t="s">
        <v>17634</v>
      </c>
      <c r="K6470" s="20" t="s">
        <v>4493</v>
      </c>
      <c r="L6470" s="21"/>
    </row>
    <row r="6471">
      <c r="C6471" s="12" t="s">
        <v>598</v>
      </c>
      <c r="D6471" s="12"/>
      <c r="E6471" s="12" t="s">
        <v>1619</v>
      </c>
      <c r="F6471" s="21"/>
      <c r="G6471" s="21" t="s">
        <v>17635</v>
      </c>
      <c r="H6471" s="21" t="s">
        <v>17636</v>
      </c>
      <c r="I6471" s="21" t="s">
        <v>1588</v>
      </c>
      <c r="J6471" s="21" t="s">
        <v>17637</v>
      </c>
      <c r="K6471" s="20" t="s">
        <v>4493</v>
      </c>
      <c r="L6471" s="21"/>
    </row>
    <row r="6472">
      <c r="C6472" s="12" t="s">
        <v>598</v>
      </c>
      <c r="D6472" s="12"/>
      <c r="E6472" s="12" t="s">
        <v>1619</v>
      </c>
      <c r="F6472" s="21"/>
      <c r="G6472" s="21" t="s">
        <v>17638</v>
      </c>
      <c r="H6472" s="21" t="s">
        <v>17639</v>
      </c>
      <c r="I6472" s="21" t="s">
        <v>1588</v>
      </c>
      <c r="J6472" s="21" t="s">
        <v>17640</v>
      </c>
      <c r="K6472" s="20" t="s">
        <v>4477</v>
      </c>
      <c r="L6472" s="21"/>
    </row>
    <row r="6473">
      <c r="C6473" s="12" t="s">
        <v>598</v>
      </c>
      <c r="D6473" s="12"/>
      <c r="E6473" s="12" t="s">
        <v>1619</v>
      </c>
      <c r="F6473" s="21"/>
      <c r="G6473" s="21" t="s">
        <v>17638</v>
      </c>
      <c r="H6473" s="21" t="s">
        <v>17639</v>
      </c>
      <c r="I6473" s="21" t="s">
        <v>1588</v>
      </c>
      <c r="J6473" s="21" t="s">
        <v>17641</v>
      </c>
      <c r="K6473" s="20" t="s">
        <v>4490</v>
      </c>
      <c r="L6473" s="21"/>
    </row>
    <row r="6474">
      <c r="C6474" s="12" t="s">
        <v>598</v>
      </c>
      <c r="D6474" s="12"/>
      <c r="E6474" s="12" t="s">
        <v>1619</v>
      </c>
      <c r="F6474" s="21"/>
      <c r="G6474" s="21" t="s">
        <v>17638</v>
      </c>
      <c r="H6474" s="21" t="s">
        <v>17639</v>
      </c>
      <c r="I6474" s="21" t="s">
        <v>1588</v>
      </c>
      <c r="J6474" s="21" t="s">
        <v>17642</v>
      </c>
      <c r="K6474" s="20" t="s">
        <v>4493</v>
      </c>
      <c r="L6474" s="21"/>
    </row>
    <row r="6475">
      <c r="C6475" s="12" t="s">
        <v>598</v>
      </c>
      <c r="D6475" s="12"/>
      <c r="E6475" s="12" t="s">
        <v>1619</v>
      </c>
      <c r="F6475" s="21"/>
      <c r="G6475" s="21" t="s">
        <v>17638</v>
      </c>
      <c r="H6475" s="21" t="s">
        <v>17639</v>
      </c>
      <c r="I6475" s="21" t="s">
        <v>1588</v>
      </c>
      <c r="J6475" s="21" t="s">
        <v>17643</v>
      </c>
      <c r="K6475" s="20" t="s">
        <v>4496</v>
      </c>
      <c r="L6475" s="21"/>
    </row>
    <row r="6476">
      <c r="C6476" s="12" t="s">
        <v>598</v>
      </c>
      <c r="D6476" s="12"/>
      <c r="E6476" s="12" t="s">
        <v>1619</v>
      </c>
      <c r="F6476" s="21"/>
      <c r="G6476" s="21" t="s">
        <v>17644</v>
      </c>
      <c r="H6476" s="21" t="s">
        <v>17645</v>
      </c>
      <c r="I6476" s="21" t="s">
        <v>1588</v>
      </c>
      <c r="J6476" s="21" t="s">
        <v>17646</v>
      </c>
      <c r="K6476" s="20" t="s">
        <v>4493</v>
      </c>
      <c r="L6476" s="21"/>
    </row>
    <row r="6477">
      <c r="C6477" s="12" t="s">
        <v>598</v>
      </c>
      <c r="D6477" s="12"/>
      <c r="E6477" s="12" t="s">
        <v>1619</v>
      </c>
      <c r="F6477" s="21"/>
      <c r="G6477" s="21" t="s">
        <v>17647</v>
      </c>
      <c r="H6477" s="21" t="s">
        <v>17648</v>
      </c>
      <c r="I6477" s="21" t="s">
        <v>1588</v>
      </c>
      <c r="J6477" s="21" t="s">
        <v>17649</v>
      </c>
      <c r="K6477" s="20" t="s">
        <v>4493</v>
      </c>
      <c r="L6477" s="21"/>
    </row>
    <row r="6478">
      <c r="C6478" s="12" t="s">
        <v>598</v>
      </c>
      <c r="D6478" s="12"/>
      <c r="E6478" s="12" t="s">
        <v>1619</v>
      </c>
      <c r="F6478" s="21"/>
      <c r="G6478" s="21" t="s">
        <v>17650</v>
      </c>
      <c r="H6478" s="21" t="s">
        <v>17651</v>
      </c>
      <c r="I6478" s="21" t="s">
        <v>1588</v>
      </c>
      <c r="J6478" s="21" t="s">
        <v>17652</v>
      </c>
      <c r="K6478" s="20" t="s">
        <v>4493</v>
      </c>
      <c r="L6478" s="21"/>
    </row>
    <row r="6479">
      <c r="C6479" s="12" t="s">
        <v>598</v>
      </c>
      <c r="D6479" s="12"/>
      <c r="E6479" s="12" t="s">
        <v>1619</v>
      </c>
      <c r="F6479" s="21"/>
      <c r="G6479" s="21" t="s">
        <v>17653</v>
      </c>
      <c r="H6479" s="21" t="s">
        <v>17654</v>
      </c>
      <c r="I6479" s="21" t="s">
        <v>1588</v>
      </c>
      <c r="J6479" s="21" t="s">
        <v>17655</v>
      </c>
      <c r="K6479" s="20" t="s">
        <v>4493</v>
      </c>
      <c r="L6479" s="21"/>
    </row>
    <row r="6480">
      <c r="C6480" s="12" t="s">
        <v>598</v>
      </c>
      <c r="D6480" s="12"/>
      <c r="E6480" s="12" t="s">
        <v>1619</v>
      </c>
      <c r="F6480" s="21"/>
      <c r="G6480" s="21" t="s">
        <v>17656</v>
      </c>
      <c r="H6480" s="21" t="s">
        <v>17657</v>
      </c>
      <c r="I6480" s="21" t="s">
        <v>1588</v>
      </c>
      <c r="J6480" s="21" t="s">
        <v>17658</v>
      </c>
      <c r="K6480" s="20" t="s">
        <v>4493</v>
      </c>
      <c r="L6480" s="21"/>
    </row>
    <row r="6481">
      <c r="C6481" s="12" t="s">
        <v>598</v>
      </c>
      <c r="D6481" s="12"/>
      <c r="E6481" s="12" t="s">
        <v>1619</v>
      </c>
      <c r="F6481" s="21"/>
      <c r="G6481" s="21" t="s">
        <v>17659</v>
      </c>
      <c r="H6481" s="21" t="s">
        <v>17660</v>
      </c>
      <c r="I6481" s="21" t="s">
        <v>1588</v>
      </c>
      <c r="J6481" s="21" t="s">
        <v>17661</v>
      </c>
      <c r="K6481" s="20" t="s">
        <v>4493</v>
      </c>
      <c r="L6481" s="21"/>
    </row>
    <row r="6482">
      <c r="C6482" s="12" t="s">
        <v>598</v>
      </c>
      <c r="D6482" s="12"/>
      <c r="E6482" s="12" t="s">
        <v>1619</v>
      </c>
      <c r="F6482" s="21"/>
      <c r="G6482" s="21" t="s">
        <v>17662</v>
      </c>
      <c r="H6482" s="21" t="s">
        <v>17663</v>
      </c>
      <c r="I6482" s="21" t="s">
        <v>1588</v>
      </c>
      <c r="J6482" s="21" t="s">
        <v>17664</v>
      </c>
      <c r="K6482" s="20" t="s">
        <v>4493</v>
      </c>
      <c r="L6482" s="21"/>
    </row>
    <row r="6483">
      <c r="C6483" s="12" t="s">
        <v>598</v>
      </c>
      <c r="D6483" s="12"/>
      <c r="E6483" s="12" t="s">
        <v>1619</v>
      </c>
      <c r="F6483" s="21"/>
      <c r="G6483" s="21" t="s">
        <v>17665</v>
      </c>
      <c r="H6483" s="21" t="s">
        <v>17666</v>
      </c>
      <c r="I6483" s="21" t="s">
        <v>1588</v>
      </c>
      <c r="J6483" s="21" t="s">
        <v>17667</v>
      </c>
      <c r="K6483" s="20" t="s">
        <v>4493</v>
      </c>
      <c r="L6483" s="21"/>
    </row>
    <row r="6484">
      <c r="C6484" s="12" t="s">
        <v>598</v>
      </c>
      <c r="D6484" s="12"/>
      <c r="E6484" s="12" t="s">
        <v>1619</v>
      </c>
      <c r="F6484" s="21"/>
      <c r="G6484" s="21" t="s">
        <v>17668</v>
      </c>
      <c r="H6484" s="21" t="s">
        <v>17669</v>
      </c>
      <c r="I6484" s="21" t="s">
        <v>1588</v>
      </c>
      <c r="J6484" s="21" t="s">
        <v>17670</v>
      </c>
      <c r="K6484" s="20" t="s">
        <v>4493</v>
      </c>
      <c r="L6484" s="21"/>
    </row>
    <row r="6485">
      <c r="C6485" s="12" t="s">
        <v>598</v>
      </c>
      <c r="D6485" s="12"/>
      <c r="E6485" s="12" t="s">
        <v>1619</v>
      </c>
      <c r="F6485" s="21"/>
      <c r="G6485" s="21" t="s">
        <v>17671</v>
      </c>
      <c r="H6485" s="21" t="s">
        <v>17672</v>
      </c>
      <c r="I6485" s="21" t="s">
        <v>1588</v>
      </c>
      <c r="J6485" s="21" t="s">
        <v>17673</v>
      </c>
      <c r="K6485" s="20" t="s">
        <v>4493</v>
      </c>
      <c r="L6485" s="21"/>
    </row>
    <row r="6486">
      <c r="C6486" s="12" t="s">
        <v>598</v>
      </c>
      <c r="D6486" s="12"/>
      <c r="E6486" s="12" t="s">
        <v>1619</v>
      </c>
      <c r="F6486" s="21"/>
      <c r="G6486" s="21" t="s">
        <v>17674</v>
      </c>
      <c r="H6486" s="21" t="s">
        <v>17675</v>
      </c>
      <c r="I6486" s="21" t="s">
        <v>1588</v>
      </c>
      <c r="J6486" s="21" t="s">
        <v>17676</v>
      </c>
      <c r="K6486" s="20" t="s">
        <v>4490</v>
      </c>
      <c r="L6486" s="21"/>
    </row>
    <row r="6487">
      <c r="C6487" s="12" t="s">
        <v>598</v>
      </c>
      <c r="D6487" s="12"/>
      <c r="E6487" s="12" t="s">
        <v>1619</v>
      </c>
      <c r="F6487" s="21"/>
      <c r="G6487" s="21" t="s">
        <v>17674</v>
      </c>
      <c r="H6487" s="21" t="s">
        <v>17675</v>
      </c>
      <c r="I6487" s="21" t="s">
        <v>1588</v>
      </c>
      <c r="J6487" s="21" t="s">
        <v>17677</v>
      </c>
      <c r="K6487" s="20" t="s">
        <v>4493</v>
      </c>
      <c r="L6487" s="21"/>
    </row>
    <row r="6488">
      <c r="C6488" s="12" t="s">
        <v>598</v>
      </c>
      <c r="D6488" s="12"/>
      <c r="E6488" s="12" t="s">
        <v>1619</v>
      </c>
      <c r="F6488" s="21"/>
      <c r="G6488" s="21" t="s">
        <v>17674</v>
      </c>
      <c r="H6488" s="21" t="s">
        <v>17675</v>
      </c>
      <c r="I6488" s="21" t="s">
        <v>1588</v>
      </c>
      <c r="J6488" s="21" t="s">
        <v>17678</v>
      </c>
      <c r="K6488" s="20" t="s">
        <v>4496</v>
      </c>
      <c r="L6488" s="21"/>
    </row>
    <row r="6489">
      <c r="C6489" s="12" t="s">
        <v>598</v>
      </c>
      <c r="D6489" s="12"/>
      <c r="E6489" s="12" t="s">
        <v>1619</v>
      </c>
      <c r="F6489" s="21"/>
      <c r="G6489" s="21" t="s">
        <v>17674</v>
      </c>
      <c r="H6489" s="21" t="s">
        <v>17675</v>
      </c>
      <c r="I6489" s="21" t="s">
        <v>1588</v>
      </c>
      <c r="J6489" s="21" t="s">
        <v>17679</v>
      </c>
      <c r="K6489" s="20" t="s">
        <v>4477</v>
      </c>
      <c r="L6489" s="21"/>
    </row>
    <row r="6490">
      <c r="C6490" s="12" t="s">
        <v>598</v>
      </c>
      <c r="D6490" s="12"/>
      <c r="E6490" s="12" t="s">
        <v>1619</v>
      </c>
      <c r="F6490" s="21"/>
      <c r="G6490" s="21" t="s">
        <v>17680</v>
      </c>
      <c r="H6490" s="21" t="s">
        <v>17681</v>
      </c>
      <c r="I6490" s="21" t="s">
        <v>1588</v>
      </c>
      <c r="J6490" s="21" t="s">
        <v>17682</v>
      </c>
      <c r="K6490" s="20" t="s">
        <v>4493</v>
      </c>
      <c r="L6490" s="21"/>
    </row>
    <row r="6491">
      <c r="C6491" s="12" t="s">
        <v>598</v>
      </c>
      <c r="D6491" s="12"/>
      <c r="E6491" s="12" t="s">
        <v>1619</v>
      </c>
      <c r="F6491" s="21"/>
      <c r="G6491" s="21" t="s">
        <v>17683</v>
      </c>
      <c r="H6491" s="21" t="s">
        <v>17684</v>
      </c>
      <c r="I6491" s="21" t="s">
        <v>1588</v>
      </c>
      <c r="J6491" s="21" t="s">
        <v>17685</v>
      </c>
      <c r="K6491" s="20" t="s">
        <v>4493</v>
      </c>
      <c r="L6491" s="21"/>
    </row>
    <row r="6492">
      <c r="C6492" s="12" t="s">
        <v>598</v>
      </c>
      <c r="D6492" s="12"/>
      <c r="E6492" s="12" t="s">
        <v>1619</v>
      </c>
      <c r="F6492" s="21"/>
      <c r="G6492" s="21" t="s">
        <v>17686</v>
      </c>
      <c r="H6492" s="21" t="s">
        <v>17687</v>
      </c>
      <c r="I6492" s="21" t="s">
        <v>1588</v>
      </c>
      <c r="J6492" s="21" t="s">
        <v>17688</v>
      </c>
      <c r="K6492" s="20" t="s">
        <v>4493</v>
      </c>
      <c r="L6492" s="21"/>
    </row>
    <row r="6493">
      <c r="C6493" s="12" t="s">
        <v>598</v>
      </c>
      <c r="D6493" s="12"/>
      <c r="E6493" s="12" t="s">
        <v>1619</v>
      </c>
      <c r="F6493" s="21"/>
      <c r="G6493" s="21" t="s">
        <v>17689</v>
      </c>
      <c r="H6493" s="21" t="s">
        <v>17690</v>
      </c>
      <c r="I6493" s="21" t="s">
        <v>1588</v>
      </c>
      <c r="J6493" s="21" t="s">
        <v>17691</v>
      </c>
      <c r="K6493" s="20" t="s">
        <v>4490</v>
      </c>
      <c r="L6493" s="21"/>
    </row>
    <row r="6494">
      <c r="C6494" s="12" t="s">
        <v>598</v>
      </c>
      <c r="D6494" s="12"/>
      <c r="E6494" s="12" t="s">
        <v>1619</v>
      </c>
      <c r="F6494" s="21"/>
      <c r="G6494" s="21" t="s">
        <v>17689</v>
      </c>
      <c r="H6494" s="21" t="s">
        <v>17690</v>
      </c>
      <c r="I6494" s="21" t="s">
        <v>1588</v>
      </c>
      <c r="J6494" s="21" t="s">
        <v>17692</v>
      </c>
      <c r="K6494" s="20" t="s">
        <v>4493</v>
      </c>
      <c r="L6494" s="21"/>
    </row>
    <row r="6495">
      <c r="C6495" s="12" t="s">
        <v>598</v>
      </c>
      <c r="D6495" s="12"/>
      <c r="E6495" s="12" t="s">
        <v>1619</v>
      </c>
      <c r="F6495" s="21"/>
      <c r="G6495" s="21" t="s">
        <v>17689</v>
      </c>
      <c r="H6495" s="21" t="s">
        <v>17690</v>
      </c>
      <c r="I6495" s="21" t="s">
        <v>1588</v>
      </c>
      <c r="J6495" s="21" t="s">
        <v>17693</v>
      </c>
      <c r="K6495" s="20" t="s">
        <v>4496</v>
      </c>
      <c r="L6495" s="21"/>
    </row>
    <row r="6496">
      <c r="C6496" s="12" t="s">
        <v>598</v>
      </c>
      <c r="D6496" s="12"/>
      <c r="E6496" s="12" t="s">
        <v>1619</v>
      </c>
      <c r="F6496" s="21"/>
      <c r="G6496" s="21" t="s">
        <v>17694</v>
      </c>
      <c r="H6496" s="21" t="s">
        <v>17695</v>
      </c>
      <c r="I6496" s="21" t="s">
        <v>1588</v>
      </c>
      <c r="J6496" s="21" t="s">
        <v>17696</v>
      </c>
      <c r="K6496" s="20" t="s">
        <v>4490</v>
      </c>
      <c r="L6496" s="21"/>
    </row>
    <row r="6497">
      <c r="C6497" s="12" t="s">
        <v>598</v>
      </c>
      <c r="D6497" s="12"/>
      <c r="E6497" s="12" t="s">
        <v>1619</v>
      </c>
      <c r="F6497" s="21"/>
      <c r="G6497" s="21" t="s">
        <v>17694</v>
      </c>
      <c r="H6497" s="21" t="s">
        <v>17695</v>
      </c>
      <c r="I6497" s="21" t="s">
        <v>1588</v>
      </c>
      <c r="J6497" s="21" t="s">
        <v>17697</v>
      </c>
      <c r="K6497" s="20" t="s">
        <v>4493</v>
      </c>
      <c r="L6497" s="21"/>
    </row>
    <row r="6498">
      <c r="C6498" s="12" t="s">
        <v>598</v>
      </c>
      <c r="D6498" s="12"/>
      <c r="E6498" s="12" t="s">
        <v>1619</v>
      </c>
      <c r="F6498" s="21"/>
      <c r="G6498" s="21" t="s">
        <v>17698</v>
      </c>
      <c r="H6498" s="21" t="s">
        <v>17699</v>
      </c>
      <c r="I6498" s="21" t="s">
        <v>1588</v>
      </c>
      <c r="J6498" s="21" t="s">
        <v>17700</v>
      </c>
      <c r="K6498" s="20" t="s">
        <v>4490</v>
      </c>
      <c r="L6498" s="21"/>
    </row>
    <row r="6499">
      <c r="C6499" s="12" t="s">
        <v>598</v>
      </c>
      <c r="D6499" s="12"/>
      <c r="E6499" s="12" t="s">
        <v>1619</v>
      </c>
      <c r="F6499" s="21"/>
      <c r="G6499" s="21" t="s">
        <v>17698</v>
      </c>
      <c r="H6499" s="21" t="s">
        <v>17699</v>
      </c>
      <c r="I6499" s="21" t="s">
        <v>1588</v>
      </c>
      <c r="J6499" s="21" t="s">
        <v>17701</v>
      </c>
      <c r="K6499" s="20" t="s">
        <v>4493</v>
      </c>
      <c r="L6499" s="21"/>
    </row>
    <row r="6500">
      <c r="C6500" s="12" t="s">
        <v>598</v>
      </c>
      <c r="D6500" s="12"/>
      <c r="E6500" s="12" t="s">
        <v>1619</v>
      </c>
      <c r="F6500" s="21"/>
      <c r="G6500" s="21" t="s">
        <v>17702</v>
      </c>
      <c r="H6500" s="21" t="s">
        <v>17703</v>
      </c>
      <c r="I6500" s="21" t="s">
        <v>1588</v>
      </c>
      <c r="J6500" s="21" t="s">
        <v>17704</v>
      </c>
      <c r="K6500" s="20" t="s">
        <v>4490</v>
      </c>
      <c r="L6500" s="21"/>
    </row>
    <row r="6501">
      <c r="C6501" s="12" t="s">
        <v>598</v>
      </c>
      <c r="D6501" s="12"/>
      <c r="E6501" s="12" t="s">
        <v>1619</v>
      </c>
      <c r="F6501" s="21"/>
      <c r="G6501" s="21" t="s">
        <v>17702</v>
      </c>
      <c r="H6501" s="21" t="s">
        <v>17703</v>
      </c>
      <c r="I6501" s="21" t="s">
        <v>1588</v>
      </c>
      <c r="J6501" s="21" t="s">
        <v>17705</v>
      </c>
      <c r="K6501" s="20" t="s">
        <v>4493</v>
      </c>
      <c r="L6501" s="21"/>
    </row>
    <row r="6502">
      <c r="C6502" s="12" t="s">
        <v>598</v>
      </c>
      <c r="D6502" s="12"/>
      <c r="E6502" s="12" t="s">
        <v>1619</v>
      </c>
      <c r="F6502" s="21"/>
      <c r="G6502" s="21" t="s">
        <v>17706</v>
      </c>
      <c r="H6502" s="21" t="s">
        <v>17707</v>
      </c>
      <c r="I6502" s="21" t="s">
        <v>1588</v>
      </c>
      <c r="J6502" s="21" t="s">
        <v>17708</v>
      </c>
      <c r="K6502" s="20" t="s">
        <v>4490</v>
      </c>
      <c r="L6502" s="21"/>
    </row>
    <row r="6503">
      <c r="C6503" s="12" t="s">
        <v>598</v>
      </c>
      <c r="D6503" s="12"/>
      <c r="E6503" s="12" t="s">
        <v>1619</v>
      </c>
      <c r="F6503" s="21"/>
      <c r="G6503" s="21" t="s">
        <v>17706</v>
      </c>
      <c r="H6503" s="21" t="s">
        <v>17707</v>
      </c>
      <c r="I6503" s="21" t="s">
        <v>1588</v>
      </c>
      <c r="J6503" s="21" t="s">
        <v>17709</v>
      </c>
      <c r="K6503" s="20" t="s">
        <v>4493</v>
      </c>
      <c r="L6503" s="21"/>
    </row>
    <row r="6504">
      <c r="C6504" s="12" t="s">
        <v>598</v>
      </c>
      <c r="D6504" s="12"/>
      <c r="E6504" s="12" t="s">
        <v>1619</v>
      </c>
      <c r="F6504" s="21"/>
      <c r="G6504" s="21" t="s">
        <v>17710</v>
      </c>
      <c r="H6504" s="21" t="s">
        <v>17711</v>
      </c>
      <c r="I6504" s="21" t="s">
        <v>1588</v>
      </c>
      <c r="J6504" s="21" t="s">
        <v>17712</v>
      </c>
      <c r="K6504" s="20" t="s">
        <v>4490</v>
      </c>
      <c r="L6504" s="21"/>
    </row>
    <row r="6505">
      <c r="C6505" s="12" t="s">
        <v>598</v>
      </c>
      <c r="D6505" s="12"/>
      <c r="E6505" s="12" t="s">
        <v>1619</v>
      </c>
      <c r="F6505" s="21"/>
      <c r="G6505" s="21" t="s">
        <v>17710</v>
      </c>
      <c r="H6505" s="21" t="s">
        <v>17711</v>
      </c>
      <c r="I6505" s="21" t="s">
        <v>1588</v>
      </c>
      <c r="J6505" s="21" t="s">
        <v>17713</v>
      </c>
      <c r="K6505" s="20" t="s">
        <v>4493</v>
      </c>
      <c r="L6505" s="21"/>
    </row>
    <row r="6506">
      <c r="C6506" s="12" t="s">
        <v>598</v>
      </c>
      <c r="D6506" s="12"/>
      <c r="E6506" s="12" t="s">
        <v>1619</v>
      </c>
      <c r="F6506" s="21"/>
      <c r="G6506" s="21" t="s">
        <v>17714</v>
      </c>
      <c r="H6506" s="21" t="s">
        <v>17715</v>
      </c>
      <c r="I6506" s="21" t="s">
        <v>1588</v>
      </c>
      <c r="J6506" s="21" t="s">
        <v>17716</v>
      </c>
      <c r="K6506" s="20" t="s">
        <v>3659</v>
      </c>
      <c r="L6506" s="21"/>
    </row>
    <row r="6507">
      <c r="C6507" s="12" t="s">
        <v>598</v>
      </c>
      <c r="D6507" s="12"/>
      <c r="E6507" s="12" t="s">
        <v>1619</v>
      </c>
      <c r="F6507" s="21"/>
      <c r="G6507" s="21" t="s">
        <v>17717</v>
      </c>
      <c r="H6507" s="21" t="s">
        <v>17718</v>
      </c>
      <c r="I6507" s="21" t="s">
        <v>1588</v>
      </c>
      <c r="J6507" s="21" t="s">
        <v>17719</v>
      </c>
      <c r="K6507" s="20" t="s">
        <v>3659</v>
      </c>
      <c r="L6507" s="21"/>
    </row>
    <row r="6508">
      <c r="C6508" s="12" t="s">
        <v>598</v>
      </c>
      <c r="D6508" s="12"/>
      <c r="E6508" s="12" t="s">
        <v>1619</v>
      </c>
      <c r="F6508" s="21"/>
      <c r="G6508" s="21" t="s">
        <v>17720</v>
      </c>
      <c r="H6508" s="21" t="s">
        <v>17721</v>
      </c>
      <c r="I6508" s="21" t="s">
        <v>1588</v>
      </c>
      <c r="J6508" s="21" t="s">
        <v>17722</v>
      </c>
      <c r="K6508" s="20" t="s">
        <v>3659</v>
      </c>
      <c r="L6508" s="21"/>
    </row>
    <row r="6509">
      <c r="C6509" s="12" t="s">
        <v>598</v>
      </c>
      <c r="D6509" s="12"/>
      <c r="E6509" s="12" t="s">
        <v>1619</v>
      </c>
      <c r="F6509" s="21"/>
      <c r="G6509" s="21" t="s">
        <v>17723</v>
      </c>
      <c r="H6509" s="21" t="s">
        <v>17724</v>
      </c>
      <c r="I6509" s="21" t="s">
        <v>1588</v>
      </c>
      <c r="J6509" s="21" t="s">
        <v>17725</v>
      </c>
      <c r="K6509" s="20" t="s">
        <v>3659</v>
      </c>
      <c r="L6509" s="21"/>
    </row>
    <row r="6510">
      <c r="C6510" s="12" t="s">
        <v>598</v>
      </c>
      <c r="D6510" s="12"/>
      <c r="E6510" s="12" t="s">
        <v>1619</v>
      </c>
      <c r="F6510" s="21"/>
      <c r="G6510" s="21" t="s">
        <v>17726</v>
      </c>
      <c r="H6510" s="21" t="s">
        <v>17727</v>
      </c>
      <c r="I6510" s="21" t="s">
        <v>1588</v>
      </c>
      <c r="J6510" s="21" t="s">
        <v>17728</v>
      </c>
      <c r="K6510" s="20" t="s">
        <v>3659</v>
      </c>
      <c r="L6510" s="21"/>
    </row>
    <row r="6511">
      <c r="C6511" s="12" t="s">
        <v>598</v>
      </c>
      <c r="D6511" s="12"/>
      <c r="E6511" s="12" t="s">
        <v>1619</v>
      </c>
      <c r="F6511" s="21"/>
      <c r="G6511" s="21" t="s">
        <v>17729</v>
      </c>
      <c r="H6511" s="21" t="s">
        <v>17730</v>
      </c>
      <c r="I6511" s="21" t="s">
        <v>1588</v>
      </c>
      <c r="J6511" s="21" t="s">
        <v>17731</v>
      </c>
      <c r="K6511" s="20" t="s">
        <v>3659</v>
      </c>
      <c r="L6511" s="21"/>
    </row>
    <row r="6512">
      <c r="C6512" s="12" t="s">
        <v>598</v>
      </c>
      <c r="D6512" s="12"/>
      <c r="E6512" s="12" t="s">
        <v>1619</v>
      </c>
      <c r="F6512" s="21"/>
      <c r="G6512" s="21" t="s">
        <v>17732</v>
      </c>
      <c r="H6512" s="21" t="s">
        <v>17733</v>
      </c>
      <c r="I6512" s="21" t="s">
        <v>1588</v>
      </c>
      <c r="J6512" s="21" t="s">
        <v>17734</v>
      </c>
      <c r="K6512" s="20" t="s">
        <v>3659</v>
      </c>
      <c r="L6512" s="21"/>
    </row>
    <row r="6513">
      <c r="C6513" s="12" t="s">
        <v>598</v>
      </c>
      <c r="D6513" s="12"/>
      <c r="E6513" s="12" t="s">
        <v>1619</v>
      </c>
      <c r="F6513" s="21"/>
      <c r="G6513" s="21" t="s">
        <v>17735</v>
      </c>
      <c r="H6513" s="21" t="s">
        <v>17736</v>
      </c>
      <c r="I6513" s="21" t="s">
        <v>1588</v>
      </c>
      <c r="J6513" s="21" t="s">
        <v>17737</v>
      </c>
      <c r="K6513" s="20" t="s">
        <v>3659</v>
      </c>
      <c r="L6513" s="21"/>
    </row>
    <row r="6514">
      <c r="C6514" s="12" t="s">
        <v>598</v>
      </c>
      <c r="D6514" s="12"/>
      <c r="E6514" s="12" t="s">
        <v>1619</v>
      </c>
      <c r="F6514" s="21"/>
      <c r="G6514" s="21" t="s">
        <v>17738</v>
      </c>
      <c r="H6514" s="21" t="s">
        <v>17739</v>
      </c>
      <c r="I6514" s="21" t="s">
        <v>1588</v>
      </c>
      <c r="J6514" s="21" t="s">
        <v>17740</v>
      </c>
      <c r="K6514" s="20" t="s">
        <v>3659</v>
      </c>
      <c r="L6514" s="21"/>
    </row>
    <row r="6515">
      <c r="C6515" s="12" t="s">
        <v>598</v>
      </c>
      <c r="D6515" s="12"/>
      <c r="E6515" s="12" t="s">
        <v>1619</v>
      </c>
      <c r="F6515" s="21"/>
      <c r="G6515" s="21" t="s">
        <v>17741</v>
      </c>
      <c r="H6515" s="21" t="s">
        <v>17742</v>
      </c>
      <c r="I6515" s="21" t="s">
        <v>1588</v>
      </c>
      <c r="J6515" s="21" t="s">
        <v>17743</v>
      </c>
      <c r="K6515" s="20" t="s">
        <v>3659</v>
      </c>
      <c r="L6515" s="21"/>
    </row>
    <row r="6516">
      <c r="C6516" s="12" t="s">
        <v>598</v>
      </c>
      <c r="D6516" s="12"/>
      <c r="E6516" s="12" t="s">
        <v>1619</v>
      </c>
      <c r="F6516" s="21"/>
      <c r="G6516" s="21" t="s">
        <v>17744</v>
      </c>
      <c r="H6516" s="21" t="s">
        <v>17745</v>
      </c>
      <c r="I6516" s="21" t="s">
        <v>1588</v>
      </c>
      <c r="J6516" s="21" t="s">
        <v>17746</v>
      </c>
      <c r="K6516" s="20" t="s">
        <v>3659</v>
      </c>
      <c r="L6516" s="21"/>
    </row>
    <row r="6517">
      <c r="C6517" s="12" t="s">
        <v>598</v>
      </c>
      <c r="D6517" s="12"/>
      <c r="E6517" s="12" t="s">
        <v>1654</v>
      </c>
      <c r="F6517" s="21"/>
      <c r="G6517" s="21" t="s">
        <v>17747</v>
      </c>
      <c r="H6517" s="21" t="s">
        <v>17748</v>
      </c>
      <c r="I6517" s="21" t="s">
        <v>1600</v>
      </c>
      <c r="J6517" s="21" t="s">
        <v>17749</v>
      </c>
      <c r="K6517" s="20" t="s">
        <v>1782</v>
      </c>
      <c r="L6517" s="21"/>
    </row>
    <row r="6518">
      <c r="C6518" s="12" t="s">
        <v>598</v>
      </c>
      <c r="D6518" s="12"/>
      <c r="E6518" s="12" t="s">
        <v>1654</v>
      </c>
      <c r="F6518" s="21"/>
      <c r="G6518" s="21" t="s">
        <v>17750</v>
      </c>
      <c r="H6518" s="21" t="s">
        <v>17751</v>
      </c>
      <c r="I6518" s="21" t="s">
        <v>1600</v>
      </c>
      <c r="J6518" s="21" t="s">
        <v>17752</v>
      </c>
      <c r="K6518" s="20" t="s">
        <v>1795</v>
      </c>
      <c r="L6518" s="21"/>
    </row>
    <row r="6519">
      <c r="C6519" s="12" t="s">
        <v>598</v>
      </c>
      <c r="D6519" s="12"/>
      <c r="E6519" s="12" t="s">
        <v>1654</v>
      </c>
      <c r="F6519" s="21"/>
      <c r="G6519" s="21" t="s">
        <v>17750</v>
      </c>
      <c r="H6519" s="21" t="s">
        <v>17751</v>
      </c>
      <c r="I6519" s="21" t="s">
        <v>1600</v>
      </c>
      <c r="J6519" s="21" t="s">
        <v>17753</v>
      </c>
      <c r="K6519" s="20" t="s">
        <v>1798</v>
      </c>
      <c r="L6519" s="21"/>
    </row>
    <row r="6520">
      <c r="C6520" s="12" t="s">
        <v>598</v>
      </c>
      <c r="D6520" s="12"/>
      <c r="E6520" s="12" t="s">
        <v>1619</v>
      </c>
      <c r="F6520" s="21"/>
      <c r="G6520" s="21" t="s">
        <v>17754</v>
      </c>
      <c r="H6520" s="21" t="s">
        <v>17755</v>
      </c>
      <c r="I6520" s="21" t="s">
        <v>1588</v>
      </c>
      <c r="J6520" s="21" t="s">
        <v>17756</v>
      </c>
      <c r="K6520" s="20" t="s">
        <v>3280</v>
      </c>
      <c r="L6520" s="21"/>
    </row>
    <row r="6521">
      <c r="C6521" s="12" t="s">
        <v>598</v>
      </c>
      <c r="D6521" s="12"/>
      <c r="E6521" s="12" t="s">
        <v>1619</v>
      </c>
      <c r="F6521" s="21"/>
      <c r="G6521" s="21" t="s">
        <v>17757</v>
      </c>
      <c r="H6521" s="21" t="s">
        <v>17755</v>
      </c>
      <c r="I6521" s="21" t="s">
        <v>1588</v>
      </c>
      <c r="J6521" s="21" t="s">
        <v>17758</v>
      </c>
      <c r="K6521" s="20" t="s">
        <v>3616</v>
      </c>
      <c r="L6521" s="21"/>
    </row>
    <row r="6522">
      <c r="C6522" s="12" t="s">
        <v>598</v>
      </c>
      <c r="D6522" s="12"/>
      <c r="E6522" s="12" t="s">
        <v>1619</v>
      </c>
      <c r="F6522" s="21"/>
      <c r="G6522" s="21" t="s">
        <v>17759</v>
      </c>
      <c r="H6522" s="21" t="s">
        <v>17755</v>
      </c>
      <c r="I6522" s="21" t="s">
        <v>1588</v>
      </c>
      <c r="J6522" s="21" t="s">
        <v>17760</v>
      </c>
      <c r="K6522" s="20" t="s">
        <v>1983</v>
      </c>
      <c r="L6522" s="21"/>
    </row>
    <row r="6523">
      <c r="C6523" s="12" t="s">
        <v>598</v>
      </c>
      <c r="D6523" s="12"/>
      <c r="E6523" s="12" t="s">
        <v>1619</v>
      </c>
      <c r="F6523" s="21"/>
      <c r="G6523" s="21" t="s">
        <v>17761</v>
      </c>
      <c r="H6523" s="21" t="s">
        <v>17755</v>
      </c>
      <c r="I6523" s="21" t="s">
        <v>1588</v>
      </c>
      <c r="J6523" s="21" t="s">
        <v>17762</v>
      </c>
      <c r="K6523" s="20" t="s">
        <v>3654</v>
      </c>
      <c r="L6523" s="21"/>
    </row>
    <row r="6524">
      <c r="C6524" s="12" t="s">
        <v>598</v>
      </c>
      <c r="D6524" s="12"/>
      <c r="E6524" s="12" t="s">
        <v>1619</v>
      </c>
      <c r="F6524" s="21"/>
      <c r="G6524" s="21" t="s">
        <v>17763</v>
      </c>
      <c r="H6524" s="21" t="s">
        <v>17764</v>
      </c>
      <c r="I6524" s="21" t="s">
        <v>1588</v>
      </c>
      <c r="J6524" s="21" t="s">
        <v>17765</v>
      </c>
      <c r="K6524" s="20" t="s">
        <v>3280</v>
      </c>
      <c r="L6524" s="21"/>
    </row>
    <row r="6525">
      <c r="C6525" s="12" t="s">
        <v>598</v>
      </c>
      <c r="D6525" s="12"/>
      <c r="E6525" s="12" t="s">
        <v>1619</v>
      </c>
      <c r="F6525" s="21"/>
      <c r="G6525" s="21" t="s">
        <v>17766</v>
      </c>
      <c r="H6525" s="21" t="s">
        <v>17764</v>
      </c>
      <c r="I6525" s="21" t="s">
        <v>1588</v>
      </c>
      <c r="J6525" s="21" t="s">
        <v>17767</v>
      </c>
      <c r="K6525" s="20" t="s">
        <v>3616</v>
      </c>
      <c r="L6525" s="21"/>
    </row>
    <row r="6526">
      <c r="C6526" s="12" t="s">
        <v>598</v>
      </c>
      <c r="D6526" s="12"/>
      <c r="E6526" s="12" t="s">
        <v>1619</v>
      </c>
      <c r="F6526" s="21"/>
      <c r="G6526" s="21" t="s">
        <v>17768</v>
      </c>
      <c r="H6526" s="21" t="s">
        <v>17764</v>
      </c>
      <c r="I6526" s="21" t="s">
        <v>1588</v>
      </c>
      <c r="J6526" s="21" t="s">
        <v>17769</v>
      </c>
      <c r="K6526" s="20" t="s">
        <v>1983</v>
      </c>
      <c r="L6526" s="21"/>
    </row>
    <row r="6527">
      <c r="C6527" s="12" t="s">
        <v>598</v>
      </c>
      <c r="D6527" s="12"/>
      <c r="E6527" s="12" t="s">
        <v>1619</v>
      </c>
      <c r="F6527" s="21"/>
      <c r="G6527" s="21" t="s">
        <v>17770</v>
      </c>
      <c r="H6527" s="21" t="s">
        <v>17764</v>
      </c>
      <c r="I6527" s="21" t="s">
        <v>1588</v>
      </c>
      <c r="J6527" s="21" t="s">
        <v>17771</v>
      </c>
      <c r="K6527" s="20" t="s">
        <v>3654</v>
      </c>
      <c r="L6527" s="21"/>
    </row>
    <row r="6528">
      <c r="C6528" s="12" t="s">
        <v>598</v>
      </c>
      <c r="D6528" s="12"/>
      <c r="E6528" s="12" t="s">
        <v>1619</v>
      </c>
      <c r="F6528" s="21"/>
      <c r="G6528" s="21" t="s">
        <v>17772</v>
      </c>
      <c r="H6528" s="21" t="s">
        <v>17773</v>
      </c>
      <c r="I6528" s="21" t="s">
        <v>1588</v>
      </c>
      <c r="J6528" s="21" t="s">
        <v>17774</v>
      </c>
      <c r="K6528" s="20" t="s">
        <v>3280</v>
      </c>
      <c r="L6528" s="21"/>
    </row>
    <row r="6529">
      <c r="C6529" s="12" t="s">
        <v>598</v>
      </c>
      <c r="D6529" s="12"/>
      <c r="E6529" s="12" t="s">
        <v>1619</v>
      </c>
      <c r="F6529" s="21"/>
      <c r="G6529" s="21" t="s">
        <v>17775</v>
      </c>
      <c r="H6529" s="21" t="s">
        <v>17773</v>
      </c>
      <c r="I6529" s="21" t="s">
        <v>1588</v>
      </c>
      <c r="J6529" s="21" t="s">
        <v>17776</v>
      </c>
      <c r="K6529" s="20" t="s">
        <v>3616</v>
      </c>
      <c r="L6529" s="21"/>
    </row>
    <row r="6530">
      <c r="C6530" s="12" t="s">
        <v>598</v>
      </c>
      <c r="D6530" s="12"/>
      <c r="E6530" s="12" t="s">
        <v>1619</v>
      </c>
      <c r="F6530" s="21"/>
      <c r="G6530" s="21" t="s">
        <v>17777</v>
      </c>
      <c r="H6530" s="21" t="s">
        <v>17773</v>
      </c>
      <c r="I6530" s="21" t="s">
        <v>1588</v>
      </c>
      <c r="J6530" s="21" t="s">
        <v>17778</v>
      </c>
      <c r="K6530" s="20" t="s">
        <v>1983</v>
      </c>
      <c r="L6530" s="21"/>
    </row>
    <row r="6531">
      <c r="C6531" s="12" t="s">
        <v>598</v>
      </c>
      <c r="D6531" s="12"/>
      <c r="E6531" s="12" t="s">
        <v>1619</v>
      </c>
      <c r="F6531" s="21"/>
      <c r="G6531" s="21" t="s">
        <v>17779</v>
      </c>
      <c r="H6531" s="21" t="s">
        <v>17773</v>
      </c>
      <c r="I6531" s="21" t="s">
        <v>1588</v>
      </c>
      <c r="J6531" s="21" t="s">
        <v>17780</v>
      </c>
      <c r="K6531" s="20" t="s">
        <v>3654</v>
      </c>
      <c r="L6531" s="21"/>
    </row>
    <row r="6532">
      <c r="C6532" s="12" t="s">
        <v>598</v>
      </c>
      <c r="D6532" s="12"/>
      <c r="E6532" s="12" t="s">
        <v>1619</v>
      </c>
      <c r="F6532" s="21"/>
      <c r="G6532" s="21" t="s">
        <v>17781</v>
      </c>
      <c r="H6532" s="21" t="s">
        <v>17782</v>
      </c>
      <c r="I6532" s="21" t="s">
        <v>1588</v>
      </c>
      <c r="J6532" s="21" t="s">
        <v>17783</v>
      </c>
      <c r="K6532" s="20" t="s">
        <v>3280</v>
      </c>
      <c r="L6532" s="21"/>
    </row>
    <row r="6533">
      <c r="C6533" s="12" t="s">
        <v>598</v>
      </c>
      <c r="D6533" s="12"/>
      <c r="E6533" s="12" t="s">
        <v>1619</v>
      </c>
      <c r="F6533" s="21"/>
      <c r="G6533" s="21" t="s">
        <v>17784</v>
      </c>
      <c r="H6533" s="21" t="s">
        <v>17782</v>
      </c>
      <c r="I6533" s="21" t="s">
        <v>1588</v>
      </c>
      <c r="J6533" s="21" t="s">
        <v>17785</v>
      </c>
      <c r="K6533" s="20" t="s">
        <v>3616</v>
      </c>
      <c r="L6533" s="21"/>
    </row>
    <row r="6534">
      <c r="C6534" s="12" t="s">
        <v>598</v>
      </c>
      <c r="D6534" s="12"/>
      <c r="E6534" s="12" t="s">
        <v>1619</v>
      </c>
      <c r="F6534" s="21"/>
      <c r="G6534" s="21" t="s">
        <v>17786</v>
      </c>
      <c r="H6534" s="21" t="s">
        <v>17782</v>
      </c>
      <c r="I6534" s="21" t="s">
        <v>1588</v>
      </c>
      <c r="J6534" s="21" t="s">
        <v>17787</v>
      </c>
      <c r="K6534" s="20" t="s">
        <v>1983</v>
      </c>
      <c r="L6534" s="21"/>
    </row>
    <row r="6535">
      <c r="C6535" s="12" t="s">
        <v>598</v>
      </c>
      <c r="D6535" s="12"/>
      <c r="E6535" s="12" t="s">
        <v>1619</v>
      </c>
      <c r="F6535" s="21"/>
      <c r="G6535" s="21" t="s">
        <v>17788</v>
      </c>
      <c r="H6535" s="21" t="s">
        <v>17782</v>
      </c>
      <c r="I6535" s="21" t="s">
        <v>1588</v>
      </c>
      <c r="J6535" s="21" t="s">
        <v>17789</v>
      </c>
      <c r="K6535" s="20" t="s">
        <v>3654</v>
      </c>
      <c r="L6535" s="21"/>
    </row>
    <row r="6536">
      <c r="C6536" s="12" t="s">
        <v>598</v>
      </c>
      <c r="D6536" s="12"/>
      <c r="E6536" s="12" t="s">
        <v>1619</v>
      </c>
      <c r="F6536" s="21"/>
      <c r="G6536" s="21" t="s">
        <v>17790</v>
      </c>
      <c r="H6536" s="21" t="s">
        <v>17791</v>
      </c>
      <c r="I6536" s="21" t="s">
        <v>1588</v>
      </c>
      <c r="J6536" s="21" t="s">
        <v>17792</v>
      </c>
      <c r="K6536" s="20" t="s">
        <v>3280</v>
      </c>
      <c r="L6536" s="21"/>
    </row>
    <row r="6537">
      <c r="C6537" s="12" t="s">
        <v>598</v>
      </c>
      <c r="D6537" s="12"/>
      <c r="E6537" s="12" t="s">
        <v>1619</v>
      </c>
      <c r="F6537" s="21"/>
      <c r="G6537" s="21" t="s">
        <v>17793</v>
      </c>
      <c r="H6537" s="21" t="s">
        <v>17791</v>
      </c>
      <c r="I6537" s="21" t="s">
        <v>1588</v>
      </c>
      <c r="J6537" s="21" t="s">
        <v>17794</v>
      </c>
      <c r="K6537" s="20" t="s">
        <v>3616</v>
      </c>
      <c r="L6537" s="21"/>
    </row>
    <row r="6538">
      <c r="C6538" s="12" t="s">
        <v>598</v>
      </c>
      <c r="D6538" s="12"/>
      <c r="E6538" s="12" t="s">
        <v>1619</v>
      </c>
      <c r="F6538" s="21"/>
      <c r="G6538" s="21" t="s">
        <v>17795</v>
      </c>
      <c r="H6538" s="21" t="s">
        <v>17791</v>
      </c>
      <c r="I6538" s="21" t="s">
        <v>1588</v>
      </c>
      <c r="J6538" s="21" t="s">
        <v>17796</v>
      </c>
      <c r="K6538" s="20" t="s">
        <v>1983</v>
      </c>
      <c r="L6538" s="21"/>
    </row>
    <row r="6539">
      <c r="C6539" s="12" t="s">
        <v>598</v>
      </c>
      <c r="D6539" s="12"/>
      <c r="E6539" s="12" t="s">
        <v>1619</v>
      </c>
      <c r="F6539" s="21"/>
      <c r="G6539" s="21" t="s">
        <v>17797</v>
      </c>
      <c r="H6539" s="21" t="s">
        <v>17791</v>
      </c>
      <c r="I6539" s="21" t="s">
        <v>1588</v>
      </c>
      <c r="J6539" s="21" t="s">
        <v>17798</v>
      </c>
      <c r="K6539" s="20" t="s">
        <v>3654</v>
      </c>
      <c r="L6539" s="21"/>
    </row>
    <row r="6540">
      <c r="C6540" s="12" t="s">
        <v>598</v>
      </c>
      <c r="D6540" s="12"/>
      <c r="E6540" s="12" t="s">
        <v>1619</v>
      </c>
      <c r="F6540" s="21"/>
      <c r="G6540" s="21" t="s">
        <v>17799</v>
      </c>
      <c r="H6540" s="21" t="s">
        <v>17800</v>
      </c>
      <c r="I6540" s="21" t="s">
        <v>1588</v>
      </c>
      <c r="J6540" s="21" t="s">
        <v>17801</v>
      </c>
      <c r="K6540" s="20" t="s">
        <v>3280</v>
      </c>
      <c r="L6540" s="21"/>
    </row>
    <row r="6541">
      <c r="C6541" s="12" t="s">
        <v>598</v>
      </c>
      <c r="D6541" s="12"/>
      <c r="E6541" s="12" t="s">
        <v>1619</v>
      </c>
      <c r="F6541" s="21"/>
      <c r="G6541" s="21" t="s">
        <v>17802</v>
      </c>
      <c r="H6541" s="21" t="s">
        <v>17800</v>
      </c>
      <c r="I6541" s="21" t="s">
        <v>1588</v>
      </c>
      <c r="J6541" s="21" t="s">
        <v>17803</v>
      </c>
      <c r="K6541" s="20" t="s">
        <v>3616</v>
      </c>
      <c r="L6541" s="21"/>
    </row>
    <row r="6542">
      <c r="C6542" s="12" t="s">
        <v>598</v>
      </c>
      <c r="D6542" s="12"/>
      <c r="E6542" s="12" t="s">
        <v>1619</v>
      </c>
      <c r="F6542" s="21"/>
      <c r="G6542" s="21" t="s">
        <v>17804</v>
      </c>
      <c r="H6542" s="21" t="s">
        <v>17800</v>
      </c>
      <c r="I6542" s="21" t="s">
        <v>1588</v>
      </c>
      <c r="J6542" s="21" t="s">
        <v>17805</v>
      </c>
      <c r="K6542" s="20" t="s">
        <v>1983</v>
      </c>
      <c r="L6542" s="21"/>
    </row>
    <row r="6543">
      <c r="C6543" s="12" t="s">
        <v>598</v>
      </c>
      <c r="D6543" s="12"/>
      <c r="E6543" s="12" t="s">
        <v>1619</v>
      </c>
      <c r="F6543" s="21"/>
      <c r="G6543" s="21" t="s">
        <v>17806</v>
      </c>
      <c r="H6543" s="21" t="s">
        <v>17800</v>
      </c>
      <c r="I6543" s="21" t="s">
        <v>1588</v>
      </c>
      <c r="J6543" s="21" t="s">
        <v>17807</v>
      </c>
      <c r="K6543" s="20" t="s">
        <v>3654</v>
      </c>
      <c r="L6543" s="21"/>
    </row>
    <row r="6544">
      <c r="C6544" s="12" t="s">
        <v>598</v>
      </c>
      <c r="D6544" s="12"/>
      <c r="E6544" s="12" t="s">
        <v>1619</v>
      </c>
      <c r="F6544" s="21"/>
      <c r="G6544" s="21" t="s">
        <v>17808</v>
      </c>
      <c r="H6544" s="21" t="s">
        <v>17809</v>
      </c>
      <c r="I6544" s="21" t="s">
        <v>1588</v>
      </c>
      <c r="J6544" s="21" t="s">
        <v>17810</v>
      </c>
      <c r="K6544" s="20" t="s">
        <v>3280</v>
      </c>
      <c r="L6544" s="21"/>
    </row>
    <row r="6545">
      <c r="C6545" s="12" t="s">
        <v>598</v>
      </c>
      <c r="D6545" s="12"/>
      <c r="E6545" s="12" t="s">
        <v>1619</v>
      </c>
      <c r="F6545" s="21"/>
      <c r="G6545" s="21" t="s">
        <v>17811</v>
      </c>
      <c r="H6545" s="21" t="s">
        <v>17809</v>
      </c>
      <c r="I6545" s="21" t="s">
        <v>1588</v>
      </c>
      <c r="J6545" s="21" t="s">
        <v>17812</v>
      </c>
      <c r="K6545" s="20" t="s">
        <v>3616</v>
      </c>
      <c r="L6545" s="21"/>
    </row>
    <row r="6546">
      <c r="C6546" s="12" t="s">
        <v>598</v>
      </c>
      <c r="D6546" s="12"/>
      <c r="E6546" s="12" t="s">
        <v>1619</v>
      </c>
      <c r="F6546" s="21"/>
      <c r="G6546" s="21" t="s">
        <v>17813</v>
      </c>
      <c r="H6546" s="21" t="s">
        <v>17809</v>
      </c>
      <c r="I6546" s="21" t="s">
        <v>1588</v>
      </c>
      <c r="J6546" s="21" t="s">
        <v>17814</v>
      </c>
      <c r="K6546" s="20" t="s">
        <v>1983</v>
      </c>
      <c r="L6546" s="21"/>
    </row>
    <row r="6547">
      <c r="C6547" s="12" t="s">
        <v>598</v>
      </c>
      <c r="D6547" s="12"/>
      <c r="E6547" s="12" t="s">
        <v>1619</v>
      </c>
      <c r="F6547" s="21"/>
      <c r="G6547" s="21" t="s">
        <v>17815</v>
      </c>
      <c r="H6547" s="21" t="s">
        <v>17809</v>
      </c>
      <c r="I6547" s="21" t="s">
        <v>1588</v>
      </c>
      <c r="J6547" s="21" t="s">
        <v>17816</v>
      </c>
      <c r="K6547" s="20" t="s">
        <v>3654</v>
      </c>
      <c r="L6547" s="21"/>
    </row>
    <row r="6548">
      <c r="C6548" s="12" t="s">
        <v>598</v>
      </c>
      <c r="D6548" s="12"/>
      <c r="E6548" s="12" t="s">
        <v>1619</v>
      </c>
      <c r="F6548" s="21"/>
      <c r="G6548" s="21" t="s">
        <v>17817</v>
      </c>
      <c r="H6548" s="21" t="s">
        <v>17818</v>
      </c>
      <c r="I6548" s="21" t="s">
        <v>1588</v>
      </c>
      <c r="J6548" s="21" t="s">
        <v>17819</v>
      </c>
      <c r="K6548" s="20" t="s">
        <v>3280</v>
      </c>
      <c r="L6548" s="21"/>
    </row>
    <row r="6549">
      <c r="C6549" s="12" t="s">
        <v>598</v>
      </c>
      <c r="D6549" s="12"/>
      <c r="E6549" s="12" t="s">
        <v>1619</v>
      </c>
      <c r="F6549" s="21"/>
      <c r="G6549" s="21" t="s">
        <v>17820</v>
      </c>
      <c r="H6549" s="21" t="s">
        <v>17818</v>
      </c>
      <c r="I6549" s="21" t="s">
        <v>1588</v>
      </c>
      <c r="J6549" s="21" t="s">
        <v>17821</v>
      </c>
      <c r="K6549" s="20" t="s">
        <v>3616</v>
      </c>
      <c r="L6549" s="21"/>
    </row>
    <row r="6550">
      <c r="C6550" s="12" t="s">
        <v>598</v>
      </c>
      <c r="D6550" s="12"/>
      <c r="E6550" s="12" t="s">
        <v>1619</v>
      </c>
      <c r="F6550" s="21"/>
      <c r="G6550" s="21" t="s">
        <v>17822</v>
      </c>
      <c r="H6550" s="21" t="s">
        <v>17818</v>
      </c>
      <c r="I6550" s="21" t="s">
        <v>1588</v>
      </c>
      <c r="J6550" s="21" t="s">
        <v>17823</v>
      </c>
      <c r="K6550" s="20" t="s">
        <v>1983</v>
      </c>
      <c r="L6550" s="21"/>
    </row>
    <row r="6551">
      <c r="C6551" s="12" t="s">
        <v>598</v>
      </c>
      <c r="D6551" s="12"/>
      <c r="E6551" s="12" t="s">
        <v>1619</v>
      </c>
      <c r="F6551" s="21"/>
      <c r="G6551" s="21" t="s">
        <v>17824</v>
      </c>
      <c r="H6551" s="21" t="s">
        <v>17818</v>
      </c>
      <c r="I6551" s="21" t="s">
        <v>1588</v>
      </c>
      <c r="J6551" s="21" t="s">
        <v>17825</v>
      </c>
      <c r="K6551" s="20" t="s">
        <v>3654</v>
      </c>
      <c r="L6551" s="21"/>
    </row>
    <row r="6552">
      <c r="C6552" s="12" t="s">
        <v>598</v>
      </c>
      <c r="D6552" s="12"/>
      <c r="E6552" s="12" t="s">
        <v>1619</v>
      </c>
      <c r="F6552" s="21"/>
      <c r="G6552" s="21" t="s">
        <v>17826</v>
      </c>
      <c r="H6552" s="21" t="s">
        <v>17827</v>
      </c>
      <c r="I6552" s="21" t="s">
        <v>1588</v>
      </c>
      <c r="J6552" s="21" t="s">
        <v>17828</v>
      </c>
      <c r="K6552" s="20" t="s">
        <v>3280</v>
      </c>
      <c r="L6552" s="21"/>
    </row>
    <row r="6553">
      <c r="C6553" s="12" t="s">
        <v>598</v>
      </c>
      <c r="D6553" s="12"/>
      <c r="E6553" s="12" t="s">
        <v>1619</v>
      </c>
      <c r="F6553" s="21"/>
      <c r="G6553" s="21" t="s">
        <v>17829</v>
      </c>
      <c r="H6553" s="21" t="s">
        <v>17827</v>
      </c>
      <c r="I6553" s="21" t="s">
        <v>1588</v>
      </c>
      <c r="J6553" s="21" t="s">
        <v>17830</v>
      </c>
      <c r="K6553" s="20" t="s">
        <v>3616</v>
      </c>
      <c r="L6553" s="21"/>
    </row>
    <row r="6554">
      <c r="C6554" s="12" t="s">
        <v>598</v>
      </c>
      <c r="D6554" s="12"/>
      <c r="E6554" s="12" t="s">
        <v>1619</v>
      </c>
      <c r="F6554" s="21"/>
      <c r="G6554" s="21" t="s">
        <v>17831</v>
      </c>
      <c r="H6554" s="21" t="s">
        <v>17827</v>
      </c>
      <c r="I6554" s="21" t="s">
        <v>1588</v>
      </c>
      <c r="J6554" s="21" t="s">
        <v>17832</v>
      </c>
      <c r="K6554" s="20" t="s">
        <v>1983</v>
      </c>
      <c r="L6554" s="21"/>
    </row>
    <row r="6555">
      <c r="C6555" s="12" t="s">
        <v>598</v>
      </c>
      <c r="D6555" s="12"/>
      <c r="E6555" s="12" t="s">
        <v>1619</v>
      </c>
      <c r="F6555" s="21"/>
      <c r="G6555" s="21" t="s">
        <v>17833</v>
      </c>
      <c r="H6555" s="21" t="s">
        <v>17827</v>
      </c>
      <c r="I6555" s="21" t="s">
        <v>1588</v>
      </c>
      <c r="J6555" s="21" t="s">
        <v>17834</v>
      </c>
      <c r="K6555" s="20" t="s">
        <v>3654</v>
      </c>
      <c r="L6555" s="21"/>
    </row>
    <row r="6556">
      <c r="C6556" s="12" t="s">
        <v>598</v>
      </c>
      <c r="D6556" s="12"/>
      <c r="E6556" s="12" t="s">
        <v>1619</v>
      </c>
      <c r="F6556" s="21"/>
      <c r="G6556" s="21" t="s">
        <v>17835</v>
      </c>
      <c r="H6556" s="21" t="s">
        <v>17836</v>
      </c>
      <c r="I6556" s="21" t="s">
        <v>1588</v>
      </c>
      <c r="J6556" s="21" t="s">
        <v>17837</v>
      </c>
      <c r="K6556" s="20" t="s">
        <v>3280</v>
      </c>
      <c r="L6556" s="21"/>
    </row>
    <row r="6557">
      <c r="C6557" s="12" t="s">
        <v>598</v>
      </c>
      <c r="D6557" s="12"/>
      <c r="E6557" s="12" t="s">
        <v>1619</v>
      </c>
      <c r="F6557" s="21"/>
      <c r="G6557" s="21" t="s">
        <v>17838</v>
      </c>
      <c r="H6557" s="21" t="s">
        <v>17836</v>
      </c>
      <c r="I6557" s="21" t="s">
        <v>1588</v>
      </c>
      <c r="J6557" s="21" t="s">
        <v>17839</v>
      </c>
      <c r="K6557" s="20" t="s">
        <v>3616</v>
      </c>
      <c r="L6557" s="21"/>
    </row>
    <row r="6558">
      <c r="C6558" s="12" t="s">
        <v>598</v>
      </c>
      <c r="D6558" s="12"/>
      <c r="E6558" s="12" t="s">
        <v>1619</v>
      </c>
      <c r="F6558" s="21"/>
      <c r="G6558" s="21" t="s">
        <v>17840</v>
      </c>
      <c r="H6558" s="21" t="s">
        <v>17836</v>
      </c>
      <c r="I6558" s="21" t="s">
        <v>1588</v>
      </c>
      <c r="J6558" s="21" t="s">
        <v>17841</v>
      </c>
      <c r="K6558" s="20" t="s">
        <v>1983</v>
      </c>
      <c r="L6558" s="21"/>
    </row>
    <row r="6559">
      <c r="C6559" s="12" t="s">
        <v>598</v>
      </c>
      <c r="D6559" s="12"/>
      <c r="E6559" s="12" t="s">
        <v>1619</v>
      </c>
      <c r="F6559" s="21"/>
      <c r="G6559" s="21" t="s">
        <v>17842</v>
      </c>
      <c r="H6559" s="21" t="s">
        <v>17836</v>
      </c>
      <c r="I6559" s="21" t="s">
        <v>1588</v>
      </c>
      <c r="J6559" s="21" t="s">
        <v>17843</v>
      </c>
      <c r="K6559" s="20" t="s">
        <v>3654</v>
      </c>
      <c r="L6559" s="21"/>
    </row>
    <row r="6560">
      <c r="C6560" s="12" t="s">
        <v>598</v>
      </c>
      <c r="D6560" s="12"/>
      <c r="E6560" s="12" t="s">
        <v>1619</v>
      </c>
      <c r="F6560" s="21"/>
      <c r="G6560" s="21" t="s">
        <v>17844</v>
      </c>
      <c r="H6560" s="21" t="s">
        <v>17845</v>
      </c>
      <c r="I6560" s="21" t="s">
        <v>1588</v>
      </c>
      <c r="J6560" s="21" t="s">
        <v>17846</v>
      </c>
      <c r="K6560" s="20" t="s">
        <v>3280</v>
      </c>
      <c r="L6560" s="21"/>
    </row>
    <row r="6561">
      <c r="C6561" s="12" t="s">
        <v>598</v>
      </c>
      <c r="D6561" s="12"/>
      <c r="E6561" s="12" t="s">
        <v>1619</v>
      </c>
      <c r="F6561" s="21"/>
      <c r="G6561" s="21" t="s">
        <v>17847</v>
      </c>
      <c r="H6561" s="21" t="s">
        <v>17845</v>
      </c>
      <c r="I6561" s="21" t="s">
        <v>1588</v>
      </c>
      <c r="J6561" s="21" t="s">
        <v>17848</v>
      </c>
      <c r="K6561" s="20" t="s">
        <v>3616</v>
      </c>
      <c r="L6561" s="21"/>
    </row>
    <row r="6562">
      <c r="C6562" s="12" t="s">
        <v>598</v>
      </c>
      <c r="D6562" s="12"/>
      <c r="E6562" s="12" t="s">
        <v>1619</v>
      </c>
      <c r="F6562" s="21"/>
      <c r="G6562" s="21" t="s">
        <v>17849</v>
      </c>
      <c r="H6562" s="21" t="s">
        <v>17845</v>
      </c>
      <c r="I6562" s="21" t="s">
        <v>1588</v>
      </c>
      <c r="J6562" s="21" t="s">
        <v>17850</v>
      </c>
      <c r="K6562" s="20" t="s">
        <v>1983</v>
      </c>
      <c r="L6562" s="21"/>
    </row>
    <row r="6563">
      <c r="C6563" s="12" t="s">
        <v>598</v>
      </c>
      <c r="D6563" s="12"/>
      <c r="E6563" s="12" t="s">
        <v>1619</v>
      </c>
      <c r="F6563" s="21"/>
      <c r="G6563" s="21" t="s">
        <v>17851</v>
      </c>
      <c r="H6563" s="21" t="s">
        <v>17845</v>
      </c>
      <c r="I6563" s="21" t="s">
        <v>1588</v>
      </c>
      <c r="J6563" s="21" t="s">
        <v>17852</v>
      </c>
      <c r="K6563" s="20" t="s">
        <v>3654</v>
      </c>
      <c r="L6563" s="21"/>
    </row>
    <row r="6564">
      <c r="C6564" s="12" t="s">
        <v>598</v>
      </c>
      <c r="D6564" s="12"/>
      <c r="E6564" s="12" t="s">
        <v>1619</v>
      </c>
      <c r="F6564" s="21"/>
      <c r="G6564" s="21" t="s">
        <v>17853</v>
      </c>
      <c r="H6564" s="21" t="s">
        <v>17854</v>
      </c>
      <c r="I6564" s="21" t="s">
        <v>1588</v>
      </c>
      <c r="J6564" s="21" t="s">
        <v>17855</v>
      </c>
      <c r="K6564" s="20" t="s">
        <v>3509</v>
      </c>
      <c r="L6564" s="21"/>
    </row>
    <row r="6565">
      <c r="C6565" s="12" t="s">
        <v>598</v>
      </c>
      <c r="D6565" s="12"/>
      <c r="E6565" s="12" t="s">
        <v>1619</v>
      </c>
      <c r="F6565" s="21"/>
      <c r="G6565" s="21" t="s">
        <v>17856</v>
      </c>
      <c r="H6565" s="21" t="s">
        <v>17857</v>
      </c>
      <c r="I6565" s="21" t="s">
        <v>1588</v>
      </c>
      <c r="J6565" s="21" t="s">
        <v>17858</v>
      </c>
      <c r="K6565" s="20" t="s">
        <v>2027</v>
      </c>
      <c r="L6565" s="21"/>
    </row>
    <row r="6566">
      <c r="C6566" s="12" t="s">
        <v>598</v>
      </c>
      <c r="D6566" s="12"/>
      <c r="E6566" s="12" t="s">
        <v>1619</v>
      </c>
      <c r="F6566" s="21"/>
      <c r="G6566" s="21" t="s">
        <v>17859</v>
      </c>
      <c r="H6566" s="21" t="s">
        <v>17860</v>
      </c>
      <c r="I6566" s="21" t="s">
        <v>1588</v>
      </c>
      <c r="J6566" s="21" t="s">
        <v>17861</v>
      </c>
      <c r="K6566" s="20" t="s">
        <v>2027</v>
      </c>
      <c r="L6566" s="21"/>
    </row>
    <row r="6567">
      <c r="C6567" s="12" t="s">
        <v>598</v>
      </c>
      <c r="D6567" s="12"/>
      <c r="E6567" s="12" t="s">
        <v>1619</v>
      </c>
      <c r="F6567" s="21"/>
      <c r="G6567" s="21" t="s">
        <v>17862</v>
      </c>
      <c r="H6567" s="21" t="s">
        <v>17863</v>
      </c>
      <c r="I6567" s="21" t="s">
        <v>1588</v>
      </c>
      <c r="J6567" s="21" t="s">
        <v>17864</v>
      </c>
      <c r="K6567" s="20" t="s">
        <v>1959</v>
      </c>
      <c r="L6567" s="21"/>
    </row>
    <row r="6568">
      <c r="C6568" s="12" t="s">
        <v>598</v>
      </c>
      <c r="D6568" s="12"/>
      <c r="E6568" s="12" t="s">
        <v>1619</v>
      </c>
      <c r="F6568" s="21"/>
      <c r="G6568" s="21" t="s">
        <v>17865</v>
      </c>
      <c r="H6568" s="21" t="s">
        <v>17863</v>
      </c>
      <c r="I6568" s="21" t="s">
        <v>1588</v>
      </c>
      <c r="J6568" s="21" t="s">
        <v>17866</v>
      </c>
      <c r="K6568" s="20" t="s">
        <v>1963</v>
      </c>
      <c r="L6568" s="21"/>
    </row>
    <row r="6569">
      <c r="C6569" s="12" t="s">
        <v>598</v>
      </c>
      <c r="D6569" s="12"/>
      <c r="E6569" s="12" t="s">
        <v>1619</v>
      </c>
      <c r="F6569" s="21"/>
      <c r="G6569" s="21" t="s">
        <v>17867</v>
      </c>
      <c r="H6569" s="21" t="s">
        <v>17863</v>
      </c>
      <c r="I6569" s="21" t="s">
        <v>1588</v>
      </c>
      <c r="J6569" s="21" t="s">
        <v>17868</v>
      </c>
      <c r="K6569" s="20" t="s">
        <v>1967</v>
      </c>
      <c r="L6569" s="21"/>
    </row>
    <row r="6570">
      <c r="C6570" s="12" t="s">
        <v>598</v>
      </c>
      <c r="D6570" s="12"/>
      <c r="E6570" s="12" t="s">
        <v>1619</v>
      </c>
      <c r="F6570" s="21"/>
      <c r="G6570" s="21" t="s">
        <v>17869</v>
      </c>
      <c r="H6570" s="21" t="s">
        <v>17863</v>
      </c>
      <c r="I6570" s="21" t="s">
        <v>1588</v>
      </c>
      <c r="J6570" s="21" t="s">
        <v>17870</v>
      </c>
      <c r="K6570" s="20" t="s">
        <v>1971</v>
      </c>
      <c r="L6570" s="21"/>
    </row>
    <row r="6571">
      <c r="C6571" s="12" t="s">
        <v>598</v>
      </c>
      <c r="D6571" s="12"/>
      <c r="E6571" s="12" t="s">
        <v>1619</v>
      </c>
      <c r="F6571" s="21"/>
      <c r="G6571" s="21" t="s">
        <v>17871</v>
      </c>
      <c r="H6571" s="21" t="s">
        <v>17863</v>
      </c>
      <c r="I6571" s="21" t="s">
        <v>1588</v>
      </c>
      <c r="J6571" s="21" t="s">
        <v>17872</v>
      </c>
      <c r="K6571" s="20" t="s">
        <v>4042</v>
      </c>
      <c r="L6571" s="21"/>
    </row>
    <row r="6572">
      <c r="C6572" s="12" t="s">
        <v>598</v>
      </c>
      <c r="D6572" s="12"/>
      <c r="E6572" s="12" t="s">
        <v>1619</v>
      </c>
      <c r="F6572" s="21"/>
      <c r="G6572" s="21" t="s">
        <v>17873</v>
      </c>
      <c r="H6572" s="21" t="s">
        <v>17863</v>
      </c>
      <c r="I6572" s="21" t="s">
        <v>1588</v>
      </c>
      <c r="J6572" s="21" t="s">
        <v>17874</v>
      </c>
      <c r="K6572" s="20" t="s">
        <v>4046</v>
      </c>
      <c r="L6572" s="21"/>
    </row>
    <row r="6573">
      <c r="C6573" s="12" t="s">
        <v>598</v>
      </c>
      <c r="D6573" s="12"/>
      <c r="E6573" s="12" t="s">
        <v>1619</v>
      </c>
      <c r="F6573" s="21"/>
      <c r="G6573" s="21" t="s">
        <v>17875</v>
      </c>
      <c r="H6573" s="21" t="s">
        <v>17863</v>
      </c>
      <c r="I6573" s="21" t="s">
        <v>1588</v>
      </c>
      <c r="J6573" s="21" t="s">
        <v>17876</v>
      </c>
      <c r="K6573" s="20" t="s">
        <v>1988</v>
      </c>
      <c r="L6573" s="21"/>
    </row>
    <row r="6574">
      <c r="C6574" s="12" t="s">
        <v>598</v>
      </c>
      <c r="D6574" s="12"/>
      <c r="E6574" s="12" t="s">
        <v>1619</v>
      </c>
      <c r="F6574" s="21"/>
      <c r="G6574" s="21" t="s">
        <v>17877</v>
      </c>
      <c r="H6574" s="21" t="s">
        <v>17863</v>
      </c>
      <c r="I6574" s="21" t="s">
        <v>1588</v>
      </c>
      <c r="J6574" s="21" t="s">
        <v>17878</v>
      </c>
      <c r="K6574" s="20" t="s">
        <v>1992</v>
      </c>
      <c r="L6574" s="21"/>
    </row>
    <row r="6575">
      <c r="C6575" s="12" t="s">
        <v>598</v>
      </c>
      <c r="D6575" s="12"/>
      <c r="E6575" s="12" t="s">
        <v>1619</v>
      </c>
      <c r="F6575" s="21"/>
      <c r="G6575" s="21" t="s">
        <v>17879</v>
      </c>
      <c r="H6575" s="21" t="s">
        <v>17863</v>
      </c>
      <c r="I6575" s="21" t="s">
        <v>1588</v>
      </c>
      <c r="J6575" s="21" t="s">
        <v>17880</v>
      </c>
      <c r="K6575" s="20" t="s">
        <v>3629</v>
      </c>
      <c r="L6575" s="21"/>
    </row>
    <row r="6576">
      <c r="C6576" s="12" t="s">
        <v>598</v>
      </c>
      <c r="D6576" s="12"/>
      <c r="E6576" s="12" t="s">
        <v>1619</v>
      </c>
      <c r="F6576" s="21"/>
      <c r="G6576" s="21" t="s">
        <v>17881</v>
      </c>
      <c r="H6576" s="21" t="s">
        <v>17863</v>
      </c>
      <c r="I6576" s="21" t="s">
        <v>1588</v>
      </c>
      <c r="J6576" s="21" t="s">
        <v>17882</v>
      </c>
      <c r="K6576" s="20" t="s">
        <v>3756</v>
      </c>
      <c r="L6576" s="21"/>
    </row>
    <row r="6577">
      <c r="C6577" s="12" t="s">
        <v>598</v>
      </c>
      <c r="D6577" s="12"/>
      <c r="E6577" s="12" t="s">
        <v>1619</v>
      </c>
      <c r="F6577" s="21"/>
      <c r="G6577" s="21" t="s">
        <v>17883</v>
      </c>
      <c r="H6577" s="21" t="s">
        <v>17863</v>
      </c>
      <c r="I6577" s="21" t="s">
        <v>1588</v>
      </c>
      <c r="J6577" s="21" t="s">
        <v>17884</v>
      </c>
      <c r="K6577" s="20" t="s">
        <v>3446</v>
      </c>
      <c r="L6577" s="21"/>
    </row>
    <row r="6578">
      <c r="C6578" s="12" t="s">
        <v>598</v>
      </c>
      <c r="D6578" s="12"/>
      <c r="E6578" s="12" t="s">
        <v>1619</v>
      </c>
      <c r="F6578" s="21"/>
      <c r="G6578" s="21" t="s">
        <v>17885</v>
      </c>
      <c r="H6578" s="21" t="s">
        <v>17863</v>
      </c>
      <c r="I6578" s="21" t="s">
        <v>1588</v>
      </c>
      <c r="J6578" s="21" t="s">
        <v>17886</v>
      </c>
      <c r="K6578" s="20" t="s">
        <v>3488</v>
      </c>
      <c r="L6578" s="21"/>
    </row>
    <row r="6579">
      <c r="C6579" s="12" t="s">
        <v>598</v>
      </c>
      <c r="D6579" s="12"/>
      <c r="E6579" s="12" t="s">
        <v>1619</v>
      </c>
      <c r="F6579" s="21"/>
      <c r="G6579" s="21" t="s">
        <v>17887</v>
      </c>
      <c r="H6579" s="21" t="s">
        <v>17863</v>
      </c>
      <c r="I6579" s="21" t="s">
        <v>1588</v>
      </c>
      <c r="J6579" s="21" t="s">
        <v>17888</v>
      </c>
      <c r="K6579" s="20" t="s">
        <v>3439</v>
      </c>
      <c r="L6579" s="21"/>
    </row>
    <row r="6580">
      <c r="C6580" s="12" t="s">
        <v>598</v>
      </c>
      <c r="D6580" s="12"/>
      <c r="E6580" s="12" t="s">
        <v>1619</v>
      </c>
      <c r="F6580" s="21"/>
      <c r="G6580" s="21" t="s">
        <v>17889</v>
      </c>
      <c r="H6580" s="21" t="s">
        <v>17863</v>
      </c>
      <c r="I6580" s="21" t="s">
        <v>1588</v>
      </c>
      <c r="J6580" s="21" t="s">
        <v>17890</v>
      </c>
      <c r="K6580" s="20" t="s">
        <v>3492</v>
      </c>
      <c r="L6580" s="21"/>
    </row>
    <row r="6581">
      <c r="C6581" s="12" t="s">
        <v>598</v>
      </c>
      <c r="D6581" s="12"/>
      <c r="E6581" s="12" t="s">
        <v>1619</v>
      </c>
      <c r="F6581" s="21"/>
      <c r="G6581" s="21" t="s">
        <v>17891</v>
      </c>
      <c r="H6581" s="21" t="s">
        <v>17863</v>
      </c>
      <c r="I6581" s="21" t="s">
        <v>1588</v>
      </c>
      <c r="J6581" s="21" t="s">
        <v>17892</v>
      </c>
      <c r="K6581" s="20" t="s">
        <v>3355</v>
      </c>
      <c r="L6581" s="21"/>
    </row>
    <row r="6582">
      <c r="C6582" s="12" t="s">
        <v>598</v>
      </c>
      <c r="D6582" s="12"/>
      <c r="E6582" s="12" t="s">
        <v>1619</v>
      </c>
      <c r="F6582" s="21"/>
      <c r="G6582" s="21" t="s">
        <v>17893</v>
      </c>
      <c r="H6582" s="21" t="s">
        <v>17863</v>
      </c>
      <c r="I6582" s="21" t="s">
        <v>1588</v>
      </c>
      <c r="J6582" s="21" t="s">
        <v>17894</v>
      </c>
      <c r="K6582" s="20" t="s">
        <v>1812</v>
      </c>
      <c r="L6582" s="21"/>
    </row>
    <row r="6583">
      <c r="C6583" s="12" t="s">
        <v>598</v>
      </c>
      <c r="D6583" s="12"/>
      <c r="E6583" s="12" t="s">
        <v>1619</v>
      </c>
      <c r="F6583" s="21"/>
      <c r="G6583" s="21" t="s">
        <v>17895</v>
      </c>
      <c r="H6583" s="21" t="s">
        <v>17863</v>
      </c>
      <c r="I6583" s="21" t="s">
        <v>1588</v>
      </c>
      <c r="J6583" s="21" t="s">
        <v>17896</v>
      </c>
      <c r="K6583" s="20" t="s">
        <v>2027</v>
      </c>
      <c r="L6583" s="21"/>
    </row>
    <row r="6584">
      <c r="C6584" s="12" t="s">
        <v>598</v>
      </c>
      <c r="D6584" s="12"/>
      <c r="E6584" s="12" t="s">
        <v>1619</v>
      </c>
      <c r="F6584" s="21"/>
      <c r="G6584" s="21" t="s">
        <v>17897</v>
      </c>
      <c r="H6584" s="21" t="s">
        <v>17863</v>
      </c>
      <c r="I6584" s="21" t="s">
        <v>1588</v>
      </c>
      <c r="J6584" s="21" t="s">
        <v>17898</v>
      </c>
      <c r="K6584" s="20" t="s">
        <v>1975</v>
      </c>
      <c r="L6584" s="21"/>
    </row>
    <row r="6585">
      <c r="C6585" s="12" t="s">
        <v>598</v>
      </c>
      <c r="D6585" s="12"/>
      <c r="E6585" s="12" t="s">
        <v>1619</v>
      </c>
      <c r="F6585" s="21"/>
      <c r="G6585" s="21" t="s">
        <v>17899</v>
      </c>
      <c r="H6585" s="21" t="s">
        <v>17863</v>
      </c>
      <c r="I6585" s="21" t="s">
        <v>1588</v>
      </c>
      <c r="J6585" s="21" t="s">
        <v>17900</v>
      </c>
      <c r="K6585" s="20" t="s">
        <v>1954</v>
      </c>
      <c r="L6585" s="21"/>
    </row>
    <row r="6586">
      <c r="C6586" s="12" t="s">
        <v>598</v>
      </c>
      <c r="D6586" s="12"/>
      <c r="E6586" s="12" t="s">
        <v>1619</v>
      </c>
      <c r="F6586" s="21"/>
      <c r="G6586" s="21" t="s">
        <v>17901</v>
      </c>
      <c r="H6586" s="21" t="s">
        <v>17902</v>
      </c>
      <c r="I6586" s="21" t="s">
        <v>1588</v>
      </c>
      <c r="J6586" s="21" t="s">
        <v>17903</v>
      </c>
      <c r="K6586" s="20" t="s">
        <v>3492</v>
      </c>
      <c r="L6586" s="21"/>
    </row>
    <row r="6587">
      <c r="C6587" s="12" t="s">
        <v>598</v>
      </c>
      <c r="D6587" s="12"/>
      <c r="E6587" s="12" t="s">
        <v>1619</v>
      </c>
      <c r="F6587" s="21"/>
      <c r="G6587" s="21" t="s">
        <v>17904</v>
      </c>
      <c r="H6587" s="21" t="s">
        <v>17905</v>
      </c>
      <c r="I6587" s="21" t="s">
        <v>1588</v>
      </c>
      <c r="J6587" s="21" t="s">
        <v>17906</v>
      </c>
      <c r="K6587" s="20" t="s">
        <v>3355</v>
      </c>
      <c r="L6587" s="21"/>
    </row>
    <row r="6588">
      <c r="C6588" s="12" t="s">
        <v>598</v>
      </c>
      <c r="D6588" s="12"/>
      <c r="E6588" s="12" t="s">
        <v>1619</v>
      </c>
      <c r="F6588" s="21"/>
      <c r="G6588" s="21" t="s">
        <v>17907</v>
      </c>
      <c r="H6588" s="21" t="s">
        <v>17908</v>
      </c>
      <c r="I6588" s="21" t="s">
        <v>1588</v>
      </c>
      <c r="J6588" s="21" t="s">
        <v>17909</v>
      </c>
      <c r="K6588" s="20" t="s">
        <v>3439</v>
      </c>
      <c r="L6588" s="21"/>
    </row>
    <row r="6589">
      <c r="C6589" s="12" t="s">
        <v>598</v>
      </c>
      <c r="D6589" s="12"/>
      <c r="E6589" s="12" t="s">
        <v>1619</v>
      </c>
      <c r="F6589" s="21"/>
      <c r="G6589" s="21" t="s">
        <v>17910</v>
      </c>
      <c r="H6589" s="21" t="s">
        <v>17911</v>
      </c>
      <c r="I6589" s="21" t="s">
        <v>1588</v>
      </c>
      <c r="J6589" s="21" t="s">
        <v>17912</v>
      </c>
      <c r="K6589" s="20" t="s">
        <v>3439</v>
      </c>
      <c r="L6589" s="21"/>
    </row>
    <row r="6590">
      <c r="C6590" s="12" t="s">
        <v>598</v>
      </c>
      <c r="D6590" s="12"/>
      <c r="E6590" s="12" t="s">
        <v>1619</v>
      </c>
      <c r="F6590" s="21"/>
      <c r="G6590" s="21" t="s">
        <v>17913</v>
      </c>
      <c r="H6590" s="21" t="s">
        <v>17914</v>
      </c>
      <c r="I6590" s="21" t="s">
        <v>1588</v>
      </c>
      <c r="J6590" s="21" t="s">
        <v>17915</v>
      </c>
      <c r="K6590" s="20" t="s">
        <v>3439</v>
      </c>
      <c r="L6590" s="21"/>
    </row>
    <row r="6591">
      <c r="C6591" s="12" t="s">
        <v>598</v>
      </c>
      <c r="D6591" s="12"/>
      <c r="E6591" s="12" t="s">
        <v>1619</v>
      </c>
      <c r="F6591" s="21"/>
      <c r="G6591" s="21" t="s">
        <v>17916</v>
      </c>
      <c r="H6591" s="21" t="s">
        <v>17917</v>
      </c>
      <c r="I6591" s="21" t="s">
        <v>1588</v>
      </c>
      <c r="J6591" s="21" t="s">
        <v>17918</v>
      </c>
      <c r="K6591" s="20" t="s">
        <v>3492</v>
      </c>
      <c r="L6591" s="21"/>
    </row>
    <row r="6592">
      <c r="C6592" s="12" t="s">
        <v>598</v>
      </c>
      <c r="D6592" s="12"/>
      <c r="E6592" s="12" t="s">
        <v>1619</v>
      </c>
      <c r="F6592" s="21"/>
      <c r="G6592" s="21" t="s">
        <v>17919</v>
      </c>
      <c r="H6592" s="21" t="s">
        <v>17917</v>
      </c>
      <c r="I6592" s="21" t="s">
        <v>1588</v>
      </c>
      <c r="J6592" s="21" t="s">
        <v>17920</v>
      </c>
      <c r="K6592" s="20" t="s">
        <v>3355</v>
      </c>
      <c r="L6592" s="21"/>
    </row>
    <row r="6593">
      <c r="C6593" s="12" t="s">
        <v>598</v>
      </c>
      <c r="D6593" s="12"/>
      <c r="E6593" s="12" t="s">
        <v>1619</v>
      </c>
      <c r="F6593" s="21"/>
      <c r="G6593" s="21" t="s">
        <v>17921</v>
      </c>
      <c r="H6593" s="21" t="s">
        <v>17922</v>
      </c>
      <c r="I6593" s="21" t="s">
        <v>1588</v>
      </c>
      <c r="J6593" s="21" t="s">
        <v>17923</v>
      </c>
      <c r="K6593" s="20" t="s">
        <v>3492</v>
      </c>
      <c r="L6593" s="21"/>
    </row>
    <row r="6594">
      <c r="C6594" s="12" t="s">
        <v>598</v>
      </c>
      <c r="D6594" s="12"/>
      <c r="E6594" s="12" t="s">
        <v>1619</v>
      </c>
      <c r="F6594" s="21"/>
      <c r="G6594" s="21" t="s">
        <v>17924</v>
      </c>
      <c r="H6594" s="21" t="s">
        <v>17922</v>
      </c>
      <c r="I6594" s="21" t="s">
        <v>1588</v>
      </c>
      <c r="J6594" s="21" t="s">
        <v>17925</v>
      </c>
      <c r="K6594" s="20" t="s">
        <v>3355</v>
      </c>
      <c r="L6594" s="21"/>
    </row>
    <row r="6595">
      <c r="C6595" s="12" t="s">
        <v>598</v>
      </c>
      <c r="D6595" s="12"/>
      <c r="E6595" s="12" t="s">
        <v>1619</v>
      </c>
      <c r="F6595" s="21"/>
      <c r="G6595" s="21" t="s">
        <v>17926</v>
      </c>
      <c r="H6595" s="21" t="s">
        <v>17927</v>
      </c>
      <c r="I6595" s="21" t="s">
        <v>1588</v>
      </c>
      <c r="J6595" s="21" t="s">
        <v>17928</v>
      </c>
      <c r="K6595" s="20" t="s">
        <v>3439</v>
      </c>
      <c r="L6595" s="21"/>
    </row>
    <row r="6596">
      <c r="C6596" s="12" t="s">
        <v>598</v>
      </c>
      <c r="D6596" s="12"/>
      <c r="E6596" s="12" t="s">
        <v>1619</v>
      </c>
      <c r="F6596" s="21"/>
      <c r="G6596" s="21" t="s">
        <v>17929</v>
      </c>
      <c r="H6596" s="21" t="s">
        <v>17930</v>
      </c>
      <c r="I6596" s="21" t="s">
        <v>1588</v>
      </c>
      <c r="J6596" s="21" t="s">
        <v>17931</v>
      </c>
      <c r="K6596" s="20" t="s">
        <v>3492</v>
      </c>
      <c r="L6596" s="21"/>
    </row>
    <row r="6597">
      <c r="C6597" s="12" t="s">
        <v>598</v>
      </c>
      <c r="D6597" s="12"/>
      <c r="E6597" s="12" t="s">
        <v>1619</v>
      </c>
      <c r="F6597" s="21"/>
      <c r="G6597" s="21" t="s">
        <v>17932</v>
      </c>
      <c r="H6597" s="21" t="s">
        <v>17930</v>
      </c>
      <c r="I6597" s="21" t="s">
        <v>1588</v>
      </c>
      <c r="J6597" s="21" t="s">
        <v>17933</v>
      </c>
      <c r="K6597" s="20" t="s">
        <v>3355</v>
      </c>
      <c r="L6597" s="21"/>
    </row>
    <row r="6598">
      <c r="C6598" s="12" t="s">
        <v>598</v>
      </c>
      <c r="D6598" s="12"/>
      <c r="E6598" s="12" t="s">
        <v>1619</v>
      </c>
      <c r="F6598" s="21"/>
      <c r="G6598" s="21" t="s">
        <v>17934</v>
      </c>
      <c r="H6598" s="21" t="s">
        <v>17935</v>
      </c>
      <c r="I6598" s="21" t="s">
        <v>1588</v>
      </c>
      <c r="J6598" s="21" t="s">
        <v>17936</v>
      </c>
      <c r="K6598" s="20" t="s">
        <v>3492</v>
      </c>
      <c r="L6598" s="21"/>
    </row>
    <row r="6599">
      <c r="C6599" s="12" t="s">
        <v>598</v>
      </c>
      <c r="D6599" s="12"/>
      <c r="E6599" s="12" t="s">
        <v>1619</v>
      </c>
      <c r="F6599" s="21"/>
      <c r="G6599" s="21" t="s">
        <v>17937</v>
      </c>
      <c r="H6599" s="21" t="s">
        <v>17935</v>
      </c>
      <c r="I6599" s="21" t="s">
        <v>1588</v>
      </c>
      <c r="J6599" s="21" t="s">
        <v>17938</v>
      </c>
      <c r="K6599" s="20" t="s">
        <v>3355</v>
      </c>
      <c r="L6599" s="21"/>
    </row>
    <row r="6600">
      <c r="C6600" s="12" t="s">
        <v>598</v>
      </c>
      <c r="D6600" s="12"/>
      <c r="E6600" s="12" t="s">
        <v>1619</v>
      </c>
      <c r="F6600" s="21"/>
      <c r="G6600" s="21" t="s">
        <v>17939</v>
      </c>
      <c r="H6600" s="21" t="s">
        <v>17940</v>
      </c>
      <c r="I6600" s="21" t="s">
        <v>1588</v>
      </c>
      <c r="J6600" s="21" t="s">
        <v>17941</v>
      </c>
      <c r="K6600" s="20" t="s">
        <v>3492</v>
      </c>
      <c r="L6600" s="21"/>
    </row>
    <row r="6601">
      <c r="C6601" s="12" t="s">
        <v>598</v>
      </c>
      <c r="D6601" s="12"/>
      <c r="E6601" s="12" t="s">
        <v>1619</v>
      </c>
      <c r="F6601" s="21"/>
      <c r="G6601" s="21" t="s">
        <v>17942</v>
      </c>
      <c r="H6601" s="21" t="s">
        <v>17940</v>
      </c>
      <c r="I6601" s="21" t="s">
        <v>1588</v>
      </c>
      <c r="J6601" s="21" t="s">
        <v>17943</v>
      </c>
      <c r="K6601" s="20" t="s">
        <v>3355</v>
      </c>
      <c r="L6601" s="21"/>
    </row>
    <row r="6602">
      <c r="C6602" s="12" t="s">
        <v>598</v>
      </c>
      <c r="D6602" s="12"/>
      <c r="E6602" s="12" t="s">
        <v>1619</v>
      </c>
      <c r="F6602" s="21"/>
      <c r="G6602" s="21" t="s">
        <v>17944</v>
      </c>
      <c r="H6602" s="21" t="s">
        <v>17945</v>
      </c>
      <c r="I6602" s="21" t="s">
        <v>1588</v>
      </c>
      <c r="J6602" s="21" t="s">
        <v>17946</v>
      </c>
      <c r="K6602" s="20" t="s">
        <v>3492</v>
      </c>
      <c r="L6602" s="21"/>
    </row>
    <row r="6603">
      <c r="C6603" s="12" t="s">
        <v>598</v>
      </c>
      <c r="D6603" s="12"/>
      <c r="E6603" s="12" t="s">
        <v>1619</v>
      </c>
      <c r="F6603" s="21"/>
      <c r="G6603" s="21" t="s">
        <v>17947</v>
      </c>
      <c r="H6603" s="21" t="s">
        <v>17945</v>
      </c>
      <c r="I6603" s="21" t="s">
        <v>1588</v>
      </c>
      <c r="J6603" s="21" t="s">
        <v>17948</v>
      </c>
      <c r="K6603" s="20" t="s">
        <v>3355</v>
      </c>
      <c r="L6603" s="21"/>
    </row>
    <row r="6604">
      <c r="C6604" s="12" t="s">
        <v>598</v>
      </c>
      <c r="D6604" s="12"/>
      <c r="E6604" s="12" t="s">
        <v>1619</v>
      </c>
      <c r="F6604" s="21"/>
      <c r="G6604" s="21" t="s">
        <v>17949</v>
      </c>
      <c r="H6604" s="21" t="s">
        <v>17950</v>
      </c>
      <c r="I6604" s="21" t="s">
        <v>1588</v>
      </c>
      <c r="J6604" s="21" t="s">
        <v>17951</v>
      </c>
      <c r="K6604" s="20" t="s">
        <v>3439</v>
      </c>
      <c r="L6604" s="21"/>
    </row>
    <row r="6605">
      <c r="C6605" s="12" t="s">
        <v>598</v>
      </c>
      <c r="D6605" s="12"/>
      <c r="E6605" s="12" t="s">
        <v>1619</v>
      </c>
      <c r="F6605" s="21"/>
      <c r="G6605" s="21" t="s">
        <v>17952</v>
      </c>
      <c r="H6605" s="21" t="s">
        <v>17953</v>
      </c>
      <c r="I6605" s="21" t="s">
        <v>1588</v>
      </c>
      <c r="J6605" s="21" t="s">
        <v>17954</v>
      </c>
      <c r="K6605" s="20" t="s">
        <v>3492</v>
      </c>
      <c r="L6605" s="21"/>
    </row>
    <row r="6606">
      <c r="C6606" s="12" t="s">
        <v>598</v>
      </c>
      <c r="D6606" s="12"/>
      <c r="E6606" s="12" t="s">
        <v>1619</v>
      </c>
      <c r="F6606" s="21"/>
      <c r="G6606" s="21" t="s">
        <v>17955</v>
      </c>
      <c r="H6606" s="21" t="s">
        <v>17953</v>
      </c>
      <c r="I6606" s="21" t="s">
        <v>1588</v>
      </c>
      <c r="J6606" s="21" t="s">
        <v>17956</v>
      </c>
      <c r="K6606" s="20" t="s">
        <v>3355</v>
      </c>
      <c r="L6606" s="21"/>
    </row>
    <row r="6607">
      <c r="C6607" s="12" t="s">
        <v>598</v>
      </c>
      <c r="D6607" s="12"/>
      <c r="E6607" s="12" t="s">
        <v>1619</v>
      </c>
      <c r="F6607" s="21"/>
      <c r="G6607" s="21" t="s">
        <v>17957</v>
      </c>
      <c r="H6607" s="21" t="s">
        <v>17958</v>
      </c>
      <c r="I6607" s="21" t="s">
        <v>1588</v>
      </c>
      <c r="J6607" s="21" t="s">
        <v>17959</v>
      </c>
      <c r="K6607" s="20" t="s">
        <v>3439</v>
      </c>
      <c r="L6607" s="21"/>
    </row>
    <row r="6608">
      <c r="C6608" s="12" t="s">
        <v>598</v>
      </c>
      <c r="D6608" s="12"/>
      <c r="E6608" s="12" t="s">
        <v>1619</v>
      </c>
      <c r="F6608" s="21"/>
      <c r="G6608" s="21" t="s">
        <v>17960</v>
      </c>
      <c r="H6608" s="21" t="s">
        <v>17961</v>
      </c>
      <c r="I6608" s="21" t="s">
        <v>1588</v>
      </c>
      <c r="J6608" s="21" t="s">
        <v>17962</v>
      </c>
      <c r="K6608" s="20" t="s">
        <v>3492</v>
      </c>
      <c r="L6608" s="21"/>
    </row>
    <row r="6609">
      <c r="C6609" s="12" t="s">
        <v>598</v>
      </c>
      <c r="D6609" s="12"/>
      <c r="E6609" s="12" t="s">
        <v>1619</v>
      </c>
      <c r="F6609" s="21"/>
      <c r="G6609" s="21" t="s">
        <v>17963</v>
      </c>
      <c r="H6609" s="21" t="s">
        <v>17961</v>
      </c>
      <c r="I6609" s="21" t="s">
        <v>1588</v>
      </c>
      <c r="J6609" s="21" t="s">
        <v>17964</v>
      </c>
      <c r="K6609" s="20" t="s">
        <v>3355</v>
      </c>
      <c r="L6609" s="21"/>
    </row>
    <row r="6610">
      <c r="C6610" s="12" t="s">
        <v>598</v>
      </c>
      <c r="D6610" s="12"/>
      <c r="E6610" s="12" t="s">
        <v>1619</v>
      </c>
      <c r="F6610" s="21"/>
      <c r="G6610" s="21" t="s">
        <v>17965</v>
      </c>
      <c r="H6610" s="21" t="s">
        <v>17966</v>
      </c>
      <c r="I6610" s="21" t="s">
        <v>1588</v>
      </c>
      <c r="J6610" s="21" t="s">
        <v>17967</v>
      </c>
      <c r="K6610" s="20" t="s">
        <v>3439</v>
      </c>
      <c r="L6610" s="21"/>
    </row>
    <row r="6611">
      <c r="C6611" s="12" t="s">
        <v>598</v>
      </c>
      <c r="D6611" s="12"/>
      <c r="E6611" s="12" t="s">
        <v>1619</v>
      </c>
      <c r="F6611" s="21"/>
      <c r="G6611" s="21" t="s">
        <v>17968</v>
      </c>
      <c r="H6611" s="21" t="s">
        <v>17969</v>
      </c>
      <c r="I6611" s="21" t="s">
        <v>1588</v>
      </c>
      <c r="J6611" s="21" t="s">
        <v>17970</v>
      </c>
      <c r="K6611" s="20" t="s">
        <v>3492</v>
      </c>
      <c r="L6611" s="21"/>
    </row>
    <row r="6612">
      <c r="C6612" s="12" t="s">
        <v>598</v>
      </c>
      <c r="D6612" s="12"/>
      <c r="E6612" s="12" t="s">
        <v>1619</v>
      </c>
      <c r="F6612" s="21"/>
      <c r="G6612" s="21" t="s">
        <v>17971</v>
      </c>
      <c r="H6612" s="21" t="s">
        <v>17969</v>
      </c>
      <c r="I6612" s="21" t="s">
        <v>1588</v>
      </c>
      <c r="J6612" s="21" t="s">
        <v>17972</v>
      </c>
      <c r="K6612" s="20" t="s">
        <v>3355</v>
      </c>
      <c r="L6612" s="21"/>
    </row>
    <row r="6613">
      <c r="C6613" s="12" t="s">
        <v>598</v>
      </c>
      <c r="D6613" s="12"/>
      <c r="E6613" s="12" t="s">
        <v>1619</v>
      </c>
      <c r="F6613" s="21"/>
      <c r="G6613" s="21" t="s">
        <v>17973</v>
      </c>
      <c r="H6613" s="21" t="s">
        <v>17974</v>
      </c>
      <c r="I6613" s="21" t="s">
        <v>1588</v>
      </c>
      <c r="J6613" s="21" t="s">
        <v>17975</v>
      </c>
      <c r="K6613" s="20" t="s">
        <v>3355</v>
      </c>
      <c r="L6613" s="21"/>
    </row>
    <row r="6614">
      <c r="C6614" s="12" t="s">
        <v>598</v>
      </c>
      <c r="D6614" s="12"/>
      <c r="E6614" s="12" t="s">
        <v>1619</v>
      </c>
      <c r="F6614" s="21"/>
      <c r="G6614" s="21" t="s">
        <v>17976</v>
      </c>
      <c r="H6614" s="21" t="s">
        <v>17977</v>
      </c>
      <c r="I6614" s="21" t="s">
        <v>1588</v>
      </c>
      <c r="J6614" s="21" t="s">
        <v>17978</v>
      </c>
      <c r="K6614" s="20" t="s">
        <v>3492</v>
      </c>
      <c r="L6614" s="21"/>
    </row>
    <row r="6615">
      <c r="C6615" s="12" t="s">
        <v>598</v>
      </c>
      <c r="D6615" s="12"/>
      <c r="E6615" s="12" t="s">
        <v>1619</v>
      </c>
      <c r="F6615" s="21"/>
      <c r="G6615" s="21" t="s">
        <v>17979</v>
      </c>
      <c r="H6615" s="21" t="s">
        <v>17980</v>
      </c>
      <c r="I6615" s="21" t="s">
        <v>1588</v>
      </c>
      <c r="J6615" s="21" t="s">
        <v>17981</v>
      </c>
      <c r="K6615" s="20" t="s">
        <v>3736</v>
      </c>
      <c r="L6615" s="21"/>
    </row>
    <row r="6616">
      <c r="C6616" s="12" t="s">
        <v>598</v>
      </c>
      <c r="D6616" s="12"/>
      <c r="E6616" s="12" t="s">
        <v>1619</v>
      </c>
      <c r="F6616" s="21"/>
      <c r="G6616" s="21" t="s">
        <v>17982</v>
      </c>
      <c r="H6616" s="21" t="s">
        <v>17983</v>
      </c>
      <c r="I6616" s="21" t="s">
        <v>1588</v>
      </c>
      <c r="J6616" s="21" t="s">
        <v>17984</v>
      </c>
      <c r="K6616" s="20" t="s">
        <v>2007</v>
      </c>
      <c r="L6616" s="21"/>
    </row>
    <row r="6617">
      <c r="C6617" s="12" t="s">
        <v>598</v>
      </c>
      <c r="D6617" s="12"/>
      <c r="E6617" s="12" t="s">
        <v>1619</v>
      </c>
      <c r="F6617" s="21"/>
      <c r="G6617" s="21" t="s">
        <v>17985</v>
      </c>
      <c r="H6617" s="21" t="s">
        <v>17986</v>
      </c>
      <c r="I6617" s="21" t="s">
        <v>1588</v>
      </c>
      <c r="J6617" s="21" t="s">
        <v>17987</v>
      </c>
      <c r="K6617" s="20" t="s">
        <v>2007</v>
      </c>
      <c r="L6617" s="21"/>
    </row>
    <row r="6618">
      <c r="C6618" s="12" t="s">
        <v>598</v>
      </c>
      <c r="D6618" s="12"/>
      <c r="E6618" s="12" t="s">
        <v>1619</v>
      </c>
      <c r="F6618" s="21"/>
      <c r="G6618" s="21" t="s">
        <v>17988</v>
      </c>
      <c r="H6618" s="21" t="s">
        <v>17989</v>
      </c>
      <c r="I6618" s="21" t="s">
        <v>1588</v>
      </c>
      <c r="J6618" s="21" t="s">
        <v>17990</v>
      </c>
      <c r="K6618" s="20" t="s">
        <v>2007</v>
      </c>
      <c r="L6618" s="21"/>
    </row>
    <row r="6619">
      <c r="C6619" s="12" t="s">
        <v>598</v>
      </c>
      <c r="D6619" s="12"/>
      <c r="E6619" s="12" t="s">
        <v>1619</v>
      </c>
      <c r="F6619" s="21"/>
      <c r="G6619" s="21" t="s">
        <v>17991</v>
      </c>
      <c r="H6619" s="21" t="s">
        <v>17992</v>
      </c>
      <c r="I6619" s="21" t="s">
        <v>1588</v>
      </c>
      <c r="J6619" s="21" t="s">
        <v>17993</v>
      </c>
      <c r="K6619" s="20" t="s">
        <v>2007</v>
      </c>
      <c r="L6619" s="21"/>
    </row>
    <row r="6620">
      <c r="C6620" s="12" t="s">
        <v>598</v>
      </c>
      <c r="D6620" s="12"/>
      <c r="E6620" s="12" t="s">
        <v>1619</v>
      </c>
      <c r="F6620" s="21"/>
      <c r="G6620" s="21" t="s">
        <v>17994</v>
      </c>
      <c r="H6620" s="21" t="s">
        <v>17995</v>
      </c>
      <c r="I6620" s="21" t="s">
        <v>1588</v>
      </c>
      <c r="J6620" s="21" t="s">
        <v>17996</v>
      </c>
      <c r="K6620" s="20" t="s">
        <v>2007</v>
      </c>
      <c r="L6620" s="21"/>
    </row>
    <row r="6621">
      <c r="C6621" s="12" t="s">
        <v>598</v>
      </c>
      <c r="D6621" s="12"/>
      <c r="E6621" s="12" t="s">
        <v>1619</v>
      </c>
      <c r="F6621" s="21"/>
      <c r="G6621" s="21" t="s">
        <v>17997</v>
      </c>
      <c r="H6621" s="21" t="s">
        <v>17998</v>
      </c>
      <c r="I6621" s="21" t="s">
        <v>1588</v>
      </c>
      <c r="J6621" s="21" t="s">
        <v>17999</v>
      </c>
      <c r="K6621" s="20" t="s">
        <v>2007</v>
      </c>
      <c r="L6621" s="21"/>
    </row>
    <row r="6622">
      <c r="C6622" s="12" t="s">
        <v>598</v>
      </c>
      <c r="D6622" s="12"/>
      <c r="E6622" s="12" t="s">
        <v>1619</v>
      </c>
      <c r="F6622" s="21"/>
      <c r="G6622" s="21" t="s">
        <v>18000</v>
      </c>
      <c r="H6622" s="21" t="s">
        <v>18001</v>
      </c>
      <c r="I6622" s="21" t="s">
        <v>1588</v>
      </c>
      <c r="J6622" s="21" t="s">
        <v>18002</v>
      </c>
      <c r="K6622" s="20" t="s">
        <v>3381</v>
      </c>
      <c r="L6622" s="21"/>
    </row>
    <row r="6623">
      <c r="C6623" s="12" t="s">
        <v>598</v>
      </c>
      <c r="D6623" s="12"/>
      <c r="E6623" s="12" t="s">
        <v>1619</v>
      </c>
      <c r="F6623" s="21"/>
      <c r="G6623" s="21" t="s">
        <v>18000</v>
      </c>
      <c r="H6623" s="21" t="s">
        <v>18001</v>
      </c>
      <c r="I6623" s="21" t="s">
        <v>1588</v>
      </c>
      <c r="J6623" s="21" t="s">
        <v>18003</v>
      </c>
      <c r="K6623" s="20" t="s">
        <v>3384</v>
      </c>
      <c r="L6623" s="21"/>
    </row>
    <row r="6624">
      <c r="C6624" s="12" t="s">
        <v>598</v>
      </c>
      <c r="D6624" s="12"/>
      <c r="E6624" s="12" t="s">
        <v>1619</v>
      </c>
      <c r="F6624" s="21"/>
      <c r="G6624" s="21" t="s">
        <v>18004</v>
      </c>
      <c r="H6624" s="21" t="s">
        <v>18005</v>
      </c>
      <c r="I6624" s="21" t="s">
        <v>1588</v>
      </c>
      <c r="J6624" s="21" t="s">
        <v>18006</v>
      </c>
      <c r="K6624" s="20" t="s">
        <v>3280</v>
      </c>
      <c r="L6624" s="21"/>
    </row>
    <row r="6625">
      <c r="C6625" s="12" t="s">
        <v>598</v>
      </c>
      <c r="D6625" s="12"/>
      <c r="E6625" s="12" t="s">
        <v>1619</v>
      </c>
      <c r="F6625" s="21"/>
      <c r="G6625" s="21" t="s">
        <v>18007</v>
      </c>
      <c r="H6625" s="21" t="s">
        <v>18005</v>
      </c>
      <c r="I6625" s="21" t="s">
        <v>1588</v>
      </c>
      <c r="J6625" s="21" t="s">
        <v>18008</v>
      </c>
      <c r="K6625" s="20" t="s">
        <v>3616</v>
      </c>
      <c r="L6625" s="21"/>
    </row>
    <row r="6626">
      <c r="C6626" s="12" t="s">
        <v>598</v>
      </c>
      <c r="D6626" s="12"/>
      <c r="E6626" s="12" t="s">
        <v>1619</v>
      </c>
      <c r="F6626" s="21"/>
      <c r="G6626" s="21" t="s">
        <v>18009</v>
      </c>
      <c r="H6626" s="21" t="s">
        <v>18005</v>
      </c>
      <c r="I6626" s="21" t="s">
        <v>1588</v>
      </c>
      <c r="J6626" s="21" t="s">
        <v>18010</v>
      </c>
      <c r="K6626" s="20" t="s">
        <v>1983</v>
      </c>
      <c r="L6626" s="21"/>
    </row>
    <row r="6627">
      <c r="C6627" s="12" t="s">
        <v>598</v>
      </c>
      <c r="D6627" s="12"/>
      <c r="E6627" s="12" t="s">
        <v>1619</v>
      </c>
      <c r="F6627" s="21"/>
      <c r="G6627" s="21" t="s">
        <v>18011</v>
      </c>
      <c r="H6627" s="21" t="s">
        <v>18005</v>
      </c>
      <c r="I6627" s="21" t="s">
        <v>1588</v>
      </c>
      <c r="J6627" s="21" t="s">
        <v>18012</v>
      </c>
      <c r="K6627" s="20" t="s">
        <v>3372</v>
      </c>
      <c r="L6627" s="21"/>
    </row>
    <row r="6628">
      <c r="C6628" s="12" t="s">
        <v>598</v>
      </c>
      <c r="D6628" s="12"/>
      <c r="E6628" s="12" t="s">
        <v>1619</v>
      </c>
      <c r="F6628" s="21"/>
      <c r="G6628" s="21" t="s">
        <v>18013</v>
      </c>
      <c r="H6628" s="21" t="s">
        <v>18005</v>
      </c>
      <c r="I6628" s="21" t="s">
        <v>1588</v>
      </c>
      <c r="J6628" s="21" t="s">
        <v>18014</v>
      </c>
      <c r="K6628" s="20" t="s">
        <v>3654</v>
      </c>
      <c r="L6628" s="21"/>
    </row>
    <row r="6629">
      <c r="C6629" s="12" t="s">
        <v>598</v>
      </c>
      <c r="D6629" s="12"/>
      <c r="E6629" s="12" t="s">
        <v>1619</v>
      </c>
      <c r="F6629" s="21"/>
      <c r="G6629" s="21" t="s">
        <v>18015</v>
      </c>
      <c r="H6629" s="21" t="s">
        <v>18016</v>
      </c>
      <c r="I6629" s="21" t="s">
        <v>1588</v>
      </c>
      <c r="J6629" s="21" t="s">
        <v>18017</v>
      </c>
      <c r="K6629" s="20" t="s">
        <v>3376</v>
      </c>
      <c r="L6629" s="21"/>
    </row>
    <row r="6630">
      <c r="C6630" s="12" t="s">
        <v>598</v>
      </c>
      <c r="D6630" s="12"/>
      <c r="E6630" s="12" t="s">
        <v>1619</v>
      </c>
      <c r="F6630" s="21"/>
      <c r="G6630" s="21" t="s">
        <v>18018</v>
      </c>
      <c r="H6630" s="21" t="s">
        <v>18019</v>
      </c>
      <c r="I6630" s="21" t="s">
        <v>1588</v>
      </c>
      <c r="J6630" s="21" t="s">
        <v>18020</v>
      </c>
      <c r="K6630" s="20" t="s">
        <v>2027</v>
      </c>
      <c r="L6630" s="21"/>
    </row>
    <row r="6631">
      <c r="C6631" s="12" t="s">
        <v>598</v>
      </c>
      <c r="D6631" s="12"/>
      <c r="E6631" s="12" t="s">
        <v>1619</v>
      </c>
      <c r="F6631" s="21"/>
      <c r="G6631" s="21" t="s">
        <v>18021</v>
      </c>
      <c r="H6631" s="21" t="s">
        <v>18022</v>
      </c>
      <c r="I6631" s="21" t="s">
        <v>1588</v>
      </c>
      <c r="J6631" s="21" t="s">
        <v>18023</v>
      </c>
      <c r="K6631" s="20" t="s">
        <v>2027</v>
      </c>
      <c r="L6631" s="21"/>
    </row>
    <row r="6632">
      <c r="C6632" s="12" t="s">
        <v>598</v>
      </c>
      <c r="D6632" s="12"/>
      <c r="E6632" s="12" t="s">
        <v>1619</v>
      </c>
      <c r="F6632" s="21"/>
      <c r="G6632" s="21" t="s">
        <v>18024</v>
      </c>
      <c r="H6632" s="21" t="s">
        <v>18025</v>
      </c>
      <c r="I6632" s="21" t="s">
        <v>1588</v>
      </c>
      <c r="J6632" s="21" t="s">
        <v>18026</v>
      </c>
      <c r="K6632" s="20" t="s">
        <v>2027</v>
      </c>
      <c r="L6632" s="21"/>
    </row>
    <row r="6633">
      <c r="C6633" s="12" t="s">
        <v>598</v>
      </c>
      <c r="D6633" s="12"/>
      <c r="E6633" s="12" t="s">
        <v>1619</v>
      </c>
      <c r="F6633" s="21"/>
      <c r="G6633" s="21" t="s">
        <v>18027</v>
      </c>
      <c r="H6633" s="21" t="s">
        <v>18028</v>
      </c>
      <c r="I6633" s="21" t="s">
        <v>1588</v>
      </c>
      <c r="J6633" s="21" t="s">
        <v>18029</v>
      </c>
      <c r="K6633" s="20" t="s">
        <v>2027</v>
      </c>
      <c r="L6633" s="21"/>
    </row>
    <row r="6634">
      <c r="C6634" s="12" t="s">
        <v>598</v>
      </c>
      <c r="D6634" s="12"/>
      <c r="E6634" s="12" t="s">
        <v>1619</v>
      </c>
      <c r="F6634" s="21"/>
      <c r="G6634" s="21" t="s">
        <v>18030</v>
      </c>
      <c r="H6634" s="21" t="s">
        <v>18031</v>
      </c>
      <c r="I6634" s="21" t="s">
        <v>1588</v>
      </c>
      <c r="J6634" s="21" t="s">
        <v>18032</v>
      </c>
      <c r="K6634" s="20" t="s">
        <v>2027</v>
      </c>
      <c r="L6634" s="21"/>
    </row>
    <row r="6635">
      <c r="C6635" s="12" t="s">
        <v>598</v>
      </c>
      <c r="D6635" s="12"/>
      <c r="E6635" s="12" t="s">
        <v>1619</v>
      </c>
      <c r="F6635" s="21"/>
      <c r="G6635" s="21" t="s">
        <v>18033</v>
      </c>
      <c r="H6635" s="21" t="s">
        <v>18034</v>
      </c>
      <c r="I6635" s="21" t="s">
        <v>1588</v>
      </c>
      <c r="J6635" s="21" t="s">
        <v>18035</v>
      </c>
      <c r="K6635" s="20" t="s">
        <v>2027</v>
      </c>
      <c r="L6635" s="21"/>
    </row>
    <row r="6636">
      <c r="C6636" s="12" t="s">
        <v>598</v>
      </c>
      <c r="D6636" s="12"/>
      <c r="E6636" s="12" t="s">
        <v>1619</v>
      </c>
      <c r="F6636" s="21"/>
      <c r="G6636" s="21" t="s">
        <v>18036</v>
      </c>
      <c r="H6636" s="21" t="s">
        <v>18037</v>
      </c>
      <c r="I6636" s="21" t="s">
        <v>1588</v>
      </c>
      <c r="J6636" s="21" t="s">
        <v>18038</v>
      </c>
      <c r="K6636" s="20" t="s">
        <v>2027</v>
      </c>
      <c r="L6636" s="21"/>
    </row>
    <row r="6637">
      <c r="C6637" s="12" t="s">
        <v>598</v>
      </c>
      <c r="D6637" s="12"/>
      <c r="E6637" s="12" t="s">
        <v>1619</v>
      </c>
      <c r="F6637" s="21"/>
      <c r="G6637" s="21" t="s">
        <v>18039</v>
      </c>
      <c r="H6637" s="21" t="s">
        <v>18040</v>
      </c>
      <c r="I6637" s="21" t="s">
        <v>1588</v>
      </c>
      <c r="J6637" s="21" t="s">
        <v>18041</v>
      </c>
      <c r="K6637" s="20" t="s">
        <v>2027</v>
      </c>
      <c r="L6637" s="21"/>
    </row>
    <row r="6638">
      <c r="C6638" s="12" t="s">
        <v>598</v>
      </c>
      <c r="D6638" s="12"/>
      <c r="E6638" s="12" t="s">
        <v>1619</v>
      </c>
      <c r="F6638" s="21"/>
      <c r="G6638" s="21" t="s">
        <v>18042</v>
      </c>
      <c r="H6638" s="21" t="s">
        <v>18043</v>
      </c>
      <c r="I6638" s="21" t="s">
        <v>1588</v>
      </c>
      <c r="J6638" s="21" t="s">
        <v>18044</v>
      </c>
      <c r="K6638" s="20" t="s">
        <v>2027</v>
      </c>
      <c r="L6638" s="21"/>
    </row>
    <row r="6639">
      <c r="C6639" s="12" t="s">
        <v>598</v>
      </c>
      <c r="D6639" s="12"/>
      <c r="E6639" s="12" t="s">
        <v>1619</v>
      </c>
      <c r="F6639" s="21"/>
      <c r="G6639" s="21" t="s">
        <v>18045</v>
      </c>
      <c r="H6639" s="21" t="s">
        <v>18046</v>
      </c>
      <c r="I6639" s="21" t="s">
        <v>1588</v>
      </c>
      <c r="J6639" s="21" t="s">
        <v>18047</v>
      </c>
      <c r="K6639" s="20" t="s">
        <v>2027</v>
      </c>
      <c r="L6639" s="21"/>
    </row>
    <row r="6640">
      <c r="C6640" s="12" t="s">
        <v>598</v>
      </c>
      <c r="D6640" s="12"/>
      <c r="E6640" s="12" t="s">
        <v>1619</v>
      </c>
      <c r="F6640" s="21"/>
      <c r="G6640" s="21" t="s">
        <v>18048</v>
      </c>
      <c r="H6640" s="21" t="s">
        <v>18049</v>
      </c>
      <c r="I6640" s="21" t="s">
        <v>1588</v>
      </c>
      <c r="J6640" s="21" t="s">
        <v>18050</v>
      </c>
      <c r="K6640" s="20" t="s">
        <v>2027</v>
      </c>
      <c r="L6640" s="21"/>
    </row>
    <row r="6641">
      <c r="C6641" s="12" t="s">
        <v>598</v>
      </c>
      <c r="D6641" s="12"/>
      <c r="E6641" s="12" t="s">
        <v>1619</v>
      </c>
      <c r="F6641" s="21"/>
      <c r="G6641" s="21" t="s">
        <v>18051</v>
      </c>
      <c r="H6641" s="21" t="s">
        <v>18052</v>
      </c>
      <c r="I6641" s="21" t="s">
        <v>1588</v>
      </c>
      <c r="J6641" s="21" t="s">
        <v>18053</v>
      </c>
      <c r="K6641" s="20" t="s">
        <v>1921</v>
      </c>
      <c r="L6641" s="21"/>
    </row>
    <row r="6642">
      <c r="C6642" s="12" t="s">
        <v>598</v>
      </c>
      <c r="D6642" s="12"/>
      <c r="E6642" s="12" t="s">
        <v>1619</v>
      </c>
      <c r="F6642" s="21"/>
      <c r="G6642" s="21" t="s">
        <v>18054</v>
      </c>
      <c r="H6642" s="21" t="s">
        <v>18055</v>
      </c>
      <c r="I6642" s="21" t="s">
        <v>1588</v>
      </c>
      <c r="J6642" s="21" t="s">
        <v>18056</v>
      </c>
      <c r="K6642" s="20" t="s">
        <v>1921</v>
      </c>
      <c r="L6642" s="21"/>
    </row>
    <row r="6643">
      <c r="C6643" s="12" t="s">
        <v>598</v>
      </c>
      <c r="D6643" s="12"/>
      <c r="E6643" s="12" t="s">
        <v>1619</v>
      </c>
      <c r="F6643" s="21"/>
      <c r="G6643" s="21" t="s">
        <v>18057</v>
      </c>
      <c r="H6643" s="21" t="s">
        <v>18058</v>
      </c>
      <c r="I6643" s="21" t="s">
        <v>1588</v>
      </c>
      <c r="J6643" s="21" t="s">
        <v>18059</v>
      </c>
      <c r="K6643" s="20" t="s">
        <v>1921</v>
      </c>
      <c r="L6643" s="21"/>
    </row>
    <row r="6644">
      <c r="C6644" s="12" t="s">
        <v>598</v>
      </c>
      <c r="D6644" s="12"/>
      <c r="E6644" s="12" t="s">
        <v>1619</v>
      </c>
      <c r="F6644" s="21"/>
      <c r="G6644" s="21" t="s">
        <v>18060</v>
      </c>
      <c r="H6644" s="21" t="s">
        <v>18061</v>
      </c>
      <c r="I6644" s="21" t="s">
        <v>1588</v>
      </c>
      <c r="J6644" s="21" t="s">
        <v>18062</v>
      </c>
      <c r="K6644" s="20" t="s">
        <v>1921</v>
      </c>
      <c r="L6644" s="21"/>
    </row>
    <row r="6645">
      <c r="C6645" s="12" t="s">
        <v>598</v>
      </c>
      <c r="D6645" s="12"/>
      <c r="E6645" s="12" t="s">
        <v>1619</v>
      </c>
      <c r="F6645" s="21"/>
      <c r="G6645" s="21" t="s">
        <v>18063</v>
      </c>
      <c r="H6645" s="21" t="s">
        <v>18064</v>
      </c>
      <c r="I6645" s="21" t="s">
        <v>1588</v>
      </c>
      <c r="J6645" s="21" t="s">
        <v>18065</v>
      </c>
      <c r="K6645" s="20" t="s">
        <v>1921</v>
      </c>
      <c r="L6645" s="21"/>
    </row>
    <row r="6646">
      <c r="C6646" s="12" t="s">
        <v>598</v>
      </c>
      <c r="D6646" s="12"/>
      <c r="E6646" s="12" t="s">
        <v>1619</v>
      </c>
      <c r="F6646" s="21"/>
      <c r="G6646" s="21" t="s">
        <v>18066</v>
      </c>
      <c r="H6646" s="21" t="s">
        <v>18067</v>
      </c>
      <c r="I6646" s="21" t="s">
        <v>1588</v>
      </c>
      <c r="J6646" s="21" t="s">
        <v>18068</v>
      </c>
      <c r="K6646" s="20" t="s">
        <v>1921</v>
      </c>
      <c r="L6646" s="21"/>
    </row>
    <row r="6647">
      <c r="C6647" s="12" t="s">
        <v>598</v>
      </c>
      <c r="D6647" s="12"/>
      <c r="E6647" s="12" t="s">
        <v>1619</v>
      </c>
      <c r="F6647" s="21"/>
      <c r="G6647" s="21" t="s">
        <v>18069</v>
      </c>
      <c r="H6647" s="21" t="s">
        <v>18070</v>
      </c>
      <c r="I6647" s="21" t="s">
        <v>1588</v>
      </c>
      <c r="J6647" s="21" t="s">
        <v>18071</v>
      </c>
      <c r="K6647" s="20" t="s">
        <v>1921</v>
      </c>
      <c r="L6647" s="21"/>
    </row>
    <row r="6648">
      <c r="C6648" s="12" t="s">
        <v>598</v>
      </c>
      <c r="D6648" s="12"/>
      <c r="E6648" s="12" t="s">
        <v>1619</v>
      </c>
      <c r="F6648" s="21"/>
      <c r="G6648" s="21" t="s">
        <v>18072</v>
      </c>
      <c r="H6648" s="21" t="s">
        <v>18073</v>
      </c>
      <c r="I6648" s="21" t="s">
        <v>1588</v>
      </c>
      <c r="J6648" s="21" t="s">
        <v>18074</v>
      </c>
      <c r="K6648" s="20" t="s">
        <v>1921</v>
      </c>
      <c r="L6648" s="21"/>
    </row>
    <row r="6649">
      <c r="C6649" s="12" t="s">
        <v>598</v>
      </c>
      <c r="D6649" s="12"/>
      <c r="E6649" s="12" t="s">
        <v>1619</v>
      </c>
      <c r="F6649" s="21"/>
      <c r="G6649" s="21" t="s">
        <v>18075</v>
      </c>
      <c r="H6649" s="21" t="s">
        <v>18076</v>
      </c>
      <c r="I6649" s="21" t="s">
        <v>1588</v>
      </c>
      <c r="J6649" s="21" t="s">
        <v>18077</v>
      </c>
      <c r="K6649" s="20" t="s">
        <v>1921</v>
      </c>
      <c r="L6649" s="21"/>
    </row>
    <row r="6650">
      <c r="C6650" s="12" t="s">
        <v>598</v>
      </c>
      <c r="D6650" s="12"/>
      <c r="E6650" s="12" t="s">
        <v>1619</v>
      </c>
      <c r="F6650" s="21"/>
      <c r="G6650" s="21" t="s">
        <v>18078</v>
      </c>
      <c r="H6650" s="21" t="s">
        <v>18079</v>
      </c>
      <c r="I6650" s="21" t="s">
        <v>1588</v>
      </c>
      <c r="J6650" s="21" t="s">
        <v>18080</v>
      </c>
      <c r="K6650" s="20" t="s">
        <v>1921</v>
      </c>
      <c r="L6650" s="21"/>
    </row>
    <row r="6651">
      <c r="C6651" s="12" t="s">
        <v>598</v>
      </c>
      <c r="D6651" s="12"/>
      <c r="E6651" s="12" t="s">
        <v>1619</v>
      </c>
      <c r="F6651" s="21"/>
      <c r="G6651" s="21" t="s">
        <v>18081</v>
      </c>
      <c r="H6651" s="21" t="s">
        <v>18082</v>
      </c>
      <c r="I6651" s="21" t="s">
        <v>1588</v>
      </c>
      <c r="J6651" s="21" t="s">
        <v>18083</v>
      </c>
      <c r="K6651" s="20" t="s">
        <v>1916</v>
      </c>
      <c r="L6651" s="21"/>
    </row>
    <row r="6652">
      <c r="C6652" s="12" t="s">
        <v>598</v>
      </c>
      <c r="D6652" s="12"/>
      <c r="E6652" s="12" t="s">
        <v>1619</v>
      </c>
      <c r="F6652" s="21"/>
      <c r="G6652" s="21" t="s">
        <v>18084</v>
      </c>
      <c r="H6652" s="21" t="s">
        <v>18085</v>
      </c>
      <c r="I6652" s="21" t="s">
        <v>1588</v>
      </c>
      <c r="J6652" s="21" t="s">
        <v>18086</v>
      </c>
      <c r="K6652" s="20" t="s">
        <v>3472</v>
      </c>
      <c r="L6652" s="21"/>
    </row>
    <row r="6653">
      <c r="C6653" s="12" t="s">
        <v>598</v>
      </c>
      <c r="D6653" s="12"/>
      <c r="E6653" s="12" t="s">
        <v>1619</v>
      </c>
      <c r="F6653" s="21"/>
      <c r="G6653" s="21" t="s">
        <v>18087</v>
      </c>
      <c r="H6653" s="21" t="s">
        <v>18088</v>
      </c>
      <c r="I6653" s="21" t="s">
        <v>1588</v>
      </c>
      <c r="J6653" s="21" t="s">
        <v>18089</v>
      </c>
      <c r="K6653" s="20" t="s">
        <v>3472</v>
      </c>
      <c r="L6653" s="21"/>
    </row>
    <row r="6654">
      <c r="C6654" s="12" t="s">
        <v>598</v>
      </c>
      <c r="D6654" s="12"/>
      <c r="E6654" s="12" t="s">
        <v>1619</v>
      </c>
      <c r="F6654" s="21"/>
      <c r="G6654" s="21" t="s">
        <v>18090</v>
      </c>
      <c r="H6654" s="21" t="s">
        <v>18091</v>
      </c>
      <c r="I6654" s="21" t="s">
        <v>1588</v>
      </c>
      <c r="J6654" s="21" t="s">
        <v>18092</v>
      </c>
      <c r="K6654" s="20" t="s">
        <v>3472</v>
      </c>
      <c r="L6654" s="21"/>
    </row>
    <row r="6655">
      <c r="C6655" s="12" t="s">
        <v>598</v>
      </c>
      <c r="D6655" s="12"/>
      <c r="E6655" s="12" t="s">
        <v>1619</v>
      </c>
      <c r="F6655" s="21"/>
      <c r="G6655" s="21" t="s">
        <v>18093</v>
      </c>
      <c r="H6655" s="21" t="s">
        <v>18094</v>
      </c>
      <c r="I6655" s="21" t="s">
        <v>1588</v>
      </c>
      <c r="J6655" s="21" t="s">
        <v>18095</v>
      </c>
      <c r="K6655" s="20" t="s">
        <v>1916</v>
      </c>
      <c r="L6655" s="21"/>
    </row>
    <row r="6656">
      <c r="C6656" s="12" t="s">
        <v>598</v>
      </c>
      <c r="D6656" s="12"/>
      <c r="E6656" s="12" t="s">
        <v>1619</v>
      </c>
      <c r="F6656" s="21"/>
      <c r="G6656" s="21" t="s">
        <v>18096</v>
      </c>
      <c r="H6656" s="21" t="s">
        <v>18097</v>
      </c>
      <c r="I6656" s="21" t="s">
        <v>1588</v>
      </c>
      <c r="J6656" s="21" t="s">
        <v>18098</v>
      </c>
      <c r="K6656" s="20" t="s">
        <v>3472</v>
      </c>
      <c r="L6656" s="21"/>
    </row>
    <row r="6657">
      <c r="C6657" s="12" t="s">
        <v>598</v>
      </c>
      <c r="D6657" s="12"/>
      <c r="E6657" s="12" t="s">
        <v>1619</v>
      </c>
      <c r="F6657" s="21"/>
      <c r="G6657" s="21" t="s">
        <v>18099</v>
      </c>
      <c r="H6657" s="21" t="s">
        <v>18100</v>
      </c>
      <c r="I6657" s="21" t="s">
        <v>1588</v>
      </c>
      <c r="J6657" s="21" t="s">
        <v>18101</v>
      </c>
      <c r="K6657" s="20" t="s">
        <v>1916</v>
      </c>
      <c r="L6657" s="21"/>
    </row>
    <row r="6658">
      <c r="C6658" s="12" t="s">
        <v>598</v>
      </c>
      <c r="D6658" s="12"/>
      <c r="E6658" s="12" t="s">
        <v>1619</v>
      </c>
      <c r="F6658" s="21"/>
      <c r="G6658" s="21" t="s">
        <v>18102</v>
      </c>
      <c r="H6658" s="21" t="s">
        <v>18103</v>
      </c>
      <c r="I6658" s="21" t="s">
        <v>1588</v>
      </c>
      <c r="J6658" s="21" t="s">
        <v>18104</v>
      </c>
      <c r="K6658" s="20" t="s">
        <v>1916</v>
      </c>
      <c r="L6658" s="21"/>
    </row>
    <row r="6659">
      <c r="C6659" s="12" t="s">
        <v>598</v>
      </c>
      <c r="D6659" s="12"/>
      <c r="E6659" s="12" t="s">
        <v>1619</v>
      </c>
      <c r="F6659" s="21"/>
      <c r="G6659" s="21" t="s">
        <v>18105</v>
      </c>
      <c r="H6659" s="21" t="s">
        <v>18106</v>
      </c>
      <c r="I6659" s="21" t="s">
        <v>1588</v>
      </c>
      <c r="J6659" s="21" t="s">
        <v>18107</v>
      </c>
      <c r="K6659" s="20" t="s">
        <v>3483</v>
      </c>
      <c r="L6659" s="21"/>
    </row>
    <row r="6660">
      <c r="C6660" s="12" t="s">
        <v>598</v>
      </c>
      <c r="D6660" s="12"/>
      <c r="E6660" s="12" t="s">
        <v>1619</v>
      </c>
      <c r="F6660" s="21"/>
      <c r="G6660" s="21" t="s">
        <v>18108</v>
      </c>
      <c r="H6660" s="21" t="s">
        <v>18109</v>
      </c>
      <c r="I6660" s="21" t="s">
        <v>1588</v>
      </c>
      <c r="J6660" s="21" t="s">
        <v>18110</v>
      </c>
      <c r="K6660" s="20" t="s">
        <v>3483</v>
      </c>
      <c r="L6660" s="21"/>
    </row>
    <row r="6661">
      <c r="C6661" s="12" t="s">
        <v>598</v>
      </c>
      <c r="D6661" s="12"/>
      <c r="E6661" s="12" t="s">
        <v>1619</v>
      </c>
      <c r="F6661" s="21"/>
      <c r="G6661" s="21" t="s">
        <v>18111</v>
      </c>
      <c r="H6661" s="21" t="s">
        <v>18112</v>
      </c>
      <c r="I6661" s="21" t="s">
        <v>1588</v>
      </c>
      <c r="J6661" s="21" t="s">
        <v>18113</v>
      </c>
      <c r="K6661" s="20" t="s">
        <v>3483</v>
      </c>
      <c r="L6661" s="21"/>
    </row>
    <row r="6662">
      <c r="C6662" s="12" t="s">
        <v>598</v>
      </c>
      <c r="D6662" s="12"/>
      <c r="E6662" s="12" t="s">
        <v>1619</v>
      </c>
      <c r="F6662" s="21"/>
      <c r="G6662" s="21" t="s">
        <v>18114</v>
      </c>
      <c r="H6662" s="21" t="s">
        <v>18115</v>
      </c>
      <c r="I6662" s="21" t="s">
        <v>1588</v>
      </c>
      <c r="J6662" s="21" t="s">
        <v>18116</v>
      </c>
      <c r="K6662" s="20" t="s">
        <v>3483</v>
      </c>
      <c r="L6662" s="21"/>
    </row>
    <row r="6663">
      <c r="C6663" s="12" t="s">
        <v>598</v>
      </c>
      <c r="D6663" s="12"/>
      <c r="E6663" s="12" t="s">
        <v>1619</v>
      </c>
      <c r="F6663" s="21"/>
      <c r="G6663" s="21" t="s">
        <v>18117</v>
      </c>
      <c r="H6663" s="21" t="s">
        <v>18118</v>
      </c>
      <c r="I6663" s="21" t="s">
        <v>1588</v>
      </c>
      <c r="J6663" s="21" t="s">
        <v>18119</v>
      </c>
      <c r="K6663" s="20" t="s">
        <v>3483</v>
      </c>
      <c r="L6663" s="21"/>
    </row>
    <row r="6664">
      <c r="C6664" s="12" t="s">
        <v>598</v>
      </c>
      <c r="D6664" s="12"/>
      <c r="E6664" s="12" t="s">
        <v>1619</v>
      </c>
      <c r="F6664" s="21"/>
      <c r="G6664" s="21" t="s">
        <v>18120</v>
      </c>
      <c r="H6664" s="21" t="s">
        <v>18121</v>
      </c>
      <c r="I6664" s="21" t="s">
        <v>1588</v>
      </c>
      <c r="J6664" s="21" t="s">
        <v>18122</v>
      </c>
      <c r="K6664" s="20" t="s">
        <v>3483</v>
      </c>
      <c r="L6664" s="21"/>
    </row>
    <row r="6665">
      <c r="C6665" s="12" t="s">
        <v>598</v>
      </c>
      <c r="D6665" s="12"/>
      <c r="E6665" s="12" t="s">
        <v>1619</v>
      </c>
      <c r="F6665" s="21"/>
      <c r="G6665" s="21" t="s">
        <v>18123</v>
      </c>
      <c r="H6665" s="21" t="s">
        <v>18124</v>
      </c>
      <c r="I6665" s="21" t="s">
        <v>1588</v>
      </c>
      <c r="J6665" s="21" t="s">
        <v>18125</v>
      </c>
      <c r="K6665" s="20" t="s">
        <v>3483</v>
      </c>
      <c r="L6665" s="21"/>
    </row>
    <row r="6666">
      <c r="C6666" s="12" t="s">
        <v>598</v>
      </c>
      <c r="D6666" s="12"/>
      <c r="E6666" s="12" t="s">
        <v>1619</v>
      </c>
      <c r="F6666" s="21"/>
      <c r="G6666" s="21" t="s">
        <v>18126</v>
      </c>
      <c r="H6666" s="21" t="s">
        <v>18127</v>
      </c>
      <c r="I6666" s="21" t="s">
        <v>1588</v>
      </c>
      <c r="J6666" s="21" t="s">
        <v>18128</v>
      </c>
      <c r="K6666" s="20" t="s">
        <v>3483</v>
      </c>
      <c r="L6666" s="21"/>
    </row>
    <row r="6667">
      <c r="C6667" s="12" t="s">
        <v>598</v>
      </c>
      <c r="D6667" s="12"/>
      <c r="E6667" s="12" t="s">
        <v>1619</v>
      </c>
      <c r="F6667" s="21"/>
      <c r="G6667" s="21" t="s">
        <v>18129</v>
      </c>
      <c r="H6667" s="21" t="s">
        <v>18130</v>
      </c>
      <c r="I6667" s="21" t="s">
        <v>1588</v>
      </c>
      <c r="J6667" s="21" t="s">
        <v>18131</v>
      </c>
      <c r="K6667" s="20" t="s">
        <v>3483</v>
      </c>
      <c r="L6667" s="21"/>
    </row>
    <row r="6668">
      <c r="C6668" s="12" t="s">
        <v>598</v>
      </c>
      <c r="D6668" s="12"/>
      <c r="E6668" s="12" t="s">
        <v>1619</v>
      </c>
      <c r="F6668" s="21"/>
      <c r="G6668" s="21" t="s">
        <v>18132</v>
      </c>
      <c r="H6668" s="21" t="s">
        <v>18133</v>
      </c>
      <c r="I6668" s="21" t="s">
        <v>1588</v>
      </c>
      <c r="J6668" s="21" t="s">
        <v>18134</v>
      </c>
      <c r="K6668" s="20" t="s">
        <v>3483</v>
      </c>
      <c r="L6668" s="21"/>
    </row>
    <row r="6669">
      <c r="C6669" s="12" t="s">
        <v>598</v>
      </c>
      <c r="D6669" s="12"/>
      <c r="E6669" s="12" t="s">
        <v>1619</v>
      </c>
      <c r="F6669" s="21"/>
      <c r="G6669" s="21" t="s">
        <v>18135</v>
      </c>
      <c r="H6669" s="21" t="s">
        <v>18136</v>
      </c>
      <c r="I6669" s="21" t="s">
        <v>1588</v>
      </c>
      <c r="J6669" s="21" t="s">
        <v>18137</v>
      </c>
      <c r="K6669" s="20" t="s">
        <v>3483</v>
      </c>
      <c r="L6669" s="21"/>
    </row>
    <row r="6670">
      <c r="C6670" s="12" t="s">
        <v>598</v>
      </c>
      <c r="D6670" s="12"/>
      <c r="E6670" s="12" t="s">
        <v>1619</v>
      </c>
      <c r="F6670" s="21"/>
      <c r="G6670" s="21" t="s">
        <v>18138</v>
      </c>
      <c r="H6670" s="21" t="s">
        <v>18139</v>
      </c>
      <c r="I6670" s="21" t="s">
        <v>1588</v>
      </c>
      <c r="J6670" s="21" t="s">
        <v>18140</v>
      </c>
      <c r="K6670" s="20" t="s">
        <v>3483</v>
      </c>
      <c r="L6670" s="21"/>
    </row>
    <row r="6671">
      <c r="C6671" s="12" t="s">
        <v>598</v>
      </c>
      <c r="D6671" s="12"/>
      <c r="E6671" s="12" t="s">
        <v>1619</v>
      </c>
      <c r="F6671" s="21"/>
      <c r="G6671" s="21" t="s">
        <v>18141</v>
      </c>
      <c r="H6671" s="21" t="s">
        <v>18142</v>
      </c>
      <c r="I6671" s="21" t="s">
        <v>1588</v>
      </c>
      <c r="J6671" s="21" t="s">
        <v>18143</v>
      </c>
      <c r="K6671" s="20" t="s">
        <v>3459</v>
      </c>
      <c r="L6671" s="21"/>
    </row>
    <row r="6672">
      <c r="C6672" s="12" t="s">
        <v>598</v>
      </c>
      <c r="D6672" s="12"/>
      <c r="E6672" s="12" t="s">
        <v>1619</v>
      </c>
      <c r="F6672" s="21"/>
      <c r="G6672" s="21" t="s">
        <v>18144</v>
      </c>
      <c r="H6672" s="21" t="s">
        <v>18142</v>
      </c>
      <c r="I6672" s="21" t="s">
        <v>1588</v>
      </c>
      <c r="J6672" s="21" t="s">
        <v>18145</v>
      </c>
      <c r="K6672" s="20" t="s">
        <v>3463</v>
      </c>
      <c r="L6672" s="21"/>
    </row>
    <row r="6673">
      <c r="C6673" s="12" t="s">
        <v>598</v>
      </c>
      <c r="D6673" s="12"/>
      <c r="E6673" s="12" t="s">
        <v>1619</v>
      </c>
      <c r="F6673" s="21"/>
      <c r="G6673" s="21" t="s">
        <v>18146</v>
      </c>
      <c r="H6673" s="21" t="s">
        <v>18142</v>
      </c>
      <c r="I6673" s="21" t="s">
        <v>1588</v>
      </c>
      <c r="J6673" s="21" t="s">
        <v>18147</v>
      </c>
      <c r="K6673" s="20" t="s">
        <v>3467</v>
      </c>
      <c r="L6673" s="21"/>
    </row>
    <row r="6674">
      <c r="C6674" s="12" t="s">
        <v>598</v>
      </c>
      <c r="D6674" s="12"/>
      <c r="E6674" s="12" t="s">
        <v>1619</v>
      </c>
      <c r="F6674" s="21"/>
      <c r="G6674" s="21" t="s">
        <v>18148</v>
      </c>
      <c r="H6674" s="21" t="s">
        <v>18149</v>
      </c>
      <c r="I6674" s="21" t="s">
        <v>1588</v>
      </c>
      <c r="J6674" s="21" t="s">
        <v>18150</v>
      </c>
      <c r="K6674" s="20" t="s">
        <v>3499</v>
      </c>
      <c r="L6674" s="21"/>
    </row>
    <row r="6675">
      <c r="C6675" s="12" t="s">
        <v>598</v>
      </c>
      <c r="D6675" s="12"/>
      <c r="E6675" s="12" t="s">
        <v>1619</v>
      </c>
      <c r="F6675" s="21"/>
      <c r="G6675" s="21" t="s">
        <v>18151</v>
      </c>
      <c r="H6675" s="21" t="s">
        <v>18149</v>
      </c>
      <c r="I6675" s="21" t="s">
        <v>1588</v>
      </c>
      <c r="J6675" s="21" t="s">
        <v>18152</v>
      </c>
      <c r="K6675" s="20" t="s">
        <v>3504</v>
      </c>
      <c r="L6675" s="21"/>
    </row>
    <row r="6676">
      <c r="C6676" s="12" t="s">
        <v>598</v>
      </c>
      <c r="D6676" s="12"/>
      <c r="E6676" s="12" t="s">
        <v>1619</v>
      </c>
      <c r="F6676" s="21"/>
      <c r="G6676" s="21" t="s">
        <v>18153</v>
      </c>
      <c r="H6676" s="21" t="s">
        <v>18154</v>
      </c>
      <c r="I6676" s="21" t="s">
        <v>1588</v>
      </c>
      <c r="J6676" s="21" t="s">
        <v>18155</v>
      </c>
      <c r="K6676" s="20" t="s">
        <v>3459</v>
      </c>
      <c r="L6676" s="21"/>
    </row>
    <row r="6677">
      <c r="C6677" s="12" t="s">
        <v>598</v>
      </c>
      <c r="D6677" s="12"/>
      <c r="E6677" s="12" t="s">
        <v>1619</v>
      </c>
      <c r="F6677" s="21"/>
      <c r="G6677" s="21" t="s">
        <v>18156</v>
      </c>
      <c r="H6677" s="21" t="s">
        <v>18154</v>
      </c>
      <c r="I6677" s="21" t="s">
        <v>1588</v>
      </c>
      <c r="J6677" s="21" t="s">
        <v>18157</v>
      </c>
      <c r="K6677" s="20" t="s">
        <v>3463</v>
      </c>
      <c r="L6677" s="21"/>
    </row>
    <row r="6678">
      <c r="C6678" s="12" t="s">
        <v>598</v>
      </c>
      <c r="D6678" s="12"/>
      <c r="E6678" s="12" t="s">
        <v>1619</v>
      </c>
      <c r="F6678" s="21"/>
      <c r="G6678" s="21" t="s">
        <v>18158</v>
      </c>
      <c r="H6678" s="21" t="s">
        <v>18154</v>
      </c>
      <c r="I6678" s="21" t="s">
        <v>1588</v>
      </c>
      <c r="J6678" s="21" t="s">
        <v>18159</v>
      </c>
      <c r="K6678" s="20" t="s">
        <v>3467</v>
      </c>
      <c r="L6678" s="21"/>
    </row>
    <row r="6679">
      <c r="C6679" s="12" t="s">
        <v>598</v>
      </c>
      <c r="D6679" s="12"/>
      <c r="E6679" s="12" t="s">
        <v>1619</v>
      </c>
      <c r="F6679" s="21"/>
      <c r="G6679" s="21" t="s">
        <v>18160</v>
      </c>
      <c r="H6679" s="21" t="s">
        <v>18161</v>
      </c>
      <c r="I6679" s="21" t="s">
        <v>1588</v>
      </c>
      <c r="J6679" s="21" t="s">
        <v>18162</v>
      </c>
      <c r="K6679" s="20" t="s">
        <v>3459</v>
      </c>
      <c r="L6679" s="21"/>
    </row>
    <row r="6680">
      <c r="C6680" s="12" t="s">
        <v>598</v>
      </c>
      <c r="D6680" s="12"/>
      <c r="E6680" s="12" t="s">
        <v>1619</v>
      </c>
      <c r="F6680" s="21"/>
      <c r="G6680" s="21" t="s">
        <v>18163</v>
      </c>
      <c r="H6680" s="21" t="s">
        <v>18161</v>
      </c>
      <c r="I6680" s="21" t="s">
        <v>1588</v>
      </c>
      <c r="J6680" s="21" t="s">
        <v>18164</v>
      </c>
      <c r="K6680" s="20" t="s">
        <v>3463</v>
      </c>
      <c r="L6680" s="21"/>
    </row>
    <row r="6681">
      <c r="C6681" s="12" t="s">
        <v>598</v>
      </c>
      <c r="D6681" s="12"/>
      <c r="E6681" s="12" t="s">
        <v>1619</v>
      </c>
      <c r="F6681" s="21"/>
      <c r="G6681" s="21" t="s">
        <v>18165</v>
      </c>
      <c r="H6681" s="21" t="s">
        <v>18161</v>
      </c>
      <c r="I6681" s="21" t="s">
        <v>1588</v>
      </c>
      <c r="J6681" s="21" t="s">
        <v>18166</v>
      </c>
      <c r="K6681" s="20" t="s">
        <v>3467</v>
      </c>
      <c r="L6681" s="21"/>
    </row>
    <row r="6682">
      <c r="C6682" s="12" t="s">
        <v>598</v>
      </c>
      <c r="D6682" s="12"/>
      <c r="E6682" s="12" t="s">
        <v>1619</v>
      </c>
      <c r="F6682" s="21"/>
      <c r="G6682" s="21" t="s">
        <v>18167</v>
      </c>
      <c r="H6682" s="21" t="s">
        <v>18168</v>
      </c>
      <c r="I6682" s="21" t="s">
        <v>1588</v>
      </c>
      <c r="J6682" s="21" t="s">
        <v>18169</v>
      </c>
      <c r="K6682" s="20" t="s">
        <v>3459</v>
      </c>
      <c r="L6682" s="21"/>
    </row>
    <row r="6683">
      <c r="C6683" s="12" t="s">
        <v>598</v>
      </c>
      <c r="D6683" s="12"/>
      <c r="E6683" s="12" t="s">
        <v>1619</v>
      </c>
      <c r="F6683" s="21"/>
      <c r="G6683" s="21" t="s">
        <v>18170</v>
      </c>
      <c r="H6683" s="21" t="s">
        <v>18168</v>
      </c>
      <c r="I6683" s="21" t="s">
        <v>1588</v>
      </c>
      <c r="J6683" s="21" t="s">
        <v>18171</v>
      </c>
      <c r="K6683" s="20" t="s">
        <v>3463</v>
      </c>
      <c r="L6683" s="21"/>
    </row>
    <row r="6684">
      <c r="C6684" s="12" t="s">
        <v>598</v>
      </c>
      <c r="D6684" s="12"/>
      <c r="E6684" s="12" t="s">
        <v>1619</v>
      </c>
      <c r="F6684" s="21"/>
      <c r="G6684" s="21" t="s">
        <v>18172</v>
      </c>
      <c r="H6684" s="21" t="s">
        <v>18168</v>
      </c>
      <c r="I6684" s="21" t="s">
        <v>1588</v>
      </c>
      <c r="J6684" s="21" t="s">
        <v>18173</v>
      </c>
      <c r="K6684" s="20" t="s">
        <v>3467</v>
      </c>
      <c r="L6684" s="21"/>
    </row>
    <row r="6685">
      <c r="C6685" s="12" t="s">
        <v>598</v>
      </c>
      <c r="D6685" s="12"/>
      <c r="E6685" s="12" t="s">
        <v>1619</v>
      </c>
      <c r="F6685" s="21"/>
      <c r="G6685" s="21" t="s">
        <v>18174</v>
      </c>
      <c r="H6685" s="21" t="s">
        <v>18175</v>
      </c>
      <c r="I6685" s="21" t="s">
        <v>1588</v>
      </c>
      <c r="J6685" s="21" t="s">
        <v>18176</v>
      </c>
      <c r="K6685" s="20" t="s">
        <v>3499</v>
      </c>
      <c r="L6685" s="21"/>
    </row>
    <row r="6686">
      <c r="C6686" s="12" t="s">
        <v>598</v>
      </c>
      <c r="D6686" s="12"/>
      <c r="E6686" s="12" t="s">
        <v>1619</v>
      </c>
      <c r="F6686" s="21"/>
      <c r="G6686" s="21" t="s">
        <v>18177</v>
      </c>
      <c r="H6686" s="21" t="s">
        <v>18175</v>
      </c>
      <c r="I6686" s="21" t="s">
        <v>1588</v>
      </c>
      <c r="J6686" s="21" t="s">
        <v>18178</v>
      </c>
      <c r="K6686" s="20" t="s">
        <v>3504</v>
      </c>
      <c r="L6686" s="21"/>
    </row>
    <row r="6687">
      <c r="C6687" s="12" t="s">
        <v>598</v>
      </c>
      <c r="D6687" s="12"/>
      <c r="E6687" s="12" t="s">
        <v>1619</v>
      </c>
      <c r="F6687" s="21"/>
      <c r="G6687" s="21" t="s">
        <v>18179</v>
      </c>
      <c r="H6687" s="21" t="s">
        <v>18180</v>
      </c>
      <c r="I6687" s="21" t="s">
        <v>1588</v>
      </c>
      <c r="J6687" s="21" t="s">
        <v>18181</v>
      </c>
      <c r="K6687" s="20" t="s">
        <v>3499</v>
      </c>
      <c r="L6687" s="21"/>
    </row>
    <row r="6688">
      <c r="C6688" s="12" t="s">
        <v>598</v>
      </c>
      <c r="D6688" s="12"/>
      <c r="E6688" s="12" t="s">
        <v>1619</v>
      </c>
      <c r="F6688" s="21"/>
      <c r="G6688" s="21" t="s">
        <v>18182</v>
      </c>
      <c r="H6688" s="21" t="s">
        <v>18180</v>
      </c>
      <c r="I6688" s="21" t="s">
        <v>1588</v>
      </c>
      <c r="J6688" s="21" t="s">
        <v>18183</v>
      </c>
      <c r="K6688" s="20" t="s">
        <v>3504</v>
      </c>
      <c r="L6688" s="21"/>
    </row>
    <row r="6689">
      <c r="C6689" s="12" t="s">
        <v>598</v>
      </c>
      <c r="D6689" s="12"/>
      <c r="E6689" s="12" t="s">
        <v>1619</v>
      </c>
      <c r="F6689" s="21"/>
      <c r="G6689" s="21" t="s">
        <v>18184</v>
      </c>
      <c r="H6689" s="21" t="s">
        <v>18185</v>
      </c>
      <c r="I6689" s="21" t="s">
        <v>1588</v>
      </c>
      <c r="J6689" s="21" t="s">
        <v>18186</v>
      </c>
      <c r="K6689" s="20" t="s">
        <v>3504</v>
      </c>
      <c r="L6689" s="21"/>
    </row>
    <row r="6690">
      <c r="C6690" s="12" t="s">
        <v>598</v>
      </c>
      <c r="D6690" s="12"/>
      <c r="E6690" s="12" t="s">
        <v>1619</v>
      </c>
      <c r="F6690" s="21"/>
      <c r="G6690" s="21" t="s">
        <v>18187</v>
      </c>
      <c r="H6690" s="21" t="s">
        <v>18188</v>
      </c>
      <c r="I6690" s="21" t="s">
        <v>1588</v>
      </c>
      <c r="J6690" s="21" t="s">
        <v>18189</v>
      </c>
      <c r="K6690" s="20" t="s">
        <v>3499</v>
      </c>
      <c r="L6690" s="21"/>
    </row>
    <row r="6691">
      <c r="C6691" s="12" t="s">
        <v>598</v>
      </c>
      <c r="D6691" s="12"/>
      <c r="E6691" s="12" t="s">
        <v>1671</v>
      </c>
      <c r="F6691" s="21"/>
      <c r="G6691" s="21" t="s">
        <v>18190</v>
      </c>
      <c r="H6691" s="21" t="s">
        <v>18191</v>
      </c>
      <c r="I6691" s="21" t="s">
        <v>1674</v>
      </c>
      <c r="J6691" s="21" t="s">
        <v>18192</v>
      </c>
      <c r="K6691" s="20" t="s">
        <v>2963</v>
      </c>
      <c r="L6691" s="21"/>
    </row>
    <row r="6692">
      <c r="C6692" s="12" t="s">
        <v>598</v>
      </c>
      <c r="D6692" s="12"/>
      <c r="E6692" s="12" t="s">
        <v>1719</v>
      </c>
      <c r="F6692" s="21"/>
      <c r="G6692" s="21" t="s">
        <v>18193</v>
      </c>
      <c r="H6692" s="21" t="s">
        <v>18194</v>
      </c>
      <c r="I6692" s="21" t="s">
        <v>1722</v>
      </c>
      <c r="J6692" s="21" t="s">
        <v>18195</v>
      </c>
      <c r="K6692" s="20" t="s">
        <v>18196</v>
      </c>
      <c r="L6692" s="21"/>
    </row>
    <row r="6693">
      <c r="C6693" s="12" t="s">
        <v>598</v>
      </c>
      <c r="D6693" s="12"/>
      <c r="E6693" s="12" t="s">
        <v>1678</v>
      </c>
      <c r="F6693" s="21"/>
      <c r="G6693" s="21" t="s">
        <v>18197</v>
      </c>
      <c r="H6693" s="21" t="s">
        <v>18198</v>
      </c>
      <c r="I6693" s="21" t="s">
        <v>1681</v>
      </c>
      <c r="J6693" s="21" t="s">
        <v>18199</v>
      </c>
      <c r="K6693" s="20" t="s">
        <v>3961</v>
      </c>
      <c r="L6693" s="21"/>
    </row>
    <row r="6694">
      <c r="C6694" s="12" t="s">
        <v>598</v>
      </c>
      <c r="D6694" s="12"/>
      <c r="E6694" s="12" t="s">
        <v>1678</v>
      </c>
      <c r="F6694" s="21"/>
      <c r="G6694" s="21" t="s">
        <v>18200</v>
      </c>
      <c r="H6694" s="21" t="s">
        <v>18201</v>
      </c>
      <c r="I6694" s="21" t="s">
        <v>1681</v>
      </c>
      <c r="J6694" s="21" t="s">
        <v>18202</v>
      </c>
      <c r="K6694" s="20" t="s">
        <v>3966</v>
      </c>
      <c r="L6694" s="21"/>
    </row>
    <row r="6695">
      <c r="C6695" s="12" t="s">
        <v>598</v>
      </c>
      <c r="D6695" s="12"/>
      <c r="E6695" s="12" t="s">
        <v>1678</v>
      </c>
      <c r="F6695" s="21"/>
      <c r="G6695" s="21" t="s">
        <v>18203</v>
      </c>
      <c r="H6695" s="21" t="s">
        <v>18204</v>
      </c>
      <c r="I6695" s="21" t="s">
        <v>1681</v>
      </c>
      <c r="J6695" s="21" t="s">
        <v>18205</v>
      </c>
      <c r="K6695" s="20" t="s">
        <v>3971</v>
      </c>
      <c r="L6695" s="21"/>
    </row>
    <row r="6696">
      <c r="C6696" s="12" t="s">
        <v>598</v>
      </c>
      <c r="D6696" s="12"/>
      <c r="E6696" s="12" t="s">
        <v>1678</v>
      </c>
      <c r="F6696" s="21"/>
      <c r="G6696" s="21" t="s">
        <v>18206</v>
      </c>
      <c r="H6696" s="21" t="s">
        <v>18207</v>
      </c>
      <c r="I6696" s="21" t="s">
        <v>1681</v>
      </c>
      <c r="J6696" s="21" t="s">
        <v>18208</v>
      </c>
      <c r="K6696" s="20" t="s">
        <v>3976</v>
      </c>
      <c r="L6696" s="21"/>
    </row>
    <row r="6697">
      <c r="C6697" s="12" t="s">
        <v>598</v>
      </c>
      <c r="D6697" s="12"/>
      <c r="E6697" s="12" t="s">
        <v>1678</v>
      </c>
      <c r="F6697" s="21"/>
      <c r="G6697" s="21" t="s">
        <v>18209</v>
      </c>
      <c r="H6697" s="21" t="s">
        <v>18210</v>
      </c>
      <c r="I6697" s="21" t="s">
        <v>1681</v>
      </c>
      <c r="J6697" s="21" t="s">
        <v>18211</v>
      </c>
      <c r="K6697" s="20" t="s">
        <v>3981</v>
      </c>
      <c r="L6697" s="21"/>
    </row>
    <row r="6698">
      <c r="C6698" s="12" t="s">
        <v>598</v>
      </c>
      <c r="D6698" s="12"/>
      <c r="E6698" s="12" t="s">
        <v>1619</v>
      </c>
      <c r="F6698" s="21"/>
      <c r="G6698" s="21" t="s">
        <v>18212</v>
      </c>
      <c r="H6698" s="21" t="s">
        <v>18213</v>
      </c>
      <c r="I6698" s="21" t="s">
        <v>1588</v>
      </c>
      <c r="J6698" s="21" t="s">
        <v>18214</v>
      </c>
      <c r="K6698" s="20" t="s">
        <v>1808</v>
      </c>
      <c r="L6698" s="21"/>
    </row>
    <row r="6699">
      <c r="C6699" s="12" t="s">
        <v>598</v>
      </c>
      <c r="D6699" s="12"/>
      <c r="E6699" s="12" t="s">
        <v>1719</v>
      </c>
      <c r="F6699" s="21"/>
      <c r="G6699" s="21" t="s">
        <v>601</v>
      </c>
      <c r="H6699" s="21" t="s">
        <v>18215</v>
      </c>
      <c r="I6699" s="21" t="s">
        <v>1722</v>
      </c>
      <c r="J6699" s="21" t="s">
        <v>18216</v>
      </c>
      <c r="K6699" s="20" t="s">
        <v>1890</v>
      </c>
      <c r="L6699" s="21"/>
    </row>
    <row r="6700">
      <c r="C6700" s="12" t="s">
        <v>598</v>
      </c>
      <c r="D6700" s="12"/>
      <c r="E6700" s="12" t="s">
        <v>1654</v>
      </c>
      <c r="F6700" s="21"/>
      <c r="G6700" s="21" t="s">
        <v>18217</v>
      </c>
      <c r="H6700" s="21" t="s">
        <v>18213</v>
      </c>
      <c r="I6700" s="21" t="s">
        <v>1600</v>
      </c>
      <c r="J6700" s="21" t="s">
        <v>18218</v>
      </c>
      <c r="K6700" s="20" t="s">
        <v>1795</v>
      </c>
      <c r="L6700" s="21"/>
    </row>
    <row r="6701">
      <c r="C6701" s="12" t="s">
        <v>598</v>
      </c>
      <c r="D6701" s="12"/>
      <c r="E6701" s="12" t="s">
        <v>1654</v>
      </c>
      <c r="F6701" s="21"/>
      <c r="G6701" s="21" t="s">
        <v>18217</v>
      </c>
      <c r="H6701" s="21" t="s">
        <v>18213</v>
      </c>
      <c r="I6701" s="21" t="s">
        <v>1600</v>
      </c>
      <c r="J6701" s="21" t="s">
        <v>18219</v>
      </c>
      <c r="K6701" s="20" t="s">
        <v>1798</v>
      </c>
      <c r="L6701" s="21"/>
    </row>
    <row r="6702">
      <c r="C6702" s="12" t="s">
        <v>598</v>
      </c>
      <c r="D6702" s="12"/>
      <c r="E6702" s="12" t="s">
        <v>1656</v>
      </c>
      <c r="F6702" s="21"/>
      <c r="G6702" s="21" t="s">
        <v>18220</v>
      </c>
      <c r="H6702" s="21" t="s">
        <v>18221</v>
      </c>
      <c r="I6702" s="21" t="s">
        <v>1637</v>
      </c>
      <c r="J6702" s="21" t="s">
        <v>18222</v>
      </c>
      <c r="K6702" s="20" t="s">
        <v>18223</v>
      </c>
      <c r="L6702" s="21"/>
    </row>
    <row r="6703">
      <c r="C6703" s="12" t="s">
        <v>598</v>
      </c>
      <c r="D6703" s="12"/>
      <c r="E6703" s="12" t="s">
        <v>1656</v>
      </c>
      <c r="F6703" s="21"/>
      <c r="G6703" s="21" t="s">
        <v>18220</v>
      </c>
      <c r="H6703" s="21" t="s">
        <v>18221</v>
      </c>
      <c r="I6703" s="21" t="s">
        <v>1637</v>
      </c>
      <c r="J6703" s="21" t="s">
        <v>18224</v>
      </c>
      <c r="K6703" s="20" t="s">
        <v>18225</v>
      </c>
      <c r="L6703" s="21"/>
    </row>
    <row r="6704">
      <c r="C6704" s="12" t="s">
        <v>598</v>
      </c>
      <c r="D6704" s="12"/>
      <c r="E6704" s="12" t="s">
        <v>1656</v>
      </c>
      <c r="F6704" s="21"/>
      <c r="G6704" s="21" t="s">
        <v>18226</v>
      </c>
      <c r="H6704" s="21" t="s">
        <v>18227</v>
      </c>
      <c r="I6704" s="21" t="s">
        <v>1637</v>
      </c>
      <c r="J6704" s="21" t="s">
        <v>18228</v>
      </c>
      <c r="K6704" s="20" t="s">
        <v>18223</v>
      </c>
      <c r="L6704" s="21"/>
    </row>
    <row r="6705">
      <c r="C6705" s="12" t="s">
        <v>598</v>
      </c>
      <c r="D6705" s="12"/>
      <c r="E6705" s="12" t="s">
        <v>1656</v>
      </c>
      <c r="F6705" s="21"/>
      <c r="G6705" s="21" t="s">
        <v>18226</v>
      </c>
      <c r="H6705" s="21" t="s">
        <v>18227</v>
      </c>
      <c r="I6705" s="21" t="s">
        <v>1637</v>
      </c>
      <c r="J6705" s="21" t="s">
        <v>18229</v>
      </c>
      <c r="K6705" s="20" t="s">
        <v>18225</v>
      </c>
      <c r="L6705" s="21"/>
    </row>
    <row r="6706">
      <c r="C6706" s="12" t="s">
        <v>598</v>
      </c>
      <c r="D6706" s="12"/>
      <c r="E6706" s="12" t="s">
        <v>1619</v>
      </c>
      <c r="F6706" s="21"/>
      <c r="G6706" s="21" t="s">
        <v>18230</v>
      </c>
      <c r="H6706" s="21" t="s">
        <v>18231</v>
      </c>
      <c r="I6706" s="21" t="s">
        <v>1588</v>
      </c>
      <c r="J6706" s="21" t="s">
        <v>18232</v>
      </c>
      <c r="K6706" s="20" t="s">
        <v>18233</v>
      </c>
      <c r="L6706" s="21"/>
    </row>
    <row r="6707">
      <c r="C6707" s="12" t="s">
        <v>598</v>
      </c>
      <c r="D6707" s="12"/>
      <c r="E6707" s="12" t="s">
        <v>1619</v>
      </c>
      <c r="F6707" s="21"/>
      <c r="G6707" s="21" t="s">
        <v>18234</v>
      </c>
      <c r="H6707" s="21" t="s">
        <v>18231</v>
      </c>
      <c r="I6707" s="21" t="s">
        <v>1588</v>
      </c>
      <c r="J6707" s="21" t="s">
        <v>18235</v>
      </c>
      <c r="K6707" s="20" t="s">
        <v>18233</v>
      </c>
      <c r="L6707" s="21"/>
    </row>
    <row r="6708">
      <c r="C6708" s="12" t="s">
        <v>598</v>
      </c>
      <c r="D6708" s="12"/>
      <c r="E6708" s="12" t="s">
        <v>1619</v>
      </c>
      <c r="F6708" s="21"/>
      <c r="G6708" s="21" t="s">
        <v>18236</v>
      </c>
      <c r="H6708" s="21" t="s">
        <v>18237</v>
      </c>
      <c r="I6708" s="21" t="s">
        <v>1588</v>
      </c>
      <c r="J6708" s="21" t="s">
        <v>18238</v>
      </c>
      <c r="K6708" s="20" t="s">
        <v>18233</v>
      </c>
      <c r="L6708" s="21"/>
    </row>
    <row r="6709">
      <c r="C6709" s="12" t="s">
        <v>598</v>
      </c>
      <c r="D6709" s="12"/>
      <c r="E6709" s="12" t="s">
        <v>1619</v>
      </c>
      <c r="F6709" s="21"/>
      <c r="G6709" s="21" t="s">
        <v>18239</v>
      </c>
      <c r="H6709" s="21" t="s">
        <v>18237</v>
      </c>
      <c r="I6709" s="21" t="s">
        <v>1588</v>
      </c>
      <c r="J6709" s="21" t="s">
        <v>18240</v>
      </c>
      <c r="K6709" s="20" t="s">
        <v>18233</v>
      </c>
      <c r="L6709" s="21"/>
    </row>
    <row r="6710">
      <c r="C6710" s="12" t="s">
        <v>598</v>
      </c>
      <c r="D6710" s="12"/>
      <c r="E6710" s="12" t="s">
        <v>1656</v>
      </c>
      <c r="F6710" s="21"/>
      <c r="G6710" s="21" t="s">
        <v>18241</v>
      </c>
      <c r="H6710" s="21" t="s">
        <v>18242</v>
      </c>
      <c r="I6710" s="21" t="s">
        <v>1637</v>
      </c>
      <c r="J6710" s="21" t="s">
        <v>18243</v>
      </c>
      <c r="K6710" s="20" t="s">
        <v>18223</v>
      </c>
      <c r="L6710" s="21"/>
    </row>
    <row r="6711">
      <c r="C6711" s="12" t="s">
        <v>598</v>
      </c>
      <c r="D6711" s="12"/>
      <c r="E6711" s="12" t="s">
        <v>1656</v>
      </c>
      <c r="F6711" s="21"/>
      <c r="G6711" s="21" t="s">
        <v>18241</v>
      </c>
      <c r="H6711" s="21" t="s">
        <v>18242</v>
      </c>
      <c r="I6711" s="21" t="s">
        <v>1637</v>
      </c>
      <c r="J6711" s="21" t="s">
        <v>18244</v>
      </c>
      <c r="K6711" s="20" t="s">
        <v>18225</v>
      </c>
      <c r="L6711" s="21"/>
    </row>
    <row r="6712">
      <c r="C6712" s="12" t="s">
        <v>598</v>
      </c>
      <c r="D6712" s="12"/>
      <c r="E6712" s="12" t="s">
        <v>1619</v>
      </c>
      <c r="F6712" s="21"/>
      <c r="G6712" s="21" t="s">
        <v>18245</v>
      </c>
      <c r="H6712" s="21" t="s">
        <v>18246</v>
      </c>
      <c r="I6712" s="21" t="s">
        <v>1588</v>
      </c>
      <c r="J6712" s="21" t="s">
        <v>18247</v>
      </c>
      <c r="K6712" s="20" t="s">
        <v>18233</v>
      </c>
      <c r="L6712" s="21"/>
    </row>
    <row r="6713">
      <c r="C6713" s="12" t="s">
        <v>598</v>
      </c>
      <c r="D6713" s="12"/>
      <c r="E6713" s="12" t="s">
        <v>1619</v>
      </c>
      <c r="F6713" s="21"/>
      <c r="G6713" s="21" t="s">
        <v>18248</v>
      </c>
      <c r="H6713" s="21" t="s">
        <v>18249</v>
      </c>
      <c r="I6713" s="21" t="s">
        <v>1588</v>
      </c>
      <c r="J6713" s="21" t="s">
        <v>18250</v>
      </c>
      <c r="K6713" s="20" t="s">
        <v>18233</v>
      </c>
      <c r="L6713" s="21"/>
    </row>
    <row r="6714">
      <c r="C6714" s="12" t="s">
        <v>598</v>
      </c>
      <c r="D6714" s="12"/>
      <c r="E6714" s="12" t="s">
        <v>1678</v>
      </c>
      <c r="F6714" s="21"/>
      <c r="G6714" s="21" t="s">
        <v>18251</v>
      </c>
      <c r="H6714" s="21" t="s">
        <v>18252</v>
      </c>
      <c r="I6714" s="21" t="s">
        <v>1681</v>
      </c>
      <c r="J6714" s="21" t="s">
        <v>18253</v>
      </c>
      <c r="K6714" s="20" t="s">
        <v>9545</v>
      </c>
      <c r="L6714" s="21"/>
    </row>
    <row r="6715">
      <c r="C6715" s="12" t="s">
        <v>598</v>
      </c>
      <c r="D6715" s="12"/>
      <c r="E6715" s="12" t="s">
        <v>1654</v>
      </c>
      <c r="F6715" s="21"/>
      <c r="G6715" s="21" t="s">
        <v>17747</v>
      </c>
      <c r="H6715" s="21" t="s">
        <v>18254</v>
      </c>
      <c r="I6715" s="21" t="s">
        <v>1600</v>
      </c>
      <c r="J6715" s="21" t="s">
        <v>18255</v>
      </c>
      <c r="K6715" s="20" t="s">
        <v>1602</v>
      </c>
      <c r="L6715" s="21"/>
    </row>
    <row r="6716">
      <c r="C6716" s="12" t="s">
        <v>598</v>
      </c>
      <c r="D6716" s="12"/>
      <c r="E6716" s="12" t="s">
        <v>1619</v>
      </c>
      <c r="F6716" s="21"/>
      <c r="G6716" s="21" t="s">
        <v>18256</v>
      </c>
      <c r="H6716" s="21" t="s">
        <v>18257</v>
      </c>
      <c r="I6716" s="21" t="s">
        <v>1588</v>
      </c>
      <c r="J6716" s="21" t="s">
        <v>18258</v>
      </c>
      <c r="K6716" s="20" t="s">
        <v>1979</v>
      </c>
      <c r="L6716" s="21"/>
    </row>
    <row r="6717">
      <c r="C6717" s="12" t="s">
        <v>598</v>
      </c>
      <c r="D6717" s="12"/>
      <c r="E6717" s="12" t="s">
        <v>1619</v>
      </c>
      <c r="F6717" s="21"/>
      <c r="G6717" s="21" t="s">
        <v>18259</v>
      </c>
      <c r="H6717" s="21" t="s">
        <v>18260</v>
      </c>
      <c r="I6717" s="21" t="s">
        <v>1588</v>
      </c>
      <c r="J6717" s="21" t="s">
        <v>18261</v>
      </c>
      <c r="K6717" s="20" t="s">
        <v>1979</v>
      </c>
      <c r="L6717" s="21"/>
    </row>
    <row r="6718">
      <c r="C6718" s="12" t="s">
        <v>598</v>
      </c>
      <c r="D6718" s="12"/>
      <c r="E6718" s="12" t="s">
        <v>1619</v>
      </c>
      <c r="F6718" s="21"/>
      <c r="G6718" s="21" t="s">
        <v>18262</v>
      </c>
      <c r="H6718" s="21" t="s">
        <v>18263</v>
      </c>
      <c r="I6718" s="21" t="s">
        <v>1588</v>
      </c>
      <c r="J6718" s="21" t="s">
        <v>18264</v>
      </c>
      <c r="K6718" s="20" t="s">
        <v>1979</v>
      </c>
      <c r="L6718" s="21"/>
    </row>
    <row r="6719">
      <c r="C6719" s="12" t="s">
        <v>598</v>
      </c>
      <c r="D6719" s="12"/>
      <c r="E6719" s="12" t="s">
        <v>1671</v>
      </c>
      <c r="F6719" s="21"/>
      <c r="G6719" s="21" t="s">
        <v>18265</v>
      </c>
      <c r="H6719" s="21" t="s">
        <v>18266</v>
      </c>
      <c r="I6719" s="21" t="s">
        <v>1674</v>
      </c>
      <c r="J6719" s="21" t="s">
        <v>18267</v>
      </c>
      <c r="K6719" s="20" t="s">
        <v>3934</v>
      </c>
      <c r="L6719" s="21"/>
    </row>
    <row r="6720">
      <c r="C6720" s="12" t="s">
        <v>598</v>
      </c>
      <c r="D6720" s="12"/>
      <c r="E6720" s="12" t="s">
        <v>1671</v>
      </c>
      <c r="F6720" s="21"/>
      <c r="G6720" s="21" t="s">
        <v>18268</v>
      </c>
      <c r="H6720" s="21" t="s">
        <v>18269</v>
      </c>
      <c r="I6720" s="21" t="s">
        <v>1674</v>
      </c>
      <c r="J6720" s="21" t="s">
        <v>18270</v>
      </c>
      <c r="K6720" s="20" t="s">
        <v>3934</v>
      </c>
      <c r="L6720" s="21"/>
    </row>
    <row r="6721">
      <c r="C6721" s="12" t="s">
        <v>598</v>
      </c>
      <c r="D6721" s="12"/>
      <c r="E6721" s="12" t="s">
        <v>1619</v>
      </c>
      <c r="F6721" s="21"/>
      <c r="G6721" s="21" t="s">
        <v>18271</v>
      </c>
      <c r="H6721" s="21" t="s">
        <v>18272</v>
      </c>
      <c r="I6721" s="21" t="s">
        <v>1588</v>
      </c>
      <c r="J6721" s="21" t="s">
        <v>18273</v>
      </c>
      <c r="K6721" s="20" t="s">
        <v>4019</v>
      </c>
      <c r="L6721" s="21"/>
    </row>
    <row r="6722">
      <c r="C6722" s="12" t="s">
        <v>598</v>
      </c>
      <c r="D6722" s="12"/>
      <c r="E6722" s="12" t="s">
        <v>1678</v>
      </c>
      <c r="F6722" s="21"/>
      <c r="G6722" s="21" t="s">
        <v>18274</v>
      </c>
      <c r="H6722" s="21" t="s">
        <v>18275</v>
      </c>
      <c r="I6722" s="21" t="s">
        <v>1681</v>
      </c>
      <c r="J6722" s="21" t="s">
        <v>18276</v>
      </c>
      <c r="K6722" s="20" t="s">
        <v>3961</v>
      </c>
      <c r="L6722" s="21"/>
    </row>
    <row r="6723">
      <c r="C6723" s="12" t="s">
        <v>598</v>
      </c>
      <c r="D6723" s="12"/>
      <c r="E6723" s="12" t="s">
        <v>1678</v>
      </c>
      <c r="F6723" s="21"/>
      <c r="G6723" s="21" t="s">
        <v>18277</v>
      </c>
      <c r="H6723" s="21" t="s">
        <v>18278</v>
      </c>
      <c r="I6723" s="21" t="s">
        <v>1681</v>
      </c>
      <c r="J6723" s="21" t="s">
        <v>18279</v>
      </c>
      <c r="K6723" s="20" t="s">
        <v>3966</v>
      </c>
      <c r="L6723" s="21"/>
    </row>
    <row r="6724">
      <c r="C6724" s="12" t="s">
        <v>598</v>
      </c>
      <c r="D6724" s="12"/>
      <c r="E6724" s="12" t="s">
        <v>1678</v>
      </c>
      <c r="F6724" s="21"/>
      <c r="G6724" s="21" t="s">
        <v>18280</v>
      </c>
      <c r="H6724" s="21" t="s">
        <v>18281</v>
      </c>
      <c r="I6724" s="21" t="s">
        <v>1681</v>
      </c>
      <c r="J6724" s="21" t="s">
        <v>18282</v>
      </c>
      <c r="K6724" s="20" t="s">
        <v>3971</v>
      </c>
      <c r="L6724" s="21"/>
    </row>
    <row r="6725">
      <c r="C6725" s="12" t="s">
        <v>598</v>
      </c>
      <c r="D6725" s="12"/>
      <c r="E6725" s="12" t="s">
        <v>1678</v>
      </c>
      <c r="F6725" s="21"/>
      <c r="G6725" s="21" t="s">
        <v>18283</v>
      </c>
      <c r="H6725" s="21" t="s">
        <v>18284</v>
      </c>
      <c r="I6725" s="21" t="s">
        <v>1681</v>
      </c>
      <c r="J6725" s="21" t="s">
        <v>18285</v>
      </c>
      <c r="K6725" s="20" t="s">
        <v>3976</v>
      </c>
      <c r="L6725" s="21"/>
    </row>
    <row r="6726">
      <c r="C6726" s="12" t="s">
        <v>598</v>
      </c>
      <c r="D6726" s="12"/>
      <c r="E6726" s="12" t="s">
        <v>1678</v>
      </c>
      <c r="F6726" s="21"/>
      <c r="G6726" s="21" t="s">
        <v>18286</v>
      </c>
      <c r="H6726" s="21" t="s">
        <v>18287</v>
      </c>
      <c r="I6726" s="21" t="s">
        <v>1681</v>
      </c>
      <c r="J6726" s="21" t="s">
        <v>18288</v>
      </c>
      <c r="K6726" s="20" t="s">
        <v>3981</v>
      </c>
      <c r="L6726" s="21"/>
    </row>
    <row r="6727">
      <c r="C6727" s="12" t="s">
        <v>598</v>
      </c>
      <c r="D6727" s="12"/>
      <c r="E6727" s="12" t="s">
        <v>1654</v>
      </c>
      <c r="F6727" s="21"/>
      <c r="G6727" s="21" t="s">
        <v>18289</v>
      </c>
      <c r="H6727" s="21" t="s">
        <v>18290</v>
      </c>
      <c r="I6727" s="21" t="s">
        <v>1600</v>
      </c>
      <c r="J6727" s="21" t="s">
        <v>18291</v>
      </c>
      <c r="K6727" s="20" t="s">
        <v>1795</v>
      </c>
      <c r="L6727" s="21"/>
    </row>
    <row r="6728">
      <c r="C6728" s="12" t="s">
        <v>598</v>
      </c>
      <c r="D6728" s="12"/>
      <c r="E6728" s="12" t="s">
        <v>1678</v>
      </c>
      <c r="F6728" s="21"/>
      <c r="G6728" s="21" t="s">
        <v>18292</v>
      </c>
      <c r="H6728" s="21" t="s">
        <v>18293</v>
      </c>
      <c r="I6728" s="21" t="s">
        <v>1681</v>
      </c>
      <c r="J6728" s="21" t="s">
        <v>18294</v>
      </c>
      <c r="K6728" s="20" t="s">
        <v>3961</v>
      </c>
      <c r="L6728" s="21"/>
    </row>
    <row r="6729">
      <c r="C6729" s="12" t="s">
        <v>598</v>
      </c>
      <c r="D6729" s="12"/>
      <c r="E6729" s="12" t="s">
        <v>1678</v>
      </c>
      <c r="F6729" s="21"/>
      <c r="G6729" s="21" t="s">
        <v>18295</v>
      </c>
      <c r="H6729" s="21" t="s">
        <v>18296</v>
      </c>
      <c r="I6729" s="21" t="s">
        <v>1681</v>
      </c>
      <c r="J6729" s="21" t="s">
        <v>18297</v>
      </c>
      <c r="K6729" s="20" t="s">
        <v>3966</v>
      </c>
      <c r="L6729" s="21"/>
    </row>
    <row r="6730">
      <c r="C6730" s="12" t="s">
        <v>598</v>
      </c>
      <c r="D6730" s="12"/>
      <c r="E6730" s="12" t="s">
        <v>1678</v>
      </c>
      <c r="F6730" s="21"/>
      <c r="G6730" s="21" t="s">
        <v>18298</v>
      </c>
      <c r="H6730" s="21" t="s">
        <v>18299</v>
      </c>
      <c r="I6730" s="21" t="s">
        <v>1681</v>
      </c>
      <c r="J6730" s="21" t="s">
        <v>18300</v>
      </c>
      <c r="K6730" s="20" t="s">
        <v>3971</v>
      </c>
      <c r="L6730" s="21"/>
    </row>
    <row r="6731">
      <c r="C6731" s="12" t="s">
        <v>598</v>
      </c>
      <c r="D6731" s="12"/>
      <c r="E6731" s="12" t="s">
        <v>1678</v>
      </c>
      <c r="F6731" s="21"/>
      <c r="G6731" s="21" t="s">
        <v>18301</v>
      </c>
      <c r="H6731" s="21" t="s">
        <v>18302</v>
      </c>
      <c r="I6731" s="21" t="s">
        <v>1681</v>
      </c>
      <c r="J6731" s="21" t="s">
        <v>18303</v>
      </c>
      <c r="K6731" s="20" t="s">
        <v>3976</v>
      </c>
      <c r="L6731" s="21"/>
    </row>
    <row r="6732">
      <c r="C6732" s="12" t="s">
        <v>598</v>
      </c>
      <c r="D6732" s="12"/>
      <c r="E6732" s="12" t="s">
        <v>1678</v>
      </c>
      <c r="F6732" s="21"/>
      <c r="G6732" s="21" t="s">
        <v>18304</v>
      </c>
      <c r="H6732" s="21" t="s">
        <v>18305</v>
      </c>
      <c r="I6732" s="21" t="s">
        <v>1681</v>
      </c>
      <c r="J6732" s="21" t="s">
        <v>18306</v>
      </c>
      <c r="K6732" s="20" t="s">
        <v>3981</v>
      </c>
      <c r="L6732" s="21"/>
    </row>
    <row r="6733">
      <c r="C6733" s="12" t="s">
        <v>598</v>
      </c>
      <c r="D6733" s="12"/>
      <c r="E6733" s="12" t="s">
        <v>1678</v>
      </c>
      <c r="F6733" s="21"/>
      <c r="G6733" s="21" t="s">
        <v>18307</v>
      </c>
      <c r="H6733" s="21" t="s">
        <v>18308</v>
      </c>
      <c r="I6733" s="21" t="s">
        <v>1681</v>
      </c>
      <c r="J6733" s="21" t="s">
        <v>18309</v>
      </c>
      <c r="K6733" s="20" t="s">
        <v>3961</v>
      </c>
      <c r="L6733" s="21"/>
    </row>
    <row r="6734">
      <c r="C6734" s="12" t="s">
        <v>598</v>
      </c>
      <c r="D6734" s="12"/>
      <c r="E6734" s="12" t="s">
        <v>1678</v>
      </c>
      <c r="F6734" s="21"/>
      <c r="G6734" s="21" t="s">
        <v>18310</v>
      </c>
      <c r="H6734" s="21" t="s">
        <v>18311</v>
      </c>
      <c r="I6734" s="21" t="s">
        <v>1681</v>
      </c>
      <c r="J6734" s="21" t="s">
        <v>18312</v>
      </c>
      <c r="K6734" s="20" t="s">
        <v>3966</v>
      </c>
      <c r="L6734" s="21"/>
    </row>
    <row r="6735">
      <c r="C6735" s="12" t="s">
        <v>598</v>
      </c>
      <c r="D6735" s="12"/>
      <c r="E6735" s="12" t="s">
        <v>1678</v>
      </c>
      <c r="F6735" s="21"/>
      <c r="G6735" s="21" t="s">
        <v>18313</v>
      </c>
      <c r="H6735" s="21" t="s">
        <v>18314</v>
      </c>
      <c r="I6735" s="21" t="s">
        <v>1681</v>
      </c>
      <c r="J6735" s="21" t="s">
        <v>18315</v>
      </c>
      <c r="K6735" s="20" t="s">
        <v>3971</v>
      </c>
      <c r="L6735" s="21"/>
    </row>
    <row r="6736">
      <c r="C6736" s="12" t="s">
        <v>598</v>
      </c>
      <c r="D6736" s="12"/>
      <c r="E6736" s="12" t="s">
        <v>1678</v>
      </c>
      <c r="F6736" s="21"/>
      <c r="G6736" s="21" t="s">
        <v>18316</v>
      </c>
      <c r="H6736" s="21" t="s">
        <v>18317</v>
      </c>
      <c r="I6736" s="21" t="s">
        <v>1681</v>
      </c>
      <c r="J6736" s="21" t="s">
        <v>18318</v>
      </c>
      <c r="K6736" s="20" t="s">
        <v>3976</v>
      </c>
      <c r="L6736" s="21"/>
    </row>
    <row r="6737">
      <c r="C6737" s="12" t="s">
        <v>598</v>
      </c>
      <c r="D6737" s="12"/>
      <c r="E6737" s="12" t="s">
        <v>1678</v>
      </c>
      <c r="F6737" s="21"/>
      <c r="G6737" s="21" t="s">
        <v>18319</v>
      </c>
      <c r="H6737" s="21" t="s">
        <v>18320</v>
      </c>
      <c r="I6737" s="21" t="s">
        <v>1681</v>
      </c>
      <c r="J6737" s="21" t="s">
        <v>18321</v>
      </c>
      <c r="K6737" s="20" t="s">
        <v>3981</v>
      </c>
      <c r="L6737" s="21"/>
    </row>
    <row r="6738">
      <c r="C6738" s="12" t="s">
        <v>598</v>
      </c>
      <c r="D6738" s="12"/>
      <c r="E6738" s="12" t="s">
        <v>1678</v>
      </c>
      <c r="F6738" s="21"/>
      <c r="G6738" s="21" t="s">
        <v>18322</v>
      </c>
      <c r="H6738" s="21" t="s">
        <v>18323</v>
      </c>
      <c r="I6738" s="21" t="s">
        <v>1681</v>
      </c>
      <c r="J6738" s="21" t="s">
        <v>18324</v>
      </c>
      <c r="K6738" s="20" t="s">
        <v>3961</v>
      </c>
      <c r="L6738" s="21"/>
    </row>
    <row r="6739">
      <c r="C6739" s="12" t="s">
        <v>598</v>
      </c>
      <c r="D6739" s="12"/>
      <c r="E6739" s="12" t="s">
        <v>1678</v>
      </c>
      <c r="F6739" s="21"/>
      <c r="G6739" s="21" t="s">
        <v>18325</v>
      </c>
      <c r="H6739" s="21" t="s">
        <v>18326</v>
      </c>
      <c r="I6739" s="21" t="s">
        <v>1681</v>
      </c>
      <c r="J6739" s="21" t="s">
        <v>18327</v>
      </c>
      <c r="K6739" s="20" t="s">
        <v>3966</v>
      </c>
      <c r="L6739" s="21"/>
    </row>
    <row r="6740">
      <c r="C6740" s="12" t="s">
        <v>598</v>
      </c>
      <c r="D6740" s="12"/>
      <c r="E6740" s="12" t="s">
        <v>1678</v>
      </c>
      <c r="F6740" s="21"/>
      <c r="G6740" s="21" t="s">
        <v>18328</v>
      </c>
      <c r="H6740" s="21" t="s">
        <v>18329</v>
      </c>
      <c r="I6740" s="21" t="s">
        <v>1681</v>
      </c>
      <c r="J6740" s="21" t="s">
        <v>18330</v>
      </c>
      <c r="K6740" s="20" t="s">
        <v>3971</v>
      </c>
      <c r="L6740" s="21"/>
    </row>
    <row r="6741">
      <c r="C6741" s="12" t="s">
        <v>598</v>
      </c>
      <c r="D6741" s="12"/>
      <c r="E6741" s="12" t="s">
        <v>1678</v>
      </c>
      <c r="F6741" s="21"/>
      <c r="G6741" s="21" t="s">
        <v>18331</v>
      </c>
      <c r="H6741" s="21" t="s">
        <v>18332</v>
      </c>
      <c r="I6741" s="21" t="s">
        <v>1681</v>
      </c>
      <c r="J6741" s="21" t="s">
        <v>18333</v>
      </c>
      <c r="K6741" s="20" t="s">
        <v>3976</v>
      </c>
      <c r="L6741" s="21"/>
    </row>
    <row r="6742">
      <c r="C6742" s="12" t="s">
        <v>598</v>
      </c>
      <c r="D6742" s="12"/>
      <c r="E6742" s="12" t="s">
        <v>1678</v>
      </c>
      <c r="F6742" s="21"/>
      <c r="G6742" s="21" t="s">
        <v>18334</v>
      </c>
      <c r="H6742" s="21" t="s">
        <v>18335</v>
      </c>
      <c r="I6742" s="21" t="s">
        <v>1681</v>
      </c>
      <c r="J6742" s="21" t="s">
        <v>18336</v>
      </c>
      <c r="K6742" s="20" t="s">
        <v>3981</v>
      </c>
      <c r="L6742" s="21"/>
    </row>
    <row r="6743">
      <c r="C6743" s="12" t="s">
        <v>598</v>
      </c>
      <c r="D6743" s="12"/>
      <c r="E6743" s="12" t="s">
        <v>1656</v>
      </c>
      <c r="F6743" s="21"/>
      <c r="G6743" s="21" t="s">
        <v>18337</v>
      </c>
      <c r="H6743" s="21" t="s">
        <v>18338</v>
      </c>
      <c r="I6743" s="21" t="s">
        <v>1637</v>
      </c>
      <c r="J6743" s="21" t="s">
        <v>18339</v>
      </c>
      <c r="K6743" s="20" t="s">
        <v>1829</v>
      </c>
      <c r="L6743" s="21"/>
    </row>
    <row r="6744">
      <c r="C6744" s="12" t="s">
        <v>598</v>
      </c>
      <c r="D6744" s="12"/>
      <c r="E6744" s="12" t="s">
        <v>1656</v>
      </c>
      <c r="F6744" s="21"/>
      <c r="G6744" s="21" t="s">
        <v>18337</v>
      </c>
      <c r="H6744" s="21" t="s">
        <v>18338</v>
      </c>
      <c r="I6744" s="21" t="s">
        <v>1637</v>
      </c>
      <c r="J6744" s="21" t="s">
        <v>18340</v>
      </c>
      <c r="K6744" s="20" t="s">
        <v>1660</v>
      </c>
      <c r="L6744" s="21"/>
    </row>
    <row r="6745">
      <c r="C6745" s="12" t="s">
        <v>598</v>
      </c>
      <c r="D6745" s="12"/>
      <c r="E6745" s="12" t="s">
        <v>1656</v>
      </c>
      <c r="F6745" s="21"/>
      <c r="G6745" s="21" t="s">
        <v>18337</v>
      </c>
      <c r="H6745" s="21" t="s">
        <v>18338</v>
      </c>
      <c r="I6745" s="21" t="s">
        <v>1637</v>
      </c>
      <c r="J6745" s="21" t="s">
        <v>18341</v>
      </c>
      <c r="K6745" s="20" t="s">
        <v>2206</v>
      </c>
      <c r="L6745" s="21"/>
    </row>
    <row r="6746">
      <c r="C6746" s="12" t="s">
        <v>598</v>
      </c>
      <c r="D6746" s="12"/>
      <c r="E6746" s="12" t="s">
        <v>1656</v>
      </c>
      <c r="F6746" s="21"/>
      <c r="G6746" s="21" t="s">
        <v>18337</v>
      </c>
      <c r="H6746" s="21" t="s">
        <v>18338</v>
      </c>
      <c r="I6746" s="21" t="s">
        <v>1637</v>
      </c>
      <c r="J6746" s="21" t="s">
        <v>18342</v>
      </c>
      <c r="K6746" s="20" t="s">
        <v>2245</v>
      </c>
      <c r="L6746" s="21"/>
    </row>
    <row r="6747">
      <c r="C6747" s="12" t="s">
        <v>598</v>
      </c>
      <c r="D6747" s="12"/>
      <c r="E6747" s="12" t="s">
        <v>1656</v>
      </c>
      <c r="F6747" s="21"/>
      <c r="G6747" s="21" t="s">
        <v>18337</v>
      </c>
      <c r="H6747" s="21" t="s">
        <v>18338</v>
      </c>
      <c r="I6747" s="21" t="s">
        <v>1637</v>
      </c>
      <c r="J6747" s="21" t="s">
        <v>18343</v>
      </c>
      <c r="K6747" s="20" t="s">
        <v>2781</v>
      </c>
      <c r="L6747" s="21"/>
    </row>
    <row r="6748">
      <c r="C6748" s="12" t="s">
        <v>598</v>
      </c>
      <c r="D6748" s="12"/>
      <c r="E6748" s="12" t="s">
        <v>1656</v>
      </c>
      <c r="F6748" s="21"/>
      <c r="G6748" s="21" t="s">
        <v>18337</v>
      </c>
      <c r="H6748" s="21" t="s">
        <v>18338</v>
      </c>
      <c r="I6748" s="21" t="s">
        <v>1637</v>
      </c>
      <c r="J6748" s="21" t="s">
        <v>18344</v>
      </c>
      <c r="K6748" s="20" t="s">
        <v>2248</v>
      </c>
      <c r="L6748" s="21"/>
    </row>
    <row r="6749">
      <c r="C6749" s="12" t="s">
        <v>598</v>
      </c>
      <c r="D6749" s="12"/>
      <c r="E6749" s="12" t="s">
        <v>1656</v>
      </c>
      <c r="F6749" s="21"/>
      <c r="G6749" s="21" t="s">
        <v>18337</v>
      </c>
      <c r="H6749" s="21" t="s">
        <v>18338</v>
      </c>
      <c r="I6749" s="21" t="s">
        <v>1637</v>
      </c>
      <c r="J6749" s="21" t="s">
        <v>18345</v>
      </c>
      <c r="K6749" s="20" t="s">
        <v>1833</v>
      </c>
      <c r="L6749" s="21"/>
    </row>
    <row r="6750">
      <c r="C6750" s="12" t="s">
        <v>598</v>
      </c>
      <c r="D6750" s="12"/>
      <c r="E6750" s="12" t="s">
        <v>1656</v>
      </c>
      <c r="F6750" s="21"/>
      <c r="G6750" s="21" t="s">
        <v>18337</v>
      </c>
      <c r="H6750" s="21" t="s">
        <v>18338</v>
      </c>
      <c r="I6750" s="21" t="s">
        <v>1637</v>
      </c>
      <c r="J6750" s="21" t="s">
        <v>18346</v>
      </c>
      <c r="K6750" s="20" t="s">
        <v>1836</v>
      </c>
      <c r="L6750" s="21"/>
    </row>
    <row r="6751">
      <c r="C6751" s="12" t="s">
        <v>598</v>
      </c>
      <c r="D6751" s="12"/>
      <c r="E6751" s="12" t="s">
        <v>1656</v>
      </c>
      <c r="F6751" s="21"/>
      <c r="G6751" s="21" t="s">
        <v>18337</v>
      </c>
      <c r="H6751" s="21" t="s">
        <v>18338</v>
      </c>
      <c r="I6751" s="21" t="s">
        <v>1637</v>
      </c>
      <c r="J6751" s="21" t="s">
        <v>18347</v>
      </c>
      <c r="K6751" s="20" t="s">
        <v>2253</v>
      </c>
      <c r="L6751" s="21"/>
    </row>
    <row r="6752">
      <c r="C6752" s="12" t="s">
        <v>598</v>
      </c>
      <c r="D6752" s="12"/>
      <c r="E6752" s="12" t="s">
        <v>1656</v>
      </c>
      <c r="F6752" s="21"/>
      <c r="G6752" s="21" t="s">
        <v>18337</v>
      </c>
      <c r="H6752" s="21" t="s">
        <v>18338</v>
      </c>
      <c r="I6752" s="21" t="s">
        <v>1637</v>
      </c>
      <c r="J6752" s="21" t="s">
        <v>18348</v>
      </c>
      <c r="K6752" s="20" t="s">
        <v>2256</v>
      </c>
      <c r="L6752" s="21"/>
    </row>
    <row r="6753">
      <c r="C6753" s="12" t="s">
        <v>598</v>
      </c>
      <c r="D6753" s="12"/>
      <c r="E6753" s="12" t="s">
        <v>1656</v>
      </c>
      <c r="F6753" s="21"/>
      <c r="G6753" s="21" t="s">
        <v>18337</v>
      </c>
      <c r="H6753" s="21" t="s">
        <v>18338</v>
      </c>
      <c r="I6753" s="21" t="s">
        <v>1637</v>
      </c>
      <c r="J6753" s="21" t="s">
        <v>18349</v>
      </c>
      <c r="K6753" s="20" t="s">
        <v>2151</v>
      </c>
      <c r="L6753" s="21"/>
    </row>
    <row r="6754">
      <c r="C6754" s="12" t="s">
        <v>598</v>
      </c>
      <c r="D6754" s="12"/>
      <c r="E6754" s="12" t="s">
        <v>1656</v>
      </c>
      <c r="F6754" s="21"/>
      <c r="G6754" s="21" t="s">
        <v>18337</v>
      </c>
      <c r="H6754" s="21" t="s">
        <v>18338</v>
      </c>
      <c r="I6754" s="21" t="s">
        <v>1637</v>
      </c>
      <c r="J6754" s="21" t="s">
        <v>18350</v>
      </c>
      <c r="K6754" s="20" t="s">
        <v>1754</v>
      </c>
      <c r="L6754" s="21"/>
    </row>
    <row r="6755">
      <c r="C6755" s="12" t="s">
        <v>598</v>
      </c>
      <c r="D6755" s="12"/>
      <c r="E6755" s="12" t="s">
        <v>1619</v>
      </c>
      <c r="F6755" s="21"/>
      <c r="G6755" s="21" t="s">
        <v>18351</v>
      </c>
      <c r="H6755" s="21" t="s">
        <v>601</v>
      </c>
      <c r="I6755" s="21" t="s">
        <v>1588</v>
      </c>
      <c r="J6755" s="21" t="s">
        <v>18352</v>
      </c>
      <c r="K6755" s="20" t="s">
        <v>3840</v>
      </c>
      <c r="L6755" s="21"/>
    </row>
    <row r="6756">
      <c r="C6756" s="12" t="s">
        <v>598</v>
      </c>
      <c r="D6756" s="12"/>
      <c r="E6756" s="12" t="s">
        <v>1619</v>
      </c>
      <c r="F6756" s="21"/>
      <c r="G6756" s="21" t="s">
        <v>18353</v>
      </c>
      <c r="H6756" s="21" t="s">
        <v>18354</v>
      </c>
      <c r="I6756" s="21" t="s">
        <v>1588</v>
      </c>
      <c r="J6756" s="21" t="s">
        <v>18355</v>
      </c>
      <c r="K6756" s="20" t="s">
        <v>1979</v>
      </c>
      <c r="L6756" s="21"/>
    </row>
    <row r="6757">
      <c r="C6757" s="12" t="s">
        <v>598</v>
      </c>
      <c r="D6757" s="12"/>
      <c r="E6757" s="12" t="s">
        <v>1654</v>
      </c>
      <c r="F6757" s="21"/>
      <c r="G6757" s="21" t="s">
        <v>18356</v>
      </c>
      <c r="H6757" s="21" t="s">
        <v>18357</v>
      </c>
      <c r="I6757" s="21" t="s">
        <v>1600</v>
      </c>
      <c r="J6757" s="21" t="s">
        <v>18358</v>
      </c>
      <c r="K6757" s="20" t="s">
        <v>1602</v>
      </c>
      <c r="L6757" s="21"/>
    </row>
    <row r="6758">
      <c r="C6758" s="12" t="s">
        <v>598</v>
      </c>
      <c r="D6758" s="12"/>
      <c r="E6758" s="12" t="s">
        <v>1671</v>
      </c>
      <c r="F6758" s="21"/>
      <c r="G6758" s="21" t="s">
        <v>18359</v>
      </c>
      <c r="H6758" s="21" t="s">
        <v>18360</v>
      </c>
      <c r="I6758" s="21" t="s">
        <v>1674</v>
      </c>
      <c r="J6758" s="21" t="s">
        <v>18361</v>
      </c>
      <c r="K6758" s="20" t="s">
        <v>3934</v>
      </c>
      <c r="L6758" s="21"/>
    </row>
    <row r="6759">
      <c r="C6759" s="12" t="s">
        <v>598</v>
      </c>
      <c r="D6759" s="12"/>
      <c r="E6759" s="12" t="s">
        <v>1678</v>
      </c>
      <c r="F6759" s="21"/>
      <c r="G6759" s="21" t="s">
        <v>18362</v>
      </c>
      <c r="H6759" s="21" t="s">
        <v>18363</v>
      </c>
      <c r="I6759" s="21" t="s">
        <v>1681</v>
      </c>
      <c r="J6759" s="21" t="s">
        <v>18364</v>
      </c>
      <c r="K6759" s="20" t="s">
        <v>6770</v>
      </c>
      <c r="L6759" s="21"/>
    </row>
    <row r="6760">
      <c r="C6760" s="12" t="s">
        <v>598</v>
      </c>
      <c r="D6760" s="12"/>
      <c r="E6760" s="12" t="s">
        <v>1678</v>
      </c>
      <c r="F6760" s="21"/>
      <c r="G6760" s="21" t="s">
        <v>18365</v>
      </c>
      <c r="H6760" s="21" t="s">
        <v>18366</v>
      </c>
      <c r="I6760" s="21" t="s">
        <v>1681</v>
      </c>
      <c r="J6760" s="21" t="s">
        <v>18367</v>
      </c>
      <c r="K6760" s="20" t="s">
        <v>1683</v>
      </c>
      <c r="L6760" s="21"/>
    </row>
    <row r="6761">
      <c r="C6761" s="12" t="s">
        <v>598</v>
      </c>
      <c r="D6761" s="12"/>
      <c r="E6761" s="12" t="s">
        <v>1678</v>
      </c>
      <c r="F6761" s="21"/>
      <c r="G6761" s="21" t="s">
        <v>18368</v>
      </c>
      <c r="H6761" s="21" t="s">
        <v>18369</v>
      </c>
      <c r="I6761" s="21" t="s">
        <v>1681</v>
      </c>
      <c r="J6761" s="21" t="s">
        <v>18370</v>
      </c>
      <c r="K6761" s="20" t="s">
        <v>6244</v>
      </c>
      <c r="L6761" s="21"/>
    </row>
    <row r="6762">
      <c r="C6762" s="12" t="s">
        <v>598</v>
      </c>
      <c r="D6762" s="12"/>
      <c r="E6762" s="12" t="s">
        <v>1678</v>
      </c>
      <c r="F6762" s="21"/>
      <c r="G6762" s="21" t="s">
        <v>18371</v>
      </c>
      <c r="H6762" s="21" t="s">
        <v>18372</v>
      </c>
      <c r="I6762" s="21" t="s">
        <v>1681</v>
      </c>
      <c r="J6762" s="21" t="s">
        <v>18373</v>
      </c>
      <c r="K6762" s="20" t="s">
        <v>6249</v>
      </c>
      <c r="L6762" s="21"/>
    </row>
    <row r="6763">
      <c r="C6763" s="12" t="s">
        <v>598</v>
      </c>
      <c r="D6763" s="12"/>
      <c r="E6763" s="12" t="s">
        <v>1654</v>
      </c>
      <c r="F6763" s="21"/>
      <c r="G6763" s="21" t="s">
        <v>18374</v>
      </c>
      <c r="H6763" s="21" t="s">
        <v>18375</v>
      </c>
      <c r="I6763" s="21" t="s">
        <v>1600</v>
      </c>
      <c r="J6763" s="21" t="s">
        <v>18376</v>
      </c>
      <c r="K6763" s="20" t="s">
        <v>1602</v>
      </c>
      <c r="L6763" s="21"/>
    </row>
    <row r="6764">
      <c r="C6764" s="12" t="s">
        <v>598</v>
      </c>
      <c r="D6764" s="12"/>
      <c r="E6764" s="12" t="s">
        <v>1712</v>
      </c>
      <c r="F6764" s="21"/>
      <c r="G6764" s="21" t="s">
        <v>18377</v>
      </c>
      <c r="H6764" s="21" t="s">
        <v>18378</v>
      </c>
      <c r="I6764" s="21" t="s">
        <v>1715</v>
      </c>
      <c r="J6764" s="21" t="s">
        <v>18379</v>
      </c>
      <c r="K6764" s="20" t="s">
        <v>1717</v>
      </c>
      <c r="L6764" s="21"/>
    </row>
    <row r="6765">
      <c r="C6765" s="12" t="s">
        <v>598</v>
      </c>
      <c r="D6765" s="12"/>
      <c r="E6765" s="12" t="s">
        <v>1678</v>
      </c>
      <c r="F6765" s="21"/>
      <c r="G6765" s="21" t="s">
        <v>18380</v>
      </c>
      <c r="H6765" s="21" t="s">
        <v>18381</v>
      </c>
      <c r="I6765" s="21" t="s">
        <v>1681</v>
      </c>
      <c r="J6765" s="21" t="s">
        <v>18382</v>
      </c>
      <c r="K6765" s="20" t="s">
        <v>13496</v>
      </c>
      <c r="L6765" s="21"/>
    </row>
    <row r="6766">
      <c r="C6766" s="12" t="s">
        <v>598</v>
      </c>
      <c r="D6766" s="12"/>
      <c r="E6766" s="12" t="s">
        <v>1678</v>
      </c>
      <c r="F6766" s="21"/>
      <c r="G6766" s="21" t="s">
        <v>18383</v>
      </c>
      <c r="H6766" s="21" t="s">
        <v>18384</v>
      </c>
      <c r="I6766" s="21" t="s">
        <v>1681</v>
      </c>
      <c r="J6766" s="21" t="s">
        <v>18385</v>
      </c>
      <c r="K6766" s="20" t="s">
        <v>13527</v>
      </c>
      <c r="L6766" s="21"/>
    </row>
    <row r="6767">
      <c r="C6767" s="12" t="s">
        <v>598</v>
      </c>
      <c r="D6767" s="12"/>
      <c r="E6767" s="12" t="s">
        <v>1678</v>
      </c>
      <c r="F6767" s="21"/>
      <c r="G6767" s="21" t="s">
        <v>18386</v>
      </c>
      <c r="H6767" s="21" t="s">
        <v>18387</v>
      </c>
      <c r="I6767" s="21" t="s">
        <v>1681</v>
      </c>
      <c r="J6767" s="21" t="s">
        <v>18388</v>
      </c>
      <c r="K6767" s="20" t="s">
        <v>13531</v>
      </c>
      <c r="L6767" s="21"/>
    </row>
    <row r="6768">
      <c r="C6768" s="12" t="s">
        <v>598</v>
      </c>
      <c r="D6768" s="12"/>
      <c r="E6768" s="12" t="s">
        <v>1678</v>
      </c>
      <c r="F6768" s="21"/>
      <c r="G6768" s="21" t="s">
        <v>18389</v>
      </c>
      <c r="H6768" s="21" t="s">
        <v>18390</v>
      </c>
      <c r="I6768" s="21" t="s">
        <v>1681</v>
      </c>
      <c r="J6768" s="21" t="s">
        <v>18391</v>
      </c>
      <c r="K6768" s="20" t="s">
        <v>13535</v>
      </c>
      <c r="L6768" s="21"/>
    </row>
    <row r="6769">
      <c r="C6769" s="12" t="s">
        <v>598</v>
      </c>
      <c r="D6769" s="12"/>
      <c r="E6769" s="12" t="s">
        <v>1678</v>
      </c>
      <c r="F6769" s="21"/>
      <c r="G6769" s="21" t="s">
        <v>18392</v>
      </c>
      <c r="H6769" s="21" t="s">
        <v>18393</v>
      </c>
      <c r="I6769" s="21" t="s">
        <v>1681</v>
      </c>
      <c r="J6769" s="21" t="s">
        <v>18394</v>
      </c>
      <c r="K6769" s="20" t="s">
        <v>13539</v>
      </c>
      <c r="L6769" s="21"/>
    </row>
    <row r="6770">
      <c r="C6770" s="12" t="s">
        <v>598</v>
      </c>
      <c r="D6770" s="12"/>
      <c r="E6770" s="12" t="s">
        <v>1712</v>
      </c>
      <c r="F6770" s="21"/>
      <c r="G6770" s="21" t="s">
        <v>18395</v>
      </c>
      <c r="H6770" s="21" t="s">
        <v>18396</v>
      </c>
      <c r="I6770" s="21" t="s">
        <v>1715</v>
      </c>
      <c r="J6770" s="21" t="s">
        <v>18397</v>
      </c>
      <c r="K6770" s="20" t="s">
        <v>1717</v>
      </c>
      <c r="L6770" s="21"/>
    </row>
    <row r="6771">
      <c r="C6771" s="12" t="s">
        <v>598</v>
      </c>
      <c r="D6771" s="12"/>
      <c r="E6771" s="12" t="s">
        <v>1712</v>
      </c>
      <c r="F6771" s="21"/>
      <c r="G6771" s="21" t="s">
        <v>18398</v>
      </c>
      <c r="H6771" s="21" t="s">
        <v>18399</v>
      </c>
      <c r="I6771" s="21" t="s">
        <v>1715</v>
      </c>
      <c r="J6771" s="21" t="s">
        <v>18400</v>
      </c>
      <c r="K6771" s="20" t="s">
        <v>1717</v>
      </c>
      <c r="L6771" s="21"/>
    </row>
    <row r="6772">
      <c r="C6772" s="12" t="s">
        <v>598</v>
      </c>
      <c r="D6772" s="12"/>
      <c r="E6772" s="12" t="s">
        <v>1678</v>
      </c>
      <c r="F6772" s="21"/>
      <c r="G6772" s="21" t="s">
        <v>18401</v>
      </c>
      <c r="H6772" s="21" t="s">
        <v>18402</v>
      </c>
      <c r="I6772" s="21" t="s">
        <v>1681</v>
      </c>
      <c r="J6772" s="21" t="s">
        <v>18403</v>
      </c>
      <c r="K6772" s="20" t="s">
        <v>3961</v>
      </c>
      <c r="L6772" s="21"/>
    </row>
    <row r="6773">
      <c r="C6773" s="12" t="s">
        <v>598</v>
      </c>
      <c r="D6773" s="12"/>
      <c r="E6773" s="12" t="s">
        <v>1678</v>
      </c>
      <c r="F6773" s="21"/>
      <c r="G6773" s="21" t="s">
        <v>18404</v>
      </c>
      <c r="H6773" s="21" t="s">
        <v>18405</v>
      </c>
      <c r="I6773" s="21" t="s">
        <v>1681</v>
      </c>
      <c r="J6773" s="21" t="s">
        <v>18406</v>
      </c>
      <c r="K6773" s="20" t="s">
        <v>3966</v>
      </c>
      <c r="L6773" s="21"/>
    </row>
    <row r="6774">
      <c r="C6774" s="12" t="s">
        <v>598</v>
      </c>
      <c r="D6774" s="12"/>
      <c r="E6774" s="12" t="s">
        <v>1678</v>
      </c>
      <c r="F6774" s="21"/>
      <c r="G6774" s="21" t="s">
        <v>18407</v>
      </c>
      <c r="H6774" s="21" t="s">
        <v>18408</v>
      </c>
      <c r="I6774" s="21" t="s">
        <v>1681</v>
      </c>
      <c r="J6774" s="21" t="s">
        <v>18409</v>
      </c>
      <c r="K6774" s="20" t="s">
        <v>3971</v>
      </c>
      <c r="L6774" s="21"/>
    </row>
    <row r="6775">
      <c r="C6775" s="12" t="s">
        <v>598</v>
      </c>
      <c r="D6775" s="12"/>
      <c r="E6775" s="12" t="s">
        <v>1678</v>
      </c>
      <c r="F6775" s="21"/>
      <c r="G6775" s="21" t="s">
        <v>18410</v>
      </c>
      <c r="H6775" s="21" t="s">
        <v>18411</v>
      </c>
      <c r="I6775" s="21" t="s">
        <v>1681</v>
      </c>
      <c r="J6775" s="21" t="s">
        <v>18412</v>
      </c>
      <c r="K6775" s="20" t="s">
        <v>3976</v>
      </c>
      <c r="L6775" s="21"/>
    </row>
    <row r="6776">
      <c r="C6776" s="12" t="s">
        <v>598</v>
      </c>
      <c r="D6776" s="12"/>
      <c r="E6776" s="12" t="s">
        <v>1678</v>
      </c>
      <c r="F6776" s="21"/>
      <c r="G6776" s="21" t="s">
        <v>18413</v>
      </c>
      <c r="H6776" s="21" t="s">
        <v>18414</v>
      </c>
      <c r="I6776" s="21" t="s">
        <v>1681</v>
      </c>
      <c r="J6776" s="21" t="s">
        <v>18415</v>
      </c>
      <c r="K6776" s="20" t="s">
        <v>3981</v>
      </c>
      <c r="L6776" s="21"/>
    </row>
    <row r="6777">
      <c r="C6777" s="12" t="s">
        <v>598</v>
      </c>
      <c r="D6777" s="12"/>
      <c r="E6777" s="12" t="s">
        <v>1619</v>
      </c>
      <c r="F6777" s="21"/>
      <c r="G6777" s="21" t="s">
        <v>18416</v>
      </c>
      <c r="H6777" s="21" t="s">
        <v>18417</v>
      </c>
      <c r="I6777" s="21" t="s">
        <v>1588</v>
      </c>
      <c r="J6777" s="21" t="s">
        <v>18418</v>
      </c>
      <c r="K6777" s="20" t="s">
        <v>1812</v>
      </c>
      <c r="L6777" s="21"/>
    </row>
    <row r="6778">
      <c r="C6778" s="12" t="s">
        <v>598</v>
      </c>
      <c r="D6778" s="12"/>
      <c r="E6778" s="12" t="s">
        <v>1619</v>
      </c>
      <c r="F6778" s="21"/>
      <c r="G6778" s="21" t="s">
        <v>18419</v>
      </c>
      <c r="H6778" s="21" t="s">
        <v>18420</v>
      </c>
      <c r="I6778" s="21" t="s">
        <v>1588</v>
      </c>
      <c r="J6778" s="21" t="s">
        <v>18421</v>
      </c>
      <c r="K6778" s="20" t="s">
        <v>1812</v>
      </c>
      <c r="L6778" s="21"/>
    </row>
    <row r="6779">
      <c r="C6779" s="12" t="s">
        <v>598</v>
      </c>
      <c r="D6779" s="12"/>
      <c r="E6779" s="12" t="s">
        <v>1678</v>
      </c>
      <c r="F6779" s="21"/>
      <c r="G6779" s="21" t="s">
        <v>18422</v>
      </c>
      <c r="H6779" s="21" t="s">
        <v>18423</v>
      </c>
      <c r="I6779" s="21" t="s">
        <v>1681</v>
      </c>
      <c r="J6779" s="21" t="s">
        <v>18424</v>
      </c>
      <c r="K6779" s="20" t="s">
        <v>3029</v>
      </c>
      <c r="L6779" s="21"/>
    </row>
    <row r="6780">
      <c r="C6780" s="12" t="s">
        <v>598</v>
      </c>
      <c r="D6780" s="12"/>
      <c r="E6780" s="12" t="s">
        <v>1678</v>
      </c>
      <c r="F6780" s="21"/>
      <c r="G6780" s="21" t="s">
        <v>18425</v>
      </c>
      <c r="H6780" s="21" t="s">
        <v>18426</v>
      </c>
      <c r="I6780" s="21" t="s">
        <v>1681</v>
      </c>
      <c r="J6780" s="21" t="s">
        <v>18427</v>
      </c>
      <c r="K6780" s="20" t="s">
        <v>3029</v>
      </c>
      <c r="L6780" s="21"/>
    </row>
    <row r="6781">
      <c r="C6781" s="12" t="s">
        <v>598</v>
      </c>
      <c r="D6781" s="12"/>
      <c r="E6781" s="12" t="s">
        <v>1619</v>
      </c>
      <c r="F6781" s="21"/>
      <c r="G6781" s="21" t="s">
        <v>18428</v>
      </c>
      <c r="H6781" s="21" t="s">
        <v>18429</v>
      </c>
      <c r="I6781" s="21" t="s">
        <v>1588</v>
      </c>
      <c r="J6781" s="21" t="s">
        <v>18430</v>
      </c>
      <c r="K6781" s="20" t="s">
        <v>1812</v>
      </c>
      <c r="L6781" s="21"/>
    </row>
    <row r="6782">
      <c r="C6782" s="12" t="s">
        <v>598</v>
      </c>
      <c r="D6782" s="12"/>
      <c r="E6782" s="12" t="s">
        <v>1619</v>
      </c>
      <c r="F6782" s="21"/>
      <c r="G6782" s="21" t="s">
        <v>18431</v>
      </c>
      <c r="H6782" s="21" t="s">
        <v>18432</v>
      </c>
      <c r="I6782" s="21" t="s">
        <v>1588</v>
      </c>
      <c r="J6782" s="21" t="s">
        <v>18433</v>
      </c>
      <c r="K6782" s="20" t="s">
        <v>1963</v>
      </c>
      <c r="L6782" s="21"/>
    </row>
    <row r="6783">
      <c r="C6783" s="12" t="s">
        <v>598</v>
      </c>
      <c r="D6783" s="12"/>
      <c r="E6783" s="12" t="s">
        <v>1619</v>
      </c>
      <c r="F6783" s="21"/>
      <c r="G6783" s="21" t="s">
        <v>18434</v>
      </c>
      <c r="H6783" s="21" t="s">
        <v>18432</v>
      </c>
      <c r="I6783" s="21" t="s">
        <v>1588</v>
      </c>
      <c r="J6783" s="21" t="s">
        <v>18435</v>
      </c>
      <c r="K6783" s="20" t="s">
        <v>1967</v>
      </c>
      <c r="L6783" s="21"/>
    </row>
    <row r="6784">
      <c r="C6784" s="12" t="s">
        <v>598</v>
      </c>
      <c r="D6784" s="12"/>
      <c r="E6784" s="12" t="s">
        <v>1619</v>
      </c>
      <c r="F6784" s="21"/>
      <c r="G6784" s="21" t="s">
        <v>18436</v>
      </c>
      <c r="H6784" s="21" t="s">
        <v>18432</v>
      </c>
      <c r="I6784" s="21" t="s">
        <v>1588</v>
      </c>
      <c r="J6784" s="21" t="s">
        <v>18437</v>
      </c>
      <c r="K6784" s="20" t="s">
        <v>1971</v>
      </c>
      <c r="L6784" s="21"/>
    </row>
    <row r="6785">
      <c r="C6785" s="12" t="s">
        <v>598</v>
      </c>
      <c r="D6785" s="12"/>
      <c r="E6785" s="12" t="s">
        <v>1619</v>
      </c>
      <c r="F6785" s="21"/>
      <c r="G6785" s="21" t="s">
        <v>18438</v>
      </c>
      <c r="H6785" s="21" t="s">
        <v>18439</v>
      </c>
      <c r="I6785" s="21" t="s">
        <v>1588</v>
      </c>
      <c r="J6785" s="21" t="s">
        <v>18440</v>
      </c>
      <c r="K6785" s="20" t="s">
        <v>1963</v>
      </c>
      <c r="L6785" s="21"/>
    </row>
    <row r="6786">
      <c r="C6786" s="12" t="s">
        <v>598</v>
      </c>
      <c r="D6786" s="12"/>
      <c r="E6786" s="12" t="s">
        <v>1619</v>
      </c>
      <c r="F6786" s="21"/>
      <c r="G6786" s="21" t="s">
        <v>18441</v>
      </c>
      <c r="H6786" s="21" t="s">
        <v>18439</v>
      </c>
      <c r="I6786" s="21" t="s">
        <v>1588</v>
      </c>
      <c r="J6786" s="21" t="s">
        <v>18442</v>
      </c>
      <c r="K6786" s="20" t="s">
        <v>1967</v>
      </c>
      <c r="L6786" s="21"/>
    </row>
    <row r="6787">
      <c r="C6787" s="12" t="s">
        <v>598</v>
      </c>
      <c r="D6787" s="12"/>
      <c r="E6787" s="12" t="s">
        <v>1619</v>
      </c>
      <c r="F6787" s="21"/>
      <c r="G6787" s="21" t="s">
        <v>18443</v>
      </c>
      <c r="H6787" s="21" t="s">
        <v>18439</v>
      </c>
      <c r="I6787" s="21" t="s">
        <v>1588</v>
      </c>
      <c r="J6787" s="21" t="s">
        <v>18444</v>
      </c>
      <c r="K6787" s="20" t="s">
        <v>1971</v>
      </c>
      <c r="L6787" s="21"/>
    </row>
    <row r="6788">
      <c r="C6788" s="12" t="s">
        <v>598</v>
      </c>
      <c r="D6788" s="12"/>
      <c r="E6788" s="12" t="s">
        <v>1619</v>
      </c>
      <c r="F6788" s="21"/>
      <c r="G6788" s="21" t="s">
        <v>18445</v>
      </c>
      <c r="H6788" s="21" t="s">
        <v>18446</v>
      </c>
      <c r="I6788" s="21" t="s">
        <v>1588</v>
      </c>
      <c r="J6788" s="21" t="s">
        <v>18447</v>
      </c>
      <c r="K6788" s="20" t="s">
        <v>2007</v>
      </c>
      <c r="L6788" s="21"/>
    </row>
    <row r="6789">
      <c r="C6789" s="12" t="s">
        <v>598</v>
      </c>
      <c r="D6789" s="12"/>
      <c r="E6789" s="12" t="s">
        <v>1619</v>
      </c>
      <c r="F6789" s="21"/>
      <c r="G6789" s="21" t="s">
        <v>18448</v>
      </c>
      <c r="H6789" s="21" t="s">
        <v>18446</v>
      </c>
      <c r="I6789" s="21" t="s">
        <v>1588</v>
      </c>
      <c r="J6789" s="21" t="s">
        <v>18449</v>
      </c>
      <c r="K6789" s="20" t="s">
        <v>2007</v>
      </c>
      <c r="L6789" s="21"/>
    </row>
    <row r="6790">
      <c r="C6790" s="12" t="s">
        <v>598</v>
      </c>
      <c r="D6790" s="12"/>
      <c r="E6790" s="12" t="s">
        <v>1619</v>
      </c>
      <c r="F6790" s="21"/>
      <c r="G6790" s="21" t="s">
        <v>18450</v>
      </c>
      <c r="H6790" s="21" t="s">
        <v>18451</v>
      </c>
      <c r="I6790" s="21" t="s">
        <v>1588</v>
      </c>
      <c r="J6790" s="21" t="s">
        <v>18452</v>
      </c>
      <c r="K6790" s="20" t="s">
        <v>2007</v>
      </c>
      <c r="L6790" s="21"/>
    </row>
    <row r="6791">
      <c r="C6791" s="12" t="s">
        <v>598</v>
      </c>
      <c r="D6791" s="12"/>
      <c r="E6791" s="12" t="s">
        <v>1619</v>
      </c>
      <c r="F6791" s="21"/>
      <c r="G6791" s="21" t="s">
        <v>18453</v>
      </c>
      <c r="H6791" s="21" t="s">
        <v>18451</v>
      </c>
      <c r="I6791" s="21" t="s">
        <v>1588</v>
      </c>
      <c r="J6791" s="21" t="s">
        <v>18454</v>
      </c>
      <c r="K6791" s="20" t="s">
        <v>2007</v>
      </c>
      <c r="L6791" s="21"/>
    </row>
    <row r="6792">
      <c r="C6792" s="12" t="s">
        <v>598</v>
      </c>
      <c r="D6792" s="12"/>
      <c r="E6792" s="12" t="s">
        <v>1619</v>
      </c>
      <c r="F6792" s="21"/>
      <c r="G6792" s="21" t="s">
        <v>18455</v>
      </c>
      <c r="H6792" s="21" t="s">
        <v>18456</v>
      </c>
      <c r="I6792" s="21" t="s">
        <v>1588</v>
      </c>
      <c r="J6792" s="21" t="s">
        <v>18457</v>
      </c>
      <c r="K6792" s="20" t="s">
        <v>2007</v>
      </c>
      <c r="L6792" s="21"/>
    </row>
    <row r="6793">
      <c r="C6793" s="12" t="s">
        <v>598</v>
      </c>
      <c r="D6793" s="12"/>
      <c r="E6793" s="12" t="s">
        <v>1619</v>
      </c>
      <c r="F6793" s="21"/>
      <c r="G6793" s="21" t="s">
        <v>18458</v>
      </c>
      <c r="H6793" s="21" t="s">
        <v>18456</v>
      </c>
      <c r="I6793" s="21" t="s">
        <v>1588</v>
      </c>
      <c r="J6793" s="21" t="s">
        <v>18459</v>
      </c>
      <c r="K6793" s="20" t="s">
        <v>2007</v>
      </c>
      <c r="L6793" s="21"/>
    </row>
    <row r="6794">
      <c r="C6794" s="12" t="s">
        <v>598</v>
      </c>
      <c r="D6794" s="12"/>
      <c r="E6794" s="12" t="s">
        <v>1619</v>
      </c>
      <c r="F6794" s="21"/>
      <c r="G6794" s="21" t="s">
        <v>18460</v>
      </c>
      <c r="H6794" s="21" t="s">
        <v>18461</v>
      </c>
      <c r="I6794" s="21" t="s">
        <v>1588</v>
      </c>
      <c r="J6794" s="21" t="s">
        <v>18462</v>
      </c>
      <c r="K6794" s="20" t="s">
        <v>2007</v>
      </c>
      <c r="L6794" s="21"/>
    </row>
    <row r="6795">
      <c r="C6795" s="12" t="s">
        <v>598</v>
      </c>
      <c r="D6795" s="12"/>
      <c r="E6795" s="12" t="s">
        <v>1619</v>
      </c>
      <c r="F6795" s="21"/>
      <c r="G6795" s="21" t="s">
        <v>18463</v>
      </c>
      <c r="H6795" s="21" t="s">
        <v>18464</v>
      </c>
      <c r="I6795" s="21" t="s">
        <v>1588</v>
      </c>
      <c r="J6795" s="21" t="s">
        <v>18465</v>
      </c>
      <c r="K6795" s="20" t="s">
        <v>2007</v>
      </c>
      <c r="L6795" s="21"/>
    </row>
    <row r="6796">
      <c r="C6796" s="12" t="s">
        <v>598</v>
      </c>
      <c r="D6796" s="12"/>
      <c r="E6796" s="12" t="s">
        <v>1619</v>
      </c>
      <c r="F6796" s="21"/>
      <c r="G6796" s="21" t="s">
        <v>18466</v>
      </c>
      <c r="H6796" s="21" t="s">
        <v>18467</v>
      </c>
      <c r="I6796" s="21" t="s">
        <v>1588</v>
      </c>
      <c r="J6796" s="21" t="s">
        <v>18468</v>
      </c>
      <c r="K6796" s="20" t="s">
        <v>2007</v>
      </c>
      <c r="L6796" s="21"/>
    </row>
    <row r="6797">
      <c r="C6797" s="12" t="s">
        <v>598</v>
      </c>
      <c r="D6797" s="12"/>
      <c r="E6797" s="12" t="s">
        <v>1619</v>
      </c>
      <c r="F6797" s="21"/>
      <c r="G6797" s="21" t="s">
        <v>18469</v>
      </c>
      <c r="H6797" s="21" t="s">
        <v>18470</v>
      </c>
      <c r="I6797" s="21" t="s">
        <v>1588</v>
      </c>
      <c r="J6797" s="21" t="s">
        <v>18471</v>
      </c>
      <c r="K6797" s="20" t="s">
        <v>1959</v>
      </c>
      <c r="L6797" s="21"/>
    </row>
    <row r="6798">
      <c r="C6798" s="12" t="s">
        <v>598</v>
      </c>
      <c r="D6798" s="12"/>
      <c r="E6798" s="12" t="s">
        <v>1619</v>
      </c>
      <c r="F6798" s="21"/>
      <c r="G6798" s="21" t="s">
        <v>18472</v>
      </c>
      <c r="H6798" s="21" t="s">
        <v>18473</v>
      </c>
      <c r="I6798" s="21" t="s">
        <v>1588</v>
      </c>
      <c r="J6798" s="21" t="s">
        <v>18474</v>
      </c>
      <c r="K6798" s="20" t="s">
        <v>1959</v>
      </c>
      <c r="L6798" s="21"/>
    </row>
    <row r="6799">
      <c r="C6799" s="12" t="s">
        <v>598</v>
      </c>
      <c r="D6799" s="12"/>
      <c r="E6799" s="12" t="s">
        <v>1619</v>
      </c>
      <c r="F6799" s="21"/>
      <c r="G6799" s="21" t="s">
        <v>18475</v>
      </c>
      <c r="H6799" s="21" t="s">
        <v>18476</v>
      </c>
      <c r="I6799" s="21" t="s">
        <v>1588</v>
      </c>
      <c r="J6799" s="21" t="s">
        <v>18477</v>
      </c>
      <c r="K6799" s="20" t="s">
        <v>2007</v>
      </c>
      <c r="L6799" s="21"/>
    </row>
    <row r="6800">
      <c r="C6800" s="12" t="s">
        <v>598</v>
      </c>
      <c r="D6800" s="12"/>
      <c r="E6800" s="12" t="s">
        <v>1619</v>
      </c>
      <c r="F6800" s="21"/>
      <c r="G6800" s="21" t="s">
        <v>18478</v>
      </c>
      <c r="H6800" s="21" t="s">
        <v>18479</v>
      </c>
      <c r="I6800" s="21" t="s">
        <v>1588</v>
      </c>
      <c r="J6800" s="21" t="s">
        <v>18480</v>
      </c>
      <c r="K6800" s="20" t="s">
        <v>2007</v>
      </c>
      <c r="L6800" s="21"/>
    </row>
    <row r="6801">
      <c r="C6801" s="12" t="s">
        <v>598</v>
      </c>
      <c r="D6801" s="12"/>
      <c r="E6801" s="12" t="s">
        <v>1619</v>
      </c>
      <c r="F6801" s="21"/>
      <c r="G6801" s="21" t="s">
        <v>18481</v>
      </c>
      <c r="H6801" s="21" t="s">
        <v>18482</v>
      </c>
      <c r="I6801" s="21" t="s">
        <v>1588</v>
      </c>
      <c r="J6801" s="21" t="s">
        <v>18483</v>
      </c>
      <c r="K6801" s="20" t="s">
        <v>2007</v>
      </c>
      <c r="L6801" s="21"/>
    </row>
    <row r="6802">
      <c r="C6802" s="12" t="s">
        <v>598</v>
      </c>
      <c r="D6802" s="12"/>
      <c r="E6802" s="12" t="s">
        <v>1619</v>
      </c>
      <c r="F6802" s="21"/>
      <c r="G6802" s="21" t="s">
        <v>18484</v>
      </c>
      <c r="H6802" s="21" t="s">
        <v>18485</v>
      </c>
      <c r="I6802" s="21" t="s">
        <v>1588</v>
      </c>
      <c r="J6802" s="21" t="s">
        <v>18486</v>
      </c>
      <c r="K6802" s="20" t="s">
        <v>2007</v>
      </c>
      <c r="L6802" s="21"/>
    </row>
    <row r="6803">
      <c r="C6803" s="12" t="s">
        <v>598</v>
      </c>
      <c r="D6803" s="12"/>
      <c r="E6803" s="12" t="s">
        <v>1619</v>
      </c>
      <c r="F6803" s="21"/>
      <c r="G6803" s="21" t="s">
        <v>18487</v>
      </c>
      <c r="H6803" s="21" t="s">
        <v>18488</v>
      </c>
      <c r="I6803" s="21" t="s">
        <v>1588</v>
      </c>
      <c r="J6803" s="21" t="s">
        <v>18489</v>
      </c>
      <c r="K6803" s="20" t="s">
        <v>1992</v>
      </c>
      <c r="L6803" s="21"/>
    </row>
    <row r="6804">
      <c r="A6804" s="108">
        <v>3282.0</v>
      </c>
      <c r="B6804" s="108" t="s">
        <v>1584</v>
      </c>
      <c r="C6804" s="108" t="s">
        <v>602</v>
      </c>
      <c r="D6804" s="115"/>
      <c r="E6804" s="115" t="s">
        <v>1585</v>
      </c>
      <c r="F6804" s="115"/>
      <c r="G6804" s="115" t="s">
        <v>18490</v>
      </c>
      <c r="H6804" s="115" t="s">
        <v>18491</v>
      </c>
      <c r="I6804" s="115" t="s">
        <v>1588</v>
      </c>
      <c r="J6804" s="115" t="s">
        <v>18492</v>
      </c>
      <c r="K6804" s="115" t="s">
        <v>1812</v>
      </c>
      <c r="L6804" s="138"/>
      <c r="M6804" s="118"/>
    </row>
    <row r="6805">
      <c r="A6805" s="108">
        <v>3283.0</v>
      </c>
      <c r="B6805" s="108" t="s">
        <v>1584</v>
      </c>
      <c r="C6805" s="108" t="s">
        <v>602</v>
      </c>
      <c r="D6805" s="115"/>
      <c r="E6805" s="115" t="s">
        <v>1597</v>
      </c>
      <c r="F6805" s="115"/>
      <c r="G6805" s="115" t="s">
        <v>18493</v>
      </c>
      <c r="H6805" s="115" t="s">
        <v>18494</v>
      </c>
      <c r="I6805" s="115" t="s">
        <v>1600</v>
      </c>
      <c r="J6805" s="115" t="s">
        <v>18495</v>
      </c>
      <c r="K6805" s="115" t="s">
        <v>4195</v>
      </c>
      <c r="L6805" s="138"/>
      <c r="M6805" s="111"/>
    </row>
    <row r="6806">
      <c r="C6806" s="12" t="s">
        <v>602</v>
      </c>
      <c r="D6806" s="12" t="s">
        <v>603</v>
      </c>
      <c r="E6806" s="12" t="s">
        <v>4183</v>
      </c>
      <c r="F6806" s="12" t="s">
        <v>605</v>
      </c>
      <c r="G6806" s="12" t="s">
        <v>18496</v>
      </c>
      <c r="H6806" s="12" t="s">
        <v>18497</v>
      </c>
      <c r="I6806" s="12" t="s">
        <v>1715</v>
      </c>
      <c r="J6806" s="12" t="s">
        <v>18498</v>
      </c>
      <c r="K6806" s="12" t="s">
        <v>1717</v>
      </c>
      <c r="L6806" s="12" t="s">
        <v>1718</v>
      </c>
    </row>
    <row r="6807">
      <c r="C6807" s="12" t="s">
        <v>602</v>
      </c>
      <c r="D6807" s="12" t="s">
        <v>603</v>
      </c>
      <c r="E6807" s="12" t="s">
        <v>1654</v>
      </c>
      <c r="F6807" s="12" t="s">
        <v>605</v>
      </c>
      <c r="G6807" s="12" t="s">
        <v>18493</v>
      </c>
      <c r="H6807" s="12" t="s">
        <v>18499</v>
      </c>
      <c r="I6807" s="12" t="s">
        <v>1600</v>
      </c>
      <c r="J6807" s="12" t="s">
        <v>18495</v>
      </c>
      <c r="K6807" s="12" t="s">
        <v>4195</v>
      </c>
      <c r="L6807" s="12" t="s">
        <v>4196</v>
      </c>
    </row>
    <row r="6808">
      <c r="C6808" s="12" t="s">
        <v>602</v>
      </c>
      <c r="D6808" s="12" t="s">
        <v>603</v>
      </c>
      <c r="E6808" s="12" t="s">
        <v>1678</v>
      </c>
      <c r="F6808" s="12" t="s">
        <v>605</v>
      </c>
      <c r="G6808" s="12" t="s">
        <v>18500</v>
      </c>
      <c r="H6808" s="12" t="s">
        <v>18501</v>
      </c>
      <c r="I6808" s="12" t="s">
        <v>1681</v>
      </c>
      <c r="J6808" s="12" t="s">
        <v>18502</v>
      </c>
      <c r="K6808" s="12" t="s">
        <v>4203</v>
      </c>
      <c r="L6808" s="12" t="s">
        <v>4204</v>
      </c>
    </row>
    <row r="6809">
      <c r="C6809" s="12" t="s">
        <v>602</v>
      </c>
      <c r="D6809" s="12" t="s">
        <v>603</v>
      </c>
      <c r="E6809" s="12" t="s">
        <v>1678</v>
      </c>
      <c r="F6809" s="12" t="s">
        <v>605</v>
      </c>
      <c r="G6809" s="12" t="s">
        <v>18503</v>
      </c>
      <c r="H6809" s="12" t="s">
        <v>18504</v>
      </c>
      <c r="I6809" s="12" t="s">
        <v>1681</v>
      </c>
      <c r="J6809" s="12" t="s">
        <v>18505</v>
      </c>
      <c r="K6809" s="12" t="s">
        <v>4211</v>
      </c>
      <c r="L6809" s="12" t="s">
        <v>4212</v>
      </c>
    </row>
    <row r="6810">
      <c r="C6810" s="12" t="s">
        <v>602</v>
      </c>
      <c r="D6810" s="12" t="s">
        <v>603</v>
      </c>
      <c r="E6810" s="12" t="s">
        <v>1678</v>
      </c>
      <c r="F6810" s="12" t="s">
        <v>605</v>
      </c>
      <c r="G6810" s="12" t="s">
        <v>18509</v>
      </c>
      <c r="H6810" s="12" t="s">
        <v>18510</v>
      </c>
      <c r="I6810" s="12" t="s">
        <v>1681</v>
      </c>
      <c r="J6810" s="12" t="s">
        <v>18511</v>
      </c>
      <c r="K6810" s="12" t="s">
        <v>14371</v>
      </c>
      <c r="L6810" s="12" t="s">
        <v>14372</v>
      </c>
    </row>
    <row r="6811">
      <c r="C6811" s="12" t="s">
        <v>602</v>
      </c>
      <c r="D6811" s="12" t="s">
        <v>603</v>
      </c>
      <c r="E6811" s="12" t="s">
        <v>1729</v>
      </c>
      <c r="F6811" s="12" t="s">
        <v>605</v>
      </c>
      <c r="G6811" s="12" t="s">
        <v>18512</v>
      </c>
      <c r="H6811" s="12" t="s">
        <v>18513</v>
      </c>
      <c r="I6811" s="12" t="s">
        <v>1607</v>
      </c>
      <c r="J6811" s="12" t="s">
        <v>18514</v>
      </c>
      <c r="K6811" s="12" t="s">
        <v>4224</v>
      </c>
      <c r="L6811" s="12" t="s">
        <v>4225</v>
      </c>
    </row>
    <row r="6812">
      <c r="C6812" s="12" t="s">
        <v>602</v>
      </c>
      <c r="D6812" s="12" t="s">
        <v>603</v>
      </c>
      <c r="E6812" s="12" t="s">
        <v>1719</v>
      </c>
      <c r="F6812" s="12" t="s">
        <v>605</v>
      </c>
      <c r="G6812" s="12" t="s">
        <v>18515</v>
      </c>
      <c r="H6812" s="12" t="s">
        <v>18516</v>
      </c>
      <c r="I6812" s="12" t="s">
        <v>1722</v>
      </c>
      <c r="J6812" s="12" t="s">
        <v>18517</v>
      </c>
      <c r="K6812" s="12" t="s">
        <v>4232</v>
      </c>
      <c r="L6812" s="12" t="s">
        <v>4233</v>
      </c>
    </row>
    <row r="6813">
      <c r="A6813" s="108">
        <v>3286.0</v>
      </c>
      <c r="B6813" s="108" t="s">
        <v>1584</v>
      </c>
      <c r="C6813" s="108" t="s">
        <v>608</v>
      </c>
      <c r="D6813" s="115"/>
      <c r="E6813" s="115" t="s">
        <v>2825</v>
      </c>
      <c r="F6813" s="115"/>
      <c r="G6813" s="115" t="s">
        <v>18518</v>
      </c>
      <c r="H6813" s="115" t="s">
        <v>18519</v>
      </c>
      <c r="I6813" s="115" t="s">
        <v>1715</v>
      </c>
      <c r="J6813" s="115" t="s">
        <v>18498</v>
      </c>
      <c r="K6813" s="115" t="s">
        <v>1717</v>
      </c>
      <c r="L6813" s="138"/>
      <c r="M6813" s="111"/>
    </row>
    <row r="6814">
      <c r="A6814" s="108">
        <v>3284.0</v>
      </c>
      <c r="B6814" s="108" t="s">
        <v>1584</v>
      </c>
      <c r="C6814" s="108" t="s">
        <v>608</v>
      </c>
      <c r="D6814" s="115"/>
      <c r="E6814" s="115" t="s">
        <v>2749</v>
      </c>
      <c r="F6814" s="115"/>
      <c r="G6814" s="115" t="s">
        <v>18520</v>
      </c>
      <c r="H6814" s="115" t="s">
        <v>18521</v>
      </c>
      <c r="I6814" s="115" t="s">
        <v>1681</v>
      </c>
      <c r="J6814" s="115" t="s">
        <v>18502</v>
      </c>
      <c r="K6814" s="115" t="s">
        <v>4203</v>
      </c>
      <c r="L6814" s="138"/>
      <c r="M6814" s="111"/>
    </row>
    <row r="6815">
      <c r="A6815" s="108">
        <v>3285.0</v>
      </c>
      <c r="B6815" s="108" t="s">
        <v>1584</v>
      </c>
      <c r="C6815" s="108" t="s">
        <v>608</v>
      </c>
      <c r="D6815" s="115"/>
      <c r="E6815" s="115" t="s">
        <v>2749</v>
      </c>
      <c r="F6815" s="115"/>
      <c r="G6815" s="115" t="s">
        <v>18522</v>
      </c>
      <c r="H6815" s="115" t="s">
        <v>18523</v>
      </c>
      <c r="I6815" s="115" t="s">
        <v>1681</v>
      </c>
      <c r="J6815" s="115" t="s">
        <v>18505</v>
      </c>
      <c r="K6815" s="115" t="s">
        <v>4211</v>
      </c>
      <c r="L6815" s="138"/>
      <c r="M6815" s="111"/>
    </row>
    <row r="6816">
      <c r="A6816" s="108">
        <v>3287.0</v>
      </c>
      <c r="B6816" s="108" t="s">
        <v>1584</v>
      </c>
      <c r="C6816" s="108" t="s">
        <v>608</v>
      </c>
      <c r="D6816" s="115"/>
      <c r="E6816" s="115" t="s">
        <v>1597</v>
      </c>
      <c r="F6816" s="115"/>
      <c r="G6816" s="115" t="s">
        <v>18524</v>
      </c>
      <c r="H6816" s="161" t="s">
        <v>18525</v>
      </c>
      <c r="I6816" s="115" t="s">
        <v>1600</v>
      </c>
      <c r="J6816" s="115" t="s">
        <v>18526</v>
      </c>
      <c r="K6816" s="115" t="s">
        <v>4174</v>
      </c>
      <c r="L6816" s="138"/>
      <c r="M6816" s="111"/>
    </row>
    <row r="6817">
      <c r="C6817" s="12" t="s">
        <v>615</v>
      </c>
      <c r="D6817" s="12"/>
      <c r="E6817" s="12" t="s">
        <v>1654</v>
      </c>
      <c r="F6817" s="21"/>
      <c r="G6817" s="21" t="s">
        <v>18527</v>
      </c>
      <c r="H6817" s="21" t="s">
        <v>18528</v>
      </c>
      <c r="I6817" s="21" t="s">
        <v>1600</v>
      </c>
      <c r="J6817" s="21" t="s">
        <v>18529</v>
      </c>
      <c r="K6817" s="20" t="s">
        <v>1644</v>
      </c>
      <c r="L6817" s="21"/>
    </row>
    <row r="6818">
      <c r="C6818" s="12" t="s">
        <v>615</v>
      </c>
      <c r="D6818" s="12"/>
      <c r="E6818" s="12" t="s">
        <v>1654</v>
      </c>
      <c r="F6818" s="21"/>
      <c r="G6818" s="21" t="s">
        <v>18530</v>
      </c>
      <c r="H6818" s="21" t="s">
        <v>18531</v>
      </c>
      <c r="I6818" s="21" t="s">
        <v>1600</v>
      </c>
      <c r="J6818" s="21" t="s">
        <v>18532</v>
      </c>
      <c r="K6818" s="20" t="s">
        <v>1644</v>
      </c>
      <c r="L6818" s="21"/>
    </row>
    <row r="6819">
      <c r="C6819" s="12" t="s">
        <v>615</v>
      </c>
      <c r="D6819" s="12"/>
      <c r="E6819" s="12" t="s">
        <v>1619</v>
      </c>
      <c r="F6819" s="21"/>
      <c r="G6819" s="21" t="s">
        <v>18533</v>
      </c>
      <c r="H6819" s="21" t="s">
        <v>18534</v>
      </c>
      <c r="I6819" s="21" t="s">
        <v>1588</v>
      </c>
      <c r="J6819" s="21" t="s">
        <v>18535</v>
      </c>
      <c r="K6819" s="20" t="s">
        <v>1590</v>
      </c>
      <c r="L6819" s="21"/>
    </row>
    <row r="6820">
      <c r="C6820" s="12" t="s">
        <v>615</v>
      </c>
      <c r="D6820" s="12"/>
      <c r="E6820" s="12" t="s">
        <v>1619</v>
      </c>
      <c r="F6820" s="21"/>
      <c r="G6820" s="21" t="s">
        <v>18536</v>
      </c>
      <c r="H6820" s="21" t="s">
        <v>18537</v>
      </c>
      <c r="I6820" s="21" t="s">
        <v>1588</v>
      </c>
      <c r="J6820" s="21" t="s">
        <v>18538</v>
      </c>
      <c r="K6820" s="20" t="s">
        <v>1614</v>
      </c>
      <c r="L6820" s="21"/>
    </row>
    <row r="6821">
      <c r="C6821" s="12" t="s">
        <v>615</v>
      </c>
      <c r="D6821" s="12"/>
      <c r="E6821" s="12" t="s">
        <v>1619</v>
      </c>
      <c r="F6821" s="21"/>
      <c r="G6821" s="21" t="s">
        <v>18539</v>
      </c>
      <c r="H6821" s="21" t="s">
        <v>18540</v>
      </c>
      <c r="I6821" s="21" t="s">
        <v>1588</v>
      </c>
      <c r="J6821" s="21" t="s">
        <v>18541</v>
      </c>
      <c r="K6821" s="20" t="s">
        <v>1595</v>
      </c>
      <c r="L6821" s="21"/>
    </row>
    <row r="6822">
      <c r="C6822" s="12" t="s">
        <v>615</v>
      </c>
      <c r="D6822" s="12"/>
      <c r="E6822" s="12" t="s">
        <v>1654</v>
      </c>
      <c r="F6822" s="21"/>
      <c r="G6822" s="21" t="s">
        <v>18542</v>
      </c>
      <c r="H6822" s="21" t="s">
        <v>18543</v>
      </c>
      <c r="I6822" s="21" t="s">
        <v>1600</v>
      </c>
      <c r="J6822" s="21" t="s">
        <v>18544</v>
      </c>
      <c r="K6822" s="20" t="s">
        <v>1644</v>
      </c>
      <c r="L6822" s="21"/>
    </row>
    <row r="6823">
      <c r="C6823" s="12" t="s">
        <v>615</v>
      </c>
      <c r="D6823" s="12"/>
      <c r="E6823" s="12" t="s">
        <v>1654</v>
      </c>
      <c r="F6823" s="21"/>
      <c r="G6823" s="21" t="s">
        <v>18545</v>
      </c>
      <c r="H6823" s="21" t="s">
        <v>18546</v>
      </c>
      <c r="I6823" s="21" t="s">
        <v>1600</v>
      </c>
      <c r="J6823" s="21" t="s">
        <v>18547</v>
      </c>
      <c r="K6823" s="20" t="s">
        <v>1644</v>
      </c>
      <c r="L6823" s="21"/>
    </row>
    <row r="6824">
      <c r="C6824" s="12" t="s">
        <v>615</v>
      </c>
      <c r="D6824" s="12"/>
      <c r="E6824" s="12" t="s">
        <v>1654</v>
      </c>
      <c r="F6824" s="21"/>
      <c r="G6824" s="21" t="s">
        <v>18548</v>
      </c>
      <c r="H6824" s="21" t="s">
        <v>18549</v>
      </c>
      <c r="I6824" s="21" t="s">
        <v>1600</v>
      </c>
      <c r="J6824" s="21" t="s">
        <v>18550</v>
      </c>
      <c r="K6824" s="20" t="s">
        <v>1644</v>
      </c>
      <c r="L6824" s="21"/>
    </row>
    <row r="6825">
      <c r="C6825" s="12" t="s">
        <v>615</v>
      </c>
      <c r="D6825" s="12"/>
      <c r="E6825" s="12" t="s">
        <v>1654</v>
      </c>
      <c r="F6825" s="21"/>
      <c r="G6825" s="21" t="s">
        <v>18551</v>
      </c>
      <c r="H6825" s="21" t="s">
        <v>18552</v>
      </c>
      <c r="I6825" s="21" t="s">
        <v>1600</v>
      </c>
      <c r="J6825" s="21" t="s">
        <v>18553</v>
      </c>
      <c r="K6825" s="20" t="s">
        <v>1644</v>
      </c>
      <c r="L6825" s="21"/>
    </row>
    <row r="6826">
      <c r="C6826" s="12" t="s">
        <v>615</v>
      </c>
      <c r="D6826" s="12" t="s">
        <v>616</v>
      </c>
      <c r="E6826" s="12" t="s">
        <v>1654</v>
      </c>
      <c r="F6826" s="12" t="s">
        <v>617</v>
      </c>
      <c r="G6826" s="12" t="s">
        <v>18554</v>
      </c>
      <c r="H6826" s="12" t="s">
        <v>18555</v>
      </c>
      <c r="I6826" s="12" t="s">
        <v>1600</v>
      </c>
      <c r="J6826" s="12" t="s">
        <v>18556</v>
      </c>
      <c r="K6826" s="12" t="s">
        <v>1644</v>
      </c>
      <c r="L6826" s="12" t="s">
        <v>1645</v>
      </c>
    </row>
    <row r="6827">
      <c r="C6827" s="12" t="s">
        <v>615</v>
      </c>
      <c r="D6827" s="12" t="s">
        <v>616</v>
      </c>
      <c r="E6827" s="12" t="s">
        <v>1656</v>
      </c>
      <c r="F6827" s="12" t="s">
        <v>617</v>
      </c>
      <c r="G6827" s="12" t="s">
        <v>18557</v>
      </c>
      <c r="H6827" s="12" t="s">
        <v>18558</v>
      </c>
      <c r="I6827" s="12" t="s">
        <v>1637</v>
      </c>
      <c r="J6827" s="12" t="s">
        <v>18559</v>
      </c>
      <c r="K6827" s="12" t="s">
        <v>1639</v>
      </c>
      <c r="L6827" s="12" t="s">
        <v>1640</v>
      </c>
    </row>
    <row r="6828">
      <c r="C6828" s="12" t="s">
        <v>619</v>
      </c>
      <c r="D6828" s="12"/>
      <c r="E6828" s="12" t="s">
        <v>1619</v>
      </c>
      <c r="F6828" s="21"/>
      <c r="G6828" s="21" t="s">
        <v>18560</v>
      </c>
      <c r="H6828" s="21" t="s">
        <v>18561</v>
      </c>
      <c r="I6828" s="21" t="s">
        <v>1588</v>
      </c>
      <c r="J6828" s="21" t="s">
        <v>18562</v>
      </c>
      <c r="K6828" s="20" t="s">
        <v>4312</v>
      </c>
      <c r="L6828" s="21"/>
    </row>
    <row r="6829">
      <c r="C6829" s="12" t="s">
        <v>619</v>
      </c>
      <c r="D6829" s="12"/>
      <c r="E6829" s="12" t="s">
        <v>1619</v>
      </c>
      <c r="F6829" s="21"/>
      <c r="G6829" s="21" t="s">
        <v>18563</v>
      </c>
      <c r="H6829" s="21" t="s">
        <v>18564</v>
      </c>
      <c r="I6829" s="21" t="s">
        <v>1588</v>
      </c>
      <c r="J6829" s="21" t="s">
        <v>18565</v>
      </c>
      <c r="K6829" s="20" t="s">
        <v>4312</v>
      </c>
      <c r="L6829" s="21"/>
    </row>
    <row r="6830">
      <c r="C6830" s="12" t="s">
        <v>619</v>
      </c>
      <c r="D6830" s="12"/>
      <c r="E6830" s="12" t="s">
        <v>1619</v>
      </c>
      <c r="F6830" s="21"/>
      <c r="G6830" s="21" t="s">
        <v>18566</v>
      </c>
      <c r="H6830" s="21" t="s">
        <v>18567</v>
      </c>
      <c r="I6830" s="21" t="s">
        <v>1588</v>
      </c>
      <c r="J6830" s="21" t="s">
        <v>18568</v>
      </c>
      <c r="K6830" s="20" t="s">
        <v>4312</v>
      </c>
      <c r="L6830" s="21"/>
    </row>
    <row r="6831">
      <c r="C6831" s="12" t="s">
        <v>619</v>
      </c>
      <c r="D6831" s="12"/>
      <c r="E6831" s="12" t="s">
        <v>1619</v>
      </c>
      <c r="F6831" s="21"/>
      <c r="G6831" s="21" t="s">
        <v>18569</v>
      </c>
      <c r="H6831" s="21" t="s">
        <v>18570</v>
      </c>
      <c r="I6831" s="21" t="s">
        <v>1588</v>
      </c>
      <c r="J6831" s="21" t="s">
        <v>18571</v>
      </c>
      <c r="K6831" s="20" t="s">
        <v>4312</v>
      </c>
      <c r="L6831" s="21"/>
    </row>
    <row r="6832">
      <c r="C6832" s="12" t="s">
        <v>619</v>
      </c>
      <c r="D6832" s="12"/>
      <c r="E6832" s="12" t="s">
        <v>1619</v>
      </c>
      <c r="F6832" s="21"/>
      <c r="G6832" s="21" t="s">
        <v>18572</v>
      </c>
      <c r="H6832" s="21" t="s">
        <v>18573</v>
      </c>
      <c r="I6832" s="21" t="s">
        <v>1588</v>
      </c>
      <c r="J6832" s="21" t="s">
        <v>18574</v>
      </c>
      <c r="K6832" s="20" t="s">
        <v>1876</v>
      </c>
      <c r="L6832" s="21"/>
    </row>
    <row r="6833">
      <c r="C6833" s="12" t="s">
        <v>619</v>
      </c>
      <c r="D6833" s="12"/>
      <c r="E6833" s="12" t="s">
        <v>1619</v>
      </c>
      <c r="F6833" s="21"/>
      <c r="G6833" s="21" t="s">
        <v>621</v>
      </c>
      <c r="H6833" s="21" t="s">
        <v>18575</v>
      </c>
      <c r="I6833" s="21" t="s">
        <v>1588</v>
      </c>
      <c r="J6833" s="21" t="s">
        <v>18576</v>
      </c>
      <c r="K6833" s="20" t="s">
        <v>1590</v>
      </c>
      <c r="L6833" s="21"/>
    </row>
    <row r="6834">
      <c r="C6834" s="12" t="s">
        <v>619</v>
      </c>
      <c r="D6834" s="12"/>
      <c r="E6834" s="12" t="s">
        <v>1619</v>
      </c>
      <c r="F6834" s="21"/>
      <c r="G6834" s="21" t="s">
        <v>18577</v>
      </c>
      <c r="H6834" s="21" t="s">
        <v>18575</v>
      </c>
      <c r="I6834" s="21" t="s">
        <v>1588</v>
      </c>
      <c r="J6834" s="21" t="s">
        <v>18578</v>
      </c>
      <c r="K6834" s="20" t="s">
        <v>1614</v>
      </c>
      <c r="L6834" s="21"/>
    </row>
    <row r="6835">
      <c r="C6835" s="12" t="s">
        <v>619</v>
      </c>
      <c r="D6835" s="12"/>
      <c r="E6835" s="12" t="s">
        <v>1619</v>
      </c>
      <c r="F6835" s="21"/>
      <c r="G6835" s="21" t="s">
        <v>18579</v>
      </c>
      <c r="H6835" s="21" t="s">
        <v>18580</v>
      </c>
      <c r="I6835" s="21" t="s">
        <v>1588</v>
      </c>
      <c r="J6835" s="21" t="s">
        <v>18581</v>
      </c>
      <c r="K6835" s="20" t="s">
        <v>1595</v>
      </c>
      <c r="L6835" s="21"/>
    </row>
    <row r="6836">
      <c r="A6836" s="108">
        <v>3288.0</v>
      </c>
      <c r="B6836" s="108" t="s">
        <v>1584</v>
      </c>
      <c r="C6836" s="108" t="s">
        <v>624</v>
      </c>
      <c r="D6836" s="115"/>
      <c r="E6836" s="115" t="s">
        <v>2749</v>
      </c>
      <c r="F6836" s="115"/>
      <c r="G6836" s="115" t="s">
        <v>18582</v>
      </c>
      <c r="H6836" s="115" t="s">
        <v>18583</v>
      </c>
      <c r="I6836" s="115" t="s">
        <v>1681</v>
      </c>
      <c r="J6836" s="115" t="s">
        <v>18584</v>
      </c>
      <c r="K6836" s="115" t="s">
        <v>3029</v>
      </c>
      <c r="L6836" s="138"/>
      <c r="M6836" s="108" t="s">
        <v>18585</v>
      </c>
      <c r="N6836" s="18"/>
      <c r="O6836" s="18"/>
      <c r="P6836" s="18"/>
      <c r="Q6836" s="18"/>
      <c r="R6836" s="18"/>
      <c r="S6836" s="18"/>
      <c r="T6836" s="15"/>
      <c r="U6836" s="18"/>
      <c r="V6836" s="18"/>
      <c r="W6836" s="18"/>
      <c r="X6836" s="18"/>
      <c r="Y6836" s="18"/>
      <c r="Z6836" s="18"/>
      <c r="AA6836" s="18"/>
      <c r="AB6836" s="18"/>
      <c r="AC6836" s="18"/>
      <c r="AD6836" s="18"/>
    </row>
    <row r="6837">
      <c r="A6837" s="108">
        <v>3292.0</v>
      </c>
      <c r="B6837" s="108" t="s">
        <v>1584</v>
      </c>
      <c r="C6837" s="108" t="s">
        <v>624</v>
      </c>
      <c r="D6837" s="115"/>
      <c r="E6837" s="115" t="s">
        <v>1585</v>
      </c>
      <c r="F6837" s="115"/>
      <c r="G6837" s="115" t="s">
        <v>18586</v>
      </c>
      <c r="H6837" s="115" t="s">
        <v>18587</v>
      </c>
      <c r="I6837" s="115" t="s">
        <v>1588</v>
      </c>
      <c r="J6837" s="115" t="s">
        <v>18588</v>
      </c>
      <c r="K6837" s="115" t="s">
        <v>13217</v>
      </c>
      <c r="L6837" s="138"/>
      <c r="M6837" s="111"/>
      <c r="N6837" s="18"/>
      <c r="O6837" s="18"/>
      <c r="P6837" s="18"/>
      <c r="Q6837" s="18"/>
      <c r="R6837" s="18"/>
      <c r="S6837" s="18"/>
      <c r="T6837" s="15"/>
      <c r="U6837" s="18"/>
      <c r="V6837" s="18"/>
      <c r="W6837" s="18"/>
      <c r="X6837" s="18"/>
      <c r="Y6837" s="18"/>
      <c r="Z6837" s="18"/>
      <c r="AA6837" s="18"/>
      <c r="AB6837" s="18"/>
      <c r="AC6837" s="18"/>
      <c r="AD6837" s="18"/>
    </row>
    <row r="6838">
      <c r="A6838" s="108">
        <v>3293.0</v>
      </c>
      <c r="B6838" s="108" t="s">
        <v>1584</v>
      </c>
      <c r="C6838" s="108" t="s">
        <v>624</v>
      </c>
      <c r="D6838" s="115"/>
      <c r="E6838" s="115" t="s">
        <v>1585</v>
      </c>
      <c r="F6838" s="115"/>
      <c r="G6838" s="115" t="s">
        <v>18586</v>
      </c>
      <c r="H6838" s="115" t="s">
        <v>18587</v>
      </c>
      <c r="I6838" s="115" t="s">
        <v>1588</v>
      </c>
      <c r="J6838" s="115" t="s">
        <v>18589</v>
      </c>
      <c r="K6838" s="115" t="s">
        <v>13219</v>
      </c>
      <c r="L6838" s="138"/>
      <c r="M6838" s="111"/>
      <c r="N6838" s="18"/>
      <c r="O6838" s="18"/>
      <c r="P6838" s="18"/>
      <c r="Q6838" s="18"/>
      <c r="R6838" s="18"/>
      <c r="S6838" s="18"/>
      <c r="T6838" s="15"/>
      <c r="U6838" s="18"/>
      <c r="V6838" s="18"/>
      <c r="W6838" s="18"/>
      <c r="X6838" s="18"/>
      <c r="Y6838" s="18"/>
      <c r="Z6838" s="18"/>
      <c r="AA6838" s="18"/>
      <c r="AB6838" s="18"/>
      <c r="AC6838" s="18"/>
      <c r="AD6838" s="18"/>
    </row>
    <row r="6839">
      <c r="A6839" s="108">
        <v>3294.0</v>
      </c>
      <c r="B6839" s="108" t="s">
        <v>1584</v>
      </c>
      <c r="C6839" s="108" t="s">
        <v>624</v>
      </c>
      <c r="D6839" s="115"/>
      <c r="E6839" s="115" t="s">
        <v>1585</v>
      </c>
      <c r="F6839" s="115"/>
      <c r="G6839" s="115" t="s">
        <v>18586</v>
      </c>
      <c r="H6839" s="115" t="s">
        <v>18587</v>
      </c>
      <c r="I6839" s="115" t="s">
        <v>1588</v>
      </c>
      <c r="J6839" s="115" t="s">
        <v>18590</v>
      </c>
      <c r="K6839" s="115" t="s">
        <v>13222</v>
      </c>
      <c r="L6839" s="138"/>
      <c r="M6839" s="111"/>
      <c r="N6839" s="18"/>
      <c r="O6839" s="113"/>
      <c r="P6839" s="113"/>
      <c r="Q6839" s="113"/>
      <c r="R6839" s="113"/>
      <c r="S6839" s="15"/>
      <c r="T6839" s="18"/>
      <c r="U6839" s="18"/>
      <c r="V6839" s="18"/>
      <c r="W6839" s="18"/>
      <c r="X6839" s="18"/>
      <c r="Y6839" s="18"/>
      <c r="Z6839" s="18"/>
      <c r="AA6839" s="18"/>
      <c r="AB6839" s="18"/>
      <c r="AC6839" s="18"/>
      <c r="AD6839" s="18"/>
    </row>
    <row r="6840">
      <c r="A6840" s="108">
        <v>3295.0</v>
      </c>
      <c r="B6840" s="108" t="s">
        <v>1584</v>
      </c>
      <c r="C6840" s="108" t="s">
        <v>624</v>
      </c>
      <c r="D6840" s="115"/>
      <c r="E6840" s="115" t="s">
        <v>1585</v>
      </c>
      <c r="F6840" s="115"/>
      <c r="G6840" s="115" t="s">
        <v>18586</v>
      </c>
      <c r="H6840" s="115" t="s">
        <v>18587</v>
      </c>
      <c r="I6840" s="115" t="s">
        <v>1588</v>
      </c>
      <c r="J6840" s="115" t="s">
        <v>18591</v>
      </c>
      <c r="K6840" s="115" t="s">
        <v>13224</v>
      </c>
      <c r="L6840" s="138"/>
      <c r="M6840" s="111"/>
      <c r="N6840" s="18"/>
      <c r="O6840" s="113"/>
      <c r="P6840" s="113"/>
      <c r="Q6840" s="113"/>
      <c r="R6840" s="113"/>
      <c r="S6840" s="15"/>
      <c r="T6840" s="18"/>
      <c r="U6840" s="18"/>
      <c r="V6840" s="18"/>
      <c r="W6840" s="18"/>
      <c r="X6840" s="18"/>
      <c r="Y6840" s="18"/>
      <c r="Z6840" s="18"/>
      <c r="AA6840" s="18"/>
      <c r="AB6840" s="18"/>
      <c r="AC6840" s="18"/>
      <c r="AD6840" s="18"/>
    </row>
    <row r="6841">
      <c r="A6841" s="108">
        <v>3296.0</v>
      </c>
      <c r="B6841" s="108" t="s">
        <v>1584</v>
      </c>
      <c r="C6841" s="108" t="s">
        <v>624</v>
      </c>
      <c r="D6841" s="115"/>
      <c r="E6841" s="115" t="s">
        <v>1585</v>
      </c>
      <c r="F6841" s="115"/>
      <c r="G6841" s="115" t="s">
        <v>18586</v>
      </c>
      <c r="H6841" s="115" t="s">
        <v>18587</v>
      </c>
      <c r="I6841" s="115" t="s">
        <v>1588</v>
      </c>
      <c r="J6841" s="115" t="s">
        <v>18592</v>
      </c>
      <c r="K6841" s="115" t="s">
        <v>13226</v>
      </c>
      <c r="L6841" s="138"/>
      <c r="M6841" s="111"/>
      <c r="N6841" s="18"/>
      <c r="O6841" s="113"/>
      <c r="P6841" s="113"/>
      <c r="Q6841" s="113"/>
      <c r="R6841" s="113"/>
      <c r="S6841" s="15"/>
      <c r="T6841" s="18"/>
      <c r="U6841" s="18"/>
      <c r="V6841" s="18"/>
      <c r="W6841" s="18"/>
      <c r="X6841" s="18"/>
      <c r="Y6841" s="18"/>
      <c r="Z6841" s="18"/>
      <c r="AA6841" s="18"/>
      <c r="AB6841" s="18"/>
      <c r="AC6841" s="18"/>
      <c r="AD6841" s="18"/>
    </row>
    <row r="6842">
      <c r="A6842" s="108">
        <v>3297.0</v>
      </c>
      <c r="B6842" s="108" t="s">
        <v>1584</v>
      </c>
      <c r="C6842" s="108" t="s">
        <v>624</v>
      </c>
      <c r="D6842" s="115"/>
      <c r="E6842" s="115" t="s">
        <v>1585</v>
      </c>
      <c r="F6842" s="115"/>
      <c r="G6842" s="115" t="s">
        <v>18586</v>
      </c>
      <c r="H6842" s="115" t="s">
        <v>18593</v>
      </c>
      <c r="I6842" s="115" t="s">
        <v>1588</v>
      </c>
      <c r="J6842" s="115" t="s">
        <v>18594</v>
      </c>
      <c r="K6842" s="115" t="s">
        <v>13228</v>
      </c>
      <c r="L6842" s="138"/>
      <c r="M6842" s="111"/>
    </row>
    <row r="6843">
      <c r="A6843" s="108">
        <v>3298.0</v>
      </c>
      <c r="B6843" s="108" t="s">
        <v>1584</v>
      </c>
      <c r="C6843" s="108" t="s">
        <v>624</v>
      </c>
      <c r="D6843" s="115"/>
      <c r="E6843" s="115" t="s">
        <v>1597</v>
      </c>
      <c r="F6843" s="115"/>
      <c r="G6843" s="115" t="s">
        <v>18595</v>
      </c>
      <c r="H6843" s="115" t="s">
        <v>18596</v>
      </c>
      <c r="I6843" s="115" t="s">
        <v>1600</v>
      </c>
      <c r="J6843" s="115" t="s">
        <v>18597</v>
      </c>
      <c r="K6843" s="115" t="s">
        <v>1602</v>
      </c>
      <c r="L6843" s="138"/>
      <c r="M6843" s="111"/>
    </row>
    <row r="6844">
      <c r="A6844" s="108">
        <v>3299.0</v>
      </c>
      <c r="B6844" s="108" t="s">
        <v>1584</v>
      </c>
      <c r="C6844" s="108" t="s">
        <v>624</v>
      </c>
      <c r="D6844" s="115"/>
      <c r="E6844" s="115" t="s">
        <v>1597</v>
      </c>
      <c r="F6844" s="115"/>
      <c r="G6844" s="115" t="s">
        <v>18598</v>
      </c>
      <c r="H6844" s="115" t="s">
        <v>18599</v>
      </c>
      <c r="I6844" s="115" t="s">
        <v>1600</v>
      </c>
      <c r="J6844" s="115" t="s">
        <v>18600</v>
      </c>
      <c r="K6844" s="115" t="s">
        <v>1602</v>
      </c>
      <c r="L6844" s="138"/>
      <c r="M6844" s="111"/>
    </row>
    <row r="6845">
      <c r="A6845" s="108">
        <v>3290.0</v>
      </c>
      <c r="B6845" s="108" t="s">
        <v>1584</v>
      </c>
      <c r="C6845" s="108" t="s">
        <v>624</v>
      </c>
      <c r="D6845" s="115"/>
      <c r="E6845" s="115" t="s">
        <v>1585</v>
      </c>
      <c r="F6845" s="115"/>
      <c r="G6845" s="115" t="s">
        <v>18601</v>
      </c>
      <c r="H6845" s="115" t="s">
        <v>18602</v>
      </c>
      <c r="I6845" s="115" t="s">
        <v>1588</v>
      </c>
      <c r="J6845" s="115" t="s">
        <v>18603</v>
      </c>
      <c r="K6845" s="115" t="s">
        <v>13418</v>
      </c>
      <c r="L6845" s="138"/>
      <c r="M6845" s="111"/>
    </row>
    <row r="6846">
      <c r="A6846" s="108">
        <v>3291.0</v>
      </c>
      <c r="B6846" s="108" t="s">
        <v>1584</v>
      </c>
      <c r="C6846" s="108" t="s">
        <v>624</v>
      </c>
      <c r="D6846" s="115"/>
      <c r="E6846" s="115" t="s">
        <v>1585</v>
      </c>
      <c r="F6846" s="115"/>
      <c r="G6846" s="115" t="s">
        <v>18601</v>
      </c>
      <c r="H6846" s="115" t="s">
        <v>18602</v>
      </c>
      <c r="I6846" s="115" t="s">
        <v>1588</v>
      </c>
      <c r="J6846" s="115" t="s">
        <v>18604</v>
      </c>
      <c r="K6846" s="115" t="s">
        <v>9285</v>
      </c>
      <c r="L6846" s="138"/>
      <c r="M6846" s="111"/>
    </row>
    <row r="6847">
      <c r="A6847" s="108">
        <v>3289.0</v>
      </c>
      <c r="B6847" s="108" t="s">
        <v>1584</v>
      </c>
      <c r="C6847" s="108" t="s">
        <v>624</v>
      </c>
      <c r="D6847" s="115"/>
      <c r="E6847" s="115" t="s">
        <v>2749</v>
      </c>
      <c r="F6847" s="115"/>
      <c r="G6847" s="115" t="s">
        <v>18605</v>
      </c>
      <c r="H6847" s="115" t="s">
        <v>18606</v>
      </c>
      <c r="I6847" s="115" t="s">
        <v>1681</v>
      </c>
      <c r="J6847" s="115" t="s">
        <v>18607</v>
      </c>
      <c r="K6847" s="115" t="s">
        <v>3029</v>
      </c>
      <c r="L6847" s="138"/>
      <c r="M6847" s="108" t="s">
        <v>18585</v>
      </c>
    </row>
    <row r="6848">
      <c r="C6848" s="12" t="s">
        <v>629</v>
      </c>
      <c r="D6848" s="12"/>
      <c r="E6848" s="12" t="s">
        <v>1678</v>
      </c>
      <c r="F6848" s="21"/>
      <c r="G6848" s="21" t="s">
        <v>18608</v>
      </c>
      <c r="H6848" s="21" t="s">
        <v>18609</v>
      </c>
      <c r="I6848" s="21" t="s">
        <v>1681</v>
      </c>
      <c r="J6848" s="21" t="s">
        <v>18610</v>
      </c>
      <c r="K6848" s="20" t="s">
        <v>1803</v>
      </c>
      <c r="L6848" s="21"/>
    </row>
    <row r="6849">
      <c r="C6849" s="12" t="s">
        <v>629</v>
      </c>
      <c r="D6849" s="12"/>
      <c r="E6849" s="12" t="s">
        <v>1619</v>
      </c>
      <c r="F6849" s="21"/>
      <c r="G6849" s="21" t="s">
        <v>18611</v>
      </c>
      <c r="H6849" s="21" t="s">
        <v>18612</v>
      </c>
      <c r="I6849" s="21" t="s">
        <v>1588</v>
      </c>
      <c r="J6849" s="21" t="s">
        <v>18613</v>
      </c>
      <c r="K6849" s="20" t="s">
        <v>1812</v>
      </c>
      <c r="L6849" s="21"/>
    </row>
    <row r="6850">
      <c r="C6850" s="12" t="s">
        <v>629</v>
      </c>
      <c r="D6850" s="12"/>
      <c r="E6850" s="12" t="s">
        <v>1619</v>
      </c>
      <c r="F6850" s="21"/>
      <c r="G6850" s="21" t="s">
        <v>18614</v>
      </c>
      <c r="H6850" s="21" t="s">
        <v>18615</v>
      </c>
      <c r="I6850" s="21" t="s">
        <v>1588</v>
      </c>
      <c r="J6850" s="21" t="s">
        <v>18616</v>
      </c>
      <c r="K6850" s="20" t="s">
        <v>1816</v>
      </c>
      <c r="L6850" s="21"/>
    </row>
    <row r="6851">
      <c r="C6851" s="12" t="s">
        <v>629</v>
      </c>
      <c r="D6851" s="12"/>
      <c r="E6851" s="12" t="s">
        <v>1654</v>
      </c>
      <c r="F6851" s="21"/>
      <c r="G6851" s="21" t="s">
        <v>18617</v>
      </c>
      <c r="H6851" s="21" t="s">
        <v>18618</v>
      </c>
      <c r="I6851" s="21" t="s">
        <v>1600</v>
      </c>
      <c r="J6851" s="21" t="s">
        <v>18619</v>
      </c>
      <c r="K6851" s="20" t="s">
        <v>4195</v>
      </c>
      <c r="L6851" s="21"/>
    </row>
    <row r="6852">
      <c r="C6852" s="12" t="s">
        <v>629</v>
      </c>
      <c r="D6852" s="12"/>
      <c r="E6852" s="12" t="s">
        <v>1619</v>
      </c>
      <c r="F6852" s="21"/>
      <c r="G6852" s="21" t="s">
        <v>18614</v>
      </c>
      <c r="H6852" s="21" t="s">
        <v>18620</v>
      </c>
      <c r="I6852" s="21" t="s">
        <v>1588</v>
      </c>
      <c r="J6852" s="21" t="s">
        <v>18621</v>
      </c>
      <c r="K6852" s="20" t="s">
        <v>1855</v>
      </c>
      <c r="L6852" s="21"/>
    </row>
    <row r="6853">
      <c r="C6853" s="12" t="s">
        <v>629</v>
      </c>
      <c r="D6853" s="12"/>
      <c r="E6853" s="12" t="s">
        <v>1678</v>
      </c>
      <c r="F6853" s="21"/>
      <c r="G6853" s="21" t="s">
        <v>18622</v>
      </c>
      <c r="H6853" s="21" t="s">
        <v>18623</v>
      </c>
      <c r="I6853" s="21" t="s">
        <v>1681</v>
      </c>
      <c r="J6853" s="21" t="s">
        <v>18624</v>
      </c>
      <c r="K6853" s="20" t="s">
        <v>1803</v>
      </c>
      <c r="L6853" s="21"/>
    </row>
    <row r="6854">
      <c r="C6854" s="12" t="s">
        <v>629</v>
      </c>
      <c r="D6854" s="12"/>
      <c r="E6854" s="12" t="s">
        <v>1678</v>
      </c>
      <c r="F6854" s="21"/>
      <c r="G6854" s="21" t="s">
        <v>18625</v>
      </c>
      <c r="H6854" s="21" t="s">
        <v>18626</v>
      </c>
      <c r="I6854" s="21" t="s">
        <v>1681</v>
      </c>
      <c r="J6854" s="21" t="s">
        <v>18627</v>
      </c>
      <c r="K6854" s="20" t="s">
        <v>1803</v>
      </c>
      <c r="L6854" s="21"/>
    </row>
    <row r="6855">
      <c r="C6855" s="12" t="s">
        <v>629</v>
      </c>
      <c r="D6855" s="12"/>
      <c r="E6855" s="12" t="s">
        <v>1678</v>
      </c>
      <c r="F6855" s="21"/>
      <c r="G6855" s="21" t="s">
        <v>18628</v>
      </c>
      <c r="H6855" s="21" t="s">
        <v>18629</v>
      </c>
      <c r="I6855" s="21" t="s">
        <v>1681</v>
      </c>
      <c r="J6855" s="21" t="s">
        <v>18630</v>
      </c>
      <c r="K6855" s="20" t="s">
        <v>1803</v>
      </c>
      <c r="L6855" s="21"/>
    </row>
    <row r="6856">
      <c r="C6856" s="12" t="s">
        <v>629</v>
      </c>
      <c r="D6856" s="12" t="s">
        <v>630</v>
      </c>
      <c r="E6856" s="12" t="s">
        <v>4183</v>
      </c>
      <c r="F6856" s="12" t="s">
        <v>634</v>
      </c>
      <c r="G6856" s="12" t="s">
        <v>18631</v>
      </c>
      <c r="H6856" s="12" t="s">
        <v>18632</v>
      </c>
      <c r="I6856" s="12" t="s">
        <v>1715</v>
      </c>
      <c r="J6856" s="12" t="s">
        <v>18633</v>
      </c>
      <c r="K6856" s="12" t="s">
        <v>1717</v>
      </c>
      <c r="L6856" s="12" t="s">
        <v>1718</v>
      </c>
    </row>
    <row r="6857">
      <c r="C6857" s="12" t="s">
        <v>629</v>
      </c>
      <c r="D6857" s="12" t="s">
        <v>630</v>
      </c>
      <c r="E6857" s="12" t="s">
        <v>1654</v>
      </c>
      <c r="F6857" s="12" t="s">
        <v>634</v>
      </c>
      <c r="G6857" s="12" t="s">
        <v>14427</v>
      </c>
      <c r="H6857" s="12" t="s">
        <v>14428</v>
      </c>
      <c r="I6857" s="12" t="s">
        <v>1600</v>
      </c>
      <c r="J6857" s="12" t="s">
        <v>14429</v>
      </c>
      <c r="K6857" s="12" t="s">
        <v>4195</v>
      </c>
      <c r="L6857" s="12" t="s">
        <v>4196</v>
      </c>
    </row>
    <row r="6858">
      <c r="C6858" s="12" t="s">
        <v>629</v>
      </c>
      <c r="D6858" s="12" t="s">
        <v>630</v>
      </c>
      <c r="E6858" s="12" t="s">
        <v>1654</v>
      </c>
      <c r="F6858" s="12" t="s">
        <v>634</v>
      </c>
      <c r="G6858" s="12" t="s">
        <v>18634</v>
      </c>
      <c r="H6858" s="12" t="s">
        <v>18635</v>
      </c>
      <c r="I6858" s="12" t="s">
        <v>1600</v>
      </c>
      <c r="J6858" s="12" t="s">
        <v>18636</v>
      </c>
      <c r="K6858" s="12" t="s">
        <v>4195</v>
      </c>
      <c r="L6858" s="12" t="s">
        <v>4196</v>
      </c>
    </row>
    <row r="6859">
      <c r="C6859" s="12" t="s">
        <v>629</v>
      </c>
      <c r="D6859" s="12" t="s">
        <v>630</v>
      </c>
      <c r="E6859" s="12" t="s">
        <v>1678</v>
      </c>
      <c r="F6859" s="12" t="s">
        <v>634</v>
      </c>
      <c r="G6859" s="12" t="s">
        <v>18637</v>
      </c>
      <c r="H6859" s="12" t="s">
        <v>18638</v>
      </c>
      <c r="I6859" s="12" t="s">
        <v>1681</v>
      </c>
      <c r="J6859" s="12" t="s">
        <v>18639</v>
      </c>
      <c r="K6859" s="12" t="s">
        <v>14362</v>
      </c>
      <c r="L6859" s="12" t="s">
        <v>14363</v>
      </c>
    </row>
    <row r="6860">
      <c r="C6860" s="12" t="s">
        <v>629</v>
      </c>
      <c r="D6860" s="12" t="s">
        <v>630</v>
      </c>
      <c r="E6860" s="12" t="s">
        <v>1678</v>
      </c>
      <c r="F6860" s="12" t="s">
        <v>634</v>
      </c>
      <c r="G6860" s="12" t="s">
        <v>18637</v>
      </c>
      <c r="H6860" s="12" t="s">
        <v>18640</v>
      </c>
      <c r="I6860" s="12" t="s">
        <v>1681</v>
      </c>
      <c r="J6860" s="12" t="s">
        <v>18641</v>
      </c>
      <c r="K6860" s="12" t="s">
        <v>14366</v>
      </c>
      <c r="L6860" s="12" t="s">
        <v>14367</v>
      </c>
    </row>
    <row r="6861">
      <c r="C6861" s="12" t="s">
        <v>629</v>
      </c>
      <c r="D6861" s="12" t="s">
        <v>630</v>
      </c>
      <c r="E6861" s="12" t="s">
        <v>1678</v>
      </c>
      <c r="F6861" s="12" t="s">
        <v>634</v>
      </c>
      <c r="G6861" s="12" t="s">
        <v>18642</v>
      </c>
      <c r="H6861" s="12" t="s">
        <v>18643</v>
      </c>
      <c r="I6861" s="12" t="s">
        <v>1681</v>
      </c>
      <c r="J6861" s="12" t="s">
        <v>18644</v>
      </c>
      <c r="K6861" s="12" t="s">
        <v>14371</v>
      </c>
      <c r="L6861" s="12" t="s">
        <v>14372</v>
      </c>
    </row>
    <row r="6862">
      <c r="C6862" s="12" t="s">
        <v>629</v>
      </c>
      <c r="D6862" s="12" t="s">
        <v>630</v>
      </c>
      <c r="E6862" s="12" t="s">
        <v>1729</v>
      </c>
      <c r="F6862" s="12" t="s">
        <v>634</v>
      </c>
      <c r="G6862" s="12" t="s">
        <v>18645</v>
      </c>
      <c r="H6862" s="12" t="s">
        <v>18646</v>
      </c>
      <c r="I6862" s="12" t="s">
        <v>1607</v>
      </c>
      <c r="J6862" s="12" t="s">
        <v>18647</v>
      </c>
      <c r="K6862" s="12" t="s">
        <v>4224</v>
      </c>
      <c r="L6862" s="12" t="s">
        <v>4225</v>
      </c>
    </row>
    <row r="6863">
      <c r="C6863" s="12" t="s">
        <v>629</v>
      </c>
      <c r="D6863" s="12" t="s">
        <v>630</v>
      </c>
      <c r="E6863" s="12" t="s">
        <v>1729</v>
      </c>
      <c r="F6863" s="12" t="s">
        <v>634</v>
      </c>
      <c r="G6863" s="12" t="s">
        <v>14450</v>
      </c>
      <c r="H6863" s="12" t="s">
        <v>14451</v>
      </c>
      <c r="I6863" s="12" t="s">
        <v>1607</v>
      </c>
      <c r="J6863" s="12" t="s">
        <v>14452</v>
      </c>
      <c r="K6863" s="12" t="s">
        <v>4224</v>
      </c>
      <c r="L6863" s="12" t="s">
        <v>4225</v>
      </c>
    </row>
    <row r="6864">
      <c r="C6864" s="12" t="s">
        <v>629</v>
      </c>
      <c r="D6864" s="12" t="s">
        <v>630</v>
      </c>
      <c r="E6864" s="12" t="s">
        <v>1719</v>
      </c>
      <c r="F6864" s="12" t="s">
        <v>634</v>
      </c>
      <c r="G6864" s="12" t="s">
        <v>630</v>
      </c>
      <c r="H6864" s="12" t="s">
        <v>18648</v>
      </c>
      <c r="I6864" s="12" t="s">
        <v>1722</v>
      </c>
      <c r="J6864" s="12" t="s">
        <v>18649</v>
      </c>
      <c r="K6864" s="12" t="s">
        <v>4232</v>
      </c>
      <c r="L6864" s="12" t="s">
        <v>4233</v>
      </c>
    </row>
    <row r="6865">
      <c r="C6865" s="12" t="s">
        <v>638</v>
      </c>
      <c r="D6865" s="12"/>
      <c r="E6865" s="12" t="s">
        <v>1678</v>
      </c>
      <c r="F6865" s="21"/>
      <c r="G6865" s="21" t="s">
        <v>18650</v>
      </c>
      <c r="H6865" s="21" t="s">
        <v>18651</v>
      </c>
      <c r="I6865" s="21" t="s">
        <v>1681</v>
      </c>
      <c r="J6865" s="21" t="s">
        <v>18652</v>
      </c>
      <c r="K6865" s="20" t="s">
        <v>1803</v>
      </c>
      <c r="L6865" s="21"/>
    </row>
    <row r="6866">
      <c r="C6866" s="12" t="s">
        <v>638</v>
      </c>
      <c r="D6866" s="12"/>
      <c r="E6866" s="12" t="s">
        <v>1619</v>
      </c>
      <c r="F6866" s="21"/>
      <c r="G6866" s="21" t="s">
        <v>18653</v>
      </c>
      <c r="H6866" s="21" t="s">
        <v>18654</v>
      </c>
      <c r="I6866" s="21" t="s">
        <v>1588</v>
      </c>
      <c r="J6866" s="21" t="s">
        <v>18655</v>
      </c>
      <c r="K6866" s="20" t="s">
        <v>1812</v>
      </c>
      <c r="L6866" s="21"/>
    </row>
    <row r="6867">
      <c r="C6867" s="12" t="s">
        <v>638</v>
      </c>
      <c r="D6867" s="12"/>
      <c r="E6867" s="12" t="s">
        <v>1678</v>
      </c>
      <c r="F6867" s="21"/>
      <c r="G6867" s="21" t="s">
        <v>18656</v>
      </c>
      <c r="H6867" s="21" t="s">
        <v>18657</v>
      </c>
      <c r="I6867" s="21" t="s">
        <v>1681</v>
      </c>
      <c r="J6867" s="21" t="s">
        <v>18658</v>
      </c>
      <c r="K6867" s="20" t="s">
        <v>14362</v>
      </c>
      <c r="L6867" s="21"/>
    </row>
    <row r="6868">
      <c r="C6868" s="12" t="s">
        <v>638</v>
      </c>
      <c r="D6868" s="12"/>
      <c r="E6868" s="12" t="s">
        <v>1678</v>
      </c>
      <c r="F6868" s="21"/>
      <c r="G6868" s="21" t="s">
        <v>18656</v>
      </c>
      <c r="H6868" s="21" t="s">
        <v>18659</v>
      </c>
      <c r="I6868" s="21" t="s">
        <v>1681</v>
      </c>
      <c r="J6868" s="21" t="s">
        <v>18660</v>
      </c>
      <c r="K6868" s="20" t="s">
        <v>14366</v>
      </c>
      <c r="L6868" s="21"/>
      <c r="N6868" s="18"/>
      <c r="O6868" s="113"/>
      <c r="P6868" s="113"/>
      <c r="Q6868" s="113"/>
      <c r="R6868" s="113"/>
      <c r="S6868" s="15"/>
      <c r="T6868" s="18"/>
      <c r="U6868" s="18"/>
      <c r="V6868" s="18"/>
      <c r="W6868" s="18"/>
      <c r="X6868" s="18"/>
      <c r="Y6868" s="18"/>
      <c r="Z6868" s="18"/>
      <c r="AA6868" s="18"/>
      <c r="AB6868" s="18"/>
      <c r="AC6868" s="18"/>
      <c r="AD6868" s="18"/>
    </row>
    <row r="6869">
      <c r="C6869" s="12" t="s">
        <v>638</v>
      </c>
      <c r="D6869" s="12"/>
      <c r="E6869" s="12" t="s">
        <v>1619</v>
      </c>
      <c r="F6869" s="21"/>
      <c r="G6869" s="21" t="s">
        <v>18661</v>
      </c>
      <c r="H6869" s="21" t="s">
        <v>18662</v>
      </c>
      <c r="I6869" s="21" t="s">
        <v>1588</v>
      </c>
      <c r="J6869" s="21" t="s">
        <v>18663</v>
      </c>
      <c r="K6869" s="20" t="s">
        <v>1816</v>
      </c>
      <c r="L6869" s="21"/>
      <c r="N6869" s="18"/>
      <c r="O6869" s="18"/>
      <c r="P6869" s="18"/>
      <c r="Q6869" s="18"/>
      <c r="R6869" s="18"/>
      <c r="S6869" s="18"/>
      <c r="T6869" s="15"/>
      <c r="U6869" s="18"/>
      <c r="V6869" s="18"/>
      <c r="W6869" s="18"/>
      <c r="X6869" s="18"/>
      <c r="Y6869" s="18"/>
      <c r="Z6869" s="18"/>
      <c r="AA6869" s="18"/>
      <c r="AB6869" s="18"/>
      <c r="AC6869" s="18"/>
      <c r="AD6869" s="18"/>
    </row>
    <row r="6870">
      <c r="C6870" s="12" t="s">
        <v>638</v>
      </c>
      <c r="D6870" s="12"/>
      <c r="E6870" s="12" t="s">
        <v>1654</v>
      </c>
      <c r="F6870" s="21"/>
      <c r="G6870" s="21" t="s">
        <v>18664</v>
      </c>
      <c r="H6870" s="21" t="s">
        <v>18665</v>
      </c>
      <c r="I6870" s="21" t="s">
        <v>1600</v>
      </c>
      <c r="J6870" s="21" t="s">
        <v>18666</v>
      </c>
      <c r="K6870" s="20" t="s">
        <v>4195</v>
      </c>
      <c r="L6870" s="21"/>
      <c r="N6870" s="18"/>
      <c r="O6870" s="18"/>
      <c r="P6870" s="18"/>
      <c r="Q6870" s="18"/>
      <c r="R6870" s="18"/>
      <c r="S6870" s="18"/>
      <c r="T6870" s="15"/>
      <c r="U6870" s="18"/>
      <c r="V6870" s="18"/>
      <c r="W6870" s="18"/>
      <c r="X6870" s="18"/>
      <c r="Y6870" s="18"/>
      <c r="Z6870" s="18"/>
      <c r="AA6870" s="18"/>
      <c r="AB6870" s="18"/>
      <c r="AC6870" s="18"/>
      <c r="AD6870" s="18"/>
    </row>
    <row r="6871">
      <c r="C6871" s="12" t="s">
        <v>638</v>
      </c>
      <c r="D6871" s="12"/>
      <c r="E6871" s="12" t="s">
        <v>1619</v>
      </c>
      <c r="F6871" s="21"/>
      <c r="G6871" s="21" t="s">
        <v>18661</v>
      </c>
      <c r="H6871" s="21" t="s">
        <v>18667</v>
      </c>
      <c r="I6871" s="21" t="s">
        <v>1588</v>
      </c>
      <c r="J6871" s="21" t="s">
        <v>18668</v>
      </c>
      <c r="K6871" s="20" t="s">
        <v>1852</v>
      </c>
      <c r="L6871" s="21"/>
    </row>
    <row r="6872">
      <c r="C6872" s="12" t="s">
        <v>638</v>
      </c>
      <c r="D6872" s="12"/>
      <c r="E6872" s="12" t="s">
        <v>1619</v>
      </c>
      <c r="F6872" s="21"/>
      <c r="G6872" s="21" t="s">
        <v>18661</v>
      </c>
      <c r="H6872" s="21" t="s">
        <v>18667</v>
      </c>
      <c r="I6872" s="21" t="s">
        <v>1588</v>
      </c>
      <c r="J6872" s="21" t="s">
        <v>18669</v>
      </c>
      <c r="K6872" s="20" t="s">
        <v>1855</v>
      </c>
      <c r="L6872" s="21"/>
    </row>
    <row r="6873">
      <c r="C6873" s="12" t="s">
        <v>638</v>
      </c>
      <c r="D6873" s="12"/>
      <c r="E6873" s="12" t="s">
        <v>1678</v>
      </c>
      <c r="F6873" s="21"/>
      <c r="G6873" s="21" t="s">
        <v>18670</v>
      </c>
      <c r="H6873" s="21" t="s">
        <v>18671</v>
      </c>
      <c r="I6873" s="21" t="s">
        <v>1681</v>
      </c>
      <c r="J6873" s="21" t="s">
        <v>18672</v>
      </c>
      <c r="K6873" s="20" t="s">
        <v>14371</v>
      </c>
      <c r="L6873" s="21"/>
    </row>
    <row r="6874">
      <c r="C6874" s="12" t="s">
        <v>638</v>
      </c>
      <c r="D6874" s="12"/>
      <c r="E6874" s="12" t="s">
        <v>1678</v>
      </c>
      <c r="F6874" s="21"/>
      <c r="G6874" s="21" t="s">
        <v>18673</v>
      </c>
      <c r="H6874" s="21" t="s">
        <v>18674</v>
      </c>
      <c r="I6874" s="21" t="s">
        <v>1681</v>
      </c>
      <c r="J6874" s="21" t="s">
        <v>18675</v>
      </c>
      <c r="K6874" s="20" t="s">
        <v>1803</v>
      </c>
      <c r="L6874" s="21"/>
    </row>
    <row r="6875">
      <c r="C6875" s="12" t="s">
        <v>638</v>
      </c>
      <c r="D6875" s="12"/>
      <c r="E6875" s="12" t="s">
        <v>1678</v>
      </c>
      <c r="F6875" s="21"/>
      <c r="G6875" s="21" t="s">
        <v>18676</v>
      </c>
      <c r="H6875" s="21" t="s">
        <v>18677</v>
      </c>
      <c r="I6875" s="21" t="s">
        <v>1681</v>
      </c>
      <c r="J6875" s="21" t="s">
        <v>18678</v>
      </c>
      <c r="K6875" s="20" t="s">
        <v>1803</v>
      </c>
      <c r="L6875" s="21"/>
    </row>
    <row r="6876">
      <c r="C6876" s="12" t="s">
        <v>638</v>
      </c>
      <c r="D6876" s="12"/>
      <c r="E6876" s="12" t="s">
        <v>1678</v>
      </c>
      <c r="F6876" s="21"/>
      <c r="G6876" s="21" t="s">
        <v>18679</v>
      </c>
      <c r="H6876" s="21" t="s">
        <v>18680</v>
      </c>
      <c r="I6876" s="21" t="s">
        <v>1681</v>
      </c>
      <c r="J6876" s="21" t="s">
        <v>18681</v>
      </c>
      <c r="K6876" s="20" t="s">
        <v>1803</v>
      </c>
      <c r="L6876" s="21"/>
    </row>
    <row r="6877">
      <c r="C6877" s="12" t="s">
        <v>638</v>
      </c>
      <c r="D6877" s="12" t="s">
        <v>639</v>
      </c>
      <c r="E6877" s="12" t="s">
        <v>4183</v>
      </c>
      <c r="F6877" s="12" t="s">
        <v>640</v>
      </c>
      <c r="G6877" s="12" t="s">
        <v>18682</v>
      </c>
      <c r="H6877" s="12" t="s">
        <v>18683</v>
      </c>
      <c r="I6877" s="12" t="s">
        <v>1715</v>
      </c>
      <c r="J6877" s="12" t="s">
        <v>18684</v>
      </c>
      <c r="K6877" s="12" t="s">
        <v>1717</v>
      </c>
      <c r="L6877" s="12" t="s">
        <v>1718</v>
      </c>
    </row>
    <row r="6878">
      <c r="C6878" s="12" t="s">
        <v>638</v>
      </c>
      <c r="D6878" s="12" t="s">
        <v>639</v>
      </c>
      <c r="E6878" s="12" t="s">
        <v>1654</v>
      </c>
      <c r="F6878" s="12" t="s">
        <v>640</v>
      </c>
      <c r="G6878" s="12" t="s">
        <v>14427</v>
      </c>
      <c r="H6878" s="12" t="s">
        <v>14428</v>
      </c>
      <c r="I6878" s="12" t="s">
        <v>1600</v>
      </c>
      <c r="J6878" s="12" t="s">
        <v>14429</v>
      </c>
      <c r="K6878" s="12" t="s">
        <v>4195</v>
      </c>
      <c r="L6878" s="12" t="s">
        <v>4196</v>
      </c>
    </row>
    <row r="6879">
      <c r="C6879" s="12" t="s">
        <v>638</v>
      </c>
      <c r="D6879" s="12" t="s">
        <v>639</v>
      </c>
      <c r="E6879" s="12" t="s">
        <v>1654</v>
      </c>
      <c r="F6879" s="12" t="s">
        <v>640</v>
      </c>
      <c r="G6879" s="12" t="s">
        <v>14334</v>
      </c>
      <c r="H6879" s="12" t="s">
        <v>14335</v>
      </c>
      <c r="I6879" s="12" t="s">
        <v>1600</v>
      </c>
      <c r="J6879" s="12" t="s">
        <v>14336</v>
      </c>
      <c r="K6879" s="12" t="s">
        <v>4195</v>
      </c>
      <c r="L6879" s="12" t="s">
        <v>4196</v>
      </c>
    </row>
    <row r="6880">
      <c r="C6880" s="12" t="s">
        <v>638</v>
      </c>
      <c r="D6880" s="12" t="s">
        <v>639</v>
      </c>
      <c r="E6880" s="12" t="s">
        <v>1656</v>
      </c>
      <c r="F6880" s="12" t="s">
        <v>640</v>
      </c>
      <c r="G6880" s="12" t="s">
        <v>14337</v>
      </c>
      <c r="H6880" s="12" t="s">
        <v>14335</v>
      </c>
      <c r="I6880" s="12" t="s">
        <v>1637</v>
      </c>
      <c r="J6880" s="12" t="s">
        <v>14338</v>
      </c>
      <c r="K6880" s="12" t="s">
        <v>1660</v>
      </c>
      <c r="L6880" s="12" t="s">
        <v>1661</v>
      </c>
    </row>
    <row r="6881">
      <c r="C6881" s="12" t="s">
        <v>638</v>
      </c>
      <c r="D6881" s="12" t="s">
        <v>639</v>
      </c>
      <c r="E6881" s="12" t="s">
        <v>1656</v>
      </c>
      <c r="F6881" s="12" t="s">
        <v>640</v>
      </c>
      <c r="G6881" s="12" t="s">
        <v>14430</v>
      </c>
      <c r="H6881" s="12" t="s">
        <v>14431</v>
      </c>
      <c r="I6881" s="12" t="s">
        <v>1637</v>
      </c>
      <c r="J6881" s="12" t="s">
        <v>14432</v>
      </c>
      <c r="K6881" s="12" t="s">
        <v>1660</v>
      </c>
      <c r="L6881" s="12" t="s">
        <v>1661</v>
      </c>
    </row>
    <row r="6882">
      <c r="C6882" s="12" t="s">
        <v>638</v>
      </c>
      <c r="D6882" s="12" t="s">
        <v>639</v>
      </c>
      <c r="E6882" s="12" t="s">
        <v>1678</v>
      </c>
      <c r="F6882" s="12" t="s">
        <v>640</v>
      </c>
      <c r="G6882" s="12" t="s">
        <v>14353</v>
      </c>
      <c r="H6882" s="12" t="s">
        <v>14354</v>
      </c>
      <c r="I6882" s="12" t="s">
        <v>1681</v>
      </c>
      <c r="J6882" s="12" t="s">
        <v>14355</v>
      </c>
      <c r="K6882" s="12" t="s">
        <v>4203</v>
      </c>
      <c r="L6882" s="12" t="s">
        <v>4204</v>
      </c>
    </row>
    <row r="6883">
      <c r="C6883" s="12" t="s">
        <v>638</v>
      </c>
      <c r="D6883" s="12" t="s">
        <v>639</v>
      </c>
      <c r="E6883" s="12" t="s">
        <v>1678</v>
      </c>
      <c r="F6883" s="12" t="s">
        <v>640</v>
      </c>
      <c r="G6883" s="12" t="s">
        <v>14436</v>
      </c>
      <c r="H6883" s="12" t="s">
        <v>14437</v>
      </c>
      <c r="I6883" s="12" t="s">
        <v>1681</v>
      </c>
      <c r="J6883" s="12" t="s">
        <v>14438</v>
      </c>
      <c r="K6883" s="12" t="s">
        <v>4203</v>
      </c>
      <c r="L6883" s="12" t="s">
        <v>4204</v>
      </c>
    </row>
    <row r="6884">
      <c r="C6884" s="12" t="s">
        <v>638</v>
      </c>
      <c r="D6884" s="12" t="s">
        <v>639</v>
      </c>
      <c r="E6884" s="12" t="s">
        <v>1678</v>
      </c>
      <c r="F6884" s="12" t="s">
        <v>640</v>
      </c>
      <c r="G6884" s="12" t="s">
        <v>14356</v>
      </c>
      <c r="H6884" s="12" t="s">
        <v>14357</v>
      </c>
      <c r="I6884" s="12" t="s">
        <v>1681</v>
      </c>
      <c r="J6884" s="12" t="s">
        <v>14358</v>
      </c>
      <c r="K6884" s="12" t="s">
        <v>4211</v>
      </c>
      <c r="L6884" s="12" t="s">
        <v>4212</v>
      </c>
    </row>
    <row r="6885">
      <c r="C6885" s="12" t="s">
        <v>638</v>
      </c>
      <c r="D6885" s="12" t="s">
        <v>639</v>
      </c>
      <c r="E6885" s="12" t="s">
        <v>1678</v>
      </c>
      <c r="F6885" s="12" t="s">
        <v>640</v>
      </c>
      <c r="G6885" s="12" t="s">
        <v>14439</v>
      </c>
      <c r="H6885" s="12" t="s">
        <v>14440</v>
      </c>
      <c r="I6885" s="12" t="s">
        <v>1681</v>
      </c>
      <c r="J6885" s="12" t="s">
        <v>14441</v>
      </c>
      <c r="K6885" s="12" t="s">
        <v>4211</v>
      </c>
      <c r="L6885" s="12" t="s">
        <v>4212</v>
      </c>
    </row>
    <row r="6886">
      <c r="C6886" s="12" t="s">
        <v>638</v>
      </c>
      <c r="D6886" s="12" t="s">
        <v>639</v>
      </c>
      <c r="E6886" s="12" t="s">
        <v>1678</v>
      </c>
      <c r="F6886" s="12" t="s">
        <v>640</v>
      </c>
      <c r="G6886" s="12" t="s">
        <v>14442</v>
      </c>
      <c r="H6886" s="12" t="s">
        <v>14443</v>
      </c>
      <c r="I6886" s="12" t="s">
        <v>1681</v>
      </c>
      <c r="J6886" s="12" t="s">
        <v>14444</v>
      </c>
      <c r="K6886" s="12" t="s">
        <v>14362</v>
      </c>
      <c r="L6886" s="12" t="s">
        <v>14363</v>
      </c>
    </row>
    <row r="6887">
      <c r="C6887" s="12" t="s">
        <v>638</v>
      </c>
      <c r="D6887" s="12" t="s">
        <v>639</v>
      </c>
      <c r="E6887" s="12" t="s">
        <v>1678</v>
      </c>
      <c r="F6887" s="12" t="s">
        <v>640</v>
      </c>
      <c r="G6887" s="12" t="s">
        <v>14359</v>
      </c>
      <c r="H6887" s="12" t="s">
        <v>14360</v>
      </c>
      <c r="I6887" s="12" t="s">
        <v>1681</v>
      </c>
      <c r="J6887" s="12" t="s">
        <v>14361</v>
      </c>
      <c r="K6887" s="12" t="s">
        <v>14362</v>
      </c>
      <c r="L6887" s="12" t="s">
        <v>14363</v>
      </c>
    </row>
    <row r="6888">
      <c r="C6888" s="12" t="s">
        <v>638</v>
      </c>
      <c r="D6888" s="12" t="s">
        <v>639</v>
      </c>
      <c r="E6888" s="12" t="s">
        <v>1678</v>
      </c>
      <c r="F6888" s="12" t="s">
        <v>640</v>
      </c>
      <c r="G6888" s="12" t="s">
        <v>14442</v>
      </c>
      <c r="H6888" s="12" t="s">
        <v>14445</v>
      </c>
      <c r="I6888" s="12" t="s">
        <v>1681</v>
      </c>
      <c r="J6888" s="12" t="s">
        <v>14446</v>
      </c>
      <c r="K6888" s="12" t="s">
        <v>14366</v>
      </c>
      <c r="L6888" s="12" t="s">
        <v>14367</v>
      </c>
    </row>
    <row r="6889">
      <c r="C6889" s="12" t="s">
        <v>638</v>
      </c>
      <c r="D6889" s="12" t="s">
        <v>639</v>
      </c>
      <c r="E6889" s="12" t="s">
        <v>1678</v>
      </c>
      <c r="F6889" s="12" t="s">
        <v>640</v>
      </c>
      <c r="G6889" s="12" t="s">
        <v>14359</v>
      </c>
      <c r="H6889" s="12" t="s">
        <v>14364</v>
      </c>
      <c r="I6889" s="12" t="s">
        <v>1681</v>
      </c>
      <c r="J6889" s="12" t="s">
        <v>14365</v>
      </c>
      <c r="K6889" s="12" t="s">
        <v>14366</v>
      </c>
      <c r="L6889" s="12" t="s">
        <v>14367</v>
      </c>
    </row>
    <row r="6890">
      <c r="C6890" s="12" t="s">
        <v>638</v>
      </c>
      <c r="D6890" s="12" t="s">
        <v>639</v>
      </c>
      <c r="E6890" s="12" t="s">
        <v>1678</v>
      </c>
      <c r="F6890" s="12" t="s">
        <v>640</v>
      </c>
      <c r="G6890" s="12" t="s">
        <v>14447</v>
      </c>
      <c r="H6890" s="12" t="s">
        <v>14448</v>
      </c>
      <c r="I6890" s="12" t="s">
        <v>1681</v>
      </c>
      <c r="J6890" s="12" t="s">
        <v>14449</v>
      </c>
      <c r="K6890" s="12" t="s">
        <v>14371</v>
      </c>
      <c r="L6890" s="12" t="s">
        <v>14372</v>
      </c>
    </row>
    <row r="6891">
      <c r="C6891" s="12" t="s">
        <v>638</v>
      </c>
      <c r="D6891" s="12" t="s">
        <v>639</v>
      </c>
      <c r="E6891" s="12" t="s">
        <v>1678</v>
      </c>
      <c r="F6891" s="12" t="s">
        <v>640</v>
      </c>
      <c r="G6891" s="12" t="s">
        <v>14368</v>
      </c>
      <c r="H6891" s="12" t="s">
        <v>14369</v>
      </c>
      <c r="I6891" s="12" t="s">
        <v>1681</v>
      </c>
      <c r="J6891" s="12" t="s">
        <v>14370</v>
      </c>
      <c r="K6891" s="12" t="s">
        <v>14371</v>
      </c>
      <c r="L6891" s="12" t="s">
        <v>14372</v>
      </c>
    </row>
    <row r="6892">
      <c r="C6892" s="12" t="s">
        <v>638</v>
      </c>
      <c r="D6892" s="12" t="s">
        <v>639</v>
      </c>
      <c r="E6892" s="12" t="s">
        <v>1729</v>
      </c>
      <c r="F6892" s="12" t="s">
        <v>640</v>
      </c>
      <c r="G6892" s="12" t="s">
        <v>14450</v>
      </c>
      <c r="H6892" s="12" t="s">
        <v>14451</v>
      </c>
      <c r="I6892" s="12" t="s">
        <v>1607</v>
      </c>
      <c r="J6892" s="12" t="s">
        <v>14452</v>
      </c>
      <c r="K6892" s="12" t="s">
        <v>4224</v>
      </c>
      <c r="L6892" s="12" t="s">
        <v>4225</v>
      </c>
    </row>
    <row r="6893">
      <c r="C6893" s="12" t="s">
        <v>638</v>
      </c>
      <c r="D6893" s="12" t="s">
        <v>639</v>
      </c>
      <c r="E6893" s="12" t="s">
        <v>1729</v>
      </c>
      <c r="F6893" s="12" t="s">
        <v>640</v>
      </c>
      <c r="G6893" s="12" t="s">
        <v>14373</v>
      </c>
      <c r="H6893" s="12" t="s">
        <v>14335</v>
      </c>
      <c r="I6893" s="12" t="s">
        <v>1607</v>
      </c>
      <c r="J6893" s="12" t="s">
        <v>14374</v>
      </c>
      <c r="K6893" s="12" t="s">
        <v>4224</v>
      </c>
      <c r="L6893" s="12" t="s">
        <v>4225</v>
      </c>
    </row>
    <row r="6894">
      <c r="C6894" s="12" t="s">
        <v>638</v>
      </c>
      <c r="D6894" s="12" t="s">
        <v>639</v>
      </c>
      <c r="E6894" s="12" t="s">
        <v>1719</v>
      </c>
      <c r="F6894" s="12" t="s">
        <v>640</v>
      </c>
      <c r="G6894" s="12" t="s">
        <v>639</v>
      </c>
      <c r="H6894" s="12" t="s">
        <v>18685</v>
      </c>
      <c r="I6894" s="12" t="s">
        <v>1722</v>
      </c>
      <c r="J6894" s="12" t="s">
        <v>18686</v>
      </c>
      <c r="K6894" s="12" t="s">
        <v>4232</v>
      </c>
      <c r="L6894" s="12" t="s">
        <v>4233</v>
      </c>
    </row>
    <row r="6895">
      <c r="C6895" s="12" t="s">
        <v>642</v>
      </c>
      <c r="D6895" s="12"/>
      <c r="E6895" s="12" t="s">
        <v>1678</v>
      </c>
      <c r="F6895" s="21"/>
      <c r="G6895" s="21" t="s">
        <v>18687</v>
      </c>
      <c r="H6895" s="21" t="s">
        <v>18688</v>
      </c>
      <c r="I6895" s="21" t="s">
        <v>1681</v>
      </c>
      <c r="J6895" s="21" t="s">
        <v>18689</v>
      </c>
      <c r="K6895" s="20" t="s">
        <v>1803</v>
      </c>
      <c r="L6895" s="21"/>
    </row>
    <row r="6896">
      <c r="C6896" s="12" t="s">
        <v>642</v>
      </c>
      <c r="D6896" s="12"/>
      <c r="E6896" s="12" t="s">
        <v>1619</v>
      </c>
      <c r="F6896" s="21"/>
      <c r="G6896" s="21" t="s">
        <v>18690</v>
      </c>
      <c r="H6896" s="21" t="s">
        <v>18691</v>
      </c>
      <c r="I6896" s="21" t="s">
        <v>1588</v>
      </c>
      <c r="J6896" s="21" t="s">
        <v>18692</v>
      </c>
      <c r="K6896" s="20" t="s">
        <v>1812</v>
      </c>
      <c r="L6896" s="21"/>
    </row>
    <row r="6897">
      <c r="C6897" s="12" t="s">
        <v>642</v>
      </c>
      <c r="D6897" s="12"/>
      <c r="E6897" s="12" t="s">
        <v>1619</v>
      </c>
      <c r="F6897" s="21"/>
      <c r="G6897" s="21" t="s">
        <v>18693</v>
      </c>
      <c r="H6897" s="21" t="s">
        <v>18694</v>
      </c>
      <c r="I6897" s="21" t="s">
        <v>1588</v>
      </c>
      <c r="J6897" s="21" t="s">
        <v>18695</v>
      </c>
      <c r="K6897" s="20" t="s">
        <v>1816</v>
      </c>
      <c r="L6897" s="21"/>
      <c r="N6897" s="18"/>
      <c r="O6897" s="18"/>
      <c r="P6897" s="18"/>
      <c r="Q6897" s="18"/>
      <c r="R6897" s="18"/>
      <c r="S6897" s="18"/>
      <c r="T6897" s="15"/>
      <c r="U6897" s="18"/>
      <c r="V6897" s="18"/>
      <c r="W6897" s="18"/>
      <c r="X6897" s="18"/>
      <c r="Y6897" s="18"/>
      <c r="Z6897" s="18"/>
      <c r="AA6897" s="18"/>
      <c r="AB6897" s="18"/>
      <c r="AC6897" s="18"/>
      <c r="AD6897" s="18"/>
    </row>
    <row r="6898">
      <c r="C6898" s="12" t="s">
        <v>642</v>
      </c>
      <c r="D6898" s="12"/>
      <c r="E6898" s="12" t="s">
        <v>1654</v>
      </c>
      <c r="F6898" s="21"/>
      <c r="G6898" s="21" t="s">
        <v>18696</v>
      </c>
      <c r="H6898" s="21" t="s">
        <v>18697</v>
      </c>
      <c r="I6898" s="21" t="s">
        <v>1600</v>
      </c>
      <c r="J6898" s="21" t="s">
        <v>18698</v>
      </c>
      <c r="K6898" s="20" t="s">
        <v>4195</v>
      </c>
      <c r="L6898" s="21"/>
    </row>
    <row r="6899">
      <c r="C6899" s="12" t="s">
        <v>642</v>
      </c>
      <c r="D6899" s="12"/>
      <c r="E6899" s="12" t="s">
        <v>1619</v>
      </c>
      <c r="F6899" s="21"/>
      <c r="G6899" s="21" t="s">
        <v>18693</v>
      </c>
      <c r="H6899" s="21" t="s">
        <v>18699</v>
      </c>
      <c r="I6899" s="21" t="s">
        <v>1588</v>
      </c>
      <c r="J6899" s="21" t="s">
        <v>18700</v>
      </c>
      <c r="K6899" s="20" t="s">
        <v>1852</v>
      </c>
      <c r="L6899" s="21"/>
    </row>
    <row r="6900">
      <c r="C6900" s="12" t="s">
        <v>642</v>
      </c>
      <c r="D6900" s="12"/>
      <c r="E6900" s="12" t="s">
        <v>1619</v>
      </c>
      <c r="F6900" s="21"/>
      <c r="G6900" s="21" t="s">
        <v>18693</v>
      </c>
      <c r="H6900" s="21" t="s">
        <v>18699</v>
      </c>
      <c r="I6900" s="21" t="s">
        <v>1588</v>
      </c>
      <c r="J6900" s="21" t="s">
        <v>18701</v>
      </c>
      <c r="K6900" s="20" t="s">
        <v>1855</v>
      </c>
      <c r="L6900" s="21"/>
    </row>
    <row r="6901">
      <c r="C6901" s="12" t="s">
        <v>642</v>
      </c>
      <c r="D6901" s="12"/>
      <c r="E6901" s="12" t="s">
        <v>1678</v>
      </c>
      <c r="F6901" s="21"/>
      <c r="G6901" s="21" t="s">
        <v>18702</v>
      </c>
      <c r="H6901" s="21" t="s">
        <v>18703</v>
      </c>
      <c r="I6901" s="21" t="s">
        <v>1681</v>
      </c>
      <c r="J6901" s="21" t="s">
        <v>18704</v>
      </c>
      <c r="K6901" s="20" t="s">
        <v>1803</v>
      </c>
      <c r="L6901" s="21"/>
    </row>
    <row r="6902">
      <c r="C6902" s="12" t="s">
        <v>642</v>
      </c>
      <c r="D6902" s="12"/>
      <c r="E6902" s="12" t="s">
        <v>1678</v>
      </c>
      <c r="F6902" s="21"/>
      <c r="G6902" s="21" t="s">
        <v>18705</v>
      </c>
      <c r="H6902" s="21" t="s">
        <v>18706</v>
      </c>
      <c r="I6902" s="21" t="s">
        <v>1681</v>
      </c>
      <c r="J6902" s="21" t="s">
        <v>18707</v>
      </c>
      <c r="K6902" s="20" t="s">
        <v>1803</v>
      </c>
      <c r="L6902" s="21"/>
    </row>
    <row r="6903">
      <c r="C6903" s="12" t="s">
        <v>642</v>
      </c>
      <c r="D6903" s="12"/>
      <c r="E6903" s="12" t="s">
        <v>1678</v>
      </c>
      <c r="F6903" s="21"/>
      <c r="G6903" s="21" t="s">
        <v>18708</v>
      </c>
      <c r="H6903" s="21" t="s">
        <v>18709</v>
      </c>
      <c r="I6903" s="21" t="s">
        <v>1681</v>
      </c>
      <c r="J6903" s="21" t="s">
        <v>18710</v>
      </c>
      <c r="K6903" s="20" t="s">
        <v>1803</v>
      </c>
      <c r="L6903" s="21"/>
    </row>
    <row r="6904">
      <c r="C6904" s="12" t="s">
        <v>642</v>
      </c>
      <c r="D6904" s="12" t="s">
        <v>643</v>
      </c>
      <c r="E6904" s="12" t="s">
        <v>4183</v>
      </c>
      <c r="F6904" s="12" t="s">
        <v>647</v>
      </c>
      <c r="G6904" s="12" t="s">
        <v>18711</v>
      </c>
      <c r="H6904" s="12" t="s">
        <v>18712</v>
      </c>
      <c r="I6904" s="12" t="s">
        <v>1715</v>
      </c>
      <c r="J6904" s="12" t="s">
        <v>18713</v>
      </c>
      <c r="K6904" s="12" t="s">
        <v>1717</v>
      </c>
      <c r="L6904" s="12" t="s">
        <v>1718</v>
      </c>
    </row>
    <row r="6905">
      <c r="C6905" s="12" t="s">
        <v>642</v>
      </c>
      <c r="D6905" s="12" t="s">
        <v>643</v>
      </c>
      <c r="E6905" s="12" t="s">
        <v>1654</v>
      </c>
      <c r="F6905" s="12" t="s">
        <v>647</v>
      </c>
      <c r="G6905" s="12" t="s">
        <v>14334</v>
      </c>
      <c r="H6905" s="12" t="s">
        <v>14335</v>
      </c>
      <c r="I6905" s="12" t="s">
        <v>1600</v>
      </c>
      <c r="J6905" s="12" t="s">
        <v>14336</v>
      </c>
      <c r="K6905" s="12" t="s">
        <v>4195</v>
      </c>
      <c r="L6905" s="12" t="s">
        <v>4196</v>
      </c>
    </row>
    <row r="6906">
      <c r="C6906" s="12" t="s">
        <v>642</v>
      </c>
      <c r="D6906" s="12" t="s">
        <v>643</v>
      </c>
      <c r="E6906" s="12" t="s">
        <v>1654</v>
      </c>
      <c r="F6906" s="12" t="s">
        <v>647</v>
      </c>
      <c r="G6906" s="12" t="s">
        <v>18634</v>
      </c>
      <c r="H6906" s="12" t="s">
        <v>18635</v>
      </c>
      <c r="I6906" s="12" t="s">
        <v>1600</v>
      </c>
      <c r="J6906" s="12" t="s">
        <v>18636</v>
      </c>
      <c r="K6906" s="12" t="s">
        <v>4195</v>
      </c>
      <c r="L6906" s="12" t="s">
        <v>4196</v>
      </c>
    </row>
    <row r="6907">
      <c r="C6907" s="12" t="s">
        <v>642</v>
      </c>
      <c r="D6907" s="12" t="s">
        <v>643</v>
      </c>
      <c r="E6907" s="12" t="s">
        <v>1654</v>
      </c>
      <c r="F6907" s="12" t="s">
        <v>647</v>
      </c>
      <c r="G6907" s="12" t="s">
        <v>4197</v>
      </c>
      <c r="H6907" s="12" t="s">
        <v>4198</v>
      </c>
      <c r="I6907" s="12" t="s">
        <v>1600</v>
      </c>
      <c r="J6907" s="12" t="s">
        <v>4199</v>
      </c>
      <c r="K6907" s="12" t="s">
        <v>1798</v>
      </c>
      <c r="L6907" s="12" t="s">
        <v>1799</v>
      </c>
    </row>
    <row r="6908">
      <c r="C6908" s="12" t="s">
        <v>642</v>
      </c>
      <c r="D6908" s="12" t="s">
        <v>643</v>
      </c>
      <c r="E6908" s="12" t="s">
        <v>1678</v>
      </c>
      <c r="F6908" s="12" t="s">
        <v>647</v>
      </c>
      <c r="G6908" s="12" t="s">
        <v>14350</v>
      </c>
      <c r="H6908" s="12" t="s">
        <v>14351</v>
      </c>
      <c r="I6908" s="12" t="s">
        <v>1681</v>
      </c>
      <c r="J6908" s="12" t="s">
        <v>14352</v>
      </c>
      <c r="K6908" s="12" t="s">
        <v>6244</v>
      </c>
      <c r="L6908" s="12" t="s">
        <v>6245</v>
      </c>
    </row>
    <row r="6909">
      <c r="C6909" s="12" t="s">
        <v>642</v>
      </c>
      <c r="D6909" s="12" t="s">
        <v>643</v>
      </c>
      <c r="E6909" s="12" t="s">
        <v>1678</v>
      </c>
      <c r="F6909" s="12" t="s">
        <v>647</v>
      </c>
      <c r="G6909" s="12" t="s">
        <v>18714</v>
      </c>
      <c r="H6909" s="12" t="s">
        <v>18715</v>
      </c>
      <c r="I6909" s="12" t="s">
        <v>1681</v>
      </c>
      <c r="J6909" s="12" t="s">
        <v>18716</v>
      </c>
      <c r="K6909" s="12" t="s">
        <v>4211</v>
      </c>
      <c r="L6909" s="12" t="s">
        <v>4212</v>
      </c>
    </row>
    <row r="6910">
      <c r="C6910" s="12" t="s">
        <v>642</v>
      </c>
      <c r="D6910" s="12" t="s">
        <v>643</v>
      </c>
      <c r="E6910" s="12" t="s">
        <v>1678</v>
      </c>
      <c r="F6910" s="12" t="s">
        <v>647</v>
      </c>
      <c r="G6910" s="12" t="s">
        <v>18717</v>
      </c>
      <c r="H6910" s="12" t="s">
        <v>18718</v>
      </c>
      <c r="I6910" s="12" t="s">
        <v>1681</v>
      </c>
      <c r="J6910" s="12" t="s">
        <v>18719</v>
      </c>
      <c r="K6910" s="12" t="s">
        <v>14362</v>
      </c>
      <c r="L6910" s="12" t="s">
        <v>14363</v>
      </c>
    </row>
    <row r="6911">
      <c r="C6911" s="12" t="s">
        <v>642</v>
      </c>
      <c r="D6911" s="12" t="s">
        <v>643</v>
      </c>
      <c r="E6911" s="12" t="s">
        <v>1678</v>
      </c>
      <c r="F6911" s="12" t="s">
        <v>647</v>
      </c>
      <c r="G6911" s="12" t="s">
        <v>18717</v>
      </c>
      <c r="H6911" s="12" t="s">
        <v>18720</v>
      </c>
      <c r="I6911" s="12" t="s">
        <v>1681</v>
      </c>
      <c r="J6911" s="12" t="s">
        <v>18721</v>
      </c>
      <c r="K6911" s="12" t="s">
        <v>14366</v>
      </c>
      <c r="L6911" s="12" t="s">
        <v>14367</v>
      </c>
    </row>
    <row r="6912">
      <c r="C6912" s="12" t="s">
        <v>642</v>
      </c>
      <c r="D6912" s="12" t="s">
        <v>643</v>
      </c>
      <c r="E6912" s="12" t="s">
        <v>1678</v>
      </c>
      <c r="F6912" s="12" t="s">
        <v>647</v>
      </c>
      <c r="G6912" s="12" t="s">
        <v>18722</v>
      </c>
      <c r="H6912" s="12" t="s">
        <v>18723</v>
      </c>
      <c r="I6912" s="12" t="s">
        <v>1681</v>
      </c>
      <c r="J6912" s="12" t="s">
        <v>18724</v>
      </c>
      <c r="K6912" s="12" t="s">
        <v>14371</v>
      </c>
      <c r="L6912" s="12" t="s">
        <v>14372</v>
      </c>
    </row>
    <row r="6913">
      <c r="C6913" s="12" t="s">
        <v>642</v>
      </c>
      <c r="D6913" s="12" t="s">
        <v>643</v>
      </c>
      <c r="E6913" s="12" t="s">
        <v>1729</v>
      </c>
      <c r="F6913" s="12" t="s">
        <v>647</v>
      </c>
      <c r="G6913" s="12" t="s">
        <v>18645</v>
      </c>
      <c r="H6913" s="12" t="s">
        <v>18646</v>
      </c>
      <c r="I6913" s="12" t="s">
        <v>1607</v>
      </c>
      <c r="J6913" s="12" t="s">
        <v>18647</v>
      </c>
      <c r="K6913" s="12" t="s">
        <v>4224</v>
      </c>
      <c r="L6913" s="12" t="s">
        <v>4225</v>
      </c>
    </row>
    <row r="6914">
      <c r="C6914" s="12" t="s">
        <v>642</v>
      </c>
      <c r="D6914" s="12" t="s">
        <v>643</v>
      </c>
      <c r="E6914" s="12" t="s">
        <v>1729</v>
      </c>
      <c r="F6914" s="12" t="s">
        <v>647</v>
      </c>
      <c r="G6914" s="12" t="s">
        <v>14373</v>
      </c>
      <c r="H6914" s="12" t="s">
        <v>14335</v>
      </c>
      <c r="I6914" s="12" t="s">
        <v>1607</v>
      </c>
      <c r="J6914" s="12" t="s">
        <v>14374</v>
      </c>
      <c r="K6914" s="12" t="s">
        <v>4224</v>
      </c>
      <c r="L6914" s="12" t="s">
        <v>4225</v>
      </c>
    </row>
    <row r="6915">
      <c r="C6915" s="12" t="s">
        <v>642</v>
      </c>
      <c r="D6915" s="12" t="s">
        <v>643</v>
      </c>
      <c r="E6915" s="12" t="s">
        <v>1719</v>
      </c>
      <c r="F6915" s="12" t="s">
        <v>647</v>
      </c>
      <c r="G6915" s="12" t="s">
        <v>643</v>
      </c>
      <c r="H6915" s="12" t="s">
        <v>18725</v>
      </c>
      <c r="I6915" s="12" t="s">
        <v>1722</v>
      </c>
      <c r="J6915" s="12" t="s">
        <v>18726</v>
      </c>
      <c r="K6915" s="12" t="s">
        <v>4232</v>
      </c>
      <c r="L6915" s="12" t="s">
        <v>4233</v>
      </c>
    </row>
    <row r="6916">
      <c r="C6916" s="12" t="s">
        <v>651</v>
      </c>
      <c r="D6916" s="12"/>
      <c r="E6916" s="12" t="s">
        <v>1619</v>
      </c>
      <c r="F6916" s="21"/>
      <c r="G6916" s="21" t="s">
        <v>18727</v>
      </c>
      <c r="H6916" s="21" t="s">
        <v>18728</v>
      </c>
      <c r="I6916" s="21" t="s">
        <v>1588</v>
      </c>
      <c r="J6916" s="21" t="s">
        <v>18729</v>
      </c>
      <c r="K6916" s="20" t="s">
        <v>1852</v>
      </c>
      <c r="L6916" s="21"/>
    </row>
    <row r="6917">
      <c r="C6917" s="12" t="s">
        <v>651</v>
      </c>
      <c r="D6917" s="12"/>
      <c r="E6917" s="12" t="s">
        <v>1619</v>
      </c>
      <c r="F6917" s="21"/>
      <c r="G6917" s="21" t="s">
        <v>18727</v>
      </c>
      <c r="H6917" s="21" t="s">
        <v>18728</v>
      </c>
      <c r="I6917" s="21" t="s">
        <v>1588</v>
      </c>
      <c r="J6917" s="21" t="s">
        <v>18730</v>
      </c>
      <c r="K6917" s="20" t="s">
        <v>1855</v>
      </c>
      <c r="L6917" s="21"/>
    </row>
    <row r="6918">
      <c r="C6918" s="12" t="s">
        <v>651</v>
      </c>
      <c r="D6918" s="12"/>
      <c r="E6918" s="12" t="s">
        <v>1678</v>
      </c>
      <c r="F6918" s="21"/>
      <c r="G6918" s="21" t="s">
        <v>18731</v>
      </c>
      <c r="H6918" s="21" t="s">
        <v>18732</v>
      </c>
      <c r="I6918" s="21" t="s">
        <v>1681</v>
      </c>
      <c r="J6918" s="21" t="s">
        <v>18733</v>
      </c>
      <c r="K6918" s="20" t="s">
        <v>1803</v>
      </c>
      <c r="L6918" s="21"/>
    </row>
    <row r="6919">
      <c r="C6919" s="12" t="s">
        <v>651</v>
      </c>
      <c r="D6919" s="12"/>
      <c r="E6919" s="12" t="s">
        <v>1678</v>
      </c>
      <c r="F6919" s="21"/>
      <c r="G6919" s="21" t="s">
        <v>18734</v>
      </c>
      <c r="H6919" s="21" t="s">
        <v>18735</v>
      </c>
      <c r="I6919" s="21" t="s">
        <v>1681</v>
      </c>
      <c r="J6919" s="21" t="s">
        <v>18736</v>
      </c>
      <c r="K6919" s="20" t="s">
        <v>1803</v>
      </c>
      <c r="L6919" s="21"/>
    </row>
    <row r="6920">
      <c r="C6920" s="12" t="s">
        <v>651</v>
      </c>
      <c r="D6920" s="12"/>
      <c r="E6920" s="12" t="s">
        <v>1678</v>
      </c>
      <c r="F6920" s="21"/>
      <c r="G6920" s="21" t="s">
        <v>18737</v>
      </c>
      <c r="H6920" s="21" t="s">
        <v>18738</v>
      </c>
      <c r="I6920" s="21" t="s">
        <v>1681</v>
      </c>
      <c r="J6920" s="21" t="s">
        <v>18739</v>
      </c>
      <c r="K6920" s="20" t="s">
        <v>1803</v>
      </c>
      <c r="L6920" s="21"/>
    </row>
    <row r="6921">
      <c r="C6921" s="12" t="s">
        <v>651</v>
      </c>
      <c r="D6921" s="12"/>
      <c r="E6921" s="12" t="s">
        <v>1678</v>
      </c>
      <c r="F6921" s="21"/>
      <c r="G6921" s="21" t="s">
        <v>18740</v>
      </c>
      <c r="H6921" s="21" t="s">
        <v>18741</v>
      </c>
      <c r="I6921" s="21" t="s">
        <v>1681</v>
      </c>
      <c r="J6921" s="21" t="s">
        <v>18742</v>
      </c>
      <c r="K6921" s="20" t="s">
        <v>1803</v>
      </c>
      <c r="L6921" s="21"/>
    </row>
    <row r="6922">
      <c r="C6922" s="12" t="s">
        <v>651</v>
      </c>
      <c r="D6922" s="12"/>
      <c r="E6922" s="12" t="s">
        <v>1729</v>
      </c>
      <c r="F6922" s="21"/>
      <c r="G6922" s="21" t="s">
        <v>18743</v>
      </c>
      <c r="H6922" s="21" t="s">
        <v>18743</v>
      </c>
      <c r="I6922" s="21" t="s">
        <v>1607</v>
      </c>
      <c r="J6922" s="21" t="s">
        <v>18744</v>
      </c>
      <c r="K6922" s="20" t="s">
        <v>2841</v>
      </c>
      <c r="L6922" s="21"/>
    </row>
    <row r="6923">
      <c r="C6923" s="12" t="s">
        <v>651</v>
      </c>
      <c r="D6923" s="12"/>
      <c r="E6923" s="12" t="s">
        <v>1729</v>
      </c>
      <c r="F6923" s="21"/>
      <c r="G6923" s="21" t="s">
        <v>18743</v>
      </c>
      <c r="H6923" s="21" t="s">
        <v>18743</v>
      </c>
      <c r="I6923" s="21" t="s">
        <v>1607</v>
      </c>
      <c r="J6923" s="21" t="s">
        <v>18745</v>
      </c>
      <c r="K6923" s="20" t="s">
        <v>2844</v>
      </c>
      <c r="L6923" s="21"/>
    </row>
    <row r="6924">
      <c r="C6924" s="12" t="s">
        <v>651</v>
      </c>
      <c r="D6924" s="12" t="s">
        <v>652</v>
      </c>
      <c r="E6924" s="12" t="s">
        <v>1678</v>
      </c>
      <c r="F6924" s="12" t="s">
        <v>653</v>
      </c>
      <c r="G6924" s="12" t="s">
        <v>18746</v>
      </c>
      <c r="H6924" s="12" t="s">
        <v>18747</v>
      </c>
      <c r="I6924" s="12" t="s">
        <v>1681</v>
      </c>
      <c r="J6924" s="12" t="s">
        <v>18748</v>
      </c>
      <c r="K6924" s="12" t="s">
        <v>14371</v>
      </c>
      <c r="L6924" s="12" t="s">
        <v>14372</v>
      </c>
    </row>
    <row r="6925">
      <c r="C6925" s="12" t="s">
        <v>651</v>
      </c>
      <c r="D6925" s="12" t="s">
        <v>652</v>
      </c>
      <c r="E6925" s="12" t="s">
        <v>1719</v>
      </c>
      <c r="F6925" s="12" t="s">
        <v>653</v>
      </c>
      <c r="G6925" s="12" t="s">
        <v>18749</v>
      </c>
      <c r="H6925" s="12" t="s">
        <v>18750</v>
      </c>
      <c r="I6925" s="12" t="s">
        <v>1722</v>
      </c>
      <c r="J6925" s="12" t="s">
        <v>18751</v>
      </c>
      <c r="K6925" s="12" t="s">
        <v>4232</v>
      </c>
      <c r="L6925" s="12" t="s">
        <v>4233</v>
      </c>
    </row>
    <row r="6926">
      <c r="C6926" s="12" t="s">
        <v>1011</v>
      </c>
      <c r="D6926" s="20"/>
      <c r="E6926" s="20" t="s">
        <v>1678</v>
      </c>
      <c r="F6926" s="21"/>
      <c r="G6926" s="21" t="s">
        <v>18752</v>
      </c>
      <c r="H6926" s="21" t="s">
        <v>18753</v>
      </c>
      <c r="I6926" s="21" t="s">
        <v>1681</v>
      </c>
      <c r="J6926" s="21" t="s">
        <v>18754</v>
      </c>
      <c r="K6926" s="20" t="s">
        <v>6770</v>
      </c>
      <c r="L6926" s="21"/>
    </row>
    <row r="6927">
      <c r="C6927" s="12" t="s">
        <v>1011</v>
      </c>
      <c r="D6927" s="20"/>
      <c r="E6927" s="20" t="s">
        <v>1678</v>
      </c>
      <c r="F6927" s="21"/>
      <c r="G6927" s="21" t="s">
        <v>18755</v>
      </c>
      <c r="H6927" s="21" t="s">
        <v>18756</v>
      </c>
      <c r="I6927" s="21" t="s">
        <v>1681</v>
      </c>
      <c r="J6927" s="21" t="s">
        <v>18757</v>
      </c>
      <c r="K6927" s="20" t="s">
        <v>6770</v>
      </c>
      <c r="L6927" s="21"/>
    </row>
    <row r="6928">
      <c r="C6928" s="12" t="s">
        <v>1011</v>
      </c>
      <c r="D6928" s="20"/>
      <c r="E6928" s="20" t="s">
        <v>1671</v>
      </c>
      <c r="F6928" s="21"/>
      <c r="G6928" s="21" t="s">
        <v>18758</v>
      </c>
      <c r="H6928" s="21" t="s">
        <v>18759</v>
      </c>
      <c r="I6928" s="21" t="s">
        <v>1674</v>
      </c>
      <c r="J6928" s="21" t="s">
        <v>18760</v>
      </c>
      <c r="K6928" s="20" t="s">
        <v>8466</v>
      </c>
      <c r="L6928" s="21"/>
    </row>
    <row r="6929">
      <c r="C6929" s="12" t="s">
        <v>1011</v>
      </c>
      <c r="D6929" s="20"/>
      <c r="E6929" s="20" t="s">
        <v>1671</v>
      </c>
      <c r="F6929" s="21"/>
      <c r="G6929" s="21" t="s">
        <v>18758</v>
      </c>
      <c r="H6929" s="21" t="s">
        <v>18761</v>
      </c>
      <c r="I6929" s="21" t="s">
        <v>1674</v>
      </c>
      <c r="J6929" s="21" t="s">
        <v>18762</v>
      </c>
      <c r="K6929" s="20" t="s">
        <v>8468</v>
      </c>
      <c r="L6929" s="21"/>
    </row>
    <row r="6930">
      <c r="C6930" s="12" t="s">
        <v>1011</v>
      </c>
      <c r="D6930" s="20"/>
      <c r="E6930" s="20" t="s">
        <v>1671</v>
      </c>
      <c r="F6930" s="21"/>
      <c r="G6930" s="21" t="s">
        <v>18763</v>
      </c>
      <c r="H6930" s="21" t="s">
        <v>18764</v>
      </c>
      <c r="I6930" s="21" t="s">
        <v>1674</v>
      </c>
      <c r="J6930" s="21" t="s">
        <v>18765</v>
      </c>
      <c r="K6930" s="20" t="s">
        <v>2183</v>
      </c>
      <c r="L6930" s="21"/>
    </row>
    <row r="6931">
      <c r="C6931" s="12" t="s">
        <v>1011</v>
      </c>
      <c r="D6931" s="20"/>
      <c r="E6931" s="20" t="s">
        <v>1619</v>
      </c>
      <c r="F6931" s="21"/>
      <c r="G6931" s="21" t="s">
        <v>18766</v>
      </c>
      <c r="H6931" s="21" t="s">
        <v>18767</v>
      </c>
      <c r="I6931" s="21" t="s">
        <v>1588</v>
      </c>
      <c r="J6931" s="21" t="s">
        <v>18768</v>
      </c>
      <c r="K6931" s="20" t="s">
        <v>3483</v>
      </c>
      <c r="L6931" s="21"/>
    </row>
    <row r="6932">
      <c r="C6932" s="12" t="s">
        <v>1011</v>
      </c>
      <c r="D6932" s="20"/>
      <c r="E6932" s="20" t="s">
        <v>1619</v>
      </c>
      <c r="F6932" s="21"/>
      <c r="G6932" s="21" t="s">
        <v>18769</v>
      </c>
      <c r="H6932" s="21" t="s">
        <v>18770</v>
      </c>
      <c r="I6932" s="21" t="s">
        <v>1588</v>
      </c>
      <c r="J6932" s="21" t="s">
        <v>18771</v>
      </c>
      <c r="K6932" s="20" t="s">
        <v>3483</v>
      </c>
      <c r="L6932" s="21"/>
    </row>
    <row r="6933">
      <c r="C6933" s="12" t="s">
        <v>1011</v>
      </c>
      <c r="D6933" s="20"/>
      <c r="E6933" s="20" t="s">
        <v>1619</v>
      </c>
      <c r="F6933" s="21"/>
      <c r="G6933" s="21" t="s">
        <v>18772</v>
      </c>
      <c r="H6933" s="21" t="s">
        <v>18773</v>
      </c>
      <c r="I6933" s="21" t="s">
        <v>1588</v>
      </c>
      <c r="J6933" s="21" t="s">
        <v>18774</v>
      </c>
      <c r="K6933" s="20" t="s">
        <v>3483</v>
      </c>
      <c r="L6933" s="21"/>
    </row>
    <row r="6934">
      <c r="C6934" s="12" t="s">
        <v>1011</v>
      </c>
      <c r="D6934" s="20"/>
      <c r="E6934" s="20" t="s">
        <v>1619</v>
      </c>
      <c r="F6934" s="21"/>
      <c r="G6934" s="21" t="s">
        <v>18775</v>
      </c>
      <c r="H6934" s="21" t="s">
        <v>18776</v>
      </c>
      <c r="I6934" s="21" t="s">
        <v>1588</v>
      </c>
      <c r="J6934" s="21" t="s">
        <v>18777</v>
      </c>
      <c r="K6934" s="20" t="s">
        <v>3483</v>
      </c>
      <c r="L6934" s="21"/>
    </row>
    <row r="6935">
      <c r="C6935" s="12" t="s">
        <v>1011</v>
      </c>
      <c r="D6935" s="20"/>
      <c r="E6935" s="20" t="s">
        <v>1619</v>
      </c>
      <c r="F6935" s="21"/>
      <c r="G6935" s="21" t="s">
        <v>18778</v>
      </c>
      <c r="H6935" s="21" t="s">
        <v>18779</v>
      </c>
      <c r="I6935" s="21" t="s">
        <v>1588</v>
      </c>
      <c r="J6935" s="21" t="s">
        <v>18780</v>
      </c>
      <c r="K6935" s="20" t="s">
        <v>3483</v>
      </c>
      <c r="L6935" s="21"/>
    </row>
    <row r="6936">
      <c r="C6936" s="12" t="s">
        <v>1011</v>
      </c>
      <c r="D6936" s="20"/>
      <c r="E6936" s="20" t="s">
        <v>1619</v>
      </c>
      <c r="F6936" s="21"/>
      <c r="G6936" s="21" t="s">
        <v>18781</v>
      </c>
      <c r="H6936" s="21" t="s">
        <v>18782</v>
      </c>
      <c r="I6936" s="21" t="s">
        <v>1588</v>
      </c>
      <c r="J6936" s="21" t="s">
        <v>18783</v>
      </c>
      <c r="K6936" s="20" t="s">
        <v>3509</v>
      </c>
      <c r="L6936" s="21"/>
    </row>
    <row r="6937">
      <c r="C6937" s="12" t="s">
        <v>1011</v>
      </c>
      <c r="D6937" s="20"/>
      <c r="E6937" s="20" t="s">
        <v>1619</v>
      </c>
      <c r="F6937" s="21"/>
      <c r="G6937" s="21" t="s">
        <v>18784</v>
      </c>
      <c r="H6937" s="21" t="s">
        <v>18785</v>
      </c>
      <c r="I6937" s="21" t="s">
        <v>1588</v>
      </c>
      <c r="J6937" s="21" t="s">
        <v>18786</v>
      </c>
      <c r="K6937" s="20" t="s">
        <v>3509</v>
      </c>
      <c r="L6937" s="21"/>
    </row>
    <row r="6938">
      <c r="C6938" s="12" t="s">
        <v>1011</v>
      </c>
      <c r="D6938" s="20"/>
      <c r="E6938" s="20" t="s">
        <v>1619</v>
      </c>
      <c r="F6938" s="21"/>
      <c r="G6938" s="21" t="s">
        <v>18787</v>
      </c>
      <c r="H6938" s="21" t="s">
        <v>18788</v>
      </c>
      <c r="I6938" s="21" t="s">
        <v>1588</v>
      </c>
      <c r="J6938" s="21" t="s">
        <v>18789</v>
      </c>
      <c r="K6938" s="20" t="s">
        <v>3509</v>
      </c>
      <c r="L6938" s="21"/>
    </row>
    <row r="6939">
      <c r="C6939" s="12" t="s">
        <v>1011</v>
      </c>
      <c r="D6939" s="20"/>
      <c r="E6939" s="20" t="s">
        <v>1619</v>
      </c>
      <c r="F6939" s="21"/>
      <c r="G6939" s="21" t="s">
        <v>18790</v>
      </c>
      <c r="H6939" s="21" t="s">
        <v>18791</v>
      </c>
      <c r="I6939" s="21" t="s">
        <v>1588</v>
      </c>
      <c r="J6939" s="21" t="s">
        <v>18792</v>
      </c>
      <c r="K6939" s="20" t="s">
        <v>3509</v>
      </c>
      <c r="L6939" s="21"/>
    </row>
    <row r="6940">
      <c r="C6940" s="12" t="s">
        <v>1011</v>
      </c>
      <c r="D6940" s="20"/>
      <c r="E6940" s="20" t="s">
        <v>1619</v>
      </c>
      <c r="F6940" s="21"/>
      <c r="G6940" s="21" t="s">
        <v>18793</v>
      </c>
      <c r="H6940" s="21" t="s">
        <v>18794</v>
      </c>
      <c r="I6940" s="21" t="s">
        <v>1588</v>
      </c>
      <c r="J6940" s="21" t="s">
        <v>18795</v>
      </c>
      <c r="K6940" s="20" t="s">
        <v>3509</v>
      </c>
      <c r="L6940" s="21"/>
    </row>
    <row r="6941">
      <c r="C6941" s="12" t="s">
        <v>1011</v>
      </c>
      <c r="D6941" s="20"/>
      <c r="E6941" s="20" t="s">
        <v>1671</v>
      </c>
      <c r="F6941" s="21"/>
      <c r="G6941" s="21" t="s">
        <v>18763</v>
      </c>
      <c r="H6941" s="21" t="s">
        <v>18764</v>
      </c>
      <c r="I6941" s="21" t="s">
        <v>1674</v>
      </c>
      <c r="J6941" s="21" t="s">
        <v>18796</v>
      </c>
      <c r="K6941" s="20" t="s">
        <v>18797</v>
      </c>
      <c r="L6941" s="21"/>
    </row>
    <row r="6942">
      <c r="C6942" s="12" t="s">
        <v>1011</v>
      </c>
      <c r="D6942" s="20"/>
      <c r="E6942" s="20" t="s">
        <v>1671</v>
      </c>
      <c r="F6942" s="21"/>
      <c r="G6942" s="21" t="s">
        <v>18798</v>
      </c>
      <c r="H6942" s="21" t="s">
        <v>18799</v>
      </c>
      <c r="I6942" s="21" t="s">
        <v>1722</v>
      </c>
      <c r="J6942" s="21" t="s">
        <v>18800</v>
      </c>
      <c r="K6942" s="20" t="s">
        <v>2773</v>
      </c>
      <c r="L6942" s="21"/>
    </row>
    <row r="6943">
      <c r="C6943" s="12" t="s">
        <v>1011</v>
      </c>
      <c r="D6943" s="20"/>
      <c r="E6943" s="20" t="s">
        <v>1671</v>
      </c>
      <c r="F6943" s="21"/>
      <c r="G6943" s="21" t="s">
        <v>18801</v>
      </c>
      <c r="H6943" s="21" t="s">
        <v>18802</v>
      </c>
      <c r="I6943" s="21" t="s">
        <v>1722</v>
      </c>
      <c r="J6943" s="21" t="s">
        <v>18803</v>
      </c>
      <c r="K6943" s="20" t="s">
        <v>2773</v>
      </c>
      <c r="L6943" s="21"/>
    </row>
    <row r="6944">
      <c r="C6944" s="12" t="s">
        <v>1011</v>
      </c>
      <c r="D6944" s="20"/>
      <c r="E6944" s="20" t="s">
        <v>1671</v>
      </c>
      <c r="F6944" s="21"/>
      <c r="G6944" s="21" t="s">
        <v>18804</v>
      </c>
      <c r="H6944" s="21" t="s">
        <v>18805</v>
      </c>
      <c r="I6944" s="21" t="s">
        <v>1722</v>
      </c>
      <c r="J6944" s="21" t="s">
        <v>18806</v>
      </c>
      <c r="K6944" s="20" t="s">
        <v>2773</v>
      </c>
      <c r="L6944" s="21"/>
    </row>
    <row r="6945">
      <c r="C6945" s="12" t="s">
        <v>1011</v>
      </c>
      <c r="D6945" s="20"/>
      <c r="E6945" s="20" t="s">
        <v>1671</v>
      </c>
      <c r="F6945" s="21"/>
      <c r="G6945" s="21" t="s">
        <v>18807</v>
      </c>
      <c r="H6945" s="21" t="s">
        <v>18808</v>
      </c>
      <c r="I6945" s="21" t="s">
        <v>1722</v>
      </c>
      <c r="J6945" s="21" t="s">
        <v>18809</v>
      </c>
      <c r="K6945" s="20" t="s">
        <v>2773</v>
      </c>
      <c r="L6945" s="21"/>
    </row>
    <row r="6946">
      <c r="C6946" s="12" t="s">
        <v>1011</v>
      </c>
      <c r="D6946" s="20"/>
      <c r="E6946" s="20" t="s">
        <v>1719</v>
      </c>
      <c r="F6946" s="21"/>
      <c r="G6946" s="21" t="s">
        <v>18810</v>
      </c>
      <c r="H6946" s="21" t="s">
        <v>18811</v>
      </c>
      <c r="I6946" s="21" t="s">
        <v>1722</v>
      </c>
      <c r="J6946" s="21" t="s">
        <v>18812</v>
      </c>
      <c r="K6946" s="20" t="s">
        <v>2769</v>
      </c>
      <c r="L6946" s="21"/>
    </row>
    <row r="6947">
      <c r="C6947" s="12" t="s">
        <v>1011</v>
      </c>
      <c r="D6947" s="20"/>
      <c r="E6947" s="20" t="s">
        <v>1719</v>
      </c>
      <c r="F6947" s="21"/>
      <c r="G6947" s="21" t="s">
        <v>18813</v>
      </c>
      <c r="H6947" s="21" t="s">
        <v>18814</v>
      </c>
      <c r="I6947" s="21" t="s">
        <v>1722</v>
      </c>
      <c r="J6947" s="21" t="s">
        <v>18815</v>
      </c>
      <c r="K6947" s="20" t="s">
        <v>2769</v>
      </c>
      <c r="L6947" s="21"/>
    </row>
    <row r="6948">
      <c r="C6948" s="12" t="s">
        <v>1011</v>
      </c>
      <c r="D6948" s="20"/>
      <c r="E6948" s="20" t="s">
        <v>1719</v>
      </c>
      <c r="F6948" s="21"/>
      <c r="G6948" s="21" t="s">
        <v>18816</v>
      </c>
      <c r="H6948" s="21" t="s">
        <v>18817</v>
      </c>
      <c r="I6948" s="21" t="s">
        <v>1722</v>
      </c>
      <c r="J6948" s="21" t="s">
        <v>18818</v>
      </c>
      <c r="K6948" s="20" t="s">
        <v>2769</v>
      </c>
      <c r="L6948" s="21"/>
    </row>
    <row r="6949">
      <c r="C6949" s="12" t="s">
        <v>1011</v>
      </c>
      <c r="D6949" s="20"/>
      <c r="E6949" s="20" t="s">
        <v>1719</v>
      </c>
      <c r="F6949" s="21"/>
      <c r="G6949" s="21" t="s">
        <v>18819</v>
      </c>
      <c r="H6949" s="21" t="s">
        <v>18820</v>
      </c>
      <c r="I6949" s="21" t="s">
        <v>1722</v>
      </c>
      <c r="J6949" s="21" t="s">
        <v>18821</v>
      </c>
      <c r="K6949" s="20" t="s">
        <v>2769</v>
      </c>
      <c r="L6949" s="21"/>
    </row>
    <row r="6950">
      <c r="C6950" s="12" t="s">
        <v>1011</v>
      </c>
      <c r="D6950" s="20"/>
      <c r="E6950" s="20" t="s">
        <v>1719</v>
      </c>
      <c r="F6950" s="21"/>
      <c r="G6950" s="21" t="s">
        <v>18822</v>
      </c>
      <c r="H6950" s="21" t="s">
        <v>18823</v>
      </c>
      <c r="I6950" s="21" t="s">
        <v>1722</v>
      </c>
      <c r="J6950" s="21" t="s">
        <v>18824</v>
      </c>
      <c r="K6950" s="20" t="s">
        <v>2769</v>
      </c>
      <c r="L6950" s="21"/>
    </row>
    <row r="6951">
      <c r="C6951" s="12" t="s">
        <v>1011</v>
      </c>
      <c r="D6951" s="20"/>
      <c r="E6951" s="20" t="s">
        <v>1719</v>
      </c>
      <c r="F6951" s="21"/>
      <c r="G6951" s="21" t="s">
        <v>18825</v>
      </c>
      <c r="H6951" s="21" t="s">
        <v>18826</v>
      </c>
      <c r="I6951" s="21" t="s">
        <v>1722</v>
      </c>
      <c r="J6951" s="21" t="s">
        <v>18827</v>
      </c>
      <c r="K6951" s="20" t="s">
        <v>2769</v>
      </c>
      <c r="L6951" s="21"/>
    </row>
    <row r="6952">
      <c r="C6952" s="12" t="s">
        <v>1011</v>
      </c>
      <c r="D6952" s="20"/>
      <c r="E6952" s="20" t="s">
        <v>1719</v>
      </c>
      <c r="F6952" s="21"/>
      <c r="G6952" s="21" t="s">
        <v>18828</v>
      </c>
      <c r="H6952" s="21" t="s">
        <v>18829</v>
      </c>
      <c r="I6952" s="21" t="s">
        <v>1722</v>
      </c>
      <c r="J6952" s="21" t="s">
        <v>18830</v>
      </c>
      <c r="K6952" s="20" t="s">
        <v>2769</v>
      </c>
      <c r="L6952" s="21"/>
    </row>
    <row r="6953">
      <c r="C6953" s="12" t="s">
        <v>1011</v>
      </c>
      <c r="D6953" s="20"/>
      <c r="E6953" s="20" t="s">
        <v>1719</v>
      </c>
      <c r="F6953" s="21"/>
      <c r="G6953" s="21" t="s">
        <v>18831</v>
      </c>
      <c r="H6953" s="21" t="s">
        <v>18832</v>
      </c>
      <c r="I6953" s="21" t="s">
        <v>1722</v>
      </c>
      <c r="J6953" s="21" t="s">
        <v>18833</v>
      </c>
      <c r="K6953" s="20" t="s">
        <v>2769</v>
      </c>
      <c r="L6953" s="21"/>
    </row>
    <row r="6954">
      <c r="C6954" s="12" t="s">
        <v>1011</v>
      </c>
      <c r="D6954" s="20"/>
      <c r="E6954" s="20" t="s">
        <v>1719</v>
      </c>
      <c r="F6954" s="21"/>
      <c r="G6954" s="21" t="s">
        <v>18834</v>
      </c>
      <c r="H6954" s="21" t="s">
        <v>18835</v>
      </c>
      <c r="I6954" s="21" t="s">
        <v>1722</v>
      </c>
      <c r="J6954" s="21" t="s">
        <v>18836</v>
      </c>
      <c r="K6954" s="20" t="s">
        <v>2769</v>
      </c>
      <c r="L6954" s="21"/>
    </row>
    <row r="6955">
      <c r="C6955" s="12" t="s">
        <v>1011</v>
      </c>
      <c r="D6955" s="20"/>
      <c r="E6955" s="20" t="s">
        <v>1719</v>
      </c>
      <c r="F6955" s="21"/>
      <c r="G6955" s="21" t="s">
        <v>18837</v>
      </c>
      <c r="H6955" s="21" t="s">
        <v>18838</v>
      </c>
      <c r="I6955" s="21" t="s">
        <v>1722</v>
      </c>
      <c r="J6955" s="21" t="s">
        <v>18839</v>
      </c>
      <c r="K6955" s="20" t="s">
        <v>2769</v>
      </c>
      <c r="L6955" s="21"/>
    </row>
    <row r="6956">
      <c r="C6956" s="12" t="s">
        <v>1011</v>
      </c>
      <c r="D6956" s="20"/>
      <c r="E6956" s="20" t="s">
        <v>1719</v>
      </c>
      <c r="F6956" s="21"/>
      <c r="G6956" s="21" t="s">
        <v>18840</v>
      </c>
      <c r="H6956" s="21" t="s">
        <v>18811</v>
      </c>
      <c r="I6956" s="21" t="s">
        <v>1722</v>
      </c>
      <c r="J6956" s="21" t="s">
        <v>18841</v>
      </c>
      <c r="K6956" s="20" t="s">
        <v>2773</v>
      </c>
      <c r="L6956" s="21"/>
    </row>
    <row r="6957">
      <c r="C6957" s="12" t="s">
        <v>1011</v>
      </c>
      <c r="D6957" s="20"/>
      <c r="E6957" s="20" t="s">
        <v>1719</v>
      </c>
      <c r="F6957" s="21"/>
      <c r="G6957" s="21" t="s">
        <v>18842</v>
      </c>
      <c r="H6957" s="21" t="s">
        <v>18843</v>
      </c>
      <c r="I6957" s="21" t="s">
        <v>1722</v>
      </c>
      <c r="J6957" s="21" t="s">
        <v>18844</v>
      </c>
      <c r="K6957" s="20" t="s">
        <v>2773</v>
      </c>
      <c r="L6957" s="21"/>
    </row>
    <row r="6958">
      <c r="C6958" s="12" t="s">
        <v>1011</v>
      </c>
      <c r="D6958" s="20"/>
      <c r="E6958" s="20" t="s">
        <v>1719</v>
      </c>
      <c r="F6958" s="21"/>
      <c r="G6958" s="21" t="s">
        <v>18845</v>
      </c>
      <c r="H6958" s="21" t="s">
        <v>18817</v>
      </c>
      <c r="I6958" s="21" t="s">
        <v>1722</v>
      </c>
      <c r="J6958" s="21" t="s">
        <v>18846</v>
      </c>
      <c r="K6958" s="20" t="s">
        <v>2773</v>
      </c>
      <c r="L6958" s="21"/>
    </row>
    <row r="6959">
      <c r="C6959" s="12" t="s">
        <v>1011</v>
      </c>
      <c r="D6959" s="20"/>
      <c r="E6959" s="20" t="s">
        <v>1719</v>
      </c>
      <c r="F6959" s="21"/>
      <c r="G6959" s="21" t="s">
        <v>18847</v>
      </c>
      <c r="H6959" s="21" t="s">
        <v>18820</v>
      </c>
      <c r="I6959" s="21" t="s">
        <v>1722</v>
      </c>
      <c r="J6959" s="21" t="s">
        <v>18848</v>
      </c>
      <c r="K6959" s="20" t="s">
        <v>2773</v>
      </c>
      <c r="L6959" s="21"/>
    </row>
    <row r="6960">
      <c r="C6960" s="12" t="s">
        <v>1011</v>
      </c>
      <c r="D6960" s="20"/>
      <c r="E6960" s="20" t="s">
        <v>1719</v>
      </c>
      <c r="F6960" s="21"/>
      <c r="G6960" s="21" t="s">
        <v>18849</v>
      </c>
      <c r="H6960" s="21" t="s">
        <v>18850</v>
      </c>
      <c r="I6960" s="21" t="s">
        <v>1722</v>
      </c>
      <c r="J6960" s="21" t="s">
        <v>18851</v>
      </c>
      <c r="K6960" s="20" t="s">
        <v>2773</v>
      </c>
      <c r="L6960" s="21"/>
    </row>
    <row r="6961">
      <c r="C6961" s="12" t="s">
        <v>1011</v>
      </c>
      <c r="D6961" s="20"/>
      <c r="E6961" s="20" t="s">
        <v>1719</v>
      </c>
      <c r="F6961" s="21"/>
      <c r="G6961" s="21" t="s">
        <v>18852</v>
      </c>
      <c r="H6961" s="21" t="s">
        <v>18826</v>
      </c>
      <c r="I6961" s="21" t="s">
        <v>1722</v>
      </c>
      <c r="J6961" s="21" t="s">
        <v>18853</v>
      </c>
      <c r="K6961" s="20" t="s">
        <v>2773</v>
      </c>
      <c r="L6961" s="21"/>
    </row>
    <row r="6962">
      <c r="C6962" s="12" t="s">
        <v>1011</v>
      </c>
      <c r="D6962" s="20"/>
      <c r="E6962" s="20" t="s">
        <v>1719</v>
      </c>
      <c r="F6962" s="21"/>
      <c r="G6962" s="21" t="s">
        <v>18854</v>
      </c>
      <c r="H6962" s="21" t="s">
        <v>18829</v>
      </c>
      <c r="I6962" s="21" t="s">
        <v>1722</v>
      </c>
      <c r="J6962" s="21" t="s">
        <v>18855</v>
      </c>
      <c r="K6962" s="20" t="s">
        <v>2773</v>
      </c>
      <c r="L6962" s="21"/>
    </row>
    <row r="6963">
      <c r="C6963" s="12" t="s">
        <v>1011</v>
      </c>
      <c r="D6963" s="20"/>
      <c r="E6963" s="20" t="s">
        <v>1719</v>
      </c>
      <c r="F6963" s="21"/>
      <c r="G6963" s="21" t="s">
        <v>18856</v>
      </c>
      <c r="H6963" s="21" t="s">
        <v>18832</v>
      </c>
      <c r="I6963" s="21" t="s">
        <v>1722</v>
      </c>
      <c r="J6963" s="21" t="s">
        <v>18857</v>
      </c>
      <c r="K6963" s="20" t="s">
        <v>2773</v>
      </c>
      <c r="L6963" s="21"/>
    </row>
    <row r="6964">
      <c r="C6964" s="12" t="s">
        <v>1011</v>
      </c>
      <c r="D6964" s="20"/>
      <c r="E6964" s="20" t="s">
        <v>1719</v>
      </c>
      <c r="F6964" s="21"/>
      <c r="G6964" s="21" t="s">
        <v>18858</v>
      </c>
      <c r="H6964" s="21" t="s">
        <v>18859</v>
      </c>
      <c r="I6964" s="21" t="s">
        <v>1722</v>
      </c>
      <c r="J6964" s="21" t="s">
        <v>18860</v>
      </c>
      <c r="K6964" s="20" t="s">
        <v>2773</v>
      </c>
      <c r="L6964" s="21"/>
    </row>
    <row r="6965">
      <c r="C6965" s="12" t="s">
        <v>1011</v>
      </c>
      <c r="D6965" s="20"/>
      <c r="E6965" s="20" t="s">
        <v>1719</v>
      </c>
      <c r="F6965" s="21"/>
      <c r="G6965" s="21" t="s">
        <v>18861</v>
      </c>
      <c r="H6965" s="21" t="s">
        <v>18862</v>
      </c>
      <c r="I6965" s="21" t="s">
        <v>1722</v>
      </c>
      <c r="J6965" s="21" t="s">
        <v>18863</v>
      </c>
      <c r="K6965" s="20" t="s">
        <v>2773</v>
      </c>
      <c r="L6965" s="21"/>
    </row>
    <row r="6966">
      <c r="C6966" s="12" t="s">
        <v>1011</v>
      </c>
      <c r="D6966" s="20"/>
      <c r="E6966" s="20" t="s">
        <v>1729</v>
      </c>
      <c r="F6966" s="21"/>
      <c r="G6966" s="21" t="s">
        <v>18864</v>
      </c>
      <c r="H6966" s="21" t="s">
        <v>18865</v>
      </c>
      <c r="I6966" s="21" t="s">
        <v>1607</v>
      </c>
      <c r="J6966" s="21" t="s">
        <v>18866</v>
      </c>
      <c r="K6966" s="20" t="s">
        <v>18867</v>
      </c>
      <c r="L6966" s="21"/>
    </row>
    <row r="6967">
      <c r="C6967" s="12" t="s">
        <v>1011</v>
      </c>
      <c r="D6967" s="20"/>
      <c r="E6967" s="20" t="s">
        <v>1729</v>
      </c>
      <c r="F6967" s="21"/>
      <c r="G6967" s="21" t="s">
        <v>18868</v>
      </c>
      <c r="H6967" s="21" t="s">
        <v>18869</v>
      </c>
      <c r="I6967" s="21" t="s">
        <v>1607</v>
      </c>
      <c r="J6967" s="21" t="s">
        <v>18870</v>
      </c>
      <c r="K6967" s="20" t="s">
        <v>18867</v>
      </c>
      <c r="L6967" s="21"/>
    </row>
    <row r="6968">
      <c r="C6968" s="12" t="s">
        <v>1011</v>
      </c>
      <c r="D6968" s="20"/>
      <c r="E6968" s="20" t="s">
        <v>1729</v>
      </c>
      <c r="F6968" s="21"/>
      <c r="G6968" s="21" t="s">
        <v>18871</v>
      </c>
      <c r="H6968" s="21" t="s">
        <v>18872</v>
      </c>
      <c r="I6968" s="21" t="s">
        <v>1607</v>
      </c>
      <c r="J6968" s="21" t="s">
        <v>18873</v>
      </c>
      <c r="K6968" s="20" t="s">
        <v>18867</v>
      </c>
      <c r="L6968" s="21"/>
    </row>
    <row r="6969">
      <c r="C6969" s="12" t="s">
        <v>1011</v>
      </c>
      <c r="D6969" s="20"/>
      <c r="E6969" s="20" t="s">
        <v>1729</v>
      </c>
      <c r="F6969" s="21"/>
      <c r="G6969" s="21" t="s">
        <v>18874</v>
      </c>
      <c r="H6969" s="21" t="s">
        <v>18875</v>
      </c>
      <c r="I6969" s="21" t="s">
        <v>1607</v>
      </c>
      <c r="J6969" s="21" t="s">
        <v>18876</v>
      </c>
      <c r="K6969" s="20" t="s">
        <v>18867</v>
      </c>
      <c r="L6969" s="21"/>
    </row>
    <row r="6970">
      <c r="C6970" s="12" t="s">
        <v>1011</v>
      </c>
      <c r="D6970" s="20"/>
      <c r="E6970" s="20" t="s">
        <v>1729</v>
      </c>
      <c r="F6970" s="21"/>
      <c r="G6970" s="21" t="s">
        <v>18877</v>
      </c>
      <c r="H6970" s="21" t="s">
        <v>18878</v>
      </c>
      <c r="I6970" s="21" t="s">
        <v>1607</v>
      </c>
      <c r="J6970" s="21" t="s">
        <v>18879</v>
      </c>
      <c r="K6970" s="20" t="s">
        <v>18867</v>
      </c>
      <c r="L6970" s="21"/>
    </row>
    <row r="6971">
      <c r="C6971" s="12" t="s">
        <v>1011</v>
      </c>
      <c r="D6971" s="20"/>
      <c r="E6971" s="20" t="s">
        <v>1729</v>
      </c>
      <c r="F6971" s="21"/>
      <c r="G6971" s="21" t="s">
        <v>18880</v>
      </c>
      <c r="H6971" s="21" t="s">
        <v>18865</v>
      </c>
      <c r="I6971" s="21" t="s">
        <v>1607</v>
      </c>
      <c r="J6971" s="21" t="s">
        <v>18881</v>
      </c>
      <c r="K6971" s="20" t="s">
        <v>18882</v>
      </c>
      <c r="L6971" s="21"/>
    </row>
    <row r="6972">
      <c r="C6972" s="12" t="s">
        <v>1011</v>
      </c>
      <c r="D6972" s="20"/>
      <c r="E6972" s="20" t="s">
        <v>1729</v>
      </c>
      <c r="F6972" s="21"/>
      <c r="G6972" s="21" t="s">
        <v>18883</v>
      </c>
      <c r="H6972" s="21" t="s">
        <v>18869</v>
      </c>
      <c r="I6972" s="21" t="s">
        <v>1607</v>
      </c>
      <c r="J6972" s="21" t="s">
        <v>18884</v>
      </c>
      <c r="K6972" s="20" t="s">
        <v>18882</v>
      </c>
      <c r="L6972" s="21"/>
    </row>
    <row r="6973">
      <c r="C6973" s="12" t="s">
        <v>1011</v>
      </c>
      <c r="D6973" s="20"/>
      <c r="E6973" s="20" t="s">
        <v>1729</v>
      </c>
      <c r="F6973" s="21"/>
      <c r="G6973" s="21" t="s">
        <v>18885</v>
      </c>
      <c r="H6973" s="21" t="s">
        <v>18872</v>
      </c>
      <c r="I6973" s="21" t="s">
        <v>1607</v>
      </c>
      <c r="J6973" s="21" t="s">
        <v>18886</v>
      </c>
      <c r="K6973" s="20" t="s">
        <v>18882</v>
      </c>
      <c r="L6973" s="21"/>
    </row>
    <row r="6974">
      <c r="C6974" s="12" t="s">
        <v>1011</v>
      </c>
      <c r="D6974" s="20"/>
      <c r="E6974" s="20" t="s">
        <v>1729</v>
      </c>
      <c r="F6974" s="21"/>
      <c r="G6974" s="21" t="s">
        <v>18887</v>
      </c>
      <c r="H6974" s="21" t="s">
        <v>18875</v>
      </c>
      <c r="I6974" s="21" t="s">
        <v>1607</v>
      </c>
      <c r="J6974" s="21" t="s">
        <v>18888</v>
      </c>
      <c r="K6974" s="20" t="s">
        <v>18882</v>
      </c>
      <c r="L6974" s="21"/>
    </row>
    <row r="6975">
      <c r="C6975" s="12" t="s">
        <v>1011</v>
      </c>
      <c r="D6975" s="20"/>
      <c r="E6975" s="20" t="s">
        <v>1729</v>
      </c>
      <c r="F6975" s="21"/>
      <c r="G6975" s="21" t="s">
        <v>18889</v>
      </c>
      <c r="H6975" s="21" t="s">
        <v>18878</v>
      </c>
      <c r="I6975" s="21" t="s">
        <v>1607</v>
      </c>
      <c r="J6975" s="21" t="s">
        <v>18890</v>
      </c>
      <c r="K6975" s="20" t="s">
        <v>18882</v>
      </c>
      <c r="L6975" s="21"/>
    </row>
    <row r="6976">
      <c r="C6976" s="12" t="s">
        <v>1011</v>
      </c>
      <c r="D6976" s="20"/>
      <c r="E6976" s="20" t="s">
        <v>1678</v>
      </c>
      <c r="F6976" s="21"/>
      <c r="G6976" s="21" t="s">
        <v>18891</v>
      </c>
      <c r="H6976" s="21" t="s">
        <v>18892</v>
      </c>
      <c r="I6976" s="21" t="s">
        <v>1681</v>
      </c>
      <c r="J6976" s="21" t="s">
        <v>18893</v>
      </c>
      <c r="K6976" s="20" t="s">
        <v>3029</v>
      </c>
      <c r="L6976" s="21"/>
    </row>
    <row r="6977">
      <c r="A6977" s="108">
        <v>3302.0</v>
      </c>
      <c r="B6977" s="108" t="s">
        <v>1584</v>
      </c>
      <c r="C6977" s="153" t="s">
        <v>18894</v>
      </c>
      <c r="D6977" s="141"/>
      <c r="E6977" s="141" t="s">
        <v>2783</v>
      </c>
      <c r="F6977" s="142"/>
      <c r="G6977" s="142" t="s">
        <v>18895</v>
      </c>
      <c r="H6977" s="142" t="s">
        <v>18896</v>
      </c>
      <c r="I6977" s="142" t="s">
        <v>2784</v>
      </c>
      <c r="J6977" s="142" t="s">
        <v>18897</v>
      </c>
      <c r="K6977" s="141" t="s">
        <v>2786</v>
      </c>
      <c r="L6977" s="138"/>
      <c r="M6977" s="111"/>
    </row>
    <row r="6978">
      <c r="A6978" s="108">
        <v>3305.0</v>
      </c>
      <c r="B6978" s="108" t="s">
        <v>1584</v>
      </c>
      <c r="C6978" s="153" t="s">
        <v>18894</v>
      </c>
      <c r="D6978" s="141"/>
      <c r="E6978" s="141" t="s">
        <v>2783</v>
      </c>
      <c r="F6978" s="142"/>
      <c r="G6978" s="142" t="s">
        <v>18898</v>
      </c>
      <c r="H6978" s="142" t="s">
        <v>18899</v>
      </c>
      <c r="I6978" s="142" t="s">
        <v>2784</v>
      </c>
      <c r="J6978" s="142" t="s">
        <v>18900</v>
      </c>
      <c r="K6978" s="141" t="s">
        <v>2786</v>
      </c>
      <c r="L6978" s="138"/>
      <c r="M6978" s="111"/>
    </row>
    <row r="6979">
      <c r="A6979" s="108">
        <v>3304.0</v>
      </c>
      <c r="B6979" s="108" t="s">
        <v>1584</v>
      </c>
      <c r="C6979" s="153" t="s">
        <v>18894</v>
      </c>
      <c r="D6979" s="141"/>
      <c r="E6979" s="141" t="s">
        <v>2783</v>
      </c>
      <c r="F6979" s="142"/>
      <c r="G6979" s="142" t="s">
        <v>7707</v>
      </c>
      <c r="H6979" s="142" t="s">
        <v>7708</v>
      </c>
      <c r="I6979" s="142" t="s">
        <v>2784</v>
      </c>
      <c r="J6979" s="142" t="s">
        <v>7709</v>
      </c>
      <c r="K6979" s="141" t="s">
        <v>2786</v>
      </c>
      <c r="L6979" s="138"/>
      <c r="M6979" s="111"/>
    </row>
    <row r="6980">
      <c r="A6980" s="108">
        <v>3300.0</v>
      </c>
      <c r="B6980" s="108" t="s">
        <v>1584</v>
      </c>
      <c r="C6980" s="153" t="s">
        <v>18894</v>
      </c>
      <c r="D6980" s="141"/>
      <c r="E6980" s="141" t="s">
        <v>2783</v>
      </c>
      <c r="F6980" s="142"/>
      <c r="G6980" s="142" t="s">
        <v>18901</v>
      </c>
      <c r="H6980" s="142" t="s">
        <v>18902</v>
      </c>
      <c r="I6980" s="142" t="s">
        <v>2784</v>
      </c>
      <c r="J6980" s="142" t="s">
        <v>18903</v>
      </c>
      <c r="K6980" s="141" t="s">
        <v>2786</v>
      </c>
      <c r="L6980" s="138"/>
      <c r="M6980" s="111"/>
    </row>
    <row r="6981">
      <c r="A6981" s="108">
        <v>3306.0</v>
      </c>
      <c r="B6981" s="108" t="s">
        <v>1584</v>
      </c>
      <c r="C6981" s="153" t="s">
        <v>18894</v>
      </c>
      <c r="D6981" s="141"/>
      <c r="E6981" s="141" t="s">
        <v>2783</v>
      </c>
      <c r="F6981" s="142"/>
      <c r="G6981" s="142" t="s">
        <v>18904</v>
      </c>
      <c r="H6981" s="142" t="s">
        <v>18905</v>
      </c>
      <c r="I6981" s="142" t="s">
        <v>2784</v>
      </c>
      <c r="J6981" s="142" t="s">
        <v>18906</v>
      </c>
      <c r="K6981" s="141" t="s">
        <v>2786</v>
      </c>
      <c r="L6981" s="138"/>
      <c r="M6981" s="111"/>
    </row>
    <row r="6982">
      <c r="A6982" s="108">
        <v>3301.0</v>
      </c>
      <c r="B6982" s="108" t="s">
        <v>1584</v>
      </c>
      <c r="C6982" s="153" t="s">
        <v>18894</v>
      </c>
      <c r="D6982" s="141"/>
      <c r="E6982" s="141" t="s">
        <v>2783</v>
      </c>
      <c r="F6982" s="142"/>
      <c r="G6982" s="142" t="s">
        <v>18907</v>
      </c>
      <c r="H6982" s="142" t="s">
        <v>18908</v>
      </c>
      <c r="I6982" s="142" t="s">
        <v>2784</v>
      </c>
      <c r="J6982" s="142" t="s">
        <v>18909</v>
      </c>
      <c r="K6982" s="141" t="s">
        <v>2786</v>
      </c>
      <c r="L6982" s="138"/>
      <c r="M6982" s="111"/>
    </row>
    <row r="6983">
      <c r="A6983" s="108">
        <v>3303.0</v>
      </c>
      <c r="B6983" s="108" t="s">
        <v>1584</v>
      </c>
      <c r="C6983" s="153" t="s">
        <v>18894</v>
      </c>
      <c r="D6983" s="141"/>
      <c r="E6983" s="141" t="s">
        <v>2783</v>
      </c>
      <c r="F6983" s="142"/>
      <c r="G6983" s="142" t="s">
        <v>18910</v>
      </c>
      <c r="H6983" s="142" t="s">
        <v>18911</v>
      </c>
      <c r="I6983" s="142" t="s">
        <v>2784</v>
      </c>
      <c r="J6983" s="142" t="s">
        <v>18912</v>
      </c>
      <c r="K6983" s="141" t="s">
        <v>2786</v>
      </c>
      <c r="L6983" s="138"/>
      <c r="M6983" s="111"/>
    </row>
    <row r="6984">
      <c r="B6984" s="20"/>
      <c r="C6984" s="20" t="s">
        <v>18913</v>
      </c>
      <c r="D6984" s="12"/>
      <c r="E6984" s="12" t="s">
        <v>18914</v>
      </c>
      <c r="F6984" s="29"/>
      <c r="G6984" s="29" t="s">
        <v>18915</v>
      </c>
      <c r="H6984" s="20" t="s">
        <v>18916</v>
      </c>
      <c r="I6984" s="20" t="s">
        <v>1588</v>
      </c>
      <c r="J6984" s="20" t="s">
        <v>18917</v>
      </c>
      <c r="K6984" s="20" t="s">
        <v>3492</v>
      </c>
      <c r="L6984" s="20"/>
    </row>
    <row r="6985">
      <c r="B6985" s="20"/>
      <c r="C6985" s="20" t="s">
        <v>18913</v>
      </c>
      <c r="D6985" s="12"/>
      <c r="E6985" s="12" t="s">
        <v>18914</v>
      </c>
      <c r="F6985" s="29"/>
      <c r="G6985" s="29" t="s">
        <v>18918</v>
      </c>
      <c r="H6985" s="20" t="s">
        <v>18919</v>
      </c>
      <c r="I6985" s="20" t="s">
        <v>1588</v>
      </c>
      <c r="J6985" s="20" t="s">
        <v>18920</v>
      </c>
      <c r="K6985" s="20" t="s">
        <v>3492</v>
      </c>
      <c r="L6985" s="20"/>
    </row>
    <row r="6986">
      <c r="B6986" s="20"/>
      <c r="C6986" s="20" t="s">
        <v>18913</v>
      </c>
      <c r="D6986" s="12"/>
      <c r="E6986" s="12" t="s">
        <v>18914</v>
      </c>
      <c r="F6986" s="29"/>
      <c r="G6986" s="29" t="s">
        <v>18921</v>
      </c>
      <c r="H6986" s="20" t="s">
        <v>18922</v>
      </c>
      <c r="I6986" s="20" t="s">
        <v>1588</v>
      </c>
      <c r="J6986" s="20" t="s">
        <v>18923</v>
      </c>
      <c r="K6986" s="20" t="s">
        <v>3492</v>
      </c>
      <c r="L6986" s="20"/>
    </row>
    <row r="6987">
      <c r="B6987" s="20"/>
      <c r="C6987" s="20" t="s">
        <v>18913</v>
      </c>
      <c r="D6987" s="12"/>
      <c r="E6987" s="12" t="s">
        <v>18914</v>
      </c>
      <c r="F6987" s="29"/>
      <c r="G6987" s="29" t="s">
        <v>18924</v>
      </c>
      <c r="H6987" s="20" t="s">
        <v>18925</v>
      </c>
      <c r="I6987" s="20" t="s">
        <v>1588</v>
      </c>
      <c r="J6987" s="20" t="s">
        <v>18926</v>
      </c>
      <c r="K6987" s="20" t="s">
        <v>3492</v>
      </c>
      <c r="L6987" s="20"/>
    </row>
    <row r="6988">
      <c r="B6988" s="20"/>
      <c r="C6988" s="20" t="s">
        <v>18913</v>
      </c>
      <c r="D6988" s="12"/>
      <c r="E6988" s="12" t="s">
        <v>18914</v>
      </c>
      <c r="F6988" s="29"/>
      <c r="G6988" s="29" t="s">
        <v>18927</v>
      </c>
      <c r="H6988" s="20" t="s">
        <v>18928</v>
      </c>
      <c r="I6988" s="20" t="s">
        <v>1588</v>
      </c>
      <c r="J6988" s="20" t="s">
        <v>18929</v>
      </c>
      <c r="K6988" s="20" t="s">
        <v>3492</v>
      </c>
      <c r="L6988" s="20"/>
    </row>
    <row r="6989">
      <c r="B6989" s="20"/>
      <c r="C6989" s="20" t="s">
        <v>18913</v>
      </c>
      <c r="D6989" s="12"/>
      <c r="E6989" s="12" t="s">
        <v>18914</v>
      </c>
      <c r="F6989" s="29"/>
      <c r="G6989" s="29" t="s">
        <v>18930</v>
      </c>
      <c r="H6989" s="20" t="s">
        <v>18931</v>
      </c>
      <c r="I6989" s="20" t="s">
        <v>1588</v>
      </c>
      <c r="J6989" s="20" t="s">
        <v>18932</v>
      </c>
      <c r="K6989" s="20" t="s">
        <v>3492</v>
      </c>
      <c r="L6989" s="20"/>
    </row>
    <row r="6990">
      <c r="B6990" s="20"/>
      <c r="C6990" s="20" t="s">
        <v>18913</v>
      </c>
      <c r="D6990" s="12"/>
      <c r="E6990" s="12" t="s">
        <v>18914</v>
      </c>
      <c r="F6990" s="29"/>
      <c r="G6990" s="29" t="s">
        <v>18933</v>
      </c>
      <c r="H6990" s="20" t="s">
        <v>18934</v>
      </c>
      <c r="I6990" s="20" t="s">
        <v>1588</v>
      </c>
      <c r="J6990" s="20" t="s">
        <v>18935</v>
      </c>
      <c r="K6990" s="20" t="s">
        <v>3492</v>
      </c>
      <c r="L6990" s="20"/>
    </row>
    <row r="6991">
      <c r="B6991" s="20"/>
      <c r="C6991" s="20" t="s">
        <v>18913</v>
      </c>
      <c r="D6991" s="12"/>
      <c r="E6991" s="12" t="s">
        <v>18914</v>
      </c>
      <c r="F6991" s="29"/>
      <c r="G6991" s="29" t="s">
        <v>18936</v>
      </c>
      <c r="H6991" s="20" t="s">
        <v>18937</v>
      </c>
      <c r="I6991" s="20" t="s">
        <v>1588</v>
      </c>
      <c r="J6991" s="20" t="s">
        <v>18938</v>
      </c>
      <c r="K6991" s="20" t="s">
        <v>3492</v>
      </c>
      <c r="L6991" s="20"/>
    </row>
    <row r="6992">
      <c r="B6992" s="20"/>
      <c r="C6992" s="20" t="s">
        <v>18913</v>
      </c>
      <c r="D6992" s="12"/>
      <c r="E6992" s="12" t="s">
        <v>18914</v>
      </c>
      <c r="F6992" s="29"/>
      <c r="G6992" s="29" t="s">
        <v>18939</v>
      </c>
      <c r="H6992" s="20" t="s">
        <v>18940</v>
      </c>
      <c r="I6992" s="20" t="s">
        <v>1588</v>
      </c>
      <c r="J6992" s="20" t="s">
        <v>18941</v>
      </c>
      <c r="K6992" s="20" t="s">
        <v>3492</v>
      </c>
      <c r="L6992" s="20"/>
    </row>
    <row r="6993">
      <c r="B6993" s="20"/>
      <c r="C6993" s="20" t="s">
        <v>18913</v>
      </c>
      <c r="D6993" s="12"/>
      <c r="E6993" s="12" t="s">
        <v>18914</v>
      </c>
      <c r="F6993" s="29"/>
      <c r="G6993" s="29" t="s">
        <v>18942</v>
      </c>
      <c r="H6993" s="20" t="s">
        <v>18943</v>
      </c>
      <c r="I6993" s="20" t="s">
        <v>1588</v>
      </c>
      <c r="J6993" s="20" t="s">
        <v>18944</v>
      </c>
      <c r="K6993" s="20" t="s">
        <v>3492</v>
      </c>
      <c r="L6993" s="20"/>
    </row>
    <row r="6994">
      <c r="B6994" s="20"/>
      <c r="C6994" s="20" t="s">
        <v>18913</v>
      </c>
      <c r="D6994" s="12"/>
      <c r="E6994" s="12" t="s">
        <v>18914</v>
      </c>
      <c r="F6994" s="29"/>
      <c r="G6994" s="29" t="s">
        <v>18945</v>
      </c>
      <c r="H6994" s="20" t="s">
        <v>18946</v>
      </c>
      <c r="I6994" s="20" t="s">
        <v>1588</v>
      </c>
      <c r="J6994" s="20" t="s">
        <v>18947</v>
      </c>
      <c r="K6994" s="20" t="s">
        <v>3492</v>
      </c>
      <c r="L6994" s="20"/>
    </row>
    <row r="6995">
      <c r="B6995" s="20"/>
      <c r="C6995" s="20" t="s">
        <v>18913</v>
      </c>
      <c r="D6995" s="12"/>
      <c r="E6995" s="12" t="s">
        <v>18914</v>
      </c>
      <c r="F6995" s="29"/>
      <c r="G6995" s="29" t="s">
        <v>18948</v>
      </c>
      <c r="H6995" s="20" t="s">
        <v>18949</v>
      </c>
      <c r="I6995" s="20" t="s">
        <v>1588</v>
      </c>
      <c r="J6995" s="20" t="s">
        <v>18950</v>
      </c>
      <c r="K6995" s="20" t="s">
        <v>3492</v>
      </c>
      <c r="L6995" s="20"/>
    </row>
    <row r="6996">
      <c r="B6996" s="20"/>
      <c r="C6996" s="20" t="s">
        <v>18913</v>
      </c>
      <c r="D6996" s="12"/>
      <c r="E6996" s="12" t="s">
        <v>18914</v>
      </c>
      <c r="F6996" s="29"/>
      <c r="G6996" s="29" t="s">
        <v>18951</v>
      </c>
      <c r="H6996" s="20" t="s">
        <v>18952</v>
      </c>
      <c r="I6996" s="20" t="s">
        <v>1588</v>
      </c>
      <c r="J6996" s="20" t="s">
        <v>18953</v>
      </c>
      <c r="K6996" s="20" t="s">
        <v>3492</v>
      </c>
      <c r="L6996" s="20"/>
    </row>
    <row r="6997">
      <c r="B6997" s="20"/>
      <c r="C6997" s="20" t="s">
        <v>18913</v>
      </c>
      <c r="D6997" s="12"/>
      <c r="E6997" s="12" t="s">
        <v>18914</v>
      </c>
      <c r="F6997" s="29"/>
      <c r="G6997" s="29" t="s">
        <v>18954</v>
      </c>
      <c r="H6997" s="20" t="s">
        <v>18955</v>
      </c>
      <c r="I6997" s="20" t="s">
        <v>1588</v>
      </c>
      <c r="J6997" s="20" t="s">
        <v>18956</v>
      </c>
      <c r="K6997" s="20" t="s">
        <v>3492</v>
      </c>
      <c r="L6997" s="20"/>
    </row>
    <row r="6998">
      <c r="B6998" s="20"/>
      <c r="C6998" s="20" t="s">
        <v>18913</v>
      </c>
      <c r="D6998" s="12"/>
      <c r="E6998" s="12" t="s">
        <v>18914</v>
      </c>
      <c r="F6998" s="29"/>
      <c r="G6998" s="29" t="s">
        <v>18957</v>
      </c>
      <c r="H6998" s="20" t="s">
        <v>18958</v>
      </c>
      <c r="I6998" s="20" t="s">
        <v>1588</v>
      </c>
      <c r="J6998" s="20" t="s">
        <v>18959</v>
      </c>
      <c r="K6998" s="20" t="s">
        <v>3492</v>
      </c>
      <c r="L6998" s="20"/>
    </row>
    <row r="6999">
      <c r="B6999" s="20"/>
      <c r="C6999" s="20" t="s">
        <v>18913</v>
      </c>
      <c r="D6999" s="12"/>
      <c r="E6999" s="12" t="s">
        <v>18914</v>
      </c>
      <c r="F6999" s="29"/>
      <c r="G6999" s="29" t="s">
        <v>18960</v>
      </c>
      <c r="H6999" s="20" t="s">
        <v>18961</v>
      </c>
      <c r="I6999" s="20" t="s">
        <v>1588</v>
      </c>
      <c r="J6999" s="20" t="s">
        <v>18962</v>
      </c>
      <c r="K6999" s="20" t="s">
        <v>3492</v>
      </c>
      <c r="L6999" s="20"/>
    </row>
    <row r="7000">
      <c r="B7000" s="20"/>
      <c r="C7000" s="20" t="s">
        <v>18913</v>
      </c>
      <c r="D7000" s="12"/>
      <c r="E7000" s="12" t="s">
        <v>18914</v>
      </c>
      <c r="F7000" s="29"/>
      <c r="G7000" s="29" t="s">
        <v>18963</v>
      </c>
      <c r="H7000" s="20" t="s">
        <v>18964</v>
      </c>
      <c r="I7000" s="20" t="s">
        <v>1588</v>
      </c>
      <c r="J7000" s="20" t="s">
        <v>18965</v>
      </c>
      <c r="K7000" s="20" t="s">
        <v>3492</v>
      </c>
      <c r="L7000" s="20"/>
    </row>
    <row r="7001">
      <c r="B7001" s="20"/>
      <c r="C7001" s="20" t="s">
        <v>18913</v>
      </c>
      <c r="D7001" s="12"/>
      <c r="E7001" s="12" t="s">
        <v>18914</v>
      </c>
      <c r="F7001" s="29"/>
      <c r="G7001" s="29" t="s">
        <v>18966</v>
      </c>
      <c r="H7001" s="20" t="s">
        <v>18967</v>
      </c>
      <c r="I7001" s="20" t="s">
        <v>1588</v>
      </c>
      <c r="J7001" s="20" t="s">
        <v>18968</v>
      </c>
      <c r="K7001" s="20" t="s">
        <v>3492</v>
      </c>
      <c r="L7001" s="20"/>
    </row>
    <row r="7002">
      <c r="B7002" s="20"/>
      <c r="C7002" s="20" t="s">
        <v>18913</v>
      </c>
      <c r="D7002" s="12"/>
      <c r="E7002" s="12" t="s">
        <v>18914</v>
      </c>
      <c r="F7002" s="29"/>
      <c r="G7002" s="29" t="s">
        <v>16765</v>
      </c>
      <c r="H7002" s="20" t="s">
        <v>16766</v>
      </c>
      <c r="I7002" s="20" t="s">
        <v>1588</v>
      </c>
      <c r="J7002" s="20" t="s">
        <v>16767</v>
      </c>
      <c r="K7002" s="20" t="s">
        <v>3492</v>
      </c>
      <c r="L7002" s="20"/>
    </row>
    <row r="7003">
      <c r="B7003" s="20"/>
      <c r="C7003" s="20" t="s">
        <v>18913</v>
      </c>
      <c r="D7003" s="12"/>
      <c r="E7003" s="12" t="s">
        <v>18914</v>
      </c>
      <c r="F7003" s="29"/>
      <c r="G7003" s="29" t="s">
        <v>18969</v>
      </c>
      <c r="H7003" s="20" t="s">
        <v>18970</v>
      </c>
      <c r="I7003" s="20" t="s">
        <v>1588</v>
      </c>
      <c r="J7003" s="20" t="s">
        <v>18971</v>
      </c>
      <c r="K7003" s="20" t="s">
        <v>3492</v>
      </c>
      <c r="L7003" s="20"/>
    </row>
    <row r="7004">
      <c r="B7004" s="20"/>
      <c r="C7004" s="20" t="s">
        <v>18913</v>
      </c>
      <c r="D7004" s="12"/>
      <c r="E7004" s="12" t="s">
        <v>18914</v>
      </c>
      <c r="F7004" s="29"/>
      <c r="G7004" s="29" t="s">
        <v>18972</v>
      </c>
      <c r="H7004" s="20" t="s">
        <v>18973</v>
      </c>
      <c r="I7004" s="20" t="s">
        <v>1588</v>
      </c>
      <c r="J7004" s="20" t="s">
        <v>18974</v>
      </c>
      <c r="K7004" s="20" t="s">
        <v>3492</v>
      </c>
      <c r="L7004" s="20"/>
    </row>
    <row r="7005">
      <c r="B7005" s="20"/>
      <c r="C7005" s="20" t="s">
        <v>18913</v>
      </c>
      <c r="D7005" s="12"/>
      <c r="E7005" s="12" t="s">
        <v>18914</v>
      </c>
      <c r="F7005" s="29"/>
      <c r="G7005" s="29" t="s">
        <v>18975</v>
      </c>
      <c r="H7005" s="20" t="s">
        <v>18976</v>
      </c>
      <c r="I7005" s="20" t="s">
        <v>1588</v>
      </c>
      <c r="J7005" s="20" t="s">
        <v>18977</v>
      </c>
      <c r="K7005" s="20" t="s">
        <v>3492</v>
      </c>
      <c r="L7005" s="20"/>
    </row>
    <row r="7006">
      <c r="B7006" s="20"/>
      <c r="C7006" s="20" t="s">
        <v>18913</v>
      </c>
      <c r="D7006" s="12"/>
      <c r="E7006" s="12" t="s">
        <v>18914</v>
      </c>
      <c r="F7006" s="29"/>
      <c r="G7006" s="29" t="s">
        <v>18978</v>
      </c>
      <c r="H7006" s="20" t="s">
        <v>18979</v>
      </c>
      <c r="I7006" s="20" t="s">
        <v>1588</v>
      </c>
      <c r="J7006" s="20" t="s">
        <v>18980</v>
      </c>
      <c r="K7006" s="20" t="s">
        <v>3492</v>
      </c>
      <c r="L7006" s="20"/>
    </row>
    <row r="7007">
      <c r="B7007" s="20"/>
      <c r="C7007" s="20" t="s">
        <v>18913</v>
      </c>
      <c r="D7007" s="12"/>
      <c r="E7007" s="12" t="s">
        <v>18914</v>
      </c>
      <c r="F7007" s="20"/>
      <c r="G7007" s="20" t="s">
        <v>18981</v>
      </c>
      <c r="H7007" s="20" t="s">
        <v>18982</v>
      </c>
      <c r="I7007" s="20" t="s">
        <v>1588</v>
      </c>
      <c r="J7007" s="20" t="s">
        <v>18983</v>
      </c>
      <c r="K7007" s="20" t="s">
        <v>3492</v>
      </c>
      <c r="L7007" s="20"/>
    </row>
    <row r="7008">
      <c r="B7008" s="20"/>
      <c r="C7008" s="20" t="s">
        <v>18913</v>
      </c>
      <c r="D7008" s="12"/>
      <c r="E7008" s="12" t="s">
        <v>18914</v>
      </c>
      <c r="F7008" s="20"/>
      <c r="G7008" s="20" t="s">
        <v>18984</v>
      </c>
      <c r="H7008" s="20" t="s">
        <v>18985</v>
      </c>
      <c r="I7008" s="20" t="s">
        <v>1588</v>
      </c>
      <c r="J7008" s="20" t="s">
        <v>18986</v>
      </c>
      <c r="K7008" s="20" t="s">
        <v>3492</v>
      </c>
      <c r="L7008" s="20"/>
    </row>
    <row r="7009">
      <c r="B7009" s="20"/>
      <c r="C7009" s="20" t="s">
        <v>18913</v>
      </c>
      <c r="D7009" s="12"/>
      <c r="E7009" s="12" t="s">
        <v>18914</v>
      </c>
      <c r="F7009" s="20"/>
      <c r="G7009" s="20" t="s">
        <v>18987</v>
      </c>
      <c r="H7009" s="20" t="s">
        <v>18988</v>
      </c>
      <c r="I7009" s="20" t="s">
        <v>1588</v>
      </c>
      <c r="J7009" s="20" t="s">
        <v>18989</v>
      </c>
      <c r="K7009" s="20" t="s">
        <v>3492</v>
      </c>
      <c r="L7009" s="20"/>
    </row>
    <row r="7010">
      <c r="B7010" s="20"/>
      <c r="C7010" s="20" t="s">
        <v>18913</v>
      </c>
      <c r="D7010" s="12"/>
      <c r="E7010" s="12" t="s">
        <v>18914</v>
      </c>
      <c r="F7010" s="20"/>
      <c r="G7010" s="20" t="s">
        <v>18990</v>
      </c>
      <c r="H7010" s="20" t="s">
        <v>18991</v>
      </c>
      <c r="I7010" s="20" t="s">
        <v>1588</v>
      </c>
      <c r="J7010" s="20" t="s">
        <v>18992</v>
      </c>
      <c r="K7010" s="20" t="s">
        <v>3492</v>
      </c>
      <c r="L7010" s="20"/>
    </row>
    <row r="7011">
      <c r="B7011" s="20"/>
      <c r="C7011" s="20" t="s">
        <v>18913</v>
      </c>
      <c r="D7011" s="12"/>
      <c r="E7011" s="12" t="s">
        <v>18914</v>
      </c>
      <c r="F7011" s="20"/>
      <c r="G7011" s="20" t="s">
        <v>18993</v>
      </c>
      <c r="H7011" s="20" t="s">
        <v>18994</v>
      </c>
      <c r="I7011" s="20" t="s">
        <v>1588</v>
      </c>
      <c r="J7011" s="20" t="s">
        <v>18995</v>
      </c>
      <c r="K7011" s="20" t="s">
        <v>3492</v>
      </c>
      <c r="L7011" s="20"/>
    </row>
    <row r="7012">
      <c r="B7012" s="20"/>
      <c r="C7012" s="20" t="s">
        <v>18913</v>
      </c>
      <c r="D7012" s="12"/>
      <c r="E7012" s="12" t="s">
        <v>18914</v>
      </c>
      <c r="F7012" s="20"/>
      <c r="G7012" s="20" t="s">
        <v>18996</v>
      </c>
      <c r="H7012" s="20" t="s">
        <v>18997</v>
      </c>
      <c r="I7012" s="20" t="s">
        <v>1588</v>
      </c>
      <c r="J7012" s="20" t="s">
        <v>18998</v>
      </c>
      <c r="K7012" s="20" t="s">
        <v>3492</v>
      </c>
      <c r="L7012" s="20"/>
    </row>
    <row r="7013">
      <c r="B7013" s="20"/>
      <c r="C7013" s="20" t="s">
        <v>18913</v>
      </c>
      <c r="D7013" s="12"/>
      <c r="E7013" s="12" t="s">
        <v>18914</v>
      </c>
      <c r="F7013" s="20"/>
      <c r="G7013" s="20" t="s">
        <v>18999</v>
      </c>
      <c r="H7013" s="20" t="s">
        <v>19000</v>
      </c>
      <c r="I7013" s="20" t="s">
        <v>1588</v>
      </c>
      <c r="J7013" s="20" t="s">
        <v>19001</v>
      </c>
      <c r="K7013" s="20" t="s">
        <v>3492</v>
      </c>
      <c r="L7013" s="20"/>
    </row>
    <row r="7014">
      <c r="B7014" s="20"/>
      <c r="C7014" s="20" t="s">
        <v>18913</v>
      </c>
      <c r="D7014" s="12"/>
      <c r="E7014" s="12" t="s">
        <v>18914</v>
      </c>
      <c r="F7014" s="20"/>
      <c r="G7014" s="20" t="s">
        <v>19002</v>
      </c>
      <c r="H7014" s="20" t="s">
        <v>19003</v>
      </c>
      <c r="I7014" s="20" t="s">
        <v>1588</v>
      </c>
      <c r="J7014" s="20" t="s">
        <v>19004</v>
      </c>
      <c r="K7014" s="20" t="s">
        <v>3492</v>
      </c>
      <c r="L7014" s="20"/>
    </row>
    <row r="7015">
      <c r="B7015" s="20"/>
      <c r="C7015" s="20" t="s">
        <v>18913</v>
      </c>
      <c r="D7015" s="12"/>
      <c r="E7015" s="12" t="s">
        <v>18914</v>
      </c>
      <c r="F7015" s="20"/>
      <c r="G7015" s="20" t="s">
        <v>19005</v>
      </c>
      <c r="H7015" s="20" t="s">
        <v>19006</v>
      </c>
      <c r="I7015" s="20" t="s">
        <v>1588</v>
      </c>
      <c r="J7015" s="20" t="s">
        <v>19007</v>
      </c>
      <c r="K7015" s="20" t="s">
        <v>3492</v>
      </c>
      <c r="L7015" s="20"/>
    </row>
    <row r="7016">
      <c r="B7016" s="20"/>
      <c r="C7016" s="20" t="s">
        <v>18913</v>
      </c>
      <c r="D7016" s="12"/>
      <c r="E7016" s="12" t="s">
        <v>18914</v>
      </c>
      <c r="F7016" s="20"/>
      <c r="G7016" s="20" t="s">
        <v>19008</v>
      </c>
      <c r="H7016" s="20" t="s">
        <v>19009</v>
      </c>
      <c r="I7016" s="20" t="s">
        <v>1588</v>
      </c>
      <c r="J7016" s="20" t="s">
        <v>19010</v>
      </c>
      <c r="K7016" s="20" t="s">
        <v>3492</v>
      </c>
      <c r="L7016" s="20"/>
    </row>
    <row r="7017">
      <c r="B7017" s="20"/>
      <c r="C7017" s="20" t="s">
        <v>18913</v>
      </c>
      <c r="D7017" s="12"/>
      <c r="E7017" s="12" t="s">
        <v>18914</v>
      </c>
      <c r="F7017" s="20"/>
      <c r="G7017" s="20" t="s">
        <v>19011</v>
      </c>
      <c r="H7017" s="20" t="s">
        <v>19012</v>
      </c>
      <c r="I7017" s="20" t="s">
        <v>1588</v>
      </c>
      <c r="J7017" s="20" t="s">
        <v>19013</v>
      </c>
      <c r="K7017" s="20" t="s">
        <v>3492</v>
      </c>
      <c r="L7017" s="20"/>
    </row>
    <row r="7018">
      <c r="B7018" s="20"/>
      <c r="C7018" s="20" t="s">
        <v>18913</v>
      </c>
      <c r="D7018" s="12"/>
      <c r="E7018" s="12" t="s">
        <v>18914</v>
      </c>
      <c r="F7018" s="20"/>
      <c r="G7018" s="20" t="s">
        <v>19014</v>
      </c>
      <c r="H7018" s="20" t="s">
        <v>19015</v>
      </c>
      <c r="I7018" s="20" t="s">
        <v>1588</v>
      </c>
      <c r="J7018" s="20" t="s">
        <v>19016</v>
      </c>
      <c r="K7018" s="20" t="s">
        <v>3492</v>
      </c>
      <c r="L7018" s="20"/>
    </row>
    <row r="7019">
      <c r="B7019" s="20"/>
      <c r="C7019" s="20" t="s">
        <v>18913</v>
      </c>
      <c r="D7019" s="12"/>
      <c r="E7019" s="12" t="s">
        <v>18914</v>
      </c>
      <c r="F7019" s="20"/>
      <c r="G7019" s="20" t="s">
        <v>19017</v>
      </c>
      <c r="H7019" s="20" t="s">
        <v>19018</v>
      </c>
      <c r="I7019" s="20" t="s">
        <v>1588</v>
      </c>
      <c r="J7019" s="20" t="s">
        <v>19019</v>
      </c>
      <c r="K7019" s="20" t="s">
        <v>3492</v>
      </c>
      <c r="L7019" s="20"/>
    </row>
    <row r="7020">
      <c r="B7020" s="20"/>
      <c r="C7020" s="20" t="s">
        <v>18913</v>
      </c>
      <c r="D7020" s="12"/>
      <c r="E7020" s="12" t="s">
        <v>18914</v>
      </c>
      <c r="F7020" s="20"/>
      <c r="G7020" s="20" t="s">
        <v>19020</v>
      </c>
      <c r="H7020" s="20" t="s">
        <v>19021</v>
      </c>
      <c r="I7020" s="20" t="s">
        <v>1588</v>
      </c>
      <c r="J7020" s="20" t="s">
        <v>19022</v>
      </c>
      <c r="K7020" s="20" t="s">
        <v>3492</v>
      </c>
      <c r="L7020" s="20"/>
    </row>
    <row r="7021">
      <c r="B7021" s="20"/>
      <c r="C7021" s="20" t="s">
        <v>18913</v>
      </c>
      <c r="D7021" s="12"/>
      <c r="E7021" s="12" t="s">
        <v>18914</v>
      </c>
      <c r="F7021" s="20"/>
      <c r="G7021" s="20" t="s">
        <v>19023</v>
      </c>
      <c r="H7021" s="20" t="s">
        <v>19024</v>
      </c>
      <c r="I7021" s="20" t="s">
        <v>1588</v>
      </c>
      <c r="J7021" s="20" t="s">
        <v>19025</v>
      </c>
      <c r="K7021" s="20" t="s">
        <v>3492</v>
      </c>
      <c r="L7021" s="20"/>
    </row>
    <row r="7022">
      <c r="B7022" s="20"/>
      <c r="C7022" s="20" t="s">
        <v>18913</v>
      </c>
      <c r="D7022" s="12"/>
      <c r="E7022" s="12" t="s">
        <v>18914</v>
      </c>
      <c r="F7022" s="20"/>
      <c r="G7022" s="20" t="s">
        <v>19026</v>
      </c>
      <c r="H7022" s="20" t="s">
        <v>19027</v>
      </c>
      <c r="I7022" s="20" t="s">
        <v>1588</v>
      </c>
      <c r="J7022" s="20" t="s">
        <v>19028</v>
      </c>
      <c r="K7022" s="20" t="s">
        <v>3492</v>
      </c>
      <c r="L7022" s="20"/>
    </row>
    <row r="7023">
      <c r="B7023" s="20"/>
      <c r="C7023" s="20" t="s">
        <v>18913</v>
      </c>
      <c r="D7023" s="12"/>
      <c r="E7023" s="12" t="s">
        <v>18914</v>
      </c>
      <c r="F7023" s="20"/>
      <c r="G7023" s="20" t="s">
        <v>19029</v>
      </c>
      <c r="H7023" s="20" t="s">
        <v>19030</v>
      </c>
      <c r="I7023" s="20" t="s">
        <v>1588</v>
      </c>
      <c r="J7023" s="20" t="s">
        <v>19031</v>
      </c>
      <c r="K7023" s="20" t="s">
        <v>3492</v>
      </c>
      <c r="L7023" s="20"/>
    </row>
    <row r="7024">
      <c r="B7024" s="20"/>
      <c r="C7024" s="20" t="s">
        <v>18913</v>
      </c>
      <c r="D7024" s="12"/>
      <c r="E7024" s="12" t="s">
        <v>18914</v>
      </c>
      <c r="F7024" s="20"/>
      <c r="G7024" s="20" t="s">
        <v>19032</v>
      </c>
      <c r="H7024" s="20" t="s">
        <v>19033</v>
      </c>
      <c r="I7024" s="20" t="s">
        <v>1588</v>
      </c>
      <c r="J7024" s="20" t="s">
        <v>19034</v>
      </c>
      <c r="K7024" s="20" t="s">
        <v>3492</v>
      </c>
      <c r="L7024" s="20"/>
    </row>
    <row r="7025">
      <c r="B7025" s="20"/>
      <c r="C7025" s="20" t="s">
        <v>18913</v>
      </c>
      <c r="D7025" s="12"/>
      <c r="E7025" s="12" t="s">
        <v>18914</v>
      </c>
      <c r="F7025" s="20"/>
      <c r="G7025" s="20" t="s">
        <v>19035</v>
      </c>
      <c r="H7025" s="20" t="s">
        <v>19036</v>
      </c>
      <c r="I7025" s="20" t="s">
        <v>1588</v>
      </c>
      <c r="J7025" s="20" t="s">
        <v>19037</v>
      </c>
      <c r="K7025" s="20" t="s">
        <v>3492</v>
      </c>
      <c r="L7025" s="20"/>
    </row>
    <row r="7026">
      <c r="B7026" s="20"/>
      <c r="C7026" s="20" t="s">
        <v>18913</v>
      </c>
      <c r="D7026" s="12"/>
      <c r="E7026" s="12" t="s">
        <v>18914</v>
      </c>
      <c r="F7026" s="20"/>
      <c r="G7026" s="20" t="s">
        <v>19038</v>
      </c>
      <c r="H7026" s="20" t="s">
        <v>19039</v>
      </c>
      <c r="I7026" s="20" t="s">
        <v>1588</v>
      </c>
      <c r="J7026" s="20" t="s">
        <v>19040</v>
      </c>
      <c r="K7026" s="20" t="s">
        <v>3492</v>
      </c>
      <c r="L7026" s="20"/>
    </row>
    <row r="7027">
      <c r="B7027" s="20"/>
      <c r="C7027" s="20" t="s">
        <v>18913</v>
      </c>
      <c r="D7027" s="12"/>
      <c r="E7027" s="12" t="s">
        <v>18914</v>
      </c>
      <c r="F7027" s="20"/>
      <c r="G7027" s="20" t="s">
        <v>19041</v>
      </c>
      <c r="H7027" s="20" t="s">
        <v>19042</v>
      </c>
      <c r="I7027" s="20" t="s">
        <v>1588</v>
      </c>
      <c r="J7027" s="20" t="s">
        <v>19043</v>
      </c>
      <c r="K7027" s="20" t="s">
        <v>3492</v>
      </c>
      <c r="L7027" s="20"/>
    </row>
    <row r="7028">
      <c r="B7028" s="20"/>
      <c r="C7028" s="20" t="s">
        <v>18913</v>
      </c>
      <c r="D7028" s="12"/>
      <c r="E7028" s="12" t="s">
        <v>18914</v>
      </c>
      <c r="F7028" s="20"/>
      <c r="G7028" s="20" t="s">
        <v>19044</v>
      </c>
      <c r="H7028" s="20" t="s">
        <v>19045</v>
      </c>
      <c r="I7028" s="20" t="s">
        <v>1588</v>
      </c>
      <c r="J7028" s="20" t="s">
        <v>19046</v>
      </c>
      <c r="K7028" s="20" t="s">
        <v>3492</v>
      </c>
      <c r="L7028" s="20"/>
    </row>
    <row r="7029">
      <c r="B7029" s="20"/>
      <c r="C7029" s="20" t="s">
        <v>18913</v>
      </c>
      <c r="D7029" s="12"/>
      <c r="E7029" s="12" t="s">
        <v>18914</v>
      </c>
      <c r="F7029" s="20"/>
      <c r="G7029" s="20" t="s">
        <v>19047</v>
      </c>
      <c r="H7029" s="20" t="s">
        <v>19048</v>
      </c>
      <c r="I7029" s="20" t="s">
        <v>1588</v>
      </c>
      <c r="J7029" s="20" t="s">
        <v>19049</v>
      </c>
      <c r="K7029" s="20" t="s">
        <v>3492</v>
      </c>
      <c r="L7029" s="20"/>
    </row>
    <row r="7030">
      <c r="B7030" s="20"/>
      <c r="C7030" s="20" t="s">
        <v>18913</v>
      </c>
      <c r="D7030" s="12"/>
      <c r="E7030" s="12" t="s">
        <v>18914</v>
      </c>
      <c r="F7030" s="20"/>
      <c r="G7030" s="20" t="s">
        <v>19050</v>
      </c>
      <c r="H7030" s="20" t="s">
        <v>19051</v>
      </c>
      <c r="I7030" s="20" t="s">
        <v>1588</v>
      </c>
      <c r="J7030" s="20" t="s">
        <v>19052</v>
      </c>
      <c r="K7030" s="20" t="s">
        <v>3492</v>
      </c>
      <c r="L7030" s="20"/>
    </row>
    <row r="7031">
      <c r="B7031" s="20"/>
      <c r="C7031" s="20" t="s">
        <v>18913</v>
      </c>
      <c r="D7031" s="12"/>
      <c r="E7031" s="12" t="s">
        <v>18914</v>
      </c>
      <c r="F7031" s="20"/>
      <c r="G7031" s="20" t="s">
        <v>19053</v>
      </c>
      <c r="H7031" s="20" t="s">
        <v>19054</v>
      </c>
      <c r="I7031" s="20" t="s">
        <v>1588</v>
      </c>
      <c r="J7031" s="20" t="s">
        <v>19055</v>
      </c>
      <c r="K7031" s="20" t="s">
        <v>3492</v>
      </c>
      <c r="L7031" s="20"/>
    </row>
    <row r="7032">
      <c r="B7032" s="20"/>
      <c r="C7032" s="20" t="s">
        <v>18913</v>
      </c>
      <c r="D7032" s="12"/>
      <c r="E7032" s="12" t="s">
        <v>18914</v>
      </c>
      <c r="F7032" s="20"/>
      <c r="G7032" s="20" t="s">
        <v>19056</v>
      </c>
      <c r="H7032" s="20" t="s">
        <v>19057</v>
      </c>
      <c r="I7032" s="20" t="s">
        <v>1588</v>
      </c>
      <c r="J7032" s="20" t="s">
        <v>19058</v>
      </c>
      <c r="K7032" s="20" t="s">
        <v>3492</v>
      </c>
      <c r="L7032" s="20"/>
    </row>
    <row r="7033">
      <c r="B7033" s="20"/>
      <c r="C7033" s="20" t="s">
        <v>18913</v>
      </c>
      <c r="D7033" s="12"/>
      <c r="E7033" s="12" t="s">
        <v>18914</v>
      </c>
      <c r="F7033" s="20"/>
      <c r="G7033" s="20" t="s">
        <v>19059</v>
      </c>
      <c r="H7033" s="20" t="s">
        <v>19060</v>
      </c>
      <c r="I7033" s="20" t="s">
        <v>1588</v>
      </c>
      <c r="J7033" s="20" t="s">
        <v>19061</v>
      </c>
      <c r="K7033" s="20" t="s">
        <v>3492</v>
      </c>
      <c r="L7033" s="20"/>
    </row>
    <row r="7034">
      <c r="B7034" s="20"/>
      <c r="C7034" s="20" t="s">
        <v>18913</v>
      </c>
      <c r="D7034" s="12"/>
      <c r="E7034" s="12" t="s">
        <v>18914</v>
      </c>
      <c r="F7034" s="20"/>
      <c r="G7034" s="20" t="s">
        <v>19062</v>
      </c>
      <c r="H7034" s="20" t="s">
        <v>19063</v>
      </c>
      <c r="I7034" s="20" t="s">
        <v>1588</v>
      </c>
      <c r="J7034" s="20" t="s">
        <v>19064</v>
      </c>
      <c r="K7034" s="20" t="s">
        <v>3492</v>
      </c>
      <c r="L7034" s="20"/>
    </row>
    <row r="7035">
      <c r="B7035" s="20"/>
      <c r="C7035" s="20" t="s">
        <v>18913</v>
      </c>
      <c r="D7035" s="12"/>
      <c r="E7035" s="12" t="s">
        <v>18914</v>
      </c>
      <c r="F7035" s="20"/>
      <c r="G7035" s="20" t="s">
        <v>19065</v>
      </c>
      <c r="H7035" s="20" t="s">
        <v>19066</v>
      </c>
      <c r="I7035" s="20" t="s">
        <v>1588</v>
      </c>
      <c r="J7035" s="20" t="s">
        <v>19067</v>
      </c>
      <c r="K7035" s="20" t="s">
        <v>3492</v>
      </c>
      <c r="L7035" s="20"/>
    </row>
    <row r="7036">
      <c r="B7036" s="20"/>
      <c r="C7036" s="20" t="s">
        <v>18913</v>
      </c>
      <c r="D7036" s="12"/>
      <c r="E7036" s="12" t="s">
        <v>18914</v>
      </c>
      <c r="F7036" s="20"/>
      <c r="G7036" s="20" t="s">
        <v>19068</v>
      </c>
      <c r="H7036" s="20" t="s">
        <v>18916</v>
      </c>
      <c r="I7036" s="20" t="s">
        <v>1588</v>
      </c>
      <c r="J7036" s="20" t="s">
        <v>19069</v>
      </c>
      <c r="K7036" s="20" t="s">
        <v>3355</v>
      </c>
      <c r="L7036" s="20"/>
    </row>
    <row r="7037">
      <c r="B7037" s="20"/>
      <c r="C7037" s="20" t="s">
        <v>18913</v>
      </c>
      <c r="D7037" s="12"/>
      <c r="E7037" s="12" t="s">
        <v>18914</v>
      </c>
      <c r="F7037" s="20"/>
      <c r="G7037" s="20" t="s">
        <v>19070</v>
      </c>
      <c r="H7037" s="20" t="s">
        <v>18919</v>
      </c>
      <c r="I7037" s="20" t="s">
        <v>1588</v>
      </c>
      <c r="J7037" s="20" t="s">
        <v>19071</v>
      </c>
      <c r="K7037" s="20" t="s">
        <v>3355</v>
      </c>
      <c r="L7037" s="20"/>
    </row>
    <row r="7038">
      <c r="B7038" s="20"/>
      <c r="C7038" s="20" t="s">
        <v>18913</v>
      </c>
      <c r="D7038" s="12"/>
      <c r="E7038" s="12" t="s">
        <v>18914</v>
      </c>
      <c r="F7038" s="20"/>
      <c r="G7038" s="20" t="s">
        <v>19072</v>
      </c>
      <c r="H7038" s="20" t="s">
        <v>18922</v>
      </c>
      <c r="I7038" s="20" t="s">
        <v>1588</v>
      </c>
      <c r="J7038" s="20" t="s">
        <v>19073</v>
      </c>
      <c r="K7038" s="20" t="s">
        <v>3355</v>
      </c>
      <c r="L7038" s="20"/>
    </row>
    <row r="7039">
      <c r="B7039" s="20"/>
      <c r="C7039" s="20" t="s">
        <v>18913</v>
      </c>
      <c r="D7039" s="12"/>
      <c r="E7039" s="12" t="s">
        <v>18914</v>
      </c>
      <c r="F7039" s="20"/>
      <c r="G7039" s="20" t="s">
        <v>19074</v>
      </c>
      <c r="H7039" s="20" t="s">
        <v>18925</v>
      </c>
      <c r="I7039" s="20" t="s">
        <v>1588</v>
      </c>
      <c r="J7039" s="20" t="s">
        <v>19075</v>
      </c>
      <c r="K7039" s="20" t="s">
        <v>3355</v>
      </c>
      <c r="L7039" s="20"/>
    </row>
    <row r="7040">
      <c r="B7040" s="20"/>
      <c r="C7040" s="20" t="s">
        <v>18913</v>
      </c>
      <c r="D7040" s="12"/>
      <c r="E7040" s="12" t="s">
        <v>18914</v>
      </c>
      <c r="F7040" s="20"/>
      <c r="G7040" s="20" t="s">
        <v>19076</v>
      </c>
      <c r="H7040" s="20" t="s">
        <v>18928</v>
      </c>
      <c r="I7040" s="20" t="s">
        <v>1588</v>
      </c>
      <c r="J7040" s="20" t="s">
        <v>19077</v>
      </c>
      <c r="K7040" s="20" t="s">
        <v>3355</v>
      </c>
      <c r="L7040" s="20"/>
    </row>
    <row r="7041">
      <c r="B7041" s="20"/>
      <c r="C7041" s="20" t="s">
        <v>18913</v>
      </c>
      <c r="D7041" s="12"/>
      <c r="E7041" s="12" t="s">
        <v>18914</v>
      </c>
      <c r="F7041" s="20"/>
      <c r="G7041" s="20" t="s">
        <v>19078</v>
      </c>
      <c r="H7041" s="20" t="s">
        <v>18931</v>
      </c>
      <c r="I7041" s="20" t="s">
        <v>1588</v>
      </c>
      <c r="J7041" s="20" t="s">
        <v>19079</v>
      </c>
      <c r="K7041" s="20" t="s">
        <v>3355</v>
      </c>
      <c r="L7041" s="20"/>
    </row>
    <row r="7042">
      <c r="B7042" s="20"/>
      <c r="C7042" s="20" t="s">
        <v>18913</v>
      </c>
      <c r="D7042" s="12"/>
      <c r="E7042" s="12" t="s">
        <v>18914</v>
      </c>
      <c r="F7042" s="20"/>
      <c r="G7042" s="20" t="s">
        <v>19080</v>
      </c>
      <c r="H7042" s="20" t="s">
        <v>18934</v>
      </c>
      <c r="I7042" s="20" t="s">
        <v>1588</v>
      </c>
      <c r="J7042" s="20" t="s">
        <v>19081</v>
      </c>
      <c r="K7042" s="20" t="s">
        <v>3355</v>
      </c>
      <c r="L7042" s="20"/>
    </row>
    <row r="7043">
      <c r="B7043" s="20"/>
      <c r="C7043" s="20" t="s">
        <v>18913</v>
      </c>
      <c r="D7043" s="12"/>
      <c r="E7043" s="12" t="s">
        <v>18914</v>
      </c>
      <c r="F7043" s="20"/>
      <c r="G7043" s="20" t="s">
        <v>19082</v>
      </c>
      <c r="H7043" s="20" t="s">
        <v>18937</v>
      </c>
      <c r="I7043" s="20" t="s">
        <v>1588</v>
      </c>
      <c r="J7043" s="20" t="s">
        <v>19083</v>
      </c>
      <c r="K7043" s="20" t="s">
        <v>3355</v>
      </c>
      <c r="L7043" s="20"/>
    </row>
    <row r="7044">
      <c r="B7044" s="20"/>
      <c r="C7044" s="20" t="s">
        <v>18913</v>
      </c>
      <c r="D7044" s="12"/>
      <c r="E7044" s="12" t="s">
        <v>18914</v>
      </c>
      <c r="F7044" s="20"/>
      <c r="G7044" s="20" t="s">
        <v>19084</v>
      </c>
      <c r="H7044" s="20" t="s">
        <v>18940</v>
      </c>
      <c r="I7044" s="20" t="s">
        <v>1588</v>
      </c>
      <c r="J7044" s="20" t="s">
        <v>19085</v>
      </c>
      <c r="K7044" s="20" t="s">
        <v>3355</v>
      </c>
      <c r="L7044" s="20"/>
    </row>
    <row r="7045">
      <c r="B7045" s="20"/>
      <c r="C7045" s="20" t="s">
        <v>18913</v>
      </c>
      <c r="D7045" s="12"/>
      <c r="E7045" s="12" t="s">
        <v>18914</v>
      </c>
      <c r="F7045" s="20"/>
      <c r="G7045" s="20" t="s">
        <v>19086</v>
      </c>
      <c r="H7045" s="20" t="s">
        <v>18943</v>
      </c>
      <c r="I7045" s="20" t="s">
        <v>1588</v>
      </c>
      <c r="J7045" s="20" t="s">
        <v>19087</v>
      </c>
      <c r="K7045" s="20" t="s">
        <v>3355</v>
      </c>
      <c r="L7045" s="20"/>
    </row>
    <row r="7046">
      <c r="B7046" s="20"/>
      <c r="C7046" s="20" t="s">
        <v>18913</v>
      </c>
      <c r="D7046" s="12"/>
      <c r="E7046" s="12" t="s">
        <v>18914</v>
      </c>
      <c r="F7046" s="20"/>
      <c r="G7046" s="20" t="s">
        <v>19088</v>
      </c>
      <c r="H7046" s="20" t="s">
        <v>18946</v>
      </c>
      <c r="I7046" s="20" t="s">
        <v>1588</v>
      </c>
      <c r="J7046" s="20" t="s">
        <v>19089</v>
      </c>
      <c r="K7046" s="20" t="s">
        <v>3355</v>
      </c>
      <c r="L7046" s="20"/>
    </row>
    <row r="7047">
      <c r="B7047" s="20"/>
      <c r="C7047" s="20" t="s">
        <v>18913</v>
      </c>
      <c r="D7047" s="12"/>
      <c r="E7047" s="12" t="s">
        <v>18914</v>
      </c>
      <c r="F7047" s="20"/>
      <c r="G7047" s="20" t="s">
        <v>19090</v>
      </c>
      <c r="H7047" s="20" t="s">
        <v>18949</v>
      </c>
      <c r="I7047" s="20" t="s">
        <v>1588</v>
      </c>
      <c r="J7047" s="20" t="s">
        <v>19091</v>
      </c>
      <c r="K7047" s="20" t="s">
        <v>3355</v>
      </c>
      <c r="L7047" s="20"/>
    </row>
    <row r="7048">
      <c r="B7048" s="20"/>
      <c r="C7048" s="20" t="s">
        <v>18913</v>
      </c>
      <c r="D7048" s="12"/>
      <c r="E7048" s="12" t="s">
        <v>18914</v>
      </c>
      <c r="F7048" s="20"/>
      <c r="G7048" s="20" t="s">
        <v>19092</v>
      </c>
      <c r="H7048" s="20" t="s">
        <v>18952</v>
      </c>
      <c r="I7048" s="20" t="s">
        <v>1588</v>
      </c>
      <c r="J7048" s="20" t="s">
        <v>19093</v>
      </c>
      <c r="K7048" s="20" t="s">
        <v>3355</v>
      </c>
      <c r="L7048" s="20"/>
    </row>
    <row r="7049">
      <c r="B7049" s="20"/>
      <c r="C7049" s="20" t="s">
        <v>18913</v>
      </c>
      <c r="D7049" s="12"/>
      <c r="E7049" s="12" t="s">
        <v>18914</v>
      </c>
      <c r="F7049" s="20"/>
      <c r="G7049" s="20" t="s">
        <v>19094</v>
      </c>
      <c r="H7049" s="20" t="s">
        <v>18955</v>
      </c>
      <c r="I7049" s="20" t="s">
        <v>1588</v>
      </c>
      <c r="J7049" s="20" t="s">
        <v>19095</v>
      </c>
      <c r="K7049" s="20" t="s">
        <v>3355</v>
      </c>
      <c r="L7049" s="20"/>
    </row>
    <row r="7050">
      <c r="B7050" s="20"/>
      <c r="C7050" s="20" t="s">
        <v>18913</v>
      </c>
      <c r="D7050" s="12"/>
      <c r="E7050" s="12" t="s">
        <v>18914</v>
      </c>
      <c r="F7050" s="20"/>
      <c r="G7050" s="20" t="s">
        <v>19096</v>
      </c>
      <c r="H7050" s="20" t="s">
        <v>19097</v>
      </c>
      <c r="I7050" s="20" t="s">
        <v>1588</v>
      </c>
      <c r="J7050" s="20" t="s">
        <v>19098</v>
      </c>
      <c r="K7050" s="20" t="s">
        <v>3355</v>
      </c>
      <c r="L7050" s="20"/>
    </row>
    <row r="7051">
      <c r="B7051" s="20"/>
      <c r="C7051" s="20" t="s">
        <v>18913</v>
      </c>
      <c r="D7051" s="12"/>
      <c r="E7051" s="12" t="s">
        <v>18914</v>
      </c>
      <c r="F7051" s="20"/>
      <c r="G7051" s="20" t="s">
        <v>19099</v>
      </c>
      <c r="H7051" s="20" t="s">
        <v>19100</v>
      </c>
      <c r="I7051" s="20" t="s">
        <v>1588</v>
      </c>
      <c r="J7051" s="20" t="s">
        <v>19101</v>
      </c>
      <c r="K7051" s="20" t="s">
        <v>3355</v>
      </c>
      <c r="L7051" s="20"/>
    </row>
    <row r="7052">
      <c r="B7052" s="20"/>
      <c r="C7052" s="20" t="s">
        <v>18913</v>
      </c>
      <c r="D7052" s="12"/>
      <c r="E7052" s="12" t="s">
        <v>18914</v>
      </c>
      <c r="F7052" s="20"/>
      <c r="G7052" s="20" t="s">
        <v>19102</v>
      </c>
      <c r="H7052" s="20" t="s">
        <v>18964</v>
      </c>
      <c r="I7052" s="20" t="s">
        <v>1588</v>
      </c>
      <c r="J7052" s="20" t="s">
        <v>19103</v>
      </c>
      <c r="K7052" s="20" t="s">
        <v>3355</v>
      </c>
      <c r="L7052" s="20"/>
    </row>
    <row r="7053">
      <c r="B7053" s="20"/>
      <c r="C7053" s="20" t="s">
        <v>18913</v>
      </c>
      <c r="D7053" s="12"/>
      <c r="E7053" s="12" t="s">
        <v>18914</v>
      </c>
      <c r="F7053" s="20"/>
      <c r="G7053" s="20" t="s">
        <v>19104</v>
      </c>
      <c r="H7053" s="20" t="s">
        <v>18967</v>
      </c>
      <c r="I7053" s="20" t="s">
        <v>1588</v>
      </c>
      <c r="J7053" s="20" t="s">
        <v>19105</v>
      </c>
      <c r="K7053" s="20" t="s">
        <v>3355</v>
      </c>
      <c r="L7053" s="20"/>
    </row>
    <row r="7054">
      <c r="B7054" s="20"/>
      <c r="C7054" s="20" t="s">
        <v>18913</v>
      </c>
      <c r="D7054" s="12"/>
      <c r="E7054" s="12" t="s">
        <v>18914</v>
      </c>
      <c r="F7054" s="20"/>
      <c r="G7054" s="20" t="s">
        <v>16768</v>
      </c>
      <c r="H7054" s="20" t="s">
        <v>16766</v>
      </c>
      <c r="I7054" s="20" t="s">
        <v>1588</v>
      </c>
      <c r="J7054" s="20" t="s">
        <v>16769</v>
      </c>
      <c r="K7054" s="20" t="s">
        <v>3355</v>
      </c>
      <c r="L7054" s="20"/>
    </row>
    <row r="7055">
      <c r="B7055" s="20"/>
      <c r="C7055" s="20" t="s">
        <v>18913</v>
      </c>
      <c r="D7055" s="12"/>
      <c r="E7055" s="12" t="s">
        <v>18914</v>
      </c>
      <c r="F7055" s="20"/>
      <c r="G7055" s="20" t="s">
        <v>19106</v>
      </c>
      <c r="H7055" s="20" t="s">
        <v>18970</v>
      </c>
      <c r="I7055" s="20" t="s">
        <v>1588</v>
      </c>
      <c r="J7055" s="20" t="s">
        <v>19107</v>
      </c>
      <c r="K7055" s="20" t="s">
        <v>3355</v>
      </c>
      <c r="L7055" s="20"/>
    </row>
    <row r="7056">
      <c r="B7056" s="20"/>
      <c r="C7056" s="20" t="s">
        <v>18913</v>
      </c>
      <c r="D7056" s="12"/>
      <c r="E7056" s="12" t="s">
        <v>18914</v>
      </c>
      <c r="F7056" s="20"/>
      <c r="G7056" s="20" t="s">
        <v>19108</v>
      </c>
      <c r="H7056" s="20" t="s">
        <v>18973</v>
      </c>
      <c r="I7056" s="20" t="s">
        <v>1588</v>
      </c>
      <c r="J7056" s="20" t="s">
        <v>19109</v>
      </c>
      <c r="K7056" s="20" t="s">
        <v>3355</v>
      </c>
      <c r="L7056" s="20"/>
    </row>
    <row r="7057">
      <c r="B7057" s="20"/>
      <c r="C7057" s="20" t="s">
        <v>18913</v>
      </c>
      <c r="D7057" s="12"/>
      <c r="E7057" s="12" t="s">
        <v>18914</v>
      </c>
      <c r="F7057" s="20"/>
      <c r="G7057" s="20" t="s">
        <v>19110</v>
      </c>
      <c r="H7057" s="20" t="s">
        <v>19111</v>
      </c>
      <c r="I7057" s="20" t="s">
        <v>1588</v>
      </c>
      <c r="J7057" s="20" t="s">
        <v>19112</v>
      </c>
      <c r="K7057" s="20" t="s">
        <v>3355</v>
      </c>
      <c r="L7057" s="20"/>
    </row>
    <row r="7058">
      <c r="B7058" s="20"/>
      <c r="C7058" s="20" t="s">
        <v>18913</v>
      </c>
      <c r="D7058" s="12"/>
      <c r="E7058" s="12" t="s">
        <v>18914</v>
      </c>
      <c r="F7058" s="20"/>
      <c r="G7058" s="20" t="s">
        <v>19113</v>
      </c>
      <c r="H7058" s="20" t="s">
        <v>18979</v>
      </c>
      <c r="I7058" s="20" t="s">
        <v>1588</v>
      </c>
      <c r="J7058" s="20" t="s">
        <v>19114</v>
      </c>
      <c r="K7058" s="20" t="s">
        <v>3355</v>
      </c>
      <c r="L7058" s="20"/>
    </row>
    <row r="7059">
      <c r="B7059" s="20"/>
      <c r="C7059" s="20" t="s">
        <v>18913</v>
      </c>
      <c r="D7059" s="12"/>
      <c r="E7059" s="12" t="s">
        <v>18914</v>
      </c>
      <c r="F7059" s="20"/>
      <c r="G7059" s="20" t="s">
        <v>19115</v>
      </c>
      <c r="H7059" s="20" t="s">
        <v>19116</v>
      </c>
      <c r="I7059" s="20" t="s">
        <v>1588</v>
      </c>
      <c r="J7059" s="20" t="s">
        <v>19117</v>
      </c>
      <c r="K7059" s="20" t="s">
        <v>3355</v>
      </c>
      <c r="L7059" s="20"/>
    </row>
    <row r="7060">
      <c r="B7060" s="20"/>
      <c r="C7060" s="20" t="s">
        <v>18913</v>
      </c>
      <c r="D7060" s="12"/>
      <c r="E7060" s="12" t="s">
        <v>18914</v>
      </c>
      <c r="F7060" s="20"/>
      <c r="G7060" s="20" t="s">
        <v>19118</v>
      </c>
      <c r="H7060" s="20" t="s">
        <v>18985</v>
      </c>
      <c r="I7060" s="20" t="s">
        <v>1588</v>
      </c>
      <c r="J7060" s="20" t="s">
        <v>19119</v>
      </c>
      <c r="K7060" s="20" t="s">
        <v>3355</v>
      </c>
      <c r="L7060" s="20"/>
    </row>
    <row r="7061">
      <c r="B7061" s="20"/>
      <c r="C7061" s="20" t="s">
        <v>18913</v>
      </c>
      <c r="D7061" s="12"/>
      <c r="E7061" s="12" t="s">
        <v>18914</v>
      </c>
      <c r="F7061" s="20"/>
      <c r="G7061" s="20" t="s">
        <v>19120</v>
      </c>
      <c r="H7061" s="20" t="s">
        <v>19121</v>
      </c>
      <c r="I7061" s="20" t="s">
        <v>1588</v>
      </c>
      <c r="J7061" s="20" t="s">
        <v>19122</v>
      </c>
      <c r="K7061" s="20" t="s">
        <v>3355</v>
      </c>
      <c r="L7061" s="20"/>
    </row>
    <row r="7062">
      <c r="B7062" s="20"/>
      <c r="C7062" s="20" t="s">
        <v>18913</v>
      </c>
      <c r="D7062" s="12"/>
      <c r="E7062" s="12" t="s">
        <v>18914</v>
      </c>
      <c r="F7062" s="20"/>
      <c r="G7062" s="20" t="s">
        <v>19123</v>
      </c>
      <c r="H7062" s="20" t="s">
        <v>19124</v>
      </c>
      <c r="I7062" s="20" t="s">
        <v>1588</v>
      </c>
      <c r="J7062" s="20" t="s">
        <v>19125</v>
      </c>
      <c r="K7062" s="20" t="s">
        <v>3355</v>
      </c>
      <c r="L7062" s="20"/>
    </row>
    <row r="7063">
      <c r="B7063" s="20"/>
      <c r="C7063" s="20" t="s">
        <v>18913</v>
      </c>
      <c r="D7063" s="12"/>
      <c r="E7063" s="12" t="s">
        <v>18914</v>
      </c>
      <c r="F7063" s="20"/>
      <c r="G7063" s="20" t="s">
        <v>19126</v>
      </c>
      <c r="H7063" s="20" t="s">
        <v>19127</v>
      </c>
      <c r="I7063" s="20" t="s">
        <v>1588</v>
      </c>
      <c r="J7063" s="20" t="s">
        <v>19128</v>
      </c>
      <c r="K7063" s="20" t="s">
        <v>3355</v>
      </c>
      <c r="L7063" s="20"/>
    </row>
    <row r="7064">
      <c r="B7064" s="20"/>
      <c r="C7064" s="20" t="s">
        <v>18913</v>
      </c>
      <c r="D7064" s="12"/>
      <c r="E7064" s="12" t="s">
        <v>18914</v>
      </c>
      <c r="F7064" s="20"/>
      <c r="G7064" s="20" t="s">
        <v>19129</v>
      </c>
      <c r="H7064" s="20" t="s">
        <v>19130</v>
      </c>
      <c r="I7064" s="20" t="s">
        <v>1588</v>
      </c>
      <c r="J7064" s="20" t="s">
        <v>19131</v>
      </c>
      <c r="K7064" s="20" t="s">
        <v>3355</v>
      </c>
      <c r="L7064" s="20"/>
    </row>
    <row r="7065">
      <c r="B7065" s="20"/>
      <c r="C7065" s="20" t="s">
        <v>18913</v>
      </c>
      <c r="D7065" s="12"/>
      <c r="E7065" s="12" t="s">
        <v>18914</v>
      </c>
      <c r="F7065" s="20"/>
      <c r="G7065" s="20" t="s">
        <v>19132</v>
      </c>
      <c r="H7065" s="20" t="s">
        <v>19133</v>
      </c>
      <c r="I7065" s="20" t="s">
        <v>1588</v>
      </c>
      <c r="J7065" s="20" t="s">
        <v>19134</v>
      </c>
      <c r="K7065" s="20" t="s">
        <v>3355</v>
      </c>
      <c r="L7065" s="20"/>
    </row>
    <row r="7066">
      <c r="B7066" s="20"/>
      <c r="C7066" s="20" t="s">
        <v>18913</v>
      </c>
      <c r="D7066" s="12"/>
      <c r="E7066" s="12" t="s">
        <v>18914</v>
      </c>
      <c r="F7066" s="20"/>
      <c r="G7066" s="20" t="s">
        <v>19135</v>
      </c>
      <c r="H7066" s="20" t="s">
        <v>19003</v>
      </c>
      <c r="I7066" s="20" t="s">
        <v>1588</v>
      </c>
      <c r="J7066" s="20" t="s">
        <v>19136</v>
      </c>
      <c r="K7066" s="20" t="s">
        <v>3355</v>
      </c>
      <c r="L7066" s="20"/>
    </row>
    <row r="7067">
      <c r="B7067" s="20"/>
      <c r="C7067" s="20" t="s">
        <v>18913</v>
      </c>
      <c r="D7067" s="12"/>
      <c r="E7067" s="12" t="s">
        <v>18914</v>
      </c>
      <c r="F7067" s="20"/>
      <c r="G7067" s="20" t="s">
        <v>19137</v>
      </c>
      <c r="H7067" s="20" t="s">
        <v>19138</v>
      </c>
      <c r="I7067" s="20" t="s">
        <v>1588</v>
      </c>
      <c r="J7067" s="20" t="s">
        <v>19139</v>
      </c>
      <c r="K7067" s="20" t="s">
        <v>3355</v>
      </c>
      <c r="L7067" s="20"/>
    </row>
    <row r="7068">
      <c r="B7068" s="20"/>
      <c r="C7068" s="20" t="s">
        <v>18913</v>
      </c>
      <c r="D7068" s="12"/>
      <c r="E7068" s="12" t="s">
        <v>18914</v>
      </c>
      <c r="F7068" s="20"/>
      <c r="G7068" s="20" t="s">
        <v>19140</v>
      </c>
      <c r="H7068" s="20" t="s">
        <v>19009</v>
      </c>
      <c r="I7068" s="20" t="s">
        <v>1588</v>
      </c>
      <c r="J7068" s="20" t="s">
        <v>19141</v>
      </c>
      <c r="K7068" s="20" t="s">
        <v>3355</v>
      </c>
      <c r="L7068" s="20"/>
    </row>
    <row r="7069">
      <c r="B7069" s="20"/>
      <c r="C7069" s="20" t="s">
        <v>18913</v>
      </c>
      <c r="D7069" s="12"/>
      <c r="E7069" s="12" t="s">
        <v>18914</v>
      </c>
      <c r="F7069" s="20"/>
      <c r="G7069" s="20" t="s">
        <v>19142</v>
      </c>
      <c r="H7069" s="20" t="s">
        <v>19143</v>
      </c>
      <c r="I7069" s="20" t="s">
        <v>1588</v>
      </c>
      <c r="J7069" s="20" t="s">
        <v>19144</v>
      </c>
      <c r="K7069" s="20" t="s">
        <v>3355</v>
      </c>
      <c r="L7069" s="20"/>
    </row>
    <row r="7070">
      <c r="B7070" s="20"/>
      <c r="C7070" s="20" t="s">
        <v>18913</v>
      </c>
      <c r="D7070" s="12"/>
      <c r="E7070" s="12" t="s">
        <v>18914</v>
      </c>
      <c r="F7070" s="20"/>
      <c r="G7070" s="20" t="s">
        <v>19145</v>
      </c>
      <c r="H7070" s="20" t="s">
        <v>19015</v>
      </c>
      <c r="I7070" s="20" t="s">
        <v>1588</v>
      </c>
      <c r="J7070" s="20" t="s">
        <v>19146</v>
      </c>
      <c r="K7070" s="20" t="s">
        <v>3355</v>
      </c>
      <c r="L7070" s="20"/>
    </row>
    <row r="7071">
      <c r="B7071" s="20"/>
      <c r="C7071" s="20" t="s">
        <v>18913</v>
      </c>
      <c r="D7071" s="12"/>
      <c r="E7071" s="12" t="s">
        <v>18914</v>
      </c>
      <c r="F7071" s="20"/>
      <c r="G7071" s="20" t="s">
        <v>19147</v>
      </c>
      <c r="H7071" s="20" t="s">
        <v>19148</v>
      </c>
      <c r="I7071" s="20" t="s">
        <v>1588</v>
      </c>
      <c r="J7071" s="20" t="s">
        <v>19149</v>
      </c>
      <c r="K7071" s="20" t="s">
        <v>3355</v>
      </c>
      <c r="L7071" s="20"/>
    </row>
    <row r="7072">
      <c r="B7072" s="20"/>
      <c r="C7072" s="20" t="s">
        <v>18913</v>
      </c>
      <c r="D7072" s="12"/>
      <c r="E7072" s="12" t="s">
        <v>18914</v>
      </c>
      <c r="F7072" s="20"/>
      <c r="G7072" s="20" t="s">
        <v>19150</v>
      </c>
      <c r="H7072" s="20" t="s">
        <v>19021</v>
      </c>
      <c r="I7072" s="20" t="s">
        <v>1588</v>
      </c>
      <c r="J7072" s="20" t="s">
        <v>19151</v>
      </c>
      <c r="K7072" s="20" t="s">
        <v>3355</v>
      </c>
      <c r="L7072" s="20"/>
    </row>
    <row r="7073">
      <c r="B7073" s="20"/>
      <c r="C7073" s="20" t="s">
        <v>18913</v>
      </c>
      <c r="D7073" s="12"/>
      <c r="E7073" s="12" t="s">
        <v>18914</v>
      </c>
      <c r="F7073" s="20"/>
      <c r="G7073" s="20" t="s">
        <v>19152</v>
      </c>
      <c r="H7073" s="20" t="s">
        <v>19024</v>
      </c>
      <c r="I7073" s="20" t="s">
        <v>1588</v>
      </c>
      <c r="J7073" s="20" t="s">
        <v>19153</v>
      </c>
      <c r="K7073" s="20" t="s">
        <v>3355</v>
      </c>
      <c r="L7073" s="20"/>
    </row>
    <row r="7074">
      <c r="B7074" s="20"/>
      <c r="C7074" s="20" t="s">
        <v>18913</v>
      </c>
      <c r="D7074" s="12"/>
      <c r="E7074" s="12" t="s">
        <v>18914</v>
      </c>
      <c r="F7074" s="20"/>
      <c r="G7074" s="20" t="s">
        <v>19154</v>
      </c>
      <c r="H7074" s="20" t="s">
        <v>19027</v>
      </c>
      <c r="I7074" s="20" t="s">
        <v>1588</v>
      </c>
      <c r="J7074" s="20" t="s">
        <v>19155</v>
      </c>
      <c r="K7074" s="20" t="s">
        <v>3355</v>
      </c>
      <c r="L7074" s="20"/>
    </row>
    <row r="7075">
      <c r="B7075" s="20"/>
      <c r="C7075" s="20" t="s">
        <v>18913</v>
      </c>
      <c r="D7075" s="12"/>
      <c r="E7075" s="12" t="s">
        <v>18914</v>
      </c>
      <c r="F7075" s="20"/>
      <c r="G7075" s="20" t="s">
        <v>19156</v>
      </c>
      <c r="H7075" s="20" t="s">
        <v>19157</v>
      </c>
      <c r="I7075" s="20" t="s">
        <v>1588</v>
      </c>
      <c r="J7075" s="20" t="s">
        <v>19158</v>
      </c>
      <c r="K7075" s="20" t="s">
        <v>3355</v>
      </c>
      <c r="L7075" s="20"/>
    </row>
    <row r="7076">
      <c r="B7076" s="20"/>
      <c r="C7076" s="20" t="s">
        <v>18913</v>
      </c>
      <c r="D7076" s="12"/>
      <c r="E7076" s="12" t="s">
        <v>18914</v>
      </c>
      <c r="F7076" s="20"/>
      <c r="G7076" s="20" t="s">
        <v>19159</v>
      </c>
      <c r="H7076" s="20" t="s">
        <v>19160</v>
      </c>
      <c r="I7076" s="20" t="s">
        <v>1588</v>
      </c>
      <c r="J7076" s="20" t="s">
        <v>19161</v>
      </c>
      <c r="K7076" s="20" t="s">
        <v>3355</v>
      </c>
      <c r="L7076" s="20"/>
    </row>
    <row r="7077">
      <c r="B7077" s="20"/>
      <c r="C7077" s="20" t="s">
        <v>18913</v>
      </c>
      <c r="D7077" s="12"/>
      <c r="E7077" s="12" t="s">
        <v>18914</v>
      </c>
      <c r="F7077" s="20"/>
      <c r="G7077" s="20" t="s">
        <v>19162</v>
      </c>
      <c r="H7077" s="20" t="s">
        <v>19036</v>
      </c>
      <c r="I7077" s="20" t="s">
        <v>1588</v>
      </c>
      <c r="J7077" s="20" t="s">
        <v>19163</v>
      </c>
      <c r="K7077" s="20" t="s">
        <v>3355</v>
      </c>
      <c r="L7077" s="20"/>
    </row>
    <row r="7078">
      <c r="B7078" s="20"/>
      <c r="C7078" s="20" t="s">
        <v>18913</v>
      </c>
      <c r="D7078" s="12"/>
      <c r="E7078" s="12" t="s">
        <v>18914</v>
      </c>
      <c r="F7078" s="20"/>
      <c r="G7078" s="20" t="s">
        <v>19164</v>
      </c>
      <c r="H7078" s="20" t="s">
        <v>19039</v>
      </c>
      <c r="I7078" s="20" t="s">
        <v>1588</v>
      </c>
      <c r="J7078" s="20" t="s">
        <v>19165</v>
      </c>
      <c r="K7078" s="20" t="s">
        <v>3355</v>
      </c>
      <c r="L7078" s="20"/>
    </row>
    <row r="7079">
      <c r="B7079" s="20"/>
      <c r="C7079" s="20" t="s">
        <v>18913</v>
      </c>
      <c r="D7079" s="12"/>
      <c r="E7079" s="12" t="s">
        <v>18914</v>
      </c>
      <c r="F7079" s="20"/>
      <c r="G7079" s="20" t="s">
        <v>19166</v>
      </c>
      <c r="H7079" s="20" t="s">
        <v>19167</v>
      </c>
      <c r="I7079" s="20" t="s">
        <v>1588</v>
      </c>
      <c r="J7079" s="20" t="s">
        <v>19168</v>
      </c>
      <c r="K7079" s="20" t="s">
        <v>3355</v>
      </c>
      <c r="L7079" s="20"/>
    </row>
    <row r="7080">
      <c r="B7080" s="20"/>
      <c r="C7080" s="20" t="s">
        <v>18913</v>
      </c>
      <c r="D7080" s="12"/>
      <c r="E7080" s="12" t="s">
        <v>18914</v>
      </c>
      <c r="F7080" s="20"/>
      <c r="G7080" s="20" t="s">
        <v>19169</v>
      </c>
      <c r="H7080" s="20" t="s">
        <v>19170</v>
      </c>
      <c r="I7080" s="20" t="s">
        <v>1588</v>
      </c>
      <c r="J7080" s="20" t="s">
        <v>19171</v>
      </c>
      <c r="K7080" s="20" t="s">
        <v>3355</v>
      </c>
      <c r="L7080" s="20"/>
    </row>
    <row r="7081">
      <c r="B7081" s="20"/>
      <c r="C7081" s="20" t="s">
        <v>18913</v>
      </c>
      <c r="D7081" s="12"/>
      <c r="E7081" s="12" t="s">
        <v>18914</v>
      </c>
      <c r="F7081" s="20"/>
      <c r="G7081" s="20" t="s">
        <v>19172</v>
      </c>
      <c r="H7081" s="20" t="s">
        <v>19048</v>
      </c>
      <c r="I7081" s="20" t="s">
        <v>1588</v>
      </c>
      <c r="J7081" s="20" t="s">
        <v>19173</v>
      </c>
      <c r="K7081" s="20" t="s">
        <v>3355</v>
      </c>
      <c r="L7081" s="20"/>
    </row>
    <row r="7082">
      <c r="B7082" s="20"/>
      <c r="C7082" s="20" t="s">
        <v>18913</v>
      </c>
      <c r="D7082" s="12"/>
      <c r="E7082" s="12" t="s">
        <v>18914</v>
      </c>
      <c r="F7082" s="20"/>
      <c r="G7082" s="20" t="s">
        <v>19174</v>
      </c>
      <c r="H7082" s="20" t="s">
        <v>19051</v>
      </c>
      <c r="I7082" s="20" t="s">
        <v>1588</v>
      </c>
      <c r="J7082" s="20" t="s">
        <v>19175</v>
      </c>
      <c r="K7082" s="20" t="s">
        <v>3355</v>
      </c>
      <c r="L7082" s="20"/>
    </row>
    <row r="7083">
      <c r="B7083" s="20"/>
      <c r="C7083" s="20" t="s">
        <v>18913</v>
      </c>
      <c r="D7083" s="12"/>
      <c r="E7083" s="12" t="s">
        <v>18914</v>
      </c>
      <c r="F7083" s="20"/>
      <c r="G7083" s="20" t="s">
        <v>19176</v>
      </c>
      <c r="H7083" s="20" t="s">
        <v>19054</v>
      </c>
      <c r="I7083" s="20" t="s">
        <v>1588</v>
      </c>
      <c r="J7083" s="20" t="s">
        <v>19177</v>
      </c>
      <c r="K7083" s="20" t="s">
        <v>3355</v>
      </c>
      <c r="L7083" s="20"/>
    </row>
    <row r="7084">
      <c r="B7084" s="20"/>
      <c r="C7084" s="20" t="s">
        <v>18913</v>
      </c>
      <c r="D7084" s="12"/>
      <c r="E7084" s="12" t="s">
        <v>18914</v>
      </c>
      <c r="F7084" s="20"/>
      <c r="G7084" s="20" t="s">
        <v>19178</v>
      </c>
      <c r="H7084" s="20" t="s">
        <v>19057</v>
      </c>
      <c r="I7084" s="20" t="s">
        <v>1588</v>
      </c>
      <c r="J7084" s="20" t="s">
        <v>19179</v>
      </c>
      <c r="K7084" s="20" t="s">
        <v>3355</v>
      </c>
      <c r="L7084" s="20"/>
    </row>
    <row r="7085">
      <c r="B7085" s="20"/>
      <c r="C7085" s="20" t="s">
        <v>18913</v>
      </c>
      <c r="D7085" s="12"/>
      <c r="E7085" s="12" t="s">
        <v>18914</v>
      </c>
      <c r="F7085" s="20"/>
      <c r="G7085" s="20" t="s">
        <v>19180</v>
      </c>
      <c r="H7085" s="20" t="s">
        <v>19060</v>
      </c>
      <c r="I7085" s="20" t="s">
        <v>1588</v>
      </c>
      <c r="J7085" s="20" t="s">
        <v>19181</v>
      </c>
      <c r="K7085" s="20" t="s">
        <v>3355</v>
      </c>
      <c r="L7085" s="20"/>
    </row>
    <row r="7086">
      <c r="B7086" s="20"/>
      <c r="C7086" s="20" t="s">
        <v>18913</v>
      </c>
      <c r="D7086" s="12"/>
      <c r="E7086" s="12" t="s">
        <v>18914</v>
      </c>
      <c r="F7086" s="20"/>
      <c r="G7086" s="20" t="s">
        <v>19182</v>
      </c>
      <c r="H7086" s="20" t="s">
        <v>19183</v>
      </c>
      <c r="I7086" s="20" t="s">
        <v>1588</v>
      </c>
      <c r="J7086" s="20" t="s">
        <v>19184</v>
      </c>
      <c r="K7086" s="20" t="s">
        <v>3355</v>
      </c>
      <c r="L7086" s="20"/>
    </row>
    <row r="7087">
      <c r="B7087" s="20"/>
      <c r="C7087" s="20" t="s">
        <v>18913</v>
      </c>
      <c r="D7087" s="12"/>
      <c r="E7087" s="12" t="s">
        <v>18914</v>
      </c>
      <c r="F7087" s="20"/>
      <c r="G7087" s="20" t="s">
        <v>19185</v>
      </c>
      <c r="H7087" s="20" t="s">
        <v>19186</v>
      </c>
      <c r="I7087" s="20" t="s">
        <v>1588</v>
      </c>
      <c r="J7087" s="20" t="s">
        <v>19187</v>
      </c>
      <c r="K7087" s="20" t="s">
        <v>3355</v>
      </c>
      <c r="L7087" s="20"/>
    </row>
    <row r="7088">
      <c r="B7088" s="20"/>
      <c r="C7088" s="20" t="s">
        <v>18913</v>
      </c>
      <c r="D7088" s="12"/>
      <c r="E7088" s="12" t="s">
        <v>18914</v>
      </c>
      <c r="F7088" s="20"/>
      <c r="G7088" s="20" t="s">
        <v>19188</v>
      </c>
      <c r="H7088" s="20" t="s">
        <v>19189</v>
      </c>
      <c r="I7088" s="20" t="s">
        <v>1588</v>
      </c>
      <c r="J7088" s="20" t="s">
        <v>19190</v>
      </c>
      <c r="K7088" s="20" t="s">
        <v>3840</v>
      </c>
      <c r="L7088" s="20"/>
    </row>
    <row r="7089">
      <c r="B7089" s="20"/>
      <c r="C7089" s="20" t="s">
        <v>18913</v>
      </c>
      <c r="D7089" s="12"/>
      <c r="E7089" s="12" t="s">
        <v>18914</v>
      </c>
      <c r="F7089" s="20"/>
      <c r="G7089" s="20" t="s">
        <v>19191</v>
      </c>
      <c r="H7089" s="20" t="s">
        <v>19192</v>
      </c>
      <c r="I7089" s="20" t="s">
        <v>1588</v>
      </c>
      <c r="J7089" s="20" t="s">
        <v>19193</v>
      </c>
      <c r="K7089" s="20" t="s">
        <v>3840</v>
      </c>
      <c r="L7089" s="20"/>
    </row>
    <row r="7090">
      <c r="B7090" s="20"/>
      <c r="C7090" s="20" t="s">
        <v>18913</v>
      </c>
      <c r="D7090" s="12"/>
      <c r="E7090" s="12" t="s">
        <v>18914</v>
      </c>
      <c r="F7090" s="20"/>
      <c r="G7090" s="20" t="s">
        <v>19194</v>
      </c>
      <c r="H7090" s="20" t="s">
        <v>19195</v>
      </c>
      <c r="I7090" s="20" t="s">
        <v>1588</v>
      </c>
      <c r="J7090" s="20" t="s">
        <v>19196</v>
      </c>
      <c r="K7090" s="20" t="s">
        <v>3840</v>
      </c>
      <c r="L7090" s="20"/>
    </row>
    <row r="7091">
      <c r="B7091" s="20"/>
      <c r="C7091" s="20" t="s">
        <v>18913</v>
      </c>
      <c r="D7091" s="12"/>
      <c r="E7091" s="12" t="s">
        <v>18914</v>
      </c>
      <c r="F7091" s="20"/>
      <c r="G7091" s="20" t="s">
        <v>19197</v>
      </c>
      <c r="H7091" s="20" t="s">
        <v>19198</v>
      </c>
      <c r="I7091" s="20" t="s">
        <v>1588</v>
      </c>
      <c r="J7091" s="20" t="s">
        <v>19199</v>
      </c>
      <c r="K7091" s="20" t="s">
        <v>3840</v>
      </c>
      <c r="L7091" s="20"/>
    </row>
    <row r="7092">
      <c r="B7092" s="20"/>
      <c r="C7092" s="20" t="s">
        <v>18913</v>
      </c>
      <c r="D7092" s="12"/>
      <c r="E7092" s="12" t="s">
        <v>18914</v>
      </c>
      <c r="F7092" s="20"/>
      <c r="G7092" s="20" t="s">
        <v>19200</v>
      </c>
      <c r="H7092" s="20" t="s">
        <v>19201</v>
      </c>
      <c r="I7092" s="20" t="s">
        <v>1588</v>
      </c>
      <c r="J7092" s="20" t="s">
        <v>19202</v>
      </c>
      <c r="K7092" s="20" t="s">
        <v>3840</v>
      </c>
      <c r="L7092" s="20"/>
    </row>
    <row r="7093">
      <c r="B7093" s="20"/>
      <c r="C7093" s="20" t="s">
        <v>18913</v>
      </c>
      <c r="D7093" s="12"/>
      <c r="E7093" s="12" t="s">
        <v>18914</v>
      </c>
      <c r="F7093" s="20"/>
      <c r="G7093" s="20" t="s">
        <v>19203</v>
      </c>
      <c r="H7093" s="20" t="s">
        <v>19204</v>
      </c>
      <c r="I7093" s="20" t="s">
        <v>1588</v>
      </c>
      <c r="J7093" s="20" t="s">
        <v>19205</v>
      </c>
      <c r="K7093" s="20" t="s">
        <v>3840</v>
      </c>
      <c r="L7093" s="20"/>
    </row>
    <row r="7094">
      <c r="B7094" s="20"/>
      <c r="C7094" s="20" t="s">
        <v>18913</v>
      </c>
      <c r="D7094" s="12"/>
      <c r="E7094" s="12" t="s">
        <v>18914</v>
      </c>
      <c r="F7094" s="20"/>
      <c r="G7094" s="20" t="s">
        <v>19206</v>
      </c>
      <c r="H7094" s="20" t="s">
        <v>19207</v>
      </c>
      <c r="I7094" s="20" t="s">
        <v>1588</v>
      </c>
      <c r="J7094" s="20" t="s">
        <v>19208</v>
      </c>
      <c r="K7094" s="20" t="s">
        <v>3840</v>
      </c>
      <c r="L7094" s="20"/>
    </row>
    <row r="7095">
      <c r="B7095" s="20"/>
      <c r="C7095" s="20" t="s">
        <v>18913</v>
      </c>
      <c r="D7095" s="12"/>
      <c r="E7095" s="12" t="s">
        <v>18914</v>
      </c>
      <c r="F7095" s="20"/>
      <c r="G7095" s="20" t="s">
        <v>19209</v>
      </c>
      <c r="H7095" s="20" t="s">
        <v>19210</v>
      </c>
      <c r="I7095" s="20" t="s">
        <v>1588</v>
      </c>
      <c r="J7095" s="20" t="s">
        <v>19211</v>
      </c>
      <c r="K7095" s="20" t="s">
        <v>3840</v>
      </c>
      <c r="L7095" s="20"/>
    </row>
    <row r="7096">
      <c r="B7096" s="20"/>
      <c r="C7096" s="20" t="s">
        <v>18913</v>
      </c>
      <c r="D7096" s="12"/>
      <c r="E7096" s="12" t="s">
        <v>18914</v>
      </c>
      <c r="F7096" s="20"/>
      <c r="G7096" s="20" t="s">
        <v>19212</v>
      </c>
      <c r="H7096" s="20" t="s">
        <v>19213</v>
      </c>
      <c r="I7096" s="20" t="s">
        <v>1588</v>
      </c>
      <c r="J7096" s="20" t="s">
        <v>19214</v>
      </c>
      <c r="K7096" s="20" t="s">
        <v>3840</v>
      </c>
      <c r="L7096" s="20"/>
    </row>
    <row r="7097">
      <c r="B7097" s="20"/>
      <c r="C7097" s="20" t="s">
        <v>18913</v>
      </c>
      <c r="D7097" s="12"/>
      <c r="E7097" s="12" t="s">
        <v>18914</v>
      </c>
      <c r="F7097" s="20"/>
      <c r="G7097" s="20" t="s">
        <v>19215</v>
      </c>
      <c r="H7097" s="20" t="s">
        <v>19216</v>
      </c>
      <c r="I7097" s="20" t="s">
        <v>1588</v>
      </c>
      <c r="J7097" s="20" t="s">
        <v>19217</v>
      </c>
      <c r="K7097" s="20" t="s">
        <v>3840</v>
      </c>
      <c r="L7097" s="20"/>
    </row>
    <row r="7098">
      <c r="B7098" s="20"/>
      <c r="C7098" s="20" t="s">
        <v>18913</v>
      </c>
      <c r="D7098" s="12"/>
      <c r="E7098" s="12" t="s">
        <v>18914</v>
      </c>
      <c r="F7098" s="20"/>
      <c r="G7098" s="20" t="s">
        <v>19218</v>
      </c>
      <c r="H7098" s="20" t="s">
        <v>19219</v>
      </c>
      <c r="I7098" s="20" t="s">
        <v>1588</v>
      </c>
      <c r="J7098" s="20" t="s">
        <v>19220</v>
      </c>
      <c r="K7098" s="20" t="s">
        <v>3840</v>
      </c>
      <c r="L7098" s="20"/>
    </row>
    <row r="7099">
      <c r="B7099" s="20"/>
      <c r="C7099" s="20" t="s">
        <v>18913</v>
      </c>
      <c r="D7099" s="12"/>
      <c r="E7099" s="12" t="s">
        <v>18914</v>
      </c>
      <c r="F7099" s="20"/>
      <c r="G7099" s="20" t="s">
        <v>19221</v>
      </c>
      <c r="H7099" s="20" t="s">
        <v>19222</v>
      </c>
      <c r="I7099" s="20" t="s">
        <v>1588</v>
      </c>
      <c r="J7099" s="20" t="s">
        <v>19223</v>
      </c>
      <c r="K7099" s="20" t="s">
        <v>3840</v>
      </c>
      <c r="L7099" s="20"/>
    </row>
    <row r="7100">
      <c r="B7100" s="20"/>
      <c r="C7100" s="20" t="s">
        <v>18913</v>
      </c>
      <c r="D7100" s="12"/>
      <c r="E7100" s="12" t="s">
        <v>18914</v>
      </c>
      <c r="F7100" s="20"/>
      <c r="G7100" s="20" t="s">
        <v>19224</v>
      </c>
      <c r="H7100" s="20" t="s">
        <v>19225</v>
      </c>
      <c r="I7100" s="20" t="s">
        <v>1588</v>
      </c>
      <c r="J7100" s="20" t="s">
        <v>19226</v>
      </c>
      <c r="K7100" s="20" t="s">
        <v>3840</v>
      </c>
      <c r="L7100" s="20"/>
    </row>
    <row r="7101">
      <c r="B7101" s="20"/>
      <c r="C7101" s="20" t="s">
        <v>18913</v>
      </c>
      <c r="D7101" s="12"/>
      <c r="E7101" s="12" t="s">
        <v>18914</v>
      </c>
      <c r="F7101" s="20"/>
      <c r="G7101" s="20" t="s">
        <v>19227</v>
      </c>
      <c r="H7101" s="20" t="s">
        <v>19228</v>
      </c>
      <c r="I7101" s="20" t="s">
        <v>1588</v>
      </c>
      <c r="J7101" s="20" t="s">
        <v>19229</v>
      </c>
      <c r="K7101" s="20" t="s">
        <v>3840</v>
      </c>
      <c r="L7101" s="20"/>
    </row>
    <row r="7102">
      <c r="B7102" s="20"/>
      <c r="C7102" s="20" t="s">
        <v>18913</v>
      </c>
      <c r="D7102" s="12"/>
      <c r="E7102" s="12" t="s">
        <v>18914</v>
      </c>
      <c r="F7102" s="20"/>
      <c r="G7102" s="20" t="s">
        <v>19230</v>
      </c>
      <c r="H7102" s="20" t="s">
        <v>19231</v>
      </c>
      <c r="I7102" s="20" t="s">
        <v>1588</v>
      </c>
      <c r="J7102" s="20" t="s">
        <v>19232</v>
      </c>
      <c r="K7102" s="20" t="s">
        <v>3840</v>
      </c>
      <c r="L7102" s="20"/>
    </row>
    <row r="7103">
      <c r="B7103" s="20"/>
      <c r="C7103" s="20" t="s">
        <v>18913</v>
      </c>
      <c r="D7103" s="12"/>
      <c r="E7103" s="12" t="s">
        <v>18914</v>
      </c>
      <c r="F7103" s="20"/>
      <c r="G7103" s="20" t="s">
        <v>19233</v>
      </c>
      <c r="H7103" s="20" t="s">
        <v>19234</v>
      </c>
      <c r="I7103" s="20" t="s">
        <v>1588</v>
      </c>
      <c r="J7103" s="20" t="s">
        <v>19235</v>
      </c>
      <c r="K7103" s="20" t="s">
        <v>3840</v>
      </c>
      <c r="L7103" s="20"/>
    </row>
    <row r="7104">
      <c r="B7104" s="20"/>
      <c r="C7104" s="20" t="s">
        <v>18913</v>
      </c>
      <c r="D7104" s="12"/>
      <c r="E7104" s="12" t="s">
        <v>18914</v>
      </c>
      <c r="F7104" s="20"/>
      <c r="G7104" s="20" t="s">
        <v>19236</v>
      </c>
      <c r="H7104" s="20" t="s">
        <v>19237</v>
      </c>
      <c r="I7104" s="20" t="s">
        <v>1588</v>
      </c>
      <c r="J7104" s="20" t="s">
        <v>19238</v>
      </c>
      <c r="K7104" s="20" t="s">
        <v>3840</v>
      </c>
      <c r="L7104" s="20"/>
    </row>
    <row r="7105">
      <c r="B7105" s="20"/>
      <c r="C7105" s="20" t="s">
        <v>18913</v>
      </c>
      <c r="D7105" s="12"/>
      <c r="E7105" s="12" t="s">
        <v>18914</v>
      </c>
      <c r="F7105" s="20"/>
      <c r="G7105" s="20" t="s">
        <v>19239</v>
      </c>
      <c r="H7105" s="20" t="s">
        <v>19240</v>
      </c>
      <c r="I7105" s="20" t="s">
        <v>1588</v>
      </c>
      <c r="J7105" s="20" t="s">
        <v>19241</v>
      </c>
      <c r="K7105" s="20" t="s">
        <v>3840</v>
      </c>
      <c r="L7105" s="20"/>
    </row>
    <row r="7106">
      <c r="B7106" s="20"/>
      <c r="C7106" s="20" t="s">
        <v>18913</v>
      </c>
      <c r="D7106" s="12"/>
      <c r="E7106" s="12" t="s">
        <v>18914</v>
      </c>
      <c r="F7106" s="20"/>
      <c r="G7106" s="20" t="s">
        <v>19242</v>
      </c>
      <c r="H7106" s="20" t="s">
        <v>19243</v>
      </c>
      <c r="I7106" s="20" t="s">
        <v>1588</v>
      </c>
      <c r="J7106" s="20" t="s">
        <v>19244</v>
      </c>
      <c r="K7106" s="20" t="s">
        <v>3840</v>
      </c>
      <c r="L7106" s="20"/>
    </row>
    <row r="7107">
      <c r="B7107" s="20"/>
      <c r="C7107" s="20" t="s">
        <v>18913</v>
      </c>
      <c r="D7107" s="12"/>
      <c r="E7107" s="12" t="s">
        <v>18914</v>
      </c>
      <c r="F7107" s="20"/>
      <c r="G7107" s="20" t="s">
        <v>16762</v>
      </c>
      <c r="H7107" s="20" t="s">
        <v>16763</v>
      </c>
      <c r="I7107" s="20" t="s">
        <v>1588</v>
      </c>
      <c r="J7107" s="20" t="s">
        <v>16764</v>
      </c>
      <c r="K7107" s="20" t="s">
        <v>3840</v>
      </c>
      <c r="L7107" s="20"/>
    </row>
    <row r="7108">
      <c r="B7108" s="20"/>
      <c r="C7108" s="20" t="s">
        <v>18913</v>
      </c>
      <c r="D7108" s="12"/>
      <c r="E7108" s="12" t="s">
        <v>18914</v>
      </c>
      <c r="F7108" s="20"/>
      <c r="G7108" s="20" t="s">
        <v>19245</v>
      </c>
      <c r="H7108" s="20" t="s">
        <v>19246</v>
      </c>
      <c r="I7108" s="20" t="s">
        <v>1588</v>
      </c>
      <c r="J7108" s="20" t="s">
        <v>19247</v>
      </c>
      <c r="K7108" s="20" t="s">
        <v>3840</v>
      </c>
      <c r="L7108" s="20"/>
    </row>
    <row r="7109">
      <c r="B7109" s="20"/>
      <c r="C7109" s="20" t="s">
        <v>18913</v>
      </c>
      <c r="D7109" s="12"/>
      <c r="E7109" s="12" t="s">
        <v>18914</v>
      </c>
      <c r="F7109" s="20"/>
      <c r="G7109" s="20" t="s">
        <v>19248</v>
      </c>
      <c r="H7109" s="20" t="s">
        <v>19249</v>
      </c>
      <c r="I7109" s="20" t="s">
        <v>1588</v>
      </c>
      <c r="J7109" s="20" t="s">
        <v>19250</v>
      </c>
      <c r="K7109" s="20" t="s">
        <v>3840</v>
      </c>
      <c r="L7109" s="20"/>
    </row>
    <row r="7110">
      <c r="B7110" s="20"/>
      <c r="C7110" s="20" t="s">
        <v>18913</v>
      </c>
      <c r="D7110" s="12"/>
      <c r="E7110" s="12" t="s">
        <v>18914</v>
      </c>
      <c r="F7110" s="20"/>
      <c r="G7110" s="20" t="s">
        <v>19251</v>
      </c>
      <c r="H7110" s="20" t="s">
        <v>19252</v>
      </c>
      <c r="I7110" s="20" t="s">
        <v>1588</v>
      </c>
      <c r="J7110" s="20" t="s">
        <v>19253</v>
      </c>
      <c r="K7110" s="20" t="s">
        <v>3840</v>
      </c>
      <c r="L7110" s="20"/>
    </row>
    <row r="7111">
      <c r="B7111" s="20"/>
      <c r="C7111" s="20" t="s">
        <v>18913</v>
      </c>
      <c r="D7111" s="12"/>
      <c r="E7111" s="12" t="s">
        <v>18914</v>
      </c>
      <c r="F7111" s="20"/>
      <c r="G7111" s="20" t="s">
        <v>19254</v>
      </c>
      <c r="H7111" s="20" t="s">
        <v>19255</v>
      </c>
      <c r="I7111" s="20" t="s">
        <v>1588</v>
      </c>
      <c r="J7111" s="20" t="s">
        <v>19256</v>
      </c>
      <c r="K7111" s="20" t="s">
        <v>3840</v>
      </c>
      <c r="L7111" s="20"/>
    </row>
    <row r="7112">
      <c r="B7112" s="20"/>
      <c r="C7112" s="20" t="s">
        <v>18913</v>
      </c>
      <c r="D7112" s="12"/>
      <c r="E7112" s="12" t="s">
        <v>18914</v>
      </c>
      <c r="F7112" s="20"/>
      <c r="G7112" s="20" t="s">
        <v>19257</v>
      </c>
      <c r="H7112" s="20" t="s">
        <v>19258</v>
      </c>
      <c r="I7112" s="20" t="s">
        <v>1588</v>
      </c>
      <c r="J7112" s="20" t="s">
        <v>19259</v>
      </c>
      <c r="K7112" s="20" t="s">
        <v>3840</v>
      </c>
      <c r="L7112" s="20"/>
    </row>
    <row r="7113">
      <c r="B7113" s="20"/>
      <c r="C7113" s="20" t="s">
        <v>18913</v>
      </c>
      <c r="D7113" s="12"/>
      <c r="E7113" s="12" t="s">
        <v>18914</v>
      </c>
      <c r="F7113" s="20"/>
      <c r="G7113" s="20" t="s">
        <v>19260</v>
      </c>
      <c r="H7113" s="20" t="s">
        <v>19261</v>
      </c>
      <c r="I7113" s="20" t="s">
        <v>1588</v>
      </c>
      <c r="J7113" s="20" t="s">
        <v>19262</v>
      </c>
      <c r="K7113" s="20" t="s">
        <v>3840</v>
      </c>
      <c r="L7113" s="20"/>
    </row>
    <row r="7114">
      <c r="B7114" s="20"/>
      <c r="C7114" s="20" t="s">
        <v>18913</v>
      </c>
      <c r="D7114" s="12"/>
      <c r="E7114" s="12" t="s">
        <v>18914</v>
      </c>
      <c r="F7114" s="20"/>
      <c r="G7114" s="20" t="s">
        <v>19263</v>
      </c>
      <c r="H7114" s="20" t="s">
        <v>19264</v>
      </c>
      <c r="I7114" s="20" t="s">
        <v>1588</v>
      </c>
      <c r="J7114" s="20" t="s">
        <v>19265</v>
      </c>
      <c r="K7114" s="20" t="s">
        <v>3840</v>
      </c>
      <c r="L7114" s="20"/>
    </row>
    <row r="7115">
      <c r="B7115" s="20"/>
      <c r="C7115" s="20" t="s">
        <v>18913</v>
      </c>
      <c r="D7115" s="12"/>
      <c r="E7115" s="12" t="s">
        <v>18914</v>
      </c>
      <c r="F7115" s="20"/>
      <c r="G7115" s="20" t="s">
        <v>19266</v>
      </c>
      <c r="H7115" s="20" t="s">
        <v>19267</v>
      </c>
      <c r="I7115" s="20" t="s">
        <v>1588</v>
      </c>
      <c r="J7115" s="20" t="s">
        <v>19268</v>
      </c>
      <c r="K7115" s="20" t="s">
        <v>3840</v>
      </c>
      <c r="L7115" s="20"/>
    </row>
    <row r="7116">
      <c r="B7116" s="20"/>
      <c r="C7116" s="20" t="s">
        <v>18913</v>
      </c>
      <c r="D7116" s="12"/>
      <c r="E7116" s="12" t="s">
        <v>18914</v>
      </c>
      <c r="F7116" s="20"/>
      <c r="G7116" s="20" t="s">
        <v>19269</v>
      </c>
      <c r="H7116" s="20" t="s">
        <v>19270</v>
      </c>
      <c r="I7116" s="20" t="s">
        <v>1588</v>
      </c>
      <c r="J7116" s="20" t="s">
        <v>19271</v>
      </c>
      <c r="K7116" s="20" t="s">
        <v>3840</v>
      </c>
      <c r="L7116" s="20"/>
    </row>
    <row r="7117">
      <c r="B7117" s="20"/>
      <c r="C7117" s="20" t="s">
        <v>18913</v>
      </c>
      <c r="D7117" s="12"/>
      <c r="E7117" s="12" t="s">
        <v>18914</v>
      </c>
      <c r="F7117" s="20"/>
      <c r="G7117" s="20" t="s">
        <v>19272</v>
      </c>
      <c r="H7117" s="20" t="s">
        <v>19273</v>
      </c>
      <c r="I7117" s="20" t="s">
        <v>1588</v>
      </c>
      <c r="J7117" s="20" t="s">
        <v>19274</v>
      </c>
      <c r="K7117" s="20" t="s">
        <v>3840</v>
      </c>
      <c r="L7117" s="20"/>
    </row>
    <row r="7118">
      <c r="B7118" s="20"/>
      <c r="C7118" s="20" t="s">
        <v>18913</v>
      </c>
      <c r="D7118" s="12"/>
      <c r="E7118" s="12" t="s">
        <v>18914</v>
      </c>
      <c r="F7118" s="20"/>
      <c r="G7118" s="20" t="s">
        <v>19275</v>
      </c>
      <c r="H7118" s="20" t="s">
        <v>19276</v>
      </c>
      <c r="I7118" s="20" t="s">
        <v>1588</v>
      </c>
      <c r="J7118" s="20" t="s">
        <v>19277</v>
      </c>
      <c r="K7118" s="20" t="s">
        <v>3840</v>
      </c>
      <c r="L7118" s="20"/>
    </row>
    <row r="7119">
      <c r="B7119" s="20"/>
      <c r="C7119" s="20" t="s">
        <v>18913</v>
      </c>
      <c r="D7119" s="12"/>
      <c r="E7119" s="12" t="s">
        <v>18914</v>
      </c>
      <c r="F7119" s="20"/>
      <c r="G7119" s="20" t="s">
        <v>19278</v>
      </c>
      <c r="H7119" s="20" t="s">
        <v>19279</v>
      </c>
      <c r="I7119" s="20" t="s">
        <v>1588</v>
      </c>
      <c r="J7119" s="20" t="s">
        <v>19280</v>
      </c>
      <c r="K7119" s="20" t="s">
        <v>3840</v>
      </c>
      <c r="L7119" s="20"/>
    </row>
    <row r="7120">
      <c r="B7120" s="20"/>
      <c r="C7120" s="20" t="s">
        <v>18913</v>
      </c>
      <c r="D7120" s="12"/>
      <c r="E7120" s="12" t="s">
        <v>18914</v>
      </c>
      <c r="F7120" s="20"/>
      <c r="G7120" s="20" t="s">
        <v>19281</v>
      </c>
      <c r="H7120" s="20" t="s">
        <v>19282</v>
      </c>
      <c r="I7120" s="20" t="s">
        <v>1588</v>
      </c>
      <c r="J7120" s="20" t="s">
        <v>19283</v>
      </c>
      <c r="K7120" s="20" t="s">
        <v>3840</v>
      </c>
      <c r="L7120" s="20"/>
    </row>
    <row r="7121">
      <c r="B7121" s="20"/>
      <c r="C7121" s="20" t="s">
        <v>18913</v>
      </c>
      <c r="D7121" s="12"/>
      <c r="E7121" s="12" t="s">
        <v>18914</v>
      </c>
      <c r="F7121" s="20"/>
      <c r="G7121" s="20" t="s">
        <v>19284</v>
      </c>
      <c r="H7121" s="20" t="s">
        <v>19285</v>
      </c>
      <c r="I7121" s="20" t="s">
        <v>1588</v>
      </c>
      <c r="J7121" s="20" t="s">
        <v>19286</v>
      </c>
      <c r="K7121" s="20" t="s">
        <v>3840</v>
      </c>
      <c r="L7121" s="20"/>
    </row>
    <row r="7122">
      <c r="B7122" s="20"/>
      <c r="C7122" s="20" t="s">
        <v>18913</v>
      </c>
      <c r="D7122" s="12"/>
      <c r="E7122" s="12" t="s">
        <v>18914</v>
      </c>
      <c r="F7122" s="20"/>
      <c r="G7122" s="20" t="s">
        <v>19287</v>
      </c>
      <c r="H7122" s="20" t="s">
        <v>19288</v>
      </c>
      <c r="I7122" s="20" t="s">
        <v>1588</v>
      </c>
      <c r="J7122" s="20" t="s">
        <v>19289</v>
      </c>
      <c r="K7122" s="20" t="s">
        <v>3840</v>
      </c>
      <c r="L7122" s="20"/>
    </row>
    <row r="7123">
      <c r="B7123" s="20"/>
      <c r="C7123" s="20" t="s">
        <v>18913</v>
      </c>
      <c r="D7123" s="12"/>
      <c r="E7123" s="12" t="s">
        <v>18914</v>
      </c>
      <c r="F7123" s="20"/>
      <c r="G7123" s="20" t="s">
        <v>19290</v>
      </c>
      <c r="H7123" s="20" t="s">
        <v>19291</v>
      </c>
      <c r="I7123" s="20" t="s">
        <v>1588</v>
      </c>
      <c r="J7123" s="20" t="s">
        <v>19292</v>
      </c>
      <c r="K7123" s="20" t="s">
        <v>3840</v>
      </c>
      <c r="L7123" s="20"/>
    </row>
    <row r="7124">
      <c r="B7124" s="20"/>
      <c r="C7124" s="20" t="s">
        <v>18913</v>
      </c>
      <c r="D7124" s="12"/>
      <c r="E7124" s="12" t="s">
        <v>18914</v>
      </c>
      <c r="F7124" s="20"/>
      <c r="G7124" s="20" t="s">
        <v>19293</v>
      </c>
      <c r="H7124" s="20" t="s">
        <v>19294</v>
      </c>
      <c r="I7124" s="20" t="s">
        <v>1588</v>
      </c>
      <c r="J7124" s="20" t="s">
        <v>19295</v>
      </c>
      <c r="K7124" s="20" t="s">
        <v>3840</v>
      </c>
      <c r="L7124" s="20"/>
    </row>
    <row r="7125">
      <c r="B7125" s="20"/>
      <c r="C7125" s="20" t="s">
        <v>18913</v>
      </c>
      <c r="D7125" s="12"/>
      <c r="E7125" s="12" t="s">
        <v>18914</v>
      </c>
      <c r="F7125" s="20"/>
      <c r="G7125" s="20" t="s">
        <v>19296</v>
      </c>
      <c r="H7125" s="20" t="s">
        <v>19297</v>
      </c>
      <c r="I7125" s="20" t="s">
        <v>1588</v>
      </c>
      <c r="J7125" s="20" t="s">
        <v>19298</v>
      </c>
      <c r="K7125" s="20" t="s">
        <v>3840</v>
      </c>
      <c r="L7125" s="20"/>
    </row>
    <row r="7126">
      <c r="B7126" s="20"/>
      <c r="C7126" s="20" t="s">
        <v>18913</v>
      </c>
      <c r="D7126" s="12"/>
      <c r="E7126" s="12" t="s">
        <v>18914</v>
      </c>
      <c r="F7126" s="20"/>
      <c r="G7126" s="20" t="s">
        <v>19299</v>
      </c>
      <c r="H7126" s="20" t="s">
        <v>19300</v>
      </c>
      <c r="I7126" s="20" t="s">
        <v>1588</v>
      </c>
      <c r="J7126" s="20" t="s">
        <v>19301</v>
      </c>
      <c r="K7126" s="20" t="s">
        <v>3840</v>
      </c>
      <c r="L7126" s="20"/>
    </row>
    <row r="7127">
      <c r="B7127" s="20"/>
      <c r="C7127" s="20" t="s">
        <v>18913</v>
      </c>
      <c r="D7127" s="12"/>
      <c r="E7127" s="12" t="s">
        <v>18914</v>
      </c>
      <c r="F7127" s="20"/>
      <c r="G7127" s="20" t="s">
        <v>19302</v>
      </c>
      <c r="H7127" s="20" t="s">
        <v>19303</v>
      </c>
      <c r="I7127" s="20" t="s">
        <v>1588</v>
      </c>
      <c r="J7127" s="20" t="s">
        <v>19304</v>
      </c>
      <c r="K7127" s="20" t="s">
        <v>3840</v>
      </c>
      <c r="L7127" s="20"/>
    </row>
    <row r="7128">
      <c r="B7128" s="20"/>
      <c r="C7128" s="20" t="s">
        <v>18913</v>
      </c>
      <c r="D7128" s="12"/>
      <c r="E7128" s="12" t="s">
        <v>18914</v>
      </c>
      <c r="F7128" s="20"/>
      <c r="G7128" s="20" t="s">
        <v>19305</v>
      </c>
      <c r="H7128" s="20" t="s">
        <v>19306</v>
      </c>
      <c r="I7128" s="20" t="s">
        <v>1588</v>
      </c>
      <c r="J7128" s="20" t="s">
        <v>19307</v>
      </c>
      <c r="K7128" s="20" t="s">
        <v>3840</v>
      </c>
      <c r="L7128" s="20"/>
    </row>
    <row r="7129">
      <c r="B7129" s="20"/>
      <c r="C7129" s="20" t="s">
        <v>18913</v>
      </c>
      <c r="D7129" s="12"/>
      <c r="E7129" s="12" t="s">
        <v>18914</v>
      </c>
      <c r="F7129" s="20"/>
      <c r="G7129" s="20" t="s">
        <v>19308</v>
      </c>
      <c r="H7129" s="20" t="s">
        <v>19309</v>
      </c>
      <c r="I7129" s="20" t="s">
        <v>1588</v>
      </c>
      <c r="J7129" s="20" t="s">
        <v>19310</v>
      </c>
      <c r="K7129" s="20" t="s">
        <v>3840</v>
      </c>
      <c r="L7129" s="20"/>
    </row>
    <row r="7130">
      <c r="B7130" s="20"/>
      <c r="C7130" s="20" t="s">
        <v>18913</v>
      </c>
      <c r="D7130" s="12"/>
      <c r="E7130" s="12" t="s">
        <v>18914</v>
      </c>
      <c r="F7130" s="20"/>
      <c r="G7130" s="20" t="s">
        <v>19311</v>
      </c>
      <c r="H7130" s="20" t="s">
        <v>19312</v>
      </c>
      <c r="I7130" s="20" t="s">
        <v>1588</v>
      </c>
      <c r="J7130" s="20" t="s">
        <v>19313</v>
      </c>
      <c r="K7130" s="20" t="s">
        <v>3840</v>
      </c>
      <c r="L7130" s="20"/>
    </row>
    <row r="7131">
      <c r="B7131" s="20"/>
      <c r="C7131" s="20" t="s">
        <v>18913</v>
      </c>
      <c r="D7131" s="12"/>
      <c r="E7131" s="12" t="s">
        <v>18914</v>
      </c>
      <c r="F7131" s="20"/>
      <c r="G7131" s="20" t="s">
        <v>19314</v>
      </c>
      <c r="H7131" s="20" t="s">
        <v>19315</v>
      </c>
      <c r="I7131" s="20" t="s">
        <v>1588</v>
      </c>
      <c r="J7131" s="20" t="s">
        <v>19316</v>
      </c>
      <c r="K7131" s="20" t="s">
        <v>3840</v>
      </c>
      <c r="L7131" s="20"/>
    </row>
    <row r="7132">
      <c r="B7132" s="20"/>
      <c r="C7132" s="20" t="s">
        <v>18913</v>
      </c>
      <c r="D7132" s="12"/>
      <c r="E7132" s="12" t="s">
        <v>18914</v>
      </c>
      <c r="F7132" s="20"/>
      <c r="G7132" s="20" t="s">
        <v>19317</v>
      </c>
      <c r="H7132" s="20" t="s">
        <v>19318</v>
      </c>
      <c r="I7132" s="20" t="s">
        <v>1588</v>
      </c>
      <c r="J7132" s="20" t="s">
        <v>19319</v>
      </c>
      <c r="K7132" s="20" t="s">
        <v>3840</v>
      </c>
      <c r="L7132" s="20"/>
    </row>
    <row r="7133">
      <c r="B7133" s="20"/>
      <c r="C7133" s="20" t="s">
        <v>18913</v>
      </c>
      <c r="D7133" s="12"/>
      <c r="E7133" s="12" t="s">
        <v>18914</v>
      </c>
      <c r="F7133" s="20"/>
      <c r="G7133" s="20" t="s">
        <v>19320</v>
      </c>
      <c r="H7133" s="20" t="s">
        <v>19321</v>
      </c>
      <c r="I7133" s="20" t="s">
        <v>1588</v>
      </c>
      <c r="J7133" s="20" t="s">
        <v>19322</v>
      </c>
      <c r="K7133" s="20" t="s">
        <v>3840</v>
      </c>
      <c r="L7133" s="20"/>
    </row>
    <row r="7134">
      <c r="B7134" s="20"/>
      <c r="C7134" s="20" t="s">
        <v>18913</v>
      </c>
      <c r="D7134" s="12"/>
      <c r="E7134" s="12" t="s">
        <v>18914</v>
      </c>
      <c r="F7134" s="20"/>
      <c r="G7134" s="20" t="s">
        <v>19323</v>
      </c>
      <c r="H7134" s="20" t="s">
        <v>19324</v>
      </c>
      <c r="I7134" s="20" t="s">
        <v>1588</v>
      </c>
      <c r="J7134" s="20" t="s">
        <v>19325</v>
      </c>
      <c r="K7134" s="20" t="s">
        <v>3840</v>
      </c>
      <c r="L7134" s="20"/>
    </row>
    <row r="7135">
      <c r="B7135" s="20"/>
      <c r="C7135" s="20" t="s">
        <v>18913</v>
      </c>
      <c r="D7135" s="12"/>
      <c r="E7135" s="12" t="s">
        <v>18914</v>
      </c>
      <c r="F7135" s="20"/>
      <c r="G7135" s="20" t="s">
        <v>19326</v>
      </c>
      <c r="H7135" s="20" t="s">
        <v>19327</v>
      </c>
      <c r="I7135" s="20" t="s">
        <v>1588</v>
      </c>
      <c r="J7135" s="20" t="s">
        <v>19328</v>
      </c>
      <c r="K7135" s="20" t="s">
        <v>3840</v>
      </c>
      <c r="L7135" s="20"/>
    </row>
    <row r="7136">
      <c r="B7136" s="20"/>
      <c r="C7136" s="20" t="s">
        <v>18913</v>
      </c>
      <c r="D7136" s="12"/>
      <c r="E7136" s="12" t="s">
        <v>18914</v>
      </c>
      <c r="F7136" s="20"/>
      <c r="G7136" s="20" t="s">
        <v>19329</v>
      </c>
      <c r="H7136" s="20" t="s">
        <v>19330</v>
      </c>
      <c r="I7136" s="20" t="s">
        <v>1588</v>
      </c>
      <c r="J7136" s="20" t="s">
        <v>19331</v>
      </c>
      <c r="K7136" s="20" t="s">
        <v>3840</v>
      </c>
      <c r="L7136" s="20"/>
    </row>
    <row r="7137">
      <c r="B7137" s="20"/>
      <c r="C7137" s="20" t="s">
        <v>18913</v>
      </c>
      <c r="D7137" s="12"/>
      <c r="E7137" s="12" t="s">
        <v>18914</v>
      </c>
      <c r="F7137" s="20"/>
      <c r="G7137" s="20" t="s">
        <v>19332</v>
      </c>
      <c r="H7137" s="20" t="s">
        <v>19333</v>
      </c>
      <c r="I7137" s="20" t="s">
        <v>1588</v>
      </c>
      <c r="J7137" s="20" t="s">
        <v>19334</v>
      </c>
      <c r="K7137" s="20" t="s">
        <v>3840</v>
      </c>
      <c r="L7137" s="20"/>
    </row>
    <row r="7138">
      <c r="B7138" s="20"/>
      <c r="C7138" s="20" t="s">
        <v>18913</v>
      </c>
      <c r="D7138" s="12"/>
      <c r="E7138" s="12" t="s">
        <v>18914</v>
      </c>
      <c r="F7138" s="20"/>
      <c r="G7138" s="20" t="s">
        <v>19335</v>
      </c>
      <c r="H7138" s="20" t="s">
        <v>19336</v>
      </c>
      <c r="I7138" s="20" t="s">
        <v>1588</v>
      </c>
      <c r="J7138" s="20" t="s">
        <v>19337</v>
      </c>
      <c r="K7138" s="20" t="s">
        <v>3840</v>
      </c>
      <c r="L7138" s="20"/>
    </row>
    <row r="7139">
      <c r="C7139" s="20" t="s">
        <v>18913</v>
      </c>
      <c r="D7139" s="20"/>
      <c r="E7139" s="20" t="s">
        <v>2825</v>
      </c>
      <c r="F7139" s="20"/>
      <c r="G7139" s="20" t="s">
        <v>19338</v>
      </c>
      <c r="H7139" s="20" t="s">
        <v>19339</v>
      </c>
      <c r="I7139" s="20" t="s">
        <v>1715</v>
      </c>
      <c r="J7139" s="20" t="s">
        <v>19340</v>
      </c>
      <c r="K7139" s="20" t="s">
        <v>1717</v>
      </c>
      <c r="L7139" s="20"/>
    </row>
    <row r="7140">
      <c r="C7140" s="20" t="s">
        <v>18913</v>
      </c>
      <c r="D7140" s="20"/>
      <c r="E7140" s="20" t="s">
        <v>2825</v>
      </c>
      <c r="F7140" s="20"/>
      <c r="G7140" s="20" t="s">
        <v>19341</v>
      </c>
      <c r="H7140" s="20" t="s">
        <v>19342</v>
      </c>
      <c r="I7140" s="20" t="s">
        <v>1715</v>
      </c>
      <c r="J7140" s="20" t="s">
        <v>19343</v>
      </c>
      <c r="K7140" s="20" t="s">
        <v>1717</v>
      </c>
      <c r="L7140" s="20"/>
    </row>
    <row r="7141">
      <c r="C7141" s="20" t="s">
        <v>18913</v>
      </c>
      <c r="D7141" s="20"/>
      <c r="E7141" s="20" t="s">
        <v>2825</v>
      </c>
      <c r="F7141" s="20"/>
      <c r="G7141" s="20" t="s">
        <v>19344</v>
      </c>
      <c r="H7141" s="20" t="s">
        <v>19345</v>
      </c>
      <c r="I7141" s="20" t="s">
        <v>1715</v>
      </c>
      <c r="J7141" s="20" t="s">
        <v>19346</v>
      </c>
      <c r="K7141" s="20" t="s">
        <v>1717</v>
      </c>
      <c r="L7141" s="20"/>
    </row>
    <row r="7142">
      <c r="C7142" s="20" t="s">
        <v>18913</v>
      </c>
      <c r="D7142" s="20"/>
      <c r="E7142" s="20" t="s">
        <v>2825</v>
      </c>
      <c r="F7142" s="20"/>
      <c r="G7142" s="20" t="s">
        <v>16803</v>
      </c>
      <c r="H7142" s="20" t="s">
        <v>16804</v>
      </c>
      <c r="I7142" s="20" t="s">
        <v>1715</v>
      </c>
      <c r="J7142" s="20" t="s">
        <v>16805</v>
      </c>
      <c r="K7142" s="20" t="s">
        <v>1717</v>
      </c>
      <c r="L7142" s="20"/>
    </row>
    <row r="7143">
      <c r="C7143" s="20" t="s">
        <v>18913</v>
      </c>
      <c r="D7143" s="20"/>
      <c r="E7143" s="20" t="s">
        <v>2825</v>
      </c>
      <c r="F7143" s="20"/>
      <c r="G7143" s="20" t="s">
        <v>19347</v>
      </c>
      <c r="H7143" s="20" t="s">
        <v>19348</v>
      </c>
      <c r="I7143" s="20" t="s">
        <v>1715</v>
      </c>
      <c r="J7143" s="20" t="s">
        <v>19349</v>
      </c>
      <c r="K7143" s="20" t="s">
        <v>1717</v>
      </c>
      <c r="L7143" s="20"/>
    </row>
    <row r="7144">
      <c r="C7144" s="20" t="s">
        <v>18913</v>
      </c>
      <c r="D7144" s="20"/>
      <c r="E7144" s="20" t="s">
        <v>2825</v>
      </c>
      <c r="F7144" s="20"/>
      <c r="G7144" s="20" t="s">
        <v>19350</v>
      </c>
      <c r="H7144" s="20" t="s">
        <v>19351</v>
      </c>
      <c r="I7144" s="20" t="s">
        <v>1715</v>
      </c>
      <c r="J7144" s="20" t="s">
        <v>19352</v>
      </c>
      <c r="K7144" s="20" t="s">
        <v>1717</v>
      </c>
      <c r="L7144" s="20"/>
    </row>
    <row r="7145">
      <c r="C7145" s="20" t="s">
        <v>18913</v>
      </c>
      <c r="D7145" s="20"/>
      <c r="E7145" s="20" t="s">
        <v>2825</v>
      </c>
      <c r="F7145" s="20"/>
      <c r="G7145" s="20" t="s">
        <v>19353</v>
      </c>
      <c r="H7145" s="20" t="s">
        <v>19354</v>
      </c>
      <c r="I7145" s="20" t="s">
        <v>1715</v>
      </c>
      <c r="J7145" s="20" t="s">
        <v>19355</v>
      </c>
      <c r="K7145" s="20" t="s">
        <v>1717</v>
      </c>
      <c r="L7145" s="20"/>
    </row>
    <row r="7146">
      <c r="C7146" s="20" t="s">
        <v>18913</v>
      </c>
      <c r="D7146" s="20"/>
      <c r="E7146" s="20" t="s">
        <v>2825</v>
      </c>
      <c r="F7146" s="20"/>
      <c r="G7146" s="20" t="s">
        <v>19356</v>
      </c>
      <c r="H7146" s="20" t="s">
        <v>19357</v>
      </c>
      <c r="I7146" s="20" t="s">
        <v>1715</v>
      </c>
      <c r="J7146" s="20" t="s">
        <v>19358</v>
      </c>
      <c r="K7146" s="20" t="s">
        <v>1717</v>
      </c>
      <c r="L7146" s="20"/>
    </row>
    <row r="7147">
      <c r="C7147" s="20" t="s">
        <v>18913</v>
      </c>
      <c r="D7147" s="20"/>
      <c r="E7147" s="20" t="s">
        <v>2825</v>
      </c>
      <c r="F7147" s="20"/>
      <c r="G7147" s="20" t="s">
        <v>19359</v>
      </c>
      <c r="H7147" s="20" t="s">
        <v>19360</v>
      </c>
      <c r="I7147" s="20" t="s">
        <v>1715</v>
      </c>
      <c r="J7147" s="20" t="s">
        <v>19361</v>
      </c>
      <c r="K7147" s="20" t="s">
        <v>1717</v>
      </c>
      <c r="L7147" s="20"/>
    </row>
    <row r="7148">
      <c r="C7148" s="20" t="s">
        <v>18913</v>
      </c>
      <c r="D7148" s="20"/>
      <c r="E7148" s="20" t="s">
        <v>2825</v>
      </c>
      <c r="F7148" s="20"/>
      <c r="G7148" s="20" t="s">
        <v>19362</v>
      </c>
      <c r="H7148" s="20" t="s">
        <v>19363</v>
      </c>
      <c r="I7148" s="20" t="s">
        <v>1715</v>
      </c>
      <c r="J7148" s="20" t="s">
        <v>19364</v>
      </c>
      <c r="K7148" s="20" t="s">
        <v>1717</v>
      </c>
      <c r="L7148" s="20"/>
    </row>
    <row r="7149">
      <c r="C7149" s="20" t="s">
        <v>18913</v>
      </c>
      <c r="D7149" s="20"/>
      <c r="E7149" s="20" t="s">
        <v>2825</v>
      </c>
      <c r="F7149" s="20"/>
      <c r="G7149" s="20" t="s">
        <v>19365</v>
      </c>
      <c r="H7149" s="20" t="s">
        <v>19366</v>
      </c>
      <c r="I7149" s="20" t="s">
        <v>1715</v>
      </c>
      <c r="J7149" s="20" t="s">
        <v>19367</v>
      </c>
      <c r="K7149" s="20" t="s">
        <v>1717</v>
      </c>
      <c r="L7149" s="20"/>
    </row>
    <row r="7150">
      <c r="C7150" s="20" t="s">
        <v>18913</v>
      </c>
      <c r="D7150" s="20"/>
      <c r="E7150" s="20" t="s">
        <v>2825</v>
      </c>
      <c r="F7150" s="20"/>
      <c r="G7150" s="20" t="s">
        <v>19368</v>
      </c>
      <c r="H7150" s="20" t="s">
        <v>19369</v>
      </c>
      <c r="I7150" s="20" t="s">
        <v>1715</v>
      </c>
      <c r="J7150" s="20" t="s">
        <v>19370</v>
      </c>
      <c r="K7150" s="20" t="s">
        <v>1717</v>
      </c>
      <c r="L7150" s="20"/>
    </row>
    <row r="7151">
      <c r="C7151" s="12" t="s">
        <v>656</v>
      </c>
      <c r="D7151" s="12"/>
      <c r="E7151" s="12" t="s">
        <v>1619</v>
      </c>
      <c r="F7151" s="21"/>
      <c r="G7151" s="21" t="s">
        <v>19371</v>
      </c>
      <c r="H7151" s="21" t="s">
        <v>19372</v>
      </c>
      <c r="I7151" s="21" t="s">
        <v>1588</v>
      </c>
      <c r="J7151" s="21" t="s">
        <v>19373</v>
      </c>
      <c r="K7151" s="20" t="s">
        <v>1876</v>
      </c>
      <c r="L7151" s="21"/>
    </row>
    <row r="7152">
      <c r="C7152" s="12" t="s">
        <v>656</v>
      </c>
      <c r="D7152" s="12"/>
      <c r="E7152" s="12" t="s">
        <v>1619</v>
      </c>
      <c r="F7152" s="21"/>
      <c r="G7152" s="21" t="s">
        <v>19374</v>
      </c>
      <c r="H7152" s="21" t="s">
        <v>19375</v>
      </c>
      <c r="I7152" s="21" t="s">
        <v>1588</v>
      </c>
      <c r="J7152" s="21" t="s">
        <v>19376</v>
      </c>
      <c r="K7152" s="20" t="s">
        <v>4312</v>
      </c>
      <c r="L7152" s="21"/>
    </row>
    <row r="7153">
      <c r="C7153" s="12" t="s">
        <v>656</v>
      </c>
      <c r="D7153" s="12"/>
      <c r="E7153" s="12" t="s">
        <v>1619</v>
      </c>
      <c r="F7153" s="21"/>
      <c r="G7153" s="21" t="s">
        <v>19377</v>
      </c>
      <c r="H7153" s="21" t="s">
        <v>19378</v>
      </c>
      <c r="I7153" s="21" t="s">
        <v>1588</v>
      </c>
      <c r="J7153" s="21" t="s">
        <v>19379</v>
      </c>
      <c r="K7153" s="20" t="s">
        <v>4312</v>
      </c>
      <c r="L7153" s="21"/>
    </row>
    <row r="7154">
      <c r="C7154" s="12" t="s">
        <v>656</v>
      </c>
      <c r="D7154" s="12"/>
      <c r="E7154" s="12" t="s">
        <v>1619</v>
      </c>
      <c r="F7154" s="21"/>
      <c r="G7154" s="21" t="s">
        <v>19380</v>
      </c>
      <c r="H7154" s="21" t="s">
        <v>19381</v>
      </c>
      <c r="I7154" s="21" t="s">
        <v>1588</v>
      </c>
      <c r="J7154" s="21" t="s">
        <v>19382</v>
      </c>
      <c r="K7154" s="20" t="s">
        <v>1876</v>
      </c>
      <c r="L7154" s="21"/>
    </row>
    <row r="7155">
      <c r="C7155" s="12" t="s">
        <v>656</v>
      </c>
      <c r="D7155" s="12"/>
      <c r="E7155" s="12" t="s">
        <v>1654</v>
      </c>
      <c r="F7155" s="21"/>
      <c r="G7155" s="21" t="s">
        <v>19383</v>
      </c>
      <c r="H7155" s="21" t="s">
        <v>19384</v>
      </c>
      <c r="I7155" s="21" t="s">
        <v>1600</v>
      </c>
      <c r="J7155" s="21" t="s">
        <v>19385</v>
      </c>
      <c r="K7155" s="20" t="s">
        <v>1602</v>
      </c>
      <c r="L7155" s="21"/>
    </row>
    <row r="7156">
      <c r="C7156" s="12" t="s">
        <v>656</v>
      </c>
      <c r="D7156" s="12" t="s">
        <v>657</v>
      </c>
      <c r="E7156" s="12" t="s">
        <v>1654</v>
      </c>
      <c r="F7156" s="12" t="s">
        <v>658</v>
      </c>
      <c r="G7156" s="12" t="s">
        <v>19386</v>
      </c>
      <c r="H7156" s="12" t="s">
        <v>19387</v>
      </c>
      <c r="I7156" s="12" t="s">
        <v>1600</v>
      </c>
      <c r="J7156" s="12" t="s">
        <v>19388</v>
      </c>
      <c r="K7156" s="12" t="s">
        <v>1602</v>
      </c>
      <c r="L7156" s="12" t="s">
        <v>1603</v>
      </c>
    </row>
    <row r="7157">
      <c r="C7157" s="12" t="s">
        <v>1041</v>
      </c>
      <c r="D7157" s="12"/>
      <c r="E7157" s="12" t="s">
        <v>1678</v>
      </c>
      <c r="F7157" s="21"/>
      <c r="G7157" s="21" t="s">
        <v>19389</v>
      </c>
      <c r="H7157" s="21" t="s">
        <v>19390</v>
      </c>
      <c r="I7157" s="21" t="s">
        <v>1681</v>
      </c>
      <c r="J7157" s="21" t="s">
        <v>19391</v>
      </c>
      <c r="K7157" s="20" t="s">
        <v>14371</v>
      </c>
      <c r="L7157" s="21"/>
    </row>
    <row r="7158">
      <c r="C7158" s="12" t="s">
        <v>1041</v>
      </c>
      <c r="D7158" s="12"/>
      <c r="E7158" s="12" t="s">
        <v>1712</v>
      </c>
      <c r="F7158" s="21"/>
      <c r="G7158" s="21" t="s">
        <v>19392</v>
      </c>
      <c r="H7158" s="21" t="s">
        <v>19393</v>
      </c>
      <c r="I7158" s="21" t="s">
        <v>1715</v>
      </c>
      <c r="J7158" s="21" t="s">
        <v>19394</v>
      </c>
      <c r="K7158" s="20" t="s">
        <v>1717</v>
      </c>
      <c r="L7158" s="21"/>
    </row>
    <row r="7159">
      <c r="C7159" s="12" t="s">
        <v>1041</v>
      </c>
      <c r="D7159" s="12"/>
      <c r="E7159" s="12" t="s">
        <v>1654</v>
      </c>
      <c r="F7159" s="21"/>
      <c r="G7159" s="21" t="s">
        <v>19395</v>
      </c>
      <c r="H7159" s="21" t="s">
        <v>19396</v>
      </c>
      <c r="I7159" s="21" t="s">
        <v>1600</v>
      </c>
      <c r="J7159" s="21" t="s">
        <v>19397</v>
      </c>
      <c r="K7159" s="20" t="s">
        <v>4174</v>
      </c>
      <c r="L7159" s="21"/>
    </row>
    <row r="7160">
      <c r="C7160" s="12" t="s">
        <v>1041</v>
      </c>
      <c r="D7160" s="12"/>
      <c r="E7160" s="12" t="s">
        <v>1619</v>
      </c>
      <c r="F7160" s="21"/>
      <c r="G7160" s="21" t="s">
        <v>19398</v>
      </c>
      <c r="H7160" s="21" t="s">
        <v>19399</v>
      </c>
      <c r="I7160" s="21" t="s">
        <v>1588</v>
      </c>
      <c r="J7160" s="21" t="s">
        <v>19400</v>
      </c>
      <c r="K7160" s="20" t="s">
        <v>1852</v>
      </c>
      <c r="L7160" s="21"/>
    </row>
    <row r="7161">
      <c r="C7161" s="12" t="s">
        <v>1041</v>
      </c>
      <c r="D7161" s="12"/>
      <c r="E7161" s="12" t="s">
        <v>1619</v>
      </c>
      <c r="F7161" s="21"/>
      <c r="G7161" s="21" t="s">
        <v>19398</v>
      </c>
      <c r="H7161" s="21" t="s">
        <v>19399</v>
      </c>
      <c r="I7161" s="21" t="s">
        <v>1588</v>
      </c>
      <c r="J7161" s="21" t="s">
        <v>19401</v>
      </c>
      <c r="K7161" s="20" t="s">
        <v>1855</v>
      </c>
      <c r="L7161" s="21"/>
    </row>
    <row r="7162">
      <c r="C7162" s="12" t="s">
        <v>1041</v>
      </c>
      <c r="D7162" s="12"/>
      <c r="E7162" s="12" t="s">
        <v>1619</v>
      </c>
      <c r="F7162" s="21"/>
      <c r="G7162" s="21" t="s">
        <v>19402</v>
      </c>
      <c r="H7162" s="21" t="s">
        <v>19403</v>
      </c>
      <c r="I7162" s="21" t="s">
        <v>1588</v>
      </c>
      <c r="J7162" s="21" t="s">
        <v>19404</v>
      </c>
      <c r="K7162" s="20" t="s">
        <v>1852</v>
      </c>
      <c r="L7162" s="21"/>
    </row>
    <row r="7163">
      <c r="C7163" s="12" t="s">
        <v>1041</v>
      </c>
      <c r="D7163" s="12"/>
      <c r="E7163" s="12" t="s">
        <v>1619</v>
      </c>
      <c r="F7163" s="21"/>
      <c r="G7163" s="21" t="s">
        <v>19402</v>
      </c>
      <c r="H7163" s="21" t="s">
        <v>19403</v>
      </c>
      <c r="I7163" s="21" t="s">
        <v>1588</v>
      </c>
      <c r="J7163" s="21" t="s">
        <v>19405</v>
      </c>
      <c r="K7163" s="20" t="s">
        <v>1855</v>
      </c>
      <c r="L7163" s="21"/>
    </row>
    <row r="7164">
      <c r="C7164" s="12" t="s">
        <v>1041</v>
      </c>
      <c r="D7164" s="12"/>
      <c r="E7164" s="12" t="s">
        <v>1619</v>
      </c>
      <c r="F7164" s="21"/>
      <c r="G7164" s="21" t="s">
        <v>19406</v>
      </c>
      <c r="H7164" s="21" t="s">
        <v>19407</v>
      </c>
      <c r="I7164" s="21" t="s">
        <v>1588</v>
      </c>
      <c r="J7164" s="21" t="s">
        <v>19408</v>
      </c>
      <c r="K7164" s="20" t="s">
        <v>1812</v>
      </c>
      <c r="L7164" s="21"/>
    </row>
    <row r="7165">
      <c r="C7165" s="12" t="s">
        <v>1041</v>
      </c>
      <c r="D7165" s="12"/>
      <c r="E7165" s="12" t="s">
        <v>1654</v>
      </c>
      <c r="F7165" s="21"/>
      <c r="G7165" s="21" t="s">
        <v>19409</v>
      </c>
      <c r="H7165" s="21" t="s">
        <v>19410</v>
      </c>
      <c r="I7165" s="21" t="s">
        <v>1600</v>
      </c>
      <c r="J7165" s="21" t="s">
        <v>19411</v>
      </c>
      <c r="K7165" s="20" t="s">
        <v>4174</v>
      </c>
      <c r="L7165" s="21"/>
    </row>
    <row r="7166">
      <c r="C7166" s="12" t="s">
        <v>1041</v>
      </c>
      <c r="D7166" s="12"/>
      <c r="E7166" s="12" t="s">
        <v>1654</v>
      </c>
      <c r="F7166" s="21"/>
      <c r="G7166" s="21" t="s">
        <v>19412</v>
      </c>
      <c r="H7166" s="21" t="s">
        <v>19413</v>
      </c>
      <c r="I7166" s="21" t="s">
        <v>1600</v>
      </c>
      <c r="J7166" s="21" t="s">
        <v>19414</v>
      </c>
      <c r="K7166" s="20" t="s">
        <v>4174</v>
      </c>
      <c r="L7166" s="21"/>
    </row>
    <row r="7167">
      <c r="C7167" s="12" t="s">
        <v>1041</v>
      </c>
      <c r="D7167" s="12"/>
      <c r="E7167" s="12" t="s">
        <v>1654</v>
      </c>
      <c r="F7167" s="21"/>
      <c r="G7167" s="21" t="s">
        <v>19415</v>
      </c>
      <c r="H7167" s="21" t="s">
        <v>19416</v>
      </c>
      <c r="I7167" s="21" t="s">
        <v>1600</v>
      </c>
      <c r="J7167" s="21" t="s">
        <v>19417</v>
      </c>
      <c r="K7167" s="20" t="s">
        <v>4174</v>
      </c>
      <c r="L7167" s="21"/>
    </row>
    <row r="7168">
      <c r="C7168" s="12" t="s">
        <v>1041</v>
      </c>
      <c r="D7168" s="12"/>
      <c r="E7168" s="12" t="s">
        <v>1654</v>
      </c>
      <c r="F7168" s="21"/>
      <c r="G7168" s="21" t="s">
        <v>19418</v>
      </c>
      <c r="H7168" s="21" t="s">
        <v>19419</v>
      </c>
      <c r="I7168" s="21" t="s">
        <v>1600</v>
      </c>
      <c r="J7168" s="21" t="s">
        <v>19420</v>
      </c>
      <c r="K7168" s="20" t="s">
        <v>4174</v>
      </c>
      <c r="L7168" s="21"/>
    </row>
    <row r="7169">
      <c r="C7169" s="12" t="s">
        <v>1041</v>
      </c>
      <c r="D7169" s="12"/>
      <c r="E7169" s="12" t="s">
        <v>1654</v>
      </c>
      <c r="F7169" s="21"/>
      <c r="G7169" s="21" t="s">
        <v>19421</v>
      </c>
      <c r="H7169" s="21" t="s">
        <v>19422</v>
      </c>
      <c r="I7169" s="21" t="s">
        <v>1600</v>
      </c>
      <c r="J7169" s="21" t="s">
        <v>19423</v>
      </c>
      <c r="K7169" s="20" t="s">
        <v>4174</v>
      </c>
      <c r="L7169" s="21"/>
    </row>
    <row r="7170">
      <c r="C7170" s="12" t="s">
        <v>1041</v>
      </c>
      <c r="D7170" s="12" t="s">
        <v>1042</v>
      </c>
      <c r="E7170" s="12" t="s">
        <v>4183</v>
      </c>
      <c r="F7170" s="12" t="s">
        <v>1045</v>
      </c>
      <c r="G7170" s="12" t="s">
        <v>19424</v>
      </c>
      <c r="H7170" s="12" t="s">
        <v>19425</v>
      </c>
      <c r="I7170" s="12" t="s">
        <v>1715</v>
      </c>
      <c r="J7170" s="12" t="s">
        <v>19426</v>
      </c>
      <c r="K7170" s="12" t="s">
        <v>1717</v>
      </c>
      <c r="L7170" s="12" t="s">
        <v>1718</v>
      </c>
    </row>
    <row r="7171">
      <c r="C7171" s="12" t="s">
        <v>1041</v>
      </c>
      <c r="D7171" s="12" t="s">
        <v>1042</v>
      </c>
      <c r="E7171" s="12" t="s">
        <v>1654</v>
      </c>
      <c r="F7171" s="12" t="s">
        <v>1045</v>
      </c>
      <c r="G7171" s="12" t="s">
        <v>19427</v>
      </c>
      <c r="H7171" s="12" t="s">
        <v>19428</v>
      </c>
      <c r="I7171" s="12" t="s">
        <v>1600</v>
      </c>
      <c r="J7171" s="12" t="s">
        <v>19429</v>
      </c>
      <c r="K7171" s="12" t="s">
        <v>4195</v>
      </c>
      <c r="L7171" s="12" t="s">
        <v>4196</v>
      </c>
    </row>
    <row r="7172">
      <c r="C7172" s="12" t="s">
        <v>1041</v>
      </c>
      <c r="D7172" s="12" t="s">
        <v>1042</v>
      </c>
      <c r="E7172" s="12" t="s">
        <v>1678</v>
      </c>
      <c r="F7172" s="12" t="s">
        <v>1045</v>
      </c>
      <c r="G7172" s="12" t="s">
        <v>19430</v>
      </c>
      <c r="H7172" s="12" t="s">
        <v>19431</v>
      </c>
      <c r="I7172" s="12" t="s">
        <v>1681</v>
      </c>
      <c r="J7172" s="12" t="s">
        <v>19432</v>
      </c>
      <c r="K7172" s="12" t="s">
        <v>4203</v>
      </c>
      <c r="L7172" s="12" t="s">
        <v>4204</v>
      </c>
    </row>
    <row r="7173">
      <c r="C7173" s="12" t="s">
        <v>1041</v>
      </c>
      <c r="D7173" s="12" t="s">
        <v>1042</v>
      </c>
      <c r="E7173" s="12" t="s">
        <v>1678</v>
      </c>
      <c r="F7173" s="12" t="s">
        <v>1045</v>
      </c>
      <c r="G7173" s="12" t="s">
        <v>19433</v>
      </c>
      <c r="H7173" s="12" t="s">
        <v>19434</v>
      </c>
      <c r="I7173" s="12" t="s">
        <v>1681</v>
      </c>
      <c r="J7173" s="12" t="s">
        <v>19435</v>
      </c>
      <c r="K7173" s="12" t="s">
        <v>4211</v>
      </c>
      <c r="L7173" s="12" t="s">
        <v>4212</v>
      </c>
    </row>
    <row r="7174">
      <c r="C7174" s="12" t="s">
        <v>1041</v>
      </c>
      <c r="D7174" s="12" t="s">
        <v>1042</v>
      </c>
      <c r="E7174" s="12" t="s">
        <v>1678</v>
      </c>
      <c r="F7174" s="12" t="s">
        <v>1045</v>
      </c>
      <c r="G7174" s="12" t="s">
        <v>19436</v>
      </c>
      <c r="H7174" s="12" t="s">
        <v>19437</v>
      </c>
      <c r="I7174" s="12" t="s">
        <v>1681</v>
      </c>
      <c r="J7174" s="12" t="s">
        <v>19438</v>
      </c>
      <c r="K7174" s="12" t="s">
        <v>14371</v>
      </c>
      <c r="L7174" s="12" t="s">
        <v>14372</v>
      </c>
    </row>
    <row r="7175">
      <c r="C7175" s="12" t="s">
        <v>1041</v>
      </c>
      <c r="D7175" s="12" t="s">
        <v>1042</v>
      </c>
      <c r="E7175" s="12" t="s">
        <v>1729</v>
      </c>
      <c r="F7175" s="12" t="s">
        <v>1045</v>
      </c>
      <c r="G7175" s="12" t="s">
        <v>19439</v>
      </c>
      <c r="H7175" s="12" t="s">
        <v>19440</v>
      </c>
      <c r="I7175" s="12" t="s">
        <v>1607</v>
      </c>
      <c r="J7175" s="12" t="s">
        <v>19441</v>
      </c>
      <c r="K7175" s="12" t="s">
        <v>4224</v>
      </c>
      <c r="L7175" s="12" t="s">
        <v>4225</v>
      </c>
    </row>
    <row r="7176">
      <c r="C7176" s="12" t="s">
        <v>1041</v>
      </c>
      <c r="D7176" s="12" t="s">
        <v>1042</v>
      </c>
      <c r="E7176" s="12" t="s">
        <v>1719</v>
      </c>
      <c r="F7176" s="12" t="s">
        <v>1045</v>
      </c>
      <c r="G7176" s="12" t="s">
        <v>19442</v>
      </c>
      <c r="H7176" s="12" t="s">
        <v>19443</v>
      </c>
      <c r="I7176" s="12" t="s">
        <v>1722</v>
      </c>
      <c r="J7176" s="12" t="s">
        <v>19444</v>
      </c>
      <c r="K7176" s="12" t="s">
        <v>4232</v>
      </c>
      <c r="L7176" s="12" t="s">
        <v>4233</v>
      </c>
    </row>
    <row r="7177">
      <c r="C7177" s="12" t="s">
        <v>661</v>
      </c>
      <c r="D7177" s="12"/>
      <c r="E7177" s="12" t="s">
        <v>1619</v>
      </c>
      <c r="F7177" s="21"/>
      <c r="G7177" s="21" t="s">
        <v>19445</v>
      </c>
      <c r="H7177" s="21" t="s">
        <v>19446</v>
      </c>
      <c r="I7177" s="21" t="s">
        <v>1588</v>
      </c>
      <c r="J7177" s="21" t="s">
        <v>19447</v>
      </c>
      <c r="K7177" s="20" t="s">
        <v>4312</v>
      </c>
      <c r="L7177" s="21"/>
    </row>
    <row r="7178">
      <c r="C7178" s="12" t="s">
        <v>661</v>
      </c>
      <c r="D7178" s="12"/>
      <c r="E7178" s="12" t="s">
        <v>1619</v>
      </c>
      <c r="F7178" s="21"/>
      <c r="G7178" s="21" t="s">
        <v>19448</v>
      </c>
      <c r="H7178" s="21" t="s">
        <v>19449</v>
      </c>
      <c r="I7178" s="21" t="s">
        <v>1588</v>
      </c>
      <c r="J7178" s="21" t="s">
        <v>19450</v>
      </c>
      <c r="K7178" s="20" t="s">
        <v>4312</v>
      </c>
      <c r="L7178" s="21"/>
    </row>
    <row r="7179">
      <c r="C7179" s="12" t="s">
        <v>661</v>
      </c>
      <c r="D7179" s="12"/>
      <c r="E7179" s="12" t="s">
        <v>1619</v>
      </c>
      <c r="F7179" s="21"/>
      <c r="G7179" s="21" t="s">
        <v>19451</v>
      </c>
      <c r="H7179" s="21" t="s">
        <v>19452</v>
      </c>
      <c r="I7179" s="21" t="s">
        <v>1588</v>
      </c>
      <c r="J7179" s="21" t="s">
        <v>19453</v>
      </c>
      <c r="K7179" s="20" t="s">
        <v>1876</v>
      </c>
      <c r="L7179" s="21"/>
    </row>
    <row r="7180">
      <c r="C7180" s="12" t="s">
        <v>661</v>
      </c>
      <c r="D7180" s="12"/>
      <c r="E7180" s="12" t="s">
        <v>1619</v>
      </c>
      <c r="F7180" s="21"/>
      <c r="G7180" s="21" t="s">
        <v>19454</v>
      </c>
      <c r="H7180" s="21" t="s">
        <v>19455</v>
      </c>
      <c r="I7180" s="21" t="s">
        <v>1588</v>
      </c>
      <c r="J7180" s="21" t="s">
        <v>19456</v>
      </c>
      <c r="K7180" s="20" t="s">
        <v>1614</v>
      </c>
      <c r="L7180" s="21"/>
    </row>
    <row r="7181">
      <c r="A7181" s="108">
        <v>3307.0</v>
      </c>
      <c r="B7181" s="108" t="s">
        <v>1584</v>
      </c>
      <c r="C7181" s="108" t="s">
        <v>666</v>
      </c>
      <c r="D7181" s="115"/>
      <c r="E7181" s="115" t="s">
        <v>1597</v>
      </c>
      <c r="F7181" s="115"/>
      <c r="G7181" s="115" t="s">
        <v>19457</v>
      </c>
      <c r="H7181" s="115" t="s">
        <v>19458</v>
      </c>
      <c r="I7181" s="115" t="s">
        <v>1600</v>
      </c>
      <c r="J7181" s="115" t="s">
        <v>19459</v>
      </c>
      <c r="K7181" s="115" t="s">
        <v>4195</v>
      </c>
      <c r="L7181" s="138"/>
      <c r="M7181" s="111"/>
    </row>
    <row r="7182">
      <c r="C7182" s="12" t="s">
        <v>666</v>
      </c>
      <c r="D7182" s="12" t="s">
        <v>667</v>
      </c>
      <c r="E7182" s="12" t="s">
        <v>4183</v>
      </c>
      <c r="F7182" s="12" t="s">
        <v>669</v>
      </c>
      <c r="G7182" s="12" t="s">
        <v>19460</v>
      </c>
      <c r="H7182" s="12" t="s">
        <v>19461</v>
      </c>
      <c r="I7182" s="12" t="s">
        <v>1715</v>
      </c>
      <c r="J7182" s="12" t="s">
        <v>19462</v>
      </c>
      <c r="K7182" s="12" t="s">
        <v>1717</v>
      </c>
      <c r="L7182" s="12" t="s">
        <v>1718</v>
      </c>
    </row>
    <row r="7183">
      <c r="C7183" s="12" t="s">
        <v>666</v>
      </c>
      <c r="D7183" s="12" t="s">
        <v>667</v>
      </c>
      <c r="E7183" s="12" t="s">
        <v>1654</v>
      </c>
      <c r="F7183" s="12" t="s">
        <v>669</v>
      </c>
      <c r="G7183" s="12" t="s">
        <v>19457</v>
      </c>
      <c r="H7183" s="12" t="s">
        <v>19463</v>
      </c>
      <c r="I7183" s="12" t="s">
        <v>1600</v>
      </c>
      <c r="J7183" s="12" t="s">
        <v>19459</v>
      </c>
      <c r="K7183" s="12" t="s">
        <v>4195</v>
      </c>
      <c r="L7183" s="12" t="s">
        <v>4196</v>
      </c>
    </row>
    <row r="7184">
      <c r="C7184" s="12" t="s">
        <v>666</v>
      </c>
      <c r="D7184" s="12" t="s">
        <v>667</v>
      </c>
      <c r="E7184" s="12" t="s">
        <v>1678</v>
      </c>
      <c r="F7184" s="12" t="s">
        <v>669</v>
      </c>
      <c r="G7184" s="12" t="s">
        <v>19464</v>
      </c>
      <c r="H7184" s="12" t="s">
        <v>19465</v>
      </c>
      <c r="I7184" s="12" t="s">
        <v>1681</v>
      </c>
      <c r="J7184" s="12" t="s">
        <v>19466</v>
      </c>
      <c r="K7184" s="12" t="s">
        <v>4203</v>
      </c>
      <c r="L7184" s="12" t="s">
        <v>4204</v>
      </c>
    </row>
    <row r="7185">
      <c r="C7185" s="12" t="s">
        <v>666</v>
      </c>
      <c r="D7185" s="12" t="s">
        <v>667</v>
      </c>
      <c r="E7185" s="12" t="s">
        <v>1678</v>
      </c>
      <c r="F7185" s="12" t="s">
        <v>669</v>
      </c>
      <c r="G7185" s="12" t="s">
        <v>19467</v>
      </c>
      <c r="H7185" s="12" t="s">
        <v>19468</v>
      </c>
      <c r="I7185" s="12" t="s">
        <v>1681</v>
      </c>
      <c r="J7185" s="12" t="s">
        <v>19469</v>
      </c>
      <c r="K7185" s="12" t="s">
        <v>4203</v>
      </c>
      <c r="L7185" s="12" t="s">
        <v>4204</v>
      </c>
    </row>
    <row r="7186">
      <c r="C7186" s="12" t="s">
        <v>666</v>
      </c>
      <c r="D7186" s="12" t="s">
        <v>667</v>
      </c>
      <c r="E7186" s="12" t="s">
        <v>1678</v>
      </c>
      <c r="F7186" s="12" t="s">
        <v>669</v>
      </c>
      <c r="G7186" s="12" t="s">
        <v>19470</v>
      </c>
      <c r="H7186" s="12" t="s">
        <v>19471</v>
      </c>
      <c r="I7186" s="12" t="s">
        <v>1681</v>
      </c>
      <c r="J7186" s="12" t="s">
        <v>19472</v>
      </c>
      <c r="K7186" s="12" t="s">
        <v>4211</v>
      </c>
      <c r="L7186" s="12" t="s">
        <v>4212</v>
      </c>
    </row>
    <row r="7187">
      <c r="C7187" s="12" t="s">
        <v>666</v>
      </c>
      <c r="D7187" s="12" t="s">
        <v>667</v>
      </c>
      <c r="E7187" s="12" t="s">
        <v>1678</v>
      </c>
      <c r="F7187" s="12" t="s">
        <v>669</v>
      </c>
      <c r="G7187" s="12" t="s">
        <v>19473</v>
      </c>
      <c r="H7187" s="12" t="s">
        <v>19474</v>
      </c>
      <c r="I7187" s="12" t="s">
        <v>1681</v>
      </c>
      <c r="J7187" s="12" t="s">
        <v>19475</v>
      </c>
      <c r="K7187" s="12" t="s">
        <v>4211</v>
      </c>
      <c r="L7187" s="12" t="s">
        <v>4212</v>
      </c>
    </row>
    <row r="7188">
      <c r="C7188" s="12" t="s">
        <v>666</v>
      </c>
      <c r="D7188" s="12" t="s">
        <v>667</v>
      </c>
      <c r="E7188" s="12" t="s">
        <v>1729</v>
      </c>
      <c r="F7188" s="12" t="s">
        <v>669</v>
      </c>
      <c r="G7188" s="12" t="s">
        <v>19476</v>
      </c>
      <c r="H7188" s="12" t="s">
        <v>19477</v>
      </c>
      <c r="I7188" s="12" t="s">
        <v>1607</v>
      </c>
      <c r="J7188" s="12" t="s">
        <v>19478</v>
      </c>
      <c r="K7188" s="12" t="s">
        <v>4224</v>
      </c>
      <c r="L7188" s="12" t="s">
        <v>4225</v>
      </c>
    </row>
    <row r="7189">
      <c r="C7189" s="12" t="s">
        <v>666</v>
      </c>
      <c r="D7189" s="12" t="s">
        <v>667</v>
      </c>
      <c r="E7189" s="12" t="s">
        <v>1729</v>
      </c>
      <c r="F7189" s="12" t="s">
        <v>669</v>
      </c>
      <c r="G7189" s="12" t="s">
        <v>19479</v>
      </c>
      <c r="H7189" s="12" t="s">
        <v>19480</v>
      </c>
      <c r="I7189" s="12" t="s">
        <v>1607</v>
      </c>
      <c r="J7189" s="12" t="s">
        <v>19481</v>
      </c>
      <c r="K7189" s="12" t="s">
        <v>4224</v>
      </c>
      <c r="L7189" s="12" t="s">
        <v>4225</v>
      </c>
    </row>
    <row r="7190">
      <c r="C7190" s="12" t="s">
        <v>666</v>
      </c>
      <c r="D7190" s="12" t="s">
        <v>667</v>
      </c>
      <c r="E7190" s="12" t="s">
        <v>1729</v>
      </c>
      <c r="F7190" s="12" t="s">
        <v>669</v>
      </c>
      <c r="G7190" s="12" t="s">
        <v>19482</v>
      </c>
      <c r="H7190" s="12" t="s">
        <v>19483</v>
      </c>
      <c r="I7190" s="12" t="s">
        <v>1607</v>
      </c>
      <c r="J7190" s="12" t="s">
        <v>19484</v>
      </c>
      <c r="K7190" s="12" t="s">
        <v>4224</v>
      </c>
      <c r="L7190" s="12" t="s">
        <v>4225</v>
      </c>
    </row>
    <row r="7191">
      <c r="C7191" s="12" t="s">
        <v>666</v>
      </c>
      <c r="D7191" s="12" t="s">
        <v>667</v>
      </c>
      <c r="E7191" s="12" t="s">
        <v>1729</v>
      </c>
      <c r="F7191" s="12" t="s">
        <v>669</v>
      </c>
      <c r="G7191" s="12" t="s">
        <v>19485</v>
      </c>
      <c r="H7191" s="12" t="s">
        <v>19486</v>
      </c>
      <c r="I7191" s="12" t="s">
        <v>1607</v>
      </c>
      <c r="J7191" s="12" t="s">
        <v>19487</v>
      </c>
      <c r="K7191" s="12" t="s">
        <v>4224</v>
      </c>
      <c r="L7191" s="12" t="s">
        <v>4225</v>
      </c>
    </row>
    <row r="7192">
      <c r="C7192" s="12" t="s">
        <v>666</v>
      </c>
      <c r="D7192" s="12" t="s">
        <v>667</v>
      </c>
      <c r="E7192" s="12" t="s">
        <v>1719</v>
      </c>
      <c r="F7192" s="12" t="s">
        <v>669</v>
      </c>
      <c r="G7192" s="12" t="s">
        <v>19488</v>
      </c>
      <c r="H7192" s="12" t="s">
        <v>19489</v>
      </c>
      <c r="I7192" s="12" t="s">
        <v>1722</v>
      </c>
      <c r="J7192" s="12" t="s">
        <v>19490</v>
      </c>
      <c r="K7192" s="12" t="s">
        <v>4232</v>
      </c>
      <c r="L7192" s="12" t="s">
        <v>4233</v>
      </c>
    </row>
    <row r="7193">
      <c r="C7193" s="12" t="s">
        <v>666</v>
      </c>
      <c r="D7193" s="12" t="s">
        <v>667</v>
      </c>
      <c r="E7193" s="12" t="s">
        <v>1719</v>
      </c>
      <c r="F7193" s="12" t="s">
        <v>669</v>
      </c>
      <c r="G7193" s="12" t="s">
        <v>19491</v>
      </c>
      <c r="H7193" s="12" t="s">
        <v>19492</v>
      </c>
      <c r="I7193" s="12" t="s">
        <v>1722</v>
      </c>
      <c r="J7193" s="12" t="s">
        <v>19493</v>
      </c>
      <c r="K7193" s="12" t="s">
        <v>4232</v>
      </c>
      <c r="L7193" s="12" t="s">
        <v>4233</v>
      </c>
    </row>
    <row r="7194">
      <c r="A7194" s="108">
        <v>3311.0</v>
      </c>
      <c r="B7194" s="108" t="s">
        <v>1584</v>
      </c>
      <c r="C7194" s="108" t="s">
        <v>672</v>
      </c>
      <c r="D7194" s="115"/>
      <c r="E7194" s="115" t="s">
        <v>2825</v>
      </c>
      <c r="F7194" s="115"/>
      <c r="G7194" s="115" t="s">
        <v>19494</v>
      </c>
      <c r="H7194" s="115" t="s">
        <v>19495</v>
      </c>
      <c r="I7194" s="115" t="s">
        <v>1715</v>
      </c>
      <c r="J7194" s="115" t="s">
        <v>19462</v>
      </c>
      <c r="K7194" s="115" t="s">
        <v>1717</v>
      </c>
      <c r="L7194" s="138"/>
      <c r="M7194" s="111"/>
    </row>
    <row r="7195">
      <c r="A7195" s="108">
        <v>3310.0</v>
      </c>
      <c r="B7195" s="108" t="s">
        <v>1584</v>
      </c>
      <c r="C7195" s="108" t="s">
        <v>672</v>
      </c>
      <c r="D7195" s="115"/>
      <c r="E7195" s="115" t="s">
        <v>1604</v>
      </c>
      <c r="F7195" s="115"/>
      <c r="G7195" s="115" t="s">
        <v>19496</v>
      </c>
      <c r="H7195" s="115" t="s">
        <v>19497</v>
      </c>
      <c r="I7195" s="115" t="s">
        <v>1607</v>
      </c>
      <c r="J7195" s="115" t="s">
        <v>19478</v>
      </c>
      <c r="K7195" s="115" t="s">
        <v>4224</v>
      </c>
      <c r="L7195" s="138"/>
      <c r="M7195" s="111"/>
    </row>
    <row r="7196">
      <c r="A7196" s="108">
        <v>3308.0</v>
      </c>
      <c r="B7196" s="108" t="s">
        <v>1584</v>
      </c>
      <c r="C7196" s="108" t="s">
        <v>672</v>
      </c>
      <c r="D7196" s="115"/>
      <c r="E7196" s="115" t="s">
        <v>2749</v>
      </c>
      <c r="F7196" s="115"/>
      <c r="G7196" s="115" t="s">
        <v>19498</v>
      </c>
      <c r="H7196" s="115" t="s">
        <v>19499</v>
      </c>
      <c r="I7196" s="115" t="s">
        <v>1681</v>
      </c>
      <c r="J7196" s="115" t="s">
        <v>19466</v>
      </c>
      <c r="K7196" s="115" t="s">
        <v>4203</v>
      </c>
      <c r="L7196" s="138"/>
      <c r="M7196" s="111"/>
    </row>
    <row r="7197">
      <c r="A7197" s="108">
        <v>3309.0</v>
      </c>
      <c r="B7197" s="108" t="s">
        <v>1584</v>
      </c>
      <c r="C7197" s="108" t="s">
        <v>672</v>
      </c>
      <c r="D7197" s="115"/>
      <c r="E7197" s="115" t="s">
        <v>2749</v>
      </c>
      <c r="F7197" s="115"/>
      <c r="G7197" s="115" t="s">
        <v>19500</v>
      </c>
      <c r="H7197" s="115" t="s">
        <v>19501</v>
      </c>
      <c r="I7197" s="115" t="s">
        <v>1681</v>
      </c>
      <c r="J7197" s="115" t="s">
        <v>19472</v>
      </c>
      <c r="K7197" s="115" t="s">
        <v>4211</v>
      </c>
      <c r="L7197" s="138"/>
      <c r="M7197" s="111"/>
    </row>
    <row r="7198">
      <c r="A7198" s="108">
        <v>3332.0</v>
      </c>
      <c r="B7198" s="108" t="s">
        <v>1584</v>
      </c>
      <c r="C7198" s="108" t="s">
        <v>676</v>
      </c>
      <c r="D7198" s="108"/>
      <c r="E7198" s="108" t="s">
        <v>1671</v>
      </c>
      <c r="F7198" s="137"/>
      <c r="G7198" s="137" t="s">
        <v>19502</v>
      </c>
      <c r="H7198" s="137" t="s">
        <v>19503</v>
      </c>
      <c r="I7198" s="137" t="s">
        <v>1674</v>
      </c>
      <c r="J7198" s="137" t="s">
        <v>19504</v>
      </c>
      <c r="K7198" s="109" t="s">
        <v>2963</v>
      </c>
      <c r="L7198" s="138"/>
      <c r="M7198" s="111"/>
    </row>
    <row r="7199">
      <c r="A7199" s="108">
        <v>3333.0</v>
      </c>
      <c r="B7199" s="108" t="s">
        <v>1584</v>
      </c>
      <c r="C7199" s="108" t="s">
        <v>676</v>
      </c>
      <c r="D7199" s="108"/>
      <c r="E7199" s="108" t="s">
        <v>1671</v>
      </c>
      <c r="F7199" s="137"/>
      <c r="G7199" s="137" t="s">
        <v>19505</v>
      </c>
      <c r="H7199" s="137" t="s">
        <v>19506</v>
      </c>
      <c r="I7199" s="137" t="s">
        <v>1674</v>
      </c>
      <c r="J7199" s="137" t="s">
        <v>19507</v>
      </c>
      <c r="K7199" s="109" t="s">
        <v>2963</v>
      </c>
      <c r="L7199" s="138"/>
      <c r="M7199" s="111"/>
    </row>
    <row r="7200">
      <c r="A7200" s="108">
        <v>3331.0</v>
      </c>
      <c r="B7200" s="108" t="s">
        <v>1584</v>
      </c>
      <c r="C7200" s="108" t="s">
        <v>676</v>
      </c>
      <c r="D7200" s="108"/>
      <c r="E7200" s="108" t="s">
        <v>1671</v>
      </c>
      <c r="F7200" s="137"/>
      <c r="G7200" s="137" t="s">
        <v>19508</v>
      </c>
      <c r="H7200" s="137" t="s">
        <v>19509</v>
      </c>
      <c r="I7200" s="137" t="s">
        <v>1674</v>
      </c>
      <c r="J7200" s="137" t="s">
        <v>19510</v>
      </c>
      <c r="K7200" s="109" t="s">
        <v>2963</v>
      </c>
      <c r="L7200" s="138"/>
      <c r="M7200" s="111"/>
    </row>
    <row r="7201">
      <c r="A7201" s="108">
        <v>3329.0</v>
      </c>
      <c r="B7201" s="108" t="s">
        <v>1584</v>
      </c>
      <c r="C7201" s="108" t="s">
        <v>676</v>
      </c>
      <c r="D7201" s="108"/>
      <c r="E7201" s="108" t="s">
        <v>1654</v>
      </c>
      <c r="F7201" s="137"/>
      <c r="G7201" s="137" t="s">
        <v>19511</v>
      </c>
      <c r="H7201" s="137" t="s">
        <v>19512</v>
      </c>
      <c r="I7201" s="137" t="s">
        <v>1600</v>
      </c>
      <c r="J7201" s="137" t="s">
        <v>19513</v>
      </c>
      <c r="K7201" s="109" t="s">
        <v>19514</v>
      </c>
      <c r="L7201" s="138"/>
      <c r="M7201" s="111"/>
    </row>
    <row r="7202">
      <c r="A7202" s="108">
        <v>3330.0</v>
      </c>
      <c r="B7202" s="108" t="s">
        <v>1584</v>
      </c>
      <c r="C7202" s="108" t="s">
        <v>676</v>
      </c>
      <c r="D7202" s="108"/>
      <c r="E7202" s="108" t="s">
        <v>1654</v>
      </c>
      <c r="F7202" s="137"/>
      <c r="G7202" s="137" t="s">
        <v>19515</v>
      </c>
      <c r="H7202" s="137" t="s">
        <v>19516</v>
      </c>
      <c r="I7202" s="137" t="s">
        <v>1600</v>
      </c>
      <c r="J7202" s="137" t="s">
        <v>19517</v>
      </c>
      <c r="K7202" s="109" t="s">
        <v>19514</v>
      </c>
      <c r="L7202" s="138"/>
      <c r="M7202" s="111"/>
    </row>
    <row r="7203">
      <c r="A7203" s="108">
        <v>3326.0</v>
      </c>
      <c r="B7203" s="108" t="s">
        <v>1584</v>
      </c>
      <c r="C7203" s="108" t="s">
        <v>676</v>
      </c>
      <c r="D7203" s="108"/>
      <c r="E7203" s="108" t="s">
        <v>1619</v>
      </c>
      <c r="F7203" s="137"/>
      <c r="G7203" s="137" t="s">
        <v>19518</v>
      </c>
      <c r="H7203" s="137" t="s">
        <v>19519</v>
      </c>
      <c r="I7203" s="137" t="s">
        <v>1588</v>
      </c>
      <c r="J7203" s="137" t="s">
        <v>19520</v>
      </c>
      <c r="K7203" s="109" t="s">
        <v>1876</v>
      </c>
      <c r="L7203" s="138"/>
      <c r="M7203" s="111"/>
    </row>
    <row r="7204">
      <c r="A7204" s="108">
        <v>3320.0</v>
      </c>
      <c r="B7204" s="108" t="s">
        <v>1584</v>
      </c>
      <c r="C7204" s="108" t="s">
        <v>676</v>
      </c>
      <c r="D7204" s="108"/>
      <c r="E7204" s="108" t="s">
        <v>1678</v>
      </c>
      <c r="F7204" s="137"/>
      <c r="G7204" s="137" t="s">
        <v>19521</v>
      </c>
      <c r="H7204" s="137" t="s">
        <v>19522</v>
      </c>
      <c r="I7204" s="137" t="s">
        <v>1681</v>
      </c>
      <c r="J7204" s="137" t="s">
        <v>19523</v>
      </c>
      <c r="K7204" s="109" t="s">
        <v>4729</v>
      </c>
      <c r="L7204" s="138"/>
      <c r="M7204" s="111"/>
    </row>
    <row r="7205">
      <c r="A7205" s="108">
        <v>3328.0</v>
      </c>
      <c r="B7205" s="108" t="s">
        <v>1584</v>
      </c>
      <c r="C7205" s="108" t="s">
        <v>676</v>
      </c>
      <c r="D7205" s="108"/>
      <c r="E7205" s="108" t="s">
        <v>1619</v>
      </c>
      <c r="F7205" s="137"/>
      <c r="G7205" s="137" t="s">
        <v>19524</v>
      </c>
      <c r="H7205" s="137" t="s">
        <v>19525</v>
      </c>
      <c r="I7205" s="137" t="s">
        <v>1588</v>
      </c>
      <c r="J7205" s="137" t="s">
        <v>19526</v>
      </c>
      <c r="K7205" s="109" t="s">
        <v>4312</v>
      </c>
      <c r="L7205" s="138"/>
      <c r="M7205" s="111"/>
    </row>
    <row r="7206">
      <c r="A7206" s="108">
        <v>3327.0</v>
      </c>
      <c r="B7206" s="108" t="s">
        <v>1584</v>
      </c>
      <c r="C7206" s="108" t="s">
        <v>676</v>
      </c>
      <c r="D7206" s="108"/>
      <c r="E7206" s="108" t="s">
        <v>1619</v>
      </c>
      <c r="F7206" s="137"/>
      <c r="G7206" s="137" t="s">
        <v>19527</v>
      </c>
      <c r="H7206" s="137" t="s">
        <v>19528</v>
      </c>
      <c r="I7206" s="137" t="s">
        <v>1588</v>
      </c>
      <c r="J7206" s="137" t="s">
        <v>19529</v>
      </c>
      <c r="K7206" s="109" t="s">
        <v>4312</v>
      </c>
      <c r="L7206" s="138"/>
      <c r="M7206" s="111"/>
    </row>
    <row r="7207">
      <c r="A7207" s="108">
        <v>3321.0</v>
      </c>
      <c r="B7207" s="108" t="s">
        <v>1584</v>
      </c>
      <c r="C7207" s="108" t="s">
        <v>676</v>
      </c>
      <c r="D7207" s="108"/>
      <c r="E7207" s="108" t="s">
        <v>1678</v>
      </c>
      <c r="F7207" s="137"/>
      <c r="G7207" s="137" t="s">
        <v>19530</v>
      </c>
      <c r="H7207" s="137" t="s">
        <v>19531</v>
      </c>
      <c r="I7207" s="137" t="s">
        <v>1681</v>
      </c>
      <c r="J7207" s="137" t="s">
        <v>19532</v>
      </c>
      <c r="K7207" s="109" t="s">
        <v>4729</v>
      </c>
      <c r="L7207" s="138"/>
      <c r="M7207" s="111"/>
    </row>
    <row r="7208">
      <c r="A7208" s="108">
        <v>3322.0</v>
      </c>
      <c r="B7208" s="108" t="s">
        <v>1584</v>
      </c>
      <c r="C7208" s="108" t="s">
        <v>676</v>
      </c>
      <c r="D7208" s="108"/>
      <c r="E7208" s="108" t="s">
        <v>1678</v>
      </c>
      <c r="F7208" s="137"/>
      <c r="G7208" s="137" t="s">
        <v>19533</v>
      </c>
      <c r="H7208" s="137" t="s">
        <v>19534</v>
      </c>
      <c r="I7208" s="137" t="s">
        <v>1681</v>
      </c>
      <c r="J7208" s="137" t="s">
        <v>19535</v>
      </c>
      <c r="K7208" s="109" t="s">
        <v>4729</v>
      </c>
      <c r="L7208" s="138"/>
      <c r="M7208" s="111"/>
    </row>
    <row r="7209">
      <c r="A7209" s="108">
        <v>3325.0</v>
      </c>
      <c r="B7209" s="108" t="s">
        <v>1584</v>
      </c>
      <c r="C7209" s="108" t="s">
        <v>676</v>
      </c>
      <c r="D7209" s="108"/>
      <c r="E7209" s="108" t="s">
        <v>1619</v>
      </c>
      <c r="F7209" s="137"/>
      <c r="G7209" s="137" t="s">
        <v>19536</v>
      </c>
      <c r="H7209" s="137" t="s">
        <v>19537</v>
      </c>
      <c r="I7209" s="137" t="s">
        <v>1588</v>
      </c>
      <c r="J7209" s="137" t="s">
        <v>19538</v>
      </c>
      <c r="K7209" s="109" t="s">
        <v>19539</v>
      </c>
      <c r="L7209" s="138"/>
      <c r="M7209" s="111"/>
    </row>
    <row r="7210">
      <c r="A7210" s="108">
        <v>3312.0</v>
      </c>
      <c r="B7210" s="108" t="s">
        <v>1584</v>
      </c>
      <c r="C7210" s="108" t="s">
        <v>676</v>
      </c>
      <c r="D7210" s="108"/>
      <c r="E7210" s="108" t="s">
        <v>1678</v>
      </c>
      <c r="F7210" s="137"/>
      <c r="G7210" s="137" t="s">
        <v>19540</v>
      </c>
      <c r="H7210" s="137" t="s">
        <v>19541</v>
      </c>
      <c r="I7210" s="137" t="s">
        <v>1681</v>
      </c>
      <c r="J7210" s="137" t="s">
        <v>19542</v>
      </c>
      <c r="K7210" s="109" t="s">
        <v>3021</v>
      </c>
      <c r="L7210" s="138"/>
      <c r="M7210" s="111"/>
    </row>
    <row r="7211">
      <c r="A7211" s="108">
        <v>3313.0</v>
      </c>
      <c r="B7211" s="108" t="s">
        <v>1584</v>
      </c>
      <c r="C7211" s="108" t="s">
        <v>676</v>
      </c>
      <c r="D7211" s="108"/>
      <c r="E7211" s="108" t="s">
        <v>1678</v>
      </c>
      <c r="F7211" s="137"/>
      <c r="G7211" s="137" t="s">
        <v>19543</v>
      </c>
      <c r="H7211" s="137" t="s">
        <v>19544</v>
      </c>
      <c r="I7211" s="137" t="s">
        <v>1681</v>
      </c>
      <c r="J7211" s="137" t="s">
        <v>19545</v>
      </c>
      <c r="K7211" s="109" t="s">
        <v>3021</v>
      </c>
      <c r="L7211" s="138"/>
      <c r="M7211" s="111"/>
    </row>
    <row r="7212">
      <c r="A7212" s="108">
        <v>3314.0</v>
      </c>
      <c r="B7212" s="108" t="s">
        <v>1584</v>
      </c>
      <c r="C7212" s="108" t="s">
        <v>676</v>
      </c>
      <c r="D7212" s="108"/>
      <c r="E7212" s="108" t="s">
        <v>1678</v>
      </c>
      <c r="F7212" s="137"/>
      <c r="G7212" s="137" t="s">
        <v>19546</v>
      </c>
      <c r="H7212" s="137" t="s">
        <v>19547</v>
      </c>
      <c r="I7212" s="137" t="s">
        <v>1681</v>
      </c>
      <c r="J7212" s="137" t="s">
        <v>19548</v>
      </c>
      <c r="K7212" s="109" t="s">
        <v>3021</v>
      </c>
      <c r="L7212" s="138"/>
      <c r="M7212" s="111"/>
    </row>
    <row r="7213">
      <c r="A7213" s="108">
        <v>3315.0</v>
      </c>
      <c r="B7213" s="108" t="s">
        <v>1584</v>
      </c>
      <c r="C7213" s="108" t="s">
        <v>676</v>
      </c>
      <c r="D7213" s="108"/>
      <c r="E7213" s="108" t="s">
        <v>1678</v>
      </c>
      <c r="F7213" s="137"/>
      <c r="G7213" s="137" t="s">
        <v>19549</v>
      </c>
      <c r="H7213" s="137" t="s">
        <v>19550</v>
      </c>
      <c r="I7213" s="137" t="s">
        <v>1681</v>
      </c>
      <c r="J7213" s="137" t="s">
        <v>19551</v>
      </c>
      <c r="K7213" s="109" t="s">
        <v>3021</v>
      </c>
      <c r="L7213" s="138"/>
      <c r="M7213" s="111"/>
    </row>
    <row r="7214">
      <c r="A7214" s="108">
        <v>3316.0</v>
      </c>
      <c r="B7214" s="108" t="s">
        <v>1584</v>
      </c>
      <c r="C7214" s="108" t="s">
        <v>676</v>
      </c>
      <c r="D7214" s="108"/>
      <c r="E7214" s="108" t="s">
        <v>1678</v>
      </c>
      <c r="F7214" s="137"/>
      <c r="G7214" s="137" t="s">
        <v>19552</v>
      </c>
      <c r="H7214" s="137" t="s">
        <v>19553</v>
      </c>
      <c r="I7214" s="137" t="s">
        <v>1681</v>
      </c>
      <c r="J7214" s="137" t="s">
        <v>19554</v>
      </c>
      <c r="K7214" s="109" t="s">
        <v>3021</v>
      </c>
      <c r="L7214" s="138"/>
      <c r="M7214" s="111"/>
    </row>
    <row r="7215">
      <c r="A7215" s="108">
        <v>3317.0</v>
      </c>
      <c r="B7215" s="108" t="s">
        <v>1584</v>
      </c>
      <c r="C7215" s="108" t="s">
        <v>676</v>
      </c>
      <c r="D7215" s="108"/>
      <c r="E7215" s="108" t="s">
        <v>1678</v>
      </c>
      <c r="F7215" s="137"/>
      <c r="G7215" s="137" t="s">
        <v>19555</v>
      </c>
      <c r="H7215" s="137" t="s">
        <v>19556</v>
      </c>
      <c r="I7215" s="137" t="s">
        <v>1681</v>
      </c>
      <c r="J7215" s="137" t="s">
        <v>19557</v>
      </c>
      <c r="K7215" s="109" t="s">
        <v>3029</v>
      </c>
      <c r="L7215" s="138"/>
      <c r="M7215" s="111"/>
    </row>
    <row r="7216">
      <c r="A7216" s="108">
        <v>3318.0</v>
      </c>
      <c r="B7216" s="108" t="s">
        <v>1584</v>
      </c>
      <c r="C7216" s="108" t="s">
        <v>676</v>
      </c>
      <c r="D7216" s="108"/>
      <c r="E7216" s="108" t="s">
        <v>1678</v>
      </c>
      <c r="F7216" s="137"/>
      <c r="G7216" s="137" t="s">
        <v>19558</v>
      </c>
      <c r="H7216" s="137" t="s">
        <v>19559</v>
      </c>
      <c r="I7216" s="137" t="s">
        <v>1681</v>
      </c>
      <c r="J7216" s="137" t="s">
        <v>19560</v>
      </c>
      <c r="K7216" s="109" t="s">
        <v>3029</v>
      </c>
      <c r="L7216" s="138"/>
      <c r="M7216" s="111"/>
    </row>
    <row r="7217">
      <c r="A7217" s="108">
        <v>3319.0</v>
      </c>
      <c r="B7217" s="108" t="s">
        <v>1584</v>
      </c>
      <c r="C7217" s="108" t="s">
        <v>676</v>
      </c>
      <c r="D7217" s="108"/>
      <c r="E7217" s="108" t="s">
        <v>1678</v>
      </c>
      <c r="F7217" s="137"/>
      <c r="G7217" s="137" t="s">
        <v>19561</v>
      </c>
      <c r="H7217" s="137" t="s">
        <v>19562</v>
      </c>
      <c r="I7217" s="137" t="s">
        <v>1681</v>
      </c>
      <c r="J7217" s="137" t="s">
        <v>19563</v>
      </c>
      <c r="K7217" s="109" t="s">
        <v>3029</v>
      </c>
      <c r="L7217" s="138"/>
      <c r="M7217" s="111"/>
    </row>
    <row r="7218">
      <c r="A7218" s="108">
        <v>3323.0</v>
      </c>
      <c r="B7218" s="108" t="s">
        <v>1584</v>
      </c>
      <c r="C7218" s="108" t="s">
        <v>676</v>
      </c>
      <c r="D7218" s="108"/>
      <c r="E7218" s="108" t="s">
        <v>1678</v>
      </c>
      <c r="F7218" s="137"/>
      <c r="G7218" s="137" t="s">
        <v>19564</v>
      </c>
      <c r="H7218" s="137" t="s">
        <v>19565</v>
      </c>
      <c r="I7218" s="137" t="s">
        <v>1681</v>
      </c>
      <c r="J7218" s="137" t="s">
        <v>19566</v>
      </c>
      <c r="K7218" s="109" t="s">
        <v>4757</v>
      </c>
      <c r="L7218" s="138"/>
      <c r="M7218" s="111"/>
    </row>
    <row r="7219">
      <c r="A7219" s="108">
        <v>3324.0</v>
      </c>
      <c r="B7219" s="108" t="s">
        <v>1584</v>
      </c>
      <c r="C7219" s="108" t="s">
        <v>676</v>
      </c>
      <c r="D7219" s="108"/>
      <c r="E7219" s="108" t="s">
        <v>1678</v>
      </c>
      <c r="F7219" s="137"/>
      <c r="G7219" s="137" t="s">
        <v>19567</v>
      </c>
      <c r="H7219" s="137" t="s">
        <v>19568</v>
      </c>
      <c r="I7219" s="137" t="s">
        <v>1681</v>
      </c>
      <c r="J7219" s="137" t="s">
        <v>19569</v>
      </c>
      <c r="K7219" s="109" t="s">
        <v>4757</v>
      </c>
      <c r="L7219" s="138"/>
      <c r="M7219" s="111"/>
    </row>
    <row r="7220">
      <c r="A7220" s="108">
        <v>3358.0</v>
      </c>
      <c r="B7220" s="108" t="s">
        <v>1584</v>
      </c>
      <c r="C7220" s="108" t="s">
        <v>682</v>
      </c>
      <c r="D7220" s="108"/>
      <c r="E7220" s="108" t="s">
        <v>1712</v>
      </c>
      <c r="F7220" s="108"/>
      <c r="G7220" s="108" t="s">
        <v>19570</v>
      </c>
      <c r="H7220" s="137" t="s">
        <v>19571</v>
      </c>
      <c r="I7220" s="137" t="s">
        <v>1715</v>
      </c>
      <c r="J7220" s="137" t="s">
        <v>19572</v>
      </c>
      <c r="K7220" s="109" t="s">
        <v>1717</v>
      </c>
      <c r="L7220" s="138"/>
      <c r="M7220" s="111"/>
    </row>
    <row r="7221">
      <c r="A7221" s="108">
        <v>3359.0</v>
      </c>
      <c r="B7221" s="108" t="s">
        <v>1584</v>
      </c>
      <c r="C7221" s="108" t="s">
        <v>682</v>
      </c>
      <c r="D7221" s="108"/>
      <c r="E7221" s="108" t="s">
        <v>1719</v>
      </c>
      <c r="F7221" s="137"/>
      <c r="G7221" s="137" t="s">
        <v>19573</v>
      </c>
      <c r="H7221" s="137" t="s">
        <v>19574</v>
      </c>
      <c r="I7221" s="137" t="s">
        <v>1722</v>
      </c>
      <c r="J7221" s="137" t="s">
        <v>19575</v>
      </c>
      <c r="K7221" s="109" t="s">
        <v>1890</v>
      </c>
      <c r="L7221" s="138"/>
      <c r="M7221" s="111"/>
    </row>
    <row r="7222">
      <c r="A7222" s="108">
        <v>3360.0</v>
      </c>
      <c r="B7222" s="108" t="s">
        <v>1584</v>
      </c>
      <c r="C7222" s="108" t="s">
        <v>682</v>
      </c>
      <c r="D7222" s="108"/>
      <c r="E7222" s="108" t="s">
        <v>1719</v>
      </c>
      <c r="F7222" s="137"/>
      <c r="G7222" s="137" t="s">
        <v>19573</v>
      </c>
      <c r="H7222" s="137" t="s">
        <v>19574</v>
      </c>
      <c r="I7222" s="137" t="s">
        <v>1722</v>
      </c>
      <c r="J7222" s="137" t="s">
        <v>19576</v>
      </c>
      <c r="K7222" s="109" t="s">
        <v>1927</v>
      </c>
      <c r="L7222" s="138"/>
      <c r="M7222" s="111"/>
    </row>
    <row r="7223">
      <c r="A7223" s="108">
        <v>3361.0</v>
      </c>
      <c r="B7223" s="108" t="s">
        <v>1584</v>
      </c>
      <c r="C7223" s="108" t="s">
        <v>682</v>
      </c>
      <c r="D7223" s="108"/>
      <c r="E7223" s="108" t="s">
        <v>1719</v>
      </c>
      <c r="F7223" s="137"/>
      <c r="G7223" s="137" t="s">
        <v>19573</v>
      </c>
      <c r="H7223" s="137" t="s">
        <v>19574</v>
      </c>
      <c r="I7223" s="137" t="s">
        <v>1722</v>
      </c>
      <c r="J7223" s="137" t="s">
        <v>19577</v>
      </c>
      <c r="K7223" s="109" t="s">
        <v>1930</v>
      </c>
      <c r="L7223" s="138"/>
      <c r="M7223" s="111"/>
    </row>
    <row r="7224">
      <c r="A7224" s="108">
        <v>3345.0</v>
      </c>
      <c r="B7224" s="108" t="s">
        <v>1584</v>
      </c>
      <c r="C7224" s="108" t="s">
        <v>682</v>
      </c>
      <c r="D7224" s="108"/>
      <c r="E7224" s="108" t="s">
        <v>1619</v>
      </c>
      <c r="F7224" s="137"/>
      <c r="G7224" s="137" t="s">
        <v>19578</v>
      </c>
      <c r="H7224" s="137" t="s">
        <v>19579</v>
      </c>
      <c r="I7224" s="137" t="s">
        <v>1588</v>
      </c>
      <c r="J7224" s="137" t="s">
        <v>19580</v>
      </c>
      <c r="K7224" s="109" t="s">
        <v>1967</v>
      </c>
      <c r="L7224" s="138"/>
      <c r="M7224" s="111"/>
    </row>
    <row r="7225">
      <c r="A7225" s="108">
        <v>3346.0</v>
      </c>
      <c r="B7225" s="108" t="s">
        <v>1584</v>
      </c>
      <c r="C7225" s="108" t="s">
        <v>682</v>
      </c>
      <c r="D7225" s="108"/>
      <c r="E7225" s="108" t="s">
        <v>1619</v>
      </c>
      <c r="F7225" s="137"/>
      <c r="G7225" s="137" t="s">
        <v>19581</v>
      </c>
      <c r="H7225" s="137" t="s">
        <v>19579</v>
      </c>
      <c r="I7225" s="137" t="s">
        <v>1588</v>
      </c>
      <c r="J7225" s="137" t="s">
        <v>19582</v>
      </c>
      <c r="K7225" s="109" t="s">
        <v>1971</v>
      </c>
      <c r="L7225" s="138"/>
      <c r="M7225" s="111"/>
    </row>
    <row r="7226">
      <c r="A7226" s="108">
        <v>3355.0</v>
      </c>
      <c r="B7226" s="108" t="s">
        <v>1584</v>
      </c>
      <c r="C7226" s="108" t="s">
        <v>682</v>
      </c>
      <c r="D7226" s="108"/>
      <c r="E7226" s="108" t="s">
        <v>1619</v>
      </c>
      <c r="F7226" s="137"/>
      <c r="G7226" s="137" t="s">
        <v>19583</v>
      </c>
      <c r="H7226" s="137" t="s">
        <v>19584</v>
      </c>
      <c r="I7226" s="137" t="s">
        <v>1588</v>
      </c>
      <c r="J7226" s="137" t="s">
        <v>19585</v>
      </c>
      <c r="K7226" s="109" t="s">
        <v>3446</v>
      </c>
      <c r="L7226" s="138"/>
      <c r="M7226" s="111"/>
    </row>
    <row r="7227">
      <c r="A7227" s="108">
        <v>3357.0</v>
      </c>
      <c r="B7227" s="108" t="s">
        <v>1584</v>
      </c>
      <c r="C7227" s="108" t="s">
        <v>682</v>
      </c>
      <c r="D7227" s="108"/>
      <c r="E7227" s="108" t="s">
        <v>1619</v>
      </c>
      <c r="F7227" s="137"/>
      <c r="G7227" s="137" t="s">
        <v>19586</v>
      </c>
      <c r="H7227" s="137" t="s">
        <v>19584</v>
      </c>
      <c r="I7227" s="137" t="s">
        <v>1588</v>
      </c>
      <c r="J7227" s="137" t="s">
        <v>19587</v>
      </c>
      <c r="K7227" s="109" t="s">
        <v>2027</v>
      </c>
      <c r="L7227" s="138"/>
      <c r="M7227" s="111"/>
    </row>
    <row r="7228">
      <c r="A7228" s="108">
        <v>3347.0</v>
      </c>
      <c r="B7228" s="108" t="s">
        <v>1584</v>
      </c>
      <c r="C7228" s="108" t="s">
        <v>682</v>
      </c>
      <c r="D7228" s="108"/>
      <c r="E7228" s="108" t="s">
        <v>1619</v>
      </c>
      <c r="F7228" s="137"/>
      <c r="G7228" s="137" t="s">
        <v>19588</v>
      </c>
      <c r="H7228" s="137" t="s">
        <v>19589</v>
      </c>
      <c r="I7228" s="137" t="s">
        <v>1588</v>
      </c>
      <c r="J7228" s="137" t="s">
        <v>19590</v>
      </c>
      <c r="K7228" s="109" t="s">
        <v>1971</v>
      </c>
      <c r="L7228" s="138"/>
      <c r="M7228" s="111"/>
    </row>
    <row r="7229">
      <c r="A7229" s="108">
        <v>3348.0</v>
      </c>
      <c r="B7229" s="108" t="s">
        <v>1584</v>
      </c>
      <c r="C7229" s="108" t="s">
        <v>682</v>
      </c>
      <c r="D7229" s="108"/>
      <c r="E7229" s="108" t="s">
        <v>1619</v>
      </c>
      <c r="F7229" s="137"/>
      <c r="G7229" s="137" t="s">
        <v>19591</v>
      </c>
      <c r="H7229" s="137" t="s">
        <v>19589</v>
      </c>
      <c r="I7229" s="137" t="s">
        <v>1588</v>
      </c>
      <c r="J7229" s="137" t="s">
        <v>19592</v>
      </c>
      <c r="K7229" s="109" t="s">
        <v>4042</v>
      </c>
      <c r="L7229" s="138"/>
      <c r="M7229" s="111"/>
    </row>
    <row r="7230">
      <c r="A7230" s="108">
        <v>3349.0</v>
      </c>
      <c r="B7230" s="108" t="s">
        <v>1584</v>
      </c>
      <c r="C7230" s="108" t="s">
        <v>682</v>
      </c>
      <c r="D7230" s="108"/>
      <c r="E7230" s="108" t="s">
        <v>1619</v>
      </c>
      <c r="F7230" s="137"/>
      <c r="G7230" s="137" t="s">
        <v>19593</v>
      </c>
      <c r="H7230" s="137" t="s">
        <v>19589</v>
      </c>
      <c r="I7230" s="137" t="s">
        <v>1588</v>
      </c>
      <c r="J7230" s="137" t="s">
        <v>19594</v>
      </c>
      <c r="K7230" s="109" t="s">
        <v>4046</v>
      </c>
      <c r="L7230" s="138"/>
      <c r="M7230" s="111"/>
    </row>
    <row r="7231">
      <c r="A7231" s="108">
        <v>3350.0</v>
      </c>
      <c r="B7231" s="108" t="s">
        <v>1584</v>
      </c>
      <c r="C7231" s="108" t="s">
        <v>682</v>
      </c>
      <c r="D7231" s="108"/>
      <c r="E7231" s="108" t="s">
        <v>1619</v>
      </c>
      <c r="F7231" s="137"/>
      <c r="G7231" s="137" t="s">
        <v>19595</v>
      </c>
      <c r="H7231" s="137" t="s">
        <v>19589</v>
      </c>
      <c r="I7231" s="137" t="s">
        <v>1588</v>
      </c>
      <c r="J7231" s="137" t="s">
        <v>19596</v>
      </c>
      <c r="K7231" s="109" t="s">
        <v>1988</v>
      </c>
      <c r="L7231" s="138"/>
      <c r="M7231" s="111"/>
    </row>
    <row r="7232">
      <c r="A7232" s="108">
        <v>3351.0</v>
      </c>
      <c r="B7232" s="108" t="s">
        <v>1584</v>
      </c>
      <c r="C7232" s="108" t="s">
        <v>682</v>
      </c>
      <c r="D7232" s="108"/>
      <c r="E7232" s="108" t="s">
        <v>1619</v>
      </c>
      <c r="F7232" s="137"/>
      <c r="G7232" s="137" t="s">
        <v>19597</v>
      </c>
      <c r="H7232" s="137" t="s">
        <v>19589</v>
      </c>
      <c r="I7232" s="137" t="s">
        <v>1588</v>
      </c>
      <c r="J7232" s="137" t="s">
        <v>19598</v>
      </c>
      <c r="K7232" s="109" t="s">
        <v>1992</v>
      </c>
      <c r="L7232" s="138"/>
      <c r="M7232" s="111"/>
    </row>
    <row r="7233">
      <c r="A7233" s="108">
        <v>3352.0</v>
      </c>
      <c r="B7233" s="108" t="s">
        <v>1584</v>
      </c>
      <c r="C7233" s="108" t="s">
        <v>682</v>
      </c>
      <c r="D7233" s="108"/>
      <c r="E7233" s="108" t="s">
        <v>1619</v>
      </c>
      <c r="F7233" s="137"/>
      <c r="G7233" s="137" t="s">
        <v>19599</v>
      </c>
      <c r="H7233" s="137" t="s">
        <v>19589</v>
      </c>
      <c r="I7233" s="137" t="s">
        <v>1588</v>
      </c>
      <c r="J7233" s="137" t="s">
        <v>19600</v>
      </c>
      <c r="K7233" s="109" t="s">
        <v>3629</v>
      </c>
      <c r="L7233" s="138"/>
      <c r="M7233" s="111"/>
    </row>
    <row r="7234">
      <c r="A7234" s="108">
        <v>3334.0</v>
      </c>
      <c r="B7234" s="108" t="s">
        <v>1584</v>
      </c>
      <c r="C7234" s="108" t="s">
        <v>682</v>
      </c>
      <c r="D7234" s="108"/>
      <c r="E7234" s="108" t="s">
        <v>1678</v>
      </c>
      <c r="F7234" s="137"/>
      <c r="G7234" s="137" t="s">
        <v>19601</v>
      </c>
      <c r="H7234" s="137" t="s">
        <v>19602</v>
      </c>
      <c r="I7234" s="137" t="s">
        <v>1681</v>
      </c>
      <c r="J7234" s="137" t="s">
        <v>19603</v>
      </c>
      <c r="K7234" s="109" t="s">
        <v>9668</v>
      </c>
      <c r="L7234" s="138"/>
      <c r="M7234" s="111"/>
    </row>
    <row r="7235">
      <c r="A7235" s="108">
        <v>3353.0</v>
      </c>
      <c r="B7235" s="108" t="s">
        <v>1584</v>
      </c>
      <c r="C7235" s="108" t="s">
        <v>682</v>
      </c>
      <c r="D7235" s="108"/>
      <c r="E7235" s="108" t="s">
        <v>1619</v>
      </c>
      <c r="F7235" s="137"/>
      <c r="G7235" s="137" t="s">
        <v>19604</v>
      </c>
      <c r="H7235" s="137" t="s">
        <v>19605</v>
      </c>
      <c r="I7235" s="137" t="s">
        <v>1588</v>
      </c>
      <c r="J7235" s="137" t="s">
        <v>19606</v>
      </c>
      <c r="K7235" s="109" t="s">
        <v>3736</v>
      </c>
      <c r="L7235" s="138"/>
      <c r="M7235" s="111"/>
    </row>
    <row r="7236">
      <c r="A7236" s="108">
        <v>3354.0</v>
      </c>
      <c r="B7236" s="108" t="s">
        <v>1584</v>
      </c>
      <c r="C7236" s="108" t="s">
        <v>682</v>
      </c>
      <c r="D7236" s="108"/>
      <c r="E7236" s="108" t="s">
        <v>1619</v>
      </c>
      <c r="F7236" s="137"/>
      <c r="G7236" s="137" t="s">
        <v>19607</v>
      </c>
      <c r="H7236" s="137" t="s">
        <v>19608</v>
      </c>
      <c r="I7236" s="137" t="s">
        <v>1588</v>
      </c>
      <c r="J7236" s="137" t="s">
        <v>19609</v>
      </c>
      <c r="K7236" s="109" t="s">
        <v>3756</v>
      </c>
      <c r="L7236" s="138"/>
      <c r="M7236" s="111"/>
    </row>
    <row r="7237">
      <c r="A7237" s="108">
        <v>3356.0</v>
      </c>
      <c r="B7237" s="108" t="s">
        <v>1584</v>
      </c>
      <c r="C7237" s="108" t="s">
        <v>682</v>
      </c>
      <c r="D7237" s="108"/>
      <c r="E7237" s="108" t="s">
        <v>1619</v>
      </c>
      <c r="F7237" s="137"/>
      <c r="G7237" s="137" t="s">
        <v>19610</v>
      </c>
      <c r="H7237" s="137" t="s">
        <v>19611</v>
      </c>
      <c r="I7237" s="137" t="s">
        <v>1588</v>
      </c>
      <c r="J7237" s="137" t="s">
        <v>19612</v>
      </c>
      <c r="K7237" s="109" t="s">
        <v>1812</v>
      </c>
      <c r="L7237" s="138"/>
      <c r="M7237" s="111"/>
    </row>
    <row r="7238">
      <c r="A7238" s="108">
        <v>3335.0</v>
      </c>
      <c r="B7238" s="108" t="s">
        <v>1584</v>
      </c>
      <c r="C7238" s="108" t="s">
        <v>682</v>
      </c>
      <c r="D7238" s="108"/>
      <c r="E7238" s="108" t="s">
        <v>1656</v>
      </c>
      <c r="F7238" s="137"/>
      <c r="G7238" s="137" t="s">
        <v>19613</v>
      </c>
      <c r="H7238" s="137" t="s">
        <v>19614</v>
      </c>
      <c r="I7238" s="137" t="s">
        <v>1637</v>
      </c>
      <c r="J7238" s="137" t="s">
        <v>19615</v>
      </c>
      <c r="K7238" s="109" t="s">
        <v>1829</v>
      </c>
      <c r="L7238" s="138"/>
      <c r="M7238" s="111"/>
    </row>
    <row r="7239">
      <c r="A7239" s="108">
        <v>3337.0</v>
      </c>
      <c r="B7239" s="108" t="s">
        <v>1584</v>
      </c>
      <c r="C7239" s="108" t="s">
        <v>682</v>
      </c>
      <c r="D7239" s="108"/>
      <c r="E7239" s="108" t="s">
        <v>1656</v>
      </c>
      <c r="F7239" s="137"/>
      <c r="G7239" s="137" t="s">
        <v>19613</v>
      </c>
      <c r="H7239" s="137" t="s">
        <v>19614</v>
      </c>
      <c r="I7239" s="137" t="s">
        <v>1637</v>
      </c>
      <c r="J7239" s="137" t="s">
        <v>19616</v>
      </c>
      <c r="K7239" s="109" t="s">
        <v>1660</v>
      </c>
      <c r="L7239" s="138"/>
      <c r="M7239" s="111"/>
    </row>
    <row r="7240">
      <c r="A7240" s="108">
        <v>3339.0</v>
      </c>
      <c r="B7240" s="108" t="s">
        <v>1584</v>
      </c>
      <c r="C7240" s="108" t="s">
        <v>682</v>
      </c>
      <c r="D7240" s="108"/>
      <c r="E7240" s="108" t="s">
        <v>1656</v>
      </c>
      <c r="F7240" s="137"/>
      <c r="G7240" s="137" t="s">
        <v>19613</v>
      </c>
      <c r="H7240" s="137" t="s">
        <v>19614</v>
      </c>
      <c r="I7240" s="137" t="s">
        <v>1637</v>
      </c>
      <c r="J7240" s="137" t="s">
        <v>19617</v>
      </c>
      <c r="K7240" s="109" t="s">
        <v>1833</v>
      </c>
      <c r="L7240" s="138"/>
      <c r="M7240" s="111"/>
    </row>
    <row r="7241">
      <c r="A7241" s="108">
        <v>3341.0</v>
      </c>
      <c r="B7241" s="108" t="s">
        <v>1584</v>
      </c>
      <c r="C7241" s="108" t="s">
        <v>682</v>
      </c>
      <c r="D7241" s="108"/>
      <c r="E7241" s="108" t="s">
        <v>1656</v>
      </c>
      <c r="F7241" s="137"/>
      <c r="G7241" s="137" t="s">
        <v>19613</v>
      </c>
      <c r="H7241" s="137" t="s">
        <v>19614</v>
      </c>
      <c r="I7241" s="137" t="s">
        <v>1637</v>
      </c>
      <c r="J7241" s="137" t="s">
        <v>19618</v>
      </c>
      <c r="K7241" s="109" t="s">
        <v>1836</v>
      </c>
      <c r="L7241" s="138"/>
      <c r="M7241" s="111"/>
    </row>
    <row r="7242">
      <c r="A7242" s="108">
        <v>3343.0</v>
      </c>
      <c r="B7242" s="108" t="s">
        <v>1584</v>
      </c>
      <c r="C7242" s="108" t="s">
        <v>682</v>
      </c>
      <c r="D7242" s="108"/>
      <c r="E7242" s="108" t="s">
        <v>1656</v>
      </c>
      <c r="F7242" s="137"/>
      <c r="G7242" s="137" t="s">
        <v>19613</v>
      </c>
      <c r="H7242" s="137" t="s">
        <v>19614</v>
      </c>
      <c r="I7242" s="137" t="s">
        <v>1637</v>
      </c>
      <c r="J7242" s="137" t="s">
        <v>19619</v>
      </c>
      <c r="K7242" s="109" t="s">
        <v>1754</v>
      </c>
      <c r="L7242" s="138"/>
      <c r="M7242" s="111"/>
    </row>
    <row r="7243">
      <c r="A7243" s="108">
        <v>3336.0</v>
      </c>
      <c r="B7243" s="108" t="s">
        <v>1584</v>
      </c>
      <c r="C7243" s="108" t="s">
        <v>682</v>
      </c>
      <c r="D7243" s="108"/>
      <c r="E7243" s="108" t="s">
        <v>1656</v>
      </c>
      <c r="F7243" s="137"/>
      <c r="G7243" s="137" t="s">
        <v>19620</v>
      </c>
      <c r="H7243" s="137" t="s">
        <v>19621</v>
      </c>
      <c r="I7243" s="137" t="s">
        <v>1637</v>
      </c>
      <c r="J7243" s="137" t="s">
        <v>19622</v>
      </c>
      <c r="K7243" s="109" t="s">
        <v>1829</v>
      </c>
      <c r="L7243" s="138"/>
      <c r="M7243" s="111"/>
    </row>
    <row r="7244">
      <c r="A7244" s="108">
        <v>3338.0</v>
      </c>
      <c r="B7244" s="108" t="s">
        <v>1584</v>
      </c>
      <c r="C7244" s="108" t="s">
        <v>682</v>
      </c>
      <c r="D7244" s="108"/>
      <c r="E7244" s="108" t="s">
        <v>1656</v>
      </c>
      <c r="F7244" s="137"/>
      <c r="G7244" s="137" t="s">
        <v>19620</v>
      </c>
      <c r="H7244" s="137" t="s">
        <v>19621</v>
      </c>
      <c r="I7244" s="137" t="s">
        <v>1637</v>
      </c>
      <c r="J7244" s="137" t="s">
        <v>19623</v>
      </c>
      <c r="K7244" s="109" t="s">
        <v>1660</v>
      </c>
      <c r="L7244" s="138"/>
      <c r="M7244" s="111"/>
    </row>
    <row r="7245">
      <c r="A7245" s="108">
        <v>3340.0</v>
      </c>
      <c r="B7245" s="108" t="s">
        <v>1584</v>
      </c>
      <c r="C7245" s="108" t="s">
        <v>682</v>
      </c>
      <c r="D7245" s="108"/>
      <c r="E7245" s="108" t="s">
        <v>1656</v>
      </c>
      <c r="F7245" s="137"/>
      <c r="G7245" s="137" t="s">
        <v>19620</v>
      </c>
      <c r="H7245" s="137" t="s">
        <v>19621</v>
      </c>
      <c r="I7245" s="137" t="s">
        <v>1637</v>
      </c>
      <c r="J7245" s="137" t="s">
        <v>19624</v>
      </c>
      <c r="K7245" s="109" t="s">
        <v>1833</v>
      </c>
      <c r="L7245" s="138"/>
      <c r="M7245" s="111"/>
    </row>
    <row r="7246">
      <c r="A7246" s="108">
        <v>3342.0</v>
      </c>
      <c r="B7246" s="108" t="s">
        <v>1584</v>
      </c>
      <c r="C7246" s="108" t="s">
        <v>682</v>
      </c>
      <c r="D7246" s="108"/>
      <c r="E7246" s="108" t="s">
        <v>1656</v>
      </c>
      <c r="F7246" s="137"/>
      <c r="G7246" s="137" t="s">
        <v>19620</v>
      </c>
      <c r="H7246" s="137" t="s">
        <v>19621</v>
      </c>
      <c r="I7246" s="137" t="s">
        <v>1637</v>
      </c>
      <c r="J7246" s="137" t="s">
        <v>19625</v>
      </c>
      <c r="K7246" s="109" t="s">
        <v>1836</v>
      </c>
      <c r="L7246" s="138"/>
      <c r="M7246" s="111"/>
    </row>
    <row r="7247">
      <c r="A7247" s="108">
        <v>3344.0</v>
      </c>
      <c r="B7247" s="108" t="s">
        <v>1584</v>
      </c>
      <c r="C7247" s="108" t="s">
        <v>682</v>
      </c>
      <c r="D7247" s="108"/>
      <c r="E7247" s="108" t="s">
        <v>1656</v>
      </c>
      <c r="F7247" s="137"/>
      <c r="G7247" s="137" t="s">
        <v>19620</v>
      </c>
      <c r="H7247" s="137" t="s">
        <v>19621</v>
      </c>
      <c r="I7247" s="137" t="s">
        <v>1637</v>
      </c>
      <c r="J7247" s="137" t="s">
        <v>19626</v>
      </c>
      <c r="K7247" s="109" t="s">
        <v>1754</v>
      </c>
      <c r="L7247" s="138"/>
      <c r="M7247" s="111"/>
    </row>
    <row r="7248">
      <c r="C7248" s="12" t="s">
        <v>687</v>
      </c>
      <c r="D7248" s="12"/>
      <c r="E7248" s="12" t="s">
        <v>1619</v>
      </c>
      <c r="F7248" s="21"/>
      <c r="G7248" s="21" t="s">
        <v>19627</v>
      </c>
      <c r="H7248" s="21" t="s">
        <v>19628</v>
      </c>
      <c r="I7248" s="21" t="s">
        <v>1588</v>
      </c>
      <c r="J7248" s="21" t="s">
        <v>19629</v>
      </c>
      <c r="K7248" s="20" t="s">
        <v>4312</v>
      </c>
      <c r="L7248" s="21"/>
    </row>
    <row r="7249">
      <c r="C7249" s="12" t="s">
        <v>687</v>
      </c>
      <c r="D7249" s="12"/>
      <c r="E7249" s="12" t="s">
        <v>1619</v>
      </c>
      <c r="F7249" s="21"/>
      <c r="G7249" s="21" t="s">
        <v>19630</v>
      </c>
      <c r="H7249" s="21" t="s">
        <v>19631</v>
      </c>
      <c r="I7249" s="21" t="s">
        <v>1588</v>
      </c>
      <c r="J7249" s="21" t="s">
        <v>19632</v>
      </c>
      <c r="K7249" s="20" t="s">
        <v>4312</v>
      </c>
      <c r="L7249" s="21"/>
    </row>
    <row r="7250">
      <c r="C7250" s="12" t="s">
        <v>687</v>
      </c>
      <c r="D7250" s="12"/>
      <c r="E7250" s="12" t="s">
        <v>1619</v>
      </c>
      <c r="F7250" s="21"/>
      <c r="G7250" s="21" t="s">
        <v>19633</v>
      </c>
      <c r="H7250" s="21" t="s">
        <v>19634</v>
      </c>
      <c r="I7250" s="21" t="s">
        <v>1588</v>
      </c>
      <c r="J7250" s="21" t="s">
        <v>19635</v>
      </c>
      <c r="K7250" s="20" t="s">
        <v>4312</v>
      </c>
      <c r="L7250" s="21"/>
    </row>
    <row r="7251">
      <c r="C7251" s="12" t="s">
        <v>687</v>
      </c>
      <c r="D7251" s="12"/>
      <c r="E7251" s="12" t="s">
        <v>1619</v>
      </c>
      <c r="F7251" s="21"/>
      <c r="G7251" s="21" t="s">
        <v>19636</v>
      </c>
      <c r="H7251" s="21" t="s">
        <v>19637</v>
      </c>
      <c r="I7251" s="21" t="s">
        <v>1588</v>
      </c>
      <c r="J7251" s="21" t="s">
        <v>19638</v>
      </c>
      <c r="K7251" s="20" t="s">
        <v>4312</v>
      </c>
      <c r="L7251" s="21"/>
    </row>
    <row r="7252">
      <c r="C7252" s="12" t="s">
        <v>687</v>
      </c>
      <c r="D7252" s="12"/>
      <c r="E7252" s="12" t="s">
        <v>1619</v>
      </c>
      <c r="F7252" s="21"/>
      <c r="G7252" s="21" t="s">
        <v>19639</v>
      </c>
      <c r="H7252" s="21" t="s">
        <v>19640</v>
      </c>
      <c r="I7252" s="21" t="s">
        <v>1588</v>
      </c>
      <c r="J7252" s="21" t="s">
        <v>19641</v>
      </c>
      <c r="K7252" s="20" t="s">
        <v>1876</v>
      </c>
      <c r="L7252" s="21"/>
    </row>
    <row r="7253">
      <c r="C7253" s="12" t="s">
        <v>687</v>
      </c>
      <c r="D7253" s="12"/>
      <c r="E7253" s="12" t="s">
        <v>1619</v>
      </c>
      <c r="F7253" s="21"/>
      <c r="G7253" s="21" t="s">
        <v>689</v>
      </c>
      <c r="H7253" s="21" t="s">
        <v>19642</v>
      </c>
      <c r="I7253" s="21" t="s">
        <v>1588</v>
      </c>
      <c r="J7253" s="21" t="s">
        <v>19643</v>
      </c>
      <c r="K7253" s="20" t="s">
        <v>1590</v>
      </c>
      <c r="L7253" s="21"/>
    </row>
    <row r="7254">
      <c r="C7254" s="12" t="s">
        <v>687</v>
      </c>
      <c r="D7254" s="12"/>
      <c r="E7254" s="12" t="s">
        <v>1619</v>
      </c>
      <c r="F7254" s="21"/>
      <c r="G7254" s="21" t="s">
        <v>19644</v>
      </c>
      <c r="H7254" s="21" t="s">
        <v>19642</v>
      </c>
      <c r="I7254" s="21" t="s">
        <v>1588</v>
      </c>
      <c r="J7254" s="21" t="s">
        <v>19645</v>
      </c>
      <c r="K7254" s="20" t="s">
        <v>1614</v>
      </c>
      <c r="L7254" s="21"/>
    </row>
    <row r="7255">
      <c r="C7255" s="12" t="s">
        <v>687</v>
      </c>
      <c r="D7255" s="12"/>
      <c r="E7255" s="12" t="s">
        <v>1619</v>
      </c>
      <c r="F7255" s="21"/>
      <c r="G7255" s="21" t="s">
        <v>19646</v>
      </c>
      <c r="H7255" s="21" t="s">
        <v>19642</v>
      </c>
      <c r="I7255" s="21" t="s">
        <v>1588</v>
      </c>
      <c r="J7255" s="21" t="s">
        <v>19647</v>
      </c>
      <c r="K7255" s="20" t="s">
        <v>1595</v>
      </c>
      <c r="L7255" s="21"/>
    </row>
    <row r="7256">
      <c r="C7256" s="12" t="s">
        <v>691</v>
      </c>
      <c r="D7256" s="12"/>
      <c r="E7256" s="12" t="s">
        <v>2765</v>
      </c>
      <c r="F7256" s="12"/>
      <c r="G7256" s="12" t="s">
        <v>19648</v>
      </c>
      <c r="H7256" s="12" t="s">
        <v>19649</v>
      </c>
      <c r="I7256" s="12" t="s">
        <v>1722</v>
      </c>
      <c r="J7256" s="12" t="s">
        <v>19650</v>
      </c>
      <c r="K7256" s="12" t="s">
        <v>1930</v>
      </c>
      <c r="L7256" s="12"/>
      <c r="M7256" s="12">
        <v>1.0</v>
      </c>
    </row>
    <row r="7257">
      <c r="C7257" s="12" t="s">
        <v>691</v>
      </c>
      <c r="D7257" s="12"/>
      <c r="E7257" s="12" t="s">
        <v>2765</v>
      </c>
      <c r="F7257" s="12"/>
      <c r="G7257" s="12" t="s">
        <v>19648</v>
      </c>
      <c r="H7257" s="12" t="s">
        <v>19651</v>
      </c>
      <c r="I7257" s="12" t="s">
        <v>1722</v>
      </c>
      <c r="J7257" s="12" t="s">
        <v>19652</v>
      </c>
      <c r="K7257" s="12" t="s">
        <v>1774</v>
      </c>
      <c r="L7257" s="12"/>
      <c r="M7257" s="12">
        <v>1.0</v>
      </c>
    </row>
    <row r="7258">
      <c r="C7258" s="12" t="s">
        <v>691</v>
      </c>
      <c r="D7258" s="12"/>
      <c r="E7258" s="12" t="s">
        <v>1585</v>
      </c>
      <c r="F7258" s="12"/>
      <c r="G7258" s="12" t="s">
        <v>693</v>
      </c>
      <c r="H7258" s="12" t="s">
        <v>19653</v>
      </c>
      <c r="I7258" s="12" t="s">
        <v>1588</v>
      </c>
      <c r="J7258" s="12" t="s">
        <v>19654</v>
      </c>
      <c r="K7258" s="12" t="s">
        <v>1590</v>
      </c>
      <c r="L7258" s="12"/>
      <c r="M7258" s="12">
        <v>1.0</v>
      </c>
    </row>
    <row r="7259">
      <c r="C7259" s="12" t="s">
        <v>691</v>
      </c>
      <c r="D7259" s="12"/>
      <c r="E7259" s="12" t="s">
        <v>1585</v>
      </c>
      <c r="F7259" s="12"/>
      <c r="G7259" s="12" t="s">
        <v>19655</v>
      </c>
      <c r="H7259" s="12" t="s">
        <v>19653</v>
      </c>
      <c r="I7259" s="12" t="s">
        <v>1588</v>
      </c>
      <c r="J7259" s="12" t="s">
        <v>19656</v>
      </c>
      <c r="K7259" s="12" t="s">
        <v>1614</v>
      </c>
      <c r="L7259" s="12"/>
      <c r="M7259" s="12">
        <v>1.0</v>
      </c>
    </row>
    <row r="7260">
      <c r="C7260" s="12" t="s">
        <v>691</v>
      </c>
      <c r="D7260" s="12"/>
      <c r="E7260" s="12" t="s">
        <v>1585</v>
      </c>
      <c r="F7260" s="12"/>
      <c r="G7260" s="12" t="s">
        <v>19657</v>
      </c>
      <c r="H7260" s="12" t="s">
        <v>19653</v>
      </c>
      <c r="I7260" s="12" t="s">
        <v>1588</v>
      </c>
      <c r="J7260" s="12" t="s">
        <v>19658</v>
      </c>
      <c r="K7260" s="12" t="s">
        <v>1595</v>
      </c>
      <c r="L7260" s="12"/>
      <c r="M7260" s="12">
        <v>1.0</v>
      </c>
    </row>
    <row r="7261">
      <c r="A7261" s="108">
        <v>3364.0</v>
      </c>
      <c r="B7261" s="108" t="s">
        <v>1584</v>
      </c>
      <c r="C7261" s="153" t="s">
        <v>1016</v>
      </c>
      <c r="D7261" s="153"/>
      <c r="E7261" s="153" t="s">
        <v>2749</v>
      </c>
      <c r="F7261" s="153"/>
      <c r="G7261" s="153" t="s">
        <v>19659</v>
      </c>
      <c r="H7261" s="153" t="s">
        <v>19660</v>
      </c>
      <c r="I7261" s="153" t="s">
        <v>1681</v>
      </c>
      <c r="J7261" s="153" t="s">
        <v>19661</v>
      </c>
      <c r="K7261" s="153" t="s">
        <v>19662</v>
      </c>
      <c r="L7261" s="138"/>
      <c r="M7261" s="138"/>
    </row>
    <row r="7262">
      <c r="A7262" s="108">
        <v>3368.0</v>
      </c>
      <c r="B7262" s="108" t="s">
        <v>1584</v>
      </c>
      <c r="C7262" s="153" t="s">
        <v>1016</v>
      </c>
      <c r="D7262" s="153"/>
      <c r="E7262" s="153" t="s">
        <v>2749</v>
      </c>
      <c r="F7262" s="153"/>
      <c r="G7262" s="153" t="s">
        <v>19663</v>
      </c>
      <c r="H7262" s="153" t="s">
        <v>19664</v>
      </c>
      <c r="I7262" s="153" t="s">
        <v>1681</v>
      </c>
      <c r="J7262" s="153" t="s">
        <v>19665</v>
      </c>
      <c r="K7262" s="153" t="s">
        <v>3961</v>
      </c>
      <c r="L7262" s="138"/>
      <c r="M7262" s="138"/>
    </row>
    <row r="7263">
      <c r="A7263" s="108">
        <v>3372.0</v>
      </c>
      <c r="B7263" s="108" t="s">
        <v>1584</v>
      </c>
      <c r="C7263" s="153" t="s">
        <v>1016</v>
      </c>
      <c r="D7263" s="153"/>
      <c r="E7263" s="153" t="s">
        <v>2749</v>
      </c>
      <c r="F7263" s="153"/>
      <c r="G7263" s="153" t="s">
        <v>19666</v>
      </c>
      <c r="H7263" s="153" t="s">
        <v>19667</v>
      </c>
      <c r="I7263" s="153" t="s">
        <v>1681</v>
      </c>
      <c r="J7263" s="153" t="s">
        <v>19668</v>
      </c>
      <c r="K7263" s="153" t="s">
        <v>3966</v>
      </c>
      <c r="L7263" s="138"/>
      <c r="M7263" s="138"/>
    </row>
    <row r="7264">
      <c r="A7264" s="108">
        <v>3376.0</v>
      </c>
      <c r="B7264" s="108" t="s">
        <v>1584</v>
      </c>
      <c r="C7264" s="153" t="s">
        <v>1016</v>
      </c>
      <c r="D7264" s="153"/>
      <c r="E7264" s="153" t="s">
        <v>2749</v>
      </c>
      <c r="F7264" s="153"/>
      <c r="G7264" s="153" t="s">
        <v>19669</v>
      </c>
      <c r="H7264" s="153" t="s">
        <v>19670</v>
      </c>
      <c r="I7264" s="153" t="s">
        <v>1681</v>
      </c>
      <c r="J7264" s="153" t="s">
        <v>19671</v>
      </c>
      <c r="K7264" s="153" t="s">
        <v>3971</v>
      </c>
      <c r="L7264" s="138"/>
      <c r="M7264" s="138"/>
    </row>
    <row r="7265">
      <c r="A7265" s="108">
        <v>3380.0</v>
      </c>
      <c r="B7265" s="108" t="s">
        <v>1584</v>
      </c>
      <c r="C7265" s="153" t="s">
        <v>1016</v>
      </c>
      <c r="D7265" s="153"/>
      <c r="E7265" s="153" t="s">
        <v>2749</v>
      </c>
      <c r="F7265" s="153"/>
      <c r="G7265" s="153" t="s">
        <v>19672</v>
      </c>
      <c r="H7265" s="153" t="s">
        <v>19673</v>
      </c>
      <c r="I7265" s="153" t="s">
        <v>1681</v>
      </c>
      <c r="J7265" s="153" t="s">
        <v>19674</v>
      </c>
      <c r="K7265" s="153" t="s">
        <v>3976</v>
      </c>
      <c r="L7265" s="138"/>
      <c r="M7265" s="138"/>
    </row>
    <row r="7266">
      <c r="A7266" s="108">
        <v>3383.0</v>
      </c>
      <c r="B7266" s="108" t="s">
        <v>1584</v>
      </c>
      <c r="C7266" s="153" t="s">
        <v>1016</v>
      </c>
      <c r="D7266" s="153"/>
      <c r="E7266" s="153" t="s">
        <v>2749</v>
      </c>
      <c r="F7266" s="153"/>
      <c r="G7266" s="153" t="s">
        <v>19675</v>
      </c>
      <c r="H7266" s="153" t="s">
        <v>19676</v>
      </c>
      <c r="I7266" s="153" t="s">
        <v>1681</v>
      </c>
      <c r="J7266" s="153" t="s">
        <v>19677</v>
      </c>
      <c r="K7266" s="153" t="s">
        <v>3981</v>
      </c>
      <c r="L7266" s="138"/>
      <c r="M7266" s="138"/>
    </row>
    <row r="7267">
      <c r="A7267" s="108">
        <v>3393.0</v>
      </c>
      <c r="B7267" s="108" t="s">
        <v>1584</v>
      </c>
      <c r="C7267" s="153" t="s">
        <v>1016</v>
      </c>
      <c r="D7267" s="153"/>
      <c r="E7267" s="153" t="s">
        <v>2791</v>
      </c>
      <c r="F7267" s="153"/>
      <c r="G7267" s="153" t="s">
        <v>19678</v>
      </c>
      <c r="H7267" s="153" t="s">
        <v>19679</v>
      </c>
      <c r="I7267" s="153" t="s">
        <v>1674</v>
      </c>
      <c r="J7267" s="153" t="s">
        <v>19680</v>
      </c>
      <c r="K7267" s="153" t="s">
        <v>2820</v>
      </c>
      <c r="L7267" s="138"/>
      <c r="M7267" s="138"/>
    </row>
    <row r="7268">
      <c r="A7268" s="108">
        <v>3387.0</v>
      </c>
      <c r="B7268" s="108" t="s">
        <v>1584</v>
      </c>
      <c r="C7268" s="153" t="s">
        <v>1016</v>
      </c>
      <c r="D7268" s="153"/>
      <c r="E7268" s="153" t="s">
        <v>1585</v>
      </c>
      <c r="F7268" s="153"/>
      <c r="G7268" s="153" t="s">
        <v>19681</v>
      </c>
      <c r="H7268" s="153" t="s">
        <v>19682</v>
      </c>
      <c r="I7268" s="153" t="s">
        <v>1588</v>
      </c>
      <c r="J7268" s="153" t="s">
        <v>19683</v>
      </c>
      <c r="K7268" s="153" t="s">
        <v>3384</v>
      </c>
      <c r="L7268" s="138"/>
      <c r="M7268" s="138"/>
    </row>
    <row r="7269">
      <c r="A7269" s="108">
        <v>3362.0</v>
      </c>
      <c r="B7269" s="108" t="s">
        <v>1584</v>
      </c>
      <c r="C7269" s="153" t="s">
        <v>1016</v>
      </c>
      <c r="D7269" s="153"/>
      <c r="E7269" s="153" t="s">
        <v>2749</v>
      </c>
      <c r="F7269" s="153"/>
      <c r="G7269" s="153" t="s">
        <v>19684</v>
      </c>
      <c r="H7269" s="153" t="s">
        <v>19685</v>
      </c>
      <c r="I7269" s="153" t="s">
        <v>1681</v>
      </c>
      <c r="J7269" s="153" t="s">
        <v>19686</v>
      </c>
      <c r="K7269" s="153" t="s">
        <v>15249</v>
      </c>
      <c r="L7269" s="138"/>
      <c r="M7269" s="138"/>
    </row>
    <row r="7270">
      <c r="A7270" s="108">
        <v>3392.0</v>
      </c>
      <c r="B7270" s="108" t="s">
        <v>1584</v>
      </c>
      <c r="C7270" s="153" t="s">
        <v>1016</v>
      </c>
      <c r="D7270" s="153"/>
      <c r="E7270" s="153" t="s">
        <v>2791</v>
      </c>
      <c r="F7270" s="153"/>
      <c r="G7270" s="153" t="s">
        <v>19687</v>
      </c>
      <c r="H7270" s="153" t="s">
        <v>19688</v>
      </c>
      <c r="I7270" s="153" t="s">
        <v>1674</v>
      </c>
      <c r="J7270" s="153" t="s">
        <v>19689</v>
      </c>
      <c r="K7270" s="153" t="s">
        <v>3934</v>
      </c>
      <c r="L7270" s="138"/>
      <c r="M7270" s="138"/>
    </row>
    <row r="7271">
      <c r="A7271" s="108">
        <v>3367.0</v>
      </c>
      <c r="B7271" s="108" t="s">
        <v>1584</v>
      </c>
      <c r="C7271" s="153" t="s">
        <v>1016</v>
      </c>
      <c r="D7271" s="153"/>
      <c r="E7271" s="153" t="s">
        <v>2749</v>
      </c>
      <c r="F7271" s="153"/>
      <c r="G7271" s="153" t="s">
        <v>19690</v>
      </c>
      <c r="H7271" s="153" t="s">
        <v>19691</v>
      </c>
      <c r="I7271" s="153" t="s">
        <v>1681</v>
      </c>
      <c r="J7271" s="153" t="s">
        <v>19692</v>
      </c>
      <c r="K7271" s="153" t="s">
        <v>3961</v>
      </c>
      <c r="L7271" s="138"/>
      <c r="M7271" s="138"/>
    </row>
    <row r="7272">
      <c r="A7272" s="108">
        <v>3371.0</v>
      </c>
      <c r="B7272" s="108" t="s">
        <v>1584</v>
      </c>
      <c r="C7272" s="153" t="s">
        <v>1016</v>
      </c>
      <c r="D7272" s="153"/>
      <c r="E7272" s="153" t="s">
        <v>2749</v>
      </c>
      <c r="F7272" s="153"/>
      <c r="G7272" s="153" t="s">
        <v>19693</v>
      </c>
      <c r="H7272" s="153" t="s">
        <v>19694</v>
      </c>
      <c r="I7272" s="153" t="s">
        <v>1681</v>
      </c>
      <c r="J7272" s="153" t="s">
        <v>19695</v>
      </c>
      <c r="K7272" s="153" t="s">
        <v>3966</v>
      </c>
      <c r="L7272" s="138"/>
      <c r="M7272" s="138"/>
    </row>
    <row r="7273">
      <c r="A7273" s="108">
        <v>3375.0</v>
      </c>
      <c r="B7273" s="108" t="s">
        <v>1584</v>
      </c>
      <c r="C7273" s="153" t="s">
        <v>1016</v>
      </c>
      <c r="D7273" s="153"/>
      <c r="E7273" s="153" t="s">
        <v>2749</v>
      </c>
      <c r="F7273" s="153"/>
      <c r="G7273" s="153" t="s">
        <v>19696</v>
      </c>
      <c r="H7273" s="153" t="s">
        <v>19697</v>
      </c>
      <c r="I7273" s="153" t="s">
        <v>1681</v>
      </c>
      <c r="J7273" s="153" t="s">
        <v>19698</v>
      </c>
      <c r="K7273" s="153" t="s">
        <v>3971</v>
      </c>
      <c r="L7273" s="138"/>
      <c r="M7273" s="138"/>
    </row>
    <row r="7274">
      <c r="A7274" s="108">
        <v>3379.0</v>
      </c>
      <c r="B7274" s="108" t="s">
        <v>1584</v>
      </c>
      <c r="C7274" s="153" t="s">
        <v>1016</v>
      </c>
      <c r="D7274" s="153"/>
      <c r="E7274" s="153" t="s">
        <v>2749</v>
      </c>
      <c r="F7274" s="153"/>
      <c r="G7274" s="153" t="s">
        <v>19699</v>
      </c>
      <c r="H7274" s="153" t="s">
        <v>19700</v>
      </c>
      <c r="I7274" s="153" t="s">
        <v>1681</v>
      </c>
      <c r="J7274" s="153" t="s">
        <v>19701</v>
      </c>
      <c r="K7274" s="153" t="s">
        <v>3976</v>
      </c>
      <c r="L7274" s="138"/>
      <c r="M7274" s="138"/>
    </row>
    <row r="7275">
      <c r="A7275" s="108">
        <v>3382.0</v>
      </c>
      <c r="B7275" s="108" t="s">
        <v>1584</v>
      </c>
      <c r="C7275" s="153" t="s">
        <v>1016</v>
      </c>
      <c r="D7275" s="153"/>
      <c r="E7275" s="153" t="s">
        <v>2749</v>
      </c>
      <c r="F7275" s="153"/>
      <c r="G7275" s="153" t="s">
        <v>19702</v>
      </c>
      <c r="H7275" s="153" t="s">
        <v>19703</v>
      </c>
      <c r="I7275" s="153" t="s">
        <v>1681</v>
      </c>
      <c r="J7275" s="153" t="s">
        <v>19704</v>
      </c>
      <c r="K7275" s="153" t="s">
        <v>3981</v>
      </c>
      <c r="L7275" s="138"/>
      <c r="M7275" s="138"/>
    </row>
    <row r="7276">
      <c r="A7276" s="108">
        <v>3394.0</v>
      </c>
      <c r="B7276" s="108" t="s">
        <v>1584</v>
      </c>
      <c r="C7276" s="153" t="s">
        <v>1016</v>
      </c>
      <c r="D7276" s="153"/>
      <c r="E7276" s="153" t="s">
        <v>2791</v>
      </c>
      <c r="F7276" s="153"/>
      <c r="G7276" s="153" t="s">
        <v>19705</v>
      </c>
      <c r="H7276" s="153" t="s">
        <v>19706</v>
      </c>
      <c r="I7276" s="153" t="s">
        <v>1674</v>
      </c>
      <c r="J7276" s="153" t="s">
        <v>19707</v>
      </c>
      <c r="K7276" s="153" t="s">
        <v>2963</v>
      </c>
      <c r="L7276" s="138"/>
      <c r="M7276" s="138"/>
    </row>
    <row r="7277">
      <c r="A7277" s="108">
        <v>3385.0</v>
      </c>
      <c r="B7277" s="108" t="s">
        <v>1584</v>
      </c>
      <c r="C7277" s="153" t="s">
        <v>1016</v>
      </c>
      <c r="D7277" s="153"/>
      <c r="E7277" s="153" t="s">
        <v>1585</v>
      </c>
      <c r="F7277" s="153"/>
      <c r="G7277" s="153" t="s">
        <v>19708</v>
      </c>
      <c r="H7277" s="153" t="s">
        <v>19709</v>
      </c>
      <c r="I7277" s="153" t="s">
        <v>1588</v>
      </c>
      <c r="J7277" s="153" t="s">
        <v>19710</v>
      </c>
      <c r="K7277" s="153" t="s">
        <v>3463</v>
      </c>
      <c r="L7277" s="138"/>
      <c r="M7277" s="138"/>
    </row>
    <row r="7278">
      <c r="A7278" s="108">
        <v>3386.0</v>
      </c>
      <c r="B7278" s="108" t="s">
        <v>1584</v>
      </c>
      <c r="C7278" s="153" t="s">
        <v>1016</v>
      </c>
      <c r="D7278" s="153"/>
      <c r="E7278" s="153" t="s">
        <v>1585</v>
      </c>
      <c r="F7278" s="153"/>
      <c r="G7278" s="153" t="s">
        <v>19711</v>
      </c>
      <c r="H7278" s="153" t="s">
        <v>19712</v>
      </c>
      <c r="I7278" s="153" t="s">
        <v>1588</v>
      </c>
      <c r="J7278" s="153" t="s">
        <v>19713</v>
      </c>
      <c r="K7278" s="153" t="s">
        <v>3467</v>
      </c>
      <c r="L7278" s="138"/>
      <c r="M7278" s="138"/>
    </row>
    <row r="7279">
      <c r="A7279" s="108">
        <v>3391.0</v>
      </c>
      <c r="B7279" s="108" t="s">
        <v>1584</v>
      </c>
      <c r="C7279" s="153" t="s">
        <v>1016</v>
      </c>
      <c r="D7279" s="153"/>
      <c r="E7279" s="153" t="s">
        <v>2825</v>
      </c>
      <c r="F7279" s="153"/>
      <c r="G7279" s="153" t="s">
        <v>19714</v>
      </c>
      <c r="H7279" s="153" t="s">
        <v>19715</v>
      </c>
      <c r="I7279" s="153" t="s">
        <v>1715</v>
      </c>
      <c r="J7279" s="153" t="s">
        <v>19716</v>
      </c>
      <c r="K7279" s="153" t="s">
        <v>1717</v>
      </c>
      <c r="L7279" s="138"/>
      <c r="M7279" s="138"/>
    </row>
    <row r="7280">
      <c r="A7280" s="108">
        <v>3388.0</v>
      </c>
      <c r="B7280" s="108" t="s">
        <v>1584</v>
      </c>
      <c r="C7280" s="153" t="s">
        <v>1016</v>
      </c>
      <c r="D7280" s="153"/>
      <c r="E7280" s="153" t="s">
        <v>2825</v>
      </c>
      <c r="F7280" s="153"/>
      <c r="G7280" s="153" t="s">
        <v>19717</v>
      </c>
      <c r="H7280" s="153" t="s">
        <v>19718</v>
      </c>
      <c r="I7280" s="153" t="s">
        <v>1715</v>
      </c>
      <c r="J7280" s="153" t="s">
        <v>19719</v>
      </c>
      <c r="K7280" s="153" t="s">
        <v>1717</v>
      </c>
      <c r="L7280" s="138"/>
      <c r="M7280" s="138"/>
    </row>
    <row r="7281">
      <c r="A7281" s="108">
        <v>3389.0</v>
      </c>
      <c r="B7281" s="108" t="s">
        <v>1584</v>
      </c>
      <c r="C7281" s="153" t="s">
        <v>1016</v>
      </c>
      <c r="D7281" s="153"/>
      <c r="E7281" s="153" t="s">
        <v>2825</v>
      </c>
      <c r="F7281" s="153"/>
      <c r="G7281" s="153" t="s">
        <v>19720</v>
      </c>
      <c r="H7281" s="153" t="s">
        <v>19721</v>
      </c>
      <c r="I7281" s="153" t="s">
        <v>1715</v>
      </c>
      <c r="J7281" s="153" t="s">
        <v>19722</v>
      </c>
      <c r="K7281" s="153" t="s">
        <v>1717</v>
      </c>
      <c r="L7281" s="138"/>
      <c r="M7281" s="138"/>
    </row>
    <row r="7282">
      <c r="A7282" s="108">
        <v>3390.0</v>
      </c>
      <c r="B7282" s="108" t="s">
        <v>1584</v>
      </c>
      <c r="C7282" s="153" t="s">
        <v>1016</v>
      </c>
      <c r="D7282" s="153"/>
      <c r="E7282" s="153" t="s">
        <v>2825</v>
      </c>
      <c r="F7282" s="153"/>
      <c r="G7282" s="153" t="s">
        <v>19723</v>
      </c>
      <c r="H7282" s="153" t="s">
        <v>19724</v>
      </c>
      <c r="I7282" s="153" t="s">
        <v>1715</v>
      </c>
      <c r="J7282" s="153" t="s">
        <v>19725</v>
      </c>
      <c r="K7282" s="153" t="s">
        <v>1717</v>
      </c>
      <c r="L7282" s="138"/>
      <c r="M7282" s="138"/>
    </row>
    <row r="7283">
      <c r="A7283" s="108">
        <v>3363.0</v>
      </c>
      <c r="B7283" s="108" t="s">
        <v>1584</v>
      </c>
      <c r="C7283" s="153" t="s">
        <v>1016</v>
      </c>
      <c r="D7283" s="153"/>
      <c r="E7283" s="153" t="s">
        <v>2749</v>
      </c>
      <c r="F7283" s="153"/>
      <c r="G7283" s="153" t="s">
        <v>19726</v>
      </c>
      <c r="H7283" s="153" t="s">
        <v>19727</v>
      </c>
      <c r="I7283" s="153" t="s">
        <v>1681</v>
      </c>
      <c r="J7283" s="153" t="s">
        <v>19728</v>
      </c>
      <c r="K7283" s="153" t="s">
        <v>3029</v>
      </c>
      <c r="L7283" s="138"/>
      <c r="M7283" s="138"/>
    </row>
    <row r="7284">
      <c r="A7284" s="108">
        <v>3365.0</v>
      </c>
      <c r="B7284" s="108" t="s">
        <v>1584</v>
      </c>
      <c r="C7284" s="153" t="s">
        <v>1016</v>
      </c>
      <c r="D7284" s="153"/>
      <c r="E7284" s="153" t="s">
        <v>2749</v>
      </c>
      <c r="F7284" s="153"/>
      <c r="G7284" s="153" t="s">
        <v>19729</v>
      </c>
      <c r="H7284" s="153" t="s">
        <v>19730</v>
      </c>
      <c r="I7284" s="153" t="s">
        <v>1681</v>
      </c>
      <c r="J7284" s="153" t="s">
        <v>19731</v>
      </c>
      <c r="K7284" s="153" t="s">
        <v>3961</v>
      </c>
      <c r="L7284" s="138"/>
      <c r="M7284" s="138"/>
    </row>
    <row r="7285">
      <c r="A7285" s="108">
        <v>3369.0</v>
      </c>
      <c r="B7285" s="108" t="s">
        <v>1584</v>
      </c>
      <c r="C7285" s="153" t="s">
        <v>1016</v>
      </c>
      <c r="D7285" s="153"/>
      <c r="E7285" s="153" t="s">
        <v>2749</v>
      </c>
      <c r="F7285" s="153"/>
      <c r="G7285" s="153" t="s">
        <v>19732</v>
      </c>
      <c r="H7285" s="153" t="s">
        <v>19733</v>
      </c>
      <c r="I7285" s="153" t="s">
        <v>1681</v>
      </c>
      <c r="J7285" s="153" t="s">
        <v>19734</v>
      </c>
      <c r="K7285" s="153" t="s">
        <v>3966</v>
      </c>
      <c r="L7285" s="138"/>
      <c r="M7285" s="138"/>
    </row>
    <row r="7286">
      <c r="A7286" s="108">
        <v>3373.0</v>
      </c>
      <c r="B7286" s="108" t="s">
        <v>1584</v>
      </c>
      <c r="C7286" s="153" t="s">
        <v>1016</v>
      </c>
      <c r="D7286" s="153"/>
      <c r="E7286" s="153" t="s">
        <v>2749</v>
      </c>
      <c r="F7286" s="153"/>
      <c r="G7286" s="153" t="s">
        <v>19735</v>
      </c>
      <c r="H7286" s="153" t="s">
        <v>19736</v>
      </c>
      <c r="I7286" s="153" t="s">
        <v>1681</v>
      </c>
      <c r="J7286" s="153" t="s">
        <v>19737</v>
      </c>
      <c r="K7286" s="153" t="s">
        <v>3971</v>
      </c>
      <c r="L7286" s="138"/>
      <c r="M7286" s="138"/>
    </row>
    <row r="7287">
      <c r="A7287" s="108">
        <v>3377.0</v>
      </c>
      <c r="B7287" s="108" t="s">
        <v>1584</v>
      </c>
      <c r="C7287" s="153" t="s">
        <v>1016</v>
      </c>
      <c r="D7287" s="153"/>
      <c r="E7287" s="153" t="s">
        <v>2749</v>
      </c>
      <c r="F7287" s="153"/>
      <c r="G7287" s="153" t="s">
        <v>19738</v>
      </c>
      <c r="H7287" s="153" t="s">
        <v>19739</v>
      </c>
      <c r="I7287" s="153" t="s">
        <v>1681</v>
      </c>
      <c r="J7287" s="153" t="s">
        <v>19740</v>
      </c>
      <c r="K7287" s="153" t="s">
        <v>3976</v>
      </c>
      <c r="L7287" s="138"/>
      <c r="M7287" s="138"/>
    </row>
    <row r="7288">
      <c r="A7288" s="108">
        <v>3381.0</v>
      </c>
      <c r="B7288" s="108" t="s">
        <v>1584</v>
      </c>
      <c r="C7288" s="153" t="s">
        <v>1016</v>
      </c>
      <c r="D7288" s="153"/>
      <c r="E7288" s="153" t="s">
        <v>2749</v>
      </c>
      <c r="F7288" s="153"/>
      <c r="G7288" s="153" t="s">
        <v>19741</v>
      </c>
      <c r="H7288" s="153" t="s">
        <v>19742</v>
      </c>
      <c r="I7288" s="153" t="s">
        <v>1681</v>
      </c>
      <c r="J7288" s="153" t="s">
        <v>19743</v>
      </c>
      <c r="K7288" s="153" t="s">
        <v>3981</v>
      </c>
      <c r="L7288" s="138"/>
      <c r="M7288" s="138"/>
    </row>
    <row r="7289">
      <c r="A7289" s="108">
        <v>3384.0</v>
      </c>
      <c r="B7289" s="108" t="s">
        <v>1584</v>
      </c>
      <c r="C7289" s="153" t="s">
        <v>1016</v>
      </c>
      <c r="D7289" s="153"/>
      <c r="E7289" s="153" t="s">
        <v>2749</v>
      </c>
      <c r="F7289" s="153"/>
      <c r="G7289" s="153" t="s">
        <v>19744</v>
      </c>
      <c r="H7289" s="153" t="s">
        <v>19745</v>
      </c>
      <c r="I7289" s="153" t="s">
        <v>1681</v>
      </c>
      <c r="J7289" s="153" t="s">
        <v>19746</v>
      </c>
      <c r="K7289" s="153" t="s">
        <v>3981</v>
      </c>
      <c r="L7289" s="138"/>
      <c r="M7289" s="138"/>
    </row>
    <row r="7290">
      <c r="A7290" s="108">
        <v>3366.0</v>
      </c>
      <c r="B7290" s="108" t="s">
        <v>1584</v>
      </c>
      <c r="C7290" s="153" t="s">
        <v>1016</v>
      </c>
      <c r="D7290" s="153"/>
      <c r="E7290" s="153" t="s">
        <v>2749</v>
      </c>
      <c r="F7290" s="153"/>
      <c r="G7290" s="153" t="s">
        <v>19747</v>
      </c>
      <c r="H7290" s="153" t="s">
        <v>19748</v>
      </c>
      <c r="I7290" s="153" t="s">
        <v>1681</v>
      </c>
      <c r="J7290" s="153" t="s">
        <v>19749</v>
      </c>
      <c r="K7290" s="153" t="s">
        <v>3961</v>
      </c>
      <c r="L7290" s="138"/>
      <c r="M7290" s="138"/>
    </row>
    <row r="7291">
      <c r="A7291" s="108">
        <v>3370.0</v>
      </c>
      <c r="B7291" s="108" t="s">
        <v>1584</v>
      </c>
      <c r="C7291" s="153" t="s">
        <v>1016</v>
      </c>
      <c r="D7291" s="153"/>
      <c r="E7291" s="153" t="s">
        <v>2749</v>
      </c>
      <c r="F7291" s="153"/>
      <c r="G7291" s="153" t="s">
        <v>19750</v>
      </c>
      <c r="H7291" s="153" t="s">
        <v>19751</v>
      </c>
      <c r="I7291" s="153" t="s">
        <v>1681</v>
      </c>
      <c r="J7291" s="153" t="s">
        <v>19752</v>
      </c>
      <c r="K7291" s="153" t="s">
        <v>3966</v>
      </c>
      <c r="L7291" s="138"/>
      <c r="M7291" s="138"/>
    </row>
    <row r="7292">
      <c r="A7292" s="108">
        <v>3374.0</v>
      </c>
      <c r="B7292" s="108" t="s">
        <v>1584</v>
      </c>
      <c r="C7292" s="153" t="s">
        <v>1016</v>
      </c>
      <c r="D7292" s="153"/>
      <c r="E7292" s="153" t="s">
        <v>2749</v>
      </c>
      <c r="F7292" s="153"/>
      <c r="G7292" s="153" t="s">
        <v>19753</v>
      </c>
      <c r="H7292" s="153" t="s">
        <v>19754</v>
      </c>
      <c r="I7292" s="153" t="s">
        <v>1681</v>
      </c>
      <c r="J7292" s="153" t="s">
        <v>19755</v>
      </c>
      <c r="K7292" s="153" t="s">
        <v>3971</v>
      </c>
      <c r="L7292" s="138"/>
      <c r="M7292" s="138"/>
    </row>
    <row r="7293">
      <c r="A7293" s="108">
        <v>3378.0</v>
      </c>
      <c r="B7293" s="108" t="s">
        <v>1584</v>
      </c>
      <c r="C7293" s="153" t="s">
        <v>1016</v>
      </c>
      <c r="D7293" s="153"/>
      <c r="E7293" s="153" t="s">
        <v>2749</v>
      </c>
      <c r="F7293" s="153"/>
      <c r="G7293" s="153" t="s">
        <v>19756</v>
      </c>
      <c r="H7293" s="153" t="s">
        <v>19757</v>
      </c>
      <c r="I7293" s="153" t="s">
        <v>1681</v>
      </c>
      <c r="J7293" s="153" t="s">
        <v>19758</v>
      </c>
      <c r="K7293" s="153" t="s">
        <v>3976</v>
      </c>
      <c r="L7293" s="138"/>
      <c r="M7293" s="138"/>
    </row>
    <row r="7294">
      <c r="C7294" s="12" t="s">
        <v>696</v>
      </c>
      <c r="D7294" s="12"/>
      <c r="E7294" s="12" t="s">
        <v>1729</v>
      </c>
      <c r="F7294" s="21"/>
      <c r="G7294" s="21" t="s">
        <v>19759</v>
      </c>
      <c r="H7294" s="21" t="s">
        <v>19760</v>
      </c>
      <c r="I7294" s="21" t="s">
        <v>1607</v>
      </c>
      <c r="J7294" s="21" t="s">
        <v>19761</v>
      </c>
      <c r="K7294" s="20" t="s">
        <v>2841</v>
      </c>
      <c r="L7294" s="21"/>
    </row>
    <row r="7295">
      <c r="C7295" s="12" t="s">
        <v>696</v>
      </c>
      <c r="D7295" s="12"/>
      <c r="E7295" s="12" t="s">
        <v>1729</v>
      </c>
      <c r="F7295" s="21"/>
      <c r="G7295" s="21" t="s">
        <v>19759</v>
      </c>
      <c r="H7295" s="21" t="s">
        <v>19760</v>
      </c>
      <c r="I7295" s="21" t="s">
        <v>1607</v>
      </c>
      <c r="J7295" s="21" t="s">
        <v>19762</v>
      </c>
      <c r="K7295" s="20" t="s">
        <v>2844</v>
      </c>
      <c r="L7295" s="21"/>
    </row>
    <row r="7296">
      <c r="C7296" s="12" t="s">
        <v>696</v>
      </c>
      <c r="D7296" s="12"/>
      <c r="E7296" s="12" t="s">
        <v>1729</v>
      </c>
      <c r="F7296" s="21"/>
      <c r="G7296" s="21" t="s">
        <v>19763</v>
      </c>
      <c r="H7296" s="21" t="s">
        <v>19764</v>
      </c>
      <c r="I7296" s="21" t="s">
        <v>1607</v>
      </c>
      <c r="J7296" s="21" t="s">
        <v>19765</v>
      </c>
      <c r="K7296" s="20" t="s">
        <v>3543</v>
      </c>
      <c r="L7296" s="21"/>
    </row>
    <row r="7297">
      <c r="C7297" s="12" t="s">
        <v>696</v>
      </c>
      <c r="D7297" s="12"/>
      <c r="E7297" s="12" t="s">
        <v>1671</v>
      </c>
      <c r="F7297" s="21"/>
      <c r="G7297" s="21" t="s">
        <v>19766</v>
      </c>
      <c r="H7297" s="21" t="s">
        <v>19767</v>
      </c>
      <c r="I7297" s="21" t="s">
        <v>1674</v>
      </c>
      <c r="J7297" s="21" t="s">
        <v>19768</v>
      </c>
      <c r="K7297" s="20" t="s">
        <v>2963</v>
      </c>
      <c r="L7297" s="21"/>
    </row>
    <row r="7298">
      <c r="C7298" s="12" t="s">
        <v>696</v>
      </c>
      <c r="D7298" s="12"/>
      <c r="E7298" s="12" t="s">
        <v>1671</v>
      </c>
      <c r="F7298" s="21"/>
      <c r="G7298" s="21" t="s">
        <v>19769</v>
      </c>
      <c r="H7298" s="21" t="s">
        <v>19770</v>
      </c>
      <c r="I7298" s="21" t="s">
        <v>1674</v>
      </c>
      <c r="J7298" s="21" t="s">
        <v>19771</v>
      </c>
      <c r="K7298" s="20" t="s">
        <v>4077</v>
      </c>
      <c r="L7298" s="21"/>
    </row>
    <row r="7299">
      <c r="C7299" s="12" t="s">
        <v>696</v>
      </c>
      <c r="D7299" s="12"/>
      <c r="E7299" s="12" t="s">
        <v>1671</v>
      </c>
      <c r="F7299" s="21"/>
      <c r="G7299" s="21" t="s">
        <v>19772</v>
      </c>
      <c r="H7299" s="21" t="s">
        <v>19773</v>
      </c>
      <c r="I7299" s="21" t="s">
        <v>1674</v>
      </c>
      <c r="J7299" s="21" t="s">
        <v>19774</v>
      </c>
      <c r="K7299" s="20" t="s">
        <v>4077</v>
      </c>
      <c r="L7299" s="21"/>
    </row>
    <row r="7300">
      <c r="C7300" s="12" t="s">
        <v>696</v>
      </c>
      <c r="D7300" s="12"/>
      <c r="E7300" s="12" t="s">
        <v>1719</v>
      </c>
      <c r="F7300" s="21"/>
      <c r="G7300" s="21" t="s">
        <v>19775</v>
      </c>
      <c r="H7300" s="21" t="s">
        <v>19776</v>
      </c>
      <c r="I7300" s="21" t="s">
        <v>1722</v>
      </c>
      <c r="J7300" s="21" t="s">
        <v>19777</v>
      </c>
      <c r="K7300" s="20" t="s">
        <v>2976</v>
      </c>
      <c r="L7300" s="21"/>
    </row>
    <row r="7301">
      <c r="C7301" s="12" t="s">
        <v>696</v>
      </c>
      <c r="D7301" s="12"/>
      <c r="E7301" s="12" t="s">
        <v>1619</v>
      </c>
      <c r="F7301" s="21"/>
      <c r="G7301" s="21" t="s">
        <v>19778</v>
      </c>
      <c r="H7301" s="21" t="s">
        <v>19779</v>
      </c>
      <c r="I7301" s="21" t="s">
        <v>1588</v>
      </c>
      <c r="J7301" s="21" t="s">
        <v>19780</v>
      </c>
      <c r="K7301" s="20" t="s">
        <v>3376</v>
      </c>
      <c r="L7301" s="21"/>
    </row>
    <row r="7302">
      <c r="C7302" s="12" t="s">
        <v>696</v>
      </c>
      <c r="D7302" s="12"/>
      <c r="E7302" s="12" t="s">
        <v>1678</v>
      </c>
      <c r="F7302" s="21"/>
      <c r="G7302" s="21" t="s">
        <v>19781</v>
      </c>
      <c r="H7302" s="21" t="s">
        <v>19782</v>
      </c>
      <c r="I7302" s="21" t="s">
        <v>1681</v>
      </c>
      <c r="J7302" s="21" t="s">
        <v>19783</v>
      </c>
      <c r="K7302" s="20" t="s">
        <v>6249</v>
      </c>
      <c r="L7302" s="21"/>
    </row>
    <row r="7303">
      <c r="C7303" s="12" t="s">
        <v>696</v>
      </c>
      <c r="D7303" s="12"/>
      <c r="E7303" s="12" t="s">
        <v>1678</v>
      </c>
      <c r="F7303" s="21"/>
      <c r="G7303" s="21" t="s">
        <v>19784</v>
      </c>
      <c r="H7303" s="21" t="s">
        <v>19785</v>
      </c>
      <c r="I7303" s="21" t="s">
        <v>1681</v>
      </c>
      <c r="J7303" s="21" t="s">
        <v>19786</v>
      </c>
      <c r="K7303" s="20" t="s">
        <v>6249</v>
      </c>
      <c r="L7303" s="21"/>
    </row>
    <row r="7304">
      <c r="C7304" s="12" t="s">
        <v>696</v>
      </c>
      <c r="D7304" s="12"/>
      <c r="E7304" s="12" t="s">
        <v>1678</v>
      </c>
      <c r="F7304" s="21"/>
      <c r="G7304" s="21" t="s">
        <v>19787</v>
      </c>
      <c r="H7304" s="21" t="s">
        <v>19788</v>
      </c>
      <c r="I7304" s="21" t="s">
        <v>1681</v>
      </c>
      <c r="J7304" s="21" t="s">
        <v>19789</v>
      </c>
      <c r="K7304" s="20" t="s">
        <v>6244</v>
      </c>
      <c r="L7304" s="21"/>
    </row>
    <row r="7305">
      <c r="C7305" s="12" t="s">
        <v>696</v>
      </c>
      <c r="D7305" s="12"/>
      <c r="E7305" s="12" t="s">
        <v>1678</v>
      </c>
      <c r="F7305" s="21"/>
      <c r="G7305" s="21" t="s">
        <v>19790</v>
      </c>
      <c r="H7305" s="21" t="s">
        <v>19791</v>
      </c>
      <c r="I7305" s="21" t="s">
        <v>1681</v>
      </c>
      <c r="J7305" s="21" t="s">
        <v>19792</v>
      </c>
      <c r="K7305" s="20" t="s">
        <v>19793</v>
      </c>
      <c r="L7305" s="21"/>
    </row>
    <row r="7306">
      <c r="C7306" s="12" t="s">
        <v>696</v>
      </c>
      <c r="D7306" s="12"/>
      <c r="E7306" s="12" t="s">
        <v>1678</v>
      </c>
      <c r="F7306" s="21"/>
      <c r="G7306" s="21" t="s">
        <v>19794</v>
      </c>
      <c r="H7306" s="21" t="s">
        <v>19795</v>
      </c>
      <c r="I7306" s="21" t="s">
        <v>1681</v>
      </c>
      <c r="J7306" s="21" t="s">
        <v>19796</v>
      </c>
      <c r="K7306" s="20" t="s">
        <v>19797</v>
      </c>
      <c r="L7306" s="21"/>
    </row>
    <row r="7307">
      <c r="C7307" s="12" t="s">
        <v>696</v>
      </c>
      <c r="D7307" s="12"/>
      <c r="E7307" s="12" t="s">
        <v>1678</v>
      </c>
      <c r="F7307" s="21"/>
      <c r="G7307" s="21" t="s">
        <v>19798</v>
      </c>
      <c r="H7307" s="21" t="s">
        <v>19799</v>
      </c>
      <c r="I7307" s="21" t="s">
        <v>1681</v>
      </c>
      <c r="J7307" s="21" t="s">
        <v>19800</v>
      </c>
      <c r="K7307" s="20" t="s">
        <v>19797</v>
      </c>
      <c r="L7307" s="21"/>
    </row>
    <row r="7308">
      <c r="C7308" s="12" t="s">
        <v>696</v>
      </c>
      <c r="D7308" s="12"/>
      <c r="E7308" s="12" t="s">
        <v>1671</v>
      </c>
      <c r="F7308" s="21"/>
      <c r="G7308" s="21" t="s">
        <v>19801</v>
      </c>
      <c r="H7308" s="21" t="s">
        <v>19766</v>
      </c>
      <c r="I7308" s="21" t="s">
        <v>1674</v>
      </c>
      <c r="J7308" s="21" t="s">
        <v>19802</v>
      </c>
      <c r="K7308" s="20" t="s">
        <v>2814</v>
      </c>
      <c r="L7308" s="21"/>
    </row>
    <row r="7309">
      <c r="C7309" s="12" t="s">
        <v>696</v>
      </c>
      <c r="D7309" s="12"/>
      <c r="E7309" s="12" t="s">
        <v>1671</v>
      </c>
      <c r="F7309" s="21"/>
      <c r="G7309" s="21" t="s">
        <v>19801</v>
      </c>
      <c r="H7309" s="21" t="s">
        <v>19766</v>
      </c>
      <c r="I7309" s="21" t="s">
        <v>1674</v>
      </c>
      <c r="J7309" s="21" t="s">
        <v>19803</v>
      </c>
      <c r="K7309" s="20" t="s">
        <v>2817</v>
      </c>
      <c r="L7309" s="21"/>
    </row>
    <row r="7310">
      <c r="C7310" s="12" t="s">
        <v>696</v>
      </c>
      <c r="D7310" s="12"/>
      <c r="E7310" s="12" t="s">
        <v>1671</v>
      </c>
      <c r="F7310" s="21"/>
      <c r="G7310" s="21" t="s">
        <v>19801</v>
      </c>
      <c r="H7310" s="21" t="s">
        <v>19766</v>
      </c>
      <c r="I7310" s="21" t="s">
        <v>1674</v>
      </c>
      <c r="J7310" s="21" t="s">
        <v>19804</v>
      </c>
      <c r="K7310" s="20" t="s">
        <v>2820</v>
      </c>
      <c r="L7310" s="21"/>
    </row>
    <row r="7311">
      <c r="C7311" s="12" t="s">
        <v>696</v>
      </c>
      <c r="D7311" s="12"/>
      <c r="E7311" s="12" t="s">
        <v>1712</v>
      </c>
      <c r="F7311" s="21"/>
      <c r="G7311" s="21" t="s">
        <v>19805</v>
      </c>
      <c r="H7311" s="21" t="s">
        <v>19806</v>
      </c>
      <c r="I7311" s="21" t="s">
        <v>1715</v>
      </c>
      <c r="J7311" s="21" t="s">
        <v>19807</v>
      </c>
      <c r="K7311" s="20" t="s">
        <v>1717</v>
      </c>
      <c r="L7311" s="21"/>
    </row>
    <row r="7312">
      <c r="C7312" s="12" t="s">
        <v>696</v>
      </c>
      <c r="D7312" s="12"/>
      <c r="E7312" s="12" t="s">
        <v>1729</v>
      </c>
      <c r="F7312" s="21"/>
      <c r="G7312" s="21" t="s">
        <v>19808</v>
      </c>
      <c r="H7312" s="21" t="s">
        <v>19809</v>
      </c>
      <c r="I7312" s="21" t="s">
        <v>1607</v>
      </c>
      <c r="J7312" s="21" t="s">
        <v>19810</v>
      </c>
      <c r="K7312" s="20" t="s">
        <v>2841</v>
      </c>
      <c r="L7312" s="21"/>
    </row>
    <row r="7313">
      <c r="C7313" s="12" t="s">
        <v>696</v>
      </c>
      <c r="D7313" s="12"/>
      <c r="E7313" s="12" t="s">
        <v>1729</v>
      </c>
      <c r="F7313" s="21"/>
      <c r="G7313" s="21" t="s">
        <v>19808</v>
      </c>
      <c r="H7313" s="21" t="s">
        <v>19809</v>
      </c>
      <c r="I7313" s="21" t="s">
        <v>1607</v>
      </c>
      <c r="J7313" s="21" t="s">
        <v>19811</v>
      </c>
      <c r="K7313" s="20" t="s">
        <v>2844</v>
      </c>
      <c r="L7313" s="21"/>
    </row>
    <row r="7314">
      <c r="C7314" s="12" t="s">
        <v>696</v>
      </c>
      <c r="D7314" s="12"/>
      <c r="E7314" s="12" t="s">
        <v>1729</v>
      </c>
      <c r="F7314" s="21"/>
      <c r="G7314" s="21" t="s">
        <v>19812</v>
      </c>
      <c r="H7314" s="21" t="s">
        <v>19813</v>
      </c>
      <c r="I7314" s="21" t="s">
        <v>1607</v>
      </c>
      <c r="J7314" s="21" t="s">
        <v>19814</v>
      </c>
      <c r="K7314" s="20" t="s">
        <v>2841</v>
      </c>
      <c r="L7314" s="21"/>
    </row>
    <row r="7315">
      <c r="C7315" s="12" t="s">
        <v>696</v>
      </c>
      <c r="D7315" s="12"/>
      <c r="E7315" s="12" t="s">
        <v>1729</v>
      </c>
      <c r="F7315" s="21"/>
      <c r="G7315" s="21" t="s">
        <v>19812</v>
      </c>
      <c r="H7315" s="21" t="s">
        <v>19813</v>
      </c>
      <c r="I7315" s="21" t="s">
        <v>1607</v>
      </c>
      <c r="J7315" s="21" t="s">
        <v>19815</v>
      </c>
      <c r="K7315" s="20" t="s">
        <v>2844</v>
      </c>
      <c r="L7315" s="21"/>
    </row>
    <row r="7316">
      <c r="C7316" s="12" t="s">
        <v>696</v>
      </c>
      <c r="D7316" s="12"/>
      <c r="E7316" s="12" t="s">
        <v>1729</v>
      </c>
      <c r="F7316" s="21"/>
      <c r="G7316" s="21" t="s">
        <v>19816</v>
      </c>
      <c r="H7316" s="21" t="s">
        <v>19817</v>
      </c>
      <c r="I7316" s="21" t="s">
        <v>1607</v>
      </c>
      <c r="J7316" s="21" t="s">
        <v>19818</v>
      </c>
      <c r="K7316" s="20" t="s">
        <v>2841</v>
      </c>
      <c r="L7316" s="21"/>
    </row>
    <row r="7317">
      <c r="C7317" s="12" t="s">
        <v>696</v>
      </c>
      <c r="D7317" s="12"/>
      <c r="E7317" s="12" t="s">
        <v>1729</v>
      </c>
      <c r="F7317" s="21"/>
      <c r="G7317" s="21" t="s">
        <v>19816</v>
      </c>
      <c r="H7317" s="21" t="s">
        <v>19817</v>
      </c>
      <c r="I7317" s="21" t="s">
        <v>1607</v>
      </c>
      <c r="J7317" s="21" t="s">
        <v>19819</v>
      </c>
      <c r="K7317" s="20" t="s">
        <v>2844</v>
      </c>
      <c r="L7317" s="21"/>
    </row>
    <row r="7318">
      <c r="C7318" s="12" t="s">
        <v>696</v>
      </c>
      <c r="D7318" s="12"/>
      <c r="E7318" s="12" t="s">
        <v>1729</v>
      </c>
      <c r="F7318" s="21"/>
      <c r="G7318" s="21" t="s">
        <v>19820</v>
      </c>
      <c r="H7318" s="21" t="s">
        <v>19821</v>
      </c>
      <c r="I7318" s="21" t="s">
        <v>1607</v>
      </c>
      <c r="J7318" s="21" t="s">
        <v>19822</v>
      </c>
      <c r="K7318" s="20" t="s">
        <v>2841</v>
      </c>
      <c r="L7318" s="21"/>
    </row>
    <row r="7319">
      <c r="C7319" s="12" t="s">
        <v>696</v>
      </c>
      <c r="D7319" s="12"/>
      <c r="E7319" s="12" t="s">
        <v>1729</v>
      </c>
      <c r="F7319" s="21"/>
      <c r="G7319" s="21" t="s">
        <v>19820</v>
      </c>
      <c r="H7319" s="21" t="s">
        <v>19821</v>
      </c>
      <c r="I7319" s="21" t="s">
        <v>1607</v>
      </c>
      <c r="J7319" s="21" t="s">
        <v>19823</v>
      </c>
      <c r="K7319" s="20" t="s">
        <v>2844</v>
      </c>
      <c r="L7319" s="21"/>
    </row>
    <row r="7320">
      <c r="C7320" s="12" t="s">
        <v>696</v>
      </c>
      <c r="D7320" s="12"/>
      <c r="E7320" s="12" t="s">
        <v>1729</v>
      </c>
      <c r="F7320" s="21"/>
      <c r="G7320" s="21" t="s">
        <v>19824</v>
      </c>
      <c r="H7320" s="21" t="s">
        <v>19825</v>
      </c>
      <c r="I7320" s="21" t="s">
        <v>1607</v>
      </c>
      <c r="J7320" s="21" t="s">
        <v>19826</v>
      </c>
      <c r="K7320" s="20" t="s">
        <v>2841</v>
      </c>
      <c r="L7320" s="21"/>
    </row>
    <row r="7321">
      <c r="C7321" s="12" t="s">
        <v>696</v>
      </c>
      <c r="D7321" s="12"/>
      <c r="E7321" s="12" t="s">
        <v>1729</v>
      </c>
      <c r="F7321" s="21"/>
      <c r="G7321" s="21" t="s">
        <v>19824</v>
      </c>
      <c r="H7321" s="21" t="s">
        <v>19825</v>
      </c>
      <c r="I7321" s="21" t="s">
        <v>1607</v>
      </c>
      <c r="J7321" s="21" t="s">
        <v>19827</v>
      </c>
      <c r="K7321" s="20" t="s">
        <v>2844</v>
      </c>
      <c r="L7321" s="21"/>
    </row>
    <row r="7322">
      <c r="C7322" s="12" t="s">
        <v>696</v>
      </c>
      <c r="D7322" s="12"/>
      <c r="E7322" s="12" t="s">
        <v>1729</v>
      </c>
      <c r="F7322" s="21"/>
      <c r="G7322" s="21" t="s">
        <v>19828</v>
      </c>
      <c r="H7322" s="21" t="s">
        <v>19829</v>
      </c>
      <c r="I7322" s="21" t="s">
        <v>1607</v>
      </c>
      <c r="J7322" s="21" t="s">
        <v>19830</v>
      </c>
      <c r="K7322" s="20" t="s">
        <v>2841</v>
      </c>
      <c r="L7322" s="21"/>
    </row>
    <row r="7323">
      <c r="C7323" s="12" t="s">
        <v>696</v>
      </c>
      <c r="D7323" s="12"/>
      <c r="E7323" s="12" t="s">
        <v>1729</v>
      </c>
      <c r="F7323" s="21"/>
      <c r="G7323" s="21" t="s">
        <v>19828</v>
      </c>
      <c r="H7323" s="21" t="s">
        <v>19829</v>
      </c>
      <c r="I7323" s="21" t="s">
        <v>1607</v>
      </c>
      <c r="J7323" s="21" t="s">
        <v>19831</v>
      </c>
      <c r="K7323" s="20" t="s">
        <v>2844</v>
      </c>
      <c r="L7323" s="21"/>
    </row>
    <row r="7324">
      <c r="C7324" s="12" t="s">
        <v>696</v>
      </c>
      <c r="D7324" s="12"/>
      <c r="E7324" s="12" t="s">
        <v>1729</v>
      </c>
      <c r="F7324" s="21"/>
      <c r="G7324" s="21" t="s">
        <v>19832</v>
      </c>
      <c r="H7324" s="21" t="s">
        <v>19833</v>
      </c>
      <c r="I7324" s="21" t="s">
        <v>1607</v>
      </c>
      <c r="J7324" s="21" t="s">
        <v>19834</v>
      </c>
      <c r="K7324" s="20" t="s">
        <v>2841</v>
      </c>
      <c r="L7324" s="21"/>
    </row>
    <row r="7325">
      <c r="C7325" s="12" t="s">
        <v>696</v>
      </c>
      <c r="D7325" s="12"/>
      <c r="E7325" s="12" t="s">
        <v>1729</v>
      </c>
      <c r="F7325" s="21"/>
      <c r="G7325" s="21" t="s">
        <v>19832</v>
      </c>
      <c r="H7325" s="21" t="s">
        <v>19833</v>
      </c>
      <c r="I7325" s="21" t="s">
        <v>1607</v>
      </c>
      <c r="J7325" s="21" t="s">
        <v>19835</v>
      </c>
      <c r="K7325" s="20" t="s">
        <v>2844</v>
      </c>
      <c r="L7325" s="21"/>
    </row>
    <row r="7326">
      <c r="C7326" s="12" t="s">
        <v>696</v>
      </c>
      <c r="D7326" s="12"/>
      <c r="E7326" s="12" t="s">
        <v>1729</v>
      </c>
      <c r="F7326" s="21"/>
      <c r="G7326" s="21" t="s">
        <v>19836</v>
      </c>
      <c r="H7326" s="21" t="s">
        <v>19837</v>
      </c>
      <c r="I7326" s="21" t="s">
        <v>1607</v>
      </c>
      <c r="J7326" s="21" t="s">
        <v>19838</v>
      </c>
      <c r="K7326" s="20" t="s">
        <v>2841</v>
      </c>
      <c r="L7326" s="21"/>
    </row>
    <row r="7327">
      <c r="C7327" s="12" t="s">
        <v>696</v>
      </c>
      <c r="D7327" s="12"/>
      <c r="E7327" s="12" t="s">
        <v>1729</v>
      </c>
      <c r="F7327" s="21"/>
      <c r="G7327" s="21" t="s">
        <v>19836</v>
      </c>
      <c r="H7327" s="21" t="s">
        <v>19837</v>
      </c>
      <c r="I7327" s="21" t="s">
        <v>1607</v>
      </c>
      <c r="J7327" s="21" t="s">
        <v>19839</v>
      </c>
      <c r="K7327" s="20" t="s">
        <v>2844</v>
      </c>
      <c r="L7327" s="21"/>
    </row>
    <row r="7328">
      <c r="C7328" s="12" t="s">
        <v>696</v>
      </c>
      <c r="D7328" s="12"/>
      <c r="E7328" s="12" t="s">
        <v>1729</v>
      </c>
      <c r="F7328" s="21"/>
      <c r="G7328" s="21" t="s">
        <v>19840</v>
      </c>
      <c r="H7328" s="21" t="s">
        <v>19841</v>
      </c>
      <c r="I7328" s="21" t="s">
        <v>1607</v>
      </c>
      <c r="J7328" s="21" t="s">
        <v>19842</v>
      </c>
      <c r="K7328" s="20" t="s">
        <v>2841</v>
      </c>
      <c r="L7328" s="21"/>
    </row>
    <row r="7329">
      <c r="C7329" s="12" t="s">
        <v>696</v>
      </c>
      <c r="D7329" s="12"/>
      <c r="E7329" s="12" t="s">
        <v>1729</v>
      </c>
      <c r="F7329" s="21"/>
      <c r="G7329" s="21" t="s">
        <v>19840</v>
      </c>
      <c r="H7329" s="21" t="s">
        <v>19841</v>
      </c>
      <c r="I7329" s="21" t="s">
        <v>1607</v>
      </c>
      <c r="J7329" s="21" t="s">
        <v>19843</v>
      </c>
      <c r="K7329" s="20" t="s">
        <v>2844</v>
      </c>
      <c r="L7329" s="21"/>
    </row>
    <row r="7330">
      <c r="C7330" s="12" t="s">
        <v>696</v>
      </c>
      <c r="D7330" s="12"/>
      <c r="E7330" s="12" t="s">
        <v>1729</v>
      </c>
      <c r="F7330" s="21"/>
      <c r="G7330" s="21" t="s">
        <v>19844</v>
      </c>
      <c r="H7330" s="21" t="s">
        <v>19845</v>
      </c>
      <c r="I7330" s="21" t="s">
        <v>1607</v>
      </c>
      <c r="J7330" s="21" t="s">
        <v>19846</v>
      </c>
      <c r="K7330" s="20" t="s">
        <v>2841</v>
      </c>
      <c r="L7330" s="21"/>
    </row>
    <row r="7331">
      <c r="C7331" s="12" t="s">
        <v>696</v>
      </c>
      <c r="D7331" s="12"/>
      <c r="E7331" s="12" t="s">
        <v>1729</v>
      </c>
      <c r="F7331" s="21"/>
      <c r="G7331" s="21" t="s">
        <v>19844</v>
      </c>
      <c r="H7331" s="21" t="s">
        <v>19845</v>
      </c>
      <c r="I7331" s="21" t="s">
        <v>1607</v>
      </c>
      <c r="J7331" s="21" t="s">
        <v>19847</v>
      </c>
      <c r="K7331" s="20" t="s">
        <v>2844</v>
      </c>
      <c r="L7331" s="21"/>
    </row>
    <row r="7332">
      <c r="C7332" s="12" t="s">
        <v>696</v>
      </c>
      <c r="D7332" s="12"/>
      <c r="E7332" s="12" t="s">
        <v>1671</v>
      </c>
      <c r="F7332" s="21"/>
      <c r="G7332" s="21" t="s">
        <v>19848</v>
      </c>
      <c r="H7332" s="21" t="s">
        <v>19849</v>
      </c>
      <c r="I7332" s="21" t="s">
        <v>1674</v>
      </c>
      <c r="J7332" s="21" t="s">
        <v>19850</v>
      </c>
      <c r="K7332" s="20" t="s">
        <v>2817</v>
      </c>
      <c r="L7332" s="21"/>
    </row>
    <row r="7333">
      <c r="C7333" s="12" t="s">
        <v>696</v>
      </c>
      <c r="D7333" s="12"/>
      <c r="E7333" s="12" t="s">
        <v>1678</v>
      </c>
      <c r="F7333" s="21"/>
      <c r="G7333" s="21" t="s">
        <v>19851</v>
      </c>
      <c r="H7333" s="21" t="s">
        <v>19852</v>
      </c>
      <c r="I7333" s="21" t="s">
        <v>1681</v>
      </c>
      <c r="J7333" s="21" t="s">
        <v>19853</v>
      </c>
      <c r="K7333" s="20" t="s">
        <v>6249</v>
      </c>
      <c r="L7333" s="21"/>
    </row>
    <row r="7334">
      <c r="C7334" s="12" t="s">
        <v>696</v>
      </c>
      <c r="D7334" s="12"/>
      <c r="E7334" s="12" t="s">
        <v>1678</v>
      </c>
      <c r="F7334" s="21"/>
      <c r="G7334" s="21" t="s">
        <v>19854</v>
      </c>
      <c r="H7334" s="21" t="s">
        <v>19855</v>
      </c>
      <c r="I7334" s="21" t="s">
        <v>1681</v>
      </c>
      <c r="J7334" s="21" t="s">
        <v>19856</v>
      </c>
      <c r="K7334" s="20" t="s">
        <v>6244</v>
      </c>
      <c r="L7334" s="21"/>
    </row>
    <row r="7335">
      <c r="C7335" s="12" t="s">
        <v>696</v>
      </c>
      <c r="D7335" s="12"/>
      <c r="E7335" s="12" t="s">
        <v>1678</v>
      </c>
      <c r="F7335" s="21"/>
      <c r="G7335" s="21" t="s">
        <v>19857</v>
      </c>
      <c r="H7335" s="21" t="s">
        <v>19858</v>
      </c>
      <c r="I7335" s="21" t="s">
        <v>1681</v>
      </c>
      <c r="J7335" s="21" t="s">
        <v>19859</v>
      </c>
      <c r="K7335" s="20" t="s">
        <v>19860</v>
      </c>
      <c r="L7335" s="21"/>
    </row>
    <row r="7336">
      <c r="C7336" s="12" t="s">
        <v>696</v>
      </c>
      <c r="D7336" s="12"/>
      <c r="E7336" s="12" t="s">
        <v>1678</v>
      </c>
      <c r="F7336" s="21"/>
      <c r="G7336" s="21" t="s">
        <v>19861</v>
      </c>
      <c r="H7336" s="21" t="s">
        <v>19862</v>
      </c>
      <c r="I7336" s="21" t="s">
        <v>1681</v>
      </c>
      <c r="J7336" s="21" t="s">
        <v>19863</v>
      </c>
      <c r="K7336" s="20" t="s">
        <v>19860</v>
      </c>
      <c r="L7336" s="21"/>
    </row>
    <row r="7337">
      <c r="C7337" s="12" t="s">
        <v>696</v>
      </c>
      <c r="D7337" s="12"/>
      <c r="E7337" s="12" t="s">
        <v>1678</v>
      </c>
      <c r="F7337" s="21"/>
      <c r="G7337" s="21" t="s">
        <v>19864</v>
      </c>
      <c r="H7337" s="21" t="s">
        <v>19865</v>
      </c>
      <c r="I7337" s="21" t="s">
        <v>1681</v>
      </c>
      <c r="J7337" s="21" t="s">
        <v>19866</v>
      </c>
      <c r="K7337" s="20" t="s">
        <v>19797</v>
      </c>
      <c r="L7337" s="21"/>
    </row>
    <row r="7338">
      <c r="C7338" s="12" t="s">
        <v>696</v>
      </c>
      <c r="D7338" s="12"/>
      <c r="E7338" s="12" t="s">
        <v>1678</v>
      </c>
      <c r="F7338" s="21"/>
      <c r="G7338" s="21" t="s">
        <v>19867</v>
      </c>
      <c r="H7338" s="21" t="s">
        <v>19868</v>
      </c>
      <c r="I7338" s="21" t="s">
        <v>1681</v>
      </c>
      <c r="J7338" s="21" t="s">
        <v>19869</v>
      </c>
      <c r="K7338" s="20" t="s">
        <v>19797</v>
      </c>
      <c r="L7338" s="21"/>
    </row>
    <row r="7339">
      <c r="C7339" s="12" t="s">
        <v>696</v>
      </c>
      <c r="D7339" s="12"/>
      <c r="E7339" s="12" t="s">
        <v>1729</v>
      </c>
      <c r="F7339" s="21"/>
      <c r="G7339" s="21" t="s">
        <v>19870</v>
      </c>
      <c r="H7339" s="21" t="s">
        <v>19871</v>
      </c>
      <c r="I7339" s="21" t="s">
        <v>1607</v>
      </c>
      <c r="J7339" s="21" t="s">
        <v>19872</v>
      </c>
      <c r="K7339" s="20" t="s">
        <v>2841</v>
      </c>
      <c r="L7339" s="21"/>
    </row>
    <row r="7340">
      <c r="C7340" s="12" t="s">
        <v>696</v>
      </c>
      <c r="D7340" s="12"/>
      <c r="E7340" s="12" t="s">
        <v>1729</v>
      </c>
      <c r="F7340" s="21"/>
      <c r="G7340" s="21" t="s">
        <v>19870</v>
      </c>
      <c r="H7340" s="21" t="s">
        <v>19871</v>
      </c>
      <c r="I7340" s="21" t="s">
        <v>1607</v>
      </c>
      <c r="J7340" s="21" t="s">
        <v>19873</v>
      </c>
      <c r="K7340" s="20" t="s">
        <v>2844</v>
      </c>
      <c r="L7340" s="21"/>
    </row>
    <row r="7341">
      <c r="C7341" s="12" t="s">
        <v>696</v>
      </c>
      <c r="D7341" s="12"/>
      <c r="E7341" s="12" t="s">
        <v>1729</v>
      </c>
      <c r="F7341" s="21"/>
      <c r="G7341" s="21" t="s">
        <v>6679</v>
      </c>
      <c r="H7341" s="21" t="s">
        <v>6680</v>
      </c>
      <c r="I7341" s="21" t="s">
        <v>1607</v>
      </c>
      <c r="J7341" s="21" t="s">
        <v>6681</v>
      </c>
      <c r="K7341" s="20" t="s">
        <v>2841</v>
      </c>
      <c r="L7341" s="21"/>
    </row>
    <row r="7342">
      <c r="C7342" s="12" t="s">
        <v>696</v>
      </c>
      <c r="D7342" s="12"/>
      <c r="E7342" s="12" t="s">
        <v>1729</v>
      </c>
      <c r="F7342" s="21"/>
      <c r="G7342" s="21" t="s">
        <v>6679</v>
      </c>
      <c r="H7342" s="21" t="s">
        <v>6680</v>
      </c>
      <c r="I7342" s="21" t="s">
        <v>1607</v>
      </c>
      <c r="J7342" s="21" t="s">
        <v>6690</v>
      </c>
      <c r="K7342" s="20" t="s">
        <v>2844</v>
      </c>
      <c r="L7342" s="21"/>
    </row>
    <row r="7343">
      <c r="C7343" s="12" t="s">
        <v>696</v>
      </c>
      <c r="D7343" s="12"/>
      <c r="E7343" s="12" t="s">
        <v>1678</v>
      </c>
      <c r="F7343" s="21"/>
      <c r="G7343" s="21" t="s">
        <v>19874</v>
      </c>
      <c r="H7343" s="21" t="s">
        <v>19875</v>
      </c>
      <c r="I7343" s="21" t="s">
        <v>1681</v>
      </c>
      <c r="J7343" s="21" t="s">
        <v>19876</v>
      </c>
      <c r="K7343" s="20" t="s">
        <v>6249</v>
      </c>
      <c r="L7343" s="21"/>
    </row>
    <row r="7344">
      <c r="C7344" s="12" t="s">
        <v>696</v>
      </c>
      <c r="D7344" s="12"/>
      <c r="E7344" s="12" t="s">
        <v>1678</v>
      </c>
      <c r="F7344" s="21"/>
      <c r="G7344" s="21" t="s">
        <v>19877</v>
      </c>
      <c r="H7344" s="21" t="s">
        <v>19878</v>
      </c>
      <c r="I7344" s="21" t="s">
        <v>1681</v>
      </c>
      <c r="J7344" s="21" t="s">
        <v>19879</v>
      </c>
      <c r="K7344" s="20" t="s">
        <v>1683</v>
      </c>
      <c r="L7344" s="21"/>
    </row>
    <row r="7345">
      <c r="C7345" s="12" t="s">
        <v>696</v>
      </c>
      <c r="D7345" s="12"/>
      <c r="E7345" s="12" t="s">
        <v>1678</v>
      </c>
      <c r="F7345" s="21"/>
      <c r="G7345" s="21" t="s">
        <v>19880</v>
      </c>
      <c r="H7345" s="21" t="s">
        <v>19881</v>
      </c>
      <c r="I7345" s="21" t="s">
        <v>1681</v>
      </c>
      <c r="J7345" s="21" t="s">
        <v>19882</v>
      </c>
      <c r="K7345" s="20" t="s">
        <v>6244</v>
      </c>
      <c r="L7345" s="21"/>
    </row>
    <row r="7346">
      <c r="C7346" s="12" t="s">
        <v>696</v>
      </c>
      <c r="D7346" s="12"/>
      <c r="E7346" s="12" t="s">
        <v>1678</v>
      </c>
      <c r="F7346" s="21"/>
      <c r="G7346" s="21" t="s">
        <v>19883</v>
      </c>
      <c r="H7346" s="21" t="s">
        <v>19884</v>
      </c>
      <c r="I7346" s="21" t="s">
        <v>1681</v>
      </c>
      <c r="J7346" s="21" t="s">
        <v>19885</v>
      </c>
      <c r="K7346" s="20" t="s">
        <v>19793</v>
      </c>
      <c r="L7346" s="21"/>
    </row>
    <row r="7347">
      <c r="C7347" s="12" t="s">
        <v>696</v>
      </c>
      <c r="D7347" s="12"/>
      <c r="E7347" s="12" t="s">
        <v>1678</v>
      </c>
      <c r="F7347" s="21"/>
      <c r="G7347" s="21" t="s">
        <v>19886</v>
      </c>
      <c r="H7347" s="21" t="s">
        <v>19887</v>
      </c>
      <c r="I7347" s="21" t="s">
        <v>1681</v>
      </c>
      <c r="J7347" s="21" t="s">
        <v>19888</v>
      </c>
      <c r="K7347" s="20" t="s">
        <v>19793</v>
      </c>
      <c r="L7347" s="21"/>
    </row>
    <row r="7348">
      <c r="A7348" s="108">
        <v>3395.0</v>
      </c>
      <c r="B7348" s="108" t="s">
        <v>1584</v>
      </c>
      <c r="C7348" s="153" t="s">
        <v>696</v>
      </c>
      <c r="D7348" s="141"/>
      <c r="E7348" s="141" t="s">
        <v>2783</v>
      </c>
      <c r="F7348" s="142"/>
      <c r="G7348" s="142" t="s">
        <v>19889</v>
      </c>
      <c r="H7348" s="142" t="s">
        <v>19890</v>
      </c>
      <c r="I7348" s="142" t="s">
        <v>2784</v>
      </c>
      <c r="J7348" s="142" t="s">
        <v>19891</v>
      </c>
      <c r="K7348" s="141" t="s">
        <v>2786</v>
      </c>
      <c r="L7348" s="138"/>
      <c r="M7348" s="111"/>
    </row>
    <row r="7349">
      <c r="C7349" s="12" t="s">
        <v>696</v>
      </c>
      <c r="D7349" s="12" t="s">
        <v>697</v>
      </c>
      <c r="E7349" s="12" t="s">
        <v>1671</v>
      </c>
      <c r="F7349" s="12" t="s">
        <v>19892</v>
      </c>
      <c r="G7349" s="12" t="s">
        <v>19896</v>
      </c>
      <c r="H7349" s="12" t="s">
        <v>19766</v>
      </c>
      <c r="I7349" s="12" t="s">
        <v>1674</v>
      </c>
      <c r="J7349" s="12" t="s">
        <v>19897</v>
      </c>
      <c r="K7349" s="12" t="s">
        <v>2823</v>
      </c>
      <c r="L7349" s="12" t="s">
        <v>2824</v>
      </c>
    </row>
    <row r="7350">
      <c r="C7350" s="12" t="s">
        <v>696</v>
      </c>
      <c r="D7350" s="12" t="s">
        <v>697</v>
      </c>
      <c r="E7350" s="12" t="s">
        <v>1671</v>
      </c>
      <c r="F7350" s="12" t="s">
        <v>19892</v>
      </c>
      <c r="G7350" s="12" t="s">
        <v>19916</v>
      </c>
      <c r="H7350" s="12" t="s">
        <v>19849</v>
      </c>
      <c r="I7350" s="12" t="s">
        <v>1674</v>
      </c>
      <c r="J7350" s="12" t="s">
        <v>19917</v>
      </c>
      <c r="K7350" s="12" t="s">
        <v>2820</v>
      </c>
      <c r="L7350" s="12" t="s">
        <v>2821</v>
      </c>
    </row>
    <row r="7351">
      <c r="C7351" s="12" t="s">
        <v>696</v>
      </c>
      <c r="D7351" s="12" t="s">
        <v>697</v>
      </c>
      <c r="E7351" s="12" t="s">
        <v>2783</v>
      </c>
      <c r="F7351" s="12" t="s">
        <v>19918</v>
      </c>
      <c r="G7351" s="12" t="s">
        <v>19919</v>
      </c>
      <c r="H7351" s="12" t="s">
        <v>19890</v>
      </c>
      <c r="I7351" s="12" t="s">
        <v>2784</v>
      </c>
      <c r="J7351" s="12" t="s">
        <v>19891</v>
      </c>
      <c r="K7351" s="12" t="s">
        <v>2786</v>
      </c>
      <c r="L7351" s="12" t="s">
        <v>2787</v>
      </c>
    </row>
    <row r="7352">
      <c r="C7352" s="12" t="s">
        <v>696</v>
      </c>
      <c r="D7352" s="12" t="s">
        <v>697</v>
      </c>
      <c r="E7352" s="12" t="s">
        <v>1671</v>
      </c>
      <c r="F7352" s="12" t="s">
        <v>19918</v>
      </c>
      <c r="G7352" s="12" t="s">
        <v>697</v>
      </c>
      <c r="H7352" s="12" t="s">
        <v>19929</v>
      </c>
      <c r="I7352" s="12" t="s">
        <v>1674</v>
      </c>
      <c r="J7352" s="12" t="s">
        <v>19930</v>
      </c>
      <c r="K7352" s="12" t="s">
        <v>2895</v>
      </c>
      <c r="L7352" s="12" t="s">
        <v>2896</v>
      </c>
    </row>
    <row r="7353">
      <c r="C7353" s="12" t="s">
        <v>696</v>
      </c>
      <c r="D7353" s="12" t="s">
        <v>697</v>
      </c>
      <c r="E7353" s="12" t="s">
        <v>1678</v>
      </c>
      <c r="F7353" s="12" t="s">
        <v>19918</v>
      </c>
      <c r="G7353" s="12" t="s">
        <v>19861</v>
      </c>
      <c r="H7353" s="12" t="s">
        <v>19931</v>
      </c>
      <c r="I7353" s="12" t="s">
        <v>1681</v>
      </c>
      <c r="J7353" s="12" t="s">
        <v>19932</v>
      </c>
      <c r="K7353" s="12" t="s">
        <v>1683</v>
      </c>
      <c r="L7353" s="12" t="s">
        <v>1684</v>
      </c>
    </row>
    <row r="7354">
      <c r="C7354" s="12" t="s">
        <v>708</v>
      </c>
      <c r="D7354" s="12"/>
      <c r="E7354" s="12" t="s">
        <v>1619</v>
      </c>
      <c r="F7354" s="21"/>
      <c r="G7354" s="21" t="s">
        <v>19953</v>
      </c>
      <c r="H7354" s="21" t="s">
        <v>19954</v>
      </c>
      <c r="I7354" s="21" t="s">
        <v>1588</v>
      </c>
      <c r="J7354" s="21" t="s">
        <v>19955</v>
      </c>
      <c r="K7354" s="20" t="s">
        <v>1816</v>
      </c>
      <c r="L7354" s="21"/>
    </row>
    <row r="7355">
      <c r="C7355" s="12" t="s">
        <v>708</v>
      </c>
      <c r="D7355" s="12"/>
      <c r="E7355" s="12" t="s">
        <v>1656</v>
      </c>
      <c r="F7355" s="21"/>
      <c r="G7355" s="21" t="s">
        <v>19956</v>
      </c>
      <c r="H7355" s="21" t="s">
        <v>19957</v>
      </c>
      <c r="I7355" s="21" t="s">
        <v>1637</v>
      </c>
      <c r="J7355" s="21" t="s">
        <v>19958</v>
      </c>
      <c r="K7355" s="20" t="s">
        <v>1829</v>
      </c>
      <c r="L7355" s="21"/>
    </row>
    <row r="7356">
      <c r="C7356" s="12" t="s">
        <v>708</v>
      </c>
      <c r="D7356" s="12"/>
      <c r="E7356" s="12" t="s">
        <v>1656</v>
      </c>
      <c r="F7356" s="21"/>
      <c r="G7356" s="21" t="s">
        <v>19956</v>
      </c>
      <c r="H7356" s="21" t="s">
        <v>19957</v>
      </c>
      <c r="I7356" s="21" t="s">
        <v>1637</v>
      </c>
      <c r="J7356" s="21" t="s">
        <v>19959</v>
      </c>
      <c r="K7356" s="20" t="s">
        <v>1833</v>
      </c>
      <c r="L7356" s="21"/>
    </row>
    <row r="7357">
      <c r="C7357" s="12" t="s">
        <v>708</v>
      </c>
      <c r="D7357" s="12"/>
      <c r="E7357" s="12" t="s">
        <v>1656</v>
      </c>
      <c r="F7357" s="21"/>
      <c r="G7357" s="21" t="s">
        <v>19956</v>
      </c>
      <c r="H7357" s="21" t="s">
        <v>19957</v>
      </c>
      <c r="I7357" s="21" t="s">
        <v>1637</v>
      </c>
      <c r="J7357" s="21" t="s">
        <v>19960</v>
      </c>
      <c r="K7357" s="20" t="s">
        <v>1836</v>
      </c>
      <c r="L7357" s="21"/>
    </row>
    <row r="7358">
      <c r="C7358" s="12" t="s">
        <v>708</v>
      </c>
      <c r="D7358" s="12"/>
      <c r="E7358" s="12" t="s">
        <v>1619</v>
      </c>
      <c r="F7358" s="21"/>
      <c r="G7358" s="21" t="s">
        <v>19961</v>
      </c>
      <c r="H7358" s="21" t="s">
        <v>19962</v>
      </c>
      <c r="I7358" s="21" t="s">
        <v>1588</v>
      </c>
      <c r="J7358" s="21" t="s">
        <v>19963</v>
      </c>
      <c r="K7358" s="20" t="s">
        <v>1852</v>
      </c>
      <c r="L7358" s="21"/>
    </row>
    <row r="7359">
      <c r="C7359" s="12" t="s">
        <v>708</v>
      </c>
      <c r="D7359" s="12"/>
      <c r="E7359" s="12" t="s">
        <v>1619</v>
      </c>
      <c r="F7359" s="21"/>
      <c r="G7359" s="21" t="s">
        <v>19961</v>
      </c>
      <c r="H7359" s="21" t="s">
        <v>19962</v>
      </c>
      <c r="I7359" s="21" t="s">
        <v>1588</v>
      </c>
      <c r="J7359" s="21" t="s">
        <v>19964</v>
      </c>
      <c r="K7359" s="20" t="s">
        <v>1855</v>
      </c>
      <c r="L7359" s="21"/>
    </row>
    <row r="7360">
      <c r="C7360" s="12" t="s">
        <v>708</v>
      </c>
      <c r="D7360" s="12"/>
      <c r="E7360" s="12" t="s">
        <v>1619</v>
      </c>
      <c r="F7360" s="21"/>
      <c r="G7360" s="21" t="s">
        <v>19965</v>
      </c>
      <c r="H7360" s="21" t="s">
        <v>19966</v>
      </c>
      <c r="I7360" s="21" t="s">
        <v>1588</v>
      </c>
      <c r="J7360" s="21" t="s">
        <v>19967</v>
      </c>
      <c r="K7360" s="20" t="s">
        <v>10378</v>
      </c>
      <c r="L7360" s="21"/>
    </row>
    <row r="7361">
      <c r="C7361" s="12" t="s">
        <v>708</v>
      </c>
      <c r="D7361" s="12"/>
      <c r="E7361" s="12" t="s">
        <v>1619</v>
      </c>
      <c r="F7361" s="21"/>
      <c r="G7361" s="21" t="s">
        <v>19965</v>
      </c>
      <c r="H7361" s="21" t="s">
        <v>19968</v>
      </c>
      <c r="I7361" s="21" t="s">
        <v>1588</v>
      </c>
      <c r="J7361" s="21" t="s">
        <v>19969</v>
      </c>
      <c r="K7361" s="20" t="s">
        <v>10401</v>
      </c>
      <c r="L7361" s="21"/>
    </row>
    <row r="7362">
      <c r="C7362" s="12" t="s">
        <v>708</v>
      </c>
      <c r="D7362" s="12"/>
      <c r="E7362" s="12" t="s">
        <v>1654</v>
      </c>
      <c r="F7362" s="21"/>
      <c r="G7362" s="21" t="s">
        <v>19970</v>
      </c>
      <c r="H7362" s="21" t="s">
        <v>19971</v>
      </c>
      <c r="I7362" s="21" t="s">
        <v>1600</v>
      </c>
      <c r="J7362" s="21" t="s">
        <v>19972</v>
      </c>
      <c r="K7362" s="20" t="s">
        <v>4174</v>
      </c>
      <c r="L7362" s="21"/>
    </row>
    <row r="7363">
      <c r="C7363" s="12" t="s">
        <v>708</v>
      </c>
      <c r="D7363" s="12"/>
      <c r="E7363" s="12" t="s">
        <v>1678</v>
      </c>
      <c r="F7363" s="21"/>
      <c r="G7363" s="21" t="s">
        <v>19973</v>
      </c>
      <c r="H7363" s="21" t="s">
        <v>19974</v>
      </c>
      <c r="I7363" s="21" t="s">
        <v>1681</v>
      </c>
      <c r="J7363" s="21" t="s">
        <v>19975</v>
      </c>
      <c r="K7363" s="20" t="s">
        <v>1803</v>
      </c>
      <c r="L7363" s="21"/>
    </row>
    <row r="7364">
      <c r="C7364" s="12" t="s">
        <v>708</v>
      </c>
      <c r="D7364" s="12"/>
      <c r="E7364" s="12" t="s">
        <v>1619</v>
      </c>
      <c r="F7364" s="21"/>
      <c r="G7364" s="21" t="s">
        <v>19976</v>
      </c>
      <c r="H7364" s="21" t="s">
        <v>19977</v>
      </c>
      <c r="I7364" s="21" t="s">
        <v>1588</v>
      </c>
      <c r="J7364" s="21" t="s">
        <v>19978</v>
      </c>
      <c r="K7364" s="20" t="s">
        <v>4312</v>
      </c>
      <c r="L7364" s="21"/>
    </row>
    <row r="7365">
      <c r="C7365" s="12" t="s">
        <v>708</v>
      </c>
      <c r="D7365" s="12"/>
      <c r="E7365" s="12" t="s">
        <v>1619</v>
      </c>
      <c r="F7365" s="21"/>
      <c r="G7365" s="21" t="s">
        <v>19979</v>
      </c>
      <c r="H7365" s="21" t="s">
        <v>19980</v>
      </c>
      <c r="I7365" s="21" t="s">
        <v>1588</v>
      </c>
      <c r="J7365" s="21" t="s">
        <v>19981</v>
      </c>
      <c r="K7365" s="20" t="s">
        <v>4312</v>
      </c>
      <c r="L7365" s="21"/>
    </row>
    <row r="7366">
      <c r="C7366" s="12" t="s">
        <v>708</v>
      </c>
      <c r="D7366" s="12"/>
      <c r="E7366" s="12" t="s">
        <v>1678</v>
      </c>
      <c r="F7366" s="21"/>
      <c r="G7366" s="21" t="s">
        <v>19982</v>
      </c>
      <c r="H7366" s="21" t="s">
        <v>19983</v>
      </c>
      <c r="I7366" s="21" t="s">
        <v>1681</v>
      </c>
      <c r="J7366" s="21" t="s">
        <v>19984</v>
      </c>
      <c r="K7366" s="20" t="s">
        <v>1803</v>
      </c>
      <c r="L7366" s="21"/>
    </row>
    <row r="7367">
      <c r="C7367" s="12" t="s">
        <v>708</v>
      </c>
      <c r="D7367" s="12"/>
      <c r="E7367" s="12" t="s">
        <v>1678</v>
      </c>
      <c r="F7367" s="21"/>
      <c r="G7367" s="21" t="s">
        <v>19985</v>
      </c>
      <c r="H7367" s="21" t="s">
        <v>19986</v>
      </c>
      <c r="I7367" s="21" t="s">
        <v>1681</v>
      </c>
      <c r="J7367" s="21" t="s">
        <v>19987</v>
      </c>
      <c r="K7367" s="20" t="s">
        <v>1803</v>
      </c>
      <c r="L7367" s="21"/>
    </row>
    <row r="7368">
      <c r="C7368" s="12" t="s">
        <v>708</v>
      </c>
      <c r="D7368" s="12"/>
      <c r="E7368" s="12" t="s">
        <v>1678</v>
      </c>
      <c r="F7368" s="21"/>
      <c r="G7368" s="21" t="s">
        <v>19988</v>
      </c>
      <c r="H7368" s="21" t="s">
        <v>19989</v>
      </c>
      <c r="I7368" s="21" t="s">
        <v>1681</v>
      </c>
      <c r="J7368" s="21" t="s">
        <v>19990</v>
      </c>
      <c r="K7368" s="20" t="s">
        <v>1803</v>
      </c>
      <c r="L7368" s="21"/>
    </row>
    <row r="7369">
      <c r="C7369" s="12" t="s">
        <v>708</v>
      </c>
      <c r="D7369" s="12" t="s">
        <v>709</v>
      </c>
      <c r="E7369" s="12" t="s">
        <v>4183</v>
      </c>
      <c r="F7369" s="12" t="s">
        <v>710</v>
      </c>
      <c r="G7369" s="12" t="s">
        <v>19991</v>
      </c>
      <c r="H7369" s="12" t="s">
        <v>19992</v>
      </c>
      <c r="I7369" s="12" t="s">
        <v>1715</v>
      </c>
      <c r="J7369" s="12" t="s">
        <v>19993</v>
      </c>
      <c r="K7369" s="12" t="s">
        <v>1717</v>
      </c>
      <c r="L7369" s="12" t="s">
        <v>1718</v>
      </c>
    </row>
    <row r="7370">
      <c r="C7370" s="12" t="s">
        <v>708</v>
      </c>
      <c r="D7370" s="12" t="s">
        <v>709</v>
      </c>
      <c r="E7370" s="12" t="s">
        <v>1654</v>
      </c>
      <c r="F7370" s="12" t="s">
        <v>710</v>
      </c>
      <c r="G7370" s="12" t="s">
        <v>19994</v>
      </c>
      <c r="H7370" s="12" t="s">
        <v>19995</v>
      </c>
      <c r="I7370" s="12" t="s">
        <v>1600</v>
      </c>
      <c r="J7370" s="12" t="s">
        <v>19996</v>
      </c>
      <c r="K7370" s="12" t="s">
        <v>4195</v>
      </c>
      <c r="L7370" s="12" t="s">
        <v>4196</v>
      </c>
    </row>
    <row r="7371">
      <c r="C7371" s="12" t="s">
        <v>708</v>
      </c>
      <c r="D7371" s="12" t="s">
        <v>709</v>
      </c>
      <c r="E7371" s="12" t="s">
        <v>1656</v>
      </c>
      <c r="F7371" s="12" t="s">
        <v>710</v>
      </c>
      <c r="G7371" s="12" t="s">
        <v>19997</v>
      </c>
      <c r="H7371" s="12" t="s">
        <v>19957</v>
      </c>
      <c r="I7371" s="12" t="s">
        <v>1637</v>
      </c>
      <c r="J7371" s="12" t="s">
        <v>19998</v>
      </c>
      <c r="K7371" s="12" t="s">
        <v>1660</v>
      </c>
      <c r="L7371" s="12" t="s">
        <v>1661</v>
      </c>
    </row>
    <row r="7372">
      <c r="C7372" s="12" t="s">
        <v>708</v>
      </c>
      <c r="D7372" s="12" t="s">
        <v>709</v>
      </c>
      <c r="E7372" s="12" t="s">
        <v>1671</v>
      </c>
      <c r="F7372" s="12" t="s">
        <v>710</v>
      </c>
      <c r="G7372" s="12" t="s">
        <v>19999</v>
      </c>
      <c r="H7372" s="12" t="s">
        <v>20000</v>
      </c>
      <c r="I7372" s="12" t="s">
        <v>1674</v>
      </c>
      <c r="J7372" s="12" t="s">
        <v>20001</v>
      </c>
      <c r="K7372" s="12" t="s">
        <v>14342</v>
      </c>
      <c r="L7372" s="12" t="s">
        <v>14343</v>
      </c>
    </row>
    <row r="7373">
      <c r="C7373" s="12" t="s">
        <v>708</v>
      </c>
      <c r="D7373" s="12" t="s">
        <v>709</v>
      </c>
      <c r="E7373" s="12" t="s">
        <v>1678</v>
      </c>
      <c r="F7373" s="12" t="s">
        <v>710</v>
      </c>
      <c r="G7373" s="12" t="s">
        <v>20002</v>
      </c>
      <c r="H7373" s="12" t="s">
        <v>20003</v>
      </c>
      <c r="I7373" s="12" t="s">
        <v>1681</v>
      </c>
      <c r="J7373" s="12" t="s">
        <v>20004</v>
      </c>
      <c r="K7373" s="12" t="s">
        <v>4203</v>
      </c>
      <c r="L7373" s="12" t="s">
        <v>4204</v>
      </c>
    </row>
    <row r="7374">
      <c r="C7374" s="12" t="s">
        <v>708</v>
      </c>
      <c r="D7374" s="12" t="s">
        <v>709</v>
      </c>
      <c r="E7374" s="12" t="s">
        <v>1678</v>
      </c>
      <c r="F7374" s="12" t="s">
        <v>710</v>
      </c>
      <c r="G7374" s="12" t="s">
        <v>20005</v>
      </c>
      <c r="H7374" s="12" t="s">
        <v>20006</v>
      </c>
      <c r="I7374" s="12" t="s">
        <v>1681</v>
      </c>
      <c r="J7374" s="12" t="s">
        <v>20007</v>
      </c>
      <c r="K7374" s="12" t="s">
        <v>4211</v>
      </c>
      <c r="L7374" s="12" t="s">
        <v>4212</v>
      </c>
    </row>
    <row r="7375">
      <c r="C7375" s="12" t="s">
        <v>708</v>
      </c>
      <c r="D7375" s="12" t="s">
        <v>709</v>
      </c>
      <c r="E7375" s="12" t="s">
        <v>1678</v>
      </c>
      <c r="F7375" s="12" t="s">
        <v>710</v>
      </c>
      <c r="G7375" s="12" t="s">
        <v>20008</v>
      </c>
      <c r="H7375" s="12" t="s">
        <v>20009</v>
      </c>
      <c r="I7375" s="12" t="s">
        <v>1681</v>
      </c>
      <c r="J7375" s="12" t="s">
        <v>20010</v>
      </c>
      <c r="K7375" s="12" t="s">
        <v>14362</v>
      </c>
      <c r="L7375" s="12" t="s">
        <v>14363</v>
      </c>
    </row>
    <row r="7376">
      <c r="C7376" s="12" t="s">
        <v>708</v>
      </c>
      <c r="D7376" s="12" t="s">
        <v>709</v>
      </c>
      <c r="E7376" s="12" t="s">
        <v>1678</v>
      </c>
      <c r="F7376" s="12" t="s">
        <v>710</v>
      </c>
      <c r="G7376" s="12" t="s">
        <v>20008</v>
      </c>
      <c r="H7376" s="12" t="s">
        <v>20011</v>
      </c>
      <c r="I7376" s="12" t="s">
        <v>1681</v>
      </c>
      <c r="J7376" s="12" t="s">
        <v>20012</v>
      </c>
      <c r="K7376" s="12" t="s">
        <v>14366</v>
      </c>
      <c r="L7376" s="12" t="s">
        <v>14367</v>
      </c>
    </row>
    <row r="7377">
      <c r="C7377" s="12" t="s">
        <v>708</v>
      </c>
      <c r="D7377" s="12" t="s">
        <v>709</v>
      </c>
      <c r="E7377" s="12" t="s">
        <v>1678</v>
      </c>
      <c r="F7377" s="12" t="s">
        <v>710</v>
      </c>
      <c r="G7377" s="12" t="s">
        <v>20013</v>
      </c>
      <c r="H7377" s="12" t="s">
        <v>20014</v>
      </c>
      <c r="I7377" s="12" t="s">
        <v>1681</v>
      </c>
      <c r="J7377" s="12" t="s">
        <v>20015</v>
      </c>
      <c r="K7377" s="12" t="s">
        <v>14371</v>
      </c>
      <c r="L7377" s="12" t="s">
        <v>14372</v>
      </c>
    </row>
    <row r="7378">
      <c r="C7378" s="12" t="s">
        <v>708</v>
      </c>
      <c r="D7378" s="12" t="s">
        <v>709</v>
      </c>
      <c r="E7378" s="12" t="s">
        <v>1729</v>
      </c>
      <c r="F7378" s="12" t="s">
        <v>710</v>
      </c>
      <c r="G7378" s="12" t="s">
        <v>20016</v>
      </c>
      <c r="H7378" s="12" t="s">
        <v>20017</v>
      </c>
      <c r="I7378" s="12" t="s">
        <v>1607</v>
      </c>
      <c r="J7378" s="12" t="s">
        <v>20018</v>
      </c>
      <c r="K7378" s="12" t="s">
        <v>4224</v>
      </c>
      <c r="L7378" s="12" t="s">
        <v>4225</v>
      </c>
    </row>
    <row r="7379">
      <c r="C7379" s="12" t="s">
        <v>708</v>
      </c>
      <c r="D7379" s="12" t="s">
        <v>709</v>
      </c>
      <c r="E7379" s="12" t="s">
        <v>1719</v>
      </c>
      <c r="F7379" s="12" t="s">
        <v>710</v>
      </c>
      <c r="G7379" s="12" t="s">
        <v>19999</v>
      </c>
      <c r="H7379" s="12" t="s">
        <v>20019</v>
      </c>
      <c r="I7379" s="12" t="s">
        <v>1722</v>
      </c>
      <c r="J7379" s="12" t="s">
        <v>20020</v>
      </c>
      <c r="K7379" s="12" t="s">
        <v>4232</v>
      </c>
      <c r="L7379" s="12" t="s">
        <v>4233</v>
      </c>
    </row>
    <row r="7380">
      <c r="A7380" s="108">
        <v>3406.0</v>
      </c>
      <c r="B7380" s="108" t="s">
        <v>1584</v>
      </c>
      <c r="C7380" s="108" t="s">
        <v>713</v>
      </c>
      <c r="D7380" s="115"/>
      <c r="E7380" s="115" t="s">
        <v>1585</v>
      </c>
      <c r="F7380" s="115"/>
      <c r="G7380" s="115" t="s">
        <v>20021</v>
      </c>
      <c r="H7380" s="115" t="s">
        <v>20022</v>
      </c>
      <c r="I7380" s="115" t="s">
        <v>1588</v>
      </c>
      <c r="J7380" s="115" t="s">
        <v>20023</v>
      </c>
      <c r="K7380" s="115" t="s">
        <v>1992</v>
      </c>
      <c r="L7380" s="138"/>
      <c r="M7380" s="111"/>
    </row>
    <row r="7381">
      <c r="A7381" s="108">
        <v>3407.0</v>
      </c>
      <c r="B7381" s="108" t="s">
        <v>1584</v>
      </c>
      <c r="C7381" s="108" t="s">
        <v>713</v>
      </c>
      <c r="D7381" s="115"/>
      <c r="E7381" s="115" t="s">
        <v>1585</v>
      </c>
      <c r="F7381" s="115"/>
      <c r="G7381" s="115" t="s">
        <v>20024</v>
      </c>
      <c r="H7381" s="115" t="s">
        <v>20022</v>
      </c>
      <c r="I7381" s="115" t="s">
        <v>1588</v>
      </c>
      <c r="J7381" s="115" t="s">
        <v>20025</v>
      </c>
      <c r="K7381" s="115" t="s">
        <v>1812</v>
      </c>
      <c r="L7381" s="138"/>
      <c r="M7381" s="111"/>
    </row>
    <row r="7382">
      <c r="A7382" s="108">
        <v>3410.0</v>
      </c>
      <c r="B7382" s="108" t="s">
        <v>1584</v>
      </c>
      <c r="C7382" s="108" t="s">
        <v>713</v>
      </c>
      <c r="D7382" s="115"/>
      <c r="E7382" s="115" t="s">
        <v>1597</v>
      </c>
      <c r="F7382" s="115"/>
      <c r="G7382" s="115" t="s">
        <v>20026</v>
      </c>
      <c r="H7382" s="115" t="s">
        <v>20027</v>
      </c>
      <c r="I7382" s="115" t="s">
        <v>1600</v>
      </c>
      <c r="J7382" s="115" t="s">
        <v>20028</v>
      </c>
      <c r="K7382" s="115" t="s">
        <v>3406</v>
      </c>
      <c r="L7382" s="138"/>
      <c r="M7382" s="111"/>
    </row>
    <row r="7383">
      <c r="A7383" s="108">
        <v>3411.0</v>
      </c>
      <c r="B7383" s="108" t="s">
        <v>1584</v>
      </c>
      <c r="C7383" s="108" t="s">
        <v>713</v>
      </c>
      <c r="D7383" s="115"/>
      <c r="E7383" s="115" t="s">
        <v>1597</v>
      </c>
      <c r="F7383" s="115"/>
      <c r="G7383" s="115" t="s">
        <v>20029</v>
      </c>
      <c r="H7383" s="115" t="s">
        <v>20030</v>
      </c>
      <c r="I7383" s="115" t="s">
        <v>1600</v>
      </c>
      <c r="J7383" s="115" t="s">
        <v>20031</v>
      </c>
      <c r="K7383" s="115" t="s">
        <v>3406</v>
      </c>
      <c r="L7383" s="138"/>
      <c r="M7383" s="111"/>
    </row>
    <row r="7384">
      <c r="A7384" s="108">
        <v>3399.0</v>
      </c>
      <c r="B7384" s="108" t="s">
        <v>1584</v>
      </c>
      <c r="C7384" s="108" t="s">
        <v>713</v>
      </c>
      <c r="D7384" s="115"/>
      <c r="E7384" s="115" t="s">
        <v>2749</v>
      </c>
      <c r="F7384" s="115"/>
      <c r="G7384" s="115" t="s">
        <v>20032</v>
      </c>
      <c r="H7384" s="115" t="s">
        <v>20033</v>
      </c>
      <c r="I7384" s="115" t="s">
        <v>1681</v>
      </c>
      <c r="J7384" s="115" t="s">
        <v>20034</v>
      </c>
      <c r="K7384" s="115" t="s">
        <v>1803</v>
      </c>
      <c r="L7384" s="138"/>
      <c r="M7384" s="111"/>
    </row>
    <row r="7385">
      <c r="A7385" s="108">
        <v>3397.0</v>
      </c>
      <c r="B7385" s="108" t="s">
        <v>1584</v>
      </c>
      <c r="C7385" s="108" t="s">
        <v>713</v>
      </c>
      <c r="D7385" s="115"/>
      <c r="E7385" s="115" t="s">
        <v>2749</v>
      </c>
      <c r="F7385" s="115"/>
      <c r="G7385" s="115" t="s">
        <v>20035</v>
      </c>
      <c r="H7385" s="115" t="s">
        <v>20036</v>
      </c>
      <c r="I7385" s="115" t="s">
        <v>1681</v>
      </c>
      <c r="J7385" s="115" t="s">
        <v>20037</v>
      </c>
      <c r="K7385" s="115" t="s">
        <v>7857</v>
      </c>
      <c r="L7385" s="138"/>
      <c r="M7385" s="111"/>
    </row>
    <row r="7386">
      <c r="A7386" s="108">
        <v>3404.0</v>
      </c>
      <c r="B7386" s="108" t="s">
        <v>1584</v>
      </c>
      <c r="C7386" s="108" t="s">
        <v>713</v>
      </c>
      <c r="D7386" s="115"/>
      <c r="E7386" s="115" t="s">
        <v>1634</v>
      </c>
      <c r="F7386" s="115"/>
      <c r="G7386" s="115" t="s">
        <v>20038</v>
      </c>
      <c r="H7386" s="115" t="s">
        <v>20039</v>
      </c>
      <c r="I7386" s="115" t="s">
        <v>1637</v>
      </c>
      <c r="J7386" s="115" t="s">
        <v>20040</v>
      </c>
      <c r="K7386" s="115" t="s">
        <v>1833</v>
      </c>
      <c r="L7386" s="138"/>
      <c r="M7386" s="111"/>
    </row>
    <row r="7387">
      <c r="A7387" s="108">
        <v>3403.0</v>
      </c>
      <c r="B7387" s="108" t="s">
        <v>1584</v>
      </c>
      <c r="C7387" s="108" t="s">
        <v>713</v>
      </c>
      <c r="D7387" s="115"/>
      <c r="E7387" s="115" t="s">
        <v>1634</v>
      </c>
      <c r="F7387" s="115"/>
      <c r="G7387" s="115" t="s">
        <v>20038</v>
      </c>
      <c r="H7387" s="115" t="s">
        <v>20041</v>
      </c>
      <c r="I7387" s="115" t="s">
        <v>1637</v>
      </c>
      <c r="J7387" s="115" t="s">
        <v>20042</v>
      </c>
      <c r="K7387" s="115" t="s">
        <v>1660</v>
      </c>
      <c r="L7387" s="138"/>
      <c r="M7387" s="111"/>
    </row>
    <row r="7388">
      <c r="A7388" s="108">
        <v>3401.0</v>
      </c>
      <c r="B7388" s="108" t="s">
        <v>1584</v>
      </c>
      <c r="C7388" s="108" t="s">
        <v>713</v>
      </c>
      <c r="D7388" s="115"/>
      <c r="E7388" s="115" t="s">
        <v>2749</v>
      </c>
      <c r="F7388" s="115"/>
      <c r="G7388" s="115" t="s">
        <v>20043</v>
      </c>
      <c r="H7388" s="115" t="s">
        <v>20044</v>
      </c>
      <c r="I7388" s="115" t="s">
        <v>1681</v>
      </c>
      <c r="J7388" s="115" t="s">
        <v>20045</v>
      </c>
      <c r="K7388" s="115" t="s">
        <v>6911</v>
      </c>
      <c r="L7388" s="138"/>
      <c r="M7388" s="111"/>
    </row>
    <row r="7389">
      <c r="A7389" s="108">
        <v>3402.0</v>
      </c>
      <c r="B7389" s="108" t="s">
        <v>1584</v>
      </c>
      <c r="C7389" s="108" t="s">
        <v>713</v>
      </c>
      <c r="D7389" s="115"/>
      <c r="E7389" s="115" t="s">
        <v>1634</v>
      </c>
      <c r="F7389" s="115"/>
      <c r="G7389" s="115" t="s">
        <v>20038</v>
      </c>
      <c r="H7389" s="115" t="s">
        <v>20044</v>
      </c>
      <c r="I7389" s="115" t="s">
        <v>1637</v>
      </c>
      <c r="J7389" s="115" t="s">
        <v>20046</v>
      </c>
      <c r="K7389" s="115" t="s">
        <v>1829</v>
      </c>
      <c r="L7389" s="138"/>
      <c r="M7389" s="111"/>
    </row>
    <row r="7390">
      <c r="A7390" s="108">
        <v>3405.0</v>
      </c>
      <c r="B7390" s="108" t="s">
        <v>1584</v>
      </c>
      <c r="C7390" s="108" t="s">
        <v>713</v>
      </c>
      <c r="D7390" s="115"/>
      <c r="E7390" s="115" t="s">
        <v>1634</v>
      </c>
      <c r="F7390" s="115"/>
      <c r="G7390" s="115" t="s">
        <v>20038</v>
      </c>
      <c r="H7390" s="115" t="s">
        <v>20044</v>
      </c>
      <c r="I7390" s="115" t="s">
        <v>1637</v>
      </c>
      <c r="J7390" s="115" t="s">
        <v>20047</v>
      </c>
      <c r="K7390" s="115" t="s">
        <v>1836</v>
      </c>
      <c r="L7390" s="138"/>
      <c r="M7390" s="111"/>
    </row>
    <row r="7391">
      <c r="A7391" s="108">
        <v>3396.0</v>
      </c>
      <c r="B7391" s="108" t="s">
        <v>1584</v>
      </c>
      <c r="C7391" s="108" t="s">
        <v>713</v>
      </c>
      <c r="D7391" s="115"/>
      <c r="E7391" s="115" t="s">
        <v>2749</v>
      </c>
      <c r="F7391" s="115"/>
      <c r="G7391" s="115" t="s">
        <v>20048</v>
      </c>
      <c r="H7391" s="115" t="s">
        <v>20049</v>
      </c>
      <c r="I7391" s="115" t="s">
        <v>1681</v>
      </c>
      <c r="J7391" s="115" t="s">
        <v>20050</v>
      </c>
      <c r="K7391" s="115" t="s">
        <v>1842</v>
      </c>
      <c r="L7391" s="138"/>
      <c r="M7391" s="111"/>
    </row>
    <row r="7392">
      <c r="A7392" s="108">
        <v>3408.0</v>
      </c>
      <c r="B7392" s="108" t="s">
        <v>1584</v>
      </c>
      <c r="C7392" s="108" t="s">
        <v>713</v>
      </c>
      <c r="D7392" s="115"/>
      <c r="E7392" s="115" t="s">
        <v>2765</v>
      </c>
      <c r="F7392" s="115"/>
      <c r="G7392" s="115" t="s">
        <v>20051</v>
      </c>
      <c r="H7392" s="115" t="s">
        <v>20052</v>
      </c>
      <c r="I7392" s="115" t="s">
        <v>1722</v>
      </c>
      <c r="J7392" s="115" t="s">
        <v>20053</v>
      </c>
      <c r="K7392" s="115" t="s">
        <v>4232</v>
      </c>
      <c r="L7392" s="138"/>
      <c r="M7392" s="111"/>
    </row>
    <row r="7393">
      <c r="A7393" s="108">
        <v>3409.0</v>
      </c>
      <c r="B7393" s="108" t="s">
        <v>1584</v>
      </c>
      <c r="C7393" s="108" t="s">
        <v>713</v>
      </c>
      <c r="D7393" s="115"/>
      <c r="E7393" s="115" t="s">
        <v>1597</v>
      </c>
      <c r="F7393" s="115"/>
      <c r="G7393" s="115" t="s">
        <v>20054</v>
      </c>
      <c r="H7393" s="115" t="s">
        <v>20055</v>
      </c>
      <c r="I7393" s="115" t="s">
        <v>1600</v>
      </c>
      <c r="J7393" s="115" t="s">
        <v>20056</v>
      </c>
      <c r="K7393" s="115" t="s">
        <v>4660</v>
      </c>
      <c r="L7393" s="138"/>
      <c r="M7393" s="111"/>
    </row>
    <row r="7394">
      <c r="A7394" s="108">
        <v>3398.0</v>
      </c>
      <c r="B7394" s="108" t="s">
        <v>1584</v>
      </c>
      <c r="C7394" s="108" t="s">
        <v>713</v>
      </c>
      <c r="D7394" s="115"/>
      <c r="E7394" s="115" t="s">
        <v>2749</v>
      </c>
      <c r="F7394" s="115"/>
      <c r="G7394" s="115" t="s">
        <v>20057</v>
      </c>
      <c r="H7394" s="115" t="s">
        <v>20058</v>
      </c>
      <c r="I7394" s="115" t="s">
        <v>1681</v>
      </c>
      <c r="J7394" s="115" t="s">
        <v>20059</v>
      </c>
      <c r="K7394" s="115" t="s">
        <v>1743</v>
      </c>
      <c r="L7394" s="138"/>
      <c r="M7394" s="111"/>
    </row>
    <row r="7395">
      <c r="A7395" s="108">
        <v>3400.0</v>
      </c>
      <c r="B7395" s="108" t="s">
        <v>1584</v>
      </c>
      <c r="C7395" s="108" t="s">
        <v>713</v>
      </c>
      <c r="D7395" s="115"/>
      <c r="E7395" s="115" t="s">
        <v>2749</v>
      </c>
      <c r="F7395" s="115"/>
      <c r="G7395" s="115" t="s">
        <v>20057</v>
      </c>
      <c r="H7395" s="115" t="s">
        <v>20058</v>
      </c>
      <c r="I7395" s="115" t="s">
        <v>1681</v>
      </c>
      <c r="J7395" s="115" t="s">
        <v>20060</v>
      </c>
      <c r="K7395" s="115" t="s">
        <v>1746</v>
      </c>
      <c r="L7395" s="138"/>
      <c r="M7395" s="111"/>
    </row>
    <row r="7396">
      <c r="C7396" s="12" t="s">
        <v>718</v>
      </c>
      <c r="D7396" s="12"/>
      <c r="E7396" s="12" t="s">
        <v>1619</v>
      </c>
      <c r="F7396" s="21"/>
      <c r="G7396" s="21" t="s">
        <v>20061</v>
      </c>
      <c r="H7396" s="21" t="s">
        <v>20062</v>
      </c>
      <c r="I7396" s="21" t="s">
        <v>1588</v>
      </c>
      <c r="J7396" s="21" t="s">
        <v>20063</v>
      </c>
      <c r="K7396" s="20" t="s">
        <v>2007</v>
      </c>
      <c r="L7396" s="21"/>
    </row>
    <row r="7397">
      <c r="C7397" s="12" t="s">
        <v>718</v>
      </c>
      <c r="D7397" s="12"/>
      <c r="E7397" s="12" t="s">
        <v>1619</v>
      </c>
      <c r="F7397" s="21"/>
      <c r="G7397" s="21" t="s">
        <v>20064</v>
      </c>
      <c r="H7397" s="21" t="s">
        <v>20065</v>
      </c>
      <c r="I7397" s="21" t="s">
        <v>1588</v>
      </c>
      <c r="J7397" s="21" t="s">
        <v>20066</v>
      </c>
      <c r="K7397" s="20" t="s">
        <v>2007</v>
      </c>
      <c r="L7397" s="21"/>
    </row>
    <row r="7398">
      <c r="C7398" s="12" t="s">
        <v>718</v>
      </c>
      <c r="D7398" s="12"/>
      <c r="E7398" s="12" t="s">
        <v>1619</v>
      </c>
      <c r="F7398" s="21"/>
      <c r="G7398" s="21" t="s">
        <v>20067</v>
      </c>
      <c r="H7398" s="21" t="s">
        <v>20068</v>
      </c>
      <c r="I7398" s="21" t="s">
        <v>1588</v>
      </c>
      <c r="J7398" s="21" t="s">
        <v>20069</v>
      </c>
      <c r="K7398" s="20" t="s">
        <v>2007</v>
      </c>
      <c r="L7398" s="21"/>
    </row>
    <row r="7399">
      <c r="C7399" s="12" t="s">
        <v>718</v>
      </c>
      <c r="D7399" s="12"/>
      <c r="E7399" s="12" t="s">
        <v>1619</v>
      </c>
      <c r="F7399" s="21"/>
      <c r="G7399" s="21" t="s">
        <v>20070</v>
      </c>
      <c r="H7399" s="21" t="s">
        <v>20071</v>
      </c>
      <c r="I7399" s="21" t="s">
        <v>1588</v>
      </c>
      <c r="J7399" s="21" t="s">
        <v>20072</v>
      </c>
      <c r="K7399" s="20" t="s">
        <v>2007</v>
      </c>
      <c r="L7399" s="21"/>
    </row>
    <row r="7400">
      <c r="C7400" s="12" t="s">
        <v>718</v>
      </c>
      <c r="D7400" s="12"/>
      <c r="E7400" s="12" t="s">
        <v>1619</v>
      </c>
      <c r="F7400" s="21"/>
      <c r="G7400" s="21" t="s">
        <v>20073</v>
      </c>
      <c r="H7400" s="21" t="s">
        <v>20074</v>
      </c>
      <c r="I7400" s="21" t="s">
        <v>1588</v>
      </c>
      <c r="J7400" s="21" t="s">
        <v>20075</v>
      </c>
      <c r="K7400" s="20" t="s">
        <v>2007</v>
      </c>
      <c r="L7400" s="21"/>
    </row>
    <row r="7401">
      <c r="C7401" s="12" t="s">
        <v>718</v>
      </c>
      <c r="D7401" s="12"/>
      <c r="E7401" s="12" t="s">
        <v>1619</v>
      </c>
      <c r="F7401" s="21"/>
      <c r="G7401" s="21" t="s">
        <v>20076</v>
      </c>
      <c r="H7401" s="21" t="s">
        <v>20077</v>
      </c>
      <c r="I7401" s="21" t="s">
        <v>1588</v>
      </c>
      <c r="J7401" s="21" t="s">
        <v>20078</v>
      </c>
      <c r="K7401" s="20" t="s">
        <v>2007</v>
      </c>
      <c r="L7401" s="21"/>
    </row>
    <row r="7402">
      <c r="C7402" s="12" t="s">
        <v>718</v>
      </c>
      <c r="D7402" s="12"/>
      <c r="E7402" s="12" t="s">
        <v>1654</v>
      </c>
      <c r="F7402" s="21"/>
      <c r="G7402" s="21" t="s">
        <v>20079</v>
      </c>
      <c r="H7402" s="21" t="s">
        <v>20080</v>
      </c>
      <c r="I7402" s="21" t="s">
        <v>1600</v>
      </c>
      <c r="J7402" s="21" t="s">
        <v>20081</v>
      </c>
      <c r="K7402" s="20" t="s">
        <v>1602</v>
      </c>
      <c r="L7402" s="21"/>
    </row>
    <row r="7403">
      <c r="C7403" s="12" t="s">
        <v>718</v>
      </c>
      <c r="D7403" s="12"/>
      <c r="E7403" s="12" t="s">
        <v>1712</v>
      </c>
      <c r="F7403" s="21"/>
      <c r="G7403" s="21" t="s">
        <v>20082</v>
      </c>
      <c r="H7403" s="21" t="s">
        <v>20083</v>
      </c>
      <c r="I7403" s="21" t="s">
        <v>1715</v>
      </c>
      <c r="J7403" s="21" t="s">
        <v>20084</v>
      </c>
      <c r="K7403" s="20" t="s">
        <v>1717</v>
      </c>
      <c r="L7403" s="21"/>
    </row>
    <row r="7404">
      <c r="C7404" s="12" t="s">
        <v>718</v>
      </c>
      <c r="D7404" s="12"/>
      <c r="E7404" s="12" t="s">
        <v>1712</v>
      </c>
      <c r="F7404" s="21"/>
      <c r="G7404" s="21" t="s">
        <v>20085</v>
      </c>
      <c r="H7404" s="21" t="s">
        <v>20086</v>
      </c>
      <c r="I7404" s="21" t="s">
        <v>1715</v>
      </c>
      <c r="J7404" s="21" t="s">
        <v>20087</v>
      </c>
      <c r="K7404" s="20" t="s">
        <v>1717</v>
      </c>
      <c r="L7404" s="21"/>
    </row>
    <row r="7405">
      <c r="C7405" s="12" t="s">
        <v>718</v>
      </c>
      <c r="D7405" s="12"/>
      <c r="E7405" s="12" t="s">
        <v>1678</v>
      </c>
      <c r="F7405" s="21"/>
      <c r="G7405" s="21" t="s">
        <v>20088</v>
      </c>
      <c r="H7405" s="21" t="s">
        <v>20089</v>
      </c>
      <c r="I7405" s="21" t="s">
        <v>1681</v>
      </c>
      <c r="J7405" s="21" t="s">
        <v>20090</v>
      </c>
      <c r="K7405" s="20" t="s">
        <v>3961</v>
      </c>
      <c r="L7405" s="21"/>
    </row>
    <row r="7406">
      <c r="C7406" s="12" t="s">
        <v>718</v>
      </c>
      <c r="D7406" s="12"/>
      <c r="E7406" s="12" t="s">
        <v>1678</v>
      </c>
      <c r="F7406" s="21"/>
      <c r="G7406" s="21" t="s">
        <v>20091</v>
      </c>
      <c r="H7406" s="21" t="s">
        <v>20092</v>
      </c>
      <c r="I7406" s="21" t="s">
        <v>1681</v>
      </c>
      <c r="J7406" s="21" t="s">
        <v>20093</v>
      </c>
      <c r="K7406" s="20" t="s">
        <v>3966</v>
      </c>
      <c r="L7406" s="21"/>
    </row>
    <row r="7407">
      <c r="C7407" s="12" t="s">
        <v>718</v>
      </c>
      <c r="D7407" s="12"/>
      <c r="E7407" s="12" t="s">
        <v>1678</v>
      </c>
      <c r="F7407" s="21"/>
      <c r="G7407" s="21" t="s">
        <v>20094</v>
      </c>
      <c r="H7407" s="21" t="s">
        <v>20095</v>
      </c>
      <c r="I7407" s="21" t="s">
        <v>1681</v>
      </c>
      <c r="J7407" s="21" t="s">
        <v>20096</v>
      </c>
      <c r="K7407" s="20" t="s">
        <v>3971</v>
      </c>
      <c r="L7407" s="21"/>
    </row>
    <row r="7408">
      <c r="C7408" s="12" t="s">
        <v>718</v>
      </c>
      <c r="D7408" s="12"/>
      <c r="E7408" s="12" t="s">
        <v>1678</v>
      </c>
      <c r="F7408" s="21"/>
      <c r="G7408" s="21" t="s">
        <v>20097</v>
      </c>
      <c r="H7408" s="21" t="s">
        <v>20098</v>
      </c>
      <c r="I7408" s="21" t="s">
        <v>1681</v>
      </c>
      <c r="J7408" s="21" t="s">
        <v>20099</v>
      </c>
      <c r="K7408" s="20" t="s">
        <v>3976</v>
      </c>
      <c r="L7408" s="21"/>
    </row>
    <row r="7409">
      <c r="C7409" s="12" t="s">
        <v>718</v>
      </c>
      <c r="D7409" s="12"/>
      <c r="E7409" s="12" t="s">
        <v>1678</v>
      </c>
      <c r="F7409" s="21"/>
      <c r="G7409" s="21" t="s">
        <v>20100</v>
      </c>
      <c r="H7409" s="21" t="s">
        <v>20101</v>
      </c>
      <c r="I7409" s="21" t="s">
        <v>1681</v>
      </c>
      <c r="J7409" s="21" t="s">
        <v>20102</v>
      </c>
      <c r="K7409" s="20" t="s">
        <v>3981</v>
      </c>
      <c r="L7409" s="21"/>
    </row>
    <row r="7410">
      <c r="C7410" s="12" t="s">
        <v>718</v>
      </c>
      <c r="D7410" s="12"/>
      <c r="E7410" s="12" t="s">
        <v>1719</v>
      </c>
      <c r="F7410" s="21"/>
      <c r="G7410" s="21" t="s">
        <v>20103</v>
      </c>
      <c r="H7410" s="21" t="s">
        <v>20104</v>
      </c>
      <c r="I7410" s="21" t="s">
        <v>1722</v>
      </c>
      <c r="J7410" s="21" t="s">
        <v>20105</v>
      </c>
      <c r="K7410" s="20" t="s">
        <v>20106</v>
      </c>
      <c r="L7410" s="21"/>
    </row>
    <row r="7411">
      <c r="C7411" s="12" t="s">
        <v>718</v>
      </c>
      <c r="D7411" s="12"/>
      <c r="E7411" s="12" t="s">
        <v>1719</v>
      </c>
      <c r="F7411" s="21"/>
      <c r="G7411" s="21" t="s">
        <v>20107</v>
      </c>
      <c r="H7411" s="21" t="s">
        <v>20108</v>
      </c>
      <c r="I7411" s="21" t="s">
        <v>1722</v>
      </c>
      <c r="J7411" s="21" t="s">
        <v>20109</v>
      </c>
      <c r="K7411" s="20" t="s">
        <v>20106</v>
      </c>
      <c r="L7411" s="21"/>
    </row>
    <row r="7412">
      <c r="C7412" s="12" t="s">
        <v>718</v>
      </c>
      <c r="D7412" s="12"/>
      <c r="E7412" s="12" t="s">
        <v>1719</v>
      </c>
      <c r="F7412" s="21"/>
      <c r="G7412" s="21" t="s">
        <v>20110</v>
      </c>
      <c r="H7412" s="21" t="s">
        <v>20111</v>
      </c>
      <c r="I7412" s="21" t="s">
        <v>1722</v>
      </c>
      <c r="J7412" s="21" t="s">
        <v>20112</v>
      </c>
      <c r="K7412" s="20" t="s">
        <v>20106</v>
      </c>
      <c r="L7412" s="21"/>
    </row>
    <row r="7413">
      <c r="C7413" s="12" t="s">
        <v>718</v>
      </c>
      <c r="D7413" s="12"/>
      <c r="E7413" s="12" t="s">
        <v>1719</v>
      </c>
      <c r="F7413" s="21"/>
      <c r="G7413" s="21" t="s">
        <v>20113</v>
      </c>
      <c r="H7413" s="21" t="s">
        <v>20114</v>
      </c>
      <c r="I7413" s="21" t="s">
        <v>1722</v>
      </c>
      <c r="J7413" s="21" t="s">
        <v>20115</v>
      </c>
      <c r="K7413" s="20" t="s">
        <v>20106</v>
      </c>
      <c r="L7413" s="21"/>
    </row>
    <row r="7414">
      <c r="C7414" s="12" t="s">
        <v>718</v>
      </c>
      <c r="D7414" s="12"/>
      <c r="E7414" s="12" t="s">
        <v>1719</v>
      </c>
      <c r="F7414" s="21"/>
      <c r="G7414" s="21" t="s">
        <v>20116</v>
      </c>
      <c r="H7414" s="21" t="s">
        <v>20117</v>
      </c>
      <c r="I7414" s="21" t="s">
        <v>1722</v>
      </c>
      <c r="J7414" s="21" t="s">
        <v>20118</v>
      </c>
      <c r="K7414" s="20" t="s">
        <v>20106</v>
      </c>
      <c r="L7414" s="21"/>
    </row>
    <row r="7415">
      <c r="C7415" s="12" t="s">
        <v>718</v>
      </c>
      <c r="D7415" s="12"/>
      <c r="E7415" s="12" t="s">
        <v>1719</v>
      </c>
      <c r="F7415" s="21"/>
      <c r="G7415" s="21" t="s">
        <v>20119</v>
      </c>
      <c r="H7415" s="21" t="s">
        <v>20120</v>
      </c>
      <c r="I7415" s="21" t="s">
        <v>1722</v>
      </c>
      <c r="J7415" s="21" t="s">
        <v>20121</v>
      </c>
      <c r="K7415" s="20" t="s">
        <v>20106</v>
      </c>
      <c r="L7415" s="21"/>
    </row>
    <row r="7416">
      <c r="C7416" s="12" t="s">
        <v>718</v>
      </c>
      <c r="D7416" s="12"/>
      <c r="E7416" s="12" t="s">
        <v>1719</v>
      </c>
      <c r="F7416" s="21"/>
      <c r="G7416" s="21" t="s">
        <v>20122</v>
      </c>
      <c r="H7416" s="21" t="s">
        <v>20123</v>
      </c>
      <c r="I7416" s="21" t="s">
        <v>1722</v>
      </c>
      <c r="J7416" s="21" t="s">
        <v>20124</v>
      </c>
      <c r="K7416" s="20" t="s">
        <v>20106</v>
      </c>
      <c r="L7416" s="21"/>
    </row>
    <row r="7417">
      <c r="C7417" s="12" t="s">
        <v>718</v>
      </c>
      <c r="D7417" s="12"/>
      <c r="E7417" s="12" t="s">
        <v>1719</v>
      </c>
      <c r="F7417" s="21"/>
      <c r="G7417" s="21" t="s">
        <v>20125</v>
      </c>
      <c r="H7417" s="21" t="s">
        <v>20126</v>
      </c>
      <c r="I7417" s="21" t="s">
        <v>1722</v>
      </c>
      <c r="J7417" s="21" t="s">
        <v>20127</v>
      </c>
      <c r="K7417" s="20" t="s">
        <v>20106</v>
      </c>
      <c r="L7417" s="21"/>
    </row>
    <row r="7418">
      <c r="C7418" s="12" t="s">
        <v>718</v>
      </c>
      <c r="D7418" s="12"/>
      <c r="E7418" s="12" t="s">
        <v>1719</v>
      </c>
      <c r="F7418" s="21"/>
      <c r="G7418" s="21" t="s">
        <v>20128</v>
      </c>
      <c r="H7418" s="21" t="s">
        <v>20129</v>
      </c>
      <c r="I7418" s="21" t="s">
        <v>1722</v>
      </c>
      <c r="J7418" s="21" t="s">
        <v>20130</v>
      </c>
      <c r="K7418" s="20" t="s">
        <v>20106</v>
      </c>
      <c r="L7418" s="21"/>
    </row>
    <row r="7419">
      <c r="C7419" s="12" t="s">
        <v>718</v>
      </c>
      <c r="D7419" s="12"/>
      <c r="E7419" s="12" t="s">
        <v>1719</v>
      </c>
      <c r="F7419" s="21"/>
      <c r="G7419" s="21" t="s">
        <v>20131</v>
      </c>
      <c r="H7419" s="21" t="s">
        <v>20132</v>
      </c>
      <c r="I7419" s="21" t="s">
        <v>1722</v>
      </c>
      <c r="J7419" s="21" t="s">
        <v>20133</v>
      </c>
      <c r="K7419" s="20" t="s">
        <v>20106</v>
      </c>
      <c r="L7419" s="21"/>
    </row>
    <row r="7420">
      <c r="C7420" s="12" t="s">
        <v>718</v>
      </c>
      <c r="D7420" s="12"/>
      <c r="E7420" s="12" t="s">
        <v>1719</v>
      </c>
      <c r="F7420" s="21"/>
      <c r="G7420" s="21" t="s">
        <v>20134</v>
      </c>
      <c r="H7420" s="21" t="s">
        <v>20135</v>
      </c>
      <c r="I7420" s="21" t="s">
        <v>1722</v>
      </c>
      <c r="J7420" s="21" t="s">
        <v>20136</v>
      </c>
      <c r="K7420" s="20" t="s">
        <v>20106</v>
      </c>
      <c r="L7420" s="21"/>
    </row>
    <row r="7421">
      <c r="C7421" s="12" t="s">
        <v>718</v>
      </c>
      <c r="D7421" s="12"/>
      <c r="E7421" s="12" t="s">
        <v>1719</v>
      </c>
      <c r="F7421" s="21"/>
      <c r="G7421" s="21" t="s">
        <v>20137</v>
      </c>
      <c r="H7421" s="21" t="s">
        <v>20138</v>
      </c>
      <c r="I7421" s="21" t="s">
        <v>1722</v>
      </c>
      <c r="J7421" s="21" t="s">
        <v>20139</v>
      </c>
      <c r="K7421" s="20" t="s">
        <v>20106</v>
      </c>
      <c r="L7421" s="21"/>
    </row>
    <row r="7422">
      <c r="C7422" s="12" t="s">
        <v>718</v>
      </c>
      <c r="D7422" s="12"/>
      <c r="E7422" s="12" t="s">
        <v>1619</v>
      </c>
      <c r="F7422" s="21"/>
      <c r="G7422" s="21" t="s">
        <v>20140</v>
      </c>
      <c r="H7422" s="21" t="s">
        <v>20141</v>
      </c>
      <c r="I7422" s="21" t="s">
        <v>1588</v>
      </c>
      <c r="J7422" s="21" t="s">
        <v>20142</v>
      </c>
      <c r="K7422" s="20" t="s">
        <v>20143</v>
      </c>
      <c r="L7422" s="21"/>
    </row>
    <row r="7423">
      <c r="C7423" s="12" t="s">
        <v>718</v>
      </c>
      <c r="D7423" s="12"/>
      <c r="E7423" s="12" t="s">
        <v>1654</v>
      </c>
      <c r="F7423" s="21"/>
      <c r="G7423" s="21" t="s">
        <v>20144</v>
      </c>
      <c r="H7423" s="21" t="s">
        <v>20141</v>
      </c>
      <c r="I7423" s="21" t="s">
        <v>1600</v>
      </c>
      <c r="J7423" s="21" t="s">
        <v>20145</v>
      </c>
      <c r="K7423" s="20" t="s">
        <v>13394</v>
      </c>
      <c r="L7423" s="21"/>
    </row>
    <row r="7424">
      <c r="C7424" s="12" t="s">
        <v>718</v>
      </c>
      <c r="D7424" s="12"/>
      <c r="E7424" s="12" t="s">
        <v>1654</v>
      </c>
      <c r="F7424" s="21"/>
      <c r="G7424" s="21" t="s">
        <v>20144</v>
      </c>
      <c r="H7424" s="21" t="s">
        <v>20146</v>
      </c>
      <c r="I7424" s="21" t="s">
        <v>1600</v>
      </c>
      <c r="J7424" s="21" t="s">
        <v>20147</v>
      </c>
      <c r="K7424" s="20" t="s">
        <v>1782</v>
      </c>
      <c r="L7424" s="21"/>
    </row>
    <row r="7425">
      <c r="C7425" s="12" t="s">
        <v>718</v>
      </c>
      <c r="D7425" s="12"/>
      <c r="E7425" s="12" t="s">
        <v>1654</v>
      </c>
      <c r="F7425" s="21"/>
      <c r="G7425" s="21" t="s">
        <v>20144</v>
      </c>
      <c r="H7425" s="21" t="s">
        <v>20148</v>
      </c>
      <c r="I7425" s="21" t="s">
        <v>1600</v>
      </c>
      <c r="J7425" s="21" t="s">
        <v>20149</v>
      </c>
      <c r="K7425" s="20" t="s">
        <v>1602</v>
      </c>
      <c r="L7425" s="21"/>
    </row>
    <row r="7426">
      <c r="C7426" s="12" t="s">
        <v>718</v>
      </c>
      <c r="D7426" s="12"/>
      <c r="E7426" s="12" t="s">
        <v>1654</v>
      </c>
      <c r="F7426" s="21"/>
      <c r="G7426" s="21" t="s">
        <v>20150</v>
      </c>
      <c r="H7426" s="21" t="s">
        <v>20148</v>
      </c>
      <c r="I7426" s="21" t="s">
        <v>1600</v>
      </c>
      <c r="J7426" s="21" t="s">
        <v>20151</v>
      </c>
      <c r="K7426" s="20" t="s">
        <v>1795</v>
      </c>
      <c r="L7426" s="21"/>
    </row>
    <row r="7427">
      <c r="C7427" s="12" t="s">
        <v>718</v>
      </c>
      <c r="D7427" s="12"/>
      <c r="E7427" s="12" t="s">
        <v>1654</v>
      </c>
      <c r="F7427" s="21"/>
      <c r="G7427" s="21" t="s">
        <v>20150</v>
      </c>
      <c r="H7427" s="21" t="s">
        <v>20148</v>
      </c>
      <c r="I7427" s="21" t="s">
        <v>1600</v>
      </c>
      <c r="J7427" s="21" t="s">
        <v>20152</v>
      </c>
      <c r="K7427" s="20" t="s">
        <v>1798</v>
      </c>
      <c r="L7427" s="21"/>
    </row>
    <row r="7428">
      <c r="C7428" s="12" t="s">
        <v>718</v>
      </c>
      <c r="D7428" s="12"/>
      <c r="E7428" s="12" t="s">
        <v>1671</v>
      </c>
      <c r="F7428" s="21"/>
      <c r="G7428" s="21" t="s">
        <v>20153</v>
      </c>
      <c r="H7428" s="21" t="s">
        <v>20154</v>
      </c>
      <c r="I7428" s="21" t="s">
        <v>1674</v>
      </c>
      <c r="J7428" s="21" t="s">
        <v>20155</v>
      </c>
      <c r="K7428" s="20" t="s">
        <v>3934</v>
      </c>
      <c r="L7428" s="21"/>
    </row>
    <row r="7429">
      <c r="C7429" s="12" t="s">
        <v>718</v>
      </c>
      <c r="D7429" s="12"/>
      <c r="E7429" s="12" t="s">
        <v>1654</v>
      </c>
      <c r="F7429" s="21"/>
      <c r="G7429" s="21" t="s">
        <v>20156</v>
      </c>
      <c r="H7429" s="21" t="s">
        <v>20157</v>
      </c>
      <c r="I7429" s="21" t="s">
        <v>1600</v>
      </c>
      <c r="J7429" s="21" t="s">
        <v>20158</v>
      </c>
      <c r="K7429" s="20" t="s">
        <v>1782</v>
      </c>
      <c r="L7429" s="21"/>
    </row>
    <row r="7430">
      <c r="C7430" s="12" t="s">
        <v>718</v>
      </c>
      <c r="D7430" s="12"/>
      <c r="E7430" s="12" t="s">
        <v>1654</v>
      </c>
      <c r="F7430" s="21"/>
      <c r="G7430" s="21" t="s">
        <v>20156</v>
      </c>
      <c r="H7430" s="21" t="s">
        <v>20159</v>
      </c>
      <c r="I7430" s="21" t="s">
        <v>1600</v>
      </c>
      <c r="J7430" s="21" t="s">
        <v>20160</v>
      </c>
      <c r="K7430" s="20" t="s">
        <v>1602</v>
      </c>
      <c r="L7430" s="21"/>
    </row>
    <row r="7431">
      <c r="C7431" s="12" t="s">
        <v>718</v>
      </c>
      <c r="D7431" s="12"/>
      <c r="E7431" s="12" t="s">
        <v>1654</v>
      </c>
      <c r="F7431" s="21"/>
      <c r="G7431" s="21" t="s">
        <v>20161</v>
      </c>
      <c r="H7431" s="21" t="s">
        <v>20157</v>
      </c>
      <c r="I7431" s="21" t="s">
        <v>1600</v>
      </c>
      <c r="J7431" s="21" t="s">
        <v>20162</v>
      </c>
      <c r="K7431" s="20" t="s">
        <v>1795</v>
      </c>
      <c r="L7431" s="21"/>
    </row>
    <row r="7432">
      <c r="C7432" s="12" t="s">
        <v>718</v>
      </c>
      <c r="D7432" s="12"/>
      <c r="E7432" s="12" t="s">
        <v>1654</v>
      </c>
      <c r="F7432" s="21"/>
      <c r="G7432" s="21" t="s">
        <v>20161</v>
      </c>
      <c r="H7432" s="21" t="s">
        <v>20157</v>
      </c>
      <c r="I7432" s="21" t="s">
        <v>1600</v>
      </c>
      <c r="J7432" s="21" t="s">
        <v>20163</v>
      </c>
      <c r="K7432" s="20" t="s">
        <v>1798</v>
      </c>
      <c r="L7432" s="21"/>
    </row>
    <row r="7433">
      <c r="C7433" s="12" t="s">
        <v>718</v>
      </c>
      <c r="D7433" s="12"/>
      <c r="E7433" s="12" t="s">
        <v>1619</v>
      </c>
      <c r="F7433" s="21"/>
      <c r="G7433" s="21" t="s">
        <v>20164</v>
      </c>
      <c r="H7433" s="21" t="s">
        <v>20165</v>
      </c>
      <c r="I7433" s="21" t="s">
        <v>1588</v>
      </c>
      <c r="J7433" s="21" t="s">
        <v>20166</v>
      </c>
      <c r="K7433" s="20" t="s">
        <v>20167</v>
      </c>
      <c r="L7433" s="21"/>
    </row>
    <row r="7434">
      <c r="C7434" s="12" t="s">
        <v>718</v>
      </c>
      <c r="D7434" s="12"/>
      <c r="E7434" s="12" t="s">
        <v>1619</v>
      </c>
      <c r="F7434" s="21"/>
      <c r="G7434" s="21" t="s">
        <v>20168</v>
      </c>
      <c r="H7434" s="21" t="s">
        <v>20169</v>
      </c>
      <c r="I7434" s="21" t="s">
        <v>1588</v>
      </c>
      <c r="J7434" s="21" t="s">
        <v>20170</v>
      </c>
      <c r="K7434" s="20" t="s">
        <v>20167</v>
      </c>
      <c r="L7434" s="21"/>
    </row>
    <row r="7435">
      <c r="C7435" s="12" t="s">
        <v>718</v>
      </c>
      <c r="D7435" s="12"/>
      <c r="E7435" s="12" t="s">
        <v>1619</v>
      </c>
      <c r="F7435" s="21"/>
      <c r="G7435" s="21" t="s">
        <v>20171</v>
      </c>
      <c r="H7435" s="21" t="s">
        <v>20172</v>
      </c>
      <c r="I7435" s="21" t="s">
        <v>1588</v>
      </c>
      <c r="J7435" s="21" t="s">
        <v>20173</v>
      </c>
      <c r="K7435" s="20" t="s">
        <v>20167</v>
      </c>
      <c r="L7435" s="21"/>
    </row>
    <row r="7436">
      <c r="C7436" s="12" t="s">
        <v>718</v>
      </c>
      <c r="D7436" s="12"/>
      <c r="E7436" s="12" t="s">
        <v>1619</v>
      </c>
      <c r="F7436" s="21"/>
      <c r="G7436" s="21" t="s">
        <v>20174</v>
      </c>
      <c r="H7436" s="21" t="s">
        <v>20175</v>
      </c>
      <c r="I7436" s="21" t="s">
        <v>1588</v>
      </c>
      <c r="J7436" s="21" t="s">
        <v>20176</v>
      </c>
      <c r="K7436" s="20" t="s">
        <v>20167</v>
      </c>
      <c r="L7436" s="21"/>
    </row>
    <row r="7437">
      <c r="C7437" s="12" t="s">
        <v>718</v>
      </c>
      <c r="D7437" s="12"/>
      <c r="E7437" s="12" t="s">
        <v>1719</v>
      </c>
      <c r="F7437" s="21"/>
      <c r="G7437" s="21" t="s">
        <v>20177</v>
      </c>
      <c r="H7437" s="21" t="s">
        <v>20178</v>
      </c>
      <c r="I7437" s="21" t="s">
        <v>1722</v>
      </c>
      <c r="J7437" s="21" t="s">
        <v>20179</v>
      </c>
      <c r="K7437" s="20" t="s">
        <v>18196</v>
      </c>
      <c r="L7437" s="21"/>
    </row>
    <row r="7438">
      <c r="C7438" s="12" t="s">
        <v>718</v>
      </c>
      <c r="D7438" s="12"/>
      <c r="E7438" s="12" t="s">
        <v>1719</v>
      </c>
      <c r="F7438" s="21"/>
      <c r="G7438" s="21" t="s">
        <v>20180</v>
      </c>
      <c r="H7438" s="21" t="s">
        <v>20181</v>
      </c>
      <c r="I7438" s="21" t="s">
        <v>1722</v>
      </c>
      <c r="J7438" s="21" t="s">
        <v>20182</v>
      </c>
      <c r="K7438" s="20" t="s">
        <v>18196</v>
      </c>
      <c r="L7438" s="21"/>
    </row>
    <row r="7439">
      <c r="C7439" s="12" t="s">
        <v>718</v>
      </c>
      <c r="D7439" s="12"/>
      <c r="E7439" s="12" t="s">
        <v>1719</v>
      </c>
      <c r="F7439" s="21"/>
      <c r="G7439" s="21" t="s">
        <v>20183</v>
      </c>
      <c r="H7439" s="21" t="s">
        <v>20184</v>
      </c>
      <c r="I7439" s="21" t="s">
        <v>1722</v>
      </c>
      <c r="J7439" s="21" t="s">
        <v>20185</v>
      </c>
      <c r="K7439" s="20" t="s">
        <v>18196</v>
      </c>
      <c r="L7439" s="21"/>
    </row>
    <row r="7440">
      <c r="C7440" s="12" t="s">
        <v>718</v>
      </c>
      <c r="D7440" s="12"/>
      <c r="E7440" s="12" t="s">
        <v>1719</v>
      </c>
      <c r="F7440" s="21"/>
      <c r="G7440" s="21" t="s">
        <v>20186</v>
      </c>
      <c r="H7440" s="21" t="s">
        <v>20187</v>
      </c>
      <c r="I7440" s="21" t="s">
        <v>1722</v>
      </c>
      <c r="J7440" s="21" t="s">
        <v>20188</v>
      </c>
      <c r="K7440" s="20" t="s">
        <v>18196</v>
      </c>
      <c r="L7440" s="21"/>
    </row>
    <row r="7441">
      <c r="C7441" s="12" t="s">
        <v>718</v>
      </c>
      <c r="D7441" s="12"/>
      <c r="E7441" s="12" t="s">
        <v>1719</v>
      </c>
      <c r="F7441" s="21"/>
      <c r="G7441" s="21" t="s">
        <v>20189</v>
      </c>
      <c r="H7441" s="21" t="s">
        <v>20190</v>
      </c>
      <c r="I7441" s="21" t="s">
        <v>1722</v>
      </c>
      <c r="J7441" s="21" t="s">
        <v>20191</v>
      </c>
      <c r="K7441" s="20" t="s">
        <v>18196</v>
      </c>
      <c r="L7441" s="21"/>
    </row>
    <row r="7442">
      <c r="C7442" s="12" t="s">
        <v>718</v>
      </c>
      <c r="D7442" s="12"/>
      <c r="E7442" s="12" t="s">
        <v>1719</v>
      </c>
      <c r="F7442" s="21"/>
      <c r="G7442" s="21" t="s">
        <v>20192</v>
      </c>
      <c r="H7442" s="21" t="s">
        <v>20193</v>
      </c>
      <c r="I7442" s="21" t="s">
        <v>1722</v>
      </c>
      <c r="J7442" s="21" t="s">
        <v>20194</v>
      </c>
      <c r="K7442" s="20" t="s">
        <v>18196</v>
      </c>
      <c r="L7442" s="21"/>
    </row>
    <row r="7443">
      <c r="C7443" s="12" t="s">
        <v>718</v>
      </c>
      <c r="D7443" s="12"/>
      <c r="E7443" s="12" t="s">
        <v>1719</v>
      </c>
      <c r="F7443" s="21"/>
      <c r="G7443" s="21" t="s">
        <v>20195</v>
      </c>
      <c r="H7443" s="21" t="s">
        <v>20196</v>
      </c>
      <c r="I7443" s="21" t="s">
        <v>1722</v>
      </c>
      <c r="J7443" s="21" t="s">
        <v>20197</v>
      </c>
      <c r="K7443" s="20" t="s">
        <v>18196</v>
      </c>
      <c r="L7443" s="21"/>
    </row>
    <row r="7444">
      <c r="C7444" s="12" t="s">
        <v>718</v>
      </c>
      <c r="D7444" s="12"/>
      <c r="E7444" s="12" t="s">
        <v>1719</v>
      </c>
      <c r="F7444" s="21"/>
      <c r="G7444" s="21" t="s">
        <v>20198</v>
      </c>
      <c r="H7444" s="21" t="s">
        <v>20199</v>
      </c>
      <c r="I7444" s="21" t="s">
        <v>1722</v>
      </c>
      <c r="J7444" s="21" t="s">
        <v>20200</v>
      </c>
      <c r="K7444" s="20" t="s">
        <v>18196</v>
      </c>
      <c r="L7444" s="21"/>
    </row>
    <row r="7445">
      <c r="C7445" s="12" t="s">
        <v>718</v>
      </c>
      <c r="D7445" s="12"/>
      <c r="E7445" s="12" t="s">
        <v>1719</v>
      </c>
      <c r="F7445" s="21"/>
      <c r="G7445" s="21" t="s">
        <v>20201</v>
      </c>
      <c r="H7445" s="21" t="s">
        <v>20202</v>
      </c>
      <c r="I7445" s="21" t="s">
        <v>1722</v>
      </c>
      <c r="J7445" s="21" t="s">
        <v>20203</v>
      </c>
      <c r="K7445" s="20" t="s">
        <v>18196</v>
      </c>
      <c r="L7445" s="21"/>
    </row>
    <row r="7446">
      <c r="C7446" s="12" t="s">
        <v>718</v>
      </c>
      <c r="D7446" s="12"/>
      <c r="E7446" s="12" t="s">
        <v>1719</v>
      </c>
      <c r="F7446" s="21"/>
      <c r="G7446" s="21" t="s">
        <v>20204</v>
      </c>
      <c r="H7446" s="21" t="s">
        <v>20205</v>
      </c>
      <c r="I7446" s="21" t="s">
        <v>1722</v>
      </c>
      <c r="J7446" s="21" t="s">
        <v>20206</v>
      </c>
      <c r="K7446" s="20" t="s">
        <v>18196</v>
      </c>
      <c r="L7446" s="21"/>
    </row>
    <row r="7447">
      <c r="C7447" s="12" t="s">
        <v>718</v>
      </c>
      <c r="D7447" s="12"/>
      <c r="E7447" s="12" t="s">
        <v>1719</v>
      </c>
      <c r="F7447" s="21"/>
      <c r="G7447" s="21" t="s">
        <v>20207</v>
      </c>
      <c r="H7447" s="21" t="s">
        <v>20208</v>
      </c>
      <c r="I7447" s="21" t="s">
        <v>1722</v>
      </c>
      <c r="J7447" s="21" t="s">
        <v>20209</v>
      </c>
      <c r="K7447" s="20" t="s">
        <v>18196</v>
      </c>
      <c r="L7447" s="21"/>
    </row>
    <row r="7448">
      <c r="C7448" s="12" t="s">
        <v>718</v>
      </c>
      <c r="D7448" s="12"/>
      <c r="E7448" s="12" t="s">
        <v>1719</v>
      </c>
      <c r="F7448" s="21"/>
      <c r="G7448" s="21" t="s">
        <v>20210</v>
      </c>
      <c r="H7448" s="21" t="s">
        <v>20211</v>
      </c>
      <c r="I7448" s="21" t="s">
        <v>1722</v>
      </c>
      <c r="J7448" s="21" t="s">
        <v>20212</v>
      </c>
      <c r="K7448" s="20" t="s">
        <v>18196</v>
      </c>
      <c r="L7448" s="21"/>
    </row>
    <row r="7449">
      <c r="C7449" s="12" t="s">
        <v>718</v>
      </c>
      <c r="D7449" s="12"/>
      <c r="E7449" s="12" t="s">
        <v>1671</v>
      </c>
      <c r="F7449" s="21"/>
      <c r="G7449" s="21" t="s">
        <v>20213</v>
      </c>
      <c r="H7449" s="21" t="s">
        <v>20214</v>
      </c>
      <c r="I7449" s="21" t="s">
        <v>1674</v>
      </c>
      <c r="J7449" s="21" t="s">
        <v>20215</v>
      </c>
      <c r="K7449" s="20" t="s">
        <v>3934</v>
      </c>
      <c r="L7449" s="21"/>
    </row>
    <row r="7450">
      <c r="C7450" s="12" t="s">
        <v>718</v>
      </c>
      <c r="D7450" s="12"/>
      <c r="E7450" s="12" t="s">
        <v>1656</v>
      </c>
      <c r="F7450" s="21"/>
      <c r="G7450" s="21" t="s">
        <v>20216</v>
      </c>
      <c r="H7450" s="21" t="s">
        <v>20217</v>
      </c>
      <c r="I7450" s="21" t="s">
        <v>1637</v>
      </c>
      <c r="J7450" s="21" t="s">
        <v>20218</v>
      </c>
      <c r="K7450" s="20" t="s">
        <v>1829</v>
      </c>
      <c r="L7450" s="21"/>
    </row>
    <row r="7451">
      <c r="C7451" s="12" t="s">
        <v>718</v>
      </c>
      <c r="D7451" s="12"/>
      <c r="E7451" s="12" t="s">
        <v>1656</v>
      </c>
      <c r="F7451" s="21"/>
      <c r="G7451" s="21" t="s">
        <v>20216</v>
      </c>
      <c r="H7451" s="21" t="s">
        <v>20217</v>
      </c>
      <c r="I7451" s="21" t="s">
        <v>1637</v>
      </c>
      <c r="J7451" s="21" t="s">
        <v>20219</v>
      </c>
      <c r="K7451" s="20" t="s">
        <v>2206</v>
      </c>
      <c r="L7451" s="21"/>
    </row>
    <row r="7452">
      <c r="C7452" s="12" t="s">
        <v>718</v>
      </c>
      <c r="D7452" s="12"/>
      <c r="E7452" s="12" t="s">
        <v>1656</v>
      </c>
      <c r="F7452" s="21"/>
      <c r="G7452" s="21" t="s">
        <v>20216</v>
      </c>
      <c r="H7452" s="21" t="s">
        <v>20217</v>
      </c>
      <c r="I7452" s="21" t="s">
        <v>1637</v>
      </c>
      <c r="J7452" s="21" t="s">
        <v>20220</v>
      </c>
      <c r="K7452" s="20" t="s">
        <v>2245</v>
      </c>
      <c r="L7452" s="21"/>
    </row>
    <row r="7453">
      <c r="C7453" s="12" t="s">
        <v>718</v>
      </c>
      <c r="D7453" s="12"/>
      <c r="E7453" s="12" t="s">
        <v>1656</v>
      </c>
      <c r="F7453" s="21"/>
      <c r="G7453" s="21" t="s">
        <v>20216</v>
      </c>
      <c r="H7453" s="21" t="s">
        <v>20217</v>
      </c>
      <c r="I7453" s="21" t="s">
        <v>1637</v>
      </c>
      <c r="J7453" s="21" t="s">
        <v>20221</v>
      </c>
      <c r="K7453" s="20" t="s">
        <v>2781</v>
      </c>
      <c r="L7453" s="21"/>
    </row>
    <row r="7454">
      <c r="C7454" s="12" t="s">
        <v>718</v>
      </c>
      <c r="D7454" s="12"/>
      <c r="E7454" s="12" t="s">
        <v>1656</v>
      </c>
      <c r="F7454" s="21"/>
      <c r="G7454" s="21" t="s">
        <v>20216</v>
      </c>
      <c r="H7454" s="21" t="s">
        <v>20217</v>
      </c>
      <c r="I7454" s="21" t="s">
        <v>1637</v>
      </c>
      <c r="J7454" s="21" t="s">
        <v>20222</v>
      </c>
      <c r="K7454" s="20" t="s">
        <v>2248</v>
      </c>
      <c r="L7454" s="21"/>
    </row>
    <row r="7455">
      <c r="C7455" s="12" t="s">
        <v>718</v>
      </c>
      <c r="D7455" s="12"/>
      <c r="E7455" s="12" t="s">
        <v>1656</v>
      </c>
      <c r="F7455" s="21"/>
      <c r="G7455" s="21" t="s">
        <v>20216</v>
      </c>
      <c r="H7455" s="21" t="s">
        <v>20217</v>
      </c>
      <c r="I7455" s="21" t="s">
        <v>1637</v>
      </c>
      <c r="J7455" s="21" t="s">
        <v>20223</v>
      </c>
      <c r="K7455" s="20" t="s">
        <v>1833</v>
      </c>
      <c r="L7455" s="21"/>
    </row>
    <row r="7456">
      <c r="C7456" s="12" t="s">
        <v>718</v>
      </c>
      <c r="D7456" s="12"/>
      <c r="E7456" s="12" t="s">
        <v>1656</v>
      </c>
      <c r="F7456" s="21"/>
      <c r="G7456" s="21" t="s">
        <v>20216</v>
      </c>
      <c r="H7456" s="21" t="s">
        <v>20217</v>
      </c>
      <c r="I7456" s="21" t="s">
        <v>1637</v>
      </c>
      <c r="J7456" s="21" t="s">
        <v>20224</v>
      </c>
      <c r="K7456" s="20" t="s">
        <v>1836</v>
      </c>
      <c r="L7456" s="21"/>
    </row>
    <row r="7457">
      <c r="C7457" s="12" t="s">
        <v>718</v>
      </c>
      <c r="D7457" s="12"/>
      <c r="E7457" s="12" t="s">
        <v>1656</v>
      </c>
      <c r="F7457" s="21"/>
      <c r="G7457" s="21" t="s">
        <v>20216</v>
      </c>
      <c r="H7457" s="21" t="s">
        <v>20217</v>
      </c>
      <c r="I7457" s="21" t="s">
        <v>1637</v>
      </c>
      <c r="J7457" s="21" t="s">
        <v>20225</v>
      </c>
      <c r="K7457" s="20" t="s">
        <v>2253</v>
      </c>
      <c r="L7457" s="21"/>
    </row>
    <row r="7458">
      <c r="C7458" s="12" t="s">
        <v>718</v>
      </c>
      <c r="D7458" s="12"/>
      <c r="E7458" s="12" t="s">
        <v>1656</v>
      </c>
      <c r="F7458" s="21"/>
      <c r="G7458" s="21" t="s">
        <v>20216</v>
      </c>
      <c r="H7458" s="21" t="s">
        <v>20217</v>
      </c>
      <c r="I7458" s="21" t="s">
        <v>1637</v>
      </c>
      <c r="J7458" s="21" t="s">
        <v>20226</v>
      </c>
      <c r="K7458" s="20" t="s">
        <v>2256</v>
      </c>
      <c r="L7458" s="21"/>
    </row>
    <row r="7459">
      <c r="C7459" s="12" t="s">
        <v>718</v>
      </c>
      <c r="D7459" s="12"/>
      <c r="E7459" s="12" t="s">
        <v>1656</v>
      </c>
      <c r="F7459" s="21"/>
      <c r="G7459" s="21" t="s">
        <v>20216</v>
      </c>
      <c r="H7459" s="21" t="s">
        <v>20217</v>
      </c>
      <c r="I7459" s="21" t="s">
        <v>1637</v>
      </c>
      <c r="J7459" s="21" t="s">
        <v>20227</v>
      </c>
      <c r="K7459" s="20" t="s">
        <v>2151</v>
      </c>
      <c r="L7459" s="21"/>
    </row>
    <row r="7460">
      <c r="C7460" s="12" t="s">
        <v>718</v>
      </c>
      <c r="D7460" s="12"/>
      <c r="E7460" s="12" t="s">
        <v>1656</v>
      </c>
      <c r="F7460" s="21"/>
      <c r="G7460" s="21" t="s">
        <v>20216</v>
      </c>
      <c r="H7460" s="21" t="s">
        <v>20217</v>
      </c>
      <c r="I7460" s="21" t="s">
        <v>1637</v>
      </c>
      <c r="J7460" s="21" t="s">
        <v>20228</v>
      </c>
      <c r="K7460" s="20" t="s">
        <v>1754</v>
      </c>
      <c r="L7460" s="21"/>
    </row>
    <row r="7461">
      <c r="C7461" s="12" t="s">
        <v>718</v>
      </c>
      <c r="D7461" s="12"/>
      <c r="E7461" s="12" t="s">
        <v>1654</v>
      </c>
      <c r="F7461" s="21"/>
      <c r="G7461" s="21" t="s">
        <v>20229</v>
      </c>
      <c r="H7461" s="21" t="s">
        <v>20217</v>
      </c>
      <c r="I7461" s="21" t="s">
        <v>1600</v>
      </c>
      <c r="J7461" s="21" t="s">
        <v>20230</v>
      </c>
      <c r="K7461" s="20" t="s">
        <v>1782</v>
      </c>
      <c r="L7461" s="21"/>
    </row>
    <row r="7462">
      <c r="C7462" s="12" t="s">
        <v>718</v>
      </c>
      <c r="D7462" s="12"/>
      <c r="E7462" s="12" t="s">
        <v>1654</v>
      </c>
      <c r="F7462" s="21"/>
      <c r="G7462" s="21" t="s">
        <v>20231</v>
      </c>
      <c r="H7462" s="21" t="s">
        <v>20217</v>
      </c>
      <c r="I7462" s="21" t="s">
        <v>1600</v>
      </c>
      <c r="J7462" s="21" t="s">
        <v>20232</v>
      </c>
      <c r="K7462" s="20" t="s">
        <v>1795</v>
      </c>
      <c r="L7462" s="21"/>
    </row>
    <row r="7463">
      <c r="C7463" s="12" t="s">
        <v>718</v>
      </c>
      <c r="D7463" s="12"/>
      <c r="E7463" s="12" t="s">
        <v>1654</v>
      </c>
      <c r="F7463" s="21"/>
      <c r="G7463" s="21" t="s">
        <v>20231</v>
      </c>
      <c r="H7463" s="21" t="s">
        <v>20217</v>
      </c>
      <c r="I7463" s="21" t="s">
        <v>1600</v>
      </c>
      <c r="J7463" s="21" t="s">
        <v>20233</v>
      </c>
      <c r="K7463" s="20" t="s">
        <v>1798</v>
      </c>
      <c r="L7463" s="21"/>
    </row>
    <row r="7464">
      <c r="C7464" s="12" t="s">
        <v>718</v>
      </c>
      <c r="D7464" s="12"/>
      <c r="E7464" s="12" t="s">
        <v>1678</v>
      </c>
      <c r="F7464" s="21"/>
      <c r="G7464" s="21" t="s">
        <v>20234</v>
      </c>
      <c r="H7464" s="21" t="s">
        <v>20235</v>
      </c>
      <c r="I7464" s="21" t="s">
        <v>1681</v>
      </c>
      <c r="J7464" s="21" t="s">
        <v>20236</v>
      </c>
      <c r="K7464" s="20" t="s">
        <v>3961</v>
      </c>
      <c r="L7464" s="21"/>
    </row>
    <row r="7465">
      <c r="C7465" s="12" t="s">
        <v>718</v>
      </c>
      <c r="D7465" s="12"/>
      <c r="E7465" s="12" t="s">
        <v>1678</v>
      </c>
      <c r="F7465" s="21"/>
      <c r="G7465" s="21" t="s">
        <v>20237</v>
      </c>
      <c r="H7465" s="21" t="s">
        <v>20238</v>
      </c>
      <c r="I7465" s="21" t="s">
        <v>1681</v>
      </c>
      <c r="J7465" s="21" t="s">
        <v>20239</v>
      </c>
      <c r="K7465" s="20" t="s">
        <v>3966</v>
      </c>
      <c r="L7465" s="21"/>
    </row>
    <row r="7466">
      <c r="C7466" s="12" t="s">
        <v>718</v>
      </c>
      <c r="D7466" s="12"/>
      <c r="E7466" s="12" t="s">
        <v>1678</v>
      </c>
      <c r="F7466" s="21"/>
      <c r="G7466" s="21" t="s">
        <v>20240</v>
      </c>
      <c r="H7466" s="21" t="s">
        <v>20241</v>
      </c>
      <c r="I7466" s="21" t="s">
        <v>1681</v>
      </c>
      <c r="J7466" s="21" t="s">
        <v>20242</v>
      </c>
      <c r="K7466" s="20" t="s">
        <v>3971</v>
      </c>
      <c r="L7466" s="21"/>
    </row>
    <row r="7467">
      <c r="C7467" s="12" t="s">
        <v>718</v>
      </c>
      <c r="D7467" s="12"/>
      <c r="E7467" s="12" t="s">
        <v>1678</v>
      </c>
      <c r="F7467" s="21"/>
      <c r="G7467" s="21" t="s">
        <v>20243</v>
      </c>
      <c r="H7467" s="21" t="s">
        <v>20244</v>
      </c>
      <c r="I7467" s="21" t="s">
        <v>1681</v>
      </c>
      <c r="J7467" s="21" t="s">
        <v>20245</v>
      </c>
      <c r="K7467" s="20" t="s">
        <v>3976</v>
      </c>
      <c r="L7467" s="21"/>
    </row>
    <row r="7468">
      <c r="C7468" s="12" t="s">
        <v>718</v>
      </c>
      <c r="D7468" s="12"/>
      <c r="E7468" s="12" t="s">
        <v>1678</v>
      </c>
      <c r="F7468" s="21"/>
      <c r="G7468" s="21" t="s">
        <v>20246</v>
      </c>
      <c r="H7468" s="21" t="s">
        <v>20247</v>
      </c>
      <c r="I7468" s="21" t="s">
        <v>1681</v>
      </c>
      <c r="J7468" s="21" t="s">
        <v>20248</v>
      </c>
      <c r="K7468" s="20" t="s">
        <v>3981</v>
      </c>
      <c r="L7468" s="21"/>
    </row>
    <row r="7469">
      <c r="C7469" s="12" t="s">
        <v>718</v>
      </c>
      <c r="D7469" s="12"/>
      <c r="E7469" s="12" t="s">
        <v>1671</v>
      </c>
      <c r="F7469" s="21"/>
      <c r="G7469" s="21" t="s">
        <v>20249</v>
      </c>
      <c r="H7469" s="21" t="s">
        <v>20250</v>
      </c>
      <c r="I7469" s="21" t="s">
        <v>1674</v>
      </c>
      <c r="J7469" s="21" t="s">
        <v>20251</v>
      </c>
      <c r="K7469" s="20" t="s">
        <v>3934</v>
      </c>
      <c r="L7469" s="21"/>
    </row>
    <row r="7470">
      <c r="C7470" s="12" t="s">
        <v>729</v>
      </c>
      <c r="D7470" s="12"/>
      <c r="E7470" s="12" t="s">
        <v>1619</v>
      </c>
      <c r="F7470" s="21"/>
      <c r="G7470" s="21" t="s">
        <v>20252</v>
      </c>
      <c r="H7470" s="21" t="s">
        <v>20253</v>
      </c>
      <c r="I7470" s="21" t="s">
        <v>1588</v>
      </c>
      <c r="J7470" s="21" t="s">
        <v>20254</v>
      </c>
      <c r="K7470" s="20" t="s">
        <v>3659</v>
      </c>
      <c r="L7470" s="21"/>
    </row>
    <row r="7471">
      <c r="C7471" s="12" t="s">
        <v>729</v>
      </c>
      <c r="D7471" s="12"/>
      <c r="E7471" s="12" t="s">
        <v>1619</v>
      </c>
      <c r="F7471" s="21"/>
      <c r="G7471" s="21" t="s">
        <v>20255</v>
      </c>
      <c r="H7471" s="21" t="s">
        <v>20256</v>
      </c>
      <c r="I7471" s="21" t="s">
        <v>1588</v>
      </c>
      <c r="J7471" s="21" t="s">
        <v>20257</v>
      </c>
      <c r="K7471" s="20" t="s">
        <v>3840</v>
      </c>
      <c r="L7471" s="21"/>
    </row>
    <row r="7472">
      <c r="C7472" s="12" t="s">
        <v>729</v>
      </c>
      <c r="D7472" s="12"/>
      <c r="E7472" s="12" t="s">
        <v>1619</v>
      </c>
      <c r="F7472" s="21"/>
      <c r="G7472" s="21" t="s">
        <v>20258</v>
      </c>
      <c r="H7472" s="21" t="s">
        <v>20256</v>
      </c>
      <c r="I7472" s="21" t="s">
        <v>1588</v>
      </c>
      <c r="J7472" s="21" t="s">
        <v>20259</v>
      </c>
      <c r="K7472" s="20" t="s">
        <v>3840</v>
      </c>
      <c r="L7472" s="21"/>
    </row>
    <row r="7473">
      <c r="C7473" s="12" t="s">
        <v>729</v>
      </c>
      <c r="D7473" s="12"/>
      <c r="E7473" s="12" t="s">
        <v>1619</v>
      </c>
      <c r="F7473" s="21"/>
      <c r="G7473" s="21" t="s">
        <v>20260</v>
      </c>
      <c r="H7473" s="21" t="s">
        <v>20261</v>
      </c>
      <c r="I7473" s="21" t="s">
        <v>1588</v>
      </c>
      <c r="J7473" s="21" t="s">
        <v>20262</v>
      </c>
      <c r="K7473" s="20" t="s">
        <v>3659</v>
      </c>
      <c r="L7473" s="21"/>
    </row>
    <row r="7474">
      <c r="C7474" s="12" t="s">
        <v>729</v>
      </c>
      <c r="D7474" s="12"/>
      <c r="E7474" s="12" t="s">
        <v>1619</v>
      </c>
      <c r="F7474" s="21"/>
      <c r="G7474" s="21" t="s">
        <v>20263</v>
      </c>
      <c r="H7474" s="21" t="s">
        <v>20264</v>
      </c>
      <c r="I7474" s="21" t="s">
        <v>1588</v>
      </c>
      <c r="J7474" s="21" t="s">
        <v>20265</v>
      </c>
      <c r="K7474" s="20" t="s">
        <v>3659</v>
      </c>
      <c r="L7474" s="21"/>
    </row>
    <row r="7475">
      <c r="C7475" s="12" t="s">
        <v>729</v>
      </c>
      <c r="D7475" s="12"/>
      <c r="E7475" s="12" t="s">
        <v>1619</v>
      </c>
      <c r="F7475" s="21"/>
      <c r="G7475" s="21" t="s">
        <v>20266</v>
      </c>
      <c r="H7475" s="21" t="s">
        <v>20267</v>
      </c>
      <c r="I7475" s="21" t="s">
        <v>1588</v>
      </c>
      <c r="J7475" s="21" t="s">
        <v>20268</v>
      </c>
      <c r="K7475" s="20" t="s">
        <v>1821</v>
      </c>
      <c r="L7475" s="21"/>
    </row>
    <row r="7476">
      <c r="C7476" s="12" t="s">
        <v>729</v>
      </c>
      <c r="D7476" s="12"/>
      <c r="E7476" s="12" t="s">
        <v>1619</v>
      </c>
      <c r="F7476" s="21"/>
      <c r="G7476" s="21" t="s">
        <v>20269</v>
      </c>
      <c r="H7476" s="21" t="s">
        <v>20270</v>
      </c>
      <c r="I7476" s="21" t="s">
        <v>1588</v>
      </c>
      <c r="J7476" s="21" t="s">
        <v>20271</v>
      </c>
      <c r="K7476" s="20" t="s">
        <v>1821</v>
      </c>
      <c r="L7476" s="21"/>
    </row>
    <row r="7477">
      <c r="C7477" s="12" t="s">
        <v>729</v>
      </c>
      <c r="D7477" s="12"/>
      <c r="E7477" s="12" t="s">
        <v>1619</v>
      </c>
      <c r="F7477" s="21"/>
      <c r="G7477" s="21" t="s">
        <v>20272</v>
      </c>
      <c r="H7477" s="21" t="s">
        <v>20273</v>
      </c>
      <c r="I7477" s="21" t="s">
        <v>1588</v>
      </c>
      <c r="J7477" s="21" t="s">
        <v>20274</v>
      </c>
      <c r="K7477" s="20" t="s">
        <v>1821</v>
      </c>
      <c r="L7477" s="21"/>
    </row>
    <row r="7478">
      <c r="C7478" s="12" t="s">
        <v>729</v>
      </c>
      <c r="D7478" s="12"/>
      <c r="E7478" s="12" t="s">
        <v>1619</v>
      </c>
      <c r="F7478" s="21"/>
      <c r="G7478" s="21" t="s">
        <v>20275</v>
      </c>
      <c r="H7478" s="21" t="s">
        <v>20276</v>
      </c>
      <c r="I7478" s="21" t="s">
        <v>1588</v>
      </c>
      <c r="J7478" s="21" t="s">
        <v>20277</v>
      </c>
      <c r="K7478" s="20" t="s">
        <v>3616</v>
      </c>
      <c r="L7478" s="21"/>
    </row>
    <row r="7479">
      <c r="C7479" s="12" t="s">
        <v>729</v>
      </c>
      <c r="D7479" s="12"/>
      <c r="E7479" s="12" t="s">
        <v>1619</v>
      </c>
      <c r="F7479" s="21"/>
      <c r="G7479" s="21" t="s">
        <v>20278</v>
      </c>
      <c r="H7479" s="21" t="s">
        <v>20276</v>
      </c>
      <c r="I7479" s="21" t="s">
        <v>1588</v>
      </c>
      <c r="J7479" s="21" t="s">
        <v>20279</v>
      </c>
      <c r="K7479" s="20" t="s">
        <v>3654</v>
      </c>
      <c r="L7479" s="21"/>
    </row>
    <row r="7480">
      <c r="C7480" s="12" t="s">
        <v>729</v>
      </c>
      <c r="D7480" s="12"/>
      <c r="E7480" s="12" t="s">
        <v>1619</v>
      </c>
      <c r="F7480" s="21"/>
      <c r="G7480" s="21" t="s">
        <v>18021</v>
      </c>
      <c r="H7480" s="21" t="s">
        <v>18022</v>
      </c>
      <c r="I7480" s="21" t="s">
        <v>1588</v>
      </c>
      <c r="J7480" s="21" t="s">
        <v>18023</v>
      </c>
      <c r="K7480" s="20" t="s">
        <v>2027</v>
      </c>
      <c r="L7480" s="21"/>
    </row>
    <row r="7481">
      <c r="C7481" s="12" t="s">
        <v>729</v>
      </c>
      <c r="D7481" s="12"/>
      <c r="E7481" s="12" t="s">
        <v>1619</v>
      </c>
      <c r="F7481" s="21"/>
      <c r="G7481" s="21" t="s">
        <v>20280</v>
      </c>
      <c r="H7481" s="21" t="s">
        <v>20281</v>
      </c>
      <c r="I7481" s="21" t="s">
        <v>1588</v>
      </c>
      <c r="J7481" s="21" t="s">
        <v>20282</v>
      </c>
      <c r="K7481" s="20" t="s">
        <v>1959</v>
      </c>
      <c r="L7481" s="21"/>
    </row>
    <row r="7482">
      <c r="C7482" s="12" t="s">
        <v>729</v>
      </c>
      <c r="D7482" s="12"/>
      <c r="E7482" s="12" t="s">
        <v>1619</v>
      </c>
      <c r="F7482" s="21"/>
      <c r="G7482" s="21" t="s">
        <v>20283</v>
      </c>
      <c r="H7482" s="21" t="s">
        <v>20281</v>
      </c>
      <c r="I7482" s="21" t="s">
        <v>1588</v>
      </c>
      <c r="J7482" s="21" t="s">
        <v>20284</v>
      </c>
      <c r="K7482" s="20" t="s">
        <v>1967</v>
      </c>
      <c r="L7482" s="21"/>
    </row>
    <row r="7483">
      <c r="C7483" s="12" t="s">
        <v>729</v>
      </c>
      <c r="D7483" s="12"/>
      <c r="E7483" s="12" t="s">
        <v>1619</v>
      </c>
      <c r="F7483" s="21"/>
      <c r="G7483" s="21" t="s">
        <v>20285</v>
      </c>
      <c r="H7483" s="21" t="s">
        <v>20281</v>
      </c>
      <c r="I7483" s="21" t="s">
        <v>1588</v>
      </c>
      <c r="J7483" s="21" t="s">
        <v>20286</v>
      </c>
      <c r="K7483" s="20" t="s">
        <v>1971</v>
      </c>
      <c r="L7483" s="21"/>
    </row>
    <row r="7484">
      <c r="C7484" s="12" t="s">
        <v>729</v>
      </c>
      <c r="D7484" s="12"/>
      <c r="E7484" s="12" t="s">
        <v>1619</v>
      </c>
      <c r="F7484" s="21"/>
      <c r="G7484" s="21" t="s">
        <v>20287</v>
      </c>
      <c r="H7484" s="21" t="s">
        <v>20281</v>
      </c>
      <c r="I7484" s="21" t="s">
        <v>1588</v>
      </c>
      <c r="J7484" s="21" t="s">
        <v>20288</v>
      </c>
      <c r="K7484" s="20" t="s">
        <v>4042</v>
      </c>
      <c r="L7484" s="21"/>
    </row>
    <row r="7485">
      <c r="C7485" s="12" t="s">
        <v>729</v>
      </c>
      <c r="D7485" s="12"/>
      <c r="E7485" s="12" t="s">
        <v>1619</v>
      </c>
      <c r="F7485" s="21"/>
      <c r="G7485" s="21" t="s">
        <v>20289</v>
      </c>
      <c r="H7485" s="21" t="s">
        <v>20281</v>
      </c>
      <c r="I7485" s="21" t="s">
        <v>1588</v>
      </c>
      <c r="J7485" s="21" t="s">
        <v>20290</v>
      </c>
      <c r="K7485" s="20" t="s">
        <v>4046</v>
      </c>
      <c r="L7485" s="21"/>
    </row>
    <row r="7486">
      <c r="C7486" s="12" t="s">
        <v>729</v>
      </c>
      <c r="D7486" s="12"/>
      <c r="E7486" s="12" t="s">
        <v>1619</v>
      </c>
      <c r="F7486" s="21"/>
      <c r="G7486" s="21" t="s">
        <v>20291</v>
      </c>
      <c r="H7486" s="21" t="s">
        <v>20281</v>
      </c>
      <c r="I7486" s="21" t="s">
        <v>1588</v>
      </c>
      <c r="J7486" s="21" t="s">
        <v>20292</v>
      </c>
      <c r="K7486" s="20" t="s">
        <v>1988</v>
      </c>
      <c r="L7486" s="21"/>
    </row>
    <row r="7487">
      <c r="C7487" s="12" t="s">
        <v>729</v>
      </c>
      <c r="D7487" s="12"/>
      <c r="E7487" s="12" t="s">
        <v>1619</v>
      </c>
      <c r="F7487" s="21"/>
      <c r="G7487" s="21" t="s">
        <v>20293</v>
      </c>
      <c r="H7487" s="21" t="s">
        <v>20281</v>
      </c>
      <c r="I7487" s="21" t="s">
        <v>1588</v>
      </c>
      <c r="J7487" s="21" t="s">
        <v>20294</v>
      </c>
      <c r="K7487" s="20" t="s">
        <v>1992</v>
      </c>
      <c r="L7487" s="21"/>
    </row>
    <row r="7488">
      <c r="C7488" s="12" t="s">
        <v>729</v>
      </c>
      <c r="D7488" s="12"/>
      <c r="E7488" s="12" t="s">
        <v>1619</v>
      </c>
      <c r="F7488" s="21"/>
      <c r="G7488" s="21" t="s">
        <v>20295</v>
      </c>
      <c r="H7488" s="21" t="s">
        <v>20281</v>
      </c>
      <c r="I7488" s="21" t="s">
        <v>1588</v>
      </c>
      <c r="J7488" s="21" t="s">
        <v>20296</v>
      </c>
      <c r="K7488" s="20" t="s">
        <v>3629</v>
      </c>
      <c r="L7488" s="21"/>
    </row>
    <row r="7489">
      <c r="C7489" s="12" t="s">
        <v>729</v>
      </c>
      <c r="D7489" s="12"/>
      <c r="E7489" s="12" t="s">
        <v>1619</v>
      </c>
      <c r="F7489" s="21"/>
      <c r="G7489" s="21" t="s">
        <v>20297</v>
      </c>
      <c r="H7489" s="21" t="s">
        <v>20281</v>
      </c>
      <c r="I7489" s="21" t="s">
        <v>1588</v>
      </c>
      <c r="J7489" s="21" t="s">
        <v>20298</v>
      </c>
      <c r="K7489" s="20" t="s">
        <v>3736</v>
      </c>
      <c r="L7489" s="21"/>
    </row>
    <row r="7490">
      <c r="C7490" s="12" t="s">
        <v>729</v>
      </c>
      <c r="D7490" s="12"/>
      <c r="E7490" s="12" t="s">
        <v>1619</v>
      </c>
      <c r="F7490" s="21"/>
      <c r="G7490" s="21" t="s">
        <v>20299</v>
      </c>
      <c r="H7490" s="21" t="s">
        <v>20281</v>
      </c>
      <c r="I7490" s="21" t="s">
        <v>1588</v>
      </c>
      <c r="J7490" s="21" t="s">
        <v>20300</v>
      </c>
      <c r="K7490" s="20" t="s">
        <v>3756</v>
      </c>
      <c r="L7490" s="21"/>
    </row>
    <row r="7491">
      <c r="C7491" s="12" t="s">
        <v>729</v>
      </c>
      <c r="D7491" s="12"/>
      <c r="E7491" s="12" t="s">
        <v>1619</v>
      </c>
      <c r="F7491" s="21"/>
      <c r="G7491" s="21" t="s">
        <v>20301</v>
      </c>
      <c r="H7491" s="21" t="s">
        <v>20281</v>
      </c>
      <c r="I7491" s="21" t="s">
        <v>1588</v>
      </c>
      <c r="J7491" s="21" t="s">
        <v>20302</v>
      </c>
      <c r="K7491" s="20" t="s">
        <v>1812</v>
      </c>
      <c r="L7491" s="21"/>
    </row>
    <row r="7492">
      <c r="C7492" s="12" t="s">
        <v>729</v>
      </c>
      <c r="D7492" s="12"/>
      <c r="E7492" s="12" t="s">
        <v>1619</v>
      </c>
      <c r="F7492" s="21"/>
      <c r="G7492" s="21" t="s">
        <v>20303</v>
      </c>
      <c r="H7492" s="21" t="s">
        <v>20281</v>
      </c>
      <c r="I7492" s="21" t="s">
        <v>1588</v>
      </c>
      <c r="J7492" s="21" t="s">
        <v>20304</v>
      </c>
      <c r="K7492" s="20" t="s">
        <v>2027</v>
      </c>
      <c r="L7492" s="21"/>
    </row>
    <row r="7493">
      <c r="C7493" s="12" t="s">
        <v>729</v>
      </c>
      <c r="D7493" s="12"/>
      <c r="E7493" s="12" t="s">
        <v>1619</v>
      </c>
      <c r="F7493" s="21"/>
      <c r="G7493" s="21" t="s">
        <v>20305</v>
      </c>
      <c r="H7493" s="21" t="s">
        <v>20306</v>
      </c>
      <c r="I7493" s="21" t="s">
        <v>1588</v>
      </c>
      <c r="J7493" s="21" t="s">
        <v>20307</v>
      </c>
      <c r="K7493" s="20" t="s">
        <v>3381</v>
      </c>
      <c r="L7493" s="21"/>
    </row>
    <row r="7494">
      <c r="C7494" s="12" t="s">
        <v>729</v>
      </c>
      <c r="D7494" s="12"/>
      <c r="E7494" s="12" t="s">
        <v>1619</v>
      </c>
      <c r="F7494" s="21"/>
      <c r="G7494" s="21" t="s">
        <v>20305</v>
      </c>
      <c r="H7494" s="21" t="s">
        <v>20306</v>
      </c>
      <c r="I7494" s="21" t="s">
        <v>1588</v>
      </c>
      <c r="J7494" s="21" t="s">
        <v>20308</v>
      </c>
      <c r="K7494" s="20" t="s">
        <v>3384</v>
      </c>
      <c r="L7494" s="21"/>
    </row>
    <row r="7495">
      <c r="C7495" s="12" t="s">
        <v>729</v>
      </c>
      <c r="D7495" s="12"/>
      <c r="E7495" s="12" t="s">
        <v>1619</v>
      </c>
      <c r="F7495" s="21"/>
      <c r="G7495" s="21" t="s">
        <v>20309</v>
      </c>
      <c r="H7495" s="21" t="s">
        <v>20310</v>
      </c>
      <c r="I7495" s="21" t="s">
        <v>1588</v>
      </c>
      <c r="J7495" s="21" t="s">
        <v>20311</v>
      </c>
      <c r="K7495" s="20" t="s">
        <v>3280</v>
      </c>
      <c r="L7495" s="21"/>
    </row>
    <row r="7496">
      <c r="C7496" s="12" t="s">
        <v>729</v>
      </c>
      <c r="D7496" s="12"/>
      <c r="E7496" s="12" t="s">
        <v>1619</v>
      </c>
      <c r="F7496" s="21"/>
      <c r="G7496" s="21" t="s">
        <v>20312</v>
      </c>
      <c r="H7496" s="21" t="s">
        <v>20310</v>
      </c>
      <c r="I7496" s="21" t="s">
        <v>1588</v>
      </c>
      <c r="J7496" s="21" t="s">
        <v>20313</v>
      </c>
      <c r="K7496" s="20" t="s">
        <v>1983</v>
      </c>
      <c r="L7496" s="21"/>
    </row>
    <row r="7497">
      <c r="C7497" s="12" t="s">
        <v>729</v>
      </c>
      <c r="D7497" s="12"/>
      <c r="E7497" s="12" t="s">
        <v>1619</v>
      </c>
      <c r="F7497" s="21"/>
      <c r="G7497" s="21" t="s">
        <v>20314</v>
      </c>
      <c r="H7497" s="21" t="s">
        <v>20310</v>
      </c>
      <c r="I7497" s="21" t="s">
        <v>1588</v>
      </c>
      <c r="J7497" s="21" t="s">
        <v>20315</v>
      </c>
      <c r="K7497" s="20" t="s">
        <v>3372</v>
      </c>
      <c r="L7497" s="21"/>
    </row>
    <row r="7498">
      <c r="C7498" s="12" t="s">
        <v>729</v>
      </c>
      <c r="D7498" s="12"/>
      <c r="E7498" s="12" t="s">
        <v>1619</v>
      </c>
      <c r="F7498" s="21"/>
      <c r="G7498" s="21" t="s">
        <v>20316</v>
      </c>
      <c r="H7498" s="21" t="s">
        <v>20317</v>
      </c>
      <c r="I7498" s="21" t="s">
        <v>1588</v>
      </c>
      <c r="J7498" s="21" t="s">
        <v>20318</v>
      </c>
      <c r="K7498" s="20" t="s">
        <v>3446</v>
      </c>
      <c r="L7498" s="21"/>
    </row>
    <row r="7499">
      <c r="C7499" s="12" t="s">
        <v>729</v>
      </c>
      <c r="D7499" s="12"/>
      <c r="E7499" s="12" t="s">
        <v>1619</v>
      </c>
      <c r="F7499" s="21"/>
      <c r="G7499" s="21" t="s">
        <v>20319</v>
      </c>
      <c r="H7499" s="21" t="s">
        <v>20317</v>
      </c>
      <c r="I7499" s="21" t="s">
        <v>1588</v>
      </c>
      <c r="J7499" s="21" t="s">
        <v>20320</v>
      </c>
      <c r="K7499" s="20" t="s">
        <v>3488</v>
      </c>
      <c r="L7499" s="21"/>
    </row>
    <row r="7500">
      <c r="C7500" s="12" t="s">
        <v>729</v>
      </c>
      <c r="D7500" s="12"/>
      <c r="E7500" s="12" t="s">
        <v>1619</v>
      </c>
      <c r="F7500" s="21"/>
      <c r="G7500" s="21" t="s">
        <v>20321</v>
      </c>
      <c r="H7500" s="21" t="s">
        <v>20317</v>
      </c>
      <c r="I7500" s="21" t="s">
        <v>1588</v>
      </c>
      <c r="J7500" s="21" t="s">
        <v>20322</v>
      </c>
      <c r="K7500" s="20" t="s">
        <v>3439</v>
      </c>
      <c r="L7500" s="21"/>
    </row>
    <row r="7501">
      <c r="C7501" s="12" t="s">
        <v>729</v>
      </c>
      <c r="D7501" s="12"/>
      <c r="E7501" s="12" t="s">
        <v>1619</v>
      </c>
      <c r="F7501" s="21"/>
      <c r="G7501" s="21" t="s">
        <v>20323</v>
      </c>
      <c r="H7501" s="21" t="s">
        <v>20317</v>
      </c>
      <c r="I7501" s="21" t="s">
        <v>1588</v>
      </c>
      <c r="J7501" s="21" t="s">
        <v>20324</v>
      </c>
      <c r="K7501" s="20" t="s">
        <v>3492</v>
      </c>
      <c r="L7501" s="21"/>
    </row>
    <row r="7502">
      <c r="C7502" s="12" t="s">
        <v>729</v>
      </c>
      <c r="D7502" s="12"/>
      <c r="E7502" s="12" t="s">
        <v>1619</v>
      </c>
      <c r="F7502" s="21"/>
      <c r="G7502" s="21" t="s">
        <v>20325</v>
      </c>
      <c r="H7502" s="21" t="s">
        <v>20317</v>
      </c>
      <c r="I7502" s="21" t="s">
        <v>1588</v>
      </c>
      <c r="J7502" s="21" t="s">
        <v>20326</v>
      </c>
      <c r="K7502" s="20" t="s">
        <v>3355</v>
      </c>
      <c r="L7502" s="21"/>
    </row>
    <row r="7503">
      <c r="C7503" s="12" t="s">
        <v>729</v>
      </c>
      <c r="D7503" s="12"/>
      <c r="E7503" s="12" t="s">
        <v>1619</v>
      </c>
      <c r="F7503" s="21"/>
      <c r="G7503" s="21" t="s">
        <v>20327</v>
      </c>
      <c r="H7503" s="21" t="s">
        <v>20317</v>
      </c>
      <c r="I7503" s="21" t="s">
        <v>1588</v>
      </c>
      <c r="J7503" s="21" t="s">
        <v>20328</v>
      </c>
      <c r="K7503" s="20" t="s">
        <v>1975</v>
      </c>
      <c r="L7503" s="21"/>
    </row>
    <row r="7504">
      <c r="C7504" s="12" t="s">
        <v>729</v>
      </c>
      <c r="D7504" s="12"/>
      <c r="E7504" s="12" t="s">
        <v>1619</v>
      </c>
      <c r="F7504" s="21"/>
      <c r="G7504" s="21" t="s">
        <v>20329</v>
      </c>
      <c r="H7504" s="21" t="s">
        <v>20317</v>
      </c>
      <c r="I7504" s="21" t="s">
        <v>1588</v>
      </c>
      <c r="J7504" s="21" t="s">
        <v>20330</v>
      </c>
      <c r="K7504" s="20" t="s">
        <v>1954</v>
      </c>
      <c r="L7504" s="21"/>
    </row>
    <row r="7505">
      <c r="C7505" s="12" t="s">
        <v>729</v>
      </c>
      <c r="D7505" s="12"/>
      <c r="E7505" s="12" t="s">
        <v>1619</v>
      </c>
      <c r="F7505" s="21"/>
      <c r="G7505" s="21" t="s">
        <v>20331</v>
      </c>
      <c r="H7505" s="21" t="s">
        <v>20317</v>
      </c>
      <c r="I7505" s="21" t="s">
        <v>1588</v>
      </c>
      <c r="J7505" s="21" t="s">
        <v>20332</v>
      </c>
      <c r="K7505" s="20" t="s">
        <v>3376</v>
      </c>
      <c r="L7505" s="21"/>
    </row>
    <row r="7506">
      <c r="C7506" s="12" t="s">
        <v>729</v>
      </c>
      <c r="D7506" s="12"/>
      <c r="E7506" s="12" t="s">
        <v>1619</v>
      </c>
      <c r="F7506" s="21"/>
      <c r="G7506" s="21" t="s">
        <v>20333</v>
      </c>
      <c r="H7506" s="21" t="s">
        <v>20334</v>
      </c>
      <c r="I7506" s="21" t="s">
        <v>1588</v>
      </c>
      <c r="J7506" s="21" t="s">
        <v>20335</v>
      </c>
      <c r="K7506" s="20" t="s">
        <v>3509</v>
      </c>
      <c r="L7506" s="21"/>
    </row>
    <row r="7507">
      <c r="C7507" s="12" t="s">
        <v>729</v>
      </c>
      <c r="D7507" s="12"/>
      <c r="E7507" s="12" t="s">
        <v>1619</v>
      </c>
      <c r="F7507" s="21"/>
      <c r="G7507" s="21" t="s">
        <v>20336</v>
      </c>
      <c r="H7507" s="21" t="s">
        <v>20337</v>
      </c>
      <c r="I7507" s="21" t="s">
        <v>1588</v>
      </c>
      <c r="J7507" s="21" t="s">
        <v>20338</v>
      </c>
      <c r="K7507" s="20" t="s">
        <v>3280</v>
      </c>
      <c r="L7507" s="21"/>
    </row>
    <row r="7508">
      <c r="C7508" s="12" t="s">
        <v>729</v>
      </c>
      <c r="D7508" s="12"/>
      <c r="E7508" s="12" t="s">
        <v>1619</v>
      </c>
      <c r="F7508" s="21"/>
      <c r="G7508" s="21" t="s">
        <v>20339</v>
      </c>
      <c r="H7508" s="21" t="s">
        <v>20337</v>
      </c>
      <c r="I7508" s="21" t="s">
        <v>1588</v>
      </c>
      <c r="J7508" s="21" t="s">
        <v>20340</v>
      </c>
      <c r="K7508" s="20" t="s">
        <v>3616</v>
      </c>
      <c r="L7508" s="21"/>
    </row>
    <row r="7509">
      <c r="C7509" s="12" t="s">
        <v>729</v>
      </c>
      <c r="D7509" s="12"/>
      <c r="E7509" s="12" t="s">
        <v>1619</v>
      </c>
      <c r="F7509" s="21"/>
      <c r="G7509" s="21" t="s">
        <v>20341</v>
      </c>
      <c r="H7509" s="21" t="s">
        <v>20342</v>
      </c>
      <c r="I7509" s="21" t="s">
        <v>1588</v>
      </c>
      <c r="J7509" s="21" t="s">
        <v>20343</v>
      </c>
      <c r="K7509" s="20" t="s">
        <v>3280</v>
      </c>
      <c r="L7509" s="21"/>
    </row>
    <row r="7510">
      <c r="C7510" s="12" t="s">
        <v>729</v>
      </c>
      <c r="D7510" s="12"/>
      <c r="E7510" s="12" t="s">
        <v>1619</v>
      </c>
      <c r="F7510" s="21"/>
      <c r="G7510" s="21" t="s">
        <v>20344</v>
      </c>
      <c r="H7510" s="21" t="s">
        <v>20342</v>
      </c>
      <c r="I7510" s="21" t="s">
        <v>1588</v>
      </c>
      <c r="J7510" s="21" t="s">
        <v>20345</v>
      </c>
      <c r="K7510" s="20" t="s">
        <v>3616</v>
      </c>
      <c r="L7510" s="21"/>
    </row>
    <row r="7511">
      <c r="C7511" s="12" t="s">
        <v>729</v>
      </c>
      <c r="D7511" s="12"/>
      <c r="E7511" s="12" t="s">
        <v>1619</v>
      </c>
      <c r="F7511" s="21"/>
      <c r="G7511" s="21" t="s">
        <v>20346</v>
      </c>
      <c r="H7511" s="21" t="s">
        <v>20347</v>
      </c>
      <c r="I7511" s="21" t="s">
        <v>1588</v>
      </c>
      <c r="J7511" s="21" t="s">
        <v>20348</v>
      </c>
      <c r="K7511" s="20" t="s">
        <v>1921</v>
      </c>
      <c r="L7511" s="21"/>
    </row>
    <row r="7512">
      <c r="C7512" s="12" t="s">
        <v>729</v>
      </c>
      <c r="D7512" s="12"/>
      <c r="E7512" s="12" t="s">
        <v>1619</v>
      </c>
      <c r="F7512" s="21"/>
      <c r="G7512" s="21" t="s">
        <v>20349</v>
      </c>
      <c r="H7512" s="21" t="s">
        <v>20350</v>
      </c>
      <c r="I7512" s="21" t="s">
        <v>1588</v>
      </c>
      <c r="J7512" s="21" t="s">
        <v>20351</v>
      </c>
      <c r="K7512" s="20" t="s">
        <v>3472</v>
      </c>
      <c r="L7512" s="21"/>
    </row>
    <row r="7513">
      <c r="C7513" s="12" t="s">
        <v>729</v>
      </c>
      <c r="D7513" s="12"/>
      <c r="E7513" s="12" t="s">
        <v>1619</v>
      </c>
      <c r="F7513" s="21"/>
      <c r="G7513" s="21" t="s">
        <v>20352</v>
      </c>
      <c r="H7513" s="21" t="s">
        <v>20350</v>
      </c>
      <c r="I7513" s="21" t="s">
        <v>1588</v>
      </c>
      <c r="J7513" s="21" t="s">
        <v>20353</v>
      </c>
      <c r="K7513" s="20" t="s">
        <v>1916</v>
      </c>
      <c r="L7513" s="21"/>
    </row>
    <row r="7514">
      <c r="C7514" s="12" t="s">
        <v>729</v>
      </c>
      <c r="D7514" s="12"/>
      <c r="E7514" s="12" t="s">
        <v>1619</v>
      </c>
      <c r="F7514" s="21"/>
      <c r="G7514" s="21" t="s">
        <v>20354</v>
      </c>
      <c r="H7514" s="21" t="s">
        <v>20355</v>
      </c>
      <c r="I7514" s="21" t="s">
        <v>1588</v>
      </c>
      <c r="J7514" s="21" t="s">
        <v>20356</v>
      </c>
      <c r="K7514" s="20" t="s">
        <v>3483</v>
      </c>
      <c r="L7514" s="21"/>
    </row>
    <row r="7515">
      <c r="C7515" s="12" t="s">
        <v>729</v>
      </c>
      <c r="D7515" s="12"/>
      <c r="E7515" s="12" t="s">
        <v>1619</v>
      </c>
      <c r="F7515" s="21"/>
      <c r="G7515" s="21" t="s">
        <v>20357</v>
      </c>
      <c r="H7515" s="21" t="s">
        <v>20358</v>
      </c>
      <c r="I7515" s="21" t="s">
        <v>1588</v>
      </c>
      <c r="J7515" s="21" t="s">
        <v>20359</v>
      </c>
      <c r="K7515" s="20" t="s">
        <v>3499</v>
      </c>
      <c r="L7515" s="21"/>
    </row>
    <row r="7516">
      <c r="C7516" s="12" t="s">
        <v>729</v>
      </c>
      <c r="D7516" s="12"/>
      <c r="E7516" s="12" t="s">
        <v>1619</v>
      </c>
      <c r="F7516" s="21"/>
      <c r="G7516" s="21" t="s">
        <v>20360</v>
      </c>
      <c r="H7516" s="21" t="s">
        <v>20358</v>
      </c>
      <c r="I7516" s="21" t="s">
        <v>1588</v>
      </c>
      <c r="J7516" s="21" t="s">
        <v>20361</v>
      </c>
      <c r="K7516" s="20" t="s">
        <v>3504</v>
      </c>
      <c r="L7516" s="21"/>
    </row>
    <row r="7517">
      <c r="C7517" s="12" t="s">
        <v>729</v>
      </c>
      <c r="D7517" s="12"/>
      <c r="E7517" s="12" t="s">
        <v>1619</v>
      </c>
      <c r="F7517" s="21"/>
      <c r="G7517" s="21" t="s">
        <v>20362</v>
      </c>
      <c r="H7517" s="21" t="s">
        <v>20363</v>
      </c>
      <c r="I7517" s="21" t="s">
        <v>1588</v>
      </c>
      <c r="J7517" s="21" t="s">
        <v>20364</v>
      </c>
      <c r="K7517" s="20" t="s">
        <v>3459</v>
      </c>
      <c r="L7517" s="21"/>
    </row>
    <row r="7518">
      <c r="C7518" s="12" t="s">
        <v>729</v>
      </c>
      <c r="D7518" s="12"/>
      <c r="E7518" s="12" t="s">
        <v>1619</v>
      </c>
      <c r="F7518" s="21"/>
      <c r="G7518" s="21" t="s">
        <v>20365</v>
      </c>
      <c r="H7518" s="21" t="s">
        <v>20363</v>
      </c>
      <c r="I7518" s="21" t="s">
        <v>1588</v>
      </c>
      <c r="J7518" s="21" t="s">
        <v>20366</v>
      </c>
      <c r="K7518" s="20" t="s">
        <v>3463</v>
      </c>
      <c r="L7518" s="21"/>
    </row>
    <row r="7519">
      <c r="C7519" s="12" t="s">
        <v>729</v>
      </c>
      <c r="D7519" s="12"/>
      <c r="E7519" s="12" t="s">
        <v>1619</v>
      </c>
      <c r="F7519" s="21"/>
      <c r="G7519" s="21" t="s">
        <v>20367</v>
      </c>
      <c r="H7519" s="21" t="s">
        <v>20363</v>
      </c>
      <c r="I7519" s="21" t="s">
        <v>1588</v>
      </c>
      <c r="J7519" s="21" t="s">
        <v>20368</v>
      </c>
      <c r="K7519" s="20" t="s">
        <v>3467</v>
      </c>
      <c r="L7519" s="21"/>
    </row>
    <row r="7520">
      <c r="C7520" s="12" t="s">
        <v>729</v>
      </c>
      <c r="D7520" s="12"/>
      <c r="E7520" s="12" t="s">
        <v>1619</v>
      </c>
      <c r="F7520" s="21"/>
      <c r="G7520" s="21" t="s">
        <v>20369</v>
      </c>
      <c r="H7520" s="21" t="s">
        <v>1357</v>
      </c>
      <c r="I7520" s="21" t="s">
        <v>1588</v>
      </c>
      <c r="J7520" s="21" t="s">
        <v>20370</v>
      </c>
      <c r="K7520" s="20" t="s">
        <v>20143</v>
      </c>
      <c r="L7520" s="21"/>
    </row>
    <row r="7521">
      <c r="C7521" s="12" t="s">
        <v>729</v>
      </c>
      <c r="D7521" s="12"/>
      <c r="E7521" s="12" t="s">
        <v>1719</v>
      </c>
      <c r="F7521" s="21"/>
      <c r="G7521" s="21" t="s">
        <v>20371</v>
      </c>
      <c r="H7521" s="21" t="s">
        <v>1357</v>
      </c>
      <c r="I7521" s="21" t="s">
        <v>1722</v>
      </c>
      <c r="J7521" s="21" t="s">
        <v>20372</v>
      </c>
      <c r="K7521" s="20" t="s">
        <v>18196</v>
      </c>
      <c r="L7521" s="21"/>
    </row>
    <row r="7522">
      <c r="C7522" s="12" t="s">
        <v>729</v>
      </c>
      <c r="D7522" s="12"/>
      <c r="E7522" s="12" t="s">
        <v>1719</v>
      </c>
      <c r="F7522" s="21"/>
      <c r="G7522" s="21" t="s">
        <v>20373</v>
      </c>
      <c r="H7522" s="21" t="s">
        <v>20374</v>
      </c>
      <c r="I7522" s="21" t="s">
        <v>1722</v>
      </c>
      <c r="J7522" s="21" t="s">
        <v>20375</v>
      </c>
      <c r="K7522" s="20" t="s">
        <v>20106</v>
      </c>
      <c r="L7522" s="21"/>
    </row>
    <row r="7523">
      <c r="C7523" s="12" t="s">
        <v>729</v>
      </c>
      <c r="D7523" s="12"/>
      <c r="E7523" s="12" t="s">
        <v>1719</v>
      </c>
      <c r="F7523" s="21"/>
      <c r="G7523" s="21" t="s">
        <v>20376</v>
      </c>
      <c r="H7523" s="21" t="s">
        <v>20374</v>
      </c>
      <c r="I7523" s="21" t="s">
        <v>1600</v>
      </c>
      <c r="J7523" s="21" t="s">
        <v>20377</v>
      </c>
      <c r="K7523" s="20" t="s">
        <v>13394</v>
      </c>
      <c r="L7523" s="21"/>
    </row>
    <row r="7524">
      <c r="C7524" s="12" t="s">
        <v>729</v>
      </c>
      <c r="D7524" s="12"/>
      <c r="E7524" s="12" t="s">
        <v>1712</v>
      </c>
      <c r="F7524" s="21"/>
      <c r="G7524" s="21" t="s">
        <v>20378</v>
      </c>
      <c r="H7524" s="21" t="s">
        <v>20379</v>
      </c>
      <c r="I7524" s="21" t="s">
        <v>1715</v>
      </c>
      <c r="J7524" s="21" t="s">
        <v>20380</v>
      </c>
      <c r="K7524" s="20" t="s">
        <v>1717</v>
      </c>
      <c r="L7524" s="21"/>
    </row>
    <row r="7525">
      <c r="C7525" s="12" t="s">
        <v>729</v>
      </c>
      <c r="D7525" s="12"/>
      <c r="E7525" s="12" t="s">
        <v>1678</v>
      </c>
      <c r="F7525" s="21"/>
      <c r="G7525" s="21" t="s">
        <v>20381</v>
      </c>
      <c r="H7525" s="21" t="s">
        <v>20382</v>
      </c>
      <c r="I7525" s="21" t="s">
        <v>1681</v>
      </c>
      <c r="J7525" s="21" t="s">
        <v>20383</v>
      </c>
      <c r="K7525" s="20" t="s">
        <v>3961</v>
      </c>
      <c r="L7525" s="21"/>
    </row>
    <row r="7526">
      <c r="C7526" s="12" t="s">
        <v>729</v>
      </c>
      <c r="D7526" s="12"/>
      <c r="E7526" s="12" t="s">
        <v>1678</v>
      </c>
      <c r="F7526" s="21"/>
      <c r="G7526" s="21" t="s">
        <v>20384</v>
      </c>
      <c r="H7526" s="21" t="s">
        <v>20385</v>
      </c>
      <c r="I7526" s="21" t="s">
        <v>1681</v>
      </c>
      <c r="J7526" s="21" t="s">
        <v>20386</v>
      </c>
      <c r="K7526" s="20" t="s">
        <v>3966</v>
      </c>
      <c r="L7526" s="21"/>
    </row>
    <row r="7527">
      <c r="C7527" s="12" t="s">
        <v>729</v>
      </c>
      <c r="D7527" s="12"/>
      <c r="E7527" s="12" t="s">
        <v>1678</v>
      </c>
      <c r="F7527" s="21"/>
      <c r="G7527" s="21" t="s">
        <v>20387</v>
      </c>
      <c r="H7527" s="21" t="s">
        <v>20388</v>
      </c>
      <c r="I7527" s="21" t="s">
        <v>1681</v>
      </c>
      <c r="J7527" s="21" t="s">
        <v>20389</v>
      </c>
      <c r="K7527" s="20" t="s">
        <v>3971</v>
      </c>
      <c r="L7527" s="21"/>
    </row>
    <row r="7528">
      <c r="C7528" s="12" t="s">
        <v>729</v>
      </c>
      <c r="D7528" s="12"/>
      <c r="E7528" s="12" t="s">
        <v>1678</v>
      </c>
      <c r="F7528" s="21"/>
      <c r="G7528" s="21" t="s">
        <v>20390</v>
      </c>
      <c r="H7528" s="21" t="s">
        <v>20391</v>
      </c>
      <c r="I7528" s="21" t="s">
        <v>1681</v>
      </c>
      <c r="J7528" s="21" t="s">
        <v>20392</v>
      </c>
      <c r="K7528" s="20" t="s">
        <v>3976</v>
      </c>
      <c r="L7528" s="21"/>
    </row>
    <row r="7529">
      <c r="C7529" s="12" t="s">
        <v>729</v>
      </c>
      <c r="D7529" s="12"/>
      <c r="E7529" s="12" t="s">
        <v>1678</v>
      </c>
      <c r="F7529" s="21"/>
      <c r="G7529" s="21" t="s">
        <v>20393</v>
      </c>
      <c r="H7529" s="21" t="s">
        <v>20394</v>
      </c>
      <c r="I7529" s="21" t="s">
        <v>1681</v>
      </c>
      <c r="J7529" s="21" t="s">
        <v>20395</v>
      </c>
      <c r="K7529" s="20" t="s">
        <v>3981</v>
      </c>
      <c r="L7529" s="21"/>
    </row>
    <row r="7530">
      <c r="C7530" s="12" t="s">
        <v>729</v>
      </c>
      <c r="D7530" s="12"/>
      <c r="E7530" s="12" t="s">
        <v>1619</v>
      </c>
      <c r="F7530" s="21"/>
      <c r="G7530" s="21" t="s">
        <v>20396</v>
      </c>
      <c r="H7530" s="21" t="s">
        <v>20397</v>
      </c>
      <c r="I7530" s="21" t="s">
        <v>1588</v>
      </c>
      <c r="J7530" s="21" t="s">
        <v>20398</v>
      </c>
      <c r="K7530" s="20" t="s">
        <v>1808</v>
      </c>
      <c r="L7530" s="21"/>
    </row>
    <row r="7531">
      <c r="C7531" s="12" t="s">
        <v>729</v>
      </c>
      <c r="D7531" s="12"/>
      <c r="E7531" s="12" t="s">
        <v>1619</v>
      </c>
      <c r="F7531" s="21"/>
      <c r="G7531" s="21" t="s">
        <v>20399</v>
      </c>
      <c r="H7531" s="21" t="s">
        <v>20397</v>
      </c>
      <c r="I7531" s="21" t="s">
        <v>1588</v>
      </c>
      <c r="J7531" s="21" t="s">
        <v>20400</v>
      </c>
      <c r="K7531" s="20" t="s">
        <v>20401</v>
      </c>
      <c r="L7531" s="21"/>
    </row>
    <row r="7532">
      <c r="C7532" s="12" t="s">
        <v>729</v>
      </c>
      <c r="D7532" s="12"/>
      <c r="E7532" s="12" t="s">
        <v>1619</v>
      </c>
      <c r="F7532" s="21"/>
      <c r="G7532" s="21" t="s">
        <v>20402</v>
      </c>
      <c r="H7532" s="21" t="s">
        <v>20403</v>
      </c>
      <c r="I7532" s="21" t="s">
        <v>1588</v>
      </c>
      <c r="J7532" s="21" t="s">
        <v>20404</v>
      </c>
      <c r="K7532" s="20" t="s">
        <v>1979</v>
      </c>
      <c r="L7532" s="21"/>
    </row>
    <row r="7533">
      <c r="C7533" s="12" t="s">
        <v>729</v>
      </c>
      <c r="D7533" s="12"/>
      <c r="E7533" s="12" t="s">
        <v>1719</v>
      </c>
      <c r="F7533" s="21"/>
      <c r="G7533" s="21" t="s">
        <v>20405</v>
      </c>
      <c r="H7533" s="21" t="s">
        <v>20406</v>
      </c>
      <c r="I7533" s="21" t="s">
        <v>1722</v>
      </c>
      <c r="J7533" s="21" t="s">
        <v>20407</v>
      </c>
      <c r="K7533" s="20" t="s">
        <v>1890</v>
      </c>
      <c r="L7533" s="21"/>
    </row>
    <row r="7534">
      <c r="C7534" s="12" t="s">
        <v>729</v>
      </c>
      <c r="D7534" s="12"/>
      <c r="E7534" s="12" t="s">
        <v>1719</v>
      </c>
      <c r="F7534" s="21"/>
      <c r="G7534" s="21" t="s">
        <v>20405</v>
      </c>
      <c r="H7534" s="21" t="s">
        <v>20406</v>
      </c>
      <c r="I7534" s="21" t="s">
        <v>1722</v>
      </c>
      <c r="J7534" s="21" t="s">
        <v>20408</v>
      </c>
      <c r="K7534" s="20" t="s">
        <v>1930</v>
      </c>
      <c r="L7534" s="21"/>
    </row>
    <row r="7535">
      <c r="C7535" s="12" t="s">
        <v>729</v>
      </c>
      <c r="D7535" s="12"/>
      <c r="E7535" s="12" t="s">
        <v>1654</v>
      </c>
      <c r="F7535" s="21"/>
      <c r="G7535" s="21" t="s">
        <v>20376</v>
      </c>
      <c r="H7535" s="21" t="s">
        <v>20409</v>
      </c>
      <c r="I7535" s="21" t="s">
        <v>1600</v>
      </c>
      <c r="J7535" s="21" t="s">
        <v>20410</v>
      </c>
      <c r="K7535" s="20" t="s">
        <v>1782</v>
      </c>
      <c r="L7535" s="21"/>
    </row>
    <row r="7536">
      <c r="C7536" s="12" t="s">
        <v>729</v>
      </c>
      <c r="D7536" s="12"/>
      <c r="E7536" s="12" t="s">
        <v>1654</v>
      </c>
      <c r="F7536" s="21"/>
      <c r="G7536" s="21" t="s">
        <v>20376</v>
      </c>
      <c r="H7536" s="21" t="s">
        <v>20411</v>
      </c>
      <c r="I7536" s="21" t="s">
        <v>1600</v>
      </c>
      <c r="J7536" s="21" t="s">
        <v>20412</v>
      </c>
      <c r="K7536" s="20" t="s">
        <v>1602</v>
      </c>
      <c r="L7536" s="21"/>
    </row>
    <row r="7537">
      <c r="C7537" s="12" t="s">
        <v>729</v>
      </c>
      <c r="D7537" s="12"/>
      <c r="E7537" s="12" t="s">
        <v>1654</v>
      </c>
      <c r="F7537" s="21"/>
      <c r="G7537" s="21" t="s">
        <v>20413</v>
      </c>
      <c r="H7537" s="21" t="s">
        <v>20411</v>
      </c>
      <c r="I7537" s="21" t="s">
        <v>1600</v>
      </c>
      <c r="J7537" s="21" t="s">
        <v>20414</v>
      </c>
      <c r="K7537" s="20" t="s">
        <v>1795</v>
      </c>
      <c r="L7537" s="21"/>
    </row>
    <row r="7538">
      <c r="C7538" s="12" t="s">
        <v>729</v>
      </c>
      <c r="D7538" s="12"/>
      <c r="E7538" s="12" t="s">
        <v>1654</v>
      </c>
      <c r="F7538" s="21"/>
      <c r="G7538" s="21" t="s">
        <v>20413</v>
      </c>
      <c r="H7538" s="21" t="s">
        <v>20411</v>
      </c>
      <c r="I7538" s="21" t="s">
        <v>1600</v>
      </c>
      <c r="J7538" s="21" t="s">
        <v>20415</v>
      </c>
      <c r="K7538" s="20" t="s">
        <v>1798</v>
      </c>
      <c r="L7538" s="21"/>
    </row>
    <row r="7539">
      <c r="C7539" s="12" t="s">
        <v>729</v>
      </c>
      <c r="D7539" s="12"/>
      <c r="E7539" s="12" t="s">
        <v>1678</v>
      </c>
      <c r="F7539" s="21"/>
      <c r="G7539" s="21" t="s">
        <v>20416</v>
      </c>
      <c r="H7539" s="21" t="s">
        <v>20417</v>
      </c>
      <c r="I7539" s="21" t="s">
        <v>1681</v>
      </c>
      <c r="J7539" s="21" t="s">
        <v>20418</v>
      </c>
      <c r="K7539" s="20" t="s">
        <v>13496</v>
      </c>
      <c r="L7539" s="21"/>
    </row>
    <row r="7540">
      <c r="C7540" s="12" t="s">
        <v>729</v>
      </c>
      <c r="D7540" s="12"/>
      <c r="E7540" s="12" t="s">
        <v>1678</v>
      </c>
      <c r="F7540" s="21"/>
      <c r="G7540" s="21" t="s">
        <v>20419</v>
      </c>
      <c r="H7540" s="21" t="s">
        <v>20420</v>
      </c>
      <c r="I7540" s="21" t="s">
        <v>1681</v>
      </c>
      <c r="J7540" s="21" t="s">
        <v>20421</v>
      </c>
      <c r="K7540" s="20" t="s">
        <v>13500</v>
      </c>
      <c r="L7540" s="21"/>
    </row>
    <row r="7541">
      <c r="C7541" s="12" t="s">
        <v>729</v>
      </c>
      <c r="D7541" s="12"/>
      <c r="E7541" s="12" t="s">
        <v>1678</v>
      </c>
      <c r="F7541" s="21"/>
      <c r="G7541" s="21" t="s">
        <v>20422</v>
      </c>
      <c r="H7541" s="21" t="s">
        <v>20423</v>
      </c>
      <c r="I7541" s="21" t="s">
        <v>1681</v>
      </c>
      <c r="J7541" s="21" t="s">
        <v>20424</v>
      </c>
      <c r="K7541" s="20" t="s">
        <v>13504</v>
      </c>
      <c r="L7541" s="21"/>
    </row>
    <row r="7542">
      <c r="C7542" s="12" t="s">
        <v>729</v>
      </c>
      <c r="D7542" s="12"/>
      <c r="E7542" s="12" t="s">
        <v>1678</v>
      </c>
      <c r="F7542" s="21"/>
      <c r="G7542" s="21" t="s">
        <v>20425</v>
      </c>
      <c r="H7542" s="21" t="s">
        <v>20426</v>
      </c>
      <c r="I7542" s="21" t="s">
        <v>1681</v>
      </c>
      <c r="J7542" s="21" t="s">
        <v>20427</v>
      </c>
      <c r="K7542" s="20" t="s">
        <v>13508</v>
      </c>
      <c r="L7542" s="21"/>
    </row>
    <row r="7543">
      <c r="C7543" s="12" t="s">
        <v>729</v>
      </c>
      <c r="D7543" s="12"/>
      <c r="E7543" s="12" t="s">
        <v>1678</v>
      </c>
      <c r="F7543" s="21"/>
      <c r="G7543" s="21" t="s">
        <v>20428</v>
      </c>
      <c r="H7543" s="21" t="s">
        <v>20429</v>
      </c>
      <c r="I7543" s="21" t="s">
        <v>1681</v>
      </c>
      <c r="J7543" s="21" t="s">
        <v>20430</v>
      </c>
      <c r="K7543" s="20" t="s">
        <v>13527</v>
      </c>
      <c r="L7543" s="21"/>
    </row>
    <row r="7544">
      <c r="C7544" s="12" t="s">
        <v>729</v>
      </c>
      <c r="D7544" s="12"/>
      <c r="E7544" s="12" t="s">
        <v>1678</v>
      </c>
      <c r="F7544" s="21"/>
      <c r="G7544" s="21" t="s">
        <v>20431</v>
      </c>
      <c r="H7544" s="21" t="s">
        <v>20432</v>
      </c>
      <c r="I7544" s="21" t="s">
        <v>1681</v>
      </c>
      <c r="J7544" s="21" t="s">
        <v>20433</v>
      </c>
      <c r="K7544" s="20" t="s">
        <v>13531</v>
      </c>
      <c r="L7544" s="21"/>
    </row>
    <row r="7545">
      <c r="C7545" s="12" t="s">
        <v>729</v>
      </c>
      <c r="D7545" s="12"/>
      <c r="E7545" s="12" t="s">
        <v>1678</v>
      </c>
      <c r="F7545" s="21"/>
      <c r="G7545" s="21" t="s">
        <v>20434</v>
      </c>
      <c r="H7545" s="21" t="s">
        <v>20435</v>
      </c>
      <c r="I7545" s="21" t="s">
        <v>1681</v>
      </c>
      <c r="J7545" s="21" t="s">
        <v>20436</v>
      </c>
      <c r="K7545" s="20" t="s">
        <v>13535</v>
      </c>
      <c r="L7545" s="21"/>
    </row>
    <row r="7546">
      <c r="C7546" s="12" t="s">
        <v>729</v>
      </c>
      <c r="D7546" s="12"/>
      <c r="E7546" s="12" t="s">
        <v>1678</v>
      </c>
      <c r="F7546" s="21"/>
      <c r="G7546" s="21" t="s">
        <v>20437</v>
      </c>
      <c r="H7546" s="21" t="s">
        <v>20438</v>
      </c>
      <c r="I7546" s="21" t="s">
        <v>1681</v>
      </c>
      <c r="J7546" s="21" t="s">
        <v>20439</v>
      </c>
      <c r="K7546" s="20" t="s">
        <v>13539</v>
      </c>
      <c r="L7546" s="21"/>
    </row>
    <row r="7547">
      <c r="C7547" s="12" t="s">
        <v>729</v>
      </c>
      <c r="D7547" s="12"/>
      <c r="E7547" s="12" t="s">
        <v>1678</v>
      </c>
      <c r="F7547" s="21"/>
      <c r="G7547" s="21" t="s">
        <v>20440</v>
      </c>
      <c r="H7547" s="21" t="s">
        <v>20441</v>
      </c>
      <c r="I7547" s="21" t="s">
        <v>1681</v>
      </c>
      <c r="J7547" s="21" t="s">
        <v>20442</v>
      </c>
      <c r="K7547" s="20" t="s">
        <v>13543</v>
      </c>
      <c r="L7547" s="21"/>
    </row>
    <row r="7548">
      <c r="C7548" s="12" t="s">
        <v>729</v>
      </c>
      <c r="D7548" s="12"/>
      <c r="E7548" s="12" t="s">
        <v>1678</v>
      </c>
      <c r="F7548" s="21"/>
      <c r="G7548" s="21" t="s">
        <v>20440</v>
      </c>
      <c r="H7548" s="21" t="s">
        <v>20443</v>
      </c>
      <c r="I7548" s="21" t="s">
        <v>1681</v>
      </c>
      <c r="J7548" s="21" t="s">
        <v>20444</v>
      </c>
      <c r="K7548" s="20" t="s">
        <v>13546</v>
      </c>
      <c r="L7548" s="21"/>
    </row>
    <row r="7549">
      <c r="C7549" s="12" t="s">
        <v>729</v>
      </c>
      <c r="D7549" s="12"/>
      <c r="E7549" s="12" t="s">
        <v>1678</v>
      </c>
      <c r="F7549" s="21"/>
      <c r="G7549" s="21" t="s">
        <v>20440</v>
      </c>
      <c r="H7549" s="21" t="s">
        <v>20445</v>
      </c>
      <c r="I7549" s="21" t="s">
        <v>1681</v>
      </c>
      <c r="J7549" s="21" t="s">
        <v>20446</v>
      </c>
      <c r="K7549" s="20" t="s">
        <v>13549</v>
      </c>
      <c r="L7549" s="21"/>
    </row>
    <row r="7550">
      <c r="C7550" s="12" t="s">
        <v>729</v>
      </c>
      <c r="D7550" s="12"/>
      <c r="E7550" s="12" t="s">
        <v>1678</v>
      </c>
      <c r="F7550" s="21"/>
      <c r="G7550" s="21" t="s">
        <v>20440</v>
      </c>
      <c r="H7550" s="21" t="s">
        <v>20447</v>
      </c>
      <c r="I7550" s="21" t="s">
        <v>1681</v>
      </c>
      <c r="J7550" s="21" t="s">
        <v>20448</v>
      </c>
      <c r="K7550" s="20" t="s">
        <v>13552</v>
      </c>
      <c r="L7550" s="21"/>
    </row>
    <row r="7551">
      <c r="C7551" s="12" t="s">
        <v>729</v>
      </c>
      <c r="D7551" s="12"/>
      <c r="E7551" s="12" t="s">
        <v>1619</v>
      </c>
      <c r="F7551" s="21"/>
      <c r="G7551" s="21" t="s">
        <v>20449</v>
      </c>
      <c r="H7551" s="21" t="s">
        <v>20450</v>
      </c>
      <c r="I7551" s="21" t="s">
        <v>1588</v>
      </c>
      <c r="J7551" s="21" t="s">
        <v>20451</v>
      </c>
      <c r="K7551" s="20" t="s">
        <v>20167</v>
      </c>
      <c r="L7551" s="21"/>
    </row>
    <row r="7552">
      <c r="C7552" s="12" t="s">
        <v>729</v>
      </c>
      <c r="D7552" s="12"/>
      <c r="E7552" s="12" t="s">
        <v>1619</v>
      </c>
      <c r="F7552" s="21"/>
      <c r="G7552" s="21" t="s">
        <v>20452</v>
      </c>
      <c r="H7552" s="21" t="s">
        <v>20453</v>
      </c>
      <c r="I7552" s="21" t="s">
        <v>1588</v>
      </c>
      <c r="J7552" s="21" t="s">
        <v>20454</v>
      </c>
      <c r="K7552" s="20" t="s">
        <v>20167</v>
      </c>
      <c r="L7552" s="21"/>
    </row>
    <row r="7553">
      <c r="C7553" s="12" t="s">
        <v>729</v>
      </c>
      <c r="D7553" s="12"/>
      <c r="E7553" s="12" t="s">
        <v>1619</v>
      </c>
      <c r="F7553" s="21"/>
      <c r="G7553" s="21" t="s">
        <v>20455</v>
      </c>
      <c r="H7553" s="21" t="s">
        <v>20456</v>
      </c>
      <c r="I7553" s="21" t="s">
        <v>1588</v>
      </c>
      <c r="J7553" s="21" t="s">
        <v>20457</v>
      </c>
      <c r="K7553" s="20" t="s">
        <v>20167</v>
      </c>
      <c r="L7553" s="21"/>
    </row>
    <row r="7554">
      <c r="C7554" s="12" t="s">
        <v>729</v>
      </c>
      <c r="D7554" s="12"/>
      <c r="E7554" s="12" t="s">
        <v>1619</v>
      </c>
      <c r="F7554" s="21"/>
      <c r="G7554" s="21" t="s">
        <v>20458</v>
      </c>
      <c r="H7554" s="21" t="s">
        <v>20459</v>
      </c>
      <c r="I7554" s="21" t="s">
        <v>1588</v>
      </c>
      <c r="J7554" s="21" t="s">
        <v>20460</v>
      </c>
      <c r="K7554" s="20" t="s">
        <v>20167</v>
      </c>
      <c r="L7554" s="21"/>
    </row>
    <row r="7555">
      <c r="C7555" s="12" t="s">
        <v>729</v>
      </c>
      <c r="D7555" s="12"/>
      <c r="E7555" s="12" t="s">
        <v>1671</v>
      </c>
      <c r="F7555" s="21"/>
      <c r="G7555" s="21" t="s">
        <v>20461</v>
      </c>
      <c r="H7555" s="21" t="s">
        <v>20462</v>
      </c>
      <c r="I7555" s="21" t="s">
        <v>1674</v>
      </c>
      <c r="J7555" s="21" t="s">
        <v>20463</v>
      </c>
      <c r="K7555" s="20" t="s">
        <v>3934</v>
      </c>
      <c r="L7555" s="21"/>
    </row>
    <row r="7556">
      <c r="C7556" s="12" t="s">
        <v>729</v>
      </c>
      <c r="D7556" s="12"/>
      <c r="E7556" s="12" t="s">
        <v>1656</v>
      </c>
      <c r="F7556" s="21"/>
      <c r="G7556" s="21" t="s">
        <v>20464</v>
      </c>
      <c r="H7556" s="21" t="s">
        <v>20465</v>
      </c>
      <c r="I7556" s="21" t="s">
        <v>1637</v>
      </c>
      <c r="J7556" s="21" t="s">
        <v>20466</v>
      </c>
      <c r="K7556" s="20" t="s">
        <v>1829</v>
      </c>
      <c r="L7556" s="21"/>
    </row>
    <row r="7557">
      <c r="C7557" s="12" t="s">
        <v>729</v>
      </c>
      <c r="D7557" s="12"/>
      <c r="E7557" s="12" t="s">
        <v>1656</v>
      </c>
      <c r="F7557" s="21"/>
      <c r="G7557" s="21" t="s">
        <v>20464</v>
      </c>
      <c r="H7557" s="21" t="s">
        <v>20465</v>
      </c>
      <c r="I7557" s="21" t="s">
        <v>1637</v>
      </c>
      <c r="J7557" s="21" t="s">
        <v>20467</v>
      </c>
      <c r="K7557" s="20" t="s">
        <v>1660</v>
      </c>
      <c r="L7557" s="21"/>
    </row>
    <row r="7558">
      <c r="C7558" s="12" t="s">
        <v>729</v>
      </c>
      <c r="D7558" s="12"/>
      <c r="E7558" s="12" t="s">
        <v>1656</v>
      </c>
      <c r="F7558" s="21"/>
      <c r="G7558" s="21" t="s">
        <v>20464</v>
      </c>
      <c r="H7558" s="21" t="s">
        <v>20465</v>
      </c>
      <c r="I7558" s="21" t="s">
        <v>1637</v>
      </c>
      <c r="J7558" s="21" t="s">
        <v>20468</v>
      </c>
      <c r="K7558" s="20" t="s">
        <v>2206</v>
      </c>
      <c r="L7558" s="21"/>
    </row>
    <row r="7559">
      <c r="C7559" s="12" t="s">
        <v>729</v>
      </c>
      <c r="D7559" s="12"/>
      <c r="E7559" s="12" t="s">
        <v>1656</v>
      </c>
      <c r="F7559" s="21"/>
      <c r="G7559" s="21" t="s">
        <v>20464</v>
      </c>
      <c r="H7559" s="21" t="s">
        <v>20465</v>
      </c>
      <c r="I7559" s="21" t="s">
        <v>1637</v>
      </c>
      <c r="J7559" s="21" t="s">
        <v>20469</v>
      </c>
      <c r="K7559" s="20" t="s">
        <v>2245</v>
      </c>
      <c r="L7559" s="21"/>
    </row>
    <row r="7560">
      <c r="C7560" s="12" t="s">
        <v>729</v>
      </c>
      <c r="D7560" s="12"/>
      <c r="E7560" s="12" t="s">
        <v>1656</v>
      </c>
      <c r="F7560" s="21"/>
      <c r="G7560" s="21" t="s">
        <v>20464</v>
      </c>
      <c r="H7560" s="21" t="s">
        <v>20465</v>
      </c>
      <c r="I7560" s="21" t="s">
        <v>1637</v>
      </c>
      <c r="J7560" s="21" t="s">
        <v>20470</v>
      </c>
      <c r="K7560" s="20" t="s">
        <v>2781</v>
      </c>
      <c r="L7560" s="21"/>
    </row>
    <row r="7561">
      <c r="C7561" s="12" t="s">
        <v>729</v>
      </c>
      <c r="D7561" s="12"/>
      <c r="E7561" s="12" t="s">
        <v>1656</v>
      </c>
      <c r="F7561" s="21"/>
      <c r="G7561" s="21" t="s">
        <v>20464</v>
      </c>
      <c r="H7561" s="21" t="s">
        <v>20465</v>
      </c>
      <c r="I7561" s="21" t="s">
        <v>1637</v>
      </c>
      <c r="J7561" s="21" t="s">
        <v>20471</v>
      </c>
      <c r="K7561" s="20" t="s">
        <v>2248</v>
      </c>
      <c r="L7561" s="21"/>
    </row>
    <row r="7562">
      <c r="C7562" s="12" t="s">
        <v>729</v>
      </c>
      <c r="D7562" s="12"/>
      <c r="E7562" s="12" t="s">
        <v>1656</v>
      </c>
      <c r="F7562" s="21"/>
      <c r="G7562" s="21" t="s">
        <v>20464</v>
      </c>
      <c r="H7562" s="21" t="s">
        <v>20465</v>
      </c>
      <c r="I7562" s="21" t="s">
        <v>1637</v>
      </c>
      <c r="J7562" s="21" t="s">
        <v>20472</v>
      </c>
      <c r="K7562" s="20" t="s">
        <v>1833</v>
      </c>
      <c r="L7562" s="21"/>
    </row>
    <row r="7563">
      <c r="C7563" s="12" t="s">
        <v>729</v>
      </c>
      <c r="D7563" s="12"/>
      <c r="E7563" s="12" t="s">
        <v>1656</v>
      </c>
      <c r="F7563" s="21"/>
      <c r="G7563" s="21" t="s">
        <v>20464</v>
      </c>
      <c r="H7563" s="21" t="s">
        <v>20465</v>
      </c>
      <c r="I7563" s="21" t="s">
        <v>1637</v>
      </c>
      <c r="J7563" s="21" t="s">
        <v>20473</v>
      </c>
      <c r="K7563" s="20" t="s">
        <v>1836</v>
      </c>
      <c r="L7563" s="21"/>
    </row>
    <row r="7564">
      <c r="C7564" s="12" t="s">
        <v>729</v>
      </c>
      <c r="D7564" s="12"/>
      <c r="E7564" s="12" t="s">
        <v>1656</v>
      </c>
      <c r="F7564" s="21"/>
      <c r="G7564" s="21" t="s">
        <v>20464</v>
      </c>
      <c r="H7564" s="21" t="s">
        <v>20465</v>
      </c>
      <c r="I7564" s="21" t="s">
        <v>1637</v>
      </c>
      <c r="J7564" s="21" t="s">
        <v>20474</v>
      </c>
      <c r="K7564" s="20" t="s">
        <v>2253</v>
      </c>
      <c r="L7564" s="21"/>
    </row>
    <row r="7565">
      <c r="C7565" s="12" t="s">
        <v>729</v>
      </c>
      <c r="D7565" s="12"/>
      <c r="E7565" s="12" t="s">
        <v>1656</v>
      </c>
      <c r="F7565" s="21"/>
      <c r="G7565" s="21" t="s">
        <v>20464</v>
      </c>
      <c r="H7565" s="21" t="s">
        <v>20465</v>
      </c>
      <c r="I7565" s="21" t="s">
        <v>1637</v>
      </c>
      <c r="J7565" s="21" t="s">
        <v>20475</v>
      </c>
      <c r="K7565" s="20" t="s">
        <v>2256</v>
      </c>
      <c r="L7565" s="21"/>
    </row>
    <row r="7566">
      <c r="C7566" s="12" t="s">
        <v>729</v>
      </c>
      <c r="D7566" s="12"/>
      <c r="E7566" s="12" t="s">
        <v>1656</v>
      </c>
      <c r="F7566" s="21"/>
      <c r="G7566" s="21" t="s">
        <v>20464</v>
      </c>
      <c r="H7566" s="21" t="s">
        <v>20465</v>
      </c>
      <c r="I7566" s="21" t="s">
        <v>1637</v>
      </c>
      <c r="J7566" s="21" t="s">
        <v>20476</v>
      </c>
      <c r="K7566" s="20" t="s">
        <v>2151</v>
      </c>
      <c r="L7566" s="21"/>
    </row>
    <row r="7567">
      <c r="C7567" s="12" t="s">
        <v>729</v>
      </c>
      <c r="D7567" s="12"/>
      <c r="E7567" s="12" t="s">
        <v>1656</v>
      </c>
      <c r="F7567" s="21"/>
      <c r="G7567" s="21" t="s">
        <v>20464</v>
      </c>
      <c r="H7567" s="21" t="s">
        <v>20465</v>
      </c>
      <c r="I7567" s="21" t="s">
        <v>1637</v>
      </c>
      <c r="J7567" s="21" t="s">
        <v>20477</v>
      </c>
      <c r="K7567" s="20" t="s">
        <v>1754</v>
      </c>
      <c r="L7567" s="21"/>
    </row>
    <row r="7568">
      <c r="C7568" s="12" t="s">
        <v>729</v>
      </c>
      <c r="D7568" s="12"/>
      <c r="E7568" s="12" t="s">
        <v>1719</v>
      </c>
      <c r="F7568" s="21"/>
      <c r="G7568" s="21" t="s">
        <v>20478</v>
      </c>
      <c r="H7568" s="21" t="s">
        <v>20479</v>
      </c>
      <c r="I7568" s="21" t="s">
        <v>1722</v>
      </c>
      <c r="J7568" s="21" t="s">
        <v>20480</v>
      </c>
      <c r="K7568" s="20" t="s">
        <v>18196</v>
      </c>
      <c r="L7568" s="21"/>
    </row>
    <row r="7569">
      <c r="C7569" s="12" t="s">
        <v>729</v>
      </c>
      <c r="D7569" s="12"/>
      <c r="E7569" s="12" t="s">
        <v>1719</v>
      </c>
      <c r="F7569" s="21"/>
      <c r="G7569" s="21" t="s">
        <v>20481</v>
      </c>
      <c r="H7569" s="21" t="s">
        <v>20482</v>
      </c>
      <c r="I7569" s="21" t="s">
        <v>1722</v>
      </c>
      <c r="J7569" s="21" t="s">
        <v>20483</v>
      </c>
      <c r="K7569" s="20" t="s">
        <v>18196</v>
      </c>
      <c r="L7569" s="21"/>
    </row>
    <row r="7570">
      <c r="C7570" s="12" t="s">
        <v>729</v>
      </c>
      <c r="D7570" s="12"/>
      <c r="E7570" s="12" t="s">
        <v>1719</v>
      </c>
      <c r="F7570" s="21"/>
      <c r="G7570" s="21" t="s">
        <v>20484</v>
      </c>
      <c r="H7570" s="21" t="s">
        <v>20485</v>
      </c>
      <c r="I7570" s="21" t="s">
        <v>1722</v>
      </c>
      <c r="J7570" s="21" t="s">
        <v>20486</v>
      </c>
      <c r="K7570" s="20" t="s">
        <v>18196</v>
      </c>
      <c r="L7570" s="21"/>
    </row>
    <row r="7571">
      <c r="C7571" s="12" t="s">
        <v>729</v>
      </c>
      <c r="D7571" s="12"/>
      <c r="E7571" s="12" t="s">
        <v>1719</v>
      </c>
      <c r="F7571" s="21"/>
      <c r="G7571" s="21" t="s">
        <v>20487</v>
      </c>
      <c r="H7571" s="21" t="s">
        <v>20488</v>
      </c>
      <c r="I7571" s="21" t="s">
        <v>1722</v>
      </c>
      <c r="J7571" s="21" t="s">
        <v>20489</v>
      </c>
      <c r="K7571" s="20" t="s">
        <v>18196</v>
      </c>
      <c r="L7571" s="21"/>
    </row>
    <row r="7572">
      <c r="C7572" s="12" t="s">
        <v>729</v>
      </c>
      <c r="D7572" s="12"/>
      <c r="E7572" s="12" t="s">
        <v>1719</v>
      </c>
      <c r="F7572" s="21"/>
      <c r="G7572" s="21" t="s">
        <v>20490</v>
      </c>
      <c r="H7572" s="21" t="s">
        <v>20491</v>
      </c>
      <c r="I7572" s="21" t="s">
        <v>1722</v>
      </c>
      <c r="J7572" s="21" t="s">
        <v>20492</v>
      </c>
      <c r="K7572" s="20" t="s">
        <v>18196</v>
      </c>
      <c r="L7572" s="21"/>
    </row>
    <row r="7573">
      <c r="C7573" s="12" t="s">
        <v>729</v>
      </c>
      <c r="D7573" s="12"/>
      <c r="E7573" s="12" t="s">
        <v>1719</v>
      </c>
      <c r="F7573" s="21"/>
      <c r="G7573" s="21" t="s">
        <v>20493</v>
      </c>
      <c r="H7573" s="21" t="s">
        <v>20494</v>
      </c>
      <c r="I7573" s="21" t="s">
        <v>1722</v>
      </c>
      <c r="J7573" s="21" t="s">
        <v>20495</v>
      </c>
      <c r="K7573" s="20" t="s">
        <v>18196</v>
      </c>
      <c r="L7573" s="21"/>
    </row>
    <row r="7574">
      <c r="C7574" s="12" t="s">
        <v>729</v>
      </c>
      <c r="D7574" s="12"/>
      <c r="E7574" s="12" t="s">
        <v>1719</v>
      </c>
      <c r="F7574" s="21"/>
      <c r="G7574" s="21" t="s">
        <v>20496</v>
      </c>
      <c r="H7574" s="21" t="s">
        <v>20497</v>
      </c>
      <c r="I7574" s="21" t="s">
        <v>1722</v>
      </c>
      <c r="J7574" s="21" t="s">
        <v>20498</v>
      </c>
      <c r="K7574" s="20" t="s">
        <v>18196</v>
      </c>
      <c r="L7574" s="21"/>
    </row>
    <row r="7575">
      <c r="C7575" s="12" t="s">
        <v>729</v>
      </c>
      <c r="D7575" s="12"/>
      <c r="E7575" s="12" t="s">
        <v>1719</v>
      </c>
      <c r="F7575" s="21"/>
      <c r="G7575" s="21" t="s">
        <v>20499</v>
      </c>
      <c r="H7575" s="21" t="s">
        <v>20500</v>
      </c>
      <c r="I7575" s="21" t="s">
        <v>1722</v>
      </c>
      <c r="J7575" s="21" t="s">
        <v>20501</v>
      </c>
      <c r="K7575" s="20" t="s">
        <v>18196</v>
      </c>
      <c r="L7575" s="21"/>
    </row>
    <row r="7576">
      <c r="C7576" s="12" t="s">
        <v>729</v>
      </c>
      <c r="D7576" s="12"/>
      <c r="E7576" s="12" t="s">
        <v>1719</v>
      </c>
      <c r="F7576" s="21"/>
      <c r="G7576" s="21" t="s">
        <v>20502</v>
      </c>
      <c r="H7576" s="21" t="s">
        <v>20503</v>
      </c>
      <c r="I7576" s="21" t="s">
        <v>1722</v>
      </c>
      <c r="J7576" s="21" t="s">
        <v>20504</v>
      </c>
      <c r="K7576" s="20" t="s">
        <v>18196</v>
      </c>
      <c r="L7576" s="21"/>
    </row>
    <row r="7577">
      <c r="C7577" s="12" t="s">
        <v>729</v>
      </c>
      <c r="D7577" s="12"/>
      <c r="E7577" s="12" t="s">
        <v>1719</v>
      </c>
      <c r="F7577" s="21"/>
      <c r="G7577" s="21" t="s">
        <v>20505</v>
      </c>
      <c r="H7577" s="21" t="s">
        <v>20506</v>
      </c>
      <c r="I7577" s="21" t="s">
        <v>1722</v>
      </c>
      <c r="J7577" s="21" t="s">
        <v>20507</v>
      </c>
      <c r="K7577" s="20" t="s">
        <v>18196</v>
      </c>
      <c r="L7577" s="21"/>
    </row>
    <row r="7578">
      <c r="C7578" s="12" t="s">
        <v>729</v>
      </c>
      <c r="D7578" s="12"/>
      <c r="E7578" s="12" t="s">
        <v>1719</v>
      </c>
      <c r="F7578" s="21"/>
      <c r="G7578" s="21" t="s">
        <v>20508</v>
      </c>
      <c r="H7578" s="21" t="s">
        <v>20509</v>
      </c>
      <c r="I7578" s="21" t="s">
        <v>1722</v>
      </c>
      <c r="J7578" s="21" t="s">
        <v>20510</v>
      </c>
      <c r="K7578" s="20" t="s">
        <v>18196</v>
      </c>
      <c r="L7578" s="21"/>
    </row>
    <row r="7579">
      <c r="C7579" s="12" t="s">
        <v>729</v>
      </c>
      <c r="D7579" s="12"/>
      <c r="E7579" s="12" t="s">
        <v>1719</v>
      </c>
      <c r="F7579" s="21"/>
      <c r="G7579" s="21" t="s">
        <v>20511</v>
      </c>
      <c r="H7579" s="21" t="s">
        <v>20512</v>
      </c>
      <c r="I7579" s="21" t="s">
        <v>1722</v>
      </c>
      <c r="J7579" s="21" t="s">
        <v>20513</v>
      </c>
      <c r="K7579" s="20" t="s">
        <v>18196</v>
      </c>
      <c r="L7579" s="21"/>
    </row>
    <row r="7580">
      <c r="C7580" s="12" t="s">
        <v>729</v>
      </c>
      <c r="D7580" s="12"/>
      <c r="E7580" s="12" t="s">
        <v>1719</v>
      </c>
      <c r="F7580" s="21"/>
      <c r="G7580" s="21" t="s">
        <v>20514</v>
      </c>
      <c r="H7580" s="21" t="s">
        <v>20515</v>
      </c>
      <c r="I7580" s="21" t="s">
        <v>1722</v>
      </c>
      <c r="J7580" s="21" t="s">
        <v>20516</v>
      </c>
      <c r="K7580" s="20" t="s">
        <v>18196</v>
      </c>
      <c r="L7580" s="21"/>
    </row>
    <row r="7581">
      <c r="C7581" s="12" t="s">
        <v>735</v>
      </c>
      <c r="D7581" s="12"/>
      <c r="E7581" s="12" t="s">
        <v>1719</v>
      </c>
      <c r="F7581" s="21"/>
      <c r="G7581" s="21" t="s">
        <v>20517</v>
      </c>
      <c r="H7581" s="21" t="s">
        <v>20518</v>
      </c>
      <c r="I7581" s="21" t="s">
        <v>1722</v>
      </c>
      <c r="J7581" s="21" t="s">
        <v>20519</v>
      </c>
      <c r="K7581" s="20" t="s">
        <v>1890</v>
      </c>
      <c r="L7581" s="21"/>
    </row>
    <row r="7582">
      <c r="C7582" s="12" t="s">
        <v>735</v>
      </c>
      <c r="D7582" s="12"/>
      <c r="E7582" s="12" t="s">
        <v>1719</v>
      </c>
      <c r="F7582" s="21"/>
      <c r="G7582" s="21" t="s">
        <v>20517</v>
      </c>
      <c r="H7582" s="21" t="s">
        <v>20518</v>
      </c>
      <c r="I7582" s="21" t="s">
        <v>1722</v>
      </c>
      <c r="J7582" s="21" t="s">
        <v>20520</v>
      </c>
      <c r="K7582" s="20" t="s">
        <v>1930</v>
      </c>
      <c r="L7582" s="21"/>
    </row>
    <row r="7583">
      <c r="C7583" s="12" t="s">
        <v>735</v>
      </c>
      <c r="D7583" s="12"/>
      <c r="E7583" s="12" t="s">
        <v>1671</v>
      </c>
      <c r="F7583" s="21"/>
      <c r="G7583" s="21" t="s">
        <v>20521</v>
      </c>
      <c r="H7583" s="21" t="s">
        <v>20522</v>
      </c>
      <c r="I7583" s="21" t="s">
        <v>1674</v>
      </c>
      <c r="J7583" s="21" t="s">
        <v>20523</v>
      </c>
      <c r="K7583" s="20" t="s">
        <v>3934</v>
      </c>
      <c r="L7583" s="21"/>
    </row>
    <row r="7584">
      <c r="C7584" s="12" t="s">
        <v>735</v>
      </c>
      <c r="D7584" s="12"/>
      <c r="E7584" s="12" t="s">
        <v>1619</v>
      </c>
      <c r="F7584" s="21"/>
      <c r="G7584" s="21" t="s">
        <v>20524</v>
      </c>
      <c r="H7584" s="21" t="s">
        <v>20525</v>
      </c>
      <c r="I7584" s="21" t="s">
        <v>1588</v>
      </c>
      <c r="J7584" s="21" t="s">
        <v>20526</v>
      </c>
      <c r="K7584" s="20" t="s">
        <v>4042</v>
      </c>
      <c r="L7584" s="21"/>
    </row>
    <row r="7585">
      <c r="C7585" s="12" t="s">
        <v>735</v>
      </c>
      <c r="D7585" s="12"/>
      <c r="E7585" s="12" t="s">
        <v>1619</v>
      </c>
      <c r="F7585" s="21"/>
      <c r="G7585" s="21" t="s">
        <v>20527</v>
      </c>
      <c r="H7585" s="21" t="s">
        <v>20525</v>
      </c>
      <c r="I7585" s="21" t="s">
        <v>1588</v>
      </c>
      <c r="J7585" s="21" t="s">
        <v>20528</v>
      </c>
      <c r="K7585" s="20" t="s">
        <v>4046</v>
      </c>
      <c r="L7585" s="21"/>
    </row>
    <row r="7586">
      <c r="C7586" s="12" t="s">
        <v>735</v>
      </c>
      <c r="D7586" s="12"/>
      <c r="E7586" s="12" t="s">
        <v>1619</v>
      </c>
      <c r="F7586" s="21"/>
      <c r="G7586" s="21" t="s">
        <v>20529</v>
      </c>
      <c r="H7586" s="21" t="s">
        <v>20525</v>
      </c>
      <c r="I7586" s="21" t="s">
        <v>1588</v>
      </c>
      <c r="J7586" s="21" t="s">
        <v>20530</v>
      </c>
      <c r="K7586" s="20" t="s">
        <v>1988</v>
      </c>
      <c r="L7586" s="21"/>
    </row>
    <row r="7587">
      <c r="C7587" s="12" t="s">
        <v>735</v>
      </c>
      <c r="D7587" s="12"/>
      <c r="E7587" s="12" t="s">
        <v>1619</v>
      </c>
      <c r="F7587" s="21"/>
      <c r="G7587" s="21" t="s">
        <v>20531</v>
      </c>
      <c r="H7587" s="21" t="s">
        <v>20525</v>
      </c>
      <c r="I7587" s="21" t="s">
        <v>1588</v>
      </c>
      <c r="J7587" s="21" t="s">
        <v>20532</v>
      </c>
      <c r="K7587" s="20" t="s">
        <v>1992</v>
      </c>
      <c r="L7587" s="21"/>
    </row>
    <row r="7588">
      <c r="C7588" s="12" t="s">
        <v>735</v>
      </c>
      <c r="D7588" s="12"/>
      <c r="E7588" s="12" t="s">
        <v>1619</v>
      </c>
      <c r="F7588" s="21"/>
      <c r="G7588" s="21" t="s">
        <v>20533</v>
      </c>
      <c r="H7588" s="21" t="s">
        <v>20525</v>
      </c>
      <c r="I7588" s="21" t="s">
        <v>1588</v>
      </c>
      <c r="J7588" s="21" t="s">
        <v>20534</v>
      </c>
      <c r="K7588" s="20" t="s">
        <v>3736</v>
      </c>
      <c r="L7588" s="21"/>
    </row>
    <row r="7589">
      <c r="C7589" s="12" t="s">
        <v>735</v>
      </c>
      <c r="D7589" s="12"/>
      <c r="E7589" s="12" t="s">
        <v>1619</v>
      </c>
      <c r="F7589" s="21"/>
      <c r="G7589" s="21" t="s">
        <v>20535</v>
      </c>
      <c r="H7589" s="21" t="s">
        <v>20525</v>
      </c>
      <c r="I7589" s="21" t="s">
        <v>1588</v>
      </c>
      <c r="J7589" s="21" t="s">
        <v>20536</v>
      </c>
      <c r="K7589" s="20" t="s">
        <v>3756</v>
      </c>
      <c r="L7589" s="21"/>
    </row>
    <row r="7590">
      <c r="C7590" s="12" t="s">
        <v>735</v>
      </c>
      <c r="D7590" s="12"/>
      <c r="E7590" s="12" t="s">
        <v>1619</v>
      </c>
      <c r="F7590" s="21"/>
      <c r="G7590" s="21" t="s">
        <v>20537</v>
      </c>
      <c r="H7590" s="21" t="s">
        <v>20525</v>
      </c>
      <c r="I7590" s="21" t="s">
        <v>1588</v>
      </c>
      <c r="J7590" s="21" t="s">
        <v>20538</v>
      </c>
      <c r="K7590" s="20" t="s">
        <v>1812</v>
      </c>
      <c r="L7590" s="21"/>
    </row>
    <row r="7591">
      <c r="C7591" s="12" t="s">
        <v>735</v>
      </c>
      <c r="D7591" s="12"/>
      <c r="E7591" s="12" t="s">
        <v>1619</v>
      </c>
      <c r="F7591" s="21"/>
      <c r="G7591" s="21" t="s">
        <v>20539</v>
      </c>
      <c r="H7591" s="21" t="s">
        <v>20525</v>
      </c>
      <c r="I7591" s="21" t="s">
        <v>1588</v>
      </c>
      <c r="J7591" s="21" t="s">
        <v>20540</v>
      </c>
      <c r="K7591" s="20" t="s">
        <v>2027</v>
      </c>
      <c r="L7591" s="21"/>
    </row>
    <row r="7592">
      <c r="C7592" s="12" t="s">
        <v>735</v>
      </c>
      <c r="D7592" s="12"/>
      <c r="E7592" s="12" t="s">
        <v>1719</v>
      </c>
      <c r="F7592" s="21"/>
      <c r="G7592" s="21" t="s">
        <v>20541</v>
      </c>
      <c r="H7592" s="21" t="s">
        <v>20542</v>
      </c>
      <c r="I7592" s="21" t="s">
        <v>1722</v>
      </c>
      <c r="J7592" s="21" t="s">
        <v>20543</v>
      </c>
      <c r="K7592" s="20" t="s">
        <v>1890</v>
      </c>
      <c r="L7592" s="21"/>
    </row>
    <row r="7593">
      <c r="C7593" s="12" t="s">
        <v>735</v>
      </c>
      <c r="D7593" s="12"/>
      <c r="E7593" s="12" t="s">
        <v>1719</v>
      </c>
      <c r="F7593" s="21"/>
      <c r="G7593" s="21" t="s">
        <v>20541</v>
      </c>
      <c r="H7593" s="21" t="s">
        <v>20542</v>
      </c>
      <c r="I7593" s="21" t="s">
        <v>1722</v>
      </c>
      <c r="J7593" s="21" t="s">
        <v>20544</v>
      </c>
      <c r="K7593" s="20" t="s">
        <v>1930</v>
      </c>
      <c r="L7593" s="21"/>
    </row>
    <row r="7594">
      <c r="C7594" s="12" t="s">
        <v>735</v>
      </c>
      <c r="D7594" s="12"/>
      <c r="E7594" s="12" t="s">
        <v>1719</v>
      </c>
      <c r="F7594" s="21"/>
      <c r="G7594" s="21" t="s">
        <v>20545</v>
      </c>
      <c r="H7594" s="21" t="s">
        <v>20546</v>
      </c>
      <c r="I7594" s="21" t="s">
        <v>1722</v>
      </c>
      <c r="J7594" s="21" t="s">
        <v>20547</v>
      </c>
      <c r="K7594" s="20" t="s">
        <v>1890</v>
      </c>
      <c r="L7594" s="21"/>
    </row>
    <row r="7595">
      <c r="C7595" s="12" t="s">
        <v>735</v>
      </c>
      <c r="D7595" s="12"/>
      <c r="E7595" s="12" t="s">
        <v>1719</v>
      </c>
      <c r="F7595" s="21"/>
      <c r="G7595" s="21" t="s">
        <v>20545</v>
      </c>
      <c r="H7595" s="21" t="s">
        <v>20546</v>
      </c>
      <c r="I7595" s="21" t="s">
        <v>1722</v>
      </c>
      <c r="J7595" s="21" t="s">
        <v>20548</v>
      </c>
      <c r="K7595" s="20" t="s">
        <v>1930</v>
      </c>
      <c r="L7595" s="21"/>
    </row>
    <row r="7596">
      <c r="C7596" s="12" t="s">
        <v>735</v>
      </c>
      <c r="D7596" s="12"/>
      <c r="E7596" s="12" t="s">
        <v>1719</v>
      </c>
      <c r="F7596" s="21"/>
      <c r="G7596" s="21" t="s">
        <v>20549</v>
      </c>
      <c r="H7596" s="21" t="s">
        <v>20550</v>
      </c>
      <c r="I7596" s="21" t="s">
        <v>1722</v>
      </c>
      <c r="J7596" s="21" t="s">
        <v>20551</v>
      </c>
      <c r="K7596" s="20" t="s">
        <v>1890</v>
      </c>
      <c r="L7596" s="21"/>
    </row>
    <row r="7597">
      <c r="C7597" s="12" t="s">
        <v>735</v>
      </c>
      <c r="D7597" s="12"/>
      <c r="E7597" s="12" t="s">
        <v>1719</v>
      </c>
      <c r="F7597" s="21"/>
      <c r="G7597" s="21" t="s">
        <v>20549</v>
      </c>
      <c r="H7597" s="21" t="s">
        <v>20550</v>
      </c>
      <c r="I7597" s="21" t="s">
        <v>1722</v>
      </c>
      <c r="J7597" s="21" t="s">
        <v>20552</v>
      </c>
      <c r="K7597" s="20" t="s">
        <v>1930</v>
      </c>
      <c r="L7597" s="21"/>
    </row>
    <row r="7598">
      <c r="C7598" s="12" t="s">
        <v>735</v>
      </c>
      <c r="D7598" s="12"/>
      <c r="E7598" s="12" t="s">
        <v>1656</v>
      </c>
      <c r="F7598" s="21"/>
      <c r="G7598" s="21" t="s">
        <v>20553</v>
      </c>
      <c r="H7598" s="21" t="s">
        <v>20554</v>
      </c>
      <c r="I7598" s="21" t="s">
        <v>1637</v>
      </c>
      <c r="J7598" s="21" t="s">
        <v>20555</v>
      </c>
      <c r="K7598" s="20" t="s">
        <v>1829</v>
      </c>
      <c r="L7598" s="21"/>
    </row>
    <row r="7599">
      <c r="C7599" s="12" t="s">
        <v>735</v>
      </c>
      <c r="D7599" s="12"/>
      <c r="E7599" s="12" t="s">
        <v>1656</v>
      </c>
      <c r="F7599" s="21"/>
      <c r="G7599" s="21" t="s">
        <v>20553</v>
      </c>
      <c r="H7599" s="21" t="s">
        <v>20554</v>
      </c>
      <c r="I7599" s="21" t="s">
        <v>1637</v>
      </c>
      <c r="J7599" s="21" t="s">
        <v>20556</v>
      </c>
      <c r="K7599" s="20" t="s">
        <v>2206</v>
      </c>
      <c r="L7599" s="21"/>
    </row>
    <row r="7600">
      <c r="C7600" s="12" t="s">
        <v>735</v>
      </c>
      <c r="D7600" s="12"/>
      <c r="E7600" s="12" t="s">
        <v>1656</v>
      </c>
      <c r="F7600" s="21"/>
      <c r="G7600" s="21" t="s">
        <v>20553</v>
      </c>
      <c r="H7600" s="21" t="s">
        <v>20554</v>
      </c>
      <c r="I7600" s="21" t="s">
        <v>1637</v>
      </c>
      <c r="J7600" s="21" t="s">
        <v>20557</v>
      </c>
      <c r="K7600" s="20" t="s">
        <v>2245</v>
      </c>
      <c r="L7600" s="21"/>
    </row>
    <row r="7601">
      <c r="C7601" s="12" t="s">
        <v>735</v>
      </c>
      <c r="D7601" s="12"/>
      <c r="E7601" s="12" t="s">
        <v>1656</v>
      </c>
      <c r="F7601" s="21"/>
      <c r="G7601" s="21" t="s">
        <v>20553</v>
      </c>
      <c r="H7601" s="21" t="s">
        <v>20554</v>
      </c>
      <c r="I7601" s="21" t="s">
        <v>1637</v>
      </c>
      <c r="J7601" s="21" t="s">
        <v>20558</v>
      </c>
      <c r="K7601" s="20" t="s">
        <v>2781</v>
      </c>
      <c r="L7601" s="21"/>
    </row>
    <row r="7602">
      <c r="C7602" s="12" t="s">
        <v>735</v>
      </c>
      <c r="D7602" s="12"/>
      <c r="E7602" s="12" t="s">
        <v>1656</v>
      </c>
      <c r="F7602" s="21"/>
      <c r="G7602" s="21" t="s">
        <v>20553</v>
      </c>
      <c r="H7602" s="21" t="s">
        <v>20554</v>
      </c>
      <c r="I7602" s="21" t="s">
        <v>1637</v>
      </c>
      <c r="J7602" s="21" t="s">
        <v>20559</v>
      </c>
      <c r="K7602" s="20" t="s">
        <v>2248</v>
      </c>
      <c r="L7602" s="21"/>
    </row>
    <row r="7603">
      <c r="C7603" s="12" t="s">
        <v>735</v>
      </c>
      <c r="D7603" s="12"/>
      <c r="E7603" s="12" t="s">
        <v>1656</v>
      </c>
      <c r="F7603" s="21"/>
      <c r="G7603" s="21" t="s">
        <v>20553</v>
      </c>
      <c r="H7603" s="21" t="s">
        <v>20554</v>
      </c>
      <c r="I7603" s="21" t="s">
        <v>1637</v>
      </c>
      <c r="J7603" s="21" t="s">
        <v>20560</v>
      </c>
      <c r="K7603" s="20" t="s">
        <v>1833</v>
      </c>
      <c r="L7603" s="21"/>
    </row>
    <row r="7604">
      <c r="C7604" s="12" t="s">
        <v>735</v>
      </c>
      <c r="D7604" s="12"/>
      <c r="E7604" s="12" t="s">
        <v>1656</v>
      </c>
      <c r="F7604" s="21"/>
      <c r="G7604" s="21" t="s">
        <v>20553</v>
      </c>
      <c r="H7604" s="21" t="s">
        <v>20554</v>
      </c>
      <c r="I7604" s="21" t="s">
        <v>1637</v>
      </c>
      <c r="J7604" s="21" t="s">
        <v>20561</v>
      </c>
      <c r="K7604" s="20" t="s">
        <v>1836</v>
      </c>
      <c r="L7604" s="21"/>
    </row>
    <row r="7605">
      <c r="C7605" s="12" t="s">
        <v>735</v>
      </c>
      <c r="D7605" s="12"/>
      <c r="E7605" s="12" t="s">
        <v>1656</v>
      </c>
      <c r="F7605" s="21"/>
      <c r="G7605" s="21" t="s">
        <v>20553</v>
      </c>
      <c r="H7605" s="21" t="s">
        <v>20554</v>
      </c>
      <c r="I7605" s="21" t="s">
        <v>1637</v>
      </c>
      <c r="J7605" s="21" t="s">
        <v>20562</v>
      </c>
      <c r="K7605" s="20" t="s">
        <v>2253</v>
      </c>
      <c r="L7605" s="21"/>
    </row>
    <row r="7606">
      <c r="C7606" s="12" t="s">
        <v>735</v>
      </c>
      <c r="D7606" s="12"/>
      <c r="E7606" s="12" t="s">
        <v>1656</v>
      </c>
      <c r="F7606" s="21"/>
      <c r="G7606" s="21" t="s">
        <v>20553</v>
      </c>
      <c r="H7606" s="21" t="s">
        <v>20554</v>
      </c>
      <c r="I7606" s="21" t="s">
        <v>1637</v>
      </c>
      <c r="J7606" s="21" t="s">
        <v>20563</v>
      </c>
      <c r="K7606" s="20" t="s">
        <v>2256</v>
      </c>
      <c r="L7606" s="21"/>
    </row>
    <row r="7607">
      <c r="C7607" s="12" t="s">
        <v>735</v>
      </c>
      <c r="D7607" s="12"/>
      <c r="E7607" s="12" t="s">
        <v>1656</v>
      </c>
      <c r="F7607" s="21"/>
      <c r="G7607" s="21" t="s">
        <v>20553</v>
      </c>
      <c r="H7607" s="21" t="s">
        <v>20554</v>
      </c>
      <c r="I7607" s="21" t="s">
        <v>1637</v>
      </c>
      <c r="J7607" s="21" t="s">
        <v>20564</v>
      </c>
      <c r="K7607" s="20" t="s">
        <v>2151</v>
      </c>
      <c r="L7607" s="21"/>
    </row>
    <row r="7608">
      <c r="C7608" s="12" t="s">
        <v>735</v>
      </c>
      <c r="D7608" s="12"/>
      <c r="E7608" s="12" t="s">
        <v>1656</v>
      </c>
      <c r="F7608" s="21"/>
      <c r="G7608" s="21" t="s">
        <v>20553</v>
      </c>
      <c r="H7608" s="21" t="s">
        <v>20554</v>
      </c>
      <c r="I7608" s="21" t="s">
        <v>1637</v>
      </c>
      <c r="J7608" s="21" t="s">
        <v>20565</v>
      </c>
      <c r="K7608" s="20" t="s">
        <v>1754</v>
      </c>
      <c r="L7608" s="21"/>
    </row>
    <row r="7609">
      <c r="C7609" s="12" t="s">
        <v>735</v>
      </c>
      <c r="D7609" s="12"/>
      <c r="E7609" s="12" t="s">
        <v>1654</v>
      </c>
      <c r="F7609" s="21"/>
      <c r="G7609" s="21" t="s">
        <v>20566</v>
      </c>
      <c r="H7609" s="21" t="s">
        <v>20554</v>
      </c>
      <c r="I7609" s="21" t="s">
        <v>1600</v>
      </c>
      <c r="J7609" s="21" t="s">
        <v>20567</v>
      </c>
      <c r="K7609" s="20" t="s">
        <v>1782</v>
      </c>
      <c r="L7609" s="21"/>
    </row>
    <row r="7610">
      <c r="C7610" s="12" t="s">
        <v>735</v>
      </c>
      <c r="D7610" s="12"/>
      <c r="E7610" s="12" t="s">
        <v>1719</v>
      </c>
      <c r="F7610" s="21"/>
      <c r="G7610" s="21" t="s">
        <v>20568</v>
      </c>
      <c r="H7610" s="21" t="s">
        <v>20569</v>
      </c>
      <c r="I7610" s="21" t="s">
        <v>1722</v>
      </c>
      <c r="J7610" s="21" t="s">
        <v>20570</v>
      </c>
      <c r="K7610" s="20" t="s">
        <v>20106</v>
      </c>
      <c r="L7610" s="21"/>
    </row>
    <row r="7611">
      <c r="C7611" s="12" t="s">
        <v>735</v>
      </c>
      <c r="D7611" s="12"/>
      <c r="E7611" s="12" t="s">
        <v>1712</v>
      </c>
      <c r="F7611" s="21"/>
      <c r="G7611" s="21" t="s">
        <v>20571</v>
      </c>
      <c r="H7611" s="21" t="s">
        <v>20572</v>
      </c>
      <c r="I7611" s="21" t="s">
        <v>1715</v>
      </c>
      <c r="J7611" s="21" t="s">
        <v>20573</v>
      </c>
      <c r="K7611" s="20" t="s">
        <v>1717</v>
      </c>
      <c r="L7611" s="21"/>
    </row>
    <row r="7612">
      <c r="C7612" s="12" t="s">
        <v>735</v>
      </c>
      <c r="D7612" s="12"/>
      <c r="E7612" s="12" t="s">
        <v>1678</v>
      </c>
      <c r="F7612" s="21"/>
      <c r="G7612" s="21" t="s">
        <v>20574</v>
      </c>
      <c r="H7612" s="21" t="s">
        <v>20575</v>
      </c>
      <c r="I7612" s="21" t="s">
        <v>1681</v>
      </c>
      <c r="J7612" s="21" t="s">
        <v>20576</v>
      </c>
      <c r="K7612" s="20" t="s">
        <v>13643</v>
      </c>
      <c r="L7612" s="21"/>
    </row>
    <row r="7613">
      <c r="C7613" s="12" t="s">
        <v>735</v>
      </c>
      <c r="D7613" s="12"/>
      <c r="E7613" s="12" t="s">
        <v>1678</v>
      </c>
      <c r="F7613" s="21"/>
      <c r="G7613" s="21" t="s">
        <v>20577</v>
      </c>
      <c r="H7613" s="21" t="s">
        <v>20578</v>
      </c>
      <c r="I7613" s="21" t="s">
        <v>1681</v>
      </c>
      <c r="J7613" s="21" t="s">
        <v>20579</v>
      </c>
      <c r="K7613" s="20" t="s">
        <v>3961</v>
      </c>
      <c r="L7613" s="21"/>
    </row>
    <row r="7614">
      <c r="C7614" s="12" t="s">
        <v>735</v>
      </c>
      <c r="D7614" s="12"/>
      <c r="E7614" s="12" t="s">
        <v>1678</v>
      </c>
      <c r="F7614" s="21"/>
      <c r="G7614" s="21" t="s">
        <v>20580</v>
      </c>
      <c r="H7614" s="21" t="s">
        <v>20581</v>
      </c>
      <c r="I7614" s="21" t="s">
        <v>1681</v>
      </c>
      <c r="J7614" s="21" t="s">
        <v>20582</v>
      </c>
      <c r="K7614" s="20" t="s">
        <v>3966</v>
      </c>
      <c r="L7614" s="21"/>
    </row>
    <row r="7615">
      <c r="C7615" s="12" t="s">
        <v>735</v>
      </c>
      <c r="D7615" s="12"/>
      <c r="E7615" s="12" t="s">
        <v>1678</v>
      </c>
      <c r="F7615" s="21"/>
      <c r="G7615" s="21" t="s">
        <v>20583</v>
      </c>
      <c r="H7615" s="21" t="s">
        <v>20584</v>
      </c>
      <c r="I7615" s="21" t="s">
        <v>1681</v>
      </c>
      <c r="J7615" s="21" t="s">
        <v>20585</v>
      </c>
      <c r="K7615" s="20" t="s">
        <v>3971</v>
      </c>
      <c r="L7615" s="21"/>
    </row>
    <row r="7616">
      <c r="C7616" s="12" t="s">
        <v>735</v>
      </c>
      <c r="D7616" s="12"/>
      <c r="E7616" s="12" t="s">
        <v>1678</v>
      </c>
      <c r="F7616" s="21"/>
      <c r="G7616" s="21" t="s">
        <v>20586</v>
      </c>
      <c r="H7616" s="21" t="s">
        <v>20587</v>
      </c>
      <c r="I7616" s="21" t="s">
        <v>1681</v>
      </c>
      <c r="J7616" s="21" t="s">
        <v>20588</v>
      </c>
      <c r="K7616" s="20" t="s">
        <v>3976</v>
      </c>
      <c r="L7616" s="21"/>
    </row>
    <row r="7617">
      <c r="C7617" s="12" t="s">
        <v>735</v>
      </c>
      <c r="D7617" s="12"/>
      <c r="E7617" s="12" t="s">
        <v>1678</v>
      </c>
      <c r="F7617" s="21"/>
      <c r="G7617" s="21" t="s">
        <v>20589</v>
      </c>
      <c r="H7617" s="21" t="s">
        <v>20590</v>
      </c>
      <c r="I7617" s="21" t="s">
        <v>1681</v>
      </c>
      <c r="J7617" s="21" t="s">
        <v>20591</v>
      </c>
      <c r="K7617" s="20" t="s">
        <v>3981</v>
      </c>
      <c r="L7617" s="21"/>
    </row>
    <row r="7618">
      <c r="C7618" s="12" t="s">
        <v>735</v>
      </c>
      <c r="D7618" s="12"/>
      <c r="E7618" s="12" t="s">
        <v>1619</v>
      </c>
      <c r="F7618" s="21"/>
      <c r="G7618" s="21" t="s">
        <v>20592</v>
      </c>
      <c r="H7618" s="21" t="s">
        <v>20593</v>
      </c>
      <c r="I7618" s="21" t="s">
        <v>1588</v>
      </c>
      <c r="J7618" s="21" t="s">
        <v>20594</v>
      </c>
      <c r="K7618" s="20" t="s">
        <v>1808</v>
      </c>
      <c r="L7618" s="21"/>
    </row>
    <row r="7619">
      <c r="C7619" s="12" t="s">
        <v>735</v>
      </c>
      <c r="D7619" s="12"/>
      <c r="E7619" s="12" t="s">
        <v>1619</v>
      </c>
      <c r="F7619" s="21"/>
      <c r="G7619" s="21" t="s">
        <v>20595</v>
      </c>
      <c r="H7619" s="21" t="s">
        <v>20593</v>
      </c>
      <c r="I7619" s="21" t="s">
        <v>1588</v>
      </c>
      <c r="J7619" s="21" t="s">
        <v>20596</v>
      </c>
      <c r="K7619" s="20" t="s">
        <v>20401</v>
      </c>
      <c r="L7619" s="21"/>
    </row>
    <row r="7620">
      <c r="C7620" s="12" t="s">
        <v>735</v>
      </c>
      <c r="D7620" s="12"/>
      <c r="E7620" s="12" t="s">
        <v>1619</v>
      </c>
      <c r="F7620" s="21"/>
      <c r="G7620" s="21" t="s">
        <v>20597</v>
      </c>
      <c r="H7620" s="21" t="s">
        <v>735</v>
      </c>
      <c r="I7620" s="21" t="s">
        <v>1588</v>
      </c>
      <c r="J7620" s="21" t="s">
        <v>20598</v>
      </c>
      <c r="K7620" s="20" t="s">
        <v>20143</v>
      </c>
      <c r="L7620" s="21"/>
    </row>
    <row r="7621">
      <c r="C7621" s="12" t="s">
        <v>735</v>
      </c>
      <c r="D7621" s="12"/>
      <c r="E7621" s="12" t="s">
        <v>1719</v>
      </c>
      <c r="F7621" s="21"/>
      <c r="G7621" s="21" t="s">
        <v>20599</v>
      </c>
      <c r="H7621" s="21" t="s">
        <v>20600</v>
      </c>
      <c r="I7621" s="21" t="s">
        <v>1722</v>
      </c>
      <c r="J7621" s="21" t="s">
        <v>20601</v>
      </c>
      <c r="K7621" s="20" t="s">
        <v>1890</v>
      </c>
      <c r="L7621" s="21"/>
    </row>
    <row r="7622">
      <c r="C7622" s="12" t="s">
        <v>735</v>
      </c>
      <c r="D7622" s="12"/>
      <c r="E7622" s="12" t="s">
        <v>1719</v>
      </c>
      <c r="F7622" s="21"/>
      <c r="G7622" s="21" t="s">
        <v>20599</v>
      </c>
      <c r="H7622" s="21" t="s">
        <v>20600</v>
      </c>
      <c r="I7622" s="21" t="s">
        <v>1722</v>
      </c>
      <c r="J7622" s="21" t="s">
        <v>20602</v>
      </c>
      <c r="K7622" s="20" t="s">
        <v>1930</v>
      </c>
      <c r="L7622" s="21"/>
    </row>
    <row r="7623">
      <c r="C7623" s="12" t="s">
        <v>735</v>
      </c>
      <c r="D7623" s="12"/>
      <c r="E7623" s="12" t="s">
        <v>1654</v>
      </c>
      <c r="F7623" s="21"/>
      <c r="G7623" s="21" t="s">
        <v>20603</v>
      </c>
      <c r="H7623" s="21" t="s">
        <v>20604</v>
      </c>
      <c r="I7623" s="21" t="s">
        <v>1600</v>
      </c>
      <c r="J7623" s="21" t="s">
        <v>20605</v>
      </c>
      <c r="K7623" s="20" t="s">
        <v>1782</v>
      </c>
      <c r="L7623" s="21"/>
    </row>
    <row r="7624">
      <c r="C7624" s="12" t="s">
        <v>735</v>
      </c>
      <c r="D7624" s="12"/>
      <c r="E7624" s="12" t="s">
        <v>1654</v>
      </c>
      <c r="F7624" s="21"/>
      <c r="G7624" s="21" t="s">
        <v>20603</v>
      </c>
      <c r="H7624" s="21" t="s">
        <v>20606</v>
      </c>
      <c r="I7624" s="21" t="s">
        <v>1600</v>
      </c>
      <c r="J7624" s="21" t="s">
        <v>20607</v>
      </c>
      <c r="K7624" s="20" t="s">
        <v>1602</v>
      </c>
      <c r="L7624" s="21"/>
    </row>
    <row r="7625">
      <c r="C7625" s="12" t="s">
        <v>735</v>
      </c>
      <c r="D7625" s="12"/>
      <c r="E7625" s="12" t="s">
        <v>1654</v>
      </c>
      <c r="F7625" s="21"/>
      <c r="G7625" s="21" t="s">
        <v>20608</v>
      </c>
      <c r="H7625" s="21" t="s">
        <v>20606</v>
      </c>
      <c r="I7625" s="21" t="s">
        <v>1600</v>
      </c>
      <c r="J7625" s="21" t="s">
        <v>20609</v>
      </c>
      <c r="K7625" s="20" t="s">
        <v>1795</v>
      </c>
      <c r="L7625" s="21"/>
    </row>
    <row r="7626">
      <c r="C7626" s="12" t="s">
        <v>735</v>
      </c>
      <c r="D7626" s="12"/>
      <c r="E7626" s="12" t="s">
        <v>1654</v>
      </c>
      <c r="F7626" s="21"/>
      <c r="G7626" s="21" t="s">
        <v>20608</v>
      </c>
      <c r="H7626" s="21" t="s">
        <v>20606</v>
      </c>
      <c r="I7626" s="21" t="s">
        <v>1600</v>
      </c>
      <c r="J7626" s="21" t="s">
        <v>20610</v>
      </c>
      <c r="K7626" s="20" t="s">
        <v>1798</v>
      </c>
      <c r="L7626" s="21"/>
    </row>
    <row r="7627">
      <c r="C7627" s="12" t="s">
        <v>735</v>
      </c>
      <c r="D7627" s="12"/>
      <c r="E7627" s="12" t="s">
        <v>1619</v>
      </c>
      <c r="F7627" s="21"/>
      <c r="G7627" s="21" t="s">
        <v>20611</v>
      </c>
      <c r="H7627" s="21" t="s">
        <v>20612</v>
      </c>
      <c r="I7627" s="21" t="s">
        <v>1588</v>
      </c>
      <c r="J7627" s="21" t="s">
        <v>20613</v>
      </c>
      <c r="K7627" s="20" t="s">
        <v>20167</v>
      </c>
      <c r="L7627" s="21"/>
    </row>
    <row r="7628">
      <c r="C7628" s="12" t="s">
        <v>735</v>
      </c>
      <c r="D7628" s="12"/>
      <c r="E7628" s="12" t="s">
        <v>1619</v>
      </c>
      <c r="F7628" s="21"/>
      <c r="G7628" s="21" t="s">
        <v>20614</v>
      </c>
      <c r="H7628" s="21" t="s">
        <v>20615</v>
      </c>
      <c r="I7628" s="21" t="s">
        <v>1588</v>
      </c>
      <c r="J7628" s="21" t="s">
        <v>20616</v>
      </c>
      <c r="K7628" s="20" t="s">
        <v>20167</v>
      </c>
      <c r="L7628" s="21"/>
    </row>
    <row r="7629">
      <c r="C7629" s="12" t="s">
        <v>735</v>
      </c>
      <c r="D7629" s="12"/>
      <c r="E7629" s="12" t="s">
        <v>1619</v>
      </c>
      <c r="F7629" s="21"/>
      <c r="G7629" s="21" t="s">
        <v>20617</v>
      </c>
      <c r="H7629" s="21" t="s">
        <v>20618</v>
      </c>
      <c r="I7629" s="21" t="s">
        <v>1588</v>
      </c>
      <c r="J7629" s="21" t="s">
        <v>20619</v>
      </c>
      <c r="K7629" s="20" t="s">
        <v>20167</v>
      </c>
      <c r="L7629" s="21"/>
    </row>
    <row r="7630">
      <c r="C7630" s="12" t="s">
        <v>735</v>
      </c>
      <c r="D7630" s="12"/>
      <c r="E7630" s="12" t="s">
        <v>1619</v>
      </c>
      <c r="F7630" s="21"/>
      <c r="G7630" s="21" t="s">
        <v>20620</v>
      </c>
      <c r="H7630" s="21" t="s">
        <v>20621</v>
      </c>
      <c r="I7630" s="21" t="s">
        <v>1588</v>
      </c>
      <c r="J7630" s="21" t="s">
        <v>20622</v>
      </c>
      <c r="K7630" s="20" t="s">
        <v>20167</v>
      </c>
      <c r="L7630" s="21"/>
    </row>
    <row r="7631">
      <c r="C7631" s="12" t="s">
        <v>735</v>
      </c>
      <c r="D7631" s="12"/>
      <c r="E7631" s="12" t="s">
        <v>1671</v>
      </c>
      <c r="F7631" s="21"/>
      <c r="G7631" s="21" t="s">
        <v>20623</v>
      </c>
      <c r="H7631" s="21" t="s">
        <v>20624</v>
      </c>
      <c r="I7631" s="21" t="s">
        <v>1674</v>
      </c>
      <c r="J7631" s="21" t="s">
        <v>20625</v>
      </c>
      <c r="K7631" s="20" t="s">
        <v>3934</v>
      </c>
      <c r="L7631" s="21"/>
    </row>
    <row r="7632">
      <c r="C7632" s="12" t="s">
        <v>735</v>
      </c>
      <c r="D7632" s="12"/>
      <c r="E7632" s="12" t="s">
        <v>1719</v>
      </c>
      <c r="F7632" s="21"/>
      <c r="G7632" s="21" t="s">
        <v>20626</v>
      </c>
      <c r="H7632" s="21" t="s">
        <v>20627</v>
      </c>
      <c r="I7632" s="21" t="s">
        <v>1722</v>
      </c>
      <c r="J7632" s="21" t="s">
        <v>20628</v>
      </c>
      <c r="K7632" s="20" t="s">
        <v>18196</v>
      </c>
      <c r="L7632" s="21"/>
    </row>
    <row r="7633">
      <c r="C7633" s="12" t="s">
        <v>743</v>
      </c>
      <c r="D7633" s="12"/>
      <c r="E7633" s="12" t="s">
        <v>1678</v>
      </c>
      <c r="F7633" s="21"/>
      <c r="G7633" s="21" t="s">
        <v>20629</v>
      </c>
      <c r="H7633" s="21" t="s">
        <v>20630</v>
      </c>
      <c r="I7633" s="21" t="s">
        <v>1681</v>
      </c>
      <c r="J7633" s="21" t="s">
        <v>20631</v>
      </c>
      <c r="K7633" s="20" t="s">
        <v>6482</v>
      </c>
      <c r="L7633" s="21"/>
    </row>
    <row r="7634">
      <c r="C7634" s="12" t="s">
        <v>743</v>
      </c>
      <c r="D7634" s="12"/>
      <c r="E7634" s="12" t="s">
        <v>1729</v>
      </c>
      <c r="F7634" s="21"/>
      <c r="G7634" s="21" t="s">
        <v>20632</v>
      </c>
      <c r="H7634" s="21" t="s">
        <v>20632</v>
      </c>
      <c r="I7634" s="21" t="s">
        <v>1607</v>
      </c>
      <c r="J7634" s="21" t="s">
        <v>20633</v>
      </c>
      <c r="K7634" s="20" t="s">
        <v>10941</v>
      </c>
      <c r="L7634" s="21"/>
    </row>
    <row r="7635">
      <c r="C7635" s="12" t="s">
        <v>743</v>
      </c>
      <c r="D7635" s="12"/>
      <c r="E7635" s="12" t="s">
        <v>1678</v>
      </c>
      <c r="F7635" s="21"/>
      <c r="G7635" s="21" t="s">
        <v>20634</v>
      </c>
      <c r="H7635" s="21" t="s">
        <v>20635</v>
      </c>
      <c r="I7635" s="21" t="s">
        <v>1681</v>
      </c>
      <c r="J7635" s="21" t="s">
        <v>20636</v>
      </c>
      <c r="K7635" s="20" t="s">
        <v>4757</v>
      </c>
      <c r="L7635" s="21"/>
    </row>
    <row r="7636">
      <c r="C7636" s="12" t="s">
        <v>743</v>
      </c>
      <c r="D7636" s="12"/>
      <c r="E7636" s="12" t="s">
        <v>1678</v>
      </c>
      <c r="F7636" s="21"/>
      <c r="G7636" s="21" t="s">
        <v>20637</v>
      </c>
      <c r="H7636" s="21" t="s">
        <v>20638</v>
      </c>
      <c r="I7636" s="21" t="s">
        <v>1681</v>
      </c>
      <c r="J7636" s="21" t="s">
        <v>20639</v>
      </c>
      <c r="K7636" s="20" t="s">
        <v>6766</v>
      </c>
      <c r="L7636" s="21"/>
    </row>
    <row r="7637">
      <c r="C7637" s="12" t="s">
        <v>743</v>
      </c>
      <c r="D7637" s="12"/>
      <c r="E7637" s="12" t="s">
        <v>1678</v>
      </c>
      <c r="F7637" s="21"/>
      <c r="G7637" s="21" t="s">
        <v>20634</v>
      </c>
      <c r="H7637" s="21" t="s">
        <v>20640</v>
      </c>
      <c r="I7637" s="21" t="s">
        <v>1681</v>
      </c>
      <c r="J7637" s="21" t="s">
        <v>20641</v>
      </c>
      <c r="K7637" s="20" t="s">
        <v>6770</v>
      </c>
      <c r="L7637" s="21"/>
    </row>
    <row r="7638">
      <c r="C7638" s="12" t="s">
        <v>743</v>
      </c>
      <c r="D7638" s="12"/>
      <c r="E7638" s="12" t="s">
        <v>1678</v>
      </c>
      <c r="F7638" s="21"/>
      <c r="G7638" s="21" t="s">
        <v>20642</v>
      </c>
      <c r="H7638" s="21" t="s">
        <v>20643</v>
      </c>
      <c r="I7638" s="21" t="s">
        <v>1681</v>
      </c>
      <c r="J7638" s="21" t="s">
        <v>20644</v>
      </c>
      <c r="K7638" s="20" t="s">
        <v>6774</v>
      </c>
      <c r="L7638" s="21"/>
    </row>
    <row r="7639">
      <c r="C7639" s="12" t="s">
        <v>743</v>
      </c>
      <c r="D7639" s="12"/>
      <c r="E7639" s="12" t="s">
        <v>1729</v>
      </c>
      <c r="F7639" s="21"/>
      <c r="G7639" s="21" t="s">
        <v>20645</v>
      </c>
      <c r="H7639" s="21" t="s">
        <v>20646</v>
      </c>
      <c r="I7639" s="21" t="s">
        <v>1607</v>
      </c>
      <c r="J7639" s="21" t="s">
        <v>20647</v>
      </c>
      <c r="K7639" s="20" t="s">
        <v>4219</v>
      </c>
      <c r="L7639" s="21"/>
    </row>
    <row r="7640">
      <c r="C7640" s="12" t="s">
        <v>743</v>
      </c>
      <c r="D7640" s="12"/>
      <c r="E7640" s="12" t="s">
        <v>1654</v>
      </c>
      <c r="F7640" s="21"/>
      <c r="G7640" s="21" t="s">
        <v>10293</v>
      </c>
      <c r="H7640" s="21" t="s">
        <v>10294</v>
      </c>
      <c r="I7640" s="21" t="s">
        <v>1600</v>
      </c>
      <c r="J7640" s="21" t="s">
        <v>10295</v>
      </c>
      <c r="K7640" s="20" t="s">
        <v>3315</v>
      </c>
      <c r="L7640" s="21"/>
    </row>
    <row r="7641">
      <c r="C7641" s="12" t="s">
        <v>743</v>
      </c>
      <c r="D7641" s="12"/>
      <c r="E7641" s="12" t="s">
        <v>2783</v>
      </c>
      <c r="F7641" s="21"/>
      <c r="G7641" s="21" t="s">
        <v>20648</v>
      </c>
      <c r="H7641" s="21" t="s">
        <v>20649</v>
      </c>
      <c r="I7641" s="21" t="s">
        <v>2784</v>
      </c>
      <c r="J7641" s="21" t="s">
        <v>20650</v>
      </c>
      <c r="K7641" s="20" t="s">
        <v>2786</v>
      </c>
      <c r="L7641" s="21"/>
    </row>
    <row r="7642">
      <c r="C7642" s="12" t="s">
        <v>743</v>
      </c>
      <c r="D7642" s="12"/>
      <c r="E7642" s="12" t="s">
        <v>2783</v>
      </c>
      <c r="F7642" s="21"/>
      <c r="G7642" s="21" t="s">
        <v>20651</v>
      </c>
      <c r="H7642" s="21" t="s">
        <v>20652</v>
      </c>
      <c r="I7642" s="21" t="s">
        <v>2784</v>
      </c>
      <c r="J7642" s="21" t="s">
        <v>20653</v>
      </c>
      <c r="K7642" s="20" t="s">
        <v>2786</v>
      </c>
      <c r="L7642" s="21"/>
    </row>
    <row r="7643">
      <c r="C7643" s="12" t="s">
        <v>743</v>
      </c>
      <c r="D7643" s="12"/>
      <c r="E7643" s="12" t="s">
        <v>1729</v>
      </c>
      <c r="F7643" s="21"/>
      <c r="G7643" s="21" t="s">
        <v>20654</v>
      </c>
      <c r="H7643" s="21" t="s">
        <v>20655</v>
      </c>
      <c r="I7643" s="21" t="s">
        <v>1607</v>
      </c>
      <c r="J7643" s="21" t="s">
        <v>20656</v>
      </c>
      <c r="K7643" s="20" t="s">
        <v>20657</v>
      </c>
      <c r="L7643" s="21"/>
    </row>
    <row r="7644">
      <c r="C7644" s="12" t="s">
        <v>743</v>
      </c>
      <c r="D7644" s="12"/>
      <c r="E7644" s="12" t="s">
        <v>1678</v>
      </c>
      <c r="F7644" s="21"/>
      <c r="G7644" s="21" t="s">
        <v>20658</v>
      </c>
      <c r="H7644" s="21" t="s">
        <v>20659</v>
      </c>
      <c r="I7644" s="21" t="s">
        <v>1681</v>
      </c>
      <c r="J7644" s="21" t="s">
        <v>20660</v>
      </c>
      <c r="K7644" s="20" t="s">
        <v>3021</v>
      </c>
      <c r="L7644" s="21"/>
    </row>
    <row r="7645">
      <c r="C7645" s="12" t="s">
        <v>743</v>
      </c>
      <c r="D7645" s="12"/>
      <c r="E7645" s="12" t="s">
        <v>1656</v>
      </c>
      <c r="F7645" s="21"/>
      <c r="G7645" s="21" t="s">
        <v>20661</v>
      </c>
      <c r="H7645" s="21" t="s">
        <v>20662</v>
      </c>
      <c r="I7645" s="21" t="s">
        <v>1637</v>
      </c>
      <c r="J7645" s="21" t="s">
        <v>20663</v>
      </c>
      <c r="K7645" s="20" t="s">
        <v>2777</v>
      </c>
      <c r="L7645" s="21"/>
    </row>
    <row r="7646">
      <c r="C7646" s="12" t="s">
        <v>743</v>
      </c>
      <c r="D7646" s="12"/>
      <c r="E7646" s="12" t="s">
        <v>1656</v>
      </c>
      <c r="F7646" s="21"/>
      <c r="G7646" s="21" t="s">
        <v>20661</v>
      </c>
      <c r="H7646" s="21" t="s">
        <v>20662</v>
      </c>
      <c r="I7646" s="21" t="s">
        <v>1637</v>
      </c>
      <c r="J7646" s="21" t="s">
        <v>20664</v>
      </c>
      <c r="K7646" s="20" t="s">
        <v>1660</v>
      </c>
      <c r="L7646" s="21"/>
    </row>
    <row r="7647">
      <c r="C7647" s="12" t="s">
        <v>743</v>
      </c>
      <c r="D7647" s="12"/>
      <c r="E7647" s="12" t="s">
        <v>1656</v>
      </c>
      <c r="F7647" s="21"/>
      <c r="G7647" s="21" t="s">
        <v>20661</v>
      </c>
      <c r="H7647" s="21" t="s">
        <v>20662</v>
      </c>
      <c r="I7647" s="21" t="s">
        <v>1637</v>
      </c>
      <c r="J7647" s="21" t="s">
        <v>20665</v>
      </c>
      <c r="K7647" s="20" t="s">
        <v>2832</v>
      </c>
      <c r="L7647" s="21"/>
    </row>
    <row r="7648">
      <c r="C7648" s="12" t="s">
        <v>743</v>
      </c>
      <c r="D7648" s="12"/>
      <c r="E7648" s="12" t="s">
        <v>1656</v>
      </c>
      <c r="F7648" s="21"/>
      <c r="G7648" s="21" t="s">
        <v>20661</v>
      </c>
      <c r="H7648" s="21" t="s">
        <v>20662</v>
      </c>
      <c r="I7648" s="21" t="s">
        <v>1637</v>
      </c>
      <c r="J7648" s="21" t="s">
        <v>20666</v>
      </c>
      <c r="K7648" s="20" t="s">
        <v>1833</v>
      </c>
      <c r="L7648" s="21"/>
    </row>
    <row r="7649">
      <c r="A7649" s="108">
        <v>3412.0</v>
      </c>
      <c r="B7649" s="108" t="s">
        <v>1584</v>
      </c>
      <c r="C7649" s="108" t="s">
        <v>743</v>
      </c>
      <c r="D7649" s="141"/>
      <c r="E7649" s="141" t="s">
        <v>2783</v>
      </c>
      <c r="F7649" s="142"/>
      <c r="G7649" s="142" t="s">
        <v>744</v>
      </c>
      <c r="H7649" s="142" t="s">
        <v>743</v>
      </c>
      <c r="I7649" s="142" t="s">
        <v>2784</v>
      </c>
      <c r="J7649" s="142" t="s">
        <v>20667</v>
      </c>
      <c r="K7649" s="141" t="s">
        <v>2786</v>
      </c>
      <c r="L7649" s="138"/>
      <c r="M7649" s="111"/>
    </row>
    <row r="7650">
      <c r="C7650" s="12" t="s">
        <v>743</v>
      </c>
      <c r="D7650" s="12"/>
      <c r="E7650" s="12" t="s">
        <v>1619</v>
      </c>
      <c r="F7650" s="21"/>
      <c r="G7650" s="21" t="s">
        <v>744</v>
      </c>
      <c r="H7650" s="21" t="s">
        <v>743</v>
      </c>
      <c r="I7650" s="21" t="s">
        <v>1588</v>
      </c>
      <c r="J7650" s="21" t="s">
        <v>20668</v>
      </c>
      <c r="K7650" s="20" t="s">
        <v>1693</v>
      </c>
      <c r="L7650" s="21"/>
    </row>
    <row r="7651">
      <c r="C7651" s="12" t="s">
        <v>743</v>
      </c>
      <c r="D7651" s="12"/>
      <c r="E7651" s="12" t="s">
        <v>1654</v>
      </c>
      <c r="F7651" s="21"/>
      <c r="G7651" s="21" t="s">
        <v>10318</v>
      </c>
      <c r="H7651" s="21" t="s">
        <v>20662</v>
      </c>
      <c r="I7651" s="21" t="s">
        <v>1600</v>
      </c>
      <c r="J7651" s="21" t="s">
        <v>20669</v>
      </c>
      <c r="K7651" s="20" t="s">
        <v>1782</v>
      </c>
      <c r="L7651" s="21"/>
    </row>
    <row r="7652">
      <c r="C7652" s="12" t="s">
        <v>743</v>
      </c>
      <c r="D7652" s="12"/>
      <c r="E7652" s="12" t="s">
        <v>1654</v>
      </c>
      <c r="F7652" s="21"/>
      <c r="G7652" s="21" t="s">
        <v>10318</v>
      </c>
      <c r="H7652" s="21" t="s">
        <v>20662</v>
      </c>
      <c r="I7652" s="21" t="s">
        <v>1600</v>
      </c>
      <c r="J7652" s="21" t="s">
        <v>20670</v>
      </c>
      <c r="K7652" s="20" t="s">
        <v>3315</v>
      </c>
      <c r="L7652" s="21"/>
    </row>
    <row r="7653">
      <c r="C7653" s="12" t="s">
        <v>743</v>
      </c>
      <c r="D7653" s="12"/>
      <c r="E7653" s="12" t="s">
        <v>1654</v>
      </c>
      <c r="F7653" s="21"/>
      <c r="G7653" s="21" t="s">
        <v>744</v>
      </c>
      <c r="H7653" s="21" t="s">
        <v>20662</v>
      </c>
      <c r="I7653" s="21" t="s">
        <v>1600</v>
      </c>
      <c r="J7653" s="21" t="s">
        <v>20671</v>
      </c>
      <c r="K7653" s="20" t="s">
        <v>3315</v>
      </c>
      <c r="L7653" s="21"/>
    </row>
    <row r="7654">
      <c r="C7654" s="12" t="s">
        <v>743</v>
      </c>
      <c r="D7654" s="12"/>
      <c r="E7654" s="12" t="s">
        <v>1654</v>
      </c>
      <c r="F7654" s="21"/>
      <c r="G7654" s="21" t="s">
        <v>10318</v>
      </c>
      <c r="H7654" s="21" t="s">
        <v>20662</v>
      </c>
      <c r="I7654" s="21" t="s">
        <v>1600</v>
      </c>
      <c r="J7654" s="21" t="s">
        <v>20672</v>
      </c>
      <c r="K7654" s="20" t="s">
        <v>10065</v>
      </c>
      <c r="L7654" s="21"/>
    </row>
    <row r="7655">
      <c r="C7655" s="12" t="s">
        <v>743</v>
      </c>
      <c r="D7655" s="12"/>
      <c r="E7655" s="12" t="s">
        <v>1619</v>
      </c>
      <c r="F7655" s="21"/>
      <c r="G7655" s="21" t="s">
        <v>20673</v>
      </c>
      <c r="H7655" s="21" t="s">
        <v>20674</v>
      </c>
      <c r="I7655" s="21" t="s">
        <v>1588</v>
      </c>
      <c r="J7655" s="21" t="s">
        <v>20675</v>
      </c>
      <c r="K7655" s="20" t="s">
        <v>10351</v>
      </c>
      <c r="L7655" s="21"/>
    </row>
    <row r="7656">
      <c r="C7656" s="12" t="s">
        <v>743</v>
      </c>
      <c r="D7656" s="12"/>
      <c r="E7656" s="12" t="s">
        <v>1729</v>
      </c>
      <c r="F7656" s="21"/>
      <c r="G7656" s="21" t="s">
        <v>20676</v>
      </c>
      <c r="H7656" s="21" t="s">
        <v>20677</v>
      </c>
      <c r="I7656" s="21" t="s">
        <v>1607</v>
      </c>
      <c r="J7656" s="21" t="s">
        <v>20678</v>
      </c>
      <c r="K7656" s="20" t="s">
        <v>10946</v>
      </c>
      <c r="L7656" s="21"/>
    </row>
    <row r="7657">
      <c r="C7657" s="12" t="s">
        <v>743</v>
      </c>
      <c r="D7657" s="12"/>
      <c r="E7657" s="12" t="s">
        <v>1678</v>
      </c>
      <c r="F7657" s="21"/>
      <c r="G7657" s="21" t="s">
        <v>20679</v>
      </c>
      <c r="H7657" s="21" t="s">
        <v>20680</v>
      </c>
      <c r="I7657" s="21" t="s">
        <v>1681</v>
      </c>
      <c r="J7657" s="21" t="s">
        <v>20681</v>
      </c>
      <c r="K7657" s="20" t="s">
        <v>4757</v>
      </c>
      <c r="L7657" s="21"/>
    </row>
    <row r="7658">
      <c r="C7658" s="12" t="s">
        <v>743</v>
      </c>
      <c r="D7658" s="12"/>
      <c r="E7658" s="12" t="s">
        <v>1678</v>
      </c>
      <c r="F7658" s="21"/>
      <c r="G7658" s="21" t="s">
        <v>20679</v>
      </c>
      <c r="H7658" s="21" t="s">
        <v>20682</v>
      </c>
      <c r="I7658" s="21" t="s">
        <v>1681</v>
      </c>
      <c r="J7658" s="21" t="s">
        <v>20683</v>
      </c>
      <c r="K7658" s="20" t="s">
        <v>6770</v>
      </c>
      <c r="L7658" s="21"/>
    </row>
    <row r="7659">
      <c r="C7659" s="12" t="s">
        <v>743</v>
      </c>
      <c r="D7659" s="12"/>
      <c r="E7659" s="12" t="s">
        <v>1678</v>
      </c>
      <c r="F7659" s="21"/>
      <c r="G7659" s="21" t="s">
        <v>20679</v>
      </c>
      <c r="H7659" s="21" t="s">
        <v>20684</v>
      </c>
      <c r="I7659" s="21" t="s">
        <v>1681</v>
      </c>
      <c r="J7659" s="21" t="s">
        <v>20685</v>
      </c>
      <c r="K7659" s="20" t="s">
        <v>8312</v>
      </c>
      <c r="L7659" s="21"/>
    </row>
    <row r="7660">
      <c r="C7660" s="12" t="s">
        <v>743</v>
      </c>
      <c r="D7660" s="12"/>
      <c r="E7660" s="12" t="s">
        <v>1678</v>
      </c>
      <c r="F7660" s="21"/>
      <c r="G7660" s="21" t="s">
        <v>20679</v>
      </c>
      <c r="H7660" s="21" t="s">
        <v>20686</v>
      </c>
      <c r="I7660" s="21" t="s">
        <v>1681</v>
      </c>
      <c r="J7660" s="21" t="s">
        <v>20687</v>
      </c>
      <c r="K7660" s="20" t="s">
        <v>6249</v>
      </c>
      <c r="L7660" s="21"/>
    </row>
    <row r="7661">
      <c r="C7661" s="12" t="s">
        <v>743</v>
      </c>
      <c r="D7661" s="12"/>
      <c r="E7661" s="12" t="s">
        <v>1678</v>
      </c>
      <c r="F7661" s="21"/>
      <c r="G7661" s="21" t="s">
        <v>20679</v>
      </c>
      <c r="H7661" s="21" t="s">
        <v>20688</v>
      </c>
      <c r="I7661" s="21" t="s">
        <v>1681</v>
      </c>
      <c r="J7661" s="21" t="s">
        <v>20689</v>
      </c>
      <c r="K7661" s="20" t="s">
        <v>20690</v>
      </c>
      <c r="L7661" s="21"/>
    </row>
    <row r="7662">
      <c r="C7662" s="12" t="s">
        <v>743</v>
      </c>
      <c r="D7662" s="12"/>
      <c r="E7662" s="12" t="s">
        <v>1729</v>
      </c>
      <c r="F7662" s="21"/>
      <c r="G7662" s="21" t="s">
        <v>20662</v>
      </c>
      <c r="H7662" s="21" t="s">
        <v>20691</v>
      </c>
      <c r="I7662" s="21" t="s">
        <v>1607</v>
      </c>
      <c r="J7662" s="21" t="s">
        <v>20692</v>
      </c>
      <c r="K7662" s="20" t="s">
        <v>10083</v>
      </c>
      <c r="L7662" s="21"/>
    </row>
    <row r="7663">
      <c r="C7663" s="12" t="s">
        <v>743</v>
      </c>
      <c r="D7663" s="12"/>
      <c r="E7663" s="12" t="s">
        <v>1729</v>
      </c>
      <c r="F7663" s="21"/>
      <c r="G7663" s="21" t="s">
        <v>20662</v>
      </c>
      <c r="H7663" s="21" t="s">
        <v>20691</v>
      </c>
      <c r="I7663" s="21" t="s">
        <v>1607</v>
      </c>
      <c r="J7663" s="21" t="s">
        <v>20693</v>
      </c>
      <c r="K7663" s="20" t="s">
        <v>4776</v>
      </c>
      <c r="L7663" s="21"/>
    </row>
    <row r="7664">
      <c r="C7664" s="12" t="s">
        <v>743</v>
      </c>
      <c r="D7664" s="12"/>
      <c r="E7664" s="12" t="s">
        <v>1729</v>
      </c>
      <c r="F7664" s="21"/>
      <c r="G7664" s="21" t="s">
        <v>20662</v>
      </c>
      <c r="H7664" s="21" t="s">
        <v>20694</v>
      </c>
      <c r="I7664" s="21" t="s">
        <v>1607</v>
      </c>
      <c r="J7664" s="21" t="s">
        <v>20695</v>
      </c>
      <c r="K7664" s="20" t="s">
        <v>10076</v>
      </c>
      <c r="L7664" s="21"/>
    </row>
    <row r="7665">
      <c r="C7665" s="12" t="s">
        <v>743</v>
      </c>
      <c r="D7665" s="12"/>
      <c r="E7665" s="12" t="s">
        <v>1729</v>
      </c>
      <c r="F7665" s="21"/>
      <c r="G7665" s="21" t="s">
        <v>20662</v>
      </c>
      <c r="H7665" s="21" t="s">
        <v>20694</v>
      </c>
      <c r="I7665" s="21" t="s">
        <v>1607</v>
      </c>
      <c r="J7665" s="21" t="s">
        <v>20696</v>
      </c>
      <c r="K7665" s="20" t="s">
        <v>10079</v>
      </c>
      <c r="L7665" s="21"/>
    </row>
    <row r="7666">
      <c r="C7666" s="12" t="s">
        <v>743</v>
      </c>
      <c r="D7666" s="12"/>
      <c r="E7666" s="12" t="s">
        <v>1729</v>
      </c>
      <c r="F7666" s="21"/>
      <c r="G7666" s="21" t="s">
        <v>20662</v>
      </c>
      <c r="H7666" s="21" t="s">
        <v>20694</v>
      </c>
      <c r="I7666" s="21" t="s">
        <v>1607</v>
      </c>
      <c r="J7666" s="21" t="s">
        <v>20697</v>
      </c>
      <c r="K7666" s="20" t="s">
        <v>10081</v>
      </c>
      <c r="L7666" s="21"/>
    </row>
    <row r="7667">
      <c r="C7667" s="12" t="s">
        <v>743</v>
      </c>
      <c r="D7667" s="12"/>
      <c r="E7667" s="12" t="s">
        <v>1678</v>
      </c>
      <c r="F7667" s="21"/>
      <c r="G7667" s="21" t="s">
        <v>20679</v>
      </c>
      <c r="H7667" s="21" t="s">
        <v>20698</v>
      </c>
      <c r="I7667" s="21" t="s">
        <v>1681</v>
      </c>
      <c r="J7667" s="21" t="s">
        <v>20699</v>
      </c>
      <c r="K7667" s="20" t="s">
        <v>20700</v>
      </c>
      <c r="L7667" s="21"/>
    </row>
    <row r="7668">
      <c r="C7668" s="12" t="s">
        <v>743</v>
      </c>
      <c r="D7668" s="12"/>
      <c r="E7668" s="12" t="s">
        <v>1678</v>
      </c>
      <c r="F7668" s="21"/>
      <c r="G7668" s="21" t="s">
        <v>20679</v>
      </c>
      <c r="H7668" s="21" t="s">
        <v>20701</v>
      </c>
      <c r="I7668" s="21" t="s">
        <v>1681</v>
      </c>
      <c r="J7668" s="21" t="s">
        <v>20702</v>
      </c>
      <c r="K7668" s="20" t="s">
        <v>6766</v>
      </c>
      <c r="L7668" s="21"/>
    </row>
    <row r="7669">
      <c r="C7669" s="12" t="s">
        <v>743</v>
      </c>
      <c r="D7669" s="12"/>
      <c r="E7669" s="12" t="s">
        <v>1678</v>
      </c>
      <c r="F7669" s="21"/>
      <c r="G7669" s="21" t="s">
        <v>20679</v>
      </c>
      <c r="H7669" s="21" t="s">
        <v>20703</v>
      </c>
      <c r="I7669" s="21" t="s">
        <v>1681</v>
      </c>
      <c r="J7669" s="21" t="s">
        <v>20704</v>
      </c>
      <c r="K7669" s="20" t="s">
        <v>6244</v>
      </c>
      <c r="L7669" s="21"/>
    </row>
    <row r="7670">
      <c r="C7670" s="12" t="s">
        <v>743</v>
      </c>
      <c r="D7670" s="12"/>
      <c r="E7670" s="12" t="s">
        <v>1678</v>
      </c>
      <c r="F7670" s="21"/>
      <c r="G7670" s="21" t="s">
        <v>20705</v>
      </c>
      <c r="H7670" s="21" t="s">
        <v>20706</v>
      </c>
      <c r="I7670" s="21" t="s">
        <v>1681</v>
      </c>
      <c r="J7670" s="21" t="s">
        <v>20707</v>
      </c>
      <c r="K7670" s="20" t="s">
        <v>13543</v>
      </c>
      <c r="L7670" s="21"/>
    </row>
    <row r="7671">
      <c r="C7671" s="12" t="s">
        <v>743</v>
      </c>
      <c r="D7671" s="12"/>
      <c r="E7671" s="12" t="s">
        <v>1678</v>
      </c>
      <c r="F7671" s="21"/>
      <c r="G7671" s="21" t="s">
        <v>20705</v>
      </c>
      <c r="H7671" s="21" t="s">
        <v>20708</v>
      </c>
      <c r="I7671" s="21" t="s">
        <v>1681</v>
      </c>
      <c r="J7671" s="21" t="s">
        <v>20709</v>
      </c>
      <c r="K7671" s="20" t="s">
        <v>13546</v>
      </c>
      <c r="L7671" s="21"/>
    </row>
    <row r="7672">
      <c r="C7672" s="12" t="s">
        <v>743</v>
      </c>
      <c r="D7672" s="12"/>
      <c r="E7672" s="12" t="s">
        <v>1678</v>
      </c>
      <c r="F7672" s="21"/>
      <c r="G7672" s="21" t="s">
        <v>20705</v>
      </c>
      <c r="H7672" s="21" t="s">
        <v>20710</v>
      </c>
      <c r="I7672" s="21" t="s">
        <v>1681</v>
      </c>
      <c r="J7672" s="21" t="s">
        <v>20711</v>
      </c>
      <c r="K7672" s="20" t="s">
        <v>13549</v>
      </c>
      <c r="L7672" s="21"/>
    </row>
    <row r="7673">
      <c r="C7673" s="12" t="s">
        <v>743</v>
      </c>
      <c r="D7673" s="12"/>
      <c r="E7673" s="12" t="s">
        <v>1678</v>
      </c>
      <c r="F7673" s="21"/>
      <c r="G7673" s="21" t="s">
        <v>20705</v>
      </c>
      <c r="H7673" s="21" t="s">
        <v>20712</v>
      </c>
      <c r="I7673" s="21" t="s">
        <v>1681</v>
      </c>
      <c r="J7673" s="21" t="s">
        <v>20713</v>
      </c>
      <c r="K7673" s="20" t="s">
        <v>13552</v>
      </c>
      <c r="L7673" s="21"/>
    </row>
    <row r="7674">
      <c r="C7674" s="12" t="s">
        <v>743</v>
      </c>
      <c r="D7674" s="12"/>
      <c r="E7674" s="12" t="s">
        <v>1678</v>
      </c>
      <c r="F7674" s="21"/>
      <c r="G7674" s="21" t="s">
        <v>20714</v>
      </c>
      <c r="H7674" s="21" t="s">
        <v>20715</v>
      </c>
      <c r="I7674" s="21" t="s">
        <v>1681</v>
      </c>
      <c r="J7674" s="21" t="s">
        <v>20716</v>
      </c>
      <c r="K7674" s="20" t="s">
        <v>4464</v>
      </c>
      <c r="L7674" s="21"/>
    </row>
    <row r="7675">
      <c r="C7675" s="12" t="s">
        <v>743</v>
      </c>
      <c r="D7675" s="12"/>
      <c r="E7675" s="12" t="s">
        <v>1678</v>
      </c>
      <c r="F7675" s="21"/>
      <c r="G7675" s="21" t="s">
        <v>20717</v>
      </c>
      <c r="H7675" s="21" t="s">
        <v>20718</v>
      </c>
      <c r="I7675" s="21" t="s">
        <v>1681</v>
      </c>
      <c r="J7675" s="21" t="s">
        <v>20719</v>
      </c>
      <c r="K7675" s="20" t="s">
        <v>4469</v>
      </c>
      <c r="L7675" s="21"/>
    </row>
    <row r="7676">
      <c r="C7676" s="12" t="s">
        <v>743</v>
      </c>
      <c r="D7676" s="12"/>
      <c r="E7676" s="12" t="s">
        <v>1678</v>
      </c>
      <c r="F7676" s="21"/>
      <c r="G7676" s="21" t="s">
        <v>20662</v>
      </c>
      <c r="H7676" s="21" t="s">
        <v>20720</v>
      </c>
      <c r="I7676" s="21" t="s">
        <v>1681</v>
      </c>
      <c r="J7676" s="21" t="s">
        <v>20721</v>
      </c>
      <c r="K7676" s="20" t="s">
        <v>12521</v>
      </c>
      <c r="L7676" s="21"/>
    </row>
    <row r="7677">
      <c r="C7677" s="12" t="s">
        <v>743</v>
      </c>
      <c r="D7677" s="12"/>
      <c r="E7677" s="12" t="s">
        <v>1678</v>
      </c>
      <c r="F7677" s="21"/>
      <c r="G7677" s="21" t="s">
        <v>20679</v>
      </c>
      <c r="H7677" s="21" t="s">
        <v>20722</v>
      </c>
      <c r="I7677" s="21" t="s">
        <v>1681</v>
      </c>
      <c r="J7677" s="21" t="s">
        <v>20723</v>
      </c>
      <c r="K7677" s="20" t="s">
        <v>6774</v>
      </c>
      <c r="L7677" s="21"/>
    </row>
    <row r="7678">
      <c r="C7678" s="12" t="s">
        <v>743</v>
      </c>
      <c r="D7678" s="12"/>
      <c r="E7678" s="12" t="s">
        <v>1654</v>
      </c>
      <c r="F7678" s="21"/>
      <c r="G7678" s="21" t="s">
        <v>10318</v>
      </c>
      <c r="H7678" s="21" t="s">
        <v>10319</v>
      </c>
      <c r="I7678" s="21" t="s">
        <v>1600</v>
      </c>
      <c r="J7678" s="21" t="s">
        <v>10320</v>
      </c>
      <c r="K7678" s="20" t="s">
        <v>1602</v>
      </c>
      <c r="L7678" s="21"/>
    </row>
    <row r="7679">
      <c r="C7679" s="12" t="s">
        <v>743</v>
      </c>
      <c r="D7679" s="12"/>
      <c r="E7679" s="12" t="s">
        <v>1654</v>
      </c>
      <c r="F7679" s="21"/>
      <c r="G7679" s="21" t="s">
        <v>10318</v>
      </c>
      <c r="H7679" s="21" t="s">
        <v>10319</v>
      </c>
      <c r="I7679" s="21" t="s">
        <v>1600</v>
      </c>
      <c r="J7679" s="21" t="s">
        <v>10321</v>
      </c>
      <c r="K7679" s="20" t="s">
        <v>1787</v>
      </c>
      <c r="L7679" s="21"/>
    </row>
    <row r="7680">
      <c r="C7680" s="12" t="s">
        <v>743</v>
      </c>
      <c r="D7680" s="12"/>
      <c r="E7680" s="12" t="s">
        <v>1654</v>
      </c>
      <c r="F7680" s="21"/>
      <c r="G7680" s="21" t="s">
        <v>10318</v>
      </c>
      <c r="H7680" s="21" t="s">
        <v>10319</v>
      </c>
      <c r="I7680" s="21" t="s">
        <v>1600</v>
      </c>
      <c r="J7680" s="21" t="s">
        <v>10322</v>
      </c>
      <c r="K7680" s="20" t="s">
        <v>1791</v>
      </c>
      <c r="L7680" s="21"/>
    </row>
    <row r="7681">
      <c r="C7681" s="12" t="s">
        <v>743</v>
      </c>
      <c r="D7681" s="12"/>
      <c r="E7681" s="12" t="s">
        <v>1654</v>
      </c>
      <c r="F7681" s="21"/>
      <c r="G7681" s="21" t="s">
        <v>10318</v>
      </c>
      <c r="H7681" s="21" t="s">
        <v>10319</v>
      </c>
      <c r="I7681" s="21" t="s">
        <v>1600</v>
      </c>
      <c r="J7681" s="21" t="s">
        <v>10323</v>
      </c>
      <c r="K7681" s="20" t="s">
        <v>3406</v>
      </c>
      <c r="L7681" s="21"/>
    </row>
    <row r="7682">
      <c r="C7682" s="12" t="s">
        <v>743</v>
      </c>
      <c r="D7682" s="12"/>
      <c r="E7682" s="12" t="s">
        <v>1654</v>
      </c>
      <c r="F7682" s="21"/>
      <c r="G7682" s="21" t="s">
        <v>10318</v>
      </c>
      <c r="H7682" s="21" t="s">
        <v>10319</v>
      </c>
      <c r="I7682" s="21" t="s">
        <v>1600</v>
      </c>
      <c r="J7682" s="21" t="s">
        <v>10324</v>
      </c>
      <c r="K7682" s="20" t="s">
        <v>1795</v>
      </c>
      <c r="L7682" s="21"/>
    </row>
    <row r="7683">
      <c r="C7683" s="12" t="s">
        <v>743</v>
      </c>
      <c r="D7683" s="12"/>
      <c r="E7683" s="12" t="s">
        <v>1654</v>
      </c>
      <c r="F7683" s="21"/>
      <c r="G7683" s="21" t="s">
        <v>10318</v>
      </c>
      <c r="H7683" s="21" t="s">
        <v>10319</v>
      </c>
      <c r="I7683" s="21" t="s">
        <v>1600</v>
      </c>
      <c r="J7683" s="21" t="s">
        <v>10325</v>
      </c>
      <c r="K7683" s="20" t="s">
        <v>1798</v>
      </c>
      <c r="L7683" s="21"/>
    </row>
    <row r="7684">
      <c r="C7684" s="12" t="s">
        <v>743</v>
      </c>
      <c r="D7684" s="12"/>
      <c r="E7684" s="12" t="s">
        <v>1654</v>
      </c>
      <c r="F7684" s="21"/>
      <c r="G7684" s="21" t="s">
        <v>10293</v>
      </c>
      <c r="H7684" s="21" t="s">
        <v>10326</v>
      </c>
      <c r="I7684" s="21" t="s">
        <v>1600</v>
      </c>
      <c r="J7684" s="21" t="s">
        <v>10327</v>
      </c>
      <c r="K7684" s="20" t="s">
        <v>2048</v>
      </c>
      <c r="L7684" s="21"/>
    </row>
    <row r="7685">
      <c r="C7685" s="12" t="s">
        <v>743</v>
      </c>
      <c r="D7685" s="12"/>
      <c r="E7685" s="12" t="s">
        <v>1619</v>
      </c>
      <c r="F7685" s="21"/>
      <c r="G7685" s="21" t="s">
        <v>20724</v>
      </c>
      <c r="H7685" s="21" t="s">
        <v>20725</v>
      </c>
      <c r="I7685" s="21" t="s">
        <v>1588</v>
      </c>
      <c r="J7685" s="21" t="s">
        <v>20726</v>
      </c>
      <c r="K7685" s="20" t="s">
        <v>10351</v>
      </c>
      <c r="L7685" s="21"/>
    </row>
    <row r="7686">
      <c r="C7686" s="12" t="s">
        <v>743</v>
      </c>
      <c r="D7686" s="12"/>
      <c r="E7686" s="12" t="s">
        <v>1729</v>
      </c>
      <c r="F7686" s="21"/>
      <c r="G7686" s="21" t="s">
        <v>20727</v>
      </c>
      <c r="H7686" s="21" t="s">
        <v>20728</v>
      </c>
      <c r="I7686" s="21" t="s">
        <v>1607</v>
      </c>
      <c r="J7686" s="21" t="s">
        <v>20729</v>
      </c>
      <c r="K7686" s="20" t="s">
        <v>3345</v>
      </c>
      <c r="L7686" s="21"/>
    </row>
    <row r="7687">
      <c r="C7687" s="12" t="s">
        <v>743</v>
      </c>
      <c r="D7687" s="12"/>
      <c r="E7687" s="12" t="s">
        <v>1654</v>
      </c>
      <c r="F7687" s="21"/>
      <c r="G7687" s="21" t="s">
        <v>20730</v>
      </c>
      <c r="H7687" s="21" t="s">
        <v>20731</v>
      </c>
      <c r="I7687" s="21" t="s">
        <v>1600</v>
      </c>
      <c r="J7687" s="21" t="s">
        <v>20732</v>
      </c>
      <c r="K7687" s="20" t="s">
        <v>20733</v>
      </c>
      <c r="L7687" s="21"/>
    </row>
    <row r="7688">
      <c r="C7688" s="12" t="s">
        <v>743</v>
      </c>
      <c r="D7688" s="12"/>
      <c r="E7688" s="12" t="s">
        <v>1678</v>
      </c>
      <c r="F7688" s="21"/>
      <c r="G7688" s="21" t="s">
        <v>10328</v>
      </c>
      <c r="H7688" s="21" t="s">
        <v>10329</v>
      </c>
      <c r="I7688" s="21" t="s">
        <v>1681</v>
      </c>
      <c r="J7688" s="21" t="s">
        <v>10330</v>
      </c>
      <c r="K7688" s="20" t="s">
        <v>3986</v>
      </c>
      <c r="L7688" s="21"/>
    </row>
    <row r="7689">
      <c r="C7689" s="12" t="s">
        <v>743</v>
      </c>
      <c r="D7689" s="12"/>
      <c r="E7689" s="12" t="s">
        <v>1729</v>
      </c>
      <c r="F7689" s="21"/>
      <c r="G7689" s="21" t="s">
        <v>20734</v>
      </c>
      <c r="H7689" s="21" t="s">
        <v>20735</v>
      </c>
      <c r="I7689" s="21" t="s">
        <v>1607</v>
      </c>
      <c r="J7689" s="21" t="s">
        <v>20736</v>
      </c>
      <c r="K7689" s="20" t="s">
        <v>4219</v>
      </c>
      <c r="L7689" s="21"/>
    </row>
    <row r="7690">
      <c r="C7690" s="12" t="s">
        <v>743</v>
      </c>
      <c r="D7690" s="12"/>
      <c r="E7690" s="12" t="s">
        <v>1678</v>
      </c>
      <c r="F7690" s="21"/>
      <c r="G7690" s="21" t="s">
        <v>20737</v>
      </c>
      <c r="H7690" s="21" t="s">
        <v>20738</v>
      </c>
      <c r="I7690" s="21" t="s">
        <v>1681</v>
      </c>
      <c r="J7690" s="21" t="s">
        <v>20739</v>
      </c>
      <c r="K7690" s="20" t="s">
        <v>12463</v>
      </c>
      <c r="L7690" s="21"/>
    </row>
    <row r="7691">
      <c r="C7691" s="12" t="s">
        <v>743</v>
      </c>
      <c r="D7691" s="12"/>
      <c r="E7691" s="12" t="s">
        <v>1619</v>
      </c>
      <c r="F7691" s="21"/>
      <c r="G7691" s="21" t="s">
        <v>20740</v>
      </c>
      <c r="H7691" s="21" t="s">
        <v>20741</v>
      </c>
      <c r="I7691" s="21" t="s">
        <v>1588</v>
      </c>
      <c r="J7691" s="21" t="s">
        <v>20742</v>
      </c>
      <c r="K7691" s="20" t="s">
        <v>3472</v>
      </c>
      <c r="L7691" s="21"/>
    </row>
    <row r="7692">
      <c r="C7692" s="12" t="s">
        <v>743</v>
      </c>
      <c r="D7692" s="12"/>
      <c r="E7692" s="12" t="s">
        <v>1619</v>
      </c>
      <c r="F7692" s="21"/>
      <c r="G7692" s="21" t="s">
        <v>20743</v>
      </c>
      <c r="H7692" s="21" t="s">
        <v>20744</v>
      </c>
      <c r="I7692" s="21" t="s">
        <v>1588</v>
      </c>
      <c r="J7692" s="21" t="s">
        <v>20745</v>
      </c>
      <c r="K7692" s="20" t="s">
        <v>3472</v>
      </c>
      <c r="L7692" s="21"/>
    </row>
    <row r="7693">
      <c r="C7693" s="12" t="s">
        <v>743</v>
      </c>
      <c r="D7693" s="12"/>
      <c r="E7693" s="12" t="s">
        <v>1619</v>
      </c>
      <c r="F7693" s="21"/>
      <c r="G7693" s="21" t="s">
        <v>20746</v>
      </c>
      <c r="H7693" s="21" t="s">
        <v>20747</v>
      </c>
      <c r="I7693" s="21" t="s">
        <v>1588</v>
      </c>
      <c r="J7693" s="21" t="s">
        <v>20748</v>
      </c>
      <c r="K7693" s="20" t="s">
        <v>3472</v>
      </c>
      <c r="L7693" s="21"/>
    </row>
    <row r="7694">
      <c r="C7694" s="12" t="s">
        <v>743</v>
      </c>
      <c r="D7694" s="12"/>
      <c r="E7694" s="12" t="s">
        <v>1619</v>
      </c>
      <c r="F7694" s="21"/>
      <c r="G7694" s="21" t="s">
        <v>20749</v>
      </c>
      <c r="H7694" s="21" t="s">
        <v>20750</v>
      </c>
      <c r="I7694" s="21" t="s">
        <v>1588</v>
      </c>
      <c r="J7694" s="21" t="s">
        <v>20751</v>
      </c>
      <c r="K7694" s="20" t="s">
        <v>3472</v>
      </c>
      <c r="L7694" s="21"/>
    </row>
    <row r="7695">
      <c r="C7695" s="12" t="s">
        <v>743</v>
      </c>
      <c r="D7695" s="12"/>
      <c r="E7695" s="12" t="s">
        <v>1619</v>
      </c>
      <c r="F7695" s="21"/>
      <c r="G7695" s="21" t="s">
        <v>20752</v>
      </c>
      <c r="H7695" s="21" t="s">
        <v>20753</v>
      </c>
      <c r="I7695" s="21" t="s">
        <v>1588</v>
      </c>
      <c r="J7695" s="21" t="s">
        <v>20754</v>
      </c>
      <c r="K7695" s="20" t="s">
        <v>3472</v>
      </c>
      <c r="L7695" s="21"/>
    </row>
    <row r="7696">
      <c r="C7696" s="12" t="s">
        <v>743</v>
      </c>
      <c r="D7696" s="12"/>
      <c r="E7696" s="12" t="s">
        <v>1619</v>
      </c>
      <c r="F7696" s="21"/>
      <c r="G7696" s="21" t="s">
        <v>20755</v>
      </c>
      <c r="H7696" s="21" t="s">
        <v>20756</v>
      </c>
      <c r="I7696" s="21" t="s">
        <v>1588</v>
      </c>
      <c r="J7696" s="21" t="s">
        <v>20757</v>
      </c>
      <c r="K7696" s="20" t="s">
        <v>3472</v>
      </c>
      <c r="L7696" s="21"/>
    </row>
    <row r="7697">
      <c r="C7697" s="12" t="s">
        <v>743</v>
      </c>
      <c r="D7697" s="12"/>
      <c r="E7697" s="12" t="s">
        <v>1619</v>
      </c>
      <c r="F7697" s="21"/>
      <c r="G7697" s="21" t="s">
        <v>20758</v>
      </c>
      <c r="H7697" s="21" t="s">
        <v>20759</v>
      </c>
      <c r="I7697" s="21" t="s">
        <v>1588</v>
      </c>
      <c r="J7697" s="21" t="s">
        <v>20760</v>
      </c>
      <c r="K7697" s="20" t="s">
        <v>3499</v>
      </c>
      <c r="L7697" s="21"/>
    </row>
    <row r="7698">
      <c r="C7698" s="12" t="s">
        <v>743</v>
      </c>
      <c r="D7698" s="12"/>
      <c r="E7698" s="12" t="s">
        <v>1619</v>
      </c>
      <c r="F7698" s="21"/>
      <c r="G7698" s="21" t="s">
        <v>20761</v>
      </c>
      <c r="H7698" s="21" t="s">
        <v>20762</v>
      </c>
      <c r="I7698" s="21" t="s">
        <v>1588</v>
      </c>
      <c r="J7698" s="21" t="s">
        <v>20763</v>
      </c>
      <c r="K7698" s="20" t="s">
        <v>3499</v>
      </c>
      <c r="L7698" s="21"/>
    </row>
    <row r="7699">
      <c r="C7699" s="12" t="s">
        <v>743</v>
      </c>
      <c r="D7699" s="12"/>
      <c r="E7699" s="12" t="s">
        <v>1619</v>
      </c>
      <c r="F7699" s="21"/>
      <c r="G7699" s="21" t="s">
        <v>20764</v>
      </c>
      <c r="H7699" s="21" t="s">
        <v>20765</v>
      </c>
      <c r="I7699" s="21" t="s">
        <v>1588</v>
      </c>
      <c r="J7699" s="21" t="s">
        <v>20766</v>
      </c>
      <c r="K7699" s="20" t="s">
        <v>3499</v>
      </c>
      <c r="L7699" s="21"/>
    </row>
    <row r="7700">
      <c r="C7700" s="12" t="s">
        <v>743</v>
      </c>
      <c r="D7700" s="12"/>
      <c r="E7700" s="12" t="s">
        <v>1619</v>
      </c>
      <c r="F7700" s="21"/>
      <c r="G7700" s="21" t="s">
        <v>20767</v>
      </c>
      <c r="H7700" s="21" t="s">
        <v>20768</v>
      </c>
      <c r="I7700" s="21" t="s">
        <v>1588</v>
      </c>
      <c r="J7700" s="21" t="s">
        <v>20769</v>
      </c>
      <c r="K7700" s="20" t="s">
        <v>3499</v>
      </c>
      <c r="L7700" s="21"/>
    </row>
    <row r="7701">
      <c r="C7701" s="12" t="s">
        <v>743</v>
      </c>
      <c r="D7701" s="12"/>
      <c r="E7701" s="12" t="s">
        <v>1619</v>
      </c>
      <c r="F7701" s="21"/>
      <c r="G7701" s="21" t="s">
        <v>20770</v>
      </c>
      <c r="H7701" s="21" t="s">
        <v>20771</v>
      </c>
      <c r="I7701" s="21" t="s">
        <v>1588</v>
      </c>
      <c r="J7701" s="21" t="s">
        <v>20772</v>
      </c>
      <c r="K7701" s="20" t="s">
        <v>3499</v>
      </c>
      <c r="L7701" s="21"/>
    </row>
    <row r="7702">
      <c r="C7702" s="12" t="s">
        <v>743</v>
      </c>
      <c r="D7702" s="12"/>
      <c r="E7702" s="12" t="s">
        <v>1619</v>
      </c>
      <c r="F7702" s="21"/>
      <c r="G7702" s="21" t="s">
        <v>20773</v>
      </c>
      <c r="H7702" s="21" t="s">
        <v>20774</v>
      </c>
      <c r="I7702" s="21" t="s">
        <v>1588</v>
      </c>
      <c r="J7702" s="21" t="s">
        <v>20775</v>
      </c>
      <c r="K7702" s="20" t="s">
        <v>3499</v>
      </c>
      <c r="L7702" s="21"/>
    </row>
    <row r="7703">
      <c r="C7703" s="12" t="s">
        <v>743</v>
      </c>
      <c r="D7703" s="12"/>
      <c r="E7703" s="12" t="s">
        <v>1656</v>
      </c>
      <c r="F7703" s="21"/>
      <c r="G7703" s="21" t="s">
        <v>20776</v>
      </c>
      <c r="H7703" s="21" t="s">
        <v>20777</v>
      </c>
      <c r="I7703" s="21" t="s">
        <v>1637</v>
      </c>
      <c r="J7703" s="21" t="s">
        <v>20778</v>
      </c>
      <c r="K7703" s="20" t="s">
        <v>2777</v>
      </c>
      <c r="L7703" s="21"/>
    </row>
    <row r="7704">
      <c r="C7704" s="12" t="s">
        <v>743</v>
      </c>
      <c r="D7704" s="12"/>
      <c r="E7704" s="12" t="s">
        <v>1656</v>
      </c>
      <c r="F7704" s="21"/>
      <c r="G7704" s="21" t="s">
        <v>20776</v>
      </c>
      <c r="H7704" s="21" t="s">
        <v>20777</v>
      </c>
      <c r="I7704" s="21" t="s">
        <v>1637</v>
      </c>
      <c r="J7704" s="21" t="s">
        <v>20779</v>
      </c>
      <c r="K7704" s="20" t="s">
        <v>1833</v>
      </c>
      <c r="L7704" s="21"/>
    </row>
    <row r="7705">
      <c r="C7705" s="12" t="s">
        <v>743</v>
      </c>
      <c r="D7705" s="12"/>
      <c r="E7705" s="12" t="s">
        <v>2783</v>
      </c>
      <c r="F7705" s="21"/>
      <c r="G7705" s="21" t="s">
        <v>20780</v>
      </c>
      <c r="H7705" s="21" t="s">
        <v>20781</v>
      </c>
      <c r="I7705" s="21" t="s">
        <v>2784</v>
      </c>
      <c r="J7705" s="21" t="s">
        <v>20782</v>
      </c>
      <c r="K7705" s="20" t="s">
        <v>2786</v>
      </c>
      <c r="L7705" s="21"/>
    </row>
    <row r="7706">
      <c r="C7706" s="12" t="s">
        <v>743</v>
      </c>
      <c r="D7706" s="12"/>
      <c r="E7706" s="12" t="s">
        <v>2783</v>
      </c>
      <c r="F7706" s="21"/>
      <c r="G7706" s="21" t="s">
        <v>20783</v>
      </c>
      <c r="H7706" s="21" t="s">
        <v>20784</v>
      </c>
      <c r="I7706" s="21" t="s">
        <v>2784</v>
      </c>
      <c r="J7706" s="21" t="s">
        <v>20785</v>
      </c>
      <c r="K7706" s="20" t="s">
        <v>2786</v>
      </c>
      <c r="L7706" s="21"/>
    </row>
    <row r="7707">
      <c r="C7707" s="12" t="s">
        <v>743</v>
      </c>
      <c r="D7707" s="12"/>
      <c r="E7707" s="12" t="s">
        <v>1619</v>
      </c>
      <c r="F7707" s="21"/>
      <c r="G7707" s="21" t="s">
        <v>20786</v>
      </c>
      <c r="H7707" s="21" t="s">
        <v>20787</v>
      </c>
      <c r="I7707" s="21" t="s">
        <v>1588</v>
      </c>
      <c r="J7707" s="21" t="s">
        <v>20788</v>
      </c>
      <c r="K7707" s="20" t="s">
        <v>3376</v>
      </c>
      <c r="L7707" s="21"/>
    </row>
    <row r="7708">
      <c r="C7708" s="12" t="s">
        <v>743</v>
      </c>
      <c r="D7708" s="12"/>
      <c r="E7708" s="12" t="s">
        <v>1619</v>
      </c>
      <c r="F7708" s="21"/>
      <c r="G7708" s="21" t="s">
        <v>20789</v>
      </c>
      <c r="H7708" s="21" t="s">
        <v>20790</v>
      </c>
      <c r="I7708" s="21" t="s">
        <v>1588</v>
      </c>
      <c r="J7708" s="21" t="s">
        <v>20791</v>
      </c>
      <c r="K7708" s="20" t="s">
        <v>3376</v>
      </c>
      <c r="L7708" s="21"/>
    </row>
    <row r="7709">
      <c r="C7709" s="12" t="s">
        <v>743</v>
      </c>
      <c r="D7709" s="12"/>
      <c r="E7709" s="12" t="s">
        <v>1619</v>
      </c>
      <c r="F7709" s="21"/>
      <c r="G7709" s="21" t="s">
        <v>20792</v>
      </c>
      <c r="H7709" s="21" t="s">
        <v>20793</v>
      </c>
      <c r="I7709" s="21" t="s">
        <v>1588</v>
      </c>
      <c r="J7709" s="21" t="s">
        <v>20794</v>
      </c>
      <c r="K7709" s="20" t="s">
        <v>3376</v>
      </c>
      <c r="L7709" s="21"/>
    </row>
    <row r="7710">
      <c r="C7710" s="12" t="s">
        <v>743</v>
      </c>
      <c r="D7710" s="12"/>
      <c r="E7710" s="12" t="s">
        <v>1619</v>
      </c>
      <c r="F7710" s="21"/>
      <c r="G7710" s="21" t="s">
        <v>20795</v>
      </c>
      <c r="H7710" s="21" t="s">
        <v>20796</v>
      </c>
      <c r="I7710" s="21" t="s">
        <v>1588</v>
      </c>
      <c r="J7710" s="21" t="s">
        <v>20797</v>
      </c>
      <c r="K7710" s="20" t="s">
        <v>3376</v>
      </c>
      <c r="L7710" s="21"/>
    </row>
    <row r="7711">
      <c r="C7711" s="12" t="s">
        <v>743</v>
      </c>
      <c r="D7711" s="12"/>
      <c r="E7711" s="12" t="s">
        <v>1619</v>
      </c>
      <c r="F7711" s="21"/>
      <c r="G7711" s="21" t="s">
        <v>20798</v>
      </c>
      <c r="H7711" s="21" t="s">
        <v>20799</v>
      </c>
      <c r="I7711" s="21" t="s">
        <v>1588</v>
      </c>
      <c r="J7711" s="21" t="s">
        <v>20800</v>
      </c>
      <c r="K7711" s="20" t="s">
        <v>3376</v>
      </c>
      <c r="L7711" s="21"/>
    </row>
    <row r="7712">
      <c r="C7712" s="12" t="s">
        <v>743</v>
      </c>
      <c r="D7712" s="12"/>
      <c r="E7712" s="12" t="s">
        <v>1619</v>
      </c>
      <c r="F7712" s="21"/>
      <c r="G7712" s="21" t="s">
        <v>20801</v>
      </c>
      <c r="H7712" s="21" t="s">
        <v>20802</v>
      </c>
      <c r="I7712" s="21" t="s">
        <v>1588</v>
      </c>
      <c r="J7712" s="21" t="s">
        <v>20803</v>
      </c>
      <c r="K7712" s="20" t="s">
        <v>3376</v>
      </c>
      <c r="L7712" s="21"/>
    </row>
    <row r="7713">
      <c r="C7713" s="12" t="s">
        <v>743</v>
      </c>
      <c r="D7713" s="12"/>
      <c r="E7713" s="12" t="s">
        <v>1619</v>
      </c>
      <c r="F7713" s="21"/>
      <c r="G7713" s="21" t="s">
        <v>20804</v>
      </c>
      <c r="H7713" s="21" t="s">
        <v>20805</v>
      </c>
      <c r="I7713" s="21" t="s">
        <v>1588</v>
      </c>
      <c r="J7713" s="21" t="s">
        <v>20806</v>
      </c>
      <c r="K7713" s="20" t="s">
        <v>3372</v>
      </c>
      <c r="L7713" s="21"/>
    </row>
    <row r="7714">
      <c r="C7714" s="12" t="s">
        <v>743</v>
      </c>
      <c r="D7714" s="12"/>
      <c r="E7714" s="12" t="s">
        <v>1619</v>
      </c>
      <c r="F7714" s="21"/>
      <c r="G7714" s="21" t="s">
        <v>20807</v>
      </c>
      <c r="H7714" s="21" t="s">
        <v>20808</v>
      </c>
      <c r="I7714" s="21" t="s">
        <v>1588</v>
      </c>
      <c r="J7714" s="21" t="s">
        <v>20809</v>
      </c>
      <c r="K7714" s="20" t="s">
        <v>3372</v>
      </c>
      <c r="L7714" s="21"/>
    </row>
    <row r="7715">
      <c r="C7715" s="12" t="s">
        <v>743</v>
      </c>
      <c r="D7715" s="12"/>
      <c r="E7715" s="12" t="s">
        <v>1619</v>
      </c>
      <c r="F7715" s="21"/>
      <c r="G7715" s="21" t="s">
        <v>20810</v>
      </c>
      <c r="H7715" s="21" t="s">
        <v>20811</v>
      </c>
      <c r="I7715" s="21" t="s">
        <v>1588</v>
      </c>
      <c r="J7715" s="21" t="s">
        <v>20812</v>
      </c>
      <c r="K7715" s="20" t="s">
        <v>3372</v>
      </c>
      <c r="L7715" s="21"/>
    </row>
    <row r="7716">
      <c r="C7716" s="12" t="s">
        <v>743</v>
      </c>
      <c r="D7716" s="12"/>
      <c r="E7716" s="12" t="s">
        <v>1619</v>
      </c>
      <c r="F7716" s="21"/>
      <c r="G7716" s="21" t="s">
        <v>20813</v>
      </c>
      <c r="H7716" s="21" t="s">
        <v>20814</v>
      </c>
      <c r="I7716" s="21" t="s">
        <v>1588</v>
      </c>
      <c r="J7716" s="21" t="s">
        <v>20815</v>
      </c>
      <c r="K7716" s="20" t="s">
        <v>3372</v>
      </c>
      <c r="L7716" s="21"/>
    </row>
    <row r="7717">
      <c r="C7717" s="12" t="s">
        <v>743</v>
      </c>
      <c r="D7717" s="12"/>
      <c r="E7717" s="12" t="s">
        <v>1619</v>
      </c>
      <c r="F7717" s="21"/>
      <c r="G7717" s="21" t="s">
        <v>20816</v>
      </c>
      <c r="H7717" s="21" t="s">
        <v>20817</v>
      </c>
      <c r="I7717" s="21" t="s">
        <v>1588</v>
      </c>
      <c r="J7717" s="21" t="s">
        <v>20818</v>
      </c>
      <c r="K7717" s="20" t="s">
        <v>3372</v>
      </c>
      <c r="L7717" s="21"/>
    </row>
    <row r="7718">
      <c r="C7718" s="12" t="s">
        <v>743</v>
      </c>
      <c r="D7718" s="12"/>
      <c r="E7718" s="12" t="s">
        <v>1619</v>
      </c>
      <c r="F7718" s="21"/>
      <c r="G7718" s="21" t="s">
        <v>20819</v>
      </c>
      <c r="H7718" s="21" t="s">
        <v>20820</v>
      </c>
      <c r="I7718" s="21" t="s">
        <v>1588</v>
      </c>
      <c r="J7718" s="21" t="s">
        <v>20821</v>
      </c>
      <c r="K7718" s="20" t="s">
        <v>3372</v>
      </c>
      <c r="L7718" s="21"/>
    </row>
    <row r="7719">
      <c r="C7719" s="12" t="s">
        <v>743</v>
      </c>
      <c r="D7719" s="12"/>
      <c r="E7719" s="12" t="s">
        <v>1619</v>
      </c>
      <c r="F7719" s="21"/>
      <c r="G7719" s="21" t="s">
        <v>20822</v>
      </c>
      <c r="H7719" s="21" t="s">
        <v>20823</v>
      </c>
      <c r="I7719" s="21" t="s">
        <v>1588</v>
      </c>
      <c r="J7719" s="21" t="s">
        <v>20824</v>
      </c>
      <c r="K7719" s="20" t="s">
        <v>3372</v>
      </c>
      <c r="L7719" s="21"/>
    </row>
    <row r="7720">
      <c r="C7720" s="12" t="s">
        <v>743</v>
      </c>
      <c r="D7720" s="12"/>
      <c r="E7720" s="12" t="s">
        <v>1619</v>
      </c>
      <c r="F7720" s="21"/>
      <c r="G7720" s="21" t="s">
        <v>20825</v>
      </c>
      <c r="H7720" s="21" t="s">
        <v>20826</v>
      </c>
      <c r="I7720" s="21" t="s">
        <v>1588</v>
      </c>
      <c r="J7720" s="21" t="s">
        <v>20827</v>
      </c>
      <c r="K7720" s="20" t="s">
        <v>3372</v>
      </c>
      <c r="L7720" s="21"/>
    </row>
    <row r="7721">
      <c r="C7721" s="12" t="s">
        <v>743</v>
      </c>
      <c r="D7721" s="12"/>
      <c r="E7721" s="12" t="s">
        <v>1619</v>
      </c>
      <c r="F7721" s="21"/>
      <c r="G7721" s="21" t="s">
        <v>20828</v>
      </c>
      <c r="H7721" s="21" t="s">
        <v>20829</v>
      </c>
      <c r="I7721" s="21" t="s">
        <v>1588</v>
      </c>
      <c r="J7721" s="21" t="s">
        <v>20830</v>
      </c>
      <c r="K7721" s="20" t="s">
        <v>10351</v>
      </c>
      <c r="L7721" s="21"/>
    </row>
    <row r="7722">
      <c r="C7722" s="12" t="s">
        <v>743</v>
      </c>
      <c r="D7722" s="12"/>
      <c r="E7722" s="12" t="s">
        <v>1619</v>
      </c>
      <c r="F7722" s="21"/>
      <c r="G7722" s="21" t="s">
        <v>20831</v>
      </c>
      <c r="H7722" s="21" t="s">
        <v>20832</v>
      </c>
      <c r="I7722" s="21" t="s">
        <v>1588</v>
      </c>
      <c r="J7722" s="21" t="s">
        <v>20833</v>
      </c>
      <c r="K7722" s="20" t="s">
        <v>10351</v>
      </c>
      <c r="L7722" s="21"/>
    </row>
    <row r="7723">
      <c r="C7723" s="12" t="s">
        <v>743</v>
      </c>
      <c r="D7723" s="12"/>
      <c r="E7723" s="12" t="s">
        <v>1619</v>
      </c>
      <c r="F7723" s="21"/>
      <c r="G7723" s="21" t="s">
        <v>20834</v>
      </c>
      <c r="H7723" s="21" t="s">
        <v>20835</v>
      </c>
      <c r="I7723" s="21" t="s">
        <v>1588</v>
      </c>
      <c r="J7723" s="21" t="s">
        <v>20836</v>
      </c>
      <c r="K7723" s="20" t="s">
        <v>10351</v>
      </c>
      <c r="L7723" s="21"/>
    </row>
    <row r="7724">
      <c r="C7724" s="12" t="s">
        <v>743</v>
      </c>
      <c r="D7724" s="12"/>
      <c r="E7724" s="12" t="s">
        <v>1619</v>
      </c>
      <c r="F7724" s="21"/>
      <c r="G7724" s="21" t="s">
        <v>20837</v>
      </c>
      <c r="H7724" s="21" t="s">
        <v>20838</v>
      </c>
      <c r="I7724" s="21" t="s">
        <v>1588</v>
      </c>
      <c r="J7724" s="21" t="s">
        <v>20839</v>
      </c>
      <c r="K7724" s="20" t="s">
        <v>10351</v>
      </c>
      <c r="L7724" s="21"/>
    </row>
    <row r="7725">
      <c r="C7725" s="12" t="s">
        <v>743</v>
      </c>
      <c r="D7725" s="12"/>
      <c r="E7725" s="12" t="s">
        <v>1619</v>
      </c>
      <c r="F7725" s="21"/>
      <c r="G7725" s="21" t="s">
        <v>20840</v>
      </c>
      <c r="H7725" s="21" t="s">
        <v>20841</v>
      </c>
      <c r="I7725" s="21" t="s">
        <v>1588</v>
      </c>
      <c r="J7725" s="21" t="s">
        <v>20842</v>
      </c>
      <c r="K7725" s="20" t="s">
        <v>10351</v>
      </c>
      <c r="L7725" s="21"/>
    </row>
    <row r="7726">
      <c r="C7726" s="12" t="s">
        <v>743</v>
      </c>
      <c r="D7726" s="12"/>
      <c r="E7726" s="12" t="s">
        <v>1619</v>
      </c>
      <c r="F7726" s="21"/>
      <c r="G7726" s="21" t="s">
        <v>20843</v>
      </c>
      <c r="H7726" s="21" t="s">
        <v>20844</v>
      </c>
      <c r="I7726" s="21" t="s">
        <v>1588</v>
      </c>
      <c r="J7726" s="21" t="s">
        <v>20845</v>
      </c>
      <c r="K7726" s="20" t="s">
        <v>10351</v>
      </c>
      <c r="L7726" s="21"/>
    </row>
    <row r="7727">
      <c r="C7727" s="12" t="s">
        <v>743</v>
      </c>
      <c r="D7727" s="12"/>
      <c r="E7727" s="12" t="s">
        <v>1619</v>
      </c>
      <c r="F7727" s="21"/>
      <c r="G7727" s="21" t="s">
        <v>20846</v>
      </c>
      <c r="H7727" s="21" t="s">
        <v>20847</v>
      </c>
      <c r="I7727" s="21" t="s">
        <v>1588</v>
      </c>
      <c r="J7727" s="21" t="s">
        <v>20848</v>
      </c>
      <c r="K7727" s="20" t="s">
        <v>10351</v>
      </c>
      <c r="L7727" s="21"/>
    </row>
    <row r="7728">
      <c r="C7728" s="12" t="s">
        <v>743</v>
      </c>
      <c r="D7728" s="12"/>
      <c r="E7728" s="12" t="s">
        <v>1619</v>
      </c>
      <c r="F7728" s="21"/>
      <c r="G7728" s="21" t="s">
        <v>20849</v>
      </c>
      <c r="H7728" s="21" t="s">
        <v>20850</v>
      </c>
      <c r="I7728" s="21" t="s">
        <v>1588</v>
      </c>
      <c r="J7728" s="21" t="s">
        <v>20851</v>
      </c>
      <c r="K7728" s="20" t="s">
        <v>10351</v>
      </c>
      <c r="L7728" s="21"/>
    </row>
    <row r="7729">
      <c r="C7729" s="12" t="s">
        <v>743</v>
      </c>
      <c r="D7729" s="12"/>
      <c r="E7729" s="12" t="s">
        <v>1619</v>
      </c>
      <c r="F7729" s="21"/>
      <c r="G7729" s="21" t="s">
        <v>20758</v>
      </c>
      <c r="H7729" s="21" t="s">
        <v>20852</v>
      </c>
      <c r="I7729" s="21" t="s">
        <v>1588</v>
      </c>
      <c r="J7729" s="21" t="s">
        <v>20853</v>
      </c>
      <c r="K7729" s="20" t="s">
        <v>10351</v>
      </c>
      <c r="L7729" s="21"/>
    </row>
    <row r="7730">
      <c r="C7730" s="12" t="s">
        <v>743</v>
      </c>
      <c r="D7730" s="12"/>
      <c r="E7730" s="12" t="s">
        <v>1619</v>
      </c>
      <c r="F7730" s="21"/>
      <c r="G7730" s="21" t="s">
        <v>20761</v>
      </c>
      <c r="H7730" s="21" t="s">
        <v>20854</v>
      </c>
      <c r="I7730" s="21" t="s">
        <v>1588</v>
      </c>
      <c r="J7730" s="21" t="s">
        <v>20855</v>
      </c>
      <c r="K7730" s="20" t="s">
        <v>10351</v>
      </c>
      <c r="L7730" s="21"/>
    </row>
    <row r="7731">
      <c r="C7731" s="12" t="s">
        <v>743</v>
      </c>
      <c r="D7731" s="12"/>
      <c r="E7731" s="12" t="s">
        <v>1619</v>
      </c>
      <c r="F7731" s="21"/>
      <c r="G7731" s="21" t="s">
        <v>20764</v>
      </c>
      <c r="H7731" s="21" t="s">
        <v>20856</v>
      </c>
      <c r="I7731" s="21" t="s">
        <v>1588</v>
      </c>
      <c r="J7731" s="21" t="s">
        <v>20857</v>
      </c>
      <c r="K7731" s="20" t="s">
        <v>10351</v>
      </c>
      <c r="L7731" s="21"/>
    </row>
    <row r="7732">
      <c r="C7732" s="12" t="s">
        <v>743</v>
      </c>
      <c r="D7732" s="12"/>
      <c r="E7732" s="12" t="s">
        <v>1619</v>
      </c>
      <c r="F7732" s="21"/>
      <c r="G7732" s="21" t="s">
        <v>20767</v>
      </c>
      <c r="H7732" s="21" t="s">
        <v>20858</v>
      </c>
      <c r="I7732" s="21" t="s">
        <v>1588</v>
      </c>
      <c r="J7732" s="21" t="s">
        <v>20859</v>
      </c>
      <c r="K7732" s="20" t="s">
        <v>10351</v>
      </c>
      <c r="L7732" s="21"/>
    </row>
    <row r="7733">
      <c r="C7733" s="12" t="s">
        <v>743</v>
      </c>
      <c r="D7733" s="12"/>
      <c r="E7733" s="12" t="s">
        <v>1619</v>
      </c>
      <c r="F7733" s="21"/>
      <c r="G7733" s="21" t="s">
        <v>20770</v>
      </c>
      <c r="H7733" s="21" t="s">
        <v>20860</v>
      </c>
      <c r="I7733" s="21" t="s">
        <v>1588</v>
      </c>
      <c r="J7733" s="21" t="s">
        <v>20861</v>
      </c>
      <c r="K7733" s="20" t="s">
        <v>10351</v>
      </c>
      <c r="L7733" s="21"/>
    </row>
    <row r="7734">
      <c r="C7734" s="12" t="s">
        <v>743</v>
      </c>
      <c r="D7734" s="12"/>
      <c r="E7734" s="12" t="s">
        <v>1619</v>
      </c>
      <c r="F7734" s="21"/>
      <c r="G7734" s="21" t="s">
        <v>20773</v>
      </c>
      <c r="H7734" s="21" t="s">
        <v>20862</v>
      </c>
      <c r="I7734" s="21" t="s">
        <v>1588</v>
      </c>
      <c r="J7734" s="21" t="s">
        <v>20863</v>
      </c>
      <c r="K7734" s="20" t="s">
        <v>10351</v>
      </c>
      <c r="L7734" s="21"/>
    </row>
    <row r="7735">
      <c r="C7735" s="12" t="s">
        <v>743</v>
      </c>
      <c r="D7735" s="12"/>
      <c r="E7735" s="12" t="s">
        <v>1619</v>
      </c>
      <c r="F7735" s="21"/>
      <c r="G7735" s="21" t="s">
        <v>20786</v>
      </c>
      <c r="H7735" s="21" t="s">
        <v>20864</v>
      </c>
      <c r="I7735" s="21" t="s">
        <v>1588</v>
      </c>
      <c r="J7735" s="21" t="s">
        <v>20865</v>
      </c>
      <c r="K7735" s="20" t="s">
        <v>10351</v>
      </c>
      <c r="L7735" s="21"/>
    </row>
    <row r="7736">
      <c r="C7736" s="12" t="s">
        <v>743</v>
      </c>
      <c r="D7736" s="12"/>
      <c r="E7736" s="12" t="s">
        <v>1619</v>
      </c>
      <c r="F7736" s="21"/>
      <c r="G7736" s="21" t="s">
        <v>20789</v>
      </c>
      <c r="H7736" s="21" t="s">
        <v>20866</v>
      </c>
      <c r="I7736" s="21" t="s">
        <v>1588</v>
      </c>
      <c r="J7736" s="21" t="s">
        <v>20867</v>
      </c>
      <c r="K7736" s="20" t="s">
        <v>10351</v>
      </c>
      <c r="L7736" s="21"/>
    </row>
    <row r="7737">
      <c r="C7737" s="12" t="s">
        <v>743</v>
      </c>
      <c r="D7737" s="12"/>
      <c r="E7737" s="12" t="s">
        <v>1619</v>
      </c>
      <c r="F7737" s="21"/>
      <c r="G7737" s="21" t="s">
        <v>20792</v>
      </c>
      <c r="H7737" s="21" t="s">
        <v>20868</v>
      </c>
      <c r="I7737" s="21" t="s">
        <v>1588</v>
      </c>
      <c r="J7737" s="21" t="s">
        <v>20869</v>
      </c>
      <c r="K7737" s="20" t="s">
        <v>10351</v>
      </c>
      <c r="L7737" s="21"/>
    </row>
    <row r="7738">
      <c r="C7738" s="12" t="s">
        <v>743</v>
      </c>
      <c r="D7738" s="12"/>
      <c r="E7738" s="12" t="s">
        <v>1619</v>
      </c>
      <c r="F7738" s="21"/>
      <c r="G7738" s="21" t="s">
        <v>20795</v>
      </c>
      <c r="H7738" s="21" t="s">
        <v>20870</v>
      </c>
      <c r="I7738" s="21" t="s">
        <v>1588</v>
      </c>
      <c r="J7738" s="21" t="s">
        <v>20871</v>
      </c>
      <c r="K7738" s="20" t="s">
        <v>10351</v>
      </c>
      <c r="L7738" s="21"/>
    </row>
    <row r="7739">
      <c r="C7739" s="12" t="s">
        <v>743</v>
      </c>
      <c r="D7739" s="12"/>
      <c r="E7739" s="12" t="s">
        <v>1619</v>
      </c>
      <c r="F7739" s="21"/>
      <c r="G7739" s="21" t="s">
        <v>20798</v>
      </c>
      <c r="H7739" s="21" t="s">
        <v>20872</v>
      </c>
      <c r="I7739" s="21" t="s">
        <v>1588</v>
      </c>
      <c r="J7739" s="21" t="s">
        <v>20873</v>
      </c>
      <c r="K7739" s="20" t="s">
        <v>10351</v>
      </c>
      <c r="L7739" s="21"/>
    </row>
    <row r="7740">
      <c r="C7740" s="12" t="s">
        <v>743</v>
      </c>
      <c r="D7740" s="12"/>
      <c r="E7740" s="12" t="s">
        <v>1619</v>
      </c>
      <c r="F7740" s="21"/>
      <c r="G7740" s="21" t="s">
        <v>20801</v>
      </c>
      <c r="H7740" s="21" t="s">
        <v>20874</v>
      </c>
      <c r="I7740" s="21" t="s">
        <v>1588</v>
      </c>
      <c r="J7740" s="21" t="s">
        <v>20875</v>
      </c>
      <c r="K7740" s="20" t="s">
        <v>10351</v>
      </c>
      <c r="L7740" s="21"/>
    </row>
    <row r="7741">
      <c r="C7741" s="12" t="s">
        <v>743</v>
      </c>
      <c r="D7741" s="12" t="s">
        <v>744</v>
      </c>
      <c r="E7741" s="12" t="s">
        <v>2783</v>
      </c>
      <c r="F7741" s="12" t="s">
        <v>746</v>
      </c>
      <c r="G7741" s="12" t="s">
        <v>744</v>
      </c>
      <c r="H7741" s="12" t="s">
        <v>743</v>
      </c>
      <c r="I7741" s="12" t="s">
        <v>2784</v>
      </c>
      <c r="J7741" s="12" t="s">
        <v>20667</v>
      </c>
      <c r="K7741" s="12" t="s">
        <v>2786</v>
      </c>
      <c r="L7741" s="12" t="s">
        <v>2787</v>
      </c>
    </row>
    <row r="7742">
      <c r="C7742" s="12" t="s">
        <v>743</v>
      </c>
      <c r="D7742" s="12" t="s">
        <v>744</v>
      </c>
      <c r="E7742" s="12" t="s">
        <v>1671</v>
      </c>
      <c r="F7742" s="12" t="s">
        <v>746</v>
      </c>
      <c r="G7742" s="12" t="s">
        <v>20881</v>
      </c>
      <c r="H7742" s="12" t="s">
        <v>20882</v>
      </c>
      <c r="I7742" s="12" t="s">
        <v>1674</v>
      </c>
      <c r="J7742" s="12" t="s">
        <v>20883</v>
      </c>
      <c r="K7742" s="12" t="s">
        <v>20884</v>
      </c>
      <c r="L7742" s="12" t="s">
        <v>20885</v>
      </c>
    </row>
    <row r="7743">
      <c r="C7743" s="12" t="s">
        <v>743</v>
      </c>
      <c r="D7743" s="12" t="s">
        <v>744</v>
      </c>
      <c r="E7743" s="12" t="s">
        <v>1671</v>
      </c>
      <c r="F7743" s="12" t="s">
        <v>746</v>
      </c>
      <c r="G7743" s="12" t="s">
        <v>20886</v>
      </c>
      <c r="H7743" s="12" t="s">
        <v>20887</v>
      </c>
      <c r="I7743" s="12" t="s">
        <v>1674</v>
      </c>
      <c r="J7743" s="12" t="s">
        <v>20888</v>
      </c>
      <c r="K7743" s="12" t="s">
        <v>20884</v>
      </c>
      <c r="L7743" s="12" t="s">
        <v>20885</v>
      </c>
    </row>
    <row r="7744">
      <c r="C7744" s="12" t="s">
        <v>743</v>
      </c>
      <c r="D7744" s="12" t="s">
        <v>744</v>
      </c>
      <c r="E7744" s="12" t="s">
        <v>1671</v>
      </c>
      <c r="F7744" s="12" t="s">
        <v>746</v>
      </c>
      <c r="G7744" s="12" t="s">
        <v>20889</v>
      </c>
      <c r="H7744" s="12" t="s">
        <v>20890</v>
      </c>
      <c r="I7744" s="12" t="s">
        <v>1674</v>
      </c>
      <c r="J7744" s="12" t="s">
        <v>20891</v>
      </c>
      <c r="K7744" s="12" t="s">
        <v>20884</v>
      </c>
      <c r="L7744" s="12" t="s">
        <v>20885</v>
      </c>
    </row>
    <row r="7745">
      <c r="C7745" s="12" t="s">
        <v>743</v>
      </c>
      <c r="D7745" s="12" t="s">
        <v>744</v>
      </c>
      <c r="E7745" s="12" t="s">
        <v>1671</v>
      </c>
      <c r="F7745" s="12" t="s">
        <v>746</v>
      </c>
      <c r="G7745" s="12" t="s">
        <v>20892</v>
      </c>
      <c r="H7745" s="12" t="s">
        <v>20893</v>
      </c>
      <c r="I7745" s="12" t="s">
        <v>1674</v>
      </c>
      <c r="J7745" s="12" t="s">
        <v>20894</v>
      </c>
      <c r="K7745" s="12" t="s">
        <v>20884</v>
      </c>
      <c r="L7745" s="12" t="s">
        <v>20885</v>
      </c>
    </row>
    <row r="7746">
      <c r="C7746" s="12" t="s">
        <v>743</v>
      </c>
      <c r="D7746" s="12" t="s">
        <v>744</v>
      </c>
      <c r="E7746" s="12" t="s">
        <v>1671</v>
      </c>
      <c r="F7746" s="12" t="s">
        <v>746</v>
      </c>
      <c r="G7746" s="12" t="s">
        <v>20895</v>
      </c>
      <c r="H7746" s="12" t="s">
        <v>20896</v>
      </c>
      <c r="I7746" s="12" t="s">
        <v>1674</v>
      </c>
      <c r="J7746" s="12" t="s">
        <v>20897</v>
      </c>
      <c r="K7746" s="12" t="s">
        <v>20884</v>
      </c>
      <c r="L7746" s="12" t="s">
        <v>20885</v>
      </c>
    </row>
    <row r="7747">
      <c r="C7747" s="12" t="s">
        <v>743</v>
      </c>
      <c r="D7747" s="12" t="s">
        <v>744</v>
      </c>
      <c r="E7747" s="12" t="s">
        <v>1671</v>
      </c>
      <c r="F7747" s="12" t="s">
        <v>746</v>
      </c>
      <c r="G7747" s="12" t="s">
        <v>20898</v>
      </c>
      <c r="H7747" s="12" t="s">
        <v>20899</v>
      </c>
      <c r="I7747" s="12" t="s">
        <v>1674</v>
      </c>
      <c r="J7747" s="12" t="s">
        <v>20900</v>
      </c>
      <c r="K7747" s="12" t="s">
        <v>20884</v>
      </c>
      <c r="L7747" s="12" t="s">
        <v>20885</v>
      </c>
    </row>
    <row r="7748">
      <c r="C7748" s="12" t="s">
        <v>743</v>
      </c>
      <c r="D7748" s="12" t="s">
        <v>744</v>
      </c>
      <c r="E7748" s="12" t="s">
        <v>1671</v>
      </c>
      <c r="F7748" s="12" t="s">
        <v>746</v>
      </c>
      <c r="G7748" s="12" t="s">
        <v>20901</v>
      </c>
      <c r="H7748" s="12" t="s">
        <v>20902</v>
      </c>
      <c r="I7748" s="12" t="s">
        <v>1674</v>
      </c>
      <c r="J7748" s="12" t="s">
        <v>20903</v>
      </c>
      <c r="K7748" s="12" t="s">
        <v>20884</v>
      </c>
      <c r="L7748" s="12" t="s">
        <v>20885</v>
      </c>
    </row>
    <row r="7749">
      <c r="C7749" s="12" t="s">
        <v>743</v>
      </c>
      <c r="D7749" s="12" t="s">
        <v>744</v>
      </c>
      <c r="E7749" s="12" t="s">
        <v>1671</v>
      </c>
      <c r="F7749" s="12" t="s">
        <v>746</v>
      </c>
      <c r="G7749" s="12" t="s">
        <v>20904</v>
      </c>
      <c r="H7749" s="12" t="s">
        <v>20905</v>
      </c>
      <c r="I7749" s="12" t="s">
        <v>1674</v>
      </c>
      <c r="J7749" s="12" t="s">
        <v>20906</v>
      </c>
      <c r="K7749" s="12" t="s">
        <v>20884</v>
      </c>
      <c r="L7749" s="12" t="s">
        <v>20885</v>
      </c>
    </row>
    <row r="7750">
      <c r="C7750" s="12" t="s">
        <v>743</v>
      </c>
      <c r="D7750" s="12" t="s">
        <v>744</v>
      </c>
      <c r="E7750" s="12" t="s">
        <v>1671</v>
      </c>
      <c r="F7750" s="12" t="s">
        <v>746</v>
      </c>
      <c r="G7750" s="12" t="s">
        <v>20907</v>
      </c>
      <c r="H7750" s="12" t="s">
        <v>20908</v>
      </c>
      <c r="I7750" s="12" t="s">
        <v>1674</v>
      </c>
      <c r="J7750" s="12" t="s">
        <v>20909</v>
      </c>
      <c r="K7750" s="12" t="s">
        <v>20884</v>
      </c>
      <c r="L7750" s="12" t="s">
        <v>20885</v>
      </c>
    </row>
    <row r="7751">
      <c r="C7751" s="12" t="s">
        <v>743</v>
      </c>
      <c r="D7751" s="12" t="s">
        <v>744</v>
      </c>
      <c r="E7751" s="12" t="s">
        <v>1671</v>
      </c>
      <c r="F7751" s="12" t="s">
        <v>746</v>
      </c>
      <c r="G7751" s="12" t="s">
        <v>20910</v>
      </c>
      <c r="H7751" s="12" t="s">
        <v>20911</v>
      </c>
      <c r="I7751" s="12" t="s">
        <v>1674</v>
      </c>
      <c r="J7751" s="12" t="s">
        <v>20912</v>
      </c>
      <c r="K7751" s="12" t="s">
        <v>20884</v>
      </c>
      <c r="L7751" s="12" t="s">
        <v>20885</v>
      </c>
    </row>
    <row r="7752">
      <c r="C7752" s="12" t="s">
        <v>743</v>
      </c>
      <c r="D7752" s="12" t="s">
        <v>744</v>
      </c>
      <c r="E7752" s="12" t="s">
        <v>1671</v>
      </c>
      <c r="F7752" s="12" t="s">
        <v>746</v>
      </c>
      <c r="G7752" s="12" t="s">
        <v>20913</v>
      </c>
      <c r="H7752" s="12" t="s">
        <v>20914</v>
      </c>
      <c r="I7752" s="12" t="s">
        <v>1674</v>
      </c>
      <c r="J7752" s="12" t="s">
        <v>20915</v>
      </c>
      <c r="K7752" s="12" t="s">
        <v>20884</v>
      </c>
      <c r="L7752" s="12" t="s">
        <v>20885</v>
      </c>
    </row>
    <row r="7753">
      <c r="C7753" s="12" t="s">
        <v>743</v>
      </c>
      <c r="D7753" s="12" t="s">
        <v>744</v>
      </c>
      <c r="E7753" s="12" t="s">
        <v>1671</v>
      </c>
      <c r="F7753" s="12" t="s">
        <v>746</v>
      </c>
      <c r="G7753" s="12" t="s">
        <v>20916</v>
      </c>
      <c r="H7753" s="12" t="s">
        <v>20917</v>
      </c>
      <c r="I7753" s="12" t="s">
        <v>1674</v>
      </c>
      <c r="J7753" s="12" t="s">
        <v>20918</v>
      </c>
      <c r="K7753" s="12" t="s">
        <v>20884</v>
      </c>
      <c r="L7753" s="12" t="s">
        <v>20885</v>
      </c>
    </row>
    <row r="7754">
      <c r="C7754" s="12" t="s">
        <v>743</v>
      </c>
      <c r="D7754" s="12" t="s">
        <v>744</v>
      </c>
      <c r="E7754" s="12" t="s">
        <v>1671</v>
      </c>
      <c r="F7754" s="12" t="s">
        <v>746</v>
      </c>
      <c r="G7754" s="12" t="s">
        <v>20919</v>
      </c>
      <c r="H7754" s="12" t="s">
        <v>20920</v>
      </c>
      <c r="I7754" s="12" t="s">
        <v>1674</v>
      </c>
      <c r="J7754" s="12" t="s">
        <v>20921</v>
      </c>
      <c r="K7754" s="12" t="s">
        <v>20884</v>
      </c>
      <c r="L7754" s="12" t="s">
        <v>20885</v>
      </c>
    </row>
    <row r="7755">
      <c r="C7755" s="12" t="s">
        <v>743</v>
      </c>
      <c r="D7755" s="12" t="s">
        <v>744</v>
      </c>
      <c r="E7755" s="12" t="s">
        <v>1671</v>
      </c>
      <c r="F7755" s="12" t="s">
        <v>746</v>
      </c>
      <c r="G7755" s="12" t="s">
        <v>20922</v>
      </c>
      <c r="H7755" s="12" t="s">
        <v>20923</v>
      </c>
      <c r="I7755" s="12" t="s">
        <v>1674</v>
      </c>
      <c r="J7755" s="12" t="s">
        <v>20924</v>
      </c>
      <c r="K7755" s="12" t="s">
        <v>20884</v>
      </c>
      <c r="L7755" s="12" t="s">
        <v>20885</v>
      </c>
    </row>
    <row r="7756">
      <c r="C7756" s="12" t="s">
        <v>743</v>
      </c>
      <c r="D7756" s="12" t="s">
        <v>744</v>
      </c>
      <c r="E7756" s="12" t="s">
        <v>1671</v>
      </c>
      <c r="F7756" s="12" t="s">
        <v>746</v>
      </c>
      <c r="G7756" s="12" t="s">
        <v>20925</v>
      </c>
      <c r="H7756" s="12" t="s">
        <v>20926</v>
      </c>
      <c r="I7756" s="12" t="s">
        <v>1674</v>
      </c>
      <c r="J7756" s="12" t="s">
        <v>20927</v>
      </c>
      <c r="K7756" s="12" t="s">
        <v>20884</v>
      </c>
      <c r="L7756" s="12" t="s">
        <v>20885</v>
      </c>
    </row>
    <row r="7757">
      <c r="C7757" s="12" t="s">
        <v>743</v>
      </c>
      <c r="D7757" s="12" t="s">
        <v>744</v>
      </c>
      <c r="E7757" s="12" t="s">
        <v>1671</v>
      </c>
      <c r="F7757" s="12" t="s">
        <v>746</v>
      </c>
      <c r="G7757" s="12" t="s">
        <v>744</v>
      </c>
      <c r="H7757" s="12" t="s">
        <v>20928</v>
      </c>
      <c r="I7757" s="12" t="s">
        <v>1674</v>
      </c>
      <c r="J7757" s="12" t="s">
        <v>20929</v>
      </c>
      <c r="K7757" s="12" t="s">
        <v>1676</v>
      </c>
      <c r="L7757" s="12" t="s">
        <v>1677</v>
      </c>
    </row>
    <row r="7758">
      <c r="C7758" s="12" t="s">
        <v>743</v>
      </c>
      <c r="D7758" s="12" t="s">
        <v>744</v>
      </c>
      <c r="E7758" s="12" t="s">
        <v>1678</v>
      </c>
      <c r="F7758" s="12" t="s">
        <v>746</v>
      </c>
      <c r="G7758" s="12" t="s">
        <v>20730</v>
      </c>
      <c r="H7758" s="12" t="s">
        <v>20930</v>
      </c>
      <c r="I7758" s="12" t="s">
        <v>1681</v>
      </c>
      <c r="J7758" s="12" t="s">
        <v>20931</v>
      </c>
      <c r="K7758" s="12" t="s">
        <v>1683</v>
      </c>
      <c r="L7758" s="12" t="s">
        <v>1684</v>
      </c>
    </row>
    <row r="7759">
      <c r="C7759" s="12" t="s">
        <v>743</v>
      </c>
      <c r="D7759" s="12" t="s">
        <v>744</v>
      </c>
      <c r="E7759" s="12" t="s">
        <v>1729</v>
      </c>
      <c r="F7759" s="12" t="s">
        <v>746</v>
      </c>
      <c r="G7759" s="12" t="s">
        <v>744</v>
      </c>
      <c r="H7759" s="12" t="s">
        <v>20932</v>
      </c>
      <c r="I7759" s="12" t="s">
        <v>1607</v>
      </c>
      <c r="J7759" s="12" t="s">
        <v>20933</v>
      </c>
      <c r="K7759" s="12" t="s">
        <v>10001</v>
      </c>
      <c r="L7759" s="12" t="s">
        <v>10002</v>
      </c>
    </row>
    <row r="7760">
      <c r="C7760" s="12" t="s">
        <v>20938</v>
      </c>
      <c r="D7760" s="157"/>
      <c r="E7760" s="157" t="s">
        <v>1585</v>
      </c>
      <c r="F7760" s="157"/>
      <c r="G7760" s="157" t="s">
        <v>20939</v>
      </c>
      <c r="H7760" s="157" t="s">
        <v>20940</v>
      </c>
      <c r="I7760" s="157" t="s">
        <v>1588</v>
      </c>
      <c r="J7760" s="157" t="s">
        <v>20941</v>
      </c>
      <c r="K7760" s="157" t="s">
        <v>1812</v>
      </c>
      <c r="L7760" s="157"/>
    </row>
    <row r="7761">
      <c r="C7761" s="12" t="s">
        <v>20938</v>
      </c>
      <c r="D7761" s="157"/>
      <c r="E7761" s="157" t="s">
        <v>2749</v>
      </c>
      <c r="F7761" s="157"/>
      <c r="G7761" s="157" t="s">
        <v>20942</v>
      </c>
      <c r="H7761" s="157" t="s">
        <v>20943</v>
      </c>
      <c r="I7761" s="157" t="s">
        <v>1681</v>
      </c>
      <c r="J7761" s="157" t="s">
        <v>20944</v>
      </c>
      <c r="K7761" s="157" t="s">
        <v>1803</v>
      </c>
      <c r="L7761" s="157"/>
    </row>
    <row r="7762">
      <c r="C7762" s="12" t="s">
        <v>20938</v>
      </c>
      <c r="D7762" s="157"/>
      <c r="E7762" s="157" t="s">
        <v>1585</v>
      </c>
      <c r="F7762" s="157"/>
      <c r="G7762" s="157" t="s">
        <v>20945</v>
      </c>
      <c r="H7762" s="157" t="s">
        <v>20946</v>
      </c>
      <c r="I7762" s="157" t="s">
        <v>1588</v>
      </c>
      <c r="J7762" s="157" t="s">
        <v>20947</v>
      </c>
      <c r="K7762" s="157" t="s">
        <v>1816</v>
      </c>
      <c r="L7762" s="157"/>
    </row>
    <row r="7763">
      <c r="C7763" s="12" t="s">
        <v>20938</v>
      </c>
      <c r="D7763" s="157"/>
      <c r="E7763" s="157" t="s">
        <v>1585</v>
      </c>
      <c r="F7763" s="157"/>
      <c r="G7763" s="157" t="s">
        <v>20945</v>
      </c>
      <c r="H7763" s="157" t="s">
        <v>20948</v>
      </c>
      <c r="I7763" s="157" t="s">
        <v>1588</v>
      </c>
      <c r="J7763" s="157" t="s">
        <v>20949</v>
      </c>
      <c r="K7763" s="157" t="s">
        <v>1855</v>
      </c>
      <c r="L7763" s="157"/>
    </row>
    <row r="7764">
      <c r="C7764" s="12" t="s">
        <v>20938</v>
      </c>
      <c r="D7764" s="157"/>
      <c r="E7764" s="157" t="s">
        <v>1597</v>
      </c>
      <c r="F7764" s="157"/>
      <c r="G7764" s="157" t="s">
        <v>20950</v>
      </c>
      <c r="H7764" s="157" t="s">
        <v>20951</v>
      </c>
      <c r="I7764" s="157" t="s">
        <v>1600</v>
      </c>
      <c r="J7764" s="157" t="s">
        <v>20952</v>
      </c>
      <c r="K7764" s="157" t="s">
        <v>4174</v>
      </c>
      <c r="L7764" s="157"/>
    </row>
    <row r="7765">
      <c r="C7765" s="12" t="s">
        <v>20938</v>
      </c>
      <c r="D7765" s="12" t="s">
        <v>751</v>
      </c>
      <c r="E7765" s="12" t="s">
        <v>4183</v>
      </c>
      <c r="F7765" s="12" t="s">
        <v>756</v>
      </c>
      <c r="G7765" s="12" t="s">
        <v>20953</v>
      </c>
      <c r="H7765" s="12" t="s">
        <v>20954</v>
      </c>
      <c r="I7765" s="12" t="s">
        <v>1715</v>
      </c>
      <c r="J7765" s="12" t="s">
        <v>20955</v>
      </c>
      <c r="K7765" s="12" t="s">
        <v>1717</v>
      </c>
      <c r="L7765" s="12" t="s">
        <v>1718</v>
      </c>
    </row>
    <row r="7766">
      <c r="C7766" s="12" t="s">
        <v>20938</v>
      </c>
      <c r="D7766" s="12" t="s">
        <v>751</v>
      </c>
      <c r="E7766" s="12" t="s">
        <v>1654</v>
      </c>
      <c r="F7766" s="12" t="s">
        <v>756</v>
      </c>
      <c r="G7766" s="12" t="s">
        <v>18634</v>
      </c>
      <c r="H7766" s="12" t="s">
        <v>18635</v>
      </c>
      <c r="I7766" s="12" t="s">
        <v>1600</v>
      </c>
      <c r="J7766" s="12" t="s">
        <v>18636</v>
      </c>
      <c r="K7766" s="12" t="s">
        <v>4195</v>
      </c>
      <c r="L7766" s="12" t="s">
        <v>4196</v>
      </c>
    </row>
    <row r="7767">
      <c r="C7767" s="12" t="s">
        <v>20938</v>
      </c>
      <c r="D7767" s="12" t="s">
        <v>751</v>
      </c>
      <c r="E7767" s="12" t="s">
        <v>1678</v>
      </c>
      <c r="F7767" s="12" t="s">
        <v>756</v>
      </c>
      <c r="G7767" s="12" t="s">
        <v>20956</v>
      </c>
      <c r="H7767" s="12" t="s">
        <v>20957</v>
      </c>
      <c r="I7767" s="12" t="s">
        <v>1681</v>
      </c>
      <c r="J7767" s="12" t="s">
        <v>20958</v>
      </c>
      <c r="K7767" s="12" t="s">
        <v>14362</v>
      </c>
      <c r="L7767" s="12" t="s">
        <v>14363</v>
      </c>
    </row>
    <row r="7768">
      <c r="C7768" s="12" t="s">
        <v>20938</v>
      </c>
      <c r="D7768" s="12" t="s">
        <v>751</v>
      </c>
      <c r="E7768" s="12" t="s">
        <v>1678</v>
      </c>
      <c r="F7768" s="12" t="s">
        <v>756</v>
      </c>
      <c r="G7768" s="12" t="s">
        <v>20956</v>
      </c>
      <c r="H7768" s="12" t="s">
        <v>20959</v>
      </c>
      <c r="I7768" s="12" t="s">
        <v>1681</v>
      </c>
      <c r="J7768" s="12" t="s">
        <v>20960</v>
      </c>
      <c r="K7768" s="12" t="s">
        <v>14366</v>
      </c>
      <c r="L7768" s="12" t="s">
        <v>14367</v>
      </c>
    </row>
    <row r="7769">
      <c r="C7769" s="12" t="s">
        <v>20938</v>
      </c>
      <c r="D7769" s="12" t="s">
        <v>751</v>
      </c>
      <c r="E7769" s="12" t="s">
        <v>1678</v>
      </c>
      <c r="F7769" s="12" t="s">
        <v>756</v>
      </c>
      <c r="G7769" s="12" t="s">
        <v>20961</v>
      </c>
      <c r="H7769" s="12" t="s">
        <v>20962</v>
      </c>
      <c r="I7769" s="12" t="s">
        <v>1681</v>
      </c>
      <c r="J7769" s="12" t="s">
        <v>20963</v>
      </c>
      <c r="K7769" s="12" t="s">
        <v>14371</v>
      </c>
      <c r="L7769" s="12" t="s">
        <v>14372</v>
      </c>
    </row>
    <row r="7770">
      <c r="C7770" s="12" t="s">
        <v>20938</v>
      </c>
      <c r="D7770" s="12" t="s">
        <v>751</v>
      </c>
      <c r="E7770" s="12" t="s">
        <v>1729</v>
      </c>
      <c r="F7770" s="12" t="s">
        <v>756</v>
      </c>
      <c r="G7770" s="12" t="s">
        <v>18645</v>
      </c>
      <c r="H7770" s="12" t="s">
        <v>18646</v>
      </c>
      <c r="I7770" s="12" t="s">
        <v>1607</v>
      </c>
      <c r="J7770" s="12" t="s">
        <v>18647</v>
      </c>
      <c r="K7770" s="12" t="s">
        <v>4224</v>
      </c>
      <c r="L7770" s="12" t="s">
        <v>4225</v>
      </c>
    </row>
    <row r="7771">
      <c r="C7771" s="12" t="s">
        <v>20938</v>
      </c>
      <c r="D7771" s="12" t="s">
        <v>751</v>
      </c>
      <c r="E7771" s="12" t="s">
        <v>1719</v>
      </c>
      <c r="F7771" s="12" t="s">
        <v>756</v>
      </c>
      <c r="G7771" s="12" t="s">
        <v>20964</v>
      </c>
      <c r="H7771" s="12" t="s">
        <v>20965</v>
      </c>
      <c r="I7771" s="12" t="s">
        <v>1722</v>
      </c>
      <c r="J7771" s="12" t="s">
        <v>20966</v>
      </c>
      <c r="K7771" s="12" t="s">
        <v>4232</v>
      </c>
      <c r="L7771" s="12" t="s">
        <v>4233</v>
      </c>
    </row>
    <row r="7772">
      <c r="C7772" s="12" t="s">
        <v>20967</v>
      </c>
      <c r="D7772" s="157"/>
      <c r="E7772" s="157" t="s">
        <v>2749</v>
      </c>
      <c r="F7772" s="157"/>
      <c r="G7772" s="157" t="s">
        <v>20968</v>
      </c>
      <c r="H7772" s="157" t="s">
        <v>20969</v>
      </c>
      <c r="I7772" s="157" t="s">
        <v>1681</v>
      </c>
      <c r="J7772" s="157" t="s">
        <v>20970</v>
      </c>
      <c r="K7772" s="157" t="s">
        <v>1803</v>
      </c>
      <c r="L7772" s="157"/>
    </row>
    <row r="7773">
      <c r="C7773" s="12" t="s">
        <v>20967</v>
      </c>
      <c r="D7773" s="157"/>
      <c r="E7773" s="157" t="s">
        <v>1585</v>
      </c>
      <c r="F7773" s="157"/>
      <c r="G7773" s="157" t="s">
        <v>20971</v>
      </c>
      <c r="H7773" s="157" t="s">
        <v>20972</v>
      </c>
      <c r="I7773" s="157" t="s">
        <v>1588</v>
      </c>
      <c r="J7773" s="157" t="s">
        <v>20973</v>
      </c>
      <c r="K7773" s="157" t="s">
        <v>1852</v>
      </c>
      <c r="L7773" s="157"/>
    </row>
    <row r="7774">
      <c r="C7774" s="12" t="s">
        <v>20967</v>
      </c>
      <c r="D7774" s="12" t="s">
        <v>761</v>
      </c>
      <c r="E7774" s="12" t="s">
        <v>4183</v>
      </c>
      <c r="F7774" s="12" t="s">
        <v>762</v>
      </c>
      <c r="G7774" s="12" t="s">
        <v>20974</v>
      </c>
      <c r="H7774" s="12" t="s">
        <v>20975</v>
      </c>
      <c r="I7774" s="12" t="s">
        <v>1715</v>
      </c>
      <c r="J7774" s="12" t="s">
        <v>20976</v>
      </c>
      <c r="K7774" s="12" t="s">
        <v>1717</v>
      </c>
      <c r="L7774" s="12" t="s">
        <v>1718</v>
      </c>
    </row>
    <row r="7775">
      <c r="C7775" s="12" t="s">
        <v>20967</v>
      </c>
      <c r="D7775" s="12" t="s">
        <v>761</v>
      </c>
      <c r="E7775" s="12" t="s">
        <v>1678</v>
      </c>
      <c r="F7775" s="12" t="s">
        <v>762</v>
      </c>
      <c r="G7775" s="12" t="s">
        <v>20977</v>
      </c>
      <c r="H7775" s="12" t="s">
        <v>20978</v>
      </c>
      <c r="I7775" s="12" t="s">
        <v>1681</v>
      </c>
      <c r="J7775" s="12" t="s">
        <v>20979</v>
      </c>
      <c r="K7775" s="12" t="s">
        <v>14362</v>
      </c>
      <c r="L7775" s="12" t="s">
        <v>14363</v>
      </c>
    </row>
    <row r="7776">
      <c r="C7776" s="12" t="s">
        <v>20967</v>
      </c>
      <c r="D7776" s="12" t="s">
        <v>761</v>
      </c>
      <c r="E7776" s="12" t="s">
        <v>1678</v>
      </c>
      <c r="F7776" s="12" t="s">
        <v>762</v>
      </c>
      <c r="G7776" s="12" t="s">
        <v>20977</v>
      </c>
      <c r="H7776" s="12" t="s">
        <v>20980</v>
      </c>
      <c r="I7776" s="12" t="s">
        <v>1681</v>
      </c>
      <c r="J7776" s="12" t="s">
        <v>20981</v>
      </c>
      <c r="K7776" s="12" t="s">
        <v>14366</v>
      </c>
      <c r="L7776" s="12" t="s">
        <v>14367</v>
      </c>
    </row>
    <row r="7777">
      <c r="C7777" s="12" t="s">
        <v>20967</v>
      </c>
      <c r="D7777" s="12" t="s">
        <v>761</v>
      </c>
      <c r="E7777" s="12" t="s">
        <v>1678</v>
      </c>
      <c r="F7777" s="12" t="s">
        <v>762</v>
      </c>
      <c r="G7777" s="12" t="s">
        <v>20982</v>
      </c>
      <c r="H7777" s="12" t="s">
        <v>20983</v>
      </c>
      <c r="I7777" s="12" t="s">
        <v>1681</v>
      </c>
      <c r="J7777" s="12" t="s">
        <v>20984</v>
      </c>
      <c r="K7777" s="12" t="s">
        <v>14371</v>
      </c>
      <c r="L7777" s="12" t="s">
        <v>14372</v>
      </c>
    </row>
    <row r="7778">
      <c r="C7778" s="12" t="s">
        <v>20967</v>
      </c>
      <c r="D7778" s="12" t="s">
        <v>761</v>
      </c>
      <c r="E7778" s="12" t="s">
        <v>1719</v>
      </c>
      <c r="F7778" s="12" t="s">
        <v>762</v>
      </c>
      <c r="G7778" s="12" t="s">
        <v>761</v>
      </c>
      <c r="H7778" s="12" t="s">
        <v>20985</v>
      </c>
      <c r="I7778" s="12" t="s">
        <v>1722</v>
      </c>
      <c r="J7778" s="12" t="s">
        <v>20986</v>
      </c>
      <c r="K7778" s="12" t="s">
        <v>4232</v>
      </c>
      <c r="L7778" s="12" t="s">
        <v>4233</v>
      </c>
    </row>
    <row r="7779">
      <c r="A7779" s="108">
        <v>3414.0</v>
      </c>
      <c r="B7779" s="108" t="s">
        <v>1584</v>
      </c>
      <c r="C7779" s="108" t="s">
        <v>765</v>
      </c>
      <c r="D7779" s="108"/>
      <c r="E7779" s="108" t="s">
        <v>1619</v>
      </c>
      <c r="F7779" s="137"/>
      <c r="G7779" s="137" t="s">
        <v>20987</v>
      </c>
      <c r="H7779" s="137" t="s">
        <v>20988</v>
      </c>
      <c r="I7779" s="137" t="s">
        <v>1588</v>
      </c>
      <c r="J7779" s="137" t="s">
        <v>20989</v>
      </c>
      <c r="K7779" s="109" t="s">
        <v>4019</v>
      </c>
      <c r="L7779" s="138"/>
      <c r="M7779" s="111"/>
    </row>
    <row r="7780">
      <c r="A7780" s="108">
        <v>3413.0</v>
      </c>
      <c r="B7780" s="108" t="s">
        <v>1584</v>
      </c>
      <c r="C7780" s="108" t="s">
        <v>765</v>
      </c>
      <c r="D7780" s="108"/>
      <c r="E7780" s="108" t="s">
        <v>1619</v>
      </c>
      <c r="F7780" s="137"/>
      <c r="G7780" s="137" t="s">
        <v>20990</v>
      </c>
      <c r="H7780" s="137" t="s">
        <v>20991</v>
      </c>
      <c r="I7780" s="137" t="s">
        <v>1588</v>
      </c>
      <c r="J7780" s="137" t="s">
        <v>20992</v>
      </c>
      <c r="K7780" s="109" t="s">
        <v>4019</v>
      </c>
      <c r="L7780" s="138"/>
      <c r="M7780" s="111"/>
    </row>
    <row r="7781">
      <c r="A7781" s="108">
        <v>3415.0</v>
      </c>
      <c r="B7781" s="108" t="s">
        <v>1584</v>
      </c>
      <c r="C7781" s="108" t="s">
        <v>772</v>
      </c>
      <c r="D7781" s="141"/>
      <c r="E7781" s="141" t="s">
        <v>2783</v>
      </c>
      <c r="F7781" s="142"/>
      <c r="G7781" s="142" t="s">
        <v>20993</v>
      </c>
      <c r="H7781" s="142" t="s">
        <v>20994</v>
      </c>
      <c r="I7781" s="142" t="s">
        <v>2784</v>
      </c>
      <c r="J7781" s="142" t="s">
        <v>20995</v>
      </c>
      <c r="K7781" s="141" t="s">
        <v>2786</v>
      </c>
      <c r="L7781" s="138"/>
      <c r="M7781" s="111"/>
    </row>
    <row r="7782">
      <c r="C7782" s="12" t="s">
        <v>772</v>
      </c>
      <c r="D7782" s="12"/>
      <c r="E7782" s="12" t="s">
        <v>1678</v>
      </c>
      <c r="F7782" s="21"/>
      <c r="G7782" s="21" t="s">
        <v>20996</v>
      </c>
      <c r="H7782" s="21" t="s">
        <v>20997</v>
      </c>
      <c r="I7782" s="21" t="s">
        <v>1681</v>
      </c>
      <c r="J7782" s="21" t="s">
        <v>20998</v>
      </c>
      <c r="K7782" s="20" t="s">
        <v>3259</v>
      </c>
      <c r="L7782" s="21"/>
    </row>
    <row r="7783">
      <c r="C7783" s="12" t="s">
        <v>772</v>
      </c>
      <c r="D7783" s="12"/>
      <c r="E7783" s="12" t="s">
        <v>1678</v>
      </c>
      <c r="F7783" s="21"/>
      <c r="G7783" s="21" t="s">
        <v>20999</v>
      </c>
      <c r="H7783" s="21" t="s">
        <v>21000</v>
      </c>
      <c r="I7783" s="21" t="s">
        <v>1681</v>
      </c>
      <c r="J7783" s="21" t="s">
        <v>21001</v>
      </c>
      <c r="K7783" s="20" t="s">
        <v>12468</v>
      </c>
      <c r="L7783" s="21"/>
    </row>
    <row r="7784">
      <c r="C7784" s="12" t="s">
        <v>772</v>
      </c>
      <c r="D7784" s="12"/>
      <c r="E7784" s="12" t="s">
        <v>1678</v>
      </c>
      <c r="F7784" s="21"/>
      <c r="G7784" s="21" t="s">
        <v>21002</v>
      </c>
      <c r="H7784" s="21" t="s">
        <v>21003</v>
      </c>
      <c r="I7784" s="21" t="s">
        <v>1681</v>
      </c>
      <c r="J7784" s="21" t="s">
        <v>21004</v>
      </c>
      <c r="K7784" s="20" t="s">
        <v>8312</v>
      </c>
      <c r="L7784" s="21"/>
    </row>
    <row r="7785">
      <c r="C7785" s="12" t="s">
        <v>772</v>
      </c>
      <c r="D7785" s="12"/>
      <c r="E7785" s="12" t="s">
        <v>1678</v>
      </c>
      <c r="F7785" s="21"/>
      <c r="G7785" s="21" t="s">
        <v>21005</v>
      </c>
      <c r="H7785" s="21" t="s">
        <v>21006</v>
      </c>
      <c r="I7785" s="21" t="s">
        <v>1681</v>
      </c>
      <c r="J7785" s="21" t="s">
        <v>21007</v>
      </c>
      <c r="K7785" s="20" t="s">
        <v>4469</v>
      </c>
      <c r="L7785" s="21"/>
    </row>
    <row r="7786">
      <c r="C7786" s="12" t="s">
        <v>772</v>
      </c>
      <c r="D7786" s="12"/>
      <c r="E7786" s="12" t="s">
        <v>1678</v>
      </c>
      <c r="F7786" s="21"/>
      <c r="G7786" s="21" t="s">
        <v>21002</v>
      </c>
      <c r="H7786" s="21" t="s">
        <v>21003</v>
      </c>
      <c r="I7786" s="21" t="s">
        <v>1681</v>
      </c>
      <c r="J7786" s="21" t="s">
        <v>21008</v>
      </c>
      <c r="K7786" s="20" t="s">
        <v>8315</v>
      </c>
      <c r="L7786" s="21"/>
    </row>
    <row r="7787">
      <c r="C7787" s="12" t="s">
        <v>772</v>
      </c>
      <c r="D7787" s="12"/>
      <c r="E7787" s="12" t="s">
        <v>1678</v>
      </c>
      <c r="F7787" s="21"/>
      <c r="G7787" s="21" t="s">
        <v>21009</v>
      </c>
      <c r="H7787" s="21" t="s">
        <v>772</v>
      </c>
      <c r="I7787" s="21" t="s">
        <v>1681</v>
      </c>
      <c r="J7787" s="21" t="s">
        <v>21010</v>
      </c>
      <c r="K7787" s="20" t="s">
        <v>4334</v>
      </c>
      <c r="L7787" s="21"/>
    </row>
    <row r="7788">
      <c r="C7788" s="12" t="s">
        <v>772</v>
      </c>
      <c r="D7788" s="12"/>
      <c r="E7788" s="12" t="s">
        <v>1678</v>
      </c>
      <c r="F7788" s="21"/>
      <c r="G7788" s="21" t="s">
        <v>21011</v>
      </c>
      <c r="H7788" s="21" t="s">
        <v>21012</v>
      </c>
      <c r="I7788" s="21" t="s">
        <v>1681</v>
      </c>
      <c r="J7788" s="21" t="s">
        <v>21013</v>
      </c>
      <c r="K7788" s="20" t="s">
        <v>6774</v>
      </c>
      <c r="L7788" s="21"/>
    </row>
    <row r="7789">
      <c r="C7789" s="12" t="s">
        <v>772</v>
      </c>
      <c r="D7789" s="12"/>
      <c r="E7789" s="12" t="s">
        <v>1678</v>
      </c>
      <c r="F7789" s="21"/>
      <c r="G7789" s="21" t="s">
        <v>21014</v>
      </c>
      <c r="H7789" s="21" t="s">
        <v>21015</v>
      </c>
      <c r="I7789" s="21" t="s">
        <v>1681</v>
      </c>
      <c r="J7789" s="21" t="s">
        <v>21016</v>
      </c>
      <c r="K7789" s="20" t="s">
        <v>15628</v>
      </c>
      <c r="L7789" s="21"/>
    </row>
    <row r="7790">
      <c r="C7790" s="12" t="s">
        <v>772</v>
      </c>
      <c r="D7790" s="12"/>
      <c r="E7790" s="12" t="s">
        <v>1678</v>
      </c>
      <c r="F7790" s="21"/>
      <c r="G7790" s="21" t="s">
        <v>21017</v>
      </c>
      <c r="H7790" s="21" t="s">
        <v>21018</v>
      </c>
      <c r="I7790" s="21" t="s">
        <v>1681</v>
      </c>
      <c r="J7790" s="21" t="s">
        <v>21019</v>
      </c>
      <c r="K7790" s="20" t="s">
        <v>4464</v>
      </c>
      <c r="L7790" s="21"/>
    </row>
    <row r="7791">
      <c r="C7791" s="12" t="s">
        <v>772</v>
      </c>
      <c r="D7791" s="12"/>
      <c r="E7791" s="12" t="s">
        <v>1678</v>
      </c>
      <c r="F7791" s="21"/>
      <c r="G7791" s="21" t="s">
        <v>21011</v>
      </c>
      <c r="H7791" s="21" t="s">
        <v>21020</v>
      </c>
      <c r="I7791" s="21" t="s">
        <v>1681</v>
      </c>
      <c r="J7791" s="21" t="s">
        <v>21021</v>
      </c>
      <c r="K7791" s="20" t="s">
        <v>20700</v>
      </c>
      <c r="L7791" s="21"/>
    </row>
    <row r="7792">
      <c r="C7792" s="12" t="s">
        <v>772</v>
      </c>
      <c r="D7792" s="12"/>
      <c r="E7792" s="12" t="s">
        <v>1678</v>
      </c>
      <c r="F7792" s="21"/>
      <c r="G7792" s="21" t="s">
        <v>21011</v>
      </c>
      <c r="H7792" s="21" t="s">
        <v>21022</v>
      </c>
      <c r="I7792" s="21" t="s">
        <v>1681</v>
      </c>
      <c r="J7792" s="21" t="s">
        <v>21023</v>
      </c>
      <c r="K7792" s="20" t="s">
        <v>6249</v>
      </c>
      <c r="L7792" s="21"/>
    </row>
    <row r="7793">
      <c r="C7793" s="12" t="s">
        <v>772</v>
      </c>
      <c r="D7793" s="12"/>
      <c r="E7793" s="12" t="s">
        <v>1678</v>
      </c>
      <c r="F7793" s="21"/>
      <c r="G7793" s="21" t="s">
        <v>21011</v>
      </c>
      <c r="H7793" s="21" t="s">
        <v>21024</v>
      </c>
      <c r="I7793" s="21" t="s">
        <v>1681</v>
      </c>
      <c r="J7793" s="21" t="s">
        <v>21025</v>
      </c>
      <c r="K7793" s="20" t="s">
        <v>6770</v>
      </c>
      <c r="L7793" s="21"/>
    </row>
    <row r="7794">
      <c r="C7794" s="12" t="s">
        <v>772</v>
      </c>
      <c r="D7794" s="12"/>
      <c r="E7794" s="12" t="s">
        <v>1678</v>
      </c>
      <c r="F7794" s="21"/>
      <c r="G7794" s="21" t="s">
        <v>21011</v>
      </c>
      <c r="H7794" s="21" t="s">
        <v>21026</v>
      </c>
      <c r="I7794" s="21" t="s">
        <v>1681</v>
      </c>
      <c r="J7794" s="21" t="s">
        <v>21027</v>
      </c>
      <c r="K7794" s="20" t="s">
        <v>6766</v>
      </c>
      <c r="L7794" s="21"/>
    </row>
    <row r="7795">
      <c r="C7795" s="12" t="s">
        <v>772</v>
      </c>
      <c r="D7795" s="12"/>
      <c r="E7795" s="12" t="s">
        <v>1678</v>
      </c>
      <c r="F7795" s="21"/>
      <c r="G7795" s="21" t="s">
        <v>21028</v>
      </c>
      <c r="H7795" s="21" t="s">
        <v>21029</v>
      </c>
      <c r="I7795" s="21" t="s">
        <v>1681</v>
      </c>
      <c r="J7795" s="21" t="s">
        <v>21030</v>
      </c>
      <c r="K7795" s="20" t="s">
        <v>13543</v>
      </c>
      <c r="L7795" s="21"/>
    </row>
    <row r="7796">
      <c r="C7796" s="12" t="s">
        <v>772</v>
      </c>
      <c r="D7796" s="12"/>
      <c r="E7796" s="12" t="s">
        <v>1678</v>
      </c>
      <c r="F7796" s="21"/>
      <c r="G7796" s="21" t="s">
        <v>21028</v>
      </c>
      <c r="H7796" s="21" t="s">
        <v>21031</v>
      </c>
      <c r="I7796" s="21" t="s">
        <v>1681</v>
      </c>
      <c r="J7796" s="21" t="s">
        <v>21032</v>
      </c>
      <c r="K7796" s="20" t="s">
        <v>13546</v>
      </c>
      <c r="L7796" s="21"/>
    </row>
    <row r="7797">
      <c r="C7797" s="12" t="s">
        <v>772</v>
      </c>
      <c r="D7797" s="12"/>
      <c r="E7797" s="12" t="s">
        <v>1678</v>
      </c>
      <c r="F7797" s="21"/>
      <c r="G7797" s="21" t="s">
        <v>21028</v>
      </c>
      <c r="H7797" s="21" t="s">
        <v>21033</v>
      </c>
      <c r="I7797" s="21" t="s">
        <v>1681</v>
      </c>
      <c r="J7797" s="21" t="s">
        <v>21034</v>
      </c>
      <c r="K7797" s="20" t="s">
        <v>13549</v>
      </c>
      <c r="L7797" s="21"/>
    </row>
    <row r="7798">
      <c r="C7798" s="12" t="s">
        <v>772</v>
      </c>
      <c r="D7798" s="12"/>
      <c r="E7798" s="12" t="s">
        <v>1678</v>
      </c>
      <c r="F7798" s="21"/>
      <c r="G7798" s="21" t="s">
        <v>21028</v>
      </c>
      <c r="H7798" s="21" t="s">
        <v>21035</v>
      </c>
      <c r="I7798" s="21" t="s">
        <v>1681</v>
      </c>
      <c r="J7798" s="21" t="s">
        <v>21036</v>
      </c>
      <c r="K7798" s="20" t="s">
        <v>13552</v>
      </c>
      <c r="L7798" s="21"/>
    </row>
    <row r="7799">
      <c r="C7799" s="12" t="s">
        <v>772</v>
      </c>
      <c r="D7799" s="12"/>
      <c r="E7799" s="12" t="s">
        <v>1678</v>
      </c>
      <c r="F7799" s="21"/>
      <c r="G7799" s="21" t="s">
        <v>21011</v>
      </c>
      <c r="H7799" s="21" t="s">
        <v>21037</v>
      </c>
      <c r="I7799" s="21" t="s">
        <v>1681</v>
      </c>
      <c r="J7799" s="21" t="s">
        <v>21038</v>
      </c>
      <c r="K7799" s="20" t="s">
        <v>20690</v>
      </c>
      <c r="L7799" s="21"/>
    </row>
    <row r="7800">
      <c r="C7800" s="12" t="s">
        <v>772</v>
      </c>
      <c r="D7800" s="12"/>
      <c r="E7800" s="12" t="s">
        <v>1678</v>
      </c>
      <c r="F7800" s="21"/>
      <c r="G7800" s="21" t="s">
        <v>21011</v>
      </c>
      <c r="H7800" s="21" t="s">
        <v>21039</v>
      </c>
      <c r="I7800" s="21" t="s">
        <v>1681</v>
      </c>
      <c r="J7800" s="21" t="s">
        <v>21040</v>
      </c>
      <c r="K7800" s="20" t="s">
        <v>4757</v>
      </c>
      <c r="L7800" s="21"/>
    </row>
    <row r="7801">
      <c r="C7801" s="12" t="s">
        <v>772</v>
      </c>
      <c r="D7801" s="12"/>
      <c r="E7801" s="12" t="s">
        <v>1729</v>
      </c>
      <c r="F7801" s="21"/>
      <c r="G7801" s="21" t="s">
        <v>21041</v>
      </c>
      <c r="H7801" s="21" t="s">
        <v>21042</v>
      </c>
      <c r="I7801" s="21" t="s">
        <v>1607</v>
      </c>
      <c r="J7801" s="21" t="s">
        <v>21043</v>
      </c>
      <c r="K7801" s="20" t="s">
        <v>4219</v>
      </c>
      <c r="L7801" s="21"/>
    </row>
    <row r="7802">
      <c r="C7802" s="12" t="s">
        <v>772</v>
      </c>
      <c r="D7802" s="12"/>
      <c r="E7802" s="12" t="s">
        <v>1729</v>
      </c>
      <c r="F7802" s="21"/>
      <c r="G7802" s="21" t="s">
        <v>21009</v>
      </c>
      <c r="H7802" s="21" t="s">
        <v>21044</v>
      </c>
      <c r="I7802" s="21" t="s">
        <v>1607</v>
      </c>
      <c r="J7802" s="21" t="s">
        <v>21045</v>
      </c>
      <c r="K7802" s="20" t="s">
        <v>2981</v>
      </c>
      <c r="L7802" s="21"/>
    </row>
    <row r="7803">
      <c r="C7803" s="12" t="s">
        <v>772</v>
      </c>
      <c r="D7803" s="12"/>
      <c r="E7803" s="12" t="s">
        <v>1729</v>
      </c>
      <c r="F7803" s="21"/>
      <c r="G7803" s="21" t="s">
        <v>21009</v>
      </c>
      <c r="H7803" s="21" t="s">
        <v>21044</v>
      </c>
      <c r="I7803" s="21" t="s">
        <v>1607</v>
      </c>
      <c r="J7803" s="21" t="s">
        <v>21046</v>
      </c>
      <c r="K7803" s="20" t="s">
        <v>10076</v>
      </c>
      <c r="L7803" s="21"/>
    </row>
    <row r="7804">
      <c r="C7804" s="12" t="s">
        <v>772</v>
      </c>
      <c r="D7804" s="12"/>
      <c r="E7804" s="12" t="s">
        <v>1729</v>
      </c>
      <c r="F7804" s="21"/>
      <c r="G7804" s="21" t="s">
        <v>21047</v>
      </c>
      <c r="H7804" s="21" t="s">
        <v>21048</v>
      </c>
      <c r="I7804" s="21" t="s">
        <v>1607</v>
      </c>
      <c r="J7804" s="21" t="s">
        <v>21049</v>
      </c>
      <c r="K7804" s="20" t="s">
        <v>3345</v>
      </c>
      <c r="L7804" s="21"/>
    </row>
    <row r="7805">
      <c r="C7805" s="12" t="s">
        <v>772</v>
      </c>
      <c r="D7805" s="12"/>
      <c r="E7805" s="12" t="s">
        <v>1729</v>
      </c>
      <c r="F7805" s="21"/>
      <c r="G7805" s="21" t="s">
        <v>21050</v>
      </c>
      <c r="H7805" s="21" t="s">
        <v>21050</v>
      </c>
      <c r="I7805" s="21" t="s">
        <v>1607</v>
      </c>
      <c r="J7805" s="21" t="s">
        <v>21051</v>
      </c>
      <c r="K7805" s="20" t="s">
        <v>10941</v>
      </c>
      <c r="L7805" s="21"/>
    </row>
    <row r="7806">
      <c r="C7806" s="12" t="s">
        <v>772</v>
      </c>
      <c r="D7806" s="12"/>
      <c r="E7806" s="12" t="s">
        <v>1729</v>
      </c>
      <c r="F7806" s="21"/>
      <c r="G7806" s="21" t="s">
        <v>21009</v>
      </c>
      <c r="H7806" s="21" t="s">
        <v>21044</v>
      </c>
      <c r="I7806" s="21" t="s">
        <v>1607</v>
      </c>
      <c r="J7806" s="21" t="s">
        <v>21052</v>
      </c>
      <c r="K7806" s="20" t="s">
        <v>10079</v>
      </c>
      <c r="L7806" s="21"/>
    </row>
    <row r="7807">
      <c r="C7807" s="12" t="s">
        <v>772</v>
      </c>
      <c r="D7807" s="12"/>
      <c r="E7807" s="12" t="s">
        <v>1729</v>
      </c>
      <c r="F7807" s="21"/>
      <c r="G7807" s="21" t="s">
        <v>21053</v>
      </c>
      <c r="H7807" s="21" t="s">
        <v>21054</v>
      </c>
      <c r="I7807" s="21" t="s">
        <v>1607</v>
      </c>
      <c r="J7807" s="21" t="s">
        <v>21055</v>
      </c>
      <c r="K7807" s="20" t="s">
        <v>4402</v>
      </c>
      <c r="L7807" s="21"/>
    </row>
    <row r="7808">
      <c r="C7808" s="12" t="s">
        <v>772</v>
      </c>
      <c r="D7808" s="12"/>
      <c r="E7808" s="12" t="s">
        <v>1729</v>
      </c>
      <c r="F7808" s="21"/>
      <c r="G7808" s="21" t="s">
        <v>21009</v>
      </c>
      <c r="H7808" s="21" t="s">
        <v>21044</v>
      </c>
      <c r="I7808" s="21" t="s">
        <v>1607</v>
      </c>
      <c r="J7808" s="21" t="s">
        <v>21056</v>
      </c>
      <c r="K7808" s="20" t="s">
        <v>10081</v>
      </c>
      <c r="L7808" s="21"/>
    </row>
    <row r="7809">
      <c r="C7809" s="12" t="s">
        <v>772</v>
      </c>
      <c r="D7809" s="12"/>
      <c r="E7809" s="12" t="s">
        <v>1729</v>
      </c>
      <c r="F7809" s="21"/>
      <c r="G7809" s="21" t="s">
        <v>21057</v>
      </c>
      <c r="H7809" s="21" t="s">
        <v>21058</v>
      </c>
      <c r="I7809" s="21" t="s">
        <v>1607</v>
      </c>
      <c r="J7809" s="21" t="s">
        <v>21059</v>
      </c>
      <c r="K7809" s="20" t="s">
        <v>10946</v>
      </c>
      <c r="L7809" s="21"/>
    </row>
    <row r="7810">
      <c r="C7810" s="12" t="s">
        <v>772</v>
      </c>
      <c r="D7810" s="12"/>
      <c r="E7810" s="12" t="s">
        <v>1729</v>
      </c>
      <c r="F7810" s="21"/>
      <c r="G7810" s="21" t="s">
        <v>21060</v>
      </c>
      <c r="H7810" s="21" t="s">
        <v>21061</v>
      </c>
      <c r="I7810" s="21" t="s">
        <v>1607</v>
      </c>
      <c r="J7810" s="21" t="s">
        <v>21062</v>
      </c>
      <c r="K7810" s="20" t="s">
        <v>2168</v>
      </c>
      <c r="L7810" s="21"/>
    </row>
    <row r="7811">
      <c r="C7811" s="12" t="s">
        <v>772</v>
      </c>
      <c r="D7811" s="12"/>
      <c r="E7811" s="12" t="s">
        <v>1729</v>
      </c>
      <c r="F7811" s="21"/>
      <c r="G7811" s="21" t="s">
        <v>21009</v>
      </c>
      <c r="H7811" s="21" t="s">
        <v>21063</v>
      </c>
      <c r="I7811" s="21" t="s">
        <v>1607</v>
      </c>
      <c r="J7811" s="21" t="s">
        <v>21064</v>
      </c>
      <c r="K7811" s="20" t="s">
        <v>10083</v>
      </c>
      <c r="L7811" s="21"/>
    </row>
    <row r="7812">
      <c r="C7812" s="12" t="s">
        <v>772</v>
      </c>
      <c r="D7812" s="12"/>
      <c r="E7812" s="12" t="s">
        <v>1729</v>
      </c>
      <c r="F7812" s="21"/>
      <c r="G7812" s="21" t="s">
        <v>21009</v>
      </c>
      <c r="H7812" s="21" t="s">
        <v>21063</v>
      </c>
      <c r="I7812" s="21" t="s">
        <v>1607</v>
      </c>
      <c r="J7812" s="21" t="s">
        <v>21065</v>
      </c>
      <c r="K7812" s="20" t="s">
        <v>4776</v>
      </c>
      <c r="L7812" s="21"/>
    </row>
    <row r="7813">
      <c r="C7813" s="12" t="s">
        <v>772</v>
      </c>
      <c r="D7813" s="12"/>
      <c r="E7813" s="12" t="s">
        <v>1729</v>
      </c>
      <c r="F7813" s="21"/>
      <c r="G7813" s="21" t="s">
        <v>21066</v>
      </c>
      <c r="H7813" s="21" t="s">
        <v>21067</v>
      </c>
      <c r="I7813" s="21" t="s">
        <v>1607</v>
      </c>
      <c r="J7813" s="21" t="s">
        <v>21068</v>
      </c>
      <c r="K7813" s="20" t="s">
        <v>20657</v>
      </c>
      <c r="L7813" s="21"/>
    </row>
    <row r="7814">
      <c r="C7814" s="12" t="s">
        <v>772</v>
      </c>
      <c r="D7814" s="12"/>
      <c r="E7814" s="12" t="s">
        <v>1619</v>
      </c>
      <c r="F7814" s="21"/>
      <c r="G7814" s="21" t="s">
        <v>21069</v>
      </c>
      <c r="H7814" s="21" t="s">
        <v>21070</v>
      </c>
      <c r="I7814" s="21" t="s">
        <v>1588</v>
      </c>
      <c r="J7814" s="21" t="s">
        <v>21071</v>
      </c>
      <c r="K7814" s="20" t="s">
        <v>3372</v>
      </c>
      <c r="L7814" s="21"/>
    </row>
    <row r="7815">
      <c r="C7815" s="12" t="s">
        <v>772</v>
      </c>
      <c r="D7815" s="12"/>
      <c r="E7815" s="12" t="s">
        <v>1619</v>
      </c>
      <c r="F7815" s="21"/>
      <c r="G7815" s="21" t="s">
        <v>773</v>
      </c>
      <c r="H7815" s="21" t="s">
        <v>20994</v>
      </c>
      <c r="I7815" s="21" t="s">
        <v>1588</v>
      </c>
      <c r="J7815" s="21" t="s">
        <v>21072</v>
      </c>
      <c r="K7815" s="20" t="s">
        <v>21073</v>
      </c>
      <c r="L7815" s="21"/>
    </row>
    <row r="7816">
      <c r="C7816" s="12" t="s">
        <v>772</v>
      </c>
      <c r="D7816" s="12"/>
      <c r="E7816" s="12" t="s">
        <v>1619</v>
      </c>
      <c r="F7816" s="21"/>
      <c r="G7816" s="21" t="s">
        <v>21009</v>
      </c>
      <c r="H7816" s="21" t="s">
        <v>21074</v>
      </c>
      <c r="I7816" s="21" t="s">
        <v>1588</v>
      </c>
      <c r="J7816" s="21" t="s">
        <v>21075</v>
      </c>
      <c r="K7816" s="20" t="s">
        <v>10110</v>
      </c>
      <c r="L7816" s="21"/>
    </row>
    <row r="7817">
      <c r="C7817" s="12" t="s">
        <v>772</v>
      </c>
      <c r="D7817" s="12"/>
      <c r="E7817" s="12" t="s">
        <v>1619</v>
      </c>
      <c r="F7817" s="21"/>
      <c r="G7817" s="21" t="s">
        <v>21009</v>
      </c>
      <c r="H7817" s="21" t="s">
        <v>21076</v>
      </c>
      <c r="I7817" s="21" t="s">
        <v>1588</v>
      </c>
      <c r="J7817" s="21" t="s">
        <v>21077</v>
      </c>
      <c r="K7817" s="20" t="s">
        <v>4477</v>
      </c>
      <c r="L7817" s="21"/>
    </row>
    <row r="7818">
      <c r="C7818" s="12" t="s">
        <v>772</v>
      </c>
      <c r="D7818" s="12"/>
      <c r="E7818" s="12" t="s">
        <v>1619</v>
      </c>
      <c r="F7818" s="21"/>
      <c r="G7818" s="21" t="s">
        <v>21009</v>
      </c>
      <c r="H7818" s="21" t="s">
        <v>21078</v>
      </c>
      <c r="I7818" s="21" t="s">
        <v>1588</v>
      </c>
      <c r="J7818" s="21" t="s">
        <v>21079</v>
      </c>
      <c r="K7818" s="20" t="s">
        <v>4490</v>
      </c>
      <c r="L7818" s="21"/>
    </row>
    <row r="7819">
      <c r="C7819" s="12" t="s">
        <v>772</v>
      </c>
      <c r="D7819" s="12"/>
      <c r="E7819" s="12" t="s">
        <v>1619</v>
      </c>
      <c r="F7819" s="21"/>
      <c r="G7819" s="21" t="s">
        <v>21009</v>
      </c>
      <c r="H7819" s="21" t="s">
        <v>21078</v>
      </c>
      <c r="I7819" s="21" t="s">
        <v>1588</v>
      </c>
      <c r="J7819" s="21" t="s">
        <v>21080</v>
      </c>
      <c r="K7819" s="20" t="s">
        <v>4493</v>
      </c>
      <c r="L7819" s="21"/>
    </row>
    <row r="7820">
      <c r="C7820" s="12" t="s">
        <v>772</v>
      </c>
      <c r="D7820" s="12"/>
      <c r="E7820" s="12" t="s">
        <v>1619</v>
      </c>
      <c r="F7820" s="21"/>
      <c r="G7820" s="21" t="s">
        <v>773</v>
      </c>
      <c r="H7820" s="21" t="s">
        <v>21078</v>
      </c>
      <c r="I7820" s="21" t="s">
        <v>1588</v>
      </c>
      <c r="J7820" s="21" t="s">
        <v>21081</v>
      </c>
      <c r="K7820" s="20" t="s">
        <v>4496</v>
      </c>
      <c r="L7820" s="21"/>
    </row>
    <row r="7821">
      <c r="C7821" s="12" t="s">
        <v>772</v>
      </c>
      <c r="D7821" s="12"/>
      <c r="E7821" s="12" t="s">
        <v>1712</v>
      </c>
      <c r="F7821" s="21"/>
      <c r="G7821" s="21" t="s">
        <v>21009</v>
      </c>
      <c r="H7821" s="21" t="s">
        <v>21009</v>
      </c>
      <c r="I7821" s="21" t="s">
        <v>1715</v>
      </c>
      <c r="J7821" s="21" t="s">
        <v>21082</v>
      </c>
      <c r="K7821" s="20" t="s">
        <v>20879</v>
      </c>
      <c r="L7821" s="21"/>
    </row>
    <row r="7822">
      <c r="C7822" s="12" t="s">
        <v>772</v>
      </c>
      <c r="D7822" s="12"/>
      <c r="E7822" s="12" t="s">
        <v>1712</v>
      </c>
      <c r="F7822" s="21"/>
      <c r="G7822" s="21" t="s">
        <v>21083</v>
      </c>
      <c r="H7822" s="21" t="s">
        <v>21084</v>
      </c>
      <c r="I7822" s="21" t="s">
        <v>1715</v>
      </c>
      <c r="J7822" s="21" t="s">
        <v>21085</v>
      </c>
      <c r="K7822" s="20" t="s">
        <v>1717</v>
      </c>
      <c r="L7822" s="21"/>
    </row>
    <row r="7823">
      <c r="C7823" s="12" t="s">
        <v>772</v>
      </c>
      <c r="D7823" s="12"/>
      <c r="E7823" s="12" t="s">
        <v>1712</v>
      </c>
      <c r="F7823" s="21"/>
      <c r="G7823" s="21" t="s">
        <v>21009</v>
      </c>
      <c r="H7823" s="21" t="s">
        <v>772</v>
      </c>
      <c r="I7823" s="21" t="s">
        <v>1722</v>
      </c>
      <c r="J7823" s="21" t="s">
        <v>21086</v>
      </c>
      <c r="K7823" s="20" t="s">
        <v>21087</v>
      </c>
      <c r="L7823" s="21"/>
    </row>
    <row r="7824">
      <c r="C7824" s="12" t="s">
        <v>772</v>
      </c>
      <c r="D7824" s="12"/>
      <c r="E7824" s="12" t="s">
        <v>1712</v>
      </c>
      <c r="F7824" s="21"/>
      <c r="G7824" s="21" t="s">
        <v>773</v>
      </c>
      <c r="H7824" s="21" t="s">
        <v>21088</v>
      </c>
      <c r="I7824" s="21" t="s">
        <v>1722</v>
      </c>
      <c r="J7824" s="21" t="s">
        <v>21089</v>
      </c>
      <c r="K7824" s="20" t="s">
        <v>1890</v>
      </c>
      <c r="L7824" s="21"/>
    </row>
    <row r="7825">
      <c r="C7825" s="12" t="s">
        <v>772</v>
      </c>
      <c r="D7825" s="12"/>
      <c r="E7825" s="12" t="s">
        <v>1712</v>
      </c>
      <c r="F7825" s="21"/>
      <c r="G7825" s="21" t="s">
        <v>21090</v>
      </c>
      <c r="H7825" s="21" t="s">
        <v>21091</v>
      </c>
      <c r="I7825" s="21" t="s">
        <v>1722</v>
      </c>
      <c r="J7825" s="21" t="s">
        <v>21092</v>
      </c>
      <c r="K7825" s="20" t="s">
        <v>1890</v>
      </c>
      <c r="L7825" s="21"/>
    </row>
    <row r="7826">
      <c r="C7826" s="12" t="s">
        <v>772</v>
      </c>
      <c r="D7826" s="12"/>
      <c r="E7826" s="12" t="s">
        <v>1712</v>
      </c>
      <c r="F7826" s="21"/>
      <c r="G7826" s="21" t="s">
        <v>773</v>
      </c>
      <c r="H7826" s="21" t="s">
        <v>21088</v>
      </c>
      <c r="I7826" s="21" t="s">
        <v>1722</v>
      </c>
      <c r="J7826" s="21" t="s">
        <v>21093</v>
      </c>
      <c r="K7826" s="20" t="s">
        <v>1927</v>
      </c>
      <c r="L7826" s="21"/>
    </row>
    <row r="7827">
      <c r="C7827" s="12" t="s">
        <v>772</v>
      </c>
      <c r="D7827" s="12"/>
      <c r="E7827" s="12" t="s">
        <v>1712</v>
      </c>
      <c r="F7827" s="21"/>
      <c r="G7827" s="21" t="s">
        <v>21090</v>
      </c>
      <c r="H7827" s="21" t="s">
        <v>21091</v>
      </c>
      <c r="I7827" s="21" t="s">
        <v>1722</v>
      </c>
      <c r="J7827" s="21" t="s">
        <v>21094</v>
      </c>
      <c r="K7827" s="20" t="s">
        <v>1927</v>
      </c>
      <c r="L7827" s="21"/>
    </row>
    <row r="7828">
      <c r="C7828" s="12" t="s">
        <v>772</v>
      </c>
      <c r="D7828" s="12"/>
      <c r="E7828" s="12" t="s">
        <v>1712</v>
      </c>
      <c r="F7828" s="21"/>
      <c r="G7828" s="21" t="s">
        <v>773</v>
      </c>
      <c r="H7828" s="21" t="s">
        <v>21088</v>
      </c>
      <c r="I7828" s="21" t="s">
        <v>1722</v>
      </c>
      <c r="J7828" s="21" t="s">
        <v>21095</v>
      </c>
      <c r="K7828" s="20" t="s">
        <v>1930</v>
      </c>
      <c r="L7828" s="21"/>
    </row>
    <row r="7829">
      <c r="C7829" s="12" t="s">
        <v>772</v>
      </c>
      <c r="D7829" s="12"/>
      <c r="E7829" s="12" t="s">
        <v>1712</v>
      </c>
      <c r="F7829" s="21"/>
      <c r="G7829" s="21" t="s">
        <v>21090</v>
      </c>
      <c r="H7829" s="21" t="s">
        <v>21091</v>
      </c>
      <c r="I7829" s="21" t="s">
        <v>1722</v>
      </c>
      <c r="J7829" s="21" t="s">
        <v>21096</v>
      </c>
      <c r="K7829" s="20" t="s">
        <v>1930</v>
      </c>
      <c r="L7829" s="21"/>
    </row>
    <row r="7830">
      <c r="C7830" s="12" t="s">
        <v>772</v>
      </c>
      <c r="D7830" s="12"/>
      <c r="E7830" s="12" t="s">
        <v>1712</v>
      </c>
      <c r="F7830" s="21"/>
      <c r="G7830" s="21" t="s">
        <v>21009</v>
      </c>
      <c r="H7830" s="21" t="s">
        <v>21088</v>
      </c>
      <c r="I7830" s="21" t="s">
        <v>1722</v>
      </c>
      <c r="J7830" s="21" t="s">
        <v>21097</v>
      </c>
      <c r="K7830" s="20" t="s">
        <v>20936</v>
      </c>
      <c r="L7830" s="21"/>
    </row>
    <row r="7831">
      <c r="C7831" s="12" t="s">
        <v>772</v>
      </c>
      <c r="D7831" s="12"/>
      <c r="E7831" s="12" t="s">
        <v>1712</v>
      </c>
      <c r="F7831" s="21"/>
      <c r="G7831" s="21" t="s">
        <v>21009</v>
      </c>
      <c r="H7831" s="21" t="s">
        <v>772</v>
      </c>
      <c r="I7831" s="21" t="s">
        <v>1600</v>
      </c>
      <c r="J7831" s="21" t="s">
        <v>21098</v>
      </c>
      <c r="K7831" s="20" t="s">
        <v>21099</v>
      </c>
      <c r="L7831" s="21"/>
    </row>
    <row r="7832">
      <c r="C7832" s="12" t="s">
        <v>772</v>
      </c>
      <c r="D7832" s="12"/>
      <c r="E7832" s="12" t="s">
        <v>1678</v>
      </c>
      <c r="F7832" s="21"/>
      <c r="G7832" s="21" t="s">
        <v>21100</v>
      </c>
      <c r="H7832" s="21" t="s">
        <v>21101</v>
      </c>
      <c r="I7832" s="21" t="s">
        <v>1681</v>
      </c>
      <c r="J7832" s="21" t="s">
        <v>21102</v>
      </c>
      <c r="K7832" s="20" t="s">
        <v>3986</v>
      </c>
      <c r="L7832" s="21"/>
    </row>
    <row r="7833">
      <c r="C7833" s="12" t="s">
        <v>772</v>
      </c>
      <c r="D7833" s="12"/>
      <c r="E7833" s="12" t="s">
        <v>1678</v>
      </c>
      <c r="F7833" s="21"/>
      <c r="G7833" s="21" t="s">
        <v>21103</v>
      </c>
      <c r="H7833" s="21" t="s">
        <v>21104</v>
      </c>
      <c r="I7833" s="21" t="s">
        <v>1681</v>
      </c>
      <c r="J7833" s="21" t="s">
        <v>21105</v>
      </c>
      <c r="K7833" s="20" t="s">
        <v>3013</v>
      </c>
      <c r="L7833" s="21"/>
    </row>
    <row r="7834">
      <c r="C7834" s="12" t="s">
        <v>772</v>
      </c>
      <c r="D7834" s="12"/>
      <c r="E7834" s="12" t="s">
        <v>1678</v>
      </c>
      <c r="F7834" s="21"/>
      <c r="G7834" s="21" t="s">
        <v>21106</v>
      </c>
      <c r="H7834" s="21" t="s">
        <v>20994</v>
      </c>
      <c r="I7834" s="21" t="s">
        <v>1681</v>
      </c>
      <c r="J7834" s="21" t="s">
        <v>21107</v>
      </c>
      <c r="K7834" s="20" t="s">
        <v>21108</v>
      </c>
      <c r="L7834" s="21"/>
    </row>
    <row r="7835">
      <c r="C7835" s="12" t="s">
        <v>772</v>
      </c>
      <c r="D7835" s="12"/>
      <c r="E7835" s="12" t="s">
        <v>1678</v>
      </c>
      <c r="F7835" s="21"/>
      <c r="G7835" s="21" t="s">
        <v>21109</v>
      </c>
      <c r="H7835" s="21" t="s">
        <v>21110</v>
      </c>
      <c r="I7835" s="21" t="s">
        <v>1681</v>
      </c>
      <c r="J7835" s="21" t="s">
        <v>21111</v>
      </c>
      <c r="K7835" s="20" t="s">
        <v>6774</v>
      </c>
      <c r="L7835" s="21"/>
    </row>
    <row r="7836">
      <c r="C7836" s="12" t="s">
        <v>772</v>
      </c>
      <c r="D7836" s="12"/>
      <c r="E7836" s="12" t="s">
        <v>1678</v>
      </c>
      <c r="F7836" s="21"/>
      <c r="G7836" s="21" t="s">
        <v>21112</v>
      </c>
      <c r="H7836" s="21" t="s">
        <v>21113</v>
      </c>
      <c r="I7836" s="21" t="s">
        <v>1681</v>
      </c>
      <c r="J7836" s="21" t="s">
        <v>21114</v>
      </c>
      <c r="K7836" s="20" t="s">
        <v>8855</v>
      </c>
      <c r="L7836" s="21"/>
    </row>
    <row r="7837">
      <c r="C7837" s="12" t="s">
        <v>772</v>
      </c>
      <c r="D7837" s="12"/>
      <c r="E7837" s="12" t="s">
        <v>1678</v>
      </c>
      <c r="F7837" s="21"/>
      <c r="G7837" s="21" t="s">
        <v>21115</v>
      </c>
      <c r="H7837" s="21" t="s">
        <v>21116</v>
      </c>
      <c r="I7837" s="21" t="s">
        <v>1681</v>
      </c>
      <c r="J7837" s="21" t="s">
        <v>21117</v>
      </c>
      <c r="K7837" s="20" t="s">
        <v>4362</v>
      </c>
      <c r="L7837" s="21"/>
    </row>
    <row r="7838">
      <c r="C7838" s="12" t="s">
        <v>772</v>
      </c>
      <c r="D7838" s="12"/>
      <c r="E7838" s="12" t="s">
        <v>1678</v>
      </c>
      <c r="F7838" s="21"/>
      <c r="G7838" s="21" t="s">
        <v>21011</v>
      </c>
      <c r="H7838" s="21" t="s">
        <v>21118</v>
      </c>
      <c r="I7838" s="21" t="s">
        <v>1681</v>
      </c>
      <c r="J7838" s="21" t="s">
        <v>21119</v>
      </c>
      <c r="K7838" s="20" t="s">
        <v>6244</v>
      </c>
      <c r="L7838" s="21"/>
    </row>
    <row r="7839">
      <c r="C7839" s="12" t="s">
        <v>772</v>
      </c>
      <c r="D7839" s="12"/>
      <c r="E7839" s="12" t="s">
        <v>1678</v>
      </c>
      <c r="F7839" s="21"/>
      <c r="G7839" s="21" t="s">
        <v>21011</v>
      </c>
      <c r="H7839" s="21" t="s">
        <v>21120</v>
      </c>
      <c r="I7839" s="21" t="s">
        <v>1681</v>
      </c>
      <c r="J7839" s="21" t="s">
        <v>21121</v>
      </c>
      <c r="K7839" s="20" t="s">
        <v>12521</v>
      </c>
      <c r="L7839" s="21"/>
    </row>
    <row r="7840">
      <c r="C7840" s="12" t="s">
        <v>772</v>
      </c>
      <c r="D7840" s="12"/>
      <c r="E7840" s="12" t="s">
        <v>1678</v>
      </c>
      <c r="F7840" s="21"/>
      <c r="G7840" s="21" t="s">
        <v>21122</v>
      </c>
      <c r="H7840" s="21" t="s">
        <v>21123</v>
      </c>
      <c r="I7840" s="21" t="s">
        <v>1681</v>
      </c>
      <c r="J7840" s="21" t="s">
        <v>21124</v>
      </c>
      <c r="K7840" s="20" t="s">
        <v>6770</v>
      </c>
      <c r="L7840" s="21"/>
    </row>
    <row r="7841">
      <c r="C7841" s="12" t="s">
        <v>772</v>
      </c>
      <c r="D7841" s="12"/>
      <c r="E7841" s="12" t="s">
        <v>1678</v>
      </c>
      <c r="F7841" s="21"/>
      <c r="G7841" s="21" t="s">
        <v>21125</v>
      </c>
      <c r="H7841" s="21" t="s">
        <v>21126</v>
      </c>
      <c r="I7841" s="21" t="s">
        <v>1681</v>
      </c>
      <c r="J7841" s="21" t="s">
        <v>21127</v>
      </c>
      <c r="K7841" s="20" t="s">
        <v>6766</v>
      </c>
      <c r="L7841" s="21"/>
    </row>
    <row r="7842">
      <c r="C7842" s="12" t="s">
        <v>772</v>
      </c>
      <c r="D7842" s="12"/>
      <c r="E7842" s="12" t="s">
        <v>1678</v>
      </c>
      <c r="F7842" s="21"/>
      <c r="G7842" s="21" t="s">
        <v>21122</v>
      </c>
      <c r="H7842" s="21" t="s">
        <v>21128</v>
      </c>
      <c r="I7842" s="21" t="s">
        <v>1681</v>
      </c>
      <c r="J7842" s="21" t="s">
        <v>21129</v>
      </c>
      <c r="K7842" s="20" t="s">
        <v>4757</v>
      </c>
      <c r="L7842" s="21"/>
    </row>
    <row r="7843">
      <c r="C7843" s="12" t="s">
        <v>772</v>
      </c>
      <c r="D7843" s="12"/>
      <c r="E7843" s="12" t="s">
        <v>1678</v>
      </c>
      <c r="F7843" s="21"/>
      <c r="G7843" s="21" t="s">
        <v>21130</v>
      </c>
      <c r="H7843" s="21" t="s">
        <v>21011</v>
      </c>
      <c r="I7843" s="21" t="s">
        <v>1637</v>
      </c>
      <c r="J7843" s="21" t="s">
        <v>21131</v>
      </c>
      <c r="K7843" s="20" t="s">
        <v>2777</v>
      </c>
      <c r="L7843" s="21"/>
    </row>
    <row r="7844">
      <c r="C7844" s="12" t="s">
        <v>772</v>
      </c>
      <c r="D7844" s="12"/>
      <c r="E7844" s="12" t="s">
        <v>1656</v>
      </c>
      <c r="F7844" s="21"/>
      <c r="G7844" s="21" t="s">
        <v>21130</v>
      </c>
      <c r="H7844" s="21" t="s">
        <v>21011</v>
      </c>
      <c r="I7844" s="21" t="s">
        <v>1637</v>
      </c>
      <c r="J7844" s="21" t="s">
        <v>21132</v>
      </c>
      <c r="K7844" s="20" t="s">
        <v>2832</v>
      </c>
      <c r="L7844" s="21"/>
    </row>
    <row r="7845">
      <c r="C7845" s="12" t="s">
        <v>772</v>
      </c>
      <c r="D7845" s="12"/>
      <c r="E7845" s="12" t="s">
        <v>1656</v>
      </c>
      <c r="F7845" s="21"/>
      <c r="G7845" s="21" t="s">
        <v>21130</v>
      </c>
      <c r="H7845" s="21" t="s">
        <v>21011</v>
      </c>
      <c r="I7845" s="21" t="s">
        <v>1637</v>
      </c>
      <c r="J7845" s="21" t="s">
        <v>21133</v>
      </c>
      <c r="K7845" s="20" t="s">
        <v>2206</v>
      </c>
      <c r="L7845" s="21"/>
    </row>
    <row r="7846">
      <c r="C7846" s="12" t="s">
        <v>772</v>
      </c>
      <c r="D7846" s="12"/>
      <c r="E7846" s="12" t="s">
        <v>1656</v>
      </c>
      <c r="F7846" s="21"/>
      <c r="G7846" s="21" t="s">
        <v>21130</v>
      </c>
      <c r="H7846" s="21" t="s">
        <v>21011</v>
      </c>
      <c r="I7846" s="21" t="s">
        <v>1637</v>
      </c>
      <c r="J7846" s="21" t="s">
        <v>21134</v>
      </c>
      <c r="K7846" s="20" t="s">
        <v>1833</v>
      </c>
      <c r="L7846" s="21"/>
    </row>
    <row r="7847">
      <c r="C7847" s="12" t="s">
        <v>772</v>
      </c>
      <c r="D7847" s="12"/>
      <c r="E7847" s="12" t="s">
        <v>1656</v>
      </c>
      <c r="F7847" s="21"/>
      <c r="G7847" s="21" t="s">
        <v>21130</v>
      </c>
      <c r="H7847" s="21" t="s">
        <v>21011</v>
      </c>
      <c r="I7847" s="21" t="s">
        <v>1637</v>
      </c>
      <c r="J7847" s="21" t="s">
        <v>21135</v>
      </c>
      <c r="K7847" s="20" t="s">
        <v>1836</v>
      </c>
      <c r="L7847" s="21"/>
    </row>
    <row r="7848">
      <c r="C7848" s="12" t="s">
        <v>772</v>
      </c>
      <c r="D7848" s="12"/>
      <c r="E7848" s="12" t="s">
        <v>1656</v>
      </c>
      <c r="F7848" s="21"/>
      <c r="G7848" s="21" t="s">
        <v>21130</v>
      </c>
      <c r="H7848" s="21" t="s">
        <v>21011</v>
      </c>
      <c r="I7848" s="21" t="s">
        <v>1637</v>
      </c>
      <c r="J7848" s="21" t="s">
        <v>21136</v>
      </c>
      <c r="K7848" s="20" t="s">
        <v>2256</v>
      </c>
      <c r="L7848" s="21"/>
    </row>
    <row r="7849">
      <c r="C7849" s="12" t="s">
        <v>772</v>
      </c>
      <c r="D7849" s="12"/>
      <c r="E7849" s="12" t="s">
        <v>1656</v>
      </c>
      <c r="F7849" s="21"/>
      <c r="G7849" s="21" t="s">
        <v>21130</v>
      </c>
      <c r="H7849" s="21" t="s">
        <v>21011</v>
      </c>
      <c r="I7849" s="21" t="s">
        <v>1637</v>
      </c>
      <c r="J7849" s="21" t="s">
        <v>21137</v>
      </c>
      <c r="K7849" s="20" t="s">
        <v>2151</v>
      </c>
      <c r="L7849" s="21"/>
    </row>
    <row r="7850">
      <c r="C7850" s="12" t="s">
        <v>772</v>
      </c>
      <c r="D7850" s="12"/>
      <c r="E7850" s="12" t="s">
        <v>1656</v>
      </c>
      <c r="F7850" s="21"/>
      <c r="G7850" s="21" t="s">
        <v>21130</v>
      </c>
      <c r="H7850" s="21" t="s">
        <v>21011</v>
      </c>
      <c r="I7850" s="21" t="s">
        <v>1637</v>
      </c>
      <c r="J7850" s="21" t="s">
        <v>21138</v>
      </c>
      <c r="K7850" s="20" t="s">
        <v>1754</v>
      </c>
      <c r="L7850" s="21"/>
    </row>
    <row r="7851">
      <c r="C7851" s="12" t="s">
        <v>772</v>
      </c>
      <c r="D7851" s="12"/>
      <c r="E7851" s="12" t="s">
        <v>1656</v>
      </c>
      <c r="F7851" s="21"/>
      <c r="G7851" s="21" t="s">
        <v>21139</v>
      </c>
      <c r="H7851" s="21" t="s">
        <v>21140</v>
      </c>
      <c r="I7851" s="21" t="s">
        <v>1637</v>
      </c>
      <c r="J7851" s="21" t="s">
        <v>21141</v>
      </c>
      <c r="K7851" s="20" t="s">
        <v>1689</v>
      </c>
      <c r="L7851" s="21"/>
    </row>
    <row r="7852">
      <c r="C7852" s="12" t="s">
        <v>772</v>
      </c>
      <c r="D7852" s="12"/>
      <c r="E7852" s="12" t="s">
        <v>1656</v>
      </c>
      <c r="F7852" s="21"/>
      <c r="G7852" s="21" t="s">
        <v>20993</v>
      </c>
      <c r="H7852" s="21" t="s">
        <v>20994</v>
      </c>
      <c r="I7852" s="21" t="s">
        <v>1637</v>
      </c>
      <c r="J7852" s="21" t="s">
        <v>21142</v>
      </c>
      <c r="K7852" s="20" t="s">
        <v>1689</v>
      </c>
      <c r="L7852" s="21"/>
    </row>
    <row r="7853">
      <c r="C7853" s="12" t="s">
        <v>772</v>
      </c>
      <c r="D7853" s="12"/>
      <c r="E7853" s="12" t="s">
        <v>1712</v>
      </c>
      <c r="F7853" s="21"/>
      <c r="G7853" s="21" t="s">
        <v>21143</v>
      </c>
      <c r="H7853" s="21" t="s">
        <v>21144</v>
      </c>
      <c r="I7853" s="21" t="s">
        <v>1715</v>
      </c>
      <c r="J7853" s="21" t="s">
        <v>21145</v>
      </c>
      <c r="K7853" s="20" t="s">
        <v>1717</v>
      </c>
      <c r="L7853" s="21"/>
    </row>
    <row r="7854">
      <c r="C7854" s="12" t="s">
        <v>772</v>
      </c>
      <c r="D7854" s="12"/>
      <c r="E7854" s="12" t="s">
        <v>1719</v>
      </c>
      <c r="F7854" s="21"/>
      <c r="G7854" s="21" t="s">
        <v>21146</v>
      </c>
      <c r="H7854" s="21" t="s">
        <v>21147</v>
      </c>
      <c r="I7854" s="21" t="s">
        <v>1722</v>
      </c>
      <c r="J7854" s="21" t="s">
        <v>21148</v>
      </c>
      <c r="K7854" s="20" t="s">
        <v>12900</v>
      </c>
      <c r="L7854" s="21"/>
    </row>
    <row r="7855">
      <c r="C7855" s="12" t="s">
        <v>772</v>
      </c>
      <c r="D7855" s="12"/>
      <c r="E7855" s="12" t="s">
        <v>1654</v>
      </c>
      <c r="F7855" s="21"/>
      <c r="G7855" s="21" t="s">
        <v>21149</v>
      </c>
      <c r="H7855" s="21" t="s">
        <v>21011</v>
      </c>
      <c r="I7855" s="21" t="s">
        <v>1600</v>
      </c>
      <c r="J7855" s="21" t="s">
        <v>21150</v>
      </c>
      <c r="K7855" s="20" t="s">
        <v>1782</v>
      </c>
      <c r="L7855" s="21"/>
    </row>
    <row r="7856">
      <c r="C7856" s="12" t="s">
        <v>772</v>
      </c>
      <c r="D7856" s="12"/>
      <c r="E7856" s="12" t="s">
        <v>1654</v>
      </c>
      <c r="F7856" s="21"/>
      <c r="G7856" s="21" t="s">
        <v>21149</v>
      </c>
      <c r="H7856" s="21" t="s">
        <v>21011</v>
      </c>
      <c r="I7856" s="21" t="s">
        <v>1600</v>
      </c>
      <c r="J7856" s="21" t="s">
        <v>21151</v>
      </c>
      <c r="K7856" s="20" t="s">
        <v>1602</v>
      </c>
      <c r="L7856" s="21"/>
    </row>
    <row r="7857">
      <c r="C7857" s="12" t="s">
        <v>772</v>
      </c>
      <c r="D7857" s="12"/>
      <c r="E7857" s="12" t="s">
        <v>1654</v>
      </c>
      <c r="F7857" s="21"/>
      <c r="G7857" s="21" t="s">
        <v>21149</v>
      </c>
      <c r="H7857" s="21" t="s">
        <v>21011</v>
      </c>
      <c r="I7857" s="21" t="s">
        <v>1600</v>
      </c>
      <c r="J7857" s="21" t="s">
        <v>21152</v>
      </c>
      <c r="K7857" s="20" t="s">
        <v>1787</v>
      </c>
      <c r="L7857" s="21"/>
    </row>
    <row r="7858">
      <c r="C7858" s="12" t="s">
        <v>772</v>
      </c>
      <c r="D7858" s="12"/>
      <c r="E7858" s="12" t="s">
        <v>1654</v>
      </c>
      <c r="F7858" s="21"/>
      <c r="G7858" s="21" t="s">
        <v>21149</v>
      </c>
      <c r="H7858" s="21" t="s">
        <v>21011</v>
      </c>
      <c r="I7858" s="21" t="s">
        <v>1600</v>
      </c>
      <c r="J7858" s="21" t="s">
        <v>21153</v>
      </c>
      <c r="K7858" s="20" t="s">
        <v>1791</v>
      </c>
      <c r="L7858" s="21"/>
    </row>
    <row r="7859">
      <c r="C7859" s="12" t="s">
        <v>772</v>
      </c>
      <c r="D7859" s="12"/>
      <c r="E7859" s="12" t="s">
        <v>1654</v>
      </c>
      <c r="F7859" s="21"/>
      <c r="G7859" s="21" t="s">
        <v>21149</v>
      </c>
      <c r="H7859" s="21" t="s">
        <v>21011</v>
      </c>
      <c r="I7859" s="21" t="s">
        <v>1600</v>
      </c>
      <c r="J7859" s="21" t="s">
        <v>21154</v>
      </c>
      <c r="K7859" s="20" t="s">
        <v>3406</v>
      </c>
      <c r="L7859" s="21"/>
    </row>
    <row r="7860">
      <c r="C7860" s="12" t="s">
        <v>772</v>
      </c>
      <c r="D7860" s="12"/>
      <c r="E7860" s="12" t="s">
        <v>1654</v>
      </c>
      <c r="F7860" s="21"/>
      <c r="G7860" s="21" t="s">
        <v>21155</v>
      </c>
      <c r="H7860" s="21" t="s">
        <v>21011</v>
      </c>
      <c r="I7860" s="21" t="s">
        <v>1600</v>
      </c>
      <c r="J7860" s="21" t="s">
        <v>21156</v>
      </c>
      <c r="K7860" s="20" t="s">
        <v>2048</v>
      </c>
      <c r="L7860" s="21"/>
    </row>
    <row r="7861">
      <c r="C7861" s="12" t="s">
        <v>772</v>
      </c>
      <c r="D7861" s="12"/>
      <c r="E7861" s="12" t="s">
        <v>1654</v>
      </c>
      <c r="F7861" s="21"/>
      <c r="G7861" s="21" t="s">
        <v>21149</v>
      </c>
      <c r="H7861" s="21" t="s">
        <v>21011</v>
      </c>
      <c r="I7861" s="21" t="s">
        <v>1600</v>
      </c>
      <c r="J7861" s="21" t="s">
        <v>21157</v>
      </c>
      <c r="K7861" s="20" t="s">
        <v>1795</v>
      </c>
      <c r="L7861" s="21"/>
    </row>
    <row r="7862">
      <c r="C7862" s="12" t="s">
        <v>772</v>
      </c>
      <c r="D7862" s="12"/>
      <c r="E7862" s="12" t="s">
        <v>1654</v>
      </c>
      <c r="F7862" s="21"/>
      <c r="G7862" s="21" t="s">
        <v>21149</v>
      </c>
      <c r="H7862" s="21" t="s">
        <v>21011</v>
      </c>
      <c r="I7862" s="21" t="s">
        <v>1600</v>
      </c>
      <c r="J7862" s="21" t="s">
        <v>21158</v>
      </c>
      <c r="K7862" s="20" t="s">
        <v>3315</v>
      </c>
      <c r="L7862" s="21"/>
    </row>
    <row r="7863">
      <c r="C7863" s="12" t="s">
        <v>772</v>
      </c>
      <c r="D7863" s="12"/>
      <c r="E7863" s="12" t="s">
        <v>1654</v>
      </c>
      <c r="F7863" s="21"/>
      <c r="G7863" s="21" t="s">
        <v>20993</v>
      </c>
      <c r="H7863" s="21" t="s">
        <v>21011</v>
      </c>
      <c r="I7863" s="21" t="s">
        <v>1600</v>
      </c>
      <c r="J7863" s="21" t="s">
        <v>21159</v>
      </c>
      <c r="K7863" s="20" t="s">
        <v>3315</v>
      </c>
      <c r="L7863" s="21"/>
    </row>
    <row r="7864">
      <c r="C7864" s="12" t="s">
        <v>772</v>
      </c>
      <c r="D7864" s="12"/>
      <c r="E7864" s="12" t="s">
        <v>1654</v>
      </c>
      <c r="F7864" s="21"/>
      <c r="G7864" s="21" t="s">
        <v>21155</v>
      </c>
      <c r="H7864" s="21" t="s">
        <v>21160</v>
      </c>
      <c r="I7864" s="21" t="s">
        <v>1600</v>
      </c>
      <c r="J7864" s="21" t="s">
        <v>21161</v>
      </c>
      <c r="K7864" s="20" t="s">
        <v>3315</v>
      </c>
      <c r="L7864" s="21"/>
    </row>
    <row r="7865">
      <c r="C7865" s="12" t="s">
        <v>772</v>
      </c>
      <c r="D7865" s="12"/>
      <c r="E7865" s="12" t="s">
        <v>1654</v>
      </c>
      <c r="F7865" s="21"/>
      <c r="G7865" s="21" t="s">
        <v>21149</v>
      </c>
      <c r="H7865" s="21" t="s">
        <v>21011</v>
      </c>
      <c r="I7865" s="21" t="s">
        <v>1600</v>
      </c>
      <c r="J7865" s="21" t="s">
        <v>21162</v>
      </c>
      <c r="K7865" s="20" t="s">
        <v>1798</v>
      </c>
      <c r="L7865" s="21"/>
    </row>
    <row r="7866">
      <c r="C7866" s="12" t="s">
        <v>772</v>
      </c>
      <c r="D7866" s="12"/>
      <c r="E7866" s="12" t="s">
        <v>1654</v>
      </c>
      <c r="F7866" s="21"/>
      <c r="G7866" s="21" t="s">
        <v>21149</v>
      </c>
      <c r="H7866" s="21" t="s">
        <v>21011</v>
      </c>
      <c r="I7866" s="21" t="s">
        <v>1600</v>
      </c>
      <c r="J7866" s="21" t="s">
        <v>21163</v>
      </c>
      <c r="K7866" s="20" t="s">
        <v>10065</v>
      </c>
      <c r="L7866" s="21"/>
    </row>
    <row r="7867">
      <c r="C7867" s="12" t="s">
        <v>772</v>
      </c>
      <c r="D7867" s="12"/>
      <c r="E7867" s="12" t="s">
        <v>1619</v>
      </c>
      <c r="F7867" s="21"/>
      <c r="G7867" s="21" t="s">
        <v>21164</v>
      </c>
      <c r="H7867" s="21" t="s">
        <v>21165</v>
      </c>
      <c r="I7867" s="21" t="s">
        <v>1588</v>
      </c>
      <c r="J7867" s="21" t="s">
        <v>21166</v>
      </c>
      <c r="K7867" s="20" t="s">
        <v>3499</v>
      </c>
      <c r="L7867" s="21"/>
    </row>
    <row r="7868">
      <c r="C7868" s="12" t="s">
        <v>772</v>
      </c>
      <c r="D7868" s="12"/>
      <c r="E7868" s="12" t="s">
        <v>1619</v>
      </c>
      <c r="F7868" s="21"/>
      <c r="G7868" s="21" t="s">
        <v>21167</v>
      </c>
      <c r="H7868" s="21" t="s">
        <v>21168</v>
      </c>
      <c r="I7868" s="21" t="s">
        <v>1588</v>
      </c>
      <c r="J7868" s="21" t="s">
        <v>21169</v>
      </c>
      <c r="K7868" s="20" t="s">
        <v>3483</v>
      </c>
      <c r="L7868" s="21"/>
    </row>
    <row r="7869">
      <c r="C7869" s="12" t="s">
        <v>772</v>
      </c>
      <c r="D7869" s="12" t="s">
        <v>773</v>
      </c>
      <c r="E7869" s="12" t="s">
        <v>4183</v>
      </c>
      <c r="F7869" s="12" t="s">
        <v>776</v>
      </c>
      <c r="G7869" s="12" t="s">
        <v>20993</v>
      </c>
      <c r="H7869" s="12" t="s">
        <v>21170</v>
      </c>
      <c r="I7869" s="12" t="s">
        <v>1715</v>
      </c>
      <c r="J7869" s="12" t="s">
        <v>21171</v>
      </c>
      <c r="K7869" s="12" t="s">
        <v>1717</v>
      </c>
      <c r="L7869" s="12" t="s">
        <v>1718</v>
      </c>
    </row>
    <row r="7870">
      <c r="C7870" s="12" t="s">
        <v>772</v>
      </c>
      <c r="D7870" s="12" t="s">
        <v>773</v>
      </c>
      <c r="E7870" s="12" t="s">
        <v>1619</v>
      </c>
      <c r="F7870" s="12" t="s">
        <v>776</v>
      </c>
      <c r="G7870" s="12" t="s">
        <v>773</v>
      </c>
      <c r="H7870" s="12" t="s">
        <v>21076</v>
      </c>
      <c r="I7870" s="12" t="s">
        <v>1588</v>
      </c>
      <c r="J7870" s="12" t="s">
        <v>21172</v>
      </c>
      <c r="K7870" s="12" t="s">
        <v>1623</v>
      </c>
      <c r="L7870" s="12" t="s">
        <v>1624</v>
      </c>
    </row>
    <row r="7871">
      <c r="C7871" s="12" t="s">
        <v>772</v>
      </c>
      <c r="D7871" s="12" t="s">
        <v>773</v>
      </c>
      <c r="E7871" s="12" t="s">
        <v>2783</v>
      </c>
      <c r="F7871" s="12" t="s">
        <v>776</v>
      </c>
      <c r="G7871" s="12" t="s">
        <v>20993</v>
      </c>
      <c r="H7871" s="12" t="s">
        <v>20994</v>
      </c>
      <c r="I7871" s="12" t="s">
        <v>2784</v>
      </c>
      <c r="J7871" s="12" t="s">
        <v>20995</v>
      </c>
      <c r="K7871" s="12" t="s">
        <v>2786</v>
      </c>
      <c r="L7871" s="12" t="s">
        <v>2787</v>
      </c>
    </row>
    <row r="7872">
      <c r="C7872" s="12" t="s">
        <v>772</v>
      </c>
      <c r="D7872" s="12" t="s">
        <v>773</v>
      </c>
      <c r="E7872" s="12" t="s">
        <v>1656</v>
      </c>
      <c r="F7872" s="12" t="s">
        <v>776</v>
      </c>
      <c r="G7872" s="12" t="s">
        <v>21173</v>
      </c>
      <c r="H7872" s="12" t="s">
        <v>21011</v>
      </c>
      <c r="I7872" s="12" t="s">
        <v>1637</v>
      </c>
      <c r="J7872" s="12" t="s">
        <v>21174</v>
      </c>
      <c r="K7872" s="12" t="s">
        <v>1660</v>
      </c>
      <c r="L7872" s="12" t="s">
        <v>1661</v>
      </c>
    </row>
    <row r="7873">
      <c r="C7873" s="12" t="s">
        <v>772</v>
      </c>
      <c r="D7873" s="12" t="s">
        <v>773</v>
      </c>
      <c r="E7873" s="12" t="s">
        <v>1678</v>
      </c>
      <c r="F7873" s="12" t="s">
        <v>776</v>
      </c>
      <c r="G7873" s="12" t="s">
        <v>20993</v>
      </c>
      <c r="H7873" s="12" t="s">
        <v>21179</v>
      </c>
      <c r="I7873" s="12" t="s">
        <v>1681</v>
      </c>
      <c r="J7873" s="12" t="s">
        <v>21180</v>
      </c>
      <c r="K7873" s="12" t="s">
        <v>1683</v>
      </c>
      <c r="L7873" s="12" t="s">
        <v>1684</v>
      </c>
    </row>
    <row r="7874">
      <c r="C7874" s="12" t="s">
        <v>772</v>
      </c>
      <c r="D7874" s="12" t="s">
        <v>773</v>
      </c>
      <c r="E7874" s="12" t="s">
        <v>1729</v>
      </c>
      <c r="F7874" s="12" t="s">
        <v>776</v>
      </c>
      <c r="G7874" s="12" t="s">
        <v>773</v>
      </c>
      <c r="H7874" s="12" t="s">
        <v>21044</v>
      </c>
      <c r="I7874" s="12" t="s">
        <v>1607</v>
      </c>
      <c r="J7874" s="12" t="s">
        <v>21181</v>
      </c>
      <c r="K7874" s="12" t="s">
        <v>10001</v>
      </c>
      <c r="L7874" s="12" t="s">
        <v>10002</v>
      </c>
    </row>
    <row r="7875">
      <c r="A7875" s="108">
        <v>3417.0</v>
      </c>
      <c r="B7875" s="108" t="s">
        <v>1584</v>
      </c>
      <c r="C7875" s="153" t="s">
        <v>21182</v>
      </c>
      <c r="D7875" s="141"/>
      <c r="E7875" s="141" t="s">
        <v>2783</v>
      </c>
      <c r="F7875" s="142"/>
      <c r="G7875" s="142" t="s">
        <v>21183</v>
      </c>
      <c r="H7875" s="142" t="s">
        <v>21184</v>
      </c>
      <c r="I7875" s="142" t="s">
        <v>2784</v>
      </c>
      <c r="J7875" s="142" t="s">
        <v>21185</v>
      </c>
      <c r="K7875" s="141" t="s">
        <v>2786</v>
      </c>
      <c r="L7875" s="138"/>
      <c r="M7875" s="111"/>
    </row>
    <row r="7876">
      <c r="A7876" s="108">
        <v>3418.0</v>
      </c>
      <c r="B7876" s="108" t="s">
        <v>1584</v>
      </c>
      <c r="C7876" s="153" t="s">
        <v>21182</v>
      </c>
      <c r="D7876" s="141"/>
      <c r="E7876" s="141" t="s">
        <v>2783</v>
      </c>
      <c r="F7876" s="142"/>
      <c r="G7876" s="142" t="s">
        <v>21186</v>
      </c>
      <c r="H7876" s="142" t="s">
        <v>21187</v>
      </c>
      <c r="I7876" s="142" t="s">
        <v>2784</v>
      </c>
      <c r="J7876" s="142" t="s">
        <v>21188</v>
      </c>
      <c r="K7876" s="141" t="s">
        <v>2786</v>
      </c>
      <c r="L7876" s="138"/>
      <c r="M7876" s="111"/>
    </row>
    <row r="7877">
      <c r="A7877" s="108">
        <v>3416.0</v>
      </c>
      <c r="B7877" s="108" t="s">
        <v>1584</v>
      </c>
      <c r="C7877" s="153" t="s">
        <v>21182</v>
      </c>
      <c r="D7877" s="141"/>
      <c r="E7877" s="141" t="s">
        <v>2783</v>
      </c>
      <c r="F7877" s="142"/>
      <c r="G7877" s="142" t="s">
        <v>21189</v>
      </c>
      <c r="H7877" s="142" t="s">
        <v>21190</v>
      </c>
      <c r="I7877" s="142" t="s">
        <v>2784</v>
      </c>
      <c r="J7877" s="142" t="s">
        <v>21191</v>
      </c>
      <c r="K7877" s="141" t="s">
        <v>2786</v>
      </c>
      <c r="L7877" s="138"/>
      <c r="M7877" s="111"/>
    </row>
    <row r="7878">
      <c r="C7878" s="12" t="s">
        <v>21182</v>
      </c>
      <c r="D7878" s="157"/>
      <c r="E7878" s="157" t="s">
        <v>1634</v>
      </c>
      <c r="F7878" s="157"/>
      <c r="G7878" s="157" t="s">
        <v>21192</v>
      </c>
      <c r="H7878" s="157" t="s">
        <v>21193</v>
      </c>
      <c r="I7878" s="157" t="s">
        <v>1637</v>
      </c>
      <c r="J7878" s="157" t="s">
        <v>21194</v>
      </c>
      <c r="K7878" s="157" t="s">
        <v>1698</v>
      </c>
      <c r="L7878" s="157"/>
    </row>
    <row r="7879">
      <c r="C7879" s="12" t="s">
        <v>21182</v>
      </c>
      <c r="D7879" s="157"/>
      <c r="E7879" s="157" t="s">
        <v>1634</v>
      </c>
      <c r="F7879" s="157"/>
      <c r="G7879" s="157" t="s">
        <v>21195</v>
      </c>
      <c r="H7879" s="157" t="s">
        <v>21196</v>
      </c>
      <c r="I7879" s="157" t="s">
        <v>1637</v>
      </c>
      <c r="J7879" s="157" t="s">
        <v>21197</v>
      </c>
      <c r="K7879" s="157" t="s">
        <v>1698</v>
      </c>
      <c r="L7879" s="157"/>
    </row>
    <row r="7880">
      <c r="C7880" s="12" t="s">
        <v>21182</v>
      </c>
      <c r="D7880" s="157"/>
      <c r="E7880" s="157" t="s">
        <v>1634</v>
      </c>
      <c r="F7880" s="157"/>
      <c r="G7880" s="157" t="s">
        <v>21198</v>
      </c>
      <c r="H7880" s="157" t="s">
        <v>21199</v>
      </c>
      <c r="I7880" s="157" t="s">
        <v>1637</v>
      </c>
      <c r="J7880" s="157" t="s">
        <v>21200</v>
      </c>
      <c r="K7880" s="157" t="s">
        <v>1698</v>
      </c>
      <c r="L7880" s="157"/>
    </row>
    <row r="7881">
      <c r="C7881" s="12" t="s">
        <v>21182</v>
      </c>
      <c r="D7881" s="157"/>
      <c r="E7881" s="157" t="s">
        <v>1634</v>
      </c>
      <c r="F7881" s="157"/>
      <c r="G7881" s="157" t="s">
        <v>1695</v>
      </c>
      <c r="H7881" s="157" t="s">
        <v>21201</v>
      </c>
      <c r="I7881" s="157" t="s">
        <v>1637</v>
      </c>
      <c r="J7881" s="157" t="s">
        <v>1697</v>
      </c>
      <c r="K7881" s="157" t="s">
        <v>1698</v>
      </c>
      <c r="L7881" s="157"/>
    </row>
    <row r="7882">
      <c r="C7882" s="12" t="s">
        <v>21182</v>
      </c>
      <c r="D7882" s="157"/>
      <c r="E7882" s="157" t="s">
        <v>1634</v>
      </c>
      <c r="F7882" s="157"/>
      <c r="G7882" s="157" t="s">
        <v>21202</v>
      </c>
      <c r="H7882" s="157" t="s">
        <v>21203</v>
      </c>
      <c r="I7882" s="157" t="s">
        <v>1637</v>
      </c>
      <c r="J7882" s="157" t="s">
        <v>21204</v>
      </c>
      <c r="K7882" s="157" t="s">
        <v>1698</v>
      </c>
      <c r="L7882" s="157"/>
    </row>
    <row r="7883">
      <c r="C7883" s="12" t="s">
        <v>21182</v>
      </c>
      <c r="D7883" s="157"/>
      <c r="E7883" s="157" t="s">
        <v>1634</v>
      </c>
      <c r="F7883" s="157"/>
      <c r="G7883" s="157" t="s">
        <v>21205</v>
      </c>
      <c r="H7883" s="157" t="s">
        <v>21206</v>
      </c>
      <c r="I7883" s="157" t="s">
        <v>1637</v>
      </c>
      <c r="J7883" s="157" t="s">
        <v>21207</v>
      </c>
      <c r="K7883" s="157" t="s">
        <v>1698</v>
      </c>
      <c r="L7883" s="157"/>
    </row>
    <row r="7884">
      <c r="C7884" s="12" t="s">
        <v>21182</v>
      </c>
      <c r="D7884" s="157"/>
      <c r="E7884" s="157" t="s">
        <v>1634</v>
      </c>
      <c r="F7884" s="157"/>
      <c r="G7884" s="157" t="s">
        <v>21208</v>
      </c>
      <c r="H7884" s="157" t="s">
        <v>21209</v>
      </c>
      <c r="I7884" s="157" t="s">
        <v>1637</v>
      </c>
      <c r="J7884" s="157" t="s">
        <v>21210</v>
      </c>
      <c r="K7884" s="157" t="s">
        <v>1698</v>
      </c>
      <c r="L7884" s="157"/>
    </row>
    <row r="7885">
      <c r="C7885" s="12" t="s">
        <v>21182</v>
      </c>
      <c r="D7885" s="157"/>
      <c r="E7885" s="157" t="s">
        <v>1634</v>
      </c>
      <c r="F7885" s="157"/>
      <c r="G7885" s="157" t="s">
        <v>21195</v>
      </c>
      <c r="H7885" s="157" t="s">
        <v>21211</v>
      </c>
      <c r="I7885" s="157" t="s">
        <v>1637</v>
      </c>
      <c r="J7885" s="157" t="s">
        <v>21212</v>
      </c>
      <c r="K7885" s="157" t="s">
        <v>1689</v>
      </c>
      <c r="L7885" s="157"/>
    </row>
    <row r="7886">
      <c r="C7886" s="12" t="s">
        <v>21182</v>
      </c>
      <c r="D7886" s="157"/>
      <c r="E7886" s="157" t="s">
        <v>1634</v>
      </c>
      <c r="F7886" s="157"/>
      <c r="G7886" s="157" t="s">
        <v>21198</v>
      </c>
      <c r="H7886" s="157" t="s">
        <v>21213</v>
      </c>
      <c r="I7886" s="157" t="s">
        <v>1637</v>
      </c>
      <c r="J7886" s="157" t="s">
        <v>21214</v>
      </c>
      <c r="K7886" s="157" t="s">
        <v>1689</v>
      </c>
      <c r="L7886" s="157"/>
    </row>
    <row r="7887">
      <c r="C7887" s="12" t="s">
        <v>21182</v>
      </c>
      <c r="D7887" s="157"/>
      <c r="E7887" s="157" t="s">
        <v>1634</v>
      </c>
      <c r="F7887" s="157"/>
      <c r="G7887" s="157" t="s">
        <v>21192</v>
      </c>
      <c r="H7887" s="157" t="s">
        <v>21215</v>
      </c>
      <c r="I7887" s="157" t="s">
        <v>1637</v>
      </c>
      <c r="J7887" s="157" t="s">
        <v>21216</v>
      </c>
      <c r="K7887" s="157" t="s">
        <v>1689</v>
      </c>
      <c r="L7887" s="157"/>
    </row>
    <row r="7888">
      <c r="C7888" s="12" t="s">
        <v>21182</v>
      </c>
      <c r="D7888" s="157"/>
      <c r="E7888" s="157" t="s">
        <v>1634</v>
      </c>
      <c r="F7888" s="157"/>
      <c r="G7888" s="157" t="s">
        <v>1695</v>
      </c>
      <c r="H7888" s="157" t="s">
        <v>21217</v>
      </c>
      <c r="I7888" s="157" t="s">
        <v>1637</v>
      </c>
      <c r="J7888" s="157" t="s">
        <v>1701</v>
      </c>
      <c r="K7888" s="157" t="s">
        <v>1689</v>
      </c>
      <c r="L7888" s="157"/>
    </row>
    <row r="7889">
      <c r="C7889" s="12" t="s">
        <v>21182</v>
      </c>
      <c r="D7889" s="157"/>
      <c r="E7889" s="157" t="s">
        <v>1634</v>
      </c>
      <c r="F7889" s="157"/>
      <c r="G7889" s="157" t="s">
        <v>21205</v>
      </c>
      <c r="H7889" s="157" t="s">
        <v>21218</v>
      </c>
      <c r="I7889" s="157" t="s">
        <v>1637</v>
      </c>
      <c r="J7889" s="157" t="s">
        <v>21219</v>
      </c>
      <c r="K7889" s="157" t="s">
        <v>1689</v>
      </c>
      <c r="L7889" s="157"/>
    </row>
    <row r="7890">
      <c r="C7890" s="12" t="s">
        <v>21182</v>
      </c>
      <c r="D7890" s="157"/>
      <c r="E7890" s="157" t="s">
        <v>1634</v>
      </c>
      <c r="F7890" s="157"/>
      <c r="G7890" s="157" t="s">
        <v>21208</v>
      </c>
      <c r="H7890" s="157" t="s">
        <v>21220</v>
      </c>
      <c r="I7890" s="157" t="s">
        <v>1637</v>
      </c>
      <c r="J7890" s="157" t="s">
        <v>21221</v>
      </c>
      <c r="K7890" s="157" t="s">
        <v>1689</v>
      </c>
      <c r="L7890" s="157"/>
    </row>
    <row r="7891">
      <c r="C7891" s="12" t="s">
        <v>21182</v>
      </c>
      <c r="D7891" s="157"/>
      <c r="E7891" s="157" t="s">
        <v>1634</v>
      </c>
      <c r="F7891" s="157"/>
      <c r="G7891" s="157" t="s">
        <v>21202</v>
      </c>
      <c r="H7891" s="157" t="s">
        <v>21222</v>
      </c>
      <c r="I7891" s="157" t="s">
        <v>1637</v>
      </c>
      <c r="J7891" s="157" t="s">
        <v>21223</v>
      </c>
      <c r="K7891" s="157" t="s">
        <v>1689</v>
      </c>
      <c r="L7891" s="157"/>
    </row>
    <row r="7892">
      <c r="C7892" s="12" t="s">
        <v>21182</v>
      </c>
      <c r="D7892" s="157"/>
      <c r="E7892" s="157" t="s">
        <v>1585</v>
      </c>
      <c r="F7892" s="157"/>
      <c r="G7892" s="157" t="s">
        <v>21195</v>
      </c>
      <c r="H7892" s="157" t="s">
        <v>21211</v>
      </c>
      <c r="I7892" s="157" t="s">
        <v>1588</v>
      </c>
      <c r="J7892" s="157" t="s">
        <v>21224</v>
      </c>
      <c r="K7892" s="157" t="s">
        <v>1703</v>
      </c>
      <c r="L7892" s="157"/>
    </row>
    <row r="7893">
      <c r="C7893" s="12" t="s">
        <v>21182</v>
      </c>
      <c r="D7893" s="157"/>
      <c r="E7893" s="157" t="s">
        <v>1585</v>
      </c>
      <c r="F7893" s="157"/>
      <c r="G7893" s="157" t="s">
        <v>21195</v>
      </c>
      <c r="H7893" s="157" t="s">
        <v>21211</v>
      </c>
      <c r="I7893" s="157" t="s">
        <v>1588</v>
      </c>
      <c r="J7893" s="157" t="s">
        <v>21225</v>
      </c>
      <c r="K7893" s="157" t="s">
        <v>1693</v>
      </c>
      <c r="L7893" s="157"/>
    </row>
    <row r="7894">
      <c r="C7894" s="12" t="s">
        <v>21182</v>
      </c>
      <c r="D7894" s="157"/>
      <c r="E7894" s="157" t="s">
        <v>1585</v>
      </c>
      <c r="F7894" s="157"/>
      <c r="G7894" s="157" t="s">
        <v>21198</v>
      </c>
      <c r="H7894" s="157" t="s">
        <v>21213</v>
      </c>
      <c r="I7894" s="157" t="s">
        <v>1588</v>
      </c>
      <c r="J7894" s="157" t="s">
        <v>21226</v>
      </c>
      <c r="K7894" s="157" t="s">
        <v>1703</v>
      </c>
      <c r="L7894" s="157"/>
    </row>
    <row r="7895">
      <c r="C7895" s="12" t="s">
        <v>21182</v>
      </c>
      <c r="D7895" s="157"/>
      <c r="E7895" s="157" t="s">
        <v>1585</v>
      </c>
      <c r="F7895" s="157"/>
      <c r="G7895" s="157" t="s">
        <v>21198</v>
      </c>
      <c r="H7895" s="157" t="s">
        <v>21213</v>
      </c>
      <c r="I7895" s="157" t="s">
        <v>1588</v>
      </c>
      <c r="J7895" s="157" t="s">
        <v>21227</v>
      </c>
      <c r="K7895" s="157" t="s">
        <v>1693</v>
      </c>
      <c r="L7895" s="157"/>
    </row>
    <row r="7896">
      <c r="C7896" s="12" t="s">
        <v>21182</v>
      </c>
      <c r="D7896" s="157"/>
      <c r="E7896" s="157" t="s">
        <v>1585</v>
      </c>
      <c r="F7896" s="157"/>
      <c r="G7896" s="157" t="s">
        <v>21192</v>
      </c>
      <c r="H7896" s="157" t="s">
        <v>21215</v>
      </c>
      <c r="I7896" s="157" t="s">
        <v>1588</v>
      </c>
      <c r="J7896" s="157" t="s">
        <v>21228</v>
      </c>
      <c r="K7896" s="157" t="s">
        <v>1693</v>
      </c>
      <c r="L7896" s="157"/>
    </row>
    <row r="7897">
      <c r="C7897" s="12" t="s">
        <v>21182</v>
      </c>
      <c r="D7897" s="157"/>
      <c r="E7897" s="157" t="s">
        <v>1585</v>
      </c>
      <c r="F7897" s="157"/>
      <c r="G7897" s="157" t="s">
        <v>21192</v>
      </c>
      <c r="H7897" s="157" t="s">
        <v>21215</v>
      </c>
      <c r="I7897" s="157" t="s">
        <v>1588</v>
      </c>
      <c r="J7897" s="157" t="s">
        <v>21229</v>
      </c>
      <c r="K7897" s="157" t="s">
        <v>1703</v>
      </c>
      <c r="L7897" s="157"/>
    </row>
    <row r="7898">
      <c r="C7898" s="12" t="s">
        <v>21182</v>
      </c>
      <c r="D7898" s="157"/>
      <c r="E7898" s="157" t="s">
        <v>1585</v>
      </c>
      <c r="F7898" s="157"/>
      <c r="G7898" s="157" t="s">
        <v>1695</v>
      </c>
      <c r="H7898" s="157" t="s">
        <v>21217</v>
      </c>
      <c r="I7898" s="157" t="s">
        <v>1588</v>
      </c>
      <c r="J7898" s="157" t="s">
        <v>1702</v>
      </c>
      <c r="K7898" s="157" t="s">
        <v>1703</v>
      </c>
      <c r="L7898" s="157"/>
    </row>
    <row r="7899">
      <c r="C7899" s="12" t="s">
        <v>21182</v>
      </c>
      <c r="D7899" s="157"/>
      <c r="E7899" s="157" t="s">
        <v>1585</v>
      </c>
      <c r="F7899" s="157"/>
      <c r="G7899" s="157" t="s">
        <v>1695</v>
      </c>
      <c r="H7899" s="157" t="s">
        <v>21230</v>
      </c>
      <c r="I7899" s="157" t="s">
        <v>1588</v>
      </c>
      <c r="J7899" s="157" t="s">
        <v>1706</v>
      </c>
      <c r="K7899" s="157" t="s">
        <v>1693</v>
      </c>
      <c r="L7899" s="157"/>
    </row>
    <row r="7900">
      <c r="C7900" s="12" t="s">
        <v>21182</v>
      </c>
      <c r="D7900" s="157"/>
      <c r="E7900" s="157" t="s">
        <v>1585</v>
      </c>
      <c r="F7900" s="157"/>
      <c r="G7900" s="157" t="s">
        <v>21205</v>
      </c>
      <c r="H7900" s="157" t="s">
        <v>21218</v>
      </c>
      <c r="I7900" s="157" t="s">
        <v>1588</v>
      </c>
      <c r="J7900" s="157" t="s">
        <v>21231</v>
      </c>
      <c r="K7900" s="157" t="s">
        <v>1693</v>
      </c>
      <c r="L7900" s="157"/>
    </row>
    <row r="7901">
      <c r="C7901" s="12" t="s">
        <v>21182</v>
      </c>
      <c r="D7901" s="157"/>
      <c r="E7901" s="157" t="s">
        <v>1585</v>
      </c>
      <c r="F7901" s="157"/>
      <c r="G7901" s="157" t="s">
        <v>21205</v>
      </c>
      <c r="H7901" s="157" t="s">
        <v>21218</v>
      </c>
      <c r="I7901" s="157" t="s">
        <v>1588</v>
      </c>
      <c r="J7901" s="157" t="s">
        <v>21232</v>
      </c>
      <c r="K7901" s="157" t="s">
        <v>1703</v>
      </c>
      <c r="L7901" s="157"/>
    </row>
    <row r="7902">
      <c r="C7902" s="12" t="s">
        <v>21182</v>
      </c>
      <c r="D7902" s="157"/>
      <c r="E7902" s="157" t="s">
        <v>1585</v>
      </c>
      <c r="F7902" s="157"/>
      <c r="G7902" s="157" t="s">
        <v>21208</v>
      </c>
      <c r="H7902" s="157" t="s">
        <v>21220</v>
      </c>
      <c r="I7902" s="157" t="s">
        <v>1588</v>
      </c>
      <c r="J7902" s="157" t="s">
        <v>21233</v>
      </c>
      <c r="K7902" s="157" t="s">
        <v>1703</v>
      </c>
      <c r="L7902" s="157"/>
    </row>
    <row r="7903">
      <c r="C7903" s="12" t="s">
        <v>21182</v>
      </c>
      <c r="D7903" s="157"/>
      <c r="E7903" s="157" t="s">
        <v>1585</v>
      </c>
      <c r="F7903" s="157"/>
      <c r="G7903" s="157" t="s">
        <v>21208</v>
      </c>
      <c r="H7903" s="157" t="s">
        <v>21220</v>
      </c>
      <c r="I7903" s="157" t="s">
        <v>1588</v>
      </c>
      <c r="J7903" s="157" t="s">
        <v>21234</v>
      </c>
      <c r="K7903" s="157" t="s">
        <v>1693</v>
      </c>
      <c r="L7903" s="157"/>
    </row>
    <row r="7904">
      <c r="C7904" s="12" t="s">
        <v>21182</v>
      </c>
      <c r="D7904" s="157"/>
      <c r="E7904" s="157" t="s">
        <v>1585</v>
      </c>
      <c r="F7904" s="157"/>
      <c r="G7904" s="157" t="s">
        <v>21202</v>
      </c>
      <c r="H7904" s="157" t="s">
        <v>21222</v>
      </c>
      <c r="I7904" s="157" t="s">
        <v>1588</v>
      </c>
      <c r="J7904" s="157" t="s">
        <v>21235</v>
      </c>
      <c r="K7904" s="157" t="s">
        <v>1703</v>
      </c>
      <c r="L7904" s="157"/>
    </row>
    <row r="7905">
      <c r="C7905" s="12" t="s">
        <v>21182</v>
      </c>
      <c r="D7905" s="157"/>
      <c r="E7905" s="157" t="s">
        <v>1585</v>
      </c>
      <c r="F7905" s="157"/>
      <c r="G7905" s="157" t="s">
        <v>21202</v>
      </c>
      <c r="H7905" s="157" t="s">
        <v>21222</v>
      </c>
      <c r="I7905" s="157" t="s">
        <v>1588</v>
      </c>
      <c r="J7905" s="157" t="s">
        <v>21236</v>
      </c>
      <c r="K7905" s="157" t="s">
        <v>1693</v>
      </c>
      <c r="L7905" s="157"/>
    </row>
    <row r="7906">
      <c r="C7906" s="12" t="s">
        <v>21182</v>
      </c>
      <c r="D7906" s="157"/>
      <c r="E7906" s="157" t="s">
        <v>2825</v>
      </c>
      <c r="F7906" s="157"/>
      <c r="G7906" s="157" t="s">
        <v>21237</v>
      </c>
      <c r="H7906" s="157" t="s">
        <v>21238</v>
      </c>
      <c r="I7906" s="157" t="s">
        <v>1715</v>
      </c>
      <c r="J7906" s="157" t="s">
        <v>21239</v>
      </c>
      <c r="K7906" s="157" t="s">
        <v>1717</v>
      </c>
      <c r="L7906" s="157"/>
    </row>
    <row r="7907">
      <c r="C7907" s="12" t="s">
        <v>21182</v>
      </c>
      <c r="D7907" s="157"/>
      <c r="E7907" s="157" t="s">
        <v>2825</v>
      </c>
      <c r="F7907" s="157"/>
      <c r="G7907" s="157" t="s">
        <v>21240</v>
      </c>
      <c r="H7907" s="157" t="s">
        <v>21241</v>
      </c>
      <c r="I7907" s="157" t="s">
        <v>1715</v>
      </c>
      <c r="J7907" s="157" t="s">
        <v>21242</v>
      </c>
      <c r="K7907" s="157" t="s">
        <v>1717</v>
      </c>
      <c r="L7907" s="157"/>
    </row>
    <row r="7908">
      <c r="C7908" s="12" t="s">
        <v>21182</v>
      </c>
      <c r="D7908" s="157"/>
      <c r="E7908" s="157" t="s">
        <v>2825</v>
      </c>
      <c r="F7908" s="157"/>
      <c r="G7908" s="157" t="s">
        <v>21243</v>
      </c>
      <c r="H7908" s="157" t="s">
        <v>21244</v>
      </c>
      <c r="I7908" s="157" t="s">
        <v>1715</v>
      </c>
      <c r="J7908" s="157" t="s">
        <v>21245</v>
      </c>
      <c r="K7908" s="157" t="s">
        <v>1717</v>
      </c>
      <c r="L7908" s="157"/>
    </row>
    <row r="7909">
      <c r="C7909" s="12" t="s">
        <v>21182</v>
      </c>
      <c r="D7909" s="157"/>
      <c r="E7909" s="157" t="s">
        <v>2825</v>
      </c>
      <c r="F7909" s="157"/>
      <c r="G7909" s="157" t="s">
        <v>21246</v>
      </c>
      <c r="H7909" s="157" t="s">
        <v>21247</v>
      </c>
      <c r="I7909" s="157" t="s">
        <v>1715</v>
      </c>
      <c r="J7909" s="157" t="s">
        <v>21248</v>
      </c>
      <c r="K7909" s="157" t="s">
        <v>1717</v>
      </c>
      <c r="L7909" s="157"/>
    </row>
    <row r="7910">
      <c r="C7910" s="12" t="s">
        <v>21182</v>
      </c>
      <c r="D7910" s="157"/>
      <c r="E7910" s="157" t="s">
        <v>2825</v>
      </c>
      <c r="F7910" s="157"/>
      <c r="G7910" s="157" t="s">
        <v>21249</v>
      </c>
      <c r="H7910" s="157" t="s">
        <v>21250</v>
      </c>
      <c r="I7910" s="157" t="s">
        <v>1715</v>
      </c>
      <c r="J7910" s="157" t="s">
        <v>21251</v>
      </c>
      <c r="K7910" s="157" t="s">
        <v>1717</v>
      </c>
      <c r="L7910" s="157"/>
    </row>
    <row r="7911">
      <c r="C7911" s="12" t="s">
        <v>21182</v>
      </c>
      <c r="D7911" s="157"/>
      <c r="E7911" s="157" t="s">
        <v>2825</v>
      </c>
      <c r="F7911" s="157"/>
      <c r="G7911" s="157" t="s">
        <v>21252</v>
      </c>
      <c r="H7911" s="157" t="s">
        <v>21253</v>
      </c>
      <c r="I7911" s="157" t="s">
        <v>1715</v>
      </c>
      <c r="J7911" s="157" t="s">
        <v>21254</v>
      </c>
      <c r="K7911" s="157" t="s">
        <v>1717</v>
      </c>
      <c r="L7911" s="157"/>
    </row>
    <row r="7912">
      <c r="C7912" s="12" t="s">
        <v>21182</v>
      </c>
      <c r="D7912" s="157"/>
      <c r="E7912" s="157" t="s">
        <v>2825</v>
      </c>
      <c r="F7912" s="157"/>
      <c r="G7912" s="157" t="s">
        <v>21255</v>
      </c>
      <c r="H7912" s="157" t="s">
        <v>21256</v>
      </c>
      <c r="I7912" s="157" t="s">
        <v>1715</v>
      </c>
      <c r="J7912" s="157" t="s">
        <v>21257</v>
      </c>
      <c r="K7912" s="157" t="s">
        <v>1717</v>
      </c>
      <c r="L7912" s="157"/>
    </row>
    <row r="7913">
      <c r="C7913" s="12" t="s">
        <v>21182</v>
      </c>
      <c r="D7913" s="157"/>
      <c r="E7913" s="157" t="s">
        <v>2825</v>
      </c>
      <c r="F7913" s="157"/>
      <c r="G7913" s="157" t="s">
        <v>21258</v>
      </c>
      <c r="H7913" s="157" t="s">
        <v>21259</v>
      </c>
      <c r="I7913" s="157" t="s">
        <v>1715</v>
      </c>
      <c r="J7913" s="157" t="s">
        <v>21260</v>
      </c>
      <c r="K7913" s="157" t="s">
        <v>1717</v>
      </c>
      <c r="L7913" s="157"/>
    </row>
    <row r="7914">
      <c r="C7914" s="12" t="s">
        <v>21182</v>
      </c>
      <c r="D7914" s="157"/>
      <c r="E7914" s="157" t="s">
        <v>2825</v>
      </c>
      <c r="F7914" s="157"/>
      <c r="G7914" s="157" t="s">
        <v>21261</v>
      </c>
      <c r="H7914" s="157" t="s">
        <v>21262</v>
      </c>
      <c r="I7914" s="157" t="s">
        <v>1715</v>
      </c>
      <c r="J7914" s="157" t="s">
        <v>21263</v>
      </c>
      <c r="K7914" s="157" t="s">
        <v>1717</v>
      </c>
      <c r="L7914" s="157"/>
    </row>
    <row r="7915">
      <c r="C7915" s="12" t="s">
        <v>21182</v>
      </c>
      <c r="D7915" s="157"/>
      <c r="E7915" s="157" t="s">
        <v>2825</v>
      </c>
      <c r="F7915" s="157"/>
      <c r="G7915" s="157" t="s">
        <v>21264</v>
      </c>
      <c r="H7915" s="157" t="s">
        <v>21265</v>
      </c>
      <c r="I7915" s="157" t="s">
        <v>1715</v>
      </c>
      <c r="J7915" s="157" t="s">
        <v>21266</v>
      </c>
      <c r="K7915" s="157" t="s">
        <v>1717</v>
      </c>
      <c r="L7915" s="157"/>
    </row>
    <row r="7916">
      <c r="C7916" s="12" t="s">
        <v>21182</v>
      </c>
      <c r="D7916" s="157"/>
      <c r="E7916" s="157" t="s">
        <v>2825</v>
      </c>
      <c r="F7916" s="157"/>
      <c r="G7916" s="157" t="s">
        <v>21267</v>
      </c>
      <c r="H7916" s="157" t="s">
        <v>21268</v>
      </c>
      <c r="I7916" s="157" t="s">
        <v>1715</v>
      </c>
      <c r="J7916" s="157" t="s">
        <v>21269</v>
      </c>
      <c r="K7916" s="157" t="s">
        <v>1717</v>
      </c>
      <c r="L7916" s="157"/>
    </row>
    <row r="7917">
      <c r="C7917" s="12" t="s">
        <v>21182</v>
      </c>
      <c r="D7917" s="157"/>
      <c r="E7917" s="157" t="s">
        <v>2825</v>
      </c>
      <c r="F7917" s="157"/>
      <c r="G7917" s="157" t="s">
        <v>21270</v>
      </c>
      <c r="H7917" s="157" t="s">
        <v>21271</v>
      </c>
      <c r="I7917" s="157" t="s">
        <v>1715</v>
      </c>
      <c r="J7917" s="157" t="s">
        <v>21272</v>
      </c>
      <c r="K7917" s="157" t="s">
        <v>1717</v>
      </c>
      <c r="L7917" s="157"/>
    </row>
    <row r="7918">
      <c r="C7918" s="12" t="s">
        <v>21182</v>
      </c>
      <c r="D7918" s="157"/>
      <c r="E7918" s="157" t="s">
        <v>2825</v>
      </c>
      <c r="F7918" s="157"/>
      <c r="G7918" s="157" t="s">
        <v>21273</v>
      </c>
      <c r="H7918" s="157" t="s">
        <v>21274</v>
      </c>
      <c r="I7918" s="157" t="s">
        <v>1715</v>
      </c>
      <c r="J7918" s="157" t="s">
        <v>21275</v>
      </c>
      <c r="K7918" s="157" t="s">
        <v>1717</v>
      </c>
      <c r="L7918" s="157"/>
    </row>
    <row r="7919">
      <c r="C7919" s="12" t="s">
        <v>21182</v>
      </c>
      <c r="D7919" s="157"/>
      <c r="E7919" s="157" t="s">
        <v>2825</v>
      </c>
      <c r="F7919" s="157"/>
      <c r="G7919" s="157" t="s">
        <v>21276</v>
      </c>
      <c r="H7919" s="157" t="s">
        <v>21277</v>
      </c>
      <c r="I7919" s="157" t="s">
        <v>1715</v>
      </c>
      <c r="J7919" s="157" t="s">
        <v>21278</v>
      </c>
      <c r="K7919" s="157" t="s">
        <v>1717</v>
      </c>
      <c r="L7919" s="157"/>
    </row>
    <row r="7920">
      <c r="C7920" s="12" t="s">
        <v>21182</v>
      </c>
      <c r="D7920" s="157"/>
      <c r="E7920" s="157" t="s">
        <v>2825</v>
      </c>
      <c r="F7920" s="157"/>
      <c r="G7920" s="157" t="s">
        <v>21279</v>
      </c>
      <c r="H7920" s="157" t="s">
        <v>21280</v>
      </c>
      <c r="I7920" s="157" t="s">
        <v>1715</v>
      </c>
      <c r="J7920" s="157" t="s">
        <v>21281</v>
      </c>
      <c r="K7920" s="157" t="s">
        <v>1717</v>
      </c>
      <c r="L7920" s="157"/>
    </row>
    <row r="7921">
      <c r="C7921" s="12" t="s">
        <v>21182</v>
      </c>
      <c r="D7921" s="157"/>
      <c r="E7921" s="157" t="s">
        <v>2825</v>
      </c>
      <c r="F7921" s="157"/>
      <c r="G7921" s="157" t="s">
        <v>21282</v>
      </c>
      <c r="H7921" s="157" t="s">
        <v>21283</v>
      </c>
      <c r="I7921" s="157" t="s">
        <v>1715</v>
      </c>
      <c r="J7921" s="157" t="s">
        <v>21284</v>
      </c>
      <c r="K7921" s="157" t="s">
        <v>1717</v>
      </c>
      <c r="L7921" s="157"/>
    </row>
    <row r="7922">
      <c r="C7922" s="12" t="s">
        <v>21182</v>
      </c>
      <c r="D7922" s="157"/>
      <c r="E7922" s="157" t="s">
        <v>2825</v>
      </c>
      <c r="F7922" s="157"/>
      <c r="G7922" s="157" t="s">
        <v>21285</v>
      </c>
      <c r="H7922" s="157" t="s">
        <v>21286</v>
      </c>
      <c r="I7922" s="157" t="s">
        <v>1715</v>
      </c>
      <c r="J7922" s="157" t="s">
        <v>21287</v>
      </c>
      <c r="K7922" s="157" t="s">
        <v>1717</v>
      </c>
      <c r="L7922" s="157"/>
    </row>
    <row r="7923">
      <c r="C7923" s="12" t="s">
        <v>21182</v>
      </c>
      <c r="D7923" s="157"/>
      <c r="E7923" s="157" t="s">
        <v>2825</v>
      </c>
      <c r="F7923" s="157"/>
      <c r="G7923" s="157" t="s">
        <v>21288</v>
      </c>
      <c r="H7923" s="157" t="s">
        <v>21289</v>
      </c>
      <c r="I7923" s="157" t="s">
        <v>1715</v>
      </c>
      <c r="J7923" s="157" t="s">
        <v>21290</v>
      </c>
      <c r="K7923" s="157" t="s">
        <v>1717</v>
      </c>
      <c r="L7923" s="157"/>
    </row>
    <row r="7924">
      <c r="C7924" s="12" t="s">
        <v>21182</v>
      </c>
      <c r="D7924" s="157"/>
      <c r="E7924" s="157" t="s">
        <v>1634</v>
      </c>
      <c r="F7924" s="157"/>
      <c r="G7924" s="157" t="s">
        <v>21291</v>
      </c>
      <c r="H7924" s="157" t="s">
        <v>21292</v>
      </c>
      <c r="I7924" s="157" t="s">
        <v>1637</v>
      </c>
      <c r="J7924" s="157" t="s">
        <v>21293</v>
      </c>
      <c r="K7924" s="157" t="s">
        <v>1698</v>
      </c>
      <c r="L7924" s="157"/>
    </row>
    <row r="7925">
      <c r="C7925" s="12" t="s">
        <v>21182</v>
      </c>
      <c r="D7925" s="157"/>
      <c r="E7925" s="157" t="s">
        <v>1634</v>
      </c>
      <c r="F7925" s="157"/>
      <c r="G7925" s="157" t="s">
        <v>21294</v>
      </c>
      <c r="H7925" s="157" t="s">
        <v>21295</v>
      </c>
      <c r="I7925" s="157" t="s">
        <v>1637</v>
      </c>
      <c r="J7925" s="157" t="s">
        <v>21296</v>
      </c>
      <c r="K7925" s="157" t="s">
        <v>1698</v>
      </c>
      <c r="L7925" s="157"/>
    </row>
    <row r="7926">
      <c r="C7926" s="12" t="s">
        <v>21182</v>
      </c>
      <c r="D7926" s="157"/>
      <c r="E7926" s="157" t="s">
        <v>1634</v>
      </c>
      <c r="F7926" s="157"/>
      <c r="G7926" s="157" t="s">
        <v>21297</v>
      </c>
      <c r="H7926" s="157" t="s">
        <v>21298</v>
      </c>
      <c r="I7926" s="157" t="s">
        <v>1637</v>
      </c>
      <c r="J7926" s="157" t="s">
        <v>21299</v>
      </c>
      <c r="K7926" s="157" t="s">
        <v>1698</v>
      </c>
      <c r="L7926" s="157"/>
    </row>
    <row r="7927">
      <c r="C7927" s="12" t="s">
        <v>21182</v>
      </c>
      <c r="D7927" s="157"/>
      <c r="E7927" s="157" t="s">
        <v>1634</v>
      </c>
      <c r="F7927" s="157"/>
      <c r="G7927" s="157" t="s">
        <v>21300</v>
      </c>
      <c r="H7927" s="157" t="s">
        <v>21301</v>
      </c>
      <c r="I7927" s="157" t="s">
        <v>1637</v>
      </c>
      <c r="J7927" s="157" t="s">
        <v>21302</v>
      </c>
      <c r="K7927" s="157" t="s">
        <v>1698</v>
      </c>
      <c r="L7927" s="157"/>
    </row>
    <row r="7928">
      <c r="C7928" s="12" t="s">
        <v>21182</v>
      </c>
      <c r="D7928" s="157"/>
      <c r="E7928" s="157" t="s">
        <v>1634</v>
      </c>
      <c r="F7928" s="157"/>
      <c r="G7928" s="157" t="s">
        <v>21303</v>
      </c>
      <c r="H7928" s="157" t="s">
        <v>21304</v>
      </c>
      <c r="I7928" s="157" t="s">
        <v>1637</v>
      </c>
      <c r="J7928" s="157" t="s">
        <v>21305</v>
      </c>
      <c r="K7928" s="157" t="s">
        <v>1698</v>
      </c>
      <c r="L7928" s="157"/>
    </row>
    <row r="7929">
      <c r="C7929" s="12" t="s">
        <v>21182</v>
      </c>
      <c r="D7929" s="157"/>
      <c r="E7929" s="157" t="s">
        <v>1634</v>
      </c>
      <c r="F7929" s="157"/>
      <c r="G7929" s="157" t="s">
        <v>21306</v>
      </c>
      <c r="H7929" s="157" t="s">
        <v>21307</v>
      </c>
      <c r="I7929" s="157" t="s">
        <v>1637</v>
      </c>
      <c r="J7929" s="157" t="s">
        <v>21308</v>
      </c>
      <c r="K7929" s="157" t="s">
        <v>1698</v>
      </c>
      <c r="L7929" s="157"/>
    </row>
    <row r="7930">
      <c r="C7930" s="12" t="s">
        <v>21182</v>
      </c>
      <c r="D7930" s="157"/>
      <c r="E7930" s="157" t="s">
        <v>1634</v>
      </c>
      <c r="F7930" s="157"/>
      <c r="G7930" s="157" t="s">
        <v>21309</v>
      </c>
      <c r="H7930" s="157" t="s">
        <v>21310</v>
      </c>
      <c r="I7930" s="157" t="s">
        <v>1637</v>
      </c>
      <c r="J7930" s="157" t="s">
        <v>21311</v>
      </c>
      <c r="K7930" s="157" t="s">
        <v>1698</v>
      </c>
      <c r="L7930" s="157"/>
    </row>
    <row r="7931">
      <c r="C7931" s="12" t="s">
        <v>21182</v>
      </c>
      <c r="D7931" s="157"/>
      <c r="E7931" s="157" t="s">
        <v>1634</v>
      </c>
      <c r="F7931" s="157"/>
      <c r="G7931" s="157" t="s">
        <v>21312</v>
      </c>
      <c r="H7931" s="157" t="s">
        <v>21313</v>
      </c>
      <c r="I7931" s="157" t="s">
        <v>1637</v>
      </c>
      <c r="J7931" s="157" t="s">
        <v>21314</v>
      </c>
      <c r="K7931" s="157" t="s">
        <v>1698</v>
      </c>
      <c r="L7931" s="157"/>
    </row>
    <row r="7932">
      <c r="C7932" s="12" t="s">
        <v>21182</v>
      </c>
      <c r="D7932" s="157"/>
      <c r="E7932" s="157" t="s">
        <v>1634</v>
      </c>
      <c r="F7932" s="157"/>
      <c r="G7932" s="157" t="s">
        <v>21315</v>
      </c>
      <c r="H7932" s="157" t="s">
        <v>21316</v>
      </c>
      <c r="I7932" s="157" t="s">
        <v>1637</v>
      </c>
      <c r="J7932" s="157" t="s">
        <v>21317</v>
      </c>
      <c r="K7932" s="157" t="s">
        <v>1698</v>
      </c>
      <c r="L7932" s="157"/>
    </row>
    <row r="7933">
      <c r="C7933" s="12" t="s">
        <v>21182</v>
      </c>
      <c r="D7933" s="157"/>
      <c r="E7933" s="157" t="s">
        <v>1634</v>
      </c>
      <c r="F7933" s="157"/>
      <c r="G7933" s="157" t="s">
        <v>21318</v>
      </c>
      <c r="H7933" s="157" t="s">
        <v>21319</v>
      </c>
      <c r="I7933" s="157" t="s">
        <v>1637</v>
      </c>
      <c r="J7933" s="157" t="s">
        <v>21320</v>
      </c>
      <c r="K7933" s="157" t="s">
        <v>1698</v>
      </c>
      <c r="L7933" s="157"/>
    </row>
    <row r="7934">
      <c r="C7934" s="12" t="s">
        <v>21182</v>
      </c>
      <c r="D7934" s="157"/>
      <c r="E7934" s="157" t="s">
        <v>1634</v>
      </c>
      <c r="F7934" s="157"/>
      <c r="G7934" s="157" t="s">
        <v>21321</v>
      </c>
      <c r="H7934" s="157" t="s">
        <v>21322</v>
      </c>
      <c r="I7934" s="157" t="s">
        <v>1637</v>
      </c>
      <c r="J7934" s="157" t="s">
        <v>21323</v>
      </c>
      <c r="K7934" s="157" t="s">
        <v>1698</v>
      </c>
      <c r="L7934" s="157"/>
    </row>
    <row r="7935">
      <c r="C7935" s="12" t="s">
        <v>21182</v>
      </c>
      <c r="D7935" s="157"/>
      <c r="E7935" s="157" t="s">
        <v>1634</v>
      </c>
      <c r="F7935" s="157"/>
      <c r="G7935" s="157" t="s">
        <v>21324</v>
      </c>
      <c r="H7935" s="157" t="s">
        <v>21325</v>
      </c>
      <c r="I7935" s="157" t="s">
        <v>1637</v>
      </c>
      <c r="J7935" s="157" t="s">
        <v>21326</v>
      </c>
      <c r="K7935" s="157" t="s">
        <v>1698</v>
      </c>
      <c r="L7935" s="157"/>
    </row>
    <row r="7936">
      <c r="C7936" s="12" t="s">
        <v>21182</v>
      </c>
      <c r="D7936" s="157"/>
      <c r="E7936" s="157" t="s">
        <v>1634</v>
      </c>
      <c r="F7936" s="157"/>
      <c r="G7936" s="157" t="s">
        <v>21327</v>
      </c>
      <c r="H7936" s="157" t="s">
        <v>21328</v>
      </c>
      <c r="I7936" s="157" t="s">
        <v>1637</v>
      </c>
      <c r="J7936" s="157" t="s">
        <v>21329</v>
      </c>
      <c r="K7936" s="157" t="s">
        <v>1698</v>
      </c>
      <c r="L7936" s="157"/>
    </row>
    <row r="7937">
      <c r="C7937" s="12" t="s">
        <v>21182</v>
      </c>
      <c r="D7937" s="157"/>
      <c r="E7937" s="157" t="s">
        <v>1634</v>
      </c>
      <c r="F7937" s="157"/>
      <c r="G7937" s="157" t="s">
        <v>21330</v>
      </c>
      <c r="H7937" s="157" t="s">
        <v>21331</v>
      </c>
      <c r="I7937" s="157" t="s">
        <v>1637</v>
      </c>
      <c r="J7937" s="157" t="s">
        <v>21332</v>
      </c>
      <c r="K7937" s="157" t="s">
        <v>1698</v>
      </c>
      <c r="L7937" s="157"/>
    </row>
    <row r="7938">
      <c r="C7938" s="12" t="s">
        <v>21182</v>
      </c>
      <c r="D7938" s="157"/>
      <c r="E7938" s="157" t="s">
        <v>1634</v>
      </c>
      <c r="F7938" s="157"/>
      <c r="G7938" s="157" t="s">
        <v>21333</v>
      </c>
      <c r="H7938" s="157" t="s">
        <v>21334</v>
      </c>
      <c r="I7938" s="157" t="s">
        <v>1637</v>
      </c>
      <c r="J7938" s="157" t="s">
        <v>21335</v>
      </c>
      <c r="K7938" s="157" t="s">
        <v>1698</v>
      </c>
      <c r="L7938" s="157"/>
    </row>
    <row r="7939">
      <c r="C7939" s="12" t="s">
        <v>21182</v>
      </c>
      <c r="D7939" s="157"/>
      <c r="E7939" s="157" t="s">
        <v>1634</v>
      </c>
      <c r="F7939" s="157"/>
      <c r="G7939" s="157" t="s">
        <v>21336</v>
      </c>
      <c r="H7939" s="157" t="s">
        <v>21337</v>
      </c>
      <c r="I7939" s="157" t="s">
        <v>1637</v>
      </c>
      <c r="J7939" s="157" t="s">
        <v>21338</v>
      </c>
      <c r="K7939" s="157" t="s">
        <v>1698</v>
      </c>
      <c r="L7939" s="157"/>
    </row>
    <row r="7940">
      <c r="C7940" s="12" t="s">
        <v>21182</v>
      </c>
      <c r="D7940" s="157"/>
      <c r="E7940" s="157" t="s">
        <v>1634</v>
      </c>
      <c r="F7940" s="157"/>
      <c r="G7940" s="157" t="s">
        <v>21339</v>
      </c>
      <c r="H7940" s="157" t="s">
        <v>21340</v>
      </c>
      <c r="I7940" s="157" t="s">
        <v>1637</v>
      </c>
      <c r="J7940" s="157" t="s">
        <v>21341</v>
      </c>
      <c r="K7940" s="157" t="s">
        <v>1698</v>
      </c>
      <c r="L7940" s="157"/>
    </row>
    <row r="7941">
      <c r="C7941" s="12" t="s">
        <v>21182</v>
      </c>
      <c r="D7941" s="157"/>
      <c r="E7941" s="157" t="s">
        <v>1634</v>
      </c>
      <c r="F7941" s="157"/>
      <c r="G7941" s="157" t="s">
        <v>21342</v>
      </c>
      <c r="H7941" s="157" t="s">
        <v>21343</v>
      </c>
      <c r="I7941" s="157" t="s">
        <v>1637</v>
      </c>
      <c r="J7941" s="157" t="s">
        <v>21344</v>
      </c>
      <c r="K7941" s="157" t="s">
        <v>1698</v>
      </c>
      <c r="L7941" s="157"/>
    </row>
    <row r="7942">
      <c r="C7942" s="12" t="s">
        <v>21182</v>
      </c>
      <c r="D7942" s="157"/>
      <c r="E7942" s="157" t="s">
        <v>1634</v>
      </c>
      <c r="F7942" s="157"/>
      <c r="G7942" s="157" t="s">
        <v>21345</v>
      </c>
      <c r="H7942" s="157" t="s">
        <v>21346</v>
      </c>
      <c r="I7942" s="157" t="s">
        <v>1637</v>
      </c>
      <c r="J7942" s="157" t="s">
        <v>21347</v>
      </c>
      <c r="K7942" s="157" t="s">
        <v>1698</v>
      </c>
      <c r="L7942" s="157"/>
    </row>
    <row r="7943">
      <c r="C7943" s="12" t="s">
        <v>21182</v>
      </c>
      <c r="D7943" s="157"/>
      <c r="E7943" s="157" t="s">
        <v>1634</v>
      </c>
      <c r="F7943" s="157"/>
      <c r="G7943" s="157" t="s">
        <v>21348</v>
      </c>
      <c r="H7943" s="157" t="s">
        <v>21349</v>
      </c>
      <c r="I7943" s="157" t="s">
        <v>1637</v>
      </c>
      <c r="J7943" s="157" t="s">
        <v>21350</v>
      </c>
      <c r="K7943" s="157" t="s">
        <v>1698</v>
      </c>
      <c r="L7943" s="157"/>
    </row>
    <row r="7944">
      <c r="C7944" s="12" t="s">
        <v>21182</v>
      </c>
      <c r="D7944" s="157"/>
      <c r="E7944" s="157" t="s">
        <v>1634</v>
      </c>
      <c r="F7944" s="157"/>
      <c r="G7944" s="157" t="s">
        <v>21351</v>
      </c>
      <c r="H7944" s="157" t="s">
        <v>21352</v>
      </c>
      <c r="I7944" s="157" t="s">
        <v>1637</v>
      </c>
      <c r="J7944" s="157" t="s">
        <v>21353</v>
      </c>
      <c r="K7944" s="157" t="s">
        <v>1698</v>
      </c>
      <c r="L7944" s="157"/>
    </row>
    <row r="7945">
      <c r="C7945" s="12" t="s">
        <v>21182</v>
      </c>
      <c r="D7945" s="157"/>
      <c r="E7945" s="157" t="s">
        <v>1634</v>
      </c>
      <c r="F7945" s="157"/>
      <c r="G7945" s="157" t="s">
        <v>21354</v>
      </c>
      <c r="H7945" s="157" t="s">
        <v>21355</v>
      </c>
      <c r="I7945" s="157" t="s">
        <v>1637</v>
      </c>
      <c r="J7945" s="157" t="s">
        <v>21356</v>
      </c>
      <c r="K7945" s="157" t="s">
        <v>1698</v>
      </c>
      <c r="L7945" s="157"/>
    </row>
    <row r="7946">
      <c r="C7946" s="12" t="s">
        <v>21182</v>
      </c>
      <c r="D7946" s="157"/>
      <c r="E7946" s="157" t="s">
        <v>1634</v>
      </c>
      <c r="F7946" s="157"/>
      <c r="G7946" s="157" t="s">
        <v>21357</v>
      </c>
      <c r="H7946" s="157" t="s">
        <v>21358</v>
      </c>
      <c r="I7946" s="157" t="s">
        <v>1637</v>
      </c>
      <c r="J7946" s="157" t="s">
        <v>21359</v>
      </c>
      <c r="K7946" s="157" t="s">
        <v>1698</v>
      </c>
      <c r="L7946" s="157"/>
    </row>
    <row r="7947">
      <c r="C7947" s="12" t="s">
        <v>21182</v>
      </c>
      <c r="D7947" s="157"/>
      <c r="E7947" s="157" t="s">
        <v>1634</v>
      </c>
      <c r="F7947" s="157"/>
      <c r="G7947" s="157" t="s">
        <v>21360</v>
      </c>
      <c r="H7947" s="157" t="s">
        <v>21361</v>
      </c>
      <c r="I7947" s="157" t="s">
        <v>1637</v>
      </c>
      <c r="J7947" s="157" t="s">
        <v>21362</v>
      </c>
      <c r="K7947" s="157" t="s">
        <v>1698</v>
      </c>
      <c r="L7947" s="157"/>
    </row>
    <row r="7948">
      <c r="C7948" s="12" t="s">
        <v>21182</v>
      </c>
      <c r="D7948" s="157"/>
      <c r="E7948" s="157" t="s">
        <v>1634</v>
      </c>
      <c r="F7948" s="157"/>
      <c r="G7948" s="157" t="s">
        <v>21363</v>
      </c>
      <c r="H7948" s="157" t="s">
        <v>21364</v>
      </c>
      <c r="I7948" s="157" t="s">
        <v>1637</v>
      </c>
      <c r="J7948" s="157" t="s">
        <v>21365</v>
      </c>
      <c r="K7948" s="157" t="s">
        <v>1698</v>
      </c>
      <c r="L7948" s="157"/>
    </row>
    <row r="7949">
      <c r="C7949" s="12" t="s">
        <v>21182</v>
      </c>
      <c r="D7949" s="157"/>
      <c r="E7949" s="157" t="s">
        <v>1634</v>
      </c>
      <c r="F7949" s="157"/>
      <c r="G7949" s="157" t="s">
        <v>21366</v>
      </c>
      <c r="H7949" s="157" t="s">
        <v>21367</v>
      </c>
      <c r="I7949" s="157" t="s">
        <v>1637</v>
      </c>
      <c r="J7949" s="157" t="s">
        <v>21368</v>
      </c>
      <c r="K7949" s="157" t="s">
        <v>1698</v>
      </c>
      <c r="L7949" s="157"/>
    </row>
    <row r="7950">
      <c r="C7950" s="12" t="s">
        <v>21182</v>
      </c>
      <c r="D7950" s="157"/>
      <c r="E7950" s="157" t="s">
        <v>1634</v>
      </c>
      <c r="F7950" s="157"/>
      <c r="G7950" s="157" t="s">
        <v>21369</v>
      </c>
      <c r="H7950" s="157" t="s">
        <v>21370</v>
      </c>
      <c r="I7950" s="157" t="s">
        <v>1637</v>
      </c>
      <c r="J7950" s="157" t="s">
        <v>21371</v>
      </c>
      <c r="K7950" s="157" t="s">
        <v>1698</v>
      </c>
      <c r="L7950" s="157"/>
    </row>
    <row r="7951">
      <c r="C7951" s="12" t="s">
        <v>21182</v>
      </c>
      <c r="D7951" s="157"/>
      <c r="E7951" s="157" t="s">
        <v>1634</v>
      </c>
      <c r="F7951" s="157"/>
      <c r="G7951" s="157" t="s">
        <v>21372</v>
      </c>
      <c r="H7951" s="157" t="s">
        <v>21373</v>
      </c>
      <c r="I7951" s="157" t="s">
        <v>1637</v>
      </c>
      <c r="J7951" s="157" t="s">
        <v>21374</v>
      </c>
      <c r="K7951" s="157" t="s">
        <v>1698</v>
      </c>
      <c r="L7951" s="157"/>
    </row>
    <row r="7952">
      <c r="C7952" s="12" t="s">
        <v>21182</v>
      </c>
      <c r="D7952" s="157"/>
      <c r="E7952" s="157" t="s">
        <v>1634</v>
      </c>
      <c r="F7952" s="157"/>
      <c r="G7952" s="157" t="s">
        <v>21375</v>
      </c>
      <c r="H7952" s="157" t="s">
        <v>21376</v>
      </c>
      <c r="I7952" s="157" t="s">
        <v>1637</v>
      </c>
      <c r="J7952" s="157" t="s">
        <v>21377</v>
      </c>
      <c r="K7952" s="157" t="s">
        <v>1698</v>
      </c>
      <c r="L7952" s="157"/>
    </row>
    <row r="7953">
      <c r="C7953" s="12" t="s">
        <v>21182</v>
      </c>
      <c r="D7953" s="157"/>
      <c r="E7953" s="157" t="s">
        <v>1634</v>
      </c>
      <c r="F7953" s="157"/>
      <c r="G7953" s="157" t="s">
        <v>21378</v>
      </c>
      <c r="H7953" s="157" t="s">
        <v>21379</v>
      </c>
      <c r="I7953" s="157" t="s">
        <v>1637</v>
      </c>
      <c r="J7953" s="157" t="s">
        <v>21380</v>
      </c>
      <c r="K7953" s="157" t="s">
        <v>1698</v>
      </c>
      <c r="L7953" s="157"/>
    </row>
    <row r="7954">
      <c r="C7954" s="12" t="s">
        <v>21182</v>
      </c>
      <c r="D7954" s="157"/>
      <c r="E7954" s="157" t="s">
        <v>1634</v>
      </c>
      <c r="F7954" s="157"/>
      <c r="G7954" s="157" t="s">
        <v>21381</v>
      </c>
      <c r="H7954" s="157" t="s">
        <v>21382</v>
      </c>
      <c r="I7954" s="157" t="s">
        <v>1637</v>
      </c>
      <c r="J7954" s="157" t="s">
        <v>21383</v>
      </c>
      <c r="K7954" s="157" t="s">
        <v>1689</v>
      </c>
      <c r="L7954" s="157"/>
    </row>
    <row r="7955">
      <c r="C7955" s="12" t="s">
        <v>21182</v>
      </c>
      <c r="D7955" s="157"/>
      <c r="E7955" s="157" t="s">
        <v>1634</v>
      </c>
      <c r="F7955" s="157"/>
      <c r="G7955" s="157" t="s">
        <v>21384</v>
      </c>
      <c r="H7955" s="157" t="s">
        <v>21385</v>
      </c>
      <c r="I7955" s="157" t="s">
        <v>1637</v>
      </c>
      <c r="J7955" s="157" t="s">
        <v>21386</v>
      </c>
      <c r="K7955" s="157" t="s">
        <v>1689</v>
      </c>
      <c r="L7955" s="157"/>
    </row>
    <row r="7956">
      <c r="C7956" s="12" t="s">
        <v>21182</v>
      </c>
      <c r="D7956" s="157"/>
      <c r="E7956" s="157" t="s">
        <v>1634</v>
      </c>
      <c r="F7956" s="157"/>
      <c r="G7956" s="157" t="s">
        <v>21387</v>
      </c>
      <c r="H7956" s="157" t="s">
        <v>21388</v>
      </c>
      <c r="I7956" s="157" t="s">
        <v>1637</v>
      </c>
      <c r="J7956" s="157" t="s">
        <v>21389</v>
      </c>
      <c r="K7956" s="157" t="s">
        <v>1689</v>
      </c>
      <c r="L7956" s="157"/>
    </row>
    <row r="7957">
      <c r="C7957" s="12" t="s">
        <v>21182</v>
      </c>
      <c r="D7957" s="157"/>
      <c r="E7957" s="157" t="s">
        <v>1634</v>
      </c>
      <c r="F7957" s="157"/>
      <c r="G7957" s="157" t="s">
        <v>21390</v>
      </c>
      <c r="H7957" s="157" t="s">
        <v>21391</v>
      </c>
      <c r="I7957" s="157" t="s">
        <v>1637</v>
      </c>
      <c r="J7957" s="157" t="s">
        <v>21392</v>
      </c>
      <c r="K7957" s="157" t="s">
        <v>1689</v>
      </c>
      <c r="L7957" s="157"/>
    </row>
    <row r="7958">
      <c r="C7958" s="12" t="s">
        <v>21182</v>
      </c>
      <c r="D7958" s="157"/>
      <c r="E7958" s="157" t="s">
        <v>1634</v>
      </c>
      <c r="F7958" s="157"/>
      <c r="G7958" s="157" t="s">
        <v>21393</v>
      </c>
      <c r="H7958" s="157" t="s">
        <v>21394</v>
      </c>
      <c r="I7958" s="157" t="s">
        <v>1637</v>
      </c>
      <c r="J7958" s="157" t="s">
        <v>21395</v>
      </c>
      <c r="K7958" s="157" t="s">
        <v>1689</v>
      </c>
      <c r="L7958" s="157"/>
    </row>
    <row r="7959">
      <c r="C7959" s="12" t="s">
        <v>21182</v>
      </c>
      <c r="D7959" s="157"/>
      <c r="E7959" s="157" t="s">
        <v>1634</v>
      </c>
      <c r="F7959" s="157"/>
      <c r="G7959" s="157" t="s">
        <v>21396</v>
      </c>
      <c r="H7959" s="157" t="s">
        <v>21397</v>
      </c>
      <c r="I7959" s="157" t="s">
        <v>1637</v>
      </c>
      <c r="J7959" s="157" t="s">
        <v>21398</v>
      </c>
      <c r="K7959" s="157" t="s">
        <v>1689</v>
      </c>
      <c r="L7959" s="157"/>
    </row>
    <row r="7960">
      <c r="C7960" s="12" t="s">
        <v>21182</v>
      </c>
      <c r="D7960" s="157"/>
      <c r="E7960" s="157" t="s">
        <v>1634</v>
      </c>
      <c r="F7960" s="157"/>
      <c r="G7960" s="157" t="s">
        <v>21399</v>
      </c>
      <c r="H7960" s="157" t="s">
        <v>21400</v>
      </c>
      <c r="I7960" s="157" t="s">
        <v>1637</v>
      </c>
      <c r="J7960" s="157" t="s">
        <v>21401</v>
      </c>
      <c r="K7960" s="157" t="s">
        <v>1689</v>
      </c>
      <c r="L7960" s="157"/>
    </row>
    <row r="7961">
      <c r="C7961" s="12" t="s">
        <v>21182</v>
      </c>
      <c r="D7961" s="157"/>
      <c r="E7961" s="157" t="s">
        <v>1634</v>
      </c>
      <c r="F7961" s="157"/>
      <c r="G7961" s="157" t="s">
        <v>21402</v>
      </c>
      <c r="H7961" s="157" t="s">
        <v>21403</v>
      </c>
      <c r="I7961" s="157" t="s">
        <v>1637</v>
      </c>
      <c r="J7961" s="157" t="s">
        <v>21404</v>
      </c>
      <c r="K7961" s="157" t="s">
        <v>1689</v>
      </c>
      <c r="L7961" s="157"/>
    </row>
    <row r="7962">
      <c r="C7962" s="12" t="s">
        <v>21182</v>
      </c>
      <c r="D7962" s="157"/>
      <c r="E7962" s="157" t="s">
        <v>1634</v>
      </c>
      <c r="F7962" s="157"/>
      <c r="G7962" s="157" t="s">
        <v>21405</v>
      </c>
      <c r="H7962" s="157" t="s">
        <v>21406</v>
      </c>
      <c r="I7962" s="157" t="s">
        <v>1637</v>
      </c>
      <c r="J7962" s="157" t="s">
        <v>21407</v>
      </c>
      <c r="K7962" s="157" t="s">
        <v>1689</v>
      </c>
      <c r="L7962" s="157"/>
    </row>
    <row r="7963">
      <c r="C7963" s="12" t="s">
        <v>21182</v>
      </c>
      <c r="D7963" s="157"/>
      <c r="E7963" s="157" t="s">
        <v>1634</v>
      </c>
      <c r="F7963" s="157"/>
      <c r="G7963" s="157" t="s">
        <v>21408</v>
      </c>
      <c r="H7963" s="157" t="s">
        <v>21409</v>
      </c>
      <c r="I7963" s="157" t="s">
        <v>1637</v>
      </c>
      <c r="J7963" s="157" t="s">
        <v>21410</v>
      </c>
      <c r="K7963" s="157" t="s">
        <v>1689</v>
      </c>
      <c r="L7963" s="157"/>
    </row>
    <row r="7964">
      <c r="C7964" s="12" t="s">
        <v>21182</v>
      </c>
      <c r="D7964" s="157"/>
      <c r="E7964" s="157" t="s">
        <v>1634</v>
      </c>
      <c r="F7964" s="157"/>
      <c r="G7964" s="157" t="s">
        <v>21411</v>
      </c>
      <c r="H7964" s="157" t="s">
        <v>21412</v>
      </c>
      <c r="I7964" s="157" t="s">
        <v>1637</v>
      </c>
      <c r="J7964" s="157" t="s">
        <v>21413</v>
      </c>
      <c r="K7964" s="157" t="s">
        <v>1689</v>
      </c>
      <c r="L7964" s="157"/>
    </row>
    <row r="7965">
      <c r="C7965" s="12" t="s">
        <v>21182</v>
      </c>
      <c r="D7965" s="157"/>
      <c r="E7965" s="157" t="s">
        <v>1634</v>
      </c>
      <c r="F7965" s="157"/>
      <c r="G7965" s="157" t="s">
        <v>21414</v>
      </c>
      <c r="H7965" s="157" t="s">
        <v>21415</v>
      </c>
      <c r="I7965" s="157" t="s">
        <v>1637</v>
      </c>
      <c r="J7965" s="157" t="s">
        <v>21416</v>
      </c>
      <c r="K7965" s="157" t="s">
        <v>1689</v>
      </c>
      <c r="L7965" s="157"/>
    </row>
    <row r="7966">
      <c r="C7966" s="12" t="s">
        <v>21182</v>
      </c>
      <c r="D7966" s="157"/>
      <c r="E7966" s="157" t="s">
        <v>1634</v>
      </c>
      <c r="F7966" s="157"/>
      <c r="G7966" s="157" t="s">
        <v>21417</v>
      </c>
      <c r="H7966" s="157" t="s">
        <v>21418</v>
      </c>
      <c r="I7966" s="157" t="s">
        <v>1637</v>
      </c>
      <c r="J7966" s="157" t="s">
        <v>21419</v>
      </c>
      <c r="K7966" s="157" t="s">
        <v>1689</v>
      </c>
      <c r="L7966" s="157"/>
    </row>
    <row r="7967">
      <c r="C7967" s="12" t="s">
        <v>21182</v>
      </c>
      <c r="D7967" s="157"/>
      <c r="E7967" s="157" t="s">
        <v>1634</v>
      </c>
      <c r="F7967" s="157"/>
      <c r="G7967" s="157" t="s">
        <v>21420</v>
      </c>
      <c r="H7967" s="157" t="s">
        <v>21421</v>
      </c>
      <c r="I7967" s="157" t="s">
        <v>1637</v>
      </c>
      <c r="J7967" s="157" t="s">
        <v>21422</v>
      </c>
      <c r="K7967" s="157" t="s">
        <v>1689</v>
      </c>
      <c r="L7967" s="157"/>
    </row>
    <row r="7968">
      <c r="C7968" s="12" t="s">
        <v>21182</v>
      </c>
      <c r="D7968" s="157"/>
      <c r="E7968" s="157" t="s">
        <v>1634</v>
      </c>
      <c r="F7968" s="157"/>
      <c r="G7968" s="157" t="s">
        <v>21423</v>
      </c>
      <c r="H7968" s="157" t="s">
        <v>21424</v>
      </c>
      <c r="I7968" s="157" t="s">
        <v>1637</v>
      </c>
      <c r="J7968" s="157" t="s">
        <v>21425</v>
      </c>
      <c r="K7968" s="157" t="s">
        <v>1689</v>
      </c>
      <c r="L7968" s="157"/>
    </row>
    <row r="7969">
      <c r="C7969" s="12" t="s">
        <v>21182</v>
      </c>
      <c r="D7969" s="157"/>
      <c r="E7969" s="157" t="s">
        <v>1634</v>
      </c>
      <c r="F7969" s="157"/>
      <c r="G7969" s="157" t="s">
        <v>21426</v>
      </c>
      <c r="H7969" s="157" t="s">
        <v>21427</v>
      </c>
      <c r="I7969" s="157" t="s">
        <v>1637</v>
      </c>
      <c r="J7969" s="157" t="s">
        <v>21428</v>
      </c>
      <c r="K7969" s="157" t="s">
        <v>1689</v>
      </c>
      <c r="L7969" s="157"/>
    </row>
    <row r="7970">
      <c r="C7970" s="12" t="s">
        <v>21182</v>
      </c>
      <c r="D7970" s="157"/>
      <c r="E7970" s="157" t="s">
        <v>1634</v>
      </c>
      <c r="F7970" s="157"/>
      <c r="G7970" s="157" t="s">
        <v>21429</v>
      </c>
      <c r="H7970" s="157" t="s">
        <v>21430</v>
      </c>
      <c r="I7970" s="157" t="s">
        <v>1637</v>
      </c>
      <c r="J7970" s="157" t="s">
        <v>21431</v>
      </c>
      <c r="K7970" s="157" t="s">
        <v>1689</v>
      </c>
      <c r="L7970" s="157"/>
    </row>
    <row r="7971">
      <c r="C7971" s="12" t="s">
        <v>21182</v>
      </c>
      <c r="D7971" s="157"/>
      <c r="E7971" s="157" t="s">
        <v>1634</v>
      </c>
      <c r="F7971" s="157"/>
      <c r="G7971" s="157" t="s">
        <v>21432</v>
      </c>
      <c r="H7971" s="157" t="s">
        <v>21433</v>
      </c>
      <c r="I7971" s="157" t="s">
        <v>1637</v>
      </c>
      <c r="J7971" s="157" t="s">
        <v>21434</v>
      </c>
      <c r="K7971" s="157" t="s">
        <v>1689</v>
      </c>
      <c r="L7971" s="157"/>
    </row>
    <row r="7972">
      <c r="C7972" s="12" t="s">
        <v>21182</v>
      </c>
      <c r="D7972" s="157"/>
      <c r="E7972" s="157" t="s">
        <v>1634</v>
      </c>
      <c r="F7972" s="157"/>
      <c r="G7972" s="157" t="s">
        <v>21435</v>
      </c>
      <c r="H7972" s="157" t="s">
        <v>21436</v>
      </c>
      <c r="I7972" s="157" t="s">
        <v>1637</v>
      </c>
      <c r="J7972" s="157" t="s">
        <v>21437</v>
      </c>
      <c r="K7972" s="157" t="s">
        <v>1689</v>
      </c>
      <c r="L7972" s="157"/>
    </row>
    <row r="7973">
      <c r="C7973" s="12" t="s">
        <v>21182</v>
      </c>
      <c r="D7973" s="157"/>
      <c r="E7973" s="157" t="s">
        <v>1634</v>
      </c>
      <c r="F7973" s="157"/>
      <c r="G7973" s="157" t="s">
        <v>21438</v>
      </c>
      <c r="H7973" s="157" t="s">
        <v>21439</v>
      </c>
      <c r="I7973" s="157" t="s">
        <v>1637</v>
      </c>
      <c r="J7973" s="157" t="s">
        <v>21440</v>
      </c>
      <c r="K7973" s="157" t="s">
        <v>1689</v>
      </c>
      <c r="L7973" s="157"/>
    </row>
    <row r="7974">
      <c r="C7974" s="12" t="s">
        <v>21182</v>
      </c>
      <c r="D7974" s="157"/>
      <c r="E7974" s="157" t="s">
        <v>1634</v>
      </c>
      <c r="F7974" s="157"/>
      <c r="G7974" s="157" t="s">
        <v>21441</v>
      </c>
      <c r="H7974" s="157" t="s">
        <v>21442</v>
      </c>
      <c r="I7974" s="157" t="s">
        <v>1637</v>
      </c>
      <c r="J7974" s="157" t="s">
        <v>21443</v>
      </c>
      <c r="K7974" s="157" t="s">
        <v>1689</v>
      </c>
      <c r="L7974" s="157"/>
    </row>
    <row r="7975">
      <c r="C7975" s="12" t="s">
        <v>21182</v>
      </c>
      <c r="D7975" s="157"/>
      <c r="E7975" s="157" t="s">
        <v>1634</v>
      </c>
      <c r="F7975" s="157"/>
      <c r="G7975" s="157" t="s">
        <v>21444</v>
      </c>
      <c r="H7975" s="157" t="s">
        <v>21445</v>
      </c>
      <c r="I7975" s="157" t="s">
        <v>1637</v>
      </c>
      <c r="J7975" s="157" t="s">
        <v>21446</v>
      </c>
      <c r="K7975" s="157" t="s">
        <v>1689</v>
      </c>
      <c r="L7975" s="157"/>
    </row>
    <row r="7976">
      <c r="C7976" s="12" t="s">
        <v>21182</v>
      </c>
      <c r="D7976" s="157"/>
      <c r="E7976" s="157" t="s">
        <v>1634</v>
      </c>
      <c r="F7976" s="157"/>
      <c r="G7976" s="157" t="s">
        <v>21447</v>
      </c>
      <c r="H7976" s="157" t="s">
        <v>21448</v>
      </c>
      <c r="I7976" s="157" t="s">
        <v>1637</v>
      </c>
      <c r="J7976" s="157" t="s">
        <v>21449</v>
      </c>
      <c r="K7976" s="157" t="s">
        <v>1689</v>
      </c>
      <c r="L7976" s="157"/>
    </row>
    <row r="7977">
      <c r="C7977" s="12" t="s">
        <v>21182</v>
      </c>
      <c r="D7977" s="157"/>
      <c r="E7977" s="157" t="s">
        <v>1634</v>
      </c>
      <c r="F7977" s="157"/>
      <c r="G7977" s="157" t="s">
        <v>21450</v>
      </c>
      <c r="H7977" s="157" t="s">
        <v>21451</v>
      </c>
      <c r="I7977" s="157" t="s">
        <v>1637</v>
      </c>
      <c r="J7977" s="157" t="s">
        <v>21452</v>
      </c>
      <c r="K7977" s="157" t="s">
        <v>1689</v>
      </c>
      <c r="L7977" s="157"/>
    </row>
    <row r="7978">
      <c r="C7978" s="12" t="s">
        <v>21182</v>
      </c>
      <c r="D7978" s="157"/>
      <c r="E7978" s="157" t="s">
        <v>1634</v>
      </c>
      <c r="F7978" s="157"/>
      <c r="G7978" s="157" t="s">
        <v>21453</v>
      </c>
      <c r="H7978" s="157" t="s">
        <v>21454</v>
      </c>
      <c r="I7978" s="157" t="s">
        <v>1637</v>
      </c>
      <c r="J7978" s="157" t="s">
        <v>21455</v>
      </c>
      <c r="K7978" s="157" t="s">
        <v>1689</v>
      </c>
      <c r="L7978" s="157"/>
    </row>
    <row r="7979">
      <c r="C7979" s="12" t="s">
        <v>21182</v>
      </c>
      <c r="D7979" s="157"/>
      <c r="E7979" s="157" t="s">
        <v>1634</v>
      </c>
      <c r="F7979" s="157"/>
      <c r="G7979" s="157" t="s">
        <v>21456</v>
      </c>
      <c r="H7979" s="157" t="s">
        <v>21457</v>
      </c>
      <c r="I7979" s="157" t="s">
        <v>1637</v>
      </c>
      <c r="J7979" s="157" t="s">
        <v>21458</v>
      </c>
      <c r="K7979" s="157" t="s">
        <v>1689</v>
      </c>
      <c r="L7979" s="157"/>
    </row>
    <row r="7980">
      <c r="C7980" s="12" t="s">
        <v>21182</v>
      </c>
      <c r="D7980" s="157"/>
      <c r="E7980" s="157" t="s">
        <v>1634</v>
      </c>
      <c r="F7980" s="157"/>
      <c r="G7980" s="157" t="s">
        <v>21459</v>
      </c>
      <c r="H7980" s="157" t="s">
        <v>21460</v>
      </c>
      <c r="I7980" s="157" t="s">
        <v>1637</v>
      </c>
      <c r="J7980" s="157" t="s">
        <v>21461</v>
      </c>
      <c r="K7980" s="157" t="s">
        <v>1689</v>
      </c>
      <c r="L7980" s="157"/>
    </row>
    <row r="7981">
      <c r="C7981" s="12" t="s">
        <v>21182</v>
      </c>
      <c r="D7981" s="157"/>
      <c r="E7981" s="157" t="s">
        <v>1634</v>
      </c>
      <c r="F7981" s="157"/>
      <c r="G7981" s="157" t="s">
        <v>21462</v>
      </c>
      <c r="H7981" s="157" t="s">
        <v>21463</v>
      </c>
      <c r="I7981" s="157" t="s">
        <v>1637</v>
      </c>
      <c r="J7981" s="157" t="s">
        <v>21464</v>
      </c>
      <c r="K7981" s="157" t="s">
        <v>1689</v>
      </c>
      <c r="L7981" s="157"/>
    </row>
    <row r="7982">
      <c r="C7982" s="12" t="s">
        <v>21182</v>
      </c>
      <c r="D7982" s="157"/>
      <c r="E7982" s="157" t="s">
        <v>1634</v>
      </c>
      <c r="F7982" s="157"/>
      <c r="G7982" s="157" t="s">
        <v>21465</v>
      </c>
      <c r="H7982" s="157" t="s">
        <v>21466</v>
      </c>
      <c r="I7982" s="157" t="s">
        <v>1637</v>
      </c>
      <c r="J7982" s="157" t="s">
        <v>21467</v>
      </c>
      <c r="K7982" s="157" t="s">
        <v>1689</v>
      </c>
      <c r="L7982" s="157"/>
    </row>
    <row r="7983">
      <c r="C7983" s="12" t="s">
        <v>21182</v>
      </c>
      <c r="D7983" s="157"/>
      <c r="E7983" s="157" t="s">
        <v>1634</v>
      </c>
      <c r="F7983" s="157"/>
      <c r="G7983" s="157" t="s">
        <v>21468</v>
      </c>
      <c r="H7983" s="157" t="s">
        <v>21469</v>
      </c>
      <c r="I7983" s="157" t="s">
        <v>1637</v>
      </c>
      <c r="J7983" s="157" t="s">
        <v>21470</v>
      </c>
      <c r="K7983" s="157" t="s">
        <v>1689</v>
      </c>
      <c r="L7983" s="157"/>
    </row>
    <row r="7984">
      <c r="C7984" s="12" t="s">
        <v>21182</v>
      </c>
      <c r="D7984" s="157"/>
      <c r="E7984" s="157" t="s">
        <v>1634</v>
      </c>
      <c r="F7984" s="157"/>
      <c r="G7984" s="157" t="s">
        <v>21471</v>
      </c>
      <c r="H7984" s="157" t="s">
        <v>21472</v>
      </c>
      <c r="I7984" s="157" t="s">
        <v>1637</v>
      </c>
      <c r="J7984" s="157" t="s">
        <v>21473</v>
      </c>
      <c r="K7984" s="157" t="s">
        <v>1689</v>
      </c>
      <c r="L7984" s="157"/>
    </row>
    <row r="7985">
      <c r="C7985" s="12" t="s">
        <v>21182</v>
      </c>
      <c r="D7985" s="157"/>
      <c r="E7985" s="157" t="s">
        <v>1634</v>
      </c>
      <c r="F7985" s="157"/>
      <c r="G7985" s="157" t="s">
        <v>21474</v>
      </c>
      <c r="H7985" s="157" t="s">
        <v>21475</v>
      </c>
      <c r="I7985" s="157" t="s">
        <v>1637</v>
      </c>
      <c r="J7985" s="157" t="s">
        <v>21476</v>
      </c>
      <c r="K7985" s="157" t="s">
        <v>1689</v>
      </c>
      <c r="L7985" s="157"/>
    </row>
    <row r="7986">
      <c r="C7986" s="12" t="s">
        <v>21182</v>
      </c>
      <c r="D7986" s="157"/>
      <c r="E7986" s="157" t="s">
        <v>1634</v>
      </c>
      <c r="F7986" s="157"/>
      <c r="G7986" s="157" t="s">
        <v>21477</v>
      </c>
      <c r="H7986" s="157" t="s">
        <v>21478</v>
      </c>
      <c r="I7986" s="157" t="s">
        <v>1637</v>
      </c>
      <c r="J7986" s="157" t="s">
        <v>21479</v>
      </c>
      <c r="K7986" s="157" t="s">
        <v>1689</v>
      </c>
      <c r="L7986" s="157"/>
    </row>
    <row r="7987">
      <c r="C7987" s="12" t="s">
        <v>21182</v>
      </c>
      <c r="D7987" s="157"/>
      <c r="E7987" s="157" t="s">
        <v>1634</v>
      </c>
      <c r="F7987" s="157"/>
      <c r="G7987" s="157" t="s">
        <v>21480</v>
      </c>
      <c r="H7987" s="157" t="s">
        <v>21481</v>
      </c>
      <c r="I7987" s="157" t="s">
        <v>1637</v>
      </c>
      <c r="J7987" s="157" t="s">
        <v>21482</v>
      </c>
      <c r="K7987" s="157" t="s">
        <v>1689</v>
      </c>
      <c r="L7987" s="157"/>
    </row>
    <row r="7988">
      <c r="C7988" s="12" t="s">
        <v>21182</v>
      </c>
      <c r="D7988" s="157"/>
      <c r="E7988" s="157" t="s">
        <v>1634</v>
      </c>
      <c r="F7988" s="157"/>
      <c r="G7988" s="157" t="s">
        <v>21483</v>
      </c>
      <c r="H7988" s="157" t="s">
        <v>21484</v>
      </c>
      <c r="I7988" s="157" t="s">
        <v>1637</v>
      </c>
      <c r="J7988" s="157" t="s">
        <v>21485</v>
      </c>
      <c r="K7988" s="157" t="s">
        <v>1689</v>
      </c>
      <c r="L7988" s="157"/>
    </row>
    <row r="7989">
      <c r="C7989" s="12" t="s">
        <v>21182</v>
      </c>
      <c r="D7989" s="157"/>
      <c r="E7989" s="157" t="s">
        <v>1634</v>
      </c>
      <c r="F7989" s="157"/>
      <c r="G7989" s="157" t="s">
        <v>21486</v>
      </c>
      <c r="H7989" s="157" t="s">
        <v>21487</v>
      </c>
      <c r="I7989" s="157" t="s">
        <v>1637</v>
      </c>
      <c r="J7989" s="157" t="s">
        <v>21488</v>
      </c>
      <c r="K7989" s="157" t="s">
        <v>1689</v>
      </c>
      <c r="L7989" s="157"/>
    </row>
    <row r="7990">
      <c r="C7990" s="12" t="s">
        <v>21182</v>
      </c>
      <c r="D7990" s="157"/>
      <c r="E7990" s="157" t="s">
        <v>1634</v>
      </c>
      <c r="F7990" s="157"/>
      <c r="G7990" s="157" t="s">
        <v>21489</v>
      </c>
      <c r="H7990" s="157" t="s">
        <v>21490</v>
      </c>
      <c r="I7990" s="157" t="s">
        <v>1637</v>
      </c>
      <c r="J7990" s="157" t="s">
        <v>21491</v>
      </c>
      <c r="K7990" s="157" t="s">
        <v>1689</v>
      </c>
      <c r="L7990" s="157"/>
    </row>
    <row r="7991">
      <c r="C7991" s="12" t="s">
        <v>21182</v>
      </c>
      <c r="D7991" s="157"/>
      <c r="E7991" s="157" t="s">
        <v>1634</v>
      </c>
      <c r="F7991" s="157"/>
      <c r="G7991" s="157" t="s">
        <v>21492</v>
      </c>
      <c r="H7991" s="157" t="s">
        <v>21493</v>
      </c>
      <c r="I7991" s="157" t="s">
        <v>1637</v>
      </c>
      <c r="J7991" s="157" t="s">
        <v>21494</v>
      </c>
      <c r="K7991" s="157" t="s">
        <v>1689</v>
      </c>
      <c r="L7991" s="157"/>
    </row>
    <row r="7992">
      <c r="C7992" s="12" t="s">
        <v>21182</v>
      </c>
      <c r="D7992" s="157"/>
      <c r="E7992" s="157" t="s">
        <v>1634</v>
      </c>
      <c r="F7992" s="157"/>
      <c r="G7992" s="157" t="s">
        <v>21495</v>
      </c>
      <c r="H7992" s="157" t="s">
        <v>21496</v>
      </c>
      <c r="I7992" s="157" t="s">
        <v>1637</v>
      </c>
      <c r="J7992" s="157" t="s">
        <v>21497</v>
      </c>
      <c r="K7992" s="157" t="s">
        <v>1689</v>
      </c>
      <c r="L7992" s="157"/>
    </row>
    <row r="7993">
      <c r="C7993" s="12" t="s">
        <v>21182</v>
      </c>
      <c r="D7993" s="157"/>
      <c r="E7993" s="157" t="s">
        <v>1634</v>
      </c>
      <c r="F7993" s="157"/>
      <c r="G7993" s="157" t="s">
        <v>21498</v>
      </c>
      <c r="H7993" s="157" t="s">
        <v>21499</v>
      </c>
      <c r="I7993" s="157" t="s">
        <v>1637</v>
      </c>
      <c r="J7993" s="157" t="s">
        <v>21500</v>
      </c>
      <c r="K7993" s="157" t="s">
        <v>1689</v>
      </c>
      <c r="L7993" s="157"/>
    </row>
    <row r="7994">
      <c r="C7994" s="12" t="s">
        <v>21182</v>
      </c>
      <c r="D7994" s="157"/>
      <c r="E7994" s="157" t="s">
        <v>1634</v>
      </c>
      <c r="F7994" s="157"/>
      <c r="G7994" s="157" t="s">
        <v>21501</v>
      </c>
      <c r="H7994" s="157" t="s">
        <v>21502</v>
      </c>
      <c r="I7994" s="157" t="s">
        <v>1637</v>
      </c>
      <c r="J7994" s="157" t="s">
        <v>21503</v>
      </c>
      <c r="K7994" s="157" t="s">
        <v>1689</v>
      </c>
      <c r="L7994" s="157"/>
    </row>
    <row r="7995">
      <c r="C7995" s="12" t="s">
        <v>21182</v>
      </c>
      <c r="D7995" s="157"/>
      <c r="E7995" s="157" t="s">
        <v>1634</v>
      </c>
      <c r="F7995" s="157"/>
      <c r="G7995" s="157" t="s">
        <v>21504</v>
      </c>
      <c r="H7995" s="157" t="s">
        <v>21505</v>
      </c>
      <c r="I7995" s="157" t="s">
        <v>1637</v>
      </c>
      <c r="J7995" s="157" t="s">
        <v>21506</v>
      </c>
      <c r="K7995" s="157" t="s">
        <v>1689</v>
      </c>
      <c r="L7995" s="157"/>
    </row>
    <row r="7996">
      <c r="C7996" s="12" t="s">
        <v>21182</v>
      </c>
      <c r="D7996" s="157"/>
      <c r="E7996" s="157" t="s">
        <v>1634</v>
      </c>
      <c r="F7996" s="157"/>
      <c r="G7996" s="157" t="s">
        <v>21507</v>
      </c>
      <c r="H7996" s="157" t="s">
        <v>21508</v>
      </c>
      <c r="I7996" s="157" t="s">
        <v>1637</v>
      </c>
      <c r="J7996" s="157" t="s">
        <v>21509</v>
      </c>
      <c r="K7996" s="157" t="s">
        <v>1689</v>
      </c>
      <c r="L7996" s="157"/>
    </row>
    <row r="7997">
      <c r="C7997" s="12" t="s">
        <v>21182</v>
      </c>
      <c r="D7997" s="157"/>
      <c r="E7997" s="157" t="s">
        <v>1634</v>
      </c>
      <c r="F7997" s="157"/>
      <c r="G7997" s="157" t="s">
        <v>21510</v>
      </c>
      <c r="H7997" s="157" t="s">
        <v>21511</v>
      </c>
      <c r="I7997" s="157" t="s">
        <v>1637</v>
      </c>
      <c r="J7997" s="157" t="s">
        <v>21512</v>
      </c>
      <c r="K7997" s="157" t="s">
        <v>1689</v>
      </c>
      <c r="L7997" s="157"/>
    </row>
    <row r="7998">
      <c r="C7998" s="12" t="s">
        <v>21182</v>
      </c>
      <c r="D7998" s="157"/>
      <c r="E7998" s="157" t="s">
        <v>1634</v>
      </c>
      <c r="F7998" s="157"/>
      <c r="G7998" s="157" t="s">
        <v>21513</v>
      </c>
      <c r="H7998" s="157" t="s">
        <v>21514</v>
      </c>
      <c r="I7998" s="157" t="s">
        <v>1637</v>
      </c>
      <c r="J7998" s="157" t="s">
        <v>21515</v>
      </c>
      <c r="K7998" s="157" t="s">
        <v>1689</v>
      </c>
      <c r="L7998" s="157"/>
    </row>
    <row r="7999">
      <c r="C7999" s="12" t="s">
        <v>21182</v>
      </c>
      <c r="D7999" s="157"/>
      <c r="E7999" s="157" t="s">
        <v>1634</v>
      </c>
      <c r="F7999" s="157"/>
      <c r="G7999" s="157" t="s">
        <v>21516</v>
      </c>
      <c r="H7999" s="157" t="s">
        <v>21517</v>
      </c>
      <c r="I7999" s="157" t="s">
        <v>1637</v>
      </c>
      <c r="J7999" s="157" t="s">
        <v>21518</v>
      </c>
      <c r="K7999" s="157" t="s">
        <v>1689</v>
      </c>
      <c r="L7999" s="157"/>
    </row>
    <row r="8000">
      <c r="C8000" s="12" t="s">
        <v>21182</v>
      </c>
      <c r="D8000" s="157"/>
      <c r="E8000" s="157" t="s">
        <v>1634</v>
      </c>
      <c r="F8000" s="157"/>
      <c r="G8000" s="157" t="s">
        <v>21519</v>
      </c>
      <c r="H8000" s="157" t="s">
        <v>21520</v>
      </c>
      <c r="I8000" s="157" t="s">
        <v>1637</v>
      </c>
      <c r="J8000" s="157" t="s">
        <v>21521</v>
      </c>
      <c r="K8000" s="157" t="s">
        <v>1689</v>
      </c>
      <c r="L8000" s="157"/>
    </row>
    <row r="8001">
      <c r="C8001" s="12" t="s">
        <v>21182</v>
      </c>
      <c r="D8001" s="157"/>
      <c r="E8001" s="157" t="s">
        <v>1634</v>
      </c>
      <c r="F8001" s="157"/>
      <c r="G8001" s="157" t="s">
        <v>21522</v>
      </c>
      <c r="H8001" s="157" t="s">
        <v>21523</v>
      </c>
      <c r="I8001" s="157" t="s">
        <v>1637</v>
      </c>
      <c r="J8001" s="157" t="s">
        <v>21524</v>
      </c>
      <c r="K8001" s="157" t="s">
        <v>1689</v>
      </c>
      <c r="L8001" s="157"/>
    </row>
    <row r="8002">
      <c r="C8002" s="12" t="s">
        <v>21182</v>
      </c>
      <c r="D8002" s="157"/>
      <c r="E8002" s="157" t="s">
        <v>1634</v>
      </c>
      <c r="F8002" s="157"/>
      <c r="G8002" s="157" t="s">
        <v>21525</v>
      </c>
      <c r="H8002" s="157" t="s">
        <v>21526</v>
      </c>
      <c r="I8002" s="157" t="s">
        <v>1637</v>
      </c>
      <c r="J8002" s="157" t="s">
        <v>21527</v>
      </c>
      <c r="K8002" s="157" t="s">
        <v>1689</v>
      </c>
      <c r="L8002" s="157"/>
    </row>
    <row r="8003">
      <c r="C8003" s="12" t="s">
        <v>21182</v>
      </c>
      <c r="D8003" s="157"/>
      <c r="E8003" s="157" t="s">
        <v>1634</v>
      </c>
      <c r="F8003" s="157"/>
      <c r="G8003" s="157" t="s">
        <v>21528</v>
      </c>
      <c r="H8003" s="157" t="s">
        <v>21529</v>
      </c>
      <c r="I8003" s="157" t="s">
        <v>1637</v>
      </c>
      <c r="J8003" s="157" t="s">
        <v>21530</v>
      </c>
      <c r="K8003" s="157" t="s">
        <v>1689</v>
      </c>
      <c r="L8003" s="157"/>
    </row>
    <row r="8004">
      <c r="C8004" s="12" t="s">
        <v>21182</v>
      </c>
      <c r="D8004" s="157"/>
      <c r="E8004" s="157" t="s">
        <v>1634</v>
      </c>
      <c r="F8004" s="157"/>
      <c r="G8004" s="157" t="s">
        <v>21531</v>
      </c>
      <c r="H8004" s="157" t="s">
        <v>21532</v>
      </c>
      <c r="I8004" s="157" t="s">
        <v>1637</v>
      </c>
      <c r="J8004" s="157" t="s">
        <v>21533</v>
      </c>
      <c r="K8004" s="157" t="s">
        <v>1689</v>
      </c>
      <c r="L8004" s="157"/>
    </row>
    <row r="8005">
      <c r="C8005" s="12" t="s">
        <v>21182</v>
      </c>
      <c r="D8005" s="157"/>
      <c r="E8005" s="157" t="s">
        <v>1634</v>
      </c>
      <c r="F8005" s="157"/>
      <c r="G8005" s="157" t="s">
        <v>21534</v>
      </c>
      <c r="H8005" s="157" t="s">
        <v>21535</v>
      </c>
      <c r="I8005" s="157" t="s">
        <v>1637</v>
      </c>
      <c r="J8005" s="157" t="s">
        <v>21536</v>
      </c>
      <c r="K8005" s="157" t="s">
        <v>1689</v>
      </c>
      <c r="L8005" s="157"/>
    </row>
    <row r="8006">
      <c r="C8006" s="12" t="s">
        <v>21182</v>
      </c>
      <c r="D8006" s="157"/>
      <c r="E8006" s="157" t="s">
        <v>1634</v>
      </c>
      <c r="F8006" s="157"/>
      <c r="G8006" s="157" t="s">
        <v>21537</v>
      </c>
      <c r="H8006" s="157" t="s">
        <v>21538</v>
      </c>
      <c r="I8006" s="157" t="s">
        <v>1637</v>
      </c>
      <c r="J8006" s="157" t="s">
        <v>21539</v>
      </c>
      <c r="K8006" s="157" t="s">
        <v>1689</v>
      </c>
      <c r="L8006" s="157"/>
    </row>
    <row r="8007">
      <c r="C8007" s="12" t="s">
        <v>21182</v>
      </c>
      <c r="D8007" s="157"/>
      <c r="E8007" s="157" t="s">
        <v>1634</v>
      </c>
      <c r="F8007" s="157"/>
      <c r="G8007" s="157" t="s">
        <v>21540</v>
      </c>
      <c r="H8007" s="157" t="s">
        <v>21541</v>
      </c>
      <c r="I8007" s="157" t="s">
        <v>1637</v>
      </c>
      <c r="J8007" s="157" t="s">
        <v>21542</v>
      </c>
      <c r="K8007" s="157" t="s">
        <v>1689</v>
      </c>
      <c r="L8007" s="157"/>
    </row>
    <row r="8008">
      <c r="C8008" s="12" t="s">
        <v>21182</v>
      </c>
      <c r="D8008" s="157"/>
      <c r="E8008" s="157" t="s">
        <v>1634</v>
      </c>
      <c r="F8008" s="157"/>
      <c r="G8008" s="157" t="s">
        <v>21543</v>
      </c>
      <c r="H8008" s="157" t="s">
        <v>21544</v>
      </c>
      <c r="I8008" s="157" t="s">
        <v>1637</v>
      </c>
      <c r="J8008" s="157" t="s">
        <v>21545</v>
      </c>
      <c r="K8008" s="157" t="s">
        <v>1689</v>
      </c>
      <c r="L8008" s="157"/>
    </row>
    <row r="8009">
      <c r="C8009" s="12" t="s">
        <v>21182</v>
      </c>
      <c r="D8009" s="157"/>
      <c r="E8009" s="157" t="s">
        <v>1634</v>
      </c>
      <c r="F8009" s="157"/>
      <c r="G8009" s="157" t="s">
        <v>21546</v>
      </c>
      <c r="H8009" s="157" t="s">
        <v>21547</v>
      </c>
      <c r="I8009" s="157" t="s">
        <v>1637</v>
      </c>
      <c r="J8009" s="157" t="s">
        <v>21548</v>
      </c>
      <c r="K8009" s="157" t="s">
        <v>1689</v>
      </c>
      <c r="L8009" s="157"/>
    </row>
    <row r="8010">
      <c r="C8010" s="12" t="s">
        <v>21182</v>
      </c>
      <c r="D8010" s="157"/>
      <c r="E8010" s="157" t="s">
        <v>1634</v>
      </c>
      <c r="F8010" s="157"/>
      <c r="G8010" s="157" t="s">
        <v>21549</v>
      </c>
      <c r="H8010" s="157" t="s">
        <v>21550</v>
      </c>
      <c r="I8010" s="157" t="s">
        <v>1637</v>
      </c>
      <c r="J8010" s="157" t="s">
        <v>21551</v>
      </c>
      <c r="K8010" s="157" t="s">
        <v>1689</v>
      </c>
      <c r="L8010" s="157"/>
    </row>
    <row r="8011">
      <c r="C8011" s="12" t="s">
        <v>21182</v>
      </c>
      <c r="D8011" s="157"/>
      <c r="E8011" s="157" t="s">
        <v>1634</v>
      </c>
      <c r="F8011" s="157"/>
      <c r="G8011" s="157" t="s">
        <v>21552</v>
      </c>
      <c r="H8011" s="157" t="s">
        <v>21553</v>
      </c>
      <c r="I8011" s="157" t="s">
        <v>1637</v>
      </c>
      <c r="J8011" s="157" t="s">
        <v>21554</v>
      </c>
      <c r="K8011" s="157" t="s">
        <v>1689</v>
      </c>
      <c r="L8011" s="157"/>
    </row>
    <row r="8012">
      <c r="C8012" s="12" t="s">
        <v>21182</v>
      </c>
      <c r="D8012" s="157"/>
      <c r="E8012" s="157" t="s">
        <v>1634</v>
      </c>
      <c r="F8012" s="157"/>
      <c r="G8012" s="157" t="s">
        <v>21555</v>
      </c>
      <c r="H8012" s="157" t="s">
        <v>21556</v>
      </c>
      <c r="I8012" s="157" t="s">
        <v>1637</v>
      </c>
      <c r="J8012" s="157" t="s">
        <v>21557</v>
      </c>
      <c r="K8012" s="157" t="s">
        <v>1689</v>
      </c>
      <c r="L8012" s="157"/>
    </row>
    <row r="8013">
      <c r="C8013" s="12" t="s">
        <v>21182</v>
      </c>
      <c r="D8013" s="157"/>
      <c r="E8013" s="157" t="s">
        <v>1634</v>
      </c>
      <c r="F8013" s="157"/>
      <c r="G8013" s="157" t="s">
        <v>21558</v>
      </c>
      <c r="H8013" s="157" t="s">
        <v>21559</v>
      </c>
      <c r="I8013" s="157" t="s">
        <v>1637</v>
      </c>
      <c r="J8013" s="157" t="s">
        <v>21560</v>
      </c>
      <c r="K8013" s="157" t="s">
        <v>1689</v>
      </c>
      <c r="L8013" s="157"/>
    </row>
    <row r="8014">
      <c r="C8014" s="12" t="s">
        <v>21182</v>
      </c>
      <c r="D8014" s="157"/>
      <c r="E8014" s="157" t="s">
        <v>1634</v>
      </c>
      <c r="F8014" s="157"/>
      <c r="G8014" s="157" t="s">
        <v>21561</v>
      </c>
      <c r="H8014" s="157" t="s">
        <v>21562</v>
      </c>
      <c r="I8014" s="157" t="s">
        <v>1637</v>
      </c>
      <c r="J8014" s="157" t="s">
        <v>21563</v>
      </c>
      <c r="K8014" s="157" t="s">
        <v>1689</v>
      </c>
      <c r="L8014" s="157"/>
    </row>
    <row r="8015">
      <c r="C8015" s="12" t="s">
        <v>21182</v>
      </c>
      <c r="D8015" s="157"/>
      <c r="E8015" s="157" t="s">
        <v>1634</v>
      </c>
      <c r="F8015" s="157"/>
      <c r="G8015" s="157" t="s">
        <v>21564</v>
      </c>
      <c r="H8015" s="157" t="s">
        <v>21565</v>
      </c>
      <c r="I8015" s="157" t="s">
        <v>1637</v>
      </c>
      <c r="J8015" s="157" t="s">
        <v>21566</v>
      </c>
      <c r="K8015" s="157" t="s">
        <v>1689</v>
      </c>
      <c r="L8015" s="157"/>
    </row>
    <row r="8016">
      <c r="C8016" s="12" t="s">
        <v>21182</v>
      </c>
      <c r="D8016" s="157"/>
      <c r="E8016" s="157" t="s">
        <v>1634</v>
      </c>
      <c r="F8016" s="157"/>
      <c r="G8016" s="157" t="s">
        <v>21567</v>
      </c>
      <c r="H8016" s="157" t="s">
        <v>21568</v>
      </c>
      <c r="I8016" s="157" t="s">
        <v>1637</v>
      </c>
      <c r="J8016" s="157" t="s">
        <v>21569</v>
      </c>
      <c r="K8016" s="157" t="s">
        <v>1689</v>
      </c>
      <c r="L8016" s="157"/>
    </row>
    <row r="8017">
      <c r="C8017" s="12" t="s">
        <v>21182</v>
      </c>
      <c r="D8017" s="157"/>
      <c r="E8017" s="157" t="s">
        <v>1634</v>
      </c>
      <c r="F8017" s="157"/>
      <c r="G8017" s="157" t="s">
        <v>21570</v>
      </c>
      <c r="H8017" s="157" t="s">
        <v>21571</v>
      </c>
      <c r="I8017" s="157" t="s">
        <v>1637</v>
      </c>
      <c r="J8017" s="157" t="s">
        <v>21572</v>
      </c>
      <c r="K8017" s="157" t="s">
        <v>1689</v>
      </c>
      <c r="L8017" s="157"/>
    </row>
    <row r="8018">
      <c r="C8018" s="12" t="s">
        <v>21182</v>
      </c>
      <c r="D8018" s="157"/>
      <c r="E8018" s="157" t="s">
        <v>1634</v>
      </c>
      <c r="F8018" s="157"/>
      <c r="G8018" s="157" t="s">
        <v>21573</v>
      </c>
      <c r="H8018" s="157" t="s">
        <v>21574</v>
      </c>
      <c r="I8018" s="157" t="s">
        <v>1637</v>
      </c>
      <c r="J8018" s="157" t="s">
        <v>21575</v>
      </c>
      <c r="K8018" s="157" t="s">
        <v>1689</v>
      </c>
      <c r="L8018" s="157"/>
    </row>
    <row r="8019">
      <c r="C8019" s="12" t="s">
        <v>21182</v>
      </c>
      <c r="D8019" s="157"/>
      <c r="E8019" s="157" t="s">
        <v>1634</v>
      </c>
      <c r="F8019" s="157"/>
      <c r="G8019" s="157" t="s">
        <v>21576</v>
      </c>
      <c r="H8019" s="157" t="s">
        <v>21577</v>
      </c>
      <c r="I8019" s="157" t="s">
        <v>1637</v>
      </c>
      <c r="J8019" s="157" t="s">
        <v>21578</v>
      </c>
      <c r="K8019" s="157" t="s">
        <v>1689</v>
      </c>
      <c r="L8019" s="157"/>
    </row>
    <row r="8020">
      <c r="C8020" s="12" t="s">
        <v>21182</v>
      </c>
      <c r="D8020" s="157"/>
      <c r="E8020" s="157" t="s">
        <v>1634</v>
      </c>
      <c r="F8020" s="157"/>
      <c r="G8020" s="157" t="s">
        <v>21579</v>
      </c>
      <c r="H8020" s="157" t="s">
        <v>21580</v>
      </c>
      <c r="I8020" s="157" t="s">
        <v>1637</v>
      </c>
      <c r="J8020" s="157" t="s">
        <v>21581</v>
      </c>
      <c r="K8020" s="157" t="s">
        <v>1689</v>
      </c>
      <c r="L8020" s="157"/>
    </row>
    <row r="8021">
      <c r="C8021" s="12" t="s">
        <v>21182</v>
      </c>
      <c r="D8021" s="157"/>
      <c r="E8021" s="157" t="s">
        <v>1634</v>
      </c>
      <c r="F8021" s="157"/>
      <c r="G8021" s="157" t="s">
        <v>21582</v>
      </c>
      <c r="H8021" s="157" t="s">
        <v>21583</v>
      </c>
      <c r="I8021" s="157" t="s">
        <v>1637</v>
      </c>
      <c r="J8021" s="157" t="s">
        <v>21584</v>
      </c>
      <c r="K8021" s="157" t="s">
        <v>1689</v>
      </c>
      <c r="L8021" s="157"/>
    </row>
    <row r="8022">
      <c r="C8022" s="12" t="s">
        <v>21182</v>
      </c>
      <c r="D8022" s="157"/>
      <c r="E8022" s="157" t="s">
        <v>1634</v>
      </c>
      <c r="F8022" s="157"/>
      <c r="G8022" s="157" t="s">
        <v>21585</v>
      </c>
      <c r="H8022" s="157" t="s">
        <v>21586</v>
      </c>
      <c r="I8022" s="157" t="s">
        <v>1637</v>
      </c>
      <c r="J8022" s="157" t="s">
        <v>21587</v>
      </c>
      <c r="K8022" s="157" t="s">
        <v>1689</v>
      </c>
      <c r="L8022" s="157"/>
    </row>
    <row r="8023">
      <c r="C8023" s="12" t="s">
        <v>21182</v>
      </c>
      <c r="D8023" s="157"/>
      <c r="E8023" s="157" t="s">
        <v>1634</v>
      </c>
      <c r="F8023" s="157"/>
      <c r="G8023" s="157" t="s">
        <v>21588</v>
      </c>
      <c r="H8023" s="157" t="s">
        <v>21589</v>
      </c>
      <c r="I8023" s="157" t="s">
        <v>1637</v>
      </c>
      <c r="J8023" s="157" t="s">
        <v>21590</v>
      </c>
      <c r="K8023" s="157" t="s">
        <v>1689</v>
      </c>
      <c r="L8023" s="157"/>
    </row>
    <row r="8024">
      <c r="C8024" s="12" t="s">
        <v>21182</v>
      </c>
      <c r="D8024" s="157"/>
      <c r="E8024" s="157" t="s">
        <v>1634</v>
      </c>
      <c r="F8024" s="157"/>
      <c r="G8024" s="157" t="s">
        <v>21591</v>
      </c>
      <c r="H8024" s="157" t="s">
        <v>21592</v>
      </c>
      <c r="I8024" s="157" t="s">
        <v>1637</v>
      </c>
      <c r="J8024" s="157" t="s">
        <v>21593</v>
      </c>
      <c r="K8024" s="157" t="s">
        <v>1689</v>
      </c>
      <c r="L8024" s="157"/>
    </row>
    <row r="8025">
      <c r="C8025" s="12" t="s">
        <v>21182</v>
      </c>
      <c r="D8025" s="157"/>
      <c r="E8025" s="157" t="s">
        <v>1634</v>
      </c>
      <c r="F8025" s="157"/>
      <c r="G8025" s="157" t="s">
        <v>21594</v>
      </c>
      <c r="H8025" s="157" t="s">
        <v>21595</v>
      </c>
      <c r="I8025" s="157" t="s">
        <v>1637</v>
      </c>
      <c r="J8025" s="157" t="s">
        <v>21596</v>
      </c>
      <c r="K8025" s="157" t="s">
        <v>1689</v>
      </c>
      <c r="L8025" s="157"/>
    </row>
    <row r="8026">
      <c r="C8026" s="12" t="s">
        <v>21182</v>
      </c>
      <c r="D8026" s="157"/>
      <c r="E8026" s="157" t="s">
        <v>1634</v>
      </c>
      <c r="F8026" s="157"/>
      <c r="G8026" s="157" t="s">
        <v>21597</v>
      </c>
      <c r="H8026" s="157" t="s">
        <v>21598</v>
      </c>
      <c r="I8026" s="157" t="s">
        <v>1637</v>
      </c>
      <c r="J8026" s="157" t="s">
        <v>21599</v>
      </c>
      <c r="K8026" s="157" t="s">
        <v>1689</v>
      </c>
      <c r="L8026" s="157"/>
    </row>
    <row r="8027">
      <c r="C8027" s="12" t="s">
        <v>21182</v>
      </c>
      <c r="D8027" s="157"/>
      <c r="E8027" s="157" t="s">
        <v>1634</v>
      </c>
      <c r="F8027" s="157"/>
      <c r="G8027" s="157" t="s">
        <v>21600</v>
      </c>
      <c r="H8027" s="157" t="s">
        <v>21601</v>
      </c>
      <c r="I8027" s="157" t="s">
        <v>1637</v>
      </c>
      <c r="J8027" s="157" t="s">
        <v>21602</v>
      </c>
      <c r="K8027" s="157" t="s">
        <v>1689</v>
      </c>
      <c r="L8027" s="157"/>
    </row>
    <row r="8028">
      <c r="C8028" s="12" t="s">
        <v>21182</v>
      </c>
      <c r="D8028" s="157"/>
      <c r="E8028" s="157" t="s">
        <v>1634</v>
      </c>
      <c r="F8028" s="157"/>
      <c r="G8028" s="157" t="s">
        <v>21603</v>
      </c>
      <c r="H8028" s="157" t="s">
        <v>21604</v>
      </c>
      <c r="I8028" s="157" t="s">
        <v>1637</v>
      </c>
      <c r="J8028" s="157" t="s">
        <v>21605</v>
      </c>
      <c r="K8028" s="157" t="s">
        <v>1689</v>
      </c>
      <c r="L8028" s="157"/>
    </row>
    <row r="8029">
      <c r="C8029" s="12" t="s">
        <v>21182</v>
      </c>
      <c r="D8029" s="157"/>
      <c r="E8029" s="157" t="s">
        <v>1634</v>
      </c>
      <c r="F8029" s="157"/>
      <c r="G8029" s="157" t="s">
        <v>21606</v>
      </c>
      <c r="H8029" s="157" t="s">
        <v>21607</v>
      </c>
      <c r="I8029" s="157" t="s">
        <v>1637</v>
      </c>
      <c r="J8029" s="157" t="s">
        <v>21608</v>
      </c>
      <c r="K8029" s="157" t="s">
        <v>1689</v>
      </c>
      <c r="L8029" s="157"/>
    </row>
    <row r="8030">
      <c r="C8030" s="12" t="s">
        <v>21182</v>
      </c>
      <c r="D8030" s="157"/>
      <c r="E8030" s="157" t="s">
        <v>1634</v>
      </c>
      <c r="F8030" s="157"/>
      <c r="G8030" s="157" t="s">
        <v>21609</v>
      </c>
      <c r="H8030" s="157" t="s">
        <v>21610</v>
      </c>
      <c r="I8030" s="157" t="s">
        <v>1637</v>
      </c>
      <c r="J8030" s="157" t="s">
        <v>21611</v>
      </c>
      <c r="K8030" s="157" t="s">
        <v>1689</v>
      </c>
      <c r="L8030" s="157"/>
    </row>
    <row r="8031">
      <c r="C8031" s="12" t="s">
        <v>21182</v>
      </c>
      <c r="D8031" s="157"/>
      <c r="E8031" s="157" t="s">
        <v>1634</v>
      </c>
      <c r="F8031" s="157"/>
      <c r="G8031" s="157" t="s">
        <v>21612</v>
      </c>
      <c r="H8031" s="157" t="s">
        <v>21613</v>
      </c>
      <c r="I8031" s="157" t="s">
        <v>1637</v>
      </c>
      <c r="J8031" s="157" t="s">
        <v>21614</v>
      </c>
      <c r="K8031" s="157" t="s">
        <v>1689</v>
      </c>
      <c r="L8031" s="157"/>
    </row>
    <row r="8032">
      <c r="C8032" s="12" t="s">
        <v>21182</v>
      </c>
      <c r="D8032" s="157"/>
      <c r="E8032" s="157" t="s">
        <v>1634</v>
      </c>
      <c r="F8032" s="157"/>
      <c r="G8032" s="157" t="s">
        <v>21615</v>
      </c>
      <c r="H8032" s="157" t="s">
        <v>21616</v>
      </c>
      <c r="I8032" s="157" t="s">
        <v>1637</v>
      </c>
      <c r="J8032" s="157" t="s">
        <v>21617</v>
      </c>
      <c r="K8032" s="157" t="s">
        <v>1689</v>
      </c>
      <c r="L8032" s="157"/>
    </row>
    <row r="8033">
      <c r="C8033" s="12" t="s">
        <v>21182</v>
      </c>
      <c r="D8033" s="157"/>
      <c r="E8033" s="157" t="s">
        <v>1634</v>
      </c>
      <c r="F8033" s="157"/>
      <c r="G8033" s="157" t="s">
        <v>21618</v>
      </c>
      <c r="H8033" s="157" t="s">
        <v>21619</v>
      </c>
      <c r="I8033" s="157" t="s">
        <v>1637</v>
      </c>
      <c r="J8033" s="157" t="s">
        <v>21620</v>
      </c>
      <c r="K8033" s="157" t="s">
        <v>1689</v>
      </c>
      <c r="L8033" s="157"/>
    </row>
    <row r="8034">
      <c r="C8034" s="12" t="s">
        <v>21182</v>
      </c>
      <c r="D8034" s="157"/>
      <c r="E8034" s="157" t="s">
        <v>1634</v>
      </c>
      <c r="F8034" s="157"/>
      <c r="G8034" s="157" t="s">
        <v>21621</v>
      </c>
      <c r="H8034" s="157" t="s">
        <v>21622</v>
      </c>
      <c r="I8034" s="157" t="s">
        <v>1637</v>
      </c>
      <c r="J8034" s="157" t="s">
        <v>21623</v>
      </c>
      <c r="K8034" s="157" t="s">
        <v>1689</v>
      </c>
      <c r="L8034" s="157"/>
    </row>
    <row r="8035">
      <c r="C8035" s="12" t="s">
        <v>21182</v>
      </c>
      <c r="D8035" s="157"/>
      <c r="E8035" s="157" t="s">
        <v>1634</v>
      </c>
      <c r="F8035" s="157"/>
      <c r="G8035" s="157" t="s">
        <v>21624</v>
      </c>
      <c r="H8035" s="157" t="s">
        <v>21625</v>
      </c>
      <c r="I8035" s="157" t="s">
        <v>1637</v>
      </c>
      <c r="J8035" s="157" t="s">
        <v>21626</v>
      </c>
      <c r="K8035" s="157" t="s">
        <v>1689</v>
      </c>
      <c r="L8035" s="157"/>
    </row>
    <row r="8036">
      <c r="C8036" s="12" t="s">
        <v>21182</v>
      </c>
      <c r="D8036" s="157"/>
      <c r="E8036" s="157" t="s">
        <v>1634</v>
      </c>
      <c r="F8036" s="157"/>
      <c r="G8036" s="157" t="s">
        <v>21627</v>
      </c>
      <c r="H8036" s="157" t="s">
        <v>21628</v>
      </c>
      <c r="I8036" s="157" t="s">
        <v>1637</v>
      </c>
      <c r="J8036" s="157" t="s">
        <v>21629</v>
      </c>
      <c r="K8036" s="157" t="s">
        <v>1689</v>
      </c>
      <c r="L8036" s="157"/>
    </row>
    <row r="8037">
      <c r="C8037" s="12" t="s">
        <v>21182</v>
      </c>
      <c r="D8037" s="157"/>
      <c r="E8037" s="157" t="s">
        <v>1634</v>
      </c>
      <c r="F8037" s="157"/>
      <c r="G8037" s="157" t="s">
        <v>21630</v>
      </c>
      <c r="H8037" s="157" t="s">
        <v>21631</v>
      </c>
      <c r="I8037" s="157" t="s">
        <v>1637</v>
      </c>
      <c r="J8037" s="157" t="s">
        <v>21632</v>
      </c>
      <c r="K8037" s="157" t="s">
        <v>1689</v>
      </c>
      <c r="L8037" s="157"/>
    </row>
    <row r="8038">
      <c r="C8038" s="12" t="s">
        <v>21182</v>
      </c>
      <c r="D8038" s="157"/>
      <c r="E8038" s="157" t="s">
        <v>1634</v>
      </c>
      <c r="F8038" s="157"/>
      <c r="G8038" s="157" t="s">
        <v>21633</v>
      </c>
      <c r="H8038" s="157" t="s">
        <v>21634</v>
      </c>
      <c r="I8038" s="157" t="s">
        <v>1637</v>
      </c>
      <c r="J8038" s="157" t="s">
        <v>21635</v>
      </c>
      <c r="K8038" s="157" t="s">
        <v>1689</v>
      </c>
      <c r="L8038" s="157"/>
    </row>
    <row r="8039">
      <c r="C8039" s="12" t="s">
        <v>21182</v>
      </c>
      <c r="D8039" s="157"/>
      <c r="E8039" s="157" t="s">
        <v>1634</v>
      </c>
      <c r="F8039" s="157"/>
      <c r="G8039" s="157" t="s">
        <v>21636</v>
      </c>
      <c r="H8039" s="157" t="s">
        <v>21637</v>
      </c>
      <c r="I8039" s="157" t="s">
        <v>1637</v>
      </c>
      <c r="J8039" s="157" t="s">
        <v>21638</v>
      </c>
      <c r="K8039" s="157" t="s">
        <v>1689</v>
      </c>
      <c r="L8039" s="157"/>
    </row>
    <row r="8040">
      <c r="C8040" s="12" t="s">
        <v>21182</v>
      </c>
      <c r="D8040" s="157"/>
      <c r="E8040" s="157" t="s">
        <v>1634</v>
      </c>
      <c r="F8040" s="157"/>
      <c r="G8040" s="157" t="s">
        <v>21639</v>
      </c>
      <c r="H8040" s="157" t="s">
        <v>21640</v>
      </c>
      <c r="I8040" s="157" t="s">
        <v>1637</v>
      </c>
      <c r="J8040" s="157" t="s">
        <v>21641</v>
      </c>
      <c r="K8040" s="157" t="s">
        <v>1689</v>
      </c>
      <c r="L8040" s="157"/>
    </row>
    <row r="8041">
      <c r="C8041" s="12" t="s">
        <v>21182</v>
      </c>
      <c r="D8041" s="157"/>
      <c r="E8041" s="157" t="s">
        <v>1634</v>
      </c>
      <c r="F8041" s="157"/>
      <c r="G8041" s="157" t="s">
        <v>21642</v>
      </c>
      <c r="H8041" s="157" t="s">
        <v>21643</v>
      </c>
      <c r="I8041" s="157" t="s">
        <v>1637</v>
      </c>
      <c r="J8041" s="157" t="s">
        <v>21644</v>
      </c>
      <c r="K8041" s="157" t="s">
        <v>1689</v>
      </c>
      <c r="L8041" s="157"/>
    </row>
    <row r="8042">
      <c r="C8042" s="12" t="s">
        <v>21182</v>
      </c>
      <c r="D8042" s="157"/>
      <c r="E8042" s="157" t="s">
        <v>1634</v>
      </c>
      <c r="F8042" s="157"/>
      <c r="G8042" s="157" t="s">
        <v>21645</v>
      </c>
      <c r="H8042" s="157" t="s">
        <v>21646</v>
      </c>
      <c r="I8042" s="157" t="s">
        <v>1637</v>
      </c>
      <c r="J8042" s="157" t="s">
        <v>21647</v>
      </c>
      <c r="K8042" s="157" t="s">
        <v>1689</v>
      </c>
      <c r="L8042" s="157"/>
    </row>
    <row r="8043">
      <c r="C8043" s="12" t="s">
        <v>21182</v>
      </c>
      <c r="D8043" s="157"/>
      <c r="E8043" s="157" t="s">
        <v>1634</v>
      </c>
      <c r="F8043" s="157"/>
      <c r="G8043" s="157" t="s">
        <v>21648</v>
      </c>
      <c r="H8043" s="157" t="s">
        <v>21649</v>
      </c>
      <c r="I8043" s="157" t="s">
        <v>1637</v>
      </c>
      <c r="J8043" s="157" t="s">
        <v>21650</v>
      </c>
      <c r="K8043" s="157" t="s">
        <v>1689</v>
      </c>
      <c r="L8043" s="157"/>
    </row>
    <row r="8044">
      <c r="C8044" s="12" t="s">
        <v>21182</v>
      </c>
      <c r="D8044" s="157"/>
      <c r="E8044" s="157" t="s">
        <v>1634</v>
      </c>
      <c r="F8044" s="157"/>
      <c r="G8044" s="157" t="s">
        <v>21651</v>
      </c>
      <c r="H8044" s="157" t="s">
        <v>21652</v>
      </c>
      <c r="I8044" s="157" t="s">
        <v>1637</v>
      </c>
      <c r="J8044" s="157" t="s">
        <v>21653</v>
      </c>
      <c r="K8044" s="157" t="s">
        <v>1689</v>
      </c>
      <c r="L8044" s="157"/>
    </row>
    <row r="8045">
      <c r="C8045" s="12" t="s">
        <v>21182</v>
      </c>
      <c r="D8045" s="157"/>
      <c r="E8045" s="157" t="s">
        <v>1634</v>
      </c>
      <c r="F8045" s="157"/>
      <c r="G8045" s="157" t="s">
        <v>21654</v>
      </c>
      <c r="H8045" s="157" t="s">
        <v>21655</v>
      </c>
      <c r="I8045" s="157" t="s">
        <v>1637</v>
      </c>
      <c r="J8045" s="157" t="s">
        <v>21656</v>
      </c>
      <c r="K8045" s="157" t="s">
        <v>1689</v>
      </c>
      <c r="L8045" s="157"/>
    </row>
    <row r="8046">
      <c r="C8046" s="12" t="s">
        <v>21182</v>
      </c>
      <c r="D8046" s="157"/>
      <c r="E8046" s="157" t="s">
        <v>1634</v>
      </c>
      <c r="F8046" s="157"/>
      <c r="G8046" s="157" t="s">
        <v>21657</v>
      </c>
      <c r="H8046" s="157" t="s">
        <v>21658</v>
      </c>
      <c r="I8046" s="157" t="s">
        <v>1637</v>
      </c>
      <c r="J8046" s="157" t="s">
        <v>21659</v>
      </c>
      <c r="K8046" s="157" t="s">
        <v>1689</v>
      </c>
      <c r="L8046" s="157"/>
    </row>
    <row r="8047">
      <c r="C8047" s="12" t="s">
        <v>21182</v>
      </c>
      <c r="D8047" s="157"/>
      <c r="E8047" s="157" t="s">
        <v>1634</v>
      </c>
      <c r="F8047" s="157"/>
      <c r="G8047" s="157" t="s">
        <v>21660</v>
      </c>
      <c r="H8047" s="157" t="s">
        <v>21661</v>
      </c>
      <c r="I8047" s="157" t="s">
        <v>1637</v>
      </c>
      <c r="J8047" s="157" t="s">
        <v>21662</v>
      </c>
      <c r="K8047" s="157" t="s">
        <v>1689</v>
      </c>
      <c r="L8047" s="157"/>
    </row>
    <row r="8048">
      <c r="C8048" s="12" t="s">
        <v>21182</v>
      </c>
      <c r="D8048" s="157"/>
      <c r="E8048" s="157" t="s">
        <v>1634</v>
      </c>
      <c r="F8048" s="157"/>
      <c r="G8048" s="157" t="s">
        <v>21663</v>
      </c>
      <c r="H8048" s="157" t="s">
        <v>21664</v>
      </c>
      <c r="I8048" s="157" t="s">
        <v>1637</v>
      </c>
      <c r="J8048" s="157" t="s">
        <v>21665</v>
      </c>
      <c r="K8048" s="157" t="s">
        <v>1689</v>
      </c>
      <c r="L8048" s="157"/>
    </row>
    <row r="8049">
      <c r="C8049" s="12" t="s">
        <v>21182</v>
      </c>
      <c r="D8049" s="157"/>
      <c r="E8049" s="157" t="s">
        <v>1634</v>
      </c>
      <c r="F8049" s="157"/>
      <c r="G8049" s="157" t="s">
        <v>21666</v>
      </c>
      <c r="H8049" s="157" t="s">
        <v>21667</v>
      </c>
      <c r="I8049" s="157" t="s">
        <v>1637</v>
      </c>
      <c r="J8049" s="157" t="s">
        <v>21668</v>
      </c>
      <c r="K8049" s="157" t="s">
        <v>1689</v>
      </c>
      <c r="L8049" s="157"/>
    </row>
    <row r="8050">
      <c r="C8050" s="12" t="s">
        <v>21182</v>
      </c>
      <c r="D8050" s="157"/>
      <c r="E8050" s="157" t="s">
        <v>1634</v>
      </c>
      <c r="F8050" s="157"/>
      <c r="G8050" s="157" t="s">
        <v>21669</v>
      </c>
      <c r="H8050" s="157" t="s">
        <v>21670</v>
      </c>
      <c r="I8050" s="157" t="s">
        <v>1637</v>
      </c>
      <c r="J8050" s="157" t="s">
        <v>21671</v>
      </c>
      <c r="K8050" s="157" t="s">
        <v>1689</v>
      </c>
      <c r="L8050" s="157"/>
    </row>
    <row r="8051">
      <c r="C8051" s="12" t="s">
        <v>21182</v>
      </c>
      <c r="D8051" s="157"/>
      <c r="E8051" s="157" t="s">
        <v>1634</v>
      </c>
      <c r="F8051" s="157"/>
      <c r="G8051" s="157" t="s">
        <v>21672</v>
      </c>
      <c r="H8051" s="157" t="s">
        <v>21673</v>
      </c>
      <c r="I8051" s="157" t="s">
        <v>1637</v>
      </c>
      <c r="J8051" s="157" t="s">
        <v>21674</v>
      </c>
      <c r="K8051" s="157" t="s">
        <v>1689</v>
      </c>
      <c r="L8051" s="157"/>
    </row>
    <row r="8052">
      <c r="C8052" s="12" t="s">
        <v>21182</v>
      </c>
      <c r="D8052" s="157"/>
      <c r="E8052" s="157" t="s">
        <v>1634</v>
      </c>
      <c r="F8052" s="157"/>
      <c r="G8052" s="157" t="s">
        <v>21675</v>
      </c>
      <c r="H8052" s="157" t="s">
        <v>21676</v>
      </c>
      <c r="I8052" s="157" t="s">
        <v>1637</v>
      </c>
      <c r="J8052" s="157" t="s">
        <v>21677</v>
      </c>
      <c r="K8052" s="157" t="s">
        <v>1689</v>
      </c>
      <c r="L8052" s="157"/>
    </row>
    <row r="8053">
      <c r="C8053" s="12" t="s">
        <v>21182</v>
      </c>
      <c r="D8053" s="157"/>
      <c r="E8053" s="157" t="s">
        <v>1634</v>
      </c>
      <c r="F8053" s="157"/>
      <c r="G8053" s="157" t="s">
        <v>21678</v>
      </c>
      <c r="H8053" s="157" t="s">
        <v>21679</v>
      </c>
      <c r="I8053" s="157" t="s">
        <v>1637</v>
      </c>
      <c r="J8053" s="157" t="s">
        <v>21680</v>
      </c>
      <c r="K8053" s="157" t="s">
        <v>1689</v>
      </c>
      <c r="L8053" s="157"/>
    </row>
    <row r="8054">
      <c r="C8054" s="12" t="s">
        <v>21182</v>
      </c>
      <c r="D8054" s="157"/>
      <c r="E8054" s="157" t="s">
        <v>1634</v>
      </c>
      <c r="F8054" s="157"/>
      <c r="G8054" s="157" t="s">
        <v>21681</v>
      </c>
      <c r="H8054" s="157" t="s">
        <v>21682</v>
      </c>
      <c r="I8054" s="157" t="s">
        <v>1637</v>
      </c>
      <c r="J8054" s="157" t="s">
        <v>21683</v>
      </c>
      <c r="K8054" s="157" t="s">
        <v>1689</v>
      </c>
      <c r="L8054" s="157"/>
    </row>
    <row r="8055">
      <c r="C8055" s="12" t="s">
        <v>21182</v>
      </c>
      <c r="D8055" s="157"/>
      <c r="E8055" s="157" t="s">
        <v>1634</v>
      </c>
      <c r="F8055" s="157"/>
      <c r="G8055" s="157" t="s">
        <v>21684</v>
      </c>
      <c r="H8055" s="157" t="s">
        <v>21685</v>
      </c>
      <c r="I8055" s="157" t="s">
        <v>1637</v>
      </c>
      <c r="J8055" s="157" t="s">
        <v>21686</v>
      </c>
      <c r="K8055" s="157" t="s">
        <v>1689</v>
      </c>
      <c r="L8055" s="157"/>
    </row>
    <row r="8056">
      <c r="C8056" s="12" t="s">
        <v>21182</v>
      </c>
      <c r="D8056" s="157"/>
      <c r="E8056" s="157" t="s">
        <v>1634</v>
      </c>
      <c r="F8056" s="157"/>
      <c r="G8056" s="157" t="s">
        <v>21687</v>
      </c>
      <c r="H8056" s="157" t="s">
        <v>21688</v>
      </c>
      <c r="I8056" s="157" t="s">
        <v>1637</v>
      </c>
      <c r="J8056" s="157" t="s">
        <v>21689</v>
      </c>
      <c r="K8056" s="157" t="s">
        <v>1689</v>
      </c>
      <c r="L8056" s="157"/>
    </row>
    <row r="8057">
      <c r="C8057" s="12" t="s">
        <v>21182</v>
      </c>
      <c r="D8057" s="157"/>
      <c r="E8057" s="157" t="s">
        <v>1634</v>
      </c>
      <c r="F8057" s="157"/>
      <c r="G8057" s="157" t="s">
        <v>21690</v>
      </c>
      <c r="H8057" s="157" t="s">
        <v>21691</v>
      </c>
      <c r="I8057" s="157" t="s">
        <v>1637</v>
      </c>
      <c r="J8057" s="157" t="s">
        <v>21692</v>
      </c>
      <c r="K8057" s="157" t="s">
        <v>1689</v>
      </c>
      <c r="L8057" s="157"/>
    </row>
    <row r="8058">
      <c r="C8058" s="12" t="s">
        <v>21182</v>
      </c>
      <c r="D8058" s="157"/>
      <c r="E8058" s="157" t="s">
        <v>1634</v>
      </c>
      <c r="F8058" s="157"/>
      <c r="G8058" s="157" t="s">
        <v>21693</v>
      </c>
      <c r="H8058" s="157" t="s">
        <v>21694</v>
      </c>
      <c r="I8058" s="157" t="s">
        <v>1637</v>
      </c>
      <c r="J8058" s="157" t="s">
        <v>21695</v>
      </c>
      <c r="K8058" s="157" t="s">
        <v>1689</v>
      </c>
      <c r="L8058" s="157"/>
    </row>
    <row r="8059">
      <c r="C8059" s="12" t="s">
        <v>21182</v>
      </c>
      <c r="D8059" s="157"/>
      <c r="E8059" s="157" t="s">
        <v>1634</v>
      </c>
      <c r="F8059" s="157"/>
      <c r="G8059" s="157" t="s">
        <v>21696</v>
      </c>
      <c r="H8059" s="157" t="s">
        <v>21697</v>
      </c>
      <c r="I8059" s="157" t="s">
        <v>1637</v>
      </c>
      <c r="J8059" s="157" t="s">
        <v>21698</v>
      </c>
      <c r="K8059" s="157" t="s">
        <v>1689</v>
      </c>
      <c r="L8059" s="157"/>
    </row>
    <row r="8060">
      <c r="C8060" s="12" t="s">
        <v>21182</v>
      </c>
      <c r="D8060" s="157"/>
      <c r="E8060" s="157" t="s">
        <v>1634</v>
      </c>
      <c r="F8060" s="157"/>
      <c r="G8060" s="157" t="s">
        <v>21699</v>
      </c>
      <c r="H8060" s="157" t="s">
        <v>21700</v>
      </c>
      <c r="I8060" s="157" t="s">
        <v>1637</v>
      </c>
      <c r="J8060" s="157" t="s">
        <v>21701</v>
      </c>
      <c r="K8060" s="157" t="s">
        <v>1689</v>
      </c>
      <c r="L8060" s="157"/>
    </row>
    <row r="8061">
      <c r="C8061" s="12" t="s">
        <v>21182</v>
      </c>
      <c r="D8061" s="157"/>
      <c r="E8061" s="157" t="s">
        <v>1634</v>
      </c>
      <c r="F8061" s="157"/>
      <c r="G8061" s="157" t="s">
        <v>21702</v>
      </c>
      <c r="H8061" s="157" t="s">
        <v>21703</v>
      </c>
      <c r="I8061" s="157" t="s">
        <v>1637</v>
      </c>
      <c r="J8061" s="157" t="s">
        <v>21704</v>
      </c>
      <c r="K8061" s="157" t="s">
        <v>1689</v>
      </c>
      <c r="L8061" s="157"/>
    </row>
    <row r="8062">
      <c r="C8062" s="12" t="s">
        <v>21182</v>
      </c>
      <c r="D8062" s="157"/>
      <c r="E8062" s="157" t="s">
        <v>1634</v>
      </c>
      <c r="F8062" s="157"/>
      <c r="G8062" s="157" t="s">
        <v>21705</v>
      </c>
      <c r="H8062" s="157" t="s">
        <v>21706</v>
      </c>
      <c r="I8062" s="157" t="s">
        <v>1637</v>
      </c>
      <c r="J8062" s="157" t="s">
        <v>21707</v>
      </c>
      <c r="K8062" s="157" t="s">
        <v>1689</v>
      </c>
      <c r="L8062" s="157"/>
    </row>
    <row r="8063">
      <c r="C8063" s="12" t="s">
        <v>21182</v>
      </c>
      <c r="D8063" s="157"/>
      <c r="E8063" s="157" t="s">
        <v>1634</v>
      </c>
      <c r="F8063" s="157"/>
      <c r="G8063" s="157" t="s">
        <v>21708</v>
      </c>
      <c r="H8063" s="157" t="s">
        <v>21709</v>
      </c>
      <c r="I8063" s="157" t="s">
        <v>1637</v>
      </c>
      <c r="J8063" s="157" t="s">
        <v>21710</v>
      </c>
      <c r="K8063" s="157" t="s">
        <v>1689</v>
      </c>
      <c r="L8063" s="157"/>
    </row>
    <row r="8064">
      <c r="C8064" s="12" t="s">
        <v>21182</v>
      </c>
      <c r="D8064" s="157"/>
      <c r="E8064" s="157" t="s">
        <v>1634</v>
      </c>
      <c r="F8064" s="157"/>
      <c r="G8064" s="157" t="s">
        <v>21711</v>
      </c>
      <c r="H8064" s="157" t="s">
        <v>21712</v>
      </c>
      <c r="I8064" s="157" t="s">
        <v>1637</v>
      </c>
      <c r="J8064" s="157" t="s">
        <v>21713</v>
      </c>
      <c r="K8064" s="157" t="s">
        <v>1689</v>
      </c>
      <c r="L8064" s="157"/>
    </row>
    <row r="8065">
      <c r="C8065" s="12" t="s">
        <v>21182</v>
      </c>
      <c r="D8065" s="157"/>
      <c r="E8065" s="157" t="s">
        <v>1634</v>
      </c>
      <c r="F8065" s="157"/>
      <c r="G8065" s="157" t="s">
        <v>21714</v>
      </c>
      <c r="H8065" s="157" t="s">
        <v>21715</v>
      </c>
      <c r="I8065" s="157" t="s">
        <v>1637</v>
      </c>
      <c r="J8065" s="157" t="s">
        <v>21716</v>
      </c>
      <c r="K8065" s="157" t="s">
        <v>1689</v>
      </c>
      <c r="L8065" s="157"/>
    </row>
    <row r="8066">
      <c r="C8066" s="12" t="s">
        <v>21182</v>
      </c>
      <c r="D8066" s="157"/>
      <c r="E8066" s="157" t="s">
        <v>1634</v>
      </c>
      <c r="F8066" s="157"/>
      <c r="G8066" s="157" t="s">
        <v>21717</v>
      </c>
      <c r="H8066" s="157" t="s">
        <v>21718</v>
      </c>
      <c r="I8066" s="157" t="s">
        <v>1637</v>
      </c>
      <c r="J8066" s="157" t="s">
        <v>21719</v>
      </c>
      <c r="K8066" s="157" t="s">
        <v>1689</v>
      </c>
      <c r="L8066" s="157"/>
    </row>
    <row r="8067">
      <c r="C8067" s="12" t="s">
        <v>21182</v>
      </c>
      <c r="D8067" s="157"/>
      <c r="E8067" s="157" t="s">
        <v>1634</v>
      </c>
      <c r="F8067" s="157"/>
      <c r="G8067" s="157" t="s">
        <v>21720</v>
      </c>
      <c r="H8067" s="157" t="s">
        <v>21721</v>
      </c>
      <c r="I8067" s="157" t="s">
        <v>1637</v>
      </c>
      <c r="J8067" s="157" t="s">
        <v>21722</v>
      </c>
      <c r="K8067" s="157" t="s">
        <v>1689</v>
      </c>
      <c r="L8067" s="157"/>
    </row>
    <row r="8068">
      <c r="C8068" s="12" t="s">
        <v>21182</v>
      </c>
      <c r="D8068" s="157"/>
      <c r="E8068" s="157" t="s">
        <v>1634</v>
      </c>
      <c r="F8068" s="157"/>
      <c r="G8068" s="157" t="s">
        <v>21723</v>
      </c>
      <c r="H8068" s="157" t="s">
        <v>21724</v>
      </c>
      <c r="I8068" s="157" t="s">
        <v>1637</v>
      </c>
      <c r="J8068" s="157" t="s">
        <v>21725</v>
      </c>
      <c r="K8068" s="157" t="s">
        <v>1689</v>
      </c>
      <c r="L8068" s="157"/>
    </row>
    <row r="8069">
      <c r="C8069" s="12" t="s">
        <v>21182</v>
      </c>
      <c r="D8069" s="157"/>
      <c r="E8069" s="157" t="s">
        <v>1634</v>
      </c>
      <c r="F8069" s="157"/>
      <c r="G8069" s="157" t="s">
        <v>21726</v>
      </c>
      <c r="H8069" s="157" t="s">
        <v>21727</v>
      </c>
      <c r="I8069" s="157" t="s">
        <v>1637</v>
      </c>
      <c r="J8069" s="157" t="s">
        <v>21728</v>
      </c>
      <c r="K8069" s="157" t="s">
        <v>1689</v>
      </c>
      <c r="L8069" s="157"/>
    </row>
    <row r="8070">
      <c r="C8070" s="12" t="s">
        <v>21182</v>
      </c>
      <c r="D8070" s="157"/>
      <c r="E8070" s="157" t="s">
        <v>1634</v>
      </c>
      <c r="F8070" s="157"/>
      <c r="G8070" s="157" t="s">
        <v>21729</v>
      </c>
      <c r="H8070" s="157" t="s">
        <v>21730</v>
      </c>
      <c r="I8070" s="157" t="s">
        <v>1637</v>
      </c>
      <c r="J8070" s="157" t="s">
        <v>21731</v>
      </c>
      <c r="K8070" s="157" t="s">
        <v>1689</v>
      </c>
      <c r="L8070" s="157"/>
    </row>
    <row r="8071">
      <c r="C8071" s="12" t="s">
        <v>21182</v>
      </c>
      <c r="D8071" s="157"/>
      <c r="E8071" s="157" t="s">
        <v>1634</v>
      </c>
      <c r="F8071" s="157"/>
      <c r="G8071" s="157" t="s">
        <v>21732</v>
      </c>
      <c r="H8071" s="157" t="s">
        <v>21733</v>
      </c>
      <c r="I8071" s="157" t="s">
        <v>1637</v>
      </c>
      <c r="J8071" s="157" t="s">
        <v>21734</v>
      </c>
      <c r="K8071" s="157" t="s">
        <v>1689</v>
      </c>
      <c r="L8071" s="157"/>
    </row>
    <row r="8072">
      <c r="C8072" s="12" t="s">
        <v>21182</v>
      </c>
      <c r="D8072" s="157"/>
      <c r="E8072" s="157" t="s">
        <v>1634</v>
      </c>
      <c r="F8072" s="157"/>
      <c r="G8072" s="157" t="s">
        <v>21735</v>
      </c>
      <c r="H8072" s="157" t="s">
        <v>21736</v>
      </c>
      <c r="I8072" s="157" t="s">
        <v>1637</v>
      </c>
      <c r="J8072" s="157" t="s">
        <v>21737</v>
      </c>
      <c r="K8072" s="157" t="s">
        <v>1689</v>
      </c>
      <c r="L8072" s="157"/>
    </row>
    <row r="8073">
      <c r="C8073" s="12" t="s">
        <v>21182</v>
      </c>
      <c r="D8073" s="157"/>
      <c r="E8073" s="157" t="s">
        <v>1634</v>
      </c>
      <c r="F8073" s="157"/>
      <c r="G8073" s="157" t="s">
        <v>21738</v>
      </c>
      <c r="H8073" s="157" t="s">
        <v>21739</v>
      </c>
      <c r="I8073" s="157" t="s">
        <v>1637</v>
      </c>
      <c r="J8073" s="157" t="s">
        <v>21740</v>
      </c>
      <c r="K8073" s="157" t="s">
        <v>1689</v>
      </c>
      <c r="L8073" s="157"/>
    </row>
    <row r="8074">
      <c r="C8074" s="12" t="s">
        <v>21182</v>
      </c>
      <c r="D8074" s="157"/>
      <c r="E8074" s="157" t="s">
        <v>1634</v>
      </c>
      <c r="F8074" s="157"/>
      <c r="G8074" s="157" t="s">
        <v>21291</v>
      </c>
      <c r="H8074" s="157" t="s">
        <v>21741</v>
      </c>
      <c r="I8074" s="157" t="s">
        <v>1637</v>
      </c>
      <c r="J8074" s="157" t="s">
        <v>21742</v>
      </c>
      <c r="K8074" s="157" t="s">
        <v>1689</v>
      </c>
      <c r="L8074" s="157"/>
    </row>
    <row r="8075">
      <c r="C8075" s="12" t="s">
        <v>21182</v>
      </c>
      <c r="D8075" s="157"/>
      <c r="E8075" s="157" t="s">
        <v>1634</v>
      </c>
      <c r="F8075" s="157"/>
      <c r="G8075" s="157" t="s">
        <v>21294</v>
      </c>
      <c r="H8075" s="157" t="s">
        <v>21743</v>
      </c>
      <c r="I8075" s="157" t="s">
        <v>1637</v>
      </c>
      <c r="J8075" s="157" t="s">
        <v>21744</v>
      </c>
      <c r="K8075" s="157" t="s">
        <v>1689</v>
      </c>
      <c r="L8075" s="157"/>
    </row>
    <row r="8076">
      <c r="C8076" s="12" t="s">
        <v>21182</v>
      </c>
      <c r="D8076" s="157"/>
      <c r="E8076" s="157" t="s">
        <v>1634</v>
      </c>
      <c r="F8076" s="157"/>
      <c r="G8076" s="157" t="s">
        <v>21297</v>
      </c>
      <c r="H8076" s="157" t="s">
        <v>21745</v>
      </c>
      <c r="I8076" s="157" t="s">
        <v>1637</v>
      </c>
      <c r="J8076" s="157" t="s">
        <v>21746</v>
      </c>
      <c r="K8076" s="157" t="s">
        <v>1689</v>
      </c>
      <c r="L8076" s="157"/>
    </row>
    <row r="8077">
      <c r="C8077" s="12" t="s">
        <v>21182</v>
      </c>
      <c r="D8077" s="157"/>
      <c r="E8077" s="157" t="s">
        <v>1634</v>
      </c>
      <c r="F8077" s="157"/>
      <c r="G8077" s="157" t="s">
        <v>21300</v>
      </c>
      <c r="H8077" s="157" t="s">
        <v>21747</v>
      </c>
      <c r="I8077" s="157" t="s">
        <v>1637</v>
      </c>
      <c r="J8077" s="157" t="s">
        <v>21748</v>
      </c>
      <c r="K8077" s="157" t="s">
        <v>1689</v>
      </c>
      <c r="L8077" s="157"/>
    </row>
    <row r="8078">
      <c r="C8078" s="12" t="s">
        <v>21182</v>
      </c>
      <c r="D8078" s="157"/>
      <c r="E8078" s="157" t="s">
        <v>1634</v>
      </c>
      <c r="F8078" s="157"/>
      <c r="G8078" s="157" t="s">
        <v>21303</v>
      </c>
      <c r="H8078" s="157" t="s">
        <v>21749</v>
      </c>
      <c r="I8078" s="157" t="s">
        <v>1637</v>
      </c>
      <c r="J8078" s="157" t="s">
        <v>21750</v>
      </c>
      <c r="K8078" s="157" t="s">
        <v>1689</v>
      </c>
      <c r="L8078" s="157"/>
    </row>
    <row r="8079">
      <c r="C8079" s="12" t="s">
        <v>21182</v>
      </c>
      <c r="D8079" s="157"/>
      <c r="E8079" s="157" t="s">
        <v>1634</v>
      </c>
      <c r="F8079" s="157"/>
      <c r="G8079" s="157" t="s">
        <v>21306</v>
      </c>
      <c r="H8079" s="157" t="s">
        <v>21751</v>
      </c>
      <c r="I8079" s="157" t="s">
        <v>1637</v>
      </c>
      <c r="J8079" s="157" t="s">
        <v>21752</v>
      </c>
      <c r="K8079" s="157" t="s">
        <v>1689</v>
      </c>
      <c r="L8079" s="157"/>
    </row>
    <row r="8080">
      <c r="C8080" s="12" t="s">
        <v>21182</v>
      </c>
      <c r="D8080" s="157"/>
      <c r="E8080" s="157" t="s">
        <v>1634</v>
      </c>
      <c r="F8080" s="157"/>
      <c r="G8080" s="157" t="s">
        <v>21309</v>
      </c>
      <c r="H8080" s="157" t="s">
        <v>21753</v>
      </c>
      <c r="I8080" s="157" t="s">
        <v>1637</v>
      </c>
      <c r="J8080" s="157" t="s">
        <v>21754</v>
      </c>
      <c r="K8080" s="157" t="s">
        <v>1689</v>
      </c>
      <c r="L8080" s="157"/>
    </row>
    <row r="8081">
      <c r="C8081" s="12" t="s">
        <v>21182</v>
      </c>
      <c r="D8081" s="157"/>
      <c r="E8081" s="157" t="s">
        <v>1634</v>
      </c>
      <c r="F8081" s="157"/>
      <c r="G8081" s="157" t="s">
        <v>21312</v>
      </c>
      <c r="H8081" s="157" t="s">
        <v>21755</v>
      </c>
      <c r="I8081" s="157" t="s">
        <v>1637</v>
      </c>
      <c r="J8081" s="157" t="s">
        <v>21756</v>
      </c>
      <c r="K8081" s="157" t="s">
        <v>1689</v>
      </c>
      <c r="L8081" s="157"/>
    </row>
    <row r="8082">
      <c r="C8082" s="12" t="s">
        <v>21182</v>
      </c>
      <c r="D8082" s="157"/>
      <c r="E8082" s="157" t="s">
        <v>1634</v>
      </c>
      <c r="F8082" s="157"/>
      <c r="G8082" s="157" t="s">
        <v>21315</v>
      </c>
      <c r="H8082" s="157" t="s">
        <v>21757</v>
      </c>
      <c r="I8082" s="157" t="s">
        <v>1637</v>
      </c>
      <c r="J8082" s="157" t="s">
        <v>21758</v>
      </c>
      <c r="K8082" s="157" t="s">
        <v>1689</v>
      </c>
      <c r="L8082" s="157"/>
    </row>
    <row r="8083">
      <c r="C8083" s="12" t="s">
        <v>21182</v>
      </c>
      <c r="D8083" s="157"/>
      <c r="E8083" s="157" t="s">
        <v>1634</v>
      </c>
      <c r="F8083" s="157"/>
      <c r="G8083" s="157" t="s">
        <v>21318</v>
      </c>
      <c r="H8083" s="157" t="s">
        <v>21759</v>
      </c>
      <c r="I8083" s="157" t="s">
        <v>1637</v>
      </c>
      <c r="J8083" s="157" t="s">
        <v>21760</v>
      </c>
      <c r="K8083" s="157" t="s">
        <v>1689</v>
      </c>
      <c r="L8083" s="157"/>
    </row>
    <row r="8084">
      <c r="C8084" s="12" t="s">
        <v>21182</v>
      </c>
      <c r="D8084" s="157"/>
      <c r="E8084" s="157" t="s">
        <v>1634</v>
      </c>
      <c r="F8084" s="157"/>
      <c r="G8084" s="157" t="s">
        <v>21321</v>
      </c>
      <c r="H8084" s="157" t="s">
        <v>21761</v>
      </c>
      <c r="I8084" s="157" t="s">
        <v>1637</v>
      </c>
      <c r="J8084" s="157" t="s">
        <v>21762</v>
      </c>
      <c r="K8084" s="157" t="s">
        <v>1689</v>
      </c>
      <c r="L8084" s="157"/>
    </row>
    <row r="8085">
      <c r="C8085" s="12" t="s">
        <v>21182</v>
      </c>
      <c r="D8085" s="157"/>
      <c r="E8085" s="157" t="s">
        <v>1634</v>
      </c>
      <c r="F8085" s="157"/>
      <c r="G8085" s="157" t="s">
        <v>21324</v>
      </c>
      <c r="H8085" s="157" t="s">
        <v>21763</v>
      </c>
      <c r="I8085" s="157" t="s">
        <v>1637</v>
      </c>
      <c r="J8085" s="157" t="s">
        <v>21764</v>
      </c>
      <c r="K8085" s="157" t="s">
        <v>1689</v>
      </c>
      <c r="L8085" s="157"/>
    </row>
    <row r="8086">
      <c r="C8086" s="12" t="s">
        <v>21182</v>
      </c>
      <c r="D8086" s="157"/>
      <c r="E8086" s="157" t="s">
        <v>1634</v>
      </c>
      <c r="F8086" s="157"/>
      <c r="G8086" s="157" t="s">
        <v>21327</v>
      </c>
      <c r="H8086" s="157" t="s">
        <v>21765</v>
      </c>
      <c r="I8086" s="157" t="s">
        <v>1637</v>
      </c>
      <c r="J8086" s="157" t="s">
        <v>21766</v>
      </c>
      <c r="K8086" s="157" t="s">
        <v>1689</v>
      </c>
      <c r="L8086" s="157"/>
    </row>
    <row r="8087">
      <c r="C8087" s="12" t="s">
        <v>21182</v>
      </c>
      <c r="D8087" s="157"/>
      <c r="E8087" s="157" t="s">
        <v>1634</v>
      </c>
      <c r="F8087" s="157"/>
      <c r="G8087" s="157" t="s">
        <v>21330</v>
      </c>
      <c r="H8087" s="157" t="s">
        <v>21767</v>
      </c>
      <c r="I8087" s="157" t="s">
        <v>1637</v>
      </c>
      <c r="J8087" s="157" t="s">
        <v>21768</v>
      </c>
      <c r="K8087" s="157" t="s">
        <v>1689</v>
      </c>
      <c r="L8087" s="157"/>
    </row>
    <row r="8088">
      <c r="C8088" s="12" t="s">
        <v>21182</v>
      </c>
      <c r="D8088" s="157"/>
      <c r="E8088" s="157" t="s">
        <v>1634</v>
      </c>
      <c r="F8088" s="157"/>
      <c r="G8088" s="157" t="s">
        <v>21333</v>
      </c>
      <c r="H8088" s="157" t="s">
        <v>21769</v>
      </c>
      <c r="I8088" s="157" t="s">
        <v>1637</v>
      </c>
      <c r="J8088" s="157" t="s">
        <v>21770</v>
      </c>
      <c r="K8088" s="157" t="s">
        <v>1689</v>
      </c>
      <c r="L8088" s="157"/>
    </row>
    <row r="8089">
      <c r="C8089" s="12" t="s">
        <v>21182</v>
      </c>
      <c r="D8089" s="157"/>
      <c r="E8089" s="157" t="s">
        <v>1634</v>
      </c>
      <c r="F8089" s="157"/>
      <c r="G8089" s="157" t="s">
        <v>21336</v>
      </c>
      <c r="H8089" s="157" t="s">
        <v>21771</v>
      </c>
      <c r="I8089" s="157" t="s">
        <v>1637</v>
      </c>
      <c r="J8089" s="157" t="s">
        <v>21772</v>
      </c>
      <c r="K8089" s="157" t="s">
        <v>1689</v>
      </c>
      <c r="L8089" s="157"/>
    </row>
    <row r="8090">
      <c r="C8090" s="12" t="s">
        <v>21182</v>
      </c>
      <c r="D8090" s="157"/>
      <c r="E8090" s="157" t="s">
        <v>1634</v>
      </c>
      <c r="F8090" s="157"/>
      <c r="G8090" s="157" t="s">
        <v>21339</v>
      </c>
      <c r="H8090" s="157" t="s">
        <v>21773</v>
      </c>
      <c r="I8090" s="157" t="s">
        <v>1637</v>
      </c>
      <c r="J8090" s="157" t="s">
        <v>21774</v>
      </c>
      <c r="K8090" s="157" t="s">
        <v>1689</v>
      </c>
      <c r="L8090" s="157"/>
    </row>
    <row r="8091">
      <c r="C8091" s="12" t="s">
        <v>21182</v>
      </c>
      <c r="D8091" s="157"/>
      <c r="E8091" s="157" t="s">
        <v>1634</v>
      </c>
      <c r="F8091" s="157"/>
      <c r="G8091" s="157" t="s">
        <v>21342</v>
      </c>
      <c r="H8091" s="157" t="s">
        <v>21775</v>
      </c>
      <c r="I8091" s="157" t="s">
        <v>1637</v>
      </c>
      <c r="J8091" s="157" t="s">
        <v>21776</v>
      </c>
      <c r="K8091" s="157" t="s">
        <v>1689</v>
      </c>
      <c r="L8091" s="157"/>
    </row>
    <row r="8092">
      <c r="C8092" s="12" t="s">
        <v>21182</v>
      </c>
      <c r="D8092" s="157"/>
      <c r="E8092" s="157" t="s">
        <v>1634</v>
      </c>
      <c r="F8092" s="157"/>
      <c r="G8092" s="157" t="s">
        <v>21345</v>
      </c>
      <c r="H8092" s="157" t="s">
        <v>21777</v>
      </c>
      <c r="I8092" s="157" t="s">
        <v>1637</v>
      </c>
      <c r="J8092" s="157" t="s">
        <v>21778</v>
      </c>
      <c r="K8092" s="157" t="s">
        <v>1689</v>
      </c>
      <c r="L8092" s="157"/>
    </row>
    <row r="8093">
      <c r="C8093" s="12" t="s">
        <v>21182</v>
      </c>
      <c r="D8093" s="157"/>
      <c r="E8093" s="157" t="s">
        <v>1634</v>
      </c>
      <c r="F8093" s="157"/>
      <c r="G8093" s="157" t="s">
        <v>21348</v>
      </c>
      <c r="H8093" s="157" t="s">
        <v>21779</v>
      </c>
      <c r="I8093" s="157" t="s">
        <v>1637</v>
      </c>
      <c r="J8093" s="157" t="s">
        <v>21780</v>
      </c>
      <c r="K8093" s="157" t="s">
        <v>1689</v>
      </c>
      <c r="L8093" s="157"/>
    </row>
    <row r="8094">
      <c r="C8094" s="12" t="s">
        <v>21182</v>
      </c>
      <c r="D8094" s="157"/>
      <c r="E8094" s="157" t="s">
        <v>1634</v>
      </c>
      <c r="F8094" s="157"/>
      <c r="G8094" s="157" t="s">
        <v>21351</v>
      </c>
      <c r="H8094" s="157" t="s">
        <v>21781</v>
      </c>
      <c r="I8094" s="157" t="s">
        <v>1637</v>
      </c>
      <c r="J8094" s="157" t="s">
        <v>21782</v>
      </c>
      <c r="K8094" s="157" t="s">
        <v>1689</v>
      </c>
      <c r="L8094" s="157"/>
    </row>
    <row r="8095">
      <c r="C8095" s="12" t="s">
        <v>21182</v>
      </c>
      <c r="D8095" s="157"/>
      <c r="E8095" s="157" t="s">
        <v>1634</v>
      </c>
      <c r="F8095" s="157"/>
      <c r="G8095" s="157" t="s">
        <v>21354</v>
      </c>
      <c r="H8095" s="157" t="s">
        <v>21783</v>
      </c>
      <c r="I8095" s="157" t="s">
        <v>1637</v>
      </c>
      <c r="J8095" s="157" t="s">
        <v>21784</v>
      </c>
      <c r="K8095" s="157" t="s">
        <v>1689</v>
      </c>
      <c r="L8095" s="157"/>
    </row>
    <row r="8096">
      <c r="C8096" s="12" t="s">
        <v>21182</v>
      </c>
      <c r="D8096" s="157"/>
      <c r="E8096" s="157" t="s">
        <v>1634</v>
      </c>
      <c r="F8096" s="157"/>
      <c r="G8096" s="157" t="s">
        <v>21357</v>
      </c>
      <c r="H8096" s="157" t="s">
        <v>21785</v>
      </c>
      <c r="I8096" s="157" t="s">
        <v>1637</v>
      </c>
      <c r="J8096" s="157" t="s">
        <v>21786</v>
      </c>
      <c r="K8096" s="157" t="s">
        <v>1689</v>
      </c>
      <c r="L8096" s="157"/>
    </row>
    <row r="8097">
      <c r="C8097" s="12" t="s">
        <v>21182</v>
      </c>
      <c r="D8097" s="157"/>
      <c r="E8097" s="157" t="s">
        <v>1634</v>
      </c>
      <c r="F8097" s="157"/>
      <c r="G8097" s="157" t="s">
        <v>21360</v>
      </c>
      <c r="H8097" s="157" t="s">
        <v>21787</v>
      </c>
      <c r="I8097" s="157" t="s">
        <v>1637</v>
      </c>
      <c r="J8097" s="157" t="s">
        <v>21788</v>
      </c>
      <c r="K8097" s="157" t="s">
        <v>1689</v>
      </c>
      <c r="L8097" s="157"/>
    </row>
    <row r="8098">
      <c r="C8098" s="12" t="s">
        <v>21182</v>
      </c>
      <c r="D8098" s="157"/>
      <c r="E8098" s="157" t="s">
        <v>1634</v>
      </c>
      <c r="F8098" s="157"/>
      <c r="G8098" s="157" t="s">
        <v>21363</v>
      </c>
      <c r="H8098" s="157" t="s">
        <v>21789</v>
      </c>
      <c r="I8098" s="157" t="s">
        <v>1637</v>
      </c>
      <c r="J8098" s="157" t="s">
        <v>21790</v>
      </c>
      <c r="K8098" s="157" t="s">
        <v>1689</v>
      </c>
      <c r="L8098" s="157"/>
    </row>
    <row r="8099">
      <c r="C8099" s="12" t="s">
        <v>21182</v>
      </c>
      <c r="D8099" s="157"/>
      <c r="E8099" s="157" t="s">
        <v>1634</v>
      </c>
      <c r="F8099" s="157"/>
      <c r="G8099" s="157" t="s">
        <v>21366</v>
      </c>
      <c r="H8099" s="157" t="s">
        <v>21791</v>
      </c>
      <c r="I8099" s="157" t="s">
        <v>1637</v>
      </c>
      <c r="J8099" s="157" t="s">
        <v>21792</v>
      </c>
      <c r="K8099" s="157" t="s">
        <v>1689</v>
      </c>
      <c r="L8099" s="157"/>
    </row>
    <row r="8100">
      <c r="C8100" s="12" t="s">
        <v>21182</v>
      </c>
      <c r="D8100" s="157"/>
      <c r="E8100" s="157" t="s">
        <v>1634</v>
      </c>
      <c r="F8100" s="157"/>
      <c r="G8100" s="157" t="s">
        <v>21369</v>
      </c>
      <c r="H8100" s="157" t="s">
        <v>21793</v>
      </c>
      <c r="I8100" s="157" t="s">
        <v>1637</v>
      </c>
      <c r="J8100" s="157" t="s">
        <v>21794</v>
      </c>
      <c r="K8100" s="157" t="s">
        <v>1689</v>
      </c>
      <c r="L8100" s="157"/>
    </row>
    <row r="8101">
      <c r="C8101" s="12" t="s">
        <v>21182</v>
      </c>
      <c r="D8101" s="157"/>
      <c r="E8101" s="157" t="s">
        <v>1634</v>
      </c>
      <c r="F8101" s="157"/>
      <c r="G8101" s="157" t="s">
        <v>21372</v>
      </c>
      <c r="H8101" s="157" t="s">
        <v>21795</v>
      </c>
      <c r="I8101" s="157" t="s">
        <v>1637</v>
      </c>
      <c r="J8101" s="157" t="s">
        <v>21796</v>
      </c>
      <c r="K8101" s="157" t="s">
        <v>1689</v>
      </c>
      <c r="L8101" s="157"/>
    </row>
    <row r="8102">
      <c r="C8102" s="12" t="s">
        <v>21182</v>
      </c>
      <c r="D8102" s="157"/>
      <c r="E8102" s="157" t="s">
        <v>1634</v>
      </c>
      <c r="F8102" s="157"/>
      <c r="G8102" s="157" t="s">
        <v>21375</v>
      </c>
      <c r="H8102" s="157" t="s">
        <v>21797</v>
      </c>
      <c r="I8102" s="157" t="s">
        <v>1637</v>
      </c>
      <c r="J8102" s="157" t="s">
        <v>21798</v>
      </c>
      <c r="K8102" s="157" t="s">
        <v>1689</v>
      </c>
      <c r="L8102" s="157"/>
    </row>
    <row r="8103">
      <c r="C8103" s="12" t="s">
        <v>21182</v>
      </c>
      <c r="D8103" s="157"/>
      <c r="E8103" s="157" t="s">
        <v>1634</v>
      </c>
      <c r="F8103" s="157"/>
      <c r="G8103" s="157" t="s">
        <v>21378</v>
      </c>
      <c r="H8103" s="157" t="s">
        <v>21799</v>
      </c>
      <c r="I8103" s="157" t="s">
        <v>1637</v>
      </c>
      <c r="J8103" s="157" t="s">
        <v>21800</v>
      </c>
      <c r="K8103" s="157" t="s">
        <v>1689</v>
      </c>
      <c r="L8103" s="157"/>
    </row>
    <row r="8104">
      <c r="C8104" s="12" t="s">
        <v>21182</v>
      </c>
      <c r="D8104" s="157"/>
      <c r="E8104" s="157" t="s">
        <v>1585</v>
      </c>
      <c r="F8104" s="157"/>
      <c r="G8104" s="157" t="s">
        <v>21801</v>
      </c>
      <c r="H8104" s="157" t="s">
        <v>21382</v>
      </c>
      <c r="I8104" s="157" t="s">
        <v>1588</v>
      </c>
      <c r="J8104" s="157" t="s">
        <v>21802</v>
      </c>
      <c r="K8104" s="157" t="s">
        <v>1693</v>
      </c>
      <c r="L8104" s="157"/>
    </row>
    <row r="8105">
      <c r="C8105" s="12" t="s">
        <v>21182</v>
      </c>
      <c r="D8105" s="157"/>
      <c r="E8105" s="157" t="s">
        <v>1585</v>
      </c>
      <c r="F8105" s="157"/>
      <c r="G8105" s="157" t="s">
        <v>21381</v>
      </c>
      <c r="H8105" s="157" t="s">
        <v>21382</v>
      </c>
      <c r="I8105" s="157" t="s">
        <v>1588</v>
      </c>
      <c r="J8105" s="157" t="s">
        <v>21803</v>
      </c>
      <c r="K8105" s="157" t="s">
        <v>1703</v>
      </c>
      <c r="L8105" s="157"/>
    </row>
    <row r="8106">
      <c r="C8106" s="12" t="s">
        <v>21182</v>
      </c>
      <c r="D8106" s="157"/>
      <c r="E8106" s="157" t="s">
        <v>1585</v>
      </c>
      <c r="F8106" s="157"/>
      <c r="G8106" s="157" t="s">
        <v>21804</v>
      </c>
      <c r="H8106" s="157" t="s">
        <v>21385</v>
      </c>
      <c r="I8106" s="157" t="s">
        <v>1588</v>
      </c>
      <c r="J8106" s="157" t="s">
        <v>21805</v>
      </c>
      <c r="K8106" s="157" t="s">
        <v>1693</v>
      </c>
      <c r="L8106" s="157"/>
    </row>
    <row r="8107">
      <c r="C8107" s="12" t="s">
        <v>21182</v>
      </c>
      <c r="D8107" s="157"/>
      <c r="E8107" s="157" t="s">
        <v>1585</v>
      </c>
      <c r="F8107" s="157"/>
      <c r="G8107" s="157" t="s">
        <v>21384</v>
      </c>
      <c r="H8107" s="157" t="s">
        <v>21385</v>
      </c>
      <c r="I8107" s="157" t="s">
        <v>1588</v>
      </c>
      <c r="J8107" s="157" t="s">
        <v>21806</v>
      </c>
      <c r="K8107" s="157" t="s">
        <v>1703</v>
      </c>
      <c r="L8107" s="157"/>
    </row>
    <row r="8108">
      <c r="C8108" s="12" t="s">
        <v>21182</v>
      </c>
      <c r="D8108" s="157"/>
      <c r="E8108" s="157" t="s">
        <v>1585</v>
      </c>
      <c r="F8108" s="157"/>
      <c r="G8108" s="157" t="s">
        <v>21807</v>
      </c>
      <c r="H8108" s="157" t="s">
        <v>21388</v>
      </c>
      <c r="I8108" s="157" t="s">
        <v>1588</v>
      </c>
      <c r="J8108" s="157" t="s">
        <v>21808</v>
      </c>
      <c r="K8108" s="157" t="s">
        <v>1693</v>
      </c>
      <c r="L8108" s="157"/>
    </row>
    <row r="8109">
      <c r="C8109" s="12" t="s">
        <v>21182</v>
      </c>
      <c r="D8109" s="157"/>
      <c r="E8109" s="157" t="s">
        <v>1585</v>
      </c>
      <c r="F8109" s="157"/>
      <c r="G8109" s="157" t="s">
        <v>21387</v>
      </c>
      <c r="H8109" s="157" t="s">
        <v>21388</v>
      </c>
      <c r="I8109" s="157" t="s">
        <v>1588</v>
      </c>
      <c r="J8109" s="157" t="s">
        <v>21809</v>
      </c>
      <c r="K8109" s="157" t="s">
        <v>1703</v>
      </c>
      <c r="L8109" s="157"/>
    </row>
    <row r="8110">
      <c r="C8110" s="12" t="s">
        <v>21182</v>
      </c>
      <c r="D8110" s="157"/>
      <c r="E8110" s="157" t="s">
        <v>1585</v>
      </c>
      <c r="F8110" s="157"/>
      <c r="G8110" s="157" t="s">
        <v>21810</v>
      </c>
      <c r="H8110" s="157" t="s">
        <v>21391</v>
      </c>
      <c r="I8110" s="157" t="s">
        <v>1588</v>
      </c>
      <c r="J8110" s="157" t="s">
        <v>21811</v>
      </c>
      <c r="K8110" s="157" t="s">
        <v>1693</v>
      </c>
      <c r="L8110" s="157"/>
    </row>
    <row r="8111">
      <c r="C8111" s="12" t="s">
        <v>21182</v>
      </c>
      <c r="D8111" s="157"/>
      <c r="E8111" s="157" t="s">
        <v>1585</v>
      </c>
      <c r="F8111" s="157"/>
      <c r="G8111" s="157" t="s">
        <v>21390</v>
      </c>
      <c r="H8111" s="157" t="s">
        <v>21391</v>
      </c>
      <c r="I8111" s="157" t="s">
        <v>1588</v>
      </c>
      <c r="J8111" s="157" t="s">
        <v>21812</v>
      </c>
      <c r="K8111" s="157" t="s">
        <v>1703</v>
      </c>
      <c r="L8111" s="157"/>
    </row>
    <row r="8112">
      <c r="C8112" s="12" t="s">
        <v>21182</v>
      </c>
      <c r="D8112" s="157"/>
      <c r="E8112" s="157" t="s">
        <v>1585</v>
      </c>
      <c r="F8112" s="157"/>
      <c r="G8112" s="157" t="s">
        <v>21813</v>
      </c>
      <c r="H8112" s="157" t="s">
        <v>21394</v>
      </c>
      <c r="I8112" s="157" t="s">
        <v>1588</v>
      </c>
      <c r="J8112" s="157" t="s">
        <v>21814</v>
      </c>
      <c r="K8112" s="157" t="s">
        <v>1693</v>
      </c>
      <c r="L8112" s="157"/>
    </row>
    <row r="8113">
      <c r="C8113" s="12" t="s">
        <v>21182</v>
      </c>
      <c r="D8113" s="157"/>
      <c r="E8113" s="157" t="s">
        <v>1585</v>
      </c>
      <c r="F8113" s="157"/>
      <c r="G8113" s="157" t="s">
        <v>21393</v>
      </c>
      <c r="H8113" s="157" t="s">
        <v>21394</v>
      </c>
      <c r="I8113" s="157" t="s">
        <v>1588</v>
      </c>
      <c r="J8113" s="157" t="s">
        <v>21815</v>
      </c>
      <c r="K8113" s="157" t="s">
        <v>1703</v>
      </c>
      <c r="L8113" s="157"/>
    </row>
    <row r="8114">
      <c r="C8114" s="12" t="s">
        <v>21182</v>
      </c>
      <c r="D8114" s="157"/>
      <c r="E8114" s="157" t="s">
        <v>1585</v>
      </c>
      <c r="F8114" s="157"/>
      <c r="G8114" s="157" t="s">
        <v>21816</v>
      </c>
      <c r="H8114" s="157" t="s">
        <v>21397</v>
      </c>
      <c r="I8114" s="157" t="s">
        <v>1588</v>
      </c>
      <c r="J8114" s="157" t="s">
        <v>21817</v>
      </c>
      <c r="K8114" s="157" t="s">
        <v>1693</v>
      </c>
      <c r="L8114" s="157"/>
    </row>
    <row r="8115">
      <c r="C8115" s="12" t="s">
        <v>21182</v>
      </c>
      <c r="D8115" s="157"/>
      <c r="E8115" s="157" t="s">
        <v>1585</v>
      </c>
      <c r="F8115" s="157"/>
      <c r="G8115" s="157" t="s">
        <v>21396</v>
      </c>
      <c r="H8115" s="157" t="s">
        <v>21397</v>
      </c>
      <c r="I8115" s="157" t="s">
        <v>1588</v>
      </c>
      <c r="J8115" s="157" t="s">
        <v>21818</v>
      </c>
      <c r="K8115" s="157" t="s">
        <v>1703</v>
      </c>
      <c r="L8115" s="157"/>
    </row>
    <row r="8116">
      <c r="C8116" s="12" t="s">
        <v>21182</v>
      </c>
      <c r="D8116" s="157"/>
      <c r="E8116" s="157" t="s">
        <v>1585</v>
      </c>
      <c r="F8116" s="157"/>
      <c r="G8116" s="157" t="s">
        <v>21819</v>
      </c>
      <c r="H8116" s="157" t="s">
        <v>21400</v>
      </c>
      <c r="I8116" s="157" t="s">
        <v>1588</v>
      </c>
      <c r="J8116" s="157" t="s">
        <v>21820</v>
      </c>
      <c r="K8116" s="157" t="s">
        <v>1693</v>
      </c>
      <c r="L8116" s="157"/>
    </row>
    <row r="8117">
      <c r="C8117" s="12" t="s">
        <v>21182</v>
      </c>
      <c r="D8117" s="157"/>
      <c r="E8117" s="157" t="s">
        <v>1585</v>
      </c>
      <c r="F8117" s="157"/>
      <c r="G8117" s="157" t="s">
        <v>21399</v>
      </c>
      <c r="H8117" s="157" t="s">
        <v>21400</v>
      </c>
      <c r="I8117" s="157" t="s">
        <v>1588</v>
      </c>
      <c r="J8117" s="157" t="s">
        <v>21821</v>
      </c>
      <c r="K8117" s="157" t="s">
        <v>1703</v>
      </c>
      <c r="L8117" s="157"/>
    </row>
    <row r="8118">
      <c r="C8118" s="12" t="s">
        <v>21182</v>
      </c>
      <c r="D8118" s="157"/>
      <c r="E8118" s="157" t="s">
        <v>1585</v>
      </c>
      <c r="F8118" s="157"/>
      <c r="G8118" s="157" t="s">
        <v>21822</v>
      </c>
      <c r="H8118" s="157" t="s">
        <v>21403</v>
      </c>
      <c r="I8118" s="157" t="s">
        <v>1588</v>
      </c>
      <c r="J8118" s="157" t="s">
        <v>21823</v>
      </c>
      <c r="K8118" s="157" t="s">
        <v>1693</v>
      </c>
      <c r="L8118" s="157"/>
    </row>
    <row r="8119">
      <c r="C8119" s="12" t="s">
        <v>21182</v>
      </c>
      <c r="D8119" s="157"/>
      <c r="E8119" s="157" t="s">
        <v>1585</v>
      </c>
      <c r="F8119" s="157"/>
      <c r="G8119" s="157" t="s">
        <v>21402</v>
      </c>
      <c r="H8119" s="157" t="s">
        <v>21403</v>
      </c>
      <c r="I8119" s="157" t="s">
        <v>1588</v>
      </c>
      <c r="J8119" s="157" t="s">
        <v>21824</v>
      </c>
      <c r="K8119" s="157" t="s">
        <v>1703</v>
      </c>
      <c r="L8119" s="157"/>
    </row>
    <row r="8120">
      <c r="C8120" s="12" t="s">
        <v>21182</v>
      </c>
      <c r="D8120" s="157"/>
      <c r="E8120" s="157" t="s">
        <v>1585</v>
      </c>
      <c r="F8120" s="157"/>
      <c r="G8120" s="157" t="s">
        <v>21825</v>
      </c>
      <c r="H8120" s="157" t="s">
        <v>21406</v>
      </c>
      <c r="I8120" s="157" t="s">
        <v>1588</v>
      </c>
      <c r="J8120" s="157" t="s">
        <v>21826</v>
      </c>
      <c r="K8120" s="157" t="s">
        <v>1693</v>
      </c>
      <c r="L8120" s="157"/>
    </row>
    <row r="8121">
      <c r="C8121" s="12" t="s">
        <v>21182</v>
      </c>
      <c r="D8121" s="157"/>
      <c r="E8121" s="157" t="s">
        <v>1585</v>
      </c>
      <c r="F8121" s="157"/>
      <c r="G8121" s="157" t="s">
        <v>21405</v>
      </c>
      <c r="H8121" s="157" t="s">
        <v>21406</v>
      </c>
      <c r="I8121" s="157" t="s">
        <v>1588</v>
      </c>
      <c r="J8121" s="157" t="s">
        <v>21827</v>
      </c>
      <c r="K8121" s="157" t="s">
        <v>1703</v>
      </c>
      <c r="L8121" s="157"/>
    </row>
    <row r="8122">
      <c r="C8122" s="12" t="s">
        <v>21182</v>
      </c>
      <c r="D8122" s="157"/>
      <c r="E8122" s="157" t="s">
        <v>1585</v>
      </c>
      <c r="F8122" s="157"/>
      <c r="G8122" s="157" t="s">
        <v>21828</v>
      </c>
      <c r="H8122" s="157" t="s">
        <v>21409</v>
      </c>
      <c r="I8122" s="157" t="s">
        <v>1588</v>
      </c>
      <c r="J8122" s="157" t="s">
        <v>21829</v>
      </c>
      <c r="K8122" s="157" t="s">
        <v>1693</v>
      </c>
      <c r="L8122" s="157"/>
    </row>
    <row r="8123">
      <c r="C8123" s="12" t="s">
        <v>21182</v>
      </c>
      <c r="D8123" s="157"/>
      <c r="E8123" s="157" t="s">
        <v>1585</v>
      </c>
      <c r="F8123" s="157"/>
      <c r="G8123" s="157" t="s">
        <v>21408</v>
      </c>
      <c r="H8123" s="157" t="s">
        <v>21409</v>
      </c>
      <c r="I8123" s="157" t="s">
        <v>1588</v>
      </c>
      <c r="J8123" s="157" t="s">
        <v>21830</v>
      </c>
      <c r="K8123" s="157" t="s">
        <v>1703</v>
      </c>
      <c r="L8123" s="157"/>
    </row>
    <row r="8124">
      <c r="C8124" s="12" t="s">
        <v>21182</v>
      </c>
      <c r="D8124" s="157"/>
      <c r="E8124" s="157" t="s">
        <v>1585</v>
      </c>
      <c r="F8124" s="157"/>
      <c r="G8124" s="157" t="s">
        <v>21831</v>
      </c>
      <c r="H8124" s="157" t="s">
        <v>21412</v>
      </c>
      <c r="I8124" s="157" t="s">
        <v>1588</v>
      </c>
      <c r="J8124" s="157" t="s">
        <v>21832</v>
      </c>
      <c r="K8124" s="157" t="s">
        <v>1693</v>
      </c>
      <c r="L8124" s="157"/>
    </row>
    <row r="8125">
      <c r="C8125" s="12" t="s">
        <v>21182</v>
      </c>
      <c r="D8125" s="157"/>
      <c r="E8125" s="157" t="s">
        <v>1585</v>
      </c>
      <c r="F8125" s="157"/>
      <c r="G8125" s="157" t="s">
        <v>21411</v>
      </c>
      <c r="H8125" s="157" t="s">
        <v>21412</v>
      </c>
      <c r="I8125" s="157" t="s">
        <v>1588</v>
      </c>
      <c r="J8125" s="157" t="s">
        <v>21833</v>
      </c>
      <c r="K8125" s="157" t="s">
        <v>1703</v>
      </c>
      <c r="L8125" s="157"/>
    </row>
    <row r="8126">
      <c r="C8126" s="12" t="s">
        <v>21182</v>
      </c>
      <c r="D8126" s="157"/>
      <c r="E8126" s="157" t="s">
        <v>1585</v>
      </c>
      <c r="F8126" s="157"/>
      <c r="G8126" s="157" t="s">
        <v>21834</v>
      </c>
      <c r="H8126" s="157" t="s">
        <v>21415</v>
      </c>
      <c r="I8126" s="157" t="s">
        <v>1588</v>
      </c>
      <c r="J8126" s="157" t="s">
        <v>21835</v>
      </c>
      <c r="K8126" s="157" t="s">
        <v>1693</v>
      </c>
      <c r="L8126" s="157"/>
    </row>
    <row r="8127">
      <c r="C8127" s="12" t="s">
        <v>21182</v>
      </c>
      <c r="D8127" s="157"/>
      <c r="E8127" s="157" t="s">
        <v>1585</v>
      </c>
      <c r="F8127" s="157"/>
      <c r="G8127" s="157" t="s">
        <v>21414</v>
      </c>
      <c r="H8127" s="157" t="s">
        <v>21415</v>
      </c>
      <c r="I8127" s="157" t="s">
        <v>1588</v>
      </c>
      <c r="J8127" s="157" t="s">
        <v>21836</v>
      </c>
      <c r="K8127" s="157" t="s">
        <v>1703</v>
      </c>
      <c r="L8127" s="157"/>
    </row>
    <row r="8128">
      <c r="C8128" s="12" t="s">
        <v>21182</v>
      </c>
      <c r="D8128" s="157"/>
      <c r="E8128" s="157" t="s">
        <v>1585</v>
      </c>
      <c r="F8128" s="157"/>
      <c r="G8128" s="157" t="s">
        <v>21837</v>
      </c>
      <c r="H8128" s="157" t="s">
        <v>21418</v>
      </c>
      <c r="I8128" s="157" t="s">
        <v>1588</v>
      </c>
      <c r="J8128" s="157" t="s">
        <v>21838</v>
      </c>
      <c r="K8128" s="157" t="s">
        <v>1693</v>
      </c>
      <c r="L8128" s="157"/>
    </row>
    <row r="8129">
      <c r="C8129" s="12" t="s">
        <v>21182</v>
      </c>
      <c r="D8129" s="157"/>
      <c r="E8129" s="157" t="s">
        <v>1585</v>
      </c>
      <c r="F8129" s="157"/>
      <c r="G8129" s="157" t="s">
        <v>21417</v>
      </c>
      <c r="H8129" s="157" t="s">
        <v>21418</v>
      </c>
      <c r="I8129" s="157" t="s">
        <v>1588</v>
      </c>
      <c r="J8129" s="157" t="s">
        <v>21839</v>
      </c>
      <c r="K8129" s="157" t="s">
        <v>1703</v>
      </c>
      <c r="L8129" s="157"/>
    </row>
    <row r="8130">
      <c r="C8130" s="12" t="s">
        <v>21182</v>
      </c>
      <c r="D8130" s="157"/>
      <c r="E8130" s="157" t="s">
        <v>1585</v>
      </c>
      <c r="F8130" s="157"/>
      <c r="G8130" s="157" t="s">
        <v>21840</v>
      </c>
      <c r="H8130" s="157" t="s">
        <v>21421</v>
      </c>
      <c r="I8130" s="157" t="s">
        <v>1588</v>
      </c>
      <c r="J8130" s="157" t="s">
        <v>21841</v>
      </c>
      <c r="K8130" s="157" t="s">
        <v>1693</v>
      </c>
      <c r="L8130" s="157"/>
    </row>
    <row r="8131">
      <c r="C8131" s="12" t="s">
        <v>21182</v>
      </c>
      <c r="D8131" s="157"/>
      <c r="E8131" s="157" t="s">
        <v>1585</v>
      </c>
      <c r="F8131" s="157"/>
      <c r="G8131" s="157" t="s">
        <v>21420</v>
      </c>
      <c r="H8131" s="157" t="s">
        <v>21421</v>
      </c>
      <c r="I8131" s="157" t="s">
        <v>1588</v>
      </c>
      <c r="J8131" s="157" t="s">
        <v>21842</v>
      </c>
      <c r="K8131" s="157" t="s">
        <v>1703</v>
      </c>
      <c r="L8131" s="157"/>
    </row>
    <row r="8132">
      <c r="C8132" s="12" t="s">
        <v>21182</v>
      </c>
      <c r="D8132" s="157"/>
      <c r="E8132" s="157" t="s">
        <v>1585</v>
      </c>
      <c r="F8132" s="157"/>
      <c r="G8132" s="157" t="s">
        <v>21843</v>
      </c>
      <c r="H8132" s="157" t="s">
        <v>21424</v>
      </c>
      <c r="I8132" s="157" t="s">
        <v>1588</v>
      </c>
      <c r="J8132" s="157" t="s">
        <v>21844</v>
      </c>
      <c r="K8132" s="157" t="s">
        <v>1693</v>
      </c>
      <c r="L8132" s="157"/>
    </row>
    <row r="8133">
      <c r="C8133" s="12" t="s">
        <v>21182</v>
      </c>
      <c r="D8133" s="157"/>
      <c r="E8133" s="157" t="s">
        <v>1585</v>
      </c>
      <c r="F8133" s="157"/>
      <c r="G8133" s="157" t="s">
        <v>21423</v>
      </c>
      <c r="H8133" s="157" t="s">
        <v>21424</v>
      </c>
      <c r="I8133" s="157" t="s">
        <v>1588</v>
      </c>
      <c r="J8133" s="157" t="s">
        <v>21845</v>
      </c>
      <c r="K8133" s="157" t="s">
        <v>1703</v>
      </c>
      <c r="L8133" s="157"/>
    </row>
    <row r="8134">
      <c r="C8134" s="12" t="s">
        <v>21182</v>
      </c>
      <c r="D8134" s="157"/>
      <c r="E8134" s="157" t="s">
        <v>1585</v>
      </c>
      <c r="F8134" s="157"/>
      <c r="G8134" s="157" t="s">
        <v>21846</v>
      </c>
      <c r="H8134" s="157" t="s">
        <v>21427</v>
      </c>
      <c r="I8134" s="157" t="s">
        <v>1588</v>
      </c>
      <c r="J8134" s="157" t="s">
        <v>21847</v>
      </c>
      <c r="K8134" s="157" t="s">
        <v>1693</v>
      </c>
      <c r="L8134" s="157"/>
    </row>
    <row r="8135">
      <c r="C8135" s="12" t="s">
        <v>21182</v>
      </c>
      <c r="D8135" s="157"/>
      <c r="E8135" s="157" t="s">
        <v>1585</v>
      </c>
      <c r="F8135" s="157"/>
      <c r="G8135" s="157" t="s">
        <v>21426</v>
      </c>
      <c r="H8135" s="157" t="s">
        <v>21427</v>
      </c>
      <c r="I8135" s="157" t="s">
        <v>1588</v>
      </c>
      <c r="J8135" s="157" t="s">
        <v>21848</v>
      </c>
      <c r="K8135" s="157" t="s">
        <v>1703</v>
      </c>
      <c r="L8135" s="157"/>
    </row>
    <row r="8136">
      <c r="C8136" s="12" t="s">
        <v>21182</v>
      </c>
      <c r="D8136" s="157"/>
      <c r="E8136" s="157" t="s">
        <v>1585</v>
      </c>
      <c r="F8136" s="157"/>
      <c r="G8136" s="157" t="s">
        <v>21849</v>
      </c>
      <c r="H8136" s="157" t="s">
        <v>21430</v>
      </c>
      <c r="I8136" s="157" t="s">
        <v>1588</v>
      </c>
      <c r="J8136" s="157" t="s">
        <v>21850</v>
      </c>
      <c r="K8136" s="157" t="s">
        <v>1693</v>
      </c>
      <c r="L8136" s="157"/>
    </row>
    <row r="8137">
      <c r="C8137" s="12" t="s">
        <v>21182</v>
      </c>
      <c r="D8137" s="157"/>
      <c r="E8137" s="157" t="s">
        <v>1585</v>
      </c>
      <c r="F8137" s="157"/>
      <c r="G8137" s="157" t="s">
        <v>21429</v>
      </c>
      <c r="H8137" s="157" t="s">
        <v>21430</v>
      </c>
      <c r="I8137" s="157" t="s">
        <v>1588</v>
      </c>
      <c r="J8137" s="157" t="s">
        <v>21851</v>
      </c>
      <c r="K8137" s="157" t="s">
        <v>1703</v>
      </c>
      <c r="L8137" s="157"/>
    </row>
    <row r="8138">
      <c r="C8138" s="12" t="s">
        <v>21182</v>
      </c>
      <c r="D8138" s="157"/>
      <c r="E8138" s="157" t="s">
        <v>1585</v>
      </c>
      <c r="F8138" s="157"/>
      <c r="G8138" s="157" t="s">
        <v>21852</v>
      </c>
      <c r="H8138" s="157" t="s">
        <v>21433</v>
      </c>
      <c r="I8138" s="157" t="s">
        <v>1588</v>
      </c>
      <c r="J8138" s="157" t="s">
        <v>21853</v>
      </c>
      <c r="K8138" s="157" t="s">
        <v>1693</v>
      </c>
      <c r="L8138" s="157"/>
    </row>
    <row r="8139">
      <c r="C8139" s="12" t="s">
        <v>21182</v>
      </c>
      <c r="D8139" s="157"/>
      <c r="E8139" s="157" t="s">
        <v>1585</v>
      </c>
      <c r="F8139" s="157"/>
      <c r="G8139" s="157" t="s">
        <v>21432</v>
      </c>
      <c r="H8139" s="157" t="s">
        <v>21433</v>
      </c>
      <c r="I8139" s="157" t="s">
        <v>1588</v>
      </c>
      <c r="J8139" s="157" t="s">
        <v>21854</v>
      </c>
      <c r="K8139" s="157" t="s">
        <v>1703</v>
      </c>
      <c r="L8139" s="157"/>
    </row>
    <row r="8140">
      <c r="C8140" s="12" t="s">
        <v>21182</v>
      </c>
      <c r="D8140" s="157"/>
      <c r="E8140" s="157" t="s">
        <v>1585</v>
      </c>
      <c r="F8140" s="157"/>
      <c r="G8140" s="157" t="s">
        <v>21855</v>
      </c>
      <c r="H8140" s="157" t="s">
        <v>21436</v>
      </c>
      <c r="I8140" s="157" t="s">
        <v>1588</v>
      </c>
      <c r="J8140" s="157" t="s">
        <v>21856</v>
      </c>
      <c r="K8140" s="157" t="s">
        <v>1693</v>
      </c>
      <c r="L8140" s="157"/>
    </row>
    <row r="8141">
      <c r="C8141" s="12" t="s">
        <v>21182</v>
      </c>
      <c r="D8141" s="157"/>
      <c r="E8141" s="157" t="s">
        <v>1585</v>
      </c>
      <c r="F8141" s="157"/>
      <c r="G8141" s="157" t="s">
        <v>21435</v>
      </c>
      <c r="H8141" s="157" t="s">
        <v>21436</v>
      </c>
      <c r="I8141" s="157" t="s">
        <v>1588</v>
      </c>
      <c r="J8141" s="157" t="s">
        <v>21857</v>
      </c>
      <c r="K8141" s="157" t="s">
        <v>1703</v>
      </c>
      <c r="L8141" s="157"/>
    </row>
    <row r="8142">
      <c r="C8142" s="12" t="s">
        <v>21182</v>
      </c>
      <c r="D8142" s="157"/>
      <c r="E8142" s="157" t="s">
        <v>1585</v>
      </c>
      <c r="F8142" s="157"/>
      <c r="G8142" s="157" t="s">
        <v>21858</v>
      </c>
      <c r="H8142" s="157" t="s">
        <v>21439</v>
      </c>
      <c r="I8142" s="157" t="s">
        <v>1588</v>
      </c>
      <c r="J8142" s="157" t="s">
        <v>21859</v>
      </c>
      <c r="K8142" s="157" t="s">
        <v>1693</v>
      </c>
      <c r="L8142" s="157"/>
    </row>
    <row r="8143">
      <c r="C8143" s="12" t="s">
        <v>21182</v>
      </c>
      <c r="D8143" s="157"/>
      <c r="E8143" s="157" t="s">
        <v>1585</v>
      </c>
      <c r="F8143" s="157"/>
      <c r="G8143" s="157" t="s">
        <v>21438</v>
      </c>
      <c r="H8143" s="157" t="s">
        <v>21439</v>
      </c>
      <c r="I8143" s="157" t="s">
        <v>1588</v>
      </c>
      <c r="J8143" s="157" t="s">
        <v>21860</v>
      </c>
      <c r="K8143" s="157" t="s">
        <v>1703</v>
      </c>
      <c r="L8143" s="157"/>
    </row>
    <row r="8144">
      <c r="C8144" s="12" t="s">
        <v>21182</v>
      </c>
      <c r="D8144" s="157"/>
      <c r="E8144" s="157" t="s">
        <v>1585</v>
      </c>
      <c r="F8144" s="157"/>
      <c r="G8144" s="157" t="s">
        <v>21861</v>
      </c>
      <c r="H8144" s="157" t="s">
        <v>21442</v>
      </c>
      <c r="I8144" s="157" t="s">
        <v>1588</v>
      </c>
      <c r="J8144" s="157" t="s">
        <v>21862</v>
      </c>
      <c r="K8144" s="157" t="s">
        <v>1693</v>
      </c>
      <c r="L8144" s="157"/>
    </row>
    <row r="8145">
      <c r="C8145" s="12" t="s">
        <v>21182</v>
      </c>
      <c r="D8145" s="157"/>
      <c r="E8145" s="157" t="s">
        <v>1585</v>
      </c>
      <c r="F8145" s="157"/>
      <c r="G8145" s="157" t="s">
        <v>21441</v>
      </c>
      <c r="H8145" s="157" t="s">
        <v>21442</v>
      </c>
      <c r="I8145" s="157" t="s">
        <v>1588</v>
      </c>
      <c r="J8145" s="157" t="s">
        <v>21863</v>
      </c>
      <c r="K8145" s="157" t="s">
        <v>1703</v>
      </c>
      <c r="L8145" s="157"/>
    </row>
    <row r="8146">
      <c r="C8146" s="12" t="s">
        <v>21182</v>
      </c>
      <c r="D8146" s="157"/>
      <c r="E8146" s="157" t="s">
        <v>1585</v>
      </c>
      <c r="F8146" s="157"/>
      <c r="G8146" s="157" t="s">
        <v>21864</v>
      </c>
      <c r="H8146" s="157" t="s">
        <v>21445</v>
      </c>
      <c r="I8146" s="157" t="s">
        <v>1588</v>
      </c>
      <c r="J8146" s="157" t="s">
        <v>21865</v>
      </c>
      <c r="K8146" s="157" t="s">
        <v>1693</v>
      </c>
      <c r="L8146" s="157"/>
    </row>
    <row r="8147">
      <c r="C8147" s="12" t="s">
        <v>21182</v>
      </c>
      <c r="D8147" s="157"/>
      <c r="E8147" s="157" t="s">
        <v>1585</v>
      </c>
      <c r="F8147" s="157"/>
      <c r="G8147" s="157" t="s">
        <v>21444</v>
      </c>
      <c r="H8147" s="157" t="s">
        <v>21445</v>
      </c>
      <c r="I8147" s="157" t="s">
        <v>1588</v>
      </c>
      <c r="J8147" s="157" t="s">
        <v>21866</v>
      </c>
      <c r="K8147" s="157" t="s">
        <v>1703</v>
      </c>
      <c r="L8147" s="157"/>
    </row>
    <row r="8148">
      <c r="C8148" s="12" t="s">
        <v>21182</v>
      </c>
      <c r="D8148" s="157"/>
      <c r="E8148" s="157" t="s">
        <v>1585</v>
      </c>
      <c r="F8148" s="157"/>
      <c r="G8148" s="157" t="s">
        <v>21867</v>
      </c>
      <c r="H8148" s="157" t="s">
        <v>21448</v>
      </c>
      <c r="I8148" s="157" t="s">
        <v>1588</v>
      </c>
      <c r="J8148" s="157" t="s">
        <v>21868</v>
      </c>
      <c r="K8148" s="157" t="s">
        <v>1693</v>
      </c>
      <c r="L8148" s="157"/>
    </row>
    <row r="8149">
      <c r="C8149" s="12" t="s">
        <v>21182</v>
      </c>
      <c r="D8149" s="157"/>
      <c r="E8149" s="157" t="s">
        <v>1585</v>
      </c>
      <c r="F8149" s="157"/>
      <c r="G8149" s="157" t="s">
        <v>21447</v>
      </c>
      <c r="H8149" s="157" t="s">
        <v>21448</v>
      </c>
      <c r="I8149" s="157" t="s">
        <v>1588</v>
      </c>
      <c r="J8149" s="157" t="s">
        <v>21869</v>
      </c>
      <c r="K8149" s="157" t="s">
        <v>1703</v>
      </c>
      <c r="L8149" s="157"/>
    </row>
    <row r="8150">
      <c r="C8150" s="12" t="s">
        <v>21182</v>
      </c>
      <c r="D8150" s="157"/>
      <c r="E8150" s="157" t="s">
        <v>1585</v>
      </c>
      <c r="F8150" s="157"/>
      <c r="G8150" s="157" t="s">
        <v>21870</v>
      </c>
      <c r="H8150" s="157" t="s">
        <v>21451</v>
      </c>
      <c r="I8150" s="157" t="s">
        <v>1588</v>
      </c>
      <c r="J8150" s="157" t="s">
        <v>21871</v>
      </c>
      <c r="K8150" s="157" t="s">
        <v>1693</v>
      </c>
      <c r="L8150" s="157"/>
    </row>
    <row r="8151">
      <c r="C8151" s="12" t="s">
        <v>21182</v>
      </c>
      <c r="D8151" s="157"/>
      <c r="E8151" s="157" t="s">
        <v>1585</v>
      </c>
      <c r="F8151" s="157"/>
      <c r="G8151" s="157" t="s">
        <v>21450</v>
      </c>
      <c r="H8151" s="157" t="s">
        <v>21451</v>
      </c>
      <c r="I8151" s="157" t="s">
        <v>1588</v>
      </c>
      <c r="J8151" s="157" t="s">
        <v>21872</v>
      </c>
      <c r="K8151" s="157" t="s">
        <v>1703</v>
      </c>
      <c r="L8151" s="157"/>
    </row>
    <row r="8152">
      <c r="C8152" s="12" t="s">
        <v>21182</v>
      </c>
      <c r="D8152" s="157"/>
      <c r="E8152" s="157" t="s">
        <v>1585</v>
      </c>
      <c r="F8152" s="157"/>
      <c r="G8152" s="157" t="s">
        <v>21873</v>
      </c>
      <c r="H8152" s="157" t="s">
        <v>21454</v>
      </c>
      <c r="I8152" s="157" t="s">
        <v>1588</v>
      </c>
      <c r="J8152" s="157" t="s">
        <v>21874</v>
      </c>
      <c r="K8152" s="157" t="s">
        <v>1693</v>
      </c>
      <c r="L8152" s="157"/>
    </row>
    <row r="8153">
      <c r="C8153" s="12" t="s">
        <v>21182</v>
      </c>
      <c r="D8153" s="157"/>
      <c r="E8153" s="157" t="s">
        <v>1585</v>
      </c>
      <c r="F8153" s="157"/>
      <c r="G8153" s="157" t="s">
        <v>21453</v>
      </c>
      <c r="H8153" s="157" t="s">
        <v>21454</v>
      </c>
      <c r="I8153" s="157" t="s">
        <v>1588</v>
      </c>
      <c r="J8153" s="157" t="s">
        <v>21875</v>
      </c>
      <c r="K8153" s="157" t="s">
        <v>1703</v>
      </c>
      <c r="L8153" s="157"/>
    </row>
    <row r="8154">
      <c r="C8154" s="12" t="s">
        <v>21182</v>
      </c>
      <c r="D8154" s="157"/>
      <c r="E8154" s="157" t="s">
        <v>1585</v>
      </c>
      <c r="F8154" s="157"/>
      <c r="G8154" s="157" t="s">
        <v>21876</v>
      </c>
      <c r="H8154" s="157" t="s">
        <v>21457</v>
      </c>
      <c r="I8154" s="157" t="s">
        <v>1588</v>
      </c>
      <c r="J8154" s="157" t="s">
        <v>21877</v>
      </c>
      <c r="K8154" s="157" t="s">
        <v>1693</v>
      </c>
      <c r="L8154" s="157"/>
    </row>
    <row r="8155">
      <c r="C8155" s="12" t="s">
        <v>21182</v>
      </c>
      <c r="D8155" s="157"/>
      <c r="E8155" s="157" t="s">
        <v>1585</v>
      </c>
      <c r="F8155" s="157"/>
      <c r="G8155" s="157" t="s">
        <v>21456</v>
      </c>
      <c r="H8155" s="157" t="s">
        <v>21457</v>
      </c>
      <c r="I8155" s="157" t="s">
        <v>1588</v>
      </c>
      <c r="J8155" s="157" t="s">
        <v>21878</v>
      </c>
      <c r="K8155" s="157" t="s">
        <v>1703</v>
      </c>
      <c r="L8155" s="157"/>
    </row>
    <row r="8156">
      <c r="C8156" s="12" t="s">
        <v>21182</v>
      </c>
      <c r="D8156" s="157"/>
      <c r="E8156" s="157" t="s">
        <v>1585</v>
      </c>
      <c r="F8156" s="157"/>
      <c r="G8156" s="157" t="s">
        <v>21879</v>
      </c>
      <c r="H8156" s="157" t="s">
        <v>21460</v>
      </c>
      <c r="I8156" s="157" t="s">
        <v>1588</v>
      </c>
      <c r="J8156" s="157" t="s">
        <v>21880</v>
      </c>
      <c r="K8156" s="157" t="s">
        <v>1693</v>
      </c>
      <c r="L8156" s="157"/>
    </row>
    <row r="8157">
      <c r="C8157" s="12" t="s">
        <v>21182</v>
      </c>
      <c r="D8157" s="157"/>
      <c r="E8157" s="157" t="s">
        <v>1585</v>
      </c>
      <c r="F8157" s="157"/>
      <c r="G8157" s="157" t="s">
        <v>21459</v>
      </c>
      <c r="H8157" s="157" t="s">
        <v>21460</v>
      </c>
      <c r="I8157" s="157" t="s">
        <v>1588</v>
      </c>
      <c r="J8157" s="157" t="s">
        <v>21881</v>
      </c>
      <c r="K8157" s="157" t="s">
        <v>1703</v>
      </c>
      <c r="L8157" s="157"/>
    </row>
    <row r="8158">
      <c r="C8158" s="12" t="s">
        <v>21182</v>
      </c>
      <c r="D8158" s="157"/>
      <c r="E8158" s="157" t="s">
        <v>1585</v>
      </c>
      <c r="F8158" s="157"/>
      <c r="G8158" s="157" t="s">
        <v>21882</v>
      </c>
      <c r="H8158" s="157" t="s">
        <v>21463</v>
      </c>
      <c r="I8158" s="157" t="s">
        <v>1588</v>
      </c>
      <c r="J8158" s="157" t="s">
        <v>21883</v>
      </c>
      <c r="K8158" s="157" t="s">
        <v>1693</v>
      </c>
      <c r="L8158" s="157"/>
    </row>
    <row r="8159">
      <c r="C8159" s="12" t="s">
        <v>21182</v>
      </c>
      <c r="D8159" s="157"/>
      <c r="E8159" s="157" t="s">
        <v>1585</v>
      </c>
      <c r="F8159" s="157"/>
      <c r="G8159" s="157" t="s">
        <v>21462</v>
      </c>
      <c r="H8159" s="157" t="s">
        <v>21463</v>
      </c>
      <c r="I8159" s="157" t="s">
        <v>1588</v>
      </c>
      <c r="J8159" s="157" t="s">
        <v>21884</v>
      </c>
      <c r="K8159" s="157" t="s">
        <v>1703</v>
      </c>
      <c r="L8159" s="157"/>
    </row>
    <row r="8160">
      <c r="C8160" s="12" t="s">
        <v>21182</v>
      </c>
      <c r="D8160" s="157"/>
      <c r="E8160" s="157" t="s">
        <v>1585</v>
      </c>
      <c r="F8160" s="157"/>
      <c r="G8160" s="157" t="s">
        <v>21885</v>
      </c>
      <c r="H8160" s="157" t="s">
        <v>21466</v>
      </c>
      <c r="I8160" s="157" t="s">
        <v>1588</v>
      </c>
      <c r="J8160" s="157" t="s">
        <v>21886</v>
      </c>
      <c r="K8160" s="157" t="s">
        <v>1693</v>
      </c>
      <c r="L8160" s="157"/>
    </row>
    <row r="8161">
      <c r="C8161" s="12" t="s">
        <v>21182</v>
      </c>
      <c r="D8161" s="157"/>
      <c r="E8161" s="157" t="s">
        <v>1585</v>
      </c>
      <c r="F8161" s="157"/>
      <c r="G8161" s="157" t="s">
        <v>21465</v>
      </c>
      <c r="H8161" s="157" t="s">
        <v>21466</v>
      </c>
      <c r="I8161" s="157" t="s">
        <v>1588</v>
      </c>
      <c r="J8161" s="157" t="s">
        <v>21887</v>
      </c>
      <c r="K8161" s="157" t="s">
        <v>1703</v>
      </c>
      <c r="L8161" s="157"/>
    </row>
    <row r="8162">
      <c r="C8162" s="12" t="s">
        <v>21182</v>
      </c>
      <c r="D8162" s="157"/>
      <c r="E8162" s="157" t="s">
        <v>1585</v>
      </c>
      <c r="F8162" s="157"/>
      <c r="G8162" s="157" t="s">
        <v>21888</v>
      </c>
      <c r="H8162" s="157" t="s">
        <v>21469</v>
      </c>
      <c r="I8162" s="157" t="s">
        <v>1588</v>
      </c>
      <c r="J8162" s="157" t="s">
        <v>21889</v>
      </c>
      <c r="K8162" s="157" t="s">
        <v>1693</v>
      </c>
      <c r="L8162" s="157"/>
    </row>
    <row r="8163">
      <c r="C8163" s="12" t="s">
        <v>21182</v>
      </c>
      <c r="D8163" s="157"/>
      <c r="E8163" s="157" t="s">
        <v>1585</v>
      </c>
      <c r="F8163" s="157"/>
      <c r="G8163" s="157" t="s">
        <v>21468</v>
      </c>
      <c r="H8163" s="157" t="s">
        <v>21469</v>
      </c>
      <c r="I8163" s="157" t="s">
        <v>1588</v>
      </c>
      <c r="J8163" s="157" t="s">
        <v>21890</v>
      </c>
      <c r="K8163" s="157" t="s">
        <v>1703</v>
      </c>
      <c r="L8163" s="157"/>
    </row>
    <row r="8164">
      <c r="C8164" s="12" t="s">
        <v>21182</v>
      </c>
      <c r="D8164" s="157"/>
      <c r="E8164" s="157" t="s">
        <v>1585</v>
      </c>
      <c r="F8164" s="157"/>
      <c r="G8164" s="157" t="s">
        <v>21891</v>
      </c>
      <c r="H8164" s="157" t="s">
        <v>21472</v>
      </c>
      <c r="I8164" s="157" t="s">
        <v>1588</v>
      </c>
      <c r="J8164" s="157" t="s">
        <v>21892</v>
      </c>
      <c r="K8164" s="157" t="s">
        <v>1693</v>
      </c>
      <c r="L8164" s="157"/>
    </row>
    <row r="8165">
      <c r="C8165" s="12" t="s">
        <v>21182</v>
      </c>
      <c r="D8165" s="157"/>
      <c r="E8165" s="157" t="s">
        <v>1585</v>
      </c>
      <c r="F8165" s="157"/>
      <c r="G8165" s="157" t="s">
        <v>21471</v>
      </c>
      <c r="H8165" s="157" t="s">
        <v>21472</v>
      </c>
      <c r="I8165" s="157" t="s">
        <v>1588</v>
      </c>
      <c r="J8165" s="157" t="s">
        <v>21893</v>
      </c>
      <c r="K8165" s="157" t="s">
        <v>1703</v>
      </c>
      <c r="L8165" s="157"/>
    </row>
    <row r="8166">
      <c r="C8166" s="12" t="s">
        <v>21182</v>
      </c>
      <c r="D8166" s="157"/>
      <c r="E8166" s="157" t="s">
        <v>1585</v>
      </c>
      <c r="F8166" s="157"/>
      <c r="G8166" s="157" t="s">
        <v>21894</v>
      </c>
      <c r="H8166" s="157" t="s">
        <v>21475</v>
      </c>
      <c r="I8166" s="157" t="s">
        <v>1588</v>
      </c>
      <c r="J8166" s="157" t="s">
        <v>21895</v>
      </c>
      <c r="K8166" s="157" t="s">
        <v>1693</v>
      </c>
      <c r="L8166" s="157"/>
    </row>
    <row r="8167">
      <c r="C8167" s="12" t="s">
        <v>21182</v>
      </c>
      <c r="D8167" s="157"/>
      <c r="E8167" s="157" t="s">
        <v>1585</v>
      </c>
      <c r="F8167" s="157"/>
      <c r="G8167" s="157" t="s">
        <v>21474</v>
      </c>
      <c r="H8167" s="157" t="s">
        <v>21475</v>
      </c>
      <c r="I8167" s="157" t="s">
        <v>1588</v>
      </c>
      <c r="J8167" s="157" t="s">
        <v>21896</v>
      </c>
      <c r="K8167" s="157" t="s">
        <v>1703</v>
      </c>
      <c r="L8167" s="157"/>
    </row>
    <row r="8168">
      <c r="C8168" s="12" t="s">
        <v>21182</v>
      </c>
      <c r="D8168" s="157"/>
      <c r="E8168" s="157" t="s">
        <v>1585</v>
      </c>
      <c r="F8168" s="157"/>
      <c r="G8168" s="157" t="s">
        <v>21897</v>
      </c>
      <c r="H8168" s="157" t="s">
        <v>21478</v>
      </c>
      <c r="I8168" s="157" t="s">
        <v>1588</v>
      </c>
      <c r="J8168" s="157" t="s">
        <v>21898</v>
      </c>
      <c r="K8168" s="157" t="s">
        <v>1693</v>
      </c>
      <c r="L8168" s="157"/>
    </row>
    <row r="8169">
      <c r="C8169" s="12" t="s">
        <v>21182</v>
      </c>
      <c r="D8169" s="157"/>
      <c r="E8169" s="157" t="s">
        <v>1585</v>
      </c>
      <c r="F8169" s="157"/>
      <c r="G8169" s="157" t="s">
        <v>21477</v>
      </c>
      <c r="H8169" s="157" t="s">
        <v>21478</v>
      </c>
      <c r="I8169" s="157" t="s">
        <v>1588</v>
      </c>
      <c r="J8169" s="157" t="s">
        <v>21899</v>
      </c>
      <c r="K8169" s="157" t="s">
        <v>1703</v>
      </c>
      <c r="L8169" s="157"/>
    </row>
    <row r="8170">
      <c r="C8170" s="12" t="s">
        <v>21182</v>
      </c>
      <c r="D8170" s="157"/>
      <c r="E8170" s="157" t="s">
        <v>1585</v>
      </c>
      <c r="F8170" s="157"/>
      <c r="G8170" s="157" t="s">
        <v>21900</v>
      </c>
      <c r="H8170" s="157" t="s">
        <v>21481</v>
      </c>
      <c r="I8170" s="157" t="s">
        <v>1588</v>
      </c>
      <c r="J8170" s="157" t="s">
        <v>21901</v>
      </c>
      <c r="K8170" s="157" t="s">
        <v>1693</v>
      </c>
      <c r="L8170" s="157"/>
    </row>
    <row r="8171">
      <c r="C8171" s="12" t="s">
        <v>21182</v>
      </c>
      <c r="D8171" s="157"/>
      <c r="E8171" s="157" t="s">
        <v>1585</v>
      </c>
      <c r="F8171" s="157"/>
      <c r="G8171" s="157" t="s">
        <v>21480</v>
      </c>
      <c r="H8171" s="157" t="s">
        <v>21481</v>
      </c>
      <c r="I8171" s="157" t="s">
        <v>1588</v>
      </c>
      <c r="J8171" s="157" t="s">
        <v>21902</v>
      </c>
      <c r="K8171" s="157" t="s">
        <v>1703</v>
      </c>
      <c r="L8171" s="157"/>
    </row>
    <row r="8172">
      <c r="C8172" s="12" t="s">
        <v>21182</v>
      </c>
      <c r="D8172" s="157"/>
      <c r="E8172" s="157" t="s">
        <v>1585</v>
      </c>
      <c r="F8172" s="157"/>
      <c r="G8172" s="157" t="s">
        <v>21903</v>
      </c>
      <c r="H8172" s="157" t="s">
        <v>21484</v>
      </c>
      <c r="I8172" s="157" t="s">
        <v>1588</v>
      </c>
      <c r="J8172" s="157" t="s">
        <v>21904</v>
      </c>
      <c r="K8172" s="157" t="s">
        <v>1693</v>
      </c>
      <c r="L8172" s="157"/>
    </row>
    <row r="8173">
      <c r="C8173" s="12" t="s">
        <v>21182</v>
      </c>
      <c r="D8173" s="157"/>
      <c r="E8173" s="157" t="s">
        <v>1585</v>
      </c>
      <c r="F8173" s="157"/>
      <c r="G8173" s="157" t="s">
        <v>21483</v>
      </c>
      <c r="H8173" s="157" t="s">
        <v>21484</v>
      </c>
      <c r="I8173" s="157" t="s">
        <v>1588</v>
      </c>
      <c r="J8173" s="157" t="s">
        <v>21905</v>
      </c>
      <c r="K8173" s="157" t="s">
        <v>1703</v>
      </c>
      <c r="L8173" s="157"/>
    </row>
    <row r="8174">
      <c r="C8174" s="12" t="s">
        <v>21182</v>
      </c>
      <c r="D8174" s="157"/>
      <c r="E8174" s="157" t="s">
        <v>1585</v>
      </c>
      <c r="F8174" s="157"/>
      <c r="G8174" s="157" t="s">
        <v>21906</v>
      </c>
      <c r="H8174" s="157" t="s">
        <v>21487</v>
      </c>
      <c r="I8174" s="157" t="s">
        <v>1588</v>
      </c>
      <c r="J8174" s="157" t="s">
        <v>21907</v>
      </c>
      <c r="K8174" s="157" t="s">
        <v>1693</v>
      </c>
      <c r="L8174" s="157"/>
    </row>
    <row r="8175">
      <c r="C8175" s="12" t="s">
        <v>21182</v>
      </c>
      <c r="D8175" s="157"/>
      <c r="E8175" s="157" t="s">
        <v>1585</v>
      </c>
      <c r="F8175" s="157"/>
      <c r="G8175" s="157" t="s">
        <v>21486</v>
      </c>
      <c r="H8175" s="157" t="s">
        <v>21487</v>
      </c>
      <c r="I8175" s="157" t="s">
        <v>1588</v>
      </c>
      <c r="J8175" s="157" t="s">
        <v>21908</v>
      </c>
      <c r="K8175" s="157" t="s">
        <v>1703</v>
      </c>
      <c r="L8175" s="157"/>
    </row>
    <row r="8176">
      <c r="C8176" s="12" t="s">
        <v>21182</v>
      </c>
      <c r="D8176" s="157"/>
      <c r="E8176" s="157" t="s">
        <v>1585</v>
      </c>
      <c r="F8176" s="157"/>
      <c r="G8176" s="157" t="s">
        <v>21909</v>
      </c>
      <c r="H8176" s="157" t="s">
        <v>21490</v>
      </c>
      <c r="I8176" s="157" t="s">
        <v>1588</v>
      </c>
      <c r="J8176" s="157" t="s">
        <v>21910</v>
      </c>
      <c r="K8176" s="157" t="s">
        <v>1693</v>
      </c>
      <c r="L8176" s="157"/>
    </row>
    <row r="8177">
      <c r="C8177" s="12" t="s">
        <v>21182</v>
      </c>
      <c r="D8177" s="157"/>
      <c r="E8177" s="157" t="s">
        <v>1585</v>
      </c>
      <c r="F8177" s="157"/>
      <c r="G8177" s="157" t="s">
        <v>21489</v>
      </c>
      <c r="H8177" s="157" t="s">
        <v>21490</v>
      </c>
      <c r="I8177" s="157" t="s">
        <v>1588</v>
      </c>
      <c r="J8177" s="157" t="s">
        <v>21911</v>
      </c>
      <c r="K8177" s="157" t="s">
        <v>1703</v>
      </c>
      <c r="L8177" s="157"/>
    </row>
    <row r="8178">
      <c r="C8178" s="12" t="s">
        <v>21182</v>
      </c>
      <c r="D8178" s="157"/>
      <c r="E8178" s="157" t="s">
        <v>1585</v>
      </c>
      <c r="F8178" s="157"/>
      <c r="G8178" s="157" t="s">
        <v>21912</v>
      </c>
      <c r="H8178" s="157" t="s">
        <v>21493</v>
      </c>
      <c r="I8178" s="157" t="s">
        <v>1588</v>
      </c>
      <c r="J8178" s="157" t="s">
        <v>21913</v>
      </c>
      <c r="K8178" s="157" t="s">
        <v>1693</v>
      </c>
      <c r="L8178" s="157"/>
    </row>
    <row r="8179">
      <c r="C8179" s="12" t="s">
        <v>21182</v>
      </c>
      <c r="D8179" s="157"/>
      <c r="E8179" s="157" t="s">
        <v>1585</v>
      </c>
      <c r="F8179" s="157"/>
      <c r="G8179" s="157" t="s">
        <v>21492</v>
      </c>
      <c r="H8179" s="157" t="s">
        <v>21493</v>
      </c>
      <c r="I8179" s="157" t="s">
        <v>1588</v>
      </c>
      <c r="J8179" s="157" t="s">
        <v>21914</v>
      </c>
      <c r="K8179" s="157" t="s">
        <v>1703</v>
      </c>
      <c r="L8179" s="157"/>
    </row>
    <row r="8180">
      <c r="C8180" s="12" t="s">
        <v>21182</v>
      </c>
      <c r="D8180" s="157"/>
      <c r="E8180" s="157" t="s">
        <v>1585</v>
      </c>
      <c r="F8180" s="157"/>
      <c r="G8180" s="157" t="s">
        <v>21915</v>
      </c>
      <c r="H8180" s="157" t="s">
        <v>21496</v>
      </c>
      <c r="I8180" s="157" t="s">
        <v>1588</v>
      </c>
      <c r="J8180" s="157" t="s">
        <v>21916</v>
      </c>
      <c r="K8180" s="157" t="s">
        <v>1693</v>
      </c>
      <c r="L8180" s="157"/>
    </row>
    <row r="8181">
      <c r="C8181" s="12" t="s">
        <v>21182</v>
      </c>
      <c r="D8181" s="157"/>
      <c r="E8181" s="157" t="s">
        <v>1585</v>
      </c>
      <c r="F8181" s="157"/>
      <c r="G8181" s="157" t="s">
        <v>21495</v>
      </c>
      <c r="H8181" s="157" t="s">
        <v>21496</v>
      </c>
      <c r="I8181" s="157" t="s">
        <v>1588</v>
      </c>
      <c r="J8181" s="157" t="s">
        <v>21917</v>
      </c>
      <c r="K8181" s="157" t="s">
        <v>1703</v>
      </c>
      <c r="L8181" s="157"/>
    </row>
    <row r="8182">
      <c r="C8182" s="12" t="s">
        <v>21182</v>
      </c>
      <c r="D8182" s="157"/>
      <c r="E8182" s="157" t="s">
        <v>1585</v>
      </c>
      <c r="F8182" s="157"/>
      <c r="G8182" s="157" t="s">
        <v>21918</v>
      </c>
      <c r="H8182" s="157" t="s">
        <v>21499</v>
      </c>
      <c r="I8182" s="157" t="s">
        <v>1588</v>
      </c>
      <c r="J8182" s="157" t="s">
        <v>21919</v>
      </c>
      <c r="K8182" s="157" t="s">
        <v>1693</v>
      </c>
      <c r="L8182" s="157"/>
    </row>
    <row r="8183">
      <c r="C8183" s="12" t="s">
        <v>21182</v>
      </c>
      <c r="D8183" s="157"/>
      <c r="E8183" s="157" t="s">
        <v>1585</v>
      </c>
      <c r="F8183" s="157"/>
      <c r="G8183" s="157" t="s">
        <v>21498</v>
      </c>
      <c r="H8183" s="157" t="s">
        <v>21499</v>
      </c>
      <c r="I8183" s="157" t="s">
        <v>1588</v>
      </c>
      <c r="J8183" s="157" t="s">
        <v>21920</v>
      </c>
      <c r="K8183" s="157" t="s">
        <v>1703</v>
      </c>
      <c r="L8183" s="157"/>
    </row>
    <row r="8184">
      <c r="C8184" s="12" t="s">
        <v>21182</v>
      </c>
      <c r="D8184" s="157"/>
      <c r="E8184" s="157" t="s">
        <v>1585</v>
      </c>
      <c r="F8184" s="157"/>
      <c r="G8184" s="157" t="s">
        <v>21921</v>
      </c>
      <c r="H8184" s="157" t="s">
        <v>21502</v>
      </c>
      <c r="I8184" s="157" t="s">
        <v>1588</v>
      </c>
      <c r="J8184" s="157" t="s">
        <v>21922</v>
      </c>
      <c r="K8184" s="157" t="s">
        <v>1693</v>
      </c>
      <c r="L8184" s="157"/>
    </row>
    <row r="8185">
      <c r="C8185" s="12" t="s">
        <v>21182</v>
      </c>
      <c r="D8185" s="157"/>
      <c r="E8185" s="157" t="s">
        <v>1585</v>
      </c>
      <c r="F8185" s="157"/>
      <c r="G8185" s="157" t="s">
        <v>21501</v>
      </c>
      <c r="H8185" s="157" t="s">
        <v>21502</v>
      </c>
      <c r="I8185" s="157" t="s">
        <v>1588</v>
      </c>
      <c r="J8185" s="157" t="s">
        <v>21923</v>
      </c>
      <c r="K8185" s="157" t="s">
        <v>1703</v>
      </c>
      <c r="L8185" s="157"/>
    </row>
    <row r="8186">
      <c r="C8186" s="12" t="s">
        <v>21182</v>
      </c>
      <c r="D8186" s="157"/>
      <c r="E8186" s="157" t="s">
        <v>1585</v>
      </c>
      <c r="F8186" s="157"/>
      <c r="G8186" s="157" t="s">
        <v>21924</v>
      </c>
      <c r="H8186" s="157" t="s">
        <v>21505</v>
      </c>
      <c r="I8186" s="157" t="s">
        <v>1588</v>
      </c>
      <c r="J8186" s="157" t="s">
        <v>21925</v>
      </c>
      <c r="K8186" s="157" t="s">
        <v>1693</v>
      </c>
      <c r="L8186" s="157"/>
    </row>
    <row r="8187">
      <c r="C8187" s="12" t="s">
        <v>21182</v>
      </c>
      <c r="D8187" s="157"/>
      <c r="E8187" s="157" t="s">
        <v>1585</v>
      </c>
      <c r="F8187" s="157"/>
      <c r="G8187" s="157" t="s">
        <v>21504</v>
      </c>
      <c r="H8187" s="157" t="s">
        <v>21505</v>
      </c>
      <c r="I8187" s="157" t="s">
        <v>1588</v>
      </c>
      <c r="J8187" s="157" t="s">
        <v>21926</v>
      </c>
      <c r="K8187" s="157" t="s">
        <v>1703</v>
      </c>
      <c r="L8187" s="157"/>
    </row>
    <row r="8188">
      <c r="C8188" s="12" t="s">
        <v>21182</v>
      </c>
      <c r="D8188" s="157"/>
      <c r="E8188" s="157" t="s">
        <v>1585</v>
      </c>
      <c r="F8188" s="157"/>
      <c r="G8188" s="157" t="s">
        <v>21927</v>
      </c>
      <c r="H8188" s="157" t="s">
        <v>21508</v>
      </c>
      <c r="I8188" s="157" t="s">
        <v>1588</v>
      </c>
      <c r="J8188" s="157" t="s">
        <v>21928</v>
      </c>
      <c r="K8188" s="157" t="s">
        <v>1693</v>
      </c>
      <c r="L8188" s="157"/>
    </row>
    <row r="8189">
      <c r="C8189" s="12" t="s">
        <v>21182</v>
      </c>
      <c r="D8189" s="157"/>
      <c r="E8189" s="157" t="s">
        <v>1585</v>
      </c>
      <c r="F8189" s="157"/>
      <c r="G8189" s="157" t="s">
        <v>21507</v>
      </c>
      <c r="H8189" s="157" t="s">
        <v>21508</v>
      </c>
      <c r="I8189" s="157" t="s">
        <v>1588</v>
      </c>
      <c r="J8189" s="157" t="s">
        <v>21929</v>
      </c>
      <c r="K8189" s="157" t="s">
        <v>1703</v>
      </c>
      <c r="L8189" s="157"/>
    </row>
    <row r="8190">
      <c r="C8190" s="12" t="s">
        <v>21182</v>
      </c>
      <c r="D8190" s="157"/>
      <c r="E8190" s="157" t="s">
        <v>1585</v>
      </c>
      <c r="F8190" s="157"/>
      <c r="G8190" s="157" t="s">
        <v>21930</v>
      </c>
      <c r="H8190" s="157" t="s">
        <v>21511</v>
      </c>
      <c r="I8190" s="157" t="s">
        <v>1588</v>
      </c>
      <c r="J8190" s="157" t="s">
        <v>21931</v>
      </c>
      <c r="K8190" s="157" t="s">
        <v>1693</v>
      </c>
      <c r="L8190" s="157"/>
    </row>
    <row r="8191">
      <c r="C8191" s="12" t="s">
        <v>21182</v>
      </c>
      <c r="D8191" s="157"/>
      <c r="E8191" s="157" t="s">
        <v>1585</v>
      </c>
      <c r="F8191" s="157"/>
      <c r="G8191" s="157" t="s">
        <v>21510</v>
      </c>
      <c r="H8191" s="157" t="s">
        <v>21511</v>
      </c>
      <c r="I8191" s="157" t="s">
        <v>1588</v>
      </c>
      <c r="J8191" s="157" t="s">
        <v>21932</v>
      </c>
      <c r="K8191" s="157" t="s">
        <v>1703</v>
      </c>
      <c r="L8191" s="157"/>
    </row>
    <row r="8192">
      <c r="C8192" s="12" t="s">
        <v>21182</v>
      </c>
      <c r="D8192" s="157"/>
      <c r="E8192" s="157" t="s">
        <v>1585</v>
      </c>
      <c r="F8192" s="157"/>
      <c r="G8192" s="157" t="s">
        <v>21933</v>
      </c>
      <c r="H8192" s="157" t="s">
        <v>21514</v>
      </c>
      <c r="I8192" s="157" t="s">
        <v>1588</v>
      </c>
      <c r="J8192" s="157" t="s">
        <v>21934</v>
      </c>
      <c r="K8192" s="157" t="s">
        <v>1693</v>
      </c>
      <c r="L8192" s="157"/>
    </row>
    <row r="8193">
      <c r="C8193" s="12" t="s">
        <v>21182</v>
      </c>
      <c r="D8193" s="157"/>
      <c r="E8193" s="157" t="s">
        <v>1585</v>
      </c>
      <c r="F8193" s="157"/>
      <c r="G8193" s="157" t="s">
        <v>21513</v>
      </c>
      <c r="H8193" s="157" t="s">
        <v>21514</v>
      </c>
      <c r="I8193" s="157" t="s">
        <v>1588</v>
      </c>
      <c r="J8193" s="157" t="s">
        <v>21935</v>
      </c>
      <c r="K8193" s="157" t="s">
        <v>1703</v>
      </c>
      <c r="L8193" s="157"/>
    </row>
    <row r="8194">
      <c r="C8194" s="12" t="s">
        <v>21182</v>
      </c>
      <c r="D8194" s="157"/>
      <c r="E8194" s="157" t="s">
        <v>1585</v>
      </c>
      <c r="F8194" s="157"/>
      <c r="G8194" s="157" t="s">
        <v>21936</v>
      </c>
      <c r="H8194" s="157" t="s">
        <v>21517</v>
      </c>
      <c r="I8194" s="157" t="s">
        <v>1588</v>
      </c>
      <c r="J8194" s="157" t="s">
        <v>21937</v>
      </c>
      <c r="K8194" s="157" t="s">
        <v>1693</v>
      </c>
      <c r="L8194" s="157"/>
    </row>
    <row r="8195">
      <c r="C8195" s="12" t="s">
        <v>21182</v>
      </c>
      <c r="D8195" s="157"/>
      <c r="E8195" s="157" t="s">
        <v>1585</v>
      </c>
      <c r="F8195" s="157"/>
      <c r="G8195" s="157" t="s">
        <v>21516</v>
      </c>
      <c r="H8195" s="157" t="s">
        <v>21517</v>
      </c>
      <c r="I8195" s="157" t="s">
        <v>1588</v>
      </c>
      <c r="J8195" s="157" t="s">
        <v>21938</v>
      </c>
      <c r="K8195" s="157" t="s">
        <v>1703</v>
      </c>
      <c r="L8195" s="157"/>
    </row>
    <row r="8196">
      <c r="C8196" s="12" t="s">
        <v>21182</v>
      </c>
      <c r="D8196" s="157"/>
      <c r="E8196" s="157" t="s">
        <v>1585</v>
      </c>
      <c r="F8196" s="157"/>
      <c r="G8196" s="157" t="s">
        <v>21939</v>
      </c>
      <c r="H8196" s="157" t="s">
        <v>21520</v>
      </c>
      <c r="I8196" s="157" t="s">
        <v>1588</v>
      </c>
      <c r="J8196" s="157" t="s">
        <v>21940</v>
      </c>
      <c r="K8196" s="157" t="s">
        <v>1693</v>
      </c>
      <c r="L8196" s="157"/>
    </row>
    <row r="8197">
      <c r="C8197" s="12" t="s">
        <v>21182</v>
      </c>
      <c r="D8197" s="157"/>
      <c r="E8197" s="157" t="s">
        <v>1585</v>
      </c>
      <c r="F8197" s="157"/>
      <c r="G8197" s="157" t="s">
        <v>21519</v>
      </c>
      <c r="H8197" s="157" t="s">
        <v>21520</v>
      </c>
      <c r="I8197" s="157" t="s">
        <v>1588</v>
      </c>
      <c r="J8197" s="157" t="s">
        <v>21941</v>
      </c>
      <c r="K8197" s="157" t="s">
        <v>1703</v>
      </c>
      <c r="L8197" s="157"/>
    </row>
    <row r="8198">
      <c r="C8198" s="12" t="s">
        <v>21182</v>
      </c>
      <c r="D8198" s="157"/>
      <c r="E8198" s="157" t="s">
        <v>1585</v>
      </c>
      <c r="F8198" s="157"/>
      <c r="G8198" s="157" t="s">
        <v>21942</v>
      </c>
      <c r="H8198" s="157" t="s">
        <v>21523</v>
      </c>
      <c r="I8198" s="157" t="s">
        <v>1588</v>
      </c>
      <c r="J8198" s="157" t="s">
        <v>21943</v>
      </c>
      <c r="K8198" s="157" t="s">
        <v>1693</v>
      </c>
      <c r="L8198" s="157"/>
    </row>
    <row r="8199">
      <c r="C8199" s="12" t="s">
        <v>21182</v>
      </c>
      <c r="D8199" s="157"/>
      <c r="E8199" s="157" t="s">
        <v>1585</v>
      </c>
      <c r="F8199" s="157"/>
      <c r="G8199" s="157" t="s">
        <v>21522</v>
      </c>
      <c r="H8199" s="157" t="s">
        <v>21523</v>
      </c>
      <c r="I8199" s="157" t="s">
        <v>1588</v>
      </c>
      <c r="J8199" s="157" t="s">
        <v>21944</v>
      </c>
      <c r="K8199" s="157" t="s">
        <v>1703</v>
      </c>
      <c r="L8199" s="157"/>
    </row>
    <row r="8200">
      <c r="C8200" s="12" t="s">
        <v>21182</v>
      </c>
      <c r="D8200" s="157"/>
      <c r="E8200" s="157" t="s">
        <v>1585</v>
      </c>
      <c r="F8200" s="157"/>
      <c r="G8200" s="157" t="s">
        <v>21945</v>
      </c>
      <c r="H8200" s="157" t="s">
        <v>21526</v>
      </c>
      <c r="I8200" s="157" t="s">
        <v>1588</v>
      </c>
      <c r="J8200" s="157" t="s">
        <v>21946</v>
      </c>
      <c r="K8200" s="157" t="s">
        <v>1693</v>
      </c>
      <c r="L8200" s="157"/>
    </row>
    <row r="8201">
      <c r="C8201" s="12" t="s">
        <v>21182</v>
      </c>
      <c r="D8201" s="157"/>
      <c r="E8201" s="157" t="s">
        <v>1585</v>
      </c>
      <c r="F8201" s="157"/>
      <c r="G8201" s="157" t="s">
        <v>21525</v>
      </c>
      <c r="H8201" s="157" t="s">
        <v>21526</v>
      </c>
      <c r="I8201" s="157" t="s">
        <v>1588</v>
      </c>
      <c r="J8201" s="157" t="s">
        <v>21947</v>
      </c>
      <c r="K8201" s="157" t="s">
        <v>1703</v>
      </c>
      <c r="L8201" s="157"/>
    </row>
    <row r="8202">
      <c r="C8202" s="12" t="s">
        <v>21182</v>
      </c>
      <c r="D8202" s="157"/>
      <c r="E8202" s="157" t="s">
        <v>1585</v>
      </c>
      <c r="F8202" s="157"/>
      <c r="G8202" s="157" t="s">
        <v>21948</v>
      </c>
      <c r="H8202" s="157" t="s">
        <v>21529</v>
      </c>
      <c r="I8202" s="157" t="s">
        <v>1588</v>
      </c>
      <c r="J8202" s="157" t="s">
        <v>21949</v>
      </c>
      <c r="K8202" s="157" t="s">
        <v>1693</v>
      </c>
      <c r="L8202" s="157"/>
    </row>
    <row r="8203">
      <c r="C8203" s="12" t="s">
        <v>21182</v>
      </c>
      <c r="D8203" s="157"/>
      <c r="E8203" s="157" t="s">
        <v>1585</v>
      </c>
      <c r="F8203" s="157"/>
      <c r="G8203" s="157" t="s">
        <v>21528</v>
      </c>
      <c r="H8203" s="157" t="s">
        <v>21529</v>
      </c>
      <c r="I8203" s="157" t="s">
        <v>1588</v>
      </c>
      <c r="J8203" s="157" t="s">
        <v>21950</v>
      </c>
      <c r="K8203" s="157" t="s">
        <v>1703</v>
      </c>
      <c r="L8203" s="157"/>
    </row>
    <row r="8204">
      <c r="C8204" s="12" t="s">
        <v>21182</v>
      </c>
      <c r="D8204" s="157"/>
      <c r="E8204" s="157" t="s">
        <v>1585</v>
      </c>
      <c r="F8204" s="157"/>
      <c r="G8204" s="157" t="s">
        <v>21951</v>
      </c>
      <c r="H8204" s="157" t="s">
        <v>21532</v>
      </c>
      <c r="I8204" s="157" t="s">
        <v>1588</v>
      </c>
      <c r="J8204" s="157" t="s">
        <v>21952</v>
      </c>
      <c r="K8204" s="157" t="s">
        <v>1693</v>
      </c>
      <c r="L8204" s="157"/>
    </row>
    <row r="8205">
      <c r="C8205" s="12" t="s">
        <v>21182</v>
      </c>
      <c r="D8205" s="157"/>
      <c r="E8205" s="157" t="s">
        <v>1585</v>
      </c>
      <c r="F8205" s="157"/>
      <c r="G8205" s="157" t="s">
        <v>21531</v>
      </c>
      <c r="H8205" s="157" t="s">
        <v>21532</v>
      </c>
      <c r="I8205" s="157" t="s">
        <v>1588</v>
      </c>
      <c r="J8205" s="157" t="s">
        <v>21953</v>
      </c>
      <c r="K8205" s="157" t="s">
        <v>1703</v>
      </c>
      <c r="L8205" s="157"/>
    </row>
    <row r="8206">
      <c r="C8206" s="12" t="s">
        <v>21182</v>
      </c>
      <c r="D8206" s="157"/>
      <c r="E8206" s="157" t="s">
        <v>1585</v>
      </c>
      <c r="F8206" s="157"/>
      <c r="G8206" s="157" t="s">
        <v>21954</v>
      </c>
      <c r="H8206" s="157" t="s">
        <v>21535</v>
      </c>
      <c r="I8206" s="157" t="s">
        <v>1588</v>
      </c>
      <c r="J8206" s="157" t="s">
        <v>21955</v>
      </c>
      <c r="K8206" s="157" t="s">
        <v>1693</v>
      </c>
      <c r="L8206" s="157"/>
    </row>
    <row r="8207">
      <c r="C8207" s="12" t="s">
        <v>21182</v>
      </c>
      <c r="D8207" s="157"/>
      <c r="E8207" s="157" t="s">
        <v>1585</v>
      </c>
      <c r="F8207" s="157"/>
      <c r="G8207" s="157" t="s">
        <v>21534</v>
      </c>
      <c r="H8207" s="157" t="s">
        <v>21535</v>
      </c>
      <c r="I8207" s="157" t="s">
        <v>1588</v>
      </c>
      <c r="J8207" s="157" t="s">
        <v>21956</v>
      </c>
      <c r="K8207" s="157" t="s">
        <v>1703</v>
      </c>
      <c r="L8207" s="157"/>
    </row>
    <row r="8208">
      <c r="C8208" s="12" t="s">
        <v>21182</v>
      </c>
      <c r="D8208" s="157"/>
      <c r="E8208" s="157" t="s">
        <v>1585</v>
      </c>
      <c r="F8208" s="157"/>
      <c r="G8208" s="157" t="s">
        <v>21957</v>
      </c>
      <c r="H8208" s="157" t="s">
        <v>21538</v>
      </c>
      <c r="I8208" s="157" t="s">
        <v>1588</v>
      </c>
      <c r="J8208" s="157" t="s">
        <v>21958</v>
      </c>
      <c r="K8208" s="157" t="s">
        <v>1693</v>
      </c>
      <c r="L8208" s="157"/>
    </row>
    <row r="8209">
      <c r="C8209" s="12" t="s">
        <v>21182</v>
      </c>
      <c r="D8209" s="157"/>
      <c r="E8209" s="157" t="s">
        <v>1585</v>
      </c>
      <c r="F8209" s="157"/>
      <c r="G8209" s="157" t="s">
        <v>21537</v>
      </c>
      <c r="H8209" s="157" t="s">
        <v>21538</v>
      </c>
      <c r="I8209" s="157" t="s">
        <v>1588</v>
      </c>
      <c r="J8209" s="157" t="s">
        <v>21959</v>
      </c>
      <c r="K8209" s="157" t="s">
        <v>1703</v>
      </c>
      <c r="L8209" s="157"/>
    </row>
    <row r="8210">
      <c r="C8210" s="12" t="s">
        <v>21182</v>
      </c>
      <c r="D8210" s="157"/>
      <c r="E8210" s="157" t="s">
        <v>1585</v>
      </c>
      <c r="F8210" s="157"/>
      <c r="G8210" s="157" t="s">
        <v>21960</v>
      </c>
      <c r="H8210" s="157" t="s">
        <v>21541</v>
      </c>
      <c r="I8210" s="157" t="s">
        <v>1588</v>
      </c>
      <c r="J8210" s="157" t="s">
        <v>21961</v>
      </c>
      <c r="K8210" s="157" t="s">
        <v>1693</v>
      </c>
      <c r="L8210" s="157"/>
    </row>
    <row r="8211">
      <c r="C8211" s="12" t="s">
        <v>21182</v>
      </c>
      <c r="D8211" s="157"/>
      <c r="E8211" s="157" t="s">
        <v>1585</v>
      </c>
      <c r="F8211" s="157"/>
      <c r="G8211" s="157" t="s">
        <v>21540</v>
      </c>
      <c r="H8211" s="157" t="s">
        <v>21541</v>
      </c>
      <c r="I8211" s="157" t="s">
        <v>1588</v>
      </c>
      <c r="J8211" s="157" t="s">
        <v>21962</v>
      </c>
      <c r="K8211" s="157" t="s">
        <v>1703</v>
      </c>
      <c r="L8211" s="157"/>
    </row>
    <row r="8212">
      <c r="C8212" s="12" t="s">
        <v>21182</v>
      </c>
      <c r="D8212" s="157"/>
      <c r="E8212" s="157" t="s">
        <v>1585</v>
      </c>
      <c r="F8212" s="157"/>
      <c r="G8212" s="157" t="s">
        <v>21963</v>
      </c>
      <c r="H8212" s="157" t="s">
        <v>21544</v>
      </c>
      <c r="I8212" s="157" t="s">
        <v>1588</v>
      </c>
      <c r="J8212" s="157" t="s">
        <v>21964</v>
      </c>
      <c r="K8212" s="157" t="s">
        <v>1693</v>
      </c>
      <c r="L8212" s="157"/>
    </row>
    <row r="8213">
      <c r="C8213" s="12" t="s">
        <v>21182</v>
      </c>
      <c r="D8213" s="157"/>
      <c r="E8213" s="157" t="s">
        <v>1585</v>
      </c>
      <c r="F8213" s="157"/>
      <c r="G8213" s="157" t="s">
        <v>21543</v>
      </c>
      <c r="H8213" s="157" t="s">
        <v>21544</v>
      </c>
      <c r="I8213" s="157" t="s">
        <v>1588</v>
      </c>
      <c r="J8213" s="157" t="s">
        <v>21965</v>
      </c>
      <c r="K8213" s="157" t="s">
        <v>1703</v>
      </c>
      <c r="L8213" s="157"/>
    </row>
    <row r="8214">
      <c r="C8214" s="12" t="s">
        <v>21182</v>
      </c>
      <c r="D8214" s="157"/>
      <c r="E8214" s="157" t="s">
        <v>1585</v>
      </c>
      <c r="F8214" s="157"/>
      <c r="G8214" s="157" t="s">
        <v>21966</v>
      </c>
      <c r="H8214" s="157" t="s">
        <v>21547</v>
      </c>
      <c r="I8214" s="157" t="s">
        <v>1588</v>
      </c>
      <c r="J8214" s="157" t="s">
        <v>21967</v>
      </c>
      <c r="K8214" s="157" t="s">
        <v>1693</v>
      </c>
      <c r="L8214" s="157"/>
    </row>
    <row r="8215">
      <c r="C8215" s="12" t="s">
        <v>21182</v>
      </c>
      <c r="D8215" s="157"/>
      <c r="E8215" s="157" t="s">
        <v>1585</v>
      </c>
      <c r="F8215" s="157"/>
      <c r="G8215" s="157" t="s">
        <v>21546</v>
      </c>
      <c r="H8215" s="157" t="s">
        <v>21547</v>
      </c>
      <c r="I8215" s="157" t="s">
        <v>1588</v>
      </c>
      <c r="J8215" s="157" t="s">
        <v>21968</v>
      </c>
      <c r="K8215" s="157" t="s">
        <v>1703</v>
      </c>
      <c r="L8215" s="157"/>
    </row>
    <row r="8216">
      <c r="C8216" s="12" t="s">
        <v>21182</v>
      </c>
      <c r="D8216" s="157"/>
      <c r="E8216" s="157" t="s">
        <v>1585</v>
      </c>
      <c r="F8216" s="157"/>
      <c r="G8216" s="157" t="s">
        <v>21969</v>
      </c>
      <c r="H8216" s="157" t="s">
        <v>21550</v>
      </c>
      <c r="I8216" s="157" t="s">
        <v>1588</v>
      </c>
      <c r="J8216" s="157" t="s">
        <v>21970</v>
      </c>
      <c r="K8216" s="157" t="s">
        <v>1693</v>
      </c>
      <c r="L8216" s="157"/>
    </row>
    <row r="8217">
      <c r="C8217" s="12" t="s">
        <v>21182</v>
      </c>
      <c r="D8217" s="157"/>
      <c r="E8217" s="157" t="s">
        <v>1585</v>
      </c>
      <c r="F8217" s="157"/>
      <c r="G8217" s="157" t="s">
        <v>21549</v>
      </c>
      <c r="H8217" s="157" t="s">
        <v>21550</v>
      </c>
      <c r="I8217" s="157" t="s">
        <v>1588</v>
      </c>
      <c r="J8217" s="157" t="s">
        <v>21971</v>
      </c>
      <c r="K8217" s="157" t="s">
        <v>1703</v>
      </c>
      <c r="L8217" s="157"/>
    </row>
    <row r="8218">
      <c r="C8218" s="12" t="s">
        <v>21182</v>
      </c>
      <c r="D8218" s="157"/>
      <c r="E8218" s="157" t="s">
        <v>1585</v>
      </c>
      <c r="F8218" s="157"/>
      <c r="G8218" s="157" t="s">
        <v>21972</v>
      </c>
      <c r="H8218" s="157" t="s">
        <v>21553</v>
      </c>
      <c r="I8218" s="157" t="s">
        <v>1588</v>
      </c>
      <c r="J8218" s="157" t="s">
        <v>21973</v>
      </c>
      <c r="K8218" s="157" t="s">
        <v>1693</v>
      </c>
      <c r="L8218" s="157"/>
    </row>
    <row r="8219">
      <c r="C8219" s="12" t="s">
        <v>21182</v>
      </c>
      <c r="D8219" s="157"/>
      <c r="E8219" s="157" t="s">
        <v>1585</v>
      </c>
      <c r="F8219" s="157"/>
      <c r="G8219" s="157" t="s">
        <v>21552</v>
      </c>
      <c r="H8219" s="157" t="s">
        <v>21553</v>
      </c>
      <c r="I8219" s="157" t="s">
        <v>1588</v>
      </c>
      <c r="J8219" s="157" t="s">
        <v>21974</v>
      </c>
      <c r="K8219" s="157" t="s">
        <v>1703</v>
      </c>
      <c r="L8219" s="157"/>
    </row>
    <row r="8220">
      <c r="C8220" s="12" t="s">
        <v>21182</v>
      </c>
      <c r="D8220" s="157"/>
      <c r="E8220" s="157" t="s">
        <v>1585</v>
      </c>
      <c r="F8220" s="157"/>
      <c r="G8220" s="157" t="s">
        <v>21975</v>
      </c>
      <c r="H8220" s="157" t="s">
        <v>21556</v>
      </c>
      <c r="I8220" s="157" t="s">
        <v>1588</v>
      </c>
      <c r="J8220" s="157" t="s">
        <v>21976</v>
      </c>
      <c r="K8220" s="157" t="s">
        <v>1693</v>
      </c>
      <c r="L8220" s="157"/>
    </row>
    <row r="8221">
      <c r="C8221" s="12" t="s">
        <v>21182</v>
      </c>
      <c r="D8221" s="157"/>
      <c r="E8221" s="157" t="s">
        <v>1585</v>
      </c>
      <c r="F8221" s="157"/>
      <c r="G8221" s="157" t="s">
        <v>21555</v>
      </c>
      <c r="H8221" s="157" t="s">
        <v>21556</v>
      </c>
      <c r="I8221" s="157" t="s">
        <v>1588</v>
      </c>
      <c r="J8221" s="157" t="s">
        <v>21977</v>
      </c>
      <c r="K8221" s="157" t="s">
        <v>1703</v>
      </c>
      <c r="L8221" s="157"/>
    </row>
    <row r="8222">
      <c r="C8222" s="12" t="s">
        <v>21182</v>
      </c>
      <c r="D8222" s="157"/>
      <c r="E8222" s="157" t="s">
        <v>1585</v>
      </c>
      <c r="F8222" s="157"/>
      <c r="G8222" s="157" t="s">
        <v>21978</v>
      </c>
      <c r="H8222" s="157" t="s">
        <v>21559</v>
      </c>
      <c r="I8222" s="157" t="s">
        <v>1588</v>
      </c>
      <c r="J8222" s="157" t="s">
        <v>21979</v>
      </c>
      <c r="K8222" s="157" t="s">
        <v>1693</v>
      </c>
      <c r="L8222" s="157"/>
    </row>
    <row r="8223">
      <c r="C8223" s="12" t="s">
        <v>21182</v>
      </c>
      <c r="D8223" s="157"/>
      <c r="E8223" s="157" t="s">
        <v>1585</v>
      </c>
      <c r="F8223" s="157"/>
      <c r="G8223" s="157" t="s">
        <v>21558</v>
      </c>
      <c r="H8223" s="157" t="s">
        <v>21559</v>
      </c>
      <c r="I8223" s="157" t="s">
        <v>1588</v>
      </c>
      <c r="J8223" s="157" t="s">
        <v>21980</v>
      </c>
      <c r="K8223" s="157" t="s">
        <v>1703</v>
      </c>
      <c r="L8223" s="157"/>
    </row>
    <row r="8224">
      <c r="C8224" s="12" t="s">
        <v>21182</v>
      </c>
      <c r="D8224" s="157"/>
      <c r="E8224" s="157" t="s">
        <v>1585</v>
      </c>
      <c r="F8224" s="157"/>
      <c r="G8224" s="157" t="s">
        <v>21981</v>
      </c>
      <c r="H8224" s="157" t="s">
        <v>21562</v>
      </c>
      <c r="I8224" s="157" t="s">
        <v>1588</v>
      </c>
      <c r="J8224" s="157" t="s">
        <v>21982</v>
      </c>
      <c r="K8224" s="157" t="s">
        <v>1693</v>
      </c>
      <c r="L8224" s="157"/>
    </row>
    <row r="8225">
      <c r="C8225" s="12" t="s">
        <v>21182</v>
      </c>
      <c r="D8225" s="157"/>
      <c r="E8225" s="157" t="s">
        <v>1585</v>
      </c>
      <c r="F8225" s="157"/>
      <c r="G8225" s="157" t="s">
        <v>21561</v>
      </c>
      <c r="H8225" s="157" t="s">
        <v>21562</v>
      </c>
      <c r="I8225" s="157" t="s">
        <v>1588</v>
      </c>
      <c r="J8225" s="157" t="s">
        <v>21983</v>
      </c>
      <c r="K8225" s="157" t="s">
        <v>1703</v>
      </c>
      <c r="L8225" s="157"/>
    </row>
    <row r="8226">
      <c r="C8226" s="12" t="s">
        <v>21182</v>
      </c>
      <c r="D8226" s="157"/>
      <c r="E8226" s="157" t="s">
        <v>1585</v>
      </c>
      <c r="F8226" s="157"/>
      <c r="G8226" s="157" t="s">
        <v>21984</v>
      </c>
      <c r="H8226" s="157" t="s">
        <v>21565</v>
      </c>
      <c r="I8226" s="157" t="s">
        <v>1588</v>
      </c>
      <c r="J8226" s="157" t="s">
        <v>21985</v>
      </c>
      <c r="K8226" s="157" t="s">
        <v>1693</v>
      </c>
      <c r="L8226" s="157"/>
    </row>
    <row r="8227">
      <c r="C8227" s="12" t="s">
        <v>21182</v>
      </c>
      <c r="D8227" s="157"/>
      <c r="E8227" s="157" t="s">
        <v>1585</v>
      </c>
      <c r="F8227" s="157"/>
      <c r="G8227" s="157" t="s">
        <v>21564</v>
      </c>
      <c r="H8227" s="157" t="s">
        <v>21565</v>
      </c>
      <c r="I8227" s="157" t="s">
        <v>1588</v>
      </c>
      <c r="J8227" s="157" t="s">
        <v>21986</v>
      </c>
      <c r="K8227" s="157" t="s">
        <v>1703</v>
      </c>
      <c r="L8227" s="157"/>
    </row>
    <row r="8228">
      <c r="C8228" s="12" t="s">
        <v>21182</v>
      </c>
      <c r="D8228" s="157"/>
      <c r="E8228" s="157" t="s">
        <v>1585</v>
      </c>
      <c r="F8228" s="157"/>
      <c r="G8228" s="157" t="s">
        <v>21987</v>
      </c>
      <c r="H8228" s="157" t="s">
        <v>21568</v>
      </c>
      <c r="I8228" s="157" t="s">
        <v>1588</v>
      </c>
      <c r="J8228" s="157" t="s">
        <v>21988</v>
      </c>
      <c r="K8228" s="157" t="s">
        <v>1693</v>
      </c>
      <c r="L8228" s="157"/>
    </row>
    <row r="8229">
      <c r="C8229" s="12" t="s">
        <v>21182</v>
      </c>
      <c r="D8229" s="157"/>
      <c r="E8229" s="157" t="s">
        <v>1585</v>
      </c>
      <c r="F8229" s="157"/>
      <c r="G8229" s="157" t="s">
        <v>21567</v>
      </c>
      <c r="H8229" s="157" t="s">
        <v>21568</v>
      </c>
      <c r="I8229" s="157" t="s">
        <v>1588</v>
      </c>
      <c r="J8229" s="157" t="s">
        <v>21989</v>
      </c>
      <c r="K8229" s="157" t="s">
        <v>1703</v>
      </c>
      <c r="L8229" s="157"/>
    </row>
    <row r="8230">
      <c r="C8230" s="12" t="s">
        <v>21182</v>
      </c>
      <c r="D8230" s="157"/>
      <c r="E8230" s="157" t="s">
        <v>1585</v>
      </c>
      <c r="F8230" s="157"/>
      <c r="G8230" s="157" t="s">
        <v>21990</v>
      </c>
      <c r="H8230" s="157" t="s">
        <v>21571</v>
      </c>
      <c r="I8230" s="157" t="s">
        <v>1588</v>
      </c>
      <c r="J8230" s="157" t="s">
        <v>21991</v>
      </c>
      <c r="K8230" s="157" t="s">
        <v>1693</v>
      </c>
      <c r="L8230" s="157"/>
    </row>
    <row r="8231">
      <c r="C8231" s="12" t="s">
        <v>21182</v>
      </c>
      <c r="D8231" s="157"/>
      <c r="E8231" s="157" t="s">
        <v>1585</v>
      </c>
      <c r="F8231" s="157"/>
      <c r="G8231" s="157" t="s">
        <v>21570</v>
      </c>
      <c r="H8231" s="157" t="s">
        <v>21571</v>
      </c>
      <c r="I8231" s="157" t="s">
        <v>1588</v>
      </c>
      <c r="J8231" s="157" t="s">
        <v>21992</v>
      </c>
      <c r="K8231" s="157" t="s">
        <v>1703</v>
      </c>
      <c r="L8231" s="157"/>
    </row>
    <row r="8232">
      <c r="C8232" s="12" t="s">
        <v>21182</v>
      </c>
      <c r="D8232" s="157"/>
      <c r="E8232" s="157" t="s">
        <v>1585</v>
      </c>
      <c r="F8232" s="157"/>
      <c r="G8232" s="157" t="s">
        <v>21993</v>
      </c>
      <c r="H8232" s="157" t="s">
        <v>21574</v>
      </c>
      <c r="I8232" s="157" t="s">
        <v>1588</v>
      </c>
      <c r="J8232" s="157" t="s">
        <v>21994</v>
      </c>
      <c r="K8232" s="157" t="s">
        <v>1693</v>
      </c>
      <c r="L8232" s="157"/>
    </row>
    <row r="8233">
      <c r="C8233" s="12" t="s">
        <v>21182</v>
      </c>
      <c r="D8233" s="157"/>
      <c r="E8233" s="157" t="s">
        <v>1585</v>
      </c>
      <c r="F8233" s="157"/>
      <c r="G8233" s="157" t="s">
        <v>21573</v>
      </c>
      <c r="H8233" s="157" t="s">
        <v>21574</v>
      </c>
      <c r="I8233" s="157" t="s">
        <v>1588</v>
      </c>
      <c r="J8233" s="157" t="s">
        <v>21995</v>
      </c>
      <c r="K8233" s="157" t="s">
        <v>1703</v>
      </c>
      <c r="L8233" s="157"/>
    </row>
    <row r="8234">
      <c r="C8234" s="12" t="s">
        <v>21182</v>
      </c>
      <c r="D8234" s="157"/>
      <c r="E8234" s="157" t="s">
        <v>1585</v>
      </c>
      <c r="F8234" s="157"/>
      <c r="G8234" s="157" t="s">
        <v>21996</v>
      </c>
      <c r="H8234" s="157" t="s">
        <v>21577</v>
      </c>
      <c r="I8234" s="157" t="s">
        <v>1588</v>
      </c>
      <c r="J8234" s="157" t="s">
        <v>21997</v>
      </c>
      <c r="K8234" s="157" t="s">
        <v>1693</v>
      </c>
      <c r="L8234" s="157"/>
    </row>
    <row r="8235">
      <c r="C8235" s="12" t="s">
        <v>21182</v>
      </c>
      <c r="D8235" s="157"/>
      <c r="E8235" s="157" t="s">
        <v>1585</v>
      </c>
      <c r="F8235" s="157"/>
      <c r="G8235" s="157" t="s">
        <v>21576</v>
      </c>
      <c r="H8235" s="157" t="s">
        <v>21577</v>
      </c>
      <c r="I8235" s="157" t="s">
        <v>1588</v>
      </c>
      <c r="J8235" s="157" t="s">
        <v>21998</v>
      </c>
      <c r="K8235" s="157" t="s">
        <v>1703</v>
      </c>
      <c r="L8235" s="157"/>
    </row>
    <row r="8236">
      <c r="C8236" s="12" t="s">
        <v>21182</v>
      </c>
      <c r="D8236" s="157"/>
      <c r="E8236" s="157" t="s">
        <v>1585</v>
      </c>
      <c r="F8236" s="157"/>
      <c r="G8236" s="157" t="s">
        <v>21999</v>
      </c>
      <c r="H8236" s="157" t="s">
        <v>21580</v>
      </c>
      <c r="I8236" s="157" t="s">
        <v>1588</v>
      </c>
      <c r="J8236" s="157" t="s">
        <v>22000</v>
      </c>
      <c r="K8236" s="157" t="s">
        <v>1693</v>
      </c>
      <c r="L8236" s="157"/>
    </row>
    <row r="8237">
      <c r="C8237" s="12" t="s">
        <v>21182</v>
      </c>
      <c r="D8237" s="157"/>
      <c r="E8237" s="157" t="s">
        <v>1585</v>
      </c>
      <c r="F8237" s="157"/>
      <c r="G8237" s="157" t="s">
        <v>21579</v>
      </c>
      <c r="H8237" s="157" t="s">
        <v>21580</v>
      </c>
      <c r="I8237" s="157" t="s">
        <v>1588</v>
      </c>
      <c r="J8237" s="157" t="s">
        <v>22001</v>
      </c>
      <c r="K8237" s="157" t="s">
        <v>1703</v>
      </c>
      <c r="L8237" s="157"/>
    </row>
    <row r="8238">
      <c r="C8238" s="12" t="s">
        <v>21182</v>
      </c>
      <c r="D8238" s="157"/>
      <c r="E8238" s="157" t="s">
        <v>1585</v>
      </c>
      <c r="F8238" s="157"/>
      <c r="G8238" s="157" t="s">
        <v>22002</v>
      </c>
      <c r="H8238" s="157" t="s">
        <v>21583</v>
      </c>
      <c r="I8238" s="157" t="s">
        <v>1588</v>
      </c>
      <c r="J8238" s="157" t="s">
        <v>22003</v>
      </c>
      <c r="K8238" s="157" t="s">
        <v>1693</v>
      </c>
      <c r="L8238" s="157"/>
    </row>
    <row r="8239">
      <c r="C8239" s="12" t="s">
        <v>21182</v>
      </c>
      <c r="D8239" s="157"/>
      <c r="E8239" s="157" t="s">
        <v>1585</v>
      </c>
      <c r="F8239" s="157"/>
      <c r="G8239" s="157" t="s">
        <v>21582</v>
      </c>
      <c r="H8239" s="157" t="s">
        <v>21583</v>
      </c>
      <c r="I8239" s="157" t="s">
        <v>1588</v>
      </c>
      <c r="J8239" s="157" t="s">
        <v>22004</v>
      </c>
      <c r="K8239" s="157" t="s">
        <v>1703</v>
      </c>
      <c r="L8239" s="157"/>
    </row>
    <row r="8240">
      <c r="C8240" s="12" t="s">
        <v>21182</v>
      </c>
      <c r="D8240" s="157"/>
      <c r="E8240" s="157" t="s">
        <v>1585</v>
      </c>
      <c r="F8240" s="157"/>
      <c r="G8240" s="157" t="s">
        <v>22005</v>
      </c>
      <c r="H8240" s="157" t="s">
        <v>21586</v>
      </c>
      <c r="I8240" s="157" t="s">
        <v>1588</v>
      </c>
      <c r="J8240" s="157" t="s">
        <v>22006</v>
      </c>
      <c r="K8240" s="157" t="s">
        <v>1693</v>
      </c>
      <c r="L8240" s="157"/>
    </row>
    <row r="8241">
      <c r="C8241" s="12" t="s">
        <v>21182</v>
      </c>
      <c r="D8241" s="157"/>
      <c r="E8241" s="157" t="s">
        <v>1585</v>
      </c>
      <c r="F8241" s="157"/>
      <c r="G8241" s="157" t="s">
        <v>21585</v>
      </c>
      <c r="H8241" s="157" t="s">
        <v>21586</v>
      </c>
      <c r="I8241" s="157" t="s">
        <v>1588</v>
      </c>
      <c r="J8241" s="157" t="s">
        <v>22007</v>
      </c>
      <c r="K8241" s="157" t="s">
        <v>1703</v>
      </c>
      <c r="L8241" s="157"/>
    </row>
    <row r="8242">
      <c r="C8242" s="12" t="s">
        <v>21182</v>
      </c>
      <c r="D8242" s="157"/>
      <c r="E8242" s="157" t="s">
        <v>1585</v>
      </c>
      <c r="F8242" s="157"/>
      <c r="G8242" s="157" t="s">
        <v>22008</v>
      </c>
      <c r="H8242" s="157" t="s">
        <v>21589</v>
      </c>
      <c r="I8242" s="157" t="s">
        <v>1588</v>
      </c>
      <c r="J8242" s="157" t="s">
        <v>22009</v>
      </c>
      <c r="K8242" s="157" t="s">
        <v>1693</v>
      </c>
      <c r="L8242" s="157"/>
    </row>
    <row r="8243">
      <c r="C8243" s="12" t="s">
        <v>21182</v>
      </c>
      <c r="D8243" s="157"/>
      <c r="E8243" s="157" t="s">
        <v>1585</v>
      </c>
      <c r="F8243" s="157"/>
      <c r="G8243" s="157" t="s">
        <v>21588</v>
      </c>
      <c r="H8243" s="157" t="s">
        <v>21589</v>
      </c>
      <c r="I8243" s="157" t="s">
        <v>1588</v>
      </c>
      <c r="J8243" s="157" t="s">
        <v>22010</v>
      </c>
      <c r="K8243" s="157" t="s">
        <v>1703</v>
      </c>
      <c r="L8243" s="157"/>
    </row>
    <row r="8244">
      <c r="C8244" s="12" t="s">
        <v>21182</v>
      </c>
      <c r="D8244" s="157"/>
      <c r="E8244" s="157" t="s">
        <v>1585</v>
      </c>
      <c r="F8244" s="157"/>
      <c r="G8244" s="157" t="s">
        <v>22011</v>
      </c>
      <c r="H8244" s="157" t="s">
        <v>21592</v>
      </c>
      <c r="I8244" s="157" t="s">
        <v>1588</v>
      </c>
      <c r="J8244" s="157" t="s">
        <v>22012</v>
      </c>
      <c r="K8244" s="157" t="s">
        <v>1693</v>
      </c>
      <c r="L8244" s="157"/>
    </row>
    <row r="8245">
      <c r="C8245" s="12" t="s">
        <v>21182</v>
      </c>
      <c r="D8245" s="157"/>
      <c r="E8245" s="157" t="s">
        <v>1585</v>
      </c>
      <c r="F8245" s="157"/>
      <c r="G8245" s="157" t="s">
        <v>21591</v>
      </c>
      <c r="H8245" s="157" t="s">
        <v>21592</v>
      </c>
      <c r="I8245" s="157" t="s">
        <v>1588</v>
      </c>
      <c r="J8245" s="157" t="s">
        <v>22013</v>
      </c>
      <c r="K8245" s="157" t="s">
        <v>1703</v>
      </c>
      <c r="L8245" s="157"/>
    </row>
    <row r="8246">
      <c r="C8246" s="12" t="s">
        <v>21182</v>
      </c>
      <c r="D8246" s="157"/>
      <c r="E8246" s="157" t="s">
        <v>1585</v>
      </c>
      <c r="F8246" s="157"/>
      <c r="G8246" s="157" t="s">
        <v>22014</v>
      </c>
      <c r="H8246" s="157" t="s">
        <v>21595</v>
      </c>
      <c r="I8246" s="157" t="s">
        <v>1588</v>
      </c>
      <c r="J8246" s="157" t="s">
        <v>22015</v>
      </c>
      <c r="K8246" s="157" t="s">
        <v>1693</v>
      </c>
      <c r="L8246" s="157"/>
    </row>
    <row r="8247">
      <c r="C8247" s="12" t="s">
        <v>21182</v>
      </c>
      <c r="D8247" s="157"/>
      <c r="E8247" s="157" t="s">
        <v>1585</v>
      </c>
      <c r="F8247" s="157"/>
      <c r="G8247" s="157" t="s">
        <v>21594</v>
      </c>
      <c r="H8247" s="157" t="s">
        <v>21595</v>
      </c>
      <c r="I8247" s="157" t="s">
        <v>1588</v>
      </c>
      <c r="J8247" s="157" t="s">
        <v>22016</v>
      </c>
      <c r="K8247" s="157" t="s">
        <v>1703</v>
      </c>
      <c r="L8247" s="157"/>
    </row>
    <row r="8248">
      <c r="C8248" s="12" t="s">
        <v>21182</v>
      </c>
      <c r="D8248" s="157"/>
      <c r="E8248" s="157" t="s">
        <v>1585</v>
      </c>
      <c r="F8248" s="157"/>
      <c r="G8248" s="157" t="s">
        <v>22017</v>
      </c>
      <c r="H8248" s="157" t="s">
        <v>21598</v>
      </c>
      <c r="I8248" s="157" t="s">
        <v>1588</v>
      </c>
      <c r="J8248" s="157" t="s">
        <v>22018</v>
      </c>
      <c r="K8248" s="157" t="s">
        <v>1693</v>
      </c>
      <c r="L8248" s="157"/>
    </row>
    <row r="8249">
      <c r="C8249" s="12" t="s">
        <v>21182</v>
      </c>
      <c r="D8249" s="157"/>
      <c r="E8249" s="157" t="s">
        <v>1585</v>
      </c>
      <c r="F8249" s="157"/>
      <c r="G8249" s="157" t="s">
        <v>21597</v>
      </c>
      <c r="H8249" s="157" t="s">
        <v>21598</v>
      </c>
      <c r="I8249" s="157" t="s">
        <v>1588</v>
      </c>
      <c r="J8249" s="157" t="s">
        <v>22019</v>
      </c>
      <c r="K8249" s="157" t="s">
        <v>1703</v>
      </c>
      <c r="L8249" s="157"/>
    </row>
    <row r="8250">
      <c r="C8250" s="12" t="s">
        <v>21182</v>
      </c>
      <c r="D8250" s="157"/>
      <c r="E8250" s="157" t="s">
        <v>1585</v>
      </c>
      <c r="F8250" s="157"/>
      <c r="G8250" s="157" t="s">
        <v>22020</v>
      </c>
      <c r="H8250" s="157" t="s">
        <v>21601</v>
      </c>
      <c r="I8250" s="157" t="s">
        <v>1588</v>
      </c>
      <c r="J8250" s="157" t="s">
        <v>22021</v>
      </c>
      <c r="K8250" s="157" t="s">
        <v>1693</v>
      </c>
      <c r="L8250" s="157"/>
    </row>
    <row r="8251">
      <c r="C8251" s="12" t="s">
        <v>21182</v>
      </c>
      <c r="D8251" s="157"/>
      <c r="E8251" s="157" t="s">
        <v>1585</v>
      </c>
      <c r="F8251" s="157"/>
      <c r="G8251" s="157" t="s">
        <v>21600</v>
      </c>
      <c r="H8251" s="157" t="s">
        <v>21601</v>
      </c>
      <c r="I8251" s="157" t="s">
        <v>1588</v>
      </c>
      <c r="J8251" s="157" t="s">
        <v>22022</v>
      </c>
      <c r="K8251" s="157" t="s">
        <v>1703</v>
      </c>
      <c r="L8251" s="157"/>
    </row>
    <row r="8252">
      <c r="C8252" s="12" t="s">
        <v>21182</v>
      </c>
      <c r="D8252" s="157"/>
      <c r="E8252" s="157" t="s">
        <v>1585</v>
      </c>
      <c r="F8252" s="157"/>
      <c r="G8252" s="157" t="s">
        <v>22023</v>
      </c>
      <c r="H8252" s="157" t="s">
        <v>21604</v>
      </c>
      <c r="I8252" s="157" t="s">
        <v>1588</v>
      </c>
      <c r="J8252" s="157" t="s">
        <v>22024</v>
      </c>
      <c r="K8252" s="157" t="s">
        <v>1693</v>
      </c>
      <c r="L8252" s="157"/>
    </row>
    <row r="8253">
      <c r="C8253" s="12" t="s">
        <v>21182</v>
      </c>
      <c r="D8253" s="157"/>
      <c r="E8253" s="157" t="s">
        <v>1585</v>
      </c>
      <c r="F8253" s="157"/>
      <c r="G8253" s="157" t="s">
        <v>21603</v>
      </c>
      <c r="H8253" s="157" t="s">
        <v>21604</v>
      </c>
      <c r="I8253" s="157" t="s">
        <v>1588</v>
      </c>
      <c r="J8253" s="157" t="s">
        <v>22025</v>
      </c>
      <c r="K8253" s="157" t="s">
        <v>1703</v>
      </c>
      <c r="L8253" s="157"/>
    </row>
    <row r="8254">
      <c r="C8254" s="12" t="s">
        <v>21182</v>
      </c>
      <c r="D8254" s="157"/>
      <c r="E8254" s="157" t="s">
        <v>1585</v>
      </c>
      <c r="F8254" s="157"/>
      <c r="G8254" s="157" t="s">
        <v>22026</v>
      </c>
      <c r="H8254" s="157" t="s">
        <v>21607</v>
      </c>
      <c r="I8254" s="157" t="s">
        <v>1588</v>
      </c>
      <c r="J8254" s="157" t="s">
        <v>22027</v>
      </c>
      <c r="K8254" s="157" t="s">
        <v>1693</v>
      </c>
      <c r="L8254" s="157"/>
    </row>
    <row r="8255">
      <c r="C8255" s="12" t="s">
        <v>21182</v>
      </c>
      <c r="D8255" s="157"/>
      <c r="E8255" s="157" t="s">
        <v>1585</v>
      </c>
      <c r="F8255" s="157"/>
      <c r="G8255" s="157" t="s">
        <v>21606</v>
      </c>
      <c r="H8255" s="157" t="s">
        <v>21607</v>
      </c>
      <c r="I8255" s="157" t="s">
        <v>1588</v>
      </c>
      <c r="J8255" s="157" t="s">
        <v>22028</v>
      </c>
      <c r="K8255" s="157" t="s">
        <v>1703</v>
      </c>
      <c r="L8255" s="157"/>
    </row>
    <row r="8256">
      <c r="C8256" s="12" t="s">
        <v>21182</v>
      </c>
      <c r="D8256" s="157"/>
      <c r="E8256" s="157" t="s">
        <v>1585</v>
      </c>
      <c r="F8256" s="157"/>
      <c r="G8256" s="157" t="s">
        <v>22029</v>
      </c>
      <c r="H8256" s="157" t="s">
        <v>21610</v>
      </c>
      <c r="I8256" s="157" t="s">
        <v>1588</v>
      </c>
      <c r="J8256" s="157" t="s">
        <v>22030</v>
      </c>
      <c r="K8256" s="157" t="s">
        <v>1693</v>
      </c>
      <c r="L8256" s="157"/>
    </row>
    <row r="8257">
      <c r="C8257" s="12" t="s">
        <v>21182</v>
      </c>
      <c r="D8257" s="157"/>
      <c r="E8257" s="157" t="s">
        <v>1585</v>
      </c>
      <c r="F8257" s="157"/>
      <c r="G8257" s="157" t="s">
        <v>21609</v>
      </c>
      <c r="H8257" s="157" t="s">
        <v>21610</v>
      </c>
      <c r="I8257" s="157" t="s">
        <v>1588</v>
      </c>
      <c r="J8257" s="157" t="s">
        <v>22031</v>
      </c>
      <c r="K8257" s="157" t="s">
        <v>1703</v>
      </c>
      <c r="L8257" s="157"/>
    </row>
    <row r="8258">
      <c r="C8258" s="12" t="s">
        <v>21182</v>
      </c>
      <c r="D8258" s="157"/>
      <c r="E8258" s="157" t="s">
        <v>1585</v>
      </c>
      <c r="F8258" s="157"/>
      <c r="G8258" s="157" t="s">
        <v>22032</v>
      </c>
      <c r="H8258" s="157" t="s">
        <v>21613</v>
      </c>
      <c r="I8258" s="157" t="s">
        <v>1588</v>
      </c>
      <c r="J8258" s="157" t="s">
        <v>22033</v>
      </c>
      <c r="K8258" s="157" t="s">
        <v>1693</v>
      </c>
      <c r="L8258" s="157"/>
    </row>
    <row r="8259">
      <c r="C8259" s="12" t="s">
        <v>21182</v>
      </c>
      <c r="D8259" s="157"/>
      <c r="E8259" s="157" t="s">
        <v>1585</v>
      </c>
      <c r="F8259" s="157"/>
      <c r="G8259" s="157" t="s">
        <v>21612</v>
      </c>
      <c r="H8259" s="157" t="s">
        <v>21613</v>
      </c>
      <c r="I8259" s="157" t="s">
        <v>1588</v>
      </c>
      <c r="J8259" s="157" t="s">
        <v>22034</v>
      </c>
      <c r="K8259" s="157" t="s">
        <v>1703</v>
      </c>
      <c r="L8259" s="157"/>
    </row>
    <row r="8260">
      <c r="C8260" s="12" t="s">
        <v>21182</v>
      </c>
      <c r="D8260" s="157"/>
      <c r="E8260" s="157" t="s">
        <v>1585</v>
      </c>
      <c r="F8260" s="157"/>
      <c r="G8260" s="157" t="s">
        <v>22035</v>
      </c>
      <c r="H8260" s="157" t="s">
        <v>21616</v>
      </c>
      <c r="I8260" s="157" t="s">
        <v>1588</v>
      </c>
      <c r="J8260" s="157" t="s">
        <v>22036</v>
      </c>
      <c r="K8260" s="157" t="s">
        <v>1693</v>
      </c>
      <c r="L8260" s="157"/>
    </row>
    <row r="8261">
      <c r="C8261" s="12" t="s">
        <v>21182</v>
      </c>
      <c r="D8261" s="157"/>
      <c r="E8261" s="157" t="s">
        <v>1585</v>
      </c>
      <c r="F8261" s="157"/>
      <c r="G8261" s="157" t="s">
        <v>21615</v>
      </c>
      <c r="H8261" s="157" t="s">
        <v>21616</v>
      </c>
      <c r="I8261" s="157" t="s">
        <v>1588</v>
      </c>
      <c r="J8261" s="157" t="s">
        <v>22037</v>
      </c>
      <c r="K8261" s="157" t="s">
        <v>1703</v>
      </c>
      <c r="L8261" s="157"/>
    </row>
    <row r="8262">
      <c r="C8262" s="12" t="s">
        <v>21182</v>
      </c>
      <c r="D8262" s="157"/>
      <c r="E8262" s="157" t="s">
        <v>1585</v>
      </c>
      <c r="F8262" s="157"/>
      <c r="G8262" s="157" t="s">
        <v>22038</v>
      </c>
      <c r="H8262" s="157" t="s">
        <v>21619</v>
      </c>
      <c r="I8262" s="157" t="s">
        <v>1588</v>
      </c>
      <c r="J8262" s="157" t="s">
        <v>22039</v>
      </c>
      <c r="K8262" s="157" t="s">
        <v>1693</v>
      </c>
      <c r="L8262" s="157"/>
    </row>
    <row r="8263">
      <c r="C8263" s="12" t="s">
        <v>21182</v>
      </c>
      <c r="D8263" s="157"/>
      <c r="E8263" s="157" t="s">
        <v>1585</v>
      </c>
      <c r="F8263" s="157"/>
      <c r="G8263" s="157" t="s">
        <v>21618</v>
      </c>
      <c r="H8263" s="157" t="s">
        <v>21619</v>
      </c>
      <c r="I8263" s="157" t="s">
        <v>1588</v>
      </c>
      <c r="J8263" s="157" t="s">
        <v>22040</v>
      </c>
      <c r="K8263" s="157" t="s">
        <v>1703</v>
      </c>
      <c r="L8263" s="157"/>
    </row>
    <row r="8264">
      <c r="C8264" s="12" t="s">
        <v>21182</v>
      </c>
      <c r="D8264" s="157"/>
      <c r="E8264" s="157" t="s">
        <v>1585</v>
      </c>
      <c r="F8264" s="157"/>
      <c r="G8264" s="157" t="s">
        <v>22041</v>
      </c>
      <c r="H8264" s="157" t="s">
        <v>21622</v>
      </c>
      <c r="I8264" s="157" t="s">
        <v>1588</v>
      </c>
      <c r="J8264" s="157" t="s">
        <v>22042</v>
      </c>
      <c r="K8264" s="157" t="s">
        <v>1693</v>
      </c>
      <c r="L8264" s="157"/>
    </row>
    <row r="8265">
      <c r="C8265" s="12" t="s">
        <v>21182</v>
      </c>
      <c r="D8265" s="157"/>
      <c r="E8265" s="157" t="s">
        <v>1585</v>
      </c>
      <c r="F8265" s="157"/>
      <c r="G8265" s="157" t="s">
        <v>21621</v>
      </c>
      <c r="H8265" s="157" t="s">
        <v>21622</v>
      </c>
      <c r="I8265" s="157" t="s">
        <v>1588</v>
      </c>
      <c r="J8265" s="157" t="s">
        <v>22043</v>
      </c>
      <c r="K8265" s="157" t="s">
        <v>1703</v>
      </c>
      <c r="L8265" s="157"/>
    </row>
    <row r="8266">
      <c r="C8266" s="12" t="s">
        <v>21182</v>
      </c>
      <c r="D8266" s="157"/>
      <c r="E8266" s="157" t="s">
        <v>1585</v>
      </c>
      <c r="F8266" s="157"/>
      <c r="G8266" s="157" t="s">
        <v>22044</v>
      </c>
      <c r="H8266" s="157" t="s">
        <v>21625</v>
      </c>
      <c r="I8266" s="157" t="s">
        <v>1588</v>
      </c>
      <c r="J8266" s="157" t="s">
        <v>22045</v>
      </c>
      <c r="K8266" s="157" t="s">
        <v>1693</v>
      </c>
      <c r="L8266" s="157"/>
    </row>
    <row r="8267">
      <c r="C8267" s="12" t="s">
        <v>21182</v>
      </c>
      <c r="D8267" s="157"/>
      <c r="E8267" s="157" t="s">
        <v>1585</v>
      </c>
      <c r="F8267" s="157"/>
      <c r="G8267" s="157" t="s">
        <v>21624</v>
      </c>
      <c r="H8267" s="157" t="s">
        <v>21625</v>
      </c>
      <c r="I8267" s="157" t="s">
        <v>1588</v>
      </c>
      <c r="J8267" s="157" t="s">
        <v>22046</v>
      </c>
      <c r="K8267" s="157" t="s">
        <v>1703</v>
      </c>
      <c r="L8267" s="157"/>
    </row>
    <row r="8268">
      <c r="C8268" s="12" t="s">
        <v>21182</v>
      </c>
      <c r="D8268" s="157"/>
      <c r="E8268" s="157" t="s">
        <v>1585</v>
      </c>
      <c r="F8268" s="157"/>
      <c r="G8268" s="157" t="s">
        <v>22047</v>
      </c>
      <c r="H8268" s="157" t="s">
        <v>21628</v>
      </c>
      <c r="I8268" s="157" t="s">
        <v>1588</v>
      </c>
      <c r="J8268" s="157" t="s">
        <v>22048</v>
      </c>
      <c r="K8268" s="157" t="s">
        <v>1693</v>
      </c>
      <c r="L8268" s="157"/>
    </row>
    <row r="8269">
      <c r="C8269" s="12" t="s">
        <v>21182</v>
      </c>
      <c r="D8269" s="157"/>
      <c r="E8269" s="157" t="s">
        <v>1585</v>
      </c>
      <c r="F8269" s="157"/>
      <c r="G8269" s="157" t="s">
        <v>21627</v>
      </c>
      <c r="H8269" s="157" t="s">
        <v>21628</v>
      </c>
      <c r="I8269" s="157" t="s">
        <v>1588</v>
      </c>
      <c r="J8269" s="157" t="s">
        <v>22049</v>
      </c>
      <c r="K8269" s="157" t="s">
        <v>1703</v>
      </c>
      <c r="L8269" s="157"/>
    </row>
    <row r="8270">
      <c r="C8270" s="12" t="s">
        <v>21182</v>
      </c>
      <c r="D8270" s="157"/>
      <c r="E8270" s="157" t="s">
        <v>1585</v>
      </c>
      <c r="F8270" s="157"/>
      <c r="G8270" s="157" t="s">
        <v>22050</v>
      </c>
      <c r="H8270" s="157" t="s">
        <v>21631</v>
      </c>
      <c r="I8270" s="157" t="s">
        <v>1588</v>
      </c>
      <c r="J8270" s="157" t="s">
        <v>22051</v>
      </c>
      <c r="K8270" s="157" t="s">
        <v>1693</v>
      </c>
      <c r="L8270" s="157"/>
    </row>
    <row r="8271">
      <c r="C8271" s="12" t="s">
        <v>21182</v>
      </c>
      <c r="D8271" s="157"/>
      <c r="E8271" s="157" t="s">
        <v>1585</v>
      </c>
      <c r="F8271" s="157"/>
      <c r="G8271" s="157" t="s">
        <v>21630</v>
      </c>
      <c r="H8271" s="157" t="s">
        <v>21631</v>
      </c>
      <c r="I8271" s="157" t="s">
        <v>1588</v>
      </c>
      <c r="J8271" s="157" t="s">
        <v>22052</v>
      </c>
      <c r="K8271" s="157" t="s">
        <v>1703</v>
      </c>
      <c r="L8271" s="157"/>
    </row>
    <row r="8272">
      <c r="C8272" s="12" t="s">
        <v>21182</v>
      </c>
      <c r="D8272" s="157"/>
      <c r="E8272" s="157" t="s">
        <v>1585</v>
      </c>
      <c r="F8272" s="157"/>
      <c r="G8272" s="157" t="s">
        <v>22053</v>
      </c>
      <c r="H8272" s="157" t="s">
        <v>21634</v>
      </c>
      <c r="I8272" s="157" t="s">
        <v>1588</v>
      </c>
      <c r="J8272" s="157" t="s">
        <v>22054</v>
      </c>
      <c r="K8272" s="157" t="s">
        <v>1693</v>
      </c>
      <c r="L8272" s="157"/>
    </row>
    <row r="8273">
      <c r="C8273" s="12" t="s">
        <v>21182</v>
      </c>
      <c r="D8273" s="157"/>
      <c r="E8273" s="157" t="s">
        <v>1585</v>
      </c>
      <c r="F8273" s="157"/>
      <c r="G8273" s="157" t="s">
        <v>21633</v>
      </c>
      <c r="H8273" s="157" t="s">
        <v>21634</v>
      </c>
      <c r="I8273" s="157" t="s">
        <v>1588</v>
      </c>
      <c r="J8273" s="157" t="s">
        <v>22055</v>
      </c>
      <c r="K8273" s="157" t="s">
        <v>1703</v>
      </c>
      <c r="L8273" s="157"/>
    </row>
    <row r="8274">
      <c r="C8274" s="12" t="s">
        <v>21182</v>
      </c>
      <c r="D8274" s="157"/>
      <c r="E8274" s="157" t="s">
        <v>1585</v>
      </c>
      <c r="F8274" s="157"/>
      <c r="G8274" s="157" t="s">
        <v>22056</v>
      </c>
      <c r="H8274" s="157" t="s">
        <v>21637</v>
      </c>
      <c r="I8274" s="157" t="s">
        <v>1588</v>
      </c>
      <c r="J8274" s="157" t="s">
        <v>22057</v>
      </c>
      <c r="K8274" s="157" t="s">
        <v>1693</v>
      </c>
      <c r="L8274" s="157"/>
    </row>
    <row r="8275">
      <c r="C8275" s="12" t="s">
        <v>21182</v>
      </c>
      <c r="D8275" s="157"/>
      <c r="E8275" s="157" t="s">
        <v>1585</v>
      </c>
      <c r="F8275" s="157"/>
      <c r="G8275" s="157" t="s">
        <v>21636</v>
      </c>
      <c r="H8275" s="157" t="s">
        <v>21637</v>
      </c>
      <c r="I8275" s="157" t="s">
        <v>1588</v>
      </c>
      <c r="J8275" s="157" t="s">
        <v>22058</v>
      </c>
      <c r="K8275" s="157" t="s">
        <v>1703</v>
      </c>
      <c r="L8275" s="157"/>
    </row>
    <row r="8276">
      <c r="C8276" s="12" t="s">
        <v>21182</v>
      </c>
      <c r="D8276" s="157"/>
      <c r="E8276" s="157" t="s">
        <v>1585</v>
      </c>
      <c r="F8276" s="157"/>
      <c r="G8276" s="157" t="s">
        <v>22059</v>
      </c>
      <c r="H8276" s="157" t="s">
        <v>21640</v>
      </c>
      <c r="I8276" s="157" t="s">
        <v>1588</v>
      </c>
      <c r="J8276" s="157" t="s">
        <v>22060</v>
      </c>
      <c r="K8276" s="157" t="s">
        <v>1693</v>
      </c>
      <c r="L8276" s="157"/>
    </row>
    <row r="8277">
      <c r="C8277" s="12" t="s">
        <v>21182</v>
      </c>
      <c r="D8277" s="157"/>
      <c r="E8277" s="157" t="s">
        <v>1585</v>
      </c>
      <c r="F8277" s="157"/>
      <c r="G8277" s="157" t="s">
        <v>21639</v>
      </c>
      <c r="H8277" s="157" t="s">
        <v>21640</v>
      </c>
      <c r="I8277" s="157" t="s">
        <v>1588</v>
      </c>
      <c r="J8277" s="157" t="s">
        <v>22061</v>
      </c>
      <c r="K8277" s="157" t="s">
        <v>1703</v>
      </c>
      <c r="L8277" s="157"/>
    </row>
    <row r="8278">
      <c r="C8278" s="12" t="s">
        <v>21182</v>
      </c>
      <c r="D8278" s="157"/>
      <c r="E8278" s="157" t="s">
        <v>1585</v>
      </c>
      <c r="F8278" s="157"/>
      <c r="G8278" s="157" t="s">
        <v>22062</v>
      </c>
      <c r="H8278" s="157" t="s">
        <v>21643</v>
      </c>
      <c r="I8278" s="157" t="s">
        <v>1588</v>
      </c>
      <c r="J8278" s="157" t="s">
        <v>22063</v>
      </c>
      <c r="K8278" s="157" t="s">
        <v>1693</v>
      </c>
      <c r="L8278" s="157"/>
    </row>
    <row r="8279">
      <c r="C8279" s="12" t="s">
        <v>21182</v>
      </c>
      <c r="D8279" s="157"/>
      <c r="E8279" s="157" t="s">
        <v>1585</v>
      </c>
      <c r="F8279" s="157"/>
      <c r="G8279" s="157" t="s">
        <v>21642</v>
      </c>
      <c r="H8279" s="157" t="s">
        <v>21643</v>
      </c>
      <c r="I8279" s="157" t="s">
        <v>1588</v>
      </c>
      <c r="J8279" s="157" t="s">
        <v>22064</v>
      </c>
      <c r="K8279" s="157" t="s">
        <v>1703</v>
      </c>
      <c r="L8279" s="157"/>
    </row>
    <row r="8280">
      <c r="C8280" s="12" t="s">
        <v>21182</v>
      </c>
      <c r="D8280" s="157"/>
      <c r="E8280" s="157" t="s">
        <v>1585</v>
      </c>
      <c r="F8280" s="157"/>
      <c r="G8280" s="157" t="s">
        <v>22065</v>
      </c>
      <c r="H8280" s="157" t="s">
        <v>21646</v>
      </c>
      <c r="I8280" s="157" t="s">
        <v>1588</v>
      </c>
      <c r="J8280" s="157" t="s">
        <v>22066</v>
      </c>
      <c r="K8280" s="157" t="s">
        <v>1693</v>
      </c>
      <c r="L8280" s="157"/>
    </row>
    <row r="8281">
      <c r="C8281" s="12" t="s">
        <v>21182</v>
      </c>
      <c r="D8281" s="157"/>
      <c r="E8281" s="157" t="s">
        <v>1585</v>
      </c>
      <c r="F8281" s="157"/>
      <c r="G8281" s="157" t="s">
        <v>21645</v>
      </c>
      <c r="H8281" s="157" t="s">
        <v>21646</v>
      </c>
      <c r="I8281" s="157" t="s">
        <v>1588</v>
      </c>
      <c r="J8281" s="157" t="s">
        <v>22067</v>
      </c>
      <c r="K8281" s="157" t="s">
        <v>1703</v>
      </c>
      <c r="L8281" s="157"/>
    </row>
    <row r="8282">
      <c r="C8282" s="12" t="s">
        <v>21182</v>
      </c>
      <c r="D8282" s="157"/>
      <c r="E8282" s="157" t="s">
        <v>1585</v>
      </c>
      <c r="F8282" s="157"/>
      <c r="G8282" s="157" t="s">
        <v>22068</v>
      </c>
      <c r="H8282" s="157" t="s">
        <v>21649</v>
      </c>
      <c r="I8282" s="157" t="s">
        <v>1588</v>
      </c>
      <c r="J8282" s="157" t="s">
        <v>22069</v>
      </c>
      <c r="K8282" s="157" t="s">
        <v>1693</v>
      </c>
      <c r="L8282" s="157"/>
    </row>
    <row r="8283">
      <c r="C8283" s="12" t="s">
        <v>21182</v>
      </c>
      <c r="D8283" s="157"/>
      <c r="E8283" s="157" t="s">
        <v>1585</v>
      </c>
      <c r="F8283" s="157"/>
      <c r="G8283" s="157" t="s">
        <v>21648</v>
      </c>
      <c r="H8283" s="157" t="s">
        <v>21649</v>
      </c>
      <c r="I8283" s="157" t="s">
        <v>1588</v>
      </c>
      <c r="J8283" s="157" t="s">
        <v>22070</v>
      </c>
      <c r="K8283" s="157" t="s">
        <v>1703</v>
      </c>
      <c r="L8283" s="157"/>
    </row>
    <row r="8284">
      <c r="C8284" s="12" t="s">
        <v>21182</v>
      </c>
      <c r="D8284" s="157"/>
      <c r="E8284" s="157" t="s">
        <v>1585</v>
      </c>
      <c r="F8284" s="157"/>
      <c r="G8284" s="157" t="s">
        <v>22071</v>
      </c>
      <c r="H8284" s="157" t="s">
        <v>21652</v>
      </c>
      <c r="I8284" s="157" t="s">
        <v>1588</v>
      </c>
      <c r="J8284" s="157" t="s">
        <v>22072</v>
      </c>
      <c r="K8284" s="157" t="s">
        <v>1693</v>
      </c>
      <c r="L8284" s="157"/>
    </row>
    <row r="8285">
      <c r="C8285" s="12" t="s">
        <v>21182</v>
      </c>
      <c r="D8285" s="157"/>
      <c r="E8285" s="157" t="s">
        <v>1585</v>
      </c>
      <c r="F8285" s="157"/>
      <c r="G8285" s="157" t="s">
        <v>21651</v>
      </c>
      <c r="H8285" s="157" t="s">
        <v>21652</v>
      </c>
      <c r="I8285" s="157" t="s">
        <v>1588</v>
      </c>
      <c r="J8285" s="157" t="s">
        <v>22073</v>
      </c>
      <c r="K8285" s="157" t="s">
        <v>1703</v>
      </c>
      <c r="L8285" s="157"/>
    </row>
    <row r="8286">
      <c r="C8286" s="12" t="s">
        <v>21182</v>
      </c>
      <c r="D8286" s="157"/>
      <c r="E8286" s="157" t="s">
        <v>1585</v>
      </c>
      <c r="F8286" s="157"/>
      <c r="G8286" s="157" t="s">
        <v>22074</v>
      </c>
      <c r="H8286" s="157" t="s">
        <v>21655</v>
      </c>
      <c r="I8286" s="157" t="s">
        <v>1588</v>
      </c>
      <c r="J8286" s="157" t="s">
        <v>22075</v>
      </c>
      <c r="K8286" s="157" t="s">
        <v>1693</v>
      </c>
      <c r="L8286" s="157"/>
    </row>
    <row r="8287">
      <c r="C8287" s="12" t="s">
        <v>21182</v>
      </c>
      <c r="D8287" s="157"/>
      <c r="E8287" s="157" t="s">
        <v>1585</v>
      </c>
      <c r="F8287" s="157"/>
      <c r="G8287" s="157" t="s">
        <v>21654</v>
      </c>
      <c r="H8287" s="157" t="s">
        <v>21655</v>
      </c>
      <c r="I8287" s="157" t="s">
        <v>1588</v>
      </c>
      <c r="J8287" s="157" t="s">
        <v>22076</v>
      </c>
      <c r="K8287" s="157" t="s">
        <v>1703</v>
      </c>
      <c r="L8287" s="157"/>
    </row>
    <row r="8288">
      <c r="C8288" s="12" t="s">
        <v>21182</v>
      </c>
      <c r="D8288" s="157"/>
      <c r="E8288" s="157" t="s">
        <v>1585</v>
      </c>
      <c r="F8288" s="157"/>
      <c r="G8288" s="157" t="s">
        <v>22077</v>
      </c>
      <c r="H8288" s="157" t="s">
        <v>21658</v>
      </c>
      <c r="I8288" s="157" t="s">
        <v>1588</v>
      </c>
      <c r="J8288" s="157" t="s">
        <v>22078</v>
      </c>
      <c r="K8288" s="157" t="s">
        <v>1693</v>
      </c>
      <c r="L8288" s="157"/>
    </row>
    <row r="8289">
      <c r="C8289" s="12" t="s">
        <v>21182</v>
      </c>
      <c r="D8289" s="157"/>
      <c r="E8289" s="157" t="s">
        <v>1585</v>
      </c>
      <c r="F8289" s="157"/>
      <c r="G8289" s="157" t="s">
        <v>21657</v>
      </c>
      <c r="H8289" s="157" t="s">
        <v>21658</v>
      </c>
      <c r="I8289" s="157" t="s">
        <v>1588</v>
      </c>
      <c r="J8289" s="157" t="s">
        <v>22079</v>
      </c>
      <c r="K8289" s="157" t="s">
        <v>1703</v>
      </c>
      <c r="L8289" s="157"/>
    </row>
    <row r="8290">
      <c r="C8290" s="12" t="s">
        <v>21182</v>
      </c>
      <c r="D8290" s="157"/>
      <c r="E8290" s="157" t="s">
        <v>1585</v>
      </c>
      <c r="F8290" s="157"/>
      <c r="G8290" s="157" t="s">
        <v>22080</v>
      </c>
      <c r="H8290" s="157" t="s">
        <v>21661</v>
      </c>
      <c r="I8290" s="157" t="s">
        <v>1588</v>
      </c>
      <c r="J8290" s="157" t="s">
        <v>22081</v>
      </c>
      <c r="K8290" s="157" t="s">
        <v>1693</v>
      </c>
      <c r="L8290" s="157"/>
    </row>
    <row r="8291">
      <c r="C8291" s="12" t="s">
        <v>21182</v>
      </c>
      <c r="D8291" s="157"/>
      <c r="E8291" s="157" t="s">
        <v>1585</v>
      </c>
      <c r="F8291" s="157"/>
      <c r="G8291" s="157" t="s">
        <v>21660</v>
      </c>
      <c r="H8291" s="157" t="s">
        <v>21661</v>
      </c>
      <c r="I8291" s="157" t="s">
        <v>1588</v>
      </c>
      <c r="J8291" s="157" t="s">
        <v>22082</v>
      </c>
      <c r="K8291" s="157" t="s">
        <v>1703</v>
      </c>
      <c r="L8291" s="157"/>
    </row>
    <row r="8292">
      <c r="C8292" s="12" t="s">
        <v>21182</v>
      </c>
      <c r="D8292" s="157"/>
      <c r="E8292" s="157" t="s">
        <v>1585</v>
      </c>
      <c r="F8292" s="157"/>
      <c r="G8292" s="157" t="s">
        <v>22083</v>
      </c>
      <c r="H8292" s="157" t="s">
        <v>21664</v>
      </c>
      <c r="I8292" s="157" t="s">
        <v>1588</v>
      </c>
      <c r="J8292" s="157" t="s">
        <v>22084</v>
      </c>
      <c r="K8292" s="157" t="s">
        <v>1693</v>
      </c>
      <c r="L8292" s="157"/>
    </row>
    <row r="8293">
      <c r="C8293" s="12" t="s">
        <v>21182</v>
      </c>
      <c r="D8293" s="157"/>
      <c r="E8293" s="157" t="s">
        <v>1585</v>
      </c>
      <c r="F8293" s="157"/>
      <c r="G8293" s="157" t="s">
        <v>21663</v>
      </c>
      <c r="H8293" s="157" t="s">
        <v>21664</v>
      </c>
      <c r="I8293" s="157" t="s">
        <v>1588</v>
      </c>
      <c r="J8293" s="157" t="s">
        <v>22085</v>
      </c>
      <c r="K8293" s="157" t="s">
        <v>1703</v>
      </c>
      <c r="L8293" s="157"/>
    </row>
    <row r="8294">
      <c r="C8294" s="12" t="s">
        <v>21182</v>
      </c>
      <c r="D8294" s="157"/>
      <c r="E8294" s="157" t="s">
        <v>1585</v>
      </c>
      <c r="F8294" s="157"/>
      <c r="G8294" s="157" t="s">
        <v>22086</v>
      </c>
      <c r="H8294" s="157" t="s">
        <v>21667</v>
      </c>
      <c r="I8294" s="157" t="s">
        <v>1588</v>
      </c>
      <c r="J8294" s="157" t="s">
        <v>22087</v>
      </c>
      <c r="K8294" s="157" t="s">
        <v>1693</v>
      </c>
      <c r="L8294" s="157"/>
    </row>
    <row r="8295">
      <c r="C8295" s="12" t="s">
        <v>21182</v>
      </c>
      <c r="D8295" s="157"/>
      <c r="E8295" s="157" t="s">
        <v>1585</v>
      </c>
      <c r="F8295" s="157"/>
      <c r="G8295" s="157" t="s">
        <v>21666</v>
      </c>
      <c r="H8295" s="157" t="s">
        <v>21667</v>
      </c>
      <c r="I8295" s="157" t="s">
        <v>1588</v>
      </c>
      <c r="J8295" s="157" t="s">
        <v>22088</v>
      </c>
      <c r="K8295" s="157" t="s">
        <v>1703</v>
      </c>
      <c r="L8295" s="157"/>
    </row>
    <row r="8296">
      <c r="C8296" s="12" t="s">
        <v>21182</v>
      </c>
      <c r="D8296" s="157"/>
      <c r="E8296" s="157" t="s">
        <v>1585</v>
      </c>
      <c r="F8296" s="157"/>
      <c r="G8296" s="157" t="s">
        <v>22089</v>
      </c>
      <c r="H8296" s="157" t="s">
        <v>21670</v>
      </c>
      <c r="I8296" s="157" t="s">
        <v>1588</v>
      </c>
      <c r="J8296" s="157" t="s">
        <v>22090</v>
      </c>
      <c r="K8296" s="157" t="s">
        <v>1693</v>
      </c>
      <c r="L8296" s="157"/>
    </row>
    <row r="8297">
      <c r="C8297" s="12" t="s">
        <v>21182</v>
      </c>
      <c r="D8297" s="157"/>
      <c r="E8297" s="157" t="s">
        <v>1585</v>
      </c>
      <c r="F8297" s="157"/>
      <c r="G8297" s="157" t="s">
        <v>21669</v>
      </c>
      <c r="H8297" s="157" t="s">
        <v>21670</v>
      </c>
      <c r="I8297" s="157" t="s">
        <v>1588</v>
      </c>
      <c r="J8297" s="157" t="s">
        <v>22091</v>
      </c>
      <c r="K8297" s="157" t="s">
        <v>1703</v>
      </c>
      <c r="L8297" s="157"/>
    </row>
    <row r="8298">
      <c r="C8298" s="12" t="s">
        <v>21182</v>
      </c>
      <c r="D8298" s="157"/>
      <c r="E8298" s="157" t="s">
        <v>1585</v>
      </c>
      <c r="F8298" s="157"/>
      <c r="G8298" s="157" t="s">
        <v>22092</v>
      </c>
      <c r="H8298" s="157" t="s">
        <v>21673</v>
      </c>
      <c r="I8298" s="157" t="s">
        <v>1588</v>
      </c>
      <c r="J8298" s="157" t="s">
        <v>22093</v>
      </c>
      <c r="K8298" s="157" t="s">
        <v>1693</v>
      </c>
      <c r="L8298" s="157"/>
    </row>
    <row r="8299">
      <c r="C8299" s="12" t="s">
        <v>21182</v>
      </c>
      <c r="D8299" s="157"/>
      <c r="E8299" s="157" t="s">
        <v>1585</v>
      </c>
      <c r="F8299" s="157"/>
      <c r="G8299" s="157" t="s">
        <v>21672</v>
      </c>
      <c r="H8299" s="157" t="s">
        <v>21673</v>
      </c>
      <c r="I8299" s="157" t="s">
        <v>1588</v>
      </c>
      <c r="J8299" s="157" t="s">
        <v>22094</v>
      </c>
      <c r="K8299" s="157" t="s">
        <v>1703</v>
      </c>
      <c r="L8299" s="157"/>
    </row>
    <row r="8300">
      <c r="C8300" s="12" t="s">
        <v>21182</v>
      </c>
      <c r="D8300" s="157"/>
      <c r="E8300" s="157" t="s">
        <v>1585</v>
      </c>
      <c r="F8300" s="157"/>
      <c r="G8300" s="157" t="s">
        <v>22095</v>
      </c>
      <c r="H8300" s="157" t="s">
        <v>21676</v>
      </c>
      <c r="I8300" s="157" t="s">
        <v>1588</v>
      </c>
      <c r="J8300" s="157" t="s">
        <v>22096</v>
      </c>
      <c r="K8300" s="157" t="s">
        <v>1693</v>
      </c>
      <c r="L8300" s="157"/>
    </row>
    <row r="8301">
      <c r="C8301" s="12" t="s">
        <v>21182</v>
      </c>
      <c r="D8301" s="157"/>
      <c r="E8301" s="157" t="s">
        <v>1585</v>
      </c>
      <c r="F8301" s="157"/>
      <c r="G8301" s="157" t="s">
        <v>21675</v>
      </c>
      <c r="H8301" s="157" t="s">
        <v>21676</v>
      </c>
      <c r="I8301" s="157" t="s">
        <v>1588</v>
      </c>
      <c r="J8301" s="157" t="s">
        <v>22097</v>
      </c>
      <c r="K8301" s="157" t="s">
        <v>1703</v>
      </c>
      <c r="L8301" s="157"/>
    </row>
    <row r="8302">
      <c r="C8302" s="12" t="s">
        <v>21182</v>
      </c>
      <c r="D8302" s="157"/>
      <c r="E8302" s="157" t="s">
        <v>1585</v>
      </c>
      <c r="F8302" s="157"/>
      <c r="G8302" s="157" t="s">
        <v>22098</v>
      </c>
      <c r="H8302" s="157" t="s">
        <v>21679</v>
      </c>
      <c r="I8302" s="157" t="s">
        <v>1588</v>
      </c>
      <c r="J8302" s="157" t="s">
        <v>22099</v>
      </c>
      <c r="K8302" s="157" t="s">
        <v>1693</v>
      </c>
      <c r="L8302" s="157"/>
    </row>
    <row r="8303">
      <c r="C8303" s="12" t="s">
        <v>21182</v>
      </c>
      <c r="D8303" s="157"/>
      <c r="E8303" s="157" t="s">
        <v>1585</v>
      </c>
      <c r="F8303" s="157"/>
      <c r="G8303" s="157" t="s">
        <v>21678</v>
      </c>
      <c r="H8303" s="157" t="s">
        <v>21679</v>
      </c>
      <c r="I8303" s="157" t="s">
        <v>1588</v>
      </c>
      <c r="J8303" s="157" t="s">
        <v>22100</v>
      </c>
      <c r="K8303" s="157" t="s">
        <v>1703</v>
      </c>
      <c r="L8303" s="157"/>
    </row>
    <row r="8304">
      <c r="C8304" s="12" t="s">
        <v>21182</v>
      </c>
      <c r="D8304" s="157"/>
      <c r="E8304" s="157" t="s">
        <v>1585</v>
      </c>
      <c r="F8304" s="157"/>
      <c r="G8304" s="157" t="s">
        <v>22101</v>
      </c>
      <c r="H8304" s="157" t="s">
        <v>21682</v>
      </c>
      <c r="I8304" s="157" t="s">
        <v>1588</v>
      </c>
      <c r="J8304" s="157" t="s">
        <v>22102</v>
      </c>
      <c r="K8304" s="157" t="s">
        <v>1693</v>
      </c>
      <c r="L8304" s="157"/>
    </row>
    <row r="8305">
      <c r="C8305" s="12" t="s">
        <v>21182</v>
      </c>
      <c r="D8305" s="157"/>
      <c r="E8305" s="157" t="s">
        <v>1585</v>
      </c>
      <c r="F8305" s="157"/>
      <c r="G8305" s="157" t="s">
        <v>21681</v>
      </c>
      <c r="H8305" s="157" t="s">
        <v>21682</v>
      </c>
      <c r="I8305" s="157" t="s">
        <v>1588</v>
      </c>
      <c r="J8305" s="157" t="s">
        <v>22103</v>
      </c>
      <c r="K8305" s="157" t="s">
        <v>1703</v>
      </c>
      <c r="L8305" s="157"/>
    </row>
    <row r="8306">
      <c r="C8306" s="12" t="s">
        <v>21182</v>
      </c>
      <c r="D8306" s="157"/>
      <c r="E8306" s="157" t="s">
        <v>1585</v>
      </c>
      <c r="F8306" s="157"/>
      <c r="G8306" s="157" t="s">
        <v>22104</v>
      </c>
      <c r="H8306" s="157" t="s">
        <v>21685</v>
      </c>
      <c r="I8306" s="157" t="s">
        <v>1588</v>
      </c>
      <c r="J8306" s="157" t="s">
        <v>22105</v>
      </c>
      <c r="K8306" s="157" t="s">
        <v>1693</v>
      </c>
      <c r="L8306" s="157"/>
    </row>
    <row r="8307">
      <c r="C8307" s="12" t="s">
        <v>21182</v>
      </c>
      <c r="D8307" s="157"/>
      <c r="E8307" s="157" t="s">
        <v>1585</v>
      </c>
      <c r="F8307" s="157"/>
      <c r="G8307" s="157" t="s">
        <v>21684</v>
      </c>
      <c r="H8307" s="157" t="s">
        <v>21685</v>
      </c>
      <c r="I8307" s="157" t="s">
        <v>1588</v>
      </c>
      <c r="J8307" s="157" t="s">
        <v>22106</v>
      </c>
      <c r="K8307" s="157" t="s">
        <v>1703</v>
      </c>
      <c r="L8307" s="157"/>
    </row>
    <row r="8308">
      <c r="C8308" s="12" t="s">
        <v>21182</v>
      </c>
      <c r="D8308" s="157"/>
      <c r="E8308" s="157" t="s">
        <v>1585</v>
      </c>
      <c r="F8308" s="157"/>
      <c r="G8308" s="157" t="s">
        <v>22107</v>
      </c>
      <c r="H8308" s="157" t="s">
        <v>21688</v>
      </c>
      <c r="I8308" s="157" t="s">
        <v>1588</v>
      </c>
      <c r="J8308" s="157" t="s">
        <v>22108</v>
      </c>
      <c r="K8308" s="157" t="s">
        <v>1693</v>
      </c>
      <c r="L8308" s="157"/>
    </row>
    <row r="8309">
      <c r="C8309" s="12" t="s">
        <v>21182</v>
      </c>
      <c r="D8309" s="157"/>
      <c r="E8309" s="157" t="s">
        <v>1585</v>
      </c>
      <c r="F8309" s="157"/>
      <c r="G8309" s="157" t="s">
        <v>21687</v>
      </c>
      <c r="H8309" s="157" t="s">
        <v>21688</v>
      </c>
      <c r="I8309" s="157" t="s">
        <v>1588</v>
      </c>
      <c r="J8309" s="157" t="s">
        <v>22109</v>
      </c>
      <c r="K8309" s="157" t="s">
        <v>1703</v>
      </c>
      <c r="L8309" s="157"/>
    </row>
    <row r="8310">
      <c r="C8310" s="12" t="s">
        <v>21182</v>
      </c>
      <c r="D8310" s="157"/>
      <c r="E8310" s="157" t="s">
        <v>1585</v>
      </c>
      <c r="F8310" s="157"/>
      <c r="G8310" s="157" t="s">
        <v>22110</v>
      </c>
      <c r="H8310" s="157" t="s">
        <v>21691</v>
      </c>
      <c r="I8310" s="157" t="s">
        <v>1588</v>
      </c>
      <c r="J8310" s="157" t="s">
        <v>22111</v>
      </c>
      <c r="K8310" s="157" t="s">
        <v>1693</v>
      </c>
      <c r="L8310" s="157"/>
    </row>
    <row r="8311">
      <c r="C8311" s="12" t="s">
        <v>21182</v>
      </c>
      <c r="D8311" s="157"/>
      <c r="E8311" s="157" t="s">
        <v>1585</v>
      </c>
      <c r="F8311" s="157"/>
      <c r="G8311" s="157" t="s">
        <v>21690</v>
      </c>
      <c r="H8311" s="157" t="s">
        <v>21691</v>
      </c>
      <c r="I8311" s="157" t="s">
        <v>1588</v>
      </c>
      <c r="J8311" s="157" t="s">
        <v>22112</v>
      </c>
      <c r="K8311" s="157" t="s">
        <v>1703</v>
      </c>
      <c r="L8311" s="157"/>
    </row>
    <row r="8312">
      <c r="C8312" s="12" t="s">
        <v>21182</v>
      </c>
      <c r="D8312" s="157"/>
      <c r="E8312" s="157" t="s">
        <v>1585</v>
      </c>
      <c r="F8312" s="157"/>
      <c r="G8312" s="157" t="s">
        <v>22113</v>
      </c>
      <c r="H8312" s="157" t="s">
        <v>21694</v>
      </c>
      <c r="I8312" s="157" t="s">
        <v>1588</v>
      </c>
      <c r="J8312" s="157" t="s">
        <v>22114</v>
      </c>
      <c r="K8312" s="157" t="s">
        <v>1693</v>
      </c>
      <c r="L8312" s="157"/>
    </row>
    <row r="8313">
      <c r="C8313" s="12" t="s">
        <v>21182</v>
      </c>
      <c r="D8313" s="157"/>
      <c r="E8313" s="157" t="s">
        <v>1585</v>
      </c>
      <c r="F8313" s="157"/>
      <c r="G8313" s="157" t="s">
        <v>21693</v>
      </c>
      <c r="H8313" s="157" t="s">
        <v>21694</v>
      </c>
      <c r="I8313" s="157" t="s">
        <v>1588</v>
      </c>
      <c r="J8313" s="157" t="s">
        <v>22115</v>
      </c>
      <c r="K8313" s="157" t="s">
        <v>1703</v>
      </c>
      <c r="L8313" s="157"/>
    </row>
    <row r="8314">
      <c r="C8314" s="12" t="s">
        <v>21182</v>
      </c>
      <c r="D8314" s="157"/>
      <c r="E8314" s="157" t="s">
        <v>1585</v>
      </c>
      <c r="F8314" s="157"/>
      <c r="G8314" s="157" t="s">
        <v>22116</v>
      </c>
      <c r="H8314" s="157" t="s">
        <v>21697</v>
      </c>
      <c r="I8314" s="157" t="s">
        <v>1588</v>
      </c>
      <c r="J8314" s="157" t="s">
        <v>22117</v>
      </c>
      <c r="K8314" s="157" t="s">
        <v>1693</v>
      </c>
      <c r="L8314" s="157"/>
    </row>
    <row r="8315">
      <c r="C8315" s="12" t="s">
        <v>21182</v>
      </c>
      <c r="D8315" s="157"/>
      <c r="E8315" s="157" t="s">
        <v>1585</v>
      </c>
      <c r="F8315" s="157"/>
      <c r="G8315" s="157" t="s">
        <v>21696</v>
      </c>
      <c r="H8315" s="157" t="s">
        <v>21697</v>
      </c>
      <c r="I8315" s="157" t="s">
        <v>1588</v>
      </c>
      <c r="J8315" s="157" t="s">
        <v>22118</v>
      </c>
      <c r="K8315" s="157" t="s">
        <v>1703</v>
      </c>
      <c r="L8315" s="157"/>
    </row>
    <row r="8316">
      <c r="C8316" s="12" t="s">
        <v>21182</v>
      </c>
      <c r="D8316" s="157"/>
      <c r="E8316" s="157" t="s">
        <v>1585</v>
      </c>
      <c r="F8316" s="157"/>
      <c r="G8316" s="157" t="s">
        <v>22119</v>
      </c>
      <c r="H8316" s="157" t="s">
        <v>21700</v>
      </c>
      <c r="I8316" s="157" t="s">
        <v>1588</v>
      </c>
      <c r="J8316" s="157" t="s">
        <v>22120</v>
      </c>
      <c r="K8316" s="157" t="s">
        <v>1693</v>
      </c>
      <c r="L8316" s="157"/>
    </row>
    <row r="8317">
      <c r="C8317" s="12" t="s">
        <v>21182</v>
      </c>
      <c r="D8317" s="157"/>
      <c r="E8317" s="157" t="s">
        <v>1585</v>
      </c>
      <c r="F8317" s="157"/>
      <c r="G8317" s="157" t="s">
        <v>21699</v>
      </c>
      <c r="H8317" s="157" t="s">
        <v>21700</v>
      </c>
      <c r="I8317" s="157" t="s">
        <v>1588</v>
      </c>
      <c r="J8317" s="157" t="s">
        <v>22121</v>
      </c>
      <c r="K8317" s="157" t="s">
        <v>1703</v>
      </c>
      <c r="L8317" s="157"/>
    </row>
    <row r="8318">
      <c r="C8318" s="12" t="s">
        <v>21182</v>
      </c>
      <c r="D8318" s="157"/>
      <c r="E8318" s="157" t="s">
        <v>1585</v>
      </c>
      <c r="F8318" s="157"/>
      <c r="G8318" s="157" t="s">
        <v>22122</v>
      </c>
      <c r="H8318" s="157" t="s">
        <v>21703</v>
      </c>
      <c r="I8318" s="157" t="s">
        <v>1588</v>
      </c>
      <c r="J8318" s="157" t="s">
        <v>22123</v>
      </c>
      <c r="K8318" s="157" t="s">
        <v>1693</v>
      </c>
      <c r="L8318" s="157"/>
    </row>
    <row r="8319">
      <c r="C8319" s="12" t="s">
        <v>21182</v>
      </c>
      <c r="D8319" s="157"/>
      <c r="E8319" s="157" t="s">
        <v>1585</v>
      </c>
      <c r="F8319" s="157"/>
      <c r="G8319" s="157" t="s">
        <v>21702</v>
      </c>
      <c r="H8319" s="157" t="s">
        <v>21703</v>
      </c>
      <c r="I8319" s="157" t="s">
        <v>1588</v>
      </c>
      <c r="J8319" s="157" t="s">
        <v>22124</v>
      </c>
      <c r="K8319" s="157" t="s">
        <v>1703</v>
      </c>
      <c r="L8319" s="157"/>
    </row>
    <row r="8320">
      <c r="C8320" s="12" t="s">
        <v>21182</v>
      </c>
      <c r="D8320" s="157"/>
      <c r="E8320" s="157" t="s">
        <v>1585</v>
      </c>
      <c r="F8320" s="157"/>
      <c r="G8320" s="157" t="s">
        <v>22125</v>
      </c>
      <c r="H8320" s="157" t="s">
        <v>21706</v>
      </c>
      <c r="I8320" s="157" t="s">
        <v>1588</v>
      </c>
      <c r="J8320" s="157" t="s">
        <v>22126</v>
      </c>
      <c r="K8320" s="157" t="s">
        <v>1693</v>
      </c>
      <c r="L8320" s="157"/>
    </row>
    <row r="8321">
      <c r="C8321" s="12" t="s">
        <v>21182</v>
      </c>
      <c r="D8321" s="157"/>
      <c r="E8321" s="157" t="s">
        <v>1585</v>
      </c>
      <c r="F8321" s="157"/>
      <c r="G8321" s="157" t="s">
        <v>21705</v>
      </c>
      <c r="H8321" s="157" t="s">
        <v>21706</v>
      </c>
      <c r="I8321" s="157" t="s">
        <v>1588</v>
      </c>
      <c r="J8321" s="157" t="s">
        <v>22127</v>
      </c>
      <c r="K8321" s="157" t="s">
        <v>1703</v>
      </c>
      <c r="L8321" s="157"/>
    </row>
    <row r="8322">
      <c r="C8322" s="12" t="s">
        <v>21182</v>
      </c>
      <c r="D8322" s="157"/>
      <c r="E8322" s="157" t="s">
        <v>1585</v>
      </c>
      <c r="F8322" s="157"/>
      <c r="G8322" s="157" t="s">
        <v>22128</v>
      </c>
      <c r="H8322" s="157" t="s">
        <v>21709</v>
      </c>
      <c r="I8322" s="157" t="s">
        <v>1588</v>
      </c>
      <c r="J8322" s="157" t="s">
        <v>22129</v>
      </c>
      <c r="K8322" s="157" t="s">
        <v>1693</v>
      </c>
      <c r="L8322" s="157"/>
    </row>
    <row r="8323">
      <c r="C8323" s="12" t="s">
        <v>21182</v>
      </c>
      <c r="D8323" s="157"/>
      <c r="E8323" s="157" t="s">
        <v>1585</v>
      </c>
      <c r="F8323" s="157"/>
      <c r="G8323" s="157" t="s">
        <v>21708</v>
      </c>
      <c r="H8323" s="157" t="s">
        <v>21709</v>
      </c>
      <c r="I8323" s="157" t="s">
        <v>1588</v>
      </c>
      <c r="J8323" s="157" t="s">
        <v>22130</v>
      </c>
      <c r="K8323" s="157" t="s">
        <v>1703</v>
      </c>
      <c r="L8323" s="157"/>
    </row>
    <row r="8324">
      <c r="C8324" s="12" t="s">
        <v>21182</v>
      </c>
      <c r="D8324" s="157"/>
      <c r="E8324" s="157" t="s">
        <v>1585</v>
      </c>
      <c r="F8324" s="157"/>
      <c r="G8324" s="157" t="s">
        <v>22131</v>
      </c>
      <c r="H8324" s="157" t="s">
        <v>21712</v>
      </c>
      <c r="I8324" s="157" t="s">
        <v>1588</v>
      </c>
      <c r="J8324" s="157" t="s">
        <v>22132</v>
      </c>
      <c r="K8324" s="157" t="s">
        <v>1693</v>
      </c>
      <c r="L8324" s="157"/>
    </row>
    <row r="8325">
      <c r="C8325" s="12" t="s">
        <v>21182</v>
      </c>
      <c r="D8325" s="157"/>
      <c r="E8325" s="157" t="s">
        <v>1585</v>
      </c>
      <c r="F8325" s="157"/>
      <c r="G8325" s="157" t="s">
        <v>21711</v>
      </c>
      <c r="H8325" s="157" t="s">
        <v>21712</v>
      </c>
      <c r="I8325" s="157" t="s">
        <v>1588</v>
      </c>
      <c r="J8325" s="157" t="s">
        <v>22133</v>
      </c>
      <c r="K8325" s="157" t="s">
        <v>1703</v>
      </c>
      <c r="L8325" s="157"/>
    </row>
    <row r="8326">
      <c r="C8326" s="12" t="s">
        <v>21182</v>
      </c>
      <c r="D8326" s="157"/>
      <c r="E8326" s="157" t="s">
        <v>1585</v>
      </c>
      <c r="F8326" s="157"/>
      <c r="G8326" s="157" t="s">
        <v>22134</v>
      </c>
      <c r="H8326" s="157" t="s">
        <v>21715</v>
      </c>
      <c r="I8326" s="157" t="s">
        <v>1588</v>
      </c>
      <c r="J8326" s="157" t="s">
        <v>22135</v>
      </c>
      <c r="K8326" s="157" t="s">
        <v>1693</v>
      </c>
      <c r="L8326" s="157"/>
    </row>
    <row r="8327">
      <c r="C8327" s="12" t="s">
        <v>21182</v>
      </c>
      <c r="D8327" s="157"/>
      <c r="E8327" s="157" t="s">
        <v>1585</v>
      </c>
      <c r="F8327" s="157"/>
      <c r="G8327" s="157" t="s">
        <v>21714</v>
      </c>
      <c r="H8327" s="157" t="s">
        <v>21715</v>
      </c>
      <c r="I8327" s="157" t="s">
        <v>1588</v>
      </c>
      <c r="J8327" s="157" t="s">
        <v>22136</v>
      </c>
      <c r="K8327" s="157" t="s">
        <v>1703</v>
      </c>
      <c r="L8327" s="157"/>
    </row>
    <row r="8328">
      <c r="C8328" s="12" t="s">
        <v>21182</v>
      </c>
      <c r="D8328" s="157"/>
      <c r="E8328" s="157" t="s">
        <v>1585</v>
      </c>
      <c r="F8328" s="157"/>
      <c r="G8328" s="157" t="s">
        <v>22137</v>
      </c>
      <c r="H8328" s="157" t="s">
        <v>21718</v>
      </c>
      <c r="I8328" s="157" t="s">
        <v>1588</v>
      </c>
      <c r="J8328" s="157" t="s">
        <v>22138</v>
      </c>
      <c r="K8328" s="157" t="s">
        <v>1693</v>
      </c>
      <c r="L8328" s="157"/>
    </row>
    <row r="8329">
      <c r="C8329" s="12" t="s">
        <v>21182</v>
      </c>
      <c r="D8329" s="157"/>
      <c r="E8329" s="157" t="s">
        <v>1585</v>
      </c>
      <c r="F8329" s="157"/>
      <c r="G8329" s="157" t="s">
        <v>21717</v>
      </c>
      <c r="H8329" s="157" t="s">
        <v>21718</v>
      </c>
      <c r="I8329" s="157" t="s">
        <v>1588</v>
      </c>
      <c r="J8329" s="157" t="s">
        <v>22139</v>
      </c>
      <c r="K8329" s="157" t="s">
        <v>1703</v>
      </c>
      <c r="L8329" s="157"/>
    </row>
    <row r="8330">
      <c r="C8330" s="12" t="s">
        <v>21182</v>
      </c>
      <c r="D8330" s="157"/>
      <c r="E8330" s="157" t="s">
        <v>1585</v>
      </c>
      <c r="F8330" s="157"/>
      <c r="G8330" s="157" t="s">
        <v>22140</v>
      </c>
      <c r="H8330" s="157" t="s">
        <v>21721</v>
      </c>
      <c r="I8330" s="157" t="s">
        <v>1588</v>
      </c>
      <c r="J8330" s="157" t="s">
        <v>22141</v>
      </c>
      <c r="K8330" s="157" t="s">
        <v>1693</v>
      </c>
      <c r="L8330" s="157"/>
    </row>
    <row r="8331">
      <c r="C8331" s="12" t="s">
        <v>21182</v>
      </c>
      <c r="D8331" s="157"/>
      <c r="E8331" s="157" t="s">
        <v>1585</v>
      </c>
      <c r="F8331" s="157"/>
      <c r="G8331" s="157" t="s">
        <v>21720</v>
      </c>
      <c r="H8331" s="157" t="s">
        <v>21721</v>
      </c>
      <c r="I8331" s="157" t="s">
        <v>1588</v>
      </c>
      <c r="J8331" s="157" t="s">
        <v>22142</v>
      </c>
      <c r="K8331" s="157" t="s">
        <v>1703</v>
      </c>
      <c r="L8331" s="157"/>
    </row>
    <row r="8332">
      <c r="C8332" s="12" t="s">
        <v>21182</v>
      </c>
      <c r="D8332" s="157"/>
      <c r="E8332" s="157" t="s">
        <v>1585</v>
      </c>
      <c r="F8332" s="157"/>
      <c r="G8332" s="157" t="s">
        <v>22143</v>
      </c>
      <c r="H8332" s="157" t="s">
        <v>21724</v>
      </c>
      <c r="I8332" s="157" t="s">
        <v>1588</v>
      </c>
      <c r="J8332" s="157" t="s">
        <v>22144</v>
      </c>
      <c r="K8332" s="157" t="s">
        <v>1693</v>
      </c>
      <c r="L8332" s="157"/>
    </row>
    <row r="8333">
      <c r="C8333" s="12" t="s">
        <v>21182</v>
      </c>
      <c r="D8333" s="157"/>
      <c r="E8333" s="157" t="s">
        <v>1585</v>
      </c>
      <c r="F8333" s="157"/>
      <c r="G8333" s="157" t="s">
        <v>21723</v>
      </c>
      <c r="H8333" s="157" t="s">
        <v>21724</v>
      </c>
      <c r="I8333" s="157" t="s">
        <v>1588</v>
      </c>
      <c r="J8333" s="157" t="s">
        <v>22145</v>
      </c>
      <c r="K8333" s="157" t="s">
        <v>1703</v>
      </c>
      <c r="L8333" s="157"/>
    </row>
    <row r="8334">
      <c r="C8334" s="12" t="s">
        <v>21182</v>
      </c>
      <c r="D8334" s="157"/>
      <c r="E8334" s="157" t="s">
        <v>1585</v>
      </c>
      <c r="F8334" s="157"/>
      <c r="G8334" s="157" t="s">
        <v>22146</v>
      </c>
      <c r="H8334" s="157" t="s">
        <v>21727</v>
      </c>
      <c r="I8334" s="157" t="s">
        <v>1588</v>
      </c>
      <c r="J8334" s="157" t="s">
        <v>22147</v>
      </c>
      <c r="K8334" s="157" t="s">
        <v>1693</v>
      </c>
      <c r="L8334" s="157"/>
    </row>
    <row r="8335">
      <c r="C8335" s="12" t="s">
        <v>21182</v>
      </c>
      <c r="D8335" s="157"/>
      <c r="E8335" s="157" t="s">
        <v>1585</v>
      </c>
      <c r="F8335" s="157"/>
      <c r="G8335" s="157" t="s">
        <v>21726</v>
      </c>
      <c r="H8335" s="157" t="s">
        <v>21727</v>
      </c>
      <c r="I8335" s="157" t="s">
        <v>1588</v>
      </c>
      <c r="J8335" s="157" t="s">
        <v>22148</v>
      </c>
      <c r="K8335" s="157" t="s">
        <v>1703</v>
      </c>
      <c r="L8335" s="157"/>
    </row>
    <row r="8336">
      <c r="C8336" s="12" t="s">
        <v>21182</v>
      </c>
      <c r="D8336" s="157"/>
      <c r="E8336" s="157" t="s">
        <v>1585</v>
      </c>
      <c r="F8336" s="157"/>
      <c r="G8336" s="157" t="s">
        <v>22149</v>
      </c>
      <c r="H8336" s="157" t="s">
        <v>21730</v>
      </c>
      <c r="I8336" s="157" t="s">
        <v>1588</v>
      </c>
      <c r="J8336" s="157" t="s">
        <v>22150</v>
      </c>
      <c r="K8336" s="157" t="s">
        <v>1693</v>
      </c>
      <c r="L8336" s="157"/>
    </row>
    <row r="8337">
      <c r="C8337" s="12" t="s">
        <v>21182</v>
      </c>
      <c r="D8337" s="157"/>
      <c r="E8337" s="157" t="s">
        <v>1585</v>
      </c>
      <c r="F8337" s="157"/>
      <c r="G8337" s="157" t="s">
        <v>21729</v>
      </c>
      <c r="H8337" s="157" t="s">
        <v>21730</v>
      </c>
      <c r="I8337" s="157" t="s">
        <v>1588</v>
      </c>
      <c r="J8337" s="157" t="s">
        <v>22151</v>
      </c>
      <c r="K8337" s="157" t="s">
        <v>1703</v>
      </c>
      <c r="L8337" s="157"/>
    </row>
    <row r="8338">
      <c r="C8338" s="12" t="s">
        <v>21182</v>
      </c>
      <c r="D8338" s="157"/>
      <c r="E8338" s="157" t="s">
        <v>1585</v>
      </c>
      <c r="F8338" s="157"/>
      <c r="G8338" s="157" t="s">
        <v>22152</v>
      </c>
      <c r="H8338" s="157" t="s">
        <v>21733</v>
      </c>
      <c r="I8338" s="157" t="s">
        <v>1588</v>
      </c>
      <c r="J8338" s="157" t="s">
        <v>22153</v>
      </c>
      <c r="K8338" s="157" t="s">
        <v>1693</v>
      </c>
      <c r="L8338" s="157"/>
    </row>
    <row r="8339">
      <c r="C8339" s="12" t="s">
        <v>21182</v>
      </c>
      <c r="D8339" s="157"/>
      <c r="E8339" s="157" t="s">
        <v>1585</v>
      </c>
      <c r="F8339" s="157"/>
      <c r="G8339" s="157" t="s">
        <v>21732</v>
      </c>
      <c r="H8339" s="157" t="s">
        <v>21733</v>
      </c>
      <c r="I8339" s="157" t="s">
        <v>1588</v>
      </c>
      <c r="J8339" s="157" t="s">
        <v>22154</v>
      </c>
      <c r="K8339" s="157" t="s">
        <v>1703</v>
      </c>
      <c r="L8339" s="157"/>
    </row>
    <row r="8340">
      <c r="C8340" s="12" t="s">
        <v>21182</v>
      </c>
      <c r="D8340" s="157"/>
      <c r="E8340" s="157" t="s">
        <v>1585</v>
      </c>
      <c r="F8340" s="157"/>
      <c r="G8340" s="157" t="s">
        <v>22155</v>
      </c>
      <c r="H8340" s="157" t="s">
        <v>21736</v>
      </c>
      <c r="I8340" s="157" t="s">
        <v>1588</v>
      </c>
      <c r="J8340" s="157" t="s">
        <v>22156</v>
      </c>
      <c r="K8340" s="157" t="s">
        <v>1693</v>
      </c>
      <c r="L8340" s="157"/>
    </row>
    <row r="8341">
      <c r="C8341" s="12" t="s">
        <v>21182</v>
      </c>
      <c r="D8341" s="157"/>
      <c r="E8341" s="157" t="s">
        <v>1585</v>
      </c>
      <c r="F8341" s="157"/>
      <c r="G8341" s="157" t="s">
        <v>21735</v>
      </c>
      <c r="H8341" s="157" t="s">
        <v>21736</v>
      </c>
      <c r="I8341" s="157" t="s">
        <v>1588</v>
      </c>
      <c r="J8341" s="157" t="s">
        <v>22157</v>
      </c>
      <c r="K8341" s="157" t="s">
        <v>1703</v>
      </c>
      <c r="L8341" s="157"/>
    </row>
    <row r="8342">
      <c r="C8342" s="12" t="s">
        <v>21182</v>
      </c>
      <c r="D8342" s="157"/>
      <c r="E8342" s="157" t="s">
        <v>1585</v>
      </c>
      <c r="F8342" s="157"/>
      <c r="G8342" s="157" t="s">
        <v>22158</v>
      </c>
      <c r="H8342" s="157" t="s">
        <v>21739</v>
      </c>
      <c r="I8342" s="157" t="s">
        <v>1588</v>
      </c>
      <c r="J8342" s="157" t="s">
        <v>22159</v>
      </c>
      <c r="K8342" s="157" t="s">
        <v>1693</v>
      </c>
      <c r="L8342" s="157"/>
    </row>
    <row r="8343">
      <c r="C8343" s="12" t="s">
        <v>21182</v>
      </c>
      <c r="D8343" s="157"/>
      <c r="E8343" s="157" t="s">
        <v>1585</v>
      </c>
      <c r="F8343" s="157"/>
      <c r="G8343" s="157" t="s">
        <v>21738</v>
      </c>
      <c r="H8343" s="157" t="s">
        <v>21739</v>
      </c>
      <c r="I8343" s="157" t="s">
        <v>1588</v>
      </c>
      <c r="J8343" s="157" t="s">
        <v>22160</v>
      </c>
      <c r="K8343" s="157" t="s">
        <v>1703</v>
      </c>
      <c r="L8343" s="157"/>
    </row>
    <row r="8344">
      <c r="C8344" s="12" t="s">
        <v>21182</v>
      </c>
      <c r="D8344" s="157"/>
      <c r="E8344" s="157" t="s">
        <v>1585</v>
      </c>
      <c r="F8344" s="157"/>
      <c r="G8344" s="157" t="s">
        <v>21291</v>
      </c>
      <c r="H8344" s="157" t="s">
        <v>21741</v>
      </c>
      <c r="I8344" s="157" t="s">
        <v>1588</v>
      </c>
      <c r="J8344" s="157" t="s">
        <v>22161</v>
      </c>
      <c r="K8344" s="157" t="s">
        <v>1693</v>
      </c>
      <c r="L8344" s="157"/>
    </row>
    <row r="8345">
      <c r="C8345" s="12" t="s">
        <v>21182</v>
      </c>
      <c r="D8345" s="157"/>
      <c r="E8345" s="157" t="s">
        <v>1585</v>
      </c>
      <c r="F8345" s="157"/>
      <c r="G8345" s="157" t="s">
        <v>21291</v>
      </c>
      <c r="H8345" s="157" t="s">
        <v>21741</v>
      </c>
      <c r="I8345" s="157" t="s">
        <v>1588</v>
      </c>
      <c r="J8345" s="157" t="s">
        <v>22162</v>
      </c>
      <c r="K8345" s="157" t="s">
        <v>1703</v>
      </c>
      <c r="L8345" s="157"/>
    </row>
    <row r="8346">
      <c r="C8346" s="12" t="s">
        <v>21182</v>
      </c>
      <c r="D8346" s="157"/>
      <c r="E8346" s="157" t="s">
        <v>1585</v>
      </c>
      <c r="F8346" s="157"/>
      <c r="G8346" s="157" t="s">
        <v>21294</v>
      </c>
      <c r="H8346" s="157" t="s">
        <v>21743</v>
      </c>
      <c r="I8346" s="157" t="s">
        <v>1588</v>
      </c>
      <c r="J8346" s="157" t="s">
        <v>22163</v>
      </c>
      <c r="K8346" s="157" t="s">
        <v>1703</v>
      </c>
      <c r="L8346" s="157"/>
    </row>
    <row r="8347">
      <c r="C8347" s="12" t="s">
        <v>21182</v>
      </c>
      <c r="D8347" s="157"/>
      <c r="E8347" s="157" t="s">
        <v>1585</v>
      </c>
      <c r="F8347" s="157"/>
      <c r="G8347" s="157" t="s">
        <v>21294</v>
      </c>
      <c r="H8347" s="157" t="s">
        <v>21743</v>
      </c>
      <c r="I8347" s="157" t="s">
        <v>1588</v>
      </c>
      <c r="J8347" s="157" t="s">
        <v>22164</v>
      </c>
      <c r="K8347" s="157" t="s">
        <v>1693</v>
      </c>
      <c r="L8347" s="157"/>
    </row>
    <row r="8348">
      <c r="C8348" s="12" t="s">
        <v>21182</v>
      </c>
      <c r="D8348" s="157"/>
      <c r="E8348" s="157" t="s">
        <v>1585</v>
      </c>
      <c r="F8348" s="157"/>
      <c r="G8348" s="157" t="s">
        <v>21297</v>
      </c>
      <c r="H8348" s="157" t="s">
        <v>21745</v>
      </c>
      <c r="I8348" s="157" t="s">
        <v>1588</v>
      </c>
      <c r="J8348" s="157" t="s">
        <v>22165</v>
      </c>
      <c r="K8348" s="157" t="s">
        <v>1703</v>
      </c>
      <c r="L8348" s="157"/>
    </row>
    <row r="8349">
      <c r="C8349" s="12" t="s">
        <v>21182</v>
      </c>
      <c r="D8349" s="157"/>
      <c r="E8349" s="157" t="s">
        <v>1585</v>
      </c>
      <c r="F8349" s="157"/>
      <c r="G8349" s="157" t="s">
        <v>21297</v>
      </c>
      <c r="H8349" s="157" t="s">
        <v>21745</v>
      </c>
      <c r="I8349" s="157" t="s">
        <v>1588</v>
      </c>
      <c r="J8349" s="157" t="s">
        <v>22166</v>
      </c>
      <c r="K8349" s="157" t="s">
        <v>1693</v>
      </c>
      <c r="L8349" s="157"/>
    </row>
    <row r="8350">
      <c r="C8350" s="12" t="s">
        <v>21182</v>
      </c>
      <c r="D8350" s="157"/>
      <c r="E8350" s="157" t="s">
        <v>1585</v>
      </c>
      <c r="F8350" s="157"/>
      <c r="G8350" s="157" t="s">
        <v>21300</v>
      </c>
      <c r="H8350" s="157" t="s">
        <v>21747</v>
      </c>
      <c r="I8350" s="157" t="s">
        <v>1588</v>
      </c>
      <c r="J8350" s="157" t="s">
        <v>22167</v>
      </c>
      <c r="K8350" s="157" t="s">
        <v>1703</v>
      </c>
      <c r="L8350" s="157"/>
    </row>
    <row r="8351">
      <c r="C8351" s="12" t="s">
        <v>21182</v>
      </c>
      <c r="D8351" s="157"/>
      <c r="E8351" s="157" t="s">
        <v>1585</v>
      </c>
      <c r="F8351" s="157"/>
      <c r="G8351" s="157" t="s">
        <v>21300</v>
      </c>
      <c r="H8351" s="157" t="s">
        <v>21747</v>
      </c>
      <c r="I8351" s="157" t="s">
        <v>1588</v>
      </c>
      <c r="J8351" s="157" t="s">
        <v>22168</v>
      </c>
      <c r="K8351" s="157" t="s">
        <v>1693</v>
      </c>
      <c r="L8351" s="157"/>
    </row>
    <row r="8352">
      <c r="C8352" s="12" t="s">
        <v>21182</v>
      </c>
      <c r="D8352" s="157"/>
      <c r="E8352" s="157" t="s">
        <v>1585</v>
      </c>
      <c r="F8352" s="157"/>
      <c r="G8352" s="157" t="s">
        <v>21303</v>
      </c>
      <c r="H8352" s="157" t="s">
        <v>21749</v>
      </c>
      <c r="I8352" s="157" t="s">
        <v>1588</v>
      </c>
      <c r="J8352" s="157" t="s">
        <v>22169</v>
      </c>
      <c r="K8352" s="157" t="s">
        <v>1693</v>
      </c>
      <c r="L8352" s="157"/>
    </row>
    <row r="8353">
      <c r="C8353" s="12" t="s">
        <v>21182</v>
      </c>
      <c r="D8353" s="157"/>
      <c r="E8353" s="157" t="s">
        <v>1585</v>
      </c>
      <c r="F8353" s="157"/>
      <c r="G8353" s="157" t="s">
        <v>21303</v>
      </c>
      <c r="H8353" s="157" t="s">
        <v>21749</v>
      </c>
      <c r="I8353" s="157" t="s">
        <v>1588</v>
      </c>
      <c r="J8353" s="157" t="s">
        <v>22170</v>
      </c>
      <c r="K8353" s="157" t="s">
        <v>1703</v>
      </c>
      <c r="L8353" s="157"/>
    </row>
    <row r="8354">
      <c r="C8354" s="12" t="s">
        <v>21182</v>
      </c>
      <c r="D8354" s="157"/>
      <c r="E8354" s="157" t="s">
        <v>1585</v>
      </c>
      <c r="F8354" s="157"/>
      <c r="G8354" s="157" t="s">
        <v>21306</v>
      </c>
      <c r="H8354" s="157" t="s">
        <v>21751</v>
      </c>
      <c r="I8354" s="157" t="s">
        <v>1588</v>
      </c>
      <c r="J8354" s="157" t="s">
        <v>22171</v>
      </c>
      <c r="K8354" s="157" t="s">
        <v>1693</v>
      </c>
      <c r="L8354" s="157"/>
    </row>
    <row r="8355">
      <c r="C8355" s="12" t="s">
        <v>21182</v>
      </c>
      <c r="D8355" s="157"/>
      <c r="E8355" s="157" t="s">
        <v>1585</v>
      </c>
      <c r="F8355" s="157"/>
      <c r="G8355" s="157" t="s">
        <v>21306</v>
      </c>
      <c r="H8355" s="157" t="s">
        <v>21751</v>
      </c>
      <c r="I8355" s="157" t="s">
        <v>1588</v>
      </c>
      <c r="J8355" s="157" t="s">
        <v>22172</v>
      </c>
      <c r="K8355" s="157" t="s">
        <v>1703</v>
      </c>
      <c r="L8355" s="157"/>
    </row>
    <row r="8356">
      <c r="C8356" s="12" t="s">
        <v>21182</v>
      </c>
      <c r="D8356" s="157"/>
      <c r="E8356" s="157" t="s">
        <v>1585</v>
      </c>
      <c r="F8356" s="157"/>
      <c r="G8356" s="157" t="s">
        <v>21309</v>
      </c>
      <c r="H8356" s="157" t="s">
        <v>21753</v>
      </c>
      <c r="I8356" s="157" t="s">
        <v>1588</v>
      </c>
      <c r="J8356" s="157" t="s">
        <v>22173</v>
      </c>
      <c r="K8356" s="157" t="s">
        <v>1693</v>
      </c>
      <c r="L8356" s="157"/>
    </row>
    <row r="8357">
      <c r="C8357" s="12" t="s">
        <v>21182</v>
      </c>
      <c r="D8357" s="157"/>
      <c r="E8357" s="157" t="s">
        <v>1585</v>
      </c>
      <c r="F8357" s="157"/>
      <c r="G8357" s="157" t="s">
        <v>21309</v>
      </c>
      <c r="H8357" s="157" t="s">
        <v>21753</v>
      </c>
      <c r="I8357" s="157" t="s">
        <v>1588</v>
      </c>
      <c r="J8357" s="157" t="s">
        <v>22174</v>
      </c>
      <c r="K8357" s="157" t="s">
        <v>1703</v>
      </c>
      <c r="L8357" s="157"/>
    </row>
    <row r="8358">
      <c r="C8358" s="12" t="s">
        <v>21182</v>
      </c>
      <c r="D8358" s="157"/>
      <c r="E8358" s="157" t="s">
        <v>1585</v>
      </c>
      <c r="F8358" s="157"/>
      <c r="G8358" s="157" t="s">
        <v>21312</v>
      </c>
      <c r="H8358" s="157" t="s">
        <v>21755</v>
      </c>
      <c r="I8358" s="157" t="s">
        <v>1588</v>
      </c>
      <c r="J8358" s="157" t="s">
        <v>22175</v>
      </c>
      <c r="K8358" s="157" t="s">
        <v>1703</v>
      </c>
      <c r="L8358" s="157"/>
    </row>
    <row r="8359">
      <c r="C8359" s="12" t="s">
        <v>21182</v>
      </c>
      <c r="D8359" s="157"/>
      <c r="E8359" s="157" t="s">
        <v>1585</v>
      </c>
      <c r="F8359" s="157"/>
      <c r="G8359" s="157" t="s">
        <v>21312</v>
      </c>
      <c r="H8359" s="157" t="s">
        <v>21755</v>
      </c>
      <c r="I8359" s="157" t="s">
        <v>1588</v>
      </c>
      <c r="J8359" s="157" t="s">
        <v>22176</v>
      </c>
      <c r="K8359" s="157" t="s">
        <v>1693</v>
      </c>
      <c r="L8359" s="157"/>
    </row>
    <row r="8360">
      <c r="C8360" s="12" t="s">
        <v>21182</v>
      </c>
      <c r="D8360" s="157"/>
      <c r="E8360" s="157" t="s">
        <v>1585</v>
      </c>
      <c r="F8360" s="157"/>
      <c r="G8360" s="157" t="s">
        <v>21315</v>
      </c>
      <c r="H8360" s="157" t="s">
        <v>21757</v>
      </c>
      <c r="I8360" s="157" t="s">
        <v>1588</v>
      </c>
      <c r="J8360" s="157" t="s">
        <v>22177</v>
      </c>
      <c r="K8360" s="157" t="s">
        <v>1693</v>
      </c>
      <c r="L8360" s="157"/>
    </row>
    <row r="8361">
      <c r="C8361" s="12" t="s">
        <v>21182</v>
      </c>
      <c r="D8361" s="157"/>
      <c r="E8361" s="157" t="s">
        <v>1585</v>
      </c>
      <c r="F8361" s="157"/>
      <c r="G8361" s="157" t="s">
        <v>21315</v>
      </c>
      <c r="H8361" s="157" t="s">
        <v>21757</v>
      </c>
      <c r="I8361" s="157" t="s">
        <v>1588</v>
      </c>
      <c r="J8361" s="157" t="s">
        <v>22178</v>
      </c>
      <c r="K8361" s="157" t="s">
        <v>1703</v>
      </c>
      <c r="L8361" s="157"/>
    </row>
    <row r="8362">
      <c r="C8362" s="12" t="s">
        <v>21182</v>
      </c>
      <c r="D8362" s="157"/>
      <c r="E8362" s="157" t="s">
        <v>1585</v>
      </c>
      <c r="F8362" s="157"/>
      <c r="G8362" s="157" t="s">
        <v>21318</v>
      </c>
      <c r="H8362" s="157" t="s">
        <v>21759</v>
      </c>
      <c r="I8362" s="157" t="s">
        <v>1588</v>
      </c>
      <c r="J8362" s="157" t="s">
        <v>22179</v>
      </c>
      <c r="K8362" s="157" t="s">
        <v>1693</v>
      </c>
      <c r="L8362" s="157"/>
    </row>
    <row r="8363">
      <c r="C8363" s="12" t="s">
        <v>21182</v>
      </c>
      <c r="D8363" s="157"/>
      <c r="E8363" s="157" t="s">
        <v>1585</v>
      </c>
      <c r="F8363" s="157"/>
      <c r="G8363" s="157" t="s">
        <v>21318</v>
      </c>
      <c r="H8363" s="157" t="s">
        <v>21759</v>
      </c>
      <c r="I8363" s="157" t="s">
        <v>1588</v>
      </c>
      <c r="J8363" s="157" t="s">
        <v>22180</v>
      </c>
      <c r="K8363" s="157" t="s">
        <v>1703</v>
      </c>
      <c r="L8363" s="157"/>
    </row>
    <row r="8364">
      <c r="C8364" s="12" t="s">
        <v>21182</v>
      </c>
      <c r="D8364" s="157"/>
      <c r="E8364" s="157" t="s">
        <v>1585</v>
      </c>
      <c r="F8364" s="157"/>
      <c r="G8364" s="157" t="s">
        <v>21321</v>
      </c>
      <c r="H8364" s="157" t="s">
        <v>21761</v>
      </c>
      <c r="I8364" s="157" t="s">
        <v>1588</v>
      </c>
      <c r="J8364" s="157" t="s">
        <v>22181</v>
      </c>
      <c r="K8364" s="157" t="s">
        <v>1693</v>
      </c>
      <c r="L8364" s="157"/>
    </row>
    <row r="8365">
      <c r="C8365" s="12" t="s">
        <v>21182</v>
      </c>
      <c r="D8365" s="157"/>
      <c r="E8365" s="157" t="s">
        <v>1585</v>
      </c>
      <c r="F8365" s="157"/>
      <c r="G8365" s="157" t="s">
        <v>21321</v>
      </c>
      <c r="H8365" s="157" t="s">
        <v>21761</v>
      </c>
      <c r="I8365" s="157" t="s">
        <v>1588</v>
      </c>
      <c r="J8365" s="157" t="s">
        <v>22182</v>
      </c>
      <c r="K8365" s="157" t="s">
        <v>1703</v>
      </c>
      <c r="L8365" s="157"/>
    </row>
    <row r="8366">
      <c r="C8366" s="12" t="s">
        <v>21182</v>
      </c>
      <c r="D8366" s="157"/>
      <c r="E8366" s="157" t="s">
        <v>1585</v>
      </c>
      <c r="F8366" s="157"/>
      <c r="G8366" s="157" t="s">
        <v>21324</v>
      </c>
      <c r="H8366" s="157" t="s">
        <v>21763</v>
      </c>
      <c r="I8366" s="157" t="s">
        <v>1588</v>
      </c>
      <c r="J8366" s="157" t="s">
        <v>22183</v>
      </c>
      <c r="K8366" s="157" t="s">
        <v>1703</v>
      </c>
      <c r="L8366" s="157"/>
    </row>
    <row r="8367">
      <c r="C8367" s="12" t="s">
        <v>21182</v>
      </c>
      <c r="D8367" s="157"/>
      <c r="E8367" s="157" t="s">
        <v>1585</v>
      </c>
      <c r="F8367" s="157"/>
      <c r="G8367" s="157" t="s">
        <v>21324</v>
      </c>
      <c r="H8367" s="157" t="s">
        <v>21763</v>
      </c>
      <c r="I8367" s="157" t="s">
        <v>1588</v>
      </c>
      <c r="J8367" s="157" t="s">
        <v>22184</v>
      </c>
      <c r="K8367" s="157" t="s">
        <v>1693</v>
      </c>
      <c r="L8367" s="157"/>
    </row>
    <row r="8368">
      <c r="C8368" s="12" t="s">
        <v>21182</v>
      </c>
      <c r="D8368" s="157"/>
      <c r="E8368" s="157" t="s">
        <v>1585</v>
      </c>
      <c r="F8368" s="157"/>
      <c r="G8368" s="157" t="s">
        <v>21327</v>
      </c>
      <c r="H8368" s="157" t="s">
        <v>21765</v>
      </c>
      <c r="I8368" s="157" t="s">
        <v>1588</v>
      </c>
      <c r="J8368" s="157" t="s">
        <v>22185</v>
      </c>
      <c r="K8368" s="157" t="s">
        <v>1703</v>
      </c>
      <c r="L8368" s="157"/>
    </row>
    <row r="8369">
      <c r="C8369" s="12" t="s">
        <v>21182</v>
      </c>
      <c r="D8369" s="157"/>
      <c r="E8369" s="157" t="s">
        <v>1585</v>
      </c>
      <c r="F8369" s="157"/>
      <c r="G8369" s="157" t="s">
        <v>21327</v>
      </c>
      <c r="H8369" s="157" t="s">
        <v>21765</v>
      </c>
      <c r="I8369" s="157" t="s">
        <v>1588</v>
      </c>
      <c r="J8369" s="157" t="s">
        <v>22186</v>
      </c>
      <c r="K8369" s="157" t="s">
        <v>1693</v>
      </c>
      <c r="L8369" s="157"/>
    </row>
    <row r="8370">
      <c r="C8370" s="12" t="s">
        <v>21182</v>
      </c>
      <c r="D8370" s="157"/>
      <c r="E8370" s="157" t="s">
        <v>1585</v>
      </c>
      <c r="F8370" s="157"/>
      <c r="G8370" s="157" t="s">
        <v>21330</v>
      </c>
      <c r="H8370" s="157" t="s">
        <v>21767</v>
      </c>
      <c r="I8370" s="157" t="s">
        <v>1588</v>
      </c>
      <c r="J8370" s="157" t="s">
        <v>22187</v>
      </c>
      <c r="K8370" s="157" t="s">
        <v>1703</v>
      </c>
      <c r="L8370" s="157"/>
    </row>
    <row r="8371">
      <c r="C8371" s="12" t="s">
        <v>21182</v>
      </c>
      <c r="D8371" s="157"/>
      <c r="E8371" s="157" t="s">
        <v>1585</v>
      </c>
      <c r="F8371" s="157"/>
      <c r="G8371" s="157" t="s">
        <v>21330</v>
      </c>
      <c r="H8371" s="157" t="s">
        <v>21767</v>
      </c>
      <c r="I8371" s="157" t="s">
        <v>1588</v>
      </c>
      <c r="J8371" s="157" t="s">
        <v>22188</v>
      </c>
      <c r="K8371" s="157" t="s">
        <v>1693</v>
      </c>
      <c r="L8371" s="157"/>
    </row>
    <row r="8372">
      <c r="C8372" s="12" t="s">
        <v>21182</v>
      </c>
      <c r="D8372" s="157"/>
      <c r="E8372" s="157" t="s">
        <v>1585</v>
      </c>
      <c r="F8372" s="157"/>
      <c r="G8372" s="157" t="s">
        <v>21333</v>
      </c>
      <c r="H8372" s="157" t="s">
        <v>21769</v>
      </c>
      <c r="I8372" s="157" t="s">
        <v>1588</v>
      </c>
      <c r="J8372" s="157" t="s">
        <v>22189</v>
      </c>
      <c r="K8372" s="157" t="s">
        <v>1703</v>
      </c>
      <c r="L8372" s="157"/>
    </row>
    <row r="8373">
      <c r="C8373" s="12" t="s">
        <v>21182</v>
      </c>
      <c r="D8373" s="157"/>
      <c r="E8373" s="157" t="s">
        <v>1585</v>
      </c>
      <c r="F8373" s="157"/>
      <c r="G8373" s="157" t="s">
        <v>21333</v>
      </c>
      <c r="H8373" s="157" t="s">
        <v>21769</v>
      </c>
      <c r="I8373" s="157" t="s">
        <v>1588</v>
      </c>
      <c r="J8373" s="157" t="s">
        <v>22190</v>
      </c>
      <c r="K8373" s="157" t="s">
        <v>1693</v>
      </c>
      <c r="L8373" s="157"/>
    </row>
    <row r="8374">
      <c r="C8374" s="12" t="s">
        <v>21182</v>
      </c>
      <c r="D8374" s="157"/>
      <c r="E8374" s="157" t="s">
        <v>1585</v>
      </c>
      <c r="F8374" s="157"/>
      <c r="G8374" s="157" t="s">
        <v>21336</v>
      </c>
      <c r="H8374" s="157" t="s">
        <v>21771</v>
      </c>
      <c r="I8374" s="157" t="s">
        <v>1588</v>
      </c>
      <c r="J8374" s="157" t="s">
        <v>22191</v>
      </c>
      <c r="K8374" s="157" t="s">
        <v>1693</v>
      </c>
      <c r="L8374" s="157"/>
    </row>
    <row r="8375">
      <c r="C8375" s="12" t="s">
        <v>21182</v>
      </c>
      <c r="D8375" s="157"/>
      <c r="E8375" s="157" t="s">
        <v>1585</v>
      </c>
      <c r="F8375" s="157"/>
      <c r="G8375" s="157" t="s">
        <v>21336</v>
      </c>
      <c r="H8375" s="157" t="s">
        <v>21771</v>
      </c>
      <c r="I8375" s="157" t="s">
        <v>1588</v>
      </c>
      <c r="J8375" s="157" t="s">
        <v>22192</v>
      </c>
      <c r="K8375" s="157" t="s">
        <v>1703</v>
      </c>
      <c r="L8375" s="157"/>
    </row>
    <row r="8376">
      <c r="C8376" s="12" t="s">
        <v>21182</v>
      </c>
      <c r="D8376" s="157"/>
      <c r="E8376" s="157" t="s">
        <v>1585</v>
      </c>
      <c r="F8376" s="157"/>
      <c r="G8376" s="157" t="s">
        <v>21339</v>
      </c>
      <c r="H8376" s="157" t="s">
        <v>21773</v>
      </c>
      <c r="I8376" s="157" t="s">
        <v>1588</v>
      </c>
      <c r="J8376" s="157" t="s">
        <v>22193</v>
      </c>
      <c r="K8376" s="157" t="s">
        <v>1693</v>
      </c>
      <c r="L8376" s="157"/>
    </row>
    <row r="8377">
      <c r="C8377" s="12" t="s">
        <v>21182</v>
      </c>
      <c r="D8377" s="157"/>
      <c r="E8377" s="157" t="s">
        <v>1585</v>
      </c>
      <c r="F8377" s="157"/>
      <c r="G8377" s="157" t="s">
        <v>21339</v>
      </c>
      <c r="H8377" s="157" t="s">
        <v>21773</v>
      </c>
      <c r="I8377" s="157" t="s">
        <v>1588</v>
      </c>
      <c r="J8377" s="157" t="s">
        <v>22194</v>
      </c>
      <c r="K8377" s="157" t="s">
        <v>1703</v>
      </c>
      <c r="L8377" s="157"/>
    </row>
    <row r="8378">
      <c r="C8378" s="12" t="s">
        <v>21182</v>
      </c>
      <c r="D8378" s="157"/>
      <c r="E8378" s="157" t="s">
        <v>1585</v>
      </c>
      <c r="F8378" s="157"/>
      <c r="G8378" s="157" t="s">
        <v>21342</v>
      </c>
      <c r="H8378" s="157" t="s">
        <v>21775</v>
      </c>
      <c r="I8378" s="157" t="s">
        <v>1588</v>
      </c>
      <c r="J8378" s="157" t="s">
        <v>22195</v>
      </c>
      <c r="K8378" s="157" t="s">
        <v>1693</v>
      </c>
      <c r="L8378" s="157"/>
    </row>
    <row r="8379">
      <c r="C8379" s="12" t="s">
        <v>21182</v>
      </c>
      <c r="D8379" s="157"/>
      <c r="E8379" s="157" t="s">
        <v>1585</v>
      </c>
      <c r="F8379" s="157"/>
      <c r="G8379" s="157" t="s">
        <v>21342</v>
      </c>
      <c r="H8379" s="157" t="s">
        <v>21775</v>
      </c>
      <c r="I8379" s="157" t="s">
        <v>1588</v>
      </c>
      <c r="J8379" s="157" t="s">
        <v>22196</v>
      </c>
      <c r="K8379" s="157" t="s">
        <v>1703</v>
      </c>
      <c r="L8379" s="157"/>
    </row>
    <row r="8380">
      <c r="C8380" s="12" t="s">
        <v>21182</v>
      </c>
      <c r="D8380" s="157"/>
      <c r="E8380" s="157" t="s">
        <v>1585</v>
      </c>
      <c r="F8380" s="157"/>
      <c r="G8380" s="157" t="s">
        <v>21345</v>
      </c>
      <c r="H8380" s="157" t="s">
        <v>21777</v>
      </c>
      <c r="I8380" s="157" t="s">
        <v>1588</v>
      </c>
      <c r="J8380" s="157" t="s">
        <v>22197</v>
      </c>
      <c r="K8380" s="157" t="s">
        <v>1693</v>
      </c>
      <c r="L8380" s="157"/>
    </row>
    <row r="8381">
      <c r="C8381" s="12" t="s">
        <v>21182</v>
      </c>
      <c r="D8381" s="157"/>
      <c r="E8381" s="157" t="s">
        <v>1585</v>
      </c>
      <c r="F8381" s="157"/>
      <c r="G8381" s="157" t="s">
        <v>21345</v>
      </c>
      <c r="H8381" s="157" t="s">
        <v>21777</v>
      </c>
      <c r="I8381" s="157" t="s">
        <v>1588</v>
      </c>
      <c r="J8381" s="157" t="s">
        <v>22198</v>
      </c>
      <c r="K8381" s="157" t="s">
        <v>1703</v>
      </c>
      <c r="L8381" s="157"/>
    </row>
    <row r="8382">
      <c r="C8382" s="12" t="s">
        <v>21182</v>
      </c>
      <c r="D8382" s="157"/>
      <c r="E8382" s="157" t="s">
        <v>1585</v>
      </c>
      <c r="F8382" s="157"/>
      <c r="G8382" s="157" t="s">
        <v>21348</v>
      </c>
      <c r="H8382" s="157" t="s">
        <v>21779</v>
      </c>
      <c r="I8382" s="157" t="s">
        <v>1588</v>
      </c>
      <c r="J8382" s="157" t="s">
        <v>22199</v>
      </c>
      <c r="K8382" s="157" t="s">
        <v>1703</v>
      </c>
      <c r="L8382" s="157"/>
    </row>
    <row r="8383">
      <c r="C8383" s="12" t="s">
        <v>21182</v>
      </c>
      <c r="D8383" s="157"/>
      <c r="E8383" s="157" t="s">
        <v>1585</v>
      </c>
      <c r="F8383" s="157"/>
      <c r="G8383" s="157" t="s">
        <v>21348</v>
      </c>
      <c r="H8383" s="157" t="s">
        <v>21779</v>
      </c>
      <c r="I8383" s="157" t="s">
        <v>1588</v>
      </c>
      <c r="J8383" s="157" t="s">
        <v>22200</v>
      </c>
      <c r="K8383" s="157" t="s">
        <v>1693</v>
      </c>
      <c r="L8383" s="157"/>
    </row>
    <row r="8384">
      <c r="C8384" s="12" t="s">
        <v>21182</v>
      </c>
      <c r="D8384" s="157"/>
      <c r="E8384" s="157" t="s">
        <v>1585</v>
      </c>
      <c r="F8384" s="157"/>
      <c r="G8384" s="157" t="s">
        <v>21351</v>
      </c>
      <c r="H8384" s="157" t="s">
        <v>21781</v>
      </c>
      <c r="I8384" s="157" t="s">
        <v>1588</v>
      </c>
      <c r="J8384" s="157" t="s">
        <v>22201</v>
      </c>
      <c r="K8384" s="157" t="s">
        <v>1693</v>
      </c>
      <c r="L8384" s="157"/>
    </row>
    <row r="8385">
      <c r="C8385" s="12" t="s">
        <v>21182</v>
      </c>
      <c r="D8385" s="157"/>
      <c r="E8385" s="157" t="s">
        <v>1585</v>
      </c>
      <c r="F8385" s="157"/>
      <c r="G8385" s="157" t="s">
        <v>21351</v>
      </c>
      <c r="H8385" s="157" t="s">
        <v>21781</v>
      </c>
      <c r="I8385" s="157" t="s">
        <v>1588</v>
      </c>
      <c r="J8385" s="157" t="s">
        <v>22202</v>
      </c>
      <c r="K8385" s="157" t="s">
        <v>1703</v>
      </c>
      <c r="L8385" s="157"/>
    </row>
    <row r="8386">
      <c r="C8386" s="12" t="s">
        <v>21182</v>
      </c>
      <c r="D8386" s="157"/>
      <c r="E8386" s="157" t="s">
        <v>1585</v>
      </c>
      <c r="F8386" s="157"/>
      <c r="G8386" s="157" t="s">
        <v>21354</v>
      </c>
      <c r="H8386" s="157" t="s">
        <v>21783</v>
      </c>
      <c r="I8386" s="157" t="s">
        <v>1588</v>
      </c>
      <c r="J8386" s="157" t="s">
        <v>22203</v>
      </c>
      <c r="K8386" s="157" t="s">
        <v>1693</v>
      </c>
      <c r="L8386" s="157"/>
    </row>
    <row r="8387">
      <c r="C8387" s="12" t="s">
        <v>21182</v>
      </c>
      <c r="D8387" s="157"/>
      <c r="E8387" s="157" t="s">
        <v>1585</v>
      </c>
      <c r="F8387" s="157"/>
      <c r="G8387" s="157" t="s">
        <v>21354</v>
      </c>
      <c r="H8387" s="157" t="s">
        <v>21783</v>
      </c>
      <c r="I8387" s="157" t="s">
        <v>1588</v>
      </c>
      <c r="J8387" s="157" t="s">
        <v>22204</v>
      </c>
      <c r="K8387" s="157" t="s">
        <v>1703</v>
      </c>
      <c r="L8387" s="157"/>
    </row>
    <row r="8388">
      <c r="C8388" s="12" t="s">
        <v>21182</v>
      </c>
      <c r="D8388" s="157"/>
      <c r="E8388" s="157" t="s">
        <v>1585</v>
      </c>
      <c r="F8388" s="157"/>
      <c r="G8388" s="157" t="s">
        <v>21357</v>
      </c>
      <c r="H8388" s="157" t="s">
        <v>21785</v>
      </c>
      <c r="I8388" s="157" t="s">
        <v>1588</v>
      </c>
      <c r="J8388" s="157" t="s">
        <v>22205</v>
      </c>
      <c r="K8388" s="157" t="s">
        <v>1693</v>
      </c>
      <c r="L8388" s="157"/>
    </row>
    <row r="8389">
      <c r="C8389" s="12" t="s">
        <v>21182</v>
      </c>
      <c r="D8389" s="157"/>
      <c r="E8389" s="157" t="s">
        <v>1585</v>
      </c>
      <c r="F8389" s="157"/>
      <c r="G8389" s="157" t="s">
        <v>21357</v>
      </c>
      <c r="H8389" s="157" t="s">
        <v>21785</v>
      </c>
      <c r="I8389" s="157" t="s">
        <v>1588</v>
      </c>
      <c r="J8389" s="157" t="s">
        <v>22206</v>
      </c>
      <c r="K8389" s="157" t="s">
        <v>1703</v>
      </c>
      <c r="L8389" s="157"/>
    </row>
    <row r="8390">
      <c r="C8390" s="12" t="s">
        <v>21182</v>
      </c>
      <c r="D8390" s="157"/>
      <c r="E8390" s="157" t="s">
        <v>1585</v>
      </c>
      <c r="F8390" s="157"/>
      <c r="G8390" s="157" t="s">
        <v>21360</v>
      </c>
      <c r="H8390" s="157" t="s">
        <v>21787</v>
      </c>
      <c r="I8390" s="157" t="s">
        <v>1588</v>
      </c>
      <c r="J8390" s="157" t="s">
        <v>22207</v>
      </c>
      <c r="K8390" s="157" t="s">
        <v>1693</v>
      </c>
      <c r="L8390" s="157"/>
    </row>
    <row r="8391">
      <c r="C8391" s="12" t="s">
        <v>21182</v>
      </c>
      <c r="D8391" s="157"/>
      <c r="E8391" s="157" t="s">
        <v>1585</v>
      </c>
      <c r="F8391" s="157"/>
      <c r="G8391" s="157" t="s">
        <v>21360</v>
      </c>
      <c r="H8391" s="157" t="s">
        <v>21787</v>
      </c>
      <c r="I8391" s="157" t="s">
        <v>1588</v>
      </c>
      <c r="J8391" s="157" t="s">
        <v>22208</v>
      </c>
      <c r="K8391" s="157" t="s">
        <v>1703</v>
      </c>
      <c r="L8391" s="157"/>
    </row>
    <row r="8392">
      <c r="C8392" s="12" t="s">
        <v>21182</v>
      </c>
      <c r="D8392" s="157"/>
      <c r="E8392" s="157" t="s">
        <v>1585</v>
      </c>
      <c r="F8392" s="157"/>
      <c r="G8392" s="157" t="s">
        <v>21363</v>
      </c>
      <c r="H8392" s="157" t="s">
        <v>21789</v>
      </c>
      <c r="I8392" s="157" t="s">
        <v>1588</v>
      </c>
      <c r="J8392" s="157" t="s">
        <v>22209</v>
      </c>
      <c r="K8392" s="157" t="s">
        <v>1693</v>
      </c>
      <c r="L8392" s="157"/>
    </row>
    <row r="8393">
      <c r="C8393" s="12" t="s">
        <v>21182</v>
      </c>
      <c r="D8393" s="157"/>
      <c r="E8393" s="157" t="s">
        <v>1585</v>
      </c>
      <c r="F8393" s="157"/>
      <c r="G8393" s="157" t="s">
        <v>21363</v>
      </c>
      <c r="H8393" s="157" t="s">
        <v>21789</v>
      </c>
      <c r="I8393" s="157" t="s">
        <v>1588</v>
      </c>
      <c r="J8393" s="157" t="s">
        <v>22210</v>
      </c>
      <c r="K8393" s="157" t="s">
        <v>1703</v>
      </c>
      <c r="L8393" s="157"/>
    </row>
    <row r="8394">
      <c r="C8394" s="12" t="s">
        <v>21182</v>
      </c>
      <c r="D8394" s="157"/>
      <c r="E8394" s="157" t="s">
        <v>1585</v>
      </c>
      <c r="F8394" s="157"/>
      <c r="G8394" s="157" t="s">
        <v>21366</v>
      </c>
      <c r="H8394" s="157" t="s">
        <v>21791</v>
      </c>
      <c r="I8394" s="157" t="s">
        <v>1588</v>
      </c>
      <c r="J8394" s="157" t="s">
        <v>22211</v>
      </c>
      <c r="K8394" s="157" t="s">
        <v>1703</v>
      </c>
      <c r="L8394" s="157"/>
    </row>
    <row r="8395">
      <c r="C8395" s="12" t="s">
        <v>21182</v>
      </c>
      <c r="D8395" s="157"/>
      <c r="E8395" s="157" t="s">
        <v>1585</v>
      </c>
      <c r="F8395" s="157"/>
      <c r="G8395" s="157" t="s">
        <v>21366</v>
      </c>
      <c r="H8395" s="157" t="s">
        <v>21791</v>
      </c>
      <c r="I8395" s="157" t="s">
        <v>1588</v>
      </c>
      <c r="J8395" s="157" t="s">
        <v>22212</v>
      </c>
      <c r="K8395" s="157" t="s">
        <v>1693</v>
      </c>
      <c r="L8395" s="157"/>
    </row>
    <row r="8396">
      <c r="C8396" s="12" t="s">
        <v>21182</v>
      </c>
      <c r="D8396" s="157"/>
      <c r="E8396" s="157" t="s">
        <v>1585</v>
      </c>
      <c r="F8396" s="157"/>
      <c r="G8396" s="157" t="s">
        <v>21369</v>
      </c>
      <c r="H8396" s="157" t="s">
        <v>21793</v>
      </c>
      <c r="I8396" s="157" t="s">
        <v>1588</v>
      </c>
      <c r="J8396" s="157" t="s">
        <v>22213</v>
      </c>
      <c r="K8396" s="157" t="s">
        <v>1693</v>
      </c>
      <c r="L8396" s="157"/>
    </row>
    <row r="8397">
      <c r="C8397" s="12" t="s">
        <v>21182</v>
      </c>
      <c r="D8397" s="157"/>
      <c r="E8397" s="157" t="s">
        <v>1585</v>
      </c>
      <c r="F8397" s="157"/>
      <c r="G8397" s="157" t="s">
        <v>21369</v>
      </c>
      <c r="H8397" s="157" t="s">
        <v>21793</v>
      </c>
      <c r="I8397" s="157" t="s">
        <v>1588</v>
      </c>
      <c r="J8397" s="157" t="s">
        <v>22214</v>
      </c>
      <c r="K8397" s="157" t="s">
        <v>1703</v>
      </c>
      <c r="L8397" s="157"/>
    </row>
    <row r="8398">
      <c r="C8398" s="12" t="s">
        <v>21182</v>
      </c>
      <c r="D8398" s="157"/>
      <c r="E8398" s="157" t="s">
        <v>1585</v>
      </c>
      <c r="F8398" s="157"/>
      <c r="G8398" s="157" t="s">
        <v>21372</v>
      </c>
      <c r="H8398" s="157" t="s">
        <v>21795</v>
      </c>
      <c r="I8398" s="157" t="s">
        <v>1588</v>
      </c>
      <c r="J8398" s="157" t="s">
        <v>22215</v>
      </c>
      <c r="K8398" s="157" t="s">
        <v>1703</v>
      </c>
      <c r="L8398" s="157"/>
    </row>
    <row r="8399">
      <c r="C8399" s="12" t="s">
        <v>21182</v>
      </c>
      <c r="D8399" s="157"/>
      <c r="E8399" s="157" t="s">
        <v>1585</v>
      </c>
      <c r="F8399" s="157"/>
      <c r="G8399" s="157" t="s">
        <v>21372</v>
      </c>
      <c r="H8399" s="157" t="s">
        <v>21795</v>
      </c>
      <c r="I8399" s="157" t="s">
        <v>1588</v>
      </c>
      <c r="J8399" s="157" t="s">
        <v>22216</v>
      </c>
      <c r="K8399" s="157" t="s">
        <v>1693</v>
      </c>
      <c r="L8399" s="157"/>
    </row>
    <row r="8400">
      <c r="C8400" s="12" t="s">
        <v>21182</v>
      </c>
      <c r="D8400" s="157"/>
      <c r="E8400" s="157" t="s">
        <v>1585</v>
      </c>
      <c r="F8400" s="157"/>
      <c r="G8400" s="157" t="s">
        <v>21375</v>
      </c>
      <c r="H8400" s="157" t="s">
        <v>21797</v>
      </c>
      <c r="I8400" s="157" t="s">
        <v>1588</v>
      </c>
      <c r="J8400" s="157" t="s">
        <v>22217</v>
      </c>
      <c r="K8400" s="157" t="s">
        <v>1693</v>
      </c>
      <c r="L8400" s="157"/>
    </row>
    <row r="8401">
      <c r="C8401" s="12" t="s">
        <v>21182</v>
      </c>
      <c r="D8401" s="157"/>
      <c r="E8401" s="157" t="s">
        <v>1585</v>
      </c>
      <c r="F8401" s="157"/>
      <c r="G8401" s="157" t="s">
        <v>21375</v>
      </c>
      <c r="H8401" s="157" t="s">
        <v>21797</v>
      </c>
      <c r="I8401" s="157" t="s">
        <v>1588</v>
      </c>
      <c r="J8401" s="157" t="s">
        <v>22218</v>
      </c>
      <c r="K8401" s="157" t="s">
        <v>1703</v>
      </c>
      <c r="L8401" s="157"/>
    </row>
    <row r="8402">
      <c r="C8402" s="12" t="s">
        <v>21182</v>
      </c>
      <c r="D8402" s="157"/>
      <c r="E8402" s="157" t="s">
        <v>1585</v>
      </c>
      <c r="F8402" s="157"/>
      <c r="G8402" s="157" t="s">
        <v>21378</v>
      </c>
      <c r="H8402" s="157" t="s">
        <v>21799</v>
      </c>
      <c r="I8402" s="157" t="s">
        <v>1588</v>
      </c>
      <c r="J8402" s="157" t="s">
        <v>22219</v>
      </c>
      <c r="K8402" s="157" t="s">
        <v>1693</v>
      </c>
      <c r="L8402" s="157"/>
    </row>
    <row r="8403">
      <c r="C8403" s="12" t="s">
        <v>21182</v>
      </c>
      <c r="D8403" s="157"/>
      <c r="E8403" s="157" t="s">
        <v>1585</v>
      </c>
      <c r="F8403" s="157"/>
      <c r="G8403" s="157" t="s">
        <v>21378</v>
      </c>
      <c r="H8403" s="157" t="s">
        <v>21799</v>
      </c>
      <c r="I8403" s="157" t="s">
        <v>1588</v>
      </c>
      <c r="J8403" s="157" t="s">
        <v>22220</v>
      </c>
      <c r="K8403" s="157" t="s">
        <v>1703</v>
      </c>
      <c r="L8403" s="157"/>
    </row>
    <row r="8404">
      <c r="C8404" s="12" t="s">
        <v>21182</v>
      </c>
      <c r="D8404" s="157"/>
      <c r="E8404" s="157" t="s">
        <v>1597</v>
      </c>
      <c r="F8404" s="157"/>
      <c r="G8404" s="157" t="s">
        <v>22221</v>
      </c>
      <c r="H8404" s="157" t="s">
        <v>21301</v>
      </c>
      <c r="I8404" s="157" t="s">
        <v>1600</v>
      </c>
      <c r="J8404" s="157" t="s">
        <v>22222</v>
      </c>
      <c r="K8404" s="157" t="s">
        <v>22223</v>
      </c>
      <c r="L8404" s="157"/>
    </row>
    <row r="8405">
      <c r="C8405" s="12" t="s">
        <v>21182</v>
      </c>
      <c r="D8405" s="157"/>
      <c r="E8405" s="157" t="s">
        <v>1597</v>
      </c>
      <c r="F8405" s="157"/>
      <c r="G8405" s="157" t="s">
        <v>22224</v>
      </c>
      <c r="H8405" s="157" t="s">
        <v>21313</v>
      </c>
      <c r="I8405" s="157" t="s">
        <v>1600</v>
      </c>
      <c r="J8405" s="157" t="s">
        <v>22225</v>
      </c>
      <c r="K8405" s="157" t="s">
        <v>22223</v>
      </c>
      <c r="L8405" s="157"/>
    </row>
    <row r="8406">
      <c r="C8406" s="12" t="s">
        <v>21182</v>
      </c>
      <c r="D8406" s="157"/>
      <c r="E8406" s="157" t="s">
        <v>1597</v>
      </c>
      <c r="F8406" s="157"/>
      <c r="G8406" s="157" t="s">
        <v>22226</v>
      </c>
      <c r="H8406" s="157" t="s">
        <v>21316</v>
      </c>
      <c r="I8406" s="157" t="s">
        <v>1600</v>
      </c>
      <c r="J8406" s="157" t="s">
        <v>22227</v>
      </c>
      <c r="K8406" s="157" t="s">
        <v>22223</v>
      </c>
      <c r="L8406" s="157"/>
    </row>
    <row r="8407">
      <c r="C8407" s="12" t="s">
        <v>21182</v>
      </c>
      <c r="D8407" s="157"/>
      <c r="E8407" s="157" t="s">
        <v>1597</v>
      </c>
      <c r="F8407" s="157"/>
      <c r="G8407" s="157" t="s">
        <v>22228</v>
      </c>
      <c r="H8407" s="157" t="s">
        <v>21340</v>
      </c>
      <c r="I8407" s="157" t="s">
        <v>1600</v>
      </c>
      <c r="J8407" s="157" t="s">
        <v>22229</v>
      </c>
      <c r="K8407" s="157" t="s">
        <v>22223</v>
      </c>
      <c r="L8407" s="157"/>
    </row>
    <row r="8408">
      <c r="C8408" s="12" t="s">
        <v>21182</v>
      </c>
      <c r="D8408" s="157"/>
      <c r="E8408" s="157" t="s">
        <v>1597</v>
      </c>
      <c r="F8408" s="157"/>
      <c r="G8408" s="157" t="s">
        <v>22230</v>
      </c>
      <c r="H8408" s="157" t="s">
        <v>21361</v>
      </c>
      <c r="I8408" s="157" t="s">
        <v>1600</v>
      </c>
      <c r="J8408" s="157" t="s">
        <v>22231</v>
      </c>
      <c r="K8408" s="157" t="s">
        <v>22223</v>
      </c>
      <c r="L8408" s="157"/>
    </row>
    <row r="8409">
      <c r="C8409" s="12" t="s">
        <v>21182</v>
      </c>
      <c r="D8409" s="157"/>
      <c r="E8409" s="157" t="s">
        <v>1597</v>
      </c>
      <c r="F8409" s="157"/>
      <c r="G8409" s="157" t="s">
        <v>22232</v>
      </c>
      <c r="H8409" s="157" t="s">
        <v>21373</v>
      </c>
      <c r="I8409" s="157" t="s">
        <v>1600</v>
      </c>
      <c r="J8409" s="157" t="s">
        <v>22233</v>
      </c>
      <c r="K8409" s="157" t="s">
        <v>22223</v>
      </c>
      <c r="L8409" s="157"/>
    </row>
    <row r="8410">
      <c r="C8410" s="12" t="s">
        <v>21182</v>
      </c>
      <c r="D8410" s="157"/>
      <c r="E8410" s="157" t="s">
        <v>1597</v>
      </c>
      <c r="F8410" s="157"/>
      <c r="G8410" s="157" t="s">
        <v>22234</v>
      </c>
      <c r="H8410" s="157" t="s">
        <v>21376</v>
      </c>
      <c r="I8410" s="157" t="s">
        <v>1600</v>
      </c>
      <c r="J8410" s="157" t="s">
        <v>22235</v>
      </c>
      <c r="K8410" s="157" t="s">
        <v>22223</v>
      </c>
      <c r="L8410" s="157"/>
    </row>
    <row r="8411">
      <c r="C8411" s="12" t="s">
        <v>780</v>
      </c>
      <c r="D8411" s="157"/>
      <c r="E8411" s="157" t="s">
        <v>2765</v>
      </c>
      <c r="F8411" s="157"/>
      <c r="G8411" s="157" t="s">
        <v>22236</v>
      </c>
      <c r="H8411" s="157" t="s">
        <v>22237</v>
      </c>
      <c r="I8411" s="157" t="s">
        <v>1722</v>
      </c>
      <c r="J8411" s="157" t="s">
        <v>22238</v>
      </c>
      <c r="K8411" s="157" t="s">
        <v>14830</v>
      </c>
      <c r="L8411" s="157"/>
    </row>
    <row r="8412">
      <c r="C8412" s="12" t="s">
        <v>780</v>
      </c>
      <c r="D8412" s="157"/>
      <c r="E8412" s="157" t="s">
        <v>1634</v>
      </c>
      <c r="F8412" s="157"/>
      <c r="G8412" s="157" t="s">
        <v>22239</v>
      </c>
      <c r="H8412" s="157" t="s">
        <v>22240</v>
      </c>
      <c r="I8412" s="157" t="s">
        <v>1637</v>
      </c>
      <c r="J8412" s="157" t="s">
        <v>22241</v>
      </c>
      <c r="K8412" s="157" t="s">
        <v>1698</v>
      </c>
      <c r="L8412" s="157"/>
    </row>
    <row r="8413">
      <c r="C8413" s="12" t="s">
        <v>780</v>
      </c>
      <c r="D8413" s="157"/>
      <c r="E8413" s="157" t="s">
        <v>1634</v>
      </c>
      <c r="F8413" s="157"/>
      <c r="G8413" s="157" t="s">
        <v>22242</v>
      </c>
      <c r="H8413" s="157" t="s">
        <v>22243</v>
      </c>
      <c r="I8413" s="157" t="s">
        <v>1637</v>
      </c>
      <c r="J8413" s="157" t="s">
        <v>22244</v>
      </c>
      <c r="K8413" s="157" t="s">
        <v>1698</v>
      </c>
      <c r="L8413" s="157"/>
    </row>
    <row r="8414">
      <c r="C8414" s="12" t="s">
        <v>780</v>
      </c>
      <c r="D8414" s="157"/>
      <c r="E8414" s="157" t="s">
        <v>1604</v>
      </c>
      <c r="F8414" s="157"/>
      <c r="G8414" s="157" t="s">
        <v>22245</v>
      </c>
      <c r="H8414" s="157" t="s">
        <v>22246</v>
      </c>
      <c r="I8414" s="157" t="s">
        <v>1607</v>
      </c>
      <c r="J8414" s="157" t="s">
        <v>22247</v>
      </c>
      <c r="K8414" s="157" t="s">
        <v>22248</v>
      </c>
      <c r="L8414" s="157"/>
    </row>
    <row r="8415">
      <c r="C8415" s="12" t="s">
        <v>780</v>
      </c>
      <c r="D8415" s="157"/>
      <c r="E8415" s="157" t="s">
        <v>1585</v>
      </c>
      <c r="F8415" s="157"/>
      <c r="G8415" s="157" t="s">
        <v>22249</v>
      </c>
      <c r="H8415" s="157" t="s">
        <v>22250</v>
      </c>
      <c r="I8415" s="157" t="s">
        <v>1588</v>
      </c>
      <c r="J8415" s="157" t="s">
        <v>22251</v>
      </c>
      <c r="K8415" s="157" t="s">
        <v>1975</v>
      </c>
      <c r="L8415" s="157"/>
    </row>
    <row r="8416">
      <c r="C8416" s="12" t="s">
        <v>780</v>
      </c>
      <c r="D8416" s="157"/>
      <c r="E8416" s="157" t="s">
        <v>1585</v>
      </c>
      <c r="F8416" s="157"/>
      <c r="G8416" s="157" t="s">
        <v>22252</v>
      </c>
      <c r="H8416" s="157" t="s">
        <v>22253</v>
      </c>
      <c r="I8416" s="157" t="s">
        <v>1588</v>
      </c>
      <c r="J8416" s="157" t="s">
        <v>22254</v>
      </c>
      <c r="K8416" s="157" t="s">
        <v>3488</v>
      </c>
      <c r="L8416" s="157"/>
    </row>
    <row r="8417">
      <c r="C8417" s="12" t="s">
        <v>780</v>
      </c>
      <c r="D8417" s="157"/>
      <c r="E8417" s="157" t="s">
        <v>2791</v>
      </c>
      <c r="F8417" s="157"/>
      <c r="G8417" s="157" t="s">
        <v>22255</v>
      </c>
      <c r="H8417" s="157" t="s">
        <v>22256</v>
      </c>
      <c r="I8417" s="157" t="s">
        <v>1674</v>
      </c>
      <c r="J8417" s="157" t="s">
        <v>22257</v>
      </c>
      <c r="K8417" s="157" t="s">
        <v>2307</v>
      </c>
      <c r="L8417" s="157"/>
    </row>
    <row r="8418">
      <c r="C8418" s="12" t="s">
        <v>780</v>
      </c>
      <c r="D8418" s="157"/>
      <c r="E8418" s="157" t="s">
        <v>2791</v>
      </c>
      <c r="F8418" s="157"/>
      <c r="G8418" s="157" t="s">
        <v>22258</v>
      </c>
      <c r="H8418" s="157" t="s">
        <v>22256</v>
      </c>
      <c r="I8418" s="157" t="s">
        <v>1674</v>
      </c>
      <c r="J8418" s="157" t="s">
        <v>22259</v>
      </c>
      <c r="K8418" s="157" t="s">
        <v>2163</v>
      </c>
      <c r="L8418" s="157"/>
    </row>
    <row r="8419">
      <c r="C8419" s="12" t="s">
        <v>780</v>
      </c>
      <c r="D8419" s="157"/>
      <c r="E8419" s="157" t="s">
        <v>1634</v>
      </c>
      <c r="F8419" s="157"/>
      <c r="G8419" s="157" t="s">
        <v>22260</v>
      </c>
      <c r="H8419" s="157" t="s">
        <v>22261</v>
      </c>
      <c r="I8419" s="157" t="s">
        <v>1637</v>
      </c>
      <c r="J8419" s="157" t="s">
        <v>22262</v>
      </c>
      <c r="K8419" s="157" t="s">
        <v>1689</v>
      </c>
      <c r="L8419" s="157"/>
    </row>
    <row r="8420">
      <c r="C8420" s="12" t="s">
        <v>780</v>
      </c>
      <c r="D8420" s="157"/>
      <c r="E8420" s="157" t="s">
        <v>1585</v>
      </c>
      <c r="F8420" s="157"/>
      <c r="G8420" s="157" t="s">
        <v>22263</v>
      </c>
      <c r="H8420" s="157" t="s">
        <v>22261</v>
      </c>
      <c r="I8420" s="157" t="s">
        <v>1588</v>
      </c>
      <c r="J8420" s="157" t="s">
        <v>22264</v>
      </c>
      <c r="K8420" s="157" t="s">
        <v>1693</v>
      </c>
      <c r="L8420" s="157"/>
    </row>
    <row r="8421">
      <c r="C8421" s="12" t="s">
        <v>780</v>
      </c>
      <c r="D8421" s="157"/>
      <c r="E8421" s="157" t="s">
        <v>2791</v>
      </c>
      <c r="F8421" s="157"/>
      <c r="G8421" s="157" t="s">
        <v>22265</v>
      </c>
      <c r="H8421" s="157" t="s">
        <v>22266</v>
      </c>
      <c r="I8421" s="157" t="s">
        <v>1674</v>
      </c>
      <c r="J8421" s="157" t="s">
        <v>22267</v>
      </c>
      <c r="K8421" s="157" t="s">
        <v>2183</v>
      </c>
      <c r="L8421" s="157"/>
    </row>
    <row r="8422">
      <c r="C8422" s="12" t="s">
        <v>780</v>
      </c>
      <c r="D8422" s="157"/>
      <c r="E8422" s="157" t="s">
        <v>2791</v>
      </c>
      <c r="F8422" s="157"/>
      <c r="G8422" s="157" t="s">
        <v>22265</v>
      </c>
      <c r="H8422" s="157" t="s">
        <v>22266</v>
      </c>
      <c r="I8422" s="157" t="s">
        <v>1674</v>
      </c>
      <c r="J8422" s="157" t="s">
        <v>22268</v>
      </c>
      <c r="K8422" s="157" t="s">
        <v>22269</v>
      </c>
      <c r="L8422" s="157"/>
    </row>
    <row r="8423">
      <c r="C8423" s="12" t="s">
        <v>780</v>
      </c>
      <c r="D8423" s="157"/>
      <c r="E8423" s="157" t="s">
        <v>1634</v>
      </c>
      <c r="F8423" s="157"/>
      <c r="G8423" s="157" t="s">
        <v>22270</v>
      </c>
      <c r="H8423" s="157" t="s">
        <v>22271</v>
      </c>
      <c r="I8423" s="157" t="s">
        <v>1637</v>
      </c>
      <c r="J8423" s="157" t="s">
        <v>22272</v>
      </c>
      <c r="K8423" s="157" t="s">
        <v>1689</v>
      </c>
      <c r="L8423" s="157"/>
    </row>
    <row r="8424">
      <c r="C8424" s="12" t="s">
        <v>780</v>
      </c>
      <c r="D8424" s="157"/>
      <c r="E8424" s="157" t="s">
        <v>1585</v>
      </c>
      <c r="F8424" s="157"/>
      <c r="G8424" s="157" t="s">
        <v>22273</v>
      </c>
      <c r="H8424" s="157" t="s">
        <v>22271</v>
      </c>
      <c r="I8424" s="157" t="s">
        <v>1588</v>
      </c>
      <c r="J8424" s="157" t="s">
        <v>22274</v>
      </c>
      <c r="K8424" s="157" t="s">
        <v>1693</v>
      </c>
      <c r="L8424" s="157"/>
    </row>
    <row r="8425">
      <c r="C8425" s="12" t="s">
        <v>780</v>
      </c>
      <c r="D8425" s="157"/>
      <c r="E8425" s="157" t="s">
        <v>1634</v>
      </c>
      <c r="F8425" s="157"/>
      <c r="G8425" s="157" t="s">
        <v>22275</v>
      </c>
      <c r="H8425" s="157" t="s">
        <v>22276</v>
      </c>
      <c r="I8425" s="157" t="s">
        <v>1637</v>
      </c>
      <c r="J8425" s="157" t="s">
        <v>22277</v>
      </c>
      <c r="K8425" s="157" t="s">
        <v>22278</v>
      </c>
      <c r="L8425" s="157"/>
    </row>
    <row r="8426">
      <c r="C8426" s="12" t="s">
        <v>780</v>
      </c>
      <c r="D8426" s="157"/>
      <c r="E8426" s="157" t="s">
        <v>1634</v>
      </c>
      <c r="F8426" s="157"/>
      <c r="G8426" s="157" t="s">
        <v>22279</v>
      </c>
      <c r="H8426" s="157" t="s">
        <v>22276</v>
      </c>
      <c r="I8426" s="157" t="s">
        <v>1637</v>
      </c>
      <c r="J8426" s="157" t="s">
        <v>22280</v>
      </c>
      <c r="K8426" s="157" t="s">
        <v>1689</v>
      </c>
      <c r="L8426" s="157"/>
    </row>
    <row r="8427">
      <c r="C8427" s="12" t="s">
        <v>780</v>
      </c>
      <c r="D8427" s="157"/>
      <c r="E8427" s="157" t="s">
        <v>1585</v>
      </c>
      <c r="F8427" s="157"/>
      <c r="G8427" s="157" t="s">
        <v>22281</v>
      </c>
      <c r="H8427" s="157" t="s">
        <v>22276</v>
      </c>
      <c r="I8427" s="157" t="s">
        <v>1588</v>
      </c>
      <c r="J8427" s="157" t="s">
        <v>22282</v>
      </c>
      <c r="K8427" s="157" t="s">
        <v>1693</v>
      </c>
      <c r="L8427" s="157"/>
    </row>
    <row r="8428">
      <c r="C8428" s="12" t="s">
        <v>780</v>
      </c>
      <c r="D8428" s="157"/>
      <c r="E8428" s="157" t="s">
        <v>1585</v>
      </c>
      <c r="F8428" s="157"/>
      <c r="G8428" s="157" t="s">
        <v>22283</v>
      </c>
      <c r="H8428" s="157" t="s">
        <v>22284</v>
      </c>
      <c r="I8428" s="157" t="s">
        <v>1588</v>
      </c>
      <c r="J8428" s="157" t="s">
        <v>22285</v>
      </c>
      <c r="K8428" s="157" t="s">
        <v>3376</v>
      </c>
      <c r="L8428" s="157"/>
    </row>
    <row r="8429">
      <c r="C8429" s="12" t="s">
        <v>780</v>
      </c>
      <c r="D8429" s="157"/>
      <c r="E8429" s="157" t="s">
        <v>1585</v>
      </c>
      <c r="F8429" s="157"/>
      <c r="G8429" s="157" t="s">
        <v>22286</v>
      </c>
      <c r="H8429" s="157" t="s">
        <v>22287</v>
      </c>
      <c r="I8429" s="157" t="s">
        <v>1588</v>
      </c>
      <c r="J8429" s="157" t="s">
        <v>22288</v>
      </c>
      <c r="K8429" s="157" t="s">
        <v>22289</v>
      </c>
      <c r="L8429" s="157"/>
    </row>
    <row r="8430">
      <c r="C8430" s="12" t="s">
        <v>780</v>
      </c>
      <c r="D8430" s="157"/>
      <c r="E8430" s="157" t="s">
        <v>2791</v>
      </c>
      <c r="F8430" s="157"/>
      <c r="G8430" s="157" t="s">
        <v>22290</v>
      </c>
      <c r="H8430" s="157" t="s">
        <v>22291</v>
      </c>
      <c r="I8430" s="157" t="s">
        <v>1674</v>
      </c>
      <c r="J8430" s="157" t="s">
        <v>22292</v>
      </c>
      <c r="K8430" s="157" t="s">
        <v>2097</v>
      </c>
      <c r="L8430" s="157"/>
    </row>
    <row r="8431">
      <c r="C8431" s="12" t="s">
        <v>780</v>
      </c>
      <c r="D8431" s="157"/>
      <c r="E8431" s="157" t="s">
        <v>1585</v>
      </c>
      <c r="F8431" s="157"/>
      <c r="G8431" s="157" t="s">
        <v>22293</v>
      </c>
      <c r="H8431" s="157" t="s">
        <v>22294</v>
      </c>
      <c r="I8431" s="157" t="s">
        <v>1588</v>
      </c>
      <c r="J8431" s="157" t="s">
        <v>22295</v>
      </c>
      <c r="K8431" s="157" t="s">
        <v>3509</v>
      </c>
      <c r="L8431" s="157"/>
    </row>
    <row r="8432">
      <c r="C8432" s="12" t="s">
        <v>780</v>
      </c>
      <c r="D8432" s="157"/>
      <c r="E8432" s="157" t="s">
        <v>1585</v>
      </c>
      <c r="F8432" s="157"/>
      <c r="G8432" s="157" t="s">
        <v>22296</v>
      </c>
      <c r="H8432" s="157" t="s">
        <v>22297</v>
      </c>
      <c r="I8432" s="157" t="s">
        <v>1588</v>
      </c>
      <c r="J8432" s="157" t="s">
        <v>22298</v>
      </c>
      <c r="K8432" s="157" t="s">
        <v>1921</v>
      </c>
      <c r="L8432" s="157"/>
    </row>
    <row r="8433">
      <c r="C8433" s="12" t="s">
        <v>780</v>
      </c>
      <c r="D8433" s="157"/>
      <c r="E8433" s="157" t="s">
        <v>1585</v>
      </c>
      <c r="F8433" s="157"/>
      <c r="G8433" s="157" t="s">
        <v>22299</v>
      </c>
      <c r="H8433" s="157" t="s">
        <v>22300</v>
      </c>
      <c r="I8433" s="157" t="s">
        <v>1588</v>
      </c>
      <c r="J8433" s="157" t="s">
        <v>22301</v>
      </c>
      <c r="K8433" s="157" t="s">
        <v>3472</v>
      </c>
      <c r="L8433" s="157"/>
    </row>
    <row r="8434">
      <c r="C8434" s="12" t="s">
        <v>780</v>
      </c>
      <c r="D8434" s="157"/>
      <c r="E8434" s="157" t="s">
        <v>1585</v>
      </c>
      <c r="F8434" s="157"/>
      <c r="G8434" s="157" t="s">
        <v>22302</v>
      </c>
      <c r="H8434" s="157" t="s">
        <v>22303</v>
      </c>
      <c r="I8434" s="157" t="s">
        <v>1588</v>
      </c>
      <c r="J8434" s="157" t="s">
        <v>22304</v>
      </c>
      <c r="K8434" s="157" t="s">
        <v>3483</v>
      </c>
      <c r="L8434" s="157"/>
    </row>
    <row r="8435">
      <c r="C8435" s="12" t="s">
        <v>780</v>
      </c>
      <c r="D8435" s="157"/>
      <c r="E8435" s="157" t="s">
        <v>1585</v>
      </c>
      <c r="F8435" s="157"/>
      <c r="G8435" s="157" t="s">
        <v>22305</v>
      </c>
      <c r="H8435" s="157" t="s">
        <v>22306</v>
      </c>
      <c r="I8435" s="157" t="s">
        <v>1588</v>
      </c>
      <c r="J8435" s="157" t="s">
        <v>22307</v>
      </c>
      <c r="K8435" s="157" t="s">
        <v>3499</v>
      </c>
      <c r="L8435" s="157"/>
    </row>
    <row r="8436">
      <c r="C8436" s="12" t="s">
        <v>780</v>
      </c>
      <c r="D8436" s="157"/>
      <c r="E8436" s="157" t="s">
        <v>1634</v>
      </c>
      <c r="F8436" s="157"/>
      <c r="G8436" s="157" t="s">
        <v>22308</v>
      </c>
      <c r="H8436" s="157" t="s">
        <v>22309</v>
      </c>
      <c r="I8436" s="157" t="s">
        <v>1637</v>
      </c>
      <c r="J8436" s="157" t="s">
        <v>22310</v>
      </c>
      <c r="K8436" s="157" t="s">
        <v>1698</v>
      </c>
      <c r="L8436" s="157"/>
    </row>
    <row r="8437">
      <c r="C8437" s="12" t="s">
        <v>780</v>
      </c>
      <c r="D8437" s="157"/>
      <c r="E8437" s="157" t="s">
        <v>1585</v>
      </c>
      <c r="F8437" s="157"/>
      <c r="G8437" s="157" t="s">
        <v>22311</v>
      </c>
      <c r="H8437" s="157" t="s">
        <v>22309</v>
      </c>
      <c r="I8437" s="157" t="s">
        <v>1588</v>
      </c>
      <c r="J8437" s="157" t="s">
        <v>22312</v>
      </c>
      <c r="K8437" s="157" t="s">
        <v>1703</v>
      </c>
      <c r="L8437" s="157"/>
    </row>
    <row r="8438">
      <c r="C8438" s="12" t="s">
        <v>780</v>
      </c>
      <c r="D8438" s="157"/>
      <c r="E8438" s="157" t="s">
        <v>1585</v>
      </c>
      <c r="F8438" s="157"/>
      <c r="G8438" s="157" t="s">
        <v>22313</v>
      </c>
      <c r="H8438" s="157" t="s">
        <v>22314</v>
      </c>
      <c r="I8438" s="157" t="s">
        <v>1588</v>
      </c>
      <c r="J8438" s="157" t="s">
        <v>22315</v>
      </c>
      <c r="K8438" s="157" t="s">
        <v>4042</v>
      </c>
      <c r="L8438" s="157"/>
    </row>
    <row r="8439">
      <c r="C8439" s="12" t="s">
        <v>780</v>
      </c>
      <c r="D8439" s="157"/>
      <c r="E8439" s="157" t="s">
        <v>1585</v>
      </c>
      <c r="F8439" s="157"/>
      <c r="G8439" s="157" t="s">
        <v>22316</v>
      </c>
      <c r="H8439" s="157" t="s">
        <v>22317</v>
      </c>
      <c r="I8439" s="157" t="s">
        <v>1588</v>
      </c>
      <c r="J8439" s="157" t="s">
        <v>22318</v>
      </c>
      <c r="K8439" s="157" t="s">
        <v>3376</v>
      </c>
      <c r="L8439" s="157"/>
    </row>
    <row r="8440">
      <c r="C8440" s="12" t="s">
        <v>780</v>
      </c>
      <c r="D8440" s="157"/>
      <c r="E8440" s="157" t="s">
        <v>1585</v>
      </c>
      <c r="F8440" s="157"/>
      <c r="G8440" s="157" t="s">
        <v>22319</v>
      </c>
      <c r="H8440" s="157" t="s">
        <v>22320</v>
      </c>
      <c r="I8440" s="157" t="s">
        <v>1588</v>
      </c>
      <c r="J8440" s="157" t="s">
        <v>22321</v>
      </c>
      <c r="K8440" s="157" t="s">
        <v>1983</v>
      </c>
      <c r="L8440" s="157"/>
    </row>
    <row r="8441">
      <c r="C8441" s="12" t="s">
        <v>780</v>
      </c>
      <c r="D8441" s="157"/>
      <c r="E8441" s="157" t="s">
        <v>1585</v>
      </c>
      <c r="F8441" s="157"/>
      <c r="G8441" s="157" t="s">
        <v>22322</v>
      </c>
      <c r="H8441" s="157" t="s">
        <v>22323</v>
      </c>
      <c r="I8441" s="157" t="s">
        <v>1588</v>
      </c>
      <c r="J8441" s="157" t="s">
        <v>22324</v>
      </c>
      <c r="K8441" s="157" t="s">
        <v>3472</v>
      </c>
      <c r="L8441" s="157"/>
    </row>
    <row r="8442">
      <c r="C8442" s="12" t="s">
        <v>780</v>
      </c>
      <c r="D8442" s="157"/>
      <c r="E8442" s="157" t="s">
        <v>1585</v>
      </c>
      <c r="F8442" s="157"/>
      <c r="G8442" s="157" t="s">
        <v>22325</v>
      </c>
      <c r="H8442" s="157" t="s">
        <v>22326</v>
      </c>
      <c r="I8442" s="157" t="s">
        <v>1588</v>
      </c>
      <c r="J8442" s="157" t="s">
        <v>22327</v>
      </c>
      <c r="K8442" s="157" t="s">
        <v>3483</v>
      </c>
      <c r="L8442" s="157"/>
    </row>
    <row r="8443">
      <c r="C8443" s="12" t="s">
        <v>780</v>
      </c>
      <c r="D8443" s="157"/>
      <c r="E8443" s="157" t="s">
        <v>1634</v>
      </c>
      <c r="F8443" s="157"/>
      <c r="G8443" s="157" t="s">
        <v>22328</v>
      </c>
      <c r="H8443" s="157" t="s">
        <v>22329</v>
      </c>
      <c r="I8443" s="157" t="s">
        <v>1637</v>
      </c>
      <c r="J8443" s="157" t="s">
        <v>22330</v>
      </c>
      <c r="K8443" s="157" t="s">
        <v>1698</v>
      </c>
      <c r="L8443" s="157"/>
    </row>
    <row r="8444">
      <c r="C8444" s="12" t="s">
        <v>780</v>
      </c>
      <c r="D8444" s="157"/>
      <c r="E8444" s="157" t="s">
        <v>1634</v>
      </c>
      <c r="F8444" s="157"/>
      <c r="G8444" s="157" t="s">
        <v>22239</v>
      </c>
      <c r="H8444" s="157" t="s">
        <v>22331</v>
      </c>
      <c r="I8444" s="157" t="s">
        <v>1637</v>
      </c>
      <c r="J8444" s="157" t="s">
        <v>22332</v>
      </c>
      <c r="K8444" s="157" t="s">
        <v>1689</v>
      </c>
      <c r="L8444" s="157"/>
    </row>
    <row r="8445">
      <c r="C8445" s="12" t="s">
        <v>780</v>
      </c>
      <c r="D8445" s="157"/>
      <c r="E8445" s="157" t="s">
        <v>1585</v>
      </c>
      <c r="F8445" s="157"/>
      <c r="G8445" s="157" t="s">
        <v>22239</v>
      </c>
      <c r="H8445" s="157" t="s">
        <v>22331</v>
      </c>
      <c r="I8445" s="157" t="s">
        <v>1588</v>
      </c>
      <c r="J8445" s="157" t="s">
        <v>22333</v>
      </c>
      <c r="K8445" s="157" t="s">
        <v>1703</v>
      </c>
      <c r="L8445" s="157"/>
    </row>
    <row r="8446">
      <c r="C8446" s="12" t="s">
        <v>780</v>
      </c>
      <c r="D8446" s="157"/>
      <c r="E8446" s="157" t="s">
        <v>1585</v>
      </c>
      <c r="F8446" s="157"/>
      <c r="G8446" s="157" t="s">
        <v>22239</v>
      </c>
      <c r="H8446" s="157" t="s">
        <v>22331</v>
      </c>
      <c r="I8446" s="157" t="s">
        <v>1588</v>
      </c>
      <c r="J8446" s="157" t="s">
        <v>22334</v>
      </c>
      <c r="K8446" s="157" t="s">
        <v>1693</v>
      </c>
      <c r="L8446" s="157"/>
    </row>
    <row r="8447">
      <c r="C8447" s="12" t="s">
        <v>780</v>
      </c>
      <c r="D8447" s="157"/>
      <c r="E8447" s="157" t="s">
        <v>1634</v>
      </c>
      <c r="F8447" s="157"/>
      <c r="G8447" s="157" t="s">
        <v>22242</v>
      </c>
      <c r="H8447" s="157" t="s">
        <v>22335</v>
      </c>
      <c r="I8447" s="157" t="s">
        <v>1637</v>
      </c>
      <c r="J8447" s="157" t="s">
        <v>22336</v>
      </c>
      <c r="K8447" s="157" t="s">
        <v>1689</v>
      </c>
      <c r="L8447" s="157"/>
    </row>
    <row r="8448">
      <c r="C8448" s="12" t="s">
        <v>780</v>
      </c>
      <c r="D8448" s="157"/>
      <c r="E8448" s="157" t="s">
        <v>1585</v>
      </c>
      <c r="F8448" s="157"/>
      <c r="G8448" s="157" t="s">
        <v>22242</v>
      </c>
      <c r="H8448" s="157" t="s">
        <v>22335</v>
      </c>
      <c r="I8448" s="157" t="s">
        <v>1588</v>
      </c>
      <c r="J8448" s="157" t="s">
        <v>22337</v>
      </c>
      <c r="K8448" s="157" t="s">
        <v>1693</v>
      </c>
      <c r="L8448" s="157"/>
    </row>
    <row r="8449">
      <c r="C8449" s="12" t="s">
        <v>780</v>
      </c>
      <c r="D8449" s="157"/>
      <c r="E8449" s="157" t="s">
        <v>1585</v>
      </c>
      <c r="F8449" s="157"/>
      <c r="G8449" s="157" t="s">
        <v>22242</v>
      </c>
      <c r="H8449" s="157" t="s">
        <v>22335</v>
      </c>
      <c r="I8449" s="157" t="s">
        <v>1588</v>
      </c>
      <c r="J8449" s="157" t="s">
        <v>22338</v>
      </c>
      <c r="K8449" s="157" t="s">
        <v>1703</v>
      </c>
      <c r="L8449" s="157"/>
    </row>
    <row r="8450">
      <c r="C8450" s="12" t="s">
        <v>780</v>
      </c>
      <c r="D8450" s="157"/>
      <c r="E8450" s="157" t="s">
        <v>1585</v>
      </c>
      <c r="F8450" s="157"/>
      <c r="G8450" s="157" t="s">
        <v>22339</v>
      </c>
      <c r="H8450" s="157" t="s">
        <v>22340</v>
      </c>
      <c r="I8450" s="157" t="s">
        <v>1588</v>
      </c>
      <c r="J8450" s="157" t="s">
        <v>22341</v>
      </c>
      <c r="K8450" s="157" t="s">
        <v>3372</v>
      </c>
      <c r="L8450" s="157"/>
    </row>
    <row r="8451">
      <c r="C8451" s="12" t="s">
        <v>780</v>
      </c>
      <c r="D8451" s="157"/>
      <c r="E8451" s="157" t="s">
        <v>1585</v>
      </c>
      <c r="F8451" s="157"/>
      <c r="G8451" s="157" t="s">
        <v>22342</v>
      </c>
      <c r="H8451" s="157" t="s">
        <v>22340</v>
      </c>
      <c r="I8451" s="157" t="s">
        <v>1588</v>
      </c>
      <c r="J8451" s="157" t="s">
        <v>22343</v>
      </c>
      <c r="K8451" s="157" t="s">
        <v>3381</v>
      </c>
      <c r="L8451" s="157"/>
    </row>
    <row r="8452">
      <c r="C8452" s="12" t="s">
        <v>780</v>
      </c>
      <c r="D8452" s="157"/>
      <c r="E8452" s="157" t="s">
        <v>1585</v>
      </c>
      <c r="F8452" s="157"/>
      <c r="G8452" s="157" t="s">
        <v>22342</v>
      </c>
      <c r="H8452" s="157" t="s">
        <v>22340</v>
      </c>
      <c r="I8452" s="157" t="s">
        <v>1588</v>
      </c>
      <c r="J8452" s="157" t="s">
        <v>22344</v>
      </c>
      <c r="K8452" s="157" t="s">
        <v>3384</v>
      </c>
      <c r="L8452" s="157"/>
    </row>
    <row r="8453">
      <c r="C8453" s="12" t="s">
        <v>780</v>
      </c>
      <c r="D8453" s="157"/>
      <c r="E8453" s="157" t="s">
        <v>1585</v>
      </c>
      <c r="F8453" s="157"/>
      <c r="G8453" s="157" t="s">
        <v>22345</v>
      </c>
      <c r="H8453" s="157" t="s">
        <v>22346</v>
      </c>
      <c r="I8453" s="157" t="s">
        <v>1588</v>
      </c>
      <c r="J8453" s="157" t="s">
        <v>22347</v>
      </c>
      <c r="K8453" s="157" t="s">
        <v>1812</v>
      </c>
      <c r="L8453" s="157"/>
    </row>
    <row r="8454">
      <c r="C8454" s="12" t="s">
        <v>780</v>
      </c>
      <c r="D8454" s="157"/>
      <c r="E8454" s="157" t="s">
        <v>1585</v>
      </c>
      <c r="F8454" s="157"/>
      <c r="G8454" s="157" t="s">
        <v>22348</v>
      </c>
      <c r="H8454" s="157" t="s">
        <v>22349</v>
      </c>
      <c r="I8454" s="157" t="s">
        <v>1588</v>
      </c>
      <c r="J8454" s="157" t="s">
        <v>22350</v>
      </c>
      <c r="K8454" s="157" t="s">
        <v>1693</v>
      </c>
      <c r="L8454" s="157"/>
    </row>
    <row r="8455">
      <c r="C8455" s="12" t="s">
        <v>780</v>
      </c>
      <c r="D8455" s="157"/>
      <c r="E8455" s="157" t="s">
        <v>1585</v>
      </c>
      <c r="F8455" s="157"/>
      <c r="G8455" s="157" t="s">
        <v>22351</v>
      </c>
      <c r="H8455" s="157" t="s">
        <v>22352</v>
      </c>
      <c r="I8455" s="157" t="s">
        <v>1588</v>
      </c>
      <c r="J8455" s="157" t="s">
        <v>22353</v>
      </c>
      <c r="K8455" s="157" t="s">
        <v>22354</v>
      </c>
      <c r="L8455" s="157"/>
    </row>
    <row r="8456">
      <c r="C8456" s="12" t="s">
        <v>780</v>
      </c>
      <c r="D8456" s="157"/>
      <c r="E8456" s="157" t="s">
        <v>2825</v>
      </c>
      <c r="F8456" s="157"/>
      <c r="G8456" s="157" t="s">
        <v>22355</v>
      </c>
      <c r="H8456" s="157" t="s">
        <v>22356</v>
      </c>
      <c r="I8456" s="157" t="s">
        <v>1715</v>
      </c>
      <c r="J8456" s="157" t="s">
        <v>22357</v>
      </c>
      <c r="K8456" s="157" t="s">
        <v>1717</v>
      </c>
      <c r="L8456" s="157"/>
    </row>
    <row r="8457">
      <c r="C8457" s="12" t="s">
        <v>780</v>
      </c>
      <c r="D8457" s="157"/>
      <c r="E8457" s="157" t="s">
        <v>1585</v>
      </c>
      <c r="F8457" s="157"/>
      <c r="G8457" s="157" t="s">
        <v>22358</v>
      </c>
      <c r="H8457" s="157" t="s">
        <v>22359</v>
      </c>
      <c r="I8457" s="157" t="s">
        <v>1588</v>
      </c>
      <c r="J8457" s="157" t="s">
        <v>22360</v>
      </c>
      <c r="K8457" s="157" t="s">
        <v>9158</v>
      </c>
      <c r="L8457" s="157"/>
    </row>
    <row r="8458">
      <c r="C8458" s="12" t="s">
        <v>780</v>
      </c>
      <c r="D8458" s="157"/>
      <c r="E8458" s="157" t="s">
        <v>2825</v>
      </c>
      <c r="F8458" s="157"/>
      <c r="G8458" s="157" t="s">
        <v>22361</v>
      </c>
      <c r="H8458" s="157" t="s">
        <v>22362</v>
      </c>
      <c r="I8458" s="157" t="s">
        <v>1715</v>
      </c>
      <c r="J8458" s="157" t="s">
        <v>22363</v>
      </c>
      <c r="K8458" s="157" t="s">
        <v>1717</v>
      </c>
      <c r="L8458" s="157"/>
    </row>
    <row r="8459">
      <c r="C8459" s="12" t="s">
        <v>780</v>
      </c>
      <c r="D8459" s="157"/>
      <c r="E8459" s="157" t="s">
        <v>1585</v>
      </c>
      <c r="F8459" s="157"/>
      <c r="G8459" s="157" t="s">
        <v>22364</v>
      </c>
      <c r="H8459" s="157" t="s">
        <v>22365</v>
      </c>
      <c r="I8459" s="157" t="s">
        <v>1588</v>
      </c>
      <c r="J8459" s="157" t="s">
        <v>22366</v>
      </c>
      <c r="K8459" s="157" t="s">
        <v>9158</v>
      </c>
      <c r="L8459" s="157"/>
    </row>
    <row r="8460">
      <c r="C8460" s="12" t="s">
        <v>780</v>
      </c>
      <c r="D8460" s="12" t="s">
        <v>781</v>
      </c>
      <c r="E8460" s="12" t="s">
        <v>4183</v>
      </c>
      <c r="F8460" s="12" t="s">
        <v>784</v>
      </c>
      <c r="G8460" s="12" t="s">
        <v>22367</v>
      </c>
      <c r="H8460" s="12" t="s">
        <v>22368</v>
      </c>
      <c r="I8460" s="12" t="s">
        <v>1715</v>
      </c>
      <c r="J8460" s="12" t="s">
        <v>22369</v>
      </c>
      <c r="K8460" s="12" t="s">
        <v>1717</v>
      </c>
      <c r="L8460" s="12" t="s">
        <v>1718</v>
      </c>
    </row>
    <row r="8461">
      <c r="C8461" s="12" t="s">
        <v>780</v>
      </c>
      <c r="D8461" s="12" t="s">
        <v>781</v>
      </c>
      <c r="E8461" s="12" t="s">
        <v>1656</v>
      </c>
      <c r="F8461" s="12" t="s">
        <v>784</v>
      </c>
      <c r="G8461" s="12" t="s">
        <v>22270</v>
      </c>
      <c r="H8461" s="12" t="s">
        <v>22370</v>
      </c>
      <c r="I8461" s="12" t="s">
        <v>1637</v>
      </c>
      <c r="J8461" s="12" t="s">
        <v>22371</v>
      </c>
      <c r="K8461" s="12" t="s">
        <v>22278</v>
      </c>
      <c r="L8461" s="12" t="s">
        <v>22372</v>
      </c>
    </row>
    <row r="8462">
      <c r="C8462" s="12" t="s">
        <v>780</v>
      </c>
      <c r="D8462" s="12" t="s">
        <v>781</v>
      </c>
      <c r="E8462" s="12" t="s">
        <v>1654</v>
      </c>
      <c r="F8462" s="12" t="s">
        <v>784</v>
      </c>
      <c r="G8462" s="12" t="s">
        <v>22376</v>
      </c>
      <c r="H8462" s="12" t="s">
        <v>22377</v>
      </c>
      <c r="I8462" s="12" t="s">
        <v>1600</v>
      </c>
      <c r="J8462" s="12" t="s">
        <v>22378</v>
      </c>
      <c r="K8462" s="12" t="s">
        <v>3406</v>
      </c>
      <c r="L8462" s="12" t="s">
        <v>3407</v>
      </c>
    </row>
    <row r="8463">
      <c r="C8463" s="12" t="s">
        <v>780</v>
      </c>
      <c r="D8463" s="12" t="s">
        <v>781</v>
      </c>
      <c r="E8463" s="12" t="s">
        <v>1671</v>
      </c>
      <c r="F8463" s="12" t="s">
        <v>784</v>
      </c>
      <c r="G8463" s="12" t="s">
        <v>22382</v>
      </c>
      <c r="H8463" s="12" t="s">
        <v>22383</v>
      </c>
      <c r="I8463" s="12" t="s">
        <v>1674</v>
      </c>
      <c r="J8463" s="12" t="s">
        <v>22384</v>
      </c>
      <c r="K8463" s="12" t="s">
        <v>22385</v>
      </c>
      <c r="L8463" s="12" t="s">
        <v>22386</v>
      </c>
    </row>
    <row r="8464">
      <c r="C8464" s="12" t="s">
        <v>780</v>
      </c>
      <c r="D8464" s="12" t="s">
        <v>781</v>
      </c>
      <c r="E8464" s="12" t="s">
        <v>1678</v>
      </c>
      <c r="F8464" s="12" t="s">
        <v>784</v>
      </c>
      <c r="G8464" s="12" t="s">
        <v>22392</v>
      </c>
      <c r="H8464" s="12" t="s">
        <v>22393</v>
      </c>
      <c r="I8464" s="12" t="s">
        <v>1681</v>
      </c>
      <c r="J8464" s="12" t="s">
        <v>22394</v>
      </c>
      <c r="K8464" s="12" t="s">
        <v>3532</v>
      </c>
      <c r="L8464" s="12" t="s">
        <v>3533</v>
      </c>
    </row>
    <row r="8465">
      <c r="C8465" s="12" t="s">
        <v>780</v>
      </c>
      <c r="D8465" s="12" t="s">
        <v>781</v>
      </c>
      <c r="E8465" s="12" t="s">
        <v>1729</v>
      </c>
      <c r="F8465" s="12" t="s">
        <v>784</v>
      </c>
      <c r="G8465" s="12" t="s">
        <v>22395</v>
      </c>
      <c r="H8465" s="12" t="s">
        <v>22396</v>
      </c>
      <c r="I8465" s="12" t="s">
        <v>1607</v>
      </c>
      <c r="J8465" s="12" t="s">
        <v>22397</v>
      </c>
      <c r="K8465" s="12" t="s">
        <v>22398</v>
      </c>
      <c r="L8465" s="12" t="s">
        <v>22399</v>
      </c>
    </row>
    <row r="8466">
      <c r="C8466" s="12" t="s">
        <v>780</v>
      </c>
      <c r="D8466" s="12" t="s">
        <v>781</v>
      </c>
      <c r="E8466" s="12" t="s">
        <v>1719</v>
      </c>
      <c r="F8466" s="12" t="s">
        <v>784</v>
      </c>
      <c r="G8466" s="12" t="s">
        <v>22400</v>
      </c>
      <c r="H8466" s="12" t="s">
        <v>22401</v>
      </c>
      <c r="I8466" s="12" t="s">
        <v>1722</v>
      </c>
      <c r="J8466" s="12" t="s">
        <v>22402</v>
      </c>
      <c r="K8466" s="12" t="s">
        <v>14928</v>
      </c>
      <c r="L8466" s="12" t="s">
        <v>14929</v>
      </c>
    </row>
    <row r="8467">
      <c r="A8467" s="108">
        <v>3430.0</v>
      </c>
      <c r="B8467" s="108" t="s">
        <v>1584</v>
      </c>
      <c r="C8467" s="108" t="s">
        <v>789</v>
      </c>
      <c r="D8467" s="108"/>
      <c r="E8467" s="108" t="s">
        <v>1671</v>
      </c>
      <c r="F8467" s="137"/>
      <c r="G8467" s="137" t="s">
        <v>800</v>
      </c>
      <c r="H8467" s="137" t="s">
        <v>22403</v>
      </c>
      <c r="I8467" s="137" t="s">
        <v>1674</v>
      </c>
      <c r="J8467" s="137" t="s">
        <v>22404</v>
      </c>
      <c r="K8467" s="109" t="s">
        <v>2963</v>
      </c>
      <c r="L8467" s="138"/>
      <c r="M8467" s="111"/>
    </row>
    <row r="8468">
      <c r="A8468" s="108">
        <v>3424.0</v>
      </c>
      <c r="B8468" s="108" t="s">
        <v>1584</v>
      </c>
      <c r="C8468" s="108" t="s">
        <v>789</v>
      </c>
      <c r="D8468" s="108"/>
      <c r="E8468" s="108" t="s">
        <v>1619</v>
      </c>
      <c r="F8468" s="137"/>
      <c r="G8468" s="137" t="s">
        <v>22405</v>
      </c>
      <c r="H8468" s="137" t="s">
        <v>22406</v>
      </c>
      <c r="I8468" s="137" t="s">
        <v>1588</v>
      </c>
      <c r="J8468" s="137" t="s">
        <v>22407</v>
      </c>
      <c r="K8468" s="109" t="s">
        <v>1992</v>
      </c>
      <c r="L8468" s="138"/>
      <c r="M8468" s="111"/>
    </row>
    <row r="8469">
      <c r="A8469" s="15"/>
      <c r="B8469" s="15"/>
      <c r="C8469" s="15" t="s">
        <v>789</v>
      </c>
      <c r="D8469" s="163"/>
      <c r="E8469" s="163" t="s">
        <v>1619</v>
      </c>
      <c r="F8469" s="157"/>
      <c r="G8469" s="157" t="s">
        <v>22408</v>
      </c>
      <c r="H8469" s="157" t="s">
        <v>22409</v>
      </c>
      <c r="I8469" s="157" t="s">
        <v>1588</v>
      </c>
      <c r="J8469" s="157" t="s">
        <v>22410</v>
      </c>
      <c r="K8469" s="157" t="s">
        <v>1992</v>
      </c>
      <c r="L8469" s="157"/>
    </row>
    <row r="8470">
      <c r="A8470" s="108">
        <v>3425.0</v>
      </c>
      <c r="B8470" s="108" t="s">
        <v>1584</v>
      </c>
      <c r="C8470" s="108" t="s">
        <v>789</v>
      </c>
      <c r="D8470" s="108"/>
      <c r="E8470" s="108" t="s">
        <v>1619</v>
      </c>
      <c r="F8470" s="137"/>
      <c r="G8470" s="137" t="s">
        <v>22411</v>
      </c>
      <c r="H8470" s="137" t="s">
        <v>22406</v>
      </c>
      <c r="I8470" s="137" t="s">
        <v>1588</v>
      </c>
      <c r="J8470" s="137" t="s">
        <v>22412</v>
      </c>
      <c r="K8470" s="109" t="s">
        <v>1812</v>
      </c>
      <c r="L8470" s="138"/>
      <c r="M8470" s="111"/>
    </row>
    <row r="8471">
      <c r="A8471" s="108">
        <v>3427.0</v>
      </c>
      <c r="B8471" s="108" t="s">
        <v>1584</v>
      </c>
      <c r="C8471" s="108" t="s">
        <v>789</v>
      </c>
      <c r="D8471" s="108"/>
      <c r="E8471" s="108" t="s">
        <v>1619</v>
      </c>
      <c r="F8471" s="137"/>
      <c r="G8471" s="137" t="s">
        <v>4306</v>
      </c>
      <c r="H8471" s="137" t="s">
        <v>22413</v>
      </c>
      <c r="I8471" s="137" t="s">
        <v>1588</v>
      </c>
      <c r="J8471" s="137" t="s">
        <v>22414</v>
      </c>
      <c r="K8471" s="109" t="s">
        <v>1821</v>
      </c>
      <c r="L8471" s="138"/>
      <c r="M8471" s="111"/>
    </row>
    <row r="8472">
      <c r="A8472" s="108">
        <v>3421.0</v>
      </c>
      <c r="B8472" s="108" t="s">
        <v>1584</v>
      </c>
      <c r="C8472" s="108" t="s">
        <v>789</v>
      </c>
      <c r="D8472" s="108"/>
      <c r="E8472" s="108" t="s">
        <v>1678</v>
      </c>
      <c r="F8472" s="137"/>
      <c r="G8472" s="137" t="s">
        <v>22415</v>
      </c>
      <c r="H8472" s="137" t="s">
        <v>22416</v>
      </c>
      <c r="I8472" s="137" t="s">
        <v>1681</v>
      </c>
      <c r="J8472" s="137" t="s">
        <v>22417</v>
      </c>
      <c r="K8472" s="109" t="s">
        <v>3029</v>
      </c>
      <c r="L8472" s="138"/>
      <c r="M8472" s="111"/>
    </row>
    <row r="8473">
      <c r="A8473" s="108">
        <v>3422.0</v>
      </c>
      <c r="B8473" s="108" t="s">
        <v>1584</v>
      </c>
      <c r="C8473" s="108" t="s">
        <v>789</v>
      </c>
      <c r="D8473" s="108"/>
      <c r="E8473" s="108" t="s">
        <v>1678</v>
      </c>
      <c r="F8473" s="137"/>
      <c r="G8473" s="137" t="s">
        <v>22418</v>
      </c>
      <c r="H8473" s="137" t="s">
        <v>22419</v>
      </c>
      <c r="I8473" s="137" t="s">
        <v>1681</v>
      </c>
      <c r="J8473" s="137" t="s">
        <v>22420</v>
      </c>
      <c r="K8473" s="109" t="s">
        <v>3029</v>
      </c>
      <c r="L8473" s="138"/>
      <c r="M8473" s="111"/>
    </row>
    <row r="8474">
      <c r="A8474" s="108">
        <v>3429.0</v>
      </c>
      <c r="B8474" s="108" t="s">
        <v>1584</v>
      </c>
      <c r="C8474" s="108" t="s">
        <v>789</v>
      </c>
      <c r="D8474" s="108"/>
      <c r="E8474" s="108" t="s">
        <v>1654</v>
      </c>
      <c r="F8474" s="137"/>
      <c r="G8474" s="137" t="s">
        <v>22421</v>
      </c>
      <c r="H8474" s="137" t="s">
        <v>22422</v>
      </c>
      <c r="I8474" s="137" t="s">
        <v>1600</v>
      </c>
      <c r="J8474" s="137" t="s">
        <v>22423</v>
      </c>
      <c r="K8474" s="109" t="s">
        <v>4660</v>
      </c>
      <c r="L8474" s="138"/>
      <c r="M8474" s="111"/>
    </row>
    <row r="8475">
      <c r="A8475" s="108">
        <v>3426.0</v>
      </c>
      <c r="B8475" s="108" t="s">
        <v>1584</v>
      </c>
      <c r="C8475" s="108" t="s">
        <v>789</v>
      </c>
      <c r="D8475" s="108"/>
      <c r="E8475" s="108" t="s">
        <v>1619</v>
      </c>
      <c r="F8475" s="137"/>
      <c r="G8475" s="137" t="s">
        <v>22424</v>
      </c>
      <c r="H8475" s="137" t="s">
        <v>800</v>
      </c>
      <c r="I8475" s="137" t="s">
        <v>1588</v>
      </c>
      <c r="J8475" s="137" t="s">
        <v>22425</v>
      </c>
      <c r="K8475" s="109" t="s">
        <v>1812</v>
      </c>
      <c r="L8475" s="138"/>
      <c r="M8475" s="111"/>
    </row>
    <row r="8476">
      <c r="A8476" s="108">
        <v>3420.0</v>
      </c>
      <c r="B8476" s="108" t="s">
        <v>1584</v>
      </c>
      <c r="C8476" s="108" t="s">
        <v>789</v>
      </c>
      <c r="D8476" s="108"/>
      <c r="E8476" s="108" t="s">
        <v>1678</v>
      </c>
      <c r="F8476" s="137"/>
      <c r="G8476" s="137" t="s">
        <v>22426</v>
      </c>
      <c r="H8476" s="137" t="s">
        <v>22427</v>
      </c>
      <c r="I8476" s="137" t="s">
        <v>1681</v>
      </c>
      <c r="J8476" s="137" t="s">
        <v>22428</v>
      </c>
      <c r="K8476" s="109" t="s">
        <v>7857</v>
      </c>
      <c r="L8476" s="138"/>
      <c r="M8476" s="111"/>
    </row>
    <row r="8477">
      <c r="A8477" s="108">
        <v>3423.0</v>
      </c>
      <c r="B8477" s="108" t="s">
        <v>1584</v>
      </c>
      <c r="C8477" s="108" t="s">
        <v>789</v>
      </c>
      <c r="D8477" s="108"/>
      <c r="E8477" s="108" t="s">
        <v>1678</v>
      </c>
      <c r="F8477" s="137"/>
      <c r="G8477" s="137" t="s">
        <v>22429</v>
      </c>
      <c r="H8477" s="137" t="s">
        <v>22430</v>
      </c>
      <c r="I8477" s="137" t="s">
        <v>1681</v>
      </c>
      <c r="J8477" s="137" t="s">
        <v>22431</v>
      </c>
      <c r="K8477" s="109" t="s">
        <v>6911</v>
      </c>
      <c r="L8477" s="138"/>
      <c r="M8477" s="111"/>
    </row>
    <row r="8478">
      <c r="A8478" s="108">
        <v>3419.0</v>
      </c>
      <c r="B8478" s="108" t="s">
        <v>1584</v>
      </c>
      <c r="C8478" s="108" t="s">
        <v>789</v>
      </c>
      <c r="D8478" s="108"/>
      <c r="E8478" s="108" t="s">
        <v>1678</v>
      </c>
      <c r="F8478" s="137"/>
      <c r="G8478" s="137" t="s">
        <v>22432</v>
      </c>
      <c r="H8478" s="137" t="s">
        <v>22433</v>
      </c>
      <c r="I8478" s="137" t="s">
        <v>1681</v>
      </c>
      <c r="J8478" s="137" t="s">
        <v>22434</v>
      </c>
      <c r="K8478" s="109" t="s">
        <v>1842</v>
      </c>
      <c r="L8478" s="138"/>
      <c r="M8478" s="111"/>
    </row>
    <row r="8479">
      <c r="A8479" s="108">
        <v>3428.0</v>
      </c>
      <c r="B8479" s="108" t="s">
        <v>1584</v>
      </c>
      <c r="C8479" s="108" t="s">
        <v>789</v>
      </c>
      <c r="D8479" s="108"/>
      <c r="E8479" s="108" t="s">
        <v>1719</v>
      </c>
      <c r="F8479" s="137"/>
      <c r="G8479" s="137" t="s">
        <v>800</v>
      </c>
      <c r="H8479" s="137" t="s">
        <v>22435</v>
      </c>
      <c r="I8479" s="137" t="s">
        <v>1722</v>
      </c>
      <c r="J8479" s="137" t="s">
        <v>22436</v>
      </c>
      <c r="K8479" s="109" t="s">
        <v>4232</v>
      </c>
      <c r="L8479" s="138"/>
      <c r="M8479" s="111"/>
    </row>
    <row r="8480">
      <c r="C8480" s="12" t="s">
        <v>794</v>
      </c>
      <c r="D8480" s="157"/>
      <c r="E8480" s="157" t="s">
        <v>1585</v>
      </c>
      <c r="F8480" s="157"/>
      <c r="G8480" s="157" t="s">
        <v>22437</v>
      </c>
      <c r="H8480" s="157" t="s">
        <v>22438</v>
      </c>
      <c r="I8480" s="157" t="s">
        <v>1588</v>
      </c>
      <c r="J8480" s="157" t="s">
        <v>22439</v>
      </c>
      <c r="K8480" s="157" t="s">
        <v>11529</v>
      </c>
      <c r="L8480" s="157"/>
    </row>
    <row r="8481">
      <c r="C8481" s="12" t="s">
        <v>794</v>
      </c>
      <c r="D8481" s="157"/>
      <c r="E8481" s="157" t="s">
        <v>1585</v>
      </c>
      <c r="F8481" s="157"/>
      <c r="G8481" s="157" t="s">
        <v>22440</v>
      </c>
      <c r="H8481" s="157" t="s">
        <v>22438</v>
      </c>
      <c r="I8481" s="157" t="s">
        <v>1588</v>
      </c>
      <c r="J8481" s="157" t="s">
        <v>22441</v>
      </c>
      <c r="K8481" s="157" t="s">
        <v>11538</v>
      </c>
      <c r="L8481" s="157"/>
    </row>
    <row r="8482">
      <c r="C8482" s="12" t="s">
        <v>794</v>
      </c>
      <c r="D8482" s="157"/>
      <c r="E8482" s="157" t="s">
        <v>1585</v>
      </c>
      <c r="F8482" s="157"/>
      <c r="G8482" s="157" t="s">
        <v>22440</v>
      </c>
      <c r="H8482" s="157" t="s">
        <v>22438</v>
      </c>
      <c r="I8482" s="157" t="s">
        <v>1588</v>
      </c>
      <c r="J8482" s="157" t="s">
        <v>22442</v>
      </c>
      <c r="K8482" s="157" t="s">
        <v>11532</v>
      </c>
      <c r="L8482" s="157"/>
    </row>
    <row r="8483">
      <c r="C8483" s="12" t="s">
        <v>794</v>
      </c>
      <c r="D8483" s="157"/>
      <c r="E8483" s="157" t="s">
        <v>1585</v>
      </c>
      <c r="F8483" s="157"/>
      <c r="G8483" s="157" t="s">
        <v>22440</v>
      </c>
      <c r="H8483" s="157" t="s">
        <v>22438</v>
      </c>
      <c r="I8483" s="157" t="s">
        <v>1588</v>
      </c>
      <c r="J8483" s="157" t="s">
        <v>22443</v>
      </c>
      <c r="K8483" s="157" t="s">
        <v>11526</v>
      </c>
      <c r="L8483" s="157"/>
    </row>
    <row r="8484">
      <c r="C8484" s="12" t="s">
        <v>794</v>
      </c>
      <c r="D8484" s="157"/>
      <c r="E8484" s="157" t="s">
        <v>1585</v>
      </c>
      <c r="F8484" s="157"/>
      <c r="G8484" s="157" t="s">
        <v>22440</v>
      </c>
      <c r="H8484" s="157" t="s">
        <v>22438</v>
      </c>
      <c r="I8484" s="157" t="s">
        <v>1588</v>
      </c>
      <c r="J8484" s="157" t="s">
        <v>22444</v>
      </c>
      <c r="K8484" s="157" t="s">
        <v>11535</v>
      </c>
      <c r="L8484" s="157"/>
    </row>
    <row r="8485">
      <c r="C8485" s="12" t="s">
        <v>794</v>
      </c>
      <c r="D8485" s="157"/>
      <c r="E8485" s="157" t="s">
        <v>1585</v>
      </c>
      <c r="F8485" s="157"/>
      <c r="G8485" s="157" t="s">
        <v>22437</v>
      </c>
      <c r="H8485" s="157" t="s">
        <v>22445</v>
      </c>
      <c r="I8485" s="157" t="s">
        <v>1588</v>
      </c>
      <c r="J8485" s="157" t="s">
        <v>22446</v>
      </c>
      <c r="K8485" s="157" t="s">
        <v>11422</v>
      </c>
      <c r="L8485" s="157"/>
    </row>
    <row r="8486">
      <c r="C8486" s="12" t="s">
        <v>794</v>
      </c>
      <c r="D8486" s="157"/>
      <c r="E8486" s="157" t="s">
        <v>1585</v>
      </c>
      <c r="F8486" s="157"/>
      <c r="G8486" s="157" t="s">
        <v>22437</v>
      </c>
      <c r="H8486" s="157" t="s">
        <v>22445</v>
      </c>
      <c r="I8486" s="157" t="s">
        <v>1588</v>
      </c>
      <c r="J8486" s="157" t="s">
        <v>22447</v>
      </c>
      <c r="K8486" s="157" t="s">
        <v>11419</v>
      </c>
      <c r="L8486" s="157"/>
    </row>
    <row r="8487">
      <c r="C8487" s="12" t="s">
        <v>794</v>
      </c>
      <c r="D8487" s="157"/>
      <c r="E8487" s="157" t="s">
        <v>1585</v>
      </c>
      <c r="F8487" s="157"/>
      <c r="G8487" s="157" t="s">
        <v>22437</v>
      </c>
      <c r="H8487" s="157" t="s">
        <v>22445</v>
      </c>
      <c r="I8487" s="157" t="s">
        <v>1588</v>
      </c>
      <c r="J8487" s="157" t="s">
        <v>22448</v>
      </c>
      <c r="K8487" s="157" t="s">
        <v>11416</v>
      </c>
      <c r="L8487" s="157"/>
    </row>
    <row r="8488">
      <c r="C8488" s="12" t="s">
        <v>794</v>
      </c>
      <c r="D8488" s="157"/>
      <c r="E8488" s="157" t="s">
        <v>1585</v>
      </c>
      <c r="F8488" s="157"/>
      <c r="G8488" s="157" t="s">
        <v>22449</v>
      </c>
      <c r="H8488" s="157" t="s">
        <v>22445</v>
      </c>
      <c r="I8488" s="157" t="s">
        <v>1588</v>
      </c>
      <c r="J8488" s="157" t="s">
        <v>22450</v>
      </c>
      <c r="K8488" s="157" t="s">
        <v>11661</v>
      </c>
      <c r="L8488" s="157"/>
    </row>
    <row r="8489">
      <c r="C8489" s="12" t="s">
        <v>794</v>
      </c>
      <c r="D8489" s="157"/>
      <c r="E8489" s="157" t="s">
        <v>1585</v>
      </c>
      <c r="F8489" s="157"/>
      <c r="G8489" s="157" t="s">
        <v>22449</v>
      </c>
      <c r="H8489" s="157" t="s">
        <v>22445</v>
      </c>
      <c r="I8489" s="157" t="s">
        <v>1588</v>
      </c>
      <c r="J8489" s="157" t="s">
        <v>22451</v>
      </c>
      <c r="K8489" s="157" t="s">
        <v>11428</v>
      </c>
      <c r="L8489" s="157"/>
    </row>
    <row r="8490">
      <c r="C8490" s="12" t="s">
        <v>794</v>
      </c>
      <c r="D8490" s="157"/>
      <c r="E8490" s="157" t="s">
        <v>1585</v>
      </c>
      <c r="F8490" s="157"/>
      <c r="G8490" s="157" t="s">
        <v>22449</v>
      </c>
      <c r="H8490" s="157" t="s">
        <v>22445</v>
      </c>
      <c r="I8490" s="157" t="s">
        <v>1588</v>
      </c>
      <c r="J8490" s="157" t="s">
        <v>22452</v>
      </c>
      <c r="K8490" s="157" t="s">
        <v>11425</v>
      </c>
      <c r="L8490" s="157"/>
    </row>
    <row r="8491">
      <c r="C8491" s="12" t="s">
        <v>794</v>
      </c>
      <c r="D8491" s="157"/>
      <c r="E8491" s="157" t="s">
        <v>1604</v>
      </c>
      <c r="F8491" s="157"/>
      <c r="G8491" s="157" t="s">
        <v>22453</v>
      </c>
      <c r="H8491" s="157" t="s">
        <v>22454</v>
      </c>
      <c r="I8491" s="157" t="s">
        <v>1607</v>
      </c>
      <c r="J8491" s="157" t="s">
        <v>22455</v>
      </c>
      <c r="K8491" s="157" t="s">
        <v>2135</v>
      </c>
      <c r="L8491" s="157"/>
    </row>
    <row r="8492">
      <c r="C8492" s="12" t="s">
        <v>794</v>
      </c>
      <c r="D8492" s="157"/>
      <c r="E8492" s="157" t="s">
        <v>1604</v>
      </c>
      <c r="F8492" s="157"/>
      <c r="G8492" s="157" t="s">
        <v>22456</v>
      </c>
      <c r="H8492" s="157" t="s">
        <v>22454</v>
      </c>
      <c r="I8492" s="157" t="s">
        <v>1607</v>
      </c>
      <c r="J8492" s="157" t="s">
        <v>22457</v>
      </c>
      <c r="K8492" s="157" t="s">
        <v>2139</v>
      </c>
      <c r="L8492" s="157"/>
    </row>
    <row r="8493">
      <c r="C8493" s="12" t="s">
        <v>794</v>
      </c>
      <c r="D8493" s="157"/>
      <c r="E8493" s="157" t="s">
        <v>1604</v>
      </c>
      <c r="F8493" s="157"/>
      <c r="G8493" s="157" t="s">
        <v>22458</v>
      </c>
      <c r="H8493" s="157" t="s">
        <v>22454</v>
      </c>
      <c r="I8493" s="157" t="s">
        <v>1607</v>
      </c>
      <c r="J8493" s="157" t="s">
        <v>22459</v>
      </c>
      <c r="K8493" s="157" t="s">
        <v>2143</v>
      </c>
      <c r="L8493" s="157"/>
    </row>
    <row r="8494">
      <c r="C8494" s="12" t="s">
        <v>794</v>
      </c>
      <c r="D8494" s="157"/>
      <c r="E8494" s="157" t="s">
        <v>1604</v>
      </c>
      <c r="F8494" s="157"/>
      <c r="G8494" s="157" t="s">
        <v>22460</v>
      </c>
      <c r="H8494" s="157" t="s">
        <v>22454</v>
      </c>
      <c r="I8494" s="157" t="s">
        <v>1607</v>
      </c>
      <c r="J8494" s="157" t="s">
        <v>22461</v>
      </c>
      <c r="K8494" s="157" t="s">
        <v>2147</v>
      </c>
      <c r="L8494" s="157"/>
    </row>
    <row r="8495">
      <c r="C8495" s="12" t="s">
        <v>794</v>
      </c>
      <c r="D8495" s="157"/>
      <c r="E8495" s="157" t="s">
        <v>2791</v>
      </c>
      <c r="F8495" s="157"/>
      <c r="G8495" s="157" t="s">
        <v>22462</v>
      </c>
      <c r="H8495" s="157" t="s">
        <v>22454</v>
      </c>
      <c r="I8495" s="157" t="s">
        <v>1674</v>
      </c>
      <c r="J8495" s="157" t="s">
        <v>22463</v>
      </c>
      <c r="K8495" s="157" t="s">
        <v>2193</v>
      </c>
      <c r="L8495" s="157"/>
    </row>
    <row r="8496">
      <c r="C8496" s="12" t="s">
        <v>794</v>
      </c>
      <c r="D8496" s="157"/>
      <c r="E8496" s="157" t="s">
        <v>1604</v>
      </c>
      <c r="F8496" s="157"/>
      <c r="G8496" s="157" t="s">
        <v>22464</v>
      </c>
      <c r="H8496" s="157" t="s">
        <v>22465</v>
      </c>
      <c r="I8496" s="157" t="s">
        <v>1607</v>
      </c>
      <c r="J8496" s="157" t="s">
        <v>22466</v>
      </c>
      <c r="K8496" s="157" t="s">
        <v>22467</v>
      </c>
      <c r="L8496" s="157"/>
    </row>
    <row r="8497">
      <c r="C8497" s="12" t="s">
        <v>794</v>
      </c>
      <c r="D8497" s="157"/>
      <c r="E8497" s="157" t="s">
        <v>1597</v>
      </c>
      <c r="F8497" s="157"/>
      <c r="G8497" s="157" t="s">
        <v>22468</v>
      </c>
      <c r="H8497" s="157" t="s">
        <v>22469</v>
      </c>
      <c r="I8497" s="157" t="s">
        <v>1600</v>
      </c>
      <c r="J8497" s="157" t="s">
        <v>22470</v>
      </c>
      <c r="K8497" s="157" t="s">
        <v>11983</v>
      </c>
      <c r="L8497" s="157"/>
    </row>
    <row r="8498">
      <c r="C8498" s="12" t="s">
        <v>794</v>
      </c>
      <c r="D8498" s="157"/>
      <c r="E8498" s="157" t="s">
        <v>2825</v>
      </c>
      <c r="F8498" s="157"/>
      <c r="G8498" s="157" t="s">
        <v>22471</v>
      </c>
      <c r="H8498" s="157" t="s">
        <v>22472</v>
      </c>
      <c r="I8498" s="157" t="s">
        <v>1715</v>
      </c>
      <c r="J8498" s="157" t="s">
        <v>22473</v>
      </c>
      <c r="K8498" s="157" t="s">
        <v>1717</v>
      </c>
      <c r="L8498" s="157"/>
    </row>
    <row r="8499">
      <c r="C8499" s="12" t="s">
        <v>794</v>
      </c>
      <c r="D8499" s="157"/>
      <c r="E8499" s="157" t="s">
        <v>1634</v>
      </c>
      <c r="F8499" s="157"/>
      <c r="G8499" s="157" t="s">
        <v>22474</v>
      </c>
      <c r="H8499" s="157" t="s">
        <v>22475</v>
      </c>
      <c r="I8499" s="157" t="s">
        <v>1637</v>
      </c>
      <c r="J8499" s="157" t="s">
        <v>22476</v>
      </c>
      <c r="K8499" s="157" t="s">
        <v>2151</v>
      </c>
      <c r="L8499" s="157"/>
    </row>
    <row r="8500">
      <c r="C8500" s="12" t="s">
        <v>794</v>
      </c>
      <c r="D8500" s="157"/>
      <c r="E8500" s="157" t="s">
        <v>1585</v>
      </c>
      <c r="F8500" s="157"/>
      <c r="G8500" s="157" t="s">
        <v>22437</v>
      </c>
      <c r="H8500" s="157" t="s">
        <v>22475</v>
      </c>
      <c r="I8500" s="157" t="s">
        <v>1588</v>
      </c>
      <c r="J8500" s="157" t="s">
        <v>22477</v>
      </c>
      <c r="K8500" s="157" t="s">
        <v>11301</v>
      </c>
      <c r="L8500" s="157"/>
    </row>
    <row r="8501">
      <c r="C8501" s="12" t="s">
        <v>794</v>
      </c>
      <c r="D8501" s="157"/>
      <c r="E8501" s="157" t="s">
        <v>1634</v>
      </c>
      <c r="F8501" s="157"/>
      <c r="G8501" s="157" t="s">
        <v>22478</v>
      </c>
      <c r="H8501" s="157" t="s">
        <v>22479</v>
      </c>
      <c r="I8501" s="157" t="s">
        <v>1637</v>
      </c>
      <c r="J8501" s="157" t="s">
        <v>22480</v>
      </c>
      <c r="K8501" s="157" t="s">
        <v>1829</v>
      </c>
      <c r="L8501" s="157"/>
    </row>
    <row r="8502">
      <c r="C8502" s="12" t="s">
        <v>794</v>
      </c>
      <c r="D8502" s="157"/>
      <c r="E8502" s="157" t="s">
        <v>2749</v>
      </c>
      <c r="F8502" s="157"/>
      <c r="G8502" s="157" t="s">
        <v>22481</v>
      </c>
      <c r="H8502" s="157" t="s">
        <v>22482</v>
      </c>
      <c r="I8502" s="157" t="s">
        <v>1681</v>
      </c>
      <c r="J8502" s="157" t="s">
        <v>22483</v>
      </c>
      <c r="K8502" s="157" t="s">
        <v>22484</v>
      </c>
      <c r="L8502" s="157"/>
    </row>
    <row r="8503">
      <c r="C8503" s="12" t="s">
        <v>794</v>
      </c>
      <c r="D8503" s="157"/>
      <c r="E8503" s="157" t="s">
        <v>2749</v>
      </c>
      <c r="F8503" s="157"/>
      <c r="G8503" s="157" t="s">
        <v>22481</v>
      </c>
      <c r="H8503" s="157" t="s">
        <v>22485</v>
      </c>
      <c r="I8503" s="157" t="s">
        <v>1681</v>
      </c>
      <c r="J8503" s="157" t="s">
        <v>22486</v>
      </c>
      <c r="K8503" s="157" t="s">
        <v>22487</v>
      </c>
      <c r="L8503" s="157"/>
    </row>
    <row r="8504">
      <c r="C8504" s="12" t="s">
        <v>794</v>
      </c>
      <c r="D8504" s="157"/>
      <c r="E8504" s="157" t="s">
        <v>2749</v>
      </c>
      <c r="F8504" s="157"/>
      <c r="G8504" s="157" t="s">
        <v>22481</v>
      </c>
      <c r="H8504" s="157" t="s">
        <v>22488</v>
      </c>
      <c r="I8504" s="157" t="s">
        <v>1681</v>
      </c>
      <c r="J8504" s="157" t="s">
        <v>22489</v>
      </c>
      <c r="K8504" s="157" t="s">
        <v>22490</v>
      </c>
      <c r="L8504" s="157"/>
    </row>
    <row r="8505">
      <c r="C8505" s="12" t="s">
        <v>794</v>
      </c>
      <c r="D8505" s="157"/>
      <c r="E8505" s="157" t="s">
        <v>1585</v>
      </c>
      <c r="F8505" s="157"/>
      <c r="G8505" s="157" t="s">
        <v>22440</v>
      </c>
      <c r="H8505" s="157" t="s">
        <v>22491</v>
      </c>
      <c r="I8505" s="157" t="s">
        <v>1588</v>
      </c>
      <c r="J8505" s="157" t="s">
        <v>22492</v>
      </c>
      <c r="K8505" s="157" t="s">
        <v>11308</v>
      </c>
      <c r="L8505" s="157"/>
    </row>
    <row r="8506">
      <c r="C8506" s="12" t="s">
        <v>794</v>
      </c>
      <c r="D8506" s="157"/>
      <c r="E8506" s="157" t="s">
        <v>1585</v>
      </c>
      <c r="F8506" s="157"/>
      <c r="G8506" s="157" t="s">
        <v>22440</v>
      </c>
      <c r="H8506" s="157" t="s">
        <v>22491</v>
      </c>
      <c r="I8506" s="157" t="s">
        <v>1588</v>
      </c>
      <c r="J8506" s="157" t="s">
        <v>22493</v>
      </c>
      <c r="K8506" s="157" t="s">
        <v>11305</v>
      </c>
      <c r="L8506" s="157"/>
    </row>
    <row r="8507">
      <c r="C8507" s="12" t="s">
        <v>794</v>
      </c>
      <c r="D8507" s="157"/>
      <c r="E8507" s="157" t="s">
        <v>1585</v>
      </c>
      <c r="F8507" s="157"/>
      <c r="G8507" s="157" t="s">
        <v>22440</v>
      </c>
      <c r="H8507" s="157" t="s">
        <v>22491</v>
      </c>
      <c r="I8507" s="157" t="s">
        <v>1588</v>
      </c>
      <c r="J8507" s="157" t="s">
        <v>22494</v>
      </c>
      <c r="K8507" s="157" t="s">
        <v>11311</v>
      </c>
      <c r="L8507" s="157"/>
    </row>
    <row r="8508">
      <c r="A8508" s="108">
        <v>3476.0</v>
      </c>
      <c r="B8508" s="108" t="s">
        <v>1584</v>
      </c>
      <c r="C8508" s="108" t="s">
        <v>804</v>
      </c>
      <c r="D8508" s="108"/>
      <c r="E8508" s="108" t="s">
        <v>1619</v>
      </c>
      <c r="F8508" s="137"/>
      <c r="G8508" s="137" t="s">
        <v>22495</v>
      </c>
      <c r="H8508" s="137" t="s">
        <v>22496</v>
      </c>
      <c r="I8508" s="137" t="s">
        <v>1588</v>
      </c>
      <c r="J8508" s="137" t="s">
        <v>22497</v>
      </c>
      <c r="K8508" s="109" t="s">
        <v>22498</v>
      </c>
      <c r="L8508" s="138"/>
      <c r="M8508" s="111"/>
    </row>
    <row r="8509">
      <c r="A8509" s="108">
        <v>3478.0</v>
      </c>
      <c r="B8509" s="108" t="s">
        <v>1584</v>
      </c>
      <c r="C8509" s="108" t="s">
        <v>804</v>
      </c>
      <c r="D8509" s="108"/>
      <c r="E8509" s="108" t="s">
        <v>1619</v>
      </c>
      <c r="F8509" s="137"/>
      <c r="G8509" s="137" t="s">
        <v>22499</v>
      </c>
      <c r="H8509" s="137" t="s">
        <v>22500</v>
      </c>
      <c r="I8509" s="137" t="s">
        <v>1588</v>
      </c>
      <c r="J8509" s="137" t="s">
        <v>22501</v>
      </c>
      <c r="K8509" s="109" t="s">
        <v>22498</v>
      </c>
      <c r="L8509" s="138"/>
      <c r="M8509" s="111"/>
    </row>
    <row r="8510">
      <c r="A8510" s="108">
        <v>3473.0</v>
      </c>
      <c r="B8510" s="108" t="s">
        <v>1584</v>
      </c>
      <c r="C8510" s="108" t="s">
        <v>804</v>
      </c>
      <c r="D8510" s="108"/>
      <c r="E8510" s="108" t="s">
        <v>1619</v>
      </c>
      <c r="F8510" s="137"/>
      <c r="G8510" s="137" t="s">
        <v>22502</v>
      </c>
      <c r="H8510" s="137" t="s">
        <v>22503</v>
      </c>
      <c r="I8510" s="137" t="s">
        <v>1588</v>
      </c>
      <c r="J8510" s="137" t="s">
        <v>22504</v>
      </c>
      <c r="K8510" s="109" t="s">
        <v>22498</v>
      </c>
      <c r="L8510" s="138"/>
      <c r="M8510" s="111"/>
    </row>
    <row r="8511">
      <c r="A8511" s="108">
        <v>3470.0</v>
      </c>
      <c r="B8511" s="108" t="s">
        <v>1584</v>
      </c>
      <c r="C8511" s="108" t="s">
        <v>804</v>
      </c>
      <c r="D8511" s="108"/>
      <c r="E8511" s="108" t="s">
        <v>1619</v>
      </c>
      <c r="F8511" s="137"/>
      <c r="G8511" s="137" t="s">
        <v>22505</v>
      </c>
      <c r="H8511" s="137" t="s">
        <v>22506</v>
      </c>
      <c r="I8511" s="137" t="s">
        <v>1588</v>
      </c>
      <c r="J8511" s="137" t="s">
        <v>22507</v>
      </c>
      <c r="K8511" s="109" t="s">
        <v>22498</v>
      </c>
      <c r="L8511" s="138"/>
      <c r="M8511" s="111"/>
    </row>
    <row r="8512">
      <c r="A8512" s="108">
        <v>3471.0</v>
      </c>
      <c r="B8512" s="108" t="s">
        <v>1584</v>
      </c>
      <c r="C8512" s="108" t="s">
        <v>804</v>
      </c>
      <c r="D8512" s="108"/>
      <c r="E8512" s="108" t="s">
        <v>1619</v>
      </c>
      <c r="F8512" s="137"/>
      <c r="G8512" s="137" t="s">
        <v>22508</v>
      </c>
      <c r="H8512" s="137" t="s">
        <v>22509</v>
      </c>
      <c r="I8512" s="137" t="s">
        <v>1588</v>
      </c>
      <c r="J8512" s="137" t="s">
        <v>22510</v>
      </c>
      <c r="K8512" s="109" t="s">
        <v>22498</v>
      </c>
      <c r="L8512" s="138"/>
      <c r="M8512" s="111"/>
    </row>
    <row r="8513">
      <c r="A8513" s="108">
        <v>3468.0</v>
      </c>
      <c r="B8513" s="108" t="s">
        <v>1584</v>
      </c>
      <c r="C8513" s="108" t="s">
        <v>804</v>
      </c>
      <c r="D8513" s="108"/>
      <c r="E8513" s="108" t="s">
        <v>1619</v>
      </c>
      <c r="F8513" s="137"/>
      <c r="G8513" s="137" t="s">
        <v>22511</v>
      </c>
      <c r="H8513" s="137" t="s">
        <v>22512</v>
      </c>
      <c r="I8513" s="137" t="s">
        <v>1588</v>
      </c>
      <c r="J8513" s="137" t="s">
        <v>22513</v>
      </c>
      <c r="K8513" s="109" t="s">
        <v>22498</v>
      </c>
      <c r="L8513" s="138"/>
      <c r="M8513" s="111"/>
    </row>
    <row r="8514">
      <c r="A8514" s="108">
        <v>3465.0</v>
      </c>
      <c r="B8514" s="108" t="s">
        <v>1584</v>
      </c>
      <c r="C8514" s="108" t="s">
        <v>804</v>
      </c>
      <c r="D8514" s="108"/>
      <c r="E8514" s="108" t="s">
        <v>1619</v>
      </c>
      <c r="F8514" s="137"/>
      <c r="G8514" s="137" t="s">
        <v>22514</v>
      </c>
      <c r="H8514" s="137" t="s">
        <v>22515</v>
      </c>
      <c r="I8514" s="137" t="s">
        <v>1588</v>
      </c>
      <c r="J8514" s="137" t="s">
        <v>22516</v>
      </c>
      <c r="K8514" s="109" t="s">
        <v>22498</v>
      </c>
      <c r="L8514" s="138"/>
      <c r="M8514" s="111"/>
    </row>
    <row r="8515">
      <c r="A8515" s="108">
        <v>3464.0</v>
      </c>
      <c r="B8515" s="108" t="s">
        <v>1584</v>
      </c>
      <c r="C8515" s="108" t="s">
        <v>804</v>
      </c>
      <c r="D8515" s="108"/>
      <c r="E8515" s="108" t="s">
        <v>1619</v>
      </c>
      <c r="F8515" s="137"/>
      <c r="G8515" s="137" t="s">
        <v>22517</v>
      </c>
      <c r="H8515" s="137" t="s">
        <v>22518</v>
      </c>
      <c r="I8515" s="137" t="s">
        <v>1588</v>
      </c>
      <c r="J8515" s="137" t="s">
        <v>22519</v>
      </c>
      <c r="K8515" s="109" t="s">
        <v>22498</v>
      </c>
      <c r="L8515" s="138"/>
      <c r="M8515" s="111"/>
    </row>
    <row r="8516">
      <c r="A8516" s="108">
        <v>3461.0</v>
      </c>
      <c r="B8516" s="108" t="s">
        <v>1584</v>
      </c>
      <c r="C8516" s="108" t="s">
        <v>804</v>
      </c>
      <c r="D8516" s="108"/>
      <c r="E8516" s="108" t="s">
        <v>1619</v>
      </c>
      <c r="F8516" s="137"/>
      <c r="G8516" s="137" t="s">
        <v>22520</v>
      </c>
      <c r="H8516" s="137" t="s">
        <v>22521</v>
      </c>
      <c r="I8516" s="137" t="s">
        <v>1588</v>
      </c>
      <c r="J8516" s="137" t="s">
        <v>22522</v>
      </c>
      <c r="K8516" s="109" t="s">
        <v>22498</v>
      </c>
      <c r="L8516" s="138"/>
      <c r="M8516" s="111"/>
    </row>
    <row r="8517">
      <c r="A8517" s="108">
        <v>3446.0</v>
      </c>
      <c r="B8517" s="108" t="s">
        <v>1584</v>
      </c>
      <c r="C8517" s="108" t="s">
        <v>804</v>
      </c>
      <c r="D8517" s="108"/>
      <c r="E8517" s="108" t="s">
        <v>1619</v>
      </c>
      <c r="F8517" s="137"/>
      <c r="G8517" s="137" t="s">
        <v>22523</v>
      </c>
      <c r="H8517" s="137" t="s">
        <v>22524</v>
      </c>
      <c r="I8517" s="137" t="s">
        <v>1588</v>
      </c>
      <c r="J8517" s="137" t="s">
        <v>22525</v>
      </c>
      <c r="K8517" s="109" t="s">
        <v>22498</v>
      </c>
      <c r="L8517" s="138"/>
      <c r="M8517" s="111"/>
    </row>
    <row r="8518">
      <c r="A8518" s="108">
        <v>3445.0</v>
      </c>
      <c r="B8518" s="108" t="s">
        <v>1584</v>
      </c>
      <c r="C8518" s="108" t="s">
        <v>804</v>
      </c>
      <c r="D8518" s="108"/>
      <c r="E8518" s="108" t="s">
        <v>1619</v>
      </c>
      <c r="F8518" s="137"/>
      <c r="G8518" s="137" t="s">
        <v>22526</v>
      </c>
      <c r="H8518" s="137" t="s">
        <v>22527</v>
      </c>
      <c r="I8518" s="137" t="s">
        <v>1588</v>
      </c>
      <c r="J8518" s="137" t="s">
        <v>22528</v>
      </c>
      <c r="K8518" s="109" t="s">
        <v>22498</v>
      </c>
      <c r="L8518" s="138"/>
      <c r="M8518" s="111"/>
    </row>
    <row r="8519">
      <c r="A8519" s="108">
        <v>3444.0</v>
      </c>
      <c r="B8519" s="108" t="s">
        <v>1584</v>
      </c>
      <c r="C8519" s="108" t="s">
        <v>804</v>
      </c>
      <c r="D8519" s="108"/>
      <c r="E8519" s="108" t="s">
        <v>1619</v>
      </c>
      <c r="F8519" s="137"/>
      <c r="G8519" s="137" t="s">
        <v>22529</v>
      </c>
      <c r="H8519" s="137" t="s">
        <v>22530</v>
      </c>
      <c r="I8519" s="137" t="s">
        <v>1588</v>
      </c>
      <c r="J8519" s="137" t="s">
        <v>22531</v>
      </c>
      <c r="K8519" s="109" t="s">
        <v>22498</v>
      </c>
      <c r="L8519" s="138"/>
      <c r="M8519" s="111"/>
    </row>
    <row r="8520">
      <c r="A8520" s="108">
        <v>3482.0</v>
      </c>
      <c r="B8520" s="108" t="s">
        <v>1584</v>
      </c>
      <c r="C8520" s="108" t="s">
        <v>804</v>
      </c>
      <c r="D8520" s="108"/>
      <c r="E8520" s="108" t="s">
        <v>1619</v>
      </c>
      <c r="F8520" s="137"/>
      <c r="G8520" s="137" t="s">
        <v>22532</v>
      </c>
      <c r="H8520" s="137" t="s">
        <v>22533</v>
      </c>
      <c r="I8520" s="137" t="s">
        <v>1588</v>
      </c>
      <c r="J8520" s="137" t="s">
        <v>22534</v>
      </c>
      <c r="K8520" s="109" t="s">
        <v>22498</v>
      </c>
      <c r="L8520" s="138"/>
      <c r="M8520" s="111"/>
    </row>
    <row r="8521">
      <c r="A8521" s="108">
        <v>3480.0</v>
      </c>
      <c r="B8521" s="108" t="s">
        <v>1584</v>
      </c>
      <c r="C8521" s="108" t="s">
        <v>804</v>
      </c>
      <c r="D8521" s="108"/>
      <c r="E8521" s="108" t="s">
        <v>1619</v>
      </c>
      <c r="F8521" s="137"/>
      <c r="G8521" s="137" t="s">
        <v>22535</v>
      </c>
      <c r="H8521" s="137" t="s">
        <v>22536</v>
      </c>
      <c r="I8521" s="137" t="s">
        <v>1588</v>
      </c>
      <c r="J8521" s="137" t="s">
        <v>22537</v>
      </c>
      <c r="K8521" s="109" t="s">
        <v>22498</v>
      </c>
      <c r="L8521" s="138"/>
      <c r="M8521" s="111"/>
    </row>
    <row r="8522">
      <c r="A8522" s="108">
        <v>3484.0</v>
      </c>
      <c r="B8522" s="108" t="s">
        <v>1584</v>
      </c>
      <c r="C8522" s="108" t="s">
        <v>804</v>
      </c>
      <c r="D8522" s="108"/>
      <c r="E8522" s="108" t="s">
        <v>1619</v>
      </c>
      <c r="F8522" s="137"/>
      <c r="G8522" s="137" t="s">
        <v>22538</v>
      </c>
      <c r="H8522" s="137" t="s">
        <v>22539</v>
      </c>
      <c r="I8522" s="137" t="s">
        <v>1588</v>
      </c>
      <c r="J8522" s="137" t="s">
        <v>22540</v>
      </c>
      <c r="K8522" s="109" t="s">
        <v>22498</v>
      </c>
      <c r="L8522" s="138"/>
      <c r="M8522" s="111"/>
    </row>
    <row r="8523">
      <c r="A8523" s="108">
        <v>3518.0</v>
      </c>
      <c r="B8523" s="108" t="s">
        <v>1584</v>
      </c>
      <c r="C8523" s="108" t="s">
        <v>804</v>
      </c>
      <c r="D8523" s="108"/>
      <c r="E8523" s="108" t="s">
        <v>1619</v>
      </c>
      <c r="F8523" s="137"/>
      <c r="G8523" s="137" t="s">
        <v>22541</v>
      </c>
      <c r="H8523" s="137" t="s">
        <v>22542</v>
      </c>
      <c r="I8523" s="137" t="s">
        <v>1588</v>
      </c>
      <c r="J8523" s="137" t="s">
        <v>22543</v>
      </c>
      <c r="K8523" s="109" t="s">
        <v>22498</v>
      </c>
      <c r="L8523" s="138"/>
      <c r="M8523" s="111"/>
    </row>
    <row r="8524">
      <c r="A8524" s="108">
        <v>3517.0</v>
      </c>
      <c r="B8524" s="108" t="s">
        <v>1584</v>
      </c>
      <c r="C8524" s="108" t="s">
        <v>804</v>
      </c>
      <c r="D8524" s="108"/>
      <c r="E8524" s="108" t="s">
        <v>1619</v>
      </c>
      <c r="F8524" s="137"/>
      <c r="G8524" s="137" t="s">
        <v>22544</v>
      </c>
      <c r="H8524" s="137" t="s">
        <v>22545</v>
      </c>
      <c r="I8524" s="137" t="s">
        <v>1588</v>
      </c>
      <c r="J8524" s="137" t="s">
        <v>22546</v>
      </c>
      <c r="K8524" s="109" t="s">
        <v>22498</v>
      </c>
      <c r="L8524" s="138"/>
      <c r="M8524" s="111"/>
    </row>
    <row r="8525">
      <c r="A8525" s="108">
        <v>3516.0</v>
      </c>
      <c r="B8525" s="108" t="s">
        <v>1584</v>
      </c>
      <c r="C8525" s="108" t="s">
        <v>804</v>
      </c>
      <c r="D8525" s="108"/>
      <c r="E8525" s="108" t="s">
        <v>1619</v>
      </c>
      <c r="F8525" s="137"/>
      <c r="G8525" s="137" t="s">
        <v>22547</v>
      </c>
      <c r="H8525" s="137" t="s">
        <v>22548</v>
      </c>
      <c r="I8525" s="137" t="s">
        <v>1588</v>
      </c>
      <c r="J8525" s="137" t="s">
        <v>22549</v>
      </c>
      <c r="K8525" s="109" t="s">
        <v>22498</v>
      </c>
      <c r="L8525" s="138"/>
      <c r="M8525" s="111"/>
    </row>
    <row r="8526">
      <c r="A8526" s="108">
        <v>3498.0</v>
      </c>
      <c r="B8526" s="108" t="s">
        <v>1584</v>
      </c>
      <c r="C8526" s="108" t="s">
        <v>804</v>
      </c>
      <c r="D8526" s="108"/>
      <c r="E8526" s="108" t="s">
        <v>1619</v>
      </c>
      <c r="F8526" s="137"/>
      <c r="G8526" s="137" t="s">
        <v>22550</v>
      </c>
      <c r="H8526" s="137" t="s">
        <v>22551</v>
      </c>
      <c r="I8526" s="137" t="s">
        <v>1588</v>
      </c>
      <c r="J8526" s="137" t="s">
        <v>22552</v>
      </c>
      <c r="K8526" s="109" t="s">
        <v>22498</v>
      </c>
      <c r="L8526" s="138"/>
      <c r="M8526" s="111"/>
    </row>
    <row r="8527">
      <c r="A8527" s="108">
        <v>3496.0</v>
      </c>
      <c r="B8527" s="108" t="s">
        <v>1584</v>
      </c>
      <c r="C8527" s="108" t="s">
        <v>804</v>
      </c>
      <c r="D8527" s="108"/>
      <c r="E8527" s="108" t="s">
        <v>1619</v>
      </c>
      <c r="F8527" s="137"/>
      <c r="G8527" s="137" t="s">
        <v>22553</v>
      </c>
      <c r="H8527" s="137" t="s">
        <v>22554</v>
      </c>
      <c r="I8527" s="137" t="s">
        <v>1588</v>
      </c>
      <c r="J8527" s="137" t="s">
        <v>22555</v>
      </c>
      <c r="K8527" s="109" t="s">
        <v>22498</v>
      </c>
      <c r="L8527" s="138"/>
      <c r="M8527" s="111"/>
    </row>
    <row r="8528">
      <c r="A8528" s="108">
        <v>3491.0</v>
      </c>
      <c r="B8528" s="108" t="s">
        <v>1584</v>
      </c>
      <c r="C8528" s="108" t="s">
        <v>804</v>
      </c>
      <c r="D8528" s="108"/>
      <c r="E8528" s="108" t="s">
        <v>1619</v>
      </c>
      <c r="F8528" s="137"/>
      <c r="G8528" s="137" t="s">
        <v>22556</v>
      </c>
      <c r="H8528" s="137" t="s">
        <v>22557</v>
      </c>
      <c r="I8528" s="137" t="s">
        <v>1588</v>
      </c>
      <c r="J8528" s="137" t="s">
        <v>22558</v>
      </c>
      <c r="K8528" s="109" t="s">
        <v>22498</v>
      </c>
      <c r="L8528" s="138"/>
      <c r="M8528" s="111"/>
    </row>
    <row r="8529">
      <c r="A8529" s="108">
        <v>3494.0</v>
      </c>
      <c r="B8529" s="108" t="s">
        <v>1584</v>
      </c>
      <c r="C8529" s="108" t="s">
        <v>804</v>
      </c>
      <c r="D8529" s="108"/>
      <c r="E8529" s="108" t="s">
        <v>1619</v>
      </c>
      <c r="F8529" s="137"/>
      <c r="G8529" s="137" t="s">
        <v>22559</v>
      </c>
      <c r="H8529" s="137" t="s">
        <v>22560</v>
      </c>
      <c r="I8529" s="137" t="s">
        <v>1588</v>
      </c>
      <c r="J8529" s="137" t="s">
        <v>22561</v>
      </c>
      <c r="K8529" s="109" t="s">
        <v>22498</v>
      </c>
      <c r="L8529" s="138"/>
      <c r="M8529" s="111"/>
    </row>
    <row r="8530">
      <c r="A8530" s="108">
        <v>3490.0</v>
      </c>
      <c r="B8530" s="108" t="s">
        <v>1584</v>
      </c>
      <c r="C8530" s="108" t="s">
        <v>804</v>
      </c>
      <c r="D8530" s="108"/>
      <c r="E8530" s="108" t="s">
        <v>1619</v>
      </c>
      <c r="F8530" s="137"/>
      <c r="G8530" s="137" t="s">
        <v>22562</v>
      </c>
      <c r="H8530" s="137" t="s">
        <v>22563</v>
      </c>
      <c r="I8530" s="137" t="s">
        <v>1588</v>
      </c>
      <c r="J8530" s="137" t="s">
        <v>22564</v>
      </c>
      <c r="K8530" s="109" t="s">
        <v>22498</v>
      </c>
      <c r="L8530" s="138"/>
      <c r="M8530" s="111"/>
    </row>
    <row r="8531">
      <c r="A8531" s="108">
        <v>3488.0</v>
      </c>
      <c r="B8531" s="108" t="s">
        <v>1584</v>
      </c>
      <c r="C8531" s="108" t="s">
        <v>804</v>
      </c>
      <c r="D8531" s="108"/>
      <c r="E8531" s="108" t="s">
        <v>1619</v>
      </c>
      <c r="F8531" s="137"/>
      <c r="G8531" s="137" t="s">
        <v>22565</v>
      </c>
      <c r="H8531" s="137" t="s">
        <v>22566</v>
      </c>
      <c r="I8531" s="137" t="s">
        <v>1588</v>
      </c>
      <c r="J8531" s="137" t="s">
        <v>22567</v>
      </c>
      <c r="K8531" s="109" t="s">
        <v>22498</v>
      </c>
      <c r="L8531" s="138"/>
      <c r="M8531" s="111"/>
    </row>
    <row r="8532">
      <c r="A8532" s="108">
        <v>3449.0</v>
      </c>
      <c r="B8532" s="108" t="s">
        <v>1584</v>
      </c>
      <c r="C8532" s="108" t="s">
        <v>804</v>
      </c>
      <c r="D8532" s="108"/>
      <c r="E8532" s="108" t="s">
        <v>1619</v>
      </c>
      <c r="F8532" s="137"/>
      <c r="G8532" s="137" t="s">
        <v>22568</v>
      </c>
      <c r="H8532" s="137" t="s">
        <v>22569</v>
      </c>
      <c r="I8532" s="137" t="s">
        <v>1588</v>
      </c>
      <c r="J8532" s="137" t="s">
        <v>22570</v>
      </c>
      <c r="K8532" s="109" t="s">
        <v>22498</v>
      </c>
      <c r="L8532" s="138"/>
      <c r="M8532" s="111"/>
    </row>
    <row r="8533">
      <c r="A8533" s="108">
        <v>3448.0</v>
      </c>
      <c r="B8533" s="108" t="s">
        <v>1584</v>
      </c>
      <c r="C8533" s="108" t="s">
        <v>804</v>
      </c>
      <c r="D8533" s="108"/>
      <c r="E8533" s="108" t="s">
        <v>1619</v>
      </c>
      <c r="F8533" s="137"/>
      <c r="G8533" s="137" t="s">
        <v>22571</v>
      </c>
      <c r="H8533" s="137" t="s">
        <v>22572</v>
      </c>
      <c r="I8533" s="137" t="s">
        <v>1588</v>
      </c>
      <c r="J8533" s="137" t="s">
        <v>22573</v>
      </c>
      <c r="K8533" s="109" t="s">
        <v>22498</v>
      </c>
      <c r="L8533" s="138"/>
      <c r="M8533" s="111"/>
    </row>
    <row r="8534">
      <c r="A8534" s="108">
        <v>3447.0</v>
      </c>
      <c r="B8534" s="108" t="s">
        <v>1584</v>
      </c>
      <c r="C8534" s="108" t="s">
        <v>804</v>
      </c>
      <c r="D8534" s="108"/>
      <c r="E8534" s="108" t="s">
        <v>1619</v>
      </c>
      <c r="F8534" s="137"/>
      <c r="G8534" s="137" t="s">
        <v>22574</v>
      </c>
      <c r="H8534" s="137" t="s">
        <v>22575</v>
      </c>
      <c r="I8534" s="137" t="s">
        <v>1588</v>
      </c>
      <c r="J8534" s="137" t="s">
        <v>22576</v>
      </c>
      <c r="K8534" s="109" t="s">
        <v>22498</v>
      </c>
      <c r="L8534" s="138"/>
      <c r="M8534" s="111"/>
    </row>
    <row r="8535">
      <c r="A8535" s="108">
        <v>3486.0</v>
      </c>
      <c r="B8535" s="108" t="s">
        <v>1584</v>
      </c>
      <c r="C8535" s="108" t="s">
        <v>804</v>
      </c>
      <c r="D8535" s="108"/>
      <c r="E8535" s="108" t="s">
        <v>1619</v>
      </c>
      <c r="F8535" s="137"/>
      <c r="G8535" s="137" t="s">
        <v>22577</v>
      </c>
      <c r="H8535" s="137" t="s">
        <v>22578</v>
      </c>
      <c r="I8535" s="137" t="s">
        <v>1588</v>
      </c>
      <c r="J8535" s="137" t="s">
        <v>22579</v>
      </c>
      <c r="K8535" s="109" t="s">
        <v>22498</v>
      </c>
      <c r="L8535" s="138"/>
      <c r="M8535" s="111"/>
    </row>
    <row r="8536">
      <c r="A8536" s="108">
        <v>3509.0</v>
      </c>
      <c r="B8536" s="108" t="s">
        <v>1584</v>
      </c>
      <c r="C8536" s="108" t="s">
        <v>804</v>
      </c>
      <c r="D8536" s="108"/>
      <c r="E8536" s="108" t="s">
        <v>1619</v>
      </c>
      <c r="F8536" s="137"/>
      <c r="G8536" s="137" t="s">
        <v>22580</v>
      </c>
      <c r="H8536" s="137" t="s">
        <v>22581</v>
      </c>
      <c r="I8536" s="137" t="s">
        <v>1588</v>
      </c>
      <c r="J8536" s="137" t="s">
        <v>22582</v>
      </c>
      <c r="K8536" s="109" t="s">
        <v>22498</v>
      </c>
      <c r="L8536" s="138"/>
      <c r="M8536" s="111"/>
      <c r="N8536" s="18"/>
    </row>
    <row r="8537">
      <c r="A8537" s="108">
        <v>3510.0</v>
      </c>
      <c r="B8537" s="108" t="s">
        <v>1584</v>
      </c>
      <c r="C8537" s="108" t="s">
        <v>804</v>
      </c>
      <c r="D8537" s="108"/>
      <c r="E8537" s="108" t="s">
        <v>1619</v>
      </c>
      <c r="F8537" s="137"/>
      <c r="G8537" s="137" t="s">
        <v>22583</v>
      </c>
      <c r="H8537" s="137" t="s">
        <v>22584</v>
      </c>
      <c r="I8537" s="137" t="s">
        <v>1588</v>
      </c>
      <c r="J8537" s="137" t="s">
        <v>22585</v>
      </c>
      <c r="K8537" s="109" t="s">
        <v>22498</v>
      </c>
      <c r="L8537" s="138"/>
      <c r="M8537" s="111"/>
    </row>
    <row r="8538">
      <c r="A8538" s="108">
        <v>3506.0</v>
      </c>
      <c r="B8538" s="108" t="s">
        <v>1584</v>
      </c>
      <c r="C8538" s="108" t="s">
        <v>804</v>
      </c>
      <c r="D8538" s="108"/>
      <c r="E8538" s="108" t="s">
        <v>1619</v>
      </c>
      <c r="F8538" s="137"/>
      <c r="G8538" s="137" t="s">
        <v>22586</v>
      </c>
      <c r="H8538" s="137" t="s">
        <v>22587</v>
      </c>
      <c r="I8538" s="137" t="s">
        <v>1588</v>
      </c>
      <c r="J8538" s="137" t="s">
        <v>22588</v>
      </c>
      <c r="K8538" s="109" t="s">
        <v>22498</v>
      </c>
      <c r="L8538" s="138"/>
      <c r="M8538" s="111"/>
    </row>
    <row r="8539">
      <c r="A8539" s="108">
        <v>3500.0</v>
      </c>
      <c r="B8539" s="108" t="s">
        <v>1584</v>
      </c>
      <c r="C8539" s="108" t="s">
        <v>804</v>
      </c>
      <c r="D8539" s="108"/>
      <c r="E8539" s="108" t="s">
        <v>1619</v>
      </c>
      <c r="F8539" s="137"/>
      <c r="G8539" s="137" t="s">
        <v>22589</v>
      </c>
      <c r="H8539" s="137" t="s">
        <v>22590</v>
      </c>
      <c r="I8539" s="137" t="s">
        <v>1588</v>
      </c>
      <c r="J8539" s="137" t="s">
        <v>22591</v>
      </c>
      <c r="K8539" s="109" t="s">
        <v>22498</v>
      </c>
      <c r="L8539" s="138"/>
      <c r="M8539" s="111"/>
    </row>
    <row r="8540">
      <c r="A8540" s="108">
        <v>3432.0</v>
      </c>
      <c r="B8540" s="108" t="s">
        <v>1584</v>
      </c>
      <c r="C8540" s="108" t="s">
        <v>804</v>
      </c>
      <c r="D8540" s="108"/>
      <c r="E8540" s="108" t="s">
        <v>1656</v>
      </c>
      <c r="F8540" s="137"/>
      <c r="G8540" s="137" t="s">
        <v>22592</v>
      </c>
      <c r="H8540" s="137" t="s">
        <v>22593</v>
      </c>
      <c r="I8540" s="137" t="s">
        <v>1637</v>
      </c>
      <c r="J8540" s="137" t="s">
        <v>22594</v>
      </c>
      <c r="K8540" s="109" t="s">
        <v>1754</v>
      </c>
      <c r="L8540" s="138"/>
      <c r="M8540" s="111"/>
    </row>
    <row r="8541">
      <c r="A8541" s="108">
        <v>3520.0</v>
      </c>
      <c r="B8541" s="108" t="s">
        <v>1584</v>
      </c>
      <c r="C8541" s="108" t="s">
        <v>804</v>
      </c>
      <c r="D8541" s="108"/>
      <c r="E8541" s="108" t="s">
        <v>1712</v>
      </c>
      <c r="F8541" s="137"/>
      <c r="G8541" s="137" t="s">
        <v>22595</v>
      </c>
      <c r="H8541" s="137" t="s">
        <v>22596</v>
      </c>
      <c r="I8541" s="137" t="s">
        <v>1715</v>
      </c>
      <c r="J8541" s="137" t="s">
        <v>22597</v>
      </c>
      <c r="K8541" s="109" t="s">
        <v>1717</v>
      </c>
      <c r="L8541" s="138"/>
      <c r="M8541" s="111"/>
    </row>
    <row r="8542">
      <c r="A8542" s="108">
        <v>3433.0</v>
      </c>
      <c r="B8542" s="108" t="s">
        <v>1584</v>
      </c>
      <c r="C8542" s="108" t="s">
        <v>804</v>
      </c>
      <c r="D8542" s="108"/>
      <c r="E8542" s="108" t="s">
        <v>1656</v>
      </c>
      <c r="F8542" s="137"/>
      <c r="G8542" s="137" t="s">
        <v>22598</v>
      </c>
      <c r="H8542" s="137" t="s">
        <v>22599</v>
      </c>
      <c r="I8542" s="137" t="s">
        <v>1637</v>
      </c>
      <c r="J8542" s="137" t="s">
        <v>22600</v>
      </c>
      <c r="K8542" s="109" t="s">
        <v>1754</v>
      </c>
      <c r="L8542" s="138"/>
      <c r="M8542" s="111"/>
    </row>
    <row r="8543">
      <c r="A8543" s="108">
        <v>3523.0</v>
      </c>
      <c r="B8543" s="108" t="s">
        <v>1584</v>
      </c>
      <c r="C8543" s="108" t="s">
        <v>804</v>
      </c>
      <c r="D8543" s="108"/>
      <c r="E8543" s="108" t="s">
        <v>1712</v>
      </c>
      <c r="F8543" s="137"/>
      <c r="G8543" s="137" t="s">
        <v>22601</v>
      </c>
      <c r="H8543" s="137" t="s">
        <v>22602</v>
      </c>
      <c r="I8543" s="137" t="s">
        <v>1715</v>
      </c>
      <c r="J8543" s="137" t="s">
        <v>22603</v>
      </c>
      <c r="K8543" s="109" t="s">
        <v>1717</v>
      </c>
      <c r="L8543" s="138"/>
      <c r="M8543" s="111"/>
    </row>
    <row r="8544">
      <c r="A8544" s="108">
        <v>3519.0</v>
      </c>
      <c r="B8544" s="108" t="s">
        <v>1584</v>
      </c>
      <c r="C8544" s="108" t="s">
        <v>804</v>
      </c>
      <c r="D8544" s="108"/>
      <c r="E8544" s="108" t="s">
        <v>1712</v>
      </c>
      <c r="F8544" s="137"/>
      <c r="G8544" s="137" t="s">
        <v>22604</v>
      </c>
      <c r="H8544" s="137" t="s">
        <v>22605</v>
      </c>
      <c r="I8544" s="137" t="s">
        <v>1715</v>
      </c>
      <c r="J8544" s="137" t="s">
        <v>22606</v>
      </c>
      <c r="K8544" s="109" t="s">
        <v>1717</v>
      </c>
      <c r="L8544" s="138"/>
      <c r="M8544" s="111"/>
    </row>
    <row r="8545">
      <c r="A8545" s="108">
        <v>3524.0</v>
      </c>
      <c r="B8545" s="108" t="s">
        <v>1584</v>
      </c>
      <c r="C8545" s="108" t="s">
        <v>804</v>
      </c>
      <c r="D8545" s="108"/>
      <c r="E8545" s="108" t="s">
        <v>1712</v>
      </c>
      <c r="F8545" s="137"/>
      <c r="G8545" s="137" t="s">
        <v>22607</v>
      </c>
      <c r="H8545" s="137" t="s">
        <v>22608</v>
      </c>
      <c r="I8545" s="137" t="s">
        <v>1715</v>
      </c>
      <c r="J8545" s="137" t="s">
        <v>22609</v>
      </c>
      <c r="K8545" s="109" t="s">
        <v>1717</v>
      </c>
      <c r="L8545" s="138"/>
      <c r="M8545" s="111"/>
    </row>
    <row r="8546">
      <c r="A8546" s="108">
        <v>3535.0</v>
      </c>
      <c r="B8546" s="108" t="s">
        <v>1584</v>
      </c>
      <c r="C8546" s="108" t="s">
        <v>804</v>
      </c>
      <c r="D8546" s="108"/>
      <c r="E8546" s="108" t="s">
        <v>1712</v>
      </c>
      <c r="F8546" s="137"/>
      <c r="G8546" s="137" t="s">
        <v>22610</v>
      </c>
      <c r="H8546" s="137" t="s">
        <v>22611</v>
      </c>
      <c r="I8546" s="137" t="s">
        <v>1715</v>
      </c>
      <c r="J8546" s="137" t="s">
        <v>22612</v>
      </c>
      <c r="K8546" s="109" t="s">
        <v>1717</v>
      </c>
      <c r="L8546" s="138"/>
      <c r="M8546" s="111"/>
    </row>
    <row r="8547">
      <c r="A8547" s="108">
        <v>3534.0</v>
      </c>
      <c r="B8547" s="108" t="s">
        <v>1584</v>
      </c>
      <c r="C8547" s="108" t="s">
        <v>804</v>
      </c>
      <c r="D8547" s="108"/>
      <c r="E8547" s="108" t="s">
        <v>1712</v>
      </c>
      <c r="F8547" s="137"/>
      <c r="G8547" s="137" t="s">
        <v>22613</v>
      </c>
      <c r="H8547" s="137" t="s">
        <v>22614</v>
      </c>
      <c r="I8547" s="137" t="s">
        <v>1715</v>
      </c>
      <c r="J8547" s="137" t="s">
        <v>22615</v>
      </c>
      <c r="K8547" s="109" t="s">
        <v>1717</v>
      </c>
      <c r="L8547" s="138"/>
      <c r="M8547" s="111"/>
    </row>
    <row r="8548">
      <c r="A8548" s="108">
        <v>3536.0</v>
      </c>
      <c r="B8548" s="108" t="s">
        <v>1584</v>
      </c>
      <c r="C8548" s="108" t="s">
        <v>804</v>
      </c>
      <c r="D8548" s="108"/>
      <c r="E8548" s="108" t="s">
        <v>1712</v>
      </c>
      <c r="F8548" s="137"/>
      <c r="G8548" s="137" t="s">
        <v>22616</v>
      </c>
      <c r="H8548" s="137" t="s">
        <v>22617</v>
      </c>
      <c r="I8548" s="137" t="s">
        <v>1715</v>
      </c>
      <c r="J8548" s="137" t="s">
        <v>22618</v>
      </c>
      <c r="K8548" s="109" t="s">
        <v>1717</v>
      </c>
      <c r="L8548" s="138"/>
      <c r="M8548" s="111"/>
    </row>
    <row r="8549">
      <c r="A8549" s="108">
        <v>3537.0</v>
      </c>
      <c r="B8549" s="108" t="s">
        <v>1584</v>
      </c>
      <c r="C8549" s="108" t="s">
        <v>804</v>
      </c>
      <c r="D8549" s="108"/>
      <c r="E8549" s="108" t="s">
        <v>1712</v>
      </c>
      <c r="F8549" s="137"/>
      <c r="G8549" s="137" t="s">
        <v>22619</v>
      </c>
      <c r="H8549" s="137" t="s">
        <v>22620</v>
      </c>
      <c r="I8549" s="137" t="s">
        <v>1715</v>
      </c>
      <c r="J8549" s="137" t="s">
        <v>22621</v>
      </c>
      <c r="K8549" s="109" t="s">
        <v>1717</v>
      </c>
      <c r="L8549" s="138"/>
      <c r="M8549" s="111"/>
    </row>
    <row r="8550">
      <c r="A8550" s="108">
        <v>3539.0</v>
      </c>
      <c r="B8550" s="108" t="s">
        <v>1584</v>
      </c>
      <c r="C8550" s="108" t="s">
        <v>804</v>
      </c>
      <c r="D8550" s="108"/>
      <c r="E8550" s="108" t="s">
        <v>1712</v>
      </c>
      <c r="F8550" s="137"/>
      <c r="G8550" s="137" t="s">
        <v>22622</v>
      </c>
      <c r="H8550" s="137" t="s">
        <v>22623</v>
      </c>
      <c r="I8550" s="137" t="s">
        <v>1715</v>
      </c>
      <c r="J8550" s="137" t="s">
        <v>22624</v>
      </c>
      <c r="K8550" s="109" t="s">
        <v>1717</v>
      </c>
      <c r="L8550" s="138"/>
      <c r="M8550" s="111"/>
    </row>
    <row r="8551">
      <c r="A8551" s="108">
        <v>3538.0</v>
      </c>
      <c r="B8551" s="108" t="s">
        <v>1584</v>
      </c>
      <c r="C8551" s="108" t="s">
        <v>804</v>
      </c>
      <c r="D8551" s="108"/>
      <c r="E8551" s="108" t="s">
        <v>1712</v>
      </c>
      <c r="F8551" s="137"/>
      <c r="G8551" s="137" t="s">
        <v>22625</v>
      </c>
      <c r="H8551" s="137" t="s">
        <v>22626</v>
      </c>
      <c r="I8551" s="137" t="s">
        <v>1715</v>
      </c>
      <c r="J8551" s="137" t="s">
        <v>22627</v>
      </c>
      <c r="K8551" s="109" t="s">
        <v>1717</v>
      </c>
      <c r="L8551" s="138"/>
      <c r="M8551" s="111"/>
    </row>
    <row r="8552">
      <c r="A8552" s="108">
        <v>3443.0</v>
      </c>
      <c r="B8552" s="108" t="s">
        <v>1584</v>
      </c>
      <c r="C8552" s="108" t="s">
        <v>804</v>
      </c>
      <c r="D8552" s="108"/>
      <c r="E8552" s="108" t="s">
        <v>1619</v>
      </c>
      <c r="F8552" s="137"/>
      <c r="G8552" s="137" t="s">
        <v>22628</v>
      </c>
      <c r="H8552" s="137" t="s">
        <v>22629</v>
      </c>
      <c r="I8552" s="137" t="s">
        <v>1588</v>
      </c>
      <c r="J8552" s="137" t="s">
        <v>22630</v>
      </c>
      <c r="K8552" s="109" t="s">
        <v>22498</v>
      </c>
      <c r="L8552" s="138"/>
      <c r="M8552" s="111"/>
    </row>
    <row r="8553">
      <c r="A8553" s="108">
        <v>3521.0</v>
      </c>
      <c r="B8553" s="108" t="s">
        <v>1584</v>
      </c>
      <c r="C8553" s="108" t="s">
        <v>804</v>
      </c>
      <c r="D8553" s="108"/>
      <c r="E8553" s="108" t="s">
        <v>1712</v>
      </c>
      <c r="F8553" s="137"/>
      <c r="G8553" s="137" t="s">
        <v>22631</v>
      </c>
      <c r="H8553" s="137" t="s">
        <v>22632</v>
      </c>
      <c r="I8553" s="137" t="s">
        <v>1715</v>
      </c>
      <c r="J8553" s="137" t="s">
        <v>22633</v>
      </c>
      <c r="K8553" s="109" t="s">
        <v>1717</v>
      </c>
      <c r="L8553" s="138"/>
      <c r="M8553" s="111"/>
    </row>
    <row r="8554">
      <c r="A8554" s="108">
        <v>3434.0</v>
      </c>
      <c r="B8554" s="108" t="s">
        <v>1584</v>
      </c>
      <c r="C8554" s="108" t="s">
        <v>804</v>
      </c>
      <c r="D8554" s="108"/>
      <c r="E8554" s="108" t="s">
        <v>1656</v>
      </c>
      <c r="F8554" s="137"/>
      <c r="G8554" s="137" t="s">
        <v>22634</v>
      </c>
      <c r="H8554" s="137" t="s">
        <v>22635</v>
      </c>
      <c r="I8554" s="137" t="s">
        <v>1637</v>
      </c>
      <c r="J8554" s="137" t="s">
        <v>22636</v>
      </c>
      <c r="K8554" s="109" t="s">
        <v>1689</v>
      </c>
      <c r="L8554" s="138"/>
      <c r="M8554" s="111"/>
    </row>
    <row r="8555">
      <c r="A8555" s="108">
        <v>3436.0</v>
      </c>
      <c r="B8555" s="108" t="s">
        <v>1584</v>
      </c>
      <c r="C8555" s="108" t="s">
        <v>804</v>
      </c>
      <c r="D8555" s="108"/>
      <c r="E8555" s="108" t="s">
        <v>1619</v>
      </c>
      <c r="F8555" s="137"/>
      <c r="G8555" s="137" t="s">
        <v>22637</v>
      </c>
      <c r="H8555" s="137" t="s">
        <v>22635</v>
      </c>
      <c r="I8555" s="137" t="s">
        <v>1588</v>
      </c>
      <c r="J8555" s="137" t="s">
        <v>22638</v>
      </c>
      <c r="K8555" s="109" t="s">
        <v>1693</v>
      </c>
      <c r="L8555" s="138"/>
      <c r="M8555" s="111"/>
    </row>
    <row r="8556">
      <c r="A8556" s="108">
        <v>3437.0</v>
      </c>
      <c r="B8556" s="108" t="s">
        <v>1584</v>
      </c>
      <c r="C8556" s="108" t="s">
        <v>804</v>
      </c>
      <c r="D8556" s="108"/>
      <c r="E8556" s="108" t="s">
        <v>1619</v>
      </c>
      <c r="F8556" s="137"/>
      <c r="G8556" s="137" t="s">
        <v>22637</v>
      </c>
      <c r="H8556" s="137" t="s">
        <v>22635</v>
      </c>
      <c r="I8556" s="137" t="s">
        <v>1588</v>
      </c>
      <c r="J8556" s="137" t="s">
        <v>22639</v>
      </c>
      <c r="K8556" s="109" t="s">
        <v>1703</v>
      </c>
      <c r="L8556" s="138"/>
      <c r="M8556" s="111"/>
    </row>
    <row r="8557">
      <c r="A8557" s="108">
        <v>3533.0</v>
      </c>
      <c r="B8557" s="108" t="s">
        <v>1584</v>
      </c>
      <c r="C8557" s="108" t="s">
        <v>804</v>
      </c>
      <c r="D8557" s="108"/>
      <c r="E8557" s="108" t="s">
        <v>1712</v>
      </c>
      <c r="F8557" s="137"/>
      <c r="G8557" s="137" t="s">
        <v>22640</v>
      </c>
      <c r="H8557" s="137" t="s">
        <v>22641</v>
      </c>
      <c r="I8557" s="137" t="s">
        <v>1715</v>
      </c>
      <c r="J8557" s="137" t="s">
        <v>22642</v>
      </c>
      <c r="K8557" s="109" t="s">
        <v>1717</v>
      </c>
      <c r="L8557" s="138"/>
      <c r="M8557" s="111"/>
    </row>
    <row r="8558">
      <c r="A8558" s="108">
        <v>3530.0</v>
      </c>
      <c r="B8558" s="108" t="s">
        <v>1584</v>
      </c>
      <c r="C8558" s="108" t="s">
        <v>804</v>
      </c>
      <c r="D8558" s="108"/>
      <c r="E8558" s="108" t="s">
        <v>1712</v>
      </c>
      <c r="F8558" s="137"/>
      <c r="G8558" s="137" t="s">
        <v>22643</v>
      </c>
      <c r="H8558" s="137" t="s">
        <v>22644</v>
      </c>
      <c r="I8558" s="137" t="s">
        <v>1715</v>
      </c>
      <c r="J8558" s="137" t="s">
        <v>22645</v>
      </c>
      <c r="K8558" s="109" t="s">
        <v>1717</v>
      </c>
      <c r="L8558" s="138"/>
      <c r="M8558" s="111"/>
    </row>
    <row r="8559">
      <c r="A8559" s="108">
        <v>3529.0</v>
      </c>
      <c r="B8559" s="108" t="s">
        <v>1584</v>
      </c>
      <c r="C8559" s="108" t="s">
        <v>804</v>
      </c>
      <c r="D8559" s="108"/>
      <c r="E8559" s="108" t="s">
        <v>1712</v>
      </c>
      <c r="F8559" s="137"/>
      <c r="G8559" s="137" t="s">
        <v>22646</v>
      </c>
      <c r="H8559" s="137" t="s">
        <v>22647</v>
      </c>
      <c r="I8559" s="137" t="s">
        <v>1715</v>
      </c>
      <c r="J8559" s="137" t="s">
        <v>22648</v>
      </c>
      <c r="K8559" s="109" t="s">
        <v>1717</v>
      </c>
      <c r="L8559" s="138"/>
      <c r="M8559" s="111"/>
    </row>
    <row r="8560">
      <c r="A8560" s="108">
        <v>3528.0</v>
      </c>
      <c r="B8560" s="108" t="s">
        <v>1584</v>
      </c>
      <c r="C8560" s="108" t="s">
        <v>804</v>
      </c>
      <c r="D8560" s="108"/>
      <c r="E8560" s="108" t="s">
        <v>1712</v>
      </c>
      <c r="F8560" s="137"/>
      <c r="G8560" s="137" t="s">
        <v>22649</v>
      </c>
      <c r="H8560" s="137" t="s">
        <v>22650</v>
      </c>
      <c r="I8560" s="137" t="s">
        <v>1715</v>
      </c>
      <c r="J8560" s="137" t="s">
        <v>22651</v>
      </c>
      <c r="K8560" s="109" t="s">
        <v>1717</v>
      </c>
      <c r="L8560" s="138"/>
      <c r="M8560" s="111"/>
    </row>
    <row r="8561">
      <c r="A8561" s="108">
        <v>3527.0</v>
      </c>
      <c r="B8561" s="108" t="s">
        <v>1584</v>
      </c>
      <c r="C8561" s="108" t="s">
        <v>804</v>
      </c>
      <c r="D8561" s="108"/>
      <c r="E8561" s="108" t="s">
        <v>1712</v>
      </c>
      <c r="F8561" s="137"/>
      <c r="G8561" s="137" t="s">
        <v>22652</v>
      </c>
      <c r="H8561" s="137" t="s">
        <v>22653</v>
      </c>
      <c r="I8561" s="137" t="s">
        <v>1715</v>
      </c>
      <c r="J8561" s="137" t="s">
        <v>22654</v>
      </c>
      <c r="K8561" s="109" t="s">
        <v>1717</v>
      </c>
      <c r="L8561" s="138"/>
      <c r="M8561" s="111"/>
    </row>
    <row r="8562">
      <c r="A8562" s="108">
        <v>3526.0</v>
      </c>
      <c r="B8562" s="108" t="s">
        <v>1584</v>
      </c>
      <c r="C8562" s="108" t="s">
        <v>804</v>
      </c>
      <c r="D8562" s="108"/>
      <c r="E8562" s="108" t="s">
        <v>1712</v>
      </c>
      <c r="F8562" s="137"/>
      <c r="G8562" s="137" t="s">
        <v>22655</v>
      </c>
      <c r="H8562" s="137" t="s">
        <v>22656</v>
      </c>
      <c r="I8562" s="137" t="s">
        <v>1715</v>
      </c>
      <c r="J8562" s="137" t="s">
        <v>22657</v>
      </c>
      <c r="K8562" s="109" t="s">
        <v>1717</v>
      </c>
      <c r="L8562" s="138"/>
      <c r="M8562" s="111"/>
    </row>
    <row r="8563">
      <c r="A8563" s="108">
        <v>3525.0</v>
      </c>
      <c r="B8563" s="108" t="s">
        <v>1584</v>
      </c>
      <c r="C8563" s="108" t="s">
        <v>804</v>
      </c>
      <c r="D8563" s="108"/>
      <c r="E8563" s="108" t="s">
        <v>1712</v>
      </c>
      <c r="F8563" s="137"/>
      <c r="G8563" s="137" t="s">
        <v>22658</v>
      </c>
      <c r="H8563" s="137" t="s">
        <v>22659</v>
      </c>
      <c r="I8563" s="137" t="s">
        <v>1715</v>
      </c>
      <c r="J8563" s="137" t="s">
        <v>22660</v>
      </c>
      <c r="K8563" s="109" t="s">
        <v>1717</v>
      </c>
      <c r="L8563" s="138"/>
      <c r="M8563" s="111"/>
    </row>
    <row r="8564">
      <c r="A8564" s="108">
        <v>3435.0</v>
      </c>
      <c r="B8564" s="108" t="s">
        <v>1584</v>
      </c>
      <c r="C8564" s="153" t="s">
        <v>804</v>
      </c>
      <c r="D8564" s="141"/>
      <c r="E8564" s="141" t="s">
        <v>2783</v>
      </c>
      <c r="F8564" s="142"/>
      <c r="G8564" s="142" t="s">
        <v>22661</v>
      </c>
      <c r="H8564" s="142" t="s">
        <v>22662</v>
      </c>
      <c r="I8564" s="142" t="s">
        <v>2784</v>
      </c>
      <c r="J8564" s="142" t="s">
        <v>22663</v>
      </c>
      <c r="K8564" s="141" t="s">
        <v>2786</v>
      </c>
      <c r="L8564" s="138"/>
      <c r="M8564" s="111"/>
    </row>
    <row r="8565">
      <c r="A8565" s="108">
        <v>3475.0</v>
      </c>
      <c r="B8565" s="108" t="s">
        <v>1584</v>
      </c>
      <c r="C8565" s="108" t="s">
        <v>804</v>
      </c>
      <c r="D8565" s="108"/>
      <c r="E8565" s="108" t="s">
        <v>1619</v>
      </c>
      <c r="F8565" s="137"/>
      <c r="G8565" s="137" t="s">
        <v>22664</v>
      </c>
      <c r="H8565" s="137" t="s">
        <v>22665</v>
      </c>
      <c r="I8565" s="137" t="s">
        <v>1588</v>
      </c>
      <c r="J8565" s="137" t="s">
        <v>22666</v>
      </c>
      <c r="K8565" s="109" t="s">
        <v>22498</v>
      </c>
      <c r="L8565" s="138"/>
      <c r="M8565" s="111"/>
    </row>
    <row r="8566">
      <c r="A8566" s="108">
        <v>3477.0</v>
      </c>
      <c r="B8566" s="108" t="s">
        <v>1584</v>
      </c>
      <c r="C8566" s="108" t="s">
        <v>804</v>
      </c>
      <c r="D8566" s="108"/>
      <c r="E8566" s="108" t="s">
        <v>1619</v>
      </c>
      <c r="F8566" s="137"/>
      <c r="G8566" s="137" t="s">
        <v>22667</v>
      </c>
      <c r="H8566" s="137" t="s">
        <v>22668</v>
      </c>
      <c r="I8566" s="137" t="s">
        <v>1588</v>
      </c>
      <c r="J8566" s="137" t="s">
        <v>22669</v>
      </c>
      <c r="K8566" s="109" t="s">
        <v>22498</v>
      </c>
      <c r="L8566" s="138"/>
      <c r="M8566" s="111"/>
    </row>
    <row r="8567">
      <c r="A8567" s="108">
        <v>3474.0</v>
      </c>
      <c r="B8567" s="108" t="s">
        <v>1584</v>
      </c>
      <c r="C8567" s="108" t="s">
        <v>804</v>
      </c>
      <c r="D8567" s="108"/>
      <c r="E8567" s="108" t="s">
        <v>1619</v>
      </c>
      <c r="F8567" s="137"/>
      <c r="G8567" s="137" t="s">
        <v>22670</v>
      </c>
      <c r="H8567" s="137" t="s">
        <v>22671</v>
      </c>
      <c r="I8567" s="137" t="s">
        <v>1588</v>
      </c>
      <c r="J8567" s="137" t="s">
        <v>22672</v>
      </c>
      <c r="K8567" s="109" t="s">
        <v>22498</v>
      </c>
      <c r="L8567" s="138"/>
      <c r="M8567" s="111"/>
    </row>
    <row r="8568">
      <c r="A8568" s="108">
        <v>3469.0</v>
      </c>
      <c r="B8568" s="108" t="s">
        <v>1584</v>
      </c>
      <c r="C8568" s="108" t="s">
        <v>804</v>
      </c>
      <c r="D8568" s="108"/>
      <c r="E8568" s="108" t="s">
        <v>1619</v>
      </c>
      <c r="F8568" s="137"/>
      <c r="G8568" s="137" t="s">
        <v>22673</v>
      </c>
      <c r="H8568" s="137" t="s">
        <v>22674</v>
      </c>
      <c r="I8568" s="137" t="s">
        <v>1588</v>
      </c>
      <c r="J8568" s="137" t="s">
        <v>22675</v>
      </c>
      <c r="K8568" s="109" t="s">
        <v>22498</v>
      </c>
      <c r="L8568" s="138"/>
      <c r="M8568" s="111"/>
    </row>
    <row r="8569">
      <c r="A8569" s="108">
        <v>3472.0</v>
      </c>
      <c r="B8569" s="108" t="s">
        <v>1584</v>
      </c>
      <c r="C8569" s="108" t="s">
        <v>804</v>
      </c>
      <c r="D8569" s="108"/>
      <c r="E8569" s="108" t="s">
        <v>1619</v>
      </c>
      <c r="F8569" s="137"/>
      <c r="G8569" s="137" t="s">
        <v>22676</v>
      </c>
      <c r="H8569" s="137" t="s">
        <v>22677</v>
      </c>
      <c r="I8569" s="137" t="s">
        <v>1588</v>
      </c>
      <c r="J8569" s="137" t="s">
        <v>22678</v>
      </c>
      <c r="K8569" s="109" t="s">
        <v>22498</v>
      </c>
      <c r="L8569" s="138"/>
      <c r="M8569" s="111"/>
    </row>
    <row r="8570">
      <c r="A8570" s="108">
        <v>3467.0</v>
      </c>
      <c r="B8570" s="108" t="s">
        <v>1584</v>
      </c>
      <c r="C8570" s="108" t="s">
        <v>804</v>
      </c>
      <c r="D8570" s="108"/>
      <c r="E8570" s="108" t="s">
        <v>1619</v>
      </c>
      <c r="F8570" s="137"/>
      <c r="G8570" s="137" t="s">
        <v>22679</v>
      </c>
      <c r="H8570" s="137" t="s">
        <v>22680</v>
      </c>
      <c r="I8570" s="137" t="s">
        <v>1588</v>
      </c>
      <c r="J8570" s="137" t="s">
        <v>22681</v>
      </c>
      <c r="K8570" s="109" t="s">
        <v>22498</v>
      </c>
      <c r="L8570" s="138"/>
      <c r="M8570" s="111"/>
    </row>
    <row r="8571">
      <c r="A8571" s="108">
        <v>3466.0</v>
      </c>
      <c r="B8571" s="108" t="s">
        <v>1584</v>
      </c>
      <c r="C8571" s="108" t="s">
        <v>804</v>
      </c>
      <c r="D8571" s="108"/>
      <c r="E8571" s="108" t="s">
        <v>1619</v>
      </c>
      <c r="F8571" s="137"/>
      <c r="G8571" s="137" t="s">
        <v>22682</v>
      </c>
      <c r="H8571" s="137" t="s">
        <v>22683</v>
      </c>
      <c r="I8571" s="137" t="s">
        <v>1588</v>
      </c>
      <c r="J8571" s="137" t="s">
        <v>22684</v>
      </c>
      <c r="K8571" s="109" t="s">
        <v>22498</v>
      </c>
      <c r="L8571" s="138"/>
      <c r="M8571" s="111"/>
    </row>
    <row r="8572">
      <c r="A8572" s="108">
        <v>3463.0</v>
      </c>
      <c r="B8572" s="108" t="s">
        <v>1584</v>
      </c>
      <c r="C8572" s="108" t="s">
        <v>804</v>
      </c>
      <c r="D8572" s="108"/>
      <c r="E8572" s="108" t="s">
        <v>1619</v>
      </c>
      <c r="F8572" s="137"/>
      <c r="G8572" s="137" t="s">
        <v>22685</v>
      </c>
      <c r="H8572" s="137" t="s">
        <v>22686</v>
      </c>
      <c r="I8572" s="137" t="s">
        <v>1588</v>
      </c>
      <c r="J8572" s="137" t="s">
        <v>22687</v>
      </c>
      <c r="K8572" s="109" t="s">
        <v>22498</v>
      </c>
      <c r="L8572" s="138"/>
      <c r="M8572" s="111"/>
    </row>
    <row r="8573">
      <c r="A8573" s="108">
        <v>3462.0</v>
      </c>
      <c r="B8573" s="108" t="s">
        <v>1584</v>
      </c>
      <c r="C8573" s="108" t="s">
        <v>804</v>
      </c>
      <c r="D8573" s="108"/>
      <c r="E8573" s="108" t="s">
        <v>1619</v>
      </c>
      <c r="F8573" s="137"/>
      <c r="G8573" s="137" t="s">
        <v>22688</v>
      </c>
      <c r="H8573" s="137" t="s">
        <v>22689</v>
      </c>
      <c r="I8573" s="137" t="s">
        <v>1588</v>
      </c>
      <c r="J8573" s="137" t="s">
        <v>22690</v>
      </c>
      <c r="K8573" s="109" t="s">
        <v>22498</v>
      </c>
      <c r="L8573" s="138"/>
      <c r="M8573" s="111"/>
    </row>
    <row r="8574">
      <c r="A8574" s="108">
        <v>3450.0</v>
      </c>
      <c r="B8574" s="108" t="s">
        <v>1584</v>
      </c>
      <c r="C8574" s="108" t="s">
        <v>804</v>
      </c>
      <c r="D8574" s="108"/>
      <c r="E8574" s="108" t="s">
        <v>1619</v>
      </c>
      <c r="F8574" s="137"/>
      <c r="G8574" s="137" t="s">
        <v>22691</v>
      </c>
      <c r="H8574" s="137" t="s">
        <v>22692</v>
      </c>
      <c r="I8574" s="137" t="s">
        <v>1588</v>
      </c>
      <c r="J8574" s="137" t="s">
        <v>22693</v>
      </c>
      <c r="K8574" s="109" t="s">
        <v>22498</v>
      </c>
      <c r="L8574" s="138"/>
      <c r="M8574" s="111"/>
    </row>
    <row r="8575">
      <c r="A8575" s="108">
        <v>3451.0</v>
      </c>
      <c r="B8575" s="108" t="s">
        <v>1584</v>
      </c>
      <c r="C8575" s="108" t="s">
        <v>804</v>
      </c>
      <c r="D8575" s="108"/>
      <c r="E8575" s="108" t="s">
        <v>1619</v>
      </c>
      <c r="F8575" s="137"/>
      <c r="G8575" s="137" t="s">
        <v>22694</v>
      </c>
      <c r="H8575" s="137" t="s">
        <v>22695</v>
      </c>
      <c r="I8575" s="137" t="s">
        <v>1588</v>
      </c>
      <c r="J8575" s="137" t="s">
        <v>22696</v>
      </c>
      <c r="K8575" s="109" t="s">
        <v>22498</v>
      </c>
      <c r="L8575" s="138"/>
      <c r="M8575" s="111"/>
    </row>
    <row r="8576">
      <c r="A8576" s="108">
        <v>3452.0</v>
      </c>
      <c r="B8576" s="108" t="s">
        <v>1584</v>
      </c>
      <c r="C8576" s="108" t="s">
        <v>804</v>
      </c>
      <c r="D8576" s="108"/>
      <c r="E8576" s="108" t="s">
        <v>1619</v>
      </c>
      <c r="F8576" s="137"/>
      <c r="G8576" s="137" t="s">
        <v>22697</v>
      </c>
      <c r="H8576" s="137" t="s">
        <v>22698</v>
      </c>
      <c r="I8576" s="137" t="s">
        <v>1588</v>
      </c>
      <c r="J8576" s="137" t="s">
        <v>22699</v>
      </c>
      <c r="K8576" s="109" t="s">
        <v>22498</v>
      </c>
      <c r="L8576" s="138"/>
      <c r="M8576" s="111"/>
    </row>
    <row r="8577">
      <c r="A8577" s="108">
        <v>3481.0</v>
      </c>
      <c r="B8577" s="108" t="s">
        <v>1584</v>
      </c>
      <c r="C8577" s="108" t="s">
        <v>804</v>
      </c>
      <c r="D8577" s="108"/>
      <c r="E8577" s="108" t="s">
        <v>1619</v>
      </c>
      <c r="F8577" s="137"/>
      <c r="G8577" s="137" t="s">
        <v>22700</v>
      </c>
      <c r="H8577" s="137" t="s">
        <v>22701</v>
      </c>
      <c r="I8577" s="137" t="s">
        <v>1588</v>
      </c>
      <c r="J8577" s="137" t="s">
        <v>22702</v>
      </c>
      <c r="K8577" s="109" t="s">
        <v>22498</v>
      </c>
      <c r="L8577" s="138"/>
      <c r="M8577" s="111"/>
    </row>
    <row r="8578">
      <c r="A8578" s="108">
        <v>3479.0</v>
      </c>
      <c r="B8578" s="108" t="s">
        <v>1584</v>
      </c>
      <c r="C8578" s="108" t="s">
        <v>804</v>
      </c>
      <c r="D8578" s="108"/>
      <c r="E8578" s="108" t="s">
        <v>1619</v>
      </c>
      <c r="F8578" s="137"/>
      <c r="G8578" s="137" t="s">
        <v>22703</v>
      </c>
      <c r="H8578" s="137" t="s">
        <v>22704</v>
      </c>
      <c r="I8578" s="137" t="s">
        <v>1588</v>
      </c>
      <c r="J8578" s="137" t="s">
        <v>22705</v>
      </c>
      <c r="K8578" s="109" t="s">
        <v>22498</v>
      </c>
      <c r="L8578" s="138"/>
      <c r="M8578" s="111"/>
    </row>
    <row r="8579">
      <c r="A8579" s="108">
        <v>3483.0</v>
      </c>
      <c r="B8579" s="108" t="s">
        <v>1584</v>
      </c>
      <c r="C8579" s="108" t="s">
        <v>804</v>
      </c>
      <c r="D8579" s="108"/>
      <c r="E8579" s="108" t="s">
        <v>1619</v>
      </c>
      <c r="F8579" s="137"/>
      <c r="G8579" s="137" t="s">
        <v>22706</v>
      </c>
      <c r="H8579" s="137" t="s">
        <v>22707</v>
      </c>
      <c r="I8579" s="137" t="s">
        <v>1588</v>
      </c>
      <c r="J8579" s="137" t="s">
        <v>22708</v>
      </c>
      <c r="K8579" s="109" t="s">
        <v>22498</v>
      </c>
      <c r="L8579" s="138"/>
      <c r="M8579" s="111"/>
    </row>
    <row r="8580">
      <c r="A8580" s="108">
        <v>3515.0</v>
      </c>
      <c r="B8580" s="108" t="s">
        <v>1584</v>
      </c>
      <c r="C8580" s="108" t="s">
        <v>804</v>
      </c>
      <c r="D8580" s="108"/>
      <c r="E8580" s="108" t="s">
        <v>1619</v>
      </c>
      <c r="F8580" s="137"/>
      <c r="G8580" s="137" t="s">
        <v>22709</v>
      </c>
      <c r="H8580" s="137" t="s">
        <v>22710</v>
      </c>
      <c r="I8580" s="137" t="s">
        <v>1588</v>
      </c>
      <c r="J8580" s="137" t="s">
        <v>22711</v>
      </c>
      <c r="K8580" s="109" t="s">
        <v>22498</v>
      </c>
      <c r="L8580" s="138"/>
      <c r="M8580" s="111"/>
    </row>
    <row r="8581">
      <c r="A8581" s="108">
        <v>3514.0</v>
      </c>
      <c r="B8581" s="108" t="s">
        <v>1584</v>
      </c>
      <c r="C8581" s="108" t="s">
        <v>804</v>
      </c>
      <c r="D8581" s="108"/>
      <c r="E8581" s="108" t="s">
        <v>1619</v>
      </c>
      <c r="F8581" s="137"/>
      <c r="G8581" s="137" t="s">
        <v>22712</v>
      </c>
      <c r="H8581" s="137" t="s">
        <v>22713</v>
      </c>
      <c r="I8581" s="137" t="s">
        <v>1588</v>
      </c>
      <c r="J8581" s="137" t="s">
        <v>22714</v>
      </c>
      <c r="K8581" s="109" t="s">
        <v>22498</v>
      </c>
      <c r="L8581" s="138"/>
      <c r="M8581" s="111"/>
    </row>
    <row r="8582">
      <c r="A8582" s="108">
        <v>3513.0</v>
      </c>
      <c r="B8582" s="108" t="s">
        <v>1584</v>
      </c>
      <c r="C8582" s="108" t="s">
        <v>804</v>
      </c>
      <c r="D8582" s="108"/>
      <c r="E8582" s="108" t="s">
        <v>1619</v>
      </c>
      <c r="F8582" s="137"/>
      <c r="G8582" s="137" t="s">
        <v>22715</v>
      </c>
      <c r="H8582" s="137" t="s">
        <v>22716</v>
      </c>
      <c r="I8582" s="137" t="s">
        <v>1588</v>
      </c>
      <c r="J8582" s="137" t="s">
        <v>22717</v>
      </c>
      <c r="K8582" s="109" t="s">
        <v>22498</v>
      </c>
      <c r="L8582" s="138"/>
      <c r="M8582" s="111"/>
    </row>
    <row r="8583">
      <c r="A8583" s="108">
        <v>3497.0</v>
      </c>
      <c r="B8583" s="108" t="s">
        <v>1584</v>
      </c>
      <c r="C8583" s="108" t="s">
        <v>804</v>
      </c>
      <c r="D8583" s="108"/>
      <c r="E8583" s="108" t="s">
        <v>1619</v>
      </c>
      <c r="F8583" s="137"/>
      <c r="G8583" s="137" t="s">
        <v>22718</v>
      </c>
      <c r="H8583" s="137" t="s">
        <v>22719</v>
      </c>
      <c r="I8583" s="137" t="s">
        <v>1588</v>
      </c>
      <c r="J8583" s="137" t="s">
        <v>22720</v>
      </c>
      <c r="K8583" s="109" t="s">
        <v>22498</v>
      </c>
      <c r="L8583" s="138"/>
      <c r="M8583" s="111"/>
    </row>
    <row r="8584">
      <c r="A8584" s="108">
        <v>3495.0</v>
      </c>
      <c r="B8584" s="108" t="s">
        <v>1584</v>
      </c>
      <c r="C8584" s="108" t="s">
        <v>804</v>
      </c>
      <c r="D8584" s="108"/>
      <c r="E8584" s="108" t="s">
        <v>1619</v>
      </c>
      <c r="F8584" s="137"/>
      <c r="G8584" s="137" t="s">
        <v>22721</v>
      </c>
      <c r="H8584" s="137" t="s">
        <v>22722</v>
      </c>
      <c r="I8584" s="137" t="s">
        <v>1588</v>
      </c>
      <c r="J8584" s="137" t="s">
        <v>22723</v>
      </c>
      <c r="K8584" s="109" t="s">
        <v>22498</v>
      </c>
      <c r="L8584" s="138"/>
      <c r="M8584" s="111"/>
    </row>
    <row r="8585">
      <c r="A8585" s="108">
        <v>3492.0</v>
      </c>
      <c r="B8585" s="108" t="s">
        <v>1584</v>
      </c>
      <c r="C8585" s="108" t="s">
        <v>804</v>
      </c>
      <c r="D8585" s="108"/>
      <c r="E8585" s="108" t="s">
        <v>1619</v>
      </c>
      <c r="F8585" s="137"/>
      <c r="G8585" s="137" t="s">
        <v>22724</v>
      </c>
      <c r="H8585" s="137" t="s">
        <v>22725</v>
      </c>
      <c r="I8585" s="137" t="s">
        <v>1588</v>
      </c>
      <c r="J8585" s="137" t="s">
        <v>22726</v>
      </c>
      <c r="K8585" s="109" t="s">
        <v>22498</v>
      </c>
      <c r="L8585" s="138"/>
      <c r="M8585" s="111"/>
    </row>
    <row r="8586">
      <c r="A8586" s="108">
        <v>3493.0</v>
      </c>
      <c r="B8586" s="108" t="s">
        <v>1584</v>
      </c>
      <c r="C8586" s="108" t="s">
        <v>804</v>
      </c>
      <c r="D8586" s="108"/>
      <c r="E8586" s="108" t="s">
        <v>1619</v>
      </c>
      <c r="F8586" s="137"/>
      <c r="G8586" s="137" t="s">
        <v>22727</v>
      </c>
      <c r="H8586" s="137" t="s">
        <v>22728</v>
      </c>
      <c r="I8586" s="137" t="s">
        <v>1588</v>
      </c>
      <c r="J8586" s="137" t="s">
        <v>22729</v>
      </c>
      <c r="K8586" s="109" t="s">
        <v>22498</v>
      </c>
      <c r="L8586" s="138"/>
      <c r="M8586" s="111"/>
    </row>
    <row r="8587">
      <c r="A8587" s="108">
        <v>3489.0</v>
      </c>
      <c r="B8587" s="108" t="s">
        <v>1584</v>
      </c>
      <c r="C8587" s="108" t="s">
        <v>804</v>
      </c>
      <c r="D8587" s="108"/>
      <c r="E8587" s="108" t="s">
        <v>1619</v>
      </c>
      <c r="F8587" s="137"/>
      <c r="G8587" s="137" t="s">
        <v>22730</v>
      </c>
      <c r="H8587" s="137" t="s">
        <v>22731</v>
      </c>
      <c r="I8587" s="137" t="s">
        <v>1588</v>
      </c>
      <c r="J8587" s="137" t="s">
        <v>22732</v>
      </c>
      <c r="K8587" s="109" t="s">
        <v>22498</v>
      </c>
      <c r="L8587" s="138"/>
      <c r="M8587" s="111"/>
    </row>
    <row r="8588">
      <c r="A8588" s="108">
        <v>3487.0</v>
      </c>
      <c r="B8588" s="108" t="s">
        <v>1584</v>
      </c>
      <c r="C8588" s="108" t="s">
        <v>804</v>
      </c>
      <c r="D8588" s="108"/>
      <c r="E8588" s="108" t="s">
        <v>1619</v>
      </c>
      <c r="F8588" s="137"/>
      <c r="G8588" s="137" t="s">
        <v>22733</v>
      </c>
      <c r="H8588" s="137" t="s">
        <v>22734</v>
      </c>
      <c r="I8588" s="137" t="s">
        <v>1588</v>
      </c>
      <c r="J8588" s="137" t="s">
        <v>22735</v>
      </c>
      <c r="K8588" s="109" t="s">
        <v>22498</v>
      </c>
      <c r="L8588" s="138"/>
      <c r="M8588" s="111"/>
    </row>
    <row r="8589">
      <c r="A8589" s="108">
        <v>3458.0</v>
      </c>
      <c r="B8589" s="108" t="s">
        <v>1584</v>
      </c>
      <c r="C8589" s="108" t="s">
        <v>804</v>
      </c>
      <c r="D8589" s="108"/>
      <c r="E8589" s="108" t="s">
        <v>1619</v>
      </c>
      <c r="F8589" s="137"/>
      <c r="G8589" s="137" t="s">
        <v>22736</v>
      </c>
      <c r="H8589" s="137" t="s">
        <v>22737</v>
      </c>
      <c r="I8589" s="137" t="s">
        <v>1588</v>
      </c>
      <c r="J8589" s="137" t="s">
        <v>22738</v>
      </c>
      <c r="K8589" s="109" t="s">
        <v>22498</v>
      </c>
      <c r="L8589" s="138"/>
      <c r="M8589" s="111"/>
    </row>
    <row r="8590">
      <c r="A8590" s="108">
        <v>3459.0</v>
      </c>
      <c r="B8590" s="108" t="s">
        <v>1584</v>
      </c>
      <c r="C8590" s="108" t="s">
        <v>804</v>
      </c>
      <c r="D8590" s="108"/>
      <c r="E8590" s="108" t="s">
        <v>1619</v>
      </c>
      <c r="F8590" s="137"/>
      <c r="G8590" s="137" t="s">
        <v>22739</v>
      </c>
      <c r="H8590" s="137" t="s">
        <v>22740</v>
      </c>
      <c r="I8590" s="137" t="s">
        <v>1588</v>
      </c>
      <c r="J8590" s="137" t="s">
        <v>22741</v>
      </c>
      <c r="K8590" s="109" t="s">
        <v>22498</v>
      </c>
      <c r="L8590" s="138"/>
      <c r="M8590" s="111"/>
    </row>
    <row r="8591">
      <c r="A8591" s="108">
        <v>3460.0</v>
      </c>
      <c r="B8591" s="108" t="s">
        <v>1584</v>
      </c>
      <c r="C8591" s="108" t="s">
        <v>804</v>
      </c>
      <c r="D8591" s="108"/>
      <c r="E8591" s="108" t="s">
        <v>1619</v>
      </c>
      <c r="F8591" s="137"/>
      <c r="G8591" s="137" t="s">
        <v>22742</v>
      </c>
      <c r="H8591" s="137" t="s">
        <v>22743</v>
      </c>
      <c r="I8591" s="137" t="s">
        <v>1588</v>
      </c>
      <c r="J8591" s="137" t="s">
        <v>22744</v>
      </c>
      <c r="K8591" s="109" t="s">
        <v>22498</v>
      </c>
      <c r="L8591" s="138"/>
      <c r="M8591" s="111"/>
    </row>
    <row r="8592">
      <c r="A8592" s="108">
        <v>3485.0</v>
      </c>
      <c r="B8592" s="108" t="s">
        <v>1584</v>
      </c>
      <c r="C8592" s="108" t="s">
        <v>804</v>
      </c>
      <c r="D8592" s="108"/>
      <c r="E8592" s="108" t="s">
        <v>1619</v>
      </c>
      <c r="F8592" s="137"/>
      <c r="G8592" s="137" t="s">
        <v>22745</v>
      </c>
      <c r="H8592" s="137" t="s">
        <v>22746</v>
      </c>
      <c r="I8592" s="137" t="s">
        <v>1588</v>
      </c>
      <c r="J8592" s="137" t="s">
        <v>22747</v>
      </c>
      <c r="K8592" s="109" t="s">
        <v>22498</v>
      </c>
      <c r="L8592" s="138"/>
      <c r="M8592" s="111"/>
    </row>
    <row r="8593">
      <c r="A8593" s="108">
        <v>3512.0</v>
      </c>
      <c r="B8593" s="108" t="s">
        <v>1584</v>
      </c>
      <c r="C8593" s="108" t="s">
        <v>804</v>
      </c>
      <c r="D8593" s="108"/>
      <c r="E8593" s="108" t="s">
        <v>1619</v>
      </c>
      <c r="F8593" s="137"/>
      <c r="G8593" s="137" t="s">
        <v>22748</v>
      </c>
      <c r="H8593" s="137" t="s">
        <v>22749</v>
      </c>
      <c r="I8593" s="137" t="s">
        <v>1588</v>
      </c>
      <c r="J8593" s="137" t="s">
        <v>22750</v>
      </c>
      <c r="K8593" s="109" t="s">
        <v>22498</v>
      </c>
      <c r="L8593" s="138"/>
      <c r="M8593" s="111"/>
    </row>
    <row r="8594">
      <c r="A8594" s="108">
        <v>3511.0</v>
      </c>
      <c r="B8594" s="108" t="s">
        <v>1584</v>
      </c>
      <c r="C8594" s="108" t="s">
        <v>804</v>
      </c>
      <c r="D8594" s="108"/>
      <c r="E8594" s="108" t="s">
        <v>1619</v>
      </c>
      <c r="F8594" s="137"/>
      <c r="G8594" s="137" t="s">
        <v>22751</v>
      </c>
      <c r="H8594" s="137" t="s">
        <v>22752</v>
      </c>
      <c r="I8594" s="137" t="s">
        <v>1588</v>
      </c>
      <c r="J8594" s="137" t="s">
        <v>22753</v>
      </c>
      <c r="K8594" s="109" t="s">
        <v>22498</v>
      </c>
      <c r="L8594" s="138"/>
      <c r="M8594" s="111"/>
    </row>
    <row r="8595">
      <c r="A8595" s="108">
        <v>3505.0</v>
      </c>
      <c r="B8595" s="108" t="s">
        <v>1584</v>
      </c>
      <c r="C8595" s="108" t="s">
        <v>804</v>
      </c>
      <c r="D8595" s="108"/>
      <c r="E8595" s="108" t="s">
        <v>1619</v>
      </c>
      <c r="F8595" s="137"/>
      <c r="G8595" s="137" t="s">
        <v>22754</v>
      </c>
      <c r="H8595" s="137" t="s">
        <v>22755</v>
      </c>
      <c r="I8595" s="137" t="s">
        <v>1588</v>
      </c>
      <c r="J8595" s="137" t="s">
        <v>22756</v>
      </c>
      <c r="K8595" s="109" t="s">
        <v>22498</v>
      </c>
      <c r="L8595" s="138"/>
      <c r="M8595" s="111"/>
    </row>
    <row r="8596">
      <c r="A8596" s="108">
        <v>3499.0</v>
      </c>
      <c r="B8596" s="108" t="s">
        <v>1584</v>
      </c>
      <c r="C8596" s="108" t="s">
        <v>804</v>
      </c>
      <c r="D8596" s="108"/>
      <c r="E8596" s="108" t="s">
        <v>1619</v>
      </c>
      <c r="F8596" s="137"/>
      <c r="G8596" s="137" t="s">
        <v>22757</v>
      </c>
      <c r="H8596" s="137" t="s">
        <v>22758</v>
      </c>
      <c r="I8596" s="137" t="s">
        <v>1588</v>
      </c>
      <c r="J8596" s="137" t="s">
        <v>22759</v>
      </c>
      <c r="K8596" s="109" t="s">
        <v>22498</v>
      </c>
      <c r="L8596" s="138"/>
      <c r="M8596" s="111"/>
    </row>
    <row r="8597">
      <c r="A8597" s="108">
        <v>3454.0</v>
      </c>
      <c r="B8597" s="108" t="s">
        <v>1584</v>
      </c>
      <c r="C8597" s="108" t="s">
        <v>804</v>
      </c>
      <c r="D8597" s="108"/>
      <c r="E8597" s="108" t="s">
        <v>1619</v>
      </c>
      <c r="F8597" s="137"/>
      <c r="G8597" s="137" t="s">
        <v>22760</v>
      </c>
      <c r="H8597" s="137" t="s">
        <v>22761</v>
      </c>
      <c r="I8597" s="137" t="s">
        <v>1588</v>
      </c>
      <c r="J8597" s="137" t="s">
        <v>22762</v>
      </c>
      <c r="K8597" s="109" t="s">
        <v>22498</v>
      </c>
      <c r="L8597" s="138"/>
      <c r="M8597" s="111"/>
    </row>
    <row r="8598">
      <c r="A8598" s="108">
        <v>3455.0</v>
      </c>
      <c r="B8598" s="108" t="s">
        <v>1584</v>
      </c>
      <c r="C8598" s="108" t="s">
        <v>804</v>
      </c>
      <c r="D8598" s="108"/>
      <c r="E8598" s="108" t="s">
        <v>1619</v>
      </c>
      <c r="F8598" s="137"/>
      <c r="G8598" s="137" t="s">
        <v>22763</v>
      </c>
      <c r="H8598" s="137" t="s">
        <v>22764</v>
      </c>
      <c r="I8598" s="137" t="s">
        <v>1588</v>
      </c>
      <c r="J8598" s="137" t="s">
        <v>22765</v>
      </c>
      <c r="K8598" s="109" t="s">
        <v>22498</v>
      </c>
      <c r="L8598" s="138"/>
      <c r="M8598" s="111"/>
    </row>
    <row r="8599">
      <c r="A8599" s="108">
        <v>3507.0</v>
      </c>
      <c r="B8599" s="108" t="s">
        <v>1584</v>
      </c>
      <c r="C8599" s="108" t="s">
        <v>804</v>
      </c>
      <c r="D8599" s="108"/>
      <c r="E8599" s="108" t="s">
        <v>1619</v>
      </c>
      <c r="F8599" s="137"/>
      <c r="G8599" s="137" t="s">
        <v>22766</v>
      </c>
      <c r="H8599" s="137" t="s">
        <v>22767</v>
      </c>
      <c r="I8599" s="137" t="s">
        <v>1588</v>
      </c>
      <c r="J8599" s="137" t="s">
        <v>22768</v>
      </c>
      <c r="K8599" s="109" t="s">
        <v>22498</v>
      </c>
      <c r="L8599" s="138"/>
      <c r="M8599" s="111"/>
    </row>
    <row r="8600">
      <c r="A8600" s="108">
        <v>3501.0</v>
      </c>
      <c r="B8600" s="108" t="s">
        <v>1584</v>
      </c>
      <c r="C8600" s="108" t="s">
        <v>804</v>
      </c>
      <c r="D8600" s="108"/>
      <c r="E8600" s="108" t="s">
        <v>1619</v>
      </c>
      <c r="F8600" s="137"/>
      <c r="G8600" s="137" t="s">
        <v>22769</v>
      </c>
      <c r="H8600" s="137" t="s">
        <v>22770</v>
      </c>
      <c r="I8600" s="137" t="s">
        <v>1588</v>
      </c>
      <c r="J8600" s="137" t="s">
        <v>22771</v>
      </c>
      <c r="K8600" s="109" t="s">
        <v>22498</v>
      </c>
      <c r="L8600" s="138"/>
      <c r="M8600" s="111"/>
    </row>
    <row r="8601">
      <c r="A8601" s="108">
        <v>3456.0</v>
      </c>
      <c r="B8601" s="108" t="s">
        <v>1584</v>
      </c>
      <c r="C8601" s="108" t="s">
        <v>804</v>
      </c>
      <c r="D8601" s="108"/>
      <c r="E8601" s="108" t="s">
        <v>1619</v>
      </c>
      <c r="F8601" s="137"/>
      <c r="G8601" s="137" t="s">
        <v>22772</v>
      </c>
      <c r="H8601" s="137" t="s">
        <v>22773</v>
      </c>
      <c r="I8601" s="137" t="s">
        <v>1588</v>
      </c>
      <c r="J8601" s="137" t="s">
        <v>22774</v>
      </c>
      <c r="K8601" s="109" t="s">
        <v>22498</v>
      </c>
      <c r="L8601" s="138"/>
      <c r="M8601" s="111"/>
    </row>
    <row r="8602">
      <c r="A8602" s="108">
        <v>3453.0</v>
      </c>
      <c r="B8602" s="108" t="s">
        <v>1584</v>
      </c>
      <c r="C8602" s="108" t="s">
        <v>804</v>
      </c>
      <c r="D8602" s="108"/>
      <c r="E8602" s="108" t="s">
        <v>1619</v>
      </c>
      <c r="F8602" s="137"/>
      <c r="G8602" s="137" t="s">
        <v>22775</v>
      </c>
      <c r="H8602" s="137" t="s">
        <v>22776</v>
      </c>
      <c r="I8602" s="137" t="s">
        <v>1588</v>
      </c>
      <c r="J8602" s="137" t="s">
        <v>22777</v>
      </c>
      <c r="K8602" s="109" t="s">
        <v>22498</v>
      </c>
      <c r="L8602" s="138"/>
      <c r="M8602" s="111"/>
    </row>
    <row r="8603">
      <c r="A8603" s="108">
        <v>3503.0</v>
      </c>
      <c r="B8603" s="108" t="s">
        <v>1584</v>
      </c>
      <c r="C8603" s="108" t="s">
        <v>804</v>
      </c>
      <c r="D8603" s="108"/>
      <c r="E8603" s="108" t="s">
        <v>1619</v>
      </c>
      <c r="F8603" s="137"/>
      <c r="G8603" s="137" t="s">
        <v>22778</v>
      </c>
      <c r="H8603" s="137" t="s">
        <v>22779</v>
      </c>
      <c r="I8603" s="137" t="s">
        <v>1588</v>
      </c>
      <c r="J8603" s="137" t="s">
        <v>22780</v>
      </c>
      <c r="K8603" s="109" t="s">
        <v>22498</v>
      </c>
      <c r="L8603" s="138"/>
      <c r="M8603" s="111"/>
    </row>
    <row r="8604">
      <c r="A8604" s="108">
        <v>3457.0</v>
      </c>
      <c r="B8604" s="108" t="s">
        <v>1584</v>
      </c>
      <c r="C8604" s="108" t="s">
        <v>804</v>
      </c>
      <c r="D8604" s="108"/>
      <c r="E8604" s="108" t="s">
        <v>1619</v>
      </c>
      <c r="F8604" s="137"/>
      <c r="G8604" s="137" t="s">
        <v>22781</v>
      </c>
      <c r="H8604" s="137" t="s">
        <v>22782</v>
      </c>
      <c r="I8604" s="137" t="s">
        <v>1588</v>
      </c>
      <c r="J8604" s="137" t="s">
        <v>22783</v>
      </c>
      <c r="K8604" s="109" t="s">
        <v>22498</v>
      </c>
      <c r="L8604" s="138"/>
      <c r="M8604" s="111"/>
    </row>
    <row r="8605">
      <c r="A8605" s="108">
        <v>3441.0</v>
      </c>
      <c r="B8605" s="108" t="s">
        <v>1584</v>
      </c>
      <c r="C8605" s="108" t="s">
        <v>804</v>
      </c>
      <c r="D8605" s="108"/>
      <c r="E8605" s="108" t="s">
        <v>1619</v>
      </c>
      <c r="F8605" s="137"/>
      <c r="G8605" s="137" t="s">
        <v>22784</v>
      </c>
      <c r="H8605" s="137" t="s">
        <v>22785</v>
      </c>
      <c r="I8605" s="137" t="s">
        <v>1588</v>
      </c>
      <c r="J8605" s="137" t="s">
        <v>22786</v>
      </c>
      <c r="K8605" s="109" t="s">
        <v>22498</v>
      </c>
      <c r="L8605" s="138"/>
      <c r="M8605" s="111"/>
    </row>
    <row r="8606">
      <c r="A8606" s="108">
        <v>3508.0</v>
      </c>
      <c r="B8606" s="108" t="s">
        <v>1584</v>
      </c>
      <c r="C8606" s="108" t="s">
        <v>804</v>
      </c>
      <c r="D8606" s="108"/>
      <c r="E8606" s="108" t="s">
        <v>1619</v>
      </c>
      <c r="F8606" s="137"/>
      <c r="G8606" s="137" t="s">
        <v>22787</v>
      </c>
      <c r="H8606" s="137" t="s">
        <v>22788</v>
      </c>
      <c r="I8606" s="137" t="s">
        <v>1588</v>
      </c>
      <c r="J8606" s="137" t="s">
        <v>22789</v>
      </c>
      <c r="K8606" s="109" t="s">
        <v>22498</v>
      </c>
      <c r="L8606" s="138"/>
      <c r="M8606" s="111"/>
    </row>
    <row r="8607">
      <c r="A8607" s="108">
        <v>3502.0</v>
      </c>
      <c r="B8607" s="108" t="s">
        <v>1584</v>
      </c>
      <c r="C8607" s="108" t="s">
        <v>804</v>
      </c>
      <c r="D8607" s="108"/>
      <c r="E8607" s="108" t="s">
        <v>1619</v>
      </c>
      <c r="F8607" s="137"/>
      <c r="G8607" s="137" t="s">
        <v>22790</v>
      </c>
      <c r="H8607" s="137" t="s">
        <v>22791</v>
      </c>
      <c r="I8607" s="137" t="s">
        <v>1588</v>
      </c>
      <c r="J8607" s="137" t="s">
        <v>22792</v>
      </c>
      <c r="K8607" s="109" t="s">
        <v>22498</v>
      </c>
      <c r="L8607" s="138"/>
      <c r="M8607" s="111"/>
    </row>
    <row r="8608">
      <c r="A8608" s="108">
        <v>3440.0</v>
      </c>
      <c r="B8608" s="108" t="s">
        <v>1584</v>
      </c>
      <c r="C8608" s="108" t="s">
        <v>804</v>
      </c>
      <c r="D8608" s="108"/>
      <c r="E8608" s="108" t="s">
        <v>1619</v>
      </c>
      <c r="F8608" s="137"/>
      <c r="G8608" s="137" t="s">
        <v>22793</v>
      </c>
      <c r="H8608" s="137" t="s">
        <v>22794</v>
      </c>
      <c r="I8608" s="137" t="s">
        <v>1588</v>
      </c>
      <c r="J8608" s="137" t="s">
        <v>22795</v>
      </c>
      <c r="K8608" s="109" t="s">
        <v>22498</v>
      </c>
      <c r="L8608" s="138"/>
      <c r="M8608" s="111"/>
    </row>
    <row r="8609">
      <c r="A8609" s="108">
        <v>3431.0</v>
      </c>
      <c r="B8609" s="108" t="s">
        <v>1584</v>
      </c>
      <c r="C8609" s="108" t="s">
        <v>804</v>
      </c>
      <c r="D8609" s="108"/>
      <c r="E8609" s="108" t="s">
        <v>1656</v>
      </c>
      <c r="F8609" s="137"/>
      <c r="G8609" s="137" t="s">
        <v>22796</v>
      </c>
      <c r="H8609" s="137" t="s">
        <v>22797</v>
      </c>
      <c r="I8609" s="137" t="s">
        <v>1637</v>
      </c>
      <c r="J8609" s="137" t="s">
        <v>22798</v>
      </c>
      <c r="K8609" s="109" t="s">
        <v>1754</v>
      </c>
      <c r="L8609" s="138"/>
      <c r="M8609" s="111"/>
    </row>
    <row r="8610">
      <c r="A8610" s="108">
        <v>3442.0</v>
      </c>
      <c r="B8610" s="108" t="s">
        <v>1584</v>
      </c>
      <c r="C8610" s="108" t="s">
        <v>804</v>
      </c>
      <c r="D8610" s="108"/>
      <c r="E8610" s="108" t="s">
        <v>1619</v>
      </c>
      <c r="F8610" s="137"/>
      <c r="G8610" s="137" t="s">
        <v>22799</v>
      </c>
      <c r="H8610" s="137" t="s">
        <v>22800</v>
      </c>
      <c r="I8610" s="137" t="s">
        <v>1588</v>
      </c>
      <c r="J8610" s="137" t="s">
        <v>22801</v>
      </c>
      <c r="K8610" s="109" t="s">
        <v>22498</v>
      </c>
      <c r="L8610" s="138"/>
      <c r="M8610" s="111"/>
    </row>
    <row r="8611">
      <c r="A8611" s="108">
        <v>3522.0</v>
      </c>
      <c r="B8611" s="108" t="s">
        <v>1584</v>
      </c>
      <c r="C8611" s="108" t="s">
        <v>804</v>
      </c>
      <c r="D8611" s="108"/>
      <c r="E8611" s="108" t="s">
        <v>1712</v>
      </c>
      <c r="F8611" s="137"/>
      <c r="G8611" s="137" t="s">
        <v>22802</v>
      </c>
      <c r="H8611" s="137" t="s">
        <v>22803</v>
      </c>
      <c r="I8611" s="137" t="s">
        <v>1715</v>
      </c>
      <c r="J8611" s="137" t="s">
        <v>22804</v>
      </c>
      <c r="K8611" s="109" t="s">
        <v>1717</v>
      </c>
      <c r="L8611" s="138"/>
      <c r="M8611" s="111"/>
    </row>
    <row r="8612">
      <c r="A8612" s="108">
        <v>3504.0</v>
      </c>
      <c r="B8612" s="108" t="s">
        <v>1584</v>
      </c>
      <c r="C8612" s="108" t="s">
        <v>804</v>
      </c>
      <c r="D8612" s="108"/>
      <c r="E8612" s="108" t="s">
        <v>1619</v>
      </c>
      <c r="F8612" s="137"/>
      <c r="G8612" s="137" t="s">
        <v>22805</v>
      </c>
      <c r="H8612" s="137" t="s">
        <v>22806</v>
      </c>
      <c r="I8612" s="137" t="s">
        <v>1588</v>
      </c>
      <c r="J8612" s="137" t="s">
        <v>22807</v>
      </c>
      <c r="K8612" s="109" t="s">
        <v>22498</v>
      </c>
      <c r="L8612" s="138"/>
      <c r="M8612" s="111"/>
    </row>
    <row r="8613">
      <c r="A8613" s="108">
        <v>3439.0</v>
      </c>
      <c r="B8613" s="108" t="s">
        <v>1584</v>
      </c>
      <c r="C8613" s="108" t="s">
        <v>804</v>
      </c>
      <c r="D8613" s="108"/>
      <c r="E8613" s="108" t="s">
        <v>1619</v>
      </c>
      <c r="F8613" s="137"/>
      <c r="G8613" s="137" t="s">
        <v>22808</v>
      </c>
      <c r="H8613" s="137" t="s">
        <v>22809</v>
      </c>
      <c r="I8613" s="137" t="s">
        <v>1588</v>
      </c>
      <c r="J8613" s="137" t="s">
        <v>22810</v>
      </c>
      <c r="K8613" s="109" t="s">
        <v>22498</v>
      </c>
      <c r="L8613" s="138"/>
      <c r="M8613" s="111"/>
    </row>
    <row r="8614">
      <c r="A8614" s="108">
        <v>3531.0</v>
      </c>
      <c r="B8614" s="108" t="s">
        <v>1584</v>
      </c>
      <c r="C8614" s="108" t="s">
        <v>804</v>
      </c>
      <c r="D8614" s="108"/>
      <c r="E8614" s="108" t="s">
        <v>1712</v>
      </c>
      <c r="F8614" s="137"/>
      <c r="G8614" s="137" t="s">
        <v>22811</v>
      </c>
      <c r="H8614" s="137" t="s">
        <v>22812</v>
      </c>
      <c r="I8614" s="137" t="s">
        <v>1715</v>
      </c>
      <c r="J8614" s="137" t="s">
        <v>22813</v>
      </c>
      <c r="K8614" s="109" t="s">
        <v>1717</v>
      </c>
      <c r="L8614" s="138"/>
      <c r="M8614" s="111"/>
    </row>
    <row r="8615">
      <c r="A8615" s="108">
        <v>3532.0</v>
      </c>
      <c r="B8615" s="108" t="s">
        <v>1584</v>
      </c>
      <c r="C8615" s="108" t="s">
        <v>804</v>
      </c>
      <c r="D8615" s="108"/>
      <c r="E8615" s="108" t="s">
        <v>1712</v>
      </c>
      <c r="F8615" s="137"/>
      <c r="G8615" s="137" t="s">
        <v>22814</v>
      </c>
      <c r="H8615" s="137" t="s">
        <v>22815</v>
      </c>
      <c r="I8615" s="137" t="s">
        <v>1715</v>
      </c>
      <c r="J8615" s="137" t="s">
        <v>22816</v>
      </c>
      <c r="K8615" s="109" t="s">
        <v>1717</v>
      </c>
      <c r="L8615" s="138"/>
      <c r="M8615" s="111"/>
    </row>
    <row r="8616">
      <c r="A8616" s="108">
        <v>3438.0</v>
      </c>
      <c r="B8616" s="108" t="s">
        <v>1584</v>
      </c>
      <c r="C8616" s="108" t="s">
        <v>804</v>
      </c>
      <c r="D8616" s="108"/>
      <c r="E8616" s="108" t="s">
        <v>1619</v>
      </c>
      <c r="F8616" s="137"/>
      <c r="G8616" s="137" t="s">
        <v>22817</v>
      </c>
      <c r="H8616" s="137" t="s">
        <v>22818</v>
      </c>
      <c r="I8616" s="137" t="s">
        <v>1588</v>
      </c>
      <c r="J8616" s="137" t="s">
        <v>22819</v>
      </c>
      <c r="K8616" s="109" t="s">
        <v>1821</v>
      </c>
      <c r="L8616" s="138"/>
      <c r="M8616" s="111"/>
    </row>
    <row r="8617">
      <c r="C8617" s="12" t="s">
        <v>22820</v>
      </c>
      <c r="D8617" s="12"/>
      <c r="E8617" s="12" t="s">
        <v>1671</v>
      </c>
      <c r="F8617" s="21"/>
      <c r="G8617" s="21" t="s">
        <v>22821</v>
      </c>
      <c r="H8617" s="21" t="s">
        <v>22822</v>
      </c>
      <c r="I8617" s="21" t="s">
        <v>1674</v>
      </c>
      <c r="J8617" s="21" t="s">
        <v>22823</v>
      </c>
      <c r="K8617" s="20" t="s">
        <v>2963</v>
      </c>
      <c r="L8617" s="21"/>
    </row>
    <row r="8618">
      <c r="C8618" s="12" t="s">
        <v>22820</v>
      </c>
      <c r="D8618" s="12"/>
      <c r="E8618" s="12" t="s">
        <v>1678</v>
      </c>
      <c r="F8618" s="21"/>
      <c r="G8618" s="21" t="s">
        <v>22824</v>
      </c>
      <c r="H8618" s="21" t="s">
        <v>22825</v>
      </c>
      <c r="I8618" s="21" t="s">
        <v>1681</v>
      </c>
      <c r="J8618" s="21" t="s">
        <v>22826</v>
      </c>
      <c r="K8618" s="20" t="s">
        <v>3029</v>
      </c>
      <c r="L8618" s="21"/>
    </row>
    <row r="8619">
      <c r="A8619" s="108">
        <v>3540.0</v>
      </c>
      <c r="B8619" s="108" t="s">
        <v>1584</v>
      </c>
      <c r="C8619" s="153" t="s">
        <v>22820</v>
      </c>
      <c r="D8619" s="141"/>
      <c r="E8619" s="141" t="s">
        <v>2783</v>
      </c>
      <c r="F8619" s="142"/>
      <c r="G8619" s="142" t="s">
        <v>1025</v>
      </c>
      <c r="H8619" s="142" t="s">
        <v>1025</v>
      </c>
      <c r="I8619" s="142" t="s">
        <v>2784</v>
      </c>
      <c r="J8619" s="142" t="s">
        <v>22827</v>
      </c>
      <c r="K8619" s="141" t="s">
        <v>2786</v>
      </c>
      <c r="L8619" s="138"/>
      <c r="M8619" s="111"/>
    </row>
    <row r="8620">
      <c r="A8620" s="108">
        <v>3541.0</v>
      </c>
      <c r="B8620" s="108" t="s">
        <v>1584</v>
      </c>
      <c r="C8620" s="153" t="s">
        <v>22820</v>
      </c>
      <c r="D8620" s="141"/>
      <c r="E8620" s="141" t="s">
        <v>2783</v>
      </c>
      <c r="F8620" s="142"/>
      <c r="G8620" s="142" t="s">
        <v>6674</v>
      </c>
      <c r="H8620" s="142" t="s">
        <v>22828</v>
      </c>
      <c r="I8620" s="142" t="s">
        <v>2784</v>
      </c>
      <c r="J8620" s="142" t="s">
        <v>22829</v>
      </c>
      <c r="K8620" s="141" t="s">
        <v>2786</v>
      </c>
      <c r="L8620" s="138"/>
      <c r="M8620" s="111"/>
    </row>
    <row r="8621">
      <c r="C8621" s="12" t="s">
        <v>22820</v>
      </c>
      <c r="D8621" s="20"/>
      <c r="E8621" s="20" t="s">
        <v>1656</v>
      </c>
      <c r="F8621" s="21"/>
      <c r="G8621" s="21" t="s">
        <v>22830</v>
      </c>
      <c r="H8621" s="21" t="s">
        <v>22831</v>
      </c>
      <c r="I8621" s="21" t="s">
        <v>1637</v>
      </c>
      <c r="J8621" s="21" t="s">
        <v>22832</v>
      </c>
      <c r="K8621" s="20" t="s">
        <v>2777</v>
      </c>
      <c r="L8621" s="21"/>
    </row>
    <row r="8622">
      <c r="C8622" s="12" t="s">
        <v>22820</v>
      </c>
      <c r="D8622" s="20"/>
      <c r="E8622" s="20" t="s">
        <v>1656</v>
      </c>
      <c r="F8622" s="21"/>
      <c r="G8622" s="21" t="s">
        <v>22830</v>
      </c>
      <c r="H8622" s="21" t="s">
        <v>22831</v>
      </c>
      <c r="I8622" s="21" t="s">
        <v>1637</v>
      </c>
      <c r="J8622" s="21" t="s">
        <v>22833</v>
      </c>
      <c r="K8622" s="20" t="s">
        <v>1660</v>
      </c>
      <c r="L8622" s="21"/>
    </row>
    <row r="8623">
      <c r="C8623" s="12" t="s">
        <v>22820</v>
      </c>
      <c r="D8623" s="20"/>
      <c r="E8623" s="20" t="s">
        <v>1656</v>
      </c>
      <c r="F8623" s="21"/>
      <c r="G8623" s="21" t="s">
        <v>22830</v>
      </c>
      <c r="H8623" s="21" t="s">
        <v>22831</v>
      </c>
      <c r="I8623" s="21" t="s">
        <v>1637</v>
      </c>
      <c r="J8623" s="21" t="s">
        <v>22834</v>
      </c>
      <c r="K8623" s="20" t="s">
        <v>1833</v>
      </c>
      <c r="L8623" s="21"/>
    </row>
    <row r="8624">
      <c r="C8624" s="12" t="s">
        <v>22820</v>
      </c>
      <c r="D8624" s="20"/>
      <c r="E8624" s="20" t="s">
        <v>1619</v>
      </c>
      <c r="F8624" s="21"/>
      <c r="G8624" s="21" t="s">
        <v>1026</v>
      </c>
      <c r="H8624" s="21" t="s">
        <v>22820</v>
      </c>
      <c r="I8624" s="21" t="s">
        <v>1588</v>
      </c>
      <c r="J8624" s="21" t="s">
        <v>22835</v>
      </c>
      <c r="K8624" s="20" t="s">
        <v>22836</v>
      </c>
      <c r="L8624" s="21"/>
    </row>
    <row r="8625">
      <c r="C8625" s="12" t="s">
        <v>22820</v>
      </c>
      <c r="D8625" s="20"/>
      <c r="E8625" s="20" t="s">
        <v>1678</v>
      </c>
      <c r="F8625" s="21"/>
      <c r="G8625" s="21" t="s">
        <v>22837</v>
      </c>
      <c r="H8625" s="21" t="s">
        <v>22838</v>
      </c>
      <c r="I8625" s="21" t="s">
        <v>1681</v>
      </c>
      <c r="J8625" s="21" t="s">
        <v>22839</v>
      </c>
      <c r="K8625" s="20" t="s">
        <v>2986</v>
      </c>
      <c r="L8625" s="21"/>
    </row>
    <row r="8626">
      <c r="C8626" s="12" t="s">
        <v>22820</v>
      </c>
      <c r="D8626" s="20"/>
      <c r="E8626" s="20" t="s">
        <v>1678</v>
      </c>
      <c r="F8626" s="21"/>
      <c r="G8626" s="21" t="s">
        <v>22840</v>
      </c>
      <c r="H8626" s="21" t="s">
        <v>22841</v>
      </c>
      <c r="I8626" s="21" t="s">
        <v>1681</v>
      </c>
      <c r="J8626" s="21" t="s">
        <v>22842</v>
      </c>
      <c r="K8626" s="20" t="s">
        <v>2986</v>
      </c>
      <c r="L8626" s="21"/>
    </row>
    <row r="8627">
      <c r="C8627" s="12" t="s">
        <v>22820</v>
      </c>
      <c r="D8627" s="20"/>
      <c r="E8627" s="20" t="s">
        <v>1678</v>
      </c>
      <c r="F8627" s="21"/>
      <c r="G8627" s="21" t="s">
        <v>22843</v>
      </c>
      <c r="H8627" s="21" t="s">
        <v>22844</v>
      </c>
      <c r="I8627" s="21" t="s">
        <v>1681</v>
      </c>
      <c r="J8627" s="21" t="s">
        <v>22845</v>
      </c>
      <c r="K8627" s="20" t="s">
        <v>2986</v>
      </c>
      <c r="L8627" s="21"/>
    </row>
    <row r="8628">
      <c r="C8628" s="12" t="s">
        <v>22820</v>
      </c>
      <c r="D8628" s="20"/>
      <c r="E8628" s="20" t="s">
        <v>1678</v>
      </c>
      <c r="F8628" s="21"/>
      <c r="G8628" s="21" t="s">
        <v>22846</v>
      </c>
      <c r="H8628" s="21" t="s">
        <v>22847</v>
      </c>
      <c r="I8628" s="21" t="s">
        <v>1681</v>
      </c>
      <c r="J8628" s="21" t="s">
        <v>22848</v>
      </c>
      <c r="K8628" s="20" t="s">
        <v>2986</v>
      </c>
      <c r="L8628" s="21"/>
    </row>
    <row r="8629">
      <c r="C8629" s="12" t="s">
        <v>22820</v>
      </c>
      <c r="D8629" s="20"/>
      <c r="E8629" s="20" t="s">
        <v>1678</v>
      </c>
      <c r="F8629" s="21"/>
      <c r="G8629" s="21" t="s">
        <v>22849</v>
      </c>
      <c r="H8629" s="21" t="s">
        <v>22850</v>
      </c>
      <c r="I8629" s="21" t="s">
        <v>1681</v>
      </c>
      <c r="J8629" s="21" t="s">
        <v>22851</v>
      </c>
      <c r="K8629" s="20" t="s">
        <v>2986</v>
      </c>
      <c r="L8629" s="21"/>
    </row>
    <row r="8630">
      <c r="C8630" s="12" t="s">
        <v>22820</v>
      </c>
      <c r="D8630" s="20"/>
      <c r="E8630" s="20" t="s">
        <v>1678</v>
      </c>
      <c r="F8630" s="21"/>
      <c r="G8630" s="21" t="s">
        <v>22852</v>
      </c>
      <c r="H8630" s="21" t="s">
        <v>22853</v>
      </c>
      <c r="I8630" s="21" t="s">
        <v>1681</v>
      </c>
      <c r="J8630" s="21" t="s">
        <v>22854</v>
      </c>
      <c r="K8630" s="20" t="s">
        <v>2986</v>
      </c>
      <c r="L8630" s="21"/>
    </row>
    <row r="8631">
      <c r="C8631" s="12" t="s">
        <v>22820</v>
      </c>
      <c r="D8631" s="20"/>
      <c r="E8631" s="20" t="s">
        <v>1678</v>
      </c>
      <c r="F8631" s="21"/>
      <c r="G8631" s="21" t="s">
        <v>22855</v>
      </c>
      <c r="H8631" s="21" t="s">
        <v>22856</v>
      </c>
      <c r="I8631" s="21" t="s">
        <v>1681</v>
      </c>
      <c r="J8631" s="21" t="s">
        <v>22857</v>
      </c>
      <c r="K8631" s="20" t="s">
        <v>2986</v>
      </c>
      <c r="L8631" s="21"/>
    </row>
    <row r="8632">
      <c r="C8632" s="12" t="s">
        <v>22820</v>
      </c>
      <c r="D8632" s="20"/>
      <c r="E8632" s="20" t="s">
        <v>1678</v>
      </c>
      <c r="F8632" s="21"/>
      <c r="G8632" s="21" t="s">
        <v>22858</v>
      </c>
      <c r="H8632" s="21" t="s">
        <v>22859</v>
      </c>
      <c r="I8632" s="21" t="s">
        <v>1681</v>
      </c>
      <c r="J8632" s="21" t="s">
        <v>22860</v>
      </c>
      <c r="K8632" s="20" t="s">
        <v>3021</v>
      </c>
      <c r="L8632" s="21"/>
    </row>
    <row r="8633">
      <c r="C8633" s="12" t="s">
        <v>22820</v>
      </c>
      <c r="D8633" s="20"/>
      <c r="E8633" s="20" t="s">
        <v>1678</v>
      </c>
      <c r="F8633" s="21"/>
      <c r="G8633" s="21" t="s">
        <v>22861</v>
      </c>
      <c r="H8633" s="21" t="s">
        <v>22862</v>
      </c>
      <c r="I8633" s="21" t="s">
        <v>1681</v>
      </c>
      <c r="J8633" s="21" t="s">
        <v>22863</v>
      </c>
      <c r="K8633" s="20" t="s">
        <v>3021</v>
      </c>
      <c r="L8633" s="21"/>
    </row>
    <row r="8634">
      <c r="C8634" s="12" t="s">
        <v>22820</v>
      </c>
      <c r="D8634" s="20"/>
      <c r="E8634" s="20" t="s">
        <v>1678</v>
      </c>
      <c r="F8634" s="21"/>
      <c r="G8634" s="21" t="s">
        <v>22864</v>
      </c>
      <c r="H8634" s="21" t="s">
        <v>22865</v>
      </c>
      <c r="I8634" s="21" t="s">
        <v>1681</v>
      </c>
      <c r="J8634" s="21" t="s">
        <v>22866</v>
      </c>
      <c r="K8634" s="20" t="s">
        <v>3021</v>
      </c>
      <c r="L8634" s="21"/>
    </row>
    <row r="8635">
      <c r="C8635" s="12" t="s">
        <v>22820</v>
      </c>
      <c r="D8635" s="20"/>
      <c r="E8635" s="20" t="s">
        <v>1678</v>
      </c>
      <c r="F8635" s="21"/>
      <c r="G8635" s="21" t="s">
        <v>22867</v>
      </c>
      <c r="H8635" s="21" t="s">
        <v>22868</v>
      </c>
      <c r="I8635" s="21" t="s">
        <v>1681</v>
      </c>
      <c r="J8635" s="21" t="s">
        <v>22869</v>
      </c>
      <c r="K8635" s="20" t="s">
        <v>6941</v>
      </c>
      <c r="L8635" s="21"/>
    </row>
    <row r="8636">
      <c r="C8636" s="12" t="s">
        <v>22820</v>
      </c>
      <c r="D8636" s="20"/>
      <c r="E8636" s="20" t="s">
        <v>1678</v>
      </c>
      <c r="F8636" s="21"/>
      <c r="G8636" s="21" t="s">
        <v>22870</v>
      </c>
      <c r="H8636" s="21" t="s">
        <v>22871</v>
      </c>
      <c r="I8636" s="21" t="s">
        <v>1681</v>
      </c>
      <c r="J8636" s="21" t="s">
        <v>22872</v>
      </c>
      <c r="K8636" s="20" t="s">
        <v>6941</v>
      </c>
      <c r="L8636" s="21"/>
    </row>
    <row r="8637">
      <c r="C8637" s="12" t="s">
        <v>22820</v>
      </c>
      <c r="D8637" s="20"/>
      <c r="E8637" s="20" t="s">
        <v>1678</v>
      </c>
      <c r="F8637" s="21"/>
      <c r="G8637" s="21" t="s">
        <v>22873</v>
      </c>
      <c r="H8637" s="21" t="s">
        <v>22874</v>
      </c>
      <c r="I8637" s="21" t="s">
        <v>1681</v>
      </c>
      <c r="J8637" s="21" t="s">
        <v>22875</v>
      </c>
      <c r="K8637" s="20" t="s">
        <v>6941</v>
      </c>
      <c r="L8637" s="21"/>
    </row>
    <row r="8638">
      <c r="C8638" s="12" t="s">
        <v>22820</v>
      </c>
      <c r="D8638" s="20"/>
      <c r="E8638" s="20" t="s">
        <v>1678</v>
      </c>
      <c r="F8638" s="21"/>
      <c r="G8638" s="21" t="s">
        <v>22876</v>
      </c>
      <c r="H8638" s="21" t="s">
        <v>22877</v>
      </c>
      <c r="I8638" s="21" t="s">
        <v>1681</v>
      </c>
      <c r="J8638" s="21" t="s">
        <v>22878</v>
      </c>
      <c r="K8638" s="20" t="s">
        <v>3986</v>
      </c>
      <c r="L8638" s="21"/>
    </row>
    <row r="8639">
      <c r="C8639" s="12" t="s">
        <v>22820</v>
      </c>
      <c r="D8639" s="20"/>
      <c r="E8639" s="20" t="s">
        <v>1678</v>
      </c>
      <c r="F8639" s="21"/>
      <c r="G8639" s="21" t="s">
        <v>22879</v>
      </c>
      <c r="H8639" s="21" t="s">
        <v>22880</v>
      </c>
      <c r="I8639" s="21" t="s">
        <v>1681</v>
      </c>
      <c r="J8639" s="21" t="s">
        <v>22881</v>
      </c>
      <c r="K8639" s="20" t="s">
        <v>3986</v>
      </c>
      <c r="L8639" s="21"/>
    </row>
    <row r="8640">
      <c r="C8640" s="12" t="s">
        <v>22820</v>
      </c>
      <c r="D8640" s="20"/>
      <c r="E8640" s="20" t="s">
        <v>1678</v>
      </c>
      <c r="F8640" s="21"/>
      <c r="G8640" s="21" t="s">
        <v>22882</v>
      </c>
      <c r="H8640" s="21" t="s">
        <v>22883</v>
      </c>
      <c r="I8640" s="21" t="s">
        <v>1681</v>
      </c>
      <c r="J8640" s="21" t="s">
        <v>22884</v>
      </c>
      <c r="K8640" s="20" t="s">
        <v>3986</v>
      </c>
      <c r="L8640" s="21"/>
    </row>
    <row r="8641">
      <c r="C8641" s="12" t="s">
        <v>22820</v>
      </c>
      <c r="D8641" s="20"/>
      <c r="E8641" s="20" t="s">
        <v>1678</v>
      </c>
      <c r="F8641" s="21"/>
      <c r="G8641" s="21" t="s">
        <v>22885</v>
      </c>
      <c r="H8641" s="21" t="s">
        <v>22886</v>
      </c>
      <c r="I8641" s="21" t="s">
        <v>1681</v>
      </c>
      <c r="J8641" s="21" t="s">
        <v>22887</v>
      </c>
      <c r="K8641" s="20" t="s">
        <v>3986</v>
      </c>
      <c r="L8641" s="21"/>
    </row>
    <row r="8642">
      <c r="C8642" s="12" t="s">
        <v>22820</v>
      </c>
      <c r="D8642" s="20"/>
      <c r="E8642" s="20" t="s">
        <v>1678</v>
      </c>
      <c r="F8642" s="21"/>
      <c r="G8642" s="21" t="s">
        <v>22888</v>
      </c>
      <c r="H8642" s="21" t="s">
        <v>22889</v>
      </c>
      <c r="I8642" s="21" t="s">
        <v>1681</v>
      </c>
      <c r="J8642" s="21" t="s">
        <v>22890</v>
      </c>
      <c r="K8642" s="20" t="s">
        <v>3986</v>
      </c>
      <c r="L8642" s="21"/>
    </row>
    <row r="8643">
      <c r="C8643" s="12" t="s">
        <v>22820</v>
      </c>
      <c r="D8643" s="20"/>
      <c r="E8643" s="20" t="s">
        <v>1678</v>
      </c>
      <c r="F8643" s="21"/>
      <c r="G8643" s="21" t="s">
        <v>22891</v>
      </c>
      <c r="H8643" s="21" t="s">
        <v>22892</v>
      </c>
      <c r="I8643" s="21" t="s">
        <v>1681</v>
      </c>
      <c r="J8643" s="21" t="s">
        <v>22893</v>
      </c>
      <c r="K8643" s="20" t="s">
        <v>3986</v>
      </c>
      <c r="L8643" s="21"/>
    </row>
    <row r="8644">
      <c r="C8644" s="12" t="s">
        <v>22820</v>
      </c>
      <c r="D8644" s="20"/>
      <c r="E8644" s="20" t="s">
        <v>1678</v>
      </c>
      <c r="F8644" s="21"/>
      <c r="G8644" s="21" t="s">
        <v>22894</v>
      </c>
      <c r="H8644" s="21" t="s">
        <v>22895</v>
      </c>
      <c r="I8644" s="21" t="s">
        <v>1681</v>
      </c>
      <c r="J8644" s="21" t="s">
        <v>22896</v>
      </c>
      <c r="K8644" s="20" t="s">
        <v>3986</v>
      </c>
      <c r="L8644" s="21"/>
    </row>
    <row r="8645">
      <c r="C8645" s="12" t="s">
        <v>22820</v>
      </c>
      <c r="D8645" s="20"/>
      <c r="E8645" s="20" t="s">
        <v>1678</v>
      </c>
      <c r="F8645" s="21"/>
      <c r="G8645" s="21" t="s">
        <v>22897</v>
      </c>
      <c r="H8645" s="21" t="s">
        <v>22898</v>
      </c>
      <c r="I8645" s="21" t="s">
        <v>1681</v>
      </c>
      <c r="J8645" s="21" t="s">
        <v>22899</v>
      </c>
      <c r="K8645" s="20" t="s">
        <v>3986</v>
      </c>
      <c r="L8645" s="21"/>
    </row>
    <row r="8646">
      <c r="C8646" s="12" t="s">
        <v>22820</v>
      </c>
      <c r="D8646" s="20"/>
      <c r="E8646" s="20" t="s">
        <v>1678</v>
      </c>
      <c r="F8646" s="21"/>
      <c r="G8646" s="21" t="s">
        <v>22900</v>
      </c>
      <c r="H8646" s="21" t="s">
        <v>22901</v>
      </c>
      <c r="I8646" s="21" t="s">
        <v>1681</v>
      </c>
      <c r="J8646" s="21" t="s">
        <v>22902</v>
      </c>
      <c r="K8646" s="20" t="s">
        <v>3986</v>
      </c>
      <c r="L8646" s="21"/>
    </row>
    <row r="8647">
      <c r="C8647" s="12" t="s">
        <v>22820</v>
      </c>
      <c r="D8647" s="20"/>
      <c r="E8647" s="20" t="s">
        <v>1678</v>
      </c>
      <c r="F8647" s="21"/>
      <c r="G8647" s="21" t="s">
        <v>22903</v>
      </c>
      <c r="H8647" s="21" t="s">
        <v>22904</v>
      </c>
      <c r="I8647" s="21" t="s">
        <v>1681</v>
      </c>
      <c r="J8647" s="21" t="s">
        <v>22905</v>
      </c>
      <c r="K8647" s="20" t="s">
        <v>6244</v>
      </c>
      <c r="L8647" s="21"/>
    </row>
    <row r="8648">
      <c r="C8648" s="12" t="s">
        <v>22820</v>
      </c>
      <c r="D8648" s="20"/>
      <c r="E8648" s="20" t="s">
        <v>1678</v>
      </c>
      <c r="F8648" s="21"/>
      <c r="G8648" s="21" t="s">
        <v>22906</v>
      </c>
      <c r="H8648" s="21" t="s">
        <v>22907</v>
      </c>
      <c r="I8648" s="21" t="s">
        <v>1681</v>
      </c>
      <c r="J8648" s="21" t="s">
        <v>22908</v>
      </c>
      <c r="K8648" s="20" t="s">
        <v>6520</v>
      </c>
      <c r="L8648" s="21"/>
    </row>
    <row r="8649">
      <c r="C8649" s="12" t="s">
        <v>22820</v>
      </c>
      <c r="D8649" s="20"/>
      <c r="E8649" s="20" t="s">
        <v>1678</v>
      </c>
      <c r="F8649" s="21"/>
      <c r="G8649" s="21" t="s">
        <v>22909</v>
      </c>
      <c r="H8649" s="21" t="s">
        <v>22910</v>
      </c>
      <c r="I8649" s="21" t="s">
        <v>1681</v>
      </c>
      <c r="J8649" s="21" t="s">
        <v>22911</v>
      </c>
      <c r="K8649" s="20" t="s">
        <v>6520</v>
      </c>
      <c r="L8649" s="21"/>
    </row>
    <row r="8650">
      <c r="C8650" s="12" t="s">
        <v>22820</v>
      </c>
      <c r="D8650" s="20"/>
      <c r="E8650" s="20" t="s">
        <v>1678</v>
      </c>
      <c r="F8650" s="21"/>
      <c r="G8650" s="21" t="s">
        <v>22912</v>
      </c>
      <c r="H8650" s="21" t="s">
        <v>22913</v>
      </c>
      <c r="I8650" s="21" t="s">
        <v>1681</v>
      </c>
      <c r="J8650" s="21" t="s">
        <v>22914</v>
      </c>
      <c r="K8650" s="20" t="s">
        <v>6520</v>
      </c>
      <c r="L8650" s="21"/>
    </row>
    <row r="8651">
      <c r="C8651" s="12" t="s">
        <v>22820</v>
      </c>
      <c r="D8651" s="20"/>
      <c r="E8651" s="20" t="s">
        <v>1678</v>
      </c>
      <c r="F8651" s="21"/>
      <c r="G8651" s="21" t="s">
        <v>22915</v>
      </c>
      <c r="H8651" s="21" t="s">
        <v>22916</v>
      </c>
      <c r="I8651" s="21" t="s">
        <v>1681</v>
      </c>
      <c r="J8651" s="21" t="s">
        <v>22917</v>
      </c>
      <c r="K8651" s="20" t="s">
        <v>6520</v>
      </c>
      <c r="L8651" s="21"/>
    </row>
    <row r="8652">
      <c r="C8652" s="12" t="s">
        <v>22820</v>
      </c>
      <c r="D8652" s="20"/>
      <c r="E8652" s="20" t="s">
        <v>1678</v>
      </c>
      <c r="F8652" s="21"/>
      <c r="G8652" s="21" t="s">
        <v>22918</v>
      </c>
      <c r="H8652" s="21" t="s">
        <v>22919</v>
      </c>
      <c r="I8652" s="21" t="s">
        <v>1681</v>
      </c>
      <c r="J8652" s="21" t="s">
        <v>22920</v>
      </c>
      <c r="K8652" s="20" t="s">
        <v>3029</v>
      </c>
      <c r="L8652" s="21"/>
    </row>
    <row r="8653">
      <c r="C8653" s="12" t="s">
        <v>22820</v>
      </c>
      <c r="D8653" s="20"/>
      <c r="E8653" s="20" t="s">
        <v>1678</v>
      </c>
      <c r="F8653" s="21"/>
      <c r="G8653" s="21" t="s">
        <v>22921</v>
      </c>
      <c r="H8653" s="21" t="s">
        <v>22922</v>
      </c>
      <c r="I8653" s="21" t="s">
        <v>1681</v>
      </c>
      <c r="J8653" s="21" t="s">
        <v>22923</v>
      </c>
      <c r="K8653" s="20" t="s">
        <v>3029</v>
      </c>
      <c r="L8653" s="21"/>
    </row>
    <row r="8654">
      <c r="C8654" s="12" t="s">
        <v>22820</v>
      </c>
      <c r="D8654" s="20"/>
      <c r="E8654" s="20" t="s">
        <v>1678</v>
      </c>
      <c r="F8654" s="21"/>
      <c r="G8654" s="21" t="s">
        <v>22824</v>
      </c>
      <c r="H8654" s="21" t="s">
        <v>22825</v>
      </c>
      <c r="I8654" s="21" t="s">
        <v>1681</v>
      </c>
      <c r="J8654" s="21" t="s">
        <v>22826</v>
      </c>
      <c r="K8654" s="20" t="s">
        <v>3029</v>
      </c>
      <c r="L8654" s="21"/>
    </row>
    <row r="8655">
      <c r="C8655" s="12" t="s">
        <v>22820</v>
      </c>
      <c r="D8655" s="20"/>
      <c r="E8655" s="20" t="s">
        <v>1678</v>
      </c>
      <c r="F8655" s="21"/>
      <c r="G8655" s="21" t="s">
        <v>22924</v>
      </c>
      <c r="H8655" s="21" t="s">
        <v>22925</v>
      </c>
      <c r="I8655" s="21" t="s">
        <v>1681</v>
      </c>
      <c r="J8655" s="21" t="s">
        <v>22926</v>
      </c>
      <c r="K8655" s="20" t="s">
        <v>3599</v>
      </c>
      <c r="L8655" s="21"/>
    </row>
    <row r="8656">
      <c r="C8656" s="12" t="s">
        <v>22820</v>
      </c>
      <c r="D8656" s="20"/>
      <c r="E8656" s="20" t="s">
        <v>1678</v>
      </c>
      <c r="F8656" s="21"/>
      <c r="G8656" s="21" t="s">
        <v>22927</v>
      </c>
      <c r="H8656" s="21" t="s">
        <v>22928</v>
      </c>
      <c r="I8656" s="21" t="s">
        <v>1681</v>
      </c>
      <c r="J8656" s="21" t="s">
        <v>22929</v>
      </c>
      <c r="K8656" s="20" t="s">
        <v>22930</v>
      </c>
      <c r="L8656" s="21"/>
    </row>
    <row r="8657">
      <c r="C8657" s="12" t="s">
        <v>22820</v>
      </c>
      <c r="D8657" s="20"/>
      <c r="E8657" s="20" t="s">
        <v>1678</v>
      </c>
      <c r="F8657" s="21"/>
      <c r="G8657" s="21" t="s">
        <v>22931</v>
      </c>
      <c r="H8657" s="21" t="s">
        <v>22932</v>
      </c>
      <c r="I8657" s="21" t="s">
        <v>1681</v>
      </c>
      <c r="J8657" s="21" t="s">
        <v>22933</v>
      </c>
      <c r="K8657" s="20" t="s">
        <v>22930</v>
      </c>
      <c r="L8657" s="21"/>
    </row>
    <row r="8658">
      <c r="C8658" s="12" t="s">
        <v>22820</v>
      </c>
      <c r="D8658" s="20"/>
      <c r="E8658" s="20" t="s">
        <v>1678</v>
      </c>
      <c r="F8658" s="21"/>
      <c r="G8658" s="21" t="s">
        <v>22934</v>
      </c>
      <c r="H8658" s="21" t="s">
        <v>22935</v>
      </c>
      <c r="I8658" s="21" t="s">
        <v>1681</v>
      </c>
      <c r="J8658" s="21" t="s">
        <v>22936</v>
      </c>
      <c r="K8658" s="20" t="s">
        <v>22930</v>
      </c>
      <c r="L8658" s="21"/>
    </row>
    <row r="8659">
      <c r="C8659" s="12" t="s">
        <v>22820</v>
      </c>
      <c r="D8659" s="20"/>
      <c r="E8659" s="20" t="s">
        <v>1678</v>
      </c>
      <c r="F8659" s="21"/>
      <c r="G8659" s="21" t="s">
        <v>22937</v>
      </c>
      <c r="H8659" s="21" t="s">
        <v>22938</v>
      </c>
      <c r="I8659" s="21" t="s">
        <v>1681</v>
      </c>
      <c r="J8659" s="21" t="s">
        <v>22939</v>
      </c>
      <c r="K8659" s="20" t="s">
        <v>22930</v>
      </c>
      <c r="L8659" s="21"/>
    </row>
    <row r="8660">
      <c r="C8660" s="12" t="s">
        <v>22820</v>
      </c>
      <c r="D8660" s="20"/>
      <c r="E8660" s="20" t="s">
        <v>1678</v>
      </c>
      <c r="F8660" s="21"/>
      <c r="G8660" s="21" t="s">
        <v>22940</v>
      </c>
      <c r="H8660" s="21" t="s">
        <v>22941</v>
      </c>
      <c r="I8660" s="21" t="s">
        <v>1681</v>
      </c>
      <c r="J8660" s="21" t="s">
        <v>22942</v>
      </c>
      <c r="K8660" s="20" t="s">
        <v>22930</v>
      </c>
      <c r="L8660" s="21"/>
    </row>
    <row r="8661">
      <c r="C8661" s="12" t="s">
        <v>22820</v>
      </c>
      <c r="D8661" s="20"/>
      <c r="E8661" s="20" t="s">
        <v>1678</v>
      </c>
      <c r="F8661" s="21"/>
      <c r="G8661" s="21" t="s">
        <v>22943</v>
      </c>
      <c r="H8661" s="21" t="s">
        <v>22944</v>
      </c>
      <c r="I8661" s="21" t="s">
        <v>1681</v>
      </c>
      <c r="J8661" s="21" t="s">
        <v>22945</v>
      </c>
      <c r="K8661" s="20" t="s">
        <v>22930</v>
      </c>
      <c r="L8661" s="21"/>
    </row>
    <row r="8662">
      <c r="C8662" s="12" t="s">
        <v>22820</v>
      </c>
      <c r="D8662" s="20"/>
      <c r="E8662" s="20" t="s">
        <v>1678</v>
      </c>
      <c r="F8662" s="21"/>
      <c r="G8662" s="21" t="s">
        <v>22946</v>
      </c>
      <c r="H8662" s="21" t="s">
        <v>22947</v>
      </c>
      <c r="I8662" s="21" t="s">
        <v>1681</v>
      </c>
      <c r="J8662" s="21" t="s">
        <v>22948</v>
      </c>
      <c r="K8662" s="20" t="s">
        <v>22930</v>
      </c>
      <c r="L8662" s="21"/>
    </row>
    <row r="8663">
      <c r="C8663" s="12" t="s">
        <v>22820</v>
      </c>
      <c r="D8663" s="20"/>
      <c r="E8663" s="20" t="s">
        <v>1678</v>
      </c>
      <c r="F8663" s="21"/>
      <c r="G8663" s="21" t="s">
        <v>22949</v>
      </c>
      <c r="H8663" s="21" t="s">
        <v>22950</v>
      </c>
      <c r="I8663" s="21" t="s">
        <v>1681</v>
      </c>
      <c r="J8663" s="21" t="s">
        <v>22951</v>
      </c>
      <c r="K8663" s="20" t="s">
        <v>22930</v>
      </c>
      <c r="L8663" s="21"/>
    </row>
    <row r="8664">
      <c r="C8664" s="12" t="s">
        <v>22820</v>
      </c>
      <c r="D8664" s="20"/>
      <c r="E8664" s="20" t="s">
        <v>1678</v>
      </c>
      <c r="F8664" s="21"/>
      <c r="G8664" s="21" t="s">
        <v>22952</v>
      </c>
      <c r="H8664" s="21" t="s">
        <v>22953</v>
      </c>
      <c r="I8664" s="21" t="s">
        <v>1681</v>
      </c>
      <c r="J8664" s="21" t="s">
        <v>22954</v>
      </c>
      <c r="K8664" s="20" t="s">
        <v>22930</v>
      </c>
      <c r="L8664" s="21"/>
    </row>
    <row r="8665">
      <c r="C8665" s="12" t="s">
        <v>22820</v>
      </c>
      <c r="D8665" s="20"/>
      <c r="E8665" s="20" t="s">
        <v>1678</v>
      </c>
      <c r="F8665" s="21"/>
      <c r="G8665" s="21" t="s">
        <v>22955</v>
      </c>
      <c r="H8665" s="21" t="s">
        <v>22956</v>
      </c>
      <c r="I8665" s="21" t="s">
        <v>1681</v>
      </c>
      <c r="J8665" s="21" t="s">
        <v>22957</v>
      </c>
      <c r="K8665" s="20" t="s">
        <v>22930</v>
      </c>
      <c r="L8665" s="21"/>
    </row>
    <row r="8666">
      <c r="C8666" s="12" t="s">
        <v>22820</v>
      </c>
      <c r="D8666" s="20"/>
      <c r="E8666" s="20" t="s">
        <v>1678</v>
      </c>
      <c r="F8666" s="21"/>
      <c r="G8666" s="21" t="s">
        <v>22958</v>
      </c>
      <c r="H8666" s="21" t="s">
        <v>22959</v>
      </c>
      <c r="I8666" s="21" t="s">
        <v>1681</v>
      </c>
      <c r="J8666" s="21" t="s">
        <v>22960</v>
      </c>
      <c r="K8666" s="20" t="s">
        <v>22930</v>
      </c>
      <c r="L8666" s="21"/>
    </row>
    <row r="8667">
      <c r="C8667" s="12" t="s">
        <v>22820</v>
      </c>
      <c r="D8667" s="20"/>
      <c r="E8667" s="20" t="s">
        <v>1678</v>
      </c>
      <c r="F8667" s="21"/>
      <c r="G8667" s="21" t="s">
        <v>22961</v>
      </c>
      <c r="H8667" s="21" t="s">
        <v>22962</v>
      </c>
      <c r="I8667" s="21" t="s">
        <v>1681</v>
      </c>
      <c r="J8667" s="21" t="s">
        <v>22963</v>
      </c>
      <c r="K8667" s="20" t="s">
        <v>22930</v>
      </c>
      <c r="L8667" s="21"/>
    </row>
    <row r="8668">
      <c r="C8668" s="12" t="s">
        <v>22820</v>
      </c>
      <c r="D8668" s="20"/>
      <c r="E8668" s="20" t="s">
        <v>1678</v>
      </c>
      <c r="F8668" s="21"/>
      <c r="G8668" s="21" t="s">
        <v>22964</v>
      </c>
      <c r="H8668" s="21" t="s">
        <v>22965</v>
      </c>
      <c r="I8668" s="21" t="s">
        <v>1681</v>
      </c>
      <c r="J8668" s="21" t="s">
        <v>22966</v>
      </c>
      <c r="K8668" s="20" t="s">
        <v>22967</v>
      </c>
      <c r="L8668" s="21"/>
    </row>
    <row r="8669">
      <c r="C8669" s="12" t="s">
        <v>22820</v>
      </c>
      <c r="D8669" s="20"/>
      <c r="E8669" s="20" t="s">
        <v>1678</v>
      </c>
      <c r="F8669" s="21"/>
      <c r="G8669" s="21" t="s">
        <v>22968</v>
      </c>
      <c r="H8669" s="21" t="s">
        <v>22969</v>
      </c>
      <c r="I8669" s="21" t="s">
        <v>1681</v>
      </c>
      <c r="J8669" s="21" t="s">
        <v>22970</v>
      </c>
      <c r="K8669" s="20" t="s">
        <v>22967</v>
      </c>
      <c r="L8669" s="21"/>
    </row>
    <row r="8670">
      <c r="C8670" s="12" t="s">
        <v>22820</v>
      </c>
      <c r="D8670" s="20"/>
      <c r="E8670" s="20" t="s">
        <v>1678</v>
      </c>
      <c r="F8670" s="21"/>
      <c r="G8670" s="21" t="s">
        <v>22971</v>
      </c>
      <c r="H8670" s="21" t="s">
        <v>22972</v>
      </c>
      <c r="I8670" s="21" t="s">
        <v>1681</v>
      </c>
      <c r="J8670" s="21" t="s">
        <v>22973</v>
      </c>
      <c r="K8670" s="20" t="s">
        <v>22967</v>
      </c>
      <c r="L8670" s="21"/>
    </row>
    <row r="8671">
      <c r="C8671" s="12" t="s">
        <v>22820</v>
      </c>
      <c r="D8671" s="20"/>
      <c r="E8671" s="20" t="s">
        <v>1678</v>
      </c>
      <c r="F8671" s="21"/>
      <c r="G8671" s="21" t="s">
        <v>22974</v>
      </c>
      <c r="H8671" s="21" t="s">
        <v>22975</v>
      </c>
      <c r="I8671" s="21" t="s">
        <v>1681</v>
      </c>
      <c r="J8671" s="21" t="s">
        <v>22976</v>
      </c>
      <c r="K8671" s="20" t="s">
        <v>22967</v>
      </c>
      <c r="L8671" s="21"/>
    </row>
    <row r="8672">
      <c r="C8672" s="12" t="s">
        <v>22820</v>
      </c>
      <c r="D8672" s="20"/>
      <c r="E8672" s="20" t="s">
        <v>1678</v>
      </c>
      <c r="F8672" s="21"/>
      <c r="G8672" s="21" t="s">
        <v>22977</v>
      </c>
      <c r="H8672" s="21" t="s">
        <v>22978</v>
      </c>
      <c r="I8672" s="21" t="s">
        <v>1681</v>
      </c>
      <c r="J8672" s="21" t="s">
        <v>22979</v>
      </c>
      <c r="K8672" s="20" t="s">
        <v>22967</v>
      </c>
      <c r="L8672" s="21"/>
    </row>
    <row r="8673">
      <c r="C8673" s="12" t="s">
        <v>22820</v>
      </c>
      <c r="D8673" s="20"/>
      <c r="E8673" s="20" t="s">
        <v>1678</v>
      </c>
      <c r="F8673" s="21"/>
      <c r="G8673" s="21" t="s">
        <v>22980</v>
      </c>
      <c r="H8673" s="21" t="s">
        <v>22981</v>
      </c>
      <c r="I8673" s="21" t="s">
        <v>1681</v>
      </c>
      <c r="J8673" s="21" t="s">
        <v>22982</v>
      </c>
      <c r="K8673" s="20" t="s">
        <v>22967</v>
      </c>
      <c r="L8673" s="21"/>
    </row>
    <row r="8674">
      <c r="C8674" s="12" t="s">
        <v>22820</v>
      </c>
      <c r="D8674" s="20"/>
      <c r="E8674" s="20" t="s">
        <v>1678</v>
      </c>
      <c r="F8674" s="21"/>
      <c r="G8674" s="21" t="s">
        <v>22983</v>
      </c>
      <c r="H8674" s="21" t="s">
        <v>22984</v>
      </c>
      <c r="I8674" s="21" t="s">
        <v>1681</v>
      </c>
      <c r="J8674" s="21" t="s">
        <v>22985</v>
      </c>
      <c r="K8674" s="20" t="s">
        <v>22967</v>
      </c>
      <c r="L8674" s="21"/>
    </row>
    <row r="8675">
      <c r="C8675" s="12" t="s">
        <v>22820</v>
      </c>
      <c r="D8675" s="20"/>
      <c r="E8675" s="20" t="s">
        <v>1678</v>
      </c>
      <c r="F8675" s="21"/>
      <c r="G8675" s="21" t="s">
        <v>22986</v>
      </c>
      <c r="H8675" s="21" t="s">
        <v>22987</v>
      </c>
      <c r="I8675" s="21" t="s">
        <v>1681</v>
      </c>
      <c r="J8675" s="21" t="s">
        <v>22988</v>
      </c>
      <c r="K8675" s="20" t="s">
        <v>22967</v>
      </c>
      <c r="L8675" s="21"/>
    </row>
    <row r="8676">
      <c r="C8676" s="12" t="s">
        <v>22820</v>
      </c>
      <c r="D8676" s="20"/>
      <c r="E8676" s="20" t="s">
        <v>1678</v>
      </c>
      <c r="F8676" s="21"/>
      <c r="G8676" s="21" t="s">
        <v>22989</v>
      </c>
      <c r="H8676" s="21" t="s">
        <v>22990</v>
      </c>
      <c r="I8676" s="21" t="s">
        <v>1681</v>
      </c>
      <c r="J8676" s="21" t="s">
        <v>22991</v>
      </c>
      <c r="K8676" s="20" t="s">
        <v>22967</v>
      </c>
      <c r="L8676" s="21"/>
    </row>
    <row r="8677">
      <c r="C8677" s="12" t="s">
        <v>22820</v>
      </c>
      <c r="D8677" s="20"/>
      <c r="E8677" s="20" t="s">
        <v>1678</v>
      </c>
      <c r="F8677" s="21"/>
      <c r="G8677" s="21" t="s">
        <v>22992</v>
      </c>
      <c r="H8677" s="21" t="s">
        <v>22993</v>
      </c>
      <c r="I8677" s="21" t="s">
        <v>1681</v>
      </c>
      <c r="J8677" s="21" t="s">
        <v>22994</v>
      </c>
      <c r="K8677" s="20" t="s">
        <v>22967</v>
      </c>
      <c r="L8677" s="21"/>
    </row>
    <row r="8678">
      <c r="C8678" s="12" t="s">
        <v>22820</v>
      </c>
      <c r="D8678" s="20"/>
      <c r="E8678" s="20" t="s">
        <v>1678</v>
      </c>
      <c r="F8678" s="21"/>
      <c r="G8678" s="21" t="s">
        <v>22995</v>
      </c>
      <c r="H8678" s="21" t="s">
        <v>22996</v>
      </c>
      <c r="I8678" s="21" t="s">
        <v>1681</v>
      </c>
      <c r="J8678" s="21" t="s">
        <v>22997</v>
      </c>
      <c r="K8678" s="20" t="s">
        <v>22967</v>
      </c>
      <c r="L8678" s="21"/>
    </row>
    <row r="8679">
      <c r="C8679" s="12" t="s">
        <v>22820</v>
      </c>
      <c r="D8679" s="20"/>
      <c r="E8679" s="20" t="s">
        <v>1678</v>
      </c>
      <c r="F8679" s="21"/>
      <c r="G8679" s="21" t="s">
        <v>22998</v>
      </c>
      <c r="H8679" s="21" t="s">
        <v>22999</v>
      </c>
      <c r="I8679" s="21" t="s">
        <v>1681</v>
      </c>
      <c r="J8679" s="21" t="s">
        <v>23000</v>
      </c>
      <c r="K8679" s="20" t="s">
        <v>22967</v>
      </c>
      <c r="L8679" s="21"/>
    </row>
    <row r="8680">
      <c r="C8680" s="12" t="s">
        <v>22820</v>
      </c>
      <c r="D8680" s="20"/>
      <c r="E8680" s="20" t="s">
        <v>1678</v>
      </c>
      <c r="F8680" s="21"/>
      <c r="G8680" s="21" t="s">
        <v>23001</v>
      </c>
      <c r="H8680" s="21" t="s">
        <v>23002</v>
      </c>
      <c r="I8680" s="21" t="s">
        <v>1681</v>
      </c>
      <c r="J8680" s="21" t="s">
        <v>23003</v>
      </c>
      <c r="K8680" s="20" t="s">
        <v>23004</v>
      </c>
      <c r="L8680" s="21"/>
    </row>
    <row r="8681">
      <c r="C8681" s="12" t="s">
        <v>22820</v>
      </c>
      <c r="D8681" s="20"/>
      <c r="E8681" s="20" t="s">
        <v>1678</v>
      </c>
      <c r="F8681" s="21"/>
      <c r="G8681" s="21" t="s">
        <v>23005</v>
      </c>
      <c r="H8681" s="21" t="s">
        <v>23006</v>
      </c>
      <c r="I8681" s="21" t="s">
        <v>1681</v>
      </c>
      <c r="J8681" s="21" t="s">
        <v>23007</v>
      </c>
      <c r="K8681" s="20" t="s">
        <v>23004</v>
      </c>
      <c r="L8681" s="21"/>
    </row>
    <row r="8682">
      <c r="C8682" s="12" t="s">
        <v>22820</v>
      </c>
      <c r="D8682" s="20"/>
      <c r="E8682" s="20" t="s">
        <v>1678</v>
      </c>
      <c r="F8682" s="21"/>
      <c r="G8682" s="21" t="s">
        <v>23008</v>
      </c>
      <c r="H8682" s="21" t="s">
        <v>23009</v>
      </c>
      <c r="I8682" s="21" t="s">
        <v>1681</v>
      </c>
      <c r="J8682" s="21" t="s">
        <v>23010</v>
      </c>
      <c r="K8682" s="20" t="s">
        <v>23004</v>
      </c>
      <c r="L8682" s="21"/>
    </row>
    <row r="8683">
      <c r="C8683" s="12" t="s">
        <v>22820</v>
      </c>
      <c r="D8683" s="20"/>
      <c r="E8683" s="20" t="s">
        <v>1678</v>
      </c>
      <c r="F8683" s="21"/>
      <c r="G8683" s="21" t="s">
        <v>23011</v>
      </c>
      <c r="H8683" s="21" t="s">
        <v>23012</v>
      </c>
      <c r="I8683" s="21" t="s">
        <v>1681</v>
      </c>
      <c r="J8683" s="21" t="s">
        <v>23013</v>
      </c>
      <c r="K8683" s="20" t="s">
        <v>23004</v>
      </c>
      <c r="L8683" s="21"/>
    </row>
    <row r="8684">
      <c r="C8684" s="12" t="s">
        <v>22820</v>
      </c>
      <c r="D8684" s="20"/>
      <c r="E8684" s="20" t="s">
        <v>1678</v>
      </c>
      <c r="F8684" s="21"/>
      <c r="G8684" s="21" t="s">
        <v>23014</v>
      </c>
      <c r="H8684" s="21" t="s">
        <v>23015</v>
      </c>
      <c r="I8684" s="21" t="s">
        <v>1681</v>
      </c>
      <c r="J8684" s="21" t="s">
        <v>23016</v>
      </c>
      <c r="K8684" s="20" t="s">
        <v>23004</v>
      </c>
      <c r="L8684" s="21"/>
    </row>
    <row r="8685">
      <c r="C8685" s="12" t="s">
        <v>22820</v>
      </c>
      <c r="D8685" s="20"/>
      <c r="E8685" s="20" t="s">
        <v>1678</v>
      </c>
      <c r="F8685" s="21"/>
      <c r="G8685" s="21" t="s">
        <v>23017</v>
      </c>
      <c r="H8685" s="21" t="s">
        <v>23018</v>
      </c>
      <c r="I8685" s="21" t="s">
        <v>1681</v>
      </c>
      <c r="J8685" s="21" t="s">
        <v>23019</v>
      </c>
      <c r="K8685" s="20" t="s">
        <v>23004</v>
      </c>
      <c r="L8685" s="21"/>
    </row>
    <row r="8686">
      <c r="C8686" s="12" t="s">
        <v>22820</v>
      </c>
      <c r="D8686" s="20"/>
      <c r="E8686" s="20" t="s">
        <v>1678</v>
      </c>
      <c r="F8686" s="21"/>
      <c r="G8686" s="21" t="s">
        <v>23020</v>
      </c>
      <c r="H8686" s="21" t="s">
        <v>23021</v>
      </c>
      <c r="I8686" s="21" t="s">
        <v>1681</v>
      </c>
      <c r="J8686" s="21" t="s">
        <v>23022</v>
      </c>
      <c r="K8686" s="20" t="s">
        <v>23004</v>
      </c>
      <c r="L8686" s="21"/>
    </row>
    <row r="8687">
      <c r="C8687" s="12" t="s">
        <v>22820</v>
      </c>
      <c r="D8687" s="20"/>
      <c r="E8687" s="20" t="s">
        <v>1678</v>
      </c>
      <c r="F8687" s="21"/>
      <c r="G8687" s="21" t="s">
        <v>23023</v>
      </c>
      <c r="H8687" s="21" t="s">
        <v>23024</v>
      </c>
      <c r="I8687" s="21" t="s">
        <v>1681</v>
      </c>
      <c r="J8687" s="21" t="s">
        <v>23025</v>
      </c>
      <c r="K8687" s="20" t="s">
        <v>23004</v>
      </c>
      <c r="L8687" s="21"/>
    </row>
    <row r="8688">
      <c r="C8688" s="12" t="s">
        <v>22820</v>
      </c>
      <c r="D8688" s="20"/>
      <c r="E8688" s="20" t="s">
        <v>1678</v>
      </c>
      <c r="F8688" s="21"/>
      <c r="G8688" s="21" t="s">
        <v>23026</v>
      </c>
      <c r="H8688" s="21" t="s">
        <v>23027</v>
      </c>
      <c r="I8688" s="21" t="s">
        <v>1681</v>
      </c>
      <c r="J8688" s="21" t="s">
        <v>23028</v>
      </c>
      <c r="K8688" s="20" t="s">
        <v>23004</v>
      </c>
      <c r="L8688" s="21"/>
    </row>
    <row r="8689">
      <c r="C8689" s="12" t="s">
        <v>22820</v>
      </c>
      <c r="D8689" s="20"/>
      <c r="E8689" s="20" t="s">
        <v>1678</v>
      </c>
      <c r="F8689" s="21"/>
      <c r="G8689" s="21" t="s">
        <v>23029</v>
      </c>
      <c r="H8689" s="21" t="s">
        <v>23030</v>
      </c>
      <c r="I8689" s="21" t="s">
        <v>1681</v>
      </c>
      <c r="J8689" s="21" t="s">
        <v>23031</v>
      </c>
      <c r="K8689" s="20" t="s">
        <v>23004</v>
      </c>
      <c r="L8689" s="21"/>
    </row>
    <row r="8690">
      <c r="C8690" s="12" t="s">
        <v>22820</v>
      </c>
      <c r="D8690" s="20"/>
      <c r="E8690" s="20" t="s">
        <v>1678</v>
      </c>
      <c r="F8690" s="21"/>
      <c r="G8690" s="21" t="s">
        <v>23032</v>
      </c>
      <c r="H8690" s="21" t="s">
        <v>23033</v>
      </c>
      <c r="I8690" s="21" t="s">
        <v>1681</v>
      </c>
      <c r="J8690" s="21" t="s">
        <v>23034</v>
      </c>
      <c r="K8690" s="20" t="s">
        <v>23004</v>
      </c>
      <c r="L8690" s="21"/>
    </row>
    <row r="8691">
      <c r="C8691" s="12" t="s">
        <v>22820</v>
      </c>
      <c r="D8691" s="20"/>
      <c r="E8691" s="20" t="s">
        <v>1678</v>
      </c>
      <c r="F8691" s="21"/>
      <c r="G8691" s="21" t="s">
        <v>23035</v>
      </c>
      <c r="H8691" s="21" t="s">
        <v>23036</v>
      </c>
      <c r="I8691" s="21" t="s">
        <v>1681</v>
      </c>
      <c r="J8691" s="21" t="s">
        <v>23037</v>
      </c>
      <c r="K8691" s="20" t="s">
        <v>23004</v>
      </c>
      <c r="L8691" s="21"/>
    </row>
    <row r="8692">
      <c r="C8692" s="12" t="s">
        <v>22820</v>
      </c>
      <c r="D8692" s="20"/>
      <c r="E8692" s="20" t="s">
        <v>1678</v>
      </c>
      <c r="F8692" s="21"/>
      <c r="G8692" s="21" t="s">
        <v>23038</v>
      </c>
      <c r="H8692" s="21" t="s">
        <v>23039</v>
      </c>
      <c r="I8692" s="21" t="s">
        <v>1681</v>
      </c>
      <c r="J8692" s="21" t="s">
        <v>23040</v>
      </c>
      <c r="K8692" s="20" t="s">
        <v>23041</v>
      </c>
      <c r="L8692" s="21"/>
    </row>
    <row r="8693">
      <c r="C8693" s="12" t="s">
        <v>22820</v>
      </c>
      <c r="D8693" s="20"/>
      <c r="E8693" s="20" t="s">
        <v>1678</v>
      </c>
      <c r="F8693" s="21"/>
      <c r="G8693" s="21" t="s">
        <v>23042</v>
      </c>
      <c r="H8693" s="21" t="s">
        <v>23043</v>
      </c>
      <c r="I8693" s="21" t="s">
        <v>1681</v>
      </c>
      <c r="J8693" s="21" t="s">
        <v>23044</v>
      </c>
      <c r="K8693" s="20" t="s">
        <v>23041</v>
      </c>
      <c r="L8693" s="21"/>
    </row>
    <row r="8694">
      <c r="C8694" s="12" t="s">
        <v>22820</v>
      </c>
      <c r="D8694" s="20"/>
      <c r="E8694" s="20" t="s">
        <v>1678</v>
      </c>
      <c r="F8694" s="21"/>
      <c r="G8694" s="21" t="s">
        <v>23045</v>
      </c>
      <c r="H8694" s="21" t="s">
        <v>23046</v>
      </c>
      <c r="I8694" s="21" t="s">
        <v>1681</v>
      </c>
      <c r="J8694" s="21" t="s">
        <v>23047</v>
      </c>
      <c r="K8694" s="20" t="s">
        <v>23041</v>
      </c>
      <c r="L8694" s="21"/>
    </row>
    <row r="8695">
      <c r="C8695" s="12" t="s">
        <v>22820</v>
      </c>
      <c r="D8695" s="20"/>
      <c r="E8695" s="20" t="s">
        <v>1678</v>
      </c>
      <c r="F8695" s="21"/>
      <c r="G8695" s="21" t="s">
        <v>23048</v>
      </c>
      <c r="H8695" s="21" t="s">
        <v>23049</v>
      </c>
      <c r="I8695" s="21" t="s">
        <v>1681</v>
      </c>
      <c r="J8695" s="21" t="s">
        <v>23050</v>
      </c>
      <c r="K8695" s="20" t="s">
        <v>23041</v>
      </c>
      <c r="L8695" s="21"/>
    </row>
    <row r="8696">
      <c r="C8696" s="12" t="s">
        <v>22820</v>
      </c>
      <c r="D8696" s="20"/>
      <c r="E8696" s="20" t="s">
        <v>1678</v>
      </c>
      <c r="F8696" s="21"/>
      <c r="G8696" s="21" t="s">
        <v>23051</v>
      </c>
      <c r="H8696" s="21" t="s">
        <v>23052</v>
      </c>
      <c r="I8696" s="21" t="s">
        <v>1681</v>
      </c>
      <c r="J8696" s="21" t="s">
        <v>23053</v>
      </c>
      <c r="K8696" s="20" t="s">
        <v>23041</v>
      </c>
      <c r="L8696" s="21"/>
    </row>
    <row r="8697">
      <c r="C8697" s="12" t="s">
        <v>22820</v>
      </c>
      <c r="D8697" s="20"/>
      <c r="E8697" s="20" t="s">
        <v>1678</v>
      </c>
      <c r="F8697" s="21"/>
      <c r="G8697" s="21" t="s">
        <v>23054</v>
      </c>
      <c r="H8697" s="21" t="s">
        <v>23055</v>
      </c>
      <c r="I8697" s="21" t="s">
        <v>1681</v>
      </c>
      <c r="J8697" s="21" t="s">
        <v>23056</v>
      </c>
      <c r="K8697" s="20" t="s">
        <v>23041</v>
      </c>
      <c r="L8697" s="21"/>
    </row>
    <row r="8698">
      <c r="C8698" s="12" t="s">
        <v>22820</v>
      </c>
      <c r="D8698" s="20"/>
      <c r="E8698" s="20" t="s">
        <v>1678</v>
      </c>
      <c r="F8698" s="21"/>
      <c r="G8698" s="21" t="s">
        <v>23057</v>
      </c>
      <c r="H8698" s="21" t="s">
        <v>23058</v>
      </c>
      <c r="I8698" s="21" t="s">
        <v>1681</v>
      </c>
      <c r="J8698" s="21" t="s">
        <v>23059</v>
      </c>
      <c r="K8698" s="20" t="s">
        <v>23041</v>
      </c>
      <c r="L8698" s="21"/>
    </row>
    <row r="8699">
      <c r="C8699" s="12" t="s">
        <v>22820</v>
      </c>
      <c r="D8699" s="20"/>
      <c r="E8699" s="20" t="s">
        <v>1678</v>
      </c>
      <c r="F8699" s="21"/>
      <c r="G8699" s="21" t="s">
        <v>23060</v>
      </c>
      <c r="H8699" s="21" t="s">
        <v>23061</v>
      </c>
      <c r="I8699" s="21" t="s">
        <v>1681</v>
      </c>
      <c r="J8699" s="21" t="s">
        <v>23062</v>
      </c>
      <c r="K8699" s="20" t="s">
        <v>23041</v>
      </c>
      <c r="L8699" s="21"/>
    </row>
    <row r="8700">
      <c r="C8700" s="12" t="s">
        <v>22820</v>
      </c>
      <c r="D8700" s="20"/>
      <c r="E8700" s="20" t="s">
        <v>1678</v>
      </c>
      <c r="F8700" s="21"/>
      <c r="G8700" s="21" t="s">
        <v>23063</v>
      </c>
      <c r="H8700" s="21" t="s">
        <v>23064</v>
      </c>
      <c r="I8700" s="21" t="s">
        <v>1681</v>
      </c>
      <c r="J8700" s="21" t="s">
        <v>23065</v>
      </c>
      <c r="K8700" s="20" t="s">
        <v>23041</v>
      </c>
      <c r="L8700" s="21"/>
    </row>
    <row r="8701">
      <c r="C8701" s="12" t="s">
        <v>22820</v>
      </c>
      <c r="D8701" s="20"/>
      <c r="E8701" s="20" t="s">
        <v>1678</v>
      </c>
      <c r="F8701" s="21"/>
      <c r="G8701" s="21" t="s">
        <v>23066</v>
      </c>
      <c r="H8701" s="21" t="s">
        <v>23067</v>
      </c>
      <c r="I8701" s="21" t="s">
        <v>1681</v>
      </c>
      <c r="J8701" s="21" t="s">
        <v>23068</v>
      </c>
      <c r="K8701" s="20" t="s">
        <v>23041</v>
      </c>
      <c r="L8701" s="21"/>
    </row>
    <row r="8702">
      <c r="C8702" s="12" t="s">
        <v>22820</v>
      </c>
      <c r="D8702" s="20"/>
      <c r="E8702" s="20" t="s">
        <v>1678</v>
      </c>
      <c r="F8702" s="21"/>
      <c r="G8702" s="21" t="s">
        <v>23069</v>
      </c>
      <c r="H8702" s="21" t="s">
        <v>23070</v>
      </c>
      <c r="I8702" s="21" t="s">
        <v>1681</v>
      </c>
      <c r="J8702" s="21" t="s">
        <v>23071</v>
      </c>
      <c r="K8702" s="20" t="s">
        <v>23041</v>
      </c>
      <c r="L8702" s="21"/>
    </row>
    <row r="8703">
      <c r="C8703" s="12" t="s">
        <v>22820</v>
      </c>
      <c r="D8703" s="20"/>
      <c r="E8703" s="20" t="s">
        <v>1678</v>
      </c>
      <c r="F8703" s="21"/>
      <c r="G8703" s="21" t="s">
        <v>23072</v>
      </c>
      <c r="H8703" s="21" t="s">
        <v>23073</v>
      </c>
      <c r="I8703" s="21" t="s">
        <v>1681</v>
      </c>
      <c r="J8703" s="21" t="s">
        <v>23074</v>
      </c>
      <c r="K8703" s="20" t="s">
        <v>23041</v>
      </c>
      <c r="L8703" s="21"/>
    </row>
    <row r="8704">
      <c r="C8704" s="12" t="s">
        <v>22820</v>
      </c>
      <c r="D8704" s="20"/>
      <c r="E8704" s="20" t="s">
        <v>1678</v>
      </c>
      <c r="F8704" s="21"/>
      <c r="G8704" s="21" t="s">
        <v>23075</v>
      </c>
      <c r="H8704" s="21" t="s">
        <v>23076</v>
      </c>
      <c r="I8704" s="21" t="s">
        <v>1681</v>
      </c>
      <c r="J8704" s="21" t="s">
        <v>23077</v>
      </c>
      <c r="K8704" s="20" t="s">
        <v>23078</v>
      </c>
      <c r="L8704" s="21"/>
    </row>
    <row r="8705">
      <c r="C8705" s="12" t="s">
        <v>22820</v>
      </c>
      <c r="D8705" s="20"/>
      <c r="E8705" s="20" t="s">
        <v>1678</v>
      </c>
      <c r="F8705" s="21"/>
      <c r="G8705" s="21" t="s">
        <v>23079</v>
      </c>
      <c r="H8705" s="21" t="s">
        <v>23080</v>
      </c>
      <c r="I8705" s="21" t="s">
        <v>1681</v>
      </c>
      <c r="J8705" s="21" t="s">
        <v>23081</v>
      </c>
      <c r="K8705" s="20" t="s">
        <v>23078</v>
      </c>
      <c r="L8705" s="21"/>
    </row>
    <row r="8706">
      <c r="C8706" s="12" t="s">
        <v>22820</v>
      </c>
      <c r="D8706" s="20"/>
      <c r="E8706" s="20" t="s">
        <v>1678</v>
      </c>
      <c r="F8706" s="21"/>
      <c r="G8706" s="21" t="s">
        <v>23082</v>
      </c>
      <c r="H8706" s="21" t="s">
        <v>23083</v>
      </c>
      <c r="I8706" s="21" t="s">
        <v>1681</v>
      </c>
      <c r="J8706" s="21" t="s">
        <v>23084</v>
      </c>
      <c r="K8706" s="20" t="s">
        <v>23085</v>
      </c>
      <c r="L8706" s="21"/>
    </row>
    <row r="8707">
      <c r="C8707" s="12" t="s">
        <v>22820</v>
      </c>
      <c r="D8707" s="20"/>
      <c r="E8707" s="20" t="s">
        <v>1678</v>
      </c>
      <c r="F8707" s="21"/>
      <c r="G8707" s="21" t="s">
        <v>23086</v>
      </c>
      <c r="H8707" s="21" t="s">
        <v>23087</v>
      </c>
      <c r="I8707" s="21" t="s">
        <v>1681</v>
      </c>
      <c r="J8707" s="21" t="s">
        <v>23088</v>
      </c>
      <c r="K8707" s="20" t="s">
        <v>23089</v>
      </c>
      <c r="L8707" s="21"/>
    </row>
    <row r="8708">
      <c r="C8708" s="12" t="s">
        <v>22820</v>
      </c>
      <c r="D8708" s="20"/>
      <c r="E8708" s="20" t="s">
        <v>1678</v>
      </c>
      <c r="F8708" s="21"/>
      <c r="G8708" s="21" t="s">
        <v>23090</v>
      </c>
      <c r="H8708" s="21" t="s">
        <v>23091</v>
      </c>
      <c r="I8708" s="21" t="s">
        <v>1681</v>
      </c>
      <c r="J8708" s="21" t="s">
        <v>23092</v>
      </c>
      <c r="K8708" s="20" t="s">
        <v>23093</v>
      </c>
      <c r="L8708" s="21"/>
    </row>
    <row r="8709">
      <c r="C8709" s="12" t="s">
        <v>22820</v>
      </c>
      <c r="D8709" s="20"/>
      <c r="E8709" s="20" t="s">
        <v>1678</v>
      </c>
      <c r="F8709" s="21"/>
      <c r="G8709" s="21" t="s">
        <v>23094</v>
      </c>
      <c r="H8709" s="21" t="s">
        <v>23095</v>
      </c>
      <c r="I8709" s="21" t="s">
        <v>1681</v>
      </c>
      <c r="J8709" s="21" t="s">
        <v>23096</v>
      </c>
      <c r="K8709" s="20" t="s">
        <v>3013</v>
      </c>
      <c r="L8709" s="21"/>
    </row>
    <row r="8710">
      <c r="C8710" s="12" t="s">
        <v>22820</v>
      </c>
      <c r="D8710" s="20"/>
      <c r="E8710" s="20" t="s">
        <v>1678</v>
      </c>
      <c r="F8710" s="21"/>
      <c r="G8710" s="21" t="s">
        <v>23097</v>
      </c>
      <c r="H8710" s="21" t="s">
        <v>23098</v>
      </c>
      <c r="I8710" s="21" t="s">
        <v>1681</v>
      </c>
      <c r="J8710" s="21" t="s">
        <v>23099</v>
      </c>
      <c r="K8710" s="20" t="s">
        <v>3013</v>
      </c>
      <c r="L8710" s="21"/>
    </row>
    <row r="8711">
      <c r="C8711" s="12" t="s">
        <v>22820</v>
      </c>
      <c r="D8711" s="20"/>
      <c r="E8711" s="20" t="s">
        <v>1678</v>
      </c>
      <c r="F8711" s="21"/>
      <c r="G8711" s="21" t="s">
        <v>23100</v>
      </c>
      <c r="H8711" s="21" t="s">
        <v>23101</v>
      </c>
      <c r="I8711" s="21" t="s">
        <v>1681</v>
      </c>
      <c r="J8711" s="21" t="s">
        <v>23102</v>
      </c>
      <c r="K8711" s="20" t="s">
        <v>23103</v>
      </c>
      <c r="L8711" s="21"/>
    </row>
    <row r="8712">
      <c r="C8712" s="12" t="s">
        <v>22820</v>
      </c>
      <c r="D8712" s="20"/>
      <c r="E8712" s="20" t="s">
        <v>1678</v>
      </c>
      <c r="F8712" s="21"/>
      <c r="G8712" s="21" t="s">
        <v>23104</v>
      </c>
      <c r="H8712" s="21" t="s">
        <v>23105</v>
      </c>
      <c r="I8712" s="21" t="s">
        <v>1681</v>
      </c>
      <c r="J8712" s="21" t="s">
        <v>23106</v>
      </c>
      <c r="K8712" s="20" t="s">
        <v>23107</v>
      </c>
      <c r="L8712" s="21"/>
    </row>
    <row r="8713">
      <c r="C8713" s="12" t="s">
        <v>22820</v>
      </c>
      <c r="D8713" s="20"/>
      <c r="E8713" s="20" t="s">
        <v>1678</v>
      </c>
      <c r="F8713" s="21"/>
      <c r="G8713" s="21" t="s">
        <v>23108</v>
      </c>
      <c r="H8713" s="21" t="s">
        <v>23109</v>
      </c>
      <c r="I8713" s="21" t="s">
        <v>1681</v>
      </c>
      <c r="J8713" s="21" t="s">
        <v>23110</v>
      </c>
      <c r="K8713" s="20" t="s">
        <v>23111</v>
      </c>
      <c r="L8713" s="21"/>
    </row>
    <row r="8714">
      <c r="C8714" s="12" t="s">
        <v>22820</v>
      </c>
      <c r="D8714" s="20"/>
      <c r="E8714" s="20" t="s">
        <v>1678</v>
      </c>
      <c r="F8714" s="21"/>
      <c r="G8714" s="21" t="s">
        <v>23112</v>
      </c>
      <c r="H8714" s="21" t="s">
        <v>23113</v>
      </c>
      <c r="I8714" s="21" t="s">
        <v>1681</v>
      </c>
      <c r="J8714" s="21" t="s">
        <v>23114</v>
      </c>
      <c r="K8714" s="20" t="s">
        <v>6516</v>
      </c>
      <c r="L8714" s="21"/>
    </row>
    <row r="8715">
      <c r="C8715" s="12" t="s">
        <v>22820</v>
      </c>
      <c r="D8715" s="20"/>
      <c r="E8715" s="20" t="s">
        <v>1678</v>
      </c>
      <c r="F8715" s="21"/>
      <c r="G8715" s="21" t="s">
        <v>23115</v>
      </c>
      <c r="H8715" s="21" t="s">
        <v>23116</v>
      </c>
      <c r="I8715" s="21" t="s">
        <v>1681</v>
      </c>
      <c r="J8715" s="21" t="s">
        <v>23117</v>
      </c>
      <c r="K8715" s="20" t="s">
        <v>6516</v>
      </c>
      <c r="L8715" s="21"/>
    </row>
    <row r="8716">
      <c r="C8716" s="12" t="s">
        <v>22820</v>
      </c>
      <c r="D8716" s="20"/>
      <c r="E8716" s="20" t="s">
        <v>1678</v>
      </c>
      <c r="F8716" s="21"/>
      <c r="G8716" s="21" t="s">
        <v>23118</v>
      </c>
      <c r="H8716" s="21" t="s">
        <v>23119</v>
      </c>
      <c r="I8716" s="21" t="s">
        <v>1681</v>
      </c>
      <c r="J8716" s="21" t="s">
        <v>23120</v>
      </c>
      <c r="K8716" s="20" t="s">
        <v>6516</v>
      </c>
      <c r="L8716" s="21"/>
    </row>
    <row r="8717">
      <c r="C8717" s="12" t="s">
        <v>22820</v>
      </c>
      <c r="D8717" s="20"/>
      <c r="E8717" s="20" t="s">
        <v>1678</v>
      </c>
      <c r="F8717" s="21"/>
      <c r="G8717" s="21" t="s">
        <v>23121</v>
      </c>
      <c r="H8717" s="21" t="s">
        <v>23122</v>
      </c>
      <c r="I8717" s="21" t="s">
        <v>1681</v>
      </c>
      <c r="J8717" s="21" t="s">
        <v>23123</v>
      </c>
      <c r="K8717" s="20" t="s">
        <v>6516</v>
      </c>
      <c r="L8717" s="21"/>
    </row>
    <row r="8718">
      <c r="C8718" s="12" t="s">
        <v>22820</v>
      </c>
      <c r="D8718" s="20"/>
      <c r="E8718" s="20" t="s">
        <v>1678</v>
      </c>
      <c r="F8718" s="21"/>
      <c r="G8718" s="21" t="s">
        <v>23124</v>
      </c>
      <c r="H8718" s="21" t="s">
        <v>23125</v>
      </c>
      <c r="I8718" s="21" t="s">
        <v>1681</v>
      </c>
      <c r="J8718" s="21" t="s">
        <v>23126</v>
      </c>
      <c r="K8718" s="20" t="s">
        <v>6516</v>
      </c>
      <c r="L8718" s="21"/>
    </row>
    <row r="8719">
      <c r="C8719" s="12" t="s">
        <v>22820</v>
      </c>
      <c r="D8719" s="20"/>
      <c r="E8719" s="20" t="s">
        <v>1678</v>
      </c>
      <c r="F8719" s="21"/>
      <c r="G8719" s="21" t="s">
        <v>23127</v>
      </c>
      <c r="H8719" s="21" t="s">
        <v>23128</v>
      </c>
      <c r="I8719" s="21" t="s">
        <v>1681</v>
      </c>
      <c r="J8719" s="21" t="s">
        <v>23129</v>
      </c>
      <c r="K8719" s="20" t="s">
        <v>6516</v>
      </c>
      <c r="L8719" s="21"/>
    </row>
    <row r="8720">
      <c r="C8720" s="12" t="s">
        <v>22820</v>
      </c>
      <c r="D8720" s="20"/>
      <c r="E8720" s="20" t="s">
        <v>1678</v>
      </c>
      <c r="F8720" s="21"/>
      <c r="G8720" s="21" t="s">
        <v>23130</v>
      </c>
      <c r="H8720" s="21" t="s">
        <v>23131</v>
      </c>
      <c r="I8720" s="21" t="s">
        <v>1681</v>
      </c>
      <c r="J8720" s="21" t="s">
        <v>23132</v>
      </c>
      <c r="K8720" s="20" t="s">
        <v>6516</v>
      </c>
      <c r="L8720" s="21"/>
    </row>
    <row r="8721">
      <c r="C8721" s="12" t="s">
        <v>22820</v>
      </c>
      <c r="D8721" s="20"/>
      <c r="E8721" s="20" t="s">
        <v>1678</v>
      </c>
      <c r="F8721" s="21"/>
      <c r="G8721" s="21" t="s">
        <v>23133</v>
      </c>
      <c r="H8721" s="21" t="s">
        <v>23134</v>
      </c>
      <c r="I8721" s="21" t="s">
        <v>1681</v>
      </c>
      <c r="J8721" s="21" t="s">
        <v>23135</v>
      </c>
      <c r="K8721" s="20" t="s">
        <v>6516</v>
      </c>
      <c r="L8721" s="21"/>
    </row>
    <row r="8722">
      <c r="C8722" s="12" t="s">
        <v>22820</v>
      </c>
      <c r="D8722" s="20"/>
      <c r="E8722" s="20" t="s">
        <v>1678</v>
      </c>
      <c r="F8722" s="21"/>
      <c r="G8722" s="21" t="s">
        <v>23136</v>
      </c>
      <c r="H8722" s="21" t="s">
        <v>23137</v>
      </c>
      <c r="I8722" s="21" t="s">
        <v>1681</v>
      </c>
      <c r="J8722" s="21" t="s">
        <v>23138</v>
      </c>
      <c r="K8722" s="20" t="s">
        <v>6516</v>
      </c>
      <c r="L8722" s="21"/>
    </row>
    <row r="8723">
      <c r="C8723" s="12" t="s">
        <v>22820</v>
      </c>
      <c r="D8723" s="20"/>
      <c r="E8723" s="20" t="s">
        <v>1678</v>
      </c>
      <c r="F8723" s="21"/>
      <c r="G8723" s="21" t="s">
        <v>23139</v>
      </c>
      <c r="H8723" s="21" t="s">
        <v>23140</v>
      </c>
      <c r="I8723" s="21" t="s">
        <v>1681</v>
      </c>
      <c r="J8723" s="21" t="s">
        <v>23141</v>
      </c>
      <c r="K8723" s="20" t="s">
        <v>6516</v>
      </c>
      <c r="L8723" s="21"/>
    </row>
    <row r="8724">
      <c r="C8724" s="12" t="s">
        <v>22820</v>
      </c>
      <c r="D8724" s="20"/>
      <c r="E8724" s="20" t="s">
        <v>1678</v>
      </c>
      <c r="F8724" s="21"/>
      <c r="G8724" s="21" t="s">
        <v>23079</v>
      </c>
      <c r="H8724" s="21" t="s">
        <v>23142</v>
      </c>
      <c r="I8724" s="21" t="s">
        <v>1681</v>
      </c>
      <c r="J8724" s="21" t="s">
        <v>23143</v>
      </c>
      <c r="K8724" s="20" t="s">
        <v>6516</v>
      </c>
      <c r="L8724" s="21"/>
    </row>
    <row r="8725">
      <c r="C8725" s="12" t="s">
        <v>22820</v>
      </c>
      <c r="D8725" s="20"/>
      <c r="E8725" s="20" t="s">
        <v>1678</v>
      </c>
      <c r="F8725" s="21"/>
      <c r="G8725" s="21" t="s">
        <v>23144</v>
      </c>
      <c r="H8725" s="21" t="s">
        <v>23145</v>
      </c>
      <c r="I8725" s="21" t="s">
        <v>1681</v>
      </c>
      <c r="J8725" s="21" t="s">
        <v>23146</v>
      </c>
      <c r="K8725" s="20" t="s">
        <v>6774</v>
      </c>
      <c r="L8725" s="21"/>
    </row>
    <row r="8726">
      <c r="C8726" s="12" t="s">
        <v>22820</v>
      </c>
      <c r="D8726" s="20"/>
      <c r="E8726" s="20" t="s">
        <v>1678</v>
      </c>
      <c r="F8726" s="21"/>
      <c r="G8726" s="21" t="s">
        <v>23147</v>
      </c>
      <c r="H8726" s="21" t="s">
        <v>23148</v>
      </c>
      <c r="I8726" s="21" t="s">
        <v>1681</v>
      </c>
      <c r="J8726" s="21" t="s">
        <v>23149</v>
      </c>
      <c r="K8726" s="20" t="s">
        <v>6774</v>
      </c>
      <c r="L8726" s="21"/>
    </row>
    <row r="8727">
      <c r="C8727" s="12" t="s">
        <v>22820</v>
      </c>
      <c r="D8727" s="20"/>
      <c r="E8727" s="20" t="s">
        <v>1678</v>
      </c>
      <c r="F8727" s="21"/>
      <c r="G8727" s="21" t="s">
        <v>23150</v>
      </c>
      <c r="H8727" s="21" t="s">
        <v>23151</v>
      </c>
      <c r="I8727" s="21" t="s">
        <v>1681</v>
      </c>
      <c r="J8727" s="21" t="s">
        <v>23152</v>
      </c>
      <c r="K8727" s="20" t="s">
        <v>3769</v>
      </c>
      <c r="L8727" s="21"/>
    </row>
    <row r="8728">
      <c r="C8728" s="12" t="s">
        <v>22820</v>
      </c>
      <c r="D8728" s="20"/>
      <c r="E8728" s="20" t="s">
        <v>1678</v>
      </c>
      <c r="F8728" s="21"/>
      <c r="G8728" s="21" t="s">
        <v>23153</v>
      </c>
      <c r="H8728" s="21" t="s">
        <v>23154</v>
      </c>
      <c r="I8728" s="21" t="s">
        <v>1681</v>
      </c>
      <c r="J8728" s="21" t="s">
        <v>23155</v>
      </c>
      <c r="K8728" s="20" t="s">
        <v>3769</v>
      </c>
      <c r="L8728" s="21"/>
    </row>
    <row r="8729">
      <c r="C8729" s="12" t="s">
        <v>22820</v>
      </c>
      <c r="D8729" s="20"/>
      <c r="E8729" s="20" t="s">
        <v>1678</v>
      </c>
      <c r="F8729" s="21"/>
      <c r="G8729" s="21" t="s">
        <v>23156</v>
      </c>
      <c r="H8729" s="21" t="s">
        <v>23157</v>
      </c>
      <c r="I8729" s="21" t="s">
        <v>1681</v>
      </c>
      <c r="J8729" s="21" t="s">
        <v>23158</v>
      </c>
      <c r="K8729" s="20" t="s">
        <v>23078</v>
      </c>
      <c r="L8729" s="21"/>
    </row>
    <row r="8730">
      <c r="C8730" s="12" t="s">
        <v>22820</v>
      </c>
      <c r="D8730" s="20"/>
      <c r="E8730" s="20" t="s">
        <v>1678</v>
      </c>
      <c r="F8730" s="21"/>
      <c r="G8730" s="21" t="s">
        <v>23159</v>
      </c>
      <c r="H8730" s="21" t="s">
        <v>23160</v>
      </c>
      <c r="I8730" s="21" t="s">
        <v>1681</v>
      </c>
      <c r="J8730" s="21" t="s">
        <v>23161</v>
      </c>
      <c r="K8730" s="20" t="s">
        <v>23078</v>
      </c>
      <c r="L8730" s="21"/>
    </row>
    <row r="8731">
      <c r="C8731" s="12" t="s">
        <v>22820</v>
      </c>
      <c r="D8731" s="20"/>
      <c r="E8731" s="20" t="s">
        <v>1678</v>
      </c>
      <c r="F8731" s="21"/>
      <c r="G8731" s="21" t="s">
        <v>23162</v>
      </c>
      <c r="H8731" s="21" t="s">
        <v>23163</v>
      </c>
      <c r="I8731" s="21" t="s">
        <v>1681</v>
      </c>
      <c r="J8731" s="21" t="s">
        <v>23164</v>
      </c>
      <c r="K8731" s="20" t="s">
        <v>23089</v>
      </c>
      <c r="L8731" s="21"/>
    </row>
    <row r="8732">
      <c r="C8732" s="12" t="s">
        <v>22820</v>
      </c>
      <c r="D8732" s="20"/>
      <c r="E8732" s="20" t="s">
        <v>1678</v>
      </c>
      <c r="F8732" s="21"/>
      <c r="G8732" s="21" t="s">
        <v>23165</v>
      </c>
      <c r="H8732" s="21" t="s">
        <v>23166</v>
      </c>
      <c r="I8732" s="21" t="s">
        <v>1681</v>
      </c>
      <c r="J8732" s="21" t="s">
        <v>23167</v>
      </c>
      <c r="K8732" s="20" t="s">
        <v>23089</v>
      </c>
      <c r="L8732" s="21"/>
    </row>
    <row r="8733">
      <c r="C8733" s="12" t="s">
        <v>22820</v>
      </c>
      <c r="D8733" s="20"/>
      <c r="E8733" s="20" t="s">
        <v>1678</v>
      </c>
      <c r="F8733" s="21"/>
      <c r="G8733" s="21" t="s">
        <v>23168</v>
      </c>
      <c r="H8733" s="21" t="s">
        <v>23169</v>
      </c>
      <c r="I8733" s="21" t="s">
        <v>1681</v>
      </c>
      <c r="J8733" s="21" t="s">
        <v>23170</v>
      </c>
      <c r="K8733" s="20" t="s">
        <v>23093</v>
      </c>
      <c r="L8733" s="21"/>
    </row>
    <row r="8734">
      <c r="C8734" s="12" t="s">
        <v>22820</v>
      </c>
      <c r="D8734" s="20"/>
      <c r="E8734" s="20" t="s">
        <v>1678</v>
      </c>
      <c r="F8734" s="21"/>
      <c r="G8734" s="21" t="s">
        <v>23171</v>
      </c>
      <c r="H8734" s="21" t="s">
        <v>23169</v>
      </c>
      <c r="I8734" s="21" t="s">
        <v>1681</v>
      </c>
      <c r="J8734" s="21" t="s">
        <v>23172</v>
      </c>
      <c r="K8734" s="20" t="s">
        <v>23093</v>
      </c>
      <c r="L8734" s="21"/>
    </row>
    <row r="8735">
      <c r="C8735" s="12" t="s">
        <v>22820</v>
      </c>
      <c r="D8735" s="20"/>
      <c r="E8735" s="20" t="s">
        <v>1678</v>
      </c>
      <c r="F8735" s="21"/>
      <c r="G8735" s="21" t="s">
        <v>23173</v>
      </c>
      <c r="H8735" s="21" t="s">
        <v>23174</v>
      </c>
      <c r="I8735" s="21" t="s">
        <v>1681</v>
      </c>
      <c r="J8735" s="21" t="s">
        <v>23175</v>
      </c>
      <c r="K8735" s="20" t="s">
        <v>23176</v>
      </c>
      <c r="L8735" s="21"/>
    </row>
    <row r="8736">
      <c r="C8736" s="12" t="s">
        <v>22820</v>
      </c>
      <c r="D8736" s="20"/>
      <c r="E8736" s="20" t="s">
        <v>1678</v>
      </c>
      <c r="F8736" s="21"/>
      <c r="G8736" s="21" t="s">
        <v>23177</v>
      </c>
      <c r="H8736" s="21" t="s">
        <v>23174</v>
      </c>
      <c r="I8736" s="21" t="s">
        <v>1681</v>
      </c>
      <c r="J8736" s="21" t="s">
        <v>23178</v>
      </c>
      <c r="K8736" s="20" t="s">
        <v>23176</v>
      </c>
      <c r="L8736" s="21"/>
    </row>
    <row r="8737">
      <c r="C8737" s="12" t="s">
        <v>22820</v>
      </c>
      <c r="D8737" s="20"/>
      <c r="E8737" s="20" t="s">
        <v>1678</v>
      </c>
      <c r="F8737" s="21"/>
      <c r="G8737" s="21" t="s">
        <v>23179</v>
      </c>
      <c r="H8737" s="21" t="s">
        <v>23180</v>
      </c>
      <c r="I8737" s="21" t="s">
        <v>1681</v>
      </c>
      <c r="J8737" s="21" t="s">
        <v>23181</v>
      </c>
      <c r="K8737" s="20" t="s">
        <v>6249</v>
      </c>
      <c r="L8737" s="21"/>
    </row>
    <row r="8738">
      <c r="C8738" s="12" t="s">
        <v>22820</v>
      </c>
      <c r="D8738" s="20"/>
      <c r="E8738" s="20" t="s">
        <v>1678</v>
      </c>
      <c r="F8738" s="21"/>
      <c r="G8738" s="21" t="s">
        <v>23182</v>
      </c>
      <c r="H8738" s="21" t="s">
        <v>23183</v>
      </c>
      <c r="I8738" s="21" t="s">
        <v>1681</v>
      </c>
      <c r="J8738" s="21" t="s">
        <v>23184</v>
      </c>
      <c r="K8738" s="20" t="s">
        <v>6770</v>
      </c>
      <c r="L8738" s="21"/>
    </row>
    <row r="8739">
      <c r="C8739" s="12" t="s">
        <v>22820</v>
      </c>
      <c r="D8739" s="20"/>
      <c r="E8739" s="20" t="s">
        <v>1678</v>
      </c>
      <c r="F8739" s="21"/>
      <c r="G8739" s="21" t="s">
        <v>23185</v>
      </c>
      <c r="H8739" s="21" t="s">
        <v>23186</v>
      </c>
      <c r="I8739" s="21" t="s">
        <v>1681</v>
      </c>
      <c r="J8739" s="21" t="s">
        <v>23187</v>
      </c>
      <c r="K8739" s="20" t="s">
        <v>6770</v>
      </c>
      <c r="L8739" s="21"/>
    </row>
    <row r="8740">
      <c r="C8740" s="12" t="s">
        <v>22820</v>
      </c>
      <c r="D8740" s="20"/>
      <c r="E8740" s="20" t="s">
        <v>1678</v>
      </c>
      <c r="F8740" s="21"/>
      <c r="G8740" s="21" t="s">
        <v>23188</v>
      </c>
      <c r="H8740" s="21" t="s">
        <v>23189</v>
      </c>
      <c r="I8740" s="21" t="s">
        <v>1681</v>
      </c>
      <c r="J8740" s="21" t="s">
        <v>23190</v>
      </c>
      <c r="K8740" s="20" t="s">
        <v>6766</v>
      </c>
      <c r="L8740" s="21"/>
    </row>
    <row r="8741">
      <c r="C8741" s="12" t="s">
        <v>22820</v>
      </c>
      <c r="D8741" s="20"/>
      <c r="E8741" s="20" t="s">
        <v>1678</v>
      </c>
      <c r="F8741" s="21"/>
      <c r="G8741" s="21" t="s">
        <v>23191</v>
      </c>
      <c r="H8741" s="21" t="s">
        <v>23192</v>
      </c>
      <c r="I8741" s="21" t="s">
        <v>1681</v>
      </c>
      <c r="J8741" s="21" t="s">
        <v>23193</v>
      </c>
      <c r="K8741" s="20" t="s">
        <v>6766</v>
      </c>
      <c r="L8741" s="21"/>
    </row>
    <row r="8742">
      <c r="C8742" s="12" t="s">
        <v>22820</v>
      </c>
      <c r="D8742" s="20"/>
      <c r="E8742" s="20" t="s">
        <v>1678</v>
      </c>
      <c r="F8742" s="21"/>
      <c r="G8742" s="21" t="s">
        <v>23194</v>
      </c>
      <c r="H8742" s="21" t="s">
        <v>23195</v>
      </c>
      <c r="I8742" s="21" t="s">
        <v>1681</v>
      </c>
      <c r="J8742" s="21" t="s">
        <v>23196</v>
      </c>
      <c r="K8742" s="20" t="s">
        <v>23197</v>
      </c>
      <c r="L8742" s="21"/>
    </row>
    <row r="8743">
      <c r="C8743" s="12" t="s">
        <v>22820</v>
      </c>
      <c r="D8743" s="20"/>
      <c r="E8743" s="20" t="s">
        <v>1678</v>
      </c>
      <c r="F8743" s="21"/>
      <c r="G8743" s="21" t="s">
        <v>23198</v>
      </c>
      <c r="H8743" s="21" t="s">
        <v>23199</v>
      </c>
      <c r="I8743" s="21" t="s">
        <v>1681</v>
      </c>
      <c r="J8743" s="21" t="s">
        <v>23200</v>
      </c>
      <c r="K8743" s="20" t="s">
        <v>1759</v>
      </c>
      <c r="L8743" s="21"/>
    </row>
    <row r="8744">
      <c r="C8744" s="12" t="s">
        <v>22820</v>
      </c>
      <c r="D8744" s="20"/>
      <c r="E8744" s="20" t="s">
        <v>1678</v>
      </c>
      <c r="F8744" s="21"/>
      <c r="G8744" s="21" t="s">
        <v>23201</v>
      </c>
      <c r="H8744" s="21" t="s">
        <v>23202</v>
      </c>
      <c r="I8744" s="21" t="s">
        <v>1681</v>
      </c>
      <c r="J8744" s="21" t="s">
        <v>23203</v>
      </c>
      <c r="K8744" s="20" t="s">
        <v>3774</v>
      </c>
      <c r="L8744" s="21"/>
    </row>
    <row r="8745">
      <c r="C8745" s="12" t="s">
        <v>22820</v>
      </c>
      <c r="D8745" s="20"/>
      <c r="E8745" s="20" t="s">
        <v>1678</v>
      </c>
      <c r="F8745" s="21"/>
      <c r="G8745" s="21" t="s">
        <v>23204</v>
      </c>
      <c r="H8745" s="21" t="s">
        <v>23205</v>
      </c>
      <c r="I8745" s="21" t="s">
        <v>1681</v>
      </c>
      <c r="J8745" s="21" t="s">
        <v>23206</v>
      </c>
      <c r="K8745" s="20" t="s">
        <v>3774</v>
      </c>
      <c r="L8745" s="21"/>
    </row>
    <row r="8746">
      <c r="C8746" s="12" t="s">
        <v>22820</v>
      </c>
      <c r="D8746" s="20"/>
      <c r="E8746" s="20" t="s">
        <v>1678</v>
      </c>
      <c r="F8746" s="21"/>
      <c r="G8746" s="21" t="s">
        <v>23207</v>
      </c>
      <c r="H8746" s="21" t="s">
        <v>23208</v>
      </c>
      <c r="I8746" s="21" t="s">
        <v>1681</v>
      </c>
      <c r="J8746" s="21" t="s">
        <v>23209</v>
      </c>
      <c r="K8746" s="20" t="s">
        <v>3764</v>
      </c>
      <c r="L8746" s="21"/>
    </row>
    <row r="8747">
      <c r="C8747" s="12" t="s">
        <v>22820</v>
      </c>
      <c r="D8747" s="20"/>
      <c r="E8747" s="20" t="s">
        <v>1678</v>
      </c>
      <c r="F8747" s="21"/>
      <c r="G8747" s="21" t="s">
        <v>23210</v>
      </c>
      <c r="H8747" s="21" t="s">
        <v>23211</v>
      </c>
      <c r="I8747" s="21" t="s">
        <v>1681</v>
      </c>
      <c r="J8747" s="21" t="s">
        <v>23212</v>
      </c>
      <c r="K8747" s="20" t="s">
        <v>3764</v>
      </c>
      <c r="L8747" s="21"/>
    </row>
    <row r="8748">
      <c r="C8748" s="12" t="s">
        <v>22820</v>
      </c>
      <c r="D8748" s="20"/>
      <c r="E8748" s="20" t="s">
        <v>1678</v>
      </c>
      <c r="F8748" s="21"/>
      <c r="G8748" s="21" t="s">
        <v>23213</v>
      </c>
      <c r="H8748" s="21" t="s">
        <v>23214</v>
      </c>
      <c r="I8748" s="21" t="s">
        <v>1681</v>
      </c>
      <c r="J8748" s="21" t="s">
        <v>23215</v>
      </c>
      <c r="K8748" s="20" t="s">
        <v>23216</v>
      </c>
      <c r="L8748" s="21"/>
    </row>
    <row r="8749">
      <c r="C8749" s="12" t="s">
        <v>22820</v>
      </c>
      <c r="D8749" s="20"/>
      <c r="E8749" s="20" t="s">
        <v>1678</v>
      </c>
      <c r="F8749" s="21"/>
      <c r="G8749" s="21" t="s">
        <v>23217</v>
      </c>
      <c r="H8749" s="21" t="s">
        <v>23218</v>
      </c>
      <c r="I8749" s="21" t="s">
        <v>1681</v>
      </c>
      <c r="J8749" s="21" t="s">
        <v>23219</v>
      </c>
      <c r="K8749" s="20" t="s">
        <v>23216</v>
      </c>
      <c r="L8749" s="21"/>
    </row>
    <row r="8750">
      <c r="C8750" s="12" t="s">
        <v>22820</v>
      </c>
      <c r="D8750" s="20"/>
      <c r="E8750" s="20" t="s">
        <v>1678</v>
      </c>
      <c r="F8750" s="21"/>
      <c r="G8750" s="21" t="s">
        <v>23220</v>
      </c>
      <c r="H8750" s="21" t="s">
        <v>23221</v>
      </c>
      <c r="I8750" s="21" t="s">
        <v>1681</v>
      </c>
      <c r="J8750" s="21" t="s">
        <v>23222</v>
      </c>
      <c r="K8750" s="20" t="s">
        <v>23223</v>
      </c>
      <c r="L8750" s="21"/>
    </row>
    <row r="8751">
      <c r="C8751" s="12" t="s">
        <v>22820</v>
      </c>
      <c r="D8751" s="20"/>
      <c r="E8751" s="20" t="s">
        <v>1678</v>
      </c>
      <c r="F8751" s="21"/>
      <c r="G8751" s="21" t="s">
        <v>23224</v>
      </c>
      <c r="H8751" s="21" t="s">
        <v>23225</v>
      </c>
      <c r="I8751" s="21" t="s">
        <v>1681</v>
      </c>
      <c r="J8751" s="21" t="s">
        <v>23226</v>
      </c>
      <c r="K8751" s="20" t="s">
        <v>23223</v>
      </c>
      <c r="L8751" s="21"/>
    </row>
    <row r="8752">
      <c r="C8752" s="12" t="s">
        <v>22820</v>
      </c>
      <c r="D8752" s="20"/>
      <c r="E8752" s="20" t="s">
        <v>1729</v>
      </c>
      <c r="F8752" s="21"/>
      <c r="G8752" s="21" t="s">
        <v>23227</v>
      </c>
      <c r="H8752" s="21" t="s">
        <v>23228</v>
      </c>
      <c r="I8752" s="21" t="s">
        <v>1607</v>
      </c>
      <c r="J8752" s="21" t="s">
        <v>23229</v>
      </c>
      <c r="K8752" s="20" t="s">
        <v>2936</v>
      </c>
      <c r="L8752" s="21"/>
    </row>
    <row r="8753">
      <c r="C8753" s="12" t="s">
        <v>22820</v>
      </c>
      <c r="D8753" s="20"/>
      <c r="E8753" s="20" t="s">
        <v>1729</v>
      </c>
      <c r="F8753" s="21"/>
      <c r="G8753" s="21" t="s">
        <v>23230</v>
      </c>
      <c r="H8753" s="21" t="s">
        <v>23231</v>
      </c>
      <c r="I8753" s="21" t="s">
        <v>1607</v>
      </c>
      <c r="J8753" s="21" t="s">
        <v>23232</v>
      </c>
      <c r="K8753" s="20" t="s">
        <v>2908</v>
      </c>
      <c r="L8753" s="21"/>
    </row>
    <row r="8754">
      <c r="C8754" s="12" t="s">
        <v>22820</v>
      </c>
      <c r="D8754" s="20"/>
      <c r="E8754" s="20" t="s">
        <v>1729</v>
      </c>
      <c r="F8754" s="21"/>
      <c r="G8754" s="21" t="s">
        <v>23233</v>
      </c>
      <c r="H8754" s="21" t="s">
        <v>23231</v>
      </c>
      <c r="I8754" s="21" t="s">
        <v>1607</v>
      </c>
      <c r="J8754" s="21" t="s">
        <v>23234</v>
      </c>
      <c r="K8754" s="20" t="s">
        <v>2908</v>
      </c>
      <c r="L8754" s="21"/>
    </row>
    <row r="8755">
      <c r="C8755" s="12" t="s">
        <v>22820</v>
      </c>
      <c r="D8755" s="20"/>
      <c r="E8755" s="20" t="s">
        <v>1729</v>
      </c>
      <c r="F8755" s="21"/>
      <c r="G8755" s="21" t="s">
        <v>23235</v>
      </c>
      <c r="H8755" s="21" t="s">
        <v>23236</v>
      </c>
      <c r="I8755" s="21" t="s">
        <v>1607</v>
      </c>
      <c r="J8755" s="21" t="s">
        <v>23237</v>
      </c>
      <c r="K8755" s="20" t="s">
        <v>2945</v>
      </c>
      <c r="L8755" s="21"/>
    </row>
    <row r="8756">
      <c r="C8756" s="12" t="s">
        <v>22820</v>
      </c>
      <c r="D8756" s="20"/>
      <c r="E8756" s="20" t="s">
        <v>1729</v>
      </c>
      <c r="F8756" s="21"/>
      <c r="G8756" s="21" t="s">
        <v>23238</v>
      </c>
      <c r="H8756" s="21" t="s">
        <v>23239</v>
      </c>
      <c r="I8756" s="21" t="s">
        <v>1607</v>
      </c>
      <c r="J8756" s="21" t="s">
        <v>23240</v>
      </c>
      <c r="K8756" s="20" t="s">
        <v>2940</v>
      </c>
      <c r="L8756" s="21"/>
    </row>
    <row r="8757">
      <c r="C8757" s="12" t="s">
        <v>22820</v>
      </c>
      <c r="D8757" s="20"/>
      <c r="E8757" s="20" t="s">
        <v>1729</v>
      </c>
      <c r="F8757" s="21"/>
      <c r="G8757" s="21" t="s">
        <v>23241</v>
      </c>
      <c r="H8757" s="21" t="s">
        <v>23242</v>
      </c>
      <c r="I8757" s="21" t="s">
        <v>1607</v>
      </c>
      <c r="J8757" s="21" t="s">
        <v>23243</v>
      </c>
      <c r="K8757" s="20" t="s">
        <v>2940</v>
      </c>
      <c r="L8757" s="21"/>
    </row>
    <row r="8758">
      <c r="C8758" s="12" t="s">
        <v>22820</v>
      </c>
      <c r="D8758" s="20"/>
      <c r="E8758" s="20" t="s">
        <v>1729</v>
      </c>
      <c r="F8758" s="21"/>
      <c r="G8758" s="21" t="s">
        <v>23244</v>
      </c>
      <c r="H8758" s="21" t="s">
        <v>23245</v>
      </c>
      <c r="I8758" s="21" t="s">
        <v>1607</v>
      </c>
      <c r="J8758" s="21" t="s">
        <v>23246</v>
      </c>
      <c r="K8758" s="20" t="s">
        <v>2841</v>
      </c>
      <c r="L8758" s="21"/>
    </row>
    <row r="8759">
      <c r="C8759" s="12" t="s">
        <v>22820</v>
      </c>
      <c r="D8759" s="20"/>
      <c r="E8759" s="20" t="s">
        <v>1729</v>
      </c>
      <c r="F8759" s="21"/>
      <c r="G8759" s="21" t="s">
        <v>23247</v>
      </c>
      <c r="H8759" s="21" t="s">
        <v>23248</v>
      </c>
      <c r="I8759" s="21" t="s">
        <v>1607</v>
      </c>
      <c r="J8759" s="21" t="s">
        <v>23249</v>
      </c>
      <c r="K8759" s="20" t="s">
        <v>2841</v>
      </c>
      <c r="L8759" s="21"/>
    </row>
    <row r="8760">
      <c r="C8760" s="12" t="s">
        <v>22820</v>
      </c>
      <c r="D8760" s="20"/>
      <c r="E8760" s="20" t="s">
        <v>1729</v>
      </c>
      <c r="F8760" s="21"/>
      <c r="G8760" s="21" t="s">
        <v>23250</v>
      </c>
      <c r="H8760" s="21" t="s">
        <v>23251</v>
      </c>
      <c r="I8760" s="21" t="s">
        <v>1607</v>
      </c>
      <c r="J8760" s="21" t="s">
        <v>23252</v>
      </c>
      <c r="K8760" s="20" t="s">
        <v>2841</v>
      </c>
      <c r="L8760" s="21"/>
    </row>
    <row r="8761">
      <c r="C8761" s="12" t="s">
        <v>22820</v>
      </c>
      <c r="D8761" s="20"/>
      <c r="E8761" s="20" t="s">
        <v>1729</v>
      </c>
      <c r="F8761" s="21"/>
      <c r="G8761" s="21" t="s">
        <v>23253</v>
      </c>
      <c r="H8761" s="21" t="s">
        <v>23254</v>
      </c>
      <c r="I8761" s="21" t="s">
        <v>1607</v>
      </c>
      <c r="J8761" s="21" t="s">
        <v>23255</v>
      </c>
      <c r="K8761" s="20" t="s">
        <v>2841</v>
      </c>
      <c r="L8761" s="21"/>
    </row>
    <row r="8762">
      <c r="C8762" s="12" t="s">
        <v>22820</v>
      </c>
      <c r="D8762" s="20"/>
      <c r="E8762" s="20" t="s">
        <v>1729</v>
      </c>
      <c r="F8762" s="21"/>
      <c r="G8762" s="21" t="s">
        <v>23256</v>
      </c>
      <c r="H8762" s="21" t="s">
        <v>23257</v>
      </c>
      <c r="I8762" s="21" t="s">
        <v>1607</v>
      </c>
      <c r="J8762" s="21" t="s">
        <v>23258</v>
      </c>
      <c r="K8762" s="20" t="s">
        <v>2841</v>
      </c>
      <c r="L8762" s="21"/>
    </row>
    <row r="8763">
      <c r="C8763" s="12" t="s">
        <v>22820</v>
      </c>
      <c r="D8763" s="20"/>
      <c r="E8763" s="20" t="s">
        <v>1729</v>
      </c>
      <c r="F8763" s="21"/>
      <c r="G8763" s="21" t="s">
        <v>23259</v>
      </c>
      <c r="H8763" s="21" t="s">
        <v>23260</v>
      </c>
      <c r="I8763" s="21" t="s">
        <v>1607</v>
      </c>
      <c r="J8763" s="21" t="s">
        <v>23261</v>
      </c>
      <c r="K8763" s="20" t="s">
        <v>2841</v>
      </c>
      <c r="L8763" s="21"/>
    </row>
    <row r="8764">
      <c r="C8764" s="12" t="s">
        <v>22820</v>
      </c>
      <c r="D8764" s="20"/>
      <c r="E8764" s="20" t="s">
        <v>1729</v>
      </c>
      <c r="F8764" s="21"/>
      <c r="G8764" s="21" t="s">
        <v>23262</v>
      </c>
      <c r="H8764" s="21" t="s">
        <v>23263</v>
      </c>
      <c r="I8764" s="21" t="s">
        <v>1607</v>
      </c>
      <c r="J8764" s="21" t="s">
        <v>23264</v>
      </c>
      <c r="K8764" s="20" t="s">
        <v>2841</v>
      </c>
      <c r="L8764" s="21"/>
    </row>
    <row r="8765">
      <c r="C8765" s="12" t="s">
        <v>22820</v>
      </c>
      <c r="D8765" s="20"/>
      <c r="E8765" s="20" t="s">
        <v>1729</v>
      </c>
      <c r="F8765" s="21"/>
      <c r="G8765" s="21" t="s">
        <v>23265</v>
      </c>
      <c r="H8765" s="21" t="s">
        <v>23266</v>
      </c>
      <c r="I8765" s="21" t="s">
        <v>1607</v>
      </c>
      <c r="J8765" s="21" t="s">
        <v>23267</v>
      </c>
      <c r="K8765" s="20" t="s">
        <v>2841</v>
      </c>
      <c r="L8765" s="21"/>
    </row>
    <row r="8766">
      <c r="C8766" s="12" t="s">
        <v>22820</v>
      </c>
      <c r="D8766" s="20"/>
      <c r="E8766" s="20" t="s">
        <v>1729</v>
      </c>
      <c r="F8766" s="21"/>
      <c r="G8766" s="21" t="s">
        <v>23268</v>
      </c>
      <c r="H8766" s="21" t="s">
        <v>23269</v>
      </c>
      <c r="I8766" s="21" t="s">
        <v>1607</v>
      </c>
      <c r="J8766" s="21" t="s">
        <v>23270</v>
      </c>
      <c r="K8766" s="20" t="s">
        <v>2841</v>
      </c>
      <c r="L8766" s="21"/>
    </row>
    <row r="8767">
      <c r="C8767" s="12" t="s">
        <v>22820</v>
      </c>
      <c r="D8767" s="20"/>
      <c r="E8767" s="20" t="s">
        <v>1729</v>
      </c>
      <c r="F8767" s="21"/>
      <c r="G8767" s="21" t="s">
        <v>23271</v>
      </c>
      <c r="H8767" s="21" t="s">
        <v>23272</v>
      </c>
      <c r="I8767" s="21" t="s">
        <v>1607</v>
      </c>
      <c r="J8767" s="21" t="s">
        <v>23273</v>
      </c>
      <c r="K8767" s="20" t="s">
        <v>2841</v>
      </c>
      <c r="L8767" s="21"/>
    </row>
    <row r="8768">
      <c r="C8768" s="12" t="s">
        <v>22820</v>
      </c>
      <c r="D8768" s="20"/>
      <c r="E8768" s="20" t="s">
        <v>1729</v>
      </c>
      <c r="F8768" s="21"/>
      <c r="G8768" s="21" t="s">
        <v>23274</v>
      </c>
      <c r="H8768" s="21" t="s">
        <v>23275</v>
      </c>
      <c r="I8768" s="21" t="s">
        <v>1607</v>
      </c>
      <c r="J8768" s="21" t="s">
        <v>23276</v>
      </c>
      <c r="K8768" s="20" t="s">
        <v>2841</v>
      </c>
      <c r="L8768" s="21"/>
    </row>
    <row r="8769">
      <c r="C8769" s="12" t="s">
        <v>22820</v>
      </c>
      <c r="D8769" s="20"/>
      <c r="E8769" s="20" t="s">
        <v>1729</v>
      </c>
      <c r="F8769" s="21"/>
      <c r="G8769" s="21" t="s">
        <v>23277</v>
      </c>
      <c r="H8769" s="21" t="s">
        <v>23278</v>
      </c>
      <c r="I8769" s="21" t="s">
        <v>1607</v>
      </c>
      <c r="J8769" s="21" t="s">
        <v>23279</v>
      </c>
      <c r="K8769" s="20" t="s">
        <v>2841</v>
      </c>
      <c r="L8769" s="21"/>
    </row>
    <row r="8770">
      <c r="C8770" s="12" t="s">
        <v>22820</v>
      </c>
      <c r="D8770" s="20"/>
      <c r="E8770" s="20" t="s">
        <v>1729</v>
      </c>
      <c r="F8770" s="21"/>
      <c r="G8770" s="21" t="s">
        <v>23280</v>
      </c>
      <c r="H8770" s="21" t="s">
        <v>23281</v>
      </c>
      <c r="I8770" s="21" t="s">
        <v>1607</v>
      </c>
      <c r="J8770" s="21" t="s">
        <v>23282</v>
      </c>
      <c r="K8770" s="20" t="s">
        <v>2841</v>
      </c>
      <c r="L8770" s="21"/>
    </row>
    <row r="8771">
      <c r="C8771" s="12" t="s">
        <v>22820</v>
      </c>
      <c r="D8771" s="20"/>
      <c r="E8771" s="20" t="s">
        <v>1729</v>
      </c>
      <c r="F8771" s="21"/>
      <c r="G8771" s="21" t="s">
        <v>23283</v>
      </c>
      <c r="H8771" s="21" t="s">
        <v>23284</v>
      </c>
      <c r="I8771" s="21" t="s">
        <v>1607</v>
      </c>
      <c r="J8771" s="21" t="s">
        <v>23285</v>
      </c>
      <c r="K8771" s="20" t="s">
        <v>2841</v>
      </c>
      <c r="L8771" s="21"/>
    </row>
    <row r="8772">
      <c r="C8772" s="12" t="s">
        <v>22820</v>
      </c>
      <c r="D8772" s="20"/>
      <c r="E8772" s="20" t="s">
        <v>1729</v>
      </c>
      <c r="F8772" s="21"/>
      <c r="G8772" s="21" t="s">
        <v>23286</v>
      </c>
      <c r="H8772" s="21" t="s">
        <v>23287</v>
      </c>
      <c r="I8772" s="21" t="s">
        <v>1607</v>
      </c>
      <c r="J8772" s="21" t="s">
        <v>23288</v>
      </c>
      <c r="K8772" s="20" t="s">
        <v>2841</v>
      </c>
      <c r="L8772" s="21"/>
    </row>
    <row r="8773">
      <c r="C8773" s="12" t="s">
        <v>22820</v>
      </c>
      <c r="D8773" s="20"/>
      <c r="E8773" s="20" t="s">
        <v>1729</v>
      </c>
      <c r="F8773" s="21"/>
      <c r="G8773" s="21" t="s">
        <v>23289</v>
      </c>
      <c r="H8773" s="21" t="s">
        <v>23290</v>
      </c>
      <c r="I8773" s="21" t="s">
        <v>1607</v>
      </c>
      <c r="J8773" s="21" t="s">
        <v>23291</v>
      </c>
      <c r="K8773" s="20" t="s">
        <v>2841</v>
      </c>
      <c r="L8773" s="21"/>
    </row>
    <row r="8774">
      <c r="C8774" s="12" t="s">
        <v>22820</v>
      </c>
      <c r="D8774" s="20"/>
      <c r="E8774" s="20" t="s">
        <v>1729</v>
      </c>
      <c r="F8774" s="21"/>
      <c r="G8774" s="21" t="s">
        <v>23292</v>
      </c>
      <c r="H8774" s="21" t="s">
        <v>23293</v>
      </c>
      <c r="I8774" s="21" t="s">
        <v>1607</v>
      </c>
      <c r="J8774" s="21" t="s">
        <v>23294</v>
      </c>
      <c r="K8774" s="20" t="s">
        <v>2841</v>
      </c>
      <c r="L8774" s="21"/>
    </row>
    <row r="8775">
      <c r="C8775" s="12" t="s">
        <v>22820</v>
      </c>
      <c r="D8775" s="20"/>
      <c r="E8775" s="20" t="s">
        <v>1729</v>
      </c>
      <c r="F8775" s="21"/>
      <c r="G8775" s="21" t="s">
        <v>23295</v>
      </c>
      <c r="H8775" s="21" t="s">
        <v>23296</v>
      </c>
      <c r="I8775" s="21" t="s">
        <v>1607</v>
      </c>
      <c r="J8775" s="21" t="s">
        <v>23297</v>
      </c>
      <c r="K8775" s="20" t="s">
        <v>2841</v>
      </c>
      <c r="L8775" s="21"/>
    </row>
    <row r="8776">
      <c r="C8776" s="12" t="s">
        <v>22820</v>
      </c>
      <c r="D8776" s="20"/>
      <c r="E8776" s="20" t="s">
        <v>1729</v>
      </c>
      <c r="F8776" s="21"/>
      <c r="G8776" s="21" t="s">
        <v>23298</v>
      </c>
      <c r="H8776" s="21" t="s">
        <v>23299</v>
      </c>
      <c r="I8776" s="21" t="s">
        <v>1607</v>
      </c>
      <c r="J8776" s="21" t="s">
        <v>23300</v>
      </c>
      <c r="K8776" s="20" t="s">
        <v>2841</v>
      </c>
      <c r="L8776" s="21"/>
    </row>
    <row r="8777">
      <c r="C8777" s="12" t="s">
        <v>22820</v>
      </c>
      <c r="D8777" s="20"/>
      <c r="E8777" s="20" t="s">
        <v>1729</v>
      </c>
      <c r="F8777" s="21"/>
      <c r="G8777" s="21" t="s">
        <v>23301</v>
      </c>
      <c r="H8777" s="21" t="s">
        <v>23302</v>
      </c>
      <c r="I8777" s="21" t="s">
        <v>1607</v>
      </c>
      <c r="J8777" s="21" t="s">
        <v>23303</v>
      </c>
      <c r="K8777" s="20" t="s">
        <v>3543</v>
      </c>
      <c r="L8777" s="21"/>
    </row>
    <row r="8778">
      <c r="C8778" s="12" t="s">
        <v>22820</v>
      </c>
      <c r="D8778" s="20"/>
      <c r="E8778" s="20" t="s">
        <v>1729</v>
      </c>
      <c r="F8778" s="21"/>
      <c r="G8778" s="21" t="s">
        <v>23244</v>
      </c>
      <c r="H8778" s="21" t="s">
        <v>23245</v>
      </c>
      <c r="I8778" s="21" t="s">
        <v>1607</v>
      </c>
      <c r="J8778" s="21" t="s">
        <v>23304</v>
      </c>
      <c r="K8778" s="20" t="s">
        <v>2844</v>
      </c>
      <c r="L8778" s="21"/>
    </row>
    <row r="8779">
      <c r="C8779" s="12" t="s">
        <v>22820</v>
      </c>
      <c r="D8779" s="20"/>
      <c r="E8779" s="20" t="s">
        <v>1729</v>
      </c>
      <c r="F8779" s="21"/>
      <c r="G8779" s="21" t="s">
        <v>23247</v>
      </c>
      <c r="H8779" s="21" t="s">
        <v>23248</v>
      </c>
      <c r="I8779" s="21" t="s">
        <v>1607</v>
      </c>
      <c r="J8779" s="21" t="s">
        <v>23305</v>
      </c>
      <c r="K8779" s="20" t="s">
        <v>2844</v>
      </c>
      <c r="L8779" s="21"/>
    </row>
    <row r="8780">
      <c r="C8780" s="12" t="s">
        <v>22820</v>
      </c>
      <c r="D8780" s="20"/>
      <c r="E8780" s="20" t="s">
        <v>1729</v>
      </c>
      <c r="F8780" s="21"/>
      <c r="G8780" s="21" t="s">
        <v>23306</v>
      </c>
      <c r="H8780" s="21" t="s">
        <v>23307</v>
      </c>
      <c r="I8780" s="21" t="s">
        <v>1607</v>
      </c>
      <c r="J8780" s="21" t="s">
        <v>23308</v>
      </c>
      <c r="K8780" s="20" t="s">
        <v>2844</v>
      </c>
      <c r="L8780" s="21"/>
    </row>
    <row r="8781">
      <c r="C8781" s="12" t="s">
        <v>22820</v>
      </c>
      <c r="D8781" s="20"/>
      <c r="E8781" s="20" t="s">
        <v>1729</v>
      </c>
      <c r="F8781" s="21"/>
      <c r="G8781" s="21" t="s">
        <v>23309</v>
      </c>
      <c r="H8781" s="21" t="s">
        <v>23310</v>
      </c>
      <c r="I8781" s="21" t="s">
        <v>1607</v>
      </c>
      <c r="J8781" s="21" t="s">
        <v>23311</v>
      </c>
      <c r="K8781" s="20" t="s">
        <v>2844</v>
      </c>
      <c r="L8781" s="21"/>
    </row>
    <row r="8782">
      <c r="C8782" s="12" t="s">
        <v>22820</v>
      </c>
      <c r="D8782" s="20"/>
      <c r="E8782" s="20" t="s">
        <v>1729</v>
      </c>
      <c r="F8782" s="21"/>
      <c r="G8782" s="21" t="s">
        <v>23250</v>
      </c>
      <c r="H8782" s="21" t="s">
        <v>23251</v>
      </c>
      <c r="I8782" s="21" t="s">
        <v>1607</v>
      </c>
      <c r="J8782" s="21" t="s">
        <v>23312</v>
      </c>
      <c r="K8782" s="20" t="s">
        <v>2844</v>
      </c>
      <c r="L8782" s="21"/>
    </row>
    <row r="8783">
      <c r="C8783" s="12" t="s">
        <v>22820</v>
      </c>
      <c r="D8783" s="20"/>
      <c r="E8783" s="20" t="s">
        <v>1729</v>
      </c>
      <c r="F8783" s="21"/>
      <c r="G8783" s="21" t="s">
        <v>23253</v>
      </c>
      <c r="H8783" s="21" t="s">
        <v>23254</v>
      </c>
      <c r="I8783" s="21" t="s">
        <v>1607</v>
      </c>
      <c r="J8783" s="21" t="s">
        <v>23313</v>
      </c>
      <c r="K8783" s="20" t="s">
        <v>2844</v>
      </c>
      <c r="L8783" s="21"/>
    </row>
    <row r="8784">
      <c r="C8784" s="12" t="s">
        <v>22820</v>
      </c>
      <c r="D8784" s="20"/>
      <c r="E8784" s="20" t="s">
        <v>1729</v>
      </c>
      <c r="F8784" s="21"/>
      <c r="G8784" s="21" t="s">
        <v>23256</v>
      </c>
      <c r="H8784" s="21" t="s">
        <v>23257</v>
      </c>
      <c r="I8784" s="21" t="s">
        <v>1607</v>
      </c>
      <c r="J8784" s="21" t="s">
        <v>23314</v>
      </c>
      <c r="K8784" s="20" t="s">
        <v>2844</v>
      </c>
      <c r="L8784" s="21"/>
    </row>
    <row r="8785">
      <c r="C8785" s="12" t="s">
        <v>22820</v>
      </c>
      <c r="D8785" s="20"/>
      <c r="E8785" s="20" t="s">
        <v>1729</v>
      </c>
      <c r="F8785" s="21"/>
      <c r="G8785" s="21" t="s">
        <v>23259</v>
      </c>
      <c r="H8785" s="21" t="s">
        <v>23260</v>
      </c>
      <c r="I8785" s="21" t="s">
        <v>1607</v>
      </c>
      <c r="J8785" s="21" t="s">
        <v>23315</v>
      </c>
      <c r="K8785" s="20" t="s">
        <v>2844</v>
      </c>
      <c r="L8785" s="21"/>
    </row>
    <row r="8786">
      <c r="C8786" s="12" t="s">
        <v>22820</v>
      </c>
      <c r="D8786" s="20"/>
      <c r="E8786" s="20" t="s">
        <v>1729</v>
      </c>
      <c r="F8786" s="21"/>
      <c r="G8786" s="21" t="s">
        <v>23262</v>
      </c>
      <c r="H8786" s="21" t="s">
        <v>23263</v>
      </c>
      <c r="I8786" s="21" t="s">
        <v>1607</v>
      </c>
      <c r="J8786" s="21" t="s">
        <v>23316</v>
      </c>
      <c r="K8786" s="20" t="s">
        <v>2844</v>
      </c>
      <c r="L8786" s="21"/>
    </row>
    <row r="8787">
      <c r="C8787" s="12" t="s">
        <v>22820</v>
      </c>
      <c r="D8787" s="20"/>
      <c r="E8787" s="20" t="s">
        <v>1729</v>
      </c>
      <c r="F8787" s="21"/>
      <c r="G8787" s="21" t="s">
        <v>23265</v>
      </c>
      <c r="H8787" s="21" t="s">
        <v>23266</v>
      </c>
      <c r="I8787" s="21" t="s">
        <v>1607</v>
      </c>
      <c r="J8787" s="21" t="s">
        <v>23317</v>
      </c>
      <c r="K8787" s="20" t="s">
        <v>2844</v>
      </c>
      <c r="L8787" s="21"/>
    </row>
    <row r="8788">
      <c r="C8788" s="12" t="s">
        <v>22820</v>
      </c>
      <c r="D8788" s="20"/>
      <c r="E8788" s="20" t="s">
        <v>1729</v>
      </c>
      <c r="F8788" s="21"/>
      <c r="G8788" s="21" t="s">
        <v>23268</v>
      </c>
      <c r="H8788" s="21" t="s">
        <v>23269</v>
      </c>
      <c r="I8788" s="21" t="s">
        <v>1607</v>
      </c>
      <c r="J8788" s="21" t="s">
        <v>23318</v>
      </c>
      <c r="K8788" s="20" t="s">
        <v>2844</v>
      </c>
      <c r="L8788" s="21"/>
    </row>
    <row r="8789">
      <c r="C8789" s="12" t="s">
        <v>22820</v>
      </c>
      <c r="D8789" s="20"/>
      <c r="E8789" s="20" t="s">
        <v>1729</v>
      </c>
      <c r="F8789" s="21"/>
      <c r="G8789" s="21" t="s">
        <v>23271</v>
      </c>
      <c r="H8789" s="21" t="s">
        <v>23272</v>
      </c>
      <c r="I8789" s="21" t="s">
        <v>1607</v>
      </c>
      <c r="J8789" s="21" t="s">
        <v>23319</v>
      </c>
      <c r="K8789" s="20" t="s">
        <v>2844</v>
      </c>
      <c r="L8789" s="21"/>
    </row>
    <row r="8790">
      <c r="C8790" s="12" t="s">
        <v>22820</v>
      </c>
      <c r="D8790" s="20"/>
      <c r="E8790" s="20" t="s">
        <v>1729</v>
      </c>
      <c r="F8790" s="21"/>
      <c r="G8790" s="21" t="s">
        <v>23274</v>
      </c>
      <c r="H8790" s="21" t="s">
        <v>23275</v>
      </c>
      <c r="I8790" s="21" t="s">
        <v>1607</v>
      </c>
      <c r="J8790" s="21" t="s">
        <v>23320</v>
      </c>
      <c r="K8790" s="20" t="s">
        <v>2844</v>
      </c>
      <c r="L8790" s="21"/>
    </row>
    <row r="8791">
      <c r="C8791" s="12" t="s">
        <v>22820</v>
      </c>
      <c r="D8791" s="20"/>
      <c r="E8791" s="20" t="s">
        <v>1729</v>
      </c>
      <c r="F8791" s="21"/>
      <c r="G8791" s="21" t="s">
        <v>23277</v>
      </c>
      <c r="H8791" s="21" t="s">
        <v>23278</v>
      </c>
      <c r="I8791" s="21" t="s">
        <v>1607</v>
      </c>
      <c r="J8791" s="21" t="s">
        <v>23321</v>
      </c>
      <c r="K8791" s="20" t="s">
        <v>2844</v>
      </c>
      <c r="L8791" s="21"/>
    </row>
    <row r="8792">
      <c r="C8792" s="12" t="s">
        <v>22820</v>
      </c>
      <c r="D8792" s="20"/>
      <c r="E8792" s="20" t="s">
        <v>1729</v>
      </c>
      <c r="F8792" s="21"/>
      <c r="G8792" s="21" t="s">
        <v>23280</v>
      </c>
      <c r="H8792" s="21" t="s">
        <v>23281</v>
      </c>
      <c r="I8792" s="21" t="s">
        <v>1607</v>
      </c>
      <c r="J8792" s="21" t="s">
        <v>23322</v>
      </c>
      <c r="K8792" s="20" t="s">
        <v>2844</v>
      </c>
      <c r="L8792" s="21"/>
    </row>
    <row r="8793">
      <c r="C8793" s="12" t="s">
        <v>22820</v>
      </c>
      <c r="D8793" s="20"/>
      <c r="E8793" s="20" t="s">
        <v>1729</v>
      </c>
      <c r="F8793" s="21"/>
      <c r="G8793" s="21" t="s">
        <v>23283</v>
      </c>
      <c r="H8793" s="21" t="s">
        <v>23284</v>
      </c>
      <c r="I8793" s="21" t="s">
        <v>1607</v>
      </c>
      <c r="J8793" s="21" t="s">
        <v>23323</v>
      </c>
      <c r="K8793" s="20" t="s">
        <v>2844</v>
      </c>
      <c r="L8793" s="21"/>
    </row>
    <row r="8794">
      <c r="C8794" s="12" t="s">
        <v>22820</v>
      </c>
      <c r="D8794" s="20"/>
      <c r="E8794" s="20" t="s">
        <v>1729</v>
      </c>
      <c r="F8794" s="21"/>
      <c r="G8794" s="21" t="s">
        <v>23286</v>
      </c>
      <c r="H8794" s="21" t="s">
        <v>23287</v>
      </c>
      <c r="I8794" s="21" t="s">
        <v>1607</v>
      </c>
      <c r="J8794" s="21" t="s">
        <v>23324</v>
      </c>
      <c r="K8794" s="20" t="s">
        <v>2844</v>
      </c>
      <c r="L8794" s="21"/>
    </row>
    <row r="8795">
      <c r="C8795" s="12" t="s">
        <v>22820</v>
      </c>
      <c r="D8795" s="20"/>
      <c r="E8795" s="20" t="s">
        <v>1729</v>
      </c>
      <c r="F8795" s="21"/>
      <c r="G8795" s="21" t="s">
        <v>23289</v>
      </c>
      <c r="H8795" s="21" t="s">
        <v>23290</v>
      </c>
      <c r="I8795" s="21" t="s">
        <v>1607</v>
      </c>
      <c r="J8795" s="21" t="s">
        <v>23325</v>
      </c>
      <c r="K8795" s="20" t="s">
        <v>2844</v>
      </c>
      <c r="L8795" s="21"/>
    </row>
    <row r="8796">
      <c r="C8796" s="12" t="s">
        <v>22820</v>
      </c>
      <c r="D8796" s="20"/>
      <c r="E8796" s="20" t="s">
        <v>1729</v>
      </c>
      <c r="F8796" s="21"/>
      <c r="G8796" s="21" t="s">
        <v>23292</v>
      </c>
      <c r="H8796" s="21" t="s">
        <v>23293</v>
      </c>
      <c r="I8796" s="21" t="s">
        <v>1607</v>
      </c>
      <c r="J8796" s="21" t="s">
        <v>23326</v>
      </c>
      <c r="K8796" s="20" t="s">
        <v>2844</v>
      </c>
      <c r="L8796" s="21"/>
    </row>
    <row r="8797">
      <c r="C8797" s="12" t="s">
        <v>22820</v>
      </c>
      <c r="D8797" s="20"/>
      <c r="E8797" s="20" t="s">
        <v>1729</v>
      </c>
      <c r="F8797" s="21"/>
      <c r="G8797" s="21" t="s">
        <v>23327</v>
      </c>
      <c r="H8797" s="21" t="s">
        <v>23328</v>
      </c>
      <c r="I8797" s="21" t="s">
        <v>1607</v>
      </c>
      <c r="J8797" s="21" t="s">
        <v>23329</v>
      </c>
      <c r="K8797" s="20" t="s">
        <v>2844</v>
      </c>
      <c r="L8797" s="21"/>
    </row>
    <row r="8798">
      <c r="C8798" s="12" t="s">
        <v>22820</v>
      </c>
      <c r="D8798" s="20"/>
      <c r="E8798" s="20" t="s">
        <v>1729</v>
      </c>
      <c r="F8798" s="21"/>
      <c r="G8798" s="21" t="s">
        <v>23295</v>
      </c>
      <c r="H8798" s="21" t="s">
        <v>23296</v>
      </c>
      <c r="I8798" s="21" t="s">
        <v>1607</v>
      </c>
      <c r="J8798" s="21" t="s">
        <v>23330</v>
      </c>
      <c r="K8798" s="20" t="s">
        <v>2844</v>
      </c>
      <c r="L8798" s="21"/>
    </row>
    <row r="8799">
      <c r="C8799" s="12" t="s">
        <v>22820</v>
      </c>
      <c r="D8799" s="20"/>
      <c r="E8799" s="20" t="s">
        <v>1729</v>
      </c>
      <c r="F8799" s="21"/>
      <c r="G8799" s="21" t="s">
        <v>23298</v>
      </c>
      <c r="H8799" s="21" t="s">
        <v>23299</v>
      </c>
      <c r="I8799" s="21" t="s">
        <v>1607</v>
      </c>
      <c r="J8799" s="21" t="s">
        <v>23331</v>
      </c>
      <c r="K8799" s="20" t="s">
        <v>2844</v>
      </c>
      <c r="L8799" s="21"/>
    </row>
    <row r="8800">
      <c r="C8800" s="12" t="s">
        <v>22820</v>
      </c>
      <c r="D8800" s="20"/>
      <c r="E8800" s="20" t="s">
        <v>1729</v>
      </c>
      <c r="F8800" s="21"/>
      <c r="G8800" s="21" t="s">
        <v>23332</v>
      </c>
      <c r="H8800" s="21" t="s">
        <v>23245</v>
      </c>
      <c r="I8800" s="21" t="s">
        <v>1607</v>
      </c>
      <c r="J8800" s="21" t="s">
        <v>23333</v>
      </c>
      <c r="K8800" s="20" t="s">
        <v>23334</v>
      </c>
      <c r="L8800" s="21"/>
    </row>
    <row r="8801">
      <c r="C8801" s="12" t="s">
        <v>22820</v>
      </c>
      <c r="D8801" s="20"/>
      <c r="E8801" s="20" t="s">
        <v>1729</v>
      </c>
      <c r="F8801" s="21"/>
      <c r="G8801" s="21" t="s">
        <v>23335</v>
      </c>
      <c r="H8801" s="21" t="s">
        <v>23336</v>
      </c>
      <c r="I8801" s="21" t="s">
        <v>1607</v>
      </c>
      <c r="J8801" s="21" t="s">
        <v>23337</v>
      </c>
      <c r="K8801" s="20" t="s">
        <v>23334</v>
      </c>
      <c r="L8801" s="21"/>
    </row>
    <row r="8802">
      <c r="C8802" s="12" t="s">
        <v>22820</v>
      </c>
      <c r="D8802" s="20"/>
      <c r="E8802" s="20" t="s">
        <v>1656</v>
      </c>
      <c r="F8802" s="21"/>
      <c r="G8802" s="21" t="s">
        <v>22958</v>
      </c>
      <c r="H8802" s="21" t="s">
        <v>23245</v>
      </c>
      <c r="I8802" s="21" t="s">
        <v>1637</v>
      </c>
      <c r="J8802" s="21" t="s">
        <v>23338</v>
      </c>
      <c r="K8802" s="20" t="s">
        <v>2777</v>
      </c>
      <c r="L8802" s="21"/>
    </row>
    <row r="8803">
      <c r="C8803" s="12" t="s">
        <v>22820</v>
      </c>
      <c r="D8803" s="20"/>
      <c r="E8803" s="20" t="s">
        <v>1656</v>
      </c>
      <c r="F8803" s="21"/>
      <c r="G8803" s="21" t="s">
        <v>23339</v>
      </c>
      <c r="H8803" s="21" t="s">
        <v>23340</v>
      </c>
      <c r="I8803" s="21" t="s">
        <v>1637</v>
      </c>
      <c r="J8803" s="21" t="s">
        <v>23341</v>
      </c>
      <c r="K8803" s="20" t="s">
        <v>2777</v>
      </c>
      <c r="L8803" s="21"/>
    </row>
    <row r="8804">
      <c r="C8804" s="12" t="s">
        <v>22820</v>
      </c>
      <c r="D8804" s="20"/>
      <c r="E8804" s="20" t="s">
        <v>1656</v>
      </c>
      <c r="F8804" s="21"/>
      <c r="G8804" s="21" t="s">
        <v>23342</v>
      </c>
      <c r="H8804" s="21" t="s">
        <v>23343</v>
      </c>
      <c r="I8804" s="21" t="s">
        <v>1637</v>
      </c>
      <c r="J8804" s="21" t="s">
        <v>23344</v>
      </c>
      <c r="K8804" s="20" t="s">
        <v>1829</v>
      </c>
      <c r="L8804" s="21"/>
    </row>
    <row r="8805">
      <c r="C8805" s="12" t="s">
        <v>22820</v>
      </c>
      <c r="D8805" s="20"/>
      <c r="E8805" s="20" t="s">
        <v>1656</v>
      </c>
      <c r="F8805" s="21"/>
      <c r="G8805" s="21" t="s">
        <v>23345</v>
      </c>
      <c r="H8805" s="21" t="s">
        <v>23346</v>
      </c>
      <c r="I8805" s="21" t="s">
        <v>1637</v>
      </c>
      <c r="J8805" s="21" t="s">
        <v>23347</v>
      </c>
      <c r="K8805" s="20" t="s">
        <v>1829</v>
      </c>
      <c r="L8805" s="21"/>
    </row>
    <row r="8806">
      <c r="C8806" s="12" t="s">
        <v>22820</v>
      </c>
      <c r="D8806" s="20"/>
      <c r="E8806" s="20" t="s">
        <v>1656</v>
      </c>
      <c r="F8806" s="21"/>
      <c r="G8806" s="21" t="s">
        <v>23339</v>
      </c>
      <c r="H8806" s="21" t="s">
        <v>23348</v>
      </c>
      <c r="I8806" s="21" t="s">
        <v>1637</v>
      </c>
      <c r="J8806" s="21" t="s">
        <v>23349</v>
      </c>
      <c r="K8806" s="20" t="s">
        <v>1660</v>
      </c>
      <c r="L8806" s="21"/>
    </row>
    <row r="8807">
      <c r="C8807" s="12" t="s">
        <v>22820</v>
      </c>
      <c r="D8807" s="20"/>
      <c r="E8807" s="20" t="s">
        <v>1656</v>
      </c>
      <c r="F8807" s="21"/>
      <c r="G8807" s="21" t="s">
        <v>23350</v>
      </c>
      <c r="H8807" s="21" t="s">
        <v>23351</v>
      </c>
      <c r="I8807" s="21" t="s">
        <v>1637</v>
      </c>
      <c r="J8807" s="21" t="s">
        <v>23352</v>
      </c>
      <c r="K8807" s="20" t="s">
        <v>2991</v>
      </c>
      <c r="L8807" s="21"/>
    </row>
    <row r="8808">
      <c r="C8808" s="12" t="s">
        <v>22820</v>
      </c>
      <c r="D8808" s="20"/>
      <c r="E8808" s="20" t="s">
        <v>1656</v>
      </c>
      <c r="F8808" s="21"/>
      <c r="G8808" s="21" t="s">
        <v>23353</v>
      </c>
      <c r="H8808" s="21" t="s">
        <v>23354</v>
      </c>
      <c r="I8808" s="21" t="s">
        <v>1637</v>
      </c>
      <c r="J8808" s="21" t="s">
        <v>23355</v>
      </c>
      <c r="K8808" s="20" t="s">
        <v>2832</v>
      </c>
      <c r="L8808" s="21"/>
    </row>
    <row r="8809">
      <c r="C8809" s="12" t="s">
        <v>22820</v>
      </c>
      <c r="D8809" s="20"/>
      <c r="E8809" s="20" t="s">
        <v>1656</v>
      </c>
      <c r="F8809" s="21"/>
      <c r="G8809" s="21" t="s">
        <v>23356</v>
      </c>
      <c r="H8809" s="21" t="s">
        <v>23336</v>
      </c>
      <c r="I8809" s="21" t="s">
        <v>1637</v>
      </c>
      <c r="J8809" s="21" t="s">
        <v>23357</v>
      </c>
      <c r="K8809" s="20" t="s">
        <v>2832</v>
      </c>
      <c r="L8809" s="21"/>
    </row>
    <row r="8810">
      <c r="C8810" s="12" t="s">
        <v>22820</v>
      </c>
      <c r="D8810" s="20"/>
      <c r="E8810" s="20" t="s">
        <v>1656</v>
      </c>
      <c r="F8810" s="21"/>
      <c r="G8810" s="21" t="s">
        <v>23358</v>
      </c>
      <c r="H8810" s="21" t="s">
        <v>23359</v>
      </c>
      <c r="I8810" s="21" t="s">
        <v>1637</v>
      </c>
      <c r="J8810" s="21" t="s">
        <v>23360</v>
      </c>
      <c r="K8810" s="20" t="s">
        <v>2832</v>
      </c>
      <c r="L8810" s="21"/>
    </row>
    <row r="8811">
      <c r="C8811" s="12" t="s">
        <v>22820</v>
      </c>
      <c r="D8811" s="20"/>
      <c r="E8811" s="20" t="s">
        <v>1656</v>
      </c>
      <c r="F8811" s="21"/>
      <c r="G8811" s="21" t="s">
        <v>23361</v>
      </c>
      <c r="H8811" s="21" t="s">
        <v>23362</v>
      </c>
      <c r="I8811" s="21" t="s">
        <v>1637</v>
      </c>
      <c r="J8811" s="21" t="s">
        <v>23363</v>
      </c>
      <c r="K8811" s="20" t="s">
        <v>2206</v>
      </c>
      <c r="L8811" s="21"/>
    </row>
    <row r="8812">
      <c r="C8812" s="12" t="s">
        <v>22820</v>
      </c>
      <c r="D8812" s="20"/>
      <c r="E8812" s="20" t="s">
        <v>1656</v>
      </c>
      <c r="F8812" s="21"/>
      <c r="G8812" s="21" t="s">
        <v>23364</v>
      </c>
      <c r="H8812" s="21" t="s">
        <v>23365</v>
      </c>
      <c r="I8812" s="21" t="s">
        <v>1637</v>
      </c>
      <c r="J8812" s="21" t="s">
        <v>23366</v>
      </c>
      <c r="K8812" s="20" t="s">
        <v>2206</v>
      </c>
      <c r="L8812" s="21"/>
    </row>
    <row r="8813">
      <c r="C8813" s="12" t="s">
        <v>22820</v>
      </c>
      <c r="D8813" s="20"/>
      <c r="E8813" s="20" t="s">
        <v>1656</v>
      </c>
      <c r="F8813" s="21"/>
      <c r="G8813" s="21" t="s">
        <v>23367</v>
      </c>
      <c r="H8813" s="21" t="s">
        <v>23368</v>
      </c>
      <c r="I8813" s="21" t="s">
        <v>1637</v>
      </c>
      <c r="J8813" s="21" t="s">
        <v>23369</v>
      </c>
      <c r="K8813" s="20" t="s">
        <v>2206</v>
      </c>
      <c r="L8813" s="21"/>
    </row>
    <row r="8814">
      <c r="C8814" s="12" t="s">
        <v>22820</v>
      </c>
      <c r="D8814" s="20"/>
      <c r="E8814" s="20" t="s">
        <v>1656</v>
      </c>
      <c r="F8814" s="21"/>
      <c r="G8814" s="21" t="s">
        <v>23370</v>
      </c>
      <c r="H8814" s="21" t="s">
        <v>23371</v>
      </c>
      <c r="I8814" s="21" t="s">
        <v>1637</v>
      </c>
      <c r="J8814" s="21" t="s">
        <v>23372</v>
      </c>
      <c r="K8814" s="20" t="s">
        <v>2206</v>
      </c>
      <c r="L8814" s="21"/>
    </row>
    <row r="8815">
      <c r="C8815" s="12" t="s">
        <v>22820</v>
      </c>
      <c r="D8815" s="20"/>
      <c r="E8815" s="20" t="s">
        <v>1656</v>
      </c>
      <c r="F8815" s="21"/>
      <c r="G8815" s="21" t="s">
        <v>23361</v>
      </c>
      <c r="H8815" s="21" t="s">
        <v>23362</v>
      </c>
      <c r="I8815" s="21" t="s">
        <v>1637</v>
      </c>
      <c r="J8815" s="21" t="s">
        <v>23373</v>
      </c>
      <c r="K8815" s="20" t="s">
        <v>2245</v>
      </c>
      <c r="L8815" s="21"/>
    </row>
    <row r="8816">
      <c r="C8816" s="12" t="s">
        <v>22820</v>
      </c>
      <c r="D8816" s="20"/>
      <c r="E8816" s="20" t="s">
        <v>1656</v>
      </c>
      <c r="F8816" s="21"/>
      <c r="G8816" s="21" t="s">
        <v>23364</v>
      </c>
      <c r="H8816" s="21" t="s">
        <v>23365</v>
      </c>
      <c r="I8816" s="21" t="s">
        <v>1637</v>
      </c>
      <c r="J8816" s="21" t="s">
        <v>23374</v>
      </c>
      <c r="K8816" s="20" t="s">
        <v>2245</v>
      </c>
      <c r="L8816" s="21"/>
    </row>
    <row r="8817">
      <c r="C8817" s="12" t="s">
        <v>22820</v>
      </c>
      <c r="D8817" s="20"/>
      <c r="E8817" s="20" t="s">
        <v>1656</v>
      </c>
      <c r="F8817" s="21"/>
      <c r="G8817" s="21" t="s">
        <v>23367</v>
      </c>
      <c r="H8817" s="21" t="s">
        <v>23368</v>
      </c>
      <c r="I8817" s="21" t="s">
        <v>1637</v>
      </c>
      <c r="J8817" s="21" t="s">
        <v>23375</v>
      </c>
      <c r="K8817" s="20" t="s">
        <v>2245</v>
      </c>
      <c r="L8817" s="21"/>
    </row>
    <row r="8818">
      <c r="C8818" s="12" t="s">
        <v>22820</v>
      </c>
      <c r="D8818" s="20"/>
      <c r="E8818" s="20" t="s">
        <v>1656</v>
      </c>
      <c r="F8818" s="21"/>
      <c r="G8818" s="21" t="s">
        <v>23370</v>
      </c>
      <c r="H8818" s="21" t="s">
        <v>23371</v>
      </c>
      <c r="I8818" s="21" t="s">
        <v>1637</v>
      </c>
      <c r="J8818" s="21" t="s">
        <v>23376</v>
      </c>
      <c r="K8818" s="20" t="s">
        <v>2245</v>
      </c>
      <c r="L8818" s="21"/>
    </row>
    <row r="8819">
      <c r="C8819" s="12" t="s">
        <v>22820</v>
      </c>
      <c r="D8819" s="20"/>
      <c r="E8819" s="20" t="s">
        <v>1656</v>
      </c>
      <c r="F8819" s="21"/>
      <c r="G8819" s="21" t="s">
        <v>23377</v>
      </c>
      <c r="H8819" s="21" t="s">
        <v>23378</v>
      </c>
      <c r="I8819" s="21" t="s">
        <v>1637</v>
      </c>
      <c r="J8819" s="21" t="s">
        <v>23379</v>
      </c>
      <c r="K8819" s="20" t="s">
        <v>2781</v>
      </c>
      <c r="L8819" s="21"/>
    </row>
    <row r="8820">
      <c r="C8820" s="12" t="s">
        <v>22820</v>
      </c>
      <c r="D8820" s="20"/>
      <c r="E8820" s="20" t="s">
        <v>1656</v>
      </c>
      <c r="F8820" s="21"/>
      <c r="G8820" s="21" t="s">
        <v>23380</v>
      </c>
      <c r="H8820" s="21" t="s">
        <v>23381</v>
      </c>
      <c r="I8820" s="21" t="s">
        <v>1637</v>
      </c>
      <c r="J8820" s="21" t="s">
        <v>23382</v>
      </c>
      <c r="K8820" s="20" t="s">
        <v>2781</v>
      </c>
      <c r="L8820" s="21"/>
    </row>
    <row r="8821">
      <c r="C8821" s="12" t="s">
        <v>22820</v>
      </c>
      <c r="D8821" s="20"/>
      <c r="E8821" s="20" t="s">
        <v>1656</v>
      </c>
      <c r="F8821" s="21"/>
      <c r="G8821" s="21" t="s">
        <v>23383</v>
      </c>
      <c r="H8821" s="21" t="s">
        <v>23362</v>
      </c>
      <c r="I8821" s="21" t="s">
        <v>1637</v>
      </c>
      <c r="J8821" s="21" t="s">
        <v>23384</v>
      </c>
      <c r="K8821" s="20" t="s">
        <v>2248</v>
      </c>
      <c r="L8821" s="21"/>
    </row>
    <row r="8822">
      <c r="C8822" s="12" t="s">
        <v>22820</v>
      </c>
      <c r="D8822" s="20"/>
      <c r="E8822" s="20" t="s">
        <v>1656</v>
      </c>
      <c r="F8822" s="21"/>
      <c r="G8822" s="21" t="s">
        <v>23385</v>
      </c>
      <c r="H8822" s="21" t="s">
        <v>23386</v>
      </c>
      <c r="I8822" s="21" t="s">
        <v>1637</v>
      </c>
      <c r="J8822" s="21" t="s">
        <v>23387</v>
      </c>
      <c r="K8822" s="20" t="s">
        <v>2248</v>
      </c>
      <c r="L8822" s="21"/>
    </row>
    <row r="8823">
      <c r="C8823" s="12" t="s">
        <v>22820</v>
      </c>
      <c r="D8823" s="20"/>
      <c r="E8823" s="20" t="s">
        <v>1656</v>
      </c>
      <c r="F8823" s="21"/>
      <c r="G8823" s="21" t="s">
        <v>23388</v>
      </c>
      <c r="H8823" s="21" t="s">
        <v>23368</v>
      </c>
      <c r="I8823" s="21" t="s">
        <v>1637</v>
      </c>
      <c r="J8823" s="21" t="s">
        <v>23389</v>
      </c>
      <c r="K8823" s="20" t="s">
        <v>2248</v>
      </c>
      <c r="L8823" s="21"/>
    </row>
    <row r="8824">
      <c r="C8824" s="12" t="s">
        <v>22820</v>
      </c>
      <c r="D8824" s="20"/>
      <c r="E8824" s="20" t="s">
        <v>1656</v>
      </c>
      <c r="F8824" s="21"/>
      <c r="G8824" s="21" t="s">
        <v>23390</v>
      </c>
      <c r="H8824" s="21" t="s">
        <v>23391</v>
      </c>
      <c r="I8824" s="21" t="s">
        <v>1637</v>
      </c>
      <c r="J8824" s="21" t="s">
        <v>23392</v>
      </c>
      <c r="K8824" s="20" t="s">
        <v>2248</v>
      </c>
      <c r="L8824" s="21"/>
    </row>
    <row r="8825">
      <c r="C8825" s="12" t="s">
        <v>22820</v>
      </c>
      <c r="D8825" s="20"/>
      <c r="E8825" s="20" t="s">
        <v>1656</v>
      </c>
      <c r="F8825" s="21"/>
      <c r="G8825" s="21" t="s">
        <v>22958</v>
      </c>
      <c r="H8825" s="21" t="s">
        <v>23245</v>
      </c>
      <c r="I8825" s="21" t="s">
        <v>1637</v>
      </c>
      <c r="J8825" s="21" t="s">
        <v>23393</v>
      </c>
      <c r="K8825" s="20" t="s">
        <v>1833</v>
      </c>
      <c r="L8825" s="21"/>
    </row>
    <row r="8826">
      <c r="C8826" s="12" t="s">
        <v>22820</v>
      </c>
      <c r="D8826" s="20"/>
      <c r="E8826" s="20" t="s">
        <v>1656</v>
      </c>
      <c r="F8826" s="21"/>
      <c r="G8826" s="21" t="s">
        <v>23342</v>
      </c>
      <c r="H8826" s="21" t="s">
        <v>23343</v>
      </c>
      <c r="I8826" s="21" t="s">
        <v>1637</v>
      </c>
      <c r="J8826" s="21" t="s">
        <v>23394</v>
      </c>
      <c r="K8826" s="20" t="s">
        <v>1833</v>
      </c>
      <c r="L8826" s="21"/>
    </row>
    <row r="8827">
      <c r="C8827" s="12" t="s">
        <v>22820</v>
      </c>
      <c r="D8827" s="20"/>
      <c r="E8827" s="20" t="s">
        <v>1656</v>
      </c>
      <c r="F8827" s="21"/>
      <c r="G8827" s="21" t="s">
        <v>23345</v>
      </c>
      <c r="H8827" s="21" t="s">
        <v>23346</v>
      </c>
      <c r="I8827" s="21" t="s">
        <v>1637</v>
      </c>
      <c r="J8827" s="21" t="s">
        <v>23395</v>
      </c>
      <c r="K8827" s="20" t="s">
        <v>1833</v>
      </c>
      <c r="L8827" s="21"/>
    </row>
    <row r="8828">
      <c r="C8828" s="12" t="s">
        <v>22820</v>
      </c>
      <c r="D8828" s="20"/>
      <c r="E8828" s="20" t="s">
        <v>1656</v>
      </c>
      <c r="F8828" s="21"/>
      <c r="G8828" s="21" t="s">
        <v>23396</v>
      </c>
      <c r="H8828" s="21" t="s">
        <v>23397</v>
      </c>
      <c r="I8828" s="21" t="s">
        <v>1637</v>
      </c>
      <c r="J8828" s="21" t="s">
        <v>23398</v>
      </c>
      <c r="K8828" s="20" t="s">
        <v>1833</v>
      </c>
      <c r="L8828" s="21"/>
    </row>
    <row r="8829">
      <c r="C8829" s="12" t="s">
        <v>22820</v>
      </c>
      <c r="D8829" s="20"/>
      <c r="E8829" s="20" t="s">
        <v>1656</v>
      </c>
      <c r="F8829" s="21"/>
      <c r="G8829" s="21" t="s">
        <v>23339</v>
      </c>
      <c r="H8829" s="21" t="s">
        <v>23348</v>
      </c>
      <c r="I8829" s="21" t="s">
        <v>1637</v>
      </c>
      <c r="J8829" s="21" t="s">
        <v>23399</v>
      </c>
      <c r="K8829" s="20" t="s">
        <v>1833</v>
      </c>
      <c r="L8829" s="21"/>
    </row>
    <row r="8830">
      <c r="C8830" s="12" t="s">
        <v>22820</v>
      </c>
      <c r="D8830" s="20"/>
      <c r="E8830" s="20" t="s">
        <v>1656</v>
      </c>
      <c r="F8830" s="21"/>
      <c r="G8830" s="21" t="s">
        <v>23400</v>
      </c>
      <c r="H8830" s="21" t="s">
        <v>23362</v>
      </c>
      <c r="I8830" s="21" t="s">
        <v>1637</v>
      </c>
      <c r="J8830" s="21" t="s">
        <v>23401</v>
      </c>
      <c r="K8830" s="20" t="s">
        <v>1836</v>
      </c>
      <c r="L8830" s="21"/>
    </row>
    <row r="8831">
      <c r="C8831" s="12" t="s">
        <v>22820</v>
      </c>
      <c r="D8831" s="20"/>
      <c r="E8831" s="20" t="s">
        <v>1656</v>
      </c>
      <c r="F8831" s="21"/>
      <c r="G8831" s="21" t="s">
        <v>23402</v>
      </c>
      <c r="H8831" s="21" t="s">
        <v>23365</v>
      </c>
      <c r="I8831" s="21" t="s">
        <v>1637</v>
      </c>
      <c r="J8831" s="21" t="s">
        <v>23403</v>
      </c>
      <c r="K8831" s="20" t="s">
        <v>1836</v>
      </c>
      <c r="L8831" s="21"/>
    </row>
    <row r="8832">
      <c r="C8832" s="12" t="s">
        <v>22820</v>
      </c>
      <c r="D8832" s="20"/>
      <c r="E8832" s="20" t="s">
        <v>1656</v>
      </c>
      <c r="F8832" s="21"/>
      <c r="G8832" s="21" t="s">
        <v>23404</v>
      </c>
      <c r="H8832" s="21" t="s">
        <v>23368</v>
      </c>
      <c r="I8832" s="21" t="s">
        <v>1637</v>
      </c>
      <c r="J8832" s="21" t="s">
        <v>23405</v>
      </c>
      <c r="K8832" s="20" t="s">
        <v>1836</v>
      </c>
      <c r="L8832" s="21"/>
    </row>
    <row r="8833">
      <c r="C8833" s="12" t="s">
        <v>22820</v>
      </c>
      <c r="D8833" s="20"/>
      <c r="E8833" s="20" t="s">
        <v>1656</v>
      </c>
      <c r="F8833" s="21"/>
      <c r="G8833" s="21" t="s">
        <v>23406</v>
      </c>
      <c r="H8833" s="21" t="s">
        <v>23371</v>
      </c>
      <c r="I8833" s="21" t="s">
        <v>1637</v>
      </c>
      <c r="J8833" s="21" t="s">
        <v>23407</v>
      </c>
      <c r="K8833" s="20" t="s">
        <v>1836</v>
      </c>
      <c r="L8833" s="21"/>
    </row>
    <row r="8834">
      <c r="C8834" s="12" t="s">
        <v>22820</v>
      </c>
      <c r="D8834" s="20"/>
      <c r="E8834" s="20" t="s">
        <v>1656</v>
      </c>
      <c r="F8834" s="21"/>
      <c r="G8834" s="21" t="s">
        <v>23361</v>
      </c>
      <c r="H8834" s="21" t="s">
        <v>23362</v>
      </c>
      <c r="I8834" s="21" t="s">
        <v>1637</v>
      </c>
      <c r="J8834" s="21" t="s">
        <v>23408</v>
      </c>
      <c r="K8834" s="20" t="s">
        <v>2253</v>
      </c>
      <c r="L8834" s="21"/>
    </row>
    <row r="8835">
      <c r="C8835" s="12" t="s">
        <v>22820</v>
      </c>
      <c r="D8835" s="20"/>
      <c r="E8835" s="20" t="s">
        <v>1656</v>
      </c>
      <c r="F8835" s="21"/>
      <c r="G8835" s="21" t="s">
        <v>23364</v>
      </c>
      <c r="H8835" s="21" t="s">
        <v>23365</v>
      </c>
      <c r="I8835" s="21" t="s">
        <v>1637</v>
      </c>
      <c r="J8835" s="21" t="s">
        <v>23409</v>
      </c>
      <c r="K8835" s="20" t="s">
        <v>2253</v>
      </c>
      <c r="L8835" s="21"/>
    </row>
    <row r="8836">
      <c r="C8836" s="12" t="s">
        <v>22820</v>
      </c>
      <c r="D8836" s="20"/>
      <c r="E8836" s="20" t="s">
        <v>1656</v>
      </c>
      <c r="F8836" s="21"/>
      <c r="G8836" s="21" t="s">
        <v>23367</v>
      </c>
      <c r="H8836" s="21" t="s">
        <v>23368</v>
      </c>
      <c r="I8836" s="21" t="s">
        <v>1637</v>
      </c>
      <c r="J8836" s="21" t="s">
        <v>23410</v>
      </c>
      <c r="K8836" s="20" t="s">
        <v>2253</v>
      </c>
      <c r="L8836" s="21"/>
    </row>
    <row r="8837">
      <c r="C8837" s="12" t="s">
        <v>22820</v>
      </c>
      <c r="D8837" s="20"/>
      <c r="E8837" s="20" t="s">
        <v>1656</v>
      </c>
      <c r="F8837" s="21"/>
      <c r="G8837" s="21" t="s">
        <v>23370</v>
      </c>
      <c r="H8837" s="21" t="s">
        <v>23371</v>
      </c>
      <c r="I8837" s="21" t="s">
        <v>1637</v>
      </c>
      <c r="J8837" s="21" t="s">
        <v>23411</v>
      </c>
      <c r="K8837" s="20" t="s">
        <v>2253</v>
      </c>
      <c r="L8837" s="21"/>
    </row>
    <row r="8838">
      <c r="C8838" s="12" t="s">
        <v>22820</v>
      </c>
      <c r="D8838" s="20"/>
      <c r="E8838" s="20" t="s">
        <v>1656</v>
      </c>
      <c r="F8838" s="21"/>
      <c r="G8838" s="21" t="s">
        <v>23361</v>
      </c>
      <c r="H8838" s="21" t="s">
        <v>23362</v>
      </c>
      <c r="I8838" s="21" t="s">
        <v>1637</v>
      </c>
      <c r="J8838" s="21" t="s">
        <v>23412</v>
      </c>
      <c r="K8838" s="20" t="s">
        <v>2256</v>
      </c>
      <c r="L8838" s="21"/>
    </row>
    <row r="8839">
      <c r="C8839" s="12" t="s">
        <v>22820</v>
      </c>
      <c r="D8839" s="20"/>
      <c r="E8839" s="20" t="s">
        <v>1656</v>
      </c>
      <c r="F8839" s="21"/>
      <c r="G8839" s="21" t="s">
        <v>23364</v>
      </c>
      <c r="H8839" s="21" t="s">
        <v>23365</v>
      </c>
      <c r="I8839" s="21" t="s">
        <v>1637</v>
      </c>
      <c r="J8839" s="21" t="s">
        <v>23413</v>
      </c>
      <c r="K8839" s="20" t="s">
        <v>2256</v>
      </c>
      <c r="L8839" s="21"/>
    </row>
    <row r="8840">
      <c r="C8840" s="12" t="s">
        <v>22820</v>
      </c>
      <c r="D8840" s="20"/>
      <c r="E8840" s="20" t="s">
        <v>1656</v>
      </c>
      <c r="F8840" s="21"/>
      <c r="G8840" s="21" t="s">
        <v>23367</v>
      </c>
      <c r="H8840" s="21" t="s">
        <v>23368</v>
      </c>
      <c r="I8840" s="21" t="s">
        <v>1637</v>
      </c>
      <c r="J8840" s="21" t="s">
        <v>23414</v>
      </c>
      <c r="K8840" s="20" t="s">
        <v>2256</v>
      </c>
      <c r="L8840" s="21"/>
    </row>
    <row r="8841">
      <c r="C8841" s="12" t="s">
        <v>22820</v>
      </c>
      <c r="D8841" s="20"/>
      <c r="E8841" s="20" t="s">
        <v>1656</v>
      </c>
      <c r="F8841" s="21"/>
      <c r="G8841" s="21" t="s">
        <v>23370</v>
      </c>
      <c r="H8841" s="21" t="s">
        <v>23371</v>
      </c>
      <c r="I8841" s="21" t="s">
        <v>1637</v>
      </c>
      <c r="J8841" s="21" t="s">
        <v>23415</v>
      </c>
      <c r="K8841" s="20" t="s">
        <v>2256</v>
      </c>
      <c r="L8841" s="21"/>
    </row>
    <row r="8842">
      <c r="C8842" s="12" t="s">
        <v>22820</v>
      </c>
      <c r="D8842" s="20"/>
      <c r="E8842" s="20" t="s">
        <v>1656</v>
      </c>
      <c r="F8842" s="21"/>
      <c r="G8842" s="21" t="s">
        <v>23416</v>
      </c>
      <c r="H8842" s="21" t="s">
        <v>23417</v>
      </c>
      <c r="I8842" s="21" t="s">
        <v>1637</v>
      </c>
      <c r="J8842" s="21" t="s">
        <v>23418</v>
      </c>
      <c r="K8842" s="20" t="s">
        <v>2256</v>
      </c>
      <c r="L8842" s="21"/>
    </row>
    <row r="8843">
      <c r="C8843" s="12" t="s">
        <v>22820</v>
      </c>
      <c r="D8843" s="20"/>
      <c r="E8843" s="20" t="s">
        <v>1656</v>
      </c>
      <c r="F8843" s="21"/>
      <c r="G8843" s="21" t="s">
        <v>23419</v>
      </c>
      <c r="H8843" s="21" t="s">
        <v>23420</v>
      </c>
      <c r="I8843" s="21" t="s">
        <v>1637</v>
      </c>
      <c r="J8843" s="21" t="s">
        <v>23421</v>
      </c>
      <c r="K8843" s="20" t="s">
        <v>2256</v>
      </c>
      <c r="L8843" s="21"/>
    </row>
    <row r="8844">
      <c r="C8844" s="12" t="s">
        <v>22820</v>
      </c>
      <c r="D8844" s="20"/>
      <c r="E8844" s="20" t="s">
        <v>1656</v>
      </c>
      <c r="F8844" s="21"/>
      <c r="G8844" s="21" t="s">
        <v>23422</v>
      </c>
      <c r="H8844" s="21" t="s">
        <v>23423</v>
      </c>
      <c r="I8844" s="21" t="s">
        <v>1637</v>
      </c>
      <c r="J8844" s="21" t="s">
        <v>23424</v>
      </c>
      <c r="K8844" s="20" t="s">
        <v>2256</v>
      </c>
      <c r="L8844" s="21"/>
    </row>
    <row r="8845">
      <c r="C8845" s="12" t="s">
        <v>22820</v>
      </c>
      <c r="D8845" s="20"/>
      <c r="E8845" s="20" t="s">
        <v>1656</v>
      </c>
      <c r="F8845" s="21"/>
      <c r="G8845" s="21" t="s">
        <v>23425</v>
      </c>
      <c r="H8845" s="21" t="s">
        <v>23426</v>
      </c>
      <c r="I8845" s="21" t="s">
        <v>1637</v>
      </c>
      <c r="J8845" s="21" t="s">
        <v>23427</v>
      </c>
      <c r="K8845" s="20" t="s">
        <v>2256</v>
      </c>
      <c r="L8845" s="21"/>
    </row>
    <row r="8846">
      <c r="C8846" s="12" t="s">
        <v>22820</v>
      </c>
      <c r="D8846" s="20"/>
      <c r="E8846" s="20" t="s">
        <v>1656</v>
      </c>
      <c r="F8846" s="21"/>
      <c r="G8846" s="21" t="s">
        <v>23428</v>
      </c>
      <c r="H8846" s="21" t="s">
        <v>23429</v>
      </c>
      <c r="I8846" s="21" t="s">
        <v>1637</v>
      </c>
      <c r="J8846" s="21" t="s">
        <v>23430</v>
      </c>
      <c r="K8846" s="20" t="s">
        <v>2256</v>
      </c>
      <c r="L8846" s="21"/>
    </row>
    <row r="8847">
      <c r="C8847" s="12" t="s">
        <v>22820</v>
      </c>
      <c r="D8847" s="20"/>
      <c r="E8847" s="20" t="s">
        <v>1656</v>
      </c>
      <c r="F8847" s="21"/>
      <c r="G8847" s="21" t="s">
        <v>23431</v>
      </c>
      <c r="H8847" s="21" t="s">
        <v>23432</v>
      </c>
      <c r="I8847" s="21" t="s">
        <v>1637</v>
      </c>
      <c r="J8847" s="21" t="s">
        <v>23433</v>
      </c>
      <c r="K8847" s="20" t="s">
        <v>2256</v>
      </c>
      <c r="L8847" s="21"/>
    </row>
    <row r="8848">
      <c r="C8848" s="12" t="s">
        <v>22820</v>
      </c>
      <c r="D8848" s="20"/>
      <c r="E8848" s="20" t="s">
        <v>1656</v>
      </c>
      <c r="F8848" s="21"/>
      <c r="G8848" s="21" t="s">
        <v>23434</v>
      </c>
      <c r="H8848" s="21" t="s">
        <v>23435</v>
      </c>
      <c r="I8848" s="21" t="s">
        <v>1637</v>
      </c>
      <c r="J8848" s="21" t="s">
        <v>23436</v>
      </c>
      <c r="K8848" s="20" t="s">
        <v>2256</v>
      </c>
      <c r="L8848" s="21"/>
    </row>
    <row r="8849">
      <c r="C8849" s="12" t="s">
        <v>22820</v>
      </c>
      <c r="D8849" s="20"/>
      <c r="E8849" s="20" t="s">
        <v>1656</v>
      </c>
      <c r="F8849" s="21"/>
      <c r="G8849" s="21" t="s">
        <v>23361</v>
      </c>
      <c r="H8849" s="21" t="s">
        <v>23362</v>
      </c>
      <c r="I8849" s="21" t="s">
        <v>1637</v>
      </c>
      <c r="J8849" s="21" t="s">
        <v>23437</v>
      </c>
      <c r="K8849" s="20" t="s">
        <v>2151</v>
      </c>
      <c r="L8849" s="21"/>
    </row>
    <row r="8850">
      <c r="C8850" s="12" t="s">
        <v>22820</v>
      </c>
      <c r="D8850" s="20"/>
      <c r="E8850" s="20" t="s">
        <v>1656</v>
      </c>
      <c r="F8850" s="21"/>
      <c r="G8850" s="21" t="s">
        <v>23364</v>
      </c>
      <c r="H8850" s="21" t="s">
        <v>23365</v>
      </c>
      <c r="I8850" s="21" t="s">
        <v>1637</v>
      </c>
      <c r="J8850" s="21" t="s">
        <v>23438</v>
      </c>
      <c r="K8850" s="20" t="s">
        <v>2151</v>
      </c>
      <c r="L8850" s="21"/>
    </row>
    <row r="8851">
      <c r="C8851" s="12" t="s">
        <v>22820</v>
      </c>
      <c r="D8851" s="20"/>
      <c r="E8851" s="20" t="s">
        <v>1656</v>
      </c>
      <c r="F8851" s="21"/>
      <c r="G8851" s="21" t="s">
        <v>23367</v>
      </c>
      <c r="H8851" s="21" t="s">
        <v>23368</v>
      </c>
      <c r="I8851" s="21" t="s">
        <v>1637</v>
      </c>
      <c r="J8851" s="21" t="s">
        <v>23439</v>
      </c>
      <c r="K8851" s="20" t="s">
        <v>2151</v>
      </c>
      <c r="L8851" s="21"/>
    </row>
    <row r="8852">
      <c r="C8852" s="12" t="s">
        <v>22820</v>
      </c>
      <c r="D8852" s="20"/>
      <c r="E8852" s="20" t="s">
        <v>1656</v>
      </c>
      <c r="F8852" s="21"/>
      <c r="G8852" s="21" t="s">
        <v>23370</v>
      </c>
      <c r="H8852" s="21" t="s">
        <v>23371</v>
      </c>
      <c r="I8852" s="21" t="s">
        <v>1637</v>
      </c>
      <c r="J8852" s="21" t="s">
        <v>23440</v>
      </c>
      <c r="K8852" s="20" t="s">
        <v>2151</v>
      </c>
      <c r="L8852" s="21"/>
    </row>
    <row r="8853">
      <c r="C8853" s="12" t="s">
        <v>22820</v>
      </c>
      <c r="D8853" s="20"/>
      <c r="E8853" s="20" t="s">
        <v>1656</v>
      </c>
      <c r="F8853" s="21"/>
      <c r="G8853" s="21" t="s">
        <v>23441</v>
      </c>
      <c r="H8853" s="21" t="s">
        <v>23442</v>
      </c>
      <c r="I8853" s="21" t="s">
        <v>1637</v>
      </c>
      <c r="J8853" s="21" t="s">
        <v>23443</v>
      </c>
      <c r="K8853" s="20" t="s">
        <v>2151</v>
      </c>
      <c r="L8853" s="21"/>
    </row>
    <row r="8854">
      <c r="C8854" s="12" t="s">
        <v>22820</v>
      </c>
      <c r="D8854" s="20"/>
      <c r="E8854" s="20" t="s">
        <v>1656</v>
      </c>
      <c r="F8854" s="21"/>
      <c r="G8854" s="21" t="s">
        <v>23416</v>
      </c>
      <c r="H8854" s="21" t="s">
        <v>23417</v>
      </c>
      <c r="I8854" s="21" t="s">
        <v>1637</v>
      </c>
      <c r="J8854" s="21" t="s">
        <v>23444</v>
      </c>
      <c r="K8854" s="20" t="s">
        <v>2151</v>
      </c>
      <c r="L8854" s="21"/>
    </row>
    <row r="8855">
      <c r="C8855" s="12" t="s">
        <v>22820</v>
      </c>
      <c r="D8855" s="20"/>
      <c r="E8855" s="20" t="s">
        <v>1656</v>
      </c>
      <c r="F8855" s="21"/>
      <c r="G8855" s="21" t="s">
        <v>23419</v>
      </c>
      <c r="H8855" s="21" t="s">
        <v>23420</v>
      </c>
      <c r="I8855" s="21" t="s">
        <v>1637</v>
      </c>
      <c r="J8855" s="21" t="s">
        <v>23445</v>
      </c>
      <c r="K8855" s="20" t="s">
        <v>2151</v>
      </c>
      <c r="L8855" s="21"/>
    </row>
    <row r="8856">
      <c r="C8856" s="12" t="s">
        <v>22820</v>
      </c>
      <c r="D8856" s="20"/>
      <c r="E8856" s="20" t="s">
        <v>1656</v>
      </c>
      <c r="F8856" s="21"/>
      <c r="G8856" s="21" t="s">
        <v>23422</v>
      </c>
      <c r="H8856" s="21" t="s">
        <v>23423</v>
      </c>
      <c r="I8856" s="21" t="s">
        <v>1637</v>
      </c>
      <c r="J8856" s="21" t="s">
        <v>23446</v>
      </c>
      <c r="K8856" s="20" t="s">
        <v>2151</v>
      </c>
      <c r="L8856" s="21"/>
    </row>
    <row r="8857">
      <c r="C8857" s="12" t="s">
        <v>22820</v>
      </c>
      <c r="D8857" s="20"/>
      <c r="E8857" s="20" t="s">
        <v>1656</v>
      </c>
      <c r="F8857" s="21"/>
      <c r="G8857" s="21" t="s">
        <v>23425</v>
      </c>
      <c r="H8857" s="21" t="s">
        <v>23426</v>
      </c>
      <c r="I8857" s="21" t="s">
        <v>1637</v>
      </c>
      <c r="J8857" s="21" t="s">
        <v>23447</v>
      </c>
      <c r="K8857" s="20" t="s">
        <v>2151</v>
      </c>
      <c r="L8857" s="21"/>
    </row>
    <row r="8858">
      <c r="C8858" s="12" t="s">
        <v>22820</v>
      </c>
      <c r="D8858" s="20"/>
      <c r="E8858" s="20" t="s">
        <v>1656</v>
      </c>
      <c r="F8858" s="21"/>
      <c r="G8858" s="21" t="s">
        <v>23428</v>
      </c>
      <c r="H8858" s="21" t="s">
        <v>23429</v>
      </c>
      <c r="I8858" s="21" t="s">
        <v>1637</v>
      </c>
      <c r="J8858" s="21" t="s">
        <v>23448</v>
      </c>
      <c r="K8858" s="20" t="s">
        <v>2151</v>
      </c>
      <c r="L8858" s="21"/>
    </row>
    <row r="8859">
      <c r="C8859" s="12" t="s">
        <v>22820</v>
      </c>
      <c r="D8859" s="20"/>
      <c r="E8859" s="20" t="s">
        <v>1656</v>
      </c>
      <c r="F8859" s="21"/>
      <c r="G8859" s="21" t="s">
        <v>23361</v>
      </c>
      <c r="H8859" s="21" t="s">
        <v>23362</v>
      </c>
      <c r="I8859" s="21" t="s">
        <v>1637</v>
      </c>
      <c r="J8859" s="21" t="s">
        <v>23449</v>
      </c>
      <c r="K8859" s="20" t="s">
        <v>1754</v>
      </c>
      <c r="L8859" s="21"/>
    </row>
    <row r="8860">
      <c r="C8860" s="12" t="s">
        <v>22820</v>
      </c>
      <c r="D8860" s="20"/>
      <c r="E8860" s="20" t="s">
        <v>1656</v>
      </c>
      <c r="F8860" s="21"/>
      <c r="G8860" s="21" t="s">
        <v>23364</v>
      </c>
      <c r="H8860" s="21" t="s">
        <v>23365</v>
      </c>
      <c r="I8860" s="21" t="s">
        <v>1637</v>
      </c>
      <c r="J8860" s="21" t="s">
        <v>23450</v>
      </c>
      <c r="K8860" s="20" t="s">
        <v>1754</v>
      </c>
      <c r="L8860" s="21"/>
    </row>
    <row r="8861">
      <c r="C8861" s="12" t="s">
        <v>22820</v>
      </c>
      <c r="D8861" s="20"/>
      <c r="E8861" s="20" t="s">
        <v>1656</v>
      </c>
      <c r="F8861" s="21"/>
      <c r="G8861" s="21" t="s">
        <v>23367</v>
      </c>
      <c r="H8861" s="21" t="s">
        <v>23368</v>
      </c>
      <c r="I8861" s="21" t="s">
        <v>1637</v>
      </c>
      <c r="J8861" s="21" t="s">
        <v>23451</v>
      </c>
      <c r="K8861" s="20" t="s">
        <v>1754</v>
      </c>
      <c r="L8861" s="21"/>
    </row>
    <row r="8862">
      <c r="C8862" s="12" t="s">
        <v>22820</v>
      </c>
      <c r="D8862" s="20"/>
      <c r="E8862" s="20" t="s">
        <v>1656</v>
      </c>
      <c r="F8862" s="21"/>
      <c r="G8862" s="21" t="s">
        <v>23370</v>
      </c>
      <c r="H8862" s="21" t="s">
        <v>23371</v>
      </c>
      <c r="I8862" s="21" t="s">
        <v>1637</v>
      </c>
      <c r="J8862" s="21" t="s">
        <v>23452</v>
      </c>
      <c r="K8862" s="20" t="s">
        <v>1754</v>
      </c>
      <c r="L8862" s="21"/>
    </row>
    <row r="8863">
      <c r="C8863" s="12" t="s">
        <v>22820</v>
      </c>
      <c r="D8863" s="20"/>
      <c r="E8863" s="20" t="s">
        <v>1656</v>
      </c>
      <c r="F8863" s="21"/>
      <c r="G8863" s="21" t="s">
        <v>23441</v>
      </c>
      <c r="H8863" s="21" t="s">
        <v>23442</v>
      </c>
      <c r="I8863" s="21" t="s">
        <v>1637</v>
      </c>
      <c r="J8863" s="21" t="s">
        <v>23453</v>
      </c>
      <c r="K8863" s="20" t="s">
        <v>1754</v>
      </c>
      <c r="L8863" s="21"/>
    </row>
    <row r="8864">
      <c r="C8864" s="12" t="s">
        <v>22820</v>
      </c>
      <c r="D8864" s="20"/>
      <c r="E8864" s="20" t="s">
        <v>1656</v>
      </c>
      <c r="F8864" s="21"/>
      <c r="G8864" s="21" t="s">
        <v>23416</v>
      </c>
      <c r="H8864" s="21" t="s">
        <v>23417</v>
      </c>
      <c r="I8864" s="21" t="s">
        <v>1637</v>
      </c>
      <c r="J8864" s="21" t="s">
        <v>23454</v>
      </c>
      <c r="K8864" s="20" t="s">
        <v>1754</v>
      </c>
      <c r="L8864" s="21"/>
    </row>
    <row r="8865">
      <c r="C8865" s="12" t="s">
        <v>22820</v>
      </c>
      <c r="D8865" s="20"/>
      <c r="E8865" s="20" t="s">
        <v>1656</v>
      </c>
      <c r="F8865" s="21"/>
      <c r="G8865" s="21" t="s">
        <v>23419</v>
      </c>
      <c r="H8865" s="21" t="s">
        <v>23420</v>
      </c>
      <c r="I8865" s="21" t="s">
        <v>1637</v>
      </c>
      <c r="J8865" s="21" t="s">
        <v>23455</v>
      </c>
      <c r="K8865" s="20" t="s">
        <v>1754</v>
      </c>
      <c r="L8865" s="21"/>
    </row>
    <row r="8866">
      <c r="C8866" s="12" t="s">
        <v>22820</v>
      </c>
      <c r="D8866" s="20"/>
      <c r="E8866" s="20" t="s">
        <v>1656</v>
      </c>
      <c r="F8866" s="21"/>
      <c r="G8866" s="21" t="s">
        <v>23422</v>
      </c>
      <c r="H8866" s="21" t="s">
        <v>23423</v>
      </c>
      <c r="I8866" s="21" t="s">
        <v>1637</v>
      </c>
      <c r="J8866" s="21" t="s">
        <v>23456</v>
      </c>
      <c r="K8866" s="20" t="s">
        <v>1754</v>
      </c>
      <c r="L8866" s="21"/>
    </row>
    <row r="8867">
      <c r="C8867" s="12" t="s">
        <v>22820</v>
      </c>
      <c r="D8867" s="20"/>
      <c r="E8867" s="20" t="s">
        <v>1656</v>
      </c>
      <c r="F8867" s="21"/>
      <c r="G8867" s="21" t="s">
        <v>23425</v>
      </c>
      <c r="H8867" s="21" t="s">
        <v>23426</v>
      </c>
      <c r="I8867" s="21" t="s">
        <v>1637</v>
      </c>
      <c r="J8867" s="21" t="s">
        <v>23457</v>
      </c>
      <c r="K8867" s="20" t="s">
        <v>1754</v>
      </c>
      <c r="L8867" s="21"/>
    </row>
    <row r="8868">
      <c r="C8868" s="12" t="s">
        <v>22820</v>
      </c>
      <c r="D8868" s="20"/>
      <c r="E8868" s="20" t="s">
        <v>1656</v>
      </c>
      <c r="F8868" s="21"/>
      <c r="G8868" s="21" t="s">
        <v>23428</v>
      </c>
      <c r="H8868" s="21" t="s">
        <v>23429</v>
      </c>
      <c r="I8868" s="21" t="s">
        <v>1637</v>
      </c>
      <c r="J8868" s="21" t="s">
        <v>23458</v>
      </c>
      <c r="K8868" s="20" t="s">
        <v>1754</v>
      </c>
      <c r="L8868" s="21"/>
    </row>
    <row r="8869">
      <c r="C8869" s="12" t="s">
        <v>22820</v>
      </c>
      <c r="D8869" s="20"/>
      <c r="E8869" s="20" t="s">
        <v>1656</v>
      </c>
      <c r="F8869" s="21"/>
      <c r="G8869" s="21" t="s">
        <v>23459</v>
      </c>
      <c r="H8869" s="21" t="s">
        <v>23460</v>
      </c>
      <c r="I8869" s="21" t="s">
        <v>1637</v>
      </c>
      <c r="J8869" s="21" t="s">
        <v>23461</v>
      </c>
      <c r="K8869" s="20" t="s">
        <v>1689</v>
      </c>
      <c r="L8869" s="21"/>
    </row>
    <row r="8870">
      <c r="C8870" s="12" t="s">
        <v>22820</v>
      </c>
      <c r="D8870" s="20"/>
      <c r="E8870" s="20" t="s">
        <v>1656</v>
      </c>
      <c r="F8870" s="21"/>
      <c r="G8870" s="21" t="s">
        <v>1026</v>
      </c>
      <c r="H8870" s="21" t="s">
        <v>23462</v>
      </c>
      <c r="I8870" s="21" t="s">
        <v>1637</v>
      </c>
      <c r="J8870" s="21" t="s">
        <v>23463</v>
      </c>
      <c r="K8870" s="20" t="s">
        <v>1689</v>
      </c>
      <c r="L8870" s="21"/>
    </row>
    <row r="8871">
      <c r="C8871" s="12" t="s">
        <v>22820</v>
      </c>
      <c r="D8871" s="20"/>
      <c r="E8871" s="20" t="s">
        <v>1619</v>
      </c>
      <c r="F8871" s="21"/>
      <c r="G8871" s="21" t="s">
        <v>23464</v>
      </c>
      <c r="H8871" s="21" t="s">
        <v>23465</v>
      </c>
      <c r="I8871" s="21" t="s">
        <v>1588</v>
      </c>
      <c r="J8871" s="21" t="s">
        <v>23466</v>
      </c>
      <c r="K8871" s="20" t="s">
        <v>3840</v>
      </c>
      <c r="L8871" s="21"/>
    </row>
    <row r="8872">
      <c r="C8872" s="12" t="s">
        <v>22820</v>
      </c>
      <c r="D8872" s="20"/>
      <c r="E8872" s="20" t="s">
        <v>1619</v>
      </c>
      <c r="F8872" s="21"/>
      <c r="G8872" s="21" t="s">
        <v>23467</v>
      </c>
      <c r="H8872" s="21" t="s">
        <v>23468</v>
      </c>
      <c r="I8872" s="21" t="s">
        <v>1588</v>
      </c>
      <c r="J8872" s="21" t="s">
        <v>23469</v>
      </c>
      <c r="K8872" s="20" t="s">
        <v>1979</v>
      </c>
      <c r="L8872" s="21"/>
    </row>
    <row r="8873">
      <c r="C8873" s="12" t="s">
        <v>22820</v>
      </c>
      <c r="D8873" s="20"/>
      <c r="E8873" s="20" t="s">
        <v>1619</v>
      </c>
      <c r="F8873" s="21"/>
      <c r="G8873" s="21" t="s">
        <v>23470</v>
      </c>
      <c r="H8873" s="21" t="s">
        <v>23471</v>
      </c>
      <c r="I8873" s="21" t="s">
        <v>1588</v>
      </c>
      <c r="J8873" s="21" t="s">
        <v>23472</v>
      </c>
      <c r="K8873" s="20" t="s">
        <v>3372</v>
      </c>
      <c r="L8873" s="21"/>
    </row>
    <row r="8874">
      <c r="C8874" s="12" t="s">
        <v>22820</v>
      </c>
      <c r="D8874" s="20"/>
      <c r="E8874" s="20" t="s">
        <v>1619</v>
      </c>
      <c r="F8874" s="21"/>
      <c r="G8874" s="21" t="s">
        <v>23473</v>
      </c>
      <c r="H8874" s="21" t="s">
        <v>23474</v>
      </c>
      <c r="I8874" s="21" t="s">
        <v>1588</v>
      </c>
      <c r="J8874" s="21" t="s">
        <v>23475</v>
      </c>
      <c r="K8874" s="20" t="s">
        <v>6751</v>
      </c>
      <c r="L8874" s="21"/>
    </row>
    <row r="8875">
      <c r="C8875" s="12" t="s">
        <v>22820</v>
      </c>
      <c r="D8875" s="20"/>
      <c r="E8875" s="20" t="s">
        <v>1619</v>
      </c>
      <c r="F8875" s="21"/>
      <c r="G8875" s="21" t="s">
        <v>23476</v>
      </c>
      <c r="H8875" s="21" t="s">
        <v>23477</v>
      </c>
      <c r="I8875" s="21" t="s">
        <v>1588</v>
      </c>
      <c r="J8875" s="21" t="s">
        <v>23478</v>
      </c>
      <c r="K8875" s="20" t="s">
        <v>6753</v>
      </c>
      <c r="L8875" s="21"/>
    </row>
    <row r="8876">
      <c r="C8876" s="12" t="s">
        <v>22820</v>
      </c>
      <c r="D8876" s="20"/>
      <c r="E8876" s="20" t="s">
        <v>1619</v>
      </c>
      <c r="F8876" s="21"/>
      <c r="G8876" s="21" t="s">
        <v>23473</v>
      </c>
      <c r="H8876" s="21" t="s">
        <v>23474</v>
      </c>
      <c r="I8876" s="21" t="s">
        <v>1588</v>
      </c>
      <c r="J8876" s="21" t="s">
        <v>23479</v>
      </c>
      <c r="K8876" s="20" t="s">
        <v>6753</v>
      </c>
      <c r="L8876" s="21"/>
    </row>
    <row r="8877">
      <c r="C8877" s="12" t="s">
        <v>22820</v>
      </c>
      <c r="D8877" s="20"/>
      <c r="E8877" s="20" t="s">
        <v>1619</v>
      </c>
      <c r="F8877" s="21"/>
      <c r="G8877" s="21" t="s">
        <v>23480</v>
      </c>
      <c r="H8877" s="21" t="s">
        <v>23481</v>
      </c>
      <c r="I8877" s="21" t="s">
        <v>1588</v>
      </c>
      <c r="J8877" s="21" t="s">
        <v>23482</v>
      </c>
      <c r="K8877" s="20" t="s">
        <v>3376</v>
      </c>
      <c r="L8877" s="21"/>
    </row>
    <row r="8878">
      <c r="C8878" s="12" t="s">
        <v>22820</v>
      </c>
      <c r="D8878" s="20"/>
      <c r="E8878" s="20" t="s">
        <v>1619</v>
      </c>
      <c r="F8878" s="21"/>
      <c r="G8878" s="21" t="s">
        <v>23483</v>
      </c>
      <c r="H8878" s="21" t="s">
        <v>23484</v>
      </c>
      <c r="I8878" s="21" t="s">
        <v>1588</v>
      </c>
      <c r="J8878" s="21" t="s">
        <v>23485</v>
      </c>
      <c r="K8878" s="20" t="s">
        <v>23486</v>
      </c>
      <c r="L8878" s="21"/>
    </row>
    <row r="8879">
      <c r="C8879" s="12" t="s">
        <v>22820</v>
      </c>
      <c r="D8879" s="20"/>
      <c r="E8879" s="20" t="s">
        <v>1619</v>
      </c>
      <c r="F8879" s="21"/>
      <c r="G8879" s="21" t="s">
        <v>23487</v>
      </c>
      <c r="H8879" s="21" t="s">
        <v>23488</v>
      </c>
      <c r="I8879" s="21" t="s">
        <v>1588</v>
      </c>
      <c r="J8879" s="21" t="s">
        <v>23489</v>
      </c>
      <c r="K8879" s="20" t="s">
        <v>3459</v>
      </c>
      <c r="L8879" s="21"/>
    </row>
    <row r="8880">
      <c r="C8880" s="12" t="s">
        <v>22820</v>
      </c>
      <c r="D8880" s="20"/>
      <c r="E8880" s="20" t="s">
        <v>1619</v>
      </c>
      <c r="F8880" s="21"/>
      <c r="G8880" s="21" t="s">
        <v>23490</v>
      </c>
      <c r="H8880" s="21" t="s">
        <v>23491</v>
      </c>
      <c r="I8880" s="21" t="s">
        <v>1588</v>
      </c>
      <c r="J8880" s="21" t="s">
        <v>23492</v>
      </c>
      <c r="K8880" s="20" t="s">
        <v>3459</v>
      </c>
      <c r="L8880" s="21"/>
    </row>
    <row r="8881">
      <c r="C8881" s="12" t="s">
        <v>22820</v>
      </c>
      <c r="D8881" s="20"/>
      <c r="E8881" s="20" t="s">
        <v>1619</v>
      </c>
      <c r="F8881" s="21"/>
      <c r="G8881" s="21" t="s">
        <v>23493</v>
      </c>
      <c r="H8881" s="21" t="s">
        <v>23494</v>
      </c>
      <c r="I8881" s="21" t="s">
        <v>1588</v>
      </c>
      <c r="J8881" s="21" t="s">
        <v>23495</v>
      </c>
      <c r="K8881" s="20" t="s">
        <v>3381</v>
      </c>
      <c r="L8881" s="21"/>
    </row>
    <row r="8882">
      <c r="C8882" s="12" t="s">
        <v>22820</v>
      </c>
      <c r="D8882" s="20"/>
      <c r="E8882" s="20" t="s">
        <v>1619</v>
      </c>
      <c r="F8882" s="21"/>
      <c r="G8882" s="21" t="s">
        <v>23496</v>
      </c>
      <c r="H8882" s="21" t="s">
        <v>23497</v>
      </c>
      <c r="I8882" s="21" t="s">
        <v>1588</v>
      </c>
      <c r="J8882" s="21" t="s">
        <v>23498</v>
      </c>
      <c r="K8882" s="20" t="s">
        <v>3381</v>
      </c>
      <c r="L8882" s="21"/>
    </row>
    <row r="8883">
      <c r="C8883" s="12" t="s">
        <v>22820</v>
      </c>
      <c r="D8883" s="20"/>
      <c r="E8883" s="20" t="s">
        <v>1619</v>
      </c>
      <c r="F8883" s="21"/>
      <c r="G8883" s="21" t="s">
        <v>23499</v>
      </c>
      <c r="H8883" s="21" t="s">
        <v>23500</v>
      </c>
      <c r="I8883" s="21" t="s">
        <v>1588</v>
      </c>
      <c r="J8883" s="21" t="s">
        <v>23501</v>
      </c>
      <c r="K8883" s="20" t="s">
        <v>3463</v>
      </c>
      <c r="L8883" s="21"/>
    </row>
    <row r="8884">
      <c r="C8884" s="12" t="s">
        <v>22820</v>
      </c>
      <c r="D8884" s="20"/>
      <c r="E8884" s="20" t="s">
        <v>1619</v>
      </c>
      <c r="F8884" s="21"/>
      <c r="G8884" s="21" t="s">
        <v>23502</v>
      </c>
      <c r="H8884" s="21" t="s">
        <v>23503</v>
      </c>
      <c r="I8884" s="21" t="s">
        <v>1588</v>
      </c>
      <c r="J8884" s="21" t="s">
        <v>23504</v>
      </c>
      <c r="K8884" s="20" t="s">
        <v>3463</v>
      </c>
      <c r="L8884" s="21"/>
    </row>
    <row r="8885">
      <c r="C8885" s="12" t="s">
        <v>22820</v>
      </c>
      <c r="D8885" s="20"/>
      <c r="E8885" s="20" t="s">
        <v>1619</v>
      </c>
      <c r="F8885" s="21"/>
      <c r="G8885" s="21" t="s">
        <v>23505</v>
      </c>
      <c r="H8885" s="21" t="s">
        <v>23506</v>
      </c>
      <c r="I8885" s="21" t="s">
        <v>1588</v>
      </c>
      <c r="J8885" s="21" t="s">
        <v>23507</v>
      </c>
      <c r="K8885" s="20" t="s">
        <v>3463</v>
      </c>
      <c r="L8885" s="21"/>
    </row>
    <row r="8886">
      <c r="C8886" s="12" t="s">
        <v>22820</v>
      </c>
      <c r="D8886" s="20"/>
      <c r="E8886" s="20" t="s">
        <v>1619</v>
      </c>
      <c r="F8886" s="21"/>
      <c r="G8886" s="21" t="s">
        <v>23508</v>
      </c>
      <c r="H8886" s="21" t="s">
        <v>23500</v>
      </c>
      <c r="I8886" s="21" t="s">
        <v>1588</v>
      </c>
      <c r="J8886" s="21" t="s">
        <v>23509</v>
      </c>
      <c r="K8886" s="20" t="s">
        <v>3467</v>
      </c>
      <c r="L8886" s="21"/>
    </row>
    <row r="8887">
      <c r="C8887" s="12" t="s">
        <v>22820</v>
      </c>
      <c r="D8887" s="20"/>
      <c r="E8887" s="20" t="s">
        <v>1619</v>
      </c>
      <c r="F8887" s="21"/>
      <c r="G8887" s="21" t="s">
        <v>23510</v>
      </c>
      <c r="H8887" s="21" t="s">
        <v>23503</v>
      </c>
      <c r="I8887" s="21" t="s">
        <v>1588</v>
      </c>
      <c r="J8887" s="21" t="s">
        <v>23511</v>
      </c>
      <c r="K8887" s="20" t="s">
        <v>3467</v>
      </c>
      <c r="L8887" s="21"/>
    </row>
    <row r="8888">
      <c r="C8888" s="12" t="s">
        <v>22820</v>
      </c>
      <c r="D8888" s="20"/>
      <c r="E8888" s="20" t="s">
        <v>1619</v>
      </c>
      <c r="F8888" s="21"/>
      <c r="G8888" s="21" t="s">
        <v>23512</v>
      </c>
      <c r="H8888" s="21" t="s">
        <v>23513</v>
      </c>
      <c r="I8888" s="21" t="s">
        <v>1588</v>
      </c>
      <c r="J8888" s="21" t="s">
        <v>23514</v>
      </c>
      <c r="K8888" s="20" t="s">
        <v>3467</v>
      </c>
      <c r="L8888" s="21"/>
    </row>
    <row r="8889">
      <c r="C8889" s="12" t="s">
        <v>22820</v>
      </c>
      <c r="D8889" s="20"/>
      <c r="E8889" s="20" t="s">
        <v>1619</v>
      </c>
      <c r="F8889" s="21"/>
      <c r="G8889" s="21" t="s">
        <v>23515</v>
      </c>
      <c r="H8889" s="21" t="s">
        <v>23516</v>
      </c>
      <c r="I8889" s="21" t="s">
        <v>1588</v>
      </c>
      <c r="J8889" s="21" t="s">
        <v>23517</v>
      </c>
      <c r="K8889" s="20" t="s">
        <v>22836</v>
      </c>
      <c r="L8889" s="21"/>
    </row>
    <row r="8890">
      <c r="C8890" s="12" t="s">
        <v>22820</v>
      </c>
      <c r="D8890" s="20"/>
      <c r="E8890" s="20" t="s">
        <v>1619</v>
      </c>
      <c r="F8890" s="21"/>
      <c r="G8890" s="21" t="s">
        <v>23518</v>
      </c>
      <c r="H8890" s="21" t="s">
        <v>23519</v>
      </c>
      <c r="I8890" s="21" t="s">
        <v>1588</v>
      </c>
      <c r="J8890" s="21" t="s">
        <v>23520</v>
      </c>
      <c r="K8890" s="20" t="s">
        <v>23521</v>
      </c>
      <c r="L8890" s="21"/>
    </row>
    <row r="8891">
      <c r="C8891" s="12" t="s">
        <v>22820</v>
      </c>
      <c r="D8891" s="20"/>
      <c r="E8891" s="20" t="s">
        <v>1619</v>
      </c>
      <c r="F8891" s="21"/>
      <c r="G8891" s="21" t="s">
        <v>23522</v>
      </c>
      <c r="H8891" s="21" t="s">
        <v>23523</v>
      </c>
      <c r="I8891" s="21" t="s">
        <v>1588</v>
      </c>
      <c r="J8891" s="21" t="s">
        <v>23524</v>
      </c>
      <c r="K8891" s="20" t="s">
        <v>23521</v>
      </c>
      <c r="L8891" s="21"/>
    </row>
    <row r="8892">
      <c r="C8892" s="12" t="s">
        <v>22820</v>
      </c>
      <c r="D8892" s="20"/>
      <c r="E8892" s="20" t="s">
        <v>1619</v>
      </c>
      <c r="F8892" s="21"/>
      <c r="G8892" s="21" t="s">
        <v>23525</v>
      </c>
      <c r="H8892" s="21" t="s">
        <v>23526</v>
      </c>
      <c r="I8892" s="21" t="s">
        <v>1588</v>
      </c>
      <c r="J8892" s="21" t="s">
        <v>23527</v>
      </c>
      <c r="K8892" s="20" t="s">
        <v>15495</v>
      </c>
      <c r="L8892" s="21"/>
    </row>
    <row r="8893">
      <c r="C8893" s="12" t="s">
        <v>22820</v>
      </c>
      <c r="D8893" s="20"/>
      <c r="E8893" s="20" t="s">
        <v>1619</v>
      </c>
      <c r="F8893" s="21"/>
      <c r="G8893" s="21" t="s">
        <v>23528</v>
      </c>
      <c r="H8893" s="21" t="s">
        <v>23529</v>
      </c>
      <c r="I8893" s="21" t="s">
        <v>1588</v>
      </c>
      <c r="J8893" s="21" t="s">
        <v>23530</v>
      </c>
      <c r="K8893" s="20" t="s">
        <v>23531</v>
      </c>
      <c r="L8893" s="21"/>
    </row>
    <row r="8894">
      <c r="C8894" s="12" t="s">
        <v>22820</v>
      </c>
      <c r="D8894" s="20"/>
      <c r="E8894" s="20" t="s">
        <v>1619</v>
      </c>
      <c r="F8894" s="21"/>
      <c r="G8894" s="21" t="s">
        <v>23493</v>
      </c>
      <c r="H8894" s="21" t="s">
        <v>23494</v>
      </c>
      <c r="I8894" s="21" t="s">
        <v>1588</v>
      </c>
      <c r="J8894" s="21" t="s">
        <v>23532</v>
      </c>
      <c r="K8894" s="20" t="s">
        <v>3384</v>
      </c>
      <c r="L8894" s="21"/>
    </row>
    <row r="8895">
      <c r="C8895" s="12" t="s">
        <v>22820</v>
      </c>
      <c r="D8895" s="20"/>
      <c r="E8895" s="20" t="s">
        <v>1619</v>
      </c>
      <c r="F8895" s="21"/>
      <c r="G8895" s="21" t="s">
        <v>23496</v>
      </c>
      <c r="H8895" s="21" t="s">
        <v>23497</v>
      </c>
      <c r="I8895" s="21" t="s">
        <v>1588</v>
      </c>
      <c r="J8895" s="21" t="s">
        <v>23533</v>
      </c>
      <c r="K8895" s="20" t="s">
        <v>3384</v>
      </c>
      <c r="L8895" s="21"/>
    </row>
    <row r="8896">
      <c r="C8896" s="12" t="s">
        <v>22820</v>
      </c>
      <c r="D8896" s="20"/>
      <c r="E8896" s="20" t="s">
        <v>1619</v>
      </c>
      <c r="F8896" s="21"/>
      <c r="G8896" s="21" t="s">
        <v>23534</v>
      </c>
      <c r="H8896" s="21" t="s">
        <v>23535</v>
      </c>
      <c r="I8896" s="21" t="s">
        <v>1588</v>
      </c>
      <c r="J8896" s="21" t="s">
        <v>23536</v>
      </c>
      <c r="K8896" s="20" t="s">
        <v>3509</v>
      </c>
      <c r="L8896" s="21"/>
    </row>
    <row r="8897">
      <c r="C8897" s="12" t="s">
        <v>22820</v>
      </c>
      <c r="D8897" s="20"/>
      <c r="E8897" s="20" t="s">
        <v>1619</v>
      </c>
      <c r="F8897" s="21"/>
      <c r="G8897" s="21" t="s">
        <v>23537</v>
      </c>
      <c r="H8897" s="21" t="s">
        <v>23538</v>
      </c>
      <c r="I8897" s="21" t="s">
        <v>1588</v>
      </c>
      <c r="J8897" s="21" t="s">
        <v>23539</v>
      </c>
      <c r="K8897" s="20" t="s">
        <v>9158</v>
      </c>
      <c r="L8897" s="21"/>
    </row>
    <row r="8898">
      <c r="C8898" s="12" t="s">
        <v>22820</v>
      </c>
      <c r="D8898" s="20"/>
      <c r="E8898" s="20" t="s">
        <v>2783</v>
      </c>
      <c r="F8898" s="21"/>
      <c r="G8898" s="21" t="s">
        <v>2788</v>
      </c>
      <c r="H8898" s="21" t="s">
        <v>1025</v>
      </c>
      <c r="I8898" s="21" t="s">
        <v>2784</v>
      </c>
      <c r="J8898" s="21" t="s">
        <v>22827</v>
      </c>
      <c r="K8898" s="20" t="s">
        <v>2786</v>
      </c>
      <c r="L8898" s="29"/>
    </row>
    <row r="8899">
      <c r="C8899" s="12" t="s">
        <v>22820</v>
      </c>
      <c r="D8899" s="20"/>
      <c r="E8899" s="20" t="s">
        <v>2783</v>
      </c>
      <c r="F8899" s="21"/>
      <c r="G8899" s="21" t="s">
        <v>2788</v>
      </c>
      <c r="H8899" s="21" t="s">
        <v>22828</v>
      </c>
      <c r="I8899" s="21" t="s">
        <v>2784</v>
      </c>
      <c r="J8899" s="21" t="s">
        <v>22829</v>
      </c>
      <c r="K8899" s="20" t="s">
        <v>2786</v>
      </c>
      <c r="L8899" s="29"/>
    </row>
    <row r="8900">
      <c r="C8900" s="12" t="s">
        <v>22820</v>
      </c>
      <c r="D8900" s="20"/>
      <c r="E8900" s="20" t="s">
        <v>1712</v>
      </c>
      <c r="F8900" s="21"/>
      <c r="G8900" s="21" t="s">
        <v>23245</v>
      </c>
      <c r="H8900" s="21" t="s">
        <v>23540</v>
      </c>
      <c r="I8900" s="21" t="s">
        <v>1715</v>
      </c>
      <c r="J8900" s="21" t="s">
        <v>23541</v>
      </c>
      <c r="K8900" s="20" t="s">
        <v>1717</v>
      </c>
      <c r="L8900" s="21"/>
    </row>
    <row r="8901">
      <c r="C8901" s="12" t="s">
        <v>22820</v>
      </c>
      <c r="D8901" s="20"/>
      <c r="E8901" s="20" t="s">
        <v>1712</v>
      </c>
      <c r="F8901" s="21"/>
      <c r="G8901" s="21" t="s">
        <v>23542</v>
      </c>
      <c r="H8901" s="21" t="s">
        <v>23543</v>
      </c>
      <c r="I8901" s="21" t="s">
        <v>1715</v>
      </c>
      <c r="J8901" s="21" t="s">
        <v>23544</v>
      </c>
      <c r="K8901" s="20" t="s">
        <v>1717</v>
      </c>
      <c r="L8901" s="21"/>
    </row>
    <row r="8902">
      <c r="C8902" s="12" t="s">
        <v>22820</v>
      </c>
      <c r="D8902" s="20"/>
      <c r="E8902" s="20" t="s">
        <v>1712</v>
      </c>
      <c r="F8902" s="21"/>
      <c r="G8902" s="21" t="s">
        <v>23545</v>
      </c>
      <c r="H8902" s="21" t="s">
        <v>23546</v>
      </c>
      <c r="I8902" s="21" t="s">
        <v>1715</v>
      </c>
      <c r="J8902" s="21" t="s">
        <v>23547</v>
      </c>
      <c r="K8902" s="20" t="s">
        <v>1717</v>
      </c>
      <c r="L8902" s="21"/>
    </row>
    <row r="8903">
      <c r="C8903" s="12" t="s">
        <v>22820</v>
      </c>
      <c r="D8903" s="20"/>
      <c r="E8903" s="20" t="s">
        <v>1712</v>
      </c>
      <c r="F8903" s="21"/>
      <c r="G8903" s="21" t="s">
        <v>23548</v>
      </c>
      <c r="H8903" s="21" t="s">
        <v>23549</v>
      </c>
      <c r="I8903" s="21" t="s">
        <v>1715</v>
      </c>
      <c r="J8903" s="21" t="s">
        <v>23550</v>
      </c>
      <c r="K8903" s="20" t="s">
        <v>1717</v>
      </c>
      <c r="L8903" s="21"/>
    </row>
    <row r="8904">
      <c r="C8904" s="12" t="s">
        <v>22820</v>
      </c>
      <c r="D8904" s="20"/>
      <c r="E8904" s="20" t="s">
        <v>1719</v>
      </c>
      <c r="F8904" s="21"/>
      <c r="G8904" s="21" t="s">
        <v>10562</v>
      </c>
      <c r="H8904" s="21" t="s">
        <v>23551</v>
      </c>
      <c r="I8904" s="21" t="s">
        <v>1722</v>
      </c>
      <c r="J8904" s="21" t="s">
        <v>10564</v>
      </c>
      <c r="K8904" s="20" t="s">
        <v>3680</v>
      </c>
      <c r="L8904" s="21"/>
    </row>
    <row r="8905">
      <c r="C8905" s="12" t="s">
        <v>22820</v>
      </c>
      <c r="D8905" s="20"/>
      <c r="E8905" s="20" t="s">
        <v>1719</v>
      </c>
      <c r="F8905" s="21"/>
      <c r="G8905" s="21" t="s">
        <v>23552</v>
      </c>
      <c r="H8905" s="21" t="s">
        <v>23553</v>
      </c>
      <c r="I8905" s="21" t="s">
        <v>1722</v>
      </c>
      <c r="J8905" s="21" t="s">
        <v>23554</v>
      </c>
      <c r="K8905" s="20" t="s">
        <v>23555</v>
      </c>
      <c r="L8905" s="21"/>
    </row>
    <row r="8906">
      <c r="C8906" s="12" t="s">
        <v>22820</v>
      </c>
      <c r="D8906" s="20"/>
      <c r="E8906" s="20" t="s">
        <v>1719</v>
      </c>
      <c r="F8906" s="21"/>
      <c r="G8906" s="21" t="s">
        <v>23556</v>
      </c>
      <c r="H8906" s="21" t="s">
        <v>23557</v>
      </c>
      <c r="I8906" s="21" t="s">
        <v>1722</v>
      </c>
      <c r="J8906" s="21" t="s">
        <v>23558</v>
      </c>
      <c r="K8906" s="20" t="s">
        <v>2976</v>
      </c>
      <c r="L8906" s="21"/>
    </row>
    <row r="8907">
      <c r="C8907" s="12" t="s">
        <v>22820</v>
      </c>
      <c r="D8907" s="20"/>
      <c r="E8907" s="20" t="s">
        <v>1719</v>
      </c>
      <c r="F8907" s="21"/>
      <c r="G8907" s="21" t="s">
        <v>1025</v>
      </c>
      <c r="H8907" s="21" t="s">
        <v>23559</v>
      </c>
      <c r="I8907" s="21" t="s">
        <v>1722</v>
      </c>
      <c r="J8907" s="21" t="s">
        <v>23560</v>
      </c>
      <c r="K8907" s="20" t="s">
        <v>23561</v>
      </c>
      <c r="L8907" s="21"/>
    </row>
    <row r="8908">
      <c r="C8908" s="12" t="s">
        <v>22820</v>
      </c>
      <c r="D8908" s="20"/>
      <c r="E8908" s="20" t="s">
        <v>1719</v>
      </c>
      <c r="F8908" s="21"/>
      <c r="G8908" s="21" t="s">
        <v>23562</v>
      </c>
      <c r="H8908" s="21" t="s">
        <v>23563</v>
      </c>
      <c r="I8908" s="21" t="s">
        <v>1722</v>
      </c>
      <c r="J8908" s="21" t="s">
        <v>23564</v>
      </c>
      <c r="K8908" s="20" t="s">
        <v>23561</v>
      </c>
      <c r="L8908" s="21"/>
    </row>
    <row r="8909">
      <c r="C8909" s="12" t="s">
        <v>22820</v>
      </c>
      <c r="D8909" s="20"/>
      <c r="E8909" s="20" t="s">
        <v>1719</v>
      </c>
      <c r="F8909" s="21"/>
      <c r="G8909" s="21" t="s">
        <v>23565</v>
      </c>
      <c r="H8909" s="21" t="s">
        <v>23566</v>
      </c>
      <c r="I8909" s="21" t="s">
        <v>1722</v>
      </c>
      <c r="J8909" s="21" t="s">
        <v>23567</v>
      </c>
      <c r="K8909" s="20" t="s">
        <v>23561</v>
      </c>
      <c r="L8909" s="21"/>
    </row>
    <row r="8910">
      <c r="C8910" s="12" t="s">
        <v>22820</v>
      </c>
      <c r="D8910" s="20"/>
      <c r="E8910" s="20" t="s">
        <v>1719</v>
      </c>
      <c r="F8910" s="21"/>
      <c r="G8910" s="21" t="s">
        <v>23568</v>
      </c>
      <c r="H8910" s="21" t="s">
        <v>23569</v>
      </c>
      <c r="I8910" s="21" t="s">
        <v>1722</v>
      </c>
      <c r="J8910" s="21" t="s">
        <v>23570</v>
      </c>
      <c r="K8910" s="20" t="s">
        <v>23561</v>
      </c>
      <c r="L8910" s="21"/>
    </row>
    <row r="8911">
      <c r="C8911" s="12" t="s">
        <v>22820</v>
      </c>
      <c r="D8911" s="20"/>
      <c r="E8911" s="20" t="s">
        <v>1719</v>
      </c>
      <c r="F8911" s="21"/>
      <c r="G8911" s="21" t="s">
        <v>23571</v>
      </c>
      <c r="H8911" s="21" t="s">
        <v>23572</v>
      </c>
      <c r="I8911" s="21" t="s">
        <v>1722</v>
      </c>
      <c r="J8911" s="21" t="s">
        <v>23573</v>
      </c>
      <c r="K8911" s="20" t="s">
        <v>23561</v>
      </c>
      <c r="L8911" s="21"/>
    </row>
    <row r="8912">
      <c r="C8912" s="12" t="s">
        <v>22820</v>
      </c>
      <c r="D8912" s="20"/>
      <c r="E8912" s="20" t="s">
        <v>1719</v>
      </c>
      <c r="F8912" s="21"/>
      <c r="G8912" s="21" t="s">
        <v>23574</v>
      </c>
      <c r="H8912" s="21" t="s">
        <v>23575</v>
      </c>
      <c r="I8912" s="21" t="s">
        <v>1722</v>
      </c>
      <c r="J8912" s="21" t="s">
        <v>23576</v>
      </c>
      <c r="K8912" s="20" t="s">
        <v>23561</v>
      </c>
      <c r="L8912" s="21"/>
    </row>
    <row r="8913">
      <c r="C8913" s="12" t="s">
        <v>22820</v>
      </c>
      <c r="D8913" s="20"/>
      <c r="E8913" s="20" t="s">
        <v>1719</v>
      </c>
      <c r="F8913" s="21"/>
      <c r="G8913" s="21" t="s">
        <v>23577</v>
      </c>
      <c r="H8913" s="21" t="s">
        <v>23578</v>
      </c>
      <c r="I8913" s="21" t="s">
        <v>1722</v>
      </c>
      <c r="J8913" s="21" t="s">
        <v>23579</v>
      </c>
      <c r="K8913" s="20" t="s">
        <v>1890</v>
      </c>
      <c r="L8913" s="21"/>
    </row>
    <row r="8914">
      <c r="C8914" s="12" t="s">
        <v>22820</v>
      </c>
      <c r="D8914" s="20"/>
      <c r="E8914" s="20" t="s">
        <v>1719</v>
      </c>
      <c r="F8914" s="21"/>
      <c r="G8914" s="21" t="s">
        <v>23577</v>
      </c>
      <c r="H8914" s="21" t="s">
        <v>23578</v>
      </c>
      <c r="I8914" s="21" t="s">
        <v>1722</v>
      </c>
      <c r="J8914" s="21" t="s">
        <v>23580</v>
      </c>
      <c r="K8914" s="20" t="s">
        <v>1927</v>
      </c>
      <c r="L8914" s="21"/>
    </row>
    <row r="8915">
      <c r="C8915" s="12" t="s">
        <v>22820</v>
      </c>
      <c r="D8915" s="20"/>
      <c r="E8915" s="20" t="s">
        <v>1719</v>
      </c>
      <c r="F8915" s="21"/>
      <c r="G8915" s="21" t="s">
        <v>23577</v>
      </c>
      <c r="H8915" s="21" t="s">
        <v>23578</v>
      </c>
      <c r="I8915" s="21" t="s">
        <v>1722</v>
      </c>
      <c r="J8915" s="21" t="s">
        <v>23581</v>
      </c>
      <c r="K8915" s="20" t="s">
        <v>1930</v>
      </c>
      <c r="L8915" s="21"/>
    </row>
    <row r="8916">
      <c r="C8916" s="12" t="s">
        <v>22820</v>
      </c>
      <c r="D8916" s="20"/>
      <c r="E8916" s="20" t="s">
        <v>1719</v>
      </c>
      <c r="F8916" s="21"/>
      <c r="G8916" s="21" t="s">
        <v>23582</v>
      </c>
      <c r="H8916" s="21" t="s">
        <v>23583</v>
      </c>
      <c r="I8916" s="21" t="s">
        <v>1722</v>
      </c>
      <c r="J8916" s="21" t="s">
        <v>23584</v>
      </c>
      <c r="K8916" s="20" t="s">
        <v>3269</v>
      </c>
      <c r="L8916" s="21"/>
    </row>
    <row r="8917">
      <c r="C8917" s="12" t="s">
        <v>22820</v>
      </c>
      <c r="D8917" s="20"/>
      <c r="E8917" s="20" t="s">
        <v>1719</v>
      </c>
      <c r="F8917" s="21"/>
      <c r="G8917" s="21" t="s">
        <v>1026</v>
      </c>
      <c r="H8917" s="21" t="s">
        <v>23585</v>
      </c>
      <c r="I8917" s="21" t="s">
        <v>1722</v>
      </c>
      <c r="J8917" s="21" t="s">
        <v>23586</v>
      </c>
      <c r="K8917" s="20" t="s">
        <v>23587</v>
      </c>
      <c r="L8917" s="21"/>
    </row>
    <row r="8918">
      <c r="C8918" s="12" t="s">
        <v>22820</v>
      </c>
      <c r="D8918" s="20"/>
      <c r="E8918" s="20" t="s">
        <v>1719</v>
      </c>
      <c r="F8918" s="21"/>
      <c r="G8918" s="21" t="s">
        <v>23588</v>
      </c>
      <c r="H8918" s="21" t="s">
        <v>23589</v>
      </c>
      <c r="I8918" s="21" t="s">
        <v>1722</v>
      </c>
      <c r="J8918" s="21" t="s">
        <v>23590</v>
      </c>
      <c r="K8918" s="20" t="s">
        <v>2769</v>
      </c>
      <c r="L8918" s="21"/>
    </row>
    <row r="8919">
      <c r="C8919" s="12" t="s">
        <v>22820</v>
      </c>
      <c r="D8919" s="20"/>
      <c r="E8919" s="20" t="s">
        <v>1719</v>
      </c>
      <c r="F8919" s="21"/>
      <c r="G8919" s="21" t="s">
        <v>23591</v>
      </c>
      <c r="H8919" s="21" t="s">
        <v>23589</v>
      </c>
      <c r="I8919" s="21" t="s">
        <v>1722</v>
      </c>
      <c r="J8919" s="21" t="s">
        <v>23592</v>
      </c>
      <c r="K8919" s="20" t="s">
        <v>2773</v>
      </c>
      <c r="L8919" s="21"/>
    </row>
    <row r="8920">
      <c r="C8920" s="12" t="s">
        <v>22820</v>
      </c>
      <c r="D8920" s="20"/>
      <c r="E8920" s="20" t="s">
        <v>1719</v>
      </c>
      <c r="F8920" s="21"/>
      <c r="G8920" s="21" t="s">
        <v>23593</v>
      </c>
      <c r="H8920" s="21" t="s">
        <v>23594</v>
      </c>
      <c r="I8920" s="21" t="s">
        <v>1722</v>
      </c>
      <c r="J8920" s="21" t="s">
        <v>23595</v>
      </c>
      <c r="K8920" s="20" t="s">
        <v>3685</v>
      </c>
      <c r="L8920" s="21"/>
    </row>
    <row r="8921">
      <c r="C8921" s="12" t="s">
        <v>22820</v>
      </c>
      <c r="D8921" s="20"/>
      <c r="E8921" s="20" t="s">
        <v>1719</v>
      </c>
      <c r="F8921" s="21"/>
      <c r="G8921" s="21" t="s">
        <v>23596</v>
      </c>
      <c r="H8921" s="21" t="s">
        <v>23597</v>
      </c>
      <c r="I8921" s="21" t="s">
        <v>1722</v>
      </c>
      <c r="J8921" s="21" t="s">
        <v>23598</v>
      </c>
      <c r="K8921" s="20" t="s">
        <v>23599</v>
      </c>
      <c r="L8921" s="21"/>
    </row>
    <row r="8922">
      <c r="C8922" s="12" t="s">
        <v>22820</v>
      </c>
      <c r="D8922" s="20"/>
      <c r="E8922" s="20" t="s">
        <v>1719</v>
      </c>
      <c r="F8922" s="21"/>
      <c r="G8922" s="21" t="s">
        <v>23600</v>
      </c>
      <c r="H8922" s="21" t="s">
        <v>23601</v>
      </c>
      <c r="I8922" s="21" t="s">
        <v>1722</v>
      </c>
      <c r="J8922" s="21" t="s">
        <v>23602</v>
      </c>
      <c r="K8922" s="20" t="s">
        <v>23603</v>
      </c>
      <c r="L8922" s="21"/>
    </row>
    <row r="8923">
      <c r="C8923" s="12" t="s">
        <v>22820</v>
      </c>
      <c r="D8923" s="20"/>
      <c r="E8923" s="20" t="s">
        <v>1654</v>
      </c>
      <c r="F8923" s="21"/>
      <c r="G8923" s="21" t="s">
        <v>23604</v>
      </c>
      <c r="H8923" s="21" t="s">
        <v>23605</v>
      </c>
      <c r="I8923" s="21" t="s">
        <v>1600</v>
      </c>
      <c r="J8923" s="21" t="s">
        <v>23606</v>
      </c>
      <c r="K8923" s="20" t="s">
        <v>8964</v>
      </c>
      <c r="L8923" s="21"/>
    </row>
    <row r="8924">
      <c r="C8924" s="12" t="s">
        <v>22820</v>
      </c>
      <c r="D8924" s="20"/>
      <c r="E8924" s="20" t="s">
        <v>1654</v>
      </c>
      <c r="F8924" s="21"/>
      <c r="G8924" s="21" t="s">
        <v>23607</v>
      </c>
      <c r="H8924" s="21" t="s">
        <v>23245</v>
      </c>
      <c r="I8924" s="21" t="s">
        <v>1600</v>
      </c>
      <c r="J8924" s="21" t="s">
        <v>23608</v>
      </c>
      <c r="K8924" s="20" t="s">
        <v>2048</v>
      </c>
      <c r="L8924" s="21"/>
    </row>
    <row r="8925">
      <c r="C8925" s="12" t="s">
        <v>22820</v>
      </c>
      <c r="D8925" s="20"/>
      <c r="E8925" s="20" t="s">
        <v>1654</v>
      </c>
      <c r="F8925" s="21"/>
      <c r="G8925" s="21" t="s">
        <v>23609</v>
      </c>
      <c r="H8925" s="21" t="s">
        <v>23610</v>
      </c>
      <c r="I8925" s="21" t="s">
        <v>1600</v>
      </c>
      <c r="J8925" s="21" t="s">
        <v>23611</v>
      </c>
      <c r="K8925" s="20" t="s">
        <v>2048</v>
      </c>
      <c r="L8925" s="21"/>
    </row>
    <row r="8926">
      <c r="C8926" s="12" t="s">
        <v>22820</v>
      </c>
      <c r="D8926" s="20"/>
      <c r="E8926" s="20" t="s">
        <v>1654</v>
      </c>
      <c r="F8926" s="21"/>
      <c r="G8926" s="21" t="s">
        <v>23612</v>
      </c>
      <c r="H8926" s="21" t="s">
        <v>23245</v>
      </c>
      <c r="I8926" s="21" t="s">
        <v>1600</v>
      </c>
      <c r="J8926" s="21" t="s">
        <v>23613</v>
      </c>
      <c r="K8926" s="20" t="s">
        <v>2913</v>
      </c>
      <c r="L8926" s="21"/>
    </row>
    <row r="8927">
      <c r="C8927" s="12" t="s">
        <v>22820</v>
      </c>
      <c r="D8927" s="20"/>
      <c r="E8927" s="20" t="s">
        <v>1654</v>
      </c>
      <c r="F8927" s="21"/>
      <c r="G8927" s="21" t="s">
        <v>23614</v>
      </c>
      <c r="H8927" s="21" t="s">
        <v>23336</v>
      </c>
      <c r="I8927" s="21" t="s">
        <v>1600</v>
      </c>
      <c r="J8927" s="21" t="s">
        <v>23615</v>
      </c>
      <c r="K8927" s="20" t="s">
        <v>2913</v>
      </c>
      <c r="L8927" s="21"/>
    </row>
    <row r="8928">
      <c r="C8928" s="12" t="s">
        <v>22820</v>
      </c>
      <c r="D8928" s="20"/>
      <c r="E8928" s="20" t="s">
        <v>1654</v>
      </c>
      <c r="F8928" s="21"/>
      <c r="G8928" s="21" t="s">
        <v>23616</v>
      </c>
      <c r="H8928" s="21" t="s">
        <v>23617</v>
      </c>
      <c r="I8928" s="21" t="s">
        <v>1600</v>
      </c>
      <c r="J8928" s="21" t="s">
        <v>23618</v>
      </c>
      <c r="K8928" s="20" t="s">
        <v>2913</v>
      </c>
      <c r="L8928" s="21"/>
    </row>
    <row r="8929">
      <c r="C8929" s="12" t="s">
        <v>22820</v>
      </c>
      <c r="D8929" s="20"/>
      <c r="E8929" s="20" t="s">
        <v>1654</v>
      </c>
      <c r="F8929" s="21"/>
      <c r="G8929" s="21" t="s">
        <v>23619</v>
      </c>
      <c r="H8929" s="21" t="s">
        <v>23620</v>
      </c>
      <c r="I8929" s="21" t="s">
        <v>1600</v>
      </c>
      <c r="J8929" s="21" t="s">
        <v>23621</v>
      </c>
      <c r="K8929" s="20" t="s">
        <v>2913</v>
      </c>
      <c r="L8929" s="21"/>
    </row>
    <row r="8930">
      <c r="C8930" s="12" t="s">
        <v>22820</v>
      </c>
      <c r="D8930" s="20"/>
      <c r="E8930" s="20" t="s">
        <v>1654</v>
      </c>
      <c r="F8930" s="21"/>
      <c r="G8930" s="21" t="s">
        <v>23245</v>
      </c>
      <c r="H8930" s="21" t="s">
        <v>23622</v>
      </c>
      <c r="I8930" s="21" t="s">
        <v>1674</v>
      </c>
      <c r="J8930" s="21" t="s">
        <v>23623</v>
      </c>
      <c r="K8930" s="20" t="s">
        <v>1676</v>
      </c>
      <c r="L8930" s="21"/>
    </row>
    <row r="8931">
      <c r="C8931" s="12" t="s">
        <v>22820</v>
      </c>
      <c r="D8931" s="20"/>
      <c r="E8931" s="20" t="s">
        <v>1654</v>
      </c>
      <c r="F8931" s="21"/>
      <c r="G8931" s="21" t="s">
        <v>23624</v>
      </c>
      <c r="H8931" s="21" t="s">
        <v>23625</v>
      </c>
      <c r="I8931" s="21" t="s">
        <v>1674</v>
      </c>
      <c r="J8931" s="21" t="s">
        <v>23626</v>
      </c>
      <c r="K8931" s="20" t="s">
        <v>1676</v>
      </c>
      <c r="L8931" s="21"/>
    </row>
    <row r="8932">
      <c r="C8932" s="12" t="s">
        <v>22820</v>
      </c>
      <c r="D8932" s="20"/>
      <c r="E8932" s="20" t="s">
        <v>1654</v>
      </c>
      <c r="F8932" s="21"/>
      <c r="G8932" s="21" t="s">
        <v>6674</v>
      </c>
      <c r="H8932" s="21" t="s">
        <v>23627</v>
      </c>
      <c r="I8932" s="21" t="s">
        <v>1674</v>
      </c>
      <c r="J8932" s="21" t="s">
        <v>23628</v>
      </c>
      <c r="K8932" s="20" t="s">
        <v>1676</v>
      </c>
      <c r="L8932" s="21"/>
    </row>
    <row r="8933">
      <c r="C8933" s="12" t="s">
        <v>22820</v>
      </c>
      <c r="D8933" s="20"/>
      <c r="E8933" s="20" t="s">
        <v>1654</v>
      </c>
      <c r="F8933" s="21"/>
      <c r="G8933" s="21" t="s">
        <v>23629</v>
      </c>
      <c r="H8933" s="21" t="s">
        <v>23630</v>
      </c>
      <c r="I8933" s="21" t="s">
        <v>1674</v>
      </c>
      <c r="J8933" s="21" t="s">
        <v>23631</v>
      </c>
      <c r="K8933" s="20" t="s">
        <v>1676</v>
      </c>
      <c r="L8933" s="21"/>
    </row>
    <row r="8934">
      <c r="C8934" s="12" t="s">
        <v>22820</v>
      </c>
      <c r="D8934" s="20"/>
      <c r="E8934" s="20" t="s">
        <v>1671</v>
      </c>
      <c r="F8934" s="21"/>
      <c r="G8934" s="21" t="s">
        <v>23632</v>
      </c>
      <c r="H8934" s="21" t="s">
        <v>1235</v>
      </c>
      <c r="I8934" s="21" t="s">
        <v>1674</v>
      </c>
      <c r="J8934" s="21" t="s">
        <v>23633</v>
      </c>
      <c r="K8934" s="20" t="s">
        <v>2814</v>
      </c>
      <c r="L8934" s="21"/>
    </row>
    <row r="8935">
      <c r="C8935" s="12" t="s">
        <v>22820</v>
      </c>
      <c r="D8935" s="20"/>
      <c r="E8935" s="20" t="s">
        <v>1671</v>
      </c>
      <c r="F8935" s="21"/>
      <c r="G8935" s="21" t="s">
        <v>23634</v>
      </c>
      <c r="H8935" s="21" t="s">
        <v>1269</v>
      </c>
      <c r="I8935" s="21" t="s">
        <v>1674</v>
      </c>
      <c r="J8935" s="21" t="s">
        <v>23635</v>
      </c>
      <c r="K8935" s="20" t="s">
        <v>2814</v>
      </c>
      <c r="L8935" s="21"/>
    </row>
    <row r="8936">
      <c r="C8936" s="12" t="s">
        <v>22820</v>
      </c>
      <c r="D8936" s="20"/>
      <c r="E8936" s="20" t="s">
        <v>1671</v>
      </c>
      <c r="F8936" s="21"/>
      <c r="G8936" s="21" t="s">
        <v>23245</v>
      </c>
      <c r="H8936" s="21" t="s">
        <v>1025</v>
      </c>
      <c r="I8936" s="21" t="s">
        <v>1674</v>
      </c>
      <c r="J8936" s="21" t="s">
        <v>23636</v>
      </c>
      <c r="K8936" s="20" t="s">
        <v>2814</v>
      </c>
      <c r="L8936" s="21"/>
    </row>
    <row r="8937">
      <c r="C8937" s="12" t="s">
        <v>22820</v>
      </c>
      <c r="D8937" s="20"/>
      <c r="E8937" s="20" t="s">
        <v>1671</v>
      </c>
      <c r="F8937" s="21"/>
      <c r="G8937" s="21" t="s">
        <v>6674</v>
      </c>
      <c r="H8937" s="21" t="s">
        <v>6674</v>
      </c>
      <c r="I8937" s="21" t="s">
        <v>1674</v>
      </c>
      <c r="J8937" s="21" t="s">
        <v>23637</v>
      </c>
      <c r="K8937" s="20" t="s">
        <v>2814</v>
      </c>
      <c r="L8937" s="21"/>
    </row>
    <row r="8938">
      <c r="C8938" s="12" t="s">
        <v>22820</v>
      </c>
      <c r="D8938" s="20"/>
      <c r="E8938" s="20" t="s">
        <v>1671</v>
      </c>
      <c r="F8938" s="21"/>
      <c r="G8938" s="21" t="s">
        <v>23638</v>
      </c>
      <c r="H8938" s="21" t="s">
        <v>23639</v>
      </c>
      <c r="I8938" s="21" t="s">
        <v>1674</v>
      </c>
      <c r="J8938" s="21" t="s">
        <v>23640</v>
      </c>
      <c r="K8938" s="20" t="s">
        <v>2820</v>
      </c>
      <c r="L8938" s="21"/>
    </row>
    <row r="8939">
      <c r="C8939" s="12" t="s">
        <v>22820</v>
      </c>
      <c r="D8939" s="20"/>
      <c r="E8939" s="20" t="s">
        <v>1671</v>
      </c>
      <c r="F8939" s="21"/>
      <c r="G8939" s="21" t="s">
        <v>23632</v>
      </c>
      <c r="H8939" s="21" t="s">
        <v>1235</v>
      </c>
      <c r="I8939" s="21" t="s">
        <v>1674</v>
      </c>
      <c r="J8939" s="21" t="s">
        <v>23641</v>
      </c>
      <c r="K8939" s="20" t="s">
        <v>2823</v>
      </c>
      <c r="L8939" s="21"/>
    </row>
    <row r="8940">
      <c r="C8940" s="12" t="s">
        <v>22820</v>
      </c>
      <c r="D8940" s="20"/>
      <c r="E8940" s="20" t="s">
        <v>1671</v>
      </c>
      <c r="F8940" s="21"/>
      <c r="G8940" s="21" t="s">
        <v>23634</v>
      </c>
      <c r="H8940" s="21" t="s">
        <v>1269</v>
      </c>
      <c r="I8940" s="21" t="s">
        <v>1674</v>
      </c>
      <c r="J8940" s="21" t="s">
        <v>23642</v>
      </c>
      <c r="K8940" s="20" t="s">
        <v>2823</v>
      </c>
      <c r="L8940" s="21"/>
    </row>
    <row r="8941">
      <c r="C8941" s="12" t="s">
        <v>22820</v>
      </c>
      <c r="D8941" s="20"/>
      <c r="E8941" s="20" t="s">
        <v>1671</v>
      </c>
      <c r="F8941" s="21"/>
      <c r="G8941" s="21" t="s">
        <v>23245</v>
      </c>
      <c r="H8941" s="21" t="s">
        <v>1025</v>
      </c>
      <c r="I8941" s="21" t="s">
        <v>1674</v>
      </c>
      <c r="J8941" s="21" t="s">
        <v>23643</v>
      </c>
      <c r="K8941" s="20" t="s">
        <v>2823</v>
      </c>
      <c r="L8941" s="21"/>
    </row>
    <row r="8942">
      <c r="C8942" s="12" t="s">
        <v>22820</v>
      </c>
      <c r="D8942" s="20"/>
      <c r="E8942" s="20" t="s">
        <v>1671</v>
      </c>
      <c r="F8942" s="21"/>
      <c r="G8942" s="21" t="s">
        <v>6674</v>
      </c>
      <c r="H8942" s="21" t="s">
        <v>6674</v>
      </c>
      <c r="I8942" s="21" t="s">
        <v>1674</v>
      </c>
      <c r="J8942" s="21" t="s">
        <v>23644</v>
      </c>
      <c r="K8942" s="20" t="s">
        <v>2823</v>
      </c>
      <c r="L8942" s="21"/>
    </row>
    <row r="8943">
      <c r="C8943" s="12" t="s">
        <v>22820</v>
      </c>
      <c r="D8943" s="20"/>
      <c r="E8943" s="20" t="s">
        <v>1671</v>
      </c>
      <c r="F8943" s="21"/>
      <c r="G8943" s="21" t="s">
        <v>23645</v>
      </c>
      <c r="H8943" s="21" t="s">
        <v>23646</v>
      </c>
      <c r="I8943" s="21" t="s">
        <v>1674</v>
      </c>
      <c r="J8943" s="21" t="s">
        <v>23647</v>
      </c>
      <c r="K8943" s="20" t="s">
        <v>4077</v>
      </c>
      <c r="L8943" s="21"/>
    </row>
    <row r="8944">
      <c r="C8944" s="12" t="s">
        <v>22820</v>
      </c>
      <c r="D8944" s="20"/>
      <c r="E8944" s="20" t="s">
        <v>1671</v>
      </c>
      <c r="F8944" s="21"/>
      <c r="G8944" s="21" t="s">
        <v>23648</v>
      </c>
      <c r="H8944" s="21" t="s">
        <v>23649</v>
      </c>
      <c r="I8944" s="21" t="s">
        <v>1674</v>
      </c>
      <c r="J8944" s="21" t="s">
        <v>23650</v>
      </c>
      <c r="K8944" s="20" t="s">
        <v>4077</v>
      </c>
      <c r="L8944" s="21"/>
    </row>
    <row r="8945">
      <c r="C8945" s="12" t="s">
        <v>22820</v>
      </c>
      <c r="D8945" s="20"/>
      <c r="E8945" s="20" t="s">
        <v>1671</v>
      </c>
      <c r="F8945" s="21"/>
      <c r="G8945" s="21" t="s">
        <v>23632</v>
      </c>
      <c r="H8945" s="21" t="s">
        <v>1235</v>
      </c>
      <c r="I8945" s="21" t="s">
        <v>1674</v>
      </c>
      <c r="J8945" s="21" t="s">
        <v>23651</v>
      </c>
      <c r="K8945" s="20" t="s">
        <v>6657</v>
      </c>
      <c r="L8945" s="21"/>
    </row>
    <row r="8946">
      <c r="C8946" s="12" t="s">
        <v>22820</v>
      </c>
      <c r="D8946" s="20"/>
      <c r="E8946" s="20" t="s">
        <v>1671</v>
      </c>
      <c r="F8946" s="21"/>
      <c r="G8946" s="21" t="s">
        <v>23634</v>
      </c>
      <c r="H8946" s="21" t="s">
        <v>1269</v>
      </c>
      <c r="I8946" s="21" t="s">
        <v>1674</v>
      </c>
      <c r="J8946" s="21" t="s">
        <v>23652</v>
      </c>
      <c r="K8946" s="20" t="s">
        <v>6657</v>
      </c>
      <c r="L8946" s="21"/>
    </row>
    <row r="8947">
      <c r="C8947" s="12" t="s">
        <v>22820</v>
      </c>
      <c r="D8947" s="20"/>
      <c r="E8947" s="20" t="s">
        <v>1671</v>
      </c>
      <c r="F8947" s="21"/>
      <c r="G8947" s="21" t="s">
        <v>23245</v>
      </c>
      <c r="H8947" s="21" t="s">
        <v>1025</v>
      </c>
      <c r="I8947" s="21" t="s">
        <v>1674</v>
      </c>
      <c r="J8947" s="21" t="s">
        <v>23653</v>
      </c>
      <c r="K8947" s="20" t="s">
        <v>6657</v>
      </c>
      <c r="L8947" s="21"/>
    </row>
    <row r="8948">
      <c r="C8948" s="12" t="s">
        <v>22820</v>
      </c>
      <c r="D8948" s="20"/>
      <c r="E8948" s="20" t="s">
        <v>1671</v>
      </c>
      <c r="F8948" s="21"/>
      <c r="G8948" s="21" t="s">
        <v>23654</v>
      </c>
      <c r="H8948" s="21" t="s">
        <v>23655</v>
      </c>
      <c r="I8948" s="21" t="s">
        <v>1674</v>
      </c>
      <c r="J8948" s="21" t="s">
        <v>23656</v>
      </c>
      <c r="K8948" s="20" t="s">
        <v>6657</v>
      </c>
      <c r="L8948" s="21"/>
    </row>
    <row r="8949">
      <c r="C8949" s="12" t="s">
        <v>22820</v>
      </c>
      <c r="D8949" s="20"/>
      <c r="E8949" s="20" t="s">
        <v>1671</v>
      </c>
      <c r="F8949" s="21"/>
      <c r="G8949" s="21" t="s">
        <v>23657</v>
      </c>
      <c r="H8949" s="21" t="s">
        <v>23658</v>
      </c>
      <c r="I8949" s="21" t="s">
        <v>1674</v>
      </c>
      <c r="J8949" s="21" t="s">
        <v>23659</v>
      </c>
      <c r="K8949" s="20" t="s">
        <v>6657</v>
      </c>
      <c r="L8949" s="21"/>
    </row>
    <row r="8950">
      <c r="C8950" s="12" t="s">
        <v>22820</v>
      </c>
      <c r="D8950" s="20"/>
      <c r="E8950" s="20" t="s">
        <v>1671</v>
      </c>
      <c r="F8950" s="21"/>
      <c r="G8950" s="21" t="s">
        <v>23660</v>
      </c>
      <c r="H8950" s="21" t="s">
        <v>23661</v>
      </c>
      <c r="I8950" s="21" t="s">
        <v>1674</v>
      </c>
      <c r="J8950" s="21" t="s">
        <v>23662</v>
      </c>
      <c r="K8950" s="20" t="s">
        <v>6657</v>
      </c>
      <c r="L8950" s="21"/>
    </row>
    <row r="8951">
      <c r="C8951" s="12" t="s">
        <v>22820</v>
      </c>
      <c r="D8951" s="20"/>
      <c r="E8951" s="20" t="s">
        <v>1671</v>
      </c>
      <c r="F8951" s="21"/>
      <c r="G8951" s="21" t="s">
        <v>23663</v>
      </c>
      <c r="H8951" s="21" t="s">
        <v>23664</v>
      </c>
      <c r="I8951" s="21" t="s">
        <v>1674</v>
      </c>
      <c r="J8951" s="21" t="s">
        <v>23665</v>
      </c>
      <c r="K8951" s="20" t="s">
        <v>6657</v>
      </c>
      <c r="L8951" s="21"/>
    </row>
    <row r="8952">
      <c r="C8952" s="12" t="s">
        <v>22820</v>
      </c>
      <c r="D8952" s="20"/>
      <c r="E8952" s="20" t="s">
        <v>1671</v>
      </c>
      <c r="F8952" s="21"/>
      <c r="G8952" s="21" t="s">
        <v>23666</v>
      </c>
      <c r="H8952" s="21" t="s">
        <v>23667</v>
      </c>
      <c r="I8952" s="21" t="s">
        <v>1674</v>
      </c>
      <c r="J8952" s="21" t="s">
        <v>23668</v>
      </c>
      <c r="K8952" s="20" t="s">
        <v>6657</v>
      </c>
      <c r="L8952" s="21"/>
    </row>
    <row r="8953">
      <c r="C8953" s="12" t="s">
        <v>22820</v>
      </c>
      <c r="D8953" s="20"/>
      <c r="E8953" s="20" t="s">
        <v>1671</v>
      </c>
      <c r="F8953" s="21"/>
      <c r="G8953" s="21" t="s">
        <v>23669</v>
      </c>
      <c r="H8953" s="21" t="s">
        <v>23670</v>
      </c>
      <c r="I8953" s="21" t="s">
        <v>1674</v>
      </c>
      <c r="J8953" s="21" t="s">
        <v>23671</v>
      </c>
      <c r="K8953" s="20" t="s">
        <v>6657</v>
      </c>
      <c r="L8953" s="21"/>
    </row>
    <row r="8954">
      <c r="C8954" s="12" t="s">
        <v>22820</v>
      </c>
      <c r="D8954" s="20"/>
      <c r="E8954" s="20" t="s">
        <v>1671</v>
      </c>
      <c r="F8954" s="21"/>
      <c r="G8954" s="21" t="s">
        <v>23672</v>
      </c>
      <c r="H8954" s="21" t="s">
        <v>23673</v>
      </c>
      <c r="I8954" s="21" t="s">
        <v>1674</v>
      </c>
      <c r="J8954" s="21" t="s">
        <v>23674</v>
      </c>
      <c r="K8954" s="20" t="s">
        <v>6657</v>
      </c>
      <c r="L8954" s="21"/>
    </row>
    <row r="8955">
      <c r="C8955" s="12" t="s">
        <v>22820</v>
      </c>
      <c r="D8955" s="20"/>
      <c r="E8955" s="20" t="s">
        <v>1671</v>
      </c>
      <c r="F8955" s="21"/>
      <c r="G8955" s="21" t="s">
        <v>23675</v>
      </c>
      <c r="H8955" s="21" t="s">
        <v>23676</v>
      </c>
      <c r="I8955" s="21" t="s">
        <v>1674</v>
      </c>
      <c r="J8955" s="21" t="s">
        <v>23677</v>
      </c>
      <c r="K8955" s="20" t="s">
        <v>6657</v>
      </c>
      <c r="L8955" s="21"/>
    </row>
    <row r="8956">
      <c r="C8956" s="12" t="s">
        <v>22820</v>
      </c>
      <c r="D8956" s="20"/>
      <c r="E8956" s="20" t="s">
        <v>1671</v>
      </c>
      <c r="F8956" s="21"/>
      <c r="G8956" s="21" t="s">
        <v>23678</v>
      </c>
      <c r="H8956" s="21" t="s">
        <v>23679</v>
      </c>
      <c r="I8956" s="21" t="s">
        <v>1674</v>
      </c>
      <c r="J8956" s="21" t="s">
        <v>23680</v>
      </c>
      <c r="K8956" s="20" t="s">
        <v>6657</v>
      </c>
      <c r="L8956" s="21"/>
    </row>
    <row r="8957">
      <c r="C8957" s="12" t="s">
        <v>22820</v>
      </c>
      <c r="D8957" s="20"/>
      <c r="E8957" s="20" t="s">
        <v>1671</v>
      </c>
      <c r="F8957" s="21"/>
      <c r="G8957" s="21" t="s">
        <v>6654</v>
      </c>
      <c r="H8957" s="21" t="s">
        <v>6655</v>
      </c>
      <c r="I8957" s="21" t="s">
        <v>1674</v>
      </c>
      <c r="J8957" s="21" t="s">
        <v>6656</v>
      </c>
      <c r="K8957" s="20" t="s">
        <v>6657</v>
      </c>
      <c r="L8957" s="21"/>
    </row>
    <row r="8958">
      <c r="C8958" s="12" t="s">
        <v>22820</v>
      </c>
      <c r="D8958" s="20"/>
      <c r="E8958" s="20" t="s">
        <v>1671</v>
      </c>
      <c r="F8958" s="21"/>
      <c r="G8958" s="21" t="s">
        <v>23681</v>
      </c>
      <c r="H8958" s="21" t="s">
        <v>23682</v>
      </c>
      <c r="I8958" s="21" t="s">
        <v>1674</v>
      </c>
      <c r="J8958" s="21" t="s">
        <v>23683</v>
      </c>
      <c r="K8958" s="20" t="s">
        <v>6657</v>
      </c>
      <c r="L8958" s="21"/>
    </row>
    <row r="8959">
      <c r="C8959" s="12" t="s">
        <v>22820</v>
      </c>
      <c r="D8959" s="20"/>
      <c r="E8959" s="20" t="s">
        <v>1671</v>
      </c>
      <c r="F8959" s="21"/>
      <c r="G8959" s="21" t="s">
        <v>23632</v>
      </c>
      <c r="H8959" s="21" t="s">
        <v>1235</v>
      </c>
      <c r="I8959" s="21" t="s">
        <v>1674</v>
      </c>
      <c r="J8959" s="21" t="s">
        <v>23684</v>
      </c>
      <c r="K8959" s="20" t="s">
        <v>6659</v>
      </c>
      <c r="L8959" s="21"/>
    </row>
    <row r="8960">
      <c r="C8960" s="12" t="s">
        <v>22820</v>
      </c>
      <c r="D8960" s="20"/>
      <c r="E8960" s="20" t="s">
        <v>1671</v>
      </c>
      <c r="F8960" s="21"/>
      <c r="G8960" s="21" t="s">
        <v>23634</v>
      </c>
      <c r="H8960" s="21" t="s">
        <v>1269</v>
      </c>
      <c r="I8960" s="21" t="s">
        <v>1674</v>
      </c>
      <c r="J8960" s="21" t="s">
        <v>23685</v>
      </c>
      <c r="K8960" s="20" t="s">
        <v>6659</v>
      </c>
      <c r="L8960" s="21"/>
    </row>
    <row r="8961">
      <c r="C8961" s="12" t="s">
        <v>22820</v>
      </c>
      <c r="D8961" s="20"/>
      <c r="E8961" s="20" t="s">
        <v>1671</v>
      </c>
      <c r="F8961" s="21"/>
      <c r="G8961" s="21" t="s">
        <v>23245</v>
      </c>
      <c r="H8961" s="21" t="s">
        <v>1025</v>
      </c>
      <c r="I8961" s="21" t="s">
        <v>1674</v>
      </c>
      <c r="J8961" s="21" t="s">
        <v>23686</v>
      </c>
      <c r="K8961" s="20" t="s">
        <v>6659</v>
      </c>
      <c r="L8961" s="21"/>
    </row>
    <row r="8962">
      <c r="C8962" s="12" t="s">
        <v>22820</v>
      </c>
      <c r="D8962" s="20"/>
      <c r="E8962" s="20" t="s">
        <v>1671</v>
      </c>
      <c r="F8962" s="21"/>
      <c r="G8962" s="21" t="s">
        <v>23654</v>
      </c>
      <c r="H8962" s="21" t="s">
        <v>23655</v>
      </c>
      <c r="I8962" s="21" t="s">
        <v>1674</v>
      </c>
      <c r="J8962" s="21" t="s">
        <v>23687</v>
      </c>
      <c r="K8962" s="20" t="s">
        <v>6659</v>
      </c>
      <c r="L8962" s="21"/>
    </row>
    <row r="8963">
      <c r="C8963" s="12" t="s">
        <v>22820</v>
      </c>
      <c r="D8963" s="20"/>
      <c r="E8963" s="20" t="s">
        <v>1671</v>
      </c>
      <c r="F8963" s="21"/>
      <c r="G8963" s="21" t="s">
        <v>23657</v>
      </c>
      <c r="H8963" s="21" t="s">
        <v>23658</v>
      </c>
      <c r="I8963" s="21" t="s">
        <v>1674</v>
      </c>
      <c r="J8963" s="21" t="s">
        <v>23688</v>
      </c>
      <c r="K8963" s="20" t="s">
        <v>6659</v>
      </c>
      <c r="L8963" s="21"/>
    </row>
    <row r="8964">
      <c r="C8964" s="12" t="s">
        <v>22820</v>
      </c>
      <c r="D8964" s="20"/>
      <c r="E8964" s="20" t="s">
        <v>1671</v>
      </c>
      <c r="F8964" s="21"/>
      <c r="G8964" s="21" t="s">
        <v>23660</v>
      </c>
      <c r="H8964" s="21" t="s">
        <v>23661</v>
      </c>
      <c r="I8964" s="21" t="s">
        <v>1674</v>
      </c>
      <c r="J8964" s="21" t="s">
        <v>23689</v>
      </c>
      <c r="K8964" s="20" t="s">
        <v>6659</v>
      </c>
      <c r="L8964" s="21"/>
    </row>
    <row r="8965">
      <c r="C8965" s="12" t="s">
        <v>22820</v>
      </c>
      <c r="D8965" s="20"/>
      <c r="E8965" s="20" t="s">
        <v>1671</v>
      </c>
      <c r="F8965" s="21"/>
      <c r="G8965" s="21" t="s">
        <v>23663</v>
      </c>
      <c r="H8965" s="21" t="s">
        <v>23664</v>
      </c>
      <c r="I8965" s="21" t="s">
        <v>1674</v>
      </c>
      <c r="J8965" s="21" t="s">
        <v>23690</v>
      </c>
      <c r="K8965" s="20" t="s">
        <v>6659</v>
      </c>
      <c r="L8965" s="21"/>
    </row>
    <row r="8966">
      <c r="C8966" s="12" t="s">
        <v>22820</v>
      </c>
      <c r="D8966" s="20"/>
      <c r="E8966" s="20" t="s">
        <v>1671</v>
      </c>
      <c r="F8966" s="21"/>
      <c r="G8966" s="21" t="s">
        <v>23666</v>
      </c>
      <c r="H8966" s="21" t="s">
        <v>23667</v>
      </c>
      <c r="I8966" s="21" t="s">
        <v>1674</v>
      </c>
      <c r="J8966" s="21" t="s">
        <v>23691</v>
      </c>
      <c r="K8966" s="20" t="s">
        <v>6659</v>
      </c>
      <c r="L8966" s="21"/>
    </row>
    <row r="8967">
      <c r="C8967" s="12" t="s">
        <v>22820</v>
      </c>
      <c r="D8967" s="20"/>
      <c r="E8967" s="20" t="s">
        <v>1671</v>
      </c>
      <c r="F8967" s="21"/>
      <c r="G8967" s="21" t="s">
        <v>23669</v>
      </c>
      <c r="H8967" s="21" t="s">
        <v>23670</v>
      </c>
      <c r="I8967" s="21" t="s">
        <v>1674</v>
      </c>
      <c r="J8967" s="21" t="s">
        <v>23692</v>
      </c>
      <c r="K8967" s="20" t="s">
        <v>6659</v>
      </c>
      <c r="L8967" s="21"/>
    </row>
    <row r="8968">
      <c r="C8968" s="12" t="s">
        <v>22820</v>
      </c>
      <c r="D8968" s="20"/>
      <c r="E8968" s="20" t="s">
        <v>1671</v>
      </c>
      <c r="F8968" s="21"/>
      <c r="G8968" s="21" t="s">
        <v>23672</v>
      </c>
      <c r="H8968" s="21" t="s">
        <v>23673</v>
      </c>
      <c r="I8968" s="21" t="s">
        <v>1674</v>
      </c>
      <c r="J8968" s="21" t="s">
        <v>23693</v>
      </c>
      <c r="K8968" s="20" t="s">
        <v>6659</v>
      </c>
      <c r="L8968" s="21"/>
    </row>
    <row r="8969">
      <c r="C8969" s="12" t="s">
        <v>22820</v>
      </c>
      <c r="D8969" s="20"/>
      <c r="E8969" s="20" t="s">
        <v>1671</v>
      </c>
      <c r="F8969" s="21"/>
      <c r="G8969" s="21" t="s">
        <v>23675</v>
      </c>
      <c r="H8969" s="21" t="s">
        <v>23676</v>
      </c>
      <c r="I8969" s="21" t="s">
        <v>1674</v>
      </c>
      <c r="J8969" s="21" t="s">
        <v>23694</v>
      </c>
      <c r="K8969" s="20" t="s">
        <v>6659</v>
      </c>
      <c r="L8969" s="21"/>
    </row>
    <row r="8970">
      <c r="C8970" s="12" t="s">
        <v>22820</v>
      </c>
      <c r="D8970" s="20"/>
      <c r="E8970" s="20" t="s">
        <v>1671</v>
      </c>
      <c r="F8970" s="21"/>
      <c r="G8970" s="21" t="s">
        <v>23678</v>
      </c>
      <c r="H8970" s="21" t="s">
        <v>23679</v>
      </c>
      <c r="I8970" s="21" t="s">
        <v>1674</v>
      </c>
      <c r="J8970" s="21" t="s">
        <v>23695</v>
      </c>
      <c r="K8970" s="20" t="s">
        <v>6659</v>
      </c>
      <c r="L8970" s="21"/>
    </row>
    <row r="8971">
      <c r="C8971" s="12" t="s">
        <v>22820</v>
      </c>
      <c r="D8971" s="20"/>
      <c r="E8971" s="20" t="s">
        <v>1671</v>
      </c>
      <c r="F8971" s="21"/>
      <c r="G8971" s="21" t="s">
        <v>6654</v>
      </c>
      <c r="H8971" s="21" t="s">
        <v>6655</v>
      </c>
      <c r="I8971" s="21" t="s">
        <v>1674</v>
      </c>
      <c r="J8971" s="21" t="s">
        <v>6658</v>
      </c>
      <c r="K8971" s="20" t="s">
        <v>6659</v>
      </c>
      <c r="L8971" s="21"/>
    </row>
    <row r="8972">
      <c r="C8972" s="12" t="s">
        <v>22820</v>
      </c>
      <c r="D8972" s="20"/>
      <c r="E8972" s="20" t="s">
        <v>1671</v>
      </c>
      <c r="F8972" s="21"/>
      <c r="G8972" s="21" t="s">
        <v>23681</v>
      </c>
      <c r="H8972" s="21" t="s">
        <v>23682</v>
      </c>
      <c r="I8972" s="21" t="s">
        <v>1674</v>
      </c>
      <c r="J8972" s="21" t="s">
        <v>23696</v>
      </c>
      <c r="K8972" s="20" t="s">
        <v>6659</v>
      </c>
      <c r="L8972" s="21"/>
    </row>
    <row r="8973">
      <c r="C8973" s="12" t="s">
        <v>22820</v>
      </c>
      <c r="D8973" s="20"/>
      <c r="E8973" s="20" t="s">
        <v>1671</v>
      </c>
      <c r="F8973" s="21"/>
      <c r="G8973" s="21" t="s">
        <v>22821</v>
      </c>
      <c r="H8973" s="21" t="s">
        <v>22822</v>
      </c>
      <c r="I8973" s="21" t="s">
        <v>1674</v>
      </c>
      <c r="J8973" s="21" t="s">
        <v>22823</v>
      </c>
      <c r="K8973" s="20" t="s">
        <v>2963</v>
      </c>
      <c r="L8973" s="21"/>
    </row>
    <row r="8974">
      <c r="C8974" s="12" t="s">
        <v>22820</v>
      </c>
      <c r="D8974" s="20"/>
      <c r="E8974" s="20" t="s">
        <v>1671</v>
      </c>
      <c r="F8974" s="21"/>
      <c r="G8974" s="21" t="s">
        <v>23245</v>
      </c>
      <c r="H8974" s="21" t="s">
        <v>23697</v>
      </c>
      <c r="I8974" s="21" t="s">
        <v>1674</v>
      </c>
      <c r="J8974" s="21" t="s">
        <v>23698</v>
      </c>
      <c r="K8974" s="20" t="s">
        <v>2963</v>
      </c>
      <c r="L8974" s="21"/>
    </row>
    <row r="8975">
      <c r="C8975" s="12" t="s">
        <v>22820</v>
      </c>
      <c r="D8975" s="20"/>
      <c r="E8975" s="20" t="s">
        <v>1656</v>
      </c>
      <c r="F8975" s="21"/>
      <c r="G8975" s="21" t="s">
        <v>23416</v>
      </c>
      <c r="H8975" s="21" t="s">
        <v>23417</v>
      </c>
      <c r="I8975" s="21" t="s">
        <v>1637</v>
      </c>
      <c r="J8975" s="21" t="s">
        <v>23699</v>
      </c>
      <c r="K8975" s="20" t="s">
        <v>2206</v>
      </c>
      <c r="L8975" s="21"/>
    </row>
    <row r="8976">
      <c r="C8976" s="12" t="s">
        <v>22820</v>
      </c>
      <c r="D8976" s="20"/>
      <c r="E8976" s="20" t="s">
        <v>1656</v>
      </c>
      <c r="F8976" s="21"/>
      <c r="G8976" s="21" t="s">
        <v>23419</v>
      </c>
      <c r="H8976" s="21" t="s">
        <v>23420</v>
      </c>
      <c r="I8976" s="21" t="s">
        <v>1637</v>
      </c>
      <c r="J8976" s="21" t="s">
        <v>23700</v>
      </c>
      <c r="K8976" s="20" t="s">
        <v>2206</v>
      </c>
      <c r="L8976" s="21"/>
    </row>
    <row r="8977">
      <c r="C8977" s="12" t="s">
        <v>22820</v>
      </c>
      <c r="D8977" s="20"/>
      <c r="E8977" s="20" t="s">
        <v>1656</v>
      </c>
      <c r="F8977" s="21"/>
      <c r="G8977" s="21" t="s">
        <v>23422</v>
      </c>
      <c r="H8977" s="21" t="s">
        <v>23423</v>
      </c>
      <c r="I8977" s="21" t="s">
        <v>1637</v>
      </c>
      <c r="J8977" s="21" t="s">
        <v>23701</v>
      </c>
      <c r="K8977" s="20" t="s">
        <v>2206</v>
      </c>
      <c r="L8977" s="21"/>
    </row>
    <row r="8978">
      <c r="C8978" s="12" t="s">
        <v>22820</v>
      </c>
      <c r="D8978" s="20"/>
      <c r="E8978" s="20" t="s">
        <v>1656</v>
      </c>
      <c r="F8978" s="21"/>
      <c r="G8978" s="21" t="s">
        <v>23425</v>
      </c>
      <c r="H8978" s="21" t="s">
        <v>23426</v>
      </c>
      <c r="I8978" s="21" t="s">
        <v>1637</v>
      </c>
      <c r="J8978" s="21" t="s">
        <v>23702</v>
      </c>
      <c r="K8978" s="20" t="s">
        <v>2206</v>
      </c>
      <c r="L8978" s="21"/>
    </row>
    <row r="8979">
      <c r="C8979" s="12" t="s">
        <v>22820</v>
      </c>
      <c r="D8979" s="20"/>
      <c r="E8979" s="20" t="s">
        <v>1656</v>
      </c>
      <c r="F8979" s="21"/>
      <c r="G8979" s="21" t="s">
        <v>23428</v>
      </c>
      <c r="H8979" s="21" t="s">
        <v>23429</v>
      </c>
      <c r="I8979" s="21" t="s">
        <v>1637</v>
      </c>
      <c r="J8979" s="21" t="s">
        <v>23703</v>
      </c>
      <c r="K8979" s="20" t="s">
        <v>2206</v>
      </c>
      <c r="L8979" s="21"/>
    </row>
    <row r="8980">
      <c r="C8980" s="12" t="s">
        <v>22820</v>
      </c>
      <c r="D8980" s="20"/>
      <c r="E8980" s="20" t="s">
        <v>1656</v>
      </c>
      <c r="F8980" s="21"/>
      <c r="G8980" s="21" t="s">
        <v>23416</v>
      </c>
      <c r="H8980" s="21" t="s">
        <v>23417</v>
      </c>
      <c r="I8980" s="21" t="s">
        <v>1637</v>
      </c>
      <c r="J8980" s="21" t="s">
        <v>23704</v>
      </c>
      <c r="K8980" s="20" t="s">
        <v>2245</v>
      </c>
      <c r="L8980" s="21"/>
    </row>
    <row r="8981">
      <c r="C8981" s="12" t="s">
        <v>22820</v>
      </c>
      <c r="D8981" s="20"/>
      <c r="E8981" s="20" t="s">
        <v>1656</v>
      </c>
      <c r="F8981" s="21"/>
      <c r="G8981" s="21" t="s">
        <v>23419</v>
      </c>
      <c r="H8981" s="21" t="s">
        <v>23420</v>
      </c>
      <c r="I8981" s="21" t="s">
        <v>1637</v>
      </c>
      <c r="J8981" s="21" t="s">
        <v>23705</v>
      </c>
      <c r="K8981" s="20" t="s">
        <v>2245</v>
      </c>
      <c r="L8981" s="21"/>
    </row>
    <row r="8982">
      <c r="C8982" s="12" t="s">
        <v>22820</v>
      </c>
      <c r="D8982" s="20"/>
      <c r="E8982" s="20" t="s">
        <v>1656</v>
      </c>
      <c r="F8982" s="21"/>
      <c r="G8982" s="21" t="s">
        <v>23422</v>
      </c>
      <c r="H8982" s="21" t="s">
        <v>23423</v>
      </c>
      <c r="I8982" s="21" t="s">
        <v>1637</v>
      </c>
      <c r="J8982" s="21" t="s">
        <v>23706</v>
      </c>
      <c r="K8982" s="20" t="s">
        <v>2245</v>
      </c>
      <c r="L8982" s="21"/>
    </row>
    <row r="8983">
      <c r="C8983" s="12" t="s">
        <v>22820</v>
      </c>
      <c r="D8983" s="20"/>
      <c r="E8983" s="20" t="s">
        <v>1656</v>
      </c>
      <c r="F8983" s="21"/>
      <c r="G8983" s="21" t="s">
        <v>23425</v>
      </c>
      <c r="H8983" s="21" t="s">
        <v>23426</v>
      </c>
      <c r="I8983" s="21" t="s">
        <v>1637</v>
      </c>
      <c r="J8983" s="21" t="s">
        <v>23707</v>
      </c>
      <c r="K8983" s="20" t="s">
        <v>2245</v>
      </c>
      <c r="L8983" s="21"/>
    </row>
    <row r="8984">
      <c r="C8984" s="12" t="s">
        <v>22820</v>
      </c>
      <c r="D8984" s="20"/>
      <c r="E8984" s="20" t="s">
        <v>1656</v>
      </c>
      <c r="F8984" s="21"/>
      <c r="G8984" s="21" t="s">
        <v>23428</v>
      </c>
      <c r="H8984" s="21" t="s">
        <v>23429</v>
      </c>
      <c r="I8984" s="21" t="s">
        <v>1637</v>
      </c>
      <c r="J8984" s="21" t="s">
        <v>23708</v>
      </c>
      <c r="K8984" s="20" t="s">
        <v>2245</v>
      </c>
      <c r="L8984" s="21"/>
    </row>
    <row r="8985">
      <c r="C8985" s="12" t="s">
        <v>22820</v>
      </c>
      <c r="D8985" s="20"/>
      <c r="E8985" s="20" t="s">
        <v>1656</v>
      </c>
      <c r="F8985" s="21"/>
      <c r="G8985" s="21" t="s">
        <v>23709</v>
      </c>
      <c r="H8985" s="21" t="s">
        <v>23710</v>
      </c>
      <c r="I8985" s="21" t="s">
        <v>1637</v>
      </c>
      <c r="J8985" s="21" t="s">
        <v>23711</v>
      </c>
      <c r="K8985" s="20" t="s">
        <v>2248</v>
      </c>
      <c r="L8985" s="21"/>
    </row>
    <row r="8986">
      <c r="C8986" s="12" t="s">
        <v>22820</v>
      </c>
      <c r="D8986" s="20"/>
      <c r="E8986" s="20" t="s">
        <v>1656</v>
      </c>
      <c r="F8986" s="21"/>
      <c r="G8986" s="21" t="s">
        <v>23712</v>
      </c>
      <c r="H8986" s="21" t="s">
        <v>23713</v>
      </c>
      <c r="I8986" s="21" t="s">
        <v>1637</v>
      </c>
      <c r="J8986" s="21" t="s">
        <v>23714</v>
      </c>
      <c r="K8986" s="20" t="s">
        <v>2248</v>
      </c>
      <c r="L8986" s="21"/>
    </row>
    <row r="8987">
      <c r="C8987" s="12" t="s">
        <v>22820</v>
      </c>
      <c r="D8987" s="20"/>
      <c r="E8987" s="20" t="s">
        <v>1656</v>
      </c>
      <c r="F8987" s="21"/>
      <c r="G8987" s="21" t="s">
        <v>23715</v>
      </c>
      <c r="H8987" s="21" t="s">
        <v>23423</v>
      </c>
      <c r="I8987" s="21" t="s">
        <v>1637</v>
      </c>
      <c r="J8987" s="21" t="s">
        <v>23716</v>
      </c>
      <c r="K8987" s="20" t="s">
        <v>2248</v>
      </c>
      <c r="L8987" s="21"/>
    </row>
    <row r="8988">
      <c r="C8988" s="12" t="s">
        <v>22820</v>
      </c>
      <c r="D8988" s="20"/>
      <c r="E8988" s="20" t="s">
        <v>1656</v>
      </c>
      <c r="F8988" s="21"/>
      <c r="G8988" s="21" t="s">
        <v>23717</v>
      </c>
      <c r="H8988" s="21" t="s">
        <v>23718</v>
      </c>
      <c r="I8988" s="21" t="s">
        <v>1637</v>
      </c>
      <c r="J8988" s="21" t="s">
        <v>23719</v>
      </c>
      <c r="K8988" s="20" t="s">
        <v>2248</v>
      </c>
      <c r="L8988" s="21"/>
    </row>
    <row r="8989">
      <c r="C8989" s="12" t="s">
        <v>22820</v>
      </c>
      <c r="D8989" s="20"/>
      <c r="E8989" s="20" t="s">
        <v>1656</v>
      </c>
      <c r="F8989" s="21"/>
      <c r="G8989" s="21" t="s">
        <v>23720</v>
      </c>
      <c r="H8989" s="21" t="s">
        <v>23417</v>
      </c>
      <c r="I8989" s="21" t="s">
        <v>1637</v>
      </c>
      <c r="J8989" s="21" t="s">
        <v>23721</v>
      </c>
      <c r="K8989" s="20" t="s">
        <v>1836</v>
      </c>
      <c r="L8989" s="21"/>
    </row>
    <row r="8990">
      <c r="C8990" s="12" t="s">
        <v>22820</v>
      </c>
      <c r="D8990" s="20"/>
      <c r="E8990" s="20" t="s">
        <v>1656</v>
      </c>
      <c r="F8990" s="21"/>
      <c r="G8990" s="21" t="s">
        <v>23722</v>
      </c>
      <c r="H8990" s="21" t="s">
        <v>23420</v>
      </c>
      <c r="I8990" s="21" t="s">
        <v>1637</v>
      </c>
      <c r="J8990" s="21" t="s">
        <v>23723</v>
      </c>
      <c r="K8990" s="20" t="s">
        <v>1836</v>
      </c>
      <c r="L8990" s="21"/>
    </row>
    <row r="8991">
      <c r="C8991" s="12" t="s">
        <v>22820</v>
      </c>
      <c r="D8991" s="20"/>
      <c r="E8991" s="20" t="s">
        <v>1656</v>
      </c>
      <c r="F8991" s="21"/>
      <c r="G8991" s="21" t="s">
        <v>23724</v>
      </c>
      <c r="H8991" s="21" t="s">
        <v>23423</v>
      </c>
      <c r="I8991" s="21" t="s">
        <v>1637</v>
      </c>
      <c r="J8991" s="21" t="s">
        <v>23725</v>
      </c>
      <c r="K8991" s="20" t="s">
        <v>1836</v>
      </c>
      <c r="L8991" s="21"/>
    </row>
    <row r="8992">
      <c r="C8992" s="12" t="s">
        <v>22820</v>
      </c>
      <c r="D8992" s="20"/>
      <c r="E8992" s="20" t="s">
        <v>1656</v>
      </c>
      <c r="F8992" s="21"/>
      <c r="G8992" s="21" t="s">
        <v>23726</v>
      </c>
      <c r="H8992" s="21" t="s">
        <v>23727</v>
      </c>
      <c r="I8992" s="21" t="s">
        <v>1637</v>
      </c>
      <c r="J8992" s="21" t="s">
        <v>23728</v>
      </c>
      <c r="K8992" s="20" t="s">
        <v>1836</v>
      </c>
      <c r="L8992" s="21"/>
    </row>
    <row r="8993">
      <c r="C8993" s="12" t="s">
        <v>22820</v>
      </c>
      <c r="D8993" s="20"/>
      <c r="E8993" s="20" t="s">
        <v>1656</v>
      </c>
      <c r="F8993" s="21"/>
      <c r="G8993" s="21" t="s">
        <v>23729</v>
      </c>
      <c r="H8993" s="21" t="s">
        <v>23429</v>
      </c>
      <c r="I8993" s="21" t="s">
        <v>1637</v>
      </c>
      <c r="J8993" s="21" t="s">
        <v>23730</v>
      </c>
      <c r="K8993" s="20" t="s">
        <v>1836</v>
      </c>
      <c r="L8993" s="21"/>
    </row>
    <row r="8994">
      <c r="C8994" s="12" t="s">
        <v>22820</v>
      </c>
      <c r="D8994" s="20"/>
      <c r="E8994" s="20" t="s">
        <v>1656</v>
      </c>
      <c r="F8994" s="21"/>
      <c r="G8994" s="21" t="s">
        <v>23416</v>
      </c>
      <c r="H8994" s="21" t="s">
        <v>23417</v>
      </c>
      <c r="I8994" s="21" t="s">
        <v>1637</v>
      </c>
      <c r="J8994" s="21" t="s">
        <v>23731</v>
      </c>
      <c r="K8994" s="20" t="s">
        <v>2253</v>
      </c>
      <c r="L8994" s="21"/>
    </row>
    <row r="8995">
      <c r="C8995" s="12" t="s">
        <v>22820</v>
      </c>
      <c r="D8995" s="20"/>
      <c r="E8995" s="20" t="s">
        <v>1656</v>
      </c>
      <c r="F8995" s="21"/>
      <c r="G8995" s="21" t="s">
        <v>23419</v>
      </c>
      <c r="H8995" s="21" t="s">
        <v>23420</v>
      </c>
      <c r="I8995" s="21" t="s">
        <v>1637</v>
      </c>
      <c r="J8995" s="21" t="s">
        <v>23732</v>
      </c>
      <c r="K8995" s="20" t="s">
        <v>2253</v>
      </c>
      <c r="L8995" s="21"/>
    </row>
    <row r="8996">
      <c r="C8996" s="12" t="s">
        <v>22820</v>
      </c>
      <c r="D8996" s="20"/>
      <c r="E8996" s="20" t="s">
        <v>1656</v>
      </c>
      <c r="F8996" s="21"/>
      <c r="G8996" s="21" t="s">
        <v>23422</v>
      </c>
      <c r="H8996" s="21" t="s">
        <v>23423</v>
      </c>
      <c r="I8996" s="21" t="s">
        <v>1637</v>
      </c>
      <c r="J8996" s="21" t="s">
        <v>23733</v>
      </c>
      <c r="K8996" s="20" t="s">
        <v>2253</v>
      </c>
      <c r="L8996" s="21"/>
    </row>
    <row r="8997">
      <c r="C8997" s="12" t="s">
        <v>22820</v>
      </c>
      <c r="D8997" s="20"/>
      <c r="E8997" s="20" t="s">
        <v>1656</v>
      </c>
      <c r="F8997" s="21"/>
      <c r="G8997" s="21" t="s">
        <v>23425</v>
      </c>
      <c r="H8997" s="21" t="s">
        <v>23426</v>
      </c>
      <c r="I8997" s="21" t="s">
        <v>1637</v>
      </c>
      <c r="J8997" s="21" t="s">
        <v>23734</v>
      </c>
      <c r="K8997" s="20" t="s">
        <v>2253</v>
      </c>
      <c r="L8997" s="21"/>
    </row>
    <row r="8998">
      <c r="C8998" s="12" t="s">
        <v>22820</v>
      </c>
      <c r="D8998" s="20"/>
      <c r="E8998" s="20" t="s">
        <v>1656</v>
      </c>
      <c r="F8998" s="21"/>
      <c r="G8998" s="21" t="s">
        <v>23428</v>
      </c>
      <c r="H8998" s="21" t="s">
        <v>23429</v>
      </c>
      <c r="I8998" s="21" t="s">
        <v>1637</v>
      </c>
      <c r="J8998" s="21" t="s">
        <v>23735</v>
      </c>
      <c r="K8998" s="20" t="s">
        <v>2253</v>
      </c>
      <c r="L8998" s="21"/>
    </row>
    <row r="8999">
      <c r="C8999" s="12" t="s">
        <v>23736</v>
      </c>
      <c r="D8999" s="12" t="s">
        <v>23737</v>
      </c>
      <c r="E8999" s="12" t="s">
        <v>4183</v>
      </c>
      <c r="F8999" s="12" t="s">
        <v>23738</v>
      </c>
      <c r="G8999" s="12" t="s">
        <v>20876</v>
      </c>
      <c r="H8999" s="12" t="s">
        <v>20877</v>
      </c>
      <c r="I8999" s="12" t="s">
        <v>1715</v>
      </c>
      <c r="J8999" s="12" t="s">
        <v>20878</v>
      </c>
      <c r="K8999" s="12" t="s">
        <v>20879</v>
      </c>
      <c r="L8999" s="12" t="s">
        <v>20880</v>
      </c>
    </row>
    <row r="9000">
      <c r="C9000" s="12" t="s">
        <v>23736</v>
      </c>
      <c r="D9000" s="12" t="s">
        <v>23737</v>
      </c>
      <c r="E9000" s="12" t="s">
        <v>1619</v>
      </c>
      <c r="F9000" s="12" t="s">
        <v>23738</v>
      </c>
      <c r="G9000" s="12" t="s">
        <v>1631</v>
      </c>
      <c r="H9000" s="12" t="s">
        <v>1632</v>
      </c>
      <c r="I9000" s="12" t="s">
        <v>1588</v>
      </c>
      <c r="J9000" s="12" t="s">
        <v>1633</v>
      </c>
      <c r="K9000" s="12" t="s">
        <v>1623</v>
      </c>
      <c r="L9000" s="12" t="s">
        <v>1624</v>
      </c>
    </row>
    <row r="9001">
      <c r="C9001" s="12" t="s">
        <v>23736</v>
      </c>
      <c r="D9001" s="12" t="s">
        <v>23737</v>
      </c>
      <c r="E9001" s="12" t="s">
        <v>2783</v>
      </c>
      <c r="F9001" s="12" t="s">
        <v>23738</v>
      </c>
      <c r="G9001" s="12" t="s">
        <v>20876</v>
      </c>
      <c r="H9001" s="12" t="s">
        <v>20934</v>
      </c>
      <c r="I9001" s="12" t="s">
        <v>2784</v>
      </c>
      <c r="J9001" s="12" t="s">
        <v>23739</v>
      </c>
      <c r="K9001" s="12" t="s">
        <v>23740</v>
      </c>
      <c r="L9001" s="12" t="s">
        <v>23741</v>
      </c>
    </row>
    <row r="9002">
      <c r="C9002" s="12" t="s">
        <v>23736</v>
      </c>
      <c r="D9002" s="12" t="s">
        <v>23737</v>
      </c>
      <c r="E9002" s="12" t="s">
        <v>1656</v>
      </c>
      <c r="F9002" s="12" t="s">
        <v>23738</v>
      </c>
      <c r="G9002" s="12" t="s">
        <v>6168</v>
      </c>
      <c r="H9002" s="12" t="s">
        <v>6169</v>
      </c>
      <c r="I9002" s="12" t="s">
        <v>1637</v>
      </c>
      <c r="J9002" s="12" t="s">
        <v>6170</v>
      </c>
      <c r="K9002" s="12" t="s">
        <v>1660</v>
      </c>
      <c r="L9002" s="12" t="s">
        <v>1661</v>
      </c>
    </row>
    <row r="9003">
      <c r="C9003" s="12" t="s">
        <v>23736</v>
      </c>
      <c r="D9003" s="12" t="s">
        <v>23737</v>
      </c>
      <c r="E9003" s="12" t="s">
        <v>1671</v>
      </c>
      <c r="F9003" s="12" t="s">
        <v>23738</v>
      </c>
      <c r="G9003" s="12" t="s">
        <v>23742</v>
      </c>
      <c r="H9003" s="12" t="s">
        <v>23743</v>
      </c>
      <c r="I9003" s="12" t="s">
        <v>1674</v>
      </c>
      <c r="J9003" s="12" t="s">
        <v>23744</v>
      </c>
      <c r="K9003" s="12" t="s">
        <v>12573</v>
      </c>
      <c r="L9003" s="12" t="s">
        <v>12574</v>
      </c>
    </row>
    <row r="9004">
      <c r="C9004" s="12" t="s">
        <v>23736</v>
      </c>
      <c r="D9004" s="12" t="s">
        <v>23737</v>
      </c>
      <c r="E9004" s="12" t="s">
        <v>1671</v>
      </c>
      <c r="F9004" s="12" t="s">
        <v>23738</v>
      </c>
      <c r="G9004" s="12" t="s">
        <v>23745</v>
      </c>
      <c r="H9004" s="12" t="s">
        <v>23746</v>
      </c>
      <c r="I9004" s="12" t="s">
        <v>1674</v>
      </c>
      <c r="J9004" s="12" t="s">
        <v>23747</v>
      </c>
      <c r="K9004" s="12" t="s">
        <v>12573</v>
      </c>
      <c r="L9004" s="12" t="s">
        <v>12574</v>
      </c>
    </row>
    <row r="9005">
      <c r="C9005" s="12" t="s">
        <v>23736</v>
      </c>
      <c r="D9005" s="12" t="s">
        <v>23737</v>
      </c>
      <c r="E9005" s="12" t="s">
        <v>1678</v>
      </c>
      <c r="F9005" s="12" t="s">
        <v>23738</v>
      </c>
      <c r="G9005" s="12" t="s">
        <v>20876</v>
      </c>
      <c r="H9005" s="12" t="s">
        <v>23748</v>
      </c>
      <c r="I9005" s="12" t="s">
        <v>1681</v>
      </c>
      <c r="J9005" s="12" t="s">
        <v>23749</v>
      </c>
      <c r="K9005" s="12" t="s">
        <v>23750</v>
      </c>
      <c r="L9005" s="12" t="s">
        <v>23751</v>
      </c>
    </row>
    <row r="9006">
      <c r="C9006" s="12" t="s">
        <v>23736</v>
      </c>
      <c r="D9006" s="12" t="s">
        <v>23737</v>
      </c>
      <c r="E9006" s="12" t="s">
        <v>1729</v>
      </c>
      <c r="F9006" s="12" t="s">
        <v>23738</v>
      </c>
      <c r="G9006" s="12" t="s">
        <v>20876</v>
      </c>
      <c r="H9006" s="12" t="s">
        <v>20877</v>
      </c>
      <c r="I9006" s="12" t="s">
        <v>1607</v>
      </c>
      <c r="J9006" s="12" t="s">
        <v>23752</v>
      </c>
      <c r="K9006" s="12" t="s">
        <v>23753</v>
      </c>
      <c r="L9006" s="12" t="s">
        <v>23754</v>
      </c>
    </row>
    <row r="9007">
      <c r="C9007" s="12" t="s">
        <v>23736</v>
      </c>
      <c r="D9007" s="12" t="s">
        <v>23737</v>
      </c>
      <c r="E9007" s="12" t="s">
        <v>1719</v>
      </c>
      <c r="F9007" s="12" t="s">
        <v>23738</v>
      </c>
      <c r="G9007" s="12" t="s">
        <v>20876</v>
      </c>
      <c r="H9007" s="12" t="s">
        <v>20934</v>
      </c>
      <c r="I9007" s="12" t="s">
        <v>1722</v>
      </c>
      <c r="J9007" s="12" t="s">
        <v>20935</v>
      </c>
      <c r="K9007" s="12" t="s">
        <v>20936</v>
      </c>
      <c r="L9007" s="12" t="s">
        <v>20937</v>
      </c>
    </row>
    <row r="9008">
      <c r="C9008" s="12" t="s">
        <v>1029</v>
      </c>
      <c r="D9008" s="157"/>
      <c r="E9008" s="157" t="s">
        <v>2791</v>
      </c>
      <c r="F9008" s="157"/>
      <c r="G9008" s="157" t="s">
        <v>23755</v>
      </c>
      <c r="H9008" s="164" t="s">
        <v>23756</v>
      </c>
      <c r="I9008" s="157" t="s">
        <v>1674</v>
      </c>
      <c r="J9008" s="157" t="s">
        <v>23757</v>
      </c>
      <c r="K9008" s="157" t="s">
        <v>2963</v>
      </c>
      <c r="L9008" s="157"/>
    </row>
    <row r="9009">
      <c r="C9009" s="12" t="s">
        <v>1029</v>
      </c>
      <c r="D9009" s="157"/>
      <c r="E9009" s="157" t="s">
        <v>1634</v>
      </c>
      <c r="F9009" s="157"/>
      <c r="G9009" s="157" t="s">
        <v>23758</v>
      </c>
      <c r="H9009" s="157" t="s">
        <v>23759</v>
      </c>
      <c r="I9009" s="157" t="s">
        <v>1637</v>
      </c>
      <c r="J9009" s="157" t="s">
        <v>23760</v>
      </c>
      <c r="K9009" s="157" t="s">
        <v>1660</v>
      </c>
      <c r="L9009" s="157"/>
    </row>
    <row r="9010">
      <c r="C9010" s="12" t="s">
        <v>1029</v>
      </c>
      <c r="D9010" s="157"/>
      <c r="E9010" s="157" t="s">
        <v>1634</v>
      </c>
      <c r="F9010" s="157"/>
      <c r="G9010" s="157" t="s">
        <v>23758</v>
      </c>
      <c r="H9010" s="157" t="s">
        <v>23759</v>
      </c>
      <c r="I9010" s="157" t="s">
        <v>1637</v>
      </c>
      <c r="J9010" s="157" t="s">
        <v>23761</v>
      </c>
      <c r="K9010" s="157" t="s">
        <v>2777</v>
      </c>
      <c r="L9010" s="157"/>
    </row>
    <row r="9011">
      <c r="C9011" s="12" t="s">
        <v>1029</v>
      </c>
      <c r="D9011" s="157"/>
      <c r="E9011" s="157" t="s">
        <v>1634</v>
      </c>
      <c r="F9011" s="157"/>
      <c r="G9011" s="157" t="s">
        <v>23758</v>
      </c>
      <c r="H9011" s="157" t="s">
        <v>23762</v>
      </c>
      <c r="I9011" s="157" t="s">
        <v>1637</v>
      </c>
      <c r="J9011" s="157" t="s">
        <v>23763</v>
      </c>
      <c r="K9011" s="157" t="s">
        <v>1833</v>
      </c>
      <c r="L9011" s="157"/>
    </row>
    <row r="9012">
      <c r="C9012" s="12" t="s">
        <v>1029</v>
      </c>
      <c r="D9012" s="157"/>
      <c r="E9012" s="157" t="s">
        <v>1634</v>
      </c>
      <c r="F9012" s="157"/>
      <c r="G9012" s="157" t="s">
        <v>23758</v>
      </c>
      <c r="H9012" s="157" t="s">
        <v>23762</v>
      </c>
      <c r="I9012" s="157" t="s">
        <v>1637</v>
      </c>
      <c r="J9012" s="157" t="s">
        <v>23764</v>
      </c>
      <c r="K9012" s="157" t="s">
        <v>1836</v>
      </c>
      <c r="L9012" s="157"/>
    </row>
    <row r="9013">
      <c r="C9013" s="12" t="s">
        <v>1029</v>
      </c>
      <c r="D9013" s="157"/>
      <c r="E9013" s="157" t="s">
        <v>1634</v>
      </c>
      <c r="F9013" s="157"/>
      <c r="G9013" s="157" t="s">
        <v>23765</v>
      </c>
      <c r="H9013" s="157" t="s">
        <v>23766</v>
      </c>
      <c r="I9013" s="157" t="s">
        <v>1637</v>
      </c>
      <c r="J9013" s="157" t="s">
        <v>23767</v>
      </c>
      <c r="K9013" s="157" t="s">
        <v>2777</v>
      </c>
      <c r="L9013" s="157"/>
    </row>
    <row r="9014">
      <c r="C9014" s="12" t="s">
        <v>1029</v>
      </c>
      <c r="D9014" s="157"/>
      <c r="E9014" s="157" t="s">
        <v>1634</v>
      </c>
      <c r="F9014" s="157"/>
      <c r="G9014" s="157" t="s">
        <v>23765</v>
      </c>
      <c r="H9014" s="157" t="s">
        <v>23768</v>
      </c>
      <c r="I9014" s="157" t="s">
        <v>1637</v>
      </c>
      <c r="J9014" s="157" t="s">
        <v>23769</v>
      </c>
      <c r="K9014" s="157" t="s">
        <v>1836</v>
      </c>
      <c r="L9014" s="157"/>
    </row>
    <row r="9015">
      <c r="C9015" s="12" t="s">
        <v>1029</v>
      </c>
      <c r="D9015" s="157"/>
      <c r="E9015" s="157" t="s">
        <v>1634</v>
      </c>
      <c r="F9015" s="157"/>
      <c r="G9015" s="157" t="s">
        <v>23765</v>
      </c>
      <c r="H9015" s="157" t="s">
        <v>23768</v>
      </c>
      <c r="I9015" s="157" t="s">
        <v>1637</v>
      </c>
      <c r="J9015" s="157" t="s">
        <v>23770</v>
      </c>
      <c r="K9015" s="157" t="s">
        <v>1833</v>
      </c>
      <c r="L9015" s="157"/>
    </row>
    <row r="9016">
      <c r="C9016" s="12" t="s">
        <v>1029</v>
      </c>
      <c r="D9016" s="157"/>
      <c r="E9016" s="157" t="s">
        <v>1634</v>
      </c>
      <c r="F9016" s="157"/>
      <c r="G9016" s="157" t="s">
        <v>23765</v>
      </c>
      <c r="H9016" s="157" t="s">
        <v>23768</v>
      </c>
      <c r="I9016" s="157" t="s">
        <v>1637</v>
      </c>
      <c r="J9016" s="157" t="s">
        <v>23771</v>
      </c>
      <c r="K9016" s="157" t="s">
        <v>1660</v>
      </c>
      <c r="L9016" s="157"/>
    </row>
    <row r="9017">
      <c r="C9017" s="12" t="s">
        <v>1029</v>
      </c>
      <c r="D9017" s="157"/>
      <c r="E9017" s="157" t="s">
        <v>2749</v>
      </c>
      <c r="F9017" s="157"/>
      <c r="G9017" s="157" t="s">
        <v>23772</v>
      </c>
      <c r="H9017" s="157" t="s">
        <v>23773</v>
      </c>
      <c r="I9017" s="157" t="s">
        <v>1681</v>
      </c>
      <c r="J9017" s="157" t="s">
        <v>23774</v>
      </c>
      <c r="K9017" s="157" t="s">
        <v>9084</v>
      </c>
      <c r="L9017" s="157"/>
    </row>
    <row r="9018">
      <c r="C9018" s="12" t="s">
        <v>1029</v>
      </c>
      <c r="D9018" s="157"/>
      <c r="E9018" s="157" t="s">
        <v>2749</v>
      </c>
      <c r="F9018" s="157"/>
      <c r="G9018" s="157" t="s">
        <v>23775</v>
      </c>
      <c r="H9018" s="157" t="s">
        <v>23776</v>
      </c>
      <c r="I9018" s="157" t="s">
        <v>1681</v>
      </c>
      <c r="J9018" s="157" t="s">
        <v>23777</v>
      </c>
      <c r="K9018" s="157" t="s">
        <v>9080</v>
      </c>
      <c r="L9018" s="157"/>
    </row>
    <row r="9019">
      <c r="C9019" s="12" t="s">
        <v>1029</v>
      </c>
      <c r="D9019" s="157"/>
      <c r="E9019" s="157" t="s">
        <v>2749</v>
      </c>
      <c r="F9019" s="157"/>
      <c r="G9019" s="157" t="s">
        <v>23778</v>
      </c>
      <c r="H9019" s="157" t="s">
        <v>23779</v>
      </c>
      <c r="I9019" s="157" t="s">
        <v>1681</v>
      </c>
      <c r="J9019" s="157" t="s">
        <v>23780</v>
      </c>
      <c r="K9019" s="157" t="s">
        <v>9084</v>
      </c>
      <c r="L9019" s="157"/>
    </row>
    <row r="9020">
      <c r="C9020" s="12" t="s">
        <v>1029</v>
      </c>
      <c r="D9020" s="157"/>
      <c r="E9020" s="157" t="s">
        <v>2765</v>
      </c>
      <c r="F9020" s="157"/>
      <c r="G9020" s="157" t="s">
        <v>23781</v>
      </c>
      <c r="H9020" s="157" t="s">
        <v>23782</v>
      </c>
      <c r="I9020" s="157" t="s">
        <v>1722</v>
      </c>
      <c r="J9020" s="157" t="s">
        <v>23783</v>
      </c>
      <c r="K9020" s="157" t="s">
        <v>9091</v>
      </c>
      <c r="L9020" s="157"/>
    </row>
    <row r="9021">
      <c r="C9021" s="12" t="s">
        <v>1029</v>
      </c>
      <c r="D9021" s="157"/>
      <c r="E9021" s="157" t="s">
        <v>2765</v>
      </c>
      <c r="F9021" s="157"/>
      <c r="G9021" s="157" t="s">
        <v>23784</v>
      </c>
      <c r="H9021" s="157" t="s">
        <v>23785</v>
      </c>
      <c r="I9021" s="157" t="s">
        <v>1722</v>
      </c>
      <c r="J9021" s="157" t="s">
        <v>23786</v>
      </c>
      <c r="K9021" s="157" t="s">
        <v>9091</v>
      </c>
      <c r="L9021" s="157"/>
    </row>
    <row r="9022">
      <c r="C9022" s="12" t="s">
        <v>1029</v>
      </c>
      <c r="D9022" s="157"/>
      <c r="E9022" s="157" t="s">
        <v>2765</v>
      </c>
      <c r="F9022" s="157"/>
      <c r="G9022" s="157" t="s">
        <v>23787</v>
      </c>
      <c r="H9022" s="157" t="s">
        <v>23788</v>
      </c>
      <c r="I9022" s="157" t="s">
        <v>1722</v>
      </c>
      <c r="J9022" s="157" t="s">
        <v>23789</v>
      </c>
      <c r="K9022" s="157" t="s">
        <v>9091</v>
      </c>
      <c r="L9022" s="157"/>
    </row>
    <row r="9023">
      <c r="C9023" s="12" t="s">
        <v>1029</v>
      </c>
      <c r="D9023" s="157"/>
      <c r="E9023" s="157" t="s">
        <v>2765</v>
      </c>
      <c r="F9023" s="157"/>
      <c r="G9023" s="157" t="s">
        <v>23790</v>
      </c>
      <c r="H9023" s="157" t="s">
        <v>23791</v>
      </c>
      <c r="I9023" s="157" t="s">
        <v>1722</v>
      </c>
      <c r="J9023" s="157" t="s">
        <v>23792</v>
      </c>
      <c r="K9023" s="157" t="s">
        <v>9091</v>
      </c>
      <c r="L9023" s="157"/>
    </row>
    <row r="9024">
      <c r="C9024" s="12" t="s">
        <v>1029</v>
      </c>
      <c r="D9024" s="157"/>
      <c r="E9024" s="157" t="s">
        <v>2765</v>
      </c>
      <c r="F9024" s="157"/>
      <c r="G9024" s="157" t="s">
        <v>23793</v>
      </c>
      <c r="H9024" s="157" t="s">
        <v>23794</v>
      </c>
      <c r="I9024" s="157" t="s">
        <v>1722</v>
      </c>
      <c r="J9024" s="157" t="s">
        <v>23795</v>
      </c>
      <c r="K9024" s="157" t="s">
        <v>9091</v>
      </c>
      <c r="L9024" s="157"/>
    </row>
    <row r="9025">
      <c r="C9025" s="12" t="s">
        <v>1029</v>
      </c>
      <c r="D9025" s="157"/>
      <c r="E9025" s="157" t="s">
        <v>2765</v>
      </c>
      <c r="F9025" s="157"/>
      <c r="G9025" s="157" t="s">
        <v>23796</v>
      </c>
      <c r="H9025" s="157" t="s">
        <v>23797</v>
      </c>
      <c r="I9025" s="157" t="s">
        <v>1722</v>
      </c>
      <c r="J9025" s="157" t="s">
        <v>23798</v>
      </c>
      <c r="K9025" s="157" t="s">
        <v>9091</v>
      </c>
      <c r="L9025" s="157"/>
    </row>
    <row r="9026">
      <c r="C9026" s="12" t="s">
        <v>1029</v>
      </c>
      <c r="D9026" s="157"/>
      <c r="E9026" s="157" t="s">
        <v>2765</v>
      </c>
      <c r="F9026" s="157"/>
      <c r="G9026" s="157" t="s">
        <v>23799</v>
      </c>
      <c r="H9026" s="157" t="s">
        <v>23800</v>
      </c>
      <c r="I9026" s="157" t="s">
        <v>1722</v>
      </c>
      <c r="J9026" s="157" t="s">
        <v>23801</v>
      </c>
      <c r="K9026" s="157" t="s">
        <v>9091</v>
      </c>
      <c r="L9026" s="157"/>
    </row>
    <row r="9027">
      <c r="C9027" s="12" t="s">
        <v>1029</v>
      </c>
      <c r="D9027" s="157"/>
      <c r="E9027" s="157" t="s">
        <v>2765</v>
      </c>
      <c r="F9027" s="157"/>
      <c r="G9027" s="157" t="s">
        <v>23802</v>
      </c>
      <c r="H9027" s="157" t="s">
        <v>23803</v>
      </c>
      <c r="I9027" s="157" t="s">
        <v>1722</v>
      </c>
      <c r="J9027" s="157" t="s">
        <v>23804</v>
      </c>
      <c r="K9027" s="157" t="s">
        <v>9091</v>
      </c>
      <c r="L9027" s="157"/>
    </row>
    <row r="9028">
      <c r="C9028" s="12" t="s">
        <v>1029</v>
      </c>
      <c r="D9028" s="157"/>
      <c r="E9028" s="157" t="s">
        <v>2765</v>
      </c>
      <c r="F9028" s="157"/>
      <c r="G9028" s="157" t="s">
        <v>23805</v>
      </c>
      <c r="H9028" s="157" t="s">
        <v>23806</v>
      </c>
      <c r="I9028" s="157" t="s">
        <v>1722</v>
      </c>
      <c r="J9028" s="157" t="s">
        <v>23807</v>
      </c>
      <c r="K9028" s="157" t="s">
        <v>9091</v>
      </c>
      <c r="L9028" s="157"/>
    </row>
    <row r="9029">
      <c r="C9029" s="12" t="s">
        <v>1029</v>
      </c>
      <c r="D9029" s="157"/>
      <c r="E9029" s="157" t="s">
        <v>2749</v>
      </c>
      <c r="F9029" s="157"/>
      <c r="G9029" s="157" t="s">
        <v>23808</v>
      </c>
      <c r="H9029" s="157" t="s">
        <v>23809</v>
      </c>
      <c r="I9029" s="157" t="s">
        <v>1681</v>
      </c>
      <c r="J9029" s="157" t="s">
        <v>23810</v>
      </c>
      <c r="K9029" s="157" t="s">
        <v>9125</v>
      </c>
      <c r="L9029" s="157"/>
    </row>
    <row r="9030">
      <c r="C9030" s="12" t="s">
        <v>1029</v>
      </c>
      <c r="D9030" s="157"/>
      <c r="E9030" s="157" t="s">
        <v>2749</v>
      </c>
      <c r="F9030" s="157"/>
      <c r="G9030" s="157" t="s">
        <v>23811</v>
      </c>
      <c r="H9030" s="157" t="s">
        <v>23812</v>
      </c>
      <c r="I9030" s="157" t="s">
        <v>1681</v>
      </c>
      <c r="J9030" s="157" t="s">
        <v>23813</v>
      </c>
      <c r="K9030" s="157" t="s">
        <v>23814</v>
      </c>
      <c r="L9030" s="157"/>
    </row>
    <row r="9031">
      <c r="C9031" s="12" t="s">
        <v>1029</v>
      </c>
      <c r="D9031" s="157"/>
      <c r="E9031" s="157" t="s">
        <v>2749</v>
      </c>
      <c r="F9031" s="157"/>
      <c r="G9031" s="157" t="s">
        <v>23815</v>
      </c>
      <c r="H9031" s="157" t="s">
        <v>23816</v>
      </c>
      <c r="I9031" s="157" t="s">
        <v>1681</v>
      </c>
      <c r="J9031" s="157" t="s">
        <v>23817</v>
      </c>
      <c r="K9031" s="157" t="s">
        <v>23814</v>
      </c>
      <c r="L9031" s="157"/>
    </row>
    <row r="9032">
      <c r="C9032" s="12" t="s">
        <v>1029</v>
      </c>
      <c r="D9032" s="157"/>
      <c r="E9032" s="157" t="s">
        <v>2749</v>
      </c>
      <c r="F9032" s="157"/>
      <c r="G9032" s="157" t="s">
        <v>23818</v>
      </c>
      <c r="H9032" s="157" t="s">
        <v>23819</v>
      </c>
      <c r="I9032" s="157" t="s">
        <v>1681</v>
      </c>
      <c r="J9032" s="157" t="s">
        <v>23820</v>
      </c>
      <c r="K9032" s="157" t="s">
        <v>9080</v>
      </c>
      <c r="L9032" s="157"/>
    </row>
    <row r="9033">
      <c r="C9033" s="12" t="s">
        <v>1029</v>
      </c>
      <c r="D9033" s="157"/>
      <c r="E9033" s="157" t="s">
        <v>2749</v>
      </c>
      <c r="F9033" s="157"/>
      <c r="G9033" s="157" t="s">
        <v>23821</v>
      </c>
      <c r="H9033" s="157" t="s">
        <v>23822</v>
      </c>
      <c r="I9033" s="157" t="s">
        <v>1681</v>
      </c>
      <c r="J9033" s="157" t="s">
        <v>23823</v>
      </c>
      <c r="K9033" s="157" t="s">
        <v>9125</v>
      </c>
      <c r="L9033" s="157"/>
    </row>
    <row r="9034">
      <c r="C9034" s="12" t="s">
        <v>1029</v>
      </c>
      <c r="D9034" s="157"/>
      <c r="E9034" s="157" t="s">
        <v>2749</v>
      </c>
      <c r="F9034" s="157"/>
      <c r="G9034" s="157" t="s">
        <v>23824</v>
      </c>
      <c r="H9034" s="157" t="s">
        <v>23825</v>
      </c>
      <c r="I9034" s="157" t="s">
        <v>1681</v>
      </c>
      <c r="J9034" s="157" t="s">
        <v>23826</v>
      </c>
      <c r="K9034" s="157" t="s">
        <v>23814</v>
      </c>
      <c r="L9034" s="157"/>
    </row>
    <row r="9035">
      <c r="C9035" s="12" t="s">
        <v>1029</v>
      </c>
      <c r="D9035" s="157"/>
      <c r="E9035" s="157" t="s">
        <v>2749</v>
      </c>
      <c r="F9035" s="157"/>
      <c r="G9035" s="157" t="s">
        <v>23827</v>
      </c>
      <c r="H9035" s="157" t="s">
        <v>23828</v>
      </c>
      <c r="I9035" s="157" t="s">
        <v>1681</v>
      </c>
      <c r="J9035" s="157" t="s">
        <v>23829</v>
      </c>
      <c r="K9035" s="157" t="s">
        <v>23814</v>
      </c>
      <c r="L9035" s="157"/>
    </row>
    <row r="9036">
      <c r="C9036" s="12" t="s">
        <v>1029</v>
      </c>
      <c r="D9036" s="157"/>
      <c r="E9036" s="157" t="s">
        <v>2749</v>
      </c>
      <c r="F9036" s="157"/>
      <c r="G9036" s="157" t="s">
        <v>23830</v>
      </c>
      <c r="H9036" s="157" t="s">
        <v>23831</v>
      </c>
      <c r="I9036" s="157" t="s">
        <v>1681</v>
      </c>
      <c r="J9036" s="157" t="s">
        <v>23832</v>
      </c>
      <c r="K9036" s="157" t="s">
        <v>9080</v>
      </c>
      <c r="L9036" s="157"/>
    </row>
    <row r="9037">
      <c r="C9037" s="12" t="s">
        <v>1029</v>
      </c>
      <c r="D9037" s="157"/>
      <c r="E9037" s="157" t="s">
        <v>2749</v>
      </c>
      <c r="F9037" s="157"/>
      <c r="G9037" s="157" t="s">
        <v>23833</v>
      </c>
      <c r="H9037" s="157" t="s">
        <v>23834</v>
      </c>
      <c r="I9037" s="157" t="s">
        <v>1681</v>
      </c>
      <c r="J9037" s="157" t="s">
        <v>23835</v>
      </c>
      <c r="K9037" s="157" t="s">
        <v>9125</v>
      </c>
      <c r="L9037" s="157"/>
    </row>
    <row r="9038">
      <c r="C9038" s="12" t="s">
        <v>1029</v>
      </c>
      <c r="D9038" s="157"/>
      <c r="E9038" s="157" t="s">
        <v>2749</v>
      </c>
      <c r="F9038" s="157"/>
      <c r="G9038" s="157" t="s">
        <v>23836</v>
      </c>
      <c r="H9038" s="157" t="s">
        <v>23837</v>
      </c>
      <c r="I9038" s="157" t="s">
        <v>1681</v>
      </c>
      <c r="J9038" s="157" t="s">
        <v>23838</v>
      </c>
      <c r="K9038" s="157" t="s">
        <v>23814</v>
      </c>
      <c r="L9038" s="157"/>
    </row>
    <row r="9039">
      <c r="C9039" s="12" t="s">
        <v>1029</v>
      </c>
      <c r="D9039" s="157"/>
      <c r="E9039" s="157" t="s">
        <v>2749</v>
      </c>
      <c r="F9039" s="157"/>
      <c r="G9039" s="157" t="s">
        <v>23839</v>
      </c>
      <c r="H9039" s="157" t="s">
        <v>23840</v>
      </c>
      <c r="I9039" s="157" t="s">
        <v>1681</v>
      </c>
      <c r="J9039" s="157" t="s">
        <v>23841</v>
      </c>
      <c r="K9039" s="157" t="s">
        <v>9080</v>
      </c>
      <c r="L9039" s="157"/>
    </row>
    <row r="9040">
      <c r="C9040" s="12" t="s">
        <v>1029</v>
      </c>
      <c r="D9040" s="157"/>
      <c r="E9040" s="157" t="s">
        <v>2749</v>
      </c>
      <c r="F9040" s="157"/>
      <c r="G9040" s="157" t="s">
        <v>23842</v>
      </c>
      <c r="H9040" s="157" t="s">
        <v>23843</v>
      </c>
      <c r="I9040" s="157" t="s">
        <v>1681</v>
      </c>
      <c r="J9040" s="157" t="s">
        <v>23844</v>
      </c>
      <c r="K9040" s="157" t="s">
        <v>23814</v>
      </c>
      <c r="L9040" s="157"/>
    </row>
    <row r="9041">
      <c r="C9041" s="12" t="s">
        <v>1029</v>
      </c>
      <c r="D9041" s="157"/>
      <c r="E9041" s="157" t="s">
        <v>2765</v>
      </c>
      <c r="F9041" s="157"/>
      <c r="G9041" s="157" t="s">
        <v>23845</v>
      </c>
      <c r="H9041" s="157" t="s">
        <v>23846</v>
      </c>
      <c r="I9041" s="157" t="s">
        <v>1722</v>
      </c>
      <c r="J9041" s="157" t="s">
        <v>23847</v>
      </c>
      <c r="K9041" s="157" t="s">
        <v>23848</v>
      </c>
      <c r="L9041" s="157"/>
    </row>
    <row r="9042">
      <c r="C9042" s="12" t="s">
        <v>1029</v>
      </c>
      <c r="D9042" s="157"/>
      <c r="E9042" s="157" t="s">
        <v>2765</v>
      </c>
      <c r="F9042" s="157"/>
      <c r="G9042" s="157" t="s">
        <v>23849</v>
      </c>
      <c r="H9042" s="157" t="s">
        <v>23850</v>
      </c>
      <c r="I9042" s="157" t="s">
        <v>1722</v>
      </c>
      <c r="J9042" s="157" t="s">
        <v>23851</v>
      </c>
      <c r="K9042" s="157" t="s">
        <v>19936</v>
      </c>
      <c r="L9042" s="157"/>
    </row>
    <row r="9043">
      <c r="C9043" s="12" t="s">
        <v>1029</v>
      </c>
      <c r="D9043" s="157"/>
      <c r="E9043" s="157" t="s">
        <v>2765</v>
      </c>
      <c r="F9043" s="157"/>
      <c r="G9043" s="157" t="s">
        <v>23852</v>
      </c>
      <c r="H9043" s="157" t="s">
        <v>23853</v>
      </c>
      <c r="I9043" s="157" t="s">
        <v>1722</v>
      </c>
      <c r="J9043" s="157" t="s">
        <v>23854</v>
      </c>
      <c r="K9043" s="157" t="s">
        <v>9091</v>
      </c>
      <c r="L9043" s="157"/>
    </row>
    <row r="9044">
      <c r="C9044" s="12" t="s">
        <v>1029</v>
      </c>
      <c r="D9044" s="157"/>
      <c r="E9044" s="157" t="s">
        <v>2765</v>
      </c>
      <c r="F9044" s="157"/>
      <c r="G9044" s="157" t="s">
        <v>23855</v>
      </c>
      <c r="H9044" s="157" t="s">
        <v>23856</v>
      </c>
      <c r="I9044" s="157" t="s">
        <v>1722</v>
      </c>
      <c r="J9044" s="157" t="s">
        <v>23857</v>
      </c>
      <c r="K9044" s="157" t="s">
        <v>9091</v>
      </c>
      <c r="L9044" s="157"/>
    </row>
    <row r="9045">
      <c r="C9045" s="12" t="s">
        <v>1029</v>
      </c>
      <c r="D9045" s="157"/>
      <c r="E9045" s="157" t="s">
        <v>1585</v>
      </c>
      <c r="F9045" s="157"/>
      <c r="G9045" s="157" t="s">
        <v>23858</v>
      </c>
      <c r="H9045" s="157" t="s">
        <v>23859</v>
      </c>
      <c r="I9045" s="157" t="s">
        <v>1588</v>
      </c>
      <c r="J9045" s="157" t="s">
        <v>23860</v>
      </c>
      <c r="K9045" s="157" t="s">
        <v>23861</v>
      </c>
      <c r="L9045" s="157"/>
    </row>
    <row r="9046">
      <c r="C9046" s="12" t="s">
        <v>1029</v>
      </c>
      <c r="D9046" s="157"/>
      <c r="E9046" s="157" t="s">
        <v>1585</v>
      </c>
      <c r="F9046" s="157"/>
      <c r="G9046" s="157" t="s">
        <v>23862</v>
      </c>
      <c r="H9046" s="157" t="s">
        <v>23859</v>
      </c>
      <c r="I9046" s="157" t="s">
        <v>1588</v>
      </c>
      <c r="J9046" s="157" t="s">
        <v>23863</v>
      </c>
      <c r="K9046" s="157" t="s">
        <v>23864</v>
      </c>
      <c r="L9046" s="157"/>
    </row>
    <row r="9047">
      <c r="C9047" s="12" t="s">
        <v>1029</v>
      </c>
      <c r="D9047" s="157"/>
      <c r="E9047" s="157" t="s">
        <v>1585</v>
      </c>
      <c r="F9047" s="157"/>
      <c r="G9047" s="157" t="s">
        <v>23865</v>
      </c>
      <c r="H9047" s="157" t="s">
        <v>23866</v>
      </c>
      <c r="I9047" s="157" t="s">
        <v>1588</v>
      </c>
      <c r="J9047" s="157" t="s">
        <v>23867</v>
      </c>
      <c r="K9047" s="157" t="s">
        <v>23861</v>
      </c>
      <c r="L9047" s="157"/>
    </row>
    <row r="9048">
      <c r="C9048" s="12" t="s">
        <v>1029</v>
      </c>
      <c r="D9048" s="157"/>
      <c r="E9048" s="157" t="s">
        <v>1585</v>
      </c>
      <c r="F9048" s="157"/>
      <c r="G9048" s="157" t="s">
        <v>23868</v>
      </c>
      <c r="H9048" s="157" t="s">
        <v>23866</v>
      </c>
      <c r="I9048" s="157" t="s">
        <v>1588</v>
      </c>
      <c r="J9048" s="157" t="s">
        <v>23869</v>
      </c>
      <c r="K9048" s="157" t="s">
        <v>23864</v>
      </c>
      <c r="L9048" s="157"/>
    </row>
    <row r="9049">
      <c r="C9049" s="12" t="s">
        <v>1029</v>
      </c>
      <c r="D9049" s="157"/>
      <c r="E9049" s="157" t="s">
        <v>1585</v>
      </c>
      <c r="F9049" s="157"/>
      <c r="G9049" s="157" t="s">
        <v>23870</v>
      </c>
      <c r="H9049" s="157" t="s">
        <v>23871</v>
      </c>
      <c r="I9049" s="157" t="s">
        <v>1588</v>
      </c>
      <c r="J9049" s="157" t="s">
        <v>23872</v>
      </c>
      <c r="K9049" s="157" t="s">
        <v>23861</v>
      </c>
      <c r="L9049" s="157"/>
    </row>
    <row r="9050">
      <c r="C9050" s="12" t="s">
        <v>1029</v>
      </c>
      <c r="D9050" s="157"/>
      <c r="E9050" s="157" t="s">
        <v>1585</v>
      </c>
      <c r="F9050" s="157"/>
      <c r="G9050" s="157" t="s">
        <v>23873</v>
      </c>
      <c r="H9050" s="157" t="s">
        <v>23871</v>
      </c>
      <c r="I9050" s="157" t="s">
        <v>1588</v>
      </c>
      <c r="J9050" s="157" t="s">
        <v>23874</v>
      </c>
      <c r="K9050" s="157" t="s">
        <v>23864</v>
      </c>
      <c r="L9050" s="157"/>
    </row>
    <row r="9051">
      <c r="C9051" s="12" t="s">
        <v>1029</v>
      </c>
      <c r="D9051" s="157"/>
      <c r="E9051" s="157" t="s">
        <v>1585</v>
      </c>
      <c r="F9051" s="157"/>
      <c r="G9051" s="157" t="s">
        <v>23875</v>
      </c>
      <c r="H9051" s="157" t="s">
        <v>23876</v>
      </c>
      <c r="I9051" s="157" t="s">
        <v>1588</v>
      </c>
      <c r="J9051" s="157" t="s">
        <v>23877</v>
      </c>
      <c r="K9051" s="157" t="s">
        <v>23861</v>
      </c>
      <c r="L9051" s="157"/>
    </row>
    <row r="9052">
      <c r="C9052" s="12" t="s">
        <v>1029</v>
      </c>
      <c r="D9052" s="157"/>
      <c r="E9052" s="157" t="s">
        <v>1585</v>
      </c>
      <c r="F9052" s="157"/>
      <c r="G9052" s="157" t="s">
        <v>23878</v>
      </c>
      <c r="H9052" s="157" t="s">
        <v>23876</v>
      </c>
      <c r="I9052" s="157" t="s">
        <v>1588</v>
      </c>
      <c r="J9052" s="157" t="s">
        <v>23879</v>
      </c>
      <c r="K9052" s="157" t="s">
        <v>23864</v>
      </c>
      <c r="L9052" s="157"/>
    </row>
    <row r="9053">
      <c r="C9053" s="12" t="s">
        <v>1029</v>
      </c>
      <c r="D9053" s="157"/>
      <c r="E9053" s="157" t="s">
        <v>1585</v>
      </c>
      <c r="F9053" s="157"/>
      <c r="G9053" s="157" t="s">
        <v>23880</v>
      </c>
      <c r="H9053" s="157" t="s">
        <v>23881</v>
      </c>
      <c r="I9053" s="157" t="s">
        <v>1588</v>
      </c>
      <c r="J9053" s="157" t="s">
        <v>23882</v>
      </c>
      <c r="K9053" s="157" t="s">
        <v>23861</v>
      </c>
      <c r="L9053" s="157"/>
    </row>
    <row r="9054">
      <c r="C9054" s="12" t="s">
        <v>1029</v>
      </c>
      <c r="D9054" s="157"/>
      <c r="E9054" s="157" t="s">
        <v>1585</v>
      </c>
      <c r="F9054" s="157"/>
      <c r="G9054" s="157" t="s">
        <v>23883</v>
      </c>
      <c r="H9054" s="157" t="s">
        <v>23881</v>
      </c>
      <c r="I9054" s="157" t="s">
        <v>1588</v>
      </c>
      <c r="J9054" s="157" t="s">
        <v>23884</v>
      </c>
      <c r="K9054" s="157" t="s">
        <v>23864</v>
      </c>
      <c r="L9054" s="157"/>
    </row>
    <row r="9055">
      <c r="C9055" s="12" t="s">
        <v>1029</v>
      </c>
      <c r="D9055" s="157"/>
      <c r="E9055" s="157" t="s">
        <v>1585</v>
      </c>
      <c r="F9055" s="157"/>
      <c r="G9055" s="157" t="s">
        <v>23885</v>
      </c>
      <c r="H9055" s="157" t="s">
        <v>23886</v>
      </c>
      <c r="I9055" s="157" t="s">
        <v>1588</v>
      </c>
      <c r="J9055" s="157" t="s">
        <v>23887</v>
      </c>
      <c r="K9055" s="157" t="s">
        <v>23861</v>
      </c>
      <c r="L9055" s="157"/>
    </row>
    <row r="9056">
      <c r="C9056" s="12" t="s">
        <v>1029</v>
      </c>
      <c r="D9056" s="157"/>
      <c r="E9056" s="157" t="s">
        <v>1585</v>
      </c>
      <c r="F9056" s="157"/>
      <c r="G9056" s="157" t="s">
        <v>23888</v>
      </c>
      <c r="H9056" s="157" t="s">
        <v>23886</v>
      </c>
      <c r="I9056" s="157" t="s">
        <v>1588</v>
      </c>
      <c r="J9056" s="157" t="s">
        <v>23889</v>
      </c>
      <c r="K9056" s="157" t="s">
        <v>23864</v>
      </c>
      <c r="L9056" s="157"/>
    </row>
    <row r="9057">
      <c r="C9057" s="12" t="s">
        <v>1029</v>
      </c>
      <c r="D9057" s="157"/>
      <c r="E9057" s="157" t="s">
        <v>1585</v>
      </c>
      <c r="F9057" s="157"/>
      <c r="G9057" s="157" t="s">
        <v>23890</v>
      </c>
      <c r="H9057" s="157" t="s">
        <v>23891</v>
      </c>
      <c r="I9057" s="157" t="s">
        <v>1588</v>
      </c>
      <c r="J9057" s="157" t="s">
        <v>23892</v>
      </c>
      <c r="K9057" s="157" t="s">
        <v>23861</v>
      </c>
      <c r="L9057" s="157"/>
    </row>
    <row r="9058">
      <c r="C9058" s="12" t="s">
        <v>1029</v>
      </c>
      <c r="D9058" s="157"/>
      <c r="E9058" s="157" t="s">
        <v>1585</v>
      </c>
      <c r="F9058" s="157"/>
      <c r="G9058" s="157" t="s">
        <v>23893</v>
      </c>
      <c r="H9058" s="157" t="s">
        <v>23891</v>
      </c>
      <c r="I9058" s="157" t="s">
        <v>1588</v>
      </c>
      <c r="J9058" s="157" t="s">
        <v>23894</v>
      </c>
      <c r="K9058" s="157" t="s">
        <v>23864</v>
      </c>
      <c r="L9058" s="157"/>
    </row>
    <row r="9059">
      <c r="C9059" s="12" t="s">
        <v>1029</v>
      </c>
      <c r="D9059" s="157"/>
      <c r="E9059" s="157" t="s">
        <v>1585</v>
      </c>
      <c r="F9059" s="157"/>
      <c r="G9059" s="157" t="s">
        <v>23895</v>
      </c>
      <c r="H9059" s="157" t="s">
        <v>23896</v>
      </c>
      <c r="I9059" s="157" t="s">
        <v>1588</v>
      </c>
      <c r="J9059" s="157" t="s">
        <v>23897</v>
      </c>
      <c r="K9059" s="157" t="s">
        <v>23861</v>
      </c>
      <c r="L9059" s="157"/>
    </row>
    <row r="9060">
      <c r="C9060" s="12" t="s">
        <v>1029</v>
      </c>
      <c r="D9060" s="157"/>
      <c r="E9060" s="157" t="s">
        <v>1585</v>
      </c>
      <c r="F9060" s="157"/>
      <c r="G9060" s="157" t="s">
        <v>23898</v>
      </c>
      <c r="H9060" s="157" t="s">
        <v>23896</v>
      </c>
      <c r="I9060" s="157" t="s">
        <v>1588</v>
      </c>
      <c r="J9060" s="157" t="s">
        <v>23899</v>
      </c>
      <c r="K9060" s="157" t="s">
        <v>23864</v>
      </c>
      <c r="L9060" s="157"/>
    </row>
    <row r="9061">
      <c r="C9061" s="12" t="s">
        <v>1029</v>
      </c>
      <c r="D9061" s="157"/>
      <c r="E9061" s="157" t="s">
        <v>1585</v>
      </c>
      <c r="F9061" s="157"/>
      <c r="G9061" s="157" t="s">
        <v>23900</v>
      </c>
      <c r="H9061" s="157" t="s">
        <v>23901</v>
      </c>
      <c r="I9061" s="157" t="s">
        <v>1588</v>
      </c>
      <c r="J9061" s="157" t="s">
        <v>23902</v>
      </c>
      <c r="K9061" s="157" t="s">
        <v>23861</v>
      </c>
      <c r="L9061" s="157"/>
    </row>
    <row r="9062">
      <c r="C9062" s="12" t="s">
        <v>1029</v>
      </c>
      <c r="D9062" s="157"/>
      <c r="E9062" s="157" t="s">
        <v>1585</v>
      </c>
      <c r="F9062" s="157"/>
      <c r="G9062" s="157" t="s">
        <v>23903</v>
      </c>
      <c r="H9062" s="157" t="s">
        <v>23901</v>
      </c>
      <c r="I9062" s="157" t="s">
        <v>1588</v>
      </c>
      <c r="J9062" s="157" t="s">
        <v>23904</v>
      </c>
      <c r="K9062" s="157" t="s">
        <v>23864</v>
      </c>
      <c r="L9062" s="157"/>
    </row>
    <row r="9063">
      <c r="C9063" s="12" t="s">
        <v>1029</v>
      </c>
      <c r="D9063" s="157"/>
      <c r="E9063" s="157" t="s">
        <v>1585</v>
      </c>
      <c r="F9063" s="157"/>
      <c r="G9063" s="157" t="s">
        <v>23905</v>
      </c>
      <c r="H9063" s="157" t="s">
        <v>23906</v>
      </c>
      <c r="I9063" s="157" t="s">
        <v>1588</v>
      </c>
      <c r="J9063" s="157" t="s">
        <v>23907</v>
      </c>
      <c r="K9063" s="157" t="s">
        <v>23861</v>
      </c>
      <c r="L9063" s="157"/>
    </row>
    <row r="9064">
      <c r="C9064" s="12" t="s">
        <v>1029</v>
      </c>
      <c r="D9064" s="157"/>
      <c r="E9064" s="157" t="s">
        <v>1585</v>
      </c>
      <c r="F9064" s="157"/>
      <c r="G9064" s="157" t="s">
        <v>23908</v>
      </c>
      <c r="H9064" s="157" t="s">
        <v>23906</v>
      </c>
      <c r="I9064" s="157" t="s">
        <v>1588</v>
      </c>
      <c r="J9064" s="157" t="s">
        <v>23909</v>
      </c>
      <c r="K9064" s="157" t="s">
        <v>23864</v>
      </c>
      <c r="L9064" s="157"/>
    </row>
    <row r="9065">
      <c r="C9065" s="12" t="s">
        <v>1029</v>
      </c>
      <c r="D9065" s="157"/>
      <c r="E9065" s="157" t="s">
        <v>1585</v>
      </c>
      <c r="F9065" s="157"/>
      <c r="G9065" s="157" t="s">
        <v>23910</v>
      </c>
      <c r="H9065" s="157" t="s">
        <v>23911</v>
      </c>
      <c r="I9065" s="157" t="s">
        <v>1588</v>
      </c>
      <c r="J9065" s="157" t="s">
        <v>23912</v>
      </c>
      <c r="K9065" s="157" t="s">
        <v>23861</v>
      </c>
      <c r="L9065" s="157"/>
    </row>
    <row r="9066">
      <c r="C9066" s="12" t="s">
        <v>1029</v>
      </c>
      <c r="D9066" s="157"/>
      <c r="E9066" s="157" t="s">
        <v>1585</v>
      </c>
      <c r="F9066" s="157"/>
      <c r="G9066" s="157" t="s">
        <v>23913</v>
      </c>
      <c r="H9066" s="157" t="s">
        <v>23911</v>
      </c>
      <c r="I9066" s="157" t="s">
        <v>1588</v>
      </c>
      <c r="J9066" s="157" t="s">
        <v>23914</v>
      </c>
      <c r="K9066" s="157" t="s">
        <v>23864</v>
      </c>
      <c r="L9066" s="157"/>
    </row>
    <row r="9067">
      <c r="C9067" s="12" t="s">
        <v>1029</v>
      </c>
      <c r="D9067" s="157"/>
      <c r="E9067" s="157" t="s">
        <v>1585</v>
      </c>
      <c r="F9067" s="157"/>
      <c r="G9067" s="157" t="s">
        <v>23915</v>
      </c>
      <c r="H9067" s="157" t="s">
        <v>23916</v>
      </c>
      <c r="I9067" s="157" t="s">
        <v>1588</v>
      </c>
      <c r="J9067" s="157" t="s">
        <v>23917</v>
      </c>
      <c r="K9067" s="157" t="s">
        <v>23861</v>
      </c>
      <c r="L9067" s="157"/>
    </row>
    <row r="9068">
      <c r="C9068" s="12" t="s">
        <v>1029</v>
      </c>
      <c r="D9068" s="157"/>
      <c r="E9068" s="157" t="s">
        <v>1585</v>
      </c>
      <c r="F9068" s="157"/>
      <c r="G9068" s="157" t="s">
        <v>23918</v>
      </c>
      <c r="H9068" s="157" t="s">
        <v>23916</v>
      </c>
      <c r="I9068" s="157" t="s">
        <v>1588</v>
      </c>
      <c r="J9068" s="157" t="s">
        <v>23919</v>
      </c>
      <c r="K9068" s="157" t="s">
        <v>23864</v>
      </c>
      <c r="L9068" s="157"/>
    </row>
    <row r="9069">
      <c r="C9069" s="12" t="s">
        <v>1029</v>
      </c>
      <c r="D9069" s="157"/>
      <c r="E9069" s="157" t="s">
        <v>2749</v>
      </c>
      <c r="F9069" s="157"/>
      <c r="G9069" s="157" t="s">
        <v>23920</v>
      </c>
      <c r="H9069" s="157" t="s">
        <v>23921</v>
      </c>
      <c r="I9069" s="157" t="s">
        <v>1681</v>
      </c>
      <c r="J9069" s="157" t="s">
        <v>23922</v>
      </c>
      <c r="K9069" s="157" t="s">
        <v>9150</v>
      </c>
      <c r="L9069" s="157"/>
    </row>
    <row r="9070">
      <c r="C9070" s="12" t="s">
        <v>1029</v>
      </c>
      <c r="D9070" s="157"/>
      <c r="E9070" s="157" t="s">
        <v>2749</v>
      </c>
      <c r="F9070" s="157"/>
      <c r="G9070" s="157" t="s">
        <v>23923</v>
      </c>
      <c r="H9070" s="157" t="s">
        <v>23924</v>
      </c>
      <c r="I9070" s="157" t="s">
        <v>1681</v>
      </c>
      <c r="J9070" s="157" t="s">
        <v>23925</v>
      </c>
      <c r="K9070" s="157" t="s">
        <v>9154</v>
      </c>
      <c r="L9070" s="157"/>
    </row>
    <row r="9071">
      <c r="C9071" s="12" t="s">
        <v>1029</v>
      </c>
      <c r="D9071" s="157"/>
      <c r="E9071" s="157" t="s">
        <v>2749</v>
      </c>
      <c r="F9071" s="157"/>
      <c r="G9071" s="157" t="s">
        <v>23920</v>
      </c>
      <c r="H9071" s="157" t="s">
        <v>23926</v>
      </c>
      <c r="I9071" s="157" t="s">
        <v>1681</v>
      </c>
      <c r="J9071" s="157" t="s">
        <v>23927</v>
      </c>
      <c r="K9071" s="157" t="s">
        <v>19793</v>
      </c>
      <c r="L9071" s="157"/>
    </row>
    <row r="9072">
      <c r="C9072" s="12" t="s">
        <v>1029</v>
      </c>
      <c r="D9072" s="157"/>
      <c r="E9072" s="157" t="s">
        <v>2749</v>
      </c>
      <c r="F9072" s="157"/>
      <c r="G9072" s="157" t="s">
        <v>23923</v>
      </c>
      <c r="H9072" s="157" t="s">
        <v>23928</v>
      </c>
      <c r="I9072" s="157" t="s">
        <v>1681</v>
      </c>
      <c r="J9072" s="157" t="s">
        <v>23929</v>
      </c>
      <c r="K9072" s="157" t="s">
        <v>19797</v>
      </c>
      <c r="L9072" s="157"/>
    </row>
    <row r="9073">
      <c r="C9073" s="12" t="s">
        <v>1029</v>
      </c>
      <c r="D9073" s="157"/>
      <c r="E9073" s="157" t="s">
        <v>2749</v>
      </c>
      <c r="F9073" s="157"/>
      <c r="G9073" s="157" t="s">
        <v>23930</v>
      </c>
      <c r="H9073" s="157" t="s">
        <v>23931</v>
      </c>
      <c r="I9073" s="157" t="s">
        <v>1681</v>
      </c>
      <c r="J9073" s="157" t="s">
        <v>23932</v>
      </c>
      <c r="K9073" s="157" t="s">
        <v>23814</v>
      </c>
      <c r="L9073" s="157"/>
    </row>
    <row r="9074">
      <c r="C9074" s="12" t="s">
        <v>1029</v>
      </c>
      <c r="D9074" s="157"/>
      <c r="E9074" s="157" t="s">
        <v>2749</v>
      </c>
      <c r="F9074" s="157"/>
      <c r="G9074" s="157" t="s">
        <v>23933</v>
      </c>
      <c r="H9074" s="157" t="s">
        <v>23934</v>
      </c>
      <c r="I9074" s="157" t="s">
        <v>1681</v>
      </c>
      <c r="J9074" s="157" t="s">
        <v>23935</v>
      </c>
      <c r="K9074" s="157" t="s">
        <v>23814</v>
      </c>
      <c r="L9074" s="157"/>
    </row>
    <row r="9075">
      <c r="C9075" s="12" t="s">
        <v>1029</v>
      </c>
      <c r="D9075" s="157"/>
      <c r="E9075" s="157" t="s">
        <v>1585</v>
      </c>
      <c r="F9075" s="157"/>
      <c r="G9075" s="157" t="s">
        <v>23936</v>
      </c>
      <c r="H9075" s="157" t="s">
        <v>23937</v>
      </c>
      <c r="I9075" s="157" t="s">
        <v>1588</v>
      </c>
      <c r="J9075" s="157" t="s">
        <v>23938</v>
      </c>
      <c r="K9075" s="157" t="s">
        <v>9158</v>
      </c>
      <c r="L9075" s="157"/>
    </row>
    <row r="9076">
      <c r="C9076" s="12" t="s">
        <v>1029</v>
      </c>
      <c r="D9076" s="157"/>
      <c r="E9076" s="157" t="s">
        <v>1604</v>
      </c>
      <c r="F9076" s="157"/>
      <c r="G9076" s="157" t="s">
        <v>23939</v>
      </c>
      <c r="H9076" s="157" t="s">
        <v>23940</v>
      </c>
      <c r="I9076" s="157" t="s">
        <v>1607</v>
      </c>
      <c r="J9076" s="157" t="s">
        <v>23941</v>
      </c>
      <c r="K9076" s="157" t="s">
        <v>9162</v>
      </c>
      <c r="L9076" s="157"/>
    </row>
    <row r="9077">
      <c r="C9077" s="12" t="s">
        <v>1029</v>
      </c>
      <c r="D9077" s="157"/>
      <c r="E9077" s="157" t="s">
        <v>1585</v>
      </c>
      <c r="F9077" s="157"/>
      <c r="G9077" s="157" t="s">
        <v>23942</v>
      </c>
      <c r="H9077" s="157" t="s">
        <v>23943</v>
      </c>
      <c r="I9077" s="157" t="s">
        <v>1588</v>
      </c>
      <c r="J9077" s="157" t="s">
        <v>23944</v>
      </c>
      <c r="K9077" s="157" t="s">
        <v>4477</v>
      </c>
      <c r="L9077" s="157"/>
    </row>
    <row r="9078">
      <c r="C9078" s="12" t="s">
        <v>1029</v>
      </c>
      <c r="D9078" s="157"/>
      <c r="E9078" s="157" t="s">
        <v>1585</v>
      </c>
      <c r="F9078" s="157"/>
      <c r="G9078" s="157" t="s">
        <v>23945</v>
      </c>
      <c r="H9078" s="157" t="s">
        <v>23946</v>
      </c>
      <c r="I9078" s="157" t="s">
        <v>1588</v>
      </c>
      <c r="J9078" s="157" t="s">
        <v>23947</v>
      </c>
      <c r="K9078" s="157" t="s">
        <v>4477</v>
      </c>
      <c r="L9078" s="157"/>
    </row>
    <row r="9079">
      <c r="C9079" s="12" t="s">
        <v>1029</v>
      </c>
      <c r="D9079" s="157"/>
      <c r="E9079" s="157" t="s">
        <v>1585</v>
      </c>
      <c r="F9079" s="157"/>
      <c r="G9079" s="157" t="s">
        <v>23948</v>
      </c>
      <c r="H9079" s="157" t="s">
        <v>23949</v>
      </c>
      <c r="I9079" s="157" t="s">
        <v>1588</v>
      </c>
      <c r="J9079" s="157" t="s">
        <v>23950</v>
      </c>
      <c r="K9079" s="157" t="s">
        <v>4477</v>
      </c>
      <c r="L9079" s="157"/>
    </row>
    <row r="9080">
      <c r="C9080" s="12" t="s">
        <v>1029</v>
      </c>
      <c r="D9080" s="157"/>
      <c r="E9080" s="157" t="s">
        <v>1585</v>
      </c>
      <c r="F9080" s="157"/>
      <c r="G9080" s="157" t="s">
        <v>23942</v>
      </c>
      <c r="H9080" s="157" t="s">
        <v>23951</v>
      </c>
      <c r="I9080" s="157" t="s">
        <v>1588</v>
      </c>
      <c r="J9080" s="157" t="s">
        <v>23952</v>
      </c>
      <c r="K9080" s="157" t="s">
        <v>4496</v>
      </c>
      <c r="L9080" s="157"/>
    </row>
    <row r="9081">
      <c r="C9081" s="12" t="s">
        <v>1029</v>
      </c>
      <c r="D9081" s="157"/>
      <c r="E9081" s="157" t="s">
        <v>1585</v>
      </c>
      <c r="F9081" s="157"/>
      <c r="G9081" s="157" t="s">
        <v>23942</v>
      </c>
      <c r="H9081" s="157" t="s">
        <v>23951</v>
      </c>
      <c r="I9081" s="157" t="s">
        <v>1588</v>
      </c>
      <c r="J9081" s="157" t="s">
        <v>23953</v>
      </c>
      <c r="K9081" s="157" t="s">
        <v>4493</v>
      </c>
      <c r="L9081" s="157"/>
    </row>
    <row r="9082">
      <c r="C9082" s="12" t="s">
        <v>1029</v>
      </c>
      <c r="D9082" s="157"/>
      <c r="E9082" s="157" t="s">
        <v>1585</v>
      </c>
      <c r="F9082" s="157"/>
      <c r="G9082" s="157" t="s">
        <v>23942</v>
      </c>
      <c r="H9082" s="157" t="s">
        <v>23951</v>
      </c>
      <c r="I9082" s="157" t="s">
        <v>1588</v>
      </c>
      <c r="J9082" s="157" t="s">
        <v>23954</v>
      </c>
      <c r="K9082" s="157" t="s">
        <v>4490</v>
      </c>
      <c r="L9082" s="157"/>
    </row>
    <row r="9083">
      <c r="C9083" s="12" t="s">
        <v>1029</v>
      </c>
      <c r="D9083" s="157"/>
      <c r="E9083" s="157" t="s">
        <v>1585</v>
      </c>
      <c r="F9083" s="157"/>
      <c r="G9083" s="157" t="s">
        <v>23955</v>
      </c>
      <c r="H9083" s="157" t="s">
        <v>23956</v>
      </c>
      <c r="I9083" s="157" t="s">
        <v>1588</v>
      </c>
      <c r="J9083" s="157" t="s">
        <v>23957</v>
      </c>
      <c r="K9083" s="157" t="s">
        <v>4493</v>
      </c>
      <c r="L9083" s="157"/>
    </row>
    <row r="9084">
      <c r="C9084" s="12" t="s">
        <v>1029</v>
      </c>
      <c r="D9084" s="157"/>
      <c r="E9084" s="157" t="s">
        <v>1585</v>
      </c>
      <c r="F9084" s="157"/>
      <c r="G9084" s="157" t="s">
        <v>23958</v>
      </c>
      <c r="H9084" s="157" t="s">
        <v>23959</v>
      </c>
      <c r="I9084" s="157" t="s">
        <v>1588</v>
      </c>
      <c r="J9084" s="157" t="s">
        <v>23960</v>
      </c>
      <c r="K9084" s="157" t="s">
        <v>4493</v>
      </c>
      <c r="L9084" s="157"/>
    </row>
    <row r="9085">
      <c r="C9085" s="12" t="s">
        <v>1029</v>
      </c>
      <c r="D9085" s="157"/>
      <c r="E9085" s="157" t="s">
        <v>1585</v>
      </c>
      <c r="F9085" s="157"/>
      <c r="G9085" s="157" t="s">
        <v>9474</v>
      </c>
      <c r="H9085" s="157" t="s">
        <v>23961</v>
      </c>
      <c r="I9085" s="157" t="s">
        <v>1588</v>
      </c>
      <c r="J9085" s="157" t="s">
        <v>23962</v>
      </c>
      <c r="K9085" s="157" t="s">
        <v>4493</v>
      </c>
      <c r="L9085" s="157"/>
    </row>
    <row r="9086">
      <c r="C9086" s="12" t="s">
        <v>1029</v>
      </c>
      <c r="D9086" s="157"/>
      <c r="E9086" s="157" t="s">
        <v>1585</v>
      </c>
      <c r="F9086" s="157"/>
      <c r="G9086" s="157" t="s">
        <v>23963</v>
      </c>
      <c r="H9086" s="157" t="s">
        <v>23964</v>
      </c>
      <c r="I9086" s="157" t="s">
        <v>1588</v>
      </c>
      <c r="J9086" s="157" t="s">
        <v>23965</v>
      </c>
      <c r="K9086" s="157" t="s">
        <v>4493</v>
      </c>
      <c r="L9086" s="157"/>
    </row>
    <row r="9087">
      <c r="C9087" s="12" t="s">
        <v>1029</v>
      </c>
      <c r="D9087" s="157"/>
      <c r="E9087" s="157" t="s">
        <v>1585</v>
      </c>
      <c r="F9087" s="157"/>
      <c r="G9087" s="157" t="s">
        <v>23966</v>
      </c>
      <c r="H9087" s="157" t="s">
        <v>23967</v>
      </c>
      <c r="I9087" s="157" t="s">
        <v>1588</v>
      </c>
      <c r="J9087" s="157" t="s">
        <v>23968</v>
      </c>
      <c r="K9087" s="157" t="s">
        <v>4493</v>
      </c>
      <c r="L9087" s="157"/>
    </row>
    <row r="9088">
      <c r="C9088" s="12" t="s">
        <v>1029</v>
      </c>
      <c r="D9088" s="157"/>
      <c r="E9088" s="157" t="s">
        <v>1585</v>
      </c>
      <c r="F9088" s="157"/>
      <c r="G9088" s="157" t="s">
        <v>9625</v>
      </c>
      <c r="H9088" s="157" t="s">
        <v>23969</v>
      </c>
      <c r="I9088" s="157" t="s">
        <v>1588</v>
      </c>
      <c r="J9088" s="157" t="s">
        <v>23970</v>
      </c>
      <c r="K9088" s="157" t="s">
        <v>4493</v>
      </c>
      <c r="L9088" s="157"/>
    </row>
    <row r="9089">
      <c r="C9089" s="12" t="s">
        <v>1029</v>
      </c>
      <c r="D9089" s="157"/>
      <c r="E9089" s="157" t="s">
        <v>1585</v>
      </c>
      <c r="F9089" s="157"/>
      <c r="G9089" s="157" t="s">
        <v>23971</v>
      </c>
      <c r="H9089" s="157" t="s">
        <v>23972</v>
      </c>
      <c r="I9089" s="157" t="s">
        <v>1588</v>
      </c>
      <c r="J9089" s="157" t="s">
        <v>23973</v>
      </c>
      <c r="K9089" s="157" t="s">
        <v>4493</v>
      </c>
      <c r="L9089" s="157"/>
    </row>
    <row r="9090">
      <c r="C9090" s="12" t="s">
        <v>1029</v>
      </c>
      <c r="D9090" s="157"/>
      <c r="E9090" s="157" t="s">
        <v>1585</v>
      </c>
      <c r="F9090" s="157"/>
      <c r="G9090" s="157" t="s">
        <v>23974</v>
      </c>
      <c r="H9090" s="157" t="s">
        <v>23975</v>
      </c>
      <c r="I9090" s="157" t="s">
        <v>1588</v>
      </c>
      <c r="J9090" s="157" t="s">
        <v>23976</v>
      </c>
      <c r="K9090" s="157" t="s">
        <v>4493</v>
      </c>
      <c r="L9090" s="157"/>
    </row>
    <row r="9091">
      <c r="C9091" s="12" t="s">
        <v>1029</v>
      </c>
      <c r="D9091" s="157"/>
      <c r="E9091" s="157" t="s">
        <v>1585</v>
      </c>
      <c r="F9091" s="157"/>
      <c r="G9091" s="157" t="s">
        <v>23977</v>
      </c>
      <c r="H9091" s="157" t="s">
        <v>23978</v>
      </c>
      <c r="I9091" s="157" t="s">
        <v>1588</v>
      </c>
      <c r="J9091" s="157" t="s">
        <v>23979</v>
      </c>
      <c r="K9091" s="157" t="s">
        <v>4493</v>
      </c>
      <c r="L9091" s="157"/>
    </row>
    <row r="9092">
      <c r="C9092" s="12" t="s">
        <v>1029</v>
      </c>
      <c r="D9092" s="157"/>
      <c r="E9092" s="157" t="s">
        <v>1585</v>
      </c>
      <c r="F9092" s="157"/>
      <c r="G9092" s="157" t="s">
        <v>23980</v>
      </c>
      <c r="H9092" s="157" t="s">
        <v>23981</v>
      </c>
      <c r="I9092" s="157" t="s">
        <v>1588</v>
      </c>
      <c r="J9092" s="157" t="s">
        <v>23982</v>
      </c>
      <c r="K9092" s="157" t="s">
        <v>4493</v>
      </c>
      <c r="L9092" s="157"/>
    </row>
    <row r="9093">
      <c r="C9093" s="12" t="s">
        <v>1029</v>
      </c>
      <c r="D9093" s="157"/>
      <c r="E9093" s="157" t="s">
        <v>1585</v>
      </c>
      <c r="F9093" s="157"/>
      <c r="G9093" s="157" t="s">
        <v>23945</v>
      </c>
      <c r="H9093" s="157" t="s">
        <v>23983</v>
      </c>
      <c r="I9093" s="157" t="s">
        <v>1588</v>
      </c>
      <c r="J9093" s="157" t="s">
        <v>23984</v>
      </c>
      <c r="K9093" s="157" t="s">
        <v>4493</v>
      </c>
      <c r="L9093" s="157"/>
    </row>
    <row r="9094">
      <c r="C9094" s="12" t="s">
        <v>1029</v>
      </c>
      <c r="D9094" s="157"/>
      <c r="E9094" s="157" t="s">
        <v>1585</v>
      </c>
      <c r="F9094" s="157"/>
      <c r="G9094" s="157" t="s">
        <v>23945</v>
      </c>
      <c r="H9094" s="157" t="s">
        <v>23983</v>
      </c>
      <c r="I9094" s="157" t="s">
        <v>1588</v>
      </c>
      <c r="J9094" s="157" t="s">
        <v>23985</v>
      </c>
      <c r="K9094" s="157" t="s">
        <v>4490</v>
      </c>
      <c r="L9094" s="157"/>
    </row>
    <row r="9095">
      <c r="C9095" s="12" t="s">
        <v>1029</v>
      </c>
      <c r="D9095" s="157"/>
      <c r="E9095" s="157" t="s">
        <v>1585</v>
      </c>
      <c r="F9095" s="157"/>
      <c r="G9095" s="157" t="s">
        <v>23945</v>
      </c>
      <c r="H9095" s="157" t="s">
        <v>23983</v>
      </c>
      <c r="I9095" s="157" t="s">
        <v>1588</v>
      </c>
      <c r="J9095" s="157" t="s">
        <v>23986</v>
      </c>
      <c r="K9095" s="157" t="s">
        <v>4496</v>
      </c>
      <c r="L9095" s="157"/>
    </row>
    <row r="9096">
      <c r="C9096" s="12" t="s">
        <v>1029</v>
      </c>
      <c r="D9096" s="157"/>
      <c r="E9096" s="157" t="s">
        <v>1585</v>
      </c>
      <c r="F9096" s="157"/>
      <c r="G9096" s="157" t="s">
        <v>23987</v>
      </c>
      <c r="H9096" s="157" t="s">
        <v>23988</v>
      </c>
      <c r="I9096" s="157" t="s">
        <v>1588</v>
      </c>
      <c r="J9096" s="157" t="s">
        <v>23989</v>
      </c>
      <c r="K9096" s="157" t="s">
        <v>4493</v>
      </c>
      <c r="L9096" s="157"/>
    </row>
    <row r="9097">
      <c r="C9097" s="12" t="s">
        <v>1029</v>
      </c>
      <c r="D9097" s="157"/>
      <c r="E9097" s="157" t="s">
        <v>1585</v>
      </c>
      <c r="F9097" s="157"/>
      <c r="G9097" s="157" t="s">
        <v>23990</v>
      </c>
      <c r="H9097" s="157" t="s">
        <v>23991</v>
      </c>
      <c r="I9097" s="157" t="s">
        <v>1588</v>
      </c>
      <c r="J9097" s="157" t="s">
        <v>23992</v>
      </c>
      <c r="K9097" s="157" t="s">
        <v>4493</v>
      </c>
      <c r="L9097" s="157"/>
    </row>
    <row r="9098">
      <c r="C9098" s="12" t="s">
        <v>1029</v>
      </c>
      <c r="D9098" s="157"/>
      <c r="E9098" s="157" t="s">
        <v>1585</v>
      </c>
      <c r="F9098" s="157"/>
      <c r="G9098" s="157" t="s">
        <v>23993</v>
      </c>
      <c r="H9098" s="157" t="s">
        <v>23994</v>
      </c>
      <c r="I9098" s="157" t="s">
        <v>1588</v>
      </c>
      <c r="J9098" s="157" t="s">
        <v>23995</v>
      </c>
      <c r="K9098" s="157" t="s">
        <v>4493</v>
      </c>
      <c r="L9098" s="157"/>
    </row>
    <row r="9099">
      <c r="C9099" s="12" t="s">
        <v>1029</v>
      </c>
      <c r="D9099" s="157"/>
      <c r="E9099" s="157" t="s">
        <v>1585</v>
      </c>
      <c r="F9099" s="157"/>
      <c r="G9099" s="157" t="s">
        <v>23996</v>
      </c>
      <c r="H9099" s="157" t="s">
        <v>23997</v>
      </c>
      <c r="I9099" s="157" t="s">
        <v>1588</v>
      </c>
      <c r="J9099" s="157" t="s">
        <v>23998</v>
      </c>
      <c r="K9099" s="157" t="s">
        <v>4493</v>
      </c>
      <c r="L9099" s="157"/>
    </row>
    <row r="9100">
      <c r="C9100" s="12" t="s">
        <v>1029</v>
      </c>
      <c r="D9100" s="157"/>
      <c r="E9100" s="157" t="s">
        <v>1585</v>
      </c>
      <c r="F9100" s="157"/>
      <c r="G9100" s="157" t="s">
        <v>23999</v>
      </c>
      <c r="H9100" s="157" t="s">
        <v>24000</v>
      </c>
      <c r="I9100" s="157" t="s">
        <v>1588</v>
      </c>
      <c r="J9100" s="157" t="s">
        <v>24001</v>
      </c>
      <c r="K9100" s="157" t="s">
        <v>4493</v>
      </c>
      <c r="L9100" s="157"/>
    </row>
    <row r="9101">
      <c r="C9101" s="12" t="s">
        <v>1029</v>
      </c>
      <c r="D9101" s="157"/>
      <c r="E9101" s="157" t="s">
        <v>1585</v>
      </c>
      <c r="F9101" s="157"/>
      <c r="G9101" s="157" t="s">
        <v>24002</v>
      </c>
      <c r="H9101" s="157" t="s">
        <v>24003</v>
      </c>
      <c r="I9101" s="157" t="s">
        <v>1588</v>
      </c>
      <c r="J9101" s="157" t="s">
        <v>24004</v>
      </c>
      <c r="K9101" s="157" t="s">
        <v>4493</v>
      </c>
      <c r="L9101" s="157"/>
    </row>
    <row r="9102">
      <c r="C9102" s="12" t="s">
        <v>1029</v>
      </c>
      <c r="D9102" s="157"/>
      <c r="E9102" s="157" t="s">
        <v>1585</v>
      </c>
      <c r="F9102" s="157"/>
      <c r="G9102" s="157" t="s">
        <v>24005</v>
      </c>
      <c r="H9102" s="157" t="s">
        <v>24006</v>
      </c>
      <c r="I9102" s="157" t="s">
        <v>1588</v>
      </c>
      <c r="J9102" s="157" t="s">
        <v>24007</v>
      </c>
      <c r="K9102" s="157" t="s">
        <v>4493</v>
      </c>
      <c r="L9102" s="157"/>
    </row>
    <row r="9103">
      <c r="C9103" s="12" t="s">
        <v>1029</v>
      </c>
      <c r="D9103" s="157"/>
      <c r="E9103" s="157" t="s">
        <v>1585</v>
      </c>
      <c r="F9103" s="157"/>
      <c r="G9103" s="157" t="s">
        <v>24008</v>
      </c>
      <c r="H9103" s="157" t="s">
        <v>24009</v>
      </c>
      <c r="I9103" s="157" t="s">
        <v>1588</v>
      </c>
      <c r="J9103" s="157" t="s">
        <v>24010</v>
      </c>
      <c r="K9103" s="157" t="s">
        <v>4493</v>
      </c>
      <c r="L9103" s="157"/>
    </row>
    <row r="9104">
      <c r="C9104" s="12" t="s">
        <v>1029</v>
      </c>
      <c r="D9104" s="157"/>
      <c r="E9104" s="157" t="s">
        <v>1585</v>
      </c>
      <c r="F9104" s="157"/>
      <c r="G9104" s="157" t="s">
        <v>24011</v>
      </c>
      <c r="H9104" s="157" t="s">
        <v>24012</v>
      </c>
      <c r="I9104" s="157" t="s">
        <v>1588</v>
      </c>
      <c r="J9104" s="157" t="s">
        <v>24013</v>
      </c>
      <c r="K9104" s="157" t="s">
        <v>4493</v>
      </c>
      <c r="L9104" s="157"/>
    </row>
    <row r="9105">
      <c r="C9105" s="12" t="s">
        <v>1029</v>
      </c>
      <c r="D9105" s="157"/>
      <c r="E9105" s="157" t="s">
        <v>1585</v>
      </c>
      <c r="F9105" s="157"/>
      <c r="G9105" s="157" t="s">
        <v>24014</v>
      </c>
      <c r="H9105" s="157" t="s">
        <v>24015</v>
      </c>
      <c r="I9105" s="157" t="s">
        <v>1588</v>
      </c>
      <c r="J9105" s="157" t="s">
        <v>24016</v>
      </c>
      <c r="K9105" s="157" t="s">
        <v>4493</v>
      </c>
      <c r="L9105" s="157"/>
    </row>
    <row r="9106">
      <c r="C9106" s="12" t="s">
        <v>1029</v>
      </c>
      <c r="D9106" s="157"/>
      <c r="E9106" s="157" t="s">
        <v>1585</v>
      </c>
      <c r="F9106" s="157"/>
      <c r="G9106" s="157" t="s">
        <v>23948</v>
      </c>
      <c r="H9106" s="157" t="s">
        <v>24017</v>
      </c>
      <c r="I9106" s="157" t="s">
        <v>1588</v>
      </c>
      <c r="J9106" s="157" t="s">
        <v>24018</v>
      </c>
      <c r="K9106" s="157" t="s">
        <v>4490</v>
      </c>
      <c r="L9106" s="157"/>
    </row>
    <row r="9107">
      <c r="C9107" s="12" t="s">
        <v>1029</v>
      </c>
      <c r="D9107" s="157"/>
      <c r="E9107" s="157" t="s">
        <v>1585</v>
      </c>
      <c r="F9107" s="157"/>
      <c r="G9107" s="157" t="s">
        <v>23948</v>
      </c>
      <c r="H9107" s="157" t="s">
        <v>24017</v>
      </c>
      <c r="I9107" s="157" t="s">
        <v>1588</v>
      </c>
      <c r="J9107" s="157" t="s">
        <v>24019</v>
      </c>
      <c r="K9107" s="157" t="s">
        <v>4496</v>
      </c>
      <c r="L9107" s="157"/>
    </row>
    <row r="9108">
      <c r="C9108" s="12" t="s">
        <v>1029</v>
      </c>
      <c r="D9108" s="157"/>
      <c r="E9108" s="157" t="s">
        <v>1585</v>
      </c>
      <c r="F9108" s="157"/>
      <c r="G9108" s="157" t="s">
        <v>23948</v>
      </c>
      <c r="H9108" s="157" t="s">
        <v>24017</v>
      </c>
      <c r="I9108" s="157" t="s">
        <v>1588</v>
      </c>
      <c r="J9108" s="157" t="s">
        <v>24020</v>
      </c>
      <c r="K9108" s="157" t="s">
        <v>4493</v>
      </c>
      <c r="L9108" s="157"/>
    </row>
    <row r="9109">
      <c r="C9109" s="12" t="s">
        <v>1029</v>
      </c>
      <c r="D9109" s="157"/>
      <c r="E9109" s="157" t="s">
        <v>1585</v>
      </c>
      <c r="F9109" s="157"/>
      <c r="G9109" s="157" t="s">
        <v>24021</v>
      </c>
      <c r="H9109" s="157" t="s">
        <v>24022</v>
      </c>
      <c r="I9109" s="157" t="s">
        <v>1588</v>
      </c>
      <c r="J9109" s="157" t="s">
        <v>24023</v>
      </c>
      <c r="K9109" s="157" t="s">
        <v>4493</v>
      </c>
      <c r="L9109" s="157"/>
    </row>
    <row r="9110">
      <c r="C9110" s="12" t="s">
        <v>1029</v>
      </c>
      <c r="D9110" s="157"/>
      <c r="E9110" s="157" t="s">
        <v>1585</v>
      </c>
      <c r="F9110" s="157"/>
      <c r="G9110" s="157" t="s">
        <v>24024</v>
      </c>
      <c r="H9110" s="157" t="s">
        <v>24025</v>
      </c>
      <c r="I9110" s="157" t="s">
        <v>1588</v>
      </c>
      <c r="J9110" s="157" t="s">
        <v>24026</v>
      </c>
      <c r="K9110" s="157" t="s">
        <v>4493</v>
      </c>
      <c r="L9110" s="157"/>
    </row>
    <row r="9111">
      <c r="C9111" s="12" t="s">
        <v>1029</v>
      </c>
      <c r="D9111" s="157"/>
      <c r="E9111" s="157" t="s">
        <v>1585</v>
      </c>
      <c r="F9111" s="157"/>
      <c r="G9111" s="157" t="s">
        <v>24027</v>
      </c>
      <c r="H9111" s="157" t="s">
        <v>24028</v>
      </c>
      <c r="I9111" s="157" t="s">
        <v>1588</v>
      </c>
      <c r="J9111" s="157" t="s">
        <v>24029</v>
      </c>
      <c r="K9111" s="157" t="s">
        <v>4493</v>
      </c>
      <c r="L9111" s="157"/>
    </row>
    <row r="9112">
      <c r="C9112" s="12" t="s">
        <v>1029</v>
      </c>
      <c r="D9112" s="157"/>
      <c r="E9112" s="157" t="s">
        <v>1585</v>
      </c>
      <c r="F9112" s="157"/>
      <c r="G9112" s="157" t="s">
        <v>24030</v>
      </c>
      <c r="H9112" s="157" t="s">
        <v>24031</v>
      </c>
      <c r="I9112" s="157" t="s">
        <v>1588</v>
      </c>
      <c r="J9112" s="157" t="s">
        <v>24032</v>
      </c>
      <c r="K9112" s="157" t="s">
        <v>4496</v>
      </c>
      <c r="L9112" s="157"/>
    </row>
    <row r="9113">
      <c r="C9113" s="12" t="s">
        <v>1029</v>
      </c>
      <c r="D9113" s="157"/>
      <c r="E9113" s="157" t="s">
        <v>1585</v>
      </c>
      <c r="F9113" s="157"/>
      <c r="G9113" s="157" t="s">
        <v>24030</v>
      </c>
      <c r="H9113" s="157" t="s">
        <v>24031</v>
      </c>
      <c r="I9113" s="157" t="s">
        <v>1588</v>
      </c>
      <c r="J9113" s="157" t="s">
        <v>24033</v>
      </c>
      <c r="K9113" s="157" t="s">
        <v>4490</v>
      </c>
      <c r="L9113" s="157"/>
    </row>
    <row r="9114">
      <c r="C9114" s="12" t="s">
        <v>1029</v>
      </c>
      <c r="D9114" s="157"/>
      <c r="E9114" s="157" t="s">
        <v>1585</v>
      </c>
      <c r="F9114" s="157"/>
      <c r="G9114" s="157" t="s">
        <v>24030</v>
      </c>
      <c r="H9114" s="157" t="s">
        <v>24031</v>
      </c>
      <c r="I9114" s="157" t="s">
        <v>1588</v>
      </c>
      <c r="J9114" s="157" t="s">
        <v>24034</v>
      </c>
      <c r="K9114" s="157" t="s">
        <v>4493</v>
      </c>
      <c r="L9114" s="157"/>
    </row>
    <row r="9115">
      <c r="C9115" s="12" t="s">
        <v>1029</v>
      </c>
      <c r="D9115" s="157"/>
      <c r="E9115" s="157" t="s">
        <v>1585</v>
      </c>
      <c r="F9115" s="157"/>
      <c r="G9115" s="157" t="s">
        <v>24035</v>
      </c>
      <c r="H9115" s="157" t="s">
        <v>24036</v>
      </c>
      <c r="I9115" s="157" t="s">
        <v>1588</v>
      </c>
      <c r="J9115" s="157" t="s">
        <v>24037</v>
      </c>
      <c r="K9115" s="157" t="s">
        <v>4490</v>
      </c>
      <c r="L9115" s="157"/>
    </row>
    <row r="9116">
      <c r="C9116" s="12" t="s">
        <v>1029</v>
      </c>
      <c r="D9116" s="157"/>
      <c r="E9116" s="157" t="s">
        <v>1585</v>
      </c>
      <c r="F9116" s="157"/>
      <c r="G9116" s="157" t="s">
        <v>24035</v>
      </c>
      <c r="H9116" s="157" t="s">
        <v>24036</v>
      </c>
      <c r="I9116" s="157" t="s">
        <v>1588</v>
      </c>
      <c r="J9116" s="157" t="s">
        <v>24038</v>
      </c>
      <c r="K9116" s="157" t="s">
        <v>4493</v>
      </c>
      <c r="L9116" s="157"/>
    </row>
    <row r="9117">
      <c r="C9117" s="12" t="s">
        <v>1029</v>
      </c>
      <c r="D9117" s="157"/>
      <c r="E9117" s="157" t="s">
        <v>1585</v>
      </c>
      <c r="F9117" s="157"/>
      <c r="G9117" s="157" t="s">
        <v>9278</v>
      </c>
      <c r="H9117" s="157" t="s">
        <v>24039</v>
      </c>
      <c r="I9117" s="157" t="s">
        <v>1588</v>
      </c>
      <c r="J9117" s="157" t="s">
        <v>24040</v>
      </c>
      <c r="K9117" s="157" t="s">
        <v>4493</v>
      </c>
      <c r="L9117" s="157"/>
    </row>
    <row r="9118">
      <c r="C9118" s="12" t="s">
        <v>1029</v>
      </c>
      <c r="D9118" s="157"/>
      <c r="E9118" s="157" t="s">
        <v>1585</v>
      </c>
      <c r="F9118" s="157"/>
      <c r="G9118" s="157" t="s">
        <v>9278</v>
      </c>
      <c r="H9118" s="157" t="s">
        <v>24039</v>
      </c>
      <c r="I9118" s="157" t="s">
        <v>1588</v>
      </c>
      <c r="J9118" s="157" t="s">
        <v>24041</v>
      </c>
      <c r="K9118" s="157" t="s">
        <v>4490</v>
      </c>
      <c r="L9118" s="157"/>
    </row>
    <row r="9119">
      <c r="C9119" s="12" t="s">
        <v>1029</v>
      </c>
      <c r="D9119" s="157"/>
      <c r="E9119" s="157" t="s">
        <v>1585</v>
      </c>
      <c r="F9119" s="157"/>
      <c r="G9119" s="157" t="s">
        <v>24042</v>
      </c>
      <c r="H9119" s="157" t="s">
        <v>24043</v>
      </c>
      <c r="I9119" s="157" t="s">
        <v>1588</v>
      </c>
      <c r="J9119" s="157" t="s">
        <v>24044</v>
      </c>
      <c r="K9119" s="157" t="s">
        <v>4493</v>
      </c>
      <c r="L9119" s="157"/>
    </row>
    <row r="9120">
      <c r="C9120" s="12" t="s">
        <v>1029</v>
      </c>
      <c r="D9120" s="157"/>
      <c r="E9120" s="157" t="s">
        <v>1585</v>
      </c>
      <c r="F9120" s="157"/>
      <c r="G9120" s="157" t="s">
        <v>24042</v>
      </c>
      <c r="H9120" s="157" t="s">
        <v>24043</v>
      </c>
      <c r="I9120" s="157" t="s">
        <v>1588</v>
      </c>
      <c r="J9120" s="157" t="s">
        <v>24045</v>
      </c>
      <c r="K9120" s="157" t="s">
        <v>4490</v>
      </c>
      <c r="L9120" s="157"/>
    </row>
    <row r="9121">
      <c r="C9121" s="12" t="s">
        <v>1029</v>
      </c>
      <c r="D9121" s="157"/>
      <c r="E9121" s="157" t="s">
        <v>1585</v>
      </c>
      <c r="F9121" s="157"/>
      <c r="G9121" s="157" t="s">
        <v>24046</v>
      </c>
      <c r="H9121" s="157" t="s">
        <v>24047</v>
      </c>
      <c r="I9121" s="157" t="s">
        <v>1588</v>
      </c>
      <c r="J9121" s="157" t="s">
        <v>24048</v>
      </c>
      <c r="K9121" s="157" t="s">
        <v>4493</v>
      </c>
      <c r="L9121" s="157"/>
    </row>
    <row r="9122">
      <c r="C9122" s="12" t="s">
        <v>1029</v>
      </c>
      <c r="D9122" s="157"/>
      <c r="E9122" s="157" t="s">
        <v>1585</v>
      </c>
      <c r="F9122" s="157"/>
      <c r="G9122" s="157" t="s">
        <v>24046</v>
      </c>
      <c r="H9122" s="157" t="s">
        <v>24047</v>
      </c>
      <c r="I9122" s="157" t="s">
        <v>1588</v>
      </c>
      <c r="J9122" s="157" t="s">
        <v>24049</v>
      </c>
      <c r="K9122" s="157" t="s">
        <v>4490</v>
      </c>
      <c r="L9122" s="157"/>
    </row>
    <row r="9123">
      <c r="C9123" s="12" t="s">
        <v>1029</v>
      </c>
      <c r="D9123" s="157"/>
      <c r="E9123" s="157" t="s">
        <v>1585</v>
      </c>
      <c r="F9123" s="157"/>
      <c r="G9123" s="157" t="s">
        <v>9467</v>
      </c>
      <c r="H9123" s="157" t="s">
        <v>24050</v>
      </c>
      <c r="I9123" s="157" t="s">
        <v>1588</v>
      </c>
      <c r="J9123" s="157" t="s">
        <v>24051</v>
      </c>
      <c r="K9123" s="157" t="s">
        <v>4490</v>
      </c>
      <c r="L9123" s="157"/>
    </row>
    <row r="9124">
      <c r="C9124" s="12" t="s">
        <v>1029</v>
      </c>
      <c r="D9124" s="157"/>
      <c r="E9124" s="157" t="s">
        <v>1585</v>
      </c>
      <c r="F9124" s="157"/>
      <c r="G9124" s="157" t="s">
        <v>9467</v>
      </c>
      <c r="H9124" s="157" t="s">
        <v>24050</v>
      </c>
      <c r="I9124" s="157" t="s">
        <v>1588</v>
      </c>
      <c r="J9124" s="157" t="s">
        <v>24052</v>
      </c>
      <c r="K9124" s="157" t="s">
        <v>4493</v>
      </c>
      <c r="L9124" s="157"/>
    </row>
    <row r="9125">
      <c r="C9125" s="12" t="s">
        <v>1029</v>
      </c>
      <c r="D9125" s="157"/>
      <c r="E9125" s="157" t="s">
        <v>2749</v>
      </c>
      <c r="F9125" s="157"/>
      <c r="G9125" s="157" t="s">
        <v>24035</v>
      </c>
      <c r="H9125" s="157" t="s">
        <v>24053</v>
      </c>
      <c r="I9125" s="157" t="s">
        <v>1681</v>
      </c>
      <c r="J9125" s="157" t="s">
        <v>24054</v>
      </c>
      <c r="K9125" s="157" t="s">
        <v>9281</v>
      </c>
      <c r="L9125" s="157"/>
    </row>
    <row r="9126">
      <c r="C9126" s="12" t="s">
        <v>1029</v>
      </c>
      <c r="D9126" s="157"/>
      <c r="E9126" s="157" t="s">
        <v>1585</v>
      </c>
      <c r="F9126" s="157"/>
      <c r="G9126" s="157" t="s">
        <v>24055</v>
      </c>
      <c r="H9126" s="157" t="s">
        <v>24056</v>
      </c>
      <c r="I9126" s="157" t="s">
        <v>1588</v>
      </c>
      <c r="J9126" s="157" t="s">
        <v>24057</v>
      </c>
      <c r="K9126" s="157" t="s">
        <v>9285</v>
      </c>
      <c r="L9126" s="157"/>
    </row>
    <row r="9127">
      <c r="C9127" s="12" t="s">
        <v>1029</v>
      </c>
      <c r="D9127" s="157"/>
      <c r="E9127" s="157" t="s">
        <v>1585</v>
      </c>
      <c r="F9127" s="157"/>
      <c r="G9127" s="157" t="s">
        <v>24058</v>
      </c>
      <c r="H9127" s="157" t="s">
        <v>24059</v>
      </c>
      <c r="I9127" s="157" t="s">
        <v>1588</v>
      </c>
      <c r="J9127" s="157" t="s">
        <v>24060</v>
      </c>
      <c r="K9127" s="157" t="s">
        <v>3756</v>
      </c>
      <c r="L9127" s="157"/>
    </row>
    <row r="9128">
      <c r="C9128" s="12" t="s">
        <v>1029</v>
      </c>
      <c r="D9128" s="157"/>
      <c r="E9128" s="157" t="s">
        <v>1585</v>
      </c>
      <c r="F9128" s="157"/>
      <c r="G9128" s="157" t="s">
        <v>24061</v>
      </c>
      <c r="H9128" s="157" t="s">
        <v>24062</v>
      </c>
      <c r="I9128" s="157" t="s">
        <v>1588</v>
      </c>
      <c r="J9128" s="157" t="s">
        <v>24063</v>
      </c>
      <c r="K9128" s="157" t="s">
        <v>3756</v>
      </c>
      <c r="L9128" s="157"/>
    </row>
    <row r="9129">
      <c r="C9129" s="12" t="s">
        <v>1029</v>
      </c>
      <c r="D9129" s="157"/>
      <c r="E9129" s="157" t="s">
        <v>1585</v>
      </c>
      <c r="F9129" s="157"/>
      <c r="G9129" s="157" t="s">
        <v>24064</v>
      </c>
      <c r="H9129" s="157" t="s">
        <v>24065</v>
      </c>
      <c r="I9129" s="157" t="s">
        <v>1588</v>
      </c>
      <c r="J9129" s="157" t="s">
        <v>24066</v>
      </c>
      <c r="K9129" s="157" t="s">
        <v>3736</v>
      </c>
      <c r="L9129" s="157"/>
    </row>
    <row r="9130">
      <c r="C9130" s="12" t="s">
        <v>1029</v>
      </c>
      <c r="D9130" s="157"/>
      <c r="E9130" s="157" t="s">
        <v>1585</v>
      </c>
      <c r="F9130" s="157"/>
      <c r="G9130" s="157" t="s">
        <v>24067</v>
      </c>
      <c r="H9130" s="157" t="s">
        <v>24068</v>
      </c>
      <c r="I9130" s="157" t="s">
        <v>1588</v>
      </c>
      <c r="J9130" s="157" t="s">
        <v>24069</v>
      </c>
      <c r="K9130" s="157" t="s">
        <v>1812</v>
      </c>
      <c r="L9130" s="157"/>
    </row>
    <row r="9131">
      <c r="C9131" s="12" t="s">
        <v>1029</v>
      </c>
      <c r="D9131" s="157"/>
      <c r="E9131" s="157" t="s">
        <v>1585</v>
      </c>
      <c r="F9131" s="157"/>
      <c r="G9131" s="157" t="s">
        <v>24070</v>
      </c>
      <c r="H9131" s="157" t="s">
        <v>24071</v>
      </c>
      <c r="I9131" s="157" t="s">
        <v>1588</v>
      </c>
      <c r="J9131" s="157" t="s">
        <v>24072</v>
      </c>
      <c r="K9131" s="157" t="s">
        <v>1971</v>
      </c>
      <c r="L9131" s="157"/>
    </row>
    <row r="9132">
      <c r="C9132" s="12" t="s">
        <v>1029</v>
      </c>
      <c r="D9132" s="157"/>
      <c r="E9132" s="157" t="s">
        <v>1585</v>
      </c>
      <c r="F9132" s="157"/>
      <c r="G9132" s="157" t="s">
        <v>24073</v>
      </c>
      <c r="H9132" s="157" t="s">
        <v>24071</v>
      </c>
      <c r="I9132" s="157" t="s">
        <v>1588</v>
      </c>
      <c r="J9132" s="157" t="s">
        <v>24074</v>
      </c>
      <c r="K9132" s="157" t="s">
        <v>4042</v>
      </c>
      <c r="L9132" s="157"/>
    </row>
    <row r="9133">
      <c r="C9133" s="12" t="s">
        <v>1029</v>
      </c>
      <c r="D9133" s="157"/>
      <c r="E9133" s="157" t="s">
        <v>1585</v>
      </c>
      <c r="F9133" s="157"/>
      <c r="G9133" s="157" t="s">
        <v>24075</v>
      </c>
      <c r="H9133" s="157" t="s">
        <v>24071</v>
      </c>
      <c r="I9133" s="157" t="s">
        <v>1588</v>
      </c>
      <c r="J9133" s="157" t="s">
        <v>24076</v>
      </c>
      <c r="K9133" s="157" t="s">
        <v>4046</v>
      </c>
      <c r="L9133" s="157"/>
    </row>
    <row r="9134">
      <c r="C9134" s="12" t="s">
        <v>1029</v>
      </c>
      <c r="D9134" s="157"/>
      <c r="E9134" s="157" t="s">
        <v>1585</v>
      </c>
      <c r="F9134" s="157"/>
      <c r="G9134" s="157" t="s">
        <v>24077</v>
      </c>
      <c r="H9134" s="157" t="s">
        <v>24071</v>
      </c>
      <c r="I9134" s="157" t="s">
        <v>1588</v>
      </c>
      <c r="J9134" s="157" t="s">
        <v>24078</v>
      </c>
      <c r="K9134" s="157" t="s">
        <v>1988</v>
      </c>
      <c r="L9134" s="157"/>
    </row>
    <row r="9135">
      <c r="C9135" s="12" t="s">
        <v>1029</v>
      </c>
      <c r="D9135" s="157"/>
      <c r="E9135" s="157" t="s">
        <v>1585</v>
      </c>
      <c r="F9135" s="157"/>
      <c r="G9135" s="157" t="s">
        <v>24079</v>
      </c>
      <c r="H9135" s="157" t="s">
        <v>24071</v>
      </c>
      <c r="I9135" s="157" t="s">
        <v>1588</v>
      </c>
      <c r="J9135" s="157" t="s">
        <v>24080</v>
      </c>
      <c r="K9135" s="157" t="s">
        <v>1992</v>
      </c>
      <c r="L9135" s="157"/>
    </row>
    <row r="9136">
      <c r="C9136" s="12" t="s">
        <v>1029</v>
      </c>
      <c r="D9136" s="157"/>
      <c r="E9136" s="157" t="s">
        <v>1585</v>
      </c>
      <c r="F9136" s="157"/>
      <c r="G9136" s="157" t="s">
        <v>24081</v>
      </c>
      <c r="H9136" s="157" t="s">
        <v>24071</v>
      </c>
      <c r="I9136" s="157" t="s">
        <v>1588</v>
      </c>
      <c r="J9136" s="157" t="s">
        <v>24082</v>
      </c>
      <c r="K9136" s="157" t="s">
        <v>3736</v>
      </c>
      <c r="L9136" s="157"/>
    </row>
    <row r="9137">
      <c r="C9137" s="12" t="s">
        <v>1029</v>
      </c>
      <c r="D9137" s="157"/>
      <c r="E9137" s="157" t="s">
        <v>1585</v>
      </c>
      <c r="F9137" s="157"/>
      <c r="G9137" s="157" t="s">
        <v>24083</v>
      </c>
      <c r="H9137" s="157" t="s">
        <v>24084</v>
      </c>
      <c r="I9137" s="157" t="s">
        <v>1588</v>
      </c>
      <c r="J9137" s="157" t="s">
        <v>24085</v>
      </c>
      <c r="K9137" s="157" t="s">
        <v>1967</v>
      </c>
      <c r="L9137" s="157"/>
    </row>
    <row r="9138">
      <c r="C9138" s="12" t="s">
        <v>1029</v>
      </c>
      <c r="D9138" s="157"/>
      <c r="E9138" s="157" t="s">
        <v>1585</v>
      </c>
      <c r="F9138" s="157"/>
      <c r="G9138" s="157" t="s">
        <v>24086</v>
      </c>
      <c r="H9138" s="157" t="s">
        <v>24087</v>
      </c>
      <c r="I9138" s="157" t="s">
        <v>1588</v>
      </c>
      <c r="J9138" s="157" t="s">
        <v>24088</v>
      </c>
      <c r="K9138" s="157" t="s">
        <v>3629</v>
      </c>
      <c r="L9138" s="157"/>
    </row>
    <row r="9139">
      <c r="C9139" s="12" t="s">
        <v>1029</v>
      </c>
      <c r="D9139" s="157"/>
      <c r="E9139" s="157" t="s">
        <v>1585</v>
      </c>
      <c r="F9139" s="157"/>
      <c r="G9139" s="157" t="s">
        <v>24089</v>
      </c>
      <c r="H9139" s="157" t="s">
        <v>24090</v>
      </c>
      <c r="I9139" s="157" t="s">
        <v>1588</v>
      </c>
      <c r="J9139" s="157" t="s">
        <v>24091</v>
      </c>
      <c r="K9139" s="157" t="s">
        <v>1812</v>
      </c>
      <c r="L9139" s="157"/>
    </row>
    <row r="9140">
      <c r="C9140" s="12" t="s">
        <v>1029</v>
      </c>
      <c r="D9140" s="157"/>
      <c r="E9140" s="157" t="s">
        <v>1585</v>
      </c>
      <c r="F9140" s="157"/>
      <c r="G9140" s="157" t="s">
        <v>24092</v>
      </c>
      <c r="H9140" s="157" t="s">
        <v>24093</v>
      </c>
      <c r="I9140" s="157" t="s">
        <v>1588</v>
      </c>
      <c r="J9140" s="157" t="s">
        <v>24094</v>
      </c>
      <c r="K9140" s="157" t="s">
        <v>1971</v>
      </c>
      <c r="L9140" s="157"/>
    </row>
    <row r="9141">
      <c r="C9141" s="12" t="s">
        <v>1029</v>
      </c>
      <c r="D9141" s="157"/>
      <c r="E9141" s="157" t="s">
        <v>1585</v>
      </c>
      <c r="F9141" s="157"/>
      <c r="G9141" s="157" t="s">
        <v>24095</v>
      </c>
      <c r="H9141" s="157" t="s">
        <v>24093</v>
      </c>
      <c r="I9141" s="157" t="s">
        <v>1588</v>
      </c>
      <c r="J9141" s="157" t="s">
        <v>24096</v>
      </c>
      <c r="K9141" s="157" t="s">
        <v>4042</v>
      </c>
      <c r="L9141" s="157"/>
    </row>
    <row r="9142">
      <c r="C9142" s="12" t="s">
        <v>1029</v>
      </c>
      <c r="D9142" s="157"/>
      <c r="E9142" s="157" t="s">
        <v>1585</v>
      </c>
      <c r="F9142" s="157"/>
      <c r="G9142" s="157" t="s">
        <v>24097</v>
      </c>
      <c r="H9142" s="157" t="s">
        <v>24093</v>
      </c>
      <c r="I9142" s="157" t="s">
        <v>1588</v>
      </c>
      <c r="J9142" s="157" t="s">
        <v>24098</v>
      </c>
      <c r="K9142" s="157" t="s">
        <v>4046</v>
      </c>
      <c r="L9142" s="157"/>
    </row>
    <row r="9143">
      <c r="C9143" s="12" t="s">
        <v>1029</v>
      </c>
      <c r="D9143" s="157"/>
      <c r="E9143" s="157" t="s">
        <v>1585</v>
      </c>
      <c r="F9143" s="157"/>
      <c r="G9143" s="157" t="s">
        <v>24099</v>
      </c>
      <c r="H9143" s="157" t="s">
        <v>24093</v>
      </c>
      <c r="I9143" s="157" t="s">
        <v>1588</v>
      </c>
      <c r="J9143" s="157" t="s">
        <v>24100</v>
      </c>
      <c r="K9143" s="157" t="s">
        <v>1988</v>
      </c>
      <c r="L9143" s="157"/>
    </row>
    <row r="9144">
      <c r="C9144" s="12" t="s">
        <v>1029</v>
      </c>
      <c r="D9144" s="157"/>
      <c r="E9144" s="157" t="s">
        <v>1585</v>
      </c>
      <c r="F9144" s="157"/>
      <c r="G9144" s="157" t="s">
        <v>24101</v>
      </c>
      <c r="H9144" s="157" t="s">
        <v>24093</v>
      </c>
      <c r="I9144" s="157" t="s">
        <v>1588</v>
      </c>
      <c r="J9144" s="157" t="s">
        <v>24102</v>
      </c>
      <c r="K9144" s="157" t="s">
        <v>1992</v>
      </c>
      <c r="L9144" s="157"/>
    </row>
    <row r="9145">
      <c r="C9145" s="12" t="s">
        <v>1029</v>
      </c>
      <c r="D9145" s="157"/>
      <c r="E9145" s="157" t="s">
        <v>1585</v>
      </c>
      <c r="F9145" s="157"/>
      <c r="G9145" s="157" t="s">
        <v>24103</v>
      </c>
      <c r="H9145" s="157" t="s">
        <v>24104</v>
      </c>
      <c r="I9145" s="157" t="s">
        <v>1588</v>
      </c>
      <c r="J9145" s="157" t="s">
        <v>24105</v>
      </c>
      <c r="K9145" s="157" t="s">
        <v>1967</v>
      </c>
      <c r="L9145" s="157"/>
    </row>
    <row r="9146">
      <c r="C9146" s="12" t="s">
        <v>1029</v>
      </c>
      <c r="D9146" s="157"/>
      <c r="E9146" s="157" t="s">
        <v>1585</v>
      </c>
      <c r="F9146" s="157"/>
      <c r="G9146" s="157" t="s">
        <v>24106</v>
      </c>
      <c r="H9146" s="157" t="s">
        <v>24107</v>
      </c>
      <c r="I9146" s="157" t="s">
        <v>1588</v>
      </c>
      <c r="J9146" s="157" t="s">
        <v>24108</v>
      </c>
      <c r="K9146" s="157" t="s">
        <v>3629</v>
      </c>
      <c r="L9146" s="157"/>
    </row>
    <row r="9147">
      <c r="C9147" s="12" t="s">
        <v>1029</v>
      </c>
      <c r="D9147" s="157"/>
      <c r="E9147" s="157" t="s">
        <v>1585</v>
      </c>
      <c r="F9147" s="157"/>
      <c r="G9147" s="157" t="s">
        <v>24109</v>
      </c>
      <c r="H9147" s="157" t="s">
        <v>24110</v>
      </c>
      <c r="I9147" s="157" t="s">
        <v>1588</v>
      </c>
      <c r="J9147" s="157" t="s">
        <v>24111</v>
      </c>
      <c r="K9147" s="157" t="s">
        <v>1812</v>
      </c>
      <c r="L9147" s="157"/>
    </row>
    <row r="9148">
      <c r="C9148" s="12" t="s">
        <v>1029</v>
      </c>
      <c r="D9148" s="157"/>
      <c r="E9148" s="157" t="s">
        <v>1585</v>
      </c>
      <c r="F9148" s="157"/>
      <c r="G9148" s="157" t="s">
        <v>24112</v>
      </c>
      <c r="H9148" s="157" t="s">
        <v>24110</v>
      </c>
      <c r="I9148" s="157" t="s">
        <v>1588</v>
      </c>
      <c r="J9148" s="157" t="s">
        <v>24113</v>
      </c>
      <c r="K9148" s="157" t="s">
        <v>1971</v>
      </c>
      <c r="L9148" s="157"/>
    </row>
    <row r="9149">
      <c r="C9149" s="12" t="s">
        <v>1029</v>
      </c>
      <c r="D9149" s="157"/>
      <c r="E9149" s="157" t="s">
        <v>1585</v>
      </c>
      <c r="F9149" s="157"/>
      <c r="G9149" s="157" t="s">
        <v>24114</v>
      </c>
      <c r="H9149" s="157" t="s">
        <v>24110</v>
      </c>
      <c r="I9149" s="157" t="s">
        <v>1588</v>
      </c>
      <c r="J9149" s="157" t="s">
        <v>24115</v>
      </c>
      <c r="K9149" s="157" t="s">
        <v>4042</v>
      </c>
      <c r="L9149" s="157"/>
    </row>
    <row r="9150">
      <c r="C9150" s="12" t="s">
        <v>1029</v>
      </c>
      <c r="D9150" s="157"/>
      <c r="E9150" s="157" t="s">
        <v>1585</v>
      </c>
      <c r="F9150" s="157"/>
      <c r="G9150" s="157" t="s">
        <v>24116</v>
      </c>
      <c r="H9150" s="157" t="s">
        <v>24110</v>
      </c>
      <c r="I9150" s="157" t="s">
        <v>1588</v>
      </c>
      <c r="J9150" s="157" t="s">
        <v>24117</v>
      </c>
      <c r="K9150" s="157" t="s">
        <v>4046</v>
      </c>
      <c r="L9150" s="157"/>
    </row>
    <row r="9151">
      <c r="C9151" s="12" t="s">
        <v>1029</v>
      </c>
      <c r="D9151" s="157"/>
      <c r="E9151" s="157" t="s">
        <v>1585</v>
      </c>
      <c r="F9151" s="157"/>
      <c r="G9151" s="157" t="s">
        <v>24118</v>
      </c>
      <c r="H9151" s="157" t="s">
        <v>24110</v>
      </c>
      <c r="I9151" s="157" t="s">
        <v>1588</v>
      </c>
      <c r="J9151" s="157" t="s">
        <v>24119</v>
      </c>
      <c r="K9151" s="157" t="s">
        <v>1988</v>
      </c>
      <c r="L9151" s="157"/>
    </row>
    <row r="9152">
      <c r="C9152" s="12" t="s">
        <v>1029</v>
      </c>
      <c r="D9152" s="157"/>
      <c r="E9152" s="157" t="s">
        <v>1585</v>
      </c>
      <c r="F9152" s="157"/>
      <c r="G9152" s="157" t="s">
        <v>24120</v>
      </c>
      <c r="H9152" s="157" t="s">
        <v>24110</v>
      </c>
      <c r="I9152" s="157" t="s">
        <v>1588</v>
      </c>
      <c r="J9152" s="157" t="s">
        <v>24121</v>
      </c>
      <c r="K9152" s="157" t="s">
        <v>1992</v>
      </c>
      <c r="L9152" s="157"/>
    </row>
    <row r="9153">
      <c r="C9153" s="12" t="s">
        <v>1029</v>
      </c>
      <c r="D9153" s="157"/>
      <c r="E9153" s="157" t="s">
        <v>1585</v>
      </c>
      <c r="F9153" s="157"/>
      <c r="G9153" s="157" t="s">
        <v>24122</v>
      </c>
      <c r="H9153" s="157" t="s">
        <v>24123</v>
      </c>
      <c r="I9153" s="157" t="s">
        <v>1588</v>
      </c>
      <c r="J9153" s="157" t="s">
        <v>24124</v>
      </c>
      <c r="K9153" s="157" t="s">
        <v>1967</v>
      </c>
      <c r="L9153" s="157"/>
    </row>
    <row r="9154">
      <c r="C9154" s="12" t="s">
        <v>1029</v>
      </c>
      <c r="D9154" s="157"/>
      <c r="E9154" s="157" t="s">
        <v>1585</v>
      </c>
      <c r="F9154" s="157"/>
      <c r="G9154" s="157" t="s">
        <v>24125</v>
      </c>
      <c r="H9154" s="157" t="s">
        <v>24123</v>
      </c>
      <c r="I9154" s="157" t="s">
        <v>1588</v>
      </c>
      <c r="J9154" s="157" t="s">
        <v>24126</v>
      </c>
      <c r="K9154" s="157" t="s">
        <v>3629</v>
      </c>
      <c r="L9154" s="157"/>
    </row>
    <row r="9155">
      <c r="C9155" s="12" t="s">
        <v>1029</v>
      </c>
      <c r="D9155" s="157"/>
      <c r="E9155" s="157" t="s">
        <v>1585</v>
      </c>
      <c r="F9155" s="157"/>
      <c r="G9155" s="157" t="s">
        <v>24127</v>
      </c>
      <c r="H9155" s="157" t="s">
        <v>24128</v>
      </c>
      <c r="I9155" s="157" t="s">
        <v>1588</v>
      </c>
      <c r="J9155" s="157" t="s">
        <v>24129</v>
      </c>
      <c r="K9155" s="157" t="s">
        <v>3509</v>
      </c>
      <c r="L9155" s="157"/>
    </row>
    <row r="9156">
      <c r="C9156" s="12" t="s">
        <v>1029</v>
      </c>
      <c r="D9156" s="157"/>
      <c r="E9156" s="157" t="s">
        <v>1585</v>
      </c>
      <c r="F9156" s="157"/>
      <c r="G9156" s="157" t="s">
        <v>24130</v>
      </c>
      <c r="H9156" s="157" t="s">
        <v>24131</v>
      </c>
      <c r="I9156" s="157" t="s">
        <v>1588</v>
      </c>
      <c r="J9156" s="157" t="s">
        <v>24132</v>
      </c>
      <c r="K9156" s="157" t="s">
        <v>2007</v>
      </c>
      <c r="L9156" s="157"/>
    </row>
    <row r="9157">
      <c r="C9157" s="12" t="s">
        <v>1029</v>
      </c>
      <c r="D9157" s="157"/>
      <c r="E9157" s="157" t="s">
        <v>1585</v>
      </c>
      <c r="F9157" s="157"/>
      <c r="G9157" s="157" t="s">
        <v>24133</v>
      </c>
      <c r="H9157" s="157" t="s">
        <v>24134</v>
      </c>
      <c r="I9157" s="157" t="s">
        <v>1588</v>
      </c>
      <c r="J9157" s="157" t="s">
        <v>24135</v>
      </c>
      <c r="K9157" s="157" t="s">
        <v>2007</v>
      </c>
      <c r="L9157" s="157"/>
    </row>
    <row r="9158">
      <c r="C9158" s="12" t="s">
        <v>1029</v>
      </c>
      <c r="D9158" s="157"/>
      <c r="E9158" s="157" t="s">
        <v>1585</v>
      </c>
      <c r="F9158" s="157"/>
      <c r="G9158" s="157" t="s">
        <v>24136</v>
      </c>
      <c r="H9158" s="157" t="s">
        <v>24137</v>
      </c>
      <c r="I9158" s="157" t="s">
        <v>1588</v>
      </c>
      <c r="J9158" s="157" t="s">
        <v>24138</v>
      </c>
      <c r="K9158" s="157" t="s">
        <v>2007</v>
      </c>
      <c r="L9158" s="157"/>
    </row>
    <row r="9159">
      <c r="C9159" s="12" t="s">
        <v>1029</v>
      </c>
      <c r="D9159" s="157"/>
      <c r="E9159" s="157" t="s">
        <v>1585</v>
      </c>
      <c r="F9159" s="157"/>
      <c r="G9159" s="157" t="s">
        <v>24139</v>
      </c>
      <c r="H9159" s="157" t="s">
        <v>24140</v>
      </c>
      <c r="I9159" s="157" t="s">
        <v>1588</v>
      </c>
      <c r="J9159" s="157" t="s">
        <v>24141</v>
      </c>
      <c r="K9159" s="157" t="s">
        <v>2007</v>
      </c>
      <c r="L9159" s="157"/>
    </row>
    <row r="9160">
      <c r="C9160" s="12" t="s">
        <v>1029</v>
      </c>
      <c r="D9160" s="157"/>
      <c r="E9160" s="157" t="s">
        <v>1585</v>
      </c>
      <c r="F9160" s="157"/>
      <c r="G9160" s="157" t="s">
        <v>24142</v>
      </c>
      <c r="H9160" s="157" t="s">
        <v>24143</v>
      </c>
      <c r="I9160" s="157" t="s">
        <v>1588</v>
      </c>
      <c r="J9160" s="157" t="s">
        <v>24144</v>
      </c>
      <c r="K9160" s="157" t="s">
        <v>2007</v>
      </c>
      <c r="L9160" s="157"/>
    </row>
    <row r="9161">
      <c r="C9161" s="12" t="s">
        <v>1029</v>
      </c>
      <c r="D9161" s="157"/>
      <c r="E9161" s="157" t="s">
        <v>1585</v>
      </c>
      <c r="F9161" s="157"/>
      <c r="G9161" s="157" t="s">
        <v>24145</v>
      </c>
      <c r="H9161" s="157" t="s">
        <v>24146</v>
      </c>
      <c r="I9161" s="157" t="s">
        <v>1588</v>
      </c>
      <c r="J9161" s="157" t="s">
        <v>24147</v>
      </c>
      <c r="K9161" s="157" t="s">
        <v>2007</v>
      </c>
      <c r="L9161" s="157"/>
    </row>
    <row r="9162">
      <c r="C9162" s="12" t="s">
        <v>1029</v>
      </c>
      <c r="D9162" s="157"/>
      <c r="E9162" s="157" t="s">
        <v>1585</v>
      </c>
      <c r="F9162" s="157"/>
      <c r="G9162" s="157" t="s">
        <v>24148</v>
      </c>
      <c r="H9162" s="157" t="s">
        <v>24149</v>
      </c>
      <c r="I9162" s="157" t="s">
        <v>1588</v>
      </c>
      <c r="J9162" s="157" t="s">
        <v>24150</v>
      </c>
      <c r="K9162" s="157" t="s">
        <v>2007</v>
      </c>
      <c r="L9162" s="157"/>
    </row>
    <row r="9163">
      <c r="C9163" s="12" t="s">
        <v>1029</v>
      </c>
      <c r="D9163" s="157"/>
      <c r="E9163" s="157" t="s">
        <v>1585</v>
      </c>
      <c r="F9163" s="157"/>
      <c r="G9163" s="157" t="s">
        <v>24151</v>
      </c>
      <c r="H9163" s="157" t="s">
        <v>24152</v>
      </c>
      <c r="I9163" s="157" t="s">
        <v>1588</v>
      </c>
      <c r="J9163" s="157" t="s">
        <v>24153</v>
      </c>
      <c r="K9163" s="157" t="s">
        <v>2007</v>
      </c>
      <c r="L9163" s="157"/>
    </row>
    <row r="9164">
      <c r="C9164" s="12" t="s">
        <v>1029</v>
      </c>
      <c r="D9164" s="157"/>
      <c r="E9164" s="157" t="s">
        <v>1585</v>
      </c>
      <c r="F9164" s="157"/>
      <c r="G9164" s="157" t="s">
        <v>24154</v>
      </c>
      <c r="H9164" s="157" t="s">
        <v>24155</v>
      </c>
      <c r="I9164" s="157" t="s">
        <v>1588</v>
      </c>
      <c r="J9164" s="157" t="s">
        <v>24156</v>
      </c>
      <c r="K9164" s="157" t="s">
        <v>2007</v>
      </c>
      <c r="L9164" s="157"/>
    </row>
    <row r="9165">
      <c r="C9165" s="12" t="s">
        <v>1029</v>
      </c>
      <c r="D9165" s="157"/>
      <c r="E9165" s="157" t="s">
        <v>1585</v>
      </c>
      <c r="F9165" s="157"/>
      <c r="G9165" s="157" t="s">
        <v>24157</v>
      </c>
      <c r="H9165" s="157" t="s">
        <v>24158</v>
      </c>
      <c r="I9165" s="157" t="s">
        <v>1588</v>
      </c>
      <c r="J9165" s="157" t="s">
        <v>24159</v>
      </c>
      <c r="K9165" s="157" t="s">
        <v>2007</v>
      </c>
      <c r="L9165" s="157"/>
    </row>
    <row r="9166">
      <c r="C9166" s="12" t="s">
        <v>1029</v>
      </c>
      <c r="D9166" s="157"/>
      <c r="E9166" s="157" t="s">
        <v>1585</v>
      </c>
      <c r="F9166" s="157"/>
      <c r="G9166" s="157" t="s">
        <v>24160</v>
      </c>
      <c r="H9166" s="157" t="s">
        <v>24161</v>
      </c>
      <c r="I9166" s="157" t="s">
        <v>1588</v>
      </c>
      <c r="J9166" s="157" t="s">
        <v>24162</v>
      </c>
      <c r="K9166" s="157" t="s">
        <v>2007</v>
      </c>
      <c r="L9166" s="157"/>
    </row>
    <row r="9167">
      <c r="C9167" s="12" t="s">
        <v>1029</v>
      </c>
      <c r="D9167" s="157"/>
      <c r="E9167" s="157" t="s">
        <v>1585</v>
      </c>
      <c r="F9167" s="157"/>
      <c r="G9167" s="157" t="s">
        <v>24163</v>
      </c>
      <c r="H9167" s="157" t="s">
        <v>24164</v>
      </c>
      <c r="I9167" s="157" t="s">
        <v>1588</v>
      </c>
      <c r="J9167" s="157" t="s">
        <v>24165</v>
      </c>
      <c r="K9167" s="157" t="s">
        <v>2007</v>
      </c>
      <c r="L9167" s="157"/>
    </row>
    <row r="9168">
      <c r="C9168" s="12" t="s">
        <v>1029</v>
      </c>
      <c r="D9168" s="157"/>
      <c r="E9168" s="157" t="s">
        <v>1585</v>
      </c>
      <c r="F9168" s="157"/>
      <c r="G9168" s="157" t="s">
        <v>24166</v>
      </c>
      <c r="H9168" s="157" t="s">
        <v>24167</v>
      </c>
      <c r="I9168" s="157" t="s">
        <v>1588</v>
      </c>
      <c r="J9168" s="157" t="s">
        <v>24168</v>
      </c>
      <c r="K9168" s="157" t="s">
        <v>2007</v>
      </c>
      <c r="L9168" s="157"/>
    </row>
    <row r="9169">
      <c r="C9169" s="12" t="s">
        <v>1029</v>
      </c>
      <c r="D9169" s="157"/>
      <c r="E9169" s="157" t="s">
        <v>1585</v>
      </c>
      <c r="F9169" s="157"/>
      <c r="G9169" s="157" t="s">
        <v>24169</v>
      </c>
      <c r="H9169" s="157" t="s">
        <v>24170</v>
      </c>
      <c r="I9169" s="157" t="s">
        <v>1588</v>
      </c>
      <c r="J9169" s="157" t="s">
        <v>24171</v>
      </c>
      <c r="K9169" s="157" t="s">
        <v>3509</v>
      </c>
      <c r="L9169" s="157"/>
    </row>
    <row r="9170">
      <c r="C9170" s="12" t="s">
        <v>1029</v>
      </c>
      <c r="D9170" s="157"/>
      <c r="E9170" s="157" t="s">
        <v>1585</v>
      </c>
      <c r="F9170" s="157"/>
      <c r="G9170" s="157" t="s">
        <v>24172</v>
      </c>
      <c r="H9170" s="157" t="s">
        <v>24173</v>
      </c>
      <c r="I9170" s="157" t="s">
        <v>1588</v>
      </c>
      <c r="J9170" s="157" t="s">
        <v>24174</v>
      </c>
      <c r="K9170" s="157" t="s">
        <v>3504</v>
      </c>
      <c r="L9170" s="157"/>
    </row>
    <row r="9171">
      <c r="C9171" s="12" t="s">
        <v>1029</v>
      </c>
      <c r="D9171" s="157"/>
      <c r="E9171" s="157" t="s">
        <v>1585</v>
      </c>
      <c r="F9171" s="157"/>
      <c r="G9171" s="157" t="s">
        <v>24175</v>
      </c>
      <c r="H9171" s="157" t="s">
        <v>24176</v>
      </c>
      <c r="I9171" s="157" t="s">
        <v>1588</v>
      </c>
      <c r="J9171" s="157" t="s">
        <v>24177</v>
      </c>
      <c r="K9171" s="157" t="s">
        <v>2007</v>
      </c>
      <c r="L9171" s="157"/>
    </row>
    <row r="9172">
      <c r="C9172" s="12" t="s">
        <v>1029</v>
      </c>
      <c r="D9172" s="157"/>
      <c r="E9172" s="157" t="s">
        <v>1585</v>
      </c>
      <c r="F9172" s="157"/>
      <c r="G9172" s="157" t="s">
        <v>24178</v>
      </c>
      <c r="H9172" s="157" t="s">
        <v>24179</v>
      </c>
      <c r="I9172" s="157" t="s">
        <v>1588</v>
      </c>
      <c r="J9172" s="157" t="s">
        <v>24180</v>
      </c>
      <c r="K9172" s="157" t="s">
        <v>2007</v>
      </c>
      <c r="L9172" s="157"/>
    </row>
    <row r="9173">
      <c r="C9173" s="12" t="s">
        <v>1029</v>
      </c>
      <c r="D9173" s="157"/>
      <c r="E9173" s="157" t="s">
        <v>1585</v>
      </c>
      <c r="F9173" s="157"/>
      <c r="G9173" s="157" t="s">
        <v>24181</v>
      </c>
      <c r="H9173" s="157" t="s">
        <v>24182</v>
      </c>
      <c r="I9173" s="157" t="s">
        <v>1588</v>
      </c>
      <c r="J9173" s="157" t="s">
        <v>24183</v>
      </c>
      <c r="K9173" s="157" t="s">
        <v>2007</v>
      </c>
      <c r="L9173" s="157"/>
    </row>
    <row r="9174">
      <c r="C9174" s="12" t="s">
        <v>1029</v>
      </c>
      <c r="D9174" s="157"/>
      <c r="E9174" s="157" t="s">
        <v>1585</v>
      </c>
      <c r="F9174" s="157"/>
      <c r="G9174" s="157" t="s">
        <v>24184</v>
      </c>
      <c r="H9174" s="157" t="s">
        <v>24185</v>
      </c>
      <c r="I9174" s="157" t="s">
        <v>1588</v>
      </c>
      <c r="J9174" s="157" t="s">
        <v>24186</v>
      </c>
      <c r="K9174" s="157" t="s">
        <v>2007</v>
      </c>
      <c r="L9174" s="157"/>
    </row>
    <row r="9175">
      <c r="C9175" s="12" t="s">
        <v>1029</v>
      </c>
      <c r="D9175" s="157"/>
      <c r="E9175" s="157" t="s">
        <v>1585</v>
      </c>
      <c r="F9175" s="157"/>
      <c r="G9175" s="157" t="s">
        <v>24187</v>
      </c>
      <c r="H9175" s="157" t="s">
        <v>24188</v>
      </c>
      <c r="I9175" s="157" t="s">
        <v>1588</v>
      </c>
      <c r="J9175" s="157" t="s">
        <v>24189</v>
      </c>
      <c r="K9175" s="157" t="s">
        <v>2007</v>
      </c>
      <c r="L9175" s="157"/>
    </row>
    <row r="9176">
      <c r="C9176" s="12" t="s">
        <v>1029</v>
      </c>
      <c r="D9176" s="157"/>
      <c r="E9176" s="157" t="s">
        <v>1585</v>
      </c>
      <c r="F9176" s="157"/>
      <c r="G9176" s="157" t="s">
        <v>24190</v>
      </c>
      <c r="H9176" s="157" t="s">
        <v>24191</v>
      </c>
      <c r="I9176" s="157" t="s">
        <v>1588</v>
      </c>
      <c r="J9176" s="157" t="s">
        <v>24192</v>
      </c>
      <c r="K9176" s="157" t="s">
        <v>2007</v>
      </c>
      <c r="L9176" s="157"/>
    </row>
    <row r="9177">
      <c r="C9177" s="12" t="s">
        <v>1029</v>
      </c>
      <c r="D9177" s="157"/>
      <c r="E9177" s="157" t="s">
        <v>1585</v>
      </c>
      <c r="F9177" s="157"/>
      <c r="G9177" s="157" t="s">
        <v>24193</v>
      </c>
      <c r="H9177" s="157" t="s">
        <v>24194</v>
      </c>
      <c r="I9177" s="157" t="s">
        <v>1588</v>
      </c>
      <c r="J9177" s="157" t="s">
        <v>24195</v>
      </c>
      <c r="K9177" s="157" t="s">
        <v>2007</v>
      </c>
      <c r="L9177" s="157"/>
    </row>
    <row r="9178">
      <c r="C9178" s="12" t="s">
        <v>1029</v>
      </c>
      <c r="D9178" s="157"/>
      <c r="E9178" s="157" t="s">
        <v>1585</v>
      </c>
      <c r="F9178" s="157"/>
      <c r="G9178" s="157" t="s">
        <v>24196</v>
      </c>
      <c r="H9178" s="157" t="s">
        <v>24197</v>
      </c>
      <c r="I9178" s="157" t="s">
        <v>1588</v>
      </c>
      <c r="J9178" s="157" t="s">
        <v>24198</v>
      </c>
      <c r="K9178" s="157" t="s">
        <v>3504</v>
      </c>
      <c r="L9178" s="157"/>
    </row>
    <row r="9179">
      <c r="C9179" s="12" t="s">
        <v>1029</v>
      </c>
      <c r="D9179" s="157"/>
      <c r="E9179" s="157" t="s">
        <v>1585</v>
      </c>
      <c r="F9179" s="157"/>
      <c r="G9179" s="157" t="s">
        <v>24199</v>
      </c>
      <c r="H9179" s="157" t="s">
        <v>24200</v>
      </c>
      <c r="I9179" s="157" t="s">
        <v>1588</v>
      </c>
      <c r="J9179" s="157" t="s">
        <v>24201</v>
      </c>
      <c r="K9179" s="157" t="s">
        <v>3492</v>
      </c>
      <c r="L9179" s="157"/>
    </row>
    <row r="9180">
      <c r="C9180" s="12" t="s">
        <v>1029</v>
      </c>
      <c r="D9180" s="157"/>
      <c r="E9180" s="157" t="s">
        <v>1585</v>
      </c>
      <c r="F9180" s="157"/>
      <c r="G9180" s="157" t="s">
        <v>24202</v>
      </c>
      <c r="H9180" s="157" t="s">
        <v>24203</v>
      </c>
      <c r="I9180" s="157" t="s">
        <v>1588</v>
      </c>
      <c r="J9180" s="157" t="s">
        <v>24204</v>
      </c>
      <c r="K9180" s="157" t="s">
        <v>1954</v>
      </c>
      <c r="L9180" s="157"/>
    </row>
    <row r="9181">
      <c r="C9181" s="12" t="s">
        <v>1029</v>
      </c>
      <c r="D9181" s="157"/>
      <c r="E9181" s="157" t="s">
        <v>1585</v>
      </c>
      <c r="F9181" s="157"/>
      <c r="G9181" s="157" t="s">
        <v>24205</v>
      </c>
      <c r="H9181" s="157" t="s">
        <v>24203</v>
      </c>
      <c r="I9181" s="157" t="s">
        <v>1588</v>
      </c>
      <c r="J9181" s="157" t="s">
        <v>24206</v>
      </c>
      <c r="K9181" s="157" t="s">
        <v>3439</v>
      </c>
      <c r="L9181" s="157"/>
    </row>
    <row r="9182">
      <c r="C9182" s="12" t="s">
        <v>1029</v>
      </c>
      <c r="D9182" s="157"/>
      <c r="E9182" s="157" t="s">
        <v>1585</v>
      </c>
      <c r="F9182" s="157"/>
      <c r="G9182" s="157" t="s">
        <v>24207</v>
      </c>
      <c r="H9182" s="157" t="s">
        <v>24203</v>
      </c>
      <c r="I9182" s="157" t="s">
        <v>1588</v>
      </c>
      <c r="J9182" s="157" t="s">
        <v>24208</v>
      </c>
      <c r="K9182" s="157" t="s">
        <v>3355</v>
      </c>
      <c r="L9182" s="157"/>
    </row>
    <row r="9183">
      <c r="C9183" s="12" t="s">
        <v>1029</v>
      </c>
      <c r="D9183" s="157"/>
      <c r="E9183" s="157" t="s">
        <v>1585</v>
      </c>
      <c r="F9183" s="157"/>
      <c r="G9183" s="157" t="s">
        <v>24209</v>
      </c>
      <c r="H9183" s="157" t="s">
        <v>24210</v>
      </c>
      <c r="I9183" s="157" t="s">
        <v>1588</v>
      </c>
      <c r="J9183" s="157" t="s">
        <v>24211</v>
      </c>
      <c r="K9183" s="157" t="s">
        <v>1954</v>
      </c>
      <c r="L9183" s="157"/>
    </row>
    <row r="9184">
      <c r="C9184" s="12" t="s">
        <v>1029</v>
      </c>
      <c r="D9184" s="157"/>
      <c r="E9184" s="157" t="s">
        <v>1585</v>
      </c>
      <c r="F9184" s="157"/>
      <c r="G9184" s="157" t="s">
        <v>24212</v>
      </c>
      <c r="H9184" s="157" t="s">
        <v>24210</v>
      </c>
      <c r="I9184" s="157" t="s">
        <v>1588</v>
      </c>
      <c r="J9184" s="157" t="s">
        <v>24213</v>
      </c>
      <c r="K9184" s="157" t="s">
        <v>3439</v>
      </c>
      <c r="L9184" s="157"/>
    </row>
    <row r="9185">
      <c r="C9185" s="12" t="s">
        <v>1029</v>
      </c>
      <c r="D9185" s="157"/>
      <c r="E9185" s="157" t="s">
        <v>1585</v>
      </c>
      <c r="F9185" s="157"/>
      <c r="G9185" s="157" t="s">
        <v>24214</v>
      </c>
      <c r="H9185" s="157" t="s">
        <v>24210</v>
      </c>
      <c r="I9185" s="157" t="s">
        <v>1588</v>
      </c>
      <c r="J9185" s="157" t="s">
        <v>24215</v>
      </c>
      <c r="K9185" s="157" t="s">
        <v>3492</v>
      </c>
      <c r="L9185" s="157"/>
    </row>
    <row r="9186">
      <c r="C9186" s="12" t="s">
        <v>1029</v>
      </c>
      <c r="D9186" s="157"/>
      <c r="E9186" s="157" t="s">
        <v>1585</v>
      </c>
      <c r="F9186" s="157"/>
      <c r="G9186" s="157" t="s">
        <v>24216</v>
      </c>
      <c r="H9186" s="157" t="s">
        <v>24210</v>
      </c>
      <c r="I9186" s="157" t="s">
        <v>1588</v>
      </c>
      <c r="J9186" s="157" t="s">
        <v>24217</v>
      </c>
      <c r="K9186" s="157" t="s">
        <v>3355</v>
      </c>
      <c r="L9186" s="157"/>
    </row>
    <row r="9187">
      <c r="C9187" s="12" t="s">
        <v>1029</v>
      </c>
      <c r="D9187" s="157"/>
      <c r="E9187" s="157" t="s">
        <v>1585</v>
      </c>
      <c r="F9187" s="157"/>
      <c r="G9187" s="157" t="s">
        <v>24218</v>
      </c>
      <c r="H9187" s="157" t="s">
        <v>24219</v>
      </c>
      <c r="I9187" s="157" t="s">
        <v>1588</v>
      </c>
      <c r="J9187" s="157" t="s">
        <v>24220</v>
      </c>
      <c r="K9187" s="157" t="s">
        <v>3756</v>
      </c>
      <c r="L9187" s="157"/>
    </row>
    <row r="9188">
      <c r="C9188" s="12" t="s">
        <v>1029</v>
      </c>
      <c r="D9188" s="157"/>
      <c r="E9188" s="157" t="s">
        <v>1585</v>
      </c>
      <c r="F9188" s="157"/>
      <c r="G9188" s="157" t="s">
        <v>24221</v>
      </c>
      <c r="H9188" s="157" t="s">
        <v>24222</v>
      </c>
      <c r="I9188" s="157" t="s">
        <v>1588</v>
      </c>
      <c r="J9188" s="157" t="s">
        <v>24223</v>
      </c>
      <c r="K9188" s="157" t="s">
        <v>3736</v>
      </c>
      <c r="L9188" s="157"/>
    </row>
    <row r="9189">
      <c r="C9189" s="12" t="s">
        <v>1029</v>
      </c>
      <c r="D9189" s="157"/>
      <c r="E9189" s="157" t="s">
        <v>1585</v>
      </c>
      <c r="F9189" s="157"/>
      <c r="G9189" s="157" t="s">
        <v>24224</v>
      </c>
      <c r="H9189" s="157" t="s">
        <v>24225</v>
      </c>
      <c r="I9189" s="157" t="s">
        <v>1588</v>
      </c>
      <c r="J9189" s="157" t="s">
        <v>24226</v>
      </c>
      <c r="K9189" s="157" t="s">
        <v>3736</v>
      </c>
      <c r="L9189" s="157"/>
    </row>
    <row r="9190">
      <c r="C9190" s="12" t="s">
        <v>1029</v>
      </c>
      <c r="D9190" s="157"/>
      <c r="E9190" s="157" t="s">
        <v>1585</v>
      </c>
      <c r="F9190" s="157"/>
      <c r="G9190" s="157" t="s">
        <v>24227</v>
      </c>
      <c r="H9190" s="157" t="s">
        <v>24228</v>
      </c>
      <c r="I9190" s="157" t="s">
        <v>1588</v>
      </c>
      <c r="J9190" s="157" t="s">
        <v>24229</v>
      </c>
      <c r="K9190" s="157" t="s">
        <v>3736</v>
      </c>
      <c r="L9190" s="157"/>
    </row>
    <row r="9191">
      <c r="C9191" s="12" t="s">
        <v>1029</v>
      </c>
      <c r="D9191" s="157"/>
      <c r="E9191" s="157" t="s">
        <v>1585</v>
      </c>
      <c r="F9191" s="157"/>
      <c r="G9191" s="157" t="s">
        <v>24230</v>
      </c>
      <c r="H9191" s="157" t="s">
        <v>24231</v>
      </c>
      <c r="I9191" s="157" t="s">
        <v>1588</v>
      </c>
      <c r="J9191" s="157" t="s">
        <v>24232</v>
      </c>
      <c r="K9191" s="157" t="s">
        <v>1963</v>
      </c>
      <c r="L9191" s="157"/>
    </row>
    <row r="9192">
      <c r="C9192" s="12" t="s">
        <v>1029</v>
      </c>
      <c r="D9192" s="157"/>
      <c r="E9192" s="157" t="s">
        <v>1585</v>
      </c>
      <c r="F9192" s="157"/>
      <c r="G9192" s="157" t="s">
        <v>24233</v>
      </c>
      <c r="H9192" s="157" t="s">
        <v>24234</v>
      </c>
      <c r="I9192" s="157" t="s">
        <v>1588</v>
      </c>
      <c r="J9192" s="157" t="s">
        <v>24235</v>
      </c>
      <c r="K9192" s="157" t="s">
        <v>1963</v>
      </c>
      <c r="L9192" s="157"/>
    </row>
    <row r="9193">
      <c r="C9193" s="12" t="s">
        <v>1029</v>
      </c>
      <c r="D9193" s="157"/>
      <c r="E9193" s="157" t="s">
        <v>1585</v>
      </c>
      <c r="F9193" s="157"/>
      <c r="G9193" s="157" t="s">
        <v>24236</v>
      </c>
      <c r="H9193" s="157" t="s">
        <v>24237</v>
      </c>
      <c r="I9193" s="157" t="s">
        <v>1588</v>
      </c>
      <c r="J9193" s="157" t="s">
        <v>24238</v>
      </c>
      <c r="K9193" s="157" t="s">
        <v>1963</v>
      </c>
      <c r="L9193" s="157"/>
    </row>
    <row r="9194">
      <c r="C9194" s="12" t="s">
        <v>1029</v>
      </c>
      <c r="D9194" s="157"/>
      <c r="E9194" s="157" t="s">
        <v>2749</v>
      </c>
      <c r="F9194" s="157"/>
      <c r="G9194" s="157" t="s">
        <v>24046</v>
      </c>
      <c r="H9194" s="157" t="s">
        <v>24239</v>
      </c>
      <c r="I9194" s="157" t="s">
        <v>1681</v>
      </c>
      <c r="J9194" s="157" t="s">
        <v>24240</v>
      </c>
      <c r="K9194" s="157" t="s">
        <v>9281</v>
      </c>
      <c r="L9194" s="157"/>
    </row>
    <row r="9195">
      <c r="C9195" s="12" t="s">
        <v>1029</v>
      </c>
      <c r="D9195" s="157"/>
      <c r="E9195" s="157" t="s">
        <v>2749</v>
      </c>
      <c r="F9195" s="157"/>
      <c r="G9195" s="157" t="s">
        <v>24241</v>
      </c>
      <c r="H9195" s="157" t="s">
        <v>24242</v>
      </c>
      <c r="I9195" s="157" t="s">
        <v>1681</v>
      </c>
      <c r="J9195" s="157" t="s">
        <v>24243</v>
      </c>
      <c r="K9195" s="157" t="s">
        <v>9473</v>
      </c>
      <c r="L9195" s="157"/>
    </row>
    <row r="9196">
      <c r="C9196" s="12" t="s">
        <v>1029</v>
      </c>
      <c r="D9196" s="157"/>
      <c r="E9196" s="157" t="s">
        <v>2749</v>
      </c>
      <c r="F9196" s="157"/>
      <c r="G9196" s="157" t="s">
        <v>23958</v>
      </c>
      <c r="H9196" s="157" t="s">
        <v>24244</v>
      </c>
      <c r="I9196" s="157" t="s">
        <v>1681</v>
      </c>
      <c r="J9196" s="157" t="s">
        <v>24245</v>
      </c>
      <c r="K9196" s="157" t="s">
        <v>9281</v>
      </c>
      <c r="L9196" s="157"/>
    </row>
    <row r="9197">
      <c r="C9197" s="12" t="s">
        <v>1029</v>
      </c>
      <c r="D9197" s="157"/>
      <c r="E9197" s="157" t="s">
        <v>1585</v>
      </c>
      <c r="F9197" s="157"/>
      <c r="G9197" s="157" t="s">
        <v>24246</v>
      </c>
      <c r="H9197" s="157" t="s">
        <v>24247</v>
      </c>
      <c r="I9197" s="157" t="s">
        <v>1588</v>
      </c>
      <c r="J9197" s="157" t="s">
        <v>24248</v>
      </c>
      <c r="K9197" s="157" t="s">
        <v>3472</v>
      </c>
      <c r="L9197" s="157"/>
    </row>
    <row r="9198">
      <c r="C9198" s="12" t="s">
        <v>1029</v>
      </c>
      <c r="D9198" s="157"/>
      <c r="E9198" s="157" t="s">
        <v>1585</v>
      </c>
      <c r="F9198" s="157"/>
      <c r="G9198" s="157" t="s">
        <v>24249</v>
      </c>
      <c r="H9198" s="157" t="s">
        <v>24250</v>
      </c>
      <c r="I9198" s="157" t="s">
        <v>1588</v>
      </c>
      <c r="J9198" s="157" t="s">
        <v>24251</v>
      </c>
      <c r="K9198" s="157" t="s">
        <v>3472</v>
      </c>
      <c r="L9198" s="157"/>
    </row>
    <row r="9199">
      <c r="C9199" s="12" t="s">
        <v>1029</v>
      </c>
      <c r="D9199" s="157"/>
      <c r="E9199" s="157" t="s">
        <v>1585</v>
      </c>
      <c r="F9199" s="157"/>
      <c r="G9199" s="157" t="s">
        <v>24252</v>
      </c>
      <c r="H9199" s="157" t="s">
        <v>24253</v>
      </c>
      <c r="I9199" s="157" t="s">
        <v>1588</v>
      </c>
      <c r="J9199" s="157" t="s">
        <v>24254</v>
      </c>
      <c r="K9199" s="157" t="s">
        <v>3472</v>
      </c>
      <c r="L9199" s="157"/>
    </row>
    <row r="9200">
      <c r="C9200" s="12" t="s">
        <v>1029</v>
      </c>
      <c r="D9200" s="157"/>
      <c r="E9200" s="157" t="s">
        <v>1585</v>
      </c>
      <c r="F9200" s="157"/>
      <c r="G9200" s="157" t="s">
        <v>24255</v>
      </c>
      <c r="H9200" s="157" t="s">
        <v>24256</v>
      </c>
      <c r="I9200" s="157" t="s">
        <v>1588</v>
      </c>
      <c r="J9200" s="157" t="s">
        <v>24257</v>
      </c>
      <c r="K9200" s="157" t="s">
        <v>3472</v>
      </c>
      <c r="L9200" s="157"/>
    </row>
    <row r="9201">
      <c r="C9201" s="12" t="s">
        <v>1029</v>
      </c>
      <c r="D9201" s="157"/>
      <c r="E9201" s="157" t="s">
        <v>1585</v>
      </c>
      <c r="F9201" s="157"/>
      <c r="G9201" s="157" t="s">
        <v>24258</v>
      </c>
      <c r="H9201" s="157" t="s">
        <v>24259</v>
      </c>
      <c r="I9201" s="157" t="s">
        <v>1588</v>
      </c>
      <c r="J9201" s="157" t="s">
        <v>24260</v>
      </c>
      <c r="K9201" s="157" t="s">
        <v>3472</v>
      </c>
      <c r="L9201" s="157"/>
    </row>
    <row r="9202">
      <c r="C9202" s="12" t="s">
        <v>1029</v>
      </c>
      <c r="D9202" s="157"/>
      <c r="E9202" s="157" t="s">
        <v>1585</v>
      </c>
      <c r="F9202" s="157"/>
      <c r="G9202" s="157" t="s">
        <v>24261</v>
      </c>
      <c r="H9202" s="157" t="s">
        <v>24259</v>
      </c>
      <c r="I9202" s="157" t="s">
        <v>1588</v>
      </c>
      <c r="J9202" s="157" t="s">
        <v>24262</v>
      </c>
      <c r="K9202" s="157" t="s">
        <v>3472</v>
      </c>
      <c r="L9202" s="157"/>
    </row>
    <row r="9203">
      <c r="C9203" s="12" t="s">
        <v>1029</v>
      </c>
      <c r="D9203" s="157"/>
      <c r="E9203" s="157" t="s">
        <v>1585</v>
      </c>
      <c r="F9203" s="157"/>
      <c r="G9203" s="157" t="s">
        <v>24263</v>
      </c>
      <c r="H9203" s="157" t="s">
        <v>24264</v>
      </c>
      <c r="I9203" s="157" t="s">
        <v>1588</v>
      </c>
      <c r="J9203" s="157" t="s">
        <v>24265</v>
      </c>
      <c r="K9203" s="157" t="s">
        <v>3472</v>
      </c>
      <c r="L9203" s="157"/>
    </row>
    <row r="9204">
      <c r="C9204" s="12" t="s">
        <v>1029</v>
      </c>
      <c r="D9204" s="157"/>
      <c r="E9204" s="157" t="s">
        <v>1585</v>
      </c>
      <c r="F9204" s="157"/>
      <c r="G9204" s="157" t="s">
        <v>24266</v>
      </c>
      <c r="H9204" s="157" t="s">
        <v>24267</v>
      </c>
      <c r="I9204" s="157" t="s">
        <v>1588</v>
      </c>
      <c r="J9204" s="157" t="s">
        <v>24268</v>
      </c>
      <c r="K9204" s="157" t="s">
        <v>3472</v>
      </c>
      <c r="L9204" s="157"/>
    </row>
    <row r="9205">
      <c r="C9205" s="12" t="s">
        <v>1029</v>
      </c>
      <c r="D9205" s="157"/>
      <c r="E9205" s="157" t="s">
        <v>1585</v>
      </c>
      <c r="F9205" s="157"/>
      <c r="G9205" s="157" t="s">
        <v>24269</v>
      </c>
      <c r="H9205" s="157" t="s">
        <v>24270</v>
      </c>
      <c r="I9205" s="157" t="s">
        <v>1588</v>
      </c>
      <c r="J9205" s="157" t="s">
        <v>24271</v>
      </c>
      <c r="K9205" s="157" t="s">
        <v>3472</v>
      </c>
      <c r="L9205" s="157"/>
    </row>
    <row r="9206">
      <c r="C9206" s="12" t="s">
        <v>1029</v>
      </c>
      <c r="D9206" s="157"/>
      <c r="E9206" s="157" t="s">
        <v>1585</v>
      </c>
      <c r="F9206" s="157"/>
      <c r="G9206" s="157" t="s">
        <v>24272</v>
      </c>
      <c r="H9206" s="157" t="s">
        <v>24273</v>
      </c>
      <c r="I9206" s="157" t="s">
        <v>1588</v>
      </c>
      <c r="J9206" s="157" t="s">
        <v>24274</v>
      </c>
      <c r="K9206" s="157" t="s">
        <v>3472</v>
      </c>
      <c r="L9206" s="157"/>
    </row>
    <row r="9207">
      <c r="C9207" s="12" t="s">
        <v>1029</v>
      </c>
      <c r="D9207" s="157"/>
      <c r="E9207" s="157" t="s">
        <v>1585</v>
      </c>
      <c r="F9207" s="157"/>
      <c r="G9207" s="157" t="s">
        <v>24275</v>
      </c>
      <c r="H9207" s="157" t="s">
        <v>24276</v>
      </c>
      <c r="I9207" s="157" t="s">
        <v>1588</v>
      </c>
      <c r="J9207" s="157" t="s">
        <v>24277</v>
      </c>
      <c r="K9207" s="157" t="s">
        <v>3472</v>
      </c>
      <c r="L9207" s="157"/>
    </row>
    <row r="9208">
      <c r="C9208" s="12" t="s">
        <v>1029</v>
      </c>
      <c r="D9208" s="157"/>
      <c r="E9208" s="157" t="s">
        <v>1585</v>
      </c>
      <c r="F9208" s="157"/>
      <c r="G9208" s="157" t="s">
        <v>24278</v>
      </c>
      <c r="H9208" s="157" t="s">
        <v>24279</v>
      </c>
      <c r="I9208" s="157" t="s">
        <v>1588</v>
      </c>
      <c r="J9208" s="157" t="s">
        <v>24280</v>
      </c>
      <c r="K9208" s="157" t="s">
        <v>3472</v>
      </c>
      <c r="L9208" s="157"/>
    </row>
    <row r="9209">
      <c r="C9209" s="12" t="s">
        <v>1029</v>
      </c>
      <c r="D9209" s="157"/>
      <c r="E9209" s="157" t="s">
        <v>2749</v>
      </c>
      <c r="F9209" s="157"/>
      <c r="G9209" s="157" t="s">
        <v>23966</v>
      </c>
      <c r="H9209" s="157" t="s">
        <v>24281</v>
      </c>
      <c r="I9209" s="157" t="s">
        <v>1681</v>
      </c>
      <c r="J9209" s="157" t="s">
        <v>24282</v>
      </c>
      <c r="K9209" s="157" t="s">
        <v>9281</v>
      </c>
      <c r="L9209" s="157"/>
    </row>
    <row r="9210">
      <c r="C9210" s="12" t="s">
        <v>1029</v>
      </c>
      <c r="D9210" s="157"/>
      <c r="E9210" s="157" t="s">
        <v>1597</v>
      </c>
      <c r="F9210" s="157"/>
      <c r="G9210" s="157" t="s">
        <v>24283</v>
      </c>
      <c r="H9210" s="157" t="s">
        <v>24284</v>
      </c>
      <c r="I9210" s="157" t="s">
        <v>1600</v>
      </c>
      <c r="J9210" s="157" t="s">
        <v>24285</v>
      </c>
      <c r="K9210" s="157" t="s">
        <v>3315</v>
      </c>
      <c r="L9210" s="157"/>
    </row>
    <row r="9211">
      <c r="C9211" s="12" t="s">
        <v>1029</v>
      </c>
      <c r="D9211" s="157"/>
      <c r="E9211" s="157" t="s">
        <v>2749</v>
      </c>
      <c r="F9211" s="157"/>
      <c r="G9211" s="157" t="s">
        <v>24286</v>
      </c>
      <c r="H9211" s="157" t="s">
        <v>24287</v>
      </c>
      <c r="I9211" s="157" t="s">
        <v>1681</v>
      </c>
      <c r="J9211" s="157" t="s">
        <v>24288</v>
      </c>
      <c r="K9211" s="157" t="s">
        <v>9150</v>
      </c>
      <c r="L9211" s="157"/>
    </row>
    <row r="9212">
      <c r="C9212" s="12" t="s">
        <v>1029</v>
      </c>
      <c r="D9212" s="157"/>
      <c r="E9212" s="157" t="s">
        <v>2749</v>
      </c>
      <c r="F9212" s="157"/>
      <c r="G9212" s="157" t="s">
        <v>24289</v>
      </c>
      <c r="H9212" s="157" t="s">
        <v>24290</v>
      </c>
      <c r="I9212" s="157" t="s">
        <v>1681</v>
      </c>
      <c r="J9212" s="157" t="s">
        <v>24291</v>
      </c>
      <c r="K9212" s="157" t="s">
        <v>9154</v>
      </c>
      <c r="L9212" s="157"/>
    </row>
    <row r="9213">
      <c r="C9213" s="12" t="s">
        <v>1029</v>
      </c>
      <c r="D9213" s="157"/>
      <c r="E9213" s="157" t="s">
        <v>2749</v>
      </c>
      <c r="F9213" s="157"/>
      <c r="G9213" s="157" t="s">
        <v>24292</v>
      </c>
      <c r="H9213" s="157" t="s">
        <v>24293</v>
      </c>
      <c r="I9213" s="157" t="s">
        <v>1681</v>
      </c>
      <c r="J9213" s="157" t="s">
        <v>24294</v>
      </c>
      <c r="K9213" s="157" t="s">
        <v>9473</v>
      </c>
      <c r="L9213" s="157"/>
    </row>
    <row r="9214">
      <c r="C9214" s="12" t="s">
        <v>1029</v>
      </c>
      <c r="D9214" s="157"/>
      <c r="E9214" s="157" t="s">
        <v>2749</v>
      </c>
      <c r="F9214" s="157"/>
      <c r="G9214" s="157" t="s">
        <v>24295</v>
      </c>
      <c r="H9214" s="157" t="s">
        <v>24296</v>
      </c>
      <c r="I9214" s="157" t="s">
        <v>1681</v>
      </c>
      <c r="J9214" s="157" t="s">
        <v>24297</v>
      </c>
      <c r="K9214" s="157" t="s">
        <v>9150</v>
      </c>
      <c r="L9214" s="157"/>
    </row>
    <row r="9215">
      <c r="C9215" s="12" t="s">
        <v>1029</v>
      </c>
      <c r="D9215" s="157"/>
      <c r="E9215" s="157" t="s">
        <v>2749</v>
      </c>
      <c r="F9215" s="157"/>
      <c r="G9215" s="157" t="s">
        <v>24298</v>
      </c>
      <c r="H9215" s="157" t="s">
        <v>24299</v>
      </c>
      <c r="I9215" s="157" t="s">
        <v>1681</v>
      </c>
      <c r="J9215" s="157" t="s">
        <v>24300</v>
      </c>
      <c r="K9215" s="157" t="s">
        <v>9154</v>
      </c>
      <c r="L9215" s="157"/>
    </row>
    <row r="9216">
      <c r="C9216" s="12" t="s">
        <v>1029</v>
      </c>
      <c r="D9216" s="157"/>
      <c r="E9216" s="157" t="s">
        <v>1585</v>
      </c>
      <c r="F9216" s="157"/>
      <c r="G9216" s="157" t="s">
        <v>24301</v>
      </c>
      <c r="H9216" s="157" t="s">
        <v>24302</v>
      </c>
      <c r="I9216" s="157" t="s">
        <v>1588</v>
      </c>
      <c r="J9216" s="157" t="s">
        <v>24303</v>
      </c>
      <c r="K9216" s="157" t="s">
        <v>2027</v>
      </c>
      <c r="L9216" s="157"/>
    </row>
    <row r="9217">
      <c r="C9217" s="12" t="s">
        <v>1029</v>
      </c>
      <c r="D9217" s="157"/>
      <c r="E9217" s="157" t="s">
        <v>1597</v>
      </c>
      <c r="F9217" s="157"/>
      <c r="G9217" s="157" t="s">
        <v>24304</v>
      </c>
      <c r="H9217" s="157" t="s">
        <v>24305</v>
      </c>
      <c r="I9217" s="157" t="s">
        <v>1600</v>
      </c>
      <c r="J9217" s="157" t="s">
        <v>24306</v>
      </c>
      <c r="K9217" s="157" t="s">
        <v>1798</v>
      </c>
      <c r="L9217" s="157"/>
    </row>
    <row r="9218">
      <c r="C9218" s="12" t="s">
        <v>1029</v>
      </c>
      <c r="D9218" s="157"/>
      <c r="E9218" s="157" t="s">
        <v>1597</v>
      </c>
      <c r="F9218" s="157"/>
      <c r="G9218" s="157" t="s">
        <v>24304</v>
      </c>
      <c r="H9218" s="157" t="s">
        <v>24305</v>
      </c>
      <c r="I9218" s="157" t="s">
        <v>1600</v>
      </c>
      <c r="J9218" s="157" t="s">
        <v>24307</v>
      </c>
      <c r="K9218" s="157" t="s">
        <v>1795</v>
      </c>
      <c r="L9218" s="157"/>
    </row>
    <row r="9219">
      <c r="C9219" s="12" t="s">
        <v>1029</v>
      </c>
      <c r="D9219" s="157"/>
      <c r="E9219" s="157" t="s">
        <v>1597</v>
      </c>
      <c r="F9219" s="157"/>
      <c r="G9219" s="157" t="s">
        <v>24308</v>
      </c>
      <c r="H9219" s="157" t="s">
        <v>24309</v>
      </c>
      <c r="I9219" s="157" t="s">
        <v>1600</v>
      </c>
      <c r="J9219" s="157" t="s">
        <v>24310</v>
      </c>
      <c r="K9219" s="157" t="s">
        <v>1798</v>
      </c>
      <c r="L9219" s="157"/>
    </row>
    <row r="9220">
      <c r="C9220" s="12" t="s">
        <v>1029</v>
      </c>
      <c r="D9220" s="157"/>
      <c r="E9220" s="157" t="s">
        <v>1597</v>
      </c>
      <c r="F9220" s="157"/>
      <c r="G9220" s="157" t="s">
        <v>24308</v>
      </c>
      <c r="H9220" s="157" t="s">
        <v>24309</v>
      </c>
      <c r="I9220" s="157" t="s">
        <v>1600</v>
      </c>
      <c r="J9220" s="157" t="s">
        <v>24311</v>
      </c>
      <c r="K9220" s="157" t="s">
        <v>1795</v>
      </c>
      <c r="L9220" s="157"/>
    </row>
    <row r="9221">
      <c r="C9221" s="12" t="s">
        <v>1029</v>
      </c>
      <c r="D9221" s="157"/>
      <c r="E9221" s="157" t="s">
        <v>1597</v>
      </c>
      <c r="F9221" s="157"/>
      <c r="G9221" s="157" t="s">
        <v>24312</v>
      </c>
      <c r="H9221" s="157" t="s">
        <v>24313</v>
      </c>
      <c r="I9221" s="157" t="s">
        <v>1600</v>
      </c>
      <c r="J9221" s="157" t="s">
        <v>24314</v>
      </c>
      <c r="K9221" s="157" t="s">
        <v>1798</v>
      </c>
      <c r="L9221" s="157"/>
    </row>
    <row r="9222">
      <c r="C9222" s="12" t="s">
        <v>1029</v>
      </c>
      <c r="D9222" s="157"/>
      <c r="E9222" s="157" t="s">
        <v>1597</v>
      </c>
      <c r="F9222" s="157"/>
      <c r="G9222" s="157" t="s">
        <v>24312</v>
      </c>
      <c r="H9222" s="157" t="s">
        <v>24313</v>
      </c>
      <c r="I9222" s="157" t="s">
        <v>1600</v>
      </c>
      <c r="J9222" s="157" t="s">
        <v>24315</v>
      </c>
      <c r="K9222" s="157" t="s">
        <v>1795</v>
      </c>
      <c r="L9222" s="157"/>
    </row>
    <row r="9223">
      <c r="C9223" s="12" t="s">
        <v>1029</v>
      </c>
      <c r="D9223" s="157"/>
      <c r="E9223" s="157" t="s">
        <v>1597</v>
      </c>
      <c r="F9223" s="157"/>
      <c r="G9223" s="157" t="s">
        <v>24316</v>
      </c>
      <c r="H9223" s="157" t="s">
        <v>24317</v>
      </c>
      <c r="I9223" s="157" t="s">
        <v>1600</v>
      </c>
      <c r="J9223" s="157" t="s">
        <v>24318</v>
      </c>
      <c r="K9223" s="157" t="s">
        <v>1798</v>
      </c>
      <c r="L9223" s="157"/>
    </row>
    <row r="9224">
      <c r="C9224" s="12" t="s">
        <v>1029</v>
      </c>
      <c r="D9224" s="157"/>
      <c r="E9224" s="157" t="s">
        <v>1597</v>
      </c>
      <c r="F9224" s="157"/>
      <c r="G9224" s="157" t="s">
        <v>24316</v>
      </c>
      <c r="H9224" s="157" t="s">
        <v>24317</v>
      </c>
      <c r="I9224" s="157" t="s">
        <v>1600</v>
      </c>
      <c r="J9224" s="157" t="s">
        <v>24319</v>
      </c>
      <c r="K9224" s="157" t="s">
        <v>1795</v>
      </c>
      <c r="L9224" s="157"/>
    </row>
    <row r="9225">
      <c r="C9225" s="12" t="s">
        <v>1029</v>
      </c>
      <c r="D9225" s="157"/>
      <c r="E9225" s="157" t="s">
        <v>1585</v>
      </c>
      <c r="F9225" s="157"/>
      <c r="G9225" s="157" t="s">
        <v>24320</v>
      </c>
      <c r="H9225" s="157" t="s">
        <v>24321</v>
      </c>
      <c r="I9225" s="157" t="s">
        <v>1588</v>
      </c>
      <c r="J9225" s="157" t="s">
        <v>24322</v>
      </c>
      <c r="K9225" s="157" t="s">
        <v>24323</v>
      </c>
      <c r="L9225" s="157"/>
    </row>
    <row r="9226">
      <c r="C9226" s="12" t="s">
        <v>1029</v>
      </c>
      <c r="D9226" s="157"/>
      <c r="E9226" s="157" t="s">
        <v>1585</v>
      </c>
      <c r="F9226" s="157"/>
      <c r="G9226" s="157" t="s">
        <v>24324</v>
      </c>
      <c r="H9226" s="157" t="s">
        <v>24321</v>
      </c>
      <c r="I9226" s="157" t="s">
        <v>1588</v>
      </c>
      <c r="J9226" s="157" t="s">
        <v>24325</v>
      </c>
      <c r="K9226" s="157" t="s">
        <v>24326</v>
      </c>
      <c r="L9226" s="157"/>
    </row>
    <row r="9227">
      <c r="C9227" s="12" t="s">
        <v>1029</v>
      </c>
      <c r="D9227" s="157"/>
      <c r="E9227" s="157" t="s">
        <v>1585</v>
      </c>
      <c r="F9227" s="157"/>
      <c r="G9227" s="157" t="s">
        <v>24324</v>
      </c>
      <c r="H9227" s="157" t="s">
        <v>24327</v>
      </c>
      <c r="I9227" s="157" t="s">
        <v>1588</v>
      </c>
      <c r="J9227" s="157" t="s">
        <v>24328</v>
      </c>
      <c r="K9227" s="157" t="s">
        <v>24329</v>
      </c>
      <c r="L9227" s="157"/>
    </row>
    <row r="9228">
      <c r="C9228" s="12" t="s">
        <v>1029</v>
      </c>
      <c r="D9228" s="157"/>
      <c r="E9228" s="157" t="s">
        <v>1585</v>
      </c>
      <c r="F9228" s="157"/>
      <c r="G9228" s="157" t="s">
        <v>24330</v>
      </c>
      <c r="H9228" s="157" t="s">
        <v>24331</v>
      </c>
      <c r="I9228" s="157" t="s">
        <v>1588</v>
      </c>
      <c r="J9228" s="157" t="s">
        <v>24332</v>
      </c>
      <c r="K9228" s="157" t="s">
        <v>24323</v>
      </c>
      <c r="L9228" s="157"/>
    </row>
    <row r="9229">
      <c r="C9229" s="12" t="s">
        <v>1029</v>
      </c>
      <c r="D9229" s="157"/>
      <c r="E9229" s="157" t="s">
        <v>1585</v>
      </c>
      <c r="F9229" s="157"/>
      <c r="G9229" s="157" t="s">
        <v>24333</v>
      </c>
      <c r="H9229" s="157" t="s">
        <v>24331</v>
      </c>
      <c r="I9229" s="157" t="s">
        <v>1588</v>
      </c>
      <c r="J9229" s="157" t="s">
        <v>24334</v>
      </c>
      <c r="K9229" s="157" t="s">
        <v>24326</v>
      </c>
      <c r="L9229" s="157"/>
    </row>
    <row r="9230">
      <c r="C9230" s="12" t="s">
        <v>1029</v>
      </c>
      <c r="D9230" s="157"/>
      <c r="E9230" s="157" t="s">
        <v>1585</v>
      </c>
      <c r="F9230" s="157"/>
      <c r="G9230" s="157" t="s">
        <v>24333</v>
      </c>
      <c r="H9230" s="157" t="s">
        <v>24335</v>
      </c>
      <c r="I9230" s="157" t="s">
        <v>1588</v>
      </c>
      <c r="J9230" s="157" t="s">
        <v>24336</v>
      </c>
      <c r="K9230" s="157" t="s">
        <v>24329</v>
      </c>
      <c r="L9230" s="157"/>
    </row>
    <row r="9231">
      <c r="C9231" s="12" t="s">
        <v>1029</v>
      </c>
      <c r="D9231" s="157"/>
      <c r="E9231" s="157" t="s">
        <v>2749</v>
      </c>
      <c r="F9231" s="157"/>
      <c r="G9231" s="157" t="s">
        <v>24337</v>
      </c>
      <c r="H9231" s="157" t="s">
        <v>24338</v>
      </c>
      <c r="I9231" s="157" t="s">
        <v>1681</v>
      </c>
      <c r="J9231" s="157" t="s">
        <v>24339</v>
      </c>
      <c r="K9231" s="157" t="s">
        <v>9665</v>
      </c>
      <c r="L9231" s="157"/>
    </row>
    <row r="9232">
      <c r="C9232" s="12" t="s">
        <v>1029</v>
      </c>
      <c r="D9232" s="157"/>
      <c r="E9232" s="157" t="s">
        <v>2749</v>
      </c>
      <c r="F9232" s="157"/>
      <c r="G9232" s="157" t="s">
        <v>24337</v>
      </c>
      <c r="H9232" s="157" t="s">
        <v>24340</v>
      </c>
      <c r="I9232" s="157" t="s">
        <v>1681</v>
      </c>
      <c r="J9232" s="157" t="s">
        <v>24341</v>
      </c>
      <c r="K9232" s="157" t="s">
        <v>9668</v>
      </c>
      <c r="L9232" s="157"/>
    </row>
    <row r="9233">
      <c r="C9233" s="12" t="s">
        <v>1029</v>
      </c>
      <c r="D9233" s="157"/>
      <c r="E9233" s="157" t="s">
        <v>2749</v>
      </c>
      <c r="F9233" s="157"/>
      <c r="G9233" s="157" t="s">
        <v>24342</v>
      </c>
      <c r="H9233" s="157" t="s">
        <v>24343</v>
      </c>
      <c r="I9233" s="157" t="s">
        <v>1681</v>
      </c>
      <c r="J9233" s="157" t="s">
        <v>24344</v>
      </c>
      <c r="K9233" s="157" t="s">
        <v>9665</v>
      </c>
      <c r="L9233" s="157"/>
    </row>
    <row r="9234">
      <c r="C9234" s="12" t="s">
        <v>1029</v>
      </c>
      <c r="D9234" s="157"/>
      <c r="E9234" s="157" t="s">
        <v>2749</v>
      </c>
      <c r="F9234" s="157"/>
      <c r="G9234" s="157" t="s">
        <v>24342</v>
      </c>
      <c r="H9234" s="157" t="s">
        <v>24345</v>
      </c>
      <c r="I9234" s="157" t="s">
        <v>1681</v>
      </c>
      <c r="J9234" s="157" t="s">
        <v>24346</v>
      </c>
      <c r="K9234" s="157" t="s">
        <v>9668</v>
      </c>
      <c r="L9234" s="157"/>
    </row>
    <row r="9235">
      <c r="C9235" s="12" t="s">
        <v>1029</v>
      </c>
      <c r="D9235" s="157"/>
      <c r="E9235" s="157" t="s">
        <v>2765</v>
      </c>
      <c r="F9235" s="157"/>
      <c r="G9235" s="157" t="s">
        <v>24347</v>
      </c>
      <c r="H9235" s="157" t="s">
        <v>24348</v>
      </c>
      <c r="I9235" s="157" t="s">
        <v>1722</v>
      </c>
      <c r="J9235" s="157" t="s">
        <v>24349</v>
      </c>
      <c r="K9235" s="157" t="s">
        <v>9677</v>
      </c>
      <c r="L9235" s="157"/>
    </row>
    <row r="9236">
      <c r="C9236" s="12" t="s">
        <v>1029</v>
      </c>
      <c r="D9236" s="157"/>
      <c r="E9236" s="157" t="s">
        <v>1585</v>
      </c>
      <c r="F9236" s="157"/>
      <c r="G9236" s="157" t="s">
        <v>24350</v>
      </c>
      <c r="H9236" s="157" t="s">
        <v>24351</v>
      </c>
      <c r="I9236" s="157" t="s">
        <v>1588</v>
      </c>
      <c r="J9236" s="157" t="s">
        <v>24352</v>
      </c>
      <c r="K9236" s="157" t="s">
        <v>13418</v>
      </c>
      <c r="L9236" s="157"/>
    </row>
    <row r="9237">
      <c r="C9237" s="12" t="s">
        <v>1029</v>
      </c>
      <c r="D9237" s="157"/>
      <c r="E9237" s="157" t="s">
        <v>2749</v>
      </c>
      <c r="F9237" s="157"/>
      <c r="G9237" s="157" t="s">
        <v>24353</v>
      </c>
      <c r="H9237" s="157" t="s">
        <v>24354</v>
      </c>
      <c r="I9237" s="157" t="s">
        <v>1681</v>
      </c>
      <c r="J9237" s="157" t="s">
        <v>24355</v>
      </c>
      <c r="K9237" s="157" t="s">
        <v>9524</v>
      </c>
      <c r="L9237" s="157"/>
    </row>
    <row r="9238">
      <c r="C9238" s="12" t="s">
        <v>1029</v>
      </c>
      <c r="D9238" s="157"/>
      <c r="E9238" s="157" t="s">
        <v>2749</v>
      </c>
      <c r="F9238" s="157"/>
      <c r="G9238" s="157" t="s">
        <v>24356</v>
      </c>
      <c r="H9238" s="157" t="s">
        <v>24357</v>
      </c>
      <c r="I9238" s="157" t="s">
        <v>1681</v>
      </c>
      <c r="J9238" s="157" t="s">
        <v>24358</v>
      </c>
      <c r="K9238" s="157" t="s">
        <v>9528</v>
      </c>
      <c r="L9238" s="157"/>
    </row>
    <row r="9239">
      <c r="C9239" s="12" t="s">
        <v>1029</v>
      </c>
      <c r="D9239" s="157"/>
      <c r="E9239" s="157" t="s">
        <v>1597</v>
      </c>
      <c r="F9239" s="157"/>
      <c r="G9239" s="157" t="s">
        <v>24283</v>
      </c>
      <c r="H9239" s="157" t="s">
        <v>24359</v>
      </c>
      <c r="I9239" s="157" t="s">
        <v>1600</v>
      </c>
      <c r="J9239" s="157" t="s">
        <v>24360</v>
      </c>
      <c r="K9239" s="157" t="s">
        <v>2048</v>
      </c>
      <c r="L9239" s="157"/>
    </row>
    <row r="9240">
      <c r="C9240" s="12" t="s">
        <v>1029</v>
      </c>
      <c r="D9240" s="157"/>
      <c r="E9240" s="157" t="s">
        <v>2765</v>
      </c>
      <c r="F9240" s="157"/>
      <c r="G9240" s="157" t="s">
        <v>24361</v>
      </c>
      <c r="H9240" s="157" t="s">
        <v>24362</v>
      </c>
      <c r="I9240" s="157" t="s">
        <v>1722</v>
      </c>
      <c r="J9240" s="157" t="s">
        <v>24363</v>
      </c>
      <c r="K9240" s="157" t="s">
        <v>9677</v>
      </c>
      <c r="L9240" s="157"/>
    </row>
    <row r="9241">
      <c r="C9241" s="12" t="s">
        <v>1029</v>
      </c>
      <c r="D9241" s="157"/>
      <c r="E9241" s="157" t="s">
        <v>1585</v>
      </c>
      <c r="F9241" s="157"/>
      <c r="G9241" s="157" t="s">
        <v>24364</v>
      </c>
      <c r="H9241" s="157" t="s">
        <v>24365</v>
      </c>
      <c r="I9241" s="157" t="s">
        <v>1588</v>
      </c>
      <c r="J9241" s="157" t="s">
        <v>24366</v>
      </c>
      <c r="K9241" s="157" t="s">
        <v>1916</v>
      </c>
      <c r="L9241" s="157"/>
    </row>
    <row r="9242">
      <c r="C9242" s="12" t="s">
        <v>1029</v>
      </c>
      <c r="D9242" s="157"/>
      <c r="E9242" s="157" t="s">
        <v>1585</v>
      </c>
      <c r="F9242" s="157"/>
      <c r="G9242" s="157" t="s">
        <v>24367</v>
      </c>
      <c r="H9242" s="157" t="s">
        <v>24368</v>
      </c>
      <c r="I9242" s="157" t="s">
        <v>1588</v>
      </c>
      <c r="J9242" s="157" t="s">
        <v>24369</v>
      </c>
      <c r="K9242" s="157" t="s">
        <v>1921</v>
      </c>
      <c r="L9242" s="157"/>
    </row>
    <row r="9243">
      <c r="C9243" s="12" t="s">
        <v>1029</v>
      </c>
      <c r="D9243" s="157"/>
      <c r="E9243" s="157" t="s">
        <v>1585</v>
      </c>
      <c r="F9243" s="157"/>
      <c r="G9243" s="157" t="s">
        <v>24370</v>
      </c>
      <c r="H9243" s="157" t="s">
        <v>24371</v>
      </c>
      <c r="I9243" s="157" t="s">
        <v>1588</v>
      </c>
      <c r="J9243" s="157" t="s">
        <v>24372</v>
      </c>
      <c r="K9243" s="157" t="s">
        <v>1808</v>
      </c>
      <c r="L9243" s="157"/>
    </row>
    <row r="9244">
      <c r="C9244" s="12" t="s">
        <v>1029</v>
      </c>
      <c r="D9244" s="157"/>
      <c r="E9244" s="157" t="s">
        <v>1634</v>
      </c>
      <c r="F9244" s="157"/>
      <c r="G9244" s="157" t="s">
        <v>24373</v>
      </c>
      <c r="H9244" s="157" t="s">
        <v>24374</v>
      </c>
      <c r="I9244" s="157" t="s">
        <v>1637</v>
      </c>
      <c r="J9244" s="157" t="s">
        <v>24375</v>
      </c>
      <c r="K9244" s="157" t="s">
        <v>1833</v>
      </c>
      <c r="L9244" s="157"/>
    </row>
    <row r="9245">
      <c r="C9245" s="12" t="s">
        <v>1029</v>
      </c>
      <c r="D9245" s="157"/>
      <c r="E9245" s="157" t="s">
        <v>1634</v>
      </c>
      <c r="F9245" s="157"/>
      <c r="G9245" s="157" t="s">
        <v>24373</v>
      </c>
      <c r="H9245" s="157" t="s">
        <v>24374</v>
      </c>
      <c r="I9245" s="157" t="s">
        <v>1637</v>
      </c>
      <c r="J9245" s="157" t="s">
        <v>24376</v>
      </c>
      <c r="K9245" s="157" t="s">
        <v>2245</v>
      </c>
      <c r="L9245" s="157"/>
    </row>
    <row r="9246">
      <c r="C9246" s="12" t="s">
        <v>1029</v>
      </c>
      <c r="D9246" s="157"/>
      <c r="E9246" s="157" t="s">
        <v>1634</v>
      </c>
      <c r="F9246" s="157"/>
      <c r="G9246" s="157" t="s">
        <v>24373</v>
      </c>
      <c r="H9246" s="157" t="s">
        <v>24374</v>
      </c>
      <c r="I9246" s="157" t="s">
        <v>1637</v>
      </c>
      <c r="J9246" s="157" t="s">
        <v>24377</v>
      </c>
      <c r="K9246" s="157" t="s">
        <v>1836</v>
      </c>
      <c r="L9246" s="157"/>
    </row>
    <row r="9247">
      <c r="C9247" s="12" t="s">
        <v>1029</v>
      </c>
      <c r="D9247" s="157"/>
      <c r="E9247" s="157" t="s">
        <v>1634</v>
      </c>
      <c r="F9247" s="157"/>
      <c r="G9247" s="157" t="s">
        <v>24373</v>
      </c>
      <c r="H9247" s="157" t="s">
        <v>24374</v>
      </c>
      <c r="I9247" s="157" t="s">
        <v>1637</v>
      </c>
      <c r="J9247" s="157" t="s">
        <v>24378</v>
      </c>
      <c r="K9247" s="157" t="s">
        <v>2777</v>
      </c>
      <c r="L9247" s="157"/>
    </row>
    <row r="9248">
      <c r="C9248" s="12" t="s">
        <v>1029</v>
      </c>
      <c r="D9248" s="157"/>
      <c r="E9248" s="157" t="s">
        <v>1634</v>
      </c>
      <c r="F9248" s="157"/>
      <c r="G9248" s="157" t="s">
        <v>24379</v>
      </c>
      <c r="H9248" s="157" t="s">
        <v>24374</v>
      </c>
      <c r="I9248" s="157" t="s">
        <v>1637</v>
      </c>
      <c r="J9248" s="157" t="s">
        <v>24380</v>
      </c>
      <c r="K9248" s="157" t="s">
        <v>1833</v>
      </c>
      <c r="L9248" s="157"/>
    </row>
    <row r="9249">
      <c r="C9249" s="12" t="s">
        <v>1029</v>
      </c>
      <c r="D9249" s="157"/>
      <c r="E9249" s="157" t="s">
        <v>1634</v>
      </c>
      <c r="F9249" s="157"/>
      <c r="G9249" s="157" t="s">
        <v>24379</v>
      </c>
      <c r="H9249" s="157" t="s">
        <v>24374</v>
      </c>
      <c r="I9249" s="157" t="s">
        <v>1637</v>
      </c>
      <c r="J9249" s="157" t="s">
        <v>24381</v>
      </c>
      <c r="K9249" s="157" t="s">
        <v>1836</v>
      </c>
      <c r="L9249" s="157"/>
    </row>
    <row r="9250">
      <c r="C9250" s="12" t="s">
        <v>1029</v>
      </c>
      <c r="D9250" s="157"/>
      <c r="E9250" s="157" t="s">
        <v>1634</v>
      </c>
      <c r="F9250" s="157"/>
      <c r="G9250" s="157" t="s">
        <v>24379</v>
      </c>
      <c r="H9250" s="157" t="s">
        <v>24374</v>
      </c>
      <c r="I9250" s="157" t="s">
        <v>1637</v>
      </c>
      <c r="J9250" s="157" t="s">
        <v>24382</v>
      </c>
      <c r="K9250" s="157" t="s">
        <v>2777</v>
      </c>
      <c r="L9250" s="157"/>
    </row>
    <row r="9251">
      <c r="C9251" s="12" t="s">
        <v>1029</v>
      </c>
      <c r="D9251" s="157"/>
      <c r="E9251" s="157" t="s">
        <v>1585</v>
      </c>
      <c r="F9251" s="157"/>
      <c r="G9251" s="157" t="s">
        <v>24383</v>
      </c>
      <c r="H9251" s="157" t="s">
        <v>24384</v>
      </c>
      <c r="I9251" s="157" t="s">
        <v>1588</v>
      </c>
      <c r="J9251" s="157" t="s">
        <v>24385</v>
      </c>
      <c r="K9251" s="157" t="s">
        <v>3483</v>
      </c>
      <c r="L9251" s="157"/>
    </row>
    <row r="9252">
      <c r="C9252" s="12" t="s">
        <v>1029</v>
      </c>
      <c r="D9252" s="157"/>
      <c r="E9252" s="157" t="s">
        <v>1585</v>
      </c>
      <c r="F9252" s="157"/>
      <c r="G9252" s="157" t="s">
        <v>24386</v>
      </c>
      <c r="H9252" s="157" t="s">
        <v>24387</v>
      </c>
      <c r="I9252" s="157" t="s">
        <v>1588</v>
      </c>
      <c r="J9252" s="157" t="s">
        <v>24388</v>
      </c>
      <c r="K9252" s="157" t="s">
        <v>3483</v>
      </c>
      <c r="L9252" s="157"/>
    </row>
    <row r="9253">
      <c r="C9253" s="12" t="s">
        <v>1029</v>
      </c>
      <c r="D9253" s="157"/>
      <c r="E9253" s="157" t="s">
        <v>1585</v>
      </c>
      <c r="F9253" s="157"/>
      <c r="G9253" s="157" t="s">
        <v>24389</v>
      </c>
      <c r="H9253" s="157" t="s">
        <v>24390</v>
      </c>
      <c r="I9253" s="157" t="s">
        <v>1588</v>
      </c>
      <c r="J9253" s="157" t="s">
        <v>24391</v>
      </c>
      <c r="K9253" s="157" t="s">
        <v>1921</v>
      </c>
      <c r="L9253" s="157"/>
    </row>
    <row r="9254">
      <c r="C9254" s="12" t="s">
        <v>1029</v>
      </c>
      <c r="D9254" s="157"/>
      <c r="E9254" s="157" t="s">
        <v>1585</v>
      </c>
      <c r="F9254" s="157"/>
      <c r="G9254" s="157" t="s">
        <v>24392</v>
      </c>
      <c r="H9254" s="157" t="s">
        <v>24393</v>
      </c>
      <c r="I9254" s="157" t="s">
        <v>1588</v>
      </c>
      <c r="J9254" s="157" t="s">
        <v>24394</v>
      </c>
      <c r="K9254" s="157" t="s">
        <v>1921</v>
      </c>
      <c r="L9254" s="157"/>
    </row>
    <row r="9255">
      <c r="C9255" s="12" t="s">
        <v>1029</v>
      </c>
      <c r="D9255" s="157"/>
      <c r="E9255" s="157" t="s">
        <v>1585</v>
      </c>
      <c r="F9255" s="157"/>
      <c r="G9255" s="157" t="s">
        <v>24395</v>
      </c>
      <c r="H9255" s="157" t="s">
        <v>24396</v>
      </c>
      <c r="I9255" s="157" t="s">
        <v>1588</v>
      </c>
      <c r="J9255" s="157" t="s">
        <v>24397</v>
      </c>
      <c r="K9255" s="157" t="s">
        <v>3463</v>
      </c>
      <c r="L9255" s="157"/>
    </row>
    <row r="9256">
      <c r="C9256" s="12" t="s">
        <v>1029</v>
      </c>
      <c r="D9256" s="157"/>
      <c r="E9256" s="157" t="s">
        <v>1585</v>
      </c>
      <c r="F9256" s="157"/>
      <c r="G9256" s="157" t="s">
        <v>24398</v>
      </c>
      <c r="H9256" s="157" t="s">
        <v>24396</v>
      </c>
      <c r="I9256" s="157" t="s">
        <v>1588</v>
      </c>
      <c r="J9256" s="157" t="s">
        <v>24399</v>
      </c>
      <c r="K9256" s="157" t="s">
        <v>3459</v>
      </c>
      <c r="L9256" s="157"/>
    </row>
    <row r="9257">
      <c r="C9257" s="12" t="s">
        <v>1029</v>
      </c>
      <c r="D9257" s="157"/>
      <c r="E9257" s="157" t="s">
        <v>1585</v>
      </c>
      <c r="F9257" s="157"/>
      <c r="G9257" s="157" t="s">
        <v>24400</v>
      </c>
      <c r="H9257" s="157" t="s">
        <v>24396</v>
      </c>
      <c r="I9257" s="157" t="s">
        <v>1588</v>
      </c>
      <c r="J9257" s="157" t="s">
        <v>24401</v>
      </c>
      <c r="K9257" s="157" t="s">
        <v>3467</v>
      </c>
      <c r="L9257" s="157"/>
    </row>
    <row r="9258">
      <c r="C9258" s="12" t="s">
        <v>1029</v>
      </c>
      <c r="D9258" s="157"/>
      <c r="E9258" s="157" t="s">
        <v>1585</v>
      </c>
      <c r="F9258" s="157"/>
      <c r="G9258" s="157" t="s">
        <v>24402</v>
      </c>
      <c r="H9258" s="157" t="s">
        <v>24403</v>
      </c>
      <c r="I9258" s="157" t="s">
        <v>1588</v>
      </c>
      <c r="J9258" s="157" t="s">
        <v>24404</v>
      </c>
      <c r="K9258" s="157" t="s">
        <v>3463</v>
      </c>
      <c r="L9258" s="157"/>
    </row>
    <row r="9259">
      <c r="C9259" s="12" t="s">
        <v>1029</v>
      </c>
      <c r="D9259" s="157"/>
      <c r="E9259" s="157" t="s">
        <v>1585</v>
      </c>
      <c r="F9259" s="157"/>
      <c r="G9259" s="157" t="s">
        <v>24405</v>
      </c>
      <c r="H9259" s="157" t="s">
        <v>24403</v>
      </c>
      <c r="I9259" s="157" t="s">
        <v>1588</v>
      </c>
      <c r="J9259" s="157" t="s">
        <v>24406</v>
      </c>
      <c r="K9259" s="157" t="s">
        <v>3459</v>
      </c>
      <c r="L9259" s="157"/>
    </row>
    <row r="9260">
      <c r="C9260" s="12" t="s">
        <v>1029</v>
      </c>
      <c r="D9260" s="157"/>
      <c r="E9260" s="157" t="s">
        <v>1585</v>
      </c>
      <c r="F9260" s="157"/>
      <c r="G9260" s="157" t="s">
        <v>24407</v>
      </c>
      <c r="H9260" s="157" t="s">
        <v>24403</v>
      </c>
      <c r="I9260" s="157" t="s">
        <v>1588</v>
      </c>
      <c r="J9260" s="157" t="s">
        <v>24408</v>
      </c>
      <c r="K9260" s="157" t="s">
        <v>3467</v>
      </c>
      <c r="L9260" s="157"/>
    </row>
    <row r="9261">
      <c r="C9261" s="12" t="s">
        <v>1029</v>
      </c>
      <c r="D9261" s="157"/>
      <c r="E9261" s="157" t="s">
        <v>1585</v>
      </c>
      <c r="F9261" s="157"/>
      <c r="G9261" s="157" t="s">
        <v>24409</v>
      </c>
      <c r="H9261" s="157" t="s">
        <v>24410</v>
      </c>
      <c r="I9261" s="157" t="s">
        <v>1588</v>
      </c>
      <c r="J9261" s="157" t="s">
        <v>24411</v>
      </c>
      <c r="K9261" s="157" t="s">
        <v>1916</v>
      </c>
      <c r="L9261" s="157"/>
    </row>
    <row r="9262">
      <c r="C9262" s="12" t="s">
        <v>1029</v>
      </c>
      <c r="D9262" s="157"/>
      <c r="E9262" s="157" t="s">
        <v>1585</v>
      </c>
      <c r="F9262" s="157"/>
      <c r="G9262" s="157" t="s">
        <v>24412</v>
      </c>
      <c r="H9262" s="157" t="s">
        <v>24413</v>
      </c>
      <c r="I9262" s="157" t="s">
        <v>1588</v>
      </c>
      <c r="J9262" s="157" t="s">
        <v>24414</v>
      </c>
      <c r="K9262" s="157" t="s">
        <v>1916</v>
      </c>
      <c r="L9262" s="157"/>
    </row>
    <row r="9263">
      <c r="C9263" s="12" t="s">
        <v>1029</v>
      </c>
      <c r="D9263" s="157"/>
      <c r="E9263" s="157" t="s">
        <v>1585</v>
      </c>
      <c r="F9263" s="157"/>
      <c r="G9263" s="157" t="s">
        <v>24415</v>
      </c>
      <c r="H9263" s="157" t="s">
        <v>24416</v>
      </c>
      <c r="I9263" s="157" t="s">
        <v>1588</v>
      </c>
      <c r="J9263" s="157" t="s">
        <v>24417</v>
      </c>
      <c r="K9263" s="157" t="s">
        <v>3499</v>
      </c>
      <c r="L9263" s="157"/>
    </row>
    <row r="9264">
      <c r="C9264" s="12" t="s">
        <v>1029</v>
      </c>
      <c r="D9264" s="157"/>
      <c r="E9264" s="157" t="s">
        <v>1585</v>
      </c>
      <c r="F9264" s="157"/>
      <c r="G9264" s="157" t="s">
        <v>24418</v>
      </c>
      <c r="H9264" s="157" t="s">
        <v>24419</v>
      </c>
      <c r="I9264" s="157" t="s">
        <v>1588</v>
      </c>
      <c r="J9264" s="157" t="s">
        <v>24420</v>
      </c>
      <c r="K9264" s="157" t="s">
        <v>3499</v>
      </c>
      <c r="L9264" s="157"/>
    </row>
    <row r="9265">
      <c r="C9265" s="12" t="s">
        <v>1029</v>
      </c>
      <c r="D9265" s="157"/>
      <c r="E9265" s="157" t="s">
        <v>1585</v>
      </c>
      <c r="F9265" s="157"/>
      <c r="G9265" s="157" t="s">
        <v>24421</v>
      </c>
      <c r="H9265" s="157" t="s">
        <v>24422</v>
      </c>
      <c r="I9265" s="157" t="s">
        <v>1588</v>
      </c>
      <c r="J9265" s="157" t="s">
        <v>24423</v>
      </c>
      <c r="K9265" s="157" t="s">
        <v>1975</v>
      </c>
      <c r="L9265" s="157"/>
    </row>
    <row r="9266">
      <c r="C9266" s="12" t="s">
        <v>1029</v>
      </c>
      <c r="D9266" s="157"/>
      <c r="E9266" s="157" t="s">
        <v>1585</v>
      </c>
      <c r="F9266" s="157"/>
      <c r="G9266" s="157" t="s">
        <v>24424</v>
      </c>
      <c r="H9266" s="157" t="s">
        <v>24425</v>
      </c>
      <c r="I9266" s="157" t="s">
        <v>1588</v>
      </c>
      <c r="J9266" s="157" t="s">
        <v>24426</v>
      </c>
      <c r="K9266" s="157" t="s">
        <v>1975</v>
      </c>
      <c r="L9266" s="157"/>
    </row>
    <row r="9267">
      <c r="C9267" s="12" t="s">
        <v>1029</v>
      </c>
      <c r="D9267" s="157"/>
      <c r="E9267" s="157" t="s">
        <v>1585</v>
      </c>
      <c r="F9267" s="157"/>
      <c r="G9267" s="157" t="s">
        <v>24427</v>
      </c>
      <c r="H9267" s="157" t="s">
        <v>24428</v>
      </c>
      <c r="I9267" s="157" t="s">
        <v>1588</v>
      </c>
      <c r="J9267" s="157" t="s">
        <v>24429</v>
      </c>
      <c r="K9267" s="157" t="s">
        <v>3659</v>
      </c>
      <c r="L9267" s="157"/>
    </row>
    <row r="9268">
      <c r="C9268" s="12" t="s">
        <v>1029</v>
      </c>
      <c r="D9268" s="157"/>
      <c r="E9268" s="157" t="s">
        <v>1585</v>
      </c>
      <c r="F9268" s="157"/>
      <c r="G9268" s="157" t="s">
        <v>24430</v>
      </c>
      <c r="H9268" s="157" t="s">
        <v>24431</v>
      </c>
      <c r="I9268" s="157" t="s">
        <v>1588</v>
      </c>
      <c r="J9268" s="157" t="s">
        <v>24432</v>
      </c>
      <c r="K9268" s="157" t="s">
        <v>3659</v>
      </c>
      <c r="L9268" s="157"/>
    </row>
    <row r="9269">
      <c r="C9269" s="12" t="s">
        <v>1029</v>
      </c>
      <c r="D9269" s="157"/>
      <c r="E9269" s="157" t="s">
        <v>1585</v>
      </c>
      <c r="F9269" s="157"/>
      <c r="G9269" s="157" t="s">
        <v>24433</v>
      </c>
      <c r="H9269" s="157" t="s">
        <v>24434</v>
      </c>
      <c r="I9269" s="157" t="s">
        <v>1588</v>
      </c>
      <c r="J9269" s="157" t="s">
        <v>24435</v>
      </c>
      <c r="K9269" s="157" t="s">
        <v>3472</v>
      </c>
      <c r="L9269" s="157"/>
    </row>
    <row r="9270">
      <c r="C9270" s="12" t="s">
        <v>1029</v>
      </c>
      <c r="D9270" s="157"/>
      <c r="E9270" s="157" t="s">
        <v>1585</v>
      </c>
      <c r="F9270" s="157"/>
      <c r="G9270" s="157" t="s">
        <v>24436</v>
      </c>
      <c r="H9270" s="157" t="s">
        <v>24437</v>
      </c>
      <c r="I9270" s="157" t="s">
        <v>1588</v>
      </c>
      <c r="J9270" s="157" t="s">
        <v>24438</v>
      </c>
      <c r="K9270" s="157" t="s">
        <v>3472</v>
      </c>
      <c r="L9270" s="157"/>
    </row>
    <row r="9271">
      <c r="C9271" s="12" t="s">
        <v>1029</v>
      </c>
      <c r="D9271" s="157"/>
      <c r="E9271" s="157" t="s">
        <v>1585</v>
      </c>
      <c r="F9271" s="157"/>
      <c r="G9271" s="157" t="s">
        <v>24439</v>
      </c>
      <c r="H9271" s="157" t="s">
        <v>24440</v>
      </c>
      <c r="I9271" s="157" t="s">
        <v>1588</v>
      </c>
      <c r="J9271" s="157" t="s">
        <v>24441</v>
      </c>
      <c r="K9271" s="157" t="s">
        <v>3376</v>
      </c>
      <c r="L9271" s="157"/>
    </row>
    <row r="9272">
      <c r="C9272" s="12" t="s">
        <v>1029</v>
      </c>
      <c r="D9272" s="157"/>
      <c r="E9272" s="157" t="s">
        <v>1585</v>
      </c>
      <c r="F9272" s="157"/>
      <c r="G9272" s="157" t="s">
        <v>24442</v>
      </c>
      <c r="H9272" s="157" t="s">
        <v>24443</v>
      </c>
      <c r="I9272" s="157" t="s">
        <v>1588</v>
      </c>
      <c r="J9272" s="157" t="s">
        <v>24444</v>
      </c>
      <c r="K9272" s="157" t="s">
        <v>3376</v>
      </c>
      <c r="L9272" s="157"/>
    </row>
    <row r="9273">
      <c r="C9273" s="12" t="s">
        <v>1029</v>
      </c>
      <c r="D9273" s="157"/>
      <c r="E9273" s="157" t="s">
        <v>1585</v>
      </c>
      <c r="F9273" s="157"/>
      <c r="G9273" s="157" t="s">
        <v>24445</v>
      </c>
      <c r="H9273" s="157" t="s">
        <v>24446</v>
      </c>
      <c r="I9273" s="157" t="s">
        <v>1588</v>
      </c>
      <c r="J9273" s="157" t="s">
        <v>24447</v>
      </c>
      <c r="K9273" s="157" t="s">
        <v>3280</v>
      </c>
      <c r="L9273" s="157"/>
    </row>
    <row r="9274">
      <c r="C9274" s="12" t="s">
        <v>1029</v>
      </c>
      <c r="D9274" s="157"/>
      <c r="E9274" s="157" t="s">
        <v>1585</v>
      </c>
      <c r="F9274" s="157"/>
      <c r="G9274" s="157" t="s">
        <v>24448</v>
      </c>
      <c r="H9274" s="157" t="s">
        <v>24449</v>
      </c>
      <c r="I9274" s="157" t="s">
        <v>1588</v>
      </c>
      <c r="J9274" s="157" t="s">
        <v>24450</v>
      </c>
      <c r="K9274" s="157" t="s">
        <v>3280</v>
      </c>
      <c r="L9274" s="157"/>
    </row>
    <row r="9275">
      <c r="C9275" s="12" t="s">
        <v>1029</v>
      </c>
      <c r="D9275" s="157"/>
      <c r="E9275" s="157" t="s">
        <v>1585</v>
      </c>
      <c r="F9275" s="157"/>
      <c r="G9275" s="157" t="s">
        <v>24451</v>
      </c>
      <c r="H9275" s="157" t="s">
        <v>24452</v>
      </c>
      <c r="I9275" s="157" t="s">
        <v>1588</v>
      </c>
      <c r="J9275" s="157" t="s">
        <v>24453</v>
      </c>
      <c r="K9275" s="157" t="s">
        <v>1983</v>
      </c>
      <c r="L9275" s="157"/>
    </row>
    <row r="9276">
      <c r="C9276" s="12" t="s">
        <v>1029</v>
      </c>
      <c r="D9276" s="157"/>
      <c r="E9276" s="157" t="s">
        <v>1585</v>
      </c>
      <c r="F9276" s="157"/>
      <c r="G9276" s="157" t="s">
        <v>24454</v>
      </c>
      <c r="H9276" s="157" t="s">
        <v>24455</v>
      </c>
      <c r="I9276" s="157" t="s">
        <v>1588</v>
      </c>
      <c r="J9276" s="157" t="s">
        <v>24456</v>
      </c>
      <c r="K9276" s="157" t="s">
        <v>1979</v>
      </c>
      <c r="L9276" s="157"/>
    </row>
    <row r="9277">
      <c r="C9277" s="12" t="s">
        <v>1029</v>
      </c>
      <c r="D9277" s="157"/>
      <c r="E9277" s="157" t="s">
        <v>1585</v>
      </c>
      <c r="F9277" s="157"/>
      <c r="G9277" s="157" t="s">
        <v>24457</v>
      </c>
      <c r="H9277" s="157" t="s">
        <v>24458</v>
      </c>
      <c r="I9277" s="157" t="s">
        <v>1588</v>
      </c>
      <c r="J9277" s="157" t="s">
        <v>24459</v>
      </c>
      <c r="K9277" s="157" t="s">
        <v>1983</v>
      </c>
      <c r="L9277" s="157"/>
    </row>
    <row r="9278">
      <c r="C9278" s="12" t="s">
        <v>1029</v>
      </c>
      <c r="D9278" s="157"/>
      <c r="E9278" s="157" t="s">
        <v>1585</v>
      </c>
      <c r="F9278" s="157"/>
      <c r="G9278" s="157" t="s">
        <v>24460</v>
      </c>
      <c r="H9278" s="157" t="s">
        <v>24461</v>
      </c>
      <c r="I9278" s="157" t="s">
        <v>1588</v>
      </c>
      <c r="J9278" s="157" t="s">
        <v>24462</v>
      </c>
      <c r="K9278" s="157" t="s">
        <v>1979</v>
      </c>
      <c r="L9278" s="157"/>
    </row>
    <row r="9279">
      <c r="C9279" s="12" t="s">
        <v>1029</v>
      </c>
      <c r="D9279" s="157"/>
      <c r="E9279" s="157" t="s">
        <v>1585</v>
      </c>
      <c r="F9279" s="157"/>
      <c r="G9279" s="157" t="s">
        <v>24463</v>
      </c>
      <c r="H9279" s="157" t="s">
        <v>24464</v>
      </c>
      <c r="I9279" s="157" t="s">
        <v>1588</v>
      </c>
      <c r="J9279" s="157" t="s">
        <v>24465</v>
      </c>
      <c r="K9279" s="157" t="s">
        <v>1808</v>
      </c>
      <c r="L9279" s="157"/>
    </row>
    <row r="9280">
      <c r="C9280" s="12" t="s">
        <v>1029</v>
      </c>
      <c r="D9280" s="157"/>
      <c r="E9280" s="157" t="s">
        <v>1585</v>
      </c>
      <c r="F9280" s="157"/>
      <c r="G9280" s="157" t="s">
        <v>24466</v>
      </c>
      <c r="H9280" s="157" t="s">
        <v>24467</v>
      </c>
      <c r="I9280" s="157" t="s">
        <v>1588</v>
      </c>
      <c r="J9280" s="157" t="s">
        <v>24468</v>
      </c>
      <c r="K9280" s="157" t="s">
        <v>1808</v>
      </c>
      <c r="L9280" s="157"/>
    </row>
    <row r="9281">
      <c r="C9281" s="12" t="s">
        <v>1029</v>
      </c>
      <c r="D9281" s="157"/>
      <c r="E9281" s="157" t="s">
        <v>1585</v>
      </c>
      <c r="F9281" s="157"/>
      <c r="G9281" s="157" t="s">
        <v>24469</v>
      </c>
      <c r="H9281" s="157" t="s">
        <v>24470</v>
      </c>
      <c r="I9281" s="157" t="s">
        <v>1588</v>
      </c>
      <c r="J9281" s="157" t="s">
        <v>24471</v>
      </c>
      <c r="K9281" s="157" t="s">
        <v>9285</v>
      </c>
      <c r="L9281" s="157"/>
    </row>
    <row r="9282">
      <c r="C9282" s="12" t="s">
        <v>1029</v>
      </c>
      <c r="D9282" s="157"/>
      <c r="E9282" s="157" t="s">
        <v>2765</v>
      </c>
      <c r="F9282" s="157"/>
      <c r="G9282" s="157" t="s">
        <v>23818</v>
      </c>
      <c r="H9282" s="157" t="s">
        <v>24472</v>
      </c>
      <c r="I9282" s="157" t="s">
        <v>1722</v>
      </c>
      <c r="J9282" s="157" t="s">
        <v>24473</v>
      </c>
      <c r="K9282" s="157" t="s">
        <v>9790</v>
      </c>
      <c r="L9282" s="157"/>
    </row>
    <row r="9283">
      <c r="C9283" s="12" t="s">
        <v>1029</v>
      </c>
      <c r="D9283" s="157"/>
      <c r="E9283" s="157" t="s">
        <v>2765</v>
      </c>
      <c r="F9283" s="157"/>
      <c r="G9283" s="157" t="s">
        <v>9853</v>
      </c>
      <c r="H9283" s="157" t="s">
        <v>24474</v>
      </c>
      <c r="I9283" s="157" t="s">
        <v>1722</v>
      </c>
      <c r="J9283" s="157" t="s">
        <v>24475</v>
      </c>
      <c r="K9283" s="157" t="s">
        <v>9794</v>
      </c>
      <c r="L9283" s="157"/>
    </row>
    <row r="9284">
      <c r="C9284" s="12" t="s">
        <v>1029</v>
      </c>
      <c r="D9284" s="157"/>
      <c r="E9284" s="157" t="s">
        <v>2765</v>
      </c>
      <c r="F9284" s="157"/>
      <c r="G9284" s="157" t="s">
        <v>23830</v>
      </c>
      <c r="H9284" s="157" t="s">
        <v>24476</v>
      </c>
      <c r="I9284" s="157" t="s">
        <v>1722</v>
      </c>
      <c r="J9284" s="157" t="s">
        <v>24477</v>
      </c>
      <c r="K9284" s="157" t="s">
        <v>9790</v>
      </c>
      <c r="L9284" s="157"/>
    </row>
    <row r="9285">
      <c r="C9285" s="12" t="s">
        <v>1029</v>
      </c>
      <c r="D9285" s="157"/>
      <c r="E9285" s="157" t="s">
        <v>2765</v>
      </c>
      <c r="F9285" s="157"/>
      <c r="G9285" s="157" t="s">
        <v>24478</v>
      </c>
      <c r="H9285" s="157" t="s">
        <v>24479</v>
      </c>
      <c r="I9285" s="157" t="s">
        <v>1722</v>
      </c>
      <c r="J9285" s="157" t="s">
        <v>24480</v>
      </c>
      <c r="K9285" s="157" t="s">
        <v>9800</v>
      </c>
      <c r="L9285" s="157"/>
    </row>
    <row r="9286">
      <c r="C9286" s="12" t="s">
        <v>1029</v>
      </c>
      <c r="D9286" s="157"/>
      <c r="E9286" s="157" t="s">
        <v>2765</v>
      </c>
      <c r="F9286" s="157"/>
      <c r="G9286" s="157" t="s">
        <v>9888</v>
      </c>
      <c r="H9286" s="157" t="s">
        <v>24481</v>
      </c>
      <c r="I9286" s="157" t="s">
        <v>1722</v>
      </c>
      <c r="J9286" s="157" t="s">
        <v>24482</v>
      </c>
      <c r="K9286" s="157" t="s">
        <v>9794</v>
      </c>
      <c r="L9286" s="157"/>
    </row>
    <row r="9287">
      <c r="C9287" s="12" t="s">
        <v>1029</v>
      </c>
      <c r="D9287" s="157"/>
      <c r="E9287" s="157" t="s">
        <v>2765</v>
      </c>
      <c r="F9287" s="157"/>
      <c r="G9287" s="157" t="s">
        <v>23839</v>
      </c>
      <c r="H9287" s="157" t="s">
        <v>24483</v>
      </c>
      <c r="I9287" s="157" t="s">
        <v>1722</v>
      </c>
      <c r="J9287" s="157" t="s">
        <v>24484</v>
      </c>
      <c r="K9287" s="157" t="s">
        <v>9790</v>
      </c>
      <c r="L9287" s="157"/>
    </row>
    <row r="9288">
      <c r="C9288" s="12" t="s">
        <v>1029</v>
      </c>
      <c r="D9288" s="157"/>
      <c r="E9288" s="157" t="s">
        <v>2765</v>
      </c>
      <c r="F9288" s="157"/>
      <c r="G9288" s="157" t="s">
        <v>9470</v>
      </c>
      <c r="H9288" s="157" t="s">
        <v>24485</v>
      </c>
      <c r="I9288" s="157" t="s">
        <v>1722</v>
      </c>
      <c r="J9288" s="157" t="s">
        <v>24486</v>
      </c>
      <c r="K9288" s="157" t="s">
        <v>9794</v>
      </c>
      <c r="L9288" s="157"/>
    </row>
    <row r="9289">
      <c r="C9289" s="12" t="s">
        <v>1029</v>
      </c>
      <c r="D9289" s="157"/>
      <c r="E9289" s="157" t="s">
        <v>2765</v>
      </c>
      <c r="F9289" s="157"/>
      <c r="G9289" s="157" t="s">
        <v>24487</v>
      </c>
      <c r="H9289" s="157" t="s">
        <v>24488</v>
      </c>
      <c r="I9289" s="157" t="s">
        <v>1722</v>
      </c>
      <c r="J9289" s="157" t="s">
        <v>24489</v>
      </c>
      <c r="K9289" s="157" t="s">
        <v>9794</v>
      </c>
      <c r="L9289" s="157"/>
    </row>
    <row r="9290">
      <c r="C9290" s="12" t="s">
        <v>1029</v>
      </c>
      <c r="D9290" s="157"/>
      <c r="E9290" s="157" t="s">
        <v>2765</v>
      </c>
      <c r="F9290" s="157"/>
      <c r="G9290" s="157" t="s">
        <v>24490</v>
      </c>
      <c r="H9290" s="157" t="s">
        <v>24491</v>
      </c>
      <c r="I9290" s="157" t="s">
        <v>1722</v>
      </c>
      <c r="J9290" s="157" t="s">
        <v>24492</v>
      </c>
      <c r="K9290" s="157" t="s">
        <v>9794</v>
      </c>
      <c r="L9290" s="157"/>
    </row>
    <row r="9291">
      <c r="C9291" s="12" t="s">
        <v>1029</v>
      </c>
      <c r="D9291" s="157"/>
      <c r="E9291" s="157" t="s">
        <v>2765</v>
      </c>
      <c r="F9291" s="157"/>
      <c r="G9291" s="157" t="s">
        <v>24493</v>
      </c>
      <c r="H9291" s="157" t="s">
        <v>24494</v>
      </c>
      <c r="I9291" s="157" t="s">
        <v>1722</v>
      </c>
      <c r="J9291" s="157" t="s">
        <v>24495</v>
      </c>
      <c r="K9291" s="157" t="s">
        <v>9794</v>
      </c>
      <c r="L9291" s="157"/>
    </row>
    <row r="9292">
      <c r="C9292" s="12" t="s">
        <v>1029</v>
      </c>
      <c r="D9292" s="157"/>
      <c r="E9292" s="157" t="s">
        <v>2749</v>
      </c>
      <c r="F9292" s="157"/>
      <c r="G9292" s="157" t="s">
        <v>24496</v>
      </c>
      <c r="H9292" s="157" t="s">
        <v>24497</v>
      </c>
      <c r="I9292" s="157" t="s">
        <v>1681</v>
      </c>
      <c r="J9292" s="157" t="s">
        <v>24498</v>
      </c>
      <c r="K9292" s="157" t="s">
        <v>19860</v>
      </c>
      <c r="L9292" s="157"/>
    </row>
    <row r="9293">
      <c r="C9293" s="12" t="s">
        <v>1029</v>
      </c>
      <c r="D9293" s="157"/>
      <c r="E9293" s="157" t="s">
        <v>2749</v>
      </c>
      <c r="F9293" s="157"/>
      <c r="G9293" s="157" t="s">
        <v>24499</v>
      </c>
      <c r="H9293" s="157" t="s">
        <v>24500</v>
      </c>
      <c r="I9293" s="157" t="s">
        <v>1681</v>
      </c>
      <c r="J9293" s="157" t="s">
        <v>24501</v>
      </c>
      <c r="K9293" s="157" t="s">
        <v>19860</v>
      </c>
      <c r="L9293" s="157"/>
    </row>
    <row r="9294">
      <c r="C9294" s="12" t="s">
        <v>1029</v>
      </c>
      <c r="D9294" s="157"/>
      <c r="E9294" s="157" t="s">
        <v>2749</v>
      </c>
      <c r="F9294" s="157"/>
      <c r="G9294" s="157" t="s">
        <v>24502</v>
      </c>
      <c r="H9294" s="157" t="s">
        <v>24503</v>
      </c>
      <c r="I9294" s="157" t="s">
        <v>1681</v>
      </c>
      <c r="J9294" s="157" t="s">
        <v>24504</v>
      </c>
      <c r="K9294" s="157" t="s">
        <v>19793</v>
      </c>
      <c r="L9294" s="157"/>
    </row>
    <row r="9295">
      <c r="C9295" s="12" t="s">
        <v>1029</v>
      </c>
      <c r="D9295" s="157"/>
      <c r="E9295" s="157" t="s">
        <v>2749</v>
      </c>
      <c r="F9295" s="157"/>
      <c r="G9295" s="157" t="s">
        <v>24505</v>
      </c>
      <c r="H9295" s="157" t="s">
        <v>24506</v>
      </c>
      <c r="I9295" s="157" t="s">
        <v>1681</v>
      </c>
      <c r="J9295" s="157" t="s">
        <v>24507</v>
      </c>
      <c r="K9295" s="157" t="s">
        <v>19797</v>
      </c>
      <c r="L9295" s="157"/>
    </row>
    <row r="9296">
      <c r="C9296" s="12" t="s">
        <v>1029</v>
      </c>
      <c r="D9296" s="157"/>
      <c r="E9296" s="157" t="s">
        <v>1585</v>
      </c>
      <c r="F9296" s="157"/>
      <c r="G9296" s="157" t="s">
        <v>24508</v>
      </c>
      <c r="H9296" s="157" t="s">
        <v>24509</v>
      </c>
      <c r="I9296" s="157" t="s">
        <v>1588</v>
      </c>
      <c r="J9296" s="157" t="s">
        <v>24510</v>
      </c>
      <c r="K9296" s="157" t="s">
        <v>24326</v>
      </c>
      <c r="L9296" s="157"/>
    </row>
    <row r="9297">
      <c r="C9297" s="12" t="s">
        <v>1029</v>
      </c>
      <c r="D9297" s="157"/>
      <c r="E9297" s="157" t="s">
        <v>1585</v>
      </c>
      <c r="F9297" s="157"/>
      <c r="G9297" s="157" t="s">
        <v>24508</v>
      </c>
      <c r="H9297" s="157" t="s">
        <v>24509</v>
      </c>
      <c r="I9297" s="157" t="s">
        <v>1588</v>
      </c>
      <c r="J9297" s="157" t="s">
        <v>24511</v>
      </c>
      <c r="K9297" s="157" t="s">
        <v>24329</v>
      </c>
      <c r="L9297" s="157"/>
    </row>
    <row r="9298">
      <c r="C9298" s="12" t="s">
        <v>1029</v>
      </c>
      <c r="D9298" s="157"/>
      <c r="E9298" s="157" t="s">
        <v>1585</v>
      </c>
      <c r="F9298" s="157"/>
      <c r="G9298" s="157" t="s">
        <v>24512</v>
      </c>
      <c r="H9298" s="157" t="s">
        <v>24513</v>
      </c>
      <c r="I9298" s="157" t="s">
        <v>1588</v>
      </c>
      <c r="J9298" s="157" t="s">
        <v>24514</v>
      </c>
      <c r="K9298" s="157" t="s">
        <v>24329</v>
      </c>
      <c r="L9298" s="157"/>
    </row>
    <row r="9299">
      <c r="C9299" s="12" t="s">
        <v>1029</v>
      </c>
      <c r="D9299" s="157"/>
      <c r="E9299" s="157" t="s">
        <v>1585</v>
      </c>
      <c r="F9299" s="157"/>
      <c r="G9299" s="157" t="s">
        <v>24512</v>
      </c>
      <c r="H9299" s="157" t="s">
        <v>24513</v>
      </c>
      <c r="I9299" s="157" t="s">
        <v>1588</v>
      </c>
      <c r="J9299" s="157" t="s">
        <v>24515</v>
      </c>
      <c r="K9299" s="157" t="s">
        <v>24326</v>
      </c>
      <c r="L9299" s="157"/>
    </row>
    <row r="9300">
      <c r="C9300" s="12" t="s">
        <v>1029</v>
      </c>
      <c r="D9300" s="157"/>
      <c r="E9300" s="157" t="s">
        <v>1585</v>
      </c>
      <c r="F9300" s="157"/>
      <c r="G9300" s="157" t="s">
        <v>24516</v>
      </c>
      <c r="H9300" s="157" t="s">
        <v>24517</v>
      </c>
      <c r="I9300" s="157" t="s">
        <v>1588</v>
      </c>
      <c r="J9300" s="157" t="s">
        <v>24518</v>
      </c>
      <c r="K9300" s="157" t="s">
        <v>24329</v>
      </c>
      <c r="L9300" s="157"/>
    </row>
    <row r="9301">
      <c r="C9301" s="12" t="s">
        <v>1029</v>
      </c>
      <c r="D9301" s="157"/>
      <c r="E9301" s="157" t="s">
        <v>1585</v>
      </c>
      <c r="F9301" s="157"/>
      <c r="G9301" s="157" t="s">
        <v>24516</v>
      </c>
      <c r="H9301" s="157" t="s">
        <v>24517</v>
      </c>
      <c r="I9301" s="157" t="s">
        <v>1588</v>
      </c>
      <c r="J9301" s="157" t="s">
        <v>24519</v>
      </c>
      <c r="K9301" s="157" t="s">
        <v>24326</v>
      </c>
      <c r="L9301" s="157"/>
    </row>
    <row r="9302">
      <c r="C9302" s="12" t="s">
        <v>1029</v>
      </c>
      <c r="D9302" s="157"/>
      <c r="E9302" s="157" t="s">
        <v>1585</v>
      </c>
      <c r="F9302" s="157"/>
      <c r="G9302" s="157" t="s">
        <v>24520</v>
      </c>
      <c r="H9302" s="157" t="s">
        <v>24521</v>
      </c>
      <c r="I9302" s="157" t="s">
        <v>1588</v>
      </c>
      <c r="J9302" s="157" t="s">
        <v>24522</v>
      </c>
      <c r="K9302" s="157" t="s">
        <v>4019</v>
      </c>
      <c r="L9302" s="157"/>
    </row>
    <row r="9303">
      <c r="C9303" s="12" t="s">
        <v>1029</v>
      </c>
      <c r="D9303" s="157"/>
      <c r="E9303" s="157" t="s">
        <v>2749</v>
      </c>
      <c r="F9303" s="157"/>
      <c r="G9303" s="157" t="s">
        <v>24523</v>
      </c>
      <c r="H9303" s="157" t="s">
        <v>24524</v>
      </c>
      <c r="I9303" s="157" t="s">
        <v>1681</v>
      </c>
      <c r="J9303" s="157" t="s">
        <v>24525</v>
      </c>
      <c r="K9303" s="157" t="s">
        <v>9665</v>
      </c>
      <c r="L9303" s="157"/>
    </row>
    <row r="9304">
      <c r="C9304" s="12" t="s">
        <v>1029</v>
      </c>
      <c r="D9304" s="157"/>
      <c r="E9304" s="157" t="s">
        <v>2749</v>
      </c>
      <c r="F9304" s="157"/>
      <c r="G9304" s="157" t="s">
        <v>24523</v>
      </c>
      <c r="H9304" s="157" t="s">
        <v>24526</v>
      </c>
      <c r="I9304" s="157" t="s">
        <v>1681</v>
      </c>
      <c r="J9304" s="157" t="s">
        <v>24527</v>
      </c>
      <c r="K9304" s="157" t="s">
        <v>9668</v>
      </c>
      <c r="L9304" s="157"/>
    </row>
    <row r="9305">
      <c r="C9305" s="12" t="s">
        <v>1029</v>
      </c>
      <c r="D9305" s="157"/>
      <c r="E9305" s="157" t="s">
        <v>2749</v>
      </c>
      <c r="F9305" s="157"/>
      <c r="G9305" s="157" t="s">
        <v>24528</v>
      </c>
      <c r="H9305" s="157" t="s">
        <v>24529</v>
      </c>
      <c r="I9305" s="157" t="s">
        <v>1681</v>
      </c>
      <c r="J9305" s="157" t="s">
        <v>24530</v>
      </c>
      <c r="K9305" s="157" t="s">
        <v>9665</v>
      </c>
      <c r="L9305" s="157"/>
    </row>
    <row r="9306">
      <c r="C9306" s="12" t="s">
        <v>1029</v>
      </c>
      <c r="D9306" s="157"/>
      <c r="E9306" s="157" t="s">
        <v>2749</v>
      </c>
      <c r="F9306" s="157"/>
      <c r="G9306" s="157" t="s">
        <v>24528</v>
      </c>
      <c r="H9306" s="157" t="s">
        <v>24531</v>
      </c>
      <c r="I9306" s="157" t="s">
        <v>1681</v>
      </c>
      <c r="J9306" s="157" t="s">
        <v>24532</v>
      </c>
      <c r="K9306" s="157" t="s">
        <v>9668</v>
      </c>
      <c r="L9306" s="157"/>
    </row>
    <row r="9307">
      <c r="C9307" s="12" t="s">
        <v>1029</v>
      </c>
      <c r="D9307" s="157"/>
      <c r="E9307" s="157" t="s">
        <v>1585</v>
      </c>
      <c r="F9307" s="157"/>
      <c r="G9307" s="157" t="s">
        <v>24533</v>
      </c>
      <c r="H9307" s="157" t="s">
        <v>24534</v>
      </c>
      <c r="I9307" s="157" t="s">
        <v>1588</v>
      </c>
      <c r="J9307" s="157" t="s">
        <v>24535</v>
      </c>
      <c r="K9307" s="157" t="s">
        <v>1693</v>
      </c>
      <c r="L9307" s="157"/>
    </row>
    <row r="9308">
      <c r="C9308" s="12" t="s">
        <v>1029</v>
      </c>
      <c r="D9308" s="157"/>
      <c r="E9308" s="157" t="s">
        <v>1597</v>
      </c>
      <c r="F9308" s="157"/>
      <c r="G9308" s="157" t="s">
        <v>24536</v>
      </c>
      <c r="H9308" s="157" t="s">
        <v>24537</v>
      </c>
      <c r="I9308" s="157" t="s">
        <v>1600</v>
      </c>
      <c r="J9308" s="157" t="s">
        <v>24538</v>
      </c>
      <c r="K9308" s="157" t="s">
        <v>1782</v>
      </c>
      <c r="L9308" s="157"/>
    </row>
    <row r="9309">
      <c r="C9309" s="12" t="s">
        <v>1029</v>
      </c>
      <c r="D9309" s="157"/>
      <c r="E9309" s="157" t="s">
        <v>1597</v>
      </c>
      <c r="F9309" s="157"/>
      <c r="G9309" s="157" t="s">
        <v>24536</v>
      </c>
      <c r="H9309" s="157" t="s">
        <v>24537</v>
      </c>
      <c r="I9309" s="157" t="s">
        <v>1600</v>
      </c>
      <c r="J9309" s="157" t="s">
        <v>24539</v>
      </c>
      <c r="K9309" s="157" t="s">
        <v>1602</v>
      </c>
      <c r="L9309" s="157"/>
    </row>
    <row r="9310">
      <c r="C9310" s="12" t="s">
        <v>1029</v>
      </c>
      <c r="D9310" s="157"/>
      <c r="E9310" s="157" t="s">
        <v>1597</v>
      </c>
      <c r="F9310" s="157"/>
      <c r="G9310" s="157" t="s">
        <v>24536</v>
      </c>
      <c r="H9310" s="157" t="s">
        <v>24537</v>
      </c>
      <c r="I9310" s="157" t="s">
        <v>1600</v>
      </c>
      <c r="J9310" s="157" t="s">
        <v>24540</v>
      </c>
      <c r="K9310" s="157" t="s">
        <v>3315</v>
      </c>
      <c r="L9310" s="157"/>
    </row>
    <row r="9311">
      <c r="C9311" s="12" t="s">
        <v>1029</v>
      </c>
      <c r="D9311" s="157"/>
      <c r="E9311" s="157" t="s">
        <v>1597</v>
      </c>
      <c r="F9311" s="157"/>
      <c r="G9311" s="157" t="s">
        <v>24541</v>
      </c>
      <c r="H9311" s="157" t="s">
        <v>24537</v>
      </c>
      <c r="I9311" s="157" t="s">
        <v>1600</v>
      </c>
      <c r="J9311" s="157" t="s">
        <v>24542</v>
      </c>
      <c r="K9311" s="157" t="s">
        <v>1787</v>
      </c>
      <c r="L9311" s="157"/>
    </row>
    <row r="9312">
      <c r="C9312" s="12" t="s">
        <v>1029</v>
      </c>
      <c r="D9312" s="157"/>
      <c r="E9312" s="157" t="s">
        <v>1597</v>
      </c>
      <c r="F9312" s="157"/>
      <c r="G9312" s="157" t="s">
        <v>24543</v>
      </c>
      <c r="H9312" s="157" t="s">
        <v>24537</v>
      </c>
      <c r="I9312" s="157" t="s">
        <v>1600</v>
      </c>
      <c r="J9312" s="157" t="s">
        <v>24544</v>
      </c>
      <c r="K9312" s="157" t="s">
        <v>1791</v>
      </c>
      <c r="L9312" s="157"/>
    </row>
    <row r="9313">
      <c r="C9313" s="12" t="s">
        <v>1029</v>
      </c>
      <c r="D9313" s="157"/>
      <c r="E9313" s="157" t="s">
        <v>1597</v>
      </c>
      <c r="F9313" s="157"/>
      <c r="G9313" s="157" t="s">
        <v>24545</v>
      </c>
      <c r="H9313" s="157" t="s">
        <v>24537</v>
      </c>
      <c r="I9313" s="157" t="s">
        <v>1600</v>
      </c>
      <c r="J9313" s="157" t="s">
        <v>24546</v>
      </c>
      <c r="K9313" s="157" t="s">
        <v>3406</v>
      </c>
      <c r="L9313" s="157"/>
    </row>
    <row r="9314">
      <c r="C9314" s="12" t="s">
        <v>1029</v>
      </c>
      <c r="D9314" s="157"/>
      <c r="E9314" s="157" t="s">
        <v>1597</v>
      </c>
      <c r="F9314" s="157"/>
      <c r="G9314" s="157" t="s">
        <v>24547</v>
      </c>
      <c r="H9314" s="157" t="s">
        <v>24537</v>
      </c>
      <c r="I9314" s="157" t="s">
        <v>1600</v>
      </c>
      <c r="J9314" s="157" t="s">
        <v>24548</v>
      </c>
      <c r="K9314" s="157" t="s">
        <v>1795</v>
      </c>
      <c r="L9314" s="157"/>
    </row>
    <row r="9315">
      <c r="C9315" s="12" t="s">
        <v>1029</v>
      </c>
      <c r="D9315" s="157"/>
      <c r="E9315" s="157" t="s">
        <v>1597</v>
      </c>
      <c r="F9315" s="157"/>
      <c r="G9315" s="157" t="s">
        <v>24547</v>
      </c>
      <c r="H9315" s="157" t="s">
        <v>24537</v>
      </c>
      <c r="I9315" s="157" t="s">
        <v>1600</v>
      </c>
      <c r="J9315" s="157" t="s">
        <v>24549</v>
      </c>
      <c r="K9315" s="157" t="s">
        <v>1798</v>
      </c>
      <c r="L9315" s="157"/>
    </row>
    <row r="9316">
      <c r="C9316" s="12" t="s">
        <v>1029</v>
      </c>
      <c r="D9316" s="157"/>
      <c r="E9316" s="157" t="s">
        <v>2749</v>
      </c>
      <c r="F9316" s="157"/>
      <c r="G9316" s="157" t="s">
        <v>24550</v>
      </c>
      <c r="H9316" s="157" t="s">
        <v>24551</v>
      </c>
      <c r="I9316" s="157" t="s">
        <v>1681</v>
      </c>
      <c r="J9316" s="157" t="s">
        <v>24552</v>
      </c>
      <c r="K9316" s="157" t="s">
        <v>9150</v>
      </c>
      <c r="L9316" s="157"/>
    </row>
    <row r="9317">
      <c r="C9317" s="12" t="s">
        <v>1029</v>
      </c>
      <c r="D9317" s="157"/>
      <c r="E9317" s="157" t="s">
        <v>2749</v>
      </c>
      <c r="F9317" s="157"/>
      <c r="G9317" s="157" t="s">
        <v>24553</v>
      </c>
      <c r="H9317" s="157" t="s">
        <v>24554</v>
      </c>
      <c r="I9317" s="157" t="s">
        <v>1681</v>
      </c>
      <c r="J9317" s="157" t="s">
        <v>24555</v>
      </c>
      <c r="K9317" s="157" t="s">
        <v>9154</v>
      </c>
      <c r="L9317" s="157"/>
    </row>
    <row r="9318">
      <c r="C9318" s="12" t="s">
        <v>1029</v>
      </c>
      <c r="D9318" s="157"/>
      <c r="E9318" s="157" t="s">
        <v>2749</v>
      </c>
      <c r="F9318" s="157"/>
      <c r="G9318" s="157" t="s">
        <v>24556</v>
      </c>
      <c r="H9318" s="157" t="s">
        <v>24557</v>
      </c>
      <c r="I9318" s="157" t="s">
        <v>1681</v>
      </c>
      <c r="J9318" s="157" t="s">
        <v>24558</v>
      </c>
      <c r="K9318" s="157" t="s">
        <v>9473</v>
      </c>
      <c r="L9318" s="157"/>
    </row>
    <row r="9319">
      <c r="C9319" s="12" t="s">
        <v>1029</v>
      </c>
      <c r="D9319" s="157"/>
      <c r="E9319" s="157" t="s">
        <v>2749</v>
      </c>
      <c r="F9319" s="157"/>
      <c r="G9319" s="157" t="s">
        <v>24559</v>
      </c>
      <c r="H9319" s="157" t="s">
        <v>24560</v>
      </c>
      <c r="I9319" s="157" t="s">
        <v>1681</v>
      </c>
      <c r="J9319" s="157" t="s">
        <v>24561</v>
      </c>
      <c r="K9319" s="157" t="s">
        <v>9150</v>
      </c>
      <c r="L9319" s="157"/>
    </row>
    <row r="9320">
      <c r="C9320" s="12" t="s">
        <v>1029</v>
      </c>
      <c r="D9320" s="157"/>
      <c r="E9320" s="157" t="s">
        <v>2749</v>
      </c>
      <c r="F9320" s="157"/>
      <c r="G9320" s="157" t="s">
        <v>24562</v>
      </c>
      <c r="H9320" s="157" t="s">
        <v>24563</v>
      </c>
      <c r="I9320" s="157" t="s">
        <v>1681</v>
      </c>
      <c r="J9320" s="157" t="s">
        <v>24564</v>
      </c>
      <c r="K9320" s="157" t="s">
        <v>9154</v>
      </c>
      <c r="L9320" s="157"/>
    </row>
    <row r="9321">
      <c r="C9321" s="12" t="s">
        <v>1029</v>
      </c>
      <c r="D9321" s="157"/>
      <c r="E9321" s="157" t="s">
        <v>1585</v>
      </c>
      <c r="F9321" s="157"/>
      <c r="G9321" s="157" t="s">
        <v>24565</v>
      </c>
      <c r="H9321" s="157" t="s">
        <v>24566</v>
      </c>
      <c r="I9321" s="157" t="s">
        <v>1588</v>
      </c>
      <c r="J9321" s="157" t="s">
        <v>24567</v>
      </c>
      <c r="K9321" s="157" t="s">
        <v>2027</v>
      </c>
      <c r="L9321" s="157"/>
    </row>
    <row r="9322">
      <c r="C9322" s="12" t="s">
        <v>1029</v>
      </c>
      <c r="D9322" s="157"/>
      <c r="E9322" s="157" t="s">
        <v>2749</v>
      </c>
      <c r="F9322" s="157"/>
      <c r="G9322" s="157" t="s">
        <v>24568</v>
      </c>
      <c r="H9322" s="157" t="s">
        <v>24569</v>
      </c>
      <c r="I9322" s="157" t="s">
        <v>1681</v>
      </c>
      <c r="J9322" s="157" t="s">
        <v>24570</v>
      </c>
      <c r="K9322" s="157" t="s">
        <v>9150</v>
      </c>
      <c r="L9322" s="157"/>
    </row>
    <row r="9323">
      <c r="C9323" s="12" t="s">
        <v>1029</v>
      </c>
      <c r="D9323" s="157"/>
      <c r="E9323" s="157" t="s">
        <v>2749</v>
      </c>
      <c r="F9323" s="157"/>
      <c r="G9323" s="157" t="s">
        <v>24571</v>
      </c>
      <c r="H9323" s="157" t="s">
        <v>24572</v>
      </c>
      <c r="I9323" s="157" t="s">
        <v>1681</v>
      </c>
      <c r="J9323" s="157" t="s">
        <v>24573</v>
      </c>
      <c r="K9323" s="157" t="s">
        <v>9154</v>
      </c>
      <c r="L9323" s="157"/>
    </row>
    <row r="9324">
      <c r="C9324" s="12" t="s">
        <v>1029</v>
      </c>
      <c r="D9324" s="157"/>
      <c r="E9324" s="157" t="s">
        <v>1604</v>
      </c>
      <c r="F9324" s="157"/>
      <c r="G9324" s="157" t="s">
        <v>24574</v>
      </c>
      <c r="H9324" s="157" t="s">
        <v>24575</v>
      </c>
      <c r="I9324" s="157" t="s">
        <v>1607</v>
      </c>
      <c r="J9324" s="157" t="s">
        <v>24576</v>
      </c>
      <c r="K9324" s="157" t="s">
        <v>9480</v>
      </c>
      <c r="L9324" s="157"/>
    </row>
    <row r="9325">
      <c r="C9325" s="12" t="s">
        <v>1029</v>
      </c>
      <c r="D9325" s="157"/>
      <c r="E9325" s="157" t="s">
        <v>1585</v>
      </c>
      <c r="F9325" s="157"/>
      <c r="G9325" s="157" t="s">
        <v>24577</v>
      </c>
      <c r="H9325" s="157" t="s">
        <v>24578</v>
      </c>
      <c r="I9325" s="157" t="s">
        <v>1588</v>
      </c>
      <c r="J9325" s="157" t="s">
        <v>24579</v>
      </c>
      <c r="K9325" s="157" t="s">
        <v>3654</v>
      </c>
      <c r="L9325" s="157"/>
    </row>
    <row r="9326">
      <c r="C9326" s="12" t="s">
        <v>1029</v>
      </c>
      <c r="D9326" s="157"/>
      <c r="E9326" s="157" t="s">
        <v>1585</v>
      </c>
      <c r="F9326" s="157"/>
      <c r="G9326" s="157" t="s">
        <v>24580</v>
      </c>
      <c r="H9326" s="157" t="s">
        <v>24581</v>
      </c>
      <c r="I9326" s="157" t="s">
        <v>1588</v>
      </c>
      <c r="J9326" s="157" t="s">
        <v>24582</v>
      </c>
      <c r="K9326" s="157" t="s">
        <v>3616</v>
      </c>
      <c r="L9326" s="157"/>
    </row>
    <row r="9327">
      <c r="C9327" s="12" t="s">
        <v>1029</v>
      </c>
      <c r="D9327" s="157"/>
      <c r="E9327" s="157" t="s">
        <v>1585</v>
      </c>
      <c r="F9327" s="157"/>
      <c r="G9327" s="157" t="s">
        <v>24583</v>
      </c>
      <c r="H9327" s="157" t="s">
        <v>24584</v>
      </c>
      <c r="I9327" s="157" t="s">
        <v>1588</v>
      </c>
      <c r="J9327" s="157" t="s">
        <v>24585</v>
      </c>
      <c r="K9327" s="157" t="s">
        <v>3654</v>
      </c>
      <c r="L9327" s="157"/>
    </row>
    <row r="9328">
      <c r="C9328" s="12" t="s">
        <v>1029</v>
      </c>
      <c r="D9328" s="157"/>
      <c r="E9328" s="157" t="s">
        <v>1585</v>
      </c>
      <c r="F9328" s="157"/>
      <c r="G9328" s="157" t="s">
        <v>24586</v>
      </c>
      <c r="H9328" s="157" t="s">
        <v>24587</v>
      </c>
      <c r="I9328" s="157" t="s">
        <v>1588</v>
      </c>
      <c r="J9328" s="157" t="s">
        <v>24588</v>
      </c>
      <c r="K9328" s="157" t="s">
        <v>1954</v>
      </c>
      <c r="L9328" s="157"/>
    </row>
    <row r="9329">
      <c r="C9329" s="12" t="s">
        <v>1029</v>
      </c>
      <c r="D9329" s="157"/>
      <c r="E9329" s="157" t="s">
        <v>1585</v>
      </c>
      <c r="F9329" s="157"/>
      <c r="G9329" s="157" t="s">
        <v>24589</v>
      </c>
      <c r="H9329" s="157" t="s">
        <v>24587</v>
      </c>
      <c r="I9329" s="157" t="s">
        <v>1588</v>
      </c>
      <c r="J9329" s="157" t="s">
        <v>24590</v>
      </c>
      <c r="K9329" s="157" t="s">
        <v>3439</v>
      </c>
      <c r="L9329" s="157"/>
    </row>
    <row r="9330">
      <c r="C9330" s="12" t="s">
        <v>1029</v>
      </c>
      <c r="D9330" s="157"/>
      <c r="E9330" s="157" t="s">
        <v>1585</v>
      </c>
      <c r="F9330" s="157"/>
      <c r="G9330" s="157" t="s">
        <v>24591</v>
      </c>
      <c r="H9330" s="157" t="s">
        <v>24587</v>
      </c>
      <c r="I9330" s="157" t="s">
        <v>1588</v>
      </c>
      <c r="J9330" s="157" t="s">
        <v>24592</v>
      </c>
      <c r="K9330" s="157" t="s">
        <v>3355</v>
      </c>
      <c r="L9330" s="157"/>
    </row>
    <row r="9331">
      <c r="C9331" s="12" t="s">
        <v>1029</v>
      </c>
      <c r="D9331" s="157"/>
      <c r="E9331" s="157" t="s">
        <v>1585</v>
      </c>
      <c r="F9331" s="157"/>
      <c r="G9331" s="157" t="s">
        <v>24593</v>
      </c>
      <c r="H9331" s="157" t="s">
        <v>24594</v>
      </c>
      <c r="I9331" s="157" t="s">
        <v>1588</v>
      </c>
      <c r="J9331" s="157" t="s">
        <v>24595</v>
      </c>
      <c r="K9331" s="157" t="s">
        <v>1979</v>
      </c>
      <c r="L9331" s="157"/>
    </row>
    <row r="9332">
      <c r="C9332" s="12" t="s">
        <v>1029</v>
      </c>
      <c r="D9332" s="157"/>
      <c r="E9332" s="157" t="s">
        <v>1585</v>
      </c>
      <c r="F9332" s="157"/>
      <c r="G9332" s="157" t="s">
        <v>24596</v>
      </c>
      <c r="H9332" s="157" t="s">
        <v>24597</v>
      </c>
      <c r="I9332" s="157" t="s">
        <v>1588</v>
      </c>
      <c r="J9332" s="157" t="s">
        <v>24598</v>
      </c>
      <c r="K9332" s="157" t="s">
        <v>1983</v>
      </c>
      <c r="L9332" s="157"/>
    </row>
    <row r="9333">
      <c r="C9333" s="12" t="s">
        <v>1029</v>
      </c>
      <c r="D9333" s="157"/>
      <c r="E9333" s="157" t="s">
        <v>1585</v>
      </c>
      <c r="F9333" s="157"/>
      <c r="G9333" s="157" t="s">
        <v>24599</v>
      </c>
      <c r="H9333" s="157" t="s">
        <v>24600</v>
      </c>
      <c r="I9333" s="157" t="s">
        <v>1588</v>
      </c>
      <c r="J9333" s="157" t="s">
        <v>24601</v>
      </c>
      <c r="K9333" s="157" t="s">
        <v>3280</v>
      </c>
      <c r="L9333" s="157"/>
    </row>
    <row r="9334">
      <c r="C9334" s="12" t="s">
        <v>1029</v>
      </c>
      <c r="D9334" s="157"/>
      <c r="E9334" s="157" t="s">
        <v>2791</v>
      </c>
      <c r="F9334" s="157"/>
      <c r="G9334" s="157" t="s">
        <v>24602</v>
      </c>
      <c r="H9334" s="157" t="s">
        <v>24603</v>
      </c>
      <c r="I9334" s="157" t="s">
        <v>1674</v>
      </c>
      <c r="J9334" s="157" t="s">
        <v>24604</v>
      </c>
      <c r="K9334" s="157" t="s">
        <v>4287</v>
      </c>
      <c r="L9334" s="157"/>
    </row>
    <row r="9335">
      <c r="C9335" s="12" t="s">
        <v>1029</v>
      </c>
      <c r="D9335" s="157"/>
      <c r="E9335" s="157" t="s">
        <v>2791</v>
      </c>
      <c r="F9335" s="157"/>
      <c r="G9335" s="157" t="s">
        <v>24605</v>
      </c>
      <c r="H9335" s="157" t="s">
        <v>24606</v>
      </c>
      <c r="I9335" s="157" t="s">
        <v>1674</v>
      </c>
      <c r="J9335" s="157" t="s">
        <v>24607</v>
      </c>
      <c r="K9335" s="157" t="s">
        <v>4287</v>
      </c>
      <c r="L9335" s="157"/>
    </row>
    <row r="9336">
      <c r="C9336" s="12" t="s">
        <v>1029</v>
      </c>
      <c r="D9336" s="157"/>
      <c r="E9336" s="157" t="s">
        <v>1597</v>
      </c>
      <c r="F9336" s="157"/>
      <c r="G9336" s="157" t="s">
        <v>24608</v>
      </c>
      <c r="H9336" s="157" t="s">
        <v>24609</v>
      </c>
      <c r="I9336" s="157" t="s">
        <v>1600</v>
      </c>
      <c r="J9336" s="157" t="s">
        <v>24610</v>
      </c>
      <c r="K9336" s="157" t="s">
        <v>1602</v>
      </c>
      <c r="L9336" s="157"/>
    </row>
    <row r="9337">
      <c r="C9337" s="12" t="s">
        <v>1029</v>
      </c>
      <c r="D9337" s="157"/>
      <c r="E9337" s="157" t="s">
        <v>1597</v>
      </c>
      <c r="F9337" s="157"/>
      <c r="G9337" s="157" t="s">
        <v>24611</v>
      </c>
      <c r="H9337" s="157" t="s">
        <v>24612</v>
      </c>
      <c r="I9337" s="157" t="s">
        <v>1600</v>
      </c>
      <c r="J9337" s="157" t="s">
        <v>24613</v>
      </c>
      <c r="K9337" s="157" t="s">
        <v>1602</v>
      </c>
      <c r="L9337" s="157"/>
    </row>
    <row r="9338">
      <c r="C9338" s="12" t="s">
        <v>1029</v>
      </c>
      <c r="D9338" s="157"/>
      <c r="E9338" s="157" t="s">
        <v>2765</v>
      </c>
      <c r="F9338" s="157"/>
      <c r="G9338" s="157" t="s">
        <v>24614</v>
      </c>
      <c r="H9338" s="157" t="s">
        <v>24615</v>
      </c>
      <c r="I9338" s="157" t="s">
        <v>1722</v>
      </c>
      <c r="J9338" s="157" t="s">
        <v>24616</v>
      </c>
      <c r="K9338" s="157" t="s">
        <v>1890</v>
      </c>
      <c r="L9338" s="157"/>
    </row>
    <row r="9339">
      <c r="C9339" s="12" t="s">
        <v>1029</v>
      </c>
      <c r="D9339" s="157"/>
      <c r="E9339" s="157" t="s">
        <v>2765</v>
      </c>
      <c r="F9339" s="157"/>
      <c r="G9339" s="157" t="s">
        <v>24614</v>
      </c>
      <c r="H9339" s="157" t="s">
        <v>24615</v>
      </c>
      <c r="I9339" s="157" t="s">
        <v>1722</v>
      </c>
      <c r="J9339" s="157" t="s">
        <v>24617</v>
      </c>
      <c r="K9339" s="157" t="s">
        <v>1927</v>
      </c>
      <c r="L9339" s="157"/>
    </row>
    <row r="9340">
      <c r="C9340" s="12" t="s">
        <v>1029</v>
      </c>
      <c r="D9340" s="157"/>
      <c r="E9340" s="157" t="s">
        <v>2765</v>
      </c>
      <c r="F9340" s="157"/>
      <c r="G9340" s="157" t="s">
        <v>24614</v>
      </c>
      <c r="H9340" s="157" t="s">
        <v>24615</v>
      </c>
      <c r="I9340" s="157" t="s">
        <v>1722</v>
      </c>
      <c r="J9340" s="157" t="s">
        <v>24618</v>
      </c>
      <c r="K9340" s="157" t="s">
        <v>1930</v>
      </c>
      <c r="L9340" s="157"/>
    </row>
    <row r="9341">
      <c r="C9341" s="12" t="s">
        <v>1029</v>
      </c>
      <c r="D9341" s="157"/>
      <c r="E9341" s="157" t="s">
        <v>2749</v>
      </c>
      <c r="F9341" s="157"/>
      <c r="G9341" s="157" t="s">
        <v>24619</v>
      </c>
      <c r="H9341" s="157" t="s">
        <v>24620</v>
      </c>
      <c r="I9341" s="157" t="s">
        <v>1681</v>
      </c>
      <c r="J9341" s="157" t="s">
        <v>24621</v>
      </c>
      <c r="K9341" s="157" t="s">
        <v>9524</v>
      </c>
      <c r="L9341" s="157"/>
    </row>
    <row r="9342">
      <c r="C9342" s="12" t="s">
        <v>1029</v>
      </c>
      <c r="D9342" s="157"/>
      <c r="E9342" s="157" t="s">
        <v>2749</v>
      </c>
      <c r="F9342" s="157"/>
      <c r="G9342" s="157" t="s">
        <v>24622</v>
      </c>
      <c r="H9342" s="157" t="s">
        <v>24623</v>
      </c>
      <c r="I9342" s="157" t="s">
        <v>1681</v>
      </c>
      <c r="J9342" s="157" t="s">
        <v>24624</v>
      </c>
      <c r="K9342" s="157" t="s">
        <v>9528</v>
      </c>
      <c r="L9342" s="157"/>
    </row>
    <row r="9343">
      <c r="C9343" s="12" t="s">
        <v>1029</v>
      </c>
      <c r="D9343" s="157"/>
      <c r="E9343" s="157" t="s">
        <v>2749</v>
      </c>
      <c r="F9343" s="157"/>
      <c r="G9343" s="157" t="s">
        <v>24625</v>
      </c>
      <c r="H9343" s="157" t="s">
        <v>24626</v>
      </c>
      <c r="I9343" s="157" t="s">
        <v>1681</v>
      </c>
      <c r="J9343" s="157" t="s">
        <v>24627</v>
      </c>
      <c r="K9343" s="157" t="s">
        <v>9524</v>
      </c>
      <c r="L9343" s="157"/>
    </row>
    <row r="9344">
      <c r="C9344" s="12" t="s">
        <v>1029</v>
      </c>
      <c r="D9344" s="157"/>
      <c r="E9344" s="157" t="s">
        <v>2749</v>
      </c>
      <c r="F9344" s="157"/>
      <c r="G9344" s="157" t="s">
        <v>24628</v>
      </c>
      <c r="H9344" s="157" t="s">
        <v>24629</v>
      </c>
      <c r="I9344" s="157" t="s">
        <v>1681</v>
      </c>
      <c r="J9344" s="157" t="s">
        <v>24630</v>
      </c>
      <c r="K9344" s="157" t="s">
        <v>9528</v>
      </c>
      <c r="L9344" s="157"/>
    </row>
    <row r="9345">
      <c r="C9345" s="12" t="s">
        <v>1029</v>
      </c>
      <c r="D9345" s="157"/>
      <c r="E9345" s="157" t="s">
        <v>2765</v>
      </c>
      <c r="F9345" s="157"/>
      <c r="G9345" s="157" t="s">
        <v>24631</v>
      </c>
      <c r="H9345" s="157" t="s">
        <v>24632</v>
      </c>
      <c r="I9345" s="157" t="s">
        <v>1722</v>
      </c>
      <c r="J9345" s="157" t="s">
        <v>24633</v>
      </c>
      <c r="K9345" s="157" t="s">
        <v>9541</v>
      </c>
      <c r="L9345" s="157"/>
    </row>
    <row r="9346">
      <c r="C9346" s="12" t="s">
        <v>1029</v>
      </c>
      <c r="D9346" s="157"/>
      <c r="E9346" s="157" t="s">
        <v>2749</v>
      </c>
      <c r="F9346" s="157"/>
      <c r="G9346" s="157" t="s">
        <v>24634</v>
      </c>
      <c r="H9346" s="157" t="s">
        <v>24635</v>
      </c>
      <c r="I9346" s="157" t="s">
        <v>1681</v>
      </c>
      <c r="J9346" s="157" t="s">
        <v>24636</v>
      </c>
      <c r="K9346" s="157" t="s">
        <v>9545</v>
      </c>
      <c r="L9346" s="157"/>
    </row>
    <row r="9347">
      <c r="C9347" s="12" t="s">
        <v>1029</v>
      </c>
      <c r="D9347" s="157"/>
      <c r="E9347" s="157" t="s">
        <v>1597</v>
      </c>
      <c r="F9347" s="157"/>
      <c r="G9347" s="157" t="s">
        <v>24637</v>
      </c>
      <c r="H9347" s="157" t="s">
        <v>24638</v>
      </c>
      <c r="I9347" s="157" t="s">
        <v>1600</v>
      </c>
      <c r="J9347" s="157" t="s">
        <v>24639</v>
      </c>
      <c r="K9347" s="157" t="s">
        <v>1602</v>
      </c>
      <c r="L9347" s="157"/>
    </row>
    <row r="9348">
      <c r="C9348" s="12" t="s">
        <v>1029</v>
      </c>
      <c r="D9348" s="157"/>
      <c r="E9348" s="157" t="s">
        <v>1585</v>
      </c>
      <c r="F9348" s="157"/>
      <c r="G9348" s="157" t="s">
        <v>24640</v>
      </c>
      <c r="H9348" s="157" t="s">
        <v>24641</v>
      </c>
      <c r="I9348" s="157" t="s">
        <v>1588</v>
      </c>
      <c r="J9348" s="157" t="s">
        <v>24642</v>
      </c>
      <c r="K9348" s="157" t="s">
        <v>4019</v>
      </c>
      <c r="L9348" s="157"/>
    </row>
    <row r="9349">
      <c r="C9349" s="12" t="s">
        <v>1029</v>
      </c>
      <c r="D9349" s="157"/>
      <c r="E9349" s="157" t="s">
        <v>1585</v>
      </c>
      <c r="F9349" s="157"/>
      <c r="G9349" s="157" t="s">
        <v>24643</v>
      </c>
      <c r="H9349" s="157" t="s">
        <v>24644</v>
      </c>
      <c r="I9349" s="157" t="s">
        <v>1588</v>
      </c>
      <c r="J9349" s="157" t="s">
        <v>24645</v>
      </c>
      <c r="K9349" s="157" t="s">
        <v>4019</v>
      </c>
      <c r="L9349" s="157"/>
    </row>
    <row r="9350">
      <c r="C9350" s="12" t="s">
        <v>1029</v>
      </c>
      <c r="D9350" s="157"/>
      <c r="E9350" s="157" t="s">
        <v>1597</v>
      </c>
      <c r="F9350" s="157"/>
      <c r="G9350" s="157" t="s">
        <v>24646</v>
      </c>
      <c r="H9350" s="157" t="s">
        <v>24647</v>
      </c>
      <c r="I9350" s="157" t="s">
        <v>1600</v>
      </c>
      <c r="J9350" s="157" t="s">
        <v>24648</v>
      </c>
      <c r="K9350" s="157" t="s">
        <v>1602</v>
      </c>
      <c r="L9350" s="157"/>
    </row>
    <row r="9351">
      <c r="C9351" s="12" t="s">
        <v>1029</v>
      </c>
      <c r="D9351" s="157"/>
      <c r="E9351" s="157" t="s">
        <v>1585</v>
      </c>
      <c r="F9351" s="157"/>
      <c r="G9351" s="157" t="s">
        <v>24649</v>
      </c>
      <c r="H9351" s="157" t="s">
        <v>24650</v>
      </c>
      <c r="I9351" s="157" t="s">
        <v>1588</v>
      </c>
      <c r="J9351" s="157" t="s">
        <v>24651</v>
      </c>
      <c r="K9351" s="157" t="s">
        <v>24323</v>
      </c>
      <c r="L9351" s="157"/>
    </row>
    <row r="9352">
      <c r="C9352" s="12" t="s">
        <v>1029</v>
      </c>
      <c r="D9352" s="157"/>
      <c r="E9352" s="157" t="s">
        <v>1585</v>
      </c>
      <c r="F9352" s="157"/>
      <c r="G9352" s="157" t="s">
        <v>24649</v>
      </c>
      <c r="H9352" s="157" t="s">
        <v>24650</v>
      </c>
      <c r="I9352" s="157" t="s">
        <v>1588</v>
      </c>
      <c r="J9352" s="157" t="s">
        <v>24652</v>
      </c>
      <c r="K9352" s="157" t="s">
        <v>24329</v>
      </c>
      <c r="L9352" s="157"/>
    </row>
    <row r="9353">
      <c r="C9353" s="12" t="s">
        <v>1029</v>
      </c>
      <c r="D9353" s="157"/>
      <c r="E9353" s="157" t="s">
        <v>1585</v>
      </c>
      <c r="F9353" s="157"/>
      <c r="G9353" s="157" t="s">
        <v>24649</v>
      </c>
      <c r="H9353" s="157" t="s">
        <v>24650</v>
      </c>
      <c r="I9353" s="157" t="s">
        <v>1588</v>
      </c>
      <c r="J9353" s="157" t="s">
        <v>24653</v>
      </c>
      <c r="K9353" s="157" t="s">
        <v>24326</v>
      </c>
      <c r="L9353" s="157"/>
    </row>
    <row r="9354">
      <c r="C9354" s="12" t="s">
        <v>1029</v>
      </c>
      <c r="D9354" s="157"/>
      <c r="E9354" s="157" t="s">
        <v>1585</v>
      </c>
      <c r="F9354" s="157"/>
      <c r="G9354" s="157" t="s">
        <v>24654</v>
      </c>
      <c r="H9354" s="157" t="s">
        <v>24655</v>
      </c>
      <c r="I9354" s="157" t="s">
        <v>1588</v>
      </c>
      <c r="J9354" s="157" t="s">
        <v>24656</v>
      </c>
      <c r="K9354" s="157" t="s">
        <v>24323</v>
      </c>
      <c r="L9354" s="157"/>
    </row>
    <row r="9355">
      <c r="C9355" s="12" t="s">
        <v>1029</v>
      </c>
      <c r="D9355" s="157"/>
      <c r="E9355" s="157" t="s">
        <v>1585</v>
      </c>
      <c r="F9355" s="157"/>
      <c r="G9355" s="157" t="s">
        <v>24654</v>
      </c>
      <c r="H9355" s="157" t="s">
        <v>24655</v>
      </c>
      <c r="I9355" s="157" t="s">
        <v>1588</v>
      </c>
      <c r="J9355" s="157" t="s">
        <v>24657</v>
      </c>
      <c r="K9355" s="157" t="s">
        <v>24326</v>
      </c>
      <c r="L9355" s="157"/>
    </row>
    <row r="9356">
      <c r="C9356" s="12" t="s">
        <v>1029</v>
      </c>
      <c r="D9356" s="157"/>
      <c r="E9356" s="157" t="s">
        <v>1585</v>
      </c>
      <c r="F9356" s="157"/>
      <c r="G9356" s="157" t="s">
        <v>24654</v>
      </c>
      <c r="H9356" s="157" t="s">
        <v>24655</v>
      </c>
      <c r="I9356" s="157" t="s">
        <v>1588</v>
      </c>
      <c r="J9356" s="157" t="s">
        <v>24658</v>
      </c>
      <c r="K9356" s="157" t="s">
        <v>24329</v>
      </c>
      <c r="L9356" s="157"/>
    </row>
    <row r="9357">
      <c r="C9357" s="12" t="s">
        <v>1029</v>
      </c>
      <c r="D9357" s="157"/>
      <c r="E9357" s="157" t="s">
        <v>1585</v>
      </c>
      <c r="F9357" s="157"/>
      <c r="G9357" s="157" t="s">
        <v>24659</v>
      </c>
      <c r="H9357" s="157" t="s">
        <v>24660</v>
      </c>
      <c r="I9357" s="157" t="s">
        <v>1588</v>
      </c>
      <c r="J9357" s="157" t="s">
        <v>24661</v>
      </c>
      <c r="K9357" s="157" t="s">
        <v>24329</v>
      </c>
      <c r="L9357" s="157"/>
    </row>
    <row r="9358">
      <c r="C9358" s="12" t="s">
        <v>1029</v>
      </c>
      <c r="D9358" s="157"/>
      <c r="E9358" s="157" t="s">
        <v>1585</v>
      </c>
      <c r="F9358" s="157"/>
      <c r="G9358" s="157" t="s">
        <v>24659</v>
      </c>
      <c r="H9358" s="157" t="s">
        <v>24660</v>
      </c>
      <c r="I9358" s="157" t="s">
        <v>1588</v>
      </c>
      <c r="J9358" s="157" t="s">
        <v>24662</v>
      </c>
      <c r="K9358" s="157" t="s">
        <v>24326</v>
      </c>
      <c r="L9358" s="157"/>
    </row>
    <row r="9359">
      <c r="C9359" s="12" t="s">
        <v>1029</v>
      </c>
      <c r="D9359" s="157"/>
      <c r="E9359" s="157" t="s">
        <v>1585</v>
      </c>
      <c r="F9359" s="157"/>
      <c r="G9359" s="157" t="s">
        <v>24659</v>
      </c>
      <c r="H9359" s="157" t="s">
        <v>24660</v>
      </c>
      <c r="I9359" s="157" t="s">
        <v>1588</v>
      </c>
      <c r="J9359" s="157" t="s">
        <v>24663</v>
      </c>
      <c r="K9359" s="157" t="s">
        <v>24323</v>
      </c>
      <c r="L9359" s="157"/>
    </row>
    <row r="9360">
      <c r="C9360" s="12" t="s">
        <v>1029</v>
      </c>
      <c r="D9360" s="157"/>
      <c r="E9360" s="157" t="s">
        <v>1585</v>
      </c>
      <c r="F9360" s="157"/>
      <c r="G9360" s="157" t="s">
        <v>24664</v>
      </c>
      <c r="H9360" s="157" t="s">
        <v>24665</v>
      </c>
      <c r="I9360" s="157" t="s">
        <v>1588</v>
      </c>
      <c r="J9360" s="157" t="s">
        <v>24666</v>
      </c>
      <c r="K9360" s="157" t="s">
        <v>24326</v>
      </c>
      <c r="L9360" s="157"/>
    </row>
    <row r="9361">
      <c r="C9361" s="12" t="s">
        <v>1029</v>
      </c>
      <c r="D9361" s="157"/>
      <c r="E9361" s="157" t="s">
        <v>1585</v>
      </c>
      <c r="F9361" s="157"/>
      <c r="G9361" s="157" t="s">
        <v>24664</v>
      </c>
      <c r="H9361" s="157" t="s">
        <v>24665</v>
      </c>
      <c r="I9361" s="157" t="s">
        <v>1588</v>
      </c>
      <c r="J9361" s="157" t="s">
        <v>24667</v>
      </c>
      <c r="K9361" s="157" t="s">
        <v>24329</v>
      </c>
      <c r="L9361" s="157"/>
    </row>
    <row r="9362">
      <c r="C9362" s="12" t="s">
        <v>1029</v>
      </c>
      <c r="D9362" s="157"/>
      <c r="E9362" s="157" t="s">
        <v>1585</v>
      </c>
      <c r="F9362" s="157"/>
      <c r="G9362" s="157" t="s">
        <v>24664</v>
      </c>
      <c r="H9362" s="157" t="s">
        <v>24665</v>
      </c>
      <c r="I9362" s="157" t="s">
        <v>1588</v>
      </c>
      <c r="J9362" s="157" t="s">
        <v>24668</v>
      </c>
      <c r="K9362" s="157" t="s">
        <v>24323</v>
      </c>
      <c r="L9362" s="157"/>
    </row>
    <row r="9363">
      <c r="C9363" s="12" t="s">
        <v>1029</v>
      </c>
      <c r="D9363" s="157"/>
      <c r="E9363" s="157" t="s">
        <v>1585</v>
      </c>
      <c r="F9363" s="157"/>
      <c r="G9363" s="157" t="s">
        <v>24614</v>
      </c>
      <c r="H9363" s="157" t="s">
        <v>24669</v>
      </c>
      <c r="I9363" s="157" t="s">
        <v>1588</v>
      </c>
      <c r="J9363" s="157" t="s">
        <v>24670</v>
      </c>
      <c r="K9363" s="157" t="s">
        <v>9563</v>
      </c>
      <c r="L9363" s="157"/>
    </row>
    <row r="9364">
      <c r="C9364" s="12" t="s">
        <v>1029</v>
      </c>
      <c r="D9364" s="157"/>
      <c r="E9364" s="157" t="s">
        <v>1585</v>
      </c>
      <c r="F9364" s="157"/>
      <c r="G9364" s="157" t="s">
        <v>24671</v>
      </c>
      <c r="H9364" s="157" t="s">
        <v>24672</v>
      </c>
      <c r="I9364" s="157" t="s">
        <v>1588</v>
      </c>
      <c r="J9364" s="157" t="s">
        <v>24673</v>
      </c>
      <c r="K9364" s="157" t="s">
        <v>3840</v>
      </c>
      <c r="L9364" s="157"/>
    </row>
    <row r="9365">
      <c r="C9365" s="12" t="s">
        <v>1029</v>
      </c>
      <c r="D9365" s="157"/>
      <c r="E9365" s="157" t="s">
        <v>1585</v>
      </c>
      <c r="F9365" s="157"/>
      <c r="G9365" s="157" t="s">
        <v>24674</v>
      </c>
      <c r="H9365" s="157" t="s">
        <v>24675</v>
      </c>
      <c r="I9365" s="157" t="s">
        <v>1588</v>
      </c>
      <c r="J9365" s="157" t="s">
        <v>24676</v>
      </c>
      <c r="K9365" s="157" t="s">
        <v>3840</v>
      </c>
      <c r="L9365" s="157"/>
    </row>
    <row r="9366">
      <c r="C9366" s="12" t="s">
        <v>1029</v>
      </c>
      <c r="D9366" s="157"/>
      <c r="E9366" s="157" t="s">
        <v>1585</v>
      </c>
      <c r="F9366" s="157"/>
      <c r="G9366" s="157" t="s">
        <v>24677</v>
      </c>
      <c r="H9366" s="157" t="s">
        <v>24678</v>
      </c>
      <c r="I9366" s="157" t="s">
        <v>1588</v>
      </c>
      <c r="J9366" s="157" t="s">
        <v>24679</v>
      </c>
      <c r="K9366" s="157" t="s">
        <v>3840</v>
      </c>
      <c r="L9366" s="157"/>
    </row>
    <row r="9367">
      <c r="C9367" s="12" t="s">
        <v>1029</v>
      </c>
      <c r="D9367" s="157"/>
      <c r="E9367" s="157" t="s">
        <v>1585</v>
      </c>
      <c r="F9367" s="157"/>
      <c r="G9367" s="157" t="s">
        <v>24680</v>
      </c>
      <c r="H9367" s="157" t="s">
        <v>24681</v>
      </c>
      <c r="I9367" s="157" t="s">
        <v>1588</v>
      </c>
      <c r="J9367" s="157" t="s">
        <v>24682</v>
      </c>
      <c r="K9367" s="157" t="s">
        <v>3840</v>
      </c>
      <c r="L9367" s="157"/>
    </row>
    <row r="9368">
      <c r="C9368" s="12" t="s">
        <v>1029</v>
      </c>
      <c r="D9368" s="157"/>
      <c r="E9368" s="157" t="s">
        <v>1585</v>
      </c>
      <c r="F9368" s="157"/>
      <c r="G9368" s="157" t="s">
        <v>24683</v>
      </c>
      <c r="H9368" s="157" t="s">
        <v>24684</v>
      </c>
      <c r="I9368" s="157" t="s">
        <v>1588</v>
      </c>
      <c r="J9368" s="157" t="s">
        <v>24685</v>
      </c>
      <c r="K9368" s="157" t="s">
        <v>1975</v>
      </c>
      <c r="L9368" s="157"/>
    </row>
    <row r="9369">
      <c r="C9369" s="12" t="s">
        <v>1029</v>
      </c>
      <c r="D9369" s="157"/>
      <c r="E9369" s="157" t="s">
        <v>1585</v>
      </c>
      <c r="F9369" s="157"/>
      <c r="G9369" s="157" t="s">
        <v>24686</v>
      </c>
      <c r="H9369" s="157" t="s">
        <v>24684</v>
      </c>
      <c r="I9369" s="157" t="s">
        <v>1588</v>
      </c>
      <c r="J9369" s="157" t="s">
        <v>24687</v>
      </c>
      <c r="K9369" s="157" t="s">
        <v>3446</v>
      </c>
      <c r="L9369" s="157"/>
    </row>
    <row r="9370">
      <c r="C9370" s="12" t="s">
        <v>1029</v>
      </c>
      <c r="D9370" s="157"/>
      <c r="E9370" s="157" t="s">
        <v>1585</v>
      </c>
      <c r="F9370" s="157"/>
      <c r="G9370" s="157" t="s">
        <v>24688</v>
      </c>
      <c r="H9370" s="157" t="s">
        <v>24684</v>
      </c>
      <c r="I9370" s="157" t="s">
        <v>1588</v>
      </c>
      <c r="J9370" s="157" t="s">
        <v>24689</v>
      </c>
      <c r="K9370" s="157" t="s">
        <v>3488</v>
      </c>
      <c r="L9370" s="157"/>
    </row>
    <row r="9371">
      <c r="C9371" s="12" t="s">
        <v>1029</v>
      </c>
      <c r="D9371" s="157"/>
      <c r="E9371" s="157" t="s">
        <v>1585</v>
      </c>
      <c r="F9371" s="157"/>
      <c r="G9371" s="157" t="s">
        <v>24690</v>
      </c>
      <c r="H9371" s="157" t="s">
        <v>24691</v>
      </c>
      <c r="I9371" s="157" t="s">
        <v>1588</v>
      </c>
      <c r="J9371" s="157" t="s">
        <v>24692</v>
      </c>
      <c r="K9371" s="157" t="s">
        <v>1959</v>
      </c>
      <c r="L9371" s="157"/>
    </row>
    <row r="9372">
      <c r="C9372" s="12" t="s">
        <v>1029</v>
      </c>
      <c r="D9372" s="157"/>
      <c r="E9372" s="157" t="s">
        <v>1585</v>
      </c>
      <c r="F9372" s="157"/>
      <c r="G9372" s="157" t="s">
        <v>24693</v>
      </c>
      <c r="H9372" s="157" t="s">
        <v>24694</v>
      </c>
      <c r="I9372" s="157" t="s">
        <v>1588</v>
      </c>
      <c r="J9372" s="157" t="s">
        <v>24695</v>
      </c>
      <c r="K9372" s="157" t="s">
        <v>1959</v>
      </c>
      <c r="L9372" s="157"/>
    </row>
    <row r="9373">
      <c r="C9373" s="12" t="s">
        <v>1029</v>
      </c>
      <c r="D9373" s="157"/>
      <c r="E9373" s="157" t="s">
        <v>1585</v>
      </c>
      <c r="F9373" s="157"/>
      <c r="G9373" s="157" t="s">
        <v>24696</v>
      </c>
      <c r="H9373" s="157" t="s">
        <v>24697</v>
      </c>
      <c r="I9373" s="157" t="s">
        <v>1588</v>
      </c>
      <c r="J9373" s="157" t="s">
        <v>24698</v>
      </c>
      <c r="K9373" s="157" t="s">
        <v>1959</v>
      </c>
      <c r="L9373" s="157"/>
    </row>
    <row r="9374">
      <c r="C9374" s="12" t="s">
        <v>1029</v>
      </c>
      <c r="D9374" s="157"/>
      <c r="E9374" s="157" t="s">
        <v>1585</v>
      </c>
      <c r="F9374" s="157"/>
      <c r="G9374" s="157" t="s">
        <v>24699</v>
      </c>
      <c r="H9374" s="157" t="s">
        <v>24700</v>
      </c>
      <c r="I9374" s="157" t="s">
        <v>1588</v>
      </c>
      <c r="J9374" s="157" t="s">
        <v>24701</v>
      </c>
      <c r="K9374" s="157" t="s">
        <v>9158</v>
      </c>
      <c r="L9374" s="157"/>
    </row>
    <row r="9375">
      <c r="C9375" s="12" t="s">
        <v>1029</v>
      </c>
      <c r="D9375" s="157"/>
      <c r="E9375" s="157" t="s">
        <v>1585</v>
      </c>
      <c r="F9375" s="157"/>
      <c r="G9375" s="157" t="s">
        <v>24702</v>
      </c>
      <c r="H9375" s="157" t="s">
        <v>24703</v>
      </c>
      <c r="I9375" s="157" t="s">
        <v>1588</v>
      </c>
      <c r="J9375" s="157" t="s">
        <v>24704</v>
      </c>
      <c r="K9375" s="157" t="s">
        <v>3381</v>
      </c>
      <c r="L9375" s="157"/>
    </row>
    <row r="9376">
      <c r="C9376" s="12" t="s">
        <v>1029</v>
      </c>
      <c r="D9376" s="157"/>
      <c r="E9376" s="157" t="s">
        <v>1585</v>
      </c>
      <c r="F9376" s="157"/>
      <c r="G9376" s="157" t="s">
        <v>24702</v>
      </c>
      <c r="H9376" s="157" t="s">
        <v>24703</v>
      </c>
      <c r="I9376" s="157" t="s">
        <v>1588</v>
      </c>
      <c r="J9376" s="157" t="s">
        <v>24705</v>
      </c>
      <c r="K9376" s="157" t="s">
        <v>3384</v>
      </c>
      <c r="L9376" s="157"/>
    </row>
    <row r="9377">
      <c r="C9377" s="12" t="s">
        <v>1029</v>
      </c>
      <c r="D9377" s="157"/>
      <c r="E9377" s="157" t="s">
        <v>1585</v>
      </c>
      <c r="F9377" s="157"/>
      <c r="G9377" s="157" t="s">
        <v>24706</v>
      </c>
      <c r="H9377" s="157" t="s">
        <v>24707</v>
      </c>
      <c r="I9377" s="157" t="s">
        <v>1588</v>
      </c>
      <c r="J9377" s="157" t="s">
        <v>24708</v>
      </c>
      <c r="K9377" s="157" t="s">
        <v>3372</v>
      </c>
      <c r="L9377" s="157"/>
    </row>
    <row r="9378">
      <c r="C9378" s="12" t="s">
        <v>1029</v>
      </c>
      <c r="D9378" s="157"/>
      <c r="E9378" s="157" t="s">
        <v>1585</v>
      </c>
      <c r="F9378" s="157"/>
      <c r="G9378" s="157" t="s">
        <v>24709</v>
      </c>
      <c r="H9378" s="157" t="s">
        <v>24710</v>
      </c>
      <c r="I9378" s="157" t="s">
        <v>1588</v>
      </c>
      <c r="J9378" s="157" t="s">
        <v>24711</v>
      </c>
      <c r="K9378" s="157" t="s">
        <v>3384</v>
      </c>
      <c r="L9378" s="157"/>
    </row>
    <row r="9379">
      <c r="C9379" s="12" t="s">
        <v>1029</v>
      </c>
      <c r="D9379" s="157"/>
      <c r="E9379" s="157" t="s">
        <v>1585</v>
      </c>
      <c r="F9379" s="157"/>
      <c r="G9379" s="157" t="s">
        <v>24709</v>
      </c>
      <c r="H9379" s="157" t="s">
        <v>24710</v>
      </c>
      <c r="I9379" s="157" t="s">
        <v>1588</v>
      </c>
      <c r="J9379" s="157" t="s">
        <v>24712</v>
      </c>
      <c r="K9379" s="157" t="s">
        <v>3381</v>
      </c>
      <c r="L9379" s="157"/>
    </row>
    <row r="9380">
      <c r="C9380" s="12" t="s">
        <v>1029</v>
      </c>
      <c r="D9380" s="157"/>
      <c r="E9380" s="157" t="s">
        <v>1585</v>
      </c>
      <c r="F9380" s="157"/>
      <c r="G9380" s="157" t="s">
        <v>24713</v>
      </c>
      <c r="H9380" s="157" t="s">
        <v>24714</v>
      </c>
      <c r="I9380" s="157" t="s">
        <v>1588</v>
      </c>
      <c r="J9380" s="157" t="s">
        <v>24715</v>
      </c>
      <c r="K9380" s="157" t="s">
        <v>3372</v>
      </c>
      <c r="L9380" s="157"/>
    </row>
    <row r="9381">
      <c r="C9381" s="12" t="s">
        <v>1029</v>
      </c>
      <c r="D9381" s="157"/>
      <c r="E9381" s="157" t="s">
        <v>1585</v>
      </c>
      <c r="F9381" s="157"/>
      <c r="G9381" s="157" t="s">
        <v>24716</v>
      </c>
      <c r="H9381" s="157" t="s">
        <v>24717</v>
      </c>
      <c r="I9381" s="157" t="s">
        <v>1588</v>
      </c>
      <c r="J9381" s="157" t="s">
        <v>24718</v>
      </c>
      <c r="K9381" s="157" t="s">
        <v>9158</v>
      </c>
      <c r="L9381" s="157"/>
    </row>
    <row r="9382">
      <c r="C9382" s="12" t="s">
        <v>1029</v>
      </c>
      <c r="D9382" s="157"/>
      <c r="E9382" s="157" t="s">
        <v>1585</v>
      </c>
      <c r="F9382" s="157"/>
      <c r="G9382" s="157" t="s">
        <v>24719</v>
      </c>
      <c r="H9382" s="157" t="s">
        <v>24720</v>
      </c>
      <c r="I9382" s="157" t="s">
        <v>1588</v>
      </c>
      <c r="J9382" s="157" t="s">
        <v>24721</v>
      </c>
      <c r="K9382" s="157" t="s">
        <v>3372</v>
      </c>
      <c r="L9382" s="157"/>
    </row>
    <row r="9383">
      <c r="C9383" s="12" t="s">
        <v>1029</v>
      </c>
      <c r="D9383" s="157"/>
      <c r="E9383" s="157" t="s">
        <v>1585</v>
      </c>
      <c r="F9383" s="157"/>
      <c r="G9383" s="157" t="s">
        <v>24722</v>
      </c>
      <c r="H9383" s="157" t="s">
        <v>24720</v>
      </c>
      <c r="I9383" s="157" t="s">
        <v>1588</v>
      </c>
      <c r="J9383" s="157" t="s">
        <v>24723</v>
      </c>
      <c r="K9383" s="157" t="s">
        <v>3384</v>
      </c>
      <c r="L9383" s="157"/>
    </row>
    <row r="9384">
      <c r="C9384" s="12" t="s">
        <v>1029</v>
      </c>
      <c r="D9384" s="157"/>
      <c r="E9384" s="157" t="s">
        <v>1585</v>
      </c>
      <c r="F9384" s="157"/>
      <c r="G9384" s="157" t="s">
        <v>24722</v>
      </c>
      <c r="H9384" s="157" t="s">
        <v>24720</v>
      </c>
      <c r="I9384" s="157" t="s">
        <v>1588</v>
      </c>
      <c r="J9384" s="157" t="s">
        <v>24724</v>
      </c>
      <c r="K9384" s="157" t="s">
        <v>3381</v>
      </c>
      <c r="L9384" s="157"/>
    </row>
    <row r="9385">
      <c r="C9385" s="12" t="s">
        <v>1029</v>
      </c>
      <c r="D9385" s="157"/>
      <c r="E9385" s="157" t="s">
        <v>1585</v>
      </c>
      <c r="F9385" s="157"/>
      <c r="G9385" s="157" t="s">
        <v>24725</v>
      </c>
      <c r="H9385" s="157" t="s">
        <v>24726</v>
      </c>
      <c r="I9385" s="157" t="s">
        <v>1588</v>
      </c>
      <c r="J9385" s="157" t="s">
        <v>24727</v>
      </c>
      <c r="K9385" s="157" t="s">
        <v>9158</v>
      </c>
      <c r="L9385" s="157"/>
    </row>
    <row r="9386">
      <c r="C9386" s="12" t="s">
        <v>1029</v>
      </c>
      <c r="D9386" s="157"/>
      <c r="E9386" s="157" t="s">
        <v>1604</v>
      </c>
      <c r="F9386" s="157"/>
      <c r="G9386" s="157" t="s">
        <v>24728</v>
      </c>
      <c r="H9386" s="157" t="s">
        <v>24729</v>
      </c>
      <c r="I9386" s="157" t="s">
        <v>1607</v>
      </c>
      <c r="J9386" s="157" t="s">
        <v>24730</v>
      </c>
      <c r="K9386" s="157" t="s">
        <v>9621</v>
      </c>
      <c r="L9386" s="157"/>
    </row>
    <row r="9387">
      <c r="C9387" s="12" t="s">
        <v>1029</v>
      </c>
      <c r="D9387" s="157"/>
      <c r="E9387" s="157" t="s">
        <v>1585</v>
      </c>
      <c r="F9387" s="157"/>
      <c r="G9387" s="157" t="s">
        <v>24731</v>
      </c>
      <c r="H9387" s="157" t="s">
        <v>24732</v>
      </c>
      <c r="I9387" s="157" t="s">
        <v>1588</v>
      </c>
      <c r="J9387" s="157" t="s">
        <v>24733</v>
      </c>
      <c r="K9387" s="157" t="s">
        <v>3492</v>
      </c>
      <c r="L9387" s="157"/>
    </row>
    <row r="9388">
      <c r="C9388" s="12" t="s">
        <v>1029</v>
      </c>
      <c r="D9388" s="157"/>
      <c r="E9388" s="157" t="s">
        <v>1585</v>
      </c>
      <c r="F9388" s="157"/>
      <c r="G9388" s="157" t="s">
        <v>24734</v>
      </c>
      <c r="H9388" s="157" t="s">
        <v>24735</v>
      </c>
      <c r="I9388" s="157" t="s">
        <v>1588</v>
      </c>
      <c r="J9388" s="157" t="s">
        <v>24736</v>
      </c>
      <c r="K9388" s="157" t="s">
        <v>3659</v>
      </c>
      <c r="L9388" s="157"/>
    </row>
    <row r="9389">
      <c r="C9389" s="12" t="s">
        <v>1029</v>
      </c>
      <c r="D9389" s="157"/>
      <c r="E9389" s="157" t="s">
        <v>1585</v>
      </c>
      <c r="F9389" s="157"/>
      <c r="G9389" s="157" t="s">
        <v>24737</v>
      </c>
      <c r="H9389" s="157" t="s">
        <v>24738</v>
      </c>
      <c r="I9389" s="157" t="s">
        <v>1588</v>
      </c>
      <c r="J9389" s="157" t="s">
        <v>24739</v>
      </c>
      <c r="K9389" s="157" t="s">
        <v>3504</v>
      </c>
      <c r="L9389" s="157"/>
    </row>
    <row r="9390">
      <c r="C9390" s="12" t="s">
        <v>1029</v>
      </c>
      <c r="D9390" s="157"/>
      <c r="E9390" s="157" t="s">
        <v>1585</v>
      </c>
      <c r="F9390" s="157"/>
      <c r="G9390" s="157" t="s">
        <v>24740</v>
      </c>
      <c r="H9390" s="157" t="s">
        <v>24741</v>
      </c>
      <c r="I9390" s="157" t="s">
        <v>1588</v>
      </c>
      <c r="J9390" s="157" t="s">
        <v>24742</v>
      </c>
      <c r="K9390" s="157" t="s">
        <v>3616</v>
      </c>
      <c r="L9390" s="157"/>
    </row>
    <row r="9391">
      <c r="C9391" s="12" t="s">
        <v>1029</v>
      </c>
      <c r="D9391" s="157"/>
      <c r="E9391" s="157" t="s">
        <v>1585</v>
      </c>
      <c r="F9391" s="157"/>
      <c r="G9391" s="157" t="s">
        <v>24743</v>
      </c>
      <c r="H9391" s="157" t="s">
        <v>24741</v>
      </c>
      <c r="I9391" s="157" t="s">
        <v>1588</v>
      </c>
      <c r="J9391" s="157" t="s">
        <v>24744</v>
      </c>
      <c r="K9391" s="157" t="s">
        <v>3654</v>
      </c>
      <c r="L9391" s="157"/>
    </row>
    <row r="9392">
      <c r="C9392" s="12" t="s">
        <v>1029</v>
      </c>
      <c r="D9392" s="157"/>
      <c r="E9392" s="157" t="s">
        <v>2749</v>
      </c>
      <c r="F9392" s="157"/>
      <c r="G9392" s="157" t="s">
        <v>24745</v>
      </c>
      <c r="H9392" s="157" t="s">
        <v>24746</v>
      </c>
      <c r="I9392" s="157" t="s">
        <v>1681</v>
      </c>
      <c r="J9392" s="157" t="s">
        <v>24747</v>
      </c>
      <c r="K9392" s="157" t="s">
        <v>9150</v>
      </c>
      <c r="L9392" s="157"/>
    </row>
    <row r="9393">
      <c r="C9393" s="12" t="s">
        <v>1029</v>
      </c>
      <c r="D9393" s="157"/>
      <c r="E9393" s="157" t="s">
        <v>2749</v>
      </c>
      <c r="F9393" s="157"/>
      <c r="G9393" s="157" t="s">
        <v>24748</v>
      </c>
      <c r="H9393" s="157" t="s">
        <v>24749</v>
      </c>
      <c r="I9393" s="157" t="s">
        <v>1681</v>
      </c>
      <c r="J9393" s="157" t="s">
        <v>24750</v>
      </c>
      <c r="K9393" s="157" t="s">
        <v>9154</v>
      </c>
      <c r="L9393" s="157"/>
    </row>
    <row r="9394">
      <c r="C9394" s="12" t="s">
        <v>1029</v>
      </c>
      <c r="D9394" s="157"/>
      <c r="E9394" s="157" t="s">
        <v>2749</v>
      </c>
      <c r="F9394" s="157"/>
      <c r="G9394" s="157" t="s">
        <v>24751</v>
      </c>
      <c r="H9394" s="157" t="s">
        <v>24752</v>
      </c>
      <c r="I9394" s="157" t="s">
        <v>1681</v>
      </c>
      <c r="J9394" s="157" t="s">
        <v>24753</v>
      </c>
      <c r="K9394" s="157" t="s">
        <v>9473</v>
      </c>
      <c r="L9394" s="157"/>
    </row>
    <row r="9395">
      <c r="C9395" s="12" t="s">
        <v>1029</v>
      </c>
      <c r="D9395" s="157"/>
      <c r="E9395" s="157" t="s">
        <v>1585</v>
      </c>
      <c r="F9395" s="157"/>
      <c r="G9395" s="157" t="s">
        <v>24754</v>
      </c>
      <c r="H9395" s="157" t="s">
        <v>24755</v>
      </c>
      <c r="I9395" s="157" t="s">
        <v>1588</v>
      </c>
      <c r="J9395" s="157" t="s">
        <v>24756</v>
      </c>
      <c r="K9395" s="157" t="s">
        <v>1821</v>
      </c>
      <c r="L9395" s="157"/>
    </row>
    <row r="9396">
      <c r="C9396" s="12" t="s">
        <v>1029</v>
      </c>
      <c r="D9396" s="157"/>
      <c r="E9396" s="157" t="s">
        <v>1585</v>
      </c>
      <c r="F9396" s="157"/>
      <c r="G9396" s="157" t="s">
        <v>24757</v>
      </c>
      <c r="H9396" s="157" t="s">
        <v>24758</v>
      </c>
      <c r="I9396" s="157" t="s">
        <v>1588</v>
      </c>
      <c r="J9396" s="157" t="s">
        <v>24759</v>
      </c>
      <c r="K9396" s="157" t="s">
        <v>9563</v>
      </c>
      <c r="L9396" s="157"/>
    </row>
    <row r="9397">
      <c r="C9397" s="12" t="s">
        <v>1029</v>
      </c>
      <c r="D9397" s="12" t="s">
        <v>1030</v>
      </c>
      <c r="E9397" s="12" t="s">
        <v>4183</v>
      </c>
      <c r="F9397" s="12" t="s">
        <v>1031</v>
      </c>
      <c r="G9397" s="12" t="s">
        <v>9897</v>
      </c>
      <c r="H9397" s="12" t="s">
        <v>9898</v>
      </c>
      <c r="I9397" s="12" t="s">
        <v>1715</v>
      </c>
      <c r="J9397" s="12" t="s">
        <v>9899</v>
      </c>
      <c r="K9397" s="12" t="s">
        <v>1717</v>
      </c>
      <c r="L9397" s="12" t="s">
        <v>1718</v>
      </c>
    </row>
    <row r="9398">
      <c r="C9398" s="12" t="s">
        <v>1029</v>
      </c>
      <c r="D9398" s="12" t="s">
        <v>1030</v>
      </c>
      <c r="E9398" s="12" t="s">
        <v>2783</v>
      </c>
      <c r="F9398" s="12" t="s">
        <v>1031</v>
      </c>
      <c r="G9398" s="12" t="s">
        <v>9900</v>
      </c>
      <c r="H9398" s="12" t="s">
        <v>9901</v>
      </c>
      <c r="I9398" s="12" t="s">
        <v>2784</v>
      </c>
      <c r="J9398" s="12" t="s">
        <v>9902</v>
      </c>
      <c r="K9398" s="12" t="s">
        <v>2786</v>
      </c>
      <c r="L9398" s="12" t="s">
        <v>2787</v>
      </c>
    </row>
    <row r="9399">
      <c r="C9399" s="12" t="s">
        <v>1029</v>
      </c>
      <c r="D9399" s="12" t="s">
        <v>1030</v>
      </c>
      <c r="E9399" s="12" t="s">
        <v>1656</v>
      </c>
      <c r="F9399" s="12" t="s">
        <v>1031</v>
      </c>
      <c r="G9399" s="12" t="s">
        <v>9907</v>
      </c>
      <c r="H9399" s="12" t="s">
        <v>9908</v>
      </c>
      <c r="I9399" s="12" t="s">
        <v>1637</v>
      </c>
      <c r="J9399" s="12" t="s">
        <v>9909</v>
      </c>
      <c r="K9399" s="12" t="s">
        <v>1660</v>
      </c>
      <c r="L9399" s="12" t="s">
        <v>1661</v>
      </c>
    </row>
    <row r="9400">
      <c r="C9400" s="12" t="s">
        <v>1029</v>
      </c>
      <c r="D9400" s="12" t="s">
        <v>1030</v>
      </c>
      <c r="E9400" s="12" t="s">
        <v>1654</v>
      </c>
      <c r="F9400" s="12" t="s">
        <v>1031</v>
      </c>
      <c r="G9400" s="12" t="s">
        <v>9913</v>
      </c>
      <c r="H9400" s="12" t="s">
        <v>9914</v>
      </c>
      <c r="I9400" s="12" t="s">
        <v>1600</v>
      </c>
      <c r="J9400" s="12" t="s">
        <v>9915</v>
      </c>
      <c r="K9400" s="12" t="s">
        <v>2048</v>
      </c>
      <c r="L9400" s="12" t="s">
        <v>2049</v>
      </c>
    </row>
    <row r="9401">
      <c r="C9401" s="12" t="s">
        <v>1029</v>
      </c>
      <c r="D9401" s="12" t="s">
        <v>1030</v>
      </c>
      <c r="E9401" s="12" t="s">
        <v>1654</v>
      </c>
      <c r="F9401" s="12" t="s">
        <v>1031</v>
      </c>
      <c r="G9401" s="12" t="s">
        <v>9919</v>
      </c>
      <c r="H9401" s="12" t="s">
        <v>9920</v>
      </c>
      <c r="I9401" s="12" t="s">
        <v>1600</v>
      </c>
      <c r="J9401" s="12" t="s">
        <v>9921</v>
      </c>
      <c r="K9401" s="12" t="s">
        <v>2048</v>
      </c>
      <c r="L9401" s="12" t="s">
        <v>2049</v>
      </c>
    </row>
    <row r="9402">
      <c r="C9402" s="12" t="s">
        <v>1029</v>
      </c>
      <c r="D9402" s="12" t="s">
        <v>1030</v>
      </c>
      <c r="E9402" s="12" t="s">
        <v>1654</v>
      </c>
      <c r="F9402" s="12" t="s">
        <v>1031</v>
      </c>
      <c r="G9402" s="12" t="s">
        <v>9925</v>
      </c>
      <c r="H9402" s="12" t="s">
        <v>9926</v>
      </c>
      <c r="I9402" s="12" t="s">
        <v>1600</v>
      </c>
      <c r="J9402" s="12" t="s">
        <v>9927</v>
      </c>
      <c r="K9402" s="12" t="s">
        <v>1602</v>
      </c>
      <c r="L9402" s="12" t="s">
        <v>1603</v>
      </c>
    </row>
    <row r="9403">
      <c r="C9403" s="12" t="s">
        <v>1029</v>
      </c>
      <c r="D9403" s="12" t="s">
        <v>1030</v>
      </c>
      <c r="E9403" s="12" t="s">
        <v>1654</v>
      </c>
      <c r="F9403" s="12" t="s">
        <v>1031</v>
      </c>
      <c r="G9403" s="12" t="s">
        <v>9931</v>
      </c>
      <c r="H9403" s="12" t="s">
        <v>9932</v>
      </c>
      <c r="I9403" s="12" t="s">
        <v>1600</v>
      </c>
      <c r="J9403" s="12" t="s">
        <v>9933</v>
      </c>
      <c r="K9403" s="12" t="s">
        <v>1602</v>
      </c>
      <c r="L9403" s="12" t="s">
        <v>1603</v>
      </c>
    </row>
    <row r="9404">
      <c r="C9404" s="12" t="s">
        <v>1029</v>
      </c>
      <c r="D9404" s="12" t="s">
        <v>1030</v>
      </c>
      <c r="E9404" s="12" t="s">
        <v>1654</v>
      </c>
      <c r="F9404" s="12" t="s">
        <v>1031</v>
      </c>
      <c r="G9404" s="12" t="s">
        <v>9925</v>
      </c>
      <c r="H9404" s="12" t="s">
        <v>9926</v>
      </c>
      <c r="I9404" s="12" t="s">
        <v>1600</v>
      </c>
      <c r="J9404" s="12" t="s">
        <v>9935</v>
      </c>
      <c r="K9404" s="12" t="s">
        <v>1782</v>
      </c>
      <c r="L9404" s="12" t="s">
        <v>1783</v>
      </c>
    </row>
    <row r="9405">
      <c r="C9405" s="12" t="s">
        <v>1029</v>
      </c>
      <c r="D9405" s="12" t="s">
        <v>1030</v>
      </c>
      <c r="E9405" s="12" t="s">
        <v>1654</v>
      </c>
      <c r="F9405" s="12" t="s">
        <v>1031</v>
      </c>
      <c r="G9405" s="12" t="s">
        <v>9931</v>
      </c>
      <c r="H9405" s="12" t="s">
        <v>9932</v>
      </c>
      <c r="I9405" s="12" t="s">
        <v>1600</v>
      </c>
      <c r="J9405" s="12" t="s">
        <v>9937</v>
      </c>
      <c r="K9405" s="12" t="s">
        <v>1782</v>
      </c>
      <c r="L9405" s="12" t="s">
        <v>1783</v>
      </c>
    </row>
    <row r="9406">
      <c r="C9406" s="12" t="s">
        <v>1029</v>
      </c>
      <c r="D9406" s="12" t="s">
        <v>1030</v>
      </c>
      <c r="E9406" s="12" t="s">
        <v>1671</v>
      </c>
      <c r="F9406" s="12" t="s">
        <v>1031</v>
      </c>
      <c r="G9406" s="12" t="s">
        <v>9941</v>
      </c>
      <c r="H9406" s="12" t="s">
        <v>9942</v>
      </c>
      <c r="I9406" s="12" t="s">
        <v>1674</v>
      </c>
      <c r="J9406" s="12" t="s">
        <v>9943</v>
      </c>
      <c r="K9406" s="12" t="s">
        <v>4273</v>
      </c>
      <c r="L9406" s="12" t="s">
        <v>4618</v>
      </c>
    </row>
    <row r="9407">
      <c r="C9407" s="12" t="s">
        <v>1029</v>
      </c>
      <c r="D9407" s="12" t="s">
        <v>1030</v>
      </c>
      <c r="E9407" s="12" t="s">
        <v>1671</v>
      </c>
      <c r="F9407" s="12" t="s">
        <v>1031</v>
      </c>
      <c r="G9407" s="12" t="s">
        <v>9947</v>
      </c>
      <c r="H9407" s="12" t="s">
        <v>9948</v>
      </c>
      <c r="I9407" s="12" t="s">
        <v>1674</v>
      </c>
      <c r="J9407" s="12" t="s">
        <v>9949</v>
      </c>
      <c r="K9407" s="12" t="s">
        <v>4273</v>
      </c>
      <c r="L9407" s="12" t="s">
        <v>4618</v>
      </c>
    </row>
    <row r="9408">
      <c r="C9408" s="12" t="s">
        <v>1029</v>
      </c>
      <c r="D9408" s="12" t="s">
        <v>1030</v>
      </c>
      <c r="E9408" s="12" t="s">
        <v>1678</v>
      </c>
      <c r="F9408" s="12" t="s">
        <v>1031</v>
      </c>
      <c r="G9408" s="12" t="s">
        <v>9953</v>
      </c>
      <c r="H9408" s="12" t="s">
        <v>9954</v>
      </c>
      <c r="I9408" s="12" t="s">
        <v>1681</v>
      </c>
      <c r="J9408" s="12" t="s">
        <v>9955</v>
      </c>
      <c r="K9408" s="12" t="s">
        <v>9084</v>
      </c>
      <c r="L9408" s="12" t="s">
        <v>9956</v>
      </c>
    </row>
    <row r="9409">
      <c r="C9409" s="12" t="s">
        <v>1029</v>
      </c>
      <c r="D9409" s="12" t="s">
        <v>1030</v>
      </c>
      <c r="E9409" s="12" t="s">
        <v>1678</v>
      </c>
      <c r="F9409" s="12" t="s">
        <v>1031</v>
      </c>
      <c r="G9409" s="12" t="s">
        <v>9963</v>
      </c>
      <c r="H9409" s="12" t="s">
        <v>9964</v>
      </c>
      <c r="I9409" s="12" t="s">
        <v>1681</v>
      </c>
      <c r="J9409" s="12" t="s">
        <v>9965</v>
      </c>
      <c r="K9409" s="12" t="s">
        <v>9084</v>
      </c>
      <c r="L9409" s="12" t="s">
        <v>9956</v>
      </c>
    </row>
    <row r="9410">
      <c r="C9410" s="12" t="s">
        <v>1029</v>
      </c>
      <c r="D9410" s="12" t="s">
        <v>1030</v>
      </c>
      <c r="E9410" s="12" t="s">
        <v>1729</v>
      </c>
      <c r="F9410" s="12" t="s">
        <v>1031</v>
      </c>
      <c r="G9410" s="12" t="s">
        <v>9972</v>
      </c>
      <c r="H9410" s="12" t="s">
        <v>9973</v>
      </c>
      <c r="I9410" s="12" t="s">
        <v>1607</v>
      </c>
      <c r="J9410" s="12" t="s">
        <v>9974</v>
      </c>
      <c r="K9410" s="12" t="s">
        <v>9975</v>
      </c>
      <c r="L9410" s="12" t="s">
        <v>9976</v>
      </c>
    </row>
    <row r="9411">
      <c r="C9411" s="12" t="s">
        <v>1029</v>
      </c>
      <c r="D9411" s="12" t="s">
        <v>1030</v>
      </c>
      <c r="E9411" s="12" t="s">
        <v>1729</v>
      </c>
      <c r="F9411" s="12" t="s">
        <v>1031</v>
      </c>
      <c r="G9411" s="12" t="s">
        <v>9980</v>
      </c>
      <c r="H9411" s="12" t="s">
        <v>9981</v>
      </c>
      <c r="I9411" s="12" t="s">
        <v>1607</v>
      </c>
      <c r="J9411" s="12" t="s">
        <v>9982</v>
      </c>
      <c r="K9411" s="12" t="s">
        <v>9975</v>
      </c>
      <c r="L9411" s="12" t="s">
        <v>9976</v>
      </c>
    </row>
    <row r="9412">
      <c r="C9412" s="12" t="s">
        <v>1029</v>
      </c>
      <c r="D9412" s="12" t="s">
        <v>1030</v>
      </c>
      <c r="E9412" s="12" t="s">
        <v>1729</v>
      </c>
      <c r="F9412" s="12" t="s">
        <v>1031</v>
      </c>
      <c r="G9412" s="12" t="s">
        <v>9986</v>
      </c>
      <c r="H9412" s="12" t="s">
        <v>9987</v>
      </c>
      <c r="I9412" s="12" t="s">
        <v>1607</v>
      </c>
      <c r="J9412" s="12" t="s">
        <v>9988</v>
      </c>
      <c r="K9412" s="12" t="s">
        <v>9975</v>
      </c>
      <c r="L9412" s="12" t="s">
        <v>9976</v>
      </c>
    </row>
    <row r="9413">
      <c r="C9413" s="12" t="s">
        <v>1029</v>
      </c>
      <c r="D9413" s="12" t="s">
        <v>1030</v>
      </c>
      <c r="E9413" s="12" t="s">
        <v>1729</v>
      </c>
      <c r="F9413" s="12" t="s">
        <v>1031</v>
      </c>
      <c r="G9413" s="12" t="s">
        <v>9992</v>
      </c>
      <c r="H9413" s="12" t="s">
        <v>9993</v>
      </c>
      <c r="I9413" s="12" t="s">
        <v>1607</v>
      </c>
      <c r="J9413" s="12" t="s">
        <v>9994</v>
      </c>
      <c r="K9413" s="12" t="s">
        <v>9975</v>
      </c>
      <c r="L9413" s="12" t="s">
        <v>9976</v>
      </c>
    </row>
    <row r="9414">
      <c r="C9414" s="12" t="s">
        <v>1029</v>
      </c>
      <c r="D9414" s="12" t="s">
        <v>1030</v>
      </c>
      <c r="E9414" s="12" t="s">
        <v>1719</v>
      </c>
      <c r="F9414" s="12" t="s">
        <v>1031</v>
      </c>
      <c r="G9414" s="12" t="s">
        <v>10003</v>
      </c>
      <c r="H9414" s="12" t="s">
        <v>10004</v>
      </c>
      <c r="I9414" s="12" t="s">
        <v>1722</v>
      </c>
      <c r="J9414" s="12" t="s">
        <v>10005</v>
      </c>
      <c r="K9414" s="12" t="s">
        <v>9800</v>
      </c>
      <c r="L9414" s="12" t="s">
        <v>10006</v>
      </c>
    </row>
    <row r="9415">
      <c r="C9415" s="12" t="s">
        <v>1029</v>
      </c>
      <c r="D9415" s="12" t="s">
        <v>1030</v>
      </c>
      <c r="E9415" s="12" t="s">
        <v>1719</v>
      </c>
      <c r="F9415" s="12" t="s">
        <v>1031</v>
      </c>
      <c r="G9415" s="12" t="s">
        <v>9957</v>
      </c>
      <c r="H9415" s="12" t="s">
        <v>10012</v>
      </c>
      <c r="I9415" s="12" t="s">
        <v>1722</v>
      </c>
      <c r="J9415" s="12" t="s">
        <v>10013</v>
      </c>
      <c r="K9415" s="12" t="s">
        <v>9800</v>
      </c>
      <c r="L9415" s="12" t="s">
        <v>10006</v>
      </c>
    </row>
    <row r="9416">
      <c r="A9416" s="108">
        <v>3807.0</v>
      </c>
      <c r="B9416" s="108" t="s">
        <v>1584</v>
      </c>
      <c r="C9416" s="108" t="s">
        <v>24760</v>
      </c>
      <c r="D9416" s="141"/>
      <c r="E9416" s="141" t="s">
        <v>2783</v>
      </c>
      <c r="F9416" s="142"/>
      <c r="G9416" s="142" t="s">
        <v>24761</v>
      </c>
      <c r="H9416" s="142" t="s">
        <v>9901</v>
      </c>
      <c r="I9416" s="142" t="s">
        <v>2784</v>
      </c>
      <c r="J9416" s="142" t="s">
        <v>9902</v>
      </c>
      <c r="K9416" s="141" t="s">
        <v>2786</v>
      </c>
      <c r="L9416" s="138"/>
      <c r="M9416" s="111"/>
    </row>
    <row r="9417">
      <c r="C9417" s="12" t="s">
        <v>24762</v>
      </c>
      <c r="D9417" s="12"/>
      <c r="E9417" s="12" t="s">
        <v>1619</v>
      </c>
      <c r="F9417" s="21"/>
      <c r="G9417" s="21" t="s">
        <v>24763</v>
      </c>
      <c r="H9417" s="21" t="s">
        <v>24764</v>
      </c>
      <c r="I9417" s="21" t="s">
        <v>1588</v>
      </c>
      <c r="J9417" s="21" t="s">
        <v>24765</v>
      </c>
      <c r="K9417" s="20" t="s">
        <v>1821</v>
      </c>
      <c r="L9417" s="21"/>
    </row>
    <row r="9418">
      <c r="C9418" s="12" t="s">
        <v>810</v>
      </c>
      <c r="D9418" s="12"/>
      <c r="E9418" s="12" t="s">
        <v>1656</v>
      </c>
      <c r="F9418" s="21"/>
      <c r="G9418" s="21" t="s">
        <v>24766</v>
      </c>
      <c r="H9418" s="21" t="s">
        <v>24767</v>
      </c>
      <c r="I9418" s="21" t="s">
        <v>1637</v>
      </c>
      <c r="J9418" s="21" t="s">
        <v>24768</v>
      </c>
      <c r="K9418" s="20" t="s">
        <v>2777</v>
      </c>
      <c r="L9418" s="21"/>
    </row>
    <row r="9419">
      <c r="C9419" s="12" t="s">
        <v>810</v>
      </c>
      <c r="D9419" s="12"/>
      <c r="E9419" s="12" t="s">
        <v>1656</v>
      </c>
      <c r="F9419" s="21"/>
      <c r="G9419" s="21" t="s">
        <v>24769</v>
      </c>
      <c r="H9419" s="21" t="s">
        <v>24770</v>
      </c>
      <c r="I9419" s="21" t="s">
        <v>1637</v>
      </c>
      <c r="J9419" s="21" t="s">
        <v>24771</v>
      </c>
      <c r="K9419" s="20" t="s">
        <v>2777</v>
      </c>
      <c r="L9419" s="21"/>
    </row>
    <row r="9420">
      <c r="C9420" s="12" t="s">
        <v>810</v>
      </c>
      <c r="D9420" s="12"/>
      <c r="E9420" s="12" t="s">
        <v>1656</v>
      </c>
      <c r="F9420" s="21"/>
      <c r="G9420" s="21" t="s">
        <v>24772</v>
      </c>
      <c r="H9420" s="21" t="s">
        <v>24773</v>
      </c>
      <c r="I9420" s="21" t="s">
        <v>1637</v>
      </c>
      <c r="J9420" s="21" t="s">
        <v>24774</v>
      </c>
      <c r="K9420" s="20" t="s">
        <v>2777</v>
      </c>
      <c r="L9420" s="21"/>
    </row>
    <row r="9421">
      <c r="C9421" s="12" t="s">
        <v>810</v>
      </c>
      <c r="D9421" s="12"/>
      <c r="E9421" s="12" t="s">
        <v>1678</v>
      </c>
      <c r="F9421" s="21"/>
      <c r="G9421" s="21" t="s">
        <v>24775</v>
      </c>
      <c r="H9421" s="21" t="s">
        <v>24776</v>
      </c>
      <c r="I9421" s="21" t="s">
        <v>1681</v>
      </c>
      <c r="J9421" s="21" t="s">
        <v>24777</v>
      </c>
      <c r="K9421" s="20" t="s">
        <v>3029</v>
      </c>
      <c r="L9421" s="21"/>
    </row>
    <row r="9422">
      <c r="C9422" s="12" t="s">
        <v>810</v>
      </c>
      <c r="D9422" s="12"/>
      <c r="E9422" s="12" t="s">
        <v>1678</v>
      </c>
      <c r="F9422" s="21"/>
      <c r="G9422" s="21" t="s">
        <v>24778</v>
      </c>
      <c r="H9422" s="21" t="s">
        <v>24779</v>
      </c>
      <c r="I9422" s="21" t="s">
        <v>1681</v>
      </c>
      <c r="J9422" s="21" t="s">
        <v>24780</v>
      </c>
      <c r="K9422" s="20" t="s">
        <v>3029</v>
      </c>
      <c r="L9422" s="21"/>
    </row>
    <row r="9423">
      <c r="C9423" s="12" t="s">
        <v>810</v>
      </c>
      <c r="D9423" s="12"/>
      <c r="E9423" s="12" t="s">
        <v>1656</v>
      </c>
      <c r="F9423" s="21"/>
      <c r="G9423" s="21" t="s">
        <v>24766</v>
      </c>
      <c r="H9423" s="21" t="s">
        <v>24767</v>
      </c>
      <c r="I9423" s="21" t="s">
        <v>1637</v>
      </c>
      <c r="J9423" s="21" t="s">
        <v>24781</v>
      </c>
      <c r="K9423" s="20" t="s">
        <v>1660</v>
      </c>
      <c r="L9423" s="21"/>
    </row>
    <row r="9424">
      <c r="C9424" s="12" t="s">
        <v>810</v>
      </c>
      <c r="D9424" s="12"/>
      <c r="E9424" s="12" t="s">
        <v>1656</v>
      </c>
      <c r="F9424" s="21"/>
      <c r="G9424" s="21" t="s">
        <v>24769</v>
      </c>
      <c r="H9424" s="21" t="s">
        <v>24770</v>
      </c>
      <c r="I9424" s="21" t="s">
        <v>1637</v>
      </c>
      <c r="J9424" s="21" t="s">
        <v>24782</v>
      </c>
      <c r="K9424" s="20" t="s">
        <v>1660</v>
      </c>
      <c r="L9424" s="21"/>
    </row>
    <row r="9425">
      <c r="C9425" s="12" t="s">
        <v>810</v>
      </c>
      <c r="D9425" s="12"/>
      <c r="E9425" s="12" t="s">
        <v>1656</v>
      </c>
      <c r="F9425" s="21"/>
      <c r="G9425" s="21" t="s">
        <v>24772</v>
      </c>
      <c r="H9425" s="21" t="s">
        <v>24773</v>
      </c>
      <c r="I9425" s="21" t="s">
        <v>1637</v>
      </c>
      <c r="J9425" s="21" t="s">
        <v>24783</v>
      </c>
      <c r="K9425" s="20" t="s">
        <v>1660</v>
      </c>
      <c r="L9425" s="21"/>
    </row>
    <row r="9426">
      <c r="C9426" s="12" t="s">
        <v>810</v>
      </c>
      <c r="D9426" s="12"/>
      <c r="E9426" s="12" t="s">
        <v>1656</v>
      </c>
      <c r="F9426" s="21"/>
      <c r="G9426" s="21" t="s">
        <v>24766</v>
      </c>
      <c r="H9426" s="21" t="s">
        <v>24767</v>
      </c>
      <c r="I9426" s="21" t="s">
        <v>1637</v>
      </c>
      <c r="J9426" s="21" t="s">
        <v>24784</v>
      </c>
      <c r="K9426" s="20" t="s">
        <v>2206</v>
      </c>
      <c r="L9426" s="21"/>
    </row>
    <row r="9427">
      <c r="C9427" s="12" t="s">
        <v>810</v>
      </c>
      <c r="D9427" s="12"/>
      <c r="E9427" s="12" t="s">
        <v>1656</v>
      </c>
      <c r="F9427" s="21"/>
      <c r="G9427" s="21" t="s">
        <v>24769</v>
      </c>
      <c r="H9427" s="21" t="s">
        <v>24770</v>
      </c>
      <c r="I9427" s="21" t="s">
        <v>1637</v>
      </c>
      <c r="J9427" s="21" t="s">
        <v>24785</v>
      </c>
      <c r="K9427" s="20" t="s">
        <v>2206</v>
      </c>
      <c r="L9427" s="21"/>
    </row>
    <row r="9428">
      <c r="C9428" s="12" t="s">
        <v>810</v>
      </c>
      <c r="D9428" s="12"/>
      <c r="E9428" s="12" t="s">
        <v>1656</v>
      </c>
      <c r="F9428" s="21"/>
      <c r="G9428" s="21" t="s">
        <v>24772</v>
      </c>
      <c r="H9428" s="21" t="s">
        <v>24773</v>
      </c>
      <c r="I9428" s="21" t="s">
        <v>1637</v>
      </c>
      <c r="J9428" s="21" t="s">
        <v>24786</v>
      </c>
      <c r="K9428" s="20" t="s">
        <v>2206</v>
      </c>
      <c r="L9428" s="21"/>
    </row>
    <row r="9429">
      <c r="C9429" s="12" t="s">
        <v>810</v>
      </c>
      <c r="D9429" s="12"/>
      <c r="E9429" s="12" t="s">
        <v>1656</v>
      </c>
      <c r="F9429" s="21"/>
      <c r="G9429" s="21" t="s">
        <v>24766</v>
      </c>
      <c r="H9429" s="21" t="s">
        <v>24767</v>
      </c>
      <c r="I9429" s="21" t="s">
        <v>1637</v>
      </c>
      <c r="J9429" s="21" t="s">
        <v>24787</v>
      </c>
      <c r="K9429" s="20" t="s">
        <v>2245</v>
      </c>
      <c r="L9429" s="21"/>
    </row>
    <row r="9430">
      <c r="C9430" s="12" t="s">
        <v>810</v>
      </c>
      <c r="D9430" s="12"/>
      <c r="E9430" s="12" t="s">
        <v>1656</v>
      </c>
      <c r="F9430" s="21"/>
      <c r="G9430" s="21" t="s">
        <v>24769</v>
      </c>
      <c r="H9430" s="21" t="s">
        <v>24770</v>
      </c>
      <c r="I9430" s="21" t="s">
        <v>1637</v>
      </c>
      <c r="J9430" s="21" t="s">
        <v>24788</v>
      </c>
      <c r="K9430" s="20" t="s">
        <v>2245</v>
      </c>
      <c r="L9430" s="21"/>
    </row>
    <row r="9431">
      <c r="C9431" s="12" t="s">
        <v>810</v>
      </c>
      <c r="D9431" s="12"/>
      <c r="E9431" s="12" t="s">
        <v>1656</v>
      </c>
      <c r="F9431" s="21"/>
      <c r="G9431" s="21" t="s">
        <v>24772</v>
      </c>
      <c r="H9431" s="21" t="s">
        <v>24773</v>
      </c>
      <c r="I9431" s="21" t="s">
        <v>1637</v>
      </c>
      <c r="J9431" s="21" t="s">
        <v>24789</v>
      </c>
      <c r="K9431" s="20" t="s">
        <v>2245</v>
      </c>
      <c r="L9431" s="21"/>
    </row>
    <row r="9432">
      <c r="C9432" s="12" t="s">
        <v>810</v>
      </c>
      <c r="D9432" s="12"/>
      <c r="E9432" s="12" t="s">
        <v>1656</v>
      </c>
      <c r="F9432" s="21"/>
      <c r="G9432" s="21" t="s">
        <v>24766</v>
      </c>
      <c r="H9432" s="21" t="s">
        <v>24767</v>
      </c>
      <c r="I9432" s="21" t="s">
        <v>1637</v>
      </c>
      <c r="J9432" s="21" t="s">
        <v>24790</v>
      </c>
      <c r="K9432" s="20" t="s">
        <v>2781</v>
      </c>
      <c r="L9432" s="21"/>
    </row>
    <row r="9433">
      <c r="C9433" s="12" t="s">
        <v>810</v>
      </c>
      <c r="D9433" s="12"/>
      <c r="E9433" s="12" t="s">
        <v>1656</v>
      </c>
      <c r="F9433" s="21"/>
      <c r="G9433" s="21" t="s">
        <v>24769</v>
      </c>
      <c r="H9433" s="21" t="s">
        <v>24770</v>
      </c>
      <c r="I9433" s="21" t="s">
        <v>1637</v>
      </c>
      <c r="J9433" s="21" t="s">
        <v>24791</v>
      </c>
      <c r="K9433" s="20" t="s">
        <v>2781</v>
      </c>
      <c r="L9433" s="21"/>
    </row>
    <row r="9434">
      <c r="C9434" s="12" t="s">
        <v>810</v>
      </c>
      <c r="D9434" s="12"/>
      <c r="E9434" s="12" t="s">
        <v>1656</v>
      </c>
      <c r="F9434" s="21"/>
      <c r="G9434" s="21" t="s">
        <v>24772</v>
      </c>
      <c r="H9434" s="21" t="s">
        <v>24773</v>
      </c>
      <c r="I9434" s="21" t="s">
        <v>1637</v>
      </c>
      <c r="J9434" s="21" t="s">
        <v>24792</v>
      </c>
      <c r="K9434" s="20" t="s">
        <v>2781</v>
      </c>
      <c r="L9434" s="21"/>
    </row>
    <row r="9435">
      <c r="C9435" s="12" t="s">
        <v>810</v>
      </c>
      <c r="D9435" s="12"/>
      <c r="E9435" s="12" t="s">
        <v>1656</v>
      </c>
      <c r="F9435" s="21"/>
      <c r="G9435" s="21" t="s">
        <v>24766</v>
      </c>
      <c r="H9435" s="21" t="s">
        <v>24767</v>
      </c>
      <c r="I9435" s="21" t="s">
        <v>1637</v>
      </c>
      <c r="J9435" s="21" t="s">
        <v>24793</v>
      </c>
      <c r="K9435" s="20" t="s">
        <v>2248</v>
      </c>
      <c r="L9435" s="21"/>
    </row>
    <row r="9436">
      <c r="C9436" s="12" t="s">
        <v>810</v>
      </c>
      <c r="D9436" s="12"/>
      <c r="E9436" s="12" t="s">
        <v>1656</v>
      </c>
      <c r="F9436" s="21"/>
      <c r="G9436" s="21" t="s">
        <v>24769</v>
      </c>
      <c r="H9436" s="21" t="s">
        <v>24770</v>
      </c>
      <c r="I9436" s="21" t="s">
        <v>1637</v>
      </c>
      <c r="J9436" s="21" t="s">
        <v>24794</v>
      </c>
      <c r="K9436" s="20" t="s">
        <v>2248</v>
      </c>
      <c r="L9436" s="21"/>
    </row>
    <row r="9437">
      <c r="C9437" s="12" t="s">
        <v>810</v>
      </c>
      <c r="D9437" s="12"/>
      <c r="E9437" s="12" t="s">
        <v>1656</v>
      </c>
      <c r="F9437" s="21"/>
      <c r="G9437" s="21" t="s">
        <v>24772</v>
      </c>
      <c r="H9437" s="21" t="s">
        <v>24773</v>
      </c>
      <c r="I9437" s="21" t="s">
        <v>1637</v>
      </c>
      <c r="J9437" s="21" t="s">
        <v>24795</v>
      </c>
      <c r="K9437" s="20" t="s">
        <v>2248</v>
      </c>
      <c r="L9437" s="21"/>
    </row>
    <row r="9438">
      <c r="C9438" s="12" t="s">
        <v>810</v>
      </c>
      <c r="D9438" s="12"/>
      <c r="E9438" s="12" t="s">
        <v>1656</v>
      </c>
      <c r="F9438" s="21"/>
      <c r="G9438" s="21" t="s">
        <v>24766</v>
      </c>
      <c r="H9438" s="21" t="s">
        <v>24767</v>
      </c>
      <c r="I9438" s="21" t="s">
        <v>1637</v>
      </c>
      <c r="J9438" s="21" t="s">
        <v>24796</v>
      </c>
      <c r="K9438" s="20" t="s">
        <v>1833</v>
      </c>
      <c r="L9438" s="21"/>
    </row>
    <row r="9439">
      <c r="C9439" s="12" t="s">
        <v>810</v>
      </c>
      <c r="D9439" s="12"/>
      <c r="E9439" s="12" t="s">
        <v>1656</v>
      </c>
      <c r="F9439" s="21"/>
      <c r="G9439" s="21" t="s">
        <v>24769</v>
      </c>
      <c r="H9439" s="21" t="s">
        <v>24770</v>
      </c>
      <c r="I9439" s="21" t="s">
        <v>1637</v>
      </c>
      <c r="J9439" s="21" t="s">
        <v>24797</v>
      </c>
      <c r="K9439" s="20" t="s">
        <v>1833</v>
      </c>
      <c r="L9439" s="21"/>
    </row>
    <row r="9440">
      <c r="C9440" s="12" t="s">
        <v>810</v>
      </c>
      <c r="D9440" s="12"/>
      <c r="E9440" s="12" t="s">
        <v>1656</v>
      </c>
      <c r="F9440" s="21"/>
      <c r="G9440" s="21" t="s">
        <v>24772</v>
      </c>
      <c r="H9440" s="21" t="s">
        <v>24773</v>
      </c>
      <c r="I9440" s="21" t="s">
        <v>1637</v>
      </c>
      <c r="J9440" s="21" t="s">
        <v>24798</v>
      </c>
      <c r="K9440" s="20" t="s">
        <v>1833</v>
      </c>
      <c r="L9440" s="21"/>
    </row>
    <row r="9441">
      <c r="C9441" s="12" t="s">
        <v>810</v>
      </c>
      <c r="D9441" s="12"/>
      <c r="E9441" s="12" t="s">
        <v>1656</v>
      </c>
      <c r="F9441" s="21"/>
      <c r="G9441" s="21" t="s">
        <v>24766</v>
      </c>
      <c r="H9441" s="21" t="s">
        <v>24767</v>
      </c>
      <c r="I9441" s="21" t="s">
        <v>1637</v>
      </c>
      <c r="J9441" s="21" t="s">
        <v>24799</v>
      </c>
      <c r="K9441" s="20" t="s">
        <v>1836</v>
      </c>
      <c r="L9441" s="21"/>
    </row>
    <row r="9442">
      <c r="C9442" s="12" t="s">
        <v>810</v>
      </c>
      <c r="D9442" s="12"/>
      <c r="E9442" s="12" t="s">
        <v>1656</v>
      </c>
      <c r="F9442" s="21"/>
      <c r="G9442" s="21" t="s">
        <v>24769</v>
      </c>
      <c r="H9442" s="21" t="s">
        <v>24770</v>
      </c>
      <c r="I9442" s="21" t="s">
        <v>1637</v>
      </c>
      <c r="J9442" s="21" t="s">
        <v>24800</v>
      </c>
      <c r="K9442" s="20" t="s">
        <v>1836</v>
      </c>
      <c r="L9442" s="21"/>
    </row>
    <row r="9443">
      <c r="C9443" s="12" t="s">
        <v>810</v>
      </c>
      <c r="D9443" s="12"/>
      <c r="E9443" s="12" t="s">
        <v>1656</v>
      </c>
      <c r="F9443" s="21"/>
      <c r="G9443" s="21" t="s">
        <v>24772</v>
      </c>
      <c r="H9443" s="21" t="s">
        <v>24773</v>
      </c>
      <c r="I9443" s="21" t="s">
        <v>1637</v>
      </c>
      <c r="J9443" s="21" t="s">
        <v>24801</v>
      </c>
      <c r="K9443" s="20" t="s">
        <v>1836</v>
      </c>
      <c r="L9443" s="21"/>
    </row>
    <row r="9444">
      <c r="C9444" s="12" t="s">
        <v>810</v>
      </c>
      <c r="D9444" s="12"/>
      <c r="E9444" s="12" t="s">
        <v>1656</v>
      </c>
      <c r="F9444" s="21"/>
      <c r="G9444" s="21" t="s">
        <v>24766</v>
      </c>
      <c r="H9444" s="21" t="s">
        <v>24767</v>
      </c>
      <c r="I9444" s="21" t="s">
        <v>1637</v>
      </c>
      <c r="J9444" s="21" t="s">
        <v>24802</v>
      </c>
      <c r="K9444" s="20" t="s">
        <v>2253</v>
      </c>
      <c r="L9444" s="21"/>
    </row>
    <row r="9445">
      <c r="C9445" s="12" t="s">
        <v>810</v>
      </c>
      <c r="D9445" s="12"/>
      <c r="E9445" s="12" t="s">
        <v>1656</v>
      </c>
      <c r="F9445" s="21"/>
      <c r="G9445" s="21" t="s">
        <v>24769</v>
      </c>
      <c r="H9445" s="21" t="s">
        <v>24770</v>
      </c>
      <c r="I9445" s="21" t="s">
        <v>1637</v>
      </c>
      <c r="J9445" s="21" t="s">
        <v>24803</v>
      </c>
      <c r="K9445" s="20" t="s">
        <v>2253</v>
      </c>
      <c r="L9445" s="21"/>
    </row>
    <row r="9446">
      <c r="C9446" s="12" t="s">
        <v>810</v>
      </c>
      <c r="D9446" s="12"/>
      <c r="E9446" s="12" t="s">
        <v>1656</v>
      </c>
      <c r="F9446" s="21"/>
      <c r="G9446" s="21" t="s">
        <v>24772</v>
      </c>
      <c r="H9446" s="21" t="s">
        <v>24773</v>
      </c>
      <c r="I9446" s="21" t="s">
        <v>1637</v>
      </c>
      <c r="J9446" s="21" t="s">
        <v>24804</v>
      </c>
      <c r="K9446" s="20" t="s">
        <v>2253</v>
      </c>
      <c r="L9446" s="21"/>
    </row>
    <row r="9447">
      <c r="C9447" s="12" t="s">
        <v>810</v>
      </c>
      <c r="D9447" s="12"/>
      <c r="E9447" s="12" t="s">
        <v>1656</v>
      </c>
      <c r="F9447" s="21"/>
      <c r="G9447" s="21" t="s">
        <v>24766</v>
      </c>
      <c r="H9447" s="21" t="s">
        <v>24767</v>
      </c>
      <c r="I9447" s="21" t="s">
        <v>1637</v>
      </c>
      <c r="J9447" s="21" t="s">
        <v>24805</v>
      </c>
      <c r="K9447" s="20" t="s">
        <v>2256</v>
      </c>
      <c r="L9447" s="21"/>
    </row>
    <row r="9448">
      <c r="C9448" s="12" t="s">
        <v>810</v>
      </c>
      <c r="D9448" s="12"/>
      <c r="E9448" s="12" t="s">
        <v>1656</v>
      </c>
      <c r="F9448" s="21"/>
      <c r="G9448" s="21" t="s">
        <v>24769</v>
      </c>
      <c r="H9448" s="21" t="s">
        <v>24770</v>
      </c>
      <c r="I9448" s="21" t="s">
        <v>1637</v>
      </c>
      <c r="J9448" s="21" t="s">
        <v>24806</v>
      </c>
      <c r="K9448" s="20" t="s">
        <v>2256</v>
      </c>
      <c r="L9448" s="21"/>
    </row>
    <row r="9449">
      <c r="C9449" s="12" t="s">
        <v>810</v>
      </c>
      <c r="D9449" s="12"/>
      <c r="E9449" s="12" t="s">
        <v>1656</v>
      </c>
      <c r="F9449" s="21"/>
      <c r="G9449" s="21" t="s">
        <v>24772</v>
      </c>
      <c r="H9449" s="21" t="s">
        <v>24773</v>
      </c>
      <c r="I9449" s="21" t="s">
        <v>1637</v>
      </c>
      <c r="J9449" s="21" t="s">
        <v>24807</v>
      </c>
      <c r="K9449" s="20" t="s">
        <v>2256</v>
      </c>
      <c r="L9449" s="21"/>
    </row>
    <row r="9450">
      <c r="C9450" s="12" t="s">
        <v>810</v>
      </c>
      <c r="D9450" s="12"/>
      <c r="E9450" s="12" t="s">
        <v>1656</v>
      </c>
      <c r="F9450" s="21"/>
      <c r="G9450" s="21" t="s">
        <v>24766</v>
      </c>
      <c r="H9450" s="21" t="s">
        <v>24767</v>
      </c>
      <c r="I9450" s="21" t="s">
        <v>1637</v>
      </c>
      <c r="J9450" s="21" t="s">
        <v>24808</v>
      </c>
      <c r="K9450" s="20" t="s">
        <v>2151</v>
      </c>
      <c r="L9450" s="21"/>
    </row>
    <row r="9451">
      <c r="C9451" s="12" t="s">
        <v>810</v>
      </c>
      <c r="D9451" s="12"/>
      <c r="E9451" s="12" t="s">
        <v>1656</v>
      </c>
      <c r="F9451" s="21"/>
      <c r="G9451" s="21" t="s">
        <v>24769</v>
      </c>
      <c r="H9451" s="21" t="s">
        <v>24770</v>
      </c>
      <c r="I9451" s="21" t="s">
        <v>1637</v>
      </c>
      <c r="J9451" s="21" t="s">
        <v>24809</v>
      </c>
      <c r="K9451" s="20" t="s">
        <v>2151</v>
      </c>
      <c r="L9451" s="21"/>
    </row>
    <row r="9452">
      <c r="C9452" s="12" t="s">
        <v>810</v>
      </c>
      <c r="D9452" s="12"/>
      <c r="E9452" s="12" t="s">
        <v>1656</v>
      </c>
      <c r="F9452" s="21"/>
      <c r="G9452" s="21" t="s">
        <v>24772</v>
      </c>
      <c r="H9452" s="21" t="s">
        <v>24773</v>
      </c>
      <c r="I9452" s="21" t="s">
        <v>1637</v>
      </c>
      <c r="J9452" s="21" t="s">
        <v>24810</v>
      </c>
      <c r="K9452" s="20" t="s">
        <v>2151</v>
      </c>
      <c r="L9452" s="21"/>
    </row>
    <row r="9453">
      <c r="C9453" s="12" t="s">
        <v>810</v>
      </c>
      <c r="D9453" s="12"/>
      <c r="E9453" s="12" t="s">
        <v>1656</v>
      </c>
      <c r="F9453" s="21"/>
      <c r="G9453" s="21" t="s">
        <v>24766</v>
      </c>
      <c r="H9453" s="21" t="s">
        <v>24767</v>
      </c>
      <c r="I9453" s="21" t="s">
        <v>1637</v>
      </c>
      <c r="J9453" s="21" t="s">
        <v>24811</v>
      </c>
      <c r="K9453" s="20" t="s">
        <v>1754</v>
      </c>
      <c r="L9453" s="21"/>
    </row>
    <row r="9454">
      <c r="C9454" s="12" t="s">
        <v>810</v>
      </c>
      <c r="D9454" s="12"/>
      <c r="E9454" s="12" t="s">
        <v>1656</v>
      </c>
      <c r="F9454" s="21"/>
      <c r="G9454" s="21" t="s">
        <v>24769</v>
      </c>
      <c r="H9454" s="21" t="s">
        <v>24770</v>
      </c>
      <c r="I9454" s="21" t="s">
        <v>1637</v>
      </c>
      <c r="J9454" s="21" t="s">
        <v>24812</v>
      </c>
      <c r="K9454" s="20" t="s">
        <v>1754</v>
      </c>
      <c r="L9454" s="21"/>
    </row>
    <row r="9455">
      <c r="C9455" s="12" t="s">
        <v>810</v>
      </c>
      <c r="D9455" s="12"/>
      <c r="E9455" s="12" t="s">
        <v>1656</v>
      </c>
      <c r="F9455" s="21"/>
      <c r="G9455" s="21" t="s">
        <v>24772</v>
      </c>
      <c r="H9455" s="21" t="s">
        <v>24773</v>
      </c>
      <c r="I9455" s="21" t="s">
        <v>1637</v>
      </c>
      <c r="J9455" s="21" t="s">
        <v>24813</v>
      </c>
      <c r="K9455" s="20" t="s">
        <v>1754</v>
      </c>
      <c r="L9455" s="21"/>
    </row>
    <row r="9456">
      <c r="C9456" s="12" t="s">
        <v>810</v>
      </c>
      <c r="D9456" s="12"/>
      <c r="E9456" s="12" t="s">
        <v>1656</v>
      </c>
      <c r="F9456" s="21"/>
      <c r="G9456" s="21" t="s">
        <v>24814</v>
      </c>
      <c r="H9456" s="21" t="s">
        <v>24815</v>
      </c>
      <c r="I9456" s="21" t="s">
        <v>1637</v>
      </c>
      <c r="J9456" s="21" t="s">
        <v>24816</v>
      </c>
      <c r="K9456" s="20" t="s">
        <v>1689</v>
      </c>
      <c r="L9456" s="21"/>
    </row>
    <row r="9457">
      <c r="C9457" s="12" t="s">
        <v>810</v>
      </c>
      <c r="D9457" s="12"/>
      <c r="E9457" s="12" t="s">
        <v>1656</v>
      </c>
      <c r="F9457" s="21"/>
      <c r="G9457" s="21" t="s">
        <v>24817</v>
      </c>
      <c r="H9457" s="21" t="s">
        <v>24818</v>
      </c>
      <c r="I9457" s="21" t="s">
        <v>1637</v>
      </c>
      <c r="J9457" s="21" t="s">
        <v>24819</v>
      </c>
      <c r="K9457" s="20" t="s">
        <v>1689</v>
      </c>
      <c r="L9457" s="21"/>
    </row>
    <row r="9458">
      <c r="C9458" s="12" t="s">
        <v>810</v>
      </c>
      <c r="D9458" s="12"/>
      <c r="E9458" s="12" t="s">
        <v>1656</v>
      </c>
      <c r="F9458" s="21"/>
      <c r="G9458" s="21" t="s">
        <v>24820</v>
      </c>
      <c r="H9458" s="21" t="s">
        <v>24821</v>
      </c>
      <c r="I9458" s="21" t="s">
        <v>1637</v>
      </c>
      <c r="J9458" s="21" t="s">
        <v>24822</v>
      </c>
      <c r="K9458" s="20" t="s">
        <v>1698</v>
      </c>
      <c r="L9458" s="21"/>
    </row>
    <row r="9459">
      <c r="C9459" s="12" t="s">
        <v>810</v>
      </c>
      <c r="D9459" s="12"/>
      <c r="E9459" s="12" t="s">
        <v>1656</v>
      </c>
      <c r="F9459" s="21"/>
      <c r="G9459" s="21" t="s">
        <v>24823</v>
      </c>
      <c r="H9459" s="21" t="s">
        <v>24824</v>
      </c>
      <c r="I9459" s="21" t="s">
        <v>1637</v>
      </c>
      <c r="J9459" s="21" t="s">
        <v>24825</v>
      </c>
      <c r="K9459" s="20" t="s">
        <v>1698</v>
      </c>
      <c r="L9459" s="21"/>
    </row>
    <row r="9460">
      <c r="C9460" s="12" t="s">
        <v>810</v>
      </c>
      <c r="D9460" s="12"/>
      <c r="E9460" s="12" t="s">
        <v>1656</v>
      </c>
      <c r="F9460" s="21"/>
      <c r="G9460" s="21" t="s">
        <v>24826</v>
      </c>
      <c r="H9460" s="21" t="s">
        <v>24815</v>
      </c>
      <c r="I9460" s="21" t="s">
        <v>1588</v>
      </c>
      <c r="J9460" s="21" t="s">
        <v>24827</v>
      </c>
      <c r="K9460" s="20" t="s">
        <v>1693</v>
      </c>
      <c r="L9460" s="21"/>
    </row>
    <row r="9461">
      <c r="C9461" s="12" t="s">
        <v>810</v>
      </c>
      <c r="D9461" s="12"/>
      <c r="E9461" s="12" t="s">
        <v>1656</v>
      </c>
      <c r="F9461" s="21"/>
      <c r="G9461" s="21" t="s">
        <v>24828</v>
      </c>
      <c r="H9461" s="21" t="s">
        <v>24818</v>
      </c>
      <c r="I9461" s="21" t="s">
        <v>1588</v>
      </c>
      <c r="J9461" s="21" t="s">
        <v>24829</v>
      </c>
      <c r="K9461" s="20" t="s">
        <v>1693</v>
      </c>
      <c r="L9461" s="21"/>
    </row>
    <row r="9462">
      <c r="C9462" s="12" t="s">
        <v>810</v>
      </c>
      <c r="D9462" s="12"/>
      <c r="E9462" s="12" t="s">
        <v>1656</v>
      </c>
      <c r="F9462" s="21"/>
      <c r="G9462" s="21" t="s">
        <v>24830</v>
      </c>
      <c r="H9462" s="21" t="s">
        <v>24831</v>
      </c>
      <c r="I9462" s="21" t="s">
        <v>1588</v>
      </c>
      <c r="J9462" s="21" t="s">
        <v>24832</v>
      </c>
      <c r="K9462" s="20" t="s">
        <v>1703</v>
      </c>
      <c r="L9462" s="21"/>
    </row>
    <row r="9463">
      <c r="C9463" s="12" t="s">
        <v>810</v>
      </c>
      <c r="D9463" s="12"/>
      <c r="E9463" s="12" t="s">
        <v>1656</v>
      </c>
      <c r="F9463" s="21"/>
      <c r="G9463" s="21" t="s">
        <v>24833</v>
      </c>
      <c r="H9463" s="21" t="s">
        <v>24834</v>
      </c>
      <c r="I9463" s="21" t="s">
        <v>1588</v>
      </c>
      <c r="J9463" s="21" t="s">
        <v>24835</v>
      </c>
      <c r="K9463" s="20" t="s">
        <v>1703</v>
      </c>
      <c r="L9463" s="21"/>
    </row>
    <row r="9464">
      <c r="C9464" s="12" t="s">
        <v>810</v>
      </c>
      <c r="D9464" s="12"/>
      <c r="E9464" s="12" t="s">
        <v>24836</v>
      </c>
      <c r="F9464" s="21"/>
      <c r="G9464" s="21" t="s">
        <v>24837</v>
      </c>
      <c r="H9464" s="21" t="s">
        <v>24838</v>
      </c>
      <c r="I9464" s="21" t="s">
        <v>1715</v>
      </c>
      <c r="J9464" s="21" t="s">
        <v>24839</v>
      </c>
      <c r="K9464" s="20" t="s">
        <v>1717</v>
      </c>
      <c r="L9464" s="21"/>
    </row>
    <row r="9465">
      <c r="C9465" s="12" t="s">
        <v>810</v>
      </c>
      <c r="D9465" s="12"/>
      <c r="E9465" s="12" t="s">
        <v>1654</v>
      </c>
      <c r="F9465" s="21"/>
      <c r="G9465" s="21" t="s">
        <v>24840</v>
      </c>
      <c r="H9465" s="21" t="s">
        <v>24841</v>
      </c>
      <c r="I9465" s="21" t="s">
        <v>1600</v>
      </c>
      <c r="J9465" s="21" t="s">
        <v>24842</v>
      </c>
      <c r="K9465" s="20" t="s">
        <v>1782</v>
      </c>
      <c r="L9465" s="21"/>
    </row>
    <row r="9466">
      <c r="C9466" s="12" t="s">
        <v>810</v>
      </c>
      <c r="D9466" s="12"/>
      <c r="E9466" s="12" t="s">
        <v>1654</v>
      </c>
      <c r="F9466" s="21"/>
      <c r="G9466" s="21" t="s">
        <v>24843</v>
      </c>
      <c r="H9466" s="21" t="s">
        <v>24844</v>
      </c>
      <c r="I9466" s="21" t="s">
        <v>1600</v>
      </c>
      <c r="J9466" s="21" t="s">
        <v>24845</v>
      </c>
      <c r="K9466" s="20" t="s">
        <v>1782</v>
      </c>
      <c r="L9466" s="21"/>
    </row>
    <row r="9467">
      <c r="C9467" s="12" t="s">
        <v>810</v>
      </c>
      <c r="D9467" s="12"/>
      <c r="E9467" s="12" t="s">
        <v>1654</v>
      </c>
      <c r="F9467" s="21"/>
      <c r="G9467" s="21" t="s">
        <v>24840</v>
      </c>
      <c r="H9467" s="21" t="s">
        <v>24841</v>
      </c>
      <c r="I9467" s="21" t="s">
        <v>1600</v>
      </c>
      <c r="J9467" s="21" t="s">
        <v>24846</v>
      </c>
      <c r="K9467" s="20" t="s">
        <v>1602</v>
      </c>
      <c r="L9467" s="21"/>
    </row>
    <row r="9468">
      <c r="C9468" s="12" t="s">
        <v>810</v>
      </c>
      <c r="D9468" s="12"/>
      <c r="E9468" s="12" t="s">
        <v>1654</v>
      </c>
      <c r="F9468" s="21"/>
      <c r="G9468" s="21" t="s">
        <v>24843</v>
      </c>
      <c r="H9468" s="21" t="s">
        <v>24844</v>
      </c>
      <c r="I9468" s="21" t="s">
        <v>1600</v>
      </c>
      <c r="J9468" s="21" t="s">
        <v>24847</v>
      </c>
      <c r="K9468" s="20" t="s">
        <v>1602</v>
      </c>
      <c r="L9468" s="21"/>
    </row>
    <row r="9469">
      <c r="C9469" s="12" t="s">
        <v>810</v>
      </c>
      <c r="D9469" s="12"/>
      <c r="E9469" s="12" t="s">
        <v>1654</v>
      </c>
      <c r="F9469" s="21"/>
      <c r="G9469" s="21" t="s">
        <v>24848</v>
      </c>
      <c r="H9469" s="21" t="s">
        <v>24841</v>
      </c>
      <c r="I9469" s="21" t="s">
        <v>1600</v>
      </c>
      <c r="J9469" s="21" t="s">
        <v>24849</v>
      </c>
      <c r="K9469" s="20" t="s">
        <v>1787</v>
      </c>
      <c r="L9469" s="21"/>
    </row>
    <row r="9470">
      <c r="C9470" s="12" t="s">
        <v>810</v>
      </c>
      <c r="D9470" s="12"/>
      <c r="E9470" s="12" t="s">
        <v>1654</v>
      </c>
      <c r="F9470" s="21"/>
      <c r="G9470" s="21" t="s">
        <v>24850</v>
      </c>
      <c r="H9470" s="21" t="s">
        <v>24844</v>
      </c>
      <c r="I9470" s="21" t="s">
        <v>1600</v>
      </c>
      <c r="J9470" s="21" t="s">
        <v>24851</v>
      </c>
      <c r="K9470" s="20" t="s">
        <v>1787</v>
      </c>
      <c r="L9470" s="21"/>
    </row>
    <row r="9471">
      <c r="C9471" s="12" t="s">
        <v>810</v>
      </c>
      <c r="D9471" s="12"/>
      <c r="E9471" s="12" t="s">
        <v>1654</v>
      </c>
      <c r="F9471" s="21"/>
      <c r="G9471" s="21" t="s">
        <v>24852</v>
      </c>
      <c r="H9471" s="21" t="s">
        <v>24841</v>
      </c>
      <c r="I9471" s="21" t="s">
        <v>1600</v>
      </c>
      <c r="J9471" s="21" t="s">
        <v>24853</v>
      </c>
      <c r="K9471" s="20" t="s">
        <v>1791</v>
      </c>
      <c r="L9471" s="21"/>
    </row>
    <row r="9472">
      <c r="C9472" s="12" t="s">
        <v>810</v>
      </c>
      <c r="D9472" s="12"/>
      <c r="E9472" s="12" t="s">
        <v>1654</v>
      </c>
      <c r="F9472" s="21"/>
      <c r="G9472" s="21" t="s">
        <v>24854</v>
      </c>
      <c r="H9472" s="21" t="s">
        <v>24844</v>
      </c>
      <c r="I9472" s="21" t="s">
        <v>1600</v>
      </c>
      <c r="J9472" s="21" t="s">
        <v>24855</v>
      </c>
      <c r="K9472" s="20" t="s">
        <v>1791</v>
      </c>
      <c r="L9472" s="21"/>
    </row>
    <row r="9473">
      <c r="C9473" s="12" t="s">
        <v>810</v>
      </c>
      <c r="D9473" s="12"/>
      <c r="E9473" s="12" t="s">
        <v>1654</v>
      </c>
      <c r="F9473" s="21"/>
      <c r="G9473" s="21" t="s">
        <v>24856</v>
      </c>
      <c r="H9473" s="21" t="s">
        <v>24841</v>
      </c>
      <c r="I9473" s="21" t="s">
        <v>1600</v>
      </c>
      <c r="J9473" s="21" t="s">
        <v>24857</v>
      </c>
      <c r="K9473" s="20" t="s">
        <v>3406</v>
      </c>
      <c r="L9473" s="21"/>
    </row>
    <row r="9474">
      <c r="C9474" s="12" t="s">
        <v>810</v>
      </c>
      <c r="D9474" s="12"/>
      <c r="E9474" s="12" t="s">
        <v>1654</v>
      </c>
      <c r="F9474" s="21"/>
      <c r="G9474" s="21" t="s">
        <v>24858</v>
      </c>
      <c r="H9474" s="21" t="s">
        <v>24844</v>
      </c>
      <c r="I9474" s="21" t="s">
        <v>1600</v>
      </c>
      <c r="J9474" s="21" t="s">
        <v>24859</v>
      </c>
      <c r="K9474" s="20" t="s">
        <v>3406</v>
      </c>
      <c r="L9474" s="21"/>
    </row>
    <row r="9475">
      <c r="C9475" s="12" t="s">
        <v>810</v>
      </c>
      <c r="D9475" s="12"/>
      <c r="E9475" s="12" t="s">
        <v>1654</v>
      </c>
      <c r="F9475" s="21"/>
      <c r="G9475" s="21" t="s">
        <v>24860</v>
      </c>
      <c r="H9475" s="21" t="s">
        <v>24841</v>
      </c>
      <c r="I9475" s="21" t="s">
        <v>1600</v>
      </c>
      <c r="J9475" s="21" t="s">
        <v>24861</v>
      </c>
      <c r="K9475" s="20" t="s">
        <v>2048</v>
      </c>
      <c r="L9475" s="21"/>
    </row>
    <row r="9476">
      <c r="C9476" s="12" t="s">
        <v>810</v>
      </c>
      <c r="D9476" s="12"/>
      <c r="E9476" s="12" t="s">
        <v>1654</v>
      </c>
      <c r="F9476" s="21"/>
      <c r="G9476" s="21" t="s">
        <v>24862</v>
      </c>
      <c r="H9476" s="21" t="s">
        <v>24844</v>
      </c>
      <c r="I9476" s="21" t="s">
        <v>1600</v>
      </c>
      <c r="J9476" s="21" t="s">
        <v>24863</v>
      </c>
      <c r="K9476" s="20" t="s">
        <v>2048</v>
      </c>
      <c r="L9476" s="21"/>
    </row>
    <row r="9477">
      <c r="C9477" s="12" t="s">
        <v>810</v>
      </c>
      <c r="D9477" s="12"/>
      <c r="E9477" s="12" t="s">
        <v>1654</v>
      </c>
      <c r="F9477" s="21"/>
      <c r="G9477" s="21" t="s">
        <v>24864</v>
      </c>
      <c r="H9477" s="21" t="s">
        <v>24841</v>
      </c>
      <c r="I9477" s="21" t="s">
        <v>1600</v>
      </c>
      <c r="J9477" s="21" t="s">
        <v>24865</v>
      </c>
      <c r="K9477" s="20" t="s">
        <v>1795</v>
      </c>
      <c r="L9477" s="21"/>
    </row>
    <row r="9478">
      <c r="C9478" s="12" t="s">
        <v>810</v>
      </c>
      <c r="D9478" s="12"/>
      <c r="E9478" s="12" t="s">
        <v>1654</v>
      </c>
      <c r="F9478" s="21"/>
      <c r="G9478" s="21" t="s">
        <v>24866</v>
      </c>
      <c r="H9478" s="21" t="s">
        <v>24844</v>
      </c>
      <c r="I9478" s="21" t="s">
        <v>1600</v>
      </c>
      <c r="J9478" s="21" t="s">
        <v>24867</v>
      </c>
      <c r="K9478" s="20" t="s">
        <v>1795</v>
      </c>
      <c r="L9478" s="21"/>
    </row>
    <row r="9479">
      <c r="C9479" s="12" t="s">
        <v>810</v>
      </c>
      <c r="D9479" s="12"/>
      <c r="E9479" s="12" t="s">
        <v>1654</v>
      </c>
      <c r="F9479" s="21"/>
      <c r="G9479" s="21" t="s">
        <v>24864</v>
      </c>
      <c r="H9479" s="21" t="s">
        <v>24841</v>
      </c>
      <c r="I9479" s="21" t="s">
        <v>1600</v>
      </c>
      <c r="J9479" s="21" t="s">
        <v>24868</v>
      </c>
      <c r="K9479" s="20" t="s">
        <v>1798</v>
      </c>
      <c r="L9479" s="21"/>
    </row>
    <row r="9480">
      <c r="C9480" s="12" t="s">
        <v>810</v>
      </c>
      <c r="D9480" s="12"/>
      <c r="E9480" s="12" t="s">
        <v>1654</v>
      </c>
      <c r="F9480" s="21"/>
      <c r="G9480" s="21" t="s">
        <v>24866</v>
      </c>
      <c r="H9480" s="21" t="s">
        <v>24844</v>
      </c>
      <c r="I9480" s="21" t="s">
        <v>1600</v>
      </c>
      <c r="J9480" s="21" t="s">
        <v>24869</v>
      </c>
      <c r="K9480" s="20" t="s">
        <v>1798</v>
      </c>
      <c r="L9480" s="21"/>
    </row>
    <row r="9481">
      <c r="C9481" s="12" t="s">
        <v>810</v>
      </c>
      <c r="D9481" s="12"/>
      <c r="E9481" s="12" t="s">
        <v>1671</v>
      </c>
      <c r="F9481" s="21"/>
      <c r="G9481" s="21" t="s">
        <v>24870</v>
      </c>
      <c r="H9481" s="21" t="s">
        <v>24871</v>
      </c>
      <c r="I9481" s="21" t="s">
        <v>1674</v>
      </c>
      <c r="J9481" s="21" t="s">
        <v>24872</v>
      </c>
      <c r="K9481" s="20" t="s">
        <v>2963</v>
      </c>
      <c r="L9481" s="21"/>
    </row>
    <row r="9482">
      <c r="C9482" s="12" t="s">
        <v>810</v>
      </c>
      <c r="D9482" s="12"/>
      <c r="E9482" s="12" t="s">
        <v>1671</v>
      </c>
      <c r="F9482" s="21"/>
      <c r="G9482" s="21" t="s">
        <v>24873</v>
      </c>
      <c r="H9482" s="21" t="s">
        <v>24874</v>
      </c>
      <c r="I9482" s="21" t="s">
        <v>1674</v>
      </c>
      <c r="J9482" s="21" t="s">
        <v>24875</v>
      </c>
      <c r="K9482" s="20" t="s">
        <v>2963</v>
      </c>
      <c r="L9482" s="21"/>
    </row>
    <row r="9483">
      <c r="C9483" s="12" t="s">
        <v>810</v>
      </c>
      <c r="D9483" s="12"/>
      <c r="E9483" s="12" t="s">
        <v>1678</v>
      </c>
      <c r="F9483" s="21"/>
      <c r="G9483" s="21" t="s">
        <v>24876</v>
      </c>
      <c r="H9483" s="21" t="s">
        <v>24877</v>
      </c>
      <c r="I9483" s="21" t="s">
        <v>1681</v>
      </c>
      <c r="J9483" s="21" t="s">
        <v>24878</v>
      </c>
      <c r="K9483" s="20" t="s">
        <v>6774</v>
      </c>
      <c r="L9483" s="21"/>
    </row>
    <row r="9484">
      <c r="C9484" s="12" t="s">
        <v>810</v>
      </c>
      <c r="D9484" s="12"/>
      <c r="E9484" s="12" t="s">
        <v>1678</v>
      </c>
      <c r="F9484" s="21"/>
      <c r="G9484" s="21" t="s">
        <v>24879</v>
      </c>
      <c r="H9484" s="21" t="s">
        <v>24880</v>
      </c>
      <c r="I9484" s="21" t="s">
        <v>1681</v>
      </c>
      <c r="J9484" s="21" t="s">
        <v>24881</v>
      </c>
      <c r="K9484" s="20" t="s">
        <v>6774</v>
      </c>
      <c r="L9484" s="21"/>
    </row>
    <row r="9485">
      <c r="C9485" s="12" t="s">
        <v>810</v>
      </c>
      <c r="D9485" s="12"/>
      <c r="E9485" s="12" t="s">
        <v>1678</v>
      </c>
      <c r="F9485" s="21"/>
      <c r="G9485" s="21" t="s">
        <v>24882</v>
      </c>
      <c r="H9485" s="21" t="s">
        <v>24883</v>
      </c>
      <c r="I9485" s="21" t="s">
        <v>1681</v>
      </c>
      <c r="J9485" s="21" t="s">
        <v>24884</v>
      </c>
      <c r="K9485" s="20" t="s">
        <v>6770</v>
      </c>
      <c r="L9485" s="21"/>
    </row>
    <row r="9486">
      <c r="C9486" s="12" t="s">
        <v>810</v>
      </c>
      <c r="D9486" s="12"/>
      <c r="E9486" s="12" t="s">
        <v>1678</v>
      </c>
      <c r="F9486" s="21"/>
      <c r="G9486" s="21" t="s">
        <v>24885</v>
      </c>
      <c r="H9486" s="21" t="s">
        <v>24886</v>
      </c>
      <c r="I9486" s="21" t="s">
        <v>1681</v>
      </c>
      <c r="J9486" s="21" t="s">
        <v>24887</v>
      </c>
      <c r="K9486" s="20" t="s">
        <v>6770</v>
      </c>
      <c r="L9486" s="21"/>
    </row>
    <row r="9487">
      <c r="C9487" s="12" t="s">
        <v>810</v>
      </c>
      <c r="D9487" s="12"/>
      <c r="E9487" s="12" t="s">
        <v>1678</v>
      </c>
      <c r="F9487" s="21"/>
      <c r="G9487" s="21" t="s">
        <v>24888</v>
      </c>
      <c r="H9487" s="21" t="s">
        <v>24889</v>
      </c>
      <c r="I9487" s="21" t="s">
        <v>1681</v>
      </c>
      <c r="J9487" s="21" t="s">
        <v>24890</v>
      </c>
      <c r="K9487" s="20" t="s">
        <v>6766</v>
      </c>
      <c r="L9487" s="21"/>
    </row>
    <row r="9488">
      <c r="C9488" s="12" t="s">
        <v>810</v>
      </c>
      <c r="D9488" s="12"/>
      <c r="E9488" s="12" t="s">
        <v>1678</v>
      </c>
      <c r="F9488" s="21"/>
      <c r="G9488" s="21" t="s">
        <v>24891</v>
      </c>
      <c r="H9488" s="21" t="s">
        <v>24892</v>
      </c>
      <c r="I9488" s="21" t="s">
        <v>1681</v>
      </c>
      <c r="J9488" s="21" t="s">
        <v>24893</v>
      </c>
      <c r="K9488" s="20" t="s">
        <v>6766</v>
      </c>
      <c r="L9488" s="21"/>
    </row>
    <row r="9489">
      <c r="C9489" s="12" t="s">
        <v>810</v>
      </c>
      <c r="D9489" s="12"/>
      <c r="E9489" s="12" t="s">
        <v>1619</v>
      </c>
      <c r="F9489" s="21"/>
      <c r="G9489" s="21" t="s">
        <v>24894</v>
      </c>
      <c r="H9489" s="21" t="s">
        <v>24895</v>
      </c>
      <c r="I9489" s="21" t="s">
        <v>1588</v>
      </c>
      <c r="J9489" s="21" t="s">
        <v>24896</v>
      </c>
      <c r="K9489" s="20" t="s">
        <v>3446</v>
      </c>
      <c r="L9489" s="21"/>
    </row>
    <row r="9490">
      <c r="C9490" s="12" t="s">
        <v>810</v>
      </c>
      <c r="D9490" s="12"/>
      <c r="E9490" s="12" t="s">
        <v>1619</v>
      </c>
      <c r="F9490" s="21"/>
      <c r="G9490" s="21" t="s">
        <v>24897</v>
      </c>
      <c r="H9490" s="21" t="s">
        <v>24898</v>
      </c>
      <c r="I9490" s="21" t="s">
        <v>1588</v>
      </c>
      <c r="J9490" s="21" t="s">
        <v>24899</v>
      </c>
      <c r="K9490" s="20" t="s">
        <v>3488</v>
      </c>
      <c r="L9490" s="21"/>
    </row>
    <row r="9491">
      <c r="C9491" s="12" t="s">
        <v>810</v>
      </c>
      <c r="D9491" s="12"/>
      <c r="E9491" s="12" t="s">
        <v>1619</v>
      </c>
      <c r="F9491" s="21"/>
      <c r="G9491" s="21" t="s">
        <v>24900</v>
      </c>
      <c r="H9491" s="21" t="s">
        <v>24901</v>
      </c>
      <c r="I9491" s="21" t="s">
        <v>1588</v>
      </c>
      <c r="J9491" s="21" t="s">
        <v>24902</v>
      </c>
      <c r="K9491" s="20" t="s">
        <v>3439</v>
      </c>
      <c r="L9491" s="21"/>
    </row>
    <row r="9492">
      <c r="C9492" s="12" t="s">
        <v>810</v>
      </c>
      <c r="D9492" s="12"/>
      <c r="E9492" s="12" t="s">
        <v>1619</v>
      </c>
      <c r="F9492" s="21"/>
      <c r="G9492" s="21" t="s">
        <v>18963</v>
      </c>
      <c r="H9492" s="21" t="s">
        <v>18964</v>
      </c>
      <c r="I9492" s="21" t="s">
        <v>1588</v>
      </c>
      <c r="J9492" s="21" t="s">
        <v>18965</v>
      </c>
      <c r="K9492" s="20" t="s">
        <v>3492</v>
      </c>
      <c r="L9492" s="21"/>
    </row>
    <row r="9493">
      <c r="C9493" s="12" t="s">
        <v>810</v>
      </c>
      <c r="D9493" s="12"/>
      <c r="E9493" s="12" t="s">
        <v>1619</v>
      </c>
      <c r="F9493" s="21"/>
      <c r="G9493" s="21" t="s">
        <v>19102</v>
      </c>
      <c r="H9493" s="21" t="s">
        <v>18964</v>
      </c>
      <c r="I9493" s="21" t="s">
        <v>1588</v>
      </c>
      <c r="J9493" s="21" t="s">
        <v>19103</v>
      </c>
      <c r="K9493" s="20" t="s">
        <v>3355</v>
      </c>
      <c r="L9493" s="21"/>
    </row>
    <row r="9494">
      <c r="C9494" s="12" t="s">
        <v>810</v>
      </c>
      <c r="D9494" s="12"/>
      <c r="E9494" s="12" t="s">
        <v>1619</v>
      </c>
      <c r="F9494" s="21"/>
      <c r="G9494" s="21" t="s">
        <v>19239</v>
      </c>
      <c r="H9494" s="21" t="s">
        <v>19240</v>
      </c>
      <c r="I9494" s="21" t="s">
        <v>1588</v>
      </c>
      <c r="J9494" s="21" t="s">
        <v>19241</v>
      </c>
      <c r="K9494" s="20" t="s">
        <v>3840</v>
      </c>
      <c r="L9494" s="21"/>
    </row>
    <row r="9495">
      <c r="C9495" s="12" t="s">
        <v>810</v>
      </c>
      <c r="D9495" s="12"/>
      <c r="E9495" s="12" t="s">
        <v>1619</v>
      </c>
      <c r="F9495" s="21"/>
      <c r="G9495" s="21" t="s">
        <v>24903</v>
      </c>
      <c r="H9495" s="21" t="s">
        <v>24904</v>
      </c>
      <c r="I9495" s="21" t="s">
        <v>1588</v>
      </c>
      <c r="J9495" s="21" t="s">
        <v>24905</v>
      </c>
      <c r="K9495" s="20" t="s">
        <v>3659</v>
      </c>
      <c r="L9495" s="21"/>
    </row>
    <row r="9496">
      <c r="C9496" s="12" t="s">
        <v>810</v>
      </c>
      <c r="D9496" s="12"/>
      <c r="E9496" s="12" t="s">
        <v>1619</v>
      </c>
      <c r="F9496" s="21"/>
      <c r="G9496" s="21" t="s">
        <v>24906</v>
      </c>
      <c r="H9496" s="21" t="s">
        <v>24907</v>
      </c>
      <c r="I9496" s="21" t="s">
        <v>1588</v>
      </c>
      <c r="J9496" s="21" t="s">
        <v>24908</v>
      </c>
      <c r="K9496" s="20" t="s">
        <v>3280</v>
      </c>
      <c r="L9496" s="21"/>
    </row>
    <row r="9497">
      <c r="C9497" s="12" t="s">
        <v>810</v>
      </c>
      <c r="D9497" s="12"/>
      <c r="E9497" s="12" t="s">
        <v>1619</v>
      </c>
      <c r="F9497" s="21"/>
      <c r="G9497" s="21" t="s">
        <v>24909</v>
      </c>
      <c r="H9497" s="21" t="s">
        <v>24910</v>
      </c>
      <c r="I9497" s="21" t="s">
        <v>1588</v>
      </c>
      <c r="J9497" s="21" t="s">
        <v>24911</v>
      </c>
      <c r="K9497" s="20" t="s">
        <v>3616</v>
      </c>
      <c r="L9497" s="21"/>
    </row>
    <row r="9498">
      <c r="C9498" s="12" t="s">
        <v>810</v>
      </c>
      <c r="D9498" s="12"/>
      <c r="E9498" s="12" t="s">
        <v>1619</v>
      </c>
      <c r="F9498" s="21"/>
      <c r="G9498" s="21" t="s">
        <v>24912</v>
      </c>
      <c r="H9498" s="21" t="s">
        <v>24913</v>
      </c>
      <c r="I9498" s="21" t="s">
        <v>1588</v>
      </c>
      <c r="J9498" s="21" t="s">
        <v>24914</v>
      </c>
      <c r="K9498" s="20" t="s">
        <v>2027</v>
      </c>
      <c r="L9498" s="21"/>
    </row>
    <row r="9499">
      <c r="C9499" s="12" t="s">
        <v>810</v>
      </c>
      <c r="D9499" s="12"/>
      <c r="E9499" s="12" t="s">
        <v>1619</v>
      </c>
      <c r="F9499" s="21"/>
      <c r="G9499" s="21" t="s">
        <v>24915</v>
      </c>
      <c r="H9499" s="21" t="s">
        <v>24913</v>
      </c>
      <c r="I9499" s="21" t="s">
        <v>1588</v>
      </c>
      <c r="J9499" s="21" t="s">
        <v>24916</v>
      </c>
      <c r="K9499" s="20" t="s">
        <v>1975</v>
      </c>
      <c r="L9499" s="21"/>
    </row>
    <row r="9500">
      <c r="C9500" s="12" t="s">
        <v>810</v>
      </c>
      <c r="D9500" s="12"/>
      <c r="E9500" s="12" t="s">
        <v>1619</v>
      </c>
      <c r="F9500" s="21"/>
      <c r="G9500" s="21" t="s">
        <v>24917</v>
      </c>
      <c r="H9500" s="21" t="s">
        <v>24910</v>
      </c>
      <c r="I9500" s="21" t="s">
        <v>1588</v>
      </c>
      <c r="J9500" s="21" t="s">
        <v>24918</v>
      </c>
      <c r="K9500" s="20" t="s">
        <v>1979</v>
      </c>
      <c r="L9500" s="21"/>
    </row>
    <row r="9501">
      <c r="C9501" s="12" t="s">
        <v>810</v>
      </c>
      <c r="D9501" s="12"/>
      <c r="E9501" s="12" t="s">
        <v>1619</v>
      </c>
      <c r="F9501" s="21"/>
      <c r="G9501" s="21" t="s">
        <v>24919</v>
      </c>
      <c r="H9501" s="21" t="s">
        <v>24910</v>
      </c>
      <c r="I9501" s="21" t="s">
        <v>1588</v>
      </c>
      <c r="J9501" s="21" t="s">
        <v>24920</v>
      </c>
      <c r="K9501" s="20" t="s">
        <v>1983</v>
      </c>
      <c r="L9501" s="21"/>
    </row>
    <row r="9502">
      <c r="C9502" s="12" t="s">
        <v>810</v>
      </c>
      <c r="D9502" s="12"/>
      <c r="E9502" s="12" t="s">
        <v>1619</v>
      </c>
      <c r="F9502" s="21"/>
      <c r="G9502" s="21" t="s">
        <v>24921</v>
      </c>
      <c r="H9502" s="21" t="s">
        <v>24922</v>
      </c>
      <c r="I9502" s="21" t="s">
        <v>1588</v>
      </c>
      <c r="J9502" s="21" t="s">
        <v>24923</v>
      </c>
      <c r="K9502" s="20" t="s">
        <v>1921</v>
      </c>
      <c r="L9502" s="21"/>
    </row>
    <row r="9503">
      <c r="C9503" s="12" t="s">
        <v>810</v>
      </c>
      <c r="D9503" s="12"/>
      <c r="E9503" s="12" t="s">
        <v>1619</v>
      </c>
      <c r="F9503" s="21"/>
      <c r="G9503" s="21" t="s">
        <v>24924</v>
      </c>
      <c r="H9503" s="21" t="s">
        <v>24925</v>
      </c>
      <c r="I9503" s="21" t="s">
        <v>1588</v>
      </c>
      <c r="J9503" s="21" t="s">
        <v>24926</v>
      </c>
      <c r="K9503" s="20" t="s">
        <v>1916</v>
      </c>
      <c r="L9503" s="21"/>
    </row>
    <row r="9504">
      <c r="C9504" s="12" t="s">
        <v>810</v>
      </c>
      <c r="D9504" s="12"/>
      <c r="E9504" s="12" t="s">
        <v>1619</v>
      </c>
      <c r="F9504" s="21"/>
      <c r="G9504" s="21" t="s">
        <v>24927</v>
      </c>
      <c r="H9504" s="21" t="s">
        <v>24927</v>
      </c>
      <c r="I9504" s="21" t="s">
        <v>1588</v>
      </c>
      <c r="J9504" s="21" t="s">
        <v>24928</v>
      </c>
      <c r="K9504" s="20" t="s">
        <v>4245</v>
      </c>
      <c r="L9504" s="21"/>
    </row>
    <row r="9505">
      <c r="C9505" s="12" t="s">
        <v>810</v>
      </c>
      <c r="D9505" s="12"/>
      <c r="E9505" s="12" t="s">
        <v>1619</v>
      </c>
      <c r="F9505" s="21"/>
      <c r="G9505" s="21" t="s">
        <v>24924</v>
      </c>
      <c r="H9505" s="21" t="s">
        <v>24925</v>
      </c>
      <c r="I9505" s="21" t="s">
        <v>1588</v>
      </c>
      <c r="J9505" s="21" t="s">
        <v>24926</v>
      </c>
      <c r="K9505" s="20" t="s">
        <v>1916</v>
      </c>
      <c r="L9505" s="21"/>
    </row>
    <row r="9506">
      <c r="C9506" s="12" t="s">
        <v>810</v>
      </c>
      <c r="D9506" s="12" t="s">
        <v>811</v>
      </c>
      <c r="E9506" s="12" t="s">
        <v>4183</v>
      </c>
      <c r="F9506" s="12" t="s">
        <v>814</v>
      </c>
      <c r="G9506" s="12" t="s">
        <v>17089</v>
      </c>
      <c r="H9506" s="12" t="s">
        <v>17090</v>
      </c>
      <c r="I9506" s="12" t="s">
        <v>1715</v>
      </c>
      <c r="J9506" s="12" t="s">
        <v>17091</v>
      </c>
      <c r="K9506" s="12" t="s">
        <v>1717</v>
      </c>
      <c r="L9506" s="12" t="s">
        <v>1718</v>
      </c>
    </row>
    <row r="9507">
      <c r="C9507" s="12" t="s">
        <v>810</v>
      </c>
      <c r="D9507" s="12" t="s">
        <v>811</v>
      </c>
      <c r="E9507" s="12" t="s">
        <v>1671</v>
      </c>
      <c r="F9507" s="12" t="s">
        <v>814</v>
      </c>
      <c r="G9507" s="12" t="s">
        <v>17092</v>
      </c>
      <c r="H9507" s="12" t="s">
        <v>17093</v>
      </c>
      <c r="I9507" s="12" t="s">
        <v>1674</v>
      </c>
      <c r="J9507" s="12" t="s">
        <v>17094</v>
      </c>
      <c r="K9507" s="12" t="s">
        <v>17095</v>
      </c>
      <c r="L9507" s="12" t="s">
        <v>17096</v>
      </c>
    </row>
    <row r="9508">
      <c r="C9508" s="12" t="s">
        <v>810</v>
      </c>
      <c r="D9508" s="12" t="s">
        <v>811</v>
      </c>
      <c r="E9508" s="12" t="s">
        <v>1671</v>
      </c>
      <c r="F9508" s="12" t="s">
        <v>814</v>
      </c>
      <c r="G9508" s="12" t="s">
        <v>17097</v>
      </c>
      <c r="H9508" s="12" t="s">
        <v>17098</v>
      </c>
      <c r="I9508" s="12" t="s">
        <v>1674</v>
      </c>
      <c r="J9508" s="12" t="s">
        <v>17099</v>
      </c>
      <c r="K9508" s="12" t="s">
        <v>17095</v>
      </c>
      <c r="L9508" s="12" t="s">
        <v>17096</v>
      </c>
    </row>
    <row r="9509">
      <c r="C9509" s="12" t="s">
        <v>810</v>
      </c>
      <c r="D9509" s="12" t="s">
        <v>811</v>
      </c>
      <c r="E9509" s="12" t="s">
        <v>1656</v>
      </c>
      <c r="F9509" s="12" t="s">
        <v>814</v>
      </c>
      <c r="G9509" s="12" t="s">
        <v>17105</v>
      </c>
      <c r="H9509" s="12" t="s">
        <v>16550</v>
      </c>
      <c r="I9509" s="12" t="s">
        <v>1637</v>
      </c>
      <c r="J9509" s="12" t="s">
        <v>17106</v>
      </c>
      <c r="K9509" s="12" t="s">
        <v>1660</v>
      </c>
      <c r="L9509" s="12" t="s">
        <v>1661</v>
      </c>
    </row>
    <row r="9510">
      <c r="C9510" s="12" t="s">
        <v>810</v>
      </c>
      <c r="D9510" s="12" t="s">
        <v>811</v>
      </c>
      <c r="E9510" s="12" t="s">
        <v>1654</v>
      </c>
      <c r="F9510" s="12" t="s">
        <v>814</v>
      </c>
      <c r="G9510" s="12" t="s">
        <v>17072</v>
      </c>
      <c r="H9510" s="12" t="s">
        <v>16563</v>
      </c>
      <c r="I9510" s="12" t="s">
        <v>1600</v>
      </c>
      <c r="J9510" s="12" t="s">
        <v>17107</v>
      </c>
      <c r="K9510" s="12" t="s">
        <v>2048</v>
      </c>
      <c r="L9510" s="12" t="s">
        <v>2049</v>
      </c>
    </row>
    <row r="9511">
      <c r="C9511" s="12" t="s">
        <v>810</v>
      </c>
      <c r="D9511" s="12" t="s">
        <v>811</v>
      </c>
      <c r="E9511" s="12" t="s">
        <v>1654</v>
      </c>
      <c r="F9511" s="12" t="s">
        <v>814</v>
      </c>
      <c r="G9511" s="12" t="s">
        <v>16698</v>
      </c>
      <c r="H9511" s="12" t="s">
        <v>16696</v>
      </c>
      <c r="I9511" s="12" t="s">
        <v>1600</v>
      </c>
      <c r="J9511" s="12" t="s">
        <v>17108</v>
      </c>
      <c r="K9511" s="12" t="s">
        <v>1602</v>
      </c>
      <c r="L9511" s="12" t="s">
        <v>1603</v>
      </c>
    </row>
    <row r="9512">
      <c r="C9512" s="12" t="s">
        <v>810</v>
      </c>
      <c r="D9512" s="12" t="s">
        <v>811</v>
      </c>
      <c r="E9512" s="12" t="s">
        <v>1654</v>
      </c>
      <c r="F9512" s="12" t="s">
        <v>814</v>
      </c>
      <c r="G9512" s="12" t="s">
        <v>16698</v>
      </c>
      <c r="H9512" s="12" t="s">
        <v>16696</v>
      </c>
      <c r="I9512" s="12" t="s">
        <v>1600</v>
      </c>
      <c r="J9512" s="12" t="s">
        <v>17109</v>
      </c>
      <c r="K9512" s="12" t="s">
        <v>1782</v>
      </c>
      <c r="L9512" s="12" t="s">
        <v>1783</v>
      </c>
    </row>
    <row r="9513">
      <c r="C9513" s="12" t="s">
        <v>810</v>
      </c>
      <c r="D9513" s="12" t="s">
        <v>811</v>
      </c>
      <c r="E9513" s="12" t="s">
        <v>1678</v>
      </c>
      <c r="F9513" s="12" t="s">
        <v>814</v>
      </c>
      <c r="G9513" s="12" t="s">
        <v>17110</v>
      </c>
      <c r="H9513" s="12" t="s">
        <v>17111</v>
      </c>
      <c r="I9513" s="12" t="s">
        <v>1681</v>
      </c>
      <c r="J9513" s="12" t="s">
        <v>17112</v>
      </c>
      <c r="K9513" s="12" t="s">
        <v>1683</v>
      </c>
      <c r="L9513" s="12" t="s">
        <v>1684</v>
      </c>
    </row>
    <row r="9514">
      <c r="C9514" s="12" t="s">
        <v>810</v>
      </c>
      <c r="D9514" s="12" t="s">
        <v>811</v>
      </c>
      <c r="E9514" s="12" t="s">
        <v>1729</v>
      </c>
      <c r="F9514" s="12" t="s">
        <v>814</v>
      </c>
      <c r="G9514" s="12" t="s">
        <v>17113</v>
      </c>
      <c r="H9514" s="12" t="s">
        <v>17114</v>
      </c>
      <c r="I9514" s="12" t="s">
        <v>1607</v>
      </c>
      <c r="J9514" s="12" t="s">
        <v>17115</v>
      </c>
      <c r="K9514" s="12" t="s">
        <v>8612</v>
      </c>
      <c r="L9514" s="12" t="s">
        <v>17116</v>
      </c>
    </row>
    <row r="9515">
      <c r="C9515" s="12" t="s">
        <v>810</v>
      </c>
      <c r="D9515" s="12" t="s">
        <v>811</v>
      </c>
      <c r="E9515" s="12" t="s">
        <v>1729</v>
      </c>
      <c r="F9515" s="12" t="s">
        <v>814</v>
      </c>
      <c r="G9515" s="12" t="s">
        <v>17117</v>
      </c>
      <c r="H9515" s="12" t="s">
        <v>17118</v>
      </c>
      <c r="I9515" s="12" t="s">
        <v>1607</v>
      </c>
      <c r="J9515" s="12" t="s">
        <v>17119</v>
      </c>
      <c r="K9515" s="12" t="s">
        <v>17120</v>
      </c>
      <c r="L9515" s="12" t="s">
        <v>17121</v>
      </c>
    </row>
    <row r="9516">
      <c r="C9516" s="12" t="s">
        <v>810</v>
      </c>
      <c r="D9516" s="12" t="s">
        <v>811</v>
      </c>
      <c r="E9516" s="12" t="s">
        <v>1729</v>
      </c>
      <c r="F9516" s="12" t="s">
        <v>814</v>
      </c>
      <c r="G9516" s="12" t="s">
        <v>17122</v>
      </c>
      <c r="H9516" s="12" t="s">
        <v>17123</v>
      </c>
      <c r="I9516" s="12" t="s">
        <v>1607</v>
      </c>
      <c r="J9516" s="12" t="s">
        <v>17124</v>
      </c>
      <c r="K9516" s="12" t="s">
        <v>17120</v>
      </c>
      <c r="L9516" s="12" t="s">
        <v>17121</v>
      </c>
    </row>
    <row r="9517">
      <c r="C9517" s="12" t="s">
        <v>816</v>
      </c>
      <c r="D9517" s="12"/>
      <c r="E9517" s="12" t="s">
        <v>1678</v>
      </c>
      <c r="F9517" s="21"/>
      <c r="G9517" s="21" t="s">
        <v>24929</v>
      </c>
      <c r="H9517" s="21" t="s">
        <v>24930</v>
      </c>
      <c r="I9517" s="21" t="s">
        <v>1681</v>
      </c>
      <c r="J9517" s="21" t="s">
        <v>24931</v>
      </c>
      <c r="K9517" s="20" t="s">
        <v>6774</v>
      </c>
      <c r="L9517" s="21"/>
    </row>
    <row r="9518">
      <c r="C9518" s="12" t="s">
        <v>816</v>
      </c>
      <c r="D9518" s="12"/>
      <c r="E9518" s="12" t="s">
        <v>1678</v>
      </c>
      <c r="F9518" s="21"/>
      <c r="G9518" s="21" t="s">
        <v>24932</v>
      </c>
      <c r="H9518" s="21" t="s">
        <v>24933</v>
      </c>
      <c r="I9518" s="21" t="s">
        <v>1681</v>
      </c>
      <c r="J9518" s="21" t="s">
        <v>24934</v>
      </c>
      <c r="K9518" s="20" t="s">
        <v>6774</v>
      </c>
      <c r="L9518" s="21"/>
    </row>
    <row r="9519">
      <c r="C9519" s="12" t="s">
        <v>816</v>
      </c>
      <c r="D9519" s="12"/>
      <c r="E9519" s="12" t="s">
        <v>1678</v>
      </c>
      <c r="F9519" s="21"/>
      <c r="G9519" s="21" t="s">
        <v>24935</v>
      </c>
      <c r="H9519" s="21" t="s">
        <v>24936</v>
      </c>
      <c r="I9519" s="21" t="s">
        <v>1681</v>
      </c>
      <c r="J9519" s="21" t="s">
        <v>24937</v>
      </c>
      <c r="K9519" s="20" t="s">
        <v>6770</v>
      </c>
      <c r="L9519" s="21"/>
    </row>
    <row r="9520">
      <c r="C9520" s="12" t="s">
        <v>816</v>
      </c>
      <c r="D9520" s="12"/>
      <c r="E9520" s="12" t="s">
        <v>1678</v>
      </c>
      <c r="F9520" s="21"/>
      <c r="G9520" s="21" t="s">
        <v>24938</v>
      </c>
      <c r="H9520" s="21" t="s">
        <v>24939</v>
      </c>
      <c r="I9520" s="21" t="s">
        <v>1681</v>
      </c>
      <c r="J9520" s="21" t="s">
        <v>24940</v>
      </c>
      <c r="K9520" s="20" t="s">
        <v>6770</v>
      </c>
      <c r="L9520" s="21"/>
    </row>
    <row r="9521">
      <c r="C9521" s="12" t="s">
        <v>816</v>
      </c>
      <c r="D9521" s="12"/>
      <c r="E9521" s="12" t="s">
        <v>1678</v>
      </c>
      <c r="F9521" s="21"/>
      <c r="G9521" s="21" t="s">
        <v>24941</v>
      </c>
      <c r="H9521" s="21" t="s">
        <v>24942</v>
      </c>
      <c r="I9521" s="21" t="s">
        <v>1681</v>
      </c>
      <c r="J9521" s="21" t="s">
        <v>24943</v>
      </c>
      <c r="K9521" s="20" t="s">
        <v>6766</v>
      </c>
      <c r="L9521" s="21"/>
    </row>
    <row r="9522">
      <c r="C9522" s="12" t="s">
        <v>816</v>
      </c>
      <c r="D9522" s="12"/>
      <c r="E9522" s="12" t="s">
        <v>1678</v>
      </c>
      <c r="F9522" s="21"/>
      <c r="G9522" s="21" t="s">
        <v>24944</v>
      </c>
      <c r="H9522" s="21" t="s">
        <v>24945</v>
      </c>
      <c r="I9522" s="21" t="s">
        <v>1681</v>
      </c>
      <c r="J9522" s="21" t="s">
        <v>24946</v>
      </c>
      <c r="K9522" s="20" t="s">
        <v>6766</v>
      </c>
      <c r="L9522" s="21"/>
    </row>
    <row r="9523">
      <c r="C9523" s="12" t="s">
        <v>816</v>
      </c>
      <c r="D9523" s="12"/>
      <c r="E9523" s="12" t="s">
        <v>1619</v>
      </c>
      <c r="F9523" s="21"/>
      <c r="G9523" s="21" t="s">
        <v>24947</v>
      </c>
      <c r="H9523" s="21" t="s">
        <v>24948</v>
      </c>
      <c r="I9523" s="21" t="s">
        <v>1588</v>
      </c>
      <c r="J9523" s="21" t="s">
        <v>24949</v>
      </c>
      <c r="K9523" s="20" t="s">
        <v>1992</v>
      </c>
      <c r="L9523" s="21"/>
    </row>
    <row r="9524">
      <c r="C9524" s="12" t="s">
        <v>816</v>
      </c>
      <c r="D9524" s="12"/>
      <c r="E9524" s="12" t="s">
        <v>1619</v>
      </c>
      <c r="F9524" s="21"/>
      <c r="G9524" s="21" t="s">
        <v>24950</v>
      </c>
      <c r="H9524" s="21" t="s">
        <v>24948</v>
      </c>
      <c r="I9524" s="21" t="s">
        <v>1588</v>
      </c>
      <c r="J9524" s="21" t="s">
        <v>24951</v>
      </c>
      <c r="K9524" s="20" t="s">
        <v>3629</v>
      </c>
      <c r="L9524" s="21"/>
    </row>
    <row r="9525">
      <c r="C9525" s="12" t="s">
        <v>816</v>
      </c>
      <c r="D9525" s="12"/>
      <c r="E9525" s="12" t="s">
        <v>1619</v>
      </c>
      <c r="F9525" s="21"/>
      <c r="G9525" s="21" t="s">
        <v>24952</v>
      </c>
      <c r="H9525" s="21" t="s">
        <v>24953</v>
      </c>
      <c r="I9525" s="21" t="s">
        <v>1588</v>
      </c>
      <c r="J9525" s="21" t="s">
        <v>24954</v>
      </c>
      <c r="K9525" s="20" t="s">
        <v>1812</v>
      </c>
      <c r="L9525" s="21"/>
    </row>
    <row r="9526">
      <c r="C9526" s="12" t="s">
        <v>816</v>
      </c>
      <c r="D9526" s="12"/>
      <c r="E9526" s="12" t="s">
        <v>1619</v>
      </c>
      <c r="F9526" s="21"/>
      <c r="G9526" s="21" t="s">
        <v>24955</v>
      </c>
      <c r="H9526" s="21" t="s">
        <v>24956</v>
      </c>
      <c r="I9526" s="21" t="s">
        <v>1588</v>
      </c>
      <c r="J9526" s="21" t="s">
        <v>24957</v>
      </c>
      <c r="K9526" s="20" t="s">
        <v>1821</v>
      </c>
      <c r="L9526" s="21"/>
    </row>
    <row r="9527">
      <c r="C9527" s="12" t="s">
        <v>816</v>
      </c>
      <c r="D9527" s="12"/>
      <c r="E9527" s="12" t="s">
        <v>1619</v>
      </c>
      <c r="F9527" s="21"/>
      <c r="G9527" s="21" t="s">
        <v>24958</v>
      </c>
      <c r="H9527" s="21" t="s">
        <v>24959</v>
      </c>
      <c r="I9527" s="21" t="s">
        <v>1588</v>
      </c>
      <c r="J9527" s="21" t="s">
        <v>24960</v>
      </c>
      <c r="K9527" s="20" t="s">
        <v>1916</v>
      </c>
      <c r="L9527" s="21"/>
    </row>
    <row r="9528">
      <c r="C9528" s="12" t="s">
        <v>816</v>
      </c>
      <c r="D9528" s="12"/>
      <c r="E9528" s="12" t="s">
        <v>1619</v>
      </c>
      <c r="F9528" s="21"/>
      <c r="G9528" s="21" t="s">
        <v>24961</v>
      </c>
      <c r="H9528" s="21" t="s">
        <v>24962</v>
      </c>
      <c r="I9528" s="21" t="s">
        <v>1588</v>
      </c>
      <c r="J9528" s="21" t="s">
        <v>24963</v>
      </c>
      <c r="K9528" s="20" t="s">
        <v>3446</v>
      </c>
      <c r="L9528" s="21"/>
    </row>
    <row r="9529">
      <c r="C9529" s="12" t="s">
        <v>816</v>
      </c>
      <c r="D9529" s="12"/>
      <c r="E9529" s="12" t="s">
        <v>1619</v>
      </c>
      <c r="F9529" s="21"/>
      <c r="G9529" s="21" t="s">
        <v>24964</v>
      </c>
      <c r="H9529" s="21" t="s">
        <v>24965</v>
      </c>
      <c r="I9529" s="21" t="s">
        <v>1588</v>
      </c>
      <c r="J9529" s="21" t="s">
        <v>24966</v>
      </c>
      <c r="K9529" s="20" t="s">
        <v>3488</v>
      </c>
      <c r="L9529" s="21"/>
    </row>
    <row r="9530">
      <c r="C9530" s="12" t="s">
        <v>816</v>
      </c>
      <c r="D9530" s="12"/>
      <c r="E9530" s="12" t="s">
        <v>1619</v>
      </c>
      <c r="F9530" s="21"/>
      <c r="G9530" s="21" t="s">
        <v>24967</v>
      </c>
      <c r="H9530" s="21" t="s">
        <v>24968</v>
      </c>
      <c r="I9530" s="21" t="s">
        <v>1588</v>
      </c>
      <c r="J9530" s="21" t="s">
        <v>24969</v>
      </c>
      <c r="K9530" s="20" t="s">
        <v>3439</v>
      </c>
      <c r="L9530" s="21"/>
    </row>
    <row r="9531">
      <c r="C9531" s="12" t="s">
        <v>816</v>
      </c>
      <c r="D9531" s="12"/>
      <c r="E9531" s="12" t="s">
        <v>1619</v>
      </c>
      <c r="F9531" s="21"/>
      <c r="G9531" s="21" t="s">
        <v>18945</v>
      </c>
      <c r="H9531" s="21" t="s">
        <v>18946</v>
      </c>
      <c r="I9531" s="21" t="s">
        <v>1588</v>
      </c>
      <c r="J9531" s="21" t="s">
        <v>18947</v>
      </c>
      <c r="K9531" s="20" t="s">
        <v>3492</v>
      </c>
      <c r="L9531" s="21"/>
    </row>
    <row r="9532">
      <c r="C9532" s="12" t="s">
        <v>816</v>
      </c>
      <c r="D9532" s="12"/>
      <c r="E9532" s="12" t="s">
        <v>1619</v>
      </c>
      <c r="F9532" s="21"/>
      <c r="G9532" s="21" t="s">
        <v>19088</v>
      </c>
      <c r="H9532" s="21" t="s">
        <v>18946</v>
      </c>
      <c r="I9532" s="21" t="s">
        <v>1588</v>
      </c>
      <c r="J9532" s="21" t="s">
        <v>19089</v>
      </c>
      <c r="K9532" s="20" t="s">
        <v>3355</v>
      </c>
      <c r="L9532" s="21"/>
    </row>
    <row r="9533">
      <c r="C9533" s="12" t="s">
        <v>816</v>
      </c>
      <c r="D9533" s="12"/>
      <c r="E9533" s="12" t="s">
        <v>1619</v>
      </c>
      <c r="F9533" s="21"/>
      <c r="G9533" s="21" t="s">
        <v>19221</v>
      </c>
      <c r="H9533" s="21" t="s">
        <v>19222</v>
      </c>
      <c r="I9533" s="21" t="s">
        <v>1588</v>
      </c>
      <c r="J9533" s="21" t="s">
        <v>19223</v>
      </c>
      <c r="K9533" s="20" t="s">
        <v>3840</v>
      </c>
      <c r="L9533" s="21"/>
    </row>
    <row r="9534">
      <c r="C9534" s="12" t="s">
        <v>816</v>
      </c>
      <c r="D9534" s="12"/>
      <c r="E9534" s="12" t="s">
        <v>1619</v>
      </c>
      <c r="F9534" s="21"/>
      <c r="G9534" s="21" t="s">
        <v>24970</v>
      </c>
      <c r="H9534" s="21" t="s">
        <v>24971</v>
      </c>
      <c r="I9534" s="21" t="s">
        <v>1588</v>
      </c>
      <c r="J9534" s="21" t="s">
        <v>24972</v>
      </c>
      <c r="K9534" s="20" t="s">
        <v>3659</v>
      </c>
      <c r="L9534" s="21"/>
    </row>
    <row r="9535">
      <c r="C9535" s="12" t="s">
        <v>816</v>
      </c>
      <c r="D9535" s="12"/>
      <c r="E9535" s="12" t="s">
        <v>1619</v>
      </c>
      <c r="F9535" s="21"/>
      <c r="G9535" s="21" t="s">
        <v>24973</v>
      </c>
      <c r="H9535" s="21" t="s">
        <v>24974</v>
      </c>
      <c r="I9535" s="21" t="s">
        <v>1588</v>
      </c>
      <c r="J9535" s="21" t="s">
        <v>24975</v>
      </c>
      <c r="K9535" s="20" t="s">
        <v>3280</v>
      </c>
      <c r="L9535" s="21"/>
    </row>
    <row r="9536">
      <c r="C9536" s="12" t="s">
        <v>816</v>
      </c>
      <c r="D9536" s="12"/>
      <c r="E9536" s="12" t="s">
        <v>1619</v>
      </c>
      <c r="F9536" s="21"/>
      <c r="G9536" s="21" t="s">
        <v>24976</v>
      </c>
      <c r="H9536" s="21" t="s">
        <v>24974</v>
      </c>
      <c r="I9536" s="21" t="s">
        <v>1588</v>
      </c>
      <c r="J9536" s="21" t="s">
        <v>24977</v>
      </c>
      <c r="K9536" s="20" t="s">
        <v>3616</v>
      </c>
      <c r="L9536" s="21"/>
    </row>
    <row r="9537">
      <c r="C9537" s="12" t="s">
        <v>816</v>
      </c>
      <c r="D9537" s="12"/>
      <c r="E9537" s="12" t="s">
        <v>1619</v>
      </c>
      <c r="F9537" s="21"/>
      <c r="G9537" s="21" t="s">
        <v>24978</v>
      </c>
      <c r="H9537" s="21" t="s">
        <v>24979</v>
      </c>
      <c r="I9537" s="21" t="s">
        <v>1588</v>
      </c>
      <c r="J9537" s="21" t="s">
        <v>24980</v>
      </c>
      <c r="K9537" s="20" t="s">
        <v>2027</v>
      </c>
      <c r="L9537" s="21"/>
    </row>
    <row r="9538">
      <c r="C9538" s="12" t="s">
        <v>816</v>
      </c>
      <c r="D9538" s="12"/>
      <c r="E9538" s="12" t="s">
        <v>1619</v>
      </c>
      <c r="F9538" s="21"/>
      <c r="G9538" s="21" t="s">
        <v>24981</v>
      </c>
      <c r="H9538" s="21" t="s">
        <v>24962</v>
      </c>
      <c r="I9538" s="21" t="s">
        <v>1588</v>
      </c>
      <c r="J9538" s="21" t="s">
        <v>24982</v>
      </c>
      <c r="K9538" s="20" t="s">
        <v>1975</v>
      </c>
      <c r="L9538" s="21"/>
    </row>
    <row r="9539">
      <c r="C9539" s="12" t="s">
        <v>816</v>
      </c>
      <c r="D9539" s="12"/>
      <c r="E9539" s="12" t="s">
        <v>1619</v>
      </c>
      <c r="F9539" s="21"/>
      <c r="G9539" s="21" t="s">
        <v>24983</v>
      </c>
      <c r="H9539" s="21" t="s">
        <v>24974</v>
      </c>
      <c r="I9539" s="21" t="s">
        <v>1588</v>
      </c>
      <c r="J9539" s="21" t="s">
        <v>24984</v>
      </c>
      <c r="K9539" s="20" t="s">
        <v>1979</v>
      </c>
      <c r="L9539" s="21"/>
    </row>
    <row r="9540">
      <c r="C9540" s="12" t="s">
        <v>816</v>
      </c>
      <c r="D9540" s="12"/>
      <c r="E9540" s="12" t="s">
        <v>1619</v>
      </c>
      <c r="F9540" s="21"/>
      <c r="G9540" s="21" t="s">
        <v>24985</v>
      </c>
      <c r="H9540" s="21" t="s">
        <v>24974</v>
      </c>
      <c r="I9540" s="21" t="s">
        <v>1588</v>
      </c>
      <c r="J9540" s="21" t="s">
        <v>24986</v>
      </c>
      <c r="K9540" s="20" t="s">
        <v>1983</v>
      </c>
      <c r="L9540" s="21"/>
    </row>
    <row r="9541">
      <c r="C9541" s="12" t="s">
        <v>816</v>
      </c>
      <c r="D9541" s="12"/>
      <c r="E9541" s="12" t="s">
        <v>1619</v>
      </c>
      <c r="F9541" s="21"/>
      <c r="G9541" s="21" t="s">
        <v>24987</v>
      </c>
      <c r="H9541" s="21" t="s">
        <v>24959</v>
      </c>
      <c r="I9541" s="21" t="s">
        <v>1588</v>
      </c>
      <c r="J9541" s="21" t="s">
        <v>24988</v>
      </c>
      <c r="K9541" s="20" t="s">
        <v>1921</v>
      </c>
      <c r="L9541" s="21"/>
    </row>
    <row r="9542">
      <c r="C9542" s="12" t="s">
        <v>816</v>
      </c>
      <c r="D9542" s="12" t="s">
        <v>817</v>
      </c>
      <c r="E9542" s="12" t="s">
        <v>4183</v>
      </c>
      <c r="F9542" s="12" t="s">
        <v>814</v>
      </c>
      <c r="G9542" s="12" t="s">
        <v>17089</v>
      </c>
      <c r="H9542" s="12" t="s">
        <v>17090</v>
      </c>
      <c r="I9542" s="12" t="s">
        <v>1715</v>
      </c>
      <c r="J9542" s="12" t="s">
        <v>17091</v>
      </c>
      <c r="K9542" s="12" t="s">
        <v>1717</v>
      </c>
      <c r="L9542" s="12" t="s">
        <v>1718</v>
      </c>
    </row>
    <row r="9543">
      <c r="C9543" s="12" t="s">
        <v>816</v>
      </c>
      <c r="D9543" s="12" t="s">
        <v>817</v>
      </c>
      <c r="E9543" s="12" t="s">
        <v>1671</v>
      </c>
      <c r="F9543" s="12" t="s">
        <v>814</v>
      </c>
      <c r="G9543" s="12" t="s">
        <v>17092</v>
      </c>
      <c r="H9543" s="12" t="s">
        <v>17093</v>
      </c>
      <c r="I9543" s="12" t="s">
        <v>1674</v>
      </c>
      <c r="J9543" s="12" t="s">
        <v>17094</v>
      </c>
      <c r="K9543" s="12" t="s">
        <v>17095</v>
      </c>
      <c r="L9543" s="12" t="s">
        <v>17096</v>
      </c>
    </row>
    <row r="9544">
      <c r="C9544" s="12" t="s">
        <v>816</v>
      </c>
      <c r="D9544" s="12" t="s">
        <v>817</v>
      </c>
      <c r="E9544" s="12" t="s">
        <v>1671</v>
      </c>
      <c r="F9544" s="12" t="s">
        <v>814</v>
      </c>
      <c r="G9544" s="12" t="s">
        <v>17097</v>
      </c>
      <c r="H9544" s="12" t="s">
        <v>17098</v>
      </c>
      <c r="I9544" s="12" t="s">
        <v>1674</v>
      </c>
      <c r="J9544" s="12" t="s">
        <v>17099</v>
      </c>
      <c r="K9544" s="12" t="s">
        <v>17095</v>
      </c>
      <c r="L9544" s="12" t="s">
        <v>17096</v>
      </c>
    </row>
    <row r="9545">
      <c r="C9545" s="12" t="s">
        <v>816</v>
      </c>
      <c r="D9545" s="12" t="s">
        <v>817</v>
      </c>
      <c r="E9545" s="12" t="s">
        <v>1656</v>
      </c>
      <c r="F9545" s="12" t="s">
        <v>814</v>
      </c>
      <c r="G9545" s="12" t="s">
        <v>17105</v>
      </c>
      <c r="H9545" s="12" t="s">
        <v>16550</v>
      </c>
      <c r="I9545" s="12" t="s">
        <v>1637</v>
      </c>
      <c r="J9545" s="12" t="s">
        <v>17106</v>
      </c>
      <c r="K9545" s="12" t="s">
        <v>1660</v>
      </c>
      <c r="L9545" s="12" t="s">
        <v>1661</v>
      </c>
    </row>
    <row r="9546">
      <c r="C9546" s="12" t="s">
        <v>816</v>
      </c>
      <c r="D9546" s="12" t="s">
        <v>817</v>
      </c>
      <c r="E9546" s="12" t="s">
        <v>1654</v>
      </c>
      <c r="F9546" s="12" t="s">
        <v>814</v>
      </c>
      <c r="G9546" s="12" t="s">
        <v>17072</v>
      </c>
      <c r="H9546" s="12" t="s">
        <v>16563</v>
      </c>
      <c r="I9546" s="12" t="s">
        <v>1600</v>
      </c>
      <c r="J9546" s="12" t="s">
        <v>17107</v>
      </c>
      <c r="K9546" s="12" t="s">
        <v>2048</v>
      </c>
      <c r="L9546" s="12" t="s">
        <v>2049</v>
      </c>
    </row>
    <row r="9547">
      <c r="C9547" s="12" t="s">
        <v>816</v>
      </c>
      <c r="D9547" s="12" t="s">
        <v>817</v>
      </c>
      <c r="E9547" s="12" t="s">
        <v>1654</v>
      </c>
      <c r="F9547" s="12" t="s">
        <v>814</v>
      </c>
      <c r="G9547" s="12" t="s">
        <v>16698</v>
      </c>
      <c r="H9547" s="12" t="s">
        <v>16696</v>
      </c>
      <c r="I9547" s="12" t="s">
        <v>1600</v>
      </c>
      <c r="J9547" s="12" t="s">
        <v>17108</v>
      </c>
      <c r="K9547" s="12" t="s">
        <v>1602</v>
      </c>
      <c r="L9547" s="12" t="s">
        <v>1603</v>
      </c>
    </row>
    <row r="9548">
      <c r="C9548" s="12" t="s">
        <v>816</v>
      </c>
      <c r="D9548" s="12" t="s">
        <v>817</v>
      </c>
      <c r="E9548" s="12" t="s">
        <v>1654</v>
      </c>
      <c r="F9548" s="12" t="s">
        <v>814</v>
      </c>
      <c r="G9548" s="12" t="s">
        <v>16698</v>
      </c>
      <c r="H9548" s="12" t="s">
        <v>16696</v>
      </c>
      <c r="I9548" s="12" t="s">
        <v>1600</v>
      </c>
      <c r="J9548" s="12" t="s">
        <v>17109</v>
      </c>
      <c r="K9548" s="12" t="s">
        <v>1782</v>
      </c>
      <c r="L9548" s="12" t="s">
        <v>1783</v>
      </c>
    </row>
    <row r="9549">
      <c r="C9549" s="12" t="s">
        <v>816</v>
      </c>
      <c r="D9549" s="12" t="s">
        <v>817</v>
      </c>
      <c r="E9549" s="12" t="s">
        <v>1678</v>
      </c>
      <c r="F9549" s="12" t="s">
        <v>814</v>
      </c>
      <c r="G9549" s="12" t="s">
        <v>17110</v>
      </c>
      <c r="H9549" s="12" t="s">
        <v>17111</v>
      </c>
      <c r="I9549" s="12" t="s">
        <v>1681</v>
      </c>
      <c r="J9549" s="12" t="s">
        <v>17112</v>
      </c>
      <c r="K9549" s="12" t="s">
        <v>1683</v>
      </c>
      <c r="L9549" s="12" t="s">
        <v>1684</v>
      </c>
    </row>
    <row r="9550">
      <c r="C9550" s="12" t="s">
        <v>816</v>
      </c>
      <c r="D9550" s="12" t="s">
        <v>817</v>
      </c>
      <c r="E9550" s="12" t="s">
        <v>1729</v>
      </c>
      <c r="F9550" s="12" t="s">
        <v>814</v>
      </c>
      <c r="G9550" s="12" t="s">
        <v>17113</v>
      </c>
      <c r="H9550" s="12" t="s">
        <v>17114</v>
      </c>
      <c r="I9550" s="12" t="s">
        <v>1607</v>
      </c>
      <c r="J9550" s="12" t="s">
        <v>17115</v>
      </c>
      <c r="K9550" s="12" t="s">
        <v>8612</v>
      </c>
      <c r="L9550" s="12" t="s">
        <v>17116</v>
      </c>
    </row>
    <row r="9551">
      <c r="C9551" s="12" t="s">
        <v>816</v>
      </c>
      <c r="D9551" s="12" t="s">
        <v>817</v>
      </c>
      <c r="E9551" s="12" t="s">
        <v>1729</v>
      </c>
      <c r="F9551" s="12" t="s">
        <v>814</v>
      </c>
      <c r="G9551" s="12" t="s">
        <v>17117</v>
      </c>
      <c r="H9551" s="12" t="s">
        <v>17118</v>
      </c>
      <c r="I9551" s="12" t="s">
        <v>1607</v>
      </c>
      <c r="J9551" s="12" t="s">
        <v>17119</v>
      </c>
      <c r="K9551" s="12" t="s">
        <v>17120</v>
      </c>
      <c r="L9551" s="12" t="s">
        <v>17121</v>
      </c>
    </row>
    <row r="9552">
      <c r="C9552" s="12" t="s">
        <v>816</v>
      </c>
      <c r="D9552" s="12" t="s">
        <v>817</v>
      </c>
      <c r="E9552" s="12" t="s">
        <v>1729</v>
      </c>
      <c r="F9552" s="12" t="s">
        <v>814</v>
      </c>
      <c r="G9552" s="12" t="s">
        <v>17122</v>
      </c>
      <c r="H9552" s="12" t="s">
        <v>17123</v>
      </c>
      <c r="I9552" s="12" t="s">
        <v>1607</v>
      </c>
      <c r="J9552" s="12" t="s">
        <v>17124</v>
      </c>
      <c r="K9552" s="12" t="s">
        <v>17120</v>
      </c>
      <c r="L9552" s="12" t="s">
        <v>17121</v>
      </c>
    </row>
    <row r="9553">
      <c r="C9553" s="12" t="s">
        <v>819</v>
      </c>
      <c r="D9553" s="12"/>
      <c r="E9553" s="12" t="s">
        <v>1619</v>
      </c>
      <c r="F9553" s="21"/>
      <c r="G9553" s="21" t="s">
        <v>19099</v>
      </c>
      <c r="H9553" s="21" t="s">
        <v>19100</v>
      </c>
      <c r="I9553" s="21" t="s">
        <v>1588</v>
      </c>
      <c r="J9553" s="21" t="s">
        <v>19101</v>
      </c>
      <c r="K9553" s="20" t="s">
        <v>3355</v>
      </c>
      <c r="L9553" s="21"/>
    </row>
    <row r="9554">
      <c r="C9554" s="12" t="s">
        <v>819</v>
      </c>
      <c r="D9554" s="12"/>
      <c r="E9554" s="12" t="s">
        <v>1619</v>
      </c>
      <c r="F9554" s="21"/>
      <c r="G9554" s="21" t="s">
        <v>19236</v>
      </c>
      <c r="H9554" s="21" t="s">
        <v>19237</v>
      </c>
      <c r="I9554" s="21" t="s">
        <v>1588</v>
      </c>
      <c r="J9554" s="21" t="s">
        <v>19238</v>
      </c>
      <c r="K9554" s="20" t="s">
        <v>3840</v>
      </c>
      <c r="L9554" s="21"/>
    </row>
    <row r="9555">
      <c r="C9555" s="12" t="s">
        <v>819</v>
      </c>
      <c r="D9555" s="12"/>
      <c r="E9555" s="12" t="s">
        <v>1619</v>
      </c>
      <c r="F9555" s="21"/>
      <c r="G9555" s="21" t="s">
        <v>24989</v>
      </c>
      <c r="H9555" s="21" t="s">
        <v>24990</v>
      </c>
      <c r="I9555" s="21" t="s">
        <v>1588</v>
      </c>
      <c r="J9555" s="21" t="s">
        <v>24991</v>
      </c>
      <c r="K9555" s="20" t="s">
        <v>3439</v>
      </c>
      <c r="L9555" s="21"/>
    </row>
    <row r="9556">
      <c r="C9556" s="12" t="s">
        <v>819</v>
      </c>
      <c r="D9556" s="12"/>
      <c r="E9556" s="12" t="s">
        <v>1619</v>
      </c>
      <c r="F9556" s="21"/>
      <c r="G9556" s="21" t="s">
        <v>18960</v>
      </c>
      <c r="H9556" s="21" t="s">
        <v>18961</v>
      </c>
      <c r="I9556" s="21" t="s">
        <v>1588</v>
      </c>
      <c r="J9556" s="21" t="s">
        <v>18962</v>
      </c>
      <c r="K9556" s="20" t="s">
        <v>3492</v>
      </c>
      <c r="L9556" s="21"/>
    </row>
    <row r="9557">
      <c r="C9557" s="12" t="s">
        <v>819</v>
      </c>
      <c r="D9557" s="12"/>
      <c r="E9557" s="12" t="s">
        <v>1619</v>
      </c>
      <c r="F9557" s="21"/>
      <c r="G9557" s="21" t="s">
        <v>19099</v>
      </c>
      <c r="H9557" s="21" t="s">
        <v>19100</v>
      </c>
      <c r="I9557" s="21" t="s">
        <v>1588</v>
      </c>
      <c r="J9557" s="21" t="s">
        <v>19101</v>
      </c>
      <c r="K9557" s="20" t="s">
        <v>3355</v>
      </c>
      <c r="L9557" s="21"/>
    </row>
    <row r="9558">
      <c r="C9558" s="12" t="s">
        <v>819</v>
      </c>
      <c r="D9558" s="12"/>
      <c r="E9558" s="12" t="s">
        <v>1619</v>
      </c>
      <c r="F9558" s="21"/>
      <c r="G9558" s="21" t="s">
        <v>24992</v>
      </c>
      <c r="H9558" s="21" t="s">
        <v>24993</v>
      </c>
      <c r="I9558" s="21" t="s">
        <v>1588</v>
      </c>
      <c r="J9558" s="21" t="s">
        <v>24994</v>
      </c>
      <c r="K9558" s="20" t="s">
        <v>3659</v>
      </c>
      <c r="L9558" s="21"/>
    </row>
    <row r="9559">
      <c r="C9559" s="12" t="s">
        <v>819</v>
      </c>
      <c r="D9559" s="12"/>
      <c r="E9559" s="12" t="s">
        <v>1619</v>
      </c>
      <c r="F9559" s="21"/>
      <c r="G9559" s="21" t="s">
        <v>24995</v>
      </c>
      <c r="H9559" s="21" t="s">
        <v>24996</v>
      </c>
      <c r="I9559" s="21" t="s">
        <v>1588</v>
      </c>
      <c r="J9559" s="21" t="s">
        <v>24997</v>
      </c>
      <c r="K9559" s="20" t="s">
        <v>3280</v>
      </c>
      <c r="L9559" s="21"/>
    </row>
    <row r="9560">
      <c r="C9560" s="12" t="s">
        <v>819</v>
      </c>
      <c r="D9560" s="12"/>
      <c r="E9560" s="12" t="s">
        <v>1619</v>
      </c>
      <c r="F9560" s="21"/>
      <c r="G9560" s="21" t="s">
        <v>24998</v>
      </c>
      <c r="H9560" s="21" t="s">
        <v>24996</v>
      </c>
      <c r="I9560" s="21" t="s">
        <v>1588</v>
      </c>
      <c r="J9560" s="21" t="s">
        <v>24999</v>
      </c>
      <c r="K9560" s="20" t="s">
        <v>3616</v>
      </c>
      <c r="L9560" s="21"/>
    </row>
    <row r="9561">
      <c r="C9561" s="12" t="s">
        <v>819</v>
      </c>
      <c r="D9561" s="12"/>
      <c r="E9561" s="12" t="s">
        <v>1619</v>
      </c>
      <c r="F9561" s="21"/>
      <c r="G9561" s="21" t="s">
        <v>25000</v>
      </c>
      <c r="H9561" s="21" t="s">
        <v>24996</v>
      </c>
      <c r="I9561" s="21" t="s">
        <v>1588</v>
      </c>
      <c r="J9561" s="21" t="s">
        <v>25001</v>
      </c>
      <c r="K9561" s="20" t="s">
        <v>1979</v>
      </c>
      <c r="L9561" s="21"/>
    </row>
    <row r="9562">
      <c r="C9562" s="12" t="s">
        <v>819</v>
      </c>
      <c r="D9562" s="12"/>
      <c r="E9562" s="12" t="s">
        <v>1619</v>
      </c>
      <c r="F9562" s="21"/>
      <c r="G9562" s="21" t="s">
        <v>25002</v>
      </c>
      <c r="H9562" s="21" t="s">
        <v>24996</v>
      </c>
      <c r="I9562" s="21" t="s">
        <v>1588</v>
      </c>
      <c r="J9562" s="21" t="s">
        <v>25003</v>
      </c>
      <c r="K9562" s="20" t="s">
        <v>1983</v>
      </c>
      <c r="L9562" s="21"/>
    </row>
    <row r="9563">
      <c r="C9563" s="12" t="s">
        <v>819</v>
      </c>
      <c r="D9563" s="12"/>
      <c r="E9563" s="12" t="s">
        <v>1619</v>
      </c>
      <c r="F9563" s="21"/>
      <c r="G9563" s="21" t="s">
        <v>25004</v>
      </c>
      <c r="H9563" s="21" t="s">
        <v>25005</v>
      </c>
      <c r="I9563" s="21" t="s">
        <v>1588</v>
      </c>
      <c r="J9563" s="21" t="s">
        <v>25006</v>
      </c>
      <c r="K9563" s="20" t="s">
        <v>1921</v>
      </c>
      <c r="L9563" s="21"/>
    </row>
    <row r="9564">
      <c r="C9564" s="12" t="s">
        <v>819</v>
      </c>
      <c r="D9564" s="12"/>
      <c r="E9564" s="12" t="s">
        <v>1619</v>
      </c>
      <c r="F9564" s="21"/>
      <c r="G9564" s="21" t="s">
        <v>25007</v>
      </c>
      <c r="H9564" s="21" t="s">
        <v>25005</v>
      </c>
      <c r="I9564" s="21" t="s">
        <v>1588</v>
      </c>
      <c r="J9564" s="21" t="s">
        <v>25008</v>
      </c>
      <c r="K9564" s="20" t="s">
        <v>1916</v>
      </c>
      <c r="L9564" s="21"/>
    </row>
    <row r="9565">
      <c r="C9565" s="12" t="s">
        <v>819</v>
      </c>
      <c r="D9565" s="12"/>
      <c r="E9565" s="12" t="s">
        <v>1656</v>
      </c>
      <c r="F9565" s="21"/>
      <c r="G9565" s="21" t="s">
        <v>25009</v>
      </c>
      <c r="H9565" s="21" t="s">
        <v>25010</v>
      </c>
      <c r="I9565" s="21" t="s">
        <v>1637</v>
      </c>
      <c r="J9565" s="21" t="s">
        <v>25011</v>
      </c>
      <c r="K9565" s="20" t="s">
        <v>2777</v>
      </c>
      <c r="L9565" s="21"/>
    </row>
    <row r="9566">
      <c r="C9566" s="12" t="s">
        <v>819</v>
      </c>
      <c r="D9566" s="12"/>
      <c r="E9566" s="12" t="s">
        <v>1656</v>
      </c>
      <c r="F9566" s="21"/>
      <c r="G9566" s="21" t="s">
        <v>25012</v>
      </c>
      <c r="H9566" s="21" t="s">
        <v>25013</v>
      </c>
      <c r="I9566" s="21" t="s">
        <v>1637</v>
      </c>
      <c r="J9566" s="21" t="s">
        <v>25014</v>
      </c>
      <c r="K9566" s="20" t="s">
        <v>2777</v>
      </c>
      <c r="L9566" s="21"/>
    </row>
    <row r="9567">
      <c r="C9567" s="12" t="s">
        <v>819</v>
      </c>
      <c r="D9567" s="12"/>
      <c r="E9567" s="12" t="s">
        <v>1656</v>
      </c>
      <c r="F9567" s="21"/>
      <c r="G9567" s="21" t="s">
        <v>25009</v>
      </c>
      <c r="H9567" s="21" t="s">
        <v>25010</v>
      </c>
      <c r="I9567" s="21" t="s">
        <v>1637</v>
      </c>
      <c r="J9567" s="21" t="s">
        <v>25015</v>
      </c>
      <c r="K9567" s="20" t="s">
        <v>1660</v>
      </c>
      <c r="L9567" s="21"/>
    </row>
    <row r="9568">
      <c r="C9568" s="12" t="s">
        <v>819</v>
      </c>
      <c r="D9568" s="12"/>
      <c r="E9568" s="12" t="s">
        <v>1656</v>
      </c>
      <c r="F9568" s="21"/>
      <c r="G9568" s="21" t="s">
        <v>25012</v>
      </c>
      <c r="H9568" s="21" t="s">
        <v>25013</v>
      </c>
      <c r="I9568" s="21" t="s">
        <v>1637</v>
      </c>
      <c r="J9568" s="21" t="s">
        <v>25016</v>
      </c>
      <c r="K9568" s="20" t="s">
        <v>1660</v>
      </c>
      <c r="L9568" s="21"/>
    </row>
    <row r="9569">
      <c r="C9569" s="12" t="s">
        <v>819</v>
      </c>
      <c r="D9569" s="12"/>
      <c r="E9569" s="12" t="s">
        <v>1656</v>
      </c>
      <c r="F9569" s="21"/>
      <c r="G9569" s="21" t="s">
        <v>25009</v>
      </c>
      <c r="H9569" s="21" t="s">
        <v>25010</v>
      </c>
      <c r="I9569" s="21" t="s">
        <v>1637</v>
      </c>
      <c r="J9569" s="21" t="s">
        <v>25017</v>
      </c>
      <c r="K9569" s="20" t="s">
        <v>2206</v>
      </c>
      <c r="L9569" s="21"/>
    </row>
    <row r="9570">
      <c r="C9570" s="12" t="s">
        <v>819</v>
      </c>
      <c r="D9570" s="12"/>
      <c r="E9570" s="12" t="s">
        <v>1656</v>
      </c>
      <c r="F9570" s="21"/>
      <c r="G9570" s="21" t="s">
        <v>25012</v>
      </c>
      <c r="H9570" s="21" t="s">
        <v>25013</v>
      </c>
      <c r="I9570" s="21" t="s">
        <v>1637</v>
      </c>
      <c r="J9570" s="21" t="s">
        <v>25018</v>
      </c>
      <c r="K9570" s="20" t="s">
        <v>2206</v>
      </c>
      <c r="L9570" s="21"/>
    </row>
    <row r="9571">
      <c r="C9571" s="12" t="s">
        <v>819</v>
      </c>
      <c r="D9571" s="12"/>
      <c r="E9571" s="12" t="s">
        <v>1656</v>
      </c>
      <c r="F9571" s="21"/>
      <c r="G9571" s="21" t="s">
        <v>25009</v>
      </c>
      <c r="H9571" s="21" t="s">
        <v>25010</v>
      </c>
      <c r="I9571" s="21" t="s">
        <v>1637</v>
      </c>
      <c r="J9571" s="21" t="s">
        <v>25019</v>
      </c>
      <c r="K9571" s="20" t="s">
        <v>2245</v>
      </c>
      <c r="L9571" s="21"/>
    </row>
    <row r="9572">
      <c r="C9572" s="12" t="s">
        <v>819</v>
      </c>
      <c r="D9572" s="12"/>
      <c r="E9572" s="12" t="s">
        <v>1656</v>
      </c>
      <c r="F9572" s="21"/>
      <c r="G9572" s="21" t="s">
        <v>25012</v>
      </c>
      <c r="H9572" s="21" t="s">
        <v>25013</v>
      </c>
      <c r="I9572" s="21" t="s">
        <v>1637</v>
      </c>
      <c r="J9572" s="21" t="s">
        <v>25020</v>
      </c>
      <c r="K9572" s="20" t="s">
        <v>2245</v>
      </c>
      <c r="L9572" s="21"/>
    </row>
    <row r="9573">
      <c r="C9573" s="12" t="s">
        <v>819</v>
      </c>
      <c r="D9573" s="12"/>
      <c r="E9573" s="12" t="s">
        <v>1656</v>
      </c>
      <c r="F9573" s="21"/>
      <c r="G9573" s="21" t="s">
        <v>25009</v>
      </c>
      <c r="H9573" s="21" t="s">
        <v>25010</v>
      </c>
      <c r="I9573" s="21" t="s">
        <v>1637</v>
      </c>
      <c r="J9573" s="21" t="s">
        <v>25021</v>
      </c>
      <c r="K9573" s="20" t="s">
        <v>2781</v>
      </c>
      <c r="L9573" s="21"/>
    </row>
    <row r="9574">
      <c r="C9574" s="12" t="s">
        <v>819</v>
      </c>
      <c r="D9574" s="12"/>
      <c r="E9574" s="12" t="s">
        <v>1656</v>
      </c>
      <c r="F9574" s="21"/>
      <c r="G9574" s="21" t="s">
        <v>25012</v>
      </c>
      <c r="H9574" s="21" t="s">
        <v>25013</v>
      </c>
      <c r="I9574" s="21" t="s">
        <v>1637</v>
      </c>
      <c r="J9574" s="21" t="s">
        <v>25022</v>
      </c>
      <c r="K9574" s="20" t="s">
        <v>2781</v>
      </c>
      <c r="L9574" s="21"/>
    </row>
    <row r="9575">
      <c r="C9575" s="12" t="s">
        <v>819</v>
      </c>
      <c r="D9575" s="12"/>
      <c r="E9575" s="12" t="s">
        <v>1656</v>
      </c>
      <c r="F9575" s="21"/>
      <c r="G9575" s="21" t="s">
        <v>25009</v>
      </c>
      <c r="H9575" s="21" t="s">
        <v>25010</v>
      </c>
      <c r="I9575" s="21" t="s">
        <v>1637</v>
      </c>
      <c r="J9575" s="21" t="s">
        <v>25023</v>
      </c>
      <c r="K9575" s="20" t="s">
        <v>2248</v>
      </c>
      <c r="L9575" s="21"/>
    </row>
    <row r="9576">
      <c r="C9576" s="12" t="s">
        <v>819</v>
      </c>
      <c r="D9576" s="12"/>
      <c r="E9576" s="12" t="s">
        <v>1656</v>
      </c>
      <c r="F9576" s="21"/>
      <c r="G9576" s="21" t="s">
        <v>25012</v>
      </c>
      <c r="H9576" s="21" t="s">
        <v>25013</v>
      </c>
      <c r="I9576" s="21" t="s">
        <v>1637</v>
      </c>
      <c r="J9576" s="21" t="s">
        <v>25024</v>
      </c>
      <c r="K9576" s="20" t="s">
        <v>2248</v>
      </c>
      <c r="L9576" s="21"/>
    </row>
    <row r="9577">
      <c r="C9577" s="12" t="s">
        <v>819</v>
      </c>
      <c r="D9577" s="12"/>
      <c r="E9577" s="12" t="s">
        <v>1656</v>
      </c>
      <c r="F9577" s="21"/>
      <c r="G9577" s="21" t="s">
        <v>25009</v>
      </c>
      <c r="H9577" s="21" t="s">
        <v>25010</v>
      </c>
      <c r="I9577" s="21" t="s">
        <v>1637</v>
      </c>
      <c r="J9577" s="21" t="s">
        <v>25025</v>
      </c>
      <c r="K9577" s="20" t="s">
        <v>1833</v>
      </c>
      <c r="L9577" s="21"/>
    </row>
    <row r="9578">
      <c r="C9578" s="12" t="s">
        <v>819</v>
      </c>
      <c r="D9578" s="12"/>
      <c r="E9578" s="12" t="s">
        <v>1656</v>
      </c>
      <c r="F9578" s="21"/>
      <c r="G9578" s="21" t="s">
        <v>25012</v>
      </c>
      <c r="H9578" s="21" t="s">
        <v>25013</v>
      </c>
      <c r="I9578" s="21" t="s">
        <v>1637</v>
      </c>
      <c r="J9578" s="21" t="s">
        <v>25026</v>
      </c>
      <c r="K9578" s="20" t="s">
        <v>1833</v>
      </c>
      <c r="L9578" s="21"/>
    </row>
    <row r="9579">
      <c r="C9579" s="12" t="s">
        <v>819</v>
      </c>
      <c r="D9579" s="12"/>
      <c r="E9579" s="12" t="s">
        <v>1656</v>
      </c>
      <c r="F9579" s="21"/>
      <c r="G9579" s="21" t="s">
        <v>25009</v>
      </c>
      <c r="H9579" s="21" t="s">
        <v>25010</v>
      </c>
      <c r="I9579" s="21" t="s">
        <v>1637</v>
      </c>
      <c r="J9579" s="21" t="s">
        <v>25027</v>
      </c>
      <c r="K9579" s="20" t="s">
        <v>1836</v>
      </c>
      <c r="L9579" s="21"/>
    </row>
    <row r="9580">
      <c r="C9580" s="12" t="s">
        <v>819</v>
      </c>
      <c r="D9580" s="12"/>
      <c r="E9580" s="12" t="s">
        <v>1656</v>
      </c>
      <c r="F9580" s="21"/>
      <c r="G9580" s="21" t="s">
        <v>25012</v>
      </c>
      <c r="H9580" s="21" t="s">
        <v>25013</v>
      </c>
      <c r="I9580" s="21" t="s">
        <v>1637</v>
      </c>
      <c r="J9580" s="21" t="s">
        <v>25028</v>
      </c>
      <c r="K9580" s="20" t="s">
        <v>1836</v>
      </c>
      <c r="L9580" s="21"/>
    </row>
    <row r="9581">
      <c r="C9581" s="12" t="s">
        <v>819</v>
      </c>
      <c r="D9581" s="12"/>
      <c r="E9581" s="12" t="s">
        <v>1656</v>
      </c>
      <c r="F9581" s="21"/>
      <c r="G9581" s="21" t="s">
        <v>25009</v>
      </c>
      <c r="H9581" s="21" t="s">
        <v>25010</v>
      </c>
      <c r="I9581" s="21" t="s">
        <v>1637</v>
      </c>
      <c r="J9581" s="21" t="s">
        <v>25029</v>
      </c>
      <c r="K9581" s="20" t="s">
        <v>2253</v>
      </c>
      <c r="L9581" s="21"/>
    </row>
    <row r="9582">
      <c r="C9582" s="12" t="s">
        <v>819</v>
      </c>
      <c r="D9582" s="12"/>
      <c r="E9582" s="12" t="s">
        <v>1656</v>
      </c>
      <c r="F9582" s="21"/>
      <c r="G9582" s="21" t="s">
        <v>25012</v>
      </c>
      <c r="H9582" s="21" t="s">
        <v>25013</v>
      </c>
      <c r="I9582" s="21" t="s">
        <v>1637</v>
      </c>
      <c r="J9582" s="21" t="s">
        <v>25030</v>
      </c>
      <c r="K9582" s="20" t="s">
        <v>2253</v>
      </c>
      <c r="L9582" s="21"/>
    </row>
    <row r="9583">
      <c r="C9583" s="12" t="s">
        <v>819</v>
      </c>
      <c r="D9583" s="12"/>
      <c r="E9583" s="12" t="s">
        <v>1656</v>
      </c>
      <c r="F9583" s="21"/>
      <c r="G9583" s="21" t="s">
        <v>25009</v>
      </c>
      <c r="H9583" s="21" t="s">
        <v>25010</v>
      </c>
      <c r="I9583" s="21" t="s">
        <v>1637</v>
      </c>
      <c r="J9583" s="21" t="s">
        <v>25031</v>
      </c>
      <c r="K9583" s="20" t="s">
        <v>2256</v>
      </c>
      <c r="L9583" s="21"/>
    </row>
    <row r="9584">
      <c r="C9584" s="12" t="s">
        <v>819</v>
      </c>
      <c r="D9584" s="12"/>
      <c r="E9584" s="12" t="s">
        <v>1656</v>
      </c>
      <c r="F9584" s="21"/>
      <c r="G9584" s="21" t="s">
        <v>25012</v>
      </c>
      <c r="H9584" s="21" t="s">
        <v>25013</v>
      </c>
      <c r="I9584" s="21" t="s">
        <v>1637</v>
      </c>
      <c r="J9584" s="21" t="s">
        <v>25032</v>
      </c>
      <c r="K9584" s="20" t="s">
        <v>2256</v>
      </c>
      <c r="L9584" s="21"/>
    </row>
    <row r="9585">
      <c r="C9585" s="12" t="s">
        <v>819</v>
      </c>
      <c r="D9585" s="12"/>
      <c r="E9585" s="12" t="s">
        <v>1656</v>
      </c>
      <c r="F9585" s="21"/>
      <c r="G9585" s="21" t="s">
        <v>25009</v>
      </c>
      <c r="H9585" s="21" t="s">
        <v>25010</v>
      </c>
      <c r="I9585" s="21" t="s">
        <v>1637</v>
      </c>
      <c r="J9585" s="21" t="s">
        <v>25033</v>
      </c>
      <c r="K9585" s="20" t="s">
        <v>2151</v>
      </c>
      <c r="L9585" s="21"/>
    </row>
    <row r="9586">
      <c r="C9586" s="12" t="s">
        <v>819</v>
      </c>
      <c r="D9586" s="12"/>
      <c r="E9586" s="12" t="s">
        <v>1656</v>
      </c>
      <c r="F9586" s="21"/>
      <c r="G9586" s="21" t="s">
        <v>25012</v>
      </c>
      <c r="H9586" s="21" t="s">
        <v>25013</v>
      </c>
      <c r="I9586" s="21" t="s">
        <v>1637</v>
      </c>
      <c r="J9586" s="21" t="s">
        <v>25034</v>
      </c>
      <c r="K9586" s="20" t="s">
        <v>2151</v>
      </c>
      <c r="L9586" s="21"/>
    </row>
    <row r="9587">
      <c r="C9587" s="12" t="s">
        <v>819</v>
      </c>
      <c r="D9587" s="12"/>
      <c r="E9587" s="12" t="s">
        <v>1656</v>
      </c>
      <c r="F9587" s="21"/>
      <c r="G9587" s="21" t="s">
        <v>25009</v>
      </c>
      <c r="H9587" s="21" t="s">
        <v>25010</v>
      </c>
      <c r="I9587" s="21" t="s">
        <v>1637</v>
      </c>
      <c r="J9587" s="21" t="s">
        <v>25035</v>
      </c>
      <c r="K9587" s="20" t="s">
        <v>1754</v>
      </c>
      <c r="L9587" s="21"/>
    </row>
    <row r="9588">
      <c r="C9588" s="12" t="s">
        <v>819</v>
      </c>
      <c r="D9588" s="12"/>
      <c r="E9588" s="12" t="s">
        <v>1656</v>
      </c>
      <c r="F9588" s="21"/>
      <c r="G9588" s="21" t="s">
        <v>25012</v>
      </c>
      <c r="H9588" s="21" t="s">
        <v>25013</v>
      </c>
      <c r="I9588" s="21" t="s">
        <v>1637</v>
      </c>
      <c r="J9588" s="21" t="s">
        <v>25036</v>
      </c>
      <c r="K9588" s="20" t="s">
        <v>1754</v>
      </c>
      <c r="L9588" s="21"/>
    </row>
    <row r="9589">
      <c r="C9589" s="12" t="s">
        <v>819</v>
      </c>
      <c r="D9589" s="12"/>
      <c r="E9589" s="12" t="s">
        <v>1656</v>
      </c>
      <c r="F9589" s="21"/>
      <c r="G9589" s="21" t="s">
        <v>25037</v>
      </c>
      <c r="H9589" s="21" t="s">
        <v>25038</v>
      </c>
      <c r="I9589" s="21" t="s">
        <v>1637</v>
      </c>
      <c r="J9589" s="21" t="s">
        <v>25039</v>
      </c>
      <c r="K9589" s="20" t="s">
        <v>1689</v>
      </c>
      <c r="L9589" s="21"/>
    </row>
    <row r="9590">
      <c r="C9590" s="12" t="s">
        <v>819</v>
      </c>
      <c r="D9590" s="12"/>
      <c r="E9590" s="12" t="s">
        <v>1656</v>
      </c>
      <c r="F9590" s="21"/>
      <c r="G9590" s="21" t="s">
        <v>25040</v>
      </c>
      <c r="H9590" s="21" t="s">
        <v>25013</v>
      </c>
      <c r="I9590" s="21" t="s">
        <v>1637</v>
      </c>
      <c r="J9590" s="21" t="s">
        <v>25041</v>
      </c>
      <c r="K9590" s="20" t="s">
        <v>1689</v>
      </c>
      <c r="L9590" s="21"/>
    </row>
    <row r="9591">
      <c r="C9591" s="12" t="s">
        <v>819</v>
      </c>
      <c r="D9591" s="12"/>
      <c r="E9591" s="12" t="s">
        <v>1656</v>
      </c>
      <c r="F9591" s="21"/>
      <c r="G9591" s="21" t="s">
        <v>25042</v>
      </c>
      <c r="H9591" s="21" t="s">
        <v>25010</v>
      </c>
      <c r="I9591" s="21" t="s">
        <v>1637</v>
      </c>
      <c r="J9591" s="21" t="s">
        <v>25043</v>
      </c>
      <c r="K9591" s="20" t="s">
        <v>1698</v>
      </c>
      <c r="L9591" s="21"/>
    </row>
    <row r="9592">
      <c r="C9592" s="12" t="s">
        <v>819</v>
      </c>
      <c r="D9592" s="12"/>
      <c r="E9592" s="12" t="s">
        <v>1656</v>
      </c>
      <c r="F9592" s="21"/>
      <c r="G9592" s="21" t="s">
        <v>25044</v>
      </c>
      <c r="H9592" s="21" t="s">
        <v>25013</v>
      </c>
      <c r="I9592" s="21" t="s">
        <v>1637</v>
      </c>
      <c r="J9592" s="21" t="s">
        <v>25045</v>
      </c>
      <c r="K9592" s="20" t="s">
        <v>1698</v>
      </c>
      <c r="L9592" s="21"/>
    </row>
    <row r="9593">
      <c r="C9593" s="12" t="s">
        <v>819</v>
      </c>
      <c r="D9593" s="12"/>
      <c r="E9593" s="12" t="s">
        <v>1619</v>
      </c>
      <c r="F9593" s="21"/>
      <c r="G9593" s="21" t="s">
        <v>25046</v>
      </c>
      <c r="H9593" s="21" t="s">
        <v>25047</v>
      </c>
      <c r="I9593" s="21" t="s">
        <v>1588</v>
      </c>
      <c r="J9593" s="21" t="s">
        <v>25048</v>
      </c>
      <c r="K9593" s="20" t="s">
        <v>1693</v>
      </c>
      <c r="L9593" s="21"/>
    </row>
    <row r="9594">
      <c r="C9594" s="12" t="s">
        <v>819</v>
      </c>
      <c r="D9594" s="12"/>
      <c r="E9594" s="12" t="s">
        <v>1619</v>
      </c>
      <c r="F9594" s="21"/>
      <c r="G9594" s="21" t="s">
        <v>25049</v>
      </c>
      <c r="H9594" s="21" t="s">
        <v>25013</v>
      </c>
      <c r="I9594" s="21" t="s">
        <v>1588</v>
      </c>
      <c r="J9594" s="21" t="s">
        <v>25050</v>
      </c>
      <c r="K9594" s="20" t="s">
        <v>1693</v>
      </c>
      <c r="L9594" s="21"/>
    </row>
    <row r="9595">
      <c r="C9595" s="12" t="s">
        <v>819</v>
      </c>
      <c r="D9595" s="12"/>
      <c r="E9595" s="12" t="s">
        <v>1619</v>
      </c>
      <c r="F9595" s="21"/>
      <c r="G9595" s="21" t="s">
        <v>25051</v>
      </c>
      <c r="H9595" s="21" t="s">
        <v>25010</v>
      </c>
      <c r="I9595" s="21" t="s">
        <v>1588</v>
      </c>
      <c r="J9595" s="21" t="s">
        <v>25052</v>
      </c>
      <c r="K9595" s="20" t="s">
        <v>1703</v>
      </c>
      <c r="L9595" s="21"/>
    </row>
    <row r="9596">
      <c r="C9596" s="12" t="s">
        <v>819</v>
      </c>
      <c r="D9596" s="12"/>
      <c r="E9596" s="12" t="s">
        <v>1619</v>
      </c>
      <c r="F9596" s="21"/>
      <c r="G9596" s="21" t="s">
        <v>25053</v>
      </c>
      <c r="H9596" s="21" t="s">
        <v>25013</v>
      </c>
      <c r="I9596" s="21" t="s">
        <v>1588</v>
      </c>
      <c r="J9596" s="21" t="s">
        <v>25054</v>
      </c>
      <c r="K9596" s="20" t="s">
        <v>1703</v>
      </c>
      <c r="L9596" s="21"/>
    </row>
    <row r="9597">
      <c r="C9597" s="12" t="s">
        <v>819</v>
      </c>
      <c r="D9597" s="12"/>
      <c r="E9597" s="12" t="s">
        <v>1654</v>
      </c>
      <c r="F9597" s="21"/>
      <c r="G9597" s="21" t="s">
        <v>25055</v>
      </c>
      <c r="H9597" s="21" t="s">
        <v>25056</v>
      </c>
      <c r="I9597" s="21" t="s">
        <v>1600</v>
      </c>
      <c r="J9597" s="21" t="s">
        <v>25057</v>
      </c>
      <c r="K9597" s="20" t="s">
        <v>1782</v>
      </c>
      <c r="L9597" s="21"/>
    </row>
    <row r="9598">
      <c r="C9598" s="12" t="s">
        <v>819</v>
      </c>
      <c r="D9598" s="12"/>
      <c r="E9598" s="12" t="s">
        <v>1654</v>
      </c>
      <c r="F9598" s="21"/>
      <c r="G9598" s="21" t="s">
        <v>25058</v>
      </c>
      <c r="H9598" s="21" t="s">
        <v>25059</v>
      </c>
      <c r="I9598" s="21" t="s">
        <v>1600</v>
      </c>
      <c r="J9598" s="21" t="s">
        <v>25060</v>
      </c>
      <c r="K9598" s="20" t="s">
        <v>1782</v>
      </c>
      <c r="L9598" s="21"/>
    </row>
    <row r="9599">
      <c r="C9599" s="12" t="s">
        <v>819</v>
      </c>
      <c r="D9599" s="12"/>
      <c r="E9599" s="12" t="s">
        <v>1654</v>
      </c>
      <c r="F9599" s="21"/>
      <c r="G9599" s="21" t="s">
        <v>25055</v>
      </c>
      <c r="H9599" s="21" t="s">
        <v>25056</v>
      </c>
      <c r="I9599" s="21" t="s">
        <v>1600</v>
      </c>
      <c r="J9599" s="21" t="s">
        <v>25061</v>
      </c>
      <c r="K9599" s="20" t="s">
        <v>1602</v>
      </c>
      <c r="L9599" s="21"/>
    </row>
    <row r="9600">
      <c r="C9600" s="12" t="s">
        <v>819</v>
      </c>
      <c r="D9600" s="12"/>
      <c r="E9600" s="12" t="s">
        <v>1654</v>
      </c>
      <c r="F9600" s="21"/>
      <c r="G9600" s="21" t="s">
        <v>25058</v>
      </c>
      <c r="H9600" s="21" t="s">
        <v>25059</v>
      </c>
      <c r="I9600" s="21" t="s">
        <v>1600</v>
      </c>
      <c r="J9600" s="21" t="s">
        <v>25062</v>
      </c>
      <c r="K9600" s="20" t="s">
        <v>1602</v>
      </c>
      <c r="L9600" s="21"/>
    </row>
    <row r="9601">
      <c r="C9601" s="12" t="s">
        <v>819</v>
      </c>
      <c r="D9601" s="12"/>
      <c r="E9601" s="12" t="s">
        <v>1654</v>
      </c>
      <c r="F9601" s="21"/>
      <c r="G9601" s="21" t="s">
        <v>25063</v>
      </c>
      <c r="H9601" s="21" t="s">
        <v>25056</v>
      </c>
      <c r="I9601" s="21" t="s">
        <v>1600</v>
      </c>
      <c r="J9601" s="21" t="s">
        <v>25064</v>
      </c>
      <c r="K9601" s="20" t="s">
        <v>1787</v>
      </c>
      <c r="L9601" s="21"/>
    </row>
    <row r="9602">
      <c r="C9602" s="12" t="s">
        <v>819</v>
      </c>
      <c r="D9602" s="12"/>
      <c r="E9602" s="12" t="s">
        <v>1654</v>
      </c>
      <c r="F9602" s="21"/>
      <c r="G9602" s="21" t="s">
        <v>25065</v>
      </c>
      <c r="H9602" s="21" t="s">
        <v>25059</v>
      </c>
      <c r="I9602" s="21" t="s">
        <v>1600</v>
      </c>
      <c r="J9602" s="21" t="s">
        <v>25066</v>
      </c>
      <c r="K9602" s="20" t="s">
        <v>1787</v>
      </c>
      <c r="L9602" s="21"/>
    </row>
    <row r="9603">
      <c r="C9603" s="12" t="s">
        <v>819</v>
      </c>
      <c r="D9603" s="12"/>
      <c r="E9603" s="12" t="s">
        <v>1654</v>
      </c>
      <c r="F9603" s="21"/>
      <c r="G9603" s="21" t="s">
        <v>25067</v>
      </c>
      <c r="H9603" s="21" t="s">
        <v>25056</v>
      </c>
      <c r="I9603" s="21" t="s">
        <v>1600</v>
      </c>
      <c r="J9603" s="21" t="s">
        <v>25068</v>
      </c>
      <c r="K9603" s="20" t="s">
        <v>1791</v>
      </c>
      <c r="L9603" s="21"/>
    </row>
    <row r="9604">
      <c r="C9604" s="12" t="s">
        <v>819</v>
      </c>
      <c r="D9604" s="12"/>
      <c r="E9604" s="12" t="s">
        <v>1654</v>
      </c>
      <c r="F9604" s="21"/>
      <c r="G9604" s="21" t="s">
        <v>25069</v>
      </c>
      <c r="H9604" s="21" t="s">
        <v>25059</v>
      </c>
      <c r="I9604" s="21" t="s">
        <v>1600</v>
      </c>
      <c r="J9604" s="21" t="s">
        <v>25070</v>
      </c>
      <c r="K9604" s="20" t="s">
        <v>1791</v>
      </c>
      <c r="L9604" s="21"/>
    </row>
    <row r="9605">
      <c r="C9605" s="12" t="s">
        <v>819</v>
      </c>
      <c r="D9605" s="12"/>
      <c r="E9605" s="12" t="s">
        <v>1654</v>
      </c>
      <c r="F9605" s="21"/>
      <c r="G9605" s="21" t="s">
        <v>25071</v>
      </c>
      <c r="H9605" s="21" t="s">
        <v>25056</v>
      </c>
      <c r="I9605" s="21" t="s">
        <v>1600</v>
      </c>
      <c r="J9605" s="21" t="s">
        <v>25072</v>
      </c>
      <c r="K9605" s="20" t="s">
        <v>3406</v>
      </c>
      <c r="L9605" s="21"/>
    </row>
    <row r="9606">
      <c r="C9606" s="12" t="s">
        <v>819</v>
      </c>
      <c r="D9606" s="12"/>
      <c r="E9606" s="12" t="s">
        <v>1654</v>
      </c>
      <c r="F9606" s="21"/>
      <c r="G9606" s="21" t="s">
        <v>25073</v>
      </c>
      <c r="H9606" s="21" t="s">
        <v>25059</v>
      </c>
      <c r="I9606" s="21" t="s">
        <v>1600</v>
      </c>
      <c r="J9606" s="21" t="s">
        <v>25074</v>
      </c>
      <c r="K9606" s="20" t="s">
        <v>3406</v>
      </c>
      <c r="L9606" s="21"/>
    </row>
    <row r="9607">
      <c r="C9607" s="12" t="s">
        <v>819</v>
      </c>
      <c r="D9607" s="12"/>
      <c r="E9607" s="12" t="s">
        <v>1654</v>
      </c>
      <c r="F9607" s="21"/>
      <c r="G9607" s="21" t="s">
        <v>25075</v>
      </c>
      <c r="H9607" s="21" t="s">
        <v>25056</v>
      </c>
      <c r="I9607" s="21" t="s">
        <v>1600</v>
      </c>
      <c r="J9607" s="21" t="s">
        <v>25076</v>
      </c>
      <c r="K9607" s="20" t="s">
        <v>2048</v>
      </c>
      <c r="L9607" s="21"/>
    </row>
    <row r="9608">
      <c r="C9608" s="12" t="s">
        <v>819</v>
      </c>
      <c r="D9608" s="12"/>
      <c r="E9608" s="12" t="s">
        <v>1654</v>
      </c>
      <c r="F9608" s="21"/>
      <c r="G9608" s="21" t="s">
        <v>25077</v>
      </c>
      <c r="H9608" s="21" t="s">
        <v>25059</v>
      </c>
      <c r="I9608" s="21" t="s">
        <v>1600</v>
      </c>
      <c r="J9608" s="21" t="s">
        <v>25078</v>
      </c>
      <c r="K9608" s="20" t="s">
        <v>2048</v>
      </c>
      <c r="L9608" s="21"/>
    </row>
    <row r="9609">
      <c r="C9609" s="12" t="s">
        <v>819</v>
      </c>
      <c r="D9609" s="12"/>
      <c r="E9609" s="12" t="s">
        <v>1654</v>
      </c>
      <c r="F9609" s="21"/>
      <c r="G9609" s="21" t="s">
        <v>25079</v>
      </c>
      <c r="H9609" s="21" t="s">
        <v>25056</v>
      </c>
      <c r="I9609" s="21" t="s">
        <v>1600</v>
      </c>
      <c r="J9609" s="21" t="s">
        <v>25080</v>
      </c>
      <c r="K9609" s="20" t="s">
        <v>1795</v>
      </c>
      <c r="L9609" s="21"/>
    </row>
    <row r="9610">
      <c r="C9610" s="12" t="s">
        <v>819</v>
      </c>
      <c r="D9610" s="12"/>
      <c r="E9610" s="12" t="s">
        <v>1654</v>
      </c>
      <c r="F9610" s="21"/>
      <c r="G9610" s="21" t="s">
        <v>25081</v>
      </c>
      <c r="H9610" s="21" t="s">
        <v>25059</v>
      </c>
      <c r="I9610" s="21" t="s">
        <v>1600</v>
      </c>
      <c r="J9610" s="21" t="s">
        <v>25082</v>
      </c>
      <c r="K9610" s="20" t="s">
        <v>1795</v>
      </c>
      <c r="L9610" s="21"/>
    </row>
    <row r="9611">
      <c r="C9611" s="12" t="s">
        <v>819</v>
      </c>
      <c r="D9611" s="12"/>
      <c r="E9611" s="12" t="s">
        <v>1654</v>
      </c>
      <c r="F9611" s="21"/>
      <c r="G9611" s="21" t="s">
        <v>25079</v>
      </c>
      <c r="H9611" s="21" t="s">
        <v>25056</v>
      </c>
      <c r="I9611" s="21" t="s">
        <v>1600</v>
      </c>
      <c r="J9611" s="21" t="s">
        <v>25083</v>
      </c>
      <c r="K9611" s="20" t="s">
        <v>1798</v>
      </c>
      <c r="L9611" s="21"/>
    </row>
    <row r="9612">
      <c r="C9612" s="12" t="s">
        <v>819</v>
      </c>
      <c r="D9612" s="12"/>
      <c r="E9612" s="12" t="s">
        <v>1654</v>
      </c>
      <c r="F9612" s="21"/>
      <c r="G9612" s="21" t="s">
        <v>25081</v>
      </c>
      <c r="H9612" s="21" t="s">
        <v>25059</v>
      </c>
      <c r="I9612" s="21" t="s">
        <v>1600</v>
      </c>
      <c r="J9612" s="21" t="s">
        <v>25084</v>
      </c>
      <c r="K9612" s="20" t="s">
        <v>1798</v>
      </c>
      <c r="L9612" s="21"/>
    </row>
    <row r="9613">
      <c r="C9613" s="12" t="s">
        <v>819</v>
      </c>
      <c r="D9613" s="12" t="s">
        <v>820</v>
      </c>
      <c r="E9613" s="12" t="s">
        <v>4183</v>
      </c>
      <c r="F9613" s="12" t="s">
        <v>814</v>
      </c>
      <c r="G9613" s="12" t="s">
        <v>17089</v>
      </c>
      <c r="H9613" s="12" t="s">
        <v>17090</v>
      </c>
      <c r="I9613" s="12" t="s">
        <v>1715</v>
      </c>
      <c r="J9613" s="12" t="s">
        <v>17091</v>
      </c>
      <c r="K9613" s="12" t="s">
        <v>1717</v>
      </c>
      <c r="L9613" s="12" t="s">
        <v>1718</v>
      </c>
    </row>
    <row r="9614">
      <c r="C9614" s="12" t="s">
        <v>819</v>
      </c>
      <c r="D9614" s="12" t="s">
        <v>820</v>
      </c>
      <c r="E9614" s="12" t="s">
        <v>1671</v>
      </c>
      <c r="F9614" s="12" t="s">
        <v>814</v>
      </c>
      <c r="G9614" s="12" t="s">
        <v>17092</v>
      </c>
      <c r="H9614" s="12" t="s">
        <v>17093</v>
      </c>
      <c r="I9614" s="12" t="s">
        <v>1674</v>
      </c>
      <c r="J9614" s="12" t="s">
        <v>17094</v>
      </c>
      <c r="K9614" s="12" t="s">
        <v>17095</v>
      </c>
      <c r="L9614" s="12" t="s">
        <v>17096</v>
      </c>
    </row>
    <row r="9615">
      <c r="C9615" s="12" t="s">
        <v>819</v>
      </c>
      <c r="D9615" s="12" t="s">
        <v>820</v>
      </c>
      <c r="E9615" s="12" t="s">
        <v>1671</v>
      </c>
      <c r="F9615" s="12" t="s">
        <v>814</v>
      </c>
      <c r="G9615" s="12" t="s">
        <v>17097</v>
      </c>
      <c r="H9615" s="12" t="s">
        <v>17098</v>
      </c>
      <c r="I9615" s="12" t="s">
        <v>1674</v>
      </c>
      <c r="J9615" s="12" t="s">
        <v>17099</v>
      </c>
      <c r="K9615" s="12" t="s">
        <v>17095</v>
      </c>
      <c r="L9615" s="12" t="s">
        <v>17096</v>
      </c>
    </row>
    <row r="9616">
      <c r="C9616" s="12" t="s">
        <v>819</v>
      </c>
      <c r="D9616" s="12" t="s">
        <v>820</v>
      </c>
      <c r="E9616" s="12" t="s">
        <v>1656</v>
      </c>
      <c r="F9616" s="12" t="s">
        <v>814</v>
      </c>
      <c r="G9616" s="12" t="s">
        <v>17105</v>
      </c>
      <c r="H9616" s="12" t="s">
        <v>16550</v>
      </c>
      <c r="I9616" s="12" t="s">
        <v>1637</v>
      </c>
      <c r="J9616" s="12" t="s">
        <v>17106</v>
      </c>
      <c r="K9616" s="12" t="s">
        <v>1660</v>
      </c>
      <c r="L9616" s="12" t="s">
        <v>1661</v>
      </c>
    </row>
    <row r="9617">
      <c r="C9617" s="12" t="s">
        <v>819</v>
      </c>
      <c r="D9617" s="12" t="s">
        <v>820</v>
      </c>
      <c r="E9617" s="12" t="s">
        <v>1654</v>
      </c>
      <c r="F9617" s="12" t="s">
        <v>814</v>
      </c>
      <c r="G9617" s="12" t="s">
        <v>17072</v>
      </c>
      <c r="H9617" s="12" t="s">
        <v>16563</v>
      </c>
      <c r="I9617" s="12" t="s">
        <v>1600</v>
      </c>
      <c r="J9617" s="12" t="s">
        <v>17107</v>
      </c>
      <c r="K9617" s="12" t="s">
        <v>2048</v>
      </c>
      <c r="L9617" s="12" t="s">
        <v>2049</v>
      </c>
    </row>
    <row r="9618">
      <c r="C9618" s="12" t="s">
        <v>819</v>
      </c>
      <c r="D9618" s="12" t="s">
        <v>820</v>
      </c>
      <c r="E9618" s="12" t="s">
        <v>1654</v>
      </c>
      <c r="F9618" s="12" t="s">
        <v>814</v>
      </c>
      <c r="G9618" s="12" t="s">
        <v>16698</v>
      </c>
      <c r="H9618" s="12" t="s">
        <v>16696</v>
      </c>
      <c r="I9618" s="12" t="s">
        <v>1600</v>
      </c>
      <c r="J9618" s="12" t="s">
        <v>17108</v>
      </c>
      <c r="K9618" s="12" t="s">
        <v>1602</v>
      </c>
      <c r="L9618" s="12" t="s">
        <v>1603</v>
      </c>
    </row>
    <row r="9619">
      <c r="C9619" s="12" t="s">
        <v>819</v>
      </c>
      <c r="D9619" s="12" t="s">
        <v>820</v>
      </c>
      <c r="E9619" s="12" t="s">
        <v>1654</v>
      </c>
      <c r="F9619" s="12" t="s">
        <v>814</v>
      </c>
      <c r="G9619" s="12" t="s">
        <v>16698</v>
      </c>
      <c r="H9619" s="12" t="s">
        <v>16696</v>
      </c>
      <c r="I9619" s="12" t="s">
        <v>1600</v>
      </c>
      <c r="J9619" s="12" t="s">
        <v>17109</v>
      </c>
      <c r="K9619" s="12" t="s">
        <v>1782</v>
      </c>
      <c r="L9619" s="12" t="s">
        <v>1783</v>
      </c>
    </row>
    <row r="9620">
      <c r="C9620" s="12" t="s">
        <v>819</v>
      </c>
      <c r="D9620" s="12" t="s">
        <v>820</v>
      </c>
      <c r="E9620" s="12" t="s">
        <v>1678</v>
      </c>
      <c r="F9620" s="12" t="s">
        <v>814</v>
      </c>
      <c r="G9620" s="12" t="s">
        <v>17110</v>
      </c>
      <c r="H9620" s="12" t="s">
        <v>17111</v>
      </c>
      <c r="I9620" s="12" t="s">
        <v>1681</v>
      </c>
      <c r="J9620" s="12" t="s">
        <v>17112</v>
      </c>
      <c r="K9620" s="12" t="s">
        <v>1683</v>
      </c>
      <c r="L9620" s="12" t="s">
        <v>1684</v>
      </c>
    </row>
    <row r="9621">
      <c r="C9621" s="12" t="s">
        <v>819</v>
      </c>
      <c r="D9621" s="12" t="s">
        <v>820</v>
      </c>
      <c r="E9621" s="12" t="s">
        <v>1729</v>
      </c>
      <c r="F9621" s="12" t="s">
        <v>814</v>
      </c>
      <c r="G9621" s="12" t="s">
        <v>17113</v>
      </c>
      <c r="H9621" s="12" t="s">
        <v>17114</v>
      </c>
      <c r="I9621" s="12" t="s">
        <v>1607</v>
      </c>
      <c r="J9621" s="12" t="s">
        <v>17115</v>
      </c>
      <c r="K9621" s="12" t="s">
        <v>8612</v>
      </c>
      <c r="L9621" s="12" t="s">
        <v>17116</v>
      </c>
    </row>
    <row r="9622">
      <c r="C9622" s="12" t="s">
        <v>819</v>
      </c>
      <c r="D9622" s="12" t="s">
        <v>820</v>
      </c>
      <c r="E9622" s="12" t="s">
        <v>1729</v>
      </c>
      <c r="F9622" s="12" t="s">
        <v>814</v>
      </c>
      <c r="G9622" s="12" t="s">
        <v>17117</v>
      </c>
      <c r="H9622" s="12" t="s">
        <v>17118</v>
      </c>
      <c r="I9622" s="12" t="s">
        <v>1607</v>
      </c>
      <c r="J9622" s="12" t="s">
        <v>17119</v>
      </c>
      <c r="K9622" s="12" t="s">
        <v>17120</v>
      </c>
      <c r="L9622" s="12" t="s">
        <v>17121</v>
      </c>
    </row>
    <row r="9623">
      <c r="C9623" s="12" t="s">
        <v>819</v>
      </c>
      <c r="D9623" s="12" t="s">
        <v>820</v>
      </c>
      <c r="E9623" s="12" t="s">
        <v>1729</v>
      </c>
      <c r="F9623" s="12" t="s">
        <v>814</v>
      </c>
      <c r="G9623" s="12" t="s">
        <v>17122</v>
      </c>
      <c r="H9623" s="12" t="s">
        <v>17123</v>
      </c>
      <c r="I9623" s="12" t="s">
        <v>1607</v>
      </c>
      <c r="J9623" s="12" t="s">
        <v>17124</v>
      </c>
      <c r="K9623" s="12" t="s">
        <v>17120</v>
      </c>
      <c r="L9623" s="12" t="s">
        <v>17121</v>
      </c>
    </row>
    <row r="9624">
      <c r="C9624" s="12" t="s">
        <v>822</v>
      </c>
      <c r="D9624" s="12"/>
      <c r="E9624" s="12" t="s">
        <v>1619</v>
      </c>
      <c r="F9624" s="21"/>
      <c r="G9624" s="21" t="s">
        <v>25085</v>
      </c>
      <c r="H9624" s="21" t="s">
        <v>25086</v>
      </c>
      <c r="I9624" s="21" t="s">
        <v>1588</v>
      </c>
      <c r="J9624" s="21" t="s">
        <v>25087</v>
      </c>
      <c r="K9624" s="20" t="s">
        <v>1821</v>
      </c>
      <c r="L9624" s="21"/>
    </row>
    <row r="9625">
      <c r="C9625" s="12" t="s">
        <v>822</v>
      </c>
      <c r="D9625" s="12"/>
      <c r="E9625" s="12" t="s">
        <v>1712</v>
      </c>
      <c r="F9625" s="21"/>
      <c r="G9625" s="21" t="s">
        <v>25088</v>
      </c>
      <c r="H9625" s="21" t="s">
        <v>25089</v>
      </c>
      <c r="I9625" s="21" t="s">
        <v>1715</v>
      </c>
      <c r="J9625" s="21" t="s">
        <v>25090</v>
      </c>
      <c r="K9625" s="20" t="s">
        <v>1717</v>
      </c>
      <c r="L9625" s="21"/>
    </row>
    <row r="9626">
      <c r="C9626" s="12" t="s">
        <v>822</v>
      </c>
      <c r="D9626" s="12"/>
      <c r="E9626" s="12" t="s">
        <v>1678</v>
      </c>
      <c r="F9626" s="21"/>
      <c r="G9626" s="21" t="s">
        <v>25091</v>
      </c>
      <c r="H9626" s="21" t="s">
        <v>25092</v>
      </c>
      <c r="I9626" s="21" t="s">
        <v>1681</v>
      </c>
      <c r="J9626" s="21" t="s">
        <v>25093</v>
      </c>
      <c r="K9626" s="20" t="s">
        <v>2986</v>
      </c>
      <c r="L9626" s="21"/>
    </row>
    <row r="9627">
      <c r="C9627" s="12" t="s">
        <v>822</v>
      </c>
      <c r="D9627" s="12"/>
      <c r="E9627" s="12" t="s">
        <v>1678</v>
      </c>
      <c r="F9627" s="21"/>
      <c r="G9627" s="21" t="s">
        <v>25094</v>
      </c>
      <c r="H9627" s="21" t="s">
        <v>25095</v>
      </c>
      <c r="I9627" s="21" t="s">
        <v>1681</v>
      </c>
      <c r="J9627" s="21" t="s">
        <v>25096</v>
      </c>
      <c r="K9627" s="20" t="s">
        <v>3021</v>
      </c>
      <c r="L9627" s="21"/>
    </row>
    <row r="9628">
      <c r="C9628" s="12" t="s">
        <v>822</v>
      </c>
      <c r="D9628" s="12"/>
      <c r="E9628" s="12" t="s">
        <v>1678</v>
      </c>
      <c r="F9628" s="21"/>
      <c r="G9628" s="21" t="s">
        <v>25097</v>
      </c>
      <c r="H9628" s="21" t="s">
        <v>25098</v>
      </c>
      <c r="I9628" s="21" t="s">
        <v>1681</v>
      </c>
      <c r="J9628" s="21" t="s">
        <v>25099</v>
      </c>
      <c r="K9628" s="20" t="s">
        <v>3029</v>
      </c>
      <c r="L9628" s="21"/>
    </row>
    <row r="9629">
      <c r="C9629" s="12" t="s">
        <v>822</v>
      </c>
      <c r="D9629" s="12"/>
      <c r="E9629" s="12" t="s">
        <v>1678</v>
      </c>
      <c r="F9629" s="21"/>
      <c r="G9629" s="21" t="s">
        <v>25100</v>
      </c>
      <c r="H9629" s="21" t="s">
        <v>25101</v>
      </c>
      <c r="I9629" s="21" t="s">
        <v>1681</v>
      </c>
      <c r="J9629" s="21" t="s">
        <v>25102</v>
      </c>
      <c r="K9629" s="20" t="s">
        <v>3029</v>
      </c>
      <c r="L9629" s="21"/>
    </row>
    <row r="9630">
      <c r="C9630" s="12" t="s">
        <v>822</v>
      </c>
      <c r="D9630" s="12"/>
      <c r="E9630" s="12" t="s">
        <v>1678</v>
      </c>
      <c r="F9630" s="21"/>
      <c r="G9630" s="21" t="s">
        <v>25103</v>
      </c>
      <c r="H9630" s="21" t="s">
        <v>25104</v>
      </c>
      <c r="I9630" s="21" t="s">
        <v>1681</v>
      </c>
      <c r="J9630" s="21" t="s">
        <v>25105</v>
      </c>
      <c r="K9630" s="20" t="s">
        <v>6774</v>
      </c>
      <c r="L9630" s="21"/>
    </row>
    <row r="9631">
      <c r="C9631" s="12" t="s">
        <v>822</v>
      </c>
      <c r="D9631" s="12"/>
      <c r="E9631" s="12" t="s">
        <v>1678</v>
      </c>
      <c r="F9631" s="21"/>
      <c r="G9631" s="21" t="s">
        <v>25106</v>
      </c>
      <c r="H9631" s="21" t="s">
        <v>25107</v>
      </c>
      <c r="I9631" s="21" t="s">
        <v>1681</v>
      </c>
      <c r="J9631" s="21" t="s">
        <v>25108</v>
      </c>
      <c r="K9631" s="20" t="s">
        <v>6774</v>
      </c>
      <c r="L9631" s="21"/>
    </row>
    <row r="9632">
      <c r="C9632" s="12" t="s">
        <v>822</v>
      </c>
      <c r="D9632" s="12"/>
      <c r="E9632" s="12" t="s">
        <v>1678</v>
      </c>
      <c r="F9632" s="21"/>
      <c r="G9632" s="21" t="s">
        <v>25109</v>
      </c>
      <c r="H9632" s="21" t="s">
        <v>25110</v>
      </c>
      <c r="I9632" s="21" t="s">
        <v>1681</v>
      </c>
      <c r="J9632" s="21" t="s">
        <v>25111</v>
      </c>
      <c r="K9632" s="20" t="s">
        <v>6770</v>
      </c>
      <c r="L9632" s="21"/>
    </row>
    <row r="9633">
      <c r="C9633" s="12" t="s">
        <v>822</v>
      </c>
      <c r="D9633" s="12"/>
      <c r="E9633" s="12" t="s">
        <v>1678</v>
      </c>
      <c r="F9633" s="21"/>
      <c r="G9633" s="21" t="s">
        <v>25112</v>
      </c>
      <c r="H9633" s="21" t="s">
        <v>25113</v>
      </c>
      <c r="I9633" s="21" t="s">
        <v>1681</v>
      </c>
      <c r="J9633" s="21" t="s">
        <v>25114</v>
      </c>
      <c r="K9633" s="20" t="s">
        <v>6770</v>
      </c>
      <c r="L9633" s="21"/>
    </row>
    <row r="9634">
      <c r="C9634" s="12" t="s">
        <v>822</v>
      </c>
      <c r="D9634" s="12"/>
      <c r="E9634" s="12" t="s">
        <v>1678</v>
      </c>
      <c r="F9634" s="21"/>
      <c r="G9634" s="21" t="s">
        <v>25115</v>
      </c>
      <c r="H9634" s="21" t="s">
        <v>25116</v>
      </c>
      <c r="I9634" s="21" t="s">
        <v>1681</v>
      </c>
      <c r="J9634" s="21" t="s">
        <v>25117</v>
      </c>
      <c r="K9634" s="20" t="s">
        <v>6766</v>
      </c>
      <c r="L9634" s="21"/>
    </row>
    <row r="9635">
      <c r="C9635" s="12" t="s">
        <v>822</v>
      </c>
      <c r="D9635" s="12"/>
      <c r="E9635" s="12" t="s">
        <v>1678</v>
      </c>
      <c r="F9635" s="21"/>
      <c r="G9635" s="21" t="s">
        <v>25118</v>
      </c>
      <c r="H9635" s="21" t="s">
        <v>25119</v>
      </c>
      <c r="I9635" s="21" t="s">
        <v>1681</v>
      </c>
      <c r="J9635" s="21" t="s">
        <v>25120</v>
      </c>
      <c r="K9635" s="20" t="s">
        <v>6766</v>
      </c>
      <c r="L9635" s="21"/>
    </row>
    <row r="9636">
      <c r="C9636" s="12" t="s">
        <v>822</v>
      </c>
      <c r="D9636" s="12"/>
      <c r="E9636" s="12" t="s">
        <v>1656</v>
      </c>
      <c r="F9636" s="21"/>
      <c r="G9636" s="21" t="s">
        <v>25121</v>
      </c>
      <c r="H9636" s="21" t="s">
        <v>25122</v>
      </c>
      <c r="I9636" s="21" t="s">
        <v>1637</v>
      </c>
      <c r="J9636" s="21" t="s">
        <v>25123</v>
      </c>
      <c r="K9636" s="20" t="s">
        <v>2777</v>
      </c>
      <c r="L9636" s="21"/>
    </row>
    <row r="9637">
      <c r="C9637" s="12" t="s">
        <v>822</v>
      </c>
      <c r="D9637" s="12"/>
      <c r="E9637" s="12" t="s">
        <v>1656</v>
      </c>
      <c r="F9637" s="21"/>
      <c r="G9637" s="21" t="s">
        <v>25121</v>
      </c>
      <c r="H9637" s="21" t="s">
        <v>25124</v>
      </c>
      <c r="I9637" s="21" t="s">
        <v>1637</v>
      </c>
      <c r="J9637" s="21" t="s">
        <v>25125</v>
      </c>
      <c r="K9637" s="20" t="s">
        <v>1660</v>
      </c>
      <c r="L9637" s="21"/>
    </row>
    <row r="9638">
      <c r="C9638" s="12" t="s">
        <v>822</v>
      </c>
      <c r="D9638" s="12"/>
      <c r="E9638" s="12" t="s">
        <v>1656</v>
      </c>
      <c r="F9638" s="21"/>
      <c r="G9638" s="21" t="s">
        <v>25121</v>
      </c>
      <c r="H9638" s="21" t="s">
        <v>25122</v>
      </c>
      <c r="I9638" s="21" t="s">
        <v>1637</v>
      </c>
      <c r="J9638" s="21" t="s">
        <v>25126</v>
      </c>
      <c r="K9638" s="20" t="s">
        <v>2206</v>
      </c>
      <c r="L9638" s="21"/>
    </row>
    <row r="9639">
      <c r="C9639" s="12" t="s">
        <v>822</v>
      </c>
      <c r="D9639" s="12"/>
      <c r="E9639" s="12" t="s">
        <v>1656</v>
      </c>
      <c r="F9639" s="21"/>
      <c r="G9639" s="21" t="s">
        <v>25121</v>
      </c>
      <c r="H9639" s="21" t="s">
        <v>25122</v>
      </c>
      <c r="I9639" s="21" t="s">
        <v>1637</v>
      </c>
      <c r="J9639" s="21" t="s">
        <v>25127</v>
      </c>
      <c r="K9639" s="20" t="s">
        <v>2245</v>
      </c>
      <c r="L9639" s="21"/>
    </row>
    <row r="9640">
      <c r="C9640" s="12" t="s">
        <v>822</v>
      </c>
      <c r="D9640" s="12"/>
      <c r="E9640" s="12" t="s">
        <v>1656</v>
      </c>
      <c r="F9640" s="21"/>
      <c r="G9640" s="21" t="s">
        <v>25121</v>
      </c>
      <c r="H9640" s="21" t="s">
        <v>25128</v>
      </c>
      <c r="I9640" s="21" t="s">
        <v>1637</v>
      </c>
      <c r="J9640" s="21" t="s">
        <v>25129</v>
      </c>
      <c r="K9640" s="20" t="s">
        <v>2781</v>
      </c>
      <c r="L9640" s="21"/>
    </row>
    <row r="9641">
      <c r="C9641" s="12" t="s">
        <v>822</v>
      </c>
      <c r="D9641" s="12"/>
      <c r="E9641" s="12" t="s">
        <v>1656</v>
      </c>
      <c r="F9641" s="21"/>
      <c r="G9641" s="21" t="s">
        <v>25121</v>
      </c>
      <c r="H9641" s="21" t="s">
        <v>25128</v>
      </c>
      <c r="I9641" s="21" t="s">
        <v>1637</v>
      </c>
      <c r="J9641" s="21" t="s">
        <v>25130</v>
      </c>
      <c r="K9641" s="20" t="s">
        <v>2248</v>
      </c>
      <c r="L9641" s="21"/>
    </row>
    <row r="9642">
      <c r="C9642" s="12" t="s">
        <v>822</v>
      </c>
      <c r="D9642" s="12"/>
      <c r="E9642" s="12" t="s">
        <v>1656</v>
      </c>
      <c r="F9642" s="21"/>
      <c r="G9642" s="21" t="s">
        <v>25121</v>
      </c>
      <c r="H9642" s="21" t="s">
        <v>25128</v>
      </c>
      <c r="I9642" s="21" t="s">
        <v>1637</v>
      </c>
      <c r="J9642" s="21" t="s">
        <v>25131</v>
      </c>
      <c r="K9642" s="20" t="s">
        <v>1833</v>
      </c>
      <c r="L9642" s="21"/>
    </row>
    <row r="9643">
      <c r="C9643" s="12" t="s">
        <v>822</v>
      </c>
      <c r="D9643" s="12"/>
      <c r="E9643" s="12" t="s">
        <v>1656</v>
      </c>
      <c r="F9643" s="21"/>
      <c r="G9643" s="21" t="s">
        <v>25121</v>
      </c>
      <c r="H9643" s="21" t="s">
        <v>25128</v>
      </c>
      <c r="I9643" s="21" t="s">
        <v>1637</v>
      </c>
      <c r="J9643" s="21" t="s">
        <v>25132</v>
      </c>
      <c r="K9643" s="20" t="s">
        <v>1836</v>
      </c>
      <c r="L9643" s="21"/>
    </row>
    <row r="9644">
      <c r="C9644" s="12" t="s">
        <v>822</v>
      </c>
      <c r="D9644" s="12"/>
      <c r="E9644" s="12" t="s">
        <v>1656</v>
      </c>
      <c r="F9644" s="21"/>
      <c r="G9644" s="21" t="s">
        <v>25121</v>
      </c>
      <c r="H9644" s="21" t="s">
        <v>25122</v>
      </c>
      <c r="I9644" s="21" t="s">
        <v>1637</v>
      </c>
      <c r="J9644" s="21" t="s">
        <v>25133</v>
      </c>
      <c r="K9644" s="20" t="s">
        <v>2253</v>
      </c>
      <c r="L9644" s="21"/>
    </row>
    <row r="9645">
      <c r="C9645" s="12" t="s">
        <v>822</v>
      </c>
      <c r="D9645" s="12"/>
      <c r="E9645" s="12" t="s">
        <v>1656</v>
      </c>
      <c r="F9645" s="21"/>
      <c r="G9645" s="21" t="s">
        <v>25121</v>
      </c>
      <c r="H9645" s="21" t="s">
        <v>25122</v>
      </c>
      <c r="I9645" s="21" t="s">
        <v>1637</v>
      </c>
      <c r="J9645" s="21" t="s">
        <v>25134</v>
      </c>
      <c r="K9645" s="20" t="s">
        <v>2256</v>
      </c>
      <c r="L9645" s="21"/>
    </row>
    <row r="9646">
      <c r="C9646" s="12" t="s">
        <v>822</v>
      </c>
      <c r="D9646" s="12"/>
      <c r="E9646" s="12" t="s">
        <v>1656</v>
      </c>
      <c r="F9646" s="21"/>
      <c r="G9646" s="21" t="s">
        <v>25121</v>
      </c>
      <c r="H9646" s="21" t="s">
        <v>25122</v>
      </c>
      <c r="I9646" s="21" t="s">
        <v>1637</v>
      </c>
      <c r="J9646" s="21" t="s">
        <v>25135</v>
      </c>
      <c r="K9646" s="20" t="s">
        <v>2151</v>
      </c>
      <c r="L9646" s="21"/>
    </row>
    <row r="9647">
      <c r="C9647" s="12" t="s">
        <v>822</v>
      </c>
      <c r="D9647" s="12"/>
      <c r="E9647" s="12" t="s">
        <v>1656</v>
      </c>
      <c r="F9647" s="21"/>
      <c r="G9647" s="21" t="s">
        <v>25121</v>
      </c>
      <c r="H9647" s="21" t="s">
        <v>25122</v>
      </c>
      <c r="I9647" s="21" t="s">
        <v>1637</v>
      </c>
      <c r="J9647" s="21" t="s">
        <v>25136</v>
      </c>
      <c r="K9647" s="20" t="s">
        <v>1754</v>
      </c>
      <c r="L9647" s="21"/>
    </row>
    <row r="9648">
      <c r="C9648" s="12" t="s">
        <v>822</v>
      </c>
      <c r="D9648" s="12"/>
      <c r="E9648" s="12" t="s">
        <v>1656</v>
      </c>
      <c r="F9648" s="21"/>
      <c r="G9648" s="21" t="s">
        <v>25137</v>
      </c>
      <c r="H9648" s="21" t="s">
        <v>25138</v>
      </c>
      <c r="I9648" s="21" t="s">
        <v>1637</v>
      </c>
      <c r="J9648" s="21" t="s">
        <v>25139</v>
      </c>
      <c r="K9648" s="20" t="s">
        <v>1698</v>
      </c>
      <c r="L9648" s="21"/>
    </row>
    <row r="9649">
      <c r="C9649" s="12" t="s">
        <v>822</v>
      </c>
      <c r="D9649" s="12"/>
      <c r="E9649" s="12" t="s">
        <v>1619</v>
      </c>
      <c r="F9649" s="21"/>
      <c r="G9649" s="21" t="s">
        <v>25140</v>
      </c>
      <c r="H9649" s="21" t="s">
        <v>25141</v>
      </c>
      <c r="I9649" s="21" t="s">
        <v>1588</v>
      </c>
      <c r="J9649" s="21" t="s">
        <v>25142</v>
      </c>
      <c r="K9649" s="20" t="s">
        <v>3280</v>
      </c>
      <c r="L9649" s="21"/>
    </row>
    <row r="9650">
      <c r="C9650" s="12" t="s">
        <v>822</v>
      </c>
      <c r="D9650" s="12"/>
      <c r="E9650" s="12" t="s">
        <v>1619</v>
      </c>
      <c r="F9650" s="21"/>
      <c r="G9650" s="21" t="s">
        <v>25143</v>
      </c>
      <c r="H9650" s="21" t="s">
        <v>25141</v>
      </c>
      <c r="I9650" s="21" t="s">
        <v>1588</v>
      </c>
      <c r="J9650" s="21" t="s">
        <v>25144</v>
      </c>
      <c r="K9650" s="20" t="s">
        <v>3616</v>
      </c>
      <c r="L9650" s="21"/>
    </row>
    <row r="9651">
      <c r="C9651" s="12" t="s">
        <v>822</v>
      </c>
      <c r="D9651" s="12"/>
      <c r="E9651" s="12" t="s">
        <v>1619</v>
      </c>
      <c r="F9651" s="21"/>
      <c r="G9651" s="21" t="s">
        <v>25145</v>
      </c>
      <c r="H9651" s="21" t="s">
        <v>25146</v>
      </c>
      <c r="I9651" s="21" t="s">
        <v>1588</v>
      </c>
      <c r="J9651" s="21" t="s">
        <v>25147</v>
      </c>
      <c r="K9651" s="20" t="s">
        <v>1983</v>
      </c>
      <c r="L9651" s="21"/>
    </row>
    <row r="9652">
      <c r="C9652" s="12" t="s">
        <v>822</v>
      </c>
      <c r="D9652" s="12"/>
      <c r="E9652" s="12" t="s">
        <v>1619</v>
      </c>
      <c r="F9652" s="21"/>
      <c r="G9652" s="21" t="s">
        <v>25148</v>
      </c>
      <c r="H9652" s="21" t="s">
        <v>25149</v>
      </c>
      <c r="I9652" s="21" t="s">
        <v>1588</v>
      </c>
      <c r="J9652" s="21" t="s">
        <v>25150</v>
      </c>
      <c r="K9652" s="20" t="s">
        <v>1703</v>
      </c>
      <c r="L9652" s="21"/>
    </row>
    <row r="9653">
      <c r="C9653" s="12" t="s">
        <v>822</v>
      </c>
      <c r="D9653" s="12"/>
      <c r="E9653" s="12" t="s">
        <v>1619</v>
      </c>
      <c r="F9653" s="21"/>
      <c r="G9653" s="21" t="s">
        <v>25151</v>
      </c>
      <c r="H9653" s="21" t="s">
        <v>25152</v>
      </c>
      <c r="I9653" s="21" t="s">
        <v>1588</v>
      </c>
      <c r="J9653" s="21" t="s">
        <v>25153</v>
      </c>
      <c r="K9653" s="20" t="s">
        <v>1921</v>
      </c>
      <c r="L9653" s="21"/>
    </row>
    <row r="9654">
      <c r="C9654" s="12" t="s">
        <v>822</v>
      </c>
      <c r="D9654" s="12"/>
      <c r="E9654" s="12" t="s">
        <v>1654</v>
      </c>
      <c r="F9654" s="21"/>
      <c r="G9654" s="21" t="s">
        <v>25154</v>
      </c>
      <c r="H9654" s="21" t="s">
        <v>25155</v>
      </c>
      <c r="I9654" s="21" t="s">
        <v>1600</v>
      </c>
      <c r="J9654" s="21" t="s">
        <v>25156</v>
      </c>
      <c r="K9654" s="20" t="s">
        <v>1782</v>
      </c>
      <c r="L9654" s="21"/>
    </row>
    <row r="9655">
      <c r="C9655" s="12" t="s">
        <v>822</v>
      </c>
      <c r="D9655" s="12"/>
      <c r="E9655" s="12" t="s">
        <v>1654</v>
      </c>
      <c r="F9655" s="21"/>
      <c r="G9655" s="21" t="s">
        <v>25154</v>
      </c>
      <c r="H9655" s="21" t="s">
        <v>25155</v>
      </c>
      <c r="I9655" s="21" t="s">
        <v>1600</v>
      </c>
      <c r="J9655" s="21" t="s">
        <v>25157</v>
      </c>
      <c r="K9655" s="20" t="s">
        <v>1602</v>
      </c>
      <c r="L9655" s="21"/>
    </row>
    <row r="9656">
      <c r="C9656" s="12" t="s">
        <v>822</v>
      </c>
      <c r="D9656" s="12"/>
      <c r="E9656" s="12" t="s">
        <v>1654</v>
      </c>
      <c r="F9656" s="21"/>
      <c r="G9656" s="21" t="s">
        <v>25158</v>
      </c>
      <c r="H9656" s="21" t="s">
        <v>25155</v>
      </c>
      <c r="I9656" s="21" t="s">
        <v>1600</v>
      </c>
      <c r="J9656" s="21" t="s">
        <v>25159</v>
      </c>
      <c r="K9656" s="20" t="s">
        <v>1787</v>
      </c>
      <c r="L9656" s="21"/>
    </row>
    <row r="9657">
      <c r="C9657" s="12" t="s">
        <v>822</v>
      </c>
      <c r="D9657" s="12"/>
      <c r="E9657" s="12" t="s">
        <v>1654</v>
      </c>
      <c r="F9657" s="21"/>
      <c r="G9657" s="21" t="s">
        <v>25160</v>
      </c>
      <c r="H9657" s="21" t="s">
        <v>25155</v>
      </c>
      <c r="I9657" s="21" t="s">
        <v>1600</v>
      </c>
      <c r="J9657" s="21" t="s">
        <v>25161</v>
      </c>
      <c r="K9657" s="20" t="s">
        <v>1791</v>
      </c>
      <c r="L9657" s="21"/>
    </row>
    <row r="9658">
      <c r="C9658" s="12" t="s">
        <v>822</v>
      </c>
      <c r="D9658" s="12"/>
      <c r="E9658" s="12" t="s">
        <v>1654</v>
      </c>
      <c r="F9658" s="21"/>
      <c r="G9658" s="21" t="s">
        <v>25162</v>
      </c>
      <c r="H9658" s="21" t="s">
        <v>25155</v>
      </c>
      <c r="I9658" s="21" t="s">
        <v>1600</v>
      </c>
      <c r="J9658" s="21" t="s">
        <v>25163</v>
      </c>
      <c r="K9658" s="20" t="s">
        <v>3406</v>
      </c>
      <c r="L9658" s="21"/>
    </row>
    <row r="9659">
      <c r="C9659" s="12" t="s">
        <v>822</v>
      </c>
      <c r="D9659" s="12"/>
      <c r="E9659" s="12" t="s">
        <v>1654</v>
      </c>
      <c r="F9659" s="21"/>
      <c r="G9659" s="21" t="s">
        <v>25164</v>
      </c>
      <c r="H9659" s="21" t="s">
        <v>25155</v>
      </c>
      <c r="I9659" s="21" t="s">
        <v>1600</v>
      </c>
      <c r="J9659" s="21" t="s">
        <v>25165</v>
      </c>
      <c r="K9659" s="20" t="s">
        <v>2048</v>
      </c>
      <c r="L9659" s="21"/>
    </row>
    <row r="9660">
      <c r="C9660" s="12" t="s">
        <v>822</v>
      </c>
      <c r="D9660" s="12"/>
      <c r="E9660" s="12" t="s">
        <v>1654</v>
      </c>
      <c r="F9660" s="21"/>
      <c r="G9660" s="21" t="s">
        <v>25166</v>
      </c>
      <c r="H9660" s="21" t="s">
        <v>25167</v>
      </c>
      <c r="I9660" s="21" t="s">
        <v>1600</v>
      </c>
      <c r="J9660" s="21" t="s">
        <v>25168</v>
      </c>
      <c r="K9660" s="20" t="s">
        <v>2048</v>
      </c>
      <c r="L9660" s="21"/>
    </row>
    <row r="9661">
      <c r="C9661" s="12" t="s">
        <v>822</v>
      </c>
      <c r="D9661" s="12"/>
      <c r="E9661" s="12" t="s">
        <v>1654</v>
      </c>
      <c r="F9661" s="21"/>
      <c r="G9661" s="21" t="s">
        <v>25169</v>
      </c>
      <c r="H9661" s="21" t="s">
        <v>25167</v>
      </c>
      <c r="I9661" s="21" t="s">
        <v>1600</v>
      </c>
      <c r="J9661" s="21" t="s">
        <v>25170</v>
      </c>
      <c r="K9661" s="20" t="s">
        <v>1795</v>
      </c>
      <c r="L9661" s="21"/>
    </row>
    <row r="9662">
      <c r="C9662" s="12" t="s">
        <v>822</v>
      </c>
      <c r="D9662" s="12"/>
      <c r="E9662" s="12" t="s">
        <v>1654</v>
      </c>
      <c r="F9662" s="21"/>
      <c r="G9662" s="21" t="s">
        <v>25171</v>
      </c>
      <c r="H9662" s="21" t="s">
        <v>25155</v>
      </c>
      <c r="I9662" s="21" t="s">
        <v>1600</v>
      </c>
      <c r="J9662" s="21" t="s">
        <v>25172</v>
      </c>
      <c r="K9662" s="20" t="s">
        <v>1795</v>
      </c>
      <c r="L9662" s="21"/>
    </row>
    <row r="9663">
      <c r="C9663" s="12" t="s">
        <v>822</v>
      </c>
      <c r="D9663" s="12"/>
      <c r="E9663" s="12" t="s">
        <v>1654</v>
      </c>
      <c r="F9663" s="21"/>
      <c r="G9663" s="21" t="s">
        <v>25169</v>
      </c>
      <c r="H9663" s="21" t="s">
        <v>25167</v>
      </c>
      <c r="I9663" s="21" t="s">
        <v>1600</v>
      </c>
      <c r="J9663" s="21" t="s">
        <v>25173</v>
      </c>
      <c r="K9663" s="20" t="s">
        <v>1798</v>
      </c>
      <c r="L9663" s="21"/>
    </row>
    <row r="9664">
      <c r="C9664" s="12" t="s">
        <v>822</v>
      </c>
      <c r="D9664" s="12"/>
      <c r="E9664" s="12" t="s">
        <v>1654</v>
      </c>
      <c r="F9664" s="21"/>
      <c r="G9664" s="21" t="s">
        <v>25171</v>
      </c>
      <c r="H9664" s="21" t="s">
        <v>25155</v>
      </c>
      <c r="I9664" s="21" t="s">
        <v>1600</v>
      </c>
      <c r="J9664" s="21" t="s">
        <v>25174</v>
      </c>
      <c r="K9664" s="20" t="s">
        <v>1798</v>
      </c>
      <c r="L9664" s="21"/>
    </row>
    <row r="9665">
      <c r="C9665" s="12" t="s">
        <v>822</v>
      </c>
      <c r="D9665" s="12"/>
      <c r="E9665" s="12" t="s">
        <v>1671</v>
      </c>
      <c r="F9665" s="21"/>
      <c r="G9665" s="21" t="s">
        <v>25175</v>
      </c>
      <c r="H9665" s="21" t="s">
        <v>25176</v>
      </c>
      <c r="I9665" s="21" t="s">
        <v>1674</v>
      </c>
      <c r="J9665" s="21" t="s">
        <v>25177</v>
      </c>
      <c r="K9665" s="20" t="s">
        <v>2963</v>
      </c>
      <c r="L9665" s="21"/>
    </row>
    <row r="9666">
      <c r="C9666" s="12" t="s">
        <v>822</v>
      </c>
      <c r="D9666" s="12"/>
      <c r="E9666" s="12" t="s">
        <v>1671</v>
      </c>
      <c r="F9666" s="21"/>
      <c r="G9666" s="21" t="s">
        <v>25178</v>
      </c>
      <c r="H9666" s="21" t="s">
        <v>25179</v>
      </c>
      <c r="I9666" s="21" t="s">
        <v>1674</v>
      </c>
      <c r="J9666" s="21" t="s">
        <v>25180</v>
      </c>
      <c r="K9666" s="20" t="s">
        <v>2963</v>
      </c>
      <c r="L9666" s="21"/>
    </row>
    <row r="9667">
      <c r="C9667" s="12" t="s">
        <v>822</v>
      </c>
      <c r="D9667" s="12"/>
      <c r="E9667" s="12" t="s">
        <v>1656</v>
      </c>
      <c r="F9667" s="21"/>
      <c r="G9667" s="21" t="s">
        <v>25181</v>
      </c>
      <c r="H9667" s="21" t="s">
        <v>25182</v>
      </c>
      <c r="I9667" s="21" t="s">
        <v>1637</v>
      </c>
      <c r="J9667" s="21" t="s">
        <v>25183</v>
      </c>
      <c r="K9667" s="20" t="s">
        <v>2777</v>
      </c>
      <c r="L9667" s="21"/>
    </row>
    <row r="9668">
      <c r="C9668" s="12" t="s">
        <v>822</v>
      </c>
      <c r="D9668" s="12"/>
      <c r="E9668" s="12" t="s">
        <v>1656</v>
      </c>
      <c r="F9668" s="21"/>
      <c r="G9668" s="21" t="s">
        <v>25181</v>
      </c>
      <c r="H9668" s="21" t="s">
        <v>25182</v>
      </c>
      <c r="I9668" s="21" t="s">
        <v>1637</v>
      </c>
      <c r="J9668" s="21" t="s">
        <v>25184</v>
      </c>
      <c r="K9668" s="20" t="s">
        <v>1660</v>
      </c>
      <c r="L9668" s="21"/>
    </row>
    <row r="9669">
      <c r="C9669" s="12" t="s">
        <v>822</v>
      </c>
      <c r="D9669" s="12"/>
      <c r="E9669" s="12" t="s">
        <v>1656</v>
      </c>
      <c r="F9669" s="21"/>
      <c r="G9669" s="21" t="s">
        <v>25181</v>
      </c>
      <c r="H9669" s="21" t="s">
        <v>25182</v>
      </c>
      <c r="I9669" s="21" t="s">
        <v>1637</v>
      </c>
      <c r="J9669" s="21" t="s">
        <v>25185</v>
      </c>
      <c r="K9669" s="20" t="s">
        <v>2206</v>
      </c>
      <c r="L9669" s="21"/>
    </row>
    <row r="9670">
      <c r="C9670" s="12" t="s">
        <v>822</v>
      </c>
      <c r="D9670" s="12"/>
      <c r="E9670" s="12" t="s">
        <v>1656</v>
      </c>
      <c r="F9670" s="21"/>
      <c r="G9670" s="21" t="s">
        <v>25181</v>
      </c>
      <c r="H9670" s="21" t="s">
        <v>25182</v>
      </c>
      <c r="I9670" s="21" t="s">
        <v>1637</v>
      </c>
      <c r="J9670" s="21" t="s">
        <v>25186</v>
      </c>
      <c r="K9670" s="20" t="s">
        <v>2245</v>
      </c>
      <c r="L9670" s="21"/>
    </row>
    <row r="9671">
      <c r="C9671" s="12" t="s">
        <v>822</v>
      </c>
      <c r="D9671" s="12"/>
      <c r="E9671" s="12" t="s">
        <v>1656</v>
      </c>
      <c r="F9671" s="21"/>
      <c r="G9671" s="21" t="s">
        <v>25181</v>
      </c>
      <c r="H9671" s="21" t="s">
        <v>25182</v>
      </c>
      <c r="I9671" s="21" t="s">
        <v>1637</v>
      </c>
      <c r="J9671" s="21" t="s">
        <v>25187</v>
      </c>
      <c r="K9671" s="20" t="s">
        <v>2781</v>
      </c>
      <c r="L9671" s="21"/>
    </row>
    <row r="9672">
      <c r="C9672" s="12" t="s">
        <v>822</v>
      </c>
      <c r="D9672" s="12"/>
      <c r="E9672" s="12" t="s">
        <v>1656</v>
      </c>
      <c r="F9672" s="21"/>
      <c r="G9672" s="21" t="s">
        <v>25181</v>
      </c>
      <c r="H9672" s="21" t="s">
        <v>25182</v>
      </c>
      <c r="I9672" s="21" t="s">
        <v>1637</v>
      </c>
      <c r="J9672" s="21" t="s">
        <v>25188</v>
      </c>
      <c r="K9672" s="20" t="s">
        <v>2248</v>
      </c>
      <c r="L9672" s="21"/>
    </row>
    <row r="9673">
      <c r="C9673" s="12" t="s">
        <v>822</v>
      </c>
      <c r="D9673" s="12"/>
      <c r="E9673" s="12" t="s">
        <v>1656</v>
      </c>
      <c r="F9673" s="21"/>
      <c r="G9673" s="21" t="s">
        <v>25181</v>
      </c>
      <c r="H9673" s="21" t="s">
        <v>25182</v>
      </c>
      <c r="I9673" s="21" t="s">
        <v>1637</v>
      </c>
      <c r="J9673" s="21" t="s">
        <v>25189</v>
      </c>
      <c r="K9673" s="20" t="s">
        <v>1833</v>
      </c>
      <c r="L9673" s="21"/>
    </row>
    <row r="9674">
      <c r="C9674" s="12" t="s">
        <v>822</v>
      </c>
      <c r="D9674" s="12"/>
      <c r="E9674" s="12" t="s">
        <v>1656</v>
      </c>
      <c r="F9674" s="21"/>
      <c r="G9674" s="21" t="s">
        <v>25181</v>
      </c>
      <c r="H9674" s="21" t="s">
        <v>25182</v>
      </c>
      <c r="I9674" s="21" t="s">
        <v>1637</v>
      </c>
      <c r="J9674" s="21" t="s">
        <v>25190</v>
      </c>
      <c r="K9674" s="20" t="s">
        <v>1836</v>
      </c>
      <c r="L9674" s="21"/>
    </row>
    <row r="9675">
      <c r="C9675" s="12" t="s">
        <v>822</v>
      </c>
      <c r="D9675" s="12"/>
      <c r="E9675" s="12" t="s">
        <v>1656</v>
      </c>
      <c r="F9675" s="21"/>
      <c r="G9675" s="21" t="s">
        <v>25181</v>
      </c>
      <c r="H9675" s="21" t="s">
        <v>25182</v>
      </c>
      <c r="I9675" s="21" t="s">
        <v>1637</v>
      </c>
      <c r="J9675" s="21" t="s">
        <v>25191</v>
      </c>
      <c r="K9675" s="20" t="s">
        <v>2253</v>
      </c>
      <c r="L9675" s="21"/>
    </row>
    <row r="9676">
      <c r="C9676" s="12" t="s">
        <v>822</v>
      </c>
      <c r="D9676" s="12"/>
      <c r="E9676" s="12" t="s">
        <v>1656</v>
      </c>
      <c r="F9676" s="21"/>
      <c r="G9676" s="21" t="s">
        <v>25181</v>
      </c>
      <c r="H9676" s="21" t="s">
        <v>25182</v>
      </c>
      <c r="I9676" s="21" t="s">
        <v>1637</v>
      </c>
      <c r="J9676" s="21" t="s">
        <v>25192</v>
      </c>
      <c r="K9676" s="20" t="s">
        <v>2256</v>
      </c>
      <c r="L9676" s="21"/>
    </row>
    <row r="9677">
      <c r="C9677" s="12" t="s">
        <v>822</v>
      </c>
      <c r="D9677" s="12"/>
      <c r="E9677" s="12" t="s">
        <v>1656</v>
      </c>
      <c r="F9677" s="21"/>
      <c r="G9677" s="21" t="s">
        <v>25181</v>
      </c>
      <c r="H9677" s="21" t="s">
        <v>25182</v>
      </c>
      <c r="I9677" s="21" t="s">
        <v>1637</v>
      </c>
      <c r="J9677" s="21" t="s">
        <v>25193</v>
      </c>
      <c r="K9677" s="20" t="s">
        <v>2151</v>
      </c>
      <c r="L9677" s="21"/>
    </row>
    <row r="9678">
      <c r="C9678" s="12" t="s">
        <v>822</v>
      </c>
      <c r="D9678" s="12"/>
      <c r="E9678" s="12" t="s">
        <v>1656</v>
      </c>
      <c r="F9678" s="21"/>
      <c r="G9678" s="21" t="s">
        <v>25181</v>
      </c>
      <c r="H9678" s="21" t="s">
        <v>25182</v>
      </c>
      <c r="I9678" s="21" t="s">
        <v>1637</v>
      </c>
      <c r="J9678" s="21" t="s">
        <v>25194</v>
      </c>
      <c r="K9678" s="20" t="s">
        <v>1754</v>
      </c>
      <c r="L9678" s="21"/>
    </row>
    <row r="9679">
      <c r="C9679" s="12" t="s">
        <v>822</v>
      </c>
      <c r="D9679" s="12"/>
      <c r="E9679" s="12" t="s">
        <v>1656</v>
      </c>
      <c r="F9679" s="21"/>
      <c r="G9679" s="21" t="s">
        <v>25195</v>
      </c>
      <c r="H9679" s="21" t="s">
        <v>25182</v>
      </c>
      <c r="I9679" s="21" t="s">
        <v>1637</v>
      </c>
      <c r="J9679" s="21" t="s">
        <v>25196</v>
      </c>
      <c r="K9679" s="20" t="s">
        <v>1698</v>
      </c>
      <c r="L9679" s="21"/>
    </row>
    <row r="9680">
      <c r="C9680" s="12" t="s">
        <v>822</v>
      </c>
      <c r="D9680" s="12"/>
      <c r="E9680" s="12" t="s">
        <v>1619</v>
      </c>
      <c r="F9680" s="21"/>
      <c r="G9680" s="21" t="s">
        <v>25197</v>
      </c>
      <c r="H9680" s="21" t="s">
        <v>25182</v>
      </c>
      <c r="I9680" s="21" t="s">
        <v>1588</v>
      </c>
      <c r="J9680" s="21" t="s">
        <v>25198</v>
      </c>
      <c r="K9680" s="20" t="s">
        <v>1703</v>
      </c>
      <c r="L9680" s="21"/>
    </row>
    <row r="9681">
      <c r="C9681" s="12" t="s">
        <v>822</v>
      </c>
      <c r="D9681" s="12"/>
      <c r="E9681" s="12" t="s">
        <v>1654</v>
      </c>
      <c r="F9681" s="21"/>
      <c r="G9681" s="21" t="s">
        <v>25199</v>
      </c>
      <c r="H9681" s="21" t="s">
        <v>25167</v>
      </c>
      <c r="I9681" s="21" t="s">
        <v>1600</v>
      </c>
      <c r="J9681" s="21" t="s">
        <v>25200</v>
      </c>
      <c r="K9681" s="20" t="s">
        <v>1782</v>
      </c>
      <c r="L9681" s="21"/>
    </row>
    <row r="9682">
      <c r="C9682" s="12" t="s">
        <v>822</v>
      </c>
      <c r="D9682" s="12"/>
      <c r="E9682" s="12" t="s">
        <v>1654</v>
      </c>
      <c r="F9682" s="21"/>
      <c r="G9682" s="21" t="s">
        <v>25199</v>
      </c>
      <c r="H9682" s="21" t="s">
        <v>25167</v>
      </c>
      <c r="I9682" s="21" t="s">
        <v>1600</v>
      </c>
      <c r="J9682" s="21" t="s">
        <v>25201</v>
      </c>
      <c r="K9682" s="20" t="s">
        <v>1602</v>
      </c>
      <c r="L9682" s="21"/>
    </row>
    <row r="9683">
      <c r="C9683" s="12" t="s">
        <v>822</v>
      </c>
      <c r="D9683" s="12"/>
      <c r="E9683" s="12" t="s">
        <v>1654</v>
      </c>
      <c r="F9683" s="21"/>
      <c r="G9683" s="21" t="s">
        <v>25202</v>
      </c>
      <c r="H9683" s="21" t="s">
        <v>25167</v>
      </c>
      <c r="I9683" s="21" t="s">
        <v>1600</v>
      </c>
      <c r="J9683" s="21" t="s">
        <v>25203</v>
      </c>
      <c r="K9683" s="20" t="s">
        <v>1787</v>
      </c>
      <c r="L9683" s="21"/>
    </row>
    <row r="9684">
      <c r="C9684" s="12" t="s">
        <v>822</v>
      </c>
      <c r="D9684" s="12"/>
      <c r="E9684" s="12" t="s">
        <v>1654</v>
      </c>
      <c r="F9684" s="21"/>
      <c r="G9684" s="21" t="s">
        <v>25204</v>
      </c>
      <c r="H9684" s="21" t="s">
        <v>25167</v>
      </c>
      <c r="I9684" s="21" t="s">
        <v>1600</v>
      </c>
      <c r="J9684" s="21" t="s">
        <v>25205</v>
      </c>
      <c r="K9684" s="20" t="s">
        <v>1791</v>
      </c>
      <c r="L9684" s="21"/>
    </row>
    <row r="9685">
      <c r="C9685" s="12" t="s">
        <v>822</v>
      </c>
      <c r="D9685" s="12"/>
      <c r="E9685" s="12" t="s">
        <v>1654</v>
      </c>
      <c r="F9685" s="21"/>
      <c r="G9685" s="21" t="s">
        <v>25206</v>
      </c>
      <c r="H9685" s="21" t="s">
        <v>25167</v>
      </c>
      <c r="I9685" s="21" t="s">
        <v>1600</v>
      </c>
      <c r="J9685" s="21" t="s">
        <v>25207</v>
      </c>
      <c r="K9685" s="20" t="s">
        <v>3406</v>
      </c>
      <c r="L9685" s="21"/>
    </row>
    <row r="9686">
      <c r="C9686" s="12" t="s">
        <v>822</v>
      </c>
      <c r="D9686" s="12" t="s">
        <v>823</v>
      </c>
      <c r="E9686" s="12" t="s">
        <v>4183</v>
      </c>
      <c r="F9686" s="12" t="s">
        <v>814</v>
      </c>
      <c r="G9686" s="12" t="s">
        <v>17089</v>
      </c>
      <c r="H9686" s="12" t="s">
        <v>17090</v>
      </c>
      <c r="I9686" s="12" t="s">
        <v>1715</v>
      </c>
      <c r="J9686" s="12" t="s">
        <v>17091</v>
      </c>
      <c r="K9686" s="12" t="s">
        <v>1717</v>
      </c>
      <c r="L9686" s="12" t="s">
        <v>1718</v>
      </c>
    </row>
    <row r="9687">
      <c r="C9687" s="12" t="s">
        <v>822</v>
      </c>
      <c r="D9687" s="12" t="s">
        <v>823</v>
      </c>
      <c r="E9687" s="12" t="s">
        <v>1671</v>
      </c>
      <c r="F9687" s="12" t="s">
        <v>814</v>
      </c>
      <c r="G9687" s="12" t="s">
        <v>17092</v>
      </c>
      <c r="H9687" s="12" t="s">
        <v>17093</v>
      </c>
      <c r="I9687" s="12" t="s">
        <v>1674</v>
      </c>
      <c r="J9687" s="12" t="s">
        <v>17094</v>
      </c>
      <c r="K9687" s="12" t="s">
        <v>17095</v>
      </c>
      <c r="L9687" s="12" t="s">
        <v>17096</v>
      </c>
    </row>
    <row r="9688">
      <c r="C9688" s="12" t="s">
        <v>822</v>
      </c>
      <c r="D9688" s="12" t="s">
        <v>823</v>
      </c>
      <c r="E9688" s="12" t="s">
        <v>1671</v>
      </c>
      <c r="F9688" s="12" t="s">
        <v>814</v>
      </c>
      <c r="G9688" s="12" t="s">
        <v>17097</v>
      </c>
      <c r="H9688" s="12" t="s">
        <v>17098</v>
      </c>
      <c r="I9688" s="12" t="s">
        <v>1674</v>
      </c>
      <c r="J9688" s="12" t="s">
        <v>17099</v>
      </c>
      <c r="K9688" s="12" t="s">
        <v>17095</v>
      </c>
      <c r="L9688" s="12" t="s">
        <v>17096</v>
      </c>
    </row>
    <row r="9689">
      <c r="C9689" s="12" t="s">
        <v>822</v>
      </c>
      <c r="D9689" s="12" t="s">
        <v>823</v>
      </c>
      <c r="E9689" s="12" t="s">
        <v>1656</v>
      </c>
      <c r="F9689" s="12" t="s">
        <v>814</v>
      </c>
      <c r="G9689" s="12" t="s">
        <v>17105</v>
      </c>
      <c r="H9689" s="12" t="s">
        <v>16550</v>
      </c>
      <c r="I9689" s="12" t="s">
        <v>1637</v>
      </c>
      <c r="J9689" s="12" t="s">
        <v>17106</v>
      </c>
      <c r="K9689" s="12" t="s">
        <v>1660</v>
      </c>
      <c r="L9689" s="12" t="s">
        <v>1661</v>
      </c>
    </row>
    <row r="9690">
      <c r="C9690" s="12" t="s">
        <v>822</v>
      </c>
      <c r="D9690" s="12" t="s">
        <v>823</v>
      </c>
      <c r="E9690" s="12" t="s">
        <v>1654</v>
      </c>
      <c r="F9690" s="12" t="s">
        <v>814</v>
      </c>
      <c r="G9690" s="12" t="s">
        <v>17072</v>
      </c>
      <c r="H9690" s="12" t="s">
        <v>16563</v>
      </c>
      <c r="I9690" s="12" t="s">
        <v>1600</v>
      </c>
      <c r="J9690" s="12" t="s">
        <v>17107</v>
      </c>
      <c r="K9690" s="12" t="s">
        <v>2048</v>
      </c>
      <c r="L9690" s="12" t="s">
        <v>2049</v>
      </c>
    </row>
    <row r="9691">
      <c r="C9691" s="12" t="s">
        <v>822</v>
      </c>
      <c r="D9691" s="12" t="s">
        <v>823</v>
      </c>
      <c r="E9691" s="12" t="s">
        <v>1654</v>
      </c>
      <c r="F9691" s="12" t="s">
        <v>814</v>
      </c>
      <c r="G9691" s="12" t="s">
        <v>16698</v>
      </c>
      <c r="H9691" s="12" t="s">
        <v>16696</v>
      </c>
      <c r="I9691" s="12" t="s">
        <v>1600</v>
      </c>
      <c r="J9691" s="12" t="s">
        <v>17108</v>
      </c>
      <c r="K9691" s="12" t="s">
        <v>1602</v>
      </c>
      <c r="L9691" s="12" t="s">
        <v>1603</v>
      </c>
    </row>
    <row r="9692">
      <c r="C9692" s="12" t="s">
        <v>822</v>
      </c>
      <c r="D9692" s="12" t="s">
        <v>823</v>
      </c>
      <c r="E9692" s="12" t="s">
        <v>1654</v>
      </c>
      <c r="F9692" s="12" t="s">
        <v>814</v>
      </c>
      <c r="G9692" s="12" t="s">
        <v>16698</v>
      </c>
      <c r="H9692" s="12" t="s">
        <v>16696</v>
      </c>
      <c r="I9692" s="12" t="s">
        <v>1600</v>
      </c>
      <c r="J9692" s="12" t="s">
        <v>17109</v>
      </c>
      <c r="K9692" s="12" t="s">
        <v>1782</v>
      </c>
      <c r="L9692" s="12" t="s">
        <v>1783</v>
      </c>
    </row>
    <row r="9693">
      <c r="C9693" s="12" t="s">
        <v>822</v>
      </c>
      <c r="D9693" s="12" t="s">
        <v>823</v>
      </c>
      <c r="E9693" s="12" t="s">
        <v>1678</v>
      </c>
      <c r="F9693" s="12" t="s">
        <v>814</v>
      </c>
      <c r="G9693" s="12" t="s">
        <v>17110</v>
      </c>
      <c r="H9693" s="12" t="s">
        <v>17111</v>
      </c>
      <c r="I9693" s="12" t="s">
        <v>1681</v>
      </c>
      <c r="J9693" s="12" t="s">
        <v>17112</v>
      </c>
      <c r="K9693" s="12" t="s">
        <v>1683</v>
      </c>
      <c r="L9693" s="12" t="s">
        <v>1684</v>
      </c>
    </row>
    <row r="9694">
      <c r="C9694" s="12" t="s">
        <v>822</v>
      </c>
      <c r="D9694" s="12" t="s">
        <v>823</v>
      </c>
      <c r="E9694" s="12" t="s">
        <v>1729</v>
      </c>
      <c r="F9694" s="12" t="s">
        <v>814</v>
      </c>
      <c r="G9694" s="12" t="s">
        <v>17113</v>
      </c>
      <c r="H9694" s="12" t="s">
        <v>17114</v>
      </c>
      <c r="I9694" s="12" t="s">
        <v>1607</v>
      </c>
      <c r="J9694" s="12" t="s">
        <v>17115</v>
      </c>
      <c r="K9694" s="12" t="s">
        <v>8612</v>
      </c>
      <c r="L9694" s="12" t="s">
        <v>17116</v>
      </c>
    </row>
    <row r="9695">
      <c r="C9695" s="12" t="s">
        <v>822</v>
      </c>
      <c r="D9695" s="12" t="s">
        <v>823</v>
      </c>
      <c r="E9695" s="12" t="s">
        <v>1729</v>
      </c>
      <c r="F9695" s="12" t="s">
        <v>814</v>
      </c>
      <c r="G9695" s="12" t="s">
        <v>17117</v>
      </c>
      <c r="H9695" s="12" t="s">
        <v>17118</v>
      </c>
      <c r="I9695" s="12" t="s">
        <v>1607</v>
      </c>
      <c r="J9695" s="12" t="s">
        <v>17119</v>
      </c>
      <c r="K9695" s="12" t="s">
        <v>17120</v>
      </c>
      <c r="L9695" s="12" t="s">
        <v>17121</v>
      </c>
    </row>
    <row r="9696">
      <c r="C9696" s="12" t="s">
        <v>822</v>
      </c>
      <c r="D9696" s="12" t="s">
        <v>823</v>
      </c>
      <c r="E9696" s="12" t="s">
        <v>1729</v>
      </c>
      <c r="F9696" s="12" t="s">
        <v>814</v>
      </c>
      <c r="G9696" s="12" t="s">
        <v>17122</v>
      </c>
      <c r="H9696" s="12" t="s">
        <v>17123</v>
      </c>
      <c r="I9696" s="12" t="s">
        <v>1607</v>
      </c>
      <c r="J9696" s="12" t="s">
        <v>17124</v>
      </c>
      <c r="K9696" s="12" t="s">
        <v>17120</v>
      </c>
      <c r="L9696" s="12" t="s">
        <v>17121</v>
      </c>
    </row>
    <row r="9697">
      <c r="C9697" s="12" t="s">
        <v>25208</v>
      </c>
      <c r="D9697" s="12"/>
      <c r="E9697" s="12" t="s">
        <v>1619</v>
      </c>
      <c r="F9697" s="21"/>
      <c r="G9697" s="21" t="s">
        <v>25209</v>
      </c>
      <c r="H9697" s="21" t="s">
        <v>25210</v>
      </c>
      <c r="I9697" s="21" t="s">
        <v>1588</v>
      </c>
      <c r="J9697" s="21" t="s">
        <v>25211</v>
      </c>
      <c r="K9697" s="20" t="s">
        <v>1821</v>
      </c>
      <c r="L9697" s="21"/>
    </row>
    <row r="9698">
      <c r="C9698" s="12" t="s">
        <v>25208</v>
      </c>
      <c r="D9698" s="12"/>
      <c r="E9698" s="12" t="s">
        <v>1619</v>
      </c>
      <c r="F9698" s="21"/>
      <c r="G9698" s="21" t="s">
        <v>25212</v>
      </c>
      <c r="H9698" s="21" t="s">
        <v>25213</v>
      </c>
      <c r="I9698" s="21" t="s">
        <v>1588</v>
      </c>
      <c r="J9698" s="21" t="s">
        <v>25214</v>
      </c>
      <c r="K9698" s="20" t="s">
        <v>1916</v>
      </c>
      <c r="L9698" s="21"/>
    </row>
    <row r="9699">
      <c r="C9699" s="12" t="s">
        <v>25208</v>
      </c>
      <c r="D9699" s="12"/>
      <c r="E9699" s="12" t="s">
        <v>1619</v>
      </c>
      <c r="F9699" s="21"/>
      <c r="G9699" s="21" t="s">
        <v>25215</v>
      </c>
      <c r="H9699" s="21" t="s">
        <v>25216</v>
      </c>
      <c r="I9699" s="21" t="s">
        <v>1588</v>
      </c>
      <c r="J9699" s="21" t="s">
        <v>25217</v>
      </c>
      <c r="K9699" s="20" t="s">
        <v>1916</v>
      </c>
      <c r="L9699" s="21"/>
    </row>
    <row r="9700">
      <c r="C9700" s="12" t="s">
        <v>25208</v>
      </c>
      <c r="D9700" s="12"/>
      <c r="E9700" s="12" t="s">
        <v>1619</v>
      </c>
      <c r="F9700" s="21"/>
      <c r="G9700" s="21" t="s">
        <v>25218</v>
      </c>
      <c r="H9700" s="21" t="s">
        <v>25219</v>
      </c>
      <c r="I9700" s="21" t="s">
        <v>1588</v>
      </c>
      <c r="J9700" s="21" t="s">
        <v>25220</v>
      </c>
      <c r="K9700" s="20" t="s">
        <v>1916</v>
      </c>
      <c r="L9700" s="21"/>
    </row>
    <row r="9701">
      <c r="C9701" s="12" t="s">
        <v>25208</v>
      </c>
      <c r="D9701" s="12"/>
      <c r="E9701" s="12" t="s">
        <v>1712</v>
      </c>
      <c r="F9701" s="21"/>
      <c r="G9701" s="21" t="s">
        <v>25221</v>
      </c>
      <c r="H9701" s="21" t="s">
        <v>25222</v>
      </c>
      <c r="I9701" s="21" t="s">
        <v>1715</v>
      </c>
      <c r="J9701" s="21" t="s">
        <v>25223</v>
      </c>
      <c r="K9701" s="20" t="s">
        <v>1717</v>
      </c>
      <c r="L9701" s="21"/>
    </row>
    <row r="9702">
      <c r="C9702" s="12" t="s">
        <v>25208</v>
      </c>
      <c r="D9702" s="12"/>
      <c r="E9702" s="12" t="s">
        <v>1712</v>
      </c>
      <c r="F9702" s="21"/>
      <c r="G9702" s="21" t="s">
        <v>25224</v>
      </c>
      <c r="H9702" s="21" t="s">
        <v>1326</v>
      </c>
      <c r="I9702" s="21" t="s">
        <v>1715</v>
      </c>
      <c r="J9702" s="21" t="s">
        <v>25225</v>
      </c>
      <c r="K9702" s="20" t="s">
        <v>1717</v>
      </c>
      <c r="L9702" s="21"/>
    </row>
    <row r="9703">
      <c r="C9703" s="12" t="s">
        <v>25208</v>
      </c>
      <c r="D9703" s="12"/>
      <c r="E9703" s="12" t="s">
        <v>1712</v>
      </c>
      <c r="F9703" s="21"/>
      <c r="G9703" s="21" t="s">
        <v>25226</v>
      </c>
      <c r="H9703" s="21" t="s">
        <v>25227</v>
      </c>
      <c r="I9703" s="21" t="s">
        <v>1715</v>
      </c>
      <c r="J9703" s="21" t="s">
        <v>25228</v>
      </c>
      <c r="K9703" s="20" t="s">
        <v>1717</v>
      </c>
      <c r="L9703" s="21"/>
    </row>
    <row r="9704">
      <c r="C9704" s="12" t="s">
        <v>25208</v>
      </c>
      <c r="D9704" s="12"/>
      <c r="E9704" s="12" t="s">
        <v>1719</v>
      </c>
      <c r="F9704" s="21"/>
      <c r="G9704" s="21" t="s">
        <v>25229</v>
      </c>
      <c r="H9704" s="21" t="s">
        <v>25230</v>
      </c>
      <c r="I9704" s="21" t="s">
        <v>1722</v>
      </c>
      <c r="J9704" s="21" t="s">
        <v>25231</v>
      </c>
      <c r="K9704" s="20" t="s">
        <v>1890</v>
      </c>
      <c r="L9704" s="21"/>
    </row>
    <row r="9705">
      <c r="C9705" s="12" t="s">
        <v>25208</v>
      </c>
      <c r="D9705" s="12"/>
      <c r="E9705" s="12" t="s">
        <v>1719</v>
      </c>
      <c r="F9705" s="21"/>
      <c r="G9705" s="21" t="s">
        <v>25229</v>
      </c>
      <c r="H9705" s="21" t="s">
        <v>25230</v>
      </c>
      <c r="I9705" s="21" t="s">
        <v>1722</v>
      </c>
      <c r="J9705" s="21" t="s">
        <v>25232</v>
      </c>
      <c r="K9705" s="20" t="s">
        <v>1927</v>
      </c>
      <c r="L9705" s="21"/>
    </row>
    <row r="9706">
      <c r="C9706" s="12" t="s">
        <v>25208</v>
      </c>
      <c r="D9706" s="12"/>
      <c r="E9706" s="12" t="s">
        <v>1719</v>
      </c>
      <c r="F9706" s="21"/>
      <c r="G9706" s="21" t="s">
        <v>25229</v>
      </c>
      <c r="H9706" s="21" t="s">
        <v>25230</v>
      </c>
      <c r="I9706" s="21" t="s">
        <v>1722</v>
      </c>
      <c r="J9706" s="21" t="s">
        <v>25233</v>
      </c>
      <c r="K9706" s="20" t="s">
        <v>1930</v>
      </c>
      <c r="L9706" s="21"/>
    </row>
    <row r="9707">
      <c r="C9707" s="12" t="s">
        <v>25208</v>
      </c>
      <c r="D9707" s="12"/>
      <c r="E9707" s="12" t="s">
        <v>1671</v>
      </c>
      <c r="F9707" s="21"/>
      <c r="G9707" s="21" t="s">
        <v>25234</v>
      </c>
      <c r="H9707" s="21" t="s">
        <v>25235</v>
      </c>
      <c r="I9707" s="21" t="s">
        <v>1674</v>
      </c>
      <c r="J9707" s="21" t="s">
        <v>25236</v>
      </c>
      <c r="K9707" s="20" t="s">
        <v>2963</v>
      </c>
      <c r="L9707" s="21"/>
    </row>
    <row r="9708">
      <c r="C9708" s="12" t="s">
        <v>25208</v>
      </c>
      <c r="D9708" s="12"/>
      <c r="E9708" s="12" t="s">
        <v>1671</v>
      </c>
      <c r="F9708" s="21"/>
      <c r="G9708" s="21" t="s">
        <v>25237</v>
      </c>
      <c r="H9708" s="21" t="s">
        <v>25238</v>
      </c>
      <c r="I9708" s="21" t="s">
        <v>1674</v>
      </c>
      <c r="J9708" s="21" t="s">
        <v>25239</v>
      </c>
      <c r="K9708" s="20" t="s">
        <v>2963</v>
      </c>
      <c r="L9708" s="21"/>
    </row>
    <row r="9709">
      <c r="C9709" s="12" t="s">
        <v>25208</v>
      </c>
      <c r="D9709" s="12"/>
      <c r="E9709" s="12" t="s">
        <v>1619</v>
      </c>
      <c r="F9709" s="21"/>
      <c r="G9709" s="21" t="s">
        <v>25240</v>
      </c>
      <c r="H9709" s="21" t="s">
        <v>25241</v>
      </c>
      <c r="I9709" s="21" t="s">
        <v>1588</v>
      </c>
      <c r="J9709" s="21" t="s">
        <v>25242</v>
      </c>
      <c r="K9709" s="20" t="s">
        <v>1988</v>
      </c>
      <c r="L9709" s="21"/>
    </row>
    <row r="9710">
      <c r="C9710" s="12" t="s">
        <v>25208</v>
      </c>
      <c r="D9710" s="12"/>
      <c r="E9710" s="12" t="s">
        <v>1619</v>
      </c>
      <c r="F9710" s="21"/>
      <c r="G9710" s="21" t="s">
        <v>25243</v>
      </c>
      <c r="H9710" s="21" t="s">
        <v>25241</v>
      </c>
      <c r="I9710" s="21" t="s">
        <v>1588</v>
      </c>
      <c r="J9710" s="21" t="s">
        <v>25244</v>
      </c>
      <c r="K9710" s="20" t="s">
        <v>1992</v>
      </c>
      <c r="L9710" s="21"/>
    </row>
    <row r="9711">
      <c r="C9711" s="12" t="s">
        <v>25208</v>
      </c>
      <c r="D9711" s="12"/>
      <c r="E9711" s="12" t="s">
        <v>1619</v>
      </c>
      <c r="F9711" s="21"/>
      <c r="G9711" s="21" t="s">
        <v>25245</v>
      </c>
      <c r="H9711" s="21" t="s">
        <v>25241</v>
      </c>
      <c r="I9711" s="21" t="s">
        <v>1588</v>
      </c>
      <c r="J9711" s="21" t="s">
        <v>25246</v>
      </c>
      <c r="K9711" s="20" t="s">
        <v>3629</v>
      </c>
      <c r="L9711" s="21"/>
    </row>
    <row r="9712">
      <c r="C9712" s="12" t="s">
        <v>25208</v>
      </c>
      <c r="D9712" s="12"/>
      <c r="E9712" s="12" t="s">
        <v>1619</v>
      </c>
      <c r="F9712" s="21"/>
      <c r="G9712" s="21" t="s">
        <v>25247</v>
      </c>
      <c r="H9712" s="21" t="s">
        <v>25248</v>
      </c>
      <c r="I9712" s="21" t="s">
        <v>1588</v>
      </c>
      <c r="J9712" s="21" t="s">
        <v>25249</v>
      </c>
      <c r="K9712" s="20" t="s">
        <v>1812</v>
      </c>
      <c r="L9712" s="21"/>
    </row>
    <row r="9713">
      <c r="A9713" s="108">
        <v>3544.0</v>
      </c>
      <c r="B9713" s="108" t="s">
        <v>1584</v>
      </c>
      <c r="C9713" s="153" t="s">
        <v>826</v>
      </c>
      <c r="D9713" s="141"/>
      <c r="E9713" s="141" t="s">
        <v>2783</v>
      </c>
      <c r="F9713" s="142"/>
      <c r="G9713" s="142" t="s">
        <v>25250</v>
      </c>
      <c r="H9713" s="142" t="s">
        <v>25251</v>
      </c>
      <c r="I9713" s="142" t="s">
        <v>2784</v>
      </c>
      <c r="J9713" s="142" t="s">
        <v>25252</v>
      </c>
      <c r="K9713" s="141" t="s">
        <v>2786</v>
      </c>
      <c r="L9713" s="138"/>
      <c r="M9713" s="111"/>
    </row>
    <row r="9714">
      <c r="A9714" s="108">
        <v>3542.0</v>
      </c>
      <c r="B9714" s="108" t="s">
        <v>1584</v>
      </c>
      <c r="C9714" s="153" t="s">
        <v>826</v>
      </c>
      <c r="D9714" s="141"/>
      <c r="E9714" s="141" t="s">
        <v>2783</v>
      </c>
      <c r="F9714" s="142"/>
      <c r="G9714" s="142" t="s">
        <v>25253</v>
      </c>
      <c r="H9714" s="142" t="s">
        <v>25254</v>
      </c>
      <c r="I9714" s="142" t="s">
        <v>2784</v>
      </c>
      <c r="J9714" s="142" t="s">
        <v>25255</v>
      </c>
      <c r="K9714" s="141" t="s">
        <v>2786</v>
      </c>
      <c r="L9714" s="138"/>
      <c r="M9714" s="111"/>
    </row>
    <row r="9715">
      <c r="A9715" s="108">
        <v>3543.0</v>
      </c>
      <c r="B9715" s="108" t="s">
        <v>1584</v>
      </c>
      <c r="C9715" s="153" t="s">
        <v>826</v>
      </c>
      <c r="D9715" s="141"/>
      <c r="E9715" s="141" t="s">
        <v>2783</v>
      </c>
      <c r="F9715" s="142"/>
      <c r="G9715" s="142" t="s">
        <v>25256</v>
      </c>
      <c r="H9715" s="142" t="s">
        <v>25257</v>
      </c>
      <c r="I9715" s="142" t="s">
        <v>2784</v>
      </c>
      <c r="J9715" s="142" t="s">
        <v>25258</v>
      </c>
      <c r="K9715" s="141" t="s">
        <v>2786</v>
      </c>
      <c r="L9715" s="138"/>
      <c r="M9715" s="111"/>
    </row>
    <row r="9716">
      <c r="C9716" s="12" t="s">
        <v>826</v>
      </c>
      <c r="D9716" s="12"/>
      <c r="E9716" s="12" t="s">
        <v>1678</v>
      </c>
      <c r="F9716" s="21"/>
      <c r="G9716" s="21" t="s">
        <v>25259</v>
      </c>
      <c r="H9716" s="21" t="s">
        <v>25260</v>
      </c>
      <c r="I9716" s="21" t="s">
        <v>1681</v>
      </c>
      <c r="J9716" s="21" t="s">
        <v>25261</v>
      </c>
      <c r="K9716" s="20" t="s">
        <v>3029</v>
      </c>
      <c r="L9716" s="21"/>
    </row>
    <row r="9717">
      <c r="C9717" s="12" t="s">
        <v>826</v>
      </c>
      <c r="D9717" s="12"/>
      <c r="E9717" s="12" t="s">
        <v>1678</v>
      </c>
      <c r="F9717" s="21"/>
      <c r="G9717" s="21" t="s">
        <v>25262</v>
      </c>
      <c r="H9717" s="21" t="s">
        <v>25263</v>
      </c>
      <c r="I9717" s="21" t="s">
        <v>1681</v>
      </c>
      <c r="J9717" s="21" t="s">
        <v>25264</v>
      </c>
      <c r="K9717" s="20" t="s">
        <v>3029</v>
      </c>
      <c r="L9717" s="21"/>
    </row>
    <row r="9718">
      <c r="C9718" s="12" t="s">
        <v>826</v>
      </c>
      <c r="D9718" s="12"/>
      <c r="E9718" s="12" t="s">
        <v>1656</v>
      </c>
      <c r="F9718" s="21"/>
      <c r="G9718" s="21" t="s">
        <v>25265</v>
      </c>
      <c r="H9718" s="21" t="s">
        <v>25266</v>
      </c>
      <c r="I9718" s="21" t="s">
        <v>1637</v>
      </c>
      <c r="J9718" s="21" t="s">
        <v>25267</v>
      </c>
      <c r="K9718" s="20" t="s">
        <v>2777</v>
      </c>
      <c r="L9718" s="21"/>
    </row>
    <row r="9719">
      <c r="C9719" s="12" t="s">
        <v>826</v>
      </c>
      <c r="D9719" s="12"/>
      <c r="E9719" s="12" t="s">
        <v>1656</v>
      </c>
      <c r="F9719" s="21"/>
      <c r="G9719" s="21" t="s">
        <v>25268</v>
      </c>
      <c r="H9719" s="21" t="s">
        <v>25269</v>
      </c>
      <c r="I9719" s="21" t="s">
        <v>1637</v>
      </c>
      <c r="J9719" s="21" t="s">
        <v>25270</v>
      </c>
      <c r="K9719" s="20" t="s">
        <v>2777</v>
      </c>
      <c r="L9719" s="21"/>
    </row>
    <row r="9720">
      <c r="C9720" s="12" t="s">
        <v>826</v>
      </c>
      <c r="D9720" s="12"/>
      <c r="E9720" s="12" t="s">
        <v>1656</v>
      </c>
      <c r="F9720" s="21"/>
      <c r="G9720" s="21" t="s">
        <v>25271</v>
      </c>
      <c r="H9720" s="21" t="s">
        <v>25272</v>
      </c>
      <c r="I9720" s="21" t="s">
        <v>1637</v>
      </c>
      <c r="J9720" s="21" t="s">
        <v>25273</v>
      </c>
      <c r="K9720" s="20" t="s">
        <v>2777</v>
      </c>
      <c r="L9720" s="21"/>
    </row>
    <row r="9721">
      <c r="C9721" s="12" t="s">
        <v>826</v>
      </c>
      <c r="D9721" s="12"/>
      <c r="E9721" s="12" t="s">
        <v>1656</v>
      </c>
      <c r="F9721" s="21"/>
      <c r="G9721" s="21" t="s">
        <v>25271</v>
      </c>
      <c r="H9721" s="21" t="s">
        <v>25272</v>
      </c>
      <c r="I9721" s="21" t="s">
        <v>1637</v>
      </c>
      <c r="J9721" s="21" t="s">
        <v>25274</v>
      </c>
      <c r="K9721" s="20" t="s">
        <v>1660</v>
      </c>
      <c r="L9721" s="21"/>
    </row>
    <row r="9722">
      <c r="C9722" s="12" t="s">
        <v>826</v>
      </c>
      <c r="D9722" s="12"/>
      <c r="E9722" s="12" t="s">
        <v>1656</v>
      </c>
      <c r="F9722" s="21"/>
      <c r="G9722" s="21" t="s">
        <v>25271</v>
      </c>
      <c r="H9722" s="21" t="s">
        <v>25272</v>
      </c>
      <c r="I9722" s="21" t="s">
        <v>1637</v>
      </c>
      <c r="J9722" s="21" t="s">
        <v>25275</v>
      </c>
      <c r="K9722" s="20" t="s">
        <v>2206</v>
      </c>
      <c r="L9722" s="21"/>
    </row>
    <row r="9723">
      <c r="C9723" s="12" t="s">
        <v>826</v>
      </c>
      <c r="D9723" s="12"/>
      <c r="E9723" s="12" t="s">
        <v>1656</v>
      </c>
      <c r="F9723" s="21"/>
      <c r="G9723" s="21" t="s">
        <v>25271</v>
      </c>
      <c r="H9723" s="21" t="s">
        <v>25272</v>
      </c>
      <c r="I9723" s="21" t="s">
        <v>1637</v>
      </c>
      <c r="J9723" s="21" t="s">
        <v>25276</v>
      </c>
      <c r="K9723" s="20" t="s">
        <v>2245</v>
      </c>
      <c r="L9723" s="21"/>
    </row>
    <row r="9724">
      <c r="C9724" s="12" t="s">
        <v>826</v>
      </c>
      <c r="D9724" s="12"/>
      <c r="E9724" s="12" t="s">
        <v>1656</v>
      </c>
      <c r="F9724" s="21"/>
      <c r="G9724" s="21" t="s">
        <v>25271</v>
      </c>
      <c r="H9724" s="21" t="s">
        <v>25272</v>
      </c>
      <c r="I9724" s="21" t="s">
        <v>1637</v>
      </c>
      <c r="J9724" s="21" t="s">
        <v>25277</v>
      </c>
      <c r="K9724" s="20" t="s">
        <v>2781</v>
      </c>
      <c r="L9724" s="21"/>
    </row>
    <row r="9725">
      <c r="C9725" s="12" t="s">
        <v>826</v>
      </c>
      <c r="D9725" s="12"/>
      <c r="E9725" s="12" t="s">
        <v>1656</v>
      </c>
      <c r="F9725" s="21"/>
      <c r="G9725" s="21" t="s">
        <v>25271</v>
      </c>
      <c r="H9725" s="21" t="s">
        <v>25272</v>
      </c>
      <c r="I9725" s="21" t="s">
        <v>1637</v>
      </c>
      <c r="J9725" s="21" t="s">
        <v>25278</v>
      </c>
      <c r="K9725" s="20" t="s">
        <v>2248</v>
      </c>
      <c r="L9725" s="21"/>
    </row>
    <row r="9726">
      <c r="C9726" s="12" t="s">
        <v>826</v>
      </c>
      <c r="D9726" s="12"/>
      <c r="E9726" s="12" t="s">
        <v>1656</v>
      </c>
      <c r="F9726" s="21"/>
      <c r="G9726" s="21" t="s">
        <v>25271</v>
      </c>
      <c r="H9726" s="21" t="s">
        <v>25272</v>
      </c>
      <c r="I9726" s="21" t="s">
        <v>1637</v>
      </c>
      <c r="J9726" s="21" t="s">
        <v>25279</v>
      </c>
      <c r="K9726" s="20" t="s">
        <v>1833</v>
      </c>
      <c r="L9726" s="21"/>
    </row>
    <row r="9727">
      <c r="C9727" s="12" t="s">
        <v>826</v>
      </c>
      <c r="D9727" s="12"/>
      <c r="E9727" s="12" t="s">
        <v>1656</v>
      </c>
      <c r="F9727" s="21"/>
      <c r="G9727" s="21" t="s">
        <v>25271</v>
      </c>
      <c r="H9727" s="21" t="s">
        <v>25272</v>
      </c>
      <c r="I9727" s="21" t="s">
        <v>1637</v>
      </c>
      <c r="J9727" s="21" t="s">
        <v>25280</v>
      </c>
      <c r="K9727" s="20" t="s">
        <v>1836</v>
      </c>
      <c r="L9727" s="21"/>
    </row>
    <row r="9728">
      <c r="C9728" s="12" t="s">
        <v>826</v>
      </c>
      <c r="D9728" s="12"/>
      <c r="E9728" s="12" t="s">
        <v>1656</v>
      </c>
      <c r="F9728" s="21"/>
      <c r="G9728" s="21" t="s">
        <v>25271</v>
      </c>
      <c r="H9728" s="21" t="s">
        <v>25272</v>
      </c>
      <c r="I9728" s="21" t="s">
        <v>1637</v>
      </c>
      <c r="J9728" s="21" t="s">
        <v>25281</v>
      </c>
      <c r="K9728" s="20" t="s">
        <v>2253</v>
      </c>
      <c r="L9728" s="21"/>
    </row>
    <row r="9729">
      <c r="C9729" s="12" t="s">
        <v>826</v>
      </c>
      <c r="D9729" s="12"/>
      <c r="E9729" s="12" t="s">
        <v>1656</v>
      </c>
      <c r="F9729" s="21"/>
      <c r="G9729" s="21" t="s">
        <v>25271</v>
      </c>
      <c r="H9729" s="21" t="s">
        <v>25272</v>
      </c>
      <c r="I9729" s="21" t="s">
        <v>1637</v>
      </c>
      <c r="J9729" s="21" t="s">
        <v>25282</v>
      </c>
      <c r="K9729" s="20" t="s">
        <v>2256</v>
      </c>
      <c r="L9729" s="21"/>
    </row>
    <row r="9730">
      <c r="C9730" s="12" t="s">
        <v>826</v>
      </c>
      <c r="D9730" s="12"/>
      <c r="E9730" s="12" t="s">
        <v>1656</v>
      </c>
      <c r="F9730" s="21"/>
      <c r="G9730" s="21" t="s">
        <v>25271</v>
      </c>
      <c r="H9730" s="21" t="s">
        <v>25272</v>
      </c>
      <c r="I9730" s="21" t="s">
        <v>1637</v>
      </c>
      <c r="J9730" s="21" t="s">
        <v>25283</v>
      </c>
      <c r="K9730" s="20" t="s">
        <v>2151</v>
      </c>
      <c r="L9730" s="21"/>
    </row>
    <row r="9731">
      <c r="C9731" s="12" t="s">
        <v>826</v>
      </c>
      <c r="D9731" s="12"/>
      <c r="E9731" s="12" t="s">
        <v>1656</v>
      </c>
      <c r="F9731" s="21"/>
      <c r="G9731" s="21" t="s">
        <v>25271</v>
      </c>
      <c r="H9731" s="21" t="s">
        <v>25272</v>
      </c>
      <c r="I9731" s="21" t="s">
        <v>1637</v>
      </c>
      <c r="J9731" s="21" t="s">
        <v>25284</v>
      </c>
      <c r="K9731" s="20" t="s">
        <v>1754</v>
      </c>
      <c r="L9731" s="21"/>
    </row>
    <row r="9732">
      <c r="C9732" s="12" t="s">
        <v>826</v>
      </c>
      <c r="D9732" s="12"/>
      <c r="E9732" s="12" t="s">
        <v>1656</v>
      </c>
      <c r="F9732" s="21"/>
      <c r="G9732" s="21" t="s">
        <v>25285</v>
      </c>
      <c r="H9732" s="21" t="s">
        <v>25286</v>
      </c>
      <c r="I9732" s="21" t="s">
        <v>1637</v>
      </c>
      <c r="J9732" s="21" t="s">
        <v>25287</v>
      </c>
      <c r="K9732" s="20" t="s">
        <v>1689</v>
      </c>
      <c r="L9732" s="21"/>
    </row>
    <row r="9733">
      <c r="C9733" s="12" t="s">
        <v>826</v>
      </c>
      <c r="D9733" s="12"/>
      <c r="E9733" s="12" t="s">
        <v>1656</v>
      </c>
      <c r="F9733" s="21"/>
      <c r="G9733" s="21" t="s">
        <v>25288</v>
      </c>
      <c r="H9733" s="21" t="s">
        <v>25289</v>
      </c>
      <c r="I9733" s="21" t="s">
        <v>1637</v>
      </c>
      <c r="J9733" s="21" t="s">
        <v>25290</v>
      </c>
      <c r="K9733" s="20" t="s">
        <v>1689</v>
      </c>
      <c r="L9733" s="21"/>
    </row>
    <row r="9734">
      <c r="C9734" s="12" t="s">
        <v>826</v>
      </c>
      <c r="D9734" s="12"/>
      <c r="E9734" s="12" t="s">
        <v>1619</v>
      </c>
      <c r="F9734" s="21"/>
      <c r="G9734" s="21" t="s">
        <v>25291</v>
      </c>
      <c r="H9734" s="21" t="s">
        <v>25292</v>
      </c>
      <c r="I9734" s="21" t="s">
        <v>1588</v>
      </c>
      <c r="J9734" s="21" t="s">
        <v>25293</v>
      </c>
      <c r="K9734" s="20" t="s">
        <v>3736</v>
      </c>
      <c r="L9734" s="21"/>
    </row>
    <row r="9735">
      <c r="C9735" s="12" t="s">
        <v>826</v>
      </c>
      <c r="D9735" s="12"/>
      <c r="E9735" s="12" t="s">
        <v>1619</v>
      </c>
      <c r="F9735" s="21"/>
      <c r="G9735" s="21" t="s">
        <v>25294</v>
      </c>
      <c r="H9735" s="21" t="s">
        <v>25295</v>
      </c>
      <c r="I9735" s="21" t="s">
        <v>1588</v>
      </c>
      <c r="J9735" s="21" t="s">
        <v>25296</v>
      </c>
      <c r="K9735" s="20" t="s">
        <v>3756</v>
      </c>
      <c r="L9735" s="21"/>
    </row>
    <row r="9736">
      <c r="C9736" s="12" t="s">
        <v>826</v>
      </c>
      <c r="D9736" s="12"/>
      <c r="E9736" s="12" t="s">
        <v>1619</v>
      </c>
      <c r="F9736" s="21"/>
      <c r="G9736" s="21" t="s">
        <v>25297</v>
      </c>
      <c r="H9736" s="21" t="s">
        <v>25298</v>
      </c>
      <c r="I9736" s="21" t="s">
        <v>1588</v>
      </c>
      <c r="J9736" s="21" t="s">
        <v>25299</v>
      </c>
      <c r="K9736" s="20" t="s">
        <v>3756</v>
      </c>
      <c r="L9736" s="21"/>
    </row>
    <row r="9737">
      <c r="C9737" s="12" t="s">
        <v>826</v>
      </c>
      <c r="D9737" s="12"/>
      <c r="E9737" s="12" t="s">
        <v>1619</v>
      </c>
      <c r="F9737" s="21"/>
      <c r="G9737" s="21" t="s">
        <v>25300</v>
      </c>
      <c r="H9737" s="21" t="s">
        <v>25301</v>
      </c>
      <c r="I9737" s="21" t="s">
        <v>1588</v>
      </c>
      <c r="J9737" s="21" t="s">
        <v>25302</v>
      </c>
      <c r="K9737" s="20" t="s">
        <v>3446</v>
      </c>
      <c r="L9737" s="21"/>
    </row>
    <row r="9738">
      <c r="C9738" s="12" t="s">
        <v>826</v>
      </c>
      <c r="D9738" s="12"/>
      <c r="E9738" s="12" t="s">
        <v>1619</v>
      </c>
      <c r="F9738" s="21"/>
      <c r="G9738" s="21" t="s">
        <v>25303</v>
      </c>
      <c r="H9738" s="21" t="s">
        <v>25295</v>
      </c>
      <c r="I9738" s="21" t="s">
        <v>1588</v>
      </c>
      <c r="J9738" s="21" t="s">
        <v>25304</v>
      </c>
      <c r="K9738" s="20" t="s">
        <v>3488</v>
      </c>
      <c r="L9738" s="21"/>
    </row>
    <row r="9739">
      <c r="C9739" s="12" t="s">
        <v>826</v>
      </c>
      <c r="D9739" s="12"/>
      <c r="E9739" s="12" t="s">
        <v>1619</v>
      </c>
      <c r="F9739" s="21"/>
      <c r="G9739" s="21" t="s">
        <v>25305</v>
      </c>
      <c r="H9739" s="21" t="s">
        <v>25301</v>
      </c>
      <c r="I9739" s="21" t="s">
        <v>1588</v>
      </c>
      <c r="J9739" s="21" t="s">
        <v>25306</v>
      </c>
      <c r="K9739" s="20" t="s">
        <v>3439</v>
      </c>
      <c r="L9739" s="21"/>
    </row>
    <row r="9740">
      <c r="C9740" s="12" t="s">
        <v>826</v>
      </c>
      <c r="D9740" s="12"/>
      <c r="E9740" s="12" t="s">
        <v>1619</v>
      </c>
      <c r="F9740" s="21"/>
      <c r="G9740" s="21" t="s">
        <v>18927</v>
      </c>
      <c r="H9740" s="21" t="s">
        <v>18928</v>
      </c>
      <c r="I9740" s="21" t="s">
        <v>1588</v>
      </c>
      <c r="J9740" s="21" t="s">
        <v>18929</v>
      </c>
      <c r="K9740" s="20" t="s">
        <v>3492</v>
      </c>
      <c r="L9740" s="21"/>
    </row>
    <row r="9741">
      <c r="C9741" s="12" t="s">
        <v>826</v>
      </c>
      <c r="D9741" s="12"/>
      <c r="E9741" s="12" t="s">
        <v>1619</v>
      </c>
      <c r="F9741" s="21"/>
      <c r="G9741" s="21" t="s">
        <v>18930</v>
      </c>
      <c r="H9741" s="21" t="s">
        <v>18931</v>
      </c>
      <c r="I9741" s="21" t="s">
        <v>1588</v>
      </c>
      <c r="J9741" s="21" t="s">
        <v>18932</v>
      </c>
      <c r="K9741" s="20" t="s">
        <v>3492</v>
      </c>
      <c r="L9741" s="21"/>
    </row>
    <row r="9742">
      <c r="C9742" s="12" t="s">
        <v>826</v>
      </c>
      <c r="D9742" s="12"/>
      <c r="E9742" s="12" t="s">
        <v>1619</v>
      </c>
      <c r="F9742" s="21"/>
      <c r="G9742" s="21" t="s">
        <v>18933</v>
      </c>
      <c r="H9742" s="21" t="s">
        <v>18934</v>
      </c>
      <c r="I9742" s="21" t="s">
        <v>1588</v>
      </c>
      <c r="J9742" s="21" t="s">
        <v>18935</v>
      </c>
      <c r="K9742" s="20" t="s">
        <v>3492</v>
      </c>
      <c r="L9742" s="21"/>
    </row>
    <row r="9743">
      <c r="C9743" s="12" t="s">
        <v>826</v>
      </c>
      <c r="D9743" s="12"/>
      <c r="E9743" s="12" t="s">
        <v>1619</v>
      </c>
      <c r="F9743" s="21"/>
      <c r="G9743" s="21" t="s">
        <v>19076</v>
      </c>
      <c r="H9743" s="21" t="s">
        <v>18928</v>
      </c>
      <c r="I9743" s="21" t="s">
        <v>1588</v>
      </c>
      <c r="J9743" s="21" t="s">
        <v>19077</v>
      </c>
      <c r="K9743" s="20" t="s">
        <v>3355</v>
      </c>
      <c r="L9743" s="21"/>
    </row>
    <row r="9744">
      <c r="C9744" s="12" t="s">
        <v>826</v>
      </c>
      <c r="D9744" s="12"/>
      <c r="E9744" s="12" t="s">
        <v>1619</v>
      </c>
      <c r="F9744" s="21"/>
      <c r="G9744" s="21" t="s">
        <v>19078</v>
      </c>
      <c r="H9744" s="21" t="s">
        <v>18931</v>
      </c>
      <c r="I9744" s="21" t="s">
        <v>1588</v>
      </c>
      <c r="J9744" s="21" t="s">
        <v>19079</v>
      </c>
      <c r="K9744" s="20" t="s">
        <v>3355</v>
      </c>
      <c r="L9744" s="21"/>
    </row>
    <row r="9745">
      <c r="C9745" s="12" t="s">
        <v>826</v>
      </c>
      <c r="D9745" s="12"/>
      <c r="E9745" s="12" t="s">
        <v>1619</v>
      </c>
      <c r="F9745" s="21"/>
      <c r="G9745" s="21" t="s">
        <v>19080</v>
      </c>
      <c r="H9745" s="21" t="s">
        <v>18934</v>
      </c>
      <c r="I9745" s="21" t="s">
        <v>1588</v>
      </c>
      <c r="J9745" s="21" t="s">
        <v>19081</v>
      </c>
      <c r="K9745" s="20" t="s">
        <v>3355</v>
      </c>
      <c r="L9745" s="21"/>
    </row>
    <row r="9746">
      <c r="C9746" s="12" t="s">
        <v>826</v>
      </c>
      <c r="D9746" s="12"/>
      <c r="E9746" s="12" t="s">
        <v>1619</v>
      </c>
      <c r="F9746" s="21"/>
      <c r="G9746" s="21" t="s">
        <v>19203</v>
      </c>
      <c r="H9746" s="21" t="s">
        <v>19204</v>
      </c>
      <c r="I9746" s="21" t="s">
        <v>1588</v>
      </c>
      <c r="J9746" s="21" t="s">
        <v>19205</v>
      </c>
      <c r="K9746" s="20" t="s">
        <v>3840</v>
      </c>
      <c r="L9746" s="21"/>
    </row>
    <row r="9747">
      <c r="C9747" s="12" t="s">
        <v>826</v>
      </c>
      <c r="D9747" s="12"/>
      <c r="E9747" s="12" t="s">
        <v>1619</v>
      </c>
      <c r="F9747" s="21"/>
      <c r="G9747" s="21" t="s">
        <v>19206</v>
      </c>
      <c r="H9747" s="21" t="s">
        <v>19207</v>
      </c>
      <c r="I9747" s="21" t="s">
        <v>1588</v>
      </c>
      <c r="J9747" s="21" t="s">
        <v>19208</v>
      </c>
      <c r="K9747" s="20" t="s">
        <v>3840</v>
      </c>
      <c r="L9747" s="21"/>
    </row>
    <row r="9748">
      <c r="C9748" s="12" t="s">
        <v>826</v>
      </c>
      <c r="D9748" s="12"/>
      <c r="E9748" s="12" t="s">
        <v>1619</v>
      </c>
      <c r="F9748" s="21"/>
      <c r="G9748" s="21" t="s">
        <v>19209</v>
      </c>
      <c r="H9748" s="21" t="s">
        <v>19210</v>
      </c>
      <c r="I9748" s="21" t="s">
        <v>1588</v>
      </c>
      <c r="J9748" s="21" t="s">
        <v>19211</v>
      </c>
      <c r="K9748" s="20" t="s">
        <v>3840</v>
      </c>
      <c r="L9748" s="21"/>
    </row>
    <row r="9749">
      <c r="C9749" s="12" t="s">
        <v>826</v>
      </c>
      <c r="D9749" s="12"/>
      <c r="E9749" s="12" t="s">
        <v>1619</v>
      </c>
      <c r="F9749" s="21"/>
      <c r="G9749" s="21" t="s">
        <v>25307</v>
      </c>
      <c r="H9749" s="21" t="s">
        <v>25308</v>
      </c>
      <c r="I9749" s="21" t="s">
        <v>1588</v>
      </c>
      <c r="J9749" s="21" t="s">
        <v>25309</v>
      </c>
      <c r="K9749" s="20" t="s">
        <v>3659</v>
      </c>
      <c r="L9749" s="21"/>
    </row>
    <row r="9750">
      <c r="C9750" s="12" t="s">
        <v>826</v>
      </c>
      <c r="D9750" s="12"/>
      <c r="E9750" s="12" t="s">
        <v>1619</v>
      </c>
      <c r="F9750" s="21"/>
      <c r="G9750" s="21" t="s">
        <v>25310</v>
      </c>
      <c r="H9750" s="21" t="s">
        <v>25311</v>
      </c>
      <c r="I9750" s="21" t="s">
        <v>1588</v>
      </c>
      <c r="J9750" s="21" t="s">
        <v>25312</v>
      </c>
      <c r="K9750" s="20" t="s">
        <v>3659</v>
      </c>
      <c r="L9750" s="21"/>
    </row>
    <row r="9751">
      <c r="C9751" s="12" t="s">
        <v>826</v>
      </c>
      <c r="D9751" s="12"/>
      <c r="E9751" s="12" t="s">
        <v>1619</v>
      </c>
      <c r="F9751" s="21"/>
      <c r="G9751" s="21" t="s">
        <v>25313</v>
      </c>
      <c r="H9751" s="21" t="s">
        <v>25314</v>
      </c>
      <c r="I9751" s="21" t="s">
        <v>1588</v>
      </c>
      <c r="J9751" s="21" t="s">
        <v>25315</v>
      </c>
      <c r="K9751" s="20" t="s">
        <v>3659</v>
      </c>
      <c r="L9751" s="21"/>
    </row>
    <row r="9752">
      <c r="C9752" s="12" t="s">
        <v>826</v>
      </c>
      <c r="D9752" s="12"/>
      <c r="E9752" s="12" t="s">
        <v>1619</v>
      </c>
      <c r="F9752" s="21"/>
      <c r="G9752" s="21" t="s">
        <v>25316</v>
      </c>
      <c r="H9752" s="21" t="s">
        <v>25317</v>
      </c>
      <c r="I9752" s="21" t="s">
        <v>1588</v>
      </c>
      <c r="J9752" s="21" t="s">
        <v>25318</v>
      </c>
      <c r="K9752" s="20" t="s">
        <v>3280</v>
      </c>
      <c r="L9752" s="21"/>
    </row>
    <row r="9753">
      <c r="C9753" s="12" t="s">
        <v>826</v>
      </c>
      <c r="D9753" s="12"/>
      <c r="E9753" s="12" t="s">
        <v>1619</v>
      </c>
      <c r="F9753" s="21"/>
      <c r="G9753" s="21" t="s">
        <v>25319</v>
      </c>
      <c r="H9753" s="21" t="s">
        <v>25320</v>
      </c>
      <c r="I9753" s="21" t="s">
        <v>1588</v>
      </c>
      <c r="J9753" s="21" t="s">
        <v>25321</v>
      </c>
      <c r="K9753" s="20" t="s">
        <v>3280</v>
      </c>
      <c r="L9753" s="21"/>
    </row>
    <row r="9754">
      <c r="C9754" s="12" t="s">
        <v>826</v>
      </c>
      <c r="D9754" s="12"/>
      <c r="E9754" s="12" t="s">
        <v>1619</v>
      </c>
      <c r="F9754" s="21"/>
      <c r="G9754" s="21" t="s">
        <v>25322</v>
      </c>
      <c r="H9754" s="21" t="s">
        <v>25323</v>
      </c>
      <c r="I9754" s="21" t="s">
        <v>1588</v>
      </c>
      <c r="J9754" s="21" t="s">
        <v>25324</v>
      </c>
      <c r="K9754" s="20" t="s">
        <v>3280</v>
      </c>
      <c r="L9754" s="21"/>
    </row>
    <row r="9755">
      <c r="C9755" s="12" t="s">
        <v>826</v>
      </c>
      <c r="D9755" s="12"/>
      <c r="E9755" s="12" t="s">
        <v>1619</v>
      </c>
      <c r="F9755" s="21"/>
      <c r="G9755" s="21" t="s">
        <v>25325</v>
      </c>
      <c r="H9755" s="21" t="s">
        <v>25317</v>
      </c>
      <c r="I9755" s="21" t="s">
        <v>1588</v>
      </c>
      <c r="J9755" s="21" t="s">
        <v>25326</v>
      </c>
      <c r="K9755" s="20" t="s">
        <v>3616</v>
      </c>
      <c r="L9755" s="21"/>
    </row>
    <row r="9756">
      <c r="C9756" s="12" t="s">
        <v>826</v>
      </c>
      <c r="D9756" s="12"/>
      <c r="E9756" s="12" t="s">
        <v>1619</v>
      </c>
      <c r="F9756" s="21"/>
      <c r="G9756" s="21" t="s">
        <v>25327</v>
      </c>
      <c r="H9756" s="21" t="s">
        <v>25320</v>
      </c>
      <c r="I9756" s="21" t="s">
        <v>1588</v>
      </c>
      <c r="J9756" s="21" t="s">
        <v>25328</v>
      </c>
      <c r="K9756" s="20" t="s">
        <v>3616</v>
      </c>
      <c r="L9756" s="21"/>
    </row>
    <row r="9757">
      <c r="C9757" s="12" t="s">
        <v>826</v>
      </c>
      <c r="D9757" s="12"/>
      <c r="E9757" s="12" t="s">
        <v>1619</v>
      </c>
      <c r="F9757" s="21"/>
      <c r="G9757" s="21" t="s">
        <v>25329</v>
      </c>
      <c r="H9757" s="21" t="s">
        <v>25323</v>
      </c>
      <c r="I9757" s="21" t="s">
        <v>1588</v>
      </c>
      <c r="J9757" s="21" t="s">
        <v>25330</v>
      </c>
      <c r="K9757" s="20" t="s">
        <v>3616</v>
      </c>
      <c r="L9757" s="21"/>
    </row>
    <row r="9758">
      <c r="C9758" s="12" t="s">
        <v>826</v>
      </c>
      <c r="D9758" s="12"/>
      <c r="E9758" s="12" t="s">
        <v>1619</v>
      </c>
      <c r="F9758" s="21"/>
      <c r="G9758" s="21" t="s">
        <v>25331</v>
      </c>
      <c r="H9758" s="21" t="s">
        <v>25301</v>
      </c>
      <c r="I9758" s="21" t="s">
        <v>1588</v>
      </c>
      <c r="J9758" s="21" t="s">
        <v>25332</v>
      </c>
      <c r="K9758" s="20" t="s">
        <v>2027</v>
      </c>
      <c r="L9758" s="21"/>
    </row>
    <row r="9759">
      <c r="C9759" s="12" t="s">
        <v>826</v>
      </c>
      <c r="D9759" s="12"/>
      <c r="E9759" s="12" t="s">
        <v>1619</v>
      </c>
      <c r="F9759" s="21"/>
      <c r="G9759" s="21" t="s">
        <v>25333</v>
      </c>
      <c r="H9759" s="21" t="s">
        <v>25301</v>
      </c>
      <c r="I9759" s="21" t="s">
        <v>1588</v>
      </c>
      <c r="J9759" s="21" t="s">
        <v>25334</v>
      </c>
      <c r="K9759" s="20" t="s">
        <v>1975</v>
      </c>
      <c r="L9759" s="21"/>
    </row>
    <row r="9760">
      <c r="C9760" s="12" t="s">
        <v>826</v>
      </c>
      <c r="D9760" s="12"/>
      <c r="E9760" s="12" t="s">
        <v>1619</v>
      </c>
      <c r="F9760" s="21"/>
      <c r="G9760" s="21" t="s">
        <v>25335</v>
      </c>
      <c r="H9760" s="21" t="s">
        <v>25301</v>
      </c>
      <c r="I9760" s="21" t="s">
        <v>1588</v>
      </c>
      <c r="J9760" s="21" t="s">
        <v>25336</v>
      </c>
      <c r="K9760" s="20" t="s">
        <v>1954</v>
      </c>
      <c r="L9760" s="21"/>
    </row>
    <row r="9761">
      <c r="C9761" s="12" t="s">
        <v>826</v>
      </c>
      <c r="D9761" s="12"/>
      <c r="E9761" s="12" t="s">
        <v>1619</v>
      </c>
      <c r="F9761" s="21"/>
      <c r="G9761" s="21" t="s">
        <v>25337</v>
      </c>
      <c r="H9761" s="21" t="s">
        <v>25338</v>
      </c>
      <c r="I9761" s="21" t="s">
        <v>1588</v>
      </c>
      <c r="J9761" s="21" t="s">
        <v>25339</v>
      </c>
      <c r="K9761" s="20" t="s">
        <v>1954</v>
      </c>
      <c r="L9761" s="21"/>
    </row>
    <row r="9762">
      <c r="C9762" s="12" t="s">
        <v>826</v>
      </c>
      <c r="D9762" s="12"/>
      <c r="E9762" s="12" t="s">
        <v>1619</v>
      </c>
      <c r="F9762" s="21"/>
      <c r="G9762" s="21" t="s">
        <v>25340</v>
      </c>
      <c r="H9762" s="21" t="s">
        <v>25341</v>
      </c>
      <c r="I9762" s="21" t="s">
        <v>1588</v>
      </c>
      <c r="J9762" s="21" t="s">
        <v>25342</v>
      </c>
      <c r="K9762" s="20" t="s">
        <v>1954</v>
      </c>
      <c r="L9762" s="21"/>
    </row>
    <row r="9763">
      <c r="C9763" s="12" t="s">
        <v>826</v>
      </c>
      <c r="D9763" s="12"/>
      <c r="E9763" s="12" t="s">
        <v>1619</v>
      </c>
      <c r="F9763" s="21"/>
      <c r="G9763" s="21" t="s">
        <v>25343</v>
      </c>
      <c r="H9763" s="21" t="s">
        <v>25344</v>
      </c>
      <c r="I9763" s="21" t="s">
        <v>1588</v>
      </c>
      <c r="J9763" s="21" t="s">
        <v>25345</v>
      </c>
      <c r="K9763" s="20" t="s">
        <v>1979</v>
      </c>
      <c r="L9763" s="21"/>
    </row>
    <row r="9764">
      <c r="C9764" s="12" t="s">
        <v>826</v>
      </c>
      <c r="D9764" s="12"/>
      <c r="E9764" s="12" t="s">
        <v>1619</v>
      </c>
      <c r="F9764" s="21"/>
      <c r="G9764" s="21" t="s">
        <v>25346</v>
      </c>
      <c r="H9764" s="21" t="s">
        <v>25320</v>
      </c>
      <c r="I9764" s="21" t="s">
        <v>1588</v>
      </c>
      <c r="J9764" s="21" t="s">
        <v>25347</v>
      </c>
      <c r="K9764" s="20" t="s">
        <v>1979</v>
      </c>
      <c r="L9764" s="21"/>
    </row>
    <row r="9765">
      <c r="C9765" s="12" t="s">
        <v>826</v>
      </c>
      <c r="D9765" s="12"/>
      <c r="E9765" s="12" t="s">
        <v>1619</v>
      </c>
      <c r="F9765" s="21"/>
      <c r="G9765" s="21" t="s">
        <v>25348</v>
      </c>
      <c r="H9765" s="21" t="s">
        <v>25349</v>
      </c>
      <c r="I9765" s="21" t="s">
        <v>1588</v>
      </c>
      <c r="J9765" s="21" t="s">
        <v>25350</v>
      </c>
      <c r="K9765" s="20" t="s">
        <v>1979</v>
      </c>
      <c r="L9765" s="21"/>
    </row>
    <row r="9766">
      <c r="C9766" s="12" t="s">
        <v>826</v>
      </c>
      <c r="D9766" s="12"/>
      <c r="E9766" s="12" t="s">
        <v>1619</v>
      </c>
      <c r="F9766" s="21"/>
      <c r="G9766" s="21" t="s">
        <v>25351</v>
      </c>
      <c r="H9766" s="21" t="s">
        <v>25317</v>
      </c>
      <c r="I9766" s="21" t="s">
        <v>1588</v>
      </c>
      <c r="J9766" s="21" t="s">
        <v>25352</v>
      </c>
      <c r="K9766" s="20" t="s">
        <v>1983</v>
      </c>
      <c r="L9766" s="21"/>
    </row>
    <row r="9767">
      <c r="C9767" s="12" t="s">
        <v>826</v>
      </c>
      <c r="D9767" s="12"/>
      <c r="E9767" s="12" t="s">
        <v>1619</v>
      </c>
      <c r="F9767" s="21"/>
      <c r="G9767" s="21" t="s">
        <v>25353</v>
      </c>
      <c r="H9767" s="21" t="s">
        <v>25320</v>
      </c>
      <c r="I9767" s="21" t="s">
        <v>1588</v>
      </c>
      <c r="J9767" s="21" t="s">
        <v>25354</v>
      </c>
      <c r="K9767" s="20" t="s">
        <v>1983</v>
      </c>
      <c r="L9767" s="21"/>
    </row>
    <row r="9768">
      <c r="C9768" s="12" t="s">
        <v>826</v>
      </c>
      <c r="D9768" s="12"/>
      <c r="E9768" s="12" t="s">
        <v>1619</v>
      </c>
      <c r="F9768" s="21"/>
      <c r="G9768" s="21" t="s">
        <v>25355</v>
      </c>
      <c r="H9768" s="21" t="s">
        <v>25356</v>
      </c>
      <c r="I9768" s="21" t="s">
        <v>1588</v>
      </c>
      <c r="J9768" s="21" t="s">
        <v>25357</v>
      </c>
      <c r="K9768" s="20" t="s">
        <v>1983</v>
      </c>
      <c r="L9768" s="21"/>
    </row>
    <row r="9769">
      <c r="C9769" s="12" t="s">
        <v>826</v>
      </c>
      <c r="D9769" s="12"/>
      <c r="E9769" s="12" t="s">
        <v>1619</v>
      </c>
      <c r="F9769" s="21"/>
      <c r="G9769" s="21" t="s">
        <v>25358</v>
      </c>
      <c r="H9769" s="21" t="s">
        <v>25286</v>
      </c>
      <c r="I9769" s="21" t="s">
        <v>1588</v>
      </c>
      <c r="J9769" s="21" t="s">
        <v>25359</v>
      </c>
      <c r="K9769" s="20" t="s">
        <v>1693</v>
      </c>
      <c r="L9769" s="21"/>
    </row>
    <row r="9770">
      <c r="C9770" s="12" t="s">
        <v>826</v>
      </c>
      <c r="D9770" s="12"/>
      <c r="E9770" s="12" t="s">
        <v>1619</v>
      </c>
      <c r="F9770" s="21"/>
      <c r="G9770" s="21" t="s">
        <v>25360</v>
      </c>
      <c r="H9770" s="21" t="s">
        <v>25289</v>
      </c>
      <c r="I9770" s="21" t="s">
        <v>1588</v>
      </c>
      <c r="J9770" s="21" t="s">
        <v>25361</v>
      </c>
      <c r="K9770" s="20" t="s">
        <v>1693</v>
      </c>
      <c r="L9770" s="21"/>
    </row>
    <row r="9771">
      <c r="C9771" s="12" t="s">
        <v>826</v>
      </c>
      <c r="D9771" s="12"/>
      <c r="E9771" s="12" t="s">
        <v>1619</v>
      </c>
      <c r="F9771" s="21"/>
      <c r="G9771" s="21" t="s">
        <v>25362</v>
      </c>
      <c r="H9771" s="21" t="s">
        <v>25363</v>
      </c>
      <c r="I9771" s="21" t="s">
        <v>1588</v>
      </c>
      <c r="J9771" s="21" t="s">
        <v>25364</v>
      </c>
      <c r="K9771" s="20" t="s">
        <v>1921</v>
      </c>
      <c r="L9771" s="21"/>
    </row>
    <row r="9772">
      <c r="C9772" s="12" t="s">
        <v>826</v>
      </c>
      <c r="D9772" s="12"/>
      <c r="E9772" s="12" t="s">
        <v>1619</v>
      </c>
      <c r="F9772" s="21"/>
      <c r="G9772" s="21" t="s">
        <v>25365</v>
      </c>
      <c r="H9772" s="21" t="s">
        <v>25366</v>
      </c>
      <c r="I9772" s="21" t="s">
        <v>1588</v>
      </c>
      <c r="J9772" s="21" t="s">
        <v>25367</v>
      </c>
      <c r="K9772" s="20" t="s">
        <v>1921</v>
      </c>
      <c r="L9772" s="21"/>
    </row>
    <row r="9773">
      <c r="C9773" s="12" t="s">
        <v>826</v>
      </c>
      <c r="D9773" s="12"/>
      <c r="E9773" s="12" t="s">
        <v>1619</v>
      </c>
      <c r="F9773" s="21"/>
      <c r="G9773" s="21" t="s">
        <v>25368</v>
      </c>
      <c r="H9773" s="21" t="s">
        <v>25369</v>
      </c>
      <c r="I9773" s="21" t="s">
        <v>1588</v>
      </c>
      <c r="J9773" s="21" t="s">
        <v>25370</v>
      </c>
      <c r="K9773" s="20" t="s">
        <v>1921</v>
      </c>
      <c r="L9773" s="21"/>
    </row>
    <row r="9774">
      <c r="C9774" s="12" t="s">
        <v>826</v>
      </c>
      <c r="D9774" s="12" t="s">
        <v>827</v>
      </c>
      <c r="E9774" s="12" t="s">
        <v>4183</v>
      </c>
      <c r="F9774" s="12" t="s">
        <v>814</v>
      </c>
      <c r="G9774" s="12" t="s">
        <v>17089</v>
      </c>
      <c r="H9774" s="12" t="s">
        <v>17090</v>
      </c>
      <c r="I9774" s="12" t="s">
        <v>1715</v>
      </c>
      <c r="J9774" s="12" t="s">
        <v>17091</v>
      </c>
      <c r="K9774" s="12" t="s">
        <v>1717</v>
      </c>
      <c r="L9774" s="12" t="s">
        <v>1718</v>
      </c>
    </row>
    <row r="9775">
      <c r="C9775" s="12" t="s">
        <v>826</v>
      </c>
      <c r="D9775" s="12" t="s">
        <v>827</v>
      </c>
      <c r="E9775" s="12" t="s">
        <v>1671</v>
      </c>
      <c r="F9775" s="12" t="s">
        <v>814</v>
      </c>
      <c r="G9775" s="12" t="s">
        <v>17092</v>
      </c>
      <c r="H9775" s="12" t="s">
        <v>17093</v>
      </c>
      <c r="I9775" s="12" t="s">
        <v>1674</v>
      </c>
      <c r="J9775" s="12" t="s">
        <v>17094</v>
      </c>
      <c r="K9775" s="12" t="s">
        <v>17095</v>
      </c>
      <c r="L9775" s="12" t="s">
        <v>17096</v>
      </c>
    </row>
    <row r="9776">
      <c r="C9776" s="12" t="s">
        <v>826</v>
      </c>
      <c r="D9776" s="12" t="s">
        <v>827</v>
      </c>
      <c r="E9776" s="12" t="s">
        <v>1671</v>
      </c>
      <c r="F9776" s="12" t="s">
        <v>814</v>
      </c>
      <c r="G9776" s="12" t="s">
        <v>17097</v>
      </c>
      <c r="H9776" s="12" t="s">
        <v>17098</v>
      </c>
      <c r="I9776" s="12" t="s">
        <v>1674</v>
      </c>
      <c r="J9776" s="12" t="s">
        <v>17099</v>
      </c>
      <c r="K9776" s="12" t="s">
        <v>17095</v>
      </c>
      <c r="L9776" s="12" t="s">
        <v>17096</v>
      </c>
    </row>
    <row r="9777">
      <c r="C9777" s="12" t="s">
        <v>826</v>
      </c>
      <c r="D9777" s="12" t="s">
        <v>827</v>
      </c>
      <c r="E9777" s="12" t="s">
        <v>1656</v>
      </c>
      <c r="F9777" s="12" t="s">
        <v>814</v>
      </c>
      <c r="G9777" s="12" t="s">
        <v>17105</v>
      </c>
      <c r="H9777" s="12" t="s">
        <v>16550</v>
      </c>
      <c r="I9777" s="12" t="s">
        <v>1637</v>
      </c>
      <c r="J9777" s="12" t="s">
        <v>17106</v>
      </c>
      <c r="K9777" s="12" t="s">
        <v>1660</v>
      </c>
      <c r="L9777" s="12" t="s">
        <v>1661</v>
      </c>
    </row>
    <row r="9778">
      <c r="C9778" s="12" t="s">
        <v>826</v>
      </c>
      <c r="D9778" s="12" t="s">
        <v>827</v>
      </c>
      <c r="E9778" s="12" t="s">
        <v>1654</v>
      </c>
      <c r="F9778" s="12" t="s">
        <v>814</v>
      </c>
      <c r="G9778" s="12" t="s">
        <v>17072</v>
      </c>
      <c r="H9778" s="12" t="s">
        <v>16563</v>
      </c>
      <c r="I9778" s="12" t="s">
        <v>1600</v>
      </c>
      <c r="J9778" s="12" t="s">
        <v>17107</v>
      </c>
      <c r="K9778" s="12" t="s">
        <v>2048</v>
      </c>
      <c r="L9778" s="12" t="s">
        <v>2049</v>
      </c>
    </row>
    <row r="9779">
      <c r="C9779" s="12" t="s">
        <v>826</v>
      </c>
      <c r="D9779" s="12" t="s">
        <v>827</v>
      </c>
      <c r="E9779" s="12" t="s">
        <v>1654</v>
      </c>
      <c r="F9779" s="12" t="s">
        <v>814</v>
      </c>
      <c r="G9779" s="12" t="s">
        <v>16698</v>
      </c>
      <c r="H9779" s="12" t="s">
        <v>16696</v>
      </c>
      <c r="I9779" s="12" t="s">
        <v>1600</v>
      </c>
      <c r="J9779" s="12" t="s">
        <v>17108</v>
      </c>
      <c r="K9779" s="12" t="s">
        <v>1602</v>
      </c>
      <c r="L9779" s="12" t="s">
        <v>1603</v>
      </c>
    </row>
    <row r="9780">
      <c r="C9780" s="12" t="s">
        <v>826</v>
      </c>
      <c r="D9780" s="12" t="s">
        <v>827</v>
      </c>
      <c r="E9780" s="12" t="s">
        <v>1654</v>
      </c>
      <c r="F9780" s="12" t="s">
        <v>814</v>
      </c>
      <c r="G9780" s="12" t="s">
        <v>16698</v>
      </c>
      <c r="H9780" s="12" t="s">
        <v>16696</v>
      </c>
      <c r="I9780" s="12" t="s">
        <v>1600</v>
      </c>
      <c r="J9780" s="12" t="s">
        <v>17109</v>
      </c>
      <c r="K9780" s="12" t="s">
        <v>1782</v>
      </c>
      <c r="L9780" s="12" t="s">
        <v>1783</v>
      </c>
    </row>
    <row r="9781">
      <c r="C9781" s="12" t="s">
        <v>826</v>
      </c>
      <c r="D9781" s="12" t="s">
        <v>827</v>
      </c>
      <c r="E9781" s="12" t="s">
        <v>1678</v>
      </c>
      <c r="F9781" s="12" t="s">
        <v>814</v>
      </c>
      <c r="G9781" s="12" t="s">
        <v>17110</v>
      </c>
      <c r="H9781" s="12" t="s">
        <v>17111</v>
      </c>
      <c r="I9781" s="12" t="s">
        <v>1681</v>
      </c>
      <c r="J9781" s="12" t="s">
        <v>17112</v>
      </c>
      <c r="K9781" s="12" t="s">
        <v>1683</v>
      </c>
      <c r="L9781" s="12" t="s">
        <v>1684</v>
      </c>
    </row>
    <row r="9782">
      <c r="C9782" s="12" t="s">
        <v>826</v>
      </c>
      <c r="D9782" s="12" t="s">
        <v>827</v>
      </c>
      <c r="E9782" s="12" t="s">
        <v>1729</v>
      </c>
      <c r="F9782" s="12" t="s">
        <v>814</v>
      </c>
      <c r="G9782" s="12" t="s">
        <v>17113</v>
      </c>
      <c r="H9782" s="12" t="s">
        <v>17114</v>
      </c>
      <c r="I9782" s="12" t="s">
        <v>1607</v>
      </c>
      <c r="J9782" s="12" t="s">
        <v>17115</v>
      </c>
      <c r="K9782" s="12" t="s">
        <v>8612</v>
      </c>
      <c r="L9782" s="12" t="s">
        <v>17116</v>
      </c>
    </row>
    <row r="9783">
      <c r="C9783" s="12" t="s">
        <v>826</v>
      </c>
      <c r="D9783" s="12" t="s">
        <v>827</v>
      </c>
      <c r="E9783" s="12" t="s">
        <v>1729</v>
      </c>
      <c r="F9783" s="12" t="s">
        <v>814</v>
      </c>
      <c r="G9783" s="12" t="s">
        <v>17117</v>
      </c>
      <c r="H9783" s="12" t="s">
        <v>17118</v>
      </c>
      <c r="I9783" s="12" t="s">
        <v>1607</v>
      </c>
      <c r="J9783" s="12" t="s">
        <v>17119</v>
      </c>
      <c r="K9783" s="12" t="s">
        <v>17120</v>
      </c>
      <c r="L9783" s="12" t="s">
        <v>17121</v>
      </c>
    </row>
    <row r="9784">
      <c r="C9784" s="12" t="s">
        <v>826</v>
      </c>
      <c r="D9784" s="12" t="s">
        <v>827</v>
      </c>
      <c r="E9784" s="12" t="s">
        <v>1729</v>
      </c>
      <c r="F9784" s="12" t="s">
        <v>814</v>
      </c>
      <c r="G9784" s="12" t="s">
        <v>17122</v>
      </c>
      <c r="H9784" s="12" t="s">
        <v>17123</v>
      </c>
      <c r="I9784" s="12" t="s">
        <v>1607</v>
      </c>
      <c r="J9784" s="12" t="s">
        <v>17124</v>
      </c>
      <c r="K9784" s="12" t="s">
        <v>17120</v>
      </c>
      <c r="L9784" s="12" t="s">
        <v>17121</v>
      </c>
    </row>
    <row r="9785">
      <c r="C9785" s="12" t="s">
        <v>829</v>
      </c>
      <c r="D9785" s="12"/>
      <c r="E9785" s="12" t="s">
        <v>1619</v>
      </c>
      <c r="F9785" s="21"/>
      <c r="G9785" s="21" t="s">
        <v>25371</v>
      </c>
      <c r="H9785" s="21" t="s">
        <v>25372</v>
      </c>
      <c r="I9785" s="21" t="s">
        <v>1588</v>
      </c>
      <c r="J9785" s="21" t="s">
        <v>25373</v>
      </c>
      <c r="K9785" s="20" t="s">
        <v>1983</v>
      </c>
      <c r="L9785" s="21"/>
    </row>
    <row r="9786">
      <c r="C9786" s="12" t="s">
        <v>829</v>
      </c>
      <c r="D9786" s="12"/>
      <c r="E9786" s="12" t="s">
        <v>1678</v>
      </c>
      <c r="F9786" s="21"/>
      <c r="G9786" s="21" t="s">
        <v>25374</v>
      </c>
      <c r="H9786" s="21" t="s">
        <v>25375</v>
      </c>
      <c r="I9786" s="21" t="s">
        <v>1681</v>
      </c>
      <c r="J9786" s="21" t="s">
        <v>25376</v>
      </c>
      <c r="K9786" s="20" t="s">
        <v>2986</v>
      </c>
      <c r="L9786" s="21"/>
    </row>
    <row r="9787">
      <c r="C9787" s="12" t="s">
        <v>829</v>
      </c>
      <c r="D9787" s="12"/>
      <c r="E9787" s="12" t="s">
        <v>1678</v>
      </c>
      <c r="F9787" s="21"/>
      <c r="G9787" s="21" t="s">
        <v>25377</v>
      </c>
      <c r="H9787" s="21" t="s">
        <v>25378</v>
      </c>
      <c r="I9787" s="21" t="s">
        <v>1681</v>
      </c>
      <c r="J9787" s="21" t="s">
        <v>25379</v>
      </c>
      <c r="K9787" s="20" t="s">
        <v>3021</v>
      </c>
      <c r="L9787" s="21"/>
    </row>
    <row r="9788">
      <c r="C9788" s="12" t="s">
        <v>829</v>
      </c>
      <c r="D9788" s="12"/>
      <c r="E9788" s="12" t="s">
        <v>1678</v>
      </c>
      <c r="F9788" s="21"/>
      <c r="G9788" s="21" t="s">
        <v>25380</v>
      </c>
      <c r="H9788" s="21" t="s">
        <v>25381</v>
      </c>
      <c r="I9788" s="21" t="s">
        <v>1681</v>
      </c>
      <c r="J9788" s="21" t="s">
        <v>25382</v>
      </c>
      <c r="K9788" s="20" t="s">
        <v>3029</v>
      </c>
      <c r="L9788" s="21"/>
    </row>
    <row r="9789">
      <c r="C9789" s="12" t="s">
        <v>829</v>
      </c>
      <c r="D9789" s="12"/>
      <c r="E9789" s="12" t="s">
        <v>1678</v>
      </c>
      <c r="F9789" s="21"/>
      <c r="G9789" s="21" t="s">
        <v>25383</v>
      </c>
      <c r="H9789" s="21" t="s">
        <v>25384</v>
      </c>
      <c r="I9789" s="21" t="s">
        <v>1681</v>
      </c>
      <c r="J9789" s="21" t="s">
        <v>25385</v>
      </c>
      <c r="K9789" s="20" t="s">
        <v>3029</v>
      </c>
      <c r="L9789" s="21"/>
    </row>
    <row r="9790">
      <c r="C9790" s="12" t="s">
        <v>829</v>
      </c>
      <c r="D9790" s="12"/>
      <c r="E9790" s="12" t="s">
        <v>1656</v>
      </c>
      <c r="F9790" s="21"/>
      <c r="G9790" s="21" t="s">
        <v>25386</v>
      </c>
      <c r="H9790" s="21" t="s">
        <v>25387</v>
      </c>
      <c r="I9790" s="21" t="s">
        <v>1637</v>
      </c>
      <c r="J9790" s="21" t="s">
        <v>25388</v>
      </c>
      <c r="K9790" s="20" t="s">
        <v>1689</v>
      </c>
      <c r="L9790" s="21"/>
    </row>
    <row r="9791">
      <c r="C9791" s="12" t="s">
        <v>829</v>
      </c>
      <c r="D9791" s="12"/>
      <c r="E9791" s="12" t="s">
        <v>1619</v>
      </c>
      <c r="F9791" s="21"/>
      <c r="G9791" s="21" t="s">
        <v>25389</v>
      </c>
      <c r="H9791" s="21" t="s">
        <v>25390</v>
      </c>
      <c r="I9791" s="21" t="s">
        <v>1588</v>
      </c>
      <c r="J9791" s="21" t="s">
        <v>25391</v>
      </c>
      <c r="K9791" s="20" t="s">
        <v>3736</v>
      </c>
      <c r="L9791" s="21"/>
    </row>
    <row r="9792">
      <c r="C9792" s="12" t="s">
        <v>829</v>
      </c>
      <c r="D9792" s="12"/>
      <c r="E9792" s="12" t="s">
        <v>1619</v>
      </c>
      <c r="F9792" s="21"/>
      <c r="G9792" s="21" t="s">
        <v>25392</v>
      </c>
      <c r="H9792" s="21" t="s">
        <v>25393</v>
      </c>
      <c r="I9792" s="21" t="s">
        <v>1588</v>
      </c>
      <c r="J9792" s="21" t="s">
        <v>25394</v>
      </c>
      <c r="K9792" s="20" t="s">
        <v>3756</v>
      </c>
      <c r="L9792" s="21"/>
    </row>
    <row r="9793">
      <c r="C9793" s="12" t="s">
        <v>829</v>
      </c>
      <c r="D9793" s="12"/>
      <c r="E9793" s="12" t="s">
        <v>1619</v>
      </c>
      <c r="F9793" s="21"/>
      <c r="G9793" s="21" t="s">
        <v>25395</v>
      </c>
      <c r="H9793" s="21" t="s">
        <v>25396</v>
      </c>
      <c r="I9793" s="21" t="s">
        <v>1588</v>
      </c>
      <c r="J9793" s="21" t="s">
        <v>25397</v>
      </c>
      <c r="K9793" s="20" t="s">
        <v>3756</v>
      </c>
      <c r="L9793" s="21"/>
    </row>
    <row r="9794">
      <c r="C9794" s="12" t="s">
        <v>829</v>
      </c>
      <c r="D9794" s="12"/>
      <c r="E9794" s="12" t="s">
        <v>1619</v>
      </c>
      <c r="F9794" s="21"/>
      <c r="G9794" s="21" t="s">
        <v>25398</v>
      </c>
      <c r="H9794" s="21" t="s">
        <v>1470</v>
      </c>
      <c r="I9794" s="21" t="s">
        <v>1588</v>
      </c>
      <c r="J9794" s="21" t="s">
        <v>25399</v>
      </c>
      <c r="K9794" s="20" t="s">
        <v>3446</v>
      </c>
      <c r="L9794" s="21"/>
    </row>
    <row r="9795">
      <c r="C9795" s="12" t="s">
        <v>829</v>
      </c>
      <c r="D9795" s="12"/>
      <c r="E9795" s="12" t="s">
        <v>1619</v>
      </c>
      <c r="F9795" s="21"/>
      <c r="G9795" s="21" t="s">
        <v>25400</v>
      </c>
      <c r="H9795" s="21" t="s">
        <v>25393</v>
      </c>
      <c r="I9795" s="21" t="s">
        <v>1588</v>
      </c>
      <c r="J9795" s="21" t="s">
        <v>25401</v>
      </c>
      <c r="K9795" s="20" t="s">
        <v>3488</v>
      </c>
      <c r="L9795" s="21"/>
    </row>
    <row r="9796">
      <c r="C9796" s="12" t="s">
        <v>829</v>
      </c>
      <c r="D9796" s="12"/>
      <c r="E9796" s="12" t="s">
        <v>1619</v>
      </c>
      <c r="F9796" s="21"/>
      <c r="G9796" s="21" t="s">
        <v>25402</v>
      </c>
      <c r="H9796" s="21" t="s">
        <v>25403</v>
      </c>
      <c r="I9796" s="21" t="s">
        <v>1588</v>
      </c>
      <c r="J9796" s="21" t="s">
        <v>25404</v>
      </c>
      <c r="K9796" s="20" t="s">
        <v>3439</v>
      </c>
      <c r="L9796" s="21"/>
    </row>
    <row r="9797">
      <c r="C9797" s="12" t="s">
        <v>829</v>
      </c>
      <c r="D9797" s="12"/>
      <c r="E9797" s="12" t="s">
        <v>1619</v>
      </c>
      <c r="F9797" s="21"/>
      <c r="G9797" s="21" t="s">
        <v>18924</v>
      </c>
      <c r="H9797" s="21" t="s">
        <v>18925</v>
      </c>
      <c r="I9797" s="21" t="s">
        <v>1588</v>
      </c>
      <c r="J9797" s="21" t="s">
        <v>18926</v>
      </c>
      <c r="K9797" s="20" t="s">
        <v>3492</v>
      </c>
      <c r="L9797" s="21"/>
    </row>
    <row r="9798">
      <c r="C9798" s="12" t="s">
        <v>829</v>
      </c>
      <c r="D9798" s="12"/>
      <c r="E9798" s="12" t="s">
        <v>1619</v>
      </c>
      <c r="F9798" s="21"/>
      <c r="G9798" s="21" t="s">
        <v>19074</v>
      </c>
      <c r="H9798" s="21" t="s">
        <v>18925</v>
      </c>
      <c r="I9798" s="21" t="s">
        <v>1588</v>
      </c>
      <c r="J9798" s="21" t="s">
        <v>19075</v>
      </c>
      <c r="K9798" s="20" t="s">
        <v>3355</v>
      </c>
      <c r="L9798" s="21"/>
    </row>
    <row r="9799">
      <c r="C9799" s="12" t="s">
        <v>829</v>
      </c>
      <c r="D9799" s="12"/>
      <c r="E9799" s="12" t="s">
        <v>1619</v>
      </c>
      <c r="F9799" s="21"/>
      <c r="G9799" s="21" t="s">
        <v>19197</v>
      </c>
      <c r="H9799" s="21" t="s">
        <v>19198</v>
      </c>
      <c r="I9799" s="21" t="s">
        <v>1588</v>
      </c>
      <c r="J9799" s="21" t="s">
        <v>19199</v>
      </c>
      <c r="K9799" s="20" t="s">
        <v>3840</v>
      </c>
      <c r="L9799" s="21"/>
    </row>
    <row r="9800">
      <c r="C9800" s="12" t="s">
        <v>829</v>
      </c>
      <c r="D9800" s="12"/>
      <c r="E9800" s="12" t="s">
        <v>1619</v>
      </c>
      <c r="F9800" s="21"/>
      <c r="G9800" s="21" t="s">
        <v>19200</v>
      </c>
      <c r="H9800" s="21" t="s">
        <v>19201</v>
      </c>
      <c r="I9800" s="21" t="s">
        <v>1588</v>
      </c>
      <c r="J9800" s="21" t="s">
        <v>19202</v>
      </c>
      <c r="K9800" s="20" t="s">
        <v>3840</v>
      </c>
      <c r="L9800" s="21"/>
    </row>
    <row r="9801">
      <c r="C9801" s="12" t="s">
        <v>829</v>
      </c>
      <c r="D9801" s="12"/>
      <c r="E9801" s="12" t="s">
        <v>1619</v>
      </c>
      <c r="F9801" s="21"/>
      <c r="G9801" s="21" t="s">
        <v>25405</v>
      </c>
      <c r="H9801" s="21" t="s">
        <v>25406</v>
      </c>
      <c r="I9801" s="21" t="s">
        <v>1588</v>
      </c>
      <c r="J9801" s="21" t="s">
        <v>25407</v>
      </c>
      <c r="K9801" s="20" t="s">
        <v>3659</v>
      </c>
      <c r="L9801" s="21"/>
    </row>
    <row r="9802">
      <c r="C9802" s="12" t="s">
        <v>829</v>
      </c>
      <c r="D9802" s="12"/>
      <c r="E9802" s="12" t="s">
        <v>1619</v>
      </c>
      <c r="F9802" s="21"/>
      <c r="G9802" s="21" t="s">
        <v>25408</v>
      </c>
      <c r="H9802" s="21" t="s">
        <v>25409</v>
      </c>
      <c r="I9802" s="21" t="s">
        <v>1588</v>
      </c>
      <c r="J9802" s="21" t="s">
        <v>25410</v>
      </c>
      <c r="K9802" s="20" t="s">
        <v>3659</v>
      </c>
      <c r="L9802" s="21"/>
    </row>
    <row r="9803">
      <c r="C9803" s="12" t="s">
        <v>829</v>
      </c>
      <c r="D9803" s="12"/>
      <c r="E9803" s="12" t="s">
        <v>1619</v>
      </c>
      <c r="F9803" s="21"/>
      <c r="G9803" s="21" t="s">
        <v>25411</v>
      </c>
      <c r="H9803" s="21" t="s">
        <v>25412</v>
      </c>
      <c r="I9803" s="21" t="s">
        <v>1588</v>
      </c>
      <c r="J9803" s="21" t="s">
        <v>25413</v>
      </c>
      <c r="K9803" s="20" t="s">
        <v>3659</v>
      </c>
      <c r="L9803" s="21"/>
    </row>
    <row r="9804">
      <c r="C9804" s="12" t="s">
        <v>829</v>
      </c>
      <c r="D9804" s="12"/>
      <c r="E9804" s="12" t="s">
        <v>1619</v>
      </c>
      <c r="F9804" s="21"/>
      <c r="G9804" s="21" t="s">
        <v>25414</v>
      </c>
      <c r="H9804" s="21" t="s">
        <v>25415</v>
      </c>
      <c r="I9804" s="21" t="s">
        <v>1588</v>
      </c>
      <c r="J9804" s="21" t="s">
        <v>25416</v>
      </c>
      <c r="K9804" s="20" t="s">
        <v>3659</v>
      </c>
      <c r="L9804" s="21"/>
    </row>
    <row r="9805">
      <c r="C9805" s="12" t="s">
        <v>829</v>
      </c>
      <c r="D9805" s="12"/>
      <c r="E9805" s="12" t="s">
        <v>1619</v>
      </c>
      <c r="F9805" s="21"/>
      <c r="G9805" s="21" t="s">
        <v>25417</v>
      </c>
      <c r="H9805" s="21" t="s">
        <v>25418</v>
      </c>
      <c r="I9805" s="21" t="s">
        <v>1588</v>
      </c>
      <c r="J9805" s="21" t="s">
        <v>25419</v>
      </c>
      <c r="K9805" s="20" t="s">
        <v>3280</v>
      </c>
      <c r="L9805" s="21"/>
    </row>
    <row r="9806">
      <c r="C9806" s="12" t="s">
        <v>829</v>
      </c>
      <c r="D9806" s="12"/>
      <c r="E9806" s="12" t="s">
        <v>1619</v>
      </c>
      <c r="F9806" s="21"/>
      <c r="G9806" s="21" t="s">
        <v>25420</v>
      </c>
      <c r="H9806" s="21" t="s">
        <v>25421</v>
      </c>
      <c r="I9806" s="21" t="s">
        <v>1588</v>
      </c>
      <c r="J9806" s="21" t="s">
        <v>25422</v>
      </c>
      <c r="K9806" s="20" t="s">
        <v>3280</v>
      </c>
      <c r="L9806" s="21"/>
    </row>
    <row r="9807">
      <c r="C9807" s="12" t="s">
        <v>829</v>
      </c>
      <c r="D9807" s="12"/>
      <c r="E9807" s="12" t="s">
        <v>1619</v>
      </c>
      <c r="F9807" s="21"/>
      <c r="G9807" s="21" t="s">
        <v>25423</v>
      </c>
      <c r="H9807" s="21" t="s">
        <v>25424</v>
      </c>
      <c r="I9807" s="21" t="s">
        <v>1588</v>
      </c>
      <c r="J9807" s="21" t="s">
        <v>25425</v>
      </c>
      <c r="K9807" s="20" t="s">
        <v>3280</v>
      </c>
      <c r="L9807" s="21"/>
    </row>
    <row r="9808">
      <c r="C9808" s="12" t="s">
        <v>829</v>
      </c>
      <c r="D9808" s="12"/>
      <c r="E9808" s="12" t="s">
        <v>1619</v>
      </c>
      <c r="F9808" s="21"/>
      <c r="G9808" s="21" t="s">
        <v>25426</v>
      </c>
      <c r="H9808" s="21" t="s">
        <v>25427</v>
      </c>
      <c r="I9808" s="21" t="s">
        <v>1588</v>
      </c>
      <c r="J9808" s="21" t="s">
        <v>25428</v>
      </c>
      <c r="K9808" s="20" t="s">
        <v>3280</v>
      </c>
      <c r="L9808" s="21"/>
    </row>
    <row r="9809">
      <c r="C9809" s="12" t="s">
        <v>829</v>
      </c>
      <c r="D9809" s="12"/>
      <c r="E9809" s="12" t="s">
        <v>1619</v>
      </c>
      <c r="F9809" s="21"/>
      <c r="G9809" s="21" t="s">
        <v>25429</v>
      </c>
      <c r="H9809" s="21" t="s">
        <v>25418</v>
      </c>
      <c r="I9809" s="21" t="s">
        <v>1588</v>
      </c>
      <c r="J9809" s="21" t="s">
        <v>25430</v>
      </c>
      <c r="K9809" s="20" t="s">
        <v>3616</v>
      </c>
      <c r="L9809" s="21"/>
    </row>
    <row r="9810">
      <c r="C9810" s="12" t="s">
        <v>829</v>
      </c>
      <c r="D9810" s="12"/>
      <c r="E9810" s="12" t="s">
        <v>1619</v>
      </c>
      <c r="F9810" s="21"/>
      <c r="G9810" s="21" t="s">
        <v>25431</v>
      </c>
      <c r="H9810" s="21" t="s">
        <v>25421</v>
      </c>
      <c r="I9810" s="21" t="s">
        <v>1588</v>
      </c>
      <c r="J9810" s="21" t="s">
        <v>25432</v>
      </c>
      <c r="K9810" s="20" t="s">
        <v>3616</v>
      </c>
      <c r="L9810" s="21"/>
    </row>
    <row r="9811">
      <c r="C9811" s="12" t="s">
        <v>829</v>
      </c>
      <c r="D9811" s="12"/>
      <c r="E9811" s="12" t="s">
        <v>1619</v>
      </c>
      <c r="F9811" s="21"/>
      <c r="G9811" s="21" t="s">
        <v>25433</v>
      </c>
      <c r="H9811" s="21" t="s">
        <v>25424</v>
      </c>
      <c r="I9811" s="21" t="s">
        <v>1588</v>
      </c>
      <c r="J9811" s="21" t="s">
        <v>25434</v>
      </c>
      <c r="K9811" s="20" t="s">
        <v>3616</v>
      </c>
      <c r="L9811" s="21"/>
    </row>
    <row r="9812">
      <c r="C9812" s="12" t="s">
        <v>829</v>
      </c>
      <c r="D9812" s="12"/>
      <c r="E9812" s="12" t="s">
        <v>1619</v>
      </c>
      <c r="F9812" s="21"/>
      <c r="G9812" s="21" t="s">
        <v>25435</v>
      </c>
      <c r="H9812" s="21" t="s">
        <v>25427</v>
      </c>
      <c r="I9812" s="21" t="s">
        <v>1588</v>
      </c>
      <c r="J9812" s="21" t="s">
        <v>25436</v>
      </c>
      <c r="K9812" s="20" t="s">
        <v>3616</v>
      </c>
      <c r="L9812" s="21"/>
    </row>
    <row r="9813">
      <c r="C9813" s="12" t="s">
        <v>829</v>
      </c>
      <c r="D9813" s="12"/>
      <c r="E9813" s="12" t="s">
        <v>1619</v>
      </c>
      <c r="F9813" s="21"/>
      <c r="G9813" s="21" t="s">
        <v>25437</v>
      </c>
      <c r="H9813" s="21" t="s">
        <v>1470</v>
      </c>
      <c r="I9813" s="21" t="s">
        <v>1588</v>
      </c>
      <c r="J9813" s="21" t="s">
        <v>25438</v>
      </c>
      <c r="K9813" s="20" t="s">
        <v>2027</v>
      </c>
      <c r="L9813" s="21"/>
    </row>
    <row r="9814">
      <c r="C9814" s="12" t="s">
        <v>829</v>
      </c>
      <c r="D9814" s="12"/>
      <c r="E9814" s="12" t="s">
        <v>1619</v>
      </c>
      <c r="F9814" s="21"/>
      <c r="G9814" s="21" t="s">
        <v>25439</v>
      </c>
      <c r="H9814" s="21" t="s">
        <v>1470</v>
      </c>
      <c r="I9814" s="21" t="s">
        <v>1588</v>
      </c>
      <c r="J9814" s="21" t="s">
        <v>25440</v>
      </c>
      <c r="K9814" s="20" t="s">
        <v>1975</v>
      </c>
      <c r="L9814" s="21"/>
    </row>
    <row r="9815">
      <c r="C9815" s="12" t="s">
        <v>829</v>
      </c>
      <c r="D9815" s="12"/>
      <c r="E9815" s="12" t="s">
        <v>1619</v>
      </c>
      <c r="F9815" s="21"/>
      <c r="G9815" s="21" t="s">
        <v>25441</v>
      </c>
      <c r="H9815" s="21" t="s">
        <v>1470</v>
      </c>
      <c r="I9815" s="21" t="s">
        <v>1588</v>
      </c>
      <c r="J9815" s="21" t="s">
        <v>25442</v>
      </c>
      <c r="K9815" s="20" t="s">
        <v>1954</v>
      </c>
      <c r="L9815" s="21"/>
    </row>
    <row r="9816">
      <c r="C9816" s="12" t="s">
        <v>829</v>
      </c>
      <c r="D9816" s="12"/>
      <c r="E9816" s="12" t="s">
        <v>1619</v>
      </c>
      <c r="F9816" s="21"/>
      <c r="G9816" s="21" t="s">
        <v>25443</v>
      </c>
      <c r="H9816" s="21" t="s">
        <v>25444</v>
      </c>
      <c r="I9816" s="21" t="s">
        <v>1588</v>
      </c>
      <c r="J9816" s="21" t="s">
        <v>25445</v>
      </c>
      <c r="K9816" s="20" t="s">
        <v>1979</v>
      </c>
      <c r="L9816" s="21"/>
    </row>
    <row r="9817">
      <c r="C9817" s="12" t="s">
        <v>829</v>
      </c>
      <c r="D9817" s="12"/>
      <c r="E9817" s="12" t="s">
        <v>1619</v>
      </c>
      <c r="F9817" s="21"/>
      <c r="G9817" s="21" t="s">
        <v>25446</v>
      </c>
      <c r="H9817" s="21" t="s">
        <v>25421</v>
      </c>
      <c r="I9817" s="21" t="s">
        <v>1588</v>
      </c>
      <c r="J9817" s="21" t="s">
        <v>25447</v>
      </c>
      <c r="K9817" s="20" t="s">
        <v>1983</v>
      </c>
      <c r="L9817" s="21"/>
    </row>
    <row r="9818">
      <c r="C9818" s="12" t="s">
        <v>829</v>
      </c>
      <c r="D9818" s="12"/>
      <c r="E9818" s="12" t="s">
        <v>1619</v>
      </c>
      <c r="F9818" s="21"/>
      <c r="G9818" s="21" t="s">
        <v>25448</v>
      </c>
      <c r="H9818" s="21" t="s">
        <v>25449</v>
      </c>
      <c r="I9818" s="21" t="s">
        <v>1588</v>
      </c>
      <c r="J9818" s="21" t="s">
        <v>25450</v>
      </c>
      <c r="K9818" s="20" t="s">
        <v>1983</v>
      </c>
      <c r="L9818" s="21"/>
    </row>
    <row r="9819">
      <c r="C9819" s="12" t="s">
        <v>829</v>
      </c>
      <c r="D9819" s="12"/>
      <c r="E9819" s="12" t="s">
        <v>1619</v>
      </c>
      <c r="F9819" s="21"/>
      <c r="G9819" s="21" t="s">
        <v>25451</v>
      </c>
      <c r="H9819" s="21" t="s">
        <v>25427</v>
      </c>
      <c r="I9819" s="21" t="s">
        <v>1588</v>
      </c>
      <c r="J9819" s="21" t="s">
        <v>25452</v>
      </c>
      <c r="K9819" s="20" t="s">
        <v>1983</v>
      </c>
      <c r="L9819" s="21"/>
    </row>
    <row r="9820">
      <c r="C9820" s="12" t="s">
        <v>829</v>
      </c>
      <c r="D9820" s="12"/>
      <c r="E9820" s="12" t="s">
        <v>1619</v>
      </c>
      <c r="F9820" s="21"/>
      <c r="G9820" s="21" t="s">
        <v>25453</v>
      </c>
      <c r="H9820" s="21" t="s">
        <v>25387</v>
      </c>
      <c r="I9820" s="21" t="s">
        <v>1588</v>
      </c>
      <c r="J9820" s="21" t="s">
        <v>25454</v>
      </c>
      <c r="K9820" s="20" t="s">
        <v>1693</v>
      </c>
      <c r="L9820" s="21"/>
    </row>
    <row r="9821">
      <c r="C9821" s="12" t="s">
        <v>829</v>
      </c>
      <c r="D9821" s="12"/>
      <c r="E9821" s="12" t="s">
        <v>1619</v>
      </c>
      <c r="F9821" s="21"/>
      <c r="G9821" s="21" t="s">
        <v>25455</v>
      </c>
      <c r="H9821" s="21" t="s">
        <v>25456</v>
      </c>
      <c r="I9821" s="21" t="s">
        <v>1588</v>
      </c>
      <c r="J9821" s="21" t="s">
        <v>25457</v>
      </c>
      <c r="K9821" s="20" t="s">
        <v>1921</v>
      </c>
      <c r="L9821" s="21"/>
    </row>
    <row r="9822">
      <c r="C9822" s="12" t="s">
        <v>829</v>
      </c>
      <c r="D9822" s="12"/>
      <c r="E9822" s="12" t="s">
        <v>1619</v>
      </c>
      <c r="F9822" s="21"/>
      <c r="G9822" s="21" t="s">
        <v>25458</v>
      </c>
      <c r="H9822" s="21" t="s">
        <v>25459</v>
      </c>
      <c r="I9822" s="21" t="s">
        <v>1588</v>
      </c>
      <c r="J9822" s="21" t="s">
        <v>25460</v>
      </c>
      <c r="K9822" s="20" t="s">
        <v>1921</v>
      </c>
      <c r="L9822" s="21"/>
    </row>
    <row r="9823">
      <c r="C9823" s="12" t="s">
        <v>829</v>
      </c>
      <c r="D9823" s="12"/>
      <c r="E9823" s="12" t="s">
        <v>1619</v>
      </c>
      <c r="F9823" s="21"/>
      <c r="G9823" s="21" t="s">
        <v>25461</v>
      </c>
      <c r="H9823" s="21" t="s">
        <v>25462</v>
      </c>
      <c r="I9823" s="21" t="s">
        <v>1588</v>
      </c>
      <c r="J9823" s="21" t="s">
        <v>25463</v>
      </c>
      <c r="K9823" s="20" t="s">
        <v>1921</v>
      </c>
      <c r="L9823" s="21"/>
    </row>
    <row r="9824">
      <c r="C9824" s="12" t="s">
        <v>829</v>
      </c>
      <c r="D9824" s="12"/>
      <c r="E9824" s="12" t="s">
        <v>1619</v>
      </c>
      <c r="F9824" s="21"/>
      <c r="G9824" s="21" t="s">
        <v>25464</v>
      </c>
      <c r="H9824" s="21" t="s">
        <v>25465</v>
      </c>
      <c r="I9824" s="21" t="s">
        <v>1588</v>
      </c>
      <c r="J9824" s="21" t="s">
        <v>25466</v>
      </c>
      <c r="K9824" s="20" t="s">
        <v>1921</v>
      </c>
      <c r="L9824" s="21"/>
    </row>
    <row r="9825">
      <c r="C9825" s="12" t="s">
        <v>829</v>
      </c>
      <c r="D9825" s="12"/>
      <c r="E9825" s="12" t="s">
        <v>1619</v>
      </c>
      <c r="F9825" s="21"/>
      <c r="G9825" s="21" t="s">
        <v>25467</v>
      </c>
      <c r="H9825" s="21" t="s">
        <v>25468</v>
      </c>
      <c r="I9825" s="21" t="s">
        <v>1588</v>
      </c>
      <c r="J9825" s="21" t="s">
        <v>25469</v>
      </c>
      <c r="K9825" s="20" t="s">
        <v>1916</v>
      </c>
      <c r="L9825" s="21"/>
    </row>
    <row r="9826">
      <c r="C9826" s="12" t="s">
        <v>829</v>
      </c>
      <c r="D9826" s="12"/>
      <c r="E9826" s="12" t="s">
        <v>1712</v>
      </c>
      <c r="F9826" s="21"/>
      <c r="G9826" s="21" t="s">
        <v>25470</v>
      </c>
      <c r="H9826" s="21" t="s">
        <v>25471</v>
      </c>
      <c r="I9826" s="21" t="s">
        <v>1715</v>
      </c>
      <c r="J9826" s="21" t="s">
        <v>25472</v>
      </c>
      <c r="K9826" s="20" t="s">
        <v>1717</v>
      </c>
      <c r="L9826" s="21"/>
    </row>
    <row r="9827">
      <c r="C9827" s="12" t="s">
        <v>829</v>
      </c>
      <c r="D9827" s="12"/>
      <c r="E9827" s="12" t="s">
        <v>1719</v>
      </c>
      <c r="F9827" s="21"/>
      <c r="G9827" s="21" t="s">
        <v>25473</v>
      </c>
      <c r="H9827" s="21" t="s">
        <v>25474</v>
      </c>
      <c r="I9827" s="21" t="s">
        <v>1722</v>
      </c>
      <c r="J9827" s="21" t="s">
        <v>25475</v>
      </c>
      <c r="K9827" s="20" t="s">
        <v>1890</v>
      </c>
      <c r="L9827" s="21"/>
    </row>
    <row r="9828">
      <c r="C9828" s="12" t="s">
        <v>829</v>
      </c>
      <c r="D9828" s="12"/>
      <c r="E9828" s="12" t="s">
        <v>1719</v>
      </c>
      <c r="F9828" s="21"/>
      <c r="G9828" s="21" t="s">
        <v>25473</v>
      </c>
      <c r="H9828" s="21" t="s">
        <v>25474</v>
      </c>
      <c r="I9828" s="21" t="s">
        <v>1722</v>
      </c>
      <c r="J9828" s="21" t="s">
        <v>25476</v>
      </c>
      <c r="K9828" s="20" t="s">
        <v>1927</v>
      </c>
      <c r="L9828" s="21"/>
    </row>
    <row r="9829">
      <c r="C9829" s="12" t="s">
        <v>829</v>
      </c>
      <c r="D9829" s="12"/>
      <c r="E9829" s="12" t="s">
        <v>1719</v>
      </c>
      <c r="F9829" s="21"/>
      <c r="G9829" s="21" t="s">
        <v>25473</v>
      </c>
      <c r="H9829" s="21" t="s">
        <v>25474</v>
      </c>
      <c r="I9829" s="21" t="s">
        <v>1722</v>
      </c>
      <c r="J9829" s="21" t="s">
        <v>25477</v>
      </c>
      <c r="K9829" s="20" t="s">
        <v>1930</v>
      </c>
      <c r="L9829" s="21"/>
    </row>
    <row r="9830">
      <c r="C9830" s="12" t="s">
        <v>829</v>
      </c>
      <c r="D9830" s="12"/>
      <c r="E9830" s="12" t="s">
        <v>1656</v>
      </c>
      <c r="F9830" s="21"/>
      <c r="G9830" s="21" t="s">
        <v>25478</v>
      </c>
      <c r="H9830" s="21" t="s">
        <v>25479</v>
      </c>
      <c r="I9830" s="21" t="s">
        <v>1637</v>
      </c>
      <c r="J9830" s="21" t="s">
        <v>25480</v>
      </c>
      <c r="K9830" s="20" t="s">
        <v>2777</v>
      </c>
      <c r="L9830" s="21"/>
    </row>
    <row r="9831">
      <c r="C9831" s="12" t="s">
        <v>829</v>
      </c>
      <c r="D9831" s="12"/>
      <c r="E9831" s="12" t="s">
        <v>1656</v>
      </c>
      <c r="F9831" s="21"/>
      <c r="G9831" s="21" t="s">
        <v>25481</v>
      </c>
      <c r="H9831" s="21" t="s">
        <v>25482</v>
      </c>
      <c r="I9831" s="21" t="s">
        <v>1637</v>
      </c>
      <c r="J9831" s="21" t="s">
        <v>25483</v>
      </c>
      <c r="K9831" s="20" t="s">
        <v>2777</v>
      </c>
      <c r="L9831" s="21"/>
    </row>
    <row r="9832">
      <c r="C9832" s="12" t="s">
        <v>829</v>
      </c>
      <c r="D9832" s="12"/>
      <c r="E9832" s="12" t="s">
        <v>1656</v>
      </c>
      <c r="F9832" s="21"/>
      <c r="G9832" s="21" t="s">
        <v>25478</v>
      </c>
      <c r="H9832" s="21" t="s">
        <v>25484</v>
      </c>
      <c r="I9832" s="21" t="s">
        <v>1637</v>
      </c>
      <c r="J9832" s="21" t="s">
        <v>25485</v>
      </c>
      <c r="K9832" s="20" t="s">
        <v>1660</v>
      </c>
      <c r="L9832" s="21"/>
    </row>
    <row r="9833">
      <c r="C9833" s="12" t="s">
        <v>829</v>
      </c>
      <c r="D9833" s="12"/>
      <c r="E9833" s="12" t="s">
        <v>1656</v>
      </c>
      <c r="F9833" s="21"/>
      <c r="G9833" s="21" t="s">
        <v>25481</v>
      </c>
      <c r="H9833" s="21" t="s">
        <v>25482</v>
      </c>
      <c r="I9833" s="21" t="s">
        <v>1637</v>
      </c>
      <c r="J9833" s="21" t="s">
        <v>25486</v>
      </c>
      <c r="K9833" s="20" t="s">
        <v>1660</v>
      </c>
      <c r="L9833" s="21"/>
    </row>
    <row r="9834">
      <c r="C9834" s="12" t="s">
        <v>829</v>
      </c>
      <c r="D9834" s="12"/>
      <c r="E9834" s="12" t="s">
        <v>1656</v>
      </c>
      <c r="F9834" s="21"/>
      <c r="G9834" s="21" t="s">
        <v>25478</v>
      </c>
      <c r="H9834" s="21" t="s">
        <v>25484</v>
      </c>
      <c r="I9834" s="21" t="s">
        <v>1637</v>
      </c>
      <c r="J9834" s="21" t="s">
        <v>25487</v>
      </c>
      <c r="K9834" s="20" t="s">
        <v>2206</v>
      </c>
      <c r="L9834" s="21"/>
    </row>
    <row r="9835">
      <c r="C9835" s="12" t="s">
        <v>829</v>
      </c>
      <c r="D9835" s="12"/>
      <c r="E9835" s="12" t="s">
        <v>1656</v>
      </c>
      <c r="F9835" s="21"/>
      <c r="G9835" s="21" t="s">
        <v>25481</v>
      </c>
      <c r="H9835" s="21" t="s">
        <v>25482</v>
      </c>
      <c r="I9835" s="21" t="s">
        <v>1637</v>
      </c>
      <c r="J9835" s="21" t="s">
        <v>25488</v>
      </c>
      <c r="K9835" s="20" t="s">
        <v>2206</v>
      </c>
      <c r="L9835" s="21"/>
    </row>
    <row r="9836">
      <c r="C9836" s="12" t="s">
        <v>829</v>
      </c>
      <c r="D9836" s="12"/>
      <c r="E9836" s="12" t="s">
        <v>1656</v>
      </c>
      <c r="F9836" s="21"/>
      <c r="G9836" s="21" t="s">
        <v>25478</v>
      </c>
      <c r="H9836" s="21" t="s">
        <v>25484</v>
      </c>
      <c r="I9836" s="21" t="s">
        <v>1637</v>
      </c>
      <c r="J9836" s="21" t="s">
        <v>25489</v>
      </c>
      <c r="K9836" s="20" t="s">
        <v>2245</v>
      </c>
      <c r="L9836" s="21"/>
    </row>
    <row r="9837">
      <c r="C9837" s="12" t="s">
        <v>829</v>
      </c>
      <c r="D9837" s="12"/>
      <c r="E9837" s="12" t="s">
        <v>1656</v>
      </c>
      <c r="F9837" s="21"/>
      <c r="G9837" s="21" t="s">
        <v>25481</v>
      </c>
      <c r="H9837" s="21" t="s">
        <v>25482</v>
      </c>
      <c r="I9837" s="21" t="s">
        <v>1637</v>
      </c>
      <c r="J9837" s="21" t="s">
        <v>25490</v>
      </c>
      <c r="K9837" s="20" t="s">
        <v>2245</v>
      </c>
      <c r="L9837" s="21"/>
    </row>
    <row r="9838">
      <c r="C9838" s="12" t="s">
        <v>829</v>
      </c>
      <c r="D9838" s="12"/>
      <c r="E9838" s="12" t="s">
        <v>1656</v>
      </c>
      <c r="F9838" s="21"/>
      <c r="G9838" s="21" t="s">
        <v>25478</v>
      </c>
      <c r="H9838" s="21" t="s">
        <v>25484</v>
      </c>
      <c r="I9838" s="21" t="s">
        <v>1637</v>
      </c>
      <c r="J9838" s="21" t="s">
        <v>25491</v>
      </c>
      <c r="K9838" s="20" t="s">
        <v>2781</v>
      </c>
      <c r="L9838" s="21"/>
    </row>
    <row r="9839">
      <c r="C9839" s="12" t="s">
        <v>829</v>
      </c>
      <c r="D9839" s="12"/>
      <c r="E9839" s="12" t="s">
        <v>1656</v>
      </c>
      <c r="F9839" s="21"/>
      <c r="G9839" s="21" t="s">
        <v>25481</v>
      </c>
      <c r="H9839" s="21" t="s">
        <v>25482</v>
      </c>
      <c r="I9839" s="21" t="s">
        <v>1637</v>
      </c>
      <c r="J9839" s="21" t="s">
        <v>25492</v>
      </c>
      <c r="K9839" s="20" t="s">
        <v>2781</v>
      </c>
      <c r="L9839" s="21"/>
    </row>
    <row r="9840">
      <c r="C9840" s="12" t="s">
        <v>829</v>
      </c>
      <c r="D9840" s="12"/>
      <c r="E9840" s="12" t="s">
        <v>1656</v>
      </c>
      <c r="F9840" s="21"/>
      <c r="G9840" s="21" t="s">
        <v>25478</v>
      </c>
      <c r="H9840" s="21" t="s">
        <v>25484</v>
      </c>
      <c r="I9840" s="21" t="s">
        <v>1637</v>
      </c>
      <c r="J9840" s="21" t="s">
        <v>25493</v>
      </c>
      <c r="K9840" s="20" t="s">
        <v>2248</v>
      </c>
      <c r="L9840" s="21"/>
    </row>
    <row r="9841">
      <c r="C9841" s="12" t="s">
        <v>829</v>
      </c>
      <c r="D9841" s="12"/>
      <c r="E9841" s="12" t="s">
        <v>1656</v>
      </c>
      <c r="F9841" s="21"/>
      <c r="G9841" s="21" t="s">
        <v>25481</v>
      </c>
      <c r="H9841" s="21" t="s">
        <v>25482</v>
      </c>
      <c r="I9841" s="21" t="s">
        <v>1637</v>
      </c>
      <c r="J9841" s="21" t="s">
        <v>25494</v>
      </c>
      <c r="K9841" s="20" t="s">
        <v>2248</v>
      </c>
      <c r="L9841" s="21"/>
    </row>
    <row r="9842">
      <c r="C9842" s="12" t="s">
        <v>829</v>
      </c>
      <c r="D9842" s="12"/>
      <c r="E9842" s="12" t="s">
        <v>1656</v>
      </c>
      <c r="F9842" s="21"/>
      <c r="G9842" s="21" t="s">
        <v>25478</v>
      </c>
      <c r="H9842" s="21" t="s">
        <v>25484</v>
      </c>
      <c r="I9842" s="21" t="s">
        <v>1637</v>
      </c>
      <c r="J9842" s="21" t="s">
        <v>25495</v>
      </c>
      <c r="K9842" s="20" t="s">
        <v>1833</v>
      </c>
      <c r="L9842" s="21"/>
    </row>
    <row r="9843">
      <c r="C9843" s="12" t="s">
        <v>829</v>
      </c>
      <c r="D9843" s="12"/>
      <c r="E9843" s="12" t="s">
        <v>1656</v>
      </c>
      <c r="F9843" s="21"/>
      <c r="G9843" s="21" t="s">
        <v>25481</v>
      </c>
      <c r="H9843" s="21" t="s">
        <v>25482</v>
      </c>
      <c r="I9843" s="21" t="s">
        <v>1637</v>
      </c>
      <c r="J9843" s="21" t="s">
        <v>25496</v>
      </c>
      <c r="K9843" s="20" t="s">
        <v>1833</v>
      </c>
      <c r="L9843" s="21"/>
    </row>
    <row r="9844">
      <c r="C9844" s="12" t="s">
        <v>829</v>
      </c>
      <c r="D9844" s="12"/>
      <c r="E9844" s="12" t="s">
        <v>1656</v>
      </c>
      <c r="F9844" s="21"/>
      <c r="G9844" s="21" t="s">
        <v>25478</v>
      </c>
      <c r="H9844" s="21" t="s">
        <v>25484</v>
      </c>
      <c r="I9844" s="21" t="s">
        <v>1637</v>
      </c>
      <c r="J9844" s="21" t="s">
        <v>25497</v>
      </c>
      <c r="K9844" s="20" t="s">
        <v>1836</v>
      </c>
      <c r="L9844" s="21"/>
    </row>
    <row r="9845">
      <c r="C9845" s="12" t="s">
        <v>829</v>
      </c>
      <c r="D9845" s="12"/>
      <c r="E9845" s="12" t="s">
        <v>1656</v>
      </c>
      <c r="F9845" s="21"/>
      <c r="G9845" s="21" t="s">
        <v>25481</v>
      </c>
      <c r="H9845" s="21" t="s">
        <v>25482</v>
      </c>
      <c r="I9845" s="21" t="s">
        <v>1637</v>
      </c>
      <c r="J9845" s="21" t="s">
        <v>25498</v>
      </c>
      <c r="K9845" s="20" t="s">
        <v>1836</v>
      </c>
      <c r="L9845" s="21"/>
    </row>
    <row r="9846">
      <c r="C9846" s="12" t="s">
        <v>829</v>
      </c>
      <c r="D9846" s="12"/>
      <c r="E9846" s="12" t="s">
        <v>1656</v>
      </c>
      <c r="F9846" s="21"/>
      <c r="G9846" s="21" t="s">
        <v>25478</v>
      </c>
      <c r="H9846" s="21" t="s">
        <v>25484</v>
      </c>
      <c r="I9846" s="21" t="s">
        <v>1637</v>
      </c>
      <c r="J9846" s="21" t="s">
        <v>25499</v>
      </c>
      <c r="K9846" s="20" t="s">
        <v>2253</v>
      </c>
      <c r="L9846" s="21"/>
    </row>
    <row r="9847">
      <c r="C9847" s="12" t="s">
        <v>829</v>
      </c>
      <c r="D9847" s="12"/>
      <c r="E9847" s="12" t="s">
        <v>1656</v>
      </c>
      <c r="F9847" s="21"/>
      <c r="G9847" s="21" t="s">
        <v>25481</v>
      </c>
      <c r="H9847" s="21" t="s">
        <v>25482</v>
      </c>
      <c r="I9847" s="21" t="s">
        <v>1637</v>
      </c>
      <c r="J9847" s="21" t="s">
        <v>25500</v>
      </c>
      <c r="K9847" s="20" t="s">
        <v>2253</v>
      </c>
      <c r="L9847" s="21"/>
    </row>
    <row r="9848">
      <c r="C9848" s="12" t="s">
        <v>829</v>
      </c>
      <c r="D9848" s="12"/>
      <c r="E9848" s="12" t="s">
        <v>1656</v>
      </c>
      <c r="F9848" s="21"/>
      <c r="G9848" s="21" t="s">
        <v>25478</v>
      </c>
      <c r="H9848" s="21" t="s">
        <v>25484</v>
      </c>
      <c r="I9848" s="21" t="s">
        <v>1637</v>
      </c>
      <c r="J9848" s="21" t="s">
        <v>25501</v>
      </c>
      <c r="K9848" s="20" t="s">
        <v>2256</v>
      </c>
      <c r="L9848" s="21"/>
    </row>
    <row r="9849">
      <c r="C9849" s="12" t="s">
        <v>829</v>
      </c>
      <c r="D9849" s="12"/>
      <c r="E9849" s="12" t="s">
        <v>1656</v>
      </c>
      <c r="F9849" s="21"/>
      <c r="G9849" s="21" t="s">
        <v>25481</v>
      </c>
      <c r="H9849" s="21" t="s">
        <v>25482</v>
      </c>
      <c r="I9849" s="21" t="s">
        <v>1637</v>
      </c>
      <c r="J9849" s="21" t="s">
        <v>25502</v>
      </c>
      <c r="K9849" s="20" t="s">
        <v>2256</v>
      </c>
      <c r="L9849" s="21"/>
    </row>
    <row r="9850">
      <c r="C9850" s="12" t="s">
        <v>829</v>
      </c>
      <c r="D9850" s="12"/>
      <c r="E9850" s="12" t="s">
        <v>1656</v>
      </c>
      <c r="F9850" s="21"/>
      <c r="G9850" s="21" t="s">
        <v>25478</v>
      </c>
      <c r="H9850" s="21" t="s">
        <v>25484</v>
      </c>
      <c r="I9850" s="21" t="s">
        <v>1637</v>
      </c>
      <c r="J9850" s="21" t="s">
        <v>25503</v>
      </c>
      <c r="K9850" s="20" t="s">
        <v>2151</v>
      </c>
      <c r="L9850" s="21"/>
    </row>
    <row r="9851">
      <c r="C9851" s="12" t="s">
        <v>829</v>
      </c>
      <c r="D9851" s="12"/>
      <c r="E9851" s="12" t="s">
        <v>1656</v>
      </c>
      <c r="F9851" s="21"/>
      <c r="G9851" s="21" t="s">
        <v>25481</v>
      </c>
      <c r="H9851" s="21" t="s">
        <v>25482</v>
      </c>
      <c r="I9851" s="21" t="s">
        <v>1637</v>
      </c>
      <c r="J9851" s="21" t="s">
        <v>25504</v>
      </c>
      <c r="K9851" s="20" t="s">
        <v>2151</v>
      </c>
      <c r="L9851" s="21"/>
    </row>
    <row r="9852">
      <c r="C9852" s="12" t="s">
        <v>829</v>
      </c>
      <c r="D9852" s="12"/>
      <c r="E9852" s="12" t="s">
        <v>1656</v>
      </c>
      <c r="F9852" s="21"/>
      <c r="G9852" s="21" t="s">
        <v>25478</v>
      </c>
      <c r="H9852" s="21" t="s">
        <v>25484</v>
      </c>
      <c r="I9852" s="21" t="s">
        <v>1637</v>
      </c>
      <c r="J9852" s="21" t="s">
        <v>25505</v>
      </c>
      <c r="K9852" s="20" t="s">
        <v>1754</v>
      </c>
      <c r="L9852" s="21"/>
    </row>
    <row r="9853">
      <c r="C9853" s="12" t="s">
        <v>829</v>
      </c>
      <c r="D9853" s="12"/>
      <c r="E9853" s="12" t="s">
        <v>1656</v>
      </c>
      <c r="F9853" s="21"/>
      <c r="G9853" s="21" t="s">
        <v>25481</v>
      </c>
      <c r="H9853" s="21" t="s">
        <v>25482</v>
      </c>
      <c r="I9853" s="21" t="s">
        <v>1637</v>
      </c>
      <c r="J9853" s="21" t="s">
        <v>25506</v>
      </c>
      <c r="K9853" s="20" t="s">
        <v>1754</v>
      </c>
      <c r="L9853" s="21"/>
    </row>
    <row r="9854">
      <c r="C9854" s="12" t="s">
        <v>829</v>
      </c>
      <c r="D9854" s="12"/>
      <c r="E9854" s="12" t="s">
        <v>1656</v>
      </c>
      <c r="F9854" s="21"/>
      <c r="G9854" s="21" t="s">
        <v>25507</v>
      </c>
      <c r="H9854" s="21" t="s">
        <v>25508</v>
      </c>
      <c r="I9854" s="21" t="s">
        <v>1637</v>
      </c>
      <c r="J9854" s="21" t="s">
        <v>25509</v>
      </c>
      <c r="K9854" s="20" t="s">
        <v>1698</v>
      </c>
      <c r="L9854" s="21"/>
    </row>
    <row r="9855">
      <c r="C9855" s="12" t="s">
        <v>829</v>
      </c>
      <c r="D9855" s="12"/>
      <c r="E9855" s="12" t="s">
        <v>1656</v>
      </c>
      <c r="F9855" s="21"/>
      <c r="G9855" s="21" t="s">
        <v>25510</v>
      </c>
      <c r="H9855" s="21" t="s">
        <v>25511</v>
      </c>
      <c r="I9855" s="21" t="s">
        <v>1637</v>
      </c>
      <c r="J9855" s="21" t="s">
        <v>25512</v>
      </c>
      <c r="K9855" s="20" t="s">
        <v>1698</v>
      </c>
      <c r="L9855" s="21"/>
    </row>
    <row r="9856">
      <c r="C9856" s="12" t="s">
        <v>829</v>
      </c>
      <c r="D9856" s="12"/>
      <c r="E9856" s="12" t="s">
        <v>1619</v>
      </c>
      <c r="F9856" s="21"/>
      <c r="G9856" s="21" t="s">
        <v>25513</v>
      </c>
      <c r="H9856" s="21" t="s">
        <v>25514</v>
      </c>
      <c r="I9856" s="21" t="s">
        <v>1588</v>
      </c>
      <c r="J9856" s="21" t="s">
        <v>25515</v>
      </c>
      <c r="K9856" s="20" t="s">
        <v>1703</v>
      </c>
      <c r="L9856" s="21"/>
    </row>
    <row r="9857">
      <c r="C9857" s="12" t="s">
        <v>829</v>
      </c>
      <c r="D9857" s="12"/>
      <c r="E9857" s="12" t="s">
        <v>1619</v>
      </c>
      <c r="F9857" s="21"/>
      <c r="G9857" s="21" t="s">
        <v>25516</v>
      </c>
      <c r="H9857" s="21" t="s">
        <v>25517</v>
      </c>
      <c r="I9857" s="21" t="s">
        <v>1588</v>
      </c>
      <c r="J9857" s="21" t="s">
        <v>25518</v>
      </c>
      <c r="K9857" s="20" t="s">
        <v>1703</v>
      </c>
      <c r="L9857" s="21"/>
    </row>
    <row r="9858">
      <c r="C9858" s="12" t="s">
        <v>829</v>
      </c>
      <c r="D9858" s="12"/>
      <c r="E9858" s="12" t="s">
        <v>1654</v>
      </c>
      <c r="F9858" s="21"/>
      <c r="G9858" s="21" t="s">
        <v>25519</v>
      </c>
      <c r="H9858" s="21" t="s">
        <v>25520</v>
      </c>
      <c r="I9858" s="21" t="s">
        <v>1600</v>
      </c>
      <c r="J9858" s="21" t="s">
        <v>25521</v>
      </c>
      <c r="K9858" s="20" t="s">
        <v>1782</v>
      </c>
      <c r="L9858" s="21"/>
    </row>
    <row r="9859">
      <c r="C9859" s="12" t="s">
        <v>829</v>
      </c>
      <c r="D9859" s="12"/>
      <c r="E9859" s="12" t="s">
        <v>1654</v>
      </c>
      <c r="F9859" s="21"/>
      <c r="G9859" s="21" t="s">
        <v>25522</v>
      </c>
      <c r="H9859" s="21" t="s">
        <v>25523</v>
      </c>
      <c r="I9859" s="21" t="s">
        <v>1600</v>
      </c>
      <c r="J9859" s="21" t="s">
        <v>25524</v>
      </c>
      <c r="K9859" s="20" t="s">
        <v>1782</v>
      </c>
      <c r="L9859" s="21"/>
    </row>
    <row r="9860">
      <c r="C9860" s="12" t="s">
        <v>829</v>
      </c>
      <c r="D9860" s="12"/>
      <c r="E9860" s="12" t="s">
        <v>1654</v>
      </c>
      <c r="F9860" s="21"/>
      <c r="G9860" s="21" t="s">
        <v>25519</v>
      </c>
      <c r="H9860" s="21" t="s">
        <v>25520</v>
      </c>
      <c r="I9860" s="21" t="s">
        <v>1600</v>
      </c>
      <c r="J9860" s="21" t="s">
        <v>25525</v>
      </c>
      <c r="K9860" s="20" t="s">
        <v>1602</v>
      </c>
      <c r="L9860" s="21"/>
    </row>
    <row r="9861">
      <c r="C9861" s="12" t="s">
        <v>829</v>
      </c>
      <c r="D9861" s="12"/>
      <c r="E9861" s="12" t="s">
        <v>1654</v>
      </c>
      <c r="F9861" s="21"/>
      <c r="G9861" s="21" t="s">
        <v>25522</v>
      </c>
      <c r="H9861" s="21" t="s">
        <v>25523</v>
      </c>
      <c r="I9861" s="21" t="s">
        <v>1600</v>
      </c>
      <c r="J9861" s="21" t="s">
        <v>25526</v>
      </c>
      <c r="K9861" s="20" t="s">
        <v>1602</v>
      </c>
      <c r="L9861" s="21"/>
    </row>
    <row r="9862">
      <c r="C9862" s="12" t="s">
        <v>829</v>
      </c>
      <c r="D9862" s="12"/>
      <c r="E9862" s="12" t="s">
        <v>1654</v>
      </c>
      <c r="F9862" s="21"/>
      <c r="G9862" s="21" t="s">
        <v>25527</v>
      </c>
      <c r="H9862" s="21" t="s">
        <v>25520</v>
      </c>
      <c r="I9862" s="21" t="s">
        <v>1600</v>
      </c>
      <c r="J9862" s="21" t="s">
        <v>25528</v>
      </c>
      <c r="K9862" s="20" t="s">
        <v>1787</v>
      </c>
      <c r="L9862" s="21"/>
    </row>
    <row r="9863">
      <c r="C9863" s="12" t="s">
        <v>829</v>
      </c>
      <c r="D9863" s="12"/>
      <c r="E9863" s="12" t="s">
        <v>1654</v>
      </c>
      <c r="F9863" s="21"/>
      <c r="G9863" s="21" t="s">
        <v>25529</v>
      </c>
      <c r="H9863" s="21" t="s">
        <v>25523</v>
      </c>
      <c r="I9863" s="21" t="s">
        <v>1600</v>
      </c>
      <c r="J9863" s="21" t="s">
        <v>25530</v>
      </c>
      <c r="K9863" s="20" t="s">
        <v>1787</v>
      </c>
      <c r="L9863" s="21"/>
    </row>
    <row r="9864">
      <c r="C9864" s="12" t="s">
        <v>829</v>
      </c>
      <c r="D9864" s="12"/>
      <c r="E9864" s="12" t="s">
        <v>1654</v>
      </c>
      <c r="F9864" s="21"/>
      <c r="G9864" s="21" t="s">
        <v>25531</v>
      </c>
      <c r="H9864" s="21" t="s">
        <v>25520</v>
      </c>
      <c r="I9864" s="21" t="s">
        <v>1600</v>
      </c>
      <c r="J9864" s="21" t="s">
        <v>25532</v>
      </c>
      <c r="K9864" s="20" t="s">
        <v>1791</v>
      </c>
      <c r="L9864" s="21"/>
    </row>
    <row r="9865">
      <c r="C9865" s="12" t="s">
        <v>829</v>
      </c>
      <c r="D9865" s="12"/>
      <c r="E9865" s="12" t="s">
        <v>1654</v>
      </c>
      <c r="F9865" s="21"/>
      <c r="G9865" s="21" t="s">
        <v>25533</v>
      </c>
      <c r="H9865" s="21" t="s">
        <v>25523</v>
      </c>
      <c r="I9865" s="21" t="s">
        <v>1600</v>
      </c>
      <c r="J9865" s="21" t="s">
        <v>25534</v>
      </c>
      <c r="K9865" s="20" t="s">
        <v>1791</v>
      </c>
      <c r="L9865" s="21"/>
    </row>
    <row r="9866">
      <c r="C9866" s="12" t="s">
        <v>829</v>
      </c>
      <c r="D9866" s="12"/>
      <c r="E9866" s="12" t="s">
        <v>1654</v>
      </c>
      <c r="F9866" s="21"/>
      <c r="G9866" s="21" t="s">
        <v>25535</v>
      </c>
      <c r="H9866" s="21" t="s">
        <v>25520</v>
      </c>
      <c r="I9866" s="21" t="s">
        <v>1600</v>
      </c>
      <c r="J9866" s="21" t="s">
        <v>25536</v>
      </c>
      <c r="K9866" s="20" t="s">
        <v>3406</v>
      </c>
      <c r="L9866" s="21"/>
    </row>
    <row r="9867">
      <c r="C9867" s="12" t="s">
        <v>829</v>
      </c>
      <c r="D9867" s="12"/>
      <c r="E9867" s="12" t="s">
        <v>1654</v>
      </c>
      <c r="F9867" s="21"/>
      <c r="G9867" s="21" t="s">
        <v>25537</v>
      </c>
      <c r="H9867" s="21" t="s">
        <v>25523</v>
      </c>
      <c r="I9867" s="21" t="s">
        <v>1600</v>
      </c>
      <c r="J9867" s="21" t="s">
        <v>25538</v>
      </c>
      <c r="K9867" s="20" t="s">
        <v>3406</v>
      </c>
      <c r="L9867" s="21"/>
    </row>
    <row r="9868">
      <c r="C9868" s="12" t="s">
        <v>829</v>
      </c>
      <c r="D9868" s="12"/>
      <c r="E9868" s="12" t="s">
        <v>1654</v>
      </c>
      <c r="F9868" s="21"/>
      <c r="G9868" s="21" t="s">
        <v>25539</v>
      </c>
      <c r="H9868" s="21" t="s">
        <v>25520</v>
      </c>
      <c r="I9868" s="21" t="s">
        <v>1600</v>
      </c>
      <c r="J9868" s="21" t="s">
        <v>25540</v>
      </c>
      <c r="K9868" s="20" t="s">
        <v>2048</v>
      </c>
      <c r="L9868" s="21"/>
    </row>
    <row r="9869">
      <c r="C9869" s="12" t="s">
        <v>829</v>
      </c>
      <c r="D9869" s="12"/>
      <c r="E9869" s="12" t="s">
        <v>1654</v>
      </c>
      <c r="F9869" s="21"/>
      <c r="G9869" s="21" t="s">
        <v>25541</v>
      </c>
      <c r="H9869" s="21" t="s">
        <v>25523</v>
      </c>
      <c r="I9869" s="21" t="s">
        <v>1600</v>
      </c>
      <c r="J9869" s="21" t="s">
        <v>25542</v>
      </c>
      <c r="K9869" s="20" t="s">
        <v>2048</v>
      </c>
      <c r="L9869" s="21"/>
    </row>
    <row r="9870">
      <c r="C9870" s="12" t="s">
        <v>829</v>
      </c>
      <c r="D9870" s="12"/>
      <c r="E9870" s="12" t="s">
        <v>1654</v>
      </c>
      <c r="F9870" s="21"/>
      <c r="G9870" s="21" t="s">
        <v>25543</v>
      </c>
      <c r="H9870" s="21" t="s">
        <v>25544</v>
      </c>
      <c r="I9870" s="21" t="s">
        <v>1600</v>
      </c>
      <c r="J9870" s="21" t="s">
        <v>25545</v>
      </c>
      <c r="K9870" s="20" t="s">
        <v>1795</v>
      </c>
      <c r="L9870" s="21"/>
    </row>
    <row r="9871">
      <c r="C9871" s="12" t="s">
        <v>829</v>
      </c>
      <c r="D9871" s="12"/>
      <c r="E9871" s="12" t="s">
        <v>1654</v>
      </c>
      <c r="F9871" s="21"/>
      <c r="G9871" s="21" t="s">
        <v>25546</v>
      </c>
      <c r="H9871" s="21" t="s">
        <v>25523</v>
      </c>
      <c r="I9871" s="21" t="s">
        <v>1600</v>
      </c>
      <c r="J9871" s="21" t="s">
        <v>25547</v>
      </c>
      <c r="K9871" s="20" t="s">
        <v>1795</v>
      </c>
      <c r="L9871" s="21"/>
    </row>
    <row r="9872">
      <c r="C9872" s="12" t="s">
        <v>829</v>
      </c>
      <c r="D9872" s="12"/>
      <c r="E9872" s="12" t="s">
        <v>1654</v>
      </c>
      <c r="F9872" s="21"/>
      <c r="G9872" s="21" t="s">
        <v>25543</v>
      </c>
      <c r="H9872" s="21" t="s">
        <v>25544</v>
      </c>
      <c r="I9872" s="21" t="s">
        <v>1600</v>
      </c>
      <c r="J9872" s="21" t="s">
        <v>25548</v>
      </c>
      <c r="K9872" s="20" t="s">
        <v>1798</v>
      </c>
      <c r="L9872" s="21"/>
    </row>
    <row r="9873">
      <c r="C9873" s="12" t="s">
        <v>829</v>
      </c>
      <c r="D9873" s="12"/>
      <c r="E9873" s="12" t="s">
        <v>1654</v>
      </c>
      <c r="F9873" s="21"/>
      <c r="G9873" s="21" t="s">
        <v>25546</v>
      </c>
      <c r="H9873" s="21" t="s">
        <v>25523</v>
      </c>
      <c r="I9873" s="21" t="s">
        <v>1600</v>
      </c>
      <c r="J9873" s="21" t="s">
        <v>25549</v>
      </c>
      <c r="K9873" s="20" t="s">
        <v>1798</v>
      </c>
      <c r="L9873" s="21"/>
    </row>
    <row r="9874">
      <c r="C9874" s="12" t="s">
        <v>829</v>
      </c>
      <c r="D9874" s="12"/>
      <c r="E9874" s="12" t="s">
        <v>1656</v>
      </c>
      <c r="F9874" s="21"/>
      <c r="G9874" s="21" t="s">
        <v>25550</v>
      </c>
      <c r="H9874" s="21" t="s">
        <v>25551</v>
      </c>
      <c r="I9874" s="21" t="s">
        <v>1637</v>
      </c>
      <c r="J9874" s="21" t="s">
        <v>25552</v>
      </c>
      <c r="K9874" s="20" t="s">
        <v>2777</v>
      </c>
      <c r="L9874" s="21"/>
    </row>
    <row r="9875">
      <c r="C9875" s="12" t="s">
        <v>829</v>
      </c>
      <c r="D9875" s="12"/>
      <c r="E9875" s="12" t="s">
        <v>1656</v>
      </c>
      <c r="F9875" s="21"/>
      <c r="G9875" s="21" t="s">
        <v>25553</v>
      </c>
      <c r="H9875" s="21" t="s">
        <v>25554</v>
      </c>
      <c r="I9875" s="21" t="s">
        <v>1637</v>
      </c>
      <c r="J9875" s="21" t="s">
        <v>25555</v>
      </c>
      <c r="K9875" s="20" t="s">
        <v>2777</v>
      </c>
      <c r="L9875" s="21"/>
    </row>
    <row r="9876">
      <c r="C9876" s="12" t="s">
        <v>829</v>
      </c>
      <c r="D9876" s="12"/>
      <c r="E9876" s="12" t="s">
        <v>1656</v>
      </c>
      <c r="F9876" s="21"/>
      <c r="G9876" s="21" t="s">
        <v>25550</v>
      </c>
      <c r="H9876" s="21" t="s">
        <v>25551</v>
      </c>
      <c r="I9876" s="21" t="s">
        <v>1637</v>
      </c>
      <c r="J9876" s="21" t="s">
        <v>25556</v>
      </c>
      <c r="K9876" s="20" t="s">
        <v>1660</v>
      </c>
      <c r="L9876" s="21"/>
    </row>
    <row r="9877">
      <c r="C9877" s="12" t="s">
        <v>829</v>
      </c>
      <c r="D9877" s="12"/>
      <c r="E9877" s="12" t="s">
        <v>1656</v>
      </c>
      <c r="F9877" s="21"/>
      <c r="G9877" s="21" t="s">
        <v>25553</v>
      </c>
      <c r="H9877" s="21" t="s">
        <v>25554</v>
      </c>
      <c r="I9877" s="21" t="s">
        <v>1637</v>
      </c>
      <c r="J9877" s="21" t="s">
        <v>25557</v>
      </c>
      <c r="K9877" s="20" t="s">
        <v>1660</v>
      </c>
      <c r="L9877" s="21"/>
    </row>
    <row r="9878">
      <c r="C9878" s="12" t="s">
        <v>829</v>
      </c>
      <c r="D9878" s="12"/>
      <c r="E9878" s="12" t="s">
        <v>1656</v>
      </c>
      <c r="F9878" s="21"/>
      <c r="G9878" s="21" t="s">
        <v>25550</v>
      </c>
      <c r="H9878" s="21" t="s">
        <v>25551</v>
      </c>
      <c r="I9878" s="21" t="s">
        <v>1637</v>
      </c>
      <c r="J9878" s="21" t="s">
        <v>25558</v>
      </c>
      <c r="K9878" s="20" t="s">
        <v>2206</v>
      </c>
      <c r="L9878" s="21"/>
    </row>
    <row r="9879">
      <c r="C9879" s="12" t="s">
        <v>829</v>
      </c>
      <c r="D9879" s="12"/>
      <c r="E9879" s="12" t="s">
        <v>1656</v>
      </c>
      <c r="F9879" s="21"/>
      <c r="G9879" s="21" t="s">
        <v>25553</v>
      </c>
      <c r="H9879" s="21" t="s">
        <v>25554</v>
      </c>
      <c r="I9879" s="21" t="s">
        <v>1637</v>
      </c>
      <c r="J9879" s="21" t="s">
        <v>25559</v>
      </c>
      <c r="K9879" s="20" t="s">
        <v>2206</v>
      </c>
      <c r="L9879" s="21"/>
    </row>
    <row r="9880">
      <c r="C9880" s="12" t="s">
        <v>829</v>
      </c>
      <c r="D9880" s="12"/>
      <c r="E9880" s="12" t="s">
        <v>1656</v>
      </c>
      <c r="F9880" s="21"/>
      <c r="G9880" s="21" t="s">
        <v>25550</v>
      </c>
      <c r="H9880" s="21" t="s">
        <v>25551</v>
      </c>
      <c r="I9880" s="21" t="s">
        <v>1637</v>
      </c>
      <c r="J9880" s="21" t="s">
        <v>25560</v>
      </c>
      <c r="K9880" s="20" t="s">
        <v>2245</v>
      </c>
      <c r="L9880" s="21"/>
    </row>
    <row r="9881">
      <c r="C9881" s="12" t="s">
        <v>829</v>
      </c>
      <c r="D9881" s="12"/>
      <c r="E9881" s="12" t="s">
        <v>1656</v>
      </c>
      <c r="F9881" s="21"/>
      <c r="G9881" s="21" t="s">
        <v>25553</v>
      </c>
      <c r="H9881" s="21" t="s">
        <v>25554</v>
      </c>
      <c r="I9881" s="21" t="s">
        <v>1637</v>
      </c>
      <c r="J9881" s="21" t="s">
        <v>25561</v>
      </c>
      <c r="K9881" s="20" t="s">
        <v>2245</v>
      </c>
      <c r="L9881" s="21"/>
    </row>
    <row r="9882">
      <c r="C9882" s="12" t="s">
        <v>829</v>
      </c>
      <c r="D9882" s="12"/>
      <c r="E9882" s="12" t="s">
        <v>1656</v>
      </c>
      <c r="F9882" s="21"/>
      <c r="G9882" s="21" t="s">
        <v>25550</v>
      </c>
      <c r="H9882" s="21" t="s">
        <v>25551</v>
      </c>
      <c r="I9882" s="21" t="s">
        <v>1637</v>
      </c>
      <c r="J9882" s="21" t="s">
        <v>25562</v>
      </c>
      <c r="K9882" s="20" t="s">
        <v>2781</v>
      </c>
      <c r="L9882" s="21"/>
    </row>
    <row r="9883">
      <c r="C9883" s="12" t="s">
        <v>829</v>
      </c>
      <c r="D9883" s="12"/>
      <c r="E9883" s="12" t="s">
        <v>1656</v>
      </c>
      <c r="F9883" s="21"/>
      <c r="G9883" s="21" t="s">
        <v>25553</v>
      </c>
      <c r="H9883" s="21" t="s">
        <v>25554</v>
      </c>
      <c r="I9883" s="21" t="s">
        <v>1637</v>
      </c>
      <c r="J9883" s="21" t="s">
        <v>25563</v>
      </c>
      <c r="K9883" s="20" t="s">
        <v>2781</v>
      </c>
      <c r="L9883" s="21"/>
    </row>
    <row r="9884">
      <c r="C9884" s="12" t="s">
        <v>829</v>
      </c>
      <c r="D9884" s="12"/>
      <c r="E9884" s="12" t="s">
        <v>1656</v>
      </c>
      <c r="F9884" s="21"/>
      <c r="G9884" s="21" t="s">
        <v>25550</v>
      </c>
      <c r="H9884" s="21" t="s">
        <v>25551</v>
      </c>
      <c r="I9884" s="21" t="s">
        <v>1637</v>
      </c>
      <c r="J9884" s="21" t="s">
        <v>25564</v>
      </c>
      <c r="K9884" s="20" t="s">
        <v>2248</v>
      </c>
      <c r="L9884" s="21"/>
    </row>
    <row r="9885">
      <c r="C9885" s="12" t="s">
        <v>829</v>
      </c>
      <c r="D9885" s="12"/>
      <c r="E9885" s="12" t="s">
        <v>1656</v>
      </c>
      <c r="F9885" s="21"/>
      <c r="G9885" s="21" t="s">
        <v>25553</v>
      </c>
      <c r="H9885" s="21" t="s">
        <v>25554</v>
      </c>
      <c r="I9885" s="21" t="s">
        <v>1637</v>
      </c>
      <c r="J9885" s="21" t="s">
        <v>25565</v>
      </c>
      <c r="K9885" s="20" t="s">
        <v>2248</v>
      </c>
      <c r="L9885" s="21"/>
    </row>
    <row r="9886">
      <c r="C9886" s="12" t="s">
        <v>829</v>
      </c>
      <c r="D9886" s="12"/>
      <c r="E9886" s="12" t="s">
        <v>1656</v>
      </c>
      <c r="F9886" s="21"/>
      <c r="G9886" s="21" t="s">
        <v>25550</v>
      </c>
      <c r="H9886" s="21" t="s">
        <v>25551</v>
      </c>
      <c r="I9886" s="21" t="s">
        <v>1637</v>
      </c>
      <c r="J9886" s="21" t="s">
        <v>25566</v>
      </c>
      <c r="K9886" s="20" t="s">
        <v>1833</v>
      </c>
      <c r="L9886" s="21"/>
    </row>
    <row r="9887">
      <c r="C9887" s="12" t="s">
        <v>829</v>
      </c>
      <c r="D9887" s="12"/>
      <c r="E9887" s="12" t="s">
        <v>1656</v>
      </c>
      <c r="F9887" s="21"/>
      <c r="G9887" s="21" t="s">
        <v>25553</v>
      </c>
      <c r="H9887" s="21" t="s">
        <v>25554</v>
      </c>
      <c r="I9887" s="21" t="s">
        <v>1637</v>
      </c>
      <c r="J9887" s="21" t="s">
        <v>25567</v>
      </c>
      <c r="K9887" s="20" t="s">
        <v>1833</v>
      </c>
      <c r="L9887" s="21"/>
    </row>
    <row r="9888">
      <c r="C9888" s="12" t="s">
        <v>829</v>
      </c>
      <c r="D9888" s="12"/>
      <c r="E9888" s="12" t="s">
        <v>1656</v>
      </c>
      <c r="F9888" s="21"/>
      <c r="G9888" s="21" t="s">
        <v>25550</v>
      </c>
      <c r="H9888" s="21" t="s">
        <v>25551</v>
      </c>
      <c r="I9888" s="21" t="s">
        <v>1637</v>
      </c>
      <c r="J9888" s="21" t="s">
        <v>25568</v>
      </c>
      <c r="K9888" s="20" t="s">
        <v>1836</v>
      </c>
      <c r="L9888" s="21"/>
    </row>
    <row r="9889">
      <c r="C9889" s="12" t="s">
        <v>829</v>
      </c>
      <c r="D9889" s="12"/>
      <c r="E9889" s="12" t="s">
        <v>1656</v>
      </c>
      <c r="F9889" s="21"/>
      <c r="G9889" s="21" t="s">
        <v>25553</v>
      </c>
      <c r="H9889" s="21" t="s">
        <v>25554</v>
      </c>
      <c r="I9889" s="21" t="s">
        <v>1637</v>
      </c>
      <c r="J9889" s="21" t="s">
        <v>25569</v>
      </c>
      <c r="K9889" s="20" t="s">
        <v>1836</v>
      </c>
      <c r="L9889" s="21"/>
    </row>
    <row r="9890">
      <c r="C9890" s="12" t="s">
        <v>829</v>
      </c>
      <c r="D9890" s="12"/>
      <c r="E9890" s="12" t="s">
        <v>1656</v>
      </c>
      <c r="F9890" s="21"/>
      <c r="G9890" s="21" t="s">
        <v>25550</v>
      </c>
      <c r="H9890" s="21" t="s">
        <v>25551</v>
      </c>
      <c r="I9890" s="21" t="s">
        <v>1637</v>
      </c>
      <c r="J9890" s="21" t="s">
        <v>25570</v>
      </c>
      <c r="K9890" s="20" t="s">
        <v>2253</v>
      </c>
      <c r="L9890" s="21"/>
    </row>
    <row r="9891">
      <c r="C9891" s="12" t="s">
        <v>829</v>
      </c>
      <c r="D9891" s="12"/>
      <c r="E9891" s="12" t="s">
        <v>1656</v>
      </c>
      <c r="F9891" s="21"/>
      <c r="G9891" s="21" t="s">
        <v>25553</v>
      </c>
      <c r="H9891" s="21" t="s">
        <v>25554</v>
      </c>
      <c r="I9891" s="21" t="s">
        <v>1637</v>
      </c>
      <c r="J9891" s="21" t="s">
        <v>25571</v>
      </c>
      <c r="K9891" s="20" t="s">
        <v>2253</v>
      </c>
      <c r="L9891" s="21"/>
    </row>
    <row r="9892">
      <c r="C9892" s="12" t="s">
        <v>829</v>
      </c>
      <c r="D9892" s="12"/>
      <c r="E9892" s="12" t="s">
        <v>1656</v>
      </c>
      <c r="F9892" s="21"/>
      <c r="G9892" s="21" t="s">
        <v>25550</v>
      </c>
      <c r="H9892" s="21" t="s">
        <v>25551</v>
      </c>
      <c r="I9892" s="21" t="s">
        <v>1637</v>
      </c>
      <c r="J9892" s="21" t="s">
        <v>25572</v>
      </c>
      <c r="K9892" s="20" t="s">
        <v>2256</v>
      </c>
      <c r="L9892" s="21"/>
    </row>
    <row r="9893">
      <c r="C9893" s="12" t="s">
        <v>829</v>
      </c>
      <c r="D9893" s="12"/>
      <c r="E9893" s="12" t="s">
        <v>1656</v>
      </c>
      <c r="F9893" s="21"/>
      <c r="G9893" s="21" t="s">
        <v>25553</v>
      </c>
      <c r="H9893" s="21" t="s">
        <v>25554</v>
      </c>
      <c r="I9893" s="21" t="s">
        <v>1637</v>
      </c>
      <c r="J9893" s="21" t="s">
        <v>25573</v>
      </c>
      <c r="K9893" s="20" t="s">
        <v>2256</v>
      </c>
      <c r="L9893" s="21"/>
    </row>
    <row r="9894">
      <c r="C9894" s="12" t="s">
        <v>829</v>
      </c>
      <c r="D9894" s="12"/>
      <c r="E9894" s="12" t="s">
        <v>1656</v>
      </c>
      <c r="F9894" s="21"/>
      <c r="G9894" s="21" t="s">
        <v>25550</v>
      </c>
      <c r="H9894" s="21" t="s">
        <v>25551</v>
      </c>
      <c r="I9894" s="21" t="s">
        <v>1637</v>
      </c>
      <c r="J9894" s="21" t="s">
        <v>25574</v>
      </c>
      <c r="K9894" s="20" t="s">
        <v>2151</v>
      </c>
      <c r="L9894" s="21"/>
    </row>
    <row r="9895">
      <c r="C9895" s="12" t="s">
        <v>829</v>
      </c>
      <c r="D9895" s="12"/>
      <c r="E9895" s="12" t="s">
        <v>1656</v>
      </c>
      <c r="F9895" s="21"/>
      <c r="G9895" s="21" t="s">
        <v>25553</v>
      </c>
      <c r="H9895" s="21" t="s">
        <v>25554</v>
      </c>
      <c r="I9895" s="21" t="s">
        <v>1637</v>
      </c>
      <c r="J9895" s="21" t="s">
        <v>25575</v>
      </c>
      <c r="K9895" s="20" t="s">
        <v>2151</v>
      </c>
      <c r="L9895" s="21"/>
    </row>
    <row r="9896">
      <c r="C9896" s="12" t="s">
        <v>829</v>
      </c>
      <c r="D9896" s="12"/>
      <c r="E9896" s="12" t="s">
        <v>1656</v>
      </c>
      <c r="F9896" s="21"/>
      <c r="G9896" s="21" t="s">
        <v>25550</v>
      </c>
      <c r="H9896" s="21" t="s">
        <v>25551</v>
      </c>
      <c r="I9896" s="21" t="s">
        <v>1637</v>
      </c>
      <c r="J9896" s="21" t="s">
        <v>25576</v>
      </c>
      <c r="K9896" s="20" t="s">
        <v>1754</v>
      </c>
      <c r="L9896" s="21"/>
    </row>
    <row r="9897">
      <c r="C9897" s="12" t="s">
        <v>829</v>
      </c>
      <c r="D9897" s="12"/>
      <c r="E9897" s="12" t="s">
        <v>1656</v>
      </c>
      <c r="F9897" s="21"/>
      <c r="G9897" s="21" t="s">
        <v>25553</v>
      </c>
      <c r="H9897" s="21" t="s">
        <v>25554</v>
      </c>
      <c r="I9897" s="21" t="s">
        <v>1637</v>
      </c>
      <c r="J9897" s="21" t="s">
        <v>25577</v>
      </c>
      <c r="K9897" s="20" t="s">
        <v>1754</v>
      </c>
      <c r="L9897" s="21"/>
    </row>
    <row r="9898">
      <c r="C9898" s="12" t="s">
        <v>829</v>
      </c>
      <c r="D9898" s="12"/>
      <c r="E9898" s="12" t="s">
        <v>1656</v>
      </c>
      <c r="F9898" s="21"/>
      <c r="G9898" s="21" t="s">
        <v>25578</v>
      </c>
      <c r="H9898" s="21" t="s">
        <v>25551</v>
      </c>
      <c r="I9898" s="21" t="s">
        <v>1637</v>
      </c>
      <c r="J9898" s="21" t="s">
        <v>25579</v>
      </c>
      <c r="K9898" s="20" t="s">
        <v>1698</v>
      </c>
      <c r="L9898" s="21"/>
    </row>
    <row r="9899">
      <c r="C9899" s="12" t="s">
        <v>829</v>
      </c>
      <c r="D9899" s="12"/>
      <c r="E9899" s="12" t="s">
        <v>1656</v>
      </c>
      <c r="F9899" s="21"/>
      <c r="G9899" s="21" t="s">
        <v>25580</v>
      </c>
      <c r="H9899" s="21" t="s">
        <v>25554</v>
      </c>
      <c r="I9899" s="21" t="s">
        <v>1637</v>
      </c>
      <c r="J9899" s="21" t="s">
        <v>25581</v>
      </c>
      <c r="K9899" s="20" t="s">
        <v>1698</v>
      </c>
      <c r="L9899" s="21"/>
    </row>
    <row r="9900">
      <c r="C9900" s="12" t="s">
        <v>829</v>
      </c>
      <c r="D9900" s="12"/>
      <c r="E9900" s="12" t="s">
        <v>1619</v>
      </c>
      <c r="F9900" s="21"/>
      <c r="G9900" s="21" t="s">
        <v>25582</v>
      </c>
      <c r="H9900" s="21" t="s">
        <v>25551</v>
      </c>
      <c r="I9900" s="21" t="s">
        <v>1588</v>
      </c>
      <c r="J9900" s="21" t="s">
        <v>25583</v>
      </c>
      <c r="K9900" s="20" t="s">
        <v>1703</v>
      </c>
      <c r="L9900" s="21"/>
    </row>
    <row r="9901">
      <c r="C9901" s="12" t="s">
        <v>829</v>
      </c>
      <c r="D9901" s="12"/>
      <c r="E9901" s="12" t="s">
        <v>1619</v>
      </c>
      <c r="F9901" s="21"/>
      <c r="G9901" s="21" t="s">
        <v>25584</v>
      </c>
      <c r="H9901" s="21" t="s">
        <v>25554</v>
      </c>
      <c r="I9901" s="21" t="s">
        <v>1588</v>
      </c>
      <c r="J9901" s="21" t="s">
        <v>25585</v>
      </c>
      <c r="K9901" s="20" t="s">
        <v>1703</v>
      </c>
      <c r="L9901" s="21"/>
    </row>
    <row r="9902">
      <c r="C9902" s="12" t="s">
        <v>829</v>
      </c>
      <c r="D9902" s="12"/>
      <c r="E9902" s="12" t="s">
        <v>1712</v>
      </c>
      <c r="F9902" s="21"/>
      <c r="G9902" s="21" t="s">
        <v>25586</v>
      </c>
      <c r="H9902" s="21" t="s">
        <v>25587</v>
      </c>
      <c r="I9902" s="21" t="s">
        <v>1715</v>
      </c>
      <c r="J9902" s="21" t="s">
        <v>25588</v>
      </c>
      <c r="K9902" s="20" t="s">
        <v>1717</v>
      </c>
      <c r="L9902" s="21"/>
    </row>
    <row r="9903">
      <c r="C9903" s="12" t="s">
        <v>829</v>
      </c>
      <c r="D9903" s="12"/>
      <c r="E9903" s="12" t="s">
        <v>1654</v>
      </c>
      <c r="F9903" s="21"/>
      <c r="G9903" s="21" t="s">
        <v>25589</v>
      </c>
      <c r="H9903" s="21" t="s">
        <v>25590</v>
      </c>
      <c r="I9903" s="21" t="s">
        <v>1600</v>
      </c>
      <c r="J9903" s="21" t="s">
        <v>25591</v>
      </c>
      <c r="K9903" s="20" t="s">
        <v>1782</v>
      </c>
      <c r="L9903" s="21"/>
    </row>
    <row r="9904">
      <c r="C9904" s="12" t="s">
        <v>829</v>
      </c>
      <c r="D9904" s="12"/>
      <c r="E9904" s="12" t="s">
        <v>1654</v>
      </c>
      <c r="F9904" s="21"/>
      <c r="G9904" s="21" t="s">
        <v>25592</v>
      </c>
      <c r="H9904" s="21" t="s">
        <v>25593</v>
      </c>
      <c r="I9904" s="21" t="s">
        <v>1600</v>
      </c>
      <c r="J9904" s="21" t="s">
        <v>25594</v>
      </c>
      <c r="K9904" s="20" t="s">
        <v>1782</v>
      </c>
      <c r="L9904" s="21"/>
    </row>
    <row r="9905">
      <c r="C9905" s="12" t="s">
        <v>829</v>
      </c>
      <c r="D9905" s="12"/>
      <c r="E9905" s="12" t="s">
        <v>1654</v>
      </c>
      <c r="F9905" s="21"/>
      <c r="G9905" s="21" t="s">
        <v>25589</v>
      </c>
      <c r="H9905" s="21" t="s">
        <v>25590</v>
      </c>
      <c r="I9905" s="21" t="s">
        <v>1600</v>
      </c>
      <c r="J9905" s="21" t="s">
        <v>25595</v>
      </c>
      <c r="K9905" s="20" t="s">
        <v>1602</v>
      </c>
      <c r="L9905" s="21"/>
    </row>
    <row r="9906">
      <c r="C9906" s="12" t="s">
        <v>829</v>
      </c>
      <c r="D9906" s="12"/>
      <c r="E9906" s="12" t="s">
        <v>1654</v>
      </c>
      <c r="F9906" s="21"/>
      <c r="G9906" s="21" t="s">
        <v>25592</v>
      </c>
      <c r="H9906" s="21" t="s">
        <v>25593</v>
      </c>
      <c r="I9906" s="21" t="s">
        <v>1600</v>
      </c>
      <c r="J9906" s="21" t="s">
        <v>25596</v>
      </c>
      <c r="K9906" s="20" t="s">
        <v>1602</v>
      </c>
      <c r="L9906" s="21"/>
    </row>
    <row r="9907">
      <c r="C9907" s="12" t="s">
        <v>829</v>
      </c>
      <c r="D9907" s="12"/>
      <c r="E9907" s="12" t="s">
        <v>1654</v>
      </c>
      <c r="F9907" s="21"/>
      <c r="G9907" s="21" t="s">
        <v>25597</v>
      </c>
      <c r="H9907" s="21" t="s">
        <v>25590</v>
      </c>
      <c r="I9907" s="21" t="s">
        <v>1600</v>
      </c>
      <c r="J9907" s="21" t="s">
        <v>25598</v>
      </c>
      <c r="K9907" s="20" t="s">
        <v>1787</v>
      </c>
      <c r="L9907" s="21"/>
    </row>
    <row r="9908">
      <c r="C9908" s="12" t="s">
        <v>829</v>
      </c>
      <c r="D9908" s="12"/>
      <c r="E9908" s="12" t="s">
        <v>1654</v>
      </c>
      <c r="F9908" s="21"/>
      <c r="G9908" s="21" t="s">
        <v>25599</v>
      </c>
      <c r="H9908" s="21" t="s">
        <v>25593</v>
      </c>
      <c r="I9908" s="21" t="s">
        <v>1600</v>
      </c>
      <c r="J9908" s="21" t="s">
        <v>25600</v>
      </c>
      <c r="K9908" s="20" t="s">
        <v>1787</v>
      </c>
      <c r="L9908" s="21"/>
    </row>
    <row r="9909">
      <c r="C9909" s="12" t="s">
        <v>829</v>
      </c>
      <c r="D9909" s="12"/>
      <c r="E9909" s="12" t="s">
        <v>1654</v>
      </c>
      <c r="F9909" s="21"/>
      <c r="G9909" s="21" t="s">
        <v>25601</v>
      </c>
      <c r="H9909" s="21" t="s">
        <v>25590</v>
      </c>
      <c r="I9909" s="21" t="s">
        <v>1600</v>
      </c>
      <c r="J9909" s="21" t="s">
        <v>25602</v>
      </c>
      <c r="K9909" s="20" t="s">
        <v>1791</v>
      </c>
      <c r="L9909" s="21"/>
    </row>
    <row r="9910">
      <c r="C9910" s="12" t="s">
        <v>829</v>
      </c>
      <c r="D9910" s="12"/>
      <c r="E9910" s="12" t="s">
        <v>1654</v>
      </c>
      <c r="F9910" s="21"/>
      <c r="G9910" s="21" t="s">
        <v>25603</v>
      </c>
      <c r="H9910" s="21" t="s">
        <v>25593</v>
      </c>
      <c r="I9910" s="21" t="s">
        <v>1600</v>
      </c>
      <c r="J9910" s="21" t="s">
        <v>25604</v>
      </c>
      <c r="K9910" s="20" t="s">
        <v>1791</v>
      </c>
      <c r="L9910" s="21"/>
    </row>
    <row r="9911">
      <c r="C9911" s="12" t="s">
        <v>829</v>
      </c>
      <c r="D9911" s="12"/>
      <c r="E9911" s="12" t="s">
        <v>1654</v>
      </c>
      <c r="F9911" s="21"/>
      <c r="G9911" s="21" t="s">
        <v>25605</v>
      </c>
      <c r="H9911" s="21" t="s">
        <v>25590</v>
      </c>
      <c r="I9911" s="21" t="s">
        <v>1600</v>
      </c>
      <c r="J9911" s="21" t="s">
        <v>25606</v>
      </c>
      <c r="K9911" s="20" t="s">
        <v>3406</v>
      </c>
      <c r="L9911" s="21"/>
    </row>
    <row r="9912">
      <c r="C9912" s="12" t="s">
        <v>829</v>
      </c>
      <c r="D9912" s="12"/>
      <c r="E9912" s="12" t="s">
        <v>1654</v>
      </c>
      <c r="F9912" s="21"/>
      <c r="G9912" s="21" t="s">
        <v>25607</v>
      </c>
      <c r="H9912" s="21" t="s">
        <v>25593</v>
      </c>
      <c r="I9912" s="21" t="s">
        <v>1600</v>
      </c>
      <c r="J9912" s="21" t="s">
        <v>25608</v>
      </c>
      <c r="K9912" s="20" t="s">
        <v>3406</v>
      </c>
      <c r="L9912" s="21"/>
    </row>
    <row r="9913">
      <c r="C9913" s="12" t="s">
        <v>829</v>
      </c>
      <c r="D9913" s="12"/>
      <c r="E9913" s="12" t="s">
        <v>1654</v>
      </c>
      <c r="F9913" s="21"/>
      <c r="G9913" s="21" t="s">
        <v>25609</v>
      </c>
      <c r="H9913" s="21" t="s">
        <v>25590</v>
      </c>
      <c r="I9913" s="21" t="s">
        <v>1600</v>
      </c>
      <c r="J9913" s="21" t="s">
        <v>25610</v>
      </c>
      <c r="K9913" s="20" t="s">
        <v>2048</v>
      </c>
      <c r="L9913" s="21"/>
    </row>
    <row r="9914">
      <c r="C9914" s="12" t="s">
        <v>829</v>
      </c>
      <c r="D9914" s="12"/>
      <c r="E9914" s="12" t="s">
        <v>1654</v>
      </c>
      <c r="F9914" s="21"/>
      <c r="G9914" s="21" t="s">
        <v>25611</v>
      </c>
      <c r="H9914" s="21" t="s">
        <v>25593</v>
      </c>
      <c r="I9914" s="21" t="s">
        <v>1600</v>
      </c>
      <c r="J9914" s="21" t="s">
        <v>25612</v>
      </c>
      <c r="K9914" s="20" t="s">
        <v>2048</v>
      </c>
      <c r="L9914" s="21"/>
    </row>
    <row r="9915">
      <c r="C9915" s="12" t="s">
        <v>829</v>
      </c>
      <c r="D9915" s="12"/>
      <c r="E9915" s="12" t="s">
        <v>1654</v>
      </c>
      <c r="F9915" s="21"/>
      <c r="G9915" s="21" t="s">
        <v>25613</v>
      </c>
      <c r="H9915" s="21" t="s">
        <v>25590</v>
      </c>
      <c r="I9915" s="21" t="s">
        <v>1600</v>
      </c>
      <c r="J9915" s="21" t="s">
        <v>25614</v>
      </c>
      <c r="K9915" s="20" t="s">
        <v>1795</v>
      </c>
      <c r="L9915" s="21"/>
    </row>
    <row r="9916">
      <c r="C9916" s="12" t="s">
        <v>829</v>
      </c>
      <c r="D9916" s="12"/>
      <c r="E9916" s="12" t="s">
        <v>1654</v>
      </c>
      <c r="F9916" s="21"/>
      <c r="G9916" s="21" t="s">
        <v>25615</v>
      </c>
      <c r="H9916" s="21" t="s">
        <v>25593</v>
      </c>
      <c r="I9916" s="21" t="s">
        <v>1600</v>
      </c>
      <c r="J9916" s="21" t="s">
        <v>25616</v>
      </c>
      <c r="K9916" s="20" t="s">
        <v>1795</v>
      </c>
      <c r="L9916" s="21"/>
    </row>
    <row r="9917">
      <c r="C9917" s="12" t="s">
        <v>829</v>
      </c>
      <c r="D9917" s="12"/>
      <c r="E9917" s="12" t="s">
        <v>1654</v>
      </c>
      <c r="F9917" s="21"/>
      <c r="G9917" s="21" t="s">
        <v>25613</v>
      </c>
      <c r="H9917" s="21" t="s">
        <v>25590</v>
      </c>
      <c r="I9917" s="21" t="s">
        <v>1600</v>
      </c>
      <c r="J9917" s="21" t="s">
        <v>25617</v>
      </c>
      <c r="K9917" s="20" t="s">
        <v>1798</v>
      </c>
      <c r="L9917" s="21"/>
    </row>
    <row r="9918">
      <c r="C9918" s="12" t="s">
        <v>829</v>
      </c>
      <c r="D9918" s="12"/>
      <c r="E9918" s="12" t="s">
        <v>1654</v>
      </c>
      <c r="F9918" s="21"/>
      <c r="G9918" s="21" t="s">
        <v>25615</v>
      </c>
      <c r="H9918" s="21" t="s">
        <v>25593</v>
      </c>
      <c r="I9918" s="21" t="s">
        <v>1600</v>
      </c>
      <c r="J9918" s="21" t="s">
        <v>25618</v>
      </c>
      <c r="K9918" s="20" t="s">
        <v>1798</v>
      </c>
      <c r="L9918" s="21"/>
    </row>
    <row r="9919">
      <c r="C9919" s="12" t="s">
        <v>829</v>
      </c>
      <c r="D9919" s="12"/>
      <c r="E9919" s="12" t="s">
        <v>1656</v>
      </c>
      <c r="F9919" s="21"/>
      <c r="G9919" s="21" t="s">
        <v>25619</v>
      </c>
      <c r="H9919" s="21" t="s">
        <v>25620</v>
      </c>
      <c r="I9919" s="21" t="s">
        <v>1637</v>
      </c>
      <c r="J9919" s="21" t="s">
        <v>25621</v>
      </c>
      <c r="K9919" s="20" t="s">
        <v>2777</v>
      </c>
      <c r="L9919" s="21"/>
    </row>
    <row r="9920">
      <c r="C9920" s="12" t="s">
        <v>829</v>
      </c>
      <c r="D9920" s="12"/>
      <c r="E9920" s="12" t="s">
        <v>1656</v>
      </c>
      <c r="F9920" s="21"/>
      <c r="G9920" s="21" t="s">
        <v>25622</v>
      </c>
      <c r="H9920" s="21" t="s">
        <v>25623</v>
      </c>
      <c r="I9920" s="21" t="s">
        <v>1637</v>
      </c>
      <c r="J9920" s="21" t="s">
        <v>25624</v>
      </c>
      <c r="K9920" s="20" t="s">
        <v>2777</v>
      </c>
      <c r="L9920" s="21"/>
    </row>
    <row r="9921">
      <c r="C9921" s="12" t="s">
        <v>829</v>
      </c>
      <c r="D9921" s="12"/>
      <c r="E9921" s="12" t="s">
        <v>1656</v>
      </c>
      <c r="F9921" s="21"/>
      <c r="G9921" s="21" t="s">
        <v>25619</v>
      </c>
      <c r="H9921" s="21" t="s">
        <v>25620</v>
      </c>
      <c r="I9921" s="21" t="s">
        <v>1637</v>
      </c>
      <c r="J9921" s="21" t="s">
        <v>25625</v>
      </c>
      <c r="K9921" s="20" t="s">
        <v>1660</v>
      </c>
      <c r="L9921" s="21"/>
    </row>
    <row r="9922">
      <c r="C9922" s="12" t="s">
        <v>829</v>
      </c>
      <c r="D9922" s="12"/>
      <c r="E9922" s="12" t="s">
        <v>1656</v>
      </c>
      <c r="F9922" s="21"/>
      <c r="G9922" s="21" t="s">
        <v>25622</v>
      </c>
      <c r="H9922" s="21" t="s">
        <v>25623</v>
      </c>
      <c r="I9922" s="21" t="s">
        <v>1637</v>
      </c>
      <c r="J9922" s="21" t="s">
        <v>25626</v>
      </c>
      <c r="K9922" s="20" t="s">
        <v>1660</v>
      </c>
      <c r="L9922" s="21"/>
    </row>
    <row r="9923">
      <c r="C9923" s="12" t="s">
        <v>829</v>
      </c>
      <c r="D9923" s="12"/>
      <c r="E9923" s="12" t="s">
        <v>1656</v>
      </c>
      <c r="F9923" s="21"/>
      <c r="G9923" s="21" t="s">
        <v>25619</v>
      </c>
      <c r="H9923" s="21" t="s">
        <v>25620</v>
      </c>
      <c r="I9923" s="21" t="s">
        <v>1637</v>
      </c>
      <c r="J9923" s="21" t="s">
        <v>25627</v>
      </c>
      <c r="K9923" s="20" t="s">
        <v>2206</v>
      </c>
      <c r="L9923" s="21"/>
    </row>
    <row r="9924">
      <c r="C9924" s="12" t="s">
        <v>829</v>
      </c>
      <c r="D9924" s="12"/>
      <c r="E9924" s="12" t="s">
        <v>1656</v>
      </c>
      <c r="F9924" s="21"/>
      <c r="G9924" s="21" t="s">
        <v>25622</v>
      </c>
      <c r="H9924" s="21" t="s">
        <v>25623</v>
      </c>
      <c r="I9924" s="21" t="s">
        <v>1637</v>
      </c>
      <c r="J9924" s="21" t="s">
        <v>25628</v>
      </c>
      <c r="K9924" s="20" t="s">
        <v>2206</v>
      </c>
      <c r="L9924" s="21"/>
    </row>
    <row r="9925">
      <c r="C9925" s="12" t="s">
        <v>829</v>
      </c>
      <c r="D9925" s="12"/>
      <c r="E9925" s="12" t="s">
        <v>1656</v>
      </c>
      <c r="F9925" s="21"/>
      <c r="G9925" s="21" t="s">
        <v>25619</v>
      </c>
      <c r="H9925" s="21" t="s">
        <v>25620</v>
      </c>
      <c r="I9925" s="21" t="s">
        <v>1637</v>
      </c>
      <c r="J9925" s="21" t="s">
        <v>25629</v>
      </c>
      <c r="K9925" s="20" t="s">
        <v>2245</v>
      </c>
      <c r="L9925" s="21"/>
    </row>
    <row r="9926">
      <c r="C9926" s="12" t="s">
        <v>829</v>
      </c>
      <c r="D9926" s="12"/>
      <c r="E9926" s="12" t="s">
        <v>1656</v>
      </c>
      <c r="F9926" s="21"/>
      <c r="G9926" s="21" t="s">
        <v>25622</v>
      </c>
      <c r="H9926" s="21" t="s">
        <v>25623</v>
      </c>
      <c r="I9926" s="21" t="s">
        <v>1637</v>
      </c>
      <c r="J9926" s="21" t="s">
        <v>25630</v>
      </c>
      <c r="K9926" s="20" t="s">
        <v>2245</v>
      </c>
      <c r="L9926" s="21"/>
    </row>
    <row r="9927">
      <c r="C9927" s="12" t="s">
        <v>829</v>
      </c>
      <c r="D9927" s="12"/>
      <c r="E9927" s="12" t="s">
        <v>1656</v>
      </c>
      <c r="F9927" s="21"/>
      <c r="G9927" s="21" t="s">
        <v>25619</v>
      </c>
      <c r="H9927" s="21" t="s">
        <v>25620</v>
      </c>
      <c r="I9927" s="21" t="s">
        <v>1637</v>
      </c>
      <c r="J9927" s="21" t="s">
        <v>25631</v>
      </c>
      <c r="K9927" s="20" t="s">
        <v>2781</v>
      </c>
      <c r="L9927" s="21"/>
    </row>
    <row r="9928">
      <c r="C9928" s="12" t="s">
        <v>829</v>
      </c>
      <c r="D9928" s="12"/>
      <c r="E9928" s="12" t="s">
        <v>1656</v>
      </c>
      <c r="F9928" s="21"/>
      <c r="G9928" s="21" t="s">
        <v>25622</v>
      </c>
      <c r="H9928" s="21" t="s">
        <v>25623</v>
      </c>
      <c r="I9928" s="21" t="s">
        <v>1637</v>
      </c>
      <c r="J9928" s="21" t="s">
        <v>25632</v>
      </c>
      <c r="K9928" s="20" t="s">
        <v>2781</v>
      </c>
      <c r="L9928" s="21"/>
    </row>
    <row r="9929">
      <c r="C9929" s="12" t="s">
        <v>829</v>
      </c>
      <c r="D9929" s="12"/>
      <c r="E9929" s="12" t="s">
        <v>1656</v>
      </c>
      <c r="F9929" s="21"/>
      <c r="G9929" s="21" t="s">
        <v>25619</v>
      </c>
      <c r="H9929" s="21" t="s">
        <v>25620</v>
      </c>
      <c r="I9929" s="21" t="s">
        <v>1637</v>
      </c>
      <c r="J9929" s="21" t="s">
        <v>25633</v>
      </c>
      <c r="K9929" s="20" t="s">
        <v>2248</v>
      </c>
      <c r="L9929" s="21"/>
    </row>
    <row r="9930">
      <c r="C9930" s="12" t="s">
        <v>829</v>
      </c>
      <c r="D9930" s="12"/>
      <c r="E9930" s="12" t="s">
        <v>1656</v>
      </c>
      <c r="F9930" s="21"/>
      <c r="G9930" s="21" t="s">
        <v>25622</v>
      </c>
      <c r="H9930" s="21" t="s">
        <v>25623</v>
      </c>
      <c r="I9930" s="21" t="s">
        <v>1637</v>
      </c>
      <c r="J9930" s="21" t="s">
        <v>25634</v>
      </c>
      <c r="K9930" s="20" t="s">
        <v>2248</v>
      </c>
      <c r="L9930" s="21"/>
    </row>
    <row r="9931">
      <c r="C9931" s="12" t="s">
        <v>829</v>
      </c>
      <c r="D9931" s="12"/>
      <c r="E9931" s="12" t="s">
        <v>1656</v>
      </c>
      <c r="F9931" s="21"/>
      <c r="G9931" s="21" t="s">
        <v>25619</v>
      </c>
      <c r="H9931" s="21" t="s">
        <v>25620</v>
      </c>
      <c r="I9931" s="21" t="s">
        <v>1637</v>
      </c>
      <c r="J9931" s="21" t="s">
        <v>25635</v>
      </c>
      <c r="K9931" s="20" t="s">
        <v>1833</v>
      </c>
      <c r="L9931" s="21"/>
    </row>
    <row r="9932">
      <c r="C9932" s="12" t="s">
        <v>829</v>
      </c>
      <c r="D9932" s="12"/>
      <c r="E9932" s="12" t="s">
        <v>1656</v>
      </c>
      <c r="F9932" s="21"/>
      <c r="G9932" s="21" t="s">
        <v>25622</v>
      </c>
      <c r="H9932" s="21" t="s">
        <v>25623</v>
      </c>
      <c r="I9932" s="21" t="s">
        <v>1637</v>
      </c>
      <c r="J9932" s="21" t="s">
        <v>25636</v>
      </c>
      <c r="K9932" s="20" t="s">
        <v>1833</v>
      </c>
      <c r="L9932" s="21"/>
    </row>
    <row r="9933">
      <c r="C9933" s="12" t="s">
        <v>829</v>
      </c>
      <c r="D9933" s="12"/>
      <c r="E9933" s="12" t="s">
        <v>1656</v>
      </c>
      <c r="F9933" s="21"/>
      <c r="G9933" s="21" t="s">
        <v>25619</v>
      </c>
      <c r="H9933" s="21" t="s">
        <v>25620</v>
      </c>
      <c r="I9933" s="21" t="s">
        <v>1637</v>
      </c>
      <c r="J9933" s="21" t="s">
        <v>25637</v>
      </c>
      <c r="K9933" s="20" t="s">
        <v>1836</v>
      </c>
      <c r="L9933" s="21"/>
    </row>
    <row r="9934">
      <c r="C9934" s="12" t="s">
        <v>829</v>
      </c>
      <c r="D9934" s="12"/>
      <c r="E9934" s="12" t="s">
        <v>1656</v>
      </c>
      <c r="F9934" s="21"/>
      <c r="G9934" s="21" t="s">
        <v>25622</v>
      </c>
      <c r="H9934" s="21" t="s">
        <v>25623</v>
      </c>
      <c r="I9934" s="21" t="s">
        <v>1637</v>
      </c>
      <c r="J9934" s="21" t="s">
        <v>25638</v>
      </c>
      <c r="K9934" s="20" t="s">
        <v>1836</v>
      </c>
      <c r="L9934" s="21"/>
    </row>
    <row r="9935">
      <c r="C9935" s="12" t="s">
        <v>829</v>
      </c>
      <c r="D9935" s="12"/>
      <c r="E9935" s="12" t="s">
        <v>1656</v>
      </c>
      <c r="F9935" s="21"/>
      <c r="G9935" s="21" t="s">
        <v>25619</v>
      </c>
      <c r="H9935" s="21" t="s">
        <v>25620</v>
      </c>
      <c r="I9935" s="21" t="s">
        <v>1637</v>
      </c>
      <c r="J9935" s="21" t="s">
        <v>25639</v>
      </c>
      <c r="K9935" s="20" t="s">
        <v>2253</v>
      </c>
      <c r="L9935" s="21"/>
    </row>
    <row r="9936">
      <c r="C9936" s="12" t="s">
        <v>829</v>
      </c>
      <c r="D9936" s="12"/>
      <c r="E9936" s="12" t="s">
        <v>1656</v>
      </c>
      <c r="F9936" s="21"/>
      <c r="G9936" s="21" t="s">
        <v>25622</v>
      </c>
      <c r="H9936" s="21" t="s">
        <v>25623</v>
      </c>
      <c r="I9936" s="21" t="s">
        <v>1637</v>
      </c>
      <c r="J9936" s="21" t="s">
        <v>25640</v>
      </c>
      <c r="K9936" s="20" t="s">
        <v>2253</v>
      </c>
      <c r="L9936" s="21"/>
    </row>
    <row r="9937">
      <c r="C9937" s="12" t="s">
        <v>829</v>
      </c>
      <c r="D9937" s="12"/>
      <c r="E9937" s="12" t="s">
        <v>1656</v>
      </c>
      <c r="F9937" s="21"/>
      <c r="G9937" s="21" t="s">
        <v>25619</v>
      </c>
      <c r="H9937" s="21" t="s">
        <v>25620</v>
      </c>
      <c r="I9937" s="21" t="s">
        <v>1637</v>
      </c>
      <c r="J9937" s="21" t="s">
        <v>25641</v>
      </c>
      <c r="K9937" s="20" t="s">
        <v>2256</v>
      </c>
      <c r="L9937" s="21"/>
    </row>
    <row r="9938">
      <c r="C9938" s="12" t="s">
        <v>829</v>
      </c>
      <c r="D9938" s="12"/>
      <c r="E9938" s="12" t="s">
        <v>1656</v>
      </c>
      <c r="F9938" s="21"/>
      <c r="G9938" s="21" t="s">
        <v>25622</v>
      </c>
      <c r="H9938" s="21" t="s">
        <v>25623</v>
      </c>
      <c r="I9938" s="21" t="s">
        <v>1637</v>
      </c>
      <c r="J9938" s="21" t="s">
        <v>25642</v>
      </c>
      <c r="K9938" s="20" t="s">
        <v>2256</v>
      </c>
      <c r="L9938" s="21"/>
    </row>
    <row r="9939">
      <c r="C9939" s="12" t="s">
        <v>829</v>
      </c>
      <c r="D9939" s="12"/>
      <c r="E9939" s="12" t="s">
        <v>1656</v>
      </c>
      <c r="F9939" s="21"/>
      <c r="G9939" s="21" t="s">
        <v>25619</v>
      </c>
      <c r="H9939" s="21" t="s">
        <v>25620</v>
      </c>
      <c r="I9939" s="21" t="s">
        <v>1637</v>
      </c>
      <c r="J9939" s="21" t="s">
        <v>25643</v>
      </c>
      <c r="K9939" s="20" t="s">
        <v>2151</v>
      </c>
      <c r="L9939" s="21"/>
    </row>
    <row r="9940">
      <c r="C9940" s="12" t="s">
        <v>829</v>
      </c>
      <c r="D9940" s="12"/>
      <c r="E9940" s="12" t="s">
        <v>1656</v>
      </c>
      <c r="F9940" s="21"/>
      <c r="G9940" s="21" t="s">
        <v>25622</v>
      </c>
      <c r="H9940" s="21" t="s">
        <v>25623</v>
      </c>
      <c r="I9940" s="21" t="s">
        <v>1637</v>
      </c>
      <c r="J9940" s="21" t="s">
        <v>25644</v>
      </c>
      <c r="K9940" s="20" t="s">
        <v>2151</v>
      </c>
      <c r="L9940" s="21"/>
    </row>
    <row r="9941">
      <c r="C9941" s="12" t="s">
        <v>829</v>
      </c>
      <c r="D9941" s="12"/>
      <c r="E9941" s="12" t="s">
        <v>1656</v>
      </c>
      <c r="F9941" s="21"/>
      <c r="G9941" s="21" t="s">
        <v>25619</v>
      </c>
      <c r="H9941" s="21" t="s">
        <v>25620</v>
      </c>
      <c r="I9941" s="21" t="s">
        <v>1637</v>
      </c>
      <c r="J9941" s="21" t="s">
        <v>25645</v>
      </c>
      <c r="K9941" s="20" t="s">
        <v>1754</v>
      </c>
      <c r="L9941" s="21"/>
    </row>
    <row r="9942">
      <c r="C9942" s="12" t="s">
        <v>829</v>
      </c>
      <c r="D9942" s="12"/>
      <c r="E9942" s="12" t="s">
        <v>1656</v>
      </c>
      <c r="F9942" s="21"/>
      <c r="G9942" s="21" t="s">
        <v>25622</v>
      </c>
      <c r="H9942" s="21" t="s">
        <v>25623</v>
      </c>
      <c r="I9942" s="21" t="s">
        <v>1637</v>
      </c>
      <c r="J9942" s="21" t="s">
        <v>25646</v>
      </c>
      <c r="K9942" s="20" t="s">
        <v>1754</v>
      </c>
      <c r="L9942" s="21"/>
    </row>
    <row r="9943">
      <c r="C9943" s="12" t="s">
        <v>829</v>
      </c>
      <c r="D9943" s="12"/>
      <c r="E9943" s="12" t="s">
        <v>1656</v>
      </c>
      <c r="F9943" s="21"/>
      <c r="G9943" s="21" t="s">
        <v>25647</v>
      </c>
      <c r="H9943" s="21" t="s">
        <v>25620</v>
      </c>
      <c r="I9943" s="21" t="s">
        <v>1637</v>
      </c>
      <c r="J9943" s="21" t="s">
        <v>25648</v>
      </c>
      <c r="K9943" s="20" t="s">
        <v>1698</v>
      </c>
      <c r="L9943" s="21"/>
    </row>
    <row r="9944">
      <c r="C9944" s="12" t="s">
        <v>829</v>
      </c>
      <c r="D9944" s="12"/>
      <c r="E9944" s="12" t="s">
        <v>1656</v>
      </c>
      <c r="F9944" s="21"/>
      <c r="G9944" s="21" t="s">
        <v>25649</v>
      </c>
      <c r="H9944" s="21" t="s">
        <v>25623</v>
      </c>
      <c r="I9944" s="21" t="s">
        <v>1637</v>
      </c>
      <c r="J9944" s="21" t="s">
        <v>25650</v>
      </c>
      <c r="K9944" s="20" t="s">
        <v>1698</v>
      </c>
      <c r="L9944" s="21"/>
    </row>
    <row r="9945">
      <c r="C9945" s="12" t="s">
        <v>829</v>
      </c>
      <c r="D9945" s="12"/>
      <c r="E9945" s="12" t="s">
        <v>1619</v>
      </c>
      <c r="F9945" s="21"/>
      <c r="G9945" s="21" t="s">
        <v>25651</v>
      </c>
      <c r="H9945" s="21" t="s">
        <v>25620</v>
      </c>
      <c r="I9945" s="21" t="s">
        <v>1588</v>
      </c>
      <c r="J9945" s="21" t="s">
        <v>25652</v>
      </c>
      <c r="K9945" s="20" t="s">
        <v>1703</v>
      </c>
      <c r="L9945" s="21"/>
    </row>
    <row r="9946">
      <c r="C9946" s="12" t="s">
        <v>829</v>
      </c>
      <c r="D9946" s="12"/>
      <c r="E9946" s="12" t="s">
        <v>1619</v>
      </c>
      <c r="F9946" s="21"/>
      <c r="G9946" s="21" t="s">
        <v>25653</v>
      </c>
      <c r="H9946" s="21" t="s">
        <v>25623</v>
      </c>
      <c r="I9946" s="21" t="s">
        <v>1588</v>
      </c>
      <c r="J9946" s="21" t="s">
        <v>25654</v>
      </c>
      <c r="K9946" s="20" t="s">
        <v>1703</v>
      </c>
      <c r="L9946" s="21"/>
    </row>
    <row r="9947">
      <c r="C9947" s="12" t="s">
        <v>829</v>
      </c>
      <c r="D9947" s="12"/>
      <c r="E9947" s="12" t="s">
        <v>1712</v>
      </c>
      <c r="F9947" s="21"/>
      <c r="G9947" s="21" t="s">
        <v>25655</v>
      </c>
      <c r="H9947" s="21" t="s">
        <v>25656</v>
      </c>
      <c r="I9947" s="21" t="s">
        <v>1715</v>
      </c>
      <c r="J9947" s="21" t="s">
        <v>25657</v>
      </c>
      <c r="K9947" s="20" t="s">
        <v>1717</v>
      </c>
      <c r="L9947" s="21"/>
    </row>
    <row r="9948">
      <c r="C9948" s="12" t="s">
        <v>829</v>
      </c>
      <c r="D9948" s="12"/>
      <c r="E9948" s="12" t="s">
        <v>1654</v>
      </c>
      <c r="F9948" s="21"/>
      <c r="G9948" s="21" t="s">
        <v>25658</v>
      </c>
      <c r="H9948" s="21" t="s">
        <v>25659</v>
      </c>
      <c r="I9948" s="21" t="s">
        <v>1600</v>
      </c>
      <c r="J9948" s="21" t="s">
        <v>25660</v>
      </c>
      <c r="K9948" s="20" t="s">
        <v>1782</v>
      </c>
      <c r="L9948" s="21"/>
    </row>
    <row r="9949">
      <c r="C9949" s="12" t="s">
        <v>829</v>
      </c>
      <c r="D9949" s="12"/>
      <c r="E9949" s="12" t="s">
        <v>1654</v>
      </c>
      <c r="F9949" s="21"/>
      <c r="G9949" s="21" t="s">
        <v>25661</v>
      </c>
      <c r="H9949" s="21" t="s">
        <v>25662</v>
      </c>
      <c r="I9949" s="21" t="s">
        <v>1600</v>
      </c>
      <c r="J9949" s="21" t="s">
        <v>25663</v>
      </c>
      <c r="K9949" s="20" t="s">
        <v>1782</v>
      </c>
      <c r="L9949" s="21"/>
    </row>
    <row r="9950">
      <c r="C9950" s="12" t="s">
        <v>829</v>
      </c>
      <c r="D9950" s="12"/>
      <c r="E9950" s="12" t="s">
        <v>1654</v>
      </c>
      <c r="F9950" s="21"/>
      <c r="G9950" s="21" t="s">
        <v>25658</v>
      </c>
      <c r="H9950" s="21" t="s">
        <v>25659</v>
      </c>
      <c r="I9950" s="21" t="s">
        <v>1600</v>
      </c>
      <c r="J9950" s="21" t="s">
        <v>25664</v>
      </c>
      <c r="K9950" s="20" t="s">
        <v>1602</v>
      </c>
      <c r="L9950" s="21"/>
    </row>
    <row r="9951">
      <c r="C9951" s="12" t="s">
        <v>829</v>
      </c>
      <c r="D9951" s="12"/>
      <c r="E9951" s="12" t="s">
        <v>1654</v>
      </c>
      <c r="F9951" s="21"/>
      <c r="G9951" s="21" t="s">
        <v>25661</v>
      </c>
      <c r="H9951" s="21" t="s">
        <v>25662</v>
      </c>
      <c r="I9951" s="21" t="s">
        <v>1600</v>
      </c>
      <c r="J9951" s="21" t="s">
        <v>25665</v>
      </c>
      <c r="K9951" s="20" t="s">
        <v>1602</v>
      </c>
      <c r="L9951" s="21"/>
    </row>
    <row r="9952">
      <c r="C9952" s="12" t="s">
        <v>829</v>
      </c>
      <c r="D9952" s="12"/>
      <c r="E9952" s="12" t="s">
        <v>1654</v>
      </c>
      <c r="F9952" s="21"/>
      <c r="G9952" s="21" t="s">
        <v>25666</v>
      </c>
      <c r="H9952" s="21" t="s">
        <v>25659</v>
      </c>
      <c r="I9952" s="21" t="s">
        <v>1600</v>
      </c>
      <c r="J9952" s="21" t="s">
        <v>25667</v>
      </c>
      <c r="K9952" s="20" t="s">
        <v>1787</v>
      </c>
      <c r="L9952" s="21"/>
    </row>
    <row r="9953">
      <c r="C9953" s="12" t="s">
        <v>829</v>
      </c>
      <c r="D9953" s="12"/>
      <c r="E9953" s="12" t="s">
        <v>1654</v>
      </c>
      <c r="F9953" s="21"/>
      <c r="G9953" s="21" t="s">
        <v>25668</v>
      </c>
      <c r="H9953" s="21" t="s">
        <v>25662</v>
      </c>
      <c r="I9953" s="21" t="s">
        <v>1600</v>
      </c>
      <c r="J9953" s="21" t="s">
        <v>25669</v>
      </c>
      <c r="K9953" s="20" t="s">
        <v>1787</v>
      </c>
      <c r="L9953" s="21"/>
    </row>
    <row r="9954">
      <c r="C9954" s="12" t="s">
        <v>829</v>
      </c>
      <c r="D9954" s="12"/>
      <c r="E9954" s="12" t="s">
        <v>1654</v>
      </c>
      <c r="F9954" s="21"/>
      <c r="G9954" s="21" t="s">
        <v>25670</v>
      </c>
      <c r="H9954" s="21" t="s">
        <v>25659</v>
      </c>
      <c r="I9954" s="21" t="s">
        <v>1600</v>
      </c>
      <c r="J9954" s="21" t="s">
        <v>25671</v>
      </c>
      <c r="K9954" s="20" t="s">
        <v>1791</v>
      </c>
      <c r="L9954" s="21"/>
    </row>
    <row r="9955">
      <c r="C9955" s="12" t="s">
        <v>829</v>
      </c>
      <c r="D9955" s="12"/>
      <c r="E9955" s="12" t="s">
        <v>1654</v>
      </c>
      <c r="F9955" s="21"/>
      <c r="G9955" s="21" t="s">
        <v>25672</v>
      </c>
      <c r="H9955" s="21" t="s">
        <v>25662</v>
      </c>
      <c r="I9955" s="21" t="s">
        <v>1600</v>
      </c>
      <c r="J9955" s="21" t="s">
        <v>25673</v>
      </c>
      <c r="K9955" s="20" t="s">
        <v>1791</v>
      </c>
      <c r="L9955" s="21"/>
    </row>
    <row r="9956">
      <c r="C9956" s="12" t="s">
        <v>829</v>
      </c>
      <c r="D9956" s="12"/>
      <c r="E9956" s="12" t="s">
        <v>1654</v>
      </c>
      <c r="F9956" s="21"/>
      <c r="G9956" s="21" t="s">
        <v>25674</v>
      </c>
      <c r="H9956" s="21" t="s">
        <v>25659</v>
      </c>
      <c r="I9956" s="21" t="s">
        <v>1600</v>
      </c>
      <c r="J9956" s="21" t="s">
        <v>25675</v>
      </c>
      <c r="K9956" s="20" t="s">
        <v>3406</v>
      </c>
      <c r="L9956" s="21"/>
    </row>
    <row r="9957">
      <c r="C9957" s="12" t="s">
        <v>829</v>
      </c>
      <c r="D9957" s="12"/>
      <c r="E9957" s="12" t="s">
        <v>1654</v>
      </c>
      <c r="F9957" s="21"/>
      <c r="G9957" s="21" t="s">
        <v>25676</v>
      </c>
      <c r="H9957" s="21" t="s">
        <v>25662</v>
      </c>
      <c r="I9957" s="21" t="s">
        <v>1600</v>
      </c>
      <c r="J9957" s="21" t="s">
        <v>25677</v>
      </c>
      <c r="K9957" s="20" t="s">
        <v>3406</v>
      </c>
      <c r="L9957" s="21"/>
    </row>
    <row r="9958">
      <c r="C9958" s="12" t="s">
        <v>829</v>
      </c>
      <c r="D9958" s="12"/>
      <c r="E9958" s="12" t="s">
        <v>1654</v>
      </c>
      <c r="F9958" s="21"/>
      <c r="G9958" s="21" t="s">
        <v>25678</v>
      </c>
      <c r="H9958" s="21" t="s">
        <v>25659</v>
      </c>
      <c r="I9958" s="21" t="s">
        <v>1600</v>
      </c>
      <c r="J9958" s="21" t="s">
        <v>25679</v>
      </c>
      <c r="K9958" s="20" t="s">
        <v>2048</v>
      </c>
      <c r="L9958" s="21"/>
    </row>
    <row r="9959">
      <c r="C9959" s="12" t="s">
        <v>829</v>
      </c>
      <c r="D9959" s="12"/>
      <c r="E9959" s="12" t="s">
        <v>1654</v>
      </c>
      <c r="F9959" s="21"/>
      <c r="G9959" s="21" t="s">
        <v>25680</v>
      </c>
      <c r="H9959" s="21" t="s">
        <v>25662</v>
      </c>
      <c r="I9959" s="21" t="s">
        <v>1600</v>
      </c>
      <c r="J9959" s="21" t="s">
        <v>25681</v>
      </c>
      <c r="K9959" s="20" t="s">
        <v>2048</v>
      </c>
      <c r="L9959" s="21"/>
    </row>
    <row r="9960">
      <c r="C9960" s="12" t="s">
        <v>829</v>
      </c>
      <c r="D9960" s="12"/>
      <c r="E9960" s="12" t="s">
        <v>1654</v>
      </c>
      <c r="F9960" s="21"/>
      <c r="G9960" s="21" t="s">
        <v>25682</v>
      </c>
      <c r="H9960" s="21" t="s">
        <v>25659</v>
      </c>
      <c r="I9960" s="21" t="s">
        <v>1600</v>
      </c>
      <c r="J9960" s="21" t="s">
        <v>25683</v>
      </c>
      <c r="K9960" s="20" t="s">
        <v>1795</v>
      </c>
      <c r="L9960" s="21"/>
    </row>
    <row r="9961">
      <c r="C9961" s="12" t="s">
        <v>829</v>
      </c>
      <c r="D9961" s="12"/>
      <c r="E9961" s="12" t="s">
        <v>1654</v>
      </c>
      <c r="F9961" s="21"/>
      <c r="G9961" s="21" t="s">
        <v>25684</v>
      </c>
      <c r="H9961" s="21" t="s">
        <v>25662</v>
      </c>
      <c r="I9961" s="21" t="s">
        <v>1600</v>
      </c>
      <c r="J9961" s="21" t="s">
        <v>25685</v>
      </c>
      <c r="K9961" s="20" t="s">
        <v>1795</v>
      </c>
      <c r="L9961" s="21"/>
    </row>
    <row r="9962">
      <c r="C9962" s="12" t="s">
        <v>829</v>
      </c>
      <c r="D9962" s="12"/>
      <c r="E9962" s="12" t="s">
        <v>1654</v>
      </c>
      <c r="F9962" s="21"/>
      <c r="G9962" s="21" t="s">
        <v>25682</v>
      </c>
      <c r="H9962" s="21" t="s">
        <v>25659</v>
      </c>
      <c r="I9962" s="21" t="s">
        <v>1600</v>
      </c>
      <c r="J9962" s="21" t="s">
        <v>25686</v>
      </c>
      <c r="K9962" s="20" t="s">
        <v>1798</v>
      </c>
      <c r="L9962" s="21"/>
    </row>
    <row r="9963">
      <c r="C9963" s="12" t="s">
        <v>829</v>
      </c>
      <c r="D9963" s="12"/>
      <c r="E9963" s="12" t="s">
        <v>1654</v>
      </c>
      <c r="F9963" s="21"/>
      <c r="G9963" s="21" t="s">
        <v>25684</v>
      </c>
      <c r="H9963" s="21" t="s">
        <v>25662</v>
      </c>
      <c r="I9963" s="21" t="s">
        <v>1600</v>
      </c>
      <c r="J9963" s="21" t="s">
        <v>25687</v>
      </c>
      <c r="K9963" s="20" t="s">
        <v>1798</v>
      </c>
      <c r="L9963" s="21"/>
    </row>
    <row r="9964">
      <c r="C9964" s="12" t="s">
        <v>829</v>
      </c>
      <c r="D9964" s="12"/>
      <c r="E9964" s="12" t="s">
        <v>1656</v>
      </c>
      <c r="F9964" s="21"/>
      <c r="G9964" s="21" t="s">
        <v>25688</v>
      </c>
      <c r="H9964" s="21" t="s">
        <v>1518</v>
      </c>
      <c r="I9964" s="21" t="s">
        <v>1637</v>
      </c>
      <c r="J9964" s="21" t="s">
        <v>25689</v>
      </c>
      <c r="K9964" s="20" t="s">
        <v>2777</v>
      </c>
      <c r="L9964" s="21"/>
    </row>
    <row r="9965">
      <c r="C9965" s="12" t="s">
        <v>829</v>
      </c>
      <c r="D9965" s="12"/>
      <c r="E9965" s="12" t="s">
        <v>1656</v>
      </c>
      <c r="F9965" s="21"/>
      <c r="G9965" s="21" t="s">
        <v>25688</v>
      </c>
      <c r="H9965" s="21" t="s">
        <v>1518</v>
      </c>
      <c r="I9965" s="21" t="s">
        <v>1637</v>
      </c>
      <c r="J9965" s="21" t="s">
        <v>25690</v>
      </c>
      <c r="K9965" s="20" t="s">
        <v>1660</v>
      </c>
      <c r="L9965" s="21"/>
    </row>
    <row r="9966">
      <c r="C9966" s="12" t="s">
        <v>829</v>
      </c>
      <c r="D9966" s="12"/>
      <c r="E9966" s="12" t="s">
        <v>1656</v>
      </c>
      <c r="F9966" s="21"/>
      <c r="G9966" s="21" t="s">
        <v>25688</v>
      </c>
      <c r="H9966" s="21" t="s">
        <v>1518</v>
      </c>
      <c r="I9966" s="21" t="s">
        <v>1637</v>
      </c>
      <c r="J9966" s="21" t="s">
        <v>25691</v>
      </c>
      <c r="K9966" s="20" t="s">
        <v>2206</v>
      </c>
      <c r="L9966" s="21"/>
    </row>
    <row r="9967">
      <c r="C9967" s="12" t="s">
        <v>829</v>
      </c>
      <c r="D9967" s="12"/>
      <c r="E9967" s="12" t="s">
        <v>1656</v>
      </c>
      <c r="F9967" s="21"/>
      <c r="G9967" s="21" t="s">
        <v>25688</v>
      </c>
      <c r="H9967" s="21" t="s">
        <v>1518</v>
      </c>
      <c r="I9967" s="21" t="s">
        <v>1637</v>
      </c>
      <c r="J9967" s="21" t="s">
        <v>25692</v>
      </c>
      <c r="K9967" s="20" t="s">
        <v>2245</v>
      </c>
      <c r="L9967" s="21"/>
    </row>
    <row r="9968">
      <c r="C9968" s="12" t="s">
        <v>829</v>
      </c>
      <c r="D9968" s="12"/>
      <c r="E9968" s="12" t="s">
        <v>1656</v>
      </c>
      <c r="F9968" s="21"/>
      <c r="G9968" s="21" t="s">
        <v>25688</v>
      </c>
      <c r="H9968" s="21" t="s">
        <v>1518</v>
      </c>
      <c r="I9968" s="21" t="s">
        <v>1637</v>
      </c>
      <c r="J9968" s="21" t="s">
        <v>25693</v>
      </c>
      <c r="K9968" s="20" t="s">
        <v>2781</v>
      </c>
      <c r="L9968" s="21"/>
    </row>
    <row r="9969">
      <c r="C9969" s="12" t="s">
        <v>829</v>
      </c>
      <c r="D9969" s="12"/>
      <c r="E9969" s="12" t="s">
        <v>1656</v>
      </c>
      <c r="F9969" s="21"/>
      <c r="G9969" s="21" t="s">
        <v>25688</v>
      </c>
      <c r="H9969" s="21" t="s">
        <v>1518</v>
      </c>
      <c r="I9969" s="21" t="s">
        <v>1637</v>
      </c>
      <c r="J9969" s="21" t="s">
        <v>25694</v>
      </c>
      <c r="K9969" s="20" t="s">
        <v>2248</v>
      </c>
      <c r="L9969" s="21"/>
    </row>
    <row r="9970">
      <c r="C9970" s="12" t="s">
        <v>829</v>
      </c>
      <c r="D9970" s="12"/>
      <c r="E9970" s="12" t="s">
        <v>1656</v>
      </c>
      <c r="F9970" s="21"/>
      <c r="G9970" s="21" t="s">
        <v>25688</v>
      </c>
      <c r="H9970" s="21" t="s">
        <v>1518</v>
      </c>
      <c r="I9970" s="21" t="s">
        <v>1637</v>
      </c>
      <c r="J9970" s="21" t="s">
        <v>25695</v>
      </c>
      <c r="K9970" s="20" t="s">
        <v>1833</v>
      </c>
      <c r="L9970" s="21"/>
    </row>
    <row r="9971">
      <c r="C9971" s="12" t="s">
        <v>829</v>
      </c>
      <c r="D9971" s="12"/>
      <c r="E9971" s="12" t="s">
        <v>1656</v>
      </c>
      <c r="F9971" s="21"/>
      <c r="G9971" s="21" t="s">
        <v>25688</v>
      </c>
      <c r="H9971" s="21" t="s">
        <v>1518</v>
      </c>
      <c r="I9971" s="21" t="s">
        <v>1637</v>
      </c>
      <c r="J9971" s="21" t="s">
        <v>25696</v>
      </c>
      <c r="K9971" s="20" t="s">
        <v>1836</v>
      </c>
      <c r="L9971" s="21"/>
    </row>
    <row r="9972">
      <c r="C9972" s="12" t="s">
        <v>829</v>
      </c>
      <c r="D9972" s="12"/>
      <c r="E9972" s="12" t="s">
        <v>1656</v>
      </c>
      <c r="F9972" s="21"/>
      <c r="G9972" s="21" t="s">
        <v>25688</v>
      </c>
      <c r="H9972" s="21" t="s">
        <v>1518</v>
      </c>
      <c r="I9972" s="21" t="s">
        <v>1637</v>
      </c>
      <c r="J9972" s="21" t="s">
        <v>25697</v>
      </c>
      <c r="K9972" s="20" t="s">
        <v>2253</v>
      </c>
      <c r="L9972" s="21"/>
    </row>
    <row r="9973">
      <c r="C9973" s="12" t="s">
        <v>829</v>
      </c>
      <c r="D9973" s="12"/>
      <c r="E9973" s="12" t="s">
        <v>1656</v>
      </c>
      <c r="F9973" s="21"/>
      <c r="G9973" s="21" t="s">
        <v>25688</v>
      </c>
      <c r="H9973" s="21" t="s">
        <v>1518</v>
      </c>
      <c r="I9973" s="21" t="s">
        <v>1637</v>
      </c>
      <c r="J9973" s="21" t="s">
        <v>25698</v>
      </c>
      <c r="K9973" s="20" t="s">
        <v>2256</v>
      </c>
      <c r="L9973" s="21"/>
    </row>
    <row r="9974">
      <c r="C9974" s="12" t="s">
        <v>829</v>
      </c>
      <c r="D9974" s="12"/>
      <c r="E9974" s="12" t="s">
        <v>1656</v>
      </c>
      <c r="F9974" s="21"/>
      <c r="G9974" s="21" t="s">
        <v>25688</v>
      </c>
      <c r="H9974" s="21" t="s">
        <v>1518</v>
      </c>
      <c r="I9974" s="21" t="s">
        <v>1637</v>
      </c>
      <c r="J9974" s="21" t="s">
        <v>25699</v>
      </c>
      <c r="K9974" s="20" t="s">
        <v>2151</v>
      </c>
      <c r="L9974" s="21"/>
    </row>
    <row r="9975">
      <c r="C9975" s="12" t="s">
        <v>829</v>
      </c>
      <c r="D9975" s="12"/>
      <c r="E9975" s="12" t="s">
        <v>1656</v>
      </c>
      <c r="F9975" s="21"/>
      <c r="G9975" s="21" t="s">
        <v>25688</v>
      </c>
      <c r="H9975" s="21" t="s">
        <v>1518</v>
      </c>
      <c r="I9975" s="21" t="s">
        <v>1637</v>
      </c>
      <c r="J9975" s="21" t="s">
        <v>25700</v>
      </c>
      <c r="K9975" s="20" t="s">
        <v>1754</v>
      </c>
      <c r="L9975" s="21"/>
    </row>
    <row r="9976">
      <c r="C9976" s="12" t="s">
        <v>829</v>
      </c>
      <c r="D9976" s="12"/>
      <c r="E9976" s="12" t="s">
        <v>1656</v>
      </c>
      <c r="F9976" s="21"/>
      <c r="G9976" s="21" t="s">
        <v>25701</v>
      </c>
      <c r="H9976" s="21" t="s">
        <v>1518</v>
      </c>
      <c r="I9976" s="21" t="s">
        <v>1637</v>
      </c>
      <c r="J9976" s="21" t="s">
        <v>25702</v>
      </c>
      <c r="K9976" s="20" t="s">
        <v>1698</v>
      </c>
      <c r="L9976" s="21"/>
    </row>
    <row r="9977">
      <c r="C9977" s="12" t="s">
        <v>829</v>
      </c>
      <c r="D9977" s="12"/>
      <c r="E9977" s="12" t="s">
        <v>1656</v>
      </c>
      <c r="F9977" s="21"/>
      <c r="G9977" s="21" t="s">
        <v>25703</v>
      </c>
      <c r="H9977" s="21" t="s">
        <v>1518</v>
      </c>
      <c r="I9977" s="21" t="s">
        <v>1588</v>
      </c>
      <c r="J9977" s="21" t="s">
        <v>25704</v>
      </c>
      <c r="K9977" s="20" t="s">
        <v>1703</v>
      </c>
      <c r="L9977" s="21"/>
    </row>
    <row r="9978">
      <c r="C9978" s="12" t="s">
        <v>829</v>
      </c>
      <c r="D9978" s="12"/>
      <c r="E9978" s="12" t="s">
        <v>1654</v>
      </c>
      <c r="F9978" s="21"/>
      <c r="G9978" s="21" t="s">
        <v>25705</v>
      </c>
      <c r="H9978" s="21" t="s">
        <v>25706</v>
      </c>
      <c r="I9978" s="21" t="s">
        <v>1600</v>
      </c>
      <c r="J9978" s="21" t="s">
        <v>25707</v>
      </c>
      <c r="K9978" s="20" t="s">
        <v>1782</v>
      </c>
      <c r="L9978" s="21"/>
    </row>
    <row r="9979">
      <c r="C9979" s="12" t="s">
        <v>829</v>
      </c>
      <c r="D9979" s="12"/>
      <c r="E9979" s="12" t="s">
        <v>1654</v>
      </c>
      <c r="F9979" s="21"/>
      <c r="G9979" s="21" t="s">
        <v>25705</v>
      </c>
      <c r="H9979" s="21" t="s">
        <v>25706</v>
      </c>
      <c r="I9979" s="21" t="s">
        <v>1600</v>
      </c>
      <c r="J9979" s="21" t="s">
        <v>25708</v>
      </c>
      <c r="K9979" s="20" t="s">
        <v>1602</v>
      </c>
      <c r="L9979" s="21"/>
    </row>
    <row r="9980">
      <c r="C9980" s="12" t="s">
        <v>829</v>
      </c>
      <c r="D9980" s="12"/>
      <c r="E9980" s="12" t="s">
        <v>1654</v>
      </c>
      <c r="F9980" s="21"/>
      <c r="G9980" s="21" t="s">
        <v>25709</v>
      </c>
      <c r="H9980" s="21" t="s">
        <v>25706</v>
      </c>
      <c r="I9980" s="21" t="s">
        <v>1600</v>
      </c>
      <c r="J9980" s="21" t="s">
        <v>25710</v>
      </c>
      <c r="K9980" s="20" t="s">
        <v>1787</v>
      </c>
      <c r="L9980" s="21"/>
    </row>
    <row r="9981">
      <c r="C9981" s="12" t="s">
        <v>829</v>
      </c>
      <c r="D9981" s="12"/>
      <c r="E9981" s="12" t="s">
        <v>1654</v>
      </c>
      <c r="F9981" s="21"/>
      <c r="G9981" s="21" t="s">
        <v>25711</v>
      </c>
      <c r="H9981" s="21" t="s">
        <v>25706</v>
      </c>
      <c r="I9981" s="21" t="s">
        <v>1600</v>
      </c>
      <c r="J9981" s="21" t="s">
        <v>25712</v>
      </c>
      <c r="K9981" s="20" t="s">
        <v>1791</v>
      </c>
      <c r="L9981" s="21"/>
    </row>
    <row r="9982">
      <c r="C9982" s="12" t="s">
        <v>829</v>
      </c>
      <c r="D9982" s="12"/>
      <c r="E9982" s="12" t="s">
        <v>1654</v>
      </c>
      <c r="F9982" s="21"/>
      <c r="G9982" s="21" t="s">
        <v>25713</v>
      </c>
      <c r="H9982" s="21" t="s">
        <v>25706</v>
      </c>
      <c r="I9982" s="21" t="s">
        <v>1600</v>
      </c>
      <c r="J9982" s="21" t="s">
        <v>25714</v>
      </c>
      <c r="K9982" s="20" t="s">
        <v>3406</v>
      </c>
      <c r="L9982" s="21"/>
    </row>
    <row r="9983">
      <c r="C9983" s="12" t="s">
        <v>829</v>
      </c>
      <c r="D9983" s="12"/>
      <c r="E9983" s="12" t="s">
        <v>1654</v>
      </c>
      <c r="F9983" s="21"/>
      <c r="G9983" s="21" t="s">
        <v>25715</v>
      </c>
      <c r="H9983" s="21" t="s">
        <v>25706</v>
      </c>
      <c r="I9983" s="21" t="s">
        <v>1600</v>
      </c>
      <c r="J9983" s="21" t="s">
        <v>25716</v>
      </c>
      <c r="K9983" s="20" t="s">
        <v>2048</v>
      </c>
      <c r="L9983" s="21"/>
    </row>
    <row r="9984">
      <c r="C9984" s="12" t="s">
        <v>829</v>
      </c>
      <c r="D9984" s="12"/>
      <c r="E9984" s="12" t="s">
        <v>1654</v>
      </c>
      <c r="F9984" s="21"/>
      <c r="G9984" s="21" t="s">
        <v>25717</v>
      </c>
      <c r="H9984" s="21" t="s">
        <v>25706</v>
      </c>
      <c r="I9984" s="21" t="s">
        <v>1600</v>
      </c>
      <c r="J9984" s="21" t="s">
        <v>25718</v>
      </c>
      <c r="K9984" s="20" t="s">
        <v>1795</v>
      </c>
      <c r="L9984" s="21"/>
    </row>
    <row r="9985">
      <c r="C9985" s="12" t="s">
        <v>829</v>
      </c>
      <c r="D9985" s="12"/>
      <c r="E9985" s="12" t="s">
        <v>1654</v>
      </c>
      <c r="F9985" s="21"/>
      <c r="G9985" s="21" t="s">
        <v>25717</v>
      </c>
      <c r="H9985" s="21" t="s">
        <v>25706</v>
      </c>
      <c r="I9985" s="21" t="s">
        <v>1600</v>
      </c>
      <c r="J9985" s="21" t="s">
        <v>25719</v>
      </c>
      <c r="K9985" s="20" t="s">
        <v>1798</v>
      </c>
      <c r="L9985" s="21"/>
    </row>
    <row r="9986">
      <c r="C9986" s="12" t="s">
        <v>829</v>
      </c>
      <c r="D9986" s="12" t="s">
        <v>830</v>
      </c>
      <c r="E9986" s="12" t="s">
        <v>4183</v>
      </c>
      <c r="F9986" s="12" t="s">
        <v>814</v>
      </c>
      <c r="G9986" s="12" t="s">
        <v>17089</v>
      </c>
      <c r="H9986" s="12" t="s">
        <v>17090</v>
      </c>
      <c r="I9986" s="12" t="s">
        <v>1715</v>
      </c>
      <c r="J9986" s="12" t="s">
        <v>17091</v>
      </c>
      <c r="K9986" s="12" t="s">
        <v>1717</v>
      </c>
      <c r="L9986" s="12" t="s">
        <v>1718</v>
      </c>
    </row>
    <row r="9987">
      <c r="C9987" s="12" t="s">
        <v>829</v>
      </c>
      <c r="D9987" s="12" t="s">
        <v>830</v>
      </c>
      <c r="E9987" s="12" t="s">
        <v>1671</v>
      </c>
      <c r="F9987" s="12" t="s">
        <v>814</v>
      </c>
      <c r="G9987" s="12" t="s">
        <v>17092</v>
      </c>
      <c r="H9987" s="12" t="s">
        <v>17093</v>
      </c>
      <c r="I9987" s="12" t="s">
        <v>1674</v>
      </c>
      <c r="J9987" s="12" t="s">
        <v>17094</v>
      </c>
      <c r="K9987" s="12" t="s">
        <v>17095</v>
      </c>
      <c r="L9987" s="12" t="s">
        <v>17096</v>
      </c>
    </row>
    <row r="9988">
      <c r="C9988" s="12" t="s">
        <v>829</v>
      </c>
      <c r="D9988" s="12" t="s">
        <v>830</v>
      </c>
      <c r="E9988" s="12" t="s">
        <v>1671</v>
      </c>
      <c r="F9988" s="12" t="s">
        <v>814</v>
      </c>
      <c r="G9988" s="12" t="s">
        <v>17097</v>
      </c>
      <c r="H9988" s="12" t="s">
        <v>17098</v>
      </c>
      <c r="I9988" s="12" t="s">
        <v>1674</v>
      </c>
      <c r="J9988" s="12" t="s">
        <v>17099</v>
      </c>
      <c r="K9988" s="12" t="s">
        <v>17095</v>
      </c>
      <c r="L9988" s="12" t="s">
        <v>17096</v>
      </c>
    </row>
    <row r="9989">
      <c r="C9989" s="12" t="s">
        <v>829</v>
      </c>
      <c r="D9989" s="12" t="s">
        <v>830</v>
      </c>
      <c r="E9989" s="12" t="s">
        <v>1656</v>
      </c>
      <c r="F9989" s="12" t="s">
        <v>814</v>
      </c>
      <c r="G9989" s="12" t="s">
        <v>17105</v>
      </c>
      <c r="H9989" s="12" t="s">
        <v>16550</v>
      </c>
      <c r="I9989" s="12" t="s">
        <v>1637</v>
      </c>
      <c r="J9989" s="12" t="s">
        <v>17106</v>
      </c>
      <c r="K9989" s="12" t="s">
        <v>1660</v>
      </c>
      <c r="L9989" s="12" t="s">
        <v>1661</v>
      </c>
    </row>
    <row r="9990">
      <c r="C9990" s="12" t="s">
        <v>829</v>
      </c>
      <c r="D9990" s="12" t="s">
        <v>830</v>
      </c>
      <c r="E9990" s="12" t="s">
        <v>1654</v>
      </c>
      <c r="F9990" s="12" t="s">
        <v>814</v>
      </c>
      <c r="G9990" s="12" t="s">
        <v>17072</v>
      </c>
      <c r="H9990" s="12" t="s">
        <v>16563</v>
      </c>
      <c r="I9990" s="12" t="s">
        <v>1600</v>
      </c>
      <c r="J9990" s="12" t="s">
        <v>17107</v>
      </c>
      <c r="K9990" s="12" t="s">
        <v>2048</v>
      </c>
      <c r="L9990" s="12" t="s">
        <v>2049</v>
      </c>
    </row>
    <row r="9991">
      <c r="C9991" s="12" t="s">
        <v>829</v>
      </c>
      <c r="D9991" s="12" t="s">
        <v>830</v>
      </c>
      <c r="E9991" s="12" t="s">
        <v>1654</v>
      </c>
      <c r="F9991" s="12" t="s">
        <v>814</v>
      </c>
      <c r="G9991" s="12" t="s">
        <v>16698</v>
      </c>
      <c r="H9991" s="12" t="s">
        <v>16696</v>
      </c>
      <c r="I9991" s="12" t="s">
        <v>1600</v>
      </c>
      <c r="J9991" s="12" t="s">
        <v>17108</v>
      </c>
      <c r="K9991" s="12" t="s">
        <v>1602</v>
      </c>
      <c r="L9991" s="12" t="s">
        <v>1603</v>
      </c>
    </row>
    <row r="9992">
      <c r="C9992" s="12" t="s">
        <v>829</v>
      </c>
      <c r="D9992" s="12" t="s">
        <v>830</v>
      </c>
      <c r="E9992" s="12" t="s">
        <v>1654</v>
      </c>
      <c r="F9992" s="12" t="s">
        <v>814</v>
      </c>
      <c r="G9992" s="12" t="s">
        <v>16698</v>
      </c>
      <c r="H9992" s="12" t="s">
        <v>16696</v>
      </c>
      <c r="I9992" s="12" t="s">
        <v>1600</v>
      </c>
      <c r="J9992" s="12" t="s">
        <v>17109</v>
      </c>
      <c r="K9992" s="12" t="s">
        <v>1782</v>
      </c>
      <c r="L9992" s="12" t="s">
        <v>1783</v>
      </c>
    </row>
    <row r="9993">
      <c r="C9993" s="12" t="s">
        <v>829</v>
      </c>
      <c r="D9993" s="12" t="s">
        <v>830</v>
      </c>
      <c r="E9993" s="12" t="s">
        <v>1678</v>
      </c>
      <c r="F9993" s="12" t="s">
        <v>814</v>
      </c>
      <c r="G9993" s="12" t="s">
        <v>17110</v>
      </c>
      <c r="H9993" s="12" t="s">
        <v>17111</v>
      </c>
      <c r="I9993" s="12" t="s">
        <v>1681</v>
      </c>
      <c r="J9993" s="12" t="s">
        <v>17112</v>
      </c>
      <c r="K9993" s="12" t="s">
        <v>1683</v>
      </c>
      <c r="L9993" s="12" t="s">
        <v>1684</v>
      </c>
    </row>
    <row r="9994">
      <c r="C9994" s="12" t="s">
        <v>829</v>
      </c>
      <c r="D9994" s="12" t="s">
        <v>830</v>
      </c>
      <c r="E9994" s="12" t="s">
        <v>1729</v>
      </c>
      <c r="F9994" s="12" t="s">
        <v>814</v>
      </c>
      <c r="G9994" s="12" t="s">
        <v>17113</v>
      </c>
      <c r="H9994" s="12" t="s">
        <v>17114</v>
      </c>
      <c r="I9994" s="12" t="s">
        <v>1607</v>
      </c>
      <c r="J9994" s="12" t="s">
        <v>17115</v>
      </c>
      <c r="K9994" s="12" t="s">
        <v>8612</v>
      </c>
      <c r="L9994" s="12" t="s">
        <v>17116</v>
      </c>
    </row>
    <row r="9995">
      <c r="C9995" s="12" t="s">
        <v>829</v>
      </c>
      <c r="D9995" s="12" t="s">
        <v>830</v>
      </c>
      <c r="E9995" s="12" t="s">
        <v>1729</v>
      </c>
      <c r="F9995" s="12" t="s">
        <v>814</v>
      </c>
      <c r="G9995" s="12" t="s">
        <v>17117</v>
      </c>
      <c r="H9995" s="12" t="s">
        <v>17118</v>
      </c>
      <c r="I9995" s="12" t="s">
        <v>1607</v>
      </c>
      <c r="J9995" s="12" t="s">
        <v>17119</v>
      </c>
      <c r="K9995" s="12" t="s">
        <v>17120</v>
      </c>
      <c r="L9995" s="12" t="s">
        <v>17121</v>
      </c>
    </row>
    <row r="9996">
      <c r="C9996" s="12" t="s">
        <v>829</v>
      </c>
      <c r="D9996" s="12" t="s">
        <v>830</v>
      </c>
      <c r="E9996" s="12" t="s">
        <v>1729</v>
      </c>
      <c r="F9996" s="12" t="s">
        <v>814</v>
      </c>
      <c r="G9996" s="12" t="s">
        <v>17122</v>
      </c>
      <c r="H9996" s="12" t="s">
        <v>17123</v>
      </c>
      <c r="I9996" s="12" t="s">
        <v>1607</v>
      </c>
      <c r="J9996" s="12" t="s">
        <v>17124</v>
      </c>
      <c r="K9996" s="12" t="s">
        <v>17120</v>
      </c>
      <c r="L9996" s="12" t="s">
        <v>17121</v>
      </c>
    </row>
    <row r="9997">
      <c r="C9997" s="12" t="s">
        <v>832</v>
      </c>
      <c r="D9997" s="12"/>
      <c r="E9997" s="12" t="s">
        <v>1619</v>
      </c>
      <c r="F9997" s="21"/>
      <c r="G9997" s="21" t="s">
        <v>25720</v>
      </c>
      <c r="H9997" s="21" t="s">
        <v>25721</v>
      </c>
      <c r="I9997" s="21" t="s">
        <v>1588</v>
      </c>
      <c r="J9997" s="21" t="s">
        <v>25722</v>
      </c>
      <c r="K9997" s="20" t="s">
        <v>3736</v>
      </c>
      <c r="L9997" s="21"/>
    </row>
    <row r="9998">
      <c r="C9998" s="12" t="s">
        <v>832</v>
      </c>
      <c r="D9998" s="12"/>
      <c r="E9998" s="12" t="s">
        <v>1619</v>
      </c>
      <c r="F9998" s="21"/>
      <c r="G9998" s="21" t="s">
        <v>25723</v>
      </c>
      <c r="H9998" s="21" t="s">
        <v>25724</v>
      </c>
      <c r="I9998" s="21" t="s">
        <v>1588</v>
      </c>
      <c r="J9998" s="21" t="s">
        <v>25725</v>
      </c>
      <c r="K9998" s="20" t="s">
        <v>3756</v>
      </c>
      <c r="L9998" s="21"/>
    </row>
    <row r="9999">
      <c r="C9999" s="12" t="s">
        <v>832</v>
      </c>
      <c r="D9999" s="12"/>
      <c r="E9999" s="12" t="s">
        <v>1619</v>
      </c>
      <c r="F9999" s="21"/>
      <c r="G9999" s="21" t="s">
        <v>25726</v>
      </c>
      <c r="H9999" s="21" t="s">
        <v>25727</v>
      </c>
      <c r="I9999" s="21" t="s">
        <v>1588</v>
      </c>
      <c r="J9999" s="21" t="s">
        <v>25728</v>
      </c>
      <c r="K9999" s="20" t="s">
        <v>3756</v>
      </c>
      <c r="L9999" s="21"/>
    </row>
    <row r="10000">
      <c r="C10000" s="12" t="s">
        <v>832</v>
      </c>
      <c r="D10000" s="12"/>
      <c r="E10000" s="12" t="s">
        <v>1619</v>
      </c>
      <c r="F10000" s="21"/>
      <c r="G10000" s="21" t="s">
        <v>25729</v>
      </c>
      <c r="H10000" s="21" t="s">
        <v>25730</v>
      </c>
      <c r="I10000" s="21" t="s">
        <v>1588</v>
      </c>
      <c r="J10000" s="21" t="s">
        <v>25731</v>
      </c>
      <c r="K10000" s="20" t="s">
        <v>3446</v>
      </c>
      <c r="L10000" s="21"/>
    </row>
    <row r="10001">
      <c r="C10001" s="12" t="s">
        <v>832</v>
      </c>
      <c r="D10001" s="12"/>
      <c r="E10001" s="12" t="s">
        <v>1619</v>
      </c>
      <c r="F10001" s="21"/>
      <c r="G10001" s="21" t="s">
        <v>25732</v>
      </c>
      <c r="H10001" s="21" t="s">
        <v>25733</v>
      </c>
      <c r="I10001" s="21" t="s">
        <v>1588</v>
      </c>
      <c r="J10001" s="21" t="s">
        <v>25734</v>
      </c>
      <c r="K10001" s="20" t="s">
        <v>3488</v>
      </c>
      <c r="L10001" s="21"/>
    </row>
    <row r="10002">
      <c r="C10002" s="12" t="s">
        <v>832</v>
      </c>
      <c r="D10002" s="12"/>
      <c r="E10002" s="12" t="s">
        <v>1619</v>
      </c>
      <c r="F10002" s="21"/>
      <c r="G10002" s="21" t="s">
        <v>25735</v>
      </c>
      <c r="H10002" s="21" t="s">
        <v>25736</v>
      </c>
      <c r="I10002" s="21" t="s">
        <v>1588</v>
      </c>
      <c r="J10002" s="21" t="s">
        <v>25737</v>
      </c>
      <c r="K10002" s="20" t="s">
        <v>3439</v>
      </c>
      <c r="L10002" s="21"/>
    </row>
    <row r="10003">
      <c r="C10003" s="12" t="s">
        <v>832</v>
      </c>
      <c r="D10003" s="12"/>
      <c r="E10003" s="12" t="s">
        <v>1619</v>
      </c>
      <c r="F10003" s="21"/>
      <c r="G10003" s="21" t="s">
        <v>18957</v>
      </c>
      <c r="H10003" s="21" t="s">
        <v>18958</v>
      </c>
      <c r="I10003" s="21" t="s">
        <v>1588</v>
      </c>
      <c r="J10003" s="21" t="s">
        <v>18959</v>
      </c>
      <c r="K10003" s="20" t="s">
        <v>3492</v>
      </c>
      <c r="L10003" s="21"/>
    </row>
    <row r="10004">
      <c r="C10004" s="12" t="s">
        <v>832</v>
      </c>
      <c r="D10004" s="12"/>
      <c r="E10004" s="12" t="s">
        <v>1619</v>
      </c>
      <c r="F10004" s="21"/>
      <c r="G10004" s="21" t="s">
        <v>19096</v>
      </c>
      <c r="H10004" s="21" t="s">
        <v>19097</v>
      </c>
      <c r="I10004" s="21" t="s">
        <v>1588</v>
      </c>
      <c r="J10004" s="21" t="s">
        <v>19098</v>
      </c>
      <c r="K10004" s="20" t="s">
        <v>3355</v>
      </c>
      <c r="L10004" s="21"/>
    </row>
    <row r="10005">
      <c r="C10005" s="12" t="s">
        <v>832</v>
      </c>
      <c r="D10005" s="12"/>
      <c r="E10005" s="12" t="s">
        <v>1619</v>
      </c>
      <c r="F10005" s="21"/>
      <c r="G10005" s="21" t="s">
        <v>19233</v>
      </c>
      <c r="H10005" s="21" t="s">
        <v>19234</v>
      </c>
      <c r="I10005" s="21" t="s">
        <v>1588</v>
      </c>
      <c r="J10005" s="21" t="s">
        <v>19235</v>
      </c>
      <c r="K10005" s="20" t="s">
        <v>3840</v>
      </c>
      <c r="L10005" s="21"/>
    </row>
    <row r="10006">
      <c r="C10006" s="12" t="s">
        <v>832</v>
      </c>
      <c r="D10006" s="12"/>
      <c r="E10006" s="12" t="s">
        <v>1619</v>
      </c>
      <c r="F10006" s="21"/>
      <c r="G10006" s="21" t="s">
        <v>25738</v>
      </c>
      <c r="H10006" s="21" t="s">
        <v>25739</v>
      </c>
      <c r="I10006" s="21" t="s">
        <v>1588</v>
      </c>
      <c r="J10006" s="21" t="s">
        <v>25740</v>
      </c>
      <c r="K10006" s="20" t="s">
        <v>3659</v>
      </c>
      <c r="L10006" s="21"/>
    </row>
    <row r="10007">
      <c r="C10007" s="12" t="s">
        <v>832</v>
      </c>
      <c r="D10007" s="12"/>
      <c r="E10007" s="12" t="s">
        <v>1619</v>
      </c>
      <c r="F10007" s="21"/>
      <c r="G10007" s="21" t="s">
        <v>25741</v>
      </c>
      <c r="H10007" s="21" t="s">
        <v>25742</v>
      </c>
      <c r="I10007" s="21" t="s">
        <v>1588</v>
      </c>
      <c r="J10007" s="21" t="s">
        <v>25743</v>
      </c>
      <c r="K10007" s="20" t="s">
        <v>3280</v>
      </c>
      <c r="L10007" s="21"/>
    </row>
    <row r="10008">
      <c r="C10008" s="12" t="s">
        <v>832</v>
      </c>
      <c r="D10008" s="12"/>
      <c r="E10008" s="12" t="s">
        <v>1619</v>
      </c>
      <c r="F10008" s="21"/>
      <c r="G10008" s="21" t="s">
        <v>25744</v>
      </c>
      <c r="H10008" s="21" t="s">
        <v>25742</v>
      </c>
      <c r="I10008" s="21" t="s">
        <v>1588</v>
      </c>
      <c r="J10008" s="21" t="s">
        <v>25745</v>
      </c>
      <c r="K10008" s="20" t="s">
        <v>3616</v>
      </c>
      <c r="L10008" s="21"/>
    </row>
    <row r="10009">
      <c r="C10009" s="12" t="s">
        <v>832</v>
      </c>
      <c r="D10009" s="12"/>
      <c r="E10009" s="12" t="s">
        <v>1619</v>
      </c>
      <c r="F10009" s="21"/>
      <c r="G10009" s="21" t="s">
        <v>25746</v>
      </c>
      <c r="H10009" s="21" t="s">
        <v>25730</v>
      </c>
      <c r="I10009" s="21" t="s">
        <v>1588</v>
      </c>
      <c r="J10009" s="21" t="s">
        <v>25747</v>
      </c>
      <c r="K10009" s="20" t="s">
        <v>2027</v>
      </c>
      <c r="L10009" s="21"/>
    </row>
    <row r="10010">
      <c r="C10010" s="12" t="s">
        <v>832</v>
      </c>
      <c r="D10010" s="12"/>
      <c r="E10010" s="12" t="s">
        <v>1619</v>
      </c>
      <c r="F10010" s="21"/>
      <c r="G10010" s="21" t="s">
        <v>25748</v>
      </c>
      <c r="H10010" s="21" t="s">
        <v>25730</v>
      </c>
      <c r="I10010" s="21" t="s">
        <v>1588</v>
      </c>
      <c r="J10010" s="21" t="s">
        <v>25749</v>
      </c>
      <c r="K10010" s="20" t="s">
        <v>1975</v>
      </c>
      <c r="L10010" s="21"/>
    </row>
    <row r="10011">
      <c r="C10011" s="12" t="s">
        <v>832</v>
      </c>
      <c r="D10011" s="12"/>
      <c r="E10011" s="12" t="s">
        <v>1619</v>
      </c>
      <c r="F10011" s="21"/>
      <c r="G10011" s="21" t="s">
        <v>25750</v>
      </c>
      <c r="H10011" s="21" t="s">
        <v>25742</v>
      </c>
      <c r="I10011" s="21" t="s">
        <v>1588</v>
      </c>
      <c r="J10011" s="21" t="s">
        <v>25751</v>
      </c>
      <c r="K10011" s="20" t="s">
        <v>1979</v>
      </c>
      <c r="L10011" s="21"/>
    </row>
    <row r="10012">
      <c r="C10012" s="12" t="s">
        <v>832</v>
      </c>
      <c r="D10012" s="12"/>
      <c r="E10012" s="12" t="s">
        <v>1619</v>
      </c>
      <c r="F10012" s="21"/>
      <c r="G10012" s="21" t="s">
        <v>25752</v>
      </c>
      <c r="H10012" s="21" t="s">
        <v>25742</v>
      </c>
      <c r="I10012" s="21" t="s">
        <v>1588</v>
      </c>
      <c r="J10012" s="21" t="s">
        <v>25753</v>
      </c>
      <c r="K10012" s="20" t="s">
        <v>1983</v>
      </c>
      <c r="L10012" s="21"/>
    </row>
    <row r="10013">
      <c r="C10013" s="12" t="s">
        <v>832</v>
      </c>
      <c r="D10013" s="12"/>
      <c r="E10013" s="12" t="s">
        <v>1619</v>
      </c>
      <c r="F10013" s="21"/>
      <c r="G10013" s="21" t="s">
        <v>25754</v>
      </c>
      <c r="H10013" s="21" t="s">
        <v>25755</v>
      </c>
      <c r="I10013" s="21" t="s">
        <v>1588</v>
      </c>
      <c r="J10013" s="21" t="s">
        <v>25756</v>
      </c>
      <c r="K10013" s="20" t="s">
        <v>1921</v>
      </c>
      <c r="L10013" s="21"/>
    </row>
    <row r="10014">
      <c r="C10014" s="12" t="s">
        <v>832</v>
      </c>
      <c r="D10014" s="12"/>
      <c r="E10014" s="12" t="s">
        <v>1619</v>
      </c>
      <c r="F10014" s="21"/>
      <c r="G10014" s="21" t="s">
        <v>25757</v>
      </c>
      <c r="H10014" s="21" t="s">
        <v>25755</v>
      </c>
      <c r="I10014" s="21" t="s">
        <v>1588</v>
      </c>
      <c r="J10014" s="21" t="s">
        <v>25758</v>
      </c>
      <c r="K10014" s="20" t="s">
        <v>1916</v>
      </c>
      <c r="L10014" s="21"/>
    </row>
    <row r="10015">
      <c r="C10015" s="12" t="s">
        <v>832</v>
      </c>
      <c r="D10015" s="12"/>
      <c r="E10015" s="12" t="s">
        <v>1619</v>
      </c>
      <c r="F10015" s="21"/>
      <c r="G10015" s="21" t="s">
        <v>25759</v>
      </c>
      <c r="H10015" s="21" t="s">
        <v>25760</v>
      </c>
      <c r="I10015" s="21" t="s">
        <v>1588</v>
      </c>
      <c r="J10015" s="21" t="s">
        <v>25761</v>
      </c>
      <c r="K10015" s="20" t="s">
        <v>3736</v>
      </c>
      <c r="L10015" s="21"/>
    </row>
    <row r="10016">
      <c r="C10016" s="12" t="s">
        <v>832</v>
      </c>
      <c r="D10016" s="12"/>
      <c r="E10016" s="12" t="s">
        <v>1619</v>
      </c>
      <c r="F10016" s="21"/>
      <c r="G10016" s="21" t="s">
        <v>25762</v>
      </c>
      <c r="H10016" s="21" t="s">
        <v>25763</v>
      </c>
      <c r="I10016" s="21" t="s">
        <v>1588</v>
      </c>
      <c r="J10016" s="21" t="s">
        <v>25764</v>
      </c>
      <c r="K10016" s="20" t="s">
        <v>3756</v>
      </c>
      <c r="L10016" s="21"/>
    </row>
    <row r="10017">
      <c r="C10017" s="12" t="s">
        <v>832</v>
      </c>
      <c r="D10017" s="12"/>
      <c r="E10017" s="12" t="s">
        <v>1619</v>
      </c>
      <c r="F10017" s="21"/>
      <c r="G10017" s="21" t="s">
        <v>25765</v>
      </c>
      <c r="H10017" s="21" t="s">
        <v>25766</v>
      </c>
      <c r="I10017" s="21" t="s">
        <v>1588</v>
      </c>
      <c r="J10017" s="21" t="s">
        <v>25767</v>
      </c>
      <c r="K10017" s="20" t="s">
        <v>3756</v>
      </c>
      <c r="L10017" s="21"/>
    </row>
    <row r="10018">
      <c r="C10018" s="12" t="s">
        <v>832</v>
      </c>
      <c r="D10018" s="12"/>
      <c r="E10018" s="12" t="s">
        <v>1619</v>
      </c>
      <c r="F10018" s="21"/>
      <c r="G10018" s="21" t="s">
        <v>25768</v>
      </c>
      <c r="H10018" s="21" t="s">
        <v>25769</v>
      </c>
      <c r="I10018" s="21" t="s">
        <v>1588</v>
      </c>
      <c r="J10018" s="21" t="s">
        <v>25770</v>
      </c>
      <c r="K10018" s="20" t="s">
        <v>3446</v>
      </c>
      <c r="L10018" s="21"/>
    </row>
    <row r="10019">
      <c r="C10019" s="12" t="s">
        <v>832</v>
      </c>
      <c r="D10019" s="12"/>
      <c r="E10019" s="12" t="s">
        <v>1619</v>
      </c>
      <c r="F10019" s="21"/>
      <c r="G10019" s="21" t="s">
        <v>25771</v>
      </c>
      <c r="H10019" s="21" t="s">
        <v>25772</v>
      </c>
      <c r="I10019" s="21" t="s">
        <v>1588</v>
      </c>
      <c r="J10019" s="21" t="s">
        <v>25773</v>
      </c>
      <c r="K10019" s="20" t="s">
        <v>3488</v>
      </c>
      <c r="L10019" s="21"/>
    </row>
    <row r="10020">
      <c r="C10020" s="12" t="s">
        <v>832</v>
      </c>
      <c r="D10020" s="12"/>
      <c r="E10020" s="12" t="s">
        <v>1619</v>
      </c>
      <c r="F10020" s="21"/>
      <c r="G10020" s="21" t="s">
        <v>25774</v>
      </c>
      <c r="H10020" s="21" t="s">
        <v>25769</v>
      </c>
      <c r="I10020" s="21" t="s">
        <v>1588</v>
      </c>
      <c r="J10020" s="21" t="s">
        <v>25775</v>
      </c>
      <c r="K10020" s="20" t="s">
        <v>3439</v>
      </c>
      <c r="L10020" s="21"/>
    </row>
    <row r="10021">
      <c r="C10021" s="12" t="s">
        <v>832</v>
      </c>
      <c r="D10021" s="12"/>
      <c r="E10021" s="12" t="s">
        <v>1619</v>
      </c>
      <c r="F10021" s="21"/>
      <c r="G10021" s="21" t="s">
        <v>18954</v>
      </c>
      <c r="H10021" s="21" t="s">
        <v>18955</v>
      </c>
      <c r="I10021" s="21" t="s">
        <v>1588</v>
      </c>
      <c r="J10021" s="21" t="s">
        <v>18956</v>
      </c>
      <c r="K10021" s="20" t="s">
        <v>3492</v>
      </c>
      <c r="L10021" s="21"/>
    </row>
    <row r="10022">
      <c r="C10022" s="12" t="s">
        <v>832</v>
      </c>
      <c r="D10022" s="12"/>
      <c r="E10022" s="12" t="s">
        <v>1619</v>
      </c>
      <c r="F10022" s="21"/>
      <c r="G10022" s="21" t="s">
        <v>19094</v>
      </c>
      <c r="H10022" s="21" t="s">
        <v>18955</v>
      </c>
      <c r="I10022" s="21" t="s">
        <v>1588</v>
      </c>
      <c r="J10022" s="21" t="s">
        <v>19095</v>
      </c>
      <c r="K10022" s="20" t="s">
        <v>3355</v>
      </c>
      <c r="L10022" s="21"/>
    </row>
    <row r="10023">
      <c r="C10023" s="12" t="s">
        <v>832</v>
      </c>
      <c r="D10023" s="12"/>
      <c r="E10023" s="12" t="s">
        <v>1619</v>
      </c>
      <c r="F10023" s="21"/>
      <c r="G10023" s="21" t="s">
        <v>19230</v>
      </c>
      <c r="H10023" s="21" t="s">
        <v>19231</v>
      </c>
      <c r="I10023" s="21" t="s">
        <v>1588</v>
      </c>
      <c r="J10023" s="21" t="s">
        <v>19232</v>
      </c>
      <c r="K10023" s="20" t="s">
        <v>3840</v>
      </c>
      <c r="L10023" s="21"/>
    </row>
    <row r="10024">
      <c r="C10024" s="12" t="s">
        <v>832</v>
      </c>
      <c r="D10024" s="12"/>
      <c r="E10024" s="12" t="s">
        <v>1619</v>
      </c>
      <c r="F10024" s="21"/>
      <c r="G10024" s="21" t="s">
        <v>25776</v>
      </c>
      <c r="H10024" s="21" t="s">
        <v>25777</v>
      </c>
      <c r="I10024" s="21" t="s">
        <v>1588</v>
      </c>
      <c r="J10024" s="21" t="s">
        <v>25778</v>
      </c>
      <c r="K10024" s="20" t="s">
        <v>3280</v>
      </c>
      <c r="L10024" s="21"/>
    </row>
    <row r="10025">
      <c r="C10025" s="12" t="s">
        <v>832</v>
      </c>
      <c r="D10025" s="12"/>
      <c r="E10025" s="12" t="s">
        <v>1619</v>
      </c>
      <c r="F10025" s="21"/>
      <c r="G10025" s="21" t="s">
        <v>25779</v>
      </c>
      <c r="H10025" s="21" t="s">
        <v>25777</v>
      </c>
      <c r="I10025" s="21" t="s">
        <v>1588</v>
      </c>
      <c r="J10025" s="21" t="s">
        <v>25780</v>
      </c>
      <c r="K10025" s="20" t="s">
        <v>3616</v>
      </c>
      <c r="L10025" s="21"/>
    </row>
    <row r="10026">
      <c r="C10026" s="12" t="s">
        <v>832</v>
      </c>
      <c r="D10026" s="12"/>
      <c r="E10026" s="12" t="s">
        <v>1619</v>
      </c>
      <c r="F10026" s="21"/>
      <c r="G10026" s="21" t="s">
        <v>25781</v>
      </c>
      <c r="H10026" s="21" t="s">
        <v>25769</v>
      </c>
      <c r="I10026" s="21" t="s">
        <v>1588</v>
      </c>
      <c r="J10026" s="21" t="s">
        <v>25782</v>
      </c>
      <c r="K10026" s="20" t="s">
        <v>2027</v>
      </c>
      <c r="L10026" s="21"/>
    </row>
    <row r="10027">
      <c r="C10027" s="12" t="s">
        <v>832</v>
      </c>
      <c r="D10027" s="12"/>
      <c r="E10027" s="12" t="s">
        <v>1619</v>
      </c>
      <c r="F10027" s="21"/>
      <c r="G10027" s="21" t="s">
        <v>25783</v>
      </c>
      <c r="H10027" s="21" t="s">
        <v>25769</v>
      </c>
      <c r="I10027" s="21" t="s">
        <v>1588</v>
      </c>
      <c r="J10027" s="21" t="s">
        <v>25784</v>
      </c>
      <c r="K10027" s="20" t="s">
        <v>1975</v>
      </c>
      <c r="L10027" s="21"/>
    </row>
    <row r="10028">
      <c r="C10028" s="12" t="s">
        <v>832</v>
      </c>
      <c r="D10028" s="12"/>
      <c r="E10028" s="12" t="s">
        <v>1619</v>
      </c>
      <c r="F10028" s="21"/>
      <c r="G10028" s="21" t="s">
        <v>25785</v>
      </c>
      <c r="H10028" s="21" t="s">
        <v>25786</v>
      </c>
      <c r="I10028" s="21" t="s">
        <v>1588</v>
      </c>
      <c r="J10028" s="21" t="s">
        <v>25787</v>
      </c>
      <c r="K10028" s="20" t="s">
        <v>1954</v>
      </c>
      <c r="L10028" s="21"/>
    </row>
    <row r="10029">
      <c r="C10029" s="12" t="s">
        <v>832</v>
      </c>
      <c r="D10029" s="12"/>
      <c r="E10029" s="12" t="s">
        <v>1619</v>
      </c>
      <c r="F10029" s="21"/>
      <c r="G10029" s="21" t="s">
        <v>25788</v>
      </c>
      <c r="H10029" s="21" t="s">
        <v>25777</v>
      </c>
      <c r="I10029" s="21" t="s">
        <v>1588</v>
      </c>
      <c r="J10029" s="21" t="s">
        <v>25789</v>
      </c>
      <c r="K10029" s="20" t="s">
        <v>1979</v>
      </c>
      <c r="L10029" s="21"/>
    </row>
    <row r="10030">
      <c r="C10030" s="12" t="s">
        <v>832</v>
      </c>
      <c r="D10030" s="12"/>
      <c r="E10030" s="12" t="s">
        <v>1619</v>
      </c>
      <c r="F10030" s="21"/>
      <c r="G10030" s="21" t="s">
        <v>25790</v>
      </c>
      <c r="H10030" s="21" t="s">
        <v>25777</v>
      </c>
      <c r="I10030" s="21" t="s">
        <v>1588</v>
      </c>
      <c r="J10030" s="21" t="s">
        <v>25791</v>
      </c>
      <c r="K10030" s="20" t="s">
        <v>1983</v>
      </c>
      <c r="L10030" s="21"/>
    </row>
    <row r="10031">
      <c r="C10031" s="12" t="s">
        <v>832</v>
      </c>
      <c r="D10031" s="12"/>
      <c r="E10031" s="12" t="s">
        <v>1619</v>
      </c>
      <c r="F10031" s="21"/>
      <c r="G10031" s="21" t="s">
        <v>25792</v>
      </c>
      <c r="H10031" s="21" t="s">
        <v>25793</v>
      </c>
      <c r="I10031" s="21" t="s">
        <v>1588</v>
      </c>
      <c r="J10031" s="21" t="s">
        <v>25794</v>
      </c>
      <c r="K10031" s="20" t="s">
        <v>1921</v>
      </c>
      <c r="L10031" s="21"/>
    </row>
    <row r="10032">
      <c r="C10032" s="12" t="s">
        <v>832</v>
      </c>
      <c r="D10032" s="12"/>
      <c r="E10032" s="12" t="s">
        <v>1619</v>
      </c>
      <c r="F10032" s="21"/>
      <c r="G10032" s="21" t="s">
        <v>25795</v>
      </c>
      <c r="H10032" s="21" t="s">
        <v>25793</v>
      </c>
      <c r="I10032" s="21" t="s">
        <v>1588</v>
      </c>
      <c r="J10032" s="21" t="s">
        <v>25796</v>
      </c>
      <c r="K10032" s="20" t="s">
        <v>1916</v>
      </c>
      <c r="L10032" s="21"/>
    </row>
    <row r="10033">
      <c r="C10033" s="12" t="s">
        <v>832</v>
      </c>
      <c r="D10033" s="12" t="s">
        <v>833</v>
      </c>
      <c r="E10033" s="12" t="s">
        <v>4183</v>
      </c>
      <c r="F10033" s="12" t="s">
        <v>814</v>
      </c>
      <c r="G10033" s="12" t="s">
        <v>17089</v>
      </c>
      <c r="H10033" s="12" t="s">
        <v>17090</v>
      </c>
      <c r="I10033" s="12" t="s">
        <v>1715</v>
      </c>
      <c r="J10033" s="12" t="s">
        <v>17091</v>
      </c>
      <c r="K10033" s="12" t="s">
        <v>1717</v>
      </c>
      <c r="L10033" s="12" t="s">
        <v>1718</v>
      </c>
    </row>
    <row r="10034">
      <c r="C10034" s="12" t="s">
        <v>832</v>
      </c>
      <c r="D10034" s="12" t="s">
        <v>833</v>
      </c>
      <c r="E10034" s="12" t="s">
        <v>1671</v>
      </c>
      <c r="F10034" s="12" t="s">
        <v>814</v>
      </c>
      <c r="G10034" s="12" t="s">
        <v>17092</v>
      </c>
      <c r="H10034" s="12" t="s">
        <v>17093</v>
      </c>
      <c r="I10034" s="12" t="s">
        <v>1674</v>
      </c>
      <c r="J10034" s="12" t="s">
        <v>17094</v>
      </c>
      <c r="K10034" s="12" t="s">
        <v>17095</v>
      </c>
      <c r="L10034" s="12" t="s">
        <v>17096</v>
      </c>
    </row>
    <row r="10035">
      <c r="C10035" s="12" t="s">
        <v>832</v>
      </c>
      <c r="D10035" s="12" t="s">
        <v>833</v>
      </c>
      <c r="E10035" s="12" t="s">
        <v>1671</v>
      </c>
      <c r="F10035" s="12" t="s">
        <v>814</v>
      </c>
      <c r="G10035" s="12" t="s">
        <v>17097</v>
      </c>
      <c r="H10035" s="12" t="s">
        <v>17098</v>
      </c>
      <c r="I10035" s="12" t="s">
        <v>1674</v>
      </c>
      <c r="J10035" s="12" t="s">
        <v>17099</v>
      </c>
      <c r="K10035" s="12" t="s">
        <v>17095</v>
      </c>
      <c r="L10035" s="12" t="s">
        <v>17096</v>
      </c>
    </row>
    <row r="10036">
      <c r="C10036" s="12" t="s">
        <v>832</v>
      </c>
      <c r="D10036" s="12" t="s">
        <v>833</v>
      </c>
      <c r="E10036" s="12" t="s">
        <v>1656</v>
      </c>
      <c r="F10036" s="12" t="s">
        <v>814</v>
      </c>
      <c r="G10036" s="12" t="s">
        <v>17105</v>
      </c>
      <c r="H10036" s="12" t="s">
        <v>16550</v>
      </c>
      <c r="I10036" s="12" t="s">
        <v>1637</v>
      </c>
      <c r="J10036" s="12" t="s">
        <v>17106</v>
      </c>
      <c r="K10036" s="12" t="s">
        <v>1660</v>
      </c>
      <c r="L10036" s="12" t="s">
        <v>1661</v>
      </c>
    </row>
    <row r="10037">
      <c r="C10037" s="12" t="s">
        <v>832</v>
      </c>
      <c r="D10037" s="12" t="s">
        <v>833</v>
      </c>
      <c r="E10037" s="12" t="s">
        <v>1654</v>
      </c>
      <c r="F10037" s="12" t="s">
        <v>814</v>
      </c>
      <c r="G10037" s="12" t="s">
        <v>17072</v>
      </c>
      <c r="H10037" s="12" t="s">
        <v>16563</v>
      </c>
      <c r="I10037" s="12" t="s">
        <v>1600</v>
      </c>
      <c r="J10037" s="12" t="s">
        <v>17107</v>
      </c>
      <c r="K10037" s="12" t="s">
        <v>2048</v>
      </c>
      <c r="L10037" s="12" t="s">
        <v>2049</v>
      </c>
    </row>
    <row r="10038">
      <c r="C10038" s="12" t="s">
        <v>832</v>
      </c>
      <c r="D10038" s="12" t="s">
        <v>833</v>
      </c>
      <c r="E10038" s="12" t="s">
        <v>1654</v>
      </c>
      <c r="F10038" s="12" t="s">
        <v>814</v>
      </c>
      <c r="G10038" s="12" t="s">
        <v>16698</v>
      </c>
      <c r="H10038" s="12" t="s">
        <v>16696</v>
      </c>
      <c r="I10038" s="12" t="s">
        <v>1600</v>
      </c>
      <c r="J10038" s="12" t="s">
        <v>17108</v>
      </c>
      <c r="K10038" s="12" t="s">
        <v>1602</v>
      </c>
      <c r="L10038" s="12" t="s">
        <v>1603</v>
      </c>
    </row>
    <row r="10039">
      <c r="C10039" s="12" t="s">
        <v>832</v>
      </c>
      <c r="D10039" s="12" t="s">
        <v>833</v>
      </c>
      <c r="E10039" s="12" t="s">
        <v>1654</v>
      </c>
      <c r="F10039" s="12" t="s">
        <v>814</v>
      </c>
      <c r="G10039" s="12" t="s">
        <v>16698</v>
      </c>
      <c r="H10039" s="12" t="s">
        <v>16696</v>
      </c>
      <c r="I10039" s="12" t="s">
        <v>1600</v>
      </c>
      <c r="J10039" s="12" t="s">
        <v>17109</v>
      </c>
      <c r="K10039" s="12" t="s">
        <v>1782</v>
      </c>
      <c r="L10039" s="12" t="s">
        <v>1783</v>
      </c>
    </row>
    <row r="10040">
      <c r="C10040" s="12" t="s">
        <v>832</v>
      </c>
      <c r="D10040" s="12" t="s">
        <v>833</v>
      </c>
      <c r="E10040" s="12" t="s">
        <v>1678</v>
      </c>
      <c r="F10040" s="12" t="s">
        <v>814</v>
      </c>
      <c r="G10040" s="12" t="s">
        <v>17110</v>
      </c>
      <c r="H10040" s="12" t="s">
        <v>17111</v>
      </c>
      <c r="I10040" s="12" t="s">
        <v>1681</v>
      </c>
      <c r="J10040" s="12" t="s">
        <v>17112</v>
      </c>
      <c r="K10040" s="12" t="s">
        <v>1683</v>
      </c>
      <c r="L10040" s="12" t="s">
        <v>1684</v>
      </c>
    </row>
    <row r="10041">
      <c r="C10041" s="12" t="s">
        <v>832</v>
      </c>
      <c r="D10041" s="12" t="s">
        <v>833</v>
      </c>
      <c r="E10041" s="12" t="s">
        <v>1729</v>
      </c>
      <c r="F10041" s="12" t="s">
        <v>814</v>
      </c>
      <c r="G10041" s="12" t="s">
        <v>17113</v>
      </c>
      <c r="H10041" s="12" t="s">
        <v>17114</v>
      </c>
      <c r="I10041" s="12" t="s">
        <v>1607</v>
      </c>
      <c r="J10041" s="12" t="s">
        <v>17115</v>
      </c>
      <c r="K10041" s="12" t="s">
        <v>8612</v>
      </c>
      <c r="L10041" s="12" t="s">
        <v>17116</v>
      </c>
    </row>
    <row r="10042">
      <c r="C10042" s="12" t="s">
        <v>832</v>
      </c>
      <c r="D10042" s="12" t="s">
        <v>833</v>
      </c>
      <c r="E10042" s="12" t="s">
        <v>1729</v>
      </c>
      <c r="F10042" s="12" t="s">
        <v>814</v>
      </c>
      <c r="G10042" s="12" t="s">
        <v>17117</v>
      </c>
      <c r="H10042" s="12" t="s">
        <v>17118</v>
      </c>
      <c r="I10042" s="12" t="s">
        <v>1607</v>
      </c>
      <c r="J10042" s="12" t="s">
        <v>17119</v>
      </c>
      <c r="K10042" s="12" t="s">
        <v>17120</v>
      </c>
      <c r="L10042" s="12" t="s">
        <v>17121</v>
      </c>
    </row>
    <row r="10043">
      <c r="C10043" s="12" t="s">
        <v>832</v>
      </c>
      <c r="D10043" s="12" t="s">
        <v>833</v>
      </c>
      <c r="E10043" s="12" t="s">
        <v>1729</v>
      </c>
      <c r="F10043" s="12" t="s">
        <v>814</v>
      </c>
      <c r="G10043" s="12" t="s">
        <v>17122</v>
      </c>
      <c r="H10043" s="12" t="s">
        <v>17123</v>
      </c>
      <c r="I10043" s="12" t="s">
        <v>1607</v>
      </c>
      <c r="J10043" s="12" t="s">
        <v>17124</v>
      </c>
      <c r="K10043" s="12" t="s">
        <v>17120</v>
      </c>
      <c r="L10043" s="12" t="s">
        <v>17121</v>
      </c>
    </row>
    <row r="10044">
      <c r="C10044" s="12" t="s">
        <v>25797</v>
      </c>
      <c r="D10044" s="12"/>
      <c r="E10044" s="12" t="s">
        <v>1678</v>
      </c>
      <c r="F10044" s="21"/>
      <c r="G10044" s="21" t="s">
        <v>25798</v>
      </c>
      <c r="H10044" s="21" t="s">
        <v>25799</v>
      </c>
      <c r="I10044" s="21" t="s">
        <v>1681</v>
      </c>
      <c r="J10044" s="21" t="s">
        <v>25800</v>
      </c>
      <c r="K10044" s="20" t="s">
        <v>3029</v>
      </c>
      <c r="L10044" s="21"/>
    </row>
    <row r="10045">
      <c r="C10045" s="12" t="s">
        <v>25797</v>
      </c>
      <c r="D10045" s="12"/>
      <c r="E10045" s="12" t="s">
        <v>1678</v>
      </c>
      <c r="F10045" s="21"/>
      <c r="G10045" s="21" t="s">
        <v>25801</v>
      </c>
      <c r="H10045" s="21" t="s">
        <v>25802</v>
      </c>
      <c r="I10045" s="21" t="s">
        <v>1681</v>
      </c>
      <c r="J10045" s="21" t="s">
        <v>25803</v>
      </c>
      <c r="K10045" s="20" t="s">
        <v>3029</v>
      </c>
      <c r="L10045" s="21"/>
    </row>
    <row r="10046">
      <c r="C10046" s="12" t="s">
        <v>25797</v>
      </c>
      <c r="D10046" s="12"/>
      <c r="E10046" s="12" t="s">
        <v>1678</v>
      </c>
      <c r="F10046" s="21"/>
      <c r="G10046" s="21" t="s">
        <v>25804</v>
      </c>
      <c r="H10046" s="21" t="s">
        <v>25805</v>
      </c>
      <c r="I10046" s="21" t="s">
        <v>1681</v>
      </c>
      <c r="J10046" s="21" t="s">
        <v>25806</v>
      </c>
      <c r="K10046" s="20" t="s">
        <v>3029</v>
      </c>
      <c r="L10046" s="21"/>
    </row>
    <row r="10047">
      <c r="C10047" s="12" t="s">
        <v>25797</v>
      </c>
      <c r="D10047" s="12"/>
      <c r="E10047" s="12" t="s">
        <v>1678</v>
      </c>
      <c r="F10047" s="21"/>
      <c r="G10047" s="21" t="s">
        <v>25807</v>
      </c>
      <c r="H10047" s="21" t="s">
        <v>25808</v>
      </c>
      <c r="I10047" s="21" t="s">
        <v>1681</v>
      </c>
      <c r="J10047" s="21" t="s">
        <v>25809</v>
      </c>
      <c r="K10047" s="20" t="s">
        <v>6774</v>
      </c>
      <c r="L10047" s="21"/>
    </row>
    <row r="10048">
      <c r="C10048" s="12" t="s">
        <v>25797</v>
      </c>
      <c r="D10048" s="12"/>
      <c r="E10048" s="12" t="s">
        <v>1678</v>
      </c>
      <c r="F10048" s="21"/>
      <c r="G10048" s="21" t="s">
        <v>25810</v>
      </c>
      <c r="H10048" s="21" t="s">
        <v>25811</v>
      </c>
      <c r="I10048" s="21" t="s">
        <v>1681</v>
      </c>
      <c r="J10048" s="21" t="s">
        <v>25812</v>
      </c>
      <c r="K10048" s="20" t="s">
        <v>6774</v>
      </c>
      <c r="L10048" s="21"/>
    </row>
    <row r="10049">
      <c r="C10049" s="12" t="s">
        <v>25797</v>
      </c>
      <c r="D10049" s="12"/>
      <c r="E10049" s="12" t="s">
        <v>1678</v>
      </c>
      <c r="F10049" s="21"/>
      <c r="G10049" s="21" t="s">
        <v>25813</v>
      </c>
      <c r="H10049" s="21" t="s">
        <v>25814</v>
      </c>
      <c r="I10049" s="21" t="s">
        <v>1681</v>
      </c>
      <c r="J10049" s="21" t="s">
        <v>25815</v>
      </c>
      <c r="K10049" s="20" t="s">
        <v>6770</v>
      </c>
      <c r="L10049" s="21"/>
    </row>
    <row r="10050">
      <c r="C10050" s="12" t="s">
        <v>25797</v>
      </c>
      <c r="D10050" s="12"/>
      <c r="E10050" s="12" t="s">
        <v>1678</v>
      </c>
      <c r="F10050" s="21"/>
      <c r="G10050" s="21" t="s">
        <v>25816</v>
      </c>
      <c r="H10050" s="21" t="s">
        <v>25817</v>
      </c>
      <c r="I10050" s="21" t="s">
        <v>1681</v>
      </c>
      <c r="J10050" s="21" t="s">
        <v>25818</v>
      </c>
      <c r="K10050" s="20" t="s">
        <v>6770</v>
      </c>
      <c r="L10050" s="21"/>
    </row>
    <row r="10051">
      <c r="C10051" s="12" t="s">
        <v>25797</v>
      </c>
      <c r="D10051" s="12"/>
      <c r="E10051" s="12" t="s">
        <v>1678</v>
      </c>
      <c r="F10051" s="21"/>
      <c r="G10051" s="21" t="s">
        <v>25819</v>
      </c>
      <c r="H10051" s="21" t="s">
        <v>25820</v>
      </c>
      <c r="I10051" s="21" t="s">
        <v>1681</v>
      </c>
      <c r="J10051" s="21" t="s">
        <v>25821</v>
      </c>
      <c r="K10051" s="20" t="s">
        <v>6766</v>
      </c>
      <c r="L10051" s="21"/>
    </row>
    <row r="10052">
      <c r="C10052" s="12" t="s">
        <v>25797</v>
      </c>
      <c r="D10052" s="12"/>
      <c r="E10052" s="12" t="s">
        <v>1678</v>
      </c>
      <c r="F10052" s="21"/>
      <c r="G10052" s="21" t="s">
        <v>25822</v>
      </c>
      <c r="H10052" s="21" t="s">
        <v>25823</v>
      </c>
      <c r="I10052" s="21" t="s">
        <v>1681</v>
      </c>
      <c r="J10052" s="21" t="s">
        <v>25824</v>
      </c>
      <c r="K10052" s="20" t="s">
        <v>6766</v>
      </c>
      <c r="L10052" s="21"/>
    </row>
    <row r="10053">
      <c r="C10053" s="12" t="s">
        <v>25797</v>
      </c>
      <c r="D10053" s="12"/>
      <c r="E10053" s="12" t="s">
        <v>1656</v>
      </c>
      <c r="F10053" s="21"/>
      <c r="G10053" s="21" t="s">
        <v>25825</v>
      </c>
      <c r="H10053" s="21" t="s">
        <v>25826</v>
      </c>
      <c r="I10053" s="21" t="s">
        <v>1637</v>
      </c>
      <c r="J10053" s="21" t="s">
        <v>25827</v>
      </c>
      <c r="K10053" s="20" t="s">
        <v>2777</v>
      </c>
      <c r="L10053" s="21"/>
    </row>
    <row r="10054">
      <c r="C10054" s="12" t="s">
        <v>25797</v>
      </c>
      <c r="D10054" s="12"/>
      <c r="E10054" s="12" t="s">
        <v>1729</v>
      </c>
      <c r="F10054" s="21"/>
      <c r="G10054" s="21" t="s">
        <v>25828</v>
      </c>
      <c r="H10054" s="21" t="s">
        <v>25829</v>
      </c>
      <c r="I10054" s="21" t="s">
        <v>1607</v>
      </c>
      <c r="J10054" s="21" t="s">
        <v>25830</v>
      </c>
      <c r="K10054" s="20" t="s">
        <v>25831</v>
      </c>
      <c r="L10054" s="21"/>
    </row>
    <row r="10055">
      <c r="C10055" s="12" t="s">
        <v>25797</v>
      </c>
      <c r="D10055" s="12"/>
      <c r="E10055" s="12" t="s">
        <v>1729</v>
      </c>
      <c r="F10055" s="21"/>
      <c r="G10055" s="21" t="s">
        <v>25832</v>
      </c>
      <c r="H10055" s="21" t="s">
        <v>25833</v>
      </c>
      <c r="I10055" s="21" t="s">
        <v>1607</v>
      </c>
      <c r="J10055" s="21" t="s">
        <v>25834</v>
      </c>
      <c r="K10055" s="20" t="s">
        <v>25831</v>
      </c>
      <c r="L10055" s="21"/>
    </row>
    <row r="10056">
      <c r="C10056" s="12" t="s">
        <v>25797</v>
      </c>
      <c r="D10056" s="12"/>
      <c r="E10056" s="12" t="s">
        <v>1656</v>
      </c>
      <c r="F10056" s="21"/>
      <c r="G10056" s="21" t="s">
        <v>25835</v>
      </c>
      <c r="H10056" s="21" t="s">
        <v>25836</v>
      </c>
      <c r="I10056" s="21" t="s">
        <v>1637</v>
      </c>
      <c r="J10056" s="21" t="s">
        <v>25837</v>
      </c>
      <c r="K10056" s="20" t="s">
        <v>2777</v>
      </c>
      <c r="L10056" s="21"/>
    </row>
    <row r="10057">
      <c r="C10057" s="12" t="s">
        <v>25797</v>
      </c>
      <c r="D10057" s="12"/>
      <c r="E10057" s="12" t="s">
        <v>1656</v>
      </c>
      <c r="F10057" s="21"/>
      <c r="G10057" s="21" t="s">
        <v>25838</v>
      </c>
      <c r="H10057" s="21" t="s">
        <v>25839</v>
      </c>
      <c r="I10057" s="21" t="s">
        <v>1637</v>
      </c>
      <c r="J10057" s="21" t="s">
        <v>25840</v>
      </c>
      <c r="K10057" s="20" t="s">
        <v>2777</v>
      </c>
      <c r="L10057" s="21"/>
    </row>
    <row r="10058">
      <c r="C10058" s="12" t="s">
        <v>25797</v>
      </c>
      <c r="D10058" s="12"/>
      <c r="E10058" s="12" t="s">
        <v>1656</v>
      </c>
      <c r="F10058" s="21"/>
      <c r="G10058" s="21" t="s">
        <v>25841</v>
      </c>
      <c r="H10058" s="21" t="s">
        <v>25842</v>
      </c>
      <c r="I10058" s="21" t="s">
        <v>1637</v>
      </c>
      <c r="J10058" s="21" t="s">
        <v>25843</v>
      </c>
      <c r="K10058" s="20" t="s">
        <v>2777</v>
      </c>
      <c r="L10058" s="21"/>
    </row>
    <row r="10059">
      <c r="C10059" s="12" t="s">
        <v>25797</v>
      </c>
      <c r="D10059" s="12"/>
      <c r="E10059" s="12" t="s">
        <v>1656</v>
      </c>
      <c r="F10059" s="21"/>
      <c r="G10059" s="21" t="s">
        <v>25844</v>
      </c>
      <c r="H10059" s="21" t="s">
        <v>25845</v>
      </c>
      <c r="I10059" s="21" t="s">
        <v>1637</v>
      </c>
      <c r="J10059" s="21" t="s">
        <v>25846</v>
      </c>
      <c r="K10059" s="20" t="s">
        <v>2777</v>
      </c>
      <c r="L10059" s="21"/>
    </row>
    <row r="10060">
      <c r="C10060" s="12" t="s">
        <v>25797</v>
      </c>
      <c r="D10060" s="12"/>
      <c r="E10060" s="12" t="s">
        <v>1656</v>
      </c>
      <c r="F10060" s="21"/>
      <c r="G10060" s="21" t="s">
        <v>25825</v>
      </c>
      <c r="H10060" s="21" t="s">
        <v>25826</v>
      </c>
      <c r="I10060" s="21" t="s">
        <v>1637</v>
      </c>
      <c r="J10060" s="21" t="s">
        <v>25847</v>
      </c>
      <c r="K10060" s="20" t="s">
        <v>1660</v>
      </c>
      <c r="L10060" s="21"/>
    </row>
    <row r="10061">
      <c r="C10061" s="12" t="s">
        <v>25797</v>
      </c>
      <c r="D10061" s="12"/>
      <c r="E10061" s="12" t="s">
        <v>1656</v>
      </c>
      <c r="F10061" s="21"/>
      <c r="G10061" s="21" t="s">
        <v>25835</v>
      </c>
      <c r="H10061" s="21" t="s">
        <v>25836</v>
      </c>
      <c r="I10061" s="21" t="s">
        <v>1637</v>
      </c>
      <c r="J10061" s="21" t="s">
        <v>25848</v>
      </c>
      <c r="K10061" s="20" t="s">
        <v>1660</v>
      </c>
      <c r="L10061" s="21"/>
    </row>
    <row r="10062">
      <c r="C10062" s="12" t="s">
        <v>25797</v>
      </c>
      <c r="D10062" s="12"/>
      <c r="E10062" s="12" t="s">
        <v>1656</v>
      </c>
      <c r="F10062" s="21"/>
      <c r="G10062" s="21" t="s">
        <v>25838</v>
      </c>
      <c r="H10062" s="21" t="s">
        <v>25839</v>
      </c>
      <c r="I10062" s="21" t="s">
        <v>1637</v>
      </c>
      <c r="J10062" s="21" t="s">
        <v>25849</v>
      </c>
      <c r="K10062" s="20" t="s">
        <v>1660</v>
      </c>
      <c r="L10062" s="21"/>
    </row>
    <row r="10063">
      <c r="C10063" s="12" t="s">
        <v>25797</v>
      </c>
      <c r="D10063" s="12"/>
      <c r="E10063" s="12" t="s">
        <v>1656</v>
      </c>
      <c r="F10063" s="21"/>
      <c r="G10063" s="21" t="s">
        <v>25841</v>
      </c>
      <c r="H10063" s="21" t="s">
        <v>25842</v>
      </c>
      <c r="I10063" s="21" t="s">
        <v>1637</v>
      </c>
      <c r="J10063" s="21" t="s">
        <v>25850</v>
      </c>
      <c r="K10063" s="20" t="s">
        <v>1660</v>
      </c>
      <c r="L10063" s="21"/>
    </row>
    <row r="10064">
      <c r="C10064" s="12" t="s">
        <v>25797</v>
      </c>
      <c r="D10064" s="12"/>
      <c r="E10064" s="12" t="s">
        <v>1656</v>
      </c>
      <c r="F10064" s="21"/>
      <c r="G10064" s="21" t="s">
        <v>25844</v>
      </c>
      <c r="H10064" s="21" t="s">
        <v>25845</v>
      </c>
      <c r="I10064" s="21" t="s">
        <v>1637</v>
      </c>
      <c r="J10064" s="21" t="s">
        <v>25851</v>
      </c>
      <c r="K10064" s="20" t="s">
        <v>1660</v>
      </c>
      <c r="L10064" s="21"/>
    </row>
    <row r="10065">
      <c r="C10065" s="12" t="s">
        <v>25797</v>
      </c>
      <c r="D10065" s="12"/>
      <c r="E10065" s="12" t="s">
        <v>1656</v>
      </c>
      <c r="F10065" s="21"/>
      <c r="G10065" s="21" t="s">
        <v>25825</v>
      </c>
      <c r="H10065" s="21" t="s">
        <v>25826</v>
      </c>
      <c r="I10065" s="21" t="s">
        <v>1637</v>
      </c>
      <c r="J10065" s="21" t="s">
        <v>25852</v>
      </c>
      <c r="K10065" s="20" t="s">
        <v>2206</v>
      </c>
      <c r="L10065" s="21"/>
    </row>
    <row r="10066">
      <c r="C10066" s="12" t="s">
        <v>25797</v>
      </c>
      <c r="D10066" s="12"/>
      <c r="E10066" s="12" t="s">
        <v>1656</v>
      </c>
      <c r="F10066" s="21"/>
      <c r="G10066" s="21" t="s">
        <v>25835</v>
      </c>
      <c r="H10066" s="21" t="s">
        <v>25836</v>
      </c>
      <c r="I10066" s="21" t="s">
        <v>1637</v>
      </c>
      <c r="J10066" s="21" t="s">
        <v>25853</v>
      </c>
      <c r="K10066" s="20" t="s">
        <v>2206</v>
      </c>
      <c r="L10066" s="21"/>
    </row>
    <row r="10067">
      <c r="C10067" s="12" t="s">
        <v>25797</v>
      </c>
      <c r="D10067" s="12"/>
      <c r="E10067" s="12" t="s">
        <v>1656</v>
      </c>
      <c r="F10067" s="21"/>
      <c r="G10067" s="21" t="s">
        <v>25838</v>
      </c>
      <c r="H10067" s="21" t="s">
        <v>25839</v>
      </c>
      <c r="I10067" s="21" t="s">
        <v>1637</v>
      </c>
      <c r="J10067" s="21" t="s">
        <v>25854</v>
      </c>
      <c r="K10067" s="20" t="s">
        <v>2206</v>
      </c>
      <c r="L10067" s="21"/>
    </row>
    <row r="10068">
      <c r="C10068" s="12" t="s">
        <v>25797</v>
      </c>
      <c r="D10068" s="12"/>
      <c r="E10068" s="12" t="s">
        <v>1656</v>
      </c>
      <c r="F10068" s="21"/>
      <c r="G10068" s="21" t="s">
        <v>25841</v>
      </c>
      <c r="H10068" s="21" t="s">
        <v>25842</v>
      </c>
      <c r="I10068" s="21" t="s">
        <v>1637</v>
      </c>
      <c r="J10068" s="21" t="s">
        <v>25855</v>
      </c>
      <c r="K10068" s="20" t="s">
        <v>2206</v>
      </c>
      <c r="L10068" s="21"/>
    </row>
    <row r="10069">
      <c r="C10069" s="12" t="s">
        <v>25797</v>
      </c>
      <c r="D10069" s="12"/>
      <c r="E10069" s="12" t="s">
        <v>1656</v>
      </c>
      <c r="F10069" s="21"/>
      <c r="G10069" s="21" t="s">
        <v>25844</v>
      </c>
      <c r="H10069" s="21" t="s">
        <v>25845</v>
      </c>
      <c r="I10069" s="21" t="s">
        <v>1637</v>
      </c>
      <c r="J10069" s="21" t="s">
        <v>25856</v>
      </c>
      <c r="K10069" s="20" t="s">
        <v>2206</v>
      </c>
      <c r="L10069" s="21"/>
    </row>
    <row r="10070">
      <c r="C10070" s="12" t="s">
        <v>25797</v>
      </c>
      <c r="D10070" s="12"/>
      <c r="E10070" s="12" t="s">
        <v>1656</v>
      </c>
      <c r="F10070" s="21"/>
      <c r="G10070" s="21" t="s">
        <v>25825</v>
      </c>
      <c r="H10070" s="21" t="s">
        <v>25826</v>
      </c>
      <c r="I10070" s="21" t="s">
        <v>1637</v>
      </c>
      <c r="J10070" s="21" t="s">
        <v>25857</v>
      </c>
      <c r="K10070" s="20" t="s">
        <v>2245</v>
      </c>
      <c r="L10070" s="21"/>
    </row>
    <row r="10071">
      <c r="C10071" s="12" t="s">
        <v>25797</v>
      </c>
      <c r="D10071" s="12"/>
      <c r="E10071" s="12" t="s">
        <v>1656</v>
      </c>
      <c r="F10071" s="21"/>
      <c r="G10071" s="21" t="s">
        <v>25835</v>
      </c>
      <c r="H10071" s="21" t="s">
        <v>25836</v>
      </c>
      <c r="I10071" s="21" t="s">
        <v>1637</v>
      </c>
      <c r="J10071" s="21" t="s">
        <v>25858</v>
      </c>
      <c r="K10071" s="20" t="s">
        <v>2245</v>
      </c>
      <c r="L10071" s="21"/>
    </row>
    <row r="10072">
      <c r="C10072" s="12" t="s">
        <v>25797</v>
      </c>
      <c r="D10072" s="12"/>
      <c r="E10072" s="12" t="s">
        <v>1656</v>
      </c>
      <c r="F10072" s="21"/>
      <c r="G10072" s="21" t="s">
        <v>25838</v>
      </c>
      <c r="H10072" s="21" t="s">
        <v>25839</v>
      </c>
      <c r="I10072" s="21" t="s">
        <v>1637</v>
      </c>
      <c r="J10072" s="21" t="s">
        <v>25859</v>
      </c>
      <c r="K10072" s="20" t="s">
        <v>2245</v>
      </c>
      <c r="L10072" s="21"/>
    </row>
    <row r="10073">
      <c r="C10073" s="12" t="s">
        <v>25797</v>
      </c>
      <c r="D10073" s="12"/>
      <c r="E10073" s="12" t="s">
        <v>1656</v>
      </c>
      <c r="F10073" s="21"/>
      <c r="G10073" s="21" t="s">
        <v>25841</v>
      </c>
      <c r="H10073" s="21" t="s">
        <v>25842</v>
      </c>
      <c r="I10073" s="21" t="s">
        <v>1637</v>
      </c>
      <c r="J10073" s="21" t="s">
        <v>25860</v>
      </c>
      <c r="K10073" s="20" t="s">
        <v>2245</v>
      </c>
      <c r="L10073" s="21"/>
    </row>
    <row r="10074">
      <c r="C10074" s="12" t="s">
        <v>25797</v>
      </c>
      <c r="D10074" s="12"/>
      <c r="E10074" s="12" t="s">
        <v>1656</v>
      </c>
      <c r="F10074" s="21"/>
      <c r="G10074" s="21" t="s">
        <v>25844</v>
      </c>
      <c r="H10074" s="21" t="s">
        <v>25845</v>
      </c>
      <c r="I10074" s="21" t="s">
        <v>1637</v>
      </c>
      <c r="J10074" s="21" t="s">
        <v>25861</v>
      </c>
      <c r="K10074" s="20" t="s">
        <v>2245</v>
      </c>
      <c r="L10074" s="21"/>
    </row>
    <row r="10075">
      <c r="C10075" s="12" t="s">
        <v>25797</v>
      </c>
      <c r="D10075" s="12"/>
      <c r="E10075" s="12" t="s">
        <v>1656</v>
      </c>
      <c r="F10075" s="21"/>
      <c r="G10075" s="21" t="s">
        <v>25825</v>
      </c>
      <c r="H10075" s="21" t="s">
        <v>25826</v>
      </c>
      <c r="I10075" s="21" t="s">
        <v>1637</v>
      </c>
      <c r="J10075" s="21" t="s">
        <v>25862</v>
      </c>
      <c r="K10075" s="20" t="s">
        <v>2781</v>
      </c>
      <c r="L10075" s="21"/>
    </row>
    <row r="10076">
      <c r="C10076" s="12" t="s">
        <v>25797</v>
      </c>
      <c r="D10076" s="12"/>
      <c r="E10076" s="12" t="s">
        <v>1656</v>
      </c>
      <c r="F10076" s="21"/>
      <c r="G10076" s="21" t="s">
        <v>25835</v>
      </c>
      <c r="H10076" s="21" t="s">
        <v>25836</v>
      </c>
      <c r="I10076" s="21" t="s">
        <v>1637</v>
      </c>
      <c r="J10076" s="21" t="s">
        <v>25863</v>
      </c>
      <c r="K10076" s="20" t="s">
        <v>2781</v>
      </c>
      <c r="L10076" s="21"/>
    </row>
    <row r="10077">
      <c r="C10077" s="12" t="s">
        <v>25797</v>
      </c>
      <c r="D10077" s="12"/>
      <c r="E10077" s="12" t="s">
        <v>1656</v>
      </c>
      <c r="F10077" s="21"/>
      <c r="G10077" s="21" t="s">
        <v>25838</v>
      </c>
      <c r="H10077" s="21" t="s">
        <v>25839</v>
      </c>
      <c r="I10077" s="21" t="s">
        <v>1637</v>
      </c>
      <c r="J10077" s="21" t="s">
        <v>25864</v>
      </c>
      <c r="K10077" s="20" t="s">
        <v>2781</v>
      </c>
      <c r="L10077" s="21"/>
    </row>
    <row r="10078">
      <c r="C10078" s="12" t="s">
        <v>25797</v>
      </c>
      <c r="D10078" s="12"/>
      <c r="E10078" s="12" t="s">
        <v>1656</v>
      </c>
      <c r="F10078" s="21"/>
      <c r="G10078" s="21" t="s">
        <v>25841</v>
      </c>
      <c r="H10078" s="21" t="s">
        <v>25842</v>
      </c>
      <c r="I10078" s="21" t="s">
        <v>1637</v>
      </c>
      <c r="J10078" s="21" t="s">
        <v>25865</v>
      </c>
      <c r="K10078" s="20" t="s">
        <v>2781</v>
      </c>
      <c r="L10078" s="21"/>
    </row>
    <row r="10079">
      <c r="C10079" s="12" t="s">
        <v>25797</v>
      </c>
      <c r="D10079" s="12"/>
      <c r="E10079" s="12" t="s">
        <v>1656</v>
      </c>
      <c r="F10079" s="21"/>
      <c r="G10079" s="21" t="s">
        <v>25844</v>
      </c>
      <c r="H10079" s="21" t="s">
        <v>25845</v>
      </c>
      <c r="I10079" s="21" t="s">
        <v>1637</v>
      </c>
      <c r="J10079" s="21" t="s">
        <v>25866</v>
      </c>
      <c r="K10079" s="20" t="s">
        <v>2781</v>
      </c>
      <c r="L10079" s="21"/>
    </row>
    <row r="10080">
      <c r="C10080" s="12" t="s">
        <v>25797</v>
      </c>
      <c r="D10080" s="12"/>
      <c r="E10080" s="12" t="s">
        <v>1656</v>
      </c>
      <c r="F10080" s="21"/>
      <c r="G10080" s="21" t="s">
        <v>25825</v>
      </c>
      <c r="H10080" s="21" t="s">
        <v>25826</v>
      </c>
      <c r="I10080" s="21" t="s">
        <v>1637</v>
      </c>
      <c r="J10080" s="21" t="s">
        <v>25867</v>
      </c>
      <c r="K10080" s="20" t="s">
        <v>2248</v>
      </c>
      <c r="L10080" s="21"/>
    </row>
    <row r="10081">
      <c r="C10081" s="12" t="s">
        <v>25797</v>
      </c>
      <c r="D10081" s="12"/>
      <c r="E10081" s="12" t="s">
        <v>1656</v>
      </c>
      <c r="F10081" s="21"/>
      <c r="G10081" s="21" t="s">
        <v>25835</v>
      </c>
      <c r="H10081" s="21" t="s">
        <v>25836</v>
      </c>
      <c r="I10081" s="21" t="s">
        <v>1637</v>
      </c>
      <c r="J10081" s="21" t="s">
        <v>25868</v>
      </c>
      <c r="K10081" s="20" t="s">
        <v>2248</v>
      </c>
      <c r="L10081" s="21"/>
    </row>
    <row r="10082">
      <c r="C10082" s="12" t="s">
        <v>25797</v>
      </c>
      <c r="D10082" s="12"/>
      <c r="E10082" s="12" t="s">
        <v>1656</v>
      </c>
      <c r="F10082" s="21"/>
      <c r="G10082" s="21" t="s">
        <v>25838</v>
      </c>
      <c r="H10082" s="21" t="s">
        <v>25839</v>
      </c>
      <c r="I10082" s="21" t="s">
        <v>1637</v>
      </c>
      <c r="J10082" s="21" t="s">
        <v>25869</v>
      </c>
      <c r="K10082" s="20" t="s">
        <v>2248</v>
      </c>
      <c r="L10082" s="21"/>
    </row>
    <row r="10083">
      <c r="C10083" s="12" t="s">
        <v>25797</v>
      </c>
      <c r="D10083" s="12"/>
      <c r="E10083" s="12" t="s">
        <v>1656</v>
      </c>
      <c r="F10083" s="21"/>
      <c r="G10083" s="21" t="s">
        <v>25841</v>
      </c>
      <c r="H10083" s="21" t="s">
        <v>25842</v>
      </c>
      <c r="I10083" s="21" t="s">
        <v>1637</v>
      </c>
      <c r="J10083" s="21" t="s">
        <v>25870</v>
      </c>
      <c r="K10083" s="20" t="s">
        <v>2248</v>
      </c>
      <c r="L10083" s="21"/>
    </row>
    <row r="10084">
      <c r="C10084" s="12" t="s">
        <v>25797</v>
      </c>
      <c r="D10084" s="12"/>
      <c r="E10084" s="12" t="s">
        <v>1656</v>
      </c>
      <c r="F10084" s="21"/>
      <c r="G10084" s="21" t="s">
        <v>25844</v>
      </c>
      <c r="H10084" s="21" t="s">
        <v>25845</v>
      </c>
      <c r="I10084" s="21" t="s">
        <v>1637</v>
      </c>
      <c r="J10084" s="21" t="s">
        <v>25871</v>
      </c>
      <c r="K10084" s="20" t="s">
        <v>2248</v>
      </c>
      <c r="L10084" s="21"/>
    </row>
    <row r="10085">
      <c r="C10085" s="12" t="s">
        <v>25797</v>
      </c>
      <c r="D10085" s="12"/>
      <c r="E10085" s="12" t="s">
        <v>1656</v>
      </c>
      <c r="F10085" s="21"/>
      <c r="G10085" s="21" t="s">
        <v>25825</v>
      </c>
      <c r="H10085" s="21" t="s">
        <v>25826</v>
      </c>
      <c r="I10085" s="21" t="s">
        <v>1637</v>
      </c>
      <c r="J10085" s="21" t="s">
        <v>25872</v>
      </c>
      <c r="K10085" s="20" t="s">
        <v>1833</v>
      </c>
      <c r="L10085" s="21"/>
    </row>
    <row r="10086">
      <c r="C10086" s="12" t="s">
        <v>25797</v>
      </c>
      <c r="D10086" s="12"/>
      <c r="E10086" s="12" t="s">
        <v>1656</v>
      </c>
      <c r="F10086" s="21"/>
      <c r="G10086" s="21" t="s">
        <v>25835</v>
      </c>
      <c r="H10086" s="21" t="s">
        <v>25836</v>
      </c>
      <c r="I10086" s="21" t="s">
        <v>1637</v>
      </c>
      <c r="J10086" s="21" t="s">
        <v>25873</v>
      </c>
      <c r="K10086" s="20" t="s">
        <v>1833</v>
      </c>
      <c r="L10086" s="21"/>
    </row>
    <row r="10087">
      <c r="C10087" s="12" t="s">
        <v>25797</v>
      </c>
      <c r="D10087" s="12"/>
      <c r="E10087" s="12" t="s">
        <v>1656</v>
      </c>
      <c r="F10087" s="21"/>
      <c r="G10087" s="21" t="s">
        <v>25838</v>
      </c>
      <c r="H10087" s="21" t="s">
        <v>25839</v>
      </c>
      <c r="I10087" s="21" t="s">
        <v>1637</v>
      </c>
      <c r="J10087" s="21" t="s">
        <v>25874</v>
      </c>
      <c r="K10087" s="20" t="s">
        <v>1833</v>
      </c>
      <c r="L10087" s="21"/>
    </row>
    <row r="10088">
      <c r="C10088" s="12" t="s">
        <v>25797</v>
      </c>
      <c r="D10088" s="12"/>
      <c r="E10088" s="12" t="s">
        <v>1656</v>
      </c>
      <c r="F10088" s="21"/>
      <c r="G10088" s="21" t="s">
        <v>25841</v>
      </c>
      <c r="H10088" s="21" t="s">
        <v>25842</v>
      </c>
      <c r="I10088" s="21" t="s">
        <v>1637</v>
      </c>
      <c r="J10088" s="21" t="s">
        <v>25875</v>
      </c>
      <c r="K10088" s="20" t="s">
        <v>1833</v>
      </c>
      <c r="L10088" s="21"/>
    </row>
    <row r="10089">
      <c r="C10089" s="12" t="s">
        <v>25797</v>
      </c>
      <c r="D10089" s="12"/>
      <c r="E10089" s="12" t="s">
        <v>1656</v>
      </c>
      <c r="F10089" s="21"/>
      <c r="G10089" s="21" t="s">
        <v>25844</v>
      </c>
      <c r="H10089" s="21" t="s">
        <v>25845</v>
      </c>
      <c r="I10089" s="21" t="s">
        <v>1637</v>
      </c>
      <c r="J10089" s="21" t="s">
        <v>25876</v>
      </c>
      <c r="K10089" s="20" t="s">
        <v>1833</v>
      </c>
      <c r="L10089" s="21"/>
    </row>
    <row r="10090">
      <c r="C10090" s="12" t="s">
        <v>25797</v>
      </c>
      <c r="D10090" s="12"/>
      <c r="E10090" s="12" t="s">
        <v>1656</v>
      </c>
      <c r="F10090" s="21"/>
      <c r="G10090" s="21" t="s">
        <v>25825</v>
      </c>
      <c r="H10090" s="21" t="s">
        <v>25826</v>
      </c>
      <c r="I10090" s="21" t="s">
        <v>1637</v>
      </c>
      <c r="J10090" s="21" t="s">
        <v>25877</v>
      </c>
      <c r="K10090" s="20" t="s">
        <v>1836</v>
      </c>
      <c r="L10090" s="21"/>
    </row>
    <row r="10091">
      <c r="C10091" s="12" t="s">
        <v>25797</v>
      </c>
      <c r="D10091" s="12"/>
      <c r="E10091" s="12" t="s">
        <v>1656</v>
      </c>
      <c r="F10091" s="21"/>
      <c r="G10091" s="21" t="s">
        <v>25835</v>
      </c>
      <c r="H10091" s="21" t="s">
        <v>25836</v>
      </c>
      <c r="I10091" s="21" t="s">
        <v>1637</v>
      </c>
      <c r="J10091" s="21" t="s">
        <v>25878</v>
      </c>
      <c r="K10091" s="20" t="s">
        <v>1836</v>
      </c>
      <c r="L10091" s="21"/>
    </row>
    <row r="10092">
      <c r="C10092" s="12" t="s">
        <v>25797</v>
      </c>
      <c r="D10092" s="12"/>
      <c r="E10092" s="12" t="s">
        <v>1656</v>
      </c>
      <c r="F10092" s="21"/>
      <c r="G10092" s="21" t="s">
        <v>25838</v>
      </c>
      <c r="H10092" s="21" t="s">
        <v>25839</v>
      </c>
      <c r="I10092" s="21" t="s">
        <v>1637</v>
      </c>
      <c r="J10092" s="21" t="s">
        <v>25879</v>
      </c>
      <c r="K10092" s="20" t="s">
        <v>1836</v>
      </c>
      <c r="L10092" s="21"/>
    </row>
    <row r="10093">
      <c r="C10093" s="12" t="s">
        <v>25797</v>
      </c>
      <c r="D10093" s="12"/>
      <c r="E10093" s="12" t="s">
        <v>1656</v>
      </c>
      <c r="F10093" s="21"/>
      <c r="G10093" s="21" t="s">
        <v>25841</v>
      </c>
      <c r="H10093" s="21" t="s">
        <v>25842</v>
      </c>
      <c r="I10093" s="21" t="s">
        <v>1637</v>
      </c>
      <c r="J10093" s="21" t="s">
        <v>25880</v>
      </c>
      <c r="K10093" s="20" t="s">
        <v>1836</v>
      </c>
      <c r="L10093" s="21"/>
    </row>
    <row r="10094">
      <c r="C10094" s="12" t="s">
        <v>25797</v>
      </c>
      <c r="D10094" s="12"/>
      <c r="E10094" s="12" t="s">
        <v>1656</v>
      </c>
      <c r="F10094" s="21"/>
      <c r="G10094" s="21" t="s">
        <v>25844</v>
      </c>
      <c r="H10094" s="21" t="s">
        <v>25845</v>
      </c>
      <c r="I10094" s="21" t="s">
        <v>1637</v>
      </c>
      <c r="J10094" s="21" t="s">
        <v>25881</v>
      </c>
      <c r="K10094" s="20" t="s">
        <v>1836</v>
      </c>
      <c r="L10094" s="21"/>
    </row>
    <row r="10095">
      <c r="C10095" s="12" t="s">
        <v>25797</v>
      </c>
      <c r="D10095" s="12"/>
      <c r="E10095" s="12" t="s">
        <v>1656</v>
      </c>
      <c r="F10095" s="21"/>
      <c r="G10095" s="21" t="s">
        <v>25825</v>
      </c>
      <c r="H10095" s="21" t="s">
        <v>25826</v>
      </c>
      <c r="I10095" s="21" t="s">
        <v>1637</v>
      </c>
      <c r="J10095" s="21" t="s">
        <v>25882</v>
      </c>
      <c r="K10095" s="20" t="s">
        <v>2253</v>
      </c>
      <c r="L10095" s="21"/>
    </row>
    <row r="10096">
      <c r="C10096" s="12" t="s">
        <v>25797</v>
      </c>
      <c r="D10096" s="12"/>
      <c r="E10096" s="12" t="s">
        <v>1656</v>
      </c>
      <c r="F10096" s="21"/>
      <c r="G10096" s="21" t="s">
        <v>25835</v>
      </c>
      <c r="H10096" s="21" t="s">
        <v>25836</v>
      </c>
      <c r="I10096" s="21" t="s">
        <v>1637</v>
      </c>
      <c r="J10096" s="21" t="s">
        <v>25883</v>
      </c>
      <c r="K10096" s="20" t="s">
        <v>2253</v>
      </c>
      <c r="L10096" s="21"/>
    </row>
    <row r="10097">
      <c r="C10097" s="12" t="s">
        <v>25797</v>
      </c>
      <c r="D10097" s="12"/>
      <c r="E10097" s="12" t="s">
        <v>1656</v>
      </c>
      <c r="F10097" s="21"/>
      <c r="G10097" s="21" t="s">
        <v>25838</v>
      </c>
      <c r="H10097" s="21" t="s">
        <v>25839</v>
      </c>
      <c r="I10097" s="21" t="s">
        <v>1637</v>
      </c>
      <c r="J10097" s="21" t="s">
        <v>25884</v>
      </c>
      <c r="K10097" s="20" t="s">
        <v>2253</v>
      </c>
      <c r="L10097" s="21"/>
    </row>
    <row r="10098">
      <c r="C10098" s="12" t="s">
        <v>25797</v>
      </c>
      <c r="D10098" s="12"/>
      <c r="E10098" s="12" t="s">
        <v>1656</v>
      </c>
      <c r="F10098" s="21"/>
      <c r="G10098" s="21" t="s">
        <v>25841</v>
      </c>
      <c r="H10098" s="21" t="s">
        <v>25842</v>
      </c>
      <c r="I10098" s="21" t="s">
        <v>1637</v>
      </c>
      <c r="J10098" s="21" t="s">
        <v>25885</v>
      </c>
      <c r="K10098" s="20" t="s">
        <v>2253</v>
      </c>
      <c r="L10098" s="21"/>
    </row>
    <row r="10099">
      <c r="C10099" s="12" t="s">
        <v>25797</v>
      </c>
      <c r="D10099" s="12"/>
      <c r="E10099" s="12" t="s">
        <v>1656</v>
      </c>
      <c r="F10099" s="21"/>
      <c r="G10099" s="21" t="s">
        <v>25844</v>
      </c>
      <c r="H10099" s="21" t="s">
        <v>25845</v>
      </c>
      <c r="I10099" s="21" t="s">
        <v>1637</v>
      </c>
      <c r="J10099" s="21" t="s">
        <v>25886</v>
      </c>
      <c r="K10099" s="20" t="s">
        <v>2253</v>
      </c>
      <c r="L10099" s="21"/>
    </row>
    <row r="10100">
      <c r="C10100" s="12" t="s">
        <v>25797</v>
      </c>
      <c r="D10100" s="12"/>
      <c r="E10100" s="12" t="s">
        <v>1656</v>
      </c>
      <c r="F10100" s="21"/>
      <c r="G10100" s="21" t="s">
        <v>25825</v>
      </c>
      <c r="H10100" s="21" t="s">
        <v>25826</v>
      </c>
      <c r="I10100" s="21" t="s">
        <v>1637</v>
      </c>
      <c r="J10100" s="21" t="s">
        <v>25887</v>
      </c>
      <c r="K10100" s="20" t="s">
        <v>2256</v>
      </c>
      <c r="L10100" s="21"/>
    </row>
    <row r="10101">
      <c r="C10101" s="12" t="s">
        <v>25797</v>
      </c>
      <c r="D10101" s="12"/>
      <c r="E10101" s="12" t="s">
        <v>1656</v>
      </c>
      <c r="F10101" s="21"/>
      <c r="G10101" s="21" t="s">
        <v>25835</v>
      </c>
      <c r="H10101" s="21" t="s">
        <v>25836</v>
      </c>
      <c r="I10101" s="21" t="s">
        <v>1637</v>
      </c>
      <c r="J10101" s="21" t="s">
        <v>25888</v>
      </c>
      <c r="K10101" s="20" t="s">
        <v>2256</v>
      </c>
      <c r="L10101" s="21"/>
    </row>
    <row r="10102">
      <c r="C10102" s="12" t="s">
        <v>25797</v>
      </c>
      <c r="D10102" s="12"/>
      <c r="E10102" s="12" t="s">
        <v>1656</v>
      </c>
      <c r="F10102" s="21"/>
      <c r="G10102" s="21" t="s">
        <v>25838</v>
      </c>
      <c r="H10102" s="21" t="s">
        <v>25839</v>
      </c>
      <c r="I10102" s="21" t="s">
        <v>1637</v>
      </c>
      <c r="J10102" s="21" t="s">
        <v>25889</v>
      </c>
      <c r="K10102" s="20" t="s">
        <v>2256</v>
      </c>
      <c r="L10102" s="21"/>
    </row>
    <row r="10103">
      <c r="C10103" s="12" t="s">
        <v>25797</v>
      </c>
      <c r="D10103" s="12"/>
      <c r="E10103" s="12" t="s">
        <v>1656</v>
      </c>
      <c r="F10103" s="21"/>
      <c r="G10103" s="21" t="s">
        <v>25841</v>
      </c>
      <c r="H10103" s="21" t="s">
        <v>25842</v>
      </c>
      <c r="I10103" s="21" t="s">
        <v>1637</v>
      </c>
      <c r="J10103" s="21" t="s">
        <v>25890</v>
      </c>
      <c r="K10103" s="20" t="s">
        <v>2256</v>
      </c>
      <c r="L10103" s="21"/>
    </row>
    <row r="10104">
      <c r="C10104" s="12" t="s">
        <v>25797</v>
      </c>
      <c r="D10104" s="12"/>
      <c r="E10104" s="12" t="s">
        <v>1656</v>
      </c>
      <c r="F10104" s="21"/>
      <c r="G10104" s="21" t="s">
        <v>25844</v>
      </c>
      <c r="H10104" s="21" t="s">
        <v>25845</v>
      </c>
      <c r="I10104" s="21" t="s">
        <v>1637</v>
      </c>
      <c r="J10104" s="21" t="s">
        <v>25891</v>
      </c>
      <c r="K10104" s="20" t="s">
        <v>2256</v>
      </c>
      <c r="L10104" s="21"/>
    </row>
    <row r="10105">
      <c r="C10105" s="12" t="s">
        <v>25797</v>
      </c>
      <c r="D10105" s="12"/>
      <c r="E10105" s="12" t="s">
        <v>1656</v>
      </c>
      <c r="F10105" s="21"/>
      <c r="G10105" s="21" t="s">
        <v>25825</v>
      </c>
      <c r="H10105" s="21" t="s">
        <v>25826</v>
      </c>
      <c r="I10105" s="21" t="s">
        <v>1637</v>
      </c>
      <c r="J10105" s="21" t="s">
        <v>25892</v>
      </c>
      <c r="K10105" s="20" t="s">
        <v>2151</v>
      </c>
      <c r="L10105" s="21"/>
    </row>
    <row r="10106">
      <c r="C10106" s="12" t="s">
        <v>25797</v>
      </c>
      <c r="D10106" s="12"/>
      <c r="E10106" s="12" t="s">
        <v>1656</v>
      </c>
      <c r="F10106" s="21"/>
      <c r="G10106" s="21" t="s">
        <v>25835</v>
      </c>
      <c r="H10106" s="21" t="s">
        <v>25836</v>
      </c>
      <c r="I10106" s="21" t="s">
        <v>1637</v>
      </c>
      <c r="J10106" s="21" t="s">
        <v>25893</v>
      </c>
      <c r="K10106" s="20" t="s">
        <v>2151</v>
      </c>
      <c r="L10106" s="21"/>
    </row>
    <row r="10107">
      <c r="C10107" s="12" t="s">
        <v>25797</v>
      </c>
      <c r="D10107" s="12"/>
      <c r="E10107" s="12" t="s">
        <v>1656</v>
      </c>
      <c r="F10107" s="21"/>
      <c r="G10107" s="21" t="s">
        <v>25838</v>
      </c>
      <c r="H10107" s="21" t="s">
        <v>25839</v>
      </c>
      <c r="I10107" s="21" t="s">
        <v>1637</v>
      </c>
      <c r="J10107" s="21" t="s">
        <v>25894</v>
      </c>
      <c r="K10107" s="20" t="s">
        <v>2151</v>
      </c>
      <c r="L10107" s="21"/>
    </row>
    <row r="10108">
      <c r="C10108" s="12" t="s">
        <v>25797</v>
      </c>
      <c r="D10108" s="12"/>
      <c r="E10108" s="12" t="s">
        <v>1656</v>
      </c>
      <c r="F10108" s="21"/>
      <c r="G10108" s="21" t="s">
        <v>25841</v>
      </c>
      <c r="H10108" s="21" t="s">
        <v>25842</v>
      </c>
      <c r="I10108" s="21" t="s">
        <v>1637</v>
      </c>
      <c r="J10108" s="21" t="s">
        <v>25895</v>
      </c>
      <c r="K10108" s="20" t="s">
        <v>2151</v>
      </c>
      <c r="L10108" s="21"/>
    </row>
    <row r="10109">
      <c r="C10109" s="12" t="s">
        <v>25797</v>
      </c>
      <c r="D10109" s="12"/>
      <c r="E10109" s="12" t="s">
        <v>1656</v>
      </c>
      <c r="F10109" s="21"/>
      <c r="G10109" s="21" t="s">
        <v>25844</v>
      </c>
      <c r="H10109" s="21" t="s">
        <v>25845</v>
      </c>
      <c r="I10109" s="21" t="s">
        <v>1637</v>
      </c>
      <c r="J10109" s="21" t="s">
        <v>25896</v>
      </c>
      <c r="K10109" s="20" t="s">
        <v>2151</v>
      </c>
      <c r="L10109" s="21"/>
    </row>
    <row r="10110">
      <c r="C10110" s="12" t="s">
        <v>25797</v>
      </c>
      <c r="D10110" s="12"/>
      <c r="E10110" s="12" t="s">
        <v>1656</v>
      </c>
      <c r="F10110" s="21"/>
      <c r="G10110" s="21" t="s">
        <v>25825</v>
      </c>
      <c r="H10110" s="21" t="s">
        <v>25826</v>
      </c>
      <c r="I10110" s="21" t="s">
        <v>1637</v>
      </c>
      <c r="J10110" s="21" t="s">
        <v>25897</v>
      </c>
      <c r="K10110" s="20" t="s">
        <v>1754</v>
      </c>
      <c r="L10110" s="21"/>
    </row>
    <row r="10111">
      <c r="C10111" s="12" t="s">
        <v>25797</v>
      </c>
      <c r="D10111" s="12"/>
      <c r="E10111" s="12" t="s">
        <v>1656</v>
      </c>
      <c r="F10111" s="21"/>
      <c r="G10111" s="21" t="s">
        <v>25835</v>
      </c>
      <c r="H10111" s="21" t="s">
        <v>25836</v>
      </c>
      <c r="I10111" s="21" t="s">
        <v>1637</v>
      </c>
      <c r="J10111" s="21" t="s">
        <v>25898</v>
      </c>
      <c r="K10111" s="20" t="s">
        <v>1754</v>
      </c>
      <c r="L10111" s="21"/>
    </row>
    <row r="10112">
      <c r="C10112" s="12" t="s">
        <v>25797</v>
      </c>
      <c r="D10112" s="12"/>
      <c r="E10112" s="12" t="s">
        <v>1656</v>
      </c>
      <c r="F10112" s="21"/>
      <c r="G10112" s="21" t="s">
        <v>25838</v>
      </c>
      <c r="H10112" s="21" t="s">
        <v>25839</v>
      </c>
      <c r="I10112" s="21" t="s">
        <v>1637</v>
      </c>
      <c r="J10112" s="21" t="s">
        <v>25899</v>
      </c>
      <c r="K10112" s="20" t="s">
        <v>1754</v>
      </c>
      <c r="L10112" s="21"/>
    </row>
    <row r="10113">
      <c r="C10113" s="12" t="s">
        <v>25797</v>
      </c>
      <c r="D10113" s="12"/>
      <c r="E10113" s="12" t="s">
        <v>1656</v>
      </c>
      <c r="F10113" s="21"/>
      <c r="G10113" s="21" t="s">
        <v>25841</v>
      </c>
      <c r="H10113" s="21" t="s">
        <v>25842</v>
      </c>
      <c r="I10113" s="21" t="s">
        <v>1637</v>
      </c>
      <c r="J10113" s="21" t="s">
        <v>25900</v>
      </c>
      <c r="K10113" s="20" t="s">
        <v>1754</v>
      </c>
      <c r="L10113" s="21"/>
    </row>
    <row r="10114">
      <c r="C10114" s="12" t="s">
        <v>25797</v>
      </c>
      <c r="D10114" s="12"/>
      <c r="E10114" s="12" t="s">
        <v>1656</v>
      </c>
      <c r="F10114" s="21"/>
      <c r="G10114" s="21" t="s">
        <v>25844</v>
      </c>
      <c r="H10114" s="21" t="s">
        <v>25845</v>
      </c>
      <c r="I10114" s="21" t="s">
        <v>1637</v>
      </c>
      <c r="J10114" s="21" t="s">
        <v>25901</v>
      </c>
      <c r="K10114" s="20" t="s">
        <v>1754</v>
      </c>
      <c r="L10114" s="21"/>
    </row>
    <row r="10115">
      <c r="C10115" s="12" t="s">
        <v>25797</v>
      </c>
      <c r="D10115" s="12"/>
      <c r="E10115" s="12" t="s">
        <v>1656</v>
      </c>
      <c r="F10115" s="21"/>
      <c r="G10115" s="21" t="s">
        <v>25902</v>
      </c>
      <c r="H10115" s="21" t="s">
        <v>25842</v>
      </c>
      <c r="I10115" s="21" t="s">
        <v>1637</v>
      </c>
      <c r="J10115" s="21" t="s">
        <v>25903</v>
      </c>
      <c r="K10115" s="20" t="s">
        <v>1689</v>
      </c>
      <c r="L10115" s="21"/>
    </row>
    <row r="10116">
      <c r="C10116" s="12" t="s">
        <v>25797</v>
      </c>
      <c r="D10116" s="12"/>
      <c r="E10116" s="12" t="s">
        <v>1656</v>
      </c>
      <c r="F10116" s="21"/>
      <c r="G10116" s="21" t="s">
        <v>25904</v>
      </c>
      <c r="H10116" s="21" t="s">
        <v>25905</v>
      </c>
      <c r="I10116" s="21" t="s">
        <v>1637</v>
      </c>
      <c r="J10116" s="21" t="s">
        <v>25906</v>
      </c>
      <c r="K10116" s="20" t="s">
        <v>1689</v>
      </c>
      <c r="L10116" s="21"/>
    </row>
    <row r="10117">
      <c r="C10117" s="12" t="s">
        <v>25797</v>
      </c>
      <c r="D10117" s="12"/>
      <c r="E10117" s="12" t="s">
        <v>1656</v>
      </c>
      <c r="F10117" s="21"/>
      <c r="G10117" s="21" t="s">
        <v>25907</v>
      </c>
      <c r="H10117" s="21" t="s">
        <v>25908</v>
      </c>
      <c r="I10117" s="21" t="s">
        <v>1637</v>
      </c>
      <c r="J10117" s="21" t="s">
        <v>25909</v>
      </c>
      <c r="K10117" s="20" t="s">
        <v>1689</v>
      </c>
      <c r="L10117" s="21"/>
    </row>
    <row r="10118">
      <c r="C10118" s="12" t="s">
        <v>25797</v>
      </c>
      <c r="D10118" s="12"/>
      <c r="E10118" s="12" t="s">
        <v>1656</v>
      </c>
      <c r="F10118" s="21"/>
      <c r="G10118" s="21" t="s">
        <v>25910</v>
      </c>
      <c r="H10118" s="21" t="s">
        <v>25845</v>
      </c>
      <c r="I10118" s="21" t="s">
        <v>1637</v>
      </c>
      <c r="J10118" s="21" t="s">
        <v>25911</v>
      </c>
      <c r="K10118" s="20" t="s">
        <v>1689</v>
      </c>
      <c r="L10118" s="21"/>
    </row>
    <row r="10119">
      <c r="C10119" s="12" t="s">
        <v>25797</v>
      </c>
      <c r="D10119" s="12"/>
      <c r="E10119" s="12" t="s">
        <v>1656</v>
      </c>
      <c r="F10119" s="21"/>
      <c r="G10119" s="21" t="s">
        <v>25912</v>
      </c>
      <c r="H10119" s="21" t="s">
        <v>25913</v>
      </c>
      <c r="I10119" s="21" t="s">
        <v>1637</v>
      </c>
      <c r="J10119" s="21" t="s">
        <v>25914</v>
      </c>
      <c r="K10119" s="20" t="s">
        <v>1698</v>
      </c>
      <c r="L10119" s="21"/>
    </row>
    <row r="10120">
      <c r="C10120" s="12" t="s">
        <v>25797</v>
      </c>
      <c r="D10120" s="12"/>
      <c r="E10120" s="12" t="s">
        <v>1656</v>
      </c>
      <c r="F10120" s="21"/>
      <c r="G10120" s="21" t="s">
        <v>25915</v>
      </c>
      <c r="H10120" s="21" t="s">
        <v>25839</v>
      </c>
      <c r="I10120" s="21" t="s">
        <v>1637</v>
      </c>
      <c r="J10120" s="21" t="s">
        <v>25916</v>
      </c>
      <c r="K10120" s="20" t="s">
        <v>1698</v>
      </c>
      <c r="L10120" s="21"/>
    </row>
    <row r="10121">
      <c r="C10121" s="12" t="s">
        <v>25797</v>
      </c>
      <c r="D10121" s="12"/>
      <c r="E10121" s="12" t="s">
        <v>1656</v>
      </c>
      <c r="F10121" s="21"/>
      <c r="G10121" s="21" t="s">
        <v>25917</v>
      </c>
      <c r="H10121" s="21" t="s">
        <v>25842</v>
      </c>
      <c r="I10121" s="21" t="s">
        <v>1637</v>
      </c>
      <c r="J10121" s="21" t="s">
        <v>25918</v>
      </c>
      <c r="K10121" s="20" t="s">
        <v>1698</v>
      </c>
      <c r="L10121" s="21"/>
    </row>
    <row r="10122">
      <c r="C10122" s="12" t="s">
        <v>25797</v>
      </c>
      <c r="D10122" s="12"/>
      <c r="E10122" s="12" t="s">
        <v>1656</v>
      </c>
      <c r="F10122" s="21"/>
      <c r="G10122" s="21" t="s">
        <v>25919</v>
      </c>
      <c r="H10122" s="21" t="s">
        <v>25845</v>
      </c>
      <c r="I10122" s="21" t="s">
        <v>1637</v>
      </c>
      <c r="J10122" s="21" t="s">
        <v>25920</v>
      </c>
      <c r="K10122" s="20" t="s">
        <v>1698</v>
      </c>
      <c r="L10122" s="21"/>
    </row>
    <row r="10123">
      <c r="C10123" s="12" t="s">
        <v>25797</v>
      </c>
      <c r="D10123" s="12"/>
      <c r="E10123" s="12" t="s">
        <v>1619</v>
      </c>
      <c r="F10123" s="21"/>
      <c r="G10123" s="21" t="s">
        <v>25921</v>
      </c>
      <c r="H10123" s="21" t="s">
        <v>25922</v>
      </c>
      <c r="I10123" s="21" t="s">
        <v>1588</v>
      </c>
      <c r="J10123" s="21" t="s">
        <v>25923</v>
      </c>
      <c r="K10123" s="20" t="s">
        <v>2007</v>
      </c>
      <c r="L10123" s="21"/>
    </row>
    <row r="10124">
      <c r="C10124" s="12" t="s">
        <v>25797</v>
      </c>
      <c r="D10124" s="12"/>
      <c r="E10124" s="12" t="s">
        <v>1619</v>
      </c>
      <c r="F10124" s="21"/>
      <c r="G10124" s="21" t="s">
        <v>25924</v>
      </c>
      <c r="H10124" s="21" t="s">
        <v>25925</v>
      </c>
      <c r="I10124" s="21" t="s">
        <v>1588</v>
      </c>
      <c r="J10124" s="21" t="s">
        <v>25926</v>
      </c>
      <c r="K10124" s="20" t="s">
        <v>2007</v>
      </c>
      <c r="L10124" s="21"/>
    </row>
    <row r="10125">
      <c r="C10125" s="12" t="s">
        <v>25797</v>
      </c>
      <c r="D10125" s="12"/>
      <c r="E10125" s="12" t="s">
        <v>1619</v>
      </c>
      <c r="F10125" s="21"/>
      <c r="G10125" s="21" t="s">
        <v>25927</v>
      </c>
      <c r="H10125" s="21" t="s">
        <v>25928</v>
      </c>
      <c r="I10125" s="21" t="s">
        <v>1588</v>
      </c>
      <c r="J10125" s="21" t="s">
        <v>25929</v>
      </c>
      <c r="K10125" s="20" t="s">
        <v>1959</v>
      </c>
      <c r="L10125" s="21"/>
    </row>
    <row r="10126">
      <c r="C10126" s="12" t="s">
        <v>25797</v>
      </c>
      <c r="D10126" s="12"/>
      <c r="E10126" s="12" t="s">
        <v>1619</v>
      </c>
      <c r="F10126" s="21"/>
      <c r="G10126" s="21" t="s">
        <v>25930</v>
      </c>
      <c r="H10126" s="21" t="s">
        <v>25931</v>
      </c>
      <c r="I10126" s="21" t="s">
        <v>1588</v>
      </c>
      <c r="J10126" s="21" t="s">
        <v>25932</v>
      </c>
      <c r="K10126" s="20" t="s">
        <v>1963</v>
      </c>
      <c r="L10126" s="21"/>
    </row>
    <row r="10127">
      <c r="C10127" s="12" t="s">
        <v>25797</v>
      </c>
      <c r="D10127" s="12"/>
      <c r="E10127" s="12" t="s">
        <v>1619</v>
      </c>
      <c r="F10127" s="21"/>
      <c r="G10127" s="21" t="s">
        <v>25933</v>
      </c>
      <c r="H10127" s="21" t="s">
        <v>25934</v>
      </c>
      <c r="I10127" s="21" t="s">
        <v>1588</v>
      </c>
      <c r="J10127" s="21" t="s">
        <v>25935</v>
      </c>
      <c r="K10127" s="20" t="s">
        <v>1967</v>
      </c>
      <c r="L10127" s="21"/>
    </row>
    <row r="10128">
      <c r="C10128" s="12" t="s">
        <v>25797</v>
      </c>
      <c r="D10128" s="12"/>
      <c r="E10128" s="12" t="s">
        <v>1619</v>
      </c>
      <c r="F10128" s="21"/>
      <c r="G10128" s="21" t="s">
        <v>25936</v>
      </c>
      <c r="H10128" s="21" t="s">
        <v>25934</v>
      </c>
      <c r="I10128" s="21" t="s">
        <v>1588</v>
      </c>
      <c r="J10128" s="21" t="s">
        <v>25937</v>
      </c>
      <c r="K10128" s="20" t="s">
        <v>1971</v>
      </c>
      <c r="L10128" s="21"/>
    </row>
    <row r="10129">
      <c r="C10129" s="12" t="s">
        <v>25797</v>
      </c>
      <c r="D10129" s="12"/>
      <c r="E10129" s="12" t="s">
        <v>1619</v>
      </c>
      <c r="F10129" s="21"/>
      <c r="G10129" s="21" t="s">
        <v>25938</v>
      </c>
      <c r="H10129" s="21" t="s">
        <v>25934</v>
      </c>
      <c r="I10129" s="21" t="s">
        <v>1588</v>
      </c>
      <c r="J10129" s="21" t="s">
        <v>25939</v>
      </c>
      <c r="K10129" s="20" t="s">
        <v>4042</v>
      </c>
      <c r="L10129" s="21"/>
    </row>
    <row r="10130">
      <c r="C10130" s="12" t="s">
        <v>25797</v>
      </c>
      <c r="D10130" s="12"/>
      <c r="E10130" s="12" t="s">
        <v>1619</v>
      </c>
      <c r="F10130" s="21"/>
      <c r="G10130" s="21" t="s">
        <v>25940</v>
      </c>
      <c r="H10130" s="21" t="s">
        <v>25934</v>
      </c>
      <c r="I10130" s="21" t="s">
        <v>1588</v>
      </c>
      <c r="J10130" s="21" t="s">
        <v>25941</v>
      </c>
      <c r="K10130" s="20" t="s">
        <v>4046</v>
      </c>
      <c r="L10130" s="21"/>
    </row>
    <row r="10131">
      <c r="C10131" s="12" t="s">
        <v>25797</v>
      </c>
      <c r="D10131" s="12"/>
      <c r="E10131" s="12" t="s">
        <v>1619</v>
      </c>
      <c r="F10131" s="21"/>
      <c r="G10131" s="21" t="s">
        <v>16717</v>
      </c>
      <c r="H10131" s="21" t="s">
        <v>16718</v>
      </c>
      <c r="I10131" s="21" t="s">
        <v>1588</v>
      </c>
      <c r="J10131" s="21" t="s">
        <v>16719</v>
      </c>
      <c r="K10131" s="20" t="s">
        <v>1988</v>
      </c>
      <c r="L10131" s="21"/>
    </row>
    <row r="10132">
      <c r="C10132" s="12" t="s">
        <v>25797</v>
      </c>
      <c r="D10132" s="12"/>
      <c r="E10132" s="12" t="s">
        <v>1619</v>
      </c>
      <c r="F10132" s="21"/>
      <c r="G10132" s="21" t="s">
        <v>25942</v>
      </c>
      <c r="H10132" s="21" t="s">
        <v>25943</v>
      </c>
      <c r="I10132" s="21" t="s">
        <v>1588</v>
      </c>
      <c r="J10132" s="21" t="s">
        <v>25944</v>
      </c>
      <c r="K10132" s="20" t="s">
        <v>1988</v>
      </c>
      <c r="L10132" s="21"/>
    </row>
    <row r="10133">
      <c r="C10133" s="12" t="s">
        <v>25797</v>
      </c>
      <c r="D10133" s="12"/>
      <c r="E10133" s="12" t="s">
        <v>1619</v>
      </c>
      <c r="F10133" s="21"/>
      <c r="G10133" s="21" t="s">
        <v>16720</v>
      </c>
      <c r="H10133" s="21" t="s">
        <v>16718</v>
      </c>
      <c r="I10133" s="21" t="s">
        <v>1588</v>
      </c>
      <c r="J10133" s="21" t="s">
        <v>16721</v>
      </c>
      <c r="K10133" s="20" t="s">
        <v>1992</v>
      </c>
      <c r="L10133" s="21"/>
    </row>
    <row r="10134">
      <c r="C10134" s="12" t="s">
        <v>25797</v>
      </c>
      <c r="D10134" s="12"/>
      <c r="E10134" s="12" t="s">
        <v>1619</v>
      </c>
      <c r="F10134" s="21"/>
      <c r="G10134" s="21" t="s">
        <v>25945</v>
      </c>
      <c r="H10134" s="21" t="s">
        <v>25943</v>
      </c>
      <c r="I10134" s="21" t="s">
        <v>1588</v>
      </c>
      <c r="J10134" s="21" t="s">
        <v>25946</v>
      </c>
      <c r="K10134" s="20" t="s">
        <v>1992</v>
      </c>
      <c r="L10134" s="21"/>
    </row>
    <row r="10135">
      <c r="C10135" s="12" t="s">
        <v>25797</v>
      </c>
      <c r="D10135" s="12"/>
      <c r="E10135" s="12" t="s">
        <v>1619</v>
      </c>
      <c r="F10135" s="21"/>
      <c r="G10135" s="21" t="s">
        <v>16722</v>
      </c>
      <c r="H10135" s="21" t="s">
        <v>16718</v>
      </c>
      <c r="I10135" s="21" t="s">
        <v>1588</v>
      </c>
      <c r="J10135" s="21" t="s">
        <v>16723</v>
      </c>
      <c r="K10135" s="20" t="s">
        <v>3629</v>
      </c>
      <c r="L10135" s="21"/>
    </row>
    <row r="10136">
      <c r="C10136" s="12" t="s">
        <v>25797</v>
      </c>
      <c r="D10136" s="12"/>
      <c r="E10136" s="12" t="s">
        <v>1619</v>
      </c>
      <c r="F10136" s="21"/>
      <c r="G10136" s="21" t="s">
        <v>25947</v>
      </c>
      <c r="H10136" s="21" t="s">
        <v>25943</v>
      </c>
      <c r="I10136" s="21" t="s">
        <v>1588</v>
      </c>
      <c r="J10136" s="21" t="s">
        <v>25948</v>
      </c>
      <c r="K10136" s="20" t="s">
        <v>3629</v>
      </c>
      <c r="L10136" s="21"/>
    </row>
    <row r="10137">
      <c r="C10137" s="12" t="s">
        <v>25797</v>
      </c>
      <c r="D10137" s="12"/>
      <c r="E10137" s="12" t="s">
        <v>1619</v>
      </c>
      <c r="F10137" s="21"/>
      <c r="G10137" s="21" t="s">
        <v>25949</v>
      </c>
      <c r="H10137" s="21" t="s">
        <v>25934</v>
      </c>
      <c r="I10137" s="21" t="s">
        <v>1588</v>
      </c>
      <c r="J10137" s="21" t="s">
        <v>25950</v>
      </c>
      <c r="K10137" s="20" t="s">
        <v>3736</v>
      </c>
      <c r="L10137" s="21"/>
    </row>
    <row r="10138">
      <c r="C10138" s="12" t="s">
        <v>25797</v>
      </c>
      <c r="D10138" s="12"/>
      <c r="E10138" s="12" t="s">
        <v>1619</v>
      </c>
      <c r="F10138" s="21"/>
      <c r="G10138" s="21" t="s">
        <v>25951</v>
      </c>
      <c r="H10138" s="21" t="s">
        <v>25952</v>
      </c>
      <c r="I10138" s="21" t="s">
        <v>1588</v>
      </c>
      <c r="J10138" s="21" t="s">
        <v>25953</v>
      </c>
      <c r="K10138" s="20" t="s">
        <v>3736</v>
      </c>
      <c r="L10138" s="21"/>
    </row>
    <row r="10139">
      <c r="C10139" s="12" t="s">
        <v>25797</v>
      </c>
      <c r="D10139" s="12"/>
      <c r="E10139" s="12" t="s">
        <v>1619</v>
      </c>
      <c r="F10139" s="21"/>
      <c r="G10139" s="21" t="s">
        <v>25954</v>
      </c>
      <c r="H10139" s="21" t="s">
        <v>25955</v>
      </c>
      <c r="I10139" s="21" t="s">
        <v>1588</v>
      </c>
      <c r="J10139" s="21" t="s">
        <v>25956</v>
      </c>
      <c r="K10139" s="20" t="s">
        <v>3756</v>
      </c>
      <c r="L10139" s="21"/>
    </row>
    <row r="10140">
      <c r="C10140" s="12" t="s">
        <v>25797</v>
      </c>
      <c r="D10140" s="12"/>
      <c r="E10140" s="12" t="s">
        <v>1619</v>
      </c>
      <c r="F10140" s="21"/>
      <c r="G10140" s="21" t="s">
        <v>25957</v>
      </c>
      <c r="H10140" s="21" t="s">
        <v>25958</v>
      </c>
      <c r="I10140" s="21" t="s">
        <v>1588</v>
      </c>
      <c r="J10140" s="21" t="s">
        <v>25959</v>
      </c>
      <c r="K10140" s="20" t="s">
        <v>3756</v>
      </c>
      <c r="L10140" s="21"/>
    </row>
    <row r="10141">
      <c r="C10141" s="12" t="s">
        <v>25797</v>
      </c>
      <c r="D10141" s="12"/>
      <c r="E10141" s="12" t="s">
        <v>1619</v>
      </c>
      <c r="F10141" s="21"/>
      <c r="G10141" s="21" t="s">
        <v>25960</v>
      </c>
      <c r="H10141" s="21" t="s">
        <v>25961</v>
      </c>
      <c r="I10141" s="21" t="s">
        <v>1588</v>
      </c>
      <c r="J10141" s="21" t="s">
        <v>25962</v>
      </c>
      <c r="K10141" s="20" t="s">
        <v>3756</v>
      </c>
      <c r="L10141" s="21"/>
    </row>
    <row r="10142">
      <c r="C10142" s="12" t="s">
        <v>25797</v>
      </c>
      <c r="D10142" s="12"/>
      <c r="E10142" s="12" t="s">
        <v>1619</v>
      </c>
      <c r="F10142" s="21"/>
      <c r="G10142" s="21" t="s">
        <v>25963</v>
      </c>
      <c r="H10142" s="21" t="s">
        <v>25964</v>
      </c>
      <c r="I10142" s="21" t="s">
        <v>1588</v>
      </c>
      <c r="J10142" s="21" t="s">
        <v>25965</v>
      </c>
      <c r="K10142" s="20" t="s">
        <v>3756</v>
      </c>
      <c r="L10142" s="21"/>
    </row>
    <row r="10143">
      <c r="C10143" s="12" t="s">
        <v>25797</v>
      </c>
      <c r="D10143" s="12"/>
      <c r="E10143" s="12" t="s">
        <v>1619</v>
      </c>
      <c r="F10143" s="21"/>
      <c r="G10143" s="21" t="s">
        <v>25966</v>
      </c>
      <c r="H10143" s="21" t="s">
        <v>25967</v>
      </c>
      <c r="I10143" s="21" t="s">
        <v>1588</v>
      </c>
      <c r="J10143" s="21" t="s">
        <v>25968</v>
      </c>
      <c r="K10143" s="20" t="s">
        <v>3446</v>
      </c>
      <c r="L10143" s="21"/>
    </row>
    <row r="10144">
      <c r="C10144" s="12" t="s">
        <v>25797</v>
      </c>
      <c r="D10144" s="12"/>
      <c r="E10144" s="12" t="s">
        <v>1619</v>
      </c>
      <c r="F10144" s="21"/>
      <c r="G10144" s="21" t="s">
        <v>25969</v>
      </c>
      <c r="H10144" s="21" t="s">
        <v>25970</v>
      </c>
      <c r="I10144" s="21" t="s">
        <v>1588</v>
      </c>
      <c r="J10144" s="21" t="s">
        <v>25971</v>
      </c>
      <c r="K10144" s="20" t="s">
        <v>3446</v>
      </c>
      <c r="L10144" s="21"/>
    </row>
    <row r="10145">
      <c r="C10145" s="12" t="s">
        <v>25797</v>
      </c>
      <c r="D10145" s="12"/>
      <c r="E10145" s="12" t="s">
        <v>1619</v>
      </c>
      <c r="F10145" s="21"/>
      <c r="G10145" s="21" t="s">
        <v>24961</v>
      </c>
      <c r="H10145" s="21" t="s">
        <v>24962</v>
      </c>
      <c r="I10145" s="21" t="s">
        <v>1588</v>
      </c>
      <c r="J10145" s="21" t="s">
        <v>24963</v>
      </c>
      <c r="K10145" s="20" t="s">
        <v>3446</v>
      </c>
      <c r="L10145" s="21"/>
    </row>
    <row r="10146">
      <c r="C10146" s="12" t="s">
        <v>25797</v>
      </c>
      <c r="D10146" s="12"/>
      <c r="E10146" s="12" t="s">
        <v>1619</v>
      </c>
      <c r="F10146" s="21"/>
      <c r="G10146" s="21" t="s">
        <v>25972</v>
      </c>
      <c r="H10146" s="21" t="s">
        <v>25973</v>
      </c>
      <c r="I10146" s="21" t="s">
        <v>1588</v>
      </c>
      <c r="J10146" s="21" t="s">
        <v>25974</v>
      </c>
      <c r="K10146" s="20" t="s">
        <v>3488</v>
      </c>
      <c r="L10146" s="21"/>
    </row>
    <row r="10147">
      <c r="C10147" s="12" t="s">
        <v>25797</v>
      </c>
      <c r="D10147" s="12"/>
      <c r="E10147" s="12" t="s">
        <v>1619</v>
      </c>
      <c r="F10147" s="21"/>
      <c r="G10147" s="21" t="s">
        <v>25975</v>
      </c>
      <c r="H10147" s="21" t="s">
        <v>25976</v>
      </c>
      <c r="I10147" s="21" t="s">
        <v>1588</v>
      </c>
      <c r="J10147" s="21" t="s">
        <v>25977</v>
      </c>
      <c r="K10147" s="20" t="s">
        <v>3488</v>
      </c>
      <c r="L10147" s="21"/>
    </row>
    <row r="10148">
      <c r="C10148" s="12" t="s">
        <v>25797</v>
      </c>
      <c r="D10148" s="12"/>
      <c r="E10148" s="12" t="s">
        <v>1619</v>
      </c>
      <c r="F10148" s="21"/>
      <c r="G10148" s="21" t="s">
        <v>24964</v>
      </c>
      <c r="H10148" s="21" t="s">
        <v>24965</v>
      </c>
      <c r="I10148" s="21" t="s">
        <v>1588</v>
      </c>
      <c r="J10148" s="21" t="s">
        <v>24966</v>
      </c>
      <c r="K10148" s="20" t="s">
        <v>3488</v>
      </c>
      <c r="L10148" s="21"/>
    </row>
    <row r="10149">
      <c r="C10149" s="12" t="s">
        <v>25797</v>
      </c>
      <c r="D10149" s="12"/>
      <c r="E10149" s="12" t="s">
        <v>1619</v>
      </c>
      <c r="F10149" s="21"/>
      <c r="G10149" s="21" t="s">
        <v>25978</v>
      </c>
      <c r="H10149" s="21" t="s">
        <v>25970</v>
      </c>
      <c r="I10149" s="21" t="s">
        <v>1588</v>
      </c>
      <c r="J10149" s="21" t="s">
        <v>25979</v>
      </c>
      <c r="K10149" s="20" t="s">
        <v>3439</v>
      </c>
      <c r="L10149" s="21"/>
    </row>
    <row r="10150">
      <c r="C10150" s="12" t="s">
        <v>25797</v>
      </c>
      <c r="D10150" s="12"/>
      <c r="E10150" s="12" t="s">
        <v>1619</v>
      </c>
      <c r="F10150" s="21"/>
      <c r="G10150" s="21" t="s">
        <v>25980</v>
      </c>
      <c r="H10150" s="21" t="s">
        <v>25981</v>
      </c>
      <c r="I10150" s="21" t="s">
        <v>1588</v>
      </c>
      <c r="J10150" s="21" t="s">
        <v>25982</v>
      </c>
      <c r="K10150" s="20" t="s">
        <v>3439</v>
      </c>
      <c r="L10150" s="21"/>
    </row>
    <row r="10151">
      <c r="C10151" s="12" t="s">
        <v>25797</v>
      </c>
      <c r="D10151" s="12"/>
      <c r="E10151" s="12" t="s">
        <v>1619</v>
      </c>
      <c r="F10151" s="21"/>
      <c r="G10151" s="21" t="s">
        <v>25983</v>
      </c>
      <c r="H10151" s="21" t="s">
        <v>25967</v>
      </c>
      <c r="I10151" s="21" t="s">
        <v>1588</v>
      </c>
      <c r="J10151" s="21" t="s">
        <v>25984</v>
      </c>
      <c r="K10151" s="20" t="s">
        <v>3439</v>
      </c>
      <c r="L10151" s="21"/>
    </row>
    <row r="10152">
      <c r="C10152" s="12" t="s">
        <v>25797</v>
      </c>
      <c r="D10152" s="12"/>
      <c r="E10152" s="12" t="s">
        <v>1619</v>
      </c>
      <c r="F10152" s="21"/>
      <c r="G10152" s="21" t="s">
        <v>24967</v>
      </c>
      <c r="H10152" s="21" t="s">
        <v>24968</v>
      </c>
      <c r="I10152" s="21" t="s">
        <v>1588</v>
      </c>
      <c r="J10152" s="21" t="s">
        <v>24969</v>
      </c>
      <c r="K10152" s="20" t="s">
        <v>3439</v>
      </c>
      <c r="L10152" s="21"/>
    </row>
    <row r="10153">
      <c r="C10153" s="12" t="s">
        <v>25797</v>
      </c>
      <c r="D10153" s="12"/>
      <c r="E10153" s="12" t="s">
        <v>1619</v>
      </c>
      <c r="F10153" s="21"/>
      <c r="G10153" s="21" t="s">
        <v>18936</v>
      </c>
      <c r="H10153" s="21" t="s">
        <v>18937</v>
      </c>
      <c r="I10153" s="21" t="s">
        <v>1588</v>
      </c>
      <c r="J10153" s="21" t="s">
        <v>18938</v>
      </c>
      <c r="K10153" s="20" t="s">
        <v>3492</v>
      </c>
      <c r="L10153" s="21"/>
    </row>
    <row r="10154">
      <c r="C10154" s="12" t="s">
        <v>25797</v>
      </c>
      <c r="D10154" s="12"/>
      <c r="E10154" s="12" t="s">
        <v>1619</v>
      </c>
      <c r="F10154" s="21"/>
      <c r="G10154" s="21" t="s">
        <v>18939</v>
      </c>
      <c r="H10154" s="21" t="s">
        <v>18940</v>
      </c>
      <c r="I10154" s="21" t="s">
        <v>1588</v>
      </c>
      <c r="J10154" s="21" t="s">
        <v>18941</v>
      </c>
      <c r="K10154" s="20" t="s">
        <v>3492</v>
      </c>
      <c r="L10154" s="21"/>
    </row>
    <row r="10155">
      <c r="C10155" s="12" t="s">
        <v>25797</v>
      </c>
      <c r="D10155" s="12"/>
      <c r="E10155" s="12" t="s">
        <v>1619</v>
      </c>
      <c r="F10155" s="21"/>
      <c r="G10155" s="21" t="s">
        <v>18942</v>
      </c>
      <c r="H10155" s="21" t="s">
        <v>18943</v>
      </c>
      <c r="I10155" s="21" t="s">
        <v>1588</v>
      </c>
      <c r="J10155" s="21" t="s">
        <v>18944</v>
      </c>
      <c r="K10155" s="20" t="s">
        <v>3492</v>
      </c>
      <c r="L10155" s="21"/>
    </row>
    <row r="10156">
      <c r="C10156" s="12" t="s">
        <v>25797</v>
      </c>
      <c r="D10156" s="12"/>
      <c r="E10156" s="12" t="s">
        <v>1619</v>
      </c>
      <c r="F10156" s="21"/>
      <c r="G10156" s="21" t="s">
        <v>18945</v>
      </c>
      <c r="H10156" s="21" t="s">
        <v>18946</v>
      </c>
      <c r="I10156" s="21" t="s">
        <v>1588</v>
      </c>
      <c r="J10156" s="21" t="s">
        <v>18947</v>
      </c>
      <c r="K10156" s="20" t="s">
        <v>3492</v>
      </c>
      <c r="L10156" s="21"/>
    </row>
    <row r="10157">
      <c r="C10157" s="12" t="s">
        <v>25797</v>
      </c>
      <c r="D10157" s="12"/>
      <c r="E10157" s="12" t="s">
        <v>1619</v>
      </c>
      <c r="F10157" s="21"/>
      <c r="G10157" s="21" t="s">
        <v>19082</v>
      </c>
      <c r="H10157" s="21" t="s">
        <v>18937</v>
      </c>
      <c r="I10157" s="21" t="s">
        <v>1588</v>
      </c>
      <c r="J10157" s="21" t="s">
        <v>19083</v>
      </c>
      <c r="K10157" s="20" t="s">
        <v>3355</v>
      </c>
      <c r="L10157" s="21"/>
    </row>
    <row r="10158">
      <c r="C10158" s="12" t="s">
        <v>25797</v>
      </c>
      <c r="D10158" s="12"/>
      <c r="E10158" s="12" t="s">
        <v>1619</v>
      </c>
      <c r="F10158" s="21"/>
      <c r="G10158" s="21" t="s">
        <v>19084</v>
      </c>
      <c r="H10158" s="21" t="s">
        <v>18940</v>
      </c>
      <c r="I10158" s="21" t="s">
        <v>1588</v>
      </c>
      <c r="J10158" s="21" t="s">
        <v>19085</v>
      </c>
      <c r="K10158" s="20" t="s">
        <v>3355</v>
      </c>
      <c r="L10158" s="21"/>
    </row>
    <row r="10159">
      <c r="C10159" s="12" t="s">
        <v>25797</v>
      </c>
      <c r="D10159" s="12"/>
      <c r="E10159" s="12" t="s">
        <v>1619</v>
      </c>
      <c r="F10159" s="21"/>
      <c r="G10159" s="21" t="s">
        <v>19086</v>
      </c>
      <c r="H10159" s="21" t="s">
        <v>18943</v>
      </c>
      <c r="I10159" s="21" t="s">
        <v>1588</v>
      </c>
      <c r="J10159" s="21" t="s">
        <v>19087</v>
      </c>
      <c r="K10159" s="20" t="s">
        <v>3355</v>
      </c>
      <c r="L10159" s="21"/>
    </row>
    <row r="10160">
      <c r="C10160" s="12" t="s">
        <v>25797</v>
      </c>
      <c r="D10160" s="12"/>
      <c r="E10160" s="12" t="s">
        <v>1619</v>
      </c>
      <c r="F10160" s="21"/>
      <c r="G10160" s="21" t="s">
        <v>19088</v>
      </c>
      <c r="H10160" s="21" t="s">
        <v>18946</v>
      </c>
      <c r="I10160" s="21" t="s">
        <v>1588</v>
      </c>
      <c r="J10160" s="21" t="s">
        <v>19089</v>
      </c>
      <c r="K10160" s="20" t="s">
        <v>3355</v>
      </c>
      <c r="L10160" s="21"/>
    </row>
    <row r="10161">
      <c r="C10161" s="12" t="s">
        <v>25797</v>
      </c>
      <c r="D10161" s="12"/>
      <c r="E10161" s="12" t="s">
        <v>1619</v>
      </c>
      <c r="F10161" s="21"/>
      <c r="G10161" s="21" t="s">
        <v>19215</v>
      </c>
      <c r="H10161" s="21" t="s">
        <v>19216</v>
      </c>
      <c r="I10161" s="21" t="s">
        <v>1588</v>
      </c>
      <c r="J10161" s="21" t="s">
        <v>19217</v>
      </c>
      <c r="K10161" s="20" t="s">
        <v>3840</v>
      </c>
      <c r="L10161" s="21"/>
    </row>
    <row r="10162">
      <c r="C10162" s="12" t="s">
        <v>25797</v>
      </c>
      <c r="D10162" s="12"/>
      <c r="E10162" s="12" t="s">
        <v>1619</v>
      </c>
      <c r="F10162" s="21"/>
      <c r="G10162" s="21" t="s">
        <v>19218</v>
      </c>
      <c r="H10162" s="21" t="s">
        <v>19219</v>
      </c>
      <c r="I10162" s="21" t="s">
        <v>1588</v>
      </c>
      <c r="J10162" s="21" t="s">
        <v>19220</v>
      </c>
      <c r="K10162" s="20" t="s">
        <v>3840</v>
      </c>
      <c r="L10162" s="21"/>
    </row>
    <row r="10163">
      <c r="C10163" s="12" t="s">
        <v>25797</v>
      </c>
      <c r="D10163" s="12"/>
      <c r="E10163" s="12" t="s">
        <v>1619</v>
      </c>
      <c r="F10163" s="21"/>
      <c r="G10163" s="21" t="s">
        <v>19221</v>
      </c>
      <c r="H10163" s="21" t="s">
        <v>19222</v>
      </c>
      <c r="I10163" s="21" t="s">
        <v>1588</v>
      </c>
      <c r="J10163" s="21" t="s">
        <v>19223</v>
      </c>
      <c r="K10163" s="20" t="s">
        <v>3840</v>
      </c>
      <c r="L10163" s="21"/>
    </row>
    <row r="10164">
      <c r="C10164" s="12" t="s">
        <v>25797</v>
      </c>
      <c r="D10164" s="12"/>
      <c r="E10164" s="12" t="s">
        <v>1619</v>
      </c>
      <c r="F10164" s="21"/>
      <c r="G10164" s="21" t="s">
        <v>25985</v>
      </c>
      <c r="H10164" s="21" t="s">
        <v>25986</v>
      </c>
      <c r="I10164" s="21" t="s">
        <v>1588</v>
      </c>
      <c r="J10164" s="21" t="s">
        <v>25987</v>
      </c>
      <c r="K10164" s="20" t="s">
        <v>3659</v>
      </c>
      <c r="L10164" s="21"/>
    </row>
    <row r="10165">
      <c r="C10165" s="12" t="s">
        <v>25797</v>
      </c>
      <c r="D10165" s="12"/>
      <c r="E10165" s="12" t="s">
        <v>1619</v>
      </c>
      <c r="F10165" s="21"/>
      <c r="G10165" s="21" t="s">
        <v>25988</v>
      </c>
      <c r="H10165" s="21" t="s">
        <v>25989</v>
      </c>
      <c r="I10165" s="21" t="s">
        <v>1588</v>
      </c>
      <c r="J10165" s="21" t="s">
        <v>25990</v>
      </c>
      <c r="K10165" s="20" t="s">
        <v>3659</v>
      </c>
      <c r="L10165" s="21"/>
    </row>
    <row r="10166">
      <c r="C10166" s="12" t="s">
        <v>25797</v>
      </c>
      <c r="D10166" s="12"/>
      <c r="E10166" s="12" t="s">
        <v>1619</v>
      </c>
      <c r="F10166" s="21"/>
      <c r="G10166" s="21" t="s">
        <v>25991</v>
      </c>
      <c r="H10166" s="21" t="s">
        <v>25992</v>
      </c>
      <c r="I10166" s="21" t="s">
        <v>1588</v>
      </c>
      <c r="J10166" s="21" t="s">
        <v>25993</v>
      </c>
      <c r="K10166" s="20" t="s">
        <v>3659</v>
      </c>
      <c r="L10166" s="21"/>
    </row>
    <row r="10167">
      <c r="C10167" s="12" t="s">
        <v>25797</v>
      </c>
      <c r="D10167" s="12"/>
      <c r="E10167" s="12" t="s">
        <v>1619</v>
      </c>
      <c r="F10167" s="21"/>
      <c r="G10167" s="21" t="s">
        <v>25994</v>
      </c>
      <c r="H10167" s="21" t="s">
        <v>25995</v>
      </c>
      <c r="I10167" s="21" t="s">
        <v>1588</v>
      </c>
      <c r="J10167" s="21" t="s">
        <v>25996</v>
      </c>
      <c r="K10167" s="20" t="s">
        <v>3280</v>
      </c>
      <c r="L10167" s="21"/>
    </row>
    <row r="10168">
      <c r="C10168" s="12" t="s">
        <v>25797</v>
      </c>
      <c r="D10168" s="12"/>
      <c r="E10168" s="12" t="s">
        <v>1619</v>
      </c>
      <c r="F10168" s="21"/>
      <c r="G10168" s="21" t="s">
        <v>25997</v>
      </c>
      <c r="H10168" s="21" t="s">
        <v>25998</v>
      </c>
      <c r="I10168" s="21" t="s">
        <v>1588</v>
      </c>
      <c r="J10168" s="21" t="s">
        <v>25999</v>
      </c>
      <c r="K10168" s="20" t="s">
        <v>3280</v>
      </c>
      <c r="L10168" s="21"/>
    </row>
    <row r="10169">
      <c r="C10169" s="12" t="s">
        <v>25797</v>
      </c>
      <c r="D10169" s="12"/>
      <c r="E10169" s="12" t="s">
        <v>1619</v>
      </c>
      <c r="F10169" s="21"/>
      <c r="G10169" s="21" t="s">
        <v>26000</v>
      </c>
      <c r="H10169" s="21" t="s">
        <v>26001</v>
      </c>
      <c r="I10169" s="21" t="s">
        <v>1588</v>
      </c>
      <c r="J10169" s="21" t="s">
        <v>26002</v>
      </c>
      <c r="K10169" s="20" t="s">
        <v>3280</v>
      </c>
      <c r="L10169" s="21"/>
    </row>
    <row r="10170">
      <c r="C10170" s="12" t="s">
        <v>25797</v>
      </c>
      <c r="D10170" s="12"/>
      <c r="E10170" s="12" t="s">
        <v>1619</v>
      </c>
      <c r="F10170" s="21"/>
      <c r="G10170" s="21" t="s">
        <v>24973</v>
      </c>
      <c r="H10170" s="21" t="s">
        <v>24974</v>
      </c>
      <c r="I10170" s="21" t="s">
        <v>1588</v>
      </c>
      <c r="J10170" s="21" t="s">
        <v>24975</v>
      </c>
      <c r="K10170" s="20" t="s">
        <v>3280</v>
      </c>
      <c r="L10170" s="21"/>
    </row>
    <row r="10171">
      <c r="C10171" s="12" t="s">
        <v>25797</v>
      </c>
      <c r="D10171" s="12"/>
      <c r="E10171" s="12" t="s">
        <v>1619</v>
      </c>
      <c r="F10171" s="21"/>
      <c r="G10171" s="21" t="s">
        <v>26003</v>
      </c>
      <c r="H10171" s="21" t="s">
        <v>25995</v>
      </c>
      <c r="I10171" s="21" t="s">
        <v>1588</v>
      </c>
      <c r="J10171" s="21" t="s">
        <v>26004</v>
      </c>
      <c r="K10171" s="20" t="s">
        <v>3616</v>
      </c>
      <c r="L10171" s="21"/>
    </row>
    <row r="10172">
      <c r="C10172" s="12" t="s">
        <v>25797</v>
      </c>
      <c r="D10172" s="12"/>
      <c r="E10172" s="12" t="s">
        <v>1619</v>
      </c>
      <c r="F10172" s="21"/>
      <c r="G10172" s="21" t="s">
        <v>26005</v>
      </c>
      <c r="H10172" s="21" t="s">
        <v>25998</v>
      </c>
      <c r="I10172" s="21" t="s">
        <v>1588</v>
      </c>
      <c r="J10172" s="21" t="s">
        <v>26006</v>
      </c>
      <c r="K10172" s="20" t="s">
        <v>3616</v>
      </c>
      <c r="L10172" s="21"/>
    </row>
    <row r="10173">
      <c r="C10173" s="12" t="s">
        <v>25797</v>
      </c>
      <c r="D10173" s="12"/>
      <c r="E10173" s="12" t="s">
        <v>1619</v>
      </c>
      <c r="F10173" s="21"/>
      <c r="G10173" s="21" t="s">
        <v>26007</v>
      </c>
      <c r="H10173" s="21" t="s">
        <v>26001</v>
      </c>
      <c r="I10173" s="21" t="s">
        <v>1588</v>
      </c>
      <c r="J10173" s="21" t="s">
        <v>26008</v>
      </c>
      <c r="K10173" s="20" t="s">
        <v>3616</v>
      </c>
      <c r="L10173" s="21"/>
    </row>
    <row r="10174">
      <c r="C10174" s="12" t="s">
        <v>25797</v>
      </c>
      <c r="D10174" s="12"/>
      <c r="E10174" s="12" t="s">
        <v>1619</v>
      </c>
      <c r="F10174" s="21"/>
      <c r="G10174" s="21" t="s">
        <v>24976</v>
      </c>
      <c r="H10174" s="21" t="s">
        <v>24974</v>
      </c>
      <c r="I10174" s="21" t="s">
        <v>1588</v>
      </c>
      <c r="J10174" s="21" t="s">
        <v>24977</v>
      </c>
      <c r="K10174" s="20" t="s">
        <v>3616</v>
      </c>
      <c r="L10174" s="21"/>
    </row>
    <row r="10175">
      <c r="C10175" s="12" t="s">
        <v>25797</v>
      </c>
      <c r="D10175" s="12"/>
      <c r="E10175" s="12" t="s">
        <v>1619</v>
      </c>
      <c r="F10175" s="21"/>
      <c r="G10175" s="21" t="s">
        <v>26009</v>
      </c>
      <c r="H10175" s="21" t="s">
        <v>26010</v>
      </c>
      <c r="I10175" s="21" t="s">
        <v>1588</v>
      </c>
      <c r="J10175" s="21" t="s">
        <v>26011</v>
      </c>
      <c r="K10175" s="20" t="s">
        <v>1808</v>
      </c>
      <c r="L10175" s="21"/>
    </row>
    <row r="10176">
      <c r="C10176" s="12" t="s">
        <v>25797</v>
      </c>
      <c r="D10176" s="12"/>
      <c r="E10176" s="12" t="s">
        <v>1619</v>
      </c>
      <c r="F10176" s="21"/>
      <c r="G10176" s="21" t="s">
        <v>26012</v>
      </c>
      <c r="H10176" s="21" t="s">
        <v>26013</v>
      </c>
      <c r="I10176" s="21" t="s">
        <v>1588</v>
      </c>
      <c r="J10176" s="21" t="s">
        <v>26014</v>
      </c>
      <c r="K10176" s="20" t="s">
        <v>1808</v>
      </c>
      <c r="L10176" s="21"/>
    </row>
    <row r="10177">
      <c r="C10177" s="12" t="s">
        <v>25797</v>
      </c>
      <c r="D10177" s="12"/>
      <c r="E10177" s="12" t="s">
        <v>1619</v>
      </c>
      <c r="F10177" s="21"/>
      <c r="G10177" s="21" t="s">
        <v>16642</v>
      </c>
      <c r="H10177" s="21" t="s">
        <v>16643</v>
      </c>
      <c r="I10177" s="21" t="s">
        <v>1588</v>
      </c>
      <c r="J10177" s="21" t="s">
        <v>16644</v>
      </c>
      <c r="K10177" s="20" t="s">
        <v>1812</v>
      </c>
      <c r="L10177" s="21"/>
    </row>
    <row r="10178">
      <c r="C10178" s="12" t="s">
        <v>25797</v>
      </c>
      <c r="D10178" s="12"/>
      <c r="E10178" s="12" t="s">
        <v>1619</v>
      </c>
      <c r="F10178" s="21"/>
      <c r="G10178" s="21" t="s">
        <v>26015</v>
      </c>
      <c r="H10178" s="21" t="s">
        <v>26016</v>
      </c>
      <c r="I10178" s="21" t="s">
        <v>1588</v>
      </c>
      <c r="J10178" s="21" t="s">
        <v>26017</v>
      </c>
      <c r="K10178" s="20" t="s">
        <v>1812</v>
      </c>
      <c r="L10178" s="21"/>
    </row>
    <row r="10179">
      <c r="C10179" s="12" t="s">
        <v>25797</v>
      </c>
      <c r="D10179" s="12"/>
      <c r="E10179" s="12" t="s">
        <v>1619</v>
      </c>
      <c r="F10179" s="21"/>
      <c r="G10179" s="21" t="s">
        <v>26018</v>
      </c>
      <c r="H10179" s="21" t="s">
        <v>26019</v>
      </c>
      <c r="I10179" s="21" t="s">
        <v>1588</v>
      </c>
      <c r="J10179" s="21" t="s">
        <v>26020</v>
      </c>
      <c r="K10179" s="20" t="s">
        <v>2027</v>
      </c>
      <c r="L10179" s="21"/>
    </row>
    <row r="10180">
      <c r="C10180" s="12" t="s">
        <v>25797</v>
      </c>
      <c r="D10180" s="12"/>
      <c r="E10180" s="12" t="s">
        <v>1619</v>
      </c>
      <c r="F10180" s="21"/>
      <c r="G10180" s="21" t="s">
        <v>24978</v>
      </c>
      <c r="H10180" s="21" t="s">
        <v>24979</v>
      </c>
      <c r="I10180" s="21" t="s">
        <v>1588</v>
      </c>
      <c r="J10180" s="21" t="s">
        <v>24980</v>
      </c>
      <c r="K10180" s="20" t="s">
        <v>2027</v>
      </c>
      <c r="L10180" s="21"/>
    </row>
    <row r="10181">
      <c r="C10181" s="12" t="s">
        <v>25797</v>
      </c>
      <c r="D10181" s="12"/>
      <c r="E10181" s="12" t="s">
        <v>1619</v>
      </c>
      <c r="F10181" s="21"/>
      <c r="G10181" s="21" t="s">
        <v>26021</v>
      </c>
      <c r="H10181" s="21" t="s">
        <v>25967</v>
      </c>
      <c r="I10181" s="21" t="s">
        <v>1588</v>
      </c>
      <c r="J10181" s="21" t="s">
        <v>26022</v>
      </c>
      <c r="K10181" s="20" t="s">
        <v>1975</v>
      </c>
      <c r="L10181" s="21"/>
    </row>
    <row r="10182">
      <c r="C10182" s="12" t="s">
        <v>25797</v>
      </c>
      <c r="D10182" s="12"/>
      <c r="E10182" s="12" t="s">
        <v>1619</v>
      </c>
      <c r="F10182" s="21"/>
      <c r="G10182" s="21" t="s">
        <v>26023</v>
      </c>
      <c r="H10182" s="21" t="s">
        <v>25970</v>
      </c>
      <c r="I10182" s="21" t="s">
        <v>1588</v>
      </c>
      <c r="J10182" s="21" t="s">
        <v>26024</v>
      </c>
      <c r="K10182" s="20" t="s">
        <v>1975</v>
      </c>
      <c r="L10182" s="21"/>
    </row>
    <row r="10183">
      <c r="C10183" s="12" t="s">
        <v>25797</v>
      </c>
      <c r="D10183" s="12"/>
      <c r="E10183" s="12" t="s">
        <v>1619</v>
      </c>
      <c r="F10183" s="21"/>
      <c r="G10183" s="21" t="s">
        <v>24981</v>
      </c>
      <c r="H10183" s="21" t="s">
        <v>24962</v>
      </c>
      <c r="I10183" s="21" t="s">
        <v>1588</v>
      </c>
      <c r="J10183" s="21" t="s">
        <v>24982</v>
      </c>
      <c r="K10183" s="20" t="s">
        <v>1975</v>
      </c>
      <c r="L10183" s="21"/>
    </row>
    <row r="10184">
      <c r="C10184" s="12" t="s">
        <v>25797</v>
      </c>
      <c r="D10184" s="12"/>
      <c r="E10184" s="12" t="s">
        <v>1619</v>
      </c>
      <c r="F10184" s="21"/>
      <c r="G10184" s="21" t="s">
        <v>26025</v>
      </c>
      <c r="H10184" s="21" t="s">
        <v>26026</v>
      </c>
      <c r="I10184" s="21" t="s">
        <v>1588</v>
      </c>
      <c r="J10184" s="21" t="s">
        <v>26027</v>
      </c>
      <c r="K10184" s="20" t="s">
        <v>1954</v>
      </c>
      <c r="L10184" s="21"/>
    </row>
    <row r="10185">
      <c r="C10185" s="12" t="s">
        <v>25797</v>
      </c>
      <c r="D10185" s="12"/>
      <c r="E10185" s="12" t="s">
        <v>1619</v>
      </c>
      <c r="F10185" s="21"/>
      <c r="G10185" s="21" t="s">
        <v>26028</v>
      </c>
      <c r="H10185" s="21" t="s">
        <v>26029</v>
      </c>
      <c r="I10185" s="21" t="s">
        <v>1588</v>
      </c>
      <c r="J10185" s="21" t="s">
        <v>26030</v>
      </c>
      <c r="K10185" s="20" t="s">
        <v>1954</v>
      </c>
      <c r="L10185" s="21"/>
    </row>
    <row r="10186">
      <c r="C10186" s="12" t="s">
        <v>25797</v>
      </c>
      <c r="D10186" s="12"/>
      <c r="E10186" s="12" t="s">
        <v>1619</v>
      </c>
      <c r="F10186" s="21"/>
      <c r="G10186" s="21" t="s">
        <v>26031</v>
      </c>
      <c r="H10186" s="21" t="s">
        <v>25967</v>
      </c>
      <c r="I10186" s="21" t="s">
        <v>1588</v>
      </c>
      <c r="J10186" s="21" t="s">
        <v>26032</v>
      </c>
      <c r="K10186" s="20" t="s">
        <v>1954</v>
      </c>
      <c r="L10186" s="21"/>
    </row>
    <row r="10187">
      <c r="C10187" s="12" t="s">
        <v>25797</v>
      </c>
      <c r="D10187" s="12"/>
      <c r="E10187" s="12" t="s">
        <v>1619</v>
      </c>
      <c r="F10187" s="21"/>
      <c r="G10187" s="21" t="s">
        <v>26033</v>
      </c>
      <c r="H10187" s="21" t="s">
        <v>26034</v>
      </c>
      <c r="I10187" s="21" t="s">
        <v>1588</v>
      </c>
      <c r="J10187" s="21" t="s">
        <v>26035</v>
      </c>
      <c r="K10187" s="20" t="s">
        <v>1954</v>
      </c>
      <c r="L10187" s="21"/>
    </row>
    <row r="10188">
      <c r="C10188" s="12" t="s">
        <v>25797</v>
      </c>
      <c r="D10188" s="12"/>
      <c r="E10188" s="12" t="s">
        <v>1619</v>
      </c>
      <c r="F10188" s="21"/>
      <c r="G10188" s="21" t="s">
        <v>26036</v>
      </c>
      <c r="H10188" s="21" t="s">
        <v>26037</v>
      </c>
      <c r="I10188" s="21" t="s">
        <v>1588</v>
      </c>
      <c r="J10188" s="21" t="s">
        <v>26038</v>
      </c>
      <c r="K10188" s="20" t="s">
        <v>1979</v>
      </c>
      <c r="L10188" s="21"/>
    </row>
    <row r="10189">
      <c r="C10189" s="12" t="s">
        <v>25797</v>
      </c>
      <c r="D10189" s="12"/>
      <c r="E10189" s="12" t="s">
        <v>1619</v>
      </c>
      <c r="F10189" s="21"/>
      <c r="G10189" s="21" t="s">
        <v>26039</v>
      </c>
      <c r="H10189" s="21" t="s">
        <v>26001</v>
      </c>
      <c r="I10189" s="21" t="s">
        <v>1588</v>
      </c>
      <c r="J10189" s="21" t="s">
        <v>26040</v>
      </c>
      <c r="K10189" s="20" t="s">
        <v>1979</v>
      </c>
      <c r="L10189" s="21"/>
    </row>
    <row r="10190">
      <c r="C10190" s="12" t="s">
        <v>25797</v>
      </c>
      <c r="D10190" s="12"/>
      <c r="E10190" s="12" t="s">
        <v>1619</v>
      </c>
      <c r="F10190" s="21"/>
      <c r="G10190" s="21" t="s">
        <v>24983</v>
      </c>
      <c r="H10190" s="21" t="s">
        <v>24974</v>
      </c>
      <c r="I10190" s="21" t="s">
        <v>1588</v>
      </c>
      <c r="J10190" s="21" t="s">
        <v>24984</v>
      </c>
      <c r="K10190" s="20" t="s">
        <v>1979</v>
      </c>
      <c r="L10190" s="21"/>
    </row>
    <row r="10191">
      <c r="C10191" s="12" t="s">
        <v>25797</v>
      </c>
      <c r="D10191" s="12"/>
      <c r="E10191" s="12" t="s">
        <v>1619</v>
      </c>
      <c r="F10191" s="21"/>
      <c r="G10191" s="21" t="s">
        <v>26041</v>
      </c>
      <c r="H10191" s="21" t="s">
        <v>26042</v>
      </c>
      <c r="I10191" s="21" t="s">
        <v>1588</v>
      </c>
      <c r="J10191" s="21" t="s">
        <v>26043</v>
      </c>
      <c r="K10191" s="20" t="s">
        <v>1983</v>
      </c>
      <c r="L10191" s="21"/>
    </row>
    <row r="10192">
      <c r="C10192" s="12" t="s">
        <v>25797</v>
      </c>
      <c r="D10192" s="12"/>
      <c r="E10192" s="12" t="s">
        <v>1619</v>
      </c>
      <c r="F10192" s="21"/>
      <c r="G10192" s="21" t="s">
        <v>26044</v>
      </c>
      <c r="H10192" s="21" t="s">
        <v>26045</v>
      </c>
      <c r="I10192" s="21" t="s">
        <v>1588</v>
      </c>
      <c r="J10192" s="21" t="s">
        <v>26046</v>
      </c>
      <c r="K10192" s="20" t="s">
        <v>1983</v>
      </c>
      <c r="L10192" s="21"/>
    </row>
    <row r="10193">
      <c r="C10193" s="12" t="s">
        <v>25797</v>
      </c>
      <c r="D10193" s="12"/>
      <c r="E10193" s="12" t="s">
        <v>1619</v>
      </c>
      <c r="F10193" s="21"/>
      <c r="G10193" s="21" t="s">
        <v>26047</v>
      </c>
      <c r="H10193" s="21" t="s">
        <v>26001</v>
      </c>
      <c r="I10193" s="21" t="s">
        <v>1588</v>
      </c>
      <c r="J10193" s="21" t="s">
        <v>26048</v>
      </c>
      <c r="K10193" s="20" t="s">
        <v>1983</v>
      </c>
      <c r="L10193" s="21"/>
    </row>
    <row r="10194">
      <c r="C10194" s="12" t="s">
        <v>25797</v>
      </c>
      <c r="D10194" s="12"/>
      <c r="E10194" s="12" t="s">
        <v>1619</v>
      </c>
      <c r="F10194" s="21"/>
      <c r="G10194" s="21" t="s">
        <v>24985</v>
      </c>
      <c r="H10194" s="21" t="s">
        <v>24974</v>
      </c>
      <c r="I10194" s="21" t="s">
        <v>1588</v>
      </c>
      <c r="J10194" s="21" t="s">
        <v>24986</v>
      </c>
      <c r="K10194" s="20" t="s">
        <v>1983</v>
      </c>
      <c r="L10194" s="21"/>
    </row>
    <row r="10195">
      <c r="C10195" s="12" t="s">
        <v>25797</v>
      </c>
      <c r="D10195" s="12"/>
      <c r="E10195" s="12" t="s">
        <v>1619</v>
      </c>
      <c r="F10195" s="21"/>
      <c r="G10195" s="21" t="s">
        <v>26049</v>
      </c>
      <c r="H10195" s="21" t="s">
        <v>25842</v>
      </c>
      <c r="I10195" s="21" t="s">
        <v>1588</v>
      </c>
      <c r="J10195" s="21" t="s">
        <v>26050</v>
      </c>
      <c r="K10195" s="20" t="s">
        <v>1693</v>
      </c>
      <c r="L10195" s="21"/>
    </row>
    <row r="10196">
      <c r="C10196" s="12" t="s">
        <v>25797</v>
      </c>
      <c r="D10196" s="12"/>
      <c r="E10196" s="12" t="s">
        <v>1619</v>
      </c>
      <c r="F10196" s="21"/>
      <c r="G10196" s="21" t="s">
        <v>26051</v>
      </c>
      <c r="H10196" s="21" t="s">
        <v>26052</v>
      </c>
      <c r="I10196" s="21" t="s">
        <v>1588</v>
      </c>
      <c r="J10196" s="21" t="s">
        <v>26053</v>
      </c>
      <c r="K10196" s="20" t="s">
        <v>1693</v>
      </c>
      <c r="L10196" s="21"/>
    </row>
    <row r="10197">
      <c r="C10197" s="12" t="s">
        <v>25797</v>
      </c>
      <c r="D10197" s="12"/>
      <c r="E10197" s="12" t="s">
        <v>1619</v>
      </c>
      <c r="F10197" s="21"/>
      <c r="G10197" s="21" t="s">
        <v>26054</v>
      </c>
      <c r="H10197" s="21" t="s">
        <v>26055</v>
      </c>
      <c r="I10197" s="21" t="s">
        <v>1588</v>
      </c>
      <c r="J10197" s="21" t="s">
        <v>26056</v>
      </c>
      <c r="K10197" s="20" t="s">
        <v>1693</v>
      </c>
      <c r="L10197" s="21"/>
    </row>
    <row r="10198">
      <c r="C10198" s="12" t="s">
        <v>25797</v>
      </c>
      <c r="D10198" s="12"/>
      <c r="E10198" s="12" t="s">
        <v>1619</v>
      </c>
      <c r="F10198" s="21"/>
      <c r="G10198" s="21" t="s">
        <v>26057</v>
      </c>
      <c r="H10198" s="21" t="s">
        <v>25845</v>
      </c>
      <c r="I10198" s="21" t="s">
        <v>1588</v>
      </c>
      <c r="J10198" s="21" t="s">
        <v>26058</v>
      </c>
      <c r="K10198" s="20" t="s">
        <v>1693</v>
      </c>
      <c r="L10198" s="21"/>
    </row>
    <row r="10199">
      <c r="C10199" s="12" t="s">
        <v>25797</v>
      </c>
      <c r="D10199" s="12"/>
      <c r="E10199" s="12" t="s">
        <v>1619</v>
      </c>
      <c r="F10199" s="21"/>
      <c r="G10199" s="21" t="s">
        <v>26059</v>
      </c>
      <c r="H10199" s="21" t="s">
        <v>25913</v>
      </c>
      <c r="I10199" s="21" t="s">
        <v>1588</v>
      </c>
      <c r="J10199" s="21" t="s">
        <v>26060</v>
      </c>
      <c r="K10199" s="20" t="s">
        <v>1703</v>
      </c>
      <c r="L10199" s="21"/>
    </row>
    <row r="10200">
      <c r="C10200" s="12" t="s">
        <v>25797</v>
      </c>
      <c r="D10200" s="12"/>
      <c r="E10200" s="12" t="s">
        <v>1619</v>
      </c>
      <c r="F10200" s="21"/>
      <c r="G10200" s="21" t="s">
        <v>26061</v>
      </c>
      <c r="H10200" s="21" t="s">
        <v>25839</v>
      </c>
      <c r="I10200" s="21" t="s">
        <v>1588</v>
      </c>
      <c r="J10200" s="21" t="s">
        <v>26062</v>
      </c>
      <c r="K10200" s="20" t="s">
        <v>1703</v>
      </c>
      <c r="L10200" s="21"/>
    </row>
    <row r="10201">
      <c r="C10201" s="12" t="s">
        <v>25797</v>
      </c>
      <c r="D10201" s="12"/>
      <c r="E10201" s="12" t="s">
        <v>1619</v>
      </c>
      <c r="F10201" s="21"/>
      <c r="G10201" s="21" t="s">
        <v>26063</v>
      </c>
      <c r="H10201" s="21" t="s">
        <v>25842</v>
      </c>
      <c r="I10201" s="21" t="s">
        <v>1588</v>
      </c>
      <c r="J10201" s="21" t="s">
        <v>26064</v>
      </c>
      <c r="K10201" s="20" t="s">
        <v>1703</v>
      </c>
      <c r="L10201" s="21"/>
    </row>
    <row r="10202">
      <c r="C10202" s="12" t="s">
        <v>25797</v>
      </c>
      <c r="D10202" s="12"/>
      <c r="E10202" s="12" t="s">
        <v>1619</v>
      </c>
      <c r="F10202" s="21"/>
      <c r="G10202" s="21" t="s">
        <v>26065</v>
      </c>
      <c r="H10202" s="21" t="s">
        <v>25845</v>
      </c>
      <c r="I10202" s="21" t="s">
        <v>1588</v>
      </c>
      <c r="J10202" s="21" t="s">
        <v>26066</v>
      </c>
      <c r="K10202" s="20" t="s">
        <v>1703</v>
      </c>
      <c r="L10202" s="21"/>
    </row>
    <row r="10203">
      <c r="C10203" s="12" t="s">
        <v>25797</v>
      </c>
      <c r="D10203" s="12"/>
      <c r="E10203" s="12" t="s">
        <v>1619</v>
      </c>
      <c r="F10203" s="21"/>
      <c r="G10203" s="21" t="s">
        <v>26067</v>
      </c>
      <c r="H10203" s="21" t="s">
        <v>26068</v>
      </c>
      <c r="I10203" s="21" t="s">
        <v>1588</v>
      </c>
      <c r="J10203" s="21" t="s">
        <v>26069</v>
      </c>
      <c r="K10203" s="20" t="s">
        <v>1921</v>
      </c>
      <c r="L10203" s="21"/>
    </row>
    <row r="10204">
      <c r="C10204" s="12" t="s">
        <v>25797</v>
      </c>
      <c r="D10204" s="12"/>
      <c r="E10204" s="12" t="s">
        <v>1619</v>
      </c>
      <c r="F10204" s="21"/>
      <c r="G10204" s="21" t="s">
        <v>26070</v>
      </c>
      <c r="H10204" s="21" t="s">
        <v>26071</v>
      </c>
      <c r="I10204" s="21" t="s">
        <v>1588</v>
      </c>
      <c r="J10204" s="21" t="s">
        <v>26072</v>
      </c>
      <c r="K10204" s="20" t="s">
        <v>1921</v>
      </c>
      <c r="L10204" s="21"/>
    </row>
    <row r="10205">
      <c r="C10205" s="12" t="s">
        <v>25797</v>
      </c>
      <c r="D10205" s="12"/>
      <c r="E10205" s="12" t="s">
        <v>1619</v>
      </c>
      <c r="F10205" s="21"/>
      <c r="G10205" s="21" t="s">
        <v>26073</v>
      </c>
      <c r="H10205" s="21" t="s">
        <v>26074</v>
      </c>
      <c r="I10205" s="21" t="s">
        <v>1588</v>
      </c>
      <c r="J10205" s="21" t="s">
        <v>26075</v>
      </c>
      <c r="K10205" s="20" t="s">
        <v>1921</v>
      </c>
      <c r="L10205" s="21"/>
    </row>
    <row r="10206">
      <c r="C10206" s="12" t="s">
        <v>25797</v>
      </c>
      <c r="D10206" s="12"/>
      <c r="E10206" s="12" t="s">
        <v>1619</v>
      </c>
      <c r="F10206" s="21"/>
      <c r="G10206" s="21" t="s">
        <v>24987</v>
      </c>
      <c r="H10206" s="21" t="s">
        <v>24959</v>
      </c>
      <c r="I10206" s="21" t="s">
        <v>1588</v>
      </c>
      <c r="J10206" s="21" t="s">
        <v>24988</v>
      </c>
      <c r="K10206" s="20" t="s">
        <v>1921</v>
      </c>
      <c r="L10206" s="21"/>
    </row>
    <row r="10207">
      <c r="C10207" s="12" t="s">
        <v>25797</v>
      </c>
      <c r="D10207" s="12"/>
      <c r="E10207" s="12" t="s">
        <v>1619</v>
      </c>
      <c r="F10207" s="21"/>
      <c r="G10207" s="21" t="s">
        <v>26076</v>
      </c>
      <c r="H10207" s="21" t="s">
        <v>26068</v>
      </c>
      <c r="I10207" s="21" t="s">
        <v>1588</v>
      </c>
      <c r="J10207" s="21" t="s">
        <v>26077</v>
      </c>
      <c r="K10207" s="20" t="s">
        <v>1916</v>
      </c>
      <c r="L10207" s="21"/>
    </row>
    <row r="10208">
      <c r="C10208" s="12" t="s">
        <v>25797</v>
      </c>
      <c r="D10208" s="12"/>
      <c r="E10208" s="12" t="s">
        <v>1619</v>
      </c>
      <c r="F10208" s="21"/>
      <c r="G10208" s="21" t="s">
        <v>26078</v>
      </c>
      <c r="H10208" s="21" t="s">
        <v>26071</v>
      </c>
      <c r="I10208" s="21" t="s">
        <v>1588</v>
      </c>
      <c r="J10208" s="21" t="s">
        <v>26079</v>
      </c>
      <c r="K10208" s="20" t="s">
        <v>1916</v>
      </c>
      <c r="L10208" s="21"/>
    </row>
    <row r="10209">
      <c r="C10209" s="12" t="s">
        <v>25797</v>
      </c>
      <c r="D10209" s="12"/>
      <c r="E10209" s="12" t="s">
        <v>1619</v>
      </c>
      <c r="F10209" s="21"/>
      <c r="G10209" s="21" t="s">
        <v>26080</v>
      </c>
      <c r="H10209" s="21" t="s">
        <v>26074</v>
      </c>
      <c r="I10209" s="21" t="s">
        <v>1588</v>
      </c>
      <c r="J10209" s="21" t="s">
        <v>26081</v>
      </c>
      <c r="K10209" s="20" t="s">
        <v>1916</v>
      </c>
      <c r="L10209" s="21"/>
    </row>
    <row r="10210">
      <c r="C10210" s="12" t="s">
        <v>25797</v>
      </c>
      <c r="D10210" s="12"/>
      <c r="E10210" s="12" t="s">
        <v>1619</v>
      </c>
      <c r="F10210" s="21"/>
      <c r="G10210" s="21" t="s">
        <v>24958</v>
      </c>
      <c r="H10210" s="21" t="s">
        <v>24959</v>
      </c>
      <c r="I10210" s="21" t="s">
        <v>1588</v>
      </c>
      <c r="J10210" s="21" t="s">
        <v>24960</v>
      </c>
      <c r="K10210" s="20" t="s">
        <v>1916</v>
      </c>
      <c r="L10210" s="21"/>
    </row>
    <row r="10211">
      <c r="C10211" s="12" t="s">
        <v>25797</v>
      </c>
      <c r="D10211" s="12"/>
      <c r="E10211" s="12" t="s">
        <v>1712</v>
      </c>
      <c r="F10211" s="21"/>
      <c r="G10211" s="21" t="s">
        <v>26082</v>
      </c>
      <c r="H10211" s="21" t="s">
        <v>26083</v>
      </c>
      <c r="I10211" s="21" t="s">
        <v>1715</v>
      </c>
      <c r="J10211" s="21" t="s">
        <v>26084</v>
      </c>
      <c r="K10211" s="20" t="s">
        <v>1717</v>
      </c>
      <c r="L10211" s="21"/>
    </row>
    <row r="10212">
      <c r="C10212" s="12" t="s">
        <v>25797</v>
      </c>
      <c r="D10212" s="12"/>
      <c r="E10212" s="12" t="s">
        <v>1712</v>
      </c>
      <c r="F10212" s="21"/>
      <c r="G10212" s="21" t="s">
        <v>26085</v>
      </c>
      <c r="H10212" s="21" t="s">
        <v>26086</v>
      </c>
      <c r="I10212" s="21" t="s">
        <v>1715</v>
      </c>
      <c r="J10212" s="21" t="s">
        <v>26087</v>
      </c>
      <c r="K10212" s="20" t="s">
        <v>1717</v>
      </c>
      <c r="L10212" s="21"/>
    </row>
    <row r="10213">
      <c r="C10213" s="12" t="s">
        <v>25797</v>
      </c>
      <c r="D10213" s="12"/>
      <c r="E10213" s="12" t="s">
        <v>1712</v>
      </c>
      <c r="F10213" s="21"/>
      <c r="G10213" s="21" t="s">
        <v>26088</v>
      </c>
      <c r="H10213" s="21" t="s">
        <v>26089</v>
      </c>
      <c r="I10213" s="21" t="s">
        <v>1715</v>
      </c>
      <c r="J10213" s="21" t="s">
        <v>26090</v>
      </c>
      <c r="K10213" s="20" t="s">
        <v>1717</v>
      </c>
      <c r="L10213" s="21"/>
    </row>
    <row r="10214">
      <c r="C10214" s="12" t="s">
        <v>25797</v>
      </c>
      <c r="D10214" s="12"/>
      <c r="E10214" s="12" t="s">
        <v>1719</v>
      </c>
      <c r="F10214" s="21"/>
      <c r="G10214" s="21" t="s">
        <v>26091</v>
      </c>
      <c r="H10214" s="21" t="s">
        <v>26092</v>
      </c>
      <c r="I10214" s="21" t="s">
        <v>1722</v>
      </c>
      <c r="J10214" s="21" t="s">
        <v>26093</v>
      </c>
      <c r="K10214" s="20" t="s">
        <v>1890</v>
      </c>
      <c r="L10214" s="21"/>
    </row>
    <row r="10215">
      <c r="C10215" s="12" t="s">
        <v>25797</v>
      </c>
      <c r="D10215" s="12"/>
      <c r="E10215" s="12" t="s">
        <v>1719</v>
      </c>
      <c r="F10215" s="21"/>
      <c r="G10215" s="21" t="s">
        <v>26091</v>
      </c>
      <c r="H10215" s="21" t="s">
        <v>26092</v>
      </c>
      <c r="I10215" s="21" t="s">
        <v>1722</v>
      </c>
      <c r="J10215" s="21" t="s">
        <v>26094</v>
      </c>
      <c r="K10215" s="20" t="s">
        <v>1927</v>
      </c>
      <c r="L10215" s="21"/>
    </row>
    <row r="10216">
      <c r="C10216" s="12" t="s">
        <v>25797</v>
      </c>
      <c r="D10216" s="12"/>
      <c r="E10216" s="12" t="s">
        <v>1719</v>
      </c>
      <c r="F10216" s="21"/>
      <c r="G10216" s="21" t="s">
        <v>26091</v>
      </c>
      <c r="H10216" s="21" t="s">
        <v>26092</v>
      </c>
      <c r="I10216" s="21" t="s">
        <v>1722</v>
      </c>
      <c r="J10216" s="21" t="s">
        <v>26095</v>
      </c>
      <c r="K10216" s="20" t="s">
        <v>1930</v>
      </c>
      <c r="L10216" s="21"/>
    </row>
    <row r="10217">
      <c r="C10217" s="12" t="s">
        <v>25797</v>
      </c>
      <c r="D10217" s="12"/>
      <c r="E10217" s="12" t="s">
        <v>1654</v>
      </c>
      <c r="F10217" s="21"/>
      <c r="G10217" s="21" t="s">
        <v>26096</v>
      </c>
      <c r="H10217" s="21" t="s">
        <v>26097</v>
      </c>
      <c r="I10217" s="21" t="s">
        <v>1600</v>
      </c>
      <c r="J10217" s="21" t="s">
        <v>26098</v>
      </c>
      <c r="K10217" s="20" t="s">
        <v>1782</v>
      </c>
      <c r="L10217" s="21"/>
    </row>
    <row r="10218">
      <c r="C10218" s="12" t="s">
        <v>25797</v>
      </c>
      <c r="D10218" s="12"/>
      <c r="E10218" s="12" t="s">
        <v>1654</v>
      </c>
      <c r="F10218" s="21"/>
      <c r="G10218" s="21" t="s">
        <v>26099</v>
      </c>
      <c r="H10218" s="21" t="s">
        <v>26100</v>
      </c>
      <c r="I10218" s="21" t="s">
        <v>1600</v>
      </c>
      <c r="J10218" s="21" t="s">
        <v>26101</v>
      </c>
      <c r="K10218" s="20" t="s">
        <v>1782</v>
      </c>
      <c r="L10218" s="21"/>
    </row>
    <row r="10219">
      <c r="C10219" s="12" t="s">
        <v>25797</v>
      </c>
      <c r="D10219" s="12"/>
      <c r="E10219" s="12" t="s">
        <v>1654</v>
      </c>
      <c r="F10219" s="21"/>
      <c r="G10219" s="21" t="s">
        <v>26102</v>
      </c>
      <c r="H10219" s="21" t="s">
        <v>26026</v>
      </c>
      <c r="I10219" s="21" t="s">
        <v>1600</v>
      </c>
      <c r="J10219" s="21" t="s">
        <v>26103</v>
      </c>
      <c r="K10219" s="20" t="s">
        <v>1782</v>
      </c>
      <c r="L10219" s="21"/>
    </row>
    <row r="10220">
      <c r="C10220" s="12" t="s">
        <v>25797</v>
      </c>
      <c r="D10220" s="12"/>
      <c r="E10220" s="12" t="s">
        <v>1654</v>
      </c>
      <c r="F10220" s="21"/>
      <c r="G10220" s="21" t="s">
        <v>26104</v>
      </c>
      <c r="H10220" s="21" t="s">
        <v>25826</v>
      </c>
      <c r="I10220" s="21" t="s">
        <v>1600</v>
      </c>
      <c r="J10220" s="21" t="s">
        <v>26105</v>
      </c>
      <c r="K10220" s="20" t="s">
        <v>1782</v>
      </c>
      <c r="L10220" s="21"/>
    </row>
    <row r="10221">
      <c r="C10221" s="12" t="s">
        <v>25797</v>
      </c>
      <c r="D10221" s="12"/>
      <c r="E10221" s="12" t="s">
        <v>1654</v>
      </c>
      <c r="F10221" s="21"/>
      <c r="G10221" s="21" t="s">
        <v>26096</v>
      </c>
      <c r="H10221" s="21" t="s">
        <v>26097</v>
      </c>
      <c r="I10221" s="21" t="s">
        <v>1600</v>
      </c>
      <c r="J10221" s="21" t="s">
        <v>26106</v>
      </c>
      <c r="K10221" s="20" t="s">
        <v>1602</v>
      </c>
      <c r="L10221" s="21"/>
    </row>
    <row r="10222">
      <c r="C10222" s="12" t="s">
        <v>25797</v>
      </c>
      <c r="D10222" s="12"/>
      <c r="E10222" s="12" t="s">
        <v>1654</v>
      </c>
      <c r="F10222" s="21"/>
      <c r="G10222" s="21" t="s">
        <v>26099</v>
      </c>
      <c r="H10222" s="21" t="s">
        <v>26100</v>
      </c>
      <c r="I10222" s="21" t="s">
        <v>1600</v>
      </c>
      <c r="J10222" s="21" t="s">
        <v>26107</v>
      </c>
      <c r="K10222" s="20" t="s">
        <v>1602</v>
      </c>
      <c r="L10222" s="21"/>
    </row>
    <row r="10223">
      <c r="C10223" s="12" t="s">
        <v>25797</v>
      </c>
      <c r="D10223" s="12"/>
      <c r="E10223" s="12" t="s">
        <v>1654</v>
      </c>
      <c r="F10223" s="21"/>
      <c r="G10223" s="21" t="s">
        <v>26102</v>
      </c>
      <c r="H10223" s="21" t="s">
        <v>26026</v>
      </c>
      <c r="I10223" s="21" t="s">
        <v>1600</v>
      </c>
      <c r="J10223" s="21" t="s">
        <v>26108</v>
      </c>
      <c r="K10223" s="20" t="s">
        <v>1602</v>
      </c>
      <c r="L10223" s="21"/>
    </row>
    <row r="10224">
      <c r="C10224" s="12" t="s">
        <v>25797</v>
      </c>
      <c r="D10224" s="12"/>
      <c r="E10224" s="12" t="s">
        <v>1654</v>
      </c>
      <c r="F10224" s="21"/>
      <c r="G10224" s="21" t="s">
        <v>26104</v>
      </c>
      <c r="H10224" s="21" t="s">
        <v>25826</v>
      </c>
      <c r="I10224" s="21" t="s">
        <v>1600</v>
      </c>
      <c r="J10224" s="21" t="s">
        <v>26109</v>
      </c>
      <c r="K10224" s="20" t="s">
        <v>1602</v>
      </c>
      <c r="L10224" s="21"/>
    </row>
    <row r="10225">
      <c r="C10225" s="12" t="s">
        <v>25797</v>
      </c>
      <c r="D10225" s="12"/>
      <c r="E10225" s="12" t="s">
        <v>1654</v>
      </c>
      <c r="F10225" s="21"/>
      <c r="G10225" s="21" t="s">
        <v>26110</v>
      </c>
      <c r="H10225" s="21" t="s">
        <v>25826</v>
      </c>
      <c r="I10225" s="21" t="s">
        <v>1600</v>
      </c>
      <c r="J10225" s="21" t="s">
        <v>26111</v>
      </c>
      <c r="K10225" s="20" t="s">
        <v>1787</v>
      </c>
      <c r="L10225" s="21"/>
    </row>
    <row r="10226">
      <c r="C10226" s="12" t="s">
        <v>25797</v>
      </c>
      <c r="D10226" s="12"/>
      <c r="E10226" s="12" t="s">
        <v>1654</v>
      </c>
      <c r="F10226" s="21"/>
      <c r="G10226" s="21" t="s">
        <v>26112</v>
      </c>
      <c r="H10226" s="21" t="s">
        <v>26097</v>
      </c>
      <c r="I10226" s="21" t="s">
        <v>1600</v>
      </c>
      <c r="J10226" s="21" t="s">
        <v>26113</v>
      </c>
      <c r="K10226" s="20" t="s">
        <v>1787</v>
      </c>
      <c r="L10226" s="21"/>
    </row>
    <row r="10227">
      <c r="C10227" s="12" t="s">
        <v>25797</v>
      </c>
      <c r="D10227" s="12"/>
      <c r="E10227" s="12" t="s">
        <v>1654</v>
      </c>
      <c r="F10227" s="21"/>
      <c r="G10227" s="21" t="s">
        <v>26114</v>
      </c>
      <c r="H10227" s="21" t="s">
        <v>26100</v>
      </c>
      <c r="I10227" s="21" t="s">
        <v>1600</v>
      </c>
      <c r="J10227" s="21" t="s">
        <v>26115</v>
      </c>
      <c r="K10227" s="20" t="s">
        <v>1787</v>
      </c>
      <c r="L10227" s="21"/>
    </row>
    <row r="10228">
      <c r="C10228" s="12" t="s">
        <v>25797</v>
      </c>
      <c r="D10228" s="12"/>
      <c r="E10228" s="12" t="s">
        <v>1654</v>
      </c>
      <c r="F10228" s="21"/>
      <c r="G10228" s="21" t="s">
        <v>26116</v>
      </c>
      <c r="H10228" s="21" t="s">
        <v>26026</v>
      </c>
      <c r="I10228" s="21" t="s">
        <v>1600</v>
      </c>
      <c r="J10228" s="21" t="s">
        <v>26117</v>
      </c>
      <c r="K10228" s="20" t="s">
        <v>1787</v>
      </c>
      <c r="L10228" s="21"/>
    </row>
    <row r="10229">
      <c r="C10229" s="12" t="s">
        <v>25797</v>
      </c>
      <c r="D10229" s="12"/>
      <c r="E10229" s="12" t="s">
        <v>1654</v>
      </c>
      <c r="F10229" s="21"/>
      <c r="G10229" s="21" t="s">
        <v>26118</v>
      </c>
      <c r="H10229" s="21" t="s">
        <v>25826</v>
      </c>
      <c r="I10229" s="21" t="s">
        <v>1600</v>
      </c>
      <c r="J10229" s="21" t="s">
        <v>26119</v>
      </c>
      <c r="K10229" s="20" t="s">
        <v>1791</v>
      </c>
      <c r="L10229" s="21"/>
    </row>
    <row r="10230">
      <c r="C10230" s="12" t="s">
        <v>25797</v>
      </c>
      <c r="D10230" s="12"/>
      <c r="E10230" s="12" t="s">
        <v>1654</v>
      </c>
      <c r="F10230" s="21"/>
      <c r="G10230" s="21" t="s">
        <v>26120</v>
      </c>
      <c r="H10230" s="21" t="s">
        <v>26097</v>
      </c>
      <c r="I10230" s="21" t="s">
        <v>1600</v>
      </c>
      <c r="J10230" s="21" t="s">
        <v>26121</v>
      </c>
      <c r="K10230" s="20" t="s">
        <v>1791</v>
      </c>
      <c r="L10230" s="21"/>
    </row>
    <row r="10231">
      <c r="C10231" s="12" t="s">
        <v>25797</v>
      </c>
      <c r="D10231" s="12"/>
      <c r="E10231" s="12" t="s">
        <v>1654</v>
      </c>
      <c r="F10231" s="21"/>
      <c r="G10231" s="21" t="s">
        <v>26122</v>
      </c>
      <c r="H10231" s="21" t="s">
        <v>26100</v>
      </c>
      <c r="I10231" s="21" t="s">
        <v>1600</v>
      </c>
      <c r="J10231" s="21" t="s">
        <v>26123</v>
      </c>
      <c r="K10231" s="20" t="s">
        <v>1791</v>
      </c>
      <c r="L10231" s="21"/>
    </row>
    <row r="10232">
      <c r="C10232" s="12" t="s">
        <v>25797</v>
      </c>
      <c r="D10232" s="12"/>
      <c r="E10232" s="12" t="s">
        <v>1654</v>
      </c>
      <c r="F10232" s="21"/>
      <c r="G10232" s="21" t="s">
        <v>26124</v>
      </c>
      <c r="H10232" s="21" t="s">
        <v>26026</v>
      </c>
      <c r="I10232" s="21" t="s">
        <v>1600</v>
      </c>
      <c r="J10232" s="21" t="s">
        <v>26125</v>
      </c>
      <c r="K10232" s="20" t="s">
        <v>1791</v>
      </c>
      <c r="L10232" s="21"/>
    </row>
    <row r="10233">
      <c r="C10233" s="12" t="s">
        <v>25797</v>
      </c>
      <c r="D10233" s="12"/>
      <c r="E10233" s="12" t="s">
        <v>1654</v>
      </c>
      <c r="F10233" s="21"/>
      <c r="G10233" s="21" t="s">
        <v>26126</v>
      </c>
      <c r="H10233" s="21" t="s">
        <v>25826</v>
      </c>
      <c r="I10233" s="21" t="s">
        <v>1600</v>
      </c>
      <c r="J10233" s="21" t="s">
        <v>26127</v>
      </c>
      <c r="K10233" s="20" t="s">
        <v>3406</v>
      </c>
      <c r="L10233" s="21"/>
    </row>
    <row r="10234">
      <c r="C10234" s="12" t="s">
        <v>25797</v>
      </c>
      <c r="D10234" s="12"/>
      <c r="E10234" s="12" t="s">
        <v>1654</v>
      </c>
      <c r="F10234" s="21"/>
      <c r="G10234" s="21" t="s">
        <v>26128</v>
      </c>
      <c r="H10234" s="21" t="s">
        <v>26097</v>
      </c>
      <c r="I10234" s="21" t="s">
        <v>1600</v>
      </c>
      <c r="J10234" s="21" t="s">
        <v>26129</v>
      </c>
      <c r="K10234" s="20" t="s">
        <v>3406</v>
      </c>
      <c r="L10234" s="21"/>
    </row>
    <row r="10235">
      <c r="C10235" s="12" t="s">
        <v>25797</v>
      </c>
      <c r="D10235" s="12"/>
      <c r="E10235" s="12" t="s">
        <v>1654</v>
      </c>
      <c r="F10235" s="21"/>
      <c r="G10235" s="21" t="s">
        <v>26130</v>
      </c>
      <c r="H10235" s="21" t="s">
        <v>26100</v>
      </c>
      <c r="I10235" s="21" t="s">
        <v>1600</v>
      </c>
      <c r="J10235" s="21" t="s">
        <v>26131</v>
      </c>
      <c r="K10235" s="20" t="s">
        <v>3406</v>
      </c>
      <c r="L10235" s="21"/>
    </row>
    <row r="10236">
      <c r="C10236" s="12" t="s">
        <v>25797</v>
      </c>
      <c r="D10236" s="12"/>
      <c r="E10236" s="12" t="s">
        <v>1654</v>
      </c>
      <c r="F10236" s="21"/>
      <c r="G10236" s="21" t="s">
        <v>26132</v>
      </c>
      <c r="H10236" s="21" t="s">
        <v>26026</v>
      </c>
      <c r="I10236" s="21" t="s">
        <v>1600</v>
      </c>
      <c r="J10236" s="21" t="s">
        <v>26133</v>
      </c>
      <c r="K10236" s="20" t="s">
        <v>3406</v>
      </c>
      <c r="L10236" s="21"/>
    </row>
    <row r="10237">
      <c r="C10237" s="12" t="s">
        <v>25797</v>
      </c>
      <c r="D10237" s="12"/>
      <c r="E10237" s="12" t="s">
        <v>1654</v>
      </c>
      <c r="F10237" s="21"/>
      <c r="G10237" s="21" t="s">
        <v>26134</v>
      </c>
      <c r="H10237" s="21" t="s">
        <v>26097</v>
      </c>
      <c r="I10237" s="21" t="s">
        <v>1600</v>
      </c>
      <c r="J10237" s="21" t="s">
        <v>26135</v>
      </c>
      <c r="K10237" s="20" t="s">
        <v>2048</v>
      </c>
      <c r="L10237" s="21"/>
    </row>
    <row r="10238">
      <c r="C10238" s="12" t="s">
        <v>25797</v>
      </c>
      <c r="D10238" s="12"/>
      <c r="E10238" s="12" t="s">
        <v>1654</v>
      </c>
      <c r="F10238" s="21"/>
      <c r="G10238" s="21" t="s">
        <v>26136</v>
      </c>
      <c r="H10238" s="21" t="s">
        <v>26100</v>
      </c>
      <c r="I10238" s="21" t="s">
        <v>1600</v>
      </c>
      <c r="J10238" s="21" t="s">
        <v>26137</v>
      </c>
      <c r="K10238" s="20" t="s">
        <v>2048</v>
      </c>
      <c r="L10238" s="21"/>
    </row>
    <row r="10239">
      <c r="C10239" s="12" t="s">
        <v>25797</v>
      </c>
      <c r="D10239" s="12"/>
      <c r="E10239" s="12" t="s">
        <v>1654</v>
      </c>
      <c r="F10239" s="21"/>
      <c r="G10239" s="21" t="s">
        <v>26138</v>
      </c>
      <c r="H10239" s="21" t="s">
        <v>26026</v>
      </c>
      <c r="I10239" s="21" t="s">
        <v>1600</v>
      </c>
      <c r="J10239" s="21" t="s">
        <v>26139</v>
      </c>
      <c r="K10239" s="20" t="s">
        <v>2048</v>
      </c>
      <c r="L10239" s="21"/>
    </row>
    <row r="10240">
      <c r="C10240" s="12" t="s">
        <v>25797</v>
      </c>
      <c r="D10240" s="12"/>
      <c r="E10240" s="12" t="s">
        <v>1654</v>
      </c>
      <c r="F10240" s="21"/>
      <c r="G10240" s="21" t="s">
        <v>26140</v>
      </c>
      <c r="H10240" s="21" t="s">
        <v>25826</v>
      </c>
      <c r="I10240" s="21" t="s">
        <v>1600</v>
      </c>
      <c r="J10240" s="21" t="s">
        <v>26141</v>
      </c>
      <c r="K10240" s="20" t="s">
        <v>2048</v>
      </c>
      <c r="L10240" s="21"/>
    </row>
    <row r="10241">
      <c r="C10241" s="12" t="s">
        <v>25797</v>
      </c>
      <c r="D10241" s="12"/>
      <c r="E10241" s="12" t="s">
        <v>1654</v>
      </c>
      <c r="F10241" s="21"/>
      <c r="G10241" s="21" t="s">
        <v>26142</v>
      </c>
      <c r="H10241" s="21" t="s">
        <v>26097</v>
      </c>
      <c r="I10241" s="21" t="s">
        <v>1600</v>
      </c>
      <c r="J10241" s="21" t="s">
        <v>26143</v>
      </c>
      <c r="K10241" s="20" t="s">
        <v>1795</v>
      </c>
      <c r="L10241" s="21"/>
    </row>
    <row r="10242">
      <c r="C10242" s="12" t="s">
        <v>25797</v>
      </c>
      <c r="D10242" s="12"/>
      <c r="E10242" s="12" t="s">
        <v>1654</v>
      </c>
      <c r="F10242" s="21"/>
      <c r="G10242" s="21" t="s">
        <v>26144</v>
      </c>
      <c r="H10242" s="21" t="s">
        <v>26100</v>
      </c>
      <c r="I10242" s="21" t="s">
        <v>1600</v>
      </c>
      <c r="J10242" s="21" t="s">
        <v>26145</v>
      </c>
      <c r="K10242" s="20" t="s">
        <v>1795</v>
      </c>
      <c r="L10242" s="21"/>
    </row>
    <row r="10243">
      <c r="C10243" s="12" t="s">
        <v>25797</v>
      </c>
      <c r="D10243" s="12"/>
      <c r="E10243" s="12" t="s">
        <v>1654</v>
      </c>
      <c r="F10243" s="21"/>
      <c r="G10243" s="21" t="s">
        <v>26146</v>
      </c>
      <c r="H10243" s="21" t="s">
        <v>26026</v>
      </c>
      <c r="I10243" s="21" t="s">
        <v>1600</v>
      </c>
      <c r="J10243" s="21" t="s">
        <v>26147</v>
      </c>
      <c r="K10243" s="20" t="s">
        <v>1795</v>
      </c>
      <c r="L10243" s="21"/>
    </row>
    <row r="10244">
      <c r="C10244" s="12" t="s">
        <v>25797</v>
      </c>
      <c r="D10244" s="12"/>
      <c r="E10244" s="12" t="s">
        <v>1654</v>
      </c>
      <c r="F10244" s="21"/>
      <c r="G10244" s="21" t="s">
        <v>26148</v>
      </c>
      <c r="H10244" s="21" t="s">
        <v>25826</v>
      </c>
      <c r="I10244" s="21" t="s">
        <v>1600</v>
      </c>
      <c r="J10244" s="21" t="s">
        <v>26149</v>
      </c>
      <c r="K10244" s="20" t="s">
        <v>1795</v>
      </c>
      <c r="L10244" s="21"/>
    </row>
    <row r="10245">
      <c r="C10245" s="12" t="s">
        <v>25797</v>
      </c>
      <c r="D10245" s="12"/>
      <c r="E10245" s="12" t="s">
        <v>1654</v>
      </c>
      <c r="F10245" s="21"/>
      <c r="G10245" s="21" t="s">
        <v>26142</v>
      </c>
      <c r="H10245" s="21" t="s">
        <v>26097</v>
      </c>
      <c r="I10245" s="21" t="s">
        <v>1600</v>
      </c>
      <c r="J10245" s="21" t="s">
        <v>26150</v>
      </c>
      <c r="K10245" s="20" t="s">
        <v>1798</v>
      </c>
      <c r="L10245" s="21"/>
    </row>
    <row r="10246">
      <c r="C10246" s="12" t="s">
        <v>25797</v>
      </c>
      <c r="D10246" s="12"/>
      <c r="E10246" s="12" t="s">
        <v>1654</v>
      </c>
      <c r="F10246" s="21"/>
      <c r="G10246" s="21" t="s">
        <v>26144</v>
      </c>
      <c r="H10246" s="21" t="s">
        <v>26100</v>
      </c>
      <c r="I10246" s="21" t="s">
        <v>1600</v>
      </c>
      <c r="J10246" s="21" t="s">
        <v>26151</v>
      </c>
      <c r="K10246" s="20" t="s">
        <v>1798</v>
      </c>
      <c r="L10246" s="21"/>
    </row>
    <row r="10247">
      <c r="C10247" s="12" t="s">
        <v>25797</v>
      </c>
      <c r="D10247" s="12"/>
      <c r="E10247" s="12" t="s">
        <v>1654</v>
      </c>
      <c r="F10247" s="21"/>
      <c r="G10247" s="21" t="s">
        <v>26146</v>
      </c>
      <c r="H10247" s="21" t="s">
        <v>26026</v>
      </c>
      <c r="I10247" s="21" t="s">
        <v>1600</v>
      </c>
      <c r="J10247" s="21" t="s">
        <v>26152</v>
      </c>
      <c r="K10247" s="20" t="s">
        <v>1798</v>
      </c>
      <c r="L10247" s="21"/>
    </row>
    <row r="10248">
      <c r="C10248" s="12" t="s">
        <v>25797</v>
      </c>
      <c r="D10248" s="12"/>
      <c r="E10248" s="12" t="s">
        <v>1654</v>
      </c>
      <c r="F10248" s="21"/>
      <c r="G10248" s="21" t="s">
        <v>26148</v>
      </c>
      <c r="H10248" s="21" t="s">
        <v>25826</v>
      </c>
      <c r="I10248" s="21" t="s">
        <v>1600</v>
      </c>
      <c r="J10248" s="21" t="s">
        <v>26153</v>
      </c>
      <c r="K10248" s="20" t="s">
        <v>1798</v>
      </c>
      <c r="L10248" s="21"/>
    </row>
    <row r="10249">
      <c r="C10249" s="12" t="s">
        <v>25797</v>
      </c>
      <c r="D10249" s="12"/>
      <c r="E10249" s="12" t="s">
        <v>1671</v>
      </c>
      <c r="F10249" s="21"/>
      <c r="G10249" s="21" t="s">
        <v>26154</v>
      </c>
      <c r="H10249" s="21" t="s">
        <v>26155</v>
      </c>
      <c r="I10249" s="21" t="s">
        <v>1674</v>
      </c>
      <c r="J10249" s="21" t="s">
        <v>26156</v>
      </c>
      <c r="K10249" s="20" t="s">
        <v>2963</v>
      </c>
      <c r="L10249" s="21"/>
    </row>
    <row r="10250">
      <c r="C10250" s="12" t="s">
        <v>25797</v>
      </c>
      <c r="D10250" s="12"/>
      <c r="E10250" s="12" t="s">
        <v>1671</v>
      </c>
      <c r="F10250" s="21"/>
      <c r="G10250" s="21" t="s">
        <v>26157</v>
      </c>
      <c r="H10250" s="21" t="s">
        <v>26158</v>
      </c>
      <c r="I10250" s="21" t="s">
        <v>1674</v>
      </c>
      <c r="J10250" s="21" t="s">
        <v>26159</v>
      </c>
      <c r="K10250" s="20" t="s">
        <v>2963</v>
      </c>
      <c r="L10250" s="21"/>
    </row>
    <row r="10251">
      <c r="C10251" s="12" t="s">
        <v>25797</v>
      </c>
      <c r="D10251" s="12"/>
      <c r="E10251" s="12" t="s">
        <v>1671</v>
      </c>
      <c r="F10251" s="21"/>
      <c r="G10251" s="21" t="s">
        <v>26160</v>
      </c>
      <c r="H10251" s="21" t="s">
        <v>26161</v>
      </c>
      <c r="I10251" s="21" t="s">
        <v>1674</v>
      </c>
      <c r="J10251" s="21" t="s">
        <v>26162</v>
      </c>
      <c r="K10251" s="20" t="s">
        <v>2963</v>
      </c>
      <c r="L10251" s="21"/>
    </row>
    <row r="10252">
      <c r="C10252" s="12" t="s">
        <v>837</v>
      </c>
      <c r="D10252" s="12" t="s">
        <v>838</v>
      </c>
      <c r="E10252" s="12" t="s">
        <v>4183</v>
      </c>
      <c r="F10252" s="12" t="s">
        <v>814</v>
      </c>
      <c r="G10252" s="12" t="s">
        <v>17089</v>
      </c>
      <c r="H10252" s="12" t="s">
        <v>17090</v>
      </c>
      <c r="I10252" s="12" t="s">
        <v>1715</v>
      </c>
      <c r="J10252" s="12" t="s">
        <v>17091</v>
      </c>
      <c r="K10252" s="12" t="s">
        <v>1717</v>
      </c>
      <c r="L10252" s="12" t="s">
        <v>1718</v>
      </c>
    </row>
    <row r="10253">
      <c r="C10253" s="12" t="s">
        <v>837</v>
      </c>
      <c r="D10253" s="12" t="s">
        <v>838</v>
      </c>
      <c r="E10253" s="12" t="s">
        <v>1671</v>
      </c>
      <c r="F10253" s="12" t="s">
        <v>814</v>
      </c>
      <c r="G10253" s="12" t="s">
        <v>17092</v>
      </c>
      <c r="H10253" s="12" t="s">
        <v>17093</v>
      </c>
      <c r="I10253" s="12" t="s">
        <v>1674</v>
      </c>
      <c r="J10253" s="12" t="s">
        <v>17094</v>
      </c>
      <c r="K10253" s="12" t="s">
        <v>17095</v>
      </c>
      <c r="L10253" s="12" t="s">
        <v>17096</v>
      </c>
    </row>
    <row r="10254">
      <c r="C10254" s="12" t="s">
        <v>837</v>
      </c>
      <c r="D10254" s="12" t="s">
        <v>838</v>
      </c>
      <c r="E10254" s="12" t="s">
        <v>1671</v>
      </c>
      <c r="F10254" s="12" t="s">
        <v>814</v>
      </c>
      <c r="G10254" s="12" t="s">
        <v>17097</v>
      </c>
      <c r="H10254" s="12" t="s">
        <v>17098</v>
      </c>
      <c r="I10254" s="12" t="s">
        <v>1674</v>
      </c>
      <c r="J10254" s="12" t="s">
        <v>17099</v>
      </c>
      <c r="K10254" s="12" t="s">
        <v>17095</v>
      </c>
      <c r="L10254" s="12" t="s">
        <v>17096</v>
      </c>
    </row>
    <row r="10255">
      <c r="C10255" s="12" t="s">
        <v>837</v>
      </c>
      <c r="D10255" s="12" t="s">
        <v>838</v>
      </c>
      <c r="E10255" s="12" t="s">
        <v>1656</v>
      </c>
      <c r="F10255" s="12" t="s">
        <v>814</v>
      </c>
      <c r="G10255" s="12" t="s">
        <v>17105</v>
      </c>
      <c r="H10255" s="12" t="s">
        <v>16550</v>
      </c>
      <c r="I10255" s="12" t="s">
        <v>1637</v>
      </c>
      <c r="J10255" s="12" t="s">
        <v>17106</v>
      </c>
      <c r="K10255" s="12" t="s">
        <v>1660</v>
      </c>
      <c r="L10255" s="12" t="s">
        <v>1661</v>
      </c>
    </row>
    <row r="10256">
      <c r="C10256" s="12" t="s">
        <v>837</v>
      </c>
      <c r="D10256" s="12" t="s">
        <v>838</v>
      </c>
      <c r="E10256" s="12" t="s">
        <v>1654</v>
      </c>
      <c r="F10256" s="12" t="s">
        <v>814</v>
      </c>
      <c r="G10256" s="12" t="s">
        <v>17072</v>
      </c>
      <c r="H10256" s="12" t="s">
        <v>16563</v>
      </c>
      <c r="I10256" s="12" t="s">
        <v>1600</v>
      </c>
      <c r="J10256" s="12" t="s">
        <v>17107</v>
      </c>
      <c r="K10256" s="12" t="s">
        <v>2048</v>
      </c>
      <c r="L10256" s="12" t="s">
        <v>2049</v>
      </c>
    </row>
    <row r="10257">
      <c r="C10257" s="12" t="s">
        <v>837</v>
      </c>
      <c r="D10257" s="12" t="s">
        <v>838</v>
      </c>
      <c r="E10257" s="12" t="s">
        <v>1654</v>
      </c>
      <c r="F10257" s="12" t="s">
        <v>814</v>
      </c>
      <c r="G10257" s="12" t="s">
        <v>16698</v>
      </c>
      <c r="H10257" s="12" t="s">
        <v>16696</v>
      </c>
      <c r="I10257" s="12" t="s">
        <v>1600</v>
      </c>
      <c r="J10257" s="12" t="s">
        <v>17108</v>
      </c>
      <c r="K10257" s="12" t="s">
        <v>1602</v>
      </c>
      <c r="L10257" s="12" t="s">
        <v>1603</v>
      </c>
    </row>
    <row r="10258">
      <c r="C10258" s="12" t="s">
        <v>837</v>
      </c>
      <c r="D10258" s="12" t="s">
        <v>838</v>
      </c>
      <c r="E10258" s="12" t="s">
        <v>1654</v>
      </c>
      <c r="F10258" s="12" t="s">
        <v>814</v>
      </c>
      <c r="G10258" s="12" t="s">
        <v>16698</v>
      </c>
      <c r="H10258" s="12" t="s">
        <v>16696</v>
      </c>
      <c r="I10258" s="12" t="s">
        <v>1600</v>
      </c>
      <c r="J10258" s="12" t="s">
        <v>17109</v>
      </c>
      <c r="K10258" s="12" t="s">
        <v>1782</v>
      </c>
      <c r="L10258" s="12" t="s">
        <v>1783</v>
      </c>
    </row>
    <row r="10259">
      <c r="C10259" s="12" t="s">
        <v>837</v>
      </c>
      <c r="D10259" s="12" t="s">
        <v>838</v>
      </c>
      <c r="E10259" s="12" t="s">
        <v>1678</v>
      </c>
      <c r="F10259" s="12" t="s">
        <v>814</v>
      </c>
      <c r="G10259" s="12" t="s">
        <v>17110</v>
      </c>
      <c r="H10259" s="12" t="s">
        <v>17111</v>
      </c>
      <c r="I10259" s="12" t="s">
        <v>1681</v>
      </c>
      <c r="J10259" s="12" t="s">
        <v>17112</v>
      </c>
      <c r="K10259" s="12" t="s">
        <v>1683</v>
      </c>
      <c r="L10259" s="12" t="s">
        <v>1684</v>
      </c>
    </row>
    <row r="10260">
      <c r="C10260" s="12" t="s">
        <v>837</v>
      </c>
      <c r="D10260" s="12" t="s">
        <v>838</v>
      </c>
      <c r="E10260" s="12" t="s">
        <v>1729</v>
      </c>
      <c r="F10260" s="12" t="s">
        <v>814</v>
      </c>
      <c r="G10260" s="12" t="s">
        <v>17113</v>
      </c>
      <c r="H10260" s="12" t="s">
        <v>17114</v>
      </c>
      <c r="I10260" s="12" t="s">
        <v>1607</v>
      </c>
      <c r="J10260" s="12" t="s">
        <v>17115</v>
      </c>
      <c r="K10260" s="12" t="s">
        <v>8612</v>
      </c>
      <c r="L10260" s="12" t="s">
        <v>17116</v>
      </c>
    </row>
    <row r="10261">
      <c r="C10261" s="12" t="s">
        <v>837</v>
      </c>
      <c r="D10261" s="12" t="s">
        <v>838</v>
      </c>
      <c r="E10261" s="12" t="s">
        <v>1729</v>
      </c>
      <c r="F10261" s="12" t="s">
        <v>814</v>
      </c>
      <c r="G10261" s="12" t="s">
        <v>17117</v>
      </c>
      <c r="H10261" s="12" t="s">
        <v>17118</v>
      </c>
      <c r="I10261" s="12" t="s">
        <v>1607</v>
      </c>
      <c r="J10261" s="12" t="s">
        <v>17119</v>
      </c>
      <c r="K10261" s="12" t="s">
        <v>17120</v>
      </c>
      <c r="L10261" s="12" t="s">
        <v>17121</v>
      </c>
    </row>
    <row r="10262">
      <c r="C10262" s="12" t="s">
        <v>837</v>
      </c>
      <c r="D10262" s="12" t="s">
        <v>838</v>
      </c>
      <c r="E10262" s="12" t="s">
        <v>1729</v>
      </c>
      <c r="F10262" s="12" t="s">
        <v>814</v>
      </c>
      <c r="G10262" s="12" t="s">
        <v>17122</v>
      </c>
      <c r="H10262" s="12" t="s">
        <v>17123</v>
      </c>
      <c r="I10262" s="12" t="s">
        <v>1607</v>
      </c>
      <c r="J10262" s="12" t="s">
        <v>17124</v>
      </c>
      <c r="K10262" s="12" t="s">
        <v>17120</v>
      </c>
      <c r="L10262" s="12" t="s">
        <v>17121</v>
      </c>
    </row>
    <row r="10263">
      <c r="A10263" s="108">
        <v>3548.0</v>
      </c>
      <c r="B10263" s="108" t="s">
        <v>1584</v>
      </c>
      <c r="C10263" s="108" t="s">
        <v>840</v>
      </c>
      <c r="D10263" s="115"/>
      <c r="E10263" s="115" t="s">
        <v>1604</v>
      </c>
      <c r="F10263" s="115"/>
      <c r="G10263" s="115" t="s">
        <v>26163</v>
      </c>
      <c r="H10263" s="115" t="s">
        <v>26164</v>
      </c>
      <c r="I10263" s="115" t="s">
        <v>1607</v>
      </c>
      <c r="J10263" s="115" t="s">
        <v>26165</v>
      </c>
      <c r="K10263" s="115" t="s">
        <v>26166</v>
      </c>
      <c r="L10263" s="138"/>
      <c r="M10263" s="111"/>
    </row>
    <row r="10264">
      <c r="A10264" s="108">
        <v>3593.0</v>
      </c>
      <c r="B10264" s="108" t="s">
        <v>1584</v>
      </c>
      <c r="C10264" s="108" t="s">
        <v>840</v>
      </c>
      <c r="D10264" s="115"/>
      <c r="E10264" s="115" t="s">
        <v>2825</v>
      </c>
      <c r="F10264" s="115"/>
      <c r="G10264" s="115" t="s">
        <v>26167</v>
      </c>
      <c r="H10264" s="115" t="s">
        <v>26168</v>
      </c>
      <c r="I10264" s="115" t="s">
        <v>1715</v>
      </c>
      <c r="J10264" s="115" t="s">
        <v>26169</v>
      </c>
      <c r="K10264" s="115" t="s">
        <v>1717</v>
      </c>
      <c r="L10264" s="138"/>
      <c r="M10264" s="111"/>
    </row>
    <row r="10265">
      <c r="A10265" s="108">
        <v>3592.0</v>
      </c>
      <c r="B10265" s="108" t="s">
        <v>1584</v>
      </c>
      <c r="C10265" s="108" t="s">
        <v>840</v>
      </c>
      <c r="D10265" s="115"/>
      <c r="E10265" s="115" t="s">
        <v>2825</v>
      </c>
      <c r="F10265" s="115"/>
      <c r="G10265" s="115" t="s">
        <v>26170</v>
      </c>
      <c r="H10265" s="115" t="s">
        <v>26171</v>
      </c>
      <c r="I10265" s="115" t="s">
        <v>1715</v>
      </c>
      <c r="J10265" s="115" t="s">
        <v>26172</v>
      </c>
      <c r="K10265" s="115" t="s">
        <v>1717</v>
      </c>
      <c r="L10265" s="138"/>
      <c r="M10265" s="111"/>
    </row>
    <row r="10266">
      <c r="A10266" s="108">
        <v>3597.0</v>
      </c>
      <c r="B10266" s="108" t="s">
        <v>1584</v>
      </c>
      <c r="C10266" s="108" t="s">
        <v>840</v>
      </c>
      <c r="D10266" s="115"/>
      <c r="E10266" s="115" t="s">
        <v>2765</v>
      </c>
      <c r="F10266" s="115"/>
      <c r="G10266" s="115" t="s">
        <v>26173</v>
      </c>
      <c r="H10266" s="115" t="s">
        <v>26174</v>
      </c>
      <c r="I10266" s="115" t="s">
        <v>1722</v>
      </c>
      <c r="J10266" s="115" t="s">
        <v>26175</v>
      </c>
      <c r="K10266" s="115" t="s">
        <v>12900</v>
      </c>
      <c r="L10266" s="138"/>
      <c r="M10266" s="111"/>
    </row>
    <row r="10267">
      <c r="A10267" s="108">
        <v>3594.0</v>
      </c>
      <c r="B10267" s="108" t="s">
        <v>1584</v>
      </c>
      <c r="C10267" s="108" t="s">
        <v>840</v>
      </c>
      <c r="D10267" s="115"/>
      <c r="E10267" s="115" t="s">
        <v>2765</v>
      </c>
      <c r="F10267" s="115"/>
      <c r="G10267" s="115" t="s">
        <v>26176</v>
      </c>
      <c r="H10267" s="115" t="s">
        <v>26177</v>
      </c>
      <c r="I10267" s="115" t="s">
        <v>1722</v>
      </c>
      <c r="J10267" s="115" t="s">
        <v>26178</v>
      </c>
      <c r="K10267" s="115" t="s">
        <v>1890</v>
      </c>
      <c r="L10267" s="138"/>
      <c r="M10267" s="111"/>
    </row>
    <row r="10268">
      <c r="A10268" s="108">
        <v>3595.0</v>
      </c>
      <c r="B10268" s="108" t="s">
        <v>1584</v>
      </c>
      <c r="C10268" s="108" t="s">
        <v>840</v>
      </c>
      <c r="D10268" s="115"/>
      <c r="E10268" s="115" t="s">
        <v>2765</v>
      </c>
      <c r="F10268" s="115"/>
      <c r="G10268" s="115" t="s">
        <v>26176</v>
      </c>
      <c r="H10268" s="115" t="s">
        <v>26177</v>
      </c>
      <c r="I10268" s="115" t="s">
        <v>1722</v>
      </c>
      <c r="J10268" s="115" t="s">
        <v>26179</v>
      </c>
      <c r="K10268" s="115" t="s">
        <v>1927</v>
      </c>
      <c r="L10268" s="138"/>
      <c r="M10268" s="111"/>
    </row>
    <row r="10269">
      <c r="A10269" s="108">
        <v>3596.0</v>
      </c>
      <c r="B10269" s="108" t="s">
        <v>1584</v>
      </c>
      <c r="C10269" s="108" t="s">
        <v>840</v>
      </c>
      <c r="D10269" s="115"/>
      <c r="E10269" s="115" t="s">
        <v>2765</v>
      </c>
      <c r="F10269" s="115"/>
      <c r="G10269" s="115" t="s">
        <v>26176</v>
      </c>
      <c r="H10269" s="115" t="s">
        <v>26177</v>
      </c>
      <c r="I10269" s="115" t="s">
        <v>1722</v>
      </c>
      <c r="J10269" s="115" t="s">
        <v>26180</v>
      </c>
      <c r="K10269" s="115" t="s">
        <v>1930</v>
      </c>
      <c r="L10269" s="138"/>
      <c r="M10269" s="111"/>
    </row>
    <row r="10270">
      <c r="A10270" s="108">
        <v>3615.0</v>
      </c>
      <c r="B10270" s="108" t="s">
        <v>1584</v>
      </c>
      <c r="C10270" s="108" t="s">
        <v>840</v>
      </c>
      <c r="D10270" s="115"/>
      <c r="E10270" s="115" t="s">
        <v>2791</v>
      </c>
      <c r="F10270" s="115"/>
      <c r="G10270" s="115" t="s">
        <v>26181</v>
      </c>
      <c r="H10270" s="115" t="s">
        <v>26182</v>
      </c>
      <c r="I10270" s="115" t="s">
        <v>1674</v>
      </c>
      <c r="J10270" s="115" t="s">
        <v>26183</v>
      </c>
      <c r="K10270" s="115" t="s">
        <v>15430</v>
      </c>
      <c r="L10270" s="138"/>
      <c r="M10270" s="111"/>
    </row>
    <row r="10271">
      <c r="A10271" s="108">
        <v>3616.0</v>
      </c>
      <c r="B10271" s="108" t="s">
        <v>1584</v>
      </c>
      <c r="C10271" s="108" t="s">
        <v>840</v>
      </c>
      <c r="D10271" s="115"/>
      <c r="E10271" s="115" t="s">
        <v>2791</v>
      </c>
      <c r="F10271" s="115"/>
      <c r="G10271" s="115" t="s">
        <v>26181</v>
      </c>
      <c r="H10271" s="115" t="s">
        <v>26182</v>
      </c>
      <c r="I10271" s="115" t="s">
        <v>1674</v>
      </c>
      <c r="J10271" s="115" t="s">
        <v>26184</v>
      </c>
      <c r="K10271" s="115" t="s">
        <v>15432</v>
      </c>
      <c r="L10271" s="138"/>
      <c r="M10271" s="111"/>
    </row>
    <row r="10272">
      <c r="A10272" s="108">
        <v>3617.0</v>
      </c>
      <c r="B10272" s="108" t="s">
        <v>1584</v>
      </c>
      <c r="C10272" s="108" t="s">
        <v>840</v>
      </c>
      <c r="D10272" s="115"/>
      <c r="E10272" s="115" t="s">
        <v>2791</v>
      </c>
      <c r="F10272" s="115"/>
      <c r="G10272" s="115" t="s">
        <v>26181</v>
      </c>
      <c r="H10272" s="115" t="s">
        <v>26182</v>
      </c>
      <c r="I10272" s="115" t="s">
        <v>1674</v>
      </c>
      <c r="J10272" s="115" t="s">
        <v>26185</v>
      </c>
      <c r="K10272" s="115" t="s">
        <v>7722</v>
      </c>
      <c r="L10272" s="138"/>
      <c r="M10272" s="111"/>
    </row>
    <row r="10273">
      <c r="A10273" s="108">
        <v>3618.0</v>
      </c>
      <c r="B10273" s="108" t="s">
        <v>1584</v>
      </c>
      <c r="C10273" s="108" t="s">
        <v>840</v>
      </c>
      <c r="D10273" s="115"/>
      <c r="E10273" s="115" t="s">
        <v>2791</v>
      </c>
      <c r="F10273" s="115"/>
      <c r="G10273" s="115" t="s">
        <v>26181</v>
      </c>
      <c r="H10273" s="115" t="s">
        <v>26182</v>
      </c>
      <c r="I10273" s="115" t="s">
        <v>1674</v>
      </c>
      <c r="J10273" s="115" t="s">
        <v>26186</v>
      </c>
      <c r="K10273" s="115" t="s">
        <v>4077</v>
      </c>
      <c r="L10273" s="138"/>
      <c r="M10273" s="111"/>
    </row>
    <row r="10274">
      <c r="A10274" s="108">
        <v>3563.0</v>
      </c>
      <c r="B10274" s="108" t="s">
        <v>1584</v>
      </c>
      <c r="C10274" s="108" t="s">
        <v>840</v>
      </c>
      <c r="D10274" s="115"/>
      <c r="E10274" s="115" t="s">
        <v>1634</v>
      </c>
      <c r="F10274" s="115"/>
      <c r="G10274" s="115" t="s">
        <v>26187</v>
      </c>
      <c r="H10274" s="115" t="s">
        <v>17225</v>
      </c>
      <c r="I10274" s="115" t="s">
        <v>1637</v>
      </c>
      <c r="J10274" s="115" t="s">
        <v>26188</v>
      </c>
      <c r="K10274" s="115" t="s">
        <v>1689</v>
      </c>
      <c r="L10274" s="138"/>
      <c r="M10274" s="111"/>
    </row>
    <row r="10275">
      <c r="A10275" s="108">
        <v>3572.0</v>
      </c>
      <c r="B10275" s="108" t="s">
        <v>1584</v>
      </c>
      <c r="C10275" s="108" t="s">
        <v>840</v>
      </c>
      <c r="D10275" s="115"/>
      <c r="E10275" s="115" t="s">
        <v>1585</v>
      </c>
      <c r="F10275" s="115"/>
      <c r="G10275" s="115" t="s">
        <v>26189</v>
      </c>
      <c r="H10275" s="115" t="s">
        <v>17225</v>
      </c>
      <c r="I10275" s="115" t="s">
        <v>1588</v>
      </c>
      <c r="J10275" s="115" t="s">
        <v>26190</v>
      </c>
      <c r="K10275" s="115" t="s">
        <v>3446</v>
      </c>
      <c r="L10275" s="138"/>
      <c r="M10275" s="111"/>
    </row>
    <row r="10276">
      <c r="A10276" s="108">
        <v>3574.0</v>
      </c>
      <c r="B10276" s="108" t="s">
        <v>1584</v>
      </c>
      <c r="C10276" s="108" t="s">
        <v>840</v>
      </c>
      <c r="D10276" s="115"/>
      <c r="E10276" s="115" t="s">
        <v>1585</v>
      </c>
      <c r="F10276" s="115"/>
      <c r="G10276" s="115" t="s">
        <v>26191</v>
      </c>
      <c r="H10276" s="115" t="s">
        <v>17225</v>
      </c>
      <c r="I10276" s="115" t="s">
        <v>1588</v>
      </c>
      <c r="J10276" s="115" t="s">
        <v>26192</v>
      </c>
      <c r="K10276" s="115" t="s">
        <v>3439</v>
      </c>
      <c r="L10276" s="138"/>
      <c r="M10276" s="111"/>
    </row>
    <row r="10277">
      <c r="A10277" s="108">
        <v>3581.0</v>
      </c>
      <c r="B10277" s="108" t="s">
        <v>1584</v>
      </c>
      <c r="C10277" s="108" t="s">
        <v>840</v>
      </c>
      <c r="D10277" s="115"/>
      <c r="E10277" s="115" t="s">
        <v>1585</v>
      </c>
      <c r="F10277" s="115"/>
      <c r="G10277" s="115" t="s">
        <v>26193</v>
      </c>
      <c r="H10277" s="115" t="s">
        <v>17225</v>
      </c>
      <c r="I10277" s="115" t="s">
        <v>1588</v>
      </c>
      <c r="J10277" s="115" t="s">
        <v>26194</v>
      </c>
      <c r="K10277" s="115" t="s">
        <v>1812</v>
      </c>
      <c r="L10277" s="138"/>
      <c r="M10277" s="111"/>
    </row>
    <row r="10278">
      <c r="A10278" s="108">
        <v>3582.0</v>
      </c>
      <c r="B10278" s="108" t="s">
        <v>1584</v>
      </c>
      <c r="C10278" s="108" t="s">
        <v>840</v>
      </c>
      <c r="D10278" s="115"/>
      <c r="E10278" s="115" t="s">
        <v>1585</v>
      </c>
      <c r="F10278" s="115"/>
      <c r="G10278" s="115" t="s">
        <v>26195</v>
      </c>
      <c r="H10278" s="115" t="s">
        <v>17225</v>
      </c>
      <c r="I10278" s="115" t="s">
        <v>1588</v>
      </c>
      <c r="J10278" s="115" t="s">
        <v>26196</v>
      </c>
      <c r="K10278" s="115" t="s">
        <v>2027</v>
      </c>
      <c r="L10278" s="138"/>
      <c r="M10278" s="111"/>
    </row>
    <row r="10279">
      <c r="A10279" s="108">
        <v>3583.0</v>
      </c>
      <c r="B10279" s="108" t="s">
        <v>1584</v>
      </c>
      <c r="C10279" s="108" t="s">
        <v>840</v>
      </c>
      <c r="D10279" s="115"/>
      <c r="E10279" s="115" t="s">
        <v>1585</v>
      </c>
      <c r="F10279" s="115"/>
      <c r="G10279" s="115" t="s">
        <v>26197</v>
      </c>
      <c r="H10279" s="115" t="s">
        <v>17225</v>
      </c>
      <c r="I10279" s="115" t="s">
        <v>1588</v>
      </c>
      <c r="J10279" s="115" t="s">
        <v>26198</v>
      </c>
      <c r="K10279" s="115" t="s">
        <v>1975</v>
      </c>
      <c r="L10279" s="138"/>
      <c r="M10279" s="111"/>
    </row>
    <row r="10280">
      <c r="A10280" s="108">
        <v>3584.0</v>
      </c>
      <c r="B10280" s="108" t="s">
        <v>1584</v>
      </c>
      <c r="C10280" s="108" t="s">
        <v>840</v>
      </c>
      <c r="D10280" s="115"/>
      <c r="E10280" s="115" t="s">
        <v>1585</v>
      </c>
      <c r="F10280" s="115"/>
      <c r="G10280" s="115" t="s">
        <v>26199</v>
      </c>
      <c r="H10280" s="115" t="s">
        <v>17225</v>
      </c>
      <c r="I10280" s="115" t="s">
        <v>1588</v>
      </c>
      <c r="J10280" s="115" t="s">
        <v>26200</v>
      </c>
      <c r="K10280" s="115" t="s">
        <v>1954</v>
      </c>
      <c r="L10280" s="138"/>
      <c r="M10280" s="111"/>
    </row>
    <row r="10281">
      <c r="A10281" s="108">
        <v>3587.0</v>
      </c>
      <c r="B10281" s="108" t="s">
        <v>1584</v>
      </c>
      <c r="C10281" s="108" t="s">
        <v>840</v>
      </c>
      <c r="D10281" s="115"/>
      <c r="E10281" s="115" t="s">
        <v>1585</v>
      </c>
      <c r="F10281" s="115"/>
      <c r="G10281" s="115" t="s">
        <v>26201</v>
      </c>
      <c r="H10281" s="115" t="s">
        <v>17225</v>
      </c>
      <c r="I10281" s="115" t="s">
        <v>1588</v>
      </c>
      <c r="J10281" s="115" t="s">
        <v>26202</v>
      </c>
      <c r="K10281" s="115" t="s">
        <v>1693</v>
      </c>
      <c r="L10281" s="138"/>
      <c r="M10281" s="111"/>
    </row>
    <row r="10282">
      <c r="A10282" s="108">
        <v>3545.0</v>
      </c>
      <c r="B10282" s="108" t="s">
        <v>1584</v>
      </c>
      <c r="C10282" s="108" t="s">
        <v>840</v>
      </c>
      <c r="D10282" s="115"/>
      <c r="E10282" s="115" t="s">
        <v>2749</v>
      </c>
      <c r="F10282" s="115"/>
      <c r="G10282" s="115" t="s">
        <v>17211</v>
      </c>
      <c r="H10282" s="115" t="s">
        <v>26203</v>
      </c>
      <c r="I10282" s="115" t="s">
        <v>1681</v>
      </c>
      <c r="J10282" s="115" t="s">
        <v>17213</v>
      </c>
      <c r="K10282" s="115" t="s">
        <v>4729</v>
      </c>
      <c r="L10282" s="138"/>
      <c r="M10282" s="111"/>
    </row>
    <row r="10283">
      <c r="A10283" s="108">
        <v>3546.0</v>
      </c>
      <c r="B10283" s="108" t="s">
        <v>1584</v>
      </c>
      <c r="C10283" s="108" t="s">
        <v>840</v>
      </c>
      <c r="D10283" s="115"/>
      <c r="E10283" s="115" t="s">
        <v>2749</v>
      </c>
      <c r="F10283" s="115"/>
      <c r="G10283" s="115" t="s">
        <v>17214</v>
      </c>
      <c r="H10283" s="115" t="s">
        <v>26203</v>
      </c>
      <c r="I10283" s="115" t="s">
        <v>1681</v>
      </c>
      <c r="J10283" s="115" t="s">
        <v>17215</v>
      </c>
      <c r="K10283" s="115" t="s">
        <v>4729</v>
      </c>
      <c r="L10283" s="138"/>
      <c r="M10283" s="111"/>
    </row>
    <row r="10284">
      <c r="A10284" s="108">
        <v>3606.0</v>
      </c>
      <c r="B10284" s="108" t="s">
        <v>1584</v>
      </c>
      <c r="C10284" s="108" t="s">
        <v>840</v>
      </c>
      <c r="D10284" s="115"/>
      <c r="E10284" s="115" t="s">
        <v>1597</v>
      </c>
      <c r="F10284" s="115"/>
      <c r="G10284" s="115" t="s">
        <v>26204</v>
      </c>
      <c r="H10284" s="115" t="s">
        <v>26205</v>
      </c>
      <c r="I10284" s="115" t="s">
        <v>1600</v>
      </c>
      <c r="J10284" s="115" t="s">
        <v>26206</v>
      </c>
      <c r="K10284" s="115" t="s">
        <v>3406</v>
      </c>
      <c r="L10284" s="138"/>
      <c r="M10284" s="111"/>
    </row>
    <row r="10285">
      <c r="A10285" s="108">
        <v>3610.0</v>
      </c>
      <c r="B10285" s="108" t="s">
        <v>1584</v>
      </c>
      <c r="C10285" s="108" t="s">
        <v>840</v>
      </c>
      <c r="D10285" s="115"/>
      <c r="E10285" s="115" t="s">
        <v>1597</v>
      </c>
      <c r="F10285" s="115"/>
      <c r="G10285" s="115" t="s">
        <v>26207</v>
      </c>
      <c r="H10285" s="115" t="s">
        <v>26208</v>
      </c>
      <c r="I10285" s="115" t="s">
        <v>1600</v>
      </c>
      <c r="J10285" s="115" t="s">
        <v>26209</v>
      </c>
      <c r="K10285" s="115" t="s">
        <v>1795</v>
      </c>
      <c r="L10285" s="138"/>
      <c r="M10285" s="111"/>
    </row>
    <row r="10286">
      <c r="A10286" s="108">
        <v>3612.0</v>
      </c>
      <c r="B10286" s="108" t="s">
        <v>1584</v>
      </c>
      <c r="C10286" s="108" t="s">
        <v>840</v>
      </c>
      <c r="D10286" s="115"/>
      <c r="E10286" s="115" t="s">
        <v>1597</v>
      </c>
      <c r="F10286" s="115"/>
      <c r="G10286" s="115" t="s">
        <v>26207</v>
      </c>
      <c r="H10286" s="115" t="s">
        <v>26208</v>
      </c>
      <c r="I10286" s="115" t="s">
        <v>1600</v>
      </c>
      <c r="J10286" s="115" t="s">
        <v>26210</v>
      </c>
      <c r="K10286" s="115" t="s">
        <v>1798</v>
      </c>
      <c r="L10286" s="138"/>
      <c r="M10286" s="111"/>
    </row>
    <row r="10287">
      <c r="A10287" s="108">
        <v>3599.0</v>
      </c>
      <c r="B10287" s="108" t="s">
        <v>1584</v>
      </c>
      <c r="C10287" s="108" t="s">
        <v>840</v>
      </c>
      <c r="D10287" s="115"/>
      <c r="E10287" s="115" t="s">
        <v>1597</v>
      </c>
      <c r="F10287" s="115"/>
      <c r="G10287" s="115" t="s">
        <v>26211</v>
      </c>
      <c r="H10287" s="115" t="s">
        <v>26212</v>
      </c>
      <c r="I10287" s="115" t="s">
        <v>1600</v>
      </c>
      <c r="J10287" s="115" t="s">
        <v>26213</v>
      </c>
      <c r="K10287" s="115" t="s">
        <v>1782</v>
      </c>
      <c r="L10287" s="138"/>
      <c r="M10287" s="111"/>
    </row>
    <row r="10288">
      <c r="A10288" s="108">
        <v>3600.0</v>
      </c>
      <c r="B10288" s="108" t="s">
        <v>1584</v>
      </c>
      <c r="C10288" s="108" t="s">
        <v>840</v>
      </c>
      <c r="D10288" s="115"/>
      <c r="E10288" s="115" t="s">
        <v>1597</v>
      </c>
      <c r="F10288" s="115"/>
      <c r="G10288" s="115" t="s">
        <v>26211</v>
      </c>
      <c r="H10288" s="115" t="s">
        <v>26212</v>
      </c>
      <c r="I10288" s="115" t="s">
        <v>1600</v>
      </c>
      <c r="J10288" s="115" t="s">
        <v>26214</v>
      </c>
      <c r="K10288" s="115" t="s">
        <v>1602</v>
      </c>
      <c r="L10288" s="138"/>
      <c r="M10288" s="111"/>
    </row>
    <row r="10289">
      <c r="A10289" s="108">
        <v>3602.0</v>
      </c>
      <c r="B10289" s="108" t="s">
        <v>1584</v>
      </c>
      <c r="C10289" s="108" t="s">
        <v>840</v>
      </c>
      <c r="D10289" s="115"/>
      <c r="E10289" s="115" t="s">
        <v>1597</v>
      </c>
      <c r="F10289" s="115"/>
      <c r="G10289" s="115" t="s">
        <v>26215</v>
      </c>
      <c r="H10289" s="115" t="s">
        <v>26212</v>
      </c>
      <c r="I10289" s="115" t="s">
        <v>1600</v>
      </c>
      <c r="J10289" s="115" t="s">
        <v>26216</v>
      </c>
      <c r="K10289" s="115" t="s">
        <v>1787</v>
      </c>
      <c r="L10289" s="138"/>
      <c r="M10289" s="111"/>
    </row>
    <row r="10290">
      <c r="A10290" s="108">
        <v>3604.0</v>
      </c>
      <c r="B10290" s="108" t="s">
        <v>1584</v>
      </c>
      <c r="C10290" s="108" t="s">
        <v>840</v>
      </c>
      <c r="D10290" s="115"/>
      <c r="E10290" s="115" t="s">
        <v>1597</v>
      </c>
      <c r="F10290" s="115"/>
      <c r="G10290" s="115" t="s">
        <v>26217</v>
      </c>
      <c r="H10290" s="115" t="s">
        <v>26212</v>
      </c>
      <c r="I10290" s="115" t="s">
        <v>1600</v>
      </c>
      <c r="J10290" s="115" t="s">
        <v>26218</v>
      </c>
      <c r="K10290" s="115" t="s">
        <v>1791</v>
      </c>
      <c r="L10290" s="138"/>
      <c r="M10290" s="111"/>
    </row>
    <row r="10291">
      <c r="A10291" s="108">
        <v>3613.0</v>
      </c>
      <c r="B10291" s="108" t="s">
        <v>1584</v>
      </c>
      <c r="C10291" s="108" t="s">
        <v>840</v>
      </c>
      <c r="D10291" s="115"/>
      <c r="E10291" s="115" t="s">
        <v>2791</v>
      </c>
      <c r="F10291" s="115"/>
      <c r="G10291" s="115" t="s">
        <v>842</v>
      </c>
      <c r="H10291" s="115" t="s">
        <v>26219</v>
      </c>
      <c r="I10291" s="115" t="s">
        <v>1674</v>
      </c>
      <c r="J10291" s="115" t="s">
        <v>26220</v>
      </c>
      <c r="K10291" s="115" t="s">
        <v>1676</v>
      </c>
      <c r="L10291" s="138"/>
      <c r="M10291" s="111"/>
    </row>
    <row r="10292">
      <c r="A10292" s="108">
        <v>3614.0</v>
      </c>
      <c r="B10292" s="108" t="s">
        <v>1584</v>
      </c>
      <c r="C10292" s="108" t="s">
        <v>840</v>
      </c>
      <c r="D10292" s="115"/>
      <c r="E10292" s="115" t="s">
        <v>2791</v>
      </c>
      <c r="F10292" s="115"/>
      <c r="G10292" s="115" t="s">
        <v>26221</v>
      </c>
      <c r="H10292" s="115" t="s">
        <v>26222</v>
      </c>
      <c r="I10292" s="115" t="s">
        <v>1674</v>
      </c>
      <c r="J10292" s="115" t="s">
        <v>26223</v>
      </c>
      <c r="K10292" s="115" t="s">
        <v>1676</v>
      </c>
      <c r="L10292" s="138"/>
      <c r="M10292" s="111"/>
    </row>
    <row r="10293">
      <c r="A10293" s="108">
        <v>3547.0</v>
      </c>
      <c r="B10293" s="108" t="s">
        <v>1584</v>
      </c>
      <c r="C10293" s="108" t="s">
        <v>840</v>
      </c>
      <c r="D10293" s="115"/>
      <c r="E10293" s="115" t="s">
        <v>2749</v>
      </c>
      <c r="F10293" s="115"/>
      <c r="G10293" s="115" t="s">
        <v>17222</v>
      </c>
      <c r="H10293" s="115" t="s">
        <v>26224</v>
      </c>
      <c r="I10293" s="115" t="s">
        <v>1681</v>
      </c>
      <c r="J10293" s="115" t="s">
        <v>17224</v>
      </c>
      <c r="K10293" s="115" t="s">
        <v>4729</v>
      </c>
      <c r="L10293" s="138"/>
      <c r="M10293" s="111"/>
    </row>
    <row r="10294">
      <c r="A10294" s="108">
        <v>3550.0</v>
      </c>
      <c r="B10294" s="108" t="s">
        <v>1584</v>
      </c>
      <c r="C10294" s="108" t="s">
        <v>840</v>
      </c>
      <c r="D10294" s="115"/>
      <c r="E10294" s="115" t="s">
        <v>1634</v>
      </c>
      <c r="F10294" s="115"/>
      <c r="G10294" s="115" t="s">
        <v>26225</v>
      </c>
      <c r="H10294" s="115" t="s">
        <v>26226</v>
      </c>
      <c r="I10294" s="115" t="s">
        <v>1637</v>
      </c>
      <c r="J10294" s="115" t="s">
        <v>26227</v>
      </c>
      <c r="K10294" s="115" t="s">
        <v>2777</v>
      </c>
      <c r="L10294" s="138"/>
      <c r="M10294" s="111"/>
    </row>
    <row r="10295">
      <c r="A10295" s="108">
        <v>3552.0</v>
      </c>
      <c r="B10295" s="108" t="s">
        <v>1584</v>
      </c>
      <c r="C10295" s="108" t="s">
        <v>840</v>
      </c>
      <c r="D10295" s="115"/>
      <c r="E10295" s="115" t="s">
        <v>1634</v>
      </c>
      <c r="F10295" s="115"/>
      <c r="G10295" s="115" t="s">
        <v>26225</v>
      </c>
      <c r="H10295" s="115" t="s">
        <v>26226</v>
      </c>
      <c r="I10295" s="115" t="s">
        <v>1637</v>
      </c>
      <c r="J10295" s="115" t="s">
        <v>26228</v>
      </c>
      <c r="K10295" s="115" t="s">
        <v>1660</v>
      </c>
      <c r="L10295" s="138"/>
      <c r="M10295" s="111"/>
    </row>
    <row r="10296">
      <c r="A10296" s="108">
        <v>3553.0</v>
      </c>
      <c r="B10296" s="108" t="s">
        <v>1584</v>
      </c>
      <c r="C10296" s="108" t="s">
        <v>840</v>
      </c>
      <c r="D10296" s="115"/>
      <c r="E10296" s="115" t="s">
        <v>1634</v>
      </c>
      <c r="F10296" s="115"/>
      <c r="G10296" s="115" t="s">
        <v>26225</v>
      </c>
      <c r="H10296" s="115" t="s">
        <v>26226</v>
      </c>
      <c r="I10296" s="115" t="s">
        <v>1637</v>
      </c>
      <c r="J10296" s="115" t="s">
        <v>26229</v>
      </c>
      <c r="K10296" s="115" t="s">
        <v>2206</v>
      </c>
      <c r="L10296" s="138"/>
      <c r="M10296" s="111"/>
    </row>
    <row r="10297">
      <c r="A10297" s="108">
        <v>3554.0</v>
      </c>
      <c r="B10297" s="108" t="s">
        <v>1584</v>
      </c>
      <c r="C10297" s="108" t="s">
        <v>840</v>
      </c>
      <c r="D10297" s="115"/>
      <c r="E10297" s="115" t="s">
        <v>1634</v>
      </c>
      <c r="F10297" s="115"/>
      <c r="G10297" s="115" t="s">
        <v>26225</v>
      </c>
      <c r="H10297" s="115" t="s">
        <v>26226</v>
      </c>
      <c r="I10297" s="115" t="s">
        <v>1637</v>
      </c>
      <c r="J10297" s="115" t="s">
        <v>26230</v>
      </c>
      <c r="K10297" s="115" t="s">
        <v>2245</v>
      </c>
      <c r="L10297" s="138"/>
      <c r="M10297" s="111"/>
    </row>
    <row r="10298">
      <c r="A10298" s="108">
        <v>3555.0</v>
      </c>
      <c r="B10298" s="108" t="s">
        <v>1584</v>
      </c>
      <c r="C10298" s="108" t="s">
        <v>840</v>
      </c>
      <c r="D10298" s="115"/>
      <c r="E10298" s="115" t="s">
        <v>1634</v>
      </c>
      <c r="F10298" s="115"/>
      <c r="G10298" s="115" t="s">
        <v>26225</v>
      </c>
      <c r="H10298" s="115" t="s">
        <v>26226</v>
      </c>
      <c r="I10298" s="115" t="s">
        <v>1637</v>
      </c>
      <c r="J10298" s="115" t="s">
        <v>26231</v>
      </c>
      <c r="K10298" s="115" t="s">
        <v>2781</v>
      </c>
      <c r="L10298" s="138"/>
      <c r="M10298" s="111"/>
    </row>
    <row r="10299">
      <c r="A10299" s="108">
        <v>3556.0</v>
      </c>
      <c r="B10299" s="108" t="s">
        <v>1584</v>
      </c>
      <c r="C10299" s="108" t="s">
        <v>840</v>
      </c>
      <c r="D10299" s="115"/>
      <c r="E10299" s="115" t="s">
        <v>1634</v>
      </c>
      <c r="F10299" s="115"/>
      <c r="G10299" s="115" t="s">
        <v>26225</v>
      </c>
      <c r="H10299" s="115" t="s">
        <v>26226</v>
      </c>
      <c r="I10299" s="115" t="s">
        <v>1637</v>
      </c>
      <c r="J10299" s="115" t="s">
        <v>26232</v>
      </c>
      <c r="K10299" s="115" t="s">
        <v>2248</v>
      </c>
      <c r="L10299" s="138"/>
      <c r="M10299" s="111"/>
    </row>
    <row r="10300">
      <c r="A10300" s="108">
        <v>3557.0</v>
      </c>
      <c r="B10300" s="108" t="s">
        <v>1584</v>
      </c>
      <c r="C10300" s="108" t="s">
        <v>840</v>
      </c>
      <c r="D10300" s="115"/>
      <c r="E10300" s="115" t="s">
        <v>1634</v>
      </c>
      <c r="F10300" s="115"/>
      <c r="G10300" s="115" t="s">
        <v>26225</v>
      </c>
      <c r="H10300" s="115" t="s">
        <v>26226</v>
      </c>
      <c r="I10300" s="115" t="s">
        <v>1637</v>
      </c>
      <c r="J10300" s="115" t="s">
        <v>26233</v>
      </c>
      <c r="K10300" s="115" t="s">
        <v>1833</v>
      </c>
      <c r="L10300" s="138"/>
      <c r="M10300" s="111"/>
    </row>
    <row r="10301">
      <c r="A10301" s="108">
        <v>3558.0</v>
      </c>
      <c r="B10301" s="108" t="s">
        <v>1584</v>
      </c>
      <c r="C10301" s="108" t="s">
        <v>840</v>
      </c>
      <c r="D10301" s="115"/>
      <c r="E10301" s="115" t="s">
        <v>1634</v>
      </c>
      <c r="F10301" s="115"/>
      <c r="G10301" s="115" t="s">
        <v>26225</v>
      </c>
      <c r="H10301" s="115" t="s">
        <v>26226</v>
      </c>
      <c r="I10301" s="115" t="s">
        <v>1637</v>
      </c>
      <c r="J10301" s="115" t="s">
        <v>26234</v>
      </c>
      <c r="K10301" s="115" t="s">
        <v>1836</v>
      </c>
      <c r="L10301" s="138"/>
      <c r="M10301" s="111"/>
    </row>
    <row r="10302">
      <c r="A10302" s="108">
        <v>3559.0</v>
      </c>
      <c r="B10302" s="108" t="s">
        <v>1584</v>
      </c>
      <c r="C10302" s="108" t="s">
        <v>840</v>
      </c>
      <c r="D10302" s="115"/>
      <c r="E10302" s="115" t="s">
        <v>1634</v>
      </c>
      <c r="F10302" s="115"/>
      <c r="G10302" s="115" t="s">
        <v>26225</v>
      </c>
      <c r="H10302" s="115" t="s">
        <v>26226</v>
      </c>
      <c r="I10302" s="115" t="s">
        <v>1637</v>
      </c>
      <c r="J10302" s="115" t="s">
        <v>26235</v>
      </c>
      <c r="K10302" s="115" t="s">
        <v>2253</v>
      </c>
      <c r="L10302" s="138"/>
      <c r="M10302" s="111"/>
    </row>
    <row r="10303">
      <c r="A10303" s="108">
        <v>3560.0</v>
      </c>
      <c r="B10303" s="108" t="s">
        <v>1584</v>
      </c>
      <c r="C10303" s="108" t="s">
        <v>840</v>
      </c>
      <c r="D10303" s="115"/>
      <c r="E10303" s="115" t="s">
        <v>1634</v>
      </c>
      <c r="F10303" s="115"/>
      <c r="G10303" s="115" t="s">
        <v>26225</v>
      </c>
      <c r="H10303" s="115" t="s">
        <v>26226</v>
      </c>
      <c r="I10303" s="115" t="s">
        <v>1637</v>
      </c>
      <c r="J10303" s="115" t="s">
        <v>26236</v>
      </c>
      <c r="K10303" s="115" t="s">
        <v>2256</v>
      </c>
      <c r="L10303" s="138"/>
      <c r="M10303" s="111"/>
    </row>
    <row r="10304">
      <c r="A10304" s="108">
        <v>3561.0</v>
      </c>
      <c r="B10304" s="108" t="s">
        <v>1584</v>
      </c>
      <c r="C10304" s="108" t="s">
        <v>840</v>
      </c>
      <c r="D10304" s="115"/>
      <c r="E10304" s="115" t="s">
        <v>1634</v>
      </c>
      <c r="F10304" s="115"/>
      <c r="G10304" s="115" t="s">
        <v>26225</v>
      </c>
      <c r="H10304" s="115" t="s">
        <v>26226</v>
      </c>
      <c r="I10304" s="115" t="s">
        <v>1637</v>
      </c>
      <c r="J10304" s="115" t="s">
        <v>26237</v>
      </c>
      <c r="K10304" s="115" t="s">
        <v>2151</v>
      </c>
      <c r="L10304" s="138"/>
      <c r="M10304" s="111"/>
    </row>
    <row r="10305">
      <c r="A10305" s="108">
        <v>3562.0</v>
      </c>
      <c r="B10305" s="108" t="s">
        <v>1584</v>
      </c>
      <c r="C10305" s="108" t="s">
        <v>840</v>
      </c>
      <c r="D10305" s="115"/>
      <c r="E10305" s="115" t="s">
        <v>1634</v>
      </c>
      <c r="F10305" s="115"/>
      <c r="G10305" s="115" t="s">
        <v>26225</v>
      </c>
      <c r="H10305" s="115" t="s">
        <v>26226</v>
      </c>
      <c r="I10305" s="115" t="s">
        <v>1637</v>
      </c>
      <c r="J10305" s="115" t="s">
        <v>26238</v>
      </c>
      <c r="K10305" s="115" t="s">
        <v>1754</v>
      </c>
      <c r="L10305" s="138"/>
      <c r="M10305" s="111"/>
    </row>
    <row r="10306">
      <c r="A10306" s="108">
        <v>3564.0</v>
      </c>
      <c r="B10306" s="108" t="s">
        <v>1584</v>
      </c>
      <c r="C10306" s="108" t="s">
        <v>840</v>
      </c>
      <c r="D10306" s="115"/>
      <c r="E10306" s="115" t="s">
        <v>1634</v>
      </c>
      <c r="F10306" s="115"/>
      <c r="G10306" s="115" t="s">
        <v>26239</v>
      </c>
      <c r="H10306" s="115" t="s">
        <v>26226</v>
      </c>
      <c r="I10306" s="115" t="s">
        <v>1637</v>
      </c>
      <c r="J10306" s="115" t="s">
        <v>26240</v>
      </c>
      <c r="K10306" s="115" t="s">
        <v>1698</v>
      </c>
      <c r="L10306" s="138"/>
      <c r="M10306" s="111"/>
    </row>
    <row r="10307">
      <c r="A10307" s="108">
        <v>3588.0</v>
      </c>
      <c r="B10307" s="108" t="s">
        <v>1584</v>
      </c>
      <c r="C10307" s="108" t="s">
        <v>840</v>
      </c>
      <c r="D10307" s="115"/>
      <c r="E10307" s="115" t="s">
        <v>1585</v>
      </c>
      <c r="F10307" s="115"/>
      <c r="G10307" s="115" t="s">
        <v>26241</v>
      </c>
      <c r="H10307" s="115" t="s">
        <v>26226</v>
      </c>
      <c r="I10307" s="115" t="s">
        <v>1588</v>
      </c>
      <c r="J10307" s="115" t="s">
        <v>26242</v>
      </c>
      <c r="K10307" s="115" t="s">
        <v>1703</v>
      </c>
      <c r="L10307" s="138"/>
      <c r="M10307" s="111"/>
    </row>
    <row r="10308">
      <c r="A10308" s="108">
        <v>3591.0</v>
      </c>
      <c r="B10308" s="108" t="s">
        <v>1584</v>
      </c>
      <c r="C10308" s="108" t="s">
        <v>840</v>
      </c>
      <c r="D10308" s="115"/>
      <c r="E10308" s="115" t="s">
        <v>2825</v>
      </c>
      <c r="F10308" s="115"/>
      <c r="G10308" s="115" t="s">
        <v>26243</v>
      </c>
      <c r="H10308" s="115" t="s">
        <v>26226</v>
      </c>
      <c r="I10308" s="115" t="s">
        <v>1715</v>
      </c>
      <c r="J10308" s="115" t="s">
        <v>26244</v>
      </c>
      <c r="K10308" s="115" t="s">
        <v>1717</v>
      </c>
      <c r="L10308" s="138"/>
      <c r="M10308" s="111"/>
    </row>
    <row r="10309">
      <c r="A10309" s="108">
        <v>3598.0</v>
      </c>
      <c r="B10309" s="108" t="s">
        <v>1584</v>
      </c>
      <c r="C10309" s="108" t="s">
        <v>840</v>
      </c>
      <c r="D10309" s="115"/>
      <c r="E10309" s="115" t="s">
        <v>1597</v>
      </c>
      <c r="F10309" s="115"/>
      <c r="G10309" s="115" t="s">
        <v>26245</v>
      </c>
      <c r="H10309" s="115" t="s">
        <v>26226</v>
      </c>
      <c r="I10309" s="115" t="s">
        <v>1600</v>
      </c>
      <c r="J10309" s="115" t="s">
        <v>26246</v>
      </c>
      <c r="K10309" s="115" t="s">
        <v>1782</v>
      </c>
      <c r="L10309" s="138"/>
      <c r="M10309" s="111"/>
    </row>
    <row r="10310">
      <c r="A10310" s="108">
        <v>3601.0</v>
      </c>
      <c r="B10310" s="108" t="s">
        <v>1584</v>
      </c>
      <c r="C10310" s="108" t="s">
        <v>840</v>
      </c>
      <c r="D10310" s="115"/>
      <c r="E10310" s="115" t="s">
        <v>1597</v>
      </c>
      <c r="F10310" s="115"/>
      <c r="G10310" s="115" t="s">
        <v>26245</v>
      </c>
      <c r="H10310" s="115" t="s">
        <v>26226</v>
      </c>
      <c r="I10310" s="115" t="s">
        <v>1600</v>
      </c>
      <c r="J10310" s="115" t="s">
        <v>26247</v>
      </c>
      <c r="K10310" s="115" t="s">
        <v>1602</v>
      </c>
      <c r="L10310" s="138"/>
      <c r="M10310" s="111"/>
    </row>
    <row r="10311">
      <c r="A10311" s="108">
        <v>3603.0</v>
      </c>
      <c r="B10311" s="108" t="s">
        <v>1584</v>
      </c>
      <c r="C10311" s="108" t="s">
        <v>840</v>
      </c>
      <c r="D10311" s="115"/>
      <c r="E10311" s="115" t="s">
        <v>1597</v>
      </c>
      <c r="F10311" s="115"/>
      <c r="G10311" s="115" t="s">
        <v>26248</v>
      </c>
      <c r="H10311" s="115" t="s">
        <v>26226</v>
      </c>
      <c r="I10311" s="115" t="s">
        <v>1600</v>
      </c>
      <c r="J10311" s="115" t="s">
        <v>26249</v>
      </c>
      <c r="K10311" s="115" t="s">
        <v>1787</v>
      </c>
      <c r="L10311" s="138"/>
      <c r="M10311" s="111"/>
    </row>
    <row r="10312">
      <c r="A10312" s="108">
        <v>3605.0</v>
      </c>
      <c r="B10312" s="108" t="s">
        <v>1584</v>
      </c>
      <c r="C10312" s="108" t="s">
        <v>840</v>
      </c>
      <c r="D10312" s="115"/>
      <c r="E10312" s="115" t="s">
        <v>1597</v>
      </c>
      <c r="F10312" s="115"/>
      <c r="G10312" s="115" t="s">
        <v>26250</v>
      </c>
      <c r="H10312" s="115" t="s">
        <v>26226</v>
      </c>
      <c r="I10312" s="115" t="s">
        <v>1600</v>
      </c>
      <c r="J10312" s="115" t="s">
        <v>26251</v>
      </c>
      <c r="K10312" s="115" t="s">
        <v>1791</v>
      </c>
      <c r="L10312" s="138"/>
      <c r="M10312" s="111"/>
    </row>
    <row r="10313">
      <c r="A10313" s="108">
        <v>3607.0</v>
      </c>
      <c r="B10313" s="108" t="s">
        <v>1584</v>
      </c>
      <c r="C10313" s="108" t="s">
        <v>840</v>
      </c>
      <c r="D10313" s="115"/>
      <c r="E10313" s="115" t="s">
        <v>1597</v>
      </c>
      <c r="F10313" s="115"/>
      <c r="G10313" s="115" t="s">
        <v>26252</v>
      </c>
      <c r="H10313" s="115" t="s">
        <v>26226</v>
      </c>
      <c r="I10313" s="115" t="s">
        <v>1600</v>
      </c>
      <c r="J10313" s="115" t="s">
        <v>26253</v>
      </c>
      <c r="K10313" s="115" t="s">
        <v>3406</v>
      </c>
      <c r="L10313" s="138"/>
      <c r="M10313" s="111"/>
    </row>
    <row r="10314">
      <c r="A10314" s="108">
        <v>3608.0</v>
      </c>
      <c r="B10314" s="108" t="s">
        <v>1584</v>
      </c>
      <c r="C10314" s="108" t="s">
        <v>840</v>
      </c>
      <c r="D10314" s="115"/>
      <c r="E10314" s="115" t="s">
        <v>1597</v>
      </c>
      <c r="F10314" s="115"/>
      <c r="G10314" s="115" t="s">
        <v>26254</v>
      </c>
      <c r="H10314" s="115" t="s">
        <v>26226</v>
      </c>
      <c r="I10314" s="115" t="s">
        <v>1600</v>
      </c>
      <c r="J10314" s="115" t="s">
        <v>26255</v>
      </c>
      <c r="K10314" s="115" t="s">
        <v>2048</v>
      </c>
      <c r="L10314" s="138"/>
      <c r="M10314" s="111"/>
    </row>
    <row r="10315">
      <c r="A10315" s="108">
        <v>3609.0</v>
      </c>
      <c r="B10315" s="108" t="s">
        <v>1584</v>
      </c>
      <c r="C10315" s="108" t="s">
        <v>840</v>
      </c>
      <c r="D10315" s="115"/>
      <c r="E10315" s="115" t="s">
        <v>1597</v>
      </c>
      <c r="F10315" s="115"/>
      <c r="G10315" s="115" t="s">
        <v>26256</v>
      </c>
      <c r="H10315" s="115" t="s">
        <v>26226</v>
      </c>
      <c r="I10315" s="115" t="s">
        <v>1600</v>
      </c>
      <c r="J10315" s="115" t="s">
        <v>26257</v>
      </c>
      <c r="K10315" s="115" t="s">
        <v>1795</v>
      </c>
      <c r="L10315" s="138"/>
      <c r="M10315" s="111"/>
    </row>
    <row r="10316">
      <c r="A10316" s="108">
        <v>3611.0</v>
      </c>
      <c r="B10316" s="108" t="s">
        <v>1584</v>
      </c>
      <c r="C10316" s="108" t="s">
        <v>840</v>
      </c>
      <c r="D10316" s="115"/>
      <c r="E10316" s="115" t="s">
        <v>1597</v>
      </c>
      <c r="F10316" s="115"/>
      <c r="G10316" s="115" t="s">
        <v>26256</v>
      </c>
      <c r="H10316" s="115" t="s">
        <v>26226</v>
      </c>
      <c r="I10316" s="115" t="s">
        <v>1600</v>
      </c>
      <c r="J10316" s="115" t="s">
        <v>26258</v>
      </c>
      <c r="K10316" s="115" t="s">
        <v>1798</v>
      </c>
      <c r="L10316" s="138"/>
      <c r="M10316" s="111"/>
    </row>
    <row r="10317">
      <c r="A10317" s="108">
        <v>3565.0</v>
      </c>
      <c r="B10317" s="108" t="s">
        <v>1584</v>
      </c>
      <c r="C10317" s="108" t="s">
        <v>840</v>
      </c>
      <c r="D10317" s="115"/>
      <c r="E10317" s="115" t="s">
        <v>1585</v>
      </c>
      <c r="F10317" s="115"/>
      <c r="G10317" s="115" t="s">
        <v>26259</v>
      </c>
      <c r="H10317" s="115" t="s">
        <v>26260</v>
      </c>
      <c r="I10317" s="115" t="s">
        <v>1588</v>
      </c>
      <c r="J10317" s="115" t="s">
        <v>26261</v>
      </c>
      <c r="K10317" s="115" t="s">
        <v>4042</v>
      </c>
      <c r="L10317" s="138"/>
      <c r="M10317" s="111"/>
    </row>
    <row r="10318">
      <c r="A10318" s="108">
        <v>3566.0</v>
      </c>
      <c r="B10318" s="108" t="s">
        <v>1584</v>
      </c>
      <c r="C10318" s="108" t="s">
        <v>840</v>
      </c>
      <c r="D10318" s="115"/>
      <c r="E10318" s="115" t="s">
        <v>1585</v>
      </c>
      <c r="F10318" s="115"/>
      <c r="G10318" s="115" t="s">
        <v>26262</v>
      </c>
      <c r="H10318" s="115" t="s">
        <v>26260</v>
      </c>
      <c r="I10318" s="115" t="s">
        <v>1588</v>
      </c>
      <c r="J10318" s="115" t="s">
        <v>26263</v>
      </c>
      <c r="K10318" s="115" t="s">
        <v>4046</v>
      </c>
      <c r="L10318" s="138"/>
      <c r="M10318" s="111"/>
    </row>
    <row r="10319">
      <c r="A10319" s="108">
        <v>3567.0</v>
      </c>
      <c r="B10319" s="108" t="s">
        <v>1584</v>
      </c>
      <c r="C10319" s="108" t="s">
        <v>840</v>
      </c>
      <c r="D10319" s="115"/>
      <c r="E10319" s="115" t="s">
        <v>1585</v>
      </c>
      <c r="F10319" s="115"/>
      <c r="G10319" s="115" t="s">
        <v>26264</v>
      </c>
      <c r="H10319" s="115" t="s">
        <v>26260</v>
      </c>
      <c r="I10319" s="115" t="s">
        <v>1588</v>
      </c>
      <c r="J10319" s="115" t="s">
        <v>26265</v>
      </c>
      <c r="K10319" s="115" t="s">
        <v>1988</v>
      </c>
      <c r="L10319" s="138"/>
      <c r="M10319" s="111"/>
    </row>
    <row r="10320">
      <c r="A10320" s="108">
        <v>3568.0</v>
      </c>
      <c r="B10320" s="108" t="s">
        <v>1584</v>
      </c>
      <c r="C10320" s="108" t="s">
        <v>840</v>
      </c>
      <c r="D10320" s="115"/>
      <c r="E10320" s="115" t="s">
        <v>1585</v>
      </c>
      <c r="F10320" s="115"/>
      <c r="G10320" s="115" t="s">
        <v>26266</v>
      </c>
      <c r="H10320" s="115" t="s">
        <v>26260</v>
      </c>
      <c r="I10320" s="115" t="s">
        <v>1588</v>
      </c>
      <c r="J10320" s="115" t="s">
        <v>26267</v>
      </c>
      <c r="K10320" s="115" t="s">
        <v>1992</v>
      </c>
      <c r="L10320" s="138"/>
      <c r="M10320" s="111"/>
    </row>
    <row r="10321">
      <c r="A10321" s="108">
        <v>3569.0</v>
      </c>
      <c r="B10321" s="108" t="s">
        <v>1584</v>
      </c>
      <c r="C10321" s="108" t="s">
        <v>840</v>
      </c>
      <c r="D10321" s="115"/>
      <c r="E10321" s="115" t="s">
        <v>1585</v>
      </c>
      <c r="F10321" s="115"/>
      <c r="G10321" s="115" t="s">
        <v>26268</v>
      </c>
      <c r="H10321" s="115" t="s">
        <v>26260</v>
      </c>
      <c r="I10321" s="115" t="s">
        <v>1588</v>
      </c>
      <c r="J10321" s="115" t="s">
        <v>26269</v>
      </c>
      <c r="K10321" s="115" t="s">
        <v>3629</v>
      </c>
      <c r="L10321" s="138"/>
      <c r="M10321" s="111"/>
    </row>
    <row r="10322">
      <c r="A10322" s="108">
        <v>3570.0</v>
      </c>
      <c r="B10322" s="108" t="s">
        <v>1584</v>
      </c>
      <c r="C10322" s="108" t="s">
        <v>840</v>
      </c>
      <c r="D10322" s="115"/>
      <c r="E10322" s="115" t="s">
        <v>1585</v>
      </c>
      <c r="F10322" s="115"/>
      <c r="G10322" s="115" t="s">
        <v>26270</v>
      </c>
      <c r="H10322" s="115" t="s">
        <v>26260</v>
      </c>
      <c r="I10322" s="115" t="s">
        <v>1588</v>
      </c>
      <c r="J10322" s="115" t="s">
        <v>26271</v>
      </c>
      <c r="K10322" s="115" t="s">
        <v>3736</v>
      </c>
      <c r="L10322" s="138"/>
      <c r="M10322" s="111"/>
    </row>
    <row r="10323">
      <c r="A10323" s="108">
        <v>3589.0</v>
      </c>
      <c r="B10323" s="108" t="s">
        <v>1584</v>
      </c>
      <c r="C10323" s="108" t="s">
        <v>840</v>
      </c>
      <c r="D10323" s="115"/>
      <c r="E10323" s="115" t="s">
        <v>1585</v>
      </c>
      <c r="F10323" s="115"/>
      <c r="G10323" s="115" t="s">
        <v>26272</v>
      </c>
      <c r="H10323" s="115" t="s">
        <v>26273</v>
      </c>
      <c r="I10323" s="115" t="s">
        <v>1588</v>
      </c>
      <c r="J10323" s="115" t="s">
        <v>26274</v>
      </c>
      <c r="K10323" s="115" t="s">
        <v>1921</v>
      </c>
      <c r="L10323" s="138"/>
      <c r="M10323" s="111"/>
    </row>
    <row r="10324">
      <c r="A10324" s="108">
        <v>3590.0</v>
      </c>
      <c r="B10324" s="108" t="s">
        <v>1584</v>
      </c>
      <c r="C10324" s="108" t="s">
        <v>840</v>
      </c>
      <c r="D10324" s="115"/>
      <c r="E10324" s="115" t="s">
        <v>1585</v>
      </c>
      <c r="F10324" s="115"/>
      <c r="G10324" s="115" t="s">
        <v>26275</v>
      </c>
      <c r="H10324" s="115" t="s">
        <v>26276</v>
      </c>
      <c r="I10324" s="115" t="s">
        <v>1588</v>
      </c>
      <c r="J10324" s="115" t="s">
        <v>26277</v>
      </c>
      <c r="K10324" s="115" t="s">
        <v>1916</v>
      </c>
      <c r="L10324" s="138"/>
      <c r="M10324" s="111"/>
    </row>
    <row r="10325">
      <c r="A10325" s="108">
        <v>3577.0</v>
      </c>
      <c r="B10325" s="108" t="s">
        <v>1584</v>
      </c>
      <c r="C10325" s="108" t="s">
        <v>840</v>
      </c>
      <c r="D10325" s="115"/>
      <c r="E10325" s="115" t="s">
        <v>1585</v>
      </c>
      <c r="F10325" s="115"/>
      <c r="G10325" s="115" t="s">
        <v>19284</v>
      </c>
      <c r="H10325" s="115" t="s">
        <v>26278</v>
      </c>
      <c r="I10325" s="115" t="s">
        <v>1588</v>
      </c>
      <c r="J10325" s="115" t="s">
        <v>19286</v>
      </c>
      <c r="K10325" s="115" t="s">
        <v>3840</v>
      </c>
      <c r="L10325" s="138"/>
      <c r="M10325" s="111"/>
    </row>
    <row r="10326">
      <c r="A10326" s="108">
        <v>3575.0</v>
      </c>
      <c r="B10326" s="108" t="s">
        <v>1584</v>
      </c>
      <c r="C10326" s="108" t="s">
        <v>840</v>
      </c>
      <c r="D10326" s="115"/>
      <c r="E10326" s="115" t="s">
        <v>1585</v>
      </c>
      <c r="F10326" s="115"/>
      <c r="G10326" s="115" t="s">
        <v>19008</v>
      </c>
      <c r="H10326" s="115" t="s">
        <v>26279</v>
      </c>
      <c r="I10326" s="115" t="s">
        <v>1588</v>
      </c>
      <c r="J10326" s="115" t="s">
        <v>19010</v>
      </c>
      <c r="K10326" s="115" t="s">
        <v>3492</v>
      </c>
      <c r="L10326" s="138"/>
      <c r="M10326" s="111"/>
    </row>
    <row r="10327">
      <c r="A10327" s="108">
        <v>3576.0</v>
      </c>
      <c r="B10327" s="108" t="s">
        <v>1584</v>
      </c>
      <c r="C10327" s="108" t="s">
        <v>840</v>
      </c>
      <c r="D10327" s="115"/>
      <c r="E10327" s="115" t="s">
        <v>1585</v>
      </c>
      <c r="F10327" s="115"/>
      <c r="G10327" s="115" t="s">
        <v>19140</v>
      </c>
      <c r="H10327" s="115" t="s">
        <v>26279</v>
      </c>
      <c r="I10327" s="115" t="s">
        <v>1588</v>
      </c>
      <c r="J10327" s="115" t="s">
        <v>19141</v>
      </c>
      <c r="K10327" s="115" t="s">
        <v>3355</v>
      </c>
      <c r="L10327" s="138"/>
      <c r="M10327" s="111"/>
    </row>
    <row r="10328">
      <c r="A10328" s="108">
        <v>3585.0</v>
      </c>
      <c r="B10328" s="108" t="s">
        <v>1584</v>
      </c>
      <c r="C10328" s="108" t="s">
        <v>840</v>
      </c>
      <c r="D10328" s="115"/>
      <c r="E10328" s="115" t="s">
        <v>1585</v>
      </c>
      <c r="F10328" s="115"/>
      <c r="G10328" s="115" t="s">
        <v>26280</v>
      </c>
      <c r="H10328" s="115" t="s">
        <v>26281</v>
      </c>
      <c r="I10328" s="115" t="s">
        <v>1588</v>
      </c>
      <c r="J10328" s="115" t="s">
        <v>26282</v>
      </c>
      <c r="K10328" s="115" t="s">
        <v>1979</v>
      </c>
      <c r="L10328" s="138"/>
      <c r="M10328" s="111"/>
    </row>
    <row r="10329">
      <c r="A10329" s="108">
        <v>3571.0</v>
      </c>
      <c r="B10329" s="108" t="s">
        <v>1584</v>
      </c>
      <c r="C10329" s="108" t="s">
        <v>840</v>
      </c>
      <c r="D10329" s="115"/>
      <c r="E10329" s="115" t="s">
        <v>1585</v>
      </c>
      <c r="F10329" s="115"/>
      <c r="G10329" s="115" t="s">
        <v>26283</v>
      </c>
      <c r="H10329" s="115" t="s">
        <v>26284</v>
      </c>
      <c r="I10329" s="115" t="s">
        <v>1588</v>
      </c>
      <c r="J10329" s="115" t="s">
        <v>26285</v>
      </c>
      <c r="K10329" s="115" t="s">
        <v>3756</v>
      </c>
      <c r="L10329" s="138"/>
      <c r="M10329" s="111"/>
    </row>
    <row r="10330">
      <c r="A10330" s="108">
        <v>3573.0</v>
      </c>
      <c r="B10330" s="108" t="s">
        <v>1584</v>
      </c>
      <c r="C10330" s="108" t="s">
        <v>840</v>
      </c>
      <c r="D10330" s="115"/>
      <c r="E10330" s="115" t="s">
        <v>1585</v>
      </c>
      <c r="F10330" s="115"/>
      <c r="G10330" s="115" t="s">
        <v>26286</v>
      </c>
      <c r="H10330" s="115" t="s">
        <v>26284</v>
      </c>
      <c r="I10330" s="115" t="s">
        <v>1588</v>
      </c>
      <c r="J10330" s="115" t="s">
        <v>26287</v>
      </c>
      <c r="K10330" s="115" t="s">
        <v>3488</v>
      </c>
      <c r="L10330" s="138"/>
      <c r="M10330" s="111"/>
    </row>
    <row r="10331">
      <c r="A10331" s="108">
        <v>3586.0</v>
      </c>
      <c r="B10331" s="108" t="s">
        <v>1584</v>
      </c>
      <c r="C10331" s="108" t="s">
        <v>840</v>
      </c>
      <c r="D10331" s="115"/>
      <c r="E10331" s="115" t="s">
        <v>1585</v>
      </c>
      <c r="F10331" s="115"/>
      <c r="G10331" s="115" t="s">
        <v>26288</v>
      </c>
      <c r="H10331" s="115" t="s">
        <v>26289</v>
      </c>
      <c r="I10331" s="115" t="s">
        <v>1588</v>
      </c>
      <c r="J10331" s="115" t="s">
        <v>26290</v>
      </c>
      <c r="K10331" s="115" t="s">
        <v>1983</v>
      </c>
      <c r="L10331" s="138"/>
      <c r="M10331" s="111"/>
    </row>
    <row r="10332">
      <c r="A10332" s="108">
        <v>3579.0</v>
      </c>
      <c r="B10332" s="108" t="s">
        <v>1584</v>
      </c>
      <c r="C10332" s="108" t="s">
        <v>840</v>
      </c>
      <c r="D10332" s="115"/>
      <c r="E10332" s="115" t="s">
        <v>1585</v>
      </c>
      <c r="F10332" s="115"/>
      <c r="G10332" s="115" t="s">
        <v>26291</v>
      </c>
      <c r="H10332" s="115" t="s">
        <v>26292</v>
      </c>
      <c r="I10332" s="115" t="s">
        <v>1588</v>
      </c>
      <c r="J10332" s="115" t="s">
        <v>26293</v>
      </c>
      <c r="K10332" s="115" t="s">
        <v>3280</v>
      </c>
      <c r="L10332" s="138"/>
      <c r="M10332" s="111"/>
    </row>
    <row r="10333">
      <c r="A10333" s="108">
        <v>3580.0</v>
      </c>
      <c r="B10333" s="108" t="s">
        <v>1584</v>
      </c>
      <c r="C10333" s="108" t="s">
        <v>840</v>
      </c>
      <c r="D10333" s="115"/>
      <c r="E10333" s="115" t="s">
        <v>1585</v>
      </c>
      <c r="F10333" s="115"/>
      <c r="G10333" s="115" t="s">
        <v>26294</v>
      </c>
      <c r="H10333" s="115" t="s">
        <v>26292</v>
      </c>
      <c r="I10333" s="115" t="s">
        <v>1588</v>
      </c>
      <c r="J10333" s="115" t="s">
        <v>26295</v>
      </c>
      <c r="K10333" s="115" t="s">
        <v>3616</v>
      </c>
      <c r="L10333" s="138"/>
      <c r="M10333" s="111"/>
    </row>
    <row r="10334">
      <c r="A10334" s="108">
        <v>3578.0</v>
      </c>
      <c r="B10334" s="108" t="s">
        <v>1584</v>
      </c>
      <c r="C10334" s="108" t="s">
        <v>840</v>
      </c>
      <c r="D10334" s="115"/>
      <c r="E10334" s="115" t="s">
        <v>1585</v>
      </c>
      <c r="F10334" s="115"/>
      <c r="G10334" s="115" t="s">
        <v>26296</v>
      </c>
      <c r="H10334" s="115" t="s">
        <v>26297</v>
      </c>
      <c r="I10334" s="115" t="s">
        <v>1588</v>
      </c>
      <c r="J10334" s="115" t="s">
        <v>26298</v>
      </c>
      <c r="K10334" s="115" t="s">
        <v>3659</v>
      </c>
      <c r="L10334" s="138"/>
      <c r="M10334" s="111"/>
    </row>
    <row r="10335">
      <c r="A10335" s="108">
        <v>3549.0</v>
      </c>
      <c r="B10335" s="108" t="s">
        <v>1584</v>
      </c>
      <c r="C10335" s="108" t="s">
        <v>840</v>
      </c>
      <c r="D10335" s="115"/>
      <c r="E10335" s="115" t="s">
        <v>1634</v>
      </c>
      <c r="F10335" s="115"/>
      <c r="G10335" s="115" t="s">
        <v>26299</v>
      </c>
      <c r="H10335" s="115" t="s">
        <v>26300</v>
      </c>
      <c r="I10335" s="115" t="s">
        <v>1637</v>
      </c>
      <c r="J10335" s="115" t="s">
        <v>26301</v>
      </c>
      <c r="K10335" s="115" t="s">
        <v>2777</v>
      </c>
      <c r="L10335" s="138"/>
      <c r="M10335" s="111"/>
    </row>
    <row r="10336">
      <c r="A10336" s="108">
        <v>3551.0</v>
      </c>
      <c r="B10336" s="108" t="s">
        <v>1584</v>
      </c>
      <c r="C10336" s="108" t="s">
        <v>840</v>
      </c>
      <c r="D10336" s="115"/>
      <c r="E10336" s="115" t="s">
        <v>1634</v>
      </c>
      <c r="F10336" s="115"/>
      <c r="G10336" s="115" t="s">
        <v>26299</v>
      </c>
      <c r="H10336" s="115" t="s">
        <v>26300</v>
      </c>
      <c r="I10336" s="115" t="s">
        <v>1637</v>
      </c>
      <c r="J10336" s="115" t="s">
        <v>26302</v>
      </c>
      <c r="K10336" s="115" t="s">
        <v>1660</v>
      </c>
      <c r="L10336" s="138"/>
      <c r="M10336" s="111"/>
    </row>
    <row r="10337">
      <c r="A10337" s="108">
        <v>3635.0</v>
      </c>
      <c r="B10337" s="108" t="s">
        <v>1584</v>
      </c>
      <c r="C10337" s="108" t="s">
        <v>845</v>
      </c>
      <c r="D10337" s="108"/>
      <c r="E10337" s="108" t="s">
        <v>1619</v>
      </c>
      <c r="F10337" s="137"/>
      <c r="G10337" s="137" t="s">
        <v>26303</v>
      </c>
      <c r="H10337" s="137" t="s">
        <v>26304</v>
      </c>
      <c r="I10337" s="137" t="s">
        <v>1588</v>
      </c>
      <c r="J10337" s="137" t="s">
        <v>26305</v>
      </c>
      <c r="K10337" s="109" t="s">
        <v>3509</v>
      </c>
      <c r="L10337" s="138"/>
      <c r="M10337" s="111"/>
    </row>
    <row r="10338">
      <c r="A10338" s="108">
        <v>3641.0</v>
      </c>
      <c r="B10338" s="108" t="s">
        <v>1584</v>
      </c>
      <c r="C10338" s="108" t="s">
        <v>845</v>
      </c>
      <c r="D10338" s="108"/>
      <c r="E10338" s="108" t="s">
        <v>1654</v>
      </c>
      <c r="F10338" s="137"/>
      <c r="G10338" s="137" t="s">
        <v>26306</v>
      </c>
      <c r="H10338" s="137" t="s">
        <v>26307</v>
      </c>
      <c r="I10338" s="137" t="s">
        <v>1600</v>
      </c>
      <c r="J10338" s="137" t="s">
        <v>26308</v>
      </c>
      <c r="K10338" s="109" t="s">
        <v>1795</v>
      </c>
      <c r="L10338" s="138"/>
      <c r="M10338" s="111"/>
    </row>
    <row r="10339">
      <c r="A10339" s="108">
        <v>3643.0</v>
      </c>
      <c r="B10339" s="108" t="s">
        <v>1584</v>
      </c>
      <c r="C10339" s="108" t="s">
        <v>845</v>
      </c>
      <c r="D10339" s="108"/>
      <c r="E10339" s="108" t="s">
        <v>1654</v>
      </c>
      <c r="F10339" s="137"/>
      <c r="G10339" s="137" t="s">
        <v>26306</v>
      </c>
      <c r="H10339" s="137" t="s">
        <v>26307</v>
      </c>
      <c r="I10339" s="137" t="s">
        <v>1600</v>
      </c>
      <c r="J10339" s="137" t="s">
        <v>26309</v>
      </c>
      <c r="K10339" s="109" t="s">
        <v>1798</v>
      </c>
      <c r="L10339" s="138"/>
      <c r="M10339" s="111"/>
    </row>
    <row r="10340">
      <c r="A10340" s="108">
        <v>3640.0</v>
      </c>
      <c r="B10340" s="108" t="s">
        <v>1584</v>
      </c>
      <c r="C10340" s="108" t="s">
        <v>845</v>
      </c>
      <c r="D10340" s="108"/>
      <c r="E10340" s="108" t="s">
        <v>1654</v>
      </c>
      <c r="F10340" s="137"/>
      <c r="G10340" s="137" t="s">
        <v>26310</v>
      </c>
      <c r="H10340" s="137" t="s">
        <v>26311</v>
      </c>
      <c r="I10340" s="137" t="s">
        <v>1600</v>
      </c>
      <c r="J10340" s="137" t="s">
        <v>26312</v>
      </c>
      <c r="K10340" s="109" t="s">
        <v>2048</v>
      </c>
      <c r="L10340" s="138"/>
      <c r="M10340" s="111"/>
    </row>
    <row r="10341">
      <c r="A10341" s="108">
        <v>3637.0</v>
      </c>
      <c r="B10341" s="108" t="s">
        <v>1584</v>
      </c>
      <c r="C10341" s="108" t="s">
        <v>845</v>
      </c>
      <c r="D10341" s="108"/>
      <c r="E10341" s="108" t="s">
        <v>1719</v>
      </c>
      <c r="F10341" s="137"/>
      <c r="G10341" s="137" t="s">
        <v>26313</v>
      </c>
      <c r="H10341" s="137" t="s">
        <v>26314</v>
      </c>
      <c r="I10341" s="137" t="s">
        <v>1722</v>
      </c>
      <c r="J10341" s="137" t="s">
        <v>26315</v>
      </c>
      <c r="K10341" s="109" t="s">
        <v>2976</v>
      </c>
      <c r="L10341" s="138"/>
      <c r="M10341" s="111"/>
    </row>
    <row r="10342">
      <c r="A10342" s="108">
        <v>3620.0</v>
      </c>
      <c r="B10342" s="108" t="s">
        <v>1584</v>
      </c>
      <c r="C10342" s="108" t="s">
        <v>845</v>
      </c>
      <c r="D10342" s="108"/>
      <c r="E10342" s="108" t="s">
        <v>1678</v>
      </c>
      <c r="F10342" s="137"/>
      <c r="G10342" s="137" t="s">
        <v>26316</v>
      </c>
      <c r="H10342" s="137" t="s">
        <v>26317</v>
      </c>
      <c r="I10342" s="137" t="s">
        <v>1681</v>
      </c>
      <c r="J10342" s="137" t="s">
        <v>26318</v>
      </c>
      <c r="K10342" s="109" t="s">
        <v>26319</v>
      </c>
      <c r="L10342" s="138"/>
      <c r="M10342" s="111"/>
    </row>
    <row r="10343">
      <c r="A10343" s="108">
        <v>3619.0</v>
      </c>
      <c r="B10343" s="108" t="s">
        <v>1584</v>
      </c>
      <c r="C10343" s="108" t="s">
        <v>845</v>
      </c>
      <c r="D10343" s="108"/>
      <c r="E10343" s="108" t="s">
        <v>1678</v>
      </c>
      <c r="F10343" s="137"/>
      <c r="G10343" s="137" t="s">
        <v>26320</v>
      </c>
      <c r="H10343" s="137" t="s">
        <v>26321</v>
      </c>
      <c r="I10343" s="137" t="s">
        <v>1681</v>
      </c>
      <c r="J10343" s="137" t="s">
        <v>26322</v>
      </c>
      <c r="K10343" s="109" t="s">
        <v>26323</v>
      </c>
      <c r="L10343" s="138"/>
      <c r="M10343" s="111"/>
    </row>
    <row r="10344">
      <c r="A10344" s="108">
        <v>3629.0</v>
      </c>
      <c r="B10344" s="108" t="s">
        <v>1584</v>
      </c>
      <c r="C10344" s="108" t="s">
        <v>845</v>
      </c>
      <c r="D10344" s="108"/>
      <c r="E10344" s="108" t="s">
        <v>1619</v>
      </c>
      <c r="F10344" s="137"/>
      <c r="G10344" s="137" t="s">
        <v>26324</v>
      </c>
      <c r="H10344" s="137" t="s">
        <v>26325</v>
      </c>
      <c r="I10344" s="137" t="s">
        <v>1588</v>
      </c>
      <c r="J10344" s="137" t="s">
        <v>26326</v>
      </c>
      <c r="K10344" s="109" t="s">
        <v>3372</v>
      </c>
      <c r="L10344" s="138"/>
      <c r="M10344" s="111"/>
    </row>
    <row r="10345">
      <c r="A10345" s="108">
        <v>3632.0</v>
      </c>
      <c r="B10345" s="108" t="s">
        <v>1584</v>
      </c>
      <c r="C10345" s="108" t="s">
        <v>845</v>
      </c>
      <c r="D10345" s="108"/>
      <c r="E10345" s="108" t="s">
        <v>1619</v>
      </c>
      <c r="F10345" s="137"/>
      <c r="G10345" s="137" t="s">
        <v>26327</v>
      </c>
      <c r="H10345" s="137" t="s">
        <v>26328</v>
      </c>
      <c r="I10345" s="137" t="s">
        <v>1588</v>
      </c>
      <c r="J10345" s="137" t="s">
        <v>26329</v>
      </c>
      <c r="K10345" s="109" t="s">
        <v>3381</v>
      </c>
      <c r="L10345" s="138"/>
      <c r="M10345" s="111"/>
    </row>
    <row r="10346">
      <c r="A10346" s="108">
        <v>3634.0</v>
      </c>
      <c r="B10346" s="108" t="s">
        <v>1584</v>
      </c>
      <c r="C10346" s="108" t="s">
        <v>845</v>
      </c>
      <c r="D10346" s="108"/>
      <c r="E10346" s="108" t="s">
        <v>1619</v>
      </c>
      <c r="F10346" s="137"/>
      <c r="G10346" s="137" t="s">
        <v>26327</v>
      </c>
      <c r="H10346" s="137" t="s">
        <v>26328</v>
      </c>
      <c r="I10346" s="137" t="s">
        <v>1588</v>
      </c>
      <c r="J10346" s="137" t="s">
        <v>26330</v>
      </c>
      <c r="K10346" s="109" t="s">
        <v>3384</v>
      </c>
      <c r="L10346" s="138"/>
      <c r="M10346" s="111"/>
    </row>
    <row r="10347">
      <c r="A10347" s="108">
        <v>3633.0</v>
      </c>
      <c r="B10347" s="108" t="s">
        <v>1584</v>
      </c>
      <c r="C10347" s="108" t="s">
        <v>845</v>
      </c>
      <c r="D10347" s="108"/>
      <c r="E10347" s="108" t="s">
        <v>1619</v>
      </c>
      <c r="F10347" s="137"/>
      <c r="G10347" s="137" t="s">
        <v>26331</v>
      </c>
      <c r="H10347" s="137" t="s">
        <v>26332</v>
      </c>
      <c r="I10347" s="137" t="s">
        <v>1588</v>
      </c>
      <c r="J10347" s="137" t="s">
        <v>26333</v>
      </c>
      <c r="K10347" s="109" t="s">
        <v>3467</v>
      </c>
      <c r="L10347" s="138"/>
      <c r="M10347" s="111"/>
    </row>
    <row r="10348">
      <c r="A10348" s="108">
        <v>3630.0</v>
      </c>
      <c r="B10348" s="108" t="s">
        <v>1584</v>
      </c>
      <c r="C10348" s="108" t="s">
        <v>845</v>
      </c>
      <c r="D10348" s="108"/>
      <c r="E10348" s="108" t="s">
        <v>1619</v>
      </c>
      <c r="F10348" s="137"/>
      <c r="G10348" s="137" t="s">
        <v>26334</v>
      </c>
      <c r="H10348" s="137" t="s">
        <v>26335</v>
      </c>
      <c r="I10348" s="137" t="s">
        <v>1588</v>
      </c>
      <c r="J10348" s="137" t="s">
        <v>26336</v>
      </c>
      <c r="K10348" s="109" t="s">
        <v>3499</v>
      </c>
      <c r="L10348" s="138"/>
      <c r="M10348" s="111"/>
    </row>
    <row r="10349">
      <c r="A10349" s="108">
        <v>3631.0</v>
      </c>
      <c r="B10349" s="108" t="s">
        <v>1584</v>
      </c>
      <c r="C10349" s="108" t="s">
        <v>845</v>
      </c>
      <c r="D10349" s="108"/>
      <c r="E10349" s="108" t="s">
        <v>1619</v>
      </c>
      <c r="F10349" s="137"/>
      <c r="G10349" s="137" t="s">
        <v>26337</v>
      </c>
      <c r="H10349" s="137" t="s">
        <v>26335</v>
      </c>
      <c r="I10349" s="137" t="s">
        <v>1588</v>
      </c>
      <c r="J10349" s="137" t="s">
        <v>26338</v>
      </c>
      <c r="K10349" s="109" t="s">
        <v>3483</v>
      </c>
      <c r="L10349" s="138"/>
      <c r="M10349" s="111"/>
    </row>
    <row r="10350">
      <c r="A10350" s="108">
        <v>3636.0</v>
      </c>
      <c r="B10350" s="108" t="s">
        <v>1584</v>
      </c>
      <c r="C10350" s="108" t="s">
        <v>845</v>
      </c>
      <c r="D10350" s="108"/>
      <c r="E10350" s="108" t="s">
        <v>1712</v>
      </c>
      <c r="F10350" s="137"/>
      <c r="G10350" s="137" t="s">
        <v>19344</v>
      </c>
      <c r="H10350" s="137" t="s">
        <v>19345</v>
      </c>
      <c r="I10350" s="137" t="s">
        <v>1715</v>
      </c>
      <c r="J10350" s="137" t="s">
        <v>19346</v>
      </c>
      <c r="K10350" s="109" t="s">
        <v>1717</v>
      </c>
      <c r="L10350" s="138"/>
      <c r="M10350" s="111"/>
    </row>
    <row r="10351">
      <c r="A10351" s="108">
        <v>3621.0</v>
      </c>
      <c r="B10351" s="108" t="s">
        <v>1584</v>
      </c>
      <c r="C10351" s="108" t="s">
        <v>845</v>
      </c>
      <c r="D10351" s="108"/>
      <c r="E10351" s="108" t="s">
        <v>1656</v>
      </c>
      <c r="F10351" s="137"/>
      <c r="G10351" s="137" t="s">
        <v>26339</v>
      </c>
      <c r="H10351" s="137" t="s">
        <v>26340</v>
      </c>
      <c r="I10351" s="137" t="s">
        <v>1637</v>
      </c>
      <c r="J10351" s="137" t="s">
        <v>26341</v>
      </c>
      <c r="K10351" s="109" t="s">
        <v>2206</v>
      </c>
      <c r="L10351" s="138"/>
      <c r="M10351" s="111"/>
    </row>
    <row r="10352">
      <c r="A10352" s="108">
        <v>3622.0</v>
      </c>
      <c r="B10352" s="108" t="s">
        <v>1584</v>
      </c>
      <c r="C10352" s="108" t="s">
        <v>845</v>
      </c>
      <c r="D10352" s="108"/>
      <c r="E10352" s="108" t="s">
        <v>1656</v>
      </c>
      <c r="F10352" s="137"/>
      <c r="G10352" s="137" t="s">
        <v>26339</v>
      </c>
      <c r="H10352" s="137" t="s">
        <v>26340</v>
      </c>
      <c r="I10352" s="137" t="s">
        <v>1637</v>
      </c>
      <c r="J10352" s="137" t="s">
        <v>26342</v>
      </c>
      <c r="K10352" s="109" t="s">
        <v>2245</v>
      </c>
      <c r="L10352" s="138"/>
      <c r="M10352" s="111"/>
    </row>
    <row r="10353">
      <c r="A10353" s="108">
        <v>3623.0</v>
      </c>
      <c r="B10353" s="108" t="s">
        <v>1584</v>
      </c>
      <c r="C10353" s="108" t="s">
        <v>845</v>
      </c>
      <c r="D10353" s="108"/>
      <c r="E10353" s="108" t="s">
        <v>1656</v>
      </c>
      <c r="F10353" s="137"/>
      <c r="G10353" s="137" t="s">
        <v>26343</v>
      </c>
      <c r="H10353" s="137" t="s">
        <v>26340</v>
      </c>
      <c r="I10353" s="137" t="s">
        <v>1637</v>
      </c>
      <c r="J10353" s="137" t="s">
        <v>26344</v>
      </c>
      <c r="K10353" s="109" t="s">
        <v>1833</v>
      </c>
      <c r="L10353" s="138"/>
      <c r="M10353" s="111"/>
    </row>
    <row r="10354">
      <c r="A10354" s="108">
        <v>3624.0</v>
      </c>
      <c r="B10354" s="108" t="s">
        <v>1584</v>
      </c>
      <c r="C10354" s="108" t="s">
        <v>845</v>
      </c>
      <c r="D10354" s="108"/>
      <c r="E10354" s="108" t="s">
        <v>1656</v>
      </c>
      <c r="F10354" s="137"/>
      <c r="G10354" s="137" t="s">
        <v>26345</v>
      </c>
      <c r="H10354" s="137" t="s">
        <v>26340</v>
      </c>
      <c r="I10354" s="137" t="s">
        <v>1637</v>
      </c>
      <c r="J10354" s="137" t="s">
        <v>26346</v>
      </c>
      <c r="K10354" s="109" t="s">
        <v>1836</v>
      </c>
      <c r="L10354" s="138"/>
      <c r="M10354" s="111"/>
    </row>
    <row r="10355">
      <c r="A10355" s="108">
        <v>3625.0</v>
      </c>
      <c r="B10355" s="108" t="s">
        <v>1584</v>
      </c>
      <c r="C10355" s="108" t="s">
        <v>845</v>
      </c>
      <c r="D10355" s="108"/>
      <c r="E10355" s="108" t="s">
        <v>1656</v>
      </c>
      <c r="F10355" s="137"/>
      <c r="G10355" s="137" t="s">
        <v>26339</v>
      </c>
      <c r="H10355" s="137" t="s">
        <v>26340</v>
      </c>
      <c r="I10355" s="137" t="s">
        <v>1637</v>
      </c>
      <c r="J10355" s="137" t="s">
        <v>26347</v>
      </c>
      <c r="K10355" s="109" t="s">
        <v>2253</v>
      </c>
      <c r="L10355" s="138"/>
      <c r="M10355" s="111"/>
    </row>
    <row r="10356">
      <c r="A10356" s="108">
        <v>3626.0</v>
      </c>
      <c r="B10356" s="108" t="s">
        <v>1584</v>
      </c>
      <c r="C10356" s="108" t="s">
        <v>845</v>
      </c>
      <c r="D10356" s="108"/>
      <c r="E10356" s="108" t="s">
        <v>1656</v>
      </c>
      <c r="F10356" s="137"/>
      <c r="G10356" s="137" t="s">
        <v>26339</v>
      </c>
      <c r="H10356" s="137" t="s">
        <v>26340</v>
      </c>
      <c r="I10356" s="137" t="s">
        <v>1637</v>
      </c>
      <c r="J10356" s="137" t="s">
        <v>26348</v>
      </c>
      <c r="K10356" s="109" t="s">
        <v>2256</v>
      </c>
      <c r="L10356" s="138"/>
      <c r="M10356" s="111"/>
    </row>
    <row r="10357">
      <c r="A10357" s="108">
        <v>3627.0</v>
      </c>
      <c r="B10357" s="108" t="s">
        <v>1584</v>
      </c>
      <c r="C10357" s="108" t="s">
        <v>845</v>
      </c>
      <c r="D10357" s="108"/>
      <c r="E10357" s="108" t="s">
        <v>1656</v>
      </c>
      <c r="F10357" s="137"/>
      <c r="G10357" s="137" t="s">
        <v>26339</v>
      </c>
      <c r="H10357" s="137" t="s">
        <v>26340</v>
      </c>
      <c r="I10357" s="137" t="s">
        <v>1637</v>
      </c>
      <c r="J10357" s="137" t="s">
        <v>26349</v>
      </c>
      <c r="K10357" s="109" t="s">
        <v>2151</v>
      </c>
      <c r="L10357" s="138"/>
      <c r="M10357" s="111"/>
    </row>
    <row r="10358">
      <c r="A10358" s="108">
        <v>3628.0</v>
      </c>
      <c r="B10358" s="108" t="s">
        <v>1584</v>
      </c>
      <c r="C10358" s="108" t="s">
        <v>845</v>
      </c>
      <c r="D10358" s="108"/>
      <c r="E10358" s="108" t="s">
        <v>1656</v>
      </c>
      <c r="F10358" s="137"/>
      <c r="G10358" s="137" t="s">
        <v>26339</v>
      </c>
      <c r="H10358" s="137" t="s">
        <v>26340</v>
      </c>
      <c r="I10358" s="137" t="s">
        <v>1637</v>
      </c>
      <c r="J10358" s="137" t="s">
        <v>26350</v>
      </c>
      <c r="K10358" s="109" t="s">
        <v>1754</v>
      </c>
      <c r="L10358" s="138"/>
      <c r="M10358" s="111"/>
    </row>
    <row r="10359">
      <c r="A10359" s="108">
        <v>3638.0</v>
      </c>
      <c r="B10359" s="108" t="s">
        <v>1584</v>
      </c>
      <c r="C10359" s="108" t="s">
        <v>845</v>
      </c>
      <c r="D10359" s="108"/>
      <c r="E10359" s="108" t="s">
        <v>1654</v>
      </c>
      <c r="F10359" s="137"/>
      <c r="G10359" s="137" t="s">
        <v>26351</v>
      </c>
      <c r="H10359" s="137" t="s">
        <v>26340</v>
      </c>
      <c r="I10359" s="137" t="s">
        <v>1600</v>
      </c>
      <c r="J10359" s="137" t="s">
        <v>26352</v>
      </c>
      <c r="K10359" s="109" t="s">
        <v>1782</v>
      </c>
      <c r="L10359" s="138"/>
      <c r="M10359" s="111"/>
    </row>
    <row r="10360">
      <c r="A10360" s="108">
        <v>3639.0</v>
      </c>
      <c r="B10360" s="108" t="s">
        <v>1584</v>
      </c>
      <c r="C10360" s="108" t="s">
        <v>845</v>
      </c>
      <c r="D10360" s="108"/>
      <c r="E10360" s="108" t="s">
        <v>1654</v>
      </c>
      <c r="F10360" s="137"/>
      <c r="G10360" s="137" t="s">
        <v>26351</v>
      </c>
      <c r="H10360" s="137" t="s">
        <v>26340</v>
      </c>
      <c r="I10360" s="137" t="s">
        <v>1600</v>
      </c>
      <c r="J10360" s="137" t="s">
        <v>26353</v>
      </c>
      <c r="K10360" s="109" t="s">
        <v>1602</v>
      </c>
      <c r="L10360" s="138"/>
      <c r="M10360" s="111"/>
    </row>
    <row r="10361">
      <c r="A10361" s="108">
        <v>3642.0</v>
      </c>
      <c r="B10361" s="108" t="s">
        <v>1584</v>
      </c>
      <c r="C10361" s="108" t="s">
        <v>845</v>
      </c>
      <c r="D10361" s="108"/>
      <c r="E10361" s="108" t="s">
        <v>1654</v>
      </c>
      <c r="F10361" s="137"/>
      <c r="G10361" s="137" t="s">
        <v>26351</v>
      </c>
      <c r="H10361" s="137" t="s">
        <v>26340</v>
      </c>
      <c r="I10361" s="137" t="s">
        <v>1600</v>
      </c>
      <c r="J10361" s="137" t="s">
        <v>26354</v>
      </c>
      <c r="K10361" s="109" t="s">
        <v>3315</v>
      </c>
      <c r="L10361" s="138"/>
      <c r="M10361" s="111"/>
    </row>
    <row r="10362">
      <c r="C10362" s="12" t="s">
        <v>850</v>
      </c>
      <c r="D10362" s="12"/>
      <c r="E10362" s="12" t="s">
        <v>1619</v>
      </c>
      <c r="F10362" s="21"/>
      <c r="G10362" s="21" t="s">
        <v>26355</v>
      </c>
      <c r="H10362" s="21" t="s">
        <v>26356</v>
      </c>
      <c r="I10362" s="21" t="s">
        <v>1588</v>
      </c>
      <c r="J10362" s="21" t="s">
        <v>26357</v>
      </c>
      <c r="K10362" s="20" t="s">
        <v>2007</v>
      </c>
      <c r="L10362" s="21"/>
    </row>
    <row r="10363">
      <c r="C10363" s="12" t="s">
        <v>850</v>
      </c>
      <c r="D10363" s="12"/>
      <c r="E10363" s="12" t="s">
        <v>1619</v>
      </c>
      <c r="F10363" s="21"/>
      <c r="G10363" s="21" t="s">
        <v>26358</v>
      </c>
      <c r="H10363" s="21" t="s">
        <v>26359</v>
      </c>
      <c r="I10363" s="21" t="s">
        <v>1588</v>
      </c>
      <c r="J10363" s="21" t="s">
        <v>26360</v>
      </c>
      <c r="K10363" s="20" t="s">
        <v>1967</v>
      </c>
      <c r="L10363" s="21"/>
    </row>
    <row r="10364">
      <c r="C10364" s="12" t="s">
        <v>850</v>
      </c>
      <c r="D10364" s="12"/>
      <c r="E10364" s="12" t="s">
        <v>1619</v>
      </c>
      <c r="F10364" s="21"/>
      <c r="G10364" s="21" t="s">
        <v>26361</v>
      </c>
      <c r="H10364" s="21" t="s">
        <v>26359</v>
      </c>
      <c r="I10364" s="21" t="s">
        <v>1588</v>
      </c>
      <c r="J10364" s="21" t="s">
        <v>26362</v>
      </c>
      <c r="K10364" s="20" t="s">
        <v>1971</v>
      </c>
      <c r="L10364" s="21"/>
    </row>
    <row r="10365">
      <c r="C10365" s="12" t="s">
        <v>850</v>
      </c>
      <c r="D10365" s="12"/>
      <c r="E10365" s="12" t="s">
        <v>1619</v>
      </c>
      <c r="F10365" s="21"/>
      <c r="G10365" s="21" t="s">
        <v>26363</v>
      </c>
      <c r="H10365" s="21" t="s">
        <v>26359</v>
      </c>
      <c r="I10365" s="21" t="s">
        <v>1588</v>
      </c>
      <c r="J10365" s="21" t="s">
        <v>26364</v>
      </c>
      <c r="K10365" s="20" t="s">
        <v>4042</v>
      </c>
      <c r="L10365" s="21"/>
    </row>
    <row r="10366">
      <c r="C10366" s="12" t="s">
        <v>850</v>
      </c>
      <c r="D10366" s="12"/>
      <c r="E10366" s="12" t="s">
        <v>1619</v>
      </c>
      <c r="F10366" s="21"/>
      <c r="G10366" s="21" t="s">
        <v>26365</v>
      </c>
      <c r="H10366" s="21" t="s">
        <v>26359</v>
      </c>
      <c r="I10366" s="21" t="s">
        <v>1588</v>
      </c>
      <c r="J10366" s="21" t="s">
        <v>26366</v>
      </c>
      <c r="K10366" s="20" t="s">
        <v>4046</v>
      </c>
      <c r="L10366" s="21"/>
    </row>
    <row r="10367">
      <c r="C10367" s="12" t="s">
        <v>850</v>
      </c>
      <c r="D10367" s="12"/>
      <c r="E10367" s="12" t="s">
        <v>1619</v>
      </c>
      <c r="F10367" s="21"/>
      <c r="G10367" s="21" t="s">
        <v>26367</v>
      </c>
      <c r="H10367" s="21" t="s">
        <v>26359</v>
      </c>
      <c r="I10367" s="21" t="s">
        <v>1588</v>
      </c>
      <c r="J10367" s="21" t="s">
        <v>26368</v>
      </c>
      <c r="K10367" s="20" t="s">
        <v>1988</v>
      </c>
      <c r="L10367" s="21"/>
    </row>
    <row r="10368">
      <c r="C10368" s="12" t="s">
        <v>850</v>
      </c>
      <c r="D10368" s="12"/>
      <c r="E10368" s="12" t="s">
        <v>1619</v>
      </c>
      <c r="F10368" s="21"/>
      <c r="G10368" s="21" t="s">
        <v>26369</v>
      </c>
      <c r="H10368" s="21" t="s">
        <v>26359</v>
      </c>
      <c r="I10368" s="21" t="s">
        <v>1588</v>
      </c>
      <c r="J10368" s="21" t="s">
        <v>26370</v>
      </c>
      <c r="K10368" s="20" t="s">
        <v>1992</v>
      </c>
      <c r="L10368" s="21"/>
    </row>
    <row r="10369">
      <c r="C10369" s="12" t="s">
        <v>850</v>
      </c>
      <c r="D10369" s="12"/>
      <c r="E10369" s="12" t="s">
        <v>1619</v>
      </c>
      <c r="F10369" s="21"/>
      <c r="G10369" s="21" t="s">
        <v>26371</v>
      </c>
      <c r="H10369" s="21" t="s">
        <v>26359</v>
      </c>
      <c r="I10369" s="21" t="s">
        <v>1588</v>
      </c>
      <c r="J10369" s="21" t="s">
        <v>26372</v>
      </c>
      <c r="K10369" s="20" t="s">
        <v>3629</v>
      </c>
      <c r="L10369" s="21"/>
    </row>
    <row r="10370">
      <c r="C10370" s="12" t="s">
        <v>850</v>
      </c>
      <c r="D10370" s="12"/>
      <c r="E10370" s="12" t="s">
        <v>1619</v>
      </c>
      <c r="F10370" s="21"/>
      <c r="G10370" s="21" t="s">
        <v>26373</v>
      </c>
      <c r="H10370" s="21" t="s">
        <v>26374</v>
      </c>
      <c r="I10370" s="21" t="s">
        <v>1588</v>
      </c>
      <c r="J10370" s="21" t="s">
        <v>26375</v>
      </c>
      <c r="K10370" s="20" t="s">
        <v>1808</v>
      </c>
      <c r="L10370" s="21"/>
    </row>
    <row r="10371">
      <c r="C10371" s="12" t="s">
        <v>850</v>
      </c>
      <c r="D10371" s="12"/>
      <c r="E10371" s="12" t="s">
        <v>1619</v>
      </c>
      <c r="F10371" s="21"/>
      <c r="G10371" s="21" t="s">
        <v>26376</v>
      </c>
      <c r="H10371" s="21" t="s">
        <v>26377</v>
      </c>
      <c r="I10371" s="21" t="s">
        <v>1588</v>
      </c>
      <c r="J10371" s="21" t="s">
        <v>26378</v>
      </c>
      <c r="K10371" s="20" t="s">
        <v>1812</v>
      </c>
      <c r="L10371" s="21"/>
    </row>
    <row r="10372">
      <c r="C10372" s="12" t="s">
        <v>850</v>
      </c>
      <c r="D10372" s="12"/>
      <c r="E10372" s="12" t="s">
        <v>1619</v>
      </c>
      <c r="F10372" s="21"/>
      <c r="G10372" s="21" t="s">
        <v>26379</v>
      </c>
      <c r="H10372" s="21" t="s">
        <v>26380</v>
      </c>
      <c r="I10372" s="21" t="s">
        <v>1588</v>
      </c>
      <c r="J10372" s="21" t="s">
        <v>26381</v>
      </c>
      <c r="K10372" s="20" t="s">
        <v>1983</v>
      </c>
      <c r="L10372" s="21"/>
    </row>
    <row r="10373">
      <c r="C10373" s="12" t="s">
        <v>850</v>
      </c>
      <c r="D10373" s="12"/>
      <c r="E10373" s="12" t="s">
        <v>1619</v>
      </c>
      <c r="F10373" s="21"/>
      <c r="G10373" s="21" t="s">
        <v>26382</v>
      </c>
      <c r="H10373" s="21" t="s">
        <v>26383</v>
      </c>
      <c r="I10373" s="21" t="s">
        <v>1588</v>
      </c>
      <c r="J10373" s="21" t="s">
        <v>26384</v>
      </c>
      <c r="K10373" s="20" t="s">
        <v>1983</v>
      </c>
      <c r="L10373" s="21"/>
    </row>
    <row r="10374">
      <c r="C10374" s="12" t="s">
        <v>850</v>
      </c>
      <c r="D10374" s="12"/>
      <c r="E10374" s="12" t="s">
        <v>1619</v>
      </c>
      <c r="F10374" s="21"/>
      <c r="G10374" s="21" t="s">
        <v>26385</v>
      </c>
      <c r="H10374" s="21" t="s">
        <v>26386</v>
      </c>
      <c r="I10374" s="21" t="s">
        <v>1588</v>
      </c>
      <c r="J10374" s="21" t="s">
        <v>26387</v>
      </c>
      <c r="K10374" s="20" t="s">
        <v>1983</v>
      </c>
      <c r="L10374" s="21"/>
    </row>
    <row r="10375">
      <c r="C10375" s="12" t="s">
        <v>850</v>
      </c>
      <c r="D10375" s="12"/>
      <c r="E10375" s="12" t="s">
        <v>1619</v>
      </c>
      <c r="F10375" s="21"/>
      <c r="G10375" s="21" t="s">
        <v>26388</v>
      </c>
      <c r="H10375" s="21" t="s">
        <v>26389</v>
      </c>
      <c r="I10375" s="21" t="s">
        <v>1588</v>
      </c>
      <c r="J10375" s="21" t="s">
        <v>26390</v>
      </c>
      <c r="K10375" s="20" t="s">
        <v>1983</v>
      </c>
      <c r="L10375" s="21"/>
    </row>
    <row r="10376">
      <c r="C10376" s="12" t="s">
        <v>850</v>
      </c>
      <c r="D10376" s="12"/>
      <c r="E10376" s="12" t="s">
        <v>1619</v>
      </c>
      <c r="F10376" s="21"/>
      <c r="G10376" s="21" t="s">
        <v>26391</v>
      </c>
      <c r="H10376" s="21" t="s">
        <v>26392</v>
      </c>
      <c r="I10376" s="21" t="s">
        <v>1588</v>
      </c>
      <c r="J10376" s="21" t="s">
        <v>26393</v>
      </c>
      <c r="K10376" s="20" t="s">
        <v>3446</v>
      </c>
      <c r="L10376" s="21"/>
    </row>
    <row r="10377">
      <c r="C10377" s="12" t="s">
        <v>850</v>
      </c>
      <c r="D10377" s="12"/>
      <c r="E10377" s="12" t="s">
        <v>1619</v>
      </c>
      <c r="F10377" s="21"/>
      <c r="G10377" s="21" t="s">
        <v>26394</v>
      </c>
      <c r="H10377" s="21" t="s">
        <v>26395</v>
      </c>
      <c r="I10377" s="21" t="s">
        <v>1588</v>
      </c>
      <c r="J10377" s="21" t="s">
        <v>26396</v>
      </c>
      <c r="K10377" s="20" t="s">
        <v>3488</v>
      </c>
      <c r="L10377" s="21"/>
    </row>
    <row r="10378">
      <c r="C10378" s="12" t="s">
        <v>850</v>
      </c>
      <c r="D10378" s="12"/>
      <c r="E10378" s="12" t="s">
        <v>1619</v>
      </c>
      <c r="F10378" s="21"/>
      <c r="G10378" s="21" t="s">
        <v>26397</v>
      </c>
      <c r="H10378" s="21" t="s">
        <v>26398</v>
      </c>
      <c r="I10378" s="21" t="s">
        <v>1588</v>
      </c>
      <c r="J10378" s="21" t="s">
        <v>26399</v>
      </c>
      <c r="K10378" s="20" t="s">
        <v>3439</v>
      </c>
      <c r="L10378" s="21"/>
    </row>
    <row r="10379">
      <c r="C10379" s="12" t="s">
        <v>850</v>
      </c>
      <c r="D10379" s="12"/>
      <c r="E10379" s="12" t="s">
        <v>1619</v>
      </c>
      <c r="F10379" s="21"/>
      <c r="G10379" s="21" t="s">
        <v>18981</v>
      </c>
      <c r="H10379" s="21" t="s">
        <v>18982</v>
      </c>
      <c r="I10379" s="21" t="s">
        <v>1588</v>
      </c>
      <c r="J10379" s="21" t="s">
        <v>18983</v>
      </c>
      <c r="K10379" s="20" t="s">
        <v>3492</v>
      </c>
      <c r="L10379" s="21"/>
    </row>
    <row r="10380">
      <c r="C10380" s="12" t="s">
        <v>850</v>
      </c>
      <c r="D10380" s="12"/>
      <c r="E10380" s="12" t="s">
        <v>1619</v>
      </c>
      <c r="F10380" s="21"/>
      <c r="G10380" s="21" t="s">
        <v>18984</v>
      </c>
      <c r="H10380" s="21" t="s">
        <v>18985</v>
      </c>
      <c r="I10380" s="21" t="s">
        <v>1588</v>
      </c>
      <c r="J10380" s="21" t="s">
        <v>18986</v>
      </c>
      <c r="K10380" s="20" t="s">
        <v>3492</v>
      </c>
      <c r="L10380" s="21"/>
    </row>
    <row r="10381">
      <c r="C10381" s="12" t="s">
        <v>850</v>
      </c>
      <c r="D10381" s="12"/>
      <c r="E10381" s="12" t="s">
        <v>1619</v>
      </c>
      <c r="F10381" s="21"/>
      <c r="G10381" s="21" t="s">
        <v>18987</v>
      </c>
      <c r="H10381" s="21" t="s">
        <v>18988</v>
      </c>
      <c r="I10381" s="21" t="s">
        <v>1588</v>
      </c>
      <c r="J10381" s="21" t="s">
        <v>18989</v>
      </c>
      <c r="K10381" s="20" t="s">
        <v>3492</v>
      </c>
      <c r="L10381" s="21"/>
    </row>
    <row r="10382">
      <c r="C10382" s="12" t="s">
        <v>850</v>
      </c>
      <c r="D10382" s="12"/>
      <c r="E10382" s="12" t="s">
        <v>1619</v>
      </c>
      <c r="F10382" s="21"/>
      <c r="G10382" s="21" t="s">
        <v>18993</v>
      </c>
      <c r="H10382" s="21" t="s">
        <v>18994</v>
      </c>
      <c r="I10382" s="21" t="s">
        <v>1588</v>
      </c>
      <c r="J10382" s="21" t="s">
        <v>18995</v>
      </c>
      <c r="K10382" s="20" t="s">
        <v>3492</v>
      </c>
      <c r="L10382" s="21"/>
    </row>
    <row r="10383">
      <c r="C10383" s="12" t="s">
        <v>850</v>
      </c>
      <c r="D10383" s="12"/>
      <c r="E10383" s="12" t="s">
        <v>1619</v>
      </c>
      <c r="F10383" s="21"/>
      <c r="G10383" s="21" t="s">
        <v>19115</v>
      </c>
      <c r="H10383" s="21" t="s">
        <v>19116</v>
      </c>
      <c r="I10383" s="21" t="s">
        <v>1588</v>
      </c>
      <c r="J10383" s="21" t="s">
        <v>19117</v>
      </c>
      <c r="K10383" s="20" t="s">
        <v>3355</v>
      </c>
      <c r="L10383" s="21"/>
    </row>
    <row r="10384">
      <c r="C10384" s="12" t="s">
        <v>850</v>
      </c>
      <c r="D10384" s="12"/>
      <c r="E10384" s="12" t="s">
        <v>1619</v>
      </c>
      <c r="F10384" s="21"/>
      <c r="G10384" s="21" t="s">
        <v>19118</v>
      </c>
      <c r="H10384" s="21" t="s">
        <v>18985</v>
      </c>
      <c r="I10384" s="21" t="s">
        <v>1588</v>
      </c>
      <c r="J10384" s="21" t="s">
        <v>19119</v>
      </c>
      <c r="K10384" s="20" t="s">
        <v>3355</v>
      </c>
      <c r="L10384" s="21"/>
    </row>
    <row r="10385">
      <c r="C10385" s="12" t="s">
        <v>850</v>
      </c>
      <c r="D10385" s="12"/>
      <c r="E10385" s="12" t="s">
        <v>1619</v>
      </c>
      <c r="F10385" s="21"/>
      <c r="G10385" s="21" t="s">
        <v>19120</v>
      </c>
      <c r="H10385" s="21" t="s">
        <v>19121</v>
      </c>
      <c r="I10385" s="21" t="s">
        <v>1588</v>
      </c>
      <c r="J10385" s="21" t="s">
        <v>19122</v>
      </c>
      <c r="K10385" s="20" t="s">
        <v>3355</v>
      </c>
      <c r="L10385" s="21"/>
    </row>
    <row r="10386">
      <c r="C10386" s="12" t="s">
        <v>850</v>
      </c>
      <c r="D10386" s="12"/>
      <c r="E10386" s="12" t="s">
        <v>1619</v>
      </c>
      <c r="F10386" s="21"/>
      <c r="G10386" s="21" t="s">
        <v>19126</v>
      </c>
      <c r="H10386" s="21" t="s">
        <v>19127</v>
      </c>
      <c r="I10386" s="21" t="s">
        <v>1588</v>
      </c>
      <c r="J10386" s="21" t="s">
        <v>19128</v>
      </c>
      <c r="K10386" s="20" t="s">
        <v>3355</v>
      </c>
      <c r="L10386" s="21"/>
    </row>
    <row r="10387">
      <c r="C10387" s="12" t="s">
        <v>850</v>
      </c>
      <c r="D10387" s="12"/>
      <c r="E10387" s="12" t="s">
        <v>1619</v>
      </c>
      <c r="F10387" s="21"/>
      <c r="G10387" s="21" t="s">
        <v>19257</v>
      </c>
      <c r="H10387" s="21" t="s">
        <v>19258</v>
      </c>
      <c r="I10387" s="21" t="s">
        <v>1588</v>
      </c>
      <c r="J10387" s="21" t="s">
        <v>19259</v>
      </c>
      <c r="K10387" s="20" t="s">
        <v>3840</v>
      </c>
      <c r="L10387" s="21"/>
    </row>
    <row r="10388">
      <c r="C10388" s="12" t="s">
        <v>850</v>
      </c>
      <c r="D10388" s="12"/>
      <c r="E10388" s="12" t="s">
        <v>1619</v>
      </c>
      <c r="F10388" s="21"/>
      <c r="G10388" s="21" t="s">
        <v>19260</v>
      </c>
      <c r="H10388" s="21" t="s">
        <v>19261</v>
      </c>
      <c r="I10388" s="21" t="s">
        <v>1588</v>
      </c>
      <c r="J10388" s="21" t="s">
        <v>19262</v>
      </c>
      <c r="K10388" s="20" t="s">
        <v>3840</v>
      </c>
      <c r="L10388" s="21"/>
    </row>
    <row r="10389">
      <c r="C10389" s="12" t="s">
        <v>850</v>
      </c>
      <c r="D10389" s="12"/>
      <c r="E10389" s="12" t="s">
        <v>1619</v>
      </c>
      <c r="F10389" s="21"/>
      <c r="G10389" s="21" t="s">
        <v>19263</v>
      </c>
      <c r="H10389" s="21" t="s">
        <v>19264</v>
      </c>
      <c r="I10389" s="21" t="s">
        <v>1588</v>
      </c>
      <c r="J10389" s="21" t="s">
        <v>19265</v>
      </c>
      <c r="K10389" s="20" t="s">
        <v>3840</v>
      </c>
      <c r="L10389" s="21"/>
    </row>
    <row r="10390">
      <c r="C10390" s="12" t="s">
        <v>850</v>
      </c>
      <c r="D10390" s="12"/>
      <c r="E10390" s="12" t="s">
        <v>1619</v>
      </c>
      <c r="F10390" s="21"/>
      <c r="G10390" s="21" t="s">
        <v>19269</v>
      </c>
      <c r="H10390" s="21" t="s">
        <v>19270</v>
      </c>
      <c r="I10390" s="21" t="s">
        <v>1588</v>
      </c>
      <c r="J10390" s="21" t="s">
        <v>19271</v>
      </c>
      <c r="K10390" s="20" t="s">
        <v>3840</v>
      </c>
      <c r="L10390" s="21"/>
    </row>
    <row r="10391">
      <c r="C10391" s="12" t="s">
        <v>850</v>
      </c>
      <c r="D10391" s="12"/>
      <c r="E10391" s="12" t="s">
        <v>1619</v>
      </c>
      <c r="F10391" s="21"/>
      <c r="G10391" s="21" t="s">
        <v>26400</v>
      </c>
      <c r="H10391" s="21" t="s">
        <v>26401</v>
      </c>
      <c r="I10391" s="21" t="s">
        <v>1588</v>
      </c>
      <c r="J10391" s="21" t="s">
        <v>26402</v>
      </c>
      <c r="K10391" s="20" t="s">
        <v>3659</v>
      </c>
      <c r="L10391" s="21"/>
    </row>
    <row r="10392">
      <c r="C10392" s="12" t="s">
        <v>850</v>
      </c>
      <c r="D10392" s="12"/>
      <c r="E10392" s="12" t="s">
        <v>1619</v>
      </c>
      <c r="F10392" s="21"/>
      <c r="G10392" s="21" t="s">
        <v>26403</v>
      </c>
      <c r="H10392" s="21" t="s">
        <v>26404</v>
      </c>
      <c r="I10392" s="21" t="s">
        <v>1588</v>
      </c>
      <c r="J10392" s="21" t="s">
        <v>26405</v>
      </c>
      <c r="K10392" s="20" t="s">
        <v>3659</v>
      </c>
      <c r="L10392" s="21"/>
    </row>
    <row r="10393">
      <c r="C10393" s="12" t="s">
        <v>850</v>
      </c>
      <c r="D10393" s="12"/>
      <c r="E10393" s="12" t="s">
        <v>1619</v>
      </c>
      <c r="F10393" s="21"/>
      <c r="G10393" s="21" t="s">
        <v>26406</v>
      </c>
      <c r="H10393" s="21" t="s">
        <v>26407</v>
      </c>
      <c r="I10393" s="21" t="s">
        <v>1588</v>
      </c>
      <c r="J10393" s="21" t="s">
        <v>26408</v>
      </c>
      <c r="K10393" s="20" t="s">
        <v>3659</v>
      </c>
      <c r="L10393" s="21"/>
    </row>
    <row r="10394">
      <c r="C10394" s="12" t="s">
        <v>850</v>
      </c>
      <c r="D10394" s="12"/>
      <c r="E10394" s="12" t="s">
        <v>1619</v>
      </c>
      <c r="F10394" s="21"/>
      <c r="G10394" s="21" t="s">
        <v>26409</v>
      </c>
      <c r="H10394" s="21" t="s">
        <v>26410</v>
      </c>
      <c r="I10394" s="21" t="s">
        <v>1588</v>
      </c>
      <c r="J10394" s="21" t="s">
        <v>26411</v>
      </c>
      <c r="K10394" s="20" t="s">
        <v>3659</v>
      </c>
      <c r="L10394" s="21"/>
    </row>
    <row r="10395">
      <c r="C10395" s="12" t="s">
        <v>850</v>
      </c>
      <c r="D10395" s="12"/>
      <c r="E10395" s="12" t="s">
        <v>1619</v>
      </c>
      <c r="F10395" s="21"/>
      <c r="G10395" s="21" t="s">
        <v>26412</v>
      </c>
      <c r="H10395" s="21" t="s">
        <v>26413</v>
      </c>
      <c r="I10395" s="21" t="s">
        <v>1588</v>
      </c>
      <c r="J10395" s="21" t="s">
        <v>26414</v>
      </c>
      <c r="K10395" s="20" t="s">
        <v>3280</v>
      </c>
      <c r="L10395" s="21"/>
    </row>
    <row r="10396">
      <c r="C10396" s="12" t="s">
        <v>850</v>
      </c>
      <c r="D10396" s="12"/>
      <c r="E10396" s="12" t="s">
        <v>1619</v>
      </c>
      <c r="F10396" s="21"/>
      <c r="G10396" s="21" t="s">
        <v>26415</v>
      </c>
      <c r="H10396" s="21" t="s">
        <v>26416</v>
      </c>
      <c r="I10396" s="21" t="s">
        <v>1588</v>
      </c>
      <c r="J10396" s="21" t="s">
        <v>26417</v>
      </c>
      <c r="K10396" s="20" t="s">
        <v>3280</v>
      </c>
      <c r="L10396" s="21"/>
    </row>
    <row r="10397">
      <c r="C10397" s="12" t="s">
        <v>850</v>
      </c>
      <c r="D10397" s="12"/>
      <c r="E10397" s="12" t="s">
        <v>1619</v>
      </c>
      <c r="F10397" s="21"/>
      <c r="G10397" s="21" t="s">
        <v>26418</v>
      </c>
      <c r="H10397" s="21" t="s">
        <v>26419</v>
      </c>
      <c r="I10397" s="21" t="s">
        <v>1588</v>
      </c>
      <c r="J10397" s="21" t="s">
        <v>26420</v>
      </c>
      <c r="K10397" s="20" t="s">
        <v>3280</v>
      </c>
      <c r="L10397" s="21"/>
    </row>
    <row r="10398">
      <c r="C10398" s="12" t="s">
        <v>850</v>
      </c>
      <c r="D10398" s="12"/>
      <c r="E10398" s="12" t="s">
        <v>1619</v>
      </c>
      <c r="F10398" s="21"/>
      <c r="G10398" s="21" t="s">
        <v>26421</v>
      </c>
      <c r="H10398" s="21" t="s">
        <v>26422</v>
      </c>
      <c r="I10398" s="21" t="s">
        <v>1588</v>
      </c>
      <c r="J10398" s="21" t="s">
        <v>26423</v>
      </c>
      <c r="K10398" s="20" t="s">
        <v>3280</v>
      </c>
      <c r="L10398" s="21"/>
    </row>
    <row r="10399">
      <c r="C10399" s="12" t="s">
        <v>850</v>
      </c>
      <c r="D10399" s="12"/>
      <c r="E10399" s="12" t="s">
        <v>1619</v>
      </c>
      <c r="F10399" s="21"/>
      <c r="G10399" s="21" t="s">
        <v>26424</v>
      </c>
      <c r="H10399" s="21" t="s">
        <v>26413</v>
      </c>
      <c r="I10399" s="21" t="s">
        <v>1588</v>
      </c>
      <c r="J10399" s="21" t="s">
        <v>26425</v>
      </c>
      <c r="K10399" s="20" t="s">
        <v>3616</v>
      </c>
      <c r="L10399" s="21"/>
    </row>
    <row r="10400">
      <c r="C10400" s="12" t="s">
        <v>850</v>
      </c>
      <c r="D10400" s="12"/>
      <c r="E10400" s="12" t="s">
        <v>1619</v>
      </c>
      <c r="F10400" s="21"/>
      <c r="G10400" s="21" t="s">
        <v>26426</v>
      </c>
      <c r="H10400" s="21" t="s">
        <v>26416</v>
      </c>
      <c r="I10400" s="21" t="s">
        <v>1588</v>
      </c>
      <c r="J10400" s="21" t="s">
        <v>26427</v>
      </c>
      <c r="K10400" s="20" t="s">
        <v>3616</v>
      </c>
      <c r="L10400" s="21"/>
    </row>
    <row r="10401">
      <c r="C10401" s="12" t="s">
        <v>850</v>
      </c>
      <c r="D10401" s="12"/>
      <c r="E10401" s="12" t="s">
        <v>1619</v>
      </c>
      <c r="F10401" s="21"/>
      <c r="G10401" s="21" t="s">
        <v>26428</v>
      </c>
      <c r="H10401" s="21" t="s">
        <v>26419</v>
      </c>
      <c r="I10401" s="21" t="s">
        <v>1588</v>
      </c>
      <c r="J10401" s="21" t="s">
        <v>26429</v>
      </c>
      <c r="K10401" s="20" t="s">
        <v>3616</v>
      </c>
      <c r="L10401" s="21"/>
    </row>
    <row r="10402">
      <c r="C10402" s="12" t="s">
        <v>850</v>
      </c>
      <c r="D10402" s="12"/>
      <c r="E10402" s="12" t="s">
        <v>1619</v>
      </c>
      <c r="F10402" s="21"/>
      <c r="G10402" s="21" t="s">
        <v>26430</v>
      </c>
      <c r="H10402" s="21" t="s">
        <v>26422</v>
      </c>
      <c r="I10402" s="21" t="s">
        <v>1588</v>
      </c>
      <c r="J10402" s="21" t="s">
        <v>26431</v>
      </c>
      <c r="K10402" s="20" t="s">
        <v>3616</v>
      </c>
      <c r="L10402" s="21"/>
    </row>
    <row r="10403">
      <c r="C10403" s="12" t="s">
        <v>850</v>
      </c>
      <c r="D10403" s="12"/>
      <c r="E10403" s="12" t="s">
        <v>1619</v>
      </c>
      <c r="F10403" s="21"/>
      <c r="G10403" s="21" t="s">
        <v>26432</v>
      </c>
      <c r="H10403" s="21" t="s">
        <v>26392</v>
      </c>
      <c r="I10403" s="21" t="s">
        <v>1588</v>
      </c>
      <c r="J10403" s="21" t="s">
        <v>26433</v>
      </c>
      <c r="K10403" s="20" t="s">
        <v>2027</v>
      </c>
      <c r="L10403" s="21"/>
    </row>
    <row r="10404">
      <c r="C10404" s="12" t="s">
        <v>850</v>
      </c>
      <c r="D10404" s="12"/>
      <c r="E10404" s="12" t="s">
        <v>1619</v>
      </c>
      <c r="F10404" s="21"/>
      <c r="G10404" s="21" t="s">
        <v>26434</v>
      </c>
      <c r="H10404" s="21" t="s">
        <v>26392</v>
      </c>
      <c r="I10404" s="21" t="s">
        <v>1588</v>
      </c>
      <c r="J10404" s="21" t="s">
        <v>26435</v>
      </c>
      <c r="K10404" s="20" t="s">
        <v>1975</v>
      </c>
      <c r="L10404" s="21"/>
    </row>
    <row r="10405">
      <c r="C10405" s="12" t="s">
        <v>850</v>
      </c>
      <c r="D10405" s="12"/>
      <c r="E10405" s="12" t="s">
        <v>1619</v>
      </c>
      <c r="F10405" s="21"/>
      <c r="G10405" s="21" t="s">
        <v>26436</v>
      </c>
      <c r="H10405" s="21" t="s">
        <v>26437</v>
      </c>
      <c r="I10405" s="21" t="s">
        <v>1588</v>
      </c>
      <c r="J10405" s="21" t="s">
        <v>26438</v>
      </c>
      <c r="K10405" s="20" t="s">
        <v>1954</v>
      </c>
      <c r="L10405" s="21"/>
    </row>
    <row r="10406">
      <c r="C10406" s="12" t="s">
        <v>850</v>
      </c>
      <c r="D10406" s="12"/>
      <c r="E10406" s="12" t="s">
        <v>1619</v>
      </c>
      <c r="F10406" s="21"/>
      <c r="G10406" s="21" t="s">
        <v>26439</v>
      </c>
      <c r="H10406" s="21" t="s">
        <v>26440</v>
      </c>
      <c r="I10406" s="21" t="s">
        <v>1588</v>
      </c>
      <c r="J10406" s="21" t="s">
        <v>26441</v>
      </c>
      <c r="K10406" s="20" t="s">
        <v>1954</v>
      </c>
      <c r="L10406" s="21"/>
    </row>
    <row r="10407">
      <c r="C10407" s="12" t="s">
        <v>850</v>
      </c>
      <c r="D10407" s="12"/>
      <c r="E10407" s="12" t="s">
        <v>1619</v>
      </c>
      <c r="F10407" s="21"/>
      <c r="G10407" s="21" t="s">
        <v>26442</v>
      </c>
      <c r="H10407" s="21" t="s">
        <v>26443</v>
      </c>
      <c r="I10407" s="21" t="s">
        <v>1588</v>
      </c>
      <c r="J10407" s="21" t="s">
        <v>26444</v>
      </c>
      <c r="K10407" s="20" t="s">
        <v>1954</v>
      </c>
      <c r="L10407" s="21"/>
    </row>
    <row r="10408">
      <c r="C10408" s="12" t="s">
        <v>850</v>
      </c>
      <c r="D10408" s="12"/>
      <c r="E10408" s="12" t="s">
        <v>1619</v>
      </c>
      <c r="F10408" s="21"/>
      <c r="G10408" s="21" t="s">
        <v>26445</v>
      </c>
      <c r="H10408" s="21" t="s">
        <v>26446</v>
      </c>
      <c r="I10408" s="21" t="s">
        <v>1588</v>
      </c>
      <c r="J10408" s="21" t="s">
        <v>26447</v>
      </c>
      <c r="K10408" s="20" t="s">
        <v>1954</v>
      </c>
      <c r="L10408" s="21"/>
    </row>
    <row r="10409">
      <c r="C10409" s="12" t="s">
        <v>850</v>
      </c>
      <c r="D10409" s="12"/>
      <c r="E10409" s="12" t="s">
        <v>1619</v>
      </c>
      <c r="F10409" s="21"/>
      <c r="G10409" s="21" t="s">
        <v>26448</v>
      </c>
      <c r="H10409" s="21" t="s">
        <v>26449</v>
      </c>
      <c r="I10409" s="21" t="s">
        <v>1588</v>
      </c>
      <c r="J10409" s="21" t="s">
        <v>26450</v>
      </c>
      <c r="K10409" s="20" t="s">
        <v>1979</v>
      </c>
      <c r="L10409" s="21"/>
    </row>
    <row r="10410">
      <c r="C10410" s="12" t="s">
        <v>850</v>
      </c>
      <c r="D10410" s="12"/>
      <c r="E10410" s="12" t="s">
        <v>1619</v>
      </c>
      <c r="F10410" s="21"/>
      <c r="G10410" s="21" t="s">
        <v>26451</v>
      </c>
      <c r="H10410" s="21" t="s">
        <v>26452</v>
      </c>
      <c r="I10410" s="21" t="s">
        <v>1588</v>
      </c>
      <c r="J10410" s="21" t="s">
        <v>26453</v>
      </c>
      <c r="K10410" s="20" t="s">
        <v>1979</v>
      </c>
      <c r="L10410" s="21"/>
    </row>
    <row r="10411">
      <c r="C10411" s="12" t="s">
        <v>850</v>
      </c>
      <c r="D10411" s="12"/>
      <c r="E10411" s="12" t="s">
        <v>1619</v>
      </c>
      <c r="F10411" s="21"/>
      <c r="G10411" s="21" t="s">
        <v>26454</v>
      </c>
      <c r="H10411" s="21" t="s">
        <v>26455</v>
      </c>
      <c r="I10411" s="21" t="s">
        <v>1588</v>
      </c>
      <c r="J10411" s="21" t="s">
        <v>26456</v>
      </c>
      <c r="K10411" s="20" t="s">
        <v>1979</v>
      </c>
      <c r="L10411" s="21"/>
    </row>
    <row r="10412">
      <c r="C10412" s="12" t="s">
        <v>850</v>
      </c>
      <c r="D10412" s="12"/>
      <c r="E10412" s="12" t="s">
        <v>1619</v>
      </c>
      <c r="F10412" s="21"/>
      <c r="G10412" s="21" t="s">
        <v>26457</v>
      </c>
      <c r="H10412" s="21" t="s">
        <v>26458</v>
      </c>
      <c r="I10412" s="21" t="s">
        <v>1588</v>
      </c>
      <c r="J10412" s="21" t="s">
        <v>26459</v>
      </c>
      <c r="K10412" s="20" t="s">
        <v>1979</v>
      </c>
      <c r="L10412" s="21"/>
    </row>
    <row r="10413">
      <c r="C10413" s="12" t="s">
        <v>850</v>
      </c>
      <c r="D10413" s="12"/>
      <c r="E10413" s="12" t="s">
        <v>1619</v>
      </c>
      <c r="F10413" s="21"/>
      <c r="G10413" s="21" t="s">
        <v>26460</v>
      </c>
      <c r="H10413" s="21" t="s">
        <v>26461</v>
      </c>
      <c r="I10413" s="21" t="s">
        <v>1588</v>
      </c>
      <c r="J10413" s="21" t="s">
        <v>26462</v>
      </c>
      <c r="K10413" s="20" t="s">
        <v>1921</v>
      </c>
      <c r="L10413" s="21"/>
    </row>
    <row r="10414">
      <c r="C10414" s="12" t="s">
        <v>850</v>
      </c>
      <c r="D10414" s="12"/>
      <c r="E10414" s="12" t="s">
        <v>1619</v>
      </c>
      <c r="F10414" s="21"/>
      <c r="G10414" s="21" t="s">
        <v>26463</v>
      </c>
      <c r="H10414" s="21" t="s">
        <v>26464</v>
      </c>
      <c r="I10414" s="21" t="s">
        <v>1588</v>
      </c>
      <c r="J10414" s="21" t="s">
        <v>26465</v>
      </c>
      <c r="K10414" s="20" t="s">
        <v>1921</v>
      </c>
      <c r="L10414" s="21"/>
    </row>
    <row r="10415">
      <c r="C10415" s="12" t="s">
        <v>850</v>
      </c>
      <c r="D10415" s="12"/>
      <c r="E10415" s="12" t="s">
        <v>1619</v>
      </c>
      <c r="F10415" s="21"/>
      <c r="G10415" s="21" t="s">
        <v>26466</v>
      </c>
      <c r="H10415" s="21" t="s">
        <v>26467</v>
      </c>
      <c r="I10415" s="21" t="s">
        <v>1588</v>
      </c>
      <c r="J10415" s="21" t="s">
        <v>26468</v>
      </c>
      <c r="K10415" s="20" t="s">
        <v>1921</v>
      </c>
      <c r="L10415" s="21"/>
    </row>
    <row r="10416">
      <c r="C10416" s="12" t="s">
        <v>850</v>
      </c>
      <c r="D10416" s="12"/>
      <c r="E10416" s="12" t="s">
        <v>1619</v>
      </c>
      <c r="F10416" s="21"/>
      <c r="G10416" s="21" t="s">
        <v>26469</v>
      </c>
      <c r="H10416" s="21" t="s">
        <v>26470</v>
      </c>
      <c r="I10416" s="21" t="s">
        <v>1588</v>
      </c>
      <c r="J10416" s="21" t="s">
        <v>26471</v>
      </c>
      <c r="K10416" s="20" t="s">
        <v>1921</v>
      </c>
      <c r="L10416" s="21"/>
    </row>
    <row r="10417">
      <c r="C10417" s="12" t="s">
        <v>850</v>
      </c>
      <c r="D10417" s="12"/>
      <c r="E10417" s="12" t="s">
        <v>1619</v>
      </c>
      <c r="F10417" s="21"/>
      <c r="G10417" s="21" t="s">
        <v>26472</v>
      </c>
      <c r="H10417" s="21" t="s">
        <v>26473</v>
      </c>
      <c r="I10417" s="21" t="s">
        <v>1588</v>
      </c>
      <c r="J10417" s="21" t="s">
        <v>26474</v>
      </c>
      <c r="K10417" s="20" t="s">
        <v>1916</v>
      </c>
      <c r="L10417" s="21"/>
    </row>
    <row r="10418">
      <c r="C10418" s="12" t="s">
        <v>850</v>
      </c>
      <c r="D10418" s="12"/>
      <c r="E10418" s="12" t="s">
        <v>1619</v>
      </c>
      <c r="F10418" s="21"/>
      <c r="G10418" s="21" t="s">
        <v>26475</v>
      </c>
      <c r="H10418" s="21" t="s">
        <v>26476</v>
      </c>
      <c r="I10418" s="21" t="s">
        <v>1588</v>
      </c>
      <c r="J10418" s="21" t="s">
        <v>26477</v>
      </c>
      <c r="K10418" s="20" t="s">
        <v>1916</v>
      </c>
      <c r="L10418" s="21"/>
    </row>
    <row r="10419">
      <c r="C10419" s="12" t="s">
        <v>850</v>
      </c>
      <c r="D10419" s="12"/>
      <c r="E10419" s="12" t="s">
        <v>1619</v>
      </c>
      <c r="F10419" s="21"/>
      <c r="G10419" s="21" t="s">
        <v>26478</v>
      </c>
      <c r="H10419" s="21" t="s">
        <v>26479</v>
      </c>
      <c r="I10419" s="21" t="s">
        <v>1588</v>
      </c>
      <c r="J10419" s="21" t="s">
        <v>26480</v>
      </c>
      <c r="K10419" s="20" t="s">
        <v>1916</v>
      </c>
      <c r="L10419" s="21"/>
    </row>
    <row r="10420">
      <c r="C10420" s="12" t="s">
        <v>850</v>
      </c>
      <c r="D10420" s="12"/>
      <c r="E10420" s="12" t="s">
        <v>1619</v>
      </c>
      <c r="F10420" s="21"/>
      <c r="G10420" s="21" t="s">
        <v>26481</v>
      </c>
      <c r="H10420" s="21" t="s">
        <v>26482</v>
      </c>
      <c r="I10420" s="21" t="s">
        <v>1588</v>
      </c>
      <c r="J10420" s="21" t="s">
        <v>26483</v>
      </c>
      <c r="K10420" s="20" t="s">
        <v>1916</v>
      </c>
      <c r="L10420" s="21"/>
    </row>
    <row r="10421">
      <c r="C10421" s="12" t="s">
        <v>850</v>
      </c>
      <c r="D10421" s="12"/>
      <c r="E10421" s="12" t="s">
        <v>1656</v>
      </c>
      <c r="F10421" s="21"/>
      <c r="G10421" s="21" t="s">
        <v>26484</v>
      </c>
      <c r="H10421" s="21" t="s">
        <v>1540</v>
      </c>
      <c r="I10421" s="21" t="s">
        <v>1637</v>
      </c>
      <c r="J10421" s="21" t="s">
        <v>26485</v>
      </c>
      <c r="K10421" s="20" t="s">
        <v>2777</v>
      </c>
      <c r="L10421" s="21"/>
    </row>
    <row r="10422">
      <c r="C10422" s="12" t="s">
        <v>850</v>
      </c>
      <c r="D10422" s="12"/>
      <c r="E10422" s="12" t="s">
        <v>1656</v>
      </c>
      <c r="F10422" s="21"/>
      <c r="G10422" s="21" t="s">
        <v>26484</v>
      </c>
      <c r="H10422" s="21" t="s">
        <v>1540</v>
      </c>
      <c r="I10422" s="21" t="s">
        <v>1637</v>
      </c>
      <c r="J10422" s="21" t="s">
        <v>26486</v>
      </c>
      <c r="K10422" s="20" t="s">
        <v>1660</v>
      </c>
      <c r="L10422" s="21"/>
    </row>
    <row r="10423">
      <c r="C10423" s="12" t="s">
        <v>850</v>
      </c>
      <c r="D10423" s="12"/>
      <c r="E10423" s="12" t="s">
        <v>1656</v>
      </c>
      <c r="F10423" s="21"/>
      <c r="G10423" s="21" t="s">
        <v>26484</v>
      </c>
      <c r="H10423" s="21" t="s">
        <v>1540</v>
      </c>
      <c r="I10423" s="21" t="s">
        <v>1637</v>
      </c>
      <c r="J10423" s="21" t="s">
        <v>26487</v>
      </c>
      <c r="K10423" s="20" t="s">
        <v>2206</v>
      </c>
      <c r="L10423" s="21"/>
    </row>
    <row r="10424">
      <c r="C10424" s="12" t="s">
        <v>850</v>
      </c>
      <c r="D10424" s="12"/>
      <c r="E10424" s="12" t="s">
        <v>1656</v>
      </c>
      <c r="F10424" s="21"/>
      <c r="G10424" s="21" t="s">
        <v>26484</v>
      </c>
      <c r="H10424" s="21" t="s">
        <v>1540</v>
      </c>
      <c r="I10424" s="21" t="s">
        <v>1637</v>
      </c>
      <c r="J10424" s="21" t="s">
        <v>26488</v>
      </c>
      <c r="K10424" s="20" t="s">
        <v>2245</v>
      </c>
      <c r="L10424" s="21"/>
    </row>
    <row r="10425">
      <c r="C10425" s="12" t="s">
        <v>850</v>
      </c>
      <c r="D10425" s="12"/>
      <c r="E10425" s="12" t="s">
        <v>1656</v>
      </c>
      <c r="F10425" s="21"/>
      <c r="G10425" s="21" t="s">
        <v>26484</v>
      </c>
      <c r="H10425" s="21" t="s">
        <v>1540</v>
      </c>
      <c r="I10425" s="21" t="s">
        <v>1637</v>
      </c>
      <c r="J10425" s="21" t="s">
        <v>26489</v>
      </c>
      <c r="K10425" s="20" t="s">
        <v>2781</v>
      </c>
      <c r="L10425" s="21"/>
    </row>
    <row r="10426">
      <c r="C10426" s="12" t="s">
        <v>850</v>
      </c>
      <c r="D10426" s="12"/>
      <c r="E10426" s="12" t="s">
        <v>1656</v>
      </c>
      <c r="F10426" s="21"/>
      <c r="G10426" s="21" t="s">
        <v>26484</v>
      </c>
      <c r="H10426" s="21" t="s">
        <v>1540</v>
      </c>
      <c r="I10426" s="21" t="s">
        <v>1637</v>
      </c>
      <c r="J10426" s="21" t="s">
        <v>26490</v>
      </c>
      <c r="K10426" s="20" t="s">
        <v>2248</v>
      </c>
      <c r="L10426" s="21"/>
    </row>
    <row r="10427">
      <c r="C10427" s="12" t="s">
        <v>850</v>
      </c>
      <c r="D10427" s="12"/>
      <c r="E10427" s="12" t="s">
        <v>1656</v>
      </c>
      <c r="F10427" s="21"/>
      <c r="G10427" s="21" t="s">
        <v>26484</v>
      </c>
      <c r="H10427" s="21" t="s">
        <v>1540</v>
      </c>
      <c r="I10427" s="21" t="s">
        <v>1637</v>
      </c>
      <c r="J10427" s="21" t="s">
        <v>26491</v>
      </c>
      <c r="K10427" s="20" t="s">
        <v>1833</v>
      </c>
      <c r="L10427" s="21"/>
    </row>
    <row r="10428">
      <c r="C10428" s="12" t="s">
        <v>850</v>
      </c>
      <c r="D10428" s="12"/>
      <c r="E10428" s="12" t="s">
        <v>1656</v>
      </c>
      <c r="F10428" s="21"/>
      <c r="G10428" s="21" t="s">
        <v>26484</v>
      </c>
      <c r="H10428" s="21" t="s">
        <v>1540</v>
      </c>
      <c r="I10428" s="21" t="s">
        <v>1637</v>
      </c>
      <c r="J10428" s="21" t="s">
        <v>26492</v>
      </c>
      <c r="K10428" s="20" t="s">
        <v>1836</v>
      </c>
      <c r="L10428" s="21"/>
    </row>
    <row r="10429">
      <c r="C10429" s="12" t="s">
        <v>850</v>
      </c>
      <c r="D10429" s="12"/>
      <c r="E10429" s="12" t="s">
        <v>1656</v>
      </c>
      <c r="F10429" s="21"/>
      <c r="G10429" s="21" t="s">
        <v>26484</v>
      </c>
      <c r="H10429" s="21" t="s">
        <v>1540</v>
      </c>
      <c r="I10429" s="21" t="s">
        <v>1637</v>
      </c>
      <c r="J10429" s="21" t="s">
        <v>26493</v>
      </c>
      <c r="K10429" s="20" t="s">
        <v>2253</v>
      </c>
      <c r="L10429" s="21"/>
    </row>
    <row r="10430">
      <c r="C10430" s="12" t="s">
        <v>850</v>
      </c>
      <c r="D10430" s="12"/>
      <c r="E10430" s="12" t="s">
        <v>1656</v>
      </c>
      <c r="F10430" s="21"/>
      <c r="G10430" s="21" t="s">
        <v>26484</v>
      </c>
      <c r="H10430" s="21" t="s">
        <v>1540</v>
      </c>
      <c r="I10430" s="21" t="s">
        <v>1637</v>
      </c>
      <c r="J10430" s="21" t="s">
        <v>26494</v>
      </c>
      <c r="K10430" s="20" t="s">
        <v>2256</v>
      </c>
      <c r="L10430" s="21"/>
    </row>
    <row r="10431">
      <c r="C10431" s="12" t="s">
        <v>850</v>
      </c>
      <c r="D10431" s="12"/>
      <c r="E10431" s="12" t="s">
        <v>1656</v>
      </c>
      <c r="F10431" s="21"/>
      <c r="G10431" s="21" t="s">
        <v>26484</v>
      </c>
      <c r="H10431" s="21" t="s">
        <v>1540</v>
      </c>
      <c r="I10431" s="21" t="s">
        <v>1637</v>
      </c>
      <c r="J10431" s="21" t="s">
        <v>26495</v>
      </c>
      <c r="K10431" s="20" t="s">
        <v>2151</v>
      </c>
      <c r="L10431" s="21"/>
    </row>
    <row r="10432">
      <c r="C10432" s="12" t="s">
        <v>850</v>
      </c>
      <c r="D10432" s="12"/>
      <c r="E10432" s="12" t="s">
        <v>1656</v>
      </c>
      <c r="F10432" s="21"/>
      <c r="G10432" s="21" t="s">
        <v>26484</v>
      </c>
      <c r="H10432" s="21" t="s">
        <v>1540</v>
      </c>
      <c r="I10432" s="21" t="s">
        <v>1637</v>
      </c>
      <c r="J10432" s="21" t="s">
        <v>26496</v>
      </c>
      <c r="K10432" s="20" t="s">
        <v>1754</v>
      </c>
      <c r="L10432" s="21"/>
    </row>
    <row r="10433">
      <c r="C10433" s="12" t="s">
        <v>850</v>
      </c>
      <c r="D10433" s="12"/>
      <c r="E10433" s="12" t="s">
        <v>1656</v>
      </c>
      <c r="F10433" s="21"/>
      <c r="G10433" s="21" t="s">
        <v>26497</v>
      </c>
      <c r="H10433" s="21" t="s">
        <v>1540</v>
      </c>
      <c r="I10433" s="21" t="s">
        <v>1637</v>
      </c>
      <c r="J10433" s="21" t="s">
        <v>26498</v>
      </c>
      <c r="K10433" s="20" t="s">
        <v>1698</v>
      </c>
      <c r="L10433" s="21"/>
    </row>
    <row r="10434">
      <c r="C10434" s="12" t="s">
        <v>850</v>
      </c>
      <c r="D10434" s="12"/>
      <c r="E10434" s="12" t="s">
        <v>1619</v>
      </c>
      <c r="F10434" s="21"/>
      <c r="G10434" s="21" t="s">
        <v>26499</v>
      </c>
      <c r="H10434" s="21" t="s">
        <v>1540</v>
      </c>
      <c r="I10434" s="21" t="s">
        <v>1588</v>
      </c>
      <c r="J10434" s="21" t="s">
        <v>26500</v>
      </c>
      <c r="K10434" s="20" t="s">
        <v>1703</v>
      </c>
      <c r="L10434" s="21"/>
    </row>
    <row r="10435">
      <c r="C10435" s="12" t="s">
        <v>850</v>
      </c>
      <c r="D10435" s="12"/>
      <c r="E10435" s="12" t="s">
        <v>1654</v>
      </c>
      <c r="F10435" s="21"/>
      <c r="G10435" s="21" t="s">
        <v>26501</v>
      </c>
      <c r="H10435" s="21" t="s">
        <v>26502</v>
      </c>
      <c r="I10435" s="21" t="s">
        <v>1600</v>
      </c>
      <c r="J10435" s="21" t="s">
        <v>26503</v>
      </c>
      <c r="K10435" s="20" t="s">
        <v>1782</v>
      </c>
      <c r="L10435" s="21"/>
    </row>
    <row r="10436">
      <c r="C10436" s="12" t="s">
        <v>850</v>
      </c>
      <c r="D10436" s="12"/>
      <c r="E10436" s="12" t="s">
        <v>1654</v>
      </c>
      <c r="F10436" s="21"/>
      <c r="G10436" s="21" t="s">
        <v>26501</v>
      </c>
      <c r="H10436" s="21" t="s">
        <v>26502</v>
      </c>
      <c r="I10436" s="21" t="s">
        <v>1600</v>
      </c>
      <c r="J10436" s="21" t="s">
        <v>26504</v>
      </c>
      <c r="K10436" s="20" t="s">
        <v>1602</v>
      </c>
      <c r="L10436" s="21"/>
    </row>
    <row r="10437">
      <c r="C10437" s="12" t="s">
        <v>850</v>
      </c>
      <c r="D10437" s="12"/>
      <c r="E10437" s="12" t="s">
        <v>1654</v>
      </c>
      <c r="F10437" s="21"/>
      <c r="G10437" s="21" t="s">
        <v>26505</v>
      </c>
      <c r="H10437" s="21" t="s">
        <v>26502</v>
      </c>
      <c r="I10437" s="21" t="s">
        <v>1600</v>
      </c>
      <c r="J10437" s="21" t="s">
        <v>26506</v>
      </c>
      <c r="K10437" s="20" t="s">
        <v>1787</v>
      </c>
      <c r="L10437" s="21"/>
    </row>
    <row r="10438">
      <c r="C10438" s="12" t="s">
        <v>850</v>
      </c>
      <c r="D10438" s="12"/>
      <c r="E10438" s="12" t="s">
        <v>1654</v>
      </c>
      <c r="F10438" s="21"/>
      <c r="G10438" s="21" t="s">
        <v>26507</v>
      </c>
      <c r="H10438" s="21" t="s">
        <v>26502</v>
      </c>
      <c r="I10438" s="21" t="s">
        <v>1600</v>
      </c>
      <c r="J10438" s="21" t="s">
        <v>26508</v>
      </c>
      <c r="K10438" s="20" t="s">
        <v>1791</v>
      </c>
      <c r="L10438" s="21"/>
    </row>
    <row r="10439">
      <c r="C10439" s="12" t="s">
        <v>850</v>
      </c>
      <c r="D10439" s="12"/>
      <c r="E10439" s="12" t="s">
        <v>1654</v>
      </c>
      <c r="F10439" s="21"/>
      <c r="G10439" s="21" t="s">
        <v>26509</v>
      </c>
      <c r="H10439" s="21" t="s">
        <v>26502</v>
      </c>
      <c r="I10439" s="21" t="s">
        <v>1600</v>
      </c>
      <c r="J10439" s="21" t="s">
        <v>26510</v>
      </c>
      <c r="K10439" s="20" t="s">
        <v>3406</v>
      </c>
      <c r="L10439" s="21"/>
    </row>
    <row r="10440">
      <c r="C10440" s="12" t="s">
        <v>850</v>
      </c>
      <c r="D10440" s="12"/>
      <c r="E10440" s="12" t="s">
        <v>1654</v>
      </c>
      <c r="F10440" s="21"/>
      <c r="G10440" s="21" t="s">
        <v>26511</v>
      </c>
      <c r="H10440" s="21" t="s">
        <v>26502</v>
      </c>
      <c r="I10440" s="21" t="s">
        <v>1600</v>
      </c>
      <c r="J10440" s="21" t="s">
        <v>26512</v>
      </c>
      <c r="K10440" s="20" t="s">
        <v>2048</v>
      </c>
      <c r="L10440" s="21"/>
    </row>
    <row r="10441">
      <c r="C10441" s="12" t="s">
        <v>850</v>
      </c>
      <c r="D10441" s="12"/>
      <c r="E10441" s="12" t="s">
        <v>1654</v>
      </c>
      <c r="F10441" s="21"/>
      <c r="G10441" s="21" t="s">
        <v>26513</v>
      </c>
      <c r="H10441" s="21" t="s">
        <v>26502</v>
      </c>
      <c r="I10441" s="21" t="s">
        <v>1600</v>
      </c>
      <c r="J10441" s="21" t="s">
        <v>26514</v>
      </c>
      <c r="K10441" s="20" t="s">
        <v>1795</v>
      </c>
      <c r="L10441" s="21"/>
    </row>
    <row r="10442">
      <c r="C10442" s="12" t="s">
        <v>850</v>
      </c>
      <c r="D10442" s="12"/>
      <c r="E10442" s="12" t="s">
        <v>1654</v>
      </c>
      <c r="F10442" s="21"/>
      <c r="G10442" s="21" t="s">
        <v>26513</v>
      </c>
      <c r="H10442" s="21" t="s">
        <v>26502</v>
      </c>
      <c r="I10442" s="21" t="s">
        <v>1600</v>
      </c>
      <c r="J10442" s="21" t="s">
        <v>26515</v>
      </c>
      <c r="K10442" s="20" t="s">
        <v>1798</v>
      </c>
      <c r="L10442" s="21"/>
    </row>
    <row r="10443">
      <c r="C10443" s="12" t="s">
        <v>850</v>
      </c>
      <c r="D10443" s="12"/>
      <c r="E10443" s="12" t="s">
        <v>1656</v>
      </c>
      <c r="F10443" s="21"/>
      <c r="G10443" s="21" t="s">
        <v>26516</v>
      </c>
      <c r="H10443" s="21" t="s">
        <v>26517</v>
      </c>
      <c r="I10443" s="21" t="s">
        <v>1637</v>
      </c>
      <c r="J10443" s="21" t="s">
        <v>26518</v>
      </c>
      <c r="K10443" s="20" t="s">
        <v>2777</v>
      </c>
      <c r="L10443" s="21"/>
    </row>
    <row r="10444">
      <c r="C10444" s="12" t="s">
        <v>850</v>
      </c>
      <c r="D10444" s="12"/>
      <c r="E10444" s="12" t="s">
        <v>1656</v>
      </c>
      <c r="F10444" s="21"/>
      <c r="G10444" s="21" t="s">
        <v>26516</v>
      </c>
      <c r="H10444" s="21" t="s">
        <v>26517</v>
      </c>
      <c r="I10444" s="21" t="s">
        <v>1637</v>
      </c>
      <c r="J10444" s="21" t="s">
        <v>26519</v>
      </c>
      <c r="K10444" s="20" t="s">
        <v>1660</v>
      </c>
      <c r="L10444" s="21"/>
    </row>
    <row r="10445">
      <c r="C10445" s="12" t="s">
        <v>850</v>
      </c>
      <c r="D10445" s="12"/>
      <c r="E10445" s="12" t="s">
        <v>1656</v>
      </c>
      <c r="F10445" s="21"/>
      <c r="G10445" s="21" t="s">
        <v>26516</v>
      </c>
      <c r="H10445" s="21" t="s">
        <v>26517</v>
      </c>
      <c r="I10445" s="21" t="s">
        <v>1637</v>
      </c>
      <c r="J10445" s="21" t="s">
        <v>26520</v>
      </c>
      <c r="K10445" s="20" t="s">
        <v>2206</v>
      </c>
      <c r="L10445" s="21"/>
    </row>
    <row r="10446">
      <c r="C10446" s="12" t="s">
        <v>850</v>
      </c>
      <c r="D10446" s="12"/>
      <c r="E10446" s="12" t="s">
        <v>1656</v>
      </c>
      <c r="F10446" s="21"/>
      <c r="G10446" s="21" t="s">
        <v>26516</v>
      </c>
      <c r="H10446" s="21" t="s">
        <v>26517</v>
      </c>
      <c r="I10446" s="21" t="s">
        <v>1637</v>
      </c>
      <c r="J10446" s="21" t="s">
        <v>26521</v>
      </c>
      <c r="K10446" s="20" t="s">
        <v>2245</v>
      </c>
      <c r="L10446" s="21"/>
    </row>
    <row r="10447">
      <c r="C10447" s="12" t="s">
        <v>850</v>
      </c>
      <c r="D10447" s="12"/>
      <c r="E10447" s="12" t="s">
        <v>1656</v>
      </c>
      <c r="F10447" s="21"/>
      <c r="G10447" s="21" t="s">
        <v>26516</v>
      </c>
      <c r="H10447" s="21" t="s">
        <v>26517</v>
      </c>
      <c r="I10447" s="21" t="s">
        <v>1637</v>
      </c>
      <c r="J10447" s="21" t="s">
        <v>26522</v>
      </c>
      <c r="K10447" s="20" t="s">
        <v>2781</v>
      </c>
      <c r="L10447" s="21"/>
    </row>
    <row r="10448">
      <c r="C10448" s="12" t="s">
        <v>850</v>
      </c>
      <c r="D10448" s="12"/>
      <c r="E10448" s="12" t="s">
        <v>1656</v>
      </c>
      <c r="F10448" s="21"/>
      <c r="G10448" s="21" t="s">
        <v>26516</v>
      </c>
      <c r="H10448" s="21" t="s">
        <v>26517</v>
      </c>
      <c r="I10448" s="21" t="s">
        <v>1637</v>
      </c>
      <c r="J10448" s="21" t="s">
        <v>26523</v>
      </c>
      <c r="K10448" s="20" t="s">
        <v>2248</v>
      </c>
      <c r="L10448" s="21"/>
    </row>
    <row r="10449">
      <c r="C10449" s="12" t="s">
        <v>850</v>
      </c>
      <c r="D10449" s="12"/>
      <c r="E10449" s="12" t="s">
        <v>1656</v>
      </c>
      <c r="F10449" s="21"/>
      <c r="G10449" s="21" t="s">
        <v>26516</v>
      </c>
      <c r="H10449" s="21" t="s">
        <v>26517</v>
      </c>
      <c r="I10449" s="21" t="s">
        <v>1637</v>
      </c>
      <c r="J10449" s="21" t="s">
        <v>26524</v>
      </c>
      <c r="K10449" s="20" t="s">
        <v>1833</v>
      </c>
      <c r="L10449" s="21"/>
    </row>
    <row r="10450">
      <c r="C10450" s="12" t="s">
        <v>850</v>
      </c>
      <c r="D10450" s="12"/>
      <c r="E10450" s="12" t="s">
        <v>1656</v>
      </c>
      <c r="F10450" s="21"/>
      <c r="G10450" s="21" t="s">
        <v>26516</v>
      </c>
      <c r="H10450" s="21" t="s">
        <v>26517</v>
      </c>
      <c r="I10450" s="21" t="s">
        <v>1637</v>
      </c>
      <c r="J10450" s="21" t="s">
        <v>26525</v>
      </c>
      <c r="K10450" s="20" t="s">
        <v>1836</v>
      </c>
      <c r="L10450" s="21"/>
    </row>
    <row r="10451">
      <c r="C10451" s="12" t="s">
        <v>850</v>
      </c>
      <c r="D10451" s="12"/>
      <c r="E10451" s="12" t="s">
        <v>1656</v>
      </c>
      <c r="F10451" s="21"/>
      <c r="G10451" s="21" t="s">
        <v>26516</v>
      </c>
      <c r="H10451" s="21" t="s">
        <v>26517</v>
      </c>
      <c r="I10451" s="21" t="s">
        <v>1637</v>
      </c>
      <c r="J10451" s="21" t="s">
        <v>26526</v>
      </c>
      <c r="K10451" s="20" t="s">
        <v>2253</v>
      </c>
      <c r="L10451" s="21"/>
    </row>
    <row r="10452">
      <c r="C10452" s="12" t="s">
        <v>850</v>
      </c>
      <c r="D10452" s="12"/>
      <c r="E10452" s="12" t="s">
        <v>1656</v>
      </c>
      <c r="F10452" s="21"/>
      <c r="G10452" s="21" t="s">
        <v>26516</v>
      </c>
      <c r="H10452" s="21" t="s">
        <v>26517</v>
      </c>
      <c r="I10452" s="21" t="s">
        <v>1637</v>
      </c>
      <c r="J10452" s="21" t="s">
        <v>26527</v>
      </c>
      <c r="K10452" s="20" t="s">
        <v>2256</v>
      </c>
      <c r="L10452" s="21"/>
    </row>
    <row r="10453">
      <c r="C10453" s="12" t="s">
        <v>850</v>
      </c>
      <c r="D10453" s="12"/>
      <c r="E10453" s="12" t="s">
        <v>1656</v>
      </c>
      <c r="F10453" s="21"/>
      <c r="G10453" s="21" t="s">
        <v>26516</v>
      </c>
      <c r="H10453" s="21" t="s">
        <v>26517</v>
      </c>
      <c r="I10453" s="21" t="s">
        <v>1637</v>
      </c>
      <c r="J10453" s="21" t="s">
        <v>26528</v>
      </c>
      <c r="K10453" s="20" t="s">
        <v>2151</v>
      </c>
      <c r="L10453" s="21"/>
    </row>
    <row r="10454">
      <c r="C10454" s="12" t="s">
        <v>850</v>
      </c>
      <c r="D10454" s="12"/>
      <c r="E10454" s="12" t="s">
        <v>1656</v>
      </c>
      <c r="F10454" s="21"/>
      <c r="G10454" s="21" t="s">
        <v>26516</v>
      </c>
      <c r="H10454" s="21" t="s">
        <v>26517</v>
      </c>
      <c r="I10454" s="21" t="s">
        <v>1637</v>
      </c>
      <c r="J10454" s="21" t="s">
        <v>26529</v>
      </c>
      <c r="K10454" s="20" t="s">
        <v>1754</v>
      </c>
      <c r="L10454" s="21"/>
    </row>
    <row r="10455">
      <c r="C10455" s="12" t="s">
        <v>850</v>
      </c>
      <c r="D10455" s="12"/>
      <c r="E10455" s="12" t="s">
        <v>1656</v>
      </c>
      <c r="F10455" s="21"/>
      <c r="G10455" s="21" t="s">
        <v>26530</v>
      </c>
      <c r="H10455" s="21" t="s">
        <v>26517</v>
      </c>
      <c r="I10455" s="21" t="s">
        <v>1637</v>
      </c>
      <c r="J10455" s="21" t="s">
        <v>26531</v>
      </c>
      <c r="K10455" s="20" t="s">
        <v>1689</v>
      </c>
      <c r="L10455" s="21"/>
    </row>
    <row r="10456">
      <c r="C10456" s="12" t="s">
        <v>850</v>
      </c>
      <c r="D10456" s="12"/>
      <c r="E10456" s="12" t="s">
        <v>1656</v>
      </c>
      <c r="F10456" s="21"/>
      <c r="G10456" s="21" t="s">
        <v>26532</v>
      </c>
      <c r="H10456" s="21" t="s">
        <v>26517</v>
      </c>
      <c r="I10456" s="21" t="s">
        <v>1637</v>
      </c>
      <c r="J10456" s="21" t="s">
        <v>26533</v>
      </c>
      <c r="K10456" s="20" t="s">
        <v>1698</v>
      </c>
      <c r="L10456" s="21"/>
    </row>
    <row r="10457">
      <c r="C10457" s="12" t="s">
        <v>850</v>
      </c>
      <c r="D10457" s="12"/>
      <c r="E10457" s="12" t="s">
        <v>1619</v>
      </c>
      <c r="F10457" s="21"/>
      <c r="G10457" s="21" t="s">
        <v>26534</v>
      </c>
      <c r="H10457" s="21" t="s">
        <v>26517</v>
      </c>
      <c r="I10457" s="21" t="s">
        <v>1588</v>
      </c>
      <c r="J10457" s="21" t="s">
        <v>26535</v>
      </c>
      <c r="K10457" s="20" t="s">
        <v>1693</v>
      </c>
      <c r="L10457" s="21"/>
    </row>
    <row r="10458">
      <c r="C10458" s="12" t="s">
        <v>850</v>
      </c>
      <c r="D10458" s="12"/>
      <c r="E10458" s="12" t="s">
        <v>1619</v>
      </c>
      <c r="F10458" s="21"/>
      <c r="G10458" s="21" t="s">
        <v>26536</v>
      </c>
      <c r="H10458" s="21" t="s">
        <v>26517</v>
      </c>
      <c r="I10458" s="21" t="s">
        <v>1588</v>
      </c>
      <c r="J10458" s="21" t="s">
        <v>26537</v>
      </c>
      <c r="K10458" s="20" t="s">
        <v>1703</v>
      </c>
      <c r="L10458" s="21"/>
    </row>
    <row r="10459">
      <c r="C10459" s="12" t="s">
        <v>850</v>
      </c>
      <c r="D10459" s="12"/>
      <c r="E10459" s="12" t="s">
        <v>1654</v>
      </c>
      <c r="F10459" s="21"/>
      <c r="G10459" s="21" t="s">
        <v>26538</v>
      </c>
      <c r="H10459" s="21" t="s">
        <v>26539</v>
      </c>
      <c r="I10459" s="21" t="s">
        <v>1600</v>
      </c>
      <c r="J10459" s="21" t="s">
        <v>26540</v>
      </c>
      <c r="K10459" s="20" t="s">
        <v>1782</v>
      </c>
      <c r="L10459" s="21"/>
    </row>
    <row r="10460">
      <c r="C10460" s="12" t="s">
        <v>850</v>
      </c>
      <c r="D10460" s="12"/>
      <c r="E10460" s="12" t="s">
        <v>1654</v>
      </c>
      <c r="F10460" s="21"/>
      <c r="G10460" s="21" t="s">
        <v>26538</v>
      </c>
      <c r="H10460" s="21" t="s">
        <v>26539</v>
      </c>
      <c r="I10460" s="21" t="s">
        <v>1600</v>
      </c>
      <c r="J10460" s="21" t="s">
        <v>26541</v>
      </c>
      <c r="K10460" s="20" t="s">
        <v>1602</v>
      </c>
      <c r="L10460" s="21"/>
    </row>
    <row r="10461">
      <c r="C10461" s="12" t="s">
        <v>850</v>
      </c>
      <c r="D10461" s="12"/>
      <c r="E10461" s="12" t="s">
        <v>1654</v>
      </c>
      <c r="F10461" s="21"/>
      <c r="G10461" s="21" t="s">
        <v>26542</v>
      </c>
      <c r="H10461" s="21" t="s">
        <v>26539</v>
      </c>
      <c r="I10461" s="21" t="s">
        <v>1600</v>
      </c>
      <c r="J10461" s="21" t="s">
        <v>26543</v>
      </c>
      <c r="K10461" s="20" t="s">
        <v>1787</v>
      </c>
      <c r="L10461" s="21"/>
    </row>
    <row r="10462">
      <c r="C10462" s="12" t="s">
        <v>850</v>
      </c>
      <c r="D10462" s="12"/>
      <c r="E10462" s="12" t="s">
        <v>1654</v>
      </c>
      <c r="F10462" s="21"/>
      <c r="G10462" s="21" t="s">
        <v>26544</v>
      </c>
      <c r="H10462" s="21" t="s">
        <v>26539</v>
      </c>
      <c r="I10462" s="21" t="s">
        <v>1600</v>
      </c>
      <c r="J10462" s="21" t="s">
        <v>26545</v>
      </c>
      <c r="K10462" s="20" t="s">
        <v>1791</v>
      </c>
      <c r="L10462" s="21"/>
    </row>
    <row r="10463">
      <c r="C10463" s="12" t="s">
        <v>850</v>
      </c>
      <c r="D10463" s="12"/>
      <c r="E10463" s="12" t="s">
        <v>1654</v>
      </c>
      <c r="F10463" s="21"/>
      <c r="G10463" s="21" t="s">
        <v>26546</v>
      </c>
      <c r="H10463" s="21" t="s">
        <v>26539</v>
      </c>
      <c r="I10463" s="21" t="s">
        <v>1600</v>
      </c>
      <c r="J10463" s="21" t="s">
        <v>26547</v>
      </c>
      <c r="K10463" s="20" t="s">
        <v>3406</v>
      </c>
      <c r="L10463" s="21"/>
    </row>
    <row r="10464">
      <c r="C10464" s="12" t="s">
        <v>850</v>
      </c>
      <c r="D10464" s="12"/>
      <c r="E10464" s="12" t="s">
        <v>1654</v>
      </c>
      <c r="F10464" s="21"/>
      <c r="G10464" s="21" t="s">
        <v>26548</v>
      </c>
      <c r="H10464" s="21" t="s">
        <v>26539</v>
      </c>
      <c r="I10464" s="21" t="s">
        <v>1600</v>
      </c>
      <c r="J10464" s="21" t="s">
        <v>26549</v>
      </c>
      <c r="K10464" s="20" t="s">
        <v>2048</v>
      </c>
      <c r="L10464" s="21"/>
    </row>
    <row r="10465">
      <c r="C10465" s="12" t="s">
        <v>850</v>
      </c>
      <c r="D10465" s="12"/>
      <c r="E10465" s="12" t="s">
        <v>1654</v>
      </c>
      <c r="F10465" s="21"/>
      <c r="G10465" s="21" t="s">
        <v>26550</v>
      </c>
      <c r="H10465" s="21" t="s">
        <v>26539</v>
      </c>
      <c r="I10465" s="21" t="s">
        <v>1600</v>
      </c>
      <c r="J10465" s="21" t="s">
        <v>26551</v>
      </c>
      <c r="K10465" s="20" t="s">
        <v>1795</v>
      </c>
      <c r="L10465" s="21"/>
    </row>
    <row r="10466">
      <c r="C10466" s="12" t="s">
        <v>850</v>
      </c>
      <c r="D10466" s="12"/>
      <c r="E10466" s="12" t="s">
        <v>1654</v>
      </c>
      <c r="F10466" s="21"/>
      <c r="G10466" s="21" t="s">
        <v>26550</v>
      </c>
      <c r="H10466" s="21" t="s">
        <v>26539</v>
      </c>
      <c r="I10466" s="21" t="s">
        <v>1600</v>
      </c>
      <c r="J10466" s="21" t="s">
        <v>26552</v>
      </c>
      <c r="K10466" s="20" t="s">
        <v>1798</v>
      </c>
      <c r="L10466" s="21"/>
    </row>
    <row r="10467">
      <c r="C10467" s="12" t="s">
        <v>850</v>
      </c>
      <c r="D10467" s="12"/>
      <c r="E10467" s="12" t="s">
        <v>1656</v>
      </c>
      <c r="F10467" s="21"/>
      <c r="G10467" s="21" t="s">
        <v>26553</v>
      </c>
      <c r="H10467" s="21" t="s">
        <v>26554</v>
      </c>
      <c r="I10467" s="21" t="s">
        <v>1637</v>
      </c>
      <c r="J10467" s="21" t="s">
        <v>26555</v>
      </c>
      <c r="K10467" s="20" t="s">
        <v>2777</v>
      </c>
      <c r="L10467" s="21"/>
    </row>
    <row r="10468">
      <c r="C10468" s="12" t="s">
        <v>850</v>
      </c>
      <c r="D10468" s="12"/>
      <c r="E10468" s="12" t="s">
        <v>1656</v>
      </c>
      <c r="F10468" s="21"/>
      <c r="G10468" s="21" t="s">
        <v>26553</v>
      </c>
      <c r="H10468" s="21" t="s">
        <v>26554</v>
      </c>
      <c r="I10468" s="21" t="s">
        <v>1637</v>
      </c>
      <c r="J10468" s="21" t="s">
        <v>26556</v>
      </c>
      <c r="K10468" s="20" t="s">
        <v>1660</v>
      </c>
      <c r="L10468" s="21"/>
    </row>
    <row r="10469">
      <c r="C10469" s="12" t="s">
        <v>850</v>
      </c>
      <c r="D10469" s="12"/>
      <c r="E10469" s="12" t="s">
        <v>1656</v>
      </c>
      <c r="F10469" s="21"/>
      <c r="G10469" s="21" t="s">
        <v>26553</v>
      </c>
      <c r="H10469" s="21" t="s">
        <v>26554</v>
      </c>
      <c r="I10469" s="21" t="s">
        <v>1637</v>
      </c>
      <c r="J10469" s="21" t="s">
        <v>26557</v>
      </c>
      <c r="K10469" s="20" t="s">
        <v>2206</v>
      </c>
      <c r="L10469" s="21"/>
    </row>
    <row r="10470">
      <c r="C10470" s="12" t="s">
        <v>850</v>
      </c>
      <c r="D10470" s="12"/>
      <c r="E10470" s="12" t="s">
        <v>1656</v>
      </c>
      <c r="F10470" s="21"/>
      <c r="G10470" s="21" t="s">
        <v>26553</v>
      </c>
      <c r="H10470" s="21" t="s">
        <v>26554</v>
      </c>
      <c r="I10470" s="21" t="s">
        <v>1637</v>
      </c>
      <c r="J10470" s="21" t="s">
        <v>26558</v>
      </c>
      <c r="K10470" s="20" t="s">
        <v>2245</v>
      </c>
      <c r="L10470" s="21"/>
    </row>
    <row r="10471">
      <c r="C10471" s="12" t="s">
        <v>850</v>
      </c>
      <c r="D10471" s="12"/>
      <c r="E10471" s="12" t="s">
        <v>1656</v>
      </c>
      <c r="F10471" s="21"/>
      <c r="G10471" s="21" t="s">
        <v>26553</v>
      </c>
      <c r="H10471" s="21" t="s">
        <v>26554</v>
      </c>
      <c r="I10471" s="21" t="s">
        <v>1637</v>
      </c>
      <c r="J10471" s="21" t="s">
        <v>26559</v>
      </c>
      <c r="K10471" s="20" t="s">
        <v>2781</v>
      </c>
      <c r="L10471" s="21"/>
    </row>
    <row r="10472">
      <c r="C10472" s="12" t="s">
        <v>850</v>
      </c>
      <c r="D10472" s="12"/>
      <c r="E10472" s="12" t="s">
        <v>1656</v>
      </c>
      <c r="F10472" s="21"/>
      <c r="G10472" s="21" t="s">
        <v>26553</v>
      </c>
      <c r="H10472" s="21" t="s">
        <v>26554</v>
      </c>
      <c r="I10472" s="21" t="s">
        <v>1637</v>
      </c>
      <c r="J10472" s="21" t="s">
        <v>26560</v>
      </c>
      <c r="K10472" s="20" t="s">
        <v>2248</v>
      </c>
      <c r="L10472" s="21"/>
    </row>
    <row r="10473">
      <c r="C10473" s="12" t="s">
        <v>850</v>
      </c>
      <c r="D10473" s="12"/>
      <c r="E10473" s="12" t="s">
        <v>1656</v>
      </c>
      <c r="F10473" s="21"/>
      <c r="G10473" s="21" t="s">
        <v>26553</v>
      </c>
      <c r="H10473" s="21" t="s">
        <v>26554</v>
      </c>
      <c r="I10473" s="21" t="s">
        <v>1637</v>
      </c>
      <c r="J10473" s="21" t="s">
        <v>26561</v>
      </c>
      <c r="K10473" s="20" t="s">
        <v>1833</v>
      </c>
      <c r="L10473" s="21"/>
    </row>
    <row r="10474">
      <c r="C10474" s="12" t="s">
        <v>850</v>
      </c>
      <c r="D10474" s="12"/>
      <c r="E10474" s="12" t="s">
        <v>1656</v>
      </c>
      <c r="F10474" s="21"/>
      <c r="G10474" s="21" t="s">
        <v>26553</v>
      </c>
      <c r="H10474" s="21" t="s">
        <v>26554</v>
      </c>
      <c r="I10474" s="21" t="s">
        <v>1637</v>
      </c>
      <c r="J10474" s="21" t="s">
        <v>26562</v>
      </c>
      <c r="K10474" s="20" t="s">
        <v>1836</v>
      </c>
      <c r="L10474" s="21"/>
    </row>
    <row r="10475">
      <c r="C10475" s="12" t="s">
        <v>850</v>
      </c>
      <c r="D10475" s="12"/>
      <c r="E10475" s="12" t="s">
        <v>1656</v>
      </c>
      <c r="F10475" s="21"/>
      <c r="G10475" s="21" t="s">
        <v>26553</v>
      </c>
      <c r="H10475" s="21" t="s">
        <v>26554</v>
      </c>
      <c r="I10475" s="21" t="s">
        <v>1637</v>
      </c>
      <c r="J10475" s="21" t="s">
        <v>26563</v>
      </c>
      <c r="K10475" s="20" t="s">
        <v>2253</v>
      </c>
      <c r="L10475" s="21"/>
    </row>
    <row r="10476">
      <c r="C10476" s="12" t="s">
        <v>850</v>
      </c>
      <c r="D10476" s="12"/>
      <c r="E10476" s="12" t="s">
        <v>1656</v>
      </c>
      <c r="F10476" s="21"/>
      <c r="G10476" s="21" t="s">
        <v>26553</v>
      </c>
      <c r="H10476" s="21" t="s">
        <v>26554</v>
      </c>
      <c r="I10476" s="21" t="s">
        <v>1637</v>
      </c>
      <c r="J10476" s="21" t="s">
        <v>26564</v>
      </c>
      <c r="K10476" s="20" t="s">
        <v>2256</v>
      </c>
      <c r="L10476" s="21"/>
    </row>
    <row r="10477">
      <c r="C10477" s="12" t="s">
        <v>850</v>
      </c>
      <c r="D10477" s="12"/>
      <c r="E10477" s="12" t="s">
        <v>1656</v>
      </c>
      <c r="F10477" s="21"/>
      <c r="G10477" s="21" t="s">
        <v>26553</v>
      </c>
      <c r="H10477" s="21" t="s">
        <v>26554</v>
      </c>
      <c r="I10477" s="21" t="s">
        <v>1637</v>
      </c>
      <c r="J10477" s="21" t="s">
        <v>26565</v>
      </c>
      <c r="K10477" s="20" t="s">
        <v>2151</v>
      </c>
      <c r="L10477" s="21"/>
    </row>
    <row r="10478">
      <c r="C10478" s="12" t="s">
        <v>850</v>
      </c>
      <c r="D10478" s="12"/>
      <c r="E10478" s="12" t="s">
        <v>1656</v>
      </c>
      <c r="F10478" s="21"/>
      <c r="G10478" s="21" t="s">
        <v>26553</v>
      </c>
      <c r="H10478" s="21" t="s">
        <v>26554</v>
      </c>
      <c r="I10478" s="21" t="s">
        <v>1637</v>
      </c>
      <c r="J10478" s="21" t="s">
        <v>26566</v>
      </c>
      <c r="K10478" s="20" t="s">
        <v>1754</v>
      </c>
      <c r="L10478" s="21"/>
    </row>
    <row r="10479">
      <c r="C10479" s="12" t="s">
        <v>850</v>
      </c>
      <c r="D10479" s="12"/>
      <c r="E10479" s="12" t="s">
        <v>1656</v>
      </c>
      <c r="F10479" s="21"/>
      <c r="G10479" s="21" t="s">
        <v>26567</v>
      </c>
      <c r="H10479" s="21" t="s">
        <v>26554</v>
      </c>
      <c r="I10479" s="21" t="s">
        <v>1637</v>
      </c>
      <c r="J10479" s="21" t="s">
        <v>26568</v>
      </c>
      <c r="K10479" s="20" t="s">
        <v>1689</v>
      </c>
      <c r="L10479" s="21"/>
    </row>
    <row r="10480">
      <c r="C10480" s="12" t="s">
        <v>850</v>
      </c>
      <c r="D10480" s="12"/>
      <c r="E10480" s="12" t="s">
        <v>1656</v>
      </c>
      <c r="F10480" s="21"/>
      <c r="G10480" s="21" t="s">
        <v>26569</v>
      </c>
      <c r="H10480" s="21" t="s">
        <v>26554</v>
      </c>
      <c r="I10480" s="21" t="s">
        <v>1637</v>
      </c>
      <c r="J10480" s="21" t="s">
        <v>26570</v>
      </c>
      <c r="K10480" s="20" t="s">
        <v>1698</v>
      </c>
      <c r="L10480" s="21"/>
    </row>
    <row r="10481">
      <c r="C10481" s="12" t="s">
        <v>850</v>
      </c>
      <c r="D10481" s="12"/>
      <c r="E10481" s="12" t="s">
        <v>1619</v>
      </c>
      <c r="F10481" s="21"/>
      <c r="G10481" s="21" t="s">
        <v>26571</v>
      </c>
      <c r="H10481" s="21" t="s">
        <v>26554</v>
      </c>
      <c r="I10481" s="21" t="s">
        <v>1588</v>
      </c>
      <c r="J10481" s="21" t="s">
        <v>26572</v>
      </c>
      <c r="K10481" s="20" t="s">
        <v>1693</v>
      </c>
      <c r="L10481" s="21"/>
    </row>
    <row r="10482">
      <c r="C10482" s="12" t="s">
        <v>850</v>
      </c>
      <c r="D10482" s="12"/>
      <c r="E10482" s="12" t="s">
        <v>1619</v>
      </c>
      <c r="F10482" s="21"/>
      <c r="G10482" s="21" t="s">
        <v>26573</v>
      </c>
      <c r="H10482" s="21" t="s">
        <v>26554</v>
      </c>
      <c r="I10482" s="21" t="s">
        <v>1588</v>
      </c>
      <c r="J10482" s="21" t="s">
        <v>26574</v>
      </c>
      <c r="K10482" s="20" t="s">
        <v>1703</v>
      </c>
      <c r="L10482" s="21"/>
    </row>
    <row r="10483">
      <c r="C10483" s="12" t="s">
        <v>850</v>
      </c>
      <c r="D10483" s="12"/>
      <c r="E10483" s="12" t="s">
        <v>1654</v>
      </c>
      <c r="F10483" s="21"/>
      <c r="G10483" s="21" t="s">
        <v>26575</v>
      </c>
      <c r="H10483" s="21" t="s">
        <v>26576</v>
      </c>
      <c r="I10483" s="21" t="s">
        <v>1600</v>
      </c>
      <c r="J10483" s="21" t="s">
        <v>26577</v>
      </c>
      <c r="K10483" s="20" t="s">
        <v>1782</v>
      </c>
      <c r="L10483" s="21"/>
    </row>
    <row r="10484">
      <c r="C10484" s="12" t="s">
        <v>850</v>
      </c>
      <c r="D10484" s="12"/>
      <c r="E10484" s="12" t="s">
        <v>1654</v>
      </c>
      <c r="F10484" s="21"/>
      <c r="G10484" s="21" t="s">
        <v>26575</v>
      </c>
      <c r="H10484" s="21" t="s">
        <v>26576</v>
      </c>
      <c r="I10484" s="21" t="s">
        <v>1600</v>
      </c>
      <c r="J10484" s="21" t="s">
        <v>26578</v>
      </c>
      <c r="K10484" s="20" t="s">
        <v>1602</v>
      </c>
      <c r="L10484" s="21"/>
    </row>
    <row r="10485">
      <c r="C10485" s="12" t="s">
        <v>850</v>
      </c>
      <c r="D10485" s="12"/>
      <c r="E10485" s="12" t="s">
        <v>1654</v>
      </c>
      <c r="F10485" s="21"/>
      <c r="G10485" s="21" t="s">
        <v>26579</v>
      </c>
      <c r="H10485" s="21" t="s">
        <v>26576</v>
      </c>
      <c r="I10485" s="21" t="s">
        <v>1600</v>
      </c>
      <c r="J10485" s="21" t="s">
        <v>26580</v>
      </c>
      <c r="K10485" s="20" t="s">
        <v>1787</v>
      </c>
      <c r="L10485" s="21"/>
    </row>
    <row r="10486">
      <c r="C10486" s="12" t="s">
        <v>850</v>
      </c>
      <c r="D10486" s="12"/>
      <c r="E10486" s="12" t="s">
        <v>1654</v>
      </c>
      <c r="F10486" s="21"/>
      <c r="G10486" s="21" t="s">
        <v>26581</v>
      </c>
      <c r="H10486" s="21" t="s">
        <v>26576</v>
      </c>
      <c r="I10486" s="21" t="s">
        <v>1600</v>
      </c>
      <c r="J10486" s="21" t="s">
        <v>26582</v>
      </c>
      <c r="K10486" s="20" t="s">
        <v>1791</v>
      </c>
      <c r="L10486" s="21"/>
    </row>
    <row r="10487">
      <c r="C10487" s="12" t="s">
        <v>850</v>
      </c>
      <c r="D10487" s="12"/>
      <c r="E10487" s="12" t="s">
        <v>1654</v>
      </c>
      <c r="F10487" s="21"/>
      <c r="G10487" s="21" t="s">
        <v>26583</v>
      </c>
      <c r="H10487" s="21" t="s">
        <v>26576</v>
      </c>
      <c r="I10487" s="21" t="s">
        <v>1600</v>
      </c>
      <c r="J10487" s="21" t="s">
        <v>26584</v>
      </c>
      <c r="K10487" s="20" t="s">
        <v>3406</v>
      </c>
      <c r="L10487" s="21"/>
    </row>
    <row r="10488">
      <c r="C10488" s="12" t="s">
        <v>850</v>
      </c>
      <c r="D10488" s="12"/>
      <c r="E10488" s="12" t="s">
        <v>1654</v>
      </c>
      <c r="F10488" s="21"/>
      <c r="G10488" s="21" t="s">
        <v>26585</v>
      </c>
      <c r="H10488" s="21" t="s">
        <v>26586</v>
      </c>
      <c r="I10488" s="21" t="s">
        <v>1600</v>
      </c>
      <c r="J10488" s="21" t="s">
        <v>26587</v>
      </c>
      <c r="K10488" s="20" t="s">
        <v>2048</v>
      </c>
      <c r="L10488" s="21"/>
    </row>
    <row r="10489">
      <c r="C10489" s="12" t="s">
        <v>850</v>
      </c>
      <c r="D10489" s="12"/>
      <c r="E10489" s="12" t="s">
        <v>1654</v>
      </c>
      <c r="F10489" s="21"/>
      <c r="G10489" s="21" t="s">
        <v>26588</v>
      </c>
      <c r="H10489" s="21" t="s">
        <v>26576</v>
      </c>
      <c r="I10489" s="21" t="s">
        <v>1600</v>
      </c>
      <c r="J10489" s="21" t="s">
        <v>26589</v>
      </c>
      <c r="K10489" s="20" t="s">
        <v>1795</v>
      </c>
      <c r="L10489" s="21"/>
    </row>
    <row r="10490">
      <c r="C10490" s="12" t="s">
        <v>850</v>
      </c>
      <c r="D10490" s="12"/>
      <c r="E10490" s="12" t="s">
        <v>1654</v>
      </c>
      <c r="F10490" s="21"/>
      <c r="G10490" s="21" t="s">
        <v>26588</v>
      </c>
      <c r="H10490" s="21" t="s">
        <v>26576</v>
      </c>
      <c r="I10490" s="21" t="s">
        <v>1600</v>
      </c>
      <c r="J10490" s="21" t="s">
        <v>26590</v>
      </c>
      <c r="K10490" s="20" t="s">
        <v>1798</v>
      </c>
      <c r="L10490" s="21"/>
    </row>
    <row r="10491">
      <c r="C10491" s="12" t="s">
        <v>850</v>
      </c>
      <c r="D10491" s="12"/>
      <c r="E10491" s="12" t="s">
        <v>1712</v>
      </c>
      <c r="F10491" s="21"/>
      <c r="G10491" s="21" t="s">
        <v>26591</v>
      </c>
      <c r="H10491" s="21" t="s">
        <v>26592</v>
      </c>
      <c r="I10491" s="21" t="s">
        <v>1715</v>
      </c>
      <c r="J10491" s="21" t="s">
        <v>26593</v>
      </c>
      <c r="K10491" s="20" t="s">
        <v>1717</v>
      </c>
      <c r="L10491" s="21"/>
    </row>
    <row r="10492">
      <c r="C10492" s="12" t="s">
        <v>850</v>
      </c>
      <c r="D10492" s="12"/>
      <c r="E10492" s="12" t="s">
        <v>1712</v>
      </c>
      <c r="F10492" s="21"/>
      <c r="G10492" s="21" t="s">
        <v>26594</v>
      </c>
      <c r="H10492" s="21" t="s">
        <v>26595</v>
      </c>
      <c r="I10492" s="21" t="s">
        <v>1715</v>
      </c>
      <c r="J10492" s="21" t="s">
        <v>26596</v>
      </c>
      <c r="K10492" s="20" t="s">
        <v>1717</v>
      </c>
      <c r="L10492" s="21"/>
    </row>
    <row r="10493">
      <c r="C10493" s="12" t="s">
        <v>850</v>
      </c>
      <c r="D10493" s="12"/>
      <c r="E10493" s="12" t="s">
        <v>1712</v>
      </c>
      <c r="F10493" s="21"/>
      <c r="G10493" s="21" t="s">
        <v>26597</v>
      </c>
      <c r="H10493" s="21" t="s">
        <v>26598</v>
      </c>
      <c r="I10493" s="21" t="s">
        <v>1715</v>
      </c>
      <c r="J10493" s="21" t="s">
        <v>26599</v>
      </c>
      <c r="K10493" s="20" t="s">
        <v>1717</v>
      </c>
      <c r="L10493" s="21"/>
    </row>
    <row r="10494">
      <c r="A10494" s="108">
        <v>3694.0</v>
      </c>
      <c r="B10494" s="108" t="s">
        <v>1584</v>
      </c>
      <c r="C10494" s="108" t="s">
        <v>857</v>
      </c>
      <c r="D10494" s="108"/>
      <c r="E10494" s="108" t="s">
        <v>1619</v>
      </c>
      <c r="F10494" s="137"/>
      <c r="G10494" s="137" t="s">
        <v>26600</v>
      </c>
      <c r="H10494" s="137" t="s">
        <v>26601</v>
      </c>
      <c r="I10494" s="137" t="s">
        <v>1588</v>
      </c>
      <c r="J10494" s="137" t="s">
        <v>26602</v>
      </c>
      <c r="K10494" s="109" t="s">
        <v>1808</v>
      </c>
      <c r="L10494" s="138"/>
      <c r="M10494" s="111"/>
    </row>
    <row r="10495">
      <c r="A10495" s="108">
        <v>3691.0</v>
      </c>
      <c r="B10495" s="108" t="s">
        <v>1584</v>
      </c>
      <c r="C10495" s="108" t="s">
        <v>857</v>
      </c>
      <c r="D10495" s="108"/>
      <c r="E10495" s="108" t="s">
        <v>1619</v>
      </c>
      <c r="F10495" s="137"/>
      <c r="G10495" s="137" t="s">
        <v>26603</v>
      </c>
      <c r="H10495" s="137" t="s">
        <v>26604</v>
      </c>
      <c r="I10495" s="137" t="s">
        <v>1588</v>
      </c>
      <c r="J10495" s="137" t="s">
        <v>26605</v>
      </c>
      <c r="K10495" s="109" t="s">
        <v>3616</v>
      </c>
      <c r="L10495" s="138"/>
      <c r="M10495" s="111"/>
    </row>
    <row r="10496">
      <c r="A10496" s="108">
        <v>3726.0</v>
      </c>
      <c r="B10496" s="108" t="s">
        <v>1584</v>
      </c>
      <c r="C10496" s="108" t="s">
        <v>857</v>
      </c>
      <c r="D10496" s="108"/>
      <c r="E10496" s="108" t="s">
        <v>1654</v>
      </c>
      <c r="F10496" s="137"/>
      <c r="G10496" s="137" t="s">
        <v>26204</v>
      </c>
      <c r="H10496" s="137" t="s">
        <v>26606</v>
      </c>
      <c r="I10496" s="137" t="s">
        <v>1600</v>
      </c>
      <c r="J10496" s="137" t="s">
        <v>26206</v>
      </c>
      <c r="K10496" s="109" t="s">
        <v>3406</v>
      </c>
      <c r="L10496" s="138"/>
      <c r="M10496" s="111"/>
    </row>
    <row r="10497">
      <c r="A10497" s="108">
        <v>3730.0</v>
      </c>
      <c r="B10497" s="108" t="s">
        <v>1584</v>
      </c>
      <c r="C10497" s="108" t="s">
        <v>857</v>
      </c>
      <c r="D10497" s="108"/>
      <c r="E10497" s="108" t="s">
        <v>1654</v>
      </c>
      <c r="F10497" s="137"/>
      <c r="G10497" s="137" t="s">
        <v>26207</v>
      </c>
      <c r="H10497" s="137" t="s">
        <v>26607</v>
      </c>
      <c r="I10497" s="137" t="s">
        <v>1600</v>
      </c>
      <c r="J10497" s="137" t="s">
        <v>26209</v>
      </c>
      <c r="K10497" s="109" t="s">
        <v>1795</v>
      </c>
      <c r="L10497" s="138"/>
      <c r="M10497" s="111"/>
    </row>
    <row r="10498">
      <c r="A10498" s="108">
        <v>3732.0</v>
      </c>
      <c r="B10498" s="108" t="s">
        <v>1584</v>
      </c>
      <c r="C10498" s="108" t="s">
        <v>857</v>
      </c>
      <c r="D10498" s="108"/>
      <c r="E10498" s="108" t="s">
        <v>1654</v>
      </c>
      <c r="F10498" s="137"/>
      <c r="G10498" s="137" t="s">
        <v>26207</v>
      </c>
      <c r="H10498" s="137" t="s">
        <v>26607</v>
      </c>
      <c r="I10498" s="137" t="s">
        <v>1600</v>
      </c>
      <c r="J10498" s="137" t="s">
        <v>26210</v>
      </c>
      <c r="K10498" s="109" t="s">
        <v>1798</v>
      </c>
      <c r="L10498" s="138"/>
      <c r="M10498" s="111"/>
    </row>
    <row r="10499">
      <c r="A10499" s="108">
        <v>3719.0</v>
      </c>
      <c r="B10499" s="108" t="s">
        <v>1584</v>
      </c>
      <c r="C10499" s="108" t="s">
        <v>857</v>
      </c>
      <c r="D10499" s="108"/>
      <c r="E10499" s="108" t="s">
        <v>1654</v>
      </c>
      <c r="F10499" s="137"/>
      <c r="G10499" s="137" t="s">
        <v>26211</v>
      </c>
      <c r="H10499" s="137" t="s">
        <v>26608</v>
      </c>
      <c r="I10499" s="137" t="s">
        <v>1600</v>
      </c>
      <c r="J10499" s="137" t="s">
        <v>26213</v>
      </c>
      <c r="K10499" s="109" t="s">
        <v>1782</v>
      </c>
      <c r="L10499" s="138"/>
      <c r="M10499" s="111"/>
    </row>
    <row r="10500">
      <c r="A10500" s="108">
        <v>3720.0</v>
      </c>
      <c r="B10500" s="108" t="s">
        <v>1584</v>
      </c>
      <c r="C10500" s="108" t="s">
        <v>857</v>
      </c>
      <c r="D10500" s="108"/>
      <c r="E10500" s="108" t="s">
        <v>1654</v>
      </c>
      <c r="F10500" s="137"/>
      <c r="G10500" s="137" t="s">
        <v>26211</v>
      </c>
      <c r="H10500" s="137" t="s">
        <v>26608</v>
      </c>
      <c r="I10500" s="137" t="s">
        <v>1600</v>
      </c>
      <c r="J10500" s="137" t="s">
        <v>26214</v>
      </c>
      <c r="K10500" s="109" t="s">
        <v>1602</v>
      </c>
      <c r="L10500" s="138"/>
      <c r="M10500" s="111"/>
    </row>
    <row r="10501">
      <c r="A10501" s="108">
        <v>3722.0</v>
      </c>
      <c r="B10501" s="108" t="s">
        <v>1584</v>
      </c>
      <c r="C10501" s="108" t="s">
        <v>857</v>
      </c>
      <c r="D10501" s="108"/>
      <c r="E10501" s="108" t="s">
        <v>1654</v>
      </c>
      <c r="F10501" s="137"/>
      <c r="G10501" s="137" t="s">
        <v>26215</v>
      </c>
      <c r="H10501" s="137" t="s">
        <v>26608</v>
      </c>
      <c r="I10501" s="137" t="s">
        <v>1600</v>
      </c>
      <c r="J10501" s="137" t="s">
        <v>26216</v>
      </c>
      <c r="K10501" s="109" t="s">
        <v>1787</v>
      </c>
      <c r="L10501" s="138"/>
      <c r="M10501" s="111"/>
    </row>
    <row r="10502">
      <c r="A10502" s="108">
        <v>3724.0</v>
      </c>
      <c r="B10502" s="108" t="s">
        <v>1584</v>
      </c>
      <c r="C10502" s="108" t="s">
        <v>857</v>
      </c>
      <c r="D10502" s="108"/>
      <c r="E10502" s="108" t="s">
        <v>1654</v>
      </c>
      <c r="F10502" s="137"/>
      <c r="G10502" s="137" t="s">
        <v>26217</v>
      </c>
      <c r="H10502" s="137" t="s">
        <v>26608</v>
      </c>
      <c r="I10502" s="137" t="s">
        <v>1600</v>
      </c>
      <c r="J10502" s="137" t="s">
        <v>26218</v>
      </c>
      <c r="K10502" s="109" t="s">
        <v>1791</v>
      </c>
      <c r="L10502" s="138"/>
      <c r="M10502" s="111"/>
    </row>
    <row r="10503">
      <c r="A10503" s="108">
        <v>3658.0</v>
      </c>
      <c r="B10503" s="108" t="s">
        <v>1584</v>
      </c>
      <c r="C10503" s="108" t="s">
        <v>857</v>
      </c>
      <c r="D10503" s="108"/>
      <c r="E10503" s="108" t="s">
        <v>1619</v>
      </c>
      <c r="F10503" s="137"/>
      <c r="G10503" s="137" t="s">
        <v>26609</v>
      </c>
      <c r="H10503" s="137" t="s">
        <v>26610</v>
      </c>
      <c r="I10503" s="137" t="s">
        <v>1588</v>
      </c>
      <c r="J10503" s="137" t="s">
        <v>26611</v>
      </c>
      <c r="K10503" s="109" t="s">
        <v>1967</v>
      </c>
      <c r="L10503" s="138"/>
      <c r="M10503" s="111"/>
    </row>
    <row r="10504">
      <c r="A10504" s="108">
        <v>3659.0</v>
      </c>
      <c r="B10504" s="108" t="s">
        <v>1584</v>
      </c>
      <c r="C10504" s="108" t="s">
        <v>857</v>
      </c>
      <c r="D10504" s="108"/>
      <c r="E10504" s="108" t="s">
        <v>1619</v>
      </c>
      <c r="F10504" s="137"/>
      <c r="G10504" s="137" t="s">
        <v>26612</v>
      </c>
      <c r="H10504" s="137" t="s">
        <v>26610</v>
      </c>
      <c r="I10504" s="137" t="s">
        <v>1588</v>
      </c>
      <c r="J10504" s="137" t="s">
        <v>26613</v>
      </c>
      <c r="K10504" s="109" t="s">
        <v>1971</v>
      </c>
      <c r="L10504" s="138"/>
      <c r="M10504" s="111"/>
    </row>
    <row r="10505">
      <c r="A10505" s="108">
        <v>3662.0</v>
      </c>
      <c r="B10505" s="108" t="s">
        <v>1584</v>
      </c>
      <c r="C10505" s="108" t="s">
        <v>857</v>
      </c>
      <c r="D10505" s="108"/>
      <c r="E10505" s="108" t="s">
        <v>1619</v>
      </c>
      <c r="F10505" s="137"/>
      <c r="G10505" s="137" t="s">
        <v>26614</v>
      </c>
      <c r="H10505" s="137" t="s">
        <v>26615</v>
      </c>
      <c r="I10505" s="137" t="s">
        <v>1588</v>
      </c>
      <c r="J10505" s="137" t="s">
        <v>26616</v>
      </c>
      <c r="K10505" s="109" t="s">
        <v>1988</v>
      </c>
      <c r="L10505" s="138"/>
      <c r="M10505" s="111"/>
    </row>
    <row r="10506">
      <c r="A10506" s="108">
        <v>3663.0</v>
      </c>
      <c r="B10506" s="108" t="s">
        <v>1584</v>
      </c>
      <c r="C10506" s="108" t="s">
        <v>857</v>
      </c>
      <c r="D10506" s="108"/>
      <c r="E10506" s="108" t="s">
        <v>1619</v>
      </c>
      <c r="F10506" s="137"/>
      <c r="G10506" s="137" t="s">
        <v>26617</v>
      </c>
      <c r="H10506" s="137" t="s">
        <v>26615</v>
      </c>
      <c r="I10506" s="137" t="s">
        <v>1588</v>
      </c>
      <c r="J10506" s="137" t="s">
        <v>26618</v>
      </c>
      <c r="K10506" s="109" t="s">
        <v>1992</v>
      </c>
      <c r="L10506" s="138"/>
      <c r="M10506" s="111"/>
    </row>
    <row r="10507">
      <c r="A10507" s="108">
        <v>3664.0</v>
      </c>
      <c r="B10507" s="108" t="s">
        <v>1584</v>
      </c>
      <c r="C10507" s="108" t="s">
        <v>857</v>
      </c>
      <c r="D10507" s="108"/>
      <c r="E10507" s="108" t="s">
        <v>1619</v>
      </c>
      <c r="F10507" s="137"/>
      <c r="G10507" s="137" t="s">
        <v>26619</v>
      </c>
      <c r="H10507" s="137" t="s">
        <v>26615</v>
      </c>
      <c r="I10507" s="137" t="s">
        <v>1588</v>
      </c>
      <c r="J10507" s="137" t="s">
        <v>26620</v>
      </c>
      <c r="K10507" s="109" t="s">
        <v>3629</v>
      </c>
      <c r="L10507" s="138"/>
      <c r="M10507" s="111"/>
    </row>
    <row r="10508">
      <c r="A10508" s="108">
        <v>3665.0</v>
      </c>
      <c r="B10508" s="108" t="s">
        <v>1584</v>
      </c>
      <c r="C10508" s="108" t="s">
        <v>857</v>
      </c>
      <c r="D10508" s="108"/>
      <c r="E10508" s="108" t="s">
        <v>1619</v>
      </c>
      <c r="F10508" s="137"/>
      <c r="G10508" s="137" t="s">
        <v>26621</v>
      </c>
      <c r="H10508" s="137" t="s">
        <v>26622</v>
      </c>
      <c r="I10508" s="137" t="s">
        <v>1588</v>
      </c>
      <c r="J10508" s="137" t="s">
        <v>26623</v>
      </c>
      <c r="K10508" s="109" t="s">
        <v>3736</v>
      </c>
      <c r="L10508" s="138"/>
      <c r="M10508" s="111"/>
    </row>
    <row r="10509">
      <c r="A10509" s="108">
        <v>3660.0</v>
      </c>
      <c r="B10509" s="108" t="s">
        <v>1584</v>
      </c>
      <c r="C10509" s="108" t="s">
        <v>857</v>
      </c>
      <c r="D10509" s="108"/>
      <c r="E10509" s="108" t="s">
        <v>1619</v>
      </c>
      <c r="F10509" s="137"/>
      <c r="G10509" s="137" t="s">
        <v>26624</v>
      </c>
      <c r="H10509" s="137" t="s">
        <v>26625</v>
      </c>
      <c r="I10509" s="137" t="s">
        <v>1588</v>
      </c>
      <c r="J10509" s="137" t="s">
        <v>26626</v>
      </c>
      <c r="K10509" s="109" t="s">
        <v>4042</v>
      </c>
      <c r="L10509" s="138"/>
      <c r="M10509" s="111"/>
    </row>
    <row r="10510">
      <c r="A10510" s="108">
        <v>3661.0</v>
      </c>
      <c r="B10510" s="108" t="s">
        <v>1584</v>
      </c>
      <c r="C10510" s="108" t="s">
        <v>857</v>
      </c>
      <c r="D10510" s="108"/>
      <c r="E10510" s="108" t="s">
        <v>1619</v>
      </c>
      <c r="F10510" s="137"/>
      <c r="G10510" s="137" t="s">
        <v>26627</v>
      </c>
      <c r="H10510" s="137" t="s">
        <v>26625</v>
      </c>
      <c r="I10510" s="137" t="s">
        <v>1588</v>
      </c>
      <c r="J10510" s="137" t="s">
        <v>26628</v>
      </c>
      <c r="K10510" s="109" t="s">
        <v>4046</v>
      </c>
      <c r="L10510" s="138"/>
      <c r="M10510" s="111"/>
    </row>
    <row r="10511">
      <c r="A10511" s="108">
        <v>3714.0</v>
      </c>
      <c r="B10511" s="108" t="s">
        <v>1584</v>
      </c>
      <c r="C10511" s="108" t="s">
        <v>857</v>
      </c>
      <c r="D10511" s="108"/>
      <c r="E10511" s="108" t="s">
        <v>1619</v>
      </c>
      <c r="F10511" s="137"/>
      <c r="G10511" s="137" t="s">
        <v>26629</v>
      </c>
      <c r="H10511" s="137" t="s">
        <v>26630</v>
      </c>
      <c r="I10511" s="137" t="s">
        <v>1588</v>
      </c>
      <c r="J10511" s="137" t="s">
        <v>26631</v>
      </c>
      <c r="K10511" s="109" t="s">
        <v>1921</v>
      </c>
      <c r="L10511" s="138"/>
      <c r="M10511" s="111"/>
    </row>
    <row r="10512">
      <c r="A10512" s="108">
        <v>3712.0</v>
      </c>
      <c r="B10512" s="108" t="s">
        <v>1584</v>
      </c>
      <c r="C10512" s="108" t="s">
        <v>857</v>
      </c>
      <c r="D10512" s="108"/>
      <c r="E10512" s="108" t="s">
        <v>1619</v>
      </c>
      <c r="F10512" s="137"/>
      <c r="G10512" s="137" t="s">
        <v>26632</v>
      </c>
      <c r="H10512" s="137" t="s">
        <v>26633</v>
      </c>
      <c r="I10512" s="137" t="s">
        <v>1588</v>
      </c>
      <c r="J10512" s="137" t="s">
        <v>26634</v>
      </c>
      <c r="K10512" s="109" t="s">
        <v>1921</v>
      </c>
      <c r="L10512" s="138"/>
      <c r="M10512" s="111"/>
    </row>
    <row r="10513">
      <c r="A10513" s="108">
        <v>3713.0</v>
      </c>
      <c r="B10513" s="108" t="s">
        <v>1584</v>
      </c>
      <c r="C10513" s="108" t="s">
        <v>857</v>
      </c>
      <c r="D10513" s="108"/>
      <c r="E10513" s="108" t="s">
        <v>1619</v>
      </c>
      <c r="F10513" s="137"/>
      <c r="G10513" s="137" t="s">
        <v>26635</v>
      </c>
      <c r="H10513" s="137" t="s">
        <v>26636</v>
      </c>
      <c r="I10513" s="137" t="s">
        <v>1588</v>
      </c>
      <c r="J10513" s="137" t="s">
        <v>26637</v>
      </c>
      <c r="K10513" s="109" t="s">
        <v>1921</v>
      </c>
      <c r="L10513" s="138"/>
      <c r="M10513" s="111"/>
    </row>
    <row r="10514">
      <c r="A10514" s="108">
        <v>3710.0</v>
      </c>
      <c r="B10514" s="108" t="s">
        <v>1584</v>
      </c>
      <c r="C10514" s="108" t="s">
        <v>857</v>
      </c>
      <c r="D10514" s="108"/>
      <c r="E10514" s="108" t="s">
        <v>1619</v>
      </c>
      <c r="F10514" s="137"/>
      <c r="G10514" s="137" t="s">
        <v>26638</v>
      </c>
      <c r="H10514" s="137" t="s">
        <v>26639</v>
      </c>
      <c r="I10514" s="137" t="s">
        <v>1588</v>
      </c>
      <c r="J10514" s="137" t="s">
        <v>26640</v>
      </c>
      <c r="K10514" s="109" t="s">
        <v>1921</v>
      </c>
      <c r="L10514" s="138"/>
      <c r="M10514" s="111"/>
    </row>
    <row r="10515">
      <c r="A10515" s="108">
        <v>3715.0</v>
      </c>
      <c r="B10515" s="108" t="s">
        <v>1584</v>
      </c>
      <c r="C10515" s="108" t="s">
        <v>857</v>
      </c>
      <c r="D10515" s="108"/>
      <c r="E10515" s="108" t="s">
        <v>1619</v>
      </c>
      <c r="F10515" s="137"/>
      <c r="G10515" s="137" t="s">
        <v>26641</v>
      </c>
      <c r="H10515" s="137" t="s">
        <v>26642</v>
      </c>
      <c r="I10515" s="137" t="s">
        <v>1588</v>
      </c>
      <c r="J10515" s="137" t="s">
        <v>26643</v>
      </c>
      <c r="K10515" s="109" t="s">
        <v>1921</v>
      </c>
      <c r="L10515" s="138"/>
      <c r="M10515" s="111"/>
    </row>
    <row r="10516">
      <c r="A10516" s="108">
        <v>3711.0</v>
      </c>
      <c r="B10516" s="108" t="s">
        <v>1584</v>
      </c>
      <c r="C10516" s="108" t="s">
        <v>857</v>
      </c>
      <c r="D10516" s="108"/>
      <c r="E10516" s="108" t="s">
        <v>1619</v>
      </c>
      <c r="F10516" s="137"/>
      <c r="G10516" s="137" t="s">
        <v>26644</v>
      </c>
      <c r="H10516" s="137" t="s">
        <v>26645</v>
      </c>
      <c r="I10516" s="137" t="s">
        <v>1588</v>
      </c>
      <c r="J10516" s="137" t="s">
        <v>26646</v>
      </c>
      <c r="K10516" s="109" t="s">
        <v>1921</v>
      </c>
      <c r="L10516" s="138"/>
      <c r="M10516" s="111"/>
    </row>
    <row r="10517">
      <c r="A10517" s="108">
        <v>3716.0</v>
      </c>
      <c r="B10517" s="108" t="s">
        <v>1584</v>
      </c>
      <c r="C10517" s="108" t="s">
        <v>857</v>
      </c>
      <c r="D10517" s="108"/>
      <c r="E10517" s="108" t="s">
        <v>1619</v>
      </c>
      <c r="F10517" s="137"/>
      <c r="G10517" s="137" t="s">
        <v>26647</v>
      </c>
      <c r="H10517" s="137" t="s">
        <v>26648</v>
      </c>
      <c r="I10517" s="137" t="s">
        <v>1588</v>
      </c>
      <c r="J10517" s="137" t="s">
        <v>26649</v>
      </c>
      <c r="K10517" s="109" t="s">
        <v>1921</v>
      </c>
      <c r="L10517" s="138"/>
      <c r="M10517" s="111"/>
    </row>
    <row r="10518">
      <c r="A10518" s="108">
        <v>3709.0</v>
      </c>
      <c r="B10518" s="108" t="s">
        <v>1584</v>
      </c>
      <c r="C10518" s="108" t="s">
        <v>857</v>
      </c>
      <c r="D10518" s="108"/>
      <c r="E10518" s="108" t="s">
        <v>1619</v>
      </c>
      <c r="F10518" s="137"/>
      <c r="G10518" s="137" t="s">
        <v>26650</v>
      </c>
      <c r="H10518" s="137" t="s">
        <v>26651</v>
      </c>
      <c r="I10518" s="137" t="s">
        <v>1588</v>
      </c>
      <c r="J10518" s="137" t="s">
        <v>26652</v>
      </c>
      <c r="K10518" s="109" t="s">
        <v>1921</v>
      </c>
      <c r="L10518" s="138"/>
      <c r="M10518" s="111"/>
    </row>
    <row r="10519">
      <c r="A10519" s="108">
        <v>3717.0</v>
      </c>
      <c r="B10519" s="108" t="s">
        <v>1584</v>
      </c>
      <c r="C10519" s="108" t="s">
        <v>857</v>
      </c>
      <c r="D10519" s="108"/>
      <c r="E10519" s="108" t="s">
        <v>1619</v>
      </c>
      <c r="F10519" s="137"/>
      <c r="G10519" s="137" t="s">
        <v>26653</v>
      </c>
      <c r="H10519" s="137" t="s">
        <v>26654</v>
      </c>
      <c r="I10519" s="137" t="s">
        <v>1588</v>
      </c>
      <c r="J10519" s="137" t="s">
        <v>26655</v>
      </c>
      <c r="K10519" s="109" t="s">
        <v>1916</v>
      </c>
      <c r="L10519" s="138"/>
      <c r="M10519" s="111"/>
    </row>
    <row r="10520">
      <c r="A10520" s="108">
        <v>3672.0</v>
      </c>
      <c r="B10520" s="108" t="s">
        <v>1584</v>
      </c>
      <c r="C10520" s="108" t="s">
        <v>857</v>
      </c>
      <c r="D10520" s="108"/>
      <c r="E10520" s="108" t="s">
        <v>1619</v>
      </c>
      <c r="F10520" s="137"/>
      <c r="G10520" s="137" t="s">
        <v>19290</v>
      </c>
      <c r="H10520" s="137" t="s">
        <v>19291</v>
      </c>
      <c r="I10520" s="137" t="s">
        <v>1588</v>
      </c>
      <c r="J10520" s="137" t="s">
        <v>19292</v>
      </c>
      <c r="K10520" s="109" t="s">
        <v>3840</v>
      </c>
      <c r="L10520" s="138"/>
      <c r="M10520" s="111"/>
    </row>
    <row r="10521">
      <c r="A10521" s="108">
        <v>3670.0</v>
      </c>
      <c r="B10521" s="108" t="s">
        <v>1584</v>
      </c>
      <c r="C10521" s="108" t="s">
        <v>857</v>
      </c>
      <c r="D10521" s="108"/>
      <c r="E10521" s="108" t="s">
        <v>1619</v>
      </c>
      <c r="F10521" s="137"/>
      <c r="G10521" s="137" t="s">
        <v>19014</v>
      </c>
      <c r="H10521" s="137" t="s">
        <v>19015</v>
      </c>
      <c r="I10521" s="137" t="s">
        <v>1588</v>
      </c>
      <c r="J10521" s="137" t="s">
        <v>19016</v>
      </c>
      <c r="K10521" s="109" t="s">
        <v>3492</v>
      </c>
      <c r="L10521" s="138"/>
      <c r="M10521" s="111"/>
    </row>
    <row r="10522">
      <c r="A10522" s="108">
        <v>3671.0</v>
      </c>
      <c r="B10522" s="108" t="s">
        <v>1584</v>
      </c>
      <c r="C10522" s="108" t="s">
        <v>857</v>
      </c>
      <c r="D10522" s="108"/>
      <c r="E10522" s="108" t="s">
        <v>1619</v>
      </c>
      <c r="F10522" s="137"/>
      <c r="G10522" s="137" t="s">
        <v>19145</v>
      </c>
      <c r="H10522" s="137" t="s">
        <v>19015</v>
      </c>
      <c r="I10522" s="137" t="s">
        <v>1588</v>
      </c>
      <c r="J10522" s="137" t="s">
        <v>19146</v>
      </c>
      <c r="K10522" s="109" t="s">
        <v>3355</v>
      </c>
      <c r="L10522" s="138"/>
      <c r="M10522" s="111"/>
    </row>
    <row r="10523">
      <c r="A10523" s="108">
        <v>3699.0</v>
      </c>
      <c r="B10523" s="108" t="s">
        <v>1584</v>
      </c>
      <c r="C10523" s="108" t="s">
        <v>857</v>
      </c>
      <c r="D10523" s="108"/>
      <c r="E10523" s="108" t="s">
        <v>1619</v>
      </c>
      <c r="F10523" s="137"/>
      <c r="G10523" s="137" t="s">
        <v>26656</v>
      </c>
      <c r="H10523" s="137" t="s">
        <v>26657</v>
      </c>
      <c r="I10523" s="137" t="s">
        <v>1588</v>
      </c>
      <c r="J10523" s="137" t="s">
        <v>26658</v>
      </c>
      <c r="K10523" s="109" t="s">
        <v>1979</v>
      </c>
      <c r="L10523" s="138"/>
      <c r="M10523" s="111"/>
    </row>
    <row r="10524">
      <c r="A10524" s="108">
        <v>3666.0</v>
      </c>
      <c r="B10524" s="108" t="s">
        <v>1584</v>
      </c>
      <c r="C10524" s="108" t="s">
        <v>857</v>
      </c>
      <c r="D10524" s="108"/>
      <c r="E10524" s="108" t="s">
        <v>1619</v>
      </c>
      <c r="F10524" s="137"/>
      <c r="G10524" s="137" t="s">
        <v>26659</v>
      </c>
      <c r="H10524" s="137" t="s">
        <v>26660</v>
      </c>
      <c r="I10524" s="137" t="s">
        <v>1588</v>
      </c>
      <c r="J10524" s="137" t="s">
        <v>26661</v>
      </c>
      <c r="K10524" s="109" t="s">
        <v>3756</v>
      </c>
      <c r="L10524" s="138"/>
      <c r="M10524" s="111"/>
    </row>
    <row r="10525">
      <c r="A10525" s="108">
        <v>3668.0</v>
      </c>
      <c r="B10525" s="108" t="s">
        <v>1584</v>
      </c>
      <c r="C10525" s="108" t="s">
        <v>857</v>
      </c>
      <c r="D10525" s="108"/>
      <c r="E10525" s="108" t="s">
        <v>1619</v>
      </c>
      <c r="F10525" s="137"/>
      <c r="G10525" s="137" t="s">
        <v>26662</v>
      </c>
      <c r="H10525" s="137" t="s">
        <v>26660</v>
      </c>
      <c r="I10525" s="137" t="s">
        <v>1588</v>
      </c>
      <c r="J10525" s="137" t="s">
        <v>26663</v>
      </c>
      <c r="K10525" s="109" t="s">
        <v>3488</v>
      </c>
      <c r="L10525" s="138"/>
      <c r="M10525" s="111"/>
    </row>
    <row r="10526">
      <c r="A10526" s="108">
        <v>3700.0</v>
      </c>
      <c r="B10526" s="108" t="s">
        <v>1584</v>
      </c>
      <c r="C10526" s="108" t="s">
        <v>857</v>
      </c>
      <c r="D10526" s="108"/>
      <c r="E10526" s="108" t="s">
        <v>1619</v>
      </c>
      <c r="F10526" s="137"/>
      <c r="G10526" s="137" t="s">
        <v>26664</v>
      </c>
      <c r="H10526" s="137" t="s">
        <v>26665</v>
      </c>
      <c r="I10526" s="137" t="s">
        <v>1588</v>
      </c>
      <c r="J10526" s="137" t="s">
        <v>26666</v>
      </c>
      <c r="K10526" s="109" t="s">
        <v>1983</v>
      </c>
      <c r="L10526" s="138"/>
      <c r="M10526" s="111"/>
    </row>
    <row r="10527">
      <c r="A10527" s="108">
        <v>3674.0</v>
      </c>
      <c r="B10527" s="108" t="s">
        <v>1584</v>
      </c>
      <c r="C10527" s="108" t="s">
        <v>857</v>
      </c>
      <c r="D10527" s="108"/>
      <c r="E10527" s="108" t="s">
        <v>1619</v>
      </c>
      <c r="F10527" s="137"/>
      <c r="G10527" s="137" t="s">
        <v>26667</v>
      </c>
      <c r="H10527" s="137" t="s">
        <v>26668</v>
      </c>
      <c r="I10527" s="137" t="s">
        <v>1588</v>
      </c>
      <c r="J10527" s="137" t="s">
        <v>26669</v>
      </c>
      <c r="K10527" s="109" t="s">
        <v>3280</v>
      </c>
      <c r="L10527" s="138"/>
      <c r="M10527" s="111"/>
    </row>
    <row r="10528">
      <c r="A10528" s="108">
        <v>3684.0</v>
      </c>
      <c r="B10528" s="108" t="s">
        <v>1584</v>
      </c>
      <c r="C10528" s="108" t="s">
        <v>857</v>
      </c>
      <c r="D10528" s="108"/>
      <c r="E10528" s="108" t="s">
        <v>1619</v>
      </c>
      <c r="F10528" s="137"/>
      <c r="G10528" s="137" t="s">
        <v>26670</v>
      </c>
      <c r="H10528" s="137" t="s">
        <v>26668</v>
      </c>
      <c r="I10528" s="137" t="s">
        <v>1588</v>
      </c>
      <c r="J10528" s="137" t="s">
        <v>26671</v>
      </c>
      <c r="K10528" s="109" t="s">
        <v>3616</v>
      </c>
      <c r="L10528" s="138"/>
      <c r="M10528" s="111"/>
    </row>
    <row r="10529">
      <c r="A10529" s="108">
        <v>3644.0</v>
      </c>
      <c r="B10529" s="108" t="s">
        <v>1584</v>
      </c>
      <c r="C10529" s="108" t="s">
        <v>857</v>
      </c>
      <c r="D10529" s="108"/>
      <c r="E10529" s="108" t="s">
        <v>1656</v>
      </c>
      <c r="F10529" s="137"/>
      <c r="G10529" s="137" t="s">
        <v>26672</v>
      </c>
      <c r="H10529" s="137" t="s">
        <v>26673</v>
      </c>
      <c r="I10529" s="137" t="s">
        <v>1637</v>
      </c>
      <c r="J10529" s="137" t="s">
        <v>26674</v>
      </c>
      <c r="K10529" s="109" t="s">
        <v>2777</v>
      </c>
      <c r="L10529" s="138"/>
      <c r="M10529" s="111"/>
    </row>
    <row r="10530">
      <c r="A10530" s="108">
        <v>3645.0</v>
      </c>
      <c r="B10530" s="108" t="s">
        <v>1584</v>
      </c>
      <c r="C10530" s="108" t="s">
        <v>857</v>
      </c>
      <c r="D10530" s="108"/>
      <c r="E10530" s="108" t="s">
        <v>1656</v>
      </c>
      <c r="F10530" s="137"/>
      <c r="G10530" s="137" t="s">
        <v>26672</v>
      </c>
      <c r="H10530" s="137" t="s">
        <v>26673</v>
      </c>
      <c r="I10530" s="137" t="s">
        <v>1637</v>
      </c>
      <c r="J10530" s="137" t="s">
        <v>26675</v>
      </c>
      <c r="K10530" s="109" t="s">
        <v>1660</v>
      </c>
      <c r="L10530" s="138"/>
      <c r="M10530" s="111"/>
    </row>
    <row r="10531">
      <c r="A10531" s="108">
        <v>3646.0</v>
      </c>
      <c r="B10531" s="108" t="s">
        <v>1584</v>
      </c>
      <c r="C10531" s="108" t="s">
        <v>857</v>
      </c>
      <c r="D10531" s="108"/>
      <c r="E10531" s="108" t="s">
        <v>1656</v>
      </c>
      <c r="F10531" s="137"/>
      <c r="G10531" s="137" t="s">
        <v>26672</v>
      </c>
      <c r="H10531" s="137" t="s">
        <v>26673</v>
      </c>
      <c r="I10531" s="137" t="s">
        <v>1637</v>
      </c>
      <c r="J10531" s="137" t="s">
        <v>26676</v>
      </c>
      <c r="K10531" s="109" t="s">
        <v>2206</v>
      </c>
      <c r="L10531" s="138"/>
      <c r="M10531" s="111"/>
    </row>
    <row r="10532">
      <c r="A10532" s="108">
        <v>3647.0</v>
      </c>
      <c r="B10532" s="108" t="s">
        <v>1584</v>
      </c>
      <c r="C10532" s="108" t="s">
        <v>857</v>
      </c>
      <c r="D10532" s="108"/>
      <c r="E10532" s="108" t="s">
        <v>1656</v>
      </c>
      <c r="F10532" s="137"/>
      <c r="G10532" s="137" t="s">
        <v>26672</v>
      </c>
      <c r="H10532" s="137" t="s">
        <v>26673</v>
      </c>
      <c r="I10532" s="137" t="s">
        <v>1637</v>
      </c>
      <c r="J10532" s="137" t="s">
        <v>26677</v>
      </c>
      <c r="K10532" s="109" t="s">
        <v>2245</v>
      </c>
      <c r="L10532" s="138"/>
      <c r="M10532" s="111"/>
    </row>
    <row r="10533">
      <c r="A10533" s="108">
        <v>3648.0</v>
      </c>
      <c r="B10533" s="108" t="s">
        <v>1584</v>
      </c>
      <c r="C10533" s="108" t="s">
        <v>857</v>
      </c>
      <c r="D10533" s="108"/>
      <c r="E10533" s="108" t="s">
        <v>1656</v>
      </c>
      <c r="F10533" s="137"/>
      <c r="G10533" s="137" t="s">
        <v>26672</v>
      </c>
      <c r="H10533" s="137" t="s">
        <v>26673</v>
      </c>
      <c r="I10533" s="137" t="s">
        <v>1637</v>
      </c>
      <c r="J10533" s="137" t="s">
        <v>26678</v>
      </c>
      <c r="K10533" s="109" t="s">
        <v>2781</v>
      </c>
      <c r="L10533" s="138"/>
      <c r="M10533" s="111"/>
    </row>
    <row r="10534">
      <c r="A10534" s="108">
        <v>3649.0</v>
      </c>
      <c r="B10534" s="108" t="s">
        <v>1584</v>
      </c>
      <c r="C10534" s="108" t="s">
        <v>857</v>
      </c>
      <c r="D10534" s="108"/>
      <c r="E10534" s="108" t="s">
        <v>1656</v>
      </c>
      <c r="F10534" s="137"/>
      <c r="G10534" s="137" t="s">
        <v>26672</v>
      </c>
      <c r="H10534" s="137" t="s">
        <v>26673</v>
      </c>
      <c r="I10534" s="137" t="s">
        <v>1637</v>
      </c>
      <c r="J10534" s="137" t="s">
        <v>26679</v>
      </c>
      <c r="K10534" s="109" t="s">
        <v>2248</v>
      </c>
      <c r="L10534" s="138"/>
      <c r="M10534" s="111"/>
    </row>
    <row r="10535">
      <c r="A10535" s="108">
        <v>3650.0</v>
      </c>
      <c r="B10535" s="108" t="s">
        <v>1584</v>
      </c>
      <c r="C10535" s="108" t="s">
        <v>857</v>
      </c>
      <c r="D10535" s="108"/>
      <c r="E10535" s="108" t="s">
        <v>1656</v>
      </c>
      <c r="F10535" s="137"/>
      <c r="G10535" s="137" t="s">
        <v>26672</v>
      </c>
      <c r="H10535" s="137" t="s">
        <v>26673</v>
      </c>
      <c r="I10535" s="137" t="s">
        <v>1637</v>
      </c>
      <c r="J10535" s="137" t="s">
        <v>26680</v>
      </c>
      <c r="K10535" s="109" t="s">
        <v>1833</v>
      </c>
      <c r="L10535" s="138"/>
      <c r="M10535" s="111"/>
    </row>
    <row r="10536">
      <c r="A10536" s="108">
        <v>3651.0</v>
      </c>
      <c r="B10536" s="108" t="s">
        <v>1584</v>
      </c>
      <c r="C10536" s="108" t="s">
        <v>857</v>
      </c>
      <c r="D10536" s="108"/>
      <c r="E10536" s="108" t="s">
        <v>1656</v>
      </c>
      <c r="F10536" s="137"/>
      <c r="G10536" s="137" t="s">
        <v>26672</v>
      </c>
      <c r="H10536" s="137" t="s">
        <v>26673</v>
      </c>
      <c r="I10536" s="137" t="s">
        <v>1637</v>
      </c>
      <c r="J10536" s="137" t="s">
        <v>26681</v>
      </c>
      <c r="K10536" s="109" t="s">
        <v>1836</v>
      </c>
      <c r="L10536" s="138"/>
      <c r="M10536" s="111"/>
    </row>
    <row r="10537">
      <c r="A10537" s="108">
        <v>3652.0</v>
      </c>
      <c r="B10537" s="108" t="s">
        <v>1584</v>
      </c>
      <c r="C10537" s="108" t="s">
        <v>857</v>
      </c>
      <c r="D10537" s="108"/>
      <c r="E10537" s="108" t="s">
        <v>1656</v>
      </c>
      <c r="F10537" s="137"/>
      <c r="G10537" s="137" t="s">
        <v>26672</v>
      </c>
      <c r="H10537" s="137" t="s">
        <v>26673</v>
      </c>
      <c r="I10537" s="137" t="s">
        <v>1637</v>
      </c>
      <c r="J10537" s="137" t="s">
        <v>26682</v>
      </c>
      <c r="K10537" s="109" t="s">
        <v>2253</v>
      </c>
      <c r="L10537" s="138"/>
      <c r="M10537" s="111"/>
    </row>
    <row r="10538">
      <c r="A10538" s="108">
        <v>3653.0</v>
      </c>
      <c r="B10538" s="108" t="s">
        <v>1584</v>
      </c>
      <c r="C10538" s="108" t="s">
        <v>857</v>
      </c>
      <c r="D10538" s="108"/>
      <c r="E10538" s="108" t="s">
        <v>1656</v>
      </c>
      <c r="F10538" s="137"/>
      <c r="G10538" s="137" t="s">
        <v>26672</v>
      </c>
      <c r="H10538" s="137" t="s">
        <v>26673</v>
      </c>
      <c r="I10538" s="137" t="s">
        <v>1637</v>
      </c>
      <c r="J10538" s="137" t="s">
        <v>26683</v>
      </c>
      <c r="K10538" s="109" t="s">
        <v>2256</v>
      </c>
      <c r="L10538" s="138"/>
      <c r="M10538" s="111"/>
    </row>
    <row r="10539">
      <c r="A10539" s="108">
        <v>3654.0</v>
      </c>
      <c r="B10539" s="108" t="s">
        <v>1584</v>
      </c>
      <c r="C10539" s="108" t="s">
        <v>857</v>
      </c>
      <c r="D10539" s="108"/>
      <c r="E10539" s="108" t="s">
        <v>1656</v>
      </c>
      <c r="F10539" s="137"/>
      <c r="G10539" s="137" t="s">
        <v>26672</v>
      </c>
      <c r="H10539" s="137" t="s">
        <v>26673</v>
      </c>
      <c r="I10539" s="137" t="s">
        <v>1637</v>
      </c>
      <c r="J10539" s="137" t="s">
        <v>26684</v>
      </c>
      <c r="K10539" s="109" t="s">
        <v>2151</v>
      </c>
      <c r="L10539" s="138"/>
      <c r="M10539" s="111"/>
    </row>
    <row r="10540">
      <c r="A10540" s="108">
        <v>3655.0</v>
      </c>
      <c r="B10540" s="108" t="s">
        <v>1584</v>
      </c>
      <c r="C10540" s="108" t="s">
        <v>857</v>
      </c>
      <c r="D10540" s="108"/>
      <c r="E10540" s="108" t="s">
        <v>1656</v>
      </c>
      <c r="F10540" s="137"/>
      <c r="G10540" s="137" t="s">
        <v>26672</v>
      </c>
      <c r="H10540" s="137" t="s">
        <v>26673</v>
      </c>
      <c r="I10540" s="137" t="s">
        <v>1637</v>
      </c>
      <c r="J10540" s="137" t="s">
        <v>26685</v>
      </c>
      <c r="K10540" s="109" t="s">
        <v>1754</v>
      </c>
      <c r="L10540" s="138"/>
      <c r="M10540" s="111"/>
    </row>
    <row r="10541">
      <c r="A10541" s="108">
        <v>3657.0</v>
      </c>
      <c r="B10541" s="108" t="s">
        <v>1584</v>
      </c>
      <c r="C10541" s="108" t="s">
        <v>857</v>
      </c>
      <c r="D10541" s="108"/>
      <c r="E10541" s="108" t="s">
        <v>1656</v>
      </c>
      <c r="F10541" s="137"/>
      <c r="G10541" s="137" t="s">
        <v>26686</v>
      </c>
      <c r="H10541" s="137" t="s">
        <v>26673</v>
      </c>
      <c r="I10541" s="137" t="s">
        <v>1637</v>
      </c>
      <c r="J10541" s="137" t="s">
        <v>26687</v>
      </c>
      <c r="K10541" s="109" t="s">
        <v>1698</v>
      </c>
      <c r="L10541" s="138"/>
      <c r="M10541" s="111"/>
    </row>
    <row r="10542">
      <c r="A10542" s="108">
        <v>3695.0</v>
      </c>
      <c r="B10542" s="108" t="s">
        <v>1584</v>
      </c>
      <c r="C10542" s="108" t="s">
        <v>857</v>
      </c>
      <c r="D10542" s="108"/>
      <c r="E10542" s="108" t="s">
        <v>1619</v>
      </c>
      <c r="F10542" s="137"/>
      <c r="G10542" s="137" t="s">
        <v>26688</v>
      </c>
      <c r="H10542" s="137" t="s">
        <v>26689</v>
      </c>
      <c r="I10542" s="137" t="s">
        <v>1588</v>
      </c>
      <c r="J10542" s="137" t="s">
        <v>26690</v>
      </c>
      <c r="K10542" s="109" t="s">
        <v>1812</v>
      </c>
      <c r="L10542" s="138"/>
      <c r="M10542" s="111"/>
    </row>
    <row r="10543">
      <c r="A10543" s="108">
        <v>3708.0</v>
      </c>
      <c r="B10543" s="108" t="s">
        <v>1584</v>
      </c>
      <c r="C10543" s="108" t="s">
        <v>857</v>
      </c>
      <c r="D10543" s="108"/>
      <c r="E10543" s="108" t="s">
        <v>1619</v>
      </c>
      <c r="F10543" s="137"/>
      <c r="G10543" s="137" t="s">
        <v>26691</v>
      </c>
      <c r="H10543" s="137" t="s">
        <v>26673</v>
      </c>
      <c r="I10543" s="137" t="s">
        <v>1588</v>
      </c>
      <c r="J10543" s="137" t="s">
        <v>26692</v>
      </c>
      <c r="K10543" s="109" t="s">
        <v>1703</v>
      </c>
      <c r="L10543" s="138"/>
      <c r="M10543" s="111"/>
    </row>
    <row r="10544">
      <c r="A10544" s="108">
        <v>3725.0</v>
      </c>
      <c r="B10544" s="108" t="s">
        <v>1584</v>
      </c>
      <c r="C10544" s="108" t="s">
        <v>857</v>
      </c>
      <c r="D10544" s="108"/>
      <c r="E10544" s="108" t="s">
        <v>1654</v>
      </c>
      <c r="F10544" s="137"/>
      <c r="G10544" s="137" t="s">
        <v>26693</v>
      </c>
      <c r="H10544" s="137" t="s">
        <v>26689</v>
      </c>
      <c r="I10544" s="137" t="s">
        <v>1600</v>
      </c>
      <c r="J10544" s="137" t="s">
        <v>26694</v>
      </c>
      <c r="K10544" s="109" t="s">
        <v>1791</v>
      </c>
      <c r="L10544" s="138"/>
      <c r="M10544" s="111"/>
    </row>
    <row r="10545">
      <c r="A10545" s="108">
        <v>3727.0</v>
      </c>
      <c r="B10545" s="108" t="s">
        <v>1584</v>
      </c>
      <c r="C10545" s="108" t="s">
        <v>857</v>
      </c>
      <c r="D10545" s="108"/>
      <c r="E10545" s="108" t="s">
        <v>1654</v>
      </c>
      <c r="F10545" s="137"/>
      <c r="G10545" s="137" t="s">
        <v>26695</v>
      </c>
      <c r="H10545" s="137" t="s">
        <v>26689</v>
      </c>
      <c r="I10545" s="137" t="s">
        <v>1600</v>
      </c>
      <c r="J10545" s="137" t="s">
        <v>26696</v>
      </c>
      <c r="K10545" s="109" t="s">
        <v>3406</v>
      </c>
      <c r="L10545" s="138"/>
      <c r="M10545" s="111"/>
    </row>
    <row r="10546">
      <c r="A10546" s="108">
        <v>3728.0</v>
      </c>
      <c r="B10546" s="108" t="s">
        <v>1584</v>
      </c>
      <c r="C10546" s="108" t="s">
        <v>857</v>
      </c>
      <c r="D10546" s="108"/>
      <c r="E10546" s="108" t="s">
        <v>1654</v>
      </c>
      <c r="F10546" s="137"/>
      <c r="G10546" s="137" t="s">
        <v>26697</v>
      </c>
      <c r="H10546" s="137" t="s">
        <v>26689</v>
      </c>
      <c r="I10546" s="137" t="s">
        <v>1600</v>
      </c>
      <c r="J10546" s="137" t="s">
        <v>26698</v>
      </c>
      <c r="K10546" s="109" t="s">
        <v>2048</v>
      </c>
      <c r="L10546" s="138"/>
      <c r="M10546" s="111"/>
    </row>
    <row r="10547">
      <c r="A10547" s="108">
        <v>3729.0</v>
      </c>
      <c r="B10547" s="108" t="s">
        <v>1584</v>
      </c>
      <c r="C10547" s="108" t="s">
        <v>857</v>
      </c>
      <c r="D10547" s="108"/>
      <c r="E10547" s="108" t="s">
        <v>1654</v>
      </c>
      <c r="F10547" s="137"/>
      <c r="G10547" s="137" t="s">
        <v>26699</v>
      </c>
      <c r="H10547" s="137" t="s">
        <v>26689</v>
      </c>
      <c r="I10547" s="137" t="s">
        <v>1600</v>
      </c>
      <c r="J10547" s="137" t="s">
        <v>26700</v>
      </c>
      <c r="K10547" s="109" t="s">
        <v>1795</v>
      </c>
      <c r="L10547" s="138"/>
      <c r="M10547" s="111"/>
    </row>
    <row r="10548">
      <c r="A10548" s="108">
        <v>3731.0</v>
      </c>
      <c r="B10548" s="108" t="s">
        <v>1584</v>
      </c>
      <c r="C10548" s="108" t="s">
        <v>857</v>
      </c>
      <c r="D10548" s="108"/>
      <c r="E10548" s="108" t="s">
        <v>1654</v>
      </c>
      <c r="F10548" s="137"/>
      <c r="G10548" s="137" t="s">
        <v>26699</v>
      </c>
      <c r="H10548" s="137" t="s">
        <v>26689</v>
      </c>
      <c r="I10548" s="137" t="s">
        <v>1600</v>
      </c>
      <c r="J10548" s="137" t="s">
        <v>26701</v>
      </c>
      <c r="K10548" s="109" t="s">
        <v>1798</v>
      </c>
      <c r="L10548" s="138"/>
      <c r="M10548" s="111"/>
    </row>
    <row r="10549">
      <c r="A10549" s="108">
        <v>3721.0</v>
      </c>
      <c r="B10549" s="108" t="s">
        <v>1584</v>
      </c>
      <c r="C10549" s="108" t="s">
        <v>857</v>
      </c>
      <c r="D10549" s="108"/>
      <c r="E10549" s="108" t="s">
        <v>1654</v>
      </c>
      <c r="F10549" s="137"/>
      <c r="G10549" s="137" t="s">
        <v>26702</v>
      </c>
      <c r="H10549" s="137" t="s">
        <v>26703</v>
      </c>
      <c r="I10549" s="137" t="s">
        <v>1600</v>
      </c>
      <c r="J10549" s="137" t="s">
        <v>26704</v>
      </c>
      <c r="K10549" s="109" t="s">
        <v>1602</v>
      </c>
      <c r="L10549" s="138"/>
      <c r="M10549" s="111"/>
    </row>
    <row r="10550">
      <c r="A10550" s="108">
        <v>3718.0</v>
      </c>
      <c r="B10550" s="108" t="s">
        <v>1584</v>
      </c>
      <c r="C10550" s="108" t="s">
        <v>857</v>
      </c>
      <c r="D10550" s="108"/>
      <c r="E10550" s="108" t="s">
        <v>1654</v>
      </c>
      <c r="F10550" s="137"/>
      <c r="G10550" s="137" t="s">
        <v>26702</v>
      </c>
      <c r="H10550" s="137" t="s">
        <v>26705</v>
      </c>
      <c r="I10550" s="137" t="s">
        <v>1600</v>
      </c>
      <c r="J10550" s="137" t="s">
        <v>26706</v>
      </c>
      <c r="K10550" s="109" t="s">
        <v>1782</v>
      </c>
      <c r="L10550" s="138"/>
      <c r="M10550" s="111"/>
    </row>
    <row r="10551">
      <c r="A10551" s="108">
        <v>3723.0</v>
      </c>
      <c r="B10551" s="108" t="s">
        <v>1584</v>
      </c>
      <c r="C10551" s="108" t="s">
        <v>857</v>
      </c>
      <c r="D10551" s="108"/>
      <c r="E10551" s="108" t="s">
        <v>1654</v>
      </c>
      <c r="F10551" s="137"/>
      <c r="G10551" s="137" t="s">
        <v>26707</v>
      </c>
      <c r="H10551" s="137" t="s">
        <v>26705</v>
      </c>
      <c r="I10551" s="137" t="s">
        <v>1600</v>
      </c>
      <c r="J10551" s="137" t="s">
        <v>26708</v>
      </c>
      <c r="K10551" s="109" t="s">
        <v>1787</v>
      </c>
      <c r="L10551" s="138"/>
      <c r="M10551" s="111"/>
    </row>
    <row r="10552">
      <c r="A10552" s="108">
        <v>3656.0</v>
      </c>
      <c r="B10552" s="108" t="s">
        <v>1584</v>
      </c>
      <c r="C10552" s="108" t="s">
        <v>857</v>
      </c>
      <c r="D10552" s="108"/>
      <c r="E10552" s="108" t="s">
        <v>1656</v>
      </c>
      <c r="F10552" s="137"/>
      <c r="G10552" s="137" t="s">
        <v>26709</v>
      </c>
      <c r="H10552" s="137" t="s">
        <v>26710</v>
      </c>
      <c r="I10552" s="137" t="s">
        <v>1637</v>
      </c>
      <c r="J10552" s="137" t="s">
        <v>26711</v>
      </c>
      <c r="K10552" s="109" t="s">
        <v>1689</v>
      </c>
      <c r="L10552" s="138"/>
      <c r="M10552" s="111"/>
    </row>
    <row r="10553">
      <c r="A10553" s="108">
        <v>3667.0</v>
      </c>
      <c r="B10553" s="108" t="s">
        <v>1584</v>
      </c>
      <c r="C10553" s="108" t="s">
        <v>857</v>
      </c>
      <c r="D10553" s="108"/>
      <c r="E10553" s="108" t="s">
        <v>1619</v>
      </c>
      <c r="F10553" s="137"/>
      <c r="G10553" s="137" t="s">
        <v>26712</v>
      </c>
      <c r="H10553" s="137" t="s">
        <v>26713</v>
      </c>
      <c r="I10553" s="137" t="s">
        <v>1588</v>
      </c>
      <c r="J10553" s="137" t="s">
        <v>26714</v>
      </c>
      <c r="K10553" s="109" t="s">
        <v>3446</v>
      </c>
      <c r="L10553" s="138"/>
      <c r="M10553" s="111"/>
    </row>
    <row r="10554">
      <c r="A10554" s="108">
        <v>3669.0</v>
      </c>
      <c r="B10554" s="108" t="s">
        <v>1584</v>
      </c>
      <c r="C10554" s="108" t="s">
        <v>857</v>
      </c>
      <c r="D10554" s="108"/>
      <c r="E10554" s="108" t="s">
        <v>1619</v>
      </c>
      <c r="F10554" s="137"/>
      <c r="G10554" s="137" t="s">
        <v>26715</v>
      </c>
      <c r="H10554" s="137" t="s">
        <v>26713</v>
      </c>
      <c r="I10554" s="137" t="s">
        <v>1588</v>
      </c>
      <c r="J10554" s="137" t="s">
        <v>26716</v>
      </c>
      <c r="K10554" s="109" t="s">
        <v>3439</v>
      </c>
      <c r="L10554" s="138"/>
      <c r="M10554" s="111"/>
    </row>
    <row r="10555">
      <c r="A10555" s="108">
        <v>3696.0</v>
      </c>
      <c r="B10555" s="108" t="s">
        <v>1584</v>
      </c>
      <c r="C10555" s="108" t="s">
        <v>857</v>
      </c>
      <c r="D10555" s="108"/>
      <c r="E10555" s="108" t="s">
        <v>1619</v>
      </c>
      <c r="F10555" s="137"/>
      <c r="G10555" s="137" t="s">
        <v>26717</v>
      </c>
      <c r="H10555" s="137" t="s">
        <v>26713</v>
      </c>
      <c r="I10555" s="137" t="s">
        <v>1588</v>
      </c>
      <c r="J10555" s="137" t="s">
        <v>26718</v>
      </c>
      <c r="K10555" s="109" t="s">
        <v>2027</v>
      </c>
      <c r="L10555" s="138"/>
      <c r="M10555" s="111"/>
    </row>
    <row r="10556">
      <c r="A10556" s="108">
        <v>3697.0</v>
      </c>
      <c r="B10556" s="108" t="s">
        <v>1584</v>
      </c>
      <c r="C10556" s="108" t="s">
        <v>857</v>
      </c>
      <c r="D10556" s="108"/>
      <c r="E10556" s="108" t="s">
        <v>1619</v>
      </c>
      <c r="F10556" s="137"/>
      <c r="G10556" s="137" t="s">
        <v>26719</v>
      </c>
      <c r="H10556" s="137" t="s">
        <v>26713</v>
      </c>
      <c r="I10556" s="137" t="s">
        <v>1588</v>
      </c>
      <c r="J10556" s="137" t="s">
        <v>26720</v>
      </c>
      <c r="K10556" s="109" t="s">
        <v>1975</v>
      </c>
      <c r="L10556" s="138"/>
      <c r="M10556" s="111"/>
    </row>
    <row r="10557">
      <c r="A10557" s="108">
        <v>3698.0</v>
      </c>
      <c r="B10557" s="108" t="s">
        <v>1584</v>
      </c>
      <c r="C10557" s="108" t="s">
        <v>857</v>
      </c>
      <c r="D10557" s="108"/>
      <c r="E10557" s="108" t="s">
        <v>1619</v>
      </c>
      <c r="F10557" s="137"/>
      <c r="G10557" s="137" t="s">
        <v>26721</v>
      </c>
      <c r="H10557" s="137" t="s">
        <v>26713</v>
      </c>
      <c r="I10557" s="137" t="s">
        <v>1588</v>
      </c>
      <c r="J10557" s="137" t="s">
        <v>26722</v>
      </c>
      <c r="K10557" s="109" t="s">
        <v>1954</v>
      </c>
      <c r="L10557" s="138"/>
      <c r="M10557" s="111"/>
    </row>
    <row r="10558">
      <c r="A10558" s="108">
        <v>3679.0</v>
      </c>
      <c r="B10558" s="108" t="s">
        <v>1584</v>
      </c>
      <c r="C10558" s="108" t="s">
        <v>857</v>
      </c>
      <c r="D10558" s="108"/>
      <c r="E10558" s="108" t="s">
        <v>1619</v>
      </c>
      <c r="F10558" s="137"/>
      <c r="G10558" s="137" t="s">
        <v>26723</v>
      </c>
      <c r="H10558" s="137" t="s">
        <v>26724</v>
      </c>
      <c r="I10558" s="137" t="s">
        <v>1588</v>
      </c>
      <c r="J10558" s="137" t="s">
        <v>26725</v>
      </c>
      <c r="K10558" s="109" t="s">
        <v>3280</v>
      </c>
      <c r="L10558" s="138"/>
      <c r="M10558" s="111"/>
    </row>
    <row r="10559">
      <c r="A10559" s="108">
        <v>3705.0</v>
      </c>
      <c r="B10559" s="108" t="s">
        <v>1584</v>
      </c>
      <c r="C10559" s="108" t="s">
        <v>857</v>
      </c>
      <c r="D10559" s="108"/>
      <c r="E10559" s="108" t="s">
        <v>1619</v>
      </c>
      <c r="F10559" s="137"/>
      <c r="G10559" s="137" t="s">
        <v>26726</v>
      </c>
      <c r="H10559" s="137" t="s">
        <v>26724</v>
      </c>
      <c r="I10559" s="137" t="s">
        <v>1588</v>
      </c>
      <c r="J10559" s="137" t="s">
        <v>26727</v>
      </c>
      <c r="K10559" s="109" t="s">
        <v>1983</v>
      </c>
      <c r="L10559" s="138"/>
      <c r="M10559" s="111"/>
    </row>
    <row r="10560">
      <c r="A10560" s="108">
        <v>3681.0</v>
      </c>
      <c r="B10560" s="108" t="s">
        <v>1584</v>
      </c>
      <c r="C10560" s="108" t="s">
        <v>857</v>
      </c>
      <c r="D10560" s="108"/>
      <c r="E10560" s="108" t="s">
        <v>1619</v>
      </c>
      <c r="F10560" s="137"/>
      <c r="G10560" s="137" t="s">
        <v>26728</v>
      </c>
      <c r="H10560" s="137" t="s">
        <v>26729</v>
      </c>
      <c r="I10560" s="137" t="s">
        <v>1588</v>
      </c>
      <c r="J10560" s="137" t="s">
        <v>26730</v>
      </c>
      <c r="K10560" s="109" t="s">
        <v>3280</v>
      </c>
      <c r="L10560" s="138"/>
      <c r="M10560" s="111"/>
    </row>
    <row r="10561">
      <c r="A10561" s="108">
        <v>3690.0</v>
      </c>
      <c r="B10561" s="108" t="s">
        <v>1584</v>
      </c>
      <c r="C10561" s="108" t="s">
        <v>857</v>
      </c>
      <c r="D10561" s="108"/>
      <c r="E10561" s="108" t="s">
        <v>1619</v>
      </c>
      <c r="F10561" s="137"/>
      <c r="G10561" s="137" t="s">
        <v>26731</v>
      </c>
      <c r="H10561" s="137" t="s">
        <v>26729</v>
      </c>
      <c r="I10561" s="137" t="s">
        <v>1588</v>
      </c>
      <c r="J10561" s="137" t="s">
        <v>26732</v>
      </c>
      <c r="K10561" s="109" t="s">
        <v>3616</v>
      </c>
      <c r="L10561" s="138"/>
      <c r="M10561" s="111"/>
    </row>
    <row r="10562">
      <c r="A10562" s="108">
        <v>3677.0</v>
      </c>
      <c r="B10562" s="108" t="s">
        <v>1584</v>
      </c>
      <c r="C10562" s="108" t="s">
        <v>857</v>
      </c>
      <c r="D10562" s="108"/>
      <c r="E10562" s="108" t="s">
        <v>1619</v>
      </c>
      <c r="F10562" s="137"/>
      <c r="G10562" s="137" t="s">
        <v>26733</v>
      </c>
      <c r="H10562" s="137" t="s">
        <v>26734</v>
      </c>
      <c r="I10562" s="137" t="s">
        <v>1588</v>
      </c>
      <c r="J10562" s="137" t="s">
        <v>26735</v>
      </c>
      <c r="K10562" s="109" t="s">
        <v>3280</v>
      </c>
      <c r="L10562" s="138"/>
      <c r="M10562" s="111"/>
    </row>
    <row r="10563">
      <c r="A10563" s="108">
        <v>3687.0</v>
      </c>
      <c r="B10563" s="108" t="s">
        <v>1584</v>
      </c>
      <c r="C10563" s="108" t="s">
        <v>857</v>
      </c>
      <c r="D10563" s="108"/>
      <c r="E10563" s="108" t="s">
        <v>1619</v>
      </c>
      <c r="F10563" s="137"/>
      <c r="G10563" s="137" t="s">
        <v>26736</v>
      </c>
      <c r="H10563" s="137" t="s">
        <v>26734</v>
      </c>
      <c r="I10563" s="137" t="s">
        <v>1588</v>
      </c>
      <c r="J10563" s="137" t="s">
        <v>26737</v>
      </c>
      <c r="K10563" s="109" t="s">
        <v>3616</v>
      </c>
      <c r="L10563" s="138"/>
      <c r="M10563" s="111"/>
    </row>
    <row r="10564">
      <c r="A10564" s="108">
        <v>3703.0</v>
      </c>
      <c r="B10564" s="108" t="s">
        <v>1584</v>
      </c>
      <c r="C10564" s="108" t="s">
        <v>857</v>
      </c>
      <c r="D10564" s="108"/>
      <c r="E10564" s="108" t="s">
        <v>1619</v>
      </c>
      <c r="F10564" s="137"/>
      <c r="G10564" s="137" t="s">
        <v>26738</v>
      </c>
      <c r="H10564" s="137" t="s">
        <v>26734</v>
      </c>
      <c r="I10564" s="137" t="s">
        <v>1588</v>
      </c>
      <c r="J10564" s="137" t="s">
        <v>26739</v>
      </c>
      <c r="K10564" s="109" t="s">
        <v>1983</v>
      </c>
      <c r="L10564" s="138"/>
      <c r="M10564" s="111"/>
    </row>
    <row r="10565">
      <c r="A10565" s="108">
        <v>3678.0</v>
      </c>
      <c r="B10565" s="108" t="s">
        <v>1584</v>
      </c>
      <c r="C10565" s="108" t="s">
        <v>857</v>
      </c>
      <c r="D10565" s="108"/>
      <c r="E10565" s="108" t="s">
        <v>1619</v>
      </c>
      <c r="F10565" s="137"/>
      <c r="G10565" s="137" t="s">
        <v>26740</v>
      </c>
      <c r="H10565" s="137" t="s">
        <v>26741</v>
      </c>
      <c r="I10565" s="137" t="s">
        <v>1588</v>
      </c>
      <c r="J10565" s="137" t="s">
        <v>26742</v>
      </c>
      <c r="K10565" s="109" t="s">
        <v>3280</v>
      </c>
      <c r="L10565" s="138"/>
      <c r="M10565" s="111"/>
    </row>
    <row r="10566">
      <c r="A10566" s="108">
        <v>3688.0</v>
      </c>
      <c r="B10566" s="108" t="s">
        <v>1584</v>
      </c>
      <c r="C10566" s="108" t="s">
        <v>857</v>
      </c>
      <c r="D10566" s="108"/>
      <c r="E10566" s="108" t="s">
        <v>1619</v>
      </c>
      <c r="F10566" s="137"/>
      <c r="G10566" s="137" t="s">
        <v>26743</v>
      </c>
      <c r="H10566" s="137" t="s">
        <v>26741</v>
      </c>
      <c r="I10566" s="137" t="s">
        <v>1588</v>
      </c>
      <c r="J10566" s="137" t="s">
        <v>26744</v>
      </c>
      <c r="K10566" s="109" t="s">
        <v>3616</v>
      </c>
      <c r="L10566" s="138"/>
      <c r="M10566" s="111"/>
    </row>
    <row r="10567">
      <c r="A10567" s="108">
        <v>3704.0</v>
      </c>
      <c r="B10567" s="108" t="s">
        <v>1584</v>
      </c>
      <c r="C10567" s="108" t="s">
        <v>857</v>
      </c>
      <c r="D10567" s="108"/>
      <c r="E10567" s="108" t="s">
        <v>1619</v>
      </c>
      <c r="F10567" s="137"/>
      <c r="G10567" s="137" t="s">
        <v>26745</v>
      </c>
      <c r="H10567" s="137" t="s">
        <v>26741</v>
      </c>
      <c r="I10567" s="137" t="s">
        <v>1588</v>
      </c>
      <c r="J10567" s="137" t="s">
        <v>26746</v>
      </c>
      <c r="K10567" s="109" t="s">
        <v>1983</v>
      </c>
      <c r="L10567" s="138"/>
      <c r="M10567" s="111"/>
    </row>
    <row r="10568">
      <c r="A10568" s="108">
        <v>3675.0</v>
      </c>
      <c r="B10568" s="108" t="s">
        <v>1584</v>
      </c>
      <c r="C10568" s="108" t="s">
        <v>857</v>
      </c>
      <c r="D10568" s="108"/>
      <c r="E10568" s="108" t="s">
        <v>1619</v>
      </c>
      <c r="F10568" s="137"/>
      <c r="G10568" s="137" t="s">
        <v>26747</v>
      </c>
      <c r="H10568" s="137" t="s">
        <v>26748</v>
      </c>
      <c r="I10568" s="137" t="s">
        <v>1588</v>
      </c>
      <c r="J10568" s="137" t="s">
        <v>26749</v>
      </c>
      <c r="K10568" s="109" t="s">
        <v>3280</v>
      </c>
      <c r="L10568" s="138"/>
      <c r="M10568" s="111"/>
    </row>
    <row r="10569">
      <c r="A10569" s="108">
        <v>3685.0</v>
      </c>
      <c r="B10569" s="108" t="s">
        <v>1584</v>
      </c>
      <c r="C10569" s="108" t="s">
        <v>857</v>
      </c>
      <c r="D10569" s="108"/>
      <c r="E10569" s="108" t="s">
        <v>1619</v>
      </c>
      <c r="F10569" s="137"/>
      <c r="G10569" s="137" t="s">
        <v>26750</v>
      </c>
      <c r="H10569" s="137" t="s">
        <v>26748</v>
      </c>
      <c r="I10569" s="137" t="s">
        <v>1588</v>
      </c>
      <c r="J10569" s="137" t="s">
        <v>26751</v>
      </c>
      <c r="K10569" s="109" t="s">
        <v>3616</v>
      </c>
      <c r="L10569" s="138"/>
      <c r="M10569" s="111"/>
    </row>
    <row r="10570">
      <c r="A10570" s="108">
        <v>3701.0</v>
      </c>
      <c r="B10570" s="108" t="s">
        <v>1584</v>
      </c>
      <c r="C10570" s="108" t="s">
        <v>857</v>
      </c>
      <c r="D10570" s="108"/>
      <c r="E10570" s="108" t="s">
        <v>1619</v>
      </c>
      <c r="F10570" s="137"/>
      <c r="G10570" s="137" t="s">
        <v>26752</v>
      </c>
      <c r="H10570" s="137" t="s">
        <v>26748</v>
      </c>
      <c r="I10570" s="137" t="s">
        <v>1588</v>
      </c>
      <c r="J10570" s="137" t="s">
        <v>26753</v>
      </c>
      <c r="K10570" s="109" t="s">
        <v>1983</v>
      </c>
      <c r="L10570" s="138"/>
      <c r="M10570" s="111"/>
    </row>
    <row r="10571">
      <c r="A10571" s="108">
        <v>3682.0</v>
      </c>
      <c r="B10571" s="108" t="s">
        <v>1584</v>
      </c>
      <c r="C10571" s="108" t="s">
        <v>857</v>
      </c>
      <c r="D10571" s="108"/>
      <c r="E10571" s="108" t="s">
        <v>1619</v>
      </c>
      <c r="F10571" s="137"/>
      <c r="G10571" s="137" t="s">
        <v>26754</v>
      </c>
      <c r="H10571" s="137" t="s">
        <v>26755</v>
      </c>
      <c r="I10571" s="137" t="s">
        <v>1588</v>
      </c>
      <c r="J10571" s="137" t="s">
        <v>26756</v>
      </c>
      <c r="K10571" s="109" t="s">
        <v>3280</v>
      </c>
      <c r="L10571" s="138"/>
      <c r="M10571" s="111"/>
    </row>
    <row r="10572">
      <c r="A10572" s="108">
        <v>3692.0</v>
      </c>
      <c r="B10572" s="108" t="s">
        <v>1584</v>
      </c>
      <c r="C10572" s="108" t="s">
        <v>857</v>
      </c>
      <c r="D10572" s="108"/>
      <c r="E10572" s="108" t="s">
        <v>1619</v>
      </c>
      <c r="F10572" s="137"/>
      <c r="G10572" s="137" t="s">
        <v>26757</v>
      </c>
      <c r="H10572" s="137" t="s">
        <v>26755</v>
      </c>
      <c r="I10572" s="137" t="s">
        <v>1588</v>
      </c>
      <c r="J10572" s="137" t="s">
        <v>26758</v>
      </c>
      <c r="K10572" s="109" t="s">
        <v>3616</v>
      </c>
      <c r="L10572" s="138"/>
      <c r="M10572" s="111"/>
    </row>
    <row r="10573">
      <c r="A10573" s="108">
        <v>3706.0</v>
      </c>
      <c r="B10573" s="108" t="s">
        <v>1584</v>
      </c>
      <c r="C10573" s="108" t="s">
        <v>857</v>
      </c>
      <c r="D10573" s="108"/>
      <c r="E10573" s="108" t="s">
        <v>1619</v>
      </c>
      <c r="F10573" s="137"/>
      <c r="G10573" s="137" t="s">
        <v>26759</v>
      </c>
      <c r="H10573" s="137" t="s">
        <v>26760</v>
      </c>
      <c r="I10573" s="137" t="s">
        <v>1588</v>
      </c>
      <c r="J10573" s="137" t="s">
        <v>26761</v>
      </c>
      <c r="K10573" s="109" t="s">
        <v>1983</v>
      </c>
      <c r="L10573" s="138"/>
      <c r="M10573" s="111"/>
    </row>
    <row r="10574">
      <c r="A10574" s="108">
        <v>3680.0</v>
      </c>
      <c r="B10574" s="108" t="s">
        <v>1584</v>
      </c>
      <c r="C10574" s="108" t="s">
        <v>857</v>
      </c>
      <c r="D10574" s="108"/>
      <c r="E10574" s="108" t="s">
        <v>1619</v>
      </c>
      <c r="F10574" s="137"/>
      <c r="G10574" s="137" t="s">
        <v>26762</v>
      </c>
      <c r="H10574" s="137" t="s">
        <v>26763</v>
      </c>
      <c r="I10574" s="137" t="s">
        <v>1588</v>
      </c>
      <c r="J10574" s="137" t="s">
        <v>26764</v>
      </c>
      <c r="K10574" s="109" t="s">
        <v>3280</v>
      </c>
      <c r="L10574" s="138"/>
      <c r="M10574" s="111"/>
    </row>
    <row r="10575">
      <c r="A10575" s="108">
        <v>3689.0</v>
      </c>
      <c r="B10575" s="108" t="s">
        <v>1584</v>
      </c>
      <c r="C10575" s="108" t="s">
        <v>857</v>
      </c>
      <c r="D10575" s="108"/>
      <c r="E10575" s="108" t="s">
        <v>1619</v>
      </c>
      <c r="F10575" s="137"/>
      <c r="G10575" s="137" t="s">
        <v>26765</v>
      </c>
      <c r="H10575" s="137" t="s">
        <v>26763</v>
      </c>
      <c r="I10575" s="137" t="s">
        <v>1588</v>
      </c>
      <c r="J10575" s="137" t="s">
        <v>26766</v>
      </c>
      <c r="K10575" s="109" t="s">
        <v>3616</v>
      </c>
      <c r="L10575" s="138"/>
      <c r="M10575" s="111"/>
    </row>
    <row r="10576">
      <c r="A10576" s="108">
        <v>3676.0</v>
      </c>
      <c r="B10576" s="108" t="s">
        <v>1584</v>
      </c>
      <c r="C10576" s="108" t="s">
        <v>857</v>
      </c>
      <c r="D10576" s="108"/>
      <c r="E10576" s="108" t="s">
        <v>1619</v>
      </c>
      <c r="F10576" s="137"/>
      <c r="G10576" s="137" t="s">
        <v>26767</v>
      </c>
      <c r="H10576" s="137" t="s">
        <v>26768</v>
      </c>
      <c r="I10576" s="137" t="s">
        <v>1588</v>
      </c>
      <c r="J10576" s="137" t="s">
        <v>26769</v>
      </c>
      <c r="K10576" s="109" t="s">
        <v>3280</v>
      </c>
      <c r="L10576" s="138"/>
      <c r="M10576" s="111"/>
    </row>
    <row r="10577">
      <c r="A10577" s="108">
        <v>3686.0</v>
      </c>
      <c r="B10577" s="108" t="s">
        <v>1584</v>
      </c>
      <c r="C10577" s="108" t="s">
        <v>857</v>
      </c>
      <c r="D10577" s="108"/>
      <c r="E10577" s="108" t="s">
        <v>1619</v>
      </c>
      <c r="F10577" s="137"/>
      <c r="G10577" s="137" t="s">
        <v>26770</v>
      </c>
      <c r="H10577" s="137" t="s">
        <v>26768</v>
      </c>
      <c r="I10577" s="137" t="s">
        <v>1588</v>
      </c>
      <c r="J10577" s="137" t="s">
        <v>26771</v>
      </c>
      <c r="K10577" s="109" t="s">
        <v>3616</v>
      </c>
      <c r="L10577" s="138"/>
      <c r="M10577" s="111"/>
    </row>
    <row r="10578">
      <c r="A10578" s="108">
        <v>3702.0</v>
      </c>
      <c r="B10578" s="108" t="s">
        <v>1584</v>
      </c>
      <c r="C10578" s="108" t="s">
        <v>857</v>
      </c>
      <c r="D10578" s="108"/>
      <c r="E10578" s="108" t="s">
        <v>1619</v>
      </c>
      <c r="F10578" s="137"/>
      <c r="G10578" s="137" t="s">
        <v>26772</v>
      </c>
      <c r="H10578" s="137" t="s">
        <v>26773</v>
      </c>
      <c r="I10578" s="137" t="s">
        <v>1588</v>
      </c>
      <c r="J10578" s="137" t="s">
        <v>26774</v>
      </c>
      <c r="K10578" s="109" t="s">
        <v>1983</v>
      </c>
      <c r="L10578" s="138"/>
      <c r="M10578" s="111"/>
    </row>
    <row r="10579">
      <c r="A10579" s="108">
        <v>3683.0</v>
      </c>
      <c r="B10579" s="108" t="s">
        <v>1584</v>
      </c>
      <c r="C10579" s="108" t="s">
        <v>857</v>
      </c>
      <c r="D10579" s="108"/>
      <c r="E10579" s="108" t="s">
        <v>1619</v>
      </c>
      <c r="F10579" s="137"/>
      <c r="G10579" s="137" t="s">
        <v>26775</v>
      </c>
      <c r="H10579" s="137" t="s">
        <v>26776</v>
      </c>
      <c r="I10579" s="137" t="s">
        <v>1588</v>
      </c>
      <c r="J10579" s="137" t="s">
        <v>26777</v>
      </c>
      <c r="K10579" s="109" t="s">
        <v>3280</v>
      </c>
      <c r="L10579" s="138"/>
      <c r="M10579" s="111"/>
    </row>
    <row r="10580">
      <c r="A10580" s="108">
        <v>3693.0</v>
      </c>
      <c r="B10580" s="108" t="s">
        <v>1584</v>
      </c>
      <c r="C10580" s="108" t="s">
        <v>857</v>
      </c>
      <c r="D10580" s="108"/>
      <c r="E10580" s="108" t="s">
        <v>1619</v>
      </c>
      <c r="F10580" s="137"/>
      <c r="G10580" s="137" t="s">
        <v>26778</v>
      </c>
      <c r="H10580" s="137" t="s">
        <v>26776</v>
      </c>
      <c r="I10580" s="137" t="s">
        <v>1588</v>
      </c>
      <c r="J10580" s="137" t="s">
        <v>26779</v>
      </c>
      <c r="K10580" s="109" t="s">
        <v>3616</v>
      </c>
      <c r="L10580" s="138"/>
      <c r="M10580" s="111"/>
    </row>
    <row r="10581">
      <c r="A10581" s="108">
        <v>3707.0</v>
      </c>
      <c r="B10581" s="108" t="s">
        <v>1584</v>
      </c>
      <c r="C10581" s="108" t="s">
        <v>857</v>
      </c>
      <c r="D10581" s="108"/>
      <c r="E10581" s="108" t="s">
        <v>1619</v>
      </c>
      <c r="F10581" s="137"/>
      <c r="G10581" s="137" t="s">
        <v>26780</v>
      </c>
      <c r="H10581" s="137" t="s">
        <v>26776</v>
      </c>
      <c r="I10581" s="137" t="s">
        <v>1588</v>
      </c>
      <c r="J10581" s="137" t="s">
        <v>26781</v>
      </c>
      <c r="K10581" s="109" t="s">
        <v>1983</v>
      </c>
      <c r="L10581" s="138"/>
      <c r="M10581" s="111"/>
    </row>
    <row r="10582">
      <c r="A10582" s="108">
        <v>3673.0</v>
      </c>
      <c r="B10582" s="108" t="s">
        <v>1584</v>
      </c>
      <c r="C10582" s="108" t="s">
        <v>857</v>
      </c>
      <c r="D10582" s="108"/>
      <c r="E10582" s="108" t="s">
        <v>1619</v>
      </c>
      <c r="F10582" s="137"/>
      <c r="G10582" s="137" t="s">
        <v>26782</v>
      </c>
      <c r="H10582" s="137" t="s">
        <v>26783</v>
      </c>
      <c r="I10582" s="137" t="s">
        <v>1588</v>
      </c>
      <c r="J10582" s="137" t="s">
        <v>26784</v>
      </c>
      <c r="K10582" s="109" t="s">
        <v>3659</v>
      </c>
      <c r="L10582" s="138"/>
      <c r="M10582" s="111"/>
    </row>
    <row r="10583">
      <c r="A10583" s="108">
        <v>3752.0</v>
      </c>
      <c r="B10583" s="108" t="s">
        <v>1584</v>
      </c>
      <c r="C10583" s="108" t="s">
        <v>862</v>
      </c>
      <c r="D10583" s="115"/>
      <c r="E10583" s="115" t="s">
        <v>1585</v>
      </c>
      <c r="F10583" s="115"/>
      <c r="G10583" s="115" t="s">
        <v>26785</v>
      </c>
      <c r="H10583" s="115" t="s">
        <v>26786</v>
      </c>
      <c r="I10583" s="115" t="s">
        <v>1588</v>
      </c>
      <c r="J10583" s="115" t="s">
        <v>26787</v>
      </c>
      <c r="K10583" s="115" t="s">
        <v>1821</v>
      </c>
      <c r="L10583" s="138"/>
      <c r="M10583" s="111"/>
    </row>
    <row r="10584">
      <c r="A10584" s="108">
        <v>3739.0</v>
      </c>
      <c r="B10584" s="108" t="s">
        <v>1584</v>
      </c>
      <c r="C10584" s="108" t="s">
        <v>862</v>
      </c>
      <c r="D10584" s="115"/>
      <c r="E10584" s="115" t="s">
        <v>2749</v>
      </c>
      <c r="F10584" s="115"/>
      <c r="G10584" s="115" t="s">
        <v>26788</v>
      </c>
      <c r="H10584" s="115" t="s">
        <v>26789</v>
      </c>
      <c r="I10584" s="115" t="s">
        <v>1681</v>
      </c>
      <c r="J10584" s="115" t="s">
        <v>26790</v>
      </c>
      <c r="K10584" s="115" t="s">
        <v>6770</v>
      </c>
      <c r="L10584" s="138"/>
      <c r="M10584" s="111"/>
    </row>
    <row r="10585">
      <c r="A10585" s="108">
        <v>3736.0</v>
      </c>
      <c r="B10585" s="108" t="s">
        <v>1584</v>
      </c>
      <c r="C10585" s="108" t="s">
        <v>862</v>
      </c>
      <c r="D10585" s="115"/>
      <c r="E10585" s="115" t="s">
        <v>2749</v>
      </c>
      <c r="F10585" s="115"/>
      <c r="G10585" s="115" t="s">
        <v>26791</v>
      </c>
      <c r="H10585" s="115" t="s">
        <v>26792</v>
      </c>
      <c r="I10585" s="115" t="s">
        <v>1681</v>
      </c>
      <c r="J10585" s="115" t="s">
        <v>26793</v>
      </c>
      <c r="K10585" s="115" t="s">
        <v>6774</v>
      </c>
      <c r="L10585" s="138"/>
      <c r="M10585" s="111"/>
    </row>
    <row r="10586">
      <c r="A10586" s="108">
        <v>3751.0</v>
      </c>
      <c r="B10586" s="108" t="s">
        <v>1584</v>
      </c>
      <c r="C10586" s="108" t="s">
        <v>862</v>
      </c>
      <c r="D10586" s="115"/>
      <c r="E10586" s="115" t="s">
        <v>1585</v>
      </c>
      <c r="F10586" s="115"/>
      <c r="G10586" s="115" t="s">
        <v>26794</v>
      </c>
      <c r="H10586" s="115" t="s">
        <v>26795</v>
      </c>
      <c r="I10586" s="115" t="s">
        <v>1588</v>
      </c>
      <c r="J10586" s="115" t="s">
        <v>26796</v>
      </c>
      <c r="K10586" s="115" t="s">
        <v>1921</v>
      </c>
      <c r="L10586" s="138"/>
      <c r="M10586" s="111"/>
    </row>
    <row r="10587">
      <c r="A10587" s="108">
        <v>3753.0</v>
      </c>
      <c r="B10587" s="108" t="s">
        <v>1584</v>
      </c>
      <c r="C10587" s="108" t="s">
        <v>862</v>
      </c>
      <c r="D10587" s="115"/>
      <c r="E10587" s="115" t="s">
        <v>1585</v>
      </c>
      <c r="F10587" s="115"/>
      <c r="G10587" s="115" t="s">
        <v>26797</v>
      </c>
      <c r="H10587" s="115" t="s">
        <v>26798</v>
      </c>
      <c r="I10587" s="115" t="s">
        <v>1588</v>
      </c>
      <c r="J10587" s="115" t="s">
        <v>26799</v>
      </c>
      <c r="K10587" s="115" t="s">
        <v>1916</v>
      </c>
      <c r="L10587" s="138"/>
      <c r="M10587" s="111"/>
    </row>
    <row r="10588">
      <c r="A10588" s="108">
        <v>3745.0</v>
      </c>
      <c r="B10588" s="108" t="s">
        <v>1584</v>
      </c>
      <c r="C10588" s="108" t="s">
        <v>862</v>
      </c>
      <c r="D10588" s="115"/>
      <c r="E10588" s="115" t="s">
        <v>1585</v>
      </c>
      <c r="F10588" s="115"/>
      <c r="G10588" s="115" t="s">
        <v>19266</v>
      </c>
      <c r="H10588" s="115" t="s">
        <v>26800</v>
      </c>
      <c r="I10588" s="115" t="s">
        <v>1588</v>
      </c>
      <c r="J10588" s="115" t="s">
        <v>19268</v>
      </c>
      <c r="K10588" s="115" t="s">
        <v>3840</v>
      </c>
      <c r="L10588" s="138"/>
      <c r="M10588" s="111"/>
    </row>
    <row r="10589">
      <c r="A10589" s="108">
        <v>3743.0</v>
      </c>
      <c r="B10589" s="108" t="s">
        <v>1584</v>
      </c>
      <c r="C10589" s="108" t="s">
        <v>862</v>
      </c>
      <c r="D10589" s="115"/>
      <c r="E10589" s="115" t="s">
        <v>1585</v>
      </c>
      <c r="F10589" s="115"/>
      <c r="G10589" s="115" t="s">
        <v>18990</v>
      </c>
      <c r="H10589" s="115" t="s">
        <v>26801</v>
      </c>
      <c r="I10589" s="115" t="s">
        <v>1588</v>
      </c>
      <c r="J10589" s="115" t="s">
        <v>18992</v>
      </c>
      <c r="K10589" s="115" t="s">
        <v>3492</v>
      </c>
      <c r="L10589" s="138"/>
      <c r="M10589" s="111"/>
    </row>
    <row r="10590">
      <c r="A10590" s="108">
        <v>3744.0</v>
      </c>
      <c r="B10590" s="108" t="s">
        <v>1584</v>
      </c>
      <c r="C10590" s="108" t="s">
        <v>862</v>
      </c>
      <c r="D10590" s="115"/>
      <c r="E10590" s="115" t="s">
        <v>1585</v>
      </c>
      <c r="F10590" s="115"/>
      <c r="G10590" s="115" t="s">
        <v>19123</v>
      </c>
      <c r="H10590" s="115" t="s">
        <v>26802</v>
      </c>
      <c r="I10590" s="115" t="s">
        <v>1588</v>
      </c>
      <c r="J10590" s="115" t="s">
        <v>19125</v>
      </c>
      <c r="K10590" s="115" t="s">
        <v>3355</v>
      </c>
      <c r="L10590" s="138"/>
      <c r="M10590" s="111"/>
    </row>
    <row r="10591">
      <c r="A10591" s="108">
        <v>3749.0</v>
      </c>
      <c r="B10591" s="108" t="s">
        <v>1584</v>
      </c>
      <c r="C10591" s="108" t="s">
        <v>862</v>
      </c>
      <c r="D10591" s="115"/>
      <c r="E10591" s="115" t="s">
        <v>1585</v>
      </c>
      <c r="F10591" s="115"/>
      <c r="G10591" s="115" t="s">
        <v>26803</v>
      </c>
      <c r="H10591" s="115" t="s">
        <v>26804</v>
      </c>
      <c r="I10591" s="115" t="s">
        <v>1588</v>
      </c>
      <c r="J10591" s="115" t="s">
        <v>26805</v>
      </c>
      <c r="K10591" s="115" t="s">
        <v>1979</v>
      </c>
      <c r="L10591" s="138"/>
      <c r="M10591" s="111"/>
    </row>
    <row r="10592">
      <c r="A10592" s="108">
        <v>3750.0</v>
      </c>
      <c r="B10592" s="108" t="s">
        <v>1584</v>
      </c>
      <c r="C10592" s="108" t="s">
        <v>862</v>
      </c>
      <c r="D10592" s="115"/>
      <c r="E10592" s="115" t="s">
        <v>1585</v>
      </c>
      <c r="F10592" s="115"/>
      <c r="G10592" s="115" t="s">
        <v>26806</v>
      </c>
      <c r="H10592" s="115" t="s">
        <v>26807</v>
      </c>
      <c r="I10592" s="115" t="s">
        <v>1588</v>
      </c>
      <c r="J10592" s="115" t="s">
        <v>26808</v>
      </c>
      <c r="K10592" s="115" t="s">
        <v>1983</v>
      </c>
      <c r="L10592" s="138"/>
      <c r="M10592" s="111"/>
    </row>
    <row r="10593">
      <c r="A10593" s="108">
        <v>3747.0</v>
      </c>
      <c r="B10593" s="108" t="s">
        <v>1584</v>
      </c>
      <c r="C10593" s="108" t="s">
        <v>862</v>
      </c>
      <c r="D10593" s="115"/>
      <c r="E10593" s="115" t="s">
        <v>1585</v>
      </c>
      <c r="F10593" s="115"/>
      <c r="G10593" s="115" t="s">
        <v>26809</v>
      </c>
      <c r="H10593" s="115" t="s">
        <v>26810</v>
      </c>
      <c r="I10593" s="115" t="s">
        <v>1588</v>
      </c>
      <c r="J10593" s="115" t="s">
        <v>26811</v>
      </c>
      <c r="K10593" s="115" t="s">
        <v>3280</v>
      </c>
      <c r="L10593" s="138"/>
      <c r="M10593" s="111"/>
    </row>
    <row r="10594">
      <c r="A10594" s="108">
        <v>3748.0</v>
      </c>
      <c r="B10594" s="108" t="s">
        <v>1584</v>
      </c>
      <c r="C10594" s="108" t="s">
        <v>862</v>
      </c>
      <c r="D10594" s="115"/>
      <c r="E10594" s="115" t="s">
        <v>1585</v>
      </c>
      <c r="F10594" s="115"/>
      <c r="G10594" s="115" t="s">
        <v>26812</v>
      </c>
      <c r="H10594" s="115" t="s">
        <v>26810</v>
      </c>
      <c r="I10594" s="115" t="s">
        <v>1588</v>
      </c>
      <c r="J10594" s="115" t="s">
        <v>26813</v>
      </c>
      <c r="K10594" s="115" t="s">
        <v>3616</v>
      </c>
      <c r="L10594" s="138"/>
      <c r="M10594" s="111"/>
    </row>
    <row r="10595">
      <c r="A10595" s="108">
        <v>3746.0</v>
      </c>
      <c r="B10595" s="108" t="s">
        <v>1584</v>
      </c>
      <c r="C10595" s="108" t="s">
        <v>862</v>
      </c>
      <c r="D10595" s="115"/>
      <c r="E10595" s="115" t="s">
        <v>1585</v>
      </c>
      <c r="F10595" s="115"/>
      <c r="G10595" s="115" t="s">
        <v>26814</v>
      </c>
      <c r="H10595" s="115" t="s">
        <v>26815</v>
      </c>
      <c r="I10595" s="115" t="s">
        <v>1588</v>
      </c>
      <c r="J10595" s="115" t="s">
        <v>26816</v>
      </c>
      <c r="K10595" s="115" t="s">
        <v>3659</v>
      </c>
      <c r="L10595" s="138"/>
      <c r="M10595" s="111"/>
    </row>
    <row r="10596">
      <c r="A10596" s="108">
        <v>3733.0</v>
      </c>
      <c r="B10596" s="108" t="s">
        <v>1584</v>
      </c>
      <c r="C10596" s="108" t="s">
        <v>862</v>
      </c>
      <c r="D10596" s="115"/>
      <c r="E10596" s="115" t="s">
        <v>2749</v>
      </c>
      <c r="F10596" s="115"/>
      <c r="G10596" s="115" t="s">
        <v>26817</v>
      </c>
      <c r="H10596" s="115" t="s">
        <v>26818</v>
      </c>
      <c r="I10596" s="115" t="s">
        <v>1681</v>
      </c>
      <c r="J10596" s="115" t="s">
        <v>26819</v>
      </c>
      <c r="K10596" s="115" t="s">
        <v>3021</v>
      </c>
      <c r="L10596" s="138"/>
      <c r="M10596" s="111"/>
    </row>
    <row r="10597">
      <c r="A10597" s="108">
        <v>3755.0</v>
      </c>
      <c r="B10597" s="108" t="s">
        <v>1584</v>
      </c>
      <c r="C10597" s="108" t="s">
        <v>862</v>
      </c>
      <c r="D10597" s="115"/>
      <c r="E10597" s="115" t="s">
        <v>2765</v>
      </c>
      <c r="F10597" s="115"/>
      <c r="G10597" s="115" t="s">
        <v>26820</v>
      </c>
      <c r="H10597" s="115" t="s">
        <v>26821</v>
      </c>
      <c r="I10597" s="115" t="s">
        <v>1722</v>
      </c>
      <c r="J10597" s="115" t="s">
        <v>26822</v>
      </c>
      <c r="K10597" s="115" t="s">
        <v>1890</v>
      </c>
      <c r="L10597" s="138"/>
      <c r="M10597" s="111"/>
    </row>
    <row r="10598">
      <c r="A10598" s="108">
        <v>3757.0</v>
      </c>
      <c r="B10598" s="108" t="s">
        <v>1584</v>
      </c>
      <c r="C10598" s="108" t="s">
        <v>862</v>
      </c>
      <c r="D10598" s="115"/>
      <c r="E10598" s="115" t="s">
        <v>2765</v>
      </c>
      <c r="F10598" s="115"/>
      <c r="G10598" s="115" t="s">
        <v>26820</v>
      </c>
      <c r="H10598" s="115" t="s">
        <v>26821</v>
      </c>
      <c r="I10598" s="115" t="s">
        <v>1722</v>
      </c>
      <c r="J10598" s="115" t="s">
        <v>26823</v>
      </c>
      <c r="K10598" s="115" t="s">
        <v>1927</v>
      </c>
      <c r="L10598" s="138"/>
      <c r="M10598" s="111"/>
    </row>
    <row r="10599">
      <c r="A10599" s="108">
        <v>3759.0</v>
      </c>
      <c r="B10599" s="108" t="s">
        <v>1584</v>
      </c>
      <c r="C10599" s="108" t="s">
        <v>862</v>
      </c>
      <c r="D10599" s="115"/>
      <c r="E10599" s="115" t="s">
        <v>2765</v>
      </c>
      <c r="F10599" s="115"/>
      <c r="G10599" s="115" t="s">
        <v>26820</v>
      </c>
      <c r="H10599" s="115" t="s">
        <v>26821</v>
      </c>
      <c r="I10599" s="115" t="s">
        <v>1722</v>
      </c>
      <c r="J10599" s="115" t="s">
        <v>26824</v>
      </c>
      <c r="K10599" s="115" t="s">
        <v>1930</v>
      </c>
      <c r="L10599" s="138"/>
      <c r="M10599" s="111"/>
    </row>
    <row r="10600">
      <c r="A10600" s="108">
        <v>3754.0</v>
      </c>
      <c r="B10600" s="108" t="s">
        <v>1584</v>
      </c>
      <c r="C10600" s="108" t="s">
        <v>862</v>
      </c>
      <c r="D10600" s="115"/>
      <c r="E10600" s="115" t="s">
        <v>2765</v>
      </c>
      <c r="F10600" s="115"/>
      <c r="G10600" s="115" t="s">
        <v>26825</v>
      </c>
      <c r="H10600" s="115" t="s">
        <v>26826</v>
      </c>
      <c r="I10600" s="115" t="s">
        <v>1722</v>
      </c>
      <c r="J10600" s="115" t="s">
        <v>26827</v>
      </c>
      <c r="K10600" s="115" t="s">
        <v>1890</v>
      </c>
      <c r="L10600" s="138"/>
      <c r="M10600" s="111"/>
    </row>
    <row r="10601">
      <c r="A10601" s="108">
        <v>3756.0</v>
      </c>
      <c r="B10601" s="108" t="s">
        <v>1584</v>
      </c>
      <c r="C10601" s="108" t="s">
        <v>862</v>
      </c>
      <c r="D10601" s="115"/>
      <c r="E10601" s="115" t="s">
        <v>2765</v>
      </c>
      <c r="F10601" s="115"/>
      <c r="G10601" s="115" t="s">
        <v>26825</v>
      </c>
      <c r="H10601" s="115" t="s">
        <v>26826</v>
      </c>
      <c r="I10601" s="115" t="s">
        <v>1722</v>
      </c>
      <c r="J10601" s="115" t="s">
        <v>26828</v>
      </c>
      <c r="K10601" s="115" t="s">
        <v>1927</v>
      </c>
      <c r="L10601" s="138"/>
      <c r="M10601" s="111"/>
    </row>
    <row r="10602">
      <c r="A10602" s="108">
        <v>3758.0</v>
      </c>
      <c r="B10602" s="108" t="s">
        <v>1584</v>
      </c>
      <c r="C10602" s="108" t="s">
        <v>862</v>
      </c>
      <c r="D10602" s="115"/>
      <c r="E10602" s="115" t="s">
        <v>2765</v>
      </c>
      <c r="F10602" s="115"/>
      <c r="G10602" s="115" t="s">
        <v>26825</v>
      </c>
      <c r="H10602" s="115" t="s">
        <v>26826</v>
      </c>
      <c r="I10602" s="115" t="s">
        <v>1722</v>
      </c>
      <c r="J10602" s="115" t="s">
        <v>26829</v>
      </c>
      <c r="K10602" s="115" t="s">
        <v>1930</v>
      </c>
      <c r="L10602" s="138"/>
      <c r="M10602" s="111"/>
    </row>
    <row r="10603">
      <c r="A10603" s="108">
        <v>3741.0</v>
      </c>
      <c r="B10603" s="108" t="s">
        <v>1584</v>
      </c>
      <c r="C10603" s="108" t="s">
        <v>862</v>
      </c>
      <c r="D10603" s="115"/>
      <c r="E10603" s="115" t="s">
        <v>2749</v>
      </c>
      <c r="F10603" s="115"/>
      <c r="G10603" s="115" t="s">
        <v>26830</v>
      </c>
      <c r="H10603" s="115" t="s">
        <v>26831</v>
      </c>
      <c r="I10603" s="115" t="s">
        <v>1681</v>
      </c>
      <c r="J10603" s="115" t="s">
        <v>26832</v>
      </c>
      <c r="K10603" s="115" t="s">
        <v>6766</v>
      </c>
      <c r="L10603" s="138"/>
      <c r="M10603" s="111"/>
    </row>
    <row r="10604">
      <c r="A10604" s="108">
        <v>3740.0</v>
      </c>
      <c r="B10604" s="108" t="s">
        <v>1584</v>
      </c>
      <c r="C10604" s="108" t="s">
        <v>862</v>
      </c>
      <c r="D10604" s="115"/>
      <c r="E10604" s="115" t="s">
        <v>2749</v>
      </c>
      <c r="F10604" s="115"/>
      <c r="G10604" s="115" t="s">
        <v>26833</v>
      </c>
      <c r="H10604" s="115" t="s">
        <v>26834</v>
      </c>
      <c r="I10604" s="115" t="s">
        <v>1681</v>
      </c>
      <c r="J10604" s="115" t="s">
        <v>26835</v>
      </c>
      <c r="K10604" s="115" t="s">
        <v>6770</v>
      </c>
      <c r="L10604" s="138"/>
      <c r="M10604" s="111"/>
    </row>
    <row r="10605">
      <c r="A10605" s="108">
        <v>3737.0</v>
      </c>
      <c r="B10605" s="108" t="s">
        <v>1584</v>
      </c>
      <c r="C10605" s="108" t="s">
        <v>862</v>
      </c>
      <c r="D10605" s="115"/>
      <c r="E10605" s="115" t="s">
        <v>2749</v>
      </c>
      <c r="F10605" s="115"/>
      <c r="G10605" s="115" t="s">
        <v>26836</v>
      </c>
      <c r="H10605" s="115" t="s">
        <v>26837</v>
      </c>
      <c r="I10605" s="115" t="s">
        <v>1681</v>
      </c>
      <c r="J10605" s="115" t="s">
        <v>26838</v>
      </c>
      <c r="K10605" s="115" t="s">
        <v>6774</v>
      </c>
      <c r="L10605" s="138"/>
      <c r="M10605" s="111"/>
    </row>
    <row r="10606">
      <c r="A10606" s="108">
        <v>3734.0</v>
      </c>
      <c r="B10606" s="108" t="s">
        <v>1584</v>
      </c>
      <c r="C10606" s="108" t="s">
        <v>862</v>
      </c>
      <c r="D10606" s="115"/>
      <c r="E10606" s="115" t="s">
        <v>2749</v>
      </c>
      <c r="F10606" s="115"/>
      <c r="G10606" s="115" t="s">
        <v>26839</v>
      </c>
      <c r="H10606" s="115" t="s">
        <v>26840</v>
      </c>
      <c r="I10606" s="115" t="s">
        <v>1681</v>
      </c>
      <c r="J10606" s="115" t="s">
        <v>26841</v>
      </c>
      <c r="K10606" s="115" t="s">
        <v>1683</v>
      </c>
      <c r="L10606" s="138"/>
      <c r="M10606" s="111"/>
    </row>
    <row r="10607">
      <c r="A10607" s="108">
        <v>3735.0</v>
      </c>
      <c r="B10607" s="108" t="s">
        <v>1584</v>
      </c>
      <c r="C10607" s="108" t="s">
        <v>862</v>
      </c>
      <c r="D10607" s="115"/>
      <c r="E10607" s="115" t="s">
        <v>2749</v>
      </c>
      <c r="F10607" s="115"/>
      <c r="G10607" s="115" t="s">
        <v>26842</v>
      </c>
      <c r="H10607" s="115" t="s">
        <v>26843</v>
      </c>
      <c r="I10607" s="115" t="s">
        <v>1681</v>
      </c>
      <c r="J10607" s="115" t="s">
        <v>26844</v>
      </c>
      <c r="K10607" s="115" t="s">
        <v>6244</v>
      </c>
      <c r="L10607" s="138"/>
      <c r="M10607" s="111"/>
    </row>
    <row r="10608">
      <c r="A10608" s="108">
        <v>3738.0</v>
      </c>
      <c r="B10608" s="108" t="s">
        <v>1584</v>
      </c>
      <c r="C10608" s="108" t="s">
        <v>862</v>
      </c>
      <c r="D10608" s="115"/>
      <c r="E10608" s="115" t="s">
        <v>2749</v>
      </c>
      <c r="F10608" s="115"/>
      <c r="G10608" s="115" t="s">
        <v>26845</v>
      </c>
      <c r="H10608" s="115" t="s">
        <v>26846</v>
      </c>
      <c r="I10608" s="115" t="s">
        <v>1681</v>
      </c>
      <c r="J10608" s="115" t="s">
        <v>26847</v>
      </c>
      <c r="K10608" s="115" t="s">
        <v>6249</v>
      </c>
      <c r="L10608" s="138"/>
      <c r="M10608" s="111"/>
    </row>
    <row r="10609">
      <c r="A10609" s="108">
        <v>3742.0</v>
      </c>
      <c r="B10609" s="108" t="s">
        <v>1584</v>
      </c>
      <c r="C10609" s="108" t="s">
        <v>862</v>
      </c>
      <c r="D10609" s="115"/>
      <c r="E10609" s="115" t="s">
        <v>2749</v>
      </c>
      <c r="F10609" s="115"/>
      <c r="G10609" s="115" t="s">
        <v>26848</v>
      </c>
      <c r="H10609" s="115" t="s">
        <v>26849</v>
      </c>
      <c r="I10609" s="115" t="s">
        <v>1681</v>
      </c>
      <c r="J10609" s="115" t="s">
        <v>26850</v>
      </c>
      <c r="K10609" s="115" t="s">
        <v>6766</v>
      </c>
      <c r="L10609" s="138"/>
      <c r="M10609" s="111"/>
    </row>
    <row r="10610">
      <c r="C10610" s="12" t="s">
        <v>862</v>
      </c>
      <c r="D10610" s="12" t="s">
        <v>863</v>
      </c>
      <c r="E10610" s="12" t="s">
        <v>4183</v>
      </c>
      <c r="F10610" s="12" t="s">
        <v>865</v>
      </c>
      <c r="G10610" s="12" t="s">
        <v>26851</v>
      </c>
      <c r="H10610" s="12" t="s">
        <v>26852</v>
      </c>
      <c r="I10610" s="12" t="s">
        <v>1715</v>
      </c>
      <c r="J10610" s="12" t="s">
        <v>26853</v>
      </c>
      <c r="K10610" s="12" t="s">
        <v>1717</v>
      </c>
      <c r="L10610" s="12" t="s">
        <v>1718</v>
      </c>
    </row>
    <row r="10611">
      <c r="C10611" s="12" t="s">
        <v>862</v>
      </c>
      <c r="D10611" s="12" t="s">
        <v>863</v>
      </c>
      <c r="E10611" s="12" t="s">
        <v>1656</v>
      </c>
      <c r="F10611" s="12" t="s">
        <v>865</v>
      </c>
      <c r="G10611" s="12" t="s">
        <v>26854</v>
      </c>
      <c r="H10611" s="12" t="s">
        <v>26855</v>
      </c>
      <c r="I10611" s="12" t="s">
        <v>1637</v>
      </c>
      <c r="J10611" s="12" t="s">
        <v>26856</v>
      </c>
      <c r="K10611" s="12" t="s">
        <v>1660</v>
      </c>
      <c r="L10611" s="12" t="s">
        <v>1661</v>
      </c>
    </row>
    <row r="10612">
      <c r="C10612" s="12" t="s">
        <v>862</v>
      </c>
      <c r="D10612" s="12" t="s">
        <v>863</v>
      </c>
      <c r="E10612" s="12" t="s">
        <v>1654</v>
      </c>
      <c r="F10612" s="12" t="s">
        <v>865</v>
      </c>
      <c r="G10612" s="12" t="s">
        <v>26857</v>
      </c>
      <c r="H10612" s="12" t="s">
        <v>26858</v>
      </c>
      <c r="I10612" s="12" t="s">
        <v>1600</v>
      </c>
      <c r="J10612" s="12" t="s">
        <v>26859</v>
      </c>
      <c r="K10612" s="12" t="s">
        <v>2048</v>
      </c>
      <c r="L10612" s="12" t="s">
        <v>2049</v>
      </c>
    </row>
    <row r="10613">
      <c r="C10613" s="12" t="s">
        <v>862</v>
      </c>
      <c r="D10613" s="12" t="s">
        <v>863</v>
      </c>
      <c r="E10613" s="12" t="s">
        <v>1654</v>
      </c>
      <c r="F10613" s="12" t="s">
        <v>865</v>
      </c>
      <c r="G10613" s="12" t="s">
        <v>26860</v>
      </c>
      <c r="H10613" s="12" t="s">
        <v>26858</v>
      </c>
      <c r="I10613" s="12" t="s">
        <v>1600</v>
      </c>
      <c r="J10613" s="12" t="s">
        <v>26861</v>
      </c>
      <c r="K10613" s="12" t="s">
        <v>1602</v>
      </c>
      <c r="L10613" s="12" t="s">
        <v>1603</v>
      </c>
    </row>
    <row r="10614">
      <c r="C10614" s="12" t="s">
        <v>862</v>
      </c>
      <c r="D10614" s="12" t="s">
        <v>863</v>
      </c>
      <c r="E10614" s="12" t="s">
        <v>1654</v>
      </c>
      <c r="F10614" s="12" t="s">
        <v>865</v>
      </c>
      <c r="G10614" s="12" t="s">
        <v>26860</v>
      </c>
      <c r="H10614" s="12" t="s">
        <v>26858</v>
      </c>
      <c r="I10614" s="12" t="s">
        <v>1600</v>
      </c>
      <c r="J10614" s="12" t="s">
        <v>26862</v>
      </c>
      <c r="K10614" s="12" t="s">
        <v>1782</v>
      </c>
      <c r="L10614" s="12" t="s">
        <v>1783</v>
      </c>
    </row>
    <row r="10615">
      <c r="C10615" s="12" t="s">
        <v>862</v>
      </c>
      <c r="D10615" s="12" t="s">
        <v>863</v>
      </c>
      <c r="E10615" s="12" t="s">
        <v>1678</v>
      </c>
      <c r="F10615" s="12" t="s">
        <v>865</v>
      </c>
      <c r="G10615" s="12" t="s">
        <v>26863</v>
      </c>
      <c r="H10615" s="12" t="s">
        <v>26864</v>
      </c>
      <c r="I10615" s="12" t="s">
        <v>1681</v>
      </c>
      <c r="J10615" s="12" t="s">
        <v>26865</v>
      </c>
      <c r="K10615" s="12" t="s">
        <v>1683</v>
      </c>
      <c r="L10615" s="12" t="s">
        <v>1684</v>
      </c>
    </row>
    <row r="10616">
      <c r="A10616" s="108">
        <v>3762.0</v>
      </c>
      <c r="B10616" s="108" t="s">
        <v>1584</v>
      </c>
      <c r="C10616" s="153" t="s">
        <v>26866</v>
      </c>
      <c r="D10616" s="141"/>
      <c r="E10616" s="141" t="s">
        <v>2783</v>
      </c>
      <c r="F10616" s="142"/>
      <c r="G10616" s="142" t="s">
        <v>26867</v>
      </c>
      <c r="H10616" s="142" t="s">
        <v>26868</v>
      </c>
      <c r="I10616" s="142" t="s">
        <v>2784</v>
      </c>
      <c r="J10616" s="142" t="s">
        <v>26869</v>
      </c>
      <c r="K10616" s="141" t="s">
        <v>2786</v>
      </c>
      <c r="L10616" s="138"/>
      <c r="M10616" s="111"/>
    </row>
    <row r="10617">
      <c r="A10617" s="108">
        <v>3760.0</v>
      </c>
      <c r="B10617" s="108" t="s">
        <v>1584</v>
      </c>
      <c r="C10617" s="153" t="s">
        <v>26866</v>
      </c>
      <c r="D10617" s="141"/>
      <c r="E10617" s="141" t="s">
        <v>2783</v>
      </c>
      <c r="F10617" s="142"/>
      <c r="G10617" s="142" t="s">
        <v>26870</v>
      </c>
      <c r="H10617" s="142" t="s">
        <v>26871</v>
      </c>
      <c r="I10617" s="142" t="s">
        <v>2784</v>
      </c>
      <c r="J10617" s="142" t="s">
        <v>26872</v>
      </c>
      <c r="K10617" s="141" t="s">
        <v>2786</v>
      </c>
      <c r="L10617" s="138"/>
      <c r="M10617" s="111"/>
    </row>
    <row r="10618">
      <c r="A10618" s="108">
        <v>3761.0</v>
      </c>
      <c r="B10618" s="108" t="s">
        <v>1584</v>
      </c>
      <c r="C10618" s="153" t="s">
        <v>26866</v>
      </c>
      <c r="D10618" s="141"/>
      <c r="E10618" s="141" t="s">
        <v>2783</v>
      </c>
      <c r="F10618" s="142"/>
      <c r="G10618" s="142" t="s">
        <v>26873</v>
      </c>
      <c r="H10618" s="142" t="s">
        <v>26874</v>
      </c>
      <c r="I10618" s="142" t="s">
        <v>2784</v>
      </c>
      <c r="J10618" s="142" t="s">
        <v>26875</v>
      </c>
      <c r="K10618" s="141" t="s">
        <v>2786</v>
      </c>
      <c r="L10618" s="138"/>
      <c r="M10618" s="111"/>
    </row>
    <row r="10619">
      <c r="C10619" s="12" t="s">
        <v>869</v>
      </c>
      <c r="D10619" s="12"/>
      <c r="E10619" s="12" t="s">
        <v>2783</v>
      </c>
      <c r="F10619" s="21"/>
      <c r="G10619" s="21" t="s">
        <v>26873</v>
      </c>
      <c r="H10619" s="21" t="s">
        <v>26874</v>
      </c>
      <c r="I10619" s="21" t="s">
        <v>2784</v>
      </c>
      <c r="J10619" s="21" t="s">
        <v>26875</v>
      </c>
      <c r="K10619" s="20" t="s">
        <v>2786</v>
      </c>
      <c r="L10619" s="21"/>
    </row>
    <row r="10620">
      <c r="C10620" s="12" t="s">
        <v>869</v>
      </c>
      <c r="D10620" s="12"/>
      <c r="E10620" s="12" t="s">
        <v>1671</v>
      </c>
      <c r="F10620" s="21"/>
      <c r="G10620" s="21" t="s">
        <v>26876</v>
      </c>
      <c r="H10620" s="21" t="s">
        <v>26877</v>
      </c>
      <c r="I10620" s="21" t="s">
        <v>1674</v>
      </c>
      <c r="J10620" s="21" t="s">
        <v>26878</v>
      </c>
      <c r="K10620" s="20" t="s">
        <v>17095</v>
      </c>
      <c r="L10620" s="21"/>
    </row>
    <row r="10621">
      <c r="C10621" s="12" t="s">
        <v>874</v>
      </c>
      <c r="D10621" s="12"/>
      <c r="E10621" s="12" t="s">
        <v>1656</v>
      </c>
      <c r="F10621" s="21"/>
      <c r="G10621" s="21" t="s">
        <v>26879</v>
      </c>
      <c r="H10621" s="21" t="s">
        <v>26880</v>
      </c>
      <c r="I10621" s="21" t="s">
        <v>1637</v>
      </c>
      <c r="J10621" s="21" t="s">
        <v>26881</v>
      </c>
      <c r="K10621" s="20" t="s">
        <v>2777</v>
      </c>
      <c r="L10621" s="21"/>
    </row>
    <row r="10622">
      <c r="C10622" s="12" t="s">
        <v>874</v>
      </c>
      <c r="D10622" s="12"/>
      <c r="E10622" s="12" t="s">
        <v>1656</v>
      </c>
      <c r="F10622" s="21"/>
      <c r="G10622" s="21" t="s">
        <v>26882</v>
      </c>
      <c r="H10622" s="21" t="s">
        <v>26883</v>
      </c>
      <c r="I10622" s="21" t="s">
        <v>1637</v>
      </c>
      <c r="J10622" s="21" t="s">
        <v>26884</v>
      </c>
      <c r="K10622" s="20" t="s">
        <v>2777</v>
      </c>
      <c r="L10622" s="21"/>
    </row>
    <row r="10623">
      <c r="C10623" s="12" t="s">
        <v>874</v>
      </c>
      <c r="D10623" s="12"/>
      <c r="E10623" s="12" t="s">
        <v>1656</v>
      </c>
      <c r="F10623" s="21"/>
      <c r="G10623" s="21" t="s">
        <v>26885</v>
      </c>
      <c r="H10623" s="21" t="s">
        <v>26886</v>
      </c>
      <c r="I10623" s="21" t="s">
        <v>1637</v>
      </c>
      <c r="J10623" s="21" t="s">
        <v>26887</v>
      </c>
      <c r="K10623" s="20" t="s">
        <v>2777</v>
      </c>
      <c r="L10623" s="21"/>
    </row>
    <row r="10624">
      <c r="C10624" s="12" t="s">
        <v>874</v>
      </c>
      <c r="D10624" s="12"/>
      <c r="E10624" s="12" t="s">
        <v>1656</v>
      </c>
      <c r="F10624" s="21"/>
      <c r="G10624" s="21" t="s">
        <v>26879</v>
      </c>
      <c r="H10624" s="21" t="s">
        <v>26880</v>
      </c>
      <c r="I10624" s="21" t="s">
        <v>1637</v>
      </c>
      <c r="J10624" s="21" t="s">
        <v>26888</v>
      </c>
      <c r="K10624" s="20" t="s">
        <v>1660</v>
      </c>
      <c r="L10624" s="21"/>
    </row>
    <row r="10625">
      <c r="C10625" s="12" t="s">
        <v>874</v>
      </c>
      <c r="D10625" s="12"/>
      <c r="E10625" s="12" t="s">
        <v>1656</v>
      </c>
      <c r="F10625" s="21"/>
      <c r="G10625" s="21" t="s">
        <v>26882</v>
      </c>
      <c r="H10625" s="21" t="s">
        <v>26883</v>
      </c>
      <c r="I10625" s="21" t="s">
        <v>1637</v>
      </c>
      <c r="J10625" s="21" t="s">
        <v>26889</v>
      </c>
      <c r="K10625" s="20" t="s">
        <v>1660</v>
      </c>
      <c r="L10625" s="21"/>
    </row>
    <row r="10626">
      <c r="C10626" s="12" t="s">
        <v>874</v>
      </c>
      <c r="D10626" s="12"/>
      <c r="E10626" s="12" t="s">
        <v>1656</v>
      </c>
      <c r="F10626" s="21"/>
      <c r="G10626" s="21" t="s">
        <v>26885</v>
      </c>
      <c r="H10626" s="21" t="s">
        <v>26890</v>
      </c>
      <c r="I10626" s="21" t="s">
        <v>1637</v>
      </c>
      <c r="J10626" s="21" t="s">
        <v>26891</v>
      </c>
      <c r="K10626" s="20" t="s">
        <v>1660</v>
      </c>
      <c r="L10626" s="21"/>
    </row>
    <row r="10627">
      <c r="C10627" s="12" t="s">
        <v>874</v>
      </c>
      <c r="D10627" s="12"/>
      <c r="E10627" s="12" t="s">
        <v>1656</v>
      </c>
      <c r="F10627" s="21"/>
      <c r="G10627" s="21" t="s">
        <v>26879</v>
      </c>
      <c r="H10627" s="21" t="s">
        <v>26880</v>
      </c>
      <c r="I10627" s="21" t="s">
        <v>1637</v>
      </c>
      <c r="J10627" s="21" t="s">
        <v>26892</v>
      </c>
      <c r="K10627" s="20" t="s">
        <v>2206</v>
      </c>
      <c r="L10627" s="21"/>
    </row>
    <row r="10628">
      <c r="C10628" s="12" t="s">
        <v>874</v>
      </c>
      <c r="D10628" s="12"/>
      <c r="E10628" s="12" t="s">
        <v>1656</v>
      </c>
      <c r="F10628" s="21"/>
      <c r="G10628" s="21" t="s">
        <v>26882</v>
      </c>
      <c r="H10628" s="21" t="s">
        <v>26883</v>
      </c>
      <c r="I10628" s="21" t="s">
        <v>1637</v>
      </c>
      <c r="J10628" s="21" t="s">
        <v>26893</v>
      </c>
      <c r="K10628" s="20" t="s">
        <v>2206</v>
      </c>
      <c r="L10628" s="21"/>
    </row>
    <row r="10629">
      <c r="C10629" s="12" t="s">
        <v>874</v>
      </c>
      <c r="D10629" s="12"/>
      <c r="E10629" s="12" t="s">
        <v>1656</v>
      </c>
      <c r="F10629" s="21"/>
      <c r="G10629" s="21" t="s">
        <v>26885</v>
      </c>
      <c r="H10629" s="21" t="s">
        <v>26886</v>
      </c>
      <c r="I10629" s="21" t="s">
        <v>1637</v>
      </c>
      <c r="J10629" s="21" t="s">
        <v>26894</v>
      </c>
      <c r="K10629" s="20" t="s">
        <v>2206</v>
      </c>
      <c r="L10629" s="21"/>
    </row>
    <row r="10630">
      <c r="C10630" s="12" t="s">
        <v>874</v>
      </c>
      <c r="D10630" s="12"/>
      <c r="E10630" s="12" t="s">
        <v>1656</v>
      </c>
      <c r="F10630" s="21"/>
      <c r="G10630" s="21" t="s">
        <v>26879</v>
      </c>
      <c r="H10630" s="21" t="s">
        <v>26880</v>
      </c>
      <c r="I10630" s="21" t="s">
        <v>1637</v>
      </c>
      <c r="J10630" s="21" t="s">
        <v>26895</v>
      </c>
      <c r="K10630" s="20" t="s">
        <v>2245</v>
      </c>
      <c r="L10630" s="21"/>
    </row>
    <row r="10631">
      <c r="C10631" s="12" t="s">
        <v>874</v>
      </c>
      <c r="D10631" s="12"/>
      <c r="E10631" s="12" t="s">
        <v>1656</v>
      </c>
      <c r="F10631" s="21"/>
      <c r="G10631" s="21" t="s">
        <v>26882</v>
      </c>
      <c r="H10631" s="21" t="s">
        <v>26883</v>
      </c>
      <c r="I10631" s="21" t="s">
        <v>1637</v>
      </c>
      <c r="J10631" s="21" t="s">
        <v>26896</v>
      </c>
      <c r="K10631" s="20" t="s">
        <v>2245</v>
      </c>
      <c r="L10631" s="21"/>
    </row>
    <row r="10632">
      <c r="C10632" s="12" t="s">
        <v>874</v>
      </c>
      <c r="D10632" s="12"/>
      <c r="E10632" s="12" t="s">
        <v>1656</v>
      </c>
      <c r="F10632" s="21"/>
      <c r="G10632" s="21" t="s">
        <v>26885</v>
      </c>
      <c r="H10632" s="21" t="s">
        <v>26886</v>
      </c>
      <c r="I10632" s="21" t="s">
        <v>1637</v>
      </c>
      <c r="J10632" s="21" t="s">
        <v>26897</v>
      </c>
      <c r="K10632" s="20" t="s">
        <v>2245</v>
      </c>
      <c r="L10632" s="21"/>
    </row>
    <row r="10633">
      <c r="C10633" s="12" t="s">
        <v>874</v>
      </c>
      <c r="D10633" s="12"/>
      <c r="E10633" s="12" t="s">
        <v>1656</v>
      </c>
      <c r="F10633" s="21"/>
      <c r="G10633" s="21" t="s">
        <v>26879</v>
      </c>
      <c r="H10633" s="21" t="s">
        <v>26880</v>
      </c>
      <c r="I10633" s="21" t="s">
        <v>1637</v>
      </c>
      <c r="J10633" s="21" t="s">
        <v>26898</v>
      </c>
      <c r="K10633" s="20" t="s">
        <v>2781</v>
      </c>
      <c r="L10633" s="21"/>
    </row>
    <row r="10634">
      <c r="C10634" s="12" t="s">
        <v>874</v>
      </c>
      <c r="D10634" s="12"/>
      <c r="E10634" s="12" t="s">
        <v>1656</v>
      </c>
      <c r="F10634" s="21"/>
      <c r="G10634" s="21" t="s">
        <v>26882</v>
      </c>
      <c r="H10634" s="21" t="s">
        <v>26883</v>
      </c>
      <c r="I10634" s="21" t="s">
        <v>1637</v>
      </c>
      <c r="J10634" s="21" t="s">
        <v>26899</v>
      </c>
      <c r="K10634" s="20" t="s">
        <v>2781</v>
      </c>
      <c r="L10634" s="21"/>
    </row>
    <row r="10635">
      <c r="C10635" s="12" t="s">
        <v>874</v>
      </c>
      <c r="D10635" s="12"/>
      <c r="E10635" s="12" t="s">
        <v>1656</v>
      </c>
      <c r="F10635" s="21"/>
      <c r="G10635" s="21" t="s">
        <v>26885</v>
      </c>
      <c r="H10635" s="21" t="s">
        <v>26890</v>
      </c>
      <c r="I10635" s="21" t="s">
        <v>1637</v>
      </c>
      <c r="J10635" s="21" t="s">
        <v>26900</v>
      </c>
      <c r="K10635" s="20" t="s">
        <v>2781</v>
      </c>
      <c r="L10635" s="21"/>
    </row>
    <row r="10636">
      <c r="C10636" s="12" t="s">
        <v>874</v>
      </c>
      <c r="D10636" s="12"/>
      <c r="E10636" s="12" t="s">
        <v>1656</v>
      </c>
      <c r="F10636" s="21"/>
      <c r="G10636" s="21" t="s">
        <v>26879</v>
      </c>
      <c r="H10636" s="21" t="s">
        <v>26880</v>
      </c>
      <c r="I10636" s="21" t="s">
        <v>1637</v>
      </c>
      <c r="J10636" s="21" t="s">
        <v>26901</v>
      </c>
      <c r="K10636" s="20" t="s">
        <v>2248</v>
      </c>
      <c r="L10636" s="21"/>
    </row>
    <row r="10637">
      <c r="C10637" s="12" t="s">
        <v>874</v>
      </c>
      <c r="D10637" s="12"/>
      <c r="E10637" s="12" t="s">
        <v>1656</v>
      </c>
      <c r="F10637" s="21"/>
      <c r="G10637" s="21" t="s">
        <v>26882</v>
      </c>
      <c r="H10637" s="21" t="s">
        <v>26883</v>
      </c>
      <c r="I10637" s="21" t="s">
        <v>1637</v>
      </c>
      <c r="J10637" s="21" t="s">
        <v>26902</v>
      </c>
      <c r="K10637" s="20" t="s">
        <v>2248</v>
      </c>
      <c r="L10637" s="21"/>
    </row>
    <row r="10638">
      <c r="C10638" s="12" t="s">
        <v>874</v>
      </c>
      <c r="D10638" s="12"/>
      <c r="E10638" s="12" t="s">
        <v>1656</v>
      </c>
      <c r="F10638" s="21"/>
      <c r="G10638" s="21" t="s">
        <v>26885</v>
      </c>
      <c r="H10638" s="21" t="s">
        <v>26890</v>
      </c>
      <c r="I10638" s="21" t="s">
        <v>1637</v>
      </c>
      <c r="J10638" s="21" t="s">
        <v>26903</v>
      </c>
      <c r="K10638" s="20" t="s">
        <v>2248</v>
      </c>
      <c r="L10638" s="21"/>
    </row>
    <row r="10639">
      <c r="C10639" s="12" t="s">
        <v>874</v>
      </c>
      <c r="D10639" s="12"/>
      <c r="E10639" s="12" t="s">
        <v>1656</v>
      </c>
      <c r="F10639" s="21"/>
      <c r="G10639" s="21" t="s">
        <v>26879</v>
      </c>
      <c r="H10639" s="21" t="s">
        <v>26880</v>
      </c>
      <c r="I10639" s="21" t="s">
        <v>1637</v>
      </c>
      <c r="J10639" s="21" t="s">
        <v>26904</v>
      </c>
      <c r="K10639" s="20" t="s">
        <v>1833</v>
      </c>
      <c r="L10639" s="21"/>
    </row>
    <row r="10640">
      <c r="C10640" s="12" t="s">
        <v>874</v>
      </c>
      <c r="D10640" s="12"/>
      <c r="E10640" s="12" t="s">
        <v>1656</v>
      </c>
      <c r="F10640" s="21"/>
      <c r="G10640" s="21" t="s">
        <v>26882</v>
      </c>
      <c r="H10640" s="21" t="s">
        <v>26883</v>
      </c>
      <c r="I10640" s="21" t="s">
        <v>1637</v>
      </c>
      <c r="J10640" s="21" t="s">
        <v>26905</v>
      </c>
      <c r="K10640" s="20" t="s">
        <v>1833</v>
      </c>
      <c r="L10640" s="21"/>
    </row>
    <row r="10641">
      <c r="C10641" s="12" t="s">
        <v>874</v>
      </c>
      <c r="D10641" s="12"/>
      <c r="E10641" s="12" t="s">
        <v>1656</v>
      </c>
      <c r="F10641" s="21"/>
      <c r="G10641" s="21" t="s">
        <v>26885</v>
      </c>
      <c r="H10641" s="21" t="s">
        <v>26890</v>
      </c>
      <c r="I10641" s="21" t="s">
        <v>1637</v>
      </c>
      <c r="J10641" s="21" t="s">
        <v>26906</v>
      </c>
      <c r="K10641" s="20" t="s">
        <v>1833</v>
      </c>
      <c r="L10641" s="21"/>
    </row>
    <row r="10642">
      <c r="C10642" s="12" t="s">
        <v>874</v>
      </c>
      <c r="D10642" s="12"/>
      <c r="E10642" s="12" t="s">
        <v>1656</v>
      </c>
      <c r="F10642" s="21"/>
      <c r="G10642" s="21" t="s">
        <v>26879</v>
      </c>
      <c r="H10642" s="21" t="s">
        <v>26880</v>
      </c>
      <c r="I10642" s="21" t="s">
        <v>1637</v>
      </c>
      <c r="J10642" s="21" t="s">
        <v>26907</v>
      </c>
      <c r="K10642" s="20" t="s">
        <v>1836</v>
      </c>
      <c r="L10642" s="21"/>
    </row>
    <row r="10643">
      <c r="C10643" s="12" t="s">
        <v>874</v>
      </c>
      <c r="D10643" s="12"/>
      <c r="E10643" s="12" t="s">
        <v>1656</v>
      </c>
      <c r="F10643" s="21"/>
      <c r="G10643" s="21" t="s">
        <v>26882</v>
      </c>
      <c r="H10643" s="21" t="s">
        <v>26883</v>
      </c>
      <c r="I10643" s="21" t="s">
        <v>1637</v>
      </c>
      <c r="J10643" s="21" t="s">
        <v>26908</v>
      </c>
      <c r="K10643" s="20" t="s">
        <v>1836</v>
      </c>
      <c r="L10643" s="21"/>
    </row>
    <row r="10644">
      <c r="C10644" s="12" t="s">
        <v>874</v>
      </c>
      <c r="D10644" s="12"/>
      <c r="E10644" s="12" t="s">
        <v>1656</v>
      </c>
      <c r="F10644" s="21"/>
      <c r="G10644" s="21" t="s">
        <v>26885</v>
      </c>
      <c r="H10644" s="21" t="s">
        <v>26890</v>
      </c>
      <c r="I10644" s="21" t="s">
        <v>1637</v>
      </c>
      <c r="J10644" s="21" t="s">
        <v>26909</v>
      </c>
      <c r="K10644" s="20" t="s">
        <v>1836</v>
      </c>
      <c r="L10644" s="21"/>
    </row>
    <row r="10645">
      <c r="C10645" s="12" t="s">
        <v>874</v>
      </c>
      <c r="D10645" s="12"/>
      <c r="E10645" s="12" t="s">
        <v>1656</v>
      </c>
      <c r="F10645" s="21"/>
      <c r="G10645" s="21" t="s">
        <v>26879</v>
      </c>
      <c r="H10645" s="21" t="s">
        <v>26880</v>
      </c>
      <c r="I10645" s="21" t="s">
        <v>1637</v>
      </c>
      <c r="J10645" s="21" t="s">
        <v>26910</v>
      </c>
      <c r="K10645" s="20" t="s">
        <v>2253</v>
      </c>
      <c r="L10645" s="21"/>
    </row>
    <row r="10646">
      <c r="C10646" s="12" t="s">
        <v>874</v>
      </c>
      <c r="D10646" s="12"/>
      <c r="E10646" s="12" t="s">
        <v>1656</v>
      </c>
      <c r="F10646" s="21"/>
      <c r="G10646" s="21" t="s">
        <v>26882</v>
      </c>
      <c r="H10646" s="21" t="s">
        <v>26883</v>
      </c>
      <c r="I10646" s="21" t="s">
        <v>1637</v>
      </c>
      <c r="J10646" s="21" t="s">
        <v>26911</v>
      </c>
      <c r="K10646" s="20" t="s">
        <v>2253</v>
      </c>
      <c r="L10646" s="21"/>
    </row>
    <row r="10647">
      <c r="C10647" s="12" t="s">
        <v>874</v>
      </c>
      <c r="D10647" s="12"/>
      <c r="E10647" s="12" t="s">
        <v>1656</v>
      </c>
      <c r="F10647" s="21"/>
      <c r="G10647" s="21" t="s">
        <v>26885</v>
      </c>
      <c r="H10647" s="21" t="s">
        <v>26890</v>
      </c>
      <c r="I10647" s="21" t="s">
        <v>1637</v>
      </c>
      <c r="J10647" s="21" t="s">
        <v>26912</v>
      </c>
      <c r="K10647" s="20" t="s">
        <v>2253</v>
      </c>
      <c r="L10647" s="21"/>
    </row>
    <row r="10648">
      <c r="C10648" s="12" t="s">
        <v>874</v>
      </c>
      <c r="D10648" s="12"/>
      <c r="E10648" s="12" t="s">
        <v>1656</v>
      </c>
      <c r="F10648" s="21"/>
      <c r="G10648" s="21" t="s">
        <v>26879</v>
      </c>
      <c r="H10648" s="21" t="s">
        <v>26880</v>
      </c>
      <c r="I10648" s="21" t="s">
        <v>1637</v>
      </c>
      <c r="J10648" s="21" t="s">
        <v>26913</v>
      </c>
      <c r="K10648" s="20" t="s">
        <v>2256</v>
      </c>
      <c r="L10648" s="21"/>
    </row>
    <row r="10649">
      <c r="C10649" s="12" t="s">
        <v>874</v>
      </c>
      <c r="D10649" s="12"/>
      <c r="E10649" s="12" t="s">
        <v>1656</v>
      </c>
      <c r="F10649" s="21"/>
      <c r="G10649" s="21" t="s">
        <v>26882</v>
      </c>
      <c r="H10649" s="21" t="s">
        <v>26883</v>
      </c>
      <c r="I10649" s="21" t="s">
        <v>1637</v>
      </c>
      <c r="J10649" s="21" t="s">
        <v>26914</v>
      </c>
      <c r="K10649" s="20" t="s">
        <v>2256</v>
      </c>
      <c r="L10649" s="21"/>
    </row>
    <row r="10650">
      <c r="C10650" s="12" t="s">
        <v>874</v>
      </c>
      <c r="D10650" s="12"/>
      <c r="E10650" s="12" t="s">
        <v>1656</v>
      </c>
      <c r="F10650" s="21"/>
      <c r="G10650" s="21" t="s">
        <v>26885</v>
      </c>
      <c r="H10650" s="21" t="s">
        <v>26890</v>
      </c>
      <c r="I10650" s="21" t="s">
        <v>1637</v>
      </c>
      <c r="J10650" s="21" t="s">
        <v>26915</v>
      </c>
      <c r="K10650" s="20" t="s">
        <v>2256</v>
      </c>
      <c r="L10650" s="21"/>
    </row>
    <row r="10651">
      <c r="C10651" s="12" t="s">
        <v>874</v>
      </c>
      <c r="D10651" s="12"/>
      <c r="E10651" s="12" t="s">
        <v>1656</v>
      </c>
      <c r="F10651" s="21"/>
      <c r="G10651" s="21" t="s">
        <v>26879</v>
      </c>
      <c r="H10651" s="21" t="s">
        <v>26880</v>
      </c>
      <c r="I10651" s="21" t="s">
        <v>1637</v>
      </c>
      <c r="J10651" s="21" t="s">
        <v>26916</v>
      </c>
      <c r="K10651" s="20" t="s">
        <v>2151</v>
      </c>
      <c r="L10651" s="21"/>
    </row>
    <row r="10652">
      <c r="C10652" s="12" t="s">
        <v>874</v>
      </c>
      <c r="D10652" s="12"/>
      <c r="E10652" s="12" t="s">
        <v>1656</v>
      </c>
      <c r="F10652" s="21"/>
      <c r="G10652" s="21" t="s">
        <v>26882</v>
      </c>
      <c r="H10652" s="21" t="s">
        <v>26883</v>
      </c>
      <c r="I10652" s="21" t="s">
        <v>1637</v>
      </c>
      <c r="J10652" s="21" t="s">
        <v>26917</v>
      </c>
      <c r="K10652" s="20" t="s">
        <v>2151</v>
      </c>
      <c r="L10652" s="21"/>
    </row>
    <row r="10653">
      <c r="C10653" s="12" t="s">
        <v>874</v>
      </c>
      <c r="D10653" s="12"/>
      <c r="E10653" s="12" t="s">
        <v>1656</v>
      </c>
      <c r="F10653" s="21"/>
      <c r="G10653" s="21" t="s">
        <v>26885</v>
      </c>
      <c r="H10653" s="21" t="s">
        <v>26890</v>
      </c>
      <c r="I10653" s="21" t="s">
        <v>1637</v>
      </c>
      <c r="J10653" s="21" t="s">
        <v>26918</v>
      </c>
      <c r="K10653" s="20" t="s">
        <v>2151</v>
      </c>
      <c r="L10653" s="21"/>
    </row>
    <row r="10654">
      <c r="C10654" s="12" t="s">
        <v>874</v>
      </c>
      <c r="D10654" s="12"/>
      <c r="E10654" s="12" t="s">
        <v>1656</v>
      </c>
      <c r="F10654" s="21"/>
      <c r="G10654" s="21" t="s">
        <v>26879</v>
      </c>
      <c r="H10654" s="21" t="s">
        <v>26880</v>
      </c>
      <c r="I10654" s="21" t="s">
        <v>1637</v>
      </c>
      <c r="J10654" s="21" t="s">
        <v>26919</v>
      </c>
      <c r="K10654" s="20" t="s">
        <v>1754</v>
      </c>
      <c r="L10654" s="21"/>
    </row>
    <row r="10655">
      <c r="C10655" s="12" t="s">
        <v>874</v>
      </c>
      <c r="D10655" s="12"/>
      <c r="E10655" s="12" t="s">
        <v>1656</v>
      </c>
      <c r="F10655" s="21"/>
      <c r="G10655" s="21" t="s">
        <v>26882</v>
      </c>
      <c r="H10655" s="21" t="s">
        <v>26883</v>
      </c>
      <c r="I10655" s="21" t="s">
        <v>1637</v>
      </c>
      <c r="J10655" s="21" t="s">
        <v>26920</v>
      </c>
      <c r="K10655" s="20" t="s">
        <v>1754</v>
      </c>
      <c r="L10655" s="21"/>
    </row>
    <row r="10656">
      <c r="C10656" s="12" t="s">
        <v>874</v>
      </c>
      <c r="D10656" s="12"/>
      <c r="E10656" s="12" t="s">
        <v>1656</v>
      </c>
      <c r="F10656" s="21"/>
      <c r="G10656" s="21" t="s">
        <v>26885</v>
      </c>
      <c r="H10656" s="21" t="s">
        <v>26890</v>
      </c>
      <c r="I10656" s="21" t="s">
        <v>1637</v>
      </c>
      <c r="J10656" s="21" t="s">
        <v>26921</v>
      </c>
      <c r="K10656" s="20" t="s">
        <v>1754</v>
      </c>
      <c r="L10656" s="21"/>
    </row>
    <row r="10657">
      <c r="C10657" s="12" t="s">
        <v>874</v>
      </c>
      <c r="D10657" s="12"/>
      <c r="E10657" s="12" t="s">
        <v>1656</v>
      </c>
      <c r="F10657" s="21"/>
      <c r="G10657" s="21" t="s">
        <v>26922</v>
      </c>
      <c r="H10657" s="21" t="s">
        <v>26923</v>
      </c>
      <c r="I10657" s="21" t="s">
        <v>1637</v>
      </c>
      <c r="J10657" s="21" t="s">
        <v>26924</v>
      </c>
      <c r="K10657" s="20" t="s">
        <v>1689</v>
      </c>
      <c r="L10657" s="21"/>
    </row>
    <row r="10658">
      <c r="C10658" s="12" t="s">
        <v>874</v>
      </c>
      <c r="D10658" s="12"/>
      <c r="E10658" s="12" t="s">
        <v>1656</v>
      </c>
      <c r="F10658" s="21"/>
      <c r="G10658" s="21" t="s">
        <v>26925</v>
      </c>
      <c r="H10658" s="21" t="s">
        <v>26926</v>
      </c>
      <c r="I10658" s="21" t="s">
        <v>1637</v>
      </c>
      <c r="J10658" s="21" t="s">
        <v>26927</v>
      </c>
      <c r="K10658" s="20" t="s">
        <v>1689</v>
      </c>
      <c r="L10658" s="21"/>
    </row>
    <row r="10659">
      <c r="C10659" s="12" t="s">
        <v>874</v>
      </c>
      <c r="D10659" s="12"/>
      <c r="E10659" s="12" t="s">
        <v>1656</v>
      </c>
      <c r="F10659" s="21"/>
      <c r="G10659" s="21" t="s">
        <v>26928</v>
      </c>
      <c r="H10659" s="21" t="s">
        <v>26929</v>
      </c>
      <c r="I10659" s="21" t="s">
        <v>1637</v>
      </c>
      <c r="J10659" s="21" t="s">
        <v>26930</v>
      </c>
      <c r="K10659" s="20" t="s">
        <v>1689</v>
      </c>
      <c r="L10659" s="21"/>
    </row>
    <row r="10660">
      <c r="C10660" s="12" t="s">
        <v>874</v>
      </c>
      <c r="D10660" s="12"/>
      <c r="E10660" s="12" t="s">
        <v>1656</v>
      </c>
      <c r="F10660" s="21"/>
      <c r="G10660" s="21" t="s">
        <v>26931</v>
      </c>
      <c r="H10660" s="21" t="s">
        <v>26932</v>
      </c>
      <c r="I10660" s="21" t="s">
        <v>1637</v>
      </c>
      <c r="J10660" s="21" t="s">
        <v>26933</v>
      </c>
      <c r="K10660" s="20" t="s">
        <v>1698</v>
      </c>
      <c r="L10660" s="21"/>
    </row>
    <row r="10661">
      <c r="C10661" s="12" t="s">
        <v>874</v>
      </c>
      <c r="D10661" s="12"/>
      <c r="E10661" s="12" t="s">
        <v>1656</v>
      </c>
      <c r="F10661" s="21"/>
      <c r="G10661" s="21" t="s">
        <v>26934</v>
      </c>
      <c r="H10661" s="21" t="s">
        <v>26883</v>
      </c>
      <c r="I10661" s="21" t="s">
        <v>1637</v>
      </c>
      <c r="J10661" s="21" t="s">
        <v>26935</v>
      </c>
      <c r="K10661" s="20" t="s">
        <v>1698</v>
      </c>
      <c r="L10661" s="21"/>
    </row>
    <row r="10662">
      <c r="C10662" s="12" t="s">
        <v>874</v>
      </c>
      <c r="D10662" s="12"/>
      <c r="E10662" s="12" t="s">
        <v>1656</v>
      </c>
      <c r="F10662" s="21"/>
      <c r="G10662" s="21" t="s">
        <v>26936</v>
      </c>
      <c r="H10662" s="21" t="s">
        <v>26886</v>
      </c>
      <c r="I10662" s="21" t="s">
        <v>1637</v>
      </c>
      <c r="J10662" s="21" t="s">
        <v>26937</v>
      </c>
      <c r="K10662" s="20" t="s">
        <v>1698</v>
      </c>
      <c r="L10662" s="21"/>
    </row>
    <row r="10663">
      <c r="C10663" s="12" t="s">
        <v>874</v>
      </c>
      <c r="D10663" s="12"/>
      <c r="E10663" s="12" t="s">
        <v>1619</v>
      </c>
      <c r="F10663" s="21"/>
      <c r="G10663" s="21" t="s">
        <v>26938</v>
      </c>
      <c r="H10663" s="21" t="s">
        <v>26939</v>
      </c>
      <c r="I10663" s="21" t="s">
        <v>1588</v>
      </c>
      <c r="J10663" s="21" t="s">
        <v>26940</v>
      </c>
      <c r="K10663" s="20" t="s">
        <v>3736</v>
      </c>
      <c r="L10663" s="21"/>
    </row>
    <row r="10664">
      <c r="C10664" s="12" t="s">
        <v>874</v>
      </c>
      <c r="D10664" s="12"/>
      <c r="E10664" s="12" t="s">
        <v>1619</v>
      </c>
      <c r="F10664" s="21"/>
      <c r="G10664" s="21" t="s">
        <v>26941</v>
      </c>
      <c r="H10664" s="21" t="s">
        <v>26942</v>
      </c>
      <c r="I10664" s="21" t="s">
        <v>1588</v>
      </c>
      <c r="J10664" s="21" t="s">
        <v>26943</v>
      </c>
      <c r="K10664" s="20" t="s">
        <v>3756</v>
      </c>
      <c r="L10664" s="21"/>
    </row>
    <row r="10665">
      <c r="C10665" s="12" t="s">
        <v>874</v>
      </c>
      <c r="D10665" s="12"/>
      <c r="E10665" s="12" t="s">
        <v>1619</v>
      </c>
      <c r="F10665" s="21"/>
      <c r="G10665" s="21" t="s">
        <v>26944</v>
      </c>
      <c r="H10665" s="21" t="s">
        <v>26945</v>
      </c>
      <c r="I10665" s="21" t="s">
        <v>1588</v>
      </c>
      <c r="J10665" s="21" t="s">
        <v>26946</v>
      </c>
      <c r="K10665" s="20" t="s">
        <v>3756</v>
      </c>
      <c r="L10665" s="21"/>
    </row>
    <row r="10666">
      <c r="C10666" s="12" t="s">
        <v>874</v>
      </c>
      <c r="D10666" s="12"/>
      <c r="E10666" s="12" t="s">
        <v>1619</v>
      </c>
      <c r="F10666" s="21"/>
      <c r="G10666" s="21" t="s">
        <v>26947</v>
      </c>
      <c r="H10666" s="21" t="s">
        <v>26948</v>
      </c>
      <c r="I10666" s="21" t="s">
        <v>1588</v>
      </c>
      <c r="J10666" s="21" t="s">
        <v>26949</v>
      </c>
      <c r="K10666" s="20" t="s">
        <v>3446</v>
      </c>
      <c r="L10666" s="21"/>
    </row>
    <row r="10667">
      <c r="C10667" s="12" t="s">
        <v>874</v>
      </c>
      <c r="D10667" s="12"/>
      <c r="E10667" s="12" t="s">
        <v>1619</v>
      </c>
      <c r="F10667" s="21"/>
      <c r="G10667" s="21" t="s">
        <v>26950</v>
      </c>
      <c r="H10667" s="21" t="s">
        <v>26951</v>
      </c>
      <c r="I10667" s="21" t="s">
        <v>1588</v>
      </c>
      <c r="J10667" s="21" t="s">
        <v>26952</v>
      </c>
      <c r="K10667" s="20" t="s">
        <v>3488</v>
      </c>
      <c r="L10667" s="21"/>
    </row>
    <row r="10668">
      <c r="C10668" s="12" t="s">
        <v>874</v>
      </c>
      <c r="D10668" s="12"/>
      <c r="E10668" s="12" t="s">
        <v>1619</v>
      </c>
      <c r="F10668" s="21"/>
      <c r="G10668" s="21" t="s">
        <v>26953</v>
      </c>
      <c r="H10668" s="21" t="s">
        <v>26954</v>
      </c>
      <c r="I10668" s="21" t="s">
        <v>1588</v>
      </c>
      <c r="J10668" s="21" t="s">
        <v>26955</v>
      </c>
      <c r="K10668" s="20" t="s">
        <v>3439</v>
      </c>
      <c r="L10668" s="21"/>
    </row>
    <row r="10669">
      <c r="C10669" s="12" t="s">
        <v>874</v>
      </c>
      <c r="D10669" s="12"/>
      <c r="E10669" s="12" t="s">
        <v>1619</v>
      </c>
      <c r="F10669" s="21"/>
      <c r="G10669" s="21" t="s">
        <v>18966</v>
      </c>
      <c r="H10669" s="21" t="s">
        <v>18967</v>
      </c>
      <c r="I10669" s="21" t="s">
        <v>1588</v>
      </c>
      <c r="J10669" s="21" t="s">
        <v>18968</v>
      </c>
      <c r="K10669" s="20" t="s">
        <v>3492</v>
      </c>
      <c r="L10669" s="21"/>
    </row>
    <row r="10670">
      <c r="C10670" s="12" t="s">
        <v>874</v>
      </c>
      <c r="D10670" s="12"/>
      <c r="E10670" s="12" t="s">
        <v>1619</v>
      </c>
      <c r="F10670" s="21"/>
      <c r="G10670" s="21" t="s">
        <v>19104</v>
      </c>
      <c r="H10670" s="21" t="s">
        <v>18967</v>
      </c>
      <c r="I10670" s="21" t="s">
        <v>1588</v>
      </c>
      <c r="J10670" s="21" t="s">
        <v>19105</v>
      </c>
      <c r="K10670" s="20" t="s">
        <v>3355</v>
      </c>
      <c r="L10670" s="21"/>
    </row>
    <row r="10671">
      <c r="C10671" s="12" t="s">
        <v>874</v>
      </c>
      <c r="D10671" s="12"/>
      <c r="E10671" s="12" t="s">
        <v>1619</v>
      </c>
      <c r="F10671" s="21"/>
      <c r="G10671" s="21" t="s">
        <v>19242</v>
      </c>
      <c r="H10671" s="21" t="s">
        <v>19243</v>
      </c>
      <c r="I10671" s="21" t="s">
        <v>1588</v>
      </c>
      <c r="J10671" s="21" t="s">
        <v>19244</v>
      </c>
      <c r="K10671" s="20" t="s">
        <v>3840</v>
      </c>
      <c r="L10671" s="21"/>
    </row>
    <row r="10672">
      <c r="C10672" s="12" t="s">
        <v>874</v>
      </c>
      <c r="D10672" s="12"/>
      <c r="E10672" s="12" t="s">
        <v>1619</v>
      </c>
      <c r="F10672" s="21"/>
      <c r="G10672" s="21" t="s">
        <v>26956</v>
      </c>
      <c r="H10672" s="21" t="s">
        <v>26957</v>
      </c>
      <c r="I10672" s="21" t="s">
        <v>1588</v>
      </c>
      <c r="J10672" s="21" t="s">
        <v>26958</v>
      </c>
      <c r="K10672" s="20" t="s">
        <v>3659</v>
      </c>
      <c r="L10672" s="21"/>
    </row>
    <row r="10673">
      <c r="C10673" s="12" t="s">
        <v>874</v>
      </c>
      <c r="D10673" s="12"/>
      <c r="E10673" s="12" t="s">
        <v>1619</v>
      </c>
      <c r="F10673" s="21"/>
      <c r="G10673" s="21" t="s">
        <v>26959</v>
      </c>
      <c r="H10673" s="21" t="s">
        <v>26960</v>
      </c>
      <c r="I10673" s="21" t="s">
        <v>1588</v>
      </c>
      <c r="J10673" s="21" t="s">
        <v>26961</v>
      </c>
      <c r="K10673" s="20" t="s">
        <v>3280</v>
      </c>
      <c r="L10673" s="21"/>
    </row>
    <row r="10674">
      <c r="C10674" s="12" t="s">
        <v>874</v>
      </c>
      <c r="D10674" s="12"/>
      <c r="E10674" s="12" t="s">
        <v>1619</v>
      </c>
      <c r="F10674" s="21"/>
      <c r="G10674" s="21" t="s">
        <v>26962</v>
      </c>
      <c r="H10674" s="21" t="s">
        <v>26960</v>
      </c>
      <c r="I10674" s="21" t="s">
        <v>1588</v>
      </c>
      <c r="J10674" s="21" t="s">
        <v>26963</v>
      </c>
      <c r="K10674" s="20" t="s">
        <v>3616</v>
      </c>
      <c r="L10674" s="21"/>
    </row>
    <row r="10675">
      <c r="C10675" s="12" t="s">
        <v>874</v>
      </c>
      <c r="D10675" s="12"/>
      <c r="E10675" s="12" t="s">
        <v>1619</v>
      </c>
      <c r="F10675" s="21"/>
      <c r="G10675" s="21" t="s">
        <v>26964</v>
      </c>
      <c r="H10675" s="21" t="s">
        <v>26965</v>
      </c>
      <c r="I10675" s="21" t="s">
        <v>1588</v>
      </c>
      <c r="J10675" s="21" t="s">
        <v>26966</v>
      </c>
      <c r="K10675" s="20" t="s">
        <v>2027</v>
      </c>
      <c r="L10675" s="21"/>
    </row>
    <row r="10676">
      <c r="C10676" s="12" t="s">
        <v>874</v>
      </c>
      <c r="D10676" s="12"/>
      <c r="E10676" s="12" t="s">
        <v>1619</v>
      </c>
      <c r="F10676" s="21"/>
      <c r="G10676" s="21" t="s">
        <v>26967</v>
      </c>
      <c r="H10676" s="21" t="s">
        <v>26968</v>
      </c>
      <c r="I10676" s="21" t="s">
        <v>1588</v>
      </c>
      <c r="J10676" s="21" t="s">
        <v>26969</v>
      </c>
      <c r="K10676" s="20" t="s">
        <v>1975</v>
      </c>
      <c r="L10676" s="21"/>
    </row>
    <row r="10677">
      <c r="C10677" s="12" t="s">
        <v>874</v>
      </c>
      <c r="D10677" s="12"/>
      <c r="E10677" s="12" t="s">
        <v>1619</v>
      </c>
      <c r="F10677" s="21"/>
      <c r="G10677" s="21" t="s">
        <v>26970</v>
      </c>
      <c r="H10677" s="21" t="s">
        <v>876</v>
      </c>
      <c r="I10677" s="21" t="s">
        <v>1588</v>
      </c>
      <c r="J10677" s="21" t="s">
        <v>26971</v>
      </c>
      <c r="K10677" s="20" t="s">
        <v>1954</v>
      </c>
      <c r="L10677" s="21"/>
    </row>
    <row r="10678">
      <c r="C10678" s="12" t="s">
        <v>874</v>
      </c>
      <c r="D10678" s="12"/>
      <c r="E10678" s="12" t="s">
        <v>1619</v>
      </c>
      <c r="F10678" s="21"/>
      <c r="G10678" s="21" t="s">
        <v>26972</v>
      </c>
      <c r="H10678" s="21" t="s">
        <v>26960</v>
      </c>
      <c r="I10678" s="21" t="s">
        <v>1588</v>
      </c>
      <c r="J10678" s="21" t="s">
        <v>26973</v>
      </c>
      <c r="K10678" s="20" t="s">
        <v>1979</v>
      </c>
      <c r="L10678" s="21"/>
    </row>
    <row r="10679">
      <c r="C10679" s="12" t="s">
        <v>874</v>
      </c>
      <c r="D10679" s="12"/>
      <c r="E10679" s="12" t="s">
        <v>1619</v>
      </c>
      <c r="F10679" s="21"/>
      <c r="G10679" s="21" t="s">
        <v>26974</v>
      </c>
      <c r="H10679" s="21" t="s">
        <v>26975</v>
      </c>
      <c r="I10679" s="21" t="s">
        <v>1588</v>
      </c>
      <c r="J10679" s="21" t="s">
        <v>26976</v>
      </c>
      <c r="K10679" s="20" t="s">
        <v>1983</v>
      </c>
      <c r="L10679" s="21"/>
    </row>
    <row r="10680">
      <c r="C10680" s="12" t="s">
        <v>874</v>
      </c>
      <c r="D10680" s="12"/>
      <c r="E10680" s="12" t="s">
        <v>1619</v>
      </c>
      <c r="F10680" s="21"/>
      <c r="G10680" s="21" t="s">
        <v>26977</v>
      </c>
      <c r="H10680" s="21" t="s">
        <v>26923</v>
      </c>
      <c r="I10680" s="21" t="s">
        <v>1588</v>
      </c>
      <c r="J10680" s="21" t="s">
        <v>26978</v>
      </c>
      <c r="K10680" s="20" t="s">
        <v>1693</v>
      </c>
      <c r="L10680" s="21"/>
    </row>
    <row r="10681">
      <c r="C10681" s="12" t="s">
        <v>874</v>
      </c>
      <c r="D10681" s="12"/>
      <c r="E10681" s="12" t="s">
        <v>1619</v>
      </c>
      <c r="F10681" s="21"/>
      <c r="G10681" s="21" t="s">
        <v>26979</v>
      </c>
      <c r="H10681" s="21" t="s">
        <v>26926</v>
      </c>
      <c r="I10681" s="21" t="s">
        <v>1588</v>
      </c>
      <c r="J10681" s="21" t="s">
        <v>26980</v>
      </c>
      <c r="K10681" s="20" t="s">
        <v>1693</v>
      </c>
      <c r="L10681" s="21"/>
    </row>
    <row r="10682">
      <c r="C10682" s="12" t="s">
        <v>874</v>
      </c>
      <c r="D10682" s="12"/>
      <c r="E10682" s="12" t="s">
        <v>1619</v>
      </c>
      <c r="F10682" s="21"/>
      <c r="G10682" s="21" t="s">
        <v>26981</v>
      </c>
      <c r="H10682" s="21" t="s">
        <v>26929</v>
      </c>
      <c r="I10682" s="21" t="s">
        <v>1588</v>
      </c>
      <c r="J10682" s="21" t="s">
        <v>26982</v>
      </c>
      <c r="K10682" s="20" t="s">
        <v>1693</v>
      </c>
      <c r="L10682" s="21"/>
    </row>
    <row r="10683">
      <c r="C10683" s="12" t="s">
        <v>874</v>
      </c>
      <c r="D10683" s="12"/>
      <c r="E10683" s="12" t="s">
        <v>1619</v>
      </c>
      <c r="F10683" s="21"/>
      <c r="G10683" s="21" t="s">
        <v>26983</v>
      </c>
      <c r="H10683" s="21" t="s">
        <v>26932</v>
      </c>
      <c r="I10683" s="21" t="s">
        <v>1588</v>
      </c>
      <c r="J10683" s="21" t="s">
        <v>26984</v>
      </c>
      <c r="K10683" s="20" t="s">
        <v>1703</v>
      </c>
      <c r="L10683" s="21"/>
    </row>
    <row r="10684">
      <c r="C10684" s="12" t="s">
        <v>874</v>
      </c>
      <c r="D10684" s="12"/>
      <c r="E10684" s="12" t="s">
        <v>1619</v>
      </c>
      <c r="F10684" s="21"/>
      <c r="G10684" s="21" t="s">
        <v>26985</v>
      </c>
      <c r="H10684" s="21" t="s">
        <v>26883</v>
      </c>
      <c r="I10684" s="21" t="s">
        <v>1588</v>
      </c>
      <c r="J10684" s="21" t="s">
        <v>26986</v>
      </c>
      <c r="K10684" s="20" t="s">
        <v>1703</v>
      </c>
      <c r="L10684" s="21"/>
    </row>
    <row r="10685">
      <c r="C10685" s="12" t="s">
        <v>874</v>
      </c>
      <c r="D10685" s="12"/>
      <c r="E10685" s="12" t="s">
        <v>1619</v>
      </c>
      <c r="F10685" s="21"/>
      <c r="G10685" s="21" t="s">
        <v>26987</v>
      </c>
      <c r="H10685" s="21" t="s">
        <v>26886</v>
      </c>
      <c r="I10685" s="21" t="s">
        <v>1588</v>
      </c>
      <c r="J10685" s="21" t="s">
        <v>26988</v>
      </c>
      <c r="K10685" s="20" t="s">
        <v>1703</v>
      </c>
      <c r="L10685" s="21"/>
    </row>
    <row r="10686">
      <c r="C10686" s="12" t="s">
        <v>874</v>
      </c>
      <c r="D10686" s="12"/>
      <c r="E10686" s="12" t="s">
        <v>1619</v>
      </c>
      <c r="F10686" s="21"/>
      <c r="G10686" s="21" t="s">
        <v>26989</v>
      </c>
      <c r="H10686" s="21" t="s">
        <v>26990</v>
      </c>
      <c r="I10686" s="21" t="s">
        <v>1588</v>
      </c>
      <c r="J10686" s="21" t="s">
        <v>26991</v>
      </c>
      <c r="K10686" s="20" t="s">
        <v>1921</v>
      </c>
      <c r="L10686" s="21"/>
    </row>
    <row r="10687">
      <c r="C10687" s="12" t="s">
        <v>874</v>
      </c>
      <c r="D10687" s="12"/>
      <c r="E10687" s="12" t="s">
        <v>1619</v>
      </c>
      <c r="F10687" s="21"/>
      <c r="G10687" s="21" t="s">
        <v>26992</v>
      </c>
      <c r="H10687" s="21" t="s">
        <v>26990</v>
      </c>
      <c r="I10687" s="21" t="s">
        <v>1588</v>
      </c>
      <c r="J10687" s="21" t="s">
        <v>26993</v>
      </c>
      <c r="K10687" s="20" t="s">
        <v>1916</v>
      </c>
      <c r="L10687" s="21"/>
    </row>
    <row r="10688">
      <c r="C10688" s="12" t="s">
        <v>874</v>
      </c>
      <c r="D10688" s="12"/>
      <c r="E10688" s="12" t="s">
        <v>1654</v>
      </c>
      <c r="F10688" s="21"/>
      <c r="G10688" s="21" t="s">
        <v>26994</v>
      </c>
      <c r="H10688" s="21" t="s">
        <v>26995</v>
      </c>
      <c r="I10688" s="21" t="s">
        <v>1600</v>
      </c>
      <c r="J10688" s="21" t="s">
        <v>26996</v>
      </c>
      <c r="K10688" s="20" t="s">
        <v>1782</v>
      </c>
      <c r="L10688" s="21"/>
    </row>
    <row r="10689">
      <c r="C10689" s="12" t="s">
        <v>874</v>
      </c>
      <c r="D10689" s="12"/>
      <c r="E10689" s="12" t="s">
        <v>1654</v>
      </c>
      <c r="F10689" s="21"/>
      <c r="G10689" s="21" t="s">
        <v>26997</v>
      </c>
      <c r="H10689" s="21" t="s">
        <v>26998</v>
      </c>
      <c r="I10689" s="21" t="s">
        <v>1600</v>
      </c>
      <c r="J10689" s="21" t="s">
        <v>26999</v>
      </c>
      <c r="K10689" s="20" t="s">
        <v>1782</v>
      </c>
      <c r="L10689" s="21"/>
    </row>
    <row r="10690">
      <c r="C10690" s="12" t="s">
        <v>874</v>
      </c>
      <c r="D10690" s="12"/>
      <c r="E10690" s="12" t="s">
        <v>1654</v>
      </c>
      <c r="F10690" s="21"/>
      <c r="G10690" s="21" t="s">
        <v>27000</v>
      </c>
      <c r="H10690" s="21" t="s">
        <v>27001</v>
      </c>
      <c r="I10690" s="21" t="s">
        <v>1600</v>
      </c>
      <c r="J10690" s="21" t="s">
        <v>27002</v>
      </c>
      <c r="K10690" s="20" t="s">
        <v>1782</v>
      </c>
      <c r="L10690" s="21"/>
    </row>
    <row r="10691">
      <c r="C10691" s="12" t="s">
        <v>874</v>
      </c>
      <c r="D10691" s="12"/>
      <c r="E10691" s="12" t="s">
        <v>1654</v>
      </c>
      <c r="F10691" s="21"/>
      <c r="G10691" s="21" t="s">
        <v>26994</v>
      </c>
      <c r="H10691" s="21" t="s">
        <v>26995</v>
      </c>
      <c r="I10691" s="21" t="s">
        <v>1600</v>
      </c>
      <c r="J10691" s="21" t="s">
        <v>27003</v>
      </c>
      <c r="K10691" s="20" t="s">
        <v>1602</v>
      </c>
      <c r="L10691" s="21"/>
    </row>
    <row r="10692">
      <c r="C10692" s="12" t="s">
        <v>874</v>
      </c>
      <c r="D10692" s="12"/>
      <c r="E10692" s="12" t="s">
        <v>1654</v>
      </c>
      <c r="F10692" s="21"/>
      <c r="G10692" s="21" t="s">
        <v>26997</v>
      </c>
      <c r="H10692" s="21" t="s">
        <v>26998</v>
      </c>
      <c r="I10692" s="21" t="s">
        <v>1600</v>
      </c>
      <c r="J10692" s="21" t="s">
        <v>27004</v>
      </c>
      <c r="K10692" s="20" t="s">
        <v>1602</v>
      </c>
      <c r="L10692" s="21"/>
    </row>
    <row r="10693">
      <c r="C10693" s="12" t="s">
        <v>874</v>
      </c>
      <c r="D10693" s="12"/>
      <c r="E10693" s="12" t="s">
        <v>1654</v>
      </c>
      <c r="F10693" s="21"/>
      <c r="G10693" s="21" t="s">
        <v>27000</v>
      </c>
      <c r="H10693" s="21" t="s">
        <v>27001</v>
      </c>
      <c r="I10693" s="21" t="s">
        <v>1600</v>
      </c>
      <c r="J10693" s="21" t="s">
        <v>27005</v>
      </c>
      <c r="K10693" s="20" t="s">
        <v>1602</v>
      </c>
      <c r="L10693" s="21"/>
    </row>
    <row r="10694">
      <c r="C10694" s="12" t="s">
        <v>874</v>
      </c>
      <c r="D10694" s="12"/>
      <c r="E10694" s="12" t="s">
        <v>1654</v>
      </c>
      <c r="F10694" s="21"/>
      <c r="G10694" s="21" t="s">
        <v>27006</v>
      </c>
      <c r="H10694" s="21" t="s">
        <v>26995</v>
      </c>
      <c r="I10694" s="21" t="s">
        <v>1600</v>
      </c>
      <c r="J10694" s="21" t="s">
        <v>27007</v>
      </c>
      <c r="K10694" s="20" t="s">
        <v>1787</v>
      </c>
      <c r="L10694" s="21"/>
    </row>
    <row r="10695">
      <c r="C10695" s="12" t="s">
        <v>874</v>
      </c>
      <c r="D10695" s="12"/>
      <c r="E10695" s="12" t="s">
        <v>1654</v>
      </c>
      <c r="F10695" s="21"/>
      <c r="G10695" s="21" t="s">
        <v>27008</v>
      </c>
      <c r="H10695" s="21" t="s">
        <v>26998</v>
      </c>
      <c r="I10695" s="21" t="s">
        <v>1600</v>
      </c>
      <c r="J10695" s="21" t="s">
        <v>27009</v>
      </c>
      <c r="K10695" s="20" t="s">
        <v>1787</v>
      </c>
      <c r="L10695" s="21"/>
    </row>
    <row r="10696">
      <c r="C10696" s="12" t="s">
        <v>874</v>
      </c>
      <c r="D10696" s="12"/>
      <c r="E10696" s="12" t="s">
        <v>1654</v>
      </c>
      <c r="F10696" s="21"/>
      <c r="G10696" s="21" t="s">
        <v>27010</v>
      </c>
      <c r="H10696" s="21" t="s">
        <v>27001</v>
      </c>
      <c r="I10696" s="21" t="s">
        <v>1600</v>
      </c>
      <c r="J10696" s="21" t="s">
        <v>27011</v>
      </c>
      <c r="K10696" s="20" t="s">
        <v>1787</v>
      </c>
      <c r="L10696" s="21"/>
    </row>
    <row r="10697">
      <c r="C10697" s="12" t="s">
        <v>874</v>
      </c>
      <c r="D10697" s="12"/>
      <c r="E10697" s="12" t="s">
        <v>1654</v>
      </c>
      <c r="F10697" s="21"/>
      <c r="G10697" s="21" t="s">
        <v>27012</v>
      </c>
      <c r="H10697" s="21" t="s">
        <v>26995</v>
      </c>
      <c r="I10697" s="21" t="s">
        <v>1600</v>
      </c>
      <c r="J10697" s="21" t="s">
        <v>27013</v>
      </c>
      <c r="K10697" s="20" t="s">
        <v>1791</v>
      </c>
      <c r="L10697" s="21"/>
    </row>
    <row r="10698">
      <c r="C10698" s="12" t="s">
        <v>874</v>
      </c>
      <c r="D10698" s="12"/>
      <c r="E10698" s="12" t="s">
        <v>1654</v>
      </c>
      <c r="F10698" s="21"/>
      <c r="G10698" s="21" t="s">
        <v>27014</v>
      </c>
      <c r="H10698" s="21" t="s">
        <v>26998</v>
      </c>
      <c r="I10698" s="21" t="s">
        <v>1600</v>
      </c>
      <c r="J10698" s="21" t="s">
        <v>27015</v>
      </c>
      <c r="K10698" s="20" t="s">
        <v>1791</v>
      </c>
      <c r="L10698" s="21"/>
    </row>
    <row r="10699">
      <c r="C10699" s="12" t="s">
        <v>874</v>
      </c>
      <c r="D10699" s="12"/>
      <c r="E10699" s="12" t="s">
        <v>1654</v>
      </c>
      <c r="F10699" s="21"/>
      <c r="G10699" s="21" t="s">
        <v>27016</v>
      </c>
      <c r="H10699" s="21" t="s">
        <v>27001</v>
      </c>
      <c r="I10699" s="21" t="s">
        <v>1600</v>
      </c>
      <c r="J10699" s="21" t="s">
        <v>27017</v>
      </c>
      <c r="K10699" s="20" t="s">
        <v>1791</v>
      </c>
      <c r="L10699" s="21"/>
    </row>
    <row r="10700">
      <c r="C10700" s="12" t="s">
        <v>874</v>
      </c>
      <c r="D10700" s="12"/>
      <c r="E10700" s="12" t="s">
        <v>1654</v>
      </c>
      <c r="F10700" s="21"/>
      <c r="G10700" s="21" t="s">
        <v>27018</v>
      </c>
      <c r="H10700" s="21" t="s">
        <v>26995</v>
      </c>
      <c r="I10700" s="21" t="s">
        <v>1600</v>
      </c>
      <c r="J10700" s="21" t="s">
        <v>27019</v>
      </c>
      <c r="K10700" s="20" t="s">
        <v>3406</v>
      </c>
      <c r="L10700" s="21"/>
    </row>
    <row r="10701">
      <c r="C10701" s="12" t="s">
        <v>874</v>
      </c>
      <c r="D10701" s="12"/>
      <c r="E10701" s="12" t="s">
        <v>1654</v>
      </c>
      <c r="F10701" s="21"/>
      <c r="G10701" s="21" t="s">
        <v>27020</v>
      </c>
      <c r="H10701" s="21" t="s">
        <v>26998</v>
      </c>
      <c r="I10701" s="21" t="s">
        <v>1600</v>
      </c>
      <c r="J10701" s="21" t="s">
        <v>27021</v>
      </c>
      <c r="K10701" s="20" t="s">
        <v>3406</v>
      </c>
      <c r="L10701" s="21"/>
    </row>
    <row r="10702">
      <c r="C10702" s="12" t="s">
        <v>874</v>
      </c>
      <c r="D10702" s="12"/>
      <c r="E10702" s="12" t="s">
        <v>1654</v>
      </c>
      <c r="F10702" s="21"/>
      <c r="G10702" s="21" t="s">
        <v>27022</v>
      </c>
      <c r="H10702" s="21" t="s">
        <v>27001</v>
      </c>
      <c r="I10702" s="21" t="s">
        <v>1600</v>
      </c>
      <c r="J10702" s="21" t="s">
        <v>27023</v>
      </c>
      <c r="K10702" s="20" t="s">
        <v>3406</v>
      </c>
      <c r="L10702" s="21"/>
    </row>
    <row r="10703">
      <c r="C10703" s="12" t="s">
        <v>874</v>
      </c>
      <c r="D10703" s="12"/>
      <c r="E10703" s="12" t="s">
        <v>1654</v>
      </c>
      <c r="F10703" s="21"/>
      <c r="G10703" s="21" t="s">
        <v>27024</v>
      </c>
      <c r="H10703" s="21" t="s">
        <v>26995</v>
      </c>
      <c r="I10703" s="21" t="s">
        <v>1600</v>
      </c>
      <c r="J10703" s="21" t="s">
        <v>27025</v>
      </c>
      <c r="K10703" s="20" t="s">
        <v>2048</v>
      </c>
      <c r="L10703" s="21"/>
    </row>
    <row r="10704">
      <c r="C10704" s="12" t="s">
        <v>874</v>
      </c>
      <c r="D10704" s="12"/>
      <c r="E10704" s="12" t="s">
        <v>1654</v>
      </c>
      <c r="F10704" s="21"/>
      <c r="G10704" s="21" t="s">
        <v>27026</v>
      </c>
      <c r="H10704" s="21" t="s">
        <v>26998</v>
      </c>
      <c r="I10704" s="21" t="s">
        <v>1600</v>
      </c>
      <c r="J10704" s="21" t="s">
        <v>27027</v>
      </c>
      <c r="K10704" s="20" t="s">
        <v>2048</v>
      </c>
      <c r="L10704" s="21"/>
    </row>
    <row r="10705">
      <c r="C10705" s="12" t="s">
        <v>874</v>
      </c>
      <c r="D10705" s="12"/>
      <c r="E10705" s="12" t="s">
        <v>1654</v>
      </c>
      <c r="F10705" s="21"/>
      <c r="G10705" s="21" t="s">
        <v>27028</v>
      </c>
      <c r="H10705" s="21" t="s">
        <v>27001</v>
      </c>
      <c r="I10705" s="21" t="s">
        <v>1600</v>
      </c>
      <c r="J10705" s="21" t="s">
        <v>27029</v>
      </c>
      <c r="K10705" s="20" t="s">
        <v>2048</v>
      </c>
      <c r="L10705" s="21"/>
    </row>
    <row r="10706">
      <c r="C10706" s="12" t="s">
        <v>874</v>
      </c>
      <c r="D10706" s="12"/>
      <c r="E10706" s="12" t="s">
        <v>1654</v>
      </c>
      <c r="F10706" s="21"/>
      <c r="G10706" s="21" t="s">
        <v>27030</v>
      </c>
      <c r="H10706" s="21" t="s">
        <v>26995</v>
      </c>
      <c r="I10706" s="21" t="s">
        <v>1600</v>
      </c>
      <c r="J10706" s="21" t="s">
        <v>27031</v>
      </c>
      <c r="K10706" s="20" t="s">
        <v>1795</v>
      </c>
      <c r="L10706" s="21"/>
    </row>
    <row r="10707">
      <c r="C10707" s="12" t="s">
        <v>874</v>
      </c>
      <c r="D10707" s="12"/>
      <c r="E10707" s="12" t="s">
        <v>1654</v>
      </c>
      <c r="F10707" s="21"/>
      <c r="G10707" s="21" t="s">
        <v>27032</v>
      </c>
      <c r="H10707" s="21" t="s">
        <v>26998</v>
      </c>
      <c r="I10707" s="21" t="s">
        <v>1600</v>
      </c>
      <c r="J10707" s="21" t="s">
        <v>27033</v>
      </c>
      <c r="K10707" s="20" t="s">
        <v>1795</v>
      </c>
      <c r="L10707" s="21"/>
    </row>
    <row r="10708">
      <c r="C10708" s="12" t="s">
        <v>874</v>
      </c>
      <c r="D10708" s="12"/>
      <c r="E10708" s="12" t="s">
        <v>1654</v>
      </c>
      <c r="F10708" s="21"/>
      <c r="G10708" s="21" t="s">
        <v>27034</v>
      </c>
      <c r="H10708" s="21" t="s">
        <v>27001</v>
      </c>
      <c r="I10708" s="21" t="s">
        <v>1600</v>
      </c>
      <c r="J10708" s="21" t="s">
        <v>27035</v>
      </c>
      <c r="K10708" s="20" t="s">
        <v>1795</v>
      </c>
      <c r="L10708" s="21"/>
    </row>
    <row r="10709">
      <c r="C10709" s="12" t="s">
        <v>874</v>
      </c>
      <c r="D10709" s="12"/>
      <c r="E10709" s="12" t="s">
        <v>1654</v>
      </c>
      <c r="F10709" s="21"/>
      <c r="G10709" s="21" t="s">
        <v>27030</v>
      </c>
      <c r="H10709" s="21" t="s">
        <v>26995</v>
      </c>
      <c r="I10709" s="21" t="s">
        <v>1600</v>
      </c>
      <c r="J10709" s="21" t="s">
        <v>27036</v>
      </c>
      <c r="K10709" s="20" t="s">
        <v>1798</v>
      </c>
      <c r="L10709" s="21"/>
    </row>
    <row r="10710">
      <c r="C10710" s="12" t="s">
        <v>874</v>
      </c>
      <c r="D10710" s="12"/>
      <c r="E10710" s="12" t="s">
        <v>1654</v>
      </c>
      <c r="F10710" s="21"/>
      <c r="G10710" s="21" t="s">
        <v>27032</v>
      </c>
      <c r="H10710" s="21" t="s">
        <v>26998</v>
      </c>
      <c r="I10710" s="21" t="s">
        <v>1600</v>
      </c>
      <c r="J10710" s="21" t="s">
        <v>27037</v>
      </c>
      <c r="K10710" s="20" t="s">
        <v>1798</v>
      </c>
      <c r="L10710" s="21"/>
    </row>
    <row r="10711">
      <c r="C10711" s="12" t="s">
        <v>874</v>
      </c>
      <c r="D10711" s="12"/>
      <c r="E10711" s="12" t="s">
        <v>1654</v>
      </c>
      <c r="F10711" s="21"/>
      <c r="G10711" s="21" t="s">
        <v>27034</v>
      </c>
      <c r="H10711" s="21" t="s">
        <v>27001</v>
      </c>
      <c r="I10711" s="21" t="s">
        <v>1600</v>
      </c>
      <c r="J10711" s="21" t="s">
        <v>27038</v>
      </c>
      <c r="K10711" s="20" t="s">
        <v>1798</v>
      </c>
      <c r="L10711" s="21"/>
    </row>
    <row r="10712">
      <c r="C10712" s="12" t="s">
        <v>874</v>
      </c>
      <c r="D10712" s="12"/>
      <c r="E10712" s="12" t="s">
        <v>1678</v>
      </c>
      <c r="F10712" s="21"/>
      <c r="G10712" s="21" t="s">
        <v>27039</v>
      </c>
      <c r="H10712" s="21" t="s">
        <v>27040</v>
      </c>
      <c r="I10712" s="21" t="s">
        <v>1681</v>
      </c>
      <c r="J10712" s="21" t="s">
        <v>27041</v>
      </c>
      <c r="K10712" s="20" t="s">
        <v>3029</v>
      </c>
      <c r="L10712" s="21"/>
    </row>
    <row r="10713">
      <c r="C10713" s="12" t="s">
        <v>874</v>
      </c>
      <c r="D10713" s="12"/>
      <c r="E10713" s="12" t="s">
        <v>1678</v>
      </c>
      <c r="F10713" s="21"/>
      <c r="G10713" s="21" t="s">
        <v>27042</v>
      </c>
      <c r="H10713" s="21" t="s">
        <v>27043</v>
      </c>
      <c r="I10713" s="21" t="s">
        <v>1681</v>
      </c>
      <c r="J10713" s="21" t="s">
        <v>27044</v>
      </c>
      <c r="K10713" s="20" t="s">
        <v>3029</v>
      </c>
      <c r="L10713" s="21"/>
    </row>
    <row r="10714">
      <c r="C10714" s="12" t="s">
        <v>874</v>
      </c>
      <c r="D10714" s="12"/>
      <c r="E10714" s="12" t="s">
        <v>1619</v>
      </c>
      <c r="F10714" s="21"/>
      <c r="G10714" s="21" t="s">
        <v>27045</v>
      </c>
      <c r="H10714" s="21" t="s">
        <v>27046</v>
      </c>
      <c r="I10714" s="21" t="s">
        <v>1588</v>
      </c>
      <c r="J10714" s="21" t="s">
        <v>27047</v>
      </c>
      <c r="K10714" s="20" t="s">
        <v>1821</v>
      </c>
      <c r="L10714" s="21"/>
    </row>
    <row r="10715">
      <c r="C10715" s="12" t="s">
        <v>874</v>
      </c>
      <c r="D10715" s="12"/>
      <c r="E10715" s="12" t="s">
        <v>1671</v>
      </c>
      <c r="F10715" s="21"/>
      <c r="G10715" s="21" t="s">
        <v>27048</v>
      </c>
      <c r="H10715" s="21" t="s">
        <v>27049</v>
      </c>
      <c r="I10715" s="21" t="s">
        <v>1674</v>
      </c>
      <c r="J10715" s="21" t="s">
        <v>27050</v>
      </c>
      <c r="K10715" s="20" t="s">
        <v>2963</v>
      </c>
      <c r="L10715" s="21"/>
    </row>
    <row r="10716">
      <c r="C10716" s="12" t="s">
        <v>874</v>
      </c>
      <c r="D10716" s="12"/>
      <c r="E10716" s="12" t="s">
        <v>1671</v>
      </c>
      <c r="F10716" s="21"/>
      <c r="G10716" s="21" t="s">
        <v>27051</v>
      </c>
      <c r="H10716" s="21" t="s">
        <v>27052</v>
      </c>
      <c r="I10716" s="21" t="s">
        <v>1674</v>
      </c>
      <c r="J10716" s="21" t="s">
        <v>27053</v>
      </c>
      <c r="K10716" s="20" t="s">
        <v>2963</v>
      </c>
      <c r="L10716" s="21"/>
    </row>
    <row r="10717">
      <c r="C10717" s="12" t="s">
        <v>874</v>
      </c>
      <c r="D10717" s="12"/>
      <c r="E10717" s="12" t="s">
        <v>1678</v>
      </c>
      <c r="F10717" s="21"/>
      <c r="G10717" s="21" t="s">
        <v>27054</v>
      </c>
      <c r="H10717" s="21" t="s">
        <v>27055</v>
      </c>
      <c r="I10717" s="21" t="s">
        <v>1681</v>
      </c>
      <c r="J10717" s="21" t="s">
        <v>27056</v>
      </c>
      <c r="K10717" s="20" t="s">
        <v>3029</v>
      </c>
      <c r="L10717" s="21"/>
    </row>
    <row r="10718">
      <c r="C10718" s="12" t="s">
        <v>878</v>
      </c>
      <c r="D10718" s="12"/>
      <c r="E10718" s="12" t="s">
        <v>1729</v>
      </c>
      <c r="F10718" s="21"/>
      <c r="G10718" s="21" t="s">
        <v>27057</v>
      </c>
      <c r="H10718" s="21" t="s">
        <v>27058</v>
      </c>
      <c r="I10718" s="21" t="s">
        <v>1607</v>
      </c>
      <c r="J10718" s="21" t="s">
        <v>27059</v>
      </c>
      <c r="K10718" s="20" t="s">
        <v>3345</v>
      </c>
      <c r="L10718" s="21"/>
    </row>
    <row r="10719">
      <c r="C10719" s="12" t="s">
        <v>878</v>
      </c>
      <c r="D10719" s="12"/>
      <c r="E10719" s="12" t="s">
        <v>1654</v>
      </c>
      <c r="F10719" s="21"/>
      <c r="G10719" s="21" t="s">
        <v>27060</v>
      </c>
      <c r="H10719" s="21" t="s">
        <v>27061</v>
      </c>
      <c r="I10719" s="21" t="s">
        <v>1600</v>
      </c>
      <c r="J10719" s="21" t="s">
        <v>27062</v>
      </c>
      <c r="K10719" s="20" t="s">
        <v>3307</v>
      </c>
      <c r="L10719" s="21"/>
    </row>
    <row r="10720">
      <c r="C10720" s="12" t="s">
        <v>878</v>
      </c>
      <c r="D10720" s="12"/>
      <c r="E10720" s="12" t="s">
        <v>1729</v>
      </c>
      <c r="F10720" s="21"/>
      <c r="G10720" s="21" t="s">
        <v>27063</v>
      </c>
      <c r="H10720" s="21" t="s">
        <v>27064</v>
      </c>
      <c r="I10720" s="21" t="s">
        <v>1607</v>
      </c>
      <c r="J10720" s="21" t="s">
        <v>27065</v>
      </c>
      <c r="K10720" s="20" t="s">
        <v>10941</v>
      </c>
      <c r="L10720" s="21"/>
    </row>
    <row r="10721">
      <c r="C10721" s="12" t="s">
        <v>878</v>
      </c>
      <c r="D10721" s="12"/>
      <c r="E10721" s="12" t="s">
        <v>1729</v>
      </c>
      <c r="F10721" s="21"/>
      <c r="G10721" s="21" t="s">
        <v>27066</v>
      </c>
      <c r="H10721" s="21" t="s">
        <v>27067</v>
      </c>
      <c r="I10721" s="21" t="s">
        <v>1607</v>
      </c>
      <c r="J10721" s="21" t="s">
        <v>27068</v>
      </c>
      <c r="K10721" s="20" t="s">
        <v>3548</v>
      </c>
      <c r="L10721" s="21"/>
    </row>
    <row r="10722">
      <c r="C10722" s="12" t="s">
        <v>878</v>
      </c>
      <c r="D10722" s="12"/>
      <c r="E10722" s="12" t="s">
        <v>1729</v>
      </c>
      <c r="F10722" s="21"/>
      <c r="G10722" s="21" t="s">
        <v>27069</v>
      </c>
      <c r="H10722" s="21" t="s">
        <v>27064</v>
      </c>
      <c r="I10722" s="21" t="s">
        <v>1607</v>
      </c>
      <c r="J10722" s="21" t="s">
        <v>27070</v>
      </c>
      <c r="K10722" s="20" t="s">
        <v>10946</v>
      </c>
      <c r="L10722" s="21"/>
    </row>
    <row r="10723">
      <c r="C10723" s="12" t="s">
        <v>887</v>
      </c>
      <c r="D10723" s="157"/>
      <c r="E10723" s="157" t="s">
        <v>1585</v>
      </c>
      <c r="F10723" s="157"/>
      <c r="G10723" s="157" t="s">
        <v>27071</v>
      </c>
      <c r="H10723" s="157" t="s">
        <v>27072</v>
      </c>
      <c r="I10723" s="157" t="s">
        <v>1588</v>
      </c>
      <c r="J10723" s="157" t="s">
        <v>27073</v>
      </c>
      <c r="K10723" s="157" t="s">
        <v>1764</v>
      </c>
      <c r="L10723" s="157"/>
    </row>
    <row r="10724">
      <c r="C10724" s="12" t="s">
        <v>887</v>
      </c>
      <c r="D10724" s="157"/>
      <c r="E10724" s="157" t="s">
        <v>1585</v>
      </c>
      <c r="F10724" s="157"/>
      <c r="G10724" s="157" t="s">
        <v>27074</v>
      </c>
      <c r="H10724" s="157" t="s">
        <v>27075</v>
      </c>
      <c r="I10724" s="157" t="s">
        <v>1588</v>
      </c>
      <c r="J10724" s="157" t="s">
        <v>27076</v>
      </c>
      <c r="K10724" s="157" t="s">
        <v>4749</v>
      </c>
      <c r="L10724" s="157"/>
    </row>
    <row r="10725">
      <c r="C10725" s="12" t="s">
        <v>887</v>
      </c>
      <c r="D10725" s="157"/>
      <c r="E10725" s="157" t="s">
        <v>1585</v>
      </c>
      <c r="F10725" s="157"/>
      <c r="G10725" s="157" t="s">
        <v>27077</v>
      </c>
      <c r="H10725" s="157" t="s">
        <v>27078</v>
      </c>
      <c r="I10725" s="157" t="s">
        <v>1588</v>
      </c>
      <c r="J10725" s="157" t="s">
        <v>27079</v>
      </c>
      <c r="K10725" s="157" t="s">
        <v>4312</v>
      </c>
      <c r="L10725" s="157"/>
    </row>
    <row r="10726">
      <c r="C10726" s="12" t="s">
        <v>887</v>
      </c>
      <c r="D10726" s="157"/>
      <c r="E10726" s="157" t="s">
        <v>1597</v>
      </c>
      <c r="F10726" s="157"/>
      <c r="G10726" s="157" t="s">
        <v>27080</v>
      </c>
      <c r="H10726" s="157" t="s">
        <v>27081</v>
      </c>
      <c r="I10726" s="157" t="s">
        <v>1600</v>
      </c>
      <c r="J10726" s="157" t="s">
        <v>27082</v>
      </c>
      <c r="K10726" s="157" t="s">
        <v>10065</v>
      </c>
      <c r="L10726" s="157"/>
    </row>
    <row r="10727">
      <c r="C10727" s="12" t="s">
        <v>887</v>
      </c>
      <c r="D10727" s="157"/>
      <c r="E10727" s="157" t="s">
        <v>1597</v>
      </c>
      <c r="F10727" s="157"/>
      <c r="G10727" s="157" t="s">
        <v>27080</v>
      </c>
      <c r="H10727" s="157" t="s">
        <v>27083</v>
      </c>
      <c r="I10727" s="157" t="s">
        <v>1600</v>
      </c>
      <c r="J10727" s="157" t="s">
        <v>27084</v>
      </c>
      <c r="K10727" s="157" t="s">
        <v>8234</v>
      </c>
      <c r="L10727" s="157"/>
    </row>
    <row r="10728">
      <c r="C10728" s="12" t="s">
        <v>887</v>
      </c>
      <c r="D10728" s="157"/>
      <c r="E10728" s="157" t="s">
        <v>1585</v>
      </c>
      <c r="F10728" s="157"/>
      <c r="G10728" s="157" t="s">
        <v>27085</v>
      </c>
      <c r="H10728" s="157" t="s">
        <v>27086</v>
      </c>
      <c r="I10728" s="157" t="s">
        <v>1588</v>
      </c>
      <c r="J10728" s="157" t="s">
        <v>27087</v>
      </c>
      <c r="K10728" s="157" t="s">
        <v>1876</v>
      </c>
      <c r="L10728" s="157"/>
    </row>
    <row r="10729">
      <c r="C10729" s="12" t="s">
        <v>887</v>
      </c>
      <c r="D10729" s="157"/>
      <c r="E10729" s="157" t="s">
        <v>1585</v>
      </c>
      <c r="F10729" s="157"/>
      <c r="G10729" s="157" t="s">
        <v>27088</v>
      </c>
      <c r="H10729" s="157" t="s">
        <v>27089</v>
      </c>
      <c r="I10729" s="157" t="s">
        <v>1588</v>
      </c>
      <c r="J10729" s="157" t="s">
        <v>27090</v>
      </c>
      <c r="K10729" s="157" t="s">
        <v>1876</v>
      </c>
      <c r="L10729" s="157"/>
    </row>
    <row r="10730">
      <c r="C10730" s="12" t="s">
        <v>887</v>
      </c>
      <c r="D10730" s="12" t="s">
        <v>888</v>
      </c>
      <c r="E10730" s="12" t="s">
        <v>1654</v>
      </c>
      <c r="F10730" s="12" t="s">
        <v>889</v>
      </c>
      <c r="G10730" s="12" t="s">
        <v>27091</v>
      </c>
      <c r="H10730" s="12" t="s">
        <v>27092</v>
      </c>
      <c r="I10730" s="12" t="s">
        <v>1600</v>
      </c>
      <c r="J10730" s="12" t="s">
        <v>27093</v>
      </c>
      <c r="K10730" s="12" t="s">
        <v>4709</v>
      </c>
      <c r="L10730" s="12" t="s">
        <v>4710</v>
      </c>
    </row>
    <row r="10731">
      <c r="C10731" s="12" t="s">
        <v>887</v>
      </c>
      <c r="D10731" s="12" t="s">
        <v>888</v>
      </c>
      <c r="E10731" s="12" t="s">
        <v>1654</v>
      </c>
      <c r="F10731" s="12" t="s">
        <v>889</v>
      </c>
      <c r="G10731" s="12" t="s">
        <v>27094</v>
      </c>
      <c r="H10731" s="12" t="s">
        <v>27095</v>
      </c>
      <c r="I10731" s="12" t="s">
        <v>1600</v>
      </c>
      <c r="J10731" s="12" t="s">
        <v>27096</v>
      </c>
      <c r="K10731" s="12" t="s">
        <v>4709</v>
      </c>
      <c r="L10731" s="12" t="s">
        <v>4710</v>
      </c>
    </row>
    <row r="10732">
      <c r="C10732" s="12" t="s">
        <v>893</v>
      </c>
      <c r="D10732" s="12"/>
      <c r="E10732" s="12" t="s">
        <v>1585</v>
      </c>
      <c r="F10732" s="12"/>
      <c r="G10732" s="12" t="s">
        <v>27106</v>
      </c>
      <c r="H10732" s="12" t="s">
        <v>27107</v>
      </c>
      <c r="I10732" s="12" t="s">
        <v>1588</v>
      </c>
      <c r="J10732" s="12" t="s">
        <v>27108</v>
      </c>
      <c r="K10732" s="12" t="s">
        <v>4312</v>
      </c>
      <c r="L10732" s="12"/>
    </row>
    <row r="10733">
      <c r="C10733" s="12" t="s">
        <v>893</v>
      </c>
      <c r="D10733" s="12" t="s">
        <v>894</v>
      </c>
      <c r="E10733" s="12" t="s">
        <v>1654</v>
      </c>
      <c r="F10733" s="12" t="s">
        <v>895</v>
      </c>
      <c r="G10733" s="12" t="s">
        <v>27109</v>
      </c>
      <c r="H10733" s="12" t="s">
        <v>27110</v>
      </c>
      <c r="I10733" s="12" t="s">
        <v>1600</v>
      </c>
      <c r="J10733" s="12" t="s">
        <v>27111</v>
      </c>
      <c r="K10733" s="12" t="s">
        <v>1602</v>
      </c>
      <c r="L10733" s="12" t="s">
        <v>1603</v>
      </c>
    </row>
    <row r="10734">
      <c r="C10734" s="12" t="s">
        <v>898</v>
      </c>
      <c r="D10734" s="12"/>
      <c r="E10734" s="12" t="s">
        <v>1585</v>
      </c>
      <c r="F10734" s="12"/>
      <c r="G10734" s="12" t="s">
        <v>27112</v>
      </c>
      <c r="H10734" s="12" t="s">
        <v>27113</v>
      </c>
      <c r="I10734" s="12" t="s">
        <v>1588</v>
      </c>
      <c r="J10734" s="12" t="s">
        <v>27114</v>
      </c>
      <c r="K10734" s="12" t="s">
        <v>4312</v>
      </c>
      <c r="L10734" s="12"/>
    </row>
    <row r="10735">
      <c r="C10735" s="12" t="s">
        <v>898</v>
      </c>
      <c r="D10735" s="12"/>
      <c r="E10735" s="12" t="s">
        <v>1585</v>
      </c>
      <c r="F10735" s="12"/>
      <c r="G10735" s="12" t="s">
        <v>901</v>
      </c>
      <c r="H10735" s="12" t="s">
        <v>27115</v>
      </c>
      <c r="I10735" s="12" t="s">
        <v>1588</v>
      </c>
      <c r="J10735" s="12" t="s">
        <v>27116</v>
      </c>
      <c r="K10735" s="12" t="s">
        <v>1590</v>
      </c>
      <c r="L10735" s="12"/>
    </row>
    <row r="10736">
      <c r="C10736" s="12" t="s">
        <v>898</v>
      </c>
      <c r="D10736" s="12"/>
      <c r="E10736" s="12" t="s">
        <v>1585</v>
      </c>
      <c r="F10736" s="12"/>
      <c r="G10736" s="12" t="s">
        <v>27117</v>
      </c>
      <c r="H10736" s="12" t="s">
        <v>27115</v>
      </c>
      <c r="I10736" s="12" t="s">
        <v>1588</v>
      </c>
      <c r="J10736" s="12" t="s">
        <v>27118</v>
      </c>
      <c r="K10736" s="12" t="s">
        <v>1614</v>
      </c>
      <c r="L10736" s="12"/>
    </row>
    <row r="10737">
      <c r="C10737" s="12" t="s">
        <v>898</v>
      </c>
      <c r="D10737" s="12"/>
      <c r="E10737" s="12" t="s">
        <v>1585</v>
      </c>
      <c r="F10737" s="12"/>
      <c r="G10737" s="12" t="s">
        <v>27119</v>
      </c>
      <c r="H10737" s="12" t="s">
        <v>27115</v>
      </c>
      <c r="I10737" s="12" t="s">
        <v>1588</v>
      </c>
      <c r="J10737" s="12" t="s">
        <v>27120</v>
      </c>
      <c r="K10737" s="12" t="s">
        <v>1595</v>
      </c>
      <c r="L10737" s="12"/>
    </row>
    <row r="10738">
      <c r="C10738" s="12" t="s">
        <v>903</v>
      </c>
      <c r="D10738" s="12"/>
      <c r="E10738" s="12" t="s">
        <v>1678</v>
      </c>
      <c r="F10738" s="21"/>
      <c r="G10738" s="21" t="s">
        <v>27121</v>
      </c>
      <c r="H10738" s="21" t="s">
        <v>27122</v>
      </c>
      <c r="I10738" s="21" t="s">
        <v>1681</v>
      </c>
      <c r="J10738" s="21" t="s">
        <v>27123</v>
      </c>
      <c r="K10738" s="20" t="s">
        <v>6244</v>
      </c>
      <c r="L10738" s="21"/>
    </row>
    <row r="10739">
      <c r="C10739" s="12" t="s">
        <v>903</v>
      </c>
      <c r="D10739" s="12"/>
      <c r="E10739" s="12" t="s">
        <v>1678</v>
      </c>
      <c r="F10739" s="21"/>
      <c r="G10739" s="21" t="s">
        <v>27124</v>
      </c>
      <c r="H10739" s="21" t="s">
        <v>27125</v>
      </c>
      <c r="I10739" s="21" t="s">
        <v>1681</v>
      </c>
      <c r="J10739" s="21" t="s">
        <v>27126</v>
      </c>
      <c r="K10739" s="20" t="s">
        <v>27127</v>
      </c>
      <c r="L10739" s="21"/>
    </row>
    <row r="10740">
      <c r="C10740" s="12" t="s">
        <v>903</v>
      </c>
      <c r="D10740" s="12"/>
      <c r="E10740" s="12" t="s">
        <v>1678</v>
      </c>
      <c r="F10740" s="21"/>
      <c r="G10740" s="21" t="s">
        <v>27128</v>
      </c>
      <c r="H10740" s="21" t="s">
        <v>27129</v>
      </c>
      <c r="I10740" s="21" t="s">
        <v>1681</v>
      </c>
      <c r="J10740" s="21" t="s">
        <v>27130</v>
      </c>
      <c r="K10740" s="20" t="s">
        <v>4729</v>
      </c>
      <c r="L10740" s="21"/>
    </row>
    <row r="10741">
      <c r="C10741" s="12" t="s">
        <v>903</v>
      </c>
      <c r="D10741" s="12"/>
      <c r="E10741" s="12" t="s">
        <v>1678</v>
      </c>
      <c r="F10741" s="21"/>
      <c r="G10741" s="21" t="s">
        <v>27131</v>
      </c>
      <c r="H10741" s="21" t="s">
        <v>27132</v>
      </c>
      <c r="I10741" s="21" t="s">
        <v>1681</v>
      </c>
      <c r="J10741" s="21" t="s">
        <v>27133</v>
      </c>
      <c r="K10741" s="20" t="s">
        <v>6774</v>
      </c>
      <c r="L10741" s="21"/>
    </row>
    <row r="10742">
      <c r="C10742" s="12" t="s">
        <v>903</v>
      </c>
      <c r="D10742" s="12"/>
      <c r="E10742" s="12" t="s">
        <v>1678</v>
      </c>
      <c r="F10742" s="21"/>
      <c r="G10742" s="21" t="s">
        <v>27134</v>
      </c>
      <c r="H10742" s="21" t="s">
        <v>27135</v>
      </c>
      <c r="I10742" s="21" t="s">
        <v>1681</v>
      </c>
      <c r="J10742" s="21" t="s">
        <v>27136</v>
      </c>
      <c r="K10742" s="20" t="s">
        <v>4744</v>
      </c>
      <c r="L10742" s="21"/>
    </row>
    <row r="10743">
      <c r="C10743" s="12" t="s">
        <v>903</v>
      </c>
      <c r="D10743" s="12"/>
      <c r="E10743" s="12" t="s">
        <v>1678</v>
      </c>
      <c r="F10743" s="21"/>
      <c r="G10743" s="21" t="s">
        <v>27137</v>
      </c>
      <c r="H10743" s="21" t="s">
        <v>27138</v>
      </c>
      <c r="I10743" s="21" t="s">
        <v>1681</v>
      </c>
      <c r="J10743" s="21" t="s">
        <v>27139</v>
      </c>
      <c r="K10743" s="20" t="s">
        <v>4729</v>
      </c>
      <c r="L10743" s="21"/>
    </row>
    <row r="10744">
      <c r="C10744" s="12" t="s">
        <v>903</v>
      </c>
      <c r="D10744" s="12"/>
      <c r="E10744" s="12" t="s">
        <v>1678</v>
      </c>
      <c r="F10744" s="21"/>
      <c r="G10744" s="21" t="s">
        <v>27140</v>
      </c>
      <c r="H10744" s="21" t="s">
        <v>27141</v>
      </c>
      <c r="I10744" s="21" t="s">
        <v>1681</v>
      </c>
      <c r="J10744" s="21" t="s">
        <v>27142</v>
      </c>
      <c r="K10744" s="20" t="s">
        <v>6249</v>
      </c>
      <c r="L10744" s="21"/>
    </row>
    <row r="10745">
      <c r="C10745" s="12" t="s">
        <v>903</v>
      </c>
      <c r="D10745" s="12"/>
      <c r="E10745" s="12" t="s">
        <v>1678</v>
      </c>
      <c r="F10745" s="21"/>
      <c r="G10745" s="21" t="s">
        <v>27143</v>
      </c>
      <c r="H10745" s="21" t="s">
        <v>27144</v>
      </c>
      <c r="I10745" s="21" t="s">
        <v>1681</v>
      </c>
      <c r="J10745" s="21" t="s">
        <v>27145</v>
      </c>
      <c r="K10745" s="20" t="s">
        <v>6770</v>
      </c>
      <c r="L10745" s="21"/>
    </row>
    <row r="10746">
      <c r="C10746" s="12" t="s">
        <v>903</v>
      </c>
      <c r="D10746" s="12"/>
      <c r="E10746" s="12" t="s">
        <v>1678</v>
      </c>
      <c r="F10746" s="21"/>
      <c r="G10746" s="21" t="s">
        <v>27146</v>
      </c>
      <c r="H10746" s="21" t="s">
        <v>27147</v>
      </c>
      <c r="I10746" s="21" t="s">
        <v>1681</v>
      </c>
      <c r="J10746" s="21" t="s">
        <v>27148</v>
      </c>
      <c r="K10746" s="20" t="s">
        <v>6766</v>
      </c>
      <c r="L10746" s="21"/>
    </row>
    <row r="10747">
      <c r="C10747" s="12" t="s">
        <v>903</v>
      </c>
      <c r="D10747" s="12"/>
      <c r="E10747" s="12" t="s">
        <v>1678</v>
      </c>
      <c r="F10747" s="21"/>
      <c r="G10747" s="21" t="s">
        <v>27149</v>
      </c>
      <c r="H10747" s="21" t="s">
        <v>27150</v>
      </c>
      <c r="I10747" s="21" t="s">
        <v>1681</v>
      </c>
      <c r="J10747" s="21" t="s">
        <v>27151</v>
      </c>
      <c r="K10747" s="20" t="s">
        <v>4757</v>
      </c>
      <c r="L10747" s="21"/>
    </row>
    <row r="10748">
      <c r="C10748" s="12" t="s">
        <v>903</v>
      </c>
      <c r="D10748" s="12"/>
      <c r="E10748" s="12" t="s">
        <v>1678</v>
      </c>
      <c r="F10748" s="21"/>
      <c r="G10748" s="21" t="s">
        <v>27152</v>
      </c>
      <c r="H10748" s="21" t="s">
        <v>27153</v>
      </c>
      <c r="I10748" s="21" t="s">
        <v>1681</v>
      </c>
      <c r="J10748" s="21" t="s">
        <v>27154</v>
      </c>
      <c r="K10748" s="20" t="s">
        <v>4757</v>
      </c>
      <c r="L10748" s="21"/>
    </row>
    <row r="10749">
      <c r="C10749" s="12" t="s">
        <v>903</v>
      </c>
      <c r="D10749" s="12"/>
      <c r="E10749" s="12" t="s">
        <v>1678</v>
      </c>
      <c r="F10749" s="21"/>
      <c r="G10749" s="21" t="s">
        <v>27155</v>
      </c>
      <c r="H10749" s="21" t="s">
        <v>27156</v>
      </c>
      <c r="I10749" s="21" t="s">
        <v>1681</v>
      </c>
      <c r="J10749" s="21" t="s">
        <v>27157</v>
      </c>
      <c r="K10749" s="20" t="s">
        <v>4757</v>
      </c>
      <c r="L10749" s="21"/>
    </row>
    <row r="10750">
      <c r="C10750" s="12" t="s">
        <v>903</v>
      </c>
      <c r="D10750" s="12"/>
      <c r="E10750" s="12" t="s">
        <v>1678</v>
      </c>
      <c r="F10750" s="21"/>
      <c r="G10750" s="21" t="s">
        <v>27158</v>
      </c>
      <c r="H10750" s="21" t="s">
        <v>27159</v>
      </c>
      <c r="I10750" s="21" t="s">
        <v>1681</v>
      </c>
      <c r="J10750" s="21" t="s">
        <v>27160</v>
      </c>
      <c r="K10750" s="20" t="s">
        <v>4757</v>
      </c>
      <c r="L10750" s="21"/>
    </row>
    <row r="10751">
      <c r="C10751" s="12" t="s">
        <v>903</v>
      </c>
      <c r="D10751" s="12"/>
      <c r="E10751" s="12" t="s">
        <v>1678</v>
      </c>
      <c r="F10751" s="21"/>
      <c r="G10751" s="21" t="s">
        <v>27161</v>
      </c>
      <c r="H10751" s="21" t="s">
        <v>27162</v>
      </c>
      <c r="I10751" s="21" t="s">
        <v>1681</v>
      </c>
      <c r="J10751" s="21" t="s">
        <v>27163</v>
      </c>
      <c r="K10751" s="20" t="s">
        <v>4757</v>
      </c>
      <c r="L10751" s="21"/>
    </row>
    <row r="10752">
      <c r="C10752" s="12" t="s">
        <v>903</v>
      </c>
      <c r="D10752" s="12"/>
      <c r="E10752" s="12" t="s">
        <v>1729</v>
      </c>
      <c r="F10752" s="21"/>
      <c r="G10752" s="21" t="s">
        <v>27164</v>
      </c>
      <c r="H10752" s="21" t="s">
        <v>27165</v>
      </c>
      <c r="I10752" s="21" t="s">
        <v>1607</v>
      </c>
      <c r="J10752" s="21" t="s">
        <v>27166</v>
      </c>
      <c r="K10752" s="20" t="s">
        <v>13154</v>
      </c>
      <c r="L10752" s="21"/>
    </row>
    <row r="10753">
      <c r="C10753" s="12" t="s">
        <v>903</v>
      </c>
      <c r="D10753" s="12"/>
      <c r="E10753" s="12" t="s">
        <v>1619</v>
      </c>
      <c r="F10753" s="21"/>
      <c r="G10753" s="21" t="s">
        <v>27167</v>
      </c>
      <c r="H10753" s="21" t="s">
        <v>27168</v>
      </c>
      <c r="I10753" s="21" t="s">
        <v>1588</v>
      </c>
      <c r="J10753" s="21" t="s">
        <v>27169</v>
      </c>
      <c r="K10753" s="20" t="s">
        <v>1967</v>
      </c>
      <c r="L10753" s="21"/>
    </row>
    <row r="10754">
      <c r="C10754" s="12" t="s">
        <v>903</v>
      </c>
      <c r="D10754" s="12"/>
      <c r="E10754" s="12" t="s">
        <v>1619</v>
      </c>
      <c r="F10754" s="21"/>
      <c r="G10754" s="21" t="s">
        <v>27170</v>
      </c>
      <c r="H10754" s="21" t="s">
        <v>27171</v>
      </c>
      <c r="I10754" s="21" t="s">
        <v>1588</v>
      </c>
      <c r="J10754" s="21" t="s">
        <v>27172</v>
      </c>
      <c r="K10754" s="20" t="s">
        <v>1967</v>
      </c>
      <c r="L10754" s="21"/>
    </row>
    <row r="10755">
      <c r="C10755" s="12" t="s">
        <v>903</v>
      </c>
      <c r="D10755" s="12"/>
      <c r="E10755" s="12" t="s">
        <v>1619</v>
      </c>
      <c r="F10755" s="21"/>
      <c r="G10755" s="21" t="s">
        <v>10857</v>
      </c>
      <c r="H10755" s="21" t="s">
        <v>10858</v>
      </c>
      <c r="I10755" s="21" t="s">
        <v>1588</v>
      </c>
      <c r="J10755" s="21" t="s">
        <v>10859</v>
      </c>
      <c r="K10755" s="20" t="s">
        <v>1971</v>
      </c>
      <c r="L10755" s="21"/>
    </row>
    <row r="10756">
      <c r="C10756" s="12" t="s">
        <v>903</v>
      </c>
      <c r="D10756" s="12"/>
      <c r="E10756" s="12" t="s">
        <v>1619</v>
      </c>
      <c r="F10756" s="21"/>
      <c r="G10756" s="21" t="s">
        <v>27173</v>
      </c>
      <c r="H10756" s="21" t="s">
        <v>27174</v>
      </c>
      <c r="I10756" s="21" t="s">
        <v>1588</v>
      </c>
      <c r="J10756" s="21" t="s">
        <v>27175</v>
      </c>
      <c r="K10756" s="20" t="s">
        <v>3488</v>
      </c>
      <c r="L10756" s="21"/>
    </row>
    <row r="10757">
      <c r="C10757" s="12" t="s">
        <v>903</v>
      </c>
      <c r="D10757" s="12"/>
      <c r="E10757" s="12" t="s">
        <v>1619</v>
      </c>
      <c r="F10757" s="21"/>
      <c r="G10757" s="21" t="s">
        <v>27176</v>
      </c>
      <c r="H10757" s="21" t="s">
        <v>27174</v>
      </c>
      <c r="I10757" s="21" t="s">
        <v>1588</v>
      </c>
      <c r="J10757" s="21" t="s">
        <v>27177</v>
      </c>
      <c r="K10757" s="20" t="s">
        <v>3492</v>
      </c>
      <c r="L10757" s="21"/>
    </row>
    <row r="10758">
      <c r="C10758" s="12" t="s">
        <v>903</v>
      </c>
      <c r="D10758" s="12"/>
      <c r="E10758" s="12" t="s">
        <v>1619</v>
      </c>
      <c r="F10758" s="21"/>
      <c r="G10758" s="21" t="s">
        <v>27178</v>
      </c>
      <c r="H10758" s="21" t="s">
        <v>27174</v>
      </c>
      <c r="I10758" s="21" t="s">
        <v>1588</v>
      </c>
      <c r="J10758" s="21" t="s">
        <v>27179</v>
      </c>
      <c r="K10758" s="20" t="s">
        <v>3355</v>
      </c>
      <c r="L10758" s="21"/>
    </row>
    <row r="10759">
      <c r="C10759" s="12" t="s">
        <v>903</v>
      </c>
      <c r="D10759" s="12"/>
      <c r="E10759" s="12" t="s">
        <v>1619</v>
      </c>
      <c r="F10759" s="21"/>
      <c r="G10759" s="21" t="s">
        <v>27180</v>
      </c>
      <c r="H10759" s="21" t="s">
        <v>27181</v>
      </c>
      <c r="I10759" s="21" t="s">
        <v>1588</v>
      </c>
      <c r="J10759" s="21" t="s">
        <v>27182</v>
      </c>
      <c r="K10759" s="20" t="s">
        <v>3840</v>
      </c>
      <c r="L10759" s="21"/>
    </row>
    <row r="10760">
      <c r="C10760" s="12" t="s">
        <v>903</v>
      </c>
      <c r="D10760" s="12"/>
      <c r="E10760" s="12" t="s">
        <v>1619</v>
      </c>
      <c r="F10760" s="21"/>
      <c r="G10760" s="21" t="s">
        <v>27183</v>
      </c>
      <c r="H10760" s="21" t="s">
        <v>27184</v>
      </c>
      <c r="I10760" s="21" t="s">
        <v>1588</v>
      </c>
      <c r="J10760" s="21" t="s">
        <v>27185</v>
      </c>
      <c r="K10760" s="20" t="s">
        <v>3659</v>
      </c>
      <c r="L10760" s="21"/>
    </row>
    <row r="10761">
      <c r="C10761" s="12" t="s">
        <v>903</v>
      </c>
      <c r="D10761" s="12"/>
      <c r="E10761" s="12" t="s">
        <v>1619</v>
      </c>
      <c r="F10761" s="21"/>
      <c r="G10761" s="21" t="s">
        <v>27186</v>
      </c>
      <c r="H10761" s="21" t="s">
        <v>27187</v>
      </c>
      <c r="I10761" s="21" t="s">
        <v>1588</v>
      </c>
      <c r="J10761" s="21" t="s">
        <v>27188</v>
      </c>
      <c r="K10761" s="20" t="s">
        <v>3280</v>
      </c>
      <c r="L10761" s="21"/>
    </row>
    <row r="10762">
      <c r="C10762" s="12" t="s">
        <v>903</v>
      </c>
      <c r="D10762" s="12"/>
      <c r="E10762" s="12" t="s">
        <v>1619</v>
      </c>
      <c r="F10762" s="21"/>
      <c r="G10762" s="21" t="s">
        <v>27189</v>
      </c>
      <c r="H10762" s="21" t="s">
        <v>27187</v>
      </c>
      <c r="I10762" s="21" t="s">
        <v>1588</v>
      </c>
      <c r="J10762" s="21" t="s">
        <v>27190</v>
      </c>
      <c r="K10762" s="20" t="s">
        <v>3616</v>
      </c>
      <c r="L10762" s="21"/>
    </row>
    <row r="10763">
      <c r="C10763" s="12" t="s">
        <v>903</v>
      </c>
      <c r="D10763" s="12"/>
      <c r="E10763" s="12" t="s">
        <v>1619</v>
      </c>
      <c r="F10763" s="21"/>
      <c r="G10763" s="21" t="s">
        <v>27191</v>
      </c>
      <c r="H10763" s="21" t="s">
        <v>27181</v>
      </c>
      <c r="I10763" s="21" t="s">
        <v>1588</v>
      </c>
      <c r="J10763" s="21" t="s">
        <v>27192</v>
      </c>
      <c r="K10763" s="20" t="s">
        <v>1808</v>
      </c>
      <c r="L10763" s="21"/>
    </row>
    <row r="10764">
      <c r="C10764" s="12" t="s">
        <v>903</v>
      </c>
      <c r="D10764" s="12"/>
      <c r="E10764" s="12" t="s">
        <v>1619</v>
      </c>
      <c r="F10764" s="21"/>
      <c r="G10764" s="21" t="s">
        <v>10812</v>
      </c>
      <c r="H10764" s="21" t="s">
        <v>10813</v>
      </c>
      <c r="I10764" s="21" t="s">
        <v>1588</v>
      </c>
      <c r="J10764" s="21" t="s">
        <v>10814</v>
      </c>
      <c r="K10764" s="20" t="s">
        <v>1812</v>
      </c>
      <c r="L10764" s="21"/>
    </row>
    <row r="10765">
      <c r="C10765" s="12" t="s">
        <v>903</v>
      </c>
      <c r="D10765" s="12"/>
      <c r="E10765" s="12" t="s">
        <v>1619</v>
      </c>
      <c r="F10765" s="21"/>
      <c r="G10765" s="21" t="s">
        <v>27193</v>
      </c>
      <c r="H10765" s="21" t="s">
        <v>27181</v>
      </c>
      <c r="I10765" s="21" t="s">
        <v>1588</v>
      </c>
      <c r="J10765" s="21" t="s">
        <v>27194</v>
      </c>
      <c r="K10765" s="20" t="s">
        <v>2027</v>
      </c>
      <c r="L10765" s="21"/>
    </row>
    <row r="10766">
      <c r="C10766" s="12" t="s">
        <v>903</v>
      </c>
      <c r="D10766" s="12"/>
      <c r="E10766" s="12" t="s">
        <v>1619</v>
      </c>
      <c r="F10766" s="21"/>
      <c r="G10766" s="21" t="s">
        <v>27195</v>
      </c>
      <c r="H10766" s="21" t="s">
        <v>27181</v>
      </c>
      <c r="I10766" s="21" t="s">
        <v>1588</v>
      </c>
      <c r="J10766" s="21" t="s">
        <v>27196</v>
      </c>
      <c r="K10766" s="20" t="s">
        <v>1975</v>
      </c>
      <c r="L10766" s="21"/>
    </row>
    <row r="10767">
      <c r="C10767" s="12" t="s">
        <v>903</v>
      </c>
      <c r="D10767" s="12"/>
      <c r="E10767" s="12" t="s">
        <v>1619</v>
      </c>
      <c r="F10767" s="21"/>
      <c r="G10767" s="21" t="s">
        <v>27197</v>
      </c>
      <c r="H10767" s="21" t="s">
        <v>27174</v>
      </c>
      <c r="I10767" s="21" t="s">
        <v>1588</v>
      </c>
      <c r="J10767" s="21" t="s">
        <v>27198</v>
      </c>
      <c r="K10767" s="20" t="s">
        <v>1954</v>
      </c>
      <c r="L10767" s="21"/>
    </row>
    <row r="10768">
      <c r="C10768" s="12" t="s">
        <v>903</v>
      </c>
      <c r="D10768" s="12"/>
      <c r="E10768" s="12" t="s">
        <v>1619</v>
      </c>
      <c r="F10768" s="21"/>
      <c r="G10768" s="21" t="s">
        <v>27199</v>
      </c>
      <c r="H10768" s="21" t="s">
        <v>27174</v>
      </c>
      <c r="I10768" s="21" t="s">
        <v>1588</v>
      </c>
      <c r="J10768" s="21" t="s">
        <v>27200</v>
      </c>
      <c r="K10768" s="20" t="s">
        <v>1979</v>
      </c>
      <c r="L10768" s="21"/>
    </row>
    <row r="10769">
      <c r="C10769" s="12" t="s">
        <v>903</v>
      </c>
      <c r="D10769" s="12"/>
      <c r="E10769" s="12" t="s">
        <v>1619</v>
      </c>
      <c r="F10769" s="21"/>
      <c r="G10769" s="21" t="s">
        <v>27201</v>
      </c>
      <c r="H10769" s="21" t="s">
        <v>27187</v>
      </c>
      <c r="I10769" s="21" t="s">
        <v>1588</v>
      </c>
      <c r="J10769" s="21" t="s">
        <v>27202</v>
      </c>
      <c r="K10769" s="20" t="s">
        <v>1983</v>
      </c>
      <c r="L10769" s="21"/>
    </row>
    <row r="10770">
      <c r="C10770" s="12" t="s">
        <v>903</v>
      </c>
      <c r="D10770" s="12"/>
      <c r="E10770" s="12" t="s">
        <v>1619</v>
      </c>
      <c r="F10770" s="21"/>
      <c r="G10770" s="21" t="s">
        <v>27203</v>
      </c>
      <c r="H10770" s="21" t="s">
        <v>27204</v>
      </c>
      <c r="I10770" s="21" t="s">
        <v>1588</v>
      </c>
      <c r="J10770" s="21" t="s">
        <v>27205</v>
      </c>
      <c r="K10770" s="20" t="s">
        <v>3372</v>
      </c>
      <c r="L10770" s="21"/>
    </row>
    <row r="10771">
      <c r="C10771" s="12" t="s">
        <v>903</v>
      </c>
      <c r="D10771" s="12"/>
      <c r="E10771" s="12" t="s">
        <v>1619</v>
      </c>
      <c r="F10771" s="21"/>
      <c r="G10771" s="21" t="s">
        <v>27206</v>
      </c>
      <c r="H10771" s="21" t="s">
        <v>27207</v>
      </c>
      <c r="I10771" s="21" t="s">
        <v>1588</v>
      </c>
      <c r="J10771" s="21" t="s">
        <v>27208</v>
      </c>
      <c r="K10771" s="20" t="s">
        <v>3654</v>
      </c>
      <c r="L10771" s="21"/>
    </row>
    <row r="10772">
      <c r="C10772" s="12" t="s">
        <v>903</v>
      </c>
      <c r="D10772" s="12"/>
      <c r="E10772" s="12" t="s">
        <v>1619</v>
      </c>
      <c r="F10772" s="21"/>
      <c r="G10772" s="21" t="s">
        <v>27209</v>
      </c>
      <c r="H10772" s="21" t="s">
        <v>27210</v>
      </c>
      <c r="I10772" s="21" t="s">
        <v>1588</v>
      </c>
      <c r="J10772" s="21" t="s">
        <v>27211</v>
      </c>
      <c r="K10772" s="20" t="s">
        <v>1901</v>
      </c>
      <c r="L10772" s="21"/>
    </row>
    <row r="10773">
      <c r="C10773" s="12" t="s">
        <v>903</v>
      </c>
      <c r="D10773" s="12"/>
      <c r="E10773" s="12" t="s">
        <v>1619</v>
      </c>
      <c r="F10773" s="21"/>
      <c r="G10773" s="21" t="s">
        <v>27212</v>
      </c>
      <c r="H10773" s="21" t="s">
        <v>27213</v>
      </c>
      <c r="I10773" s="21" t="s">
        <v>1588</v>
      </c>
      <c r="J10773" s="21" t="s">
        <v>27214</v>
      </c>
      <c r="K10773" s="20" t="s">
        <v>12788</v>
      </c>
      <c r="L10773" s="21"/>
    </row>
    <row r="10774">
      <c r="C10774" s="12" t="s">
        <v>903</v>
      </c>
      <c r="D10774" s="12"/>
      <c r="E10774" s="12" t="s">
        <v>1619</v>
      </c>
      <c r="F10774" s="21"/>
      <c r="G10774" s="21" t="s">
        <v>27212</v>
      </c>
      <c r="H10774" s="21" t="s">
        <v>27215</v>
      </c>
      <c r="I10774" s="21" t="s">
        <v>1588</v>
      </c>
      <c r="J10774" s="21" t="s">
        <v>27216</v>
      </c>
      <c r="K10774" s="20" t="s">
        <v>7878</v>
      </c>
      <c r="L10774" s="21"/>
    </row>
    <row r="10775">
      <c r="C10775" s="12" t="s">
        <v>903</v>
      </c>
      <c r="D10775" s="12"/>
      <c r="E10775" s="12" t="s">
        <v>1619</v>
      </c>
      <c r="F10775" s="21"/>
      <c r="G10775" s="21" t="s">
        <v>27212</v>
      </c>
      <c r="H10775" s="21" t="s">
        <v>27217</v>
      </c>
      <c r="I10775" s="21" t="s">
        <v>1588</v>
      </c>
      <c r="J10775" s="21" t="s">
        <v>27218</v>
      </c>
      <c r="K10775" s="20" t="s">
        <v>7882</v>
      </c>
      <c r="L10775" s="21"/>
    </row>
    <row r="10776">
      <c r="C10776" s="12" t="s">
        <v>903</v>
      </c>
      <c r="D10776" s="12"/>
      <c r="E10776" s="12" t="s">
        <v>1619</v>
      </c>
      <c r="F10776" s="21"/>
      <c r="G10776" s="21" t="s">
        <v>27209</v>
      </c>
      <c r="H10776" s="21" t="s">
        <v>27219</v>
      </c>
      <c r="I10776" s="21" t="s">
        <v>1588</v>
      </c>
      <c r="J10776" s="21" t="s">
        <v>27220</v>
      </c>
      <c r="K10776" s="20" t="s">
        <v>1896</v>
      </c>
      <c r="L10776" s="21"/>
    </row>
    <row r="10777">
      <c r="C10777" s="12" t="s">
        <v>903</v>
      </c>
      <c r="D10777" s="12"/>
      <c r="E10777" s="12" t="s">
        <v>1619</v>
      </c>
      <c r="F10777" s="21"/>
      <c r="G10777" s="21" t="s">
        <v>27221</v>
      </c>
      <c r="H10777" s="21" t="s">
        <v>27222</v>
      </c>
      <c r="I10777" s="21" t="s">
        <v>1588</v>
      </c>
      <c r="J10777" s="21" t="s">
        <v>27223</v>
      </c>
      <c r="K10777" s="20" t="s">
        <v>4477</v>
      </c>
      <c r="L10777" s="21"/>
    </row>
    <row r="10778">
      <c r="C10778" s="12" t="s">
        <v>903</v>
      </c>
      <c r="D10778" s="12"/>
      <c r="E10778" s="12" t="s">
        <v>1619</v>
      </c>
      <c r="F10778" s="21"/>
      <c r="G10778" s="21" t="s">
        <v>27224</v>
      </c>
      <c r="H10778" s="21" t="s">
        <v>27225</v>
      </c>
      <c r="I10778" s="21" t="s">
        <v>1588</v>
      </c>
      <c r="J10778" s="21" t="s">
        <v>27226</v>
      </c>
      <c r="K10778" s="20" t="s">
        <v>4477</v>
      </c>
      <c r="L10778" s="21"/>
    </row>
    <row r="10779">
      <c r="C10779" s="12" t="s">
        <v>903</v>
      </c>
      <c r="D10779" s="12"/>
      <c r="E10779" s="12" t="s">
        <v>1619</v>
      </c>
      <c r="F10779" s="21"/>
      <c r="G10779" s="21" t="s">
        <v>27221</v>
      </c>
      <c r="H10779" s="21" t="s">
        <v>27227</v>
      </c>
      <c r="I10779" s="21" t="s">
        <v>1588</v>
      </c>
      <c r="J10779" s="21" t="s">
        <v>27228</v>
      </c>
      <c r="K10779" s="20" t="s">
        <v>4490</v>
      </c>
      <c r="L10779" s="21"/>
    </row>
    <row r="10780">
      <c r="C10780" s="12" t="s">
        <v>903</v>
      </c>
      <c r="D10780" s="12"/>
      <c r="E10780" s="12" t="s">
        <v>1619</v>
      </c>
      <c r="F10780" s="21"/>
      <c r="G10780" s="21" t="s">
        <v>27224</v>
      </c>
      <c r="H10780" s="21" t="s">
        <v>27229</v>
      </c>
      <c r="I10780" s="21" t="s">
        <v>1588</v>
      </c>
      <c r="J10780" s="21" t="s">
        <v>27230</v>
      </c>
      <c r="K10780" s="20" t="s">
        <v>4490</v>
      </c>
      <c r="L10780" s="21"/>
    </row>
    <row r="10781">
      <c r="C10781" s="12" t="s">
        <v>903</v>
      </c>
      <c r="D10781" s="12"/>
      <c r="E10781" s="12" t="s">
        <v>1619</v>
      </c>
      <c r="F10781" s="21"/>
      <c r="G10781" s="21" t="s">
        <v>27231</v>
      </c>
      <c r="H10781" s="21" t="s">
        <v>27232</v>
      </c>
      <c r="I10781" s="21" t="s">
        <v>1588</v>
      </c>
      <c r="J10781" s="21" t="s">
        <v>27233</v>
      </c>
      <c r="K10781" s="20" t="s">
        <v>4490</v>
      </c>
      <c r="L10781" s="21"/>
    </row>
    <row r="10782">
      <c r="C10782" s="12" t="s">
        <v>903</v>
      </c>
      <c r="D10782" s="12"/>
      <c r="E10782" s="12" t="s">
        <v>1619</v>
      </c>
      <c r="F10782" s="21"/>
      <c r="G10782" s="21" t="s">
        <v>27234</v>
      </c>
      <c r="H10782" s="21" t="s">
        <v>27235</v>
      </c>
      <c r="I10782" s="21" t="s">
        <v>1588</v>
      </c>
      <c r="J10782" s="21" t="s">
        <v>27236</v>
      </c>
      <c r="K10782" s="20" t="s">
        <v>4490</v>
      </c>
      <c r="L10782" s="21"/>
    </row>
    <row r="10783">
      <c r="C10783" s="12" t="s">
        <v>903</v>
      </c>
      <c r="D10783" s="12"/>
      <c r="E10783" s="12" t="s">
        <v>1619</v>
      </c>
      <c r="F10783" s="21"/>
      <c r="G10783" s="21" t="s">
        <v>27237</v>
      </c>
      <c r="H10783" s="21" t="s">
        <v>27238</v>
      </c>
      <c r="I10783" s="21" t="s">
        <v>1588</v>
      </c>
      <c r="J10783" s="21" t="s">
        <v>27239</v>
      </c>
      <c r="K10783" s="20" t="s">
        <v>4490</v>
      </c>
      <c r="L10783" s="21"/>
    </row>
    <row r="10784">
      <c r="C10784" s="12" t="s">
        <v>903</v>
      </c>
      <c r="D10784" s="12"/>
      <c r="E10784" s="12" t="s">
        <v>1619</v>
      </c>
      <c r="F10784" s="21"/>
      <c r="G10784" s="21" t="s">
        <v>27240</v>
      </c>
      <c r="H10784" s="21" t="s">
        <v>27241</v>
      </c>
      <c r="I10784" s="21" t="s">
        <v>1588</v>
      </c>
      <c r="J10784" s="21" t="s">
        <v>27242</v>
      </c>
      <c r="K10784" s="20" t="s">
        <v>4490</v>
      </c>
      <c r="L10784" s="21"/>
    </row>
    <row r="10785">
      <c r="C10785" s="12" t="s">
        <v>903</v>
      </c>
      <c r="D10785" s="12"/>
      <c r="E10785" s="12" t="s">
        <v>1619</v>
      </c>
      <c r="F10785" s="21"/>
      <c r="G10785" s="21" t="s">
        <v>27243</v>
      </c>
      <c r="H10785" s="21" t="s">
        <v>27244</v>
      </c>
      <c r="I10785" s="21" t="s">
        <v>1588</v>
      </c>
      <c r="J10785" s="21" t="s">
        <v>27245</v>
      </c>
      <c r="K10785" s="20" t="s">
        <v>4490</v>
      </c>
      <c r="L10785" s="21"/>
    </row>
    <row r="10786">
      <c r="C10786" s="12" t="s">
        <v>903</v>
      </c>
      <c r="D10786" s="12"/>
      <c r="E10786" s="12" t="s">
        <v>1619</v>
      </c>
      <c r="F10786" s="21"/>
      <c r="G10786" s="21" t="s">
        <v>27246</v>
      </c>
      <c r="H10786" s="21" t="s">
        <v>27247</v>
      </c>
      <c r="I10786" s="21" t="s">
        <v>1588</v>
      </c>
      <c r="J10786" s="21" t="s">
        <v>27248</v>
      </c>
      <c r="K10786" s="20" t="s">
        <v>4490</v>
      </c>
      <c r="L10786" s="21"/>
    </row>
    <row r="10787">
      <c r="C10787" s="12" t="s">
        <v>903</v>
      </c>
      <c r="D10787" s="12"/>
      <c r="E10787" s="12" t="s">
        <v>1619</v>
      </c>
      <c r="F10787" s="21"/>
      <c r="G10787" s="21" t="s">
        <v>27249</v>
      </c>
      <c r="H10787" s="21" t="s">
        <v>27250</v>
      </c>
      <c r="I10787" s="21" t="s">
        <v>1588</v>
      </c>
      <c r="J10787" s="21" t="s">
        <v>27251</v>
      </c>
      <c r="K10787" s="20" t="s">
        <v>4490</v>
      </c>
      <c r="L10787" s="21"/>
    </row>
    <row r="10788">
      <c r="C10788" s="12" t="s">
        <v>903</v>
      </c>
      <c r="D10788" s="12"/>
      <c r="E10788" s="12" t="s">
        <v>1619</v>
      </c>
      <c r="F10788" s="21"/>
      <c r="G10788" s="21" t="s">
        <v>27221</v>
      </c>
      <c r="H10788" s="21" t="s">
        <v>27227</v>
      </c>
      <c r="I10788" s="21" t="s">
        <v>1588</v>
      </c>
      <c r="J10788" s="21" t="s">
        <v>27252</v>
      </c>
      <c r="K10788" s="20" t="s">
        <v>4493</v>
      </c>
      <c r="L10788" s="21"/>
    </row>
    <row r="10789">
      <c r="C10789" s="12" t="s">
        <v>903</v>
      </c>
      <c r="D10789" s="12"/>
      <c r="E10789" s="12" t="s">
        <v>1619</v>
      </c>
      <c r="F10789" s="21"/>
      <c r="G10789" s="21" t="s">
        <v>27224</v>
      </c>
      <c r="H10789" s="21" t="s">
        <v>27229</v>
      </c>
      <c r="I10789" s="21" t="s">
        <v>1588</v>
      </c>
      <c r="J10789" s="21" t="s">
        <v>27253</v>
      </c>
      <c r="K10789" s="20" t="s">
        <v>4493</v>
      </c>
      <c r="L10789" s="21"/>
    </row>
    <row r="10790">
      <c r="C10790" s="12" t="s">
        <v>903</v>
      </c>
      <c r="D10790" s="12"/>
      <c r="E10790" s="12" t="s">
        <v>1619</v>
      </c>
      <c r="F10790" s="21"/>
      <c r="G10790" s="21" t="s">
        <v>27231</v>
      </c>
      <c r="H10790" s="21" t="s">
        <v>27232</v>
      </c>
      <c r="I10790" s="21" t="s">
        <v>1588</v>
      </c>
      <c r="J10790" s="21" t="s">
        <v>27254</v>
      </c>
      <c r="K10790" s="20" t="s">
        <v>4493</v>
      </c>
      <c r="L10790" s="21"/>
    </row>
    <row r="10791">
      <c r="C10791" s="12" t="s">
        <v>903</v>
      </c>
      <c r="D10791" s="12"/>
      <c r="E10791" s="12" t="s">
        <v>1619</v>
      </c>
      <c r="F10791" s="21"/>
      <c r="G10791" s="21" t="s">
        <v>27234</v>
      </c>
      <c r="H10791" s="21" t="s">
        <v>27235</v>
      </c>
      <c r="I10791" s="21" t="s">
        <v>1588</v>
      </c>
      <c r="J10791" s="21" t="s">
        <v>27255</v>
      </c>
      <c r="K10791" s="20" t="s">
        <v>4493</v>
      </c>
      <c r="L10791" s="21"/>
    </row>
    <row r="10792">
      <c r="C10792" s="12" t="s">
        <v>903</v>
      </c>
      <c r="D10792" s="12"/>
      <c r="E10792" s="12" t="s">
        <v>1619</v>
      </c>
      <c r="F10792" s="21"/>
      <c r="G10792" s="21" t="s">
        <v>27237</v>
      </c>
      <c r="H10792" s="21" t="s">
        <v>27238</v>
      </c>
      <c r="I10792" s="21" t="s">
        <v>1588</v>
      </c>
      <c r="J10792" s="21" t="s">
        <v>27256</v>
      </c>
      <c r="K10792" s="20" t="s">
        <v>4493</v>
      </c>
      <c r="L10792" s="21"/>
    </row>
    <row r="10793">
      <c r="C10793" s="12" t="s">
        <v>903</v>
      </c>
      <c r="D10793" s="12"/>
      <c r="E10793" s="12" t="s">
        <v>1619</v>
      </c>
      <c r="F10793" s="21"/>
      <c r="G10793" s="21" t="s">
        <v>27240</v>
      </c>
      <c r="H10793" s="21" t="s">
        <v>27241</v>
      </c>
      <c r="I10793" s="21" t="s">
        <v>1588</v>
      </c>
      <c r="J10793" s="21" t="s">
        <v>27257</v>
      </c>
      <c r="K10793" s="20" t="s">
        <v>4493</v>
      </c>
      <c r="L10793" s="21"/>
    </row>
    <row r="10794">
      <c r="C10794" s="12" t="s">
        <v>903</v>
      </c>
      <c r="D10794" s="12"/>
      <c r="E10794" s="12" t="s">
        <v>1619</v>
      </c>
      <c r="F10794" s="21"/>
      <c r="G10794" s="21" t="s">
        <v>27243</v>
      </c>
      <c r="H10794" s="21" t="s">
        <v>27244</v>
      </c>
      <c r="I10794" s="21" t="s">
        <v>1588</v>
      </c>
      <c r="J10794" s="21" t="s">
        <v>27258</v>
      </c>
      <c r="K10794" s="20" t="s">
        <v>4493</v>
      </c>
      <c r="L10794" s="21"/>
    </row>
    <row r="10795">
      <c r="C10795" s="12" t="s">
        <v>903</v>
      </c>
      <c r="D10795" s="12"/>
      <c r="E10795" s="12" t="s">
        <v>1619</v>
      </c>
      <c r="F10795" s="21"/>
      <c r="G10795" s="21" t="s">
        <v>27246</v>
      </c>
      <c r="H10795" s="21" t="s">
        <v>27247</v>
      </c>
      <c r="I10795" s="21" t="s">
        <v>1588</v>
      </c>
      <c r="J10795" s="21" t="s">
        <v>27259</v>
      </c>
      <c r="K10795" s="20" t="s">
        <v>4493</v>
      </c>
      <c r="L10795" s="21"/>
    </row>
    <row r="10796">
      <c r="C10796" s="12" t="s">
        <v>903</v>
      </c>
      <c r="D10796" s="12"/>
      <c r="E10796" s="12" t="s">
        <v>1619</v>
      </c>
      <c r="F10796" s="21"/>
      <c r="G10796" s="21" t="s">
        <v>27260</v>
      </c>
      <c r="H10796" s="21" t="s">
        <v>27261</v>
      </c>
      <c r="I10796" s="21" t="s">
        <v>1588</v>
      </c>
      <c r="J10796" s="21" t="s">
        <v>27262</v>
      </c>
      <c r="K10796" s="20" t="s">
        <v>4493</v>
      </c>
      <c r="L10796" s="21"/>
    </row>
    <row r="10797">
      <c r="C10797" s="12" t="s">
        <v>903</v>
      </c>
      <c r="D10797" s="12"/>
      <c r="E10797" s="12" t="s">
        <v>1619</v>
      </c>
      <c r="F10797" s="21"/>
      <c r="G10797" s="21" t="s">
        <v>27263</v>
      </c>
      <c r="H10797" s="21" t="s">
        <v>27264</v>
      </c>
      <c r="I10797" s="21" t="s">
        <v>1588</v>
      </c>
      <c r="J10797" s="21" t="s">
        <v>27265</v>
      </c>
      <c r="K10797" s="20" t="s">
        <v>4493</v>
      </c>
      <c r="L10797" s="21"/>
    </row>
    <row r="10798">
      <c r="C10798" s="12" t="s">
        <v>903</v>
      </c>
      <c r="D10798" s="12"/>
      <c r="E10798" s="12" t="s">
        <v>1619</v>
      </c>
      <c r="F10798" s="21"/>
      <c r="G10798" s="21" t="s">
        <v>27266</v>
      </c>
      <c r="H10798" s="21" t="s">
        <v>27267</v>
      </c>
      <c r="I10798" s="21" t="s">
        <v>1588</v>
      </c>
      <c r="J10798" s="21" t="s">
        <v>27268</v>
      </c>
      <c r="K10798" s="20" t="s">
        <v>4493</v>
      </c>
      <c r="L10798" s="21"/>
    </row>
    <row r="10799">
      <c r="C10799" s="12" t="s">
        <v>903</v>
      </c>
      <c r="D10799" s="12"/>
      <c r="E10799" s="12" t="s">
        <v>1619</v>
      </c>
      <c r="F10799" s="21"/>
      <c r="G10799" s="21" t="s">
        <v>27269</v>
      </c>
      <c r="H10799" s="21" t="s">
        <v>27270</v>
      </c>
      <c r="I10799" s="21" t="s">
        <v>1588</v>
      </c>
      <c r="J10799" s="21" t="s">
        <v>27271</v>
      </c>
      <c r="K10799" s="20" t="s">
        <v>4493</v>
      </c>
      <c r="L10799" s="21"/>
    </row>
    <row r="10800">
      <c r="C10800" s="12" t="s">
        <v>903</v>
      </c>
      <c r="D10800" s="12"/>
      <c r="E10800" s="12" t="s">
        <v>1619</v>
      </c>
      <c r="F10800" s="21"/>
      <c r="G10800" s="21" t="s">
        <v>27272</v>
      </c>
      <c r="H10800" s="21" t="s">
        <v>27273</v>
      </c>
      <c r="I10800" s="21" t="s">
        <v>1588</v>
      </c>
      <c r="J10800" s="21" t="s">
        <v>27274</v>
      </c>
      <c r="K10800" s="20" t="s">
        <v>4493</v>
      </c>
      <c r="L10800" s="21"/>
    </row>
    <row r="10801">
      <c r="C10801" s="12" t="s">
        <v>903</v>
      </c>
      <c r="D10801" s="12"/>
      <c r="E10801" s="12" t="s">
        <v>1619</v>
      </c>
      <c r="F10801" s="21"/>
      <c r="G10801" s="21" t="s">
        <v>27275</v>
      </c>
      <c r="H10801" s="21" t="s">
        <v>27276</v>
      </c>
      <c r="I10801" s="21" t="s">
        <v>1588</v>
      </c>
      <c r="J10801" s="21" t="s">
        <v>27277</v>
      </c>
      <c r="K10801" s="20" t="s">
        <v>4493</v>
      </c>
      <c r="L10801" s="21"/>
    </row>
    <row r="10802">
      <c r="C10802" s="12" t="s">
        <v>903</v>
      </c>
      <c r="D10802" s="12"/>
      <c r="E10802" s="12" t="s">
        <v>1619</v>
      </c>
      <c r="F10802" s="21"/>
      <c r="G10802" s="21" t="s">
        <v>27278</v>
      </c>
      <c r="H10802" s="21" t="s">
        <v>27279</v>
      </c>
      <c r="I10802" s="21" t="s">
        <v>1588</v>
      </c>
      <c r="J10802" s="21" t="s">
        <v>27280</v>
      </c>
      <c r="K10802" s="20" t="s">
        <v>4493</v>
      </c>
      <c r="L10802" s="21"/>
    </row>
    <row r="10803">
      <c r="C10803" s="12" t="s">
        <v>903</v>
      </c>
      <c r="D10803" s="12"/>
      <c r="E10803" s="12" t="s">
        <v>1619</v>
      </c>
      <c r="F10803" s="21"/>
      <c r="G10803" s="21" t="s">
        <v>27281</v>
      </c>
      <c r="H10803" s="21" t="s">
        <v>27282</v>
      </c>
      <c r="I10803" s="21" t="s">
        <v>1588</v>
      </c>
      <c r="J10803" s="21" t="s">
        <v>27283</v>
      </c>
      <c r="K10803" s="20" t="s">
        <v>4493</v>
      </c>
      <c r="L10803" s="21"/>
    </row>
    <row r="10804">
      <c r="C10804" s="12" t="s">
        <v>903</v>
      </c>
      <c r="D10804" s="12"/>
      <c r="E10804" s="12" t="s">
        <v>1619</v>
      </c>
      <c r="F10804" s="21"/>
      <c r="G10804" s="21" t="s">
        <v>27284</v>
      </c>
      <c r="H10804" s="21" t="s">
        <v>27285</v>
      </c>
      <c r="I10804" s="21" t="s">
        <v>1588</v>
      </c>
      <c r="J10804" s="21" t="s">
        <v>27286</v>
      </c>
      <c r="K10804" s="20" t="s">
        <v>4493</v>
      </c>
      <c r="L10804" s="21"/>
    </row>
    <row r="10805">
      <c r="C10805" s="12" t="s">
        <v>903</v>
      </c>
      <c r="D10805" s="12"/>
      <c r="E10805" s="12" t="s">
        <v>1619</v>
      </c>
      <c r="F10805" s="21"/>
      <c r="G10805" s="21" t="s">
        <v>27287</v>
      </c>
      <c r="H10805" s="21" t="s">
        <v>27288</v>
      </c>
      <c r="I10805" s="21" t="s">
        <v>1588</v>
      </c>
      <c r="J10805" s="21" t="s">
        <v>27289</v>
      </c>
      <c r="K10805" s="20" t="s">
        <v>4493</v>
      </c>
      <c r="L10805" s="21"/>
    </row>
    <row r="10806">
      <c r="C10806" s="12" t="s">
        <v>903</v>
      </c>
      <c r="D10806" s="12"/>
      <c r="E10806" s="12" t="s">
        <v>1619</v>
      </c>
      <c r="F10806" s="21"/>
      <c r="G10806" s="21" t="s">
        <v>27290</v>
      </c>
      <c r="H10806" s="21" t="s">
        <v>27291</v>
      </c>
      <c r="I10806" s="21" t="s">
        <v>1588</v>
      </c>
      <c r="J10806" s="21" t="s">
        <v>27292</v>
      </c>
      <c r="K10806" s="20" t="s">
        <v>4493</v>
      </c>
      <c r="L10806" s="21"/>
    </row>
    <row r="10807">
      <c r="C10807" s="12" t="s">
        <v>903</v>
      </c>
      <c r="D10807" s="12"/>
      <c r="E10807" s="12" t="s">
        <v>1619</v>
      </c>
      <c r="F10807" s="21"/>
      <c r="G10807" s="21" t="s">
        <v>27293</v>
      </c>
      <c r="H10807" s="21" t="s">
        <v>27294</v>
      </c>
      <c r="I10807" s="21" t="s">
        <v>1588</v>
      </c>
      <c r="J10807" s="21" t="s">
        <v>27295</v>
      </c>
      <c r="K10807" s="20" t="s">
        <v>12918</v>
      </c>
      <c r="L10807" s="21"/>
    </row>
    <row r="10808">
      <c r="C10808" s="12" t="s">
        <v>903</v>
      </c>
      <c r="D10808" s="12"/>
      <c r="E10808" s="12" t="s">
        <v>1619</v>
      </c>
      <c r="F10808" s="21"/>
      <c r="G10808" s="21" t="s">
        <v>27221</v>
      </c>
      <c r="H10808" s="21" t="s">
        <v>27227</v>
      </c>
      <c r="I10808" s="21" t="s">
        <v>1588</v>
      </c>
      <c r="J10808" s="21" t="s">
        <v>27296</v>
      </c>
      <c r="K10808" s="20" t="s">
        <v>4496</v>
      </c>
      <c r="L10808" s="21"/>
    </row>
    <row r="10809">
      <c r="C10809" s="12" t="s">
        <v>903</v>
      </c>
      <c r="D10809" s="12"/>
      <c r="E10809" s="12" t="s">
        <v>1619</v>
      </c>
      <c r="F10809" s="21"/>
      <c r="G10809" s="21" t="s">
        <v>27224</v>
      </c>
      <c r="H10809" s="21" t="s">
        <v>27229</v>
      </c>
      <c r="I10809" s="21" t="s">
        <v>1588</v>
      </c>
      <c r="J10809" s="21" t="s">
        <v>27297</v>
      </c>
      <c r="K10809" s="20" t="s">
        <v>4496</v>
      </c>
      <c r="L10809" s="21"/>
    </row>
    <row r="10810">
      <c r="C10810" s="12" t="s">
        <v>903</v>
      </c>
      <c r="D10810" s="12"/>
      <c r="E10810" s="12" t="s">
        <v>1619</v>
      </c>
      <c r="F10810" s="21"/>
      <c r="G10810" s="21" t="s">
        <v>27231</v>
      </c>
      <c r="H10810" s="21" t="s">
        <v>27232</v>
      </c>
      <c r="I10810" s="21" t="s">
        <v>1588</v>
      </c>
      <c r="J10810" s="21" t="s">
        <v>27298</v>
      </c>
      <c r="K10810" s="20" t="s">
        <v>4496</v>
      </c>
      <c r="L10810" s="21"/>
    </row>
    <row r="10811">
      <c r="C10811" s="12" t="s">
        <v>903</v>
      </c>
      <c r="D10811" s="12"/>
      <c r="E10811" s="12" t="s">
        <v>1619</v>
      </c>
      <c r="F10811" s="21"/>
      <c r="G10811" s="21" t="s">
        <v>27234</v>
      </c>
      <c r="H10811" s="21" t="s">
        <v>27235</v>
      </c>
      <c r="I10811" s="21" t="s">
        <v>1588</v>
      </c>
      <c r="J10811" s="21" t="s">
        <v>27299</v>
      </c>
      <c r="K10811" s="20" t="s">
        <v>4496</v>
      </c>
      <c r="L10811" s="21"/>
    </row>
    <row r="10812">
      <c r="C10812" s="12" t="s">
        <v>903</v>
      </c>
      <c r="D10812" s="12"/>
      <c r="E10812" s="12" t="s">
        <v>1619</v>
      </c>
      <c r="F10812" s="21"/>
      <c r="G10812" s="21" t="s">
        <v>27231</v>
      </c>
      <c r="H10812" s="21" t="s">
        <v>27300</v>
      </c>
      <c r="I10812" s="21" t="s">
        <v>1588</v>
      </c>
      <c r="J10812" s="21" t="s">
        <v>27301</v>
      </c>
      <c r="K10812" s="20" t="s">
        <v>4477</v>
      </c>
      <c r="L10812" s="21"/>
    </row>
    <row r="10813">
      <c r="C10813" s="12" t="s">
        <v>903</v>
      </c>
      <c r="D10813" s="12"/>
      <c r="E10813" s="12" t="s">
        <v>1712</v>
      </c>
      <c r="F10813" s="21"/>
      <c r="G10813" s="21" t="s">
        <v>27302</v>
      </c>
      <c r="H10813" s="21" t="s">
        <v>27303</v>
      </c>
      <c r="I10813" s="21" t="s">
        <v>1715</v>
      </c>
      <c r="J10813" s="21" t="s">
        <v>27304</v>
      </c>
      <c r="K10813" s="20" t="s">
        <v>1717</v>
      </c>
      <c r="L10813" s="21"/>
    </row>
    <row r="10814">
      <c r="C10814" s="12" t="s">
        <v>903</v>
      </c>
      <c r="D10814" s="12"/>
      <c r="E10814" s="12" t="s">
        <v>1719</v>
      </c>
      <c r="F10814" s="21"/>
      <c r="G10814" s="21" t="s">
        <v>27305</v>
      </c>
      <c r="H10814" s="21" t="s">
        <v>27306</v>
      </c>
      <c r="I10814" s="21" t="s">
        <v>1722</v>
      </c>
      <c r="J10814" s="21" t="s">
        <v>27307</v>
      </c>
      <c r="K10814" s="20" t="s">
        <v>1890</v>
      </c>
      <c r="L10814" s="21"/>
    </row>
    <row r="10815">
      <c r="C10815" s="12" t="s">
        <v>903</v>
      </c>
      <c r="D10815" s="12"/>
      <c r="E10815" s="12" t="s">
        <v>1719</v>
      </c>
      <c r="F10815" s="21"/>
      <c r="G10815" s="21" t="s">
        <v>27308</v>
      </c>
      <c r="H10815" s="21" t="s">
        <v>27309</v>
      </c>
      <c r="I10815" s="21" t="s">
        <v>1722</v>
      </c>
      <c r="J10815" s="21" t="s">
        <v>27310</v>
      </c>
      <c r="K10815" s="20" t="s">
        <v>1890</v>
      </c>
      <c r="L10815" s="21"/>
    </row>
    <row r="10816">
      <c r="C10816" s="12" t="s">
        <v>903</v>
      </c>
      <c r="D10816" s="12"/>
      <c r="E10816" s="12" t="s">
        <v>1719</v>
      </c>
      <c r="F10816" s="21"/>
      <c r="G10816" s="21" t="s">
        <v>27305</v>
      </c>
      <c r="H10816" s="21" t="s">
        <v>27306</v>
      </c>
      <c r="I10816" s="21" t="s">
        <v>1722</v>
      </c>
      <c r="J10816" s="21" t="s">
        <v>27311</v>
      </c>
      <c r="K10816" s="20" t="s">
        <v>1927</v>
      </c>
      <c r="L10816" s="21"/>
    </row>
    <row r="10817">
      <c r="C10817" s="12" t="s">
        <v>903</v>
      </c>
      <c r="D10817" s="12"/>
      <c r="E10817" s="12" t="s">
        <v>1719</v>
      </c>
      <c r="F10817" s="21"/>
      <c r="G10817" s="21" t="s">
        <v>27308</v>
      </c>
      <c r="H10817" s="21" t="s">
        <v>27309</v>
      </c>
      <c r="I10817" s="21" t="s">
        <v>1722</v>
      </c>
      <c r="J10817" s="21" t="s">
        <v>27312</v>
      </c>
      <c r="K10817" s="20" t="s">
        <v>1927</v>
      </c>
      <c r="L10817" s="21"/>
    </row>
    <row r="10818">
      <c r="C10818" s="12" t="s">
        <v>903</v>
      </c>
      <c r="D10818" s="12"/>
      <c r="E10818" s="12" t="s">
        <v>1719</v>
      </c>
      <c r="F10818" s="21"/>
      <c r="G10818" s="21" t="s">
        <v>27305</v>
      </c>
      <c r="H10818" s="21" t="s">
        <v>27306</v>
      </c>
      <c r="I10818" s="21" t="s">
        <v>1722</v>
      </c>
      <c r="J10818" s="21" t="s">
        <v>27313</v>
      </c>
      <c r="K10818" s="20" t="s">
        <v>1930</v>
      </c>
      <c r="L10818" s="21"/>
    </row>
    <row r="10819">
      <c r="C10819" s="12" t="s">
        <v>903</v>
      </c>
      <c r="D10819" s="12"/>
      <c r="E10819" s="12" t="s">
        <v>1719</v>
      </c>
      <c r="F10819" s="21"/>
      <c r="G10819" s="21" t="s">
        <v>27308</v>
      </c>
      <c r="H10819" s="21" t="s">
        <v>27309</v>
      </c>
      <c r="I10819" s="21" t="s">
        <v>1722</v>
      </c>
      <c r="J10819" s="21" t="s">
        <v>27314</v>
      </c>
      <c r="K10819" s="20" t="s">
        <v>1930</v>
      </c>
      <c r="L10819" s="21"/>
    </row>
    <row r="10820">
      <c r="C10820" s="12" t="s">
        <v>903</v>
      </c>
      <c r="D10820" s="12"/>
      <c r="E10820" s="12" t="s">
        <v>1719</v>
      </c>
      <c r="F10820" s="21"/>
      <c r="G10820" s="21" t="s">
        <v>27315</v>
      </c>
      <c r="H10820" s="21" t="s">
        <v>27306</v>
      </c>
      <c r="I10820" s="21" t="s">
        <v>1722</v>
      </c>
      <c r="J10820" s="21" t="s">
        <v>27316</v>
      </c>
      <c r="K10820" s="20" t="s">
        <v>12900</v>
      </c>
      <c r="L10820" s="21"/>
    </row>
    <row r="10821">
      <c r="C10821" s="12" t="s">
        <v>903</v>
      </c>
      <c r="D10821" s="12"/>
      <c r="E10821" s="12" t="s">
        <v>1719</v>
      </c>
      <c r="F10821" s="21"/>
      <c r="G10821" s="21" t="s">
        <v>27317</v>
      </c>
      <c r="H10821" s="21" t="s">
        <v>27318</v>
      </c>
      <c r="I10821" s="21" t="s">
        <v>1722</v>
      </c>
      <c r="J10821" s="21" t="s">
        <v>27319</v>
      </c>
      <c r="K10821" s="20" t="s">
        <v>1769</v>
      </c>
      <c r="L10821" s="21"/>
    </row>
    <row r="10822">
      <c r="C10822" s="12" t="s">
        <v>903</v>
      </c>
      <c r="D10822" s="12"/>
      <c r="E10822" s="12" t="s">
        <v>1719</v>
      </c>
      <c r="F10822" s="21"/>
      <c r="G10822" s="21" t="s">
        <v>27320</v>
      </c>
      <c r="H10822" s="21" t="s">
        <v>27321</v>
      </c>
      <c r="I10822" s="21" t="s">
        <v>1722</v>
      </c>
      <c r="J10822" s="21" t="s">
        <v>27322</v>
      </c>
      <c r="K10822" s="20" t="s">
        <v>1774</v>
      </c>
      <c r="L10822" s="21"/>
    </row>
    <row r="10823">
      <c r="C10823" s="12" t="s">
        <v>903</v>
      </c>
      <c r="D10823" s="12"/>
      <c r="E10823" s="12" t="s">
        <v>1719</v>
      </c>
      <c r="F10823" s="21"/>
      <c r="G10823" s="21" t="s">
        <v>907</v>
      </c>
      <c r="H10823" s="21" t="s">
        <v>27294</v>
      </c>
      <c r="I10823" s="21" t="s">
        <v>1722</v>
      </c>
      <c r="J10823" s="21" t="s">
        <v>27323</v>
      </c>
      <c r="K10823" s="20" t="s">
        <v>13082</v>
      </c>
      <c r="L10823" s="21"/>
    </row>
    <row r="10824">
      <c r="C10824" s="12" t="s">
        <v>903</v>
      </c>
      <c r="D10824" s="12"/>
      <c r="E10824" s="12" t="s">
        <v>1654</v>
      </c>
      <c r="F10824" s="21"/>
      <c r="G10824" s="21" t="s">
        <v>27324</v>
      </c>
      <c r="H10824" s="21" t="s">
        <v>27325</v>
      </c>
      <c r="I10824" s="21" t="s">
        <v>1600</v>
      </c>
      <c r="J10824" s="21" t="s">
        <v>27326</v>
      </c>
      <c r="K10824" s="20" t="s">
        <v>1782</v>
      </c>
      <c r="L10824" s="21"/>
    </row>
    <row r="10825">
      <c r="C10825" s="12" t="s">
        <v>903</v>
      </c>
      <c r="D10825" s="12"/>
      <c r="E10825" s="12" t="s">
        <v>1654</v>
      </c>
      <c r="F10825" s="21"/>
      <c r="G10825" s="21" t="s">
        <v>27324</v>
      </c>
      <c r="H10825" s="21" t="s">
        <v>27325</v>
      </c>
      <c r="I10825" s="21" t="s">
        <v>1600</v>
      </c>
      <c r="J10825" s="21" t="s">
        <v>27327</v>
      </c>
      <c r="K10825" s="20" t="s">
        <v>1602</v>
      </c>
      <c r="L10825" s="21"/>
    </row>
    <row r="10826">
      <c r="C10826" s="12" t="s">
        <v>903</v>
      </c>
      <c r="D10826" s="12"/>
      <c r="E10826" s="12" t="s">
        <v>1654</v>
      </c>
      <c r="F10826" s="21"/>
      <c r="G10826" s="21" t="s">
        <v>27328</v>
      </c>
      <c r="H10826" s="21" t="s">
        <v>27329</v>
      </c>
      <c r="I10826" s="21" t="s">
        <v>1600</v>
      </c>
      <c r="J10826" s="21" t="s">
        <v>27330</v>
      </c>
      <c r="K10826" s="20" t="s">
        <v>1787</v>
      </c>
      <c r="L10826" s="21"/>
    </row>
    <row r="10827">
      <c r="C10827" s="12" t="s">
        <v>903</v>
      </c>
      <c r="D10827" s="12"/>
      <c r="E10827" s="12" t="s">
        <v>1654</v>
      </c>
      <c r="F10827" s="21"/>
      <c r="G10827" s="21" t="s">
        <v>27331</v>
      </c>
      <c r="H10827" s="21" t="s">
        <v>27325</v>
      </c>
      <c r="I10827" s="21" t="s">
        <v>1600</v>
      </c>
      <c r="J10827" s="21" t="s">
        <v>27332</v>
      </c>
      <c r="K10827" s="20" t="s">
        <v>1787</v>
      </c>
      <c r="L10827" s="21"/>
    </row>
    <row r="10828">
      <c r="C10828" s="12" t="s">
        <v>903</v>
      </c>
      <c r="D10828" s="12"/>
      <c r="E10828" s="12" t="s">
        <v>1654</v>
      </c>
      <c r="F10828" s="21"/>
      <c r="G10828" s="21" t="s">
        <v>27333</v>
      </c>
      <c r="H10828" s="21" t="s">
        <v>27329</v>
      </c>
      <c r="I10828" s="21" t="s">
        <v>1600</v>
      </c>
      <c r="J10828" s="21" t="s">
        <v>27334</v>
      </c>
      <c r="K10828" s="20" t="s">
        <v>1791</v>
      </c>
      <c r="L10828" s="21"/>
    </row>
    <row r="10829">
      <c r="C10829" s="12" t="s">
        <v>903</v>
      </c>
      <c r="D10829" s="12"/>
      <c r="E10829" s="12" t="s">
        <v>1654</v>
      </c>
      <c r="F10829" s="21"/>
      <c r="G10829" s="21" t="s">
        <v>27335</v>
      </c>
      <c r="H10829" s="21" t="s">
        <v>27325</v>
      </c>
      <c r="I10829" s="21" t="s">
        <v>1600</v>
      </c>
      <c r="J10829" s="21" t="s">
        <v>27336</v>
      </c>
      <c r="K10829" s="20" t="s">
        <v>1791</v>
      </c>
      <c r="L10829" s="21"/>
    </row>
    <row r="10830">
      <c r="C10830" s="12" t="s">
        <v>903</v>
      </c>
      <c r="D10830" s="12"/>
      <c r="E10830" s="12" t="s">
        <v>1654</v>
      </c>
      <c r="F10830" s="21"/>
      <c r="G10830" s="21" t="s">
        <v>27337</v>
      </c>
      <c r="H10830" s="21" t="s">
        <v>27329</v>
      </c>
      <c r="I10830" s="21" t="s">
        <v>1600</v>
      </c>
      <c r="J10830" s="21" t="s">
        <v>27338</v>
      </c>
      <c r="K10830" s="20" t="s">
        <v>3406</v>
      </c>
      <c r="L10830" s="21"/>
    </row>
    <row r="10831">
      <c r="C10831" s="12" t="s">
        <v>903</v>
      </c>
      <c r="D10831" s="12"/>
      <c r="E10831" s="12" t="s">
        <v>1654</v>
      </c>
      <c r="F10831" s="21"/>
      <c r="G10831" s="21" t="s">
        <v>27339</v>
      </c>
      <c r="H10831" s="21" t="s">
        <v>27325</v>
      </c>
      <c r="I10831" s="21" t="s">
        <v>1600</v>
      </c>
      <c r="J10831" s="21" t="s">
        <v>27340</v>
      </c>
      <c r="K10831" s="20" t="s">
        <v>3406</v>
      </c>
      <c r="L10831" s="21"/>
    </row>
    <row r="10832">
      <c r="C10832" s="12" t="s">
        <v>903</v>
      </c>
      <c r="D10832" s="12"/>
      <c r="E10832" s="12" t="s">
        <v>1654</v>
      </c>
      <c r="F10832" s="21"/>
      <c r="G10832" s="21" t="s">
        <v>27341</v>
      </c>
      <c r="H10832" s="21" t="s">
        <v>27325</v>
      </c>
      <c r="I10832" s="21" t="s">
        <v>1600</v>
      </c>
      <c r="J10832" s="21" t="s">
        <v>27342</v>
      </c>
      <c r="K10832" s="20" t="s">
        <v>2048</v>
      </c>
      <c r="L10832" s="21"/>
    </row>
    <row r="10833">
      <c r="C10833" s="12" t="s">
        <v>903</v>
      </c>
      <c r="D10833" s="12"/>
      <c r="E10833" s="12" t="s">
        <v>1654</v>
      </c>
      <c r="F10833" s="21"/>
      <c r="G10833" s="21" t="s">
        <v>27343</v>
      </c>
      <c r="H10833" s="21" t="s">
        <v>27329</v>
      </c>
      <c r="I10833" s="21" t="s">
        <v>1600</v>
      </c>
      <c r="J10833" s="21" t="s">
        <v>27344</v>
      </c>
      <c r="K10833" s="20" t="s">
        <v>1795</v>
      </c>
      <c r="L10833" s="21"/>
    </row>
    <row r="10834">
      <c r="C10834" s="12" t="s">
        <v>903</v>
      </c>
      <c r="D10834" s="12"/>
      <c r="E10834" s="12" t="s">
        <v>1654</v>
      </c>
      <c r="F10834" s="21"/>
      <c r="G10834" s="21" t="s">
        <v>27345</v>
      </c>
      <c r="H10834" s="21" t="s">
        <v>27346</v>
      </c>
      <c r="I10834" s="21" t="s">
        <v>1600</v>
      </c>
      <c r="J10834" s="21" t="s">
        <v>27347</v>
      </c>
      <c r="K10834" s="20" t="s">
        <v>1795</v>
      </c>
      <c r="L10834" s="21"/>
    </row>
    <row r="10835">
      <c r="C10835" s="12" t="s">
        <v>903</v>
      </c>
      <c r="D10835" s="12"/>
      <c r="E10835" s="12" t="s">
        <v>1654</v>
      </c>
      <c r="F10835" s="21"/>
      <c r="G10835" s="21" t="s">
        <v>27348</v>
      </c>
      <c r="H10835" s="21" t="s">
        <v>27325</v>
      </c>
      <c r="I10835" s="21" t="s">
        <v>1600</v>
      </c>
      <c r="J10835" s="21" t="s">
        <v>27349</v>
      </c>
      <c r="K10835" s="20" t="s">
        <v>1795</v>
      </c>
      <c r="L10835" s="21"/>
    </row>
    <row r="10836">
      <c r="C10836" s="12" t="s">
        <v>903</v>
      </c>
      <c r="D10836" s="12"/>
      <c r="E10836" s="12" t="s">
        <v>1654</v>
      </c>
      <c r="F10836" s="21"/>
      <c r="G10836" s="21" t="s">
        <v>27350</v>
      </c>
      <c r="H10836" s="21" t="s">
        <v>27329</v>
      </c>
      <c r="I10836" s="21" t="s">
        <v>1600</v>
      </c>
      <c r="J10836" s="21" t="s">
        <v>27351</v>
      </c>
      <c r="K10836" s="20" t="s">
        <v>3315</v>
      </c>
      <c r="L10836" s="21"/>
    </row>
    <row r="10837">
      <c r="C10837" s="12" t="s">
        <v>903</v>
      </c>
      <c r="D10837" s="12"/>
      <c r="E10837" s="12" t="s">
        <v>1654</v>
      </c>
      <c r="F10837" s="21"/>
      <c r="G10837" s="21" t="s">
        <v>27352</v>
      </c>
      <c r="H10837" s="21" t="s">
        <v>27353</v>
      </c>
      <c r="I10837" s="21" t="s">
        <v>1600</v>
      </c>
      <c r="J10837" s="21" t="s">
        <v>27354</v>
      </c>
      <c r="K10837" s="20" t="s">
        <v>3315</v>
      </c>
      <c r="L10837" s="21"/>
    </row>
    <row r="10838">
      <c r="C10838" s="12" t="s">
        <v>903</v>
      </c>
      <c r="D10838" s="12"/>
      <c r="E10838" s="12" t="s">
        <v>1654</v>
      </c>
      <c r="F10838" s="21"/>
      <c r="G10838" s="21" t="s">
        <v>27343</v>
      </c>
      <c r="H10838" s="21" t="s">
        <v>27329</v>
      </c>
      <c r="I10838" s="21" t="s">
        <v>1600</v>
      </c>
      <c r="J10838" s="21" t="s">
        <v>27355</v>
      </c>
      <c r="K10838" s="20" t="s">
        <v>1798</v>
      </c>
      <c r="L10838" s="21"/>
    </row>
    <row r="10839">
      <c r="C10839" s="12" t="s">
        <v>903</v>
      </c>
      <c r="D10839" s="12"/>
      <c r="E10839" s="12" t="s">
        <v>1654</v>
      </c>
      <c r="F10839" s="21"/>
      <c r="G10839" s="21" t="s">
        <v>27345</v>
      </c>
      <c r="H10839" s="21" t="s">
        <v>27346</v>
      </c>
      <c r="I10839" s="21" t="s">
        <v>1600</v>
      </c>
      <c r="J10839" s="21" t="s">
        <v>27356</v>
      </c>
      <c r="K10839" s="20" t="s">
        <v>1798</v>
      </c>
      <c r="L10839" s="21"/>
    </row>
    <row r="10840">
      <c r="C10840" s="12" t="s">
        <v>903</v>
      </c>
      <c r="D10840" s="12"/>
      <c r="E10840" s="12" t="s">
        <v>1654</v>
      </c>
      <c r="F10840" s="21"/>
      <c r="G10840" s="21" t="s">
        <v>27348</v>
      </c>
      <c r="H10840" s="21" t="s">
        <v>27325</v>
      </c>
      <c r="I10840" s="21" t="s">
        <v>1600</v>
      </c>
      <c r="J10840" s="21" t="s">
        <v>27357</v>
      </c>
      <c r="K10840" s="20" t="s">
        <v>1798</v>
      </c>
      <c r="L10840" s="21"/>
    </row>
    <row r="10841">
      <c r="C10841" s="12" t="s">
        <v>903</v>
      </c>
      <c r="D10841" s="12"/>
      <c r="E10841" s="12" t="s">
        <v>1671</v>
      </c>
      <c r="F10841" s="21"/>
      <c r="G10841" s="21" t="s">
        <v>27358</v>
      </c>
      <c r="H10841" s="21" t="s">
        <v>27359</v>
      </c>
      <c r="I10841" s="21" t="s">
        <v>1674</v>
      </c>
      <c r="J10841" s="21" t="s">
        <v>27360</v>
      </c>
      <c r="K10841" s="20" t="s">
        <v>10366</v>
      </c>
      <c r="L10841" s="21"/>
    </row>
    <row r="10842">
      <c r="C10842" s="12" t="s">
        <v>903</v>
      </c>
      <c r="D10842" s="12" t="s">
        <v>904</v>
      </c>
      <c r="E10842" s="12" t="s">
        <v>4183</v>
      </c>
      <c r="F10842" s="12" t="s">
        <v>906</v>
      </c>
      <c r="G10842" s="12" t="s">
        <v>27361</v>
      </c>
      <c r="H10842" s="12" t="s">
        <v>27362</v>
      </c>
      <c r="I10842" s="12" t="s">
        <v>1715</v>
      </c>
      <c r="J10842" s="12" t="s">
        <v>27363</v>
      </c>
      <c r="K10842" s="12" t="s">
        <v>1717</v>
      </c>
      <c r="L10842" s="12" t="s">
        <v>1718</v>
      </c>
    </row>
    <row r="10843">
      <c r="C10843" s="12" t="s">
        <v>903</v>
      </c>
      <c r="D10843" s="12" t="s">
        <v>904</v>
      </c>
      <c r="E10843" s="12" t="s">
        <v>1654</v>
      </c>
      <c r="F10843" s="12" t="s">
        <v>906</v>
      </c>
      <c r="G10843" s="12" t="s">
        <v>27352</v>
      </c>
      <c r="H10843" s="12" t="s">
        <v>27329</v>
      </c>
      <c r="I10843" s="12" t="s">
        <v>1600</v>
      </c>
      <c r="J10843" s="12" t="s">
        <v>27367</v>
      </c>
      <c r="K10843" s="12" t="s">
        <v>2048</v>
      </c>
      <c r="L10843" s="12" t="s">
        <v>2049</v>
      </c>
    </row>
    <row r="10844">
      <c r="C10844" s="12" t="s">
        <v>903</v>
      </c>
      <c r="D10844" s="12" t="s">
        <v>904</v>
      </c>
      <c r="E10844" s="12" t="s">
        <v>1654</v>
      </c>
      <c r="F10844" s="12" t="s">
        <v>906</v>
      </c>
      <c r="G10844" s="12" t="s">
        <v>27350</v>
      </c>
      <c r="H10844" s="12" t="s">
        <v>27329</v>
      </c>
      <c r="I10844" s="12" t="s">
        <v>1600</v>
      </c>
      <c r="J10844" s="12" t="s">
        <v>27368</v>
      </c>
      <c r="K10844" s="12" t="s">
        <v>1602</v>
      </c>
      <c r="L10844" s="12" t="s">
        <v>1603</v>
      </c>
    </row>
    <row r="10845">
      <c r="C10845" s="12" t="s">
        <v>903</v>
      </c>
      <c r="D10845" s="12" t="s">
        <v>904</v>
      </c>
      <c r="E10845" s="12" t="s">
        <v>1654</v>
      </c>
      <c r="F10845" s="12" t="s">
        <v>906</v>
      </c>
      <c r="G10845" s="12" t="s">
        <v>27350</v>
      </c>
      <c r="H10845" s="12" t="s">
        <v>27329</v>
      </c>
      <c r="I10845" s="12" t="s">
        <v>1600</v>
      </c>
      <c r="J10845" s="12" t="s">
        <v>27369</v>
      </c>
      <c r="K10845" s="12" t="s">
        <v>1782</v>
      </c>
      <c r="L10845" s="12" t="s">
        <v>1783</v>
      </c>
    </row>
    <row r="10846">
      <c r="C10846" s="12" t="s">
        <v>903</v>
      </c>
      <c r="D10846" s="12" t="s">
        <v>904</v>
      </c>
      <c r="E10846" s="12" t="s">
        <v>1678</v>
      </c>
      <c r="F10846" s="12" t="s">
        <v>906</v>
      </c>
      <c r="G10846" s="12" t="s">
        <v>27370</v>
      </c>
      <c r="H10846" s="12" t="s">
        <v>27371</v>
      </c>
      <c r="I10846" s="12" t="s">
        <v>1681</v>
      </c>
      <c r="J10846" s="12" t="s">
        <v>27372</v>
      </c>
      <c r="K10846" s="12" t="s">
        <v>1683</v>
      </c>
      <c r="L10846" s="12" t="s">
        <v>1684</v>
      </c>
    </row>
    <row r="10847">
      <c r="C10847" s="12" t="s">
        <v>903</v>
      </c>
      <c r="D10847" s="12" t="s">
        <v>904</v>
      </c>
      <c r="E10847" s="12" t="s">
        <v>1729</v>
      </c>
      <c r="F10847" s="12" t="s">
        <v>906</v>
      </c>
      <c r="G10847" s="12" t="s">
        <v>27373</v>
      </c>
      <c r="H10847" s="12" t="s">
        <v>27165</v>
      </c>
      <c r="I10847" s="12" t="s">
        <v>1607</v>
      </c>
      <c r="J10847" s="12" t="s">
        <v>27374</v>
      </c>
      <c r="K10847" s="12" t="s">
        <v>13095</v>
      </c>
      <c r="L10847" s="12" t="s">
        <v>13195</v>
      </c>
    </row>
    <row r="10848">
      <c r="C10848" s="12" t="s">
        <v>903</v>
      </c>
      <c r="D10848" s="12" t="s">
        <v>904</v>
      </c>
      <c r="E10848" s="12" t="s">
        <v>1719</v>
      </c>
      <c r="F10848" s="12" t="s">
        <v>906</v>
      </c>
      <c r="G10848" s="12" t="s">
        <v>27320</v>
      </c>
      <c r="H10848" s="12" t="s">
        <v>27375</v>
      </c>
      <c r="I10848" s="12" t="s">
        <v>1722</v>
      </c>
      <c r="J10848" s="12" t="s">
        <v>27376</v>
      </c>
      <c r="K10848" s="12" t="s">
        <v>4784</v>
      </c>
      <c r="L10848" s="12" t="s">
        <v>4785</v>
      </c>
    </row>
    <row r="10849">
      <c r="C10849" s="12" t="s">
        <v>911</v>
      </c>
      <c r="D10849" s="12"/>
      <c r="E10849" s="12" t="s">
        <v>1678</v>
      </c>
      <c r="F10849" s="21"/>
      <c r="G10849" s="21" t="s">
        <v>27377</v>
      </c>
      <c r="H10849" s="21" t="s">
        <v>27378</v>
      </c>
      <c r="I10849" s="21" t="s">
        <v>1681</v>
      </c>
      <c r="J10849" s="21" t="s">
        <v>27379</v>
      </c>
      <c r="K10849" s="20" t="s">
        <v>1683</v>
      </c>
      <c r="L10849" s="21"/>
    </row>
    <row r="10850">
      <c r="C10850" s="12" t="s">
        <v>911</v>
      </c>
      <c r="D10850" s="12"/>
      <c r="E10850" s="12" t="s">
        <v>1678</v>
      </c>
      <c r="F10850" s="21"/>
      <c r="G10850" s="21" t="s">
        <v>27380</v>
      </c>
      <c r="H10850" s="21" t="s">
        <v>27381</v>
      </c>
      <c r="I10850" s="21" t="s">
        <v>1681</v>
      </c>
      <c r="J10850" s="21" t="s">
        <v>27382</v>
      </c>
      <c r="K10850" s="20" t="s">
        <v>6244</v>
      </c>
      <c r="L10850" s="21"/>
    </row>
    <row r="10851">
      <c r="C10851" s="12" t="s">
        <v>911</v>
      </c>
      <c r="D10851" s="12"/>
      <c r="E10851" s="12" t="s">
        <v>1678</v>
      </c>
      <c r="F10851" s="21"/>
      <c r="G10851" s="21" t="s">
        <v>27383</v>
      </c>
      <c r="H10851" s="21" t="s">
        <v>27384</v>
      </c>
      <c r="I10851" s="21" t="s">
        <v>1681</v>
      </c>
      <c r="J10851" s="21" t="s">
        <v>27385</v>
      </c>
      <c r="K10851" s="20" t="s">
        <v>6244</v>
      </c>
      <c r="L10851" s="21"/>
    </row>
    <row r="10852">
      <c r="C10852" s="12" t="s">
        <v>911</v>
      </c>
      <c r="D10852" s="12"/>
      <c r="E10852" s="12" t="s">
        <v>1678</v>
      </c>
      <c r="F10852" s="21"/>
      <c r="G10852" s="21" t="s">
        <v>27386</v>
      </c>
      <c r="H10852" s="21" t="s">
        <v>27387</v>
      </c>
      <c r="I10852" s="21" t="s">
        <v>1681</v>
      </c>
      <c r="J10852" s="21" t="s">
        <v>27388</v>
      </c>
      <c r="K10852" s="20" t="s">
        <v>27127</v>
      </c>
      <c r="L10852" s="21"/>
    </row>
    <row r="10853">
      <c r="C10853" s="12" t="s">
        <v>911</v>
      </c>
      <c r="D10853" s="12"/>
      <c r="E10853" s="12" t="s">
        <v>1678</v>
      </c>
      <c r="F10853" s="21"/>
      <c r="G10853" s="21" t="s">
        <v>27389</v>
      </c>
      <c r="H10853" s="21" t="s">
        <v>27390</v>
      </c>
      <c r="I10853" s="21" t="s">
        <v>1681</v>
      </c>
      <c r="J10853" s="21" t="s">
        <v>27391</v>
      </c>
      <c r="K10853" s="20" t="s">
        <v>12943</v>
      </c>
      <c r="L10853" s="21"/>
    </row>
    <row r="10854">
      <c r="C10854" s="12" t="s">
        <v>911</v>
      </c>
      <c r="D10854" s="12"/>
      <c r="E10854" s="12" t="s">
        <v>1678</v>
      </c>
      <c r="F10854" s="21"/>
      <c r="G10854" s="21" t="s">
        <v>27392</v>
      </c>
      <c r="H10854" s="21" t="s">
        <v>27393</v>
      </c>
      <c r="I10854" s="21" t="s">
        <v>1681</v>
      </c>
      <c r="J10854" s="21" t="s">
        <v>27394</v>
      </c>
      <c r="K10854" s="20" t="s">
        <v>12943</v>
      </c>
      <c r="L10854" s="21"/>
    </row>
    <row r="10855">
      <c r="C10855" s="12" t="s">
        <v>911</v>
      </c>
      <c r="D10855" s="12"/>
      <c r="E10855" s="12" t="s">
        <v>1678</v>
      </c>
      <c r="F10855" s="21"/>
      <c r="G10855" s="21" t="s">
        <v>27395</v>
      </c>
      <c r="H10855" s="21" t="s">
        <v>27396</v>
      </c>
      <c r="I10855" s="21" t="s">
        <v>1681</v>
      </c>
      <c r="J10855" s="21" t="s">
        <v>27397</v>
      </c>
      <c r="K10855" s="20" t="s">
        <v>12784</v>
      </c>
      <c r="L10855" s="21"/>
    </row>
    <row r="10856">
      <c r="C10856" s="12" t="s">
        <v>911</v>
      </c>
      <c r="D10856" s="12"/>
      <c r="E10856" s="12" t="s">
        <v>1678</v>
      </c>
      <c r="F10856" s="21"/>
      <c r="G10856" s="21" t="s">
        <v>27398</v>
      </c>
      <c r="H10856" s="21" t="s">
        <v>27399</v>
      </c>
      <c r="I10856" s="21" t="s">
        <v>1681</v>
      </c>
      <c r="J10856" s="21" t="s">
        <v>27400</v>
      </c>
      <c r="K10856" s="20" t="s">
        <v>12784</v>
      </c>
      <c r="L10856" s="21"/>
    </row>
    <row r="10857">
      <c r="C10857" s="12" t="s">
        <v>911</v>
      </c>
      <c r="D10857" s="12"/>
      <c r="E10857" s="12" t="s">
        <v>1678</v>
      </c>
      <c r="F10857" s="21"/>
      <c r="G10857" s="21" t="s">
        <v>27401</v>
      </c>
      <c r="H10857" s="21" t="s">
        <v>27402</v>
      </c>
      <c r="I10857" s="21" t="s">
        <v>1681</v>
      </c>
      <c r="J10857" s="21" t="s">
        <v>27403</v>
      </c>
      <c r="K10857" s="20" t="s">
        <v>7889</v>
      </c>
      <c r="L10857" s="21"/>
    </row>
    <row r="10858">
      <c r="C10858" s="12" t="s">
        <v>911</v>
      </c>
      <c r="D10858" s="12"/>
      <c r="E10858" s="12" t="s">
        <v>1678</v>
      </c>
      <c r="F10858" s="21"/>
      <c r="G10858" s="21" t="s">
        <v>27404</v>
      </c>
      <c r="H10858" s="21" t="s">
        <v>27405</v>
      </c>
      <c r="I10858" s="21" t="s">
        <v>1681</v>
      </c>
      <c r="J10858" s="21" t="s">
        <v>27406</v>
      </c>
      <c r="K10858" s="20" t="s">
        <v>7889</v>
      </c>
      <c r="L10858" s="21"/>
    </row>
    <row r="10859">
      <c r="C10859" s="12" t="s">
        <v>911</v>
      </c>
      <c r="D10859" s="12"/>
      <c r="E10859" s="12" t="s">
        <v>1678</v>
      </c>
      <c r="F10859" s="21"/>
      <c r="G10859" s="21" t="s">
        <v>27407</v>
      </c>
      <c r="H10859" s="21" t="s">
        <v>27408</v>
      </c>
      <c r="I10859" s="21" t="s">
        <v>1681</v>
      </c>
      <c r="J10859" s="21" t="s">
        <v>27409</v>
      </c>
      <c r="K10859" s="20" t="s">
        <v>4729</v>
      </c>
      <c r="L10859" s="21"/>
    </row>
    <row r="10860">
      <c r="C10860" s="12" t="s">
        <v>911</v>
      </c>
      <c r="D10860" s="12"/>
      <c r="E10860" s="12" t="s">
        <v>1678</v>
      </c>
      <c r="F10860" s="21"/>
      <c r="G10860" s="21" t="s">
        <v>27410</v>
      </c>
      <c r="H10860" s="21" t="s">
        <v>27411</v>
      </c>
      <c r="I10860" s="21" t="s">
        <v>1681</v>
      </c>
      <c r="J10860" s="21" t="s">
        <v>27412</v>
      </c>
      <c r="K10860" s="20" t="s">
        <v>1743</v>
      </c>
      <c r="L10860" s="21"/>
    </row>
    <row r="10861">
      <c r="C10861" s="12" t="s">
        <v>911</v>
      </c>
      <c r="D10861" s="12"/>
      <c r="E10861" s="12" t="s">
        <v>1678</v>
      </c>
      <c r="F10861" s="21"/>
      <c r="G10861" s="21" t="s">
        <v>27413</v>
      </c>
      <c r="H10861" s="21" t="s">
        <v>27414</v>
      </c>
      <c r="I10861" s="21" t="s">
        <v>1681</v>
      </c>
      <c r="J10861" s="21" t="s">
        <v>27415</v>
      </c>
      <c r="K10861" s="20" t="s">
        <v>6774</v>
      </c>
      <c r="L10861" s="21"/>
    </row>
    <row r="10862">
      <c r="C10862" s="12" t="s">
        <v>911</v>
      </c>
      <c r="D10862" s="12"/>
      <c r="E10862" s="12" t="s">
        <v>1678</v>
      </c>
      <c r="F10862" s="21"/>
      <c r="G10862" s="21" t="s">
        <v>27416</v>
      </c>
      <c r="H10862" s="21" t="s">
        <v>27417</v>
      </c>
      <c r="I10862" s="21" t="s">
        <v>1681</v>
      </c>
      <c r="J10862" s="21" t="s">
        <v>27418</v>
      </c>
      <c r="K10862" s="20" t="s">
        <v>6774</v>
      </c>
      <c r="L10862" s="21"/>
    </row>
    <row r="10863">
      <c r="C10863" s="12" t="s">
        <v>911</v>
      </c>
      <c r="D10863" s="12"/>
      <c r="E10863" s="12" t="s">
        <v>1678</v>
      </c>
      <c r="F10863" s="21"/>
      <c r="G10863" s="21" t="s">
        <v>27419</v>
      </c>
      <c r="H10863" s="21" t="s">
        <v>27420</v>
      </c>
      <c r="I10863" s="21" t="s">
        <v>1681</v>
      </c>
      <c r="J10863" s="21" t="s">
        <v>27421</v>
      </c>
      <c r="K10863" s="20" t="s">
        <v>4744</v>
      </c>
      <c r="L10863" s="21"/>
    </row>
    <row r="10864">
      <c r="C10864" s="12" t="s">
        <v>911</v>
      </c>
      <c r="D10864" s="12"/>
      <c r="E10864" s="12" t="s">
        <v>1678</v>
      </c>
      <c r="F10864" s="21"/>
      <c r="G10864" s="21" t="s">
        <v>27422</v>
      </c>
      <c r="H10864" s="21" t="s">
        <v>27423</v>
      </c>
      <c r="I10864" s="21" t="s">
        <v>1681</v>
      </c>
      <c r="J10864" s="21" t="s">
        <v>27424</v>
      </c>
      <c r="K10864" s="20" t="s">
        <v>4729</v>
      </c>
      <c r="L10864" s="21"/>
    </row>
    <row r="10865">
      <c r="C10865" s="12" t="s">
        <v>911</v>
      </c>
      <c r="D10865" s="12"/>
      <c r="E10865" s="12" t="s">
        <v>1678</v>
      </c>
      <c r="F10865" s="21"/>
      <c r="G10865" s="21" t="s">
        <v>27410</v>
      </c>
      <c r="H10865" s="21" t="s">
        <v>27411</v>
      </c>
      <c r="I10865" s="21" t="s">
        <v>1681</v>
      </c>
      <c r="J10865" s="21" t="s">
        <v>27425</v>
      </c>
      <c r="K10865" s="20" t="s">
        <v>1746</v>
      </c>
      <c r="L10865" s="21"/>
    </row>
    <row r="10866">
      <c r="C10866" s="12" t="s">
        <v>911</v>
      </c>
      <c r="D10866" s="12"/>
      <c r="E10866" s="12" t="s">
        <v>1678</v>
      </c>
      <c r="F10866" s="21"/>
      <c r="G10866" s="21" t="s">
        <v>27426</v>
      </c>
      <c r="H10866" s="21" t="s">
        <v>27427</v>
      </c>
      <c r="I10866" s="21" t="s">
        <v>1681</v>
      </c>
      <c r="J10866" s="21" t="s">
        <v>27428</v>
      </c>
      <c r="K10866" s="20" t="s">
        <v>6249</v>
      </c>
      <c r="L10866" s="21"/>
    </row>
    <row r="10867">
      <c r="C10867" s="12" t="s">
        <v>911</v>
      </c>
      <c r="D10867" s="12"/>
      <c r="E10867" s="12" t="s">
        <v>1678</v>
      </c>
      <c r="F10867" s="21"/>
      <c r="G10867" s="21" t="s">
        <v>27429</v>
      </c>
      <c r="H10867" s="21" t="s">
        <v>27430</v>
      </c>
      <c r="I10867" s="21" t="s">
        <v>1681</v>
      </c>
      <c r="J10867" s="21" t="s">
        <v>27431</v>
      </c>
      <c r="K10867" s="20" t="s">
        <v>6249</v>
      </c>
      <c r="L10867" s="21"/>
    </row>
    <row r="10868">
      <c r="C10868" s="12" t="s">
        <v>911</v>
      </c>
      <c r="D10868" s="12"/>
      <c r="E10868" s="12" t="s">
        <v>1678</v>
      </c>
      <c r="F10868" s="21"/>
      <c r="G10868" s="21" t="s">
        <v>27432</v>
      </c>
      <c r="H10868" s="21" t="s">
        <v>27433</v>
      </c>
      <c r="I10868" s="21" t="s">
        <v>1681</v>
      </c>
      <c r="J10868" s="21" t="s">
        <v>27434</v>
      </c>
      <c r="K10868" s="20" t="s">
        <v>6770</v>
      </c>
      <c r="L10868" s="21"/>
    </row>
    <row r="10869">
      <c r="C10869" s="12" t="s">
        <v>911</v>
      </c>
      <c r="D10869" s="12"/>
      <c r="E10869" s="12" t="s">
        <v>1678</v>
      </c>
      <c r="F10869" s="21"/>
      <c r="G10869" s="21" t="s">
        <v>27435</v>
      </c>
      <c r="H10869" s="21" t="s">
        <v>27436</v>
      </c>
      <c r="I10869" s="21" t="s">
        <v>1681</v>
      </c>
      <c r="J10869" s="21" t="s">
        <v>27437</v>
      </c>
      <c r="K10869" s="20" t="s">
        <v>6770</v>
      </c>
      <c r="L10869" s="21"/>
    </row>
    <row r="10870">
      <c r="C10870" s="12" t="s">
        <v>911</v>
      </c>
      <c r="D10870" s="12"/>
      <c r="E10870" s="12" t="s">
        <v>1678</v>
      </c>
      <c r="F10870" s="21"/>
      <c r="G10870" s="21" t="s">
        <v>27438</v>
      </c>
      <c r="H10870" s="21" t="s">
        <v>27439</v>
      </c>
      <c r="I10870" s="21" t="s">
        <v>1681</v>
      </c>
      <c r="J10870" s="21" t="s">
        <v>27440</v>
      </c>
      <c r="K10870" s="20" t="s">
        <v>6766</v>
      </c>
      <c r="L10870" s="21"/>
    </row>
    <row r="10871">
      <c r="C10871" s="12" t="s">
        <v>911</v>
      </c>
      <c r="D10871" s="12"/>
      <c r="E10871" s="12" t="s">
        <v>1678</v>
      </c>
      <c r="F10871" s="21"/>
      <c r="G10871" s="21" t="s">
        <v>27441</v>
      </c>
      <c r="H10871" s="21" t="s">
        <v>27442</v>
      </c>
      <c r="I10871" s="21" t="s">
        <v>1681</v>
      </c>
      <c r="J10871" s="21" t="s">
        <v>27443</v>
      </c>
      <c r="K10871" s="20" t="s">
        <v>6766</v>
      </c>
      <c r="L10871" s="21"/>
    </row>
    <row r="10872">
      <c r="C10872" s="12" t="s">
        <v>911</v>
      </c>
      <c r="D10872" s="12"/>
      <c r="E10872" s="12" t="s">
        <v>1729</v>
      </c>
      <c r="F10872" s="21"/>
      <c r="G10872" s="21" t="s">
        <v>27444</v>
      </c>
      <c r="H10872" s="21" t="s">
        <v>27445</v>
      </c>
      <c r="I10872" s="21" t="s">
        <v>1607</v>
      </c>
      <c r="J10872" s="21" t="s">
        <v>27446</v>
      </c>
      <c r="K10872" s="20" t="s">
        <v>13095</v>
      </c>
      <c r="L10872" s="21"/>
    </row>
    <row r="10873">
      <c r="C10873" s="12" t="s">
        <v>911</v>
      </c>
      <c r="D10873" s="12"/>
      <c r="E10873" s="12" t="s">
        <v>1729</v>
      </c>
      <c r="F10873" s="21"/>
      <c r="G10873" s="21" t="s">
        <v>27447</v>
      </c>
      <c r="H10873" s="21" t="s">
        <v>27448</v>
      </c>
      <c r="I10873" s="21" t="s">
        <v>1607</v>
      </c>
      <c r="J10873" s="21" t="s">
        <v>27449</v>
      </c>
      <c r="K10873" s="20" t="s">
        <v>13154</v>
      </c>
      <c r="L10873" s="21"/>
    </row>
    <row r="10874">
      <c r="C10874" s="12" t="s">
        <v>911</v>
      </c>
      <c r="D10874" s="12"/>
      <c r="E10874" s="12" t="s">
        <v>1729</v>
      </c>
      <c r="F10874" s="21"/>
      <c r="G10874" s="21" t="s">
        <v>27450</v>
      </c>
      <c r="H10874" s="21" t="s">
        <v>27448</v>
      </c>
      <c r="I10874" s="21" t="s">
        <v>1607</v>
      </c>
      <c r="J10874" s="21" t="s">
        <v>27451</v>
      </c>
      <c r="K10874" s="20" t="s">
        <v>13157</v>
      </c>
      <c r="L10874" s="21"/>
    </row>
    <row r="10875">
      <c r="C10875" s="12" t="s">
        <v>911</v>
      </c>
      <c r="D10875" s="12"/>
      <c r="E10875" s="12" t="s">
        <v>1729</v>
      </c>
      <c r="F10875" s="21"/>
      <c r="G10875" s="21" t="s">
        <v>27452</v>
      </c>
      <c r="H10875" s="21" t="s">
        <v>27453</v>
      </c>
      <c r="I10875" s="21" t="s">
        <v>1607</v>
      </c>
      <c r="J10875" s="21" t="s">
        <v>27454</v>
      </c>
      <c r="K10875" s="20" t="s">
        <v>13161</v>
      </c>
      <c r="L10875" s="21"/>
    </row>
    <row r="10876">
      <c r="C10876" s="12" t="s">
        <v>911</v>
      </c>
      <c r="D10876" s="12"/>
      <c r="E10876" s="12" t="s">
        <v>1729</v>
      </c>
      <c r="F10876" s="21"/>
      <c r="G10876" s="21" t="s">
        <v>27455</v>
      </c>
      <c r="H10876" s="21" t="s">
        <v>27453</v>
      </c>
      <c r="I10876" s="21" t="s">
        <v>1607</v>
      </c>
      <c r="J10876" s="21" t="s">
        <v>27456</v>
      </c>
      <c r="K10876" s="20" t="s">
        <v>13164</v>
      </c>
      <c r="L10876" s="21"/>
    </row>
    <row r="10877">
      <c r="C10877" s="12" t="s">
        <v>911</v>
      </c>
      <c r="D10877" s="12"/>
      <c r="E10877" s="12" t="s">
        <v>1656</v>
      </c>
      <c r="F10877" s="21"/>
      <c r="G10877" s="21" t="s">
        <v>27457</v>
      </c>
      <c r="H10877" s="21" t="s">
        <v>27458</v>
      </c>
      <c r="I10877" s="21" t="s">
        <v>1637</v>
      </c>
      <c r="J10877" s="21" t="s">
        <v>27459</v>
      </c>
      <c r="K10877" s="20" t="s">
        <v>1829</v>
      </c>
      <c r="L10877" s="21"/>
    </row>
    <row r="10878">
      <c r="C10878" s="12" t="s">
        <v>911</v>
      </c>
      <c r="D10878" s="12"/>
      <c r="E10878" s="12" t="s">
        <v>1656</v>
      </c>
      <c r="F10878" s="21"/>
      <c r="G10878" s="21" t="s">
        <v>27457</v>
      </c>
      <c r="H10878" s="21" t="s">
        <v>27458</v>
      </c>
      <c r="I10878" s="21" t="s">
        <v>1637</v>
      </c>
      <c r="J10878" s="21" t="s">
        <v>27460</v>
      </c>
      <c r="K10878" s="20" t="s">
        <v>1833</v>
      </c>
      <c r="L10878" s="21"/>
    </row>
    <row r="10879">
      <c r="C10879" s="12" t="s">
        <v>911</v>
      </c>
      <c r="D10879" s="12"/>
      <c r="E10879" s="12" t="s">
        <v>1656</v>
      </c>
      <c r="F10879" s="21"/>
      <c r="G10879" s="21" t="s">
        <v>27457</v>
      </c>
      <c r="H10879" s="21" t="s">
        <v>27458</v>
      </c>
      <c r="I10879" s="21" t="s">
        <v>1637</v>
      </c>
      <c r="J10879" s="21" t="s">
        <v>27461</v>
      </c>
      <c r="K10879" s="20" t="s">
        <v>1836</v>
      </c>
      <c r="L10879" s="21"/>
    </row>
    <row r="10880">
      <c r="C10880" s="12" t="s">
        <v>911</v>
      </c>
      <c r="D10880" s="12"/>
      <c r="E10880" s="12" t="s">
        <v>1619</v>
      </c>
      <c r="F10880" s="21"/>
      <c r="G10880" s="21" t="s">
        <v>27462</v>
      </c>
      <c r="H10880" s="21" t="s">
        <v>27463</v>
      </c>
      <c r="I10880" s="21" t="s">
        <v>1588</v>
      </c>
      <c r="J10880" s="21" t="s">
        <v>27464</v>
      </c>
      <c r="K10880" s="20" t="s">
        <v>2007</v>
      </c>
      <c r="L10880" s="21"/>
    </row>
    <row r="10881">
      <c r="C10881" s="12" t="s">
        <v>911</v>
      </c>
      <c r="D10881" s="12"/>
      <c r="E10881" s="12" t="s">
        <v>1619</v>
      </c>
      <c r="F10881" s="21"/>
      <c r="G10881" s="21" t="s">
        <v>27465</v>
      </c>
      <c r="H10881" s="21" t="s">
        <v>27466</v>
      </c>
      <c r="I10881" s="21" t="s">
        <v>1588</v>
      </c>
      <c r="J10881" s="21" t="s">
        <v>27467</v>
      </c>
      <c r="K10881" s="20" t="s">
        <v>1959</v>
      </c>
      <c r="L10881" s="21"/>
    </row>
    <row r="10882">
      <c r="C10882" s="12" t="s">
        <v>911</v>
      </c>
      <c r="D10882" s="12"/>
      <c r="E10882" s="12" t="s">
        <v>1619</v>
      </c>
      <c r="F10882" s="21"/>
      <c r="G10882" s="21" t="s">
        <v>27468</v>
      </c>
      <c r="H10882" s="21" t="s">
        <v>27466</v>
      </c>
      <c r="I10882" s="21" t="s">
        <v>1588</v>
      </c>
      <c r="J10882" s="21" t="s">
        <v>27469</v>
      </c>
      <c r="K10882" s="20" t="s">
        <v>1959</v>
      </c>
      <c r="L10882" s="21"/>
    </row>
    <row r="10883">
      <c r="C10883" s="12" t="s">
        <v>911</v>
      </c>
      <c r="D10883" s="12"/>
      <c r="E10883" s="12" t="s">
        <v>1619</v>
      </c>
      <c r="F10883" s="21"/>
      <c r="G10883" s="21" t="s">
        <v>27470</v>
      </c>
      <c r="H10883" s="21" t="s">
        <v>27471</v>
      </c>
      <c r="I10883" s="21" t="s">
        <v>1588</v>
      </c>
      <c r="J10883" s="21" t="s">
        <v>27472</v>
      </c>
      <c r="K10883" s="20" t="s">
        <v>1959</v>
      </c>
      <c r="L10883" s="21"/>
    </row>
    <row r="10884">
      <c r="C10884" s="12" t="s">
        <v>911</v>
      </c>
      <c r="D10884" s="12"/>
      <c r="E10884" s="12" t="s">
        <v>1619</v>
      </c>
      <c r="F10884" s="21"/>
      <c r="G10884" s="21" t="s">
        <v>27473</v>
      </c>
      <c r="H10884" s="21" t="s">
        <v>27474</v>
      </c>
      <c r="I10884" s="21" t="s">
        <v>1588</v>
      </c>
      <c r="J10884" s="21" t="s">
        <v>27475</v>
      </c>
      <c r="K10884" s="20" t="s">
        <v>1963</v>
      </c>
      <c r="L10884" s="21"/>
    </row>
    <row r="10885">
      <c r="C10885" s="12" t="s">
        <v>911</v>
      </c>
      <c r="D10885" s="12"/>
      <c r="E10885" s="12" t="s">
        <v>1619</v>
      </c>
      <c r="F10885" s="21"/>
      <c r="G10885" s="21" t="s">
        <v>27476</v>
      </c>
      <c r="H10885" s="21" t="s">
        <v>27477</v>
      </c>
      <c r="I10885" s="21" t="s">
        <v>1588</v>
      </c>
      <c r="J10885" s="21" t="s">
        <v>27478</v>
      </c>
      <c r="K10885" s="20" t="s">
        <v>1967</v>
      </c>
      <c r="L10885" s="21"/>
    </row>
    <row r="10886">
      <c r="C10886" s="12" t="s">
        <v>911</v>
      </c>
      <c r="D10886" s="12"/>
      <c r="E10886" s="12" t="s">
        <v>1619</v>
      </c>
      <c r="F10886" s="21"/>
      <c r="G10886" s="21" t="s">
        <v>27479</v>
      </c>
      <c r="H10886" s="21" t="s">
        <v>27480</v>
      </c>
      <c r="I10886" s="21" t="s">
        <v>1588</v>
      </c>
      <c r="J10886" s="21" t="s">
        <v>27481</v>
      </c>
      <c r="K10886" s="20" t="s">
        <v>1967</v>
      </c>
      <c r="L10886" s="21"/>
    </row>
    <row r="10887">
      <c r="C10887" s="12" t="s">
        <v>911</v>
      </c>
      <c r="D10887" s="12"/>
      <c r="E10887" s="12" t="s">
        <v>1619</v>
      </c>
      <c r="F10887" s="21"/>
      <c r="G10887" s="21" t="s">
        <v>10860</v>
      </c>
      <c r="H10887" s="21" t="s">
        <v>10861</v>
      </c>
      <c r="I10887" s="21" t="s">
        <v>1588</v>
      </c>
      <c r="J10887" s="21" t="s">
        <v>10862</v>
      </c>
      <c r="K10887" s="20" t="s">
        <v>1971</v>
      </c>
      <c r="L10887" s="21"/>
    </row>
    <row r="10888">
      <c r="C10888" s="12" t="s">
        <v>911</v>
      </c>
      <c r="D10888" s="12"/>
      <c r="E10888" s="12" t="s">
        <v>1619</v>
      </c>
      <c r="F10888" s="21"/>
      <c r="G10888" s="21" t="s">
        <v>10887</v>
      </c>
      <c r="H10888" s="21" t="s">
        <v>10888</v>
      </c>
      <c r="I10888" s="21" t="s">
        <v>1588</v>
      </c>
      <c r="J10888" s="21" t="s">
        <v>10889</v>
      </c>
      <c r="K10888" s="20" t="s">
        <v>1971</v>
      </c>
      <c r="L10888" s="21"/>
    </row>
    <row r="10889">
      <c r="C10889" s="12" t="s">
        <v>911</v>
      </c>
      <c r="D10889" s="12"/>
      <c r="E10889" s="12" t="s">
        <v>1619</v>
      </c>
      <c r="F10889" s="21"/>
      <c r="G10889" s="21" t="s">
        <v>27482</v>
      </c>
      <c r="H10889" s="21" t="s">
        <v>27483</v>
      </c>
      <c r="I10889" s="21" t="s">
        <v>1588</v>
      </c>
      <c r="J10889" s="21" t="s">
        <v>27484</v>
      </c>
      <c r="K10889" s="20" t="s">
        <v>3840</v>
      </c>
      <c r="L10889" s="21"/>
    </row>
    <row r="10890">
      <c r="C10890" s="12" t="s">
        <v>911</v>
      </c>
      <c r="D10890" s="12"/>
      <c r="E10890" s="12" t="s">
        <v>1619</v>
      </c>
      <c r="F10890" s="21"/>
      <c r="G10890" s="21" t="s">
        <v>27485</v>
      </c>
      <c r="H10890" s="21" t="s">
        <v>27486</v>
      </c>
      <c r="I10890" s="21" t="s">
        <v>1588</v>
      </c>
      <c r="J10890" s="21" t="s">
        <v>27487</v>
      </c>
      <c r="K10890" s="20" t="s">
        <v>3280</v>
      </c>
      <c r="L10890" s="21"/>
    </row>
    <row r="10891">
      <c r="C10891" s="12" t="s">
        <v>911</v>
      </c>
      <c r="D10891" s="12"/>
      <c r="E10891" s="12" t="s">
        <v>1619</v>
      </c>
      <c r="F10891" s="21"/>
      <c r="G10891" s="21" t="s">
        <v>27488</v>
      </c>
      <c r="H10891" s="21" t="s">
        <v>27486</v>
      </c>
      <c r="I10891" s="21" t="s">
        <v>1588</v>
      </c>
      <c r="J10891" s="21" t="s">
        <v>27489</v>
      </c>
      <c r="K10891" s="20" t="s">
        <v>3616</v>
      </c>
      <c r="L10891" s="21"/>
    </row>
    <row r="10892">
      <c r="C10892" s="12" t="s">
        <v>911</v>
      </c>
      <c r="D10892" s="12"/>
      <c r="E10892" s="12" t="s">
        <v>1619</v>
      </c>
      <c r="F10892" s="21"/>
      <c r="G10892" s="21" t="s">
        <v>27490</v>
      </c>
      <c r="H10892" s="21" t="s">
        <v>27491</v>
      </c>
      <c r="I10892" s="21" t="s">
        <v>1588</v>
      </c>
      <c r="J10892" s="21" t="s">
        <v>27492</v>
      </c>
      <c r="K10892" s="20" t="s">
        <v>1808</v>
      </c>
      <c r="L10892" s="21"/>
    </row>
    <row r="10893">
      <c r="C10893" s="12" t="s">
        <v>911</v>
      </c>
      <c r="D10893" s="12"/>
      <c r="E10893" s="12" t="s">
        <v>1619</v>
      </c>
      <c r="F10893" s="21"/>
      <c r="G10893" s="21" t="s">
        <v>10818</v>
      </c>
      <c r="H10893" s="21" t="s">
        <v>10819</v>
      </c>
      <c r="I10893" s="21" t="s">
        <v>1588</v>
      </c>
      <c r="J10893" s="21" t="s">
        <v>10820</v>
      </c>
      <c r="K10893" s="20" t="s">
        <v>1812</v>
      </c>
      <c r="L10893" s="21"/>
    </row>
    <row r="10894">
      <c r="C10894" s="12" t="s">
        <v>911</v>
      </c>
      <c r="D10894" s="12"/>
      <c r="E10894" s="12" t="s">
        <v>1619</v>
      </c>
      <c r="F10894" s="21"/>
      <c r="G10894" s="21" t="s">
        <v>27493</v>
      </c>
      <c r="H10894" s="21" t="s">
        <v>27491</v>
      </c>
      <c r="I10894" s="21" t="s">
        <v>1588</v>
      </c>
      <c r="J10894" s="21" t="s">
        <v>27494</v>
      </c>
      <c r="K10894" s="20" t="s">
        <v>1812</v>
      </c>
      <c r="L10894" s="21"/>
    </row>
    <row r="10895">
      <c r="C10895" s="12" t="s">
        <v>911</v>
      </c>
      <c r="D10895" s="12"/>
      <c r="E10895" s="12" t="s">
        <v>1619</v>
      </c>
      <c r="F10895" s="21"/>
      <c r="G10895" s="21" t="s">
        <v>27495</v>
      </c>
      <c r="H10895" s="21" t="s">
        <v>27483</v>
      </c>
      <c r="I10895" s="21" t="s">
        <v>1588</v>
      </c>
      <c r="J10895" s="21" t="s">
        <v>27496</v>
      </c>
      <c r="K10895" s="20" t="s">
        <v>2027</v>
      </c>
      <c r="L10895" s="21"/>
    </row>
    <row r="10896">
      <c r="C10896" s="12" t="s">
        <v>911</v>
      </c>
      <c r="D10896" s="12"/>
      <c r="E10896" s="12" t="s">
        <v>1619</v>
      </c>
      <c r="F10896" s="21"/>
      <c r="G10896" s="21" t="s">
        <v>27497</v>
      </c>
      <c r="H10896" s="21" t="s">
        <v>27483</v>
      </c>
      <c r="I10896" s="21" t="s">
        <v>1588</v>
      </c>
      <c r="J10896" s="21" t="s">
        <v>27498</v>
      </c>
      <c r="K10896" s="20" t="s">
        <v>1975</v>
      </c>
      <c r="L10896" s="21"/>
    </row>
    <row r="10897">
      <c r="C10897" s="12" t="s">
        <v>911</v>
      </c>
      <c r="D10897" s="12"/>
      <c r="E10897" s="12" t="s">
        <v>1619</v>
      </c>
      <c r="F10897" s="21"/>
      <c r="G10897" s="21" t="s">
        <v>27499</v>
      </c>
      <c r="H10897" s="21" t="s">
        <v>27500</v>
      </c>
      <c r="I10897" s="21" t="s">
        <v>1588</v>
      </c>
      <c r="J10897" s="21" t="s">
        <v>27501</v>
      </c>
      <c r="K10897" s="20" t="s">
        <v>1954</v>
      </c>
      <c r="L10897" s="21"/>
    </row>
    <row r="10898">
      <c r="C10898" s="12" t="s">
        <v>911</v>
      </c>
      <c r="D10898" s="12"/>
      <c r="E10898" s="12" t="s">
        <v>1619</v>
      </c>
      <c r="F10898" s="21"/>
      <c r="G10898" s="21" t="s">
        <v>27502</v>
      </c>
      <c r="H10898" s="21" t="s">
        <v>27500</v>
      </c>
      <c r="I10898" s="21" t="s">
        <v>1588</v>
      </c>
      <c r="J10898" s="21" t="s">
        <v>27503</v>
      </c>
      <c r="K10898" s="20" t="s">
        <v>1979</v>
      </c>
      <c r="L10898" s="21"/>
    </row>
    <row r="10899">
      <c r="C10899" s="12" t="s">
        <v>911</v>
      </c>
      <c r="D10899" s="12"/>
      <c r="E10899" s="12" t="s">
        <v>1619</v>
      </c>
      <c r="F10899" s="21"/>
      <c r="G10899" s="21" t="s">
        <v>27504</v>
      </c>
      <c r="H10899" s="21" t="s">
        <v>27486</v>
      </c>
      <c r="I10899" s="21" t="s">
        <v>1588</v>
      </c>
      <c r="J10899" s="21" t="s">
        <v>27505</v>
      </c>
      <c r="K10899" s="20" t="s">
        <v>1983</v>
      </c>
      <c r="L10899" s="21"/>
    </row>
    <row r="10900">
      <c r="C10900" s="12" t="s">
        <v>911</v>
      </c>
      <c r="D10900" s="12"/>
      <c r="E10900" s="12" t="s">
        <v>1619</v>
      </c>
      <c r="F10900" s="21"/>
      <c r="G10900" s="21" t="s">
        <v>27506</v>
      </c>
      <c r="H10900" s="21" t="s">
        <v>27507</v>
      </c>
      <c r="I10900" s="21" t="s">
        <v>1588</v>
      </c>
      <c r="J10900" s="21" t="s">
        <v>27508</v>
      </c>
      <c r="K10900" s="20" t="s">
        <v>3372</v>
      </c>
      <c r="L10900" s="21"/>
    </row>
    <row r="10901">
      <c r="C10901" s="12" t="s">
        <v>911</v>
      </c>
      <c r="D10901" s="12"/>
      <c r="E10901" s="12" t="s">
        <v>1619</v>
      </c>
      <c r="F10901" s="21"/>
      <c r="G10901" s="21" t="s">
        <v>27509</v>
      </c>
      <c r="H10901" s="21" t="s">
        <v>27510</v>
      </c>
      <c r="I10901" s="21" t="s">
        <v>1588</v>
      </c>
      <c r="J10901" s="21" t="s">
        <v>27511</v>
      </c>
      <c r="K10901" s="20" t="s">
        <v>1693</v>
      </c>
      <c r="L10901" s="21"/>
    </row>
    <row r="10902">
      <c r="C10902" s="12" t="s">
        <v>911</v>
      </c>
      <c r="D10902" s="12"/>
      <c r="E10902" s="12" t="s">
        <v>1619</v>
      </c>
      <c r="F10902" s="21"/>
      <c r="G10902" s="21" t="s">
        <v>27512</v>
      </c>
      <c r="H10902" s="21" t="s">
        <v>27513</v>
      </c>
      <c r="I10902" s="21" t="s">
        <v>1588</v>
      </c>
      <c r="J10902" s="21" t="s">
        <v>27514</v>
      </c>
      <c r="K10902" s="20" t="s">
        <v>1693</v>
      </c>
      <c r="L10902" s="21"/>
    </row>
    <row r="10903">
      <c r="C10903" s="12" t="s">
        <v>911</v>
      </c>
      <c r="D10903" s="12"/>
      <c r="E10903" s="12" t="s">
        <v>1619</v>
      </c>
      <c r="F10903" s="21"/>
      <c r="G10903" s="21" t="s">
        <v>27515</v>
      </c>
      <c r="H10903" s="21" t="s">
        <v>27516</v>
      </c>
      <c r="I10903" s="21" t="s">
        <v>1588</v>
      </c>
      <c r="J10903" s="21" t="s">
        <v>27517</v>
      </c>
      <c r="K10903" s="20" t="s">
        <v>3654</v>
      </c>
      <c r="L10903" s="21"/>
    </row>
    <row r="10904">
      <c r="C10904" s="12" t="s">
        <v>911</v>
      </c>
      <c r="D10904" s="12"/>
      <c r="E10904" s="12" t="s">
        <v>1619</v>
      </c>
      <c r="F10904" s="21"/>
      <c r="G10904" s="21" t="s">
        <v>915</v>
      </c>
      <c r="H10904" s="21" t="s">
        <v>27518</v>
      </c>
      <c r="I10904" s="21" t="s">
        <v>1588</v>
      </c>
      <c r="J10904" s="21" t="s">
        <v>27519</v>
      </c>
      <c r="K10904" s="20" t="s">
        <v>1901</v>
      </c>
      <c r="L10904" s="21"/>
    </row>
    <row r="10905">
      <c r="C10905" s="12" t="s">
        <v>911</v>
      </c>
      <c r="D10905" s="12"/>
      <c r="E10905" s="12" t="s">
        <v>1619</v>
      </c>
      <c r="F10905" s="21"/>
      <c r="G10905" s="21" t="s">
        <v>27520</v>
      </c>
      <c r="H10905" s="21" t="s">
        <v>27521</v>
      </c>
      <c r="I10905" s="21" t="s">
        <v>1588</v>
      </c>
      <c r="J10905" s="21" t="s">
        <v>27522</v>
      </c>
      <c r="K10905" s="20" t="s">
        <v>1816</v>
      </c>
      <c r="L10905" s="21"/>
    </row>
    <row r="10906">
      <c r="C10906" s="12" t="s">
        <v>911</v>
      </c>
      <c r="D10906" s="12"/>
      <c r="E10906" s="12" t="s">
        <v>1619</v>
      </c>
      <c r="F10906" s="21"/>
      <c r="G10906" s="21" t="s">
        <v>915</v>
      </c>
      <c r="H10906" s="21" t="s">
        <v>27523</v>
      </c>
      <c r="I10906" s="21" t="s">
        <v>1588</v>
      </c>
      <c r="J10906" s="21" t="s">
        <v>27524</v>
      </c>
      <c r="K10906" s="20" t="s">
        <v>1852</v>
      </c>
      <c r="L10906" s="21"/>
    </row>
    <row r="10907">
      <c r="C10907" s="12" t="s">
        <v>911</v>
      </c>
      <c r="D10907" s="12"/>
      <c r="E10907" s="12" t="s">
        <v>1619</v>
      </c>
      <c r="F10907" s="21"/>
      <c r="G10907" s="21" t="s">
        <v>915</v>
      </c>
      <c r="H10907" s="21" t="s">
        <v>27525</v>
      </c>
      <c r="I10907" s="21" t="s">
        <v>1588</v>
      </c>
      <c r="J10907" s="21" t="s">
        <v>27526</v>
      </c>
      <c r="K10907" s="20" t="s">
        <v>12788</v>
      </c>
      <c r="L10907" s="21"/>
    </row>
    <row r="10908">
      <c r="C10908" s="12" t="s">
        <v>911</v>
      </c>
      <c r="D10908" s="12"/>
      <c r="E10908" s="12" t="s">
        <v>1619</v>
      </c>
      <c r="F10908" s="21"/>
      <c r="G10908" s="21" t="s">
        <v>915</v>
      </c>
      <c r="H10908" s="21" t="s">
        <v>27527</v>
      </c>
      <c r="I10908" s="21" t="s">
        <v>1588</v>
      </c>
      <c r="J10908" s="21" t="s">
        <v>27528</v>
      </c>
      <c r="K10908" s="20" t="s">
        <v>1855</v>
      </c>
      <c r="L10908" s="21"/>
    </row>
    <row r="10909">
      <c r="C10909" s="12" t="s">
        <v>911</v>
      </c>
      <c r="D10909" s="12"/>
      <c r="E10909" s="12" t="s">
        <v>1619</v>
      </c>
      <c r="F10909" s="21"/>
      <c r="G10909" s="21" t="s">
        <v>915</v>
      </c>
      <c r="H10909" s="21" t="s">
        <v>27523</v>
      </c>
      <c r="I10909" s="21" t="s">
        <v>1588</v>
      </c>
      <c r="J10909" s="21" t="s">
        <v>27529</v>
      </c>
      <c r="K10909" s="20" t="s">
        <v>7878</v>
      </c>
      <c r="L10909" s="21"/>
    </row>
    <row r="10910">
      <c r="C10910" s="12" t="s">
        <v>911</v>
      </c>
      <c r="D10910" s="12"/>
      <c r="E10910" s="12" t="s">
        <v>1619</v>
      </c>
      <c r="F10910" s="21"/>
      <c r="G10910" s="21" t="s">
        <v>915</v>
      </c>
      <c r="H10910" s="21" t="s">
        <v>27530</v>
      </c>
      <c r="I10910" s="21" t="s">
        <v>1588</v>
      </c>
      <c r="J10910" s="21" t="s">
        <v>27531</v>
      </c>
      <c r="K10910" s="20" t="s">
        <v>7882</v>
      </c>
      <c r="L10910" s="21"/>
    </row>
    <row r="10911">
      <c r="C10911" s="12" t="s">
        <v>911</v>
      </c>
      <c r="D10911" s="12"/>
      <c r="E10911" s="12" t="s">
        <v>1619</v>
      </c>
      <c r="F10911" s="21"/>
      <c r="G10911" s="21" t="s">
        <v>915</v>
      </c>
      <c r="H10911" s="21" t="s">
        <v>27523</v>
      </c>
      <c r="I10911" s="21" t="s">
        <v>1588</v>
      </c>
      <c r="J10911" s="21" t="s">
        <v>27532</v>
      </c>
      <c r="K10911" s="20" t="s">
        <v>1896</v>
      </c>
      <c r="L10911" s="21"/>
    </row>
    <row r="10912">
      <c r="C10912" s="12" t="s">
        <v>911</v>
      </c>
      <c r="D10912" s="12"/>
      <c r="E10912" s="12" t="s">
        <v>1619</v>
      </c>
      <c r="F10912" s="21"/>
      <c r="G10912" s="21" t="s">
        <v>27533</v>
      </c>
      <c r="H10912" s="21" t="s">
        <v>27534</v>
      </c>
      <c r="I10912" s="21" t="s">
        <v>1588</v>
      </c>
      <c r="J10912" s="21" t="s">
        <v>27535</v>
      </c>
      <c r="K10912" s="20" t="s">
        <v>4477</v>
      </c>
      <c r="L10912" s="21"/>
    </row>
    <row r="10913">
      <c r="C10913" s="12" t="s">
        <v>911</v>
      </c>
      <c r="D10913" s="12"/>
      <c r="E10913" s="12" t="s">
        <v>1619</v>
      </c>
      <c r="F10913" s="21"/>
      <c r="G10913" s="21" t="s">
        <v>27536</v>
      </c>
      <c r="H10913" s="21" t="s">
        <v>27537</v>
      </c>
      <c r="I10913" s="21" t="s">
        <v>1588</v>
      </c>
      <c r="J10913" s="21" t="s">
        <v>27538</v>
      </c>
      <c r="K10913" s="20" t="s">
        <v>4477</v>
      </c>
      <c r="L10913" s="21"/>
    </row>
    <row r="10914">
      <c r="C10914" s="12" t="s">
        <v>911</v>
      </c>
      <c r="D10914" s="12"/>
      <c r="E10914" s="12" t="s">
        <v>1619</v>
      </c>
      <c r="F10914" s="21"/>
      <c r="G10914" s="21" t="s">
        <v>27533</v>
      </c>
      <c r="H10914" s="21" t="s">
        <v>27539</v>
      </c>
      <c r="I10914" s="21" t="s">
        <v>1588</v>
      </c>
      <c r="J10914" s="21" t="s">
        <v>27540</v>
      </c>
      <c r="K10914" s="20" t="s">
        <v>4490</v>
      </c>
      <c r="L10914" s="21"/>
    </row>
    <row r="10915">
      <c r="C10915" s="12" t="s">
        <v>911</v>
      </c>
      <c r="D10915" s="12"/>
      <c r="E10915" s="12" t="s">
        <v>1619</v>
      </c>
      <c r="F10915" s="21"/>
      <c r="G10915" s="21" t="s">
        <v>27536</v>
      </c>
      <c r="H10915" s="21" t="s">
        <v>27541</v>
      </c>
      <c r="I10915" s="21" t="s">
        <v>1588</v>
      </c>
      <c r="J10915" s="21" t="s">
        <v>27542</v>
      </c>
      <c r="K10915" s="20" t="s">
        <v>4490</v>
      </c>
      <c r="L10915" s="21"/>
    </row>
    <row r="10916">
      <c r="C10916" s="12" t="s">
        <v>911</v>
      </c>
      <c r="D10916" s="12"/>
      <c r="E10916" s="12" t="s">
        <v>1619</v>
      </c>
      <c r="F10916" s="21"/>
      <c r="G10916" s="21" t="s">
        <v>27543</v>
      </c>
      <c r="H10916" s="21" t="s">
        <v>27544</v>
      </c>
      <c r="I10916" s="21" t="s">
        <v>1588</v>
      </c>
      <c r="J10916" s="21" t="s">
        <v>27545</v>
      </c>
      <c r="K10916" s="20" t="s">
        <v>4490</v>
      </c>
      <c r="L10916" s="21"/>
    </row>
    <row r="10917">
      <c r="C10917" s="12" t="s">
        <v>911</v>
      </c>
      <c r="D10917" s="12"/>
      <c r="E10917" s="12" t="s">
        <v>1619</v>
      </c>
      <c r="F10917" s="21"/>
      <c r="G10917" s="21" t="s">
        <v>27546</v>
      </c>
      <c r="H10917" s="21" t="s">
        <v>27547</v>
      </c>
      <c r="I10917" s="21" t="s">
        <v>1588</v>
      </c>
      <c r="J10917" s="21" t="s">
        <v>27548</v>
      </c>
      <c r="K10917" s="20" t="s">
        <v>4490</v>
      </c>
      <c r="L10917" s="21"/>
    </row>
    <row r="10918">
      <c r="C10918" s="12" t="s">
        <v>911</v>
      </c>
      <c r="D10918" s="12"/>
      <c r="E10918" s="12" t="s">
        <v>1619</v>
      </c>
      <c r="F10918" s="21"/>
      <c r="G10918" s="21" t="s">
        <v>27549</v>
      </c>
      <c r="H10918" s="21" t="s">
        <v>27550</v>
      </c>
      <c r="I10918" s="21" t="s">
        <v>1588</v>
      </c>
      <c r="J10918" s="21" t="s">
        <v>27551</v>
      </c>
      <c r="K10918" s="20" t="s">
        <v>4490</v>
      </c>
      <c r="L10918" s="21"/>
    </row>
    <row r="10919">
      <c r="C10919" s="12" t="s">
        <v>911</v>
      </c>
      <c r="D10919" s="12"/>
      <c r="E10919" s="12" t="s">
        <v>1619</v>
      </c>
      <c r="F10919" s="21"/>
      <c r="G10919" s="21" t="s">
        <v>27552</v>
      </c>
      <c r="H10919" s="21" t="s">
        <v>27553</v>
      </c>
      <c r="I10919" s="21" t="s">
        <v>1588</v>
      </c>
      <c r="J10919" s="21" t="s">
        <v>27554</v>
      </c>
      <c r="K10919" s="20" t="s">
        <v>4490</v>
      </c>
      <c r="L10919" s="21"/>
    </row>
    <row r="10920">
      <c r="C10920" s="12" t="s">
        <v>911</v>
      </c>
      <c r="D10920" s="12"/>
      <c r="E10920" s="12" t="s">
        <v>1619</v>
      </c>
      <c r="F10920" s="21"/>
      <c r="G10920" s="21" t="s">
        <v>27555</v>
      </c>
      <c r="H10920" s="21" t="s">
        <v>27556</v>
      </c>
      <c r="I10920" s="21" t="s">
        <v>1588</v>
      </c>
      <c r="J10920" s="21" t="s">
        <v>27557</v>
      </c>
      <c r="K10920" s="20" t="s">
        <v>4490</v>
      </c>
      <c r="L10920" s="21"/>
    </row>
    <row r="10921">
      <c r="C10921" s="12" t="s">
        <v>911</v>
      </c>
      <c r="D10921" s="12"/>
      <c r="E10921" s="12" t="s">
        <v>1619</v>
      </c>
      <c r="F10921" s="21"/>
      <c r="G10921" s="21" t="s">
        <v>27558</v>
      </c>
      <c r="H10921" s="21" t="s">
        <v>27559</v>
      </c>
      <c r="I10921" s="21" t="s">
        <v>1588</v>
      </c>
      <c r="J10921" s="21" t="s">
        <v>27560</v>
      </c>
      <c r="K10921" s="20" t="s">
        <v>4490</v>
      </c>
      <c r="L10921" s="21"/>
    </row>
    <row r="10922">
      <c r="C10922" s="12" t="s">
        <v>911</v>
      </c>
      <c r="D10922" s="12"/>
      <c r="E10922" s="12" t="s">
        <v>1619</v>
      </c>
      <c r="F10922" s="21"/>
      <c r="G10922" s="21" t="s">
        <v>27561</v>
      </c>
      <c r="H10922" s="21" t="s">
        <v>27562</v>
      </c>
      <c r="I10922" s="21" t="s">
        <v>1588</v>
      </c>
      <c r="J10922" s="21" t="s">
        <v>27563</v>
      </c>
      <c r="K10922" s="20" t="s">
        <v>4490</v>
      </c>
      <c r="L10922" s="21"/>
    </row>
    <row r="10923">
      <c r="C10923" s="12" t="s">
        <v>911</v>
      </c>
      <c r="D10923" s="12"/>
      <c r="E10923" s="12" t="s">
        <v>1619</v>
      </c>
      <c r="F10923" s="21"/>
      <c r="G10923" s="21" t="s">
        <v>27555</v>
      </c>
      <c r="H10923" s="21" t="s">
        <v>27556</v>
      </c>
      <c r="I10923" s="21" t="s">
        <v>1588</v>
      </c>
      <c r="J10923" s="21" t="s">
        <v>27564</v>
      </c>
      <c r="K10923" s="20" t="s">
        <v>4493</v>
      </c>
      <c r="L10923" s="21"/>
    </row>
    <row r="10924">
      <c r="C10924" s="12" t="s">
        <v>911</v>
      </c>
      <c r="D10924" s="12"/>
      <c r="E10924" s="12" t="s">
        <v>1619</v>
      </c>
      <c r="F10924" s="21"/>
      <c r="G10924" s="21" t="s">
        <v>27558</v>
      </c>
      <c r="H10924" s="21" t="s">
        <v>27559</v>
      </c>
      <c r="I10924" s="21" t="s">
        <v>1588</v>
      </c>
      <c r="J10924" s="21" t="s">
        <v>27565</v>
      </c>
      <c r="K10924" s="20" t="s">
        <v>4493</v>
      </c>
      <c r="L10924" s="21"/>
    </row>
    <row r="10925">
      <c r="C10925" s="12" t="s">
        <v>911</v>
      </c>
      <c r="D10925" s="12"/>
      <c r="E10925" s="12" t="s">
        <v>1619</v>
      </c>
      <c r="F10925" s="21"/>
      <c r="G10925" s="21" t="s">
        <v>27566</v>
      </c>
      <c r="H10925" s="21" t="s">
        <v>27567</v>
      </c>
      <c r="I10925" s="21" t="s">
        <v>1588</v>
      </c>
      <c r="J10925" s="21" t="s">
        <v>27568</v>
      </c>
      <c r="K10925" s="20" t="s">
        <v>4493</v>
      </c>
      <c r="L10925" s="21"/>
    </row>
    <row r="10926">
      <c r="C10926" s="12" t="s">
        <v>911</v>
      </c>
      <c r="D10926" s="12"/>
      <c r="E10926" s="12" t="s">
        <v>1619</v>
      </c>
      <c r="F10926" s="21"/>
      <c r="G10926" s="21" t="s">
        <v>27569</v>
      </c>
      <c r="H10926" s="21" t="s">
        <v>27570</v>
      </c>
      <c r="I10926" s="21" t="s">
        <v>1588</v>
      </c>
      <c r="J10926" s="21" t="s">
        <v>27571</v>
      </c>
      <c r="K10926" s="20" t="s">
        <v>4493</v>
      </c>
      <c r="L10926" s="21"/>
    </row>
    <row r="10927">
      <c r="C10927" s="12" t="s">
        <v>911</v>
      </c>
      <c r="D10927" s="12"/>
      <c r="E10927" s="12" t="s">
        <v>1619</v>
      </c>
      <c r="F10927" s="21"/>
      <c r="G10927" s="21" t="s">
        <v>27572</v>
      </c>
      <c r="H10927" s="21" t="s">
        <v>27573</v>
      </c>
      <c r="I10927" s="21" t="s">
        <v>1588</v>
      </c>
      <c r="J10927" s="21" t="s">
        <v>27574</v>
      </c>
      <c r="K10927" s="20" t="s">
        <v>4493</v>
      </c>
      <c r="L10927" s="21"/>
    </row>
    <row r="10928">
      <c r="C10928" s="12" t="s">
        <v>911</v>
      </c>
      <c r="D10928" s="12"/>
      <c r="E10928" s="12" t="s">
        <v>1619</v>
      </c>
      <c r="F10928" s="21"/>
      <c r="G10928" s="21" t="s">
        <v>27575</v>
      </c>
      <c r="H10928" s="21" t="s">
        <v>27576</v>
      </c>
      <c r="I10928" s="21" t="s">
        <v>1588</v>
      </c>
      <c r="J10928" s="21" t="s">
        <v>27577</v>
      </c>
      <c r="K10928" s="20" t="s">
        <v>4493</v>
      </c>
      <c r="L10928" s="21"/>
    </row>
    <row r="10929">
      <c r="C10929" s="12" t="s">
        <v>911</v>
      </c>
      <c r="D10929" s="12"/>
      <c r="E10929" s="12" t="s">
        <v>1619</v>
      </c>
      <c r="F10929" s="21"/>
      <c r="G10929" s="21" t="s">
        <v>27578</v>
      </c>
      <c r="H10929" s="21" t="s">
        <v>27579</v>
      </c>
      <c r="I10929" s="21" t="s">
        <v>1588</v>
      </c>
      <c r="J10929" s="21" t="s">
        <v>27580</v>
      </c>
      <c r="K10929" s="20" t="s">
        <v>4493</v>
      </c>
      <c r="L10929" s="21"/>
    </row>
    <row r="10930">
      <c r="C10930" s="12" t="s">
        <v>911</v>
      </c>
      <c r="D10930" s="12"/>
      <c r="E10930" s="12" t="s">
        <v>1619</v>
      </c>
      <c r="F10930" s="21"/>
      <c r="G10930" s="21" t="s">
        <v>27520</v>
      </c>
      <c r="H10930" s="21" t="s">
        <v>27581</v>
      </c>
      <c r="I10930" s="21" t="s">
        <v>1588</v>
      </c>
      <c r="J10930" s="21" t="s">
        <v>27582</v>
      </c>
      <c r="K10930" s="20" t="s">
        <v>12918</v>
      </c>
      <c r="L10930" s="21"/>
    </row>
    <row r="10931">
      <c r="C10931" s="12" t="s">
        <v>911</v>
      </c>
      <c r="D10931" s="12"/>
      <c r="E10931" s="12" t="s">
        <v>1619</v>
      </c>
      <c r="F10931" s="21"/>
      <c r="G10931" s="21" t="s">
        <v>27533</v>
      </c>
      <c r="H10931" s="21" t="s">
        <v>27539</v>
      </c>
      <c r="I10931" s="21" t="s">
        <v>1588</v>
      </c>
      <c r="J10931" s="21" t="s">
        <v>27583</v>
      </c>
      <c r="K10931" s="20" t="s">
        <v>4496</v>
      </c>
      <c r="L10931" s="21"/>
    </row>
    <row r="10932">
      <c r="C10932" s="12" t="s">
        <v>911</v>
      </c>
      <c r="D10932" s="12"/>
      <c r="E10932" s="12" t="s">
        <v>1619</v>
      </c>
      <c r="F10932" s="21"/>
      <c r="G10932" s="21" t="s">
        <v>27536</v>
      </c>
      <c r="H10932" s="21" t="s">
        <v>27541</v>
      </c>
      <c r="I10932" s="21" t="s">
        <v>1588</v>
      </c>
      <c r="J10932" s="21" t="s">
        <v>27584</v>
      </c>
      <c r="K10932" s="20" t="s">
        <v>4496</v>
      </c>
      <c r="L10932" s="21"/>
    </row>
    <row r="10933">
      <c r="C10933" s="12" t="s">
        <v>911</v>
      </c>
      <c r="D10933" s="12"/>
      <c r="E10933" s="12" t="s">
        <v>1619</v>
      </c>
      <c r="F10933" s="21"/>
      <c r="G10933" s="21" t="s">
        <v>27543</v>
      </c>
      <c r="H10933" s="21" t="s">
        <v>27544</v>
      </c>
      <c r="I10933" s="21" t="s">
        <v>1588</v>
      </c>
      <c r="J10933" s="21" t="s">
        <v>27585</v>
      </c>
      <c r="K10933" s="20" t="s">
        <v>4496</v>
      </c>
      <c r="L10933" s="21"/>
    </row>
    <row r="10934">
      <c r="C10934" s="12" t="s">
        <v>911</v>
      </c>
      <c r="D10934" s="12"/>
      <c r="E10934" s="12" t="s">
        <v>1619</v>
      </c>
      <c r="F10934" s="21"/>
      <c r="G10934" s="21" t="s">
        <v>27546</v>
      </c>
      <c r="H10934" s="21" t="s">
        <v>27547</v>
      </c>
      <c r="I10934" s="21" t="s">
        <v>1588</v>
      </c>
      <c r="J10934" s="21" t="s">
        <v>27586</v>
      </c>
      <c r="K10934" s="20" t="s">
        <v>4496</v>
      </c>
      <c r="L10934" s="21"/>
    </row>
    <row r="10935">
      <c r="C10935" s="12" t="s">
        <v>911</v>
      </c>
      <c r="D10935" s="12"/>
      <c r="E10935" s="12" t="s">
        <v>1619</v>
      </c>
      <c r="F10935" s="21"/>
      <c r="G10935" s="21" t="s">
        <v>27587</v>
      </c>
      <c r="H10935" s="21" t="s">
        <v>27588</v>
      </c>
      <c r="I10935" s="21" t="s">
        <v>1588</v>
      </c>
      <c r="J10935" s="21" t="s">
        <v>27589</v>
      </c>
      <c r="K10935" s="20" t="s">
        <v>1868</v>
      </c>
      <c r="L10935" s="21"/>
    </row>
    <row r="10936">
      <c r="C10936" s="12" t="s">
        <v>911</v>
      </c>
      <c r="D10936" s="12"/>
      <c r="E10936" s="12" t="s">
        <v>1619</v>
      </c>
      <c r="F10936" s="21"/>
      <c r="G10936" s="21" t="s">
        <v>27543</v>
      </c>
      <c r="H10936" s="21" t="s">
        <v>27590</v>
      </c>
      <c r="I10936" s="21" t="s">
        <v>1588</v>
      </c>
      <c r="J10936" s="21" t="s">
        <v>27591</v>
      </c>
      <c r="K10936" s="20" t="s">
        <v>4477</v>
      </c>
      <c r="L10936" s="21"/>
    </row>
    <row r="10937">
      <c r="C10937" s="12" t="s">
        <v>911</v>
      </c>
      <c r="D10937" s="12"/>
      <c r="E10937" s="12" t="s">
        <v>1712</v>
      </c>
      <c r="F10937" s="21"/>
      <c r="G10937" s="21" t="s">
        <v>27592</v>
      </c>
      <c r="H10937" s="21" t="s">
        <v>27593</v>
      </c>
      <c r="I10937" s="21" t="s">
        <v>1715</v>
      </c>
      <c r="J10937" s="21" t="s">
        <v>27594</v>
      </c>
      <c r="K10937" s="20" t="s">
        <v>1717</v>
      </c>
      <c r="L10937" s="21"/>
    </row>
    <row r="10938">
      <c r="C10938" s="12" t="s">
        <v>911</v>
      </c>
      <c r="D10938" s="12"/>
      <c r="E10938" s="12" t="s">
        <v>1719</v>
      </c>
      <c r="F10938" s="21"/>
      <c r="G10938" s="21" t="s">
        <v>27595</v>
      </c>
      <c r="H10938" s="21" t="s">
        <v>27596</v>
      </c>
      <c r="I10938" s="21" t="s">
        <v>1722</v>
      </c>
      <c r="J10938" s="21" t="s">
        <v>27597</v>
      </c>
      <c r="K10938" s="20" t="s">
        <v>1890</v>
      </c>
      <c r="L10938" s="21"/>
    </row>
    <row r="10939">
      <c r="C10939" s="12" t="s">
        <v>911</v>
      </c>
      <c r="D10939" s="12"/>
      <c r="E10939" s="12" t="s">
        <v>1719</v>
      </c>
      <c r="F10939" s="21"/>
      <c r="G10939" s="21" t="s">
        <v>27598</v>
      </c>
      <c r="H10939" s="21" t="s">
        <v>27599</v>
      </c>
      <c r="I10939" s="21" t="s">
        <v>1722</v>
      </c>
      <c r="J10939" s="21" t="s">
        <v>27600</v>
      </c>
      <c r="K10939" s="20" t="s">
        <v>1890</v>
      </c>
      <c r="L10939" s="21"/>
    </row>
    <row r="10940">
      <c r="C10940" s="12" t="s">
        <v>911</v>
      </c>
      <c r="D10940" s="12"/>
      <c r="E10940" s="12" t="s">
        <v>1719</v>
      </c>
      <c r="F10940" s="21"/>
      <c r="G10940" s="21" t="s">
        <v>27595</v>
      </c>
      <c r="H10940" s="21" t="s">
        <v>27596</v>
      </c>
      <c r="I10940" s="21" t="s">
        <v>1722</v>
      </c>
      <c r="J10940" s="21" t="s">
        <v>27601</v>
      </c>
      <c r="K10940" s="20" t="s">
        <v>1927</v>
      </c>
      <c r="L10940" s="21"/>
    </row>
    <row r="10941">
      <c r="C10941" s="12" t="s">
        <v>911</v>
      </c>
      <c r="D10941" s="12"/>
      <c r="E10941" s="12" t="s">
        <v>1719</v>
      </c>
      <c r="F10941" s="21"/>
      <c r="G10941" s="21" t="s">
        <v>27598</v>
      </c>
      <c r="H10941" s="21" t="s">
        <v>27599</v>
      </c>
      <c r="I10941" s="21" t="s">
        <v>1722</v>
      </c>
      <c r="J10941" s="21" t="s">
        <v>27602</v>
      </c>
      <c r="K10941" s="20" t="s">
        <v>1927</v>
      </c>
      <c r="L10941" s="21"/>
    </row>
    <row r="10942">
      <c r="C10942" s="12" t="s">
        <v>911</v>
      </c>
      <c r="D10942" s="12"/>
      <c r="E10942" s="12" t="s">
        <v>1719</v>
      </c>
      <c r="F10942" s="21"/>
      <c r="G10942" s="21" t="s">
        <v>27595</v>
      </c>
      <c r="H10942" s="21" t="s">
        <v>27596</v>
      </c>
      <c r="I10942" s="21" t="s">
        <v>1722</v>
      </c>
      <c r="J10942" s="21" t="s">
        <v>27603</v>
      </c>
      <c r="K10942" s="20" t="s">
        <v>1930</v>
      </c>
      <c r="L10942" s="21"/>
    </row>
    <row r="10943">
      <c r="C10943" s="12" t="s">
        <v>911</v>
      </c>
      <c r="D10943" s="12"/>
      <c r="E10943" s="12" t="s">
        <v>1719</v>
      </c>
      <c r="F10943" s="21"/>
      <c r="G10943" s="21" t="s">
        <v>27598</v>
      </c>
      <c r="H10943" s="21" t="s">
        <v>27599</v>
      </c>
      <c r="I10943" s="21" t="s">
        <v>1722</v>
      </c>
      <c r="J10943" s="21" t="s">
        <v>27604</v>
      </c>
      <c r="K10943" s="20" t="s">
        <v>1930</v>
      </c>
      <c r="L10943" s="21"/>
    </row>
    <row r="10944">
      <c r="C10944" s="12" t="s">
        <v>911</v>
      </c>
      <c r="D10944" s="12"/>
      <c r="E10944" s="12" t="s">
        <v>1719</v>
      </c>
      <c r="F10944" s="21"/>
      <c r="G10944" s="21" t="s">
        <v>27605</v>
      </c>
      <c r="H10944" s="21" t="s">
        <v>27596</v>
      </c>
      <c r="I10944" s="21" t="s">
        <v>1722</v>
      </c>
      <c r="J10944" s="21" t="s">
        <v>27606</v>
      </c>
      <c r="K10944" s="20" t="s">
        <v>12900</v>
      </c>
      <c r="L10944" s="21"/>
    </row>
    <row r="10945">
      <c r="C10945" s="12" t="s">
        <v>911</v>
      </c>
      <c r="D10945" s="12"/>
      <c r="E10945" s="12" t="s">
        <v>1719</v>
      </c>
      <c r="F10945" s="21"/>
      <c r="G10945" s="21" t="s">
        <v>27607</v>
      </c>
      <c r="H10945" s="21" t="s">
        <v>27608</v>
      </c>
      <c r="I10945" s="21" t="s">
        <v>1722</v>
      </c>
      <c r="J10945" s="21" t="s">
        <v>27609</v>
      </c>
      <c r="K10945" s="20" t="s">
        <v>1769</v>
      </c>
      <c r="L10945" s="21"/>
    </row>
    <row r="10946">
      <c r="C10946" s="12" t="s">
        <v>911</v>
      </c>
      <c r="D10946" s="12"/>
      <c r="E10946" s="12" t="s">
        <v>1719</v>
      </c>
      <c r="F10946" s="21"/>
      <c r="G10946" s="21" t="s">
        <v>27610</v>
      </c>
      <c r="H10946" s="21" t="s">
        <v>27611</v>
      </c>
      <c r="I10946" s="21" t="s">
        <v>1722</v>
      </c>
      <c r="J10946" s="21" t="s">
        <v>27612</v>
      </c>
      <c r="K10946" s="20" t="s">
        <v>1774</v>
      </c>
      <c r="L10946" s="21"/>
    </row>
    <row r="10947">
      <c r="C10947" s="12" t="s">
        <v>911</v>
      </c>
      <c r="D10947" s="12"/>
      <c r="E10947" s="12" t="s">
        <v>1719</v>
      </c>
      <c r="F10947" s="21"/>
      <c r="G10947" s="21" t="s">
        <v>27613</v>
      </c>
      <c r="H10947" s="21" t="s">
        <v>27614</v>
      </c>
      <c r="I10947" s="21" t="s">
        <v>1722</v>
      </c>
      <c r="J10947" s="21" t="s">
        <v>27615</v>
      </c>
      <c r="K10947" s="20" t="s">
        <v>12830</v>
      </c>
      <c r="L10947" s="21"/>
    </row>
    <row r="10948">
      <c r="C10948" s="12" t="s">
        <v>911</v>
      </c>
      <c r="D10948" s="12"/>
      <c r="E10948" s="12" t="s">
        <v>1719</v>
      </c>
      <c r="F10948" s="21"/>
      <c r="G10948" s="21" t="s">
        <v>27520</v>
      </c>
      <c r="H10948" s="21" t="s">
        <v>27581</v>
      </c>
      <c r="I10948" s="21" t="s">
        <v>1722</v>
      </c>
      <c r="J10948" s="21" t="s">
        <v>27616</v>
      </c>
      <c r="K10948" s="20" t="s">
        <v>13082</v>
      </c>
      <c r="L10948" s="21"/>
    </row>
    <row r="10949">
      <c r="C10949" s="12" t="s">
        <v>911</v>
      </c>
      <c r="D10949" s="12"/>
      <c r="E10949" s="12" t="s">
        <v>1654</v>
      </c>
      <c r="F10949" s="21"/>
      <c r="G10949" s="21" t="s">
        <v>27617</v>
      </c>
      <c r="H10949" s="21" t="s">
        <v>27618</v>
      </c>
      <c r="I10949" s="21" t="s">
        <v>1600</v>
      </c>
      <c r="J10949" s="21" t="s">
        <v>27619</v>
      </c>
      <c r="K10949" s="20" t="s">
        <v>1782</v>
      </c>
      <c r="L10949" s="21"/>
    </row>
    <row r="10950">
      <c r="C10950" s="12" t="s">
        <v>911</v>
      </c>
      <c r="D10950" s="12"/>
      <c r="E10950" s="12" t="s">
        <v>1654</v>
      </c>
      <c r="F10950" s="21"/>
      <c r="G10950" s="21" t="s">
        <v>27617</v>
      </c>
      <c r="H10950" s="21" t="s">
        <v>27618</v>
      </c>
      <c r="I10950" s="21" t="s">
        <v>1600</v>
      </c>
      <c r="J10950" s="21" t="s">
        <v>27620</v>
      </c>
      <c r="K10950" s="20" t="s">
        <v>1602</v>
      </c>
      <c r="L10950" s="21"/>
    </row>
    <row r="10951">
      <c r="C10951" s="12" t="s">
        <v>911</v>
      </c>
      <c r="D10951" s="12"/>
      <c r="E10951" s="12" t="s">
        <v>1654</v>
      </c>
      <c r="F10951" s="21"/>
      <c r="G10951" s="21" t="s">
        <v>27621</v>
      </c>
      <c r="H10951" s="21" t="s">
        <v>27622</v>
      </c>
      <c r="I10951" s="21" t="s">
        <v>1600</v>
      </c>
      <c r="J10951" s="21" t="s">
        <v>27623</v>
      </c>
      <c r="K10951" s="20" t="s">
        <v>1787</v>
      </c>
      <c r="L10951" s="21"/>
    </row>
    <row r="10952">
      <c r="C10952" s="12" t="s">
        <v>911</v>
      </c>
      <c r="D10952" s="12"/>
      <c r="E10952" s="12" t="s">
        <v>1654</v>
      </c>
      <c r="F10952" s="21"/>
      <c r="G10952" s="21" t="s">
        <v>27624</v>
      </c>
      <c r="H10952" s="21" t="s">
        <v>27618</v>
      </c>
      <c r="I10952" s="21" t="s">
        <v>1600</v>
      </c>
      <c r="J10952" s="21" t="s">
        <v>27625</v>
      </c>
      <c r="K10952" s="20" t="s">
        <v>1787</v>
      </c>
      <c r="L10952" s="21"/>
    </row>
    <row r="10953">
      <c r="C10953" s="12" t="s">
        <v>911</v>
      </c>
      <c r="D10953" s="12"/>
      <c r="E10953" s="12" t="s">
        <v>1654</v>
      </c>
      <c r="F10953" s="21"/>
      <c r="G10953" s="21" t="s">
        <v>27626</v>
      </c>
      <c r="H10953" s="21" t="s">
        <v>27622</v>
      </c>
      <c r="I10953" s="21" t="s">
        <v>1600</v>
      </c>
      <c r="J10953" s="21" t="s">
        <v>27627</v>
      </c>
      <c r="K10953" s="20" t="s">
        <v>1791</v>
      </c>
      <c r="L10953" s="21"/>
    </row>
    <row r="10954">
      <c r="C10954" s="12" t="s">
        <v>911</v>
      </c>
      <c r="D10954" s="12"/>
      <c r="E10954" s="12" t="s">
        <v>1654</v>
      </c>
      <c r="F10954" s="21"/>
      <c r="G10954" s="21" t="s">
        <v>27628</v>
      </c>
      <c r="H10954" s="21" t="s">
        <v>27618</v>
      </c>
      <c r="I10954" s="21" t="s">
        <v>1600</v>
      </c>
      <c r="J10954" s="21" t="s">
        <v>27629</v>
      </c>
      <c r="K10954" s="20" t="s">
        <v>1791</v>
      </c>
      <c r="L10954" s="21"/>
    </row>
    <row r="10955">
      <c r="C10955" s="12" t="s">
        <v>911</v>
      </c>
      <c r="D10955" s="12"/>
      <c r="E10955" s="12" t="s">
        <v>1654</v>
      </c>
      <c r="F10955" s="21"/>
      <c r="G10955" s="21" t="s">
        <v>27630</v>
      </c>
      <c r="H10955" s="21" t="s">
        <v>27622</v>
      </c>
      <c r="I10955" s="21" t="s">
        <v>1600</v>
      </c>
      <c r="J10955" s="21" t="s">
        <v>27631</v>
      </c>
      <c r="K10955" s="20" t="s">
        <v>3406</v>
      </c>
      <c r="L10955" s="21"/>
    </row>
    <row r="10956">
      <c r="C10956" s="12" t="s">
        <v>911</v>
      </c>
      <c r="D10956" s="12"/>
      <c r="E10956" s="12" t="s">
        <v>1654</v>
      </c>
      <c r="F10956" s="21"/>
      <c r="G10956" s="21" t="s">
        <v>27632</v>
      </c>
      <c r="H10956" s="21" t="s">
        <v>27618</v>
      </c>
      <c r="I10956" s="21" t="s">
        <v>1600</v>
      </c>
      <c r="J10956" s="21" t="s">
        <v>27633</v>
      </c>
      <c r="K10956" s="20" t="s">
        <v>3406</v>
      </c>
      <c r="L10956" s="21"/>
    </row>
    <row r="10957">
      <c r="C10957" s="12" t="s">
        <v>911</v>
      </c>
      <c r="D10957" s="12"/>
      <c r="E10957" s="12" t="s">
        <v>1654</v>
      </c>
      <c r="F10957" s="21"/>
      <c r="G10957" s="21" t="s">
        <v>27634</v>
      </c>
      <c r="H10957" s="21" t="s">
        <v>27618</v>
      </c>
      <c r="I10957" s="21" t="s">
        <v>1600</v>
      </c>
      <c r="J10957" s="21" t="s">
        <v>27635</v>
      </c>
      <c r="K10957" s="20" t="s">
        <v>2048</v>
      </c>
      <c r="L10957" s="21"/>
    </row>
    <row r="10958">
      <c r="C10958" s="12" t="s">
        <v>911</v>
      </c>
      <c r="D10958" s="12"/>
      <c r="E10958" s="12" t="s">
        <v>1654</v>
      </c>
      <c r="F10958" s="21"/>
      <c r="G10958" s="21" t="s">
        <v>27636</v>
      </c>
      <c r="H10958" s="21" t="s">
        <v>27637</v>
      </c>
      <c r="I10958" s="21" t="s">
        <v>1600</v>
      </c>
      <c r="J10958" s="21" t="s">
        <v>27638</v>
      </c>
      <c r="K10958" s="20" t="s">
        <v>1602</v>
      </c>
      <c r="L10958" s="21"/>
    </row>
    <row r="10959">
      <c r="C10959" s="12" t="s">
        <v>911</v>
      </c>
      <c r="D10959" s="12"/>
      <c r="E10959" s="12" t="s">
        <v>1654</v>
      </c>
      <c r="F10959" s="21"/>
      <c r="G10959" s="21" t="s">
        <v>27639</v>
      </c>
      <c r="H10959" s="21" t="s">
        <v>27640</v>
      </c>
      <c r="I10959" s="21" t="s">
        <v>1600</v>
      </c>
      <c r="J10959" s="21" t="s">
        <v>27641</v>
      </c>
      <c r="K10959" s="20" t="s">
        <v>1602</v>
      </c>
      <c r="L10959" s="21"/>
    </row>
    <row r="10960">
      <c r="C10960" s="12" t="s">
        <v>911</v>
      </c>
      <c r="D10960" s="12"/>
      <c r="E10960" s="12" t="s">
        <v>1654</v>
      </c>
      <c r="F10960" s="21"/>
      <c r="G10960" s="21" t="s">
        <v>27642</v>
      </c>
      <c r="H10960" s="21" t="s">
        <v>27622</v>
      </c>
      <c r="I10960" s="21" t="s">
        <v>1600</v>
      </c>
      <c r="J10960" s="21" t="s">
        <v>27643</v>
      </c>
      <c r="K10960" s="20" t="s">
        <v>1795</v>
      </c>
      <c r="L10960" s="21"/>
    </row>
    <row r="10961">
      <c r="C10961" s="12" t="s">
        <v>911</v>
      </c>
      <c r="D10961" s="12"/>
      <c r="E10961" s="12" t="s">
        <v>1654</v>
      </c>
      <c r="F10961" s="21"/>
      <c r="G10961" s="21" t="s">
        <v>27644</v>
      </c>
      <c r="H10961" s="21" t="s">
        <v>27645</v>
      </c>
      <c r="I10961" s="21" t="s">
        <v>1600</v>
      </c>
      <c r="J10961" s="21" t="s">
        <v>27646</v>
      </c>
      <c r="K10961" s="20" t="s">
        <v>1795</v>
      </c>
      <c r="L10961" s="21"/>
    </row>
    <row r="10962">
      <c r="C10962" s="12" t="s">
        <v>911</v>
      </c>
      <c r="D10962" s="12"/>
      <c r="E10962" s="12" t="s">
        <v>1654</v>
      </c>
      <c r="F10962" s="21"/>
      <c r="G10962" s="21" t="s">
        <v>27647</v>
      </c>
      <c r="H10962" s="21" t="s">
        <v>27618</v>
      </c>
      <c r="I10962" s="21" t="s">
        <v>1600</v>
      </c>
      <c r="J10962" s="21" t="s">
        <v>27648</v>
      </c>
      <c r="K10962" s="20" t="s">
        <v>1795</v>
      </c>
      <c r="L10962" s="21"/>
    </row>
    <row r="10963">
      <c r="C10963" s="12" t="s">
        <v>911</v>
      </c>
      <c r="D10963" s="12"/>
      <c r="E10963" s="12" t="s">
        <v>1654</v>
      </c>
      <c r="F10963" s="21"/>
      <c r="G10963" s="21" t="s">
        <v>27642</v>
      </c>
      <c r="H10963" s="21" t="s">
        <v>27622</v>
      </c>
      <c r="I10963" s="21" t="s">
        <v>1600</v>
      </c>
      <c r="J10963" s="21" t="s">
        <v>27649</v>
      </c>
      <c r="K10963" s="20" t="s">
        <v>1798</v>
      </c>
      <c r="L10963" s="21"/>
    </row>
    <row r="10964">
      <c r="C10964" s="12" t="s">
        <v>911</v>
      </c>
      <c r="D10964" s="12"/>
      <c r="E10964" s="12" t="s">
        <v>1654</v>
      </c>
      <c r="F10964" s="21"/>
      <c r="G10964" s="21" t="s">
        <v>27644</v>
      </c>
      <c r="H10964" s="21" t="s">
        <v>27645</v>
      </c>
      <c r="I10964" s="21" t="s">
        <v>1600</v>
      </c>
      <c r="J10964" s="21" t="s">
        <v>27650</v>
      </c>
      <c r="K10964" s="20" t="s">
        <v>1798</v>
      </c>
      <c r="L10964" s="21"/>
    </row>
    <row r="10965">
      <c r="C10965" s="12" t="s">
        <v>911</v>
      </c>
      <c r="D10965" s="12"/>
      <c r="E10965" s="12" t="s">
        <v>1654</v>
      </c>
      <c r="F10965" s="21"/>
      <c r="G10965" s="21" t="s">
        <v>27647</v>
      </c>
      <c r="H10965" s="21" t="s">
        <v>27618</v>
      </c>
      <c r="I10965" s="21" t="s">
        <v>1600</v>
      </c>
      <c r="J10965" s="21" t="s">
        <v>27651</v>
      </c>
      <c r="K10965" s="20" t="s">
        <v>1798</v>
      </c>
      <c r="L10965" s="21"/>
    </row>
    <row r="10966">
      <c r="C10966" s="12" t="s">
        <v>911</v>
      </c>
      <c r="D10966" s="12"/>
      <c r="E10966" s="12" t="s">
        <v>1671</v>
      </c>
      <c r="F10966" s="21"/>
      <c r="G10966" s="21" t="s">
        <v>27652</v>
      </c>
      <c r="H10966" s="21" t="s">
        <v>27653</v>
      </c>
      <c r="I10966" s="21" t="s">
        <v>1674</v>
      </c>
      <c r="J10966" s="21" t="s">
        <v>27654</v>
      </c>
      <c r="K10966" s="20" t="s">
        <v>10366</v>
      </c>
      <c r="L10966" s="21"/>
    </row>
    <row r="10967">
      <c r="C10967" s="12" t="s">
        <v>911</v>
      </c>
      <c r="D10967" s="12" t="s">
        <v>912</v>
      </c>
      <c r="E10967" s="12" t="s">
        <v>4183</v>
      </c>
      <c r="F10967" s="12" t="s">
        <v>914</v>
      </c>
      <c r="G10967" s="12" t="s">
        <v>27655</v>
      </c>
      <c r="H10967" s="12" t="s">
        <v>27656</v>
      </c>
      <c r="I10967" s="12" t="s">
        <v>1715</v>
      </c>
      <c r="J10967" s="12" t="s">
        <v>27657</v>
      </c>
      <c r="K10967" s="12" t="s">
        <v>1717</v>
      </c>
      <c r="L10967" s="12" t="s">
        <v>1718</v>
      </c>
    </row>
    <row r="10968">
      <c r="C10968" s="12" t="s">
        <v>911</v>
      </c>
      <c r="D10968" s="12" t="s">
        <v>912</v>
      </c>
      <c r="E10968" s="12" t="s">
        <v>1656</v>
      </c>
      <c r="F10968" s="12" t="s">
        <v>914</v>
      </c>
      <c r="G10968" s="12" t="s">
        <v>27658</v>
      </c>
      <c r="H10968" s="12" t="s">
        <v>27458</v>
      </c>
      <c r="I10968" s="12" t="s">
        <v>1637</v>
      </c>
      <c r="J10968" s="12" t="s">
        <v>27659</v>
      </c>
      <c r="K10968" s="12" t="s">
        <v>1660</v>
      </c>
      <c r="L10968" s="12" t="s">
        <v>1661</v>
      </c>
    </row>
    <row r="10969">
      <c r="C10969" s="12" t="s">
        <v>911</v>
      </c>
      <c r="D10969" s="12" t="s">
        <v>912</v>
      </c>
      <c r="E10969" s="12" t="s">
        <v>1654</v>
      </c>
      <c r="F10969" s="12" t="s">
        <v>914</v>
      </c>
      <c r="G10969" s="12" t="s">
        <v>27660</v>
      </c>
      <c r="H10969" s="12" t="s">
        <v>27622</v>
      </c>
      <c r="I10969" s="12" t="s">
        <v>1600</v>
      </c>
      <c r="J10969" s="12" t="s">
        <v>27661</v>
      </c>
      <c r="K10969" s="12" t="s">
        <v>2048</v>
      </c>
      <c r="L10969" s="12" t="s">
        <v>2049</v>
      </c>
    </row>
    <row r="10970">
      <c r="C10970" s="12" t="s">
        <v>911</v>
      </c>
      <c r="D10970" s="12" t="s">
        <v>912</v>
      </c>
      <c r="E10970" s="12" t="s">
        <v>1654</v>
      </c>
      <c r="F10970" s="12" t="s">
        <v>914</v>
      </c>
      <c r="G10970" s="12" t="s">
        <v>27662</v>
      </c>
      <c r="H10970" s="12" t="s">
        <v>27622</v>
      </c>
      <c r="I10970" s="12" t="s">
        <v>1600</v>
      </c>
      <c r="J10970" s="12" t="s">
        <v>27663</v>
      </c>
      <c r="K10970" s="12" t="s">
        <v>1602</v>
      </c>
      <c r="L10970" s="12" t="s">
        <v>1603</v>
      </c>
    </row>
    <row r="10971">
      <c r="C10971" s="12" t="s">
        <v>911</v>
      </c>
      <c r="D10971" s="12" t="s">
        <v>912</v>
      </c>
      <c r="E10971" s="12" t="s">
        <v>1654</v>
      </c>
      <c r="F10971" s="12" t="s">
        <v>914</v>
      </c>
      <c r="G10971" s="12" t="s">
        <v>27662</v>
      </c>
      <c r="H10971" s="12" t="s">
        <v>27622</v>
      </c>
      <c r="I10971" s="12" t="s">
        <v>1600</v>
      </c>
      <c r="J10971" s="12" t="s">
        <v>27664</v>
      </c>
      <c r="K10971" s="12" t="s">
        <v>1782</v>
      </c>
      <c r="L10971" s="12" t="s">
        <v>1783</v>
      </c>
    </row>
    <row r="10972">
      <c r="C10972" s="12" t="s">
        <v>911</v>
      </c>
      <c r="D10972" s="12" t="s">
        <v>912</v>
      </c>
      <c r="E10972" s="12" t="s">
        <v>1678</v>
      </c>
      <c r="F10972" s="12" t="s">
        <v>914</v>
      </c>
      <c r="G10972" s="12" t="s">
        <v>27665</v>
      </c>
      <c r="H10972" s="12" t="s">
        <v>27666</v>
      </c>
      <c r="I10972" s="12" t="s">
        <v>1681</v>
      </c>
      <c r="J10972" s="12" t="s">
        <v>27667</v>
      </c>
      <c r="K10972" s="12" t="s">
        <v>1683</v>
      </c>
      <c r="L10972" s="12" t="s">
        <v>1684</v>
      </c>
    </row>
    <row r="10973">
      <c r="C10973" s="12" t="s">
        <v>911</v>
      </c>
      <c r="D10973" s="12" t="s">
        <v>912</v>
      </c>
      <c r="E10973" s="12" t="s">
        <v>1729</v>
      </c>
      <c r="F10973" s="12" t="s">
        <v>914</v>
      </c>
      <c r="G10973" s="12" t="s">
        <v>27668</v>
      </c>
      <c r="H10973" s="12" t="s">
        <v>27448</v>
      </c>
      <c r="I10973" s="12" t="s">
        <v>1607</v>
      </c>
      <c r="J10973" s="12" t="s">
        <v>27669</v>
      </c>
      <c r="K10973" s="12" t="s">
        <v>13095</v>
      </c>
      <c r="L10973" s="12" t="s">
        <v>13195</v>
      </c>
    </row>
    <row r="10974">
      <c r="C10974" s="12" t="s">
        <v>911</v>
      </c>
      <c r="D10974" s="12" t="s">
        <v>912</v>
      </c>
      <c r="E10974" s="12" t="s">
        <v>1719</v>
      </c>
      <c r="F10974" s="12" t="s">
        <v>914</v>
      </c>
      <c r="G10974" s="12" t="s">
        <v>27610</v>
      </c>
      <c r="H10974" s="12" t="s">
        <v>27670</v>
      </c>
      <c r="I10974" s="12" t="s">
        <v>1722</v>
      </c>
      <c r="J10974" s="12" t="s">
        <v>27671</v>
      </c>
      <c r="K10974" s="12" t="s">
        <v>4784</v>
      </c>
      <c r="L10974" s="12" t="s">
        <v>4785</v>
      </c>
    </row>
    <row r="10975">
      <c r="A10975" s="108">
        <v>3788.0</v>
      </c>
      <c r="B10975" s="108" t="s">
        <v>1584</v>
      </c>
      <c r="C10975" s="108" t="s">
        <v>919</v>
      </c>
      <c r="D10975" s="108"/>
      <c r="E10975" s="108" t="s">
        <v>1678</v>
      </c>
      <c r="F10975" s="137"/>
      <c r="G10975" s="137" t="s">
        <v>27672</v>
      </c>
      <c r="H10975" s="137" t="s">
        <v>27673</v>
      </c>
      <c r="I10975" s="137" t="s">
        <v>1681</v>
      </c>
      <c r="J10975" s="137" t="s">
        <v>27674</v>
      </c>
      <c r="K10975" s="109" t="s">
        <v>4729</v>
      </c>
      <c r="L10975" s="138"/>
      <c r="M10975" s="111"/>
    </row>
    <row r="10976">
      <c r="A10976" s="108">
        <v>3806.0</v>
      </c>
      <c r="B10976" s="108" t="s">
        <v>1584</v>
      </c>
      <c r="C10976" s="108" t="s">
        <v>919</v>
      </c>
      <c r="D10976" s="108"/>
      <c r="E10976" s="108" t="s">
        <v>1671</v>
      </c>
      <c r="F10976" s="137"/>
      <c r="G10976" s="137" t="s">
        <v>27675</v>
      </c>
      <c r="H10976" s="137" t="s">
        <v>27676</v>
      </c>
      <c r="I10976" s="137" t="s">
        <v>1674</v>
      </c>
      <c r="J10976" s="137" t="s">
        <v>27677</v>
      </c>
      <c r="K10976" s="109" t="s">
        <v>2963</v>
      </c>
      <c r="L10976" s="138"/>
      <c r="M10976" s="111"/>
    </row>
    <row r="10977">
      <c r="A10977" s="108">
        <v>3804.0</v>
      </c>
      <c r="B10977" s="108" t="s">
        <v>1584</v>
      </c>
      <c r="C10977" s="108" t="s">
        <v>919</v>
      </c>
      <c r="D10977" s="108"/>
      <c r="E10977" s="108" t="s">
        <v>1671</v>
      </c>
      <c r="F10977" s="137"/>
      <c r="G10977" s="137" t="s">
        <v>27678</v>
      </c>
      <c r="H10977" s="137" t="s">
        <v>27679</v>
      </c>
      <c r="I10977" s="137" t="s">
        <v>1674</v>
      </c>
      <c r="J10977" s="137" t="s">
        <v>27680</v>
      </c>
      <c r="K10977" s="109" t="s">
        <v>2963</v>
      </c>
      <c r="L10977" s="138"/>
      <c r="M10977" s="111"/>
    </row>
    <row r="10978">
      <c r="A10978" s="108">
        <v>3805.0</v>
      </c>
      <c r="B10978" s="108" t="s">
        <v>1584</v>
      </c>
      <c r="C10978" s="108" t="s">
        <v>919</v>
      </c>
      <c r="D10978" s="108"/>
      <c r="E10978" s="108" t="s">
        <v>1671</v>
      </c>
      <c r="F10978" s="137"/>
      <c r="G10978" s="137" t="s">
        <v>27681</v>
      </c>
      <c r="H10978" s="137" t="s">
        <v>27682</v>
      </c>
      <c r="I10978" s="137" t="s">
        <v>1674</v>
      </c>
      <c r="J10978" s="137" t="s">
        <v>27683</v>
      </c>
      <c r="K10978" s="109" t="s">
        <v>2963</v>
      </c>
      <c r="L10978" s="138"/>
      <c r="M10978" s="111"/>
    </row>
    <row r="10979">
      <c r="A10979" s="108">
        <v>3802.0</v>
      </c>
      <c r="B10979" s="108" t="s">
        <v>1584</v>
      </c>
      <c r="C10979" s="108" t="s">
        <v>919</v>
      </c>
      <c r="D10979" s="108"/>
      <c r="E10979" s="108" t="s">
        <v>1671</v>
      </c>
      <c r="F10979" s="137"/>
      <c r="G10979" s="137" t="s">
        <v>27684</v>
      </c>
      <c r="H10979" s="137" t="s">
        <v>27685</v>
      </c>
      <c r="I10979" s="137" t="s">
        <v>1674</v>
      </c>
      <c r="J10979" s="137" t="s">
        <v>27686</v>
      </c>
      <c r="K10979" s="109" t="s">
        <v>2963</v>
      </c>
      <c r="L10979" s="138"/>
      <c r="M10979" s="111"/>
    </row>
    <row r="10980">
      <c r="A10980" s="108">
        <v>3803.0</v>
      </c>
      <c r="B10980" s="108" t="s">
        <v>1584</v>
      </c>
      <c r="C10980" s="108" t="s">
        <v>919</v>
      </c>
      <c r="D10980" s="108"/>
      <c r="E10980" s="108" t="s">
        <v>1671</v>
      </c>
      <c r="F10980" s="137"/>
      <c r="G10980" s="137" t="s">
        <v>27687</v>
      </c>
      <c r="H10980" s="137" t="s">
        <v>27688</v>
      </c>
      <c r="I10980" s="137" t="s">
        <v>1674</v>
      </c>
      <c r="J10980" s="137" t="s">
        <v>27689</v>
      </c>
      <c r="K10980" s="109" t="s">
        <v>2963</v>
      </c>
      <c r="L10980" s="138"/>
      <c r="M10980" s="111"/>
    </row>
    <row r="10981">
      <c r="A10981" s="108">
        <v>3783.0</v>
      </c>
      <c r="B10981" s="108" t="s">
        <v>1584</v>
      </c>
      <c r="C10981" s="108" t="s">
        <v>919</v>
      </c>
      <c r="D10981" s="108"/>
      <c r="E10981" s="108" t="s">
        <v>1678</v>
      </c>
      <c r="F10981" s="137"/>
      <c r="G10981" s="137" t="s">
        <v>27690</v>
      </c>
      <c r="H10981" s="137" t="s">
        <v>27691</v>
      </c>
      <c r="I10981" s="137" t="s">
        <v>1681</v>
      </c>
      <c r="J10981" s="137" t="s">
        <v>27692</v>
      </c>
      <c r="K10981" s="109" t="s">
        <v>4729</v>
      </c>
      <c r="L10981" s="138"/>
      <c r="M10981" s="111"/>
    </row>
    <row r="10982">
      <c r="A10982" s="108">
        <v>3786.0</v>
      </c>
      <c r="B10982" s="108" t="s">
        <v>1584</v>
      </c>
      <c r="C10982" s="108" t="s">
        <v>919</v>
      </c>
      <c r="D10982" s="108"/>
      <c r="E10982" s="108" t="s">
        <v>1678</v>
      </c>
      <c r="F10982" s="137"/>
      <c r="G10982" s="137" t="s">
        <v>27693</v>
      </c>
      <c r="H10982" s="137" t="s">
        <v>27694</v>
      </c>
      <c r="I10982" s="137" t="s">
        <v>1681</v>
      </c>
      <c r="J10982" s="137" t="s">
        <v>27695</v>
      </c>
      <c r="K10982" s="109" t="s">
        <v>4729</v>
      </c>
      <c r="L10982" s="138"/>
      <c r="M10982" s="111"/>
    </row>
    <row r="10983">
      <c r="A10983" s="108">
        <v>3787.0</v>
      </c>
      <c r="B10983" s="108" t="s">
        <v>1584</v>
      </c>
      <c r="C10983" s="108" t="s">
        <v>919</v>
      </c>
      <c r="D10983" s="108"/>
      <c r="E10983" s="108" t="s">
        <v>1678</v>
      </c>
      <c r="F10983" s="137"/>
      <c r="G10983" s="137" t="s">
        <v>27696</v>
      </c>
      <c r="H10983" s="137" t="s">
        <v>27697</v>
      </c>
      <c r="I10983" s="137" t="s">
        <v>1681</v>
      </c>
      <c r="J10983" s="137" t="s">
        <v>27698</v>
      </c>
      <c r="K10983" s="109" t="s">
        <v>4729</v>
      </c>
      <c r="L10983" s="138"/>
      <c r="M10983" s="111"/>
    </row>
    <row r="10984">
      <c r="A10984" s="108">
        <v>3793.0</v>
      </c>
      <c r="B10984" s="108" t="s">
        <v>1584</v>
      </c>
      <c r="C10984" s="108" t="s">
        <v>919</v>
      </c>
      <c r="D10984" s="108"/>
      <c r="E10984" s="108" t="s">
        <v>1619</v>
      </c>
      <c r="F10984" s="108"/>
      <c r="G10984" s="108" t="s">
        <v>27699</v>
      </c>
      <c r="H10984" s="137" t="s">
        <v>27700</v>
      </c>
      <c r="I10984" s="137" t="s">
        <v>1588</v>
      </c>
      <c r="J10984" s="137" t="s">
        <v>27701</v>
      </c>
      <c r="K10984" s="109" t="s">
        <v>27702</v>
      </c>
      <c r="L10984" s="138"/>
      <c r="M10984" s="111"/>
    </row>
    <row r="10985">
      <c r="A10985" s="108">
        <v>3785.0</v>
      </c>
      <c r="B10985" s="108" t="s">
        <v>1584</v>
      </c>
      <c r="C10985" s="108" t="s">
        <v>919</v>
      </c>
      <c r="D10985" s="108"/>
      <c r="E10985" s="108" t="s">
        <v>1678</v>
      </c>
      <c r="F10985" s="137"/>
      <c r="G10985" s="137" t="s">
        <v>27703</v>
      </c>
      <c r="H10985" s="137" t="s">
        <v>27704</v>
      </c>
      <c r="I10985" s="137" t="s">
        <v>1681</v>
      </c>
      <c r="J10985" s="137" t="s">
        <v>27705</v>
      </c>
      <c r="K10985" s="109" t="s">
        <v>4334</v>
      </c>
      <c r="L10985" s="138"/>
      <c r="M10985" s="111"/>
    </row>
    <row r="10986">
      <c r="A10986" s="108">
        <v>3784.0</v>
      </c>
      <c r="B10986" s="108" t="s">
        <v>1584</v>
      </c>
      <c r="C10986" s="108" t="s">
        <v>919</v>
      </c>
      <c r="D10986" s="108"/>
      <c r="E10986" s="108" t="s">
        <v>1678</v>
      </c>
      <c r="F10986" s="137"/>
      <c r="G10986" s="137" t="s">
        <v>27706</v>
      </c>
      <c r="H10986" s="137" t="s">
        <v>27707</v>
      </c>
      <c r="I10986" s="137" t="s">
        <v>1681</v>
      </c>
      <c r="J10986" s="137" t="s">
        <v>27708</v>
      </c>
      <c r="K10986" s="109" t="s">
        <v>4334</v>
      </c>
      <c r="L10986" s="138"/>
      <c r="M10986" s="111"/>
    </row>
    <row r="10987">
      <c r="A10987" s="108">
        <v>3772.0</v>
      </c>
      <c r="B10987" s="108" t="s">
        <v>1584</v>
      </c>
      <c r="C10987" s="108" t="s">
        <v>919</v>
      </c>
      <c r="D10987" s="108"/>
      <c r="E10987" s="108" t="s">
        <v>1678</v>
      </c>
      <c r="F10987" s="137"/>
      <c r="G10987" s="137" t="s">
        <v>27709</v>
      </c>
      <c r="H10987" s="137" t="s">
        <v>27710</v>
      </c>
      <c r="I10987" s="137" t="s">
        <v>1681</v>
      </c>
      <c r="J10987" s="137" t="s">
        <v>27711</v>
      </c>
      <c r="K10987" s="109" t="s">
        <v>3021</v>
      </c>
      <c r="L10987" s="138"/>
      <c r="M10987" s="111"/>
    </row>
    <row r="10988">
      <c r="A10988" s="108">
        <v>3769.0</v>
      </c>
      <c r="B10988" s="108" t="s">
        <v>1584</v>
      </c>
      <c r="C10988" s="108" t="s">
        <v>919</v>
      </c>
      <c r="D10988" s="108"/>
      <c r="E10988" s="108" t="s">
        <v>1678</v>
      </c>
      <c r="F10988" s="137"/>
      <c r="G10988" s="137" t="s">
        <v>27712</v>
      </c>
      <c r="H10988" s="137" t="s">
        <v>27713</v>
      </c>
      <c r="I10988" s="137" t="s">
        <v>1681</v>
      </c>
      <c r="J10988" s="137" t="s">
        <v>27714</v>
      </c>
      <c r="K10988" s="109" t="s">
        <v>3021</v>
      </c>
      <c r="L10988" s="138"/>
      <c r="M10988" s="111"/>
    </row>
    <row r="10989">
      <c r="A10989" s="108">
        <v>3765.0</v>
      </c>
      <c r="B10989" s="108" t="s">
        <v>1584</v>
      </c>
      <c r="C10989" s="108" t="s">
        <v>919</v>
      </c>
      <c r="D10989" s="108"/>
      <c r="E10989" s="108" t="s">
        <v>1678</v>
      </c>
      <c r="F10989" s="137"/>
      <c r="G10989" s="137" t="s">
        <v>27715</v>
      </c>
      <c r="H10989" s="137" t="s">
        <v>27716</v>
      </c>
      <c r="I10989" s="137" t="s">
        <v>1681</v>
      </c>
      <c r="J10989" s="137" t="s">
        <v>27717</v>
      </c>
      <c r="K10989" s="109" t="s">
        <v>3021</v>
      </c>
      <c r="L10989" s="138"/>
      <c r="M10989" s="111"/>
    </row>
    <row r="10990">
      <c r="A10990" s="108">
        <v>3766.0</v>
      </c>
      <c r="B10990" s="108" t="s">
        <v>1584</v>
      </c>
      <c r="C10990" s="108" t="s">
        <v>919</v>
      </c>
      <c r="D10990" s="108"/>
      <c r="E10990" s="108" t="s">
        <v>1678</v>
      </c>
      <c r="F10990" s="137"/>
      <c r="G10990" s="137" t="s">
        <v>27718</v>
      </c>
      <c r="H10990" s="137" t="s">
        <v>27719</v>
      </c>
      <c r="I10990" s="137" t="s">
        <v>1681</v>
      </c>
      <c r="J10990" s="137" t="s">
        <v>27720</v>
      </c>
      <c r="K10990" s="109" t="s">
        <v>3021</v>
      </c>
      <c r="L10990" s="138"/>
      <c r="M10990" s="111"/>
    </row>
    <row r="10991">
      <c r="A10991" s="108">
        <v>3767.0</v>
      </c>
      <c r="B10991" s="108" t="s">
        <v>1584</v>
      </c>
      <c r="C10991" s="108" t="s">
        <v>919</v>
      </c>
      <c r="D10991" s="108"/>
      <c r="E10991" s="108" t="s">
        <v>1678</v>
      </c>
      <c r="F10991" s="137"/>
      <c r="G10991" s="137" t="s">
        <v>27721</v>
      </c>
      <c r="H10991" s="137" t="s">
        <v>27722</v>
      </c>
      <c r="I10991" s="137" t="s">
        <v>1681</v>
      </c>
      <c r="J10991" s="137" t="s">
        <v>27723</v>
      </c>
      <c r="K10991" s="109" t="s">
        <v>3021</v>
      </c>
      <c r="L10991" s="138"/>
      <c r="M10991" s="111"/>
    </row>
    <row r="10992">
      <c r="A10992" s="108">
        <v>3768.0</v>
      </c>
      <c r="B10992" s="108" t="s">
        <v>1584</v>
      </c>
      <c r="C10992" s="108" t="s">
        <v>919</v>
      </c>
      <c r="D10992" s="108"/>
      <c r="E10992" s="108" t="s">
        <v>1678</v>
      </c>
      <c r="F10992" s="137"/>
      <c r="G10992" s="137" t="s">
        <v>27724</v>
      </c>
      <c r="H10992" s="137" t="s">
        <v>27725</v>
      </c>
      <c r="I10992" s="137" t="s">
        <v>1681</v>
      </c>
      <c r="J10992" s="137" t="s">
        <v>27726</v>
      </c>
      <c r="K10992" s="109" t="s">
        <v>3021</v>
      </c>
      <c r="L10992" s="138"/>
      <c r="M10992" s="111"/>
    </row>
    <row r="10993">
      <c r="A10993" s="108">
        <v>3770.0</v>
      </c>
      <c r="B10993" s="108" t="s">
        <v>1584</v>
      </c>
      <c r="C10993" s="108" t="s">
        <v>919</v>
      </c>
      <c r="D10993" s="108"/>
      <c r="E10993" s="108" t="s">
        <v>1678</v>
      </c>
      <c r="F10993" s="137"/>
      <c r="G10993" s="137" t="s">
        <v>27727</v>
      </c>
      <c r="H10993" s="137" t="s">
        <v>27728</v>
      </c>
      <c r="I10993" s="137" t="s">
        <v>1681</v>
      </c>
      <c r="J10993" s="137" t="s">
        <v>27729</v>
      </c>
      <c r="K10993" s="109" t="s">
        <v>3021</v>
      </c>
      <c r="L10993" s="138"/>
      <c r="M10993" s="111"/>
    </row>
    <row r="10994">
      <c r="A10994" s="108">
        <v>3771.0</v>
      </c>
      <c r="B10994" s="108" t="s">
        <v>1584</v>
      </c>
      <c r="C10994" s="108" t="s">
        <v>919</v>
      </c>
      <c r="D10994" s="108"/>
      <c r="E10994" s="108" t="s">
        <v>1678</v>
      </c>
      <c r="F10994" s="137"/>
      <c r="G10994" s="137" t="s">
        <v>27730</v>
      </c>
      <c r="H10994" s="137" t="s">
        <v>27731</v>
      </c>
      <c r="I10994" s="137" t="s">
        <v>1681</v>
      </c>
      <c r="J10994" s="137" t="s">
        <v>27732</v>
      </c>
      <c r="K10994" s="109" t="s">
        <v>3021</v>
      </c>
      <c r="L10994" s="138"/>
      <c r="M10994" s="111"/>
    </row>
    <row r="10995">
      <c r="A10995" s="108">
        <v>3763.0</v>
      </c>
      <c r="B10995" s="108" t="s">
        <v>1584</v>
      </c>
      <c r="C10995" s="108" t="s">
        <v>919</v>
      </c>
      <c r="D10995" s="108"/>
      <c r="E10995" s="108" t="s">
        <v>1678</v>
      </c>
      <c r="F10995" s="137"/>
      <c r="G10995" s="137" t="s">
        <v>27733</v>
      </c>
      <c r="H10995" s="137" t="s">
        <v>27734</v>
      </c>
      <c r="I10995" s="137" t="s">
        <v>1681</v>
      </c>
      <c r="J10995" s="137" t="s">
        <v>27735</v>
      </c>
      <c r="K10995" s="109" t="s">
        <v>3021</v>
      </c>
      <c r="L10995" s="138"/>
      <c r="M10995" s="111"/>
    </row>
    <row r="10996">
      <c r="A10996" s="108">
        <v>3773.0</v>
      </c>
      <c r="B10996" s="108" t="s">
        <v>1584</v>
      </c>
      <c r="C10996" s="108" t="s">
        <v>919</v>
      </c>
      <c r="D10996" s="108"/>
      <c r="E10996" s="108" t="s">
        <v>1678</v>
      </c>
      <c r="F10996" s="137"/>
      <c r="G10996" s="137" t="s">
        <v>27736</v>
      </c>
      <c r="H10996" s="137" t="s">
        <v>27737</v>
      </c>
      <c r="I10996" s="137" t="s">
        <v>1681</v>
      </c>
      <c r="J10996" s="137" t="s">
        <v>27738</v>
      </c>
      <c r="K10996" s="109" t="s">
        <v>3021</v>
      </c>
      <c r="L10996" s="138"/>
      <c r="M10996" s="111"/>
    </row>
    <row r="10997">
      <c r="A10997" s="108">
        <v>3764.0</v>
      </c>
      <c r="B10997" s="108" t="s">
        <v>1584</v>
      </c>
      <c r="C10997" s="108" t="s">
        <v>919</v>
      </c>
      <c r="D10997" s="108"/>
      <c r="E10997" s="108" t="s">
        <v>1678</v>
      </c>
      <c r="F10997" s="137"/>
      <c r="G10997" s="137" t="s">
        <v>27739</v>
      </c>
      <c r="H10997" s="137" t="s">
        <v>27740</v>
      </c>
      <c r="I10997" s="137" t="s">
        <v>1681</v>
      </c>
      <c r="J10997" s="137" t="s">
        <v>27741</v>
      </c>
      <c r="K10997" s="109" t="s">
        <v>3021</v>
      </c>
      <c r="L10997" s="138"/>
      <c r="M10997" s="111"/>
    </row>
    <row r="10998">
      <c r="A10998" s="108">
        <v>3774.0</v>
      </c>
      <c r="B10998" s="108" t="s">
        <v>1584</v>
      </c>
      <c r="C10998" s="108" t="s">
        <v>919</v>
      </c>
      <c r="D10998" s="108"/>
      <c r="E10998" s="108" t="s">
        <v>1678</v>
      </c>
      <c r="F10998" s="137"/>
      <c r="G10998" s="137" t="s">
        <v>27742</v>
      </c>
      <c r="H10998" s="137" t="s">
        <v>27743</v>
      </c>
      <c r="I10998" s="137" t="s">
        <v>1681</v>
      </c>
      <c r="J10998" s="137" t="s">
        <v>27744</v>
      </c>
      <c r="K10998" s="109" t="s">
        <v>3021</v>
      </c>
      <c r="L10998" s="138"/>
      <c r="M10998" s="111"/>
    </row>
    <row r="10999">
      <c r="A10999" s="108">
        <v>3775.0</v>
      </c>
      <c r="B10999" s="108" t="s">
        <v>1584</v>
      </c>
      <c r="C10999" s="108" t="s">
        <v>919</v>
      </c>
      <c r="D10999" s="108"/>
      <c r="E10999" s="108" t="s">
        <v>1678</v>
      </c>
      <c r="F10999" s="137"/>
      <c r="G10999" s="137" t="s">
        <v>27745</v>
      </c>
      <c r="H10999" s="137" t="s">
        <v>27746</v>
      </c>
      <c r="I10999" s="137" t="s">
        <v>1681</v>
      </c>
      <c r="J10999" s="137" t="s">
        <v>27747</v>
      </c>
      <c r="K10999" s="109" t="s">
        <v>3021</v>
      </c>
      <c r="L10999" s="138"/>
      <c r="M10999" s="111"/>
    </row>
    <row r="11000">
      <c r="A11000" s="108">
        <v>3779.0</v>
      </c>
      <c r="B11000" s="108" t="s">
        <v>1584</v>
      </c>
      <c r="C11000" s="108" t="s">
        <v>919</v>
      </c>
      <c r="D11000" s="108"/>
      <c r="E11000" s="108" t="s">
        <v>1678</v>
      </c>
      <c r="F11000" s="137"/>
      <c r="G11000" s="137" t="s">
        <v>27748</v>
      </c>
      <c r="H11000" s="137" t="s">
        <v>27749</v>
      </c>
      <c r="I11000" s="137" t="s">
        <v>1681</v>
      </c>
      <c r="J11000" s="137" t="s">
        <v>27750</v>
      </c>
      <c r="K11000" s="109" t="s">
        <v>3021</v>
      </c>
      <c r="L11000" s="138"/>
      <c r="M11000" s="111"/>
    </row>
    <row r="11001">
      <c r="A11001" s="108">
        <v>3776.0</v>
      </c>
      <c r="B11001" s="108" t="s">
        <v>1584</v>
      </c>
      <c r="C11001" s="108" t="s">
        <v>919</v>
      </c>
      <c r="D11001" s="108"/>
      <c r="E11001" s="108" t="s">
        <v>1678</v>
      </c>
      <c r="F11001" s="137"/>
      <c r="G11001" s="137" t="s">
        <v>27751</v>
      </c>
      <c r="H11001" s="137" t="s">
        <v>27752</v>
      </c>
      <c r="I11001" s="137" t="s">
        <v>1681</v>
      </c>
      <c r="J11001" s="137" t="s">
        <v>27753</v>
      </c>
      <c r="K11001" s="109" t="s">
        <v>3021</v>
      </c>
      <c r="L11001" s="138"/>
      <c r="M11001" s="111"/>
    </row>
    <row r="11002">
      <c r="A11002" s="108">
        <v>3780.0</v>
      </c>
      <c r="B11002" s="108" t="s">
        <v>1584</v>
      </c>
      <c r="C11002" s="108" t="s">
        <v>919</v>
      </c>
      <c r="D11002" s="108"/>
      <c r="E11002" s="108" t="s">
        <v>1678</v>
      </c>
      <c r="F11002" s="137"/>
      <c r="G11002" s="137" t="s">
        <v>27754</v>
      </c>
      <c r="H11002" s="137" t="s">
        <v>27755</v>
      </c>
      <c r="I11002" s="137" t="s">
        <v>1681</v>
      </c>
      <c r="J11002" s="137" t="s">
        <v>27756</v>
      </c>
      <c r="K11002" s="109" t="s">
        <v>3021</v>
      </c>
      <c r="L11002" s="138"/>
      <c r="M11002" s="111"/>
    </row>
    <row r="11003">
      <c r="A11003" s="108">
        <v>3777.0</v>
      </c>
      <c r="B11003" s="108" t="s">
        <v>1584</v>
      </c>
      <c r="C11003" s="108" t="s">
        <v>919</v>
      </c>
      <c r="D11003" s="108"/>
      <c r="E11003" s="108" t="s">
        <v>1678</v>
      </c>
      <c r="F11003" s="137"/>
      <c r="G11003" s="137" t="s">
        <v>27757</v>
      </c>
      <c r="H11003" s="137" t="s">
        <v>27758</v>
      </c>
      <c r="I11003" s="137" t="s">
        <v>1681</v>
      </c>
      <c r="J11003" s="137" t="s">
        <v>27759</v>
      </c>
      <c r="K11003" s="109" t="s">
        <v>3021</v>
      </c>
      <c r="L11003" s="138"/>
      <c r="M11003" s="111"/>
    </row>
    <row r="11004">
      <c r="A11004" s="108">
        <v>3781.0</v>
      </c>
      <c r="B11004" s="108" t="s">
        <v>1584</v>
      </c>
      <c r="C11004" s="108" t="s">
        <v>919</v>
      </c>
      <c r="D11004" s="108"/>
      <c r="E11004" s="108" t="s">
        <v>1678</v>
      </c>
      <c r="F11004" s="137"/>
      <c r="G11004" s="137" t="s">
        <v>27760</v>
      </c>
      <c r="H11004" s="137" t="s">
        <v>27761</v>
      </c>
      <c r="I11004" s="137" t="s">
        <v>1681</v>
      </c>
      <c r="J11004" s="137" t="s">
        <v>27762</v>
      </c>
      <c r="K11004" s="109" t="s">
        <v>3021</v>
      </c>
      <c r="L11004" s="138"/>
      <c r="M11004" s="111"/>
    </row>
    <row r="11005">
      <c r="A11005" s="108">
        <v>3778.0</v>
      </c>
      <c r="B11005" s="108" t="s">
        <v>1584</v>
      </c>
      <c r="C11005" s="108" t="s">
        <v>919</v>
      </c>
      <c r="D11005" s="108"/>
      <c r="E11005" s="108" t="s">
        <v>1678</v>
      </c>
      <c r="F11005" s="137"/>
      <c r="G11005" s="137" t="s">
        <v>27763</v>
      </c>
      <c r="H11005" s="137" t="s">
        <v>27764</v>
      </c>
      <c r="I11005" s="137" t="s">
        <v>1681</v>
      </c>
      <c r="J11005" s="137" t="s">
        <v>27765</v>
      </c>
      <c r="K11005" s="109" t="s">
        <v>3021</v>
      </c>
      <c r="L11005" s="138"/>
      <c r="M11005" s="111"/>
    </row>
    <row r="11006">
      <c r="A11006" s="108">
        <v>3782.0</v>
      </c>
      <c r="B11006" s="108" t="s">
        <v>1584</v>
      </c>
      <c r="C11006" s="108" t="s">
        <v>919</v>
      </c>
      <c r="D11006" s="108"/>
      <c r="E11006" s="108" t="s">
        <v>1678</v>
      </c>
      <c r="F11006" s="137"/>
      <c r="G11006" s="137" t="s">
        <v>27766</v>
      </c>
      <c r="H11006" s="137" t="s">
        <v>27767</v>
      </c>
      <c r="I11006" s="137" t="s">
        <v>1681</v>
      </c>
      <c r="J11006" s="137" t="s">
        <v>27768</v>
      </c>
      <c r="K11006" s="109" t="s">
        <v>3021</v>
      </c>
      <c r="L11006" s="138"/>
      <c r="M11006" s="111"/>
    </row>
    <row r="11007">
      <c r="A11007" s="108">
        <v>3808.0</v>
      </c>
      <c r="B11007" s="108" t="s">
        <v>1584</v>
      </c>
      <c r="C11007" s="108" t="s">
        <v>919</v>
      </c>
      <c r="D11007" s="108"/>
      <c r="E11007" s="108" t="s">
        <v>1678</v>
      </c>
      <c r="F11007" s="137"/>
      <c r="G11007" s="137" t="s">
        <v>27769</v>
      </c>
      <c r="H11007" s="137" t="s">
        <v>27770</v>
      </c>
      <c r="I11007" s="137" t="s">
        <v>1681</v>
      </c>
      <c r="J11007" s="137" t="s">
        <v>27771</v>
      </c>
      <c r="K11007" s="109" t="s">
        <v>3021</v>
      </c>
      <c r="L11007" s="138"/>
      <c r="M11007" s="111"/>
    </row>
    <row r="11008">
      <c r="A11008" s="108">
        <v>3809.0</v>
      </c>
      <c r="B11008" s="108" t="s">
        <v>1584</v>
      </c>
      <c r="C11008" s="108" t="s">
        <v>919</v>
      </c>
      <c r="D11008" s="108"/>
      <c r="E11008" s="108" t="s">
        <v>1678</v>
      </c>
      <c r="F11008" s="137"/>
      <c r="G11008" s="137" t="s">
        <v>27772</v>
      </c>
      <c r="H11008" s="137" t="s">
        <v>27773</v>
      </c>
      <c r="I11008" s="137" t="s">
        <v>1681</v>
      </c>
      <c r="J11008" s="137" t="s">
        <v>27774</v>
      </c>
      <c r="K11008" s="109" t="s">
        <v>3021</v>
      </c>
      <c r="L11008" s="138"/>
      <c r="M11008" s="111"/>
    </row>
    <row r="11009">
      <c r="A11009" s="108">
        <v>3810.0</v>
      </c>
      <c r="B11009" s="108" t="s">
        <v>1584</v>
      </c>
      <c r="C11009" s="108" t="s">
        <v>919</v>
      </c>
      <c r="D11009" s="108"/>
      <c r="E11009" s="108" t="s">
        <v>1678</v>
      </c>
      <c r="F11009" s="137"/>
      <c r="G11009" s="137" t="s">
        <v>27775</v>
      </c>
      <c r="H11009" s="137" t="s">
        <v>27776</v>
      </c>
      <c r="I11009" s="137" t="s">
        <v>1681</v>
      </c>
      <c r="J11009" s="137" t="s">
        <v>27777</v>
      </c>
      <c r="K11009" s="109" t="s">
        <v>3021</v>
      </c>
      <c r="L11009" s="138"/>
      <c r="M11009" s="111"/>
    </row>
    <row r="11010">
      <c r="A11010" s="108">
        <v>3811.0</v>
      </c>
      <c r="B11010" s="108" t="s">
        <v>1584</v>
      </c>
      <c r="C11010" s="108" t="s">
        <v>919</v>
      </c>
      <c r="D11010" s="108"/>
      <c r="E11010" s="108" t="s">
        <v>1678</v>
      </c>
      <c r="F11010" s="137"/>
      <c r="G11010" s="137" t="s">
        <v>27778</v>
      </c>
      <c r="H11010" s="137" t="s">
        <v>27779</v>
      </c>
      <c r="I11010" s="137" t="s">
        <v>1681</v>
      </c>
      <c r="J11010" s="137" t="s">
        <v>27780</v>
      </c>
      <c r="K11010" s="109" t="s">
        <v>3021</v>
      </c>
      <c r="L11010" s="138"/>
      <c r="M11010" s="111"/>
    </row>
    <row r="11011">
      <c r="A11011" s="108">
        <v>3812.0</v>
      </c>
      <c r="B11011" s="108" t="s">
        <v>1584</v>
      </c>
      <c r="C11011" s="108" t="s">
        <v>919</v>
      </c>
      <c r="D11011" s="108"/>
      <c r="E11011" s="108" t="s">
        <v>1678</v>
      </c>
      <c r="F11011" s="137"/>
      <c r="G11011" s="137" t="s">
        <v>27781</v>
      </c>
      <c r="H11011" s="137" t="s">
        <v>27782</v>
      </c>
      <c r="I11011" s="137" t="s">
        <v>1681</v>
      </c>
      <c r="J11011" s="137" t="s">
        <v>27783</v>
      </c>
      <c r="K11011" s="109" t="s">
        <v>3021</v>
      </c>
      <c r="L11011" s="138"/>
      <c r="M11011" s="111"/>
    </row>
    <row r="11012">
      <c r="A11012" s="108">
        <v>3813.0</v>
      </c>
      <c r="B11012" s="108" t="s">
        <v>1584</v>
      </c>
      <c r="C11012" s="108" t="s">
        <v>919</v>
      </c>
      <c r="D11012" s="108"/>
      <c r="E11012" s="108" t="s">
        <v>1678</v>
      </c>
      <c r="F11012" s="137"/>
      <c r="G11012" s="137" t="s">
        <v>27784</v>
      </c>
      <c r="H11012" s="137" t="s">
        <v>27785</v>
      </c>
      <c r="I11012" s="137" t="s">
        <v>1681</v>
      </c>
      <c r="J11012" s="137" t="s">
        <v>27786</v>
      </c>
      <c r="K11012" s="109" t="s">
        <v>3021</v>
      </c>
      <c r="L11012" s="138"/>
      <c r="M11012" s="111"/>
    </row>
    <row r="11013">
      <c r="A11013" s="108">
        <v>3814.0</v>
      </c>
      <c r="B11013" s="108" t="s">
        <v>1584</v>
      </c>
      <c r="C11013" s="108" t="s">
        <v>919</v>
      </c>
      <c r="D11013" s="108"/>
      <c r="E11013" s="108" t="s">
        <v>1678</v>
      </c>
      <c r="F11013" s="137"/>
      <c r="G11013" s="137" t="s">
        <v>27787</v>
      </c>
      <c r="H11013" s="137" t="s">
        <v>27788</v>
      </c>
      <c r="I11013" s="137" t="s">
        <v>1681</v>
      </c>
      <c r="J11013" s="137" t="s">
        <v>27789</v>
      </c>
      <c r="K11013" s="109" t="s">
        <v>3021</v>
      </c>
      <c r="L11013" s="138"/>
      <c r="M11013" s="111"/>
    </row>
    <row r="11014">
      <c r="A11014" s="108">
        <v>3815.0</v>
      </c>
      <c r="B11014" s="108" t="s">
        <v>1584</v>
      </c>
      <c r="C11014" s="108" t="s">
        <v>919</v>
      </c>
      <c r="D11014" s="108"/>
      <c r="E11014" s="108" t="s">
        <v>1678</v>
      </c>
      <c r="F11014" s="137"/>
      <c r="G11014" s="137" t="s">
        <v>27790</v>
      </c>
      <c r="H11014" s="137" t="s">
        <v>27791</v>
      </c>
      <c r="I11014" s="137" t="s">
        <v>1681</v>
      </c>
      <c r="J11014" s="137" t="s">
        <v>27792</v>
      </c>
      <c r="K11014" s="109" t="s">
        <v>3021</v>
      </c>
      <c r="L11014" s="138"/>
      <c r="M11014" s="111"/>
    </row>
    <row r="11015">
      <c r="A11015" s="108">
        <v>3816.0</v>
      </c>
      <c r="B11015" s="108" t="s">
        <v>1584</v>
      </c>
      <c r="C11015" s="108" t="s">
        <v>919</v>
      </c>
      <c r="D11015" s="108"/>
      <c r="E11015" s="108" t="s">
        <v>1678</v>
      </c>
      <c r="F11015" s="137"/>
      <c r="G11015" s="137" t="s">
        <v>27793</v>
      </c>
      <c r="H11015" s="137" t="s">
        <v>27794</v>
      </c>
      <c r="I11015" s="137" t="s">
        <v>1681</v>
      </c>
      <c r="J11015" s="137" t="s">
        <v>27795</v>
      </c>
      <c r="K11015" s="109" t="s">
        <v>3021</v>
      </c>
      <c r="L11015" s="138"/>
      <c r="M11015" s="111"/>
    </row>
    <row r="11016">
      <c r="A11016" s="108">
        <v>3817.0</v>
      </c>
      <c r="B11016" s="108" t="s">
        <v>1584</v>
      </c>
      <c r="C11016" s="108" t="s">
        <v>919</v>
      </c>
      <c r="D11016" s="108"/>
      <c r="E11016" s="108" t="s">
        <v>1678</v>
      </c>
      <c r="F11016" s="137"/>
      <c r="G11016" s="137" t="s">
        <v>27796</v>
      </c>
      <c r="H11016" s="137" t="s">
        <v>27797</v>
      </c>
      <c r="I11016" s="137" t="s">
        <v>1681</v>
      </c>
      <c r="J11016" s="137" t="s">
        <v>27798</v>
      </c>
      <c r="K11016" s="109" t="s">
        <v>3021</v>
      </c>
      <c r="L11016" s="138"/>
      <c r="M11016" s="111"/>
    </row>
    <row r="11017">
      <c r="A11017" s="108">
        <v>3818.0</v>
      </c>
      <c r="B11017" s="108" t="s">
        <v>1584</v>
      </c>
      <c r="C11017" s="108" t="s">
        <v>919</v>
      </c>
      <c r="D11017" s="108"/>
      <c r="E11017" s="108" t="s">
        <v>1678</v>
      </c>
      <c r="F11017" s="137"/>
      <c r="G11017" s="137" t="s">
        <v>27799</v>
      </c>
      <c r="H11017" s="137" t="s">
        <v>27800</v>
      </c>
      <c r="I11017" s="137" t="s">
        <v>1681</v>
      </c>
      <c r="J11017" s="137" t="s">
        <v>27801</v>
      </c>
      <c r="K11017" s="109" t="s">
        <v>3021</v>
      </c>
      <c r="L11017" s="138"/>
      <c r="M11017" s="111"/>
    </row>
    <row r="11018">
      <c r="A11018" s="108">
        <v>3819.0</v>
      </c>
      <c r="B11018" s="108" t="s">
        <v>1584</v>
      </c>
      <c r="C11018" s="108" t="s">
        <v>919</v>
      </c>
      <c r="D11018" s="108"/>
      <c r="E11018" s="108" t="s">
        <v>1678</v>
      </c>
      <c r="F11018" s="137"/>
      <c r="G11018" s="137" t="s">
        <v>27802</v>
      </c>
      <c r="H11018" s="137" t="s">
        <v>27803</v>
      </c>
      <c r="I11018" s="137" t="s">
        <v>1681</v>
      </c>
      <c r="J11018" s="137" t="s">
        <v>27804</v>
      </c>
      <c r="K11018" s="109" t="s">
        <v>3021</v>
      </c>
      <c r="L11018" s="138"/>
      <c r="M11018" s="111"/>
    </row>
    <row r="11019">
      <c r="A11019" s="108">
        <v>3820.0</v>
      </c>
      <c r="B11019" s="108" t="s">
        <v>1584</v>
      </c>
      <c r="C11019" s="108" t="s">
        <v>919</v>
      </c>
      <c r="D11019" s="108"/>
      <c r="E11019" s="108" t="s">
        <v>1678</v>
      </c>
      <c r="F11019" s="137"/>
      <c r="G11019" s="137" t="s">
        <v>27805</v>
      </c>
      <c r="H11019" s="137" t="s">
        <v>27806</v>
      </c>
      <c r="I11019" s="137" t="s">
        <v>1681</v>
      </c>
      <c r="J11019" s="137" t="s">
        <v>27807</v>
      </c>
      <c r="K11019" s="109" t="s">
        <v>3021</v>
      </c>
      <c r="L11019" s="138"/>
      <c r="M11019" s="111"/>
    </row>
    <row r="11020">
      <c r="A11020" s="108">
        <v>3821.0</v>
      </c>
      <c r="B11020" s="108" t="s">
        <v>1584</v>
      </c>
      <c r="C11020" s="108" t="s">
        <v>919</v>
      </c>
      <c r="D11020" s="108"/>
      <c r="E11020" s="108" t="s">
        <v>1678</v>
      </c>
      <c r="F11020" s="137"/>
      <c r="G11020" s="137" t="s">
        <v>27808</v>
      </c>
      <c r="H11020" s="137" t="s">
        <v>27809</v>
      </c>
      <c r="I11020" s="137" t="s">
        <v>1681</v>
      </c>
      <c r="J11020" s="137" t="s">
        <v>27810</v>
      </c>
      <c r="K11020" s="109" t="s">
        <v>3021</v>
      </c>
      <c r="L11020" s="138"/>
      <c r="M11020" s="111"/>
    </row>
    <row r="11021">
      <c r="A11021" s="108">
        <v>3822.0</v>
      </c>
      <c r="B11021" s="108" t="s">
        <v>1584</v>
      </c>
      <c r="C11021" s="108" t="s">
        <v>919</v>
      </c>
      <c r="D11021" s="108"/>
      <c r="E11021" s="108" t="s">
        <v>1678</v>
      </c>
      <c r="F11021" s="137"/>
      <c r="G11021" s="137" t="s">
        <v>27811</v>
      </c>
      <c r="H11021" s="137" t="s">
        <v>27812</v>
      </c>
      <c r="I11021" s="137" t="s">
        <v>1681</v>
      </c>
      <c r="J11021" s="137" t="s">
        <v>27813</v>
      </c>
      <c r="K11021" s="109" t="s">
        <v>3021</v>
      </c>
      <c r="L11021" s="138"/>
      <c r="M11021" s="111"/>
    </row>
    <row r="11022">
      <c r="A11022" s="108">
        <v>3823.0</v>
      </c>
      <c r="B11022" s="108" t="s">
        <v>1584</v>
      </c>
      <c r="C11022" s="108" t="s">
        <v>919</v>
      </c>
      <c r="D11022" s="108"/>
      <c r="E11022" s="108" t="s">
        <v>1678</v>
      </c>
      <c r="F11022" s="137"/>
      <c r="G11022" s="137" t="s">
        <v>27814</v>
      </c>
      <c r="H11022" s="137" t="s">
        <v>27815</v>
      </c>
      <c r="I11022" s="137" t="s">
        <v>1681</v>
      </c>
      <c r="J11022" s="137" t="s">
        <v>27816</v>
      </c>
      <c r="K11022" s="109" t="s">
        <v>3021</v>
      </c>
      <c r="L11022" s="138"/>
      <c r="M11022" s="111"/>
    </row>
    <row r="11023">
      <c r="A11023" s="108">
        <v>3824.0</v>
      </c>
      <c r="B11023" s="108" t="s">
        <v>1584</v>
      </c>
      <c r="C11023" s="108" t="s">
        <v>919</v>
      </c>
      <c r="D11023" s="108"/>
      <c r="E11023" s="108" t="s">
        <v>1678</v>
      </c>
      <c r="F11023" s="137"/>
      <c r="G11023" s="137" t="s">
        <v>27817</v>
      </c>
      <c r="H11023" s="137" t="s">
        <v>27818</v>
      </c>
      <c r="I11023" s="137" t="s">
        <v>1681</v>
      </c>
      <c r="J11023" s="137" t="s">
        <v>27819</v>
      </c>
      <c r="K11023" s="109" t="s">
        <v>3021</v>
      </c>
      <c r="L11023" s="138"/>
      <c r="M11023" s="111"/>
    </row>
    <row r="11024">
      <c r="A11024" s="108">
        <v>3825.0</v>
      </c>
      <c r="B11024" s="108" t="s">
        <v>1584</v>
      </c>
      <c r="C11024" s="108" t="s">
        <v>919</v>
      </c>
      <c r="D11024" s="108"/>
      <c r="E11024" s="108" t="s">
        <v>1678</v>
      </c>
      <c r="F11024" s="137"/>
      <c r="G11024" s="137" t="s">
        <v>27820</v>
      </c>
      <c r="H11024" s="137" t="s">
        <v>27821</v>
      </c>
      <c r="I11024" s="137" t="s">
        <v>1681</v>
      </c>
      <c r="J11024" s="137" t="s">
        <v>27822</v>
      </c>
      <c r="K11024" s="109" t="s">
        <v>3021</v>
      </c>
      <c r="L11024" s="138"/>
      <c r="M11024" s="111"/>
    </row>
    <row r="11025">
      <c r="A11025" s="108">
        <v>3826.0</v>
      </c>
      <c r="B11025" s="108" t="s">
        <v>1584</v>
      </c>
      <c r="C11025" s="108" t="s">
        <v>919</v>
      </c>
      <c r="D11025" s="108"/>
      <c r="E11025" s="108" t="s">
        <v>1678</v>
      </c>
      <c r="F11025" s="137"/>
      <c r="G11025" s="137" t="s">
        <v>27823</v>
      </c>
      <c r="H11025" s="137" t="s">
        <v>27824</v>
      </c>
      <c r="I11025" s="137" t="s">
        <v>1681</v>
      </c>
      <c r="J11025" s="137" t="s">
        <v>27825</v>
      </c>
      <c r="K11025" s="109" t="s">
        <v>3021</v>
      </c>
      <c r="L11025" s="138"/>
      <c r="M11025" s="111"/>
    </row>
    <row r="11026">
      <c r="A11026" s="108">
        <v>3827.0</v>
      </c>
      <c r="B11026" s="108" t="s">
        <v>1584</v>
      </c>
      <c r="C11026" s="108" t="s">
        <v>919</v>
      </c>
      <c r="D11026" s="108"/>
      <c r="E11026" s="108" t="s">
        <v>1678</v>
      </c>
      <c r="F11026" s="137"/>
      <c r="G11026" s="137" t="s">
        <v>27826</v>
      </c>
      <c r="H11026" s="137" t="s">
        <v>27827</v>
      </c>
      <c r="I11026" s="137" t="s">
        <v>1681</v>
      </c>
      <c r="J11026" s="137" t="s">
        <v>27828</v>
      </c>
      <c r="K11026" s="109" t="s">
        <v>3021</v>
      </c>
      <c r="L11026" s="138"/>
      <c r="M11026" s="111"/>
    </row>
    <row r="11027">
      <c r="A11027" s="108">
        <v>3828.0</v>
      </c>
      <c r="B11027" s="108" t="s">
        <v>1584</v>
      </c>
      <c r="C11027" s="108" t="s">
        <v>919</v>
      </c>
      <c r="D11027" s="108"/>
      <c r="E11027" s="108" t="s">
        <v>1678</v>
      </c>
      <c r="F11027" s="137"/>
      <c r="G11027" s="137" t="s">
        <v>27829</v>
      </c>
      <c r="H11027" s="137" t="s">
        <v>27830</v>
      </c>
      <c r="I11027" s="137" t="s">
        <v>1681</v>
      </c>
      <c r="J11027" s="137" t="s">
        <v>27831</v>
      </c>
      <c r="K11027" s="109" t="s">
        <v>3021</v>
      </c>
      <c r="L11027" s="138"/>
      <c r="M11027" s="111"/>
    </row>
    <row r="11028">
      <c r="A11028" s="108">
        <v>3829.0</v>
      </c>
      <c r="B11028" s="108" t="s">
        <v>1584</v>
      </c>
      <c r="C11028" s="108" t="s">
        <v>919</v>
      </c>
      <c r="D11028" s="108"/>
      <c r="E11028" s="108" t="s">
        <v>1678</v>
      </c>
      <c r="F11028" s="137"/>
      <c r="G11028" s="137" t="s">
        <v>27832</v>
      </c>
      <c r="H11028" s="137" t="s">
        <v>27833</v>
      </c>
      <c r="I11028" s="137" t="s">
        <v>1681</v>
      </c>
      <c r="J11028" s="137" t="s">
        <v>27834</v>
      </c>
      <c r="K11028" s="109" t="s">
        <v>3021</v>
      </c>
      <c r="L11028" s="138"/>
      <c r="M11028" s="111"/>
    </row>
    <row r="11029">
      <c r="A11029" s="108">
        <v>3830.0</v>
      </c>
      <c r="B11029" s="108" t="s">
        <v>1584</v>
      </c>
      <c r="C11029" s="108" t="s">
        <v>919</v>
      </c>
      <c r="D11029" s="108"/>
      <c r="E11029" s="108" t="s">
        <v>1678</v>
      </c>
      <c r="F11029" s="137"/>
      <c r="G11029" s="137" t="s">
        <v>27835</v>
      </c>
      <c r="H11029" s="137" t="s">
        <v>27836</v>
      </c>
      <c r="I11029" s="137" t="s">
        <v>1681</v>
      </c>
      <c r="J11029" s="137" t="s">
        <v>27837</v>
      </c>
      <c r="K11029" s="109" t="s">
        <v>3021</v>
      </c>
      <c r="L11029" s="138"/>
      <c r="M11029" s="111"/>
    </row>
    <row r="11030">
      <c r="A11030" s="108">
        <v>3831.0</v>
      </c>
      <c r="B11030" s="108" t="s">
        <v>1584</v>
      </c>
      <c r="C11030" s="108" t="s">
        <v>919</v>
      </c>
      <c r="D11030" s="108"/>
      <c r="E11030" s="108" t="s">
        <v>1678</v>
      </c>
      <c r="F11030" s="137"/>
      <c r="G11030" s="137" t="s">
        <v>27838</v>
      </c>
      <c r="H11030" s="137" t="s">
        <v>27839</v>
      </c>
      <c r="I11030" s="137" t="s">
        <v>1681</v>
      </c>
      <c r="J11030" s="137" t="s">
        <v>27840</v>
      </c>
      <c r="K11030" s="109" t="s">
        <v>3021</v>
      </c>
      <c r="L11030" s="138"/>
      <c r="M11030" s="111"/>
    </row>
    <row r="11031">
      <c r="A11031" s="108">
        <v>3832.0</v>
      </c>
      <c r="B11031" s="108" t="s">
        <v>1584</v>
      </c>
      <c r="C11031" s="108" t="s">
        <v>919</v>
      </c>
      <c r="D11031" s="108"/>
      <c r="E11031" s="108" t="s">
        <v>1678</v>
      </c>
      <c r="F11031" s="137"/>
      <c r="G11031" s="137" t="s">
        <v>27841</v>
      </c>
      <c r="H11031" s="137" t="s">
        <v>27842</v>
      </c>
      <c r="I11031" s="137" t="s">
        <v>1681</v>
      </c>
      <c r="J11031" s="137" t="s">
        <v>27843</v>
      </c>
      <c r="K11031" s="109" t="s">
        <v>3029</v>
      </c>
      <c r="L11031" s="138"/>
      <c r="M11031" s="111"/>
    </row>
    <row r="11032">
      <c r="A11032" s="108">
        <v>3833.0</v>
      </c>
      <c r="B11032" s="108" t="s">
        <v>1584</v>
      </c>
      <c r="C11032" s="108" t="s">
        <v>919</v>
      </c>
      <c r="D11032" s="108"/>
      <c r="E11032" s="108" t="s">
        <v>1678</v>
      </c>
      <c r="F11032" s="137"/>
      <c r="G11032" s="137" t="s">
        <v>27844</v>
      </c>
      <c r="H11032" s="137" t="s">
        <v>27845</v>
      </c>
      <c r="I11032" s="137" t="s">
        <v>1681</v>
      </c>
      <c r="J11032" s="137" t="s">
        <v>27846</v>
      </c>
      <c r="K11032" s="109" t="s">
        <v>3029</v>
      </c>
      <c r="L11032" s="138"/>
      <c r="M11032" s="111"/>
    </row>
    <row r="11033">
      <c r="A11033" s="108">
        <v>3834.0</v>
      </c>
      <c r="B11033" s="108" t="s">
        <v>1584</v>
      </c>
      <c r="C11033" s="108" t="s">
        <v>919</v>
      </c>
      <c r="D11033" s="108"/>
      <c r="E11033" s="108" t="s">
        <v>1678</v>
      </c>
      <c r="F11033" s="137"/>
      <c r="G11033" s="137" t="s">
        <v>27847</v>
      </c>
      <c r="H11033" s="137" t="s">
        <v>27848</v>
      </c>
      <c r="I11033" s="137" t="s">
        <v>1681</v>
      </c>
      <c r="J11033" s="137" t="s">
        <v>27849</v>
      </c>
      <c r="K11033" s="109" t="s">
        <v>3029</v>
      </c>
      <c r="L11033" s="138"/>
      <c r="M11033" s="111"/>
    </row>
    <row r="11034">
      <c r="A11034" s="108">
        <v>3835.0</v>
      </c>
      <c r="B11034" s="108" t="s">
        <v>1584</v>
      </c>
      <c r="C11034" s="108" t="s">
        <v>919</v>
      </c>
      <c r="D11034" s="108"/>
      <c r="E11034" s="108" t="s">
        <v>1678</v>
      </c>
      <c r="F11034" s="137"/>
      <c r="G11034" s="137" t="s">
        <v>27850</v>
      </c>
      <c r="H11034" s="137" t="s">
        <v>27851</v>
      </c>
      <c r="I11034" s="137" t="s">
        <v>1681</v>
      </c>
      <c r="J11034" s="137" t="s">
        <v>27852</v>
      </c>
      <c r="K11034" s="109" t="s">
        <v>3029</v>
      </c>
      <c r="L11034" s="138"/>
      <c r="M11034" s="111"/>
    </row>
    <row r="11035">
      <c r="A11035" s="108">
        <v>3836.0</v>
      </c>
      <c r="B11035" s="108" t="s">
        <v>1584</v>
      </c>
      <c r="C11035" s="108" t="s">
        <v>919</v>
      </c>
      <c r="D11035" s="108"/>
      <c r="E11035" s="108" t="s">
        <v>1678</v>
      </c>
      <c r="F11035" s="137"/>
      <c r="G11035" s="137" t="s">
        <v>27853</v>
      </c>
      <c r="H11035" s="137" t="s">
        <v>27854</v>
      </c>
      <c r="I11035" s="137" t="s">
        <v>1681</v>
      </c>
      <c r="J11035" s="137" t="s">
        <v>27855</v>
      </c>
      <c r="K11035" s="109" t="s">
        <v>3029</v>
      </c>
      <c r="L11035" s="138"/>
      <c r="M11035" s="111"/>
    </row>
    <row r="11036">
      <c r="A11036" s="108">
        <v>3837.0</v>
      </c>
      <c r="B11036" s="108" t="s">
        <v>1584</v>
      </c>
      <c r="C11036" s="108" t="s">
        <v>919</v>
      </c>
      <c r="D11036" s="108"/>
      <c r="E11036" s="108" t="s">
        <v>1678</v>
      </c>
      <c r="F11036" s="137"/>
      <c r="G11036" s="137" t="s">
        <v>27856</v>
      </c>
      <c r="H11036" s="137" t="s">
        <v>27857</v>
      </c>
      <c r="I11036" s="137" t="s">
        <v>1681</v>
      </c>
      <c r="J11036" s="137" t="s">
        <v>27858</v>
      </c>
      <c r="K11036" s="109" t="s">
        <v>3029</v>
      </c>
      <c r="L11036" s="138"/>
      <c r="M11036" s="111"/>
    </row>
    <row r="11037">
      <c r="A11037" s="108">
        <v>3795.0</v>
      </c>
      <c r="B11037" s="108" t="s">
        <v>1584</v>
      </c>
      <c r="C11037" s="108" t="s">
        <v>919</v>
      </c>
      <c r="D11037" s="108"/>
      <c r="E11037" s="108" t="s">
        <v>1619</v>
      </c>
      <c r="F11037" s="137"/>
      <c r="G11037" s="137" t="s">
        <v>27859</v>
      </c>
      <c r="H11037" s="137" t="s">
        <v>27860</v>
      </c>
      <c r="I11037" s="137" t="s">
        <v>1588</v>
      </c>
      <c r="J11037" s="137" t="s">
        <v>27861</v>
      </c>
      <c r="K11037" s="109" t="s">
        <v>1876</v>
      </c>
      <c r="L11037" s="138"/>
      <c r="M11037" s="111"/>
    </row>
    <row r="11038">
      <c r="A11038" s="108">
        <v>3796.0</v>
      </c>
      <c r="B11038" s="108" t="s">
        <v>1584</v>
      </c>
      <c r="C11038" s="108" t="s">
        <v>919</v>
      </c>
      <c r="D11038" s="108"/>
      <c r="E11038" s="108" t="s">
        <v>1619</v>
      </c>
      <c r="F11038" s="137"/>
      <c r="G11038" s="137" t="s">
        <v>27862</v>
      </c>
      <c r="H11038" s="137" t="s">
        <v>27863</v>
      </c>
      <c r="I11038" s="137" t="s">
        <v>1588</v>
      </c>
      <c r="J11038" s="137" t="s">
        <v>27864</v>
      </c>
      <c r="K11038" s="109" t="s">
        <v>1876</v>
      </c>
      <c r="L11038" s="138"/>
      <c r="M11038" s="111"/>
    </row>
    <row r="11039">
      <c r="A11039" s="108">
        <v>3794.0</v>
      </c>
      <c r="B11039" s="108" t="s">
        <v>1584</v>
      </c>
      <c r="C11039" s="108" t="s">
        <v>919</v>
      </c>
      <c r="D11039" s="108"/>
      <c r="E11039" s="108" t="s">
        <v>1619</v>
      </c>
      <c r="F11039" s="137"/>
      <c r="G11039" s="137" t="s">
        <v>27865</v>
      </c>
      <c r="H11039" s="137" t="s">
        <v>27866</v>
      </c>
      <c r="I11039" s="137" t="s">
        <v>1588</v>
      </c>
      <c r="J11039" s="137" t="s">
        <v>27867</v>
      </c>
      <c r="K11039" s="109" t="s">
        <v>1821</v>
      </c>
      <c r="L11039" s="138"/>
      <c r="M11039" s="111"/>
    </row>
    <row r="11040">
      <c r="A11040" s="108">
        <v>3799.0</v>
      </c>
      <c r="B11040" s="108" t="s">
        <v>1584</v>
      </c>
      <c r="C11040" s="108" t="s">
        <v>919</v>
      </c>
      <c r="D11040" s="108"/>
      <c r="E11040" s="108" t="s">
        <v>1671</v>
      </c>
      <c r="F11040" s="137"/>
      <c r="G11040" s="137" t="s">
        <v>27868</v>
      </c>
      <c r="H11040" s="137" t="s">
        <v>27869</v>
      </c>
      <c r="I11040" s="137" t="s">
        <v>1674</v>
      </c>
      <c r="J11040" s="137" t="s">
        <v>27870</v>
      </c>
      <c r="K11040" s="109" t="s">
        <v>2817</v>
      </c>
      <c r="L11040" s="138"/>
      <c r="M11040" s="111"/>
    </row>
    <row r="11041">
      <c r="A11041" s="108">
        <v>3801.0</v>
      </c>
      <c r="B11041" s="108" t="s">
        <v>1584</v>
      </c>
      <c r="C11041" s="108" t="s">
        <v>919</v>
      </c>
      <c r="D11041" s="108"/>
      <c r="E11041" s="108" t="s">
        <v>1671</v>
      </c>
      <c r="F11041" s="137"/>
      <c r="G11041" s="137" t="s">
        <v>27868</v>
      </c>
      <c r="H11041" s="137" t="s">
        <v>27869</v>
      </c>
      <c r="I11041" s="137" t="s">
        <v>1674</v>
      </c>
      <c r="J11041" s="137" t="s">
        <v>27871</v>
      </c>
      <c r="K11041" s="109" t="s">
        <v>2820</v>
      </c>
      <c r="L11041" s="138"/>
      <c r="M11041" s="111"/>
    </row>
    <row r="11042">
      <c r="A11042" s="108">
        <v>3798.0</v>
      </c>
      <c r="B11042" s="108" t="s">
        <v>1584</v>
      </c>
      <c r="C11042" s="108" t="s">
        <v>919</v>
      </c>
      <c r="D11042" s="108"/>
      <c r="E11042" s="108" t="s">
        <v>1671</v>
      </c>
      <c r="F11042" s="137"/>
      <c r="G11042" s="137" t="s">
        <v>27872</v>
      </c>
      <c r="H11042" s="137" t="s">
        <v>27873</v>
      </c>
      <c r="I11042" s="137" t="s">
        <v>1674</v>
      </c>
      <c r="J11042" s="137" t="s">
        <v>27874</v>
      </c>
      <c r="K11042" s="109" t="s">
        <v>2817</v>
      </c>
      <c r="L11042" s="138"/>
      <c r="M11042" s="111"/>
    </row>
    <row r="11043">
      <c r="A11043" s="108">
        <v>3800.0</v>
      </c>
      <c r="B11043" s="108" t="s">
        <v>1584</v>
      </c>
      <c r="C11043" s="108" t="s">
        <v>919</v>
      </c>
      <c r="D11043" s="108"/>
      <c r="E11043" s="108" t="s">
        <v>1671</v>
      </c>
      <c r="F11043" s="137"/>
      <c r="G11043" s="137" t="s">
        <v>27872</v>
      </c>
      <c r="H11043" s="137" t="s">
        <v>27873</v>
      </c>
      <c r="I11043" s="137" t="s">
        <v>1674</v>
      </c>
      <c r="J11043" s="137" t="s">
        <v>27875</v>
      </c>
      <c r="K11043" s="109" t="s">
        <v>2820</v>
      </c>
      <c r="L11043" s="138"/>
      <c r="M11043" s="111"/>
    </row>
    <row r="11044">
      <c r="A11044" s="108">
        <v>3790.0</v>
      </c>
      <c r="B11044" s="108" t="s">
        <v>1584</v>
      </c>
      <c r="C11044" s="108" t="s">
        <v>919</v>
      </c>
      <c r="D11044" s="108"/>
      <c r="E11044" s="108" t="s">
        <v>1729</v>
      </c>
      <c r="F11044" s="137"/>
      <c r="G11044" s="137" t="s">
        <v>27876</v>
      </c>
      <c r="H11044" s="137" t="s">
        <v>27877</v>
      </c>
      <c r="I11044" s="137" t="s">
        <v>1607</v>
      </c>
      <c r="J11044" s="137" t="s">
        <v>27878</v>
      </c>
      <c r="K11044" s="109" t="s">
        <v>2841</v>
      </c>
      <c r="L11044" s="138"/>
      <c r="M11044" s="111"/>
    </row>
    <row r="11045">
      <c r="A11045" s="108">
        <v>3792.0</v>
      </c>
      <c r="B11045" s="108" t="s">
        <v>1584</v>
      </c>
      <c r="C11045" s="108" t="s">
        <v>919</v>
      </c>
      <c r="D11045" s="108"/>
      <c r="E11045" s="108" t="s">
        <v>1729</v>
      </c>
      <c r="F11045" s="137"/>
      <c r="G11045" s="137" t="s">
        <v>27876</v>
      </c>
      <c r="H11045" s="137" t="s">
        <v>27877</v>
      </c>
      <c r="I11045" s="137" t="s">
        <v>1607</v>
      </c>
      <c r="J11045" s="137" t="s">
        <v>27879</v>
      </c>
      <c r="K11045" s="109" t="s">
        <v>2844</v>
      </c>
      <c r="L11045" s="138"/>
      <c r="M11045" s="111"/>
    </row>
    <row r="11046">
      <c r="A11046" s="108">
        <v>3789.0</v>
      </c>
      <c r="B11046" s="108" t="s">
        <v>1584</v>
      </c>
      <c r="C11046" s="108" t="s">
        <v>919</v>
      </c>
      <c r="D11046" s="108"/>
      <c r="E11046" s="108" t="s">
        <v>1729</v>
      </c>
      <c r="F11046" s="137"/>
      <c r="G11046" s="137" t="s">
        <v>27880</v>
      </c>
      <c r="H11046" s="137" t="s">
        <v>27881</v>
      </c>
      <c r="I11046" s="137" t="s">
        <v>1607</v>
      </c>
      <c r="J11046" s="137" t="s">
        <v>27882</v>
      </c>
      <c r="K11046" s="109" t="s">
        <v>2841</v>
      </c>
      <c r="L11046" s="138"/>
      <c r="M11046" s="111"/>
    </row>
    <row r="11047">
      <c r="A11047" s="108">
        <v>3791.0</v>
      </c>
      <c r="B11047" s="108" t="s">
        <v>1584</v>
      </c>
      <c r="C11047" s="108" t="s">
        <v>919</v>
      </c>
      <c r="D11047" s="108"/>
      <c r="E11047" s="108" t="s">
        <v>1729</v>
      </c>
      <c r="F11047" s="137"/>
      <c r="G11047" s="137" t="s">
        <v>27880</v>
      </c>
      <c r="H11047" s="137" t="s">
        <v>27881</v>
      </c>
      <c r="I11047" s="137" t="s">
        <v>1607</v>
      </c>
      <c r="J11047" s="137" t="s">
        <v>27883</v>
      </c>
      <c r="K11047" s="109" t="s">
        <v>2844</v>
      </c>
      <c r="L11047" s="138"/>
      <c r="M11047" s="111"/>
    </row>
    <row r="11048">
      <c r="A11048" s="108">
        <v>3797.0</v>
      </c>
      <c r="B11048" s="108" t="s">
        <v>1584</v>
      </c>
      <c r="C11048" s="108" t="s">
        <v>919</v>
      </c>
      <c r="D11048" s="108"/>
      <c r="E11048" s="108" t="s">
        <v>1619</v>
      </c>
      <c r="F11048" s="137"/>
      <c r="G11048" s="137" t="s">
        <v>27884</v>
      </c>
      <c r="H11048" s="137" t="s">
        <v>27885</v>
      </c>
      <c r="I11048" s="137" t="s">
        <v>1588</v>
      </c>
      <c r="J11048" s="137" t="s">
        <v>27886</v>
      </c>
      <c r="K11048" s="109" t="s">
        <v>1876</v>
      </c>
      <c r="L11048" s="138"/>
      <c r="M11048" s="111"/>
    </row>
    <row r="11049">
      <c r="A11049" s="108">
        <v>3838.0</v>
      </c>
      <c r="B11049" s="108" t="s">
        <v>1584</v>
      </c>
      <c r="C11049" s="108" t="s">
        <v>919</v>
      </c>
      <c r="D11049" s="108"/>
      <c r="E11049" s="108" t="s">
        <v>1678</v>
      </c>
      <c r="F11049" s="137"/>
      <c r="G11049" s="137" t="s">
        <v>27887</v>
      </c>
      <c r="H11049" s="137" t="s">
        <v>27888</v>
      </c>
      <c r="I11049" s="137" t="s">
        <v>1681</v>
      </c>
      <c r="J11049" s="137" t="s">
        <v>27889</v>
      </c>
      <c r="K11049" s="109" t="s">
        <v>4757</v>
      </c>
      <c r="L11049" s="138"/>
      <c r="M11049" s="111"/>
    </row>
    <row r="11050">
      <c r="A11050" s="108">
        <v>3839.0</v>
      </c>
      <c r="B11050" s="108" t="s">
        <v>1584</v>
      </c>
      <c r="C11050" s="108" t="s">
        <v>919</v>
      </c>
      <c r="D11050" s="108"/>
      <c r="E11050" s="108" t="s">
        <v>1678</v>
      </c>
      <c r="F11050" s="137"/>
      <c r="G11050" s="137" t="s">
        <v>27890</v>
      </c>
      <c r="H11050" s="137" t="s">
        <v>27891</v>
      </c>
      <c r="I11050" s="137" t="s">
        <v>1681</v>
      </c>
      <c r="J11050" s="137" t="s">
        <v>27892</v>
      </c>
      <c r="K11050" s="109" t="s">
        <v>4757</v>
      </c>
      <c r="L11050" s="138"/>
      <c r="M11050" s="111"/>
    </row>
    <row r="11051">
      <c r="A11051" s="108">
        <v>3840.0</v>
      </c>
      <c r="B11051" s="108" t="s">
        <v>1584</v>
      </c>
      <c r="C11051" s="108" t="s">
        <v>919</v>
      </c>
      <c r="D11051" s="108"/>
      <c r="E11051" s="108" t="s">
        <v>1678</v>
      </c>
      <c r="F11051" s="137"/>
      <c r="G11051" s="137" t="s">
        <v>27893</v>
      </c>
      <c r="H11051" s="137" t="s">
        <v>27894</v>
      </c>
      <c r="I11051" s="137" t="s">
        <v>1681</v>
      </c>
      <c r="J11051" s="137" t="s">
        <v>27895</v>
      </c>
      <c r="K11051" s="109" t="s">
        <v>4334</v>
      </c>
      <c r="L11051" s="138"/>
      <c r="M11051" s="111"/>
    </row>
    <row r="11052">
      <c r="A11052" s="108">
        <v>3841.0</v>
      </c>
      <c r="B11052" s="108" t="s">
        <v>1584</v>
      </c>
      <c r="C11052" s="108" t="s">
        <v>919</v>
      </c>
      <c r="D11052" s="108"/>
      <c r="E11052" s="108" t="s">
        <v>1678</v>
      </c>
      <c r="F11052" s="137"/>
      <c r="G11052" s="137" t="s">
        <v>27896</v>
      </c>
      <c r="H11052" s="137" t="s">
        <v>27897</v>
      </c>
      <c r="I11052" s="137" t="s">
        <v>1681</v>
      </c>
      <c r="J11052" s="137" t="s">
        <v>27898</v>
      </c>
      <c r="K11052" s="109" t="s">
        <v>4334</v>
      </c>
      <c r="L11052" s="138"/>
      <c r="M11052" s="111"/>
    </row>
    <row r="11053">
      <c r="C11053" s="21" t="s">
        <v>924</v>
      </c>
      <c r="D11053" s="21"/>
      <c r="E11053" s="21" t="s">
        <v>1604</v>
      </c>
      <c r="F11053" s="21"/>
      <c r="G11053" s="21" t="s">
        <v>15262</v>
      </c>
      <c r="H11053" s="21" t="s">
        <v>15263</v>
      </c>
      <c r="I11053" s="21" t="s">
        <v>1607</v>
      </c>
      <c r="J11053" s="21" t="s">
        <v>15264</v>
      </c>
      <c r="K11053" s="20" t="s">
        <v>2981</v>
      </c>
      <c r="L11053" s="21"/>
    </row>
    <row r="11054">
      <c r="C11054" s="21" t="s">
        <v>924</v>
      </c>
      <c r="D11054" s="21"/>
      <c r="E11054" s="21" t="s">
        <v>1604</v>
      </c>
      <c r="F11054" s="21"/>
      <c r="G11054" s="21" t="s">
        <v>15256</v>
      </c>
      <c r="H11054" s="21" t="s">
        <v>15257</v>
      </c>
      <c r="I11054" s="21" t="s">
        <v>1607</v>
      </c>
      <c r="J11054" s="21" t="s">
        <v>15258</v>
      </c>
      <c r="K11054" s="20" t="s">
        <v>2971</v>
      </c>
      <c r="L11054" s="21"/>
    </row>
    <row r="11055">
      <c r="C11055" s="21" t="s">
        <v>924</v>
      </c>
      <c r="D11055" s="21"/>
      <c r="E11055" s="21" t="s">
        <v>1585</v>
      </c>
      <c r="F11055" s="21"/>
      <c r="G11055" s="21" t="s">
        <v>15364</v>
      </c>
      <c r="H11055" s="21" t="s">
        <v>15365</v>
      </c>
      <c r="I11055" s="21" t="s">
        <v>1588</v>
      </c>
      <c r="J11055" s="21" t="s">
        <v>15366</v>
      </c>
      <c r="K11055" s="20" t="s">
        <v>1812</v>
      </c>
      <c r="L11055" s="21"/>
    </row>
    <row r="11056">
      <c r="C11056" s="21" t="s">
        <v>924</v>
      </c>
      <c r="D11056" s="21"/>
      <c r="E11056" s="21" t="s">
        <v>1585</v>
      </c>
      <c r="F11056" s="21"/>
      <c r="G11056" s="21" t="s">
        <v>15370</v>
      </c>
      <c r="H11056" s="21" t="s">
        <v>15371</v>
      </c>
      <c r="I11056" s="21" t="s">
        <v>1588</v>
      </c>
      <c r="J11056" s="21" t="s">
        <v>15372</v>
      </c>
      <c r="K11056" s="20" t="s">
        <v>1821</v>
      </c>
      <c r="L11056" s="21"/>
    </row>
    <row r="11057">
      <c r="C11057" s="21" t="s">
        <v>924</v>
      </c>
      <c r="D11057" s="21"/>
      <c r="E11057" s="21" t="s">
        <v>1585</v>
      </c>
      <c r="F11057" s="21"/>
      <c r="G11057" s="21" t="s">
        <v>27899</v>
      </c>
      <c r="H11057" s="21" t="s">
        <v>27900</v>
      </c>
      <c r="I11057" s="21" t="s">
        <v>1588</v>
      </c>
      <c r="J11057" s="21" t="s">
        <v>27901</v>
      </c>
      <c r="K11057" s="20" t="s">
        <v>1821</v>
      </c>
      <c r="L11057" s="21"/>
    </row>
    <row r="11058">
      <c r="C11058" s="21" t="s">
        <v>924</v>
      </c>
      <c r="D11058" s="21"/>
      <c r="E11058" s="21" t="s">
        <v>1585</v>
      </c>
      <c r="F11058" s="21"/>
      <c r="G11058" s="21" t="s">
        <v>15373</v>
      </c>
      <c r="H11058" s="21" t="s">
        <v>15374</v>
      </c>
      <c r="I11058" s="21" t="s">
        <v>1588</v>
      </c>
      <c r="J11058" s="21" t="s">
        <v>15375</v>
      </c>
      <c r="K11058" s="20" t="s">
        <v>1821</v>
      </c>
      <c r="L11058" s="21"/>
    </row>
    <row r="11059">
      <c r="C11059" s="21" t="s">
        <v>924</v>
      </c>
      <c r="D11059" s="21"/>
      <c r="E11059" s="21" t="s">
        <v>1585</v>
      </c>
      <c r="F11059" s="21"/>
      <c r="G11059" s="21" t="s">
        <v>15376</v>
      </c>
      <c r="H11059" s="21" t="s">
        <v>15377</v>
      </c>
      <c r="I11059" s="21" t="s">
        <v>1588</v>
      </c>
      <c r="J11059" s="21" t="s">
        <v>15378</v>
      </c>
      <c r="K11059" s="20" t="s">
        <v>1821</v>
      </c>
      <c r="L11059" s="21"/>
    </row>
    <row r="11060">
      <c r="C11060" s="21" t="s">
        <v>924</v>
      </c>
      <c r="D11060" s="21"/>
      <c r="E11060" s="21" t="s">
        <v>1585</v>
      </c>
      <c r="F11060" s="21"/>
      <c r="G11060" s="21" t="s">
        <v>15379</v>
      </c>
      <c r="H11060" s="21" t="s">
        <v>15380</v>
      </c>
      <c r="I11060" s="21" t="s">
        <v>1588</v>
      </c>
      <c r="J11060" s="21" t="s">
        <v>15381</v>
      </c>
      <c r="K11060" s="20" t="s">
        <v>1821</v>
      </c>
      <c r="L11060" s="21"/>
    </row>
    <row r="11061">
      <c r="C11061" s="21" t="s">
        <v>924</v>
      </c>
      <c r="D11061" s="21"/>
      <c r="E11061" s="21" t="s">
        <v>1585</v>
      </c>
      <c r="F11061" s="21"/>
      <c r="G11061" s="21" t="s">
        <v>15382</v>
      </c>
      <c r="H11061" s="21" t="s">
        <v>15383</v>
      </c>
      <c r="I11061" s="21" t="s">
        <v>1588</v>
      </c>
      <c r="J11061" s="21" t="s">
        <v>15384</v>
      </c>
      <c r="K11061" s="20" t="s">
        <v>1821</v>
      </c>
      <c r="L11061" s="21"/>
    </row>
    <row r="11062">
      <c r="C11062" s="21" t="s">
        <v>924</v>
      </c>
      <c r="D11062" s="21"/>
      <c r="E11062" s="21" t="s">
        <v>1585</v>
      </c>
      <c r="F11062" s="21"/>
      <c r="G11062" s="21" t="s">
        <v>27902</v>
      </c>
      <c r="H11062" s="21" t="s">
        <v>27903</v>
      </c>
      <c r="I11062" s="21" t="s">
        <v>1588</v>
      </c>
      <c r="J11062" s="21" t="s">
        <v>27904</v>
      </c>
      <c r="K11062" s="20" t="s">
        <v>1821</v>
      </c>
      <c r="L11062" s="21"/>
    </row>
    <row r="11063">
      <c r="C11063" s="21" t="s">
        <v>924</v>
      </c>
      <c r="D11063" s="21"/>
      <c r="E11063" s="21" t="s">
        <v>1585</v>
      </c>
      <c r="F11063" s="21"/>
      <c r="G11063" s="21" t="s">
        <v>27905</v>
      </c>
      <c r="H11063" s="21" t="s">
        <v>27906</v>
      </c>
      <c r="I11063" s="21" t="s">
        <v>1588</v>
      </c>
      <c r="J11063" s="21" t="s">
        <v>27907</v>
      </c>
      <c r="K11063" s="20" t="s">
        <v>4309</v>
      </c>
      <c r="L11063" s="21"/>
    </row>
    <row r="11064">
      <c r="C11064" s="21" t="s">
        <v>924</v>
      </c>
      <c r="D11064" s="21"/>
      <c r="E11064" s="21" t="s">
        <v>1585</v>
      </c>
      <c r="F11064" s="21"/>
      <c r="G11064" s="21" t="s">
        <v>13850</v>
      </c>
      <c r="H11064" s="21" t="s">
        <v>27908</v>
      </c>
      <c r="I11064" s="21" t="s">
        <v>1588</v>
      </c>
      <c r="J11064" s="21" t="s">
        <v>27909</v>
      </c>
      <c r="K11064" s="20" t="s">
        <v>4309</v>
      </c>
      <c r="L11064" s="21"/>
    </row>
    <row r="11065">
      <c r="C11065" s="21" t="s">
        <v>924</v>
      </c>
      <c r="D11065" s="21"/>
      <c r="E11065" s="21" t="s">
        <v>1585</v>
      </c>
      <c r="F11065" s="21"/>
      <c r="G11065" s="21" t="s">
        <v>22817</v>
      </c>
      <c r="H11065" s="21" t="s">
        <v>27910</v>
      </c>
      <c r="I11065" s="21" t="s">
        <v>1588</v>
      </c>
      <c r="J11065" s="21" t="s">
        <v>27911</v>
      </c>
      <c r="K11065" s="20" t="s">
        <v>4309</v>
      </c>
      <c r="L11065" s="21"/>
    </row>
    <row r="11066">
      <c r="C11066" s="21" t="s">
        <v>924</v>
      </c>
      <c r="D11066" s="21"/>
      <c r="E11066" s="21" t="s">
        <v>1585</v>
      </c>
      <c r="F11066" s="21"/>
      <c r="G11066" s="21" t="s">
        <v>27912</v>
      </c>
      <c r="H11066" s="21" t="s">
        <v>27913</v>
      </c>
      <c r="I11066" s="21" t="s">
        <v>1588</v>
      </c>
      <c r="J11066" s="21" t="s">
        <v>27914</v>
      </c>
      <c r="K11066" s="20" t="s">
        <v>4309</v>
      </c>
      <c r="L11066" s="21"/>
    </row>
    <row r="11067">
      <c r="C11067" s="21" t="s">
        <v>924</v>
      </c>
      <c r="D11067" s="21"/>
      <c r="E11067" s="21" t="s">
        <v>1585</v>
      </c>
      <c r="F11067" s="21"/>
      <c r="G11067" s="21" t="s">
        <v>27915</v>
      </c>
      <c r="H11067" s="21" t="s">
        <v>27916</v>
      </c>
      <c r="I11067" s="21" t="s">
        <v>1588</v>
      </c>
      <c r="J11067" s="21" t="s">
        <v>27917</v>
      </c>
      <c r="K11067" s="20" t="s">
        <v>4309</v>
      </c>
      <c r="L11067" s="21"/>
    </row>
    <row r="11068">
      <c r="C11068" s="21" t="s">
        <v>924</v>
      </c>
      <c r="D11068" s="21"/>
      <c r="E11068" s="21" t="s">
        <v>1585</v>
      </c>
      <c r="F11068" s="21"/>
      <c r="G11068" s="21" t="s">
        <v>27918</v>
      </c>
      <c r="H11068" s="21" t="s">
        <v>27919</v>
      </c>
      <c r="I11068" s="21" t="s">
        <v>1588</v>
      </c>
      <c r="J11068" s="21" t="s">
        <v>27920</v>
      </c>
      <c r="K11068" s="20" t="s">
        <v>4309</v>
      </c>
      <c r="L11068" s="21"/>
    </row>
    <row r="11069">
      <c r="C11069" s="21" t="s">
        <v>924</v>
      </c>
      <c r="D11069" s="21"/>
      <c r="E11069" s="21" t="s">
        <v>1585</v>
      </c>
      <c r="F11069" s="21"/>
      <c r="G11069" s="21" t="s">
        <v>9891</v>
      </c>
      <c r="H11069" s="21" t="s">
        <v>27921</v>
      </c>
      <c r="I11069" s="21" t="s">
        <v>1588</v>
      </c>
      <c r="J11069" s="21" t="s">
        <v>27922</v>
      </c>
      <c r="K11069" s="20" t="s">
        <v>4309</v>
      </c>
      <c r="L11069" s="21"/>
    </row>
    <row r="11070">
      <c r="C11070" s="21" t="s">
        <v>924</v>
      </c>
      <c r="D11070" s="21"/>
      <c r="E11070" s="21" t="s">
        <v>2791</v>
      </c>
      <c r="F11070" s="21"/>
      <c r="G11070" s="21" t="s">
        <v>14731</v>
      </c>
      <c r="H11070" s="21" t="s">
        <v>14732</v>
      </c>
      <c r="I11070" s="21" t="s">
        <v>1674</v>
      </c>
      <c r="J11070" s="21" t="s">
        <v>14733</v>
      </c>
      <c r="K11070" s="20" t="s">
        <v>2963</v>
      </c>
      <c r="L11070" s="21"/>
    </row>
    <row r="11071">
      <c r="A11071" s="119">
        <v>3842.0</v>
      </c>
      <c r="B11071" s="120" t="s">
        <v>1685</v>
      </c>
      <c r="C11071" s="120" t="s">
        <v>928</v>
      </c>
      <c r="D11071" s="120"/>
      <c r="E11071" s="120" t="s">
        <v>1678</v>
      </c>
      <c r="F11071" s="121"/>
      <c r="G11071" s="121" t="s">
        <v>27923</v>
      </c>
      <c r="H11071" s="121" t="s">
        <v>27924</v>
      </c>
      <c r="I11071" s="121" t="s">
        <v>1681</v>
      </c>
      <c r="J11071" s="121" t="s">
        <v>27925</v>
      </c>
      <c r="K11071" s="123" t="s">
        <v>11240</v>
      </c>
      <c r="L11071" s="121" t="s">
        <v>11241</v>
      </c>
      <c r="M11071" s="147"/>
    </row>
    <row r="11072">
      <c r="A11072" s="119">
        <v>3843.0</v>
      </c>
      <c r="B11072" s="120" t="s">
        <v>1685</v>
      </c>
      <c r="C11072" s="120" t="s">
        <v>928</v>
      </c>
      <c r="D11072" s="120"/>
      <c r="E11072" s="120" t="s">
        <v>1678</v>
      </c>
      <c r="F11072" s="121"/>
      <c r="G11072" s="121" t="s">
        <v>27926</v>
      </c>
      <c r="H11072" s="121" t="s">
        <v>27927</v>
      </c>
      <c r="I11072" s="121" t="s">
        <v>1681</v>
      </c>
      <c r="J11072" s="121" t="s">
        <v>27928</v>
      </c>
      <c r="K11072" s="123" t="s">
        <v>11240</v>
      </c>
      <c r="L11072" s="121" t="s">
        <v>11241</v>
      </c>
      <c r="M11072" s="147"/>
    </row>
    <row r="11073">
      <c r="A11073" s="119">
        <v>3844.0</v>
      </c>
      <c r="B11073" s="120" t="s">
        <v>1685</v>
      </c>
      <c r="C11073" s="120" t="s">
        <v>928</v>
      </c>
      <c r="D11073" s="120"/>
      <c r="E11073" s="120" t="s">
        <v>1678</v>
      </c>
      <c r="F11073" s="121"/>
      <c r="G11073" s="121" t="s">
        <v>27929</v>
      </c>
      <c r="H11073" s="121" t="s">
        <v>27930</v>
      </c>
      <c r="I11073" s="121" t="s">
        <v>1681</v>
      </c>
      <c r="J11073" s="121" t="s">
        <v>27931</v>
      </c>
      <c r="K11073" s="123" t="s">
        <v>11240</v>
      </c>
      <c r="L11073" s="121" t="s">
        <v>11241</v>
      </c>
      <c r="M11073" s="147"/>
    </row>
    <row r="11074">
      <c r="A11074" s="119">
        <v>3845.0</v>
      </c>
      <c r="B11074" s="120" t="s">
        <v>1685</v>
      </c>
      <c r="C11074" s="120" t="s">
        <v>928</v>
      </c>
      <c r="D11074" s="120"/>
      <c r="E11074" s="120" t="s">
        <v>1678</v>
      </c>
      <c r="F11074" s="121"/>
      <c r="G11074" s="121" t="s">
        <v>27932</v>
      </c>
      <c r="H11074" s="121" t="s">
        <v>27933</v>
      </c>
      <c r="I11074" s="121" t="s">
        <v>1681</v>
      </c>
      <c r="J11074" s="121" t="s">
        <v>27934</v>
      </c>
      <c r="K11074" s="123" t="s">
        <v>11240</v>
      </c>
      <c r="L11074" s="121" t="s">
        <v>11241</v>
      </c>
      <c r="M11074" s="147"/>
    </row>
    <row r="11075">
      <c r="A11075" s="119">
        <v>3846.0</v>
      </c>
      <c r="B11075" s="120" t="s">
        <v>1685</v>
      </c>
      <c r="C11075" s="120" t="s">
        <v>928</v>
      </c>
      <c r="D11075" s="120"/>
      <c r="E11075" s="120" t="s">
        <v>1678</v>
      </c>
      <c r="F11075" s="121"/>
      <c r="G11075" s="121" t="s">
        <v>27935</v>
      </c>
      <c r="H11075" s="121" t="s">
        <v>27936</v>
      </c>
      <c r="I11075" s="121" t="s">
        <v>1681</v>
      </c>
      <c r="J11075" s="121" t="s">
        <v>27937</v>
      </c>
      <c r="K11075" s="123" t="s">
        <v>11240</v>
      </c>
      <c r="L11075" s="121" t="s">
        <v>11241</v>
      </c>
      <c r="M11075" s="147"/>
    </row>
    <row r="11076">
      <c r="A11076" s="119">
        <v>3847.0</v>
      </c>
      <c r="B11076" s="120" t="s">
        <v>1685</v>
      </c>
      <c r="C11076" s="120" t="s">
        <v>928</v>
      </c>
      <c r="D11076" s="120"/>
      <c r="E11076" s="120" t="s">
        <v>1678</v>
      </c>
      <c r="F11076" s="121"/>
      <c r="G11076" s="121" t="s">
        <v>27938</v>
      </c>
      <c r="H11076" s="121" t="s">
        <v>27939</v>
      </c>
      <c r="I11076" s="121" t="s">
        <v>1681</v>
      </c>
      <c r="J11076" s="121" t="s">
        <v>27940</v>
      </c>
      <c r="K11076" s="123" t="s">
        <v>11240</v>
      </c>
      <c r="L11076" s="121" t="s">
        <v>11241</v>
      </c>
      <c r="M11076" s="147"/>
    </row>
    <row r="11077">
      <c r="A11077" s="119">
        <v>3848.0</v>
      </c>
      <c r="B11077" s="120" t="s">
        <v>1685</v>
      </c>
      <c r="C11077" s="120" t="s">
        <v>928</v>
      </c>
      <c r="D11077" s="120"/>
      <c r="E11077" s="120" t="s">
        <v>1678</v>
      </c>
      <c r="F11077" s="121"/>
      <c r="G11077" s="121" t="s">
        <v>27941</v>
      </c>
      <c r="H11077" s="121" t="s">
        <v>27942</v>
      </c>
      <c r="I11077" s="121" t="s">
        <v>1681</v>
      </c>
      <c r="J11077" s="121" t="s">
        <v>27943</v>
      </c>
      <c r="K11077" s="123" t="s">
        <v>11240</v>
      </c>
      <c r="L11077" s="121" t="s">
        <v>11241</v>
      </c>
      <c r="M11077" s="147"/>
    </row>
    <row r="11078">
      <c r="A11078" s="119">
        <v>3849.0</v>
      </c>
      <c r="B11078" s="120" t="s">
        <v>1685</v>
      </c>
      <c r="C11078" s="120" t="s">
        <v>928</v>
      </c>
      <c r="D11078" s="120"/>
      <c r="E11078" s="120" t="s">
        <v>1678</v>
      </c>
      <c r="F11078" s="121"/>
      <c r="G11078" s="121" t="s">
        <v>27944</v>
      </c>
      <c r="H11078" s="121" t="s">
        <v>27945</v>
      </c>
      <c r="I11078" s="121" t="s">
        <v>1681</v>
      </c>
      <c r="J11078" s="121" t="s">
        <v>27946</v>
      </c>
      <c r="K11078" s="123" t="s">
        <v>11240</v>
      </c>
      <c r="L11078" s="121" t="s">
        <v>11241</v>
      </c>
      <c r="M11078" s="147"/>
    </row>
    <row r="11079">
      <c r="A11079" s="119">
        <v>3850.0</v>
      </c>
      <c r="B11079" s="120" t="s">
        <v>1685</v>
      </c>
      <c r="C11079" s="120" t="s">
        <v>928</v>
      </c>
      <c r="D11079" s="120"/>
      <c r="E11079" s="120" t="s">
        <v>1678</v>
      </c>
      <c r="F11079" s="121"/>
      <c r="G11079" s="121" t="s">
        <v>27947</v>
      </c>
      <c r="H11079" s="121" t="s">
        <v>27948</v>
      </c>
      <c r="I11079" s="121" t="s">
        <v>1681</v>
      </c>
      <c r="J11079" s="121" t="s">
        <v>27949</v>
      </c>
      <c r="K11079" s="123" t="s">
        <v>11240</v>
      </c>
      <c r="L11079" s="121" t="s">
        <v>11241</v>
      </c>
      <c r="M11079" s="147"/>
    </row>
    <row r="11080">
      <c r="A11080" s="119">
        <v>3851.0</v>
      </c>
      <c r="B11080" s="120" t="s">
        <v>1685</v>
      </c>
      <c r="C11080" s="120" t="s">
        <v>928</v>
      </c>
      <c r="D11080" s="120"/>
      <c r="E11080" s="120" t="s">
        <v>1678</v>
      </c>
      <c r="F11080" s="121"/>
      <c r="G11080" s="121" t="s">
        <v>27950</v>
      </c>
      <c r="H11080" s="121" t="s">
        <v>27951</v>
      </c>
      <c r="I11080" s="121" t="s">
        <v>1681</v>
      </c>
      <c r="J11080" s="121" t="s">
        <v>27952</v>
      </c>
      <c r="K11080" s="123" t="s">
        <v>11240</v>
      </c>
      <c r="L11080" s="121" t="s">
        <v>11241</v>
      </c>
      <c r="M11080" s="147"/>
    </row>
    <row r="11081">
      <c r="A11081" s="119">
        <v>3852.0</v>
      </c>
      <c r="B11081" s="120" t="s">
        <v>1685</v>
      </c>
      <c r="C11081" s="120" t="s">
        <v>928</v>
      </c>
      <c r="D11081" s="120"/>
      <c r="E11081" s="120" t="s">
        <v>1678</v>
      </c>
      <c r="F11081" s="121"/>
      <c r="G11081" s="121" t="s">
        <v>27953</v>
      </c>
      <c r="H11081" s="121" t="s">
        <v>27954</v>
      </c>
      <c r="I11081" s="121" t="s">
        <v>1681</v>
      </c>
      <c r="J11081" s="121" t="s">
        <v>27955</v>
      </c>
      <c r="K11081" s="123" t="s">
        <v>11240</v>
      </c>
      <c r="L11081" s="121" t="s">
        <v>11241</v>
      </c>
      <c r="M11081" s="147"/>
    </row>
    <row r="11082">
      <c r="C11082" s="12" t="s">
        <v>928</v>
      </c>
      <c r="D11082" s="12"/>
      <c r="E11082" s="12" t="s">
        <v>1678</v>
      </c>
      <c r="F11082" s="21"/>
      <c r="G11082" s="21" t="s">
        <v>27956</v>
      </c>
      <c r="H11082" s="21" t="s">
        <v>27957</v>
      </c>
      <c r="I11082" s="21" t="s">
        <v>1681</v>
      </c>
      <c r="J11082" s="21" t="s">
        <v>27958</v>
      </c>
      <c r="K11082" s="20" t="s">
        <v>11230</v>
      </c>
      <c r="L11082" s="21"/>
    </row>
    <row r="11083">
      <c r="C11083" s="12" t="s">
        <v>928</v>
      </c>
      <c r="D11083" s="12"/>
      <c r="E11083" s="12" t="s">
        <v>1678</v>
      </c>
      <c r="F11083" s="21"/>
      <c r="G11083" s="21" t="s">
        <v>27959</v>
      </c>
      <c r="H11083" s="21" t="s">
        <v>27960</v>
      </c>
      <c r="I11083" s="21" t="s">
        <v>1681</v>
      </c>
      <c r="J11083" s="21" t="s">
        <v>27961</v>
      </c>
      <c r="K11083" s="20" t="s">
        <v>11235</v>
      </c>
      <c r="L11083" s="21"/>
    </row>
    <row r="11084">
      <c r="C11084" s="12" t="s">
        <v>928</v>
      </c>
      <c r="D11084" s="12"/>
      <c r="E11084" s="12" t="s">
        <v>1678</v>
      </c>
      <c r="F11084" s="21"/>
      <c r="G11084" s="21" t="s">
        <v>27962</v>
      </c>
      <c r="H11084" s="21" t="s">
        <v>27963</v>
      </c>
      <c r="I11084" s="21" t="s">
        <v>1681</v>
      </c>
      <c r="J11084" s="21" t="s">
        <v>27964</v>
      </c>
      <c r="K11084" s="20" t="s">
        <v>11230</v>
      </c>
      <c r="L11084" s="21"/>
    </row>
    <row r="11085">
      <c r="C11085" s="12" t="s">
        <v>928</v>
      </c>
      <c r="D11085" s="12"/>
      <c r="E11085" s="12" t="s">
        <v>1678</v>
      </c>
      <c r="F11085" s="21"/>
      <c r="G11085" s="21" t="s">
        <v>27965</v>
      </c>
      <c r="H11085" s="21" t="s">
        <v>27966</v>
      </c>
      <c r="I11085" s="21" t="s">
        <v>1681</v>
      </c>
      <c r="J11085" s="21" t="s">
        <v>27967</v>
      </c>
      <c r="K11085" s="20" t="s">
        <v>11235</v>
      </c>
      <c r="L11085" s="21"/>
    </row>
    <row r="11086">
      <c r="C11086" s="12" t="s">
        <v>928</v>
      </c>
      <c r="D11086" s="12"/>
      <c r="E11086" s="12" t="s">
        <v>1678</v>
      </c>
      <c r="F11086" s="21"/>
      <c r="G11086" s="21" t="s">
        <v>27968</v>
      </c>
      <c r="H11086" s="21" t="s">
        <v>27969</v>
      </c>
      <c r="I11086" s="21" t="s">
        <v>1681</v>
      </c>
      <c r="J11086" s="21" t="s">
        <v>27970</v>
      </c>
      <c r="K11086" s="20" t="s">
        <v>11230</v>
      </c>
      <c r="L11086" s="21"/>
    </row>
    <row r="11087">
      <c r="C11087" s="12" t="s">
        <v>928</v>
      </c>
      <c r="D11087" s="12"/>
      <c r="E11087" s="12" t="s">
        <v>1678</v>
      </c>
      <c r="F11087" s="21"/>
      <c r="G11087" s="21" t="s">
        <v>27971</v>
      </c>
      <c r="H11087" s="21" t="s">
        <v>27972</v>
      </c>
      <c r="I11087" s="21" t="s">
        <v>1681</v>
      </c>
      <c r="J11087" s="21" t="s">
        <v>27973</v>
      </c>
      <c r="K11087" s="20" t="s">
        <v>11235</v>
      </c>
      <c r="L11087" s="21"/>
    </row>
    <row r="11088">
      <c r="C11088" s="12" t="s">
        <v>928</v>
      </c>
      <c r="D11088" s="12"/>
      <c r="E11088" s="12" t="s">
        <v>1678</v>
      </c>
      <c r="F11088" s="21"/>
      <c r="G11088" s="21" t="s">
        <v>27974</v>
      </c>
      <c r="H11088" s="21" t="s">
        <v>27975</v>
      </c>
      <c r="I11088" s="21" t="s">
        <v>1681</v>
      </c>
      <c r="J11088" s="21" t="s">
        <v>27976</v>
      </c>
      <c r="K11088" s="20" t="s">
        <v>11230</v>
      </c>
      <c r="L11088" s="21"/>
    </row>
    <row r="11089">
      <c r="C11089" s="12" t="s">
        <v>928</v>
      </c>
      <c r="D11089" s="12"/>
      <c r="E11089" s="12" t="s">
        <v>1678</v>
      </c>
      <c r="F11089" s="21"/>
      <c r="G11089" s="21" t="s">
        <v>27977</v>
      </c>
      <c r="H11089" s="21" t="s">
        <v>27978</v>
      </c>
      <c r="I11089" s="21" t="s">
        <v>1681</v>
      </c>
      <c r="J11089" s="21" t="s">
        <v>27979</v>
      </c>
      <c r="K11089" s="20" t="s">
        <v>11235</v>
      </c>
      <c r="L11089" s="21"/>
    </row>
    <row r="11090">
      <c r="C11090" s="12" t="s">
        <v>928</v>
      </c>
      <c r="D11090" s="12"/>
      <c r="E11090" s="12" t="s">
        <v>1678</v>
      </c>
      <c r="F11090" s="21"/>
      <c r="G11090" s="21" t="s">
        <v>27980</v>
      </c>
      <c r="H11090" s="21" t="s">
        <v>27981</v>
      </c>
      <c r="I11090" s="21" t="s">
        <v>1681</v>
      </c>
      <c r="J11090" s="21" t="s">
        <v>27982</v>
      </c>
      <c r="K11090" s="20" t="s">
        <v>11230</v>
      </c>
      <c r="L11090" s="21"/>
    </row>
    <row r="11091">
      <c r="C11091" s="12" t="s">
        <v>928</v>
      </c>
      <c r="D11091" s="12"/>
      <c r="E11091" s="12" t="s">
        <v>1678</v>
      </c>
      <c r="F11091" s="21"/>
      <c r="G11091" s="21" t="s">
        <v>27983</v>
      </c>
      <c r="H11091" s="21" t="s">
        <v>27984</v>
      </c>
      <c r="I11091" s="21" t="s">
        <v>1681</v>
      </c>
      <c r="J11091" s="21" t="s">
        <v>27985</v>
      </c>
      <c r="K11091" s="20" t="s">
        <v>11235</v>
      </c>
      <c r="L11091" s="21"/>
    </row>
    <row r="11092">
      <c r="C11092" s="12" t="s">
        <v>928</v>
      </c>
      <c r="D11092" s="12"/>
      <c r="E11092" s="12" t="s">
        <v>1678</v>
      </c>
      <c r="F11092" s="21"/>
      <c r="G11092" s="21" t="s">
        <v>27986</v>
      </c>
      <c r="H11092" s="21" t="s">
        <v>27987</v>
      </c>
      <c r="I11092" s="21" t="s">
        <v>1681</v>
      </c>
      <c r="J11092" s="21" t="s">
        <v>27988</v>
      </c>
      <c r="K11092" s="20" t="s">
        <v>11230</v>
      </c>
      <c r="L11092" s="21"/>
    </row>
    <row r="11093">
      <c r="C11093" s="12" t="s">
        <v>928</v>
      </c>
      <c r="D11093" s="12"/>
      <c r="E11093" s="12" t="s">
        <v>1678</v>
      </c>
      <c r="F11093" s="21"/>
      <c r="G11093" s="21" t="s">
        <v>27989</v>
      </c>
      <c r="H11093" s="21" t="s">
        <v>27990</v>
      </c>
      <c r="I11093" s="21" t="s">
        <v>1681</v>
      </c>
      <c r="J11093" s="21" t="s">
        <v>27991</v>
      </c>
      <c r="K11093" s="20" t="s">
        <v>11235</v>
      </c>
      <c r="L11093" s="21"/>
    </row>
    <row r="11094">
      <c r="C11094" s="12" t="s">
        <v>928</v>
      </c>
      <c r="D11094" s="12"/>
      <c r="E11094" s="12" t="s">
        <v>1678</v>
      </c>
      <c r="F11094" s="21"/>
      <c r="G11094" s="21" t="s">
        <v>27992</v>
      </c>
      <c r="H11094" s="21" t="s">
        <v>27993</v>
      </c>
      <c r="I11094" s="21" t="s">
        <v>1681</v>
      </c>
      <c r="J11094" s="21" t="s">
        <v>27994</v>
      </c>
      <c r="K11094" s="20" t="s">
        <v>11230</v>
      </c>
      <c r="L11094" s="21"/>
    </row>
    <row r="11095">
      <c r="C11095" s="12" t="s">
        <v>928</v>
      </c>
      <c r="D11095" s="12"/>
      <c r="E11095" s="12" t="s">
        <v>1678</v>
      </c>
      <c r="F11095" s="21"/>
      <c r="G11095" s="21" t="s">
        <v>27995</v>
      </c>
      <c r="H11095" s="21" t="s">
        <v>27996</v>
      </c>
      <c r="I11095" s="21" t="s">
        <v>1681</v>
      </c>
      <c r="J11095" s="21" t="s">
        <v>27997</v>
      </c>
      <c r="K11095" s="20" t="s">
        <v>11235</v>
      </c>
      <c r="L11095" s="21"/>
    </row>
    <row r="11096">
      <c r="C11096" s="12" t="s">
        <v>928</v>
      </c>
      <c r="D11096" s="12"/>
      <c r="E11096" s="12" t="s">
        <v>1678</v>
      </c>
      <c r="F11096" s="21"/>
      <c r="G11096" s="21" t="s">
        <v>27998</v>
      </c>
      <c r="H11096" s="21" t="s">
        <v>27999</v>
      </c>
      <c r="I11096" s="21" t="s">
        <v>1681</v>
      </c>
      <c r="J11096" s="21" t="s">
        <v>28000</v>
      </c>
      <c r="K11096" s="20" t="s">
        <v>11230</v>
      </c>
      <c r="L11096" s="21"/>
    </row>
    <row r="11097">
      <c r="C11097" s="12" t="s">
        <v>928</v>
      </c>
      <c r="D11097" s="12"/>
      <c r="E11097" s="12" t="s">
        <v>1678</v>
      </c>
      <c r="F11097" s="21"/>
      <c r="G11097" s="21" t="s">
        <v>28001</v>
      </c>
      <c r="H11097" s="21" t="s">
        <v>28002</v>
      </c>
      <c r="I11097" s="21" t="s">
        <v>1681</v>
      </c>
      <c r="J11097" s="21" t="s">
        <v>28003</v>
      </c>
      <c r="K11097" s="20" t="s">
        <v>11235</v>
      </c>
      <c r="L11097" s="21"/>
    </row>
    <row r="11098">
      <c r="C11098" s="12" t="s">
        <v>928</v>
      </c>
      <c r="D11098" s="12"/>
      <c r="E11098" s="12" t="s">
        <v>1678</v>
      </c>
      <c r="F11098" s="21"/>
      <c r="G11098" s="21" t="s">
        <v>28004</v>
      </c>
      <c r="H11098" s="21" t="s">
        <v>28005</v>
      </c>
      <c r="I11098" s="21" t="s">
        <v>1681</v>
      </c>
      <c r="J11098" s="21" t="s">
        <v>28006</v>
      </c>
      <c r="K11098" s="20" t="s">
        <v>11230</v>
      </c>
      <c r="L11098" s="21"/>
    </row>
    <row r="11099">
      <c r="C11099" s="12" t="s">
        <v>928</v>
      </c>
      <c r="D11099" s="12"/>
      <c r="E11099" s="12" t="s">
        <v>1678</v>
      </c>
      <c r="F11099" s="21"/>
      <c r="G11099" s="21" t="s">
        <v>28007</v>
      </c>
      <c r="H11099" s="21" t="s">
        <v>28008</v>
      </c>
      <c r="I11099" s="21" t="s">
        <v>1681</v>
      </c>
      <c r="J11099" s="21" t="s">
        <v>28009</v>
      </c>
      <c r="K11099" s="20" t="s">
        <v>11235</v>
      </c>
      <c r="L11099" s="21"/>
    </row>
    <row r="11100">
      <c r="C11100" s="12" t="s">
        <v>928</v>
      </c>
      <c r="D11100" s="12"/>
      <c r="E11100" s="12" t="s">
        <v>1678</v>
      </c>
      <c r="F11100" s="21"/>
      <c r="G11100" s="21" t="s">
        <v>28010</v>
      </c>
      <c r="H11100" s="21" t="s">
        <v>28011</v>
      </c>
      <c r="I11100" s="21" t="s">
        <v>1681</v>
      </c>
      <c r="J11100" s="21" t="s">
        <v>28012</v>
      </c>
      <c r="K11100" s="20" t="s">
        <v>11230</v>
      </c>
      <c r="L11100" s="21"/>
    </row>
    <row r="11101">
      <c r="C11101" s="12" t="s">
        <v>928</v>
      </c>
      <c r="D11101" s="12"/>
      <c r="E11101" s="12" t="s">
        <v>1678</v>
      </c>
      <c r="F11101" s="21"/>
      <c r="G11101" s="21" t="s">
        <v>28013</v>
      </c>
      <c r="H11101" s="21" t="s">
        <v>28014</v>
      </c>
      <c r="I11101" s="21" t="s">
        <v>1681</v>
      </c>
      <c r="J11101" s="21" t="s">
        <v>28015</v>
      </c>
      <c r="K11101" s="20" t="s">
        <v>11235</v>
      </c>
      <c r="L11101" s="21"/>
    </row>
    <row r="11102">
      <c r="C11102" s="12" t="s">
        <v>928</v>
      </c>
      <c r="D11102" s="12"/>
      <c r="E11102" s="12" t="s">
        <v>1678</v>
      </c>
      <c r="F11102" s="21"/>
      <c r="G11102" s="21" t="s">
        <v>28016</v>
      </c>
      <c r="H11102" s="21" t="s">
        <v>28017</v>
      </c>
      <c r="I11102" s="21" t="s">
        <v>1681</v>
      </c>
      <c r="J11102" s="21" t="s">
        <v>28018</v>
      </c>
      <c r="K11102" s="20" t="s">
        <v>11230</v>
      </c>
      <c r="L11102" s="21"/>
    </row>
    <row r="11103">
      <c r="C11103" s="12" t="s">
        <v>928</v>
      </c>
      <c r="D11103" s="12"/>
      <c r="E11103" s="12" t="s">
        <v>1678</v>
      </c>
      <c r="F11103" s="21"/>
      <c r="G11103" s="21" t="s">
        <v>28019</v>
      </c>
      <c r="H11103" s="21" t="s">
        <v>28020</v>
      </c>
      <c r="I11103" s="21" t="s">
        <v>1681</v>
      </c>
      <c r="J11103" s="21" t="s">
        <v>28021</v>
      </c>
      <c r="K11103" s="20" t="s">
        <v>11235</v>
      </c>
      <c r="L11103" s="21"/>
    </row>
    <row r="11104">
      <c r="C11104" s="12" t="s">
        <v>928</v>
      </c>
      <c r="D11104" s="12"/>
      <c r="E11104" s="12" t="s">
        <v>1619</v>
      </c>
      <c r="F11104" s="21"/>
      <c r="G11104" s="21" t="s">
        <v>28022</v>
      </c>
      <c r="H11104" s="21" t="s">
        <v>28023</v>
      </c>
      <c r="I11104" s="21" t="s">
        <v>1588</v>
      </c>
      <c r="J11104" s="21" t="s">
        <v>28024</v>
      </c>
      <c r="K11104" s="20" t="s">
        <v>11301</v>
      </c>
      <c r="L11104" s="21"/>
    </row>
    <row r="11105">
      <c r="C11105" s="12" t="s">
        <v>928</v>
      </c>
      <c r="D11105" s="12"/>
      <c r="E11105" s="12" t="s">
        <v>1619</v>
      </c>
      <c r="F11105" s="21"/>
      <c r="G11105" s="21" t="s">
        <v>28025</v>
      </c>
      <c r="H11105" s="21" t="s">
        <v>28026</v>
      </c>
      <c r="I11105" s="21" t="s">
        <v>1588</v>
      </c>
      <c r="J11105" s="21" t="s">
        <v>28027</v>
      </c>
      <c r="K11105" s="20" t="s">
        <v>11301</v>
      </c>
      <c r="L11105" s="21"/>
    </row>
    <row r="11106">
      <c r="C11106" s="12" t="s">
        <v>928</v>
      </c>
      <c r="D11106" s="12"/>
      <c r="E11106" s="12" t="s">
        <v>1619</v>
      </c>
      <c r="F11106" s="21"/>
      <c r="G11106" s="21" t="s">
        <v>28025</v>
      </c>
      <c r="H11106" s="21" t="s">
        <v>28028</v>
      </c>
      <c r="I11106" s="21" t="s">
        <v>1588</v>
      </c>
      <c r="J11106" s="21" t="s">
        <v>28029</v>
      </c>
      <c r="K11106" s="20" t="s">
        <v>11305</v>
      </c>
      <c r="L11106" s="21"/>
    </row>
    <row r="11107">
      <c r="C11107" s="12" t="s">
        <v>928</v>
      </c>
      <c r="D11107" s="12"/>
      <c r="E11107" s="12" t="s">
        <v>1619</v>
      </c>
      <c r="F11107" s="21"/>
      <c r="G11107" s="21" t="s">
        <v>28025</v>
      </c>
      <c r="H11107" s="21" t="s">
        <v>28028</v>
      </c>
      <c r="I11107" s="21" t="s">
        <v>1588</v>
      </c>
      <c r="J11107" s="21" t="s">
        <v>28030</v>
      </c>
      <c r="K11107" s="20" t="s">
        <v>11308</v>
      </c>
      <c r="L11107" s="21"/>
    </row>
    <row r="11108">
      <c r="C11108" s="12" t="s">
        <v>928</v>
      </c>
      <c r="D11108" s="12"/>
      <c r="E11108" s="12" t="s">
        <v>1619</v>
      </c>
      <c r="F11108" s="21"/>
      <c r="G11108" s="21" t="s">
        <v>28025</v>
      </c>
      <c r="H11108" s="21" t="s">
        <v>28028</v>
      </c>
      <c r="I11108" s="21" t="s">
        <v>1588</v>
      </c>
      <c r="J11108" s="21" t="s">
        <v>28031</v>
      </c>
      <c r="K11108" s="20" t="s">
        <v>11311</v>
      </c>
      <c r="L11108" s="21"/>
    </row>
    <row r="11109">
      <c r="C11109" s="12" t="s">
        <v>928</v>
      </c>
      <c r="D11109" s="12"/>
      <c r="E11109" s="12" t="s">
        <v>1619</v>
      </c>
      <c r="F11109" s="21"/>
      <c r="G11109" s="21" t="s">
        <v>28032</v>
      </c>
      <c r="H11109" s="21" t="s">
        <v>28033</v>
      </c>
      <c r="I11109" s="21" t="s">
        <v>1588</v>
      </c>
      <c r="J11109" s="21" t="s">
        <v>28034</v>
      </c>
      <c r="K11109" s="20" t="s">
        <v>11301</v>
      </c>
      <c r="L11109" s="21"/>
    </row>
    <row r="11110">
      <c r="C11110" s="12" t="s">
        <v>928</v>
      </c>
      <c r="D11110" s="12"/>
      <c r="E11110" s="12" t="s">
        <v>1656</v>
      </c>
      <c r="F11110" s="21"/>
      <c r="G11110" s="21" t="s">
        <v>28035</v>
      </c>
      <c r="H11110" s="21" t="s">
        <v>28036</v>
      </c>
      <c r="I11110" s="21" t="s">
        <v>1637</v>
      </c>
      <c r="J11110" s="21" t="s">
        <v>28037</v>
      </c>
      <c r="K11110" s="20" t="s">
        <v>1829</v>
      </c>
      <c r="L11110" s="21"/>
    </row>
    <row r="11111">
      <c r="C11111" s="12" t="s">
        <v>928</v>
      </c>
      <c r="D11111" s="12"/>
      <c r="E11111" s="12" t="s">
        <v>1619</v>
      </c>
      <c r="F11111" s="21"/>
      <c r="G11111" s="21" t="s">
        <v>28038</v>
      </c>
      <c r="H11111" s="21" t="s">
        <v>28036</v>
      </c>
      <c r="I11111" s="21" t="s">
        <v>1588</v>
      </c>
      <c r="J11111" s="21" t="s">
        <v>28039</v>
      </c>
      <c r="K11111" s="20" t="s">
        <v>11301</v>
      </c>
      <c r="L11111" s="21"/>
    </row>
    <row r="11112">
      <c r="C11112" s="12" t="s">
        <v>928</v>
      </c>
      <c r="D11112" s="12"/>
      <c r="E11112" s="12" t="s">
        <v>1619</v>
      </c>
      <c r="F11112" s="21"/>
      <c r="G11112" s="21" t="s">
        <v>28038</v>
      </c>
      <c r="H11112" s="21" t="s">
        <v>28040</v>
      </c>
      <c r="I11112" s="21" t="s">
        <v>1588</v>
      </c>
      <c r="J11112" s="21" t="s">
        <v>28041</v>
      </c>
      <c r="K11112" s="20" t="s">
        <v>11305</v>
      </c>
      <c r="L11112" s="21"/>
    </row>
    <row r="11113">
      <c r="C11113" s="12" t="s">
        <v>928</v>
      </c>
      <c r="D11113" s="12"/>
      <c r="E11113" s="12" t="s">
        <v>1619</v>
      </c>
      <c r="F11113" s="21"/>
      <c r="G11113" s="21" t="s">
        <v>28038</v>
      </c>
      <c r="H11113" s="21" t="s">
        <v>28040</v>
      </c>
      <c r="I11113" s="21" t="s">
        <v>1588</v>
      </c>
      <c r="J11113" s="21" t="s">
        <v>28042</v>
      </c>
      <c r="K11113" s="20" t="s">
        <v>11308</v>
      </c>
      <c r="L11113" s="21"/>
    </row>
    <row r="11114">
      <c r="C11114" s="12" t="s">
        <v>928</v>
      </c>
      <c r="D11114" s="12"/>
      <c r="E11114" s="12" t="s">
        <v>1619</v>
      </c>
      <c r="F11114" s="21"/>
      <c r="G11114" s="21" t="s">
        <v>28038</v>
      </c>
      <c r="H11114" s="21" t="s">
        <v>28040</v>
      </c>
      <c r="I11114" s="21" t="s">
        <v>1588</v>
      </c>
      <c r="J11114" s="21" t="s">
        <v>28043</v>
      </c>
      <c r="K11114" s="20" t="s">
        <v>11311</v>
      </c>
      <c r="L11114" s="21"/>
    </row>
    <row r="11115">
      <c r="C11115" s="12" t="s">
        <v>928</v>
      </c>
      <c r="D11115" s="12"/>
      <c r="E11115" s="12" t="s">
        <v>1619</v>
      </c>
      <c r="F11115" s="21"/>
      <c r="G11115" s="21" t="s">
        <v>28044</v>
      </c>
      <c r="H11115" s="21" t="s">
        <v>28045</v>
      </c>
      <c r="I11115" s="21" t="s">
        <v>1588</v>
      </c>
      <c r="J11115" s="21" t="s">
        <v>28046</v>
      </c>
      <c r="K11115" s="20" t="s">
        <v>11301</v>
      </c>
      <c r="L11115" s="21"/>
    </row>
    <row r="11116">
      <c r="C11116" s="12" t="s">
        <v>928</v>
      </c>
      <c r="D11116" s="12"/>
      <c r="E11116" s="12" t="s">
        <v>1619</v>
      </c>
      <c r="F11116" s="21"/>
      <c r="G11116" s="21" t="s">
        <v>28044</v>
      </c>
      <c r="H11116" s="21" t="s">
        <v>28047</v>
      </c>
      <c r="I11116" s="21" t="s">
        <v>1588</v>
      </c>
      <c r="J11116" s="21" t="s">
        <v>28048</v>
      </c>
      <c r="K11116" s="20" t="s">
        <v>11305</v>
      </c>
      <c r="L11116" s="21"/>
    </row>
    <row r="11117">
      <c r="C11117" s="12" t="s">
        <v>928</v>
      </c>
      <c r="D11117" s="12"/>
      <c r="E11117" s="12" t="s">
        <v>1619</v>
      </c>
      <c r="F11117" s="21"/>
      <c r="G11117" s="21" t="s">
        <v>28044</v>
      </c>
      <c r="H11117" s="21" t="s">
        <v>28047</v>
      </c>
      <c r="I11117" s="21" t="s">
        <v>1588</v>
      </c>
      <c r="J11117" s="21" t="s">
        <v>28049</v>
      </c>
      <c r="K11117" s="20" t="s">
        <v>11308</v>
      </c>
      <c r="L11117" s="21"/>
    </row>
    <row r="11118">
      <c r="C11118" s="12" t="s">
        <v>928</v>
      </c>
      <c r="D11118" s="12"/>
      <c r="E11118" s="12" t="s">
        <v>1619</v>
      </c>
      <c r="F11118" s="21"/>
      <c r="G11118" s="21" t="s">
        <v>28044</v>
      </c>
      <c r="H11118" s="21" t="s">
        <v>28047</v>
      </c>
      <c r="I11118" s="21" t="s">
        <v>1588</v>
      </c>
      <c r="J11118" s="21" t="s">
        <v>28050</v>
      </c>
      <c r="K11118" s="20" t="s">
        <v>11311</v>
      </c>
      <c r="L11118" s="21"/>
    </row>
    <row r="11119">
      <c r="C11119" s="12" t="s">
        <v>928</v>
      </c>
      <c r="D11119" s="12"/>
      <c r="E11119" s="12" t="s">
        <v>1619</v>
      </c>
      <c r="F11119" s="21"/>
      <c r="G11119" s="21" t="s">
        <v>28051</v>
      </c>
      <c r="H11119" s="21" t="s">
        <v>28052</v>
      </c>
      <c r="I11119" s="21" t="s">
        <v>1588</v>
      </c>
      <c r="J11119" s="21" t="s">
        <v>28053</v>
      </c>
      <c r="K11119" s="20" t="s">
        <v>11301</v>
      </c>
      <c r="L11119" s="21"/>
    </row>
    <row r="11120">
      <c r="C11120" s="12" t="s">
        <v>928</v>
      </c>
      <c r="D11120" s="12"/>
      <c r="E11120" s="12" t="s">
        <v>1619</v>
      </c>
      <c r="F11120" s="21"/>
      <c r="G11120" s="21" t="s">
        <v>28051</v>
      </c>
      <c r="H11120" s="21" t="s">
        <v>28054</v>
      </c>
      <c r="I11120" s="21" t="s">
        <v>1588</v>
      </c>
      <c r="J11120" s="21" t="s">
        <v>28055</v>
      </c>
      <c r="K11120" s="20" t="s">
        <v>11305</v>
      </c>
      <c r="L11120" s="21"/>
    </row>
    <row r="11121">
      <c r="C11121" s="12" t="s">
        <v>928</v>
      </c>
      <c r="D11121" s="12"/>
      <c r="E11121" s="12" t="s">
        <v>1619</v>
      </c>
      <c r="F11121" s="21"/>
      <c r="G11121" s="21" t="s">
        <v>28051</v>
      </c>
      <c r="H11121" s="21" t="s">
        <v>28054</v>
      </c>
      <c r="I11121" s="21" t="s">
        <v>1588</v>
      </c>
      <c r="J11121" s="21" t="s">
        <v>28056</v>
      </c>
      <c r="K11121" s="20" t="s">
        <v>11308</v>
      </c>
      <c r="L11121" s="21"/>
    </row>
    <row r="11122">
      <c r="C11122" s="12" t="s">
        <v>928</v>
      </c>
      <c r="D11122" s="12"/>
      <c r="E11122" s="12" t="s">
        <v>1619</v>
      </c>
      <c r="F11122" s="21"/>
      <c r="G11122" s="21" t="s">
        <v>28051</v>
      </c>
      <c r="H11122" s="21" t="s">
        <v>28054</v>
      </c>
      <c r="I11122" s="21" t="s">
        <v>1588</v>
      </c>
      <c r="J11122" s="21" t="s">
        <v>28057</v>
      </c>
      <c r="K11122" s="20" t="s">
        <v>11311</v>
      </c>
      <c r="L11122" s="21"/>
    </row>
    <row r="11123">
      <c r="C11123" s="12" t="s">
        <v>928</v>
      </c>
      <c r="D11123" s="12"/>
      <c r="E11123" s="12" t="s">
        <v>1619</v>
      </c>
      <c r="F11123" s="21"/>
      <c r="G11123" s="21" t="s">
        <v>28058</v>
      </c>
      <c r="H11123" s="21" t="s">
        <v>28059</v>
      </c>
      <c r="I11123" s="21" t="s">
        <v>1588</v>
      </c>
      <c r="J11123" s="21" t="s">
        <v>28060</v>
      </c>
      <c r="K11123" s="20" t="s">
        <v>11301</v>
      </c>
      <c r="L11123" s="21"/>
    </row>
    <row r="11124">
      <c r="C11124" s="12" t="s">
        <v>928</v>
      </c>
      <c r="D11124" s="12"/>
      <c r="E11124" s="12" t="s">
        <v>1619</v>
      </c>
      <c r="F11124" s="21"/>
      <c r="G11124" s="21" t="s">
        <v>28058</v>
      </c>
      <c r="H11124" s="21" t="s">
        <v>28061</v>
      </c>
      <c r="I11124" s="21" t="s">
        <v>1588</v>
      </c>
      <c r="J11124" s="21" t="s">
        <v>28062</v>
      </c>
      <c r="K11124" s="20" t="s">
        <v>11305</v>
      </c>
      <c r="L11124" s="21"/>
    </row>
    <row r="11125">
      <c r="C11125" s="12" t="s">
        <v>928</v>
      </c>
      <c r="D11125" s="12"/>
      <c r="E11125" s="12" t="s">
        <v>1619</v>
      </c>
      <c r="F11125" s="21"/>
      <c r="G11125" s="21" t="s">
        <v>28058</v>
      </c>
      <c r="H11125" s="21" t="s">
        <v>28061</v>
      </c>
      <c r="I11125" s="21" t="s">
        <v>1588</v>
      </c>
      <c r="J11125" s="21" t="s">
        <v>28063</v>
      </c>
      <c r="K11125" s="20" t="s">
        <v>11308</v>
      </c>
      <c r="L11125" s="21"/>
    </row>
    <row r="11126">
      <c r="C11126" s="12" t="s">
        <v>928</v>
      </c>
      <c r="D11126" s="12"/>
      <c r="E11126" s="12" t="s">
        <v>1619</v>
      </c>
      <c r="F11126" s="21"/>
      <c r="G11126" s="21" t="s">
        <v>28058</v>
      </c>
      <c r="H11126" s="21" t="s">
        <v>28061</v>
      </c>
      <c r="I11126" s="21" t="s">
        <v>1588</v>
      </c>
      <c r="J11126" s="21" t="s">
        <v>28064</v>
      </c>
      <c r="K11126" s="20" t="s">
        <v>11311</v>
      </c>
      <c r="L11126" s="21"/>
    </row>
    <row r="11127">
      <c r="C11127" s="12" t="s">
        <v>928</v>
      </c>
      <c r="D11127" s="12"/>
      <c r="E11127" s="12" t="s">
        <v>1619</v>
      </c>
      <c r="F11127" s="21"/>
      <c r="G11127" s="21" t="s">
        <v>28065</v>
      </c>
      <c r="H11127" s="21" t="s">
        <v>28066</v>
      </c>
      <c r="I11127" s="21" t="s">
        <v>1588</v>
      </c>
      <c r="J11127" s="21" t="s">
        <v>28067</v>
      </c>
      <c r="K11127" s="20" t="s">
        <v>11301</v>
      </c>
      <c r="L11127" s="21"/>
    </row>
    <row r="11128">
      <c r="C11128" s="12" t="s">
        <v>928</v>
      </c>
      <c r="D11128" s="12"/>
      <c r="E11128" s="12" t="s">
        <v>1619</v>
      </c>
      <c r="F11128" s="21"/>
      <c r="G11128" s="21" t="s">
        <v>28065</v>
      </c>
      <c r="H11128" s="21" t="s">
        <v>28068</v>
      </c>
      <c r="I11128" s="21" t="s">
        <v>1588</v>
      </c>
      <c r="J11128" s="21" t="s">
        <v>28069</v>
      </c>
      <c r="K11128" s="20" t="s">
        <v>11305</v>
      </c>
      <c r="L11128" s="21"/>
    </row>
    <row r="11129">
      <c r="C11129" s="12" t="s">
        <v>928</v>
      </c>
      <c r="D11129" s="12"/>
      <c r="E11129" s="12" t="s">
        <v>1619</v>
      </c>
      <c r="F11129" s="21"/>
      <c r="G11129" s="21" t="s">
        <v>28065</v>
      </c>
      <c r="H11129" s="21" t="s">
        <v>28068</v>
      </c>
      <c r="I11129" s="21" t="s">
        <v>1588</v>
      </c>
      <c r="J11129" s="21" t="s">
        <v>28070</v>
      </c>
      <c r="K11129" s="20" t="s">
        <v>11308</v>
      </c>
      <c r="L11129" s="21"/>
    </row>
    <row r="11130">
      <c r="C11130" s="12" t="s">
        <v>928</v>
      </c>
      <c r="D11130" s="12"/>
      <c r="E11130" s="12" t="s">
        <v>1619</v>
      </c>
      <c r="F11130" s="21"/>
      <c r="G11130" s="21" t="s">
        <v>28065</v>
      </c>
      <c r="H11130" s="21" t="s">
        <v>28068</v>
      </c>
      <c r="I11130" s="21" t="s">
        <v>1588</v>
      </c>
      <c r="J11130" s="21" t="s">
        <v>28071</v>
      </c>
      <c r="K11130" s="20" t="s">
        <v>11311</v>
      </c>
      <c r="L11130" s="21"/>
    </row>
    <row r="11131">
      <c r="C11131" s="12" t="s">
        <v>928</v>
      </c>
      <c r="D11131" s="12"/>
      <c r="E11131" s="12" t="s">
        <v>1656</v>
      </c>
      <c r="F11131" s="21"/>
      <c r="G11131" s="21" t="s">
        <v>28072</v>
      </c>
      <c r="H11131" s="21" t="s">
        <v>28073</v>
      </c>
      <c r="I11131" s="21" t="s">
        <v>1637</v>
      </c>
      <c r="J11131" s="21" t="s">
        <v>28074</v>
      </c>
      <c r="K11131" s="20" t="s">
        <v>1829</v>
      </c>
      <c r="L11131" s="21"/>
    </row>
    <row r="11132">
      <c r="C11132" s="12" t="s">
        <v>928</v>
      </c>
      <c r="D11132" s="12"/>
      <c r="E11132" s="12" t="s">
        <v>1619</v>
      </c>
      <c r="F11132" s="21"/>
      <c r="G11132" s="21" t="s">
        <v>28075</v>
      </c>
      <c r="H11132" s="21" t="s">
        <v>28076</v>
      </c>
      <c r="I11132" s="21" t="s">
        <v>1588</v>
      </c>
      <c r="J11132" s="21" t="s">
        <v>28077</v>
      </c>
      <c r="K11132" s="20" t="s">
        <v>11301</v>
      </c>
      <c r="L11132" s="21"/>
    </row>
    <row r="11133">
      <c r="C11133" s="12" t="s">
        <v>928</v>
      </c>
      <c r="D11133" s="12"/>
      <c r="E11133" s="12" t="s">
        <v>1656</v>
      </c>
      <c r="F11133" s="21"/>
      <c r="G11133" s="21" t="s">
        <v>28078</v>
      </c>
      <c r="H11133" s="21" t="s">
        <v>28079</v>
      </c>
      <c r="I11133" s="21" t="s">
        <v>1637</v>
      </c>
      <c r="J11133" s="21" t="s">
        <v>28080</v>
      </c>
      <c r="K11133" s="20" t="s">
        <v>1829</v>
      </c>
      <c r="L11133" s="21"/>
    </row>
    <row r="11134">
      <c r="C11134" s="12" t="s">
        <v>928</v>
      </c>
      <c r="D11134" s="12"/>
      <c r="E11134" s="12" t="s">
        <v>1619</v>
      </c>
      <c r="F11134" s="21"/>
      <c r="G11134" s="21" t="s">
        <v>28075</v>
      </c>
      <c r="H11134" s="21" t="s">
        <v>28081</v>
      </c>
      <c r="I11134" s="21" t="s">
        <v>1588</v>
      </c>
      <c r="J11134" s="21" t="s">
        <v>28082</v>
      </c>
      <c r="K11134" s="20" t="s">
        <v>11305</v>
      </c>
      <c r="L11134" s="21"/>
    </row>
    <row r="11135">
      <c r="C11135" s="12" t="s">
        <v>928</v>
      </c>
      <c r="D11135" s="12"/>
      <c r="E11135" s="12" t="s">
        <v>1619</v>
      </c>
      <c r="F11135" s="21"/>
      <c r="G11135" s="21" t="s">
        <v>28075</v>
      </c>
      <c r="H11135" s="21" t="s">
        <v>28081</v>
      </c>
      <c r="I11135" s="21" t="s">
        <v>1588</v>
      </c>
      <c r="J11135" s="21" t="s">
        <v>28083</v>
      </c>
      <c r="K11135" s="20" t="s">
        <v>11308</v>
      </c>
      <c r="L11135" s="21"/>
    </row>
    <row r="11136">
      <c r="C11136" s="12" t="s">
        <v>928</v>
      </c>
      <c r="D11136" s="12"/>
      <c r="E11136" s="12" t="s">
        <v>1619</v>
      </c>
      <c r="F11136" s="21"/>
      <c r="G11136" s="21" t="s">
        <v>28075</v>
      </c>
      <c r="H11136" s="21" t="s">
        <v>28081</v>
      </c>
      <c r="I11136" s="21" t="s">
        <v>1588</v>
      </c>
      <c r="J11136" s="21" t="s">
        <v>28084</v>
      </c>
      <c r="K11136" s="20" t="s">
        <v>11311</v>
      </c>
      <c r="L11136" s="21"/>
    </row>
    <row r="11137">
      <c r="C11137" s="12" t="s">
        <v>928</v>
      </c>
      <c r="D11137" s="12"/>
      <c r="E11137" s="12" t="s">
        <v>1619</v>
      </c>
      <c r="F11137" s="21"/>
      <c r="G11137" s="21" t="s">
        <v>28085</v>
      </c>
      <c r="H11137" s="21" t="s">
        <v>28086</v>
      </c>
      <c r="I11137" s="21" t="s">
        <v>1588</v>
      </c>
      <c r="J11137" s="21" t="s">
        <v>28087</v>
      </c>
      <c r="K11137" s="20" t="s">
        <v>11301</v>
      </c>
      <c r="L11137" s="21"/>
    </row>
    <row r="11138">
      <c r="C11138" s="12" t="s">
        <v>928</v>
      </c>
      <c r="D11138" s="12"/>
      <c r="E11138" s="12" t="s">
        <v>1619</v>
      </c>
      <c r="F11138" s="21"/>
      <c r="G11138" s="21" t="s">
        <v>28085</v>
      </c>
      <c r="H11138" s="21" t="s">
        <v>28088</v>
      </c>
      <c r="I11138" s="21" t="s">
        <v>1588</v>
      </c>
      <c r="J11138" s="21" t="s">
        <v>28089</v>
      </c>
      <c r="K11138" s="20" t="s">
        <v>11305</v>
      </c>
      <c r="L11138" s="21"/>
    </row>
    <row r="11139">
      <c r="C11139" s="12" t="s">
        <v>928</v>
      </c>
      <c r="D11139" s="12"/>
      <c r="E11139" s="12" t="s">
        <v>1619</v>
      </c>
      <c r="F11139" s="21"/>
      <c r="G11139" s="21" t="s">
        <v>28085</v>
      </c>
      <c r="H11139" s="21" t="s">
        <v>28088</v>
      </c>
      <c r="I11139" s="21" t="s">
        <v>1588</v>
      </c>
      <c r="J11139" s="21" t="s">
        <v>28090</v>
      </c>
      <c r="K11139" s="20" t="s">
        <v>11308</v>
      </c>
      <c r="L11139" s="21"/>
    </row>
    <row r="11140">
      <c r="C11140" s="12" t="s">
        <v>928</v>
      </c>
      <c r="D11140" s="12"/>
      <c r="E11140" s="12" t="s">
        <v>1619</v>
      </c>
      <c r="F11140" s="21"/>
      <c r="G11140" s="21" t="s">
        <v>28085</v>
      </c>
      <c r="H11140" s="21" t="s">
        <v>28088</v>
      </c>
      <c r="I11140" s="21" t="s">
        <v>1588</v>
      </c>
      <c r="J11140" s="21" t="s">
        <v>28091</v>
      </c>
      <c r="K11140" s="20" t="s">
        <v>11311</v>
      </c>
      <c r="L11140" s="21"/>
    </row>
    <row r="11141">
      <c r="C11141" s="12" t="s">
        <v>928</v>
      </c>
      <c r="D11141" s="12"/>
      <c r="E11141" s="12" t="s">
        <v>1656</v>
      </c>
      <c r="F11141" s="21"/>
      <c r="G11141" s="21" t="s">
        <v>28092</v>
      </c>
      <c r="H11141" s="21" t="s">
        <v>28093</v>
      </c>
      <c r="I11141" s="21" t="s">
        <v>1637</v>
      </c>
      <c r="J11141" s="21" t="s">
        <v>28094</v>
      </c>
      <c r="K11141" s="20" t="s">
        <v>1829</v>
      </c>
      <c r="L11141" s="21"/>
    </row>
    <row r="11142">
      <c r="C11142" s="12" t="s">
        <v>928</v>
      </c>
      <c r="D11142" s="12"/>
      <c r="E11142" s="12" t="s">
        <v>1656</v>
      </c>
      <c r="F11142" s="21"/>
      <c r="G11142" s="21" t="s">
        <v>28095</v>
      </c>
      <c r="H11142" s="21" t="s">
        <v>28096</v>
      </c>
      <c r="I11142" s="21" t="s">
        <v>1637</v>
      </c>
      <c r="J11142" s="21" t="s">
        <v>28097</v>
      </c>
      <c r="K11142" s="20" t="s">
        <v>1829</v>
      </c>
      <c r="L11142" s="21"/>
    </row>
    <row r="11143">
      <c r="C11143" s="12" t="s">
        <v>928</v>
      </c>
      <c r="D11143" s="12"/>
      <c r="E11143" s="12" t="s">
        <v>1671</v>
      </c>
      <c r="F11143" s="21"/>
      <c r="G11143" s="21" t="s">
        <v>28098</v>
      </c>
      <c r="H11143" s="21" t="s">
        <v>28099</v>
      </c>
      <c r="I11143" s="21" t="s">
        <v>1674</v>
      </c>
      <c r="J11143" s="21" t="s">
        <v>28100</v>
      </c>
      <c r="K11143" s="20" t="s">
        <v>2578</v>
      </c>
      <c r="L11143" s="21"/>
    </row>
    <row r="11144">
      <c r="C11144" s="12" t="s">
        <v>928</v>
      </c>
      <c r="D11144" s="12"/>
      <c r="E11144" s="12" t="s">
        <v>1656</v>
      </c>
      <c r="F11144" s="21"/>
      <c r="G11144" s="21" t="s">
        <v>28101</v>
      </c>
      <c r="H11144" s="21" t="s">
        <v>28102</v>
      </c>
      <c r="I11144" s="21" t="s">
        <v>1637</v>
      </c>
      <c r="J11144" s="21" t="s">
        <v>28103</v>
      </c>
      <c r="K11144" s="20" t="s">
        <v>1829</v>
      </c>
      <c r="L11144" s="21"/>
    </row>
    <row r="11145">
      <c r="C11145" s="12" t="s">
        <v>928</v>
      </c>
      <c r="D11145" s="12"/>
      <c r="E11145" s="12" t="s">
        <v>1619</v>
      </c>
      <c r="F11145" s="21"/>
      <c r="G11145" s="21" t="s">
        <v>28104</v>
      </c>
      <c r="H11145" s="21" t="s">
        <v>28102</v>
      </c>
      <c r="I11145" s="21" t="s">
        <v>1588</v>
      </c>
      <c r="J11145" s="21" t="s">
        <v>28105</v>
      </c>
      <c r="K11145" s="20" t="s">
        <v>11301</v>
      </c>
      <c r="L11145" s="21"/>
    </row>
    <row r="11146">
      <c r="C11146" s="12" t="s">
        <v>928</v>
      </c>
      <c r="D11146" s="12"/>
      <c r="E11146" s="12" t="s">
        <v>1619</v>
      </c>
      <c r="F11146" s="21"/>
      <c r="G11146" s="21" t="s">
        <v>28104</v>
      </c>
      <c r="H11146" s="21" t="s">
        <v>28106</v>
      </c>
      <c r="I11146" s="21" t="s">
        <v>1588</v>
      </c>
      <c r="J11146" s="21" t="s">
        <v>28107</v>
      </c>
      <c r="K11146" s="20" t="s">
        <v>11305</v>
      </c>
      <c r="L11146" s="21"/>
    </row>
    <row r="11147">
      <c r="C11147" s="12" t="s">
        <v>928</v>
      </c>
      <c r="D11147" s="12"/>
      <c r="E11147" s="12" t="s">
        <v>1619</v>
      </c>
      <c r="F11147" s="21"/>
      <c r="G11147" s="21" t="s">
        <v>28104</v>
      </c>
      <c r="H11147" s="21" t="s">
        <v>28106</v>
      </c>
      <c r="I11147" s="21" t="s">
        <v>1588</v>
      </c>
      <c r="J11147" s="21" t="s">
        <v>28108</v>
      </c>
      <c r="K11147" s="20" t="s">
        <v>11308</v>
      </c>
      <c r="L11147" s="21"/>
    </row>
    <row r="11148">
      <c r="C11148" s="12" t="s">
        <v>928</v>
      </c>
      <c r="D11148" s="12"/>
      <c r="E11148" s="12" t="s">
        <v>1619</v>
      </c>
      <c r="F11148" s="21"/>
      <c r="G11148" s="21" t="s">
        <v>28104</v>
      </c>
      <c r="H11148" s="21" t="s">
        <v>28106</v>
      </c>
      <c r="I11148" s="21" t="s">
        <v>1588</v>
      </c>
      <c r="J11148" s="21" t="s">
        <v>28109</v>
      </c>
      <c r="K11148" s="20" t="s">
        <v>11311</v>
      </c>
      <c r="L11148" s="21"/>
    </row>
    <row r="11149">
      <c r="C11149" s="12" t="s">
        <v>928</v>
      </c>
      <c r="D11149" s="12"/>
      <c r="E11149" s="12" t="s">
        <v>1719</v>
      </c>
      <c r="F11149" s="21"/>
      <c r="G11149" s="21" t="s">
        <v>28110</v>
      </c>
      <c r="H11149" s="21" t="s">
        <v>28111</v>
      </c>
      <c r="I11149" s="21" t="s">
        <v>1722</v>
      </c>
      <c r="J11149" s="21" t="s">
        <v>28112</v>
      </c>
      <c r="K11149" s="20" t="s">
        <v>1890</v>
      </c>
      <c r="L11149" s="21"/>
    </row>
    <row r="11150">
      <c r="C11150" s="12" t="s">
        <v>928</v>
      </c>
      <c r="D11150" s="12"/>
      <c r="E11150" s="12" t="s">
        <v>1729</v>
      </c>
      <c r="F11150" s="21"/>
      <c r="G11150" s="21" t="s">
        <v>28113</v>
      </c>
      <c r="H11150" s="21" t="s">
        <v>28114</v>
      </c>
      <c r="I11150" s="21" t="s">
        <v>1607</v>
      </c>
      <c r="J11150" s="21" t="s">
        <v>28115</v>
      </c>
      <c r="K11150" s="20" t="s">
        <v>2233</v>
      </c>
      <c r="L11150" s="21"/>
    </row>
    <row r="11151">
      <c r="C11151" s="12" t="s">
        <v>928</v>
      </c>
      <c r="D11151" s="12"/>
      <c r="E11151" s="12" t="s">
        <v>1729</v>
      </c>
      <c r="F11151" s="21"/>
      <c r="G11151" s="21" t="s">
        <v>28116</v>
      </c>
      <c r="H11151" s="21" t="s">
        <v>28114</v>
      </c>
      <c r="I11151" s="21" t="s">
        <v>1607</v>
      </c>
      <c r="J11151" s="21" t="s">
        <v>28117</v>
      </c>
      <c r="K11151" s="20" t="s">
        <v>2237</v>
      </c>
      <c r="L11151" s="21"/>
    </row>
    <row r="11152">
      <c r="C11152" s="12" t="s">
        <v>928</v>
      </c>
      <c r="D11152" s="12"/>
      <c r="E11152" s="12" t="s">
        <v>1729</v>
      </c>
      <c r="F11152" s="21"/>
      <c r="G11152" s="21" t="s">
        <v>28118</v>
      </c>
      <c r="H11152" s="21" t="s">
        <v>28119</v>
      </c>
      <c r="I11152" s="21" t="s">
        <v>1607</v>
      </c>
      <c r="J11152" s="21" t="s">
        <v>28120</v>
      </c>
      <c r="K11152" s="20" t="s">
        <v>2233</v>
      </c>
      <c r="L11152" s="21"/>
    </row>
    <row r="11153">
      <c r="C11153" s="12" t="s">
        <v>928</v>
      </c>
      <c r="D11153" s="12"/>
      <c r="E11153" s="12" t="s">
        <v>1729</v>
      </c>
      <c r="F11153" s="21"/>
      <c r="G11153" s="21" t="s">
        <v>28121</v>
      </c>
      <c r="H11153" s="21" t="s">
        <v>28119</v>
      </c>
      <c r="I11153" s="21" t="s">
        <v>1607</v>
      </c>
      <c r="J11153" s="21" t="s">
        <v>28122</v>
      </c>
      <c r="K11153" s="20" t="s">
        <v>2237</v>
      </c>
      <c r="L11153" s="21"/>
    </row>
    <row r="11154">
      <c r="C11154" s="12" t="s">
        <v>928</v>
      </c>
      <c r="D11154" s="12"/>
      <c r="E11154" s="12" t="s">
        <v>1619</v>
      </c>
      <c r="F11154" s="21"/>
      <c r="G11154" s="21" t="s">
        <v>28022</v>
      </c>
      <c r="H11154" s="21" t="s">
        <v>28123</v>
      </c>
      <c r="I11154" s="21" t="s">
        <v>1588</v>
      </c>
      <c r="J11154" s="21" t="s">
        <v>28124</v>
      </c>
      <c r="K11154" s="20" t="s">
        <v>11416</v>
      </c>
      <c r="L11154" s="21"/>
    </row>
    <row r="11155">
      <c r="C11155" s="12" t="s">
        <v>928</v>
      </c>
      <c r="D11155" s="12"/>
      <c r="E11155" s="12" t="s">
        <v>1619</v>
      </c>
      <c r="F11155" s="21"/>
      <c r="G11155" s="21" t="s">
        <v>28022</v>
      </c>
      <c r="H11155" s="21" t="s">
        <v>28123</v>
      </c>
      <c r="I11155" s="21" t="s">
        <v>1588</v>
      </c>
      <c r="J11155" s="21" t="s">
        <v>28125</v>
      </c>
      <c r="K11155" s="20" t="s">
        <v>11419</v>
      </c>
      <c r="L11155" s="21"/>
    </row>
    <row r="11156">
      <c r="C11156" s="12" t="s">
        <v>928</v>
      </c>
      <c r="D11156" s="12"/>
      <c r="E11156" s="12" t="s">
        <v>1619</v>
      </c>
      <c r="F11156" s="21"/>
      <c r="G11156" s="21" t="s">
        <v>28022</v>
      </c>
      <c r="H11156" s="21" t="s">
        <v>28123</v>
      </c>
      <c r="I11156" s="21" t="s">
        <v>1588</v>
      </c>
      <c r="J11156" s="21" t="s">
        <v>28126</v>
      </c>
      <c r="K11156" s="20" t="s">
        <v>11422</v>
      </c>
      <c r="L11156" s="21"/>
    </row>
    <row r="11157">
      <c r="C11157" s="12" t="s">
        <v>928</v>
      </c>
      <c r="D11157" s="12"/>
      <c r="E11157" s="12" t="s">
        <v>1619</v>
      </c>
      <c r="F11157" s="21"/>
      <c r="G11157" s="21" t="s">
        <v>28022</v>
      </c>
      <c r="H11157" s="21" t="s">
        <v>28123</v>
      </c>
      <c r="I11157" s="21" t="s">
        <v>1588</v>
      </c>
      <c r="J11157" s="21" t="s">
        <v>28127</v>
      </c>
      <c r="K11157" s="20" t="s">
        <v>11425</v>
      </c>
      <c r="L11157" s="21"/>
    </row>
    <row r="11158">
      <c r="C11158" s="12" t="s">
        <v>928</v>
      </c>
      <c r="D11158" s="12"/>
      <c r="E11158" s="12" t="s">
        <v>1619</v>
      </c>
      <c r="F11158" s="21"/>
      <c r="G11158" s="21" t="s">
        <v>28022</v>
      </c>
      <c r="H11158" s="21" t="s">
        <v>28123</v>
      </c>
      <c r="I11158" s="21" t="s">
        <v>1588</v>
      </c>
      <c r="J11158" s="21" t="s">
        <v>28128</v>
      </c>
      <c r="K11158" s="20" t="s">
        <v>11428</v>
      </c>
      <c r="L11158" s="21"/>
    </row>
    <row r="11159">
      <c r="C11159" s="12" t="s">
        <v>928</v>
      </c>
      <c r="D11159" s="12"/>
      <c r="E11159" s="12" t="s">
        <v>1619</v>
      </c>
      <c r="F11159" s="21"/>
      <c r="G11159" s="21" t="s">
        <v>28025</v>
      </c>
      <c r="H11159" s="21" t="s">
        <v>28129</v>
      </c>
      <c r="I11159" s="21" t="s">
        <v>1588</v>
      </c>
      <c r="J11159" s="21" t="s">
        <v>28130</v>
      </c>
      <c r="K11159" s="20" t="s">
        <v>11416</v>
      </c>
      <c r="L11159" s="21"/>
    </row>
    <row r="11160">
      <c r="C11160" s="12" t="s">
        <v>928</v>
      </c>
      <c r="D11160" s="12"/>
      <c r="E11160" s="12" t="s">
        <v>1619</v>
      </c>
      <c r="F11160" s="21"/>
      <c r="G11160" s="21" t="s">
        <v>28025</v>
      </c>
      <c r="H11160" s="21" t="s">
        <v>28129</v>
      </c>
      <c r="I11160" s="21" t="s">
        <v>1588</v>
      </c>
      <c r="J11160" s="21" t="s">
        <v>28131</v>
      </c>
      <c r="K11160" s="20" t="s">
        <v>11419</v>
      </c>
      <c r="L11160" s="21"/>
    </row>
    <row r="11161">
      <c r="C11161" s="12" t="s">
        <v>928</v>
      </c>
      <c r="D11161" s="12"/>
      <c r="E11161" s="12" t="s">
        <v>1619</v>
      </c>
      <c r="F11161" s="21"/>
      <c r="G11161" s="21" t="s">
        <v>28025</v>
      </c>
      <c r="H11161" s="21" t="s">
        <v>28129</v>
      </c>
      <c r="I11161" s="21" t="s">
        <v>1588</v>
      </c>
      <c r="J11161" s="21" t="s">
        <v>28132</v>
      </c>
      <c r="K11161" s="20" t="s">
        <v>11422</v>
      </c>
      <c r="L11161" s="21"/>
    </row>
    <row r="11162">
      <c r="C11162" s="12" t="s">
        <v>928</v>
      </c>
      <c r="D11162" s="12"/>
      <c r="E11162" s="12" t="s">
        <v>1619</v>
      </c>
      <c r="F11162" s="21"/>
      <c r="G11162" s="21" t="s">
        <v>28025</v>
      </c>
      <c r="H11162" s="21" t="s">
        <v>28129</v>
      </c>
      <c r="I11162" s="21" t="s">
        <v>1588</v>
      </c>
      <c r="J11162" s="21" t="s">
        <v>28133</v>
      </c>
      <c r="K11162" s="20" t="s">
        <v>11425</v>
      </c>
      <c r="L11162" s="21"/>
    </row>
    <row r="11163">
      <c r="C11163" s="12" t="s">
        <v>928</v>
      </c>
      <c r="D11163" s="12"/>
      <c r="E11163" s="12" t="s">
        <v>1619</v>
      </c>
      <c r="F11163" s="21"/>
      <c r="G11163" s="21" t="s">
        <v>28025</v>
      </c>
      <c r="H11163" s="21" t="s">
        <v>28129</v>
      </c>
      <c r="I11163" s="21" t="s">
        <v>1588</v>
      </c>
      <c r="J11163" s="21" t="s">
        <v>28134</v>
      </c>
      <c r="K11163" s="20" t="s">
        <v>11428</v>
      </c>
      <c r="L11163" s="21"/>
    </row>
    <row r="11164">
      <c r="C11164" s="12" t="s">
        <v>928</v>
      </c>
      <c r="D11164" s="12"/>
      <c r="E11164" s="12" t="s">
        <v>1619</v>
      </c>
      <c r="F11164" s="21"/>
      <c r="G11164" s="21" t="s">
        <v>28032</v>
      </c>
      <c r="H11164" s="21" t="s">
        <v>28135</v>
      </c>
      <c r="I11164" s="21" t="s">
        <v>1588</v>
      </c>
      <c r="J11164" s="21" t="s">
        <v>28136</v>
      </c>
      <c r="K11164" s="20" t="s">
        <v>11416</v>
      </c>
      <c r="L11164" s="21"/>
    </row>
    <row r="11165">
      <c r="C11165" s="12" t="s">
        <v>928</v>
      </c>
      <c r="D11165" s="12"/>
      <c r="E11165" s="12" t="s">
        <v>1619</v>
      </c>
      <c r="F11165" s="21"/>
      <c r="G11165" s="21" t="s">
        <v>28032</v>
      </c>
      <c r="H11165" s="21" t="s">
        <v>28135</v>
      </c>
      <c r="I11165" s="21" t="s">
        <v>1588</v>
      </c>
      <c r="J11165" s="21" t="s">
        <v>28137</v>
      </c>
      <c r="K11165" s="20" t="s">
        <v>11419</v>
      </c>
      <c r="L11165" s="21"/>
    </row>
    <row r="11166">
      <c r="C11166" s="12" t="s">
        <v>928</v>
      </c>
      <c r="D11166" s="12"/>
      <c r="E11166" s="12" t="s">
        <v>1619</v>
      </c>
      <c r="F11166" s="21"/>
      <c r="G11166" s="21" t="s">
        <v>28032</v>
      </c>
      <c r="H11166" s="21" t="s">
        <v>28135</v>
      </c>
      <c r="I11166" s="21" t="s">
        <v>1588</v>
      </c>
      <c r="J11166" s="21" t="s">
        <v>28138</v>
      </c>
      <c r="K11166" s="20" t="s">
        <v>11422</v>
      </c>
      <c r="L11166" s="21"/>
    </row>
    <row r="11167">
      <c r="C11167" s="12" t="s">
        <v>928</v>
      </c>
      <c r="D11167" s="12"/>
      <c r="E11167" s="12" t="s">
        <v>1619</v>
      </c>
      <c r="F11167" s="21"/>
      <c r="G11167" s="21" t="s">
        <v>28032</v>
      </c>
      <c r="H11167" s="21" t="s">
        <v>28135</v>
      </c>
      <c r="I11167" s="21" t="s">
        <v>1588</v>
      </c>
      <c r="J11167" s="21" t="s">
        <v>28139</v>
      </c>
      <c r="K11167" s="20" t="s">
        <v>11425</v>
      </c>
      <c r="L11167" s="21"/>
    </row>
    <row r="11168">
      <c r="C11168" s="12" t="s">
        <v>928</v>
      </c>
      <c r="D11168" s="12"/>
      <c r="E11168" s="12" t="s">
        <v>1619</v>
      </c>
      <c r="F11168" s="21"/>
      <c r="G11168" s="21" t="s">
        <v>28032</v>
      </c>
      <c r="H11168" s="21" t="s">
        <v>28135</v>
      </c>
      <c r="I11168" s="21" t="s">
        <v>1588</v>
      </c>
      <c r="J11168" s="21" t="s">
        <v>28140</v>
      </c>
      <c r="K11168" s="20" t="s">
        <v>11428</v>
      </c>
      <c r="L11168" s="21"/>
    </row>
    <row r="11169">
      <c r="C11169" s="12" t="s">
        <v>928</v>
      </c>
      <c r="D11169" s="12"/>
      <c r="E11169" s="12" t="s">
        <v>1619</v>
      </c>
      <c r="F11169" s="21"/>
      <c r="G11169" s="21" t="s">
        <v>28038</v>
      </c>
      <c r="H11169" s="21" t="s">
        <v>28141</v>
      </c>
      <c r="I11169" s="21" t="s">
        <v>1588</v>
      </c>
      <c r="J11169" s="21" t="s">
        <v>28142</v>
      </c>
      <c r="K11169" s="20" t="s">
        <v>11416</v>
      </c>
      <c r="L11169" s="21"/>
    </row>
    <row r="11170">
      <c r="C11170" s="12" t="s">
        <v>928</v>
      </c>
      <c r="D11170" s="12"/>
      <c r="E11170" s="12" t="s">
        <v>1619</v>
      </c>
      <c r="F11170" s="21"/>
      <c r="G11170" s="21" t="s">
        <v>28038</v>
      </c>
      <c r="H11170" s="21" t="s">
        <v>28141</v>
      </c>
      <c r="I11170" s="21" t="s">
        <v>1588</v>
      </c>
      <c r="J11170" s="21" t="s">
        <v>28143</v>
      </c>
      <c r="K11170" s="20" t="s">
        <v>11419</v>
      </c>
      <c r="L11170" s="21"/>
    </row>
    <row r="11171">
      <c r="C11171" s="12" t="s">
        <v>928</v>
      </c>
      <c r="D11171" s="12"/>
      <c r="E11171" s="12" t="s">
        <v>1619</v>
      </c>
      <c r="F11171" s="21"/>
      <c r="G11171" s="21" t="s">
        <v>28038</v>
      </c>
      <c r="H11171" s="21" t="s">
        <v>28141</v>
      </c>
      <c r="I11171" s="21" t="s">
        <v>1588</v>
      </c>
      <c r="J11171" s="21" t="s">
        <v>28144</v>
      </c>
      <c r="K11171" s="20" t="s">
        <v>11422</v>
      </c>
      <c r="L11171" s="21"/>
    </row>
    <row r="11172">
      <c r="C11172" s="12" t="s">
        <v>928</v>
      </c>
      <c r="D11172" s="12"/>
      <c r="E11172" s="12" t="s">
        <v>1619</v>
      </c>
      <c r="F11172" s="21"/>
      <c r="G11172" s="21" t="s">
        <v>28038</v>
      </c>
      <c r="H11172" s="21" t="s">
        <v>28141</v>
      </c>
      <c r="I11172" s="21" t="s">
        <v>1588</v>
      </c>
      <c r="J11172" s="21" t="s">
        <v>28145</v>
      </c>
      <c r="K11172" s="20" t="s">
        <v>11425</v>
      </c>
      <c r="L11172" s="21"/>
    </row>
    <row r="11173">
      <c r="C11173" s="12" t="s">
        <v>928</v>
      </c>
      <c r="D11173" s="12"/>
      <c r="E11173" s="12" t="s">
        <v>1619</v>
      </c>
      <c r="F11173" s="21"/>
      <c r="G11173" s="21" t="s">
        <v>28038</v>
      </c>
      <c r="H11173" s="21" t="s">
        <v>28141</v>
      </c>
      <c r="I11173" s="21" t="s">
        <v>1588</v>
      </c>
      <c r="J11173" s="21" t="s">
        <v>28146</v>
      </c>
      <c r="K11173" s="20" t="s">
        <v>11428</v>
      </c>
      <c r="L11173" s="21"/>
    </row>
    <row r="11174">
      <c r="C11174" s="12" t="s">
        <v>928</v>
      </c>
      <c r="D11174" s="12"/>
      <c r="E11174" s="12" t="s">
        <v>1619</v>
      </c>
      <c r="F11174" s="21"/>
      <c r="G11174" s="21" t="s">
        <v>28044</v>
      </c>
      <c r="H11174" s="21" t="s">
        <v>28147</v>
      </c>
      <c r="I11174" s="21" t="s">
        <v>1588</v>
      </c>
      <c r="J11174" s="21" t="s">
        <v>28148</v>
      </c>
      <c r="K11174" s="20" t="s">
        <v>11416</v>
      </c>
      <c r="L11174" s="21"/>
    </row>
    <row r="11175">
      <c r="C11175" s="12" t="s">
        <v>928</v>
      </c>
      <c r="D11175" s="12"/>
      <c r="E11175" s="12" t="s">
        <v>1619</v>
      </c>
      <c r="F11175" s="21"/>
      <c r="G11175" s="21" t="s">
        <v>28044</v>
      </c>
      <c r="H11175" s="21" t="s">
        <v>28147</v>
      </c>
      <c r="I11175" s="21" t="s">
        <v>1588</v>
      </c>
      <c r="J11175" s="21" t="s">
        <v>28149</v>
      </c>
      <c r="K11175" s="20" t="s">
        <v>11419</v>
      </c>
      <c r="L11175" s="21"/>
    </row>
    <row r="11176">
      <c r="C11176" s="12" t="s">
        <v>928</v>
      </c>
      <c r="D11176" s="12"/>
      <c r="E11176" s="12" t="s">
        <v>1619</v>
      </c>
      <c r="F11176" s="21"/>
      <c r="G11176" s="21" t="s">
        <v>28044</v>
      </c>
      <c r="H11176" s="21" t="s">
        <v>28147</v>
      </c>
      <c r="I11176" s="21" t="s">
        <v>1588</v>
      </c>
      <c r="J11176" s="21" t="s">
        <v>28150</v>
      </c>
      <c r="K11176" s="20" t="s">
        <v>11422</v>
      </c>
      <c r="L11176" s="21"/>
    </row>
    <row r="11177">
      <c r="C11177" s="12" t="s">
        <v>928</v>
      </c>
      <c r="D11177" s="12"/>
      <c r="E11177" s="12" t="s">
        <v>1619</v>
      </c>
      <c r="F11177" s="21"/>
      <c r="G11177" s="21" t="s">
        <v>28044</v>
      </c>
      <c r="H11177" s="21" t="s">
        <v>28147</v>
      </c>
      <c r="I11177" s="21" t="s">
        <v>1588</v>
      </c>
      <c r="J11177" s="21" t="s">
        <v>28151</v>
      </c>
      <c r="K11177" s="20" t="s">
        <v>11425</v>
      </c>
      <c r="L11177" s="21"/>
    </row>
    <row r="11178">
      <c r="C11178" s="12" t="s">
        <v>928</v>
      </c>
      <c r="D11178" s="12"/>
      <c r="E11178" s="12" t="s">
        <v>1619</v>
      </c>
      <c r="F11178" s="21"/>
      <c r="G11178" s="21" t="s">
        <v>28044</v>
      </c>
      <c r="H11178" s="21" t="s">
        <v>28147</v>
      </c>
      <c r="I11178" s="21" t="s">
        <v>1588</v>
      </c>
      <c r="J11178" s="21" t="s">
        <v>28152</v>
      </c>
      <c r="K11178" s="20" t="s">
        <v>11428</v>
      </c>
      <c r="L11178" s="21"/>
    </row>
    <row r="11179">
      <c r="C11179" s="12" t="s">
        <v>928</v>
      </c>
      <c r="D11179" s="12"/>
      <c r="E11179" s="12" t="s">
        <v>1619</v>
      </c>
      <c r="F11179" s="21"/>
      <c r="G11179" s="21" t="s">
        <v>28051</v>
      </c>
      <c r="H11179" s="21" t="s">
        <v>28153</v>
      </c>
      <c r="I11179" s="21" t="s">
        <v>1588</v>
      </c>
      <c r="J11179" s="21" t="s">
        <v>28154</v>
      </c>
      <c r="K11179" s="20" t="s">
        <v>11416</v>
      </c>
      <c r="L11179" s="21"/>
    </row>
    <row r="11180">
      <c r="C11180" s="12" t="s">
        <v>928</v>
      </c>
      <c r="D11180" s="12"/>
      <c r="E11180" s="12" t="s">
        <v>1619</v>
      </c>
      <c r="F11180" s="21"/>
      <c r="G11180" s="21" t="s">
        <v>28051</v>
      </c>
      <c r="H11180" s="21" t="s">
        <v>28153</v>
      </c>
      <c r="I11180" s="21" t="s">
        <v>1588</v>
      </c>
      <c r="J11180" s="21" t="s">
        <v>28155</v>
      </c>
      <c r="K11180" s="20" t="s">
        <v>11419</v>
      </c>
      <c r="L11180" s="21"/>
    </row>
    <row r="11181">
      <c r="C11181" s="12" t="s">
        <v>928</v>
      </c>
      <c r="D11181" s="12"/>
      <c r="E11181" s="12" t="s">
        <v>1619</v>
      </c>
      <c r="F11181" s="21"/>
      <c r="G11181" s="21" t="s">
        <v>28051</v>
      </c>
      <c r="H11181" s="21" t="s">
        <v>28153</v>
      </c>
      <c r="I11181" s="21" t="s">
        <v>1588</v>
      </c>
      <c r="J11181" s="21" t="s">
        <v>28156</v>
      </c>
      <c r="K11181" s="20" t="s">
        <v>11422</v>
      </c>
      <c r="L11181" s="21"/>
    </row>
    <row r="11182">
      <c r="C11182" s="12" t="s">
        <v>928</v>
      </c>
      <c r="D11182" s="12"/>
      <c r="E11182" s="12" t="s">
        <v>1619</v>
      </c>
      <c r="F11182" s="21"/>
      <c r="G11182" s="21" t="s">
        <v>28051</v>
      </c>
      <c r="H11182" s="21" t="s">
        <v>28153</v>
      </c>
      <c r="I11182" s="21" t="s">
        <v>1588</v>
      </c>
      <c r="J11182" s="21" t="s">
        <v>28157</v>
      </c>
      <c r="K11182" s="20" t="s">
        <v>11425</v>
      </c>
      <c r="L11182" s="21"/>
    </row>
    <row r="11183">
      <c r="C11183" s="12" t="s">
        <v>928</v>
      </c>
      <c r="D11183" s="12"/>
      <c r="E11183" s="12" t="s">
        <v>1619</v>
      </c>
      <c r="F11183" s="21"/>
      <c r="G11183" s="21" t="s">
        <v>28051</v>
      </c>
      <c r="H11183" s="21" t="s">
        <v>28153</v>
      </c>
      <c r="I11183" s="21" t="s">
        <v>1588</v>
      </c>
      <c r="J11183" s="21" t="s">
        <v>28158</v>
      </c>
      <c r="K11183" s="20" t="s">
        <v>11428</v>
      </c>
      <c r="L11183" s="21"/>
    </row>
    <row r="11184">
      <c r="C11184" s="12" t="s">
        <v>928</v>
      </c>
      <c r="D11184" s="12"/>
      <c r="E11184" s="12" t="s">
        <v>1619</v>
      </c>
      <c r="F11184" s="21"/>
      <c r="G11184" s="21" t="s">
        <v>28058</v>
      </c>
      <c r="H11184" s="21" t="s">
        <v>28159</v>
      </c>
      <c r="I11184" s="21" t="s">
        <v>1588</v>
      </c>
      <c r="J11184" s="21" t="s">
        <v>28160</v>
      </c>
      <c r="K11184" s="20" t="s">
        <v>11416</v>
      </c>
      <c r="L11184" s="21"/>
    </row>
    <row r="11185">
      <c r="C11185" s="12" t="s">
        <v>928</v>
      </c>
      <c r="D11185" s="12"/>
      <c r="E11185" s="12" t="s">
        <v>1619</v>
      </c>
      <c r="F11185" s="21"/>
      <c r="G11185" s="21" t="s">
        <v>28058</v>
      </c>
      <c r="H11185" s="21" t="s">
        <v>28159</v>
      </c>
      <c r="I11185" s="21" t="s">
        <v>1588</v>
      </c>
      <c r="J11185" s="21" t="s">
        <v>28161</v>
      </c>
      <c r="K11185" s="20" t="s">
        <v>11419</v>
      </c>
      <c r="L11185" s="21"/>
    </row>
    <row r="11186">
      <c r="C11186" s="12" t="s">
        <v>928</v>
      </c>
      <c r="D11186" s="12"/>
      <c r="E11186" s="12" t="s">
        <v>1619</v>
      </c>
      <c r="F11186" s="21"/>
      <c r="G11186" s="21" t="s">
        <v>28058</v>
      </c>
      <c r="H11186" s="21" t="s">
        <v>28159</v>
      </c>
      <c r="I11186" s="21" t="s">
        <v>1588</v>
      </c>
      <c r="J11186" s="21" t="s">
        <v>28162</v>
      </c>
      <c r="K11186" s="20" t="s">
        <v>11422</v>
      </c>
      <c r="L11186" s="21"/>
    </row>
    <row r="11187">
      <c r="C11187" s="12" t="s">
        <v>928</v>
      </c>
      <c r="D11187" s="12"/>
      <c r="E11187" s="12" t="s">
        <v>1619</v>
      </c>
      <c r="F11187" s="21"/>
      <c r="G11187" s="21" t="s">
        <v>28058</v>
      </c>
      <c r="H11187" s="21" t="s">
        <v>28159</v>
      </c>
      <c r="I11187" s="21" t="s">
        <v>1588</v>
      </c>
      <c r="J11187" s="21" t="s">
        <v>28163</v>
      </c>
      <c r="K11187" s="20" t="s">
        <v>11425</v>
      </c>
      <c r="L11187" s="21"/>
    </row>
    <row r="11188">
      <c r="C11188" s="12" t="s">
        <v>928</v>
      </c>
      <c r="D11188" s="12"/>
      <c r="E11188" s="12" t="s">
        <v>1619</v>
      </c>
      <c r="F11188" s="21"/>
      <c r="G11188" s="21" t="s">
        <v>28058</v>
      </c>
      <c r="H11188" s="21" t="s">
        <v>28159</v>
      </c>
      <c r="I11188" s="21" t="s">
        <v>1588</v>
      </c>
      <c r="J11188" s="21" t="s">
        <v>28164</v>
      </c>
      <c r="K11188" s="20" t="s">
        <v>11428</v>
      </c>
      <c r="L11188" s="21"/>
    </row>
    <row r="11189">
      <c r="C11189" s="12" t="s">
        <v>928</v>
      </c>
      <c r="D11189" s="12"/>
      <c r="E11189" s="12" t="s">
        <v>1619</v>
      </c>
      <c r="F11189" s="21"/>
      <c r="G11189" s="21" t="s">
        <v>28065</v>
      </c>
      <c r="H11189" s="21" t="s">
        <v>28165</v>
      </c>
      <c r="I11189" s="21" t="s">
        <v>1588</v>
      </c>
      <c r="J11189" s="21" t="s">
        <v>28166</v>
      </c>
      <c r="K11189" s="20" t="s">
        <v>11416</v>
      </c>
      <c r="L11189" s="21"/>
    </row>
    <row r="11190">
      <c r="C11190" s="12" t="s">
        <v>928</v>
      </c>
      <c r="D11190" s="12"/>
      <c r="E11190" s="12" t="s">
        <v>1619</v>
      </c>
      <c r="F11190" s="21"/>
      <c r="G11190" s="21" t="s">
        <v>28065</v>
      </c>
      <c r="H11190" s="21" t="s">
        <v>28165</v>
      </c>
      <c r="I11190" s="21" t="s">
        <v>1588</v>
      </c>
      <c r="J11190" s="21" t="s">
        <v>28167</v>
      </c>
      <c r="K11190" s="20" t="s">
        <v>11419</v>
      </c>
      <c r="L11190" s="21"/>
    </row>
    <row r="11191">
      <c r="C11191" s="12" t="s">
        <v>928</v>
      </c>
      <c r="D11191" s="12"/>
      <c r="E11191" s="12" t="s">
        <v>1619</v>
      </c>
      <c r="F11191" s="21"/>
      <c r="G11191" s="21" t="s">
        <v>28065</v>
      </c>
      <c r="H11191" s="21" t="s">
        <v>28165</v>
      </c>
      <c r="I11191" s="21" t="s">
        <v>1588</v>
      </c>
      <c r="J11191" s="21" t="s">
        <v>28168</v>
      </c>
      <c r="K11191" s="20" t="s">
        <v>11422</v>
      </c>
      <c r="L11191" s="21"/>
    </row>
    <row r="11192">
      <c r="C11192" s="12" t="s">
        <v>928</v>
      </c>
      <c r="D11192" s="12"/>
      <c r="E11192" s="12" t="s">
        <v>1619</v>
      </c>
      <c r="F11192" s="21"/>
      <c r="G11192" s="21" t="s">
        <v>28065</v>
      </c>
      <c r="H11192" s="21" t="s">
        <v>28165</v>
      </c>
      <c r="I11192" s="21" t="s">
        <v>1588</v>
      </c>
      <c r="J11192" s="21" t="s">
        <v>28169</v>
      </c>
      <c r="K11192" s="20" t="s">
        <v>11425</v>
      </c>
      <c r="L11192" s="21"/>
    </row>
    <row r="11193">
      <c r="C11193" s="12" t="s">
        <v>928</v>
      </c>
      <c r="D11193" s="12"/>
      <c r="E11193" s="12" t="s">
        <v>1619</v>
      </c>
      <c r="F11193" s="21"/>
      <c r="G11193" s="21" t="s">
        <v>28065</v>
      </c>
      <c r="H11193" s="21" t="s">
        <v>28165</v>
      </c>
      <c r="I11193" s="21" t="s">
        <v>1588</v>
      </c>
      <c r="J11193" s="21" t="s">
        <v>28170</v>
      </c>
      <c r="K11193" s="20" t="s">
        <v>11428</v>
      </c>
      <c r="L11193" s="21"/>
    </row>
    <row r="11194">
      <c r="C11194" s="12" t="s">
        <v>928</v>
      </c>
      <c r="D11194" s="12"/>
      <c r="E11194" s="12" t="s">
        <v>1619</v>
      </c>
      <c r="F11194" s="21"/>
      <c r="G11194" s="21" t="s">
        <v>28075</v>
      </c>
      <c r="H11194" s="21" t="s">
        <v>28171</v>
      </c>
      <c r="I11194" s="21" t="s">
        <v>1588</v>
      </c>
      <c r="J11194" s="21" t="s">
        <v>28172</v>
      </c>
      <c r="K11194" s="20" t="s">
        <v>11416</v>
      </c>
      <c r="L11194" s="21"/>
    </row>
    <row r="11195">
      <c r="C11195" s="12" t="s">
        <v>928</v>
      </c>
      <c r="D11195" s="12"/>
      <c r="E11195" s="12" t="s">
        <v>1619</v>
      </c>
      <c r="F11195" s="21"/>
      <c r="G11195" s="21" t="s">
        <v>28075</v>
      </c>
      <c r="H11195" s="21" t="s">
        <v>28171</v>
      </c>
      <c r="I11195" s="21" t="s">
        <v>1588</v>
      </c>
      <c r="J11195" s="21" t="s">
        <v>28173</v>
      </c>
      <c r="K11195" s="20" t="s">
        <v>11419</v>
      </c>
      <c r="L11195" s="21"/>
    </row>
    <row r="11196">
      <c r="C11196" s="12" t="s">
        <v>928</v>
      </c>
      <c r="D11196" s="12"/>
      <c r="E11196" s="12" t="s">
        <v>1619</v>
      </c>
      <c r="F11196" s="21"/>
      <c r="G11196" s="21" t="s">
        <v>28075</v>
      </c>
      <c r="H11196" s="21" t="s">
        <v>28171</v>
      </c>
      <c r="I11196" s="21" t="s">
        <v>1588</v>
      </c>
      <c r="J11196" s="21" t="s">
        <v>28174</v>
      </c>
      <c r="K11196" s="20" t="s">
        <v>11422</v>
      </c>
      <c r="L11196" s="21"/>
    </row>
    <row r="11197">
      <c r="C11197" s="12" t="s">
        <v>928</v>
      </c>
      <c r="D11197" s="12"/>
      <c r="E11197" s="12" t="s">
        <v>1619</v>
      </c>
      <c r="F11197" s="21"/>
      <c r="G11197" s="21" t="s">
        <v>28075</v>
      </c>
      <c r="H11197" s="21" t="s">
        <v>28171</v>
      </c>
      <c r="I11197" s="21" t="s">
        <v>1588</v>
      </c>
      <c r="J11197" s="21" t="s">
        <v>28175</v>
      </c>
      <c r="K11197" s="20" t="s">
        <v>11425</v>
      </c>
      <c r="L11197" s="21"/>
    </row>
    <row r="11198">
      <c r="C11198" s="12" t="s">
        <v>928</v>
      </c>
      <c r="D11198" s="12"/>
      <c r="E11198" s="12" t="s">
        <v>1619</v>
      </c>
      <c r="F11198" s="21"/>
      <c r="G11198" s="21" t="s">
        <v>28075</v>
      </c>
      <c r="H11198" s="21" t="s">
        <v>28171</v>
      </c>
      <c r="I11198" s="21" t="s">
        <v>1588</v>
      </c>
      <c r="J11198" s="21" t="s">
        <v>28176</v>
      </c>
      <c r="K11198" s="20" t="s">
        <v>11428</v>
      </c>
      <c r="L11198" s="21"/>
    </row>
    <row r="11199">
      <c r="C11199" s="12" t="s">
        <v>928</v>
      </c>
      <c r="D11199" s="12"/>
      <c r="E11199" s="12" t="s">
        <v>1619</v>
      </c>
      <c r="F11199" s="21"/>
      <c r="G11199" s="21" t="s">
        <v>28085</v>
      </c>
      <c r="H11199" s="21" t="s">
        <v>28177</v>
      </c>
      <c r="I11199" s="21" t="s">
        <v>1588</v>
      </c>
      <c r="J11199" s="21" t="s">
        <v>28178</v>
      </c>
      <c r="K11199" s="20" t="s">
        <v>11416</v>
      </c>
      <c r="L11199" s="21"/>
    </row>
    <row r="11200">
      <c r="C11200" s="12" t="s">
        <v>928</v>
      </c>
      <c r="D11200" s="12"/>
      <c r="E11200" s="12" t="s">
        <v>1619</v>
      </c>
      <c r="F11200" s="21"/>
      <c r="G11200" s="21" t="s">
        <v>28085</v>
      </c>
      <c r="H11200" s="21" t="s">
        <v>28177</v>
      </c>
      <c r="I11200" s="21" t="s">
        <v>1588</v>
      </c>
      <c r="J11200" s="21" t="s">
        <v>28179</v>
      </c>
      <c r="K11200" s="20" t="s">
        <v>11419</v>
      </c>
      <c r="L11200" s="21"/>
    </row>
    <row r="11201">
      <c r="C11201" s="12" t="s">
        <v>928</v>
      </c>
      <c r="D11201" s="12"/>
      <c r="E11201" s="12" t="s">
        <v>1619</v>
      </c>
      <c r="F11201" s="21"/>
      <c r="G11201" s="21" t="s">
        <v>28085</v>
      </c>
      <c r="H11201" s="21" t="s">
        <v>28177</v>
      </c>
      <c r="I11201" s="21" t="s">
        <v>1588</v>
      </c>
      <c r="J11201" s="21" t="s">
        <v>28180</v>
      </c>
      <c r="K11201" s="20" t="s">
        <v>11422</v>
      </c>
      <c r="L11201" s="21"/>
    </row>
    <row r="11202">
      <c r="C11202" s="12" t="s">
        <v>928</v>
      </c>
      <c r="D11202" s="12"/>
      <c r="E11202" s="12" t="s">
        <v>1619</v>
      </c>
      <c r="F11202" s="21"/>
      <c r="G11202" s="21" t="s">
        <v>28085</v>
      </c>
      <c r="H11202" s="21" t="s">
        <v>28177</v>
      </c>
      <c r="I11202" s="21" t="s">
        <v>1588</v>
      </c>
      <c r="J11202" s="21" t="s">
        <v>28181</v>
      </c>
      <c r="K11202" s="20" t="s">
        <v>11425</v>
      </c>
      <c r="L11202" s="21"/>
    </row>
    <row r="11203">
      <c r="C11203" s="12" t="s">
        <v>928</v>
      </c>
      <c r="D11203" s="12"/>
      <c r="E11203" s="12" t="s">
        <v>1619</v>
      </c>
      <c r="F11203" s="21"/>
      <c r="G11203" s="21" t="s">
        <v>28085</v>
      </c>
      <c r="H11203" s="21" t="s">
        <v>28177</v>
      </c>
      <c r="I11203" s="21" t="s">
        <v>1588</v>
      </c>
      <c r="J11203" s="21" t="s">
        <v>28182</v>
      </c>
      <c r="K11203" s="20" t="s">
        <v>11428</v>
      </c>
      <c r="L11203" s="21"/>
    </row>
    <row r="11204">
      <c r="C11204" s="12" t="s">
        <v>928</v>
      </c>
      <c r="D11204" s="12"/>
      <c r="E11204" s="12" t="s">
        <v>1619</v>
      </c>
      <c r="F11204" s="21"/>
      <c r="G11204" s="21" t="s">
        <v>28104</v>
      </c>
      <c r="H11204" s="21" t="s">
        <v>28183</v>
      </c>
      <c r="I11204" s="21" t="s">
        <v>1588</v>
      </c>
      <c r="J11204" s="21" t="s">
        <v>28184</v>
      </c>
      <c r="K11204" s="20" t="s">
        <v>11416</v>
      </c>
      <c r="L11204" s="21"/>
    </row>
    <row r="11205">
      <c r="C11205" s="12" t="s">
        <v>928</v>
      </c>
      <c r="D11205" s="12"/>
      <c r="E11205" s="12" t="s">
        <v>1619</v>
      </c>
      <c r="F11205" s="21"/>
      <c r="G11205" s="21" t="s">
        <v>28104</v>
      </c>
      <c r="H11205" s="21" t="s">
        <v>28183</v>
      </c>
      <c r="I11205" s="21" t="s">
        <v>1588</v>
      </c>
      <c r="J11205" s="21" t="s">
        <v>28185</v>
      </c>
      <c r="K11205" s="20" t="s">
        <v>11419</v>
      </c>
      <c r="L11205" s="21"/>
    </row>
    <row r="11206">
      <c r="C11206" s="12" t="s">
        <v>928</v>
      </c>
      <c r="D11206" s="12"/>
      <c r="E11206" s="12" t="s">
        <v>1619</v>
      </c>
      <c r="F11206" s="21"/>
      <c r="G11206" s="21" t="s">
        <v>28104</v>
      </c>
      <c r="H11206" s="21" t="s">
        <v>28183</v>
      </c>
      <c r="I11206" s="21" t="s">
        <v>1588</v>
      </c>
      <c r="J11206" s="21" t="s">
        <v>28186</v>
      </c>
      <c r="K11206" s="20" t="s">
        <v>11422</v>
      </c>
      <c r="L11206" s="21"/>
    </row>
    <row r="11207">
      <c r="C11207" s="12" t="s">
        <v>928</v>
      </c>
      <c r="D11207" s="12"/>
      <c r="E11207" s="12" t="s">
        <v>1619</v>
      </c>
      <c r="F11207" s="21"/>
      <c r="G11207" s="21" t="s">
        <v>28104</v>
      </c>
      <c r="H11207" s="21" t="s">
        <v>28183</v>
      </c>
      <c r="I11207" s="21" t="s">
        <v>1588</v>
      </c>
      <c r="J11207" s="21" t="s">
        <v>28187</v>
      </c>
      <c r="K11207" s="20" t="s">
        <v>11425</v>
      </c>
      <c r="L11207" s="21"/>
    </row>
    <row r="11208">
      <c r="C11208" s="12" t="s">
        <v>928</v>
      </c>
      <c r="D11208" s="12"/>
      <c r="E11208" s="12" t="s">
        <v>1619</v>
      </c>
      <c r="F11208" s="21"/>
      <c r="G11208" s="21" t="s">
        <v>28104</v>
      </c>
      <c r="H11208" s="21" t="s">
        <v>28183</v>
      </c>
      <c r="I11208" s="21" t="s">
        <v>1588</v>
      </c>
      <c r="J11208" s="21" t="s">
        <v>28188</v>
      </c>
      <c r="K11208" s="20" t="s">
        <v>11428</v>
      </c>
      <c r="L11208" s="21"/>
    </row>
    <row r="11209">
      <c r="C11209" s="12" t="s">
        <v>928</v>
      </c>
      <c r="D11209" s="12"/>
      <c r="E11209" s="12" t="s">
        <v>1619</v>
      </c>
      <c r="F11209" s="21"/>
      <c r="G11209" s="21" t="s">
        <v>28189</v>
      </c>
      <c r="H11209" s="21" t="s">
        <v>28190</v>
      </c>
      <c r="I11209" s="21" t="s">
        <v>1588</v>
      </c>
      <c r="J11209" s="21" t="s">
        <v>28191</v>
      </c>
      <c r="K11209" s="20" t="s">
        <v>11416</v>
      </c>
      <c r="L11209" s="21"/>
    </row>
    <row r="11210">
      <c r="C11210" s="12" t="s">
        <v>928</v>
      </c>
      <c r="D11210" s="12"/>
      <c r="E11210" s="12" t="s">
        <v>1619</v>
      </c>
      <c r="F11210" s="21"/>
      <c r="G11210" s="21" t="s">
        <v>28189</v>
      </c>
      <c r="H11210" s="21" t="s">
        <v>28190</v>
      </c>
      <c r="I11210" s="21" t="s">
        <v>1588</v>
      </c>
      <c r="J11210" s="21" t="s">
        <v>28192</v>
      </c>
      <c r="K11210" s="20" t="s">
        <v>11419</v>
      </c>
      <c r="L11210" s="21"/>
    </row>
    <row r="11211">
      <c r="C11211" s="12" t="s">
        <v>928</v>
      </c>
      <c r="D11211" s="12"/>
      <c r="E11211" s="12" t="s">
        <v>1619</v>
      </c>
      <c r="F11211" s="21"/>
      <c r="G11211" s="21" t="s">
        <v>28189</v>
      </c>
      <c r="H11211" s="21" t="s">
        <v>28190</v>
      </c>
      <c r="I11211" s="21" t="s">
        <v>1588</v>
      </c>
      <c r="J11211" s="21" t="s">
        <v>28193</v>
      </c>
      <c r="K11211" s="20" t="s">
        <v>11422</v>
      </c>
      <c r="L11211" s="21"/>
    </row>
    <row r="11212">
      <c r="C11212" s="12" t="s">
        <v>928</v>
      </c>
      <c r="D11212" s="12"/>
      <c r="E11212" s="12" t="s">
        <v>1619</v>
      </c>
      <c r="F11212" s="21"/>
      <c r="G11212" s="21" t="s">
        <v>28189</v>
      </c>
      <c r="H11212" s="21" t="s">
        <v>28190</v>
      </c>
      <c r="I11212" s="21" t="s">
        <v>1588</v>
      </c>
      <c r="J11212" s="21" t="s">
        <v>28194</v>
      </c>
      <c r="K11212" s="20" t="s">
        <v>11425</v>
      </c>
      <c r="L11212" s="21"/>
    </row>
    <row r="11213">
      <c r="C11213" s="12" t="s">
        <v>928</v>
      </c>
      <c r="D11213" s="12"/>
      <c r="E11213" s="12" t="s">
        <v>1619</v>
      </c>
      <c r="F11213" s="21"/>
      <c r="G11213" s="21" t="s">
        <v>28189</v>
      </c>
      <c r="H11213" s="21" t="s">
        <v>28190</v>
      </c>
      <c r="I11213" s="21" t="s">
        <v>1588</v>
      </c>
      <c r="J11213" s="21" t="s">
        <v>28195</v>
      </c>
      <c r="K11213" s="20" t="s">
        <v>11428</v>
      </c>
      <c r="L11213" s="21"/>
    </row>
    <row r="11214">
      <c r="C11214" s="12" t="s">
        <v>928</v>
      </c>
      <c r="D11214" s="12"/>
      <c r="E11214" s="12" t="s">
        <v>1619</v>
      </c>
      <c r="F11214" s="21"/>
      <c r="G11214" s="21" t="s">
        <v>28196</v>
      </c>
      <c r="H11214" s="21" t="s">
        <v>28197</v>
      </c>
      <c r="I11214" s="21" t="s">
        <v>1588</v>
      </c>
      <c r="J11214" s="21" t="s">
        <v>28198</v>
      </c>
      <c r="K11214" s="20" t="s">
        <v>11416</v>
      </c>
      <c r="L11214" s="21"/>
    </row>
    <row r="11215">
      <c r="C11215" s="12" t="s">
        <v>928</v>
      </c>
      <c r="D11215" s="12"/>
      <c r="E11215" s="12" t="s">
        <v>1619</v>
      </c>
      <c r="F11215" s="21"/>
      <c r="G11215" s="21" t="s">
        <v>28196</v>
      </c>
      <c r="H11215" s="21" t="s">
        <v>28197</v>
      </c>
      <c r="I11215" s="21" t="s">
        <v>1588</v>
      </c>
      <c r="J11215" s="21" t="s">
        <v>28199</v>
      </c>
      <c r="K11215" s="20" t="s">
        <v>11419</v>
      </c>
      <c r="L11215" s="21"/>
    </row>
    <row r="11216">
      <c r="C11216" s="12" t="s">
        <v>928</v>
      </c>
      <c r="D11216" s="12"/>
      <c r="E11216" s="12" t="s">
        <v>1619</v>
      </c>
      <c r="F11216" s="21"/>
      <c r="G11216" s="21" t="s">
        <v>28196</v>
      </c>
      <c r="H11216" s="21" t="s">
        <v>28197</v>
      </c>
      <c r="I11216" s="21" t="s">
        <v>1588</v>
      </c>
      <c r="J11216" s="21" t="s">
        <v>28200</v>
      </c>
      <c r="K11216" s="20" t="s">
        <v>11422</v>
      </c>
      <c r="L11216" s="21"/>
    </row>
    <row r="11217">
      <c r="C11217" s="12" t="s">
        <v>928</v>
      </c>
      <c r="D11217" s="12"/>
      <c r="E11217" s="12" t="s">
        <v>1619</v>
      </c>
      <c r="F11217" s="21"/>
      <c r="G11217" s="21" t="s">
        <v>28196</v>
      </c>
      <c r="H11217" s="21" t="s">
        <v>28197</v>
      </c>
      <c r="I11217" s="21" t="s">
        <v>1588</v>
      </c>
      <c r="J11217" s="21" t="s">
        <v>28201</v>
      </c>
      <c r="K11217" s="20" t="s">
        <v>11425</v>
      </c>
      <c r="L11217" s="21"/>
    </row>
    <row r="11218">
      <c r="C11218" s="12" t="s">
        <v>928</v>
      </c>
      <c r="D11218" s="12"/>
      <c r="E11218" s="12" t="s">
        <v>1619</v>
      </c>
      <c r="F11218" s="21"/>
      <c r="G11218" s="21" t="s">
        <v>28196</v>
      </c>
      <c r="H11218" s="21" t="s">
        <v>28197</v>
      </c>
      <c r="I11218" s="21" t="s">
        <v>1588</v>
      </c>
      <c r="J11218" s="21" t="s">
        <v>28202</v>
      </c>
      <c r="K11218" s="20" t="s">
        <v>11428</v>
      </c>
      <c r="L11218" s="21"/>
    </row>
    <row r="11219">
      <c r="C11219" s="12" t="s">
        <v>928</v>
      </c>
      <c r="D11219" s="12"/>
      <c r="E11219" s="12" t="s">
        <v>1619</v>
      </c>
      <c r="F11219" s="21"/>
      <c r="G11219" s="21" t="s">
        <v>28203</v>
      </c>
      <c r="H11219" s="21" t="s">
        <v>28204</v>
      </c>
      <c r="I11219" s="21" t="s">
        <v>1588</v>
      </c>
      <c r="J11219" s="21" t="s">
        <v>28205</v>
      </c>
      <c r="K11219" s="20" t="s">
        <v>11416</v>
      </c>
      <c r="L11219" s="21"/>
    </row>
    <row r="11220">
      <c r="C11220" s="12" t="s">
        <v>928</v>
      </c>
      <c r="D11220" s="12"/>
      <c r="E11220" s="12" t="s">
        <v>1619</v>
      </c>
      <c r="F11220" s="21"/>
      <c r="G11220" s="21" t="s">
        <v>28203</v>
      </c>
      <c r="H11220" s="21" t="s">
        <v>28204</v>
      </c>
      <c r="I11220" s="21" t="s">
        <v>1588</v>
      </c>
      <c r="J11220" s="21" t="s">
        <v>28206</v>
      </c>
      <c r="K11220" s="20" t="s">
        <v>11419</v>
      </c>
      <c r="L11220" s="21"/>
    </row>
    <row r="11221">
      <c r="C11221" s="12" t="s">
        <v>928</v>
      </c>
      <c r="D11221" s="12"/>
      <c r="E11221" s="12" t="s">
        <v>1619</v>
      </c>
      <c r="F11221" s="21"/>
      <c r="G11221" s="21" t="s">
        <v>28203</v>
      </c>
      <c r="H11221" s="21" t="s">
        <v>28204</v>
      </c>
      <c r="I11221" s="21" t="s">
        <v>1588</v>
      </c>
      <c r="J11221" s="21" t="s">
        <v>28207</v>
      </c>
      <c r="K11221" s="20" t="s">
        <v>11422</v>
      </c>
      <c r="L11221" s="21"/>
    </row>
    <row r="11222">
      <c r="C11222" s="12" t="s">
        <v>928</v>
      </c>
      <c r="D11222" s="12"/>
      <c r="E11222" s="12" t="s">
        <v>1619</v>
      </c>
      <c r="F11222" s="21"/>
      <c r="G11222" s="21" t="s">
        <v>28203</v>
      </c>
      <c r="H11222" s="21" t="s">
        <v>28204</v>
      </c>
      <c r="I11222" s="21" t="s">
        <v>1588</v>
      </c>
      <c r="J11222" s="21" t="s">
        <v>28208</v>
      </c>
      <c r="K11222" s="20" t="s">
        <v>11425</v>
      </c>
      <c r="L11222" s="21"/>
    </row>
    <row r="11223">
      <c r="C11223" s="12" t="s">
        <v>928</v>
      </c>
      <c r="D11223" s="12"/>
      <c r="E11223" s="12" t="s">
        <v>1619</v>
      </c>
      <c r="F11223" s="21"/>
      <c r="G11223" s="21" t="s">
        <v>28203</v>
      </c>
      <c r="H11223" s="21" t="s">
        <v>28204</v>
      </c>
      <c r="I11223" s="21" t="s">
        <v>1588</v>
      </c>
      <c r="J11223" s="21" t="s">
        <v>28209</v>
      </c>
      <c r="K11223" s="20" t="s">
        <v>11428</v>
      </c>
      <c r="L11223" s="21"/>
    </row>
    <row r="11224">
      <c r="C11224" s="12" t="s">
        <v>928</v>
      </c>
      <c r="D11224" s="12"/>
      <c r="E11224" s="12" t="s">
        <v>1619</v>
      </c>
      <c r="F11224" s="21"/>
      <c r="G11224" s="21" t="s">
        <v>28210</v>
      </c>
      <c r="H11224" s="21" t="s">
        <v>28211</v>
      </c>
      <c r="I11224" s="21" t="s">
        <v>1588</v>
      </c>
      <c r="J11224" s="21" t="s">
        <v>28212</v>
      </c>
      <c r="K11224" s="20" t="s">
        <v>11416</v>
      </c>
      <c r="L11224" s="21"/>
    </row>
    <row r="11225">
      <c r="C11225" s="12" t="s">
        <v>928</v>
      </c>
      <c r="D11225" s="12"/>
      <c r="E11225" s="12" t="s">
        <v>1619</v>
      </c>
      <c r="F11225" s="21"/>
      <c r="G11225" s="21" t="s">
        <v>28210</v>
      </c>
      <c r="H11225" s="21" t="s">
        <v>28211</v>
      </c>
      <c r="I11225" s="21" t="s">
        <v>1588</v>
      </c>
      <c r="J11225" s="21" t="s">
        <v>28213</v>
      </c>
      <c r="K11225" s="20" t="s">
        <v>11419</v>
      </c>
      <c r="L11225" s="21"/>
    </row>
    <row r="11226">
      <c r="C11226" s="12" t="s">
        <v>928</v>
      </c>
      <c r="D11226" s="12"/>
      <c r="E11226" s="12" t="s">
        <v>1619</v>
      </c>
      <c r="F11226" s="21"/>
      <c r="G11226" s="21" t="s">
        <v>28210</v>
      </c>
      <c r="H11226" s="21" t="s">
        <v>28211</v>
      </c>
      <c r="I11226" s="21" t="s">
        <v>1588</v>
      </c>
      <c r="J11226" s="21" t="s">
        <v>28214</v>
      </c>
      <c r="K11226" s="20" t="s">
        <v>11422</v>
      </c>
      <c r="L11226" s="21"/>
    </row>
    <row r="11227">
      <c r="C11227" s="12" t="s">
        <v>928</v>
      </c>
      <c r="D11227" s="12"/>
      <c r="E11227" s="12" t="s">
        <v>1619</v>
      </c>
      <c r="F11227" s="21"/>
      <c r="G11227" s="21" t="s">
        <v>28210</v>
      </c>
      <c r="H11227" s="21" t="s">
        <v>28211</v>
      </c>
      <c r="I11227" s="21" t="s">
        <v>1588</v>
      </c>
      <c r="J11227" s="21" t="s">
        <v>28215</v>
      </c>
      <c r="K11227" s="20" t="s">
        <v>11425</v>
      </c>
      <c r="L11227" s="21"/>
    </row>
    <row r="11228">
      <c r="C11228" s="12" t="s">
        <v>928</v>
      </c>
      <c r="D11228" s="12"/>
      <c r="E11228" s="12" t="s">
        <v>1619</v>
      </c>
      <c r="F11228" s="21"/>
      <c r="G11228" s="21" t="s">
        <v>28210</v>
      </c>
      <c r="H11228" s="21" t="s">
        <v>28211</v>
      </c>
      <c r="I11228" s="21" t="s">
        <v>1588</v>
      </c>
      <c r="J11228" s="21" t="s">
        <v>28216</v>
      </c>
      <c r="K11228" s="20" t="s">
        <v>11428</v>
      </c>
      <c r="L11228" s="21"/>
    </row>
    <row r="11229">
      <c r="C11229" s="12" t="s">
        <v>928</v>
      </c>
      <c r="D11229" s="12"/>
      <c r="E11229" s="12" t="s">
        <v>1619</v>
      </c>
      <c r="F11229" s="21"/>
      <c r="G11229" s="21" t="s">
        <v>28217</v>
      </c>
      <c r="H11229" s="21" t="s">
        <v>28218</v>
      </c>
      <c r="I11229" s="21" t="s">
        <v>1588</v>
      </c>
      <c r="J11229" s="21" t="s">
        <v>28219</v>
      </c>
      <c r="K11229" s="20" t="s">
        <v>11416</v>
      </c>
      <c r="L11229" s="21"/>
    </row>
    <row r="11230">
      <c r="C11230" s="12" t="s">
        <v>928</v>
      </c>
      <c r="D11230" s="12"/>
      <c r="E11230" s="12" t="s">
        <v>1619</v>
      </c>
      <c r="F11230" s="21"/>
      <c r="G11230" s="21" t="s">
        <v>28217</v>
      </c>
      <c r="H11230" s="21" t="s">
        <v>28218</v>
      </c>
      <c r="I11230" s="21" t="s">
        <v>1588</v>
      </c>
      <c r="J11230" s="21" t="s">
        <v>28220</v>
      </c>
      <c r="K11230" s="20" t="s">
        <v>11419</v>
      </c>
      <c r="L11230" s="21"/>
    </row>
    <row r="11231">
      <c r="C11231" s="12" t="s">
        <v>928</v>
      </c>
      <c r="D11231" s="12"/>
      <c r="E11231" s="12" t="s">
        <v>1619</v>
      </c>
      <c r="F11231" s="21"/>
      <c r="G11231" s="21" t="s">
        <v>28217</v>
      </c>
      <c r="H11231" s="21" t="s">
        <v>28218</v>
      </c>
      <c r="I11231" s="21" t="s">
        <v>1588</v>
      </c>
      <c r="J11231" s="21" t="s">
        <v>28221</v>
      </c>
      <c r="K11231" s="20" t="s">
        <v>11422</v>
      </c>
      <c r="L11231" s="21"/>
    </row>
    <row r="11232">
      <c r="C11232" s="12" t="s">
        <v>928</v>
      </c>
      <c r="D11232" s="12"/>
      <c r="E11232" s="12" t="s">
        <v>1619</v>
      </c>
      <c r="F11232" s="21"/>
      <c r="G11232" s="21" t="s">
        <v>28217</v>
      </c>
      <c r="H11232" s="21" t="s">
        <v>28218</v>
      </c>
      <c r="I11232" s="21" t="s">
        <v>1588</v>
      </c>
      <c r="J11232" s="21" t="s">
        <v>28222</v>
      </c>
      <c r="K11232" s="20" t="s">
        <v>11425</v>
      </c>
      <c r="L11232" s="21"/>
    </row>
    <row r="11233">
      <c r="C11233" s="12" t="s">
        <v>928</v>
      </c>
      <c r="D11233" s="12"/>
      <c r="E11233" s="12" t="s">
        <v>1619</v>
      </c>
      <c r="F11233" s="21"/>
      <c r="G11233" s="21" t="s">
        <v>28217</v>
      </c>
      <c r="H11233" s="21" t="s">
        <v>28218</v>
      </c>
      <c r="I11233" s="21" t="s">
        <v>1588</v>
      </c>
      <c r="J11233" s="21" t="s">
        <v>28223</v>
      </c>
      <c r="K11233" s="20" t="s">
        <v>11428</v>
      </c>
      <c r="L11233" s="21"/>
    </row>
    <row r="11234">
      <c r="C11234" s="12" t="s">
        <v>928</v>
      </c>
      <c r="D11234" s="12"/>
      <c r="E11234" s="12" t="s">
        <v>1619</v>
      </c>
      <c r="F11234" s="21"/>
      <c r="G11234" s="21" t="s">
        <v>28224</v>
      </c>
      <c r="H11234" s="21" t="s">
        <v>28225</v>
      </c>
      <c r="I11234" s="21" t="s">
        <v>1588</v>
      </c>
      <c r="J11234" s="21" t="s">
        <v>28226</v>
      </c>
      <c r="K11234" s="20" t="s">
        <v>11416</v>
      </c>
      <c r="L11234" s="21"/>
    </row>
    <row r="11235">
      <c r="C11235" s="12" t="s">
        <v>928</v>
      </c>
      <c r="D11235" s="12"/>
      <c r="E11235" s="12" t="s">
        <v>1619</v>
      </c>
      <c r="F11235" s="21"/>
      <c r="G11235" s="21" t="s">
        <v>28224</v>
      </c>
      <c r="H11235" s="21" t="s">
        <v>28225</v>
      </c>
      <c r="I11235" s="21" t="s">
        <v>1588</v>
      </c>
      <c r="J11235" s="21" t="s">
        <v>28227</v>
      </c>
      <c r="K11235" s="20" t="s">
        <v>11419</v>
      </c>
      <c r="L11235" s="21"/>
    </row>
    <row r="11236">
      <c r="C11236" s="12" t="s">
        <v>928</v>
      </c>
      <c r="D11236" s="12"/>
      <c r="E11236" s="12" t="s">
        <v>1619</v>
      </c>
      <c r="F11236" s="21"/>
      <c r="G11236" s="21" t="s">
        <v>28224</v>
      </c>
      <c r="H11236" s="21" t="s">
        <v>28225</v>
      </c>
      <c r="I11236" s="21" t="s">
        <v>1588</v>
      </c>
      <c r="J11236" s="21" t="s">
        <v>28228</v>
      </c>
      <c r="K11236" s="20" t="s">
        <v>11422</v>
      </c>
      <c r="L11236" s="21"/>
    </row>
    <row r="11237">
      <c r="C11237" s="12" t="s">
        <v>928</v>
      </c>
      <c r="D11237" s="12"/>
      <c r="E11237" s="12" t="s">
        <v>1619</v>
      </c>
      <c r="F11237" s="21"/>
      <c r="G11237" s="21" t="s">
        <v>28224</v>
      </c>
      <c r="H11237" s="21" t="s">
        <v>28225</v>
      </c>
      <c r="I11237" s="21" t="s">
        <v>1588</v>
      </c>
      <c r="J11237" s="21" t="s">
        <v>28229</v>
      </c>
      <c r="K11237" s="20" t="s">
        <v>11425</v>
      </c>
      <c r="L11237" s="21"/>
    </row>
    <row r="11238">
      <c r="C11238" s="12" t="s">
        <v>928</v>
      </c>
      <c r="D11238" s="12"/>
      <c r="E11238" s="12" t="s">
        <v>1619</v>
      </c>
      <c r="F11238" s="21"/>
      <c r="G11238" s="21" t="s">
        <v>28224</v>
      </c>
      <c r="H11238" s="21" t="s">
        <v>28225</v>
      </c>
      <c r="I11238" s="21" t="s">
        <v>1588</v>
      </c>
      <c r="J11238" s="21" t="s">
        <v>28230</v>
      </c>
      <c r="K11238" s="20" t="s">
        <v>11428</v>
      </c>
      <c r="L11238" s="21"/>
    </row>
    <row r="11239">
      <c r="C11239" s="12" t="s">
        <v>928</v>
      </c>
      <c r="D11239" s="12"/>
      <c r="E11239" s="12" t="s">
        <v>1619</v>
      </c>
      <c r="F11239" s="21"/>
      <c r="G11239" s="21" t="s">
        <v>28231</v>
      </c>
      <c r="H11239" s="21" t="s">
        <v>28232</v>
      </c>
      <c r="I11239" s="21" t="s">
        <v>1588</v>
      </c>
      <c r="J11239" s="21" t="s">
        <v>28233</v>
      </c>
      <c r="K11239" s="20" t="s">
        <v>11416</v>
      </c>
      <c r="L11239" s="21"/>
    </row>
    <row r="11240">
      <c r="C11240" s="12" t="s">
        <v>928</v>
      </c>
      <c r="D11240" s="12"/>
      <c r="E11240" s="12" t="s">
        <v>1619</v>
      </c>
      <c r="F11240" s="21"/>
      <c r="G11240" s="21" t="s">
        <v>28231</v>
      </c>
      <c r="H11240" s="21" t="s">
        <v>28232</v>
      </c>
      <c r="I11240" s="21" t="s">
        <v>1588</v>
      </c>
      <c r="J11240" s="21" t="s">
        <v>28234</v>
      </c>
      <c r="K11240" s="20" t="s">
        <v>11419</v>
      </c>
      <c r="L11240" s="21"/>
    </row>
    <row r="11241">
      <c r="C11241" s="12" t="s">
        <v>928</v>
      </c>
      <c r="D11241" s="12"/>
      <c r="E11241" s="12" t="s">
        <v>1619</v>
      </c>
      <c r="F11241" s="21"/>
      <c r="G11241" s="21" t="s">
        <v>28231</v>
      </c>
      <c r="H11241" s="21" t="s">
        <v>28232</v>
      </c>
      <c r="I11241" s="21" t="s">
        <v>1588</v>
      </c>
      <c r="J11241" s="21" t="s">
        <v>28235</v>
      </c>
      <c r="K11241" s="20" t="s">
        <v>11422</v>
      </c>
      <c r="L11241" s="21"/>
    </row>
    <row r="11242">
      <c r="C11242" s="12" t="s">
        <v>928</v>
      </c>
      <c r="D11242" s="12"/>
      <c r="E11242" s="12" t="s">
        <v>1619</v>
      </c>
      <c r="F11242" s="21"/>
      <c r="G11242" s="21" t="s">
        <v>28231</v>
      </c>
      <c r="H11242" s="21" t="s">
        <v>28232</v>
      </c>
      <c r="I11242" s="21" t="s">
        <v>1588</v>
      </c>
      <c r="J11242" s="21" t="s">
        <v>28236</v>
      </c>
      <c r="K11242" s="20" t="s">
        <v>11425</v>
      </c>
      <c r="L11242" s="21"/>
    </row>
    <row r="11243">
      <c r="C11243" s="12" t="s">
        <v>928</v>
      </c>
      <c r="D11243" s="12"/>
      <c r="E11243" s="12" t="s">
        <v>1619</v>
      </c>
      <c r="F11243" s="21"/>
      <c r="G11243" s="21" t="s">
        <v>28231</v>
      </c>
      <c r="H11243" s="21" t="s">
        <v>28232</v>
      </c>
      <c r="I11243" s="21" t="s">
        <v>1588</v>
      </c>
      <c r="J11243" s="21" t="s">
        <v>28237</v>
      </c>
      <c r="K11243" s="20" t="s">
        <v>11428</v>
      </c>
      <c r="L11243" s="21"/>
    </row>
    <row r="11244">
      <c r="C11244" s="12" t="s">
        <v>928</v>
      </c>
      <c r="D11244" s="12"/>
      <c r="E11244" s="12" t="s">
        <v>1619</v>
      </c>
      <c r="F11244" s="21"/>
      <c r="G11244" s="21" t="s">
        <v>28238</v>
      </c>
      <c r="H11244" s="21" t="s">
        <v>28239</v>
      </c>
      <c r="I11244" s="21" t="s">
        <v>1588</v>
      </c>
      <c r="J11244" s="21" t="s">
        <v>28240</v>
      </c>
      <c r="K11244" s="20" t="s">
        <v>11416</v>
      </c>
      <c r="L11244" s="21"/>
    </row>
    <row r="11245">
      <c r="C11245" s="12" t="s">
        <v>928</v>
      </c>
      <c r="D11245" s="12"/>
      <c r="E11245" s="12" t="s">
        <v>1619</v>
      </c>
      <c r="F11245" s="21"/>
      <c r="G11245" s="21" t="s">
        <v>28238</v>
      </c>
      <c r="H11245" s="21" t="s">
        <v>28239</v>
      </c>
      <c r="I11245" s="21" t="s">
        <v>1588</v>
      </c>
      <c r="J11245" s="21" t="s">
        <v>28241</v>
      </c>
      <c r="K11245" s="20" t="s">
        <v>11419</v>
      </c>
      <c r="L11245" s="21"/>
    </row>
    <row r="11246">
      <c r="C11246" s="12" t="s">
        <v>928</v>
      </c>
      <c r="D11246" s="12"/>
      <c r="E11246" s="12" t="s">
        <v>1619</v>
      </c>
      <c r="F11246" s="21"/>
      <c r="G11246" s="21" t="s">
        <v>28238</v>
      </c>
      <c r="H11246" s="21" t="s">
        <v>28239</v>
      </c>
      <c r="I11246" s="21" t="s">
        <v>1588</v>
      </c>
      <c r="J11246" s="21" t="s">
        <v>28242</v>
      </c>
      <c r="K11246" s="20" t="s">
        <v>11422</v>
      </c>
      <c r="L11246" s="21"/>
    </row>
    <row r="11247">
      <c r="C11247" s="12" t="s">
        <v>928</v>
      </c>
      <c r="D11247" s="12"/>
      <c r="E11247" s="12" t="s">
        <v>1619</v>
      </c>
      <c r="F11247" s="21"/>
      <c r="G11247" s="21" t="s">
        <v>28238</v>
      </c>
      <c r="H11247" s="21" t="s">
        <v>28239</v>
      </c>
      <c r="I11247" s="21" t="s">
        <v>1588</v>
      </c>
      <c r="J11247" s="21" t="s">
        <v>28243</v>
      </c>
      <c r="K11247" s="20" t="s">
        <v>11425</v>
      </c>
      <c r="L11247" s="21"/>
    </row>
    <row r="11248">
      <c r="C11248" s="12" t="s">
        <v>928</v>
      </c>
      <c r="D11248" s="12"/>
      <c r="E11248" s="12" t="s">
        <v>1619</v>
      </c>
      <c r="F11248" s="21"/>
      <c r="G11248" s="21" t="s">
        <v>28238</v>
      </c>
      <c r="H11248" s="21" t="s">
        <v>28239</v>
      </c>
      <c r="I11248" s="21" t="s">
        <v>1588</v>
      </c>
      <c r="J11248" s="21" t="s">
        <v>28244</v>
      </c>
      <c r="K11248" s="20" t="s">
        <v>11428</v>
      </c>
      <c r="L11248" s="21"/>
    </row>
    <row r="11249">
      <c r="C11249" s="12" t="s">
        <v>928</v>
      </c>
      <c r="D11249" s="12"/>
      <c r="E11249" s="12" t="s">
        <v>1619</v>
      </c>
      <c r="F11249" s="21"/>
      <c r="G11249" s="21" t="s">
        <v>28245</v>
      </c>
      <c r="H11249" s="21" t="s">
        <v>28246</v>
      </c>
      <c r="I11249" s="21" t="s">
        <v>1588</v>
      </c>
      <c r="J11249" s="21" t="s">
        <v>28247</v>
      </c>
      <c r="K11249" s="20" t="s">
        <v>11416</v>
      </c>
      <c r="L11249" s="21"/>
    </row>
    <row r="11250">
      <c r="C11250" s="12" t="s">
        <v>928</v>
      </c>
      <c r="D11250" s="12"/>
      <c r="E11250" s="12" t="s">
        <v>1619</v>
      </c>
      <c r="F11250" s="21"/>
      <c r="G11250" s="21" t="s">
        <v>28245</v>
      </c>
      <c r="H11250" s="21" t="s">
        <v>28246</v>
      </c>
      <c r="I11250" s="21" t="s">
        <v>1588</v>
      </c>
      <c r="J11250" s="21" t="s">
        <v>28248</v>
      </c>
      <c r="K11250" s="20" t="s">
        <v>11419</v>
      </c>
      <c r="L11250" s="21"/>
    </row>
    <row r="11251">
      <c r="C11251" s="12" t="s">
        <v>928</v>
      </c>
      <c r="D11251" s="12"/>
      <c r="E11251" s="12" t="s">
        <v>1619</v>
      </c>
      <c r="F11251" s="21"/>
      <c r="G11251" s="21" t="s">
        <v>28245</v>
      </c>
      <c r="H11251" s="21" t="s">
        <v>28246</v>
      </c>
      <c r="I11251" s="21" t="s">
        <v>1588</v>
      </c>
      <c r="J11251" s="21" t="s">
        <v>28249</v>
      </c>
      <c r="K11251" s="20" t="s">
        <v>11422</v>
      </c>
      <c r="L11251" s="21"/>
    </row>
    <row r="11252">
      <c r="C11252" s="12" t="s">
        <v>928</v>
      </c>
      <c r="D11252" s="12"/>
      <c r="E11252" s="12" t="s">
        <v>1619</v>
      </c>
      <c r="F11252" s="21"/>
      <c r="G11252" s="21" t="s">
        <v>28245</v>
      </c>
      <c r="H11252" s="21" t="s">
        <v>28246</v>
      </c>
      <c r="I11252" s="21" t="s">
        <v>1588</v>
      </c>
      <c r="J11252" s="21" t="s">
        <v>28250</v>
      </c>
      <c r="K11252" s="20" t="s">
        <v>11425</v>
      </c>
      <c r="L11252" s="21"/>
    </row>
    <row r="11253">
      <c r="C11253" s="12" t="s">
        <v>928</v>
      </c>
      <c r="D11253" s="12"/>
      <c r="E11253" s="12" t="s">
        <v>1619</v>
      </c>
      <c r="F11253" s="21"/>
      <c r="G11253" s="21" t="s">
        <v>28245</v>
      </c>
      <c r="H11253" s="21" t="s">
        <v>28246</v>
      </c>
      <c r="I11253" s="21" t="s">
        <v>1588</v>
      </c>
      <c r="J11253" s="21" t="s">
        <v>28251</v>
      </c>
      <c r="K11253" s="20" t="s">
        <v>11428</v>
      </c>
      <c r="L11253" s="21"/>
    </row>
    <row r="11254">
      <c r="C11254" s="12" t="s">
        <v>928</v>
      </c>
      <c r="D11254" s="12"/>
      <c r="E11254" s="12" t="s">
        <v>1619</v>
      </c>
      <c r="F11254" s="21"/>
      <c r="G11254" s="21" t="s">
        <v>28252</v>
      </c>
      <c r="H11254" s="21" t="s">
        <v>28253</v>
      </c>
      <c r="I11254" s="21" t="s">
        <v>1588</v>
      </c>
      <c r="J11254" s="21" t="s">
        <v>28254</v>
      </c>
      <c r="K11254" s="20" t="s">
        <v>11416</v>
      </c>
      <c r="L11254" s="21"/>
    </row>
    <row r="11255">
      <c r="C11255" s="12" t="s">
        <v>928</v>
      </c>
      <c r="D11255" s="12"/>
      <c r="E11255" s="12" t="s">
        <v>1619</v>
      </c>
      <c r="F11255" s="21"/>
      <c r="G11255" s="21" t="s">
        <v>28252</v>
      </c>
      <c r="H11255" s="21" t="s">
        <v>28253</v>
      </c>
      <c r="I11255" s="21" t="s">
        <v>1588</v>
      </c>
      <c r="J11255" s="21" t="s">
        <v>28255</v>
      </c>
      <c r="K11255" s="20" t="s">
        <v>11419</v>
      </c>
      <c r="L11255" s="21"/>
    </row>
    <row r="11256">
      <c r="C11256" s="12" t="s">
        <v>928</v>
      </c>
      <c r="D11256" s="12"/>
      <c r="E11256" s="12" t="s">
        <v>1619</v>
      </c>
      <c r="F11256" s="21"/>
      <c r="G11256" s="21" t="s">
        <v>28252</v>
      </c>
      <c r="H11256" s="21" t="s">
        <v>28253</v>
      </c>
      <c r="I11256" s="21" t="s">
        <v>1588</v>
      </c>
      <c r="J11256" s="21" t="s">
        <v>28256</v>
      </c>
      <c r="K11256" s="20" t="s">
        <v>11422</v>
      </c>
      <c r="L11256" s="21"/>
    </row>
    <row r="11257">
      <c r="C11257" s="12" t="s">
        <v>928</v>
      </c>
      <c r="D11257" s="12"/>
      <c r="E11257" s="12" t="s">
        <v>1619</v>
      </c>
      <c r="F11257" s="21"/>
      <c r="G11257" s="21" t="s">
        <v>28252</v>
      </c>
      <c r="H11257" s="21" t="s">
        <v>28253</v>
      </c>
      <c r="I11257" s="21" t="s">
        <v>1588</v>
      </c>
      <c r="J11257" s="21" t="s">
        <v>28257</v>
      </c>
      <c r="K11257" s="20" t="s">
        <v>11425</v>
      </c>
      <c r="L11257" s="21"/>
    </row>
    <row r="11258">
      <c r="C11258" s="12" t="s">
        <v>928</v>
      </c>
      <c r="D11258" s="12"/>
      <c r="E11258" s="12" t="s">
        <v>1619</v>
      </c>
      <c r="F11258" s="21"/>
      <c r="G11258" s="21" t="s">
        <v>28252</v>
      </c>
      <c r="H11258" s="21" t="s">
        <v>28253</v>
      </c>
      <c r="I11258" s="21" t="s">
        <v>1588</v>
      </c>
      <c r="J11258" s="21" t="s">
        <v>28258</v>
      </c>
      <c r="K11258" s="20" t="s">
        <v>11428</v>
      </c>
      <c r="L11258" s="21"/>
    </row>
    <row r="11259">
      <c r="C11259" s="12" t="s">
        <v>928</v>
      </c>
      <c r="D11259" s="12"/>
      <c r="E11259" s="12" t="s">
        <v>1619</v>
      </c>
      <c r="F11259" s="21"/>
      <c r="G11259" s="21" t="s">
        <v>28259</v>
      </c>
      <c r="H11259" s="21" t="s">
        <v>28260</v>
      </c>
      <c r="I11259" s="21" t="s">
        <v>1588</v>
      </c>
      <c r="J11259" s="21" t="s">
        <v>28261</v>
      </c>
      <c r="K11259" s="20" t="s">
        <v>11416</v>
      </c>
      <c r="L11259" s="21"/>
    </row>
    <row r="11260">
      <c r="C11260" s="12" t="s">
        <v>928</v>
      </c>
      <c r="D11260" s="12"/>
      <c r="E11260" s="12" t="s">
        <v>1619</v>
      </c>
      <c r="F11260" s="21"/>
      <c r="G11260" s="21" t="s">
        <v>28259</v>
      </c>
      <c r="H11260" s="21" t="s">
        <v>28260</v>
      </c>
      <c r="I11260" s="21" t="s">
        <v>1588</v>
      </c>
      <c r="J11260" s="21" t="s">
        <v>28262</v>
      </c>
      <c r="K11260" s="20" t="s">
        <v>11419</v>
      </c>
      <c r="L11260" s="21"/>
    </row>
    <row r="11261">
      <c r="C11261" s="12" t="s">
        <v>928</v>
      </c>
      <c r="D11261" s="12"/>
      <c r="E11261" s="12" t="s">
        <v>1619</v>
      </c>
      <c r="F11261" s="21"/>
      <c r="G11261" s="21" t="s">
        <v>28259</v>
      </c>
      <c r="H11261" s="21" t="s">
        <v>28260</v>
      </c>
      <c r="I11261" s="21" t="s">
        <v>1588</v>
      </c>
      <c r="J11261" s="21" t="s">
        <v>28263</v>
      </c>
      <c r="K11261" s="20" t="s">
        <v>11422</v>
      </c>
      <c r="L11261" s="21"/>
    </row>
    <row r="11262">
      <c r="C11262" s="12" t="s">
        <v>928</v>
      </c>
      <c r="D11262" s="12"/>
      <c r="E11262" s="12" t="s">
        <v>1619</v>
      </c>
      <c r="F11262" s="21"/>
      <c r="G11262" s="21" t="s">
        <v>28259</v>
      </c>
      <c r="H11262" s="21" t="s">
        <v>28260</v>
      </c>
      <c r="I11262" s="21" t="s">
        <v>1588</v>
      </c>
      <c r="J11262" s="21" t="s">
        <v>28264</v>
      </c>
      <c r="K11262" s="20" t="s">
        <v>11425</v>
      </c>
      <c r="L11262" s="21"/>
    </row>
    <row r="11263">
      <c r="C11263" s="12" t="s">
        <v>928</v>
      </c>
      <c r="D11263" s="12"/>
      <c r="E11263" s="12" t="s">
        <v>1619</v>
      </c>
      <c r="F11263" s="21"/>
      <c r="G11263" s="21" t="s">
        <v>28259</v>
      </c>
      <c r="H11263" s="21" t="s">
        <v>28260</v>
      </c>
      <c r="I11263" s="21" t="s">
        <v>1588</v>
      </c>
      <c r="J11263" s="21" t="s">
        <v>28265</v>
      </c>
      <c r="K11263" s="20" t="s">
        <v>11428</v>
      </c>
      <c r="L11263" s="21"/>
    </row>
    <row r="11264">
      <c r="C11264" s="12" t="s">
        <v>928</v>
      </c>
      <c r="D11264" s="12"/>
      <c r="E11264" s="12" t="s">
        <v>1619</v>
      </c>
      <c r="F11264" s="21"/>
      <c r="G11264" s="21" t="s">
        <v>28266</v>
      </c>
      <c r="H11264" s="21" t="s">
        <v>28267</v>
      </c>
      <c r="I11264" s="21" t="s">
        <v>1588</v>
      </c>
      <c r="J11264" s="21" t="s">
        <v>28268</v>
      </c>
      <c r="K11264" s="20" t="s">
        <v>11416</v>
      </c>
      <c r="L11264" s="21"/>
    </row>
    <row r="11265">
      <c r="C11265" s="12" t="s">
        <v>928</v>
      </c>
      <c r="D11265" s="12"/>
      <c r="E11265" s="12" t="s">
        <v>1619</v>
      </c>
      <c r="F11265" s="21"/>
      <c r="G11265" s="21" t="s">
        <v>28266</v>
      </c>
      <c r="H11265" s="21" t="s">
        <v>28267</v>
      </c>
      <c r="I11265" s="21" t="s">
        <v>1588</v>
      </c>
      <c r="J11265" s="21" t="s">
        <v>28269</v>
      </c>
      <c r="K11265" s="20" t="s">
        <v>11419</v>
      </c>
      <c r="L11265" s="21"/>
    </row>
    <row r="11266">
      <c r="C11266" s="12" t="s">
        <v>928</v>
      </c>
      <c r="D11266" s="12"/>
      <c r="E11266" s="12" t="s">
        <v>1619</v>
      </c>
      <c r="F11266" s="21"/>
      <c r="G11266" s="21" t="s">
        <v>28266</v>
      </c>
      <c r="H11266" s="21" t="s">
        <v>28267</v>
      </c>
      <c r="I11266" s="21" t="s">
        <v>1588</v>
      </c>
      <c r="J11266" s="21" t="s">
        <v>28270</v>
      </c>
      <c r="K11266" s="20" t="s">
        <v>11422</v>
      </c>
      <c r="L11266" s="21"/>
    </row>
    <row r="11267">
      <c r="C11267" s="12" t="s">
        <v>928</v>
      </c>
      <c r="D11267" s="12"/>
      <c r="E11267" s="12" t="s">
        <v>1619</v>
      </c>
      <c r="F11267" s="21"/>
      <c r="G11267" s="21" t="s">
        <v>28266</v>
      </c>
      <c r="H11267" s="21" t="s">
        <v>28267</v>
      </c>
      <c r="I11267" s="21" t="s">
        <v>1588</v>
      </c>
      <c r="J11267" s="21" t="s">
        <v>28271</v>
      </c>
      <c r="K11267" s="20" t="s">
        <v>11425</v>
      </c>
      <c r="L11267" s="21"/>
    </row>
    <row r="11268">
      <c r="C11268" s="12" t="s">
        <v>928</v>
      </c>
      <c r="D11268" s="12"/>
      <c r="E11268" s="12" t="s">
        <v>1619</v>
      </c>
      <c r="F11268" s="21"/>
      <c r="G11268" s="21" t="s">
        <v>28266</v>
      </c>
      <c r="H11268" s="21" t="s">
        <v>28267</v>
      </c>
      <c r="I11268" s="21" t="s">
        <v>1588</v>
      </c>
      <c r="J11268" s="21" t="s">
        <v>28272</v>
      </c>
      <c r="K11268" s="20" t="s">
        <v>11428</v>
      </c>
      <c r="L11268" s="21"/>
    </row>
    <row r="11269">
      <c r="C11269" s="12" t="s">
        <v>928</v>
      </c>
      <c r="D11269" s="12"/>
      <c r="E11269" s="12" t="s">
        <v>1619</v>
      </c>
      <c r="F11269" s="21"/>
      <c r="G11269" s="21" t="s">
        <v>28273</v>
      </c>
      <c r="H11269" s="21" t="s">
        <v>28274</v>
      </c>
      <c r="I11269" s="21" t="s">
        <v>1588</v>
      </c>
      <c r="J11269" s="21" t="s">
        <v>28275</v>
      </c>
      <c r="K11269" s="20" t="s">
        <v>11416</v>
      </c>
      <c r="L11269" s="21"/>
    </row>
    <row r="11270">
      <c r="C11270" s="12" t="s">
        <v>928</v>
      </c>
      <c r="D11270" s="12"/>
      <c r="E11270" s="12" t="s">
        <v>1619</v>
      </c>
      <c r="F11270" s="21"/>
      <c r="G11270" s="21" t="s">
        <v>28273</v>
      </c>
      <c r="H11270" s="21" t="s">
        <v>28274</v>
      </c>
      <c r="I11270" s="21" t="s">
        <v>1588</v>
      </c>
      <c r="J11270" s="21" t="s">
        <v>28276</v>
      </c>
      <c r="K11270" s="20" t="s">
        <v>11419</v>
      </c>
      <c r="L11270" s="21"/>
    </row>
    <row r="11271">
      <c r="C11271" s="12" t="s">
        <v>928</v>
      </c>
      <c r="D11271" s="12"/>
      <c r="E11271" s="12" t="s">
        <v>1619</v>
      </c>
      <c r="F11271" s="21"/>
      <c r="G11271" s="21" t="s">
        <v>28273</v>
      </c>
      <c r="H11271" s="21" t="s">
        <v>28274</v>
      </c>
      <c r="I11271" s="21" t="s">
        <v>1588</v>
      </c>
      <c r="J11271" s="21" t="s">
        <v>28277</v>
      </c>
      <c r="K11271" s="20" t="s">
        <v>11422</v>
      </c>
      <c r="L11271" s="21"/>
    </row>
    <row r="11272">
      <c r="C11272" s="12" t="s">
        <v>928</v>
      </c>
      <c r="D11272" s="12"/>
      <c r="E11272" s="12" t="s">
        <v>1619</v>
      </c>
      <c r="F11272" s="21"/>
      <c r="G11272" s="21" t="s">
        <v>28273</v>
      </c>
      <c r="H11272" s="21" t="s">
        <v>28274</v>
      </c>
      <c r="I11272" s="21" t="s">
        <v>1588</v>
      </c>
      <c r="J11272" s="21" t="s">
        <v>28278</v>
      </c>
      <c r="K11272" s="20" t="s">
        <v>11425</v>
      </c>
      <c r="L11272" s="21"/>
    </row>
    <row r="11273">
      <c r="C11273" s="12" t="s">
        <v>928</v>
      </c>
      <c r="D11273" s="12"/>
      <c r="E11273" s="12" t="s">
        <v>1619</v>
      </c>
      <c r="F11273" s="21"/>
      <c r="G11273" s="21" t="s">
        <v>28273</v>
      </c>
      <c r="H11273" s="21" t="s">
        <v>28274</v>
      </c>
      <c r="I11273" s="21" t="s">
        <v>1588</v>
      </c>
      <c r="J11273" s="21" t="s">
        <v>28279</v>
      </c>
      <c r="K11273" s="20" t="s">
        <v>11428</v>
      </c>
      <c r="L11273" s="21"/>
    </row>
    <row r="11274">
      <c r="C11274" s="12" t="s">
        <v>928</v>
      </c>
      <c r="D11274" s="12"/>
      <c r="E11274" s="12" t="s">
        <v>1619</v>
      </c>
      <c r="F11274" s="21"/>
      <c r="G11274" s="21" t="s">
        <v>28280</v>
      </c>
      <c r="H11274" s="21" t="s">
        <v>28281</v>
      </c>
      <c r="I11274" s="21" t="s">
        <v>1588</v>
      </c>
      <c r="J11274" s="21" t="s">
        <v>28282</v>
      </c>
      <c r="K11274" s="20" t="s">
        <v>11416</v>
      </c>
      <c r="L11274" s="21"/>
    </row>
    <row r="11275">
      <c r="C11275" s="12" t="s">
        <v>928</v>
      </c>
      <c r="D11275" s="12"/>
      <c r="E11275" s="12" t="s">
        <v>1619</v>
      </c>
      <c r="F11275" s="21"/>
      <c r="G11275" s="21" t="s">
        <v>28280</v>
      </c>
      <c r="H11275" s="21" t="s">
        <v>28281</v>
      </c>
      <c r="I11275" s="21" t="s">
        <v>1588</v>
      </c>
      <c r="J11275" s="21" t="s">
        <v>28283</v>
      </c>
      <c r="K11275" s="20" t="s">
        <v>11419</v>
      </c>
      <c r="L11275" s="21"/>
    </row>
    <row r="11276">
      <c r="C11276" s="12" t="s">
        <v>928</v>
      </c>
      <c r="D11276" s="12"/>
      <c r="E11276" s="12" t="s">
        <v>1619</v>
      </c>
      <c r="F11276" s="21"/>
      <c r="G11276" s="21" t="s">
        <v>28280</v>
      </c>
      <c r="H11276" s="21" t="s">
        <v>28281</v>
      </c>
      <c r="I11276" s="21" t="s">
        <v>1588</v>
      </c>
      <c r="J11276" s="21" t="s">
        <v>28284</v>
      </c>
      <c r="K11276" s="20" t="s">
        <v>11422</v>
      </c>
      <c r="L11276" s="21"/>
    </row>
    <row r="11277">
      <c r="C11277" s="12" t="s">
        <v>928</v>
      </c>
      <c r="D11277" s="12"/>
      <c r="E11277" s="12" t="s">
        <v>1619</v>
      </c>
      <c r="F11277" s="21"/>
      <c r="G11277" s="21" t="s">
        <v>28280</v>
      </c>
      <c r="H11277" s="21" t="s">
        <v>28281</v>
      </c>
      <c r="I11277" s="21" t="s">
        <v>1588</v>
      </c>
      <c r="J11277" s="21" t="s">
        <v>28285</v>
      </c>
      <c r="K11277" s="20" t="s">
        <v>11425</v>
      </c>
      <c r="L11277" s="21"/>
    </row>
    <row r="11278">
      <c r="C11278" s="12" t="s">
        <v>928</v>
      </c>
      <c r="D11278" s="12"/>
      <c r="E11278" s="12" t="s">
        <v>1619</v>
      </c>
      <c r="F11278" s="21"/>
      <c r="G11278" s="21" t="s">
        <v>28280</v>
      </c>
      <c r="H11278" s="21" t="s">
        <v>28281</v>
      </c>
      <c r="I11278" s="21" t="s">
        <v>1588</v>
      </c>
      <c r="J11278" s="21" t="s">
        <v>28286</v>
      </c>
      <c r="K11278" s="20" t="s">
        <v>11428</v>
      </c>
      <c r="L11278" s="21"/>
    </row>
    <row r="11279">
      <c r="C11279" s="12" t="s">
        <v>928</v>
      </c>
      <c r="D11279" s="12"/>
      <c r="E11279" s="12" t="s">
        <v>1619</v>
      </c>
      <c r="F11279" s="21"/>
      <c r="G11279" s="21" t="s">
        <v>28287</v>
      </c>
      <c r="H11279" s="21" t="s">
        <v>28288</v>
      </c>
      <c r="I11279" s="21" t="s">
        <v>1588</v>
      </c>
      <c r="J11279" s="21" t="s">
        <v>28289</v>
      </c>
      <c r="K11279" s="20" t="s">
        <v>11416</v>
      </c>
      <c r="L11279" s="21"/>
    </row>
    <row r="11280">
      <c r="C11280" s="12" t="s">
        <v>928</v>
      </c>
      <c r="D11280" s="12"/>
      <c r="E11280" s="12" t="s">
        <v>1619</v>
      </c>
      <c r="F11280" s="21"/>
      <c r="G11280" s="21" t="s">
        <v>28287</v>
      </c>
      <c r="H11280" s="21" t="s">
        <v>28288</v>
      </c>
      <c r="I11280" s="21" t="s">
        <v>1588</v>
      </c>
      <c r="J11280" s="21" t="s">
        <v>28290</v>
      </c>
      <c r="K11280" s="20" t="s">
        <v>11419</v>
      </c>
      <c r="L11280" s="21"/>
    </row>
    <row r="11281">
      <c r="C11281" s="12" t="s">
        <v>928</v>
      </c>
      <c r="D11281" s="12"/>
      <c r="E11281" s="12" t="s">
        <v>1619</v>
      </c>
      <c r="F11281" s="21"/>
      <c r="G11281" s="21" t="s">
        <v>28287</v>
      </c>
      <c r="H11281" s="21" t="s">
        <v>28288</v>
      </c>
      <c r="I11281" s="21" t="s">
        <v>1588</v>
      </c>
      <c r="J11281" s="21" t="s">
        <v>28291</v>
      </c>
      <c r="K11281" s="20" t="s">
        <v>11422</v>
      </c>
      <c r="L11281" s="21"/>
    </row>
    <row r="11282">
      <c r="C11282" s="12" t="s">
        <v>928</v>
      </c>
      <c r="D11282" s="12"/>
      <c r="E11282" s="12" t="s">
        <v>1619</v>
      </c>
      <c r="F11282" s="21"/>
      <c r="G11282" s="21" t="s">
        <v>28287</v>
      </c>
      <c r="H11282" s="21" t="s">
        <v>28288</v>
      </c>
      <c r="I11282" s="21" t="s">
        <v>1588</v>
      </c>
      <c r="J11282" s="21" t="s">
        <v>28292</v>
      </c>
      <c r="K11282" s="20" t="s">
        <v>11425</v>
      </c>
      <c r="L11282" s="21"/>
    </row>
    <row r="11283">
      <c r="C11283" s="12" t="s">
        <v>928</v>
      </c>
      <c r="D11283" s="12"/>
      <c r="E11283" s="12" t="s">
        <v>1619</v>
      </c>
      <c r="F11283" s="21"/>
      <c r="G11283" s="21" t="s">
        <v>28287</v>
      </c>
      <c r="H11283" s="21" t="s">
        <v>28288</v>
      </c>
      <c r="I11283" s="21" t="s">
        <v>1588</v>
      </c>
      <c r="J11283" s="21" t="s">
        <v>28293</v>
      </c>
      <c r="K11283" s="20" t="s">
        <v>11428</v>
      </c>
      <c r="L11283" s="21"/>
    </row>
    <row r="11284">
      <c r="C11284" s="12" t="s">
        <v>928</v>
      </c>
      <c r="D11284" s="12"/>
      <c r="E11284" s="12" t="s">
        <v>1619</v>
      </c>
      <c r="F11284" s="21"/>
      <c r="G11284" s="21" t="s">
        <v>28294</v>
      </c>
      <c r="H11284" s="21" t="s">
        <v>28295</v>
      </c>
      <c r="I11284" s="21" t="s">
        <v>1588</v>
      </c>
      <c r="J11284" s="21" t="s">
        <v>28296</v>
      </c>
      <c r="K11284" s="20" t="s">
        <v>11416</v>
      </c>
      <c r="L11284" s="21"/>
    </row>
    <row r="11285">
      <c r="C11285" s="12" t="s">
        <v>928</v>
      </c>
      <c r="D11285" s="12"/>
      <c r="E11285" s="12" t="s">
        <v>1619</v>
      </c>
      <c r="F11285" s="21"/>
      <c r="G11285" s="21" t="s">
        <v>28294</v>
      </c>
      <c r="H11285" s="21" t="s">
        <v>28295</v>
      </c>
      <c r="I11285" s="21" t="s">
        <v>1588</v>
      </c>
      <c r="J11285" s="21" t="s">
        <v>28297</v>
      </c>
      <c r="K11285" s="20" t="s">
        <v>11419</v>
      </c>
      <c r="L11285" s="21"/>
    </row>
    <row r="11286">
      <c r="C11286" s="12" t="s">
        <v>928</v>
      </c>
      <c r="D11286" s="12"/>
      <c r="E11286" s="12" t="s">
        <v>1619</v>
      </c>
      <c r="F11286" s="21"/>
      <c r="G11286" s="21" t="s">
        <v>28294</v>
      </c>
      <c r="H11286" s="21" t="s">
        <v>28295</v>
      </c>
      <c r="I11286" s="21" t="s">
        <v>1588</v>
      </c>
      <c r="J11286" s="21" t="s">
        <v>28298</v>
      </c>
      <c r="K11286" s="20" t="s">
        <v>11422</v>
      </c>
      <c r="L11286" s="21"/>
    </row>
    <row r="11287">
      <c r="C11287" s="12" t="s">
        <v>928</v>
      </c>
      <c r="D11287" s="12"/>
      <c r="E11287" s="12" t="s">
        <v>1619</v>
      </c>
      <c r="F11287" s="21"/>
      <c r="G11287" s="21" t="s">
        <v>28294</v>
      </c>
      <c r="H11287" s="21" t="s">
        <v>28295</v>
      </c>
      <c r="I11287" s="21" t="s">
        <v>1588</v>
      </c>
      <c r="J11287" s="21" t="s">
        <v>28299</v>
      </c>
      <c r="K11287" s="20" t="s">
        <v>11425</v>
      </c>
      <c r="L11287" s="21"/>
    </row>
    <row r="11288">
      <c r="C11288" s="12" t="s">
        <v>928</v>
      </c>
      <c r="D11288" s="12"/>
      <c r="E11288" s="12" t="s">
        <v>1619</v>
      </c>
      <c r="F11288" s="21"/>
      <c r="G11288" s="21" t="s">
        <v>28294</v>
      </c>
      <c r="H11288" s="21" t="s">
        <v>28295</v>
      </c>
      <c r="I11288" s="21" t="s">
        <v>1588</v>
      </c>
      <c r="J11288" s="21" t="s">
        <v>28300</v>
      </c>
      <c r="K11288" s="20" t="s">
        <v>11428</v>
      </c>
      <c r="L11288" s="21"/>
    </row>
    <row r="11289">
      <c r="C11289" s="12" t="s">
        <v>928</v>
      </c>
      <c r="D11289" s="12"/>
      <c r="E11289" s="12" t="s">
        <v>1619</v>
      </c>
      <c r="F11289" s="21"/>
      <c r="G11289" s="21" t="s">
        <v>28301</v>
      </c>
      <c r="H11289" s="21" t="s">
        <v>28302</v>
      </c>
      <c r="I11289" s="21" t="s">
        <v>1588</v>
      </c>
      <c r="J11289" s="21" t="s">
        <v>28303</v>
      </c>
      <c r="K11289" s="20" t="s">
        <v>11416</v>
      </c>
      <c r="L11289" s="21"/>
    </row>
    <row r="11290">
      <c r="C11290" s="12" t="s">
        <v>928</v>
      </c>
      <c r="D11290" s="12"/>
      <c r="E11290" s="12" t="s">
        <v>1619</v>
      </c>
      <c r="F11290" s="21"/>
      <c r="G11290" s="21" t="s">
        <v>28301</v>
      </c>
      <c r="H11290" s="21" t="s">
        <v>28302</v>
      </c>
      <c r="I11290" s="21" t="s">
        <v>1588</v>
      </c>
      <c r="J11290" s="21" t="s">
        <v>28304</v>
      </c>
      <c r="K11290" s="20" t="s">
        <v>11419</v>
      </c>
      <c r="L11290" s="21"/>
    </row>
    <row r="11291">
      <c r="C11291" s="12" t="s">
        <v>928</v>
      </c>
      <c r="D11291" s="12"/>
      <c r="E11291" s="12" t="s">
        <v>1619</v>
      </c>
      <c r="F11291" s="21"/>
      <c r="G11291" s="21" t="s">
        <v>28301</v>
      </c>
      <c r="H11291" s="21" t="s">
        <v>28302</v>
      </c>
      <c r="I11291" s="21" t="s">
        <v>1588</v>
      </c>
      <c r="J11291" s="21" t="s">
        <v>28305</v>
      </c>
      <c r="K11291" s="20" t="s">
        <v>11422</v>
      </c>
      <c r="L11291" s="21"/>
    </row>
    <row r="11292">
      <c r="C11292" s="12" t="s">
        <v>928</v>
      </c>
      <c r="D11292" s="12"/>
      <c r="E11292" s="12" t="s">
        <v>1619</v>
      </c>
      <c r="F11292" s="21"/>
      <c r="G11292" s="21" t="s">
        <v>28301</v>
      </c>
      <c r="H11292" s="21" t="s">
        <v>28302</v>
      </c>
      <c r="I11292" s="21" t="s">
        <v>1588</v>
      </c>
      <c r="J11292" s="21" t="s">
        <v>28306</v>
      </c>
      <c r="K11292" s="20" t="s">
        <v>11425</v>
      </c>
      <c r="L11292" s="21"/>
    </row>
    <row r="11293">
      <c r="C11293" s="12" t="s">
        <v>928</v>
      </c>
      <c r="D11293" s="12"/>
      <c r="E11293" s="12" t="s">
        <v>1619</v>
      </c>
      <c r="F11293" s="21"/>
      <c r="G11293" s="21" t="s">
        <v>28301</v>
      </c>
      <c r="H11293" s="21" t="s">
        <v>28302</v>
      </c>
      <c r="I11293" s="21" t="s">
        <v>1588</v>
      </c>
      <c r="J11293" s="21" t="s">
        <v>28307</v>
      </c>
      <c r="K11293" s="20" t="s">
        <v>11428</v>
      </c>
      <c r="L11293" s="21"/>
    </row>
    <row r="11294">
      <c r="C11294" s="12" t="s">
        <v>928</v>
      </c>
      <c r="D11294" s="12"/>
      <c r="E11294" s="12" t="s">
        <v>1619</v>
      </c>
      <c r="F11294" s="21"/>
      <c r="G11294" s="21" t="s">
        <v>28022</v>
      </c>
      <c r="H11294" s="21" t="s">
        <v>28308</v>
      </c>
      <c r="I11294" s="21" t="s">
        <v>1588</v>
      </c>
      <c r="J11294" s="21" t="s">
        <v>28309</v>
      </c>
      <c r="K11294" s="20" t="s">
        <v>11526</v>
      </c>
      <c r="L11294" s="21"/>
    </row>
    <row r="11295">
      <c r="C11295" s="12" t="s">
        <v>928</v>
      </c>
      <c r="D11295" s="12"/>
      <c r="E11295" s="12" t="s">
        <v>1619</v>
      </c>
      <c r="F11295" s="21"/>
      <c r="G11295" s="21" t="s">
        <v>28022</v>
      </c>
      <c r="H11295" s="21" t="s">
        <v>28308</v>
      </c>
      <c r="I11295" s="21" t="s">
        <v>1588</v>
      </c>
      <c r="J11295" s="21" t="s">
        <v>28310</v>
      </c>
      <c r="K11295" s="20" t="s">
        <v>11529</v>
      </c>
      <c r="L11295" s="21"/>
    </row>
    <row r="11296">
      <c r="C11296" s="12" t="s">
        <v>928</v>
      </c>
      <c r="D11296" s="12"/>
      <c r="E11296" s="12" t="s">
        <v>1619</v>
      </c>
      <c r="F11296" s="21"/>
      <c r="G11296" s="21" t="s">
        <v>28022</v>
      </c>
      <c r="H11296" s="21" t="s">
        <v>28308</v>
      </c>
      <c r="I11296" s="21" t="s">
        <v>1588</v>
      </c>
      <c r="J11296" s="21" t="s">
        <v>28311</v>
      </c>
      <c r="K11296" s="20" t="s">
        <v>11532</v>
      </c>
      <c r="L11296" s="21"/>
    </row>
    <row r="11297">
      <c r="C11297" s="12" t="s">
        <v>928</v>
      </c>
      <c r="D11297" s="12"/>
      <c r="E11297" s="12" t="s">
        <v>1619</v>
      </c>
      <c r="F11297" s="21"/>
      <c r="G11297" s="21" t="s">
        <v>28022</v>
      </c>
      <c r="H11297" s="21" t="s">
        <v>28308</v>
      </c>
      <c r="I11297" s="21" t="s">
        <v>1588</v>
      </c>
      <c r="J11297" s="21" t="s">
        <v>28312</v>
      </c>
      <c r="K11297" s="20" t="s">
        <v>11535</v>
      </c>
      <c r="L11297" s="21"/>
    </row>
    <row r="11298">
      <c r="C11298" s="12" t="s">
        <v>928</v>
      </c>
      <c r="D11298" s="12"/>
      <c r="E11298" s="12" t="s">
        <v>1619</v>
      </c>
      <c r="F11298" s="21"/>
      <c r="G11298" s="21" t="s">
        <v>28022</v>
      </c>
      <c r="H11298" s="21" t="s">
        <v>28308</v>
      </c>
      <c r="I11298" s="21" t="s">
        <v>1588</v>
      </c>
      <c r="J11298" s="21" t="s">
        <v>28313</v>
      </c>
      <c r="K11298" s="20" t="s">
        <v>11538</v>
      </c>
      <c r="L11298" s="21"/>
    </row>
    <row r="11299">
      <c r="C11299" s="12" t="s">
        <v>928</v>
      </c>
      <c r="D11299" s="12"/>
      <c r="E11299" s="12" t="s">
        <v>1619</v>
      </c>
      <c r="F11299" s="21"/>
      <c r="G11299" s="21" t="s">
        <v>28025</v>
      </c>
      <c r="H11299" s="21" t="s">
        <v>28314</v>
      </c>
      <c r="I11299" s="21" t="s">
        <v>1588</v>
      </c>
      <c r="J11299" s="21" t="s">
        <v>28315</v>
      </c>
      <c r="K11299" s="20" t="s">
        <v>11526</v>
      </c>
      <c r="L11299" s="21"/>
    </row>
    <row r="11300">
      <c r="C11300" s="12" t="s">
        <v>928</v>
      </c>
      <c r="D11300" s="12"/>
      <c r="E11300" s="12" t="s">
        <v>1619</v>
      </c>
      <c r="F11300" s="21"/>
      <c r="G11300" s="21" t="s">
        <v>28025</v>
      </c>
      <c r="H11300" s="21" t="s">
        <v>28314</v>
      </c>
      <c r="I11300" s="21" t="s">
        <v>1588</v>
      </c>
      <c r="J11300" s="21" t="s">
        <v>28316</v>
      </c>
      <c r="K11300" s="20" t="s">
        <v>11529</v>
      </c>
      <c r="L11300" s="21"/>
    </row>
    <row r="11301">
      <c r="C11301" s="12" t="s">
        <v>928</v>
      </c>
      <c r="D11301" s="12"/>
      <c r="E11301" s="12" t="s">
        <v>1619</v>
      </c>
      <c r="F11301" s="21"/>
      <c r="G11301" s="21" t="s">
        <v>28025</v>
      </c>
      <c r="H11301" s="21" t="s">
        <v>28314</v>
      </c>
      <c r="I11301" s="21" t="s">
        <v>1588</v>
      </c>
      <c r="J11301" s="21" t="s">
        <v>28317</v>
      </c>
      <c r="K11301" s="20" t="s">
        <v>11532</v>
      </c>
      <c r="L11301" s="21"/>
    </row>
    <row r="11302">
      <c r="C11302" s="12" t="s">
        <v>928</v>
      </c>
      <c r="D11302" s="12"/>
      <c r="E11302" s="12" t="s">
        <v>1619</v>
      </c>
      <c r="F11302" s="21"/>
      <c r="G11302" s="21" t="s">
        <v>28025</v>
      </c>
      <c r="H11302" s="21" t="s">
        <v>28314</v>
      </c>
      <c r="I11302" s="21" t="s">
        <v>1588</v>
      </c>
      <c r="J11302" s="21" t="s">
        <v>28318</v>
      </c>
      <c r="K11302" s="20" t="s">
        <v>11535</v>
      </c>
      <c r="L11302" s="21"/>
    </row>
    <row r="11303">
      <c r="C11303" s="12" t="s">
        <v>928</v>
      </c>
      <c r="D11303" s="12"/>
      <c r="E11303" s="12" t="s">
        <v>1619</v>
      </c>
      <c r="F11303" s="21"/>
      <c r="G11303" s="21" t="s">
        <v>28025</v>
      </c>
      <c r="H11303" s="21" t="s">
        <v>28314</v>
      </c>
      <c r="I11303" s="21" t="s">
        <v>1588</v>
      </c>
      <c r="J11303" s="21" t="s">
        <v>28319</v>
      </c>
      <c r="K11303" s="20" t="s">
        <v>11538</v>
      </c>
      <c r="L11303" s="21"/>
    </row>
    <row r="11304">
      <c r="C11304" s="12" t="s">
        <v>928</v>
      </c>
      <c r="D11304" s="12"/>
      <c r="E11304" s="12" t="s">
        <v>1619</v>
      </c>
      <c r="F11304" s="21"/>
      <c r="G11304" s="21" t="s">
        <v>28032</v>
      </c>
      <c r="H11304" s="21" t="s">
        <v>28320</v>
      </c>
      <c r="I11304" s="21" t="s">
        <v>1588</v>
      </c>
      <c r="J11304" s="21" t="s">
        <v>28321</v>
      </c>
      <c r="K11304" s="20" t="s">
        <v>11526</v>
      </c>
      <c r="L11304" s="21"/>
    </row>
    <row r="11305">
      <c r="C11305" s="12" t="s">
        <v>928</v>
      </c>
      <c r="D11305" s="12"/>
      <c r="E11305" s="12" t="s">
        <v>1619</v>
      </c>
      <c r="F11305" s="21"/>
      <c r="G11305" s="21" t="s">
        <v>28032</v>
      </c>
      <c r="H11305" s="21" t="s">
        <v>28320</v>
      </c>
      <c r="I11305" s="21" t="s">
        <v>1588</v>
      </c>
      <c r="J11305" s="21" t="s">
        <v>28322</v>
      </c>
      <c r="K11305" s="20" t="s">
        <v>11529</v>
      </c>
      <c r="L11305" s="21"/>
    </row>
    <row r="11306">
      <c r="C11306" s="12" t="s">
        <v>928</v>
      </c>
      <c r="D11306" s="12"/>
      <c r="E11306" s="12" t="s">
        <v>1619</v>
      </c>
      <c r="F11306" s="21"/>
      <c r="G11306" s="21" t="s">
        <v>28032</v>
      </c>
      <c r="H11306" s="21" t="s">
        <v>28320</v>
      </c>
      <c r="I11306" s="21" t="s">
        <v>1588</v>
      </c>
      <c r="J11306" s="21" t="s">
        <v>28323</v>
      </c>
      <c r="K11306" s="20" t="s">
        <v>11532</v>
      </c>
      <c r="L11306" s="21"/>
    </row>
    <row r="11307">
      <c r="C11307" s="12" t="s">
        <v>928</v>
      </c>
      <c r="D11307" s="12"/>
      <c r="E11307" s="12" t="s">
        <v>1619</v>
      </c>
      <c r="F11307" s="21"/>
      <c r="G11307" s="21" t="s">
        <v>28032</v>
      </c>
      <c r="H11307" s="21" t="s">
        <v>28320</v>
      </c>
      <c r="I11307" s="21" t="s">
        <v>1588</v>
      </c>
      <c r="J11307" s="21" t="s">
        <v>28324</v>
      </c>
      <c r="K11307" s="20" t="s">
        <v>11535</v>
      </c>
      <c r="L11307" s="21"/>
    </row>
    <row r="11308">
      <c r="C11308" s="12" t="s">
        <v>928</v>
      </c>
      <c r="D11308" s="12"/>
      <c r="E11308" s="12" t="s">
        <v>1619</v>
      </c>
      <c r="F11308" s="21"/>
      <c r="G11308" s="21" t="s">
        <v>28032</v>
      </c>
      <c r="H11308" s="21" t="s">
        <v>28320</v>
      </c>
      <c r="I11308" s="21" t="s">
        <v>1588</v>
      </c>
      <c r="J11308" s="21" t="s">
        <v>28325</v>
      </c>
      <c r="K11308" s="20" t="s">
        <v>11538</v>
      </c>
      <c r="L11308" s="21"/>
    </row>
    <row r="11309">
      <c r="C11309" s="12" t="s">
        <v>928</v>
      </c>
      <c r="D11309" s="12"/>
      <c r="E11309" s="12" t="s">
        <v>1619</v>
      </c>
      <c r="F11309" s="21"/>
      <c r="G11309" s="21" t="s">
        <v>28038</v>
      </c>
      <c r="H11309" s="21" t="s">
        <v>28326</v>
      </c>
      <c r="I11309" s="21" t="s">
        <v>1588</v>
      </c>
      <c r="J11309" s="21" t="s">
        <v>28327</v>
      </c>
      <c r="K11309" s="20" t="s">
        <v>11526</v>
      </c>
      <c r="L11309" s="21"/>
    </row>
    <row r="11310">
      <c r="C11310" s="12" t="s">
        <v>928</v>
      </c>
      <c r="D11310" s="12"/>
      <c r="E11310" s="12" t="s">
        <v>1619</v>
      </c>
      <c r="F11310" s="21"/>
      <c r="G11310" s="21" t="s">
        <v>28038</v>
      </c>
      <c r="H11310" s="21" t="s">
        <v>28326</v>
      </c>
      <c r="I11310" s="21" t="s">
        <v>1588</v>
      </c>
      <c r="J11310" s="21" t="s">
        <v>28328</v>
      </c>
      <c r="K11310" s="20" t="s">
        <v>11529</v>
      </c>
      <c r="L11310" s="21"/>
    </row>
    <row r="11311">
      <c r="C11311" s="12" t="s">
        <v>928</v>
      </c>
      <c r="D11311" s="12"/>
      <c r="E11311" s="12" t="s">
        <v>1619</v>
      </c>
      <c r="F11311" s="21"/>
      <c r="G11311" s="21" t="s">
        <v>28038</v>
      </c>
      <c r="H11311" s="21" t="s">
        <v>28326</v>
      </c>
      <c r="I11311" s="21" t="s">
        <v>1588</v>
      </c>
      <c r="J11311" s="21" t="s">
        <v>28329</v>
      </c>
      <c r="K11311" s="20" t="s">
        <v>11532</v>
      </c>
      <c r="L11311" s="21"/>
    </row>
    <row r="11312">
      <c r="C11312" s="12" t="s">
        <v>928</v>
      </c>
      <c r="D11312" s="12"/>
      <c r="E11312" s="12" t="s">
        <v>1619</v>
      </c>
      <c r="F11312" s="21"/>
      <c r="G11312" s="21" t="s">
        <v>28038</v>
      </c>
      <c r="H11312" s="21" t="s">
        <v>28326</v>
      </c>
      <c r="I11312" s="21" t="s">
        <v>1588</v>
      </c>
      <c r="J11312" s="21" t="s">
        <v>28330</v>
      </c>
      <c r="K11312" s="20" t="s">
        <v>11535</v>
      </c>
      <c r="L11312" s="21"/>
    </row>
    <row r="11313">
      <c r="C11313" s="12" t="s">
        <v>928</v>
      </c>
      <c r="D11313" s="12"/>
      <c r="E11313" s="12" t="s">
        <v>1619</v>
      </c>
      <c r="F11313" s="21"/>
      <c r="G11313" s="21" t="s">
        <v>28038</v>
      </c>
      <c r="H11313" s="21" t="s">
        <v>28326</v>
      </c>
      <c r="I11313" s="21" t="s">
        <v>1588</v>
      </c>
      <c r="J11313" s="21" t="s">
        <v>28331</v>
      </c>
      <c r="K11313" s="20" t="s">
        <v>11538</v>
      </c>
      <c r="L11313" s="21"/>
    </row>
    <row r="11314">
      <c r="C11314" s="12" t="s">
        <v>928</v>
      </c>
      <c r="D11314" s="12"/>
      <c r="E11314" s="12" t="s">
        <v>1619</v>
      </c>
      <c r="F11314" s="21"/>
      <c r="G11314" s="21" t="s">
        <v>28044</v>
      </c>
      <c r="H11314" s="21" t="s">
        <v>28332</v>
      </c>
      <c r="I11314" s="21" t="s">
        <v>1588</v>
      </c>
      <c r="J11314" s="21" t="s">
        <v>28333</v>
      </c>
      <c r="K11314" s="20" t="s">
        <v>11526</v>
      </c>
      <c r="L11314" s="21"/>
    </row>
    <row r="11315">
      <c r="C11315" s="12" t="s">
        <v>928</v>
      </c>
      <c r="D11315" s="12"/>
      <c r="E11315" s="12" t="s">
        <v>1619</v>
      </c>
      <c r="F11315" s="21"/>
      <c r="G11315" s="21" t="s">
        <v>28044</v>
      </c>
      <c r="H11315" s="21" t="s">
        <v>28332</v>
      </c>
      <c r="I11315" s="21" t="s">
        <v>1588</v>
      </c>
      <c r="J11315" s="21" t="s">
        <v>28334</v>
      </c>
      <c r="K11315" s="20" t="s">
        <v>11529</v>
      </c>
      <c r="L11315" s="21"/>
    </row>
    <row r="11316">
      <c r="C11316" s="12" t="s">
        <v>928</v>
      </c>
      <c r="D11316" s="12"/>
      <c r="E11316" s="12" t="s">
        <v>1619</v>
      </c>
      <c r="F11316" s="21"/>
      <c r="G11316" s="21" t="s">
        <v>28044</v>
      </c>
      <c r="H11316" s="21" t="s">
        <v>28332</v>
      </c>
      <c r="I11316" s="21" t="s">
        <v>1588</v>
      </c>
      <c r="J11316" s="21" t="s">
        <v>28335</v>
      </c>
      <c r="K11316" s="20" t="s">
        <v>11532</v>
      </c>
      <c r="L11316" s="21"/>
    </row>
    <row r="11317">
      <c r="C11317" s="12" t="s">
        <v>928</v>
      </c>
      <c r="D11317" s="12"/>
      <c r="E11317" s="12" t="s">
        <v>1619</v>
      </c>
      <c r="F11317" s="21"/>
      <c r="G11317" s="21" t="s">
        <v>28044</v>
      </c>
      <c r="H11317" s="21" t="s">
        <v>28332</v>
      </c>
      <c r="I11317" s="21" t="s">
        <v>1588</v>
      </c>
      <c r="J11317" s="21" t="s">
        <v>28336</v>
      </c>
      <c r="K11317" s="20" t="s">
        <v>11535</v>
      </c>
      <c r="L11317" s="21"/>
    </row>
    <row r="11318">
      <c r="C11318" s="12" t="s">
        <v>928</v>
      </c>
      <c r="D11318" s="12"/>
      <c r="E11318" s="12" t="s">
        <v>1619</v>
      </c>
      <c r="F11318" s="21"/>
      <c r="G11318" s="21" t="s">
        <v>28044</v>
      </c>
      <c r="H11318" s="21" t="s">
        <v>28332</v>
      </c>
      <c r="I11318" s="21" t="s">
        <v>1588</v>
      </c>
      <c r="J11318" s="21" t="s">
        <v>28337</v>
      </c>
      <c r="K11318" s="20" t="s">
        <v>11538</v>
      </c>
      <c r="L11318" s="21"/>
    </row>
    <row r="11319">
      <c r="C11319" s="12" t="s">
        <v>928</v>
      </c>
      <c r="D11319" s="12"/>
      <c r="E11319" s="12" t="s">
        <v>1619</v>
      </c>
      <c r="F11319" s="21"/>
      <c r="G11319" s="21" t="s">
        <v>28051</v>
      </c>
      <c r="H11319" s="21" t="s">
        <v>28338</v>
      </c>
      <c r="I11319" s="21" t="s">
        <v>1588</v>
      </c>
      <c r="J11319" s="21" t="s">
        <v>28339</v>
      </c>
      <c r="K11319" s="20" t="s">
        <v>11526</v>
      </c>
      <c r="L11319" s="21"/>
    </row>
    <row r="11320">
      <c r="C11320" s="12" t="s">
        <v>928</v>
      </c>
      <c r="D11320" s="12"/>
      <c r="E11320" s="12" t="s">
        <v>1619</v>
      </c>
      <c r="F11320" s="21"/>
      <c r="G11320" s="21" t="s">
        <v>28051</v>
      </c>
      <c r="H11320" s="21" t="s">
        <v>28338</v>
      </c>
      <c r="I11320" s="21" t="s">
        <v>1588</v>
      </c>
      <c r="J11320" s="21" t="s">
        <v>28340</v>
      </c>
      <c r="K11320" s="20" t="s">
        <v>11529</v>
      </c>
      <c r="L11320" s="21"/>
    </row>
    <row r="11321">
      <c r="C11321" s="12" t="s">
        <v>928</v>
      </c>
      <c r="D11321" s="12"/>
      <c r="E11321" s="12" t="s">
        <v>1619</v>
      </c>
      <c r="F11321" s="21"/>
      <c r="G11321" s="21" t="s">
        <v>28051</v>
      </c>
      <c r="H11321" s="21" t="s">
        <v>28338</v>
      </c>
      <c r="I11321" s="21" t="s">
        <v>1588</v>
      </c>
      <c r="J11321" s="21" t="s">
        <v>28341</v>
      </c>
      <c r="K11321" s="20" t="s">
        <v>11532</v>
      </c>
      <c r="L11321" s="21"/>
    </row>
    <row r="11322">
      <c r="C11322" s="12" t="s">
        <v>928</v>
      </c>
      <c r="D11322" s="12"/>
      <c r="E11322" s="12" t="s">
        <v>1619</v>
      </c>
      <c r="F11322" s="21"/>
      <c r="G11322" s="21" t="s">
        <v>28051</v>
      </c>
      <c r="H11322" s="21" t="s">
        <v>28338</v>
      </c>
      <c r="I11322" s="21" t="s">
        <v>1588</v>
      </c>
      <c r="J11322" s="21" t="s">
        <v>28342</v>
      </c>
      <c r="K11322" s="20" t="s">
        <v>11535</v>
      </c>
      <c r="L11322" s="21"/>
    </row>
    <row r="11323">
      <c r="C11323" s="12" t="s">
        <v>928</v>
      </c>
      <c r="D11323" s="12"/>
      <c r="E11323" s="12" t="s">
        <v>1619</v>
      </c>
      <c r="F11323" s="21"/>
      <c r="G11323" s="21" t="s">
        <v>28051</v>
      </c>
      <c r="H11323" s="21" t="s">
        <v>28338</v>
      </c>
      <c r="I11323" s="21" t="s">
        <v>1588</v>
      </c>
      <c r="J11323" s="21" t="s">
        <v>28343</v>
      </c>
      <c r="K11323" s="20" t="s">
        <v>11538</v>
      </c>
      <c r="L11323" s="21"/>
    </row>
    <row r="11324">
      <c r="C11324" s="12" t="s">
        <v>928</v>
      </c>
      <c r="D11324" s="12"/>
      <c r="E11324" s="12" t="s">
        <v>1619</v>
      </c>
      <c r="F11324" s="21"/>
      <c r="G11324" s="21" t="s">
        <v>28058</v>
      </c>
      <c r="H11324" s="21" t="s">
        <v>28344</v>
      </c>
      <c r="I11324" s="21" t="s">
        <v>1588</v>
      </c>
      <c r="J11324" s="21" t="s">
        <v>28345</v>
      </c>
      <c r="K11324" s="20" t="s">
        <v>11526</v>
      </c>
      <c r="L11324" s="21"/>
    </row>
    <row r="11325">
      <c r="C11325" s="12" t="s">
        <v>928</v>
      </c>
      <c r="D11325" s="12"/>
      <c r="E11325" s="12" t="s">
        <v>1619</v>
      </c>
      <c r="F11325" s="21"/>
      <c r="G11325" s="21" t="s">
        <v>28058</v>
      </c>
      <c r="H11325" s="21" t="s">
        <v>28344</v>
      </c>
      <c r="I11325" s="21" t="s">
        <v>1588</v>
      </c>
      <c r="J11325" s="21" t="s">
        <v>28346</v>
      </c>
      <c r="K11325" s="20" t="s">
        <v>11529</v>
      </c>
      <c r="L11325" s="21"/>
    </row>
    <row r="11326">
      <c r="C11326" s="12" t="s">
        <v>928</v>
      </c>
      <c r="D11326" s="12"/>
      <c r="E11326" s="12" t="s">
        <v>1619</v>
      </c>
      <c r="F11326" s="21"/>
      <c r="G11326" s="21" t="s">
        <v>28058</v>
      </c>
      <c r="H11326" s="21" t="s">
        <v>28344</v>
      </c>
      <c r="I11326" s="21" t="s">
        <v>1588</v>
      </c>
      <c r="J11326" s="21" t="s">
        <v>28347</v>
      </c>
      <c r="K11326" s="20" t="s">
        <v>11532</v>
      </c>
      <c r="L11326" s="21"/>
    </row>
    <row r="11327">
      <c r="C11327" s="12" t="s">
        <v>928</v>
      </c>
      <c r="D11327" s="12"/>
      <c r="E11327" s="12" t="s">
        <v>1619</v>
      </c>
      <c r="F11327" s="21"/>
      <c r="G11327" s="21" t="s">
        <v>28058</v>
      </c>
      <c r="H11327" s="21" t="s">
        <v>28344</v>
      </c>
      <c r="I11327" s="21" t="s">
        <v>1588</v>
      </c>
      <c r="J11327" s="21" t="s">
        <v>28348</v>
      </c>
      <c r="K11327" s="20" t="s">
        <v>11535</v>
      </c>
      <c r="L11327" s="21"/>
    </row>
    <row r="11328">
      <c r="C11328" s="12" t="s">
        <v>928</v>
      </c>
      <c r="D11328" s="12"/>
      <c r="E11328" s="12" t="s">
        <v>1619</v>
      </c>
      <c r="F11328" s="21"/>
      <c r="G11328" s="21" t="s">
        <v>28058</v>
      </c>
      <c r="H11328" s="21" t="s">
        <v>28344</v>
      </c>
      <c r="I11328" s="21" t="s">
        <v>1588</v>
      </c>
      <c r="J11328" s="21" t="s">
        <v>28349</v>
      </c>
      <c r="K11328" s="20" t="s">
        <v>11538</v>
      </c>
      <c r="L11328" s="21"/>
    </row>
    <row r="11329">
      <c r="C11329" s="12" t="s">
        <v>928</v>
      </c>
      <c r="D11329" s="12"/>
      <c r="E11329" s="12" t="s">
        <v>1619</v>
      </c>
      <c r="F11329" s="21"/>
      <c r="G11329" s="21" t="s">
        <v>28065</v>
      </c>
      <c r="H11329" s="21" t="s">
        <v>28350</v>
      </c>
      <c r="I11329" s="21" t="s">
        <v>1588</v>
      </c>
      <c r="J11329" s="21" t="s">
        <v>28351</v>
      </c>
      <c r="K11329" s="20" t="s">
        <v>11526</v>
      </c>
      <c r="L11329" s="21"/>
    </row>
    <row r="11330">
      <c r="C11330" s="12" t="s">
        <v>928</v>
      </c>
      <c r="D11330" s="12"/>
      <c r="E11330" s="12" t="s">
        <v>1619</v>
      </c>
      <c r="F11330" s="21"/>
      <c r="G11330" s="21" t="s">
        <v>28065</v>
      </c>
      <c r="H11330" s="21" t="s">
        <v>28350</v>
      </c>
      <c r="I11330" s="21" t="s">
        <v>1588</v>
      </c>
      <c r="J11330" s="21" t="s">
        <v>28352</v>
      </c>
      <c r="K11330" s="20" t="s">
        <v>11529</v>
      </c>
      <c r="L11330" s="21"/>
    </row>
    <row r="11331">
      <c r="C11331" s="12" t="s">
        <v>928</v>
      </c>
      <c r="D11331" s="12"/>
      <c r="E11331" s="12" t="s">
        <v>1619</v>
      </c>
      <c r="F11331" s="21"/>
      <c r="G11331" s="21" t="s">
        <v>28065</v>
      </c>
      <c r="H11331" s="21" t="s">
        <v>28350</v>
      </c>
      <c r="I11331" s="21" t="s">
        <v>1588</v>
      </c>
      <c r="J11331" s="21" t="s">
        <v>28353</v>
      </c>
      <c r="K11331" s="20" t="s">
        <v>11532</v>
      </c>
      <c r="L11331" s="21"/>
    </row>
    <row r="11332">
      <c r="C11332" s="12" t="s">
        <v>928</v>
      </c>
      <c r="D11332" s="12"/>
      <c r="E11332" s="12" t="s">
        <v>1619</v>
      </c>
      <c r="F11332" s="21"/>
      <c r="G11332" s="21" t="s">
        <v>28065</v>
      </c>
      <c r="H11332" s="21" t="s">
        <v>28350</v>
      </c>
      <c r="I11332" s="21" t="s">
        <v>1588</v>
      </c>
      <c r="J11332" s="21" t="s">
        <v>28354</v>
      </c>
      <c r="K11332" s="20" t="s">
        <v>11535</v>
      </c>
      <c r="L11332" s="21"/>
    </row>
    <row r="11333">
      <c r="C11333" s="12" t="s">
        <v>928</v>
      </c>
      <c r="D11333" s="12"/>
      <c r="E11333" s="12" t="s">
        <v>1619</v>
      </c>
      <c r="F11333" s="21"/>
      <c r="G11333" s="21" t="s">
        <v>28065</v>
      </c>
      <c r="H11333" s="21" t="s">
        <v>28350</v>
      </c>
      <c r="I11333" s="21" t="s">
        <v>1588</v>
      </c>
      <c r="J11333" s="21" t="s">
        <v>28355</v>
      </c>
      <c r="K11333" s="20" t="s">
        <v>11538</v>
      </c>
      <c r="L11333" s="21"/>
    </row>
    <row r="11334">
      <c r="C11334" s="12" t="s">
        <v>928</v>
      </c>
      <c r="D11334" s="12"/>
      <c r="E11334" s="12" t="s">
        <v>1619</v>
      </c>
      <c r="F11334" s="21"/>
      <c r="G11334" s="21" t="s">
        <v>28075</v>
      </c>
      <c r="H11334" s="21" t="s">
        <v>28356</v>
      </c>
      <c r="I11334" s="21" t="s">
        <v>1588</v>
      </c>
      <c r="J11334" s="21" t="s">
        <v>28357</v>
      </c>
      <c r="K11334" s="20" t="s">
        <v>11526</v>
      </c>
      <c r="L11334" s="21"/>
    </row>
    <row r="11335">
      <c r="C11335" s="12" t="s">
        <v>928</v>
      </c>
      <c r="D11335" s="12"/>
      <c r="E11335" s="12" t="s">
        <v>1619</v>
      </c>
      <c r="F11335" s="21"/>
      <c r="G11335" s="21" t="s">
        <v>28075</v>
      </c>
      <c r="H11335" s="21" t="s">
        <v>28356</v>
      </c>
      <c r="I11335" s="21" t="s">
        <v>1588</v>
      </c>
      <c r="J11335" s="21" t="s">
        <v>28358</v>
      </c>
      <c r="K11335" s="20" t="s">
        <v>11529</v>
      </c>
      <c r="L11335" s="21"/>
    </row>
    <row r="11336">
      <c r="C11336" s="12" t="s">
        <v>928</v>
      </c>
      <c r="D11336" s="12"/>
      <c r="E11336" s="12" t="s">
        <v>1619</v>
      </c>
      <c r="F11336" s="21"/>
      <c r="G11336" s="21" t="s">
        <v>28075</v>
      </c>
      <c r="H11336" s="21" t="s">
        <v>28356</v>
      </c>
      <c r="I11336" s="21" t="s">
        <v>1588</v>
      </c>
      <c r="J11336" s="21" t="s">
        <v>28359</v>
      </c>
      <c r="K11336" s="20" t="s">
        <v>11532</v>
      </c>
      <c r="L11336" s="21"/>
    </row>
    <row r="11337">
      <c r="C11337" s="12" t="s">
        <v>928</v>
      </c>
      <c r="D11337" s="12"/>
      <c r="E11337" s="12" t="s">
        <v>1619</v>
      </c>
      <c r="F11337" s="21"/>
      <c r="G11337" s="21" t="s">
        <v>28075</v>
      </c>
      <c r="H11337" s="21" t="s">
        <v>28356</v>
      </c>
      <c r="I11337" s="21" t="s">
        <v>1588</v>
      </c>
      <c r="J11337" s="21" t="s">
        <v>28360</v>
      </c>
      <c r="K11337" s="20" t="s">
        <v>11535</v>
      </c>
      <c r="L11337" s="21"/>
    </row>
    <row r="11338">
      <c r="C11338" s="12" t="s">
        <v>928</v>
      </c>
      <c r="D11338" s="12"/>
      <c r="E11338" s="12" t="s">
        <v>1619</v>
      </c>
      <c r="F11338" s="21"/>
      <c r="G11338" s="21" t="s">
        <v>28075</v>
      </c>
      <c r="H11338" s="21" t="s">
        <v>28356</v>
      </c>
      <c r="I11338" s="21" t="s">
        <v>1588</v>
      </c>
      <c r="J11338" s="21" t="s">
        <v>28361</v>
      </c>
      <c r="K11338" s="20" t="s">
        <v>11538</v>
      </c>
      <c r="L11338" s="21"/>
    </row>
    <row r="11339">
      <c r="C11339" s="12" t="s">
        <v>928</v>
      </c>
      <c r="D11339" s="12"/>
      <c r="E11339" s="12" t="s">
        <v>1619</v>
      </c>
      <c r="F11339" s="21"/>
      <c r="G11339" s="21" t="s">
        <v>28085</v>
      </c>
      <c r="H11339" s="21" t="s">
        <v>28362</v>
      </c>
      <c r="I11339" s="21" t="s">
        <v>1588</v>
      </c>
      <c r="J11339" s="21" t="s">
        <v>28363</v>
      </c>
      <c r="K11339" s="20" t="s">
        <v>11526</v>
      </c>
      <c r="L11339" s="21"/>
    </row>
    <row r="11340">
      <c r="C11340" s="12" t="s">
        <v>928</v>
      </c>
      <c r="D11340" s="12"/>
      <c r="E11340" s="12" t="s">
        <v>1619</v>
      </c>
      <c r="F11340" s="21"/>
      <c r="G11340" s="21" t="s">
        <v>28085</v>
      </c>
      <c r="H11340" s="21" t="s">
        <v>28362</v>
      </c>
      <c r="I11340" s="21" t="s">
        <v>1588</v>
      </c>
      <c r="J11340" s="21" t="s">
        <v>28364</v>
      </c>
      <c r="K11340" s="20" t="s">
        <v>11529</v>
      </c>
      <c r="L11340" s="21"/>
    </row>
    <row r="11341">
      <c r="C11341" s="12" t="s">
        <v>928</v>
      </c>
      <c r="D11341" s="12"/>
      <c r="E11341" s="12" t="s">
        <v>1619</v>
      </c>
      <c r="F11341" s="21"/>
      <c r="G11341" s="21" t="s">
        <v>28085</v>
      </c>
      <c r="H11341" s="21" t="s">
        <v>28362</v>
      </c>
      <c r="I11341" s="21" t="s">
        <v>1588</v>
      </c>
      <c r="J11341" s="21" t="s">
        <v>28365</v>
      </c>
      <c r="K11341" s="20" t="s">
        <v>11532</v>
      </c>
      <c r="L11341" s="21"/>
    </row>
    <row r="11342">
      <c r="C11342" s="12" t="s">
        <v>928</v>
      </c>
      <c r="D11342" s="12"/>
      <c r="E11342" s="12" t="s">
        <v>1619</v>
      </c>
      <c r="F11342" s="21"/>
      <c r="G11342" s="21" t="s">
        <v>28085</v>
      </c>
      <c r="H11342" s="21" t="s">
        <v>28362</v>
      </c>
      <c r="I11342" s="21" t="s">
        <v>1588</v>
      </c>
      <c r="J11342" s="21" t="s">
        <v>28366</v>
      </c>
      <c r="K11342" s="20" t="s">
        <v>11535</v>
      </c>
      <c r="L11342" s="21"/>
    </row>
    <row r="11343">
      <c r="C11343" s="12" t="s">
        <v>928</v>
      </c>
      <c r="D11343" s="12"/>
      <c r="E11343" s="12" t="s">
        <v>1619</v>
      </c>
      <c r="F11343" s="21"/>
      <c r="G11343" s="21" t="s">
        <v>28085</v>
      </c>
      <c r="H11343" s="21" t="s">
        <v>28362</v>
      </c>
      <c r="I11343" s="21" t="s">
        <v>1588</v>
      </c>
      <c r="J11343" s="21" t="s">
        <v>28367</v>
      </c>
      <c r="K11343" s="20" t="s">
        <v>11538</v>
      </c>
      <c r="L11343" s="21"/>
    </row>
    <row r="11344">
      <c r="C11344" s="12" t="s">
        <v>928</v>
      </c>
      <c r="D11344" s="12"/>
      <c r="E11344" s="12" t="s">
        <v>1619</v>
      </c>
      <c r="F11344" s="21"/>
      <c r="G11344" s="21" t="s">
        <v>28104</v>
      </c>
      <c r="H11344" s="21" t="s">
        <v>28368</v>
      </c>
      <c r="I11344" s="21" t="s">
        <v>1588</v>
      </c>
      <c r="J11344" s="21" t="s">
        <v>28369</v>
      </c>
      <c r="K11344" s="20" t="s">
        <v>11526</v>
      </c>
      <c r="L11344" s="21"/>
    </row>
    <row r="11345">
      <c r="C11345" s="12" t="s">
        <v>928</v>
      </c>
      <c r="D11345" s="12"/>
      <c r="E11345" s="12" t="s">
        <v>1619</v>
      </c>
      <c r="F11345" s="21"/>
      <c r="G11345" s="21" t="s">
        <v>28104</v>
      </c>
      <c r="H11345" s="21" t="s">
        <v>28368</v>
      </c>
      <c r="I11345" s="21" t="s">
        <v>1588</v>
      </c>
      <c r="J11345" s="21" t="s">
        <v>28370</v>
      </c>
      <c r="K11345" s="20" t="s">
        <v>11529</v>
      </c>
      <c r="L11345" s="21"/>
    </row>
    <row r="11346">
      <c r="C11346" s="12" t="s">
        <v>928</v>
      </c>
      <c r="D11346" s="12"/>
      <c r="E11346" s="12" t="s">
        <v>1619</v>
      </c>
      <c r="F11346" s="21"/>
      <c r="G11346" s="21" t="s">
        <v>28104</v>
      </c>
      <c r="H11346" s="21" t="s">
        <v>28368</v>
      </c>
      <c r="I11346" s="21" t="s">
        <v>1588</v>
      </c>
      <c r="J11346" s="21" t="s">
        <v>28371</v>
      </c>
      <c r="K11346" s="20" t="s">
        <v>11532</v>
      </c>
      <c r="L11346" s="21"/>
    </row>
    <row r="11347">
      <c r="C11347" s="12" t="s">
        <v>928</v>
      </c>
      <c r="D11347" s="12"/>
      <c r="E11347" s="12" t="s">
        <v>1619</v>
      </c>
      <c r="F11347" s="21"/>
      <c r="G11347" s="21" t="s">
        <v>28104</v>
      </c>
      <c r="H11347" s="21" t="s">
        <v>28368</v>
      </c>
      <c r="I11347" s="21" t="s">
        <v>1588</v>
      </c>
      <c r="J11347" s="21" t="s">
        <v>28372</v>
      </c>
      <c r="K11347" s="20" t="s">
        <v>11535</v>
      </c>
      <c r="L11347" s="21"/>
    </row>
    <row r="11348">
      <c r="C11348" s="12" t="s">
        <v>928</v>
      </c>
      <c r="D11348" s="12"/>
      <c r="E11348" s="12" t="s">
        <v>1619</v>
      </c>
      <c r="F11348" s="21"/>
      <c r="G11348" s="21" t="s">
        <v>28104</v>
      </c>
      <c r="H11348" s="21" t="s">
        <v>28368</v>
      </c>
      <c r="I11348" s="21" t="s">
        <v>1588</v>
      </c>
      <c r="J11348" s="21" t="s">
        <v>28373</v>
      </c>
      <c r="K11348" s="20" t="s">
        <v>11538</v>
      </c>
      <c r="L11348" s="21"/>
    </row>
    <row r="11349">
      <c r="C11349" s="12" t="s">
        <v>928</v>
      </c>
      <c r="D11349" s="12"/>
      <c r="E11349" s="12" t="s">
        <v>1619</v>
      </c>
      <c r="F11349" s="21"/>
      <c r="G11349" s="21" t="s">
        <v>28189</v>
      </c>
      <c r="H11349" s="21" t="s">
        <v>28374</v>
      </c>
      <c r="I11349" s="21" t="s">
        <v>1588</v>
      </c>
      <c r="J11349" s="21" t="s">
        <v>28375</v>
      </c>
      <c r="K11349" s="20" t="s">
        <v>11526</v>
      </c>
      <c r="L11349" s="21"/>
    </row>
    <row r="11350">
      <c r="C11350" s="12" t="s">
        <v>928</v>
      </c>
      <c r="D11350" s="12"/>
      <c r="E11350" s="12" t="s">
        <v>1619</v>
      </c>
      <c r="F11350" s="21"/>
      <c r="G11350" s="21" t="s">
        <v>28189</v>
      </c>
      <c r="H11350" s="21" t="s">
        <v>28374</v>
      </c>
      <c r="I11350" s="21" t="s">
        <v>1588</v>
      </c>
      <c r="J11350" s="21" t="s">
        <v>28376</v>
      </c>
      <c r="K11350" s="20" t="s">
        <v>11529</v>
      </c>
      <c r="L11350" s="21"/>
    </row>
    <row r="11351">
      <c r="C11351" s="12" t="s">
        <v>928</v>
      </c>
      <c r="D11351" s="12"/>
      <c r="E11351" s="12" t="s">
        <v>1619</v>
      </c>
      <c r="F11351" s="21"/>
      <c r="G11351" s="21" t="s">
        <v>28189</v>
      </c>
      <c r="H11351" s="21" t="s">
        <v>28374</v>
      </c>
      <c r="I11351" s="21" t="s">
        <v>1588</v>
      </c>
      <c r="J11351" s="21" t="s">
        <v>28377</v>
      </c>
      <c r="K11351" s="20" t="s">
        <v>11532</v>
      </c>
      <c r="L11351" s="21"/>
    </row>
    <row r="11352">
      <c r="C11352" s="12" t="s">
        <v>928</v>
      </c>
      <c r="D11352" s="12"/>
      <c r="E11352" s="12" t="s">
        <v>1619</v>
      </c>
      <c r="F11352" s="21"/>
      <c r="G11352" s="21" t="s">
        <v>28189</v>
      </c>
      <c r="H11352" s="21" t="s">
        <v>28374</v>
      </c>
      <c r="I11352" s="21" t="s">
        <v>1588</v>
      </c>
      <c r="J11352" s="21" t="s">
        <v>28378</v>
      </c>
      <c r="K11352" s="20" t="s">
        <v>11535</v>
      </c>
      <c r="L11352" s="21"/>
    </row>
    <row r="11353">
      <c r="C11353" s="12" t="s">
        <v>928</v>
      </c>
      <c r="D11353" s="12"/>
      <c r="E11353" s="12" t="s">
        <v>1619</v>
      </c>
      <c r="F11353" s="21"/>
      <c r="G11353" s="21" t="s">
        <v>28189</v>
      </c>
      <c r="H11353" s="21" t="s">
        <v>28374</v>
      </c>
      <c r="I11353" s="21" t="s">
        <v>1588</v>
      </c>
      <c r="J11353" s="21" t="s">
        <v>28379</v>
      </c>
      <c r="K11353" s="20" t="s">
        <v>11538</v>
      </c>
      <c r="L11353" s="21"/>
    </row>
    <row r="11354">
      <c r="C11354" s="12" t="s">
        <v>928</v>
      </c>
      <c r="D11354" s="12"/>
      <c r="E11354" s="12" t="s">
        <v>1619</v>
      </c>
      <c r="F11354" s="21"/>
      <c r="G11354" s="21" t="s">
        <v>28196</v>
      </c>
      <c r="H11354" s="21" t="s">
        <v>28380</v>
      </c>
      <c r="I11354" s="21" t="s">
        <v>1588</v>
      </c>
      <c r="J11354" s="21" t="s">
        <v>28381</v>
      </c>
      <c r="K11354" s="20" t="s">
        <v>11526</v>
      </c>
      <c r="L11354" s="21"/>
    </row>
    <row r="11355">
      <c r="C11355" s="12" t="s">
        <v>928</v>
      </c>
      <c r="D11355" s="12"/>
      <c r="E11355" s="12" t="s">
        <v>1619</v>
      </c>
      <c r="F11355" s="21"/>
      <c r="G11355" s="21" t="s">
        <v>28196</v>
      </c>
      <c r="H11355" s="21" t="s">
        <v>28380</v>
      </c>
      <c r="I11355" s="21" t="s">
        <v>1588</v>
      </c>
      <c r="J11355" s="21" t="s">
        <v>28382</v>
      </c>
      <c r="K11355" s="20" t="s">
        <v>11529</v>
      </c>
      <c r="L11355" s="21"/>
    </row>
    <row r="11356">
      <c r="C11356" s="12" t="s">
        <v>928</v>
      </c>
      <c r="D11356" s="12"/>
      <c r="E11356" s="12" t="s">
        <v>1619</v>
      </c>
      <c r="F11356" s="21"/>
      <c r="G11356" s="21" t="s">
        <v>28196</v>
      </c>
      <c r="H11356" s="21" t="s">
        <v>28380</v>
      </c>
      <c r="I11356" s="21" t="s">
        <v>1588</v>
      </c>
      <c r="J11356" s="21" t="s">
        <v>28383</v>
      </c>
      <c r="K11356" s="20" t="s">
        <v>11532</v>
      </c>
      <c r="L11356" s="21"/>
    </row>
    <row r="11357">
      <c r="C11357" s="12" t="s">
        <v>928</v>
      </c>
      <c r="D11357" s="12"/>
      <c r="E11357" s="12" t="s">
        <v>1619</v>
      </c>
      <c r="F11357" s="21"/>
      <c r="G11357" s="21" t="s">
        <v>28196</v>
      </c>
      <c r="H11357" s="21" t="s">
        <v>28380</v>
      </c>
      <c r="I11357" s="21" t="s">
        <v>1588</v>
      </c>
      <c r="J11357" s="21" t="s">
        <v>28384</v>
      </c>
      <c r="K11357" s="20" t="s">
        <v>11535</v>
      </c>
      <c r="L11357" s="21"/>
    </row>
    <row r="11358">
      <c r="C11358" s="12" t="s">
        <v>928</v>
      </c>
      <c r="D11358" s="12"/>
      <c r="E11358" s="12" t="s">
        <v>1619</v>
      </c>
      <c r="F11358" s="21"/>
      <c r="G11358" s="21" t="s">
        <v>28196</v>
      </c>
      <c r="H11358" s="21" t="s">
        <v>28380</v>
      </c>
      <c r="I11358" s="21" t="s">
        <v>1588</v>
      </c>
      <c r="J11358" s="21" t="s">
        <v>28385</v>
      </c>
      <c r="K11358" s="20" t="s">
        <v>11538</v>
      </c>
      <c r="L11358" s="21"/>
    </row>
    <row r="11359">
      <c r="C11359" s="12" t="s">
        <v>928</v>
      </c>
      <c r="D11359" s="12"/>
      <c r="E11359" s="12" t="s">
        <v>1619</v>
      </c>
      <c r="F11359" s="21"/>
      <c r="G11359" s="21" t="s">
        <v>28203</v>
      </c>
      <c r="H11359" s="21" t="s">
        <v>28386</v>
      </c>
      <c r="I11359" s="21" t="s">
        <v>1588</v>
      </c>
      <c r="J11359" s="21" t="s">
        <v>28387</v>
      </c>
      <c r="K11359" s="20" t="s">
        <v>11526</v>
      </c>
      <c r="L11359" s="21"/>
    </row>
    <row r="11360">
      <c r="C11360" s="12" t="s">
        <v>928</v>
      </c>
      <c r="D11360" s="12"/>
      <c r="E11360" s="12" t="s">
        <v>1619</v>
      </c>
      <c r="F11360" s="21"/>
      <c r="G11360" s="21" t="s">
        <v>28203</v>
      </c>
      <c r="H11360" s="21" t="s">
        <v>28386</v>
      </c>
      <c r="I11360" s="21" t="s">
        <v>1588</v>
      </c>
      <c r="J11360" s="21" t="s">
        <v>28388</v>
      </c>
      <c r="K11360" s="20" t="s">
        <v>11529</v>
      </c>
      <c r="L11360" s="21"/>
    </row>
    <row r="11361">
      <c r="C11361" s="12" t="s">
        <v>928</v>
      </c>
      <c r="D11361" s="12"/>
      <c r="E11361" s="12" t="s">
        <v>1619</v>
      </c>
      <c r="F11361" s="21"/>
      <c r="G11361" s="21" t="s">
        <v>28203</v>
      </c>
      <c r="H11361" s="21" t="s">
        <v>28386</v>
      </c>
      <c r="I11361" s="21" t="s">
        <v>1588</v>
      </c>
      <c r="J11361" s="21" t="s">
        <v>28389</v>
      </c>
      <c r="K11361" s="20" t="s">
        <v>11532</v>
      </c>
      <c r="L11361" s="21"/>
    </row>
    <row r="11362">
      <c r="C11362" s="12" t="s">
        <v>928</v>
      </c>
      <c r="D11362" s="12"/>
      <c r="E11362" s="12" t="s">
        <v>1619</v>
      </c>
      <c r="F11362" s="21"/>
      <c r="G11362" s="21" t="s">
        <v>28203</v>
      </c>
      <c r="H11362" s="21" t="s">
        <v>28386</v>
      </c>
      <c r="I11362" s="21" t="s">
        <v>1588</v>
      </c>
      <c r="J11362" s="21" t="s">
        <v>28390</v>
      </c>
      <c r="K11362" s="20" t="s">
        <v>11535</v>
      </c>
      <c r="L11362" s="21"/>
    </row>
    <row r="11363">
      <c r="C11363" s="12" t="s">
        <v>928</v>
      </c>
      <c r="D11363" s="12"/>
      <c r="E11363" s="12" t="s">
        <v>1619</v>
      </c>
      <c r="F11363" s="21"/>
      <c r="G11363" s="21" t="s">
        <v>28203</v>
      </c>
      <c r="H11363" s="21" t="s">
        <v>28386</v>
      </c>
      <c r="I11363" s="21" t="s">
        <v>1588</v>
      </c>
      <c r="J11363" s="21" t="s">
        <v>28391</v>
      </c>
      <c r="K11363" s="20" t="s">
        <v>11538</v>
      </c>
      <c r="L11363" s="21"/>
    </row>
    <row r="11364">
      <c r="C11364" s="12" t="s">
        <v>928</v>
      </c>
      <c r="D11364" s="12"/>
      <c r="E11364" s="12" t="s">
        <v>1619</v>
      </c>
      <c r="F11364" s="21"/>
      <c r="G11364" s="21" t="s">
        <v>28210</v>
      </c>
      <c r="H11364" s="21" t="s">
        <v>28392</v>
      </c>
      <c r="I11364" s="21" t="s">
        <v>1588</v>
      </c>
      <c r="J11364" s="21" t="s">
        <v>28393</v>
      </c>
      <c r="K11364" s="20" t="s">
        <v>11526</v>
      </c>
      <c r="L11364" s="21"/>
    </row>
    <row r="11365">
      <c r="C11365" s="12" t="s">
        <v>928</v>
      </c>
      <c r="D11365" s="12"/>
      <c r="E11365" s="12" t="s">
        <v>1619</v>
      </c>
      <c r="F11365" s="21"/>
      <c r="G11365" s="21" t="s">
        <v>28210</v>
      </c>
      <c r="H11365" s="21" t="s">
        <v>28392</v>
      </c>
      <c r="I11365" s="21" t="s">
        <v>1588</v>
      </c>
      <c r="J11365" s="21" t="s">
        <v>28394</v>
      </c>
      <c r="K11365" s="20" t="s">
        <v>11529</v>
      </c>
      <c r="L11365" s="21"/>
    </row>
    <row r="11366">
      <c r="C11366" s="12" t="s">
        <v>928</v>
      </c>
      <c r="D11366" s="12"/>
      <c r="E11366" s="12" t="s">
        <v>1619</v>
      </c>
      <c r="F11366" s="21"/>
      <c r="G11366" s="21" t="s">
        <v>28210</v>
      </c>
      <c r="H11366" s="21" t="s">
        <v>28392</v>
      </c>
      <c r="I11366" s="21" t="s">
        <v>1588</v>
      </c>
      <c r="J11366" s="21" t="s">
        <v>28395</v>
      </c>
      <c r="K11366" s="20" t="s">
        <v>11532</v>
      </c>
      <c r="L11366" s="21"/>
    </row>
    <row r="11367">
      <c r="C11367" s="12" t="s">
        <v>928</v>
      </c>
      <c r="D11367" s="12"/>
      <c r="E11367" s="12" t="s">
        <v>1619</v>
      </c>
      <c r="F11367" s="21"/>
      <c r="G11367" s="21" t="s">
        <v>28210</v>
      </c>
      <c r="H11367" s="21" t="s">
        <v>28392</v>
      </c>
      <c r="I11367" s="21" t="s">
        <v>1588</v>
      </c>
      <c r="J11367" s="21" t="s">
        <v>28396</v>
      </c>
      <c r="K11367" s="20" t="s">
        <v>11535</v>
      </c>
      <c r="L11367" s="21"/>
    </row>
    <row r="11368">
      <c r="C11368" s="12" t="s">
        <v>928</v>
      </c>
      <c r="D11368" s="12"/>
      <c r="E11368" s="12" t="s">
        <v>1619</v>
      </c>
      <c r="F11368" s="21"/>
      <c r="G11368" s="21" t="s">
        <v>28210</v>
      </c>
      <c r="H11368" s="21" t="s">
        <v>28392</v>
      </c>
      <c r="I11368" s="21" t="s">
        <v>1588</v>
      </c>
      <c r="J11368" s="21" t="s">
        <v>28397</v>
      </c>
      <c r="K11368" s="20" t="s">
        <v>11538</v>
      </c>
      <c r="L11368" s="21"/>
    </row>
    <row r="11369">
      <c r="C11369" s="12" t="s">
        <v>928</v>
      </c>
      <c r="D11369" s="12"/>
      <c r="E11369" s="12" t="s">
        <v>1619</v>
      </c>
      <c r="F11369" s="21"/>
      <c r="G11369" s="21" t="s">
        <v>28217</v>
      </c>
      <c r="H11369" s="21" t="s">
        <v>28398</v>
      </c>
      <c r="I11369" s="21" t="s">
        <v>1588</v>
      </c>
      <c r="J11369" s="21" t="s">
        <v>28399</v>
      </c>
      <c r="K11369" s="20" t="s">
        <v>11526</v>
      </c>
      <c r="L11369" s="21"/>
    </row>
    <row r="11370">
      <c r="C11370" s="12" t="s">
        <v>928</v>
      </c>
      <c r="D11370" s="12"/>
      <c r="E11370" s="12" t="s">
        <v>1619</v>
      </c>
      <c r="F11370" s="21"/>
      <c r="G11370" s="21" t="s">
        <v>28217</v>
      </c>
      <c r="H11370" s="21" t="s">
        <v>28398</v>
      </c>
      <c r="I11370" s="21" t="s">
        <v>1588</v>
      </c>
      <c r="J11370" s="21" t="s">
        <v>28400</v>
      </c>
      <c r="K11370" s="20" t="s">
        <v>11529</v>
      </c>
      <c r="L11370" s="21"/>
    </row>
    <row r="11371">
      <c r="C11371" s="12" t="s">
        <v>928</v>
      </c>
      <c r="D11371" s="12"/>
      <c r="E11371" s="12" t="s">
        <v>1619</v>
      </c>
      <c r="F11371" s="21"/>
      <c r="G11371" s="21" t="s">
        <v>28217</v>
      </c>
      <c r="H11371" s="21" t="s">
        <v>28398</v>
      </c>
      <c r="I11371" s="21" t="s">
        <v>1588</v>
      </c>
      <c r="J11371" s="21" t="s">
        <v>28401</v>
      </c>
      <c r="K11371" s="20" t="s">
        <v>11532</v>
      </c>
      <c r="L11371" s="21"/>
    </row>
    <row r="11372">
      <c r="C11372" s="12" t="s">
        <v>928</v>
      </c>
      <c r="D11372" s="12"/>
      <c r="E11372" s="12" t="s">
        <v>1619</v>
      </c>
      <c r="F11372" s="21"/>
      <c r="G11372" s="21" t="s">
        <v>28217</v>
      </c>
      <c r="H11372" s="21" t="s">
        <v>28398</v>
      </c>
      <c r="I11372" s="21" t="s">
        <v>1588</v>
      </c>
      <c r="J11372" s="21" t="s">
        <v>28402</v>
      </c>
      <c r="K11372" s="20" t="s">
        <v>11535</v>
      </c>
      <c r="L11372" s="21"/>
    </row>
    <row r="11373">
      <c r="C11373" s="12" t="s">
        <v>928</v>
      </c>
      <c r="D11373" s="12"/>
      <c r="E11373" s="12" t="s">
        <v>1619</v>
      </c>
      <c r="F11373" s="21"/>
      <c r="G11373" s="21" t="s">
        <v>28217</v>
      </c>
      <c r="H11373" s="21" t="s">
        <v>28398</v>
      </c>
      <c r="I11373" s="21" t="s">
        <v>1588</v>
      </c>
      <c r="J11373" s="21" t="s">
        <v>28403</v>
      </c>
      <c r="K11373" s="20" t="s">
        <v>11538</v>
      </c>
      <c r="L11373" s="21"/>
    </row>
    <row r="11374">
      <c r="C11374" s="12" t="s">
        <v>928</v>
      </c>
      <c r="D11374" s="12"/>
      <c r="E11374" s="12" t="s">
        <v>1619</v>
      </c>
      <c r="F11374" s="21"/>
      <c r="G11374" s="21" t="s">
        <v>28224</v>
      </c>
      <c r="H11374" s="21" t="s">
        <v>28404</v>
      </c>
      <c r="I11374" s="21" t="s">
        <v>1588</v>
      </c>
      <c r="J11374" s="21" t="s">
        <v>28405</v>
      </c>
      <c r="K11374" s="20" t="s">
        <v>11526</v>
      </c>
      <c r="L11374" s="21"/>
    </row>
    <row r="11375">
      <c r="C11375" s="12" t="s">
        <v>928</v>
      </c>
      <c r="D11375" s="12"/>
      <c r="E11375" s="12" t="s">
        <v>1619</v>
      </c>
      <c r="F11375" s="21"/>
      <c r="G11375" s="21" t="s">
        <v>28224</v>
      </c>
      <c r="H11375" s="21" t="s">
        <v>28404</v>
      </c>
      <c r="I11375" s="21" t="s">
        <v>1588</v>
      </c>
      <c r="J11375" s="21" t="s">
        <v>28406</v>
      </c>
      <c r="K11375" s="20" t="s">
        <v>11529</v>
      </c>
      <c r="L11375" s="21"/>
    </row>
    <row r="11376">
      <c r="C11376" s="12" t="s">
        <v>928</v>
      </c>
      <c r="D11376" s="12"/>
      <c r="E11376" s="12" t="s">
        <v>1619</v>
      </c>
      <c r="F11376" s="21"/>
      <c r="G11376" s="21" t="s">
        <v>28224</v>
      </c>
      <c r="H11376" s="21" t="s">
        <v>28404</v>
      </c>
      <c r="I11376" s="21" t="s">
        <v>1588</v>
      </c>
      <c r="J11376" s="21" t="s">
        <v>28407</v>
      </c>
      <c r="K11376" s="20" t="s">
        <v>11532</v>
      </c>
      <c r="L11376" s="21"/>
    </row>
    <row r="11377">
      <c r="C11377" s="12" t="s">
        <v>928</v>
      </c>
      <c r="D11377" s="12"/>
      <c r="E11377" s="12" t="s">
        <v>1619</v>
      </c>
      <c r="F11377" s="21"/>
      <c r="G11377" s="21" t="s">
        <v>28224</v>
      </c>
      <c r="H11377" s="21" t="s">
        <v>28404</v>
      </c>
      <c r="I11377" s="21" t="s">
        <v>1588</v>
      </c>
      <c r="J11377" s="21" t="s">
        <v>28408</v>
      </c>
      <c r="K11377" s="20" t="s">
        <v>11535</v>
      </c>
      <c r="L11377" s="21"/>
    </row>
    <row r="11378">
      <c r="C11378" s="12" t="s">
        <v>928</v>
      </c>
      <c r="D11378" s="12"/>
      <c r="E11378" s="12" t="s">
        <v>1619</v>
      </c>
      <c r="F11378" s="21"/>
      <c r="G11378" s="21" t="s">
        <v>28224</v>
      </c>
      <c r="H11378" s="21" t="s">
        <v>28404</v>
      </c>
      <c r="I11378" s="21" t="s">
        <v>1588</v>
      </c>
      <c r="J11378" s="21" t="s">
        <v>28409</v>
      </c>
      <c r="K11378" s="20" t="s">
        <v>11538</v>
      </c>
      <c r="L11378" s="21"/>
    </row>
    <row r="11379">
      <c r="C11379" s="12" t="s">
        <v>928</v>
      </c>
      <c r="D11379" s="12"/>
      <c r="E11379" s="12" t="s">
        <v>1619</v>
      </c>
      <c r="F11379" s="21"/>
      <c r="G11379" s="21" t="s">
        <v>28231</v>
      </c>
      <c r="H11379" s="21" t="s">
        <v>28410</v>
      </c>
      <c r="I11379" s="21" t="s">
        <v>1588</v>
      </c>
      <c r="J11379" s="21" t="s">
        <v>28411</v>
      </c>
      <c r="K11379" s="20" t="s">
        <v>11526</v>
      </c>
      <c r="L11379" s="21"/>
    </row>
    <row r="11380">
      <c r="C11380" s="12" t="s">
        <v>928</v>
      </c>
      <c r="D11380" s="12"/>
      <c r="E11380" s="12" t="s">
        <v>1619</v>
      </c>
      <c r="F11380" s="21"/>
      <c r="G11380" s="21" t="s">
        <v>28231</v>
      </c>
      <c r="H11380" s="21" t="s">
        <v>28410</v>
      </c>
      <c r="I11380" s="21" t="s">
        <v>1588</v>
      </c>
      <c r="J11380" s="21" t="s">
        <v>28412</v>
      </c>
      <c r="K11380" s="20" t="s">
        <v>11529</v>
      </c>
      <c r="L11380" s="21"/>
    </row>
    <row r="11381">
      <c r="C11381" s="12" t="s">
        <v>928</v>
      </c>
      <c r="D11381" s="12"/>
      <c r="E11381" s="12" t="s">
        <v>1619</v>
      </c>
      <c r="F11381" s="21"/>
      <c r="G11381" s="21" t="s">
        <v>28231</v>
      </c>
      <c r="H11381" s="21" t="s">
        <v>28410</v>
      </c>
      <c r="I11381" s="21" t="s">
        <v>1588</v>
      </c>
      <c r="J11381" s="21" t="s">
        <v>28413</v>
      </c>
      <c r="K11381" s="20" t="s">
        <v>11532</v>
      </c>
      <c r="L11381" s="21"/>
    </row>
    <row r="11382">
      <c r="C11382" s="12" t="s">
        <v>928</v>
      </c>
      <c r="D11382" s="12"/>
      <c r="E11382" s="12" t="s">
        <v>1619</v>
      </c>
      <c r="F11382" s="21"/>
      <c r="G11382" s="21" t="s">
        <v>28231</v>
      </c>
      <c r="H11382" s="21" t="s">
        <v>28410</v>
      </c>
      <c r="I11382" s="21" t="s">
        <v>1588</v>
      </c>
      <c r="J11382" s="21" t="s">
        <v>28414</v>
      </c>
      <c r="K11382" s="20" t="s">
        <v>11535</v>
      </c>
      <c r="L11382" s="21"/>
    </row>
    <row r="11383">
      <c r="C11383" s="12" t="s">
        <v>928</v>
      </c>
      <c r="D11383" s="12"/>
      <c r="E11383" s="12" t="s">
        <v>1619</v>
      </c>
      <c r="F11383" s="21"/>
      <c r="G11383" s="21" t="s">
        <v>28231</v>
      </c>
      <c r="H11383" s="21" t="s">
        <v>28410</v>
      </c>
      <c r="I11383" s="21" t="s">
        <v>1588</v>
      </c>
      <c r="J11383" s="21" t="s">
        <v>28415</v>
      </c>
      <c r="K11383" s="20" t="s">
        <v>11538</v>
      </c>
      <c r="L11383" s="21"/>
    </row>
    <row r="11384">
      <c r="C11384" s="12" t="s">
        <v>928</v>
      </c>
      <c r="D11384" s="12"/>
      <c r="E11384" s="12" t="s">
        <v>1619</v>
      </c>
      <c r="F11384" s="21"/>
      <c r="G11384" s="21" t="s">
        <v>28245</v>
      </c>
      <c r="H11384" s="21" t="s">
        <v>28416</v>
      </c>
      <c r="I11384" s="21" t="s">
        <v>1588</v>
      </c>
      <c r="J11384" s="21" t="s">
        <v>28417</v>
      </c>
      <c r="K11384" s="20" t="s">
        <v>11526</v>
      </c>
      <c r="L11384" s="21"/>
    </row>
    <row r="11385">
      <c r="C11385" s="12" t="s">
        <v>928</v>
      </c>
      <c r="D11385" s="12"/>
      <c r="E11385" s="12" t="s">
        <v>1619</v>
      </c>
      <c r="F11385" s="21"/>
      <c r="G11385" s="21" t="s">
        <v>28245</v>
      </c>
      <c r="H11385" s="21" t="s">
        <v>28416</v>
      </c>
      <c r="I11385" s="21" t="s">
        <v>1588</v>
      </c>
      <c r="J11385" s="21" t="s">
        <v>28418</v>
      </c>
      <c r="K11385" s="20" t="s">
        <v>11529</v>
      </c>
      <c r="L11385" s="21"/>
    </row>
    <row r="11386">
      <c r="C11386" s="12" t="s">
        <v>928</v>
      </c>
      <c r="D11386" s="12"/>
      <c r="E11386" s="12" t="s">
        <v>1619</v>
      </c>
      <c r="F11386" s="21"/>
      <c r="G11386" s="21" t="s">
        <v>28245</v>
      </c>
      <c r="H11386" s="21" t="s">
        <v>28416</v>
      </c>
      <c r="I11386" s="21" t="s">
        <v>1588</v>
      </c>
      <c r="J11386" s="21" t="s">
        <v>28419</v>
      </c>
      <c r="K11386" s="20" t="s">
        <v>11532</v>
      </c>
      <c r="L11386" s="21"/>
    </row>
    <row r="11387">
      <c r="C11387" s="12" t="s">
        <v>928</v>
      </c>
      <c r="D11387" s="12"/>
      <c r="E11387" s="12" t="s">
        <v>1619</v>
      </c>
      <c r="F11387" s="21"/>
      <c r="G11387" s="21" t="s">
        <v>28245</v>
      </c>
      <c r="H11387" s="21" t="s">
        <v>28416</v>
      </c>
      <c r="I11387" s="21" t="s">
        <v>1588</v>
      </c>
      <c r="J11387" s="21" t="s">
        <v>28420</v>
      </c>
      <c r="K11387" s="20" t="s">
        <v>11535</v>
      </c>
      <c r="L11387" s="21"/>
    </row>
    <row r="11388">
      <c r="C11388" s="12" t="s">
        <v>928</v>
      </c>
      <c r="D11388" s="12"/>
      <c r="E11388" s="12" t="s">
        <v>1619</v>
      </c>
      <c r="F11388" s="21"/>
      <c r="G11388" s="21" t="s">
        <v>28245</v>
      </c>
      <c r="H11388" s="21" t="s">
        <v>28416</v>
      </c>
      <c r="I11388" s="21" t="s">
        <v>1588</v>
      </c>
      <c r="J11388" s="21" t="s">
        <v>28421</v>
      </c>
      <c r="K11388" s="20" t="s">
        <v>11538</v>
      </c>
      <c r="L11388" s="21"/>
    </row>
    <row r="11389">
      <c r="C11389" s="12" t="s">
        <v>928</v>
      </c>
      <c r="D11389" s="12"/>
      <c r="E11389" s="12" t="s">
        <v>1619</v>
      </c>
      <c r="F11389" s="21"/>
      <c r="G11389" s="21" t="s">
        <v>28238</v>
      </c>
      <c r="H11389" s="21" t="s">
        <v>28422</v>
      </c>
      <c r="I11389" s="21" t="s">
        <v>1588</v>
      </c>
      <c r="J11389" s="21" t="s">
        <v>28423</v>
      </c>
      <c r="K11389" s="20" t="s">
        <v>11526</v>
      </c>
      <c r="L11389" s="21"/>
    </row>
    <row r="11390">
      <c r="C11390" s="12" t="s">
        <v>928</v>
      </c>
      <c r="D11390" s="12"/>
      <c r="E11390" s="12" t="s">
        <v>1619</v>
      </c>
      <c r="F11390" s="21"/>
      <c r="G11390" s="21" t="s">
        <v>28238</v>
      </c>
      <c r="H11390" s="21" t="s">
        <v>28422</v>
      </c>
      <c r="I11390" s="21" t="s">
        <v>1588</v>
      </c>
      <c r="J11390" s="21" t="s">
        <v>28424</v>
      </c>
      <c r="K11390" s="20" t="s">
        <v>11529</v>
      </c>
      <c r="L11390" s="21"/>
    </row>
    <row r="11391">
      <c r="C11391" s="12" t="s">
        <v>928</v>
      </c>
      <c r="D11391" s="12"/>
      <c r="E11391" s="12" t="s">
        <v>1619</v>
      </c>
      <c r="F11391" s="21"/>
      <c r="G11391" s="21" t="s">
        <v>28238</v>
      </c>
      <c r="H11391" s="21" t="s">
        <v>28422</v>
      </c>
      <c r="I11391" s="21" t="s">
        <v>1588</v>
      </c>
      <c r="J11391" s="21" t="s">
        <v>28425</v>
      </c>
      <c r="K11391" s="20" t="s">
        <v>11532</v>
      </c>
      <c r="L11391" s="21"/>
    </row>
    <row r="11392">
      <c r="C11392" s="12" t="s">
        <v>928</v>
      </c>
      <c r="D11392" s="12"/>
      <c r="E11392" s="12" t="s">
        <v>1619</v>
      </c>
      <c r="F11392" s="21"/>
      <c r="G11392" s="21" t="s">
        <v>28238</v>
      </c>
      <c r="H11392" s="21" t="s">
        <v>28422</v>
      </c>
      <c r="I11392" s="21" t="s">
        <v>1588</v>
      </c>
      <c r="J11392" s="21" t="s">
        <v>28426</v>
      </c>
      <c r="K11392" s="20" t="s">
        <v>11535</v>
      </c>
      <c r="L11392" s="21"/>
    </row>
    <row r="11393">
      <c r="C11393" s="12" t="s">
        <v>928</v>
      </c>
      <c r="D11393" s="12"/>
      <c r="E11393" s="12" t="s">
        <v>1619</v>
      </c>
      <c r="F11393" s="21"/>
      <c r="G11393" s="21" t="s">
        <v>28238</v>
      </c>
      <c r="H11393" s="21" t="s">
        <v>28422</v>
      </c>
      <c r="I11393" s="21" t="s">
        <v>1588</v>
      </c>
      <c r="J11393" s="21" t="s">
        <v>28427</v>
      </c>
      <c r="K11393" s="20" t="s">
        <v>11538</v>
      </c>
      <c r="L11393" s="21"/>
    </row>
    <row r="11394">
      <c r="C11394" s="12" t="s">
        <v>928</v>
      </c>
      <c r="D11394" s="12"/>
      <c r="E11394" s="12" t="s">
        <v>1619</v>
      </c>
      <c r="F11394" s="21"/>
      <c r="G11394" s="21" t="s">
        <v>28252</v>
      </c>
      <c r="H11394" s="21" t="s">
        <v>28428</v>
      </c>
      <c r="I11394" s="21" t="s">
        <v>1588</v>
      </c>
      <c r="J11394" s="21" t="s">
        <v>28429</v>
      </c>
      <c r="K11394" s="20" t="s">
        <v>11526</v>
      </c>
      <c r="L11394" s="21"/>
    </row>
    <row r="11395">
      <c r="C11395" s="12" t="s">
        <v>928</v>
      </c>
      <c r="D11395" s="12"/>
      <c r="E11395" s="12" t="s">
        <v>1619</v>
      </c>
      <c r="F11395" s="21"/>
      <c r="G11395" s="21" t="s">
        <v>28252</v>
      </c>
      <c r="H11395" s="21" t="s">
        <v>28428</v>
      </c>
      <c r="I11395" s="21" t="s">
        <v>1588</v>
      </c>
      <c r="J11395" s="21" t="s">
        <v>28430</v>
      </c>
      <c r="K11395" s="20" t="s">
        <v>11529</v>
      </c>
      <c r="L11395" s="21"/>
    </row>
    <row r="11396">
      <c r="C11396" s="12" t="s">
        <v>928</v>
      </c>
      <c r="D11396" s="12"/>
      <c r="E11396" s="12" t="s">
        <v>1619</v>
      </c>
      <c r="F11396" s="21"/>
      <c r="G11396" s="21" t="s">
        <v>28252</v>
      </c>
      <c r="H11396" s="21" t="s">
        <v>28428</v>
      </c>
      <c r="I11396" s="21" t="s">
        <v>1588</v>
      </c>
      <c r="J11396" s="21" t="s">
        <v>28431</v>
      </c>
      <c r="K11396" s="20" t="s">
        <v>11532</v>
      </c>
      <c r="L11396" s="21"/>
    </row>
    <row r="11397">
      <c r="C11397" s="12" t="s">
        <v>928</v>
      </c>
      <c r="D11397" s="12"/>
      <c r="E11397" s="12" t="s">
        <v>1619</v>
      </c>
      <c r="F11397" s="21"/>
      <c r="G11397" s="21" t="s">
        <v>28252</v>
      </c>
      <c r="H11397" s="21" t="s">
        <v>28428</v>
      </c>
      <c r="I11397" s="21" t="s">
        <v>1588</v>
      </c>
      <c r="J11397" s="21" t="s">
        <v>28432</v>
      </c>
      <c r="K11397" s="20" t="s">
        <v>11535</v>
      </c>
      <c r="L11397" s="21"/>
    </row>
    <row r="11398">
      <c r="C11398" s="12" t="s">
        <v>928</v>
      </c>
      <c r="D11398" s="12"/>
      <c r="E11398" s="12" t="s">
        <v>1619</v>
      </c>
      <c r="F11398" s="21"/>
      <c r="G11398" s="21" t="s">
        <v>28252</v>
      </c>
      <c r="H11398" s="21" t="s">
        <v>28428</v>
      </c>
      <c r="I11398" s="21" t="s">
        <v>1588</v>
      </c>
      <c r="J11398" s="21" t="s">
        <v>28433</v>
      </c>
      <c r="K11398" s="20" t="s">
        <v>11538</v>
      </c>
      <c r="L11398" s="21"/>
    </row>
    <row r="11399">
      <c r="C11399" s="12" t="s">
        <v>928</v>
      </c>
      <c r="D11399" s="12"/>
      <c r="E11399" s="12" t="s">
        <v>1619</v>
      </c>
      <c r="F11399" s="21"/>
      <c r="G11399" s="21" t="s">
        <v>28259</v>
      </c>
      <c r="H11399" s="21" t="s">
        <v>28434</v>
      </c>
      <c r="I11399" s="21" t="s">
        <v>1588</v>
      </c>
      <c r="J11399" s="21" t="s">
        <v>28435</v>
      </c>
      <c r="K11399" s="20" t="s">
        <v>11526</v>
      </c>
      <c r="L11399" s="21"/>
    </row>
    <row r="11400">
      <c r="C11400" s="12" t="s">
        <v>928</v>
      </c>
      <c r="D11400" s="12"/>
      <c r="E11400" s="12" t="s">
        <v>1619</v>
      </c>
      <c r="F11400" s="21"/>
      <c r="G11400" s="21" t="s">
        <v>28259</v>
      </c>
      <c r="H11400" s="21" t="s">
        <v>28434</v>
      </c>
      <c r="I11400" s="21" t="s">
        <v>1588</v>
      </c>
      <c r="J11400" s="21" t="s">
        <v>28436</v>
      </c>
      <c r="K11400" s="20" t="s">
        <v>11529</v>
      </c>
      <c r="L11400" s="21"/>
    </row>
    <row r="11401">
      <c r="C11401" s="12" t="s">
        <v>928</v>
      </c>
      <c r="D11401" s="12"/>
      <c r="E11401" s="12" t="s">
        <v>1619</v>
      </c>
      <c r="F11401" s="21"/>
      <c r="G11401" s="21" t="s">
        <v>28259</v>
      </c>
      <c r="H11401" s="21" t="s">
        <v>28434</v>
      </c>
      <c r="I11401" s="21" t="s">
        <v>1588</v>
      </c>
      <c r="J11401" s="21" t="s">
        <v>28437</v>
      </c>
      <c r="K11401" s="20" t="s">
        <v>11532</v>
      </c>
      <c r="L11401" s="21"/>
    </row>
    <row r="11402">
      <c r="C11402" s="12" t="s">
        <v>928</v>
      </c>
      <c r="D11402" s="12"/>
      <c r="E11402" s="12" t="s">
        <v>1619</v>
      </c>
      <c r="F11402" s="21"/>
      <c r="G11402" s="21" t="s">
        <v>28259</v>
      </c>
      <c r="H11402" s="21" t="s">
        <v>28434</v>
      </c>
      <c r="I11402" s="21" t="s">
        <v>1588</v>
      </c>
      <c r="J11402" s="21" t="s">
        <v>28438</v>
      </c>
      <c r="K11402" s="20" t="s">
        <v>11535</v>
      </c>
      <c r="L11402" s="21"/>
    </row>
    <row r="11403">
      <c r="C11403" s="12" t="s">
        <v>928</v>
      </c>
      <c r="D11403" s="12"/>
      <c r="E11403" s="12" t="s">
        <v>1619</v>
      </c>
      <c r="F11403" s="21"/>
      <c r="G11403" s="21" t="s">
        <v>28259</v>
      </c>
      <c r="H11403" s="21" t="s">
        <v>28434</v>
      </c>
      <c r="I11403" s="21" t="s">
        <v>1588</v>
      </c>
      <c r="J11403" s="21" t="s">
        <v>28439</v>
      </c>
      <c r="K11403" s="20" t="s">
        <v>11538</v>
      </c>
      <c r="L11403" s="21"/>
    </row>
    <row r="11404">
      <c r="C11404" s="12" t="s">
        <v>928</v>
      </c>
      <c r="D11404" s="12"/>
      <c r="E11404" s="12" t="s">
        <v>1619</v>
      </c>
      <c r="F11404" s="21"/>
      <c r="G11404" s="21" t="s">
        <v>28266</v>
      </c>
      <c r="H11404" s="21" t="s">
        <v>28440</v>
      </c>
      <c r="I11404" s="21" t="s">
        <v>1588</v>
      </c>
      <c r="J11404" s="21" t="s">
        <v>28441</v>
      </c>
      <c r="K11404" s="20" t="s">
        <v>11526</v>
      </c>
      <c r="L11404" s="21"/>
    </row>
    <row r="11405">
      <c r="C11405" s="12" t="s">
        <v>928</v>
      </c>
      <c r="D11405" s="12"/>
      <c r="E11405" s="12" t="s">
        <v>1619</v>
      </c>
      <c r="F11405" s="21"/>
      <c r="G11405" s="21" t="s">
        <v>28266</v>
      </c>
      <c r="H11405" s="21" t="s">
        <v>28440</v>
      </c>
      <c r="I11405" s="21" t="s">
        <v>1588</v>
      </c>
      <c r="J11405" s="21" t="s">
        <v>28442</v>
      </c>
      <c r="K11405" s="20" t="s">
        <v>11529</v>
      </c>
      <c r="L11405" s="21"/>
    </row>
    <row r="11406">
      <c r="C11406" s="12" t="s">
        <v>928</v>
      </c>
      <c r="D11406" s="12"/>
      <c r="E11406" s="12" t="s">
        <v>1619</v>
      </c>
      <c r="F11406" s="21"/>
      <c r="G11406" s="21" t="s">
        <v>28266</v>
      </c>
      <c r="H11406" s="21" t="s">
        <v>28440</v>
      </c>
      <c r="I11406" s="21" t="s">
        <v>1588</v>
      </c>
      <c r="J11406" s="21" t="s">
        <v>28443</v>
      </c>
      <c r="K11406" s="20" t="s">
        <v>11532</v>
      </c>
      <c r="L11406" s="21"/>
    </row>
    <row r="11407">
      <c r="C11407" s="12" t="s">
        <v>928</v>
      </c>
      <c r="D11407" s="12"/>
      <c r="E11407" s="12" t="s">
        <v>1619</v>
      </c>
      <c r="F11407" s="21"/>
      <c r="G11407" s="21" t="s">
        <v>28266</v>
      </c>
      <c r="H11407" s="21" t="s">
        <v>28440</v>
      </c>
      <c r="I11407" s="21" t="s">
        <v>1588</v>
      </c>
      <c r="J11407" s="21" t="s">
        <v>28444</v>
      </c>
      <c r="K11407" s="20" t="s">
        <v>11535</v>
      </c>
      <c r="L11407" s="21"/>
    </row>
    <row r="11408">
      <c r="C11408" s="12" t="s">
        <v>928</v>
      </c>
      <c r="D11408" s="12"/>
      <c r="E11408" s="12" t="s">
        <v>1619</v>
      </c>
      <c r="F11408" s="21"/>
      <c r="G11408" s="21" t="s">
        <v>28266</v>
      </c>
      <c r="H11408" s="21" t="s">
        <v>28440</v>
      </c>
      <c r="I11408" s="21" t="s">
        <v>1588</v>
      </c>
      <c r="J11408" s="21" t="s">
        <v>28445</v>
      </c>
      <c r="K11408" s="20" t="s">
        <v>11538</v>
      </c>
      <c r="L11408" s="21"/>
    </row>
    <row r="11409">
      <c r="C11409" s="12" t="s">
        <v>928</v>
      </c>
      <c r="D11409" s="12"/>
      <c r="E11409" s="12" t="s">
        <v>1619</v>
      </c>
      <c r="F11409" s="21"/>
      <c r="G11409" s="21" t="s">
        <v>28273</v>
      </c>
      <c r="H11409" s="21" t="s">
        <v>28446</v>
      </c>
      <c r="I11409" s="21" t="s">
        <v>1588</v>
      </c>
      <c r="J11409" s="21" t="s">
        <v>28447</v>
      </c>
      <c r="K11409" s="20" t="s">
        <v>11526</v>
      </c>
      <c r="L11409" s="21"/>
    </row>
    <row r="11410">
      <c r="C11410" s="12" t="s">
        <v>928</v>
      </c>
      <c r="D11410" s="12"/>
      <c r="E11410" s="12" t="s">
        <v>1619</v>
      </c>
      <c r="F11410" s="21"/>
      <c r="G11410" s="21" t="s">
        <v>28273</v>
      </c>
      <c r="H11410" s="21" t="s">
        <v>28446</v>
      </c>
      <c r="I11410" s="21" t="s">
        <v>1588</v>
      </c>
      <c r="J11410" s="21" t="s">
        <v>28448</v>
      </c>
      <c r="K11410" s="20" t="s">
        <v>11529</v>
      </c>
      <c r="L11410" s="21"/>
    </row>
    <row r="11411">
      <c r="C11411" s="12" t="s">
        <v>928</v>
      </c>
      <c r="D11411" s="12"/>
      <c r="E11411" s="12" t="s">
        <v>1619</v>
      </c>
      <c r="F11411" s="21"/>
      <c r="G11411" s="21" t="s">
        <v>28273</v>
      </c>
      <c r="H11411" s="21" t="s">
        <v>28446</v>
      </c>
      <c r="I11411" s="21" t="s">
        <v>1588</v>
      </c>
      <c r="J11411" s="21" t="s">
        <v>28449</v>
      </c>
      <c r="K11411" s="20" t="s">
        <v>11532</v>
      </c>
      <c r="L11411" s="21"/>
    </row>
    <row r="11412">
      <c r="C11412" s="12" t="s">
        <v>928</v>
      </c>
      <c r="D11412" s="12"/>
      <c r="E11412" s="12" t="s">
        <v>1619</v>
      </c>
      <c r="F11412" s="21"/>
      <c r="G11412" s="21" t="s">
        <v>28273</v>
      </c>
      <c r="H11412" s="21" t="s">
        <v>28446</v>
      </c>
      <c r="I11412" s="21" t="s">
        <v>1588</v>
      </c>
      <c r="J11412" s="21" t="s">
        <v>28450</v>
      </c>
      <c r="K11412" s="20" t="s">
        <v>11535</v>
      </c>
      <c r="L11412" s="21"/>
    </row>
    <row r="11413">
      <c r="C11413" s="12" t="s">
        <v>928</v>
      </c>
      <c r="D11413" s="12"/>
      <c r="E11413" s="12" t="s">
        <v>1619</v>
      </c>
      <c r="F11413" s="21"/>
      <c r="G11413" s="21" t="s">
        <v>28273</v>
      </c>
      <c r="H11413" s="21" t="s">
        <v>28446</v>
      </c>
      <c r="I11413" s="21" t="s">
        <v>1588</v>
      </c>
      <c r="J11413" s="21" t="s">
        <v>28451</v>
      </c>
      <c r="K11413" s="20" t="s">
        <v>11538</v>
      </c>
      <c r="L11413" s="21"/>
    </row>
    <row r="11414">
      <c r="C11414" s="12" t="s">
        <v>928</v>
      </c>
      <c r="D11414" s="12"/>
      <c r="E11414" s="12" t="s">
        <v>1619</v>
      </c>
      <c r="F11414" s="21"/>
      <c r="G11414" s="21" t="s">
        <v>28280</v>
      </c>
      <c r="H11414" s="21" t="s">
        <v>28452</v>
      </c>
      <c r="I11414" s="21" t="s">
        <v>1588</v>
      </c>
      <c r="J11414" s="21" t="s">
        <v>28453</v>
      </c>
      <c r="K11414" s="20" t="s">
        <v>11526</v>
      </c>
      <c r="L11414" s="21"/>
    </row>
    <row r="11415">
      <c r="C11415" s="12" t="s">
        <v>928</v>
      </c>
      <c r="D11415" s="12"/>
      <c r="E11415" s="12" t="s">
        <v>1619</v>
      </c>
      <c r="F11415" s="21"/>
      <c r="G11415" s="21" t="s">
        <v>28280</v>
      </c>
      <c r="H11415" s="21" t="s">
        <v>28452</v>
      </c>
      <c r="I11415" s="21" t="s">
        <v>1588</v>
      </c>
      <c r="J11415" s="21" t="s">
        <v>28454</v>
      </c>
      <c r="K11415" s="20" t="s">
        <v>11529</v>
      </c>
      <c r="L11415" s="21"/>
    </row>
    <row r="11416">
      <c r="C11416" s="12" t="s">
        <v>928</v>
      </c>
      <c r="D11416" s="12"/>
      <c r="E11416" s="12" t="s">
        <v>1619</v>
      </c>
      <c r="F11416" s="21"/>
      <c r="G11416" s="21" t="s">
        <v>28280</v>
      </c>
      <c r="H11416" s="21" t="s">
        <v>28452</v>
      </c>
      <c r="I11416" s="21" t="s">
        <v>1588</v>
      </c>
      <c r="J11416" s="21" t="s">
        <v>28455</v>
      </c>
      <c r="K11416" s="20" t="s">
        <v>11532</v>
      </c>
      <c r="L11416" s="21"/>
    </row>
    <row r="11417">
      <c r="C11417" s="12" t="s">
        <v>928</v>
      </c>
      <c r="D11417" s="12"/>
      <c r="E11417" s="12" t="s">
        <v>1619</v>
      </c>
      <c r="F11417" s="21"/>
      <c r="G11417" s="21" t="s">
        <v>28280</v>
      </c>
      <c r="H11417" s="21" t="s">
        <v>28452</v>
      </c>
      <c r="I11417" s="21" t="s">
        <v>1588</v>
      </c>
      <c r="J11417" s="21" t="s">
        <v>28456</v>
      </c>
      <c r="K11417" s="20" t="s">
        <v>11535</v>
      </c>
      <c r="L11417" s="21"/>
    </row>
    <row r="11418">
      <c r="C11418" s="12" t="s">
        <v>928</v>
      </c>
      <c r="D11418" s="12"/>
      <c r="E11418" s="12" t="s">
        <v>1619</v>
      </c>
      <c r="F11418" s="21"/>
      <c r="G11418" s="21" t="s">
        <v>28280</v>
      </c>
      <c r="H11418" s="21" t="s">
        <v>28452</v>
      </c>
      <c r="I11418" s="21" t="s">
        <v>1588</v>
      </c>
      <c r="J11418" s="21" t="s">
        <v>28457</v>
      </c>
      <c r="K11418" s="20" t="s">
        <v>11538</v>
      </c>
      <c r="L11418" s="21"/>
    </row>
    <row r="11419">
      <c r="C11419" s="12" t="s">
        <v>928</v>
      </c>
      <c r="D11419" s="12"/>
      <c r="E11419" s="12" t="s">
        <v>1619</v>
      </c>
      <c r="F11419" s="21"/>
      <c r="G11419" s="21" t="s">
        <v>28287</v>
      </c>
      <c r="H11419" s="21" t="s">
        <v>28458</v>
      </c>
      <c r="I11419" s="21" t="s">
        <v>1588</v>
      </c>
      <c r="J11419" s="21" t="s">
        <v>28459</v>
      </c>
      <c r="K11419" s="20" t="s">
        <v>11526</v>
      </c>
      <c r="L11419" s="21"/>
    </row>
    <row r="11420">
      <c r="C11420" s="12" t="s">
        <v>928</v>
      </c>
      <c r="D11420" s="12"/>
      <c r="E11420" s="12" t="s">
        <v>1619</v>
      </c>
      <c r="F11420" s="21"/>
      <c r="G11420" s="21" t="s">
        <v>28287</v>
      </c>
      <c r="H11420" s="21" t="s">
        <v>28458</v>
      </c>
      <c r="I11420" s="21" t="s">
        <v>1588</v>
      </c>
      <c r="J11420" s="21" t="s">
        <v>28460</v>
      </c>
      <c r="K11420" s="20" t="s">
        <v>11529</v>
      </c>
      <c r="L11420" s="21"/>
    </row>
    <row r="11421">
      <c r="C11421" s="12" t="s">
        <v>928</v>
      </c>
      <c r="D11421" s="12"/>
      <c r="E11421" s="12" t="s">
        <v>1619</v>
      </c>
      <c r="F11421" s="21"/>
      <c r="G11421" s="21" t="s">
        <v>28287</v>
      </c>
      <c r="H11421" s="21" t="s">
        <v>28458</v>
      </c>
      <c r="I11421" s="21" t="s">
        <v>1588</v>
      </c>
      <c r="J11421" s="21" t="s">
        <v>28461</v>
      </c>
      <c r="K11421" s="20" t="s">
        <v>11532</v>
      </c>
      <c r="L11421" s="21"/>
    </row>
    <row r="11422">
      <c r="C11422" s="12" t="s">
        <v>928</v>
      </c>
      <c r="D11422" s="12"/>
      <c r="E11422" s="12" t="s">
        <v>1619</v>
      </c>
      <c r="F11422" s="21"/>
      <c r="G11422" s="21" t="s">
        <v>28287</v>
      </c>
      <c r="H11422" s="21" t="s">
        <v>28458</v>
      </c>
      <c r="I11422" s="21" t="s">
        <v>1588</v>
      </c>
      <c r="J11422" s="21" t="s">
        <v>28462</v>
      </c>
      <c r="K11422" s="20" t="s">
        <v>11535</v>
      </c>
      <c r="L11422" s="21"/>
    </row>
    <row r="11423">
      <c r="C11423" s="12" t="s">
        <v>928</v>
      </c>
      <c r="D11423" s="12"/>
      <c r="E11423" s="12" t="s">
        <v>1619</v>
      </c>
      <c r="F11423" s="21"/>
      <c r="G11423" s="21" t="s">
        <v>28287</v>
      </c>
      <c r="H11423" s="21" t="s">
        <v>28458</v>
      </c>
      <c r="I11423" s="21" t="s">
        <v>1588</v>
      </c>
      <c r="J11423" s="21" t="s">
        <v>28463</v>
      </c>
      <c r="K11423" s="20" t="s">
        <v>11538</v>
      </c>
      <c r="L11423" s="21"/>
    </row>
    <row r="11424">
      <c r="C11424" s="12" t="s">
        <v>928</v>
      </c>
      <c r="D11424" s="12"/>
      <c r="E11424" s="12" t="s">
        <v>1619</v>
      </c>
      <c r="F11424" s="21"/>
      <c r="G11424" s="21" t="s">
        <v>28294</v>
      </c>
      <c r="H11424" s="21" t="s">
        <v>28464</v>
      </c>
      <c r="I11424" s="21" t="s">
        <v>1588</v>
      </c>
      <c r="J11424" s="21" t="s">
        <v>28465</v>
      </c>
      <c r="K11424" s="20" t="s">
        <v>11526</v>
      </c>
      <c r="L11424" s="21"/>
    </row>
    <row r="11425">
      <c r="C11425" s="12" t="s">
        <v>928</v>
      </c>
      <c r="D11425" s="12"/>
      <c r="E11425" s="12" t="s">
        <v>1619</v>
      </c>
      <c r="F11425" s="21"/>
      <c r="G11425" s="21" t="s">
        <v>28294</v>
      </c>
      <c r="H11425" s="21" t="s">
        <v>28464</v>
      </c>
      <c r="I11425" s="21" t="s">
        <v>1588</v>
      </c>
      <c r="J11425" s="21" t="s">
        <v>28466</v>
      </c>
      <c r="K11425" s="20" t="s">
        <v>11529</v>
      </c>
      <c r="L11425" s="21"/>
    </row>
    <row r="11426">
      <c r="C11426" s="12" t="s">
        <v>928</v>
      </c>
      <c r="D11426" s="12"/>
      <c r="E11426" s="12" t="s">
        <v>1619</v>
      </c>
      <c r="F11426" s="21"/>
      <c r="G11426" s="21" t="s">
        <v>28294</v>
      </c>
      <c r="H11426" s="21" t="s">
        <v>28464</v>
      </c>
      <c r="I11426" s="21" t="s">
        <v>1588</v>
      </c>
      <c r="J11426" s="21" t="s">
        <v>28467</v>
      </c>
      <c r="K11426" s="20" t="s">
        <v>11532</v>
      </c>
      <c r="L11426" s="21"/>
    </row>
    <row r="11427">
      <c r="C11427" s="12" t="s">
        <v>928</v>
      </c>
      <c r="D11427" s="12"/>
      <c r="E11427" s="12" t="s">
        <v>1619</v>
      </c>
      <c r="F11427" s="21"/>
      <c r="G11427" s="21" t="s">
        <v>28294</v>
      </c>
      <c r="H11427" s="21" t="s">
        <v>28464</v>
      </c>
      <c r="I11427" s="21" t="s">
        <v>1588</v>
      </c>
      <c r="J11427" s="21" t="s">
        <v>28468</v>
      </c>
      <c r="K11427" s="20" t="s">
        <v>11535</v>
      </c>
      <c r="L11427" s="21"/>
    </row>
    <row r="11428">
      <c r="C11428" s="12" t="s">
        <v>928</v>
      </c>
      <c r="D11428" s="12"/>
      <c r="E11428" s="12" t="s">
        <v>1619</v>
      </c>
      <c r="F11428" s="21"/>
      <c r="G11428" s="21" t="s">
        <v>28294</v>
      </c>
      <c r="H11428" s="21" t="s">
        <v>28464</v>
      </c>
      <c r="I11428" s="21" t="s">
        <v>1588</v>
      </c>
      <c r="J11428" s="21" t="s">
        <v>28469</v>
      </c>
      <c r="K11428" s="20" t="s">
        <v>11538</v>
      </c>
      <c r="L11428" s="21"/>
    </row>
    <row r="11429">
      <c r="C11429" s="12" t="s">
        <v>928</v>
      </c>
      <c r="D11429" s="12"/>
      <c r="E11429" s="12" t="s">
        <v>1619</v>
      </c>
      <c r="F11429" s="21"/>
      <c r="G11429" s="21" t="s">
        <v>28301</v>
      </c>
      <c r="H11429" s="21" t="s">
        <v>28470</v>
      </c>
      <c r="I11429" s="21" t="s">
        <v>1588</v>
      </c>
      <c r="J11429" s="21" t="s">
        <v>28471</v>
      </c>
      <c r="K11429" s="20" t="s">
        <v>11526</v>
      </c>
      <c r="L11429" s="21"/>
    </row>
    <row r="11430">
      <c r="C11430" s="12" t="s">
        <v>928</v>
      </c>
      <c r="D11430" s="12"/>
      <c r="E11430" s="12" t="s">
        <v>1619</v>
      </c>
      <c r="F11430" s="21"/>
      <c r="G11430" s="21" t="s">
        <v>28301</v>
      </c>
      <c r="H11430" s="21" t="s">
        <v>28470</v>
      </c>
      <c r="I11430" s="21" t="s">
        <v>1588</v>
      </c>
      <c r="J11430" s="21" t="s">
        <v>28472</v>
      </c>
      <c r="K11430" s="20" t="s">
        <v>11529</v>
      </c>
      <c r="L11430" s="21"/>
    </row>
    <row r="11431">
      <c r="C11431" s="12" t="s">
        <v>928</v>
      </c>
      <c r="D11431" s="12"/>
      <c r="E11431" s="12" t="s">
        <v>1619</v>
      </c>
      <c r="F11431" s="21"/>
      <c r="G11431" s="21" t="s">
        <v>28301</v>
      </c>
      <c r="H11431" s="21" t="s">
        <v>28470</v>
      </c>
      <c r="I11431" s="21" t="s">
        <v>1588</v>
      </c>
      <c r="J11431" s="21" t="s">
        <v>28473</v>
      </c>
      <c r="K11431" s="20" t="s">
        <v>11532</v>
      </c>
      <c r="L11431" s="21"/>
    </row>
    <row r="11432">
      <c r="C11432" s="12" t="s">
        <v>928</v>
      </c>
      <c r="D11432" s="12"/>
      <c r="E11432" s="12" t="s">
        <v>1619</v>
      </c>
      <c r="F11432" s="21"/>
      <c r="G11432" s="21" t="s">
        <v>28301</v>
      </c>
      <c r="H11432" s="21" t="s">
        <v>28470</v>
      </c>
      <c r="I11432" s="21" t="s">
        <v>1588</v>
      </c>
      <c r="J11432" s="21" t="s">
        <v>28474</v>
      </c>
      <c r="K11432" s="20" t="s">
        <v>11535</v>
      </c>
      <c r="L11432" s="21"/>
    </row>
    <row r="11433">
      <c r="C11433" s="12" t="s">
        <v>928</v>
      </c>
      <c r="D11433" s="12"/>
      <c r="E11433" s="12" t="s">
        <v>1619</v>
      </c>
      <c r="F11433" s="21"/>
      <c r="G11433" s="21" t="s">
        <v>28301</v>
      </c>
      <c r="H11433" s="21" t="s">
        <v>28470</v>
      </c>
      <c r="I11433" s="21" t="s">
        <v>1588</v>
      </c>
      <c r="J11433" s="21" t="s">
        <v>28475</v>
      </c>
      <c r="K11433" s="20" t="s">
        <v>11538</v>
      </c>
      <c r="L11433" s="21"/>
    </row>
    <row r="11434">
      <c r="C11434" s="12" t="s">
        <v>928</v>
      </c>
      <c r="D11434" s="12"/>
      <c r="E11434" s="12" t="s">
        <v>1619</v>
      </c>
      <c r="F11434" s="21"/>
      <c r="G11434" s="21" t="s">
        <v>28476</v>
      </c>
      <c r="H11434" s="21" t="s">
        <v>28477</v>
      </c>
      <c r="I11434" s="21" t="s">
        <v>1588</v>
      </c>
      <c r="J11434" s="21" t="s">
        <v>28478</v>
      </c>
      <c r="K11434" s="20" t="s">
        <v>11627</v>
      </c>
      <c r="L11434" s="21"/>
    </row>
    <row r="11435">
      <c r="C11435" s="12" t="s">
        <v>928</v>
      </c>
      <c r="D11435" s="12"/>
      <c r="E11435" s="12" t="s">
        <v>1619</v>
      </c>
      <c r="F11435" s="21"/>
      <c r="G11435" s="21" t="s">
        <v>28479</v>
      </c>
      <c r="H11435" s="21" t="s">
        <v>28480</v>
      </c>
      <c r="I11435" s="21" t="s">
        <v>1588</v>
      </c>
      <c r="J11435" s="21" t="s">
        <v>28481</v>
      </c>
      <c r="K11435" s="20" t="s">
        <v>11526</v>
      </c>
      <c r="L11435" s="21"/>
    </row>
    <row r="11436">
      <c r="C11436" s="12" t="s">
        <v>928</v>
      </c>
      <c r="D11436" s="12"/>
      <c r="E11436" s="12" t="s">
        <v>1619</v>
      </c>
      <c r="F11436" s="21"/>
      <c r="G11436" s="21" t="s">
        <v>28479</v>
      </c>
      <c r="H11436" s="21" t="s">
        <v>28480</v>
      </c>
      <c r="I11436" s="21" t="s">
        <v>1588</v>
      </c>
      <c r="J11436" s="21" t="s">
        <v>28482</v>
      </c>
      <c r="K11436" s="20" t="s">
        <v>11529</v>
      </c>
      <c r="L11436" s="21"/>
    </row>
    <row r="11437">
      <c r="C11437" s="12" t="s">
        <v>928</v>
      </c>
      <c r="D11437" s="12"/>
      <c r="E11437" s="12" t="s">
        <v>1619</v>
      </c>
      <c r="F11437" s="21"/>
      <c r="G11437" s="21" t="s">
        <v>28479</v>
      </c>
      <c r="H11437" s="21" t="s">
        <v>28480</v>
      </c>
      <c r="I11437" s="21" t="s">
        <v>1588</v>
      </c>
      <c r="J11437" s="21" t="s">
        <v>28483</v>
      </c>
      <c r="K11437" s="20" t="s">
        <v>11532</v>
      </c>
      <c r="L11437" s="21"/>
    </row>
    <row r="11438">
      <c r="C11438" s="12" t="s">
        <v>928</v>
      </c>
      <c r="D11438" s="12"/>
      <c r="E11438" s="12" t="s">
        <v>1619</v>
      </c>
      <c r="F11438" s="21"/>
      <c r="G11438" s="21" t="s">
        <v>28479</v>
      </c>
      <c r="H11438" s="21" t="s">
        <v>28480</v>
      </c>
      <c r="I11438" s="21" t="s">
        <v>1588</v>
      </c>
      <c r="J11438" s="21" t="s">
        <v>28484</v>
      </c>
      <c r="K11438" s="20" t="s">
        <v>11535</v>
      </c>
      <c r="L11438" s="21"/>
    </row>
    <row r="11439">
      <c r="C11439" s="12" t="s">
        <v>928</v>
      </c>
      <c r="D11439" s="12"/>
      <c r="E11439" s="12" t="s">
        <v>1619</v>
      </c>
      <c r="F11439" s="21"/>
      <c r="G11439" s="21" t="s">
        <v>28479</v>
      </c>
      <c r="H11439" s="21" t="s">
        <v>28485</v>
      </c>
      <c r="I11439" s="21" t="s">
        <v>1588</v>
      </c>
      <c r="J11439" s="21" t="s">
        <v>28486</v>
      </c>
      <c r="K11439" s="20" t="s">
        <v>11416</v>
      </c>
      <c r="L11439" s="21"/>
    </row>
    <row r="11440">
      <c r="C11440" s="12" t="s">
        <v>928</v>
      </c>
      <c r="D11440" s="12"/>
      <c r="E11440" s="12" t="s">
        <v>1619</v>
      </c>
      <c r="F11440" s="21"/>
      <c r="G11440" s="21" t="s">
        <v>28479</v>
      </c>
      <c r="H11440" s="21" t="s">
        <v>28485</v>
      </c>
      <c r="I11440" s="21" t="s">
        <v>1588</v>
      </c>
      <c r="J11440" s="21" t="s">
        <v>28487</v>
      </c>
      <c r="K11440" s="20" t="s">
        <v>11419</v>
      </c>
      <c r="L11440" s="21"/>
    </row>
    <row r="11441">
      <c r="C11441" s="12" t="s">
        <v>928</v>
      </c>
      <c r="D11441" s="12"/>
      <c r="E11441" s="12" t="s">
        <v>1619</v>
      </c>
      <c r="F11441" s="21"/>
      <c r="G11441" s="21" t="s">
        <v>28479</v>
      </c>
      <c r="H11441" s="21" t="s">
        <v>28485</v>
      </c>
      <c r="I11441" s="21" t="s">
        <v>1588</v>
      </c>
      <c r="J11441" s="21" t="s">
        <v>28488</v>
      </c>
      <c r="K11441" s="20" t="s">
        <v>11422</v>
      </c>
      <c r="L11441" s="21"/>
    </row>
    <row r="11442">
      <c r="C11442" s="12" t="s">
        <v>928</v>
      </c>
      <c r="D11442" s="12"/>
      <c r="E11442" s="12" t="s">
        <v>1619</v>
      </c>
      <c r="F11442" s="21"/>
      <c r="G11442" s="21" t="s">
        <v>28479</v>
      </c>
      <c r="H11442" s="21" t="s">
        <v>28485</v>
      </c>
      <c r="I11442" s="21" t="s">
        <v>1588</v>
      </c>
      <c r="J11442" s="21" t="s">
        <v>28489</v>
      </c>
      <c r="K11442" s="20" t="s">
        <v>11425</v>
      </c>
      <c r="L11442" s="21"/>
    </row>
    <row r="11443">
      <c r="C11443" s="12" t="s">
        <v>928</v>
      </c>
      <c r="D11443" s="12"/>
      <c r="E11443" s="12" t="s">
        <v>1619</v>
      </c>
      <c r="F11443" s="21"/>
      <c r="G11443" s="21" t="s">
        <v>28479</v>
      </c>
      <c r="H11443" s="21" t="s">
        <v>28485</v>
      </c>
      <c r="I11443" s="21" t="s">
        <v>1588</v>
      </c>
      <c r="J11443" s="21" t="s">
        <v>28490</v>
      </c>
      <c r="K11443" s="20" t="s">
        <v>11661</v>
      </c>
      <c r="L11443" s="21"/>
    </row>
    <row r="11444">
      <c r="C11444" s="12" t="s">
        <v>928</v>
      </c>
      <c r="D11444" s="12"/>
      <c r="E11444" s="12" t="s">
        <v>1619</v>
      </c>
      <c r="F11444" s="21"/>
      <c r="G11444" s="21" t="s">
        <v>28479</v>
      </c>
      <c r="H11444" s="21" t="s">
        <v>28485</v>
      </c>
      <c r="I11444" s="21" t="s">
        <v>1588</v>
      </c>
      <c r="J11444" s="21" t="s">
        <v>28491</v>
      </c>
      <c r="K11444" s="20" t="s">
        <v>11428</v>
      </c>
      <c r="L11444" s="21"/>
    </row>
    <row r="11445">
      <c r="C11445" s="12" t="s">
        <v>928</v>
      </c>
      <c r="D11445" s="12"/>
      <c r="E11445" s="12" t="s">
        <v>1619</v>
      </c>
      <c r="F11445" s="21"/>
      <c r="G11445" s="21" t="s">
        <v>28479</v>
      </c>
      <c r="H11445" s="21" t="s">
        <v>28485</v>
      </c>
      <c r="I11445" s="21" t="s">
        <v>1588</v>
      </c>
      <c r="J11445" s="21" t="s">
        <v>28492</v>
      </c>
      <c r="K11445" s="20" t="s">
        <v>11538</v>
      </c>
      <c r="L11445" s="21"/>
    </row>
    <row r="11446">
      <c r="C11446" s="12" t="s">
        <v>928</v>
      </c>
      <c r="D11446" s="12"/>
      <c r="E11446" s="12" t="s">
        <v>1619</v>
      </c>
      <c r="F11446" s="21"/>
      <c r="G11446" s="21" t="s">
        <v>28479</v>
      </c>
      <c r="H11446" s="21" t="s">
        <v>28485</v>
      </c>
      <c r="I11446" s="21" t="s">
        <v>1588</v>
      </c>
      <c r="J11446" s="21" t="s">
        <v>28493</v>
      </c>
      <c r="K11446" s="20" t="s">
        <v>11301</v>
      </c>
      <c r="L11446" s="21"/>
    </row>
    <row r="11447">
      <c r="C11447" s="12" t="s">
        <v>928</v>
      </c>
      <c r="D11447" s="12"/>
      <c r="E11447" s="12" t="s">
        <v>1619</v>
      </c>
      <c r="F11447" s="21"/>
      <c r="G11447" s="21" t="s">
        <v>28494</v>
      </c>
      <c r="H11447" s="21" t="s">
        <v>28495</v>
      </c>
      <c r="I11447" s="21" t="s">
        <v>1588</v>
      </c>
      <c r="J11447" s="21" t="s">
        <v>28496</v>
      </c>
      <c r="K11447" s="20" t="s">
        <v>11526</v>
      </c>
      <c r="L11447" s="21"/>
    </row>
    <row r="11448">
      <c r="C11448" s="12" t="s">
        <v>928</v>
      </c>
      <c r="D11448" s="12"/>
      <c r="E11448" s="12" t="s">
        <v>1619</v>
      </c>
      <c r="F11448" s="21"/>
      <c r="G11448" s="21" t="s">
        <v>28494</v>
      </c>
      <c r="H11448" s="21" t="s">
        <v>28495</v>
      </c>
      <c r="I11448" s="21" t="s">
        <v>1588</v>
      </c>
      <c r="J11448" s="21" t="s">
        <v>28497</v>
      </c>
      <c r="K11448" s="20" t="s">
        <v>11529</v>
      </c>
      <c r="L11448" s="21"/>
    </row>
    <row r="11449">
      <c r="C11449" s="12" t="s">
        <v>928</v>
      </c>
      <c r="D11449" s="12"/>
      <c r="E11449" s="12" t="s">
        <v>1619</v>
      </c>
      <c r="F11449" s="21"/>
      <c r="G11449" s="21" t="s">
        <v>28494</v>
      </c>
      <c r="H11449" s="21" t="s">
        <v>28495</v>
      </c>
      <c r="I11449" s="21" t="s">
        <v>1588</v>
      </c>
      <c r="J11449" s="21" t="s">
        <v>28498</v>
      </c>
      <c r="K11449" s="20" t="s">
        <v>11532</v>
      </c>
      <c r="L11449" s="21"/>
    </row>
    <row r="11450">
      <c r="C11450" s="12" t="s">
        <v>928</v>
      </c>
      <c r="D11450" s="12"/>
      <c r="E11450" s="12" t="s">
        <v>1619</v>
      </c>
      <c r="F11450" s="21"/>
      <c r="G11450" s="21" t="s">
        <v>28494</v>
      </c>
      <c r="H11450" s="21" t="s">
        <v>28495</v>
      </c>
      <c r="I11450" s="21" t="s">
        <v>1588</v>
      </c>
      <c r="J11450" s="21" t="s">
        <v>28499</v>
      </c>
      <c r="K11450" s="20" t="s">
        <v>11535</v>
      </c>
      <c r="L11450" s="21"/>
    </row>
    <row r="11451">
      <c r="C11451" s="12" t="s">
        <v>928</v>
      </c>
      <c r="D11451" s="12"/>
      <c r="E11451" s="12" t="s">
        <v>1619</v>
      </c>
      <c r="F11451" s="21"/>
      <c r="G11451" s="21" t="s">
        <v>28494</v>
      </c>
      <c r="H11451" s="21" t="s">
        <v>28500</v>
      </c>
      <c r="I11451" s="21" t="s">
        <v>1588</v>
      </c>
      <c r="J11451" s="21" t="s">
        <v>28501</v>
      </c>
      <c r="K11451" s="20" t="s">
        <v>11416</v>
      </c>
      <c r="L11451" s="21"/>
    </row>
    <row r="11452">
      <c r="C11452" s="12" t="s">
        <v>928</v>
      </c>
      <c r="D11452" s="12"/>
      <c r="E11452" s="12" t="s">
        <v>1619</v>
      </c>
      <c r="F11452" s="21"/>
      <c r="G11452" s="21" t="s">
        <v>28494</v>
      </c>
      <c r="H11452" s="21" t="s">
        <v>28500</v>
      </c>
      <c r="I11452" s="21" t="s">
        <v>1588</v>
      </c>
      <c r="J11452" s="21" t="s">
        <v>28502</v>
      </c>
      <c r="K11452" s="20" t="s">
        <v>11419</v>
      </c>
      <c r="L11452" s="21"/>
    </row>
    <row r="11453">
      <c r="C11453" s="12" t="s">
        <v>928</v>
      </c>
      <c r="D11453" s="12"/>
      <c r="E11453" s="12" t="s">
        <v>1619</v>
      </c>
      <c r="F11453" s="21"/>
      <c r="G11453" s="21" t="s">
        <v>28494</v>
      </c>
      <c r="H11453" s="21" t="s">
        <v>28500</v>
      </c>
      <c r="I11453" s="21" t="s">
        <v>1588</v>
      </c>
      <c r="J11453" s="21" t="s">
        <v>28503</v>
      </c>
      <c r="K11453" s="20" t="s">
        <v>11422</v>
      </c>
      <c r="L11453" s="21"/>
    </row>
    <row r="11454">
      <c r="C11454" s="12" t="s">
        <v>928</v>
      </c>
      <c r="D11454" s="12"/>
      <c r="E11454" s="12" t="s">
        <v>1619</v>
      </c>
      <c r="F11454" s="21"/>
      <c r="G11454" s="21" t="s">
        <v>28494</v>
      </c>
      <c r="H11454" s="21" t="s">
        <v>28500</v>
      </c>
      <c r="I11454" s="21" t="s">
        <v>1588</v>
      </c>
      <c r="J11454" s="21" t="s">
        <v>28504</v>
      </c>
      <c r="K11454" s="20" t="s">
        <v>11425</v>
      </c>
      <c r="L11454" s="21"/>
    </row>
    <row r="11455">
      <c r="C11455" s="12" t="s">
        <v>928</v>
      </c>
      <c r="D11455" s="12"/>
      <c r="E11455" s="12" t="s">
        <v>1619</v>
      </c>
      <c r="F11455" s="21"/>
      <c r="G11455" s="21" t="s">
        <v>28494</v>
      </c>
      <c r="H11455" s="21" t="s">
        <v>28500</v>
      </c>
      <c r="I11455" s="21" t="s">
        <v>1588</v>
      </c>
      <c r="J11455" s="21" t="s">
        <v>28505</v>
      </c>
      <c r="K11455" s="20" t="s">
        <v>11661</v>
      </c>
      <c r="L11455" s="21"/>
    </row>
    <row r="11456">
      <c r="C11456" s="12" t="s">
        <v>928</v>
      </c>
      <c r="D11456" s="12"/>
      <c r="E11456" s="12" t="s">
        <v>1619</v>
      </c>
      <c r="F11456" s="21"/>
      <c r="G11456" s="21" t="s">
        <v>28494</v>
      </c>
      <c r="H11456" s="21" t="s">
        <v>28500</v>
      </c>
      <c r="I11456" s="21" t="s">
        <v>1588</v>
      </c>
      <c r="J11456" s="21" t="s">
        <v>28506</v>
      </c>
      <c r="K11456" s="20" t="s">
        <v>11428</v>
      </c>
      <c r="L11456" s="21"/>
    </row>
    <row r="11457">
      <c r="C11457" s="12" t="s">
        <v>928</v>
      </c>
      <c r="D11457" s="12"/>
      <c r="E11457" s="12" t="s">
        <v>1619</v>
      </c>
      <c r="F11457" s="21"/>
      <c r="G11457" s="21" t="s">
        <v>28494</v>
      </c>
      <c r="H11457" s="21" t="s">
        <v>28500</v>
      </c>
      <c r="I11457" s="21" t="s">
        <v>1588</v>
      </c>
      <c r="J11457" s="21" t="s">
        <v>28507</v>
      </c>
      <c r="K11457" s="20" t="s">
        <v>11305</v>
      </c>
      <c r="L11457" s="21"/>
    </row>
    <row r="11458">
      <c r="C11458" s="12" t="s">
        <v>928</v>
      </c>
      <c r="D11458" s="12"/>
      <c r="E11458" s="12" t="s">
        <v>1619</v>
      </c>
      <c r="F11458" s="21"/>
      <c r="G11458" s="21" t="s">
        <v>28494</v>
      </c>
      <c r="H11458" s="21" t="s">
        <v>28500</v>
      </c>
      <c r="I11458" s="21" t="s">
        <v>1588</v>
      </c>
      <c r="J11458" s="21" t="s">
        <v>28508</v>
      </c>
      <c r="K11458" s="20" t="s">
        <v>11538</v>
      </c>
      <c r="L11458" s="21"/>
    </row>
    <row r="11459">
      <c r="C11459" s="12" t="s">
        <v>928</v>
      </c>
      <c r="D11459" s="12"/>
      <c r="E11459" s="12" t="s">
        <v>1619</v>
      </c>
      <c r="F11459" s="21"/>
      <c r="G11459" s="21" t="s">
        <v>28494</v>
      </c>
      <c r="H11459" s="21" t="s">
        <v>28500</v>
      </c>
      <c r="I11459" s="21" t="s">
        <v>1588</v>
      </c>
      <c r="J11459" s="21" t="s">
        <v>28509</v>
      </c>
      <c r="K11459" s="20" t="s">
        <v>11308</v>
      </c>
      <c r="L11459" s="21"/>
    </row>
    <row r="11460">
      <c r="C11460" s="12" t="s">
        <v>928</v>
      </c>
      <c r="D11460" s="12"/>
      <c r="E11460" s="12" t="s">
        <v>1619</v>
      </c>
      <c r="F11460" s="21"/>
      <c r="G11460" s="21" t="s">
        <v>28494</v>
      </c>
      <c r="H11460" s="21" t="s">
        <v>28500</v>
      </c>
      <c r="I11460" s="21" t="s">
        <v>1588</v>
      </c>
      <c r="J11460" s="21" t="s">
        <v>28510</v>
      </c>
      <c r="K11460" s="20" t="s">
        <v>11301</v>
      </c>
      <c r="L11460" s="21"/>
    </row>
    <row r="11461">
      <c r="C11461" s="12" t="s">
        <v>928</v>
      </c>
      <c r="D11461" s="12"/>
      <c r="E11461" s="12" t="s">
        <v>1619</v>
      </c>
      <c r="F11461" s="21"/>
      <c r="G11461" s="21" t="s">
        <v>28511</v>
      </c>
      <c r="H11461" s="21" t="s">
        <v>28512</v>
      </c>
      <c r="I11461" s="21" t="s">
        <v>1588</v>
      </c>
      <c r="J11461" s="21" t="s">
        <v>28513</v>
      </c>
      <c r="K11461" s="20" t="s">
        <v>11526</v>
      </c>
      <c r="L11461" s="21"/>
    </row>
    <row r="11462">
      <c r="C11462" s="12" t="s">
        <v>928</v>
      </c>
      <c r="D11462" s="12"/>
      <c r="E11462" s="12" t="s">
        <v>1619</v>
      </c>
      <c r="F11462" s="21"/>
      <c r="G11462" s="21" t="s">
        <v>28511</v>
      </c>
      <c r="H11462" s="21" t="s">
        <v>28512</v>
      </c>
      <c r="I11462" s="21" t="s">
        <v>1588</v>
      </c>
      <c r="J11462" s="21" t="s">
        <v>28514</v>
      </c>
      <c r="K11462" s="20" t="s">
        <v>11529</v>
      </c>
      <c r="L11462" s="21"/>
    </row>
    <row r="11463">
      <c r="C11463" s="12" t="s">
        <v>928</v>
      </c>
      <c r="D11463" s="12"/>
      <c r="E11463" s="12" t="s">
        <v>1619</v>
      </c>
      <c r="F11463" s="21"/>
      <c r="G11463" s="21" t="s">
        <v>28511</v>
      </c>
      <c r="H11463" s="21" t="s">
        <v>28512</v>
      </c>
      <c r="I11463" s="21" t="s">
        <v>1588</v>
      </c>
      <c r="J11463" s="21" t="s">
        <v>28515</v>
      </c>
      <c r="K11463" s="20" t="s">
        <v>11532</v>
      </c>
      <c r="L11463" s="21"/>
    </row>
    <row r="11464">
      <c r="C11464" s="12" t="s">
        <v>928</v>
      </c>
      <c r="D11464" s="12"/>
      <c r="E11464" s="12" t="s">
        <v>1619</v>
      </c>
      <c r="F11464" s="21"/>
      <c r="G11464" s="21" t="s">
        <v>28511</v>
      </c>
      <c r="H11464" s="21" t="s">
        <v>28512</v>
      </c>
      <c r="I11464" s="21" t="s">
        <v>1588</v>
      </c>
      <c r="J11464" s="21" t="s">
        <v>28516</v>
      </c>
      <c r="K11464" s="20" t="s">
        <v>11535</v>
      </c>
      <c r="L11464" s="21"/>
    </row>
    <row r="11465">
      <c r="C11465" s="12" t="s">
        <v>928</v>
      </c>
      <c r="D11465" s="12"/>
      <c r="E11465" s="12" t="s">
        <v>1619</v>
      </c>
      <c r="F11465" s="21"/>
      <c r="G11465" s="21" t="s">
        <v>28511</v>
      </c>
      <c r="H11465" s="21" t="s">
        <v>28517</v>
      </c>
      <c r="I11465" s="21" t="s">
        <v>1588</v>
      </c>
      <c r="J11465" s="21" t="s">
        <v>28518</v>
      </c>
      <c r="K11465" s="20" t="s">
        <v>11416</v>
      </c>
      <c r="L11465" s="21"/>
    </row>
    <row r="11466">
      <c r="C11466" s="12" t="s">
        <v>928</v>
      </c>
      <c r="D11466" s="12"/>
      <c r="E11466" s="12" t="s">
        <v>1619</v>
      </c>
      <c r="F11466" s="21"/>
      <c r="G11466" s="21" t="s">
        <v>28511</v>
      </c>
      <c r="H11466" s="21" t="s">
        <v>28517</v>
      </c>
      <c r="I11466" s="21" t="s">
        <v>1588</v>
      </c>
      <c r="J11466" s="21" t="s">
        <v>28519</v>
      </c>
      <c r="K11466" s="20" t="s">
        <v>11419</v>
      </c>
      <c r="L11466" s="21"/>
    </row>
    <row r="11467">
      <c r="C11467" s="12" t="s">
        <v>928</v>
      </c>
      <c r="D11467" s="12"/>
      <c r="E11467" s="12" t="s">
        <v>1619</v>
      </c>
      <c r="F11467" s="21"/>
      <c r="G11467" s="21" t="s">
        <v>28511</v>
      </c>
      <c r="H11467" s="21" t="s">
        <v>28517</v>
      </c>
      <c r="I11467" s="21" t="s">
        <v>1588</v>
      </c>
      <c r="J11467" s="21" t="s">
        <v>28520</v>
      </c>
      <c r="K11467" s="20" t="s">
        <v>11422</v>
      </c>
      <c r="L11467" s="21"/>
    </row>
    <row r="11468">
      <c r="C11468" s="12" t="s">
        <v>928</v>
      </c>
      <c r="D11468" s="12"/>
      <c r="E11468" s="12" t="s">
        <v>1619</v>
      </c>
      <c r="F11468" s="21"/>
      <c r="G11468" s="21" t="s">
        <v>28511</v>
      </c>
      <c r="H11468" s="21" t="s">
        <v>28517</v>
      </c>
      <c r="I11468" s="21" t="s">
        <v>1588</v>
      </c>
      <c r="J11468" s="21" t="s">
        <v>28521</v>
      </c>
      <c r="K11468" s="20" t="s">
        <v>11425</v>
      </c>
      <c r="L11468" s="21"/>
    </row>
    <row r="11469">
      <c r="C11469" s="12" t="s">
        <v>928</v>
      </c>
      <c r="D11469" s="12"/>
      <c r="E11469" s="12" t="s">
        <v>1619</v>
      </c>
      <c r="F11469" s="21"/>
      <c r="G11469" s="21" t="s">
        <v>28511</v>
      </c>
      <c r="H11469" s="21" t="s">
        <v>28517</v>
      </c>
      <c r="I11469" s="21" t="s">
        <v>1588</v>
      </c>
      <c r="J11469" s="21" t="s">
        <v>28522</v>
      </c>
      <c r="K11469" s="20" t="s">
        <v>11661</v>
      </c>
      <c r="L11469" s="21"/>
    </row>
    <row r="11470">
      <c r="C11470" s="12" t="s">
        <v>928</v>
      </c>
      <c r="D11470" s="12"/>
      <c r="E11470" s="12" t="s">
        <v>1619</v>
      </c>
      <c r="F11470" s="21"/>
      <c r="G11470" s="21" t="s">
        <v>28511</v>
      </c>
      <c r="H11470" s="21" t="s">
        <v>28517</v>
      </c>
      <c r="I11470" s="21" t="s">
        <v>1588</v>
      </c>
      <c r="J11470" s="21" t="s">
        <v>28523</v>
      </c>
      <c r="K11470" s="20" t="s">
        <v>11428</v>
      </c>
      <c r="L11470" s="21"/>
    </row>
    <row r="11471">
      <c r="C11471" s="12" t="s">
        <v>928</v>
      </c>
      <c r="D11471" s="12"/>
      <c r="E11471" s="12" t="s">
        <v>1619</v>
      </c>
      <c r="F11471" s="21"/>
      <c r="G11471" s="21" t="s">
        <v>28511</v>
      </c>
      <c r="H11471" s="21" t="s">
        <v>28517</v>
      </c>
      <c r="I11471" s="21" t="s">
        <v>1588</v>
      </c>
      <c r="J11471" s="21" t="s">
        <v>28524</v>
      </c>
      <c r="K11471" s="20" t="s">
        <v>11538</v>
      </c>
      <c r="L11471" s="21"/>
    </row>
    <row r="11472">
      <c r="C11472" s="12" t="s">
        <v>928</v>
      </c>
      <c r="D11472" s="12"/>
      <c r="E11472" s="12" t="s">
        <v>1619</v>
      </c>
      <c r="F11472" s="21"/>
      <c r="G11472" s="21" t="s">
        <v>28511</v>
      </c>
      <c r="H11472" s="21" t="s">
        <v>28517</v>
      </c>
      <c r="I11472" s="21" t="s">
        <v>1588</v>
      </c>
      <c r="J11472" s="21" t="s">
        <v>28525</v>
      </c>
      <c r="K11472" s="20" t="s">
        <v>11301</v>
      </c>
      <c r="L11472" s="21"/>
    </row>
    <row r="11473">
      <c r="C11473" s="12" t="s">
        <v>928</v>
      </c>
      <c r="D11473" s="12"/>
      <c r="E11473" s="12" t="s">
        <v>1619</v>
      </c>
      <c r="F11473" s="21"/>
      <c r="G11473" s="21" t="s">
        <v>28526</v>
      </c>
      <c r="H11473" s="21" t="s">
        <v>28527</v>
      </c>
      <c r="I11473" s="21" t="s">
        <v>1588</v>
      </c>
      <c r="J11473" s="21" t="s">
        <v>28528</v>
      </c>
      <c r="K11473" s="20" t="s">
        <v>11526</v>
      </c>
      <c r="L11473" s="21"/>
    </row>
    <row r="11474">
      <c r="C11474" s="12" t="s">
        <v>928</v>
      </c>
      <c r="D11474" s="12"/>
      <c r="E11474" s="12" t="s">
        <v>1619</v>
      </c>
      <c r="F11474" s="21"/>
      <c r="G11474" s="21" t="s">
        <v>28526</v>
      </c>
      <c r="H11474" s="21" t="s">
        <v>28527</v>
      </c>
      <c r="I11474" s="21" t="s">
        <v>1588</v>
      </c>
      <c r="J11474" s="21" t="s">
        <v>28529</v>
      </c>
      <c r="K11474" s="20" t="s">
        <v>11529</v>
      </c>
      <c r="L11474" s="21"/>
    </row>
    <row r="11475">
      <c r="C11475" s="12" t="s">
        <v>928</v>
      </c>
      <c r="D11475" s="12"/>
      <c r="E11475" s="12" t="s">
        <v>1619</v>
      </c>
      <c r="F11475" s="21"/>
      <c r="G11475" s="21" t="s">
        <v>28526</v>
      </c>
      <c r="H11475" s="21" t="s">
        <v>28527</v>
      </c>
      <c r="I11475" s="21" t="s">
        <v>1588</v>
      </c>
      <c r="J11475" s="21" t="s">
        <v>28530</v>
      </c>
      <c r="K11475" s="20" t="s">
        <v>11532</v>
      </c>
      <c r="L11475" s="21"/>
    </row>
    <row r="11476">
      <c r="C11476" s="12" t="s">
        <v>928</v>
      </c>
      <c r="D11476" s="12"/>
      <c r="E11476" s="12" t="s">
        <v>1619</v>
      </c>
      <c r="F11476" s="21"/>
      <c r="G11476" s="21" t="s">
        <v>28526</v>
      </c>
      <c r="H11476" s="21" t="s">
        <v>28527</v>
      </c>
      <c r="I11476" s="21" t="s">
        <v>1588</v>
      </c>
      <c r="J11476" s="21" t="s">
        <v>28531</v>
      </c>
      <c r="K11476" s="20" t="s">
        <v>11535</v>
      </c>
      <c r="L11476" s="21"/>
    </row>
    <row r="11477">
      <c r="C11477" s="12" t="s">
        <v>928</v>
      </c>
      <c r="D11477" s="12"/>
      <c r="E11477" s="12" t="s">
        <v>1619</v>
      </c>
      <c r="F11477" s="21"/>
      <c r="G11477" s="21" t="s">
        <v>28526</v>
      </c>
      <c r="H11477" s="21" t="s">
        <v>28532</v>
      </c>
      <c r="I11477" s="21" t="s">
        <v>1588</v>
      </c>
      <c r="J11477" s="21" t="s">
        <v>28533</v>
      </c>
      <c r="K11477" s="20" t="s">
        <v>11416</v>
      </c>
      <c r="L11477" s="21"/>
    </row>
    <row r="11478">
      <c r="C11478" s="12" t="s">
        <v>928</v>
      </c>
      <c r="D11478" s="12"/>
      <c r="E11478" s="12" t="s">
        <v>1619</v>
      </c>
      <c r="F11478" s="21"/>
      <c r="G11478" s="21" t="s">
        <v>28526</v>
      </c>
      <c r="H11478" s="21" t="s">
        <v>28532</v>
      </c>
      <c r="I11478" s="21" t="s">
        <v>1588</v>
      </c>
      <c r="J11478" s="21" t="s">
        <v>28534</v>
      </c>
      <c r="K11478" s="20" t="s">
        <v>11419</v>
      </c>
      <c r="L11478" s="21"/>
    </row>
    <row r="11479">
      <c r="C11479" s="12" t="s">
        <v>928</v>
      </c>
      <c r="D11479" s="12"/>
      <c r="E11479" s="12" t="s">
        <v>1619</v>
      </c>
      <c r="F11479" s="21"/>
      <c r="G11479" s="21" t="s">
        <v>28526</v>
      </c>
      <c r="H11479" s="21" t="s">
        <v>28532</v>
      </c>
      <c r="I11479" s="21" t="s">
        <v>1588</v>
      </c>
      <c r="J11479" s="21" t="s">
        <v>28535</v>
      </c>
      <c r="K11479" s="20" t="s">
        <v>11422</v>
      </c>
      <c r="L11479" s="21"/>
    </row>
    <row r="11480">
      <c r="C11480" s="12" t="s">
        <v>928</v>
      </c>
      <c r="D11480" s="12"/>
      <c r="E11480" s="12" t="s">
        <v>1619</v>
      </c>
      <c r="F11480" s="21"/>
      <c r="G11480" s="21" t="s">
        <v>28526</v>
      </c>
      <c r="H11480" s="21" t="s">
        <v>28532</v>
      </c>
      <c r="I11480" s="21" t="s">
        <v>1588</v>
      </c>
      <c r="J11480" s="21" t="s">
        <v>28536</v>
      </c>
      <c r="K11480" s="20" t="s">
        <v>11425</v>
      </c>
      <c r="L11480" s="21"/>
    </row>
    <row r="11481">
      <c r="C11481" s="12" t="s">
        <v>928</v>
      </c>
      <c r="D11481" s="12"/>
      <c r="E11481" s="12" t="s">
        <v>1619</v>
      </c>
      <c r="F11481" s="21"/>
      <c r="G11481" s="21" t="s">
        <v>28526</v>
      </c>
      <c r="H11481" s="21" t="s">
        <v>28532</v>
      </c>
      <c r="I11481" s="21" t="s">
        <v>1588</v>
      </c>
      <c r="J11481" s="21" t="s">
        <v>28537</v>
      </c>
      <c r="K11481" s="20" t="s">
        <v>11661</v>
      </c>
      <c r="L11481" s="21"/>
    </row>
    <row r="11482">
      <c r="C11482" s="12" t="s">
        <v>928</v>
      </c>
      <c r="D11482" s="12"/>
      <c r="E11482" s="12" t="s">
        <v>1619</v>
      </c>
      <c r="F11482" s="21"/>
      <c r="G11482" s="21" t="s">
        <v>28526</v>
      </c>
      <c r="H11482" s="21" t="s">
        <v>28532</v>
      </c>
      <c r="I11482" s="21" t="s">
        <v>1588</v>
      </c>
      <c r="J11482" s="21" t="s">
        <v>28538</v>
      </c>
      <c r="K11482" s="20" t="s">
        <v>11428</v>
      </c>
      <c r="L11482" s="21"/>
    </row>
    <row r="11483">
      <c r="C11483" s="12" t="s">
        <v>928</v>
      </c>
      <c r="D11483" s="12"/>
      <c r="E11483" s="12" t="s">
        <v>1619</v>
      </c>
      <c r="F11483" s="21"/>
      <c r="G11483" s="21" t="s">
        <v>28526</v>
      </c>
      <c r="H11483" s="21" t="s">
        <v>28532</v>
      </c>
      <c r="I11483" s="21" t="s">
        <v>1588</v>
      </c>
      <c r="J11483" s="21" t="s">
        <v>28539</v>
      </c>
      <c r="K11483" s="20" t="s">
        <v>11305</v>
      </c>
      <c r="L11483" s="21"/>
    </row>
    <row r="11484">
      <c r="C11484" s="12" t="s">
        <v>928</v>
      </c>
      <c r="D11484" s="12"/>
      <c r="E11484" s="12" t="s">
        <v>1619</v>
      </c>
      <c r="F11484" s="21"/>
      <c r="G11484" s="21" t="s">
        <v>28526</v>
      </c>
      <c r="H11484" s="21" t="s">
        <v>28532</v>
      </c>
      <c r="I11484" s="21" t="s">
        <v>1588</v>
      </c>
      <c r="J11484" s="21" t="s">
        <v>28540</v>
      </c>
      <c r="K11484" s="20" t="s">
        <v>11538</v>
      </c>
      <c r="L11484" s="21"/>
    </row>
    <row r="11485">
      <c r="C11485" s="12" t="s">
        <v>928</v>
      </c>
      <c r="D11485" s="12"/>
      <c r="E11485" s="12" t="s">
        <v>1619</v>
      </c>
      <c r="F11485" s="21"/>
      <c r="G11485" s="21" t="s">
        <v>28526</v>
      </c>
      <c r="H11485" s="21" t="s">
        <v>28532</v>
      </c>
      <c r="I11485" s="21" t="s">
        <v>1588</v>
      </c>
      <c r="J11485" s="21" t="s">
        <v>28541</v>
      </c>
      <c r="K11485" s="20" t="s">
        <v>11308</v>
      </c>
      <c r="L11485" s="21"/>
    </row>
    <row r="11486">
      <c r="C11486" s="12" t="s">
        <v>928</v>
      </c>
      <c r="D11486" s="12"/>
      <c r="E11486" s="12" t="s">
        <v>1619</v>
      </c>
      <c r="F11486" s="21"/>
      <c r="G11486" s="21" t="s">
        <v>28526</v>
      </c>
      <c r="H11486" s="21" t="s">
        <v>28532</v>
      </c>
      <c r="I11486" s="21" t="s">
        <v>1588</v>
      </c>
      <c r="J11486" s="21" t="s">
        <v>28542</v>
      </c>
      <c r="K11486" s="20" t="s">
        <v>11301</v>
      </c>
      <c r="L11486" s="21"/>
    </row>
    <row r="11487">
      <c r="C11487" s="12" t="s">
        <v>928</v>
      </c>
      <c r="D11487" s="12"/>
      <c r="E11487" s="12" t="s">
        <v>1619</v>
      </c>
      <c r="F11487" s="21"/>
      <c r="G11487" s="21" t="s">
        <v>28543</v>
      </c>
      <c r="H11487" s="21" t="s">
        <v>28544</v>
      </c>
      <c r="I11487" s="21" t="s">
        <v>1588</v>
      </c>
      <c r="J11487" s="21" t="s">
        <v>28545</v>
      </c>
      <c r="K11487" s="20" t="s">
        <v>11526</v>
      </c>
      <c r="L11487" s="21"/>
    </row>
    <row r="11488">
      <c r="C11488" s="12" t="s">
        <v>928</v>
      </c>
      <c r="D11488" s="12"/>
      <c r="E11488" s="12" t="s">
        <v>1619</v>
      </c>
      <c r="F11488" s="21"/>
      <c r="G11488" s="21" t="s">
        <v>28543</v>
      </c>
      <c r="H11488" s="21" t="s">
        <v>28544</v>
      </c>
      <c r="I11488" s="21" t="s">
        <v>1588</v>
      </c>
      <c r="J11488" s="21" t="s">
        <v>28546</v>
      </c>
      <c r="K11488" s="20" t="s">
        <v>11529</v>
      </c>
      <c r="L11488" s="21"/>
    </row>
    <row r="11489">
      <c r="C11489" s="12" t="s">
        <v>928</v>
      </c>
      <c r="D11489" s="12"/>
      <c r="E11489" s="12" t="s">
        <v>1619</v>
      </c>
      <c r="F11489" s="21"/>
      <c r="G11489" s="21" t="s">
        <v>28543</v>
      </c>
      <c r="H11489" s="21" t="s">
        <v>28544</v>
      </c>
      <c r="I11489" s="21" t="s">
        <v>1588</v>
      </c>
      <c r="J11489" s="21" t="s">
        <v>28547</v>
      </c>
      <c r="K11489" s="20" t="s">
        <v>11532</v>
      </c>
      <c r="L11489" s="21"/>
    </row>
    <row r="11490">
      <c r="C11490" s="12" t="s">
        <v>928</v>
      </c>
      <c r="D11490" s="12"/>
      <c r="E11490" s="12" t="s">
        <v>1619</v>
      </c>
      <c r="F11490" s="21"/>
      <c r="G11490" s="21" t="s">
        <v>28543</v>
      </c>
      <c r="H11490" s="21" t="s">
        <v>28544</v>
      </c>
      <c r="I11490" s="21" t="s">
        <v>1588</v>
      </c>
      <c r="J11490" s="21" t="s">
        <v>28548</v>
      </c>
      <c r="K11490" s="20" t="s">
        <v>11535</v>
      </c>
      <c r="L11490" s="21"/>
    </row>
    <row r="11491">
      <c r="C11491" s="12" t="s">
        <v>928</v>
      </c>
      <c r="D11491" s="12"/>
      <c r="E11491" s="12" t="s">
        <v>1619</v>
      </c>
      <c r="F11491" s="21"/>
      <c r="G11491" s="21" t="s">
        <v>28543</v>
      </c>
      <c r="H11491" s="21" t="s">
        <v>28549</v>
      </c>
      <c r="I11491" s="21" t="s">
        <v>1588</v>
      </c>
      <c r="J11491" s="21" t="s">
        <v>28550</v>
      </c>
      <c r="K11491" s="20" t="s">
        <v>11416</v>
      </c>
      <c r="L11491" s="21"/>
    </row>
    <row r="11492">
      <c r="C11492" s="12" t="s">
        <v>928</v>
      </c>
      <c r="D11492" s="12"/>
      <c r="E11492" s="12" t="s">
        <v>1619</v>
      </c>
      <c r="F11492" s="21"/>
      <c r="G11492" s="21" t="s">
        <v>28543</v>
      </c>
      <c r="H11492" s="21" t="s">
        <v>28549</v>
      </c>
      <c r="I11492" s="21" t="s">
        <v>1588</v>
      </c>
      <c r="J11492" s="21" t="s">
        <v>28551</v>
      </c>
      <c r="K11492" s="20" t="s">
        <v>11419</v>
      </c>
      <c r="L11492" s="21"/>
    </row>
    <row r="11493">
      <c r="C11493" s="12" t="s">
        <v>928</v>
      </c>
      <c r="D11493" s="12"/>
      <c r="E11493" s="12" t="s">
        <v>1619</v>
      </c>
      <c r="F11493" s="21"/>
      <c r="G11493" s="21" t="s">
        <v>28543</v>
      </c>
      <c r="H11493" s="21" t="s">
        <v>28549</v>
      </c>
      <c r="I11493" s="21" t="s">
        <v>1588</v>
      </c>
      <c r="J11493" s="21" t="s">
        <v>28552</v>
      </c>
      <c r="K11493" s="20" t="s">
        <v>11422</v>
      </c>
      <c r="L11493" s="21"/>
    </row>
    <row r="11494">
      <c r="C11494" s="12" t="s">
        <v>928</v>
      </c>
      <c r="D11494" s="12"/>
      <c r="E11494" s="12" t="s">
        <v>1619</v>
      </c>
      <c r="F11494" s="21"/>
      <c r="G11494" s="21" t="s">
        <v>28543</v>
      </c>
      <c r="H11494" s="21" t="s">
        <v>28549</v>
      </c>
      <c r="I11494" s="21" t="s">
        <v>1588</v>
      </c>
      <c r="J11494" s="21" t="s">
        <v>28553</v>
      </c>
      <c r="K11494" s="20" t="s">
        <v>11425</v>
      </c>
      <c r="L11494" s="21"/>
    </row>
    <row r="11495">
      <c r="C11495" s="12" t="s">
        <v>928</v>
      </c>
      <c r="D11495" s="12"/>
      <c r="E11495" s="12" t="s">
        <v>1619</v>
      </c>
      <c r="F11495" s="21"/>
      <c r="G11495" s="21" t="s">
        <v>28543</v>
      </c>
      <c r="H11495" s="21" t="s">
        <v>28549</v>
      </c>
      <c r="I11495" s="21" t="s">
        <v>1588</v>
      </c>
      <c r="J11495" s="21" t="s">
        <v>28554</v>
      </c>
      <c r="K11495" s="20" t="s">
        <v>11661</v>
      </c>
      <c r="L11495" s="21"/>
    </row>
    <row r="11496">
      <c r="C11496" s="12" t="s">
        <v>928</v>
      </c>
      <c r="D11496" s="12"/>
      <c r="E11496" s="12" t="s">
        <v>1619</v>
      </c>
      <c r="F11496" s="21"/>
      <c r="G11496" s="21" t="s">
        <v>28543</v>
      </c>
      <c r="H11496" s="21" t="s">
        <v>28549</v>
      </c>
      <c r="I11496" s="21" t="s">
        <v>1588</v>
      </c>
      <c r="J11496" s="21" t="s">
        <v>28555</v>
      </c>
      <c r="K11496" s="20" t="s">
        <v>11428</v>
      </c>
      <c r="L11496" s="21"/>
    </row>
    <row r="11497">
      <c r="C11497" s="12" t="s">
        <v>928</v>
      </c>
      <c r="D11497" s="12"/>
      <c r="E11497" s="12" t="s">
        <v>1619</v>
      </c>
      <c r="F11497" s="21"/>
      <c r="G11497" s="21" t="s">
        <v>28543</v>
      </c>
      <c r="H11497" s="21" t="s">
        <v>28549</v>
      </c>
      <c r="I11497" s="21" t="s">
        <v>1588</v>
      </c>
      <c r="J11497" s="21" t="s">
        <v>28556</v>
      </c>
      <c r="K11497" s="20" t="s">
        <v>11305</v>
      </c>
      <c r="L11497" s="21"/>
    </row>
    <row r="11498">
      <c r="C11498" s="12" t="s">
        <v>928</v>
      </c>
      <c r="D11498" s="12"/>
      <c r="E11498" s="12" t="s">
        <v>1619</v>
      </c>
      <c r="F11498" s="21"/>
      <c r="G11498" s="21" t="s">
        <v>28543</v>
      </c>
      <c r="H11498" s="21" t="s">
        <v>28549</v>
      </c>
      <c r="I11498" s="21" t="s">
        <v>1588</v>
      </c>
      <c r="J11498" s="21" t="s">
        <v>28557</v>
      </c>
      <c r="K11498" s="20" t="s">
        <v>11538</v>
      </c>
      <c r="L11498" s="21"/>
    </row>
    <row r="11499">
      <c r="C11499" s="12" t="s">
        <v>928</v>
      </c>
      <c r="D11499" s="12"/>
      <c r="E11499" s="12" t="s">
        <v>1619</v>
      </c>
      <c r="F11499" s="21"/>
      <c r="G11499" s="21" t="s">
        <v>28543</v>
      </c>
      <c r="H11499" s="21" t="s">
        <v>28549</v>
      </c>
      <c r="I11499" s="21" t="s">
        <v>1588</v>
      </c>
      <c r="J11499" s="21" t="s">
        <v>28558</v>
      </c>
      <c r="K11499" s="20" t="s">
        <v>11308</v>
      </c>
      <c r="L11499" s="21"/>
    </row>
    <row r="11500">
      <c r="C11500" s="12" t="s">
        <v>928</v>
      </c>
      <c r="D11500" s="12"/>
      <c r="E11500" s="12" t="s">
        <v>1619</v>
      </c>
      <c r="F11500" s="21"/>
      <c r="G11500" s="21" t="s">
        <v>28543</v>
      </c>
      <c r="H11500" s="21" t="s">
        <v>28549</v>
      </c>
      <c r="I11500" s="21" t="s">
        <v>1588</v>
      </c>
      <c r="J11500" s="21" t="s">
        <v>28559</v>
      </c>
      <c r="K11500" s="20" t="s">
        <v>11301</v>
      </c>
      <c r="L11500" s="21"/>
    </row>
    <row r="11501">
      <c r="C11501" s="12" t="s">
        <v>928</v>
      </c>
      <c r="D11501" s="12"/>
      <c r="E11501" s="12" t="s">
        <v>1619</v>
      </c>
      <c r="F11501" s="21"/>
      <c r="G11501" s="21" t="s">
        <v>28560</v>
      </c>
      <c r="H11501" s="21" t="s">
        <v>28561</v>
      </c>
      <c r="I11501" s="21" t="s">
        <v>1588</v>
      </c>
      <c r="J11501" s="21" t="s">
        <v>28562</v>
      </c>
      <c r="K11501" s="20" t="s">
        <v>11526</v>
      </c>
      <c r="L11501" s="21"/>
    </row>
    <row r="11502">
      <c r="C11502" s="12" t="s">
        <v>928</v>
      </c>
      <c r="D11502" s="12"/>
      <c r="E11502" s="12" t="s">
        <v>1619</v>
      </c>
      <c r="F11502" s="21"/>
      <c r="G11502" s="21" t="s">
        <v>28560</v>
      </c>
      <c r="H11502" s="21" t="s">
        <v>28561</v>
      </c>
      <c r="I11502" s="21" t="s">
        <v>1588</v>
      </c>
      <c r="J11502" s="21" t="s">
        <v>28563</v>
      </c>
      <c r="K11502" s="20" t="s">
        <v>11529</v>
      </c>
      <c r="L11502" s="21"/>
    </row>
    <row r="11503">
      <c r="C11503" s="12" t="s">
        <v>928</v>
      </c>
      <c r="D11503" s="12"/>
      <c r="E11503" s="12" t="s">
        <v>1619</v>
      </c>
      <c r="F11503" s="21"/>
      <c r="G11503" s="21" t="s">
        <v>28560</v>
      </c>
      <c r="H11503" s="21" t="s">
        <v>28561</v>
      </c>
      <c r="I11503" s="21" t="s">
        <v>1588</v>
      </c>
      <c r="J11503" s="21" t="s">
        <v>28564</v>
      </c>
      <c r="K11503" s="20" t="s">
        <v>11532</v>
      </c>
      <c r="L11503" s="21"/>
    </row>
    <row r="11504">
      <c r="C11504" s="12" t="s">
        <v>928</v>
      </c>
      <c r="D11504" s="12"/>
      <c r="E11504" s="12" t="s">
        <v>1619</v>
      </c>
      <c r="F11504" s="21"/>
      <c r="G11504" s="21" t="s">
        <v>28560</v>
      </c>
      <c r="H11504" s="21" t="s">
        <v>28561</v>
      </c>
      <c r="I11504" s="21" t="s">
        <v>1588</v>
      </c>
      <c r="J11504" s="21" t="s">
        <v>28565</v>
      </c>
      <c r="K11504" s="20" t="s">
        <v>11535</v>
      </c>
      <c r="L11504" s="21"/>
    </row>
    <row r="11505">
      <c r="C11505" s="12" t="s">
        <v>928</v>
      </c>
      <c r="D11505" s="12"/>
      <c r="E11505" s="12" t="s">
        <v>1619</v>
      </c>
      <c r="F11505" s="21"/>
      <c r="G11505" s="21" t="s">
        <v>28560</v>
      </c>
      <c r="H11505" s="21" t="s">
        <v>28566</v>
      </c>
      <c r="I11505" s="21" t="s">
        <v>1588</v>
      </c>
      <c r="J11505" s="21" t="s">
        <v>28567</v>
      </c>
      <c r="K11505" s="20" t="s">
        <v>11416</v>
      </c>
      <c r="L11505" s="21"/>
    </row>
    <row r="11506">
      <c r="C11506" s="12" t="s">
        <v>928</v>
      </c>
      <c r="D11506" s="12"/>
      <c r="E11506" s="12" t="s">
        <v>1619</v>
      </c>
      <c r="F11506" s="21"/>
      <c r="G11506" s="21" t="s">
        <v>28560</v>
      </c>
      <c r="H11506" s="21" t="s">
        <v>28566</v>
      </c>
      <c r="I11506" s="21" t="s">
        <v>1588</v>
      </c>
      <c r="J11506" s="21" t="s">
        <v>28568</v>
      </c>
      <c r="K11506" s="20" t="s">
        <v>11419</v>
      </c>
      <c r="L11506" s="21"/>
    </row>
    <row r="11507">
      <c r="C11507" s="12" t="s">
        <v>928</v>
      </c>
      <c r="D11507" s="12"/>
      <c r="E11507" s="12" t="s">
        <v>1619</v>
      </c>
      <c r="F11507" s="21"/>
      <c r="G11507" s="21" t="s">
        <v>28560</v>
      </c>
      <c r="H11507" s="21" t="s">
        <v>28566</v>
      </c>
      <c r="I11507" s="21" t="s">
        <v>1588</v>
      </c>
      <c r="J11507" s="21" t="s">
        <v>28569</v>
      </c>
      <c r="K11507" s="20" t="s">
        <v>11422</v>
      </c>
      <c r="L11507" s="21"/>
    </row>
    <row r="11508">
      <c r="C11508" s="12" t="s">
        <v>928</v>
      </c>
      <c r="D11508" s="12"/>
      <c r="E11508" s="12" t="s">
        <v>1619</v>
      </c>
      <c r="F11508" s="21"/>
      <c r="G11508" s="21" t="s">
        <v>28560</v>
      </c>
      <c r="H11508" s="21" t="s">
        <v>28566</v>
      </c>
      <c r="I11508" s="21" t="s">
        <v>1588</v>
      </c>
      <c r="J11508" s="21" t="s">
        <v>28570</v>
      </c>
      <c r="K11508" s="20" t="s">
        <v>11425</v>
      </c>
      <c r="L11508" s="21"/>
    </row>
    <row r="11509">
      <c r="C11509" s="12" t="s">
        <v>928</v>
      </c>
      <c r="D11509" s="12"/>
      <c r="E11509" s="12" t="s">
        <v>1619</v>
      </c>
      <c r="F11509" s="21"/>
      <c r="G11509" s="21" t="s">
        <v>28560</v>
      </c>
      <c r="H11509" s="21" t="s">
        <v>28566</v>
      </c>
      <c r="I11509" s="21" t="s">
        <v>1588</v>
      </c>
      <c r="J11509" s="21" t="s">
        <v>28571</v>
      </c>
      <c r="K11509" s="20" t="s">
        <v>11661</v>
      </c>
      <c r="L11509" s="21"/>
    </row>
    <row r="11510">
      <c r="C11510" s="12" t="s">
        <v>928</v>
      </c>
      <c r="D11510" s="12"/>
      <c r="E11510" s="12" t="s">
        <v>1619</v>
      </c>
      <c r="F11510" s="21"/>
      <c r="G11510" s="21" t="s">
        <v>28560</v>
      </c>
      <c r="H11510" s="21" t="s">
        <v>28566</v>
      </c>
      <c r="I11510" s="21" t="s">
        <v>1588</v>
      </c>
      <c r="J11510" s="21" t="s">
        <v>28572</v>
      </c>
      <c r="K11510" s="20" t="s">
        <v>11428</v>
      </c>
      <c r="L11510" s="21"/>
    </row>
    <row r="11511">
      <c r="C11511" s="12" t="s">
        <v>928</v>
      </c>
      <c r="D11511" s="12"/>
      <c r="E11511" s="12" t="s">
        <v>1619</v>
      </c>
      <c r="F11511" s="21"/>
      <c r="G11511" s="21" t="s">
        <v>28560</v>
      </c>
      <c r="H11511" s="21" t="s">
        <v>28566</v>
      </c>
      <c r="I11511" s="21" t="s">
        <v>1588</v>
      </c>
      <c r="J11511" s="21" t="s">
        <v>28573</v>
      </c>
      <c r="K11511" s="20" t="s">
        <v>11538</v>
      </c>
      <c r="L11511" s="21"/>
    </row>
    <row r="11512">
      <c r="C11512" s="12" t="s">
        <v>928</v>
      </c>
      <c r="D11512" s="12"/>
      <c r="E11512" s="12" t="s">
        <v>1619</v>
      </c>
      <c r="F11512" s="21"/>
      <c r="G11512" s="21" t="s">
        <v>28560</v>
      </c>
      <c r="H11512" s="21" t="s">
        <v>28566</v>
      </c>
      <c r="I11512" s="21" t="s">
        <v>1588</v>
      </c>
      <c r="J11512" s="21" t="s">
        <v>28574</v>
      </c>
      <c r="K11512" s="20" t="s">
        <v>11301</v>
      </c>
      <c r="L11512" s="21"/>
    </row>
    <row r="11513">
      <c r="C11513" s="12" t="s">
        <v>928</v>
      </c>
      <c r="D11513" s="12"/>
      <c r="E11513" s="12" t="s">
        <v>1619</v>
      </c>
      <c r="F11513" s="21"/>
      <c r="G11513" s="21" t="s">
        <v>28560</v>
      </c>
      <c r="H11513" s="21" t="s">
        <v>28575</v>
      </c>
      <c r="I11513" s="21" t="s">
        <v>1588</v>
      </c>
      <c r="J11513" s="21" t="s">
        <v>28576</v>
      </c>
      <c r="K11513" s="20" t="s">
        <v>11305</v>
      </c>
      <c r="L11513" s="21"/>
    </row>
    <row r="11514">
      <c r="C11514" s="12" t="s">
        <v>928</v>
      </c>
      <c r="D11514" s="12"/>
      <c r="E11514" s="12" t="s">
        <v>1619</v>
      </c>
      <c r="F11514" s="21"/>
      <c r="G11514" s="21" t="s">
        <v>28560</v>
      </c>
      <c r="H11514" s="21" t="s">
        <v>28575</v>
      </c>
      <c r="I11514" s="21" t="s">
        <v>1588</v>
      </c>
      <c r="J11514" s="21" t="s">
        <v>28577</v>
      </c>
      <c r="K11514" s="20" t="s">
        <v>11308</v>
      </c>
      <c r="L11514" s="21"/>
    </row>
    <row r="11515">
      <c r="C11515" s="12" t="s">
        <v>928</v>
      </c>
      <c r="D11515" s="12"/>
      <c r="E11515" s="12" t="s">
        <v>1619</v>
      </c>
      <c r="F11515" s="21"/>
      <c r="G11515" s="21" t="s">
        <v>28578</v>
      </c>
      <c r="H11515" s="21" t="s">
        <v>28579</v>
      </c>
      <c r="I11515" s="21" t="s">
        <v>1588</v>
      </c>
      <c r="J11515" s="21" t="s">
        <v>28580</v>
      </c>
      <c r="K11515" s="20" t="s">
        <v>11526</v>
      </c>
      <c r="L11515" s="21"/>
    </row>
    <row r="11516">
      <c r="C11516" s="12" t="s">
        <v>928</v>
      </c>
      <c r="D11516" s="12"/>
      <c r="E11516" s="12" t="s">
        <v>1619</v>
      </c>
      <c r="F11516" s="21"/>
      <c r="G11516" s="21" t="s">
        <v>28578</v>
      </c>
      <c r="H11516" s="21" t="s">
        <v>28579</v>
      </c>
      <c r="I11516" s="21" t="s">
        <v>1588</v>
      </c>
      <c r="J11516" s="21" t="s">
        <v>28581</v>
      </c>
      <c r="K11516" s="20" t="s">
        <v>11529</v>
      </c>
      <c r="L11516" s="21"/>
    </row>
    <row r="11517">
      <c r="C11517" s="12" t="s">
        <v>928</v>
      </c>
      <c r="D11517" s="12"/>
      <c r="E11517" s="12" t="s">
        <v>1619</v>
      </c>
      <c r="F11517" s="21"/>
      <c r="G11517" s="21" t="s">
        <v>28578</v>
      </c>
      <c r="H11517" s="21" t="s">
        <v>28579</v>
      </c>
      <c r="I11517" s="21" t="s">
        <v>1588</v>
      </c>
      <c r="J11517" s="21" t="s">
        <v>28582</v>
      </c>
      <c r="K11517" s="20" t="s">
        <v>11532</v>
      </c>
      <c r="L11517" s="21"/>
    </row>
    <row r="11518">
      <c r="C11518" s="12" t="s">
        <v>928</v>
      </c>
      <c r="D11518" s="12"/>
      <c r="E11518" s="12" t="s">
        <v>1619</v>
      </c>
      <c r="F11518" s="21"/>
      <c r="G11518" s="21" t="s">
        <v>28578</v>
      </c>
      <c r="H11518" s="21" t="s">
        <v>28579</v>
      </c>
      <c r="I11518" s="21" t="s">
        <v>1588</v>
      </c>
      <c r="J11518" s="21" t="s">
        <v>28583</v>
      </c>
      <c r="K11518" s="20" t="s">
        <v>11535</v>
      </c>
      <c r="L11518" s="21"/>
    </row>
    <row r="11519">
      <c r="C11519" s="12" t="s">
        <v>928</v>
      </c>
      <c r="D11519" s="12"/>
      <c r="E11519" s="12" t="s">
        <v>1619</v>
      </c>
      <c r="F11519" s="21"/>
      <c r="G11519" s="21" t="s">
        <v>28578</v>
      </c>
      <c r="H11519" s="21" t="s">
        <v>28584</v>
      </c>
      <c r="I11519" s="21" t="s">
        <v>1588</v>
      </c>
      <c r="J11519" s="21" t="s">
        <v>28585</v>
      </c>
      <c r="K11519" s="20" t="s">
        <v>11416</v>
      </c>
      <c r="L11519" s="21"/>
    </row>
    <row r="11520">
      <c r="C11520" s="12" t="s">
        <v>928</v>
      </c>
      <c r="D11520" s="12"/>
      <c r="E11520" s="12" t="s">
        <v>1619</v>
      </c>
      <c r="F11520" s="21"/>
      <c r="G11520" s="21" t="s">
        <v>28578</v>
      </c>
      <c r="H11520" s="21" t="s">
        <v>28584</v>
      </c>
      <c r="I11520" s="21" t="s">
        <v>1588</v>
      </c>
      <c r="J11520" s="21" t="s">
        <v>28586</v>
      </c>
      <c r="K11520" s="20" t="s">
        <v>11419</v>
      </c>
      <c r="L11520" s="21"/>
    </row>
    <row r="11521">
      <c r="C11521" s="12" t="s">
        <v>928</v>
      </c>
      <c r="D11521" s="12"/>
      <c r="E11521" s="12" t="s">
        <v>1619</v>
      </c>
      <c r="F11521" s="21"/>
      <c r="G11521" s="21" t="s">
        <v>28578</v>
      </c>
      <c r="H11521" s="21" t="s">
        <v>28584</v>
      </c>
      <c r="I11521" s="21" t="s">
        <v>1588</v>
      </c>
      <c r="J11521" s="21" t="s">
        <v>28587</v>
      </c>
      <c r="K11521" s="20" t="s">
        <v>11422</v>
      </c>
      <c r="L11521" s="21"/>
    </row>
    <row r="11522">
      <c r="C11522" s="12" t="s">
        <v>928</v>
      </c>
      <c r="D11522" s="12"/>
      <c r="E11522" s="12" t="s">
        <v>1619</v>
      </c>
      <c r="F11522" s="21"/>
      <c r="G11522" s="21" t="s">
        <v>28578</v>
      </c>
      <c r="H11522" s="21" t="s">
        <v>28584</v>
      </c>
      <c r="I11522" s="21" t="s">
        <v>1588</v>
      </c>
      <c r="J11522" s="21" t="s">
        <v>28588</v>
      </c>
      <c r="K11522" s="20" t="s">
        <v>11425</v>
      </c>
      <c r="L11522" s="21"/>
    </row>
    <row r="11523">
      <c r="C11523" s="12" t="s">
        <v>928</v>
      </c>
      <c r="D11523" s="12"/>
      <c r="E11523" s="12" t="s">
        <v>1619</v>
      </c>
      <c r="F11523" s="21"/>
      <c r="G11523" s="21" t="s">
        <v>28578</v>
      </c>
      <c r="H11523" s="21" t="s">
        <v>28584</v>
      </c>
      <c r="I11523" s="21" t="s">
        <v>1588</v>
      </c>
      <c r="J11523" s="21" t="s">
        <v>28589</v>
      </c>
      <c r="K11523" s="20" t="s">
        <v>11661</v>
      </c>
      <c r="L11523" s="21"/>
    </row>
    <row r="11524">
      <c r="C11524" s="12" t="s">
        <v>928</v>
      </c>
      <c r="D11524" s="12"/>
      <c r="E11524" s="12" t="s">
        <v>1619</v>
      </c>
      <c r="F11524" s="21"/>
      <c r="G11524" s="21" t="s">
        <v>28578</v>
      </c>
      <c r="H11524" s="21" t="s">
        <v>28584</v>
      </c>
      <c r="I11524" s="21" t="s">
        <v>1588</v>
      </c>
      <c r="J11524" s="21" t="s">
        <v>28590</v>
      </c>
      <c r="K11524" s="20" t="s">
        <v>11428</v>
      </c>
      <c r="L11524" s="21"/>
    </row>
    <row r="11525">
      <c r="C11525" s="12" t="s">
        <v>928</v>
      </c>
      <c r="D11525" s="12"/>
      <c r="E11525" s="12" t="s">
        <v>1619</v>
      </c>
      <c r="F11525" s="21"/>
      <c r="G11525" s="21" t="s">
        <v>28578</v>
      </c>
      <c r="H11525" s="21" t="s">
        <v>28584</v>
      </c>
      <c r="I11525" s="21" t="s">
        <v>1588</v>
      </c>
      <c r="J11525" s="21" t="s">
        <v>28591</v>
      </c>
      <c r="K11525" s="20" t="s">
        <v>11538</v>
      </c>
      <c r="L11525" s="21"/>
    </row>
    <row r="11526">
      <c r="C11526" s="12" t="s">
        <v>928</v>
      </c>
      <c r="D11526" s="12"/>
      <c r="E11526" s="12" t="s">
        <v>1619</v>
      </c>
      <c r="F11526" s="21"/>
      <c r="G11526" s="21" t="s">
        <v>28578</v>
      </c>
      <c r="H11526" s="21" t="s">
        <v>28584</v>
      </c>
      <c r="I11526" s="21" t="s">
        <v>1588</v>
      </c>
      <c r="J11526" s="21" t="s">
        <v>28592</v>
      </c>
      <c r="K11526" s="20" t="s">
        <v>11301</v>
      </c>
      <c r="L11526" s="21"/>
    </row>
    <row r="11527">
      <c r="C11527" s="12" t="s">
        <v>928</v>
      </c>
      <c r="D11527" s="12"/>
      <c r="E11527" s="12" t="s">
        <v>1619</v>
      </c>
      <c r="F11527" s="21"/>
      <c r="G11527" s="21" t="s">
        <v>28578</v>
      </c>
      <c r="H11527" s="21" t="s">
        <v>28593</v>
      </c>
      <c r="I11527" s="21" t="s">
        <v>1588</v>
      </c>
      <c r="J11527" s="21" t="s">
        <v>28594</v>
      </c>
      <c r="K11527" s="20" t="s">
        <v>11305</v>
      </c>
      <c r="L11527" s="21"/>
    </row>
    <row r="11528">
      <c r="C11528" s="12" t="s">
        <v>928</v>
      </c>
      <c r="D11528" s="12"/>
      <c r="E11528" s="12" t="s">
        <v>1619</v>
      </c>
      <c r="F11528" s="21"/>
      <c r="G11528" s="21" t="s">
        <v>28578</v>
      </c>
      <c r="H11528" s="21" t="s">
        <v>28593</v>
      </c>
      <c r="I11528" s="21" t="s">
        <v>1588</v>
      </c>
      <c r="J11528" s="21" t="s">
        <v>28595</v>
      </c>
      <c r="K11528" s="20" t="s">
        <v>11308</v>
      </c>
      <c r="L11528" s="21"/>
    </row>
    <row r="11529">
      <c r="C11529" s="12" t="s">
        <v>928</v>
      </c>
      <c r="D11529" s="12"/>
      <c r="E11529" s="12" t="s">
        <v>1619</v>
      </c>
      <c r="F11529" s="21"/>
      <c r="G11529" s="21" t="s">
        <v>28596</v>
      </c>
      <c r="H11529" s="21" t="s">
        <v>28597</v>
      </c>
      <c r="I11529" s="21" t="s">
        <v>1588</v>
      </c>
      <c r="J11529" s="21" t="s">
        <v>28598</v>
      </c>
      <c r="K11529" s="20" t="s">
        <v>11526</v>
      </c>
      <c r="L11529" s="21"/>
    </row>
    <row r="11530">
      <c r="C11530" s="12" t="s">
        <v>928</v>
      </c>
      <c r="D11530" s="12"/>
      <c r="E11530" s="12" t="s">
        <v>1619</v>
      </c>
      <c r="F11530" s="21"/>
      <c r="G11530" s="21" t="s">
        <v>28596</v>
      </c>
      <c r="H11530" s="21" t="s">
        <v>28597</v>
      </c>
      <c r="I11530" s="21" t="s">
        <v>1588</v>
      </c>
      <c r="J11530" s="21" t="s">
        <v>28599</v>
      </c>
      <c r="K11530" s="20" t="s">
        <v>11529</v>
      </c>
      <c r="L11530" s="21"/>
    </row>
    <row r="11531">
      <c r="C11531" s="12" t="s">
        <v>928</v>
      </c>
      <c r="D11531" s="12"/>
      <c r="E11531" s="12" t="s">
        <v>1619</v>
      </c>
      <c r="F11531" s="21"/>
      <c r="G11531" s="21" t="s">
        <v>28596</v>
      </c>
      <c r="H11531" s="21" t="s">
        <v>28597</v>
      </c>
      <c r="I11531" s="21" t="s">
        <v>1588</v>
      </c>
      <c r="J11531" s="21" t="s">
        <v>28600</v>
      </c>
      <c r="K11531" s="20" t="s">
        <v>11532</v>
      </c>
      <c r="L11531" s="21"/>
    </row>
    <row r="11532">
      <c r="C11532" s="12" t="s">
        <v>928</v>
      </c>
      <c r="D11532" s="12"/>
      <c r="E11532" s="12" t="s">
        <v>1619</v>
      </c>
      <c r="F11532" s="21"/>
      <c r="G11532" s="21" t="s">
        <v>28596</v>
      </c>
      <c r="H11532" s="21" t="s">
        <v>28597</v>
      </c>
      <c r="I11532" s="21" t="s">
        <v>1588</v>
      </c>
      <c r="J11532" s="21" t="s">
        <v>28601</v>
      </c>
      <c r="K11532" s="20" t="s">
        <v>11535</v>
      </c>
      <c r="L11532" s="21"/>
    </row>
    <row r="11533">
      <c r="C11533" s="12" t="s">
        <v>928</v>
      </c>
      <c r="D11533" s="12"/>
      <c r="E11533" s="12" t="s">
        <v>1619</v>
      </c>
      <c r="F11533" s="21"/>
      <c r="G11533" s="21" t="s">
        <v>28596</v>
      </c>
      <c r="H11533" s="21" t="s">
        <v>28602</v>
      </c>
      <c r="I11533" s="21" t="s">
        <v>1588</v>
      </c>
      <c r="J11533" s="21" t="s">
        <v>28603</v>
      </c>
      <c r="K11533" s="20" t="s">
        <v>11305</v>
      </c>
      <c r="L11533" s="21"/>
    </row>
    <row r="11534">
      <c r="C11534" s="12" t="s">
        <v>928</v>
      </c>
      <c r="D11534" s="12"/>
      <c r="E11534" s="12" t="s">
        <v>1619</v>
      </c>
      <c r="F11534" s="21"/>
      <c r="G11534" s="21" t="s">
        <v>28596</v>
      </c>
      <c r="H11534" s="21" t="s">
        <v>28602</v>
      </c>
      <c r="I11534" s="21" t="s">
        <v>1588</v>
      </c>
      <c r="J11534" s="21" t="s">
        <v>28604</v>
      </c>
      <c r="K11534" s="20" t="s">
        <v>11308</v>
      </c>
      <c r="L11534" s="21"/>
    </row>
    <row r="11535">
      <c r="C11535" s="12" t="s">
        <v>928</v>
      </c>
      <c r="D11535" s="12"/>
      <c r="E11535" s="12" t="s">
        <v>1619</v>
      </c>
      <c r="F11535" s="21"/>
      <c r="G11535" s="21" t="s">
        <v>28596</v>
      </c>
      <c r="H11535" s="21" t="s">
        <v>28605</v>
      </c>
      <c r="I11535" s="21" t="s">
        <v>1588</v>
      </c>
      <c r="J11535" s="21" t="s">
        <v>28606</v>
      </c>
      <c r="K11535" s="20" t="s">
        <v>11416</v>
      </c>
      <c r="L11535" s="21"/>
    </row>
    <row r="11536">
      <c r="C11536" s="12" t="s">
        <v>928</v>
      </c>
      <c r="D11536" s="12"/>
      <c r="E11536" s="12" t="s">
        <v>1619</v>
      </c>
      <c r="F11536" s="21"/>
      <c r="G11536" s="21" t="s">
        <v>28596</v>
      </c>
      <c r="H11536" s="21" t="s">
        <v>28605</v>
      </c>
      <c r="I11536" s="21" t="s">
        <v>1588</v>
      </c>
      <c r="J11536" s="21" t="s">
        <v>28607</v>
      </c>
      <c r="K11536" s="20" t="s">
        <v>11419</v>
      </c>
      <c r="L11536" s="21"/>
    </row>
    <row r="11537">
      <c r="C11537" s="12" t="s">
        <v>928</v>
      </c>
      <c r="D11537" s="12"/>
      <c r="E11537" s="12" t="s">
        <v>1619</v>
      </c>
      <c r="F11537" s="21"/>
      <c r="G11537" s="21" t="s">
        <v>28596</v>
      </c>
      <c r="H11537" s="21" t="s">
        <v>28605</v>
      </c>
      <c r="I11537" s="21" t="s">
        <v>1588</v>
      </c>
      <c r="J11537" s="21" t="s">
        <v>28608</v>
      </c>
      <c r="K11537" s="20" t="s">
        <v>11422</v>
      </c>
      <c r="L11537" s="21"/>
    </row>
    <row r="11538">
      <c r="C11538" s="12" t="s">
        <v>928</v>
      </c>
      <c r="D11538" s="12"/>
      <c r="E11538" s="12" t="s">
        <v>1619</v>
      </c>
      <c r="F11538" s="21"/>
      <c r="G11538" s="21" t="s">
        <v>28596</v>
      </c>
      <c r="H11538" s="21" t="s">
        <v>28605</v>
      </c>
      <c r="I11538" s="21" t="s">
        <v>1588</v>
      </c>
      <c r="J11538" s="21" t="s">
        <v>28609</v>
      </c>
      <c r="K11538" s="20" t="s">
        <v>11425</v>
      </c>
      <c r="L11538" s="21"/>
    </row>
    <row r="11539">
      <c r="C11539" s="12" t="s">
        <v>928</v>
      </c>
      <c r="D11539" s="12"/>
      <c r="E11539" s="12" t="s">
        <v>1619</v>
      </c>
      <c r="F11539" s="21"/>
      <c r="G11539" s="21" t="s">
        <v>28596</v>
      </c>
      <c r="H11539" s="21" t="s">
        <v>28605</v>
      </c>
      <c r="I11539" s="21" t="s">
        <v>1588</v>
      </c>
      <c r="J11539" s="21" t="s">
        <v>28610</v>
      </c>
      <c r="K11539" s="20" t="s">
        <v>11661</v>
      </c>
      <c r="L11539" s="21"/>
    </row>
    <row r="11540">
      <c r="C11540" s="12" t="s">
        <v>928</v>
      </c>
      <c r="D11540" s="12"/>
      <c r="E11540" s="12" t="s">
        <v>1619</v>
      </c>
      <c r="F11540" s="21"/>
      <c r="G11540" s="21" t="s">
        <v>28596</v>
      </c>
      <c r="H11540" s="21" t="s">
        <v>28605</v>
      </c>
      <c r="I11540" s="21" t="s">
        <v>1588</v>
      </c>
      <c r="J11540" s="21" t="s">
        <v>28611</v>
      </c>
      <c r="K11540" s="20" t="s">
        <v>11428</v>
      </c>
      <c r="L11540" s="21"/>
    </row>
    <row r="11541">
      <c r="C11541" s="12" t="s">
        <v>928</v>
      </c>
      <c r="D11541" s="12"/>
      <c r="E11541" s="12" t="s">
        <v>1619</v>
      </c>
      <c r="F11541" s="21"/>
      <c r="G11541" s="21" t="s">
        <v>28596</v>
      </c>
      <c r="H11541" s="21" t="s">
        <v>28605</v>
      </c>
      <c r="I11541" s="21" t="s">
        <v>1588</v>
      </c>
      <c r="J11541" s="21" t="s">
        <v>28612</v>
      </c>
      <c r="K11541" s="20" t="s">
        <v>11538</v>
      </c>
      <c r="L11541" s="21"/>
    </row>
    <row r="11542">
      <c r="C11542" s="12" t="s">
        <v>928</v>
      </c>
      <c r="D11542" s="12"/>
      <c r="E11542" s="12" t="s">
        <v>1619</v>
      </c>
      <c r="F11542" s="21"/>
      <c r="G11542" s="21" t="s">
        <v>28596</v>
      </c>
      <c r="H11542" s="21" t="s">
        <v>28605</v>
      </c>
      <c r="I11542" s="21" t="s">
        <v>1588</v>
      </c>
      <c r="J11542" s="21" t="s">
        <v>28613</v>
      </c>
      <c r="K11542" s="20" t="s">
        <v>11301</v>
      </c>
      <c r="L11542" s="21"/>
    </row>
    <row r="11543">
      <c r="C11543" s="12" t="s">
        <v>928</v>
      </c>
      <c r="D11543" s="12"/>
      <c r="E11543" s="12" t="s">
        <v>1619</v>
      </c>
      <c r="F11543" s="21"/>
      <c r="G11543" s="21" t="s">
        <v>28614</v>
      </c>
      <c r="H11543" s="21" t="s">
        <v>28615</v>
      </c>
      <c r="I11543" s="21" t="s">
        <v>1588</v>
      </c>
      <c r="J11543" s="21" t="s">
        <v>28616</v>
      </c>
      <c r="K11543" s="20" t="s">
        <v>11526</v>
      </c>
      <c r="L11543" s="21"/>
    </row>
    <row r="11544">
      <c r="C11544" s="12" t="s">
        <v>928</v>
      </c>
      <c r="D11544" s="12"/>
      <c r="E11544" s="12" t="s">
        <v>1619</v>
      </c>
      <c r="F11544" s="21"/>
      <c r="G11544" s="21" t="s">
        <v>28614</v>
      </c>
      <c r="H11544" s="21" t="s">
        <v>28615</v>
      </c>
      <c r="I11544" s="21" t="s">
        <v>1588</v>
      </c>
      <c r="J11544" s="21" t="s">
        <v>28617</v>
      </c>
      <c r="K11544" s="20" t="s">
        <v>11529</v>
      </c>
      <c r="L11544" s="21"/>
    </row>
    <row r="11545">
      <c r="C11545" s="12" t="s">
        <v>928</v>
      </c>
      <c r="D11545" s="12"/>
      <c r="E11545" s="12" t="s">
        <v>1619</v>
      </c>
      <c r="F11545" s="21"/>
      <c r="G11545" s="21" t="s">
        <v>28614</v>
      </c>
      <c r="H11545" s="21" t="s">
        <v>28615</v>
      </c>
      <c r="I11545" s="21" t="s">
        <v>1588</v>
      </c>
      <c r="J11545" s="21" t="s">
        <v>28618</v>
      </c>
      <c r="K11545" s="20" t="s">
        <v>11532</v>
      </c>
      <c r="L11545" s="21"/>
    </row>
    <row r="11546">
      <c r="C11546" s="12" t="s">
        <v>928</v>
      </c>
      <c r="D11546" s="12"/>
      <c r="E11546" s="12" t="s">
        <v>1619</v>
      </c>
      <c r="F11546" s="21"/>
      <c r="G11546" s="21" t="s">
        <v>28614</v>
      </c>
      <c r="H11546" s="21" t="s">
        <v>28615</v>
      </c>
      <c r="I11546" s="21" t="s">
        <v>1588</v>
      </c>
      <c r="J11546" s="21" t="s">
        <v>28619</v>
      </c>
      <c r="K11546" s="20" t="s">
        <v>11535</v>
      </c>
      <c r="L11546" s="21"/>
    </row>
    <row r="11547">
      <c r="C11547" s="12" t="s">
        <v>928</v>
      </c>
      <c r="D11547" s="12"/>
      <c r="E11547" s="12" t="s">
        <v>1619</v>
      </c>
      <c r="F11547" s="21"/>
      <c r="G11547" s="21" t="s">
        <v>28614</v>
      </c>
      <c r="H11547" s="21" t="s">
        <v>28620</v>
      </c>
      <c r="I11547" s="21" t="s">
        <v>1588</v>
      </c>
      <c r="J11547" s="21" t="s">
        <v>28621</v>
      </c>
      <c r="K11547" s="20" t="s">
        <v>11416</v>
      </c>
      <c r="L11547" s="21"/>
    </row>
    <row r="11548">
      <c r="C11548" s="12" t="s">
        <v>928</v>
      </c>
      <c r="D11548" s="12"/>
      <c r="E11548" s="12" t="s">
        <v>1619</v>
      </c>
      <c r="F11548" s="21"/>
      <c r="G11548" s="21" t="s">
        <v>28614</v>
      </c>
      <c r="H11548" s="21" t="s">
        <v>28620</v>
      </c>
      <c r="I11548" s="21" t="s">
        <v>1588</v>
      </c>
      <c r="J11548" s="21" t="s">
        <v>28622</v>
      </c>
      <c r="K11548" s="20" t="s">
        <v>11419</v>
      </c>
      <c r="L11548" s="21"/>
    </row>
    <row r="11549">
      <c r="C11549" s="12" t="s">
        <v>928</v>
      </c>
      <c r="D11549" s="12"/>
      <c r="E11549" s="12" t="s">
        <v>1619</v>
      </c>
      <c r="F11549" s="21"/>
      <c r="G11549" s="21" t="s">
        <v>28614</v>
      </c>
      <c r="H11549" s="21" t="s">
        <v>28620</v>
      </c>
      <c r="I11549" s="21" t="s">
        <v>1588</v>
      </c>
      <c r="J11549" s="21" t="s">
        <v>28623</v>
      </c>
      <c r="K11549" s="20" t="s">
        <v>11422</v>
      </c>
      <c r="L11549" s="21"/>
    </row>
    <row r="11550">
      <c r="C11550" s="12" t="s">
        <v>928</v>
      </c>
      <c r="D11550" s="12"/>
      <c r="E11550" s="12" t="s">
        <v>1619</v>
      </c>
      <c r="F11550" s="21"/>
      <c r="G11550" s="21" t="s">
        <v>28614</v>
      </c>
      <c r="H11550" s="21" t="s">
        <v>28620</v>
      </c>
      <c r="I11550" s="21" t="s">
        <v>1588</v>
      </c>
      <c r="J11550" s="21" t="s">
        <v>28624</v>
      </c>
      <c r="K11550" s="20" t="s">
        <v>11425</v>
      </c>
      <c r="L11550" s="21"/>
    </row>
    <row r="11551">
      <c r="C11551" s="12" t="s">
        <v>928</v>
      </c>
      <c r="D11551" s="12"/>
      <c r="E11551" s="12" t="s">
        <v>1619</v>
      </c>
      <c r="F11551" s="21"/>
      <c r="G11551" s="21" t="s">
        <v>28614</v>
      </c>
      <c r="H11551" s="21" t="s">
        <v>28620</v>
      </c>
      <c r="I11551" s="21" t="s">
        <v>1588</v>
      </c>
      <c r="J11551" s="21" t="s">
        <v>28625</v>
      </c>
      <c r="K11551" s="20" t="s">
        <v>11661</v>
      </c>
      <c r="L11551" s="21"/>
    </row>
    <row r="11552">
      <c r="C11552" s="12" t="s">
        <v>928</v>
      </c>
      <c r="D11552" s="12"/>
      <c r="E11552" s="12" t="s">
        <v>1619</v>
      </c>
      <c r="F11552" s="21"/>
      <c r="G11552" s="21" t="s">
        <v>28614</v>
      </c>
      <c r="H11552" s="21" t="s">
        <v>28620</v>
      </c>
      <c r="I11552" s="21" t="s">
        <v>1588</v>
      </c>
      <c r="J11552" s="21" t="s">
        <v>28626</v>
      </c>
      <c r="K11552" s="20" t="s">
        <v>11428</v>
      </c>
      <c r="L11552" s="21"/>
    </row>
    <row r="11553">
      <c r="C11553" s="12" t="s">
        <v>928</v>
      </c>
      <c r="D11553" s="12"/>
      <c r="E11553" s="12" t="s">
        <v>1619</v>
      </c>
      <c r="F11553" s="21"/>
      <c r="G11553" s="21" t="s">
        <v>28614</v>
      </c>
      <c r="H11553" s="21" t="s">
        <v>28620</v>
      </c>
      <c r="I11553" s="21" t="s">
        <v>1588</v>
      </c>
      <c r="J11553" s="21" t="s">
        <v>28627</v>
      </c>
      <c r="K11553" s="20" t="s">
        <v>11305</v>
      </c>
      <c r="L11553" s="21"/>
    </row>
    <row r="11554">
      <c r="C11554" s="12" t="s">
        <v>928</v>
      </c>
      <c r="D11554" s="12"/>
      <c r="E11554" s="12" t="s">
        <v>1619</v>
      </c>
      <c r="F11554" s="21"/>
      <c r="G11554" s="21" t="s">
        <v>28614</v>
      </c>
      <c r="H11554" s="21" t="s">
        <v>28620</v>
      </c>
      <c r="I11554" s="21" t="s">
        <v>1588</v>
      </c>
      <c r="J11554" s="21" t="s">
        <v>28628</v>
      </c>
      <c r="K11554" s="20" t="s">
        <v>11538</v>
      </c>
      <c r="L11554" s="21"/>
    </row>
    <row r="11555">
      <c r="C11555" s="12" t="s">
        <v>928</v>
      </c>
      <c r="D11555" s="12"/>
      <c r="E11555" s="12" t="s">
        <v>1619</v>
      </c>
      <c r="F11555" s="21"/>
      <c r="G11555" s="21" t="s">
        <v>28614</v>
      </c>
      <c r="H11555" s="21" t="s">
        <v>28620</v>
      </c>
      <c r="I11555" s="21" t="s">
        <v>1588</v>
      </c>
      <c r="J11555" s="21" t="s">
        <v>28629</v>
      </c>
      <c r="K11555" s="20" t="s">
        <v>11308</v>
      </c>
      <c r="L11555" s="21"/>
    </row>
    <row r="11556">
      <c r="C11556" s="12" t="s">
        <v>928</v>
      </c>
      <c r="D11556" s="12"/>
      <c r="E11556" s="12" t="s">
        <v>1619</v>
      </c>
      <c r="F11556" s="21"/>
      <c r="G11556" s="21" t="s">
        <v>28614</v>
      </c>
      <c r="H11556" s="21" t="s">
        <v>28620</v>
      </c>
      <c r="I11556" s="21" t="s">
        <v>1588</v>
      </c>
      <c r="J11556" s="21" t="s">
        <v>28630</v>
      </c>
      <c r="K11556" s="20" t="s">
        <v>11301</v>
      </c>
      <c r="L11556" s="21"/>
    </row>
    <row r="11557">
      <c r="C11557" s="12" t="s">
        <v>928</v>
      </c>
      <c r="D11557" s="12"/>
      <c r="E11557" s="12" t="s">
        <v>1619</v>
      </c>
      <c r="F11557" s="21"/>
      <c r="G11557" s="21" t="s">
        <v>28086</v>
      </c>
      <c r="H11557" s="21" t="s">
        <v>28631</v>
      </c>
      <c r="I11557" s="21" t="s">
        <v>1588</v>
      </c>
      <c r="J11557" s="21" t="s">
        <v>28632</v>
      </c>
      <c r="K11557" s="20" t="s">
        <v>11526</v>
      </c>
      <c r="L11557" s="21"/>
    </row>
    <row r="11558">
      <c r="C11558" s="12" t="s">
        <v>928</v>
      </c>
      <c r="D11558" s="12"/>
      <c r="E11558" s="12" t="s">
        <v>1619</v>
      </c>
      <c r="F11558" s="21"/>
      <c r="G11558" s="21" t="s">
        <v>28086</v>
      </c>
      <c r="H11558" s="21" t="s">
        <v>28631</v>
      </c>
      <c r="I11558" s="21" t="s">
        <v>1588</v>
      </c>
      <c r="J11558" s="21" t="s">
        <v>28633</v>
      </c>
      <c r="K11558" s="20" t="s">
        <v>11529</v>
      </c>
      <c r="L11558" s="21"/>
    </row>
    <row r="11559">
      <c r="C11559" s="12" t="s">
        <v>928</v>
      </c>
      <c r="D11559" s="12"/>
      <c r="E11559" s="12" t="s">
        <v>1619</v>
      </c>
      <c r="F11559" s="21"/>
      <c r="G11559" s="21" t="s">
        <v>28086</v>
      </c>
      <c r="H11559" s="21" t="s">
        <v>28631</v>
      </c>
      <c r="I11559" s="21" t="s">
        <v>1588</v>
      </c>
      <c r="J11559" s="21" t="s">
        <v>28634</v>
      </c>
      <c r="K11559" s="20" t="s">
        <v>11532</v>
      </c>
      <c r="L11559" s="21"/>
    </row>
    <row r="11560">
      <c r="C11560" s="12" t="s">
        <v>928</v>
      </c>
      <c r="D11560" s="12"/>
      <c r="E11560" s="12" t="s">
        <v>1619</v>
      </c>
      <c r="F11560" s="21"/>
      <c r="G11560" s="21" t="s">
        <v>28086</v>
      </c>
      <c r="H11560" s="21" t="s">
        <v>28631</v>
      </c>
      <c r="I11560" s="21" t="s">
        <v>1588</v>
      </c>
      <c r="J11560" s="21" t="s">
        <v>28635</v>
      </c>
      <c r="K11560" s="20" t="s">
        <v>11535</v>
      </c>
      <c r="L11560" s="21"/>
    </row>
    <row r="11561">
      <c r="C11561" s="12" t="s">
        <v>928</v>
      </c>
      <c r="D11561" s="12"/>
      <c r="E11561" s="12" t="s">
        <v>1619</v>
      </c>
      <c r="F11561" s="21"/>
      <c r="G11561" s="21" t="s">
        <v>28086</v>
      </c>
      <c r="H11561" s="21" t="s">
        <v>28636</v>
      </c>
      <c r="I11561" s="21" t="s">
        <v>1588</v>
      </c>
      <c r="J11561" s="21" t="s">
        <v>28637</v>
      </c>
      <c r="K11561" s="20" t="s">
        <v>11305</v>
      </c>
      <c r="L11561" s="21"/>
    </row>
    <row r="11562">
      <c r="C11562" s="12" t="s">
        <v>928</v>
      </c>
      <c r="D11562" s="12"/>
      <c r="E11562" s="12" t="s">
        <v>1619</v>
      </c>
      <c r="F11562" s="21"/>
      <c r="G11562" s="21" t="s">
        <v>28086</v>
      </c>
      <c r="H11562" s="21" t="s">
        <v>28636</v>
      </c>
      <c r="I11562" s="21" t="s">
        <v>1588</v>
      </c>
      <c r="J11562" s="21" t="s">
        <v>28638</v>
      </c>
      <c r="K11562" s="20" t="s">
        <v>11308</v>
      </c>
      <c r="L11562" s="21"/>
    </row>
    <row r="11563">
      <c r="C11563" s="12" t="s">
        <v>928</v>
      </c>
      <c r="D11563" s="12"/>
      <c r="E11563" s="12" t="s">
        <v>1619</v>
      </c>
      <c r="F11563" s="21"/>
      <c r="G11563" s="21" t="s">
        <v>28086</v>
      </c>
      <c r="H11563" s="21" t="s">
        <v>28639</v>
      </c>
      <c r="I11563" s="21" t="s">
        <v>1588</v>
      </c>
      <c r="J11563" s="21" t="s">
        <v>28640</v>
      </c>
      <c r="K11563" s="20" t="s">
        <v>11422</v>
      </c>
      <c r="L11563" s="21"/>
    </row>
    <row r="11564">
      <c r="C11564" s="12" t="s">
        <v>928</v>
      </c>
      <c r="D11564" s="12"/>
      <c r="E11564" s="12" t="s">
        <v>1619</v>
      </c>
      <c r="F11564" s="21"/>
      <c r="G11564" s="21" t="s">
        <v>28086</v>
      </c>
      <c r="H11564" s="21" t="s">
        <v>28641</v>
      </c>
      <c r="I11564" s="21" t="s">
        <v>1588</v>
      </c>
      <c r="J11564" s="21" t="s">
        <v>28642</v>
      </c>
      <c r="K11564" s="20" t="s">
        <v>11416</v>
      </c>
      <c r="L11564" s="21"/>
    </row>
    <row r="11565">
      <c r="C11565" s="12" t="s">
        <v>928</v>
      </c>
      <c r="D11565" s="12"/>
      <c r="E11565" s="12" t="s">
        <v>1619</v>
      </c>
      <c r="F11565" s="21"/>
      <c r="G11565" s="21" t="s">
        <v>28086</v>
      </c>
      <c r="H11565" s="21" t="s">
        <v>28641</v>
      </c>
      <c r="I11565" s="21" t="s">
        <v>1588</v>
      </c>
      <c r="J11565" s="21" t="s">
        <v>28643</v>
      </c>
      <c r="K11565" s="20" t="s">
        <v>11419</v>
      </c>
      <c r="L11565" s="21"/>
    </row>
    <row r="11566">
      <c r="C11566" s="12" t="s">
        <v>928</v>
      </c>
      <c r="D11566" s="12"/>
      <c r="E11566" s="12" t="s">
        <v>1619</v>
      </c>
      <c r="F11566" s="21"/>
      <c r="G11566" s="21" t="s">
        <v>28086</v>
      </c>
      <c r="H11566" s="21" t="s">
        <v>28641</v>
      </c>
      <c r="I11566" s="21" t="s">
        <v>1588</v>
      </c>
      <c r="J11566" s="21" t="s">
        <v>28644</v>
      </c>
      <c r="K11566" s="20" t="s">
        <v>11425</v>
      </c>
      <c r="L11566" s="21"/>
    </row>
    <row r="11567">
      <c r="C11567" s="12" t="s">
        <v>928</v>
      </c>
      <c r="D11567" s="12"/>
      <c r="E11567" s="12" t="s">
        <v>1619</v>
      </c>
      <c r="F11567" s="21"/>
      <c r="G11567" s="21" t="s">
        <v>28086</v>
      </c>
      <c r="H11567" s="21" t="s">
        <v>28641</v>
      </c>
      <c r="I11567" s="21" t="s">
        <v>1588</v>
      </c>
      <c r="J11567" s="21" t="s">
        <v>28645</v>
      </c>
      <c r="K11567" s="20" t="s">
        <v>11661</v>
      </c>
      <c r="L11567" s="21"/>
    </row>
    <row r="11568">
      <c r="C11568" s="12" t="s">
        <v>928</v>
      </c>
      <c r="D11568" s="12"/>
      <c r="E11568" s="12" t="s">
        <v>1619</v>
      </c>
      <c r="F11568" s="21"/>
      <c r="G11568" s="21" t="s">
        <v>28086</v>
      </c>
      <c r="H11568" s="21" t="s">
        <v>28641</v>
      </c>
      <c r="I11568" s="21" t="s">
        <v>1588</v>
      </c>
      <c r="J11568" s="21" t="s">
        <v>28646</v>
      </c>
      <c r="K11568" s="20" t="s">
        <v>11428</v>
      </c>
      <c r="L11568" s="21"/>
    </row>
    <row r="11569">
      <c r="C11569" s="12" t="s">
        <v>928</v>
      </c>
      <c r="D11569" s="12"/>
      <c r="E11569" s="12" t="s">
        <v>1619</v>
      </c>
      <c r="F11569" s="21"/>
      <c r="G11569" s="21" t="s">
        <v>28086</v>
      </c>
      <c r="H11569" s="21" t="s">
        <v>28641</v>
      </c>
      <c r="I11569" s="21" t="s">
        <v>1588</v>
      </c>
      <c r="J11569" s="21" t="s">
        <v>28647</v>
      </c>
      <c r="K11569" s="20" t="s">
        <v>11538</v>
      </c>
      <c r="L11569" s="21"/>
    </row>
    <row r="11570">
      <c r="C11570" s="12" t="s">
        <v>928</v>
      </c>
      <c r="D11570" s="12"/>
      <c r="E11570" s="12" t="s">
        <v>1619</v>
      </c>
      <c r="F11570" s="21"/>
      <c r="G11570" s="21" t="s">
        <v>28086</v>
      </c>
      <c r="H11570" s="21" t="s">
        <v>28641</v>
      </c>
      <c r="I11570" s="21" t="s">
        <v>1588</v>
      </c>
      <c r="J11570" s="21" t="s">
        <v>28648</v>
      </c>
      <c r="K11570" s="20" t="s">
        <v>11301</v>
      </c>
      <c r="L11570" s="21"/>
    </row>
    <row r="11571">
      <c r="C11571" s="12" t="s">
        <v>928</v>
      </c>
      <c r="D11571" s="12"/>
      <c r="E11571" s="12" t="s">
        <v>1619</v>
      </c>
      <c r="F11571" s="21"/>
      <c r="G11571" s="21" t="s">
        <v>28102</v>
      </c>
      <c r="H11571" s="21" t="s">
        <v>28649</v>
      </c>
      <c r="I11571" s="21" t="s">
        <v>1588</v>
      </c>
      <c r="J11571" s="21" t="s">
        <v>28650</v>
      </c>
      <c r="K11571" s="20" t="s">
        <v>11526</v>
      </c>
      <c r="L11571" s="21"/>
    </row>
    <row r="11572">
      <c r="C11572" s="12" t="s">
        <v>928</v>
      </c>
      <c r="D11572" s="12"/>
      <c r="E11572" s="12" t="s">
        <v>1619</v>
      </c>
      <c r="F11572" s="21"/>
      <c r="G11572" s="21" t="s">
        <v>28102</v>
      </c>
      <c r="H11572" s="21" t="s">
        <v>28649</v>
      </c>
      <c r="I11572" s="21" t="s">
        <v>1588</v>
      </c>
      <c r="J11572" s="21" t="s">
        <v>28651</v>
      </c>
      <c r="K11572" s="20" t="s">
        <v>11529</v>
      </c>
      <c r="L11572" s="21"/>
    </row>
    <row r="11573">
      <c r="C11573" s="12" t="s">
        <v>928</v>
      </c>
      <c r="D11573" s="12"/>
      <c r="E11573" s="12" t="s">
        <v>1619</v>
      </c>
      <c r="F11573" s="21"/>
      <c r="G11573" s="21" t="s">
        <v>28102</v>
      </c>
      <c r="H11573" s="21" t="s">
        <v>28649</v>
      </c>
      <c r="I11573" s="21" t="s">
        <v>1588</v>
      </c>
      <c r="J11573" s="21" t="s">
        <v>28652</v>
      </c>
      <c r="K11573" s="20" t="s">
        <v>11532</v>
      </c>
      <c r="L11573" s="21"/>
    </row>
    <row r="11574">
      <c r="C11574" s="12" t="s">
        <v>928</v>
      </c>
      <c r="D11574" s="12"/>
      <c r="E11574" s="12" t="s">
        <v>1619</v>
      </c>
      <c r="F11574" s="21"/>
      <c r="G11574" s="21" t="s">
        <v>28102</v>
      </c>
      <c r="H11574" s="21" t="s">
        <v>28649</v>
      </c>
      <c r="I11574" s="21" t="s">
        <v>1588</v>
      </c>
      <c r="J11574" s="21" t="s">
        <v>28653</v>
      </c>
      <c r="K11574" s="20" t="s">
        <v>11535</v>
      </c>
      <c r="L11574" s="21"/>
    </row>
    <row r="11575">
      <c r="C11575" s="12" t="s">
        <v>928</v>
      </c>
      <c r="D11575" s="12"/>
      <c r="E11575" s="12" t="s">
        <v>1619</v>
      </c>
      <c r="F11575" s="21"/>
      <c r="G11575" s="21" t="s">
        <v>28102</v>
      </c>
      <c r="H11575" s="21" t="s">
        <v>28654</v>
      </c>
      <c r="I11575" s="21" t="s">
        <v>1588</v>
      </c>
      <c r="J11575" s="21" t="s">
        <v>28655</v>
      </c>
      <c r="K11575" s="20" t="s">
        <v>11416</v>
      </c>
      <c r="L11575" s="21"/>
    </row>
    <row r="11576">
      <c r="C11576" s="12" t="s">
        <v>928</v>
      </c>
      <c r="D11576" s="12"/>
      <c r="E11576" s="12" t="s">
        <v>1619</v>
      </c>
      <c r="F11576" s="21"/>
      <c r="G11576" s="21" t="s">
        <v>28102</v>
      </c>
      <c r="H11576" s="21" t="s">
        <v>28654</v>
      </c>
      <c r="I11576" s="21" t="s">
        <v>1588</v>
      </c>
      <c r="J11576" s="21" t="s">
        <v>28656</v>
      </c>
      <c r="K11576" s="20" t="s">
        <v>11419</v>
      </c>
      <c r="L11576" s="21"/>
    </row>
    <row r="11577">
      <c r="C11577" s="12" t="s">
        <v>928</v>
      </c>
      <c r="D11577" s="12"/>
      <c r="E11577" s="12" t="s">
        <v>1619</v>
      </c>
      <c r="F11577" s="21"/>
      <c r="G11577" s="21" t="s">
        <v>28102</v>
      </c>
      <c r="H11577" s="21" t="s">
        <v>28654</v>
      </c>
      <c r="I11577" s="21" t="s">
        <v>1588</v>
      </c>
      <c r="J11577" s="21" t="s">
        <v>28657</v>
      </c>
      <c r="K11577" s="20" t="s">
        <v>11425</v>
      </c>
      <c r="L11577" s="21"/>
    </row>
    <row r="11578">
      <c r="C11578" s="12" t="s">
        <v>928</v>
      </c>
      <c r="D11578" s="12"/>
      <c r="E11578" s="12" t="s">
        <v>1619</v>
      </c>
      <c r="F11578" s="21"/>
      <c r="G11578" s="21" t="s">
        <v>28102</v>
      </c>
      <c r="H11578" s="21" t="s">
        <v>28654</v>
      </c>
      <c r="I11578" s="21" t="s">
        <v>1588</v>
      </c>
      <c r="J11578" s="21" t="s">
        <v>28658</v>
      </c>
      <c r="K11578" s="20" t="s">
        <v>11661</v>
      </c>
      <c r="L11578" s="21"/>
    </row>
    <row r="11579">
      <c r="C11579" s="12" t="s">
        <v>928</v>
      </c>
      <c r="D11579" s="12"/>
      <c r="E11579" s="12" t="s">
        <v>1619</v>
      </c>
      <c r="F11579" s="21"/>
      <c r="G11579" s="21" t="s">
        <v>28102</v>
      </c>
      <c r="H11579" s="21" t="s">
        <v>28654</v>
      </c>
      <c r="I11579" s="21" t="s">
        <v>1588</v>
      </c>
      <c r="J11579" s="21" t="s">
        <v>28659</v>
      </c>
      <c r="K11579" s="20" t="s">
        <v>11428</v>
      </c>
      <c r="L11579" s="21"/>
    </row>
    <row r="11580">
      <c r="C11580" s="12" t="s">
        <v>928</v>
      </c>
      <c r="D11580" s="12"/>
      <c r="E11580" s="12" t="s">
        <v>1619</v>
      </c>
      <c r="F11580" s="21"/>
      <c r="G11580" s="21" t="s">
        <v>28102</v>
      </c>
      <c r="H11580" s="21" t="s">
        <v>28654</v>
      </c>
      <c r="I11580" s="21" t="s">
        <v>1588</v>
      </c>
      <c r="J11580" s="21" t="s">
        <v>28660</v>
      </c>
      <c r="K11580" s="20" t="s">
        <v>11305</v>
      </c>
      <c r="L11580" s="21"/>
    </row>
    <row r="11581">
      <c r="C11581" s="12" t="s">
        <v>928</v>
      </c>
      <c r="D11581" s="12"/>
      <c r="E11581" s="12" t="s">
        <v>1619</v>
      </c>
      <c r="F11581" s="21"/>
      <c r="G11581" s="21" t="s">
        <v>28102</v>
      </c>
      <c r="H11581" s="21" t="s">
        <v>28654</v>
      </c>
      <c r="I11581" s="21" t="s">
        <v>1588</v>
      </c>
      <c r="J11581" s="21" t="s">
        <v>28661</v>
      </c>
      <c r="K11581" s="20" t="s">
        <v>11538</v>
      </c>
      <c r="L11581" s="21"/>
    </row>
    <row r="11582">
      <c r="C11582" s="12" t="s">
        <v>928</v>
      </c>
      <c r="D11582" s="12"/>
      <c r="E11582" s="12" t="s">
        <v>1619</v>
      </c>
      <c r="F11582" s="21"/>
      <c r="G11582" s="21" t="s">
        <v>28102</v>
      </c>
      <c r="H11582" s="21" t="s">
        <v>28654</v>
      </c>
      <c r="I11582" s="21" t="s">
        <v>1588</v>
      </c>
      <c r="J11582" s="21" t="s">
        <v>28662</v>
      </c>
      <c r="K11582" s="20" t="s">
        <v>11308</v>
      </c>
      <c r="L11582" s="21"/>
    </row>
    <row r="11583">
      <c r="C11583" s="12" t="s">
        <v>928</v>
      </c>
      <c r="D11583" s="12"/>
      <c r="E11583" s="12" t="s">
        <v>1619</v>
      </c>
      <c r="F11583" s="21"/>
      <c r="G11583" s="21" t="s">
        <v>28102</v>
      </c>
      <c r="H11583" s="21" t="s">
        <v>28654</v>
      </c>
      <c r="I11583" s="21" t="s">
        <v>1588</v>
      </c>
      <c r="J11583" s="21" t="s">
        <v>28663</v>
      </c>
      <c r="K11583" s="20" t="s">
        <v>11301</v>
      </c>
      <c r="L11583" s="21"/>
    </row>
    <row r="11584">
      <c r="C11584" s="12" t="s">
        <v>928</v>
      </c>
      <c r="D11584" s="12"/>
      <c r="E11584" s="12" t="s">
        <v>1619</v>
      </c>
      <c r="F11584" s="21"/>
      <c r="G11584" s="21" t="s">
        <v>28664</v>
      </c>
      <c r="H11584" s="21" t="s">
        <v>28665</v>
      </c>
      <c r="I11584" s="21" t="s">
        <v>1588</v>
      </c>
      <c r="J11584" s="21" t="s">
        <v>28666</v>
      </c>
      <c r="K11584" s="20" t="s">
        <v>11305</v>
      </c>
      <c r="L11584" s="21"/>
    </row>
    <row r="11585">
      <c r="C11585" s="12" t="s">
        <v>928</v>
      </c>
      <c r="D11585" s="12"/>
      <c r="E11585" s="12" t="s">
        <v>1619</v>
      </c>
      <c r="F11585" s="21"/>
      <c r="G11585" s="21" t="s">
        <v>28664</v>
      </c>
      <c r="H11585" s="21" t="s">
        <v>28665</v>
      </c>
      <c r="I11585" s="21" t="s">
        <v>1588</v>
      </c>
      <c r="J11585" s="21" t="s">
        <v>28667</v>
      </c>
      <c r="K11585" s="20" t="s">
        <v>11308</v>
      </c>
      <c r="L11585" s="21"/>
    </row>
    <row r="11586">
      <c r="C11586" s="12" t="s">
        <v>928</v>
      </c>
      <c r="D11586" s="12"/>
      <c r="E11586" s="12" t="s">
        <v>1619</v>
      </c>
      <c r="F11586" s="21"/>
      <c r="G11586" s="21" t="s">
        <v>28668</v>
      </c>
      <c r="H11586" s="21" t="s">
        <v>28669</v>
      </c>
      <c r="I11586" s="21" t="s">
        <v>1588</v>
      </c>
      <c r="J11586" s="21" t="s">
        <v>28670</v>
      </c>
      <c r="K11586" s="20" t="s">
        <v>11416</v>
      </c>
      <c r="L11586" s="21"/>
    </row>
    <row r="11587">
      <c r="C11587" s="12" t="s">
        <v>928</v>
      </c>
      <c r="D11587" s="12"/>
      <c r="E11587" s="12" t="s">
        <v>1619</v>
      </c>
      <c r="F11587" s="21"/>
      <c r="G11587" s="21" t="s">
        <v>28668</v>
      </c>
      <c r="H11587" s="21" t="s">
        <v>28669</v>
      </c>
      <c r="I11587" s="21" t="s">
        <v>1588</v>
      </c>
      <c r="J11587" s="21" t="s">
        <v>28671</v>
      </c>
      <c r="K11587" s="20" t="s">
        <v>11419</v>
      </c>
      <c r="L11587" s="21"/>
    </row>
    <row r="11588">
      <c r="C11588" s="12" t="s">
        <v>928</v>
      </c>
      <c r="D11588" s="12"/>
      <c r="E11588" s="12" t="s">
        <v>1619</v>
      </c>
      <c r="F11588" s="21"/>
      <c r="G11588" s="21" t="s">
        <v>28668</v>
      </c>
      <c r="H11588" s="21" t="s">
        <v>28669</v>
      </c>
      <c r="I11588" s="21" t="s">
        <v>1588</v>
      </c>
      <c r="J11588" s="21" t="s">
        <v>28672</v>
      </c>
      <c r="K11588" s="20" t="s">
        <v>11422</v>
      </c>
      <c r="L11588" s="21"/>
    </row>
    <row r="11589">
      <c r="C11589" s="12" t="s">
        <v>928</v>
      </c>
      <c r="D11589" s="12"/>
      <c r="E11589" s="12" t="s">
        <v>1619</v>
      </c>
      <c r="F11589" s="21"/>
      <c r="G11589" s="21" t="s">
        <v>28668</v>
      </c>
      <c r="H11589" s="21" t="s">
        <v>28669</v>
      </c>
      <c r="I11589" s="21" t="s">
        <v>1588</v>
      </c>
      <c r="J11589" s="21" t="s">
        <v>28673</v>
      </c>
      <c r="K11589" s="20" t="s">
        <v>11425</v>
      </c>
      <c r="L11589" s="21"/>
    </row>
    <row r="11590">
      <c r="C11590" s="12" t="s">
        <v>928</v>
      </c>
      <c r="D11590" s="12"/>
      <c r="E11590" s="12" t="s">
        <v>1619</v>
      </c>
      <c r="F11590" s="21"/>
      <c r="G11590" s="21" t="s">
        <v>28668</v>
      </c>
      <c r="H11590" s="21" t="s">
        <v>28669</v>
      </c>
      <c r="I11590" s="21" t="s">
        <v>1588</v>
      </c>
      <c r="J11590" s="21" t="s">
        <v>28674</v>
      </c>
      <c r="K11590" s="20" t="s">
        <v>11661</v>
      </c>
      <c r="L11590" s="21"/>
    </row>
    <row r="11591">
      <c r="C11591" s="12" t="s">
        <v>928</v>
      </c>
      <c r="D11591" s="12"/>
      <c r="E11591" s="12" t="s">
        <v>1619</v>
      </c>
      <c r="F11591" s="21"/>
      <c r="G11591" s="21" t="s">
        <v>28668</v>
      </c>
      <c r="H11591" s="21" t="s">
        <v>28669</v>
      </c>
      <c r="I11591" s="21" t="s">
        <v>1588</v>
      </c>
      <c r="J11591" s="21" t="s">
        <v>28675</v>
      </c>
      <c r="K11591" s="20" t="s">
        <v>11428</v>
      </c>
      <c r="L11591" s="21"/>
    </row>
    <row r="11592">
      <c r="C11592" s="12" t="s">
        <v>928</v>
      </c>
      <c r="D11592" s="12"/>
      <c r="E11592" s="12" t="s">
        <v>1619</v>
      </c>
      <c r="F11592" s="21"/>
      <c r="G11592" s="21" t="s">
        <v>28668</v>
      </c>
      <c r="H11592" s="21" t="s">
        <v>28676</v>
      </c>
      <c r="I11592" s="21" t="s">
        <v>1588</v>
      </c>
      <c r="J11592" s="21" t="s">
        <v>28677</v>
      </c>
      <c r="K11592" s="20" t="s">
        <v>11305</v>
      </c>
      <c r="L11592" s="21"/>
    </row>
    <row r="11593">
      <c r="C11593" s="12" t="s">
        <v>928</v>
      </c>
      <c r="D11593" s="12"/>
      <c r="E11593" s="12" t="s">
        <v>1619</v>
      </c>
      <c r="F11593" s="21"/>
      <c r="G11593" s="21" t="s">
        <v>28668</v>
      </c>
      <c r="H11593" s="21" t="s">
        <v>28676</v>
      </c>
      <c r="I11593" s="21" t="s">
        <v>1588</v>
      </c>
      <c r="J11593" s="21" t="s">
        <v>28678</v>
      </c>
      <c r="K11593" s="20" t="s">
        <v>11308</v>
      </c>
      <c r="L11593" s="21"/>
    </row>
    <row r="11594">
      <c r="C11594" s="12" t="s">
        <v>928</v>
      </c>
      <c r="D11594" s="12"/>
      <c r="E11594" s="12" t="s">
        <v>1619</v>
      </c>
      <c r="F11594" s="21"/>
      <c r="G11594" s="21" t="s">
        <v>28668</v>
      </c>
      <c r="H11594" s="21" t="s">
        <v>28679</v>
      </c>
      <c r="I11594" s="21" t="s">
        <v>1588</v>
      </c>
      <c r="J11594" s="21" t="s">
        <v>28680</v>
      </c>
      <c r="K11594" s="20" t="s">
        <v>11301</v>
      </c>
      <c r="L11594" s="21"/>
    </row>
    <row r="11595">
      <c r="C11595" s="12" t="s">
        <v>928</v>
      </c>
      <c r="D11595" s="12"/>
      <c r="E11595" s="12" t="s">
        <v>1619</v>
      </c>
      <c r="F11595" s="21"/>
      <c r="G11595" s="21" t="s">
        <v>28668</v>
      </c>
      <c r="H11595" s="21" t="s">
        <v>28681</v>
      </c>
      <c r="I11595" s="21" t="s">
        <v>1588</v>
      </c>
      <c r="J11595" s="21" t="s">
        <v>28682</v>
      </c>
      <c r="K11595" s="20" t="s">
        <v>11526</v>
      </c>
      <c r="L11595" s="21"/>
    </row>
    <row r="11596">
      <c r="C11596" s="12" t="s">
        <v>928</v>
      </c>
      <c r="D11596" s="12"/>
      <c r="E11596" s="12" t="s">
        <v>1619</v>
      </c>
      <c r="F11596" s="21"/>
      <c r="G11596" s="21" t="s">
        <v>28683</v>
      </c>
      <c r="H11596" s="21" t="s">
        <v>28681</v>
      </c>
      <c r="I11596" s="21" t="s">
        <v>1588</v>
      </c>
      <c r="J11596" s="21" t="s">
        <v>28684</v>
      </c>
      <c r="K11596" s="20" t="s">
        <v>11529</v>
      </c>
      <c r="L11596" s="21"/>
    </row>
    <row r="11597">
      <c r="C11597" s="12" t="s">
        <v>928</v>
      </c>
      <c r="D11597" s="12"/>
      <c r="E11597" s="12" t="s">
        <v>1619</v>
      </c>
      <c r="F11597" s="21"/>
      <c r="G11597" s="21" t="s">
        <v>28668</v>
      </c>
      <c r="H11597" s="21" t="s">
        <v>28681</v>
      </c>
      <c r="I11597" s="21" t="s">
        <v>1588</v>
      </c>
      <c r="J11597" s="21" t="s">
        <v>28685</v>
      </c>
      <c r="K11597" s="20" t="s">
        <v>11532</v>
      </c>
      <c r="L11597" s="21"/>
    </row>
    <row r="11598">
      <c r="C11598" s="12" t="s">
        <v>928</v>
      </c>
      <c r="D11598" s="12"/>
      <c r="E11598" s="12" t="s">
        <v>1619</v>
      </c>
      <c r="F11598" s="21"/>
      <c r="G11598" s="21" t="s">
        <v>28668</v>
      </c>
      <c r="H11598" s="21" t="s">
        <v>28681</v>
      </c>
      <c r="I11598" s="21" t="s">
        <v>1588</v>
      </c>
      <c r="J11598" s="21" t="s">
        <v>28686</v>
      </c>
      <c r="K11598" s="20" t="s">
        <v>11535</v>
      </c>
      <c r="L11598" s="21"/>
    </row>
    <row r="11599">
      <c r="C11599" s="12" t="s">
        <v>928</v>
      </c>
      <c r="D11599" s="12"/>
      <c r="E11599" s="12" t="s">
        <v>1619</v>
      </c>
      <c r="F11599" s="21"/>
      <c r="G11599" s="21" t="s">
        <v>28668</v>
      </c>
      <c r="H11599" s="21" t="s">
        <v>28687</v>
      </c>
      <c r="I11599" s="21" t="s">
        <v>1588</v>
      </c>
      <c r="J11599" s="21" t="s">
        <v>28688</v>
      </c>
      <c r="K11599" s="20" t="s">
        <v>11538</v>
      </c>
      <c r="L11599" s="21"/>
    </row>
    <row r="11600">
      <c r="C11600" s="12" t="s">
        <v>928</v>
      </c>
      <c r="D11600" s="12"/>
      <c r="E11600" s="12" t="s">
        <v>1619</v>
      </c>
      <c r="F11600" s="21"/>
      <c r="G11600" s="21" t="s">
        <v>28689</v>
      </c>
      <c r="H11600" s="21" t="s">
        <v>28690</v>
      </c>
      <c r="I11600" s="21" t="s">
        <v>1588</v>
      </c>
      <c r="J11600" s="21" t="s">
        <v>28691</v>
      </c>
      <c r="K11600" s="20" t="s">
        <v>11526</v>
      </c>
      <c r="L11600" s="21"/>
    </row>
    <row r="11601">
      <c r="C11601" s="12" t="s">
        <v>928</v>
      </c>
      <c r="D11601" s="12"/>
      <c r="E11601" s="12" t="s">
        <v>1619</v>
      </c>
      <c r="F11601" s="21"/>
      <c r="G11601" s="21" t="s">
        <v>28689</v>
      </c>
      <c r="H11601" s="21" t="s">
        <v>28690</v>
      </c>
      <c r="I11601" s="21" t="s">
        <v>1588</v>
      </c>
      <c r="J11601" s="21" t="s">
        <v>28692</v>
      </c>
      <c r="K11601" s="20" t="s">
        <v>11529</v>
      </c>
      <c r="L11601" s="21"/>
    </row>
    <row r="11602">
      <c r="C11602" s="12" t="s">
        <v>928</v>
      </c>
      <c r="D11602" s="12"/>
      <c r="E11602" s="12" t="s">
        <v>1619</v>
      </c>
      <c r="F11602" s="21"/>
      <c r="G11602" s="21" t="s">
        <v>28689</v>
      </c>
      <c r="H11602" s="21" t="s">
        <v>28690</v>
      </c>
      <c r="I11602" s="21" t="s">
        <v>1588</v>
      </c>
      <c r="J11602" s="21" t="s">
        <v>28693</v>
      </c>
      <c r="K11602" s="20" t="s">
        <v>11532</v>
      </c>
      <c r="L11602" s="21"/>
    </row>
    <row r="11603">
      <c r="C11603" s="12" t="s">
        <v>928</v>
      </c>
      <c r="D11603" s="12"/>
      <c r="E11603" s="12" t="s">
        <v>1619</v>
      </c>
      <c r="F11603" s="21"/>
      <c r="G11603" s="21" t="s">
        <v>28689</v>
      </c>
      <c r="H11603" s="21" t="s">
        <v>28690</v>
      </c>
      <c r="I11603" s="21" t="s">
        <v>1588</v>
      </c>
      <c r="J11603" s="21" t="s">
        <v>28694</v>
      </c>
      <c r="K11603" s="20" t="s">
        <v>11535</v>
      </c>
      <c r="L11603" s="21"/>
    </row>
    <row r="11604">
      <c r="C11604" s="12" t="s">
        <v>928</v>
      </c>
      <c r="D11604" s="12"/>
      <c r="E11604" s="12" t="s">
        <v>1619</v>
      </c>
      <c r="F11604" s="21"/>
      <c r="G11604" s="21" t="s">
        <v>28689</v>
      </c>
      <c r="H11604" s="21" t="s">
        <v>28695</v>
      </c>
      <c r="I11604" s="21" t="s">
        <v>1588</v>
      </c>
      <c r="J11604" s="21" t="s">
        <v>28696</v>
      </c>
      <c r="K11604" s="20" t="s">
        <v>11416</v>
      </c>
      <c r="L11604" s="21"/>
    </row>
    <row r="11605">
      <c r="C11605" s="12" t="s">
        <v>928</v>
      </c>
      <c r="D11605" s="12"/>
      <c r="E11605" s="12" t="s">
        <v>1619</v>
      </c>
      <c r="F11605" s="21"/>
      <c r="G11605" s="21" t="s">
        <v>28689</v>
      </c>
      <c r="H11605" s="21" t="s">
        <v>28695</v>
      </c>
      <c r="I11605" s="21" t="s">
        <v>1588</v>
      </c>
      <c r="J11605" s="21" t="s">
        <v>28697</v>
      </c>
      <c r="K11605" s="20" t="s">
        <v>11419</v>
      </c>
      <c r="L11605" s="21"/>
    </row>
    <row r="11606">
      <c r="C11606" s="12" t="s">
        <v>928</v>
      </c>
      <c r="D11606" s="12"/>
      <c r="E11606" s="12" t="s">
        <v>1619</v>
      </c>
      <c r="F11606" s="21"/>
      <c r="G11606" s="21" t="s">
        <v>28689</v>
      </c>
      <c r="H11606" s="21" t="s">
        <v>28695</v>
      </c>
      <c r="I11606" s="21" t="s">
        <v>1588</v>
      </c>
      <c r="J11606" s="21" t="s">
        <v>28698</v>
      </c>
      <c r="K11606" s="20" t="s">
        <v>11422</v>
      </c>
      <c r="L11606" s="21"/>
    </row>
    <row r="11607">
      <c r="C11607" s="12" t="s">
        <v>928</v>
      </c>
      <c r="D11607" s="12"/>
      <c r="E11607" s="12" t="s">
        <v>1619</v>
      </c>
      <c r="F11607" s="21"/>
      <c r="G11607" s="21" t="s">
        <v>28689</v>
      </c>
      <c r="H11607" s="21" t="s">
        <v>28695</v>
      </c>
      <c r="I11607" s="21" t="s">
        <v>1588</v>
      </c>
      <c r="J11607" s="21" t="s">
        <v>28699</v>
      </c>
      <c r="K11607" s="20" t="s">
        <v>11425</v>
      </c>
      <c r="L11607" s="21"/>
    </row>
    <row r="11608">
      <c r="C11608" s="12" t="s">
        <v>928</v>
      </c>
      <c r="D11608" s="12"/>
      <c r="E11608" s="12" t="s">
        <v>1619</v>
      </c>
      <c r="F11608" s="21"/>
      <c r="G11608" s="21" t="s">
        <v>28689</v>
      </c>
      <c r="H11608" s="21" t="s">
        <v>28695</v>
      </c>
      <c r="I11608" s="21" t="s">
        <v>1588</v>
      </c>
      <c r="J11608" s="21" t="s">
        <v>28700</v>
      </c>
      <c r="K11608" s="20" t="s">
        <v>11661</v>
      </c>
      <c r="L11608" s="21"/>
    </row>
    <row r="11609">
      <c r="C11609" s="12" t="s">
        <v>928</v>
      </c>
      <c r="D11609" s="12"/>
      <c r="E11609" s="12" t="s">
        <v>1619</v>
      </c>
      <c r="F11609" s="21"/>
      <c r="G11609" s="21" t="s">
        <v>28689</v>
      </c>
      <c r="H11609" s="21" t="s">
        <v>28695</v>
      </c>
      <c r="I11609" s="21" t="s">
        <v>1588</v>
      </c>
      <c r="J11609" s="21" t="s">
        <v>28701</v>
      </c>
      <c r="K11609" s="20" t="s">
        <v>11428</v>
      </c>
      <c r="L11609" s="21"/>
    </row>
    <row r="11610">
      <c r="C11610" s="12" t="s">
        <v>928</v>
      </c>
      <c r="D11610" s="12"/>
      <c r="E11610" s="12" t="s">
        <v>1619</v>
      </c>
      <c r="F11610" s="21"/>
      <c r="G11610" s="21" t="s">
        <v>28689</v>
      </c>
      <c r="H11610" s="21" t="s">
        <v>28695</v>
      </c>
      <c r="I11610" s="21" t="s">
        <v>1588</v>
      </c>
      <c r="J11610" s="21" t="s">
        <v>28702</v>
      </c>
      <c r="K11610" s="20" t="s">
        <v>11538</v>
      </c>
      <c r="L11610" s="21"/>
    </row>
    <row r="11611">
      <c r="C11611" s="12" t="s">
        <v>928</v>
      </c>
      <c r="D11611" s="12"/>
      <c r="E11611" s="12" t="s">
        <v>1619</v>
      </c>
      <c r="F11611" s="21"/>
      <c r="G11611" s="21" t="s">
        <v>28689</v>
      </c>
      <c r="H11611" s="21" t="s">
        <v>28695</v>
      </c>
      <c r="I11611" s="21" t="s">
        <v>1588</v>
      </c>
      <c r="J11611" s="21" t="s">
        <v>28703</v>
      </c>
      <c r="K11611" s="20" t="s">
        <v>11301</v>
      </c>
      <c r="L11611" s="21"/>
    </row>
    <row r="11612">
      <c r="C11612" s="12" t="s">
        <v>928</v>
      </c>
      <c r="D11612" s="12"/>
      <c r="E11612" s="12" t="s">
        <v>1619</v>
      </c>
      <c r="F11612" s="21"/>
      <c r="G11612" s="21" t="s">
        <v>28704</v>
      </c>
      <c r="H11612" s="21" t="s">
        <v>28705</v>
      </c>
      <c r="I11612" s="21" t="s">
        <v>1588</v>
      </c>
      <c r="J11612" s="21" t="s">
        <v>28706</v>
      </c>
      <c r="K11612" s="20" t="s">
        <v>11526</v>
      </c>
      <c r="L11612" s="21"/>
    </row>
    <row r="11613">
      <c r="C11613" s="12" t="s">
        <v>928</v>
      </c>
      <c r="D11613" s="12"/>
      <c r="E11613" s="12" t="s">
        <v>1619</v>
      </c>
      <c r="F11613" s="21"/>
      <c r="G11613" s="21" t="s">
        <v>28704</v>
      </c>
      <c r="H11613" s="21" t="s">
        <v>28705</v>
      </c>
      <c r="I11613" s="21" t="s">
        <v>1588</v>
      </c>
      <c r="J11613" s="21" t="s">
        <v>28707</v>
      </c>
      <c r="K11613" s="20" t="s">
        <v>11529</v>
      </c>
      <c r="L11613" s="21"/>
    </row>
    <row r="11614">
      <c r="C11614" s="12" t="s">
        <v>928</v>
      </c>
      <c r="D11614" s="12"/>
      <c r="E11614" s="12" t="s">
        <v>1619</v>
      </c>
      <c r="F11614" s="21"/>
      <c r="G11614" s="21" t="s">
        <v>28704</v>
      </c>
      <c r="H11614" s="21" t="s">
        <v>28705</v>
      </c>
      <c r="I11614" s="21" t="s">
        <v>1588</v>
      </c>
      <c r="J11614" s="21" t="s">
        <v>28708</v>
      </c>
      <c r="K11614" s="20" t="s">
        <v>11532</v>
      </c>
      <c r="L11614" s="21"/>
    </row>
    <row r="11615">
      <c r="C11615" s="12" t="s">
        <v>928</v>
      </c>
      <c r="D11615" s="12"/>
      <c r="E11615" s="12" t="s">
        <v>1619</v>
      </c>
      <c r="F11615" s="21"/>
      <c r="G11615" s="21" t="s">
        <v>28704</v>
      </c>
      <c r="H11615" s="21" t="s">
        <v>28705</v>
      </c>
      <c r="I11615" s="21" t="s">
        <v>1588</v>
      </c>
      <c r="J11615" s="21" t="s">
        <v>28709</v>
      </c>
      <c r="K11615" s="20" t="s">
        <v>11535</v>
      </c>
      <c r="L11615" s="21"/>
    </row>
    <row r="11616">
      <c r="C11616" s="12" t="s">
        <v>928</v>
      </c>
      <c r="D11616" s="12"/>
      <c r="E11616" s="12" t="s">
        <v>1619</v>
      </c>
      <c r="F11616" s="21"/>
      <c r="G11616" s="21" t="s">
        <v>28704</v>
      </c>
      <c r="H11616" s="21" t="s">
        <v>28710</v>
      </c>
      <c r="I11616" s="21" t="s">
        <v>1588</v>
      </c>
      <c r="J11616" s="21" t="s">
        <v>28711</v>
      </c>
      <c r="K11616" s="20" t="s">
        <v>11305</v>
      </c>
      <c r="L11616" s="21"/>
    </row>
    <row r="11617">
      <c r="C11617" s="12" t="s">
        <v>928</v>
      </c>
      <c r="D11617" s="12"/>
      <c r="E11617" s="12" t="s">
        <v>1619</v>
      </c>
      <c r="F11617" s="21"/>
      <c r="G11617" s="21" t="s">
        <v>28704</v>
      </c>
      <c r="H11617" s="21" t="s">
        <v>28710</v>
      </c>
      <c r="I11617" s="21" t="s">
        <v>1588</v>
      </c>
      <c r="J11617" s="21" t="s">
        <v>28712</v>
      </c>
      <c r="K11617" s="20" t="s">
        <v>11308</v>
      </c>
      <c r="L11617" s="21"/>
    </row>
    <row r="11618">
      <c r="C11618" s="12" t="s">
        <v>928</v>
      </c>
      <c r="D11618" s="12"/>
      <c r="E11618" s="12" t="s">
        <v>1619</v>
      </c>
      <c r="F11618" s="21"/>
      <c r="G11618" s="21" t="s">
        <v>28704</v>
      </c>
      <c r="H11618" s="21" t="s">
        <v>28713</v>
      </c>
      <c r="I11618" s="21" t="s">
        <v>1588</v>
      </c>
      <c r="J11618" s="21" t="s">
        <v>28714</v>
      </c>
      <c r="K11618" s="20" t="s">
        <v>11416</v>
      </c>
      <c r="L11618" s="21"/>
    </row>
    <row r="11619">
      <c r="C11619" s="12" t="s">
        <v>928</v>
      </c>
      <c r="D11619" s="12"/>
      <c r="E11619" s="12" t="s">
        <v>1619</v>
      </c>
      <c r="F11619" s="21"/>
      <c r="G11619" s="21" t="s">
        <v>28704</v>
      </c>
      <c r="H11619" s="21" t="s">
        <v>28713</v>
      </c>
      <c r="I11619" s="21" t="s">
        <v>1588</v>
      </c>
      <c r="J11619" s="21" t="s">
        <v>28715</v>
      </c>
      <c r="K11619" s="20" t="s">
        <v>11419</v>
      </c>
      <c r="L11619" s="21"/>
    </row>
    <row r="11620">
      <c r="C11620" s="12" t="s">
        <v>928</v>
      </c>
      <c r="D11620" s="12"/>
      <c r="E11620" s="12" t="s">
        <v>1619</v>
      </c>
      <c r="F11620" s="21"/>
      <c r="G11620" s="21" t="s">
        <v>28704</v>
      </c>
      <c r="H11620" s="21" t="s">
        <v>28713</v>
      </c>
      <c r="I11620" s="21" t="s">
        <v>1588</v>
      </c>
      <c r="J11620" s="21" t="s">
        <v>28716</v>
      </c>
      <c r="K11620" s="20" t="s">
        <v>11422</v>
      </c>
      <c r="L11620" s="21"/>
    </row>
    <row r="11621">
      <c r="C11621" s="12" t="s">
        <v>928</v>
      </c>
      <c r="D11621" s="12"/>
      <c r="E11621" s="12" t="s">
        <v>1619</v>
      </c>
      <c r="F11621" s="21"/>
      <c r="G11621" s="21" t="s">
        <v>28704</v>
      </c>
      <c r="H11621" s="21" t="s">
        <v>28713</v>
      </c>
      <c r="I11621" s="21" t="s">
        <v>1588</v>
      </c>
      <c r="J11621" s="21" t="s">
        <v>28717</v>
      </c>
      <c r="K11621" s="20" t="s">
        <v>11425</v>
      </c>
      <c r="L11621" s="21"/>
    </row>
    <row r="11622">
      <c r="C11622" s="12" t="s">
        <v>928</v>
      </c>
      <c r="D11622" s="12"/>
      <c r="E11622" s="12" t="s">
        <v>1619</v>
      </c>
      <c r="F11622" s="21"/>
      <c r="G11622" s="21" t="s">
        <v>28704</v>
      </c>
      <c r="H11622" s="21" t="s">
        <v>28713</v>
      </c>
      <c r="I11622" s="21" t="s">
        <v>1588</v>
      </c>
      <c r="J11622" s="21" t="s">
        <v>28718</v>
      </c>
      <c r="K11622" s="20" t="s">
        <v>11661</v>
      </c>
      <c r="L11622" s="21"/>
    </row>
    <row r="11623">
      <c r="C11623" s="12" t="s">
        <v>928</v>
      </c>
      <c r="D11623" s="12"/>
      <c r="E11623" s="12" t="s">
        <v>1619</v>
      </c>
      <c r="F11623" s="21"/>
      <c r="G11623" s="21" t="s">
        <v>28704</v>
      </c>
      <c r="H11623" s="21" t="s">
        <v>28713</v>
      </c>
      <c r="I11623" s="21" t="s">
        <v>1588</v>
      </c>
      <c r="J11623" s="21" t="s">
        <v>28719</v>
      </c>
      <c r="K11623" s="20" t="s">
        <v>11428</v>
      </c>
      <c r="L11623" s="21"/>
    </row>
    <row r="11624">
      <c r="C11624" s="12" t="s">
        <v>928</v>
      </c>
      <c r="D11624" s="12"/>
      <c r="E11624" s="12" t="s">
        <v>1619</v>
      </c>
      <c r="F11624" s="21"/>
      <c r="G11624" s="21" t="s">
        <v>28704</v>
      </c>
      <c r="H11624" s="21" t="s">
        <v>28713</v>
      </c>
      <c r="I11624" s="21" t="s">
        <v>1588</v>
      </c>
      <c r="J11624" s="21" t="s">
        <v>28720</v>
      </c>
      <c r="K11624" s="20" t="s">
        <v>11538</v>
      </c>
      <c r="L11624" s="21"/>
    </row>
    <row r="11625">
      <c r="C11625" s="12" t="s">
        <v>928</v>
      </c>
      <c r="D11625" s="12"/>
      <c r="E11625" s="12" t="s">
        <v>1619</v>
      </c>
      <c r="F11625" s="21"/>
      <c r="G11625" s="21" t="s">
        <v>28704</v>
      </c>
      <c r="H11625" s="21" t="s">
        <v>28713</v>
      </c>
      <c r="I11625" s="21" t="s">
        <v>1588</v>
      </c>
      <c r="J11625" s="21" t="s">
        <v>28721</v>
      </c>
      <c r="K11625" s="20" t="s">
        <v>11301</v>
      </c>
      <c r="L11625" s="21"/>
    </row>
    <row r="11626">
      <c r="C11626" s="12" t="s">
        <v>928</v>
      </c>
      <c r="D11626" s="12"/>
      <c r="E11626" s="12" t="s">
        <v>1619</v>
      </c>
      <c r="F11626" s="21"/>
      <c r="G11626" s="21" t="s">
        <v>28722</v>
      </c>
      <c r="H11626" s="21" t="s">
        <v>28723</v>
      </c>
      <c r="I11626" s="21" t="s">
        <v>1588</v>
      </c>
      <c r="J11626" s="21" t="s">
        <v>28724</v>
      </c>
      <c r="K11626" s="20" t="s">
        <v>11301</v>
      </c>
      <c r="L11626" s="21"/>
    </row>
    <row r="11627">
      <c r="C11627" s="12" t="s">
        <v>928</v>
      </c>
      <c r="D11627" s="12"/>
      <c r="E11627" s="12" t="s">
        <v>1619</v>
      </c>
      <c r="F11627" s="21"/>
      <c r="G11627" s="21" t="s">
        <v>28722</v>
      </c>
      <c r="H11627" s="21" t="s">
        <v>28725</v>
      </c>
      <c r="I11627" s="21" t="s">
        <v>1588</v>
      </c>
      <c r="J11627" s="21" t="s">
        <v>28726</v>
      </c>
      <c r="K11627" s="20" t="s">
        <v>11305</v>
      </c>
      <c r="L11627" s="21"/>
    </row>
    <row r="11628">
      <c r="C11628" s="12" t="s">
        <v>928</v>
      </c>
      <c r="D11628" s="12"/>
      <c r="E11628" s="12" t="s">
        <v>1619</v>
      </c>
      <c r="F11628" s="21"/>
      <c r="G11628" s="21" t="s">
        <v>28722</v>
      </c>
      <c r="H11628" s="21" t="s">
        <v>28725</v>
      </c>
      <c r="I11628" s="21" t="s">
        <v>1588</v>
      </c>
      <c r="J11628" s="21" t="s">
        <v>28727</v>
      </c>
      <c r="K11628" s="20" t="s">
        <v>11308</v>
      </c>
      <c r="L11628" s="21"/>
    </row>
    <row r="11629">
      <c r="C11629" s="12" t="s">
        <v>928</v>
      </c>
      <c r="D11629" s="12"/>
      <c r="E11629" s="12" t="s">
        <v>1619</v>
      </c>
      <c r="F11629" s="21"/>
      <c r="G11629" s="21" t="s">
        <v>28722</v>
      </c>
      <c r="H11629" s="21" t="s">
        <v>28728</v>
      </c>
      <c r="I11629" s="21" t="s">
        <v>1588</v>
      </c>
      <c r="J11629" s="21" t="s">
        <v>28729</v>
      </c>
      <c r="K11629" s="20" t="s">
        <v>11526</v>
      </c>
      <c r="L11629" s="21"/>
    </row>
    <row r="11630">
      <c r="C11630" s="12" t="s">
        <v>928</v>
      </c>
      <c r="D11630" s="12"/>
      <c r="E11630" s="12" t="s">
        <v>1619</v>
      </c>
      <c r="F11630" s="21"/>
      <c r="G11630" s="21" t="s">
        <v>28722</v>
      </c>
      <c r="H11630" s="21" t="s">
        <v>28728</v>
      </c>
      <c r="I11630" s="21" t="s">
        <v>1588</v>
      </c>
      <c r="J11630" s="21" t="s">
        <v>28730</v>
      </c>
      <c r="K11630" s="20" t="s">
        <v>11529</v>
      </c>
      <c r="L11630" s="21"/>
    </row>
    <row r="11631">
      <c r="C11631" s="12" t="s">
        <v>928</v>
      </c>
      <c r="D11631" s="12"/>
      <c r="E11631" s="12" t="s">
        <v>1619</v>
      </c>
      <c r="F11631" s="21"/>
      <c r="G11631" s="21" t="s">
        <v>28722</v>
      </c>
      <c r="H11631" s="21" t="s">
        <v>28728</v>
      </c>
      <c r="I11631" s="21" t="s">
        <v>1588</v>
      </c>
      <c r="J11631" s="21" t="s">
        <v>28731</v>
      </c>
      <c r="K11631" s="20" t="s">
        <v>11532</v>
      </c>
      <c r="L11631" s="21"/>
    </row>
    <row r="11632">
      <c r="C11632" s="12" t="s">
        <v>928</v>
      </c>
      <c r="D11632" s="12"/>
      <c r="E11632" s="12" t="s">
        <v>1619</v>
      </c>
      <c r="F11632" s="21"/>
      <c r="G11632" s="21" t="s">
        <v>28722</v>
      </c>
      <c r="H11632" s="21" t="s">
        <v>28728</v>
      </c>
      <c r="I11632" s="21" t="s">
        <v>1588</v>
      </c>
      <c r="J11632" s="21" t="s">
        <v>28732</v>
      </c>
      <c r="K11632" s="20" t="s">
        <v>11535</v>
      </c>
      <c r="L11632" s="21"/>
    </row>
    <row r="11633">
      <c r="C11633" s="12" t="s">
        <v>928</v>
      </c>
      <c r="D11633" s="12"/>
      <c r="E11633" s="12" t="s">
        <v>1619</v>
      </c>
      <c r="F11633" s="21"/>
      <c r="G11633" s="21" t="s">
        <v>28722</v>
      </c>
      <c r="H11633" s="21" t="s">
        <v>28733</v>
      </c>
      <c r="I11633" s="21" t="s">
        <v>1588</v>
      </c>
      <c r="J11633" s="21" t="s">
        <v>28734</v>
      </c>
      <c r="K11633" s="20" t="s">
        <v>11416</v>
      </c>
      <c r="L11633" s="21"/>
    </row>
    <row r="11634">
      <c r="C11634" s="12" t="s">
        <v>928</v>
      </c>
      <c r="D11634" s="12"/>
      <c r="E11634" s="12" t="s">
        <v>1619</v>
      </c>
      <c r="F11634" s="21"/>
      <c r="G11634" s="21" t="s">
        <v>28722</v>
      </c>
      <c r="H11634" s="21" t="s">
        <v>28733</v>
      </c>
      <c r="I11634" s="21" t="s">
        <v>1588</v>
      </c>
      <c r="J11634" s="21" t="s">
        <v>28735</v>
      </c>
      <c r="K11634" s="20" t="s">
        <v>11419</v>
      </c>
      <c r="L11634" s="21"/>
    </row>
    <row r="11635">
      <c r="C11635" s="12" t="s">
        <v>928</v>
      </c>
      <c r="D11635" s="12"/>
      <c r="E11635" s="12" t="s">
        <v>1619</v>
      </c>
      <c r="F11635" s="21"/>
      <c r="G11635" s="21" t="s">
        <v>28722</v>
      </c>
      <c r="H11635" s="21" t="s">
        <v>28733</v>
      </c>
      <c r="I11635" s="21" t="s">
        <v>1588</v>
      </c>
      <c r="J11635" s="21" t="s">
        <v>28736</v>
      </c>
      <c r="K11635" s="20" t="s">
        <v>11425</v>
      </c>
      <c r="L11635" s="21"/>
    </row>
    <row r="11636">
      <c r="C11636" s="12" t="s">
        <v>928</v>
      </c>
      <c r="D11636" s="12"/>
      <c r="E11636" s="12" t="s">
        <v>1619</v>
      </c>
      <c r="F11636" s="21"/>
      <c r="G11636" s="21" t="s">
        <v>28722</v>
      </c>
      <c r="H11636" s="21" t="s">
        <v>28733</v>
      </c>
      <c r="I11636" s="21" t="s">
        <v>1588</v>
      </c>
      <c r="J11636" s="21" t="s">
        <v>28737</v>
      </c>
      <c r="K11636" s="20" t="s">
        <v>11661</v>
      </c>
      <c r="L11636" s="21"/>
    </row>
    <row r="11637">
      <c r="C11637" s="12" t="s">
        <v>928</v>
      </c>
      <c r="D11637" s="12"/>
      <c r="E11637" s="12" t="s">
        <v>1619</v>
      </c>
      <c r="F11637" s="21"/>
      <c r="G11637" s="21" t="s">
        <v>28722</v>
      </c>
      <c r="H11637" s="21" t="s">
        <v>28733</v>
      </c>
      <c r="I11637" s="21" t="s">
        <v>1588</v>
      </c>
      <c r="J11637" s="21" t="s">
        <v>28738</v>
      </c>
      <c r="K11637" s="20" t="s">
        <v>11428</v>
      </c>
      <c r="L11637" s="21"/>
    </row>
    <row r="11638">
      <c r="C11638" s="12" t="s">
        <v>928</v>
      </c>
      <c r="D11638" s="12"/>
      <c r="E11638" s="12" t="s">
        <v>1619</v>
      </c>
      <c r="F11638" s="21"/>
      <c r="G11638" s="21" t="s">
        <v>28722</v>
      </c>
      <c r="H11638" s="21" t="s">
        <v>28733</v>
      </c>
      <c r="I11638" s="21" t="s">
        <v>1588</v>
      </c>
      <c r="J11638" s="21" t="s">
        <v>28739</v>
      </c>
      <c r="K11638" s="20" t="s">
        <v>11538</v>
      </c>
      <c r="L11638" s="21"/>
    </row>
    <row r="11639">
      <c r="C11639" s="12" t="s">
        <v>928</v>
      </c>
      <c r="D11639" s="12"/>
      <c r="E11639" s="12" t="s">
        <v>1619</v>
      </c>
      <c r="F11639" s="21"/>
      <c r="G11639" s="21" t="s">
        <v>28740</v>
      </c>
      <c r="H11639" s="21" t="s">
        <v>28741</v>
      </c>
      <c r="I11639" s="21" t="s">
        <v>1588</v>
      </c>
      <c r="J11639" s="21" t="s">
        <v>28742</v>
      </c>
      <c r="K11639" s="20" t="s">
        <v>11305</v>
      </c>
      <c r="L11639" s="21"/>
    </row>
    <row r="11640">
      <c r="C11640" s="12" t="s">
        <v>928</v>
      </c>
      <c r="D11640" s="12"/>
      <c r="E11640" s="12" t="s">
        <v>1619</v>
      </c>
      <c r="F11640" s="21"/>
      <c r="G11640" s="21" t="s">
        <v>28740</v>
      </c>
      <c r="H11640" s="21" t="s">
        <v>28741</v>
      </c>
      <c r="I11640" s="21" t="s">
        <v>1588</v>
      </c>
      <c r="J11640" s="21" t="s">
        <v>28743</v>
      </c>
      <c r="K11640" s="20" t="s">
        <v>11308</v>
      </c>
      <c r="L11640" s="21"/>
    </row>
    <row r="11641">
      <c r="C11641" s="12" t="s">
        <v>928</v>
      </c>
      <c r="D11641" s="12"/>
      <c r="E11641" s="12" t="s">
        <v>1619</v>
      </c>
      <c r="F11641" s="21"/>
      <c r="G11641" s="21" t="s">
        <v>28740</v>
      </c>
      <c r="H11641" s="21" t="s">
        <v>28744</v>
      </c>
      <c r="I11641" s="21" t="s">
        <v>1588</v>
      </c>
      <c r="J11641" s="21" t="s">
        <v>28745</v>
      </c>
      <c r="K11641" s="20" t="s">
        <v>11526</v>
      </c>
      <c r="L11641" s="21"/>
    </row>
    <row r="11642">
      <c r="C11642" s="12" t="s">
        <v>928</v>
      </c>
      <c r="D11642" s="12"/>
      <c r="E11642" s="12" t="s">
        <v>1619</v>
      </c>
      <c r="F11642" s="21"/>
      <c r="G11642" s="21" t="s">
        <v>28740</v>
      </c>
      <c r="H11642" s="21" t="s">
        <v>28744</v>
      </c>
      <c r="I11642" s="21" t="s">
        <v>1588</v>
      </c>
      <c r="J11642" s="21" t="s">
        <v>28746</v>
      </c>
      <c r="K11642" s="20" t="s">
        <v>11529</v>
      </c>
      <c r="L11642" s="21"/>
    </row>
    <row r="11643">
      <c r="C11643" s="12" t="s">
        <v>928</v>
      </c>
      <c r="D11643" s="12"/>
      <c r="E11643" s="12" t="s">
        <v>1619</v>
      </c>
      <c r="F11643" s="21"/>
      <c r="G11643" s="21" t="s">
        <v>28740</v>
      </c>
      <c r="H11643" s="21" t="s">
        <v>28744</v>
      </c>
      <c r="I11643" s="21" t="s">
        <v>1588</v>
      </c>
      <c r="J11643" s="21" t="s">
        <v>28747</v>
      </c>
      <c r="K11643" s="20" t="s">
        <v>11532</v>
      </c>
      <c r="L11643" s="21"/>
    </row>
    <row r="11644">
      <c r="C11644" s="12" t="s">
        <v>928</v>
      </c>
      <c r="D11644" s="12"/>
      <c r="E11644" s="12" t="s">
        <v>1619</v>
      </c>
      <c r="F11644" s="21"/>
      <c r="G11644" s="21" t="s">
        <v>28740</v>
      </c>
      <c r="H11644" s="21" t="s">
        <v>28744</v>
      </c>
      <c r="I11644" s="21" t="s">
        <v>1588</v>
      </c>
      <c r="J11644" s="21" t="s">
        <v>28748</v>
      </c>
      <c r="K11644" s="20" t="s">
        <v>11535</v>
      </c>
      <c r="L11644" s="21"/>
    </row>
    <row r="11645">
      <c r="C11645" s="12" t="s">
        <v>928</v>
      </c>
      <c r="D11645" s="12"/>
      <c r="E11645" s="12" t="s">
        <v>1619</v>
      </c>
      <c r="F11645" s="21"/>
      <c r="G11645" s="21" t="s">
        <v>28740</v>
      </c>
      <c r="H11645" s="21" t="s">
        <v>28749</v>
      </c>
      <c r="I11645" s="21" t="s">
        <v>1588</v>
      </c>
      <c r="J11645" s="21" t="s">
        <v>28750</v>
      </c>
      <c r="K11645" s="20" t="s">
        <v>11416</v>
      </c>
      <c r="L11645" s="21"/>
    </row>
    <row r="11646">
      <c r="C11646" s="12" t="s">
        <v>928</v>
      </c>
      <c r="D11646" s="12"/>
      <c r="E11646" s="12" t="s">
        <v>1619</v>
      </c>
      <c r="F11646" s="21"/>
      <c r="G11646" s="21" t="s">
        <v>28740</v>
      </c>
      <c r="H11646" s="21" t="s">
        <v>28749</v>
      </c>
      <c r="I11646" s="21" t="s">
        <v>1588</v>
      </c>
      <c r="J11646" s="21" t="s">
        <v>28751</v>
      </c>
      <c r="K11646" s="20" t="s">
        <v>11419</v>
      </c>
      <c r="L11646" s="21"/>
    </row>
    <row r="11647">
      <c r="C11647" s="12" t="s">
        <v>928</v>
      </c>
      <c r="D11647" s="12"/>
      <c r="E11647" s="12" t="s">
        <v>1619</v>
      </c>
      <c r="F11647" s="21"/>
      <c r="G11647" s="21" t="s">
        <v>28740</v>
      </c>
      <c r="H11647" s="21" t="s">
        <v>28749</v>
      </c>
      <c r="I11647" s="21" t="s">
        <v>1588</v>
      </c>
      <c r="J11647" s="21" t="s">
        <v>28752</v>
      </c>
      <c r="K11647" s="20" t="s">
        <v>11422</v>
      </c>
      <c r="L11647" s="21"/>
    </row>
    <row r="11648">
      <c r="C11648" s="12" t="s">
        <v>928</v>
      </c>
      <c r="D11648" s="12"/>
      <c r="E11648" s="12" t="s">
        <v>1619</v>
      </c>
      <c r="F11648" s="21"/>
      <c r="G11648" s="21" t="s">
        <v>28740</v>
      </c>
      <c r="H11648" s="21" t="s">
        <v>28749</v>
      </c>
      <c r="I11648" s="21" t="s">
        <v>1588</v>
      </c>
      <c r="J11648" s="21" t="s">
        <v>28753</v>
      </c>
      <c r="K11648" s="20" t="s">
        <v>11425</v>
      </c>
      <c r="L11648" s="21"/>
    </row>
    <row r="11649">
      <c r="C11649" s="12" t="s">
        <v>928</v>
      </c>
      <c r="D11649" s="12"/>
      <c r="E11649" s="12" t="s">
        <v>1619</v>
      </c>
      <c r="F11649" s="21"/>
      <c r="G11649" s="21" t="s">
        <v>28740</v>
      </c>
      <c r="H11649" s="21" t="s">
        <v>28749</v>
      </c>
      <c r="I11649" s="21" t="s">
        <v>1588</v>
      </c>
      <c r="J11649" s="21" t="s">
        <v>28754</v>
      </c>
      <c r="K11649" s="20" t="s">
        <v>11661</v>
      </c>
      <c r="L11649" s="21"/>
    </row>
    <row r="11650">
      <c r="C11650" s="12" t="s">
        <v>928</v>
      </c>
      <c r="D11650" s="12"/>
      <c r="E11650" s="12" t="s">
        <v>1619</v>
      </c>
      <c r="F11650" s="21"/>
      <c r="G11650" s="21" t="s">
        <v>28740</v>
      </c>
      <c r="H11650" s="21" t="s">
        <v>28749</v>
      </c>
      <c r="I11650" s="21" t="s">
        <v>1588</v>
      </c>
      <c r="J11650" s="21" t="s">
        <v>28755</v>
      </c>
      <c r="K11650" s="20" t="s">
        <v>11428</v>
      </c>
      <c r="L11650" s="21"/>
    </row>
    <row r="11651">
      <c r="C11651" s="12" t="s">
        <v>928</v>
      </c>
      <c r="D11651" s="12"/>
      <c r="E11651" s="12" t="s">
        <v>1619</v>
      </c>
      <c r="F11651" s="21"/>
      <c r="G11651" s="21" t="s">
        <v>28740</v>
      </c>
      <c r="H11651" s="21" t="s">
        <v>28749</v>
      </c>
      <c r="I11651" s="21" t="s">
        <v>1588</v>
      </c>
      <c r="J11651" s="21" t="s">
        <v>28756</v>
      </c>
      <c r="K11651" s="20" t="s">
        <v>11538</v>
      </c>
      <c r="L11651" s="21"/>
    </row>
    <row r="11652">
      <c r="C11652" s="12" t="s">
        <v>928</v>
      </c>
      <c r="D11652" s="12"/>
      <c r="E11652" s="12" t="s">
        <v>1619</v>
      </c>
      <c r="F11652" s="21"/>
      <c r="G11652" s="21" t="s">
        <v>28740</v>
      </c>
      <c r="H11652" s="21" t="s">
        <v>28749</v>
      </c>
      <c r="I11652" s="21" t="s">
        <v>1588</v>
      </c>
      <c r="J11652" s="21" t="s">
        <v>28757</v>
      </c>
      <c r="K11652" s="20" t="s">
        <v>11301</v>
      </c>
      <c r="L11652" s="21"/>
    </row>
    <row r="11653">
      <c r="C11653" s="12" t="s">
        <v>928</v>
      </c>
      <c r="D11653" s="12"/>
      <c r="E11653" s="12" t="s">
        <v>1619</v>
      </c>
      <c r="F11653" s="21"/>
      <c r="G11653" s="21" t="s">
        <v>28758</v>
      </c>
      <c r="H11653" s="21" t="s">
        <v>28759</v>
      </c>
      <c r="I11653" s="21" t="s">
        <v>1588</v>
      </c>
      <c r="J11653" s="21" t="s">
        <v>28760</v>
      </c>
      <c r="K11653" s="20" t="s">
        <v>11305</v>
      </c>
      <c r="L11653" s="21"/>
    </row>
    <row r="11654">
      <c r="C11654" s="12" t="s">
        <v>928</v>
      </c>
      <c r="D11654" s="12"/>
      <c r="E11654" s="12" t="s">
        <v>1619</v>
      </c>
      <c r="F11654" s="21"/>
      <c r="G11654" s="21" t="s">
        <v>28758</v>
      </c>
      <c r="H11654" s="21" t="s">
        <v>28759</v>
      </c>
      <c r="I11654" s="21" t="s">
        <v>1588</v>
      </c>
      <c r="J11654" s="21" t="s">
        <v>28761</v>
      </c>
      <c r="K11654" s="20" t="s">
        <v>11308</v>
      </c>
      <c r="L11654" s="21"/>
    </row>
    <row r="11655">
      <c r="C11655" s="12" t="s">
        <v>928</v>
      </c>
      <c r="D11655" s="12"/>
      <c r="E11655" s="12" t="s">
        <v>1619</v>
      </c>
      <c r="F11655" s="21"/>
      <c r="G11655" s="21" t="s">
        <v>28762</v>
      </c>
      <c r="H11655" s="21" t="s">
        <v>28763</v>
      </c>
      <c r="I11655" s="21" t="s">
        <v>1588</v>
      </c>
      <c r="J11655" s="21" t="s">
        <v>28764</v>
      </c>
      <c r="K11655" s="20" t="s">
        <v>11305</v>
      </c>
      <c r="L11655" s="21"/>
    </row>
    <row r="11656">
      <c r="C11656" s="12" t="s">
        <v>928</v>
      </c>
      <c r="D11656" s="12"/>
      <c r="E11656" s="12" t="s">
        <v>1619</v>
      </c>
      <c r="F11656" s="21"/>
      <c r="G11656" s="21" t="s">
        <v>28762</v>
      </c>
      <c r="H11656" s="21" t="s">
        <v>28763</v>
      </c>
      <c r="I11656" s="21" t="s">
        <v>1588</v>
      </c>
      <c r="J11656" s="21" t="s">
        <v>28765</v>
      </c>
      <c r="K11656" s="20" t="s">
        <v>11308</v>
      </c>
      <c r="L11656" s="21"/>
    </row>
    <row r="11657">
      <c r="C11657" s="12" t="s">
        <v>928</v>
      </c>
      <c r="D11657" s="12"/>
      <c r="E11657" s="12" t="s">
        <v>1619</v>
      </c>
      <c r="F11657" s="21"/>
      <c r="G11657" s="21" t="s">
        <v>28766</v>
      </c>
      <c r="H11657" s="21" t="s">
        <v>28767</v>
      </c>
      <c r="I11657" s="21" t="s">
        <v>1588</v>
      </c>
      <c r="J11657" s="21" t="s">
        <v>28768</v>
      </c>
      <c r="K11657" s="20" t="s">
        <v>11526</v>
      </c>
      <c r="L11657" s="21"/>
    </row>
    <row r="11658">
      <c r="C11658" s="12" t="s">
        <v>928</v>
      </c>
      <c r="D11658" s="12"/>
      <c r="E11658" s="12" t="s">
        <v>1619</v>
      </c>
      <c r="F11658" s="21"/>
      <c r="G11658" s="21" t="s">
        <v>28766</v>
      </c>
      <c r="H11658" s="21" t="s">
        <v>28767</v>
      </c>
      <c r="I11658" s="21" t="s">
        <v>1588</v>
      </c>
      <c r="J11658" s="21" t="s">
        <v>28769</v>
      </c>
      <c r="K11658" s="20" t="s">
        <v>11529</v>
      </c>
      <c r="L11658" s="21"/>
    </row>
    <row r="11659">
      <c r="C11659" s="12" t="s">
        <v>928</v>
      </c>
      <c r="D11659" s="12"/>
      <c r="E11659" s="12" t="s">
        <v>1619</v>
      </c>
      <c r="F11659" s="21"/>
      <c r="G11659" s="21" t="s">
        <v>28766</v>
      </c>
      <c r="H11659" s="21" t="s">
        <v>28767</v>
      </c>
      <c r="I11659" s="21" t="s">
        <v>1588</v>
      </c>
      <c r="J11659" s="21" t="s">
        <v>28770</v>
      </c>
      <c r="K11659" s="20" t="s">
        <v>11532</v>
      </c>
      <c r="L11659" s="21"/>
    </row>
    <row r="11660">
      <c r="C11660" s="12" t="s">
        <v>928</v>
      </c>
      <c r="D11660" s="12"/>
      <c r="E11660" s="12" t="s">
        <v>1619</v>
      </c>
      <c r="F11660" s="21"/>
      <c r="G11660" s="21" t="s">
        <v>28766</v>
      </c>
      <c r="H11660" s="21" t="s">
        <v>28767</v>
      </c>
      <c r="I11660" s="21" t="s">
        <v>1588</v>
      </c>
      <c r="J11660" s="21" t="s">
        <v>28771</v>
      </c>
      <c r="K11660" s="20" t="s">
        <v>11535</v>
      </c>
      <c r="L11660" s="21"/>
    </row>
    <row r="11661">
      <c r="C11661" s="12" t="s">
        <v>928</v>
      </c>
      <c r="D11661" s="12"/>
      <c r="E11661" s="12" t="s">
        <v>1619</v>
      </c>
      <c r="F11661" s="21"/>
      <c r="G11661" s="21" t="s">
        <v>28766</v>
      </c>
      <c r="H11661" s="21" t="s">
        <v>28772</v>
      </c>
      <c r="I11661" s="21" t="s">
        <v>1588</v>
      </c>
      <c r="J11661" s="21" t="s">
        <v>28773</v>
      </c>
      <c r="K11661" s="20" t="s">
        <v>11416</v>
      </c>
      <c r="L11661" s="21"/>
    </row>
    <row r="11662">
      <c r="C11662" s="12" t="s">
        <v>928</v>
      </c>
      <c r="D11662" s="12"/>
      <c r="E11662" s="12" t="s">
        <v>1619</v>
      </c>
      <c r="F11662" s="21"/>
      <c r="G11662" s="21" t="s">
        <v>28766</v>
      </c>
      <c r="H11662" s="21" t="s">
        <v>28772</v>
      </c>
      <c r="I11662" s="21" t="s">
        <v>1588</v>
      </c>
      <c r="J11662" s="21" t="s">
        <v>28774</v>
      </c>
      <c r="K11662" s="20" t="s">
        <v>11419</v>
      </c>
      <c r="L11662" s="21"/>
    </row>
    <row r="11663">
      <c r="C11663" s="12" t="s">
        <v>928</v>
      </c>
      <c r="D11663" s="12"/>
      <c r="E11663" s="12" t="s">
        <v>1619</v>
      </c>
      <c r="F11663" s="21"/>
      <c r="G11663" s="21" t="s">
        <v>28766</v>
      </c>
      <c r="H11663" s="21" t="s">
        <v>28772</v>
      </c>
      <c r="I11663" s="21" t="s">
        <v>1588</v>
      </c>
      <c r="J11663" s="21" t="s">
        <v>28775</v>
      </c>
      <c r="K11663" s="20" t="s">
        <v>11425</v>
      </c>
      <c r="L11663" s="21"/>
    </row>
    <row r="11664">
      <c r="C11664" s="12" t="s">
        <v>928</v>
      </c>
      <c r="D11664" s="12"/>
      <c r="E11664" s="12" t="s">
        <v>1619</v>
      </c>
      <c r="F11664" s="21"/>
      <c r="G11664" s="21" t="s">
        <v>28766</v>
      </c>
      <c r="H11664" s="21" t="s">
        <v>28772</v>
      </c>
      <c r="I11664" s="21" t="s">
        <v>1588</v>
      </c>
      <c r="J11664" s="21" t="s">
        <v>28776</v>
      </c>
      <c r="K11664" s="20" t="s">
        <v>11661</v>
      </c>
      <c r="L11664" s="21"/>
    </row>
    <row r="11665">
      <c r="C11665" s="12" t="s">
        <v>928</v>
      </c>
      <c r="D11665" s="12"/>
      <c r="E11665" s="12" t="s">
        <v>1619</v>
      </c>
      <c r="F11665" s="21"/>
      <c r="G11665" s="21" t="s">
        <v>28766</v>
      </c>
      <c r="H11665" s="21" t="s">
        <v>28772</v>
      </c>
      <c r="I11665" s="21" t="s">
        <v>1588</v>
      </c>
      <c r="J11665" s="21" t="s">
        <v>28777</v>
      </c>
      <c r="K11665" s="20" t="s">
        <v>11428</v>
      </c>
      <c r="L11665" s="21"/>
    </row>
    <row r="11666">
      <c r="C11666" s="12" t="s">
        <v>928</v>
      </c>
      <c r="D11666" s="12"/>
      <c r="E11666" s="12" t="s">
        <v>1619</v>
      </c>
      <c r="F11666" s="21"/>
      <c r="G11666" s="21" t="s">
        <v>28766</v>
      </c>
      <c r="H11666" s="21" t="s">
        <v>28772</v>
      </c>
      <c r="I11666" s="21" t="s">
        <v>1588</v>
      </c>
      <c r="J11666" s="21" t="s">
        <v>28778</v>
      </c>
      <c r="K11666" s="20" t="s">
        <v>11305</v>
      </c>
      <c r="L11666" s="21"/>
    </row>
    <row r="11667">
      <c r="C11667" s="12" t="s">
        <v>928</v>
      </c>
      <c r="D11667" s="12"/>
      <c r="E11667" s="12" t="s">
        <v>1619</v>
      </c>
      <c r="F11667" s="21"/>
      <c r="G11667" s="21" t="s">
        <v>28766</v>
      </c>
      <c r="H11667" s="21" t="s">
        <v>28772</v>
      </c>
      <c r="I11667" s="21" t="s">
        <v>1588</v>
      </c>
      <c r="J11667" s="21" t="s">
        <v>28779</v>
      </c>
      <c r="K11667" s="20" t="s">
        <v>11538</v>
      </c>
      <c r="L11667" s="21"/>
    </row>
    <row r="11668">
      <c r="C11668" s="12" t="s">
        <v>928</v>
      </c>
      <c r="D11668" s="12"/>
      <c r="E11668" s="12" t="s">
        <v>1619</v>
      </c>
      <c r="F11668" s="21"/>
      <c r="G11668" s="21" t="s">
        <v>28766</v>
      </c>
      <c r="H11668" s="21" t="s">
        <v>28772</v>
      </c>
      <c r="I11668" s="21" t="s">
        <v>1588</v>
      </c>
      <c r="J11668" s="21" t="s">
        <v>28780</v>
      </c>
      <c r="K11668" s="20" t="s">
        <v>11308</v>
      </c>
      <c r="L11668" s="21"/>
    </row>
    <row r="11669">
      <c r="C11669" s="12" t="s">
        <v>928</v>
      </c>
      <c r="D11669" s="12"/>
      <c r="E11669" s="12" t="s">
        <v>1619</v>
      </c>
      <c r="F11669" s="21"/>
      <c r="G11669" s="21" t="s">
        <v>28766</v>
      </c>
      <c r="H11669" s="21" t="s">
        <v>28772</v>
      </c>
      <c r="I11669" s="21" t="s">
        <v>1588</v>
      </c>
      <c r="J11669" s="21" t="s">
        <v>28781</v>
      </c>
      <c r="K11669" s="20" t="s">
        <v>11301</v>
      </c>
      <c r="L11669" s="21"/>
    </row>
    <row r="11670">
      <c r="C11670" s="12" t="s">
        <v>928</v>
      </c>
      <c r="D11670" s="12"/>
      <c r="E11670" s="12" t="s">
        <v>1619</v>
      </c>
      <c r="F11670" s="21"/>
      <c r="G11670" s="21" t="s">
        <v>28782</v>
      </c>
      <c r="H11670" s="21" t="s">
        <v>28783</v>
      </c>
      <c r="I11670" s="21" t="s">
        <v>1588</v>
      </c>
      <c r="J11670" s="21" t="s">
        <v>28784</v>
      </c>
      <c r="K11670" s="20" t="s">
        <v>11305</v>
      </c>
      <c r="L11670" s="21"/>
    </row>
    <row r="11671">
      <c r="C11671" s="12" t="s">
        <v>928</v>
      </c>
      <c r="D11671" s="12"/>
      <c r="E11671" s="12" t="s">
        <v>1619</v>
      </c>
      <c r="F11671" s="21"/>
      <c r="G11671" s="21" t="s">
        <v>28782</v>
      </c>
      <c r="H11671" s="21" t="s">
        <v>28783</v>
      </c>
      <c r="I11671" s="21" t="s">
        <v>1588</v>
      </c>
      <c r="J11671" s="21" t="s">
        <v>28785</v>
      </c>
      <c r="K11671" s="20" t="s">
        <v>11308</v>
      </c>
      <c r="L11671" s="21"/>
    </row>
    <row r="11672">
      <c r="C11672" s="12" t="s">
        <v>928</v>
      </c>
      <c r="D11672" s="12"/>
      <c r="E11672" s="12" t="s">
        <v>1619</v>
      </c>
      <c r="F11672" s="21"/>
      <c r="G11672" s="21" t="s">
        <v>28786</v>
      </c>
      <c r="H11672" s="21" t="s">
        <v>28787</v>
      </c>
      <c r="I11672" s="21" t="s">
        <v>1588</v>
      </c>
      <c r="J11672" s="21" t="s">
        <v>28788</v>
      </c>
      <c r="K11672" s="20" t="s">
        <v>11526</v>
      </c>
      <c r="L11672" s="21"/>
    </row>
    <row r="11673">
      <c r="C11673" s="12" t="s">
        <v>928</v>
      </c>
      <c r="D11673" s="12"/>
      <c r="E11673" s="12" t="s">
        <v>1619</v>
      </c>
      <c r="F11673" s="21"/>
      <c r="G11673" s="21" t="s">
        <v>28786</v>
      </c>
      <c r="H11673" s="21" t="s">
        <v>28787</v>
      </c>
      <c r="I11673" s="21" t="s">
        <v>1588</v>
      </c>
      <c r="J11673" s="21" t="s">
        <v>28789</v>
      </c>
      <c r="K11673" s="20" t="s">
        <v>11529</v>
      </c>
      <c r="L11673" s="21"/>
    </row>
    <row r="11674">
      <c r="C11674" s="12" t="s">
        <v>928</v>
      </c>
      <c r="D11674" s="12"/>
      <c r="E11674" s="12" t="s">
        <v>1619</v>
      </c>
      <c r="F11674" s="21"/>
      <c r="G11674" s="21" t="s">
        <v>28786</v>
      </c>
      <c r="H11674" s="21" t="s">
        <v>28787</v>
      </c>
      <c r="I11674" s="21" t="s">
        <v>1588</v>
      </c>
      <c r="J11674" s="21" t="s">
        <v>28790</v>
      </c>
      <c r="K11674" s="20" t="s">
        <v>11532</v>
      </c>
      <c r="L11674" s="21"/>
    </row>
    <row r="11675">
      <c r="C11675" s="12" t="s">
        <v>928</v>
      </c>
      <c r="D11675" s="12"/>
      <c r="E11675" s="12" t="s">
        <v>1619</v>
      </c>
      <c r="F11675" s="21"/>
      <c r="G11675" s="21" t="s">
        <v>28786</v>
      </c>
      <c r="H11675" s="21" t="s">
        <v>28787</v>
      </c>
      <c r="I11675" s="21" t="s">
        <v>1588</v>
      </c>
      <c r="J11675" s="21" t="s">
        <v>28791</v>
      </c>
      <c r="K11675" s="20" t="s">
        <v>11535</v>
      </c>
      <c r="L11675" s="21"/>
    </row>
    <row r="11676">
      <c r="C11676" s="12" t="s">
        <v>928</v>
      </c>
      <c r="D11676" s="12"/>
      <c r="E11676" s="12" t="s">
        <v>1619</v>
      </c>
      <c r="F11676" s="21"/>
      <c r="G11676" s="21" t="s">
        <v>28786</v>
      </c>
      <c r="H11676" s="21" t="s">
        <v>28792</v>
      </c>
      <c r="I11676" s="21" t="s">
        <v>1588</v>
      </c>
      <c r="J11676" s="21" t="s">
        <v>28793</v>
      </c>
      <c r="K11676" s="20" t="s">
        <v>11416</v>
      </c>
      <c r="L11676" s="21"/>
    </row>
    <row r="11677">
      <c r="C11677" s="12" t="s">
        <v>928</v>
      </c>
      <c r="D11677" s="12"/>
      <c r="E11677" s="12" t="s">
        <v>1619</v>
      </c>
      <c r="F11677" s="21"/>
      <c r="G11677" s="21" t="s">
        <v>28786</v>
      </c>
      <c r="H11677" s="21" t="s">
        <v>28792</v>
      </c>
      <c r="I11677" s="21" t="s">
        <v>1588</v>
      </c>
      <c r="J11677" s="21" t="s">
        <v>28794</v>
      </c>
      <c r="K11677" s="20" t="s">
        <v>11419</v>
      </c>
      <c r="L11677" s="21"/>
    </row>
    <row r="11678">
      <c r="C11678" s="12" t="s">
        <v>928</v>
      </c>
      <c r="D11678" s="12"/>
      <c r="E11678" s="12" t="s">
        <v>1619</v>
      </c>
      <c r="F11678" s="21"/>
      <c r="G11678" s="21" t="s">
        <v>28786</v>
      </c>
      <c r="H11678" s="21" t="s">
        <v>28792</v>
      </c>
      <c r="I11678" s="21" t="s">
        <v>1588</v>
      </c>
      <c r="J11678" s="21" t="s">
        <v>28795</v>
      </c>
      <c r="K11678" s="20" t="s">
        <v>11422</v>
      </c>
      <c r="L11678" s="21"/>
    </row>
    <row r="11679">
      <c r="C11679" s="12" t="s">
        <v>928</v>
      </c>
      <c r="D11679" s="12"/>
      <c r="E11679" s="12" t="s">
        <v>1619</v>
      </c>
      <c r="F11679" s="21"/>
      <c r="G11679" s="21" t="s">
        <v>28786</v>
      </c>
      <c r="H11679" s="21" t="s">
        <v>28792</v>
      </c>
      <c r="I11679" s="21" t="s">
        <v>1588</v>
      </c>
      <c r="J11679" s="21" t="s">
        <v>28796</v>
      </c>
      <c r="K11679" s="20" t="s">
        <v>11425</v>
      </c>
      <c r="L11679" s="21"/>
    </row>
    <row r="11680">
      <c r="C11680" s="12" t="s">
        <v>928</v>
      </c>
      <c r="D11680" s="12"/>
      <c r="E11680" s="12" t="s">
        <v>1619</v>
      </c>
      <c r="F11680" s="21"/>
      <c r="G11680" s="21" t="s">
        <v>28786</v>
      </c>
      <c r="H11680" s="21" t="s">
        <v>28792</v>
      </c>
      <c r="I11680" s="21" t="s">
        <v>1588</v>
      </c>
      <c r="J11680" s="21" t="s">
        <v>28797</v>
      </c>
      <c r="K11680" s="20" t="s">
        <v>11661</v>
      </c>
      <c r="L11680" s="21"/>
    </row>
    <row r="11681">
      <c r="C11681" s="12" t="s">
        <v>928</v>
      </c>
      <c r="D11681" s="12"/>
      <c r="E11681" s="12" t="s">
        <v>1619</v>
      </c>
      <c r="F11681" s="21"/>
      <c r="G11681" s="21" t="s">
        <v>28786</v>
      </c>
      <c r="H11681" s="21" t="s">
        <v>28792</v>
      </c>
      <c r="I11681" s="21" t="s">
        <v>1588</v>
      </c>
      <c r="J11681" s="21" t="s">
        <v>28798</v>
      </c>
      <c r="K11681" s="20" t="s">
        <v>11428</v>
      </c>
      <c r="L11681" s="21"/>
    </row>
    <row r="11682">
      <c r="C11682" s="12" t="s">
        <v>928</v>
      </c>
      <c r="D11682" s="12"/>
      <c r="E11682" s="12" t="s">
        <v>1619</v>
      </c>
      <c r="F11682" s="21"/>
      <c r="G11682" s="21" t="s">
        <v>28786</v>
      </c>
      <c r="H11682" s="21" t="s">
        <v>28792</v>
      </c>
      <c r="I11682" s="21" t="s">
        <v>1588</v>
      </c>
      <c r="J11682" s="21" t="s">
        <v>28799</v>
      </c>
      <c r="K11682" s="20" t="s">
        <v>11538</v>
      </c>
      <c r="L11682" s="21"/>
    </row>
    <row r="11683">
      <c r="C11683" s="12" t="s">
        <v>928</v>
      </c>
      <c r="D11683" s="12"/>
      <c r="E11683" s="12" t="s">
        <v>1619</v>
      </c>
      <c r="F11683" s="21"/>
      <c r="G11683" s="21" t="s">
        <v>28786</v>
      </c>
      <c r="H11683" s="21" t="s">
        <v>28792</v>
      </c>
      <c r="I11683" s="21" t="s">
        <v>1588</v>
      </c>
      <c r="J11683" s="21" t="s">
        <v>28800</v>
      </c>
      <c r="K11683" s="20" t="s">
        <v>11301</v>
      </c>
      <c r="L11683" s="21"/>
    </row>
    <row r="11684">
      <c r="C11684" s="12" t="s">
        <v>928</v>
      </c>
      <c r="D11684" s="12"/>
      <c r="E11684" s="12" t="s">
        <v>1619</v>
      </c>
      <c r="F11684" s="21"/>
      <c r="G11684" s="21" t="s">
        <v>28801</v>
      </c>
      <c r="H11684" s="21" t="s">
        <v>28802</v>
      </c>
      <c r="I11684" s="21" t="s">
        <v>1588</v>
      </c>
      <c r="J11684" s="21" t="s">
        <v>28803</v>
      </c>
      <c r="K11684" s="20" t="s">
        <v>11526</v>
      </c>
      <c r="L11684" s="21"/>
    </row>
    <row r="11685">
      <c r="C11685" s="12" t="s">
        <v>928</v>
      </c>
      <c r="D11685" s="12"/>
      <c r="E11685" s="12" t="s">
        <v>1619</v>
      </c>
      <c r="F11685" s="21"/>
      <c r="G11685" s="21" t="s">
        <v>28801</v>
      </c>
      <c r="H11685" s="21" t="s">
        <v>28802</v>
      </c>
      <c r="I11685" s="21" t="s">
        <v>1588</v>
      </c>
      <c r="J11685" s="21" t="s">
        <v>28804</v>
      </c>
      <c r="K11685" s="20" t="s">
        <v>11529</v>
      </c>
      <c r="L11685" s="21"/>
    </row>
    <row r="11686">
      <c r="C11686" s="12" t="s">
        <v>928</v>
      </c>
      <c r="D11686" s="12"/>
      <c r="E11686" s="12" t="s">
        <v>1619</v>
      </c>
      <c r="F11686" s="21"/>
      <c r="G11686" s="21" t="s">
        <v>28801</v>
      </c>
      <c r="H11686" s="21" t="s">
        <v>28802</v>
      </c>
      <c r="I11686" s="21" t="s">
        <v>1588</v>
      </c>
      <c r="J11686" s="21" t="s">
        <v>28805</v>
      </c>
      <c r="K11686" s="20" t="s">
        <v>11532</v>
      </c>
      <c r="L11686" s="21"/>
    </row>
    <row r="11687">
      <c r="C11687" s="12" t="s">
        <v>928</v>
      </c>
      <c r="D11687" s="12"/>
      <c r="E11687" s="12" t="s">
        <v>1619</v>
      </c>
      <c r="F11687" s="21"/>
      <c r="G11687" s="21" t="s">
        <v>28801</v>
      </c>
      <c r="H11687" s="21" t="s">
        <v>28802</v>
      </c>
      <c r="I11687" s="21" t="s">
        <v>1588</v>
      </c>
      <c r="J11687" s="21" t="s">
        <v>28806</v>
      </c>
      <c r="K11687" s="20" t="s">
        <v>11535</v>
      </c>
      <c r="L11687" s="21"/>
    </row>
    <row r="11688">
      <c r="C11688" s="12" t="s">
        <v>928</v>
      </c>
      <c r="D11688" s="12"/>
      <c r="E11688" s="12" t="s">
        <v>1619</v>
      </c>
      <c r="F11688" s="21"/>
      <c r="G11688" s="21" t="s">
        <v>28801</v>
      </c>
      <c r="H11688" s="21" t="s">
        <v>28807</v>
      </c>
      <c r="I11688" s="21" t="s">
        <v>1588</v>
      </c>
      <c r="J11688" s="21" t="s">
        <v>28808</v>
      </c>
      <c r="K11688" s="20" t="s">
        <v>11305</v>
      </c>
      <c r="L11688" s="21"/>
    </row>
    <row r="11689">
      <c r="C11689" s="12" t="s">
        <v>928</v>
      </c>
      <c r="D11689" s="12"/>
      <c r="E11689" s="12" t="s">
        <v>1619</v>
      </c>
      <c r="F11689" s="21"/>
      <c r="G11689" s="21" t="s">
        <v>28801</v>
      </c>
      <c r="H11689" s="21" t="s">
        <v>28807</v>
      </c>
      <c r="I11689" s="21" t="s">
        <v>1588</v>
      </c>
      <c r="J11689" s="21" t="s">
        <v>28809</v>
      </c>
      <c r="K11689" s="20" t="s">
        <v>11308</v>
      </c>
      <c r="L11689" s="21"/>
    </row>
    <row r="11690">
      <c r="C11690" s="12" t="s">
        <v>928</v>
      </c>
      <c r="D11690" s="12"/>
      <c r="E11690" s="12" t="s">
        <v>1619</v>
      </c>
      <c r="F11690" s="21"/>
      <c r="G11690" s="21" t="s">
        <v>28801</v>
      </c>
      <c r="H11690" s="21" t="s">
        <v>28810</v>
      </c>
      <c r="I11690" s="21" t="s">
        <v>1588</v>
      </c>
      <c r="J11690" s="21" t="s">
        <v>28811</v>
      </c>
      <c r="K11690" s="20" t="s">
        <v>11416</v>
      </c>
      <c r="L11690" s="21"/>
    </row>
    <row r="11691">
      <c r="C11691" s="12" t="s">
        <v>928</v>
      </c>
      <c r="D11691" s="12"/>
      <c r="E11691" s="12" t="s">
        <v>1619</v>
      </c>
      <c r="F11691" s="21"/>
      <c r="G11691" s="21" t="s">
        <v>28801</v>
      </c>
      <c r="H11691" s="21" t="s">
        <v>28810</v>
      </c>
      <c r="I11691" s="21" t="s">
        <v>1588</v>
      </c>
      <c r="J11691" s="21" t="s">
        <v>28812</v>
      </c>
      <c r="K11691" s="20" t="s">
        <v>11419</v>
      </c>
      <c r="L11691" s="21"/>
    </row>
    <row r="11692">
      <c r="C11692" s="12" t="s">
        <v>928</v>
      </c>
      <c r="D11692" s="12"/>
      <c r="E11692" s="12" t="s">
        <v>1619</v>
      </c>
      <c r="F11692" s="21"/>
      <c r="G11692" s="21" t="s">
        <v>28801</v>
      </c>
      <c r="H11692" s="21" t="s">
        <v>28810</v>
      </c>
      <c r="I11692" s="21" t="s">
        <v>1588</v>
      </c>
      <c r="J11692" s="21" t="s">
        <v>28813</v>
      </c>
      <c r="K11692" s="20" t="s">
        <v>11422</v>
      </c>
      <c r="L11692" s="21"/>
    </row>
    <row r="11693">
      <c r="C11693" s="12" t="s">
        <v>928</v>
      </c>
      <c r="D11693" s="12"/>
      <c r="E11693" s="12" t="s">
        <v>1619</v>
      </c>
      <c r="F11693" s="21"/>
      <c r="G11693" s="21" t="s">
        <v>28801</v>
      </c>
      <c r="H11693" s="21" t="s">
        <v>28810</v>
      </c>
      <c r="I11693" s="21" t="s">
        <v>1588</v>
      </c>
      <c r="J11693" s="21" t="s">
        <v>28814</v>
      </c>
      <c r="K11693" s="20" t="s">
        <v>11425</v>
      </c>
      <c r="L11693" s="21"/>
    </row>
    <row r="11694">
      <c r="C11694" s="12" t="s">
        <v>928</v>
      </c>
      <c r="D11694" s="12"/>
      <c r="E11694" s="12" t="s">
        <v>1619</v>
      </c>
      <c r="F11694" s="21"/>
      <c r="G11694" s="21" t="s">
        <v>28801</v>
      </c>
      <c r="H11694" s="21" t="s">
        <v>28810</v>
      </c>
      <c r="I11694" s="21" t="s">
        <v>1588</v>
      </c>
      <c r="J11694" s="21" t="s">
        <v>28815</v>
      </c>
      <c r="K11694" s="20" t="s">
        <v>11661</v>
      </c>
      <c r="L11694" s="21"/>
    </row>
    <row r="11695">
      <c r="C11695" s="12" t="s">
        <v>928</v>
      </c>
      <c r="D11695" s="12"/>
      <c r="E11695" s="12" t="s">
        <v>1619</v>
      </c>
      <c r="F11695" s="21"/>
      <c r="G11695" s="21" t="s">
        <v>28801</v>
      </c>
      <c r="H11695" s="21" t="s">
        <v>28810</v>
      </c>
      <c r="I11695" s="21" t="s">
        <v>1588</v>
      </c>
      <c r="J11695" s="21" t="s">
        <v>28816</v>
      </c>
      <c r="K11695" s="20" t="s">
        <v>11428</v>
      </c>
      <c r="L11695" s="21"/>
    </row>
    <row r="11696">
      <c r="C11696" s="12" t="s">
        <v>928</v>
      </c>
      <c r="D11696" s="12"/>
      <c r="E11696" s="12" t="s">
        <v>1619</v>
      </c>
      <c r="F11696" s="21"/>
      <c r="G11696" s="21" t="s">
        <v>28801</v>
      </c>
      <c r="H11696" s="21" t="s">
        <v>28810</v>
      </c>
      <c r="I11696" s="21" t="s">
        <v>1588</v>
      </c>
      <c r="J11696" s="21" t="s">
        <v>28817</v>
      </c>
      <c r="K11696" s="20" t="s">
        <v>11538</v>
      </c>
      <c r="L11696" s="21"/>
    </row>
    <row r="11697">
      <c r="C11697" s="12" t="s">
        <v>928</v>
      </c>
      <c r="D11697" s="12"/>
      <c r="E11697" s="12" t="s">
        <v>1619</v>
      </c>
      <c r="F11697" s="21"/>
      <c r="G11697" s="21" t="s">
        <v>28801</v>
      </c>
      <c r="H11697" s="21" t="s">
        <v>28810</v>
      </c>
      <c r="I11697" s="21" t="s">
        <v>1588</v>
      </c>
      <c r="J11697" s="21" t="s">
        <v>28818</v>
      </c>
      <c r="K11697" s="20" t="s">
        <v>11301</v>
      </c>
      <c r="L11697" s="21"/>
    </row>
    <row r="11698">
      <c r="C11698" s="12" t="s">
        <v>928</v>
      </c>
      <c r="D11698" s="12"/>
      <c r="E11698" s="12" t="s">
        <v>1619</v>
      </c>
      <c r="F11698" s="21"/>
      <c r="G11698" s="21" t="s">
        <v>28819</v>
      </c>
      <c r="H11698" s="21" t="s">
        <v>28820</v>
      </c>
      <c r="I11698" s="21" t="s">
        <v>1588</v>
      </c>
      <c r="J11698" s="21" t="s">
        <v>28821</v>
      </c>
      <c r="K11698" s="20" t="s">
        <v>11305</v>
      </c>
      <c r="L11698" s="21"/>
    </row>
    <row r="11699">
      <c r="C11699" s="12" t="s">
        <v>928</v>
      </c>
      <c r="D11699" s="12"/>
      <c r="E11699" s="12" t="s">
        <v>1619</v>
      </c>
      <c r="F11699" s="21"/>
      <c r="G11699" s="21" t="s">
        <v>28819</v>
      </c>
      <c r="H11699" s="21" t="s">
        <v>28820</v>
      </c>
      <c r="I11699" s="21" t="s">
        <v>1588</v>
      </c>
      <c r="J11699" s="21" t="s">
        <v>28822</v>
      </c>
      <c r="K11699" s="20" t="s">
        <v>11308</v>
      </c>
      <c r="L11699" s="21"/>
    </row>
    <row r="11700">
      <c r="C11700" s="12" t="s">
        <v>928</v>
      </c>
      <c r="D11700" s="12"/>
      <c r="E11700" s="12" t="s">
        <v>1619</v>
      </c>
      <c r="F11700" s="21"/>
      <c r="G11700" s="21" t="s">
        <v>28823</v>
      </c>
      <c r="H11700" s="21" t="s">
        <v>28824</v>
      </c>
      <c r="I11700" s="21" t="s">
        <v>1588</v>
      </c>
      <c r="J11700" s="21" t="s">
        <v>28825</v>
      </c>
      <c r="K11700" s="20" t="s">
        <v>11526</v>
      </c>
      <c r="L11700" s="21"/>
    </row>
    <row r="11701">
      <c r="C11701" s="12" t="s">
        <v>928</v>
      </c>
      <c r="D11701" s="12"/>
      <c r="E11701" s="12" t="s">
        <v>1619</v>
      </c>
      <c r="F11701" s="21"/>
      <c r="G11701" s="21" t="s">
        <v>28823</v>
      </c>
      <c r="H11701" s="21" t="s">
        <v>28824</v>
      </c>
      <c r="I11701" s="21" t="s">
        <v>1588</v>
      </c>
      <c r="J11701" s="21" t="s">
        <v>28826</v>
      </c>
      <c r="K11701" s="20" t="s">
        <v>11529</v>
      </c>
      <c r="L11701" s="21"/>
    </row>
    <row r="11702">
      <c r="C11702" s="12" t="s">
        <v>928</v>
      </c>
      <c r="D11702" s="12"/>
      <c r="E11702" s="12" t="s">
        <v>1619</v>
      </c>
      <c r="F11702" s="21"/>
      <c r="G11702" s="21" t="s">
        <v>28823</v>
      </c>
      <c r="H11702" s="21" t="s">
        <v>28824</v>
      </c>
      <c r="I11702" s="21" t="s">
        <v>1588</v>
      </c>
      <c r="J11702" s="21" t="s">
        <v>28827</v>
      </c>
      <c r="K11702" s="20" t="s">
        <v>11532</v>
      </c>
      <c r="L11702" s="21"/>
    </row>
    <row r="11703">
      <c r="C11703" s="12" t="s">
        <v>928</v>
      </c>
      <c r="D11703" s="12"/>
      <c r="E11703" s="12" t="s">
        <v>1619</v>
      </c>
      <c r="F11703" s="21"/>
      <c r="G11703" s="21" t="s">
        <v>28823</v>
      </c>
      <c r="H11703" s="21" t="s">
        <v>28824</v>
      </c>
      <c r="I11703" s="21" t="s">
        <v>1588</v>
      </c>
      <c r="J11703" s="21" t="s">
        <v>28828</v>
      </c>
      <c r="K11703" s="20" t="s">
        <v>11535</v>
      </c>
      <c r="L11703" s="21"/>
    </row>
    <row r="11704">
      <c r="C11704" s="12" t="s">
        <v>928</v>
      </c>
      <c r="D11704" s="12"/>
      <c r="E11704" s="12" t="s">
        <v>1619</v>
      </c>
      <c r="F11704" s="21"/>
      <c r="G11704" s="21" t="s">
        <v>28823</v>
      </c>
      <c r="H11704" s="21" t="s">
        <v>28829</v>
      </c>
      <c r="I11704" s="21" t="s">
        <v>1588</v>
      </c>
      <c r="J11704" s="21" t="s">
        <v>28830</v>
      </c>
      <c r="K11704" s="20" t="s">
        <v>11416</v>
      </c>
      <c r="L11704" s="21"/>
    </row>
    <row r="11705">
      <c r="C11705" s="12" t="s">
        <v>928</v>
      </c>
      <c r="D11705" s="12"/>
      <c r="E11705" s="12" t="s">
        <v>1619</v>
      </c>
      <c r="F11705" s="21"/>
      <c r="G11705" s="21" t="s">
        <v>28823</v>
      </c>
      <c r="H11705" s="21" t="s">
        <v>28829</v>
      </c>
      <c r="I11705" s="21" t="s">
        <v>1588</v>
      </c>
      <c r="J11705" s="21" t="s">
        <v>28831</v>
      </c>
      <c r="K11705" s="20" t="s">
        <v>11419</v>
      </c>
      <c r="L11705" s="21"/>
    </row>
    <row r="11706">
      <c r="C11706" s="12" t="s">
        <v>928</v>
      </c>
      <c r="D11706" s="12"/>
      <c r="E11706" s="12" t="s">
        <v>1619</v>
      </c>
      <c r="F11706" s="21"/>
      <c r="G11706" s="21" t="s">
        <v>28823</v>
      </c>
      <c r="H11706" s="21" t="s">
        <v>28829</v>
      </c>
      <c r="I11706" s="21" t="s">
        <v>1588</v>
      </c>
      <c r="J11706" s="21" t="s">
        <v>28832</v>
      </c>
      <c r="K11706" s="20" t="s">
        <v>11422</v>
      </c>
      <c r="L11706" s="21"/>
    </row>
    <row r="11707">
      <c r="C11707" s="12" t="s">
        <v>928</v>
      </c>
      <c r="D11707" s="12"/>
      <c r="E11707" s="12" t="s">
        <v>1619</v>
      </c>
      <c r="F11707" s="21"/>
      <c r="G11707" s="21" t="s">
        <v>28823</v>
      </c>
      <c r="H11707" s="21" t="s">
        <v>28829</v>
      </c>
      <c r="I11707" s="21" t="s">
        <v>1588</v>
      </c>
      <c r="J11707" s="21" t="s">
        <v>28833</v>
      </c>
      <c r="K11707" s="20" t="s">
        <v>11425</v>
      </c>
      <c r="L11707" s="21"/>
    </row>
    <row r="11708">
      <c r="C11708" s="12" t="s">
        <v>928</v>
      </c>
      <c r="D11708" s="12"/>
      <c r="E11708" s="12" t="s">
        <v>1619</v>
      </c>
      <c r="F11708" s="21"/>
      <c r="G11708" s="21" t="s">
        <v>28823</v>
      </c>
      <c r="H11708" s="21" t="s">
        <v>28829</v>
      </c>
      <c r="I11708" s="21" t="s">
        <v>1588</v>
      </c>
      <c r="J11708" s="21" t="s">
        <v>28834</v>
      </c>
      <c r="K11708" s="20" t="s">
        <v>11661</v>
      </c>
      <c r="L11708" s="21"/>
    </row>
    <row r="11709">
      <c r="C11709" s="12" t="s">
        <v>928</v>
      </c>
      <c r="D11709" s="12"/>
      <c r="E11709" s="12" t="s">
        <v>1619</v>
      </c>
      <c r="F11709" s="21"/>
      <c r="G11709" s="21" t="s">
        <v>28823</v>
      </c>
      <c r="H11709" s="21" t="s">
        <v>28829</v>
      </c>
      <c r="I11709" s="21" t="s">
        <v>1588</v>
      </c>
      <c r="J11709" s="21" t="s">
        <v>28835</v>
      </c>
      <c r="K11709" s="20" t="s">
        <v>11428</v>
      </c>
      <c r="L11709" s="21"/>
    </row>
    <row r="11710">
      <c r="C11710" s="12" t="s">
        <v>928</v>
      </c>
      <c r="D11710" s="12"/>
      <c r="E11710" s="12" t="s">
        <v>1619</v>
      </c>
      <c r="F11710" s="21"/>
      <c r="G11710" s="21" t="s">
        <v>28823</v>
      </c>
      <c r="H11710" s="21" t="s">
        <v>28829</v>
      </c>
      <c r="I11710" s="21" t="s">
        <v>1588</v>
      </c>
      <c r="J11710" s="21" t="s">
        <v>28836</v>
      </c>
      <c r="K11710" s="20" t="s">
        <v>11305</v>
      </c>
      <c r="L11710" s="21"/>
    </row>
    <row r="11711">
      <c r="C11711" s="12" t="s">
        <v>928</v>
      </c>
      <c r="D11711" s="12"/>
      <c r="E11711" s="12" t="s">
        <v>1619</v>
      </c>
      <c r="F11711" s="21"/>
      <c r="G11711" s="21" t="s">
        <v>28823</v>
      </c>
      <c r="H11711" s="21" t="s">
        <v>28829</v>
      </c>
      <c r="I11711" s="21" t="s">
        <v>1588</v>
      </c>
      <c r="J11711" s="21" t="s">
        <v>28837</v>
      </c>
      <c r="K11711" s="20" t="s">
        <v>11538</v>
      </c>
      <c r="L11711" s="21"/>
    </row>
    <row r="11712">
      <c r="C11712" s="12" t="s">
        <v>928</v>
      </c>
      <c r="D11712" s="12"/>
      <c r="E11712" s="12" t="s">
        <v>1619</v>
      </c>
      <c r="F11712" s="21"/>
      <c r="G11712" s="21" t="s">
        <v>28823</v>
      </c>
      <c r="H11712" s="21" t="s">
        <v>28829</v>
      </c>
      <c r="I11712" s="21" t="s">
        <v>1588</v>
      </c>
      <c r="J11712" s="21" t="s">
        <v>28838</v>
      </c>
      <c r="K11712" s="20" t="s">
        <v>11308</v>
      </c>
      <c r="L11712" s="21"/>
    </row>
    <row r="11713">
      <c r="C11713" s="12" t="s">
        <v>928</v>
      </c>
      <c r="D11713" s="12"/>
      <c r="E11713" s="12" t="s">
        <v>1619</v>
      </c>
      <c r="F11713" s="21"/>
      <c r="G11713" s="21" t="s">
        <v>28823</v>
      </c>
      <c r="H11713" s="21" t="s">
        <v>28829</v>
      </c>
      <c r="I11713" s="21" t="s">
        <v>1588</v>
      </c>
      <c r="J11713" s="21" t="s">
        <v>28839</v>
      </c>
      <c r="K11713" s="20" t="s">
        <v>11301</v>
      </c>
      <c r="L11713" s="21"/>
    </row>
    <row r="11714">
      <c r="C11714" s="12" t="s">
        <v>928</v>
      </c>
      <c r="D11714" s="12"/>
      <c r="E11714" s="12" t="s">
        <v>1619</v>
      </c>
      <c r="F11714" s="21"/>
      <c r="G11714" s="21" t="s">
        <v>28840</v>
      </c>
      <c r="H11714" s="21" t="s">
        <v>28841</v>
      </c>
      <c r="I11714" s="21" t="s">
        <v>1588</v>
      </c>
      <c r="J11714" s="21" t="s">
        <v>28842</v>
      </c>
      <c r="K11714" s="20" t="s">
        <v>11526</v>
      </c>
      <c r="L11714" s="21"/>
    </row>
    <row r="11715">
      <c r="C11715" s="12" t="s">
        <v>928</v>
      </c>
      <c r="D11715" s="12"/>
      <c r="E11715" s="12" t="s">
        <v>1619</v>
      </c>
      <c r="F11715" s="21"/>
      <c r="G11715" s="21" t="s">
        <v>28840</v>
      </c>
      <c r="H11715" s="21" t="s">
        <v>28841</v>
      </c>
      <c r="I11715" s="21" t="s">
        <v>1588</v>
      </c>
      <c r="J11715" s="21" t="s">
        <v>28843</v>
      </c>
      <c r="K11715" s="20" t="s">
        <v>11529</v>
      </c>
      <c r="L11715" s="21"/>
    </row>
    <row r="11716">
      <c r="C11716" s="12" t="s">
        <v>928</v>
      </c>
      <c r="D11716" s="12"/>
      <c r="E11716" s="12" t="s">
        <v>1619</v>
      </c>
      <c r="F11716" s="21"/>
      <c r="G11716" s="21" t="s">
        <v>28840</v>
      </c>
      <c r="H11716" s="21" t="s">
        <v>28841</v>
      </c>
      <c r="I11716" s="21" t="s">
        <v>1588</v>
      </c>
      <c r="J11716" s="21" t="s">
        <v>28844</v>
      </c>
      <c r="K11716" s="20" t="s">
        <v>11532</v>
      </c>
      <c r="L11716" s="21"/>
    </row>
    <row r="11717">
      <c r="C11717" s="12" t="s">
        <v>928</v>
      </c>
      <c r="D11717" s="12"/>
      <c r="E11717" s="12" t="s">
        <v>1619</v>
      </c>
      <c r="F11717" s="21"/>
      <c r="G11717" s="21" t="s">
        <v>28840</v>
      </c>
      <c r="H11717" s="21" t="s">
        <v>28841</v>
      </c>
      <c r="I11717" s="21" t="s">
        <v>1588</v>
      </c>
      <c r="J11717" s="21" t="s">
        <v>28845</v>
      </c>
      <c r="K11717" s="20" t="s">
        <v>11535</v>
      </c>
      <c r="L11717" s="21"/>
    </row>
    <row r="11718">
      <c r="C11718" s="12" t="s">
        <v>928</v>
      </c>
      <c r="D11718" s="12"/>
      <c r="E11718" s="12" t="s">
        <v>1619</v>
      </c>
      <c r="F11718" s="21"/>
      <c r="G11718" s="21" t="s">
        <v>28840</v>
      </c>
      <c r="H11718" s="21" t="s">
        <v>28846</v>
      </c>
      <c r="I11718" s="21" t="s">
        <v>1588</v>
      </c>
      <c r="J11718" s="21" t="s">
        <v>28847</v>
      </c>
      <c r="K11718" s="20" t="s">
        <v>11416</v>
      </c>
      <c r="L11718" s="21"/>
    </row>
    <row r="11719">
      <c r="C11719" s="12" t="s">
        <v>928</v>
      </c>
      <c r="D11719" s="12"/>
      <c r="E11719" s="12" t="s">
        <v>1619</v>
      </c>
      <c r="F11719" s="21"/>
      <c r="G11719" s="21" t="s">
        <v>28840</v>
      </c>
      <c r="H11719" s="21" t="s">
        <v>28846</v>
      </c>
      <c r="I11719" s="21" t="s">
        <v>1588</v>
      </c>
      <c r="J11719" s="21" t="s">
        <v>28848</v>
      </c>
      <c r="K11719" s="20" t="s">
        <v>11419</v>
      </c>
      <c r="L11719" s="21"/>
    </row>
    <row r="11720">
      <c r="C11720" s="12" t="s">
        <v>928</v>
      </c>
      <c r="D11720" s="12"/>
      <c r="E11720" s="12" t="s">
        <v>1619</v>
      </c>
      <c r="F11720" s="21"/>
      <c r="G11720" s="21" t="s">
        <v>28840</v>
      </c>
      <c r="H11720" s="21" t="s">
        <v>28846</v>
      </c>
      <c r="I11720" s="21" t="s">
        <v>1588</v>
      </c>
      <c r="J11720" s="21" t="s">
        <v>28849</v>
      </c>
      <c r="K11720" s="20" t="s">
        <v>11422</v>
      </c>
      <c r="L11720" s="21"/>
    </row>
    <row r="11721">
      <c r="C11721" s="12" t="s">
        <v>928</v>
      </c>
      <c r="D11721" s="12"/>
      <c r="E11721" s="12" t="s">
        <v>1619</v>
      </c>
      <c r="F11721" s="21"/>
      <c r="G11721" s="21" t="s">
        <v>28840</v>
      </c>
      <c r="H11721" s="21" t="s">
        <v>28846</v>
      </c>
      <c r="I11721" s="21" t="s">
        <v>1588</v>
      </c>
      <c r="J11721" s="21" t="s">
        <v>28850</v>
      </c>
      <c r="K11721" s="20" t="s">
        <v>11425</v>
      </c>
      <c r="L11721" s="21"/>
    </row>
    <row r="11722">
      <c r="C11722" s="12" t="s">
        <v>928</v>
      </c>
      <c r="D11722" s="12"/>
      <c r="E11722" s="12" t="s">
        <v>1619</v>
      </c>
      <c r="F11722" s="21"/>
      <c r="G11722" s="21" t="s">
        <v>28840</v>
      </c>
      <c r="H11722" s="21" t="s">
        <v>28846</v>
      </c>
      <c r="I11722" s="21" t="s">
        <v>1588</v>
      </c>
      <c r="J11722" s="21" t="s">
        <v>28851</v>
      </c>
      <c r="K11722" s="20" t="s">
        <v>11661</v>
      </c>
      <c r="L11722" s="21"/>
    </row>
    <row r="11723">
      <c r="C11723" s="12" t="s">
        <v>928</v>
      </c>
      <c r="D11723" s="12"/>
      <c r="E11723" s="12" t="s">
        <v>1619</v>
      </c>
      <c r="F11723" s="21"/>
      <c r="G11723" s="21" t="s">
        <v>28840</v>
      </c>
      <c r="H11723" s="21" t="s">
        <v>28846</v>
      </c>
      <c r="I11723" s="21" t="s">
        <v>1588</v>
      </c>
      <c r="J11723" s="21" t="s">
        <v>28852</v>
      </c>
      <c r="K11723" s="20" t="s">
        <v>11428</v>
      </c>
      <c r="L11723" s="21"/>
    </row>
    <row r="11724">
      <c r="C11724" s="12" t="s">
        <v>928</v>
      </c>
      <c r="D11724" s="12"/>
      <c r="E11724" s="12" t="s">
        <v>1619</v>
      </c>
      <c r="F11724" s="21"/>
      <c r="G11724" s="21" t="s">
        <v>28840</v>
      </c>
      <c r="H11724" s="21" t="s">
        <v>28846</v>
      </c>
      <c r="I11724" s="21" t="s">
        <v>1588</v>
      </c>
      <c r="J11724" s="21" t="s">
        <v>28853</v>
      </c>
      <c r="K11724" s="20" t="s">
        <v>11538</v>
      </c>
      <c r="L11724" s="21"/>
    </row>
    <row r="11725">
      <c r="C11725" s="12" t="s">
        <v>928</v>
      </c>
      <c r="D11725" s="12"/>
      <c r="E11725" s="12" t="s">
        <v>1619</v>
      </c>
      <c r="F11725" s="21"/>
      <c r="G11725" s="21" t="s">
        <v>28840</v>
      </c>
      <c r="H11725" s="21" t="s">
        <v>28846</v>
      </c>
      <c r="I11725" s="21" t="s">
        <v>1588</v>
      </c>
      <c r="J11725" s="21" t="s">
        <v>28854</v>
      </c>
      <c r="K11725" s="20" t="s">
        <v>11301</v>
      </c>
      <c r="L11725" s="21"/>
    </row>
    <row r="11726">
      <c r="C11726" s="12" t="s">
        <v>928</v>
      </c>
      <c r="D11726" s="12"/>
      <c r="E11726" s="12" t="s">
        <v>1619</v>
      </c>
      <c r="F11726" s="21"/>
      <c r="G11726" s="21" t="s">
        <v>28840</v>
      </c>
      <c r="H11726" s="21" t="s">
        <v>28855</v>
      </c>
      <c r="I11726" s="21" t="s">
        <v>1588</v>
      </c>
      <c r="J11726" s="21" t="s">
        <v>28856</v>
      </c>
      <c r="K11726" s="20" t="s">
        <v>11305</v>
      </c>
      <c r="L11726" s="21"/>
    </row>
    <row r="11727">
      <c r="C11727" s="12" t="s">
        <v>928</v>
      </c>
      <c r="D11727" s="12"/>
      <c r="E11727" s="12" t="s">
        <v>1619</v>
      </c>
      <c r="F11727" s="21"/>
      <c r="G11727" s="21" t="s">
        <v>28840</v>
      </c>
      <c r="H11727" s="21" t="s">
        <v>28855</v>
      </c>
      <c r="I11727" s="21" t="s">
        <v>1588</v>
      </c>
      <c r="J11727" s="21" t="s">
        <v>28857</v>
      </c>
      <c r="K11727" s="20" t="s">
        <v>11308</v>
      </c>
      <c r="L11727" s="21"/>
    </row>
    <row r="11728">
      <c r="C11728" s="12" t="s">
        <v>928</v>
      </c>
      <c r="D11728" s="12"/>
      <c r="E11728" s="12" t="s">
        <v>1619</v>
      </c>
      <c r="F11728" s="21"/>
      <c r="G11728" s="21" t="s">
        <v>11947</v>
      </c>
      <c r="H11728" s="21" t="s">
        <v>11953</v>
      </c>
      <c r="I11728" s="21" t="s">
        <v>1588</v>
      </c>
      <c r="J11728" s="21" t="s">
        <v>28858</v>
      </c>
      <c r="K11728" s="20" t="s">
        <v>11305</v>
      </c>
      <c r="L11728" s="21"/>
    </row>
    <row r="11729">
      <c r="C11729" s="12" t="s">
        <v>928</v>
      </c>
      <c r="D11729" s="12"/>
      <c r="E11729" s="12" t="s">
        <v>1619</v>
      </c>
      <c r="F11729" s="21"/>
      <c r="G11729" s="21" t="s">
        <v>28859</v>
      </c>
      <c r="H11729" s="21" t="s">
        <v>28860</v>
      </c>
      <c r="I11729" s="21" t="s">
        <v>1588</v>
      </c>
      <c r="J11729" s="21" t="s">
        <v>28861</v>
      </c>
      <c r="K11729" s="20" t="s">
        <v>11526</v>
      </c>
      <c r="L11729" s="21"/>
    </row>
    <row r="11730">
      <c r="C11730" s="12" t="s">
        <v>928</v>
      </c>
      <c r="D11730" s="12"/>
      <c r="E11730" s="12" t="s">
        <v>1619</v>
      </c>
      <c r="F11730" s="21"/>
      <c r="G11730" s="21" t="s">
        <v>28859</v>
      </c>
      <c r="H11730" s="21" t="s">
        <v>28860</v>
      </c>
      <c r="I11730" s="21" t="s">
        <v>1588</v>
      </c>
      <c r="J11730" s="21" t="s">
        <v>28862</v>
      </c>
      <c r="K11730" s="20" t="s">
        <v>11529</v>
      </c>
      <c r="L11730" s="21"/>
    </row>
    <row r="11731">
      <c r="C11731" s="12" t="s">
        <v>928</v>
      </c>
      <c r="D11731" s="12"/>
      <c r="E11731" s="12" t="s">
        <v>1619</v>
      </c>
      <c r="F11731" s="21"/>
      <c r="G11731" s="21" t="s">
        <v>28859</v>
      </c>
      <c r="H11731" s="21" t="s">
        <v>28860</v>
      </c>
      <c r="I11731" s="21" t="s">
        <v>1588</v>
      </c>
      <c r="J11731" s="21" t="s">
        <v>28863</v>
      </c>
      <c r="K11731" s="20" t="s">
        <v>11532</v>
      </c>
      <c r="L11731" s="21"/>
    </row>
    <row r="11732">
      <c r="C11732" s="12" t="s">
        <v>928</v>
      </c>
      <c r="D11732" s="12"/>
      <c r="E11732" s="12" t="s">
        <v>1619</v>
      </c>
      <c r="F11732" s="21"/>
      <c r="G11732" s="21" t="s">
        <v>28859</v>
      </c>
      <c r="H11732" s="21" t="s">
        <v>28860</v>
      </c>
      <c r="I11732" s="21" t="s">
        <v>1588</v>
      </c>
      <c r="J11732" s="21" t="s">
        <v>28864</v>
      </c>
      <c r="K11732" s="20" t="s">
        <v>11535</v>
      </c>
      <c r="L11732" s="21"/>
    </row>
    <row r="11733">
      <c r="C11733" s="12" t="s">
        <v>928</v>
      </c>
      <c r="D11733" s="12"/>
      <c r="E11733" s="12" t="s">
        <v>1619</v>
      </c>
      <c r="F11733" s="21"/>
      <c r="G11733" s="21" t="s">
        <v>28859</v>
      </c>
      <c r="H11733" s="21" t="s">
        <v>28865</v>
      </c>
      <c r="I11733" s="21" t="s">
        <v>1588</v>
      </c>
      <c r="J11733" s="21" t="s">
        <v>28866</v>
      </c>
      <c r="K11733" s="20" t="s">
        <v>11416</v>
      </c>
      <c r="L11733" s="21"/>
    </row>
    <row r="11734">
      <c r="C11734" s="12" t="s">
        <v>928</v>
      </c>
      <c r="D11734" s="12"/>
      <c r="E11734" s="12" t="s">
        <v>1619</v>
      </c>
      <c r="F11734" s="21"/>
      <c r="G11734" s="21" t="s">
        <v>28859</v>
      </c>
      <c r="H11734" s="21" t="s">
        <v>28865</v>
      </c>
      <c r="I11734" s="21" t="s">
        <v>1588</v>
      </c>
      <c r="J11734" s="21" t="s">
        <v>28867</v>
      </c>
      <c r="K11734" s="20" t="s">
        <v>11419</v>
      </c>
      <c r="L11734" s="21"/>
    </row>
    <row r="11735">
      <c r="C11735" s="12" t="s">
        <v>928</v>
      </c>
      <c r="D11735" s="12"/>
      <c r="E11735" s="12" t="s">
        <v>1619</v>
      </c>
      <c r="F11735" s="21"/>
      <c r="G11735" s="21" t="s">
        <v>28859</v>
      </c>
      <c r="H11735" s="21" t="s">
        <v>28865</v>
      </c>
      <c r="I11735" s="21" t="s">
        <v>1588</v>
      </c>
      <c r="J11735" s="21" t="s">
        <v>28868</v>
      </c>
      <c r="K11735" s="20" t="s">
        <v>11422</v>
      </c>
      <c r="L11735" s="21"/>
    </row>
    <row r="11736">
      <c r="C11736" s="12" t="s">
        <v>928</v>
      </c>
      <c r="D11736" s="12"/>
      <c r="E11736" s="12" t="s">
        <v>1619</v>
      </c>
      <c r="F11736" s="21"/>
      <c r="G11736" s="21" t="s">
        <v>28859</v>
      </c>
      <c r="H11736" s="21" t="s">
        <v>28865</v>
      </c>
      <c r="I11736" s="21" t="s">
        <v>1588</v>
      </c>
      <c r="J11736" s="21" t="s">
        <v>28869</v>
      </c>
      <c r="K11736" s="20" t="s">
        <v>11425</v>
      </c>
      <c r="L11736" s="21"/>
    </row>
    <row r="11737">
      <c r="C11737" s="12" t="s">
        <v>928</v>
      </c>
      <c r="D11737" s="12"/>
      <c r="E11737" s="12" t="s">
        <v>1619</v>
      </c>
      <c r="F11737" s="21"/>
      <c r="G11737" s="21" t="s">
        <v>28859</v>
      </c>
      <c r="H11737" s="21" t="s">
        <v>28865</v>
      </c>
      <c r="I11737" s="21" t="s">
        <v>1588</v>
      </c>
      <c r="J11737" s="21" t="s">
        <v>28870</v>
      </c>
      <c r="K11737" s="20" t="s">
        <v>11661</v>
      </c>
      <c r="L11737" s="21"/>
    </row>
    <row r="11738">
      <c r="C11738" s="12" t="s">
        <v>928</v>
      </c>
      <c r="D11738" s="12"/>
      <c r="E11738" s="12" t="s">
        <v>1619</v>
      </c>
      <c r="F11738" s="21"/>
      <c r="G11738" s="21" t="s">
        <v>28859</v>
      </c>
      <c r="H11738" s="21" t="s">
        <v>28865</v>
      </c>
      <c r="I11738" s="21" t="s">
        <v>1588</v>
      </c>
      <c r="J11738" s="21" t="s">
        <v>28871</v>
      </c>
      <c r="K11738" s="20" t="s">
        <v>11428</v>
      </c>
      <c r="L11738" s="21"/>
    </row>
    <row r="11739">
      <c r="C11739" s="12" t="s">
        <v>928</v>
      </c>
      <c r="D11739" s="12"/>
      <c r="E11739" s="12" t="s">
        <v>1619</v>
      </c>
      <c r="F11739" s="21"/>
      <c r="G11739" s="21" t="s">
        <v>28859</v>
      </c>
      <c r="H11739" s="21" t="s">
        <v>28865</v>
      </c>
      <c r="I11739" s="21" t="s">
        <v>1588</v>
      </c>
      <c r="J11739" s="21" t="s">
        <v>28872</v>
      </c>
      <c r="K11739" s="20" t="s">
        <v>11538</v>
      </c>
      <c r="L11739" s="21"/>
    </row>
    <row r="11740">
      <c r="C11740" s="12" t="s">
        <v>928</v>
      </c>
      <c r="D11740" s="12"/>
      <c r="E11740" s="12" t="s">
        <v>1619</v>
      </c>
      <c r="F11740" s="21"/>
      <c r="G11740" s="21" t="s">
        <v>28859</v>
      </c>
      <c r="H11740" s="21" t="s">
        <v>28865</v>
      </c>
      <c r="I11740" s="21" t="s">
        <v>1588</v>
      </c>
      <c r="J11740" s="21" t="s">
        <v>28873</v>
      </c>
      <c r="K11740" s="20" t="s">
        <v>11308</v>
      </c>
      <c r="L11740" s="21"/>
    </row>
    <row r="11741">
      <c r="C11741" s="12" t="s">
        <v>928</v>
      </c>
      <c r="D11741" s="12"/>
      <c r="E11741" s="12" t="s">
        <v>1619</v>
      </c>
      <c r="F11741" s="21"/>
      <c r="G11741" s="21" t="s">
        <v>28859</v>
      </c>
      <c r="H11741" s="21" t="s">
        <v>28865</v>
      </c>
      <c r="I11741" s="21" t="s">
        <v>1588</v>
      </c>
      <c r="J11741" s="21" t="s">
        <v>28874</v>
      </c>
      <c r="K11741" s="20" t="s">
        <v>11301</v>
      </c>
      <c r="L11741" s="21"/>
    </row>
    <row r="11742">
      <c r="C11742" s="12" t="s">
        <v>928</v>
      </c>
      <c r="D11742" s="12"/>
      <c r="E11742" s="12" t="s">
        <v>1619</v>
      </c>
      <c r="F11742" s="21"/>
      <c r="G11742" s="21" t="s">
        <v>28875</v>
      </c>
      <c r="H11742" s="21" t="s">
        <v>28876</v>
      </c>
      <c r="I11742" s="21" t="s">
        <v>1588</v>
      </c>
      <c r="J11742" s="21" t="s">
        <v>28877</v>
      </c>
      <c r="K11742" s="20" t="s">
        <v>11526</v>
      </c>
      <c r="L11742" s="21"/>
    </row>
    <row r="11743">
      <c r="C11743" s="12" t="s">
        <v>928</v>
      </c>
      <c r="D11743" s="12"/>
      <c r="E11743" s="12" t="s">
        <v>1619</v>
      </c>
      <c r="F11743" s="21"/>
      <c r="G11743" s="21" t="s">
        <v>28875</v>
      </c>
      <c r="H11743" s="21" t="s">
        <v>28876</v>
      </c>
      <c r="I11743" s="21" t="s">
        <v>1588</v>
      </c>
      <c r="J11743" s="21" t="s">
        <v>28878</v>
      </c>
      <c r="K11743" s="20" t="s">
        <v>11529</v>
      </c>
      <c r="L11743" s="21"/>
    </row>
    <row r="11744">
      <c r="C11744" s="12" t="s">
        <v>928</v>
      </c>
      <c r="D11744" s="12"/>
      <c r="E11744" s="12" t="s">
        <v>1619</v>
      </c>
      <c r="F11744" s="21"/>
      <c r="G11744" s="21" t="s">
        <v>28875</v>
      </c>
      <c r="H11744" s="21" t="s">
        <v>28876</v>
      </c>
      <c r="I11744" s="21" t="s">
        <v>1588</v>
      </c>
      <c r="J11744" s="21" t="s">
        <v>28879</v>
      </c>
      <c r="K11744" s="20" t="s">
        <v>11532</v>
      </c>
      <c r="L11744" s="21"/>
    </row>
    <row r="11745">
      <c r="C11745" s="12" t="s">
        <v>928</v>
      </c>
      <c r="D11745" s="12"/>
      <c r="E11745" s="12" t="s">
        <v>1619</v>
      </c>
      <c r="F11745" s="21"/>
      <c r="G11745" s="21" t="s">
        <v>28875</v>
      </c>
      <c r="H11745" s="21" t="s">
        <v>28876</v>
      </c>
      <c r="I11745" s="21" t="s">
        <v>1588</v>
      </c>
      <c r="J11745" s="21" t="s">
        <v>28880</v>
      </c>
      <c r="K11745" s="20" t="s">
        <v>11535</v>
      </c>
      <c r="L11745" s="21"/>
    </row>
    <row r="11746">
      <c r="C11746" s="12" t="s">
        <v>928</v>
      </c>
      <c r="D11746" s="12"/>
      <c r="E11746" s="12" t="s">
        <v>1619</v>
      </c>
      <c r="F11746" s="21"/>
      <c r="G11746" s="21" t="s">
        <v>28875</v>
      </c>
      <c r="H11746" s="21" t="s">
        <v>28881</v>
      </c>
      <c r="I11746" s="21" t="s">
        <v>1588</v>
      </c>
      <c r="J11746" s="21" t="s">
        <v>28882</v>
      </c>
      <c r="K11746" s="20" t="s">
        <v>11416</v>
      </c>
      <c r="L11746" s="21"/>
    </row>
    <row r="11747">
      <c r="C11747" s="12" t="s">
        <v>928</v>
      </c>
      <c r="D11747" s="12"/>
      <c r="E11747" s="12" t="s">
        <v>1619</v>
      </c>
      <c r="F11747" s="21"/>
      <c r="G11747" s="21" t="s">
        <v>28875</v>
      </c>
      <c r="H11747" s="21" t="s">
        <v>28881</v>
      </c>
      <c r="I11747" s="21" t="s">
        <v>1588</v>
      </c>
      <c r="J11747" s="21" t="s">
        <v>28883</v>
      </c>
      <c r="K11747" s="20" t="s">
        <v>11419</v>
      </c>
      <c r="L11747" s="21"/>
    </row>
    <row r="11748">
      <c r="C11748" s="12" t="s">
        <v>928</v>
      </c>
      <c r="D11748" s="12"/>
      <c r="E11748" s="12" t="s">
        <v>1619</v>
      </c>
      <c r="F11748" s="21"/>
      <c r="G11748" s="21" t="s">
        <v>28875</v>
      </c>
      <c r="H11748" s="21" t="s">
        <v>28881</v>
      </c>
      <c r="I11748" s="21" t="s">
        <v>1588</v>
      </c>
      <c r="J11748" s="21" t="s">
        <v>28884</v>
      </c>
      <c r="K11748" s="20" t="s">
        <v>11425</v>
      </c>
      <c r="L11748" s="21"/>
    </row>
    <row r="11749">
      <c r="C11749" s="12" t="s">
        <v>928</v>
      </c>
      <c r="D11749" s="12"/>
      <c r="E11749" s="12" t="s">
        <v>1619</v>
      </c>
      <c r="F11749" s="21"/>
      <c r="G11749" s="21" t="s">
        <v>28875</v>
      </c>
      <c r="H11749" s="21" t="s">
        <v>28881</v>
      </c>
      <c r="I11749" s="21" t="s">
        <v>1588</v>
      </c>
      <c r="J11749" s="21" t="s">
        <v>28885</v>
      </c>
      <c r="K11749" s="20" t="s">
        <v>11661</v>
      </c>
      <c r="L11749" s="21"/>
    </row>
    <row r="11750">
      <c r="C11750" s="12" t="s">
        <v>928</v>
      </c>
      <c r="D11750" s="12"/>
      <c r="E11750" s="12" t="s">
        <v>1619</v>
      </c>
      <c r="F11750" s="21"/>
      <c r="G11750" s="21" t="s">
        <v>28875</v>
      </c>
      <c r="H11750" s="21" t="s">
        <v>28881</v>
      </c>
      <c r="I11750" s="21" t="s">
        <v>1588</v>
      </c>
      <c r="J11750" s="21" t="s">
        <v>28886</v>
      </c>
      <c r="K11750" s="20" t="s">
        <v>11428</v>
      </c>
      <c r="L11750" s="21"/>
    </row>
    <row r="11751">
      <c r="C11751" s="12" t="s">
        <v>928</v>
      </c>
      <c r="D11751" s="12"/>
      <c r="E11751" s="12" t="s">
        <v>1619</v>
      </c>
      <c r="F11751" s="21"/>
      <c r="G11751" s="21" t="s">
        <v>28875</v>
      </c>
      <c r="H11751" s="21" t="s">
        <v>28881</v>
      </c>
      <c r="I11751" s="21" t="s">
        <v>1588</v>
      </c>
      <c r="J11751" s="21" t="s">
        <v>28887</v>
      </c>
      <c r="K11751" s="20" t="s">
        <v>11538</v>
      </c>
      <c r="L11751" s="21"/>
    </row>
    <row r="11752">
      <c r="C11752" s="12" t="s">
        <v>928</v>
      </c>
      <c r="D11752" s="12"/>
      <c r="E11752" s="12" t="s">
        <v>1619</v>
      </c>
      <c r="F11752" s="21"/>
      <c r="G11752" s="21" t="s">
        <v>28875</v>
      </c>
      <c r="H11752" s="21" t="s">
        <v>28881</v>
      </c>
      <c r="I11752" s="21" t="s">
        <v>1588</v>
      </c>
      <c r="J11752" s="21" t="s">
        <v>28888</v>
      </c>
      <c r="K11752" s="20" t="s">
        <v>11301</v>
      </c>
      <c r="L11752" s="21"/>
    </row>
    <row r="11753">
      <c r="C11753" s="12" t="s">
        <v>928</v>
      </c>
      <c r="D11753" s="12"/>
      <c r="E11753" s="12" t="s">
        <v>1619</v>
      </c>
      <c r="F11753" s="21"/>
      <c r="G11753" s="21" t="s">
        <v>28875</v>
      </c>
      <c r="H11753" s="21" t="s">
        <v>28889</v>
      </c>
      <c r="I11753" s="21" t="s">
        <v>1588</v>
      </c>
      <c r="J11753" s="21" t="s">
        <v>28890</v>
      </c>
      <c r="K11753" s="20" t="s">
        <v>11305</v>
      </c>
      <c r="L11753" s="21"/>
    </row>
    <row r="11754">
      <c r="C11754" s="12" t="s">
        <v>928</v>
      </c>
      <c r="D11754" s="12"/>
      <c r="E11754" s="12" t="s">
        <v>1619</v>
      </c>
      <c r="F11754" s="21"/>
      <c r="G11754" s="21" t="s">
        <v>28875</v>
      </c>
      <c r="H11754" s="21" t="s">
        <v>28889</v>
      </c>
      <c r="I11754" s="21" t="s">
        <v>1588</v>
      </c>
      <c r="J11754" s="21" t="s">
        <v>28891</v>
      </c>
      <c r="K11754" s="20" t="s">
        <v>11308</v>
      </c>
      <c r="L11754" s="21"/>
    </row>
    <row r="11755">
      <c r="C11755" s="12" t="s">
        <v>928</v>
      </c>
      <c r="D11755" s="12"/>
      <c r="E11755" s="12" t="s">
        <v>1619</v>
      </c>
      <c r="F11755" s="21"/>
      <c r="G11755" s="21" t="s">
        <v>28892</v>
      </c>
      <c r="H11755" s="21" t="s">
        <v>28893</v>
      </c>
      <c r="I11755" s="21" t="s">
        <v>1588</v>
      </c>
      <c r="J11755" s="21" t="s">
        <v>28894</v>
      </c>
      <c r="K11755" s="20" t="s">
        <v>11526</v>
      </c>
      <c r="L11755" s="21"/>
    </row>
    <row r="11756">
      <c r="C11756" s="12" t="s">
        <v>928</v>
      </c>
      <c r="D11756" s="12"/>
      <c r="E11756" s="12" t="s">
        <v>1619</v>
      </c>
      <c r="F11756" s="21"/>
      <c r="G11756" s="21" t="s">
        <v>28892</v>
      </c>
      <c r="H11756" s="21" t="s">
        <v>28893</v>
      </c>
      <c r="I11756" s="21" t="s">
        <v>1588</v>
      </c>
      <c r="J11756" s="21" t="s">
        <v>28895</v>
      </c>
      <c r="K11756" s="20" t="s">
        <v>11529</v>
      </c>
      <c r="L11756" s="21"/>
    </row>
    <row r="11757">
      <c r="C11757" s="12" t="s">
        <v>928</v>
      </c>
      <c r="D11757" s="12"/>
      <c r="E11757" s="12" t="s">
        <v>1619</v>
      </c>
      <c r="F11757" s="21"/>
      <c r="G11757" s="21" t="s">
        <v>28892</v>
      </c>
      <c r="H11757" s="21" t="s">
        <v>28893</v>
      </c>
      <c r="I11757" s="21" t="s">
        <v>1588</v>
      </c>
      <c r="J11757" s="21" t="s">
        <v>28896</v>
      </c>
      <c r="K11757" s="20" t="s">
        <v>11532</v>
      </c>
      <c r="L11757" s="21"/>
    </row>
    <row r="11758">
      <c r="C11758" s="12" t="s">
        <v>928</v>
      </c>
      <c r="D11758" s="12"/>
      <c r="E11758" s="12" t="s">
        <v>1619</v>
      </c>
      <c r="F11758" s="21"/>
      <c r="G11758" s="21" t="s">
        <v>28892</v>
      </c>
      <c r="H11758" s="21" t="s">
        <v>28893</v>
      </c>
      <c r="I11758" s="21" t="s">
        <v>1588</v>
      </c>
      <c r="J11758" s="21" t="s">
        <v>28897</v>
      </c>
      <c r="K11758" s="20" t="s">
        <v>11535</v>
      </c>
      <c r="L11758" s="21"/>
    </row>
    <row r="11759">
      <c r="C11759" s="12" t="s">
        <v>928</v>
      </c>
      <c r="D11759" s="12"/>
      <c r="E11759" s="12" t="s">
        <v>1619</v>
      </c>
      <c r="F11759" s="21"/>
      <c r="G11759" s="21" t="s">
        <v>28892</v>
      </c>
      <c r="H11759" s="21" t="s">
        <v>28898</v>
      </c>
      <c r="I11759" s="21" t="s">
        <v>1588</v>
      </c>
      <c r="J11759" s="21" t="s">
        <v>28899</v>
      </c>
      <c r="K11759" s="20" t="s">
        <v>11416</v>
      </c>
      <c r="L11759" s="21"/>
    </row>
    <row r="11760">
      <c r="C11760" s="12" t="s">
        <v>928</v>
      </c>
      <c r="D11760" s="12"/>
      <c r="E11760" s="12" t="s">
        <v>1619</v>
      </c>
      <c r="F11760" s="21"/>
      <c r="G11760" s="21" t="s">
        <v>28892</v>
      </c>
      <c r="H11760" s="21" t="s">
        <v>28898</v>
      </c>
      <c r="I11760" s="21" t="s">
        <v>1588</v>
      </c>
      <c r="J11760" s="21" t="s">
        <v>28900</v>
      </c>
      <c r="K11760" s="20" t="s">
        <v>11419</v>
      </c>
      <c r="L11760" s="21"/>
    </row>
    <row r="11761">
      <c r="C11761" s="12" t="s">
        <v>928</v>
      </c>
      <c r="D11761" s="12"/>
      <c r="E11761" s="12" t="s">
        <v>1619</v>
      </c>
      <c r="F11761" s="21"/>
      <c r="G11761" s="21" t="s">
        <v>28892</v>
      </c>
      <c r="H11761" s="21" t="s">
        <v>28898</v>
      </c>
      <c r="I11761" s="21" t="s">
        <v>1588</v>
      </c>
      <c r="J11761" s="21" t="s">
        <v>28901</v>
      </c>
      <c r="K11761" s="20" t="s">
        <v>11422</v>
      </c>
      <c r="L11761" s="21"/>
    </row>
    <row r="11762">
      <c r="C11762" s="12" t="s">
        <v>928</v>
      </c>
      <c r="D11762" s="12"/>
      <c r="E11762" s="12" t="s">
        <v>1619</v>
      </c>
      <c r="F11762" s="21"/>
      <c r="G11762" s="21" t="s">
        <v>28892</v>
      </c>
      <c r="H11762" s="21" t="s">
        <v>28898</v>
      </c>
      <c r="I11762" s="21" t="s">
        <v>1588</v>
      </c>
      <c r="J11762" s="21" t="s">
        <v>28902</v>
      </c>
      <c r="K11762" s="20" t="s">
        <v>11425</v>
      </c>
      <c r="L11762" s="21"/>
    </row>
    <row r="11763">
      <c r="C11763" s="12" t="s">
        <v>928</v>
      </c>
      <c r="D11763" s="12"/>
      <c r="E11763" s="12" t="s">
        <v>1619</v>
      </c>
      <c r="F11763" s="21"/>
      <c r="G11763" s="21" t="s">
        <v>28892</v>
      </c>
      <c r="H11763" s="21" t="s">
        <v>28898</v>
      </c>
      <c r="I11763" s="21" t="s">
        <v>1588</v>
      </c>
      <c r="J11763" s="21" t="s">
        <v>28903</v>
      </c>
      <c r="K11763" s="20" t="s">
        <v>11661</v>
      </c>
      <c r="L11763" s="21"/>
    </row>
    <row r="11764">
      <c r="C11764" s="12" t="s">
        <v>928</v>
      </c>
      <c r="D11764" s="12"/>
      <c r="E11764" s="12" t="s">
        <v>1619</v>
      </c>
      <c r="F11764" s="21"/>
      <c r="G11764" s="21" t="s">
        <v>28892</v>
      </c>
      <c r="H11764" s="21" t="s">
        <v>28898</v>
      </c>
      <c r="I11764" s="21" t="s">
        <v>1588</v>
      </c>
      <c r="J11764" s="21" t="s">
        <v>28904</v>
      </c>
      <c r="K11764" s="20" t="s">
        <v>11428</v>
      </c>
      <c r="L11764" s="21"/>
    </row>
    <row r="11765">
      <c r="C11765" s="12" t="s">
        <v>928</v>
      </c>
      <c r="D11765" s="12"/>
      <c r="E11765" s="12" t="s">
        <v>1619</v>
      </c>
      <c r="F11765" s="21"/>
      <c r="G11765" s="21" t="s">
        <v>28892</v>
      </c>
      <c r="H11765" s="21" t="s">
        <v>28898</v>
      </c>
      <c r="I11765" s="21" t="s">
        <v>1588</v>
      </c>
      <c r="J11765" s="21" t="s">
        <v>28905</v>
      </c>
      <c r="K11765" s="20" t="s">
        <v>11538</v>
      </c>
      <c r="L11765" s="21"/>
    </row>
    <row r="11766">
      <c r="C11766" s="12" t="s">
        <v>928</v>
      </c>
      <c r="D11766" s="12"/>
      <c r="E11766" s="12" t="s">
        <v>1619</v>
      </c>
      <c r="F11766" s="21"/>
      <c r="G11766" s="21" t="s">
        <v>28892</v>
      </c>
      <c r="H11766" s="21" t="s">
        <v>28898</v>
      </c>
      <c r="I11766" s="21" t="s">
        <v>1588</v>
      </c>
      <c r="J11766" s="21" t="s">
        <v>28906</v>
      </c>
      <c r="K11766" s="20" t="s">
        <v>11301</v>
      </c>
      <c r="L11766" s="21"/>
    </row>
    <row r="11767">
      <c r="C11767" s="12" t="s">
        <v>928</v>
      </c>
      <c r="D11767" s="12"/>
      <c r="E11767" s="12" t="s">
        <v>1619</v>
      </c>
      <c r="F11767" s="21"/>
      <c r="G11767" s="21" t="s">
        <v>28892</v>
      </c>
      <c r="H11767" s="21" t="s">
        <v>28907</v>
      </c>
      <c r="I11767" s="21" t="s">
        <v>1588</v>
      </c>
      <c r="J11767" s="21" t="s">
        <v>28908</v>
      </c>
      <c r="K11767" s="20" t="s">
        <v>11305</v>
      </c>
      <c r="L11767" s="21"/>
    </row>
    <row r="11768">
      <c r="C11768" s="12" t="s">
        <v>928</v>
      </c>
      <c r="D11768" s="12"/>
      <c r="E11768" s="12" t="s">
        <v>1619</v>
      </c>
      <c r="F11768" s="21"/>
      <c r="G11768" s="21" t="s">
        <v>28892</v>
      </c>
      <c r="H11768" s="21" t="s">
        <v>28907</v>
      </c>
      <c r="I11768" s="21" t="s">
        <v>1588</v>
      </c>
      <c r="J11768" s="21" t="s">
        <v>28909</v>
      </c>
      <c r="K11768" s="20" t="s">
        <v>11308</v>
      </c>
      <c r="L11768" s="21"/>
    </row>
    <row r="11769">
      <c r="C11769" s="12" t="s">
        <v>928</v>
      </c>
      <c r="D11769" s="12"/>
      <c r="E11769" s="12" t="s">
        <v>1619</v>
      </c>
      <c r="F11769" s="21"/>
      <c r="G11769" s="21" t="s">
        <v>28910</v>
      </c>
      <c r="H11769" s="21" t="s">
        <v>28911</v>
      </c>
      <c r="I11769" s="21" t="s">
        <v>1588</v>
      </c>
      <c r="J11769" s="21" t="s">
        <v>28912</v>
      </c>
      <c r="K11769" s="20" t="s">
        <v>11526</v>
      </c>
      <c r="L11769" s="21"/>
    </row>
    <row r="11770">
      <c r="C11770" s="12" t="s">
        <v>928</v>
      </c>
      <c r="D11770" s="12"/>
      <c r="E11770" s="12" t="s">
        <v>1619</v>
      </c>
      <c r="F11770" s="21"/>
      <c r="G11770" s="21" t="s">
        <v>28910</v>
      </c>
      <c r="H11770" s="21" t="s">
        <v>28911</v>
      </c>
      <c r="I11770" s="21" t="s">
        <v>1588</v>
      </c>
      <c r="J11770" s="21" t="s">
        <v>28913</v>
      </c>
      <c r="K11770" s="20" t="s">
        <v>11529</v>
      </c>
      <c r="L11770" s="21"/>
    </row>
    <row r="11771">
      <c r="C11771" s="12" t="s">
        <v>928</v>
      </c>
      <c r="D11771" s="12"/>
      <c r="E11771" s="12" t="s">
        <v>1619</v>
      </c>
      <c r="F11771" s="21"/>
      <c r="G11771" s="21" t="s">
        <v>28910</v>
      </c>
      <c r="H11771" s="21" t="s">
        <v>28911</v>
      </c>
      <c r="I11771" s="21" t="s">
        <v>1588</v>
      </c>
      <c r="J11771" s="21" t="s">
        <v>28914</v>
      </c>
      <c r="K11771" s="20" t="s">
        <v>11532</v>
      </c>
      <c r="L11771" s="21"/>
    </row>
    <row r="11772">
      <c r="C11772" s="12" t="s">
        <v>928</v>
      </c>
      <c r="D11772" s="12"/>
      <c r="E11772" s="12" t="s">
        <v>1619</v>
      </c>
      <c r="F11772" s="21"/>
      <c r="G11772" s="21" t="s">
        <v>28910</v>
      </c>
      <c r="H11772" s="21" t="s">
        <v>28911</v>
      </c>
      <c r="I11772" s="21" t="s">
        <v>1588</v>
      </c>
      <c r="J11772" s="21" t="s">
        <v>28915</v>
      </c>
      <c r="K11772" s="20" t="s">
        <v>11535</v>
      </c>
      <c r="L11772" s="21"/>
    </row>
    <row r="11773">
      <c r="C11773" s="12" t="s">
        <v>928</v>
      </c>
      <c r="D11773" s="12"/>
      <c r="E11773" s="12" t="s">
        <v>1619</v>
      </c>
      <c r="F11773" s="21"/>
      <c r="G11773" s="21" t="s">
        <v>28910</v>
      </c>
      <c r="H11773" s="21" t="s">
        <v>28916</v>
      </c>
      <c r="I11773" s="21" t="s">
        <v>1588</v>
      </c>
      <c r="J11773" s="21" t="s">
        <v>28917</v>
      </c>
      <c r="K11773" s="20" t="s">
        <v>11538</v>
      </c>
      <c r="L11773" s="21"/>
    </row>
    <row r="11774">
      <c r="C11774" s="12" t="s">
        <v>928</v>
      </c>
      <c r="D11774" s="12"/>
      <c r="E11774" s="12" t="s">
        <v>1619</v>
      </c>
      <c r="F11774" s="21"/>
      <c r="G11774" s="21" t="s">
        <v>28910</v>
      </c>
      <c r="H11774" s="21" t="s">
        <v>28918</v>
      </c>
      <c r="I11774" s="21" t="s">
        <v>1588</v>
      </c>
      <c r="J11774" s="21" t="s">
        <v>28919</v>
      </c>
      <c r="K11774" s="20" t="s">
        <v>11416</v>
      </c>
      <c r="L11774" s="21"/>
    </row>
    <row r="11775">
      <c r="C11775" s="12" t="s">
        <v>928</v>
      </c>
      <c r="D11775" s="12"/>
      <c r="E11775" s="12" t="s">
        <v>1619</v>
      </c>
      <c r="F11775" s="21"/>
      <c r="G11775" s="21" t="s">
        <v>28910</v>
      </c>
      <c r="H11775" s="21" t="s">
        <v>28918</v>
      </c>
      <c r="I11775" s="21" t="s">
        <v>1588</v>
      </c>
      <c r="J11775" s="21" t="s">
        <v>28920</v>
      </c>
      <c r="K11775" s="20" t="s">
        <v>11419</v>
      </c>
      <c r="L11775" s="21"/>
    </row>
    <row r="11776">
      <c r="C11776" s="12" t="s">
        <v>928</v>
      </c>
      <c r="D11776" s="12"/>
      <c r="E11776" s="12" t="s">
        <v>1619</v>
      </c>
      <c r="F11776" s="21"/>
      <c r="G11776" s="21" t="s">
        <v>28910</v>
      </c>
      <c r="H11776" s="21" t="s">
        <v>28918</v>
      </c>
      <c r="I11776" s="21" t="s">
        <v>1588</v>
      </c>
      <c r="J11776" s="21" t="s">
        <v>28921</v>
      </c>
      <c r="K11776" s="20" t="s">
        <v>11422</v>
      </c>
      <c r="L11776" s="21"/>
    </row>
    <row r="11777">
      <c r="C11777" s="12" t="s">
        <v>928</v>
      </c>
      <c r="D11777" s="12"/>
      <c r="E11777" s="12" t="s">
        <v>1619</v>
      </c>
      <c r="F11777" s="21"/>
      <c r="G11777" s="21" t="s">
        <v>28910</v>
      </c>
      <c r="H11777" s="21" t="s">
        <v>28918</v>
      </c>
      <c r="I11777" s="21" t="s">
        <v>1588</v>
      </c>
      <c r="J11777" s="21" t="s">
        <v>28922</v>
      </c>
      <c r="K11777" s="20" t="s">
        <v>11425</v>
      </c>
      <c r="L11777" s="21"/>
    </row>
    <row r="11778">
      <c r="C11778" s="12" t="s">
        <v>928</v>
      </c>
      <c r="D11778" s="12"/>
      <c r="E11778" s="12" t="s">
        <v>1619</v>
      </c>
      <c r="F11778" s="21"/>
      <c r="G11778" s="21" t="s">
        <v>28910</v>
      </c>
      <c r="H11778" s="21" t="s">
        <v>28918</v>
      </c>
      <c r="I11778" s="21" t="s">
        <v>1588</v>
      </c>
      <c r="J11778" s="21" t="s">
        <v>28923</v>
      </c>
      <c r="K11778" s="20" t="s">
        <v>11661</v>
      </c>
      <c r="L11778" s="21"/>
    </row>
    <row r="11779">
      <c r="C11779" s="12" t="s">
        <v>928</v>
      </c>
      <c r="D11779" s="12"/>
      <c r="E11779" s="12" t="s">
        <v>1619</v>
      </c>
      <c r="F11779" s="21"/>
      <c r="G11779" s="21" t="s">
        <v>28910</v>
      </c>
      <c r="H11779" s="21" t="s">
        <v>28918</v>
      </c>
      <c r="I11779" s="21" t="s">
        <v>1588</v>
      </c>
      <c r="J11779" s="21" t="s">
        <v>28924</v>
      </c>
      <c r="K11779" s="20" t="s">
        <v>11428</v>
      </c>
      <c r="L11779" s="21"/>
    </row>
    <row r="11780">
      <c r="C11780" s="12" t="s">
        <v>928</v>
      </c>
      <c r="D11780" s="12"/>
      <c r="E11780" s="12" t="s">
        <v>1619</v>
      </c>
      <c r="F11780" s="21"/>
      <c r="G11780" s="21" t="s">
        <v>28910</v>
      </c>
      <c r="H11780" s="21" t="s">
        <v>28918</v>
      </c>
      <c r="I11780" s="21" t="s">
        <v>1588</v>
      </c>
      <c r="J11780" s="21" t="s">
        <v>28925</v>
      </c>
      <c r="K11780" s="20" t="s">
        <v>11305</v>
      </c>
      <c r="L11780" s="21"/>
    </row>
    <row r="11781">
      <c r="C11781" s="12" t="s">
        <v>928</v>
      </c>
      <c r="D11781" s="12"/>
      <c r="E11781" s="12" t="s">
        <v>1619</v>
      </c>
      <c r="F11781" s="21"/>
      <c r="G11781" s="21" t="s">
        <v>28910</v>
      </c>
      <c r="H11781" s="21" t="s">
        <v>28918</v>
      </c>
      <c r="I11781" s="21" t="s">
        <v>1588</v>
      </c>
      <c r="J11781" s="21" t="s">
        <v>28926</v>
      </c>
      <c r="K11781" s="20" t="s">
        <v>11308</v>
      </c>
      <c r="L11781" s="21"/>
    </row>
    <row r="11782">
      <c r="C11782" s="12" t="s">
        <v>928</v>
      </c>
      <c r="D11782" s="12"/>
      <c r="E11782" s="12" t="s">
        <v>1619</v>
      </c>
      <c r="F11782" s="21"/>
      <c r="G11782" s="21" t="s">
        <v>28910</v>
      </c>
      <c r="H11782" s="21" t="s">
        <v>28918</v>
      </c>
      <c r="I11782" s="21" t="s">
        <v>1588</v>
      </c>
      <c r="J11782" s="21" t="s">
        <v>28927</v>
      </c>
      <c r="K11782" s="20" t="s">
        <v>11301</v>
      </c>
      <c r="L11782" s="21"/>
    </row>
    <row r="11783">
      <c r="C11783" s="12" t="s">
        <v>928</v>
      </c>
      <c r="D11783" s="12"/>
      <c r="E11783" s="12" t="s">
        <v>1619</v>
      </c>
      <c r="F11783" s="21"/>
      <c r="G11783" s="21" t="s">
        <v>28928</v>
      </c>
      <c r="H11783" s="21" t="s">
        <v>28929</v>
      </c>
      <c r="I11783" s="21" t="s">
        <v>1588</v>
      </c>
      <c r="J11783" s="21" t="s">
        <v>28930</v>
      </c>
      <c r="K11783" s="20" t="s">
        <v>11526</v>
      </c>
      <c r="L11783" s="21"/>
    </row>
    <row r="11784">
      <c r="C11784" s="12" t="s">
        <v>928</v>
      </c>
      <c r="D11784" s="12"/>
      <c r="E11784" s="12" t="s">
        <v>1619</v>
      </c>
      <c r="F11784" s="21"/>
      <c r="G11784" s="21" t="s">
        <v>28928</v>
      </c>
      <c r="H11784" s="21" t="s">
        <v>28929</v>
      </c>
      <c r="I11784" s="21" t="s">
        <v>1588</v>
      </c>
      <c r="J11784" s="21" t="s">
        <v>28931</v>
      </c>
      <c r="K11784" s="20" t="s">
        <v>11529</v>
      </c>
      <c r="L11784" s="21"/>
    </row>
    <row r="11785">
      <c r="C11785" s="12" t="s">
        <v>928</v>
      </c>
      <c r="D11785" s="12"/>
      <c r="E11785" s="12" t="s">
        <v>1619</v>
      </c>
      <c r="F11785" s="21"/>
      <c r="G11785" s="21" t="s">
        <v>28928</v>
      </c>
      <c r="H11785" s="21" t="s">
        <v>28929</v>
      </c>
      <c r="I11785" s="21" t="s">
        <v>1588</v>
      </c>
      <c r="J11785" s="21" t="s">
        <v>28932</v>
      </c>
      <c r="K11785" s="20" t="s">
        <v>11532</v>
      </c>
      <c r="L11785" s="21"/>
    </row>
    <row r="11786">
      <c r="C11786" s="12" t="s">
        <v>928</v>
      </c>
      <c r="D11786" s="12"/>
      <c r="E11786" s="12" t="s">
        <v>1619</v>
      </c>
      <c r="F11786" s="21"/>
      <c r="G11786" s="21" t="s">
        <v>28928</v>
      </c>
      <c r="H11786" s="21" t="s">
        <v>28929</v>
      </c>
      <c r="I11786" s="21" t="s">
        <v>1588</v>
      </c>
      <c r="J11786" s="21" t="s">
        <v>28933</v>
      </c>
      <c r="K11786" s="20" t="s">
        <v>11535</v>
      </c>
      <c r="L11786" s="21"/>
    </row>
    <row r="11787">
      <c r="C11787" s="12" t="s">
        <v>928</v>
      </c>
      <c r="D11787" s="12"/>
      <c r="E11787" s="12" t="s">
        <v>1619</v>
      </c>
      <c r="F11787" s="21"/>
      <c r="G11787" s="21" t="s">
        <v>28928</v>
      </c>
      <c r="H11787" s="21" t="s">
        <v>28934</v>
      </c>
      <c r="I11787" s="21" t="s">
        <v>1588</v>
      </c>
      <c r="J11787" s="21" t="s">
        <v>28935</v>
      </c>
      <c r="K11787" s="20" t="s">
        <v>11416</v>
      </c>
      <c r="L11787" s="21"/>
    </row>
    <row r="11788">
      <c r="C11788" s="12" t="s">
        <v>928</v>
      </c>
      <c r="D11788" s="12"/>
      <c r="E11788" s="12" t="s">
        <v>1619</v>
      </c>
      <c r="F11788" s="21"/>
      <c r="G11788" s="21" t="s">
        <v>28928</v>
      </c>
      <c r="H11788" s="21" t="s">
        <v>28934</v>
      </c>
      <c r="I11788" s="21" t="s">
        <v>1588</v>
      </c>
      <c r="J11788" s="21" t="s">
        <v>28936</v>
      </c>
      <c r="K11788" s="20" t="s">
        <v>11419</v>
      </c>
      <c r="L11788" s="21"/>
    </row>
    <row r="11789">
      <c r="C11789" s="12" t="s">
        <v>928</v>
      </c>
      <c r="D11789" s="12"/>
      <c r="E11789" s="12" t="s">
        <v>1619</v>
      </c>
      <c r="F11789" s="21"/>
      <c r="G11789" s="21" t="s">
        <v>28928</v>
      </c>
      <c r="H11789" s="21" t="s">
        <v>28934</v>
      </c>
      <c r="I11789" s="21" t="s">
        <v>1588</v>
      </c>
      <c r="J11789" s="21" t="s">
        <v>28937</v>
      </c>
      <c r="K11789" s="20" t="s">
        <v>11422</v>
      </c>
      <c r="L11789" s="21"/>
    </row>
    <row r="11790">
      <c r="C11790" s="12" t="s">
        <v>928</v>
      </c>
      <c r="D11790" s="12"/>
      <c r="E11790" s="12" t="s">
        <v>1619</v>
      </c>
      <c r="F11790" s="21"/>
      <c r="G11790" s="21" t="s">
        <v>28928</v>
      </c>
      <c r="H11790" s="21" t="s">
        <v>28934</v>
      </c>
      <c r="I11790" s="21" t="s">
        <v>1588</v>
      </c>
      <c r="J11790" s="21" t="s">
        <v>28938</v>
      </c>
      <c r="K11790" s="20" t="s">
        <v>11425</v>
      </c>
      <c r="L11790" s="21"/>
    </row>
    <row r="11791">
      <c r="C11791" s="12" t="s">
        <v>928</v>
      </c>
      <c r="D11791" s="12"/>
      <c r="E11791" s="12" t="s">
        <v>1619</v>
      </c>
      <c r="F11791" s="21"/>
      <c r="G11791" s="21" t="s">
        <v>28928</v>
      </c>
      <c r="H11791" s="21" t="s">
        <v>28934</v>
      </c>
      <c r="I11791" s="21" t="s">
        <v>1588</v>
      </c>
      <c r="J11791" s="21" t="s">
        <v>28939</v>
      </c>
      <c r="K11791" s="20" t="s">
        <v>11661</v>
      </c>
      <c r="L11791" s="21"/>
    </row>
    <row r="11792">
      <c r="C11792" s="12" t="s">
        <v>928</v>
      </c>
      <c r="D11792" s="12"/>
      <c r="E11792" s="12" t="s">
        <v>1619</v>
      </c>
      <c r="F11792" s="21"/>
      <c r="G11792" s="21" t="s">
        <v>28928</v>
      </c>
      <c r="H11792" s="21" t="s">
        <v>28934</v>
      </c>
      <c r="I11792" s="21" t="s">
        <v>1588</v>
      </c>
      <c r="J11792" s="21" t="s">
        <v>28940</v>
      </c>
      <c r="K11792" s="20" t="s">
        <v>11428</v>
      </c>
      <c r="L11792" s="21"/>
    </row>
    <row r="11793">
      <c r="C11793" s="12" t="s">
        <v>928</v>
      </c>
      <c r="D11793" s="12"/>
      <c r="E11793" s="12" t="s">
        <v>1619</v>
      </c>
      <c r="F11793" s="21"/>
      <c r="G11793" s="21" t="s">
        <v>28928</v>
      </c>
      <c r="H11793" s="21" t="s">
        <v>28934</v>
      </c>
      <c r="I11793" s="21" t="s">
        <v>1588</v>
      </c>
      <c r="J11793" s="21" t="s">
        <v>28941</v>
      </c>
      <c r="K11793" s="20" t="s">
        <v>11538</v>
      </c>
      <c r="L11793" s="21"/>
    </row>
    <row r="11794">
      <c r="C11794" s="12" t="s">
        <v>928</v>
      </c>
      <c r="D11794" s="12"/>
      <c r="E11794" s="12" t="s">
        <v>1619</v>
      </c>
      <c r="F11794" s="21"/>
      <c r="G11794" s="21" t="s">
        <v>28928</v>
      </c>
      <c r="H11794" s="21" t="s">
        <v>28934</v>
      </c>
      <c r="I11794" s="21" t="s">
        <v>1588</v>
      </c>
      <c r="J11794" s="21" t="s">
        <v>28942</v>
      </c>
      <c r="K11794" s="20" t="s">
        <v>11301</v>
      </c>
      <c r="L11794" s="21"/>
    </row>
    <row r="11795">
      <c r="C11795" s="12" t="s">
        <v>928</v>
      </c>
      <c r="D11795" s="12"/>
      <c r="E11795" s="12" t="s">
        <v>1619</v>
      </c>
      <c r="F11795" s="21"/>
      <c r="G11795" s="21" t="s">
        <v>28928</v>
      </c>
      <c r="H11795" s="21" t="s">
        <v>28943</v>
      </c>
      <c r="I11795" s="21" t="s">
        <v>1588</v>
      </c>
      <c r="J11795" s="21" t="s">
        <v>28944</v>
      </c>
      <c r="K11795" s="20" t="s">
        <v>11305</v>
      </c>
      <c r="L11795" s="21"/>
    </row>
    <row r="11796">
      <c r="C11796" s="12" t="s">
        <v>928</v>
      </c>
      <c r="D11796" s="12"/>
      <c r="E11796" s="12" t="s">
        <v>1619</v>
      </c>
      <c r="F11796" s="21"/>
      <c r="G11796" s="21" t="s">
        <v>28928</v>
      </c>
      <c r="H11796" s="21" t="s">
        <v>28943</v>
      </c>
      <c r="I11796" s="21" t="s">
        <v>1588</v>
      </c>
      <c r="J11796" s="21" t="s">
        <v>28945</v>
      </c>
      <c r="K11796" s="20" t="s">
        <v>11308</v>
      </c>
      <c r="L11796" s="21"/>
    </row>
    <row r="11797">
      <c r="C11797" s="12" t="s">
        <v>928</v>
      </c>
      <c r="D11797" s="12"/>
      <c r="E11797" s="12" t="s">
        <v>1619</v>
      </c>
      <c r="F11797" s="21"/>
      <c r="G11797" s="21" t="s">
        <v>28946</v>
      </c>
      <c r="H11797" s="21" t="s">
        <v>28947</v>
      </c>
      <c r="I11797" s="21" t="s">
        <v>1588</v>
      </c>
      <c r="J11797" s="21" t="s">
        <v>28948</v>
      </c>
      <c r="K11797" s="20" t="s">
        <v>11416</v>
      </c>
      <c r="L11797" s="21"/>
    </row>
    <row r="11798">
      <c r="C11798" s="12" t="s">
        <v>928</v>
      </c>
      <c r="D11798" s="12"/>
      <c r="E11798" s="12" t="s">
        <v>1619</v>
      </c>
      <c r="F11798" s="21"/>
      <c r="G11798" s="21" t="s">
        <v>28946</v>
      </c>
      <c r="H11798" s="21" t="s">
        <v>28947</v>
      </c>
      <c r="I11798" s="21" t="s">
        <v>1588</v>
      </c>
      <c r="J11798" s="21" t="s">
        <v>28949</v>
      </c>
      <c r="K11798" s="20" t="s">
        <v>11419</v>
      </c>
      <c r="L11798" s="21"/>
    </row>
    <row r="11799">
      <c r="C11799" s="12" t="s">
        <v>928</v>
      </c>
      <c r="D11799" s="12"/>
      <c r="E11799" s="12" t="s">
        <v>1619</v>
      </c>
      <c r="F11799" s="21"/>
      <c r="G11799" s="21" t="s">
        <v>28946</v>
      </c>
      <c r="H11799" s="21" t="s">
        <v>28947</v>
      </c>
      <c r="I11799" s="21" t="s">
        <v>1588</v>
      </c>
      <c r="J11799" s="21" t="s">
        <v>28950</v>
      </c>
      <c r="K11799" s="20" t="s">
        <v>11422</v>
      </c>
      <c r="L11799" s="21"/>
    </row>
    <row r="11800">
      <c r="C11800" s="12" t="s">
        <v>928</v>
      </c>
      <c r="D11800" s="12"/>
      <c r="E11800" s="12" t="s">
        <v>1619</v>
      </c>
      <c r="F11800" s="21"/>
      <c r="G11800" s="21" t="s">
        <v>28946</v>
      </c>
      <c r="H11800" s="21" t="s">
        <v>28951</v>
      </c>
      <c r="I11800" s="21" t="s">
        <v>1588</v>
      </c>
      <c r="J11800" s="21" t="s">
        <v>28952</v>
      </c>
      <c r="K11800" s="20" t="s">
        <v>11526</v>
      </c>
      <c r="L11800" s="21"/>
    </row>
    <row r="11801">
      <c r="C11801" s="12" t="s">
        <v>928</v>
      </c>
      <c r="D11801" s="12"/>
      <c r="E11801" s="12" t="s">
        <v>1619</v>
      </c>
      <c r="F11801" s="21"/>
      <c r="G11801" s="21" t="s">
        <v>28946</v>
      </c>
      <c r="H11801" s="21" t="s">
        <v>28947</v>
      </c>
      <c r="I11801" s="21" t="s">
        <v>1588</v>
      </c>
      <c r="J11801" s="21" t="s">
        <v>28953</v>
      </c>
      <c r="K11801" s="20" t="s">
        <v>11425</v>
      </c>
      <c r="L11801" s="21"/>
    </row>
    <row r="11802">
      <c r="C11802" s="12" t="s">
        <v>928</v>
      </c>
      <c r="D11802" s="12"/>
      <c r="E11802" s="12" t="s">
        <v>1619</v>
      </c>
      <c r="F11802" s="21"/>
      <c r="G11802" s="21" t="s">
        <v>28946</v>
      </c>
      <c r="H11802" s="21" t="s">
        <v>28947</v>
      </c>
      <c r="I11802" s="21" t="s">
        <v>1588</v>
      </c>
      <c r="J11802" s="21" t="s">
        <v>28954</v>
      </c>
      <c r="K11802" s="20" t="s">
        <v>11661</v>
      </c>
      <c r="L11802" s="21"/>
    </row>
    <row r="11803">
      <c r="C11803" s="12" t="s">
        <v>928</v>
      </c>
      <c r="D11803" s="12"/>
      <c r="E11803" s="12" t="s">
        <v>1619</v>
      </c>
      <c r="F11803" s="21"/>
      <c r="G11803" s="21" t="s">
        <v>28946</v>
      </c>
      <c r="H11803" s="21" t="s">
        <v>28947</v>
      </c>
      <c r="I11803" s="21" t="s">
        <v>1588</v>
      </c>
      <c r="J11803" s="21" t="s">
        <v>28955</v>
      </c>
      <c r="K11803" s="20" t="s">
        <v>11428</v>
      </c>
      <c r="L11803" s="21"/>
    </row>
    <row r="11804">
      <c r="C11804" s="12" t="s">
        <v>928</v>
      </c>
      <c r="D11804" s="12"/>
      <c r="E11804" s="12" t="s">
        <v>1619</v>
      </c>
      <c r="F11804" s="21"/>
      <c r="G11804" s="21" t="s">
        <v>28946</v>
      </c>
      <c r="H11804" s="21" t="s">
        <v>28951</v>
      </c>
      <c r="I11804" s="21" t="s">
        <v>1588</v>
      </c>
      <c r="J11804" s="21" t="s">
        <v>28956</v>
      </c>
      <c r="K11804" s="20" t="s">
        <v>11529</v>
      </c>
      <c r="L11804" s="21"/>
    </row>
    <row r="11805">
      <c r="C11805" s="12" t="s">
        <v>928</v>
      </c>
      <c r="D11805" s="12"/>
      <c r="E11805" s="12" t="s">
        <v>1619</v>
      </c>
      <c r="F11805" s="21"/>
      <c r="G11805" s="21" t="s">
        <v>28946</v>
      </c>
      <c r="H11805" s="21" t="s">
        <v>28951</v>
      </c>
      <c r="I11805" s="21" t="s">
        <v>1588</v>
      </c>
      <c r="J11805" s="21" t="s">
        <v>28957</v>
      </c>
      <c r="K11805" s="20" t="s">
        <v>11532</v>
      </c>
      <c r="L11805" s="21"/>
    </row>
    <row r="11806">
      <c r="C11806" s="12" t="s">
        <v>928</v>
      </c>
      <c r="D11806" s="12"/>
      <c r="E11806" s="12" t="s">
        <v>1619</v>
      </c>
      <c r="F11806" s="21"/>
      <c r="G11806" s="21" t="s">
        <v>28946</v>
      </c>
      <c r="H11806" s="21" t="s">
        <v>28951</v>
      </c>
      <c r="I11806" s="21" t="s">
        <v>1588</v>
      </c>
      <c r="J11806" s="21" t="s">
        <v>28958</v>
      </c>
      <c r="K11806" s="20" t="s">
        <v>11535</v>
      </c>
      <c r="L11806" s="21"/>
    </row>
    <row r="11807">
      <c r="C11807" s="12" t="s">
        <v>928</v>
      </c>
      <c r="D11807" s="12"/>
      <c r="E11807" s="12" t="s">
        <v>1619</v>
      </c>
      <c r="F11807" s="21"/>
      <c r="G11807" s="21" t="s">
        <v>28946</v>
      </c>
      <c r="H11807" s="21" t="s">
        <v>28951</v>
      </c>
      <c r="I11807" s="21" t="s">
        <v>1588</v>
      </c>
      <c r="J11807" s="21" t="s">
        <v>28959</v>
      </c>
      <c r="K11807" s="20" t="s">
        <v>11538</v>
      </c>
      <c r="L11807" s="21"/>
    </row>
    <row r="11808">
      <c r="C11808" s="12" t="s">
        <v>928</v>
      </c>
      <c r="D11808" s="12"/>
      <c r="E11808" s="12" t="s">
        <v>1619</v>
      </c>
      <c r="F11808" s="21"/>
      <c r="G11808" s="21" t="s">
        <v>28960</v>
      </c>
      <c r="H11808" s="21" t="s">
        <v>28961</v>
      </c>
      <c r="I11808" s="21" t="s">
        <v>1588</v>
      </c>
      <c r="J11808" s="21" t="s">
        <v>28962</v>
      </c>
      <c r="K11808" s="20" t="s">
        <v>11305</v>
      </c>
      <c r="L11808" s="21"/>
    </row>
    <row r="11809">
      <c r="C11809" s="12" t="s">
        <v>928</v>
      </c>
      <c r="D11809" s="12"/>
      <c r="E11809" s="12" t="s">
        <v>1619</v>
      </c>
      <c r="F11809" s="21"/>
      <c r="G11809" s="21" t="s">
        <v>28960</v>
      </c>
      <c r="H11809" s="21" t="s">
        <v>28961</v>
      </c>
      <c r="I11809" s="21" t="s">
        <v>1588</v>
      </c>
      <c r="J11809" s="21" t="s">
        <v>28963</v>
      </c>
      <c r="K11809" s="20" t="s">
        <v>11308</v>
      </c>
      <c r="L11809" s="21"/>
    </row>
    <row r="11810">
      <c r="C11810" s="12" t="s">
        <v>928</v>
      </c>
      <c r="D11810" s="12"/>
      <c r="E11810" s="12" t="s">
        <v>1619</v>
      </c>
      <c r="F11810" s="21"/>
      <c r="G11810" s="21" t="s">
        <v>28964</v>
      </c>
      <c r="H11810" s="21" t="s">
        <v>28961</v>
      </c>
      <c r="I11810" s="21" t="s">
        <v>1588</v>
      </c>
      <c r="J11810" s="21" t="s">
        <v>28965</v>
      </c>
      <c r="K11810" s="20" t="s">
        <v>11311</v>
      </c>
      <c r="L11810" s="21"/>
    </row>
    <row r="11811">
      <c r="C11811" s="12" t="s">
        <v>928</v>
      </c>
      <c r="D11811" s="12"/>
      <c r="E11811" s="12" t="s">
        <v>1619</v>
      </c>
      <c r="F11811" s="21"/>
      <c r="G11811" s="21" t="s">
        <v>28966</v>
      </c>
      <c r="H11811" s="21" t="s">
        <v>28967</v>
      </c>
      <c r="I11811" s="21" t="s">
        <v>1588</v>
      </c>
      <c r="J11811" s="21" t="s">
        <v>28968</v>
      </c>
      <c r="K11811" s="20" t="s">
        <v>11526</v>
      </c>
      <c r="L11811" s="21"/>
    </row>
    <row r="11812">
      <c r="C11812" s="12" t="s">
        <v>928</v>
      </c>
      <c r="D11812" s="12"/>
      <c r="E11812" s="12" t="s">
        <v>1619</v>
      </c>
      <c r="F11812" s="21"/>
      <c r="G11812" s="21" t="s">
        <v>28966</v>
      </c>
      <c r="H11812" s="21" t="s">
        <v>28967</v>
      </c>
      <c r="I11812" s="21" t="s">
        <v>1588</v>
      </c>
      <c r="J11812" s="21" t="s">
        <v>28969</v>
      </c>
      <c r="K11812" s="20" t="s">
        <v>11529</v>
      </c>
      <c r="L11812" s="21"/>
    </row>
    <row r="11813">
      <c r="C11813" s="12" t="s">
        <v>928</v>
      </c>
      <c r="D11813" s="12"/>
      <c r="E11813" s="12" t="s">
        <v>1619</v>
      </c>
      <c r="F11813" s="21"/>
      <c r="G11813" s="21" t="s">
        <v>28966</v>
      </c>
      <c r="H11813" s="21" t="s">
        <v>28967</v>
      </c>
      <c r="I11813" s="21" t="s">
        <v>1588</v>
      </c>
      <c r="J11813" s="21" t="s">
        <v>28970</v>
      </c>
      <c r="K11813" s="20" t="s">
        <v>11532</v>
      </c>
      <c r="L11813" s="21"/>
    </row>
    <row r="11814">
      <c r="C11814" s="12" t="s">
        <v>928</v>
      </c>
      <c r="D11814" s="12"/>
      <c r="E11814" s="12" t="s">
        <v>1619</v>
      </c>
      <c r="F11814" s="21"/>
      <c r="G11814" s="21" t="s">
        <v>28966</v>
      </c>
      <c r="H11814" s="21" t="s">
        <v>28967</v>
      </c>
      <c r="I11814" s="21" t="s">
        <v>1588</v>
      </c>
      <c r="J11814" s="21" t="s">
        <v>28971</v>
      </c>
      <c r="K11814" s="20" t="s">
        <v>11535</v>
      </c>
      <c r="L11814" s="21"/>
    </row>
    <row r="11815">
      <c r="C11815" s="12" t="s">
        <v>928</v>
      </c>
      <c r="D11815" s="12"/>
      <c r="E11815" s="12" t="s">
        <v>1619</v>
      </c>
      <c r="F11815" s="21"/>
      <c r="G11815" s="21" t="s">
        <v>28966</v>
      </c>
      <c r="H11815" s="21" t="s">
        <v>28972</v>
      </c>
      <c r="I11815" s="21" t="s">
        <v>1588</v>
      </c>
      <c r="J11815" s="21" t="s">
        <v>28973</v>
      </c>
      <c r="K11815" s="20" t="s">
        <v>11416</v>
      </c>
      <c r="L11815" s="21"/>
    </row>
    <row r="11816">
      <c r="C11816" s="12" t="s">
        <v>928</v>
      </c>
      <c r="D11816" s="12"/>
      <c r="E11816" s="12" t="s">
        <v>1619</v>
      </c>
      <c r="F11816" s="21"/>
      <c r="G11816" s="21" t="s">
        <v>28966</v>
      </c>
      <c r="H11816" s="21" t="s">
        <v>28972</v>
      </c>
      <c r="I11816" s="21" t="s">
        <v>1588</v>
      </c>
      <c r="J11816" s="21" t="s">
        <v>28974</v>
      </c>
      <c r="K11816" s="20" t="s">
        <v>11419</v>
      </c>
      <c r="L11816" s="21"/>
    </row>
    <row r="11817">
      <c r="C11817" s="12" t="s">
        <v>928</v>
      </c>
      <c r="D11817" s="12"/>
      <c r="E11817" s="12" t="s">
        <v>1619</v>
      </c>
      <c r="F11817" s="21"/>
      <c r="G11817" s="21" t="s">
        <v>28966</v>
      </c>
      <c r="H11817" s="21" t="s">
        <v>28972</v>
      </c>
      <c r="I11817" s="21" t="s">
        <v>1588</v>
      </c>
      <c r="J11817" s="21" t="s">
        <v>28975</v>
      </c>
      <c r="K11817" s="20" t="s">
        <v>11425</v>
      </c>
      <c r="L11817" s="21"/>
    </row>
    <row r="11818">
      <c r="C11818" s="12" t="s">
        <v>928</v>
      </c>
      <c r="D11818" s="12"/>
      <c r="E11818" s="12" t="s">
        <v>1619</v>
      </c>
      <c r="F11818" s="21"/>
      <c r="G11818" s="21" t="s">
        <v>28966</v>
      </c>
      <c r="H11818" s="21" t="s">
        <v>28972</v>
      </c>
      <c r="I11818" s="21" t="s">
        <v>1588</v>
      </c>
      <c r="J11818" s="21" t="s">
        <v>28976</v>
      </c>
      <c r="K11818" s="20" t="s">
        <v>11661</v>
      </c>
      <c r="L11818" s="21"/>
    </row>
    <row r="11819">
      <c r="C11819" s="12" t="s">
        <v>928</v>
      </c>
      <c r="D11819" s="12"/>
      <c r="E11819" s="12" t="s">
        <v>1619</v>
      </c>
      <c r="F11819" s="21"/>
      <c r="G11819" s="21" t="s">
        <v>28966</v>
      </c>
      <c r="H11819" s="21" t="s">
        <v>28972</v>
      </c>
      <c r="I11819" s="21" t="s">
        <v>1588</v>
      </c>
      <c r="J11819" s="21" t="s">
        <v>28977</v>
      </c>
      <c r="K11819" s="20" t="s">
        <v>11428</v>
      </c>
      <c r="L11819" s="21"/>
    </row>
    <row r="11820">
      <c r="C11820" s="12" t="s">
        <v>928</v>
      </c>
      <c r="D11820" s="12"/>
      <c r="E11820" s="12" t="s">
        <v>1619</v>
      </c>
      <c r="F11820" s="21"/>
      <c r="G11820" s="21" t="s">
        <v>28978</v>
      </c>
      <c r="H11820" s="21" t="s">
        <v>28972</v>
      </c>
      <c r="I11820" s="21" t="s">
        <v>1588</v>
      </c>
      <c r="J11820" s="21" t="s">
        <v>28979</v>
      </c>
      <c r="K11820" s="20" t="s">
        <v>11305</v>
      </c>
      <c r="L11820" s="21"/>
    </row>
    <row r="11821">
      <c r="C11821" s="12" t="s">
        <v>928</v>
      </c>
      <c r="D11821" s="12"/>
      <c r="E11821" s="12" t="s">
        <v>1619</v>
      </c>
      <c r="F11821" s="21"/>
      <c r="G11821" s="21" t="s">
        <v>28966</v>
      </c>
      <c r="H11821" s="21" t="s">
        <v>28972</v>
      </c>
      <c r="I11821" s="21" t="s">
        <v>1588</v>
      </c>
      <c r="J11821" s="21" t="s">
        <v>28980</v>
      </c>
      <c r="K11821" s="20" t="s">
        <v>11538</v>
      </c>
      <c r="L11821" s="21"/>
    </row>
    <row r="11822">
      <c r="C11822" s="12" t="s">
        <v>928</v>
      </c>
      <c r="D11822" s="12"/>
      <c r="E11822" s="12" t="s">
        <v>1619</v>
      </c>
      <c r="F11822" s="21"/>
      <c r="G11822" s="21" t="s">
        <v>28978</v>
      </c>
      <c r="H11822" s="21" t="s">
        <v>28972</v>
      </c>
      <c r="I11822" s="21" t="s">
        <v>1588</v>
      </c>
      <c r="J11822" s="21" t="s">
        <v>28981</v>
      </c>
      <c r="K11822" s="20" t="s">
        <v>11308</v>
      </c>
      <c r="L11822" s="21"/>
    </row>
    <row r="11823">
      <c r="C11823" s="12" t="s">
        <v>928</v>
      </c>
      <c r="D11823" s="12"/>
      <c r="E11823" s="12" t="s">
        <v>1619</v>
      </c>
      <c r="F11823" s="21"/>
      <c r="G11823" s="21" t="s">
        <v>28966</v>
      </c>
      <c r="H11823" s="21" t="s">
        <v>28972</v>
      </c>
      <c r="I11823" s="21" t="s">
        <v>1588</v>
      </c>
      <c r="J11823" s="21" t="s">
        <v>28982</v>
      </c>
      <c r="K11823" s="20" t="s">
        <v>11301</v>
      </c>
      <c r="L11823" s="21"/>
    </row>
    <row r="11824">
      <c r="C11824" s="12" t="s">
        <v>928</v>
      </c>
      <c r="D11824" s="12"/>
      <c r="E11824" s="12" t="s">
        <v>1619</v>
      </c>
      <c r="F11824" s="21"/>
      <c r="G11824" s="21" t="s">
        <v>28664</v>
      </c>
      <c r="H11824" s="21" t="s">
        <v>28983</v>
      </c>
      <c r="I11824" s="21" t="s">
        <v>1588</v>
      </c>
      <c r="J11824" s="21" t="s">
        <v>28984</v>
      </c>
      <c r="K11824" s="20" t="s">
        <v>11526</v>
      </c>
      <c r="L11824" s="21"/>
    </row>
    <row r="11825">
      <c r="C11825" s="12" t="s">
        <v>928</v>
      </c>
      <c r="D11825" s="12"/>
      <c r="E11825" s="12" t="s">
        <v>1619</v>
      </c>
      <c r="F11825" s="21"/>
      <c r="G11825" s="21" t="s">
        <v>28664</v>
      </c>
      <c r="H11825" s="21" t="s">
        <v>28983</v>
      </c>
      <c r="I11825" s="21" t="s">
        <v>1588</v>
      </c>
      <c r="J11825" s="21" t="s">
        <v>28985</v>
      </c>
      <c r="K11825" s="20" t="s">
        <v>11529</v>
      </c>
      <c r="L11825" s="21"/>
    </row>
    <row r="11826">
      <c r="C11826" s="12" t="s">
        <v>928</v>
      </c>
      <c r="D11826" s="12"/>
      <c r="E11826" s="12" t="s">
        <v>1619</v>
      </c>
      <c r="F11826" s="21"/>
      <c r="G11826" s="21" t="s">
        <v>28664</v>
      </c>
      <c r="H11826" s="21" t="s">
        <v>28983</v>
      </c>
      <c r="I11826" s="21" t="s">
        <v>1588</v>
      </c>
      <c r="J11826" s="21" t="s">
        <v>28986</v>
      </c>
      <c r="K11826" s="20" t="s">
        <v>11532</v>
      </c>
      <c r="L11826" s="21"/>
    </row>
    <row r="11827">
      <c r="C11827" s="12" t="s">
        <v>928</v>
      </c>
      <c r="D11827" s="12"/>
      <c r="E11827" s="12" t="s">
        <v>1619</v>
      </c>
      <c r="F11827" s="21"/>
      <c r="G11827" s="21" t="s">
        <v>28664</v>
      </c>
      <c r="H11827" s="21" t="s">
        <v>28983</v>
      </c>
      <c r="I11827" s="21" t="s">
        <v>1588</v>
      </c>
      <c r="J11827" s="21" t="s">
        <v>28987</v>
      </c>
      <c r="K11827" s="20" t="s">
        <v>11535</v>
      </c>
      <c r="L11827" s="21"/>
    </row>
    <row r="11828">
      <c r="C11828" s="12" t="s">
        <v>928</v>
      </c>
      <c r="D11828" s="12"/>
      <c r="E11828" s="12" t="s">
        <v>1619</v>
      </c>
      <c r="F11828" s="21"/>
      <c r="G11828" s="21" t="s">
        <v>28664</v>
      </c>
      <c r="H11828" s="21" t="s">
        <v>28988</v>
      </c>
      <c r="I11828" s="21" t="s">
        <v>1588</v>
      </c>
      <c r="J11828" s="21" t="s">
        <v>28989</v>
      </c>
      <c r="K11828" s="20" t="s">
        <v>11416</v>
      </c>
      <c r="L11828" s="21"/>
    </row>
    <row r="11829">
      <c r="C11829" s="12" t="s">
        <v>928</v>
      </c>
      <c r="D11829" s="12"/>
      <c r="E11829" s="12" t="s">
        <v>1619</v>
      </c>
      <c r="F11829" s="21"/>
      <c r="G11829" s="21" t="s">
        <v>28664</v>
      </c>
      <c r="H11829" s="21" t="s">
        <v>28988</v>
      </c>
      <c r="I11829" s="21" t="s">
        <v>1588</v>
      </c>
      <c r="J11829" s="21" t="s">
        <v>28990</v>
      </c>
      <c r="K11829" s="20" t="s">
        <v>11419</v>
      </c>
      <c r="L11829" s="21"/>
    </row>
    <row r="11830">
      <c r="C11830" s="12" t="s">
        <v>928</v>
      </c>
      <c r="D11830" s="12"/>
      <c r="E11830" s="12" t="s">
        <v>1619</v>
      </c>
      <c r="F11830" s="21"/>
      <c r="G11830" s="21" t="s">
        <v>28664</v>
      </c>
      <c r="H11830" s="21" t="s">
        <v>28988</v>
      </c>
      <c r="I11830" s="21" t="s">
        <v>1588</v>
      </c>
      <c r="J11830" s="21" t="s">
        <v>28991</v>
      </c>
      <c r="K11830" s="20" t="s">
        <v>11422</v>
      </c>
      <c r="L11830" s="21"/>
    </row>
    <row r="11831">
      <c r="C11831" s="12" t="s">
        <v>928</v>
      </c>
      <c r="D11831" s="12"/>
      <c r="E11831" s="12" t="s">
        <v>1619</v>
      </c>
      <c r="F11831" s="21"/>
      <c r="G11831" s="21" t="s">
        <v>28664</v>
      </c>
      <c r="H11831" s="21" t="s">
        <v>28988</v>
      </c>
      <c r="I11831" s="21" t="s">
        <v>1588</v>
      </c>
      <c r="J11831" s="21" t="s">
        <v>28992</v>
      </c>
      <c r="K11831" s="20" t="s">
        <v>11425</v>
      </c>
      <c r="L11831" s="21"/>
    </row>
    <row r="11832">
      <c r="C11832" s="12" t="s">
        <v>928</v>
      </c>
      <c r="D11832" s="12"/>
      <c r="E11832" s="12" t="s">
        <v>1619</v>
      </c>
      <c r="F11832" s="21"/>
      <c r="G11832" s="21" t="s">
        <v>28664</v>
      </c>
      <c r="H11832" s="21" t="s">
        <v>28988</v>
      </c>
      <c r="I11832" s="21" t="s">
        <v>1588</v>
      </c>
      <c r="J11832" s="21" t="s">
        <v>28993</v>
      </c>
      <c r="K11832" s="20" t="s">
        <v>11661</v>
      </c>
      <c r="L11832" s="21"/>
    </row>
    <row r="11833">
      <c r="C11833" s="12" t="s">
        <v>928</v>
      </c>
      <c r="D11833" s="12"/>
      <c r="E11833" s="12" t="s">
        <v>1619</v>
      </c>
      <c r="F11833" s="21"/>
      <c r="G11833" s="21" t="s">
        <v>28664</v>
      </c>
      <c r="H11833" s="21" t="s">
        <v>28988</v>
      </c>
      <c r="I11833" s="21" t="s">
        <v>1588</v>
      </c>
      <c r="J11833" s="21" t="s">
        <v>28994</v>
      </c>
      <c r="K11833" s="20" t="s">
        <v>11428</v>
      </c>
      <c r="L11833" s="21"/>
    </row>
    <row r="11834">
      <c r="C11834" s="12" t="s">
        <v>928</v>
      </c>
      <c r="D11834" s="12"/>
      <c r="E11834" s="12" t="s">
        <v>1619</v>
      </c>
      <c r="F11834" s="21"/>
      <c r="G11834" s="21" t="s">
        <v>28664</v>
      </c>
      <c r="H11834" s="21" t="s">
        <v>28988</v>
      </c>
      <c r="I11834" s="21" t="s">
        <v>1588</v>
      </c>
      <c r="J11834" s="21" t="s">
        <v>28995</v>
      </c>
      <c r="K11834" s="20" t="s">
        <v>11538</v>
      </c>
      <c r="L11834" s="21"/>
    </row>
    <row r="11835">
      <c r="C11835" s="12" t="s">
        <v>928</v>
      </c>
      <c r="D11835" s="12"/>
      <c r="E11835" s="12" t="s">
        <v>1619</v>
      </c>
      <c r="F11835" s="21"/>
      <c r="G11835" s="21" t="s">
        <v>28664</v>
      </c>
      <c r="H11835" s="21" t="s">
        <v>28988</v>
      </c>
      <c r="I11835" s="21" t="s">
        <v>1588</v>
      </c>
      <c r="J11835" s="21" t="s">
        <v>28996</v>
      </c>
      <c r="K11835" s="20" t="s">
        <v>11301</v>
      </c>
      <c r="L11835" s="21"/>
    </row>
    <row r="11836">
      <c r="C11836" s="12" t="s">
        <v>928</v>
      </c>
      <c r="D11836" s="12"/>
      <c r="E11836" s="12" t="s">
        <v>1654</v>
      </c>
      <c r="F11836" s="21"/>
      <c r="G11836" s="21" t="s">
        <v>28997</v>
      </c>
      <c r="H11836" s="21" t="s">
        <v>28998</v>
      </c>
      <c r="I11836" s="21" t="s">
        <v>1600</v>
      </c>
      <c r="J11836" s="21" t="s">
        <v>28999</v>
      </c>
      <c r="K11836" s="20" t="s">
        <v>11983</v>
      </c>
      <c r="L11836" s="21"/>
    </row>
    <row r="11837">
      <c r="C11837" s="12" t="s">
        <v>928</v>
      </c>
      <c r="D11837" s="12"/>
      <c r="E11837" s="12" t="s">
        <v>1654</v>
      </c>
      <c r="F11837" s="21"/>
      <c r="G11837" s="21" t="s">
        <v>29000</v>
      </c>
      <c r="H11837" s="21" t="s">
        <v>29001</v>
      </c>
      <c r="I11837" s="21" t="s">
        <v>1600</v>
      </c>
      <c r="J11837" s="21" t="s">
        <v>29002</v>
      </c>
      <c r="K11837" s="20" t="s">
        <v>11983</v>
      </c>
      <c r="L11837" s="21"/>
    </row>
    <row r="11838">
      <c r="C11838" s="12" t="s">
        <v>928</v>
      </c>
      <c r="D11838" s="12"/>
      <c r="E11838" s="12" t="s">
        <v>1654</v>
      </c>
      <c r="F11838" s="21"/>
      <c r="G11838" s="21" t="s">
        <v>29003</v>
      </c>
      <c r="H11838" s="21" t="s">
        <v>29004</v>
      </c>
      <c r="I11838" s="21" t="s">
        <v>1600</v>
      </c>
      <c r="J11838" s="21" t="s">
        <v>29005</v>
      </c>
      <c r="K11838" s="20" t="s">
        <v>11983</v>
      </c>
      <c r="L11838" s="21"/>
    </row>
    <row r="11839">
      <c r="C11839" s="12" t="s">
        <v>928</v>
      </c>
      <c r="D11839" s="12"/>
      <c r="E11839" s="12" t="s">
        <v>1654</v>
      </c>
      <c r="F11839" s="21"/>
      <c r="G11839" s="21" t="s">
        <v>29006</v>
      </c>
      <c r="H11839" s="21" t="s">
        <v>29007</v>
      </c>
      <c r="I11839" s="21" t="s">
        <v>1600</v>
      </c>
      <c r="J11839" s="21" t="s">
        <v>29008</v>
      </c>
      <c r="K11839" s="20" t="s">
        <v>11983</v>
      </c>
      <c r="L11839" s="21"/>
    </row>
    <row r="11840">
      <c r="C11840" s="12" t="s">
        <v>928</v>
      </c>
      <c r="D11840" s="12"/>
      <c r="E11840" s="12" t="s">
        <v>1654</v>
      </c>
      <c r="F11840" s="21"/>
      <c r="G11840" s="21" t="s">
        <v>29009</v>
      </c>
      <c r="H11840" s="21" t="s">
        <v>29010</v>
      </c>
      <c r="I11840" s="21" t="s">
        <v>1600</v>
      </c>
      <c r="J11840" s="21" t="s">
        <v>29011</v>
      </c>
      <c r="K11840" s="20" t="s">
        <v>11983</v>
      </c>
      <c r="L11840" s="21"/>
    </row>
    <row r="11841">
      <c r="C11841" s="12" t="s">
        <v>928</v>
      </c>
      <c r="D11841" s="12"/>
      <c r="E11841" s="12" t="s">
        <v>1654</v>
      </c>
      <c r="F11841" s="21"/>
      <c r="G11841" s="21" t="s">
        <v>29012</v>
      </c>
      <c r="H11841" s="21" t="s">
        <v>29013</v>
      </c>
      <c r="I11841" s="21" t="s">
        <v>1600</v>
      </c>
      <c r="J11841" s="21" t="s">
        <v>29014</v>
      </c>
      <c r="K11841" s="20" t="s">
        <v>11983</v>
      </c>
      <c r="L11841" s="21"/>
    </row>
    <row r="11842">
      <c r="C11842" s="12" t="s">
        <v>928</v>
      </c>
      <c r="D11842" s="12"/>
      <c r="E11842" s="12" t="s">
        <v>1654</v>
      </c>
      <c r="F11842" s="21"/>
      <c r="G11842" s="21" t="s">
        <v>29015</v>
      </c>
      <c r="H11842" s="21" t="s">
        <v>29016</v>
      </c>
      <c r="I11842" s="21" t="s">
        <v>1600</v>
      </c>
      <c r="J11842" s="21" t="s">
        <v>29017</v>
      </c>
      <c r="K11842" s="20" t="s">
        <v>11983</v>
      </c>
      <c r="L11842" s="21"/>
    </row>
    <row r="11843">
      <c r="C11843" s="12" t="s">
        <v>928</v>
      </c>
      <c r="D11843" s="12"/>
      <c r="E11843" s="12" t="s">
        <v>1656</v>
      </c>
      <c r="F11843" s="21"/>
      <c r="G11843" s="21" t="s">
        <v>29018</v>
      </c>
      <c r="H11843" s="21" t="s">
        <v>29019</v>
      </c>
      <c r="I11843" s="21" t="s">
        <v>1637</v>
      </c>
      <c r="J11843" s="21" t="s">
        <v>29020</v>
      </c>
      <c r="K11843" s="20" t="s">
        <v>1829</v>
      </c>
      <c r="L11843" s="21"/>
    </row>
    <row r="11844">
      <c r="C11844" s="12" t="s">
        <v>928</v>
      </c>
      <c r="D11844" s="12"/>
      <c r="E11844" s="12" t="s">
        <v>1654</v>
      </c>
      <c r="F11844" s="21"/>
      <c r="G11844" s="21" t="s">
        <v>29021</v>
      </c>
      <c r="H11844" s="21" t="s">
        <v>29022</v>
      </c>
      <c r="I11844" s="21" t="s">
        <v>1600</v>
      </c>
      <c r="J11844" s="21" t="s">
        <v>29023</v>
      </c>
      <c r="K11844" s="20" t="s">
        <v>11983</v>
      </c>
      <c r="L11844" s="21"/>
    </row>
    <row r="11845">
      <c r="C11845" s="12" t="s">
        <v>928</v>
      </c>
      <c r="D11845" s="12"/>
      <c r="E11845" s="12" t="s">
        <v>1654</v>
      </c>
      <c r="F11845" s="21"/>
      <c r="G11845" s="21" t="s">
        <v>29024</v>
      </c>
      <c r="H11845" s="21" t="s">
        <v>29025</v>
      </c>
      <c r="I11845" s="21" t="s">
        <v>1600</v>
      </c>
      <c r="J11845" s="21" t="s">
        <v>29026</v>
      </c>
      <c r="K11845" s="20" t="s">
        <v>11983</v>
      </c>
      <c r="L11845" s="21"/>
    </row>
    <row r="11846">
      <c r="C11846" s="12" t="s">
        <v>928</v>
      </c>
      <c r="D11846" s="12"/>
      <c r="E11846" s="12" t="s">
        <v>1654</v>
      </c>
      <c r="F11846" s="21"/>
      <c r="G11846" s="21" t="s">
        <v>29027</v>
      </c>
      <c r="H11846" s="21" t="s">
        <v>29028</v>
      </c>
      <c r="I11846" s="21" t="s">
        <v>1600</v>
      </c>
      <c r="J11846" s="21" t="s">
        <v>29029</v>
      </c>
      <c r="K11846" s="20" t="s">
        <v>11983</v>
      </c>
      <c r="L11846" s="21"/>
    </row>
    <row r="11847">
      <c r="C11847" s="12" t="s">
        <v>928</v>
      </c>
      <c r="D11847" s="12"/>
      <c r="E11847" s="12" t="s">
        <v>1654</v>
      </c>
      <c r="F11847" s="21"/>
      <c r="G11847" s="21" t="s">
        <v>29030</v>
      </c>
      <c r="H11847" s="21" t="s">
        <v>29031</v>
      </c>
      <c r="I11847" s="21" t="s">
        <v>1600</v>
      </c>
      <c r="J11847" s="21" t="s">
        <v>29032</v>
      </c>
      <c r="K11847" s="20" t="s">
        <v>11983</v>
      </c>
      <c r="L11847" s="21"/>
    </row>
    <row r="11848">
      <c r="C11848" s="12" t="s">
        <v>928</v>
      </c>
      <c r="D11848" s="12"/>
      <c r="E11848" s="12" t="s">
        <v>1654</v>
      </c>
      <c r="F11848" s="21"/>
      <c r="G11848" s="21" t="s">
        <v>29033</v>
      </c>
      <c r="H11848" s="21" t="s">
        <v>29034</v>
      </c>
      <c r="I11848" s="21" t="s">
        <v>1600</v>
      </c>
      <c r="J11848" s="21" t="s">
        <v>29035</v>
      </c>
      <c r="K11848" s="20" t="s">
        <v>11983</v>
      </c>
      <c r="L11848" s="21"/>
    </row>
    <row r="11849">
      <c r="C11849" s="12" t="s">
        <v>928</v>
      </c>
      <c r="D11849" s="12"/>
      <c r="E11849" s="12" t="s">
        <v>1654</v>
      </c>
      <c r="F11849" s="21"/>
      <c r="G11849" s="21" t="s">
        <v>29036</v>
      </c>
      <c r="H11849" s="21" t="s">
        <v>29037</v>
      </c>
      <c r="I11849" s="21" t="s">
        <v>1600</v>
      </c>
      <c r="J11849" s="21" t="s">
        <v>29038</v>
      </c>
      <c r="K11849" s="20" t="s">
        <v>11983</v>
      </c>
      <c r="L11849" s="21"/>
    </row>
    <row r="11850">
      <c r="C11850" s="12" t="s">
        <v>928</v>
      </c>
      <c r="D11850" s="12"/>
      <c r="E11850" s="12" t="s">
        <v>1654</v>
      </c>
      <c r="F11850" s="21"/>
      <c r="G11850" s="21" t="s">
        <v>29039</v>
      </c>
      <c r="H11850" s="21" t="s">
        <v>29040</v>
      </c>
      <c r="I11850" s="21" t="s">
        <v>1600</v>
      </c>
      <c r="J11850" s="21" t="s">
        <v>29041</v>
      </c>
      <c r="K11850" s="20" t="s">
        <v>11983</v>
      </c>
      <c r="L11850" s="21"/>
    </row>
    <row r="11851">
      <c r="C11851" s="12" t="s">
        <v>928</v>
      </c>
      <c r="D11851" s="12"/>
      <c r="E11851" s="12" t="s">
        <v>1654</v>
      </c>
      <c r="F11851" s="21"/>
      <c r="G11851" s="21" t="s">
        <v>29042</v>
      </c>
      <c r="H11851" s="21" t="s">
        <v>29043</v>
      </c>
      <c r="I11851" s="21" t="s">
        <v>1600</v>
      </c>
      <c r="J11851" s="21" t="s">
        <v>29044</v>
      </c>
      <c r="K11851" s="20" t="s">
        <v>11983</v>
      </c>
      <c r="L11851" s="21"/>
    </row>
    <row r="11852">
      <c r="C11852" s="12" t="s">
        <v>928</v>
      </c>
      <c r="D11852" s="12"/>
      <c r="E11852" s="12" t="s">
        <v>1654</v>
      </c>
      <c r="F11852" s="21"/>
      <c r="G11852" s="21" t="s">
        <v>29045</v>
      </c>
      <c r="H11852" s="21" t="s">
        <v>29046</v>
      </c>
      <c r="I11852" s="21" t="s">
        <v>1600</v>
      </c>
      <c r="J11852" s="21" t="s">
        <v>29047</v>
      </c>
      <c r="K11852" s="20" t="s">
        <v>11983</v>
      </c>
      <c r="L11852" s="21"/>
    </row>
    <row r="11853">
      <c r="C11853" s="12" t="s">
        <v>928</v>
      </c>
      <c r="D11853" s="12"/>
      <c r="E11853" s="12" t="s">
        <v>1654</v>
      </c>
      <c r="F11853" s="21"/>
      <c r="G11853" s="21" t="s">
        <v>29048</v>
      </c>
      <c r="H11853" s="21" t="s">
        <v>29049</v>
      </c>
      <c r="I11853" s="21" t="s">
        <v>1600</v>
      </c>
      <c r="J11853" s="21" t="s">
        <v>29050</v>
      </c>
      <c r="K11853" s="20" t="s">
        <v>11983</v>
      </c>
      <c r="L11853" s="21"/>
    </row>
    <row r="11854">
      <c r="C11854" s="12" t="s">
        <v>928</v>
      </c>
      <c r="D11854" s="12"/>
      <c r="E11854" s="12" t="s">
        <v>1654</v>
      </c>
      <c r="F11854" s="21"/>
      <c r="G11854" s="21" t="s">
        <v>29051</v>
      </c>
      <c r="H11854" s="21" t="s">
        <v>29052</v>
      </c>
      <c r="I11854" s="21" t="s">
        <v>1600</v>
      </c>
      <c r="J11854" s="21" t="s">
        <v>29053</v>
      </c>
      <c r="K11854" s="20" t="s">
        <v>11983</v>
      </c>
      <c r="L11854" s="21"/>
    </row>
    <row r="11855">
      <c r="C11855" s="12" t="s">
        <v>928</v>
      </c>
      <c r="D11855" s="12"/>
      <c r="E11855" s="12" t="s">
        <v>1729</v>
      </c>
      <c r="F11855" s="21"/>
      <c r="G11855" s="21" t="s">
        <v>29054</v>
      </c>
      <c r="H11855" s="21" t="s">
        <v>29055</v>
      </c>
      <c r="I11855" s="21" t="s">
        <v>1607</v>
      </c>
      <c r="J11855" s="21" t="s">
        <v>29056</v>
      </c>
      <c r="K11855" s="20" t="s">
        <v>2233</v>
      </c>
      <c r="L11855" s="21"/>
    </row>
    <row r="11856">
      <c r="C11856" s="12" t="s">
        <v>928</v>
      </c>
      <c r="D11856" s="12"/>
      <c r="E11856" s="12" t="s">
        <v>1729</v>
      </c>
      <c r="F11856" s="21"/>
      <c r="G11856" s="21" t="s">
        <v>29057</v>
      </c>
      <c r="H11856" s="21" t="s">
        <v>29055</v>
      </c>
      <c r="I11856" s="21" t="s">
        <v>1607</v>
      </c>
      <c r="J11856" s="21" t="s">
        <v>29058</v>
      </c>
      <c r="K11856" s="20" t="s">
        <v>2237</v>
      </c>
      <c r="L11856" s="21"/>
    </row>
    <row r="11857">
      <c r="C11857" s="12" t="s">
        <v>928</v>
      </c>
      <c r="D11857" s="12"/>
      <c r="E11857" s="12" t="s">
        <v>1729</v>
      </c>
      <c r="F11857" s="21"/>
      <c r="G11857" s="21" t="s">
        <v>29059</v>
      </c>
      <c r="H11857" s="21" t="s">
        <v>29060</v>
      </c>
      <c r="I11857" s="21" t="s">
        <v>1607</v>
      </c>
      <c r="J11857" s="21" t="s">
        <v>29061</v>
      </c>
      <c r="K11857" s="20" t="s">
        <v>2233</v>
      </c>
      <c r="L11857" s="21"/>
    </row>
    <row r="11858">
      <c r="C11858" s="12" t="s">
        <v>928</v>
      </c>
      <c r="D11858" s="12"/>
      <c r="E11858" s="12" t="s">
        <v>1729</v>
      </c>
      <c r="F11858" s="21"/>
      <c r="G11858" s="21" t="s">
        <v>29062</v>
      </c>
      <c r="H11858" s="21" t="s">
        <v>29060</v>
      </c>
      <c r="I11858" s="21" t="s">
        <v>1607</v>
      </c>
      <c r="J11858" s="21" t="s">
        <v>29063</v>
      </c>
      <c r="K11858" s="20" t="s">
        <v>2237</v>
      </c>
      <c r="L11858" s="21"/>
    </row>
    <row r="11859">
      <c r="C11859" s="12" t="s">
        <v>928</v>
      </c>
      <c r="D11859" s="12"/>
      <c r="E11859" s="12" t="s">
        <v>1619</v>
      </c>
      <c r="F11859" s="21"/>
      <c r="G11859" s="21" t="s">
        <v>28189</v>
      </c>
      <c r="H11859" s="21" t="s">
        <v>28689</v>
      </c>
      <c r="I11859" s="21" t="s">
        <v>1588</v>
      </c>
      <c r="J11859" s="21" t="s">
        <v>29064</v>
      </c>
      <c r="K11859" s="20" t="s">
        <v>11301</v>
      </c>
      <c r="L11859" s="21"/>
    </row>
    <row r="11860">
      <c r="C11860" s="12" t="s">
        <v>928</v>
      </c>
      <c r="D11860" s="12"/>
      <c r="E11860" s="12" t="s">
        <v>1656</v>
      </c>
      <c r="F11860" s="21"/>
      <c r="G11860" s="21" t="s">
        <v>29065</v>
      </c>
      <c r="H11860" s="21" t="s">
        <v>29066</v>
      </c>
      <c r="I11860" s="21" t="s">
        <v>1637</v>
      </c>
      <c r="J11860" s="21" t="s">
        <v>29067</v>
      </c>
      <c r="K11860" s="20" t="s">
        <v>1829</v>
      </c>
      <c r="L11860" s="21"/>
    </row>
    <row r="11861">
      <c r="C11861" s="12" t="s">
        <v>928</v>
      </c>
      <c r="D11861" s="12"/>
      <c r="E11861" s="12" t="s">
        <v>1671</v>
      </c>
      <c r="F11861" s="21"/>
      <c r="G11861" s="21" t="s">
        <v>29068</v>
      </c>
      <c r="H11861" s="21" t="s">
        <v>29069</v>
      </c>
      <c r="I11861" s="21" t="s">
        <v>1674</v>
      </c>
      <c r="J11861" s="21" t="s">
        <v>29070</v>
      </c>
      <c r="K11861" s="20" t="s">
        <v>2632</v>
      </c>
      <c r="L11861" s="21"/>
    </row>
    <row r="11862">
      <c r="C11862" s="12" t="s">
        <v>928</v>
      </c>
      <c r="D11862" s="12"/>
      <c r="E11862" s="12" t="s">
        <v>1671</v>
      </c>
      <c r="F11862" s="21"/>
      <c r="G11862" s="21" t="s">
        <v>29071</v>
      </c>
      <c r="H11862" s="21" t="s">
        <v>29072</v>
      </c>
      <c r="I11862" s="21" t="s">
        <v>1674</v>
      </c>
      <c r="J11862" s="21" t="s">
        <v>29073</v>
      </c>
      <c r="K11862" s="20" t="s">
        <v>2632</v>
      </c>
      <c r="L11862" s="21"/>
    </row>
    <row r="11863">
      <c r="C11863" s="12" t="s">
        <v>928</v>
      </c>
      <c r="D11863" s="12"/>
      <c r="E11863" s="12" t="s">
        <v>1656</v>
      </c>
      <c r="F11863" s="21"/>
      <c r="G11863" s="21" t="s">
        <v>29074</v>
      </c>
      <c r="H11863" s="21" t="s">
        <v>29075</v>
      </c>
      <c r="I11863" s="21" t="s">
        <v>1637</v>
      </c>
      <c r="J11863" s="21" t="s">
        <v>29076</v>
      </c>
      <c r="K11863" s="20" t="s">
        <v>1829</v>
      </c>
      <c r="L11863" s="21"/>
    </row>
    <row r="11864">
      <c r="C11864" s="12" t="s">
        <v>928</v>
      </c>
      <c r="D11864" s="12"/>
      <c r="E11864" s="12" t="s">
        <v>1656</v>
      </c>
      <c r="F11864" s="21"/>
      <c r="G11864" s="21" t="s">
        <v>29074</v>
      </c>
      <c r="H11864" s="21" t="s">
        <v>29075</v>
      </c>
      <c r="I11864" s="21" t="s">
        <v>1637</v>
      </c>
      <c r="J11864" s="21" t="s">
        <v>29077</v>
      </c>
      <c r="K11864" s="20" t="s">
        <v>1833</v>
      </c>
      <c r="L11864" s="21"/>
    </row>
    <row r="11865">
      <c r="C11865" s="12" t="s">
        <v>928</v>
      </c>
      <c r="D11865" s="12"/>
      <c r="E11865" s="12" t="s">
        <v>1619</v>
      </c>
      <c r="F11865" s="21"/>
      <c r="G11865" s="21" t="s">
        <v>28196</v>
      </c>
      <c r="H11865" s="21" t="s">
        <v>29078</v>
      </c>
      <c r="I11865" s="21" t="s">
        <v>1588</v>
      </c>
      <c r="J11865" s="21" t="s">
        <v>29079</v>
      </c>
      <c r="K11865" s="20" t="s">
        <v>11301</v>
      </c>
      <c r="L11865" s="21"/>
    </row>
    <row r="11866">
      <c r="C11866" s="12" t="s">
        <v>928</v>
      </c>
      <c r="D11866" s="12"/>
      <c r="E11866" s="12" t="s">
        <v>1619</v>
      </c>
      <c r="F11866" s="21"/>
      <c r="G11866" s="21" t="s">
        <v>28196</v>
      </c>
      <c r="H11866" s="21" t="s">
        <v>29080</v>
      </c>
      <c r="I11866" s="21" t="s">
        <v>1588</v>
      </c>
      <c r="J11866" s="21" t="s">
        <v>29081</v>
      </c>
      <c r="K11866" s="20" t="s">
        <v>11305</v>
      </c>
      <c r="L11866" s="21"/>
    </row>
    <row r="11867">
      <c r="C11867" s="12" t="s">
        <v>928</v>
      </c>
      <c r="D11867" s="12"/>
      <c r="E11867" s="12" t="s">
        <v>1619</v>
      </c>
      <c r="F11867" s="21"/>
      <c r="G11867" s="21" t="s">
        <v>28196</v>
      </c>
      <c r="H11867" s="21" t="s">
        <v>29080</v>
      </c>
      <c r="I11867" s="21" t="s">
        <v>1588</v>
      </c>
      <c r="J11867" s="21" t="s">
        <v>29082</v>
      </c>
      <c r="K11867" s="20" t="s">
        <v>11308</v>
      </c>
      <c r="L11867" s="21"/>
    </row>
    <row r="11868">
      <c r="C11868" s="12" t="s">
        <v>928</v>
      </c>
      <c r="D11868" s="12"/>
      <c r="E11868" s="12" t="s">
        <v>1619</v>
      </c>
      <c r="F11868" s="21"/>
      <c r="G11868" s="21" t="s">
        <v>28196</v>
      </c>
      <c r="H11868" s="21" t="s">
        <v>29080</v>
      </c>
      <c r="I11868" s="21" t="s">
        <v>1588</v>
      </c>
      <c r="J11868" s="21" t="s">
        <v>29083</v>
      </c>
      <c r="K11868" s="20" t="s">
        <v>11311</v>
      </c>
      <c r="L11868" s="21"/>
    </row>
    <row r="11869">
      <c r="C11869" s="12" t="s">
        <v>928</v>
      </c>
      <c r="D11869" s="12"/>
      <c r="E11869" s="12" t="s">
        <v>1619</v>
      </c>
      <c r="F11869" s="21"/>
      <c r="G11869" s="21" t="s">
        <v>28203</v>
      </c>
      <c r="H11869" s="21" t="s">
        <v>29084</v>
      </c>
      <c r="I11869" s="21" t="s">
        <v>1588</v>
      </c>
      <c r="J11869" s="21" t="s">
        <v>29085</v>
      </c>
      <c r="K11869" s="20" t="s">
        <v>11301</v>
      </c>
      <c r="L11869" s="21"/>
    </row>
    <row r="11870">
      <c r="C11870" s="12" t="s">
        <v>928</v>
      </c>
      <c r="D11870" s="12"/>
      <c r="E11870" s="12" t="s">
        <v>1619</v>
      </c>
      <c r="F11870" s="21"/>
      <c r="G11870" s="21" t="s">
        <v>28203</v>
      </c>
      <c r="H11870" s="21" t="s">
        <v>29086</v>
      </c>
      <c r="I11870" s="21" t="s">
        <v>1588</v>
      </c>
      <c r="J11870" s="21" t="s">
        <v>29087</v>
      </c>
      <c r="K11870" s="20" t="s">
        <v>11305</v>
      </c>
      <c r="L11870" s="21"/>
    </row>
    <row r="11871">
      <c r="C11871" s="12" t="s">
        <v>928</v>
      </c>
      <c r="D11871" s="12"/>
      <c r="E11871" s="12" t="s">
        <v>1619</v>
      </c>
      <c r="F11871" s="21"/>
      <c r="G11871" s="21" t="s">
        <v>28203</v>
      </c>
      <c r="H11871" s="21" t="s">
        <v>29086</v>
      </c>
      <c r="I11871" s="21" t="s">
        <v>1588</v>
      </c>
      <c r="J11871" s="21" t="s">
        <v>29088</v>
      </c>
      <c r="K11871" s="20" t="s">
        <v>11308</v>
      </c>
      <c r="L11871" s="21"/>
    </row>
    <row r="11872">
      <c r="C11872" s="12" t="s">
        <v>928</v>
      </c>
      <c r="D11872" s="12"/>
      <c r="E11872" s="12" t="s">
        <v>1619</v>
      </c>
      <c r="F11872" s="21"/>
      <c r="G11872" s="21" t="s">
        <v>28203</v>
      </c>
      <c r="H11872" s="21" t="s">
        <v>29086</v>
      </c>
      <c r="I11872" s="21" t="s">
        <v>1588</v>
      </c>
      <c r="J11872" s="21" t="s">
        <v>29089</v>
      </c>
      <c r="K11872" s="20" t="s">
        <v>11311</v>
      </c>
      <c r="L11872" s="21"/>
    </row>
    <row r="11873">
      <c r="C11873" s="12" t="s">
        <v>928</v>
      </c>
      <c r="D11873" s="12"/>
      <c r="E11873" s="12" t="s">
        <v>1729</v>
      </c>
      <c r="F11873" s="21"/>
      <c r="G11873" s="21" t="s">
        <v>29090</v>
      </c>
      <c r="H11873" s="21" t="s">
        <v>29091</v>
      </c>
      <c r="I11873" s="21" t="s">
        <v>1607</v>
      </c>
      <c r="J11873" s="21" t="s">
        <v>29092</v>
      </c>
      <c r="K11873" s="20" t="s">
        <v>2233</v>
      </c>
      <c r="L11873" s="21"/>
    </row>
    <row r="11874">
      <c r="C11874" s="12" t="s">
        <v>928</v>
      </c>
      <c r="D11874" s="12"/>
      <c r="E11874" s="12" t="s">
        <v>1729</v>
      </c>
      <c r="F11874" s="21"/>
      <c r="G11874" s="21" t="s">
        <v>29093</v>
      </c>
      <c r="H11874" s="21" t="s">
        <v>29091</v>
      </c>
      <c r="I11874" s="21" t="s">
        <v>1607</v>
      </c>
      <c r="J11874" s="21" t="s">
        <v>29094</v>
      </c>
      <c r="K11874" s="20" t="s">
        <v>2237</v>
      </c>
      <c r="L11874" s="21"/>
    </row>
    <row r="11875">
      <c r="C11875" s="12" t="s">
        <v>928</v>
      </c>
      <c r="D11875" s="12"/>
      <c r="E11875" s="12" t="s">
        <v>1619</v>
      </c>
      <c r="F11875" s="21"/>
      <c r="G11875" s="21" t="s">
        <v>28210</v>
      </c>
      <c r="H11875" s="21" t="s">
        <v>29095</v>
      </c>
      <c r="I11875" s="21" t="s">
        <v>1588</v>
      </c>
      <c r="J11875" s="21" t="s">
        <v>29096</v>
      </c>
      <c r="K11875" s="20" t="s">
        <v>11301</v>
      </c>
      <c r="L11875" s="21"/>
    </row>
    <row r="11876">
      <c r="C11876" s="12" t="s">
        <v>928</v>
      </c>
      <c r="D11876" s="12"/>
      <c r="E11876" s="12" t="s">
        <v>1619</v>
      </c>
      <c r="F11876" s="21"/>
      <c r="G11876" s="21" t="s">
        <v>28210</v>
      </c>
      <c r="H11876" s="21" t="s">
        <v>29097</v>
      </c>
      <c r="I11876" s="21" t="s">
        <v>1588</v>
      </c>
      <c r="J11876" s="21" t="s">
        <v>29098</v>
      </c>
      <c r="K11876" s="20" t="s">
        <v>11305</v>
      </c>
      <c r="L11876" s="21"/>
    </row>
    <row r="11877">
      <c r="C11877" s="12" t="s">
        <v>928</v>
      </c>
      <c r="D11877" s="12"/>
      <c r="E11877" s="12" t="s">
        <v>1619</v>
      </c>
      <c r="F11877" s="21"/>
      <c r="G11877" s="21" t="s">
        <v>28210</v>
      </c>
      <c r="H11877" s="21" t="s">
        <v>29097</v>
      </c>
      <c r="I11877" s="21" t="s">
        <v>1588</v>
      </c>
      <c r="J11877" s="21" t="s">
        <v>29099</v>
      </c>
      <c r="K11877" s="20" t="s">
        <v>11308</v>
      </c>
      <c r="L11877" s="21"/>
    </row>
    <row r="11878">
      <c r="C11878" s="12" t="s">
        <v>928</v>
      </c>
      <c r="D11878" s="12"/>
      <c r="E11878" s="12" t="s">
        <v>1619</v>
      </c>
      <c r="F11878" s="21"/>
      <c r="G11878" s="21" t="s">
        <v>28210</v>
      </c>
      <c r="H11878" s="21" t="s">
        <v>29097</v>
      </c>
      <c r="I11878" s="21" t="s">
        <v>1588</v>
      </c>
      <c r="J11878" s="21" t="s">
        <v>29100</v>
      </c>
      <c r="K11878" s="20" t="s">
        <v>11311</v>
      </c>
      <c r="L11878" s="21"/>
    </row>
    <row r="11879">
      <c r="C11879" s="12" t="s">
        <v>928</v>
      </c>
      <c r="D11879" s="12"/>
      <c r="E11879" s="12" t="s">
        <v>1656</v>
      </c>
      <c r="F11879" s="21"/>
      <c r="G11879" s="21" t="s">
        <v>29101</v>
      </c>
      <c r="H11879" s="21" t="s">
        <v>29102</v>
      </c>
      <c r="I11879" s="21" t="s">
        <v>1637</v>
      </c>
      <c r="J11879" s="21" t="s">
        <v>29103</v>
      </c>
      <c r="K11879" s="20" t="s">
        <v>1829</v>
      </c>
      <c r="L11879" s="21"/>
    </row>
    <row r="11880">
      <c r="C11880" s="12" t="s">
        <v>928</v>
      </c>
      <c r="D11880" s="12"/>
      <c r="E11880" s="12" t="s">
        <v>1619</v>
      </c>
      <c r="F11880" s="21"/>
      <c r="G11880" s="21" t="s">
        <v>29104</v>
      </c>
      <c r="H11880" s="21" t="s">
        <v>29105</v>
      </c>
      <c r="I11880" s="21" t="s">
        <v>1588</v>
      </c>
      <c r="J11880" s="21" t="s">
        <v>29106</v>
      </c>
      <c r="K11880" s="20" t="s">
        <v>11305</v>
      </c>
      <c r="L11880" s="21"/>
    </row>
    <row r="11881">
      <c r="C11881" s="12" t="s">
        <v>928</v>
      </c>
      <c r="D11881" s="12"/>
      <c r="E11881" s="12" t="s">
        <v>1619</v>
      </c>
      <c r="F11881" s="21"/>
      <c r="G11881" s="21" t="s">
        <v>29104</v>
      </c>
      <c r="H11881" s="21" t="s">
        <v>29105</v>
      </c>
      <c r="I11881" s="21" t="s">
        <v>1588</v>
      </c>
      <c r="J11881" s="21" t="s">
        <v>29107</v>
      </c>
      <c r="K11881" s="20" t="s">
        <v>11308</v>
      </c>
      <c r="L11881" s="21"/>
    </row>
    <row r="11882">
      <c r="C11882" s="12" t="s">
        <v>928</v>
      </c>
      <c r="D11882" s="12"/>
      <c r="E11882" s="12" t="s">
        <v>1619</v>
      </c>
      <c r="F11882" s="21"/>
      <c r="G11882" s="21" t="s">
        <v>29104</v>
      </c>
      <c r="H11882" s="21" t="s">
        <v>29105</v>
      </c>
      <c r="I11882" s="21" t="s">
        <v>1588</v>
      </c>
      <c r="J11882" s="21" t="s">
        <v>29108</v>
      </c>
      <c r="K11882" s="20" t="s">
        <v>11311</v>
      </c>
      <c r="L11882" s="21"/>
    </row>
    <row r="11883">
      <c r="C11883" s="12" t="s">
        <v>928</v>
      </c>
      <c r="D11883" s="12"/>
      <c r="E11883" s="12" t="s">
        <v>1619</v>
      </c>
      <c r="F11883" s="21"/>
      <c r="G11883" s="21" t="s">
        <v>29109</v>
      </c>
      <c r="H11883" s="21" t="s">
        <v>29110</v>
      </c>
      <c r="I11883" s="21" t="s">
        <v>1588</v>
      </c>
      <c r="J11883" s="21" t="s">
        <v>29111</v>
      </c>
      <c r="K11883" s="20" t="s">
        <v>11305</v>
      </c>
      <c r="L11883" s="21"/>
    </row>
    <row r="11884">
      <c r="C11884" s="12" t="s">
        <v>928</v>
      </c>
      <c r="D11884" s="12"/>
      <c r="E11884" s="12" t="s">
        <v>1619</v>
      </c>
      <c r="F11884" s="21"/>
      <c r="G11884" s="21" t="s">
        <v>29109</v>
      </c>
      <c r="H11884" s="21" t="s">
        <v>29110</v>
      </c>
      <c r="I11884" s="21" t="s">
        <v>1588</v>
      </c>
      <c r="J11884" s="21" t="s">
        <v>29112</v>
      </c>
      <c r="K11884" s="20" t="s">
        <v>11308</v>
      </c>
      <c r="L11884" s="21"/>
    </row>
    <row r="11885">
      <c r="C11885" s="12" t="s">
        <v>928</v>
      </c>
      <c r="D11885" s="12"/>
      <c r="E11885" s="12" t="s">
        <v>1619</v>
      </c>
      <c r="F11885" s="21"/>
      <c r="G11885" s="21" t="s">
        <v>29109</v>
      </c>
      <c r="H11885" s="21" t="s">
        <v>29110</v>
      </c>
      <c r="I11885" s="21" t="s">
        <v>1588</v>
      </c>
      <c r="J11885" s="21" t="s">
        <v>29113</v>
      </c>
      <c r="K11885" s="20" t="s">
        <v>11311</v>
      </c>
      <c r="L11885" s="21"/>
    </row>
    <row r="11886">
      <c r="C11886" s="12" t="s">
        <v>928</v>
      </c>
      <c r="D11886" s="12"/>
      <c r="E11886" s="12" t="s">
        <v>1656</v>
      </c>
      <c r="F11886" s="21"/>
      <c r="G11886" s="21" t="s">
        <v>29114</v>
      </c>
      <c r="H11886" s="21" t="s">
        <v>29115</v>
      </c>
      <c r="I11886" s="21" t="s">
        <v>1637</v>
      </c>
      <c r="J11886" s="21" t="s">
        <v>29116</v>
      </c>
      <c r="K11886" s="20" t="s">
        <v>1829</v>
      </c>
      <c r="L11886" s="21"/>
    </row>
    <row r="11887">
      <c r="C11887" s="12" t="s">
        <v>928</v>
      </c>
      <c r="D11887" s="12"/>
      <c r="E11887" s="12" t="s">
        <v>1656</v>
      </c>
      <c r="F11887" s="21"/>
      <c r="G11887" s="21" t="s">
        <v>29117</v>
      </c>
      <c r="H11887" s="21" t="s">
        <v>29118</v>
      </c>
      <c r="I11887" s="21" t="s">
        <v>1637</v>
      </c>
      <c r="J11887" s="21" t="s">
        <v>29119</v>
      </c>
      <c r="K11887" s="20" t="s">
        <v>1829</v>
      </c>
      <c r="L11887" s="21"/>
    </row>
    <row r="11888">
      <c r="C11888" s="12" t="s">
        <v>928</v>
      </c>
      <c r="D11888" s="12"/>
      <c r="E11888" s="12" t="s">
        <v>1729</v>
      </c>
      <c r="F11888" s="21"/>
      <c r="G11888" s="21" t="s">
        <v>29120</v>
      </c>
      <c r="H11888" s="21" t="s">
        <v>29121</v>
      </c>
      <c r="I11888" s="21" t="s">
        <v>1607</v>
      </c>
      <c r="J11888" s="21" t="s">
        <v>29122</v>
      </c>
      <c r="K11888" s="20" t="s">
        <v>2233</v>
      </c>
      <c r="L11888" s="21"/>
    </row>
    <row r="11889">
      <c r="C11889" s="12" t="s">
        <v>928</v>
      </c>
      <c r="D11889" s="12"/>
      <c r="E11889" s="12" t="s">
        <v>1729</v>
      </c>
      <c r="F11889" s="21"/>
      <c r="G11889" s="21" t="s">
        <v>29123</v>
      </c>
      <c r="H11889" s="21" t="s">
        <v>29121</v>
      </c>
      <c r="I11889" s="21" t="s">
        <v>1607</v>
      </c>
      <c r="J11889" s="21" t="s">
        <v>29124</v>
      </c>
      <c r="K11889" s="20" t="s">
        <v>2237</v>
      </c>
      <c r="L11889" s="21"/>
    </row>
    <row r="11890">
      <c r="C11890" s="12" t="s">
        <v>928</v>
      </c>
      <c r="D11890" s="12"/>
      <c r="E11890" s="12" t="s">
        <v>1656</v>
      </c>
      <c r="F11890" s="21"/>
      <c r="G11890" s="21" t="s">
        <v>29125</v>
      </c>
      <c r="H11890" s="21" t="s">
        <v>29126</v>
      </c>
      <c r="I11890" s="21" t="s">
        <v>1637</v>
      </c>
      <c r="J11890" s="21" t="s">
        <v>29127</v>
      </c>
      <c r="K11890" s="20" t="s">
        <v>1829</v>
      </c>
      <c r="L11890" s="21"/>
    </row>
    <row r="11891">
      <c r="C11891" s="12" t="s">
        <v>928</v>
      </c>
      <c r="D11891" s="12"/>
      <c r="E11891" s="12" t="s">
        <v>1729</v>
      </c>
      <c r="F11891" s="21"/>
      <c r="G11891" s="21" t="s">
        <v>29128</v>
      </c>
      <c r="H11891" s="21" t="s">
        <v>29129</v>
      </c>
      <c r="I11891" s="21" t="s">
        <v>1607</v>
      </c>
      <c r="J11891" s="21" t="s">
        <v>29130</v>
      </c>
      <c r="K11891" s="20" t="s">
        <v>2233</v>
      </c>
      <c r="L11891" s="21"/>
    </row>
    <row r="11892">
      <c r="C11892" s="12" t="s">
        <v>928</v>
      </c>
      <c r="D11892" s="12"/>
      <c r="E11892" s="12" t="s">
        <v>1729</v>
      </c>
      <c r="F11892" s="21"/>
      <c r="G11892" s="21" t="s">
        <v>29131</v>
      </c>
      <c r="H11892" s="21" t="s">
        <v>29129</v>
      </c>
      <c r="I11892" s="21" t="s">
        <v>1607</v>
      </c>
      <c r="J11892" s="21" t="s">
        <v>29132</v>
      </c>
      <c r="K11892" s="20" t="s">
        <v>2237</v>
      </c>
      <c r="L11892" s="21"/>
    </row>
    <row r="11893">
      <c r="C11893" s="12" t="s">
        <v>928</v>
      </c>
      <c r="D11893" s="12"/>
      <c r="E11893" s="12" t="s">
        <v>1656</v>
      </c>
      <c r="F11893" s="21"/>
      <c r="G11893" s="21" t="s">
        <v>29133</v>
      </c>
      <c r="H11893" s="21" t="s">
        <v>28766</v>
      </c>
      <c r="I11893" s="21" t="s">
        <v>1637</v>
      </c>
      <c r="J11893" s="21" t="s">
        <v>29134</v>
      </c>
      <c r="K11893" s="20" t="s">
        <v>1829</v>
      </c>
      <c r="L11893" s="21"/>
    </row>
    <row r="11894">
      <c r="C11894" s="12" t="s">
        <v>928</v>
      </c>
      <c r="D11894" s="12"/>
      <c r="E11894" s="12" t="s">
        <v>1619</v>
      </c>
      <c r="F11894" s="21"/>
      <c r="G11894" s="21" t="s">
        <v>28217</v>
      </c>
      <c r="H11894" s="21" t="s">
        <v>29135</v>
      </c>
      <c r="I11894" s="21" t="s">
        <v>1588</v>
      </c>
      <c r="J11894" s="21" t="s">
        <v>29136</v>
      </c>
      <c r="K11894" s="20" t="s">
        <v>11301</v>
      </c>
      <c r="L11894" s="21"/>
    </row>
    <row r="11895">
      <c r="C11895" s="12" t="s">
        <v>928</v>
      </c>
      <c r="D11895" s="12"/>
      <c r="E11895" s="12" t="s">
        <v>1619</v>
      </c>
      <c r="F11895" s="21"/>
      <c r="G11895" s="21" t="s">
        <v>28217</v>
      </c>
      <c r="H11895" s="21" t="s">
        <v>29137</v>
      </c>
      <c r="I11895" s="21" t="s">
        <v>1588</v>
      </c>
      <c r="J11895" s="21" t="s">
        <v>29138</v>
      </c>
      <c r="K11895" s="20" t="s">
        <v>11305</v>
      </c>
      <c r="L11895" s="21"/>
    </row>
    <row r="11896">
      <c r="C11896" s="12" t="s">
        <v>928</v>
      </c>
      <c r="D11896" s="12"/>
      <c r="E11896" s="12" t="s">
        <v>1619</v>
      </c>
      <c r="F11896" s="21"/>
      <c r="G11896" s="21" t="s">
        <v>28217</v>
      </c>
      <c r="H11896" s="21" t="s">
        <v>29137</v>
      </c>
      <c r="I11896" s="21" t="s">
        <v>1588</v>
      </c>
      <c r="J11896" s="21" t="s">
        <v>29139</v>
      </c>
      <c r="K11896" s="20" t="s">
        <v>11308</v>
      </c>
      <c r="L11896" s="21"/>
    </row>
    <row r="11897">
      <c r="C11897" s="12" t="s">
        <v>928</v>
      </c>
      <c r="D11897" s="12"/>
      <c r="E11897" s="12" t="s">
        <v>1619</v>
      </c>
      <c r="F11897" s="21"/>
      <c r="G11897" s="21" t="s">
        <v>28217</v>
      </c>
      <c r="H11897" s="21" t="s">
        <v>29137</v>
      </c>
      <c r="I11897" s="21" t="s">
        <v>1588</v>
      </c>
      <c r="J11897" s="21" t="s">
        <v>29140</v>
      </c>
      <c r="K11897" s="20" t="s">
        <v>11311</v>
      </c>
      <c r="L11897" s="21"/>
    </row>
    <row r="11898">
      <c r="C11898" s="12" t="s">
        <v>928</v>
      </c>
      <c r="D11898" s="12"/>
      <c r="E11898" s="12" t="s">
        <v>1619</v>
      </c>
      <c r="F11898" s="21"/>
      <c r="G11898" s="21" t="s">
        <v>29141</v>
      </c>
      <c r="H11898" s="21" t="s">
        <v>29142</v>
      </c>
      <c r="I11898" s="21" t="s">
        <v>1588</v>
      </c>
      <c r="J11898" s="21" t="s">
        <v>29143</v>
      </c>
      <c r="K11898" s="20" t="s">
        <v>11305</v>
      </c>
      <c r="L11898" s="21"/>
    </row>
    <row r="11899">
      <c r="C11899" s="12" t="s">
        <v>928</v>
      </c>
      <c r="D11899" s="12"/>
      <c r="E11899" s="12" t="s">
        <v>1619</v>
      </c>
      <c r="F11899" s="21"/>
      <c r="G11899" s="21" t="s">
        <v>29141</v>
      </c>
      <c r="H11899" s="21" t="s">
        <v>29142</v>
      </c>
      <c r="I11899" s="21" t="s">
        <v>1588</v>
      </c>
      <c r="J11899" s="21" t="s">
        <v>29144</v>
      </c>
      <c r="K11899" s="20" t="s">
        <v>11308</v>
      </c>
      <c r="L11899" s="21"/>
    </row>
    <row r="11900">
      <c r="C11900" s="12" t="s">
        <v>928</v>
      </c>
      <c r="D11900" s="12"/>
      <c r="E11900" s="12" t="s">
        <v>1619</v>
      </c>
      <c r="F11900" s="21"/>
      <c r="G11900" s="21" t="s">
        <v>29141</v>
      </c>
      <c r="H11900" s="21" t="s">
        <v>29142</v>
      </c>
      <c r="I11900" s="21" t="s">
        <v>1588</v>
      </c>
      <c r="J11900" s="21" t="s">
        <v>29145</v>
      </c>
      <c r="K11900" s="20" t="s">
        <v>11311</v>
      </c>
      <c r="L11900" s="21"/>
    </row>
    <row r="11901">
      <c r="C11901" s="12" t="s">
        <v>928</v>
      </c>
      <c r="D11901" s="12"/>
      <c r="E11901" s="12" t="s">
        <v>1619</v>
      </c>
      <c r="F11901" s="21"/>
      <c r="G11901" s="21" t="s">
        <v>28224</v>
      </c>
      <c r="H11901" s="21" t="s">
        <v>29146</v>
      </c>
      <c r="I11901" s="21" t="s">
        <v>1588</v>
      </c>
      <c r="J11901" s="21" t="s">
        <v>29147</v>
      </c>
      <c r="K11901" s="20" t="s">
        <v>11301</v>
      </c>
      <c r="L11901" s="21"/>
    </row>
    <row r="11902">
      <c r="C11902" s="12" t="s">
        <v>928</v>
      </c>
      <c r="D11902" s="12"/>
      <c r="E11902" s="12" t="s">
        <v>1656</v>
      </c>
      <c r="F11902" s="21"/>
      <c r="G11902" s="21" t="s">
        <v>29148</v>
      </c>
      <c r="H11902" s="21" t="s">
        <v>29149</v>
      </c>
      <c r="I11902" s="21" t="s">
        <v>1637</v>
      </c>
      <c r="J11902" s="21" t="s">
        <v>29150</v>
      </c>
      <c r="K11902" s="20" t="s">
        <v>1829</v>
      </c>
      <c r="L11902" s="21"/>
    </row>
    <row r="11903">
      <c r="C11903" s="12" t="s">
        <v>928</v>
      </c>
      <c r="D11903" s="12"/>
      <c r="E11903" s="12" t="s">
        <v>1656</v>
      </c>
      <c r="F11903" s="21"/>
      <c r="G11903" s="21" t="s">
        <v>29151</v>
      </c>
      <c r="H11903" s="21" t="s">
        <v>29152</v>
      </c>
      <c r="I11903" s="21" t="s">
        <v>1637</v>
      </c>
      <c r="J11903" s="21" t="s">
        <v>29153</v>
      </c>
      <c r="K11903" s="20" t="s">
        <v>1829</v>
      </c>
      <c r="L11903" s="21"/>
    </row>
    <row r="11904">
      <c r="C11904" s="12" t="s">
        <v>928</v>
      </c>
      <c r="D11904" s="12"/>
      <c r="E11904" s="12" t="s">
        <v>1619</v>
      </c>
      <c r="F11904" s="21"/>
      <c r="G11904" s="21" t="s">
        <v>28231</v>
      </c>
      <c r="H11904" s="21" t="s">
        <v>29154</v>
      </c>
      <c r="I11904" s="21" t="s">
        <v>1588</v>
      </c>
      <c r="J11904" s="21" t="s">
        <v>29155</v>
      </c>
      <c r="K11904" s="20" t="s">
        <v>11301</v>
      </c>
      <c r="L11904" s="21"/>
    </row>
    <row r="11905">
      <c r="C11905" s="12" t="s">
        <v>928</v>
      </c>
      <c r="D11905" s="12"/>
      <c r="E11905" s="12" t="s">
        <v>1619</v>
      </c>
      <c r="F11905" s="21"/>
      <c r="G11905" s="21" t="s">
        <v>28231</v>
      </c>
      <c r="H11905" s="21" t="s">
        <v>29156</v>
      </c>
      <c r="I11905" s="21" t="s">
        <v>1588</v>
      </c>
      <c r="J11905" s="21" t="s">
        <v>29157</v>
      </c>
      <c r="K11905" s="20" t="s">
        <v>11305</v>
      </c>
      <c r="L11905" s="21"/>
    </row>
    <row r="11906">
      <c r="C11906" s="12" t="s">
        <v>928</v>
      </c>
      <c r="D11906" s="12"/>
      <c r="E11906" s="12" t="s">
        <v>1619</v>
      </c>
      <c r="F11906" s="21"/>
      <c r="G11906" s="21" t="s">
        <v>28231</v>
      </c>
      <c r="H11906" s="21" t="s">
        <v>29156</v>
      </c>
      <c r="I11906" s="21" t="s">
        <v>1588</v>
      </c>
      <c r="J11906" s="21" t="s">
        <v>29158</v>
      </c>
      <c r="K11906" s="20" t="s">
        <v>11308</v>
      </c>
      <c r="L11906" s="21"/>
    </row>
    <row r="11907">
      <c r="C11907" s="12" t="s">
        <v>928</v>
      </c>
      <c r="D11907" s="12"/>
      <c r="E11907" s="12" t="s">
        <v>1619</v>
      </c>
      <c r="F11907" s="21"/>
      <c r="G11907" s="21" t="s">
        <v>28231</v>
      </c>
      <c r="H11907" s="21" t="s">
        <v>29156</v>
      </c>
      <c r="I11907" s="21" t="s">
        <v>1588</v>
      </c>
      <c r="J11907" s="21" t="s">
        <v>29159</v>
      </c>
      <c r="K11907" s="20" t="s">
        <v>11311</v>
      </c>
      <c r="L11907" s="21"/>
    </row>
    <row r="11908">
      <c r="C11908" s="12" t="s">
        <v>928</v>
      </c>
      <c r="D11908" s="12"/>
      <c r="E11908" s="12" t="s">
        <v>1656</v>
      </c>
      <c r="F11908" s="21"/>
      <c r="G11908" s="21" t="s">
        <v>29160</v>
      </c>
      <c r="H11908" s="21" t="s">
        <v>29161</v>
      </c>
      <c r="I11908" s="21" t="s">
        <v>1637</v>
      </c>
      <c r="J11908" s="21" t="s">
        <v>29162</v>
      </c>
      <c r="K11908" s="20" t="s">
        <v>1829</v>
      </c>
      <c r="L11908" s="21"/>
    </row>
    <row r="11909">
      <c r="C11909" s="12" t="s">
        <v>928</v>
      </c>
      <c r="D11909" s="12"/>
      <c r="E11909" s="12" t="s">
        <v>1619</v>
      </c>
      <c r="F11909" s="21"/>
      <c r="G11909" s="21" t="s">
        <v>29163</v>
      </c>
      <c r="H11909" s="21" t="s">
        <v>29164</v>
      </c>
      <c r="I11909" s="21" t="s">
        <v>1588</v>
      </c>
      <c r="J11909" s="21" t="s">
        <v>29165</v>
      </c>
      <c r="K11909" s="20" t="s">
        <v>11305</v>
      </c>
      <c r="L11909" s="21"/>
    </row>
    <row r="11910">
      <c r="C11910" s="12" t="s">
        <v>928</v>
      </c>
      <c r="D11910" s="12"/>
      <c r="E11910" s="12" t="s">
        <v>1619</v>
      </c>
      <c r="F11910" s="21"/>
      <c r="G11910" s="21" t="s">
        <v>29163</v>
      </c>
      <c r="H11910" s="21" t="s">
        <v>29164</v>
      </c>
      <c r="I11910" s="21" t="s">
        <v>1588</v>
      </c>
      <c r="J11910" s="21" t="s">
        <v>29166</v>
      </c>
      <c r="K11910" s="20" t="s">
        <v>11308</v>
      </c>
      <c r="L11910" s="21"/>
    </row>
    <row r="11911">
      <c r="C11911" s="12" t="s">
        <v>928</v>
      </c>
      <c r="D11911" s="12"/>
      <c r="E11911" s="12" t="s">
        <v>1619</v>
      </c>
      <c r="F11911" s="21"/>
      <c r="G11911" s="21" t="s">
        <v>29163</v>
      </c>
      <c r="H11911" s="21" t="s">
        <v>29164</v>
      </c>
      <c r="I11911" s="21" t="s">
        <v>1588</v>
      </c>
      <c r="J11911" s="21" t="s">
        <v>29167</v>
      </c>
      <c r="K11911" s="20" t="s">
        <v>11311</v>
      </c>
      <c r="L11911" s="21"/>
    </row>
    <row r="11912">
      <c r="C11912" s="12" t="s">
        <v>928</v>
      </c>
      <c r="D11912" s="12"/>
      <c r="E11912" s="12" t="s">
        <v>1654</v>
      </c>
      <c r="F11912" s="21"/>
      <c r="G11912" s="21" t="s">
        <v>29168</v>
      </c>
      <c r="H11912" s="21" t="s">
        <v>29169</v>
      </c>
      <c r="I11912" s="21" t="s">
        <v>1600</v>
      </c>
      <c r="J11912" s="21" t="s">
        <v>29170</v>
      </c>
      <c r="K11912" s="20" t="s">
        <v>11983</v>
      </c>
      <c r="L11912" s="21"/>
    </row>
    <row r="11913">
      <c r="C11913" s="12" t="s">
        <v>928</v>
      </c>
      <c r="D11913" s="12"/>
      <c r="E11913" s="12" t="s">
        <v>1654</v>
      </c>
      <c r="F11913" s="21"/>
      <c r="G11913" s="21" t="s">
        <v>29171</v>
      </c>
      <c r="H11913" s="21" t="s">
        <v>29172</v>
      </c>
      <c r="I11913" s="21" t="s">
        <v>1600</v>
      </c>
      <c r="J11913" s="21" t="s">
        <v>29173</v>
      </c>
      <c r="K11913" s="20" t="s">
        <v>11983</v>
      </c>
      <c r="L11913" s="21"/>
    </row>
    <row r="11914">
      <c r="C11914" s="12" t="s">
        <v>928</v>
      </c>
      <c r="D11914" s="12"/>
      <c r="E11914" s="12" t="s">
        <v>1654</v>
      </c>
      <c r="F11914" s="21"/>
      <c r="G11914" s="21" t="s">
        <v>29174</v>
      </c>
      <c r="H11914" s="21" t="s">
        <v>29175</v>
      </c>
      <c r="I11914" s="21" t="s">
        <v>1600</v>
      </c>
      <c r="J11914" s="21" t="s">
        <v>29176</v>
      </c>
      <c r="K11914" s="20" t="s">
        <v>11983</v>
      </c>
      <c r="L11914" s="21"/>
    </row>
    <row r="11915">
      <c r="C11915" s="12" t="s">
        <v>928</v>
      </c>
      <c r="D11915" s="12"/>
      <c r="E11915" s="12" t="s">
        <v>1654</v>
      </c>
      <c r="F11915" s="21"/>
      <c r="G11915" s="21" t="s">
        <v>29177</v>
      </c>
      <c r="H11915" s="21" t="s">
        <v>29178</v>
      </c>
      <c r="I11915" s="21" t="s">
        <v>1600</v>
      </c>
      <c r="J11915" s="21" t="s">
        <v>29179</v>
      </c>
      <c r="K11915" s="20" t="s">
        <v>11983</v>
      </c>
      <c r="L11915" s="21"/>
    </row>
    <row r="11916">
      <c r="C11916" s="12" t="s">
        <v>928</v>
      </c>
      <c r="D11916" s="12"/>
      <c r="E11916" s="12" t="s">
        <v>1654</v>
      </c>
      <c r="F11916" s="21"/>
      <c r="G11916" s="21" t="s">
        <v>29180</v>
      </c>
      <c r="H11916" s="21" t="s">
        <v>29181</v>
      </c>
      <c r="I11916" s="21" t="s">
        <v>1600</v>
      </c>
      <c r="J11916" s="21" t="s">
        <v>29182</v>
      </c>
      <c r="K11916" s="20" t="s">
        <v>11983</v>
      </c>
      <c r="L11916" s="21"/>
    </row>
    <row r="11917">
      <c r="C11917" s="12" t="s">
        <v>928</v>
      </c>
      <c r="D11917" s="12"/>
      <c r="E11917" s="12" t="s">
        <v>1654</v>
      </c>
      <c r="F11917" s="21"/>
      <c r="G11917" s="21" t="s">
        <v>29183</v>
      </c>
      <c r="H11917" s="21" t="s">
        <v>29184</v>
      </c>
      <c r="I11917" s="21" t="s">
        <v>1600</v>
      </c>
      <c r="J11917" s="21" t="s">
        <v>29185</v>
      </c>
      <c r="K11917" s="20" t="s">
        <v>11983</v>
      </c>
      <c r="L11917" s="21"/>
    </row>
    <row r="11918">
      <c r="C11918" s="12" t="s">
        <v>928</v>
      </c>
      <c r="D11918" s="12"/>
      <c r="E11918" s="12" t="s">
        <v>1654</v>
      </c>
      <c r="F11918" s="21"/>
      <c r="G11918" s="21" t="s">
        <v>29186</v>
      </c>
      <c r="H11918" s="21" t="s">
        <v>29187</v>
      </c>
      <c r="I11918" s="21" t="s">
        <v>1600</v>
      </c>
      <c r="J11918" s="21" t="s">
        <v>29188</v>
      </c>
      <c r="K11918" s="20" t="s">
        <v>11983</v>
      </c>
      <c r="L11918" s="21"/>
    </row>
    <row r="11919">
      <c r="C11919" s="12" t="s">
        <v>928</v>
      </c>
      <c r="D11919" s="12"/>
      <c r="E11919" s="12" t="s">
        <v>1654</v>
      </c>
      <c r="F11919" s="21"/>
      <c r="G11919" s="21" t="s">
        <v>29189</v>
      </c>
      <c r="H11919" s="21" t="s">
        <v>29190</v>
      </c>
      <c r="I11919" s="21" t="s">
        <v>1600</v>
      </c>
      <c r="J11919" s="21" t="s">
        <v>29191</v>
      </c>
      <c r="K11919" s="20" t="s">
        <v>11983</v>
      </c>
      <c r="L11919" s="21"/>
    </row>
    <row r="11920">
      <c r="C11920" s="12" t="s">
        <v>928</v>
      </c>
      <c r="D11920" s="12"/>
      <c r="E11920" s="12" t="s">
        <v>1654</v>
      </c>
      <c r="F11920" s="21"/>
      <c r="G11920" s="21" t="s">
        <v>29192</v>
      </c>
      <c r="H11920" s="21" t="s">
        <v>29193</v>
      </c>
      <c r="I11920" s="21" t="s">
        <v>1600</v>
      </c>
      <c r="J11920" s="21" t="s">
        <v>29194</v>
      </c>
      <c r="K11920" s="20" t="s">
        <v>11983</v>
      </c>
      <c r="L11920" s="21"/>
    </row>
    <row r="11921">
      <c r="C11921" s="12" t="s">
        <v>928</v>
      </c>
      <c r="D11921" s="12"/>
      <c r="E11921" s="12" t="s">
        <v>1654</v>
      </c>
      <c r="F11921" s="21"/>
      <c r="G11921" s="21" t="s">
        <v>29195</v>
      </c>
      <c r="H11921" s="21" t="s">
        <v>29196</v>
      </c>
      <c r="I11921" s="21" t="s">
        <v>1600</v>
      </c>
      <c r="J11921" s="21" t="s">
        <v>29197</v>
      </c>
      <c r="K11921" s="20" t="s">
        <v>11983</v>
      </c>
      <c r="L11921" s="21"/>
    </row>
    <row r="11922">
      <c r="C11922" s="12" t="s">
        <v>928</v>
      </c>
      <c r="D11922" s="12"/>
      <c r="E11922" s="12" t="s">
        <v>1654</v>
      </c>
      <c r="F11922" s="21"/>
      <c r="G11922" s="21" t="s">
        <v>29198</v>
      </c>
      <c r="H11922" s="21" t="s">
        <v>29199</v>
      </c>
      <c r="I11922" s="21" t="s">
        <v>1600</v>
      </c>
      <c r="J11922" s="21" t="s">
        <v>29200</v>
      </c>
      <c r="K11922" s="20" t="s">
        <v>11983</v>
      </c>
      <c r="L11922" s="21"/>
    </row>
    <row r="11923">
      <c r="C11923" s="12" t="s">
        <v>928</v>
      </c>
      <c r="D11923" s="12"/>
      <c r="E11923" s="12" t="s">
        <v>1619</v>
      </c>
      <c r="F11923" s="21"/>
      <c r="G11923" s="21" t="s">
        <v>28245</v>
      </c>
      <c r="H11923" s="21" t="s">
        <v>29201</v>
      </c>
      <c r="I11923" s="21" t="s">
        <v>1588</v>
      </c>
      <c r="J11923" s="21" t="s">
        <v>29202</v>
      </c>
      <c r="K11923" s="20" t="s">
        <v>11301</v>
      </c>
      <c r="L11923" s="21"/>
    </row>
    <row r="11924">
      <c r="C11924" s="12" t="s">
        <v>928</v>
      </c>
      <c r="D11924" s="12"/>
      <c r="E11924" s="12" t="s">
        <v>1619</v>
      </c>
      <c r="F11924" s="21"/>
      <c r="G11924" s="21" t="s">
        <v>28245</v>
      </c>
      <c r="H11924" s="21" t="s">
        <v>29203</v>
      </c>
      <c r="I11924" s="21" t="s">
        <v>1588</v>
      </c>
      <c r="J11924" s="21" t="s">
        <v>29204</v>
      </c>
      <c r="K11924" s="20" t="s">
        <v>11305</v>
      </c>
      <c r="L11924" s="21"/>
    </row>
    <row r="11925">
      <c r="C11925" s="12" t="s">
        <v>928</v>
      </c>
      <c r="D11925" s="12"/>
      <c r="E11925" s="12" t="s">
        <v>1619</v>
      </c>
      <c r="F11925" s="21"/>
      <c r="G11925" s="21" t="s">
        <v>28245</v>
      </c>
      <c r="H11925" s="21" t="s">
        <v>29203</v>
      </c>
      <c r="I11925" s="21" t="s">
        <v>1588</v>
      </c>
      <c r="J11925" s="21" t="s">
        <v>29205</v>
      </c>
      <c r="K11925" s="20" t="s">
        <v>11308</v>
      </c>
      <c r="L11925" s="21"/>
    </row>
    <row r="11926">
      <c r="C11926" s="12" t="s">
        <v>928</v>
      </c>
      <c r="D11926" s="12"/>
      <c r="E11926" s="12" t="s">
        <v>1619</v>
      </c>
      <c r="F11926" s="21"/>
      <c r="G11926" s="21" t="s">
        <v>28245</v>
      </c>
      <c r="H11926" s="21" t="s">
        <v>29203</v>
      </c>
      <c r="I11926" s="21" t="s">
        <v>1588</v>
      </c>
      <c r="J11926" s="21" t="s">
        <v>29206</v>
      </c>
      <c r="K11926" s="20" t="s">
        <v>11311</v>
      </c>
      <c r="L11926" s="21"/>
    </row>
    <row r="11927">
      <c r="C11927" s="12" t="s">
        <v>928</v>
      </c>
      <c r="D11927" s="12"/>
      <c r="E11927" s="12" t="s">
        <v>1619</v>
      </c>
      <c r="F11927" s="21"/>
      <c r="G11927" s="21" t="s">
        <v>28238</v>
      </c>
      <c r="H11927" s="21" t="s">
        <v>29207</v>
      </c>
      <c r="I11927" s="21" t="s">
        <v>1588</v>
      </c>
      <c r="J11927" s="21" t="s">
        <v>29208</v>
      </c>
      <c r="K11927" s="20" t="s">
        <v>11301</v>
      </c>
      <c r="L11927" s="21"/>
    </row>
    <row r="11928">
      <c r="C11928" s="12" t="s">
        <v>928</v>
      </c>
      <c r="D11928" s="12"/>
      <c r="E11928" s="12" t="s">
        <v>1619</v>
      </c>
      <c r="F11928" s="21"/>
      <c r="G11928" s="21" t="s">
        <v>28238</v>
      </c>
      <c r="H11928" s="21" t="s">
        <v>29209</v>
      </c>
      <c r="I11928" s="21" t="s">
        <v>1588</v>
      </c>
      <c r="J11928" s="21" t="s">
        <v>29210</v>
      </c>
      <c r="K11928" s="20" t="s">
        <v>11305</v>
      </c>
      <c r="L11928" s="21"/>
    </row>
    <row r="11929">
      <c r="C11929" s="12" t="s">
        <v>928</v>
      </c>
      <c r="D11929" s="12"/>
      <c r="E11929" s="12" t="s">
        <v>1619</v>
      </c>
      <c r="F11929" s="21"/>
      <c r="G11929" s="21" t="s">
        <v>28238</v>
      </c>
      <c r="H11929" s="21" t="s">
        <v>29209</v>
      </c>
      <c r="I11929" s="21" t="s">
        <v>1588</v>
      </c>
      <c r="J11929" s="21" t="s">
        <v>29211</v>
      </c>
      <c r="K11929" s="20" t="s">
        <v>11308</v>
      </c>
      <c r="L11929" s="21"/>
    </row>
    <row r="11930">
      <c r="C11930" s="12" t="s">
        <v>928</v>
      </c>
      <c r="D11930" s="12"/>
      <c r="E11930" s="12" t="s">
        <v>1619</v>
      </c>
      <c r="F11930" s="21"/>
      <c r="G11930" s="21" t="s">
        <v>28238</v>
      </c>
      <c r="H11930" s="21" t="s">
        <v>29209</v>
      </c>
      <c r="I11930" s="21" t="s">
        <v>1588</v>
      </c>
      <c r="J11930" s="21" t="s">
        <v>29212</v>
      </c>
      <c r="K11930" s="20" t="s">
        <v>11311</v>
      </c>
      <c r="L11930" s="21"/>
    </row>
    <row r="11931">
      <c r="C11931" s="12" t="s">
        <v>928</v>
      </c>
      <c r="D11931" s="12"/>
      <c r="E11931" s="12" t="s">
        <v>1656</v>
      </c>
      <c r="F11931" s="21"/>
      <c r="G11931" s="21" t="s">
        <v>29213</v>
      </c>
      <c r="H11931" s="21" t="s">
        <v>29214</v>
      </c>
      <c r="I11931" s="21" t="s">
        <v>1637</v>
      </c>
      <c r="J11931" s="21" t="s">
        <v>29215</v>
      </c>
      <c r="K11931" s="20" t="s">
        <v>1829</v>
      </c>
      <c r="L11931" s="21"/>
    </row>
    <row r="11932">
      <c r="C11932" s="12" t="s">
        <v>928</v>
      </c>
      <c r="D11932" s="12"/>
      <c r="E11932" s="12" t="s">
        <v>1656</v>
      </c>
      <c r="F11932" s="21"/>
      <c r="G11932" s="21" t="s">
        <v>29216</v>
      </c>
      <c r="H11932" s="21" t="s">
        <v>29217</v>
      </c>
      <c r="I11932" s="21" t="s">
        <v>1637</v>
      </c>
      <c r="J11932" s="21" t="s">
        <v>29218</v>
      </c>
      <c r="K11932" s="20" t="s">
        <v>1829</v>
      </c>
      <c r="L11932" s="21"/>
    </row>
    <row r="11933">
      <c r="C11933" s="12" t="s">
        <v>928</v>
      </c>
      <c r="D11933" s="12"/>
      <c r="E11933" s="12" t="s">
        <v>1619</v>
      </c>
      <c r="F11933" s="21"/>
      <c r="G11933" s="21" t="s">
        <v>28252</v>
      </c>
      <c r="H11933" s="21" t="s">
        <v>29219</v>
      </c>
      <c r="I11933" s="21" t="s">
        <v>1588</v>
      </c>
      <c r="J11933" s="21" t="s">
        <v>29220</v>
      </c>
      <c r="K11933" s="20" t="s">
        <v>11301</v>
      </c>
      <c r="L11933" s="21"/>
    </row>
    <row r="11934">
      <c r="C11934" s="12" t="s">
        <v>928</v>
      </c>
      <c r="D11934" s="12"/>
      <c r="E11934" s="12" t="s">
        <v>1656</v>
      </c>
      <c r="F11934" s="21"/>
      <c r="G11934" s="21" t="s">
        <v>29221</v>
      </c>
      <c r="H11934" s="21" t="s">
        <v>29222</v>
      </c>
      <c r="I11934" s="21" t="s">
        <v>1637</v>
      </c>
      <c r="J11934" s="21" t="s">
        <v>29223</v>
      </c>
      <c r="K11934" s="20" t="s">
        <v>1829</v>
      </c>
      <c r="L11934" s="21"/>
    </row>
    <row r="11935">
      <c r="C11935" s="12" t="s">
        <v>928</v>
      </c>
      <c r="D11935" s="12"/>
      <c r="E11935" s="12" t="s">
        <v>1619</v>
      </c>
      <c r="F11935" s="21"/>
      <c r="G11935" s="21" t="s">
        <v>28252</v>
      </c>
      <c r="H11935" s="21" t="s">
        <v>29224</v>
      </c>
      <c r="I11935" s="21" t="s">
        <v>1588</v>
      </c>
      <c r="J11935" s="21" t="s">
        <v>29225</v>
      </c>
      <c r="K11935" s="20" t="s">
        <v>11305</v>
      </c>
      <c r="L11935" s="21"/>
    </row>
    <row r="11936">
      <c r="C11936" s="12" t="s">
        <v>928</v>
      </c>
      <c r="D11936" s="12"/>
      <c r="E11936" s="12" t="s">
        <v>1619</v>
      </c>
      <c r="F11936" s="21"/>
      <c r="G11936" s="21" t="s">
        <v>28252</v>
      </c>
      <c r="H11936" s="21" t="s">
        <v>29224</v>
      </c>
      <c r="I11936" s="21" t="s">
        <v>1588</v>
      </c>
      <c r="J11936" s="21" t="s">
        <v>29226</v>
      </c>
      <c r="K11936" s="20" t="s">
        <v>11308</v>
      </c>
      <c r="L11936" s="21"/>
    </row>
    <row r="11937">
      <c r="C11937" s="12" t="s">
        <v>928</v>
      </c>
      <c r="D11937" s="12"/>
      <c r="E11937" s="12" t="s">
        <v>1619</v>
      </c>
      <c r="F11937" s="21"/>
      <c r="G11937" s="21" t="s">
        <v>28252</v>
      </c>
      <c r="H11937" s="21" t="s">
        <v>29224</v>
      </c>
      <c r="I11937" s="21" t="s">
        <v>1588</v>
      </c>
      <c r="J11937" s="21" t="s">
        <v>29227</v>
      </c>
      <c r="K11937" s="20" t="s">
        <v>11311</v>
      </c>
      <c r="L11937" s="21"/>
    </row>
    <row r="11938">
      <c r="C11938" s="12" t="s">
        <v>928</v>
      </c>
      <c r="D11938" s="12"/>
      <c r="E11938" s="12" t="s">
        <v>1619</v>
      </c>
      <c r="F11938" s="21"/>
      <c r="G11938" s="21" t="s">
        <v>28259</v>
      </c>
      <c r="H11938" s="21" t="s">
        <v>29228</v>
      </c>
      <c r="I11938" s="21" t="s">
        <v>1588</v>
      </c>
      <c r="J11938" s="21" t="s">
        <v>29229</v>
      </c>
      <c r="K11938" s="20" t="s">
        <v>11301</v>
      </c>
      <c r="L11938" s="21"/>
    </row>
    <row r="11939">
      <c r="C11939" s="12" t="s">
        <v>928</v>
      </c>
      <c r="D11939" s="12"/>
      <c r="E11939" s="12" t="s">
        <v>1619</v>
      </c>
      <c r="F11939" s="21"/>
      <c r="G11939" s="21" t="s">
        <v>28259</v>
      </c>
      <c r="H11939" s="21" t="s">
        <v>29230</v>
      </c>
      <c r="I11939" s="21" t="s">
        <v>1588</v>
      </c>
      <c r="J11939" s="21" t="s">
        <v>29231</v>
      </c>
      <c r="K11939" s="20" t="s">
        <v>11305</v>
      </c>
      <c r="L11939" s="21"/>
    </row>
    <row r="11940">
      <c r="C11940" s="12" t="s">
        <v>928</v>
      </c>
      <c r="D11940" s="12"/>
      <c r="E11940" s="12" t="s">
        <v>1619</v>
      </c>
      <c r="F11940" s="21"/>
      <c r="G11940" s="21" t="s">
        <v>28259</v>
      </c>
      <c r="H11940" s="21" t="s">
        <v>29230</v>
      </c>
      <c r="I11940" s="21" t="s">
        <v>1588</v>
      </c>
      <c r="J11940" s="21" t="s">
        <v>29232</v>
      </c>
      <c r="K11940" s="20" t="s">
        <v>11308</v>
      </c>
      <c r="L11940" s="21"/>
    </row>
    <row r="11941">
      <c r="C11941" s="12" t="s">
        <v>928</v>
      </c>
      <c r="D11941" s="12"/>
      <c r="E11941" s="12" t="s">
        <v>1619</v>
      </c>
      <c r="F11941" s="21"/>
      <c r="G11941" s="21" t="s">
        <v>28259</v>
      </c>
      <c r="H11941" s="21" t="s">
        <v>29230</v>
      </c>
      <c r="I11941" s="21" t="s">
        <v>1588</v>
      </c>
      <c r="J11941" s="21" t="s">
        <v>29233</v>
      </c>
      <c r="K11941" s="20" t="s">
        <v>11311</v>
      </c>
      <c r="L11941" s="21"/>
    </row>
    <row r="11942">
      <c r="C11942" s="12" t="s">
        <v>928</v>
      </c>
      <c r="D11942" s="12"/>
      <c r="E11942" s="12" t="s">
        <v>1654</v>
      </c>
      <c r="F11942" s="21"/>
      <c r="G11942" s="21" t="s">
        <v>29234</v>
      </c>
      <c r="H11942" s="21" t="s">
        <v>29235</v>
      </c>
      <c r="I11942" s="21" t="s">
        <v>1600</v>
      </c>
      <c r="J11942" s="21" t="s">
        <v>29236</v>
      </c>
      <c r="K11942" s="20" t="s">
        <v>11983</v>
      </c>
      <c r="L11942" s="21"/>
    </row>
    <row r="11943">
      <c r="C11943" s="12" t="s">
        <v>928</v>
      </c>
      <c r="D11943" s="12"/>
      <c r="E11943" s="12" t="s">
        <v>1654</v>
      </c>
      <c r="F11943" s="21"/>
      <c r="G11943" s="21" t="s">
        <v>29237</v>
      </c>
      <c r="H11943" s="21" t="s">
        <v>29238</v>
      </c>
      <c r="I11943" s="21" t="s">
        <v>1600</v>
      </c>
      <c r="J11943" s="21" t="s">
        <v>29239</v>
      </c>
      <c r="K11943" s="20" t="s">
        <v>11983</v>
      </c>
      <c r="L11943" s="21"/>
    </row>
    <row r="11944">
      <c r="C11944" s="12" t="s">
        <v>928</v>
      </c>
      <c r="D11944" s="12"/>
      <c r="E11944" s="12" t="s">
        <v>1654</v>
      </c>
      <c r="F11944" s="21"/>
      <c r="G11944" s="21" t="s">
        <v>29240</v>
      </c>
      <c r="H11944" s="21" t="s">
        <v>29241</v>
      </c>
      <c r="I11944" s="21" t="s">
        <v>1600</v>
      </c>
      <c r="J11944" s="21" t="s">
        <v>29242</v>
      </c>
      <c r="K11944" s="20" t="s">
        <v>11983</v>
      </c>
      <c r="L11944" s="21"/>
    </row>
    <row r="11945">
      <c r="C11945" s="12" t="s">
        <v>928</v>
      </c>
      <c r="D11945" s="12"/>
      <c r="E11945" s="12" t="s">
        <v>1654</v>
      </c>
      <c r="F11945" s="21"/>
      <c r="G11945" s="21" t="s">
        <v>29243</v>
      </c>
      <c r="H11945" s="21" t="s">
        <v>29244</v>
      </c>
      <c r="I11945" s="21" t="s">
        <v>1600</v>
      </c>
      <c r="J11945" s="21" t="s">
        <v>29245</v>
      </c>
      <c r="K11945" s="20" t="s">
        <v>11983</v>
      </c>
      <c r="L11945" s="21"/>
    </row>
    <row r="11946">
      <c r="C11946" s="12" t="s">
        <v>928</v>
      </c>
      <c r="D11946" s="12"/>
      <c r="E11946" s="12" t="s">
        <v>1654</v>
      </c>
      <c r="F11946" s="21"/>
      <c r="G11946" s="21" t="s">
        <v>29246</v>
      </c>
      <c r="H11946" s="21" t="s">
        <v>29247</v>
      </c>
      <c r="I11946" s="21" t="s">
        <v>1600</v>
      </c>
      <c r="J11946" s="21" t="s">
        <v>29248</v>
      </c>
      <c r="K11946" s="20" t="s">
        <v>11983</v>
      </c>
      <c r="L11946" s="21"/>
    </row>
    <row r="11947">
      <c r="C11947" s="12" t="s">
        <v>928</v>
      </c>
      <c r="D11947" s="12"/>
      <c r="E11947" s="12" t="s">
        <v>1654</v>
      </c>
      <c r="F11947" s="21"/>
      <c r="G11947" s="21" t="s">
        <v>29249</v>
      </c>
      <c r="H11947" s="21" t="s">
        <v>29250</v>
      </c>
      <c r="I11947" s="21" t="s">
        <v>1600</v>
      </c>
      <c r="J11947" s="21" t="s">
        <v>29251</v>
      </c>
      <c r="K11947" s="20" t="s">
        <v>11983</v>
      </c>
      <c r="L11947" s="21"/>
    </row>
    <row r="11948">
      <c r="C11948" s="12" t="s">
        <v>928</v>
      </c>
      <c r="D11948" s="12"/>
      <c r="E11948" s="12" t="s">
        <v>1654</v>
      </c>
      <c r="F11948" s="21"/>
      <c r="G11948" s="21" t="s">
        <v>29252</v>
      </c>
      <c r="H11948" s="21" t="s">
        <v>29253</v>
      </c>
      <c r="I11948" s="21" t="s">
        <v>1600</v>
      </c>
      <c r="J11948" s="21" t="s">
        <v>29254</v>
      </c>
      <c r="K11948" s="20" t="s">
        <v>11983</v>
      </c>
      <c r="L11948" s="21"/>
    </row>
    <row r="11949">
      <c r="C11949" s="12" t="s">
        <v>928</v>
      </c>
      <c r="D11949" s="12"/>
      <c r="E11949" s="12" t="s">
        <v>1654</v>
      </c>
      <c r="F11949" s="21"/>
      <c r="G11949" s="21" t="s">
        <v>29255</v>
      </c>
      <c r="H11949" s="21" t="s">
        <v>29256</v>
      </c>
      <c r="I11949" s="21" t="s">
        <v>1600</v>
      </c>
      <c r="J11949" s="21" t="s">
        <v>29257</v>
      </c>
      <c r="K11949" s="20" t="s">
        <v>11983</v>
      </c>
      <c r="L11949" s="21"/>
    </row>
    <row r="11950">
      <c r="C11950" s="12" t="s">
        <v>928</v>
      </c>
      <c r="D11950" s="12"/>
      <c r="E11950" s="12" t="s">
        <v>1654</v>
      </c>
      <c r="F11950" s="21"/>
      <c r="G11950" s="21" t="s">
        <v>29258</v>
      </c>
      <c r="H11950" s="21" t="s">
        <v>29259</v>
      </c>
      <c r="I11950" s="21" t="s">
        <v>1600</v>
      </c>
      <c r="J11950" s="21" t="s">
        <v>29260</v>
      </c>
      <c r="K11950" s="20" t="s">
        <v>11983</v>
      </c>
      <c r="L11950" s="21"/>
    </row>
    <row r="11951">
      <c r="C11951" s="12" t="s">
        <v>928</v>
      </c>
      <c r="D11951" s="12"/>
      <c r="E11951" s="12" t="s">
        <v>1654</v>
      </c>
      <c r="F11951" s="21"/>
      <c r="G11951" s="21" t="s">
        <v>29261</v>
      </c>
      <c r="H11951" s="21" t="s">
        <v>29262</v>
      </c>
      <c r="I11951" s="21" t="s">
        <v>1600</v>
      </c>
      <c r="J11951" s="21" t="s">
        <v>29263</v>
      </c>
      <c r="K11951" s="20" t="s">
        <v>11983</v>
      </c>
      <c r="L11951" s="21"/>
    </row>
    <row r="11952">
      <c r="C11952" s="12" t="s">
        <v>928</v>
      </c>
      <c r="D11952" s="12"/>
      <c r="E11952" s="12" t="s">
        <v>1654</v>
      </c>
      <c r="F11952" s="21"/>
      <c r="G11952" s="21" t="s">
        <v>29264</v>
      </c>
      <c r="H11952" s="21" t="s">
        <v>29265</v>
      </c>
      <c r="I11952" s="21" t="s">
        <v>1600</v>
      </c>
      <c r="J11952" s="21" t="s">
        <v>29266</v>
      </c>
      <c r="K11952" s="20" t="s">
        <v>11983</v>
      </c>
      <c r="L11952" s="21"/>
    </row>
    <row r="11953">
      <c r="C11953" s="12" t="s">
        <v>928</v>
      </c>
      <c r="D11953" s="12"/>
      <c r="E11953" s="12" t="s">
        <v>1656</v>
      </c>
      <c r="F11953" s="21"/>
      <c r="G11953" s="21" t="s">
        <v>29267</v>
      </c>
      <c r="H11953" s="21" t="s">
        <v>29268</v>
      </c>
      <c r="I11953" s="21" t="s">
        <v>1637</v>
      </c>
      <c r="J11953" s="21" t="s">
        <v>29269</v>
      </c>
      <c r="K11953" s="20" t="s">
        <v>1829</v>
      </c>
      <c r="L11953" s="21"/>
    </row>
    <row r="11954">
      <c r="C11954" s="12" t="s">
        <v>928</v>
      </c>
      <c r="D11954" s="12"/>
      <c r="E11954" s="12" t="s">
        <v>1619</v>
      </c>
      <c r="F11954" s="21"/>
      <c r="G11954" s="21" t="s">
        <v>28266</v>
      </c>
      <c r="H11954" s="21" t="s">
        <v>29270</v>
      </c>
      <c r="I11954" s="21" t="s">
        <v>1588</v>
      </c>
      <c r="J11954" s="21" t="s">
        <v>29271</v>
      </c>
      <c r="K11954" s="20" t="s">
        <v>11301</v>
      </c>
      <c r="L11954" s="21"/>
    </row>
    <row r="11955">
      <c r="C11955" s="12" t="s">
        <v>928</v>
      </c>
      <c r="D11955" s="12"/>
      <c r="E11955" s="12" t="s">
        <v>1619</v>
      </c>
      <c r="F11955" s="21"/>
      <c r="G11955" s="21" t="s">
        <v>29272</v>
      </c>
      <c r="H11955" s="21" t="s">
        <v>29273</v>
      </c>
      <c r="I11955" s="21" t="s">
        <v>1588</v>
      </c>
      <c r="J11955" s="21" t="s">
        <v>29274</v>
      </c>
      <c r="K11955" s="20" t="s">
        <v>11305</v>
      </c>
      <c r="L11955" s="21"/>
    </row>
    <row r="11956">
      <c r="C11956" s="12" t="s">
        <v>928</v>
      </c>
      <c r="D11956" s="12"/>
      <c r="E11956" s="12" t="s">
        <v>1619</v>
      </c>
      <c r="F11956" s="21"/>
      <c r="G11956" s="21" t="s">
        <v>29272</v>
      </c>
      <c r="H11956" s="21" t="s">
        <v>29273</v>
      </c>
      <c r="I11956" s="21" t="s">
        <v>1588</v>
      </c>
      <c r="J11956" s="21" t="s">
        <v>29275</v>
      </c>
      <c r="K11956" s="20" t="s">
        <v>11308</v>
      </c>
      <c r="L11956" s="21"/>
    </row>
    <row r="11957">
      <c r="C11957" s="12" t="s">
        <v>928</v>
      </c>
      <c r="D11957" s="12"/>
      <c r="E11957" s="12" t="s">
        <v>1619</v>
      </c>
      <c r="F11957" s="21"/>
      <c r="G11957" s="21" t="s">
        <v>29272</v>
      </c>
      <c r="H11957" s="21" t="s">
        <v>29273</v>
      </c>
      <c r="I11957" s="21" t="s">
        <v>1588</v>
      </c>
      <c r="J11957" s="21" t="s">
        <v>29276</v>
      </c>
      <c r="K11957" s="20" t="s">
        <v>11311</v>
      </c>
      <c r="L11957" s="21"/>
    </row>
    <row r="11958">
      <c r="C11958" s="12" t="s">
        <v>928</v>
      </c>
      <c r="D11958" s="12"/>
      <c r="E11958" s="12" t="s">
        <v>1729</v>
      </c>
      <c r="F11958" s="21"/>
      <c r="G11958" s="21" t="s">
        <v>29277</v>
      </c>
      <c r="H11958" s="21" t="s">
        <v>29278</v>
      </c>
      <c r="I11958" s="21" t="s">
        <v>1607</v>
      </c>
      <c r="J11958" s="21" t="s">
        <v>29279</v>
      </c>
      <c r="K11958" s="20" t="s">
        <v>2233</v>
      </c>
      <c r="L11958" s="21"/>
    </row>
    <row r="11959">
      <c r="C11959" s="12" t="s">
        <v>928</v>
      </c>
      <c r="D11959" s="12"/>
      <c r="E11959" s="12" t="s">
        <v>1729</v>
      </c>
      <c r="F11959" s="21"/>
      <c r="G11959" s="21" t="s">
        <v>29280</v>
      </c>
      <c r="H11959" s="21" t="s">
        <v>29278</v>
      </c>
      <c r="I11959" s="21" t="s">
        <v>1607</v>
      </c>
      <c r="J11959" s="21" t="s">
        <v>29281</v>
      </c>
      <c r="K11959" s="20" t="s">
        <v>2237</v>
      </c>
      <c r="L11959" s="21"/>
    </row>
    <row r="11960">
      <c r="C11960" s="12" t="s">
        <v>928</v>
      </c>
      <c r="D11960" s="12"/>
      <c r="E11960" s="12" t="s">
        <v>1619</v>
      </c>
      <c r="F11960" s="21"/>
      <c r="G11960" s="21" t="s">
        <v>28273</v>
      </c>
      <c r="H11960" s="21" t="s">
        <v>29282</v>
      </c>
      <c r="I11960" s="21" t="s">
        <v>1588</v>
      </c>
      <c r="J11960" s="21" t="s">
        <v>29283</v>
      </c>
      <c r="K11960" s="20" t="s">
        <v>11301</v>
      </c>
      <c r="L11960" s="21"/>
    </row>
    <row r="11961">
      <c r="C11961" s="12" t="s">
        <v>928</v>
      </c>
      <c r="D11961" s="12"/>
      <c r="E11961" s="12" t="s">
        <v>1619</v>
      </c>
      <c r="F11961" s="21"/>
      <c r="G11961" s="21" t="s">
        <v>28273</v>
      </c>
      <c r="H11961" s="21" t="s">
        <v>29284</v>
      </c>
      <c r="I11961" s="21" t="s">
        <v>1588</v>
      </c>
      <c r="J11961" s="21" t="s">
        <v>29285</v>
      </c>
      <c r="K11961" s="20" t="s">
        <v>11305</v>
      </c>
      <c r="L11961" s="21"/>
    </row>
    <row r="11962">
      <c r="C11962" s="12" t="s">
        <v>928</v>
      </c>
      <c r="D11962" s="12"/>
      <c r="E11962" s="12" t="s">
        <v>1619</v>
      </c>
      <c r="F11962" s="21"/>
      <c r="G11962" s="21" t="s">
        <v>28273</v>
      </c>
      <c r="H11962" s="21" t="s">
        <v>29284</v>
      </c>
      <c r="I11962" s="21" t="s">
        <v>1588</v>
      </c>
      <c r="J11962" s="21" t="s">
        <v>29286</v>
      </c>
      <c r="K11962" s="20" t="s">
        <v>11308</v>
      </c>
      <c r="L11962" s="21"/>
    </row>
    <row r="11963">
      <c r="C11963" s="12" t="s">
        <v>928</v>
      </c>
      <c r="D11963" s="12"/>
      <c r="E11963" s="12" t="s">
        <v>1619</v>
      </c>
      <c r="F11963" s="21"/>
      <c r="G11963" s="21" t="s">
        <v>28273</v>
      </c>
      <c r="H11963" s="21" t="s">
        <v>29284</v>
      </c>
      <c r="I11963" s="21" t="s">
        <v>1588</v>
      </c>
      <c r="J11963" s="21" t="s">
        <v>29287</v>
      </c>
      <c r="K11963" s="20" t="s">
        <v>11311</v>
      </c>
      <c r="L11963" s="21"/>
    </row>
    <row r="11964">
      <c r="C11964" s="12" t="s">
        <v>928</v>
      </c>
      <c r="D11964" s="12"/>
      <c r="E11964" s="12" t="s">
        <v>1619</v>
      </c>
      <c r="F11964" s="21"/>
      <c r="G11964" s="21" t="s">
        <v>28280</v>
      </c>
      <c r="H11964" s="21" t="s">
        <v>29288</v>
      </c>
      <c r="I11964" s="21" t="s">
        <v>1588</v>
      </c>
      <c r="J11964" s="21" t="s">
        <v>29289</v>
      </c>
      <c r="K11964" s="20" t="s">
        <v>11301</v>
      </c>
      <c r="L11964" s="21"/>
    </row>
    <row r="11965">
      <c r="C11965" s="12" t="s">
        <v>928</v>
      </c>
      <c r="D11965" s="12"/>
      <c r="E11965" s="12" t="s">
        <v>1619</v>
      </c>
      <c r="F11965" s="21"/>
      <c r="G11965" s="21" t="s">
        <v>28280</v>
      </c>
      <c r="H11965" s="21" t="s">
        <v>29290</v>
      </c>
      <c r="I11965" s="21" t="s">
        <v>1588</v>
      </c>
      <c r="J11965" s="21" t="s">
        <v>29291</v>
      </c>
      <c r="K11965" s="20" t="s">
        <v>11305</v>
      </c>
      <c r="L11965" s="21"/>
    </row>
    <row r="11966">
      <c r="C11966" s="12" t="s">
        <v>928</v>
      </c>
      <c r="D11966" s="12"/>
      <c r="E11966" s="12" t="s">
        <v>1619</v>
      </c>
      <c r="F11966" s="21"/>
      <c r="G11966" s="21" t="s">
        <v>28280</v>
      </c>
      <c r="H11966" s="21" t="s">
        <v>29290</v>
      </c>
      <c r="I11966" s="21" t="s">
        <v>1588</v>
      </c>
      <c r="J11966" s="21" t="s">
        <v>29292</v>
      </c>
      <c r="K11966" s="20" t="s">
        <v>11308</v>
      </c>
      <c r="L11966" s="21"/>
    </row>
    <row r="11967">
      <c r="C11967" s="12" t="s">
        <v>928</v>
      </c>
      <c r="D11967" s="12"/>
      <c r="E11967" s="12" t="s">
        <v>1619</v>
      </c>
      <c r="F11967" s="21"/>
      <c r="G11967" s="21" t="s">
        <v>28280</v>
      </c>
      <c r="H11967" s="21" t="s">
        <v>29290</v>
      </c>
      <c r="I11967" s="21" t="s">
        <v>1588</v>
      </c>
      <c r="J11967" s="21" t="s">
        <v>29293</v>
      </c>
      <c r="K11967" s="20" t="s">
        <v>11311</v>
      </c>
      <c r="L11967" s="21"/>
    </row>
    <row r="11968">
      <c r="C11968" s="12" t="s">
        <v>928</v>
      </c>
      <c r="D11968" s="12"/>
      <c r="E11968" s="12" t="s">
        <v>1619</v>
      </c>
      <c r="F11968" s="21"/>
      <c r="G11968" s="21" t="s">
        <v>28287</v>
      </c>
      <c r="H11968" s="21" t="s">
        <v>29294</v>
      </c>
      <c r="I11968" s="21" t="s">
        <v>1588</v>
      </c>
      <c r="J11968" s="21" t="s">
        <v>29295</v>
      </c>
      <c r="K11968" s="20" t="s">
        <v>11301</v>
      </c>
      <c r="L11968" s="21"/>
    </row>
    <row r="11969">
      <c r="C11969" s="12" t="s">
        <v>928</v>
      </c>
      <c r="D11969" s="12"/>
      <c r="E11969" s="12" t="s">
        <v>1656</v>
      </c>
      <c r="F11969" s="21"/>
      <c r="G11969" s="21" t="s">
        <v>29296</v>
      </c>
      <c r="H11969" s="21" t="s">
        <v>29297</v>
      </c>
      <c r="I11969" s="21" t="s">
        <v>1637</v>
      </c>
      <c r="J11969" s="21" t="s">
        <v>29298</v>
      </c>
      <c r="K11969" s="20" t="s">
        <v>1829</v>
      </c>
      <c r="L11969" s="21"/>
    </row>
    <row r="11970">
      <c r="C11970" s="12" t="s">
        <v>928</v>
      </c>
      <c r="D11970" s="12"/>
      <c r="E11970" s="12" t="s">
        <v>1619</v>
      </c>
      <c r="F11970" s="21"/>
      <c r="G11970" s="21" t="s">
        <v>28287</v>
      </c>
      <c r="H11970" s="21" t="s">
        <v>29299</v>
      </c>
      <c r="I11970" s="21" t="s">
        <v>1588</v>
      </c>
      <c r="J11970" s="21" t="s">
        <v>29300</v>
      </c>
      <c r="K11970" s="20" t="s">
        <v>11305</v>
      </c>
      <c r="L11970" s="21"/>
    </row>
    <row r="11971">
      <c r="C11971" s="12" t="s">
        <v>928</v>
      </c>
      <c r="D11971" s="12"/>
      <c r="E11971" s="12" t="s">
        <v>1619</v>
      </c>
      <c r="F11971" s="21"/>
      <c r="G11971" s="21" t="s">
        <v>28287</v>
      </c>
      <c r="H11971" s="21" t="s">
        <v>29299</v>
      </c>
      <c r="I11971" s="21" t="s">
        <v>1588</v>
      </c>
      <c r="J11971" s="21" t="s">
        <v>29301</v>
      </c>
      <c r="K11971" s="20" t="s">
        <v>11308</v>
      </c>
      <c r="L11971" s="21"/>
    </row>
    <row r="11972">
      <c r="C11972" s="12" t="s">
        <v>928</v>
      </c>
      <c r="D11972" s="12"/>
      <c r="E11972" s="12" t="s">
        <v>1619</v>
      </c>
      <c r="F11972" s="21"/>
      <c r="G11972" s="21" t="s">
        <v>28287</v>
      </c>
      <c r="H11972" s="21" t="s">
        <v>29299</v>
      </c>
      <c r="I11972" s="21" t="s">
        <v>1588</v>
      </c>
      <c r="J11972" s="21" t="s">
        <v>29302</v>
      </c>
      <c r="K11972" s="20" t="s">
        <v>11311</v>
      </c>
      <c r="L11972" s="21"/>
    </row>
    <row r="11973">
      <c r="C11973" s="12" t="s">
        <v>928</v>
      </c>
      <c r="D11973" s="12"/>
      <c r="E11973" s="12" t="s">
        <v>1729</v>
      </c>
      <c r="F11973" s="21"/>
      <c r="G11973" s="21" t="s">
        <v>29303</v>
      </c>
      <c r="H11973" s="21" t="s">
        <v>29304</v>
      </c>
      <c r="I11973" s="21" t="s">
        <v>1607</v>
      </c>
      <c r="J11973" s="21" t="s">
        <v>29305</v>
      </c>
      <c r="K11973" s="20" t="s">
        <v>2233</v>
      </c>
      <c r="L11973" s="21"/>
    </row>
    <row r="11974">
      <c r="C11974" s="12" t="s">
        <v>928</v>
      </c>
      <c r="D11974" s="12"/>
      <c r="E11974" s="12" t="s">
        <v>1729</v>
      </c>
      <c r="F11974" s="21"/>
      <c r="G11974" s="21" t="s">
        <v>29306</v>
      </c>
      <c r="H11974" s="21" t="s">
        <v>29304</v>
      </c>
      <c r="I11974" s="21" t="s">
        <v>1607</v>
      </c>
      <c r="J11974" s="21" t="s">
        <v>29307</v>
      </c>
      <c r="K11974" s="20" t="s">
        <v>2237</v>
      </c>
      <c r="L11974" s="21"/>
    </row>
    <row r="11975">
      <c r="C11975" s="12" t="s">
        <v>928</v>
      </c>
      <c r="D11975" s="12"/>
      <c r="E11975" s="12" t="s">
        <v>1619</v>
      </c>
      <c r="F11975" s="21"/>
      <c r="G11975" s="21" t="s">
        <v>28946</v>
      </c>
      <c r="H11975" s="21" t="s">
        <v>29308</v>
      </c>
      <c r="I11975" s="21" t="s">
        <v>1588</v>
      </c>
      <c r="J11975" s="21" t="s">
        <v>29309</v>
      </c>
      <c r="K11975" s="20" t="s">
        <v>11301</v>
      </c>
      <c r="L11975" s="21"/>
    </row>
    <row r="11976">
      <c r="C11976" s="12" t="s">
        <v>928</v>
      </c>
      <c r="D11976" s="12"/>
      <c r="E11976" s="12" t="s">
        <v>1729</v>
      </c>
      <c r="F11976" s="21"/>
      <c r="G11976" s="21" t="s">
        <v>29310</v>
      </c>
      <c r="H11976" s="21" t="s">
        <v>29311</v>
      </c>
      <c r="I11976" s="21" t="s">
        <v>1607</v>
      </c>
      <c r="J11976" s="21" t="s">
        <v>29312</v>
      </c>
      <c r="K11976" s="20" t="s">
        <v>2233</v>
      </c>
      <c r="L11976" s="21"/>
    </row>
    <row r="11977">
      <c r="C11977" s="12" t="s">
        <v>928</v>
      </c>
      <c r="D11977" s="12"/>
      <c r="E11977" s="12" t="s">
        <v>1729</v>
      </c>
      <c r="F11977" s="21"/>
      <c r="G11977" s="21" t="s">
        <v>29313</v>
      </c>
      <c r="H11977" s="21" t="s">
        <v>29311</v>
      </c>
      <c r="I11977" s="21" t="s">
        <v>1607</v>
      </c>
      <c r="J11977" s="21" t="s">
        <v>29314</v>
      </c>
      <c r="K11977" s="20" t="s">
        <v>2237</v>
      </c>
      <c r="L11977" s="21"/>
    </row>
    <row r="11978">
      <c r="C11978" s="12" t="s">
        <v>928</v>
      </c>
      <c r="D11978" s="12"/>
      <c r="E11978" s="12" t="s">
        <v>1729</v>
      </c>
      <c r="F11978" s="21"/>
      <c r="G11978" s="21" t="s">
        <v>29315</v>
      </c>
      <c r="H11978" s="21" t="s">
        <v>29316</v>
      </c>
      <c r="I11978" s="21" t="s">
        <v>1607</v>
      </c>
      <c r="J11978" s="21" t="s">
        <v>29317</v>
      </c>
      <c r="K11978" s="20" t="s">
        <v>2233</v>
      </c>
      <c r="L11978" s="21"/>
    </row>
    <row r="11979">
      <c r="C11979" s="12" t="s">
        <v>928</v>
      </c>
      <c r="D11979" s="12"/>
      <c r="E11979" s="12" t="s">
        <v>1729</v>
      </c>
      <c r="F11979" s="21"/>
      <c r="G11979" s="21" t="s">
        <v>29318</v>
      </c>
      <c r="H11979" s="21" t="s">
        <v>29316</v>
      </c>
      <c r="I11979" s="21" t="s">
        <v>1607</v>
      </c>
      <c r="J11979" s="21" t="s">
        <v>29319</v>
      </c>
      <c r="K11979" s="20" t="s">
        <v>2237</v>
      </c>
      <c r="L11979" s="21"/>
    </row>
    <row r="11980">
      <c r="C11980" s="12" t="s">
        <v>928</v>
      </c>
      <c r="D11980" s="12"/>
      <c r="E11980" s="12" t="s">
        <v>1619</v>
      </c>
      <c r="F11980" s="21"/>
      <c r="G11980" s="21" t="s">
        <v>28294</v>
      </c>
      <c r="H11980" s="21" t="s">
        <v>29320</v>
      </c>
      <c r="I11980" s="21" t="s">
        <v>1588</v>
      </c>
      <c r="J11980" s="21" t="s">
        <v>29321</v>
      </c>
      <c r="K11980" s="20" t="s">
        <v>11301</v>
      </c>
      <c r="L11980" s="21"/>
    </row>
    <row r="11981">
      <c r="C11981" s="12" t="s">
        <v>928</v>
      </c>
      <c r="D11981" s="12"/>
      <c r="E11981" s="12" t="s">
        <v>1656</v>
      </c>
      <c r="F11981" s="21"/>
      <c r="G11981" s="21" t="s">
        <v>29322</v>
      </c>
      <c r="H11981" s="21" t="s">
        <v>29323</v>
      </c>
      <c r="I11981" s="21" t="s">
        <v>1637</v>
      </c>
      <c r="J11981" s="21" t="s">
        <v>29324</v>
      </c>
      <c r="K11981" s="20" t="s">
        <v>1829</v>
      </c>
      <c r="L11981" s="21"/>
    </row>
    <row r="11982">
      <c r="C11982" s="12" t="s">
        <v>928</v>
      </c>
      <c r="D11982" s="12"/>
      <c r="E11982" s="12" t="s">
        <v>1619</v>
      </c>
      <c r="F11982" s="21"/>
      <c r="G11982" s="21" t="s">
        <v>28294</v>
      </c>
      <c r="H11982" s="21" t="s">
        <v>29325</v>
      </c>
      <c r="I11982" s="21" t="s">
        <v>1588</v>
      </c>
      <c r="J11982" s="21" t="s">
        <v>29326</v>
      </c>
      <c r="K11982" s="20" t="s">
        <v>11305</v>
      </c>
      <c r="L11982" s="21"/>
    </row>
    <row r="11983">
      <c r="C11983" s="12" t="s">
        <v>928</v>
      </c>
      <c r="D11983" s="12"/>
      <c r="E11983" s="12" t="s">
        <v>1619</v>
      </c>
      <c r="F11983" s="21"/>
      <c r="G11983" s="21" t="s">
        <v>28294</v>
      </c>
      <c r="H11983" s="21" t="s">
        <v>29325</v>
      </c>
      <c r="I11983" s="21" t="s">
        <v>1588</v>
      </c>
      <c r="J11983" s="21" t="s">
        <v>29327</v>
      </c>
      <c r="K11983" s="20" t="s">
        <v>11308</v>
      </c>
      <c r="L11983" s="21"/>
    </row>
    <row r="11984">
      <c r="C11984" s="12" t="s">
        <v>928</v>
      </c>
      <c r="D11984" s="12"/>
      <c r="E11984" s="12" t="s">
        <v>1619</v>
      </c>
      <c r="F11984" s="21"/>
      <c r="G11984" s="21" t="s">
        <v>28294</v>
      </c>
      <c r="H11984" s="21" t="s">
        <v>29325</v>
      </c>
      <c r="I11984" s="21" t="s">
        <v>1588</v>
      </c>
      <c r="J11984" s="21" t="s">
        <v>29328</v>
      </c>
      <c r="K11984" s="20" t="s">
        <v>11311</v>
      </c>
      <c r="L11984" s="21"/>
    </row>
    <row r="11985">
      <c r="C11985" s="12" t="s">
        <v>928</v>
      </c>
      <c r="D11985" s="12"/>
      <c r="E11985" s="12" t="s">
        <v>1619</v>
      </c>
      <c r="F11985" s="21"/>
      <c r="G11985" s="21" t="s">
        <v>28301</v>
      </c>
      <c r="H11985" s="21" t="s">
        <v>29329</v>
      </c>
      <c r="I11985" s="21" t="s">
        <v>1588</v>
      </c>
      <c r="J11985" s="21" t="s">
        <v>29330</v>
      </c>
      <c r="K11985" s="20" t="s">
        <v>11301</v>
      </c>
      <c r="L11985" s="21"/>
    </row>
    <row r="11986">
      <c r="C11986" s="12" t="s">
        <v>928</v>
      </c>
      <c r="D11986" s="12"/>
      <c r="E11986" s="12" t="s">
        <v>1619</v>
      </c>
      <c r="F11986" s="21"/>
      <c r="G11986" s="21" t="s">
        <v>28301</v>
      </c>
      <c r="H11986" s="21" t="s">
        <v>29331</v>
      </c>
      <c r="I11986" s="21" t="s">
        <v>1588</v>
      </c>
      <c r="J11986" s="21" t="s">
        <v>29332</v>
      </c>
      <c r="K11986" s="20" t="s">
        <v>11305</v>
      </c>
      <c r="L11986" s="21"/>
    </row>
    <row r="11987">
      <c r="C11987" s="12" t="s">
        <v>928</v>
      </c>
      <c r="D11987" s="12"/>
      <c r="E11987" s="12" t="s">
        <v>1619</v>
      </c>
      <c r="F11987" s="21"/>
      <c r="G11987" s="21" t="s">
        <v>28301</v>
      </c>
      <c r="H11987" s="21" t="s">
        <v>29331</v>
      </c>
      <c r="I11987" s="21" t="s">
        <v>1588</v>
      </c>
      <c r="J11987" s="21" t="s">
        <v>29333</v>
      </c>
      <c r="K11987" s="20" t="s">
        <v>11308</v>
      </c>
      <c r="L11987" s="21"/>
    </row>
    <row r="11988">
      <c r="C11988" s="12" t="s">
        <v>928</v>
      </c>
      <c r="D11988" s="12"/>
      <c r="E11988" s="12" t="s">
        <v>1619</v>
      </c>
      <c r="F11988" s="21"/>
      <c r="G11988" s="21" t="s">
        <v>28301</v>
      </c>
      <c r="H11988" s="21" t="s">
        <v>29331</v>
      </c>
      <c r="I11988" s="21" t="s">
        <v>1588</v>
      </c>
      <c r="J11988" s="21" t="s">
        <v>29334</v>
      </c>
      <c r="K11988" s="20" t="s">
        <v>11311</v>
      </c>
      <c r="L11988" s="21"/>
    </row>
    <row r="11989">
      <c r="C11989" s="12" t="s">
        <v>933</v>
      </c>
      <c r="D11989" s="12"/>
      <c r="E11989" s="12" t="s">
        <v>1678</v>
      </c>
      <c r="F11989" s="21"/>
      <c r="G11989" s="21" t="s">
        <v>29335</v>
      </c>
      <c r="H11989" s="21" t="s">
        <v>29336</v>
      </c>
      <c r="I11989" s="21" t="s">
        <v>1681</v>
      </c>
      <c r="J11989" s="21" t="s">
        <v>29337</v>
      </c>
      <c r="K11989" s="20" t="s">
        <v>3013</v>
      </c>
      <c r="L11989" s="21"/>
    </row>
    <row r="11990">
      <c r="C11990" s="12" t="s">
        <v>933</v>
      </c>
      <c r="D11990" s="12"/>
      <c r="E11990" s="12" t="s">
        <v>1619</v>
      </c>
      <c r="F11990" s="21"/>
      <c r="G11990" s="21" t="s">
        <v>29338</v>
      </c>
      <c r="H11990" s="21" t="s">
        <v>29339</v>
      </c>
      <c r="I11990" s="21" t="s">
        <v>1588</v>
      </c>
      <c r="J11990" s="21" t="s">
        <v>29340</v>
      </c>
      <c r="K11990" s="20" t="s">
        <v>1983</v>
      </c>
      <c r="L11990" s="21"/>
    </row>
    <row r="11991">
      <c r="C11991" s="12" t="s">
        <v>933</v>
      </c>
      <c r="D11991" s="12"/>
      <c r="E11991" s="12" t="s">
        <v>1671</v>
      </c>
      <c r="F11991" s="21"/>
      <c r="G11991" s="21" t="s">
        <v>29341</v>
      </c>
      <c r="H11991" s="21" t="s">
        <v>29342</v>
      </c>
      <c r="I11991" s="21" t="s">
        <v>1674</v>
      </c>
      <c r="J11991" s="21" t="s">
        <v>29343</v>
      </c>
      <c r="K11991" s="20" t="s">
        <v>2814</v>
      </c>
      <c r="L11991" s="21"/>
    </row>
    <row r="11992">
      <c r="C11992" s="12" t="s">
        <v>933</v>
      </c>
      <c r="D11992" s="12"/>
      <c r="E11992" s="12" t="s">
        <v>1671</v>
      </c>
      <c r="F11992" s="21"/>
      <c r="G11992" s="21" t="s">
        <v>29341</v>
      </c>
      <c r="H11992" s="21" t="s">
        <v>29342</v>
      </c>
      <c r="I11992" s="21" t="s">
        <v>1674</v>
      </c>
      <c r="J11992" s="21" t="s">
        <v>29344</v>
      </c>
      <c r="K11992" s="20" t="s">
        <v>2823</v>
      </c>
      <c r="L11992" s="21"/>
    </row>
    <row r="11993">
      <c r="C11993" s="12" t="s">
        <v>933</v>
      </c>
      <c r="D11993" s="12"/>
      <c r="E11993" s="12" t="s">
        <v>1671</v>
      </c>
      <c r="F11993" s="21"/>
      <c r="G11993" s="21" t="s">
        <v>29345</v>
      </c>
      <c r="H11993" s="21" t="s">
        <v>29346</v>
      </c>
      <c r="I11993" s="21" t="s">
        <v>1674</v>
      </c>
      <c r="J11993" s="21" t="s">
        <v>29347</v>
      </c>
      <c r="K11993" s="20" t="s">
        <v>15430</v>
      </c>
      <c r="L11993" s="21"/>
    </row>
    <row r="11994">
      <c r="C11994" s="12" t="s">
        <v>933</v>
      </c>
      <c r="D11994" s="12"/>
      <c r="E11994" s="12" t="s">
        <v>1671</v>
      </c>
      <c r="F11994" s="21"/>
      <c r="G11994" s="21" t="s">
        <v>29345</v>
      </c>
      <c r="H11994" s="21" t="s">
        <v>29346</v>
      </c>
      <c r="I11994" s="21" t="s">
        <v>1674</v>
      </c>
      <c r="J11994" s="21" t="s">
        <v>29348</v>
      </c>
      <c r="K11994" s="20" t="s">
        <v>15432</v>
      </c>
      <c r="L11994" s="21"/>
    </row>
    <row r="11995">
      <c r="C11995" s="12" t="s">
        <v>933</v>
      </c>
      <c r="D11995" s="12"/>
      <c r="E11995" s="12" t="s">
        <v>1671</v>
      </c>
      <c r="F11995" s="21"/>
      <c r="G11995" s="21" t="s">
        <v>29349</v>
      </c>
      <c r="H11995" s="21" t="s">
        <v>29350</v>
      </c>
      <c r="I11995" s="21" t="s">
        <v>1674</v>
      </c>
      <c r="J11995" s="21" t="s">
        <v>29351</v>
      </c>
      <c r="K11995" s="20" t="s">
        <v>4077</v>
      </c>
      <c r="L11995" s="21"/>
    </row>
    <row r="11996">
      <c r="C11996" s="12" t="s">
        <v>933</v>
      </c>
      <c r="D11996" s="12"/>
      <c r="E11996" s="12" t="s">
        <v>1671</v>
      </c>
      <c r="F11996" s="21"/>
      <c r="G11996" s="21" t="s">
        <v>29352</v>
      </c>
      <c r="H11996" s="21" t="s">
        <v>29353</v>
      </c>
      <c r="I11996" s="21" t="s">
        <v>1674</v>
      </c>
      <c r="J11996" s="21" t="s">
        <v>29354</v>
      </c>
      <c r="K11996" s="20" t="s">
        <v>4077</v>
      </c>
      <c r="L11996" s="21"/>
    </row>
    <row r="11997">
      <c r="C11997" s="12" t="s">
        <v>933</v>
      </c>
      <c r="D11997" s="12"/>
      <c r="E11997" s="12" t="s">
        <v>1671</v>
      </c>
      <c r="F11997" s="21"/>
      <c r="G11997" s="21" t="s">
        <v>29355</v>
      </c>
      <c r="H11997" s="21" t="s">
        <v>29356</v>
      </c>
      <c r="I11997" s="21" t="s">
        <v>1674</v>
      </c>
      <c r="J11997" s="21" t="s">
        <v>29357</v>
      </c>
      <c r="K11997" s="20" t="s">
        <v>4077</v>
      </c>
      <c r="L11997" s="21"/>
    </row>
    <row r="11998">
      <c r="C11998" s="12" t="s">
        <v>933</v>
      </c>
      <c r="D11998" s="12"/>
      <c r="E11998" s="12" t="s">
        <v>1671</v>
      </c>
      <c r="F11998" s="21"/>
      <c r="G11998" s="21" t="s">
        <v>29358</v>
      </c>
      <c r="H11998" s="21" t="s">
        <v>29359</v>
      </c>
      <c r="I11998" s="21" t="s">
        <v>1674</v>
      </c>
      <c r="J11998" s="21" t="s">
        <v>29360</v>
      </c>
      <c r="K11998" s="20" t="s">
        <v>4077</v>
      </c>
      <c r="L11998" s="21"/>
    </row>
    <row r="11999">
      <c r="C11999" s="12" t="s">
        <v>933</v>
      </c>
      <c r="D11999" s="12"/>
      <c r="E11999" s="12" t="s">
        <v>1671</v>
      </c>
      <c r="F11999" s="21"/>
      <c r="G11999" s="21" t="s">
        <v>29361</v>
      </c>
      <c r="H11999" s="21" t="s">
        <v>29362</v>
      </c>
      <c r="I11999" s="21" t="s">
        <v>1674</v>
      </c>
      <c r="J11999" s="21" t="s">
        <v>29363</v>
      </c>
      <c r="K11999" s="20" t="s">
        <v>15430</v>
      </c>
      <c r="L11999" s="21"/>
    </row>
    <row r="12000">
      <c r="C12000" s="12" t="s">
        <v>933</v>
      </c>
      <c r="D12000" s="12"/>
      <c r="E12000" s="12" t="s">
        <v>1671</v>
      </c>
      <c r="F12000" s="21"/>
      <c r="G12000" s="21" t="s">
        <v>29361</v>
      </c>
      <c r="H12000" s="21" t="s">
        <v>29362</v>
      </c>
      <c r="I12000" s="21" t="s">
        <v>1674</v>
      </c>
      <c r="J12000" s="21" t="s">
        <v>29364</v>
      </c>
      <c r="K12000" s="20" t="s">
        <v>15432</v>
      </c>
      <c r="L12000" s="21"/>
    </row>
    <row r="12001">
      <c r="C12001" s="12" t="s">
        <v>933</v>
      </c>
      <c r="D12001" s="12"/>
      <c r="E12001" s="12" t="s">
        <v>1656</v>
      </c>
      <c r="F12001" s="21"/>
      <c r="G12001" s="21" t="s">
        <v>29365</v>
      </c>
      <c r="H12001" s="21" t="s">
        <v>29366</v>
      </c>
      <c r="I12001" s="21" t="s">
        <v>1637</v>
      </c>
      <c r="J12001" s="21" t="s">
        <v>29367</v>
      </c>
      <c r="K12001" s="20" t="s">
        <v>1660</v>
      </c>
      <c r="L12001" s="21"/>
    </row>
    <row r="12002">
      <c r="C12002" s="12" t="s">
        <v>933</v>
      </c>
      <c r="D12002" s="12"/>
      <c r="E12002" s="12" t="s">
        <v>1619</v>
      </c>
      <c r="F12002" s="21"/>
      <c r="G12002" s="21" t="s">
        <v>29368</v>
      </c>
      <c r="H12002" s="21" t="s">
        <v>29369</v>
      </c>
      <c r="I12002" s="21" t="s">
        <v>1588</v>
      </c>
      <c r="J12002" s="21" t="s">
        <v>29370</v>
      </c>
      <c r="K12002" s="20" t="s">
        <v>29371</v>
      </c>
      <c r="L12002" s="21"/>
    </row>
    <row r="12003">
      <c r="C12003" s="12" t="s">
        <v>933</v>
      </c>
      <c r="D12003" s="12"/>
      <c r="E12003" s="12" t="s">
        <v>1656</v>
      </c>
      <c r="F12003" s="21"/>
      <c r="G12003" s="21" t="s">
        <v>29372</v>
      </c>
      <c r="H12003" s="21" t="s">
        <v>29373</v>
      </c>
      <c r="I12003" s="21" t="s">
        <v>1637</v>
      </c>
      <c r="J12003" s="21" t="s">
        <v>29374</v>
      </c>
      <c r="K12003" s="20" t="s">
        <v>2777</v>
      </c>
      <c r="L12003" s="21"/>
    </row>
    <row r="12004">
      <c r="C12004" s="12" t="s">
        <v>933</v>
      </c>
      <c r="D12004" s="12"/>
      <c r="E12004" s="12" t="s">
        <v>1729</v>
      </c>
      <c r="F12004" s="21"/>
      <c r="G12004" s="21" t="s">
        <v>29375</v>
      </c>
      <c r="H12004" s="21" t="s">
        <v>29376</v>
      </c>
      <c r="I12004" s="21" t="s">
        <v>1607</v>
      </c>
      <c r="J12004" s="21" t="s">
        <v>29377</v>
      </c>
      <c r="K12004" s="20" t="s">
        <v>2841</v>
      </c>
      <c r="L12004" s="21"/>
    </row>
    <row r="12005">
      <c r="C12005" s="12" t="s">
        <v>933</v>
      </c>
      <c r="D12005" s="12"/>
      <c r="E12005" s="12" t="s">
        <v>1729</v>
      </c>
      <c r="F12005" s="21"/>
      <c r="G12005" s="21" t="s">
        <v>29375</v>
      </c>
      <c r="H12005" s="21" t="s">
        <v>29376</v>
      </c>
      <c r="I12005" s="21" t="s">
        <v>1607</v>
      </c>
      <c r="J12005" s="21" t="s">
        <v>29378</v>
      </c>
      <c r="K12005" s="20" t="s">
        <v>2844</v>
      </c>
      <c r="L12005" s="21"/>
    </row>
    <row r="12006">
      <c r="C12006" s="12" t="s">
        <v>933</v>
      </c>
      <c r="D12006" s="12"/>
      <c r="E12006" s="12" t="s">
        <v>1729</v>
      </c>
      <c r="F12006" s="21"/>
      <c r="G12006" s="21" t="s">
        <v>29379</v>
      </c>
      <c r="H12006" s="21" t="s">
        <v>29380</v>
      </c>
      <c r="I12006" s="21" t="s">
        <v>1607</v>
      </c>
      <c r="J12006" s="21" t="s">
        <v>29381</v>
      </c>
      <c r="K12006" s="20" t="s">
        <v>2841</v>
      </c>
      <c r="L12006" s="21"/>
    </row>
    <row r="12007">
      <c r="C12007" s="12" t="s">
        <v>933</v>
      </c>
      <c r="D12007" s="12"/>
      <c r="E12007" s="12" t="s">
        <v>1729</v>
      </c>
      <c r="F12007" s="21"/>
      <c r="G12007" s="21" t="s">
        <v>29379</v>
      </c>
      <c r="H12007" s="21" t="s">
        <v>29380</v>
      </c>
      <c r="I12007" s="21" t="s">
        <v>1607</v>
      </c>
      <c r="J12007" s="21" t="s">
        <v>29382</v>
      </c>
      <c r="K12007" s="20" t="s">
        <v>2844</v>
      </c>
      <c r="L12007" s="21"/>
    </row>
    <row r="12008">
      <c r="C12008" s="12" t="s">
        <v>933</v>
      </c>
      <c r="D12008" s="12"/>
      <c r="E12008" s="12" t="s">
        <v>1729</v>
      </c>
      <c r="F12008" s="21"/>
      <c r="G12008" s="21" t="s">
        <v>29383</v>
      </c>
      <c r="H12008" s="21" t="s">
        <v>29384</v>
      </c>
      <c r="I12008" s="21" t="s">
        <v>1607</v>
      </c>
      <c r="J12008" s="21" t="s">
        <v>29385</v>
      </c>
      <c r="K12008" s="20" t="s">
        <v>3543</v>
      </c>
      <c r="L12008" s="21"/>
    </row>
    <row r="12009">
      <c r="C12009" s="12" t="s">
        <v>933</v>
      </c>
      <c r="D12009" s="12"/>
      <c r="E12009" s="12" t="s">
        <v>1671</v>
      </c>
      <c r="F12009" s="21"/>
      <c r="G12009" s="21" t="s">
        <v>29386</v>
      </c>
      <c r="H12009" s="21" t="s">
        <v>29386</v>
      </c>
      <c r="I12009" s="21" t="s">
        <v>1674</v>
      </c>
      <c r="J12009" s="21" t="s">
        <v>29387</v>
      </c>
      <c r="K12009" s="20" t="s">
        <v>2814</v>
      </c>
      <c r="L12009" s="21"/>
    </row>
    <row r="12010">
      <c r="C12010" s="12" t="s">
        <v>933</v>
      </c>
      <c r="D12010" s="12"/>
      <c r="E12010" s="12" t="s">
        <v>1671</v>
      </c>
      <c r="F12010" s="21"/>
      <c r="G12010" s="21" t="s">
        <v>29386</v>
      </c>
      <c r="H12010" s="21" t="s">
        <v>29386</v>
      </c>
      <c r="I12010" s="21" t="s">
        <v>1674</v>
      </c>
      <c r="J12010" s="21" t="s">
        <v>29388</v>
      </c>
      <c r="K12010" s="20" t="s">
        <v>2823</v>
      </c>
      <c r="L12010" s="21"/>
    </row>
    <row r="12011">
      <c r="C12011" s="12" t="s">
        <v>933</v>
      </c>
      <c r="D12011" s="12"/>
      <c r="E12011" s="12" t="s">
        <v>1671</v>
      </c>
      <c r="F12011" s="21"/>
      <c r="G12011" s="21" t="s">
        <v>29386</v>
      </c>
      <c r="H12011" s="21" t="s">
        <v>29386</v>
      </c>
      <c r="I12011" s="21" t="s">
        <v>1674</v>
      </c>
      <c r="J12011" s="21" t="s">
        <v>29389</v>
      </c>
      <c r="K12011" s="20" t="s">
        <v>29390</v>
      </c>
      <c r="L12011" s="21"/>
    </row>
    <row r="12012">
      <c r="C12012" s="12" t="s">
        <v>933</v>
      </c>
      <c r="D12012" s="12"/>
      <c r="E12012" s="12" t="s">
        <v>1671</v>
      </c>
      <c r="F12012" s="21"/>
      <c r="G12012" s="21" t="s">
        <v>29391</v>
      </c>
      <c r="H12012" s="21" t="s">
        <v>29392</v>
      </c>
      <c r="I12012" s="21" t="s">
        <v>1674</v>
      </c>
      <c r="J12012" s="21" t="s">
        <v>29393</v>
      </c>
      <c r="K12012" s="20" t="s">
        <v>1676</v>
      </c>
      <c r="L12012" s="21"/>
    </row>
    <row r="12013">
      <c r="C12013" s="12" t="s">
        <v>933</v>
      </c>
      <c r="D12013" s="12"/>
      <c r="E12013" s="12" t="s">
        <v>1671</v>
      </c>
      <c r="F12013" s="21"/>
      <c r="G12013" s="21" t="s">
        <v>29394</v>
      </c>
      <c r="H12013" s="21" t="s">
        <v>29395</v>
      </c>
      <c r="I12013" s="21" t="s">
        <v>1674</v>
      </c>
      <c r="J12013" s="21" t="s">
        <v>29396</v>
      </c>
      <c r="K12013" s="20" t="s">
        <v>2814</v>
      </c>
      <c r="L12013" s="21"/>
    </row>
    <row r="12014">
      <c r="C12014" s="12" t="s">
        <v>933</v>
      </c>
      <c r="D12014" s="12"/>
      <c r="E12014" s="12" t="s">
        <v>1671</v>
      </c>
      <c r="F12014" s="21"/>
      <c r="G12014" s="21" t="s">
        <v>29394</v>
      </c>
      <c r="H12014" s="21" t="s">
        <v>29395</v>
      </c>
      <c r="I12014" s="21" t="s">
        <v>1674</v>
      </c>
      <c r="J12014" s="21" t="s">
        <v>29397</v>
      </c>
      <c r="K12014" s="20" t="s">
        <v>2823</v>
      </c>
      <c r="L12014" s="21"/>
    </row>
    <row r="12015">
      <c r="C12015" s="12" t="s">
        <v>933</v>
      </c>
      <c r="D12015" s="12"/>
      <c r="E12015" s="12" t="s">
        <v>1729</v>
      </c>
      <c r="F12015" s="21"/>
      <c r="G12015" s="21" t="s">
        <v>29398</v>
      </c>
      <c r="H12015" s="21" t="s">
        <v>29399</v>
      </c>
      <c r="I12015" s="21" t="s">
        <v>1607</v>
      </c>
      <c r="J12015" s="21" t="s">
        <v>29400</v>
      </c>
      <c r="K12015" s="20" t="s">
        <v>2841</v>
      </c>
      <c r="L12015" s="21"/>
    </row>
    <row r="12016">
      <c r="C12016" s="12" t="s">
        <v>933</v>
      </c>
      <c r="D12016" s="12"/>
      <c r="E12016" s="12" t="s">
        <v>1729</v>
      </c>
      <c r="F12016" s="21"/>
      <c r="G12016" s="21" t="s">
        <v>29398</v>
      </c>
      <c r="H12016" s="21" t="s">
        <v>29399</v>
      </c>
      <c r="I12016" s="21" t="s">
        <v>1607</v>
      </c>
      <c r="J12016" s="21" t="s">
        <v>29401</v>
      </c>
      <c r="K12016" s="20" t="s">
        <v>2844</v>
      </c>
      <c r="L12016" s="21"/>
    </row>
    <row r="12017">
      <c r="C12017" s="12" t="s">
        <v>933</v>
      </c>
      <c r="D12017" s="12"/>
      <c r="E12017" s="12" t="s">
        <v>1729</v>
      </c>
      <c r="F12017" s="21"/>
      <c r="G12017" s="21" t="s">
        <v>29402</v>
      </c>
      <c r="H12017" s="21" t="s">
        <v>29403</v>
      </c>
      <c r="I12017" s="21" t="s">
        <v>1607</v>
      </c>
      <c r="J12017" s="21" t="s">
        <v>29404</v>
      </c>
      <c r="K12017" s="20" t="s">
        <v>2841</v>
      </c>
      <c r="L12017" s="21"/>
    </row>
    <row r="12018">
      <c r="C12018" s="12" t="s">
        <v>933</v>
      </c>
      <c r="D12018" s="12"/>
      <c r="E12018" s="12" t="s">
        <v>1729</v>
      </c>
      <c r="F12018" s="21"/>
      <c r="G12018" s="21" t="s">
        <v>29402</v>
      </c>
      <c r="H12018" s="21" t="s">
        <v>29403</v>
      </c>
      <c r="I12018" s="21" t="s">
        <v>1607</v>
      </c>
      <c r="J12018" s="21" t="s">
        <v>29405</v>
      </c>
      <c r="K12018" s="20" t="s">
        <v>2844</v>
      </c>
      <c r="L12018" s="21"/>
    </row>
    <row r="12019">
      <c r="C12019" s="12" t="s">
        <v>933</v>
      </c>
      <c r="D12019" s="12"/>
      <c r="E12019" s="12" t="s">
        <v>1729</v>
      </c>
      <c r="F12019" s="21"/>
      <c r="G12019" s="21" t="s">
        <v>29406</v>
      </c>
      <c r="H12019" s="21" t="s">
        <v>29407</v>
      </c>
      <c r="I12019" s="21" t="s">
        <v>1607</v>
      </c>
      <c r="J12019" s="21" t="s">
        <v>29408</v>
      </c>
      <c r="K12019" s="20" t="s">
        <v>2841</v>
      </c>
      <c r="L12019" s="21"/>
    </row>
    <row r="12020">
      <c r="C12020" s="12" t="s">
        <v>933</v>
      </c>
      <c r="D12020" s="12"/>
      <c r="E12020" s="12" t="s">
        <v>1729</v>
      </c>
      <c r="F12020" s="21"/>
      <c r="G12020" s="21" t="s">
        <v>29406</v>
      </c>
      <c r="H12020" s="21" t="s">
        <v>29407</v>
      </c>
      <c r="I12020" s="21" t="s">
        <v>1607</v>
      </c>
      <c r="J12020" s="21" t="s">
        <v>29409</v>
      </c>
      <c r="K12020" s="20" t="s">
        <v>2844</v>
      </c>
      <c r="L12020" s="21"/>
    </row>
    <row r="12021">
      <c r="C12021" s="12" t="s">
        <v>933</v>
      </c>
      <c r="D12021" s="12"/>
      <c r="E12021" s="12" t="s">
        <v>1729</v>
      </c>
      <c r="F12021" s="21"/>
      <c r="G12021" s="21" t="s">
        <v>29410</v>
      </c>
      <c r="H12021" s="21" t="s">
        <v>29411</v>
      </c>
      <c r="I12021" s="21" t="s">
        <v>1607</v>
      </c>
      <c r="J12021" s="21" t="s">
        <v>29412</v>
      </c>
      <c r="K12021" s="20" t="s">
        <v>2841</v>
      </c>
      <c r="L12021" s="21"/>
    </row>
    <row r="12022">
      <c r="C12022" s="12" t="s">
        <v>933</v>
      </c>
      <c r="D12022" s="12"/>
      <c r="E12022" s="12" t="s">
        <v>1729</v>
      </c>
      <c r="F12022" s="21"/>
      <c r="G12022" s="21" t="s">
        <v>29410</v>
      </c>
      <c r="H12022" s="21" t="s">
        <v>29411</v>
      </c>
      <c r="I12022" s="21" t="s">
        <v>1607</v>
      </c>
      <c r="J12022" s="21" t="s">
        <v>29413</v>
      </c>
      <c r="K12022" s="20" t="s">
        <v>2844</v>
      </c>
      <c r="L12022" s="21"/>
    </row>
    <row r="12023">
      <c r="C12023" s="12" t="s">
        <v>933</v>
      </c>
      <c r="D12023" s="12"/>
      <c r="E12023" s="12" t="s">
        <v>1729</v>
      </c>
      <c r="F12023" s="21"/>
      <c r="G12023" s="21" t="s">
        <v>29414</v>
      </c>
      <c r="H12023" s="21" t="s">
        <v>29415</v>
      </c>
      <c r="I12023" s="21" t="s">
        <v>1607</v>
      </c>
      <c r="J12023" s="21" t="s">
        <v>29416</v>
      </c>
      <c r="K12023" s="20" t="s">
        <v>2841</v>
      </c>
      <c r="L12023" s="21"/>
    </row>
    <row r="12024">
      <c r="C12024" s="12" t="s">
        <v>933</v>
      </c>
      <c r="D12024" s="12"/>
      <c r="E12024" s="12" t="s">
        <v>1729</v>
      </c>
      <c r="F12024" s="21"/>
      <c r="G12024" s="21" t="s">
        <v>29414</v>
      </c>
      <c r="H12024" s="21" t="s">
        <v>29415</v>
      </c>
      <c r="I12024" s="21" t="s">
        <v>1607</v>
      </c>
      <c r="J12024" s="21" t="s">
        <v>29417</v>
      </c>
      <c r="K12024" s="20" t="s">
        <v>2844</v>
      </c>
      <c r="L12024" s="21"/>
    </row>
    <row r="12025">
      <c r="C12025" s="12" t="s">
        <v>933</v>
      </c>
      <c r="D12025" s="12"/>
      <c r="E12025" s="12" t="s">
        <v>1671</v>
      </c>
      <c r="F12025" s="21"/>
      <c r="G12025" s="21" t="s">
        <v>29386</v>
      </c>
      <c r="H12025" s="21" t="s">
        <v>29418</v>
      </c>
      <c r="I12025" s="21" t="s">
        <v>1674</v>
      </c>
      <c r="J12025" s="21" t="s">
        <v>29419</v>
      </c>
      <c r="K12025" s="20" t="s">
        <v>1676</v>
      </c>
      <c r="L12025" s="21"/>
    </row>
    <row r="12026">
      <c r="C12026" s="12" t="s">
        <v>933</v>
      </c>
      <c r="D12026" s="12"/>
      <c r="E12026" s="12" t="s">
        <v>1619</v>
      </c>
      <c r="F12026" s="21"/>
      <c r="G12026" s="21" t="s">
        <v>29420</v>
      </c>
      <c r="H12026" s="21" t="s">
        <v>29421</v>
      </c>
      <c r="I12026" s="21" t="s">
        <v>1588</v>
      </c>
      <c r="J12026" s="21" t="s">
        <v>29422</v>
      </c>
      <c r="K12026" s="20" t="s">
        <v>29371</v>
      </c>
      <c r="L12026" s="21"/>
    </row>
    <row r="12027">
      <c r="C12027" s="12" t="s">
        <v>933</v>
      </c>
      <c r="D12027" s="12"/>
      <c r="E12027" s="12" t="s">
        <v>1619</v>
      </c>
      <c r="F12027" s="21"/>
      <c r="G12027" s="21" t="s">
        <v>29423</v>
      </c>
      <c r="H12027" s="21" t="s">
        <v>29424</v>
      </c>
      <c r="I12027" s="21" t="s">
        <v>1588</v>
      </c>
      <c r="J12027" s="21" t="s">
        <v>29425</v>
      </c>
      <c r="K12027" s="20" t="s">
        <v>29371</v>
      </c>
      <c r="L12027" s="21"/>
    </row>
    <row r="12028">
      <c r="C12028" s="12" t="s">
        <v>933</v>
      </c>
      <c r="D12028" s="12"/>
      <c r="E12028" s="12" t="s">
        <v>1619</v>
      </c>
      <c r="F12028" s="21"/>
      <c r="G12028" s="21" t="s">
        <v>29426</v>
      </c>
      <c r="H12028" s="21" t="s">
        <v>29427</v>
      </c>
      <c r="I12028" s="21" t="s">
        <v>1588</v>
      </c>
      <c r="J12028" s="21" t="s">
        <v>29428</v>
      </c>
      <c r="K12028" s="20" t="s">
        <v>29371</v>
      </c>
      <c r="L12028" s="21"/>
    </row>
    <row r="12029">
      <c r="C12029" s="12" t="s">
        <v>933</v>
      </c>
      <c r="D12029" s="12"/>
      <c r="E12029" s="12" t="s">
        <v>1619</v>
      </c>
      <c r="F12029" s="21"/>
      <c r="G12029" s="21" t="s">
        <v>29429</v>
      </c>
      <c r="H12029" s="21" t="s">
        <v>29430</v>
      </c>
      <c r="I12029" s="21" t="s">
        <v>1588</v>
      </c>
      <c r="J12029" s="21" t="s">
        <v>29431</v>
      </c>
      <c r="K12029" s="20" t="s">
        <v>29371</v>
      </c>
      <c r="L12029" s="21"/>
    </row>
    <row r="12030">
      <c r="C12030" s="12" t="s">
        <v>933</v>
      </c>
      <c r="D12030" s="12"/>
      <c r="E12030" s="12" t="s">
        <v>1671</v>
      </c>
      <c r="F12030" s="21"/>
      <c r="G12030" s="21" t="s">
        <v>29432</v>
      </c>
      <c r="H12030" s="21" t="s">
        <v>29433</v>
      </c>
      <c r="I12030" s="21" t="s">
        <v>1674</v>
      </c>
      <c r="J12030" s="21" t="s">
        <v>29434</v>
      </c>
      <c r="K12030" s="20" t="s">
        <v>1676</v>
      </c>
      <c r="L12030" s="21"/>
    </row>
    <row r="12031">
      <c r="C12031" s="12" t="s">
        <v>933</v>
      </c>
      <c r="D12031" s="12"/>
      <c r="E12031" s="12" t="s">
        <v>1671</v>
      </c>
      <c r="F12031" s="21"/>
      <c r="G12031" s="21" t="s">
        <v>29435</v>
      </c>
      <c r="H12031" s="21" t="s">
        <v>29436</v>
      </c>
      <c r="I12031" s="21" t="s">
        <v>1674</v>
      </c>
      <c r="J12031" s="21" t="s">
        <v>29437</v>
      </c>
      <c r="K12031" s="20" t="s">
        <v>29390</v>
      </c>
      <c r="L12031" s="21"/>
    </row>
    <row r="12032">
      <c r="C12032" s="12" t="s">
        <v>933</v>
      </c>
      <c r="D12032" s="12"/>
      <c r="E12032" s="12" t="s">
        <v>1619</v>
      </c>
      <c r="F12032" s="21"/>
      <c r="G12032" s="21" t="s">
        <v>29438</v>
      </c>
      <c r="H12032" s="21" t="s">
        <v>29439</v>
      </c>
      <c r="I12032" s="21" t="s">
        <v>1588</v>
      </c>
      <c r="J12032" s="21" t="s">
        <v>29440</v>
      </c>
      <c r="K12032" s="20" t="s">
        <v>29371</v>
      </c>
      <c r="L12032" s="21"/>
    </row>
    <row r="12033">
      <c r="C12033" s="12" t="s">
        <v>933</v>
      </c>
      <c r="D12033" s="12"/>
      <c r="E12033" s="12" t="s">
        <v>1619</v>
      </c>
      <c r="F12033" s="21"/>
      <c r="G12033" s="21" t="s">
        <v>29441</v>
      </c>
      <c r="H12033" s="21" t="s">
        <v>29442</v>
      </c>
      <c r="I12033" s="21" t="s">
        <v>1588</v>
      </c>
      <c r="J12033" s="21" t="s">
        <v>29443</v>
      </c>
      <c r="K12033" s="20" t="s">
        <v>29371</v>
      </c>
      <c r="L12033" s="21"/>
    </row>
    <row r="12034">
      <c r="C12034" s="12" t="s">
        <v>933</v>
      </c>
      <c r="D12034" s="12"/>
      <c r="E12034" s="12" t="s">
        <v>1619</v>
      </c>
      <c r="F12034" s="21"/>
      <c r="G12034" s="21" t="s">
        <v>29444</v>
      </c>
      <c r="H12034" s="21" t="s">
        <v>29445</v>
      </c>
      <c r="I12034" s="21" t="s">
        <v>1588</v>
      </c>
      <c r="J12034" s="21" t="s">
        <v>29446</v>
      </c>
      <c r="K12034" s="20" t="s">
        <v>29371</v>
      </c>
      <c r="L12034" s="21"/>
    </row>
    <row r="12035">
      <c r="C12035" s="12" t="s">
        <v>933</v>
      </c>
      <c r="D12035" s="12"/>
      <c r="E12035" s="12" t="s">
        <v>1619</v>
      </c>
      <c r="F12035" s="21"/>
      <c r="G12035" s="21" t="s">
        <v>29447</v>
      </c>
      <c r="H12035" s="21" t="s">
        <v>29448</v>
      </c>
      <c r="I12035" s="21" t="s">
        <v>1588</v>
      </c>
      <c r="J12035" s="21" t="s">
        <v>29449</v>
      </c>
      <c r="K12035" s="20" t="s">
        <v>29371</v>
      </c>
      <c r="L12035" s="21"/>
    </row>
    <row r="12036">
      <c r="C12036" s="12" t="s">
        <v>933</v>
      </c>
      <c r="D12036" s="12"/>
      <c r="E12036" s="12" t="s">
        <v>1619</v>
      </c>
      <c r="F12036" s="21"/>
      <c r="G12036" s="21" t="s">
        <v>29450</v>
      </c>
      <c r="H12036" s="21" t="s">
        <v>29451</v>
      </c>
      <c r="I12036" s="21" t="s">
        <v>1588</v>
      </c>
      <c r="J12036" s="21" t="s">
        <v>29452</v>
      </c>
      <c r="K12036" s="20" t="s">
        <v>29371</v>
      </c>
      <c r="L12036" s="21"/>
    </row>
    <row r="12037">
      <c r="C12037" s="12" t="s">
        <v>933</v>
      </c>
      <c r="D12037" s="12"/>
      <c r="E12037" s="12" t="s">
        <v>1619</v>
      </c>
      <c r="F12037" s="21"/>
      <c r="G12037" s="21" t="s">
        <v>29453</v>
      </c>
      <c r="H12037" s="21" t="s">
        <v>29454</v>
      </c>
      <c r="I12037" s="21" t="s">
        <v>1588</v>
      </c>
      <c r="J12037" s="21" t="s">
        <v>29455</v>
      </c>
      <c r="K12037" s="20" t="s">
        <v>29371</v>
      </c>
      <c r="L12037" s="21"/>
    </row>
    <row r="12038">
      <c r="C12038" s="12" t="s">
        <v>933</v>
      </c>
      <c r="D12038" s="12"/>
      <c r="E12038" s="12" t="s">
        <v>1619</v>
      </c>
      <c r="F12038" s="21"/>
      <c r="G12038" s="21" t="s">
        <v>29456</v>
      </c>
      <c r="H12038" s="21" t="s">
        <v>29457</v>
      </c>
      <c r="I12038" s="21" t="s">
        <v>1588</v>
      </c>
      <c r="J12038" s="21" t="s">
        <v>29458</v>
      </c>
      <c r="K12038" s="20" t="s">
        <v>29371</v>
      </c>
      <c r="L12038" s="21"/>
    </row>
    <row r="12039">
      <c r="C12039" s="12" t="s">
        <v>933</v>
      </c>
      <c r="D12039" s="12"/>
      <c r="E12039" s="12" t="s">
        <v>1619</v>
      </c>
      <c r="F12039" s="21"/>
      <c r="G12039" s="21" t="s">
        <v>29459</v>
      </c>
      <c r="H12039" s="21" t="s">
        <v>29460</v>
      </c>
      <c r="I12039" s="21" t="s">
        <v>1588</v>
      </c>
      <c r="J12039" s="21" t="s">
        <v>29461</v>
      </c>
      <c r="K12039" s="20" t="s">
        <v>29371</v>
      </c>
      <c r="L12039" s="21"/>
    </row>
    <row r="12040">
      <c r="C12040" s="12" t="s">
        <v>933</v>
      </c>
      <c r="D12040" s="12"/>
      <c r="E12040" s="12" t="s">
        <v>1619</v>
      </c>
      <c r="F12040" s="21"/>
      <c r="G12040" s="21" t="s">
        <v>29462</v>
      </c>
      <c r="H12040" s="21" t="s">
        <v>29463</v>
      </c>
      <c r="I12040" s="21" t="s">
        <v>1588</v>
      </c>
      <c r="J12040" s="21" t="s">
        <v>29464</v>
      </c>
      <c r="K12040" s="20" t="s">
        <v>29371</v>
      </c>
      <c r="L12040" s="21"/>
    </row>
    <row r="12041">
      <c r="C12041" s="12" t="s">
        <v>933</v>
      </c>
      <c r="D12041" s="12"/>
      <c r="E12041" s="12" t="s">
        <v>1619</v>
      </c>
      <c r="F12041" s="21"/>
      <c r="G12041" s="21" t="s">
        <v>29465</v>
      </c>
      <c r="H12041" s="21" t="s">
        <v>29466</v>
      </c>
      <c r="I12041" s="21" t="s">
        <v>1588</v>
      </c>
      <c r="J12041" s="21" t="s">
        <v>29467</v>
      </c>
      <c r="K12041" s="20" t="s">
        <v>29371</v>
      </c>
      <c r="L12041" s="21"/>
    </row>
    <row r="12042">
      <c r="C12042" s="12" t="s">
        <v>933</v>
      </c>
      <c r="D12042" s="12"/>
      <c r="E12042" s="12" t="s">
        <v>1619</v>
      </c>
      <c r="F12042" s="21"/>
      <c r="G12042" s="21" t="s">
        <v>29468</v>
      </c>
      <c r="H12042" s="21" t="s">
        <v>29469</v>
      </c>
      <c r="I12042" s="21" t="s">
        <v>1588</v>
      </c>
      <c r="J12042" s="21" t="s">
        <v>29470</v>
      </c>
      <c r="K12042" s="20" t="s">
        <v>29371</v>
      </c>
      <c r="L12042" s="21"/>
    </row>
    <row r="12043">
      <c r="C12043" s="12" t="s">
        <v>933</v>
      </c>
      <c r="D12043" s="12"/>
      <c r="E12043" s="12" t="s">
        <v>1619</v>
      </c>
      <c r="F12043" s="21"/>
      <c r="G12043" s="21" t="s">
        <v>29471</v>
      </c>
      <c r="H12043" s="21" t="s">
        <v>29472</v>
      </c>
      <c r="I12043" s="21" t="s">
        <v>1588</v>
      </c>
      <c r="J12043" s="21" t="s">
        <v>29473</v>
      </c>
      <c r="K12043" s="20" t="s">
        <v>29371</v>
      </c>
      <c r="L12043" s="21"/>
    </row>
    <row r="12044">
      <c r="C12044" s="12" t="s">
        <v>933</v>
      </c>
      <c r="D12044" s="12"/>
      <c r="E12044" s="12" t="s">
        <v>1619</v>
      </c>
      <c r="F12044" s="21"/>
      <c r="G12044" s="21" t="s">
        <v>29474</v>
      </c>
      <c r="H12044" s="21" t="s">
        <v>29475</v>
      </c>
      <c r="I12044" s="21" t="s">
        <v>1588</v>
      </c>
      <c r="J12044" s="21" t="s">
        <v>29476</v>
      </c>
      <c r="K12044" s="20" t="s">
        <v>29371</v>
      </c>
      <c r="L12044" s="21"/>
    </row>
    <row r="12045">
      <c r="C12045" s="12" t="s">
        <v>933</v>
      </c>
      <c r="D12045" s="12"/>
      <c r="E12045" s="12" t="s">
        <v>1619</v>
      </c>
      <c r="F12045" s="21"/>
      <c r="G12045" s="21" t="s">
        <v>29477</v>
      </c>
      <c r="H12045" s="21" t="s">
        <v>29478</v>
      </c>
      <c r="I12045" s="21" t="s">
        <v>1588</v>
      </c>
      <c r="J12045" s="21" t="s">
        <v>29479</v>
      </c>
      <c r="K12045" s="20" t="s">
        <v>29371</v>
      </c>
      <c r="L12045" s="21"/>
    </row>
    <row r="12046">
      <c r="C12046" s="12" t="s">
        <v>933</v>
      </c>
      <c r="D12046" s="12"/>
      <c r="E12046" s="12" t="s">
        <v>1619</v>
      </c>
      <c r="F12046" s="21"/>
      <c r="G12046" s="21" t="s">
        <v>29480</v>
      </c>
      <c r="H12046" s="21" t="s">
        <v>29481</v>
      </c>
      <c r="I12046" s="21" t="s">
        <v>1588</v>
      </c>
      <c r="J12046" s="21" t="s">
        <v>29482</v>
      </c>
      <c r="K12046" s="20" t="s">
        <v>29371</v>
      </c>
      <c r="L12046" s="21"/>
    </row>
    <row r="12047">
      <c r="C12047" s="12" t="s">
        <v>933</v>
      </c>
      <c r="D12047" s="12"/>
      <c r="E12047" s="12" t="s">
        <v>1671</v>
      </c>
      <c r="F12047" s="21"/>
      <c r="G12047" s="21" t="s">
        <v>29483</v>
      </c>
      <c r="H12047" s="21" t="s">
        <v>29484</v>
      </c>
      <c r="I12047" s="21" t="s">
        <v>1674</v>
      </c>
      <c r="J12047" s="21" t="s">
        <v>29485</v>
      </c>
      <c r="K12047" s="20" t="s">
        <v>29390</v>
      </c>
      <c r="L12047" s="21"/>
    </row>
    <row r="12048">
      <c r="C12048" s="12" t="s">
        <v>933</v>
      </c>
      <c r="D12048" s="12"/>
      <c r="E12048" s="12" t="s">
        <v>1671</v>
      </c>
      <c r="F12048" s="21"/>
      <c r="G12048" s="21" t="s">
        <v>29486</v>
      </c>
      <c r="H12048" s="21" t="s">
        <v>29487</v>
      </c>
      <c r="I12048" s="21" t="s">
        <v>1674</v>
      </c>
      <c r="J12048" s="21" t="s">
        <v>29488</v>
      </c>
      <c r="K12048" s="20" t="s">
        <v>29390</v>
      </c>
      <c r="L12048" s="21"/>
    </row>
    <row r="12049">
      <c r="C12049" s="12" t="s">
        <v>933</v>
      </c>
      <c r="D12049" s="12"/>
      <c r="E12049" s="12" t="s">
        <v>1671</v>
      </c>
      <c r="F12049" s="21"/>
      <c r="G12049" s="21" t="s">
        <v>29489</v>
      </c>
      <c r="H12049" s="21" t="s">
        <v>29490</v>
      </c>
      <c r="I12049" s="21" t="s">
        <v>1674</v>
      </c>
      <c r="J12049" s="21" t="s">
        <v>29491</v>
      </c>
      <c r="K12049" s="20" t="s">
        <v>29390</v>
      </c>
      <c r="L12049" s="21"/>
    </row>
    <row r="12050">
      <c r="C12050" s="12" t="s">
        <v>933</v>
      </c>
      <c r="D12050" s="12"/>
      <c r="E12050" s="12" t="s">
        <v>1671</v>
      </c>
      <c r="F12050" s="21"/>
      <c r="G12050" s="21" t="s">
        <v>29492</v>
      </c>
      <c r="H12050" s="21" t="s">
        <v>29493</v>
      </c>
      <c r="I12050" s="21" t="s">
        <v>1674</v>
      </c>
      <c r="J12050" s="21" t="s">
        <v>29494</v>
      </c>
      <c r="K12050" s="20" t="s">
        <v>29390</v>
      </c>
      <c r="L12050" s="21"/>
    </row>
    <row r="12051">
      <c r="C12051" s="12" t="s">
        <v>933</v>
      </c>
      <c r="D12051" s="12"/>
      <c r="E12051" s="12" t="s">
        <v>1671</v>
      </c>
      <c r="F12051" s="21"/>
      <c r="G12051" s="21" t="s">
        <v>29495</v>
      </c>
      <c r="H12051" s="21" t="s">
        <v>29496</v>
      </c>
      <c r="I12051" s="21" t="s">
        <v>1674</v>
      </c>
      <c r="J12051" s="21" t="s">
        <v>29497</v>
      </c>
      <c r="K12051" s="20" t="s">
        <v>29390</v>
      </c>
      <c r="L12051" s="21"/>
    </row>
    <row r="12052">
      <c r="C12052" s="12" t="s">
        <v>933</v>
      </c>
      <c r="D12052" s="12"/>
      <c r="E12052" s="12" t="s">
        <v>1671</v>
      </c>
      <c r="F12052" s="21"/>
      <c r="G12052" s="21" t="s">
        <v>29498</v>
      </c>
      <c r="H12052" s="21" t="s">
        <v>29499</v>
      </c>
      <c r="I12052" s="21" t="s">
        <v>1674</v>
      </c>
      <c r="J12052" s="21" t="s">
        <v>29500</v>
      </c>
      <c r="K12052" s="20" t="s">
        <v>29390</v>
      </c>
      <c r="L12052" s="21"/>
    </row>
    <row r="12053">
      <c r="C12053" s="12" t="s">
        <v>933</v>
      </c>
      <c r="D12053" s="12"/>
      <c r="E12053" s="12" t="s">
        <v>1671</v>
      </c>
      <c r="F12053" s="21"/>
      <c r="G12053" s="21" t="s">
        <v>29501</v>
      </c>
      <c r="H12053" s="21" t="s">
        <v>29502</v>
      </c>
      <c r="I12053" s="21" t="s">
        <v>1674</v>
      </c>
      <c r="J12053" s="21" t="s">
        <v>29503</v>
      </c>
      <c r="K12053" s="20" t="s">
        <v>29390</v>
      </c>
      <c r="L12053" s="21"/>
    </row>
    <row r="12054">
      <c r="C12054" s="12" t="s">
        <v>933</v>
      </c>
      <c r="D12054" s="12"/>
      <c r="E12054" s="12" t="s">
        <v>1671</v>
      </c>
      <c r="F12054" s="21"/>
      <c r="G12054" s="21" t="s">
        <v>29504</v>
      </c>
      <c r="H12054" s="21" t="s">
        <v>29505</v>
      </c>
      <c r="I12054" s="21" t="s">
        <v>1674</v>
      </c>
      <c r="J12054" s="21" t="s">
        <v>29506</v>
      </c>
      <c r="K12054" s="20" t="s">
        <v>29390</v>
      </c>
      <c r="L12054" s="21"/>
    </row>
    <row r="12055">
      <c r="C12055" s="12" t="s">
        <v>933</v>
      </c>
      <c r="D12055" s="12"/>
      <c r="E12055" s="12" t="s">
        <v>1671</v>
      </c>
      <c r="F12055" s="21"/>
      <c r="G12055" s="21" t="s">
        <v>29507</v>
      </c>
      <c r="H12055" s="21" t="s">
        <v>29508</v>
      </c>
      <c r="I12055" s="21" t="s">
        <v>1674</v>
      </c>
      <c r="J12055" s="21" t="s">
        <v>29509</v>
      </c>
      <c r="K12055" s="20" t="s">
        <v>29390</v>
      </c>
      <c r="L12055" s="21"/>
    </row>
    <row r="12056">
      <c r="C12056" s="12" t="s">
        <v>933</v>
      </c>
      <c r="D12056" s="12"/>
      <c r="E12056" s="12" t="s">
        <v>1671</v>
      </c>
      <c r="F12056" s="21"/>
      <c r="G12056" s="21" t="s">
        <v>29510</v>
      </c>
      <c r="H12056" s="21" t="s">
        <v>29511</v>
      </c>
      <c r="I12056" s="21" t="s">
        <v>1674</v>
      </c>
      <c r="J12056" s="21" t="s">
        <v>29512</v>
      </c>
      <c r="K12056" s="20" t="s">
        <v>29390</v>
      </c>
      <c r="L12056" s="21"/>
    </row>
    <row r="12057">
      <c r="C12057" s="12" t="s">
        <v>933</v>
      </c>
      <c r="D12057" s="12"/>
      <c r="E12057" s="12" t="s">
        <v>1671</v>
      </c>
      <c r="F12057" s="21"/>
      <c r="G12057" s="21" t="s">
        <v>29513</v>
      </c>
      <c r="H12057" s="21" t="s">
        <v>29514</v>
      </c>
      <c r="I12057" s="21" t="s">
        <v>1674</v>
      </c>
      <c r="J12057" s="21" t="s">
        <v>29515</v>
      </c>
      <c r="K12057" s="20" t="s">
        <v>29390</v>
      </c>
      <c r="L12057" s="21"/>
    </row>
    <row r="12058">
      <c r="C12058" s="12" t="s">
        <v>933</v>
      </c>
      <c r="D12058" s="12"/>
      <c r="E12058" s="12" t="s">
        <v>1671</v>
      </c>
      <c r="F12058" s="21"/>
      <c r="G12058" s="21" t="s">
        <v>29516</v>
      </c>
      <c r="H12058" s="21" t="s">
        <v>29517</v>
      </c>
      <c r="I12058" s="21" t="s">
        <v>1674</v>
      </c>
      <c r="J12058" s="21" t="s">
        <v>29518</v>
      </c>
      <c r="K12058" s="20" t="s">
        <v>29390</v>
      </c>
      <c r="L12058" s="21"/>
    </row>
    <row r="12059">
      <c r="C12059" s="12" t="s">
        <v>933</v>
      </c>
      <c r="D12059" s="12"/>
      <c r="E12059" s="12" t="s">
        <v>1671</v>
      </c>
      <c r="F12059" s="21"/>
      <c r="G12059" s="21" t="s">
        <v>29519</v>
      </c>
      <c r="H12059" s="21" t="s">
        <v>29520</v>
      </c>
      <c r="I12059" s="21" t="s">
        <v>1674</v>
      </c>
      <c r="J12059" s="21" t="s">
        <v>29521</v>
      </c>
      <c r="K12059" s="20" t="s">
        <v>29390</v>
      </c>
      <c r="L12059" s="21"/>
    </row>
    <row r="12060">
      <c r="C12060" s="12" t="s">
        <v>933</v>
      </c>
      <c r="D12060" s="12"/>
      <c r="E12060" s="12" t="s">
        <v>1671</v>
      </c>
      <c r="F12060" s="21"/>
      <c r="G12060" s="21" t="s">
        <v>29386</v>
      </c>
      <c r="H12060" s="21" t="s">
        <v>29522</v>
      </c>
      <c r="I12060" s="21" t="s">
        <v>1674</v>
      </c>
      <c r="J12060" s="21" t="s">
        <v>29523</v>
      </c>
      <c r="K12060" s="20" t="s">
        <v>2963</v>
      </c>
      <c r="L12060" s="21"/>
    </row>
    <row r="12061">
      <c r="C12061" s="12" t="s">
        <v>933</v>
      </c>
      <c r="D12061" s="12"/>
      <c r="E12061" s="12" t="s">
        <v>1671</v>
      </c>
      <c r="F12061" s="21"/>
      <c r="G12061" s="21" t="s">
        <v>14728</v>
      </c>
      <c r="H12061" s="21" t="s">
        <v>14729</v>
      </c>
      <c r="I12061" s="21" t="s">
        <v>1674</v>
      </c>
      <c r="J12061" s="21" t="s">
        <v>14730</v>
      </c>
      <c r="K12061" s="20" t="s">
        <v>2963</v>
      </c>
      <c r="L12061" s="21"/>
    </row>
    <row r="12062">
      <c r="C12062" s="12" t="s">
        <v>933</v>
      </c>
      <c r="D12062" s="12"/>
      <c r="E12062" s="12" t="s">
        <v>1671</v>
      </c>
      <c r="F12062" s="21"/>
      <c r="G12062" s="21" t="s">
        <v>29524</v>
      </c>
      <c r="H12062" s="21" t="s">
        <v>29525</v>
      </c>
      <c r="I12062" s="21" t="s">
        <v>1674</v>
      </c>
      <c r="J12062" s="21" t="s">
        <v>29526</v>
      </c>
      <c r="K12062" s="20" t="s">
        <v>2963</v>
      </c>
      <c r="L12062" s="21"/>
    </row>
    <row r="12063">
      <c r="C12063" s="12" t="s">
        <v>933</v>
      </c>
      <c r="D12063" s="12"/>
      <c r="E12063" s="12" t="s">
        <v>1671</v>
      </c>
      <c r="F12063" s="21"/>
      <c r="G12063" s="21" t="s">
        <v>29345</v>
      </c>
      <c r="H12063" s="21" t="s">
        <v>29527</v>
      </c>
      <c r="I12063" s="21" t="s">
        <v>1674</v>
      </c>
      <c r="J12063" s="21" t="s">
        <v>29528</v>
      </c>
      <c r="K12063" s="20" t="s">
        <v>4077</v>
      </c>
      <c r="L12063" s="21"/>
    </row>
    <row r="12064">
      <c r="C12064" s="12" t="s">
        <v>933</v>
      </c>
      <c r="D12064" s="12"/>
      <c r="E12064" s="12" t="s">
        <v>1671</v>
      </c>
      <c r="F12064" s="21"/>
      <c r="G12064" s="21" t="s">
        <v>29529</v>
      </c>
      <c r="H12064" s="21" t="s">
        <v>29530</v>
      </c>
      <c r="I12064" s="21" t="s">
        <v>1674</v>
      </c>
      <c r="J12064" s="21" t="s">
        <v>29531</v>
      </c>
      <c r="K12064" s="20" t="s">
        <v>15430</v>
      </c>
      <c r="L12064" s="21"/>
    </row>
    <row r="12065">
      <c r="C12065" s="12" t="s">
        <v>933</v>
      </c>
      <c r="D12065" s="12"/>
      <c r="E12065" s="12" t="s">
        <v>1671</v>
      </c>
      <c r="F12065" s="21"/>
      <c r="G12065" s="21" t="s">
        <v>29529</v>
      </c>
      <c r="H12065" s="21" t="s">
        <v>29530</v>
      </c>
      <c r="I12065" s="21" t="s">
        <v>1674</v>
      </c>
      <c r="J12065" s="21" t="s">
        <v>29532</v>
      </c>
      <c r="K12065" s="20" t="s">
        <v>15432</v>
      </c>
      <c r="L12065" s="21"/>
    </row>
    <row r="12066">
      <c r="C12066" s="12" t="s">
        <v>933</v>
      </c>
      <c r="D12066" s="12"/>
      <c r="E12066" s="12" t="s">
        <v>1671</v>
      </c>
      <c r="F12066" s="21"/>
      <c r="G12066" s="21" t="s">
        <v>29529</v>
      </c>
      <c r="H12066" s="21" t="s">
        <v>29530</v>
      </c>
      <c r="I12066" s="21" t="s">
        <v>1674</v>
      </c>
      <c r="J12066" s="21" t="s">
        <v>29533</v>
      </c>
      <c r="K12066" s="20" t="s">
        <v>4077</v>
      </c>
      <c r="L12066" s="21"/>
    </row>
    <row r="12067">
      <c r="C12067" s="12" t="s">
        <v>933</v>
      </c>
      <c r="D12067" s="12"/>
      <c r="E12067" s="12" t="s">
        <v>1671</v>
      </c>
      <c r="F12067" s="21"/>
      <c r="G12067" s="21" t="s">
        <v>29534</v>
      </c>
      <c r="H12067" s="21" t="s">
        <v>29535</v>
      </c>
      <c r="I12067" s="21" t="s">
        <v>1674</v>
      </c>
      <c r="J12067" s="21" t="s">
        <v>29536</v>
      </c>
      <c r="K12067" s="20" t="s">
        <v>4077</v>
      </c>
      <c r="L12067" s="21"/>
    </row>
    <row r="12068">
      <c r="C12068" s="12" t="s">
        <v>933</v>
      </c>
      <c r="D12068" s="12"/>
      <c r="E12068" s="12" t="s">
        <v>1671</v>
      </c>
      <c r="F12068" s="21"/>
      <c r="G12068" s="21" t="s">
        <v>29537</v>
      </c>
      <c r="H12068" s="21" t="s">
        <v>29538</v>
      </c>
      <c r="I12068" s="21" t="s">
        <v>1674</v>
      </c>
      <c r="J12068" s="21" t="s">
        <v>29539</v>
      </c>
      <c r="K12068" s="20" t="s">
        <v>4077</v>
      </c>
      <c r="L12068" s="21"/>
    </row>
    <row r="12069">
      <c r="C12069" s="12" t="s">
        <v>933</v>
      </c>
      <c r="D12069" s="12"/>
      <c r="E12069" s="12" t="s">
        <v>1671</v>
      </c>
      <c r="F12069" s="21"/>
      <c r="G12069" s="21" t="s">
        <v>29540</v>
      </c>
      <c r="H12069" s="21" t="s">
        <v>29541</v>
      </c>
      <c r="I12069" s="21" t="s">
        <v>1674</v>
      </c>
      <c r="J12069" s="21" t="s">
        <v>29542</v>
      </c>
      <c r="K12069" s="20" t="s">
        <v>4077</v>
      </c>
      <c r="L12069" s="21"/>
    </row>
    <row r="12070">
      <c r="C12070" s="12" t="s">
        <v>933</v>
      </c>
      <c r="D12070" s="12"/>
      <c r="E12070" s="12" t="s">
        <v>1671</v>
      </c>
      <c r="F12070" s="21"/>
      <c r="G12070" s="21" t="s">
        <v>29543</v>
      </c>
      <c r="H12070" s="21" t="s">
        <v>29544</v>
      </c>
      <c r="I12070" s="21" t="s">
        <v>1674</v>
      </c>
      <c r="J12070" s="21" t="s">
        <v>29545</v>
      </c>
      <c r="K12070" s="20" t="s">
        <v>4077</v>
      </c>
      <c r="L12070" s="21"/>
    </row>
    <row r="12071">
      <c r="C12071" s="12" t="s">
        <v>933</v>
      </c>
      <c r="D12071" s="12"/>
      <c r="E12071" s="12" t="s">
        <v>1671</v>
      </c>
      <c r="F12071" s="21"/>
      <c r="G12071" s="21" t="s">
        <v>29546</v>
      </c>
      <c r="H12071" s="21" t="s">
        <v>29547</v>
      </c>
      <c r="I12071" s="21" t="s">
        <v>1674</v>
      </c>
      <c r="J12071" s="21" t="s">
        <v>29548</v>
      </c>
      <c r="K12071" s="20" t="s">
        <v>15430</v>
      </c>
      <c r="L12071" s="21"/>
    </row>
    <row r="12072">
      <c r="C12072" s="12" t="s">
        <v>933</v>
      </c>
      <c r="D12072" s="12"/>
      <c r="E12072" s="12" t="s">
        <v>1671</v>
      </c>
      <c r="F12072" s="21"/>
      <c r="G12072" s="21" t="s">
        <v>29546</v>
      </c>
      <c r="H12072" s="21" t="s">
        <v>29547</v>
      </c>
      <c r="I12072" s="21" t="s">
        <v>1674</v>
      </c>
      <c r="J12072" s="21" t="s">
        <v>29549</v>
      </c>
      <c r="K12072" s="20" t="s">
        <v>15432</v>
      </c>
      <c r="L12072" s="21"/>
    </row>
    <row r="12073">
      <c r="C12073" s="12" t="s">
        <v>933</v>
      </c>
      <c r="D12073" s="12"/>
      <c r="E12073" s="12" t="s">
        <v>1656</v>
      </c>
      <c r="F12073" s="21"/>
      <c r="G12073" s="21" t="s">
        <v>29550</v>
      </c>
      <c r="H12073" s="21" t="s">
        <v>29551</v>
      </c>
      <c r="I12073" s="21" t="s">
        <v>1637</v>
      </c>
      <c r="J12073" s="21" t="s">
        <v>29552</v>
      </c>
      <c r="K12073" s="20" t="s">
        <v>1833</v>
      </c>
      <c r="L12073" s="21"/>
    </row>
    <row r="12074">
      <c r="C12074" s="12" t="s">
        <v>933</v>
      </c>
      <c r="D12074" s="12"/>
      <c r="E12074" s="12" t="s">
        <v>1656</v>
      </c>
      <c r="F12074" s="21"/>
      <c r="G12074" s="21" t="s">
        <v>29553</v>
      </c>
      <c r="H12074" s="21" t="s">
        <v>29551</v>
      </c>
      <c r="I12074" s="21" t="s">
        <v>1637</v>
      </c>
      <c r="J12074" s="21" t="s">
        <v>29554</v>
      </c>
      <c r="K12074" s="20" t="s">
        <v>2206</v>
      </c>
      <c r="L12074" s="21"/>
    </row>
    <row r="12075">
      <c r="C12075" s="12" t="s">
        <v>933</v>
      </c>
      <c r="D12075" s="12"/>
      <c r="E12075" s="12" t="s">
        <v>1656</v>
      </c>
      <c r="F12075" s="21"/>
      <c r="G12075" s="21" t="s">
        <v>29553</v>
      </c>
      <c r="H12075" s="21" t="s">
        <v>29551</v>
      </c>
      <c r="I12075" s="21" t="s">
        <v>1637</v>
      </c>
      <c r="J12075" s="21" t="s">
        <v>29555</v>
      </c>
      <c r="K12075" s="20" t="s">
        <v>2245</v>
      </c>
      <c r="L12075" s="21"/>
    </row>
    <row r="12076">
      <c r="C12076" s="12" t="s">
        <v>933</v>
      </c>
      <c r="D12076" s="12"/>
      <c r="E12076" s="12" t="s">
        <v>1656</v>
      </c>
      <c r="F12076" s="21"/>
      <c r="G12076" s="21" t="s">
        <v>29556</v>
      </c>
      <c r="H12076" s="21" t="s">
        <v>29551</v>
      </c>
      <c r="I12076" s="21" t="s">
        <v>1637</v>
      </c>
      <c r="J12076" s="21" t="s">
        <v>29557</v>
      </c>
      <c r="K12076" s="20" t="s">
        <v>1836</v>
      </c>
      <c r="L12076" s="21"/>
    </row>
    <row r="12077">
      <c r="C12077" s="12" t="s">
        <v>933</v>
      </c>
      <c r="D12077" s="12"/>
      <c r="E12077" s="12" t="s">
        <v>1656</v>
      </c>
      <c r="F12077" s="21"/>
      <c r="G12077" s="21" t="s">
        <v>29553</v>
      </c>
      <c r="H12077" s="21" t="s">
        <v>29551</v>
      </c>
      <c r="I12077" s="21" t="s">
        <v>1637</v>
      </c>
      <c r="J12077" s="21" t="s">
        <v>29558</v>
      </c>
      <c r="K12077" s="20" t="s">
        <v>2253</v>
      </c>
      <c r="L12077" s="21"/>
    </row>
    <row r="12078">
      <c r="C12078" s="12" t="s">
        <v>933</v>
      </c>
      <c r="D12078" s="12"/>
      <c r="E12078" s="12" t="s">
        <v>1656</v>
      </c>
      <c r="F12078" s="21"/>
      <c r="G12078" s="21" t="s">
        <v>29553</v>
      </c>
      <c r="H12078" s="21" t="s">
        <v>29551</v>
      </c>
      <c r="I12078" s="21" t="s">
        <v>1637</v>
      </c>
      <c r="J12078" s="21" t="s">
        <v>29559</v>
      </c>
      <c r="K12078" s="20" t="s">
        <v>2256</v>
      </c>
      <c r="L12078" s="21"/>
    </row>
    <row r="12079">
      <c r="C12079" s="12" t="s">
        <v>933</v>
      </c>
      <c r="D12079" s="12"/>
      <c r="E12079" s="12" t="s">
        <v>1656</v>
      </c>
      <c r="F12079" s="21"/>
      <c r="G12079" s="21" t="s">
        <v>29553</v>
      </c>
      <c r="H12079" s="21" t="s">
        <v>29551</v>
      </c>
      <c r="I12079" s="21" t="s">
        <v>1637</v>
      </c>
      <c r="J12079" s="21" t="s">
        <v>29560</v>
      </c>
      <c r="K12079" s="20" t="s">
        <v>2151</v>
      </c>
      <c r="L12079" s="21"/>
    </row>
    <row r="12080">
      <c r="C12080" s="12" t="s">
        <v>933</v>
      </c>
      <c r="D12080" s="12"/>
      <c r="E12080" s="12" t="s">
        <v>1656</v>
      </c>
      <c r="F12080" s="21"/>
      <c r="G12080" s="21" t="s">
        <v>29553</v>
      </c>
      <c r="H12080" s="21" t="s">
        <v>29551</v>
      </c>
      <c r="I12080" s="21" t="s">
        <v>1637</v>
      </c>
      <c r="J12080" s="21" t="s">
        <v>29561</v>
      </c>
      <c r="K12080" s="20" t="s">
        <v>1754</v>
      </c>
      <c r="L12080" s="21"/>
    </row>
    <row r="12081">
      <c r="C12081" s="12" t="s">
        <v>933</v>
      </c>
      <c r="D12081" s="12"/>
      <c r="E12081" s="12" t="s">
        <v>1678</v>
      </c>
      <c r="F12081" s="21"/>
      <c r="G12081" s="21" t="s">
        <v>29562</v>
      </c>
      <c r="H12081" s="21" t="s">
        <v>29563</v>
      </c>
      <c r="I12081" s="21" t="s">
        <v>1681</v>
      </c>
      <c r="J12081" s="21" t="s">
        <v>29564</v>
      </c>
      <c r="K12081" s="20" t="s">
        <v>29565</v>
      </c>
      <c r="L12081" s="21"/>
    </row>
    <row r="12082">
      <c r="C12082" s="12" t="s">
        <v>933</v>
      </c>
      <c r="D12082" s="12"/>
      <c r="E12082" s="12" t="s">
        <v>1678</v>
      </c>
      <c r="F12082" s="21"/>
      <c r="G12082" s="21" t="s">
        <v>29566</v>
      </c>
      <c r="H12082" s="21" t="s">
        <v>29567</v>
      </c>
      <c r="I12082" s="21" t="s">
        <v>1681</v>
      </c>
      <c r="J12082" s="21" t="s">
        <v>29568</v>
      </c>
      <c r="K12082" s="20" t="s">
        <v>29565</v>
      </c>
      <c r="L12082" s="21"/>
    </row>
    <row r="12083">
      <c r="C12083" s="12" t="s">
        <v>933</v>
      </c>
      <c r="D12083" s="12"/>
      <c r="E12083" s="12" t="s">
        <v>1619</v>
      </c>
      <c r="F12083" s="21"/>
      <c r="G12083" s="21" t="s">
        <v>29569</v>
      </c>
      <c r="H12083" s="21" t="s">
        <v>29570</v>
      </c>
      <c r="I12083" s="21" t="s">
        <v>1722</v>
      </c>
      <c r="J12083" s="21" t="s">
        <v>29571</v>
      </c>
      <c r="K12083" s="20" t="s">
        <v>2976</v>
      </c>
      <c r="L12083" s="21"/>
    </row>
    <row r="12084">
      <c r="C12084" s="12" t="s">
        <v>933</v>
      </c>
      <c r="D12084" s="12"/>
      <c r="E12084" s="12" t="s">
        <v>1719</v>
      </c>
      <c r="F12084" s="21"/>
      <c r="G12084" s="21" t="s">
        <v>29569</v>
      </c>
      <c r="H12084" s="21" t="s">
        <v>29570</v>
      </c>
      <c r="I12084" s="21" t="s">
        <v>1722</v>
      </c>
      <c r="J12084" s="21" t="s">
        <v>29571</v>
      </c>
      <c r="K12084" s="20" t="s">
        <v>2976</v>
      </c>
      <c r="L12084" s="21"/>
    </row>
    <row r="12085">
      <c r="C12085" s="12" t="s">
        <v>933</v>
      </c>
      <c r="D12085" s="12"/>
      <c r="E12085" s="12" t="s">
        <v>1619</v>
      </c>
      <c r="F12085" s="21"/>
      <c r="G12085" s="21" t="s">
        <v>29572</v>
      </c>
      <c r="H12085" s="21" t="s">
        <v>29573</v>
      </c>
      <c r="I12085" s="21" t="s">
        <v>1722</v>
      </c>
      <c r="J12085" s="21" t="s">
        <v>29574</v>
      </c>
      <c r="K12085" s="20" t="s">
        <v>2976</v>
      </c>
      <c r="L12085" s="21"/>
    </row>
    <row r="12086">
      <c r="C12086" s="12" t="s">
        <v>933</v>
      </c>
      <c r="D12086" s="12"/>
      <c r="E12086" s="12" t="s">
        <v>1719</v>
      </c>
      <c r="F12086" s="21"/>
      <c r="G12086" s="21" t="s">
        <v>29572</v>
      </c>
      <c r="H12086" s="21" t="s">
        <v>29573</v>
      </c>
      <c r="I12086" s="21" t="s">
        <v>1722</v>
      </c>
      <c r="J12086" s="21" t="s">
        <v>29574</v>
      </c>
      <c r="K12086" s="20" t="s">
        <v>2976</v>
      </c>
      <c r="L12086" s="21"/>
    </row>
    <row r="12087">
      <c r="C12087" s="12" t="s">
        <v>933</v>
      </c>
      <c r="D12087" s="12"/>
      <c r="E12087" s="12" t="s">
        <v>1619</v>
      </c>
      <c r="F12087" s="21"/>
      <c r="G12087" s="21" t="s">
        <v>29575</v>
      </c>
      <c r="H12087" s="21" t="s">
        <v>29576</v>
      </c>
      <c r="I12087" s="21" t="s">
        <v>1588</v>
      </c>
      <c r="J12087" s="21" t="s">
        <v>29577</v>
      </c>
      <c r="K12087" s="20" t="s">
        <v>3372</v>
      </c>
      <c r="L12087" s="21"/>
    </row>
    <row r="12088">
      <c r="C12088" s="12" t="s">
        <v>933</v>
      </c>
      <c r="D12088" s="12"/>
      <c r="E12088" s="12" t="s">
        <v>1619</v>
      </c>
      <c r="F12088" s="21"/>
      <c r="G12088" s="21" t="s">
        <v>29578</v>
      </c>
      <c r="H12088" s="21" t="s">
        <v>29579</v>
      </c>
      <c r="I12088" s="21" t="s">
        <v>1588</v>
      </c>
      <c r="J12088" s="21" t="s">
        <v>29580</v>
      </c>
      <c r="K12088" s="20" t="s">
        <v>3381</v>
      </c>
      <c r="L12088" s="21"/>
    </row>
    <row r="12089">
      <c r="C12089" s="12" t="s">
        <v>933</v>
      </c>
      <c r="D12089" s="12"/>
      <c r="E12089" s="12" t="s">
        <v>1619</v>
      </c>
      <c r="F12089" s="21"/>
      <c r="G12089" s="21" t="s">
        <v>29578</v>
      </c>
      <c r="H12089" s="21" t="s">
        <v>29579</v>
      </c>
      <c r="I12089" s="21" t="s">
        <v>1588</v>
      </c>
      <c r="J12089" s="21" t="s">
        <v>29581</v>
      </c>
      <c r="K12089" s="20" t="s">
        <v>3384</v>
      </c>
      <c r="L12089" s="21"/>
    </row>
    <row r="12090">
      <c r="C12090" s="12" t="s">
        <v>933</v>
      </c>
      <c r="D12090" s="12"/>
      <c r="E12090" s="12" t="s">
        <v>1619</v>
      </c>
      <c r="F12090" s="21"/>
      <c r="G12090" s="21" t="s">
        <v>29582</v>
      </c>
      <c r="H12090" s="21" t="s">
        <v>29583</v>
      </c>
      <c r="I12090" s="21" t="s">
        <v>1588</v>
      </c>
      <c r="J12090" s="21" t="s">
        <v>29584</v>
      </c>
      <c r="K12090" s="20" t="s">
        <v>3372</v>
      </c>
      <c r="L12090" s="21"/>
    </row>
    <row r="12091">
      <c r="C12091" s="12" t="s">
        <v>933</v>
      </c>
      <c r="D12091" s="12"/>
      <c r="E12091" s="12" t="s">
        <v>1619</v>
      </c>
      <c r="F12091" s="21"/>
      <c r="G12091" s="21" t="s">
        <v>29585</v>
      </c>
      <c r="H12091" s="21" t="s">
        <v>29586</v>
      </c>
      <c r="I12091" s="21" t="s">
        <v>1588</v>
      </c>
      <c r="J12091" s="21" t="s">
        <v>29587</v>
      </c>
      <c r="K12091" s="20" t="s">
        <v>3381</v>
      </c>
      <c r="L12091" s="21"/>
    </row>
    <row r="12092">
      <c r="C12092" s="12" t="s">
        <v>933</v>
      </c>
      <c r="D12092" s="12"/>
      <c r="E12092" s="12" t="s">
        <v>1619</v>
      </c>
      <c r="F12092" s="21"/>
      <c r="G12092" s="21" t="s">
        <v>29585</v>
      </c>
      <c r="H12092" s="21" t="s">
        <v>29586</v>
      </c>
      <c r="I12092" s="21" t="s">
        <v>1588</v>
      </c>
      <c r="J12092" s="21" t="s">
        <v>29588</v>
      </c>
      <c r="K12092" s="20" t="s">
        <v>3384</v>
      </c>
      <c r="L12092" s="21"/>
    </row>
    <row r="12093">
      <c r="C12093" s="12" t="s">
        <v>933</v>
      </c>
      <c r="D12093" s="12"/>
      <c r="E12093" s="12" t="s">
        <v>1619</v>
      </c>
      <c r="F12093" s="21"/>
      <c r="G12093" s="21" t="s">
        <v>29589</v>
      </c>
      <c r="H12093" s="21" t="s">
        <v>29590</v>
      </c>
      <c r="I12093" s="21" t="s">
        <v>1588</v>
      </c>
      <c r="J12093" s="21" t="s">
        <v>29591</v>
      </c>
      <c r="K12093" s="20" t="s">
        <v>1959</v>
      </c>
      <c r="L12093" s="21"/>
    </row>
    <row r="12094">
      <c r="C12094" s="12" t="s">
        <v>933</v>
      </c>
      <c r="D12094" s="12"/>
      <c r="E12094" s="12" t="s">
        <v>1656</v>
      </c>
      <c r="F12094" s="21"/>
      <c r="G12094" s="21" t="s">
        <v>29592</v>
      </c>
      <c r="H12094" s="21" t="s">
        <v>29593</v>
      </c>
      <c r="I12094" s="21" t="s">
        <v>1637</v>
      </c>
      <c r="J12094" s="21" t="s">
        <v>29594</v>
      </c>
      <c r="K12094" s="20" t="s">
        <v>29595</v>
      </c>
      <c r="L12094" s="21"/>
    </row>
    <row r="12095">
      <c r="C12095" s="12" t="s">
        <v>933</v>
      </c>
      <c r="D12095" s="12"/>
      <c r="E12095" s="12" t="s">
        <v>1671</v>
      </c>
      <c r="F12095" s="21"/>
      <c r="G12095" s="21" t="s">
        <v>29524</v>
      </c>
      <c r="H12095" s="21" t="s">
        <v>29524</v>
      </c>
      <c r="I12095" s="21" t="s">
        <v>1674</v>
      </c>
      <c r="J12095" s="21" t="s">
        <v>29596</v>
      </c>
      <c r="K12095" s="20" t="s">
        <v>29390</v>
      </c>
      <c r="L12095" s="21"/>
    </row>
    <row r="12096">
      <c r="C12096" s="12" t="s">
        <v>933</v>
      </c>
      <c r="D12096" s="12"/>
      <c r="E12096" s="12" t="s">
        <v>1729</v>
      </c>
      <c r="F12096" s="21"/>
      <c r="G12096" s="21" t="s">
        <v>29597</v>
      </c>
      <c r="H12096" s="21" t="s">
        <v>29598</v>
      </c>
      <c r="I12096" s="21" t="s">
        <v>1607</v>
      </c>
      <c r="J12096" s="21" t="s">
        <v>29599</v>
      </c>
      <c r="K12096" s="20" t="s">
        <v>2841</v>
      </c>
      <c r="L12096" s="21"/>
    </row>
    <row r="12097">
      <c r="C12097" s="12" t="s">
        <v>933</v>
      </c>
      <c r="D12097" s="12"/>
      <c r="E12097" s="12" t="s">
        <v>1729</v>
      </c>
      <c r="F12097" s="21"/>
      <c r="G12097" s="21" t="s">
        <v>29597</v>
      </c>
      <c r="H12097" s="21" t="s">
        <v>29598</v>
      </c>
      <c r="I12097" s="21" t="s">
        <v>1607</v>
      </c>
      <c r="J12097" s="21" t="s">
        <v>29600</v>
      </c>
      <c r="K12097" s="20" t="s">
        <v>2844</v>
      </c>
      <c r="L12097" s="21"/>
    </row>
    <row r="12098">
      <c r="C12098" s="12" t="s">
        <v>933</v>
      </c>
      <c r="D12098" s="12"/>
      <c r="E12098" s="12" t="s">
        <v>1729</v>
      </c>
      <c r="F12098" s="21"/>
      <c r="G12098" s="21" t="s">
        <v>29601</v>
      </c>
      <c r="H12098" s="21" t="s">
        <v>29602</v>
      </c>
      <c r="I12098" s="21" t="s">
        <v>1607</v>
      </c>
      <c r="J12098" s="21" t="s">
        <v>29603</v>
      </c>
      <c r="K12098" s="20" t="s">
        <v>2841</v>
      </c>
      <c r="L12098" s="21"/>
    </row>
    <row r="12099">
      <c r="C12099" s="12" t="s">
        <v>933</v>
      </c>
      <c r="D12099" s="12"/>
      <c r="E12099" s="12" t="s">
        <v>1729</v>
      </c>
      <c r="F12099" s="21"/>
      <c r="G12099" s="21" t="s">
        <v>29601</v>
      </c>
      <c r="H12099" s="21" t="s">
        <v>29602</v>
      </c>
      <c r="I12099" s="21" t="s">
        <v>1607</v>
      </c>
      <c r="J12099" s="21" t="s">
        <v>29604</v>
      </c>
      <c r="K12099" s="20" t="s">
        <v>2844</v>
      </c>
      <c r="L12099" s="21"/>
    </row>
    <row r="12100">
      <c r="C12100" s="12" t="s">
        <v>933</v>
      </c>
      <c r="D12100" s="12"/>
      <c r="E12100" s="12" t="s">
        <v>1729</v>
      </c>
      <c r="F12100" s="21"/>
      <c r="G12100" s="21" t="s">
        <v>29605</v>
      </c>
      <c r="H12100" s="21" t="s">
        <v>29606</v>
      </c>
      <c r="I12100" s="21" t="s">
        <v>1607</v>
      </c>
      <c r="J12100" s="21" t="s">
        <v>29607</v>
      </c>
      <c r="K12100" s="20" t="s">
        <v>2841</v>
      </c>
      <c r="L12100" s="21"/>
    </row>
    <row r="12101">
      <c r="C12101" s="12" t="s">
        <v>933</v>
      </c>
      <c r="D12101" s="12"/>
      <c r="E12101" s="12" t="s">
        <v>1729</v>
      </c>
      <c r="F12101" s="21"/>
      <c r="G12101" s="21" t="s">
        <v>29605</v>
      </c>
      <c r="H12101" s="21" t="s">
        <v>29606</v>
      </c>
      <c r="I12101" s="21" t="s">
        <v>1607</v>
      </c>
      <c r="J12101" s="21" t="s">
        <v>29608</v>
      </c>
      <c r="K12101" s="20" t="s">
        <v>2844</v>
      </c>
      <c r="L12101" s="21"/>
    </row>
    <row r="12102">
      <c r="C12102" s="12" t="s">
        <v>933</v>
      </c>
      <c r="D12102" s="12"/>
      <c r="E12102" s="12" t="s">
        <v>1729</v>
      </c>
      <c r="F12102" s="21"/>
      <c r="G12102" s="21" t="s">
        <v>29609</v>
      </c>
      <c r="H12102" s="21" t="s">
        <v>29610</v>
      </c>
      <c r="I12102" s="21" t="s">
        <v>1607</v>
      </c>
      <c r="J12102" s="21" t="s">
        <v>29611</v>
      </c>
      <c r="K12102" s="20" t="s">
        <v>2841</v>
      </c>
      <c r="L12102" s="21"/>
    </row>
    <row r="12103">
      <c r="C12103" s="12" t="s">
        <v>933</v>
      </c>
      <c r="D12103" s="12"/>
      <c r="E12103" s="12" t="s">
        <v>1729</v>
      </c>
      <c r="F12103" s="21"/>
      <c r="G12103" s="21" t="s">
        <v>29609</v>
      </c>
      <c r="H12103" s="21" t="s">
        <v>29610</v>
      </c>
      <c r="I12103" s="21" t="s">
        <v>1607</v>
      </c>
      <c r="J12103" s="21" t="s">
        <v>29612</v>
      </c>
      <c r="K12103" s="20" t="s">
        <v>2844</v>
      </c>
      <c r="L12103" s="21"/>
    </row>
    <row r="12104">
      <c r="C12104" s="12" t="s">
        <v>933</v>
      </c>
      <c r="D12104" s="12"/>
      <c r="E12104" s="12" t="s">
        <v>1619</v>
      </c>
      <c r="F12104" s="21"/>
      <c r="G12104" s="21" t="s">
        <v>29613</v>
      </c>
      <c r="H12104" s="21" t="s">
        <v>29614</v>
      </c>
      <c r="I12104" s="21" t="s">
        <v>1588</v>
      </c>
      <c r="J12104" s="21" t="s">
        <v>29615</v>
      </c>
      <c r="K12104" s="20" t="s">
        <v>29371</v>
      </c>
      <c r="L12104" s="21"/>
    </row>
    <row r="12105">
      <c r="C12105" s="12" t="s">
        <v>933</v>
      </c>
      <c r="D12105" s="12"/>
      <c r="E12105" s="12" t="s">
        <v>1619</v>
      </c>
      <c r="F12105" s="21"/>
      <c r="G12105" s="21" t="s">
        <v>29616</v>
      </c>
      <c r="H12105" s="21" t="s">
        <v>29617</v>
      </c>
      <c r="I12105" s="21" t="s">
        <v>1588</v>
      </c>
      <c r="J12105" s="21" t="s">
        <v>29618</v>
      </c>
      <c r="K12105" s="20" t="s">
        <v>29371</v>
      </c>
      <c r="L12105" s="21"/>
    </row>
    <row r="12106">
      <c r="C12106" s="12" t="s">
        <v>933</v>
      </c>
      <c r="D12106" s="12"/>
      <c r="E12106" s="12" t="s">
        <v>1619</v>
      </c>
      <c r="F12106" s="21"/>
      <c r="G12106" s="21" t="s">
        <v>29619</v>
      </c>
      <c r="H12106" s="21" t="s">
        <v>29620</v>
      </c>
      <c r="I12106" s="21" t="s">
        <v>1588</v>
      </c>
      <c r="J12106" s="21" t="s">
        <v>29621</v>
      </c>
      <c r="K12106" s="20" t="s">
        <v>29371</v>
      </c>
      <c r="L12106" s="21"/>
    </row>
    <row r="12107">
      <c r="C12107" s="12" t="s">
        <v>933</v>
      </c>
      <c r="D12107" s="12"/>
      <c r="E12107" s="12" t="s">
        <v>1619</v>
      </c>
      <c r="F12107" s="21"/>
      <c r="G12107" s="21" t="s">
        <v>29622</v>
      </c>
      <c r="H12107" s="21" t="s">
        <v>29623</v>
      </c>
      <c r="I12107" s="21" t="s">
        <v>1588</v>
      </c>
      <c r="J12107" s="21" t="s">
        <v>29624</v>
      </c>
      <c r="K12107" s="20" t="s">
        <v>29371</v>
      </c>
      <c r="L12107" s="21"/>
    </row>
    <row r="12108">
      <c r="C12108" s="12" t="s">
        <v>933</v>
      </c>
      <c r="D12108" s="12"/>
      <c r="E12108" s="12" t="s">
        <v>1619</v>
      </c>
      <c r="F12108" s="21"/>
      <c r="G12108" s="21" t="s">
        <v>29625</v>
      </c>
      <c r="H12108" s="21" t="s">
        <v>29626</v>
      </c>
      <c r="I12108" s="21" t="s">
        <v>1588</v>
      </c>
      <c r="J12108" s="21" t="s">
        <v>29627</v>
      </c>
      <c r="K12108" s="20" t="s">
        <v>29371</v>
      </c>
      <c r="L12108" s="21"/>
    </row>
    <row r="12109">
      <c r="C12109" s="12" t="s">
        <v>933</v>
      </c>
      <c r="D12109" s="12"/>
      <c r="E12109" s="12" t="s">
        <v>1619</v>
      </c>
      <c r="F12109" s="21"/>
      <c r="G12109" s="21" t="s">
        <v>29628</v>
      </c>
      <c r="H12109" s="21" t="s">
        <v>29629</v>
      </c>
      <c r="I12109" s="21" t="s">
        <v>1588</v>
      </c>
      <c r="J12109" s="21" t="s">
        <v>29630</v>
      </c>
      <c r="K12109" s="20" t="s">
        <v>29371</v>
      </c>
      <c r="L12109" s="21"/>
    </row>
    <row r="12110">
      <c r="C12110" s="12" t="s">
        <v>933</v>
      </c>
      <c r="D12110" s="12"/>
      <c r="E12110" s="12" t="s">
        <v>1619</v>
      </c>
      <c r="F12110" s="21"/>
      <c r="G12110" s="21" t="s">
        <v>29631</v>
      </c>
      <c r="H12110" s="21" t="s">
        <v>29632</v>
      </c>
      <c r="I12110" s="21" t="s">
        <v>1588</v>
      </c>
      <c r="J12110" s="21" t="s">
        <v>29633</v>
      </c>
      <c r="K12110" s="20" t="s">
        <v>29371</v>
      </c>
      <c r="L12110" s="21"/>
    </row>
    <row r="12111">
      <c r="C12111" s="12" t="s">
        <v>933</v>
      </c>
      <c r="D12111" s="12"/>
      <c r="E12111" s="12" t="s">
        <v>1619</v>
      </c>
      <c r="F12111" s="21"/>
      <c r="G12111" s="21" t="s">
        <v>29634</v>
      </c>
      <c r="H12111" s="21" t="s">
        <v>29635</v>
      </c>
      <c r="I12111" s="21" t="s">
        <v>1588</v>
      </c>
      <c r="J12111" s="21" t="s">
        <v>29636</v>
      </c>
      <c r="K12111" s="20" t="s">
        <v>29371</v>
      </c>
      <c r="L12111" s="21"/>
    </row>
    <row r="12112">
      <c r="C12112" s="12" t="s">
        <v>933</v>
      </c>
      <c r="D12112" s="12"/>
      <c r="E12112" s="12" t="s">
        <v>1619</v>
      </c>
      <c r="F12112" s="21"/>
      <c r="G12112" s="21" t="s">
        <v>29637</v>
      </c>
      <c r="H12112" s="21" t="s">
        <v>29638</v>
      </c>
      <c r="I12112" s="21" t="s">
        <v>1588</v>
      </c>
      <c r="J12112" s="21" t="s">
        <v>29639</v>
      </c>
      <c r="K12112" s="20" t="s">
        <v>29371</v>
      </c>
      <c r="L12112" s="21"/>
    </row>
    <row r="12113">
      <c r="C12113" s="12" t="s">
        <v>933</v>
      </c>
      <c r="D12113" s="12"/>
      <c r="E12113" s="12" t="s">
        <v>1619</v>
      </c>
      <c r="F12113" s="21"/>
      <c r="G12113" s="21" t="s">
        <v>29640</v>
      </c>
      <c r="H12113" s="21" t="s">
        <v>29641</v>
      </c>
      <c r="I12113" s="21" t="s">
        <v>1588</v>
      </c>
      <c r="J12113" s="21" t="s">
        <v>29642</v>
      </c>
      <c r="K12113" s="20" t="s">
        <v>29371</v>
      </c>
      <c r="L12113" s="21"/>
    </row>
    <row r="12114">
      <c r="C12114" s="12" t="s">
        <v>933</v>
      </c>
      <c r="D12114" s="12"/>
      <c r="E12114" s="12" t="s">
        <v>1619</v>
      </c>
      <c r="F12114" s="21"/>
      <c r="G12114" s="21" t="s">
        <v>29643</v>
      </c>
      <c r="H12114" s="21" t="s">
        <v>29644</v>
      </c>
      <c r="I12114" s="21" t="s">
        <v>1588</v>
      </c>
      <c r="J12114" s="21" t="s">
        <v>29645</v>
      </c>
      <c r="K12114" s="20" t="s">
        <v>29371</v>
      </c>
      <c r="L12114" s="21"/>
    </row>
    <row r="12115">
      <c r="C12115" s="12" t="s">
        <v>933</v>
      </c>
      <c r="D12115" s="12"/>
      <c r="E12115" s="12" t="s">
        <v>1619</v>
      </c>
      <c r="F12115" s="21"/>
      <c r="G12115" s="21" t="s">
        <v>29646</v>
      </c>
      <c r="H12115" s="21" t="s">
        <v>29647</v>
      </c>
      <c r="I12115" s="21" t="s">
        <v>1588</v>
      </c>
      <c r="J12115" s="21" t="s">
        <v>29648</v>
      </c>
      <c r="K12115" s="20" t="s">
        <v>29371</v>
      </c>
      <c r="L12115" s="21"/>
    </row>
    <row r="12116">
      <c r="C12116" s="12" t="s">
        <v>933</v>
      </c>
      <c r="D12116" s="12"/>
      <c r="E12116" s="12" t="s">
        <v>1619</v>
      </c>
      <c r="F12116" s="21"/>
      <c r="G12116" s="21" t="s">
        <v>29649</v>
      </c>
      <c r="H12116" s="21" t="s">
        <v>29650</v>
      </c>
      <c r="I12116" s="21" t="s">
        <v>1588</v>
      </c>
      <c r="J12116" s="21" t="s">
        <v>29651</v>
      </c>
      <c r="K12116" s="20" t="s">
        <v>29371</v>
      </c>
      <c r="L12116" s="21"/>
    </row>
    <row r="12117">
      <c r="C12117" s="12" t="s">
        <v>933</v>
      </c>
      <c r="D12117" s="12"/>
      <c r="E12117" s="12" t="s">
        <v>1619</v>
      </c>
      <c r="F12117" s="21"/>
      <c r="G12117" s="21" t="s">
        <v>29652</v>
      </c>
      <c r="H12117" s="21" t="s">
        <v>29653</v>
      </c>
      <c r="I12117" s="21" t="s">
        <v>1588</v>
      </c>
      <c r="J12117" s="21" t="s">
        <v>29654</v>
      </c>
      <c r="K12117" s="20" t="s">
        <v>29371</v>
      </c>
      <c r="L12117" s="21"/>
    </row>
    <row r="12118">
      <c r="C12118" s="12" t="s">
        <v>933</v>
      </c>
      <c r="D12118" s="12"/>
      <c r="E12118" s="12" t="s">
        <v>1619</v>
      </c>
      <c r="F12118" s="21"/>
      <c r="G12118" s="21" t="s">
        <v>29655</v>
      </c>
      <c r="H12118" s="21" t="s">
        <v>29656</v>
      </c>
      <c r="I12118" s="21" t="s">
        <v>1588</v>
      </c>
      <c r="J12118" s="21" t="s">
        <v>29657</v>
      </c>
      <c r="K12118" s="20" t="s">
        <v>29371</v>
      </c>
      <c r="L12118" s="21"/>
    </row>
    <row r="12119">
      <c r="C12119" s="12" t="s">
        <v>933</v>
      </c>
      <c r="D12119" s="12"/>
      <c r="E12119" s="12" t="s">
        <v>1619</v>
      </c>
      <c r="F12119" s="21"/>
      <c r="G12119" s="21" t="s">
        <v>29658</v>
      </c>
      <c r="H12119" s="21" t="s">
        <v>29659</v>
      </c>
      <c r="I12119" s="21" t="s">
        <v>1588</v>
      </c>
      <c r="J12119" s="21" t="s">
        <v>29660</v>
      </c>
      <c r="K12119" s="20" t="s">
        <v>29371</v>
      </c>
      <c r="L12119" s="21"/>
    </row>
    <row r="12120">
      <c r="C12120" s="12" t="s">
        <v>933</v>
      </c>
      <c r="D12120" s="12"/>
      <c r="E12120" s="12" t="s">
        <v>1619</v>
      </c>
      <c r="F12120" s="21"/>
      <c r="G12120" s="21" t="s">
        <v>29661</v>
      </c>
      <c r="H12120" s="21" t="s">
        <v>29662</v>
      </c>
      <c r="I12120" s="21" t="s">
        <v>1588</v>
      </c>
      <c r="J12120" s="21" t="s">
        <v>29663</v>
      </c>
      <c r="K12120" s="20" t="s">
        <v>29371</v>
      </c>
      <c r="L12120" s="21"/>
    </row>
    <row r="12121">
      <c r="C12121" s="12" t="s">
        <v>933</v>
      </c>
      <c r="D12121" s="12"/>
      <c r="E12121" s="12" t="s">
        <v>1671</v>
      </c>
      <c r="F12121" s="21"/>
      <c r="G12121" s="21" t="s">
        <v>29664</v>
      </c>
      <c r="H12121" s="21" t="s">
        <v>29665</v>
      </c>
      <c r="I12121" s="21" t="s">
        <v>1674</v>
      </c>
      <c r="J12121" s="21" t="s">
        <v>29666</v>
      </c>
      <c r="K12121" s="20" t="s">
        <v>1676</v>
      </c>
      <c r="L12121" s="21"/>
    </row>
    <row r="12122">
      <c r="C12122" s="12" t="s">
        <v>933</v>
      </c>
      <c r="D12122" s="12"/>
      <c r="E12122" s="12" t="s">
        <v>1671</v>
      </c>
      <c r="F12122" s="21"/>
      <c r="G12122" s="21" t="s">
        <v>29524</v>
      </c>
      <c r="H12122" s="21" t="s">
        <v>29667</v>
      </c>
      <c r="I12122" s="21" t="s">
        <v>1674</v>
      </c>
      <c r="J12122" s="21" t="s">
        <v>29668</v>
      </c>
      <c r="K12122" s="20" t="s">
        <v>1676</v>
      </c>
      <c r="L12122" s="21"/>
    </row>
    <row r="12123">
      <c r="C12123" s="12" t="s">
        <v>933</v>
      </c>
      <c r="D12123" s="12"/>
      <c r="E12123" s="12" t="s">
        <v>1671</v>
      </c>
      <c r="F12123" s="21"/>
      <c r="G12123" s="21" t="s">
        <v>29669</v>
      </c>
      <c r="H12123" s="21" t="s">
        <v>29670</v>
      </c>
      <c r="I12123" s="21" t="s">
        <v>1674</v>
      </c>
      <c r="J12123" s="21" t="s">
        <v>29671</v>
      </c>
      <c r="K12123" s="20" t="s">
        <v>1676</v>
      </c>
      <c r="L12123" s="21"/>
    </row>
    <row r="12124">
      <c r="C12124" s="12" t="s">
        <v>933</v>
      </c>
      <c r="D12124" s="12"/>
      <c r="E12124" s="12" t="s">
        <v>1619</v>
      </c>
      <c r="F12124" s="21"/>
      <c r="G12124" s="21" t="s">
        <v>29672</v>
      </c>
      <c r="H12124" s="21" t="s">
        <v>29673</v>
      </c>
      <c r="I12124" s="21" t="s">
        <v>1588</v>
      </c>
      <c r="J12124" s="21" t="s">
        <v>29674</v>
      </c>
      <c r="K12124" s="20" t="s">
        <v>29371</v>
      </c>
      <c r="L12124" s="21"/>
    </row>
    <row r="12125">
      <c r="C12125" s="12" t="s">
        <v>933</v>
      </c>
      <c r="D12125" s="12"/>
      <c r="E12125" s="12" t="s">
        <v>1656</v>
      </c>
      <c r="F12125" s="21"/>
      <c r="G12125" s="21" t="s">
        <v>29675</v>
      </c>
      <c r="H12125" s="21" t="s">
        <v>29676</v>
      </c>
      <c r="I12125" s="21" t="s">
        <v>1637</v>
      </c>
      <c r="J12125" s="21" t="s">
        <v>29677</v>
      </c>
      <c r="K12125" s="20" t="s">
        <v>2777</v>
      </c>
      <c r="L12125" s="21"/>
    </row>
    <row r="12126">
      <c r="C12126" s="12" t="s">
        <v>933</v>
      </c>
      <c r="D12126" s="12"/>
      <c r="E12126" s="12" t="s">
        <v>1656</v>
      </c>
      <c r="F12126" s="21"/>
      <c r="G12126" s="21" t="s">
        <v>29678</v>
      </c>
      <c r="H12126" s="21" t="s">
        <v>29676</v>
      </c>
      <c r="I12126" s="21" t="s">
        <v>1637</v>
      </c>
      <c r="J12126" s="21" t="s">
        <v>29679</v>
      </c>
      <c r="K12126" s="20" t="s">
        <v>1660</v>
      </c>
      <c r="L12126" s="21"/>
    </row>
    <row r="12127">
      <c r="C12127" s="12" t="s">
        <v>933</v>
      </c>
      <c r="D12127" s="12"/>
      <c r="E12127" s="12" t="s">
        <v>1656</v>
      </c>
      <c r="F12127" s="21"/>
      <c r="G12127" s="21" t="s">
        <v>29680</v>
      </c>
      <c r="H12127" s="21" t="s">
        <v>29676</v>
      </c>
      <c r="I12127" s="21" t="s">
        <v>1637</v>
      </c>
      <c r="J12127" s="21" t="s">
        <v>29681</v>
      </c>
      <c r="K12127" s="20" t="s">
        <v>1833</v>
      </c>
      <c r="L12127" s="21"/>
    </row>
    <row r="12128">
      <c r="C12128" s="12" t="s">
        <v>933</v>
      </c>
      <c r="D12128" s="12"/>
      <c r="E12128" s="12" t="s">
        <v>1678</v>
      </c>
      <c r="F12128" s="21"/>
      <c r="G12128" s="21" t="s">
        <v>29682</v>
      </c>
      <c r="H12128" s="21" t="s">
        <v>29683</v>
      </c>
      <c r="I12128" s="21" t="s">
        <v>1681</v>
      </c>
      <c r="J12128" s="21" t="s">
        <v>29684</v>
      </c>
      <c r="K12128" s="20" t="s">
        <v>3021</v>
      </c>
      <c r="L12128" s="21"/>
    </row>
    <row r="12129">
      <c r="C12129" s="12" t="s">
        <v>933</v>
      </c>
      <c r="D12129" s="12"/>
      <c r="E12129" s="12" t="s">
        <v>1678</v>
      </c>
      <c r="F12129" s="21"/>
      <c r="G12129" s="21" t="s">
        <v>29685</v>
      </c>
      <c r="H12129" s="21" t="s">
        <v>29686</v>
      </c>
      <c r="I12129" s="21" t="s">
        <v>1681</v>
      </c>
      <c r="J12129" s="21" t="s">
        <v>29687</v>
      </c>
      <c r="K12129" s="20" t="s">
        <v>3029</v>
      </c>
      <c r="L12129" s="21"/>
    </row>
    <row r="12130">
      <c r="C12130" s="12" t="s">
        <v>933</v>
      </c>
      <c r="D12130" s="12"/>
      <c r="E12130" s="12" t="s">
        <v>1678</v>
      </c>
      <c r="F12130" s="21"/>
      <c r="G12130" s="21" t="s">
        <v>29688</v>
      </c>
      <c r="H12130" s="21" t="s">
        <v>29689</v>
      </c>
      <c r="I12130" s="21" t="s">
        <v>1681</v>
      </c>
      <c r="J12130" s="21" t="s">
        <v>29690</v>
      </c>
      <c r="K12130" s="20" t="s">
        <v>3029</v>
      </c>
      <c r="L12130" s="21"/>
    </row>
    <row r="12131">
      <c r="C12131" s="12" t="s">
        <v>933</v>
      </c>
      <c r="D12131" s="12"/>
      <c r="E12131" s="12" t="s">
        <v>1619</v>
      </c>
      <c r="F12131" s="21"/>
      <c r="G12131" s="21" t="s">
        <v>29691</v>
      </c>
      <c r="H12131" s="21" t="s">
        <v>29692</v>
      </c>
      <c r="I12131" s="21" t="s">
        <v>1722</v>
      </c>
      <c r="J12131" s="21" t="s">
        <v>29693</v>
      </c>
      <c r="K12131" s="20" t="s">
        <v>2976</v>
      </c>
      <c r="L12131" s="21"/>
    </row>
    <row r="12132">
      <c r="C12132" s="12" t="s">
        <v>933</v>
      </c>
      <c r="D12132" s="12"/>
      <c r="E12132" s="12" t="s">
        <v>1719</v>
      </c>
      <c r="F12132" s="21"/>
      <c r="G12132" s="21" t="s">
        <v>29691</v>
      </c>
      <c r="H12132" s="21" t="s">
        <v>29692</v>
      </c>
      <c r="I12132" s="21" t="s">
        <v>1722</v>
      </c>
      <c r="J12132" s="21" t="s">
        <v>29693</v>
      </c>
      <c r="K12132" s="20" t="s">
        <v>2976</v>
      </c>
      <c r="L12132" s="21"/>
    </row>
    <row r="12133">
      <c r="C12133" s="12" t="s">
        <v>933</v>
      </c>
      <c r="D12133" s="12"/>
      <c r="E12133" s="12" t="s">
        <v>1619</v>
      </c>
      <c r="F12133" s="21"/>
      <c r="G12133" s="21" t="s">
        <v>29694</v>
      </c>
      <c r="H12133" s="21" t="s">
        <v>29695</v>
      </c>
      <c r="I12133" s="21" t="s">
        <v>1722</v>
      </c>
      <c r="J12133" s="21" t="s">
        <v>29696</v>
      </c>
      <c r="K12133" s="20" t="s">
        <v>2976</v>
      </c>
      <c r="L12133" s="21"/>
    </row>
    <row r="12134">
      <c r="C12134" s="12" t="s">
        <v>933</v>
      </c>
      <c r="D12134" s="12"/>
      <c r="E12134" s="12" t="s">
        <v>1719</v>
      </c>
      <c r="F12134" s="21"/>
      <c r="G12134" s="21" t="s">
        <v>29694</v>
      </c>
      <c r="H12134" s="21" t="s">
        <v>29695</v>
      </c>
      <c r="I12134" s="21" t="s">
        <v>1722</v>
      </c>
      <c r="J12134" s="21" t="s">
        <v>29696</v>
      </c>
      <c r="K12134" s="20" t="s">
        <v>2976</v>
      </c>
      <c r="L12134" s="21"/>
    </row>
    <row r="12135">
      <c r="C12135" s="12" t="s">
        <v>933</v>
      </c>
      <c r="D12135" s="12"/>
      <c r="E12135" s="12" t="s">
        <v>1656</v>
      </c>
      <c r="F12135" s="21"/>
      <c r="G12135" s="21" t="s">
        <v>29697</v>
      </c>
      <c r="H12135" s="21" t="s">
        <v>29698</v>
      </c>
      <c r="I12135" s="21" t="s">
        <v>1637</v>
      </c>
      <c r="J12135" s="21" t="s">
        <v>29699</v>
      </c>
      <c r="K12135" s="20" t="s">
        <v>3791</v>
      </c>
      <c r="L12135" s="21"/>
    </row>
    <row r="12136">
      <c r="C12136" s="12" t="s">
        <v>933</v>
      </c>
      <c r="D12136" s="12"/>
      <c r="E12136" s="12" t="s">
        <v>1656</v>
      </c>
      <c r="F12136" s="21"/>
      <c r="G12136" s="21" t="s">
        <v>29697</v>
      </c>
      <c r="H12136" s="21" t="s">
        <v>29698</v>
      </c>
      <c r="I12136" s="21" t="s">
        <v>1637</v>
      </c>
      <c r="J12136" s="21" t="s">
        <v>29700</v>
      </c>
      <c r="K12136" s="20" t="s">
        <v>3794</v>
      </c>
      <c r="L12136" s="21"/>
    </row>
    <row r="12137">
      <c r="C12137" s="12" t="s">
        <v>933</v>
      </c>
      <c r="D12137" s="12"/>
      <c r="E12137" s="12" t="s">
        <v>1656</v>
      </c>
      <c r="F12137" s="21"/>
      <c r="G12137" s="21" t="s">
        <v>29697</v>
      </c>
      <c r="H12137" s="21" t="s">
        <v>29698</v>
      </c>
      <c r="I12137" s="21" t="s">
        <v>1637</v>
      </c>
      <c r="J12137" s="21" t="s">
        <v>29701</v>
      </c>
      <c r="K12137" s="20" t="s">
        <v>3797</v>
      </c>
      <c r="L12137" s="21"/>
    </row>
    <row r="12138">
      <c r="C12138" s="12" t="s">
        <v>933</v>
      </c>
      <c r="D12138" s="12"/>
      <c r="E12138" s="12" t="s">
        <v>1656</v>
      </c>
      <c r="F12138" s="21"/>
      <c r="G12138" s="21" t="s">
        <v>29697</v>
      </c>
      <c r="H12138" s="21" t="s">
        <v>29698</v>
      </c>
      <c r="I12138" s="21" t="s">
        <v>1637</v>
      </c>
      <c r="J12138" s="21" t="s">
        <v>29702</v>
      </c>
      <c r="K12138" s="20" t="s">
        <v>3800</v>
      </c>
      <c r="L12138" s="21"/>
    </row>
    <row r="12139">
      <c r="C12139" s="12" t="s">
        <v>933</v>
      </c>
      <c r="D12139" s="12"/>
      <c r="E12139" s="12" t="s">
        <v>1656</v>
      </c>
      <c r="F12139" s="21"/>
      <c r="G12139" s="21" t="s">
        <v>29697</v>
      </c>
      <c r="H12139" s="21" t="s">
        <v>29698</v>
      </c>
      <c r="I12139" s="21" t="s">
        <v>1637</v>
      </c>
      <c r="J12139" s="21" t="s">
        <v>29703</v>
      </c>
      <c r="K12139" s="20" t="s">
        <v>3803</v>
      </c>
      <c r="L12139" s="21"/>
    </row>
    <row r="12140">
      <c r="C12140" s="12" t="s">
        <v>933</v>
      </c>
      <c r="D12140" s="12"/>
      <c r="E12140" s="12" t="s">
        <v>1656</v>
      </c>
      <c r="F12140" s="21"/>
      <c r="G12140" s="21" t="s">
        <v>29697</v>
      </c>
      <c r="H12140" s="21" t="s">
        <v>29698</v>
      </c>
      <c r="I12140" s="21" t="s">
        <v>1637</v>
      </c>
      <c r="J12140" s="21" t="s">
        <v>29704</v>
      </c>
      <c r="K12140" s="20" t="s">
        <v>3806</v>
      </c>
      <c r="L12140" s="21"/>
    </row>
    <row r="12141">
      <c r="C12141" s="12" t="s">
        <v>933</v>
      </c>
      <c r="D12141" s="12"/>
      <c r="E12141" s="12" t="s">
        <v>1656</v>
      </c>
      <c r="F12141" s="21"/>
      <c r="G12141" s="21" t="s">
        <v>29697</v>
      </c>
      <c r="H12141" s="21" t="s">
        <v>29698</v>
      </c>
      <c r="I12141" s="21" t="s">
        <v>1637</v>
      </c>
      <c r="J12141" s="21" t="s">
        <v>29705</v>
      </c>
      <c r="K12141" s="20" t="s">
        <v>3809</v>
      </c>
      <c r="L12141" s="21"/>
    </row>
    <row r="12142">
      <c r="C12142" s="12" t="s">
        <v>933</v>
      </c>
      <c r="D12142" s="12"/>
      <c r="E12142" s="12" t="s">
        <v>1656</v>
      </c>
      <c r="F12142" s="21"/>
      <c r="G12142" s="21" t="s">
        <v>29697</v>
      </c>
      <c r="H12142" s="21" t="s">
        <v>29698</v>
      </c>
      <c r="I12142" s="21" t="s">
        <v>1637</v>
      </c>
      <c r="J12142" s="21" t="s">
        <v>29706</v>
      </c>
      <c r="K12142" s="20" t="s">
        <v>3812</v>
      </c>
      <c r="L12142" s="21"/>
    </row>
    <row r="12143">
      <c r="C12143" s="12" t="s">
        <v>933</v>
      </c>
      <c r="D12143" s="12"/>
      <c r="E12143" s="12" t="s">
        <v>1656</v>
      </c>
      <c r="F12143" s="21"/>
      <c r="G12143" s="21" t="s">
        <v>29697</v>
      </c>
      <c r="H12143" s="21" t="s">
        <v>29698</v>
      </c>
      <c r="I12143" s="21" t="s">
        <v>1637</v>
      </c>
      <c r="J12143" s="21" t="s">
        <v>29707</v>
      </c>
      <c r="K12143" s="20" t="s">
        <v>3815</v>
      </c>
      <c r="L12143" s="21"/>
    </row>
    <row r="12144">
      <c r="C12144" s="12" t="s">
        <v>933</v>
      </c>
      <c r="D12144" s="12"/>
      <c r="E12144" s="12" t="s">
        <v>1656</v>
      </c>
      <c r="F12144" s="21"/>
      <c r="G12144" s="21" t="s">
        <v>29697</v>
      </c>
      <c r="H12144" s="21" t="s">
        <v>29698</v>
      </c>
      <c r="I12144" s="21" t="s">
        <v>1637</v>
      </c>
      <c r="J12144" s="21" t="s">
        <v>29708</v>
      </c>
      <c r="K12144" s="20" t="s">
        <v>3818</v>
      </c>
      <c r="L12144" s="21"/>
    </row>
    <row r="12145">
      <c r="C12145" s="12" t="s">
        <v>933</v>
      </c>
      <c r="D12145" s="12"/>
      <c r="E12145" s="12" t="s">
        <v>1656</v>
      </c>
      <c r="F12145" s="21"/>
      <c r="G12145" s="21" t="s">
        <v>29697</v>
      </c>
      <c r="H12145" s="21" t="s">
        <v>29698</v>
      </c>
      <c r="I12145" s="21" t="s">
        <v>1637</v>
      </c>
      <c r="J12145" s="21" t="s">
        <v>29709</v>
      </c>
      <c r="K12145" s="20" t="s">
        <v>3821</v>
      </c>
      <c r="L12145" s="21"/>
    </row>
    <row r="12146">
      <c r="C12146" s="12" t="s">
        <v>933</v>
      </c>
      <c r="D12146" s="12"/>
      <c r="E12146" s="12" t="s">
        <v>1656</v>
      </c>
      <c r="F12146" s="21"/>
      <c r="G12146" s="21" t="s">
        <v>29697</v>
      </c>
      <c r="H12146" s="21" t="s">
        <v>29698</v>
      </c>
      <c r="I12146" s="21" t="s">
        <v>1637</v>
      </c>
      <c r="J12146" s="21" t="s">
        <v>29710</v>
      </c>
      <c r="K12146" s="20" t="s">
        <v>3824</v>
      </c>
      <c r="L12146" s="21"/>
    </row>
    <row r="12147">
      <c r="C12147" s="12" t="s">
        <v>933</v>
      </c>
      <c r="D12147" s="12"/>
      <c r="E12147" s="12" t="s">
        <v>1619</v>
      </c>
      <c r="F12147" s="21"/>
      <c r="G12147" s="21" t="s">
        <v>29711</v>
      </c>
      <c r="H12147" s="21" t="s">
        <v>29712</v>
      </c>
      <c r="I12147" s="21" t="s">
        <v>1588</v>
      </c>
      <c r="J12147" s="21" t="s">
        <v>29713</v>
      </c>
      <c r="K12147" s="20" t="s">
        <v>3509</v>
      </c>
      <c r="L12147" s="21"/>
    </row>
    <row r="12148">
      <c r="C12148" s="12" t="s">
        <v>933</v>
      </c>
      <c r="D12148" s="12"/>
      <c r="E12148" s="12" t="s">
        <v>1619</v>
      </c>
      <c r="F12148" s="21"/>
      <c r="G12148" s="21" t="s">
        <v>29714</v>
      </c>
      <c r="H12148" s="21" t="s">
        <v>29715</v>
      </c>
      <c r="I12148" s="21" t="s">
        <v>1588</v>
      </c>
      <c r="J12148" s="21" t="s">
        <v>29716</v>
      </c>
      <c r="K12148" s="20" t="s">
        <v>3509</v>
      </c>
      <c r="L12148" s="21"/>
    </row>
    <row r="12149">
      <c r="C12149" s="12" t="s">
        <v>933</v>
      </c>
      <c r="D12149" s="12"/>
      <c r="E12149" s="12" t="s">
        <v>1619</v>
      </c>
      <c r="F12149" s="21"/>
      <c r="G12149" s="21" t="s">
        <v>29717</v>
      </c>
      <c r="H12149" s="21" t="s">
        <v>29718</v>
      </c>
      <c r="I12149" s="21" t="s">
        <v>1588</v>
      </c>
      <c r="J12149" s="21" t="s">
        <v>29719</v>
      </c>
      <c r="K12149" s="20" t="s">
        <v>3616</v>
      </c>
      <c r="L12149" s="21"/>
    </row>
    <row r="12150">
      <c r="C12150" s="12" t="s">
        <v>933</v>
      </c>
      <c r="D12150" s="12"/>
      <c r="E12150" s="12" t="s">
        <v>1619</v>
      </c>
      <c r="F12150" s="21"/>
      <c r="G12150" s="21" t="s">
        <v>29720</v>
      </c>
      <c r="H12150" s="21" t="s">
        <v>29721</v>
      </c>
      <c r="I12150" s="21" t="s">
        <v>1588</v>
      </c>
      <c r="J12150" s="21" t="s">
        <v>29722</v>
      </c>
      <c r="K12150" s="20" t="s">
        <v>3280</v>
      </c>
      <c r="L12150" s="21"/>
    </row>
    <row r="12151">
      <c r="C12151" s="12" t="s">
        <v>933</v>
      </c>
      <c r="D12151" s="12"/>
      <c r="E12151" s="12" t="s">
        <v>1619</v>
      </c>
      <c r="F12151" s="21"/>
      <c r="G12151" s="21" t="s">
        <v>29723</v>
      </c>
      <c r="H12151" s="21" t="s">
        <v>29721</v>
      </c>
      <c r="I12151" s="21" t="s">
        <v>1588</v>
      </c>
      <c r="J12151" s="21" t="s">
        <v>29724</v>
      </c>
      <c r="K12151" s="20" t="s">
        <v>1983</v>
      </c>
      <c r="L12151" s="21"/>
    </row>
    <row r="12152">
      <c r="C12152" s="12" t="s">
        <v>933</v>
      </c>
      <c r="D12152" s="12"/>
      <c r="E12152" s="12" t="s">
        <v>1619</v>
      </c>
      <c r="F12152" s="21"/>
      <c r="G12152" s="21" t="s">
        <v>29725</v>
      </c>
      <c r="H12152" s="21" t="s">
        <v>29726</v>
      </c>
      <c r="I12152" s="21" t="s">
        <v>1588</v>
      </c>
      <c r="J12152" s="21" t="s">
        <v>29727</v>
      </c>
      <c r="K12152" s="20" t="s">
        <v>3280</v>
      </c>
      <c r="L12152" s="21"/>
    </row>
    <row r="12153">
      <c r="C12153" s="12" t="s">
        <v>933</v>
      </c>
      <c r="D12153" s="12"/>
      <c r="E12153" s="12" t="s">
        <v>1619</v>
      </c>
      <c r="F12153" s="21"/>
      <c r="G12153" s="21" t="s">
        <v>29728</v>
      </c>
      <c r="H12153" s="21" t="s">
        <v>29726</v>
      </c>
      <c r="I12153" s="21" t="s">
        <v>1588</v>
      </c>
      <c r="J12153" s="21" t="s">
        <v>29729</v>
      </c>
      <c r="K12153" s="20" t="s">
        <v>1983</v>
      </c>
      <c r="L12153" s="21"/>
    </row>
    <row r="12154">
      <c r="C12154" s="12" t="s">
        <v>933</v>
      </c>
      <c r="D12154" s="12"/>
      <c r="E12154" s="12" t="s">
        <v>1619</v>
      </c>
      <c r="F12154" s="21"/>
      <c r="G12154" s="21" t="s">
        <v>29730</v>
      </c>
      <c r="H12154" s="21" t="s">
        <v>29731</v>
      </c>
      <c r="I12154" s="21" t="s">
        <v>1588</v>
      </c>
      <c r="J12154" s="21" t="s">
        <v>29732</v>
      </c>
      <c r="K12154" s="20" t="s">
        <v>3654</v>
      </c>
      <c r="L12154" s="21"/>
    </row>
    <row r="12155">
      <c r="C12155" s="12" t="s">
        <v>933</v>
      </c>
      <c r="D12155" s="12"/>
      <c r="E12155" s="12" t="s">
        <v>1619</v>
      </c>
      <c r="F12155" s="21"/>
      <c r="G12155" s="21" t="s">
        <v>29733</v>
      </c>
      <c r="H12155" s="21" t="s">
        <v>29734</v>
      </c>
      <c r="I12155" s="21" t="s">
        <v>1588</v>
      </c>
      <c r="J12155" s="21" t="s">
        <v>29735</v>
      </c>
      <c r="K12155" s="20" t="s">
        <v>3654</v>
      </c>
      <c r="L12155" s="21"/>
    </row>
    <row r="12156">
      <c r="C12156" s="12" t="s">
        <v>933</v>
      </c>
      <c r="D12156" s="12"/>
      <c r="E12156" s="12" t="s">
        <v>1729</v>
      </c>
      <c r="F12156" s="21"/>
      <c r="G12156" s="21" t="s">
        <v>29736</v>
      </c>
      <c r="H12156" s="21" t="s">
        <v>29737</v>
      </c>
      <c r="I12156" s="21" t="s">
        <v>1607</v>
      </c>
      <c r="J12156" s="21" t="s">
        <v>29738</v>
      </c>
      <c r="K12156" s="20" t="s">
        <v>2844</v>
      </c>
      <c r="L12156" s="21"/>
    </row>
    <row r="12157">
      <c r="C12157" s="12" t="s">
        <v>933</v>
      </c>
      <c r="D12157" s="12"/>
      <c r="E12157" s="12" t="s">
        <v>1729</v>
      </c>
      <c r="F12157" s="21"/>
      <c r="G12157" s="21" t="s">
        <v>29736</v>
      </c>
      <c r="H12157" s="21" t="s">
        <v>29737</v>
      </c>
      <c r="I12157" s="21" t="s">
        <v>1607</v>
      </c>
      <c r="J12157" s="21" t="s">
        <v>29739</v>
      </c>
      <c r="K12157" s="20" t="s">
        <v>2841</v>
      </c>
      <c r="L12157" s="21"/>
    </row>
    <row r="12158">
      <c r="C12158" s="12" t="s">
        <v>933</v>
      </c>
      <c r="D12158" s="12"/>
      <c r="E12158" s="12" t="s">
        <v>1619</v>
      </c>
      <c r="F12158" s="21"/>
      <c r="G12158" s="21" t="s">
        <v>29740</v>
      </c>
      <c r="H12158" s="21" t="s">
        <v>29741</v>
      </c>
      <c r="I12158" s="21" t="s">
        <v>1722</v>
      </c>
      <c r="J12158" s="21" t="s">
        <v>29742</v>
      </c>
      <c r="K12158" s="20" t="s">
        <v>2976</v>
      </c>
      <c r="L12158" s="21"/>
    </row>
    <row r="12159">
      <c r="C12159" s="12" t="s">
        <v>933</v>
      </c>
      <c r="D12159" s="12"/>
      <c r="E12159" s="12" t="s">
        <v>1719</v>
      </c>
      <c r="F12159" s="21"/>
      <c r="G12159" s="21" t="s">
        <v>29740</v>
      </c>
      <c r="H12159" s="21" t="s">
        <v>29741</v>
      </c>
      <c r="I12159" s="21" t="s">
        <v>1722</v>
      </c>
      <c r="J12159" s="21" t="s">
        <v>29742</v>
      </c>
      <c r="K12159" s="20" t="s">
        <v>2976</v>
      </c>
      <c r="L12159" s="21"/>
    </row>
    <row r="12160">
      <c r="C12160" s="12" t="s">
        <v>933</v>
      </c>
      <c r="D12160" s="12"/>
      <c r="E12160" s="12" t="s">
        <v>1619</v>
      </c>
      <c r="F12160" s="21"/>
      <c r="G12160" s="21" t="s">
        <v>29743</v>
      </c>
      <c r="H12160" s="21" t="s">
        <v>29744</v>
      </c>
      <c r="I12160" s="21" t="s">
        <v>1722</v>
      </c>
      <c r="J12160" s="21" t="s">
        <v>29745</v>
      </c>
      <c r="K12160" s="20" t="s">
        <v>2976</v>
      </c>
      <c r="L12160" s="21"/>
    </row>
    <row r="12161">
      <c r="C12161" s="12" t="s">
        <v>933</v>
      </c>
      <c r="D12161" s="12"/>
      <c r="E12161" s="12" t="s">
        <v>1719</v>
      </c>
      <c r="F12161" s="21"/>
      <c r="G12161" s="21" t="s">
        <v>29743</v>
      </c>
      <c r="H12161" s="21" t="s">
        <v>29744</v>
      </c>
      <c r="I12161" s="21" t="s">
        <v>1722</v>
      </c>
      <c r="J12161" s="21" t="s">
        <v>29745</v>
      </c>
      <c r="K12161" s="20" t="s">
        <v>2976</v>
      </c>
      <c r="L12161" s="21"/>
    </row>
    <row r="12162">
      <c r="C12162" s="12" t="s">
        <v>933</v>
      </c>
      <c r="D12162" s="12"/>
      <c r="E12162" s="12" t="s">
        <v>1729</v>
      </c>
      <c r="F12162" s="21"/>
      <c r="G12162" s="21" t="s">
        <v>29746</v>
      </c>
      <c r="H12162" s="21" t="s">
        <v>29747</v>
      </c>
      <c r="I12162" s="21" t="s">
        <v>1607</v>
      </c>
      <c r="J12162" s="21" t="s">
        <v>29748</v>
      </c>
      <c r="K12162" s="20" t="s">
        <v>2844</v>
      </c>
      <c r="L12162" s="21"/>
    </row>
    <row r="12163">
      <c r="C12163" s="12" t="s">
        <v>933</v>
      </c>
      <c r="D12163" s="12" t="s">
        <v>934</v>
      </c>
      <c r="E12163" s="12" t="s">
        <v>1656</v>
      </c>
      <c r="F12163" s="12" t="s">
        <v>29749</v>
      </c>
      <c r="G12163" s="12" t="s">
        <v>29750</v>
      </c>
      <c r="H12163" s="12" t="s">
        <v>29751</v>
      </c>
      <c r="I12163" s="12" t="s">
        <v>1637</v>
      </c>
      <c r="J12163" s="12" t="s">
        <v>29752</v>
      </c>
      <c r="K12163" s="12" t="s">
        <v>29595</v>
      </c>
      <c r="L12163" s="12" t="s">
        <v>29753</v>
      </c>
    </row>
    <row r="12164">
      <c r="C12164" s="12" t="s">
        <v>933</v>
      </c>
      <c r="D12164" s="12" t="s">
        <v>934</v>
      </c>
      <c r="E12164" s="12" t="s">
        <v>1656</v>
      </c>
      <c r="F12164" s="12" t="s">
        <v>29754</v>
      </c>
      <c r="G12164" s="12" t="s">
        <v>29750</v>
      </c>
      <c r="H12164" s="12" t="s">
        <v>29751</v>
      </c>
      <c r="I12164" s="12" t="s">
        <v>1637</v>
      </c>
      <c r="J12164" s="12" t="s">
        <v>29752</v>
      </c>
      <c r="K12164" s="12" t="s">
        <v>29595</v>
      </c>
      <c r="L12164" s="12" t="s">
        <v>29753</v>
      </c>
    </row>
    <row r="12165">
      <c r="C12165" s="12" t="s">
        <v>933</v>
      </c>
      <c r="D12165" s="12" t="s">
        <v>934</v>
      </c>
      <c r="E12165" s="12" t="s">
        <v>1656</v>
      </c>
      <c r="F12165" s="12" t="s">
        <v>29749</v>
      </c>
      <c r="G12165" s="12" t="s">
        <v>29758</v>
      </c>
      <c r="H12165" s="12" t="s">
        <v>29759</v>
      </c>
      <c r="I12165" s="12" t="s">
        <v>1637</v>
      </c>
      <c r="J12165" s="12" t="s">
        <v>29760</v>
      </c>
      <c r="K12165" s="12" t="s">
        <v>29595</v>
      </c>
      <c r="L12165" s="12" t="s">
        <v>29753</v>
      </c>
    </row>
    <row r="12166">
      <c r="C12166" s="12" t="s">
        <v>939</v>
      </c>
      <c r="D12166" s="12"/>
      <c r="E12166" s="12" t="s">
        <v>1654</v>
      </c>
      <c r="F12166" s="21"/>
      <c r="G12166" s="21" t="s">
        <v>29761</v>
      </c>
      <c r="H12166" s="21" t="s">
        <v>29762</v>
      </c>
      <c r="I12166" s="21" t="s">
        <v>1600</v>
      </c>
      <c r="J12166" s="21" t="s">
        <v>29763</v>
      </c>
      <c r="K12166" s="20" t="s">
        <v>1602</v>
      </c>
      <c r="L12166" s="21"/>
    </row>
    <row r="12167">
      <c r="C12167" s="12" t="s">
        <v>939</v>
      </c>
      <c r="D12167" s="12"/>
      <c r="E12167" s="12" t="s">
        <v>1729</v>
      </c>
      <c r="F12167" s="21"/>
      <c r="G12167" s="21" t="s">
        <v>29764</v>
      </c>
      <c r="H12167" s="21" t="s">
        <v>29765</v>
      </c>
      <c r="I12167" s="21" t="s">
        <v>1607</v>
      </c>
      <c r="J12167" s="21" t="s">
        <v>29766</v>
      </c>
      <c r="K12167" s="20" t="s">
        <v>10387</v>
      </c>
      <c r="L12167" s="21"/>
    </row>
    <row r="12168">
      <c r="C12168" s="12" t="s">
        <v>939</v>
      </c>
      <c r="D12168" s="12"/>
      <c r="E12168" s="12" t="s">
        <v>1729</v>
      </c>
      <c r="F12168" s="21"/>
      <c r="G12168" s="21" t="s">
        <v>29767</v>
      </c>
      <c r="H12168" s="21" t="s">
        <v>29765</v>
      </c>
      <c r="I12168" s="21" t="s">
        <v>1607</v>
      </c>
      <c r="J12168" s="21" t="s">
        <v>29768</v>
      </c>
      <c r="K12168" s="20" t="s">
        <v>10391</v>
      </c>
      <c r="L12168" s="21"/>
    </row>
    <row r="12169">
      <c r="C12169" s="12" t="s">
        <v>939</v>
      </c>
      <c r="D12169" s="12"/>
      <c r="E12169" s="12" t="s">
        <v>1729</v>
      </c>
      <c r="F12169" s="21"/>
      <c r="G12169" s="21" t="s">
        <v>29769</v>
      </c>
      <c r="H12169" s="21" t="s">
        <v>29770</v>
      </c>
      <c r="I12169" s="21" t="s">
        <v>1607</v>
      </c>
      <c r="J12169" s="21" t="s">
        <v>29771</v>
      </c>
      <c r="K12169" s="20" t="s">
        <v>10383</v>
      </c>
      <c r="L12169" s="21"/>
    </row>
    <row r="12170">
      <c r="C12170" s="12" t="s">
        <v>939</v>
      </c>
      <c r="D12170" s="12"/>
      <c r="E12170" s="12" t="s">
        <v>1729</v>
      </c>
      <c r="F12170" s="21"/>
      <c r="G12170" s="21" t="s">
        <v>29772</v>
      </c>
      <c r="H12170" s="21" t="s">
        <v>29770</v>
      </c>
      <c r="I12170" s="21" t="s">
        <v>1607</v>
      </c>
      <c r="J12170" s="21" t="s">
        <v>29773</v>
      </c>
      <c r="K12170" s="20" t="s">
        <v>10387</v>
      </c>
      <c r="L12170" s="21"/>
    </row>
    <row r="12171">
      <c r="C12171" s="12" t="s">
        <v>939</v>
      </c>
      <c r="D12171" s="12"/>
      <c r="E12171" s="12" t="s">
        <v>1729</v>
      </c>
      <c r="F12171" s="21"/>
      <c r="G12171" s="21" t="s">
        <v>29774</v>
      </c>
      <c r="H12171" s="21" t="s">
        <v>29770</v>
      </c>
      <c r="I12171" s="21" t="s">
        <v>1607</v>
      </c>
      <c r="J12171" s="21" t="s">
        <v>29775</v>
      </c>
      <c r="K12171" s="20" t="s">
        <v>10391</v>
      </c>
      <c r="L12171" s="21"/>
    </row>
    <row r="12172">
      <c r="C12172" s="12" t="s">
        <v>939</v>
      </c>
      <c r="D12172" s="12"/>
      <c r="E12172" s="12" t="s">
        <v>1619</v>
      </c>
      <c r="F12172" s="21"/>
      <c r="G12172" s="21" t="s">
        <v>29776</v>
      </c>
      <c r="H12172" s="21" t="s">
        <v>29777</v>
      </c>
      <c r="I12172" s="21" t="s">
        <v>1588</v>
      </c>
      <c r="J12172" s="21" t="s">
        <v>29778</v>
      </c>
      <c r="K12172" s="20" t="s">
        <v>10378</v>
      </c>
      <c r="L12172" s="21"/>
    </row>
    <row r="12173">
      <c r="C12173" s="12" t="s">
        <v>939</v>
      </c>
      <c r="D12173" s="12"/>
      <c r="E12173" s="12" t="s">
        <v>1678</v>
      </c>
      <c r="F12173" s="21"/>
      <c r="G12173" s="21" t="s">
        <v>29779</v>
      </c>
      <c r="H12173" s="21" t="s">
        <v>29780</v>
      </c>
      <c r="I12173" s="21" t="s">
        <v>1681</v>
      </c>
      <c r="J12173" s="21" t="s">
        <v>29781</v>
      </c>
      <c r="K12173" s="20" t="s">
        <v>10374</v>
      </c>
      <c r="L12173" s="21"/>
    </row>
    <row r="12174">
      <c r="C12174" s="12" t="s">
        <v>939</v>
      </c>
      <c r="D12174" s="12"/>
      <c r="E12174" s="12" t="s">
        <v>1619</v>
      </c>
      <c r="F12174" s="21"/>
      <c r="G12174" s="21" t="s">
        <v>29782</v>
      </c>
      <c r="H12174" s="21" t="s">
        <v>29783</v>
      </c>
      <c r="I12174" s="21" t="s">
        <v>1588</v>
      </c>
      <c r="J12174" s="21" t="s">
        <v>29784</v>
      </c>
      <c r="K12174" s="20" t="s">
        <v>10401</v>
      </c>
      <c r="L12174" s="21"/>
    </row>
    <row r="12175">
      <c r="C12175" s="12" t="s">
        <v>939</v>
      </c>
      <c r="D12175" s="12"/>
      <c r="E12175" s="12" t="s">
        <v>1619</v>
      </c>
      <c r="F12175" s="21"/>
      <c r="G12175" s="21" t="s">
        <v>29785</v>
      </c>
      <c r="H12175" s="21" t="s">
        <v>29786</v>
      </c>
      <c r="I12175" s="21" t="s">
        <v>1588</v>
      </c>
      <c r="J12175" s="21" t="s">
        <v>29787</v>
      </c>
      <c r="K12175" s="20" t="s">
        <v>4312</v>
      </c>
      <c r="L12175" s="21"/>
    </row>
    <row r="12176">
      <c r="C12176" s="12" t="s">
        <v>939</v>
      </c>
      <c r="D12176" s="12"/>
      <c r="E12176" s="12" t="s">
        <v>1619</v>
      </c>
      <c r="F12176" s="21"/>
      <c r="G12176" s="21" t="s">
        <v>29788</v>
      </c>
      <c r="H12176" s="21" t="s">
        <v>29789</v>
      </c>
      <c r="I12176" s="21" t="s">
        <v>1588</v>
      </c>
      <c r="J12176" s="21" t="s">
        <v>29790</v>
      </c>
      <c r="K12176" s="20" t="s">
        <v>4312</v>
      </c>
      <c r="L12176" s="21"/>
    </row>
    <row r="12177">
      <c r="C12177" s="12" t="s">
        <v>939</v>
      </c>
      <c r="D12177" s="12"/>
      <c r="E12177" s="12" t="s">
        <v>1619</v>
      </c>
      <c r="F12177" s="21"/>
      <c r="G12177" s="21" t="s">
        <v>29791</v>
      </c>
      <c r="H12177" s="21" t="s">
        <v>29792</v>
      </c>
      <c r="I12177" s="21" t="s">
        <v>1588</v>
      </c>
      <c r="J12177" s="21" t="s">
        <v>29793</v>
      </c>
      <c r="K12177" s="20" t="s">
        <v>1876</v>
      </c>
      <c r="L12177" s="21"/>
    </row>
    <row r="12178">
      <c r="C12178" s="12" t="s">
        <v>946</v>
      </c>
      <c r="D12178" s="12"/>
      <c r="E12178" s="12" t="s">
        <v>1678</v>
      </c>
      <c r="F12178" s="21"/>
      <c r="G12178" s="21" t="s">
        <v>29794</v>
      </c>
      <c r="H12178" s="21" t="s">
        <v>29795</v>
      </c>
      <c r="I12178" s="21" t="s">
        <v>1681</v>
      </c>
      <c r="J12178" s="21" t="s">
        <v>29796</v>
      </c>
      <c r="K12178" s="20" t="s">
        <v>4372</v>
      </c>
      <c r="L12178" s="21"/>
    </row>
    <row r="12179">
      <c r="C12179" s="12" t="s">
        <v>946</v>
      </c>
      <c r="D12179" s="12"/>
      <c r="E12179" s="12" t="s">
        <v>1678</v>
      </c>
      <c r="F12179" s="21"/>
      <c r="G12179" s="21" t="s">
        <v>29797</v>
      </c>
      <c r="H12179" s="21" t="s">
        <v>29798</v>
      </c>
      <c r="I12179" s="21" t="s">
        <v>1681</v>
      </c>
      <c r="J12179" s="21" t="s">
        <v>29799</v>
      </c>
      <c r="K12179" s="20" t="s">
        <v>4362</v>
      </c>
      <c r="L12179" s="21"/>
    </row>
    <row r="12180">
      <c r="C12180" s="12" t="s">
        <v>946</v>
      </c>
      <c r="D12180" s="12"/>
      <c r="E12180" s="12" t="s">
        <v>1678</v>
      </c>
      <c r="F12180" s="21"/>
      <c r="G12180" s="21" t="s">
        <v>29800</v>
      </c>
      <c r="H12180" s="21" t="s">
        <v>29801</v>
      </c>
      <c r="I12180" s="21" t="s">
        <v>1681</v>
      </c>
      <c r="J12180" s="21" t="s">
        <v>29802</v>
      </c>
      <c r="K12180" s="20" t="s">
        <v>4367</v>
      </c>
      <c r="L12180" s="21"/>
    </row>
    <row r="12181">
      <c r="C12181" s="12" t="s">
        <v>946</v>
      </c>
      <c r="D12181" s="12"/>
      <c r="E12181" s="12" t="s">
        <v>1678</v>
      </c>
      <c r="F12181" s="21"/>
      <c r="G12181" s="21" t="s">
        <v>29803</v>
      </c>
      <c r="H12181" s="21" t="s">
        <v>29804</v>
      </c>
      <c r="I12181" s="21" t="s">
        <v>1681</v>
      </c>
      <c r="J12181" s="21" t="s">
        <v>29805</v>
      </c>
      <c r="K12181" s="20" t="s">
        <v>4628</v>
      </c>
      <c r="L12181" s="21"/>
    </row>
    <row r="12182">
      <c r="C12182" s="12" t="s">
        <v>946</v>
      </c>
      <c r="D12182" s="12"/>
      <c r="E12182" s="12" t="s">
        <v>1719</v>
      </c>
      <c r="F12182" s="21"/>
      <c r="G12182" s="21" t="s">
        <v>29806</v>
      </c>
      <c r="H12182" s="21" t="s">
        <v>29807</v>
      </c>
      <c r="I12182" s="21" t="s">
        <v>1722</v>
      </c>
      <c r="J12182" s="21" t="s">
        <v>29808</v>
      </c>
      <c r="K12182" s="20" t="s">
        <v>13865</v>
      </c>
      <c r="L12182" s="21"/>
    </row>
    <row r="12183">
      <c r="C12183" s="12" t="s">
        <v>946</v>
      </c>
      <c r="D12183" s="12"/>
      <c r="E12183" s="12" t="s">
        <v>1719</v>
      </c>
      <c r="F12183" s="21"/>
      <c r="G12183" s="21" t="s">
        <v>29809</v>
      </c>
      <c r="H12183" s="21" t="s">
        <v>29810</v>
      </c>
      <c r="I12183" s="21" t="s">
        <v>1722</v>
      </c>
      <c r="J12183" s="21" t="s">
        <v>29811</v>
      </c>
      <c r="K12183" s="20" t="s">
        <v>13869</v>
      </c>
      <c r="L12183" s="21"/>
    </row>
    <row r="12184">
      <c r="C12184" s="12" t="s">
        <v>946</v>
      </c>
      <c r="D12184" s="12"/>
      <c r="E12184" s="12" t="s">
        <v>1619</v>
      </c>
      <c r="F12184" s="21"/>
      <c r="G12184" s="21" t="s">
        <v>29812</v>
      </c>
      <c r="H12184" s="21" t="s">
        <v>29813</v>
      </c>
      <c r="I12184" s="21" t="s">
        <v>1588</v>
      </c>
      <c r="J12184" s="21" t="s">
        <v>29814</v>
      </c>
      <c r="K12184" s="20" t="s">
        <v>3499</v>
      </c>
      <c r="L12184" s="21"/>
    </row>
    <row r="12185">
      <c r="C12185" s="12" t="s">
        <v>946</v>
      </c>
      <c r="D12185" s="12"/>
      <c r="E12185" s="12" t="s">
        <v>1619</v>
      </c>
      <c r="F12185" s="21"/>
      <c r="G12185" s="21" t="s">
        <v>29815</v>
      </c>
      <c r="H12185" s="21" t="s">
        <v>29816</v>
      </c>
      <c r="I12185" s="21" t="s">
        <v>1588</v>
      </c>
      <c r="J12185" s="21" t="s">
        <v>29817</v>
      </c>
      <c r="K12185" s="20" t="s">
        <v>3499</v>
      </c>
      <c r="L12185" s="21"/>
    </row>
    <row r="12186">
      <c r="C12186" s="12" t="s">
        <v>946</v>
      </c>
      <c r="D12186" s="12"/>
      <c r="E12186" s="12" t="s">
        <v>1619</v>
      </c>
      <c r="F12186" s="21"/>
      <c r="G12186" s="21" t="s">
        <v>29818</v>
      </c>
      <c r="H12186" s="21" t="s">
        <v>29819</v>
      </c>
      <c r="I12186" s="21" t="s">
        <v>1588</v>
      </c>
      <c r="J12186" s="21" t="s">
        <v>29820</v>
      </c>
      <c r="K12186" s="20" t="s">
        <v>3509</v>
      </c>
      <c r="L12186" s="21"/>
    </row>
    <row r="12187">
      <c r="C12187" s="12" t="s">
        <v>946</v>
      </c>
      <c r="D12187" s="12"/>
      <c r="E12187" s="12" t="s">
        <v>1619</v>
      </c>
      <c r="F12187" s="21"/>
      <c r="G12187" s="21" t="s">
        <v>29821</v>
      </c>
      <c r="H12187" s="21" t="s">
        <v>29822</v>
      </c>
      <c r="I12187" s="21" t="s">
        <v>1588</v>
      </c>
      <c r="J12187" s="21" t="s">
        <v>29823</v>
      </c>
      <c r="K12187" s="20" t="s">
        <v>3509</v>
      </c>
      <c r="L12187" s="21"/>
    </row>
    <row r="12188">
      <c r="C12188" s="12" t="s">
        <v>946</v>
      </c>
      <c r="D12188" s="12"/>
      <c r="E12188" s="12" t="s">
        <v>1671</v>
      </c>
      <c r="F12188" s="21"/>
      <c r="G12188" s="21" t="s">
        <v>29824</v>
      </c>
      <c r="H12188" s="21" t="s">
        <v>29825</v>
      </c>
      <c r="I12188" s="21" t="s">
        <v>1674</v>
      </c>
      <c r="J12188" s="21" t="s">
        <v>29826</v>
      </c>
      <c r="K12188" s="20" t="s">
        <v>4273</v>
      </c>
      <c r="L12188" s="21"/>
    </row>
    <row r="12189">
      <c r="C12189" s="12" t="s">
        <v>946</v>
      </c>
      <c r="D12189" s="12"/>
      <c r="E12189" s="12" t="s">
        <v>1729</v>
      </c>
      <c r="F12189" s="21"/>
      <c r="G12189" s="21" t="s">
        <v>29827</v>
      </c>
      <c r="H12189" s="21" t="s">
        <v>29828</v>
      </c>
      <c r="I12189" s="21" t="s">
        <v>1607</v>
      </c>
      <c r="J12189" s="21" t="s">
        <v>29829</v>
      </c>
      <c r="K12189" s="20" t="s">
        <v>4633</v>
      </c>
      <c r="L12189" s="21"/>
    </row>
    <row r="12190">
      <c r="C12190" s="12" t="s">
        <v>946</v>
      </c>
      <c r="D12190" s="12"/>
      <c r="E12190" s="12" t="s">
        <v>1729</v>
      </c>
      <c r="F12190" s="21"/>
      <c r="G12190" s="21" t="s">
        <v>29830</v>
      </c>
      <c r="H12190" s="21" t="s">
        <v>29831</v>
      </c>
      <c r="I12190" s="21" t="s">
        <v>1607</v>
      </c>
      <c r="J12190" s="21" t="s">
        <v>29832</v>
      </c>
      <c r="K12190" s="20" t="s">
        <v>4633</v>
      </c>
      <c r="L12190" s="21"/>
    </row>
    <row r="12191">
      <c r="C12191" s="12" t="s">
        <v>946</v>
      </c>
      <c r="D12191" s="12"/>
      <c r="E12191" s="12" t="s">
        <v>1729</v>
      </c>
      <c r="F12191" s="21"/>
      <c r="G12191" s="21" t="s">
        <v>29833</v>
      </c>
      <c r="H12191" s="21" t="s">
        <v>29834</v>
      </c>
      <c r="I12191" s="21" t="s">
        <v>1607</v>
      </c>
      <c r="J12191" s="21" t="s">
        <v>29835</v>
      </c>
      <c r="K12191" s="20" t="s">
        <v>4633</v>
      </c>
      <c r="L12191" s="21"/>
    </row>
    <row r="12192">
      <c r="C12192" s="12" t="s">
        <v>946</v>
      </c>
      <c r="D12192" s="12"/>
      <c r="E12192" s="12" t="s">
        <v>1619</v>
      </c>
      <c r="F12192" s="21"/>
      <c r="G12192" s="21" t="s">
        <v>29836</v>
      </c>
      <c r="H12192" s="21" t="s">
        <v>29837</v>
      </c>
      <c r="I12192" s="21" t="s">
        <v>1588</v>
      </c>
      <c r="J12192" s="21" t="s">
        <v>29838</v>
      </c>
      <c r="K12192" s="20" t="s">
        <v>1921</v>
      </c>
      <c r="L12192" s="21"/>
    </row>
    <row r="12193">
      <c r="C12193" s="12" t="s">
        <v>946</v>
      </c>
      <c r="D12193" s="12"/>
      <c r="E12193" s="12" t="s">
        <v>1619</v>
      </c>
      <c r="F12193" s="21"/>
      <c r="G12193" s="21" t="s">
        <v>29839</v>
      </c>
      <c r="H12193" s="21" t="s">
        <v>29840</v>
      </c>
      <c r="I12193" s="21" t="s">
        <v>1588</v>
      </c>
      <c r="J12193" s="21" t="s">
        <v>29841</v>
      </c>
      <c r="K12193" s="20" t="s">
        <v>3472</v>
      </c>
      <c r="L12193" s="21"/>
    </row>
    <row r="12194">
      <c r="C12194" s="12" t="s">
        <v>946</v>
      </c>
      <c r="D12194" s="12"/>
      <c r="E12194" s="12" t="s">
        <v>1619</v>
      </c>
      <c r="F12194" s="21"/>
      <c r="G12194" s="21" t="s">
        <v>29842</v>
      </c>
      <c r="H12194" s="21" t="s">
        <v>29843</v>
      </c>
      <c r="I12194" s="21" t="s">
        <v>1588</v>
      </c>
      <c r="J12194" s="21" t="s">
        <v>29844</v>
      </c>
      <c r="K12194" s="20" t="s">
        <v>3472</v>
      </c>
      <c r="L12194" s="21"/>
    </row>
    <row r="12195">
      <c r="C12195" s="12" t="s">
        <v>946</v>
      </c>
      <c r="D12195" s="12"/>
      <c r="E12195" s="12" t="s">
        <v>1619</v>
      </c>
      <c r="F12195" s="21"/>
      <c r="G12195" s="21" t="s">
        <v>29845</v>
      </c>
      <c r="H12195" s="21" t="s">
        <v>29846</v>
      </c>
      <c r="I12195" s="21" t="s">
        <v>1588</v>
      </c>
      <c r="J12195" s="21" t="s">
        <v>29847</v>
      </c>
      <c r="K12195" s="20" t="s">
        <v>3472</v>
      </c>
      <c r="L12195" s="21"/>
    </row>
    <row r="12196">
      <c r="C12196" s="12" t="s">
        <v>946</v>
      </c>
      <c r="D12196" s="12"/>
      <c r="E12196" s="12" t="s">
        <v>1619</v>
      </c>
      <c r="F12196" s="21"/>
      <c r="G12196" s="21" t="s">
        <v>29848</v>
      </c>
      <c r="H12196" s="21" t="s">
        <v>29849</v>
      </c>
      <c r="I12196" s="21" t="s">
        <v>1588</v>
      </c>
      <c r="J12196" s="21" t="s">
        <v>29850</v>
      </c>
      <c r="K12196" s="20" t="s">
        <v>3472</v>
      </c>
      <c r="L12196" s="21"/>
    </row>
    <row r="12197">
      <c r="C12197" s="12" t="s">
        <v>946</v>
      </c>
      <c r="D12197" s="12"/>
      <c r="E12197" s="12" t="s">
        <v>1619</v>
      </c>
      <c r="F12197" s="21"/>
      <c r="G12197" s="21" t="s">
        <v>29851</v>
      </c>
      <c r="H12197" s="21" t="s">
        <v>29852</v>
      </c>
      <c r="I12197" s="21" t="s">
        <v>1588</v>
      </c>
      <c r="J12197" s="21" t="s">
        <v>29853</v>
      </c>
      <c r="K12197" s="20" t="s">
        <v>1916</v>
      </c>
      <c r="L12197" s="21"/>
    </row>
    <row r="12198">
      <c r="C12198" s="12" t="s">
        <v>946</v>
      </c>
      <c r="D12198" s="12"/>
      <c r="E12198" s="12" t="s">
        <v>1619</v>
      </c>
      <c r="F12198" s="21"/>
      <c r="G12198" s="21" t="s">
        <v>29854</v>
      </c>
      <c r="H12198" s="21" t="s">
        <v>29855</v>
      </c>
      <c r="I12198" s="21" t="s">
        <v>1588</v>
      </c>
      <c r="J12198" s="21" t="s">
        <v>29856</v>
      </c>
      <c r="K12198" s="20" t="s">
        <v>3483</v>
      </c>
      <c r="L12198" s="21"/>
    </row>
    <row r="12199">
      <c r="C12199" s="12" t="s">
        <v>946</v>
      </c>
      <c r="D12199" s="12"/>
      <c r="E12199" s="12" t="s">
        <v>1619</v>
      </c>
      <c r="F12199" s="21"/>
      <c r="G12199" s="21" t="s">
        <v>29857</v>
      </c>
      <c r="H12199" s="21" t="s">
        <v>29858</v>
      </c>
      <c r="I12199" s="21" t="s">
        <v>1588</v>
      </c>
      <c r="J12199" s="21" t="s">
        <v>29859</v>
      </c>
      <c r="K12199" s="20" t="s">
        <v>3483</v>
      </c>
      <c r="L12199" s="21"/>
    </row>
    <row r="12200">
      <c r="C12200" s="12" t="s">
        <v>946</v>
      </c>
      <c r="D12200" s="12"/>
      <c r="E12200" s="12" t="s">
        <v>1619</v>
      </c>
      <c r="F12200" s="21"/>
      <c r="G12200" s="21" t="s">
        <v>29860</v>
      </c>
      <c r="H12200" s="21" t="s">
        <v>29861</v>
      </c>
      <c r="I12200" s="21" t="s">
        <v>1588</v>
      </c>
      <c r="J12200" s="21" t="s">
        <v>29862</v>
      </c>
      <c r="K12200" s="20" t="s">
        <v>3372</v>
      </c>
      <c r="L12200" s="21"/>
    </row>
    <row r="12201">
      <c r="C12201" s="12" t="s">
        <v>946</v>
      </c>
      <c r="D12201" s="12"/>
      <c r="E12201" s="12" t="s">
        <v>1619</v>
      </c>
      <c r="F12201" s="21"/>
      <c r="G12201" s="21" t="s">
        <v>29863</v>
      </c>
      <c r="H12201" s="21" t="s">
        <v>29864</v>
      </c>
      <c r="I12201" s="21" t="s">
        <v>1588</v>
      </c>
      <c r="J12201" s="21" t="s">
        <v>29865</v>
      </c>
      <c r="K12201" s="20" t="s">
        <v>3381</v>
      </c>
      <c r="L12201" s="21"/>
    </row>
    <row r="12202">
      <c r="C12202" s="12" t="s">
        <v>946</v>
      </c>
      <c r="D12202" s="12"/>
      <c r="E12202" s="12" t="s">
        <v>1619</v>
      </c>
      <c r="F12202" s="21"/>
      <c r="G12202" s="21" t="s">
        <v>29863</v>
      </c>
      <c r="H12202" s="21" t="s">
        <v>29864</v>
      </c>
      <c r="I12202" s="21" t="s">
        <v>1588</v>
      </c>
      <c r="J12202" s="21" t="s">
        <v>29866</v>
      </c>
      <c r="K12202" s="20" t="s">
        <v>3384</v>
      </c>
      <c r="L12202" s="21"/>
    </row>
    <row r="12203">
      <c r="C12203" s="12" t="s">
        <v>946</v>
      </c>
      <c r="D12203" s="12"/>
      <c r="E12203" s="12" t="s">
        <v>1619</v>
      </c>
      <c r="F12203" s="21"/>
      <c r="G12203" s="21" t="s">
        <v>29867</v>
      </c>
      <c r="H12203" s="21" t="s">
        <v>29868</v>
      </c>
      <c r="I12203" s="21" t="s">
        <v>1588</v>
      </c>
      <c r="J12203" s="21" t="s">
        <v>29869</v>
      </c>
      <c r="K12203" s="20" t="s">
        <v>3376</v>
      </c>
      <c r="L12203" s="21"/>
    </row>
    <row r="12204">
      <c r="C12204" s="12" t="s">
        <v>946</v>
      </c>
      <c r="D12204" s="12"/>
      <c r="E12204" s="12" t="s">
        <v>1619</v>
      </c>
      <c r="F12204" s="21"/>
      <c r="G12204" s="21" t="s">
        <v>29870</v>
      </c>
      <c r="H12204" s="21" t="s">
        <v>29871</v>
      </c>
      <c r="I12204" s="21" t="s">
        <v>1588</v>
      </c>
      <c r="J12204" s="21" t="s">
        <v>29872</v>
      </c>
      <c r="K12204" s="20" t="s">
        <v>3376</v>
      </c>
      <c r="L12204" s="21"/>
    </row>
    <row r="12205">
      <c r="C12205" s="12" t="s">
        <v>946</v>
      </c>
      <c r="D12205" s="12"/>
      <c r="E12205" s="12" t="s">
        <v>1678</v>
      </c>
      <c r="F12205" s="21"/>
      <c r="G12205" s="21" t="s">
        <v>29873</v>
      </c>
      <c r="H12205" s="21" t="s">
        <v>29874</v>
      </c>
      <c r="I12205" s="21" t="s">
        <v>1681</v>
      </c>
      <c r="J12205" s="21" t="s">
        <v>29875</v>
      </c>
      <c r="K12205" s="20" t="s">
        <v>14201</v>
      </c>
      <c r="L12205" s="21"/>
    </row>
    <row r="12206">
      <c r="C12206" s="12" t="s">
        <v>946</v>
      </c>
      <c r="D12206" s="12"/>
      <c r="E12206" s="12" t="s">
        <v>1619</v>
      </c>
      <c r="F12206" s="21"/>
      <c r="G12206" s="21" t="s">
        <v>29876</v>
      </c>
      <c r="H12206" s="21" t="s">
        <v>29877</v>
      </c>
      <c r="I12206" s="21" t="s">
        <v>1588</v>
      </c>
      <c r="J12206" s="21" t="s">
        <v>29878</v>
      </c>
      <c r="K12206" s="20" t="s">
        <v>1983</v>
      </c>
      <c r="L12206" s="21"/>
    </row>
    <row r="12207">
      <c r="C12207" s="12" t="s">
        <v>946</v>
      </c>
      <c r="D12207" s="12"/>
      <c r="E12207" s="12" t="s">
        <v>1656</v>
      </c>
      <c r="F12207" s="21"/>
      <c r="G12207" s="21" t="s">
        <v>29879</v>
      </c>
      <c r="H12207" s="21" t="s">
        <v>29880</v>
      </c>
      <c r="I12207" s="21" t="s">
        <v>1637</v>
      </c>
      <c r="J12207" s="21" t="s">
        <v>29881</v>
      </c>
      <c r="K12207" s="20" t="s">
        <v>2777</v>
      </c>
      <c r="L12207" s="21"/>
    </row>
    <row r="12208">
      <c r="C12208" s="12" t="s">
        <v>946</v>
      </c>
      <c r="D12208" s="12"/>
      <c r="E12208" s="12" t="s">
        <v>1656</v>
      </c>
      <c r="F12208" s="21"/>
      <c r="G12208" s="21" t="s">
        <v>29879</v>
      </c>
      <c r="H12208" s="21" t="s">
        <v>29880</v>
      </c>
      <c r="I12208" s="21" t="s">
        <v>1637</v>
      </c>
      <c r="J12208" s="21" t="s">
        <v>29882</v>
      </c>
      <c r="K12208" s="20" t="s">
        <v>1660</v>
      </c>
      <c r="L12208" s="21"/>
    </row>
    <row r="12209">
      <c r="C12209" s="12" t="s">
        <v>946</v>
      </c>
      <c r="D12209" s="12"/>
      <c r="E12209" s="12" t="s">
        <v>1656</v>
      </c>
      <c r="F12209" s="21"/>
      <c r="G12209" s="21" t="s">
        <v>29879</v>
      </c>
      <c r="H12209" s="21" t="s">
        <v>29880</v>
      </c>
      <c r="I12209" s="21" t="s">
        <v>1637</v>
      </c>
      <c r="J12209" s="21" t="s">
        <v>29883</v>
      </c>
      <c r="K12209" s="20" t="s">
        <v>2245</v>
      </c>
      <c r="L12209" s="21"/>
    </row>
    <row r="12210">
      <c r="C12210" s="12" t="s">
        <v>946</v>
      </c>
      <c r="D12210" s="12"/>
      <c r="E12210" s="12" t="s">
        <v>1656</v>
      </c>
      <c r="F12210" s="21"/>
      <c r="G12210" s="21" t="s">
        <v>29879</v>
      </c>
      <c r="H12210" s="21" t="s">
        <v>29880</v>
      </c>
      <c r="I12210" s="21" t="s">
        <v>1637</v>
      </c>
      <c r="J12210" s="21" t="s">
        <v>29884</v>
      </c>
      <c r="K12210" s="20" t="s">
        <v>1833</v>
      </c>
      <c r="L12210" s="21"/>
    </row>
    <row r="12211">
      <c r="C12211" s="12" t="s">
        <v>946</v>
      </c>
      <c r="D12211" s="12"/>
      <c r="E12211" s="12" t="s">
        <v>1656</v>
      </c>
      <c r="F12211" s="21"/>
      <c r="G12211" s="21" t="s">
        <v>29879</v>
      </c>
      <c r="H12211" s="21" t="s">
        <v>29880</v>
      </c>
      <c r="I12211" s="21" t="s">
        <v>1637</v>
      </c>
      <c r="J12211" s="21" t="s">
        <v>29885</v>
      </c>
      <c r="K12211" s="20" t="s">
        <v>1836</v>
      </c>
      <c r="L12211" s="21"/>
    </row>
    <row r="12212">
      <c r="C12212" s="12" t="s">
        <v>946</v>
      </c>
      <c r="D12212" s="12"/>
      <c r="E12212" s="12" t="s">
        <v>1656</v>
      </c>
      <c r="F12212" s="21"/>
      <c r="G12212" s="21" t="s">
        <v>29879</v>
      </c>
      <c r="H12212" s="21" t="s">
        <v>29880</v>
      </c>
      <c r="I12212" s="21" t="s">
        <v>1637</v>
      </c>
      <c r="J12212" s="21" t="s">
        <v>29886</v>
      </c>
      <c r="K12212" s="20" t="s">
        <v>1754</v>
      </c>
      <c r="L12212" s="21"/>
    </row>
    <row r="12213">
      <c r="C12213" s="12" t="s">
        <v>946</v>
      </c>
      <c r="D12213" s="12"/>
      <c r="E12213" s="12" t="s">
        <v>1719</v>
      </c>
      <c r="F12213" s="21"/>
      <c r="G12213" s="21" t="s">
        <v>29887</v>
      </c>
      <c r="H12213" s="21" t="s">
        <v>29888</v>
      </c>
      <c r="I12213" s="21" t="s">
        <v>1722</v>
      </c>
      <c r="J12213" s="21" t="s">
        <v>29889</v>
      </c>
      <c r="K12213" s="20" t="s">
        <v>1890</v>
      </c>
      <c r="L12213" s="21"/>
    </row>
    <row r="12214">
      <c r="C12214" s="12" t="s">
        <v>946</v>
      </c>
      <c r="D12214" s="12"/>
      <c r="E12214" s="12" t="s">
        <v>1719</v>
      </c>
      <c r="F12214" s="21"/>
      <c r="G12214" s="21" t="s">
        <v>29887</v>
      </c>
      <c r="H12214" s="21" t="s">
        <v>29888</v>
      </c>
      <c r="I12214" s="21" t="s">
        <v>1722</v>
      </c>
      <c r="J12214" s="21" t="s">
        <v>29890</v>
      </c>
      <c r="K12214" s="20" t="s">
        <v>1927</v>
      </c>
      <c r="L12214" s="21"/>
    </row>
    <row r="12215">
      <c r="C12215" s="12" t="s">
        <v>946</v>
      </c>
      <c r="D12215" s="12"/>
      <c r="E12215" s="12" t="s">
        <v>1719</v>
      </c>
      <c r="F12215" s="21"/>
      <c r="G12215" s="21" t="s">
        <v>29887</v>
      </c>
      <c r="H12215" s="21" t="s">
        <v>29888</v>
      </c>
      <c r="I12215" s="21" t="s">
        <v>1722</v>
      </c>
      <c r="J12215" s="21" t="s">
        <v>29891</v>
      </c>
      <c r="K12215" s="20" t="s">
        <v>1930</v>
      </c>
      <c r="L12215" s="21"/>
    </row>
    <row r="12216">
      <c r="C12216" s="12" t="s">
        <v>946</v>
      </c>
      <c r="D12216" s="12"/>
      <c r="E12216" s="12" t="s">
        <v>1654</v>
      </c>
      <c r="F12216" s="21"/>
      <c r="G12216" s="21" t="s">
        <v>29892</v>
      </c>
      <c r="H12216" s="21" t="s">
        <v>29893</v>
      </c>
      <c r="I12216" s="21" t="s">
        <v>1600</v>
      </c>
      <c r="J12216" s="21" t="s">
        <v>29894</v>
      </c>
      <c r="K12216" s="20" t="s">
        <v>1782</v>
      </c>
      <c r="L12216" s="21"/>
    </row>
    <row r="12217">
      <c r="C12217" s="12" t="s">
        <v>946</v>
      </c>
      <c r="D12217" s="12"/>
      <c r="E12217" s="12" t="s">
        <v>1654</v>
      </c>
      <c r="F12217" s="21"/>
      <c r="G12217" s="21" t="s">
        <v>29892</v>
      </c>
      <c r="H12217" s="21" t="s">
        <v>29893</v>
      </c>
      <c r="I12217" s="21" t="s">
        <v>1600</v>
      </c>
      <c r="J12217" s="21" t="s">
        <v>29895</v>
      </c>
      <c r="K12217" s="20" t="s">
        <v>1602</v>
      </c>
      <c r="L12217" s="21"/>
    </row>
    <row r="12218">
      <c r="C12218" s="12" t="s">
        <v>946</v>
      </c>
      <c r="D12218" s="12"/>
      <c r="E12218" s="12" t="s">
        <v>1654</v>
      </c>
      <c r="F12218" s="21"/>
      <c r="G12218" s="21" t="s">
        <v>29896</v>
      </c>
      <c r="H12218" s="21" t="s">
        <v>29893</v>
      </c>
      <c r="I12218" s="21" t="s">
        <v>1600</v>
      </c>
      <c r="J12218" s="21" t="s">
        <v>29897</v>
      </c>
      <c r="K12218" s="20" t="s">
        <v>1787</v>
      </c>
      <c r="L12218" s="21"/>
    </row>
    <row r="12219">
      <c r="C12219" s="12" t="s">
        <v>946</v>
      </c>
      <c r="D12219" s="12"/>
      <c r="E12219" s="12" t="s">
        <v>1654</v>
      </c>
      <c r="F12219" s="21"/>
      <c r="G12219" s="21" t="s">
        <v>29898</v>
      </c>
      <c r="H12219" s="21" t="s">
        <v>29893</v>
      </c>
      <c r="I12219" s="21" t="s">
        <v>1600</v>
      </c>
      <c r="J12219" s="21" t="s">
        <v>29899</v>
      </c>
      <c r="K12219" s="20" t="s">
        <v>1791</v>
      </c>
      <c r="L12219" s="21"/>
    </row>
    <row r="12220">
      <c r="C12220" s="12" t="s">
        <v>946</v>
      </c>
      <c r="D12220" s="12"/>
      <c r="E12220" s="12" t="s">
        <v>1654</v>
      </c>
      <c r="F12220" s="21"/>
      <c r="G12220" s="21" t="s">
        <v>29900</v>
      </c>
      <c r="H12220" s="21" t="s">
        <v>29893</v>
      </c>
      <c r="I12220" s="21" t="s">
        <v>1600</v>
      </c>
      <c r="J12220" s="21" t="s">
        <v>29901</v>
      </c>
      <c r="K12220" s="20" t="s">
        <v>3406</v>
      </c>
      <c r="L12220" s="21"/>
    </row>
    <row r="12221">
      <c r="C12221" s="12" t="s">
        <v>946</v>
      </c>
      <c r="D12221" s="12"/>
      <c r="E12221" s="12" t="s">
        <v>1654</v>
      </c>
      <c r="F12221" s="21"/>
      <c r="G12221" s="21" t="s">
        <v>29902</v>
      </c>
      <c r="H12221" s="21" t="s">
        <v>29893</v>
      </c>
      <c r="I12221" s="21" t="s">
        <v>1600</v>
      </c>
      <c r="J12221" s="21" t="s">
        <v>29903</v>
      </c>
      <c r="K12221" s="20" t="s">
        <v>1795</v>
      </c>
      <c r="L12221" s="21"/>
    </row>
    <row r="12222">
      <c r="C12222" s="12" t="s">
        <v>946</v>
      </c>
      <c r="D12222" s="12"/>
      <c r="E12222" s="12" t="s">
        <v>1654</v>
      </c>
      <c r="F12222" s="21"/>
      <c r="G12222" s="21" t="s">
        <v>29902</v>
      </c>
      <c r="H12222" s="21" t="s">
        <v>29893</v>
      </c>
      <c r="I12222" s="21" t="s">
        <v>1600</v>
      </c>
      <c r="J12222" s="21" t="s">
        <v>29904</v>
      </c>
      <c r="K12222" s="20" t="s">
        <v>1798</v>
      </c>
      <c r="L12222" s="21"/>
    </row>
    <row r="12223">
      <c r="C12223" s="12" t="s">
        <v>946</v>
      </c>
      <c r="D12223" s="12"/>
      <c r="E12223" s="12" t="s">
        <v>1671</v>
      </c>
      <c r="F12223" s="21"/>
      <c r="G12223" s="21" t="s">
        <v>29905</v>
      </c>
      <c r="H12223" s="21" t="s">
        <v>29906</v>
      </c>
      <c r="I12223" s="21" t="s">
        <v>1674</v>
      </c>
      <c r="J12223" s="21" t="s">
        <v>29907</v>
      </c>
      <c r="K12223" s="20" t="s">
        <v>4287</v>
      </c>
      <c r="L12223" s="21"/>
    </row>
    <row r="12224">
      <c r="C12224" s="12" t="s">
        <v>946</v>
      </c>
      <c r="D12224" s="12"/>
      <c r="E12224" s="12" t="s">
        <v>1619</v>
      </c>
      <c r="F12224" s="21"/>
      <c r="G12224" s="21" t="s">
        <v>29905</v>
      </c>
      <c r="H12224" s="21" t="s">
        <v>29908</v>
      </c>
      <c r="I12224" s="21" t="s">
        <v>1588</v>
      </c>
      <c r="J12224" s="21" t="s">
        <v>29909</v>
      </c>
      <c r="K12224" s="20" t="s">
        <v>29910</v>
      </c>
      <c r="L12224" s="21"/>
    </row>
    <row r="12225">
      <c r="C12225" s="12" t="s">
        <v>946</v>
      </c>
      <c r="D12225" s="12"/>
      <c r="E12225" s="12" t="s">
        <v>1619</v>
      </c>
      <c r="F12225" s="21"/>
      <c r="G12225" s="21" t="s">
        <v>29905</v>
      </c>
      <c r="H12225" s="21" t="s">
        <v>29908</v>
      </c>
      <c r="I12225" s="21" t="s">
        <v>1588</v>
      </c>
      <c r="J12225" s="21" t="s">
        <v>29911</v>
      </c>
      <c r="K12225" s="20" t="s">
        <v>29912</v>
      </c>
      <c r="L12225" s="21"/>
    </row>
    <row r="12226">
      <c r="C12226" s="12" t="s">
        <v>946</v>
      </c>
      <c r="D12226" s="12"/>
      <c r="E12226" s="12" t="s">
        <v>1619</v>
      </c>
      <c r="F12226" s="21"/>
      <c r="G12226" s="21" t="s">
        <v>29913</v>
      </c>
      <c r="H12226" s="21" t="s">
        <v>29914</v>
      </c>
      <c r="I12226" s="21" t="s">
        <v>1588</v>
      </c>
      <c r="J12226" s="21" t="s">
        <v>29915</v>
      </c>
      <c r="K12226" s="20" t="s">
        <v>3376</v>
      </c>
      <c r="L12226" s="21"/>
    </row>
    <row r="12227">
      <c r="C12227" s="12" t="s">
        <v>946</v>
      </c>
      <c r="D12227" s="12"/>
      <c r="E12227" s="12" t="s">
        <v>1619</v>
      </c>
      <c r="F12227" s="21"/>
      <c r="G12227" s="21" t="s">
        <v>29916</v>
      </c>
      <c r="H12227" s="21" t="s">
        <v>29917</v>
      </c>
      <c r="I12227" s="21" t="s">
        <v>1588</v>
      </c>
      <c r="J12227" s="21" t="s">
        <v>29918</v>
      </c>
      <c r="K12227" s="20" t="s">
        <v>3446</v>
      </c>
      <c r="L12227" s="21"/>
    </row>
    <row r="12228">
      <c r="C12228" s="12" t="s">
        <v>946</v>
      </c>
      <c r="D12228" s="12"/>
      <c r="E12228" s="12" t="s">
        <v>1619</v>
      </c>
      <c r="F12228" s="21"/>
      <c r="G12228" s="21" t="s">
        <v>29919</v>
      </c>
      <c r="H12228" s="21" t="s">
        <v>29920</v>
      </c>
      <c r="I12228" s="21" t="s">
        <v>1588</v>
      </c>
      <c r="J12228" s="21" t="s">
        <v>29921</v>
      </c>
      <c r="K12228" s="20" t="s">
        <v>3381</v>
      </c>
      <c r="L12228" s="21"/>
    </row>
    <row r="12229">
      <c r="C12229" s="12" t="s">
        <v>946</v>
      </c>
      <c r="D12229" s="12"/>
      <c r="E12229" s="12" t="s">
        <v>1619</v>
      </c>
      <c r="F12229" s="21"/>
      <c r="G12229" s="21" t="s">
        <v>29919</v>
      </c>
      <c r="H12229" s="21" t="s">
        <v>29920</v>
      </c>
      <c r="I12229" s="21" t="s">
        <v>1588</v>
      </c>
      <c r="J12229" s="21" t="s">
        <v>29922</v>
      </c>
      <c r="K12229" s="20" t="s">
        <v>3384</v>
      </c>
      <c r="L12229" s="21"/>
    </row>
    <row r="12230">
      <c r="C12230" s="12" t="s">
        <v>946</v>
      </c>
      <c r="D12230" s="12"/>
      <c r="E12230" s="12" t="s">
        <v>1712</v>
      </c>
      <c r="F12230" s="21"/>
      <c r="G12230" s="21" t="s">
        <v>29923</v>
      </c>
      <c r="H12230" s="21" t="s">
        <v>29924</v>
      </c>
      <c r="I12230" s="21" t="s">
        <v>1715</v>
      </c>
      <c r="J12230" s="21" t="s">
        <v>29925</v>
      </c>
      <c r="K12230" s="20" t="s">
        <v>1717</v>
      </c>
      <c r="L12230" s="21"/>
    </row>
    <row r="12231">
      <c r="C12231" s="12" t="s">
        <v>946</v>
      </c>
      <c r="D12231" s="12"/>
      <c r="E12231" s="12" t="s">
        <v>1729</v>
      </c>
      <c r="F12231" s="21"/>
      <c r="G12231" s="21" t="s">
        <v>29926</v>
      </c>
      <c r="H12231" s="21" t="s">
        <v>29927</v>
      </c>
      <c r="I12231" s="21" t="s">
        <v>1607</v>
      </c>
      <c r="J12231" s="21" t="s">
        <v>29928</v>
      </c>
      <c r="K12231" s="20" t="s">
        <v>4426</v>
      </c>
      <c r="L12231" s="21"/>
    </row>
    <row r="12232">
      <c r="C12232" s="12" t="s">
        <v>946</v>
      </c>
      <c r="D12232" s="12"/>
      <c r="E12232" s="12" t="s">
        <v>1619</v>
      </c>
      <c r="F12232" s="21"/>
      <c r="G12232" s="21" t="s">
        <v>29929</v>
      </c>
      <c r="H12232" s="21" t="s">
        <v>29930</v>
      </c>
      <c r="I12232" s="21" t="s">
        <v>1588</v>
      </c>
      <c r="J12232" s="21" t="s">
        <v>29931</v>
      </c>
      <c r="K12232" s="20" t="s">
        <v>3488</v>
      </c>
      <c r="L12232" s="21"/>
    </row>
    <row r="12233">
      <c r="C12233" s="12" t="s">
        <v>946</v>
      </c>
      <c r="D12233" s="12"/>
      <c r="E12233" s="12" t="s">
        <v>1619</v>
      </c>
      <c r="F12233" s="21"/>
      <c r="G12233" s="21" t="s">
        <v>29932</v>
      </c>
      <c r="H12233" s="21" t="s">
        <v>29930</v>
      </c>
      <c r="I12233" s="21" t="s">
        <v>1588</v>
      </c>
      <c r="J12233" s="21" t="s">
        <v>29933</v>
      </c>
      <c r="K12233" s="20" t="s">
        <v>3439</v>
      </c>
      <c r="L12233" s="21"/>
    </row>
    <row r="12234">
      <c r="C12234" s="12" t="s">
        <v>946</v>
      </c>
      <c r="D12234" s="12"/>
      <c r="E12234" s="12" t="s">
        <v>1619</v>
      </c>
      <c r="F12234" s="21"/>
      <c r="G12234" s="21" t="s">
        <v>29934</v>
      </c>
      <c r="H12234" s="21" t="s">
        <v>29930</v>
      </c>
      <c r="I12234" s="21" t="s">
        <v>1588</v>
      </c>
      <c r="J12234" s="21" t="s">
        <v>29935</v>
      </c>
      <c r="K12234" s="20" t="s">
        <v>1975</v>
      </c>
      <c r="L12234" s="21"/>
    </row>
    <row r="12235">
      <c r="C12235" s="12" t="s">
        <v>946</v>
      </c>
      <c r="D12235" s="12"/>
      <c r="E12235" s="12" t="s">
        <v>1619</v>
      </c>
      <c r="F12235" s="21"/>
      <c r="G12235" s="21" t="s">
        <v>29936</v>
      </c>
      <c r="H12235" s="21" t="s">
        <v>29937</v>
      </c>
      <c r="I12235" s="21" t="s">
        <v>1588</v>
      </c>
      <c r="J12235" s="21" t="s">
        <v>29938</v>
      </c>
      <c r="K12235" s="20" t="s">
        <v>3492</v>
      </c>
      <c r="L12235" s="21"/>
    </row>
    <row r="12236">
      <c r="C12236" s="12" t="s">
        <v>946</v>
      </c>
      <c r="D12236" s="12"/>
      <c r="E12236" s="12" t="s">
        <v>1619</v>
      </c>
      <c r="F12236" s="21"/>
      <c r="G12236" s="21" t="s">
        <v>29939</v>
      </c>
      <c r="H12236" s="21" t="s">
        <v>29937</v>
      </c>
      <c r="I12236" s="21" t="s">
        <v>1588</v>
      </c>
      <c r="J12236" s="21" t="s">
        <v>29940</v>
      </c>
      <c r="K12236" s="20" t="s">
        <v>3355</v>
      </c>
      <c r="L12236" s="21"/>
    </row>
    <row r="12237">
      <c r="C12237" s="12" t="s">
        <v>946</v>
      </c>
      <c r="D12237" s="12"/>
      <c r="E12237" s="12" t="s">
        <v>1619</v>
      </c>
      <c r="F12237" s="21"/>
      <c r="G12237" s="21" t="s">
        <v>29941</v>
      </c>
      <c r="H12237" s="21" t="s">
        <v>29937</v>
      </c>
      <c r="I12237" s="21" t="s">
        <v>1588</v>
      </c>
      <c r="J12237" s="21" t="s">
        <v>29942</v>
      </c>
      <c r="K12237" s="20" t="s">
        <v>1954</v>
      </c>
      <c r="L12237" s="21"/>
    </row>
    <row r="12238">
      <c r="C12238" s="12" t="s">
        <v>946</v>
      </c>
      <c r="D12238" s="12"/>
      <c r="E12238" s="12" t="s">
        <v>1619</v>
      </c>
      <c r="F12238" s="21"/>
      <c r="G12238" s="21" t="s">
        <v>29943</v>
      </c>
      <c r="H12238" s="21" t="s">
        <v>29937</v>
      </c>
      <c r="I12238" s="21" t="s">
        <v>1588</v>
      </c>
      <c r="J12238" s="21" t="s">
        <v>29944</v>
      </c>
      <c r="K12238" s="20" t="s">
        <v>1979</v>
      </c>
      <c r="L12238" s="21"/>
    </row>
    <row r="12239">
      <c r="C12239" s="12" t="s">
        <v>946</v>
      </c>
      <c r="D12239" s="12"/>
      <c r="E12239" s="12" t="s">
        <v>1619</v>
      </c>
      <c r="F12239" s="21"/>
      <c r="G12239" s="21" t="s">
        <v>29945</v>
      </c>
      <c r="H12239" s="21" t="s">
        <v>29937</v>
      </c>
      <c r="I12239" s="21" t="s">
        <v>1588</v>
      </c>
      <c r="J12239" s="21" t="s">
        <v>29946</v>
      </c>
      <c r="K12239" s="20" t="s">
        <v>3372</v>
      </c>
      <c r="L12239" s="21"/>
    </row>
    <row r="12240">
      <c r="C12240" s="12" t="s">
        <v>946</v>
      </c>
      <c r="D12240" s="12"/>
      <c r="E12240" s="12" t="s">
        <v>1619</v>
      </c>
      <c r="F12240" s="21"/>
      <c r="G12240" s="21" t="s">
        <v>29947</v>
      </c>
      <c r="H12240" s="21" t="s">
        <v>29948</v>
      </c>
      <c r="I12240" s="21" t="s">
        <v>1588</v>
      </c>
      <c r="J12240" s="21" t="s">
        <v>29949</v>
      </c>
      <c r="K12240" s="20" t="s">
        <v>4477</v>
      </c>
      <c r="L12240" s="21"/>
    </row>
    <row r="12241">
      <c r="C12241" s="12" t="s">
        <v>946</v>
      </c>
      <c r="D12241" s="12"/>
      <c r="E12241" s="12" t="s">
        <v>1619</v>
      </c>
      <c r="F12241" s="21"/>
      <c r="G12241" s="21" t="s">
        <v>29950</v>
      </c>
      <c r="H12241" s="21" t="s">
        <v>29951</v>
      </c>
      <c r="I12241" s="21" t="s">
        <v>1588</v>
      </c>
      <c r="J12241" s="21" t="s">
        <v>29952</v>
      </c>
      <c r="K12241" s="20" t="s">
        <v>4477</v>
      </c>
      <c r="L12241" s="21"/>
    </row>
    <row r="12242">
      <c r="C12242" s="12" t="s">
        <v>946</v>
      </c>
      <c r="D12242" s="12"/>
      <c r="E12242" s="12" t="s">
        <v>1619</v>
      </c>
      <c r="F12242" s="21"/>
      <c r="G12242" s="21" t="s">
        <v>29953</v>
      </c>
      <c r="H12242" s="21" t="s">
        <v>29954</v>
      </c>
      <c r="I12242" s="21" t="s">
        <v>1588</v>
      </c>
      <c r="J12242" s="21" t="s">
        <v>29955</v>
      </c>
      <c r="K12242" s="20" t="s">
        <v>4477</v>
      </c>
      <c r="L12242" s="21"/>
    </row>
    <row r="12243">
      <c r="C12243" s="12" t="s">
        <v>946</v>
      </c>
      <c r="D12243" s="12"/>
      <c r="E12243" s="12" t="s">
        <v>1729</v>
      </c>
      <c r="F12243" s="21"/>
      <c r="G12243" s="21" t="s">
        <v>29956</v>
      </c>
      <c r="H12243" s="21" t="s">
        <v>29957</v>
      </c>
      <c r="I12243" s="21" t="s">
        <v>1607</v>
      </c>
      <c r="J12243" s="21" t="s">
        <v>29958</v>
      </c>
      <c r="K12243" s="20" t="s">
        <v>4439</v>
      </c>
      <c r="L12243" s="21"/>
    </row>
    <row r="12244">
      <c r="C12244" s="12" t="s">
        <v>946</v>
      </c>
      <c r="D12244" s="12"/>
      <c r="E12244" s="12" t="s">
        <v>1729</v>
      </c>
      <c r="F12244" s="21"/>
      <c r="G12244" s="21" t="s">
        <v>29959</v>
      </c>
      <c r="H12244" s="21" t="s">
        <v>29960</v>
      </c>
      <c r="I12244" s="21" t="s">
        <v>1607</v>
      </c>
      <c r="J12244" s="21" t="s">
        <v>29961</v>
      </c>
      <c r="K12244" s="20" t="s">
        <v>4431</v>
      </c>
      <c r="L12244" s="21"/>
    </row>
    <row r="12245">
      <c r="C12245" s="12" t="s">
        <v>946</v>
      </c>
      <c r="D12245" s="12"/>
      <c r="E12245" s="12" t="s">
        <v>1729</v>
      </c>
      <c r="F12245" s="21"/>
      <c r="G12245" s="21" t="s">
        <v>29962</v>
      </c>
      <c r="H12245" s="21" t="s">
        <v>29960</v>
      </c>
      <c r="I12245" s="21" t="s">
        <v>1607</v>
      </c>
      <c r="J12245" s="21" t="s">
        <v>29963</v>
      </c>
      <c r="K12245" s="20" t="s">
        <v>4435</v>
      </c>
      <c r="L12245" s="21"/>
    </row>
    <row r="12246">
      <c r="C12246" s="12" t="s">
        <v>946</v>
      </c>
      <c r="D12246" s="12"/>
      <c r="E12246" s="12" t="s">
        <v>1729</v>
      </c>
      <c r="F12246" s="21"/>
      <c r="G12246" s="21" t="s">
        <v>29964</v>
      </c>
      <c r="H12246" s="21" t="s">
        <v>29965</v>
      </c>
      <c r="I12246" s="21" t="s">
        <v>1607</v>
      </c>
      <c r="J12246" s="21" t="s">
        <v>29966</v>
      </c>
      <c r="K12246" s="20" t="s">
        <v>4431</v>
      </c>
      <c r="L12246" s="21"/>
    </row>
    <row r="12247">
      <c r="C12247" s="12" t="s">
        <v>946</v>
      </c>
      <c r="D12247" s="12"/>
      <c r="E12247" s="12" t="s">
        <v>1729</v>
      </c>
      <c r="F12247" s="21"/>
      <c r="G12247" s="21" t="s">
        <v>29967</v>
      </c>
      <c r="H12247" s="21" t="s">
        <v>29965</v>
      </c>
      <c r="I12247" s="21" t="s">
        <v>1607</v>
      </c>
      <c r="J12247" s="21" t="s">
        <v>29968</v>
      </c>
      <c r="K12247" s="20" t="s">
        <v>4435</v>
      </c>
      <c r="L12247" s="21"/>
    </row>
    <row r="12248">
      <c r="C12248" s="12" t="s">
        <v>946</v>
      </c>
      <c r="D12248" s="12"/>
      <c r="E12248" s="12" t="s">
        <v>1619</v>
      </c>
      <c r="F12248" s="21"/>
      <c r="G12248" s="21" t="s">
        <v>29969</v>
      </c>
      <c r="H12248" s="21" t="s">
        <v>29970</v>
      </c>
      <c r="I12248" s="21" t="s">
        <v>1588</v>
      </c>
      <c r="J12248" s="21" t="s">
        <v>29971</v>
      </c>
      <c r="K12248" s="20" t="s">
        <v>3376</v>
      </c>
      <c r="L12248" s="21"/>
    </row>
    <row r="12249">
      <c r="C12249" s="12" t="s">
        <v>946</v>
      </c>
      <c r="D12249" s="12"/>
      <c r="E12249" s="12" t="s">
        <v>1619</v>
      </c>
      <c r="F12249" s="21"/>
      <c r="G12249" s="21" t="s">
        <v>29947</v>
      </c>
      <c r="H12249" s="21" t="s">
        <v>29972</v>
      </c>
      <c r="I12249" s="21" t="s">
        <v>1588</v>
      </c>
      <c r="J12249" s="21" t="s">
        <v>29973</v>
      </c>
      <c r="K12249" s="20" t="s">
        <v>4496</v>
      </c>
      <c r="L12249" s="21"/>
    </row>
    <row r="12250">
      <c r="C12250" s="12" t="s">
        <v>946</v>
      </c>
      <c r="D12250" s="12"/>
      <c r="E12250" s="12" t="s">
        <v>1619</v>
      </c>
      <c r="F12250" s="21"/>
      <c r="G12250" s="21" t="s">
        <v>29974</v>
      </c>
      <c r="H12250" s="21" t="s">
        <v>29975</v>
      </c>
      <c r="I12250" s="21" t="s">
        <v>1588</v>
      </c>
      <c r="J12250" s="21" t="s">
        <v>29976</v>
      </c>
      <c r="K12250" s="20" t="s">
        <v>4493</v>
      </c>
      <c r="L12250" s="21"/>
    </row>
    <row r="12251">
      <c r="C12251" s="12" t="s">
        <v>946</v>
      </c>
      <c r="D12251" s="12"/>
      <c r="E12251" s="12" t="s">
        <v>1619</v>
      </c>
      <c r="F12251" s="21"/>
      <c r="G12251" s="21" t="s">
        <v>29950</v>
      </c>
      <c r="H12251" s="21" t="s">
        <v>29977</v>
      </c>
      <c r="I12251" s="21" t="s">
        <v>1588</v>
      </c>
      <c r="J12251" s="21" t="s">
        <v>29978</v>
      </c>
      <c r="K12251" s="20" t="s">
        <v>4496</v>
      </c>
      <c r="L12251" s="21"/>
    </row>
    <row r="12252">
      <c r="C12252" s="12" t="s">
        <v>946</v>
      </c>
      <c r="D12252" s="12"/>
      <c r="E12252" s="12" t="s">
        <v>1619</v>
      </c>
      <c r="F12252" s="21"/>
      <c r="G12252" s="21" t="s">
        <v>29979</v>
      </c>
      <c r="H12252" s="21" t="s">
        <v>29980</v>
      </c>
      <c r="I12252" s="21" t="s">
        <v>1588</v>
      </c>
      <c r="J12252" s="21" t="s">
        <v>29981</v>
      </c>
      <c r="K12252" s="20" t="s">
        <v>4493</v>
      </c>
      <c r="L12252" s="21"/>
    </row>
    <row r="12253">
      <c r="C12253" s="12" t="s">
        <v>946</v>
      </c>
      <c r="D12253" s="12"/>
      <c r="E12253" s="12" t="s">
        <v>1619</v>
      </c>
      <c r="F12253" s="21"/>
      <c r="G12253" s="21" t="s">
        <v>29982</v>
      </c>
      <c r="H12253" s="21" t="s">
        <v>29983</v>
      </c>
      <c r="I12253" s="21" t="s">
        <v>1588</v>
      </c>
      <c r="J12253" s="21" t="s">
        <v>29984</v>
      </c>
      <c r="K12253" s="20" t="s">
        <v>4493</v>
      </c>
      <c r="L12253" s="21"/>
    </row>
    <row r="12254">
      <c r="C12254" s="12" t="s">
        <v>946</v>
      </c>
      <c r="D12254" s="12"/>
      <c r="E12254" s="12" t="s">
        <v>1619</v>
      </c>
      <c r="F12254" s="21"/>
      <c r="G12254" s="21" t="s">
        <v>29985</v>
      </c>
      <c r="H12254" s="21" t="s">
        <v>29986</v>
      </c>
      <c r="I12254" s="21" t="s">
        <v>1588</v>
      </c>
      <c r="J12254" s="21" t="s">
        <v>29987</v>
      </c>
      <c r="K12254" s="20" t="s">
        <v>4493</v>
      </c>
      <c r="L12254" s="21"/>
    </row>
    <row r="12255">
      <c r="C12255" s="12" t="s">
        <v>946</v>
      </c>
      <c r="D12255" s="12"/>
      <c r="E12255" s="12" t="s">
        <v>1619</v>
      </c>
      <c r="F12255" s="21"/>
      <c r="G12255" s="21" t="s">
        <v>29988</v>
      </c>
      <c r="H12255" s="21" t="s">
        <v>29989</v>
      </c>
      <c r="I12255" s="21" t="s">
        <v>1588</v>
      </c>
      <c r="J12255" s="21" t="s">
        <v>29990</v>
      </c>
      <c r="K12255" s="20" t="s">
        <v>4493</v>
      </c>
      <c r="L12255" s="21"/>
    </row>
    <row r="12256">
      <c r="C12256" s="12" t="s">
        <v>946</v>
      </c>
      <c r="D12256" s="12"/>
      <c r="E12256" s="12" t="s">
        <v>1619</v>
      </c>
      <c r="F12256" s="21"/>
      <c r="G12256" s="21" t="s">
        <v>29953</v>
      </c>
      <c r="H12256" s="21" t="s">
        <v>29991</v>
      </c>
      <c r="I12256" s="21" t="s">
        <v>1588</v>
      </c>
      <c r="J12256" s="21" t="s">
        <v>29992</v>
      </c>
      <c r="K12256" s="20" t="s">
        <v>4496</v>
      </c>
      <c r="L12256" s="21"/>
    </row>
    <row r="12257">
      <c r="C12257" s="12" t="s">
        <v>946</v>
      </c>
      <c r="D12257" s="12"/>
      <c r="E12257" s="12" t="s">
        <v>1619</v>
      </c>
      <c r="F12257" s="21"/>
      <c r="G12257" s="21" t="s">
        <v>29993</v>
      </c>
      <c r="H12257" s="21" t="s">
        <v>29994</v>
      </c>
      <c r="I12257" s="21" t="s">
        <v>1588</v>
      </c>
      <c r="J12257" s="21" t="s">
        <v>29995</v>
      </c>
      <c r="K12257" s="20" t="s">
        <v>4490</v>
      </c>
      <c r="L12257" s="21"/>
    </row>
    <row r="12258">
      <c r="C12258" s="12" t="s">
        <v>946</v>
      </c>
      <c r="D12258" s="12"/>
      <c r="E12258" s="12" t="s">
        <v>1619</v>
      </c>
      <c r="F12258" s="21"/>
      <c r="G12258" s="21" t="s">
        <v>29993</v>
      </c>
      <c r="H12258" s="21" t="s">
        <v>29994</v>
      </c>
      <c r="I12258" s="21" t="s">
        <v>1588</v>
      </c>
      <c r="J12258" s="21" t="s">
        <v>29996</v>
      </c>
      <c r="K12258" s="20" t="s">
        <v>4493</v>
      </c>
      <c r="L12258" s="21"/>
    </row>
    <row r="12259">
      <c r="C12259" s="12" t="s">
        <v>946</v>
      </c>
      <c r="D12259" s="12"/>
      <c r="E12259" s="12" t="s">
        <v>1619</v>
      </c>
      <c r="F12259" s="21"/>
      <c r="G12259" s="21" t="s">
        <v>29993</v>
      </c>
      <c r="H12259" s="21" t="s">
        <v>29994</v>
      </c>
      <c r="I12259" s="21" t="s">
        <v>1588</v>
      </c>
      <c r="J12259" s="21" t="s">
        <v>29997</v>
      </c>
      <c r="K12259" s="20" t="s">
        <v>4496</v>
      </c>
      <c r="L12259" s="21"/>
    </row>
    <row r="12260">
      <c r="C12260" s="12" t="s">
        <v>946</v>
      </c>
      <c r="D12260" s="12"/>
      <c r="E12260" s="12" t="s">
        <v>1619</v>
      </c>
      <c r="F12260" s="21"/>
      <c r="G12260" s="21" t="s">
        <v>29998</v>
      </c>
      <c r="H12260" s="21" t="s">
        <v>29999</v>
      </c>
      <c r="I12260" s="21" t="s">
        <v>1588</v>
      </c>
      <c r="J12260" s="21" t="s">
        <v>30000</v>
      </c>
      <c r="K12260" s="20" t="s">
        <v>4490</v>
      </c>
      <c r="L12260" s="21"/>
    </row>
    <row r="12261">
      <c r="C12261" s="12" t="s">
        <v>946</v>
      </c>
      <c r="D12261" s="12"/>
      <c r="E12261" s="12" t="s">
        <v>1619</v>
      </c>
      <c r="F12261" s="21"/>
      <c r="G12261" s="21" t="s">
        <v>29998</v>
      </c>
      <c r="H12261" s="21" t="s">
        <v>29999</v>
      </c>
      <c r="I12261" s="21" t="s">
        <v>1588</v>
      </c>
      <c r="J12261" s="21" t="s">
        <v>30001</v>
      </c>
      <c r="K12261" s="20" t="s">
        <v>4493</v>
      </c>
      <c r="L12261" s="21"/>
    </row>
    <row r="12262">
      <c r="C12262" s="12" t="s">
        <v>946</v>
      </c>
      <c r="D12262" s="12"/>
      <c r="E12262" s="12" t="s">
        <v>1619</v>
      </c>
      <c r="F12262" s="21"/>
      <c r="G12262" s="21" t="s">
        <v>30002</v>
      </c>
      <c r="H12262" s="21" t="s">
        <v>30003</v>
      </c>
      <c r="I12262" s="21" t="s">
        <v>1588</v>
      </c>
      <c r="J12262" s="21" t="s">
        <v>30004</v>
      </c>
      <c r="K12262" s="20" t="s">
        <v>4490</v>
      </c>
      <c r="L12262" s="21"/>
    </row>
    <row r="12263">
      <c r="C12263" s="12" t="s">
        <v>946</v>
      </c>
      <c r="D12263" s="12"/>
      <c r="E12263" s="12" t="s">
        <v>1619</v>
      </c>
      <c r="F12263" s="21"/>
      <c r="G12263" s="21" t="s">
        <v>30005</v>
      </c>
      <c r="H12263" s="21" t="s">
        <v>30006</v>
      </c>
      <c r="I12263" s="21" t="s">
        <v>1588</v>
      </c>
      <c r="J12263" s="21" t="s">
        <v>30007</v>
      </c>
      <c r="K12263" s="20" t="s">
        <v>4490</v>
      </c>
      <c r="L12263" s="21"/>
    </row>
    <row r="12264">
      <c r="C12264" s="12" t="s">
        <v>946</v>
      </c>
      <c r="D12264" s="12"/>
      <c r="E12264" s="12" t="s">
        <v>1619</v>
      </c>
      <c r="F12264" s="21"/>
      <c r="G12264" s="21" t="s">
        <v>30008</v>
      </c>
      <c r="H12264" s="21" t="s">
        <v>30009</v>
      </c>
      <c r="I12264" s="21" t="s">
        <v>1588</v>
      </c>
      <c r="J12264" s="21" t="s">
        <v>30010</v>
      </c>
      <c r="K12264" s="20" t="s">
        <v>4490</v>
      </c>
      <c r="L12264" s="21"/>
    </row>
    <row r="12265">
      <c r="C12265" s="12" t="s">
        <v>946</v>
      </c>
      <c r="D12265" s="12"/>
      <c r="E12265" s="12" t="s">
        <v>1619</v>
      </c>
      <c r="F12265" s="21"/>
      <c r="G12265" s="21" t="s">
        <v>30011</v>
      </c>
      <c r="H12265" s="21" t="s">
        <v>30012</v>
      </c>
      <c r="I12265" s="21" t="s">
        <v>1588</v>
      </c>
      <c r="J12265" s="21" t="s">
        <v>30013</v>
      </c>
      <c r="K12265" s="20" t="s">
        <v>4490</v>
      </c>
      <c r="L12265" s="21"/>
    </row>
    <row r="12266">
      <c r="C12266" s="12" t="s">
        <v>951</v>
      </c>
      <c r="D12266" s="12"/>
      <c r="E12266" s="12" t="s">
        <v>1671</v>
      </c>
      <c r="F12266" s="21"/>
      <c r="G12266" s="21" t="s">
        <v>30014</v>
      </c>
      <c r="H12266" s="21" t="s">
        <v>30015</v>
      </c>
      <c r="I12266" s="21" t="s">
        <v>1674</v>
      </c>
      <c r="J12266" s="21" t="s">
        <v>30016</v>
      </c>
      <c r="K12266" s="20" t="s">
        <v>4273</v>
      </c>
      <c r="L12266" s="21"/>
    </row>
    <row r="12267">
      <c r="C12267" s="12" t="s">
        <v>951</v>
      </c>
      <c r="D12267" s="12"/>
      <c r="E12267" s="12" t="s">
        <v>1712</v>
      </c>
      <c r="F12267" s="21"/>
      <c r="G12267" s="21" t="s">
        <v>30017</v>
      </c>
      <c r="H12267" s="21" t="s">
        <v>30018</v>
      </c>
      <c r="I12267" s="21" t="s">
        <v>1715</v>
      </c>
      <c r="J12267" s="21" t="s">
        <v>30019</v>
      </c>
      <c r="K12267" s="20" t="s">
        <v>1717</v>
      </c>
      <c r="L12267" s="21"/>
    </row>
    <row r="12268">
      <c r="C12268" s="12" t="s">
        <v>951</v>
      </c>
      <c r="D12268" s="12"/>
      <c r="E12268" s="12" t="s">
        <v>1678</v>
      </c>
      <c r="F12268" s="21"/>
      <c r="G12268" s="21" t="s">
        <v>30020</v>
      </c>
      <c r="H12268" s="21" t="s">
        <v>30021</v>
      </c>
      <c r="I12268" s="21" t="s">
        <v>1681</v>
      </c>
      <c r="J12268" s="21" t="s">
        <v>30022</v>
      </c>
      <c r="K12268" s="20" t="s">
        <v>6766</v>
      </c>
      <c r="L12268" s="21"/>
    </row>
    <row r="12269">
      <c r="C12269" s="12" t="s">
        <v>951</v>
      </c>
      <c r="D12269" s="12"/>
      <c r="E12269" s="12" t="s">
        <v>1678</v>
      </c>
      <c r="F12269" s="21"/>
      <c r="G12269" s="21" t="s">
        <v>30023</v>
      </c>
      <c r="H12269" s="21" t="s">
        <v>30024</v>
      </c>
      <c r="I12269" s="21" t="s">
        <v>1681</v>
      </c>
      <c r="J12269" s="21" t="s">
        <v>30025</v>
      </c>
      <c r="K12269" s="20" t="s">
        <v>6770</v>
      </c>
      <c r="L12269" s="21"/>
    </row>
    <row r="12270">
      <c r="C12270" s="12" t="s">
        <v>951</v>
      </c>
      <c r="D12270" s="12"/>
      <c r="E12270" s="12" t="s">
        <v>1678</v>
      </c>
      <c r="F12270" s="21"/>
      <c r="G12270" s="21" t="s">
        <v>30026</v>
      </c>
      <c r="H12270" s="21" t="s">
        <v>30027</v>
      </c>
      <c r="I12270" s="21" t="s">
        <v>1681</v>
      </c>
      <c r="J12270" s="21" t="s">
        <v>30028</v>
      </c>
      <c r="K12270" s="20" t="s">
        <v>1683</v>
      </c>
      <c r="L12270" s="21"/>
    </row>
    <row r="12271">
      <c r="C12271" s="12" t="s">
        <v>951</v>
      </c>
      <c r="D12271" s="12"/>
      <c r="E12271" s="12" t="s">
        <v>1678</v>
      </c>
      <c r="F12271" s="21"/>
      <c r="G12271" s="21" t="s">
        <v>30029</v>
      </c>
      <c r="H12271" s="21" t="s">
        <v>30030</v>
      </c>
      <c r="I12271" s="21" t="s">
        <v>1681</v>
      </c>
      <c r="J12271" s="21" t="s">
        <v>30031</v>
      </c>
      <c r="K12271" s="20" t="s">
        <v>6244</v>
      </c>
      <c r="L12271" s="21"/>
    </row>
    <row r="12272">
      <c r="C12272" s="12" t="s">
        <v>951</v>
      </c>
      <c r="D12272" s="12"/>
      <c r="E12272" s="12" t="s">
        <v>1678</v>
      </c>
      <c r="F12272" s="21"/>
      <c r="G12272" s="21" t="s">
        <v>30032</v>
      </c>
      <c r="H12272" s="21" t="s">
        <v>30033</v>
      </c>
      <c r="I12272" s="21" t="s">
        <v>1681</v>
      </c>
      <c r="J12272" s="21" t="s">
        <v>30034</v>
      </c>
      <c r="K12272" s="20" t="s">
        <v>6249</v>
      </c>
      <c r="L12272" s="21"/>
    </row>
    <row r="12273">
      <c r="C12273" s="12" t="s">
        <v>951</v>
      </c>
      <c r="D12273" s="12"/>
      <c r="E12273" s="12" t="s">
        <v>1678</v>
      </c>
      <c r="F12273" s="21"/>
      <c r="G12273" s="21" t="s">
        <v>30035</v>
      </c>
      <c r="H12273" s="21" t="s">
        <v>30036</v>
      </c>
      <c r="I12273" s="21" t="s">
        <v>1681</v>
      </c>
      <c r="J12273" s="21" t="s">
        <v>30037</v>
      </c>
      <c r="K12273" s="20" t="s">
        <v>6774</v>
      </c>
      <c r="L12273" s="21"/>
    </row>
    <row r="12274">
      <c r="C12274" s="12" t="s">
        <v>955</v>
      </c>
      <c r="D12274" s="12" t="s">
        <v>956</v>
      </c>
      <c r="E12274" s="12" t="s">
        <v>4183</v>
      </c>
      <c r="F12274" s="12" t="s">
        <v>957</v>
      </c>
      <c r="G12274" s="12" t="s">
        <v>4187</v>
      </c>
      <c r="H12274" s="12" t="s">
        <v>4188</v>
      </c>
      <c r="I12274" s="12" t="s">
        <v>1715</v>
      </c>
      <c r="J12274" s="12" t="s">
        <v>4189</v>
      </c>
      <c r="K12274" s="12" t="s">
        <v>1717</v>
      </c>
      <c r="L12274" s="12" t="s">
        <v>1718</v>
      </c>
    </row>
    <row r="12275">
      <c r="C12275" s="12" t="s">
        <v>955</v>
      </c>
      <c r="D12275" s="12" t="s">
        <v>956</v>
      </c>
      <c r="E12275" s="12" t="s">
        <v>1654</v>
      </c>
      <c r="F12275" s="12" t="s">
        <v>957</v>
      </c>
      <c r="G12275" s="12" t="s">
        <v>30038</v>
      </c>
      <c r="H12275" s="12" t="s">
        <v>30039</v>
      </c>
      <c r="I12275" s="12" t="s">
        <v>1600</v>
      </c>
      <c r="J12275" s="12" t="s">
        <v>30040</v>
      </c>
      <c r="K12275" s="12" t="s">
        <v>4195</v>
      </c>
      <c r="L12275" s="12" t="s">
        <v>4196</v>
      </c>
    </row>
    <row r="12276">
      <c r="C12276" s="12" t="s">
        <v>955</v>
      </c>
      <c r="D12276" s="12" t="s">
        <v>956</v>
      </c>
      <c r="E12276" s="12" t="s">
        <v>1656</v>
      </c>
      <c r="F12276" s="12" t="s">
        <v>957</v>
      </c>
      <c r="G12276" s="12" t="s">
        <v>30041</v>
      </c>
      <c r="H12276" s="12" t="s">
        <v>30042</v>
      </c>
      <c r="I12276" s="12" t="s">
        <v>1637</v>
      </c>
      <c r="J12276" s="12" t="s">
        <v>30043</v>
      </c>
      <c r="K12276" s="12" t="s">
        <v>1660</v>
      </c>
      <c r="L12276" s="12" t="s">
        <v>1661</v>
      </c>
    </row>
    <row r="12277">
      <c r="C12277" s="12" t="s">
        <v>955</v>
      </c>
      <c r="D12277" s="12" t="s">
        <v>956</v>
      </c>
      <c r="E12277" s="12" t="s">
        <v>1671</v>
      </c>
      <c r="F12277" s="12" t="s">
        <v>957</v>
      </c>
      <c r="G12277" s="12" t="s">
        <v>4234</v>
      </c>
      <c r="H12277" s="12" t="s">
        <v>30044</v>
      </c>
      <c r="I12277" s="12" t="s">
        <v>1674</v>
      </c>
      <c r="J12277" s="12" t="s">
        <v>30045</v>
      </c>
      <c r="K12277" s="12" t="s">
        <v>14342</v>
      </c>
      <c r="L12277" s="12" t="s">
        <v>14343</v>
      </c>
    </row>
    <row r="12278">
      <c r="C12278" s="12" t="s">
        <v>955</v>
      </c>
      <c r="D12278" s="12" t="s">
        <v>956</v>
      </c>
      <c r="E12278" s="12" t="s">
        <v>1678</v>
      </c>
      <c r="F12278" s="12" t="s">
        <v>957</v>
      </c>
      <c r="G12278" s="12" t="s">
        <v>4200</v>
      </c>
      <c r="H12278" s="12" t="s">
        <v>4201</v>
      </c>
      <c r="I12278" s="12" t="s">
        <v>1681</v>
      </c>
      <c r="J12278" s="12" t="s">
        <v>4202</v>
      </c>
      <c r="K12278" s="12" t="s">
        <v>4203</v>
      </c>
      <c r="L12278" s="12" t="s">
        <v>4204</v>
      </c>
    </row>
    <row r="12279">
      <c r="C12279" s="12" t="s">
        <v>955</v>
      </c>
      <c r="D12279" s="12" t="s">
        <v>956</v>
      </c>
      <c r="E12279" s="12" t="s">
        <v>1678</v>
      </c>
      <c r="F12279" s="12" t="s">
        <v>957</v>
      </c>
      <c r="G12279" s="12" t="s">
        <v>4208</v>
      </c>
      <c r="H12279" s="12" t="s">
        <v>4209</v>
      </c>
      <c r="I12279" s="12" t="s">
        <v>1681</v>
      </c>
      <c r="J12279" s="12" t="s">
        <v>4210</v>
      </c>
      <c r="K12279" s="12" t="s">
        <v>4211</v>
      </c>
      <c r="L12279" s="12" t="s">
        <v>4212</v>
      </c>
    </row>
    <row r="12280">
      <c r="C12280" s="12" t="s">
        <v>955</v>
      </c>
      <c r="D12280" s="12" t="s">
        <v>956</v>
      </c>
      <c r="E12280" s="12" t="s">
        <v>1678</v>
      </c>
      <c r="F12280" s="12" t="s">
        <v>957</v>
      </c>
      <c r="G12280" s="12" t="s">
        <v>30046</v>
      </c>
      <c r="H12280" s="12" t="s">
        <v>30047</v>
      </c>
      <c r="I12280" s="12" t="s">
        <v>1681</v>
      </c>
      <c r="J12280" s="12" t="s">
        <v>30048</v>
      </c>
      <c r="K12280" s="12" t="s">
        <v>14362</v>
      </c>
      <c r="L12280" s="12" t="s">
        <v>14363</v>
      </c>
    </row>
    <row r="12281">
      <c r="C12281" s="12" t="s">
        <v>955</v>
      </c>
      <c r="D12281" s="12" t="s">
        <v>956</v>
      </c>
      <c r="E12281" s="12" t="s">
        <v>1678</v>
      </c>
      <c r="F12281" s="12" t="s">
        <v>957</v>
      </c>
      <c r="G12281" s="12" t="s">
        <v>30046</v>
      </c>
      <c r="H12281" s="12" t="s">
        <v>30049</v>
      </c>
      <c r="I12281" s="12" t="s">
        <v>1681</v>
      </c>
      <c r="J12281" s="12" t="s">
        <v>30050</v>
      </c>
      <c r="K12281" s="12" t="s">
        <v>14366</v>
      </c>
      <c r="L12281" s="12" t="s">
        <v>14367</v>
      </c>
    </row>
    <row r="12282">
      <c r="C12282" s="12" t="s">
        <v>955</v>
      </c>
      <c r="D12282" s="12" t="s">
        <v>956</v>
      </c>
      <c r="E12282" s="12" t="s">
        <v>1678</v>
      </c>
      <c r="F12282" s="12" t="s">
        <v>957</v>
      </c>
      <c r="G12282" s="12" t="s">
        <v>18506</v>
      </c>
      <c r="H12282" s="12" t="s">
        <v>18507</v>
      </c>
      <c r="I12282" s="12" t="s">
        <v>1681</v>
      </c>
      <c r="J12282" s="12" t="s">
        <v>18508</v>
      </c>
      <c r="K12282" s="12" t="s">
        <v>14371</v>
      </c>
      <c r="L12282" s="12" t="s">
        <v>14372</v>
      </c>
    </row>
    <row r="12283">
      <c r="C12283" s="12" t="s">
        <v>955</v>
      </c>
      <c r="D12283" s="12" t="s">
        <v>956</v>
      </c>
      <c r="E12283" s="12" t="s">
        <v>1729</v>
      </c>
      <c r="F12283" s="12" t="s">
        <v>957</v>
      </c>
      <c r="G12283" s="12" t="s">
        <v>4221</v>
      </c>
      <c r="H12283" s="12" t="s">
        <v>4222</v>
      </c>
      <c r="I12283" s="12" t="s">
        <v>1607</v>
      </c>
      <c r="J12283" s="12" t="s">
        <v>4223</v>
      </c>
      <c r="K12283" s="12" t="s">
        <v>4224</v>
      </c>
      <c r="L12283" s="12" t="s">
        <v>4225</v>
      </c>
    </row>
    <row r="12284">
      <c r="C12284" s="12" t="s">
        <v>955</v>
      </c>
      <c r="D12284" s="12" t="s">
        <v>956</v>
      </c>
      <c r="E12284" s="12" t="s">
        <v>1719</v>
      </c>
      <c r="F12284" s="12" t="s">
        <v>957</v>
      </c>
      <c r="G12284" s="12" t="s">
        <v>4234</v>
      </c>
      <c r="H12284" s="12" t="s">
        <v>4235</v>
      </c>
      <c r="I12284" s="12" t="s">
        <v>1722</v>
      </c>
      <c r="J12284" s="12" t="s">
        <v>4236</v>
      </c>
      <c r="K12284" s="12" t="s">
        <v>4232</v>
      </c>
      <c r="L12284" s="12" t="s">
        <v>4233</v>
      </c>
    </row>
    <row r="12285">
      <c r="C12285" s="21" t="s">
        <v>30051</v>
      </c>
      <c r="D12285" s="21"/>
      <c r="E12285" s="21" t="s">
        <v>2749</v>
      </c>
      <c r="F12285" s="21"/>
      <c r="G12285" s="21" t="s">
        <v>30052</v>
      </c>
      <c r="H12285" s="21" t="s">
        <v>30053</v>
      </c>
      <c r="I12285" s="21" t="s">
        <v>1681</v>
      </c>
      <c r="J12285" s="21" t="s">
        <v>30054</v>
      </c>
      <c r="K12285" s="20" t="s">
        <v>1803</v>
      </c>
      <c r="L12285" s="21"/>
    </row>
    <row r="12286">
      <c r="C12286" s="21" t="s">
        <v>30051</v>
      </c>
      <c r="D12286" s="21"/>
      <c r="E12286" s="21" t="s">
        <v>2749</v>
      </c>
      <c r="F12286" s="21"/>
      <c r="G12286" s="21" t="s">
        <v>30055</v>
      </c>
      <c r="H12286" s="21" t="s">
        <v>30056</v>
      </c>
      <c r="I12286" s="21" t="s">
        <v>1681</v>
      </c>
      <c r="J12286" s="21" t="s">
        <v>30057</v>
      </c>
      <c r="K12286" s="20" t="s">
        <v>1803</v>
      </c>
      <c r="L12286" s="21"/>
    </row>
    <row r="12287">
      <c r="C12287" s="21" t="s">
        <v>30051</v>
      </c>
      <c r="D12287" s="21"/>
      <c r="E12287" s="21" t="s">
        <v>2749</v>
      </c>
      <c r="F12287" s="21"/>
      <c r="G12287" s="21" t="s">
        <v>30058</v>
      </c>
      <c r="H12287" s="21" t="s">
        <v>30059</v>
      </c>
      <c r="I12287" s="21" t="s">
        <v>1681</v>
      </c>
      <c r="J12287" s="21" t="s">
        <v>30060</v>
      </c>
      <c r="K12287" s="20" t="s">
        <v>1803</v>
      </c>
      <c r="L12287" s="21"/>
    </row>
    <row r="12288">
      <c r="C12288" s="21" t="s">
        <v>30051</v>
      </c>
      <c r="D12288" s="21"/>
      <c r="E12288" s="21" t="s">
        <v>2749</v>
      </c>
      <c r="F12288" s="21"/>
      <c r="G12288" s="21" t="s">
        <v>30061</v>
      </c>
      <c r="H12288" s="21" t="s">
        <v>30062</v>
      </c>
      <c r="I12288" s="21" t="s">
        <v>1681</v>
      </c>
      <c r="J12288" s="21" t="s">
        <v>30063</v>
      </c>
      <c r="K12288" s="20" t="s">
        <v>1803</v>
      </c>
      <c r="L12288" s="21"/>
    </row>
    <row r="12289">
      <c r="C12289" s="21" t="s">
        <v>30051</v>
      </c>
      <c r="D12289" s="21"/>
      <c r="E12289" s="21" t="s">
        <v>1585</v>
      </c>
      <c r="F12289" s="21"/>
      <c r="G12289" s="21" t="s">
        <v>30064</v>
      </c>
      <c r="H12289" s="21" t="s">
        <v>30065</v>
      </c>
      <c r="I12289" s="21" t="s">
        <v>1588</v>
      </c>
      <c r="J12289" s="21" t="s">
        <v>30066</v>
      </c>
      <c r="K12289" s="20" t="s">
        <v>1812</v>
      </c>
      <c r="L12289" s="21"/>
    </row>
    <row r="12290">
      <c r="C12290" s="21" t="s">
        <v>30051</v>
      </c>
      <c r="D12290" s="21"/>
      <c r="E12290" s="21" t="s">
        <v>1585</v>
      </c>
      <c r="F12290" s="21"/>
      <c r="G12290" s="21" t="s">
        <v>30065</v>
      </c>
      <c r="H12290" s="21" t="s">
        <v>30067</v>
      </c>
      <c r="I12290" s="21" t="s">
        <v>1588</v>
      </c>
      <c r="J12290" s="21" t="s">
        <v>30068</v>
      </c>
      <c r="K12290" s="20" t="s">
        <v>1816</v>
      </c>
      <c r="L12290" s="21"/>
    </row>
    <row r="12291">
      <c r="C12291" s="21" t="s">
        <v>30051</v>
      </c>
      <c r="D12291" s="21"/>
      <c r="E12291" s="21" t="s">
        <v>1585</v>
      </c>
      <c r="F12291" s="21"/>
      <c r="G12291" s="21" t="s">
        <v>30065</v>
      </c>
      <c r="H12291" s="21" t="s">
        <v>30069</v>
      </c>
      <c r="I12291" s="21" t="s">
        <v>1588</v>
      </c>
      <c r="J12291" s="21" t="s">
        <v>30070</v>
      </c>
      <c r="K12291" s="20" t="s">
        <v>1852</v>
      </c>
      <c r="L12291" s="21"/>
    </row>
    <row r="12292">
      <c r="C12292" s="21" t="s">
        <v>30051</v>
      </c>
      <c r="D12292" s="21"/>
      <c r="E12292" s="21" t="s">
        <v>1585</v>
      </c>
      <c r="F12292" s="21"/>
      <c r="G12292" s="21" t="s">
        <v>30071</v>
      </c>
      <c r="H12292" s="21" t="s">
        <v>30072</v>
      </c>
      <c r="I12292" s="21" t="s">
        <v>1588</v>
      </c>
      <c r="J12292" s="21" t="s">
        <v>30073</v>
      </c>
      <c r="K12292" s="20" t="s">
        <v>1852</v>
      </c>
      <c r="L12292" s="21"/>
    </row>
    <row r="12293">
      <c r="C12293" s="21" t="s">
        <v>30051</v>
      </c>
      <c r="D12293" s="21"/>
      <c r="E12293" s="21" t="s">
        <v>1585</v>
      </c>
      <c r="F12293" s="21"/>
      <c r="G12293" s="21" t="s">
        <v>30065</v>
      </c>
      <c r="H12293" s="21" t="s">
        <v>30074</v>
      </c>
      <c r="I12293" s="21" t="s">
        <v>1588</v>
      </c>
      <c r="J12293" s="21" t="s">
        <v>30075</v>
      </c>
      <c r="K12293" s="20" t="s">
        <v>1855</v>
      </c>
      <c r="L12293" s="21"/>
    </row>
    <row r="12294">
      <c r="C12294" s="21" t="s">
        <v>30051</v>
      </c>
      <c r="D12294" s="21"/>
      <c r="E12294" s="21" t="s">
        <v>1585</v>
      </c>
      <c r="F12294" s="21"/>
      <c r="G12294" s="21" t="s">
        <v>30076</v>
      </c>
      <c r="H12294" s="21" t="s">
        <v>30077</v>
      </c>
      <c r="I12294" s="21" t="s">
        <v>1588</v>
      </c>
      <c r="J12294" s="21" t="s">
        <v>30078</v>
      </c>
      <c r="K12294" s="20" t="s">
        <v>1855</v>
      </c>
      <c r="L12294" s="21"/>
    </row>
    <row r="12295">
      <c r="C12295" s="21" t="s">
        <v>30051</v>
      </c>
      <c r="D12295" s="21"/>
      <c r="E12295" s="21" t="s">
        <v>1585</v>
      </c>
      <c r="F12295" s="21"/>
      <c r="G12295" s="21" t="s">
        <v>30079</v>
      </c>
      <c r="H12295" s="21" t="s">
        <v>30080</v>
      </c>
      <c r="I12295" s="21" t="s">
        <v>1588</v>
      </c>
      <c r="J12295" s="21" t="s">
        <v>30081</v>
      </c>
      <c r="K12295" s="20" t="s">
        <v>1821</v>
      </c>
      <c r="L12295" s="21"/>
    </row>
    <row r="12296">
      <c r="C12296" s="21" t="s">
        <v>30051</v>
      </c>
      <c r="D12296" s="21"/>
      <c r="E12296" s="21" t="s">
        <v>1597</v>
      </c>
      <c r="F12296" s="21"/>
      <c r="G12296" s="21" t="s">
        <v>30082</v>
      </c>
      <c r="H12296" s="21" t="s">
        <v>30083</v>
      </c>
      <c r="I12296" s="21" t="s">
        <v>1600</v>
      </c>
      <c r="J12296" s="21" t="s">
        <v>30084</v>
      </c>
      <c r="K12296" s="20" t="s">
        <v>4174</v>
      </c>
      <c r="L12296" s="21"/>
    </row>
  </sheetData>
  <autoFilter ref="$A$1:$AD$12296"/>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7.0"/>
    <col customWidth="1" min="2" max="2" width="22.25"/>
    <col customWidth="1" min="3" max="3" width="64.75"/>
    <col customWidth="1" min="4" max="4" width="18.25"/>
    <col customWidth="1" min="5" max="5" width="17.5"/>
    <col customWidth="1" min="6" max="6" width="15.5"/>
    <col customWidth="1" min="7" max="7" width="23.5"/>
  </cols>
  <sheetData>
    <row r="1">
      <c r="A1" s="165" t="s">
        <v>30085</v>
      </c>
      <c r="B1" s="165" t="s">
        <v>30086</v>
      </c>
      <c r="C1" s="165" t="s">
        <v>30087</v>
      </c>
      <c r="D1" s="165" t="s">
        <v>1580</v>
      </c>
      <c r="E1" s="165" t="s">
        <v>1581</v>
      </c>
      <c r="F1" s="165" t="s">
        <v>1582</v>
      </c>
      <c r="G1" s="165" t="s">
        <v>1583</v>
      </c>
    </row>
    <row r="2">
      <c r="A2" s="165" t="s">
        <v>2749</v>
      </c>
      <c r="B2" s="165" t="s">
        <v>30088</v>
      </c>
      <c r="C2" s="165" t="s">
        <v>30089</v>
      </c>
      <c r="D2" s="165" t="s">
        <v>1681</v>
      </c>
      <c r="E2" s="165" t="s">
        <v>30090</v>
      </c>
      <c r="F2" s="165" t="s">
        <v>30091</v>
      </c>
      <c r="G2" s="165" t="s">
        <v>30092</v>
      </c>
    </row>
    <row r="3">
      <c r="A3" s="165" t="s">
        <v>2749</v>
      </c>
      <c r="B3" s="165" t="s">
        <v>30093</v>
      </c>
      <c r="C3" s="165" t="s">
        <v>30094</v>
      </c>
      <c r="D3" s="165" t="s">
        <v>1681</v>
      </c>
      <c r="E3" s="165" t="s">
        <v>30095</v>
      </c>
      <c r="F3" s="165" t="s">
        <v>30096</v>
      </c>
      <c r="G3" s="165" t="s">
        <v>30097</v>
      </c>
    </row>
    <row r="4">
      <c r="A4" s="165" t="s">
        <v>2749</v>
      </c>
      <c r="B4" s="165" t="s">
        <v>30098</v>
      </c>
      <c r="C4" s="165" t="s">
        <v>30099</v>
      </c>
      <c r="D4" s="165" t="s">
        <v>1681</v>
      </c>
      <c r="E4" s="165" t="s">
        <v>30100</v>
      </c>
      <c r="F4" s="165" t="s">
        <v>30096</v>
      </c>
      <c r="G4" s="165" t="s">
        <v>30097</v>
      </c>
    </row>
    <row r="5">
      <c r="A5" s="165" t="s">
        <v>2749</v>
      </c>
      <c r="B5" s="165" t="s">
        <v>30093</v>
      </c>
      <c r="C5" s="165" t="s">
        <v>30101</v>
      </c>
      <c r="D5" s="165" t="s">
        <v>1681</v>
      </c>
      <c r="E5" s="165" t="s">
        <v>30102</v>
      </c>
      <c r="F5" s="165" t="s">
        <v>9524</v>
      </c>
      <c r="G5" s="165" t="s">
        <v>30103</v>
      </c>
    </row>
    <row r="6">
      <c r="A6" s="165" t="s">
        <v>2749</v>
      </c>
      <c r="B6" s="165" t="s">
        <v>30098</v>
      </c>
      <c r="C6" s="165" t="s">
        <v>30104</v>
      </c>
      <c r="D6" s="165" t="s">
        <v>1681</v>
      </c>
      <c r="E6" s="165" t="s">
        <v>30105</v>
      </c>
      <c r="F6" s="165" t="s">
        <v>20690</v>
      </c>
      <c r="G6" s="165" t="s">
        <v>30106</v>
      </c>
    </row>
    <row r="7">
      <c r="A7" s="12" t="s">
        <v>2749</v>
      </c>
      <c r="B7" s="12" t="s">
        <v>30107</v>
      </c>
      <c r="C7" s="12" t="s">
        <v>30108</v>
      </c>
      <c r="D7" s="12" t="s">
        <v>1681</v>
      </c>
      <c r="E7" s="12" t="s">
        <v>30109</v>
      </c>
      <c r="F7" s="12" t="s">
        <v>23750</v>
      </c>
      <c r="G7" s="12" t="s">
        <v>23751</v>
      </c>
    </row>
    <row r="8">
      <c r="A8" s="12" t="s">
        <v>2749</v>
      </c>
      <c r="B8" s="12" t="s">
        <v>30110</v>
      </c>
      <c r="C8" s="12" t="s">
        <v>30111</v>
      </c>
      <c r="D8" s="12" t="s">
        <v>1681</v>
      </c>
      <c r="E8" s="12" t="s">
        <v>30112</v>
      </c>
      <c r="F8" s="12" t="s">
        <v>23750</v>
      </c>
      <c r="G8" s="12" t="s">
        <v>23751</v>
      </c>
    </row>
    <row r="9">
      <c r="A9" s="12" t="s">
        <v>2749</v>
      </c>
      <c r="B9" s="12" t="s">
        <v>30113</v>
      </c>
      <c r="C9" s="12" t="s">
        <v>30114</v>
      </c>
      <c r="D9" s="12" t="s">
        <v>1681</v>
      </c>
      <c r="E9" s="12" t="s">
        <v>30115</v>
      </c>
      <c r="F9" s="12" t="s">
        <v>23750</v>
      </c>
      <c r="G9" s="12" t="s">
        <v>23751</v>
      </c>
    </row>
    <row r="10">
      <c r="A10" s="12" t="s">
        <v>2749</v>
      </c>
      <c r="B10" s="12" t="s">
        <v>30107</v>
      </c>
      <c r="C10" s="12" t="s">
        <v>30108</v>
      </c>
      <c r="D10" s="12" t="s">
        <v>1681</v>
      </c>
      <c r="E10" s="12" t="s">
        <v>30116</v>
      </c>
      <c r="F10" s="12" t="s">
        <v>30091</v>
      </c>
      <c r="G10" s="12" t="s">
        <v>30092</v>
      </c>
    </row>
    <row r="11">
      <c r="A11" s="12" t="s">
        <v>2749</v>
      </c>
      <c r="B11" s="12" t="s">
        <v>30107</v>
      </c>
      <c r="C11" s="12" t="s">
        <v>30117</v>
      </c>
      <c r="D11" s="12" t="s">
        <v>1681</v>
      </c>
      <c r="E11" s="12" t="s">
        <v>30118</v>
      </c>
      <c r="F11" s="12" t="s">
        <v>19860</v>
      </c>
      <c r="G11" s="12" t="s">
        <v>30119</v>
      </c>
    </row>
    <row r="12">
      <c r="A12" s="12" t="s">
        <v>2749</v>
      </c>
      <c r="B12" s="12" t="s">
        <v>30107</v>
      </c>
      <c r="C12" s="12" t="s">
        <v>30120</v>
      </c>
      <c r="D12" s="12" t="s">
        <v>1681</v>
      </c>
      <c r="E12" s="12" t="s">
        <v>30121</v>
      </c>
      <c r="F12" s="12" t="s">
        <v>19793</v>
      </c>
      <c r="G12" s="12" t="s">
        <v>30122</v>
      </c>
    </row>
    <row r="13">
      <c r="A13" s="12" t="s">
        <v>2749</v>
      </c>
      <c r="B13" s="12" t="s">
        <v>30107</v>
      </c>
      <c r="C13" s="12" t="s">
        <v>30123</v>
      </c>
      <c r="D13" s="12" t="s">
        <v>1681</v>
      </c>
      <c r="E13" s="12" t="s">
        <v>30124</v>
      </c>
      <c r="F13" s="12" t="s">
        <v>19797</v>
      </c>
      <c r="G13" s="12" t="s">
        <v>30125</v>
      </c>
    </row>
    <row r="14">
      <c r="A14" s="12" t="s">
        <v>2749</v>
      </c>
      <c r="B14" s="12" t="s">
        <v>30107</v>
      </c>
      <c r="C14" s="12" t="s">
        <v>30126</v>
      </c>
      <c r="D14" s="12" t="s">
        <v>1681</v>
      </c>
      <c r="E14" s="12" t="s">
        <v>30127</v>
      </c>
      <c r="F14" s="12" t="s">
        <v>8855</v>
      </c>
      <c r="G14" s="12" t="s">
        <v>30128</v>
      </c>
    </row>
    <row r="15">
      <c r="A15" s="12" t="s">
        <v>2749</v>
      </c>
      <c r="B15" s="12" t="s">
        <v>30107</v>
      </c>
      <c r="C15" s="12" t="s">
        <v>30129</v>
      </c>
      <c r="D15" s="12" t="s">
        <v>1681</v>
      </c>
      <c r="E15" s="12" t="s">
        <v>30130</v>
      </c>
      <c r="F15" s="12" t="s">
        <v>4628</v>
      </c>
      <c r="G15" s="12" t="s">
        <v>4629</v>
      </c>
    </row>
    <row r="16">
      <c r="A16" s="12" t="s">
        <v>2749</v>
      </c>
      <c r="B16" s="12" t="s">
        <v>30107</v>
      </c>
      <c r="C16" s="12" t="s">
        <v>30131</v>
      </c>
      <c r="D16" s="12" t="s">
        <v>1681</v>
      </c>
      <c r="E16" s="12" t="s">
        <v>30132</v>
      </c>
      <c r="F16" s="12" t="s">
        <v>4372</v>
      </c>
      <c r="G16" s="12" t="s">
        <v>4373</v>
      </c>
    </row>
    <row r="17">
      <c r="A17" s="12" t="s">
        <v>2749</v>
      </c>
      <c r="B17" s="12" t="s">
        <v>30107</v>
      </c>
      <c r="C17" s="12" t="s">
        <v>30133</v>
      </c>
      <c r="D17" s="12" t="s">
        <v>1681</v>
      </c>
      <c r="E17" s="12" t="s">
        <v>30134</v>
      </c>
      <c r="F17" s="12" t="s">
        <v>4367</v>
      </c>
      <c r="G17" s="12" t="s">
        <v>4368</v>
      </c>
    </row>
    <row r="18">
      <c r="A18" s="12" t="s">
        <v>2749</v>
      </c>
      <c r="B18" s="12" t="s">
        <v>30107</v>
      </c>
      <c r="C18" s="12" t="s">
        <v>30135</v>
      </c>
      <c r="D18" s="12" t="s">
        <v>1681</v>
      </c>
      <c r="E18" s="12" t="s">
        <v>30136</v>
      </c>
      <c r="F18" s="12" t="s">
        <v>4362</v>
      </c>
      <c r="G18" s="12" t="s">
        <v>4363</v>
      </c>
    </row>
    <row r="19">
      <c r="A19" s="12" t="s">
        <v>2749</v>
      </c>
      <c r="B19" s="12" t="s">
        <v>30107</v>
      </c>
      <c r="C19" s="12" t="s">
        <v>30137</v>
      </c>
      <c r="D19" s="12" t="s">
        <v>1681</v>
      </c>
      <c r="E19" s="12" t="s">
        <v>30138</v>
      </c>
      <c r="F19" s="12" t="s">
        <v>22484</v>
      </c>
      <c r="G19" s="12" t="s">
        <v>30139</v>
      </c>
    </row>
    <row r="20">
      <c r="A20" s="12" t="s">
        <v>2749</v>
      </c>
      <c r="B20" s="12" t="s">
        <v>30107</v>
      </c>
      <c r="C20" s="12" t="s">
        <v>30140</v>
      </c>
      <c r="D20" s="12" t="s">
        <v>1681</v>
      </c>
      <c r="E20" s="12" t="s">
        <v>30141</v>
      </c>
      <c r="F20" s="12" t="s">
        <v>3945</v>
      </c>
      <c r="G20" s="12" t="s">
        <v>3946</v>
      </c>
    </row>
    <row r="21">
      <c r="A21" s="12" t="s">
        <v>2749</v>
      </c>
      <c r="B21" s="12" t="s">
        <v>30107</v>
      </c>
      <c r="C21" s="12" t="s">
        <v>30142</v>
      </c>
      <c r="D21" s="12" t="s">
        <v>1681</v>
      </c>
      <c r="E21" s="12" t="s">
        <v>30143</v>
      </c>
      <c r="F21" s="12" t="s">
        <v>3949</v>
      </c>
      <c r="G21" s="12" t="s">
        <v>3896</v>
      </c>
    </row>
    <row r="22">
      <c r="A22" s="12" t="s">
        <v>2749</v>
      </c>
      <c r="B22" s="12" t="s">
        <v>30107</v>
      </c>
      <c r="C22" s="12" t="s">
        <v>30144</v>
      </c>
      <c r="D22" s="12" t="s">
        <v>1681</v>
      </c>
      <c r="E22" s="12" t="s">
        <v>30145</v>
      </c>
      <c r="F22" s="12" t="s">
        <v>3952</v>
      </c>
      <c r="G22" s="12" t="s">
        <v>3953</v>
      </c>
    </row>
    <row r="23">
      <c r="A23" s="12" t="s">
        <v>2749</v>
      </c>
      <c r="B23" s="12" t="s">
        <v>30107</v>
      </c>
      <c r="C23" s="12" t="s">
        <v>30146</v>
      </c>
      <c r="D23" s="12" t="s">
        <v>1681</v>
      </c>
      <c r="E23" s="12" t="s">
        <v>30147</v>
      </c>
      <c r="F23" s="12" t="s">
        <v>3956</v>
      </c>
      <c r="G23" s="12" t="s">
        <v>3957</v>
      </c>
    </row>
    <row r="24">
      <c r="A24" s="12" t="s">
        <v>2749</v>
      </c>
      <c r="B24" s="12" t="s">
        <v>30107</v>
      </c>
      <c r="C24" s="12" t="s">
        <v>30148</v>
      </c>
      <c r="D24" s="12" t="s">
        <v>1681</v>
      </c>
      <c r="E24" s="12" t="s">
        <v>30149</v>
      </c>
      <c r="F24" s="12" t="s">
        <v>23814</v>
      </c>
      <c r="G24" s="12" t="s">
        <v>30150</v>
      </c>
    </row>
    <row r="25">
      <c r="A25" s="12" t="s">
        <v>2749</v>
      </c>
      <c r="B25" s="12" t="s">
        <v>30107</v>
      </c>
      <c r="C25" s="12" t="s">
        <v>30151</v>
      </c>
      <c r="D25" s="12" t="s">
        <v>1681</v>
      </c>
      <c r="E25" s="12" t="s">
        <v>30152</v>
      </c>
      <c r="F25" s="12" t="s">
        <v>9150</v>
      </c>
      <c r="G25" s="12" t="s">
        <v>9147</v>
      </c>
    </row>
    <row r="26">
      <c r="A26" s="12" t="s">
        <v>2749</v>
      </c>
      <c r="B26" s="12" t="s">
        <v>30107</v>
      </c>
      <c r="C26" s="12" t="s">
        <v>30153</v>
      </c>
      <c r="D26" s="12" t="s">
        <v>1681</v>
      </c>
      <c r="E26" s="12" t="s">
        <v>30154</v>
      </c>
      <c r="F26" s="12" t="s">
        <v>9154</v>
      </c>
      <c r="G26" s="12" t="s">
        <v>30155</v>
      </c>
    </row>
    <row r="27">
      <c r="A27" s="12" t="s">
        <v>2749</v>
      </c>
      <c r="B27" s="12" t="s">
        <v>30107</v>
      </c>
      <c r="C27" s="12" t="s">
        <v>30156</v>
      </c>
      <c r="D27" s="12" t="s">
        <v>1681</v>
      </c>
      <c r="E27" s="12" t="s">
        <v>30157</v>
      </c>
      <c r="F27" s="12" t="s">
        <v>13295</v>
      </c>
      <c r="G27" s="12" t="s">
        <v>30158</v>
      </c>
    </row>
    <row r="28">
      <c r="A28" s="12" t="s">
        <v>2749</v>
      </c>
      <c r="B28" s="12" t="s">
        <v>30107</v>
      </c>
      <c r="C28" s="12" t="s">
        <v>30159</v>
      </c>
      <c r="D28" s="12" t="s">
        <v>1681</v>
      </c>
      <c r="E28" s="12" t="s">
        <v>30160</v>
      </c>
      <c r="F28" s="12" t="s">
        <v>13291</v>
      </c>
      <c r="G28" s="12" t="s">
        <v>30161</v>
      </c>
    </row>
    <row r="29">
      <c r="A29" s="12" t="s">
        <v>2749</v>
      </c>
      <c r="B29" s="12" t="s">
        <v>30107</v>
      </c>
      <c r="C29" s="12" t="s">
        <v>30162</v>
      </c>
      <c r="D29" s="12" t="s">
        <v>1681</v>
      </c>
      <c r="E29" s="12" t="s">
        <v>30163</v>
      </c>
      <c r="F29" s="12" t="s">
        <v>6522</v>
      </c>
      <c r="G29" s="12" t="s">
        <v>7968</v>
      </c>
    </row>
    <row r="30">
      <c r="A30" s="12" t="s">
        <v>2749</v>
      </c>
      <c r="B30" s="12" t="s">
        <v>30107</v>
      </c>
      <c r="C30" s="12" t="s">
        <v>30164</v>
      </c>
      <c r="D30" s="12" t="s">
        <v>1681</v>
      </c>
      <c r="E30" s="12" t="s">
        <v>30165</v>
      </c>
      <c r="F30" s="12" t="s">
        <v>2986</v>
      </c>
      <c r="G30" s="12" t="s">
        <v>2987</v>
      </c>
    </row>
    <row r="31">
      <c r="A31" s="12" t="s">
        <v>2749</v>
      </c>
      <c r="B31" s="12" t="s">
        <v>30107</v>
      </c>
      <c r="C31" s="12" t="s">
        <v>30108</v>
      </c>
      <c r="D31" s="12" t="s">
        <v>1681</v>
      </c>
      <c r="E31" s="12" t="s">
        <v>30166</v>
      </c>
      <c r="F31" s="12" t="s">
        <v>30167</v>
      </c>
      <c r="G31" s="12" t="s">
        <v>30168</v>
      </c>
    </row>
    <row r="32">
      <c r="A32" s="12" t="s">
        <v>2749</v>
      </c>
      <c r="B32" s="12" t="s">
        <v>30107</v>
      </c>
      <c r="C32" s="12" t="s">
        <v>30169</v>
      </c>
      <c r="D32" s="12" t="s">
        <v>1681</v>
      </c>
      <c r="E32" s="12" t="s">
        <v>30170</v>
      </c>
      <c r="F32" s="12" t="s">
        <v>6482</v>
      </c>
      <c r="G32" s="12" t="s">
        <v>30171</v>
      </c>
    </row>
    <row r="33">
      <c r="A33" s="12" t="s">
        <v>2749</v>
      </c>
      <c r="B33" s="12" t="s">
        <v>30107</v>
      </c>
      <c r="C33" s="12" t="s">
        <v>30108</v>
      </c>
      <c r="D33" s="12" t="s">
        <v>1681</v>
      </c>
      <c r="E33" s="12" t="s">
        <v>30172</v>
      </c>
      <c r="F33" s="12" t="s">
        <v>8259</v>
      </c>
      <c r="G33" s="12" t="s">
        <v>30173</v>
      </c>
    </row>
    <row r="34">
      <c r="A34" s="12" t="s">
        <v>2749</v>
      </c>
      <c r="B34" s="12" t="s">
        <v>30107</v>
      </c>
      <c r="C34" s="12" t="s">
        <v>30174</v>
      </c>
      <c r="D34" s="12" t="s">
        <v>1681</v>
      </c>
      <c r="E34" s="12" t="s">
        <v>30175</v>
      </c>
      <c r="F34" s="12" t="s">
        <v>1842</v>
      </c>
      <c r="G34" s="12" t="s">
        <v>1843</v>
      </c>
    </row>
    <row r="35">
      <c r="A35" s="12" t="s">
        <v>2749</v>
      </c>
      <c r="B35" s="12" t="s">
        <v>30107</v>
      </c>
      <c r="C35" s="12" t="s">
        <v>30176</v>
      </c>
      <c r="D35" s="12" t="s">
        <v>1681</v>
      </c>
      <c r="E35" s="12" t="s">
        <v>30177</v>
      </c>
      <c r="F35" s="12" t="s">
        <v>7857</v>
      </c>
      <c r="G35" s="12" t="s">
        <v>7858</v>
      </c>
    </row>
    <row r="36">
      <c r="A36" s="12" t="s">
        <v>2749</v>
      </c>
      <c r="B36" s="12" t="s">
        <v>30107</v>
      </c>
      <c r="C36" s="12" t="s">
        <v>30178</v>
      </c>
      <c r="D36" s="12" t="s">
        <v>1681</v>
      </c>
      <c r="E36" s="12" t="s">
        <v>30179</v>
      </c>
      <c r="F36" s="12" t="s">
        <v>3021</v>
      </c>
      <c r="G36" s="12" t="s">
        <v>3022</v>
      </c>
    </row>
    <row r="37">
      <c r="A37" s="12" t="s">
        <v>2749</v>
      </c>
      <c r="B37" s="12" t="s">
        <v>30107</v>
      </c>
      <c r="C37" s="12" t="s">
        <v>30180</v>
      </c>
      <c r="D37" s="12" t="s">
        <v>1681</v>
      </c>
      <c r="E37" s="12" t="s">
        <v>30181</v>
      </c>
      <c r="F37" s="12" t="s">
        <v>6941</v>
      </c>
      <c r="G37" s="12" t="s">
        <v>30182</v>
      </c>
    </row>
    <row r="38">
      <c r="A38" s="12" t="s">
        <v>2749</v>
      </c>
      <c r="B38" s="12" t="s">
        <v>30107</v>
      </c>
      <c r="C38" s="12" t="s">
        <v>30183</v>
      </c>
      <c r="D38" s="12" t="s">
        <v>1681</v>
      </c>
      <c r="E38" s="12" t="s">
        <v>30184</v>
      </c>
      <c r="F38" s="12" t="s">
        <v>30185</v>
      </c>
      <c r="G38" s="12" t="s">
        <v>30186</v>
      </c>
    </row>
    <row r="39">
      <c r="A39" s="12" t="s">
        <v>2749</v>
      </c>
      <c r="B39" s="12" t="s">
        <v>30107</v>
      </c>
      <c r="C39" s="12" t="s">
        <v>30187</v>
      </c>
      <c r="D39" s="12" t="s">
        <v>1681</v>
      </c>
      <c r="E39" s="12" t="s">
        <v>30188</v>
      </c>
      <c r="F39" s="12" t="s">
        <v>30189</v>
      </c>
      <c r="G39" s="12" t="s">
        <v>30190</v>
      </c>
    </row>
    <row r="40">
      <c r="A40" s="12" t="s">
        <v>2749</v>
      </c>
      <c r="B40" s="12" t="s">
        <v>30107</v>
      </c>
      <c r="C40" s="12" t="s">
        <v>30191</v>
      </c>
      <c r="D40" s="12" t="s">
        <v>1681</v>
      </c>
      <c r="E40" s="12" t="s">
        <v>30192</v>
      </c>
      <c r="F40" s="12" t="s">
        <v>30193</v>
      </c>
      <c r="G40" s="12" t="s">
        <v>30194</v>
      </c>
    </row>
    <row r="41">
      <c r="A41" s="12" t="s">
        <v>2749</v>
      </c>
      <c r="B41" s="12" t="s">
        <v>30107</v>
      </c>
      <c r="C41" s="12" t="s">
        <v>30108</v>
      </c>
      <c r="D41" s="12" t="s">
        <v>1681</v>
      </c>
      <c r="E41" s="12" t="s">
        <v>30195</v>
      </c>
      <c r="F41" s="12" t="s">
        <v>8278</v>
      </c>
      <c r="G41" s="12" t="s">
        <v>30196</v>
      </c>
    </row>
    <row r="42">
      <c r="A42" s="12" t="s">
        <v>2749</v>
      </c>
      <c r="B42" s="12" t="s">
        <v>30107</v>
      </c>
      <c r="C42" s="12" t="s">
        <v>30108</v>
      </c>
      <c r="D42" s="12" t="s">
        <v>1681</v>
      </c>
      <c r="E42" s="12" t="s">
        <v>30197</v>
      </c>
      <c r="F42" s="12" t="s">
        <v>3986</v>
      </c>
      <c r="G42" s="12" t="s">
        <v>3987</v>
      </c>
    </row>
    <row r="43">
      <c r="A43" s="12" t="s">
        <v>2749</v>
      </c>
      <c r="B43" s="12" t="s">
        <v>30107</v>
      </c>
      <c r="C43" s="12" t="s">
        <v>30198</v>
      </c>
      <c r="D43" s="12" t="s">
        <v>1681</v>
      </c>
      <c r="E43" s="12" t="s">
        <v>30199</v>
      </c>
      <c r="F43" s="12" t="s">
        <v>1683</v>
      </c>
      <c r="G43" s="12" t="s">
        <v>1684</v>
      </c>
    </row>
    <row r="44">
      <c r="A44" s="12" t="s">
        <v>2749</v>
      </c>
      <c r="B44" s="12" t="s">
        <v>30107</v>
      </c>
      <c r="C44" s="12" t="s">
        <v>30200</v>
      </c>
      <c r="D44" s="12" t="s">
        <v>1681</v>
      </c>
      <c r="E44" s="12" t="s">
        <v>30201</v>
      </c>
      <c r="F44" s="12" t="s">
        <v>6244</v>
      </c>
      <c r="G44" s="12" t="s">
        <v>6245</v>
      </c>
    </row>
    <row r="45">
      <c r="A45" s="12" t="s">
        <v>2749</v>
      </c>
      <c r="B45" s="12" t="s">
        <v>30107</v>
      </c>
      <c r="C45" s="12" t="s">
        <v>30202</v>
      </c>
      <c r="D45" s="12" t="s">
        <v>1681</v>
      </c>
      <c r="E45" s="12" t="s">
        <v>30203</v>
      </c>
      <c r="F45" s="12" t="s">
        <v>30204</v>
      </c>
      <c r="G45" s="12" t="s">
        <v>30205</v>
      </c>
    </row>
    <row r="46">
      <c r="A46" s="12" t="s">
        <v>2749</v>
      </c>
      <c r="B46" s="12" t="s">
        <v>30107</v>
      </c>
      <c r="C46" s="12" t="s">
        <v>30206</v>
      </c>
      <c r="D46" s="12" t="s">
        <v>1681</v>
      </c>
      <c r="E46" s="12" t="s">
        <v>30207</v>
      </c>
      <c r="F46" s="12" t="s">
        <v>15249</v>
      </c>
      <c r="G46" s="12" t="s">
        <v>30208</v>
      </c>
    </row>
    <row r="47">
      <c r="A47" s="12" t="s">
        <v>2749</v>
      </c>
      <c r="B47" s="12" t="s">
        <v>30107</v>
      </c>
      <c r="C47" s="12" t="s">
        <v>30209</v>
      </c>
      <c r="D47" s="12" t="s">
        <v>1681</v>
      </c>
      <c r="E47" s="12" t="s">
        <v>30210</v>
      </c>
      <c r="F47" s="12" t="s">
        <v>11230</v>
      </c>
      <c r="G47" s="12" t="s">
        <v>11231</v>
      </c>
    </row>
    <row r="48">
      <c r="A48" s="12" t="s">
        <v>2749</v>
      </c>
      <c r="B48" s="12" t="s">
        <v>30107</v>
      </c>
      <c r="C48" s="12" t="s">
        <v>30211</v>
      </c>
      <c r="D48" s="12" t="s">
        <v>1681</v>
      </c>
      <c r="E48" s="12" t="s">
        <v>30212</v>
      </c>
      <c r="F48" s="12" t="s">
        <v>11235</v>
      </c>
      <c r="G48" s="12" t="s">
        <v>11236</v>
      </c>
    </row>
    <row r="49">
      <c r="A49" s="12" t="s">
        <v>2749</v>
      </c>
      <c r="B49" s="12" t="s">
        <v>30107</v>
      </c>
      <c r="C49" s="12" t="s">
        <v>30213</v>
      </c>
      <c r="D49" s="12" t="s">
        <v>1681</v>
      </c>
      <c r="E49" s="12" t="s">
        <v>30214</v>
      </c>
      <c r="F49" s="12" t="s">
        <v>11240</v>
      </c>
      <c r="G49" s="12" t="s">
        <v>11241</v>
      </c>
    </row>
    <row r="50">
      <c r="A50" s="12" t="s">
        <v>2749</v>
      </c>
      <c r="B50" s="12" t="s">
        <v>30107</v>
      </c>
      <c r="C50" s="12" t="s">
        <v>30215</v>
      </c>
      <c r="D50" s="12" t="s">
        <v>1681</v>
      </c>
      <c r="E50" s="12" t="s">
        <v>30216</v>
      </c>
      <c r="F50" s="12" t="s">
        <v>13527</v>
      </c>
      <c r="G50" s="12" t="s">
        <v>30217</v>
      </c>
    </row>
    <row r="51">
      <c r="A51" s="12" t="s">
        <v>2749</v>
      </c>
      <c r="B51" s="12" t="s">
        <v>30107</v>
      </c>
      <c r="C51" s="12" t="s">
        <v>30218</v>
      </c>
      <c r="D51" s="12" t="s">
        <v>1681</v>
      </c>
      <c r="E51" s="12" t="s">
        <v>30219</v>
      </c>
      <c r="F51" s="12" t="s">
        <v>13531</v>
      </c>
      <c r="G51" s="12" t="s">
        <v>30220</v>
      </c>
    </row>
    <row r="52">
      <c r="A52" s="12" t="s">
        <v>2749</v>
      </c>
      <c r="B52" s="12" t="s">
        <v>30107</v>
      </c>
      <c r="C52" s="12" t="s">
        <v>30221</v>
      </c>
      <c r="D52" s="12" t="s">
        <v>1681</v>
      </c>
      <c r="E52" s="12" t="s">
        <v>30222</v>
      </c>
      <c r="F52" s="12" t="s">
        <v>13535</v>
      </c>
      <c r="G52" s="12" t="s">
        <v>30223</v>
      </c>
    </row>
    <row r="53">
      <c r="A53" s="12" t="s">
        <v>2749</v>
      </c>
      <c r="B53" s="12" t="s">
        <v>30107</v>
      </c>
      <c r="C53" s="12" t="s">
        <v>30224</v>
      </c>
      <c r="D53" s="12" t="s">
        <v>1681</v>
      </c>
      <c r="E53" s="12" t="s">
        <v>30225</v>
      </c>
      <c r="F53" s="12" t="s">
        <v>13496</v>
      </c>
      <c r="G53" s="12" t="s">
        <v>30226</v>
      </c>
    </row>
    <row r="54">
      <c r="A54" s="12" t="s">
        <v>2749</v>
      </c>
      <c r="B54" s="12" t="s">
        <v>30107</v>
      </c>
      <c r="C54" s="12" t="s">
        <v>30227</v>
      </c>
      <c r="D54" s="12" t="s">
        <v>1681</v>
      </c>
      <c r="E54" s="12" t="s">
        <v>30228</v>
      </c>
      <c r="F54" s="12" t="s">
        <v>13500</v>
      </c>
      <c r="G54" s="12" t="s">
        <v>30229</v>
      </c>
    </row>
    <row r="55">
      <c r="A55" s="12" t="s">
        <v>2749</v>
      </c>
      <c r="B55" s="12" t="s">
        <v>30107</v>
      </c>
      <c r="C55" s="12" t="s">
        <v>30230</v>
      </c>
      <c r="D55" s="12" t="s">
        <v>1681</v>
      </c>
      <c r="E55" s="12" t="s">
        <v>30231</v>
      </c>
      <c r="F55" s="12" t="s">
        <v>13508</v>
      </c>
      <c r="G55" s="12" t="s">
        <v>30232</v>
      </c>
    </row>
    <row r="56">
      <c r="A56" s="12" t="s">
        <v>2749</v>
      </c>
      <c r="B56" s="12" t="s">
        <v>30107</v>
      </c>
      <c r="C56" s="12" t="s">
        <v>30233</v>
      </c>
      <c r="D56" s="12" t="s">
        <v>1681</v>
      </c>
      <c r="E56" s="12" t="s">
        <v>30234</v>
      </c>
      <c r="F56" s="12" t="s">
        <v>13504</v>
      </c>
      <c r="G56" s="12" t="s">
        <v>30235</v>
      </c>
    </row>
    <row r="57">
      <c r="A57" s="12" t="s">
        <v>2749</v>
      </c>
      <c r="B57" s="12" t="s">
        <v>30107</v>
      </c>
      <c r="C57" s="12" t="s">
        <v>30236</v>
      </c>
      <c r="D57" s="12" t="s">
        <v>1681</v>
      </c>
      <c r="E57" s="12" t="s">
        <v>30237</v>
      </c>
      <c r="F57" s="12" t="s">
        <v>13539</v>
      </c>
      <c r="G57" s="12" t="s">
        <v>30238</v>
      </c>
    </row>
    <row r="58">
      <c r="A58" s="12" t="s">
        <v>2749</v>
      </c>
      <c r="B58" s="12" t="s">
        <v>30107</v>
      </c>
      <c r="C58" s="12" t="s">
        <v>30239</v>
      </c>
      <c r="D58" s="12" t="s">
        <v>1681</v>
      </c>
      <c r="E58" s="12" t="s">
        <v>30240</v>
      </c>
      <c r="F58" s="12" t="s">
        <v>9545</v>
      </c>
      <c r="G58" s="12" t="s">
        <v>30241</v>
      </c>
    </row>
    <row r="59">
      <c r="A59" s="12" t="s">
        <v>2749</v>
      </c>
      <c r="B59" s="12" t="s">
        <v>30107</v>
      </c>
      <c r="C59" s="12" t="s">
        <v>30242</v>
      </c>
      <c r="D59" s="12" t="s">
        <v>1681</v>
      </c>
      <c r="E59" s="12" t="s">
        <v>30243</v>
      </c>
      <c r="F59" s="12" t="s">
        <v>13643</v>
      </c>
      <c r="G59" s="12" t="s">
        <v>30244</v>
      </c>
    </row>
    <row r="60">
      <c r="A60" s="12" t="s">
        <v>2749</v>
      </c>
      <c r="B60" s="12" t="s">
        <v>30107</v>
      </c>
      <c r="C60" s="12" t="s">
        <v>30245</v>
      </c>
      <c r="D60" s="12" t="s">
        <v>1681</v>
      </c>
      <c r="E60" s="12" t="s">
        <v>30246</v>
      </c>
      <c r="F60" s="12" t="s">
        <v>30247</v>
      </c>
      <c r="G60" s="12" t="s">
        <v>30248</v>
      </c>
    </row>
    <row r="61">
      <c r="A61" s="12" t="s">
        <v>2749</v>
      </c>
      <c r="B61" s="12" t="s">
        <v>30107</v>
      </c>
      <c r="C61" s="12" t="s">
        <v>30108</v>
      </c>
      <c r="D61" s="12" t="s">
        <v>1681</v>
      </c>
      <c r="E61" s="12" t="s">
        <v>30249</v>
      </c>
      <c r="F61" s="12" t="s">
        <v>30250</v>
      </c>
      <c r="G61" s="12" t="s">
        <v>30251</v>
      </c>
    </row>
    <row r="62">
      <c r="A62" s="12" t="s">
        <v>2749</v>
      </c>
      <c r="B62" s="12" t="s">
        <v>30107</v>
      </c>
      <c r="C62" s="12" t="s">
        <v>30252</v>
      </c>
      <c r="D62" s="12" t="s">
        <v>1681</v>
      </c>
      <c r="E62" s="12" t="s">
        <v>30253</v>
      </c>
      <c r="F62" s="12" t="s">
        <v>13675</v>
      </c>
      <c r="G62" s="12" t="s">
        <v>30254</v>
      </c>
    </row>
    <row r="63">
      <c r="A63" s="12" t="s">
        <v>2749</v>
      </c>
      <c r="B63" s="12" t="s">
        <v>30107</v>
      </c>
      <c r="C63" s="12" t="s">
        <v>30255</v>
      </c>
      <c r="D63" s="12" t="s">
        <v>1681</v>
      </c>
      <c r="E63" s="12" t="s">
        <v>30256</v>
      </c>
      <c r="F63" s="12" t="s">
        <v>13679</v>
      </c>
      <c r="G63" s="12" t="s">
        <v>30257</v>
      </c>
    </row>
    <row r="64">
      <c r="A64" s="12" t="s">
        <v>2749</v>
      </c>
      <c r="B64" s="12" t="s">
        <v>30107</v>
      </c>
      <c r="C64" s="12" t="s">
        <v>30258</v>
      </c>
      <c r="D64" s="12" t="s">
        <v>1681</v>
      </c>
      <c r="E64" s="12" t="s">
        <v>30259</v>
      </c>
      <c r="F64" s="12" t="s">
        <v>13683</v>
      </c>
      <c r="G64" s="12" t="s">
        <v>30260</v>
      </c>
    </row>
    <row r="65">
      <c r="A65" s="12" t="s">
        <v>2749</v>
      </c>
      <c r="B65" s="12" t="s">
        <v>30107</v>
      </c>
      <c r="C65" s="12" t="s">
        <v>30261</v>
      </c>
      <c r="D65" s="12" t="s">
        <v>1681</v>
      </c>
      <c r="E65" s="12" t="s">
        <v>30262</v>
      </c>
      <c r="F65" s="12" t="s">
        <v>13651</v>
      </c>
      <c r="G65" s="12" t="s">
        <v>30263</v>
      </c>
    </row>
    <row r="66">
      <c r="A66" s="12" t="s">
        <v>2749</v>
      </c>
      <c r="B66" s="12" t="s">
        <v>30107</v>
      </c>
      <c r="C66" s="12" t="s">
        <v>30264</v>
      </c>
      <c r="D66" s="12" t="s">
        <v>1681</v>
      </c>
      <c r="E66" s="12" t="s">
        <v>30265</v>
      </c>
      <c r="F66" s="12" t="s">
        <v>13647</v>
      </c>
      <c r="G66" s="12" t="s">
        <v>30266</v>
      </c>
    </row>
    <row r="67">
      <c r="A67" s="12" t="s">
        <v>2749</v>
      </c>
      <c r="B67" s="12" t="s">
        <v>30107</v>
      </c>
      <c r="C67" s="12" t="s">
        <v>30267</v>
      </c>
      <c r="D67" s="12" t="s">
        <v>1681</v>
      </c>
      <c r="E67" s="12" t="s">
        <v>30268</v>
      </c>
      <c r="F67" s="12" t="s">
        <v>13655</v>
      </c>
      <c r="G67" s="12" t="s">
        <v>30269</v>
      </c>
    </row>
    <row r="68">
      <c r="A68" s="12" t="s">
        <v>2749</v>
      </c>
      <c r="B68" s="12" t="s">
        <v>30107</v>
      </c>
      <c r="C68" s="12" t="s">
        <v>30270</v>
      </c>
      <c r="D68" s="12" t="s">
        <v>1681</v>
      </c>
      <c r="E68" s="12" t="s">
        <v>30271</v>
      </c>
      <c r="F68" s="12" t="s">
        <v>13659</v>
      </c>
      <c r="G68" s="12" t="s">
        <v>30272</v>
      </c>
    </row>
    <row r="69">
      <c r="A69" s="12" t="s">
        <v>2749</v>
      </c>
      <c r="B69" s="12" t="s">
        <v>30107</v>
      </c>
      <c r="C69" s="12" t="s">
        <v>30273</v>
      </c>
      <c r="D69" s="12" t="s">
        <v>1681</v>
      </c>
      <c r="E69" s="12" t="s">
        <v>30274</v>
      </c>
      <c r="F69" s="12" t="s">
        <v>10471</v>
      </c>
      <c r="G69" s="12" t="s">
        <v>30275</v>
      </c>
    </row>
    <row r="70">
      <c r="A70" s="12" t="s">
        <v>2749</v>
      </c>
      <c r="B70" s="12" t="s">
        <v>30107</v>
      </c>
      <c r="C70" s="12" t="s">
        <v>30276</v>
      </c>
      <c r="D70" s="12" t="s">
        <v>1681</v>
      </c>
      <c r="E70" s="12" t="s">
        <v>30277</v>
      </c>
      <c r="F70" s="12" t="s">
        <v>30278</v>
      </c>
      <c r="G70" s="12" t="s">
        <v>30279</v>
      </c>
    </row>
    <row r="71">
      <c r="A71" s="12" t="s">
        <v>2749</v>
      </c>
      <c r="B71" s="12" t="s">
        <v>30107</v>
      </c>
      <c r="C71" s="12" t="s">
        <v>30280</v>
      </c>
      <c r="D71" s="12" t="s">
        <v>1681</v>
      </c>
      <c r="E71" s="12" t="s">
        <v>30281</v>
      </c>
      <c r="F71" s="12" t="s">
        <v>30282</v>
      </c>
      <c r="G71" s="12" t="s">
        <v>30283</v>
      </c>
    </row>
    <row r="72">
      <c r="A72" s="12" t="s">
        <v>2749</v>
      </c>
      <c r="B72" s="12" t="s">
        <v>30107</v>
      </c>
      <c r="C72" s="12" t="s">
        <v>30284</v>
      </c>
      <c r="D72" s="12" t="s">
        <v>1681</v>
      </c>
      <c r="E72" s="12" t="s">
        <v>30285</v>
      </c>
      <c r="F72" s="12" t="s">
        <v>30286</v>
      </c>
      <c r="G72" s="12" t="s">
        <v>30287</v>
      </c>
    </row>
    <row r="73">
      <c r="A73" s="12" t="s">
        <v>2749</v>
      </c>
      <c r="B73" s="12" t="s">
        <v>30107</v>
      </c>
      <c r="C73" s="12" t="s">
        <v>30288</v>
      </c>
      <c r="D73" s="12" t="s">
        <v>1681</v>
      </c>
      <c r="E73" s="12" t="s">
        <v>30289</v>
      </c>
      <c r="F73" s="12" t="s">
        <v>30290</v>
      </c>
      <c r="G73" s="12" t="s">
        <v>30291</v>
      </c>
    </row>
    <row r="74">
      <c r="A74" s="12" t="s">
        <v>2749</v>
      </c>
      <c r="B74" s="12" t="s">
        <v>30107</v>
      </c>
      <c r="C74" s="12" t="s">
        <v>30292</v>
      </c>
      <c r="D74" s="12" t="s">
        <v>1681</v>
      </c>
      <c r="E74" s="12" t="s">
        <v>30293</v>
      </c>
      <c r="F74" s="12" t="s">
        <v>30294</v>
      </c>
      <c r="G74" s="12" t="s">
        <v>30295</v>
      </c>
    </row>
    <row r="75">
      <c r="A75" s="12" t="s">
        <v>2749</v>
      </c>
      <c r="B75" s="12" t="s">
        <v>30107</v>
      </c>
      <c r="C75" s="12" t="s">
        <v>30296</v>
      </c>
      <c r="D75" s="12" t="s">
        <v>1681</v>
      </c>
      <c r="E75" s="12" t="s">
        <v>30297</v>
      </c>
      <c r="F75" s="12" t="s">
        <v>26323</v>
      </c>
      <c r="G75" s="12" t="s">
        <v>30298</v>
      </c>
    </row>
    <row r="76">
      <c r="A76" s="12" t="s">
        <v>2749</v>
      </c>
      <c r="B76" s="12" t="s">
        <v>30107</v>
      </c>
      <c r="C76" s="12" t="s">
        <v>30299</v>
      </c>
      <c r="D76" s="12" t="s">
        <v>1681</v>
      </c>
      <c r="E76" s="12" t="s">
        <v>30300</v>
      </c>
      <c r="F76" s="12" t="s">
        <v>26319</v>
      </c>
      <c r="G76" s="12" t="s">
        <v>30301</v>
      </c>
    </row>
    <row r="77">
      <c r="A77" s="12" t="s">
        <v>2749</v>
      </c>
      <c r="B77" s="12" t="s">
        <v>30107</v>
      </c>
      <c r="C77" s="12" t="s">
        <v>30302</v>
      </c>
      <c r="D77" s="12" t="s">
        <v>1681</v>
      </c>
      <c r="E77" s="12" t="s">
        <v>30303</v>
      </c>
      <c r="F77" s="12" t="s">
        <v>10374</v>
      </c>
      <c r="G77" s="12" t="s">
        <v>10375</v>
      </c>
    </row>
    <row r="78">
      <c r="A78" s="12" t="s">
        <v>2749</v>
      </c>
      <c r="B78" s="12" t="s">
        <v>30107</v>
      </c>
      <c r="C78" s="12" t="s">
        <v>30304</v>
      </c>
      <c r="D78" s="12" t="s">
        <v>1681</v>
      </c>
      <c r="E78" s="12" t="s">
        <v>30305</v>
      </c>
      <c r="F78" s="12" t="s">
        <v>10412</v>
      </c>
      <c r="G78" s="12" t="s">
        <v>10413</v>
      </c>
    </row>
    <row r="79">
      <c r="A79" s="12" t="s">
        <v>2749</v>
      </c>
      <c r="B79" s="12" t="s">
        <v>30107</v>
      </c>
      <c r="C79" s="12" t="s">
        <v>30162</v>
      </c>
      <c r="D79" s="12" t="s">
        <v>1681</v>
      </c>
      <c r="E79" s="12" t="s">
        <v>30306</v>
      </c>
      <c r="F79" s="12" t="s">
        <v>6520</v>
      </c>
      <c r="G79" s="12" t="s">
        <v>7970</v>
      </c>
    </row>
    <row r="80">
      <c r="A80" s="12" t="s">
        <v>2749</v>
      </c>
      <c r="B80" s="12" t="s">
        <v>30107</v>
      </c>
      <c r="C80" s="12" t="s">
        <v>30307</v>
      </c>
      <c r="D80" s="12" t="s">
        <v>1681</v>
      </c>
      <c r="E80" s="12" t="s">
        <v>30308</v>
      </c>
      <c r="F80" s="12" t="s">
        <v>3029</v>
      </c>
      <c r="G80" s="12" t="s">
        <v>3030</v>
      </c>
    </row>
    <row r="81">
      <c r="A81" s="12" t="s">
        <v>2749</v>
      </c>
      <c r="B81" s="12" t="s">
        <v>30107</v>
      </c>
      <c r="C81" s="12" t="s">
        <v>30309</v>
      </c>
      <c r="D81" s="12" t="s">
        <v>1681</v>
      </c>
      <c r="E81" s="12" t="s">
        <v>30310</v>
      </c>
      <c r="F81" s="12" t="s">
        <v>3259</v>
      </c>
      <c r="G81" s="12" t="s">
        <v>3260</v>
      </c>
    </row>
    <row r="82">
      <c r="A82" s="12" t="s">
        <v>2749</v>
      </c>
      <c r="B82" s="12" t="s">
        <v>30107</v>
      </c>
      <c r="C82" s="12" t="s">
        <v>30311</v>
      </c>
      <c r="D82" s="12" t="s">
        <v>1681</v>
      </c>
      <c r="E82" s="12" t="s">
        <v>30312</v>
      </c>
      <c r="F82" s="12" t="s">
        <v>2753</v>
      </c>
      <c r="G82" s="12" t="s">
        <v>2754</v>
      </c>
    </row>
    <row r="83">
      <c r="A83" s="12" t="s">
        <v>2749</v>
      </c>
      <c r="B83" s="12" t="s">
        <v>30107</v>
      </c>
      <c r="C83" s="12" t="s">
        <v>30313</v>
      </c>
      <c r="D83" s="12" t="s">
        <v>1681</v>
      </c>
      <c r="E83" s="12" t="s">
        <v>30314</v>
      </c>
      <c r="F83" s="12" t="s">
        <v>30315</v>
      </c>
      <c r="G83" s="12" t="s">
        <v>30316</v>
      </c>
    </row>
    <row r="84">
      <c r="A84" s="12" t="s">
        <v>2749</v>
      </c>
      <c r="B84" s="12" t="s">
        <v>30107</v>
      </c>
      <c r="C84" s="12" t="s">
        <v>30317</v>
      </c>
      <c r="D84" s="12" t="s">
        <v>1681</v>
      </c>
      <c r="E84" s="12" t="s">
        <v>30318</v>
      </c>
      <c r="F84" s="12" t="s">
        <v>2758</v>
      </c>
      <c r="G84" s="12" t="s">
        <v>2759</v>
      </c>
    </row>
    <row r="85">
      <c r="A85" s="12" t="s">
        <v>2749</v>
      </c>
      <c r="B85" s="12" t="s">
        <v>30107</v>
      </c>
      <c r="C85" s="12" t="s">
        <v>30319</v>
      </c>
      <c r="D85" s="12" t="s">
        <v>1681</v>
      </c>
      <c r="E85" s="12" t="s">
        <v>30320</v>
      </c>
      <c r="F85" s="12" t="s">
        <v>4203</v>
      </c>
      <c r="G85" s="12" t="s">
        <v>4204</v>
      </c>
    </row>
    <row r="86">
      <c r="A86" s="12" t="s">
        <v>2749</v>
      </c>
      <c r="B86" s="12" t="s">
        <v>30107</v>
      </c>
      <c r="C86" s="12" t="s">
        <v>30321</v>
      </c>
      <c r="D86" s="12" t="s">
        <v>1681</v>
      </c>
      <c r="E86" s="12" t="s">
        <v>30322</v>
      </c>
      <c r="F86" s="12" t="s">
        <v>4211</v>
      </c>
      <c r="G86" s="12" t="s">
        <v>4212</v>
      </c>
    </row>
    <row r="87">
      <c r="A87" s="12" t="s">
        <v>2749</v>
      </c>
      <c r="B87" s="12" t="s">
        <v>30107</v>
      </c>
      <c r="C87" s="12" t="s">
        <v>30323</v>
      </c>
      <c r="D87" s="12" t="s">
        <v>1681</v>
      </c>
      <c r="E87" s="12" t="s">
        <v>30324</v>
      </c>
      <c r="F87" s="12" t="s">
        <v>14362</v>
      </c>
      <c r="G87" s="12" t="s">
        <v>14363</v>
      </c>
    </row>
    <row r="88">
      <c r="A88" s="12" t="s">
        <v>2749</v>
      </c>
      <c r="B88" s="12" t="s">
        <v>30107</v>
      </c>
      <c r="C88" s="12" t="s">
        <v>30325</v>
      </c>
      <c r="D88" s="12" t="s">
        <v>1681</v>
      </c>
      <c r="E88" s="12" t="s">
        <v>30326</v>
      </c>
      <c r="F88" s="12" t="s">
        <v>14366</v>
      </c>
      <c r="G88" s="12" t="s">
        <v>14367</v>
      </c>
    </row>
    <row r="89">
      <c r="A89" s="12" t="s">
        <v>2749</v>
      </c>
      <c r="B89" s="12" t="s">
        <v>30107</v>
      </c>
      <c r="C89" s="12" t="s">
        <v>30327</v>
      </c>
      <c r="D89" s="12" t="s">
        <v>1681</v>
      </c>
      <c r="E89" s="12" t="s">
        <v>30328</v>
      </c>
      <c r="F89" s="12" t="s">
        <v>3599</v>
      </c>
      <c r="G89" s="12" t="s">
        <v>3600</v>
      </c>
    </row>
    <row r="90">
      <c r="A90" s="12" t="s">
        <v>2749</v>
      </c>
      <c r="B90" s="12" t="s">
        <v>30107</v>
      </c>
      <c r="C90" s="12" t="s">
        <v>30329</v>
      </c>
      <c r="D90" s="12" t="s">
        <v>1681</v>
      </c>
      <c r="E90" s="12" t="s">
        <v>30330</v>
      </c>
      <c r="F90" s="12" t="s">
        <v>30331</v>
      </c>
      <c r="G90" s="12" t="s">
        <v>30332</v>
      </c>
    </row>
    <row r="91">
      <c r="A91" s="12" t="s">
        <v>2749</v>
      </c>
      <c r="B91" s="12" t="s">
        <v>30107</v>
      </c>
      <c r="C91" s="12" t="s">
        <v>30333</v>
      </c>
      <c r="D91" s="12" t="s">
        <v>1681</v>
      </c>
      <c r="E91" s="12" t="s">
        <v>30334</v>
      </c>
      <c r="F91" s="12" t="s">
        <v>30335</v>
      </c>
      <c r="G91" s="12" t="s">
        <v>30336</v>
      </c>
    </row>
    <row r="92">
      <c r="A92" s="12" t="s">
        <v>2749</v>
      </c>
      <c r="B92" s="12" t="s">
        <v>30107</v>
      </c>
      <c r="C92" s="12" t="s">
        <v>30337</v>
      </c>
      <c r="D92" s="12" t="s">
        <v>1681</v>
      </c>
      <c r="E92" s="12" t="s">
        <v>30338</v>
      </c>
      <c r="F92" s="12" t="s">
        <v>30339</v>
      </c>
      <c r="G92" s="12" t="s">
        <v>30340</v>
      </c>
    </row>
    <row r="93">
      <c r="A93" s="12" t="s">
        <v>2749</v>
      </c>
      <c r="B93" s="12" t="s">
        <v>30107</v>
      </c>
      <c r="C93" s="12" t="s">
        <v>30341</v>
      </c>
      <c r="D93" s="12" t="s">
        <v>1681</v>
      </c>
      <c r="E93" s="12" t="s">
        <v>30342</v>
      </c>
      <c r="F93" s="12" t="s">
        <v>30343</v>
      </c>
      <c r="G93" s="12" t="s">
        <v>30344</v>
      </c>
    </row>
    <row r="94">
      <c r="A94" s="12" t="s">
        <v>2749</v>
      </c>
      <c r="B94" s="12" t="s">
        <v>30107</v>
      </c>
      <c r="C94" s="12" t="s">
        <v>30345</v>
      </c>
      <c r="D94" s="12" t="s">
        <v>1681</v>
      </c>
      <c r="E94" s="12" t="s">
        <v>30346</v>
      </c>
      <c r="F94" s="12" t="s">
        <v>30347</v>
      </c>
      <c r="G94" s="12" t="s">
        <v>30348</v>
      </c>
    </row>
    <row r="95">
      <c r="A95" s="12" t="s">
        <v>2749</v>
      </c>
      <c r="B95" s="12" t="s">
        <v>30107</v>
      </c>
      <c r="C95" s="12" t="s">
        <v>30349</v>
      </c>
      <c r="D95" s="12" t="s">
        <v>1681</v>
      </c>
      <c r="E95" s="12" t="s">
        <v>30350</v>
      </c>
      <c r="F95" s="12" t="s">
        <v>30351</v>
      </c>
      <c r="G95" s="12" t="s">
        <v>30352</v>
      </c>
    </row>
    <row r="96">
      <c r="A96" s="12" t="s">
        <v>2749</v>
      </c>
      <c r="B96" s="12" t="s">
        <v>30107</v>
      </c>
      <c r="C96" s="12" t="s">
        <v>30353</v>
      </c>
      <c r="D96" s="12" t="s">
        <v>1681</v>
      </c>
      <c r="E96" s="12" t="s">
        <v>30354</v>
      </c>
      <c r="F96" s="12" t="s">
        <v>27127</v>
      </c>
      <c r="G96" s="12" t="s">
        <v>30355</v>
      </c>
    </row>
    <row r="97">
      <c r="A97" s="12" t="s">
        <v>2749</v>
      </c>
      <c r="B97" s="12" t="s">
        <v>30107</v>
      </c>
      <c r="C97" s="12" t="s">
        <v>30356</v>
      </c>
      <c r="D97" s="12" t="s">
        <v>1681</v>
      </c>
      <c r="E97" s="12" t="s">
        <v>30357</v>
      </c>
      <c r="F97" s="12" t="s">
        <v>12943</v>
      </c>
      <c r="G97" s="12" t="s">
        <v>30358</v>
      </c>
    </row>
    <row r="98">
      <c r="A98" s="12" t="s">
        <v>2749</v>
      </c>
      <c r="B98" s="12" t="s">
        <v>30107</v>
      </c>
      <c r="C98" s="12" t="s">
        <v>30359</v>
      </c>
      <c r="D98" s="12" t="s">
        <v>1681</v>
      </c>
      <c r="E98" s="12" t="s">
        <v>30360</v>
      </c>
      <c r="F98" s="12" t="s">
        <v>12784</v>
      </c>
      <c r="G98" s="12" t="s">
        <v>12785</v>
      </c>
    </row>
    <row r="99">
      <c r="A99" s="12" t="s">
        <v>2749</v>
      </c>
      <c r="B99" s="12" t="s">
        <v>30107</v>
      </c>
      <c r="C99" s="12" t="s">
        <v>30361</v>
      </c>
      <c r="D99" s="12" t="s">
        <v>1681</v>
      </c>
      <c r="E99" s="12" t="s">
        <v>30362</v>
      </c>
      <c r="F99" s="12" t="s">
        <v>7889</v>
      </c>
      <c r="G99" s="12" t="s">
        <v>7890</v>
      </c>
    </row>
    <row r="100">
      <c r="A100" s="12" t="s">
        <v>2749</v>
      </c>
      <c r="B100" s="12" t="s">
        <v>30107</v>
      </c>
      <c r="C100" s="12" t="s">
        <v>30363</v>
      </c>
      <c r="D100" s="12" t="s">
        <v>1681</v>
      </c>
      <c r="E100" s="12" t="s">
        <v>30364</v>
      </c>
      <c r="F100" s="12" t="s">
        <v>29565</v>
      </c>
      <c r="G100" s="12" t="s">
        <v>30365</v>
      </c>
    </row>
    <row r="101">
      <c r="A101" s="12" t="s">
        <v>2749</v>
      </c>
      <c r="B101" s="12" t="s">
        <v>30107</v>
      </c>
      <c r="C101" s="12" t="s">
        <v>30366</v>
      </c>
      <c r="D101" s="12" t="s">
        <v>1681</v>
      </c>
      <c r="E101" s="12" t="s">
        <v>30367</v>
      </c>
      <c r="F101" s="12" t="s">
        <v>15628</v>
      </c>
      <c r="G101" s="12" t="s">
        <v>30368</v>
      </c>
    </row>
    <row r="102">
      <c r="A102" s="12" t="s">
        <v>2749</v>
      </c>
      <c r="B102" s="12" t="s">
        <v>30107</v>
      </c>
      <c r="C102" s="12" t="s">
        <v>30369</v>
      </c>
      <c r="D102" s="12" t="s">
        <v>1681</v>
      </c>
      <c r="E102" s="12" t="s">
        <v>30370</v>
      </c>
      <c r="F102" s="12" t="s">
        <v>30371</v>
      </c>
      <c r="G102" s="12" t="s">
        <v>30372</v>
      </c>
    </row>
    <row r="103">
      <c r="A103" s="12" t="s">
        <v>2749</v>
      </c>
      <c r="B103" s="12" t="s">
        <v>30107</v>
      </c>
      <c r="C103" s="12" t="s">
        <v>30373</v>
      </c>
      <c r="D103" s="12" t="s">
        <v>1681</v>
      </c>
      <c r="E103" s="12" t="s">
        <v>30374</v>
      </c>
      <c r="F103" s="12" t="s">
        <v>19662</v>
      </c>
      <c r="G103" s="12" t="s">
        <v>30375</v>
      </c>
    </row>
    <row r="104">
      <c r="A104" s="12" t="s">
        <v>2749</v>
      </c>
      <c r="B104" s="12" t="s">
        <v>30107</v>
      </c>
      <c r="C104" s="12" t="s">
        <v>30376</v>
      </c>
      <c r="D104" s="12" t="s">
        <v>1681</v>
      </c>
      <c r="E104" s="12" t="s">
        <v>30377</v>
      </c>
      <c r="F104" s="12" t="s">
        <v>16521</v>
      </c>
      <c r="G104" s="12" t="s">
        <v>30378</v>
      </c>
    </row>
    <row r="105">
      <c r="A105" s="12" t="s">
        <v>2749</v>
      </c>
      <c r="B105" s="12" t="s">
        <v>30107</v>
      </c>
      <c r="C105" s="12" t="s">
        <v>30379</v>
      </c>
      <c r="D105" s="12" t="s">
        <v>1681</v>
      </c>
      <c r="E105" s="12" t="s">
        <v>30380</v>
      </c>
      <c r="F105" s="12" t="s">
        <v>16525</v>
      </c>
      <c r="G105" s="12" t="s">
        <v>30381</v>
      </c>
    </row>
    <row r="106">
      <c r="A106" s="12" t="s">
        <v>2749</v>
      </c>
      <c r="B106" s="12" t="s">
        <v>30107</v>
      </c>
      <c r="C106" s="12" t="s">
        <v>30382</v>
      </c>
      <c r="D106" s="12" t="s">
        <v>1681</v>
      </c>
      <c r="E106" s="12" t="s">
        <v>30383</v>
      </c>
      <c r="F106" s="12" t="s">
        <v>16529</v>
      </c>
      <c r="G106" s="12" t="s">
        <v>30384</v>
      </c>
    </row>
    <row r="107">
      <c r="A107" s="12" t="s">
        <v>2749</v>
      </c>
      <c r="B107" s="12" t="s">
        <v>30107</v>
      </c>
      <c r="C107" s="12" t="s">
        <v>30385</v>
      </c>
      <c r="D107" s="12" t="s">
        <v>1681</v>
      </c>
      <c r="E107" s="12" t="s">
        <v>30386</v>
      </c>
      <c r="F107" s="12" t="s">
        <v>30387</v>
      </c>
      <c r="G107" s="12" t="s">
        <v>30388</v>
      </c>
    </row>
    <row r="108">
      <c r="A108" s="12" t="s">
        <v>2749</v>
      </c>
      <c r="B108" s="12" t="s">
        <v>30107</v>
      </c>
      <c r="C108" s="12" t="s">
        <v>30389</v>
      </c>
      <c r="D108" s="12" t="s">
        <v>1681</v>
      </c>
      <c r="E108" s="12" t="s">
        <v>30390</v>
      </c>
      <c r="F108" s="12" t="s">
        <v>30391</v>
      </c>
      <c r="G108" s="12" t="s">
        <v>30392</v>
      </c>
    </row>
    <row r="109">
      <c r="A109" s="12" t="s">
        <v>2749</v>
      </c>
      <c r="B109" s="12" t="s">
        <v>30107</v>
      </c>
      <c r="C109" s="12" t="s">
        <v>30393</v>
      </c>
      <c r="D109" s="12" t="s">
        <v>1681</v>
      </c>
      <c r="E109" s="12" t="s">
        <v>30394</v>
      </c>
      <c r="F109" s="12" t="s">
        <v>30395</v>
      </c>
      <c r="G109" s="12" t="s">
        <v>30396</v>
      </c>
    </row>
    <row r="110">
      <c r="A110" s="12" t="s">
        <v>2749</v>
      </c>
      <c r="B110" s="12" t="s">
        <v>30107</v>
      </c>
      <c r="C110" s="12" t="s">
        <v>30397</v>
      </c>
      <c r="D110" s="12" t="s">
        <v>1681</v>
      </c>
      <c r="E110" s="12" t="s">
        <v>30398</v>
      </c>
      <c r="F110" s="12" t="s">
        <v>30399</v>
      </c>
      <c r="G110" s="12" t="s">
        <v>30400</v>
      </c>
    </row>
    <row r="111">
      <c r="A111" s="12" t="s">
        <v>2749</v>
      </c>
      <c r="B111" s="12" t="s">
        <v>30107</v>
      </c>
      <c r="C111" s="12" t="s">
        <v>30401</v>
      </c>
      <c r="D111" s="12" t="s">
        <v>1681</v>
      </c>
      <c r="E111" s="12" t="s">
        <v>30402</v>
      </c>
      <c r="F111" s="12" t="s">
        <v>16533</v>
      </c>
      <c r="G111" s="12" t="s">
        <v>30403</v>
      </c>
    </row>
    <row r="112">
      <c r="A112" s="12" t="s">
        <v>2749</v>
      </c>
      <c r="B112" s="12" t="s">
        <v>30107</v>
      </c>
      <c r="C112" s="12" t="s">
        <v>30404</v>
      </c>
      <c r="D112" s="12" t="s">
        <v>1681</v>
      </c>
      <c r="E112" s="12" t="s">
        <v>30405</v>
      </c>
      <c r="F112" s="12" t="s">
        <v>22487</v>
      </c>
      <c r="G112" s="12" t="s">
        <v>30406</v>
      </c>
    </row>
    <row r="113">
      <c r="A113" s="12" t="s">
        <v>2749</v>
      </c>
      <c r="B113" s="12" t="s">
        <v>30107</v>
      </c>
      <c r="C113" s="12" t="s">
        <v>30407</v>
      </c>
      <c r="D113" s="12" t="s">
        <v>1681</v>
      </c>
      <c r="E113" s="12" t="s">
        <v>30408</v>
      </c>
      <c r="F113" s="12" t="s">
        <v>22490</v>
      </c>
      <c r="G113" s="12" t="s">
        <v>30409</v>
      </c>
    </row>
    <row r="114">
      <c r="A114" s="12" t="s">
        <v>2749</v>
      </c>
      <c r="B114" s="12" t="s">
        <v>30107</v>
      </c>
      <c r="C114" s="12" t="s">
        <v>30410</v>
      </c>
      <c r="D114" s="12" t="s">
        <v>1681</v>
      </c>
      <c r="E114" s="12" t="s">
        <v>30411</v>
      </c>
      <c r="F114" s="12" t="s">
        <v>30412</v>
      </c>
      <c r="G114" s="12" t="s">
        <v>30413</v>
      </c>
    </row>
    <row r="115">
      <c r="A115" s="12" t="s">
        <v>2749</v>
      </c>
      <c r="B115" s="12" t="s">
        <v>30107</v>
      </c>
      <c r="C115" s="12" t="s">
        <v>30414</v>
      </c>
      <c r="D115" s="12" t="s">
        <v>1681</v>
      </c>
      <c r="E115" s="12" t="s">
        <v>30415</v>
      </c>
      <c r="F115" s="12" t="s">
        <v>12468</v>
      </c>
      <c r="G115" s="12" t="s">
        <v>12469</v>
      </c>
    </row>
    <row r="116">
      <c r="A116" s="12" t="s">
        <v>2749</v>
      </c>
      <c r="B116" s="12" t="s">
        <v>30107</v>
      </c>
      <c r="C116" s="12" t="s">
        <v>30416</v>
      </c>
      <c r="D116" s="12" t="s">
        <v>1681</v>
      </c>
      <c r="E116" s="12" t="s">
        <v>30417</v>
      </c>
      <c r="F116" s="12" t="s">
        <v>14917</v>
      </c>
      <c r="G116" s="12" t="s">
        <v>14918</v>
      </c>
    </row>
    <row r="117">
      <c r="A117" s="12" t="s">
        <v>2749</v>
      </c>
      <c r="B117" s="12" t="s">
        <v>30107</v>
      </c>
      <c r="C117" s="12" t="s">
        <v>30418</v>
      </c>
      <c r="D117" s="12" t="s">
        <v>1681</v>
      </c>
      <c r="E117" s="12" t="s">
        <v>30419</v>
      </c>
      <c r="F117" s="12" t="s">
        <v>2763</v>
      </c>
      <c r="G117" s="12" t="s">
        <v>2764</v>
      </c>
    </row>
    <row r="118">
      <c r="A118" s="12" t="s">
        <v>2749</v>
      </c>
      <c r="B118" s="12" t="s">
        <v>30107</v>
      </c>
      <c r="C118" s="12" t="s">
        <v>30420</v>
      </c>
      <c r="D118" s="12" t="s">
        <v>1681</v>
      </c>
      <c r="E118" s="12" t="s">
        <v>30421</v>
      </c>
      <c r="F118" s="12" t="s">
        <v>3254</v>
      </c>
      <c r="G118" s="12" t="s">
        <v>3255</v>
      </c>
    </row>
    <row r="119">
      <c r="A119" s="12" t="s">
        <v>2749</v>
      </c>
      <c r="B119" s="12" t="s">
        <v>30107</v>
      </c>
      <c r="C119" s="12" t="s">
        <v>30422</v>
      </c>
      <c r="D119" s="12" t="s">
        <v>1681</v>
      </c>
      <c r="E119" s="12" t="s">
        <v>30423</v>
      </c>
      <c r="F119" s="12" t="s">
        <v>3264</v>
      </c>
      <c r="G119" s="12" t="s">
        <v>3265</v>
      </c>
    </row>
    <row r="120">
      <c r="A120" s="12" t="s">
        <v>2749</v>
      </c>
      <c r="B120" s="12" t="s">
        <v>30107</v>
      </c>
      <c r="C120" s="12" t="s">
        <v>30424</v>
      </c>
      <c r="D120" s="12" t="s">
        <v>1681</v>
      </c>
      <c r="E120" s="12" t="s">
        <v>30425</v>
      </c>
      <c r="F120" s="12" t="s">
        <v>12516</v>
      </c>
      <c r="G120" s="12" t="s">
        <v>12517</v>
      </c>
    </row>
    <row r="121">
      <c r="A121" s="12" t="s">
        <v>2749</v>
      </c>
      <c r="B121" s="12" t="s">
        <v>30107</v>
      </c>
      <c r="C121" s="12" t="s">
        <v>30426</v>
      </c>
      <c r="D121" s="12" t="s">
        <v>1681</v>
      </c>
      <c r="E121" s="12" t="s">
        <v>30427</v>
      </c>
      <c r="F121" s="12" t="s">
        <v>12521</v>
      </c>
      <c r="G121" s="12" t="s">
        <v>12522</v>
      </c>
    </row>
    <row r="122">
      <c r="A122" s="12" t="s">
        <v>2749</v>
      </c>
      <c r="B122" s="12" t="s">
        <v>30107</v>
      </c>
      <c r="C122" s="12" t="s">
        <v>30428</v>
      </c>
      <c r="D122" s="12" t="s">
        <v>1681</v>
      </c>
      <c r="E122" s="12" t="s">
        <v>30429</v>
      </c>
      <c r="F122" s="12" t="s">
        <v>8859</v>
      </c>
      <c r="G122" s="12" t="s">
        <v>30430</v>
      </c>
    </row>
    <row r="123">
      <c r="A123" s="12" t="s">
        <v>2749</v>
      </c>
      <c r="B123" s="12" t="s">
        <v>30107</v>
      </c>
      <c r="C123" s="12" t="s">
        <v>30431</v>
      </c>
      <c r="D123" s="12" t="s">
        <v>1681</v>
      </c>
      <c r="E123" s="12" t="s">
        <v>30432</v>
      </c>
      <c r="F123" s="12" t="s">
        <v>8866</v>
      </c>
      <c r="G123" s="12" t="s">
        <v>30433</v>
      </c>
    </row>
    <row r="124">
      <c r="A124" s="12" t="s">
        <v>2749</v>
      </c>
      <c r="B124" s="12" t="s">
        <v>30107</v>
      </c>
      <c r="C124" s="12" t="s">
        <v>30434</v>
      </c>
      <c r="D124" s="12" t="s">
        <v>1681</v>
      </c>
      <c r="E124" s="12" t="s">
        <v>30435</v>
      </c>
      <c r="F124" s="12" t="s">
        <v>30436</v>
      </c>
      <c r="G124" s="12" t="s">
        <v>30437</v>
      </c>
    </row>
    <row r="125">
      <c r="A125" s="12" t="s">
        <v>2749</v>
      </c>
      <c r="B125" s="12" t="s">
        <v>30107</v>
      </c>
      <c r="C125" s="12" t="s">
        <v>30438</v>
      </c>
      <c r="D125" s="12" t="s">
        <v>1681</v>
      </c>
      <c r="E125" s="12" t="s">
        <v>30439</v>
      </c>
      <c r="F125" s="12" t="s">
        <v>30440</v>
      </c>
      <c r="G125" s="12" t="s">
        <v>30441</v>
      </c>
    </row>
    <row r="126">
      <c r="A126" s="12" t="s">
        <v>2749</v>
      </c>
      <c r="B126" s="12" t="s">
        <v>30107</v>
      </c>
      <c r="C126" s="12" t="s">
        <v>30442</v>
      </c>
      <c r="D126" s="12" t="s">
        <v>1681</v>
      </c>
      <c r="E126" s="12" t="s">
        <v>30443</v>
      </c>
      <c r="F126" s="12" t="s">
        <v>30444</v>
      </c>
      <c r="G126" s="12" t="s">
        <v>30445</v>
      </c>
    </row>
    <row r="127">
      <c r="A127" s="12" t="s">
        <v>2749</v>
      </c>
      <c r="B127" s="12" t="s">
        <v>30107</v>
      </c>
      <c r="C127" s="12" t="s">
        <v>30446</v>
      </c>
      <c r="D127" s="12" t="s">
        <v>1681</v>
      </c>
      <c r="E127" s="12" t="s">
        <v>30447</v>
      </c>
      <c r="F127" s="12" t="s">
        <v>30448</v>
      </c>
      <c r="G127" s="12" t="s">
        <v>30449</v>
      </c>
    </row>
    <row r="128">
      <c r="A128" s="12" t="s">
        <v>2749</v>
      </c>
      <c r="B128" s="12" t="s">
        <v>30107</v>
      </c>
      <c r="C128" s="12" t="s">
        <v>30450</v>
      </c>
      <c r="D128" s="12" t="s">
        <v>1681</v>
      </c>
      <c r="E128" s="12" t="s">
        <v>30451</v>
      </c>
      <c r="F128" s="12" t="s">
        <v>30452</v>
      </c>
      <c r="G128" s="12" t="s">
        <v>30453</v>
      </c>
    </row>
    <row r="129">
      <c r="A129" s="12" t="s">
        <v>2749</v>
      </c>
      <c r="B129" s="12" t="s">
        <v>30107</v>
      </c>
      <c r="C129" s="12" t="s">
        <v>30454</v>
      </c>
      <c r="D129" s="12" t="s">
        <v>1681</v>
      </c>
      <c r="E129" s="12" t="s">
        <v>30455</v>
      </c>
      <c r="F129" s="12" t="s">
        <v>30456</v>
      </c>
      <c r="G129" s="12" t="s">
        <v>30457</v>
      </c>
    </row>
    <row r="130">
      <c r="A130" s="12" t="s">
        <v>2749</v>
      </c>
      <c r="B130" s="12" t="s">
        <v>30107</v>
      </c>
      <c r="C130" s="12" t="s">
        <v>30458</v>
      </c>
      <c r="D130" s="12" t="s">
        <v>1681</v>
      </c>
      <c r="E130" s="12" t="s">
        <v>30459</v>
      </c>
      <c r="F130" s="12" t="s">
        <v>30460</v>
      </c>
      <c r="G130" s="12" t="s">
        <v>30461</v>
      </c>
    </row>
    <row r="131">
      <c r="A131" s="12" t="s">
        <v>2749</v>
      </c>
      <c r="B131" s="12" t="s">
        <v>30107</v>
      </c>
      <c r="C131" s="12" t="s">
        <v>30462</v>
      </c>
      <c r="D131" s="12" t="s">
        <v>1681</v>
      </c>
      <c r="E131" s="12" t="s">
        <v>30463</v>
      </c>
      <c r="F131" s="12" t="s">
        <v>30464</v>
      </c>
      <c r="G131" s="12" t="s">
        <v>30465</v>
      </c>
    </row>
    <row r="132">
      <c r="A132" s="12" t="s">
        <v>2749</v>
      </c>
      <c r="B132" s="12" t="s">
        <v>30107</v>
      </c>
      <c r="C132" s="12" t="s">
        <v>30466</v>
      </c>
      <c r="D132" s="12" t="s">
        <v>1681</v>
      </c>
      <c r="E132" s="12" t="s">
        <v>30467</v>
      </c>
      <c r="F132" s="12" t="s">
        <v>30468</v>
      </c>
      <c r="G132" s="12" t="s">
        <v>30469</v>
      </c>
    </row>
    <row r="133">
      <c r="A133" s="12" t="s">
        <v>2749</v>
      </c>
      <c r="B133" s="12" t="s">
        <v>30107</v>
      </c>
      <c r="C133" s="12" t="s">
        <v>30470</v>
      </c>
      <c r="D133" s="12" t="s">
        <v>1681</v>
      </c>
      <c r="E133" s="12" t="s">
        <v>30471</v>
      </c>
      <c r="F133" s="12" t="s">
        <v>30472</v>
      </c>
      <c r="G133" s="12" t="s">
        <v>30473</v>
      </c>
    </row>
    <row r="134">
      <c r="A134" s="12" t="s">
        <v>2749</v>
      </c>
      <c r="B134" s="12" t="s">
        <v>30107</v>
      </c>
      <c r="C134" s="12" t="s">
        <v>30474</v>
      </c>
      <c r="D134" s="12" t="s">
        <v>1681</v>
      </c>
      <c r="E134" s="12" t="s">
        <v>30475</v>
      </c>
      <c r="F134" s="12" t="s">
        <v>3243</v>
      </c>
      <c r="G134" s="12" t="s">
        <v>3244</v>
      </c>
    </row>
    <row r="135">
      <c r="A135" s="12" t="s">
        <v>2749</v>
      </c>
      <c r="B135" s="12" t="s">
        <v>30107</v>
      </c>
      <c r="C135" s="12" t="s">
        <v>30476</v>
      </c>
      <c r="D135" s="12" t="s">
        <v>1681</v>
      </c>
      <c r="E135" s="12" t="s">
        <v>30477</v>
      </c>
      <c r="F135" s="12" t="s">
        <v>30478</v>
      </c>
      <c r="G135" s="12" t="s">
        <v>30479</v>
      </c>
    </row>
    <row r="136">
      <c r="A136" s="12" t="s">
        <v>2749</v>
      </c>
      <c r="B136" s="12" t="s">
        <v>30107</v>
      </c>
      <c r="C136" s="12" t="s">
        <v>30480</v>
      </c>
      <c r="D136" s="12" t="s">
        <v>1681</v>
      </c>
      <c r="E136" s="12" t="s">
        <v>30481</v>
      </c>
      <c r="F136" s="12" t="s">
        <v>30482</v>
      </c>
      <c r="G136" s="12" t="s">
        <v>30483</v>
      </c>
    </row>
    <row r="137">
      <c r="A137" s="12" t="s">
        <v>2749</v>
      </c>
      <c r="B137" s="12" t="s">
        <v>30107</v>
      </c>
      <c r="C137" s="12" t="s">
        <v>30484</v>
      </c>
      <c r="D137" s="12" t="s">
        <v>1681</v>
      </c>
      <c r="E137" s="12" t="s">
        <v>30485</v>
      </c>
      <c r="F137" s="12" t="s">
        <v>30486</v>
      </c>
      <c r="G137" s="12" t="s">
        <v>30487</v>
      </c>
    </row>
    <row r="138">
      <c r="A138" s="12" t="s">
        <v>2749</v>
      </c>
      <c r="B138" s="12" t="s">
        <v>30107</v>
      </c>
      <c r="C138" s="12" t="s">
        <v>30488</v>
      </c>
      <c r="D138" s="12" t="s">
        <v>1681</v>
      </c>
      <c r="E138" s="12" t="s">
        <v>30489</v>
      </c>
      <c r="F138" s="12" t="s">
        <v>30490</v>
      </c>
      <c r="G138" s="12" t="s">
        <v>30491</v>
      </c>
    </row>
    <row r="139">
      <c r="A139" s="12" t="s">
        <v>2749</v>
      </c>
      <c r="B139" s="12" t="s">
        <v>30107</v>
      </c>
      <c r="C139" s="12" t="s">
        <v>30492</v>
      </c>
      <c r="D139" s="12" t="s">
        <v>1681</v>
      </c>
      <c r="E139" s="12" t="s">
        <v>30493</v>
      </c>
      <c r="F139" s="12" t="s">
        <v>30494</v>
      </c>
      <c r="G139" s="12" t="s">
        <v>30495</v>
      </c>
    </row>
    <row r="140">
      <c r="A140" s="12" t="s">
        <v>2749</v>
      </c>
      <c r="B140" s="12" t="s">
        <v>30107</v>
      </c>
      <c r="C140" s="12" t="s">
        <v>30496</v>
      </c>
      <c r="D140" s="12" t="s">
        <v>1681</v>
      </c>
      <c r="E140" s="12" t="s">
        <v>30497</v>
      </c>
      <c r="F140" s="12" t="s">
        <v>30498</v>
      </c>
      <c r="G140" s="12" t="s">
        <v>30499</v>
      </c>
    </row>
    <row r="141">
      <c r="A141" s="12" t="s">
        <v>2749</v>
      </c>
      <c r="B141" s="12" t="s">
        <v>30107</v>
      </c>
      <c r="C141" s="12" t="s">
        <v>30500</v>
      </c>
      <c r="D141" s="12" t="s">
        <v>1681</v>
      </c>
      <c r="E141" s="12" t="s">
        <v>30501</v>
      </c>
      <c r="F141" s="12" t="s">
        <v>30502</v>
      </c>
      <c r="G141" s="12" t="s">
        <v>30503</v>
      </c>
    </row>
    <row r="142">
      <c r="A142" s="12" t="s">
        <v>2749</v>
      </c>
      <c r="B142" s="12" t="s">
        <v>30107</v>
      </c>
      <c r="C142" s="12" t="s">
        <v>30504</v>
      </c>
      <c r="D142" s="12" t="s">
        <v>1681</v>
      </c>
      <c r="E142" s="12" t="s">
        <v>30505</v>
      </c>
      <c r="F142" s="12" t="s">
        <v>30506</v>
      </c>
      <c r="G142" s="12" t="s">
        <v>30507</v>
      </c>
    </row>
    <row r="143">
      <c r="A143" s="12" t="s">
        <v>2749</v>
      </c>
      <c r="B143" s="12" t="s">
        <v>30107</v>
      </c>
      <c r="C143" s="12" t="s">
        <v>30508</v>
      </c>
      <c r="D143" s="12" t="s">
        <v>1681</v>
      </c>
      <c r="E143" s="12" t="s">
        <v>30509</v>
      </c>
      <c r="F143" s="12" t="s">
        <v>30510</v>
      </c>
      <c r="G143" s="12" t="s">
        <v>30511</v>
      </c>
    </row>
    <row r="144">
      <c r="A144" s="12" t="s">
        <v>2749</v>
      </c>
      <c r="B144" s="12" t="s">
        <v>30107</v>
      </c>
      <c r="C144" s="12" t="s">
        <v>30512</v>
      </c>
      <c r="D144" s="12" t="s">
        <v>1681</v>
      </c>
      <c r="E144" s="12" t="s">
        <v>30513</v>
      </c>
      <c r="F144" s="12" t="s">
        <v>30514</v>
      </c>
      <c r="G144" s="12" t="s">
        <v>30515</v>
      </c>
    </row>
    <row r="145">
      <c r="A145" s="12" t="s">
        <v>2749</v>
      </c>
      <c r="B145" s="12" t="s">
        <v>30107</v>
      </c>
      <c r="C145" s="12" t="s">
        <v>30516</v>
      </c>
      <c r="D145" s="12" t="s">
        <v>1681</v>
      </c>
      <c r="E145" s="12" t="s">
        <v>30517</v>
      </c>
      <c r="F145" s="12" t="s">
        <v>30518</v>
      </c>
      <c r="G145" s="12" t="s">
        <v>30519</v>
      </c>
    </row>
    <row r="146">
      <c r="A146" s="12" t="s">
        <v>2749</v>
      </c>
      <c r="B146" s="12" t="s">
        <v>30107</v>
      </c>
      <c r="C146" s="12" t="s">
        <v>30520</v>
      </c>
      <c r="D146" s="12" t="s">
        <v>1681</v>
      </c>
      <c r="E146" s="12" t="s">
        <v>30521</v>
      </c>
      <c r="F146" s="12" t="s">
        <v>30522</v>
      </c>
      <c r="G146" s="12" t="s">
        <v>30523</v>
      </c>
    </row>
    <row r="147">
      <c r="A147" s="12" t="s">
        <v>2749</v>
      </c>
      <c r="B147" s="12" t="s">
        <v>30107</v>
      </c>
      <c r="C147" s="12" t="s">
        <v>30524</v>
      </c>
      <c r="D147" s="12" t="s">
        <v>1681</v>
      </c>
      <c r="E147" s="12" t="s">
        <v>30525</v>
      </c>
      <c r="F147" s="12" t="s">
        <v>30526</v>
      </c>
      <c r="G147" s="12" t="s">
        <v>30527</v>
      </c>
    </row>
    <row r="148">
      <c r="A148" s="12" t="s">
        <v>2749</v>
      </c>
      <c r="B148" s="12" t="s">
        <v>30107</v>
      </c>
      <c r="C148" s="12" t="s">
        <v>30528</v>
      </c>
      <c r="D148" s="12" t="s">
        <v>1681</v>
      </c>
      <c r="E148" s="12" t="s">
        <v>30529</v>
      </c>
      <c r="F148" s="12" t="s">
        <v>30530</v>
      </c>
      <c r="G148" s="12" t="s">
        <v>30531</v>
      </c>
    </row>
    <row r="149">
      <c r="A149" s="12" t="s">
        <v>2749</v>
      </c>
      <c r="B149" s="12" t="s">
        <v>30107</v>
      </c>
      <c r="C149" s="12" t="s">
        <v>30532</v>
      </c>
      <c r="D149" s="12" t="s">
        <v>1681</v>
      </c>
      <c r="E149" s="12" t="s">
        <v>30533</v>
      </c>
      <c r="F149" s="12" t="s">
        <v>30534</v>
      </c>
      <c r="G149" s="12" t="s">
        <v>30535</v>
      </c>
    </row>
    <row r="150">
      <c r="A150" s="12" t="s">
        <v>2749</v>
      </c>
      <c r="B150" s="12" t="s">
        <v>30107</v>
      </c>
      <c r="C150" s="12" t="s">
        <v>30536</v>
      </c>
      <c r="D150" s="12" t="s">
        <v>1681</v>
      </c>
      <c r="E150" s="12" t="s">
        <v>30537</v>
      </c>
      <c r="F150" s="12" t="s">
        <v>30538</v>
      </c>
      <c r="G150" s="12" t="s">
        <v>30539</v>
      </c>
    </row>
    <row r="151">
      <c r="A151" s="12" t="s">
        <v>2749</v>
      </c>
      <c r="B151" s="12" t="s">
        <v>30107</v>
      </c>
      <c r="C151" s="12" t="s">
        <v>30540</v>
      </c>
      <c r="D151" s="12" t="s">
        <v>1681</v>
      </c>
      <c r="E151" s="12" t="s">
        <v>30541</v>
      </c>
      <c r="F151" s="12" t="s">
        <v>30542</v>
      </c>
      <c r="G151" s="12" t="s">
        <v>30543</v>
      </c>
    </row>
    <row r="152">
      <c r="A152" s="12" t="s">
        <v>2749</v>
      </c>
      <c r="B152" s="12" t="s">
        <v>30107</v>
      </c>
      <c r="C152" s="12" t="s">
        <v>30544</v>
      </c>
      <c r="D152" s="12" t="s">
        <v>1681</v>
      </c>
      <c r="E152" s="12" t="s">
        <v>30545</v>
      </c>
      <c r="F152" s="12" t="s">
        <v>30546</v>
      </c>
      <c r="G152" s="12" t="s">
        <v>30547</v>
      </c>
    </row>
    <row r="153">
      <c r="A153" s="12" t="s">
        <v>2749</v>
      </c>
      <c r="B153" s="12" t="s">
        <v>30107</v>
      </c>
      <c r="C153" s="12" t="s">
        <v>30548</v>
      </c>
      <c r="D153" s="12" t="s">
        <v>1681</v>
      </c>
      <c r="E153" s="12" t="s">
        <v>30549</v>
      </c>
      <c r="F153" s="12" t="s">
        <v>30550</v>
      </c>
      <c r="G153" s="12" t="s">
        <v>30551</v>
      </c>
    </row>
    <row r="154">
      <c r="A154" s="12" t="s">
        <v>2749</v>
      </c>
      <c r="B154" s="12" t="s">
        <v>30107</v>
      </c>
      <c r="C154" s="12" t="s">
        <v>30552</v>
      </c>
      <c r="D154" s="12" t="s">
        <v>1681</v>
      </c>
      <c r="E154" s="12" t="s">
        <v>30553</v>
      </c>
      <c r="F154" s="12" t="s">
        <v>30554</v>
      </c>
      <c r="G154" s="12" t="s">
        <v>30555</v>
      </c>
    </row>
    <row r="155">
      <c r="A155" s="12" t="s">
        <v>2749</v>
      </c>
      <c r="B155" s="12" t="s">
        <v>30107</v>
      </c>
      <c r="C155" s="12" t="s">
        <v>30556</v>
      </c>
      <c r="D155" s="12" t="s">
        <v>1681</v>
      </c>
      <c r="E155" s="12" t="s">
        <v>30557</v>
      </c>
      <c r="F155" s="12" t="s">
        <v>30558</v>
      </c>
      <c r="G155" s="12" t="s">
        <v>30559</v>
      </c>
    </row>
    <row r="156">
      <c r="A156" s="12" t="s">
        <v>2749</v>
      </c>
      <c r="B156" s="12" t="s">
        <v>30107</v>
      </c>
      <c r="C156" s="12" t="s">
        <v>30560</v>
      </c>
      <c r="D156" s="12" t="s">
        <v>1681</v>
      </c>
      <c r="E156" s="12" t="s">
        <v>30561</v>
      </c>
      <c r="F156" s="12" t="s">
        <v>30562</v>
      </c>
      <c r="G156" s="12" t="s">
        <v>30563</v>
      </c>
    </row>
    <row r="157">
      <c r="A157" s="12" t="s">
        <v>2749</v>
      </c>
      <c r="B157" s="12" t="s">
        <v>30107</v>
      </c>
      <c r="C157" s="12" t="s">
        <v>30564</v>
      </c>
      <c r="D157" s="12" t="s">
        <v>1681</v>
      </c>
      <c r="E157" s="12" t="s">
        <v>30565</v>
      </c>
      <c r="F157" s="12" t="s">
        <v>30566</v>
      </c>
      <c r="G157" s="12" t="s">
        <v>30567</v>
      </c>
    </row>
    <row r="158">
      <c r="A158" s="12" t="s">
        <v>2749</v>
      </c>
      <c r="B158" s="12" t="s">
        <v>30107</v>
      </c>
      <c r="C158" s="12" t="s">
        <v>30568</v>
      </c>
      <c r="D158" s="12" t="s">
        <v>1681</v>
      </c>
      <c r="E158" s="12" t="s">
        <v>30569</v>
      </c>
      <c r="F158" s="12" t="s">
        <v>30570</v>
      </c>
      <c r="G158" s="12" t="s">
        <v>30571</v>
      </c>
    </row>
    <row r="159">
      <c r="A159" s="12" t="s">
        <v>2749</v>
      </c>
      <c r="B159" s="12" t="s">
        <v>30107</v>
      </c>
      <c r="C159" s="12" t="s">
        <v>30572</v>
      </c>
      <c r="D159" s="12" t="s">
        <v>1681</v>
      </c>
      <c r="E159" s="12" t="s">
        <v>30573</v>
      </c>
      <c r="F159" s="12" t="s">
        <v>30574</v>
      </c>
      <c r="G159" s="12" t="s">
        <v>30575</v>
      </c>
    </row>
    <row r="160">
      <c r="A160" s="12" t="s">
        <v>2749</v>
      </c>
      <c r="B160" s="12" t="s">
        <v>30107</v>
      </c>
      <c r="C160" s="12" t="s">
        <v>30576</v>
      </c>
      <c r="D160" s="12" t="s">
        <v>1681</v>
      </c>
      <c r="E160" s="12" t="s">
        <v>30577</v>
      </c>
      <c r="F160" s="12" t="s">
        <v>30578</v>
      </c>
      <c r="G160" s="12" t="s">
        <v>30579</v>
      </c>
    </row>
    <row r="161">
      <c r="A161" s="12" t="s">
        <v>2749</v>
      </c>
      <c r="B161" s="12" t="s">
        <v>30107</v>
      </c>
      <c r="C161" s="12" t="s">
        <v>30580</v>
      </c>
      <c r="D161" s="12" t="s">
        <v>1681</v>
      </c>
      <c r="E161" s="12" t="s">
        <v>30581</v>
      </c>
      <c r="F161" s="12" t="s">
        <v>30582</v>
      </c>
      <c r="G161" s="12" t="s">
        <v>30583</v>
      </c>
    </row>
    <row r="162">
      <c r="A162" s="12" t="s">
        <v>2749</v>
      </c>
      <c r="B162" s="12" t="s">
        <v>30107</v>
      </c>
      <c r="C162" s="12" t="s">
        <v>30584</v>
      </c>
      <c r="D162" s="12" t="s">
        <v>1681</v>
      </c>
      <c r="E162" s="12" t="s">
        <v>30585</v>
      </c>
      <c r="F162" s="12" t="s">
        <v>30586</v>
      </c>
      <c r="G162" s="12" t="s">
        <v>30587</v>
      </c>
    </row>
    <row r="163">
      <c r="A163" s="12" t="s">
        <v>2749</v>
      </c>
      <c r="B163" s="12" t="s">
        <v>30107</v>
      </c>
      <c r="C163" s="12" t="s">
        <v>30588</v>
      </c>
      <c r="D163" s="12" t="s">
        <v>1681</v>
      </c>
      <c r="E163" s="12" t="s">
        <v>30589</v>
      </c>
      <c r="F163" s="12" t="s">
        <v>30590</v>
      </c>
      <c r="G163" s="12" t="s">
        <v>30591</v>
      </c>
    </row>
    <row r="164">
      <c r="A164" s="12" t="s">
        <v>2749</v>
      </c>
      <c r="B164" s="12" t="s">
        <v>30107</v>
      </c>
      <c r="C164" s="12" t="s">
        <v>30592</v>
      </c>
      <c r="D164" s="12" t="s">
        <v>1681</v>
      </c>
      <c r="E164" s="12" t="s">
        <v>30593</v>
      </c>
      <c r="F164" s="12" t="s">
        <v>30594</v>
      </c>
      <c r="G164" s="12" t="s">
        <v>30595</v>
      </c>
    </row>
    <row r="165">
      <c r="A165" s="12" t="s">
        <v>2749</v>
      </c>
      <c r="B165" s="12" t="s">
        <v>30107</v>
      </c>
      <c r="C165" s="12" t="s">
        <v>30596</v>
      </c>
      <c r="D165" s="12" t="s">
        <v>1681</v>
      </c>
      <c r="E165" s="12" t="s">
        <v>30597</v>
      </c>
      <c r="F165" s="12" t="s">
        <v>9084</v>
      </c>
      <c r="G165" s="12" t="s">
        <v>9956</v>
      </c>
    </row>
    <row r="166">
      <c r="A166" s="12" t="s">
        <v>2749</v>
      </c>
      <c r="B166" s="12" t="s">
        <v>30107</v>
      </c>
      <c r="C166" s="12" t="s">
        <v>30598</v>
      </c>
      <c r="D166" s="12" t="s">
        <v>1681</v>
      </c>
      <c r="E166" s="12" t="s">
        <v>30599</v>
      </c>
      <c r="F166" s="12" t="s">
        <v>9473</v>
      </c>
      <c r="G166" s="12" t="s">
        <v>30600</v>
      </c>
    </row>
    <row r="167">
      <c r="A167" s="12" t="s">
        <v>2749</v>
      </c>
      <c r="B167" s="12" t="s">
        <v>30107</v>
      </c>
      <c r="C167" s="12" t="s">
        <v>30601</v>
      </c>
      <c r="D167" s="12" t="s">
        <v>1681</v>
      </c>
      <c r="E167" s="12" t="s">
        <v>30602</v>
      </c>
      <c r="F167" s="12" t="s">
        <v>9080</v>
      </c>
      <c r="G167" s="12" t="s">
        <v>30603</v>
      </c>
    </row>
    <row r="168">
      <c r="A168" s="12" t="s">
        <v>2749</v>
      </c>
      <c r="B168" s="12" t="s">
        <v>30107</v>
      </c>
      <c r="C168" s="12" t="s">
        <v>30604</v>
      </c>
      <c r="D168" s="12" t="s">
        <v>1681</v>
      </c>
      <c r="E168" s="12" t="s">
        <v>30605</v>
      </c>
      <c r="F168" s="12" t="s">
        <v>9125</v>
      </c>
      <c r="G168" s="12" t="s">
        <v>30606</v>
      </c>
    </row>
    <row r="169">
      <c r="A169" s="12" t="s">
        <v>2749</v>
      </c>
      <c r="B169" s="12" t="s">
        <v>30107</v>
      </c>
      <c r="C169" s="12" t="s">
        <v>30607</v>
      </c>
      <c r="D169" s="12" t="s">
        <v>1681</v>
      </c>
      <c r="E169" s="12" t="s">
        <v>30608</v>
      </c>
      <c r="F169" s="12" t="s">
        <v>22930</v>
      </c>
      <c r="G169" s="12" t="s">
        <v>22958</v>
      </c>
    </row>
    <row r="170">
      <c r="A170" s="12" t="s">
        <v>2749</v>
      </c>
      <c r="B170" s="12" t="s">
        <v>30107</v>
      </c>
      <c r="C170" s="12" t="s">
        <v>30609</v>
      </c>
      <c r="D170" s="12" t="s">
        <v>1681</v>
      </c>
      <c r="E170" s="12" t="s">
        <v>30610</v>
      </c>
      <c r="F170" s="12" t="s">
        <v>22967</v>
      </c>
      <c r="G170" s="12" t="s">
        <v>30611</v>
      </c>
    </row>
    <row r="171">
      <c r="A171" s="12" t="s">
        <v>2749</v>
      </c>
      <c r="B171" s="12" t="s">
        <v>30107</v>
      </c>
      <c r="C171" s="12" t="s">
        <v>30612</v>
      </c>
      <c r="D171" s="12" t="s">
        <v>1681</v>
      </c>
      <c r="E171" s="12" t="s">
        <v>30613</v>
      </c>
      <c r="F171" s="12" t="s">
        <v>23004</v>
      </c>
      <c r="G171" s="12" t="s">
        <v>30614</v>
      </c>
    </row>
    <row r="172">
      <c r="A172" s="12" t="s">
        <v>2749</v>
      </c>
      <c r="B172" s="12" t="s">
        <v>30107</v>
      </c>
      <c r="C172" s="12" t="s">
        <v>30615</v>
      </c>
      <c r="D172" s="12" t="s">
        <v>1681</v>
      </c>
      <c r="E172" s="12" t="s">
        <v>30616</v>
      </c>
      <c r="F172" s="12" t="s">
        <v>23041</v>
      </c>
      <c r="G172" s="12" t="s">
        <v>23069</v>
      </c>
    </row>
    <row r="173">
      <c r="A173" s="12" t="s">
        <v>2749</v>
      </c>
      <c r="B173" s="12" t="s">
        <v>30107</v>
      </c>
      <c r="C173" s="12" t="s">
        <v>30617</v>
      </c>
      <c r="D173" s="12" t="s">
        <v>1681</v>
      </c>
      <c r="E173" s="12" t="s">
        <v>30618</v>
      </c>
      <c r="F173" s="12" t="s">
        <v>23078</v>
      </c>
      <c r="G173" s="12" t="s">
        <v>30619</v>
      </c>
    </row>
    <row r="174">
      <c r="A174" s="12" t="s">
        <v>2749</v>
      </c>
      <c r="B174" s="12" t="s">
        <v>30107</v>
      </c>
      <c r="C174" s="12" t="s">
        <v>30620</v>
      </c>
      <c r="D174" s="12" t="s">
        <v>1681</v>
      </c>
      <c r="E174" s="12" t="s">
        <v>30621</v>
      </c>
      <c r="F174" s="12" t="s">
        <v>23085</v>
      </c>
      <c r="G174" s="12" t="s">
        <v>30622</v>
      </c>
    </row>
    <row r="175">
      <c r="A175" s="12" t="s">
        <v>2749</v>
      </c>
      <c r="B175" s="12" t="s">
        <v>30107</v>
      </c>
      <c r="C175" s="12" t="s">
        <v>30623</v>
      </c>
      <c r="D175" s="12" t="s">
        <v>1681</v>
      </c>
      <c r="E175" s="12" t="s">
        <v>30624</v>
      </c>
      <c r="F175" s="12" t="s">
        <v>23089</v>
      </c>
      <c r="G175" s="12" t="s">
        <v>30625</v>
      </c>
    </row>
    <row r="176">
      <c r="A176" s="12" t="s">
        <v>2749</v>
      </c>
      <c r="B176" s="12" t="s">
        <v>30107</v>
      </c>
      <c r="C176" s="12" t="s">
        <v>30626</v>
      </c>
      <c r="D176" s="12" t="s">
        <v>1681</v>
      </c>
      <c r="E176" s="12" t="s">
        <v>30627</v>
      </c>
      <c r="F176" s="12" t="s">
        <v>23093</v>
      </c>
      <c r="G176" s="12" t="s">
        <v>30628</v>
      </c>
    </row>
    <row r="177">
      <c r="A177" s="12" t="s">
        <v>2749</v>
      </c>
      <c r="B177" s="12" t="s">
        <v>30107</v>
      </c>
      <c r="C177" s="12" t="s">
        <v>30629</v>
      </c>
      <c r="D177" s="12" t="s">
        <v>1681</v>
      </c>
      <c r="E177" s="12" t="s">
        <v>30630</v>
      </c>
      <c r="F177" s="12" t="s">
        <v>23176</v>
      </c>
      <c r="G177" s="12" t="s">
        <v>30631</v>
      </c>
    </row>
    <row r="178">
      <c r="A178" s="12" t="s">
        <v>2749</v>
      </c>
      <c r="B178" s="12" t="s">
        <v>30107</v>
      </c>
      <c r="C178" s="12" t="s">
        <v>30632</v>
      </c>
      <c r="D178" s="12" t="s">
        <v>1681</v>
      </c>
      <c r="E178" s="12" t="s">
        <v>30633</v>
      </c>
      <c r="F178" s="12" t="s">
        <v>5271</v>
      </c>
      <c r="G178" s="12" t="s">
        <v>5272</v>
      </c>
    </row>
    <row r="179">
      <c r="A179" s="12" t="s">
        <v>2749</v>
      </c>
      <c r="B179" s="12" t="s">
        <v>30107</v>
      </c>
      <c r="C179" s="12" t="s">
        <v>30634</v>
      </c>
      <c r="D179" s="12" t="s">
        <v>1681</v>
      </c>
      <c r="E179" s="12" t="s">
        <v>30635</v>
      </c>
      <c r="F179" s="12" t="s">
        <v>30096</v>
      </c>
      <c r="G179" s="12" t="s">
        <v>30097</v>
      </c>
    </row>
    <row r="180">
      <c r="A180" s="12" t="s">
        <v>2749</v>
      </c>
      <c r="B180" s="12" t="s">
        <v>30107</v>
      </c>
      <c r="C180" s="12" t="s">
        <v>30636</v>
      </c>
      <c r="D180" s="12" t="s">
        <v>1681</v>
      </c>
      <c r="E180" s="12" t="s">
        <v>30637</v>
      </c>
      <c r="F180" s="12" t="s">
        <v>30638</v>
      </c>
      <c r="G180" s="12" t="s">
        <v>30639</v>
      </c>
    </row>
    <row r="181">
      <c r="A181" s="12" t="s">
        <v>2749</v>
      </c>
      <c r="B181" s="12" t="s">
        <v>30107</v>
      </c>
      <c r="C181" s="12" t="s">
        <v>30640</v>
      </c>
      <c r="D181" s="12" t="s">
        <v>1681</v>
      </c>
      <c r="E181" s="12" t="s">
        <v>30641</v>
      </c>
      <c r="F181" s="12" t="s">
        <v>30642</v>
      </c>
      <c r="G181" s="12" t="s">
        <v>30643</v>
      </c>
    </row>
    <row r="182">
      <c r="A182" s="12" t="s">
        <v>2749</v>
      </c>
      <c r="B182" s="12" t="s">
        <v>30107</v>
      </c>
      <c r="C182" s="12" t="s">
        <v>30644</v>
      </c>
      <c r="D182" s="12" t="s">
        <v>1681</v>
      </c>
      <c r="E182" s="12" t="s">
        <v>30645</v>
      </c>
      <c r="F182" s="12" t="s">
        <v>30646</v>
      </c>
      <c r="G182" s="12" t="s">
        <v>30647</v>
      </c>
    </row>
    <row r="183">
      <c r="A183" s="12" t="s">
        <v>2749</v>
      </c>
      <c r="B183" s="12" t="s">
        <v>30107</v>
      </c>
      <c r="C183" s="12" t="s">
        <v>30648</v>
      </c>
      <c r="D183" s="12" t="s">
        <v>1681</v>
      </c>
      <c r="E183" s="12" t="s">
        <v>30649</v>
      </c>
      <c r="F183" s="12" t="s">
        <v>30650</v>
      </c>
      <c r="G183" s="12" t="s">
        <v>30651</v>
      </c>
    </row>
    <row r="184">
      <c r="A184" s="12" t="s">
        <v>2749</v>
      </c>
      <c r="B184" s="12" t="s">
        <v>30107</v>
      </c>
      <c r="C184" s="12" t="s">
        <v>30652</v>
      </c>
      <c r="D184" s="12" t="s">
        <v>1681</v>
      </c>
      <c r="E184" s="12" t="s">
        <v>30653</v>
      </c>
      <c r="F184" s="12" t="s">
        <v>5231</v>
      </c>
      <c r="G184" s="12" t="s">
        <v>5232</v>
      </c>
    </row>
    <row r="185">
      <c r="A185" s="12" t="s">
        <v>2749</v>
      </c>
      <c r="B185" s="12" t="s">
        <v>30107</v>
      </c>
      <c r="C185" s="12" t="s">
        <v>30654</v>
      </c>
      <c r="D185" s="12" t="s">
        <v>1681</v>
      </c>
      <c r="E185" s="12" t="s">
        <v>30655</v>
      </c>
      <c r="F185" s="12" t="s">
        <v>30656</v>
      </c>
      <c r="G185" s="12" t="s">
        <v>30657</v>
      </c>
    </row>
    <row r="186">
      <c r="A186" s="12" t="s">
        <v>2749</v>
      </c>
      <c r="B186" s="12" t="s">
        <v>30107</v>
      </c>
      <c r="C186" s="12" t="s">
        <v>30658</v>
      </c>
      <c r="D186" s="12" t="s">
        <v>1681</v>
      </c>
      <c r="E186" s="12" t="s">
        <v>30659</v>
      </c>
      <c r="F186" s="12" t="s">
        <v>30660</v>
      </c>
      <c r="G186" s="12" t="s">
        <v>30661</v>
      </c>
    </row>
    <row r="187">
      <c r="A187" s="12" t="s">
        <v>2749</v>
      </c>
      <c r="B187" s="12" t="s">
        <v>30107</v>
      </c>
      <c r="C187" s="12" t="s">
        <v>30662</v>
      </c>
      <c r="D187" s="12" t="s">
        <v>1681</v>
      </c>
      <c r="E187" s="12" t="s">
        <v>30663</v>
      </c>
      <c r="F187" s="12" t="s">
        <v>30664</v>
      </c>
      <c r="G187" s="12" t="s">
        <v>30665</v>
      </c>
    </row>
    <row r="188">
      <c r="A188" s="12" t="s">
        <v>2749</v>
      </c>
      <c r="B188" s="12" t="s">
        <v>30107</v>
      </c>
      <c r="C188" s="12" t="s">
        <v>30666</v>
      </c>
      <c r="D188" s="12" t="s">
        <v>1681</v>
      </c>
      <c r="E188" s="12" t="s">
        <v>30667</v>
      </c>
      <c r="F188" s="12" t="s">
        <v>30668</v>
      </c>
      <c r="G188" s="12" t="s">
        <v>30669</v>
      </c>
    </row>
    <row r="189">
      <c r="A189" s="12" t="s">
        <v>2749</v>
      </c>
      <c r="B189" s="12" t="s">
        <v>30107</v>
      </c>
      <c r="C189" s="12" t="s">
        <v>30670</v>
      </c>
      <c r="D189" s="12" t="s">
        <v>1681</v>
      </c>
      <c r="E189" s="12" t="s">
        <v>30671</v>
      </c>
      <c r="F189" s="12" t="s">
        <v>30672</v>
      </c>
      <c r="G189" s="12" t="s">
        <v>30673</v>
      </c>
    </row>
    <row r="190">
      <c r="A190" s="12" t="s">
        <v>2749</v>
      </c>
      <c r="B190" s="12" t="s">
        <v>30107</v>
      </c>
      <c r="C190" s="12" t="s">
        <v>30674</v>
      </c>
      <c r="D190" s="12" t="s">
        <v>1681</v>
      </c>
      <c r="E190" s="12" t="s">
        <v>30675</v>
      </c>
      <c r="F190" s="12" t="s">
        <v>30676</v>
      </c>
      <c r="G190" s="12" t="s">
        <v>30677</v>
      </c>
    </row>
    <row r="191">
      <c r="A191" s="12" t="s">
        <v>2749</v>
      </c>
      <c r="B191" s="12" t="s">
        <v>30107</v>
      </c>
      <c r="C191" s="12" t="s">
        <v>30678</v>
      </c>
      <c r="D191" s="12" t="s">
        <v>1681</v>
      </c>
      <c r="E191" s="12" t="s">
        <v>30679</v>
      </c>
      <c r="F191" s="12" t="s">
        <v>30680</v>
      </c>
      <c r="G191" s="12" t="s">
        <v>30681</v>
      </c>
    </row>
    <row r="192">
      <c r="A192" s="12" t="s">
        <v>2749</v>
      </c>
      <c r="B192" s="12" t="s">
        <v>30107</v>
      </c>
      <c r="C192" s="12" t="s">
        <v>30682</v>
      </c>
      <c r="D192" s="12" t="s">
        <v>1681</v>
      </c>
      <c r="E192" s="12" t="s">
        <v>30683</v>
      </c>
      <c r="F192" s="12" t="s">
        <v>30684</v>
      </c>
      <c r="G192" s="12" t="s">
        <v>30685</v>
      </c>
    </row>
    <row r="193">
      <c r="A193" s="12" t="s">
        <v>2749</v>
      </c>
      <c r="B193" s="12" t="s">
        <v>30107</v>
      </c>
      <c r="C193" s="12" t="s">
        <v>30686</v>
      </c>
      <c r="D193" s="12" t="s">
        <v>1681</v>
      </c>
      <c r="E193" s="12" t="s">
        <v>30687</v>
      </c>
      <c r="F193" s="12" t="s">
        <v>30688</v>
      </c>
      <c r="G193" s="12" t="s">
        <v>30689</v>
      </c>
    </row>
    <row r="194">
      <c r="A194" s="12" t="s">
        <v>2749</v>
      </c>
      <c r="B194" s="12" t="s">
        <v>30107</v>
      </c>
      <c r="C194" s="12" t="s">
        <v>30690</v>
      </c>
      <c r="D194" s="12" t="s">
        <v>1681</v>
      </c>
      <c r="E194" s="12" t="s">
        <v>30691</v>
      </c>
      <c r="F194" s="12" t="s">
        <v>5236</v>
      </c>
      <c r="G194" s="12" t="s">
        <v>5237</v>
      </c>
    </row>
    <row r="195">
      <c r="A195" s="12" t="s">
        <v>2749</v>
      </c>
      <c r="B195" s="12" t="s">
        <v>30107</v>
      </c>
      <c r="C195" s="12" t="s">
        <v>30692</v>
      </c>
      <c r="D195" s="12" t="s">
        <v>1681</v>
      </c>
      <c r="E195" s="12" t="s">
        <v>30693</v>
      </c>
      <c r="F195" s="12" t="s">
        <v>30694</v>
      </c>
      <c r="G195" s="12" t="s">
        <v>30695</v>
      </c>
    </row>
    <row r="196">
      <c r="A196" s="12" t="s">
        <v>2749</v>
      </c>
      <c r="B196" s="12" t="s">
        <v>30107</v>
      </c>
      <c r="C196" s="12" t="s">
        <v>30696</v>
      </c>
      <c r="D196" s="12" t="s">
        <v>1681</v>
      </c>
      <c r="E196" s="12" t="s">
        <v>30697</v>
      </c>
      <c r="F196" s="12" t="s">
        <v>30698</v>
      </c>
      <c r="G196" s="12" t="s">
        <v>30699</v>
      </c>
    </row>
    <row r="197">
      <c r="A197" s="12" t="s">
        <v>2749</v>
      </c>
      <c r="B197" s="12" t="s">
        <v>30107</v>
      </c>
      <c r="C197" s="12" t="s">
        <v>30700</v>
      </c>
      <c r="D197" s="12" t="s">
        <v>1681</v>
      </c>
      <c r="E197" s="12" t="s">
        <v>30701</v>
      </c>
      <c r="F197" s="12" t="s">
        <v>30702</v>
      </c>
      <c r="G197" s="12" t="s">
        <v>30703</v>
      </c>
    </row>
    <row r="198">
      <c r="A198" s="12" t="s">
        <v>2749</v>
      </c>
      <c r="B198" s="12" t="s">
        <v>30107</v>
      </c>
      <c r="C198" s="12" t="s">
        <v>30704</v>
      </c>
      <c r="D198" s="12" t="s">
        <v>1681</v>
      </c>
      <c r="E198" s="12" t="s">
        <v>30705</v>
      </c>
      <c r="F198" s="12" t="s">
        <v>30706</v>
      </c>
      <c r="G198" s="12" t="s">
        <v>30707</v>
      </c>
    </row>
    <row r="199">
      <c r="A199" s="12" t="s">
        <v>2749</v>
      </c>
      <c r="B199" s="12" t="s">
        <v>30107</v>
      </c>
      <c r="C199" s="12" t="s">
        <v>30708</v>
      </c>
      <c r="D199" s="12" t="s">
        <v>1681</v>
      </c>
      <c r="E199" s="12" t="s">
        <v>30709</v>
      </c>
      <c r="F199" s="12" t="s">
        <v>9524</v>
      </c>
      <c r="G199" s="12" t="s">
        <v>30103</v>
      </c>
    </row>
    <row r="200">
      <c r="A200" s="12" t="s">
        <v>2749</v>
      </c>
      <c r="B200" s="12" t="s">
        <v>30107</v>
      </c>
      <c r="C200" s="12" t="s">
        <v>30710</v>
      </c>
      <c r="D200" s="12" t="s">
        <v>1681</v>
      </c>
      <c r="E200" s="12" t="s">
        <v>30711</v>
      </c>
      <c r="F200" s="12" t="s">
        <v>9528</v>
      </c>
      <c r="G200" s="12" t="s">
        <v>30712</v>
      </c>
    </row>
    <row r="201">
      <c r="A201" s="12" t="s">
        <v>2749</v>
      </c>
      <c r="B201" s="12" t="s">
        <v>30107</v>
      </c>
      <c r="C201" s="12" t="s">
        <v>30713</v>
      </c>
      <c r="D201" s="12" t="s">
        <v>1681</v>
      </c>
      <c r="E201" s="12" t="s">
        <v>30714</v>
      </c>
      <c r="F201" s="12" t="s">
        <v>3961</v>
      </c>
      <c r="G201" s="12" t="s">
        <v>3962</v>
      </c>
    </row>
    <row r="202">
      <c r="A202" s="12" t="s">
        <v>2749</v>
      </c>
      <c r="B202" s="12" t="s">
        <v>30107</v>
      </c>
      <c r="C202" s="12" t="s">
        <v>30715</v>
      </c>
      <c r="D202" s="12" t="s">
        <v>1681</v>
      </c>
      <c r="E202" s="12" t="s">
        <v>30716</v>
      </c>
      <c r="F202" s="12" t="s">
        <v>3966</v>
      </c>
      <c r="G202" s="12" t="s">
        <v>3967</v>
      </c>
    </row>
    <row r="203">
      <c r="A203" s="12" t="s">
        <v>2749</v>
      </c>
      <c r="B203" s="12" t="s">
        <v>30107</v>
      </c>
      <c r="C203" s="12" t="s">
        <v>30717</v>
      </c>
      <c r="D203" s="12" t="s">
        <v>1681</v>
      </c>
      <c r="E203" s="12" t="s">
        <v>30718</v>
      </c>
      <c r="F203" s="12" t="s">
        <v>3971</v>
      </c>
      <c r="G203" s="12" t="s">
        <v>3972</v>
      </c>
    </row>
    <row r="204">
      <c r="A204" s="12" t="s">
        <v>2749</v>
      </c>
      <c r="B204" s="12" t="s">
        <v>30107</v>
      </c>
      <c r="C204" s="12" t="s">
        <v>30719</v>
      </c>
      <c r="D204" s="12" t="s">
        <v>1681</v>
      </c>
      <c r="E204" s="12" t="s">
        <v>30720</v>
      </c>
      <c r="F204" s="12" t="s">
        <v>3976</v>
      </c>
      <c r="G204" s="12" t="s">
        <v>3977</v>
      </c>
    </row>
    <row r="205">
      <c r="A205" s="12" t="s">
        <v>2749</v>
      </c>
      <c r="B205" s="12" t="s">
        <v>30107</v>
      </c>
      <c r="C205" s="12" t="s">
        <v>30721</v>
      </c>
      <c r="D205" s="12" t="s">
        <v>1681</v>
      </c>
      <c r="E205" s="12" t="s">
        <v>30722</v>
      </c>
      <c r="F205" s="12" t="s">
        <v>30723</v>
      </c>
      <c r="G205" s="12" t="s">
        <v>30724</v>
      </c>
    </row>
    <row r="206">
      <c r="A206" s="12" t="s">
        <v>2749</v>
      </c>
      <c r="B206" s="12" t="s">
        <v>30107</v>
      </c>
      <c r="C206" s="12" t="s">
        <v>30725</v>
      </c>
      <c r="D206" s="12" t="s">
        <v>1681</v>
      </c>
      <c r="E206" s="12" t="s">
        <v>30726</v>
      </c>
      <c r="F206" s="12" t="s">
        <v>30727</v>
      </c>
      <c r="G206" s="12" t="s">
        <v>30728</v>
      </c>
    </row>
    <row r="207">
      <c r="A207" s="12" t="s">
        <v>2749</v>
      </c>
      <c r="B207" s="12" t="s">
        <v>30107</v>
      </c>
      <c r="C207" s="12" t="s">
        <v>30729</v>
      </c>
      <c r="D207" s="12" t="s">
        <v>1681</v>
      </c>
      <c r="E207" s="12" t="s">
        <v>30730</v>
      </c>
      <c r="F207" s="12" t="s">
        <v>30731</v>
      </c>
      <c r="G207" s="12" t="s">
        <v>30732</v>
      </c>
    </row>
    <row r="208">
      <c r="A208" s="12" t="s">
        <v>2749</v>
      </c>
      <c r="B208" s="12" t="s">
        <v>30107</v>
      </c>
      <c r="C208" s="12" t="s">
        <v>30733</v>
      </c>
      <c r="D208" s="12" t="s">
        <v>1681</v>
      </c>
      <c r="E208" s="12" t="s">
        <v>30734</v>
      </c>
      <c r="F208" s="12" t="s">
        <v>30735</v>
      </c>
      <c r="G208" s="12" t="s">
        <v>30736</v>
      </c>
    </row>
    <row r="209">
      <c r="A209" s="12" t="s">
        <v>2749</v>
      </c>
      <c r="B209" s="12" t="s">
        <v>30107</v>
      </c>
      <c r="C209" s="12" t="s">
        <v>30737</v>
      </c>
      <c r="D209" s="12" t="s">
        <v>1681</v>
      </c>
      <c r="E209" s="12" t="s">
        <v>30738</v>
      </c>
      <c r="F209" s="12" t="s">
        <v>30739</v>
      </c>
      <c r="G209" s="12" t="s">
        <v>30740</v>
      </c>
    </row>
    <row r="210">
      <c r="A210" s="12" t="s">
        <v>2749</v>
      </c>
      <c r="B210" s="12" t="s">
        <v>30107</v>
      </c>
      <c r="C210" s="12" t="s">
        <v>30741</v>
      </c>
      <c r="D210" s="12" t="s">
        <v>1681</v>
      </c>
      <c r="E210" s="12" t="s">
        <v>30742</v>
      </c>
      <c r="F210" s="12" t="s">
        <v>30743</v>
      </c>
      <c r="G210" s="12" t="s">
        <v>30744</v>
      </c>
    </row>
    <row r="211">
      <c r="A211" s="12" t="s">
        <v>2749</v>
      </c>
      <c r="B211" s="12" t="s">
        <v>30107</v>
      </c>
      <c r="C211" s="12" t="s">
        <v>30745</v>
      </c>
      <c r="D211" s="12" t="s">
        <v>1681</v>
      </c>
      <c r="E211" s="12" t="s">
        <v>30746</v>
      </c>
      <c r="F211" s="12" t="s">
        <v>30747</v>
      </c>
      <c r="G211" s="12" t="s">
        <v>30748</v>
      </c>
    </row>
    <row r="212">
      <c r="A212" s="12" t="s">
        <v>2749</v>
      </c>
      <c r="B212" s="12" t="s">
        <v>30107</v>
      </c>
      <c r="C212" s="12" t="s">
        <v>30749</v>
      </c>
      <c r="D212" s="12" t="s">
        <v>1681</v>
      </c>
      <c r="E212" s="12" t="s">
        <v>30750</v>
      </c>
      <c r="F212" s="12" t="s">
        <v>9665</v>
      </c>
      <c r="G212" s="12" t="s">
        <v>30751</v>
      </c>
    </row>
    <row r="213">
      <c r="A213" s="12" t="s">
        <v>2749</v>
      </c>
      <c r="B213" s="12" t="s">
        <v>30107</v>
      </c>
      <c r="C213" s="12" t="s">
        <v>30752</v>
      </c>
      <c r="D213" s="12" t="s">
        <v>1681</v>
      </c>
      <c r="E213" s="12" t="s">
        <v>30753</v>
      </c>
      <c r="F213" s="12" t="s">
        <v>9668</v>
      </c>
      <c r="G213" s="12" t="s">
        <v>30754</v>
      </c>
    </row>
    <row r="214">
      <c r="A214" s="12" t="s">
        <v>2749</v>
      </c>
      <c r="B214" s="12" t="s">
        <v>30107</v>
      </c>
      <c r="C214" s="12" t="s">
        <v>30755</v>
      </c>
      <c r="D214" s="12" t="s">
        <v>1681</v>
      </c>
      <c r="E214" s="12" t="s">
        <v>30756</v>
      </c>
      <c r="F214" s="12" t="s">
        <v>3013</v>
      </c>
      <c r="G214" s="12" t="s">
        <v>3014</v>
      </c>
    </row>
    <row r="215">
      <c r="A215" s="12" t="s">
        <v>2749</v>
      </c>
      <c r="B215" s="12" t="s">
        <v>30107</v>
      </c>
      <c r="C215" s="12" t="s">
        <v>30757</v>
      </c>
      <c r="D215" s="12" t="s">
        <v>1681</v>
      </c>
      <c r="E215" s="12" t="s">
        <v>30758</v>
      </c>
      <c r="F215" s="12" t="s">
        <v>7317</v>
      </c>
      <c r="G215" s="12" t="s">
        <v>30759</v>
      </c>
    </row>
    <row r="216">
      <c r="A216" s="12" t="s">
        <v>2749</v>
      </c>
      <c r="B216" s="12" t="s">
        <v>30107</v>
      </c>
      <c r="C216" s="12" t="s">
        <v>30108</v>
      </c>
      <c r="D216" s="12" t="s">
        <v>1681</v>
      </c>
      <c r="E216" s="12" t="s">
        <v>30760</v>
      </c>
      <c r="F216" s="12" t="s">
        <v>30761</v>
      </c>
      <c r="G216" s="12" t="s">
        <v>30762</v>
      </c>
    </row>
    <row r="217">
      <c r="A217" s="12" t="s">
        <v>2749</v>
      </c>
      <c r="B217" s="12" t="s">
        <v>30107</v>
      </c>
      <c r="C217" s="12" t="s">
        <v>30763</v>
      </c>
      <c r="D217" s="12" t="s">
        <v>1681</v>
      </c>
      <c r="E217" s="12" t="s">
        <v>30764</v>
      </c>
      <c r="F217" s="12" t="s">
        <v>14201</v>
      </c>
      <c r="G217" s="12" t="s">
        <v>30765</v>
      </c>
    </row>
    <row r="218">
      <c r="A218" s="12" t="s">
        <v>2749</v>
      </c>
      <c r="B218" s="12" t="s">
        <v>30107</v>
      </c>
      <c r="C218" s="12" t="s">
        <v>30766</v>
      </c>
      <c r="D218" s="12" t="s">
        <v>1681</v>
      </c>
      <c r="E218" s="12" t="s">
        <v>30767</v>
      </c>
      <c r="F218" s="12" t="s">
        <v>30768</v>
      </c>
      <c r="G218" s="12" t="s">
        <v>30769</v>
      </c>
    </row>
    <row r="219">
      <c r="A219" s="12" t="s">
        <v>2749</v>
      </c>
      <c r="B219" s="12" t="s">
        <v>30107</v>
      </c>
      <c r="C219" s="12" t="s">
        <v>30770</v>
      </c>
      <c r="D219" s="12" t="s">
        <v>1681</v>
      </c>
      <c r="E219" s="12" t="s">
        <v>30771</v>
      </c>
      <c r="F219" s="12" t="s">
        <v>14371</v>
      </c>
      <c r="G219" s="12" t="s">
        <v>14372</v>
      </c>
    </row>
    <row r="220">
      <c r="A220" s="12" t="s">
        <v>2749</v>
      </c>
      <c r="B220" s="12" t="s">
        <v>30107</v>
      </c>
      <c r="C220" s="12" t="s">
        <v>30772</v>
      </c>
      <c r="D220" s="12" t="s">
        <v>1681</v>
      </c>
      <c r="E220" s="12" t="s">
        <v>30773</v>
      </c>
      <c r="F220" s="12" t="s">
        <v>30774</v>
      </c>
      <c r="G220" s="12" t="s">
        <v>30775</v>
      </c>
    </row>
    <row r="221">
      <c r="A221" s="12" t="s">
        <v>2749</v>
      </c>
      <c r="B221" s="12" t="s">
        <v>30107</v>
      </c>
      <c r="C221" s="12" t="s">
        <v>30776</v>
      </c>
      <c r="D221" s="12" t="s">
        <v>1681</v>
      </c>
      <c r="E221" s="12" t="s">
        <v>30777</v>
      </c>
      <c r="F221" s="12" t="s">
        <v>30778</v>
      </c>
      <c r="G221" s="12" t="s">
        <v>30779</v>
      </c>
    </row>
    <row r="222">
      <c r="A222" s="12" t="s">
        <v>2749</v>
      </c>
      <c r="B222" s="12" t="s">
        <v>30107</v>
      </c>
      <c r="C222" s="12" t="s">
        <v>30780</v>
      </c>
      <c r="D222" s="12" t="s">
        <v>1681</v>
      </c>
      <c r="E222" s="12" t="s">
        <v>30781</v>
      </c>
      <c r="F222" s="12" t="s">
        <v>30782</v>
      </c>
      <c r="G222" s="12" t="s">
        <v>30783</v>
      </c>
    </row>
    <row r="223">
      <c r="A223" s="12" t="s">
        <v>2749</v>
      </c>
      <c r="B223" s="12" t="s">
        <v>30107</v>
      </c>
      <c r="C223" s="12" t="s">
        <v>30784</v>
      </c>
      <c r="D223" s="12" t="s">
        <v>1681</v>
      </c>
      <c r="E223" s="12" t="s">
        <v>30785</v>
      </c>
      <c r="F223" s="12" t="s">
        <v>30786</v>
      </c>
      <c r="G223" s="12" t="s">
        <v>30787</v>
      </c>
    </row>
    <row r="224">
      <c r="A224" s="12" t="s">
        <v>2749</v>
      </c>
      <c r="B224" s="12" t="s">
        <v>30107</v>
      </c>
      <c r="C224" s="12" t="s">
        <v>30788</v>
      </c>
      <c r="D224" s="12" t="s">
        <v>1681</v>
      </c>
      <c r="E224" s="12" t="s">
        <v>30789</v>
      </c>
      <c r="F224" s="12" t="s">
        <v>2058</v>
      </c>
      <c r="G224" s="12" t="s">
        <v>2059</v>
      </c>
    </row>
    <row r="225">
      <c r="A225" s="12" t="s">
        <v>2749</v>
      </c>
      <c r="B225" s="12" t="s">
        <v>30107</v>
      </c>
      <c r="C225" s="12" t="s">
        <v>30790</v>
      </c>
      <c r="D225" s="12" t="s">
        <v>1681</v>
      </c>
      <c r="E225" s="12" t="s">
        <v>30791</v>
      </c>
      <c r="F225" s="12" t="s">
        <v>8181</v>
      </c>
      <c r="G225" s="12" t="s">
        <v>8182</v>
      </c>
    </row>
    <row r="226">
      <c r="A226" s="12" t="s">
        <v>2749</v>
      </c>
      <c r="B226" s="12" t="s">
        <v>30107</v>
      </c>
      <c r="C226" s="12" t="s">
        <v>30792</v>
      </c>
      <c r="D226" s="12" t="s">
        <v>1681</v>
      </c>
      <c r="E226" s="12" t="s">
        <v>30793</v>
      </c>
      <c r="F226" s="12" t="s">
        <v>30794</v>
      </c>
      <c r="G226" s="12" t="s">
        <v>30795</v>
      </c>
    </row>
    <row r="227">
      <c r="A227" s="12" t="s">
        <v>2749</v>
      </c>
      <c r="B227" s="12" t="s">
        <v>30107</v>
      </c>
      <c r="C227" s="12" t="s">
        <v>30796</v>
      </c>
      <c r="D227" s="12" t="s">
        <v>1681</v>
      </c>
      <c r="E227" s="12" t="s">
        <v>30797</v>
      </c>
      <c r="F227" s="12" t="s">
        <v>12488</v>
      </c>
      <c r="G227" s="12" t="s">
        <v>12489</v>
      </c>
    </row>
    <row r="228">
      <c r="A228" s="12" t="s">
        <v>2749</v>
      </c>
      <c r="B228" s="12" t="s">
        <v>30107</v>
      </c>
      <c r="C228" s="12" t="s">
        <v>30798</v>
      </c>
      <c r="D228" s="12" t="s">
        <v>1681</v>
      </c>
      <c r="E228" s="12" t="s">
        <v>30799</v>
      </c>
      <c r="F228" s="12" t="s">
        <v>30800</v>
      </c>
      <c r="G228" s="12" t="s">
        <v>30801</v>
      </c>
    </row>
    <row r="229">
      <c r="A229" s="12" t="s">
        <v>2749</v>
      </c>
      <c r="B229" s="12" t="s">
        <v>30107</v>
      </c>
      <c r="C229" s="12" t="s">
        <v>30802</v>
      </c>
      <c r="D229" s="12" t="s">
        <v>1681</v>
      </c>
      <c r="E229" s="12" t="s">
        <v>30803</v>
      </c>
      <c r="F229" s="12" t="s">
        <v>23103</v>
      </c>
      <c r="G229" s="12" t="s">
        <v>30804</v>
      </c>
    </row>
    <row r="230">
      <c r="A230" s="12" t="s">
        <v>2749</v>
      </c>
      <c r="B230" s="12" t="s">
        <v>30107</v>
      </c>
      <c r="C230" s="12" t="s">
        <v>30805</v>
      </c>
      <c r="D230" s="12" t="s">
        <v>1681</v>
      </c>
      <c r="E230" s="12" t="s">
        <v>30806</v>
      </c>
      <c r="F230" s="12" t="s">
        <v>30807</v>
      </c>
      <c r="G230" s="12" t="s">
        <v>30808</v>
      </c>
    </row>
    <row r="231">
      <c r="A231" s="12" t="s">
        <v>2749</v>
      </c>
      <c r="B231" s="12" t="s">
        <v>30107</v>
      </c>
      <c r="C231" s="12" t="s">
        <v>30809</v>
      </c>
      <c r="D231" s="12" t="s">
        <v>1681</v>
      </c>
      <c r="E231" s="12" t="s">
        <v>30810</v>
      </c>
      <c r="F231" s="12" t="s">
        <v>3981</v>
      </c>
      <c r="G231" s="12" t="s">
        <v>3982</v>
      </c>
    </row>
    <row r="232">
      <c r="A232" s="12" t="s">
        <v>2749</v>
      </c>
      <c r="B232" s="12" t="s">
        <v>30107</v>
      </c>
      <c r="C232" s="12" t="s">
        <v>30108</v>
      </c>
      <c r="D232" s="12" t="s">
        <v>1681</v>
      </c>
      <c r="E232" s="12" t="s">
        <v>30811</v>
      </c>
      <c r="F232" s="12" t="s">
        <v>16454</v>
      </c>
      <c r="G232" s="12" t="s">
        <v>30812</v>
      </c>
    </row>
    <row r="233">
      <c r="A233" s="12" t="s">
        <v>2749</v>
      </c>
      <c r="B233" s="12" t="s">
        <v>30107</v>
      </c>
      <c r="C233" s="12" t="s">
        <v>30108</v>
      </c>
      <c r="D233" s="12" t="s">
        <v>1681</v>
      </c>
      <c r="E233" s="12" t="s">
        <v>30813</v>
      </c>
      <c r="F233" s="12" t="s">
        <v>30814</v>
      </c>
      <c r="G233" s="12" t="s">
        <v>30815</v>
      </c>
    </row>
    <row r="234">
      <c r="A234" s="12" t="s">
        <v>2749</v>
      </c>
      <c r="B234" s="12" t="s">
        <v>30107</v>
      </c>
      <c r="C234" s="12" t="s">
        <v>30816</v>
      </c>
      <c r="D234" s="12" t="s">
        <v>1681</v>
      </c>
      <c r="E234" s="12" t="s">
        <v>30817</v>
      </c>
      <c r="F234" s="12" t="s">
        <v>8308</v>
      </c>
      <c r="G234" s="12" t="s">
        <v>30818</v>
      </c>
    </row>
    <row r="235">
      <c r="A235" s="12" t="s">
        <v>2749</v>
      </c>
      <c r="B235" s="12" t="s">
        <v>30107</v>
      </c>
      <c r="C235" s="12" t="s">
        <v>30819</v>
      </c>
      <c r="D235" s="12" t="s">
        <v>1681</v>
      </c>
      <c r="E235" s="12" t="s">
        <v>30820</v>
      </c>
      <c r="F235" s="12" t="s">
        <v>8312</v>
      </c>
      <c r="G235" s="12" t="s">
        <v>30821</v>
      </c>
    </row>
    <row r="236">
      <c r="A236" s="12" t="s">
        <v>2749</v>
      </c>
      <c r="B236" s="12" t="s">
        <v>30107</v>
      </c>
      <c r="C236" s="12" t="s">
        <v>30822</v>
      </c>
      <c r="D236" s="12" t="s">
        <v>1681</v>
      </c>
      <c r="E236" s="12" t="s">
        <v>30823</v>
      </c>
      <c r="F236" s="12" t="s">
        <v>23107</v>
      </c>
      <c r="G236" s="12" t="s">
        <v>30824</v>
      </c>
    </row>
    <row r="237">
      <c r="A237" s="12" t="s">
        <v>2749</v>
      </c>
      <c r="B237" s="12" t="s">
        <v>30107</v>
      </c>
      <c r="C237" s="12" t="s">
        <v>30108</v>
      </c>
      <c r="D237" s="12" t="s">
        <v>1681</v>
      </c>
      <c r="E237" s="12" t="s">
        <v>30825</v>
      </c>
      <c r="F237" s="12" t="s">
        <v>6516</v>
      </c>
      <c r="G237" s="12" t="s">
        <v>30826</v>
      </c>
    </row>
    <row r="238">
      <c r="A238" s="12" t="s">
        <v>2749</v>
      </c>
      <c r="B238" s="12" t="s">
        <v>30107</v>
      </c>
      <c r="C238" s="12" t="s">
        <v>30827</v>
      </c>
      <c r="D238" s="12" t="s">
        <v>1681</v>
      </c>
      <c r="E238" s="12" t="s">
        <v>30828</v>
      </c>
      <c r="F238" s="12" t="s">
        <v>4729</v>
      </c>
      <c r="G238" s="12" t="s">
        <v>4730</v>
      </c>
    </row>
    <row r="239">
      <c r="A239" s="12" t="s">
        <v>2749</v>
      </c>
      <c r="B239" s="12" t="s">
        <v>30107</v>
      </c>
      <c r="C239" s="12" t="s">
        <v>30829</v>
      </c>
      <c r="D239" s="12" t="s">
        <v>1681</v>
      </c>
      <c r="E239" s="12" t="s">
        <v>30830</v>
      </c>
      <c r="F239" s="12" t="s">
        <v>30831</v>
      </c>
      <c r="G239" s="12" t="s">
        <v>30832</v>
      </c>
    </row>
    <row r="240">
      <c r="A240" s="12" t="s">
        <v>2749</v>
      </c>
      <c r="B240" s="12" t="s">
        <v>30107</v>
      </c>
      <c r="C240" s="12" t="s">
        <v>30108</v>
      </c>
      <c r="D240" s="12" t="s">
        <v>1681</v>
      </c>
      <c r="E240" s="12" t="s">
        <v>30833</v>
      </c>
      <c r="F240" s="12" t="s">
        <v>30834</v>
      </c>
      <c r="G240" s="12" t="s">
        <v>30835</v>
      </c>
    </row>
    <row r="241">
      <c r="A241" s="12" t="s">
        <v>2749</v>
      </c>
      <c r="B241" s="12" t="s">
        <v>30107</v>
      </c>
      <c r="C241" s="12" t="s">
        <v>30108</v>
      </c>
      <c r="D241" s="12" t="s">
        <v>1681</v>
      </c>
      <c r="E241" s="12" t="s">
        <v>30836</v>
      </c>
      <c r="F241" s="12" t="s">
        <v>30837</v>
      </c>
      <c r="G241" s="12" t="s">
        <v>30838</v>
      </c>
    </row>
    <row r="242">
      <c r="A242" s="12" t="s">
        <v>2749</v>
      </c>
      <c r="B242" s="12" t="s">
        <v>30107</v>
      </c>
      <c r="C242" s="12" t="s">
        <v>30108</v>
      </c>
      <c r="D242" s="12" t="s">
        <v>1681</v>
      </c>
      <c r="E242" s="12" t="s">
        <v>30839</v>
      </c>
      <c r="F242" s="12" t="s">
        <v>30840</v>
      </c>
      <c r="G242" s="12" t="s">
        <v>30841</v>
      </c>
    </row>
    <row r="243">
      <c r="A243" s="12" t="s">
        <v>2749</v>
      </c>
      <c r="B243" s="12" t="s">
        <v>30107</v>
      </c>
      <c r="C243" s="12" t="s">
        <v>30842</v>
      </c>
      <c r="D243" s="12" t="s">
        <v>1681</v>
      </c>
      <c r="E243" s="12" t="s">
        <v>30843</v>
      </c>
      <c r="F243" s="12" t="s">
        <v>30844</v>
      </c>
      <c r="G243" s="12" t="s">
        <v>30845</v>
      </c>
    </row>
    <row r="244">
      <c r="A244" s="12" t="s">
        <v>2749</v>
      </c>
      <c r="B244" s="12" t="s">
        <v>30107</v>
      </c>
      <c r="C244" s="12" t="s">
        <v>30108</v>
      </c>
      <c r="D244" s="12" t="s">
        <v>1681</v>
      </c>
      <c r="E244" s="12" t="s">
        <v>30846</v>
      </c>
      <c r="F244" s="12" t="s">
        <v>30847</v>
      </c>
      <c r="G244" s="12" t="s">
        <v>30848</v>
      </c>
    </row>
    <row r="245">
      <c r="A245" s="12" t="s">
        <v>2749</v>
      </c>
      <c r="B245" s="12" t="s">
        <v>30107</v>
      </c>
      <c r="C245" s="12" t="s">
        <v>30108</v>
      </c>
      <c r="D245" s="12" t="s">
        <v>1681</v>
      </c>
      <c r="E245" s="12" t="s">
        <v>30849</v>
      </c>
      <c r="F245" s="12" t="s">
        <v>30850</v>
      </c>
      <c r="G245" s="12" t="s">
        <v>30851</v>
      </c>
    </row>
    <row r="246">
      <c r="A246" s="12" t="s">
        <v>2749</v>
      </c>
      <c r="B246" s="12" t="s">
        <v>30107</v>
      </c>
      <c r="C246" s="12" t="s">
        <v>30852</v>
      </c>
      <c r="D246" s="12" t="s">
        <v>1681</v>
      </c>
      <c r="E246" s="12" t="s">
        <v>30853</v>
      </c>
      <c r="F246" s="12" t="s">
        <v>16761</v>
      </c>
      <c r="G246" s="12" t="s">
        <v>30854</v>
      </c>
    </row>
    <row r="247">
      <c r="A247" s="12" t="s">
        <v>2749</v>
      </c>
      <c r="B247" s="12" t="s">
        <v>30107</v>
      </c>
      <c r="C247" s="12" t="s">
        <v>30855</v>
      </c>
      <c r="D247" s="12" t="s">
        <v>1681</v>
      </c>
      <c r="E247" s="12" t="s">
        <v>30856</v>
      </c>
      <c r="F247" s="12" t="s">
        <v>30857</v>
      </c>
      <c r="G247" s="12" t="s">
        <v>30858</v>
      </c>
    </row>
    <row r="248">
      <c r="A248" s="12" t="s">
        <v>2749</v>
      </c>
      <c r="B248" s="12" t="s">
        <v>30107</v>
      </c>
      <c r="C248" s="12" t="s">
        <v>30859</v>
      </c>
      <c r="D248" s="12" t="s">
        <v>1681</v>
      </c>
      <c r="E248" s="12" t="s">
        <v>30860</v>
      </c>
      <c r="F248" s="12" t="s">
        <v>30861</v>
      </c>
      <c r="G248" s="12" t="s">
        <v>30862</v>
      </c>
    </row>
    <row r="249">
      <c r="A249" s="12" t="s">
        <v>2749</v>
      </c>
      <c r="B249" s="12" t="s">
        <v>30107</v>
      </c>
      <c r="C249" s="12" t="s">
        <v>30863</v>
      </c>
      <c r="D249" s="12" t="s">
        <v>1681</v>
      </c>
      <c r="E249" s="12" t="s">
        <v>30864</v>
      </c>
      <c r="F249" s="12" t="s">
        <v>30865</v>
      </c>
      <c r="G249" s="12" t="s">
        <v>30866</v>
      </c>
    </row>
    <row r="250">
      <c r="A250" s="12" t="s">
        <v>2749</v>
      </c>
      <c r="B250" s="12" t="s">
        <v>30107</v>
      </c>
      <c r="C250" s="12" t="s">
        <v>30867</v>
      </c>
      <c r="D250" s="12" t="s">
        <v>1681</v>
      </c>
      <c r="E250" s="12" t="s">
        <v>30868</v>
      </c>
      <c r="F250" s="12" t="s">
        <v>23111</v>
      </c>
      <c r="G250" s="12" t="s">
        <v>30869</v>
      </c>
    </row>
    <row r="251">
      <c r="A251" s="12" t="s">
        <v>2749</v>
      </c>
      <c r="B251" s="12" t="s">
        <v>30107</v>
      </c>
      <c r="C251" s="12" t="s">
        <v>30870</v>
      </c>
      <c r="D251" s="12" t="s">
        <v>1681</v>
      </c>
      <c r="E251" s="12" t="s">
        <v>30871</v>
      </c>
      <c r="F251" s="12" t="s">
        <v>30872</v>
      </c>
      <c r="G251" s="12" t="s">
        <v>30873</v>
      </c>
    </row>
    <row r="252">
      <c r="A252" s="12" t="s">
        <v>2749</v>
      </c>
      <c r="B252" s="12" t="s">
        <v>30107</v>
      </c>
      <c r="C252" s="12" t="s">
        <v>30874</v>
      </c>
      <c r="D252" s="12" t="s">
        <v>1681</v>
      </c>
      <c r="E252" s="12" t="s">
        <v>30875</v>
      </c>
      <c r="F252" s="12" t="s">
        <v>30876</v>
      </c>
      <c r="G252" s="12" t="s">
        <v>30877</v>
      </c>
    </row>
    <row r="253">
      <c r="A253" s="12" t="s">
        <v>2749</v>
      </c>
      <c r="B253" s="12" t="s">
        <v>30107</v>
      </c>
      <c r="C253" s="12" t="s">
        <v>30878</v>
      </c>
      <c r="D253" s="12" t="s">
        <v>1681</v>
      </c>
      <c r="E253" s="12" t="s">
        <v>30879</v>
      </c>
      <c r="F253" s="12" t="s">
        <v>30880</v>
      </c>
      <c r="G253" s="12" t="s">
        <v>30881</v>
      </c>
    </row>
    <row r="254">
      <c r="A254" s="12" t="s">
        <v>2749</v>
      </c>
      <c r="B254" s="12" t="s">
        <v>30107</v>
      </c>
      <c r="C254" s="12" t="s">
        <v>30882</v>
      </c>
      <c r="D254" s="12" t="s">
        <v>1681</v>
      </c>
      <c r="E254" s="12" t="s">
        <v>30883</v>
      </c>
      <c r="F254" s="12" t="s">
        <v>30884</v>
      </c>
      <c r="G254" s="12" t="s">
        <v>30885</v>
      </c>
    </row>
    <row r="255">
      <c r="A255" s="12" t="s">
        <v>2749</v>
      </c>
      <c r="B255" s="12" t="s">
        <v>30107</v>
      </c>
      <c r="C255" s="12" t="s">
        <v>30886</v>
      </c>
      <c r="D255" s="12" t="s">
        <v>1681</v>
      </c>
      <c r="E255" s="12" t="s">
        <v>30887</v>
      </c>
      <c r="F255" s="12" t="s">
        <v>30888</v>
      </c>
      <c r="G255" s="12" t="s">
        <v>30889</v>
      </c>
    </row>
    <row r="256">
      <c r="A256" s="12" t="s">
        <v>2749</v>
      </c>
      <c r="B256" s="12" t="s">
        <v>30107</v>
      </c>
      <c r="C256" s="12" t="s">
        <v>30890</v>
      </c>
      <c r="D256" s="12" t="s">
        <v>1681</v>
      </c>
      <c r="E256" s="12" t="s">
        <v>30891</v>
      </c>
      <c r="F256" s="12" t="s">
        <v>30892</v>
      </c>
      <c r="G256" s="12" t="s">
        <v>30893</v>
      </c>
    </row>
    <row r="257">
      <c r="A257" s="12" t="s">
        <v>2749</v>
      </c>
      <c r="B257" s="12" t="s">
        <v>30107</v>
      </c>
      <c r="C257" s="12" t="s">
        <v>30894</v>
      </c>
      <c r="D257" s="12" t="s">
        <v>1681</v>
      </c>
      <c r="E257" s="12" t="s">
        <v>30895</v>
      </c>
      <c r="F257" s="12" t="s">
        <v>30896</v>
      </c>
      <c r="G257" s="12" t="s">
        <v>30897</v>
      </c>
    </row>
    <row r="258">
      <c r="A258" s="12" t="s">
        <v>2749</v>
      </c>
      <c r="B258" s="12" t="s">
        <v>30107</v>
      </c>
      <c r="C258" s="12" t="s">
        <v>30898</v>
      </c>
      <c r="D258" s="12" t="s">
        <v>1681</v>
      </c>
      <c r="E258" s="12" t="s">
        <v>30899</v>
      </c>
      <c r="F258" s="12" t="s">
        <v>30900</v>
      </c>
      <c r="G258" s="12" t="s">
        <v>30901</v>
      </c>
    </row>
    <row r="259">
      <c r="A259" s="12" t="s">
        <v>2749</v>
      </c>
      <c r="B259" s="12" t="s">
        <v>30107</v>
      </c>
      <c r="C259" s="12" t="s">
        <v>30902</v>
      </c>
      <c r="D259" s="12" t="s">
        <v>1681</v>
      </c>
      <c r="E259" s="12" t="s">
        <v>30903</v>
      </c>
      <c r="F259" s="12" t="s">
        <v>4469</v>
      </c>
      <c r="G259" s="12" t="s">
        <v>4470</v>
      </c>
    </row>
    <row r="260">
      <c r="A260" s="12" t="s">
        <v>2749</v>
      </c>
      <c r="B260" s="12" t="s">
        <v>30107</v>
      </c>
      <c r="C260" s="12" t="s">
        <v>30904</v>
      </c>
      <c r="D260" s="12" t="s">
        <v>1681</v>
      </c>
      <c r="E260" s="12" t="s">
        <v>30905</v>
      </c>
      <c r="F260" s="12" t="s">
        <v>4464</v>
      </c>
      <c r="G260" s="12" t="s">
        <v>4465</v>
      </c>
    </row>
    <row r="261">
      <c r="A261" s="12" t="s">
        <v>2749</v>
      </c>
      <c r="B261" s="12" t="s">
        <v>30107</v>
      </c>
      <c r="C261" s="12" t="s">
        <v>30906</v>
      </c>
      <c r="D261" s="12" t="s">
        <v>1681</v>
      </c>
      <c r="E261" s="12" t="s">
        <v>30907</v>
      </c>
      <c r="F261" s="12" t="s">
        <v>14197</v>
      </c>
      <c r="G261" s="12" t="s">
        <v>30908</v>
      </c>
    </row>
    <row r="262">
      <c r="A262" s="12" t="s">
        <v>2749</v>
      </c>
      <c r="B262" s="12" t="s">
        <v>30107</v>
      </c>
      <c r="C262" s="12" t="s">
        <v>30108</v>
      </c>
      <c r="D262" s="12" t="s">
        <v>1681</v>
      </c>
      <c r="E262" s="12" t="s">
        <v>30909</v>
      </c>
      <c r="F262" s="12" t="s">
        <v>30910</v>
      </c>
      <c r="G262" s="12" t="s">
        <v>30911</v>
      </c>
    </row>
    <row r="263">
      <c r="A263" s="12" t="s">
        <v>2749</v>
      </c>
      <c r="B263" s="12" t="s">
        <v>30107</v>
      </c>
      <c r="C263" s="12" t="s">
        <v>30108</v>
      </c>
      <c r="D263" s="12" t="s">
        <v>1681</v>
      </c>
      <c r="E263" s="12" t="s">
        <v>30912</v>
      </c>
      <c r="F263" s="12" t="s">
        <v>30913</v>
      </c>
      <c r="G263" s="12" t="s">
        <v>30914</v>
      </c>
    </row>
    <row r="264">
      <c r="A264" s="12" t="s">
        <v>2749</v>
      </c>
      <c r="B264" s="12" t="s">
        <v>30107</v>
      </c>
      <c r="C264" s="12" t="s">
        <v>30108</v>
      </c>
      <c r="D264" s="12" t="s">
        <v>1681</v>
      </c>
      <c r="E264" s="12" t="s">
        <v>30915</v>
      </c>
      <c r="F264" s="12" t="s">
        <v>30916</v>
      </c>
      <c r="G264" s="12" t="s">
        <v>30917</v>
      </c>
    </row>
    <row r="265">
      <c r="A265" s="12" t="s">
        <v>2749</v>
      </c>
      <c r="B265" s="12" t="s">
        <v>30107</v>
      </c>
      <c r="C265" s="12" t="s">
        <v>30108</v>
      </c>
      <c r="D265" s="12" t="s">
        <v>1681</v>
      </c>
      <c r="E265" s="12" t="s">
        <v>30918</v>
      </c>
      <c r="F265" s="12" t="s">
        <v>30919</v>
      </c>
      <c r="G265" s="12" t="s">
        <v>30920</v>
      </c>
    </row>
    <row r="266">
      <c r="A266" s="12" t="s">
        <v>2749</v>
      </c>
      <c r="B266" s="12" t="s">
        <v>30107</v>
      </c>
      <c r="C266" s="12" t="s">
        <v>30108</v>
      </c>
      <c r="D266" s="12" t="s">
        <v>1681</v>
      </c>
      <c r="E266" s="12" t="s">
        <v>30921</v>
      </c>
      <c r="F266" s="12" t="s">
        <v>30922</v>
      </c>
      <c r="G266" s="12" t="s">
        <v>30923</v>
      </c>
    </row>
    <row r="267">
      <c r="A267" s="12" t="s">
        <v>2749</v>
      </c>
      <c r="B267" s="12" t="s">
        <v>30107</v>
      </c>
      <c r="C267" s="12" t="s">
        <v>30924</v>
      </c>
      <c r="D267" s="12" t="s">
        <v>1681</v>
      </c>
      <c r="E267" s="12" t="s">
        <v>30925</v>
      </c>
      <c r="F267" s="12" t="s">
        <v>8501</v>
      </c>
      <c r="G267" s="12" t="s">
        <v>30926</v>
      </c>
    </row>
    <row r="268">
      <c r="A268" s="12" t="s">
        <v>2749</v>
      </c>
      <c r="B268" s="12" t="s">
        <v>30107</v>
      </c>
      <c r="C268" s="12" t="s">
        <v>30927</v>
      </c>
      <c r="D268" s="12" t="s">
        <v>1681</v>
      </c>
      <c r="E268" s="12" t="s">
        <v>30928</v>
      </c>
      <c r="F268" s="12" t="s">
        <v>30929</v>
      </c>
      <c r="G268" s="12" t="s">
        <v>30930</v>
      </c>
    </row>
    <row r="269">
      <c r="A269" s="12" t="s">
        <v>2749</v>
      </c>
      <c r="B269" s="12" t="s">
        <v>30107</v>
      </c>
      <c r="C269" s="12" t="s">
        <v>30931</v>
      </c>
      <c r="D269" s="12" t="s">
        <v>1681</v>
      </c>
      <c r="E269" s="12" t="s">
        <v>30932</v>
      </c>
      <c r="F269" s="12" t="s">
        <v>3532</v>
      </c>
      <c r="G269" s="12" t="s">
        <v>3533</v>
      </c>
    </row>
    <row r="270">
      <c r="A270" s="12" t="s">
        <v>2749</v>
      </c>
      <c r="B270" s="12" t="s">
        <v>30107</v>
      </c>
      <c r="C270" s="12" t="s">
        <v>30933</v>
      </c>
      <c r="D270" s="12" t="s">
        <v>1681</v>
      </c>
      <c r="E270" s="12" t="s">
        <v>30934</v>
      </c>
      <c r="F270" s="12" t="s">
        <v>9281</v>
      </c>
      <c r="G270" s="12" t="s">
        <v>22589</v>
      </c>
    </row>
    <row r="271">
      <c r="A271" s="12" t="s">
        <v>2749</v>
      </c>
      <c r="B271" s="12" t="s">
        <v>30107</v>
      </c>
      <c r="C271" s="12" t="s">
        <v>30935</v>
      </c>
      <c r="D271" s="12" t="s">
        <v>1681</v>
      </c>
      <c r="E271" s="12" t="s">
        <v>30936</v>
      </c>
      <c r="F271" s="12" t="s">
        <v>30937</v>
      </c>
      <c r="G271" s="12" t="s">
        <v>30938</v>
      </c>
    </row>
    <row r="272">
      <c r="A272" s="12" t="s">
        <v>2749</v>
      </c>
      <c r="B272" s="12" t="s">
        <v>30107</v>
      </c>
      <c r="C272" s="12" t="s">
        <v>30939</v>
      </c>
      <c r="D272" s="12" t="s">
        <v>1681</v>
      </c>
      <c r="E272" s="12" t="s">
        <v>30940</v>
      </c>
      <c r="F272" s="12" t="s">
        <v>30941</v>
      </c>
      <c r="G272" s="12" t="s">
        <v>30942</v>
      </c>
    </row>
    <row r="273">
      <c r="A273" s="12" t="s">
        <v>2749</v>
      </c>
      <c r="B273" s="12" t="s">
        <v>30107</v>
      </c>
      <c r="C273" s="12" t="s">
        <v>30943</v>
      </c>
      <c r="D273" s="12" t="s">
        <v>1681</v>
      </c>
      <c r="E273" s="12" t="s">
        <v>30944</v>
      </c>
      <c r="F273" s="12" t="s">
        <v>30945</v>
      </c>
      <c r="G273" s="12" t="s">
        <v>30946</v>
      </c>
    </row>
    <row r="274">
      <c r="A274" s="12" t="s">
        <v>2749</v>
      </c>
      <c r="B274" s="12" t="s">
        <v>30107</v>
      </c>
      <c r="C274" s="12" t="s">
        <v>30947</v>
      </c>
      <c r="D274" s="12" t="s">
        <v>1681</v>
      </c>
      <c r="E274" s="12" t="s">
        <v>30948</v>
      </c>
      <c r="F274" s="12" t="s">
        <v>30949</v>
      </c>
      <c r="G274" s="12" t="s">
        <v>30950</v>
      </c>
    </row>
    <row r="275">
      <c r="A275" s="12" t="s">
        <v>2749</v>
      </c>
      <c r="B275" s="12" t="s">
        <v>30107</v>
      </c>
      <c r="C275" s="12" t="s">
        <v>30108</v>
      </c>
      <c r="D275" s="12" t="s">
        <v>1681</v>
      </c>
      <c r="E275" s="12" t="s">
        <v>30951</v>
      </c>
      <c r="F275" s="12" t="s">
        <v>30952</v>
      </c>
      <c r="G275" s="12" t="s">
        <v>30953</v>
      </c>
    </row>
    <row r="276">
      <c r="A276" s="12" t="s">
        <v>2749</v>
      </c>
      <c r="B276" s="12" t="s">
        <v>30107</v>
      </c>
      <c r="C276" s="12" t="s">
        <v>30108</v>
      </c>
      <c r="D276" s="12" t="s">
        <v>1681</v>
      </c>
      <c r="E276" s="12" t="s">
        <v>30954</v>
      </c>
      <c r="F276" s="12" t="s">
        <v>21108</v>
      </c>
      <c r="G276" s="12" t="s">
        <v>30955</v>
      </c>
    </row>
    <row r="277">
      <c r="A277" s="12" t="s">
        <v>2749</v>
      </c>
      <c r="B277" s="12" t="s">
        <v>30107</v>
      </c>
      <c r="C277" s="12" t="s">
        <v>30956</v>
      </c>
      <c r="D277" s="12" t="s">
        <v>1681</v>
      </c>
      <c r="E277" s="12" t="s">
        <v>30957</v>
      </c>
      <c r="F277" s="12" t="s">
        <v>30958</v>
      </c>
      <c r="G277" s="12" t="s">
        <v>30959</v>
      </c>
    </row>
    <row r="278">
      <c r="A278" s="12" t="s">
        <v>2749</v>
      </c>
      <c r="B278" s="12" t="s">
        <v>30107</v>
      </c>
      <c r="C278" s="12" t="s">
        <v>30960</v>
      </c>
      <c r="D278" s="12" t="s">
        <v>1681</v>
      </c>
      <c r="E278" s="12" t="s">
        <v>30961</v>
      </c>
      <c r="F278" s="12" t="s">
        <v>8315</v>
      </c>
      <c r="G278" s="12" t="s">
        <v>30962</v>
      </c>
    </row>
    <row r="279">
      <c r="A279" s="12" t="s">
        <v>2749</v>
      </c>
      <c r="B279" s="12" t="s">
        <v>30107</v>
      </c>
      <c r="C279" s="12" t="s">
        <v>30963</v>
      </c>
      <c r="D279" s="12" t="s">
        <v>1681</v>
      </c>
      <c r="E279" s="12" t="s">
        <v>30964</v>
      </c>
      <c r="F279" s="12" t="s">
        <v>30965</v>
      </c>
      <c r="G279" s="12" t="s">
        <v>30966</v>
      </c>
    </row>
    <row r="280">
      <c r="A280" s="12" t="s">
        <v>2749</v>
      </c>
      <c r="B280" s="12" t="s">
        <v>30107</v>
      </c>
      <c r="C280" s="12" t="s">
        <v>30967</v>
      </c>
      <c r="D280" s="12" t="s">
        <v>1681</v>
      </c>
      <c r="E280" s="12" t="s">
        <v>30968</v>
      </c>
      <c r="F280" s="12" t="s">
        <v>30969</v>
      </c>
      <c r="G280" s="12" t="s">
        <v>30970</v>
      </c>
    </row>
    <row r="281">
      <c r="A281" s="12" t="s">
        <v>2749</v>
      </c>
      <c r="B281" s="12" t="s">
        <v>30107</v>
      </c>
      <c r="C281" s="12" t="s">
        <v>30971</v>
      </c>
      <c r="D281" s="12" t="s">
        <v>1681</v>
      </c>
      <c r="E281" s="12" t="s">
        <v>30972</v>
      </c>
      <c r="F281" s="12" t="s">
        <v>30973</v>
      </c>
      <c r="G281" s="12" t="s">
        <v>30974</v>
      </c>
    </row>
    <row r="282">
      <c r="A282" s="12" t="s">
        <v>2749</v>
      </c>
      <c r="B282" s="12" t="s">
        <v>30107</v>
      </c>
      <c r="C282" s="12" t="s">
        <v>30975</v>
      </c>
      <c r="D282" s="12" t="s">
        <v>1681</v>
      </c>
      <c r="E282" s="12" t="s">
        <v>30976</v>
      </c>
      <c r="F282" s="12" t="s">
        <v>30977</v>
      </c>
      <c r="G282" s="12" t="s">
        <v>30978</v>
      </c>
    </row>
    <row r="283">
      <c r="A283" s="12" t="s">
        <v>2749</v>
      </c>
      <c r="B283" s="12" t="s">
        <v>30107</v>
      </c>
      <c r="C283" s="12" t="s">
        <v>30979</v>
      </c>
      <c r="D283" s="12" t="s">
        <v>1681</v>
      </c>
      <c r="E283" s="12" t="s">
        <v>30980</v>
      </c>
      <c r="F283" s="12" t="s">
        <v>30981</v>
      </c>
      <c r="G283" s="12" t="s">
        <v>30982</v>
      </c>
    </row>
    <row r="284">
      <c r="A284" s="12" t="s">
        <v>2749</v>
      </c>
      <c r="B284" s="12" t="s">
        <v>30107</v>
      </c>
      <c r="C284" s="12" t="s">
        <v>30108</v>
      </c>
      <c r="D284" s="12" t="s">
        <v>1681</v>
      </c>
      <c r="E284" s="12" t="s">
        <v>30983</v>
      </c>
      <c r="F284" s="12" t="s">
        <v>4334</v>
      </c>
      <c r="G284" s="12" t="s">
        <v>30984</v>
      </c>
    </row>
    <row r="285">
      <c r="A285" s="12" t="s">
        <v>2749</v>
      </c>
      <c r="B285" s="12" t="s">
        <v>30107</v>
      </c>
      <c r="C285" s="12" t="s">
        <v>30985</v>
      </c>
      <c r="D285" s="12" t="s">
        <v>1681</v>
      </c>
      <c r="E285" s="12" t="s">
        <v>30986</v>
      </c>
      <c r="F285" s="12" t="s">
        <v>3701</v>
      </c>
      <c r="G285" s="12" t="s">
        <v>3702</v>
      </c>
    </row>
    <row r="286">
      <c r="A286" s="12" t="s">
        <v>2749</v>
      </c>
      <c r="B286" s="12" t="s">
        <v>30107</v>
      </c>
      <c r="C286" s="12" t="s">
        <v>30987</v>
      </c>
      <c r="D286" s="12" t="s">
        <v>1681</v>
      </c>
      <c r="E286" s="12" t="s">
        <v>30988</v>
      </c>
      <c r="F286" s="12" t="s">
        <v>30989</v>
      </c>
      <c r="G286" s="12" t="s">
        <v>30990</v>
      </c>
    </row>
    <row r="287">
      <c r="A287" s="12" t="s">
        <v>2749</v>
      </c>
      <c r="B287" s="12" t="s">
        <v>30107</v>
      </c>
      <c r="C287" s="12" t="s">
        <v>30991</v>
      </c>
      <c r="D287" s="12" t="s">
        <v>1681</v>
      </c>
      <c r="E287" s="12" t="s">
        <v>30992</v>
      </c>
      <c r="F287" s="12" t="s">
        <v>30993</v>
      </c>
      <c r="G287" s="12" t="s">
        <v>30994</v>
      </c>
    </row>
    <row r="288">
      <c r="A288" s="12" t="s">
        <v>2749</v>
      </c>
      <c r="B288" s="12" t="s">
        <v>30107</v>
      </c>
      <c r="C288" s="12" t="s">
        <v>30995</v>
      </c>
      <c r="D288" s="12" t="s">
        <v>1681</v>
      </c>
      <c r="E288" s="12" t="s">
        <v>30996</v>
      </c>
      <c r="F288" s="12" t="s">
        <v>30997</v>
      </c>
      <c r="G288" s="12" t="s">
        <v>30998</v>
      </c>
    </row>
    <row r="289">
      <c r="A289" s="12" t="s">
        <v>2749</v>
      </c>
      <c r="B289" s="12" t="s">
        <v>30107</v>
      </c>
      <c r="C289" s="12" t="s">
        <v>30108</v>
      </c>
      <c r="D289" s="12" t="s">
        <v>1681</v>
      </c>
      <c r="E289" s="12" t="s">
        <v>30999</v>
      </c>
      <c r="F289" s="12" t="s">
        <v>1743</v>
      </c>
      <c r="G289" s="12" t="s">
        <v>1744</v>
      </c>
    </row>
    <row r="290">
      <c r="A290" s="12" t="s">
        <v>2749</v>
      </c>
      <c r="B290" s="12" t="s">
        <v>30107</v>
      </c>
      <c r="C290" s="12" t="s">
        <v>31000</v>
      </c>
      <c r="D290" s="12" t="s">
        <v>1681</v>
      </c>
      <c r="E290" s="12" t="s">
        <v>31001</v>
      </c>
      <c r="F290" s="12" t="s">
        <v>1803</v>
      </c>
      <c r="G290" s="12" t="s">
        <v>1804</v>
      </c>
    </row>
    <row r="291">
      <c r="A291" s="12" t="s">
        <v>2749</v>
      </c>
      <c r="B291" s="12" t="s">
        <v>30107</v>
      </c>
      <c r="C291" s="12" t="s">
        <v>31002</v>
      </c>
      <c r="D291" s="12" t="s">
        <v>1681</v>
      </c>
      <c r="E291" s="12" t="s">
        <v>31003</v>
      </c>
      <c r="F291" s="12" t="s">
        <v>6774</v>
      </c>
      <c r="G291" s="12" t="s">
        <v>10159</v>
      </c>
    </row>
    <row r="292">
      <c r="A292" s="12" t="s">
        <v>2749</v>
      </c>
      <c r="B292" s="12" t="s">
        <v>30107</v>
      </c>
      <c r="C292" s="12" t="s">
        <v>30108</v>
      </c>
      <c r="D292" s="12" t="s">
        <v>1681</v>
      </c>
      <c r="E292" s="12" t="s">
        <v>31004</v>
      </c>
      <c r="F292" s="12" t="s">
        <v>10138</v>
      </c>
      <c r="G292" s="12" t="s">
        <v>354</v>
      </c>
    </row>
    <row r="293">
      <c r="A293" s="12" t="s">
        <v>2749</v>
      </c>
      <c r="B293" s="12" t="s">
        <v>30107</v>
      </c>
      <c r="C293" s="12" t="s">
        <v>31005</v>
      </c>
      <c r="D293" s="12" t="s">
        <v>1681</v>
      </c>
      <c r="E293" s="12" t="s">
        <v>31006</v>
      </c>
      <c r="F293" s="12" t="s">
        <v>31007</v>
      </c>
      <c r="G293" s="12" t="s">
        <v>31008</v>
      </c>
    </row>
    <row r="294">
      <c r="A294" s="12" t="s">
        <v>2749</v>
      </c>
      <c r="B294" s="12" t="s">
        <v>30107</v>
      </c>
      <c r="C294" s="12" t="s">
        <v>31009</v>
      </c>
      <c r="D294" s="12" t="s">
        <v>1681</v>
      </c>
      <c r="E294" s="12" t="s">
        <v>31010</v>
      </c>
      <c r="F294" s="12" t="s">
        <v>31011</v>
      </c>
      <c r="G294" s="12" t="s">
        <v>31012</v>
      </c>
    </row>
    <row r="295">
      <c r="A295" s="12" t="s">
        <v>2749</v>
      </c>
      <c r="B295" s="12" t="s">
        <v>30107</v>
      </c>
      <c r="C295" s="12" t="s">
        <v>31013</v>
      </c>
      <c r="D295" s="12" t="s">
        <v>1681</v>
      </c>
      <c r="E295" s="12" t="s">
        <v>31014</v>
      </c>
      <c r="F295" s="12" t="s">
        <v>31015</v>
      </c>
      <c r="G295" s="12" t="s">
        <v>31016</v>
      </c>
    </row>
    <row r="296">
      <c r="A296" s="12" t="s">
        <v>2749</v>
      </c>
      <c r="B296" s="12" t="s">
        <v>30107</v>
      </c>
      <c r="C296" s="12" t="s">
        <v>31017</v>
      </c>
      <c r="D296" s="12" t="s">
        <v>1681</v>
      </c>
      <c r="E296" s="12" t="s">
        <v>31018</v>
      </c>
      <c r="F296" s="12" t="s">
        <v>31019</v>
      </c>
      <c r="G296" s="12" t="s">
        <v>31020</v>
      </c>
    </row>
    <row r="297">
      <c r="A297" s="12" t="s">
        <v>2749</v>
      </c>
      <c r="B297" s="12" t="s">
        <v>30107</v>
      </c>
      <c r="C297" s="12" t="s">
        <v>31021</v>
      </c>
      <c r="D297" s="12" t="s">
        <v>1681</v>
      </c>
      <c r="E297" s="12" t="s">
        <v>31022</v>
      </c>
      <c r="F297" s="12" t="s">
        <v>31023</v>
      </c>
      <c r="G297" s="12" t="s">
        <v>31024</v>
      </c>
    </row>
    <row r="298">
      <c r="A298" s="12" t="s">
        <v>2749</v>
      </c>
      <c r="B298" s="12" t="s">
        <v>30107</v>
      </c>
      <c r="C298" s="12" t="s">
        <v>31025</v>
      </c>
      <c r="D298" s="12" t="s">
        <v>1681</v>
      </c>
      <c r="E298" s="12" t="s">
        <v>31026</v>
      </c>
      <c r="F298" s="12" t="s">
        <v>4744</v>
      </c>
      <c r="G298" s="12" t="s">
        <v>4745</v>
      </c>
    </row>
    <row r="299">
      <c r="A299" s="12" t="s">
        <v>2749</v>
      </c>
      <c r="B299" s="12" t="s">
        <v>30107</v>
      </c>
      <c r="C299" s="12" t="s">
        <v>31027</v>
      </c>
      <c r="D299" s="12" t="s">
        <v>1681</v>
      </c>
      <c r="E299" s="12" t="s">
        <v>31028</v>
      </c>
      <c r="F299" s="12" t="s">
        <v>31029</v>
      </c>
      <c r="G299" s="12" t="s">
        <v>31030</v>
      </c>
    </row>
    <row r="300">
      <c r="A300" s="12" t="s">
        <v>2749</v>
      </c>
      <c r="B300" s="12" t="s">
        <v>30107</v>
      </c>
      <c r="C300" s="12" t="s">
        <v>31031</v>
      </c>
      <c r="D300" s="12" t="s">
        <v>1681</v>
      </c>
      <c r="E300" s="12" t="s">
        <v>31032</v>
      </c>
      <c r="F300" s="12" t="s">
        <v>31033</v>
      </c>
      <c r="G300" s="12" t="s">
        <v>31034</v>
      </c>
    </row>
    <row r="301">
      <c r="A301" s="12" t="s">
        <v>2749</v>
      </c>
      <c r="B301" s="12" t="s">
        <v>30107</v>
      </c>
      <c r="C301" s="12" t="s">
        <v>31035</v>
      </c>
      <c r="D301" s="12" t="s">
        <v>1681</v>
      </c>
      <c r="E301" s="12" t="s">
        <v>31036</v>
      </c>
      <c r="F301" s="12" t="s">
        <v>31037</v>
      </c>
      <c r="G301" s="12" t="s">
        <v>31038</v>
      </c>
    </row>
    <row r="302">
      <c r="A302" s="12" t="s">
        <v>2749</v>
      </c>
      <c r="B302" s="12" t="s">
        <v>30107</v>
      </c>
      <c r="C302" s="12" t="s">
        <v>30108</v>
      </c>
      <c r="D302" s="12" t="s">
        <v>1681</v>
      </c>
      <c r="E302" s="12" t="s">
        <v>31039</v>
      </c>
      <c r="F302" s="12" t="s">
        <v>31040</v>
      </c>
      <c r="G302" s="12" t="s">
        <v>31041</v>
      </c>
    </row>
    <row r="303">
      <c r="A303" s="12" t="s">
        <v>2749</v>
      </c>
      <c r="B303" s="12" t="s">
        <v>30107</v>
      </c>
      <c r="C303" s="12" t="s">
        <v>31042</v>
      </c>
      <c r="D303" s="12" t="s">
        <v>1681</v>
      </c>
      <c r="E303" s="12" t="s">
        <v>31043</v>
      </c>
      <c r="F303" s="12" t="s">
        <v>3769</v>
      </c>
      <c r="G303" s="12" t="s">
        <v>3770</v>
      </c>
    </row>
    <row r="304">
      <c r="A304" s="12" t="s">
        <v>2749</v>
      </c>
      <c r="B304" s="12" t="s">
        <v>30107</v>
      </c>
      <c r="C304" s="12" t="s">
        <v>31044</v>
      </c>
      <c r="D304" s="12" t="s">
        <v>1681</v>
      </c>
      <c r="E304" s="12" t="s">
        <v>31045</v>
      </c>
      <c r="F304" s="12" t="s">
        <v>31046</v>
      </c>
      <c r="G304" s="12" t="s">
        <v>31047</v>
      </c>
    </row>
    <row r="305">
      <c r="A305" s="12" t="s">
        <v>2749</v>
      </c>
      <c r="B305" s="12" t="s">
        <v>30107</v>
      </c>
      <c r="C305" s="12" t="s">
        <v>31048</v>
      </c>
      <c r="D305" s="12" t="s">
        <v>1681</v>
      </c>
      <c r="E305" s="12" t="s">
        <v>31049</v>
      </c>
      <c r="F305" s="12" t="s">
        <v>31050</v>
      </c>
      <c r="G305" s="12" t="s">
        <v>31051</v>
      </c>
    </row>
    <row r="306">
      <c r="A306" s="12" t="s">
        <v>2749</v>
      </c>
      <c r="B306" s="12" t="s">
        <v>30107</v>
      </c>
      <c r="C306" s="12" t="s">
        <v>31052</v>
      </c>
      <c r="D306" s="12" t="s">
        <v>1681</v>
      </c>
      <c r="E306" s="12" t="s">
        <v>31053</v>
      </c>
      <c r="F306" s="12" t="s">
        <v>31054</v>
      </c>
      <c r="G306" s="12" t="s">
        <v>31055</v>
      </c>
    </row>
    <row r="307">
      <c r="A307" s="12" t="s">
        <v>2749</v>
      </c>
      <c r="B307" s="12" t="s">
        <v>30107</v>
      </c>
      <c r="C307" s="12" t="s">
        <v>31056</v>
      </c>
      <c r="D307" s="12" t="s">
        <v>1681</v>
      </c>
      <c r="E307" s="12" t="s">
        <v>31057</v>
      </c>
      <c r="F307" s="12" t="s">
        <v>31058</v>
      </c>
      <c r="G307" s="12" t="s">
        <v>31059</v>
      </c>
    </row>
    <row r="308">
      <c r="A308" s="12" t="s">
        <v>2749</v>
      </c>
      <c r="B308" s="12" t="s">
        <v>30107</v>
      </c>
      <c r="C308" s="12" t="s">
        <v>31060</v>
      </c>
      <c r="D308" s="12" t="s">
        <v>1681</v>
      </c>
      <c r="E308" s="12" t="s">
        <v>31061</v>
      </c>
      <c r="F308" s="12" t="s">
        <v>31062</v>
      </c>
      <c r="G308" s="12" t="s">
        <v>31063</v>
      </c>
    </row>
    <row r="309">
      <c r="A309" s="12" t="s">
        <v>2749</v>
      </c>
      <c r="B309" s="12" t="s">
        <v>30107</v>
      </c>
      <c r="C309" s="12" t="s">
        <v>30108</v>
      </c>
      <c r="D309" s="12" t="s">
        <v>1681</v>
      </c>
      <c r="E309" s="12" t="s">
        <v>31064</v>
      </c>
      <c r="F309" s="12" t="s">
        <v>31065</v>
      </c>
      <c r="G309" s="12" t="s">
        <v>31066</v>
      </c>
    </row>
    <row r="310">
      <c r="A310" s="12" t="s">
        <v>2749</v>
      </c>
      <c r="B310" s="12" t="s">
        <v>30107</v>
      </c>
      <c r="C310" s="12" t="s">
        <v>30108</v>
      </c>
      <c r="D310" s="12" t="s">
        <v>1681</v>
      </c>
      <c r="E310" s="12" t="s">
        <v>31067</v>
      </c>
      <c r="F310" s="12" t="s">
        <v>31068</v>
      </c>
      <c r="G310" s="12" t="s">
        <v>31069</v>
      </c>
    </row>
    <row r="311">
      <c r="A311" s="12" t="s">
        <v>2749</v>
      </c>
      <c r="B311" s="12" t="s">
        <v>30107</v>
      </c>
      <c r="C311" s="12" t="s">
        <v>30108</v>
      </c>
      <c r="D311" s="12" t="s">
        <v>1681</v>
      </c>
      <c r="E311" s="12" t="s">
        <v>31070</v>
      </c>
      <c r="F311" s="12" t="s">
        <v>31071</v>
      </c>
      <c r="G311" s="12" t="s">
        <v>31072</v>
      </c>
    </row>
    <row r="312">
      <c r="A312" s="12" t="s">
        <v>2749</v>
      </c>
      <c r="B312" s="12" t="s">
        <v>30107</v>
      </c>
      <c r="C312" s="12" t="s">
        <v>30108</v>
      </c>
      <c r="D312" s="12" t="s">
        <v>1681</v>
      </c>
      <c r="E312" s="12" t="s">
        <v>31073</v>
      </c>
      <c r="F312" s="12" t="s">
        <v>31074</v>
      </c>
      <c r="G312" s="12" t="s">
        <v>31075</v>
      </c>
    </row>
    <row r="313">
      <c r="A313" s="12" t="s">
        <v>2749</v>
      </c>
      <c r="B313" s="12" t="s">
        <v>30107</v>
      </c>
      <c r="C313" s="12" t="s">
        <v>30108</v>
      </c>
      <c r="D313" s="12" t="s">
        <v>1681</v>
      </c>
      <c r="E313" s="12" t="s">
        <v>31076</v>
      </c>
      <c r="F313" s="12" t="s">
        <v>1746</v>
      </c>
      <c r="G313" s="12" t="s">
        <v>1747</v>
      </c>
    </row>
    <row r="314">
      <c r="A314" s="12" t="s">
        <v>2749</v>
      </c>
      <c r="B314" s="12" t="s">
        <v>30107</v>
      </c>
      <c r="C314" s="12" t="s">
        <v>31077</v>
      </c>
      <c r="D314" s="12" t="s">
        <v>1681</v>
      </c>
      <c r="E314" s="12" t="s">
        <v>31078</v>
      </c>
      <c r="F314" s="12" t="s">
        <v>20700</v>
      </c>
      <c r="G314" s="12" t="s">
        <v>31079</v>
      </c>
    </row>
    <row r="315">
      <c r="A315" s="12" t="s">
        <v>2749</v>
      </c>
      <c r="B315" s="12" t="s">
        <v>30107</v>
      </c>
      <c r="C315" s="12" t="s">
        <v>31080</v>
      </c>
      <c r="D315" s="12" t="s">
        <v>1681</v>
      </c>
      <c r="E315" s="12" t="s">
        <v>31081</v>
      </c>
      <c r="F315" s="12" t="s">
        <v>6249</v>
      </c>
      <c r="G315" s="12" t="s">
        <v>6250</v>
      </c>
    </row>
    <row r="316">
      <c r="A316" s="12" t="s">
        <v>2749</v>
      </c>
      <c r="B316" s="12" t="s">
        <v>30107</v>
      </c>
      <c r="C316" s="12" t="s">
        <v>31082</v>
      </c>
      <c r="D316" s="12" t="s">
        <v>1681</v>
      </c>
      <c r="E316" s="12" t="s">
        <v>31083</v>
      </c>
      <c r="F316" s="12" t="s">
        <v>6770</v>
      </c>
      <c r="G316" s="12" t="s">
        <v>10166</v>
      </c>
    </row>
    <row r="317">
      <c r="A317" s="12" t="s">
        <v>2749</v>
      </c>
      <c r="B317" s="12" t="s">
        <v>30107</v>
      </c>
      <c r="C317" s="12" t="s">
        <v>31084</v>
      </c>
      <c r="D317" s="12" t="s">
        <v>1681</v>
      </c>
      <c r="E317" s="12" t="s">
        <v>31085</v>
      </c>
      <c r="F317" s="12" t="s">
        <v>6766</v>
      </c>
      <c r="G317" s="12" t="s">
        <v>10155</v>
      </c>
    </row>
    <row r="318">
      <c r="A318" s="12" t="s">
        <v>2749</v>
      </c>
      <c r="B318" s="12" t="s">
        <v>30107</v>
      </c>
      <c r="C318" s="12" t="s">
        <v>31086</v>
      </c>
      <c r="D318" s="12" t="s">
        <v>1681</v>
      </c>
      <c r="E318" s="12" t="s">
        <v>31087</v>
      </c>
      <c r="F318" s="12" t="s">
        <v>23197</v>
      </c>
      <c r="G318" s="12" t="s">
        <v>31088</v>
      </c>
    </row>
    <row r="319">
      <c r="A319" s="12" t="s">
        <v>2749</v>
      </c>
      <c r="B319" s="12" t="s">
        <v>30107</v>
      </c>
      <c r="C319" s="12" t="s">
        <v>30108</v>
      </c>
      <c r="D319" s="12" t="s">
        <v>1681</v>
      </c>
      <c r="E319" s="12" t="s">
        <v>31089</v>
      </c>
      <c r="F319" s="12" t="s">
        <v>13630</v>
      </c>
      <c r="G319" s="12" t="s">
        <v>31090</v>
      </c>
    </row>
    <row r="320">
      <c r="A320" s="12" t="s">
        <v>2749</v>
      </c>
      <c r="B320" s="12" t="s">
        <v>30107</v>
      </c>
      <c r="C320" s="12" t="s">
        <v>30108</v>
      </c>
      <c r="D320" s="12" t="s">
        <v>1681</v>
      </c>
      <c r="E320" s="12" t="s">
        <v>31091</v>
      </c>
      <c r="F320" s="12" t="s">
        <v>13633</v>
      </c>
      <c r="G320" s="12" t="s">
        <v>31092</v>
      </c>
    </row>
    <row r="321">
      <c r="A321" s="12" t="s">
        <v>2749</v>
      </c>
      <c r="B321" s="12" t="s">
        <v>30107</v>
      </c>
      <c r="C321" s="12" t="s">
        <v>30108</v>
      </c>
      <c r="D321" s="12" t="s">
        <v>1681</v>
      </c>
      <c r="E321" s="12" t="s">
        <v>31093</v>
      </c>
      <c r="F321" s="12" t="s">
        <v>13636</v>
      </c>
      <c r="G321" s="12" t="s">
        <v>31094</v>
      </c>
    </row>
    <row r="322">
      <c r="A322" s="12" t="s">
        <v>2749</v>
      </c>
      <c r="B322" s="12" t="s">
        <v>30107</v>
      </c>
      <c r="C322" s="12" t="s">
        <v>30108</v>
      </c>
      <c r="D322" s="12" t="s">
        <v>1681</v>
      </c>
      <c r="E322" s="12" t="s">
        <v>31095</v>
      </c>
      <c r="F322" s="12" t="s">
        <v>13639</v>
      </c>
      <c r="G322" s="12" t="s">
        <v>31096</v>
      </c>
    </row>
    <row r="323">
      <c r="A323" s="12" t="s">
        <v>2749</v>
      </c>
      <c r="B323" s="12" t="s">
        <v>30107</v>
      </c>
      <c r="C323" s="12" t="s">
        <v>31097</v>
      </c>
      <c r="D323" s="12" t="s">
        <v>1681</v>
      </c>
      <c r="E323" s="12" t="s">
        <v>31098</v>
      </c>
      <c r="F323" s="12" t="s">
        <v>13543</v>
      </c>
      <c r="G323" s="12" t="s">
        <v>31099</v>
      </c>
    </row>
    <row r="324">
      <c r="A324" s="12" t="s">
        <v>2749</v>
      </c>
      <c r="B324" s="12" t="s">
        <v>30107</v>
      </c>
      <c r="C324" s="12" t="s">
        <v>31100</v>
      </c>
      <c r="D324" s="12" t="s">
        <v>1681</v>
      </c>
      <c r="E324" s="12" t="s">
        <v>31101</v>
      </c>
      <c r="F324" s="12" t="s">
        <v>13546</v>
      </c>
      <c r="G324" s="12" t="s">
        <v>31102</v>
      </c>
    </row>
    <row r="325">
      <c r="A325" s="12" t="s">
        <v>2749</v>
      </c>
      <c r="B325" s="12" t="s">
        <v>30107</v>
      </c>
      <c r="C325" s="12" t="s">
        <v>31103</v>
      </c>
      <c r="D325" s="12" t="s">
        <v>1681</v>
      </c>
      <c r="E325" s="12" t="s">
        <v>31104</v>
      </c>
      <c r="F325" s="12" t="s">
        <v>13549</v>
      </c>
      <c r="G325" s="12" t="s">
        <v>31105</v>
      </c>
    </row>
    <row r="326">
      <c r="A326" s="12" t="s">
        <v>2749</v>
      </c>
      <c r="B326" s="12" t="s">
        <v>30107</v>
      </c>
      <c r="C326" s="12" t="s">
        <v>31106</v>
      </c>
      <c r="D326" s="12" t="s">
        <v>1681</v>
      </c>
      <c r="E326" s="12" t="s">
        <v>31107</v>
      </c>
      <c r="F326" s="12" t="s">
        <v>13552</v>
      </c>
      <c r="G326" s="12" t="s">
        <v>31108</v>
      </c>
    </row>
    <row r="327">
      <c r="A327" s="12" t="s">
        <v>2749</v>
      </c>
      <c r="B327" s="12" t="s">
        <v>30107</v>
      </c>
      <c r="C327" s="12" t="s">
        <v>30108</v>
      </c>
      <c r="D327" s="12" t="s">
        <v>1681</v>
      </c>
      <c r="E327" s="12" t="s">
        <v>31109</v>
      </c>
      <c r="F327" s="12" t="s">
        <v>1759</v>
      </c>
      <c r="G327" s="12" t="s">
        <v>1760</v>
      </c>
    </row>
    <row r="328">
      <c r="A328" s="12" t="s">
        <v>2749</v>
      </c>
      <c r="B328" s="12" t="s">
        <v>30107</v>
      </c>
      <c r="C328" s="12" t="s">
        <v>30108</v>
      </c>
      <c r="D328" s="12" t="s">
        <v>1681</v>
      </c>
      <c r="E328" s="12" t="s">
        <v>31110</v>
      </c>
      <c r="F328" s="12" t="s">
        <v>8230</v>
      </c>
      <c r="G328" s="12" t="s">
        <v>31111</v>
      </c>
    </row>
    <row r="329">
      <c r="A329" s="12" t="s">
        <v>2749</v>
      </c>
      <c r="B329" s="12" t="s">
        <v>30107</v>
      </c>
      <c r="C329" s="12" t="s">
        <v>31112</v>
      </c>
      <c r="D329" s="12" t="s">
        <v>1681</v>
      </c>
      <c r="E329" s="12" t="s">
        <v>31113</v>
      </c>
      <c r="F329" s="12" t="s">
        <v>31114</v>
      </c>
      <c r="G329" s="12" t="s">
        <v>31115</v>
      </c>
    </row>
    <row r="330">
      <c r="A330" s="12" t="s">
        <v>2749</v>
      </c>
      <c r="B330" s="12" t="s">
        <v>30107</v>
      </c>
      <c r="C330" s="12" t="s">
        <v>31116</v>
      </c>
      <c r="D330" s="12" t="s">
        <v>1681</v>
      </c>
      <c r="E330" s="12" t="s">
        <v>31117</v>
      </c>
      <c r="F330" s="12" t="s">
        <v>31118</v>
      </c>
      <c r="G330" s="12" t="s">
        <v>31119</v>
      </c>
    </row>
    <row r="331">
      <c r="A331" s="12" t="s">
        <v>2749</v>
      </c>
      <c r="B331" s="12" t="s">
        <v>30107</v>
      </c>
      <c r="C331" s="12" t="s">
        <v>31120</v>
      </c>
      <c r="D331" s="12" t="s">
        <v>1681</v>
      </c>
      <c r="E331" s="12" t="s">
        <v>31121</v>
      </c>
      <c r="F331" s="12" t="s">
        <v>31122</v>
      </c>
      <c r="G331" s="12" t="s">
        <v>31123</v>
      </c>
    </row>
    <row r="332">
      <c r="A332" s="12" t="s">
        <v>2749</v>
      </c>
      <c r="B332" s="12" t="s">
        <v>30107</v>
      </c>
      <c r="C332" s="12" t="s">
        <v>30108</v>
      </c>
      <c r="D332" s="12" t="s">
        <v>1681</v>
      </c>
      <c r="E332" s="12" t="s">
        <v>31124</v>
      </c>
      <c r="F332" s="12" t="s">
        <v>31125</v>
      </c>
      <c r="G332" s="12" t="s">
        <v>31126</v>
      </c>
    </row>
    <row r="333">
      <c r="A333" s="12" t="s">
        <v>2749</v>
      </c>
      <c r="B333" s="12" t="s">
        <v>30107</v>
      </c>
      <c r="C333" s="12" t="s">
        <v>31127</v>
      </c>
      <c r="D333" s="12" t="s">
        <v>1681</v>
      </c>
      <c r="E333" s="12" t="s">
        <v>31128</v>
      </c>
      <c r="F333" s="12" t="s">
        <v>31129</v>
      </c>
      <c r="G333" s="12" t="s">
        <v>31130</v>
      </c>
    </row>
    <row r="334">
      <c r="A334" s="12" t="s">
        <v>2749</v>
      </c>
      <c r="B334" s="12" t="s">
        <v>30107</v>
      </c>
      <c r="C334" s="12" t="s">
        <v>31131</v>
      </c>
      <c r="D334" s="12" t="s">
        <v>1681</v>
      </c>
      <c r="E334" s="12" t="s">
        <v>31132</v>
      </c>
      <c r="F334" s="12" t="s">
        <v>31133</v>
      </c>
      <c r="G334" s="12" t="s">
        <v>31134</v>
      </c>
    </row>
    <row r="335">
      <c r="A335" s="12" t="s">
        <v>2749</v>
      </c>
      <c r="B335" s="12" t="s">
        <v>30107</v>
      </c>
      <c r="C335" s="12" t="s">
        <v>31135</v>
      </c>
      <c r="D335" s="12" t="s">
        <v>1681</v>
      </c>
      <c r="E335" s="12" t="s">
        <v>31136</v>
      </c>
      <c r="F335" s="12" t="s">
        <v>31137</v>
      </c>
      <c r="G335" s="12" t="s">
        <v>31138</v>
      </c>
    </row>
    <row r="336">
      <c r="A336" s="12" t="s">
        <v>2749</v>
      </c>
      <c r="B336" s="12" t="s">
        <v>30107</v>
      </c>
      <c r="C336" s="12" t="s">
        <v>31139</v>
      </c>
      <c r="D336" s="12" t="s">
        <v>1681</v>
      </c>
      <c r="E336" s="12" t="s">
        <v>31140</v>
      </c>
      <c r="F336" s="12" t="s">
        <v>31141</v>
      </c>
      <c r="G336" s="12" t="s">
        <v>31142</v>
      </c>
    </row>
    <row r="337">
      <c r="A337" s="12" t="s">
        <v>2749</v>
      </c>
      <c r="B337" s="12" t="s">
        <v>30107</v>
      </c>
      <c r="C337" s="12" t="s">
        <v>31143</v>
      </c>
      <c r="D337" s="12" t="s">
        <v>1681</v>
      </c>
      <c r="E337" s="12" t="s">
        <v>31144</v>
      </c>
      <c r="F337" s="12" t="s">
        <v>12463</v>
      </c>
      <c r="G337" s="12" t="s">
        <v>12464</v>
      </c>
    </row>
    <row r="338">
      <c r="A338" s="12" t="s">
        <v>2749</v>
      </c>
      <c r="B338" s="12" t="s">
        <v>30107</v>
      </c>
      <c r="C338" s="12" t="s">
        <v>30108</v>
      </c>
      <c r="D338" s="12" t="s">
        <v>1681</v>
      </c>
      <c r="E338" s="12" t="s">
        <v>31145</v>
      </c>
      <c r="F338" s="12" t="s">
        <v>31146</v>
      </c>
      <c r="G338" s="12" t="s">
        <v>31147</v>
      </c>
    </row>
    <row r="339">
      <c r="A339" s="12" t="s">
        <v>2749</v>
      </c>
      <c r="B339" s="12" t="s">
        <v>30107</v>
      </c>
      <c r="C339" s="12" t="s">
        <v>30108</v>
      </c>
      <c r="D339" s="12" t="s">
        <v>1681</v>
      </c>
      <c r="E339" s="12" t="s">
        <v>31148</v>
      </c>
      <c r="F339" s="12" t="s">
        <v>31149</v>
      </c>
      <c r="G339" s="12" t="s">
        <v>31150</v>
      </c>
    </row>
    <row r="340">
      <c r="A340" s="12" t="s">
        <v>2749</v>
      </c>
      <c r="B340" s="12" t="s">
        <v>30107</v>
      </c>
      <c r="C340" s="12" t="s">
        <v>31151</v>
      </c>
      <c r="D340" s="12" t="s">
        <v>1681</v>
      </c>
      <c r="E340" s="12" t="s">
        <v>31152</v>
      </c>
      <c r="F340" s="12" t="s">
        <v>31153</v>
      </c>
      <c r="G340" s="12" t="s">
        <v>31154</v>
      </c>
    </row>
    <row r="341">
      <c r="A341" s="12" t="s">
        <v>2749</v>
      </c>
      <c r="B341" s="12" t="s">
        <v>30107</v>
      </c>
      <c r="C341" s="12" t="s">
        <v>31155</v>
      </c>
      <c r="D341" s="12" t="s">
        <v>1681</v>
      </c>
      <c r="E341" s="12" t="s">
        <v>31156</v>
      </c>
      <c r="F341" s="12" t="s">
        <v>3774</v>
      </c>
      <c r="G341" s="12" t="s">
        <v>3775</v>
      </c>
    </row>
    <row r="342">
      <c r="A342" s="12" t="s">
        <v>2749</v>
      </c>
      <c r="B342" s="12" t="s">
        <v>30107</v>
      </c>
      <c r="C342" s="12" t="s">
        <v>31157</v>
      </c>
      <c r="D342" s="12" t="s">
        <v>1681</v>
      </c>
      <c r="E342" s="12" t="s">
        <v>31158</v>
      </c>
      <c r="F342" s="12" t="s">
        <v>3764</v>
      </c>
      <c r="G342" s="12" t="s">
        <v>3765</v>
      </c>
    </row>
    <row r="343">
      <c r="A343" s="12" t="s">
        <v>2749</v>
      </c>
      <c r="B343" s="12" t="s">
        <v>30107</v>
      </c>
      <c r="C343" s="12" t="s">
        <v>31159</v>
      </c>
      <c r="D343" s="12" t="s">
        <v>1681</v>
      </c>
      <c r="E343" s="12" t="s">
        <v>31160</v>
      </c>
      <c r="F343" s="12" t="s">
        <v>23216</v>
      </c>
      <c r="G343" s="12" t="s">
        <v>31161</v>
      </c>
    </row>
    <row r="344">
      <c r="A344" s="12" t="s">
        <v>2749</v>
      </c>
      <c r="B344" s="12" t="s">
        <v>30107</v>
      </c>
      <c r="C344" s="12" t="s">
        <v>31162</v>
      </c>
      <c r="D344" s="12" t="s">
        <v>1681</v>
      </c>
      <c r="E344" s="12" t="s">
        <v>31163</v>
      </c>
      <c r="F344" s="12" t="s">
        <v>23223</v>
      </c>
      <c r="G344" s="12" t="s">
        <v>31164</v>
      </c>
    </row>
    <row r="345">
      <c r="A345" s="12" t="s">
        <v>2749</v>
      </c>
      <c r="B345" s="12" t="s">
        <v>30107</v>
      </c>
      <c r="C345" s="12" t="s">
        <v>31165</v>
      </c>
      <c r="D345" s="12" t="s">
        <v>1681</v>
      </c>
      <c r="E345" s="12" t="s">
        <v>31166</v>
      </c>
      <c r="F345" s="12" t="s">
        <v>31167</v>
      </c>
      <c r="G345" s="12" t="s">
        <v>31168</v>
      </c>
    </row>
    <row r="346">
      <c r="A346" s="12" t="s">
        <v>2749</v>
      </c>
      <c r="B346" s="12" t="s">
        <v>30107</v>
      </c>
      <c r="C346" s="12" t="s">
        <v>31169</v>
      </c>
      <c r="D346" s="12" t="s">
        <v>1681</v>
      </c>
      <c r="E346" s="12" t="s">
        <v>31170</v>
      </c>
      <c r="F346" s="12" t="s">
        <v>31171</v>
      </c>
      <c r="G346" s="12" t="s">
        <v>31172</v>
      </c>
    </row>
    <row r="347">
      <c r="A347" s="12" t="s">
        <v>2749</v>
      </c>
      <c r="B347" s="12" t="s">
        <v>30107</v>
      </c>
      <c r="C347" s="12" t="s">
        <v>31173</v>
      </c>
      <c r="D347" s="12" t="s">
        <v>1681</v>
      </c>
      <c r="E347" s="12" t="s">
        <v>31174</v>
      </c>
      <c r="F347" s="12" t="s">
        <v>31175</v>
      </c>
      <c r="G347" s="12" t="s">
        <v>31176</v>
      </c>
    </row>
    <row r="348">
      <c r="A348" s="12" t="s">
        <v>2749</v>
      </c>
      <c r="B348" s="12" t="s">
        <v>30107</v>
      </c>
      <c r="C348" s="12" t="s">
        <v>31177</v>
      </c>
      <c r="D348" s="12" t="s">
        <v>1681</v>
      </c>
      <c r="E348" s="12" t="s">
        <v>31178</v>
      </c>
      <c r="F348" s="12" t="s">
        <v>31179</v>
      </c>
      <c r="G348" s="12" t="s">
        <v>31180</v>
      </c>
    </row>
    <row r="349">
      <c r="A349" s="12" t="s">
        <v>2749</v>
      </c>
      <c r="B349" s="12" t="s">
        <v>30107</v>
      </c>
      <c r="C349" s="12" t="s">
        <v>31181</v>
      </c>
      <c r="D349" s="12" t="s">
        <v>1681</v>
      </c>
      <c r="E349" s="12" t="s">
        <v>31182</v>
      </c>
      <c r="F349" s="12" t="s">
        <v>31183</v>
      </c>
      <c r="G349" s="12" t="s">
        <v>31184</v>
      </c>
    </row>
    <row r="350">
      <c r="A350" s="12" t="s">
        <v>2749</v>
      </c>
      <c r="B350" s="12" t="s">
        <v>30107</v>
      </c>
      <c r="C350" s="12" t="s">
        <v>31185</v>
      </c>
      <c r="D350" s="12" t="s">
        <v>1681</v>
      </c>
      <c r="E350" s="12" t="s">
        <v>31186</v>
      </c>
      <c r="F350" s="12" t="s">
        <v>31187</v>
      </c>
      <c r="G350" s="12" t="s">
        <v>31188</v>
      </c>
    </row>
    <row r="351">
      <c r="A351" s="12" t="s">
        <v>2749</v>
      </c>
      <c r="B351" s="12" t="s">
        <v>30107</v>
      </c>
      <c r="C351" s="12" t="s">
        <v>31189</v>
      </c>
      <c r="D351" s="12" t="s">
        <v>1681</v>
      </c>
      <c r="E351" s="12" t="s">
        <v>31190</v>
      </c>
      <c r="F351" s="12" t="s">
        <v>20690</v>
      </c>
      <c r="G351" s="12" t="s">
        <v>30106</v>
      </c>
    </row>
    <row r="352">
      <c r="A352" s="12" t="s">
        <v>2749</v>
      </c>
      <c r="B352" s="12" t="s">
        <v>30107</v>
      </c>
      <c r="C352" s="12" t="s">
        <v>30108</v>
      </c>
      <c r="D352" s="12" t="s">
        <v>1681</v>
      </c>
      <c r="E352" s="12" t="s">
        <v>31191</v>
      </c>
      <c r="F352" s="12" t="s">
        <v>5445</v>
      </c>
      <c r="G352" s="12" t="s">
        <v>5446</v>
      </c>
    </row>
    <row r="353">
      <c r="A353" s="12" t="s">
        <v>2749</v>
      </c>
      <c r="B353" s="12" t="s">
        <v>30107</v>
      </c>
      <c r="C353" s="12" t="s">
        <v>30108</v>
      </c>
      <c r="D353" s="12" t="s">
        <v>1681</v>
      </c>
      <c r="E353" s="12" t="s">
        <v>31192</v>
      </c>
      <c r="F353" s="12" t="s">
        <v>6911</v>
      </c>
      <c r="G353" s="12" t="s">
        <v>31193</v>
      </c>
    </row>
    <row r="354">
      <c r="A354" s="12" t="s">
        <v>2749</v>
      </c>
      <c r="B354" s="12" t="s">
        <v>30107</v>
      </c>
      <c r="C354" s="12" t="s">
        <v>30108</v>
      </c>
      <c r="D354" s="12" t="s">
        <v>1681</v>
      </c>
      <c r="E354" s="12" t="s">
        <v>31194</v>
      </c>
      <c r="F354" s="12" t="s">
        <v>31195</v>
      </c>
      <c r="G354" s="12" t="s">
        <v>31196</v>
      </c>
    </row>
    <row r="355">
      <c r="A355" s="12" t="s">
        <v>2749</v>
      </c>
      <c r="B355" s="12" t="s">
        <v>30107</v>
      </c>
      <c r="C355" s="12" t="s">
        <v>30108</v>
      </c>
      <c r="D355" s="12" t="s">
        <v>1681</v>
      </c>
      <c r="E355" s="12" t="s">
        <v>31197</v>
      </c>
      <c r="F355" s="12" t="s">
        <v>4757</v>
      </c>
      <c r="G355" s="12" t="s">
        <v>4758</v>
      </c>
    </row>
    <row r="356">
      <c r="A356" s="12" t="s">
        <v>2749</v>
      </c>
      <c r="B356" s="12" t="s">
        <v>30107</v>
      </c>
      <c r="C356" s="12" t="s">
        <v>31198</v>
      </c>
      <c r="D356" s="12" t="s">
        <v>1681</v>
      </c>
      <c r="E356" s="12" t="s">
        <v>31199</v>
      </c>
      <c r="F356" s="12" t="s">
        <v>31200</v>
      </c>
      <c r="G356" s="12" t="s">
        <v>31201</v>
      </c>
    </row>
    <row r="357">
      <c r="A357" s="12" t="s">
        <v>2749</v>
      </c>
      <c r="B357" s="12" t="s">
        <v>30107</v>
      </c>
      <c r="C357" s="12" t="s">
        <v>30108</v>
      </c>
      <c r="D357" s="12" t="s">
        <v>1681</v>
      </c>
      <c r="E357" s="12" t="s">
        <v>31202</v>
      </c>
      <c r="F357" s="12" t="s">
        <v>3878</v>
      </c>
      <c r="G357" s="12" t="s">
        <v>3879</v>
      </c>
    </row>
    <row r="358">
      <c r="A358" s="12" t="s">
        <v>2749</v>
      </c>
      <c r="B358" s="12" t="s">
        <v>30107</v>
      </c>
      <c r="C358" s="12" t="s">
        <v>31203</v>
      </c>
      <c r="D358" s="12" t="s">
        <v>1681</v>
      </c>
      <c r="E358" s="12" t="s">
        <v>31204</v>
      </c>
      <c r="F358" s="12" t="s">
        <v>31205</v>
      </c>
      <c r="G358" s="12" t="s">
        <v>31206</v>
      </c>
    </row>
    <row r="359">
      <c r="A359" s="12" t="s">
        <v>2749</v>
      </c>
      <c r="B359" s="12" t="s">
        <v>30107</v>
      </c>
      <c r="C359" s="12" t="s">
        <v>30108</v>
      </c>
      <c r="D359" s="12" t="s">
        <v>1681</v>
      </c>
      <c r="E359" s="12" t="s">
        <v>31207</v>
      </c>
      <c r="F359" s="12" t="s">
        <v>31208</v>
      </c>
      <c r="G359" s="12" t="s">
        <v>31209</v>
      </c>
    </row>
    <row r="360">
      <c r="A360" s="12" t="s">
        <v>2749</v>
      </c>
      <c r="B360" s="12" t="s">
        <v>31210</v>
      </c>
      <c r="C360" s="12" t="s">
        <v>31211</v>
      </c>
      <c r="D360" s="12" t="s">
        <v>1681</v>
      </c>
      <c r="E360" s="12" t="s">
        <v>31212</v>
      </c>
      <c r="F360" s="12" t="s">
        <v>8259</v>
      </c>
      <c r="G360" s="12" t="s">
        <v>30173</v>
      </c>
    </row>
    <row r="361">
      <c r="A361" s="12" t="s">
        <v>2749</v>
      </c>
      <c r="B361" s="12" t="s">
        <v>31213</v>
      </c>
      <c r="C361" s="12" t="s">
        <v>31214</v>
      </c>
      <c r="D361" s="12" t="s">
        <v>1681</v>
      </c>
      <c r="E361" s="12" t="s">
        <v>31215</v>
      </c>
      <c r="F361" s="12" t="s">
        <v>8259</v>
      </c>
      <c r="G361" s="12" t="s">
        <v>30173</v>
      </c>
    </row>
    <row r="362">
      <c r="A362" s="12" t="s">
        <v>2749</v>
      </c>
      <c r="B362" s="12" t="s">
        <v>8260</v>
      </c>
      <c r="C362" s="12" t="s">
        <v>8261</v>
      </c>
      <c r="D362" s="12" t="s">
        <v>1681</v>
      </c>
      <c r="E362" s="12" t="s">
        <v>8262</v>
      </c>
      <c r="F362" s="12" t="s">
        <v>8259</v>
      </c>
      <c r="G362" s="12" t="s">
        <v>30173</v>
      </c>
    </row>
    <row r="363">
      <c r="A363" s="12" t="s">
        <v>2749</v>
      </c>
      <c r="B363" s="12" t="s">
        <v>8279</v>
      </c>
      <c r="C363" s="12" t="s">
        <v>8280</v>
      </c>
      <c r="D363" s="12" t="s">
        <v>1681</v>
      </c>
      <c r="E363" s="12" t="s">
        <v>8281</v>
      </c>
      <c r="F363" s="12" t="s">
        <v>8278</v>
      </c>
      <c r="G363" s="12" t="s">
        <v>30196</v>
      </c>
    </row>
    <row r="364">
      <c r="A364" s="12" t="s">
        <v>2749</v>
      </c>
      <c r="B364" s="12" t="s">
        <v>31216</v>
      </c>
      <c r="C364" s="12" t="s">
        <v>31217</v>
      </c>
      <c r="D364" s="12" t="s">
        <v>1681</v>
      </c>
      <c r="E364" s="12" t="s">
        <v>31218</v>
      </c>
      <c r="F364" s="12" t="s">
        <v>8278</v>
      </c>
      <c r="G364" s="12" t="s">
        <v>30196</v>
      </c>
    </row>
    <row r="365">
      <c r="A365" s="12" t="s">
        <v>2749</v>
      </c>
      <c r="B365" s="12" t="s">
        <v>31219</v>
      </c>
      <c r="C365" s="12" t="s">
        <v>1680</v>
      </c>
      <c r="D365" s="12" t="s">
        <v>1681</v>
      </c>
      <c r="E365" s="12" t="s">
        <v>1682</v>
      </c>
      <c r="F365" s="12" t="s">
        <v>1683</v>
      </c>
      <c r="G365" s="12" t="s">
        <v>1684</v>
      </c>
    </row>
    <row r="366">
      <c r="A366" s="12" t="s">
        <v>2749</v>
      </c>
      <c r="B366" s="12" t="s">
        <v>31220</v>
      </c>
      <c r="C366" s="12" t="s">
        <v>14351</v>
      </c>
      <c r="D366" s="12" t="s">
        <v>1681</v>
      </c>
      <c r="E366" s="12" t="s">
        <v>14352</v>
      </c>
      <c r="F366" s="12" t="s">
        <v>6244</v>
      </c>
      <c r="G366" s="12" t="s">
        <v>6245</v>
      </c>
    </row>
    <row r="367">
      <c r="A367" s="12" t="s">
        <v>2749</v>
      </c>
      <c r="B367" s="12" t="s">
        <v>4190</v>
      </c>
      <c r="C367" s="12" t="s">
        <v>31221</v>
      </c>
      <c r="D367" s="12" t="s">
        <v>1681</v>
      </c>
      <c r="E367" s="12" t="s">
        <v>31222</v>
      </c>
      <c r="F367" s="12" t="s">
        <v>3013</v>
      </c>
      <c r="G367" s="12" t="s">
        <v>3014</v>
      </c>
    </row>
    <row r="368">
      <c r="A368" s="12" t="s">
        <v>2749</v>
      </c>
      <c r="B368" s="12" t="s">
        <v>1665</v>
      </c>
      <c r="C368" s="12" t="s">
        <v>8319</v>
      </c>
      <c r="D368" s="12" t="s">
        <v>1681</v>
      </c>
      <c r="E368" s="12" t="s">
        <v>8320</v>
      </c>
      <c r="F368" s="12" t="s">
        <v>4334</v>
      </c>
      <c r="G368" s="12" t="s">
        <v>30984</v>
      </c>
    </row>
    <row r="369">
      <c r="A369" s="12" t="s">
        <v>2749</v>
      </c>
      <c r="B369" s="12" t="s">
        <v>31223</v>
      </c>
      <c r="C369" s="12" t="s">
        <v>31224</v>
      </c>
      <c r="D369" s="12" t="s">
        <v>1681</v>
      </c>
      <c r="E369" s="12" t="s">
        <v>31225</v>
      </c>
      <c r="F369" s="12" t="s">
        <v>6516</v>
      </c>
      <c r="G369" s="12" t="s">
        <v>30826</v>
      </c>
    </row>
    <row r="370">
      <c r="A370" s="12" t="s">
        <v>2749</v>
      </c>
      <c r="B370" s="12" t="s">
        <v>31226</v>
      </c>
      <c r="C370" s="12" t="s">
        <v>31227</v>
      </c>
      <c r="D370" s="12" t="s">
        <v>1681</v>
      </c>
      <c r="E370" s="12" t="s">
        <v>31228</v>
      </c>
      <c r="F370" s="12" t="s">
        <v>6774</v>
      </c>
      <c r="G370" s="12" t="s">
        <v>10159</v>
      </c>
    </row>
    <row r="371">
      <c r="A371" s="12" t="s">
        <v>2749</v>
      </c>
      <c r="B371" s="12" t="s">
        <v>31229</v>
      </c>
      <c r="C371" s="12" t="s">
        <v>31230</v>
      </c>
      <c r="D371" s="12" t="s">
        <v>1681</v>
      </c>
      <c r="E371" s="12" t="s">
        <v>31231</v>
      </c>
      <c r="F371" s="12" t="s">
        <v>6774</v>
      </c>
      <c r="G371" s="12" t="s">
        <v>10159</v>
      </c>
    </row>
    <row r="372">
      <c r="A372" s="12" t="s">
        <v>2749</v>
      </c>
      <c r="B372" s="12" t="s">
        <v>31232</v>
      </c>
      <c r="C372" s="12" t="s">
        <v>31233</v>
      </c>
      <c r="D372" s="12" t="s">
        <v>1681</v>
      </c>
      <c r="E372" s="12" t="s">
        <v>31234</v>
      </c>
      <c r="F372" s="12" t="s">
        <v>31058</v>
      </c>
      <c r="G372" s="12" t="s">
        <v>31059</v>
      </c>
    </row>
    <row r="373">
      <c r="A373" s="12" t="s">
        <v>2749</v>
      </c>
      <c r="B373" s="12" t="s">
        <v>31235</v>
      </c>
      <c r="C373" s="12" t="s">
        <v>31236</v>
      </c>
      <c r="D373" s="12" t="s">
        <v>1681</v>
      </c>
      <c r="E373" s="12" t="s">
        <v>31237</v>
      </c>
      <c r="F373" s="12" t="s">
        <v>20700</v>
      </c>
      <c r="G373" s="12" t="s">
        <v>31079</v>
      </c>
    </row>
    <row r="374">
      <c r="A374" s="12" t="s">
        <v>2749</v>
      </c>
      <c r="B374" s="12" t="s">
        <v>31238</v>
      </c>
      <c r="C374" s="12" t="s">
        <v>31239</v>
      </c>
      <c r="D374" s="12" t="s">
        <v>1681</v>
      </c>
      <c r="E374" s="12" t="s">
        <v>31240</v>
      </c>
      <c r="F374" s="12" t="s">
        <v>6249</v>
      </c>
      <c r="G374" s="12" t="s">
        <v>6250</v>
      </c>
    </row>
    <row r="375">
      <c r="A375" s="12" t="s">
        <v>2749</v>
      </c>
      <c r="B375" s="12" t="s">
        <v>31235</v>
      </c>
      <c r="C375" s="12" t="s">
        <v>31241</v>
      </c>
      <c r="D375" s="12" t="s">
        <v>1681</v>
      </c>
      <c r="E375" s="12" t="s">
        <v>31242</v>
      </c>
      <c r="F375" s="12" t="s">
        <v>6770</v>
      </c>
      <c r="G375" s="12" t="s">
        <v>10166</v>
      </c>
    </row>
    <row r="376">
      <c r="A376" s="12" t="s">
        <v>2749</v>
      </c>
      <c r="B376" s="12" t="s">
        <v>31243</v>
      </c>
      <c r="C376" s="12" t="s">
        <v>31244</v>
      </c>
      <c r="D376" s="12" t="s">
        <v>1681</v>
      </c>
      <c r="E376" s="12" t="s">
        <v>31245</v>
      </c>
      <c r="F376" s="12" t="s">
        <v>6770</v>
      </c>
      <c r="G376" s="12" t="s">
        <v>10166</v>
      </c>
    </row>
    <row r="377">
      <c r="A377" s="12" t="s">
        <v>2749</v>
      </c>
      <c r="B377" s="12" t="s">
        <v>31246</v>
      </c>
      <c r="C377" s="12" t="s">
        <v>31247</v>
      </c>
      <c r="D377" s="12" t="s">
        <v>1681</v>
      </c>
      <c r="E377" s="12" t="s">
        <v>31248</v>
      </c>
      <c r="F377" s="12" t="s">
        <v>6766</v>
      </c>
      <c r="G377" s="12" t="s">
        <v>10155</v>
      </c>
    </row>
    <row r="378">
      <c r="A378" s="12" t="s">
        <v>2749</v>
      </c>
      <c r="B378" s="12" t="s">
        <v>31249</v>
      </c>
      <c r="C378" s="12" t="s">
        <v>31250</v>
      </c>
      <c r="D378" s="12" t="s">
        <v>1681</v>
      </c>
      <c r="E378" s="12" t="s">
        <v>31251</v>
      </c>
      <c r="F378" s="12" t="s">
        <v>6766</v>
      </c>
      <c r="G378" s="12" t="s">
        <v>10155</v>
      </c>
    </row>
    <row r="379">
      <c r="A379" s="12" t="s">
        <v>2749</v>
      </c>
      <c r="B379" s="12" t="s">
        <v>31252</v>
      </c>
      <c r="C379" s="12" t="s">
        <v>31253</v>
      </c>
      <c r="D379" s="12" t="s">
        <v>1681</v>
      </c>
      <c r="E379" s="12" t="s">
        <v>31254</v>
      </c>
      <c r="F379" s="12" t="s">
        <v>4757</v>
      </c>
      <c r="G379" s="12" t="s">
        <v>4758</v>
      </c>
    </row>
    <row r="380">
      <c r="A380" s="12" t="s">
        <v>2749</v>
      </c>
      <c r="B380" s="12" t="s">
        <v>31255</v>
      </c>
      <c r="C380" s="12" t="s">
        <v>31256</v>
      </c>
      <c r="D380" s="12" t="s">
        <v>1681</v>
      </c>
      <c r="E380" s="12" t="s">
        <v>31257</v>
      </c>
      <c r="F380" s="12" t="s">
        <v>4757</v>
      </c>
      <c r="G380" s="12" t="s">
        <v>4758</v>
      </c>
    </row>
    <row r="381">
      <c r="A381" s="12" t="s">
        <v>2749</v>
      </c>
      <c r="B381" s="12" t="s">
        <v>31258</v>
      </c>
      <c r="C381" s="12" t="s">
        <v>31259</v>
      </c>
      <c r="D381" s="12" t="s">
        <v>1681</v>
      </c>
      <c r="E381" s="12" t="s">
        <v>31260</v>
      </c>
      <c r="F381" s="12" t="s">
        <v>4757</v>
      </c>
      <c r="G381" s="12" t="s">
        <v>4758</v>
      </c>
    </row>
    <row r="382">
      <c r="A382" s="12" t="s">
        <v>2749</v>
      </c>
      <c r="B382" s="12" t="s">
        <v>31261</v>
      </c>
      <c r="C382" s="12" t="s">
        <v>31262</v>
      </c>
      <c r="D382" s="12" t="s">
        <v>1681</v>
      </c>
      <c r="E382" s="12" t="s">
        <v>31263</v>
      </c>
      <c r="F382" s="12" t="s">
        <v>4757</v>
      </c>
      <c r="G382" s="12" t="s">
        <v>4758</v>
      </c>
    </row>
    <row r="383">
      <c r="A383" s="12" t="s">
        <v>2749</v>
      </c>
      <c r="B383" s="12" t="s">
        <v>31264</v>
      </c>
      <c r="C383" s="12" t="s">
        <v>31265</v>
      </c>
      <c r="D383" s="12" t="s">
        <v>1681</v>
      </c>
      <c r="E383" s="12" t="s">
        <v>31266</v>
      </c>
      <c r="F383" s="12" t="s">
        <v>4757</v>
      </c>
      <c r="G383" s="12" t="s">
        <v>4758</v>
      </c>
    </row>
    <row r="384">
      <c r="A384" s="12" t="s">
        <v>2749</v>
      </c>
      <c r="B384" s="12" t="s">
        <v>31267</v>
      </c>
      <c r="C384" s="12" t="s">
        <v>31268</v>
      </c>
      <c r="D384" s="12" t="s">
        <v>1681</v>
      </c>
      <c r="E384" s="12" t="s">
        <v>31269</v>
      </c>
      <c r="F384" s="12" t="s">
        <v>8259</v>
      </c>
      <c r="G384" s="12" t="s">
        <v>30173</v>
      </c>
    </row>
    <row r="385">
      <c r="A385" s="12" t="s">
        <v>2749</v>
      </c>
      <c r="B385" s="12" t="s">
        <v>31270</v>
      </c>
      <c r="C385" s="12" t="s">
        <v>31271</v>
      </c>
      <c r="D385" s="12" t="s">
        <v>1681</v>
      </c>
      <c r="E385" s="12" t="s">
        <v>31272</v>
      </c>
      <c r="F385" s="12" t="s">
        <v>8259</v>
      </c>
      <c r="G385" s="12" t="s">
        <v>30173</v>
      </c>
    </row>
    <row r="386">
      <c r="A386" s="12" t="s">
        <v>2749</v>
      </c>
      <c r="B386" s="12" t="s">
        <v>8263</v>
      </c>
      <c r="C386" s="12" t="s">
        <v>8264</v>
      </c>
      <c r="D386" s="12" t="s">
        <v>1681</v>
      </c>
      <c r="E386" s="12" t="s">
        <v>8265</v>
      </c>
      <c r="F386" s="12" t="s">
        <v>8259</v>
      </c>
      <c r="G386" s="12" t="s">
        <v>30173</v>
      </c>
    </row>
    <row r="387">
      <c r="A387" s="12" t="s">
        <v>2749</v>
      </c>
      <c r="B387" s="12" t="s">
        <v>8282</v>
      </c>
      <c r="C387" s="12" t="s">
        <v>8283</v>
      </c>
      <c r="D387" s="12" t="s">
        <v>1681</v>
      </c>
      <c r="E387" s="12" t="s">
        <v>8284</v>
      </c>
      <c r="F387" s="12" t="s">
        <v>8278</v>
      </c>
      <c r="G387" s="12" t="s">
        <v>30196</v>
      </c>
    </row>
    <row r="388">
      <c r="A388" s="12" t="s">
        <v>2749</v>
      </c>
      <c r="B388" s="12" t="s">
        <v>31273</v>
      </c>
      <c r="C388" s="12" t="s">
        <v>31274</v>
      </c>
      <c r="D388" s="12" t="s">
        <v>1681</v>
      </c>
      <c r="E388" s="12" t="s">
        <v>31275</v>
      </c>
      <c r="F388" s="12" t="s">
        <v>8278</v>
      </c>
      <c r="G388" s="12" t="s">
        <v>30196</v>
      </c>
    </row>
    <row r="389">
      <c r="A389" s="12" t="s">
        <v>2749</v>
      </c>
      <c r="B389" s="12" t="s">
        <v>8263</v>
      </c>
      <c r="C389" s="12" t="s">
        <v>8264</v>
      </c>
      <c r="D389" s="12" t="s">
        <v>1681</v>
      </c>
      <c r="E389" s="12" t="s">
        <v>8285</v>
      </c>
      <c r="F389" s="12" t="s">
        <v>8278</v>
      </c>
      <c r="G389" s="12" t="s">
        <v>30196</v>
      </c>
    </row>
    <row r="390">
      <c r="A390" s="12" t="s">
        <v>2749</v>
      </c>
      <c r="B390" s="12" t="s">
        <v>31276</v>
      </c>
      <c r="C390" s="12" t="s">
        <v>31277</v>
      </c>
      <c r="D390" s="12" t="s">
        <v>1681</v>
      </c>
      <c r="E390" s="12" t="s">
        <v>31278</v>
      </c>
      <c r="F390" s="12" t="s">
        <v>8278</v>
      </c>
      <c r="G390" s="12" t="s">
        <v>30196</v>
      </c>
    </row>
    <row r="391">
      <c r="A391" s="12" t="s">
        <v>2749</v>
      </c>
      <c r="B391" s="12" t="s">
        <v>31279</v>
      </c>
      <c r="C391" s="12" t="s">
        <v>31280</v>
      </c>
      <c r="D391" s="12" t="s">
        <v>1681</v>
      </c>
      <c r="E391" s="12" t="s">
        <v>31281</v>
      </c>
      <c r="F391" s="12" t="s">
        <v>8259</v>
      </c>
      <c r="G391" s="12" t="s">
        <v>30173</v>
      </c>
    </row>
    <row r="392">
      <c r="A392" s="12" t="s">
        <v>2749</v>
      </c>
      <c r="B392" s="12" t="s">
        <v>31282</v>
      </c>
      <c r="C392" s="12" t="s">
        <v>31283</v>
      </c>
      <c r="D392" s="12" t="s">
        <v>1681</v>
      </c>
      <c r="E392" s="12" t="s">
        <v>31284</v>
      </c>
      <c r="F392" s="12" t="s">
        <v>1743</v>
      </c>
      <c r="G392" s="12" t="s">
        <v>1744</v>
      </c>
    </row>
    <row r="393">
      <c r="A393" s="12" t="s">
        <v>2749</v>
      </c>
      <c r="B393" s="12" t="s">
        <v>31285</v>
      </c>
      <c r="C393" s="12" t="s">
        <v>31286</v>
      </c>
      <c r="D393" s="12" t="s">
        <v>1681</v>
      </c>
      <c r="E393" s="12" t="s">
        <v>31287</v>
      </c>
      <c r="F393" s="12" t="s">
        <v>1743</v>
      </c>
      <c r="G393" s="12" t="s">
        <v>1744</v>
      </c>
    </row>
    <row r="394">
      <c r="A394" s="12" t="s">
        <v>2749</v>
      </c>
      <c r="B394" s="12" t="s">
        <v>31288</v>
      </c>
      <c r="C394" s="12" t="s">
        <v>31289</v>
      </c>
      <c r="D394" s="12" t="s">
        <v>1681</v>
      </c>
      <c r="E394" s="12" t="s">
        <v>31290</v>
      </c>
      <c r="F394" s="12" t="s">
        <v>1743</v>
      </c>
      <c r="G394" s="12" t="s">
        <v>1744</v>
      </c>
    </row>
    <row r="395">
      <c r="A395" s="12" t="s">
        <v>2749</v>
      </c>
      <c r="B395" s="12" t="s">
        <v>31291</v>
      </c>
      <c r="C395" s="12" t="s">
        <v>31292</v>
      </c>
      <c r="D395" s="12" t="s">
        <v>1681</v>
      </c>
      <c r="E395" s="12" t="s">
        <v>31293</v>
      </c>
      <c r="F395" s="12" t="s">
        <v>1743</v>
      </c>
      <c r="G395" s="12" t="s">
        <v>1744</v>
      </c>
    </row>
    <row r="396">
      <c r="A396" s="12" t="s">
        <v>2749</v>
      </c>
      <c r="B396" s="12" t="s">
        <v>31294</v>
      </c>
      <c r="C396" s="12" t="s">
        <v>31295</v>
      </c>
      <c r="D396" s="12" t="s">
        <v>1681</v>
      </c>
      <c r="E396" s="12" t="s">
        <v>31296</v>
      </c>
      <c r="F396" s="12" t="s">
        <v>1743</v>
      </c>
      <c r="G396" s="12" t="s">
        <v>1744</v>
      </c>
    </row>
    <row r="397">
      <c r="A397" s="12" t="s">
        <v>2749</v>
      </c>
      <c r="B397" s="12" t="s">
        <v>31297</v>
      </c>
      <c r="C397" s="12" t="s">
        <v>31298</v>
      </c>
      <c r="D397" s="12" t="s">
        <v>1681</v>
      </c>
      <c r="E397" s="12" t="s">
        <v>31299</v>
      </c>
      <c r="F397" s="12" t="s">
        <v>1743</v>
      </c>
      <c r="G397" s="12" t="s">
        <v>1744</v>
      </c>
    </row>
    <row r="398">
      <c r="A398" s="12" t="s">
        <v>2749</v>
      </c>
      <c r="B398" s="12" t="s">
        <v>31300</v>
      </c>
      <c r="C398" s="12" t="s">
        <v>31301</v>
      </c>
      <c r="D398" s="12" t="s">
        <v>1681</v>
      </c>
      <c r="E398" s="12" t="s">
        <v>31302</v>
      </c>
      <c r="F398" s="12" t="s">
        <v>1743</v>
      </c>
      <c r="G398" s="12" t="s">
        <v>1744</v>
      </c>
    </row>
    <row r="399">
      <c r="A399" s="12" t="s">
        <v>2749</v>
      </c>
      <c r="B399" s="12" t="s">
        <v>31303</v>
      </c>
      <c r="C399" s="12" t="s">
        <v>31304</v>
      </c>
      <c r="D399" s="12" t="s">
        <v>1681</v>
      </c>
      <c r="E399" s="12" t="s">
        <v>31305</v>
      </c>
      <c r="F399" s="12" t="s">
        <v>6774</v>
      </c>
      <c r="G399" s="12" t="s">
        <v>10159</v>
      </c>
    </row>
    <row r="400">
      <c r="A400" s="12" t="s">
        <v>2749</v>
      </c>
      <c r="B400" s="12" t="s">
        <v>31306</v>
      </c>
      <c r="C400" s="12" t="s">
        <v>31307</v>
      </c>
      <c r="D400" s="12" t="s">
        <v>1681</v>
      </c>
      <c r="E400" s="12" t="s">
        <v>31308</v>
      </c>
      <c r="F400" s="12" t="s">
        <v>3769</v>
      </c>
      <c r="G400" s="12" t="s">
        <v>3770</v>
      </c>
    </row>
    <row r="401">
      <c r="A401" s="12" t="s">
        <v>2749</v>
      </c>
      <c r="B401" s="12" t="s">
        <v>8330</v>
      </c>
      <c r="C401" s="12" t="s">
        <v>8331</v>
      </c>
      <c r="D401" s="12" t="s">
        <v>1681</v>
      </c>
      <c r="E401" s="12" t="s">
        <v>8332</v>
      </c>
      <c r="F401" s="12" t="s">
        <v>3769</v>
      </c>
      <c r="G401" s="12" t="s">
        <v>3770</v>
      </c>
    </row>
    <row r="402">
      <c r="A402" s="12" t="s">
        <v>2749</v>
      </c>
      <c r="B402" s="12" t="s">
        <v>31309</v>
      </c>
      <c r="C402" s="12" t="s">
        <v>31310</v>
      </c>
      <c r="D402" s="12" t="s">
        <v>1681</v>
      </c>
      <c r="E402" s="12" t="s">
        <v>31311</v>
      </c>
      <c r="F402" s="12" t="s">
        <v>3769</v>
      </c>
      <c r="G402" s="12" t="s">
        <v>3770</v>
      </c>
    </row>
    <row r="403">
      <c r="A403" s="12" t="s">
        <v>2749</v>
      </c>
      <c r="B403" s="12" t="s">
        <v>31312</v>
      </c>
      <c r="C403" s="12" t="s">
        <v>31313</v>
      </c>
      <c r="D403" s="12" t="s">
        <v>1681</v>
      </c>
      <c r="E403" s="12" t="s">
        <v>31314</v>
      </c>
      <c r="F403" s="12" t="s">
        <v>3769</v>
      </c>
      <c r="G403" s="12" t="s">
        <v>3770</v>
      </c>
    </row>
    <row r="404">
      <c r="A404" s="12" t="s">
        <v>2749</v>
      </c>
      <c r="B404" s="12" t="s">
        <v>31315</v>
      </c>
      <c r="C404" s="12" t="s">
        <v>31316</v>
      </c>
      <c r="D404" s="12" t="s">
        <v>1681</v>
      </c>
      <c r="E404" s="12" t="s">
        <v>31317</v>
      </c>
      <c r="F404" s="12" t="s">
        <v>3769</v>
      </c>
      <c r="G404" s="12" t="s">
        <v>3770</v>
      </c>
    </row>
    <row r="405">
      <c r="A405" s="12" t="s">
        <v>2749</v>
      </c>
      <c r="B405" s="12" t="s">
        <v>31318</v>
      </c>
      <c r="C405" s="12" t="s">
        <v>31319</v>
      </c>
      <c r="D405" s="12" t="s">
        <v>1681</v>
      </c>
      <c r="E405" s="12" t="s">
        <v>31320</v>
      </c>
      <c r="F405" s="12" t="s">
        <v>3769</v>
      </c>
      <c r="G405" s="12" t="s">
        <v>3770</v>
      </c>
    </row>
    <row r="406">
      <c r="A406" s="12" t="s">
        <v>2749</v>
      </c>
      <c r="B406" s="12" t="s">
        <v>31321</v>
      </c>
      <c r="C406" s="12" t="s">
        <v>31322</v>
      </c>
      <c r="D406" s="12" t="s">
        <v>1681</v>
      </c>
      <c r="E406" s="12" t="s">
        <v>31323</v>
      </c>
      <c r="F406" s="12" t="s">
        <v>3769</v>
      </c>
      <c r="G406" s="12" t="s">
        <v>3770</v>
      </c>
    </row>
    <row r="407">
      <c r="A407" s="12" t="s">
        <v>2749</v>
      </c>
      <c r="B407" s="12" t="s">
        <v>31324</v>
      </c>
      <c r="C407" s="12" t="s">
        <v>31325</v>
      </c>
      <c r="D407" s="12" t="s">
        <v>1681</v>
      </c>
      <c r="E407" s="12" t="s">
        <v>31326</v>
      </c>
      <c r="F407" s="12" t="s">
        <v>3769</v>
      </c>
      <c r="G407" s="12" t="s">
        <v>3770</v>
      </c>
    </row>
    <row r="408">
      <c r="A408" s="12" t="s">
        <v>2749</v>
      </c>
      <c r="B408" s="12" t="s">
        <v>31327</v>
      </c>
      <c r="C408" s="12" t="s">
        <v>31328</v>
      </c>
      <c r="D408" s="12" t="s">
        <v>1681</v>
      </c>
      <c r="E408" s="12" t="s">
        <v>31329</v>
      </c>
      <c r="F408" s="12" t="s">
        <v>3769</v>
      </c>
      <c r="G408" s="12" t="s">
        <v>3770</v>
      </c>
    </row>
    <row r="409">
      <c r="A409" s="12" t="s">
        <v>2749</v>
      </c>
      <c r="B409" s="12" t="s">
        <v>31330</v>
      </c>
      <c r="C409" s="12" t="s">
        <v>31331</v>
      </c>
      <c r="D409" s="12" t="s">
        <v>1681</v>
      </c>
      <c r="E409" s="12" t="s">
        <v>31332</v>
      </c>
      <c r="F409" s="12" t="s">
        <v>3769</v>
      </c>
      <c r="G409" s="12" t="s">
        <v>3770</v>
      </c>
    </row>
    <row r="410">
      <c r="A410" s="12" t="s">
        <v>2749</v>
      </c>
      <c r="B410" s="12" t="s">
        <v>31333</v>
      </c>
      <c r="C410" s="12" t="s">
        <v>31334</v>
      </c>
      <c r="D410" s="12" t="s">
        <v>1681</v>
      </c>
      <c r="E410" s="12" t="s">
        <v>31335</v>
      </c>
      <c r="F410" s="12" t="s">
        <v>3769</v>
      </c>
      <c r="G410" s="12" t="s">
        <v>3770</v>
      </c>
    </row>
    <row r="411">
      <c r="A411" s="12" t="s">
        <v>2749</v>
      </c>
      <c r="B411" s="12" t="s">
        <v>31336</v>
      </c>
      <c r="C411" s="12" t="s">
        <v>31337</v>
      </c>
      <c r="D411" s="12" t="s">
        <v>1681</v>
      </c>
      <c r="E411" s="12" t="s">
        <v>31338</v>
      </c>
      <c r="F411" s="12" t="s">
        <v>3769</v>
      </c>
      <c r="G411" s="12" t="s">
        <v>3770</v>
      </c>
    </row>
    <row r="412">
      <c r="A412" s="12" t="s">
        <v>2749</v>
      </c>
      <c r="B412" s="12" t="s">
        <v>31339</v>
      </c>
      <c r="C412" s="12" t="s">
        <v>31340</v>
      </c>
      <c r="D412" s="12" t="s">
        <v>1681</v>
      </c>
      <c r="E412" s="12" t="s">
        <v>31341</v>
      </c>
      <c r="F412" s="12" t="s">
        <v>3769</v>
      </c>
      <c r="G412" s="12" t="s">
        <v>3770</v>
      </c>
    </row>
    <row r="413">
      <c r="A413" s="12" t="s">
        <v>2749</v>
      </c>
      <c r="B413" s="12" t="s">
        <v>31342</v>
      </c>
      <c r="C413" s="12" t="s">
        <v>31343</v>
      </c>
      <c r="D413" s="12" t="s">
        <v>1681</v>
      </c>
      <c r="E413" s="12" t="s">
        <v>31344</v>
      </c>
      <c r="F413" s="12" t="s">
        <v>3769</v>
      </c>
      <c r="G413" s="12" t="s">
        <v>3770</v>
      </c>
    </row>
    <row r="414">
      <c r="A414" s="12" t="s">
        <v>2749</v>
      </c>
      <c r="B414" s="12" t="s">
        <v>31345</v>
      </c>
      <c r="C414" s="12" t="s">
        <v>31346</v>
      </c>
      <c r="D414" s="12" t="s">
        <v>1681</v>
      </c>
      <c r="E414" s="12" t="s">
        <v>31347</v>
      </c>
      <c r="F414" s="12" t="s">
        <v>3769</v>
      </c>
      <c r="G414" s="12" t="s">
        <v>3770</v>
      </c>
    </row>
    <row r="415">
      <c r="A415" s="12" t="s">
        <v>2749</v>
      </c>
      <c r="B415" s="12" t="s">
        <v>23153</v>
      </c>
      <c r="C415" s="12" t="s">
        <v>23154</v>
      </c>
      <c r="D415" s="12" t="s">
        <v>1681</v>
      </c>
      <c r="E415" s="12" t="s">
        <v>23155</v>
      </c>
      <c r="F415" s="12" t="s">
        <v>3769</v>
      </c>
      <c r="G415" s="12" t="s">
        <v>3770</v>
      </c>
    </row>
    <row r="416">
      <c r="A416" s="12" t="s">
        <v>2749</v>
      </c>
      <c r="B416" s="12" t="s">
        <v>31348</v>
      </c>
      <c r="C416" s="12" t="s">
        <v>31349</v>
      </c>
      <c r="D416" s="12" t="s">
        <v>1681</v>
      </c>
      <c r="E416" s="12" t="s">
        <v>31350</v>
      </c>
      <c r="F416" s="12" t="s">
        <v>3769</v>
      </c>
      <c r="G416" s="12" t="s">
        <v>3770</v>
      </c>
    </row>
    <row r="417">
      <c r="A417" s="12" t="s">
        <v>2749</v>
      </c>
      <c r="B417" s="12" t="s">
        <v>8338</v>
      </c>
      <c r="C417" s="12" t="s">
        <v>31351</v>
      </c>
      <c r="D417" s="12" t="s">
        <v>1681</v>
      </c>
      <c r="E417" s="12" t="s">
        <v>31352</v>
      </c>
      <c r="F417" s="12" t="s">
        <v>3769</v>
      </c>
      <c r="G417" s="12" t="s">
        <v>3770</v>
      </c>
    </row>
    <row r="418">
      <c r="A418" s="12" t="s">
        <v>2749</v>
      </c>
      <c r="B418" s="12" t="s">
        <v>8341</v>
      </c>
      <c r="C418" s="12" t="s">
        <v>31353</v>
      </c>
      <c r="D418" s="12" t="s">
        <v>1681</v>
      </c>
      <c r="E418" s="12" t="s">
        <v>31354</v>
      </c>
      <c r="F418" s="12" t="s">
        <v>3769</v>
      </c>
      <c r="G418" s="12" t="s">
        <v>3770</v>
      </c>
    </row>
    <row r="419">
      <c r="A419" s="12" t="s">
        <v>2749</v>
      </c>
      <c r="B419" s="12" t="s">
        <v>8344</v>
      </c>
      <c r="C419" s="12" t="s">
        <v>31355</v>
      </c>
      <c r="D419" s="12" t="s">
        <v>1681</v>
      </c>
      <c r="E419" s="12" t="s">
        <v>31356</v>
      </c>
      <c r="F419" s="12" t="s">
        <v>3769</v>
      </c>
      <c r="G419" s="12" t="s">
        <v>3770</v>
      </c>
    </row>
    <row r="420">
      <c r="A420" s="12" t="s">
        <v>2749</v>
      </c>
      <c r="B420" s="12" t="s">
        <v>8347</v>
      </c>
      <c r="C420" s="12" t="s">
        <v>31357</v>
      </c>
      <c r="D420" s="12" t="s">
        <v>1681</v>
      </c>
      <c r="E420" s="12" t="s">
        <v>31358</v>
      </c>
      <c r="F420" s="12" t="s">
        <v>3769</v>
      </c>
      <c r="G420" s="12" t="s">
        <v>3770</v>
      </c>
    </row>
    <row r="421">
      <c r="A421" s="12" t="s">
        <v>2749</v>
      </c>
      <c r="B421" s="12" t="s">
        <v>8360</v>
      </c>
      <c r="C421" s="12" t="s">
        <v>31359</v>
      </c>
      <c r="D421" s="12" t="s">
        <v>1681</v>
      </c>
      <c r="E421" s="12" t="s">
        <v>31360</v>
      </c>
      <c r="F421" s="12" t="s">
        <v>3769</v>
      </c>
      <c r="G421" s="12" t="s">
        <v>3770</v>
      </c>
    </row>
    <row r="422">
      <c r="A422" s="12" t="s">
        <v>2749</v>
      </c>
      <c r="B422" s="12" t="s">
        <v>31361</v>
      </c>
      <c r="C422" s="12" t="s">
        <v>31362</v>
      </c>
      <c r="D422" s="12" t="s">
        <v>1681</v>
      </c>
      <c r="E422" s="12" t="s">
        <v>31363</v>
      </c>
      <c r="F422" s="12" t="s">
        <v>3769</v>
      </c>
      <c r="G422" s="12" t="s">
        <v>3770</v>
      </c>
    </row>
    <row r="423">
      <c r="A423" s="12" t="s">
        <v>2749</v>
      </c>
      <c r="B423" s="12" t="s">
        <v>31364</v>
      </c>
      <c r="C423" s="12" t="s">
        <v>31365</v>
      </c>
      <c r="D423" s="12" t="s">
        <v>1681</v>
      </c>
      <c r="E423" s="12" t="s">
        <v>31366</v>
      </c>
      <c r="F423" s="12" t="s">
        <v>3769</v>
      </c>
      <c r="G423" s="12" t="s">
        <v>3770</v>
      </c>
    </row>
    <row r="424">
      <c r="A424" s="12" t="s">
        <v>2749</v>
      </c>
      <c r="B424" s="12" t="s">
        <v>31367</v>
      </c>
      <c r="C424" s="12" t="s">
        <v>31368</v>
      </c>
      <c r="D424" s="12" t="s">
        <v>1681</v>
      </c>
      <c r="E424" s="12" t="s">
        <v>31369</v>
      </c>
      <c r="F424" s="12" t="s">
        <v>31050</v>
      </c>
      <c r="G424" s="12" t="s">
        <v>31051</v>
      </c>
    </row>
    <row r="425">
      <c r="A425" s="12" t="s">
        <v>2749</v>
      </c>
      <c r="B425" s="12" t="s">
        <v>31370</v>
      </c>
      <c r="C425" s="12" t="s">
        <v>31371</v>
      </c>
      <c r="D425" s="12" t="s">
        <v>1681</v>
      </c>
      <c r="E425" s="12" t="s">
        <v>31372</v>
      </c>
      <c r="F425" s="12" t="s">
        <v>9668</v>
      </c>
      <c r="G425" s="12" t="s">
        <v>30754</v>
      </c>
    </row>
    <row r="426">
      <c r="A426" s="12" t="s">
        <v>2749</v>
      </c>
      <c r="B426" s="12" t="s">
        <v>31373</v>
      </c>
      <c r="C426" s="12" t="s">
        <v>31374</v>
      </c>
      <c r="D426" s="12" t="s">
        <v>1681</v>
      </c>
      <c r="E426" s="12" t="s">
        <v>31375</v>
      </c>
      <c r="F426" s="12" t="s">
        <v>6244</v>
      </c>
      <c r="G426" s="12" t="s">
        <v>6245</v>
      </c>
    </row>
    <row r="427">
      <c r="A427" s="12" t="s">
        <v>2749</v>
      </c>
      <c r="B427" s="12" t="s">
        <v>31376</v>
      </c>
      <c r="C427" s="12" t="s">
        <v>31377</v>
      </c>
      <c r="D427" s="12" t="s">
        <v>1681</v>
      </c>
      <c r="E427" s="12" t="s">
        <v>31378</v>
      </c>
      <c r="F427" s="12" t="s">
        <v>9545</v>
      </c>
      <c r="G427" s="12" t="s">
        <v>30241</v>
      </c>
    </row>
    <row r="428">
      <c r="A428" s="12" t="s">
        <v>2749</v>
      </c>
      <c r="B428" s="12" t="s">
        <v>31379</v>
      </c>
      <c r="C428" s="12" t="s">
        <v>31380</v>
      </c>
      <c r="D428" s="12" t="s">
        <v>1681</v>
      </c>
      <c r="E428" s="12" t="s">
        <v>31381</v>
      </c>
      <c r="F428" s="12" t="s">
        <v>9545</v>
      </c>
      <c r="G428" s="12" t="s">
        <v>30241</v>
      </c>
    </row>
    <row r="429">
      <c r="A429" s="12" t="s">
        <v>2749</v>
      </c>
      <c r="B429" s="12" t="s">
        <v>31382</v>
      </c>
      <c r="C429" s="12" t="s">
        <v>31383</v>
      </c>
      <c r="D429" s="12" t="s">
        <v>1681</v>
      </c>
      <c r="E429" s="12" t="s">
        <v>31384</v>
      </c>
      <c r="F429" s="12" t="s">
        <v>30096</v>
      </c>
      <c r="G429" s="12" t="s">
        <v>30097</v>
      </c>
    </row>
    <row r="430">
      <c r="A430" s="12" t="s">
        <v>2749</v>
      </c>
      <c r="B430" s="12" t="s">
        <v>31385</v>
      </c>
      <c r="C430" s="12" t="s">
        <v>31386</v>
      </c>
      <c r="D430" s="12" t="s">
        <v>1681</v>
      </c>
      <c r="E430" s="12" t="s">
        <v>31387</v>
      </c>
      <c r="F430" s="12" t="s">
        <v>30096</v>
      </c>
      <c r="G430" s="12" t="s">
        <v>30097</v>
      </c>
    </row>
    <row r="431">
      <c r="A431" s="12" t="s">
        <v>2749</v>
      </c>
      <c r="B431" s="12" t="s">
        <v>31388</v>
      </c>
      <c r="C431" s="12" t="s">
        <v>31389</v>
      </c>
      <c r="D431" s="12" t="s">
        <v>1681</v>
      </c>
      <c r="E431" s="12" t="s">
        <v>31390</v>
      </c>
      <c r="F431" s="12" t="s">
        <v>30096</v>
      </c>
      <c r="G431" s="12" t="s">
        <v>30097</v>
      </c>
    </row>
    <row r="432">
      <c r="A432" s="12" t="s">
        <v>2749</v>
      </c>
      <c r="B432" s="12" t="s">
        <v>31391</v>
      </c>
      <c r="C432" s="12" t="s">
        <v>31392</v>
      </c>
      <c r="D432" s="12" t="s">
        <v>1681</v>
      </c>
      <c r="E432" s="12" t="s">
        <v>31393</v>
      </c>
      <c r="F432" s="12" t="s">
        <v>30096</v>
      </c>
      <c r="G432" s="12" t="s">
        <v>30097</v>
      </c>
    </row>
    <row r="433">
      <c r="A433" s="12" t="s">
        <v>2749</v>
      </c>
      <c r="B433" s="12" t="s">
        <v>31394</v>
      </c>
      <c r="C433" s="12" t="s">
        <v>31395</v>
      </c>
      <c r="D433" s="12" t="s">
        <v>1681</v>
      </c>
      <c r="E433" s="12" t="s">
        <v>31396</v>
      </c>
      <c r="F433" s="12" t="s">
        <v>30096</v>
      </c>
      <c r="G433" s="12" t="s">
        <v>30097</v>
      </c>
    </row>
    <row r="434">
      <c r="A434" s="12" t="s">
        <v>2749</v>
      </c>
      <c r="B434" s="12" t="s">
        <v>31397</v>
      </c>
      <c r="C434" s="12" t="s">
        <v>31398</v>
      </c>
      <c r="D434" s="12" t="s">
        <v>1681</v>
      </c>
      <c r="E434" s="12" t="s">
        <v>31399</v>
      </c>
      <c r="F434" s="12" t="s">
        <v>30096</v>
      </c>
      <c r="G434" s="12" t="s">
        <v>30097</v>
      </c>
    </row>
    <row r="435">
      <c r="A435" s="12" t="s">
        <v>2749</v>
      </c>
      <c r="B435" s="12" t="s">
        <v>31400</v>
      </c>
      <c r="C435" s="12" t="s">
        <v>31401</v>
      </c>
      <c r="D435" s="12" t="s">
        <v>1681</v>
      </c>
      <c r="E435" s="12" t="s">
        <v>31402</v>
      </c>
      <c r="F435" s="12" t="s">
        <v>30096</v>
      </c>
      <c r="G435" s="12" t="s">
        <v>30097</v>
      </c>
    </row>
    <row r="436">
      <c r="A436" s="12" t="s">
        <v>2749</v>
      </c>
      <c r="B436" s="12" t="s">
        <v>31403</v>
      </c>
      <c r="C436" s="12" t="s">
        <v>31404</v>
      </c>
      <c r="D436" s="12" t="s">
        <v>1681</v>
      </c>
      <c r="E436" s="12" t="s">
        <v>31405</v>
      </c>
      <c r="F436" s="12" t="s">
        <v>30096</v>
      </c>
      <c r="G436" s="12" t="s">
        <v>30097</v>
      </c>
    </row>
    <row r="437">
      <c r="A437" s="12" t="s">
        <v>2749</v>
      </c>
      <c r="B437" s="12" t="s">
        <v>31406</v>
      </c>
      <c r="C437" s="12" t="s">
        <v>31407</v>
      </c>
      <c r="D437" s="12" t="s">
        <v>1681</v>
      </c>
      <c r="E437" s="12" t="s">
        <v>31408</v>
      </c>
      <c r="F437" s="12" t="s">
        <v>30096</v>
      </c>
      <c r="G437" s="12" t="s">
        <v>30097</v>
      </c>
    </row>
    <row r="438">
      <c r="A438" s="12" t="s">
        <v>2749</v>
      </c>
      <c r="B438" s="12" t="s">
        <v>31409</v>
      </c>
      <c r="C438" s="12" t="s">
        <v>31410</v>
      </c>
      <c r="D438" s="12" t="s">
        <v>1681</v>
      </c>
      <c r="E438" s="12" t="s">
        <v>31411</v>
      </c>
      <c r="F438" s="12" t="s">
        <v>30096</v>
      </c>
      <c r="G438" s="12" t="s">
        <v>30097</v>
      </c>
    </row>
    <row r="439">
      <c r="A439" s="12" t="s">
        <v>2749</v>
      </c>
      <c r="B439" s="12" t="s">
        <v>31412</v>
      </c>
      <c r="C439" s="12" t="s">
        <v>31413</v>
      </c>
      <c r="D439" s="12" t="s">
        <v>1681</v>
      </c>
      <c r="E439" s="12" t="s">
        <v>31414</v>
      </c>
      <c r="F439" s="12" t="s">
        <v>30096</v>
      </c>
      <c r="G439" s="12" t="s">
        <v>30097</v>
      </c>
    </row>
    <row r="440">
      <c r="A440" s="12" t="s">
        <v>2749</v>
      </c>
      <c r="B440" s="12" t="s">
        <v>31415</v>
      </c>
      <c r="C440" s="12" t="s">
        <v>31416</v>
      </c>
      <c r="D440" s="12" t="s">
        <v>1681</v>
      </c>
      <c r="E440" s="12" t="s">
        <v>31417</v>
      </c>
      <c r="F440" s="12" t="s">
        <v>30096</v>
      </c>
      <c r="G440" s="12" t="s">
        <v>30097</v>
      </c>
    </row>
    <row r="441">
      <c r="A441" s="12" t="s">
        <v>2749</v>
      </c>
      <c r="B441" s="12" t="s">
        <v>31418</v>
      </c>
      <c r="C441" s="12" t="s">
        <v>31419</v>
      </c>
      <c r="D441" s="12" t="s">
        <v>1681</v>
      </c>
      <c r="E441" s="12" t="s">
        <v>31420</v>
      </c>
      <c r="F441" s="12" t="s">
        <v>30096</v>
      </c>
      <c r="G441" s="12" t="s">
        <v>30097</v>
      </c>
    </row>
    <row r="442">
      <c r="A442" s="12" t="s">
        <v>2749</v>
      </c>
      <c r="B442" s="12" t="s">
        <v>31421</v>
      </c>
      <c r="C442" s="12" t="s">
        <v>31422</v>
      </c>
      <c r="D442" s="12" t="s">
        <v>1681</v>
      </c>
      <c r="E442" s="12" t="s">
        <v>31423</v>
      </c>
      <c r="F442" s="12" t="s">
        <v>30096</v>
      </c>
      <c r="G442" s="12" t="s">
        <v>30097</v>
      </c>
    </row>
    <row r="443">
      <c r="A443" s="12" t="s">
        <v>2749</v>
      </c>
      <c r="B443" s="12" t="s">
        <v>31424</v>
      </c>
      <c r="C443" s="12" t="s">
        <v>31425</v>
      </c>
      <c r="D443" s="12" t="s">
        <v>1681</v>
      </c>
      <c r="E443" s="12" t="s">
        <v>31426</v>
      </c>
      <c r="F443" s="12" t="s">
        <v>30096</v>
      </c>
      <c r="G443" s="12" t="s">
        <v>30097</v>
      </c>
    </row>
    <row r="444">
      <c r="A444" s="12" t="s">
        <v>2749</v>
      </c>
      <c r="B444" s="12" t="s">
        <v>31427</v>
      </c>
      <c r="C444" s="12" t="s">
        <v>31428</v>
      </c>
      <c r="D444" s="12" t="s">
        <v>1681</v>
      </c>
      <c r="E444" s="12" t="s">
        <v>31429</v>
      </c>
      <c r="F444" s="12" t="s">
        <v>30096</v>
      </c>
      <c r="G444" s="12" t="s">
        <v>30097</v>
      </c>
    </row>
    <row r="445">
      <c r="A445" s="12" t="s">
        <v>2749</v>
      </c>
      <c r="B445" s="12" t="s">
        <v>31430</v>
      </c>
      <c r="C445" s="12" t="s">
        <v>31431</v>
      </c>
      <c r="D445" s="12" t="s">
        <v>1681</v>
      </c>
      <c r="E445" s="12" t="s">
        <v>31432</v>
      </c>
      <c r="F445" s="12" t="s">
        <v>30096</v>
      </c>
      <c r="G445" s="12" t="s">
        <v>30097</v>
      </c>
    </row>
    <row r="446">
      <c r="A446" s="12" t="s">
        <v>2749</v>
      </c>
      <c r="B446" s="12" t="s">
        <v>31433</v>
      </c>
      <c r="C446" s="12" t="s">
        <v>31434</v>
      </c>
      <c r="D446" s="12" t="s">
        <v>1681</v>
      </c>
      <c r="E446" s="12" t="s">
        <v>31435</v>
      </c>
      <c r="F446" s="12" t="s">
        <v>30096</v>
      </c>
      <c r="G446" s="12" t="s">
        <v>30097</v>
      </c>
    </row>
    <row r="447">
      <c r="A447" s="12" t="s">
        <v>2749</v>
      </c>
      <c r="B447" s="12" t="s">
        <v>31436</v>
      </c>
      <c r="C447" s="12" t="s">
        <v>31437</v>
      </c>
      <c r="D447" s="12" t="s">
        <v>1681</v>
      </c>
      <c r="E447" s="12" t="s">
        <v>31438</v>
      </c>
      <c r="F447" s="12" t="s">
        <v>30096</v>
      </c>
      <c r="G447" s="12" t="s">
        <v>30097</v>
      </c>
    </row>
    <row r="448">
      <c r="A448" s="12" t="s">
        <v>2749</v>
      </c>
      <c r="B448" s="12" t="s">
        <v>31439</v>
      </c>
      <c r="C448" s="12" t="s">
        <v>31440</v>
      </c>
      <c r="D448" s="12" t="s">
        <v>1681</v>
      </c>
      <c r="E448" s="12" t="s">
        <v>31441</v>
      </c>
      <c r="F448" s="12" t="s">
        <v>30096</v>
      </c>
      <c r="G448" s="12" t="s">
        <v>30097</v>
      </c>
    </row>
    <row r="449">
      <c r="A449" s="12" t="s">
        <v>2749</v>
      </c>
      <c r="B449" s="12" t="s">
        <v>31282</v>
      </c>
      <c r="C449" s="12" t="s">
        <v>31283</v>
      </c>
      <c r="D449" s="12" t="s">
        <v>1681</v>
      </c>
      <c r="E449" s="12" t="s">
        <v>31442</v>
      </c>
      <c r="F449" s="12" t="s">
        <v>1746</v>
      </c>
      <c r="G449" s="12" t="s">
        <v>1747</v>
      </c>
    </row>
    <row r="450">
      <c r="A450" s="12" t="s">
        <v>2749</v>
      </c>
      <c r="B450" s="12" t="s">
        <v>31288</v>
      </c>
      <c r="C450" s="12" t="s">
        <v>31289</v>
      </c>
      <c r="D450" s="12" t="s">
        <v>1681</v>
      </c>
      <c r="E450" s="12" t="s">
        <v>31443</v>
      </c>
      <c r="F450" s="12" t="s">
        <v>1746</v>
      </c>
      <c r="G450" s="12" t="s">
        <v>1747</v>
      </c>
    </row>
    <row r="451">
      <c r="A451" s="12" t="s">
        <v>2749</v>
      </c>
      <c r="B451" s="12" t="s">
        <v>31291</v>
      </c>
      <c r="C451" s="12" t="s">
        <v>31292</v>
      </c>
      <c r="D451" s="12" t="s">
        <v>1681</v>
      </c>
      <c r="E451" s="12" t="s">
        <v>31444</v>
      </c>
      <c r="F451" s="12" t="s">
        <v>1746</v>
      </c>
      <c r="G451" s="12" t="s">
        <v>1747</v>
      </c>
    </row>
    <row r="452">
      <c r="A452" s="12" t="s">
        <v>2749</v>
      </c>
      <c r="B452" s="12" t="s">
        <v>31294</v>
      </c>
      <c r="C452" s="12" t="s">
        <v>31295</v>
      </c>
      <c r="D452" s="12" t="s">
        <v>1681</v>
      </c>
      <c r="E452" s="12" t="s">
        <v>31445</v>
      </c>
      <c r="F452" s="12" t="s">
        <v>1746</v>
      </c>
      <c r="G452" s="12" t="s">
        <v>1747</v>
      </c>
    </row>
    <row r="453">
      <c r="A453" s="12" t="s">
        <v>2749</v>
      </c>
      <c r="B453" s="12" t="s">
        <v>31446</v>
      </c>
      <c r="C453" s="12" t="s">
        <v>31447</v>
      </c>
      <c r="D453" s="12" t="s">
        <v>1681</v>
      </c>
      <c r="E453" s="12" t="s">
        <v>31448</v>
      </c>
      <c r="F453" s="12" t="s">
        <v>1746</v>
      </c>
      <c r="G453" s="12" t="s">
        <v>1747</v>
      </c>
    </row>
    <row r="454">
      <c r="A454" s="12" t="s">
        <v>2749</v>
      </c>
      <c r="B454" s="12" t="s">
        <v>31297</v>
      </c>
      <c r="C454" s="12" t="s">
        <v>31298</v>
      </c>
      <c r="D454" s="12" t="s">
        <v>1681</v>
      </c>
      <c r="E454" s="12" t="s">
        <v>31449</v>
      </c>
      <c r="F454" s="12" t="s">
        <v>1746</v>
      </c>
      <c r="G454" s="12" t="s">
        <v>1747</v>
      </c>
    </row>
    <row r="455">
      <c r="A455" s="12" t="s">
        <v>2749</v>
      </c>
      <c r="B455" s="12" t="s">
        <v>31300</v>
      </c>
      <c r="C455" s="12" t="s">
        <v>31301</v>
      </c>
      <c r="D455" s="12" t="s">
        <v>1681</v>
      </c>
      <c r="E455" s="12" t="s">
        <v>31450</v>
      </c>
      <c r="F455" s="12" t="s">
        <v>1746</v>
      </c>
      <c r="G455" s="12" t="s">
        <v>1747</v>
      </c>
    </row>
    <row r="456">
      <c r="A456" s="12" t="s">
        <v>2749</v>
      </c>
      <c r="B456" s="12" t="s">
        <v>31451</v>
      </c>
      <c r="C456" s="12" t="s">
        <v>31452</v>
      </c>
      <c r="D456" s="12" t="s">
        <v>1681</v>
      </c>
      <c r="E456" s="12" t="s">
        <v>31453</v>
      </c>
      <c r="F456" s="12" t="s">
        <v>6249</v>
      </c>
      <c r="G456" s="12" t="s">
        <v>6250</v>
      </c>
    </row>
    <row r="457">
      <c r="A457" s="12" t="s">
        <v>2749</v>
      </c>
      <c r="B457" s="12" t="s">
        <v>31454</v>
      </c>
      <c r="C457" s="12" t="s">
        <v>31455</v>
      </c>
      <c r="D457" s="12" t="s">
        <v>1681</v>
      </c>
      <c r="E457" s="12" t="s">
        <v>31456</v>
      </c>
      <c r="F457" s="12" t="s">
        <v>6770</v>
      </c>
      <c r="G457" s="12" t="s">
        <v>10166</v>
      </c>
    </row>
    <row r="458">
      <c r="A458" s="12" t="s">
        <v>2749</v>
      </c>
      <c r="B458" s="12" t="s">
        <v>31457</v>
      </c>
      <c r="C458" s="12" t="s">
        <v>31458</v>
      </c>
      <c r="D458" s="12" t="s">
        <v>1681</v>
      </c>
      <c r="E458" s="12" t="s">
        <v>31459</v>
      </c>
      <c r="F458" s="12" t="s">
        <v>6766</v>
      </c>
      <c r="G458" s="12" t="s">
        <v>10155</v>
      </c>
    </row>
    <row r="459">
      <c r="A459" s="12" t="s">
        <v>2749</v>
      </c>
      <c r="B459" s="12" t="s">
        <v>31460</v>
      </c>
      <c r="C459" s="12" t="s">
        <v>31461</v>
      </c>
      <c r="D459" s="12" t="s">
        <v>1681</v>
      </c>
      <c r="E459" s="12" t="s">
        <v>31462</v>
      </c>
      <c r="F459" s="12" t="s">
        <v>3774</v>
      </c>
      <c r="G459" s="12" t="s">
        <v>3775</v>
      </c>
    </row>
    <row r="460">
      <c r="A460" s="12" t="s">
        <v>2749</v>
      </c>
      <c r="B460" s="12" t="s">
        <v>8330</v>
      </c>
      <c r="C460" s="12" t="s">
        <v>8333</v>
      </c>
      <c r="D460" s="12" t="s">
        <v>1681</v>
      </c>
      <c r="E460" s="12" t="s">
        <v>8334</v>
      </c>
      <c r="F460" s="12" t="s">
        <v>3774</v>
      </c>
      <c r="G460" s="12" t="s">
        <v>3775</v>
      </c>
    </row>
    <row r="461">
      <c r="A461" s="12" t="s">
        <v>2749</v>
      </c>
      <c r="B461" s="12" t="s">
        <v>31463</v>
      </c>
      <c r="C461" s="12" t="s">
        <v>31464</v>
      </c>
      <c r="D461" s="12" t="s">
        <v>1681</v>
      </c>
      <c r="E461" s="12" t="s">
        <v>31465</v>
      </c>
      <c r="F461" s="12" t="s">
        <v>3774</v>
      </c>
      <c r="G461" s="12" t="s">
        <v>3775</v>
      </c>
    </row>
    <row r="462">
      <c r="A462" s="12" t="s">
        <v>2749</v>
      </c>
      <c r="B462" s="12" t="s">
        <v>31466</v>
      </c>
      <c r="C462" s="12" t="s">
        <v>31467</v>
      </c>
      <c r="D462" s="12" t="s">
        <v>1681</v>
      </c>
      <c r="E462" s="12" t="s">
        <v>31468</v>
      </c>
      <c r="F462" s="12" t="s">
        <v>3774</v>
      </c>
      <c r="G462" s="12" t="s">
        <v>3775</v>
      </c>
    </row>
    <row r="463">
      <c r="A463" s="12" t="s">
        <v>2749</v>
      </c>
      <c r="B463" s="12" t="s">
        <v>31469</v>
      </c>
      <c r="C463" s="12" t="s">
        <v>31470</v>
      </c>
      <c r="D463" s="12" t="s">
        <v>1681</v>
      </c>
      <c r="E463" s="12" t="s">
        <v>31471</v>
      </c>
      <c r="F463" s="12" t="s">
        <v>3774</v>
      </c>
      <c r="G463" s="12" t="s">
        <v>3775</v>
      </c>
    </row>
    <row r="464">
      <c r="A464" s="12" t="s">
        <v>2749</v>
      </c>
      <c r="B464" s="12" t="s">
        <v>31472</v>
      </c>
      <c r="C464" s="12" t="s">
        <v>31473</v>
      </c>
      <c r="D464" s="12" t="s">
        <v>1681</v>
      </c>
      <c r="E464" s="12" t="s">
        <v>31474</v>
      </c>
      <c r="F464" s="12" t="s">
        <v>3774</v>
      </c>
      <c r="G464" s="12" t="s">
        <v>3775</v>
      </c>
    </row>
    <row r="465">
      <c r="A465" s="12" t="s">
        <v>2749</v>
      </c>
      <c r="B465" s="12" t="s">
        <v>31475</v>
      </c>
      <c r="C465" s="12" t="s">
        <v>31476</v>
      </c>
      <c r="D465" s="12" t="s">
        <v>1681</v>
      </c>
      <c r="E465" s="12" t="s">
        <v>31477</v>
      </c>
      <c r="F465" s="12" t="s">
        <v>3774</v>
      </c>
      <c r="G465" s="12" t="s">
        <v>3775</v>
      </c>
    </row>
    <row r="466">
      <c r="A466" s="12" t="s">
        <v>2749</v>
      </c>
      <c r="B466" s="12" t="s">
        <v>8335</v>
      </c>
      <c r="C466" s="12" t="s">
        <v>8336</v>
      </c>
      <c r="D466" s="12" t="s">
        <v>1681</v>
      </c>
      <c r="E466" s="12" t="s">
        <v>8337</v>
      </c>
      <c r="F466" s="12" t="s">
        <v>3774</v>
      </c>
      <c r="G466" s="12" t="s">
        <v>3775</v>
      </c>
    </row>
    <row r="467">
      <c r="A467" s="12" t="s">
        <v>2749</v>
      </c>
      <c r="B467" s="12" t="s">
        <v>31478</v>
      </c>
      <c r="C467" s="12" t="s">
        <v>31479</v>
      </c>
      <c r="D467" s="12" t="s">
        <v>1681</v>
      </c>
      <c r="E467" s="12" t="s">
        <v>31480</v>
      </c>
      <c r="F467" s="12" t="s">
        <v>3774</v>
      </c>
      <c r="G467" s="12" t="s">
        <v>3775</v>
      </c>
    </row>
    <row r="468">
      <c r="A468" s="12" t="s">
        <v>2749</v>
      </c>
      <c r="B468" s="12" t="s">
        <v>31481</v>
      </c>
      <c r="C468" s="12" t="s">
        <v>31482</v>
      </c>
      <c r="D468" s="12" t="s">
        <v>1681</v>
      </c>
      <c r="E468" s="12" t="s">
        <v>31483</v>
      </c>
      <c r="F468" s="12" t="s">
        <v>3774</v>
      </c>
      <c r="G468" s="12" t="s">
        <v>3775</v>
      </c>
    </row>
    <row r="469">
      <c r="A469" s="12" t="s">
        <v>2749</v>
      </c>
      <c r="B469" s="12" t="s">
        <v>31484</v>
      </c>
      <c r="C469" s="12" t="s">
        <v>31485</v>
      </c>
      <c r="D469" s="12" t="s">
        <v>1681</v>
      </c>
      <c r="E469" s="12" t="s">
        <v>31486</v>
      </c>
      <c r="F469" s="12" t="s">
        <v>3774</v>
      </c>
      <c r="G469" s="12" t="s">
        <v>3775</v>
      </c>
    </row>
    <row r="470">
      <c r="A470" s="12" t="s">
        <v>2749</v>
      </c>
      <c r="B470" s="12" t="s">
        <v>31487</v>
      </c>
      <c r="C470" s="12" t="s">
        <v>31488</v>
      </c>
      <c r="D470" s="12" t="s">
        <v>1681</v>
      </c>
      <c r="E470" s="12" t="s">
        <v>31489</v>
      </c>
      <c r="F470" s="12" t="s">
        <v>3774</v>
      </c>
      <c r="G470" s="12" t="s">
        <v>3775</v>
      </c>
    </row>
    <row r="471">
      <c r="A471" s="12" t="s">
        <v>2749</v>
      </c>
      <c r="B471" s="12" t="s">
        <v>31490</v>
      </c>
      <c r="C471" s="12" t="s">
        <v>31491</v>
      </c>
      <c r="D471" s="12" t="s">
        <v>1681</v>
      </c>
      <c r="E471" s="12" t="s">
        <v>31492</v>
      </c>
      <c r="F471" s="12" t="s">
        <v>3774</v>
      </c>
      <c r="G471" s="12" t="s">
        <v>3775</v>
      </c>
    </row>
    <row r="472">
      <c r="A472" s="12" t="s">
        <v>2749</v>
      </c>
      <c r="B472" s="12" t="s">
        <v>31493</v>
      </c>
      <c r="C472" s="12" t="s">
        <v>31494</v>
      </c>
      <c r="D472" s="12" t="s">
        <v>1681</v>
      </c>
      <c r="E472" s="12" t="s">
        <v>31495</v>
      </c>
      <c r="F472" s="12" t="s">
        <v>3774</v>
      </c>
      <c r="G472" s="12" t="s">
        <v>3775</v>
      </c>
    </row>
    <row r="473">
      <c r="A473" s="12" t="s">
        <v>2749</v>
      </c>
      <c r="B473" s="12" t="s">
        <v>31345</v>
      </c>
      <c r="C473" s="12" t="s">
        <v>31496</v>
      </c>
      <c r="D473" s="12" t="s">
        <v>1681</v>
      </c>
      <c r="E473" s="12" t="s">
        <v>31497</v>
      </c>
      <c r="F473" s="12" t="s">
        <v>3774</v>
      </c>
      <c r="G473" s="12" t="s">
        <v>3775</v>
      </c>
    </row>
    <row r="474">
      <c r="A474" s="12" t="s">
        <v>2749</v>
      </c>
      <c r="B474" s="12" t="s">
        <v>23204</v>
      </c>
      <c r="C474" s="12" t="s">
        <v>23205</v>
      </c>
      <c r="D474" s="12" t="s">
        <v>1681</v>
      </c>
      <c r="E474" s="12" t="s">
        <v>23206</v>
      </c>
      <c r="F474" s="12" t="s">
        <v>3774</v>
      </c>
      <c r="G474" s="12" t="s">
        <v>3775</v>
      </c>
    </row>
    <row r="475">
      <c r="A475" s="12" t="s">
        <v>2749</v>
      </c>
      <c r="B475" s="12" t="s">
        <v>8338</v>
      </c>
      <c r="C475" s="12" t="s">
        <v>8339</v>
      </c>
      <c r="D475" s="12" t="s">
        <v>1681</v>
      </c>
      <c r="E475" s="12" t="s">
        <v>8340</v>
      </c>
      <c r="F475" s="12" t="s">
        <v>3774</v>
      </c>
      <c r="G475" s="12" t="s">
        <v>3775</v>
      </c>
    </row>
    <row r="476">
      <c r="A476" s="12" t="s">
        <v>2749</v>
      </c>
      <c r="B476" s="12" t="s">
        <v>8341</v>
      </c>
      <c r="C476" s="12" t="s">
        <v>8342</v>
      </c>
      <c r="D476" s="12" t="s">
        <v>1681</v>
      </c>
      <c r="E476" s="12" t="s">
        <v>8343</v>
      </c>
      <c r="F476" s="12" t="s">
        <v>3774</v>
      </c>
      <c r="G476" s="12" t="s">
        <v>3775</v>
      </c>
    </row>
    <row r="477">
      <c r="A477" s="12" t="s">
        <v>2749</v>
      </c>
      <c r="B477" s="12" t="s">
        <v>8344</v>
      </c>
      <c r="C477" s="12" t="s">
        <v>8345</v>
      </c>
      <c r="D477" s="12" t="s">
        <v>1681</v>
      </c>
      <c r="E477" s="12" t="s">
        <v>8346</v>
      </c>
      <c r="F477" s="12" t="s">
        <v>3774</v>
      </c>
      <c r="G477" s="12" t="s">
        <v>3775</v>
      </c>
    </row>
    <row r="478">
      <c r="A478" s="12" t="s">
        <v>2749</v>
      </c>
      <c r="B478" s="12" t="s">
        <v>8347</v>
      </c>
      <c r="C478" s="12" t="s">
        <v>8348</v>
      </c>
      <c r="D478" s="12" t="s">
        <v>1681</v>
      </c>
      <c r="E478" s="12" t="s">
        <v>8349</v>
      </c>
      <c r="F478" s="12" t="s">
        <v>3774</v>
      </c>
      <c r="G478" s="12" t="s">
        <v>3775</v>
      </c>
    </row>
    <row r="479">
      <c r="A479" s="12" t="s">
        <v>2749</v>
      </c>
      <c r="B479" s="12" t="s">
        <v>31498</v>
      </c>
      <c r="C479" s="12" t="s">
        <v>31499</v>
      </c>
      <c r="D479" s="12" t="s">
        <v>1681</v>
      </c>
      <c r="E479" s="12" t="s">
        <v>31500</v>
      </c>
      <c r="F479" s="12" t="s">
        <v>3774</v>
      </c>
      <c r="G479" s="12" t="s">
        <v>3775</v>
      </c>
    </row>
    <row r="480">
      <c r="A480" s="12" t="s">
        <v>2749</v>
      </c>
      <c r="B480" s="12" t="s">
        <v>31501</v>
      </c>
      <c r="C480" s="12" t="s">
        <v>31502</v>
      </c>
      <c r="D480" s="12" t="s">
        <v>1681</v>
      </c>
      <c r="E480" s="12" t="s">
        <v>31503</v>
      </c>
      <c r="F480" s="12" t="s">
        <v>3774</v>
      </c>
      <c r="G480" s="12" t="s">
        <v>3775</v>
      </c>
    </row>
    <row r="481">
      <c r="A481" s="12" t="s">
        <v>2749</v>
      </c>
      <c r="B481" s="12" t="s">
        <v>31504</v>
      </c>
      <c r="C481" s="12" t="s">
        <v>31505</v>
      </c>
      <c r="D481" s="12" t="s">
        <v>1681</v>
      </c>
      <c r="E481" s="12" t="s">
        <v>31506</v>
      </c>
      <c r="F481" s="12" t="s">
        <v>3764</v>
      </c>
      <c r="G481" s="12" t="s">
        <v>3765</v>
      </c>
    </row>
    <row r="482">
      <c r="A482" s="12" t="s">
        <v>2749</v>
      </c>
      <c r="B482" s="12" t="s">
        <v>8330</v>
      </c>
      <c r="C482" s="12" t="s">
        <v>8350</v>
      </c>
      <c r="D482" s="12" t="s">
        <v>1681</v>
      </c>
      <c r="E482" s="12" t="s">
        <v>8351</v>
      </c>
      <c r="F482" s="12" t="s">
        <v>3764</v>
      </c>
      <c r="G482" s="12" t="s">
        <v>3765</v>
      </c>
    </row>
    <row r="483">
      <c r="A483" s="12" t="s">
        <v>2749</v>
      </c>
      <c r="B483" s="12" t="s">
        <v>31507</v>
      </c>
      <c r="C483" s="12" t="s">
        <v>31508</v>
      </c>
      <c r="D483" s="12" t="s">
        <v>1681</v>
      </c>
      <c r="E483" s="12" t="s">
        <v>31509</v>
      </c>
      <c r="F483" s="12" t="s">
        <v>3764</v>
      </c>
      <c r="G483" s="12" t="s">
        <v>3765</v>
      </c>
    </row>
    <row r="484">
      <c r="A484" s="12" t="s">
        <v>2749</v>
      </c>
      <c r="B484" s="12" t="s">
        <v>31510</v>
      </c>
      <c r="C484" s="12" t="s">
        <v>31511</v>
      </c>
      <c r="D484" s="12" t="s">
        <v>1681</v>
      </c>
      <c r="E484" s="12" t="s">
        <v>31512</v>
      </c>
      <c r="F484" s="12" t="s">
        <v>3764</v>
      </c>
      <c r="G484" s="12" t="s">
        <v>3765</v>
      </c>
    </row>
    <row r="485">
      <c r="A485" s="12" t="s">
        <v>2749</v>
      </c>
      <c r="B485" s="12" t="s">
        <v>31513</v>
      </c>
      <c r="C485" s="12" t="s">
        <v>31514</v>
      </c>
      <c r="D485" s="12" t="s">
        <v>1681</v>
      </c>
      <c r="E485" s="12" t="s">
        <v>31515</v>
      </c>
      <c r="F485" s="12" t="s">
        <v>3764</v>
      </c>
      <c r="G485" s="12" t="s">
        <v>3765</v>
      </c>
    </row>
    <row r="486">
      <c r="A486" s="12" t="s">
        <v>2749</v>
      </c>
      <c r="B486" s="12" t="s">
        <v>31516</v>
      </c>
      <c r="C486" s="12" t="s">
        <v>31517</v>
      </c>
      <c r="D486" s="12" t="s">
        <v>1681</v>
      </c>
      <c r="E486" s="12" t="s">
        <v>31518</v>
      </c>
      <c r="F486" s="12" t="s">
        <v>3764</v>
      </c>
      <c r="G486" s="12" t="s">
        <v>3765</v>
      </c>
    </row>
    <row r="487">
      <c r="A487" s="12" t="s">
        <v>2749</v>
      </c>
      <c r="B487" s="12" t="s">
        <v>31519</v>
      </c>
      <c r="C487" s="12" t="s">
        <v>31520</v>
      </c>
      <c r="D487" s="12" t="s">
        <v>1681</v>
      </c>
      <c r="E487" s="12" t="s">
        <v>31521</v>
      </c>
      <c r="F487" s="12" t="s">
        <v>3764</v>
      </c>
      <c r="G487" s="12" t="s">
        <v>3765</v>
      </c>
    </row>
    <row r="488">
      <c r="A488" s="12" t="s">
        <v>2749</v>
      </c>
      <c r="B488" s="12" t="s">
        <v>31522</v>
      </c>
      <c r="C488" s="12" t="s">
        <v>31523</v>
      </c>
      <c r="D488" s="12" t="s">
        <v>1681</v>
      </c>
      <c r="E488" s="12" t="s">
        <v>31524</v>
      </c>
      <c r="F488" s="12" t="s">
        <v>3764</v>
      </c>
      <c r="G488" s="12" t="s">
        <v>3765</v>
      </c>
    </row>
    <row r="489">
      <c r="A489" s="12" t="s">
        <v>2749</v>
      </c>
      <c r="B489" s="12" t="s">
        <v>31525</v>
      </c>
      <c r="C489" s="12" t="s">
        <v>31526</v>
      </c>
      <c r="D489" s="12" t="s">
        <v>1681</v>
      </c>
      <c r="E489" s="12" t="s">
        <v>31527</v>
      </c>
      <c r="F489" s="12" t="s">
        <v>3764</v>
      </c>
      <c r="G489" s="12" t="s">
        <v>3765</v>
      </c>
    </row>
    <row r="490">
      <c r="A490" s="12" t="s">
        <v>2749</v>
      </c>
      <c r="B490" s="12" t="s">
        <v>31528</v>
      </c>
      <c r="C490" s="12" t="s">
        <v>31529</v>
      </c>
      <c r="D490" s="12" t="s">
        <v>1681</v>
      </c>
      <c r="E490" s="12" t="s">
        <v>31530</v>
      </c>
      <c r="F490" s="12" t="s">
        <v>3764</v>
      </c>
      <c r="G490" s="12" t="s">
        <v>3765</v>
      </c>
    </row>
    <row r="491">
      <c r="A491" s="12" t="s">
        <v>2749</v>
      </c>
      <c r="B491" s="12" t="s">
        <v>31531</v>
      </c>
      <c r="C491" s="12" t="s">
        <v>31532</v>
      </c>
      <c r="D491" s="12" t="s">
        <v>1681</v>
      </c>
      <c r="E491" s="12" t="s">
        <v>31533</v>
      </c>
      <c r="F491" s="12" t="s">
        <v>3764</v>
      </c>
      <c r="G491" s="12" t="s">
        <v>3765</v>
      </c>
    </row>
    <row r="492">
      <c r="A492" s="12" t="s">
        <v>2749</v>
      </c>
      <c r="B492" s="12" t="s">
        <v>31534</v>
      </c>
      <c r="C492" s="12" t="s">
        <v>31535</v>
      </c>
      <c r="D492" s="12" t="s">
        <v>1681</v>
      </c>
      <c r="E492" s="12" t="s">
        <v>31536</v>
      </c>
      <c r="F492" s="12" t="s">
        <v>3764</v>
      </c>
      <c r="G492" s="12" t="s">
        <v>3765</v>
      </c>
    </row>
    <row r="493">
      <c r="A493" s="12" t="s">
        <v>2749</v>
      </c>
      <c r="B493" s="12" t="s">
        <v>31537</v>
      </c>
      <c r="C493" s="12" t="s">
        <v>31538</v>
      </c>
      <c r="D493" s="12" t="s">
        <v>1681</v>
      </c>
      <c r="E493" s="12" t="s">
        <v>31539</v>
      </c>
      <c r="F493" s="12" t="s">
        <v>3764</v>
      </c>
      <c r="G493" s="12" t="s">
        <v>3765</v>
      </c>
    </row>
    <row r="494">
      <c r="A494" s="12" t="s">
        <v>2749</v>
      </c>
      <c r="B494" s="12" t="s">
        <v>31540</v>
      </c>
      <c r="C494" s="12" t="s">
        <v>31541</v>
      </c>
      <c r="D494" s="12" t="s">
        <v>1681</v>
      </c>
      <c r="E494" s="12" t="s">
        <v>31542</v>
      </c>
      <c r="F494" s="12" t="s">
        <v>3764</v>
      </c>
      <c r="G494" s="12" t="s">
        <v>3765</v>
      </c>
    </row>
    <row r="495">
      <c r="A495" s="12" t="s">
        <v>2749</v>
      </c>
      <c r="B495" s="12" t="s">
        <v>31345</v>
      </c>
      <c r="C495" s="12" t="s">
        <v>31543</v>
      </c>
      <c r="D495" s="12" t="s">
        <v>1681</v>
      </c>
      <c r="E495" s="12" t="s">
        <v>31544</v>
      </c>
      <c r="F495" s="12" t="s">
        <v>3764</v>
      </c>
      <c r="G495" s="12" t="s">
        <v>3765</v>
      </c>
    </row>
    <row r="496">
      <c r="A496" s="12" t="s">
        <v>2749</v>
      </c>
      <c r="B496" s="12" t="s">
        <v>23210</v>
      </c>
      <c r="C496" s="12" t="s">
        <v>23211</v>
      </c>
      <c r="D496" s="12" t="s">
        <v>1681</v>
      </c>
      <c r="E496" s="12" t="s">
        <v>23212</v>
      </c>
      <c r="F496" s="12" t="s">
        <v>3764</v>
      </c>
      <c r="G496" s="12" t="s">
        <v>3765</v>
      </c>
    </row>
    <row r="497">
      <c r="A497" s="12" t="s">
        <v>2749</v>
      </c>
      <c r="B497" s="12" t="s">
        <v>8338</v>
      </c>
      <c r="C497" s="12" t="s">
        <v>8352</v>
      </c>
      <c r="D497" s="12" t="s">
        <v>1681</v>
      </c>
      <c r="E497" s="12" t="s">
        <v>8353</v>
      </c>
      <c r="F497" s="12" t="s">
        <v>3764</v>
      </c>
      <c r="G497" s="12" t="s">
        <v>3765</v>
      </c>
    </row>
    <row r="498">
      <c r="A498" s="12" t="s">
        <v>2749</v>
      </c>
      <c r="B498" s="12" t="s">
        <v>8341</v>
      </c>
      <c r="C498" s="12" t="s">
        <v>8354</v>
      </c>
      <c r="D498" s="12" t="s">
        <v>1681</v>
      </c>
      <c r="E498" s="12" t="s">
        <v>8355</v>
      </c>
      <c r="F498" s="12" t="s">
        <v>3764</v>
      </c>
      <c r="G498" s="12" t="s">
        <v>3765</v>
      </c>
    </row>
    <row r="499">
      <c r="A499" s="12" t="s">
        <v>2749</v>
      </c>
      <c r="B499" s="12" t="s">
        <v>8344</v>
      </c>
      <c r="C499" s="12" t="s">
        <v>8356</v>
      </c>
      <c r="D499" s="12" t="s">
        <v>1681</v>
      </c>
      <c r="E499" s="12" t="s">
        <v>8357</v>
      </c>
      <c r="F499" s="12" t="s">
        <v>3764</v>
      </c>
      <c r="G499" s="12" t="s">
        <v>3765</v>
      </c>
    </row>
    <row r="500">
      <c r="A500" s="12" t="s">
        <v>2749</v>
      </c>
      <c r="B500" s="12" t="s">
        <v>8347</v>
      </c>
      <c r="C500" s="12" t="s">
        <v>8358</v>
      </c>
      <c r="D500" s="12" t="s">
        <v>1681</v>
      </c>
      <c r="E500" s="12" t="s">
        <v>8359</v>
      </c>
      <c r="F500" s="12" t="s">
        <v>3764</v>
      </c>
      <c r="G500" s="12" t="s">
        <v>3765</v>
      </c>
    </row>
    <row r="501">
      <c r="A501" s="12" t="s">
        <v>2749</v>
      </c>
      <c r="B501" s="12" t="s">
        <v>8360</v>
      </c>
      <c r="C501" s="12" t="s">
        <v>8361</v>
      </c>
      <c r="D501" s="12" t="s">
        <v>1681</v>
      </c>
      <c r="E501" s="12" t="s">
        <v>8362</v>
      </c>
      <c r="F501" s="12" t="s">
        <v>3764</v>
      </c>
      <c r="G501" s="12" t="s">
        <v>3765</v>
      </c>
    </row>
    <row r="502">
      <c r="A502" s="12" t="s">
        <v>2749</v>
      </c>
      <c r="B502" s="12" t="s">
        <v>31545</v>
      </c>
      <c r="C502" s="12" t="s">
        <v>31546</v>
      </c>
      <c r="D502" s="12" t="s">
        <v>1681</v>
      </c>
      <c r="E502" s="12" t="s">
        <v>31547</v>
      </c>
      <c r="F502" s="12" t="s">
        <v>3764</v>
      </c>
      <c r="G502" s="12" t="s">
        <v>3765</v>
      </c>
    </row>
    <row r="503">
      <c r="A503" s="12" t="s">
        <v>2749</v>
      </c>
      <c r="B503" s="12" t="s">
        <v>31548</v>
      </c>
      <c r="C503" s="12" t="s">
        <v>31549</v>
      </c>
      <c r="D503" s="12" t="s">
        <v>1681</v>
      </c>
      <c r="E503" s="12" t="s">
        <v>31550</v>
      </c>
      <c r="F503" s="12" t="s">
        <v>20690</v>
      </c>
      <c r="G503" s="12" t="s">
        <v>30106</v>
      </c>
    </row>
    <row r="504">
      <c r="A504" s="12" t="s">
        <v>2749</v>
      </c>
      <c r="B504" s="12" t="s">
        <v>31551</v>
      </c>
      <c r="C504" s="12" t="s">
        <v>31552</v>
      </c>
      <c r="D504" s="12" t="s">
        <v>1681</v>
      </c>
      <c r="E504" s="12" t="s">
        <v>31553</v>
      </c>
      <c r="F504" s="12" t="s">
        <v>20690</v>
      </c>
      <c r="G504" s="12" t="s">
        <v>30106</v>
      </c>
    </row>
    <row r="505">
      <c r="A505" s="12" t="s">
        <v>2749</v>
      </c>
      <c r="B505" s="12" t="s">
        <v>31554</v>
      </c>
      <c r="C505" s="12" t="s">
        <v>31555</v>
      </c>
      <c r="D505" s="12" t="s">
        <v>1681</v>
      </c>
      <c r="E505" s="12" t="s">
        <v>31556</v>
      </c>
      <c r="F505" s="12" t="s">
        <v>20690</v>
      </c>
      <c r="G505" s="12" t="s">
        <v>30106</v>
      </c>
    </row>
    <row r="506">
      <c r="A506" s="12" t="s">
        <v>2749</v>
      </c>
      <c r="B506" s="12" t="s">
        <v>31557</v>
      </c>
      <c r="C506" s="12" t="s">
        <v>31558</v>
      </c>
      <c r="D506" s="12" t="s">
        <v>1681</v>
      </c>
      <c r="E506" s="12" t="s">
        <v>31559</v>
      </c>
      <c r="F506" s="12" t="s">
        <v>20690</v>
      </c>
      <c r="G506" s="12" t="s">
        <v>30106</v>
      </c>
    </row>
    <row r="507">
      <c r="A507" s="12" t="s">
        <v>2749</v>
      </c>
      <c r="B507" s="12" t="s">
        <v>31560</v>
      </c>
      <c r="C507" s="12" t="s">
        <v>31561</v>
      </c>
      <c r="D507" s="12" t="s">
        <v>1681</v>
      </c>
      <c r="E507" s="12" t="s">
        <v>31562</v>
      </c>
      <c r="F507" s="12" t="s">
        <v>20690</v>
      </c>
      <c r="G507" s="12" t="s">
        <v>30106</v>
      </c>
    </row>
    <row r="508">
      <c r="A508" s="12" t="s">
        <v>2749</v>
      </c>
      <c r="B508" s="12" t="s">
        <v>31563</v>
      </c>
      <c r="C508" s="12" t="s">
        <v>31564</v>
      </c>
      <c r="D508" s="12" t="s">
        <v>1681</v>
      </c>
      <c r="E508" s="12" t="s">
        <v>31565</v>
      </c>
      <c r="F508" s="12" t="s">
        <v>20690</v>
      </c>
      <c r="G508" s="12" t="s">
        <v>30106</v>
      </c>
    </row>
    <row r="509">
      <c r="A509" s="12" t="s">
        <v>2749</v>
      </c>
      <c r="B509" s="12" t="s">
        <v>31566</v>
      </c>
      <c r="C509" s="12" t="s">
        <v>31567</v>
      </c>
      <c r="D509" s="12" t="s">
        <v>1681</v>
      </c>
      <c r="E509" s="12" t="s">
        <v>31568</v>
      </c>
      <c r="F509" s="12" t="s">
        <v>20690</v>
      </c>
      <c r="G509" s="12" t="s">
        <v>30106</v>
      </c>
    </row>
    <row r="510">
      <c r="A510" s="12" t="s">
        <v>2749</v>
      </c>
      <c r="B510" s="12" t="s">
        <v>31569</v>
      </c>
      <c r="C510" s="12" t="s">
        <v>31570</v>
      </c>
      <c r="D510" s="12" t="s">
        <v>1681</v>
      </c>
      <c r="E510" s="12" t="s">
        <v>31571</v>
      </c>
      <c r="F510" s="12" t="s">
        <v>6911</v>
      </c>
      <c r="G510" s="12" t="s">
        <v>31193</v>
      </c>
    </row>
    <row r="511">
      <c r="A511" s="12" t="s">
        <v>2749</v>
      </c>
      <c r="B511" s="12" t="s">
        <v>31367</v>
      </c>
      <c r="C511" s="12" t="s">
        <v>31572</v>
      </c>
      <c r="D511" s="12" t="s">
        <v>1681</v>
      </c>
      <c r="E511" s="12" t="s">
        <v>31573</v>
      </c>
      <c r="F511" s="12" t="s">
        <v>31200</v>
      </c>
      <c r="G511" s="12" t="s">
        <v>31201</v>
      </c>
    </row>
    <row r="512">
      <c r="A512" s="12" t="s">
        <v>2749</v>
      </c>
      <c r="B512" s="12" t="s">
        <v>31574</v>
      </c>
      <c r="C512" s="12" t="s">
        <v>31575</v>
      </c>
      <c r="D512" s="12" t="s">
        <v>1681</v>
      </c>
      <c r="E512" s="12" t="s">
        <v>31576</v>
      </c>
      <c r="F512" s="12" t="s">
        <v>31205</v>
      </c>
      <c r="G512" s="12" t="s">
        <v>31206</v>
      </c>
    </row>
    <row r="513">
      <c r="A513" s="12" t="s">
        <v>2749</v>
      </c>
      <c r="B513" s="12" t="s">
        <v>31574</v>
      </c>
      <c r="C513" s="12" t="s">
        <v>31577</v>
      </c>
      <c r="D513" s="12" t="s">
        <v>1681</v>
      </c>
      <c r="E513" s="12" t="s">
        <v>31578</v>
      </c>
      <c r="F513" s="12" t="s">
        <v>31054</v>
      </c>
      <c r="G513" s="12" t="s">
        <v>31055</v>
      </c>
    </row>
    <row r="514">
      <c r="A514" s="12" t="s">
        <v>2749</v>
      </c>
      <c r="B514" s="12" t="s">
        <v>31300</v>
      </c>
      <c r="C514" s="12" t="s">
        <v>31301</v>
      </c>
      <c r="D514" s="12" t="s">
        <v>1681</v>
      </c>
      <c r="E514" s="12" t="s">
        <v>31302</v>
      </c>
      <c r="F514" s="12" t="s">
        <v>1743</v>
      </c>
      <c r="G514" s="12" t="s">
        <v>1744</v>
      </c>
    </row>
    <row r="515">
      <c r="A515" s="12" t="s">
        <v>2749</v>
      </c>
      <c r="B515" s="12" t="s">
        <v>8427</v>
      </c>
      <c r="C515" s="12" t="s">
        <v>8428</v>
      </c>
      <c r="D515" s="12" t="s">
        <v>1681</v>
      </c>
      <c r="E515" s="12" t="s">
        <v>8429</v>
      </c>
      <c r="F515" s="12" t="s">
        <v>3769</v>
      </c>
      <c r="G515" s="12" t="s">
        <v>3770</v>
      </c>
    </row>
    <row r="516">
      <c r="A516" s="12" t="s">
        <v>2749</v>
      </c>
      <c r="B516" s="12" t="s">
        <v>8430</v>
      </c>
      <c r="C516" s="12" t="s">
        <v>8431</v>
      </c>
      <c r="D516" s="12" t="s">
        <v>1681</v>
      </c>
      <c r="E516" s="12" t="s">
        <v>8432</v>
      </c>
      <c r="F516" s="12" t="s">
        <v>3769</v>
      </c>
      <c r="G516" s="12" t="s">
        <v>3770</v>
      </c>
    </row>
    <row r="517">
      <c r="A517" s="12" t="s">
        <v>2749</v>
      </c>
      <c r="B517" s="12" t="s">
        <v>8433</v>
      </c>
      <c r="C517" s="12" t="s">
        <v>8434</v>
      </c>
      <c r="D517" s="12" t="s">
        <v>1681</v>
      </c>
      <c r="E517" s="12" t="s">
        <v>8435</v>
      </c>
      <c r="F517" s="12" t="s">
        <v>3769</v>
      </c>
      <c r="G517" s="12" t="s">
        <v>3770</v>
      </c>
    </row>
    <row r="518">
      <c r="A518" s="12" t="s">
        <v>2749</v>
      </c>
      <c r="B518" s="12" t="s">
        <v>8436</v>
      </c>
      <c r="C518" s="12" t="s">
        <v>8437</v>
      </c>
      <c r="D518" s="12" t="s">
        <v>1681</v>
      </c>
      <c r="E518" s="12" t="s">
        <v>8438</v>
      </c>
      <c r="F518" s="12" t="s">
        <v>3769</v>
      </c>
      <c r="G518" s="12" t="s">
        <v>3770</v>
      </c>
    </row>
    <row r="519">
      <c r="A519" s="12" t="s">
        <v>2749</v>
      </c>
      <c r="B519" s="12" t="s">
        <v>8439</v>
      </c>
      <c r="C519" s="12" t="s">
        <v>8440</v>
      </c>
      <c r="D519" s="12" t="s">
        <v>1681</v>
      </c>
      <c r="E519" s="12" t="s">
        <v>8441</v>
      </c>
      <c r="F519" s="12" t="s">
        <v>3769</v>
      </c>
      <c r="G519" s="12" t="s">
        <v>3770</v>
      </c>
    </row>
    <row r="520">
      <c r="A520" s="12" t="s">
        <v>2749</v>
      </c>
      <c r="B520" s="12" t="s">
        <v>8442</v>
      </c>
      <c r="C520" s="12" t="s">
        <v>8443</v>
      </c>
      <c r="D520" s="12" t="s">
        <v>1681</v>
      </c>
      <c r="E520" s="12" t="s">
        <v>8444</v>
      </c>
      <c r="F520" s="12" t="s">
        <v>3769</v>
      </c>
      <c r="G520" s="12" t="s">
        <v>3770</v>
      </c>
    </row>
    <row r="521">
      <c r="A521" s="12" t="s">
        <v>2749</v>
      </c>
      <c r="B521" s="12" t="s">
        <v>31300</v>
      </c>
      <c r="C521" s="12" t="s">
        <v>31301</v>
      </c>
      <c r="D521" s="12" t="s">
        <v>1681</v>
      </c>
      <c r="E521" s="12" t="s">
        <v>31450</v>
      </c>
      <c r="F521" s="12" t="s">
        <v>1746</v>
      </c>
      <c r="G521" s="12" t="s">
        <v>1747</v>
      </c>
    </row>
    <row r="522">
      <c r="A522" s="12" t="s">
        <v>2749</v>
      </c>
      <c r="B522" s="12" t="s">
        <v>31579</v>
      </c>
      <c r="C522" s="12" t="s">
        <v>31580</v>
      </c>
      <c r="D522" s="12" t="s">
        <v>1681</v>
      </c>
      <c r="E522" s="12" t="s">
        <v>31581</v>
      </c>
      <c r="F522" s="12" t="s">
        <v>13546</v>
      </c>
      <c r="G522" s="12" t="s">
        <v>31102</v>
      </c>
    </row>
    <row r="523">
      <c r="A523" s="12" t="s">
        <v>2749</v>
      </c>
      <c r="B523" s="12" t="s">
        <v>31579</v>
      </c>
      <c r="C523" s="12" t="s">
        <v>31582</v>
      </c>
      <c r="D523" s="12" t="s">
        <v>1681</v>
      </c>
      <c r="E523" s="12" t="s">
        <v>31583</v>
      </c>
      <c r="F523" s="12" t="s">
        <v>13549</v>
      </c>
      <c r="G523" s="12" t="s">
        <v>31105</v>
      </c>
    </row>
    <row r="524">
      <c r="A524" s="12" t="s">
        <v>2749</v>
      </c>
      <c r="B524" s="12" t="s">
        <v>31579</v>
      </c>
      <c r="C524" s="12" t="s">
        <v>31584</v>
      </c>
      <c r="D524" s="12" t="s">
        <v>1681</v>
      </c>
      <c r="E524" s="12" t="s">
        <v>31585</v>
      </c>
      <c r="F524" s="12" t="s">
        <v>13552</v>
      </c>
      <c r="G524" s="12" t="s">
        <v>31108</v>
      </c>
    </row>
    <row r="525">
      <c r="A525" s="12" t="s">
        <v>2749</v>
      </c>
      <c r="B525" s="12" t="s">
        <v>8427</v>
      </c>
      <c r="C525" s="12" t="s">
        <v>8445</v>
      </c>
      <c r="D525" s="12" t="s">
        <v>1681</v>
      </c>
      <c r="E525" s="12" t="s">
        <v>8446</v>
      </c>
      <c r="F525" s="12" t="s">
        <v>3774</v>
      </c>
      <c r="G525" s="12" t="s">
        <v>3775</v>
      </c>
    </row>
    <row r="526">
      <c r="A526" s="12" t="s">
        <v>2749</v>
      </c>
      <c r="B526" s="12" t="s">
        <v>8430</v>
      </c>
      <c r="C526" s="12" t="s">
        <v>8447</v>
      </c>
      <c r="D526" s="12" t="s">
        <v>1681</v>
      </c>
      <c r="E526" s="12" t="s">
        <v>8448</v>
      </c>
      <c r="F526" s="12" t="s">
        <v>3774</v>
      </c>
      <c r="G526" s="12" t="s">
        <v>3775</v>
      </c>
    </row>
    <row r="527">
      <c r="A527" s="12" t="s">
        <v>2749</v>
      </c>
      <c r="B527" s="12" t="s">
        <v>8433</v>
      </c>
      <c r="C527" s="12" t="s">
        <v>8449</v>
      </c>
      <c r="D527" s="12" t="s">
        <v>1681</v>
      </c>
      <c r="E527" s="12" t="s">
        <v>8450</v>
      </c>
      <c r="F527" s="12" t="s">
        <v>3774</v>
      </c>
      <c r="G527" s="12" t="s">
        <v>3775</v>
      </c>
    </row>
    <row r="528">
      <c r="A528" s="12" t="s">
        <v>2749</v>
      </c>
      <c r="B528" s="12" t="s">
        <v>8436</v>
      </c>
      <c r="C528" s="12" t="s">
        <v>8451</v>
      </c>
      <c r="D528" s="12" t="s">
        <v>1681</v>
      </c>
      <c r="E528" s="12" t="s">
        <v>8452</v>
      </c>
      <c r="F528" s="12" t="s">
        <v>3774</v>
      </c>
      <c r="G528" s="12" t="s">
        <v>3775</v>
      </c>
    </row>
    <row r="529">
      <c r="A529" s="12" t="s">
        <v>2749</v>
      </c>
      <c r="B529" s="12" t="s">
        <v>8427</v>
      </c>
      <c r="C529" s="12" t="s">
        <v>8453</v>
      </c>
      <c r="D529" s="12" t="s">
        <v>1681</v>
      </c>
      <c r="E529" s="12" t="s">
        <v>8454</v>
      </c>
      <c r="F529" s="12" t="s">
        <v>3764</v>
      </c>
      <c r="G529" s="12" t="s">
        <v>3765</v>
      </c>
    </row>
    <row r="530">
      <c r="A530" s="12" t="s">
        <v>2749</v>
      </c>
      <c r="B530" s="12" t="s">
        <v>8430</v>
      </c>
      <c r="C530" s="12" t="s">
        <v>8455</v>
      </c>
      <c r="D530" s="12" t="s">
        <v>1681</v>
      </c>
      <c r="E530" s="12" t="s">
        <v>8456</v>
      </c>
      <c r="F530" s="12" t="s">
        <v>3764</v>
      </c>
      <c r="G530" s="12" t="s">
        <v>3765</v>
      </c>
    </row>
    <row r="531">
      <c r="A531" s="12" t="s">
        <v>2749</v>
      </c>
      <c r="B531" s="12" t="s">
        <v>8433</v>
      </c>
      <c r="C531" s="12" t="s">
        <v>8457</v>
      </c>
      <c r="D531" s="12" t="s">
        <v>1681</v>
      </c>
      <c r="E531" s="12" t="s">
        <v>8458</v>
      </c>
      <c r="F531" s="12" t="s">
        <v>3764</v>
      </c>
      <c r="G531" s="12" t="s">
        <v>3765</v>
      </c>
    </row>
    <row r="532">
      <c r="A532" s="12" t="s">
        <v>2749</v>
      </c>
      <c r="B532" s="12" t="s">
        <v>8436</v>
      </c>
      <c r="C532" s="12" t="s">
        <v>8459</v>
      </c>
      <c r="D532" s="12" t="s">
        <v>1681</v>
      </c>
      <c r="E532" s="12" t="s">
        <v>8460</v>
      </c>
      <c r="F532" s="12" t="s">
        <v>3764</v>
      </c>
      <c r="G532" s="12" t="s">
        <v>3765</v>
      </c>
    </row>
    <row r="533">
      <c r="A533" s="12" t="s">
        <v>2749</v>
      </c>
      <c r="B533" s="12" t="s">
        <v>8439</v>
      </c>
      <c r="C533" s="12" t="s">
        <v>8461</v>
      </c>
      <c r="D533" s="12" t="s">
        <v>1681</v>
      </c>
      <c r="E533" s="12" t="s">
        <v>8462</v>
      </c>
      <c r="F533" s="12" t="s">
        <v>3764</v>
      </c>
      <c r="G533" s="12" t="s">
        <v>3765</v>
      </c>
    </row>
    <row r="534">
      <c r="A534" s="12" t="s">
        <v>2749</v>
      </c>
      <c r="B534" s="12" t="s">
        <v>31586</v>
      </c>
      <c r="C534" s="12" t="s">
        <v>31587</v>
      </c>
      <c r="D534" s="12" t="s">
        <v>1681</v>
      </c>
      <c r="E534" s="12" t="s">
        <v>31588</v>
      </c>
      <c r="F534" s="12" t="s">
        <v>30091</v>
      </c>
      <c r="G534" s="12" t="s">
        <v>30092</v>
      </c>
    </row>
    <row r="535">
      <c r="A535" s="12" t="s">
        <v>2749</v>
      </c>
      <c r="B535" s="12" t="s">
        <v>31589</v>
      </c>
      <c r="C535" s="12" t="s">
        <v>31590</v>
      </c>
      <c r="D535" s="12" t="s">
        <v>1681</v>
      </c>
      <c r="E535" s="12" t="s">
        <v>31591</v>
      </c>
      <c r="F535" s="12" t="s">
        <v>30739</v>
      </c>
      <c r="G535" s="12" t="s">
        <v>30740</v>
      </c>
    </row>
    <row r="536">
      <c r="A536" s="12" t="s">
        <v>2749</v>
      </c>
      <c r="B536" s="12" t="s">
        <v>31592</v>
      </c>
      <c r="C536" s="12" t="s">
        <v>23748</v>
      </c>
      <c r="D536" s="12" t="s">
        <v>1681</v>
      </c>
      <c r="E536" s="12" t="s">
        <v>23749</v>
      </c>
      <c r="F536" s="12" t="s">
        <v>23750</v>
      </c>
      <c r="G536" s="12" t="s">
        <v>23751</v>
      </c>
    </row>
    <row r="537">
      <c r="A537" s="165" t="s">
        <v>1604</v>
      </c>
      <c r="B537" s="165" t="s">
        <v>31593</v>
      </c>
      <c r="C537" s="165" t="s">
        <v>30088</v>
      </c>
      <c r="D537" s="165" t="s">
        <v>1607</v>
      </c>
      <c r="E537" s="165" t="s">
        <v>31594</v>
      </c>
      <c r="F537" s="165" t="s">
        <v>13913</v>
      </c>
      <c r="G537" s="165" t="s">
        <v>31595</v>
      </c>
    </row>
    <row r="538">
      <c r="A538" s="165" t="s">
        <v>1604</v>
      </c>
      <c r="B538" s="165" t="s">
        <v>31593</v>
      </c>
      <c r="C538" s="165" t="s">
        <v>30088</v>
      </c>
      <c r="D538" s="165" t="s">
        <v>1607</v>
      </c>
      <c r="E538" s="165" t="s">
        <v>31596</v>
      </c>
      <c r="F538" s="165" t="s">
        <v>13915</v>
      </c>
      <c r="G538" s="165" t="s">
        <v>31597</v>
      </c>
    </row>
    <row r="539">
      <c r="A539" s="165" t="s">
        <v>1604</v>
      </c>
      <c r="B539" s="165" t="s">
        <v>30088</v>
      </c>
      <c r="C539" s="165" t="s">
        <v>31598</v>
      </c>
      <c r="D539" s="165" t="s">
        <v>1607</v>
      </c>
      <c r="E539" s="165" t="s">
        <v>31599</v>
      </c>
      <c r="F539" s="165" t="s">
        <v>31600</v>
      </c>
      <c r="G539" s="165" t="s">
        <v>31601</v>
      </c>
    </row>
    <row r="540">
      <c r="A540" s="12" t="s">
        <v>1604</v>
      </c>
      <c r="B540" s="12" t="s">
        <v>31602</v>
      </c>
      <c r="C540" s="12" t="s">
        <v>31603</v>
      </c>
      <c r="D540" s="12" t="s">
        <v>1607</v>
      </c>
      <c r="E540" s="12" t="s">
        <v>31604</v>
      </c>
      <c r="F540" s="12" t="s">
        <v>31605</v>
      </c>
      <c r="G540" s="12" t="s">
        <v>31606</v>
      </c>
    </row>
    <row r="541">
      <c r="A541" s="12" t="s">
        <v>1604</v>
      </c>
      <c r="B541" s="12" t="s">
        <v>31602</v>
      </c>
      <c r="C541" s="12" t="s">
        <v>31603</v>
      </c>
      <c r="D541" s="12" t="s">
        <v>1607</v>
      </c>
      <c r="E541" s="12" t="s">
        <v>31607</v>
      </c>
      <c r="F541" s="12" t="s">
        <v>1847</v>
      </c>
      <c r="G541" s="12" t="s">
        <v>1848</v>
      </c>
    </row>
    <row r="542">
      <c r="A542" s="12" t="s">
        <v>1604</v>
      </c>
      <c r="B542" s="12" t="s">
        <v>31602</v>
      </c>
      <c r="C542" s="12" t="s">
        <v>31603</v>
      </c>
      <c r="D542" s="12" t="s">
        <v>1607</v>
      </c>
      <c r="E542" s="12" t="s">
        <v>31608</v>
      </c>
      <c r="F542" s="12" t="s">
        <v>31609</v>
      </c>
      <c r="G542" s="12" t="s">
        <v>31610</v>
      </c>
    </row>
    <row r="543">
      <c r="A543" s="12" t="s">
        <v>1604</v>
      </c>
      <c r="B543" s="12" t="s">
        <v>31602</v>
      </c>
      <c r="C543" s="12" t="s">
        <v>31603</v>
      </c>
      <c r="D543" s="12" t="s">
        <v>1607</v>
      </c>
      <c r="E543" s="12" t="s">
        <v>31611</v>
      </c>
      <c r="F543" s="12" t="s">
        <v>4219</v>
      </c>
      <c r="G543" s="12" t="s">
        <v>4220</v>
      </c>
    </row>
    <row r="544">
      <c r="A544" s="12" t="s">
        <v>1604</v>
      </c>
      <c r="B544" s="12" t="s">
        <v>31602</v>
      </c>
      <c r="C544" s="12" t="s">
        <v>31603</v>
      </c>
      <c r="D544" s="12" t="s">
        <v>1607</v>
      </c>
      <c r="E544" s="12" t="s">
        <v>31612</v>
      </c>
      <c r="F544" s="12" t="s">
        <v>9975</v>
      </c>
      <c r="G544" s="12" t="s">
        <v>9976</v>
      </c>
    </row>
    <row r="545">
      <c r="A545" s="12" t="s">
        <v>1604</v>
      </c>
      <c r="B545" s="12" t="s">
        <v>31602</v>
      </c>
      <c r="C545" s="12" t="s">
        <v>31603</v>
      </c>
      <c r="D545" s="12" t="s">
        <v>1607</v>
      </c>
      <c r="E545" s="12" t="s">
        <v>31613</v>
      </c>
      <c r="F545" s="12" t="s">
        <v>31614</v>
      </c>
      <c r="G545" s="12" t="s">
        <v>31615</v>
      </c>
    </row>
    <row r="546">
      <c r="A546" s="12" t="s">
        <v>1604</v>
      </c>
      <c r="B546" s="12" t="s">
        <v>31602</v>
      </c>
      <c r="C546" s="12" t="s">
        <v>31603</v>
      </c>
      <c r="D546" s="12" t="s">
        <v>1607</v>
      </c>
      <c r="E546" s="12" t="s">
        <v>31616</v>
      </c>
      <c r="F546" s="12" t="s">
        <v>31617</v>
      </c>
      <c r="G546" s="12" t="s">
        <v>31618</v>
      </c>
    </row>
    <row r="547">
      <c r="A547" s="12" t="s">
        <v>1604</v>
      </c>
      <c r="B547" s="12" t="s">
        <v>31602</v>
      </c>
      <c r="C547" s="12" t="s">
        <v>31603</v>
      </c>
      <c r="D547" s="12" t="s">
        <v>1607</v>
      </c>
      <c r="E547" s="12" t="s">
        <v>31619</v>
      </c>
      <c r="F547" s="12" t="s">
        <v>4224</v>
      </c>
      <c r="G547" s="12" t="s">
        <v>4225</v>
      </c>
    </row>
    <row r="548">
      <c r="A548" s="12" t="s">
        <v>1604</v>
      </c>
      <c r="B548" s="12" t="s">
        <v>31602</v>
      </c>
      <c r="C548" s="12" t="s">
        <v>31603</v>
      </c>
      <c r="D548" s="12" t="s">
        <v>1607</v>
      </c>
      <c r="E548" s="12" t="s">
        <v>31620</v>
      </c>
      <c r="F548" s="12" t="s">
        <v>31621</v>
      </c>
      <c r="G548" s="12" t="s">
        <v>31622</v>
      </c>
    </row>
    <row r="549">
      <c r="A549" s="12" t="s">
        <v>1604</v>
      </c>
      <c r="B549" s="12" t="s">
        <v>31602</v>
      </c>
      <c r="C549" s="12" t="s">
        <v>31603</v>
      </c>
      <c r="D549" s="12" t="s">
        <v>1607</v>
      </c>
      <c r="E549" s="12" t="s">
        <v>31623</v>
      </c>
      <c r="F549" s="12" t="s">
        <v>2233</v>
      </c>
      <c r="G549" s="12" t="s">
        <v>2234</v>
      </c>
    </row>
    <row r="550">
      <c r="A550" s="12" t="s">
        <v>1604</v>
      </c>
      <c r="B550" s="12" t="s">
        <v>31602</v>
      </c>
      <c r="C550" s="12" t="s">
        <v>31603</v>
      </c>
      <c r="D550" s="12" t="s">
        <v>1607</v>
      </c>
      <c r="E550" s="12" t="s">
        <v>31624</v>
      </c>
      <c r="F550" s="12" t="s">
        <v>2599</v>
      </c>
      <c r="G550" s="12" t="s">
        <v>2600</v>
      </c>
    </row>
    <row r="551">
      <c r="A551" s="12" t="s">
        <v>1604</v>
      </c>
      <c r="B551" s="12" t="s">
        <v>31602</v>
      </c>
      <c r="C551" s="12" t="s">
        <v>31603</v>
      </c>
      <c r="D551" s="12" t="s">
        <v>1607</v>
      </c>
      <c r="E551" s="12" t="s">
        <v>31625</v>
      </c>
      <c r="F551" s="12" t="s">
        <v>31626</v>
      </c>
      <c r="G551" s="12" t="s">
        <v>31627</v>
      </c>
    </row>
    <row r="552">
      <c r="A552" s="12" t="s">
        <v>1604</v>
      </c>
      <c r="B552" s="12" t="s">
        <v>31602</v>
      </c>
      <c r="C552" s="12" t="s">
        <v>31603</v>
      </c>
      <c r="D552" s="12" t="s">
        <v>1607</v>
      </c>
      <c r="E552" s="12" t="s">
        <v>31628</v>
      </c>
      <c r="F552" s="12" t="s">
        <v>2339</v>
      </c>
      <c r="G552" s="12" t="s">
        <v>2340</v>
      </c>
    </row>
    <row r="553">
      <c r="A553" s="12" t="s">
        <v>1604</v>
      </c>
      <c r="B553" s="12" t="s">
        <v>31602</v>
      </c>
      <c r="C553" s="12" t="s">
        <v>31603</v>
      </c>
      <c r="D553" s="12" t="s">
        <v>1607</v>
      </c>
      <c r="E553" s="12" t="s">
        <v>31629</v>
      </c>
      <c r="F553" s="12" t="s">
        <v>8612</v>
      </c>
      <c r="G553" s="12" t="s">
        <v>17116</v>
      </c>
    </row>
    <row r="554">
      <c r="A554" s="12" t="s">
        <v>1604</v>
      </c>
      <c r="B554" s="12" t="s">
        <v>31602</v>
      </c>
      <c r="C554" s="12" t="s">
        <v>31603</v>
      </c>
      <c r="D554" s="12" t="s">
        <v>1607</v>
      </c>
      <c r="E554" s="12" t="s">
        <v>31630</v>
      </c>
      <c r="F554" s="12" t="s">
        <v>2981</v>
      </c>
      <c r="G554" s="12" t="s">
        <v>2982</v>
      </c>
    </row>
    <row r="555">
      <c r="A555" s="12" t="s">
        <v>1604</v>
      </c>
      <c r="B555" s="12" t="s">
        <v>31602</v>
      </c>
      <c r="C555" s="12" t="s">
        <v>31603</v>
      </c>
      <c r="D555" s="12" t="s">
        <v>1607</v>
      </c>
      <c r="E555" s="12" t="s">
        <v>31631</v>
      </c>
      <c r="F555" s="12" t="s">
        <v>17120</v>
      </c>
      <c r="G555" s="12" t="s">
        <v>17121</v>
      </c>
    </row>
    <row r="556">
      <c r="A556" s="12" t="s">
        <v>1604</v>
      </c>
      <c r="B556" s="12" t="s">
        <v>31602</v>
      </c>
      <c r="C556" s="12" t="s">
        <v>31603</v>
      </c>
      <c r="D556" s="12" t="s">
        <v>1607</v>
      </c>
      <c r="E556" s="12" t="s">
        <v>31632</v>
      </c>
      <c r="F556" s="12" t="s">
        <v>7024</v>
      </c>
      <c r="G556" s="12" t="s">
        <v>7549</v>
      </c>
    </row>
    <row r="557">
      <c r="A557" s="12" t="s">
        <v>1604</v>
      </c>
      <c r="B557" s="12" t="s">
        <v>31602</v>
      </c>
      <c r="C557" s="12" t="s">
        <v>31603</v>
      </c>
      <c r="D557" s="12" t="s">
        <v>1607</v>
      </c>
      <c r="E557" s="12" t="s">
        <v>31633</v>
      </c>
      <c r="F557" s="12" t="s">
        <v>6960</v>
      </c>
      <c r="G557" s="12" t="s">
        <v>7553</v>
      </c>
    </row>
    <row r="558">
      <c r="A558" s="12" t="s">
        <v>1604</v>
      </c>
      <c r="B558" s="12" t="s">
        <v>31602</v>
      </c>
      <c r="C558" s="12" t="s">
        <v>31603</v>
      </c>
      <c r="D558" s="12" t="s">
        <v>1607</v>
      </c>
      <c r="E558" s="12" t="s">
        <v>31634</v>
      </c>
      <c r="F558" s="12" t="s">
        <v>10451</v>
      </c>
      <c r="G558" s="12" t="s">
        <v>31635</v>
      </c>
    </row>
    <row r="559">
      <c r="A559" s="12" t="s">
        <v>1604</v>
      </c>
      <c r="B559" s="12" t="s">
        <v>31602</v>
      </c>
      <c r="C559" s="12" t="s">
        <v>31603</v>
      </c>
      <c r="D559" s="12" t="s">
        <v>1607</v>
      </c>
      <c r="E559" s="12" t="s">
        <v>31636</v>
      </c>
      <c r="F559" s="12" t="s">
        <v>3548</v>
      </c>
      <c r="G559" s="12" t="s">
        <v>3549</v>
      </c>
    </row>
    <row r="560">
      <c r="A560" s="12" t="s">
        <v>1604</v>
      </c>
      <c r="B560" s="12" t="s">
        <v>31602</v>
      </c>
      <c r="C560" s="12" t="s">
        <v>31603</v>
      </c>
      <c r="D560" s="12" t="s">
        <v>1607</v>
      </c>
      <c r="E560" s="12" t="s">
        <v>31637</v>
      </c>
      <c r="F560" s="12" t="s">
        <v>31638</v>
      </c>
      <c r="G560" s="12" t="s">
        <v>31639</v>
      </c>
    </row>
    <row r="561">
      <c r="A561" s="12" t="s">
        <v>1604</v>
      </c>
      <c r="B561" s="12" t="s">
        <v>31602</v>
      </c>
      <c r="C561" s="12" t="s">
        <v>31603</v>
      </c>
      <c r="D561" s="12" t="s">
        <v>1607</v>
      </c>
      <c r="E561" s="12" t="s">
        <v>31640</v>
      </c>
      <c r="F561" s="12" t="s">
        <v>31641</v>
      </c>
      <c r="G561" s="12" t="s">
        <v>31642</v>
      </c>
    </row>
    <row r="562">
      <c r="A562" s="12" t="s">
        <v>1604</v>
      </c>
      <c r="B562" s="12" t="s">
        <v>31602</v>
      </c>
      <c r="C562" s="12" t="s">
        <v>31603</v>
      </c>
      <c r="D562" s="12" t="s">
        <v>1607</v>
      </c>
      <c r="E562" s="12" t="s">
        <v>31643</v>
      </c>
      <c r="F562" s="12" t="s">
        <v>31644</v>
      </c>
      <c r="G562" s="12" t="s">
        <v>31645</v>
      </c>
    </row>
    <row r="563">
      <c r="A563" s="12" t="s">
        <v>1604</v>
      </c>
      <c r="B563" s="12" t="s">
        <v>31602</v>
      </c>
      <c r="C563" s="12" t="s">
        <v>31603</v>
      </c>
      <c r="D563" s="12" t="s">
        <v>1607</v>
      </c>
      <c r="E563" s="12" t="s">
        <v>31646</v>
      </c>
      <c r="F563" s="12" t="s">
        <v>31647</v>
      </c>
      <c r="G563" s="12" t="s">
        <v>31648</v>
      </c>
    </row>
    <row r="564">
      <c r="A564" s="12" t="s">
        <v>1604</v>
      </c>
      <c r="B564" s="12" t="s">
        <v>31602</v>
      </c>
      <c r="C564" s="12" t="s">
        <v>31603</v>
      </c>
      <c r="D564" s="12" t="s">
        <v>1607</v>
      </c>
      <c r="E564" s="12" t="s">
        <v>31649</v>
      </c>
      <c r="F564" s="12" t="s">
        <v>31650</v>
      </c>
      <c r="G564" s="12" t="s">
        <v>31651</v>
      </c>
    </row>
    <row r="565">
      <c r="A565" s="12" t="s">
        <v>1604</v>
      </c>
      <c r="B565" s="12" t="s">
        <v>31602</v>
      </c>
      <c r="C565" s="12" t="s">
        <v>31603</v>
      </c>
      <c r="D565" s="12" t="s">
        <v>1607</v>
      </c>
      <c r="E565" s="12" t="s">
        <v>31652</v>
      </c>
      <c r="F565" s="12" t="s">
        <v>31653</v>
      </c>
      <c r="G565" s="12" t="s">
        <v>31654</v>
      </c>
    </row>
    <row r="566">
      <c r="A566" s="12" t="s">
        <v>1604</v>
      </c>
      <c r="B566" s="12" t="s">
        <v>31602</v>
      </c>
      <c r="C566" s="12" t="s">
        <v>31603</v>
      </c>
      <c r="D566" s="12" t="s">
        <v>1607</v>
      </c>
      <c r="E566" s="12" t="s">
        <v>31655</v>
      </c>
      <c r="F566" s="12" t="s">
        <v>31656</v>
      </c>
      <c r="G566" s="12" t="s">
        <v>31657</v>
      </c>
    </row>
    <row r="567">
      <c r="A567" s="12" t="s">
        <v>1604</v>
      </c>
      <c r="B567" s="12" t="s">
        <v>31602</v>
      </c>
      <c r="C567" s="12" t="s">
        <v>31603</v>
      </c>
      <c r="D567" s="12" t="s">
        <v>1607</v>
      </c>
      <c r="E567" s="12" t="s">
        <v>31658</v>
      </c>
      <c r="F567" s="12" t="s">
        <v>4633</v>
      </c>
      <c r="G567" s="12" t="s">
        <v>4634</v>
      </c>
    </row>
    <row r="568">
      <c r="A568" s="12" t="s">
        <v>1604</v>
      </c>
      <c r="B568" s="12" t="s">
        <v>31602</v>
      </c>
      <c r="C568" s="12" t="s">
        <v>31603</v>
      </c>
      <c r="D568" s="12" t="s">
        <v>1607</v>
      </c>
      <c r="E568" s="12" t="s">
        <v>31659</v>
      </c>
      <c r="F568" s="12" t="s">
        <v>3675</v>
      </c>
      <c r="G568" s="12" t="s">
        <v>3676</v>
      </c>
    </row>
    <row r="569">
      <c r="A569" s="12" t="s">
        <v>1604</v>
      </c>
      <c r="B569" s="12" t="s">
        <v>31602</v>
      </c>
      <c r="C569" s="12" t="s">
        <v>31603</v>
      </c>
      <c r="D569" s="12" t="s">
        <v>1607</v>
      </c>
      <c r="E569" s="12" t="s">
        <v>31660</v>
      </c>
      <c r="F569" s="12" t="s">
        <v>31661</v>
      </c>
      <c r="G569" s="12" t="s">
        <v>31662</v>
      </c>
    </row>
    <row r="570">
      <c r="A570" s="12" t="s">
        <v>1604</v>
      </c>
      <c r="B570" s="12" t="s">
        <v>31602</v>
      </c>
      <c r="C570" s="12" t="s">
        <v>31603</v>
      </c>
      <c r="D570" s="12" t="s">
        <v>1607</v>
      </c>
      <c r="E570" s="12" t="s">
        <v>31663</v>
      </c>
      <c r="F570" s="12" t="s">
        <v>31664</v>
      </c>
      <c r="G570" s="12" t="s">
        <v>31665</v>
      </c>
    </row>
    <row r="571">
      <c r="A571" s="12" t="s">
        <v>1604</v>
      </c>
      <c r="B571" s="12" t="s">
        <v>31602</v>
      </c>
      <c r="C571" s="12" t="s">
        <v>31603</v>
      </c>
      <c r="D571" s="12" t="s">
        <v>1607</v>
      </c>
      <c r="E571" s="12" t="s">
        <v>31666</v>
      </c>
      <c r="F571" s="12" t="s">
        <v>17207</v>
      </c>
      <c r="G571" s="12" t="s">
        <v>31667</v>
      </c>
    </row>
    <row r="572">
      <c r="A572" s="12" t="s">
        <v>1604</v>
      </c>
      <c r="B572" s="12" t="s">
        <v>31602</v>
      </c>
      <c r="C572" s="12" t="s">
        <v>31603</v>
      </c>
      <c r="D572" s="12" t="s">
        <v>1607</v>
      </c>
      <c r="E572" s="12" t="s">
        <v>31668</v>
      </c>
      <c r="F572" s="12" t="s">
        <v>13095</v>
      </c>
      <c r="G572" s="12" t="s">
        <v>13195</v>
      </c>
    </row>
    <row r="573">
      <c r="A573" s="12" t="s">
        <v>1604</v>
      </c>
      <c r="B573" s="12" t="s">
        <v>31602</v>
      </c>
      <c r="C573" s="12" t="s">
        <v>31603</v>
      </c>
      <c r="D573" s="12" t="s">
        <v>1607</v>
      </c>
      <c r="E573" s="12" t="s">
        <v>31669</v>
      </c>
      <c r="F573" s="12" t="s">
        <v>10076</v>
      </c>
      <c r="G573" s="12" t="s">
        <v>31670</v>
      </c>
    </row>
    <row r="574">
      <c r="A574" s="12" t="s">
        <v>1604</v>
      </c>
      <c r="B574" s="12" t="s">
        <v>31602</v>
      </c>
      <c r="C574" s="12" t="s">
        <v>31603</v>
      </c>
      <c r="D574" s="12" t="s">
        <v>1607</v>
      </c>
      <c r="E574" s="12" t="s">
        <v>31671</v>
      </c>
      <c r="F574" s="12" t="s">
        <v>31672</v>
      </c>
      <c r="G574" s="12" t="s">
        <v>31673</v>
      </c>
    </row>
    <row r="575">
      <c r="A575" s="12" t="s">
        <v>1604</v>
      </c>
      <c r="B575" s="12" t="s">
        <v>31602</v>
      </c>
      <c r="C575" s="12" t="s">
        <v>31603</v>
      </c>
      <c r="D575" s="12" t="s">
        <v>1607</v>
      </c>
      <c r="E575" s="12" t="s">
        <v>31674</v>
      </c>
      <c r="F575" s="12" t="s">
        <v>2135</v>
      </c>
      <c r="G575" s="12" t="s">
        <v>2136</v>
      </c>
    </row>
    <row r="576">
      <c r="A576" s="12" t="s">
        <v>1604</v>
      </c>
      <c r="B576" s="12" t="s">
        <v>31602</v>
      </c>
      <c r="C576" s="12" t="s">
        <v>31603</v>
      </c>
      <c r="D576" s="12" t="s">
        <v>1607</v>
      </c>
      <c r="E576" s="12" t="s">
        <v>31675</v>
      </c>
      <c r="F576" s="12" t="s">
        <v>2139</v>
      </c>
      <c r="G576" s="12" t="s">
        <v>2140</v>
      </c>
    </row>
    <row r="577">
      <c r="A577" s="12" t="s">
        <v>1604</v>
      </c>
      <c r="B577" s="12" t="s">
        <v>31602</v>
      </c>
      <c r="C577" s="12" t="s">
        <v>31603</v>
      </c>
      <c r="D577" s="12" t="s">
        <v>1607</v>
      </c>
      <c r="E577" s="12" t="s">
        <v>31676</v>
      </c>
      <c r="F577" s="12" t="s">
        <v>13326</v>
      </c>
      <c r="G577" s="12" t="s">
        <v>31677</v>
      </c>
    </row>
    <row r="578">
      <c r="A578" s="12" t="s">
        <v>1604</v>
      </c>
      <c r="B578" s="12" t="s">
        <v>31602</v>
      </c>
      <c r="C578" s="12" t="s">
        <v>31603</v>
      </c>
      <c r="D578" s="12" t="s">
        <v>1607</v>
      </c>
      <c r="E578" s="12" t="s">
        <v>31678</v>
      </c>
      <c r="F578" s="12" t="s">
        <v>31679</v>
      </c>
      <c r="G578" s="12" t="s">
        <v>31680</v>
      </c>
    </row>
    <row r="579">
      <c r="A579" s="12" t="s">
        <v>1604</v>
      </c>
      <c r="B579" s="12" t="s">
        <v>31602</v>
      </c>
      <c r="C579" s="12" t="s">
        <v>31603</v>
      </c>
      <c r="D579" s="12" t="s">
        <v>1607</v>
      </c>
      <c r="E579" s="12" t="s">
        <v>31681</v>
      </c>
      <c r="F579" s="12" t="s">
        <v>31682</v>
      </c>
      <c r="G579" s="12" t="s">
        <v>31683</v>
      </c>
    </row>
    <row r="580">
      <c r="A580" s="12" t="s">
        <v>1604</v>
      </c>
      <c r="B580" s="12" t="s">
        <v>31602</v>
      </c>
      <c r="C580" s="12" t="s">
        <v>31603</v>
      </c>
      <c r="D580" s="12" t="s">
        <v>1607</v>
      </c>
      <c r="E580" s="12" t="s">
        <v>31684</v>
      </c>
      <c r="F580" s="12" t="s">
        <v>31685</v>
      </c>
      <c r="G580" s="12" t="s">
        <v>31686</v>
      </c>
    </row>
    <row r="581">
      <c r="A581" s="12" t="s">
        <v>1604</v>
      </c>
      <c r="B581" s="12" t="s">
        <v>31602</v>
      </c>
      <c r="C581" s="12" t="s">
        <v>31603</v>
      </c>
      <c r="D581" s="12" t="s">
        <v>1607</v>
      </c>
      <c r="E581" s="12" t="s">
        <v>31687</v>
      </c>
      <c r="F581" s="12" t="s">
        <v>31688</v>
      </c>
      <c r="G581" s="12" t="s">
        <v>31689</v>
      </c>
    </row>
    <row r="582">
      <c r="A582" s="12" t="s">
        <v>1604</v>
      </c>
      <c r="B582" s="12" t="s">
        <v>31602</v>
      </c>
      <c r="C582" s="12" t="s">
        <v>31603</v>
      </c>
      <c r="D582" s="12" t="s">
        <v>1607</v>
      </c>
      <c r="E582" s="12" t="s">
        <v>31690</v>
      </c>
      <c r="F582" s="12" t="s">
        <v>31691</v>
      </c>
      <c r="G582" s="12" t="s">
        <v>31692</v>
      </c>
    </row>
    <row r="583">
      <c r="A583" s="12" t="s">
        <v>1604</v>
      </c>
      <c r="B583" s="12" t="s">
        <v>31602</v>
      </c>
      <c r="C583" s="12" t="s">
        <v>31603</v>
      </c>
      <c r="D583" s="12" t="s">
        <v>1607</v>
      </c>
      <c r="E583" s="12" t="s">
        <v>31693</v>
      </c>
      <c r="F583" s="12" t="s">
        <v>31694</v>
      </c>
      <c r="G583" s="12" t="s">
        <v>31695</v>
      </c>
    </row>
    <row r="584">
      <c r="A584" s="12" t="s">
        <v>1604</v>
      </c>
      <c r="B584" s="12" t="s">
        <v>31602</v>
      </c>
      <c r="C584" s="12" t="s">
        <v>31603</v>
      </c>
      <c r="D584" s="12" t="s">
        <v>1607</v>
      </c>
      <c r="E584" s="12" t="s">
        <v>31696</v>
      </c>
      <c r="F584" s="12" t="s">
        <v>2296</v>
      </c>
      <c r="G584" s="12" t="s">
        <v>2297</v>
      </c>
    </row>
    <row r="585">
      <c r="A585" s="12" t="s">
        <v>1604</v>
      </c>
      <c r="B585" s="12" t="s">
        <v>31602</v>
      </c>
      <c r="C585" s="12" t="s">
        <v>31603</v>
      </c>
      <c r="D585" s="12" t="s">
        <v>1607</v>
      </c>
      <c r="E585" s="12" t="s">
        <v>31697</v>
      </c>
      <c r="F585" s="12" t="s">
        <v>8805</v>
      </c>
      <c r="G585" s="12" t="s">
        <v>31698</v>
      </c>
    </row>
    <row r="586">
      <c r="A586" s="12" t="s">
        <v>1604</v>
      </c>
      <c r="B586" s="12" t="s">
        <v>31602</v>
      </c>
      <c r="C586" s="12" t="s">
        <v>31603</v>
      </c>
      <c r="D586" s="12" t="s">
        <v>1607</v>
      </c>
      <c r="E586" s="12" t="s">
        <v>31699</v>
      </c>
      <c r="F586" s="12" t="s">
        <v>31700</v>
      </c>
      <c r="G586" s="12" t="s">
        <v>31701</v>
      </c>
    </row>
    <row r="587">
      <c r="A587" s="12" t="s">
        <v>1604</v>
      </c>
      <c r="B587" s="12" t="s">
        <v>31602</v>
      </c>
      <c r="C587" s="12" t="s">
        <v>31603</v>
      </c>
      <c r="D587" s="12" t="s">
        <v>1607</v>
      </c>
      <c r="E587" s="12" t="s">
        <v>31702</v>
      </c>
      <c r="F587" s="12" t="s">
        <v>31703</v>
      </c>
      <c r="G587" s="12" t="s">
        <v>31704</v>
      </c>
    </row>
    <row r="588">
      <c r="A588" s="12" t="s">
        <v>1604</v>
      </c>
      <c r="B588" s="12" t="s">
        <v>31602</v>
      </c>
      <c r="C588" s="12" t="s">
        <v>31603</v>
      </c>
      <c r="D588" s="12" t="s">
        <v>1607</v>
      </c>
      <c r="E588" s="12" t="s">
        <v>31705</v>
      </c>
      <c r="F588" s="12" t="s">
        <v>9046</v>
      </c>
      <c r="G588" s="12" t="s">
        <v>31706</v>
      </c>
    </row>
    <row r="589">
      <c r="A589" s="12" t="s">
        <v>1604</v>
      </c>
      <c r="B589" s="12" t="s">
        <v>31602</v>
      </c>
      <c r="C589" s="12" t="s">
        <v>31603</v>
      </c>
      <c r="D589" s="12" t="s">
        <v>1607</v>
      </c>
      <c r="E589" s="12" t="s">
        <v>31707</v>
      </c>
      <c r="F589" s="12" t="s">
        <v>31708</v>
      </c>
      <c r="G589" s="12" t="s">
        <v>31709</v>
      </c>
    </row>
    <row r="590">
      <c r="A590" s="12" t="s">
        <v>1604</v>
      </c>
      <c r="B590" s="12" t="s">
        <v>31602</v>
      </c>
      <c r="C590" s="12" t="s">
        <v>31603</v>
      </c>
      <c r="D590" s="12" t="s">
        <v>1607</v>
      </c>
      <c r="E590" s="12" t="s">
        <v>31710</v>
      </c>
      <c r="F590" s="12" t="s">
        <v>31711</v>
      </c>
      <c r="G590" s="12" t="s">
        <v>31712</v>
      </c>
    </row>
    <row r="591">
      <c r="A591" s="12" t="s">
        <v>1604</v>
      </c>
      <c r="B591" s="12" t="s">
        <v>31602</v>
      </c>
      <c r="C591" s="12" t="s">
        <v>31603</v>
      </c>
      <c r="D591" s="12" t="s">
        <v>1607</v>
      </c>
      <c r="E591" s="12" t="s">
        <v>31713</v>
      </c>
      <c r="F591" s="12" t="s">
        <v>2971</v>
      </c>
      <c r="G591" s="12" t="s">
        <v>2972</v>
      </c>
    </row>
    <row r="592">
      <c r="A592" s="12" t="s">
        <v>1604</v>
      </c>
      <c r="B592" s="12" t="s">
        <v>31602</v>
      </c>
      <c r="C592" s="12" t="s">
        <v>31603</v>
      </c>
      <c r="D592" s="12" t="s">
        <v>1607</v>
      </c>
      <c r="E592" s="12" t="s">
        <v>31714</v>
      </c>
      <c r="F592" s="12" t="s">
        <v>31715</v>
      </c>
      <c r="G592" s="12" t="s">
        <v>31716</v>
      </c>
    </row>
    <row r="593">
      <c r="A593" s="12" t="s">
        <v>1604</v>
      </c>
      <c r="B593" s="12" t="s">
        <v>31602</v>
      </c>
      <c r="C593" s="12" t="s">
        <v>31603</v>
      </c>
      <c r="D593" s="12" t="s">
        <v>1607</v>
      </c>
      <c r="E593" s="12" t="s">
        <v>31717</v>
      </c>
      <c r="F593" s="12" t="s">
        <v>31718</v>
      </c>
      <c r="G593" s="12" t="s">
        <v>31719</v>
      </c>
    </row>
    <row r="594">
      <c r="A594" s="12" t="s">
        <v>1604</v>
      </c>
      <c r="B594" s="12" t="s">
        <v>31602</v>
      </c>
      <c r="C594" s="12" t="s">
        <v>31603</v>
      </c>
      <c r="D594" s="12" t="s">
        <v>1607</v>
      </c>
      <c r="E594" s="12" t="s">
        <v>31720</v>
      </c>
      <c r="F594" s="12" t="s">
        <v>31721</v>
      </c>
      <c r="G594" s="12" t="s">
        <v>31722</v>
      </c>
    </row>
    <row r="595">
      <c r="A595" s="12" t="s">
        <v>1604</v>
      </c>
      <c r="B595" s="12" t="s">
        <v>31602</v>
      </c>
      <c r="C595" s="12" t="s">
        <v>31603</v>
      </c>
      <c r="D595" s="12" t="s">
        <v>1607</v>
      </c>
      <c r="E595" s="12" t="s">
        <v>31723</v>
      </c>
      <c r="F595" s="12" t="s">
        <v>31724</v>
      </c>
      <c r="G595" s="12" t="s">
        <v>31725</v>
      </c>
    </row>
    <row r="596">
      <c r="A596" s="12" t="s">
        <v>1604</v>
      </c>
      <c r="B596" s="12" t="s">
        <v>31602</v>
      </c>
      <c r="C596" s="12" t="s">
        <v>31603</v>
      </c>
      <c r="D596" s="12" t="s">
        <v>1607</v>
      </c>
      <c r="E596" s="12" t="s">
        <v>31726</v>
      </c>
      <c r="F596" s="12" t="s">
        <v>31727</v>
      </c>
      <c r="G596" s="12" t="s">
        <v>31728</v>
      </c>
    </row>
    <row r="597">
      <c r="A597" s="12" t="s">
        <v>1604</v>
      </c>
      <c r="B597" s="12" t="s">
        <v>31602</v>
      </c>
      <c r="C597" s="12" t="s">
        <v>31603</v>
      </c>
      <c r="D597" s="12" t="s">
        <v>1607</v>
      </c>
      <c r="E597" s="12" t="s">
        <v>31729</v>
      </c>
      <c r="F597" s="12" t="s">
        <v>31730</v>
      </c>
      <c r="G597" s="12" t="s">
        <v>31731</v>
      </c>
    </row>
    <row r="598">
      <c r="A598" s="12" t="s">
        <v>1604</v>
      </c>
      <c r="B598" s="12" t="s">
        <v>31602</v>
      </c>
      <c r="C598" s="12" t="s">
        <v>31603</v>
      </c>
      <c r="D598" s="12" t="s">
        <v>1607</v>
      </c>
      <c r="E598" s="12" t="s">
        <v>31732</v>
      </c>
      <c r="F598" s="12" t="s">
        <v>31733</v>
      </c>
      <c r="G598" s="12" t="s">
        <v>31734</v>
      </c>
    </row>
    <row r="599">
      <c r="A599" s="12" t="s">
        <v>1604</v>
      </c>
      <c r="B599" s="12" t="s">
        <v>31602</v>
      </c>
      <c r="C599" s="12" t="s">
        <v>31603</v>
      </c>
      <c r="D599" s="12" t="s">
        <v>1607</v>
      </c>
      <c r="E599" s="12" t="s">
        <v>31735</v>
      </c>
      <c r="F599" s="12" t="s">
        <v>31736</v>
      </c>
      <c r="G599" s="12" t="s">
        <v>31737</v>
      </c>
    </row>
    <row r="600">
      <c r="A600" s="12" t="s">
        <v>1604</v>
      </c>
      <c r="B600" s="12" t="s">
        <v>31602</v>
      </c>
      <c r="C600" s="12" t="s">
        <v>31603</v>
      </c>
      <c r="D600" s="12" t="s">
        <v>1607</v>
      </c>
      <c r="E600" s="12" t="s">
        <v>31738</v>
      </c>
      <c r="F600" s="12" t="s">
        <v>31739</v>
      </c>
      <c r="G600" s="12" t="s">
        <v>31740</v>
      </c>
    </row>
    <row r="601">
      <c r="A601" s="12" t="s">
        <v>1604</v>
      </c>
      <c r="B601" s="12" t="s">
        <v>31602</v>
      </c>
      <c r="C601" s="12" t="s">
        <v>31603</v>
      </c>
      <c r="D601" s="12" t="s">
        <v>1607</v>
      </c>
      <c r="E601" s="12" t="s">
        <v>31741</v>
      </c>
      <c r="F601" s="12" t="s">
        <v>31742</v>
      </c>
      <c r="G601" s="12" t="s">
        <v>31743</v>
      </c>
    </row>
    <row r="602">
      <c r="A602" s="12" t="s">
        <v>1604</v>
      </c>
      <c r="B602" s="12" t="s">
        <v>31602</v>
      </c>
      <c r="C602" s="12" t="s">
        <v>31603</v>
      </c>
      <c r="D602" s="12" t="s">
        <v>1607</v>
      </c>
      <c r="E602" s="12" t="s">
        <v>31744</v>
      </c>
      <c r="F602" s="12" t="s">
        <v>31745</v>
      </c>
      <c r="G602" s="12" t="s">
        <v>31746</v>
      </c>
    </row>
    <row r="603">
      <c r="A603" s="12" t="s">
        <v>1604</v>
      </c>
      <c r="B603" s="12" t="s">
        <v>31602</v>
      </c>
      <c r="C603" s="12" t="s">
        <v>31603</v>
      </c>
      <c r="D603" s="12" t="s">
        <v>1607</v>
      </c>
      <c r="E603" s="12" t="s">
        <v>31747</v>
      </c>
      <c r="F603" s="12" t="s">
        <v>31748</v>
      </c>
      <c r="G603" s="12" t="s">
        <v>31749</v>
      </c>
    </row>
    <row r="604">
      <c r="A604" s="12" t="s">
        <v>1604</v>
      </c>
      <c r="B604" s="12" t="s">
        <v>31602</v>
      </c>
      <c r="C604" s="12" t="s">
        <v>31603</v>
      </c>
      <c r="D604" s="12" t="s">
        <v>1607</v>
      </c>
      <c r="E604" s="12" t="s">
        <v>31750</v>
      </c>
      <c r="F604" s="12" t="s">
        <v>31751</v>
      </c>
      <c r="G604" s="12" t="s">
        <v>31752</v>
      </c>
    </row>
    <row r="605">
      <c r="A605" s="12" t="s">
        <v>1604</v>
      </c>
      <c r="B605" s="12" t="s">
        <v>31602</v>
      </c>
      <c r="C605" s="12" t="s">
        <v>31603</v>
      </c>
      <c r="D605" s="12" t="s">
        <v>1607</v>
      </c>
      <c r="E605" s="12" t="s">
        <v>31753</v>
      </c>
      <c r="F605" s="12" t="s">
        <v>7419</v>
      </c>
      <c r="G605" s="12" t="s">
        <v>31754</v>
      </c>
    </row>
    <row r="606">
      <c r="A606" s="12" t="s">
        <v>1604</v>
      </c>
      <c r="B606" s="12" t="s">
        <v>31602</v>
      </c>
      <c r="C606" s="12" t="s">
        <v>31603</v>
      </c>
      <c r="D606" s="12" t="s">
        <v>1607</v>
      </c>
      <c r="E606" s="12" t="s">
        <v>31755</v>
      </c>
      <c r="F606" s="12" t="s">
        <v>31756</v>
      </c>
      <c r="G606" s="12" t="s">
        <v>31757</v>
      </c>
    </row>
    <row r="607">
      <c r="A607" s="12" t="s">
        <v>1604</v>
      </c>
      <c r="B607" s="12" t="s">
        <v>31602</v>
      </c>
      <c r="C607" s="12" t="s">
        <v>31603</v>
      </c>
      <c r="D607" s="12" t="s">
        <v>1607</v>
      </c>
      <c r="E607" s="12" t="s">
        <v>31758</v>
      </c>
      <c r="F607" s="12" t="s">
        <v>31759</v>
      </c>
      <c r="G607" s="12" t="s">
        <v>31760</v>
      </c>
    </row>
    <row r="608">
      <c r="A608" s="12" t="s">
        <v>1604</v>
      </c>
      <c r="B608" s="12" t="s">
        <v>31602</v>
      </c>
      <c r="C608" s="12" t="s">
        <v>31603</v>
      </c>
      <c r="D608" s="12" t="s">
        <v>1607</v>
      </c>
      <c r="E608" s="12" t="s">
        <v>31761</v>
      </c>
      <c r="F608" s="12" t="s">
        <v>31762</v>
      </c>
      <c r="G608" s="12" t="s">
        <v>31763</v>
      </c>
    </row>
    <row r="609">
      <c r="A609" s="12" t="s">
        <v>1604</v>
      </c>
      <c r="B609" s="12" t="s">
        <v>31602</v>
      </c>
      <c r="C609" s="12" t="s">
        <v>31603</v>
      </c>
      <c r="D609" s="12" t="s">
        <v>1607</v>
      </c>
      <c r="E609" s="12" t="s">
        <v>31764</v>
      </c>
      <c r="F609" s="12" t="s">
        <v>7357</v>
      </c>
      <c r="G609" s="12" t="s">
        <v>31765</v>
      </c>
    </row>
    <row r="610">
      <c r="A610" s="12" t="s">
        <v>1604</v>
      </c>
      <c r="B610" s="12" t="s">
        <v>31602</v>
      </c>
      <c r="C610" s="12" t="s">
        <v>31603</v>
      </c>
      <c r="D610" s="12" t="s">
        <v>1607</v>
      </c>
      <c r="E610" s="12" t="s">
        <v>31766</v>
      </c>
      <c r="F610" s="12" t="s">
        <v>3345</v>
      </c>
      <c r="G610" s="12" t="s">
        <v>3346</v>
      </c>
    </row>
    <row r="611">
      <c r="A611" s="12" t="s">
        <v>1604</v>
      </c>
      <c r="B611" s="12" t="s">
        <v>31602</v>
      </c>
      <c r="C611" s="12" t="s">
        <v>31603</v>
      </c>
      <c r="D611" s="12" t="s">
        <v>1607</v>
      </c>
      <c r="E611" s="12" t="s">
        <v>31767</v>
      </c>
      <c r="F611" s="12" t="s">
        <v>10937</v>
      </c>
      <c r="G611" s="12" t="s">
        <v>10938</v>
      </c>
    </row>
    <row r="612">
      <c r="A612" s="12" t="s">
        <v>1604</v>
      </c>
      <c r="B612" s="12" t="s">
        <v>31602</v>
      </c>
      <c r="C612" s="12" t="s">
        <v>31603</v>
      </c>
      <c r="D612" s="12" t="s">
        <v>1607</v>
      </c>
      <c r="E612" s="12" t="s">
        <v>31768</v>
      </c>
      <c r="F612" s="12" t="s">
        <v>31769</v>
      </c>
      <c r="G612" s="12" t="s">
        <v>31770</v>
      </c>
    </row>
    <row r="613">
      <c r="A613" s="12" t="s">
        <v>1604</v>
      </c>
      <c r="B613" s="12" t="s">
        <v>31602</v>
      </c>
      <c r="C613" s="12" t="s">
        <v>31603</v>
      </c>
      <c r="D613" s="12" t="s">
        <v>1607</v>
      </c>
      <c r="E613" s="12" t="s">
        <v>31771</v>
      </c>
      <c r="F613" s="12" t="s">
        <v>31772</v>
      </c>
      <c r="G613" s="12" t="s">
        <v>31773</v>
      </c>
    </row>
    <row r="614">
      <c r="A614" s="12" t="s">
        <v>1604</v>
      </c>
      <c r="B614" s="12" t="s">
        <v>31602</v>
      </c>
      <c r="C614" s="12" t="s">
        <v>31603</v>
      </c>
      <c r="D614" s="12" t="s">
        <v>1607</v>
      </c>
      <c r="E614" s="12" t="s">
        <v>31774</v>
      </c>
      <c r="F614" s="12" t="s">
        <v>31775</v>
      </c>
      <c r="G614" s="12" t="s">
        <v>31776</v>
      </c>
    </row>
    <row r="615">
      <c r="A615" s="12" t="s">
        <v>1604</v>
      </c>
      <c r="B615" s="12" t="s">
        <v>31602</v>
      </c>
      <c r="C615" s="12" t="s">
        <v>31603</v>
      </c>
      <c r="D615" s="12" t="s">
        <v>1607</v>
      </c>
      <c r="E615" s="12" t="s">
        <v>31777</v>
      </c>
      <c r="F615" s="12" t="s">
        <v>31778</v>
      </c>
      <c r="G615" s="12" t="s">
        <v>31779</v>
      </c>
    </row>
    <row r="616">
      <c r="A616" s="12" t="s">
        <v>1604</v>
      </c>
      <c r="B616" s="12" t="s">
        <v>31602</v>
      </c>
      <c r="C616" s="12" t="s">
        <v>31603</v>
      </c>
      <c r="D616" s="12" t="s">
        <v>1607</v>
      </c>
      <c r="E616" s="12" t="s">
        <v>31780</v>
      </c>
      <c r="F616" s="12" t="s">
        <v>4444</v>
      </c>
      <c r="G616" s="12" t="s">
        <v>4445</v>
      </c>
    </row>
    <row r="617">
      <c r="A617" s="12" t="s">
        <v>1604</v>
      </c>
      <c r="B617" s="12" t="s">
        <v>31602</v>
      </c>
      <c r="C617" s="12" t="s">
        <v>31603</v>
      </c>
      <c r="D617" s="12" t="s">
        <v>1607</v>
      </c>
      <c r="E617" s="12" t="s">
        <v>31781</v>
      </c>
      <c r="F617" s="12" t="s">
        <v>31782</v>
      </c>
      <c r="G617" s="12" t="s">
        <v>31783</v>
      </c>
    </row>
    <row r="618">
      <c r="A618" s="12" t="s">
        <v>1604</v>
      </c>
      <c r="B618" s="12" t="s">
        <v>31602</v>
      </c>
      <c r="C618" s="12" t="s">
        <v>31603</v>
      </c>
      <c r="D618" s="12" t="s">
        <v>1607</v>
      </c>
      <c r="E618" s="12" t="s">
        <v>31784</v>
      </c>
      <c r="F618" s="12" t="s">
        <v>31785</v>
      </c>
      <c r="G618" s="12" t="s">
        <v>31786</v>
      </c>
    </row>
    <row r="619">
      <c r="A619" s="12" t="s">
        <v>1604</v>
      </c>
      <c r="B619" s="12" t="s">
        <v>31602</v>
      </c>
      <c r="C619" s="12" t="s">
        <v>31603</v>
      </c>
      <c r="D619" s="12" t="s">
        <v>1607</v>
      </c>
      <c r="E619" s="12" t="s">
        <v>31787</v>
      </c>
      <c r="F619" s="12" t="s">
        <v>31788</v>
      </c>
      <c r="G619" s="12" t="s">
        <v>31789</v>
      </c>
    </row>
    <row r="620">
      <c r="A620" s="12" t="s">
        <v>1604</v>
      </c>
      <c r="B620" s="12" t="s">
        <v>31602</v>
      </c>
      <c r="C620" s="12" t="s">
        <v>31603</v>
      </c>
      <c r="D620" s="12" t="s">
        <v>1607</v>
      </c>
      <c r="E620" s="12" t="s">
        <v>31790</v>
      </c>
      <c r="F620" s="12" t="s">
        <v>31791</v>
      </c>
      <c r="G620" s="12" t="s">
        <v>31792</v>
      </c>
    </row>
    <row r="621">
      <c r="A621" s="12" t="s">
        <v>1604</v>
      </c>
      <c r="B621" s="12" t="s">
        <v>31602</v>
      </c>
      <c r="C621" s="12" t="s">
        <v>31603</v>
      </c>
      <c r="D621" s="12" t="s">
        <v>1607</v>
      </c>
      <c r="E621" s="12" t="s">
        <v>31793</v>
      </c>
      <c r="F621" s="12" t="s">
        <v>31794</v>
      </c>
      <c r="G621" s="12" t="s">
        <v>31795</v>
      </c>
    </row>
    <row r="622">
      <c r="A622" s="12" t="s">
        <v>1604</v>
      </c>
      <c r="B622" s="12" t="s">
        <v>31602</v>
      </c>
      <c r="C622" s="12" t="s">
        <v>31603</v>
      </c>
      <c r="D622" s="12" t="s">
        <v>1607</v>
      </c>
      <c r="E622" s="12" t="s">
        <v>31796</v>
      </c>
      <c r="F622" s="12" t="s">
        <v>22467</v>
      </c>
      <c r="G622" s="12" t="s">
        <v>31797</v>
      </c>
    </row>
    <row r="623">
      <c r="A623" s="12" t="s">
        <v>1604</v>
      </c>
      <c r="B623" s="12" t="s">
        <v>31602</v>
      </c>
      <c r="C623" s="12" t="s">
        <v>31603</v>
      </c>
      <c r="D623" s="12" t="s">
        <v>1607</v>
      </c>
      <c r="E623" s="12" t="s">
        <v>31798</v>
      </c>
      <c r="F623" s="12" t="s">
        <v>31799</v>
      </c>
      <c r="G623" s="12" t="s">
        <v>31800</v>
      </c>
    </row>
    <row r="624">
      <c r="A624" s="12" t="s">
        <v>1604</v>
      </c>
      <c r="B624" s="12" t="s">
        <v>31602</v>
      </c>
      <c r="C624" s="12" t="s">
        <v>31603</v>
      </c>
      <c r="D624" s="12" t="s">
        <v>1607</v>
      </c>
      <c r="E624" s="12" t="s">
        <v>31801</v>
      </c>
      <c r="F624" s="12" t="s">
        <v>31802</v>
      </c>
      <c r="G624" s="12" t="s">
        <v>31803</v>
      </c>
    </row>
    <row r="625">
      <c r="A625" s="12" t="s">
        <v>1604</v>
      </c>
      <c r="B625" s="12" t="s">
        <v>31602</v>
      </c>
      <c r="C625" s="12" t="s">
        <v>31603</v>
      </c>
      <c r="D625" s="12" t="s">
        <v>1607</v>
      </c>
      <c r="E625" s="12" t="s">
        <v>31804</v>
      </c>
      <c r="F625" s="12" t="s">
        <v>31805</v>
      </c>
      <c r="G625" s="12" t="s">
        <v>31806</v>
      </c>
    </row>
    <row r="626">
      <c r="A626" s="12" t="s">
        <v>1604</v>
      </c>
      <c r="B626" s="12" t="s">
        <v>31602</v>
      </c>
      <c r="C626" s="12" t="s">
        <v>31603</v>
      </c>
      <c r="D626" s="12" t="s">
        <v>1607</v>
      </c>
      <c r="E626" s="12" t="s">
        <v>31807</v>
      </c>
      <c r="F626" s="12" t="s">
        <v>10383</v>
      </c>
      <c r="G626" s="12" t="s">
        <v>10384</v>
      </c>
    </row>
    <row r="627">
      <c r="A627" s="12" t="s">
        <v>1604</v>
      </c>
      <c r="B627" s="12" t="s">
        <v>31602</v>
      </c>
      <c r="C627" s="12" t="s">
        <v>31603</v>
      </c>
      <c r="D627" s="12" t="s">
        <v>1607</v>
      </c>
      <c r="E627" s="12" t="s">
        <v>31808</v>
      </c>
      <c r="F627" s="12" t="s">
        <v>31809</v>
      </c>
      <c r="G627" s="12" t="s">
        <v>31810</v>
      </c>
    </row>
    <row r="628">
      <c r="A628" s="12" t="s">
        <v>1604</v>
      </c>
      <c r="B628" s="12" t="s">
        <v>31602</v>
      </c>
      <c r="C628" s="12" t="s">
        <v>31603</v>
      </c>
      <c r="D628" s="12" t="s">
        <v>1607</v>
      </c>
      <c r="E628" s="12" t="s">
        <v>31811</v>
      </c>
      <c r="F628" s="12" t="s">
        <v>12857</v>
      </c>
      <c r="G628" s="12" t="s">
        <v>31812</v>
      </c>
    </row>
    <row r="629">
      <c r="A629" s="12" t="s">
        <v>1604</v>
      </c>
      <c r="B629" s="12" t="s">
        <v>31602</v>
      </c>
      <c r="C629" s="12" t="s">
        <v>31603</v>
      </c>
      <c r="D629" s="12" t="s">
        <v>1607</v>
      </c>
      <c r="E629" s="12" t="s">
        <v>31813</v>
      </c>
      <c r="F629" s="12" t="s">
        <v>10001</v>
      </c>
      <c r="G629" s="12" t="s">
        <v>10002</v>
      </c>
    </row>
    <row r="630">
      <c r="A630" s="12" t="s">
        <v>1604</v>
      </c>
      <c r="B630" s="12" t="s">
        <v>31602</v>
      </c>
      <c r="C630" s="12" t="s">
        <v>31603</v>
      </c>
      <c r="D630" s="12" t="s">
        <v>1607</v>
      </c>
      <c r="E630" s="12" t="s">
        <v>31814</v>
      </c>
      <c r="F630" s="12" t="s">
        <v>31815</v>
      </c>
      <c r="G630" s="12" t="s">
        <v>31816</v>
      </c>
    </row>
    <row r="631">
      <c r="A631" s="12" t="s">
        <v>1604</v>
      </c>
      <c r="B631" s="12" t="s">
        <v>31602</v>
      </c>
      <c r="C631" s="12" t="s">
        <v>31603</v>
      </c>
      <c r="D631" s="12" t="s">
        <v>1607</v>
      </c>
      <c r="E631" s="12" t="s">
        <v>31817</v>
      </c>
      <c r="F631" s="12" t="s">
        <v>31818</v>
      </c>
      <c r="G631" s="12" t="s">
        <v>31819</v>
      </c>
    </row>
    <row r="632">
      <c r="A632" s="12" t="s">
        <v>1604</v>
      </c>
      <c r="B632" s="12" t="s">
        <v>31602</v>
      </c>
      <c r="C632" s="12" t="s">
        <v>31603</v>
      </c>
      <c r="D632" s="12" t="s">
        <v>1607</v>
      </c>
      <c r="E632" s="12" t="s">
        <v>31820</v>
      </c>
      <c r="F632" s="12" t="s">
        <v>31821</v>
      </c>
      <c r="G632" s="12" t="s">
        <v>31822</v>
      </c>
    </row>
    <row r="633">
      <c r="A633" s="12" t="s">
        <v>1604</v>
      </c>
      <c r="B633" s="12" t="s">
        <v>31602</v>
      </c>
      <c r="C633" s="12" t="s">
        <v>31603</v>
      </c>
      <c r="D633" s="12" t="s">
        <v>1607</v>
      </c>
      <c r="E633" s="12" t="s">
        <v>31823</v>
      </c>
      <c r="F633" s="12" t="s">
        <v>31824</v>
      </c>
      <c r="G633" s="12" t="s">
        <v>31825</v>
      </c>
    </row>
    <row r="634">
      <c r="A634" s="12" t="s">
        <v>1604</v>
      </c>
      <c r="B634" s="12" t="s">
        <v>31602</v>
      </c>
      <c r="C634" s="12" t="s">
        <v>31603</v>
      </c>
      <c r="D634" s="12" t="s">
        <v>1607</v>
      </c>
      <c r="E634" s="12" t="s">
        <v>31826</v>
      </c>
      <c r="F634" s="12" t="s">
        <v>9162</v>
      </c>
      <c r="G634" s="12" t="s">
        <v>31827</v>
      </c>
    </row>
    <row r="635">
      <c r="A635" s="12" t="s">
        <v>1604</v>
      </c>
      <c r="B635" s="12" t="s">
        <v>31602</v>
      </c>
      <c r="C635" s="12" t="s">
        <v>31603</v>
      </c>
      <c r="D635" s="12" t="s">
        <v>1607</v>
      </c>
      <c r="E635" s="12" t="s">
        <v>31828</v>
      </c>
      <c r="F635" s="12" t="s">
        <v>31829</v>
      </c>
      <c r="G635" s="12" t="s">
        <v>31830</v>
      </c>
    </row>
    <row r="636">
      <c r="A636" s="12" t="s">
        <v>1604</v>
      </c>
      <c r="B636" s="12" t="s">
        <v>31602</v>
      </c>
      <c r="C636" s="12" t="s">
        <v>31603</v>
      </c>
      <c r="D636" s="12" t="s">
        <v>1607</v>
      </c>
      <c r="E636" s="12" t="s">
        <v>31831</v>
      </c>
      <c r="F636" s="12" t="s">
        <v>31832</v>
      </c>
      <c r="G636" s="12" t="s">
        <v>31833</v>
      </c>
    </row>
    <row r="637">
      <c r="A637" s="12" t="s">
        <v>1604</v>
      </c>
      <c r="B637" s="12" t="s">
        <v>31602</v>
      </c>
      <c r="C637" s="12" t="s">
        <v>31603</v>
      </c>
      <c r="D637" s="12" t="s">
        <v>1607</v>
      </c>
      <c r="E637" s="12" t="s">
        <v>31834</v>
      </c>
      <c r="F637" s="12" t="s">
        <v>10592</v>
      </c>
      <c r="G637" s="12" t="s">
        <v>31835</v>
      </c>
    </row>
    <row r="638">
      <c r="A638" s="12" t="s">
        <v>1604</v>
      </c>
      <c r="B638" s="12" t="s">
        <v>31602</v>
      </c>
      <c r="C638" s="12" t="s">
        <v>31603</v>
      </c>
      <c r="D638" s="12" t="s">
        <v>1607</v>
      </c>
      <c r="E638" s="12" t="s">
        <v>31836</v>
      </c>
      <c r="F638" s="12" t="s">
        <v>31837</v>
      </c>
      <c r="G638" s="12" t="s">
        <v>31838</v>
      </c>
    </row>
    <row r="639">
      <c r="A639" s="12" t="s">
        <v>1604</v>
      </c>
      <c r="B639" s="12" t="s">
        <v>31602</v>
      </c>
      <c r="C639" s="12" t="s">
        <v>31603</v>
      </c>
      <c r="D639" s="12" t="s">
        <v>1607</v>
      </c>
      <c r="E639" s="12" t="s">
        <v>31839</v>
      </c>
      <c r="F639" s="12" t="s">
        <v>2314</v>
      </c>
      <c r="G639" s="12" t="s">
        <v>2315</v>
      </c>
    </row>
    <row r="640">
      <c r="A640" s="12" t="s">
        <v>1604</v>
      </c>
      <c r="B640" s="12" t="s">
        <v>31602</v>
      </c>
      <c r="C640" s="12" t="s">
        <v>31603</v>
      </c>
      <c r="D640" s="12" t="s">
        <v>1607</v>
      </c>
      <c r="E640" s="12" t="s">
        <v>31840</v>
      </c>
      <c r="F640" s="12" t="s">
        <v>2950</v>
      </c>
      <c r="G640" s="12" t="s">
        <v>2951</v>
      </c>
    </row>
    <row r="641">
      <c r="A641" s="12" t="s">
        <v>1604</v>
      </c>
      <c r="B641" s="12" t="s">
        <v>31602</v>
      </c>
      <c r="C641" s="12" t="s">
        <v>31603</v>
      </c>
      <c r="D641" s="12" t="s">
        <v>1607</v>
      </c>
      <c r="E641" s="12" t="s">
        <v>31841</v>
      </c>
      <c r="F641" s="12" t="s">
        <v>31842</v>
      </c>
      <c r="G641" s="12" t="s">
        <v>31843</v>
      </c>
    </row>
    <row r="642">
      <c r="A642" s="12" t="s">
        <v>1604</v>
      </c>
      <c r="B642" s="12" t="s">
        <v>31602</v>
      </c>
      <c r="C642" s="12" t="s">
        <v>31603</v>
      </c>
      <c r="D642" s="12" t="s">
        <v>1607</v>
      </c>
      <c r="E642" s="12" t="s">
        <v>31844</v>
      </c>
      <c r="F642" s="12" t="s">
        <v>31845</v>
      </c>
      <c r="G642" s="12" t="s">
        <v>31846</v>
      </c>
    </row>
    <row r="643">
      <c r="A643" s="12" t="s">
        <v>1604</v>
      </c>
      <c r="B643" s="12" t="s">
        <v>31602</v>
      </c>
      <c r="C643" s="12" t="s">
        <v>31603</v>
      </c>
      <c r="D643" s="12" t="s">
        <v>1607</v>
      </c>
      <c r="E643" s="12" t="s">
        <v>31847</v>
      </c>
      <c r="F643" s="12" t="s">
        <v>31848</v>
      </c>
      <c r="G643" s="12" t="s">
        <v>31849</v>
      </c>
    </row>
    <row r="644">
      <c r="A644" s="12" t="s">
        <v>1604</v>
      </c>
      <c r="B644" s="12" t="s">
        <v>31602</v>
      </c>
      <c r="C644" s="12" t="s">
        <v>31603</v>
      </c>
      <c r="D644" s="12" t="s">
        <v>1607</v>
      </c>
      <c r="E644" s="12" t="s">
        <v>31850</v>
      </c>
      <c r="F644" s="12" t="s">
        <v>31851</v>
      </c>
      <c r="G644" s="12" t="s">
        <v>31852</v>
      </c>
    </row>
    <row r="645">
      <c r="A645" s="12" t="s">
        <v>1604</v>
      </c>
      <c r="B645" s="12" t="s">
        <v>31602</v>
      </c>
      <c r="C645" s="12" t="s">
        <v>31603</v>
      </c>
      <c r="D645" s="12" t="s">
        <v>1607</v>
      </c>
      <c r="E645" s="12" t="s">
        <v>31853</v>
      </c>
      <c r="F645" s="12" t="s">
        <v>31854</v>
      </c>
      <c r="G645" s="12" t="s">
        <v>31855</v>
      </c>
    </row>
    <row r="646">
      <c r="A646" s="12" t="s">
        <v>1604</v>
      </c>
      <c r="B646" s="12" t="s">
        <v>31602</v>
      </c>
      <c r="C646" s="12" t="s">
        <v>31603</v>
      </c>
      <c r="D646" s="12" t="s">
        <v>1607</v>
      </c>
      <c r="E646" s="12" t="s">
        <v>31856</v>
      </c>
      <c r="F646" s="12" t="s">
        <v>31857</v>
      </c>
      <c r="G646" s="12" t="s">
        <v>31858</v>
      </c>
    </row>
    <row r="647">
      <c r="A647" s="12" t="s">
        <v>1604</v>
      </c>
      <c r="B647" s="12" t="s">
        <v>31602</v>
      </c>
      <c r="C647" s="12" t="s">
        <v>31603</v>
      </c>
      <c r="D647" s="12" t="s">
        <v>1607</v>
      </c>
      <c r="E647" s="12" t="s">
        <v>31859</v>
      </c>
      <c r="F647" s="12" t="s">
        <v>31860</v>
      </c>
      <c r="G647" s="12" t="s">
        <v>31861</v>
      </c>
    </row>
    <row r="648">
      <c r="A648" s="12" t="s">
        <v>1604</v>
      </c>
      <c r="B648" s="12" t="s">
        <v>31602</v>
      </c>
      <c r="C648" s="12" t="s">
        <v>31603</v>
      </c>
      <c r="D648" s="12" t="s">
        <v>1607</v>
      </c>
      <c r="E648" s="12" t="s">
        <v>31862</v>
      </c>
      <c r="F648" s="12" t="s">
        <v>7412</v>
      </c>
      <c r="G648" s="12" t="s">
        <v>31863</v>
      </c>
    </row>
    <row r="649">
      <c r="A649" s="12" t="s">
        <v>1604</v>
      </c>
      <c r="B649" s="12" t="s">
        <v>31602</v>
      </c>
      <c r="C649" s="12" t="s">
        <v>31603</v>
      </c>
      <c r="D649" s="12" t="s">
        <v>1607</v>
      </c>
      <c r="E649" s="12" t="s">
        <v>31864</v>
      </c>
      <c r="F649" s="12" t="s">
        <v>7360</v>
      </c>
      <c r="G649" s="12" t="s">
        <v>31865</v>
      </c>
    </row>
    <row r="650">
      <c r="A650" s="12" t="s">
        <v>1604</v>
      </c>
      <c r="B650" s="12" t="s">
        <v>31602</v>
      </c>
      <c r="C650" s="12" t="s">
        <v>31603</v>
      </c>
      <c r="D650" s="12" t="s">
        <v>1607</v>
      </c>
      <c r="E650" s="12" t="s">
        <v>31866</v>
      </c>
      <c r="F650" s="12" t="s">
        <v>10455</v>
      </c>
      <c r="G650" s="12" t="s">
        <v>31867</v>
      </c>
    </row>
    <row r="651">
      <c r="A651" s="12" t="s">
        <v>1604</v>
      </c>
      <c r="B651" s="12" t="s">
        <v>31602</v>
      </c>
      <c r="C651" s="12" t="s">
        <v>31603</v>
      </c>
      <c r="D651" s="12" t="s">
        <v>1607</v>
      </c>
      <c r="E651" s="12" t="s">
        <v>31868</v>
      </c>
      <c r="F651" s="12" t="s">
        <v>10941</v>
      </c>
      <c r="G651" s="12" t="s">
        <v>10942</v>
      </c>
    </row>
    <row r="652">
      <c r="A652" s="12" t="s">
        <v>1604</v>
      </c>
      <c r="B652" s="12" t="s">
        <v>31602</v>
      </c>
      <c r="C652" s="12" t="s">
        <v>31603</v>
      </c>
      <c r="D652" s="12" t="s">
        <v>1607</v>
      </c>
      <c r="E652" s="12" t="s">
        <v>31869</v>
      </c>
      <c r="F652" s="12" t="s">
        <v>31870</v>
      </c>
      <c r="G652" s="12" t="s">
        <v>31871</v>
      </c>
    </row>
    <row r="653">
      <c r="A653" s="12" t="s">
        <v>1604</v>
      </c>
      <c r="B653" s="12" t="s">
        <v>31602</v>
      </c>
      <c r="C653" s="12" t="s">
        <v>31603</v>
      </c>
      <c r="D653" s="12" t="s">
        <v>1607</v>
      </c>
      <c r="E653" s="12" t="s">
        <v>31872</v>
      </c>
      <c r="F653" s="12" t="s">
        <v>31873</v>
      </c>
      <c r="G653" s="12" t="s">
        <v>31874</v>
      </c>
    </row>
    <row r="654">
      <c r="A654" s="12" t="s">
        <v>1604</v>
      </c>
      <c r="B654" s="12" t="s">
        <v>31602</v>
      </c>
      <c r="C654" s="12" t="s">
        <v>31603</v>
      </c>
      <c r="D654" s="12" t="s">
        <v>1607</v>
      </c>
      <c r="E654" s="12" t="s">
        <v>31875</v>
      </c>
      <c r="F654" s="12" t="s">
        <v>31876</v>
      </c>
      <c r="G654" s="12" t="s">
        <v>31877</v>
      </c>
    </row>
    <row r="655">
      <c r="A655" s="12" t="s">
        <v>1604</v>
      </c>
      <c r="B655" s="12" t="s">
        <v>31602</v>
      </c>
      <c r="C655" s="12" t="s">
        <v>31603</v>
      </c>
      <c r="D655" s="12" t="s">
        <v>1607</v>
      </c>
      <c r="E655" s="12" t="s">
        <v>31878</v>
      </c>
      <c r="F655" s="12" t="s">
        <v>4426</v>
      </c>
      <c r="G655" s="12" t="s">
        <v>4427</v>
      </c>
    </row>
    <row r="656">
      <c r="A656" s="12" t="s">
        <v>1604</v>
      </c>
      <c r="B656" s="12" t="s">
        <v>31602</v>
      </c>
      <c r="C656" s="12" t="s">
        <v>31603</v>
      </c>
      <c r="D656" s="12" t="s">
        <v>1607</v>
      </c>
      <c r="E656" s="12" t="s">
        <v>31879</v>
      </c>
      <c r="F656" s="12" t="s">
        <v>31880</v>
      </c>
      <c r="G656" s="12" t="s">
        <v>31881</v>
      </c>
    </row>
    <row r="657">
      <c r="A657" s="12" t="s">
        <v>1604</v>
      </c>
      <c r="B657" s="12" t="s">
        <v>31602</v>
      </c>
      <c r="C657" s="12" t="s">
        <v>31603</v>
      </c>
      <c r="D657" s="12" t="s">
        <v>1607</v>
      </c>
      <c r="E657" s="12" t="s">
        <v>31882</v>
      </c>
      <c r="F657" s="12" t="s">
        <v>31883</v>
      </c>
      <c r="G657" s="12" t="s">
        <v>31884</v>
      </c>
    </row>
    <row r="658">
      <c r="A658" s="12" t="s">
        <v>1604</v>
      </c>
      <c r="B658" s="12" t="s">
        <v>31602</v>
      </c>
      <c r="C658" s="12" t="s">
        <v>31603</v>
      </c>
      <c r="D658" s="12" t="s">
        <v>1607</v>
      </c>
      <c r="E658" s="12" t="s">
        <v>31885</v>
      </c>
      <c r="F658" s="12" t="s">
        <v>31886</v>
      </c>
      <c r="G658" s="12" t="s">
        <v>31887</v>
      </c>
    </row>
    <row r="659">
      <c r="A659" s="12" t="s">
        <v>1604</v>
      </c>
      <c r="B659" s="12" t="s">
        <v>31602</v>
      </c>
      <c r="C659" s="12" t="s">
        <v>31603</v>
      </c>
      <c r="D659" s="12" t="s">
        <v>1607</v>
      </c>
      <c r="E659" s="12" t="s">
        <v>31888</v>
      </c>
      <c r="F659" s="12" t="s">
        <v>31889</v>
      </c>
      <c r="G659" s="12" t="s">
        <v>31890</v>
      </c>
    </row>
    <row r="660">
      <c r="A660" s="12" t="s">
        <v>1604</v>
      </c>
      <c r="B660" s="12" t="s">
        <v>31602</v>
      </c>
      <c r="C660" s="12" t="s">
        <v>31603</v>
      </c>
      <c r="D660" s="12" t="s">
        <v>1607</v>
      </c>
      <c r="E660" s="12" t="s">
        <v>31891</v>
      </c>
      <c r="F660" s="12" t="s">
        <v>31892</v>
      </c>
      <c r="G660" s="12" t="s">
        <v>31893</v>
      </c>
    </row>
    <row r="661">
      <c r="A661" s="12" t="s">
        <v>1604</v>
      </c>
      <c r="B661" s="12" t="s">
        <v>31602</v>
      </c>
      <c r="C661" s="12" t="s">
        <v>31603</v>
      </c>
      <c r="D661" s="12" t="s">
        <v>1607</v>
      </c>
      <c r="E661" s="12" t="s">
        <v>31894</v>
      </c>
      <c r="F661" s="12" t="s">
        <v>31895</v>
      </c>
      <c r="G661" s="12" t="s">
        <v>31896</v>
      </c>
    </row>
    <row r="662">
      <c r="A662" s="12" t="s">
        <v>1604</v>
      </c>
      <c r="B662" s="12" t="s">
        <v>31602</v>
      </c>
      <c r="C662" s="12" t="s">
        <v>31603</v>
      </c>
      <c r="D662" s="12" t="s">
        <v>1607</v>
      </c>
      <c r="E662" s="12" t="s">
        <v>31897</v>
      </c>
      <c r="F662" s="12" t="s">
        <v>31898</v>
      </c>
      <c r="G662" s="12" t="s">
        <v>31899</v>
      </c>
    </row>
    <row r="663">
      <c r="A663" s="12" t="s">
        <v>1604</v>
      </c>
      <c r="B663" s="12" t="s">
        <v>31602</v>
      </c>
      <c r="C663" s="12" t="s">
        <v>31603</v>
      </c>
      <c r="D663" s="12" t="s">
        <v>1607</v>
      </c>
      <c r="E663" s="12" t="s">
        <v>31900</v>
      </c>
      <c r="F663" s="12" t="s">
        <v>8094</v>
      </c>
      <c r="G663" s="12" t="s">
        <v>31901</v>
      </c>
    </row>
    <row r="664">
      <c r="A664" s="12" t="s">
        <v>1604</v>
      </c>
      <c r="B664" s="12" t="s">
        <v>31602</v>
      </c>
      <c r="C664" s="12" t="s">
        <v>31603</v>
      </c>
      <c r="D664" s="12" t="s">
        <v>1607</v>
      </c>
      <c r="E664" s="12" t="s">
        <v>31902</v>
      </c>
      <c r="F664" s="12" t="s">
        <v>9480</v>
      </c>
      <c r="G664" s="12" t="s">
        <v>31903</v>
      </c>
    </row>
    <row r="665">
      <c r="A665" s="12" t="s">
        <v>1604</v>
      </c>
      <c r="B665" s="12" t="s">
        <v>31602</v>
      </c>
      <c r="C665" s="12" t="s">
        <v>31603</v>
      </c>
      <c r="D665" s="12" t="s">
        <v>1607</v>
      </c>
      <c r="E665" s="12" t="s">
        <v>31904</v>
      </c>
      <c r="F665" s="12" t="s">
        <v>31905</v>
      </c>
      <c r="G665" s="12" t="s">
        <v>31906</v>
      </c>
    </row>
    <row r="666">
      <c r="A666" s="12" t="s">
        <v>1604</v>
      </c>
      <c r="B666" s="12" t="s">
        <v>31602</v>
      </c>
      <c r="C666" s="12" t="s">
        <v>31603</v>
      </c>
      <c r="D666" s="12" t="s">
        <v>1607</v>
      </c>
      <c r="E666" s="12" t="s">
        <v>31907</v>
      </c>
      <c r="F666" s="12" t="s">
        <v>31908</v>
      </c>
      <c r="G666" s="12" t="s">
        <v>31909</v>
      </c>
    </row>
    <row r="667">
      <c r="A667" s="12" t="s">
        <v>1604</v>
      </c>
      <c r="B667" s="12" t="s">
        <v>31602</v>
      </c>
      <c r="C667" s="12" t="s">
        <v>31603</v>
      </c>
      <c r="D667" s="12" t="s">
        <v>1607</v>
      </c>
      <c r="E667" s="12" t="s">
        <v>31910</v>
      </c>
      <c r="F667" s="12" t="s">
        <v>31911</v>
      </c>
      <c r="G667" s="12" t="s">
        <v>31912</v>
      </c>
    </row>
    <row r="668">
      <c r="A668" s="12" t="s">
        <v>1604</v>
      </c>
      <c r="B668" s="12" t="s">
        <v>31602</v>
      </c>
      <c r="C668" s="12" t="s">
        <v>31603</v>
      </c>
      <c r="D668" s="12" t="s">
        <v>1607</v>
      </c>
      <c r="E668" s="12" t="s">
        <v>31913</v>
      </c>
      <c r="F668" s="12" t="s">
        <v>13704</v>
      </c>
      <c r="G668" s="12" t="s">
        <v>31914</v>
      </c>
    </row>
    <row r="669">
      <c r="A669" s="12" t="s">
        <v>1604</v>
      </c>
      <c r="B669" s="12" t="s">
        <v>31602</v>
      </c>
      <c r="C669" s="12" t="s">
        <v>31603</v>
      </c>
      <c r="D669" s="12" t="s">
        <v>1607</v>
      </c>
      <c r="E669" s="12" t="s">
        <v>31915</v>
      </c>
      <c r="F669" s="12" t="s">
        <v>31916</v>
      </c>
      <c r="G669" s="12" t="s">
        <v>31917</v>
      </c>
    </row>
    <row r="670">
      <c r="A670" s="12" t="s">
        <v>1604</v>
      </c>
      <c r="B670" s="12" t="s">
        <v>31602</v>
      </c>
      <c r="C670" s="12" t="s">
        <v>31603</v>
      </c>
      <c r="D670" s="12" t="s">
        <v>1607</v>
      </c>
      <c r="E670" s="12" t="s">
        <v>31918</v>
      </c>
      <c r="F670" s="12" t="s">
        <v>31919</v>
      </c>
      <c r="G670" s="12" t="s">
        <v>31920</v>
      </c>
    </row>
    <row r="671">
      <c r="A671" s="12" t="s">
        <v>1604</v>
      </c>
      <c r="B671" s="12" t="s">
        <v>31602</v>
      </c>
      <c r="C671" s="12" t="s">
        <v>31603</v>
      </c>
      <c r="D671" s="12" t="s">
        <v>1607</v>
      </c>
      <c r="E671" s="12" t="s">
        <v>31921</v>
      </c>
      <c r="F671" s="12" t="s">
        <v>22248</v>
      </c>
      <c r="G671" s="12" t="s">
        <v>31922</v>
      </c>
    </row>
    <row r="672">
      <c r="A672" s="12" t="s">
        <v>1604</v>
      </c>
      <c r="B672" s="12" t="s">
        <v>31602</v>
      </c>
      <c r="C672" s="12" t="s">
        <v>31603</v>
      </c>
      <c r="D672" s="12" t="s">
        <v>1607</v>
      </c>
      <c r="E672" s="12" t="s">
        <v>31923</v>
      </c>
      <c r="F672" s="12" t="s">
        <v>31924</v>
      </c>
      <c r="G672" s="12" t="s">
        <v>31925</v>
      </c>
    </row>
    <row r="673">
      <c r="A673" s="12" t="s">
        <v>1604</v>
      </c>
      <c r="B673" s="12" t="s">
        <v>31602</v>
      </c>
      <c r="C673" s="12" t="s">
        <v>31603</v>
      </c>
      <c r="D673" s="12" t="s">
        <v>1607</v>
      </c>
      <c r="E673" s="12" t="s">
        <v>31926</v>
      </c>
      <c r="F673" s="12" t="s">
        <v>31927</v>
      </c>
      <c r="G673" s="12" t="s">
        <v>31928</v>
      </c>
    </row>
    <row r="674">
      <c r="A674" s="12" t="s">
        <v>1604</v>
      </c>
      <c r="B674" s="12" t="s">
        <v>31602</v>
      </c>
      <c r="C674" s="12" t="s">
        <v>31603</v>
      </c>
      <c r="D674" s="12" t="s">
        <v>1607</v>
      </c>
      <c r="E674" s="12" t="s">
        <v>31929</v>
      </c>
      <c r="F674" s="12" t="s">
        <v>31930</v>
      </c>
      <c r="G674" s="12" t="s">
        <v>31931</v>
      </c>
    </row>
    <row r="675">
      <c r="A675" s="12" t="s">
        <v>1604</v>
      </c>
      <c r="B675" s="12" t="s">
        <v>31602</v>
      </c>
      <c r="C675" s="12" t="s">
        <v>31603</v>
      </c>
      <c r="D675" s="12" t="s">
        <v>1607</v>
      </c>
      <c r="E675" s="12" t="s">
        <v>31932</v>
      </c>
      <c r="F675" s="12" t="s">
        <v>31933</v>
      </c>
      <c r="G675" s="12" t="s">
        <v>31934</v>
      </c>
    </row>
    <row r="676">
      <c r="A676" s="12" t="s">
        <v>1604</v>
      </c>
      <c r="B676" s="12" t="s">
        <v>31602</v>
      </c>
      <c r="C676" s="12" t="s">
        <v>31603</v>
      </c>
      <c r="D676" s="12" t="s">
        <v>1607</v>
      </c>
      <c r="E676" s="12" t="s">
        <v>31935</v>
      </c>
      <c r="F676" s="12" t="s">
        <v>11220</v>
      </c>
      <c r="G676" s="12" t="s">
        <v>11221</v>
      </c>
    </row>
    <row r="677">
      <c r="A677" s="12" t="s">
        <v>1604</v>
      </c>
      <c r="B677" s="12" t="s">
        <v>31602</v>
      </c>
      <c r="C677" s="12" t="s">
        <v>31603</v>
      </c>
      <c r="D677" s="12" t="s">
        <v>1607</v>
      </c>
      <c r="E677" s="12" t="s">
        <v>31936</v>
      </c>
      <c r="F677" s="12" t="s">
        <v>31937</v>
      </c>
      <c r="G677" s="12" t="s">
        <v>31938</v>
      </c>
    </row>
    <row r="678">
      <c r="A678" s="12" t="s">
        <v>1604</v>
      </c>
      <c r="B678" s="12" t="s">
        <v>31602</v>
      </c>
      <c r="C678" s="12" t="s">
        <v>31603</v>
      </c>
      <c r="D678" s="12" t="s">
        <v>1607</v>
      </c>
      <c r="E678" s="12" t="s">
        <v>31939</v>
      </c>
      <c r="F678" s="12" t="s">
        <v>10387</v>
      </c>
      <c r="G678" s="12" t="s">
        <v>10388</v>
      </c>
    </row>
    <row r="679">
      <c r="A679" s="12" t="s">
        <v>1604</v>
      </c>
      <c r="B679" s="12" t="s">
        <v>31602</v>
      </c>
      <c r="C679" s="12" t="s">
        <v>31603</v>
      </c>
      <c r="D679" s="12" t="s">
        <v>1607</v>
      </c>
      <c r="E679" s="12" t="s">
        <v>31940</v>
      </c>
      <c r="F679" s="12" t="s">
        <v>13154</v>
      </c>
      <c r="G679" s="12" t="s">
        <v>31941</v>
      </c>
    </row>
    <row r="680">
      <c r="A680" s="12" t="s">
        <v>1604</v>
      </c>
      <c r="B680" s="12" t="s">
        <v>31602</v>
      </c>
      <c r="C680" s="12" t="s">
        <v>31603</v>
      </c>
      <c r="D680" s="12" t="s">
        <v>1607</v>
      </c>
      <c r="E680" s="12" t="s">
        <v>31942</v>
      </c>
      <c r="F680" s="12" t="s">
        <v>31943</v>
      </c>
      <c r="G680" s="12" t="s">
        <v>31944</v>
      </c>
    </row>
    <row r="681">
      <c r="A681" s="12" t="s">
        <v>1604</v>
      </c>
      <c r="B681" s="12" t="s">
        <v>31602</v>
      </c>
      <c r="C681" s="12" t="s">
        <v>31603</v>
      </c>
      <c r="D681" s="12" t="s">
        <v>1607</v>
      </c>
      <c r="E681" s="12" t="s">
        <v>31945</v>
      </c>
      <c r="F681" s="12" t="s">
        <v>10079</v>
      </c>
      <c r="G681" s="12" t="s">
        <v>17158</v>
      </c>
    </row>
    <row r="682">
      <c r="A682" s="12" t="s">
        <v>1604</v>
      </c>
      <c r="B682" s="12" t="s">
        <v>31602</v>
      </c>
      <c r="C682" s="12" t="s">
        <v>31603</v>
      </c>
      <c r="D682" s="12" t="s">
        <v>1607</v>
      </c>
      <c r="E682" s="12" t="s">
        <v>31946</v>
      </c>
      <c r="F682" s="12" t="s">
        <v>31947</v>
      </c>
      <c r="G682" s="12" t="s">
        <v>31948</v>
      </c>
    </row>
    <row r="683">
      <c r="A683" s="12" t="s">
        <v>1604</v>
      </c>
      <c r="B683" s="12" t="s">
        <v>31602</v>
      </c>
      <c r="C683" s="12" t="s">
        <v>31603</v>
      </c>
      <c r="D683" s="12" t="s">
        <v>1607</v>
      </c>
      <c r="E683" s="12" t="s">
        <v>31949</v>
      </c>
      <c r="F683" s="12" t="s">
        <v>17162</v>
      </c>
      <c r="G683" s="12" t="s">
        <v>17163</v>
      </c>
    </row>
    <row r="684">
      <c r="A684" s="12" t="s">
        <v>1604</v>
      </c>
      <c r="B684" s="12" t="s">
        <v>31602</v>
      </c>
      <c r="C684" s="12" t="s">
        <v>31603</v>
      </c>
      <c r="D684" s="12" t="s">
        <v>1607</v>
      </c>
      <c r="E684" s="12" t="s">
        <v>31950</v>
      </c>
      <c r="F684" s="12" t="s">
        <v>12581</v>
      </c>
      <c r="G684" s="12" t="s">
        <v>12582</v>
      </c>
    </row>
    <row r="685">
      <c r="A685" s="12" t="s">
        <v>1604</v>
      </c>
      <c r="B685" s="12" t="s">
        <v>31602</v>
      </c>
      <c r="C685" s="12" t="s">
        <v>31603</v>
      </c>
      <c r="D685" s="12" t="s">
        <v>1607</v>
      </c>
      <c r="E685" s="12" t="s">
        <v>31951</v>
      </c>
      <c r="F685" s="12" t="s">
        <v>31952</v>
      </c>
      <c r="G685" s="12" t="s">
        <v>31953</v>
      </c>
    </row>
    <row r="686">
      <c r="A686" s="12" t="s">
        <v>1604</v>
      </c>
      <c r="B686" s="12" t="s">
        <v>31602</v>
      </c>
      <c r="C686" s="12" t="s">
        <v>31603</v>
      </c>
      <c r="D686" s="12" t="s">
        <v>1607</v>
      </c>
      <c r="E686" s="12" t="s">
        <v>31954</v>
      </c>
      <c r="F686" s="12" t="s">
        <v>31955</v>
      </c>
      <c r="G686" s="12" t="s">
        <v>31956</v>
      </c>
    </row>
    <row r="687">
      <c r="A687" s="12" t="s">
        <v>1604</v>
      </c>
      <c r="B687" s="12" t="s">
        <v>31602</v>
      </c>
      <c r="C687" s="12" t="s">
        <v>31603</v>
      </c>
      <c r="D687" s="12" t="s">
        <v>1607</v>
      </c>
      <c r="E687" s="12" t="s">
        <v>31957</v>
      </c>
      <c r="F687" s="12" t="s">
        <v>31958</v>
      </c>
      <c r="G687" s="12" t="s">
        <v>31959</v>
      </c>
    </row>
    <row r="688">
      <c r="A688" s="12" t="s">
        <v>1604</v>
      </c>
      <c r="B688" s="12" t="s">
        <v>31602</v>
      </c>
      <c r="C688" s="12" t="s">
        <v>31603</v>
      </c>
      <c r="D688" s="12" t="s">
        <v>1607</v>
      </c>
      <c r="E688" s="12" t="s">
        <v>31960</v>
      </c>
      <c r="F688" s="12" t="s">
        <v>31961</v>
      </c>
      <c r="G688" s="12" t="s">
        <v>31962</v>
      </c>
    </row>
    <row r="689">
      <c r="A689" s="12" t="s">
        <v>1604</v>
      </c>
      <c r="B689" s="12" t="s">
        <v>31602</v>
      </c>
      <c r="C689" s="12" t="s">
        <v>31603</v>
      </c>
      <c r="D689" s="12" t="s">
        <v>1607</v>
      </c>
      <c r="E689" s="12" t="s">
        <v>31963</v>
      </c>
      <c r="F689" s="12" t="s">
        <v>4762</v>
      </c>
      <c r="G689" s="12" t="s">
        <v>4763</v>
      </c>
    </row>
    <row r="690">
      <c r="A690" s="12" t="s">
        <v>1604</v>
      </c>
      <c r="B690" s="12" t="s">
        <v>31602</v>
      </c>
      <c r="C690" s="12" t="s">
        <v>31603</v>
      </c>
      <c r="D690" s="12" t="s">
        <v>1607</v>
      </c>
      <c r="E690" s="12" t="s">
        <v>31964</v>
      </c>
      <c r="F690" s="12" t="s">
        <v>4402</v>
      </c>
      <c r="G690" s="12" t="s">
        <v>4403</v>
      </c>
    </row>
    <row r="691">
      <c r="A691" s="12" t="s">
        <v>1604</v>
      </c>
      <c r="B691" s="12" t="s">
        <v>31602</v>
      </c>
      <c r="C691" s="12" t="s">
        <v>31603</v>
      </c>
      <c r="D691" s="12" t="s">
        <v>1607</v>
      </c>
      <c r="E691" s="12" t="s">
        <v>31965</v>
      </c>
      <c r="F691" s="12" t="s">
        <v>31966</v>
      </c>
      <c r="G691" s="12" t="s">
        <v>31967</v>
      </c>
    </row>
    <row r="692">
      <c r="A692" s="12" t="s">
        <v>1604</v>
      </c>
      <c r="B692" s="12" t="s">
        <v>31602</v>
      </c>
      <c r="C692" s="12" t="s">
        <v>31603</v>
      </c>
      <c r="D692" s="12" t="s">
        <v>1607</v>
      </c>
      <c r="E692" s="12" t="s">
        <v>31968</v>
      </c>
      <c r="F692" s="12" t="s">
        <v>10595</v>
      </c>
      <c r="G692" s="12" t="s">
        <v>31969</v>
      </c>
    </row>
    <row r="693">
      <c r="A693" s="12" t="s">
        <v>1604</v>
      </c>
      <c r="B693" s="12" t="s">
        <v>31602</v>
      </c>
      <c r="C693" s="12" t="s">
        <v>31603</v>
      </c>
      <c r="D693" s="12" t="s">
        <v>1607</v>
      </c>
      <c r="E693" s="12" t="s">
        <v>31970</v>
      </c>
      <c r="F693" s="12" t="s">
        <v>12589</v>
      </c>
      <c r="G693" s="12" t="s">
        <v>12590</v>
      </c>
    </row>
    <row r="694">
      <c r="A694" s="12" t="s">
        <v>1604</v>
      </c>
      <c r="B694" s="12" t="s">
        <v>31602</v>
      </c>
      <c r="C694" s="12" t="s">
        <v>31603</v>
      </c>
      <c r="D694" s="12" t="s">
        <v>1607</v>
      </c>
      <c r="E694" s="12" t="s">
        <v>31971</v>
      </c>
      <c r="F694" s="12" t="s">
        <v>31972</v>
      </c>
      <c r="G694" s="12" t="s">
        <v>31973</v>
      </c>
    </row>
    <row r="695">
      <c r="A695" s="12" t="s">
        <v>1604</v>
      </c>
      <c r="B695" s="12" t="s">
        <v>31602</v>
      </c>
      <c r="C695" s="12" t="s">
        <v>31603</v>
      </c>
      <c r="D695" s="12" t="s">
        <v>1607</v>
      </c>
      <c r="E695" s="12" t="s">
        <v>31974</v>
      </c>
      <c r="F695" s="12" t="s">
        <v>31975</v>
      </c>
      <c r="G695" s="12" t="s">
        <v>31976</v>
      </c>
    </row>
    <row r="696">
      <c r="A696" s="12" t="s">
        <v>1604</v>
      </c>
      <c r="B696" s="12" t="s">
        <v>31602</v>
      </c>
      <c r="C696" s="12" t="s">
        <v>31603</v>
      </c>
      <c r="D696" s="12" t="s">
        <v>1607</v>
      </c>
      <c r="E696" s="12" t="s">
        <v>31977</v>
      </c>
      <c r="F696" s="12" t="s">
        <v>2237</v>
      </c>
      <c r="G696" s="12" t="s">
        <v>2238</v>
      </c>
    </row>
    <row r="697">
      <c r="A697" s="12" t="s">
        <v>1604</v>
      </c>
      <c r="B697" s="12" t="s">
        <v>31602</v>
      </c>
      <c r="C697" s="12" t="s">
        <v>31603</v>
      </c>
      <c r="D697" s="12" t="s">
        <v>1607</v>
      </c>
      <c r="E697" s="12" t="s">
        <v>31978</v>
      </c>
      <c r="F697" s="12" t="s">
        <v>2603</v>
      </c>
      <c r="G697" s="12" t="s">
        <v>2604</v>
      </c>
    </row>
    <row r="698">
      <c r="A698" s="12" t="s">
        <v>1604</v>
      </c>
      <c r="B698" s="12" t="s">
        <v>31602</v>
      </c>
      <c r="C698" s="12" t="s">
        <v>31603</v>
      </c>
      <c r="D698" s="12" t="s">
        <v>1607</v>
      </c>
      <c r="E698" s="12" t="s">
        <v>31979</v>
      </c>
      <c r="F698" s="12" t="s">
        <v>2318</v>
      </c>
      <c r="G698" s="12" t="s">
        <v>2319</v>
      </c>
    </row>
    <row r="699">
      <c r="A699" s="12" t="s">
        <v>1604</v>
      </c>
      <c r="B699" s="12" t="s">
        <v>31602</v>
      </c>
      <c r="C699" s="12" t="s">
        <v>31603</v>
      </c>
      <c r="D699" s="12" t="s">
        <v>1607</v>
      </c>
      <c r="E699" s="12" t="s">
        <v>31980</v>
      </c>
      <c r="F699" s="12" t="s">
        <v>2936</v>
      </c>
      <c r="G699" s="12" t="s">
        <v>2937</v>
      </c>
    </row>
    <row r="700">
      <c r="A700" s="12" t="s">
        <v>1604</v>
      </c>
      <c r="B700" s="12" t="s">
        <v>31602</v>
      </c>
      <c r="C700" s="12" t="s">
        <v>31603</v>
      </c>
      <c r="D700" s="12" t="s">
        <v>1607</v>
      </c>
      <c r="E700" s="12" t="s">
        <v>31981</v>
      </c>
      <c r="F700" s="12" t="s">
        <v>31982</v>
      </c>
      <c r="G700" s="12" t="s">
        <v>31983</v>
      </c>
    </row>
    <row r="701">
      <c r="A701" s="12" t="s">
        <v>1604</v>
      </c>
      <c r="B701" s="12" t="s">
        <v>31602</v>
      </c>
      <c r="C701" s="12" t="s">
        <v>31603</v>
      </c>
      <c r="D701" s="12" t="s">
        <v>1607</v>
      </c>
      <c r="E701" s="12" t="s">
        <v>31984</v>
      </c>
      <c r="F701" s="12" t="s">
        <v>7363</v>
      </c>
      <c r="G701" s="12" t="s">
        <v>31985</v>
      </c>
    </row>
    <row r="702">
      <c r="A702" s="12" t="s">
        <v>1604</v>
      </c>
      <c r="B702" s="12" t="s">
        <v>31602</v>
      </c>
      <c r="C702" s="12" t="s">
        <v>31603</v>
      </c>
      <c r="D702" s="12" t="s">
        <v>1607</v>
      </c>
      <c r="E702" s="12" t="s">
        <v>31986</v>
      </c>
      <c r="F702" s="12" t="s">
        <v>31987</v>
      </c>
      <c r="G702" s="12" t="s">
        <v>31988</v>
      </c>
    </row>
    <row r="703">
      <c r="A703" s="12" t="s">
        <v>1604</v>
      </c>
      <c r="B703" s="12" t="s">
        <v>31602</v>
      </c>
      <c r="C703" s="12" t="s">
        <v>31603</v>
      </c>
      <c r="D703" s="12" t="s">
        <v>1607</v>
      </c>
      <c r="E703" s="12" t="s">
        <v>31989</v>
      </c>
      <c r="F703" s="12" t="s">
        <v>31990</v>
      </c>
      <c r="G703" s="12" t="s">
        <v>31991</v>
      </c>
    </row>
    <row r="704">
      <c r="A704" s="12" t="s">
        <v>1604</v>
      </c>
      <c r="B704" s="12" t="s">
        <v>31602</v>
      </c>
      <c r="C704" s="12" t="s">
        <v>31603</v>
      </c>
      <c r="D704" s="12" t="s">
        <v>1607</v>
      </c>
      <c r="E704" s="12" t="s">
        <v>31992</v>
      </c>
      <c r="F704" s="12" t="s">
        <v>4431</v>
      </c>
      <c r="G704" s="12" t="s">
        <v>4432</v>
      </c>
    </row>
    <row r="705">
      <c r="A705" s="12" t="s">
        <v>1604</v>
      </c>
      <c r="B705" s="12" t="s">
        <v>31602</v>
      </c>
      <c r="C705" s="12" t="s">
        <v>31603</v>
      </c>
      <c r="D705" s="12" t="s">
        <v>1607</v>
      </c>
      <c r="E705" s="12" t="s">
        <v>31993</v>
      </c>
      <c r="F705" s="12" t="s">
        <v>3573</v>
      </c>
      <c r="G705" s="12" t="s">
        <v>3574</v>
      </c>
    </row>
    <row r="706">
      <c r="A706" s="12" t="s">
        <v>1604</v>
      </c>
      <c r="B706" s="12" t="s">
        <v>31602</v>
      </c>
      <c r="C706" s="12" t="s">
        <v>31603</v>
      </c>
      <c r="D706" s="12" t="s">
        <v>1607</v>
      </c>
      <c r="E706" s="12" t="s">
        <v>31994</v>
      </c>
      <c r="F706" s="12" t="s">
        <v>31995</v>
      </c>
      <c r="G706" s="12" t="s">
        <v>31996</v>
      </c>
    </row>
    <row r="707">
      <c r="A707" s="12" t="s">
        <v>1604</v>
      </c>
      <c r="B707" s="12" t="s">
        <v>31602</v>
      </c>
      <c r="C707" s="12" t="s">
        <v>31603</v>
      </c>
      <c r="D707" s="12" t="s">
        <v>1607</v>
      </c>
      <c r="E707" s="12" t="s">
        <v>31997</v>
      </c>
      <c r="F707" s="12" t="s">
        <v>31998</v>
      </c>
      <c r="G707" s="12" t="s">
        <v>31999</v>
      </c>
    </row>
    <row r="708">
      <c r="A708" s="12" t="s">
        <v>1604</v>
      </c>
      <c r="B708" s="12" t="s">
        <v>31602</v>
      </c>
      <c r="C708" s="12" t="s">
        <v>31603</v>
      </c>
      <c r="D708" s="12" t="s">
        <v>1607</v>
      </c>
      <c r="E708" s="12" t="s">
        <v>32000</v>
      </c>
      <c r="F708" s="12" t="s">
        <v>32001</v>
      </c>
      <c r="G708" s="12" t="s">
        <v>32002</v>
      </c>
    </row>
    <row r="709">
      <c r="A709" s="12" t="s">
        <v>1604</v>
      </c>
      <c r="B709" s="12" t="s">
        <v>31602</v>
      </c>
      <c r="C709" s="12" t="s">
        <v>31603</v>
      </c>
      <c r="D709" s="12" t="s">
        <v>1607</v>
      </c>
      <c r="E709" s="12" t="s">
        <v>32003</v>
      </c>
      <c r="F709" s="12" t="s">
        <v>4407</v>
      </c>
      <c r="G709" s="12" t="s">
        <v>4408</v>
      </c>
    </row>
    <row r="710">
      <c r="A710" s="12" t="s">
        <v>1604</v>
      </c>
      <c r="B710" s="12" t="s">
        <v>31602</v>
      </c>
      <c r="C710" s="12" t="s">
        <v>31603</v>
      </c>
      <c r="D710" s="12" t="s">
        <v>1607</v>
      </c>
      <c r="E710" s="12" t="s">
        <v>32004</v>
      </c>
      <c r="F710" s="12" t="s">
        <v>32005</v>
      </c>
      <c r="G710" s="12" t="s">
        <v>32006</v>
      </c>
    </row>
    <row r="711">
      <c r="A711" s="12" t="s">
        <v>1604</v>
      </c>
      <c r="B711" s="12" t="s">
        <v>31602</v>
      </c>
      <c r="C711" s="12" t="s">
        <v>31603</v>
      </c>
      <c r="D711" s="12" t="s">
        <v>1607</v>
      </c>
      <c r="E711" s="12" t="s">
        <v>32007</v>
      </c>
      <c r="F711" s="12" t="s">
        <v>32008</v>
      </c>
      <c r="G711" s="12" t="s">
        <v>32009</v>
      </c>
    </row>
    <row r="712">
      <c r="A712" s="12" t="s">
        <v>1604</v>
      </c>
      <c r="B712" s="12" t="s">
        <v>31602</v>
      </c>
      <c r="C712" s="12" t="s">
        <v>31603</v>
      </c>
      <c r="D712" s="12" t="s">
        <v>1607</v>
      </c>
      <c r="E712" s="12" t="s">
        <v>32010</v>
      </c>
      <c r="F712" s="12" t="s">
        <v>32011</v>
      </c>
      <c r="G712" s="12" t="s">
        <v>32012</v>
      </c>
    </row>
    <row r="713">
      <c r="A713" s="12" t="s">
        <v>1604</v>
      </c>
      <c r="B713" s="12" t="s">
        <v>31602</v>
      </c>
      <c r="C713" s="12" t="s">
        <v>31603</v>
      </c>
      <c r="D713" s="12" t="s">
        <v>1607</v>
      </c>
      <c r="E713" s="12" t="s">
        <v>32013</v>
      </c>
      <c r="F713" s="12" t="s">
        <v>32014</v>
      </c>
      <c r="G713" s="12" t="s">
        <v>32015</v>
      </c>
    </row>
    <row r="714">
      <c r="A714" s="12" t="s">
        <v>1604</v>
      </c>
      <c r="B714" s="12" t="s">
        <v>31602</v>
      </c>
      <c r="C714" s="12" t="s">
        <v>31603</v>
      </c>
      <c r="D714" s="12" t="s">
        <v>1607</v>
      </c>
      <c r="E714" s="12" t="s">
        <v>32016</v>
      </c>
      <c r="F714" s="12" t="s">
        <v>32017</v>
      </c>
      <c r="G714" s="12" t="s">
        <v>32018</v>
      </c>
    </row>
    <row r="715">
      <c r="A715" s="12" t="s">
        <v>1604</v>
      </c>
      <c r="B715" s="12" t="s">
        <v>31602</v>
      </c>
      <c r="C715" s="12" t="s">
        <v>31603</v>
      </c>
      <c r="D715" s="12" t="s">
        <v>1607</v>
      </c>
      <c r="E715" s="12" t="s">
        <v>32019</v>
      </c>
      <c r="F715" s="12" t="s">
        <v>32020</v>
      </c>
      <c r="G715" s="12" t="s">
        <v>32021</v>
      </c>
    </row>
    <row r="716">
      <c r="A716" s="12" t="s">
        <v>1604</v>
      </c>
      <c r="B716" s="12" t="s">
        <v>31602</v>
      </c>
      <c r="C716" s="12" t="s">
        <v>31603</v>
      </c>
      <c r="D716" s="12" t="s">
        <v>1607</v>
      </c>
      <c r="E716" s="12" t="s">
        <v>32022</v>
      </c>
      <c r="F716" s="12" t="s">
        <v>32023</v>
      </c>
      <c r="G716" s="12" t="s">
        <v>32024</v>
      </c>
    </row>
    <row r="717">
      <c r="A717" s="12" t="s">
        <v>1604</v>
      </c>
      <c r="B717" s="12" t="s">
        <v>31602</v>
      </c>
      <c r="C717" s="12" t="s">
        <v>31603</v>
      </c>
      <c r="D717" s="12" t="s">
        <v>1607</v>
      </c>
      <c r="E717" s="12" t="s">
        <v>32025</v>
      </c>
      <c r="F717" s="12" t="s">
        <v>32026</v>
      </c>
      <c r="G717" s="12" t="s">
        <v>32027</v>
      </c>
    </row>
    <row r="718">
      <c r="A718" s="12" t="s">
        <v>1604</v>
      </c>
      <c r="B718" s="12" t="s">
        <v>31602</v>
      </c>
      <c r="C718" s="12" t="s">
        <v>31603</v>
      </c>
      <c r="D718" s="12" t="s">
        <v>1607</v>
      </c>
      <c r="E718" s="12" t="s">
        <v>32028</v>
      </c>
      <c r="F718" s="12" t="s">
        <v>32029</v>
      </c>
      <c r="G718" s="12" t="s">
        <v>32030</v>
      </c>
    </row>
    <row r="719">
      <c r="A719" s="12" t="s">
        <v>1604</v>
      </c>
      <c r="B719" s="12" t="s">
        <v>31602</v>
      </c>
      <c r="C719" s="12" t="s">
        <v>31603</v>
      </c>
      <c r="D719" s="12" t="s">
        <v>1607</v>
      </c>
      <c r="E719" s="12" t="s">
        <v>32031</v>
      </c>
      <c r="F719" s="12" t="s">
        <v>7408</v>
      </c>
      <c r="G719" s="12" t="s">
        <v>32032</v>
      </c>
    </row>
    <row r="720">
      <c r="A720" s="12" t="s">
        <v>1604</v>
      </c>
      <c r="B720" s="12" t="s">
        <v>31602</v>
      </c>
      <c r="C720" s="12" t="s">
        <v>31603</v>
      </c>
      <c r="D720" s="12" t="s">
        <v>1607</v>
      </c>
      <c r="E720" s="12" t="s">
        <v>32033</v>
      </c>
      <c r="F720" s="12" t="s">
        <v>11225</v>
      </c>
      <c r="G720" s="12" t="s">
        <v>11226</v>
      </c>
    </row>
    <row r="721">
      <c r="A721" s="12" t="s">
        <v>1604</v>
      </c>
      <c r="B721" s="12" t="s">
        <v>31602</v>
      </c>
      <c r="C721" s="12" t="s">
        <v>31603</v>
      </c>
      <c r="D721" s="12" t="s">
        <v>1607</v>
      </c>
      <c r="E721" s="12" t="s">
        <v>32034</v>
      </c>
      <c r="F721" s="12" t="s">
        <v>12853</v>
      </c>
      <c r="G721" s="12" t="s">
        <v>12854</v>
      </c>
    </row>
    <row r="722">
      <c r="A722" s="12" t="s">
        <v>1604</v>
      </c>
      <c r="B722" s="12" t="s">
        <v>31602</v>
      </c>
      <c r="C722" s="12" t="s">
        <v>31603</v>
      </c>
      <c r="D722" s="12" t="s">
        <v>1607</v>
      </c>
      <c r="E722" s="12" t="s">
        <v>32035</v>
      </c>
      <c r="F722" s="12" t="s">
        <v>32036</v>
      </c>
      <c r="G722" s="12" t="s">
        <v>32037</v>
      </c>
    </row>
    <row r="723">
      <c r="A723" s="12" t="s">
        <v>1604</v>
      </c>
      <c r="B723" s="12" t="s">
        <v>31602</v>
      </c>
      <c r="C723" s="12" t="s">
        <v>31603</v>
      </c>
      <c r="D723" s="12" t="s">
        <v>1607</v>
      </c>
      <c r="E723" s="12" t="s">
        <v>32038</v>
      </c>
      <c r="F723" s="12" t="s">
        <v>10391</v>
      </c>
      <c r="G723" s="12" t="s">
        <v>10392</v>
      </c>
    </row>
    <row r="724">
      <c r="A724" s="12" t="s">
        <v>1604</v>
      </c>
      <c r="B724" s="12" t="s">
        <v>31602</v>
      </c>
      <c r="C724" s="12" t="s">
        <v>31603</v>
      </c>
      <c r="D724" s="12" t="s">
        <v>1607</v>
      </c>
      <c r="E724" s="12" t="s">
        <v>32039</v>
      </c>
      <c r="F724" s="12" t="s">
        <v>17250</v>
      </c>
      <c r="G724" s="12" t="s">
        <v>32040</v>
      </c>
    </row>
    <row r="725">
      <c r="A725" s="12" t="s">
        <v>1604</v>
      </c>
      <c r="B725" s="12" t="s">
        <v>31602</v>
      </c>
      <c r="C725" s="12" t="s">
        <v>31603</v>
      </c>
      <c r="D725" s="12" t="s">
        <v>1607</v>
      </c>
      <c r="E725" s="12" t="s">
        <v>32041</v>
      </c>
      <c r="F725" s="12" t="s">
        <v>32042</v>
      </c>
      <c r="G725" s="12" t="s">
        <v>32043</v>
      </c>
    </row>
    <row r="726">
      <c r="A726" s="12" t="s">
        <v>1604</v>
      </c>
      <c r="B726" s="12" t="s">
        <v>31602</v>
      </c>
      <c r="C726" s="12" t="s">
        <v>31603</v>
      </c>
      <c r="D726" s="12" t="s">
        <v>1607</v>
      </c>
      <c r="E726" s="12" t="s">
        <v>32044</v>
      </c>
      <c r="F726" s="12" t="s">
        <v>13157</v>
      </c>
      <c r="G726" s="12" t="s">
        <v>32045</v>
      </c>
    </row>
    <row r="727">
      <c r="A727" s="12" t="s">
        <v>1604</v>
      </c>
      <c r="B727" s="12" t="s">
        <v>31602</v>
      </c>
      <c r="C727" s="12" t="s">
        <v>31603</v>
      </c>
      <c r="D727" s="12" t="s">
        <v>1607</v>
      </c>
      <c r="E727" s="12" t="s">
        <v>32046</v>
      </c>
      <c r="F727" s="12" t="s">
        <v>32047</v>
      </c>
      <c r="G727" s="12" t="s">
        <v>32048</v>
      </c>
    </row>
    <row r="728">
      <c r="A728" s="12" t="s">
        <v>1604</v>
      </c>
      <c r="B728" s="12" t="s">
        <v>31602</v>
      </c>
      <c r="C728" s="12" t="s">
        <v>31603</v>
      </c>
      <c r="D728" s="12" t="s">
        <v>1607</v>
      </c>
      <c r="E728" s="12" t="s">
        <v>32049</v>
      </c>
      <c r="F728" s="12" t="s">
        <v>10081</v>
      </c>
      <c r="G728" s="12" t="s">
        <v>32050</v>
      </c>
    </row>
    <row r="729">
      <c r="A729" s="12" t="s">
        <v>1604</v>
      </c>
      <c r="B729" s="12" t="s">
        <v>31602</v>
      </c>
      <c r="C729" s="12" t="s">
        <v>31603</v>
      </c>
      <c r="D729" s="12" t="s">
        <v>1607</v>
      </c>
      <c r="E729" s="12" t="s">
        <v>32051</v>
      </c>
      <c r="F729" s="12" t="s">
        <v>2143</v>
      </c>
      <c r="G729" s="12" t="s">
        <v>2144</v>
      </c>
    </row>
    <row r="730">
      <c r="A730" s="12" t="s">
        <v>1604</v>
      </c>
      <c r="B730" s="12" t="s">
        <v>31602</v>
      </c>
      <c r="C730" s="12" t="s">
        <v>31603</v>
      </c>
      <c r="D730" s="12" t="s">
        <v>1607</v>
      </c>
      <c r="E730" s="12" t="s">
        <v>32052</v>
      </c>
      <c r="F730" s="12" t="s">
        <v>2147</v>
      </c>
      <c r="G730" s="12" t="s">
        <v>2148</v>
      </c>
    </row>
    <row r="731">
      <c r="A731" s="12" t="s">
        <v>1604</v>
      </c>
      <c r="B731" s="12" t="s">
        <v>31602</v>
      </c>
      <c r="C731" s="12" t="s">
        <v>31603</v>
      </c>
      <c r="D731" s="12" t="s">
        <v>1607</v>
      </c>
      <c r="E731" s="12" t="s">
        <v>32053</v>
      </c>
      <c r="F731" s="12" t="s">
        <v>13329</v>
      </c>
      <c r="G731" s="12" t="s">
        <v>32054</v>
      </c>
    </row>
    <row r="732">
      <c r="A732" s="12" t="s">
        <v>1604</v>
      </c>
      <c r="B732" s="12" t="s">
        <v>31602</v>
      </c>
      <c r="C732" s="12" t="s">
        <v>31603</v>
      </c>
      <c r="D732" s="12" t="s">
        <v>1607</v>
      </c>
      <c r="E732" s="12" t="s">
        <v>32055</v>
      </c>
      <c r="F732" s="12" t="s">
        <v>6532</v>
      </c>
      <c r="G732" s="12" t="s">
        <v>32056</v>
      </c>
    </row>
    <row r="733">
      <c r="A733" s="12" t="s">
        <v>1604</v>
      </c>
      <c r="B733" s="12" t="s">
        <v>31602</v>
      </c>
      <c r="C733" s="12" t="s">
        <v>31603</v>
      </c>
      <c r="D733" s="12" t="s">
        <v>1607</v>
      </c>
      <c r="E733" s="12" t="s">
        <v>32057</v>
      </c>
      <c r="F733" s="12" t="s">
        <v>2908</v>
      </c>
      <c r="G733" s="12" t="s">
        <v>2909</v>
      </c>
    </row>
    <row r="734">
      <c r="A734" s="12" t="s">
        <v>1604</v>
      </c>
      <c r="B734" s="12" t="s">
        <v>31602</v>
      </c>
      <c r="C734" s="12" t="s">
        <v>31603</v>
      </c>
      <c r="D734" s="12" t="s">
        <v>1607</v>
      </c>
      <c r="E734" s="12" t="s">
        <v>32058</v>
      </c>
      <c r="F734" s="12" t="s">
        <v>32059</v>
      </c>
      <c r="G734" s="12" t="s">
        <v>32060</v>
      </c>
    </row>
    <row r="735">
      <c r="A735" s="12" t="s">
        <v>1604</v>
      </c>
      <c r="B735" s="12" t="s">
        <v>31602</v>
      </c>
      <c r="C735" s="12" t="s">
        <v>31603</v>
      </c>
      <c r="D735" s="12" t="s">
        <v>1607</v>
      </c>
      <c r="E735" s="12" t="s">
        <v>32061</v>
      </c>
      <c r="F735" s="12" t="s">
        <v>32062</v>
      </c>
      <c r="G735" s="12" t="s">
        <v>32063</v>
      </c>
    </row>
    <row r="736">
      <c r="A736" s="12" t="s">
        <v>1604</v>
      </c>
      <c r="B736" s="12" t="s">
        <v>31602</v>
      </c>
      <c r="C736" s="12" t="s">
        <v>31603</v>
      </c>
      <c r="D736" s="12" t="s">
        <v>1607</v>
      </c>
      <c r="E736" s="12" t="s">
        <v>32064</v>
      </c>
      <c r="F736" s="12" t="s">
        <v>8090</v>
      </c>
      <c r="G736" s="12" t="s">
        <v>32065</v>
      </c>
    </row>
    <row r="737">
      <c r="A737" s="12" t="s">
        <v>1604</v>
      </c>
      <c r="B737" s="12" t="s">
        <v>31602</v>
      </c>
      <c r="C737" s="12" t="s">
        <v>31603</v>
      </c>
      <c r="D737" s="12" t="s">
        <v>1607</v>
      </c>
      <c r="E737" s="12" t="s">
        <v>32066</v>
      </c>
      <c r="F737" s="12" t="s">
        <v>8024</v>
      </c>
      <c r="G737" s="12" t="s">
        <v>8025</v>
      </c>
    </row>
    <row r="738">
      <c r="A738" s="12" t="s">
        <v>1604</v>
      </c>
      <c r="B738" s="12" t="s">
        <v>31602</v>
      </c>
      <c r="C738" s="12" t="s">
        <v>31603</v>
      </c>
      <c r="D738" s="12" t="s">
        <v>1607</v>
      </c>
      <c r="E738" s="12" t="s">
        <v>32067</v>
      </c>
      <c r="F738" s="12" t="s">
        <v>5034</v>
      </c>
      <c r="G738" s="12" t="s">
        <v>5035</v>
      </c>
    </row>
    <row r="739">
      <c r="A739" s="12" t="s">
        <v>1604</v>
      </c>
      <c r="B739" s="12" t="s">
        <v>31602</v>
      </c>
      <c r="C739" s="12" t="s">
        <v>31603</v>
      </c>
      <c r="D739" s="12" t="s">
        <v>1607</v>
      </c>
      <c r="E739" s="12" t="s">
        <v>32068</v>
      </c>
      <c r="F739" s="12" t="s">
        <v>13913</v>
      </c>
      <c r="G739" s="12" t="s">
        <v>31595</v>
      </c>
    </row>
    <row r="740">
      <c r="A740" s="12" t="s">
        <v>1604</v>
      </c>
      <c r="B740" s="12" t="s">
        <v>31602</v>
      </c>
      <c r="C740" s="12" t="s">
        <v>31603</v>
      </c>
      <c r="D740" s="12" t="s">
        <v>1607</v>
      </c>
      <c r="E740" s="12" t="s">
        <v>32069</v>
      </c>
      <c r="F740" s="12" t="s">
        <v>13915</v>
      </c>
      <c r="G740" s="12" t="s">
        <v>31597</v>
      </c>
    </row>
    <row r="741">
      <c r="A741" s="12" t="s">
        <v>1604</v>
      </c>
      <c r="B741" s="12" t="s">
        <v>31602</v>
      </c>
      <c r="C741" s="12" t="s">
        <v>31603</v>
      </c>
      <c r="D741" s="12" t="s">
        <v>1607</v>
      </c>
      <c r="E741" s="12" t="s">
        <v>32070</v>
      </c>
      <c r="F741" s="12" t="s">
        <v>32071</v>
      </c>
      <c r="G741" s="12" t="s">
        <v>32072</v>
      </c>
    </row>
    <row r="742">
      <c r="A742" s="12" t="s">
        <v>1604</v>
      </c>
      <c r="B742" s="12" t="s">
        <v>31602</v>
      </c>
      <c r="C742" s="12" t="s">
        <v>31603</v>
      </c>
      <c r="D742" s="12" t="s">
        <v>1607</v>
      </c>
      <c r="E742" s="12" t="s">
        <v>32073</v>
      </c>
      <c r="F742" s="12" t="s">
        <v>10598</v>
      </c>
      <c r="G742" s="12" t="s">
        <v>32074</v>
      </c>
    </row>
    <row r="743">
      <c r="A743" s="12" t="s">
        <v>1604</v>
      </c>
      <c r="B743" s="12" t="s">
        <v>31602</v>
      </c>
      <c r="C743" s="12" t="s">
        <v>31603</v>
      </c>
      <c r="D743" s="12" t="s">
        <v>1607</v>
      </c>
      <c r="E743" s="12" t="s">
        <v>32075</v>
      </c>
      <c r="F743" s="12" t="s">
        <v>26166</v>
      </c>
      <c r="G743" s="12" t="s">
        <v>32076</v>
      </c>
    </row>
    <row r="744">
      <c r="A744" s="12" t="s">
        <v>1604</v>
      </c>
      <c r="B744" s="12" t="s">
        <v>31602</v>
      </c>
      <c r="C744" s="12" t="s">
        <v>31603</v>
      </c>
      <c r="D744" s="12" t="s">
        <v>1607</v>
      </c>
      <c r="E744" s="12" t="s">
        <v>32077</v>
      </c>
      <c r="F744" s="12" t="s">
        <v>2322</v>
      </c>
      <c r="G744" s="12" t="s">
        <v>2323</v>
      </c>
    </row>
    <row r="745">
      <c r="A745" s="12" t="s">
        <v>1604</v>
      </c>
      <c r="B745" s="12" t="s">
        <v>31602</v>
      </c>
      <c r="C745" s="12" t="s">
        <v>31603</v>
      </c>
      <c r="D745" s="12" t="s">
        <v>1607</v>
      </c>
      <c r="E745" s="12" t="s">
        <v>32078</v>
      </c>
      <c r="F745" s="12" t="s">
        <v>2945</v>
      </c>
      <c r="G745" s="12" t="s">
        <v>2946</v>
      </c>
    </row>
    <row r="746">
      <c r="A746" s="12" t="s">
        <v>1604</v>
      </c>
      <c r="B746" s="12" t="s">
        <v>31602</v>
      </c>
      <c r="C746" s="12" t="s">
        <v>31603</v>
      </c>
      <c r="D746" s="12" t="s">
        <v>1607</v>
      </c>
      <c r="E746" s="12" t="s">
        <v>32079</v>
      </c>
      <c r="F746" s="12" t="s">
        <v>32080</v>
      </c>
      <c r="G746" s="12" t="s">
        <v>32081</v>
      </c>
    </row>
    <row r="747">
      <c r="A747" s="12" t="s">
        <v>1604</v>
      </c>
      <c r="B747" s="12" t="s">
        <v>31602</v>
      </c>
      <c r="C747" s="12" t="s">
        <v>31603</v>
      </c>
      <c r="D747" s="12" t="s">
        <v>1607</v>
      </c>
      <c r="E747" s="12" t="s">
        <v>32082</v>
      </c>
      <c r="F747" s="12" t="s">
        <v>32083</v>
      </c>
      <c r="G747" s="12" t="s">
        <v>32084</v>
      </c>
    </row>
    <row r="748">
      <c r="A748" s="12" t="s">
        <v>1604</v>
      </c>
      <c r="B748" s="12" t="s">
        <v>31602</v>
      </c>
      <c r="C748" s="12" t="s">
        <v>31603</v>
      </c>
      <c r="D748" s="12" t="s">
        <v>1607</v>
      </c>
      <c r="E748" s="12" t="s">
        <v>32085</v>
      </c>
      <c r="F748" s="12" t="s">
        <v>32086</v>
      </c>
      <c r="G748" s="12" t="s">
        <v>32087</v>
      </c>
    </row>
    <row r="749">
      <c r="A749" s="12" t="s">
        <v>1604</v>
      </c>
      <c r="B749" s="12" t="s">
        <v>31602</v>
      </c>
      <c r="C749" s="12" t="s">
        <v>31603</v>
      </c>
      <c r="D749" s="12" t="s">
        <v>1607</v>
      </c>
      <c r="E749" s="12" t="s">
        <v>32088</v>
      </c>
      <c r="F749" s="12" t="s">
        <v>18867</v>
      </c>
      <c r="G749" s="12" t="s">
        <v>32089</v>
      </c>
    </row>
    <row r="750">
      <c r="A750" s="12" t="s">
        <v>1604</v>
      </c>
      <c r="B750" s="12" t="s">
        <v>31602</v>
      </c>
      <c r="C750" s="12" t="s">
        <v>31603</v>
      </c>
      <c r="D750" s="12" t="s">
        <v>1607</v>
      </c>
      <c r="E750" s="12" t="s">
        <v>32090</v>
      </c>
      <c r="F750" s="12" t="s">
        <v>3199</v>
      </c>
      <c r="G750" s="12" t="s">
        <v>3200</v>
      </c>
    </row>
    <row r="751">
      <c r="A751" s="12" t="s">
        <v>1604</v>
      </c>
      <c r="B751" s="12" t="s">
        <v>31602</v>
      </c>
      <c r="C751" s="12" t="s">
        <v>31603</v>
      </c>
      <c r="D751" s="12" t="s">
        <v>1607</v>
      </c>
      <c r="E751" s="12" t="s">
        <v>32091</v>
      </c>
      <c r="F751" s="12" t="s">
        <v>32092</v>
      </c>
      <c r="G751" s="12" t="s">
        <v>32093</v>
      </c>
    </row>
    <row r="752">
      <c r="A752" s="12" t="s">
        <v>1604</v>
      </c>
      <c r="B752" s="12" t="s">
        <v>31602</v>
      </c>
      <c r="C752" s="12" t="s">
        <v>31603</v>
      </c>
      <c r="D752" s="12" t="s">
        <v>1607</v>
      </c>
      <c r="E752" s="12" t="s">
        <v>32094</v>
      </c>
      <c r="F752" s="12" t="s">
        <v>32095</v>
      </c>
      <c r="G752" s="12" t="s">
        <v>32096</v>
      </c>
    </row>
    <row r="753">
      <c r="A753" s="12" t="s">
        <v>1604</v>
      </c>
      <c r="B753" s="12" t="s">
        <v>31602</v>
      </c>
      <c r="C753" s="12" t="s">
        <v>31603</v>
      </c>
      <c r="D753" s="12" t="s">
        <v>1607</v>
      </c>
      <c r="E753" s="12" t="s">
        <v>32097</v>
      </c>
      <c r="F753" s="12" t="s">
        <v>32098</v>
      </c>
      <c r="G753" s="12" t="s">
        <v>32099</v>
      </c>
    </row>
    <row r="754">
      <c r="A754" s="12" t="s">
        <v>1604</v>
      </c>
      <c r="B754" s="12" t="s">
        <v>31602</v>
      </c>
      <c r="C754" s="12" t="s">
        <v>31603</v>
      </c>
      <c r="D754" s="12" t="s">
        <v>1607</v>
      </c>
      <c r="E754" s="12" t="s">
        <v>32100</v>
      </c>
      <c r="F754" s="12" t="s">
        <v>32101</v>
      </c>
      <c r="G754" s="12" t="s">
        <v>32102</v>
      </c>
    </row>
    <row r="755">
      <c r="A755" s="12" t="s">
        <v>1604</v>
      </c>
      <c r="B755" s="12" t="s">
        <v>31602</v>
      </c>
      <c r="C755" s="12" t="s">
        <v>31603</v>
      </c>
      <c r="D755" s="12" t="s">
        <v>1607</v>
      </c>
      <c r="E755" s="12" t="s">
        <v>32103</v>
      </c>
      <c r="F755" s="12" t="s">
        <v>32104</v>
      </c>
      <c r="G755" s="12" t="s">
        <v>32105</v>
      </c>
    </row>
    <row r="756">
      <c r="A756" s="12" t="s">
        <v>1604</v>
      </c>
      <c r="B756" s="12" t="s">
        <v>31602</v>
      </c>
      <c r="C756" s="12" t="s">
        <v>31603</v>
      </c>
      <c r="D756" s="12" t="s">
        <v>1607</v>
      </c>
      <c r="E756" s="12" t="s">
        <v>32106</v>
      </c>
      <c r="F756" s="12" t="s">
        <v>32107</v>
      </c>
      <c r="G756" s="12" t="s">
        <v>32108</v>
      </c>
    </row>
    <row r="757">
      <c r="A757" s="12" t="s">
        <v>1604</v>
      </c>
      <c r="B757" s="12" t="s">
        <v>31602</v>
      </c>
      <c r="C757" s="12" t="s">
        <v>31603</v>
      </c>
      <c r="D757" s="12" t="s">
        <v>1607</v>
      </c>
      <c r="E757" s="12" t="s">
        <v>32109</v>
      </c>
      <c r="F757" s="12" t="s">
        <v>32110</v>
      </c>
      <c r="G757" s="12" t="s">
        <v>32111</v>
      </c>
    </row>
    <row r="758">
      <c r="A758" s="12" t="s">
        <v>1604</v>
      </c>
      <c r="B758" s="12" t="s">
        <v>31602</v>
      </c>
      <c r="C758" s="12" t="s">
        <v>31603</v>
      </c>
      <c r="D758" s="12" t="s">
        <v>1607</v>
      </c>
      <c r="E758" s="12" t="s">
        <v>32112</v>
      </c>
      <c r="F758" s="12" t="s">
        <v>32113</v>
      </c>
      <c r="G758" s="12" t="s">
        <v>32114</v>
      </c>
    </row>
    <row r="759">
      <c r="A759" s="12" t="s">
        <v>1604</v>
      </c>
      <c r="B759" s="12" t="s">
        <v>31602</v>
      </c>
      <c r="C759" s="12" t="s">
        <v>31603</v>
      </c>
      <c r="D759" s="12" t="s">
        <v>1607</v>
      </c>
      <c r="E759" s="12" t="s">
        <v>32115</v>
      </c>
      <c r="F759" s="12" t="s">
        <v>32116</v>
      </c>
      <c r="G759" s="12" t="s">
        <v>32117</v>
      </c>
    </row>
    <row r="760">
      <c r="A760" s="12" t="s">
        <v>1604</v>
      </c>
      <c r="B760" s="12" t="s">
        <v>31602</v>
      </c>
      <c r="C760" s="12" t="s">
        <v>31603</v>
      </c>
      <c r="D760" s="12" t="s">
        <v>1607</v>
      </c>
      <c r="E760" s="12" t="s">
        <v>32118</v>
      </c>
      <c r="F760" s="12" t="s">
        <v>32119</v>
      </c>
      <c r="G760" s="12" t="s">
        <v>32120</v>
      </c>
    </row>
    <row r="761">
      <c r="A761" s="12" t="s">
        <v>1604</v>
      </c>
      <c r="B761" s="12" t="s">
        <v>31602</v>
      </c>
      <c r="C761" s="12" t="s">
        <v>31603</v>
      </c>
      <c r="D761" s="12" t="s">
        <v>1607</v>
      </c>
      <c r="E761" s="12" t="s">
        <v>32121</v>
      </c>
      <c r="F761" s="12" t="s">
        <v>7401</v>
      </c>
      <c r="G761" s="12" t="s">
        <v>32122</v>
      </c>
    </row>
    <row r="762">
      <c r="A762" s="12" t="s">
        <v>1604</v>
      </c>
      <c r="B762" s="12" t="s">
        <v>31602</v>
      </c>
      <c r="C762" s="12" t="s">
        <v>31603</v>
      </c>
      <c r="D762" s="12" t="s">
        <v>1607</v>
      </c>
      <c r="E762" s="12" t="s">
        <v>32123</v>
      </c>
      <c r="F762" s="12" t="s">
        <v>7366</v>
      </c>
      <c r="G762" s="12" t="s">
        <v>32124</v>
      </c>
    </row>
    <row r="763">
      <c r="A763" s="12" t="s">
        <v>1604</v>
      </c>
      <c r="B763" s="12" t="s">
        <v>31602</v>
      </c>
      <c r="C763" s="12" t="s">
        <v>31603</v>
      </c>
      <c r="D763" s="12" t="s">
        <v>1607</v>
      </c>
      <c r="E763" s="12" t="s">
        <v>32125</v>
      </c>
      <c r="F763" s="12" t="s">
        <v>10458</v>
      </c>
      <c r="G763" s="12" t="s">
        <v>32126</v>
      </c>
    </row>
    <row r="764">
      <c r="A764" s="12" t="s">
        <v>1604</v>
      </c>
      <c r="B764" s="12" t="s">
        <v>31602</v>
      </c>
      <c r="C764" s="12" t="s">
        <v>31603</v>
      </c>
      <c r="D764" s="12" t="s">
        <v>1607</v>
      </c>
      <c r="E764" s="12" t="s">
        <v>32127</v>
      </c>
      <c r="F764" s="12" t="s">
        <v>32128</v>
      </c>
      <c r="G764" s="12" t="s">
        <v>32129</v>
      </c>
    </row>
    <row r="765">
      <c r="A765" s="12" t="s">
        <v>1604</v>
      </c>
      <c r="B765" s="12" t="s">
        <v>31602</v>
      </c>
      <c r="C765" s="12" t="s">
        <v>31603</v>
      </c>
      <c r="D765" s="12" t="s">
        <v>1607</v>
      </c>
      <c r="E765" s="12" t="s">
        <v>32130</v>
      </c>
      <c r="F765" s="12" t="s">
        <v>10946</v>
      </c>
      <c r="G765" s="12" t="s">
        <v>10947</v>
      </c>
    </row>
    <row r="766">
      <c r="A766" s="12" t="s">
        <v>1604</v>
      </c>
      <c r="B766" s="12" t="s">
        <v>31602</v>
      </c>
      <c r="C766" s="12" t="s">
        <v>31603</v>
      </c>
      <c r="D766" s="12" t="s">
        <v>1607</v>
      </c>
      <c r="E766" s="12" t="s">
        <v>32131</v>
      </c>
      <c r="F766" s="12" t="s">
        <v>10951</v>
      </c>
      <c r="G766" s="12" t="s">
        <v>10952</v>
      </c>
    </row>
    <row r="767">
      <c r="A767" s="12" t="s">
        <v>1604</v>
      </c>
      <c r="B767" s="12" t="s">
        <v>31602</v>
      </c>
      <c r="C767" s="12" t="s">
        <v>31603</v>
      </c>
      <c r="D767" s="12" t="s">
        <v>1607</v>
      </c>
      <c r="E767" s="12" t="s">
        <v>32132</v>
      </c>
      <c r="F767" s="12" t="s">
        <v>32133</v>
      </c>
      <c r="G767" s="12" t="s">
        <v>32134</v>
      </c>
    </row>
    <row r="768">
      <c r="A768" s="12" t="s">
        <v>1604</v>
      </c>
      <c r="B768" s="12" t="s">
        <v>31602</v>
      </c>
      <c r="C768" s="12" t="s">
        <v>31603</v>
      </c>
      <c r="D768" s="12" t="s">
        <v>1607</v>
      </c>
      <c r="E768" s="12" t="s">
        <v>32135</v>
      </c>
      <c r="F768" s="12" t="s">
        <v>32136</v>
      </c>
      <c r="G768" s="12" t="s">
        <v>32137</v>
      </c>
    </row>
    <row r="769">
      <c r="A769" s="12" t="s">
        <v>1604</v>
      </c>
      <c r="B769" s="12" t="s">
        <v>31602</v>
      </c>
      <c r="C769" s="12" t="s">
        <v>31603</v>
      </c>
      <c r="D769" s="12" t="s">
        <v>1607</v>
      </c>
      <c r="E769" s="12" t="s">
        <v>32138</v>
      </c>
      <c r="F769" s="12" t="s">
        <v>4435</v>
      </c>
      <c r="G769" s="12" t="s">
        <v>4436</v>
      </c>
    </row>
    <row r="770">
      <c r="A770" s="12" t="s">
        <v>1604</v>
      </c>
      <c r="B770" s="12" t="s">
        <v>31602</v>
      </c>
      <c r="C770" s="12" t="s">
        <v>31603</v>
      </c>
      <c r="D770" s="12" t="s">
        <v>1607</v>
      </c>
      <c r="E770" s="12" t="s">
        <v>32139</v>
      </c>
      <c r="F770" s="12" t="s">
        <v>32140</v>
      </c>
      <c r="G770" s="12" t="s">
        <v>32141</v>
      </c>
    </row>
    <row r="771">
      <c r="A771" s="12" t="s">
        <v>1604</v>
      </c>
      <c r="B771" s="12" t="s">
        <v>31602</v>
      </c>
      <c r="C771" s="12" t="s">
        <v>31603</v>
      </c>
      <c r="D771" s="12" t="s">
        <v>1607</v>
      </c>
      <c r="E771" s="12" t="s">
        <v>32142</v>
      </c>
      <c r="F771" s="12" t="s">
        <v>32143</v>
      </c>
      <c r="G771" s="12" t="s">
        <v>32144</v>
      </c>
    </row>
    <row r="772">
      <c r="A772" s="12" t="s">
        <v>1604</v>
      </c>
      <c r="B772" s="12" t="s">
        <v>31602</v>
      </c>
      <c r="C772" s="12" t="s">
        <v>31603</v>
      </c>
      <c r="D772" s="12" t="s">
        <v>1607</v>
      </c>
      <c r="E772" s="12" t="s">
        <v>32145</v>
      </c>
      <c r="F772" s="12" t="s">
        <v>32146</v>
      </c>
      <c r="G772" s="12" t="s">
        <v>32147</v>
      </c>
    </row>
    <row r="773">
      <c r="A773" s="12" t="s">
        <v>1604</v>
      </c>
      <c r="B773" s="12" t="s">
        <v>31602</v>
      </c>
      <c r="C773" s="12" t="s">
        <v>31603</v>
      </c>
      <c r="D773" s="12" t="s">
        <v>1607</v>
      </c>
      <c r="E773" s="12" t="s">
        <v>32148</v>
      </c>
      <c r="F773" s="12" t="s">
        <v>9621</v>
      </c>
      <c r="G773" s="12" t="s">
        <v>32149</v>
      </c>
    </row>
    <row r="774">
      <c r="A774" s="12" t="s">
        <v>1604</v>
      </c>
      <c r="B774" s="12" t="s">
        <v>31602</v>
      </c>
      <c r="C774" s="12" t="s">
        <v>31603</v>
      </c>
      <c r="D774" s="12" t="s">
        <v>1607</v>
      </c>
      <c r="E774" s="12" t="s">
        <v>32150</v>
      </c>
      <c r="F774" s="12" t="s">
        <v>4415</v>
      </c>
      <c r="G774" s="12" t="s">
        <v>4416</v>
      </c>
    </row>
    <row r="775">
      <c r="A775" s="12" t="s">
        <v>1604</v>
      </c>
      <c r="B775" s="12" t="s">
        <v>31602</v>
      </c>
      <c r="C775" s="12" t="s">
        <v>31603</v>
      </c>
      <c r="D775" s="12" t="s">
        <v>1607</v>
      </c>
      <c r="E775" s="12" t="s">
        <v>32151</v>
      </c>
      <c r="F775" s="12" t="s">
        <v>32152</v>
      </c>
      <c r="G775" s="12" t="s">
        <v>32153</v>
      </c>
    </row>
    <row r="776">
      <c r="A776" s="12" t="s">
        <v>1604</v>
      </c>
      <c r="B776" s="12" t="s">
        <v>31602</v>
      </c>
      <c r="C776" s="12" t="s">
        <v>31603</v>
      </c>
      <c r="D776" s="12" t="s">
        <v>1607</v>
      </c>
      <c r="E776" s="12" t="s">
        <v>32154</v>
      </c>
      <c r="F776" s="12" t="s">
        <v>32155</v>
      </c>
      <c r="G776" s="12" t="s">
        <v>32156</v>
      </c>
    </row>
    <row r="777">
      <c r="A777" s="12" t="s">
        <v>1604</v>
      </c>
      <c r="B777" s="12" t="s">
        <v>31602</v>
      </c>
      <c r="C777" s="12" t="s">
        <v>31603</v>
      </c>
      <c r="D777" s="12" t="s">
        <v>1607</v>
      </c>
      <c r="E777" s="12" t="s">
        <v>32157</v>
      </c>
      <c r="F777" s="12" t="s">
        <v>25831</v>
      </c>
      <c r="G777" s="12" t="s">
        <v>32158</v>
      </c>
    </row>
    <row r="778">
      <c r="A778" s="12" t="s">
        <v>1604</v>
      </c>
      <c r="B778" s="12" t="s">
        <v>31602</v>
      </c>
      <c r="C778" s="12" t="s">
        <v>31603</v>
      </c>
      <c r="D778" s="12" t="s">
        <v>1607</v>
      </c>
      <c r="E778" s="12" t="s">
        <v>32159</v>
      </c>
      <c r="F778" s="12" t="s">
        <v>1863</v>
      </c>
      <c r="G778" s="12" t="s">
        <v>1864</v>
      </c>
    </row>
    <row r="779">
      <c r="A779" s="12" t="s">
        <v>1604</v>
      </c>
      <c r="B779" s="12" t="s">
        <v>31602</v>
      </c>
      <c r="C779" s="12" t="s">
        <v>31603</v>
      </c>
      <c r="D779" s="12" t="s">
        <v>1607</v>
      </c>
      <c r="E779" s="12" t="s">
        <v>32160</v>
      </c>
      <c r="F779" s="12" t="s">
        <v>2168</v>
      </c>
      <c r="G779" s="12" t="s">
        <v>2169</v>
      </c>
    </row>
    <row r="780">
      <c r="A780" s="12" t="s">
        <v>1604</v>
      </c>
      <c r="B780" s="12" t="s">
        <v>31602</v>
      </c>
      <c r="C780" s="12" t="s">
        <v>31603</v>
      </c>
      <c r="D780" s="12" t="s">
        <v>1607</v>
      </c>
      <c r="E780" s="12" t="s">
        <v>32161</v>
      </c>
      <c r="F780" s="12" t="s">
        <v>32162</v>
      </c>
      <c r="G780" s="12" t="s">
        <v>32163</v>
      </c>
    </row>
    <row r="781">
      <c r="A781" s="12" t="s">
        <v>1604</v>
      </c>
      <c r="B781" s="12" t="s">
        <v>31602</v>
      </c>
      <c r="C781" s="12" t="s">
        <v>31603</v>
      </c>
      <c r="D781" s="12" t="s">
        <v>1607</v>
      </c>
      <c r="E781" s="12" t="s">
        <v>32164</v>
      </c>
      <c r="F781" s="12" t="s">
        <v>32165</v>
      </c>
      <c r="G781" s="12" t="s">
        <v>32166</v>
      </c>
    </row>
    <row r="782">
      <c r="A782" s="12" t="s">
        <v>1604</v>
      </c>
      <c r="B782" s="12" t="s">
        <v>31602</v>
      </c>
      <c r="C782" s="12" t="s">
        <v>31603</v>
      </c>
      <c r="D782" s="12" t="s">
        <v>1607</v>
      </c>
      <c r="E782" s="12" t="s">
        <v>32167</v>
      </c>
      <c r="F782" s="12" t="s">
        <v>32168</v>
      </c>
      <c r="G782" s="12" t="s">
        <v>32169</v>
      </c>
    </row>
    <row r="783">
      <c r="A783" s="12" t="s">
        <v>1604</v>
      </c>
      <c r="B783" s="12" t="s">
        <v>31602</v>
      </c>
      <c r="C783" s="12" t="s">
        <v>31603</v>
      </c>
      <c r="D783" s="12" t="s">
        <v>1607</v>
      </c>
      <c r="E783" s="12" t="s">
        <v>32170</v>
      </c>
      <c r="F783" s="12" t="s">
        <v>10784</v>
      </c>
      <c r="G783" s="12" t="s">
        <v>32171</v>
      </c>
    </row>
    <row r="784">
      <c r="A784" s="12" t="s">
        <v>1604</v>
      </c>
      <c r="B784" s="12" t="s">
        <v>31602</v>
      </c>
      <c r="C784" s="12" t="s">
        <v>31603</v>
      </c>
      <c r="D784" s="12" t="s">
        <v>1607</v>
      </c>
      <c r="E784" s="12" t="s">
        <v>32172</v>
      </c>
      <c r="F784" s="12" t="s">
        <v>32173</v>
      </c>
      <c r="G784" s="12" t="s">
        <v>32174</v>
      </c>
    </row>
    <row r="785">
      <c r="A785" s="12" t="s">
        <v>1604</v>
      </c>
      <c r="B785" s="12" t="s">
        <v>31602</v>
      </c>
      <c r="C785" s="12" t="s">
        <v>31603</v>
      </c>
      <c r="D785" s="12" t="s">
        <v>1607</v>
      </c>
      <c r="E785" s="12" t="s">
        <v>32175</v>
      </c>
      <c r="F785" s="12" t="s">
        <v>32176</v>
      </c>
      <c r="G785" s="12" t="s">
        <v>32177</v>
      </c>
    </row>
    <row r="786">
      <c r="A786" s="12" t="s">
        <v>1604</v>
      </c>
      <c r="B786" s="12" t="s">
        <v>31602</v>
      </c>
      <c r="C786" s="12" t="s">
        <v>31603</v>
      </c>
      <c r="D786" s="12" t="s">
        <v>1607</v>
      </c>
      <c r="E786" s="12" t="s">
        <v>32178</v>
      </c>
      <c r="F786" s="12" t="s">
        <v>13161</v>
      </c>
      <c r="G786" s="12" t="s">
        <v>32179</v>
      </c>
    </row>
    <row r="787">
      <c r="A787" s="12" t="s">
        <v>1604</v>
      </c>
      <c r="B787" s="12" t="s">
        <v>31602</v>
      </c>
      <c r="C787" s="12" t="s">
        <v>31603</v>
      </c>
      <c r="D787" s="12" t="s">
        <v>1607</v>
      </c>
      <c r="E787" s="12" t="s">
        <v>32180</v>
      </c>
      <c r="F787" s="12" t="s">
        <v>1738</v>
      </c>
      <c r="G787" s="12" t="s">
        <v>1739</v>
      </c>
    </row>
    <row r="788">
      <c r="A788" s="12" t="s">
        <v>1604</v>
      </c>
      <c r="B788" s="12" t="s">
        <v>31602</v>
      </c>
      <c r="C788" s="12" t="s">
        <v>31603</v>
      </c>
      <c r="D788" s="12" t="s">
        <v>1607</v>
      </c>
      <c r="E788" s="12" t="s">
        <v>32181</v>
      </c>
      <c r="F788" s="12" t="s">
        <v>10083</v>
      </c>
      <c r="G788" s="12" t="s">
        <v>32182</v>
      </c>
    </row>
    <row r="789">
      <c r="A789" s="12" t="s">
        <v>1604</v>
      </c>
      <c r="B789" s="12" t="s">
        <v>31602</v>
      </c>
      <c r="C789" s="12" t="s">
        <v>31603</v>
      </c>
      <c r="D789" s="12" t="s">
        <v>1607</v>
      </c>
      <c r="E789" s="12" t="s">
        <v>32183</v>
      </c>
      <c r="F789" s="12" t="s">
        <v>32184</v>
      </c>
      <c r="G789" s="12" t="s">
        <v>32185</v>
      </c>
    </row>
    <row r="790">
      <c r="A790" s="12" t="s">
        <v>1604</v>
      </c>
      <c r="B790" s="12" t="s">
        <v>31602</v>
      </c>
      <c r="C790" s="12" t="s">
        <v>31603</v>
      </c>
      <c r="D790" s="12" t="s">
        <v>1607</v>
      </c>
      <c r="E790" s="12" t="s">
        <v>32186</v>
      </c>
      <c r="F790" s="12" t="s">
        <v>32187</v>
      </c>
      <c r="G790" s="12" t="s">
        <v>32188</v>
      </c>
    </row>
    <row r="791">
      <c r="A791" s="12" t="s">
        <v>1604</v>
      </c>
      <c r="B791" s="12" t="s">
        <v>31602</v>
      </c>
      <c r="C791" s="12" t="s">
        <v>31603</v>
      </c>
      <c r="D791" s="12" t="s">
        <v>1607</v>
      </c>
      <c r="E791" s="12" t="s">
        <v>32189</v>
      </c>
      <c r="F791" s="12" t="s">
        <v>8028</v>
      </c>
      <c r="G791" s="12" t="s">
        <v>8029</v>
      </c>
    </row>
    <row r="792">
      <c r="A792" s="12" t="s">
        <v>1604</v>
      </c>
      <c r="B792" s="12" t="s">
        <v>31602</v>
      </c>
      <c r="C792" s="12" t="s">
        <v>31603</v>
      </c>
      <c r="D792" s="12" t="s">
        <v>1607</v>
      </c>
      <c r="E792" s="12" t="s">
        <v>32190</v>
      </c>
      <c r="F792" s="12" t="s">
        <v>32191</v>
      </c>
      <c r="G792" s="12" t="s">
        <v>32192</v>
      </c>
    </row>
    <row r="793">
      <c r="A793" s="12" t="s">
        <v>1604</v>
      </c>
      <c r="B793" s="12" t="s">
        <v>31602</v>
      </c>
      <c r="C793" s="12" t="s">
        <v>31603</v>
      </c>
      <c r="D793" s="12" t="s">
        <v>1607</v>
      </c>
      <c r="E793" s="12" t="s">
        <v>32193</v>
      </c>
      <c r="F793" s="12" t="s">
        <v>32194</v>
      </c>
      <c r="G793" s="12" t="s">
        <v>32195</v>
      </c>
    </row>
    <row r="794">
      <c r="A794" s="12" t="s">
        <v>1604</v>
      </c>
      <c r="B794" s="12" t="s">
        <v>31602</v>
      </c>
      <c r="C794" s="12" t="s">
        <v>31603</v>
      </c>
      <c r="D794" s="12" t="s">
        <v>1607</v>
      </c>
      <c r="E794" s="12" t="s">
        <v>32196</v>
      </c>
      <c r="F794" s="12" t="s">
        <v>2617</v>
      </c>
      <c r="G794" s="12" t="s">
        <v>2618</v>
      </c>
    </row>
    <row r="795">
      <c r="A795" s="12" t="s">
        <v>1604</v>
      </c>
      <c r="B795" s="12" t="s">
        <v>31602</v>
      </c>
      <c r="C795" s="12" t="s">
        <v>31603</v>
      </c>
      <c r="D795" s="12" t="s">
        <v>1607</v>
      </c>
      <c r="E795" s="12" t="s">
        <v>32197</v>
      </c>
      <c r="F795" s="12" t="s">
        <v>2940</v>
      </c>
      <c r="G795" s="12" t="s">
        <v>2941</v>
      </c>
    </row>
    <row r="796">
      <c r="A796" s="12" t="s">
        <v>1604</v>
      </c>
      <c r="B796" s="12" t="s">
        <v>31602</v>
      </c>
      <c r="C796" s="12" t="s">
        <v>31603</v>
      </c>
      <c r="D796" s="12" t="s">
        <v>1607</v>
      </c>
      <c r="E796" s="12" t="s">
        <v>32198</v>
      </c>
      <c r="F796" s="12" t="s">
        <v>3204</v>
      </c>
      <c r="G796" s="12" t="s">
        <v>3205</v>
      </c>
    </row>
    <row r="797">
      <c r="A797" s="12" t="s">
        <v>1604</v>
      </c>
      <c r="B797" s="12" t="s">
        <v>31602</v>
      </c>
      <c r="C797" s="12" t="s">
        <v>31603</v>
      </c>
      <c r="D797" s="12" t="s">
        <v>1607</v>
      </c>
      <c r="E797" s="12" t="s">
        <v>32199</v>
      </c>
      <c r="F797" s="12" t="s">
        <v>32200</v>
      </c>
      <c r="G797" s="12" t="s">
        <v>32201</v>
      </c>
    </row>
    <row r="798">
      <c r="A798" s="12" t="s">
        <v>1604</v>
      </c>
      <c r="B798" s="12" t="s">
        <v>31602</v>
      </c>
      <c r="C798" s="12" t="s">
        <v>31603</v>
      </c>
      <c r="D798" s="12" t="s">
        <v>1607</v>
      </c>
      <c r="E798" s="12" t="s">
        <v>32202</v>
      </c>
      <c r="F798" s="12" t="s">
        <v>32203</v>
      </c>
      <c r="G798" s="12" t="s">
        <v>32204</v>
      </c>
    </row>
    <row r="799">
      <c r="A799" s="12" t="s">
        <v>1604</v>
      </c>
      <c r="B799" s="12" t="s">
        <v>31602</v>
      </c>
      <c r="C799" s="12" t="s">
        <v>31603</v>
      </c>
      <c r="D799" s="12" t="s">
        <v>1607</v>
      </c>
      <c r="E799" s="12" t="s">
        <v>32205</v>
      </c>
      <c r="F799" s="12" t="s">
        <v>32206</v>
      </c>
      <c r="G799" s="12" t="s">
        <v>32207</v>
      </c>
    </row>
    <row r="800">
      <c r="A800" s="12" t="s">
        <v>1604</v>
      </c>
      <c r="B800" s="12" t="s">
        <v>31602</v>
      </c>
      <c r="C800" s="12" t="s">
        <v>31603</v>
      </c>
      <c r="D800" s="12" t="s">
        <v>1607</v>
      </c>
      <c r="E800" s="12" t="s">
        <v>32208</v>
      </c>
      <c r="F800" s="12" t="s">
        <v>32209</v>
      </c>
      <c r="G800" s="12" t="s">
        <v>32210</v>
      </c>
    </row>
    <row r="801">
      <c r="A801" s="12" t="s">
        <v>1604</v>
      </c>
      <c r="B801" s="12" t="s">
        <v>31602</v>
      </c>
      <c r="C801" s="12" t="s">
        <v>31603</v>
      </c>
      <c r="D801" s="12" t="s">
        <v>1607</v>
      </c>
      <c r="E801" s="12" t="s">
        <v>32211</v>
      </c>
      <c r="F801" s="12" t="s">
        <v>7404</v>
      </c>
      <c r="G801" s="12" t="s">
        <v>32212</v>
      </c>
    </row>
    <row r="802">
      <c r="A802" s="12" t="s">
        <v>1604</v>
      </c>
      <c r="B802" s="12" t="s">
        <v>31602</v>
      </c>
      <c r="C802" s="12" t="s">
        <v>31603</v>
      </c>
      <c r="D802" s="12" t="s">
        <v>1607</v>
      </c>
      <c r="E802" s="12" t="s">
        <v>32213</v>
      </c>
      <c r="F802" s="12" t="s">
        <v>7369</v>
      </c>
      <c r="G802" s="12" t="s">
        <v>32214</v>
      </c>
    </row>
    <row r="803">
      <c r="A803" s="12" t="s">
        <v>1604</v>
      </c>
      <c r="B803" s="12" t="s">
        <v>31602</v>
      </c>
      <c r="C803" s="12" t="s">
        <v>31603</v>
      </c>
      <c r="D803" s="12" t="s">
        <v>1607</v>
      </c>
      <c r="E803" s="12" t="s">
        <v>32215</v>
      </c>
      <c r="F803" s="12" t="s">
        <v>32216</v>
      </c>
      <c r="G803" s="12" t="s">
        <v>32217</v>
      </c>
    </row>
    <row r="804">
      <c r="A804" s="12" t="s">
        <v>1604</v>
      </c>
      <c r="B804" s="12" t="s">
        <v>31602</v>
      </c>
      <c r="C804" s="12" t="s">
        <v>31603</v>
      </c>
      <c r="D804" s="12" t="s">
        <v>1607</v>
      </c>
      <c r="E804" s="12" t="s">
        <v>32218</v>
      </c>
      <c r="F804" s="12" t="s">
        <v>32219</v>
      </c>
      <c r="G804" s="12" t="s">
        <v>32220</v>
      </c>
    </row>
    <row r="805">
      <c r="A805" s="12" t="s">
        <v>1604</v>
      </c>
      <c r="B805" s="12" t="s">
        <v>31602</v>
      </c>
      <c r="C805" s="12" t="s">
        <v>31603</v>
      </c>
      <c r="D805" s="12" t="s">
        <v>1607</v>
      </c>
      <c r="E805" s="12" t="s">
        <v>32221</v>
      </c>
      <c r="F805" s="12" t="s">
        <v>32222</v>
      </c>
      <c r="G805" s="12" t="s">
        <v>32223</v>
      </c>
    </row>
    <row r="806">
      <c r="A806" s="12" t="s">
        <v>1604</v>
      </c>
      <c r="B806" s="12" t="s">
        <v>31602</v>
      </c>
      <c r="C806" s="12" t="s">
        <v>31603</v>
      </c>
      <c r="D806" s="12" t="s">
        <v>1607</v>
      </c>
      <c r="E806" s="12" t="s">
        <v>32224</v>
      </c>
      <c r="F806" s="12" t="s">
        <v>32225</v>
      </c>
      <c r="G806" s="12" t="s">
        <v>32226</v>
      </c>
    </row>
    <row r="807">
      <c r="A807" s="12" t="s">
        <v>1604</v>
      </c>
      <c r="B807" s="12" t="s">
        <v>31602</v>
      </c>
      <c r="C807" s="12" t="s">
        <v>31603</v>
      </c>
      <c r="D807" s="12" t="s">
        <v>1607</v>
      </c>
      <c r="E807" s="12" t="s">
        <v>32227</v>
      </c>
      <c r="F807" s="12" t="s">
        <v>32228</v>
      </c>
      <c r="G807" s="12" t="s">
        <v>32229</v>
      </c>
    </row>
    <row r="808">
      <c r="A808" s="12" t="s">
        <v>1604</v>
      </c>
      <c r="B808" s="12" t="s">
        <v>31602</v>
      </c>
      <c r="C808" s="12" t="s">
        <v>31603</v>
      </c>
      <c r="D808" s="12" t="s">
        <v>1607</v>
      </c>
      <c r="E808" s="12" t="s">
        <v>32230</v>
      </c>
      <c r="F808" s="12" t="s">
        <v>32231</v>
      </c>
      <c r="G808" s="12" t="s">
        <v>32232</v>
      </c>
    </row>
    <row r="809">
      <c r="A809" s="12" t="s">
        <v>1604</v>
      </c>
      <c r="B809" s="12" t="s">
        <v>31602</v>
      </c>
      <c r="C809" s="12" t="s">
        <v>31603</v>
      </c>
      <c r="D809" s="12" t="s">
        <v>1607</v>
      </c>
      <c r="E809" s="12" t="s">
        <v>32233</v>
      </c>
      <c r="F809" s="12" t="s">
        <v>32234</v>
      </c>
      <c r="G809" s="12" t="s">
        <v>32235</v>
      </c>
    </row>
    <row r="810">
      <c r="A810" s="12" t="s">
        <v>1604</v>
      </c>
      <c r="B810" s="12" t="s">
        <v>31602</v>
      </c>
      <c r="C810" s="12" t="s">
        <v>31603</v>
      </c>
      <c r="D810" s="12" t="s">
        <v>1607</v>
      </c>
      <c r="E810" s="12" t="s">
        <v>32236</v>
      </c>
      <c r="F810" s="12" t="s">
        <v>32237</v>
      </c>
      <c r="G810" s="12" t="s">
        <v>32238</v>
      </c>
    </row>
    <row r="811">
      <c r="A811" s="12" t="s">
        <v>1604</v>
      </c>
      <c r="B811" s="12" t="s">
        <v>31602</v>
      </c>
      <c r="C811" s="12" t="s">
        <v>31603</v>
      </c>
      <c r="D811" s="12" t="s">
        <v>1607</v>
      </c>
      <c r="E811" s="12" t="s">
        <v>32239</v>
      </c>
      <c r="F811" s="12" t="s">
        <v>32240</v>
      </c>
      <c r="G811" s="12" t="s">
        <v>32241</v>
      </c>
    </row>
    <row r="812">
      <c r="A812" s="12" t="s">
        <v>1604</v>
      </c>
      <c r="B812" s="12" t="s">
        <v>31602</v>
      </c>
      <c r="C812" s="12" t="s">
        <v>31603</v>
      </c>
      <c r="D812" s="12" t="s">
        <v>1607</v>
      </c>
      <c r="E812" s="12" t="s">
        <v>32242</v>
      </c>
      <c r="F812" s="12" t="s">
        <v>32243</v>
      </c>
      <c r="G812" s="12" t="s">
        <v>32244</v>
      </c>
    </row>
    <row r="813">
      <c r="A813" s="12" t="s">
        <v>1604</v>
      </c>
      <c r="B813" s="12" t="s">
        <v>31602</v>
      </c>
      <c r="C813" s="12" t="s">
        <v>31603</v>
      </c>
      <c r="D813" s="12" t="s">
        <v>1607</v>
      </c>
      <c r="E813" s="12" t="s">
        <v>32245</v>
      </c>
      <c r="F813" s="12" t="s">
        <v>32246</v>
      </c>
      <c r="G813" s="12" t="s">
        <v>32247</v>
      </c>
    </row>
    <row r="814">
      <c r="A814" s="12" t="s">
        <v>1604</v>
      </c>
      <c r="B814" s="12" t="s">
        <v>31602</v>
      </c>
      <c r="C814" s="12" t="s">
        <v>31603</v>
      </c>
      <c r="D814" s="12" t="s">
        <v>1607</v>
      </c>
      <c r="E814" s="12" t="s">
        <v>32248</v>
      </c>
      <c r="F814" s="12" t="s">
        <v>32249</v>
      </c>
      <c r="G814" s="12" t="s">
        <v>32250</v>
      </c>
    </row>
    <row r="815">
      <c r="A815" s="12" t="s">
        <v>1604</v>
      </c>
      <c r="B815" s="12" t="s">
        <v>31602</v>
      </c>
      <c r="C815" s="12" t="s">
        <v>31603</v>
      </c>
      <c r="D815" s="12" t="s">
        <v>1607</v>
      </c>
      <c r="E815" s="12" t="s">
        <v>32251</v>
      </c>
      <c r="F815" s="12" t="s">
        <v>32252</v>
      </c>
      <c r="G815" s="12" t="s">
        <v>32253</v>
      </c>
    </row>
    <row r="816">
      <c r="A816" s="12" t="s">
        <v>1604</v>
      </c>
      <c r="B816" s="12" t="s">
        <v>31602</v>
      </c>
      <c r="C816" s="12" t="s">
        <v>31603</v>
      </c>
      <c r="D816" s="12" t="s">
        <v>1607</v>
      </c>
      <c r="E816" s="12" t="s">
        <v>32254</v>
      </c>
      <c r="F816" s="12" t="s">
        <v>32255</v>
      </c>
      <c r="G816" s="12" t="s">
        <v>32256</v>
      </c>
    </row>
    <row r="817">
      <c r="A817" s="12" t="s">
        <v>1604</v>
      </c>
      <c r="B817" s="12" t="s">
        <v>31602</v>
      </c>
      <c r="C817" s="12" t="s">
        <v>31603</v>
      </c>
      <c r="D817" s="12" t="s">
        <v>1607</v>
      </c>
      <c r="E817" s="12" t="s">
        <v>32257</v>
      </c>
      <c r="F817" s="12" t="s">
        <v>32258</v>
      </c>
      <c r="G817" s="12" t="s">
        <v>32259</v>
      </c>
    </row>
    <row r="818">
      <c r="A818" s="12" t="s">
        <v>1604</v>
      </c>
      <c r="B818" s="12" t="s">
        <v>31602</v>
      </c>
      <c r="C818" s="12" t="s">
        <v>31603</v>
      </c>
      <c r="D818" s="12" t="s">
        <v>1607</v>
      </c>
      <c r="E818" s="12" t="s">
        <v>32260</v>
      </c>
      <c r="F818" s="12" t="s">
        <v>32261</v>
      </c>
      <c r="G818" s="12" t="s">
        <v>32262</v>
      </c>
    </row>
    <row r="819">
      <c r="A819" s="12" t="s">
        <v>1604</v>
      </c>
      <c r="B819" s="12" t="s">
        <v>31602</v>
      </c>
      <c r="C819" s="12" t="s">
        <v>31603</v>
      </c>
      <c r="D819" s="12" t="s">
        <v>1607</v>
      </c>
      <c r="E819" s="12" t="s">
        <v>32263</v>
      </c>
      <c r="F819" s="12" t="s">
        <v>32264</v>
      </c>
      <c r="G819" s="12" t="s">
        <v>32265</v>
      </c>
    </row>
    <row r="820">
      <c r="A820" s="12" t="s">
        <v>1604</v>
      </c>
      <c r="B820" s="12" t="s">
        <v>31602</v>
      </c>
      <c r="C820" s="12" t="s">
        <v>31603</v>
      </c>
      <c r="D820" s="12" t="s">
        <v>1607</v>
      </c>
      <c r="E820" s="12" t="s">
        <v>32266</v>
      </c>
      <c r="F820" s="12" t="s">
        <v>32267</v>
      </c>
      <c r="G820" s="12" t="s">
        <v>32268</v>
      </c>
    </row>
    <row r="821">
      <c r="A821" s="12" t="s">
        <v>1604</v>
      </c>
      <c r="B821" s="12" t="s">
        <v>31602</v>
      </c>
      <c r="C821" s="12" t="s">
        <v>31603</v>
      </c>
      <c r="D821" s="12" t="s">
        <v>1607</v>
      </c>
      <c r="E821" s="12" t="s">
        <v>32269</v>
      </c>
      <c r="F821" s="12" t="s">
        <v>32270</v>
      </c>
      <c r="G821" s="12" t="s">
        <v>32271</v>
      </c>
    </row>
    <row r="822">
      <c r="A822" s="12" t="s">
        <v>1604</v>
      </c>
      <c r="B822" s="12" t="s">
        <v>31602</v>
      </c>
      <c r="C822" s="12" t="s">
        <v>31603</v>
      </c>
      <c r="D822" s="12" t="s">
        <v>1607</v>
      </c>
      <c r="E822" s="12" t="s">
        <v>32272</v>
      </c>
      <c r="F822" s="12" t="s">
        <v>32273</v>
      </c>
      <c r="G822" s="12" t="s">
        <v>32274</v>
      </c>
    </row>
    <row r="823">
      <c r="A823" s="12" t="s">
        <v>1604</v>
      </c>
      <c r="B823" s="12" t="s">
        <v>31602</v>
      </c>
      <c r="C823" s="12" t="s">
        <v>31603</v>
      </c>
      <c r="D823" s="12" t="s">
        <v>1607</v>
      </c>
      <c r="E823" s="12" t="s">
        <v>32275</v>
      </c>
      <c r="F823" s="12" t="s">
        <v>22398</v>
      </c>
      <c r="G823" s="12" t="s">
        <v>22399</v>
      </c>
    </row>
    <row r="824">
      <c r="A824" s="12" t="s">
        <v>1604</v>
      </c>
      <c r="B824" s="12" t="s">
        <v>31602</v>
      </c>
      <c r="C824" s="12" t="s">
        <v>31603</v>
      </c>
      <c r="D824" s="12" t="s">
        <v>1607</v>
      </c>
      <c r="E824" s="12" t="s">
        <v>32276</v>
      </c>
      <c r="F824" s="12" t="s">
        <v>32277</v>
      </c>
      <c r="G824" s="12" t="s">
        <v>32278</v>
      </c>
    </row>
    <row r="825">
      <c r="A825" s="12" t="s">
        <v>1604</v>
      </c>
      <c r="B825" s="12" t="s">
        <v>31602</v>
      </c>
      <c r="C825" s="12" t="s">
        <v>31603</v>
      </c>
      <c r="D825" s="12" t="s">
        <v>1607</v>
      </c>
      <c r="E825" s="12" t="s">
        <v>32279</v>
      </c>
      <c r="F825" s="12" t="s">
        <v>32280</v>
      </c>
      <c r="G825" s="12" t="s">
        <v>32281</v>
      </c>
    </row>
    <row r="826">
      <c r="A826" s="12" t="s">
        <v>1604</v>
      </c>
      <c r="B826" s="12" t="s">
        <v>31602</v>
      </c>
      <c r="C826" s="12" t="s">
        <v>31603</v>
      </c>
      <c r="D826" s="12" t="s">
        <v>1607</v>
      </c>
      <c r="E826" s="12" t="s">
        <v>32282</v>
      </c>
      <c r="F826" s="12" t="s">
        <v>32283</v>
      </c>
      <c r="G826" s="12" t="s">
        <v>32284</v>
      </c>
    </row>
    <row r="827">
      <c r="A827" s="12" t="s">
        <v>1604</v>
      </c>
      <c r="B827" s="12" t="s">
        <v>31602</v>
      </c>
      <c r="C827" s="12" t="s">
        <v>31603</v>
      </c>
      <c r="D827" s="12" t="s">
        <v>1607</v>
      </c>
      <c r="E827" s="12" t="s">
        <v>32285</v>
      </c>
      <c r="F827" s="12" t="s">
        <v>32286</v>
      </c>
      <c r="G827" s="12" t="s">
        <v>32287</v>
      </c>
    </row>
    <row r="828">
      <c r="A828" s="12" t="s">
        <v>1604</v>
      </c>
      <c r="B828" s="12" t="s">
        <v>31602</v>
      </c>
      <c r="C828" s="12" t="s">
        <v>31603</v>
      </c>
      <c r="D828" s="12" t="s">
        <v>1607</v>
      </c>
      <c r="E828" s="12" t="s">
        <v>32288</v>
      </c>
      <c r="F828" s="12" t="s">
        <v>32289</v>
      </c>
      <c r="G828" s="12" t="s">
        <v>32290</v>
      </c>
    </row>
    <row r="829">
      <c r="A829" s="12" t="s">
        <v>1604</v>
      </c>
      <c r="B829" s="12" t="s">
        <v>31602</v>
      </c>
      <c r="C829" s="12" t="s">
        <v>31603</v>
      </c>
      <c r="D829" s="12" t="s">
        <v>1607</v>
      </c>
      <c r="E829" s="12" t="s">
        <v>32291</v>
      </c>
      <c r="F829" s="12" t="s">
        <v>10731</v>
      </c>
      <c r="G829" s="12" t="s">
        <v>32292</v>
      </c>
    </row>
    <row r="830">
      <c r="A830" s="12" t="s">
        <v>1604</v>
      </c>
      <c r="B830" s="12" t="s">
        <v>31602</v>
      </c>
      <c r="C830" s="12" t="s">
        <v>31603</v>
      </c>
      <c r="D830" s="12" t="s">
        <v>1607</v>
      </c>
      <c r="E830" s="12" t="s">
        <v>32293</v>
      </c>
      <c r="F830" s="12" t="s">
        <v>32294</v>
      </c>
      <c r="G830" s="12" t="s">
        <v>32295</v>
      </c>
    </row>
    <row r="831">
      <c r="A831" s="12" t="s">
        <v>1604</v>
      </c>
      <c r="B831" s="12" t="s">
        <v>31602</v>
      </c>
      <c r="C831" s="12" t="s">
        <v>31603</v>
      </c>
      <c r="D831" s="12" t="s">
        <v>1607</v>
      </c>
      <c r="E831" s="12" t="s">
        <v>32296</v>
      </c>
      <c r="F831" s="12" t="s">
        <v>1609</v>
      </c>
      <c r="G831" s="12" t="s">
        <v>1610</v>
      </c>
    </row>
    <row r="832">
      <c r="A832" s="12" t="s">
        <v>1604</v>
      </c>
      <c r="B832" s="12" t="s">
        <v>31602</v>
      </c>
      <c r="C832" s="12" t="s">
        <v>31603</v>
      </c>
      <c r="D832" s="12" t="s">
        <v>1607</v>
      </c>
      <c r="E832" s="12" t="s">
        <v>32297</v>
      </c>
      <c r="F832" s="12" t="s">
        <v>13164</v>
      </c>
      <c r="G832" s="12" t="s">
        <v>32298</v>
      </c>
    </row>
    <row r="833">
      <c r="A833" s="12" t="s">
        <v>1604</v>
      </c>
      <c r="B833" s="12" t="s">
        <v>31602</v>
      </c>
      <c r="C833" s="12" t="s">
        <v>31603</v>
      </c>
      <c r="D833" s="12" t="s">
        <v>1607</v>
      </c>
      <c r="E833" s="12" t="s">
        <v>32299</v>
      </c>
      <c r="F833" s="12" t="s">
        <v>1733</v>
      </c>
      <c r="G833" s="12" t="s">
        <v>1734</v>
      </c>
    </row>
    <row r="834">
      <c r="A834" s="12" t="s">
        <v>1604</v>
      </c>
      <c r="B834" s="12" t="s">
        <v>31602</v>
      </c>
      <c r="C834" s="12" t="s">
        <v>31603</v>
      </c>
      <c r="D834" s="12" t="s">
        <v>1607</v>
      </c>
      <c r="E834" s="12" t="s">
        <v>32300</v>
      </c>
      <c r="F834" s="12" t="s">
        <v>2268</v>
      </c>
      <c r="G834" s="12" t="s">
        <v>2269</v>
      </c>
    </row>
    <row r="835">
      <c r="A835" s="12" t="s">
        <v>1604</v>
      </c>
      <c r="B835" s="12" t="s">
        <v>31602</v>
      </c>
      <c r="C835" s="12" t="s">
        <v>31603</v>
      </c>
      <c r="D835" s="12" t="s">
        <v>1607</v>
      </c>
      <c r="E835" s="12" t="s">
        <v>32301</v>
      </c>
      <c r="F835" s="12" t="s">
        <v>4776</v>
      </c>
      <c r="G835" s="12" t="s">
        <v>4777</v>
      </c>
    </row>
    <row r="836">
      <c r="A836" s="12" t="s">
        <v>1604</v>
      </c>
      <c r="B836" s="12" t="s">
        <v>31602</v>
      </c>
      <c r="C836" s="12" t="s">
        <v>31603</v>
      </c>
      <c r="D836" s="12" t="s">
        <v>1607</v>
      </c>
      <c r="E836" s="12" t="s">
        <v>32302</v>
      </c>
      <c r="F836" s="12" t="s">
        <v>8119</v>
      </c>
      <c r="G836" s="12" t="s">
        <v>32303</v>
      </c>
    </row>
    <row r="837">
      <c r="A837" s="12" t="s">
        <v>1604</v>
      </c>
      <c r="B837" s="12" t="s">
        <v>31602</v>
      </c>
      <c r="C837" s="12" t="s">
        <v>31603</v>
      </c>
      <c r="D837" s="12" t="s">
        <v>1607</v>
      </c>
      <c r="E837" s="12" t="s">
        <v>32304</v>
      </c>
      <c r="F837" s="12" t="s">
        <v>4688</v>
      </c>
      <c r="G837" s="12" t="s">
        <v>4689</v>
      </c>
    </row>
    <row r="838">
      <c r="A838" s="12" t="s">
        <v>1604</v>
      </c>
      <c r="B838" s="12" t="s">
        <v>31602</v>
      </c>
      <c r="C838" s="12" t="s">
        <v>31603</v>
      </c>
      <c r="D838" s="12" t="s">
        <v>1607</v>
      </c>
      <c r="E838" s="12" t="s">
        <v>32305</v>
      </c>
      <c r="F838" s="12" t="s">
        <v>4800</v>
      </c>
      <c r="G838" s="12" t="s">
        <v>4801</v>
      </c>
    </row>
    <row r="839">
      <c r="A839" s="12" t="s">
        <v>1604</v>
      </c>
      <c r="B839" s="12" t="s">
        <v>31602</v>
      </c>
      <c r="C839" s="12" t="s">
        <v>31603</v>
      </c>
      <c r="D839" s="12" t="s">
        <v>1607</v>
      </c>
      <c r="E839" s="12" t="s">
        <v>32306</v>
      </c>
      <c r="F839" s="12" t="s">
        <v>10601</v>
      </c>
      <c r="G839" s="12" t="s">
        <v>32307</v>
      </c>
    </row>
    <row r="840">
      <c r="A840" s="12" t="s">
        <v>1604</v>
      </c>
      <c r="B840" s="12" t="s">
        <v>31602</v>
      </c>
      <c r="C840" s="12" t="s">
        <v>31603</v>
      </c>
      <c r="D840" s="12" t="s">
        <v>1607</v>
      </c>
      <c r="E840" s="12" t="s">
        <v>32308</v>
      </c>
      <c r="F840" s="12" t="s">
        <v>18882</v>
      </c>
      <c r="G840" s="12" t="s">
        <v>32309</v>
      </c>
    </row>
    <row r="841">
      <c r="A841" s="12" t="s">
        <v>1604</v>
      </c>
      <c r="B841" s="12" t="s">
        <v>31602</v>
      </c>
      <c r="C841" s="12" t="s">
        <v>31603</v>
      </c>
      <c r="D841" s="12" t="s">
        <v>1607</v>
      </c>
      <c r="E841" s="12" t="s">
        <v>32310</v>
      </c>
      <c r="F841" s="12" t="s">
        <v>4439</v>
      </c>
      <c r="G841" s="12" t="s">
        <v>4440</v>
      </c>
    </row>
    <row r="842">
      <c r="A842" s="12" t="s">
        <v>1604</v>
      </c>
      <c r="B842" s="12" t="s">
        <v>31602</v>
      </c>
      <c r="C842" s="12" t="s">
        <v>31603</v>
      </c>
      <c r="D842" s="12" t="s">
        <v>1607</v>
      </c>
      <c r="E842" s="12" t="s">
        <v>32311</v>
      </c>
      <c r="F842" s="12" t="s">
        <v>32312</v>
      </c>
      <c r="G842" s="12" t="s">
        <v>32313</v>
      </c>
    </row>
    <row r="843">
      <c r="A843" s="12" t="s">
        <v>1604</v>
      </c>
      <c r="B843" s="12" t="s">
        <v>31602</v>
      </c>
      <c r="C843" s="12" t="s">
        <v>31603</v>
      </c>
      <c r="D843" s="12" t="s">
        <v>1607</v>
      </c>
      <c r="E843" s="12" t="s">
        <v>32314</v>
      </c>
      <c r="F843" s="12" t="s">
        <v>32315</v>
      </c>
      <c r="G843" s="12" t="s">
        <v>32316</v>
      </c>
    </row>
    <row r="844">
      <c r="A844" s="12" t="s">
        <v>1604</v>
      </c>
      <c r="B844" s="12" t="s">
        <v>31602</v>
      </c>
      <c r="C844" s="12" t="s">
        <v>31603</v>
      </c>
      <c r="D844" s="12" t="s">
        <v>1607</v>
      </c>
      <c r="E844" s="12" t="s">
        <v>32317</v>
      </c>
      <c r="F844" s="12" t="s">
        <v>13623</v>
      </c>
      <c r="G844" s="12" t="s">
        <v>32318</v>
      </c>
    </row>
    <row r="845">
      <c r="A845" s="12" t="s">
        <v>1604</v>
      </c>
      <c r="B845" s="12" t="s">
        <v>31602</v>
      </c>
      <c r="C845" s="12" t="s">
        <v>31603</v>
      </c>
      <c r="D845" s="12" t="s">
        <v>1607</v>
      </c>
      <c r="E845" s="12" t="s">
        <v>32319</v>
      </c>
      <c r="F845" s="12" t="s">
        <v>32320</v>
      </c>
      <c r="G845" s="12" t="s">
        <v>32321</v>
      </c>
    </row>
    <row r="846">
      <c r="A846" s="12" t="s">
        <v>1604</v>
      </c>
      <c r="B846" s="12" t="s">
        <v>31602</v>
      </c>
      <c r="C846" s="12" t="s">
        <v>31603</v>
      </c>
      <c r="D846" s="12" t="s">
        <v>1607</v>
      </c>
      <c r="E846" s="12" t="s">
        <v>32322</v>
      </c>
      <c r="F846" s="12" t="s">
        <v>17295</v>
      </c>
      <c r="G846" s="12" t="s">
        <v>17340</v>
      </c>
    </row>
    <row r="847">
      <c r="A847" s="12" t="s">
        <v>1604</v>
      </c>
      <c r="B847" s="12" t="s">
        <v>31602</v>
      </c>
      <c r="C847" s="12" t="s">
        <v>31603</v>
      </c>
      <c r="D847" s="12" t="s">
        <v>1607</v>
      </c>
      <c r="E847" s="12" t="s">
        <v>32323</v>
      </c>
      <c r="F847" s="12" t="s">
        <v>32324</v>
      </c>
      <c r="G847" s="12" t="s">
        <v>32325</v>
      </c>
    </row>
    <row r="848">
      <c r="A848" s="12" t="s">
        <v>1604</v>
      </c>
      <c r="B848" s="12" t="s">
        <v>31602</v>
      </c>
      <c r="C848" s="12" t="s">
        <v>31603</v>
      </c>
      <c r="D848" s="12" t="s">
        <v>1607</v>
      </c>
      <c r="E848" s="12" t="s">
        <v>32326</v>
      </c>
      <c r="F848" s="12" t="s">
        <v>32327</v>
      </c>
      <c r="G848" s="12" t="s">
        <v>32328</v>
      </c>
    </row>
    <row r="849">
      <c r="A849" s="12" t="s">
        <v>1604</v>
      </c>
      <c r="B849" s="12" t="s">
        <v>31602</v>
      </c>
      <c r="C849" s="12" t="s">
        <v>31603</v>
      </c>
      <c r="D849" s="12" t="s">
        <v>1607</v>
      </c>
      <c r="E849" s="12" t="s">
        <v>32329</v>
      </c>
      <c r="F849" s="12" t="s">
        <v>20657</v>
      </c>
      <c r="G849" s="12" t="s">
        <v>32330</v>
      </c>
    </row>
    <row r="850">
      <c r="A850" s="12" t="s">
        <v>1604</v>
      </c>
      <c r="B850" s="12" t="s">
        <v>31602</v>
      </c>
      <c r="C850" s="12" t="s">
        <v>31603</v>
      </c>
      <c r="D850" s="12" t="s">
        <v>1607</v>
      </c>
      <c r="E850" s="12" t="s">
        <v>32331</v>
      </c>
      <c r="F850" s="12" t="s">
        <v>32332</v>
      </c>
      <c r="G850" s="12" t="s">
        <v>32333</v>
      </c>
    </row>
    <row r="851">
      <c r="A851" s="12" t="s">
        <v>1604</v>
      </c>
      <c r="B851" s="12" t="s">
        <v>31602</v>
      </c>
      <c r="C851" s="12" t="s">
        <v>31603</v>
      </c>
      <c r="D851" s="12" t="s">
        <v>1607</v>
      </c>
      <c r="E851" s="12" t="s">
        <v>32334</v>
      </c>
      <c r="F851" s="12" t="s">
        <v>32335</v>
      </c>
      <c r="G851" s="12" t="s">
        <v>32336</v>
      </c>
    </row>
    <row r="852">
      <c r="A852" s="12" t="s">
        <v>1604</v>
      </c>
      <c r="B852" s="12" t="s">
        <v>31602</v>
      </c>
      <c r="C852" s="12" t="s">
        <v>31603</v>
      </c>
      <c r="D852" s="12" t="s">
        <v>1607</v>
      </c>
      <c r="E852" s="12" t="s">
        <v>32337</v>
      </c>
      <c r="F852" s="12" t="s">
        <v>32338</v>
      </c>
      <c r="G852" s="12" t="s">
        <v>32339</v>
      </c>
    </row>
    <row r="853">
      <c r="A853" s="12" t="s">
        <v>1604</v>
      </c>
      <c r="B853" s="12" t="s">
        <v>31602</v>
      </c>
      <c r="C853" s="12" t="s">
        <v>31603</v>
      </c>
      <c r="D853" s="12" t="s">
        <v>1607</v>
      </c>
      <c r="E853" s="12" t="s">
        <v>32340</v>
      </c>
      <c r="F853" s="12" t="s">
        <v>2841</v>
      </c>
      <c r="G853" s="12" t="s">
        <v>2842</v>
      </c>
    </row>
    <row r="854">
      <c r="A854" s="12" t="s">
        <v>1604</v>
      </c>
      <c r="B854" s="12" t="s">
        <v>31602</v>
      </c>
      <c r="C854" s="12" t="s">
        <v>31603</v>
      </c>
      <c r="D854" s="12" t="s">
        <v>1607</v>
      </c>
      <c r="E854" s="12" t="s">
        <v>32341</v>
      </c>
      <c r="F854" s="12" t="s">
        <v>3543</v>
      </c>
      <c r="G854" s="12" t="s">
        <v>3544</v>
      </c>
    </row>
    <row r="855">
      <c r="A855" s="12" t="s">
        <v>1604</v>
      </c>
      <c r="B855" s="12" t="s">
        <v>31602</v>
      </c>
      <c r="C855" s="12" t="s">
        <v>31603</v>
      </c>
      <c r="D855" s="12" t="s">
        <v>1607</v>
      </c>
      <c r="E855" s="12" t="s">
        <v>32342</v>
      </c>
      <c r="F855" s="12" t="s">
        <v>2844</v>
      </c>
      <c r="G855" s="12" t="s">
        <v>2845</v>
      </c>
    </row>
    <row r="856">
      <c r="A856" s="12" t="s">
        <v>1604</v>
      </c>
      <c r="B856" s="12" t="s">
        <v>31602</v>
      </c>
      <c r="C856" s="12" t="s">
        <v>31603</v>
      </c>
      <c r="D856" s="12" t="s">
        <v>1607</v>
      </c>
      <c r="E856" s="12" t="s">
        <v>32343</v>
      </c>
      <c r="F856" s="12" t="s">
        <v>6551</v>
      </c>
      <c r="G856" s="12" t="s">
        <v>32344</v>
      </c>
    </row>
    <row r="857">
      <c r="A857" s="12" t="s">
        <v>1604</v>
      </c>
      <c r="B857" s="12" t="s">
        <v>31602</v>
      </c>
      <c r="C857" s="12" t="s">
        <v>31603</v>
      </c>
      <c r="D857" s="12" t="s">
        <v>1607</v>
      </c>
      <c r="E857" s="12" t="s">
        <v>32345</v>
      </c>
      <c r="F857" s="12" t="s">
        <v>8387</v>
      </c>
      <c r="G857" s="12" t="s">
        <v>32346</v>
      </c>
    </row>
    <row r="858">
      <c r="A858" s="12" t="s">
        <v>1604</v>
      </c>
      <c r="B858" s="12" t="s">
        <v>31602</v>
      </c>
      <c r="C858" s="12" t="s">
        <v>31603</v>
      </c>
      <c r="D858" s="12" t="s">
        <v>1607</v>
      </c>
      <c r="E858" s="12" t="s">
        <v>32347</v>
      </c>
      <c r="F858" s="12" t="s">
        <v>23334</v>
      </c>
      <c r="G858" s="12" t="s">
        <v>32348</v>
      </c>
    </row>
    <row r="859">
      <c r="A859" s="12" t="s">
        <v>1604</v>
      </c>
      <c r="B859" s="12" t="s">
        <v>31602</v>
      </c>
      <c r="C859" s="12" t="s">
        <v>31603</v>
      </c>
      <c r="D859" s="12" t="s">
        <v>1607</v>
      </c>
      <c r="E859" s="12" t="s">
        <v>32349</v>
      </c>
      <c r="F859" s="12" t="s">
        <v>32350</v>
      </c>
      <c r="G859" s="12" t="s">
        <v>32351</v>
      </c>
    </row>
    <row r="860">
      <c r="A860" s="12" t="s">
        <v>1604</v>
      </c>
      <c r="B860" s="12" t="s">
        <v>32352</v>
      </c>
      <c r="C860" s="12" t="s">
        <v>32353</v>
      </c>
      <c r="D860" s="12" t="s">
        <v>1607</v>
      </c>
      <c r="E860" s="12" t="s">
        <v>32354</v>
      </c>
      <c r="F860" s="12" t="s">
        <v>4219</v>
      </c>
      <c r="G860" s="12" t="s">
        <v>4220</v>
      </c>
    </row>
    <row r="861">
      <c r="A861" s="12" t="s">
        <v>1604</v>
      </c>
      <c r="B861" s="12" t="s">
        <v>32355</v>
      </c>
      <c r="C861" s="12" t="s">
        <v>4217</v>
      </c>
      <c r="D861" s="12" t="s">
        <v>1607</v>
      </c>
      <c r="E861" s="12" t="s">
        <v>4218</v>
      </c>
      <c r="F861" s="12" t="s">
        <v>4219</v>
      </c>
      <c r="G861" s="12" t="s">
        <v>4220</v>
      </c>
    </row>
    <row r="862">
      <c r="A862" s="12" t="s">
        <v>1604</v>
      </c>
      <c r="B862" s="12" t="s">
        <v>32356</v>
      </c>
      <c r="C862" s="12" t="s">
        <v>32357</v>
      </c>
      <c r="D862" s="12" t="s">
        <v>1607</v>
      </c>
      <c r="E862" s="12" t="s">
        <v>32358</v>
      </c>
      <c r="F862" s="12" t="s">
        <v>3548</v>
      </c>
      <c r="G862" s="12" t="s">
        <v>3549</v>
      </c>
    </row>
    <row r="863">
      <c r="A863" s="12" t="s">
        <v>1604</v>
      </c>
      <c r="B863" s="12" t="s">
        <v>32359</v>
      </c>
      <c r="C863" s="12" t="s">
        <v>32360</v>
      </c>
      <c r="D863" s="12" t="s">
        <v>1607</v>
      </c>
      <c r="E863" s="12" t="s">
        <v>32361</v>
      </c>
      <c r="F863" s="12" t="s">
        <v>3548</v>
      </c>
      <c r="G863" s="12" t="s">
        <v>3549</v>
      </c>
    </row>
    <row r="864">
      <c r="A864" s="12" t="s">
        <v>1604</v>
      </c>
      <c r="B864" s="12" t="s">
        <v>32362</v>
      </c>
      <c r="C864" s="12" t="s">
        <v>32363</v>
      </c>
      <c r="D864" s="12" t="s">
        <v>1607</v>
      </c>
      <c r="E864" s="12" t="s">
        <v>32364</v>
      </c>
      <c r="F864" s="12" t="s">
        <v>3548</v>
      </c>
      <c r="G864" s="12" t="s">
        <v>3549</v>
      </c>
    </row>
    <row r="865">
      <c r="A865" s="12" t="s">
        <v>1604</v>
      </c>
      <c r="B865" s="12" t="s">
        <v>32365</v>
      </c>
      <c r="C865" s="12" t="s">
        <v>32366</v>
      </c>
      <c r="D865" s="12" t="s">
        <v>1607</v>
      </c>
      <c r="E865" s="12" t="s">
        <v>32367</v>
      </c>
      <c r="F865" s="12" t="s">
        <v>3548</v>
      </c>
      <c r="G865" s="12" t="s">
        <v>3549</v>
      </c>
    </row>
    <row r="866">
      <c r="A866" s="12" t="s">
        <v>1604</v>
      </c>
      <c r="B866" s="12" t="s">
        <v>32368</v>
      </c>
      <c r="C866" s="12" t="s">
        <v>32369</v>
      </c>
      <c r="D866" s="12" t="s">
        <v>1607</v>
      </c>
      <c r="E866" s="12" t="s">
        <v>32370</v>
      </c>
      <c r="F866" s="12" t="s">
        <v>10076</v>
      </c>
      <c r="G866" s="12" t="s">
        <v>31670</v>
      </c>
    </row>
    <row r="867">
      <c r="A867" s="12" t="s">
        <v>1604</v>
      </c>
      <c r="B867" s="12" t="s">
        <v>32371</v>
      </c>
      <c r="C867" s="12" t="s">
        <v>32372</v>
      </c>
      <c r="D867" s="12" t="s">
        <v>1607</v>
      </c>
      <c r="E867" s="12" t="s">
        <v>32373</v>
      </c>
      <c r="F867" s="12" t="s">
        <v>31672</v>
      </c>
      <c r="G867" s="12" t="s">
        <v>31673</v>
      </c>
    </row>
    <row r="868">
      <c r="A868" s="12" t="s">
        <v>1604</v>
      </c>
      <c r="B868" s="12" t="s">
        <v>32374</v>
      </c>
      <c r="C868" s="12" t="s">
        <v>32375</v>
      </c>
      <c r="D868" s="12" t="s">
        <v>1607</v>
      </c>
      <c r="E868" s="12" t="s">
        <v>32376</v>
      </c>
      <c r="F868" s="12" t="s">
        <v>3345</v>
      </c>
      <c r="G868" s="12" t="s">
        <v>3346</v>
      </c>
    </row>
    <row r="869">
      <c r="A869" s="12" t="s">
        <v>1604</v>
      </c>
      <c r="B869" s="12" t="s">
        <v>32377</v>
      </c>
      <c r="C869" s="12" t="s">
        <v>32378</v>
      </c>
      <c r="D869" s="12" t="s">
        <v>1607</v>
      </c>
      <c r="E869" s="12" t="s">
        <v>32379</v>
      </c>
      <c r="F869" s="12" t="s">
        <v>3345</v>
      </c>
      <c r="G869" s="12" t="s">
        <v>3346</v>
      </c>
    </row>
    <row r="870">
      <c r="A870" s="12" t="s">
        <v>1604</v>
      </c>
      <c r="B870" s="12" t="s">
        <v>32380</v>
      </c>
      <c r="C870" s="12" t="s">
        <v>32381</v>
      </c>
      <c r="D870" s="12" t="s">
        <v>1607</v>
      </c>
      <c r="E870" s="12" t="s">
        <v>32382</v>
      </c>
      <c r="F870" s="12" t="s">
        <v>3345</v>
      </c>
      <c r="G870" s="12" t="s">
        <v>3346</v>
      </c>
    </row>
    <row r="871">
      <c r="A871" s="12" t="s">
        <v>1604</v>
      </c>
      <c r="B871" s="12" t="s">
        <v>32368</v>
      </c>
      <c r="C871" s="12" t="s">
        <v>9999</v>
      </c>
      <c r="D871" s="12" t="s">
        <v>1607</v>
      </c>
      <c r="E871" s="12" t="s">
        <v>10000</v>
      </c>
      <c r="F871" s="12" t="s">
        <v>10001</v>
      </c>
      <c r="G871" s="12" t="s">
        <v>10002</v>
      </c>
    </row>
    <row r="872">
      <c r="A872" s="12" t="s">
        <v>1604</v>
      </c>
      <c r="B872" s="12" t="s">
        <v>32383</v>
      </c>
      <c r="C872" s="12" t="s">
        <v>32383</v>
      </c>
      <c r="D872" s="12" t="s">
        <v>1607</v>
      </c>
      <c r="E872" s="12" t="s">
        <v>32384</v>
      </c>
      <c r="F872" s="12" t="s">
        <v>10941</v>
      </c>
      <c r="G872" s="12" t="s">
        <v>10942</v>
      </c>
    </row>
    <row r="873">
      <c r="A873" s="12" t="s">
        <v>1604</v>
      </c>
      <c r="B873" s="12" t="s">
        <v>32368</v>
      </c>
      <c r="C873" s="12" t="s">
        <v>32369</v>
      </c>
      <c r="D873" s="12" t="s">
        <v>1607</v>
      </c>
      <c r="E873" s="12" t="s">
        <v>32385</v>
      </c>
      <c r="F873" s="12" t="s">
        <v>10079</v>
      </c>
      <c r="G873" s="12" t="s">
        <v>17158</v>
      </c>
    </row>
    <row r="874">
      <c r="A874" s="12" t="s">
        <v>1604</v>
      </c>
      <c r="B874" s="12" t="s">
        <v>32386</v>
      </c>
      <c r="C874" s="12" t="s">
        <v>17156</v>
      </c>
      <c r="D874" s="12" t="s">
        <v>1607</v>
      </c>
      <c r="E874" s="12" t="s">
        <v>17157</v>
      </c>
      <c r="F874" s="12" t="s">
        <v>10079</v>
      </c>
      <c r="G874" s="12" t="s">
        <v>17158</v>
      </c>
    </row>
    <row r="875">
      <c r="A875" s="12" t="s">
        <v>1604</v>
      </c>
      <c r="B875" s="12" t="s">
        <v>32387</v>
      </c>
      <c r="C875" s="12" t="s">
        <v>32388</v>
      </c>
      <c r="D875" s="12" t="s">
        <v>1607</v>
      </c>
      <c r="E875" s="12" t="s">
        <v>32389</v>
      </c>
      <c r="F875" s="12" t="s">
        <v>4402</v>
      </c>
      <c r="G875" s="12" t="s">
        <v>4403</v>
      </c>
    </row>
    <row r="876">
      <c r="A876" s="12" t="s">
        <v>1604</v>
      </c>
      <c r="B876" s="12" t="s">
        <v>32390</v>
      </c>
      <c r="C876" s="12" t="s">
        <v>32391</v>
      </c>
      <c r="D876" s="12" t="s">
        <v>1607</v>
      </c>
      <c r="E876" s="12" t="s">
        <v>32392</v>
      </c>
      <c r="F876" s="12" t="s">
        <v>4402</v>
      </c>
      <c r="G876" s="12" t="s">
        <v>4403</v>
      </c>
    </row>
    <row r="877">
      <c r="A877" s="12" t="s">
        <v>1604</v>
      </c>
      <c r="B877" s="12" t="s">
        <v>32393</v>
      </c>
      <c r="C877" s="12" t="s">
        <v>32394</v>
      </c>
      <c r="D877" s="12" t="s">
        <v>1607</v>
      </c>
      <c r="E877" s="12" t="s">
        <v>32395</v>
      </c>
      <c r="F877" s="12" t="s">
        <v>4402</v>
      </c>
      <c r="G877" s="12" t="s">
        <v>4403</v>
      </c>
    </row>
    <row r="878">
      <c r="A878" s="12" t="s">
        <v>1604</v>
      </c>
      <c r="B878" s="12" t="s">
        <v>32396</v>
      </c>
      <c r="C878" s="12" t="s">
        <v>32397</v>
      </c>
      <c r="D878" s="12" t="s">
        <v>1607</v>
      </c>
      <c r="E878" s="12" t="s">
        <v>32398</v>
      </c>
      <c r="F878" s="12" t="s">
        <v>4402</v>
      </c>
      <c r="G878" s="12" t="s">
        <v>4403</v>
      </c>
    </row>
    <row r="879">
      <c r="A879" s="12" t="s">
        <v>1604</v>
      </c>
      <c r="B879" s="12" t="s">
        <v>32368</v>
      </c>
      <c r="C879" s="12" t="s">
        <v>32369</v>
      </c>
      <c r="D879" s="12" t="s">
        <v>1607</v>
      </c>
      <c r="E879" s="12" t="s">
        <v>32399</v>
      </c>
      <c r="F879" s="12" t="s">
        <v>10081</v>
      </c>
      <c r="G879" s="12" t="s">
        <v>32050</v>
      </c>
    </row>
    <row r="880">
      <c r="A880" s="12" t="s">
        <v>1604</v>
      </c>
      <c r="B880" s="12" t="s">
        <v>32400</v>
      </c>
      <c r="C880" s="12" t="s">
        <v>32401</v>
      </c>
      <c r="D880" s="12" t="s">
        <v>1607</v>
      </c>
      <c r="E880" s="12" t="s">
        <v>32402</v>
      </c>
      <c r="F880" s="12" t="s">
        <v>10081</v>
      </c>
      <c r="G880" s="12" t="s">
        <v>32050</v>
      </c>
    </row>
    <row r="881">
      <c r="A881" s="12" t="s">
        <v>1604</v>
      </c>
      <c r="B881" s="12" t="s">
        <v>32403</v>
      </c>
      <c r="C881" s="12" t="s">
        <v>1665</v>
      </c>
      <c r="D881" s="12" t="s">
        <v>1607</v>
      </c>
      <c r="E881" s="12" t="s">
        <v>32404</v>
      </c>
      <c r="F881" s="12" t="s">
        <v>13913</v>
      </c>
      <c r="G881" s="12" t="s">
        <v>31595</v>
      </c>
    </row>
    <row r="882">
      <c r="A882" s="12" t="s">
        <v>1604</v>
      </c>
      <c r="B882" s="12" t="s">
        <v>32403</v>
      </c>
      <c r="C882" s="12" t="s">
        <v>1665</v>
      </c>
      <c r="D882" s="12" t="s">
        <v>1607</v>
      </c>
      <c r="E882" s="12" t="s">
        <v>32405</v>
      </c>
      <c r="F882" s="12" t="s">
        <v>13915</v>
      </c>
      <c r="G882" s="12" t="s">
        <v>31597</v>
      </c>
    </row>
    <row r="883">
      <c r="A883" s="12" t="s">
        <v>1604</v>
      </c>
      <c r="B883" s="12" t="s">
        <v>32406</v>
      </c>
      <c r="C883" s="12" t="s">
        <v>32407</v>
      </c>
      <c r="D883" s="12" t="s">
        <v>1607</v>
      </c>
      <c r="E883" s="12" t="s">
        <v>32408</v>
      </c>
      <c r="F883" s="12" t="s">
        <v>32128</v>
      </c>
      <c r="G883" s="12" t="s">
        <v>32129</v>
      </c>
    </row>
    <row r="884">
      <c r="A884" s="12" t="s">
        <v>1604</v>
      </c>
      <c r="B884" s="12" t="s">
        <v>32409</v>
      </c>
      <c r="C884" s="12" t="s">
        <v>32410</v>
      </c>
      <c r="D884" s="12" t="s">
        <v>1607</v>
      </c>
      <c r="E884" s="12" t="s">
        <v>32411</v>
      </c>
      <c r="F884" s="12" t="s">
        <v>10946</v>
      </c>
      <c r="G884" s="12" t="s">
        <v>10947</v>
      </c>
    </row>
    <row r="885">
      <c r="A885" s="12" t="s">
        <v>1604</v>
      </c>
      <c r="B885" s="12" t="s">
        <v>32412</v>
      </c>
      <c r="C885" s="12" t="s">
        <v>32413</v>
      </c>
      <c r="D885" s="12" t="s">
        <v>1607</v>
      </c>
      <c r="E885" s="12" t="s">
        <v>32414</v>
      </c>
      <c r="F885" s="12" t="s">
        <v>2168</v>
      </c>
      <c r="G885" s="12" t="s">
        <v>2169</v>
      </c>
    </row>
    <row r="886">
      <c r="A886" s="12" t="s">
        <v>1604</v>
      </c>
      <c r="B886" s="12" t="s">
        <v>32368</v>
      </c>
      <c r="C886" s="12" t="s">
        <v>32369</v>
      </c>
      <c r="D886" s="12" t="s">
        <v>1607</v>
      </c>
      <c r="E886" s="12" t="s">
        <v>32415</v>
      </c>
      <c r="F886" s="12" t="s">
        <v>10083</v>
      </c>
      <c r="G886" s="12" t="s">
        <v>32182</v>
      </c>
    </row>
    <row r="887">
      <c r="A887" s="12" t="s">
        <v>1604</v>
      </c>
      <c r="B887" s="12" t="s">
        <v>32416</v>
      </c>
      <c r="C887" s="12" t="s">
        <v>32417</v>
      </c>
      <c r="D887" s="12" t="s">
        <v>1607</v>
      </c>
      <c r="E887" s="12" t="s">
        <v>32418</v>
      </c>
      <c r="F887" s="12" t="s">
        <v>10083</v>
      </c>
      <c r="G887" s="12" t="s">
        <v>32182</v>
      </c>
    </row>
    <row r="888">
      <c r="A888" s="12" t="s">
        <v>1604</v>
      </c>
      <c r="B888" s="12" t="s">
        <v>32419</v>
      </c>
      <c r="C888" s="12" t="s">
        <v>32420</v>
      </c>
      <c r="D888" s="12" t="s">
        <v>1607</v>
      </c>
      <c r="E888" s="12" t="s">
        <v>32421</v>
      </c>
      <c r="F888" s="12" t="s">
        <v>2940</v>
      </c>
      <c r="G888" s="12" t="s">
        <v>2941</v>
      </c>
    </row>
    <row r="889">
      <c r="A889" s="12" t="s">
        <v>1604</v>
      </c>
      <c r="B889" s="12" t="s">
        <v>32422</v>
      </c>
      <c r="C889" s="12" t="s">
        <v>32423</v>
      </c>
      <c r="D889" s="12" t="s">
        <v>1607</v>
      </c>
      <c r="E889" s="12" t="s">
        <v>32424</v>
      </c>
      <c r="F889" s="12" t="s">
        <v>32216</v>
      </c>
      <c r="G889" s="12" t="s">
        <v>32217</v>
      </c>
    </row>
    <row r="890">
      <c r="A890" s="12" t="s">
        <v>1604</v>
      </c>
      <c r="B890" s="12" t="s">
        <v>32368</v>
      </c>
      <c r="C890" s="12" t="s">
        <v>32369</v>
      </c>
      <c r="D890" s="12" t="s">
        <v>1607</v>
      </c>
      <c r="E890" s="12" t="s">
        <v>32425</v>
      </c>
      <c r="F890" s="12" t="s">
        <v>4776</v>
      </c>
      <c r="G890" s="12" t="s">
        <v>4777</v>
      </c>
    </row>
    <row r="891">
      <c r="A891" s="12" t="s">
        <v>1604</v>
      </c>
      <c r="B891" s="12" t="s">
        <v>32426</v>
      </c>
      <c r="C891" s="12" t="s">
        <v>4774</v>
      </c>
      <c r="D891" s="12" t="s">
        <v>1607</v>
      </c>
      <c r="E891" s="12" t="s">
        <v>4775</v>
      </c>
      <c r="F891" s="12" t="s">
        <v>4776</v>
      </c>
      <c r="G891" s="12" t="s">
        <v>4777</v>
      </c>
    </row>
    <row r="892">
      <c r="A892" s="12" t="s">
        <v>1604</v>
      </c>
      <c r="B892" s="12" t="s">
        <v>32427</v>
      </c>
      <c r="C892" s="12" t="s">
        <v>32428</v>
      </c>
      <c r="D892" s="12" t="s">
        <v>1607</v>
      </c>
      <c r="E892" s="12" t="s">
        <v>32429</v>
      </c>
      <c r="F892" s="12" t="s">
        <v>10001</v>
      </c>
      <c r="G892" s="12" t="s">
        <v>10002</v>
      </c>
    </row>
    <row r="893">
      <c r="A893" s="12" t="s">
        <v>1604</v>
      </c>
      <c r="B893" s="12" t="s">
        <v>32430</v>
      </c>
      <c r="C893" s="12" t="s">
        <v>32431</v>
      </c>
      <c r="D893" s="12" t="s">
        <v>1607</v>
      </c>
      <c r="E893" s="12" t="s">
        <v>32432</v>
      </c>
      <c r="F893" s="12" t="s">
        <v>31829</v>
      </c>
      <c r="G893" s="12" t="s">
        <v>31830</v>
      </c>
    </row>
    <row r="894">
      <c r="A894" s="12" t="s">
        <v>1604</v>
      </c>
      <c r="B894" s="12" t="s">
        <v>32433</v>
      </c>
      <c r="C894" s="12" t="s">
        <v>32434</v>
      </c>
      <c r="D894" s="12" t="s">
        <v>1607</v>
      </c>
      <c r="E894" s="12" t="s">
        <v>32435</v>
      </c>
      <c r="F894" s="12" t="s">
        <v>31829</v>
      </c>
      <c r="G894" s="12" t="s">
        <v>31830</v>
      </c>
    </row>
    <row r="895">
      <c r="A895" s="12" t="s">
        <v>1604</v>
      </c>
      <c r="B895" s="12" t="s">
        <v>32436</v>
      </c>
      <c r="C895" s="12" t="s">
        <v>32437</v>
      </c>
      <c r="D895" s="12" t="s">
        <v>1607</v>
      </c>
      <c r="E895" s="12" t="s">
        <v>32438</v>
      </c>
      <c r="F895" s="12" t="s">
        <v>8094</v>
      </c>
      <c r="G895" s="12" t="s">
        <v>31901</v>
      </c>
    </row>
    <row r="896">
      <c r="A896" s="12" t="s">
        <v>1604</v>
      </c>
      <c r="B896" s="12" t="s">
        <v>32439</v>
      </c>
      <c r="C896" s="12" t="s">
        <v>32440</v>
      </c>
      <c r="D896" s="12" t="s">
        <v>1607</v>
      </c>
      <c r="E896" s="12" t="s">
        <v>32441</v>
      </c>
      <c r="F896" s="12" t="s">
        <v>8094</v>
      </c>
      <c r="G896" s="12" t="s">
        <v>31901</v>
      </c>
    </row>
    <row r="897">
      <c r="A897" s="12" t="s">
        <v>1604</v>
      </c>
      <c r="B897" s="12" t="s">
        <v>32442</v>
      </c>
      <c r="C897" s="12" t="s">
        <v>32443</v>
      </c>
      <c r="D897" s="12" t="s">
        <v>1607</v>
      </c>
      <c r="E897" s="12" t="s">
        <v>32444</v>
      </c>
      <c r="F897" s="12" t="s">
        <v>13704</v>
      </c>
      <c r="G897" s="12" t="s">
        <v>31914</v>
      </c>
    </row>
    <row r="898">
      <c r="A898" s="12" t="s">
        <v>1604</v>
      </c>
      <c r="B898" s="12" t="s">
        <v>32445</v>
      </c>
      <c r="C898" s="12" t="s">
        <v>32446</v>
      </c>
      <c r="D898" s="12" t="s">
        <v>1607</v>
      </c>
      <c r="E898" s="12" t="s">
        <v>32447</v>
      </c>
      <c r="F898" s="12" t="s">
        <v>31919</v>
      </c>
      <c r="G898" s="12" t="s">
        <v>31920</v>
      </c>
    </row>
    <row r="899">
      <c r="A899" s="12" t="s">
        <v>1604</v>
      </c>
      <c r="B899" s="12" t="s">
        <v>32448</v>
      </c>
      <c r="C899" s="12" t="s">
        <v>32449</v>
      </c>
      <c r="D899" s="12" t="s">
        <v>1607</v>
      </c>
      <c r="E899" s="12" t="s">
        <v>32450</v>
      </c>
      <c r="F899" s="12" t="s">
        <v>31919</v>
      </c>
      <c r="G899" s="12" t="s">
        <v>31920</v>
      </c>
    </row>
    <row r="900">
      <c r="A900" s="12" t="s">
        <v>1604</v>
      </c>
      <c r="B900" s="12" t="s">
        <v>32451</v>
      </c>
      <c r="C900" s="12" t="s">
        <v>32452</v>
      </c>
      <c r="D900" s="12" t="s">
        <v>1607</v>
      </c>
      <c r="E900" s="12" t="s">
        <v>32453</v>
      </c>
      <c r="F900" s="12" t="s">
        <v>31919</v>
      </c>
      <c r="G900" s="12" t="s">
        <v>31920</v>
      </c>
    </row>
    <row r="901">
      <c r="A901" s="12" t="s">
        <v>1604</v>
      </c>
      <c r="B901" s="12" t="s">
        <v>32454</v>
      </c>
      <c r="C901" s="12" t="s">
        <v>32455</v>
      </c>
      <c r="D901" s="12" t="s">
        <v>1607</v>
      </c>
      <c r="E901" s="12" t="s">
        <v>32456</v>
      </c>
      <c r="F901" s="12" t="s">
        <v>10079</v>
      </c>
      <c r="G901" s="12" t="s">
        <v>17158</v>
      </c>
    </row>
    <row r="902">
      <c r="A902" s="12" t="s">
        <v>1604</v>
      </c>
      <c r="B902" s="12" t="s">
        <v>32457</v>
      </c>
      <c r="C902" s="12" t="s">
        <v>32428</v>
      </c>
      <c r="D902" s="12" t="s">
        <v>1607</v>
      </c>
      <c r="E902" s="12" t="s">
        <v>32458</v>
      </c>
      <c r="F902" s="12" t="s">
        <v>10079</v>
      </c>
      <c r="G902" s="12" t="s">
        <v>17158</v>
      </c>
    </row>
    <row r="903">
      <c r="A903" s="12" t="s">
        <v>1604</v>
      </c>
      <c r="B903" s="12" t="s">
        <v>32459</v>
      </c>
      <c r="C903" s="12" t="s">
        <v>32460</v>
      </c>
      <c r="D903" s="12" t="s">
        <v>1607</v>
      </c>
      <c r="E903" s="12" t="s">
        <v>32461</v>
      </c>
      <c r="F903" s="12" t="s">
        <v>10079</v>
      </c>
      <c r="G903" s="12" t="s">
        <v>17158</v>
      </c>
    </row>
    <row r="904">
      <c r="A904" s="12" t="s">
        <v>1604</v>
      </c>
      <c r="B904" s="12" t="s">
        <v>32462</v>
      </c>
      <c r="C904" s="12" t="s">
        <v>32463</v>
      </c>
      <c r="D904" s="12" t="s">
        <v>1607</v>
      </c>
      <c r="E904" s="12" t="s">
        <v>32464</v>
      </c>
      <c r="F904" s="12" t="s">
        <v>31972</v>
      </c>
      <c r="G904" s="12" t="s">
        <v>31973</v>
      </c>
    </row>
    <row r="905">
      <c r="A905" s="12" t="s">
        <v>1604</v>
      </c>
      <c r="B905" s="12" t="s">
        <v>32465</v>
      </c>
      <c r="C905" s="12" t="s">
        <v>32455</v>
      </c>
      <c r="D905" s="12" t="s">
        <v>1607</v>
      </c>
      <c r="E905" s="12" t="s">
        <v>32466</v>
      </c>
      <c r="F905" s="12" t="s">
        <v>10081</v>
      </c>
      <c r="G905" s="12" t="s">
        <v>32050</v>
      </c>
    </row>
    <row r="906">
      <c r="A906" s="12" t="s">
        <v>1604</v>
      </c>
      <c r="B906" s="12" t="s">
        <v>32457</v>
      </c>
      <c r="C906" s="12" t="s">
        <v>32428</v>
      </c>
      <c r="D906" s="12" t="s">
        <v>1607</v>
      </c>
      <c r="E906" s="12" t="s">
        <v>32467</v>
      </c>
      <c r="F906" s="12" t="s">
        <v>10081</v>
      </c>
      <c r="G906" s="12" t="s">
        <v>32050</v>
      </c>
    </row>
    <row r="907">
      <c r="A907" s="12" t="s">
        <v>1604</v>
      </c>
      <c r="B907" s="12" t="s">
        <v>32459</v>
      </c>
      <c r="C907" s="12" t="s">
        <v>32460</v>
      </c>
      <c r="D907" s="12" t="s">
        <v>1607</v>
      </c>
      <c r="E907" s="12" t="s">
        <v>32468</v>
      </c>
      <c r="F907" s="12" t="s">
        <v>10081</v>
      </c>
      <c r="G907" s="12" t="s">
        <v>32050</v>
      </c>
    </row>
    <row r="908">
      <c r="A908" s="12" t="s">
        <v>1604</v>
      </c>
      <c r="B908" s="12" t="s">
        <v>32469</v>
      </c>
      <c r="C908" s="12" t="s">
        <v>32470</v>
      </c>
      <c r="D908" s="12" t="s">
        <v>1607</v>
      </c>
      <c r="E908" s="12" t="s">
        <v>32471</v>
      </c>
      <c r="F908" s="12" t="s">
        <v>10081</v>
      </c>
      <c r="G908" s="12" t="s">
        <v>32050</v>
      </c>
    </row>
    <row r="909">
      <c r="A909" s="12" t="s">
        <v>1604</v>
      </c>
      <c r="B909" s="12" t="s">
        <v>32472</v>
      </c>
      <c r="C909" s="12" t="s">
        <v>32473</v>
      </c>
      <c r="D909" s="12" t="s">
        <v>1607</v>
      </c>
      <c r="E909" s="12" t="s">
        <v>32474</v>
      </c>
      <c r="F909" s="12" t="s">
        <v>13329</v>
      </c>
      <c r="G909" s="12" t="s">
        <v>32054</v>
      </c>
    </row>
    <row r="910">
      <c r="A910" s="12" t="s">
        <v>1604</v>
      </c>
      <c r="B910" s="12" t="s">
        <v>32475</v>
      </c>
      <c r="C910" s="12" t="s">
        <v>32476</v>
      </c>
      <c r="D910" s="12" t="s">
        <v>1607</v>
      </c>
      <c r="E910" s="12" t="s">
        <v>32477</v>
      </c>
      <c r="F910" s="12" t="s">
        <v>32059</v>
      </c>
      <c r="G910" s="12" t="s">
        <v>32060</v>
      </c>
    </row>
    <row r="911">
      <c r="A911" s="12" t="s">
        <v>1604</v>
      </c>
      <c r="B911" s="12" t="s">
        <v>32478</v>
      </c>
      <c r="C911" s="12" t="s">
        <v>32479</v>
      </c>
      <c r="D911" s="12" t="s">
        <v>1607</v>
      </c>
      <c r="E911" s="12" t="s">
        <v>32480</v>
      </c>
      <c r="F911" s="12" t="s">
        <v>8090</v>
      </c>
      <c r="G911" s="12" t="s">
        <v>32065</v>
      </c>
    </row>
    <row r="912">
      <c r="A912" s="12" t="s">
        <v>1604</v>
      </c>
      <c r="B912" s="12" t="s">
        <v>32481</v>
      </c>
      <c r="C912" s="12" t="s">
        <v>32482</v>
      </c>
      <c r="D912" s="12" t="s">
        <v>1607</v>
      </c>
      <c r="E912" s="12" t="s">
        <v>32483</v>
      </c>
      <c r="F912" s="12" t="s">
        <v>13913</v>
      </c>
      <c r="G912" s="12" t="s">
        <v>31595</v>
      </c>
    </row>
    <row r="913">
      <c r="A913" s="12" t="s">
        <v>1604</v>
      </c>
      <c r="B913" s="12" t="s">
        <v>32481</v>
      </c>
      <c r="C913" s="12" t="s">
        <v>32482</v>
      </c>
      <c r="D913" s="12" t="s">
        <v>1607</v>
      </c>
      <c r="E913" s="12" t="s">
        <v>32484</v>
      </c>
      <c r="F913" s="12" t="s">
        <v>13915</v>
      </c>
      <c r="G913" s="12" t="s">
        <v>31597</v>
      </c>
    </row>
    <row r="914">
      <c r="A914" s="12" t="s">
        <v>1604</v>
      </c>
      <c r="B914" s="12" t="s">
        <v>32485</v>
      </c>
      <c r="C914" s="12" t="s">
        <v>32486</v>
      </c>
      <c r="D914" s="12" t="s">
        <v>1607</v>
      </c>
      <c r="E914" s="12" t="s">
        <v>32487</v>
      </c>
      <c r="F914" s="12" t="s">
        <v>10083</v>
      </c>
      <c r="G914" s="12" t="s">
        <v>32182</v>
      </c>
    </row>
    <row r="915">
      <c r="A915" s="12" t="s">
        <v>1604</v>
      </c>
      <c r="B915" s="12" t="s">
        <v>32488</v>
      </c>
      <c r="C915" s="12" t="s">
        <v>32489</v>
      </c>
      <c r="D915" s="12" t="s">
        <v>1607</v>
      </c>
      <c r="E915" s="12" t="s">
        <v>32490</v>
      </c>
      <c r="F915" s="12" t="s">
        <v>10083</v>
      </c>
      <c r="G915" s="12" t="s">
        <v>32182</v>
      </c>
    </row>
    <row r="916">
      <c r="A916" s="12" t="s">
        <v>1604</v>
      </c>
      <c r="B916" s="12" t="s">
        <v>32457</v>
      </c>
      <c r="C916" s="12" t="s">
        <v>32428</v>
      </c>
      <c r="D916" s="12" t="s">
        <v>1607</v>
      </c>
      <c r="E916" s="12" t="s">
        <v>32491</v>
      </c>
      <c r="F916" s="12" t="s">
        <v>10083</v>
      </c>
      <c r="G916" s="12" t="s">
        <v>32182</v>
      </c>
    </row>
    <row r="917">
      <c r="A917" s="12" t="s">
        <v>1604</v>
      </c>
      <c r="B917" s="12" t="s">
        <v>32459</v>
      </c>
      <c r="C917" s="12" t="s">
        <v>32460</v>
      </c>
      <c r="D917" s="12" t="s">
        <v>1607</v>
      </c>
      <c r="E917" s="12" t="s">
        <v>32492</v>
      </c>
      <c r="F917" s="12" t="s">
        <v>10083</v>
      </c>
      <c r="G917" s="12" t="s">
        <v>32182</v>
      </c>
    </row>
    <row r="918">
      <c r="A918" s="12" t="s">
        <v>1604</v>
      </c>
      <c r="B918" s="12" t="s">
        <v>32469</v>
      </c>
      <c r="C918" s="12" t="s">
        <v>32470</v>
      </c>
      <c r="D918" s="12" t="s">
        <v>1607</v>
      </c>
      <c r="E918" s="12" t="s">
        <v>32493</v>
      </c>
      <c r="F918" s="12" t="s">
        <v>10083</v>
      </c>
      <c r="G918" s="12" t="s">
        <v>32182</v>
      </c>
    </row>
    <row r="919">
      <c r="A919" s="12" t="s">
        <v>1604</v>
      </c>
      <c r="B919" s="12" t="s">
        <v>32494</v>
      </c>
      <c r="C919" s="12" t="s">
        <v>32495</v>
      </c>
      <c r="D919" s="12" t="s">
        <v>1607</v>
      </c>
      <c r="E919" s="12" t="s">
        <v>32496</v>
      </c>
      <c r="F919" s="12" t="s">
        <v>32200</v>
      </c>
      <c r="G919" s="12" t="s">
        <v>32201</v>
      </c>
    </row>
    <row r="920">
      <c r="A920" s="12" t="s">
        <v>1604</v>
      </c>
      <c r="B920" s="12" t="s">
        <v>32485</v>
      </c>
      <c r="C920" s="12" t="s">
        <v>32486</v>
      </c>
      <c r="D920" s="12" t="s">
        <v>1607</v>
      </c>
      <c r="E920" s="12" t="s">
        <v>32497</v>
      </c>
      <c r="F920" s="12" t="s">
        <v>4776</v>
      </c>
      <c r="G920" s="12" t="s">
        <v>4777</v>
      </c>
    </row>
    <row r="921">
      <c r="A921" s="12" t="s">
        <v>1604</v>
      </c>
      <c r="B921" s="12" t="s">
        <v>32457</v>
      </c>
      <c r="C921" s="12" t="s">
        <v>32428</v>
      </c>
      <c r="D921" s="12" t="s">
        <v>1607</v>
      </c>
      <c r="E921" s="12" t="s">
        <v>32498</v>
      </c>
      <c r="F921" s="12" t="s">
        <v>4776</v>
      </c>
      <c r="G921" s="12" t="s">
        <v>4777</v>
      </c>
    </row>
    <row r="922">
      <c r="A922" s="12" t="s">
        <v>1604</v>
      </c>
      <c r="B922" s="12" t="s">
        <v>32459</v>
      </c>
      <c r="C922" s="12" t="s">
        <v>32460</v>
      </c>
      <c r="D922" s="12" t="s">
        <v>1607</v>
      </c>
      <c r="E922" s="12" t="s">
        <v>32499</v>
      </c>
      <c r="F922" s="12" t="s">
        <v>4776</v>
      </c>
      <c r="G922" s="12" t="s">
        <v>4777</v>
      </c>
    </row>
    <row r="923">
      <c r="A923" s="12" t="s">
        <v>1604</v>
      </c>
      <c r="B923" s="12" t="s">
        <v>32469</v>
      </c>
      <c r="C923" s="12" t="s">
        <v>32470</v>
      </c>
      <c r="D923" s="12" t="s">
        <v>1607</v>
      </c>
      <c r="E923" s="12" t="s">
        <v>32500</v>
      </c>
      <c r="F923" s="12" t="s">
        <v>4776</v>
      </c>
      <c r="G923" s="12" t="s">
        <v>4777</v>
      </c>
    </row>
    <row r="924">
      <c r="A924" s="12" t="s">
        <v>1604</v>
      </c>
      <c r="B924" s="12" t="s">
        <v>32501</v>
      </c>
      <c r="C924" s="12" t="s">
        <v>32502</v>
      </c>
      <c r="D924" s="12" t="s">
        <v>1607</v>
      </c>
      <c r="E924" s="12" t="s">
        <v>32503</v>
      </c>
      <c r="F924" s="12" t="s">
        <v>4776</v>
      </c>
      <c r="G924" s="12" t="s">
        <v>4777</v>
      </c>
    </row>
    <row r="925">
      <c r="A925" s="12" t="s">
        <v>1604</v>
      </c>
      <c r="B925" s="12" t="s">
        <v>32504</v>
      </c>
      <c r="C925" s="12" t="s">
        <v>32505</v>
      </c>
      <c r="D925" s="12" t="s">
        <v>1607</v>
      </c>
      <c r="E925" s="12" t="s">
        <v>32506</v>
      </c>
      <c r="F925" s="12" t="s">
        <v>31600</v>
      </c>
      <c r="G925" s="12" t="s">
        <v>31601</v>
      </c>
    </row>
    <row r="926">
      <c r="A926" s="12" t="s">
        <v>1604</v>
      </c>
      <c r="B926" s="12" t="s">
        <v>32507</v>
      </c>
      <c r="C926" s="12" t="s">
        <v>20877</v>
      </c>
      <c r="D926" s="12" t="s">
        <v>1607</v>
      </c>
      <c r="E926" s="12" t="s">
        <v>23752</v>
      </c>
      <c r="F926" s="12" t="s">
        <v>23753</v>
      </c>
      <c r="G926" s="12" t="s">
        <v>23754</v>
      </c>
    </row>
    <row r="927">
      <c r="A927" s="12" t="s">
        <v>1604</v>
      </c>
      <c r="B927" s="12" t="s">
        <v>32508</v>
      </c>
      <c r="C927" s="12" t="s">
        <v>32509</v>
      </c>
      <c r="D927" s="12" t="s">
        <v>1607</v>
      </c>
      <c r="E927" s="12" t="s">
        <v>32510</v>
      </c>
      <c r="F927" s="12" t="s">
        <v>10076</v>
      </c>
      <c r="G927" s="12" t="s">
        <v>31670</v>
      </c>
    </row>
    <row r="928">
      <c r="A928" s="12" t="s">
        <v>1604</v>
      </c>
      <c r="B928" s="12" t="s">
        <v>32511</v>
      </c>
      <c r="C928" s="12" t="s">
        <v>32512</v>
      </c>
      <c r="D928" s="12" t="s">
        <v>1607</v>
      </c>
      <c r="E928" s="12" t="s">
        <v>32513</v>
      </c>
      <c r="F928" s="12" t="s">
        <v>10076</v>
      </c>
      <c r="G928" s="12" t="s">
        <v>31670</v>
      </c>
    </row>
    <row r="929">
      <c r="A929" s="12" t="s">
        <v>1604</v>
      </c>
      <c r="B929" s="12" t="s">
        <v>32514</v>
      </c>
      <c r="C929" s="12" t="s">
        <v>32515</v>
      </c>
      <c r="D929" s="12" t="s">
        <v>1607</v>
      </c>
      <c r="E929" s="12" t="s">
        <v>32516</v>
      </c>
      <c r="F929" s="12" t="s">
        <v>10076</v>
      </c>
      <c r="G929" s="12" t="s">
        <v>31670</v>
      </c>
    </row>
    <row r="930">
      <c r="A930" s="12" t="s">
        <v>1604</v>
      </c>
      <c r="B930" s="12" t="s">
        <v>32517</v>
      </c>
      <c r="C930" s="12" t="s">
        <v>32518</v>
      </c>
      <c r="D930" s="12" t="s">
        <v>1607</v>
      </c>
      <c r="E930" s="12" t="s">
        <v>32519</v>
      </c>
      <c r="F930" s="12" t="s">
        <v>2168</v>
      </c>
      <c r="G930" s="12" t="s">
        <v>2169</v>
      </c>
    </row>
    <row r="931">
      <c r="A931" s="165" t="s">
        <v>1634</v>
      </c>
      <c r="B931" s="165" t="s">
        <v>32520</v>
      </c>
      <c r="C931" s="165" t="s">
        <v>32521</v>
      </c>
      <c r="D931" s="165" t="s">
        <v>1637</v>
      </c>
      <c r="E931" s="165" t="s">
        <v>32522</v>
      </c>
      <c r="F931" s="165" t="s">
        <v>2256</v>
      </c>
      <c r="G931" s="165" t="s">
        <v>2257</v>
      </c>
    </row>
    <row r="932">
      <c r="A932" s="165" t="s">
        <v>1634</v>
      </c>
      <c r="B932" s="165" t="s">
        <v>30088</v>
      </c>
      <c r="C932" s="165" t="s">
        <v>32523</v>
      </c>
      <c r="D932" s="165" t="s">
        <v>1637</v>
      </c>
      <c r="E932" s="165" t="s">
        <v>32524</v>
      </c>
      <c r="F932" s="165" t="s">
        <v>32525</v>
      </c>
      <c r="G932" s="165" t="s">
        <v>32526</v>
      </c>
    </row>
    <row r="933">
      <c r="A933" s="165" t="s">
        <v>1634</v>
      </c>
      <c r="B933" s="165" t="s">
        <v>32527</v>
      </c>
      <c r="C933" s="165" t="s">
        <v>32528</v>
      </c>
      <c r="D933" s="165" t="s">
        <v>1637</v>
      </c>
      <c r="E933" s="165" t="s">
        <v>32529</v>
      </c>
      <c r="F933" s="165" t="s">
        <v>1689</v>
      </c>
      <c r="G933" s="165" t="s">
        <v>1690</v>
      </c>
    </row>
    <row r="934">
      <c r="A934" s="165" t="s">
        <v>1634</v>
      </c>
      <c r="B934" s="165" t="s">
        <v>32527</v>
      </c>
      <c r="C934" s="165" t="s">
        <v>32530</v>
      </c>
      <c r="D934" s="165" t="s">
        <v>1637</v>
      </c>
      <c r="E934" s="165" t="s">
        <v>32531</v>
      </c>
      <c r="F934" s="165" t="s">
        <v>1698</v>
      </c>
      <c r="G934" s="165" t="s">
        <v>1699</v>
      </c>
    </row>
    <row r="935">
      <c r="A935" s="12" t="s">
        <v>1634</v>
      </c>
      <c r="B935" s="12" t="s">
        <v>31602</v>
      </c>
      <c r="C935" s="12" t="s">
        <v>32532</v>
      </c>
      <c r="D935" s="12" t="s">
        <v>1637</v>
      </c>
      <c r="E935" s="12" t="s">
        <v>32533</v>
      </c>
      <c r="F935" s="12" t="s">
        <v>32534</v>
      </c>
      <c r="G935" s="12" t="s">
        <v>32535</v>
      </c>
    </row>
    <row r="936">
      <c r="A936" s="12" t="s">
        <v>1634</v>
      </c>
      <c r="B936" s="12" t="s">
        <v>31602</v>
      </c>
      <c r="C936" s="12" t="s">
        <v>32532</v>
      </c>
      <c r="D936" s="12" t="s">
        <v>1637</v>
      </c>
      <c r="E936" s="12" t="s">
        <v>32536</v>
      </c>
      <c r="F936" s="12" t="s">
        <v>32525</v>
      </c>
      <c r="G936" s="12" t="s">
        <v>32526</v>
      </c>
    </row>
    <row r="937">
      <c r="A937" s="12" t="s">
        <v>1634</v>
      </c>
      <c r="B937" s="12" t="s">
        <v>31602</v>
      </c>
      <c r="C937" s="12" t="s">
        <v>31603</v>
      </c>
      <c r="D937" s="12" t="s">
        <v>1637</v>
      </c>
      <c r="E937" s="12" t="s">
        <v>32537</v>
      </c>
      <c r="F937" s="12" t="s">
        <v>1639</v>
      </c>
      <c r="G937" s="12" t="s">
        <v>1640</v>
      </c>
    </row>
    <row r="938">
      <c r="A938" s="12" t="s">
        <v>1634</v>
      </c>
      <c r="B938" s="12" t="s">
        <v>31602</v>
      </c>
      <c r="C938" s="12" t="s">
        <v>31603</v>
      </c>
      <c r="D938" s="12" t="s">
        <v>1637</v>
      </c>
      <c r="E938" s="12" t="s">
        <v>32538</v>
      </c>
      <c r="F938" s="12" t="s">
        <v>2777</v>
      </c>
      <c r="G938" s="12" t="s">
        <v>2778</v>
      </c>
    </row>
    <row r="939">
      <c r="A939" s="12" t="s">
        <v>1634</v>
      </c>
      <c r="B939" s="12" t="s">
        <v>31602</v>
      </c>
      <c r="C939" s="12" t="s">
        <v>31603</v>
      </c>
      <c r="D939" s="12" t="s">
        <v>1637</v>
      </c>
      <c r="E939" s="12" t="s">
        <v>32539</v>
      </c>
      <c r="F939" s="12" t="s">
        <v>1829</v>
      </c>
      <c r="G939" s="12" t="s">
        <v>1830</v>
      </c>
    </row>
    <row r="940">
      <c r="A940" s="12" t="s">
        <v>1634</v>
      </c>
      <c r="B940" s="12" t="s">
        <v>31602</v>
      </c>
      <c r="C940" s="12" t="s">
        <v>31603</v>
      </c>
      <c r="D940" s="12" t="s">
        <v>1637</v>
      </c>
      <c r="E940" s="12" t="s">
        <v>32540</v>
      </c>
      <c r="F940" s="12" t="s">
        <v>1660</v>
      </c>
      <c r="G940" s="12" t="s">
        <v>1661</v>
      </c>
    </row>
    <row r="941">
      <c r="A941" s="12" t="s">
        <v>1634</v>
      </c>
      <c r="B941" s="12" t="s">
        <v>31602</v>
      </c>
      <c r="C941" s="12" t="s">
        <v>31603</v>
      </c>
      <c r="D941" s="12" t="s">
        <v>1637</v>
      </c>
      <c r="E941" s="12" t="s">
        <v>32541</v>
      </c>
      <c r="F941" s="12" t="s">
        <v>32542</v>
      </c>
      <c r="G941" s="12" t="s">
        <v>32543</v>
      </c>
    </row>
    <row r="942">
      <c r="A942" s="12" t="s">
        <v>1634</v>
      </c>
      <c r="B942" s="12" t="s">
        <v>31602</v>
      </c>
      <c r="C942" s="12" t="s">
        <v>31603</v>
      </c>
      <c r="D942" s="12" t="s">
        <v>1637</v>
      </c>
      <c r="E942" s="12" t="s">
        <v>32544</v>
      </c>
      <c r="F942" s="12" t="s">
        <v>32545</v>
      </c>
      <c r="G942" s="12" t="s">
        <v>32546</v>
      </c>
    </row>
    <row r="943">
      <c r="A943" s="12" t="s">
        <v>1634</v>
      </c>
      <c r="B943" s="12" t="s">
        <v>31602</v>
      </c>
      <c r="C943" s="12" t="s">
        <v>31603</v>
      </c>
      <c r="D943" s="12" t="s">
        <v>1637</v>
      </c>
      <c r="E943" s="12" t="s">
        <v>32547</v>
      </c>
      <c r="F943" s="12" t="s">
        <v>32548</v>
      </c>
      <c r="G943" s="12" t="s">
        <v>32549</v>
      </c>
    </row>
    <row r="944">
      <c r="A944" s="12" t="s">
        <v>1634</v>
      </c>
      <c r="B944" s="12" t="s">
        <v>31602</v>
      </c>
      <c r="C944" s="12" t="s">
        <v>31603</v>
      </c>
      <c r="D944" s="12" t="s">
        <v>1637</v>
      </c>
      <c r="E944" s="12" t="s">
        <v>32550</v>
      </c>
      <c r="F944" s="12" t="s">
        <v>4131</v>
      </c>
      <c r="G944" s="12" t="s">
        <v>4132</v>
      </c>
    </row>
    <row r="945">
      <c r="A945" s="12" t="s">
        <v>1634</v>
      </c>
      <c r="B945" s="12" t="s">
        <v>31602</v>
      </c>
      <c r="C945" s="12" t="s">
        <v>31603</v>
      </c>
      <c r="D945" s="12" t="s">
        <v>1637</v>
      </c>
      <c r="E945" s="12" t="s">
        <v>32551</v>
      </c>
      <c r="F945" s="12" t="s">
        <v>8216</v>
      </c>
      <c r="G945" s="12" t="s">
        <v>32552</v>
      </c>
    </row>
    <row r="946">
      <c r="A946" s="12" t="s">
        <v>1634</v>
      </c>
      <c r="B946" s="12" t="s">
        <v>31602</v>
      </c>
      <c r="C946" s="12" t="s">
        <v>31603</v>
      </c>
      <c r="D946" s="12" t="s">
        <v>1637</v>
      </c>
      <c r="E946" s="12" t="s">
        <v>32553</v>
      </c>
      <c r="F946" s="12" t="s">
        <v>32554</v>
      </c>
      <c r="G946" s="12" t="s">
        <v>32555</v>
      </c>
    </row>
    <row r="947">
      <c r="A947" s="12" t="s">
        <v>1634</v>
      </c>
      <c r="B947" s="12" t="s">
        <v>31602</v>
      </c>
      <c r="C947" s="12" t="s">
        <v>31603</v>
      </c>
      <c r="D947" s="12" t="s">
        <v>1637</v>
      </c>
      <c r="E947" s="12" t="s">
        <v>32556</v>
      </c>
      <c r="F947" s="12" t="s">
        <v>5066</v>
      </c>
      <c r="G947" s="12" t="s">
        <v>5067</v>
      </c>
    </row>
    <row r="948">
      <c r="A948" s="12" t="s">
        <v>1634</v>
      </c>
      <c r="B948" s="12" t="s">
        <v>31602</v>
      </c>
      <c r="C948" s="12" t="s">
        <v>31603</v>
      </c>
      <c r="D948" s="12" t="s">
        <v>1637</v>
      </c>
      <c r="E948" s="12" t="s">
        <v>32557</v>
      </c>
      <c r="F948" s="12" t="s">
        <v>22278</v>
      </c>
      <c r="G948" s="12" t="s">
        <v>22372</v>
      </c>
    </row>
    <row r="949">
      <c r="A949" s="12" t="s">
        <v>1634</v>
      </c>
      <c r="B949" s="12" t="s">
        <v>31602</v>
      </c>
      <c r="C949" s="12" t="s">
        <v>31603</v>
      </c>
      <c r="D949" s="12" t="s">
        <v>1637</v>
      </c>
      <c r="E949" s="12" t="s">
        <v>32558</v>
      </c>
      <c r="F949" s="12" t="s">
        <v>32559</v>
      </c>
      <c r="G949" s="12" t="s">
        <v>32560</v>
      </c>
    </row>
    <row r="950">
      <c r="A950" s="12" t="s">
        <v>1634</v>
      </c>
      <c r="B950" s="12" t="s">
        <v>31602</v>
      </c>
      <c r="C950" s="12" t="s">
        <v>31603</v>
      </c>
      <c r="D950" s="12" t="s">
        <v>1637</v>
      </c>
      <c r="E950" s="12" t="s">
        <v>32561</v>
      </c>
      <c r="F950" s="12" t="s">
        <v>8209</v>
      </c>
      <c r="G950" s="12" t="s">
        <v>8210</v>
      </c>
    </row>
    <row r="951">
      <c r="A951" s="12" t="s">
        <v>1634</v>
      </c>
      <c r="B951" s="12" t="s">
        <v>31602</v>
      </c>
      <c r="C951" s="12" t="s">
        <v>31603</v>
      </c>
      <c r="D951" s="12" t="s">
        <v>1637</v>
      </c>
      <c r="E951" s="12" t="s">
        <v>32562</v>
      </c>
      <c r="F951" s="12" t="s">
        <v>32563</v>
      </c>
      <c r="G951" s="12" t="s">
        <v>32564</v>
      </c>
    </row>
    <row r="952">
      <c r="A952" s="12" t="s">
        <v>1634</v>
      </c>
      <c r="B952" s="12" t="s">
        <v>31602</v>
      </c>
      <c r="C952" s="12" t="s">
        <v>31603</v>
      </c>
      <c r="D952" s="12" t="s">
        <v>1637</v>
      </c>
      <c r="E952" s="12" t="s">
        <v>32565</v>
      </c>
      <c r="F952" s="12" t="s">
        <v>2991</v>
      </c>
      <c r="G952" s="12" t="s">
        <v>2992</v>
      </c>
    </row>
    <row r="953">
      <c r="A953" s="12" t="s">
        <v>1634</v>
      </c>
      <c r="B953" s="12" t="s">
        <v>31602</v>
      </c>
      <c r="C953" s="12" t="s">
        <v>31603</v>
      </c>
      <c r="D953" s="12" t="s">
        <v>1637</v>
      </c>
      <c r="E953" s="12" t="s">
        <v>32566</v>
      </c>
      <c r="F953" s="12" t="s">
        <v>32567</v>
      </c>
      <c r="G953" s="12" t="s">
        <v>32568</v>
      </c>
    </row>
    <row r="954">
      <c r="A954" s="12" t="s">
        <v>1634</v>
      </c>
      <c r="B954" s="12" t="s">
        <v>31602</v>
      </c>
      <c r="C954" s="12" t="s">
        <v>31603</v>
      </c>
      <c r="D954" s="12" t="s">
        <v>1637</v>
      </c>
      <c r="E954" s="12" t="s">
        <v>32569</v>
      </c>
      <c r="F954" s="12" t="s">
        <v>2832</v>
      </c>
      <c r="G954" s="12" t="s">
        <v>2833</v>
      </c>
    </row>
    <row r="955">
      <c r="A955" s="12" t="s">
        <v>1634</v>
      </c>
      <c r="B955" s="12" t="s">
        <v>31602</v>
      </c>
      <c r="C955" s="12" t="s">
        <v>31603</v>
      </c>
      <c r="D955" s="12" t="s">
        <v>1637</v>
      </c>
      <c r="E955" s="12" t="s">
        <v>32570</v>
      </c>
      <c r="F955" s="12" t="s">
        <v>32571</v>
      </c>
      <c r="G955" s="12" t="s">
        <v>32572</v>
      </c>
    </row>
    <row r="956">
      <c r="A956" s="12" t="s">
        <v>1634</v>
      </c>
      <c r="B956" s="12" t="s">
        <v>31602</v>
      </c>
      <c r="C956" s="12" t="s">
        <v>31603</v>
      </c>
      <c r="D956" s="12" t="s">
        <v>1637</v>
      </c>
      <c r="E956" s="12" t="s">
        <v>32573</v>
      </c>
      <c r="F956" s="12" t="s">
        <v>5901</v>
      </c>
      <c r="G956" s="12" t="s">
        <v>5902</v>
      </c>
    </row>
    <row r="957">
      <c r="A957" s="12" t="s">
        <v>1634</v>
      </c>
      <c r="B957" s="12" t="s">
        <v>31602</v>
      </c>
      <c r="C957" s="12" t="s">
        <v>31603</v>
      </c>
      <c r="D957" s="12" t="s">
        <v>1637</v>
      </c>
      <c r="E957" s="12" t="s">
        <v>32574</v>
      </c>
      <c r="F957" s="12" t="s">
        <v>32575</v>
      </c>
      <c r="G957" s="12" t="s">
        <v>32576</v>
      </c>
    </row>
    <row r="958">
      <c r="A958" s="12" t="s">
        <v>1634</v>
      </c>
      <c r="B958" s="12" t="s">
        <v>31602</v>
      </c>
      <c r="C958" s="12" t="s">
        <v>31603</v>
      </c>
      <c r="D958" s="12" t="s">
        <v>1637</v>
      </c>
      <c r="E958" s="12" t="s">
        <v>32577</v>
      </c>
      <c r="F958" s="12" t="s">
        <v>32578</v>
      </c>
      <c r="G958" s="12" t="s">
        <v>32579</v>
      </c>
    </row>
    <row r="959">
      <c r="A959" s="12" t="s">
        <v>1634</v>
      </c>
      <c r="B959" s="12" t="s">
        <v>31602</v>
      </c>
      <c r="C959" s="12" t="s">
        <v>31603</v>
      </c>
      <c r="D959" s="12" t="s">
        <v>1637</v>
      </c>
      <c r="E959" s="12" t="s">
        <v>32580</v>
      </c>
      <c r="F959" s="12" t="s">
        <v>32581</v>
      </c>
      <c r="G959" s="12" t="s">
        <v>32582</v>
      </c>
    </row>
    <row r="960">
      <c r="A960" s="12" t="s">
        <v>1634</v>
      </c>
      <c r="B960" s="12" t="s">
        <v>31602</v>
      </c>
      <c r="C960" s="12" t="s">
        <v>31603</v>
      </c>
      <c r="D960" s="12" t="s">
        <v>1637</v>
      </c>
      <c r="E960" s="12" t="s">
        <v>32583</v>
      </c>
      <c r="F960" s="12" t="s">
        <v>32584</v>
      </c>
      <c r="G960" s="12" t="s">
        <v>32585</v>
      </c>
    </row>
    <row r="961">
      <c r="A961" s="12" t="s">
        <v>1634</v>
      </c>
      <c r="B961" s="12" t="s">
        <v>31602</v>
      </c>
      <c r="C961" s="12" t="s">
        <v>31603</v>
      </c>
      <c r="D961" s="12" t="s">
        <v>1637</v>
      </c>
      <c r="E961" s="12" t="s">
        <v>32586</v>
      </c>
      <c r="F961" s="12" t="s">
        <v>5477</v>
      </c>
      <c r="G961" s="12" t="s">
        <v>5478</v>
      </c>
    </row>
    <row r="962">
      <c r="A962" s="12" t="s">
        <v>1634</v>
      </c>
      <c r="B962" s="12" t="s">
        <v>31602</v>
      </c>
      <c r="C962" s="12" t="s">
        <v>31603</v>
      </c>
      <c r="D962" s="12" t="s">
        <v>1637</v>
      </c>
      <c r="E962" s="12" t="s">
        <v>32587</v>
      </c>
      <c r="F962" s="12" t="s">
        <v>2206</v>
      </c>
      <c r="G962" s="12" t="s">
        <v>2207</v>
      </c>
    </row>
    <row r="963">
      <c r="A963" s="12" t="s">
        <v>1634</v>
      </c>
      <c r="B963" s="12" t="s">
        <v>31602</v>
      </c>
      <c r="C963" s="12" t="s">
        <v>31603</v>
      </c>
      <c r="D963" s="12" t="s">
        <v>1637</v>
      </c>
      <c r="E963" s="12" t="s">
        <v>32588</v>
      </c>
      <c r="F963" s="12" t="s">
        <v>2245</v>
      </c>
      <c r="G963" s="12" t="s">
        <v>2246</v>
      </c>
    </row>
    <row r="964">
      <c r="A964" s="12" t="s">
        <v>1634</v>
      </c>
      <c r="B964" s="12" t="s">
        <v>31602</v>
      </c>
      <c r="C964" s="12" t="s">
        <v>31603</v>
      </c>
      <c r="D964" s="12" t="s">
        <v>1637</v>
      </c>
      <c r="E964" s="12" t="s">
        <v>32589</v>
      </c>
      <c r="F964" s="12" t="s">
        <v>3791</v>
      </c>
      <c r="G964" s="12" t="s">
        <v>3792</v>
      </c>
    </row>
    <row r="965">
      <c r="A965" s="12" t="s">
        <v>1634</v>
      </c>
      <c r="B965" s="12" t="s">
        <v>31602</v>
      </c>
      <c r="C965" s="12" t="s">
        <v>31603</v>
      </c>
      <c r="D965" s="12" t="s">
        <v>1637</v>
      </c>
      <c r="E965" s="12" t="s">
        <v>32590</v>
      </c>
      <c r="F965" s="12" t="s">
        <v>3794</v>
      </c>
      <c r="G965" s="12" t="s">
        <v>3795</v>
      </c>
    </row>
    <row r="966">
      <c r="A966" s="12" t="s">
        <v>1634</v>
      </c>
      <c r="B966" s="12" t="s">
        <v>31602</v>
      </c>
      <c r="C966" s="12" t="s">
        <v>31603</v>
      </c>
      <c r="D966" s="12" t="s">
        <v>1637</v>
      </c>
      <c r="E966" s="12" t="s">
        <v>32591</v>
      </c>
      <c r="F966" s="12" t="s">
        <v>3797</v>
      </c>
      <c r="G966" s="12" t="s">
        <v>3798</v>
      </c>
    </row>
    <row r="967">
      <c r="A967" s="12" t="s">
        <v>1634</v>
      </c>
      <c r="B967" s="12" t="s">
        <v>31602</v>
      </c>
      <c r="C967" s="12" t="s">
        <v>31603</v>
      </c>
      <c r="D967" s="12" t="s">
        <v>1637</v>
      </c>
      <c r="E967" s="12" t="s">
        <v>32592</v>
      </c>
      <c r="F967" s="12" t="s">
        <v>3800</v>
      </c>
      <c r="G967" s="12" t="s">
        <v>3801</v>
      </c>
    </row>
    <row r="968">
      <c r="A968" s="12" t="s">
        <v>1634</v>
      </c>
      <c r="B968" s="12" t="s">
        <v>31602</v>
      </c>
      <c r="C968" s="12" t="s">
        <v>31603</v>
      </c>
      <c r="D968" s="12" t="s">
        <v>1637</v>
      </c>
      <c r="E968" s="12" t="s">
        <v>32593</v>
      </c>
      <c r="F968" s="12" t="s">
        <v>3803</v>
      </c>
      <c r="G968" s="12" t="s">
        <v>3804</v>
      </c>
    </row>
    <row r="969">
      <c r="A969" s="12" t="s">
        <v>1634</v>
      </c>
      <c r="B969" s="12" t="s">
        <v>31602</v>
      </c>
      <c r="C969" s="12" t="s">
        <v>31603</v>
      </c>
      <c r="D969" s="12" t="s">
        <v>1637</v>
      </c>
      <c r="E969" s="12" t="s">
        <v>32594</v>
      </c>
      <c r="F969" s="12" t="s">
        <v>3806</v>
      </c>
      <c r="G969" s="12" t="s">
        <v>3807</v>
      </c>
    </row>
    <row r="970">
      <c r="A970" s="12" t="s">
        <v>1634</v>
      </c>
      <c r="B970" s="12" t="s">
        <v>31602</v>
      </c>
      <c r="C970" s="12" t="s">
        <v>31603</v>
      </c>
      <c r="D970" s="12" t="s">
        <v>1637</v>
      </c>
      <c r="E970" s="12" t="s">
        <v>32595</v>
      </c>
      <c r="F970" s="12" t="s">
        <v>3809</v>
      </c>
      <c r="G970" s="12" t="s">
        <v>3810</v>
      </c>
    </row>
    <row r="971">
      <c r="A971" s="12" t="s">
        <v>1634</v>
      </c>
      <c r="B971" s="12" t="s">
        <v>31602</v>
      </c>
      <c r="C971" s="12" t="s">
        <v>31603</v>
      </c>
      <c r="D971" s="12" t="s">
        <v>1637</v>
      </c>
      <c r="E971" s="12" t="s">
        <v>32596</v>
      </c>
      <c r="F971" s="12" t="s">
        <v>3812</v>
      </c>
      <c r="G971" s="12" t="s">
        <v>3813</v>
      </c>
    </row>
    <row r="972">
      <c r="A972" s="12" t="s">
        <v>1634</v>
      </c>
      <c r="B972" s="12" t="s">
        <v>31602</v>
      </c>
      <c r="C972" s="12" t="s">
        <v>31603</v>
      </c>
      <c r="D972" s="12" t="s">
        <v>1637</v>
      </c>
      <c r="E972" s="12" t="s">
        <v>32597</v>
      </c>
      <c r="F972" s="12" t="s">
        <v>3815</v>
      </c>
      <c r="G972" s="12" t="s">
        <v>3816</v>
      </c>
    </row>
    <row r="973">
      <c r="A973" s="12" t="s">
        <v>1634</v>
      </c>
      <c r="B973" s="12" t="s">
        <v>31602</v>
      </c>
      <c r="C973" s="12" t="s">
        <v>31603</v>
      </c>
      <c r="D973" s="12" t="s">
        <v>1637</v>
      </c>
      <c r="E973" s="12" t="s">
        <v>32598</v>
      </c>
      <c r="F973" s="12" t="s">
        <v>3818</v>
      </c>
      <c r="G973" s="12" t="s">
        <v>3819</v>
      </c>
    </row>
    <row r="974">
      <c r="A974" s="12" t="s">
        <v>1634</v>
      </c>
      <c r="B974" s="12" t="s">
        <v>31602</v>
      </c>
      <c r="C974" s="12" t="s">
        <v>31603</v>
      </c>
      <c r="D974" s="12" t="s">
        <v>1637</v>
      </c>
      <c r="E974" s="12" t="s">
        <v>32599</v>
      </c>
      <c r="F974" s="12" t="s">
        <v>3821</v>
      </c>
      <c r="G974" s="12" t="s">
        <v>3822</v>
      </c>
    </row>
    <row r="975">
      <c r="A975" s="12" t="s">
        <v>1634</v>
      </c>
      <c r="B975" s="12" t="s">
        <v>31602</v>
      </c>
      <c r="C975" s="12" t="s">
        <v>31603</v>
      </c>
      <c r="D975" s="12" t="s">
        <v>1637</v>
      </c>
      <c r="E975" s="12" t="s">
        <v>32600</v>
      </c>
      <c r="F975" s="12" t="s">
        <v>3824</v>
      </c>
      <c r="G975" s="12" t="s">
        <v>3825</v>
      </c>
    </row>
    <row r="976">
      <c r="A976" s="12" t="s">
        <v>1634</v>
      </c>
      <c r="B976" s="12" t="s">
        <v>31602</v>
      </c>
      <c r="C976" s="12" t="s">
        <v>31603</v>
      </c>
      <c r="D976" s="12" t="s">
        <v>1637</v>
      </c>
      <c r="E976" s="12" t="s">
        <v>32601</v>
      </c>
      <c r="F976" s="12" t="s">
        <v>2781</v>
      </c>
      <c r="G976" s="12" t="s">
        <v>2782</v>
      </c>
    </row>
    <row r="977">
      <c r="A977" s="12" t="s">
        <v>1634</v>
      </c>
      <c r="B977" s="12" t="s">
        <v>31602</v>
      </c>
      <c r="C977" s="12" t="s">
        <v>31603</v>
      </c>
      <c r="D977" s="12" t="s">
        <v>1637</v>
      </c>
      <c r="E977" s="12" t="s">
        <v>32602</v>
      </c>
      <c r="F977" s="12" t="s">
        <v>2248</v>
      </c>
      <c r="G977" s="12" t="s">
        <v>2249</v>
      </c>
    </row>
    <row r="978">
      <c r="A978" s="12" t="s">
        <v>1634</v>
      </c>
      <c r="B978" s="12" t="s">
        <v>31602</v>
      </c>
      <c r="C978" s="12" t="s">
        <v>31603</v>
      </c>
      <c r="D978" s="12" t="s">
        <v>1637</v>
      </c>
      <c r="E978" s="12" t="s">
        <v>32603</v>
      </c>
      <c r="F978" s="12" t="s">
        <v>1833</v>
      </c>
      <c r="G978" s="12" t="s">
        <v>1834</v>
      </c>
    </row>
    <row r="979">
      <c r="A979" s="12" t="s">
        <v>1634</v>
      </c>
      <c r="B979" s="12" t="s">
        <v>31602</v>
      </c>
      <c r="C979" s="12" t="s">
        <v>31603</v>
      </c>
      <c r="D979" s="12" t="s">
        <v>1637</v>
      </c>
      <c r="E979" s="12" t="s">
        <v>32604</v>
      </c>
      <c r="F979" s="12" t="s">
        <v>1836</v>
      </c>
      <c r="G979" s="12" t="s">
        <v>1837</v>
      </c>
    </row>
    <row r="980">
      <c r="A980" s="12" t="s">
        <v>1634</v>
      </c>
      <c r="B980" s="12" t="s">
        <v>31602</v>
      </c>
      <c r="C980" s="12" t="s">
        <v>31603</v>
      </c>
      <c r="D980" s="12" t="s">
        <v>1637</v>
      </c>
      <c r="E980" s="12" t="s">
        <v>32605</v>
      </c>
      <c r="F980" s="12" t="s">
        <v>2253</v>
      </c>
      <c r="G980" s="12" t="s">
        <v>2254</v>
      </c>
    </row>
    <row r="981">
      <c r="A981" s="12" t="s">
        <v>1634</v>
      </c>
      <c r="B981" s="12" t="s">
        <v>31602</v>
      </c>
      <c r="C981" s="12" t="s">
        <v>31603</v>
      </c>
      <c r="D981" s="12" t="s">
        <v>1637</v>
      </c>
      <c r="E981" s="12" t="s">
        <v>32606</v>
      </c>
      <c r="F981" s="12" t="s">
        <v>2256</v>
      </c>
      <c r="G981" s="12" t="s">
        <v>2257</v>
      </c>
    </row>
    <row r="982">
      <c r="A982" s="12" t="s">
        <v>1634</v>
      </c>
      <c r="B982" s="12" t="s">
        <v>31602</v>
      </c>
      <c r="C982" s="12" t="s">
        <v>31603</v>
      </c>
      <c r="D982" s="12" t="s">
        <v>1637</v>
      </c>
      <c r="E982" s="12" t="s">
        <v>32607</v>
      </c>
      <c r="F982" s="12" t="s">
        <v>2151</v>
      </c>
      <c r="G982" s="12" t="s">
        <v>2152</v>
      </c>
    </row>
    <row r="983">
      <c r="A983" s="12" t="s">
        <v>1634</v>
      </c>
      <c r="B983" s="12" t="s">
        <v>31602</v>
      </c>
      <c r="C983" s="12" t="s">
        <v>31603</v>
      </c>
      <c r="D983" s="12" t="s">
        <v>1637</v>
      </c>
      <c r="E983" s="12" t="s">
        <v>32608</v>
      </c>
      <c r="F983" s="12" t="s">
        <v>1754</v>
      </c>
      <c r="G983" s="12" t="s">
        <v>1755</v>
      </c>
    </row>
    <row r="984">
      <c r="A984" s="12" t="s">
        <v>1634</v>
      </c>
      <c r="B984" s="12" t="s">
        <v>31602</v>
      </c>
      <c r="C984" s="12" t="s">
        <v>32609</v>
      </c>
      <c r="D984" s="12" t="s">
        <v>1637</v>
      </c>
      <c r="E984" s="12" t="s">
        <v>32610</v>
      </c>
      <c r="F984" s="12" t="s">
        <v>18223</v>
      </c>
      <c r="G984" s="12" t="s">
        <v>32611</v>
      </c>
    </row>
    <row r="985">
      <c r="A985" s="12" t="s">
        <v>1634</v>
      </c>
      <c r="B985" s="12" t="s">
        <v>31602</v>
      </c>
      <c r="C985" s="12" t="s">
        <v>32609</v>
      </c>
      <c r="D985" s="12" t="s">
        <v>1637</v>
      </c>
      <c r="E985" s="12" t="s">
        <v>32612</v>
      </c>
      <c r="F985" s="12" t="s">
        <v>18225</v>
      </c>
      <c r="G985" s="12" t="s">
        <v>32613</v>
      </c>
    </row>
    <row r="986">
      <c r="A986" s="12" t="s">
        <v>1634</v>
      </c>
      <c r="B986" s="12" t="s">
        <v>31602</v>
      </c>
      <c r="C986" s="12" t="s">
        <v>32614</v>
      </c>
      <c r="D986" s="12" t="s">
        <v>1637</v>
      </c>
      <c r="E986" s="12" t="s">
        <v>32615</v>
      </c>
      <c r="F986" s="12" t="s">
        <v>1689</v>
      </c>
      <c r="G986" s="12" t="s">
        <v>1690</v>
      </c>
    </row>
    <row r="987">
      <c r="A987" s="12" t="s">
        <v>1634</v>
      </c>
      <c r="B987" s="12" t="s">
        <v>31602</v>
      </c>
      <c r="C987" s="12" t="s">
        <v>32616</v>
      </c>
      <c r="D987" s="12" t="s">
        <v>1637</v>
      </c>
      <c r="E987" s="12" t="s">
        <v>32617</v>
      </c>
      <c r="F987" s="12" t="s">
        <v>1698</v>
      </c>
      <c r="G987" s="12" t="s">
        <v>1699</v>
      </c>
    </row>
    <row r="988">
      <c r="A988" s="12" t="s">
        <v>1634</v>
      </c>
      <c r="B988" s="12" t="s">
        <v>31602</v>
      </c>
      <c r="C988" s="12" t="s">
        <v>32609</v>
      </c>
      <c r="D988" s="12" t="s">
        <v>1637</v>
      </c>
      <c r="E988" s="12" t="s">
        <v>32618</v>
      </c>
      <c r="F988" s="12" t="s">
        <v>32619</v>
      </c>
      <c r="G988" s="12" t="s">
        <v>32620</v>
      </c>
    </row>
    <row r="989">
      <c r="A989" s="12" t="s">
        <v>1634</v>
      </c>
      <c r="B989" s="12" t="s">
        <v>31602</v>
      </c>
      <c r="C989" s="12" t="s">
        <v>32621</v>
      </c>
      <c r="D989" s="12" t="s">
        <v>1637</v>
      </c>
      <c r="E989" s="12" t="s">
        <v>32622</v>
      </c>
      <c r="F989" s="12" t="s">
        <v>32623</v>
      </c>
      <c r="G989" s="12" t="s">
        <v>32624</v>
      </c>
    </row>
    <row r="990">
      <c r="A990" s="12" t="s">
        <v>1634</v>
      </c>
      <c r="B990" s="12" t="s">
        <v>31602</v>
      </c>
      <c r="C990" s="12" t="s">
        <v>32625</v>
      </c>
      <c r="D990" s="12" t="s">
        <v>1637</v>
      </c>
      <c r="E990" s="12" t="s">
        <v>32626</v>
      </c>
      <c r="F990" s="12" t="s">
        <v>29595</v>
      </c>
      <c r="G990" s="12" t="s">
        <v>29753</v>
      </c>
    </row>
    <row r="991">
      <c r="A991" s="12" t="s">
        <v>1634</v>
      </c>
      <c r="B991" s="12" t="s">
        <v>32627</v>
      </c>
      <c r="C991" s="12" t="s">
        <v>32628</v>
      </c>
      <c r="D991" s="12" t="s">
        <v>1637</v>
      </c>
      <c r="E991" s="12" t="s">
        <v>32629</v>
      </c>
      <c r="F991" s="12" t="s">
        <v>2777</v>
      </c>
      <c r="G991" s="12" t="s">
        <v>2778</v>
      </c>
    </row>
    <row r="992">
      <c r="A992" s="12" t="s">
        <v>1634</v>
      </c>
      <c r="B992" s="12" t="s">
        <v>32630</v>
      </c>
      <c r="C992" s="12" t="s">
        <v>1658</v>
      </c>
      <c r="D992" s="12" t="s">
        <v>1637</v>
      </c>
      <c r="E992" s="12" t="s">
        <v>32631</v>
      </c>
      <c r="F992" s="12" t="s">
        <v>2777</v>
      </c>
      <c r="G992" s="12" t="s">
        <v>2778</v>
      </c>
    </row>
    <row r="993">
      <c r="A993" s="12" t="s">
        <v>1634</v>
      </c>
      <c r="B993" s="12" t="s">
        <v>32630</v>
      </c>
      <c r="C993" s="12" t="s">
        <v>1658</v>
      </c>
      <c r="D993" s="12" t="s">
        <v>1637</v>
      </c>
      <c r="E993" s="12" t="s">
        <v>1659</v>
      </c>
      <c r="F993" s="12" t="s">
        <v>1660</v>
      </c>
      <c r="G993" s="12" t="s">
        <v>1661</v>
      </c>
    </row>
    <row r="994">
      <c r="A994" s="12" t="s">
        <v>1634</v>
      </c>
      <c r="B994" s="12" t="s">
        <v>32632</v>
      </c>
      <c r="C994" s="12" t="s">
        <v>22374</v>
      </c>
      <c r="D994" s="12" t="s">
        <v>1637</v>
      </c>
      <c r="E994" s="12" t="s">
        <v>22375</v>
      </c>
      <c r="F994" s="12" t="s">
        <v>22278</v>
      </c>
      <c r="G994" s="12" t="s">
        <v>22372</v>
      </c>
    </row>
    <row r="995">
      <c r="A995" s="12" t="s">
        <v>1634</v>
      </c>
      <c r="B995" s="12" t="s">
        <v>32633</v>
      </c>
      <c r="C995" s="12" t="s">
        <v>32634</v>
      </c>
      <c r="D995" s="12" t="s">
        <v>1637</v>
      </c>
      <c r="E995" s="12" t="s">
        <v>32635</v>
      </c>
      <c r="F995" s="12" t="s">
        <v>2832</v>
      </c>
      <c r="G995" s="12" t="s">
        <v>2833</v>
      </c>
    </row>
    <row r="996">
      <c r="A996" s="12" t="s">
        <v>1634</v>
      </c>
      <c r="B996" s="12" t="s">
        <v>32636</v>
      </c>
      <c r="C996" s="12" t="s">
        <v>32637</v>
      </c>
      <c r="D996" s="12" t="s">
        <v>1637</v>
      </c>
      <c r="E996" s="12" t="s">
        <v>32638</v>
      </c>
      <c r="F996" s="12" t="s">
        <v>2206</v>
      </c>
      <c r="G996" s="12" t="s">
        <v>2207</v>
      </c>
    </row>
    <row r="997">
      <c r="A997" s="12" t="s">
        <v>1634</v>
      </c>
      <c r="B997" s="12" t="s">
        <v>32639</v>
      </c>
      <c r="C997" s="12" t="s">
        <v>5061</v>
      </c>
      <c r="D997" s="12" t="s">
        <v>1637</v>
      </c>
      <c r="E997" s="12" t="s">
        <v>5062</v>
      </c>
      <c r="F997" s="12" t="s">
        <v>2245</v>
      </c>
      <c r="G997" s="12" t="s">
        <v>2246</v>
      </c>
    </row>
    <row r="998">
      <c r="A998" s="12" t="s">
        <v>1634</v>
      </c>
      <c r="B998" s="12" t="s">
        <v>32640</v>
      </c>
      <c r="C998" s="12" t="s">
        <v>32641</v>
      </c>
      <c r="D998" s="12" t="s">
        <v>1637</v>
      </c>
      <c r="E998" s="12" t="s">
        <v>32642</v>
      </c>
      <c r="F998" s="12" t="s">
        <v>2781</v>
      </c>
      <c r="G998" s="12" t="s">
        <v>2782</v>
      </c>
    </row>
    <row r="999">
      <c r="A999" s="12" t="s">
        <v>1634</v>
      </c>
      <c r="B999" s="12" t="s">
        <v>32643</v>
      </c>
      <c r="C999" s="12" t="s">
        <v>32644</v>
      </c>
      <c r="D999" s="12" t="s">
        <v>1637</v>
      </c>
      <c r="E999" s="12" t="s">
        <v>32645</v>
      </c>
      <c r="F999" s="12" t="s">
        <v>2248</v>
      </c>
      <c r="G999" s="12" t="s">
        <v>2249</v>
      </c>
    </row>
    <row r="1000">
      <c r="A1000" s="12" t="s">
        <v>1634</v>
      </c>
      <c r="B1000" s="12" t="s">
        <v>32627</v>
      </c>
      <c r="C1000" s="12" t="s">
        <v>32628</v>
      </c>
      <c r="D1000" s="12" t="s">
        <v>1637</v>
      </c>
      <c r="E1000" s="12" t="s">
        <v>32646</v>
      </c>
      <c r="F1000" s="12" t="s">
        <v>1833</v>
      </c>
      <c r="G1000" s="12" t="s">
        <v>1834</v>
      </c>
    </row>
    <row r="1001">
      <c r="A1001" s="12" t="s">
        <v>1634</v>
      </c>
      <c r="B1001" s="12" t="s">
        <v>32630</v>
      </c>
      <c r="C1001" s="12" t="s">
        <v>32647</v>
      </c>
      <c r="D1001" s="12" t="s">
        <v>1637</v>
      </c>
      <c r="E1001" s="12" t="s">
        <v>32648</v>
      </c>
      <c r="F1001" s="12" t="s">
        <v>1833</v>
      </c>
      <c r="G1001" s="12" t="s">
        <v>1834</v>
      </c>
    </row>
    <row r="1002">
      <c r="A1002" s="12" t="s">
        <v>1634</v>
      </c>
      <c r="B1002" s="12" t="s">
        <v>32649</v>
      </c>
      <c r="C1002" s="12" t="s">
        <v>32650</v>
      </c>
      <c r="D1002" s="12" t="s">
        <v>1637</v>
      </c>
      <c r="E1002" s="12" t="s">
        <v>32651</v>
      </c>
      <c r="F1002" s="12" t="s">
        <v>1836</v>
      </c>
      <c r="G1002" s="12" t="s">
        <v>1837</v>
      </c>
    </row>
    <row r="1003">
      <c r="A1003" s="12" t="s">
        <v>1634</v>
      </c>
      <c r="B1003" s="12" t="s">
        <v>32652</v>
      </c>
      <c r="C1003" s="12" t="s">
        <v>32653</v>
      </c>
      <c r="D1003" s="12" t="s">
        <v>1637</v>
      </c>
      <c r="E1003" s="12" t="s">
        <v>32654</v>
      </c>
      <c r="F1003" s="12" t="s">
        <v>2253</v>
      </c>
      <c r="G1003" s="12" t="s">
        <v>2254</v>
      </c>
    </row>
    <row r="1004">
      <c r="A1004" s="12" t="s">
        <v>1634</v>
      </c>
      <c r="B1004" s="12" t="s">
        <v>32655</v>
      </c>
      <c r="C1004" s="12" t="s">
        <v>32656</v>
      </c>
      <c r="D1004" s="12" t="s">
        <v>1637</v>
      </c>
      <c r="E1004" s="12" t="s">
        <v>32657</v>
      </c>
      <c r="F1004" s="12" t="s">
        <v>2256</v>
      </c>
      <c r="G1004" s="12" t="s">
        <v>2257</v>
      </c>
    </row>
    <row r="1005">
      <c r="A1005" s="12" t="s">
        <v>1634</v>
      </c>
      <c r="B1005" s="12" t="s">
        <v>32658</v>
      </c>
      <c r="C1005" s="12" t="s">
        <v>32659</v>
      </c>
      <c r="D1005" s="12" t="s">
        <v>1637</v>
      </c>
      <c r="E1005" s="12" t="s">
        <v>32660</v>
      </c>
      <c r="F1005" s="12" t="s">
        <v>2151</v>
      </c>
      <c r="G1005" s="12" t="s">
        <v>2152</v>
      </c>
    </row>
    <row r="1006">
      <c r="A1006" s="12" t="s">
        <v>1634</v>
      </c>
      <c r="B1006" s="12" t="s">
        <v>32661</v>
      </c>
      <c r="C1006" s="12" t="s">
        <v>32662</v>
      </c>
      <c r="D1006" s="12" t="s">
        <v>1637</v>
      </c>
      <c r="E1006" s="12" t="s">
        <v>32663</v>
      </c>
      <c r="F1006" s="12" t="s">
        <v>1754</v>
      </c>
      <c r="G1006" s="12" t="s">
        <v>1755</v>
      </c>
    </row>
    <row r="1007">
      <c r="A1007" s="12" t="s">
        <v>1634</v>
      </c>
      <c r="B1007" s="12" t="s">
        <v>32664</v>
      </c>
      <c r="C1007" s="12" t="s">
        <v>32665</v>
      </c>
      <c r="D1007" s="12" t="s">
        <v>1637</v>
      </c>
      <c r="E1007" s="12" t="s">
        <v>32666</v>
      </c>
      <c r="F1007" s="12" t="s">
        <v>1698</v>
      </c>
      <c r="G1007" s="12" t="s">
        <v>1699</v>
      </c>
    </row>
    <row r="1008">
      <c r="A1008" s="12" t="s">
        <v>1634</v>
      </c>
      <c r="B1008" s="12" t="s">
        <v>32667</v>
      </c>
      <c r="C1008" s="12" t="s">
        <v>32668</v>
      </c>
      <c r="D1008" s="12" t="s">
        <v>1637</v>
      </c>
      <c r="E1008" s="12" t="s">
        <v>32669</v>
      </c>
      <c r="F1008" s="12" t="s">
        <v>2777</v>
      </c>
      <c r="G1008" s="12" t="s">
        <v>2778</v>
      </c>
    </row>
    <row r="1009">
      <c r="A1009" s="12" t="s">
        <v>1634</v>
      </c>
      <c r="B1009" s="12" t="s">
        <v>32670</v>
      </c>
      <c r="C1009" s="12" t="s">
        <v>32671</v>
      </c>
      <c r="D1009" s="12" t="s">
        <v>1637</v>
      </c>
      <c r="E1009" s="12" t="s">
        <v>32672</v>
      </c>
      <c r="F1009" s="12" t="s">
        <v>1689</v>
      </c>
      <c r="G1009" s="12" t="s">
        <v>1690</v>
      </c>
    </row>
    <row r="1010">
      <c r="A1010" s="12" t="s">
        <v>1634</v>
      </c>
      <c r="B1010" s="12" t="s">
        <v>32673</v>
      </c>
      <c r="C1010" s="12" t="s">
        <v>32674</v>
      </c>
      <c r="D1010" s="12" t="s">
        <v>1637</v>
      </c>
      <c r="E1010" s="12" t="s">
        <v>32675</v>
      </c>
      <c r="F1010" s="12" t="s">
        <v>2781</v>
      </c>
      <c r="G1010" s="12" t="s">
        <v>2782</v>
      </c>
    </row>
    <row r="1011">
      <c r="A1011" s="12" t="s">
        <v>1634</v>
      </c>
      <c r="B1011" s="12" t="s">
        <v>32673</v>
      </c>
      <c r="C1011" s="12" t="s">
        <v>32674</v>
      </c>
      <c r="D1011" s="12" t="s">
        <v>1637</v>
      </c>
      <c r="E1011" s="12" t="s">
        <v>32676</v>
      </c>
      <c r="F1011" s="12" t="s">
        <v>2248</v>
      </c>
      <c r="G1011" s="12" t="s">
        <v>2249</v>
      </c>
    </row>
    <row r="1012">
      <c r="A1012" s="12" t="s">
        <v>1634</v>
      </c>
      <c r="B1012" s="12" t="s">
        <v>32673</v>
      </c>
      <c r="C1012" s="12" t="s">
        <v>32674</v>
      </c>
      <c r="D1012" s="12" t="s">
        <v>1637</v>
      </c>
      <c r="E1012" s="12" t="s">
        <v>32677</v>
      </c>
      <c r="F1012" s="12" t="s">
        <v>1833</v>
      </c>
      <c r="G1012" s="12" t="s">
        <v>1834</v>
      </c>
    </row>
    <row r="1013">
      <c r="A1013" s="12" t="s">
        <v>1634</v>
      </c>
      <c r="B1013" s="12" t="s">
        <v>32673</v>
      </c>
      <c r="C1013" s="12" t="s">
        <v>32674</v>
      </c>
      <c r="D1013" s="12" t="s">
        <v>1637</v>
      </c>
      <c r="E1013" s="12" t="s">
        <v>32678</v>
      </c>
      <c r="F1013" s="12" t="s">
        <v>1836</v>
      </c>
      <c r="G1013" s="12" t="s">
        <v>1837</v>
      </c>
    </row>
    <row r="1014">
      <c r="A1014" s="12" t="s">
        <v>1634</v>
      </c>
      <c r="B1014" s="12" t="s">
        <v>32673</v>
      </c>
      <c r="C1014" s="12" t="s">
        <v>32674</v>
      </c>
      <c r="D1014" s="12" t="s">
        <v>1637</v>
      </c>
      <c r="E1014" s="12" t="s">
        <v>32679</v>
      </c>
      <c r="F1014" s="12" t="s">
        <v>2256</v>
      </c>
      <c r="G1014" s="12" t="s">
        <v>2257</v>
      </c>
    </row>
    <row r="1015">
      <c r="A1015" s="12" t="s">
        <v>1634</v>
      </c>
      <c r="B1015" s="12" t="s">
        <v>32673</v>
      </c>
      <c r="C1015" s="12" t="s">
        <v>32674</v>
      </c>
      <c r="D1015" s="12" t="s">
        <v>1637</v>
      </c>
      <c r="E1015" s="12" t="s">
        <v>32680</v>
      </c>
      <c r="F1015" s="12" t="s">
        <v>1754</v>
      </c>
      <c r="G1015" s="12" t="s">
        <v>1755</v>
      </c>
    </row>
    <row r="1016">
      <c r="A1016" s="12" t="s">
        <v>1634</v>
      </c>
      <c r="B1016" s="12" t="s">
        <v>32681</v>
      </c>
      <c r="C1016" s="12" t="s">
        <v>32682</v>
      </c>
      <c r="D1016" s="12" t="s">
        <v>1637</v>
      </c>
      <c r="E1016" s="12" t="s">
        <v>32683</v>
      </c>
      <c r="F1016" s="12" t="s">
        <v>1698</v>
      </c>
      <c r="G1016" s="12" t="s">
        <v>1699</v>
      </c>
    </row>
    <row r="1017">
      <c r="A1017" s="12" t="s">
        <v>1634</v>
      </c>
      <c r="B1017" s="12" t="s">
        <v>32684</v>
      </c>
      <c r="C1017" s="12" t="s">
        <v>32685</v>
      </c>
      <c r="D1017" s="12" t="s">
        <v>1637</v>
      </c>
      <c r="E1017" s="12" t="s">
        <v>32686</v>
      </c>
      <c r="F1017" s="12" t="s">
        <v>1698</v>
      </c>
      <c r="G1017" s="12" t="s">
        <v>1699</v>
      </c>
    </row>
    <row r="1018">
      <c r="A1018" s="12" t="s">
        <v>1634</v>
      </c>
      <c r="B1018" s="12" t="s">
        <v>32687</v>
      </c>
      <c r="C1018" s="12" t="s">
        <v>32688</v>
      </c>
      <c r="D1018" s="12" t="s">
        <v>1637</v>
      </c>
      <c r="E1018" s="12" t="s">
        <v>32689</v>
      </c>
      <c r="F1018" s="12" t="s">
        <v>1698</v>
      </c>
      <c r="G1018" s="12" t="s">
        <v>1699</v>
      </c>
    </row>
    <row r="1019">
      <c r="A1019" s="12" t="s">
        <v>1634</v>
      </c>
      <c r="B1019" s="12" t="s">
        <v>32690</v>
      </c>
      <c r="C1019" s="12" t="s">
        <v>32691</v>
      </c>
      <c r="D1019" s="12" t="s">
        <v>1637</v>
      </c>
      <c r="E1019" s="12" t="s">
        <v>32692</v>
      </c>
      <c r="F1019" s="12" t="s">
        <v>1698</v>
      </c>
      <c r="G1019" s="12" t="s">
        <v>1699</v>
      </c>
    </row>
    <row r="1020">
      <c r="A1020" s="12" t="s">
        <v>1634</v>
      </c>
      <c r="B1020" s="12" t="s">
        <v>32693</v>
      </c>
      <c r="C1020" s="12" t="s">
        <v>32694</v>
      </c>
      <c r="D1020" s="12" t="s">
        <v>1637</v>
      </c>
      <c r="E1020" s="12" t="s">
        <v>32695</v>
      </c>
      <c r="F1020" s="12" t="s">
        <v>1698</v>
      </c>
      <c r="G1020" s="12" t="s">
        <v>1699</v>
      </c>
    </row>
    <row r="1021">
      <c r="A1021" s="12" t="s">
        <v>1634</v>
      </c>
      <c r="B1021" s="12" t="s">
        <v>32696</v>
      </c>
      <c r="C1021" s="12" t="s">
        <v>32697</v>
      </c>
      <c r="D1021" s="12" t="s">
        <v>1637</v>
      </c>
      <c r="E1021" s="12" t="s">
        <v>32698</v>
      </c>
      <c r="F1021" s="12" t="s">
        <v>32563</v>
      </c>
      <c r="G1021" s="12" t="s">
        <v>32564</v>
      </c>
    </row>
    <row r="1022">
      <c r="A1022" s="12" t="s">
        <v>1634</v>
      </c>
      <c r="B1022" s="12" t="s">
        <v>32699</v>
      </c>
      <c r="C1022" s="12" t="s">
        <v>32700</v>
      </c>
      <c r="D1022" s="12" t="s">
        <v>1637</v>
      </c>
      <c r="E1022" s="12" t="s">
        <v>32701</v>
      </c>
      <c r="F1022" s="12" t="s">
        <v>1754</v>
      </c>
      <c r="G1022" s="12" t="s">
        <v>1755</v>
      </c>
    </row>
    <row r="1023">
      <c r="A1023" s="12" t="s">
        <v>1634</v>
      </c>
      <c r="B1023" s="12" t="s">
        <v>32702</v>
      </c>
      <c r="C1023" s="12" t="s">
        <v>20934</v>
      </c>
      <c r="D1023" s="12" t="s">
        <v>1637</v>
      </c>
      <c r="E1023" s="12" t="s">
        <v>32703</v>
      </c>
      <c r="F1023" s="12" t="s">
        <v>32534</v>
      </c>
      <c r="G1023" s="12" t="s">
        <v>32535</v>
      </c>
    </row>
    <row r="1024">
      <c r="A1024" s="165" t="s">
        <v>1585</v>
      </c>
      <c r="B1024" s="165" t="s">
        <v>32704</v>
      </c>
      <c r="C1024" s="165" t="s">
        <v>32705</v>
      </c>
      <c r="D1024" s="165" t="s">
        <v>1588</v>
      </c>
      <c r="E1024" s="165" t="s">
        <v>32706</v>
      </c>
      <c r="F1024" s="165" t="s">
        <v>4792</v>
      </c>
      <c r="G1024" s="165" t="s">
        <v>4793</v>
      </c>
    </row>
    <row r="1025">
      <c r="A1025" s="165" t="s">
        <v>1585</v>
      </c>
      <c r="B1025" s="165" t="s">
        <v>32704</v>
      </c>
      <c r="C1025" s="165" t="s">
        <v>32705</v>
      </c>
      <c r="D1025" s="165" t="s">
        <v>1588</v>
      </c>
      <c r="E1025" s="165" t="s">
        <v>32707</v>
      </c>
      <c r="F1025" s="165" t="s">
        <v>4795</v>
      </c>
      <c r="G1025" s="165" t="s">
        <v>4796</v>
      </c>
    </row>
    <row r="1026">
      <c r="A1026" s="165" t="s">
        <v>1585</v>
      </c>
      <c r="B1026" s="165" t="s">
        <v>32708</v>
      </c>
      <c r="C1026" s="165" t="s">
        <v>32709</v>
      </c>
      <c r="D1026" s="165" t="s">
        <v>1588</v>
      </c>
      <c r="E1026" s="165" t="s">
        <v>32710</v>
      </c>
      <c r="F1026" s="165" t="s">
        <v>13792</v>
      </c>
      <c r="G1026" s="165" t="s">
        <v>32711</v>
      </c>
    </row>
    <row r="1027">
      <c r="A1027" s="165" t="s">
        <v>1585</v>
      </c>
      <c r="B1027" s="165" t="s">
        <v>32712</v>
      </c>
      <c r="C1027" s="165" t="s">
        <v>32713</v>
      </c>
      <c r="D1027" s="165" t="s">
        <v>1588</v>
      </c>
      <c r="E1027" s="165" t="s">
        <v>32714</v>
      </c>
      <c r="F1027" s="165" t="s">
        <v>13792</v>
      </c>
      <c r="G1027" s="165" t="s">
        <v>32711</v>
      </c>
    </row>
    <row r="1028">
      <c r="A1028" s="165" t="s">
        <v>1585</v>
      </c>
      <c r="B1028" s="165" t="s">
        <v>32704</v>
      </c>
      <c r="C1028" s="165" t="s">
        <v>32715</v>
      </c>
      <c r="D1028" s="165" t="s">
        <v>1588</v>
      </c>
      <c r="E1028" s="165" t="s">
        <v>32716</v>
      </c>
      <c r="F1028" s="165" t="s">
        <v>32717</v>
      </c>
      <c r="G1028" s="165" t="s">
        <v>32718</v>
      </c>
    </row>
    <row r="1029">
      <c r="A1029" s="165" t="s">
        <v>1585</v>
      </c>
      <c r="B1029" s="165" t="s">
        <v>30088</v>
      </c>
      <c r="C1029" s="165" t="s">
        <v>32719</v>
      </c>
      <c r="D1029" s="165" t="s">
        <v>1588</v>
      </c>
      <c r="E1029" s="165" t="s">
        <v>32720</v>
      </c>
      <c r="F1029" s="165" t="s">
        <v>32721</v>
      </c>
      <c r="G1029" s="165" t="s">
        <v>32722</v>
      </c>
    </row>
    <row r="1030">
      <c r="A1030" s="165" t="s">
        <v>1585</v>
      </c>
      <c r="B1030" s="165" t="s">
        <v>32704</v>
      </c>
      <c r="C1030" s="165" t="s">
        <v>32723</v>
      </c>
      <c r="D1030" s="165" t="s">
        <v>1588</v>
      </c>
      <c r="E1030" s="165" t="s">
        <v>32724</v>
      </c>
      <c r="F1030" s="165" t="s">
        <v>32725</v>
      </c>
      <c r="G1030" s="165" t="s">
        <v>32726</v>
      </c>
    </row>
    <row r="1031">
      <c r="A1031" s="165" t="s">
        <v>1585</v>
      </c>
      <c r="B1031" s="165" t="s">
        <v>32704</v>
      </c>
      <c r="C1031" s="165" t="s">
        <v>32715</v>
      </c>
      <c r="D1031" s="165" t="s">
        <v>1588</v>
      </c>
      <c r="E1031" s="165" t="s">
        <v>32727</v>
      </c>
      <c r="F1031" s="165" t="s">
        <v>32728</v>
      </c>
      <c r="G1031" s="165" t="s">
        <v>32729</v>
      </c>
    </row>
    <row r="1032">
      <c r="A1032" s="165" t="s">
        <v>1585</v>
      </c>
      <c r="B1032" s="165" t="s">
        <v>32730</v>
      </c>
      <c r="C1032" s="165" t="s">
        <v>32731</v>
      </c>
      <c r="D1032" s="165" t="s">
        <v>1588</v>
      </c>
      <c r="E1032" s="165" t="s">
        <v>32732</v>
      </c>
      <c r="F1032" s="165" t="s">
        <v>22354</v>
      </c>
      <c r="G1032" s="165" t="s">
        <v>32733</v>
      </c>
    </row>
    <row r="1033">
      <c r="A1033" s="165" t="s">
        <v>1585</v>
      </c>
      <c r="B1033" s="165" t="s">
        <v>32734</v>
      </c>
      <c r="C1033" s="165" t="s">
        <v>32735</v>
      </c>
      <c r="D1033" s="165" t="s">
        <v>1588</v>
      </c>
      <c r="E1033" s="165" t="s">
        <v>32736</v>
      </c>
      <c r="F1033" s="165" t="s">
        <v>22354</v>
      </c>
      <c r="G1033" s="165" t="s">
        <v>32733</v>
      </c>
    </row>
    <row r="1034">
      <c r="A1034" s="12" t="s">
        <v>1585</v>
      </c>
      <c r="B1034" s="12" t="s">
        <v>32737</v>
      </c>
      <c r="C1034" s="12" t="s">
        <v>32738</v>
      </c>
      <c r="D1034" s="12" t="s">
        <v>1588</v>
      </c>
      <c r="E1034" s="12" t="s">
        <v>32739</v>
      </c>
      <c r="F1034" s="12" t="s">
        <v>32740</v>
      </c>
      <c r="G1034" s="12" t="s">
        <v>32741</v>
      </c>
    </row>
    <row r="1035">
      <c r="A1035" s="12" t="s">
        <v>1585</v>
      </c>
      <c r="B1035" s="12" t="s">
        <v>22373</v>
      </c>
      <c r="C1035" s="12" t="s">
        <v>22374</v>
      </c>
      <c r="D1035" s="12" t="s">
        <v>1588</v>
      </c>
      <c r="E1035" s="12" t="s">
        <v>32742</v>
      </c>
      <c r="F1035" s="12" t="s">
        <v>1693</v>
      </c>
      <c r="G1035" s="12" t="s">
        <v>1694</v>
      </c>
    </row>
    <row r="1036">
      <c r="A1036" s="12" t="s">
        <v>1585</v>
      </c>
      <c r="B1036" s="12" t="s">
        <v>32664</v>
      </c>
      <c r="C1036" s="12" t="s">
        <v>32743</v>
      </c>
      <c r="D1036" s="12" t="s">
        <v>1588</v>
      </c>
      <c r="E1036" s="12" t="s">
        <v>32744</v>
      </c>
      <c r="F1036" s="12" t="s">
        <v>1703</v>
      </c>
      <c r="G1036" s="12" t="s">
        <v>1704</v>
      </c>
    </row>
    <row r="1037">
      <c r="A1037" s="12" t="s">
        <v>1585</v>
      </c>
      <c r="B1037" s="12" t="s">
        <v>32737</v>
      </c>
      <c r="C1037" s="12" t="s">
        <v>32738</v>
      </c>
      <c r="D1037" s="12" t="s">
        <v>1588</v>
      </c>
      <c r="E1037" s="12" t="s">
        <v>32745</v>
      </c>
      <c r="F1037" s="12" t="s">
        <v>32746</v>
      </c>
      <c r="G1037" s="12" t="s">
        <v>32747</v>
      </c>
    </row>
    <row r="1038">
      <c r="A1038" s="12" t="s">
        <v>1585</v>
      </c>
      <c r="B1038" s="12" t="s">
        <v>32737</v>
      </c>
      <c r="C1038" s="12" t="s">
        <v>32738</v>
      </c>
      <c r="D1038" s="12" t="s">
        <v>1588</v>
      </c>
      <c r="E1038" s="12" t="s">
        <v>32748</v>
      </c>
      <c r="F1038" s="12" t="s">
        <v>32749</v>
      </c>
      <c r="G1038" s="12" t="s">
        <v>32750</v>
      </c>
    </row>
    <row r="1039">
      <c r="A1039" s="12" t="s">
        <v>1585</v>
      </c>
      <c r="B1039" s="12" t="s">
        <v>32751</v>
      </c>
      <c r="C1039" s="12" t="s">
        <v>32752</v>
      </c>
      <c r="D1039" s="12" t="s">
        <v>1588</v>
      </c>
      <c r="E1039" s="12" t="s">
        <v>32753</v>
      </c>
      <c r="F1039" s="12" t="s">
        <v>32754</v>
      </c>
      <c r="G1039" s="12" t="s">
        <v>32755</v>
      </c>
    </row>
    <row r="1040">
      <c r="A1040" s="12" t="s">
        <v>1585</v>
      </c>
      <c r="B1040" s="12" t="s">
        <v>8395</v>
      </c>
      <c r="C1040" s="12" t="s">
        <v>8261</v>
      </c>
      <c r="D1040" s="12" t="s">
        <v>1588</v>
      </c>
      <c r="E1040" s="12" t="s">
        <v>8396</v>
      </c>
      <c r="F1040" s="12" t="s">
        <v>8397</v>
      </c>
      <c r="G1040" s="12" t="s">
        <v>32756</v>
      </c>
    </row>
    <row r="1041">
      <c r="A1041" s="12" t="s">
        <v>1585</v>
      </c>
      <c r="B1041" s="12" t="s">
        <v>1628</v>
      </c>
      <c r="C1041" s="12" t="s">
        <v>1629</v>
      </c>
      <c r="D1041" s="12" t="s">
        <v>1588</v>
      </c>
      <c r="E1041" s="12" t="s">
        <v>1630</v>
      </c>
      <c r="F1041" s="12" t="s">
        <v>1623</v>
      </c>
      <c r="G1041" s="12" t="s">
        <v>1624</v>
      </c>
    </row>
    <row r="1042">
      <c r="A1042" s="12" t="s">
        <v>1585</v>
      </c>
      <c r="B1042" s="12" t="s">
        <v>32757</v>
      </c>
      <c r="C1042" s="12" t="s">
        <v>32758</v>
      </c>
      <c r="D1042" s="12" t="s">
        <v>1588</v>
      </c>
      <c r="E1042" s="12" t="s">
        <v>32759</v>
      </c>
      <c r="F1042" s="12" t="s">
        <v>1623</v>
      </c>
      <c r="G1042" s="12" t="s">
        <v>1624</v>
      </c>
    </row>
    <row r="1043">
      <c r="A1043" s="12" t="s">
        <v>1585</v>
      </c>
      <c r="B1043" s="12" t="s">
        <v>1625</v>
      </c>
      <c r="C1043" s="12" t="s">
        <v>1626</v>
      </c>
      <c r="D1043" s="12" t="s">
        <v>1588</v>
      </c>
      <c r="E1043" s="12" t="s">
        <v>1627</v>
      </c>
      <c r="F1043" s="12" t="s">
        <v>1623</v>
      </c>
      <c r="G1043" s="12" t="s">
        <v>1624</v>
      </c>
    </row>
    <row r="1044">
      <c r="A1044" s="12" t="s">
        <v>1585</v>
      </c>
      <c r="B1044" s="12" t="s">
        <v>32760</v>
      </c>
      <c r="C1044" s="12" t="s">
        <v>32761</v>
      </c>
      <c r="D1044" s="12" t="s">
        <v>1588</v>
      </c>
      <c r="E1044" s="12" t="s">
        <v>32762</v>
      </c>
      <c r="F1044" s="12" t="s">
        <v>1623</v>
      </c>
      <c r="G1044" s="12" t="s">
        <v>1624</v>
      </c>
    </row>
    <row r="1045">
      <c r="A1045" s="12" t="s">
        <v>1585</v>
      </c>
      <c r="B1045" s="12" t="s">
        <v>32763</v>
      </c>
      <c r="C1045" s="12" t="s">
        <v>32764</v>
      </c>
      <c r="D1045" s="12" t="s">
        <v>1588</v>
      </c>
      <c r="E1045" s="12" t="s">
        <v>32765</v>
      </c>
      <c r="F1045" s="12" t="s">
        <v>1623</v>
      </c>
      <c r="G1045" s="12" t="s">
        <v>1624</v>
      </c>
    </row>
    <row r="1046">
      <c r="A1046" s="12" t="s">
        <v>1585</v>
      </c>
      <c r="B1046" s="12" t="s">
        <v>6137</v>
      </c>
      <c r="C1046" s="12" t="s">
        <v>6138</v>
      </c>
      <c r="D1046" s="12" t="s">
        <v>1588</v>
      </c>
      <c r="E1046" s="12" t="s">
        <v>6139</v>
      </c>
      <c r="F1046" s="12" t="s">
        <v>1623</v>
      </c>
      <c r="G1046" s="12" t="s">
        <v>1624</v>
      </c>
    </row>
    <row r="1047">
      <c r="A1047" s="12" t="s">
        <v>1585</v>
      </c>
      <c r="B1047" s="12" t="s">
        <v>1620</v>
      </c>
      <c r="C1047" s="12" t="s">
        <v>1621</v>
      </c>
      <c r="D1047" s="12" t="s">
        <v>1588</v>
      </c>
      <c r="E1047" s="12" t="s">
        <v>1622</v>
      </c>
      <c r="F1047" s="12" t="s">
        <v>1623</v>
      </c>
      <c r="G1047" s="12" t="s">
        <v>1624</v>
      </c>
    </row>
    <row r="1048">
      <c r="A1048" s="12" t="s">
        <v>1585</v>
      </c>
      <c r="B1048" s="12" t="s">
        <v>32766</v>
      </c>
      <c r="C1048" s="12" t="s">
        <v>32767</v>
      </c>
      <c r="D1048" s="12" t="s">
        <v>1588</v>
      </c>
      <c r="E1048" s="12" t="s">
        <v>32768</v>
      </c>
      <c r="F1048" s="12" t="s">
        <v>1623</v>
      </c>
      <c r="G1048" s="12" t="s">
        <v>1624</v>
      </c>
    </row>
    <row r="1049">
      <c r="A1049" s="12" t="s">
        <v>1585</v>
      </c>
      <c r="B1049" s="12" t="s">
        <v>32769</v>
      </c>
      <c r="C1049" s="12" t="s">
        <v>32770</v>
      </c>
      <c r="D1049" s="12" t="s">
        <v>1588</v>
      </c>
      <c r="E1049" s="12" t="s">
        <v>32771</v>
      </c>
      <c r="F1049" s="12" t="s">
        <v>1623</v>
      </c>
      <c r="G1049" s="12" t="s">
        <v>1624</v>
      </c>
    </row>
    <row r="1050">
      <c r="A1050" s="12" t="s">
        <v>1585</v>
      </c>
      <c r="B1050" s="12" t="s">
        <v>32772</v>
      </c>
      <c r="C1050" s="12" t="s">
        <v>32773</v>
      </c>
      <c r="D1050" s="12" t="s">
        <v>1588</v>
      </c>
      <c r="E1050" s="12" t="s">
        <v>32774</v>
      </c>
      <c r="F1050" s="12" t="s">
        <v>1623</v>
      </c>
      <c r="G1050" s="12" t="s">
        <v>1624</v>
      </c>
    </row>
    <row r="1051">
      <c r="A1051" s="12" t="s">
        <v>1585</v>
      </c>
      <c r="B1051" s="12" t="s">
        <v>32775</v>
      </c>
      <c r="C1051" s="12" t="s">
        <v>32776</v>
      </c>
      <c r="D1051" s="12" t="s">
        <v>1588</v>
      </c>
      <c r="E1051" s="12" t="s">
        <v>32777</v>
      </c>
      <c r="F1051" s="12" t="s">
        <v>1623</v>
      </c>
      <c r="G1051" s="12" t="s">
        <v>1624</v>
      </c>
    </row>
    <row r="1052">
      <c r="A1052" s="12" t="s">
        <v>1585</v>
      </c>
      <c r="B1052" s="12" t="s">
        <v>32778</v>
      </c>
      <c r="C1052" s="12" t="s">
        <v>32779</v>
      </c>
      <c r="D1052" s="12" t="s">
        <v>1588</v>
      </c>
      <c r="E1052" s="12" t="s">
        <v>32780</v>
      </c>
      <c r="F1052" s="12" t="s">
        <v>1623</v>
      </c>
      <c r="G1052" s="12" t="s">
        <v>1624</v>
      </c>
    </row>
    <row r="1053">
      <c r="A1053" s="12" t="s">
        <v>1585</v>
      </c>
      <c r="B1053" s="12" t="s">
        <v>32781</v>
      </c>
      <c r="C1053" s="12" t="s">
        <v>32782</v>
      </c>
      <c r="D1053" s="12" t="s">
        <v>1588</v>
      </c>
      <c r="E1053" s="12" t="s">
        <v>32783</v>
      </c>
      <c r="F1053" s="12" t="s">
        <v>1623</v>
      </c>
      <c r="G1053" s="12" t="s">
        <v>1624</v>
      </c>
    </row>
    <row r="1054">
      <c r="A1054" s="12" t="s">
        <v>1585</v>
      </c>
      <c r="B1054" s="12" t="s">
        <v>32784</v>
      </c>
      <c r="C1054" s="12" t="s">
        <v>32785</v>
      </c>
      <c r="D1054" s="12" t="s">
        <v>1588</v>
      </c>
      <c r="E1054" s="12" t="s">
        <v>32786</v>
      </c>
      <c r="F1054" s="12" t="s">
        <v>1623</v>
      </c>
      <c r="G1054" s="12" t="s">
        <v>1624</v>
      </c>
    </row>
    <row r="1055">
      <c r="A1055" s="12" t="s">
        <v>1585</v>
      </c>
      <c r="B1055" s="12" t="s">
        <v>32787</v>
      </c>
      <c r="C1055" s="12" t="s">
        <v>32788</v>
      </c>
      <c r="D1055" s="12" t="s">
        <v>1588</v>
      </c>
      <c r="E1055" s="12" t="s">
        <v>32789</v>
      </c>
      <c r="F1055" s="12" t="s">
        <v>1623</v>
      </c>
      <c r="G1055" s="12" t="s">
        <v>1624</v>
      </c>
    </row>
    <row r="1056">
      <c r="A1056" s="12" t="s">
        <v>1585</v>
      </c>
      <c r="B1056" s="12" t="s">
        <v>32790</v>
      </c>
      <c r="C1056" s="12" t="s">
        <v>32791</v>
      </c>
      <c r="D1056" s="12" t="s">
        <v>1588</v>
      </c>
      <c r="E1056" s="12" t="s">
        <v>32792</v>
      </c>
      <c r="F1056" s="12" t="s">
        <v>1623</v>
      </c>
      <c r="G1056" s="12" t="s">
        <v>1624</v>
      </c>
    </row>
    <row r="1057">
      <c r="A1057" s="12" t="s">
        <v>1585</v>
      </c>
      <c r="B1057" s="12" t="s">
        <v>32793</v>
      </c>
      <c r="C1057" s="12" t="s">
        <v>32794</v>
      </c>
      <c r="D1057" s="12" t="s">
        <v>1588</v>
      </c>
      <c r="E1057" s="12" t="s">
        <v>32795</v>
      </c>
      <c r="F1057" s="12" t="s">
        <v>1623</v>
      </c>
      <c r="G1057" s="12" t="s">
        <v>1624</v>
      </c>
    </row>
    <row r="1058">
      <c r="A1058" s="12" t="s">
        <v>1585</v>
      </c>
      <c r="B1058" s="12" t="s">
        <v>32796</v>
      </c>
      <c r="C1058" s="12" t="s">
        <v>32797</v>
      </c>
      <c r="D1058" s="12" t="s">
        <v>1588</v>
      </c>
      <c r="E1058" s="12" t="s">
        <v>32798</v>
      </c>
      <c r="F1058" s="12" t="s">
        <v>1623</v>
      </c>
      <c r="G1058" s="12" t="s">
        <v>1624</v>
      </c>
    </row>
    <row r="1059">
      <c r="A1059" s="12" t="s">
        <v>1585</v>
      </c>
      <c r="B1059" s="12" t="s">
        <v>32799</v>
      </c>
      <c r="C1059" s="12" t="s">
        <v>32800</v>
      </c>
      <c r="D1059" s="12" t="s">
        <v>1588</v>
      </c>
      <c r="E1059" s="12" t="s">
        <v>32801</v>
      </c>
      <c r="F1059" s="12" t="s">
        <v>1623</v>
      </c>
      <c r="G1059" s="12" t="s">
        <v>1624</v>
      </c>
    </row>
    <row r="1060">
      <c r="A1060" s="12" t="s">
        <v>1585</v>
      </c>
      <c r="B1060" s="12" t="s">
        <v>32802</v>
      </c>
      <c r="C1060" s="12" t="s">
        <v>32803</v>
      </c>
      <c r="D1060" s="12" t="s">
        <v>1588</v>
      </c>
      <c r="E1060" s="12" t="s">
        <v>32804</v>
      </c>
      <c r="F1060" s="12" t="s">
        <v>1623</v>
      </c>
      <c r="G1060" s="12" t="s">
        <v>1624</v>
      </c>
    </row>
    <row r="1061">
      <c r="A1061" s="12" t="s">
        <v>1585</v>
      </c>
      <c r="B1061" s="12" t="s">
        <v>32805</v>
      </c>
      <c r="C1061" s="12" t="s">
        <v>32806</v>
      </c>
      <c r="D1061" s="12" t="s">
        <v>1588</v>
      </c>
      <c r="E1061" s="12" t="s">
        <v>32807</v>
      </c>
      <c r="F1061" s="12" t="s">
        <v>1623</v>
      </c>
      <c r="G1061" s="12" t="s">
        <v>1624</v>
      </c>
    </row>
    <row r="1062">
      <c r="A1062" s="12" t="s">
        <v>1585</v>
      </c>
      <c r="B1062" s="12" t="s">
        <v>32808</v>
      </c>
      <c r="C1062" s="12" t="s">
        <v>32809</v>
      </c>
      <c r="D1062" s="12" t="s">
        <v>1588</v>
      </c>
      <c r="E1062" s="12" t="s">
        <v>32810</v>
      </c>
      <c r="F1062" s="12" t="s">
        <v>1623</v>
      </c>
      <c r="G1062" s="12" t="s">
        <v>1624</v>
      </c>
    </row>
    <row r="1063">
      <c r="A1063" s="12" t="s">
        <v>1585</v>
      </c>
      <c r="B1063" s="12" t="s">
        <v>32811</v>
      </c>
      <c r="C1063" s="12" t="s">
        <v>32812</v>
      </c>
      <c r="D1063" s="12" t="s">
        <v>1588</v>
      </c>
      <c r="E1063" s="12" t="s">
        <v>32813</v>
      </c>
      <c r="F1063" s="12" t="s">
        <v>1623</v>
      </c>
      <c r="G1063" s="12" t="s">
        <v>1624</v>
      </c>
    </row>
    <row r="1064">
      <c r="A1064" s="12" t="s">
        <v>1585</v>
      </c>
      <c r="B1064" s="12" t="s">
        <v>32814</v>
      </c>
      <c r="C1064" s="12" t="s">
        <v>32815</v>
      </c>
      <c r="D1064" s="12" t="s">
        <v>1588</v>
      </c>
      <c r="E1064" s="12" t="s">
        <v>32816</v>
      </c>
      <c r="F1064" s="12" t="s">
        <v>1623</v>
      </c>
      <c r="G1064" s="12" t="s">
        <v>1624</v>
      </c>
    </row>
    <row r="1065">
      <c r="A1065" s="12" t="s">
        <v>1585</v>
      </c>
      <c r="B1065" s="12" t="s">
        <v>32817</v>
      </c>
      <c r="C1065" s="12" t="s">
        <v>32818</v>
      </c>
      <c r="D1065" s="12" t="s">
        <v>1588</v>
      </c>
      <c r="E1065" s="12" t="s">
        <v>32819</v>
      </c>
      <c r="F1065" s="12" t="s">
        <v>1623</v>
      </c>
      <c r="G1065" s="12" t="s">
        <v>1624</v>
      </c>
    </row>
    <row r="1066">
      <c r="A1066" s="12" t="s">
        <v>1585</v>
      </c>
      <c r="B1066" s="12" t="s">
        <v>32820</v>
      </c>
      <c r="C1066" s="12" t="s">
        <v>32821</v>
      </c>
      <c r="D1066" s="12" t="s">
        <v>1588</v>
      </c>
      <c r="E1066" s="12" t="s">
        <v>32822</v>
      </c>
      <c r="F1066" s="12" t="s">
        <v>1623</v>
      </c>
      <c r="G1066" s="12" t="s">
        <v>1624</v>
      </c>
    </row>
    <row r="1067">
      <c r="A1067" s="12" t="s">
        <v>1585</v>
      </c>
      <c r="B1067" s="12" t="s">
        <v>32823</v>
      </c>
      <c r="C1067" s="12" t="s">
        <v>32824</v>
      </c>
      <c r="D1067" s="12" t="s">
        <v>1588</v>
      </c>
      <c r="E1067" s="12" t="s">
        <v>32825</v>
      </c>
      <c r="F1067" s="12" t="s">
        <v>1623</v>
      </c>
      <c r="G1067" s="12" t="s">
        <v>1624</v>
      </c>
    </row>
    <row r="1068">
      <c r="A1068" s="12" t="s">
        <v>1585</v>
      </c>
      <c r="B1068" s="12" t="s">
        <v>32826</v>
      </c>
      <c r="C1068" s="12" t="s">
        <v>32827</v>
      </c>
      <c r="D1068" s="12" t="s">
        <v>1588</v>
      </c>
      <c r="E1068" s="12" t="s">
        <v>32828</v>
      </c>
      <c r="F1068" s="12" t="s">
        <v>1623</v>
      </c>
      <c r="G1068" s="12" t="s">
        <v>1624</v>
      </c>
    </row>
    <row r="1069">
      <c r="A1069" s="12" t="s">
        <v>1585</v>
      </c>
      <c r="B1069" s="12" t="s">
        <v>32829</v>
      </c>
      <c r="C1069" s="12" t="s">
        <v>32830</v>
      </c>
      <c r="D1069" s="12" t="s">
        <v>1588</v>
      </c>
      <c r="E1069" s="12" t="s">
        <v>32831</v>
      </c>
      <c r="F1069" s="12" t="s">
        <v>1623</v>
      </c>
      <c r="G1069" s="12" t="s">
        <v>1624</v>
      </c>
    </row>
    <row r="1070">
      <c r="A1070" s="12" t="s">
        <v>1585</v>
      </c>
      <c r="B1070" s="12" t="s">
        <v>32832</v>
      </c>
      <c r="C1070" s="12" t="s">
        <v>32833</v>
      </c>
      <c r="D1070" s="12" t="s">
        <v>1588</v>
      </c>
      <c r="E1070" s="12" t="s">
        <v>32834</v>
      </c>
      <c r="F1070" s="12" t="s">
        <v>1623</v>
      </c>
      <c r="G1070" s="12" t="s">
        <v>1624</v>
      </c>
    </row>
    <row r="1071">
      <c r="A1071" s="12" t="s">
        <v>1585</v>
      </c>
      <c r="B1071" s="12" t="s">
        <v>32835</v>
      </c>
      <c r="C1071" s="12" t="s">
        <v>32836</v>
      </c>
      <c r="D1071" s="12" t="s">
        <v>1588</v>
      </c>
      <c r="E1071" s="12" t="s">
        <v>32837</v>
      </c>
      <c r="F1071" s="12" t="s">
        <v>1623</v>
      </c>
      <c r="G1071" s="12" t="s">
        <v>1624</v>
      </c>
    </row>
    <row r="1072">
      <c r="A1072" s="12" t="s">
        <v>1585</v>
      </c>
      <c r="B1072" s="12" t="s">
        <v>32838</v>
      </c>
      <c r="C1072" s="12" t="s">
        <v>32839</v>
      </c>
      <c r="D1072" s="12" t="s">
        <v>1588</v>
      </c>
      <c r="E1072" s="12" t="s">
        <v>32840</v>
      </c>
      <c r="F1072" s="12" t="s">
        <v>1623</v>
      </c>
      <c r="G1072" s="12" t="s">
        <v>1624</v>
      </c>
    </row>
    <row r="1073">
      <c r="A1073" s="12" t="s">
        <v>1585</v>
      </c>
      <c r="B1073" s="12" t="s">
        <v>1665</v>
      </c>
      <c r="C1073" s="12" t="s">
        <v>32841</v>
      </c>
      <c r="D1073" s="12" t="s">
        <v>1588</v>
      </c>
      <c r="E1073" s="12" t="s">
        <v>32842</v>
      </c>
      <c r="F1073" s="12" t="s">
        <v>10110</v>
      </c>
      <c r="G1073" s="12" t="s">
        <v>32843</v>
      </c>
    </row>
    <row r="1074">
      <c r="A1074" s="12" t="s">
        <v>1585</v>
      </c>
      <c r="B1074" s="12" t="s">
        <v>32844</v>
      </c>
      <c r="C1074" s="12" t="s">
        <v>1629</v>
      </c>
      <c r="D1074" s="12" t="s">
        <v>1588</v>
      </c>
      <c r="E1074" s="12" t="s">
        <v>32845</v>
      </c>
      <c r="F1074" s="12" t="s">
        <v>4477</v>
      </c>
      <c r="G1074" s="12" t="s">
        <v>4478</v>
      </c>
    </row>
    <row r="1075">
      <c r="A1075" s="12" t="s">
        <v>1585</v>
      </c>
      <c r="B1075" s="12" t="s">
        <v>32633</v>
      </c>
      <c r="C1075" s="12" t="s">
        <v>32758</v>
      </c>
      <c r="D1075" s="12" t="s">
        <v>1588</v>
      </c>
      <c r="E1075" s="12" t="s">
        <v>32846</v>
      </c>
      <c r="F1075" s="12" t="s">
        <v>4477</v>
      </c>
      <c r="G1075" s="12" t="s">
        <v>4478</v>
      </c>
    </row>
    <row r="1076">
      <c r="A1076" s="12" t="s">
        <v>1585</v>
      </c>
      <c r="B1076" s="12" t="s">
        <v>32844</v>
      </c>
      <c r="C1076" s="12" t="s">
        <v>1629</v>
      </c>
      <c r="D1076" s="12" t="s">
        <v>1588</v>
      </c>
      <c r="E1076" s="12" t="s">
        <v>32847</v>
      </c>
      <c r="F1076" s="12" t="s">
        <v>4490</v>
      </c>
      <c r="G1076" s="12" t="s">
        <v>4491</v>
      </c>
    </row>
    <row r="1077">
      <c r="A1077" s="12" t="s">
        <v>1585</v>
      </c>
      <c r="B1077" s="12" t="s">
        <v>32633</v>
      </c>
      <c r="C1077" s="12" t="s">
        <v>32758</v>
      </c>
      <c r="D1077" s="12" t="s">
        <v>1588</v>
      </c>
      <c r="E1077" s="12" t="s">
        <v>32848</v>
      </c>
      <c r="F1077" s="12" t="s">
        <v>4490</v>
      </c>
      <c r="G1077" s="12" t="s">
        <v>4491</v>
      </c>
    </row>
    <row r="1078">
      <c r="A1078" s="12" t="s">
        <v>1585</v>
      </c>
      <c r="B1078" s="12" t="s">
        <v>32849</v>
      </c>
      <c r="C1078" s="12" t="s">
        <v>1626</v>
      </c>
      <c r="D1078" s="12" t="s">
        <v>1588</v>
      </c>
      <c r="E1078" s="12" t="s">
        <v>32850</v>
      </c>
      <c r="F1078" s="12" t="s">
        <v>4490</v>
      </c>
      <c r="G1078" s="12" t="s">
        <v>4491</v>
      </c>
    </row>
    <row r="1079">
      <c r="A1079" s="12" t="s">
        <v>1585</v>
      </c>
      <c r="B1079" s="12" t="s">
        <v>32851</v>
      </c>
      <c r="C1079" s="12" t="s">
        <v>32761</v>
      </c>
      <c r="D1079" s="12" t="s">
        <v>1588</v>
      </c>
      <c r="E1079" s="12" t="s">
        <v>32852</v>
      </c>
      <c r="F1079" s="12" t="s">
        <v>4490</v>
      </c>
      <c r="G1079" s="12" t="s">
        <v>4491</v>
      </c>
    </row>
    <row r="1080">
      <c r="A1080" s="12" t="s">
        <v>1585</v>
      </c>
      <c r="B1080" s="12" t="s">
        <v>32853</v>
      </c>
      <c r="C1080" s="12" t="s">
        <v>32764</v>
      </c>
      <c r="D1080" s="12" t="s">
        <v>1588</v>
      </c>
      <c r="E1080" s="12" t="s">
        <v>32854</v>
      </c>
      <c r="F1080" s="12" t="s">
        <v>4490</v>
      </c>
      <c r="G1080" s="12" t="s">
        <v>4491</v>
      </c>
    </row>
    <row r="1081">
      <c r="A1081" s="12" t="s">
        <v>1585</v>
      </c>
      <c r="B1081" s="12" t="s">
        <v>32855</v>
      </c>
      <c r="C1081" s="12" t="s">
        <v>6138</v>
      </c>
      <c r="D1081" s="12" t="s">
        <v>1588</v>
      </c>
      <c r="E1081" s="12" t="s">
        <v>32856</v>
      </c>
      <c r="F1081" s="12" t="s">
        <v>4490</v>
      </c>
      <c r="G1081" s="12" t="s">
        <v>4491</v>
      </c>
    </row>
    <row r="1082">
      <c r="A1082" s="12" t="s">
        <v>1585</v>
      </c>
      <c r="B1082" s="12" t="s">
        <v>32857</v>
      </c>
      <c r="C1082" s="12" t="s">
        <v>1621</v>
      </c>
      <c r="D1082" s="12" t="s">
        <v>1588</v>
      </c>
      <c r="E1082" s="12" t="s">
        <v>32858</v>
      </c>
      <c r="F1082" s="12" t="s">
        <v>4490</v>
      </c>
      <c r="G1082" s="12" t="s">
        <v>4491</v>
      </c>
    </row>
    <row r="1083">
      <c r="A1083" s="12" t="s">
        <v>1585</v>
      </c>
      <c r="B1083" s="12" t="s">
        <v>32859</v>
      </c>
      <c r="C1083" s="12" t="s">
        <v>32767</v>
      </c>
      <c r="D1083" s="12" t="s">
        <v>1588</v>
      </c>
      <c r="E1083" s="12" t="s">
        <v>32860</v>
      </c>
      <c r="F1083" s="12" t="s">
        <v>4490</v>
      </c>
      <c r="G1083" s="12" t="s">
        <v>4491</v>
      </c>
    </row>
    <row r="1084">
      <c r="A1084" s="12" t="s">
        <v>1585</v>
      </c>
      <c r="B1084" s="12" t="s">
        <v>32861</v>
      </c>
      <c r="C1084" s="12" t="s">
        <v>32770</v>
      </c>
      <c r="D1084" s="12" t="s">
        <v>1588</v>
      </c>
      <c r="E1084" s="12" t="s">
        <v>32862</v>
      </c>
      <c r="F1084" s="12" t="s">
        <v>4490</v>
      </c>
      <c r="G1084" s="12" t="s">
        <v>4491</v>
      </c>
    </row>
    <row r="1085">
      <c r="A1085" s="12" t="s">
        <v>1585</v>
      </c>
      <c r="B1085" s="12" t="s">
        <v>32844</v>
      </c>
      <c r="C1085" s="12" t="s">
        <v>1629</v>
      </c>
      <c r="D1085" s="12" t="s">
        <v>1588</v>
      </c>
      <c r="E1085" s="12" t="s">
        <v>32863</v>
      </c>
      <c r="F1085" s="12" t="s">
        <v>4493</v>
      </c>
      <c r="G1085" s="12" t="s">
        <v>4494</v>
      </c>
    </row>
    <row r="1086">
      <c r="A1086" s="12" t="s">
        <v>1585</v>
      </c>
      <c r="B1086" s="12" t="s">
        <v>32633</v>
      </c>
      <c r="C1086" s="12" t="s">
        <v>32758</v>
      </c>
      <c r="D1086" s="12" t="s">
        <v>1588</v>
      </c>
      <c r="E1086" s="12" t="s">
        <v>32864</v>
      </c>
      <c r="F1086" s="12" t="s">
        <v>4493</v>
      </c>
      <c r="G1086" s="12" t="s">
        <v>4494</v>
      </c>
    </row>
    <row r="1087">
      <c r="A1087" s="12" t="s">
        <v>1585</v>
      </c>
      <c r="B1087" s="12" t="s">
        <v>32849</v>
      </c>
      <c r="C1087" s="12" t="s">
        <v>1626</v>
      </c>
      <c r="D1087" s="12" t="s">
        <v>1588</v>
      </c>
      <c r="E1087" s="12" t="s">
        <v>32865</v>
      </c>
      <c r="F1087" s="12" t="s">
        <v>4493</v>
      </c>
      <c r="G1087" s="12" t="s">
        <v>4494</v>
      </c>
    </row>
    <row r="1088">
      <c r="A1088" s="12" t="s">
        <v>1585</v>
      </c>
      <c r="B1088" s="12" t="s">
        <v>32851</v>
      </c>
      <c r="C1088" s="12" t="s">
        <v>32761</v>
      </c>
      <c r="D1088" s="12" t="s">
        <v>1588</v>
      </c>
      <c r="E1088" s="12" t="s">
        <v>32866</v>
      </c>
      <c r="F1088" s="12" t="s">
        <v>4493</v>
      </c>
      <c r="G1088" s="12" t="s">
        <v>4494</v>
      </c>
    </row>
    <row r="1089">
      <c r="A1089" s="12" t="s">
        <v>1585</v>
      </c>
      <c r="B1089" s="12" t="s">
        <v>32853</v>
      </c>
      <c r="C1089" s="12" t="s">
        <v>32764</v>
      </c>
      <c r="D1089" s="12" t="s">
        <v>1588</v>
      </c>
      <c r="E1089" s="12" t="s">
        <v>32867</v>
      </c>
      <c r="F1089" s="12" t="s">
        <v>4493</v>
      </c>
      <c r="G1089" s="12" t="s">
        <v>4494</v>
      </c>
    </row>
    <row r="1090">
      <c r="A1090" s="12" t="s">
        <v>1585</v>
      </c>
      <c r="B1090" s="12" t="s">
        <v>32855</v>
      </c>
      <c r="C1090" s="12" t="s">
        <v>6138</v>
      </c>
      <c r="D1090" s="12" t="s">
        <v>1588</v>
      </c>
      <c r="E1090" s="12" t="s">
        <v>32868</v>
      </c>
      <c r="F1090" s="12" t="s">
        <v>4493</v>
      </c>
      <c r="G1090" s="12" t="s">
        <v>4494</v>
      </c>
    </row>
    <row r="1091">
      <c r="A1091" s="12" t="s">
        <v>1585</v>
      </c>
      <c r="B1091" s="12" t="s">
        <v>32857</v>
      </c>
      <c r="C1091" s="12" t="s">
        <v>1621</v>
      </c>
      <c r="D1091" s="12" t="s">
        <v>1588</v>
      </c>
      <c r="E1091" s="12" t="s">
        <v>32869</v>
      </c>
      <c r="F1091" s="12" t="s">
        <v>4493</v>
      </c>
      <c r="G1091" s="12" t="s">
        <v>4494</v>
      </c>
    </row>
    <row r="1092">
      <c r="A1092" s="12" t="s">
        <v>1585</v>
      </c>
      <c r="B1092" s="12" t="s">
        <v>32859</v>
      </c>
      <c r="C1092" s="12" t="s">
        <v>32767</v>
      </c>
      <c r="D1092" s="12" t="s">
        <v>1588</v>
      </c>
      <c r="E1092" s="12" t="s">
        <v>32870</v>
      </c>
      <c r="F1092" s="12" t="s">
        <v>4493</v>
      </c>
      <c r="G1092" s="12" t="s">
        <v>4494</v>
      </c>
    </row>
    <row r="1093">
      <c r="A1093" s="12" t="s">
        <v>1585</v>
      </c>
      <c r="B1093" s="12" t="s">
        <v>32861</v>
      </c>
      <c r="C1093" s="12" t="s">
        <v>32770</v>
      </c>
      <c r="D1093" s="12" t="s">
        <v>1588</v>
      </c>
      <c r="E1093" s="12" t="s">
        <v>32871</v>
      </c>
      <c r="F1093" s="12" t="s">
        <v>4493</v>
      </c>
      <c r="G1093" s="12" t="s">
        <v>4494</v>
      </c>
    </row>
    <row r="1094">
      <c r="A1094" s="12" t="s">
        <v>1585</v>
      </c>
      <c r="B1094" s="12" t="s">
        <v>32872</v>
      </c>
      <c r="C1094" s="12" t="s">
        <v>32773</v>
      </c>
      <c r="D1094" s="12" t="s">
        <v>1588</v>
      </c>
      <c r="E1094" s="12" t="s">
        <v>32873</v>
      </c>
      <c r="F1094" s="12" t="s">
        <v>4493</v>
      </c>
      <c r="G1094" s="12" t="s">
        <v>4494</v>
      </c>
    </row>
    <row r="1095">
      <c r="A1095" s="12" t="s">
        <v>1585</v>
      </c>
      <c r="B1095" s="12" t="s">
        <v>32874</v>
      </c>
      <c r="C1095" s="12" t="s">
        <v>32776</v>
      </c>
      <c r="D1095" s="12" t="s">
        <v>1588</v>
      </c>
      <c r="E1095" s="12" t="s">
        <v>32875</v>
      </c>
      <c r="F1095" s="12" t="s">
        <v>4493</v>
      </c>
      <c r="G1095" s="12" t="s">
        <v>4494</v>
      </c>
    </row>
    <row r="1096">
      <c r="A1096" s="12" t="s">
        <v>1585</v>
      </c>
      <c r="B1096" s="12" t="s">
        <v>32876</v>
      </c>
      <c r="C1096" s="12" t="s">
        <v>32779</v>
      </c>
      <c r="D1096" s="12" t="s">
        <v>1588</v>
      </c>
      <c r="E1096" s="12" t="s">
        <v>32877</v>
      </c>
      <c r="F1096" s="12" t="s">
        <v>4493</v>
      </c>
      <c r="G1096" s="12" t="s">
        <v>4494</v>
      </c>
    </row>
    <row r="1097">
      <c r="A1097" s="12" t="s">
        <v>1585</v>
      </c>
      <c r="B1097" s="12" t="s">
        <v>32878</v>
      </c>
      <c r="C1097" s="12" t="s">
        <v>32782</v>
      </c>
      <c r="D1097" s="12" t="s">
        <v>1588</v>
      </c>
      <c r="E1097" s="12" t="s">
        <v>32879</v>
      </c>
      <c r="F1097" s="12" t="s">
        <v>4493</v>
      </c>
      <c r="G1097" s="12" t="s">
        <v>4494</v>
      </c>
    </row>
    <row r="1098">
      <c r="A1098" s="12" t="s">
        <v>1585</v>
      </c>
      <c r="B1098" s="12" t="s">
        <v>32880</v>
      </c>
      <c r="C1098" s="12" t="s">
        <v>32785</v>
      </c>
      <c r="D1098" s="12" t="s">
        <v>1588</v>
      </c>
      <c r="E1098" s="12" t="s">
        <v>32881</v>
      </c>
      <c r="F1098" s="12" t="s">
        <v>4493</v>
      </c>
      <c r="G1098" s="12" t="s">
        <v>4494</v>
      </c>
    </row>
    <row r="1099">
      <c r="A1099" s="12" t="s">
        <v>1585</v>
      </c>
      <c r="B1099" s="12" t="s">
        <v>32882</v>
      </c>
      <c r="C1099" s="12" t="s">
        <v>32788</v>
      </c>
      <c r="D1099" s="12" t="s">
        <v>1588</v>
      </c>
      <c r="E1099" s="12" t="s">
        <v>32883</v>
      </c>
      <c r="F1099" s="12" t="s">
        <v>4493</v>
      </c>
      <c r="G1099" s="12" t="s">
        <v>4494</v>
      </c>
    </row>
    <row r="1100">
      <c r="A1100" s="12" t="s">
        <v>1585</v>
      </c>
      <c r="B1100" s="12" t="s">
        <v>32884</v>
      </c>
      <c r="C1100" s="12" t="s">
        <v>32791</v>
      </c>
      <c r="D1100" s="12" t="s">
        <v>1588</v>
      </c>
      <c r="E1100" s="12" t="s">
        <v>32885</v>
      </c>
      <c r="F1100" s="12" t="s">
        <v>4493</v>
      </c>
      <c r="G1100" s="12" t="s">
        <v>4494</v>
      </c>
    </row>
    <row r="1101">
      <c r="A1101" s="12" t="s">
        <v>1585</v>
      </c>
      <c r="B1101" s="12" t="s">
        <v>32886</v>
      </c>
      <c r="C1101" s="12" t="s">
        <v>32794</v>
      </c>
      <c r="D1101" s="12" t="s">
        <v>1588</v>
      </c>
      <c r="E1101" s="12" t="s">
        <v>32887</v>
      </c>
      <c r="F1101" s="12" t="s">
        <v>4493</v>
      </c>
      <c r="G1101" s="12" t="s">
        <v>4494</v>
      </c>
    </row>
    <row r="1102">
      <c r="A1102" s="12" t="s">
        <v>1585</v>
      </c>
      <c r="B1102" s="12" t="s">
        <v>32888</v>
      </c>
      <c r="C1102" s="12" t="s">
        <v>32797</v>
      </c>
      <c r="D1102" s="12" t="s">
        <v>1588</v>
      </c>
      <c r="E1102" s="12" t="s">
        <v>32889</v>
      </c>
      <c r="F1102" s="12" t="s">
        <v>4493</v>
      </c>
      <c r="G1102" s="12" t="s">
        <v>4494</v>
      </c>
    </row>
    <row r="1103">
      <c r="A1103" s="12" t="s">
        <v>1585</v>
      </c>
      <c r="B1103" s="12" t="s">
        <v>32890</v>
      </c>
      <c r="C1103" s="12" t="s">
        <v>32800</v>
      </c>
      <c r="D1103" s="12" t="s">
        <v>1588</v>
      </c>
      <c r="E1103" s="12" t="s">
        <v>32891</v>
      </c>
      <c r="F1103" s="12" t="s">
        <v>4493</v>
      </c>
      <c r="G1103" s="12" t="s">
        <v>4494</v>
      </c>
    </row>
    <row r="1104">
      <c r="A1104" s="12" t="s">
        <v>1585</v>
      </c>
      <c r="B1104" s="12" t="s">
        <v>32892</v>
      </c>
      <c r="C1104" s="12" t="s">
        <v>32803</v>
      </c>
      <c r="D1104" s="12" t="s">
        <v>1588</v>
      </c>
      <c r="E1104" s="12" t="s">
        <v>32893</v>
      </c>
      <c r="F1104" s="12" t="s">
        <v>4493</v>
      </c>
      <c r="G1104" s="12" t="s">
        <v>4494</v>
      </c>
    </row>
    <row r="1105">
      <c r="A1105" s="12" t="s">
        <v>1585</v>
      </c>
      <c r="B1105" s="12" t="s">
        <v>32894</v>
      </c>
      <c r="C1105" s="12" t="s">
        <v>32806</v>
      </c>
      <c r="D1105" s="12" t="s">
        <v>1588</v>
      </c>
      <c r="E1105" s="12" t="s">
        <v>32895</v>
      </c>
      <c r="F1105" s="12" t="s">
        <v>4493</v>
      </c>
      <c r="G1105" s="12" t="s">
        <v>4494</v>
      </c>
    </row>
    <row r="1106">
      <c r="A1106" s="12" t="s">
        <v>1585</v>
      </c>
      <c r="B1106" s="12" t="s">
        <v>32896</v>
      </c>
      <c r="C1106" s="12" t="s">
        <v>32809</v>
      </c>
      <c r="D1106" s="12" t="s">
        <v>1588</v>
      </c>
      <c r="E1106" s="12" t="s">
        <v>32897</v>
      </c>
      <c r="F1106" s="12" t="s">
        <v>4493</v>
      </c>
      <c r="G1106" s="12" t="s">
        <v>4494</v>
      </c>
    </row>
    <row r="1107">
      <c r="A1107" s="12" t="s">
        <v>1585</v>
      </c>
      <c r="B1107" s="12" t="s">
        <v>32898</v>
      </c>
      <c r="C1107" s="12" t="s">
        <v>32812</v>
      </c>
      <c r="D1107" s="12" t="s">
        <v>1588</v>
      </c>
      <c r="E1107" s="12" t="s">
        <v>32899</v>
      </c>
      <c r="F1107" s="12" t="s">
        <v>4493</v>
      </c>
      <c r="G1107" s="12" t="s">
        <v>4494</v>
      </c>
    </row>
    <row r="1108">
      <c r="A1108" s="12" t="s">
        <v>1585</v>
      </c>
      <c r="B1108" s="12" t="s">
        <v>32900</v>
      </c>
      <c r="C1108" s="12" t="s">
        <v>32815</v>
      </c>
      <c r="D1108" s="12" t="s">
        <v>1588</v>
      </c>
      <c r="E1108" s="12" t="s">
        <v>32901</v>
      </c>
      <c r="F1108" s="12" t="s">
        <v>4493</v>
      </c>
      <c r="G1108" s="12" t="s">
        <v>4494</v>
      </c>
    </row>
    <row r="1109">
      <c r="A1109" s="12" t="s">
        <v>1585</v>
      </c>
      <c r="B1109" s="12" t="s">
        <v>32902</v>
      </c>
      <c r="C1109" s="12" t="s">
        <v>32818</v>
      </c>
      <c r="D1109" s="12" t="s">
        <v>1588</v>
      </c>
      <c r="E1109" s="12" t="s">
        <v>32903</v>
      </c>
      <c r="F1109" s="12" t="s">
        <v>4493</v>
      </c>
      <c r="G1109" s="12" t="s">
        <v>4494</v>
      </c>
    </row>
    <row r="1110">
      <c r="A1110" s="12" t="s">
        <v>1585</v>
      </c>
      <c r="B1110" s="12" t="s">
        <v>32904</v>
      </c>
      <c r="C1110" s="12" t="s">
        <v>32821</v>
      </c>
      <c r="D1110" s="12" t="s">
        <v>1588</v>
      </c>
      <c r="E1110" s="12" t="s">
        <v>32905</v>
      </c>
      <c r="F1110" s="12" t="s">
        <v>4493</v>
      </c>
      <c r="G1110" s="12" t="s">
        <v>4494</v>
      </c>
    </row>
    <row r="1111">
      <c r="A1111" s="12" t="s">
        <v>1585</v>
      </c>
      <c r="B1111" s="12" t="s">
        <v>32906</v>
      </c>
      <c r="C1111" s="12" t="s">
        <v>32824</v>
      </c>
      <c r="D1111" s="12" t="s">
        <v>1588</v>
      </c>
      <c r="E1111" s="12" t="s">
        <v>32907</v>
      </c>
      <c r="F1111" s="12" t="s">
        <v>4493</v>
      </c>
      <c r="G1111" s="12" t="s">
        <v>4494</v>
      </c>
    </row>
    <row r="1112">
      <c r="A1112" s="12" t="s">
        <v>1585</v>
      </c>
      <c r="B1112" s="12" t="s">
        <v>32908</v>
      </c>
      <c r="C1112" s="12" t="s">
        <v>32827</v>
      </c>
      <c r="D1112" s="12" t="s">
        <v>1588</v>
      </c>
      <c r="E1112" s="12" t="s">
        <v>32909</v>
      </c>
      <c r="F1112" s="12" t="s">
        <v>4493</v>
      </c>
      <c r="G1112" s="12" t="s">
        <v>4494</v>
      </c>
    </row>
    <row r="1113">
      <c r="A1113" s="12" t="s">
        <v>1585</v>
      </c>
      <c r="B1113" s="12" t="s">
        <v>32910</v>
      </c>
      <c r="C1113" s="12" t="s">
        <v>32830</v>
      </c>
      <c r="D1113" s="12" t="s">
        <v>1588</v>
      </c>
      <c r="E1113" s="12" t="s">
        <v>32911</v>
      </c>
      <c r="F1113" s="12" t="s">
        <v>4493</v>
      </c>
      <c r="G1113" s="12" t="s">
        <v>4494</v>
      </c>
    </row>
    <row r="1114">
      <c r="A1114" s="12" t="s">
        <v>1585</v>
      </c>
      <c r="B1114" s="12" t="s">
        <v>32912</v>
      </c>
      <c r="C1114" s="12" t="s">
        <v>32833</v>
      </c>
      <c r="D1114" s="12" t="s">
        <v>1588</v>
      </c>
      <c r="E1114" s="12" t="s">
        <v>32913</v>
      </c>
      <c r="F1114" s="12" t="s">
        <v>4493</v>
      </c>
      <c r="G1114" s="12" t="s">
        <v>4494</v>
      </c>
    </row>
    <row r="1115">
      <c r="A1115" s="12" t="s">
        <v>1585</v>
      </c>
      <c r="B1115" s="12" t="s">
        <v>32914</v>
      </c>
      <c r="C1115" s="12" t="s">
        <v>32836</v>
      </c>
      <c r="D1115" s="12" t="s">
        <v>1588</v>
      </c>
      <c r="E1115" s="12" t="s">
        <v>32915</v>
      </c>
      <c r="F1115" s="12" t="s">
        <v>4493</v>
      </c>
      <c r="G1115" s="12" t="s">
        <v>4494</v>
      </c>
    </row>
    <row r="1116">
      <c r="A1116" s="12" t="s">
        <v>1585</v>
      </c>
      <c r="B1116" s="12" t="s">
        <v>32916</v>
      </c>
      <c r="C1116" s="12" t="s">
        <v>32839</v>
      </c>
      <c r="D1116" s="12" t="s">
        <v>1588</v>
      </c>
      <c r="E1116" s="12" t="s">
        <v>32917</v>
      </c>
      <c r="F1116" s="12" t="s">
        <v>4493</v>
      </c>
      <c r="G1116" s="12" t="s">
        <v>4494</v>
      </c>
    </row>
    <row r="1117">
      <c r="A1117" s="12" t="s">
        <v>1585</v>
      </c>
      <c r="B1117" s="12" t="s">
        <v>1628</v>
      </c>
      <c r="C1117" s="12" t="s">
        <v>1629</v>
      </c>
      <c r="D1117" s="12" t="s">
        <v>1588</v>
      </c>
      <c r="E1117" s="12" t="s">
        <v>32918</v>
      </c>
      <c r="F1117" s="12" t="s">
        <v>4496</v>
      </c>
      <c r="G1117" s="12" t="s">
        <v>4497</v>
      </c>
    </row>
    <row r="1118">
      <c r="A1118" s="12" t="s">
        <v>1585</v>
      </c>
      <c r="B1118" s="12" t="s">
        <v>32757</v>
      </c>
      <c r="C1118" s="12" t="s">
        <v>32758</v>
      </c>
      <c r="D1118" s="12" t="s">
        <v>1588</v>
      </c>
      <c r="E1118" s="12" t="s">
        <v>32919</v>
      </c>
      <c r="F1118" s="12" t="s">
        <v>4496</v>
      </c>
      <c r="G1118" s="12" t="s">
        <v>4497</v>
      </c>
    </row>
    <row r="1119">
      <c r="A1119" s="12" t="s">
        <v>1585</v>
      </c>
      <c r="B1119" s="12" t="s">
        <v>1625</v>
      </c>
      <c r="C1119" s="12" t="s">
        <v>1626</v>
      </c>
      <c r="D1119" s="12" t="s">
        <v>1588</v>
      </c>
      <c r="E1119" s="12" t="s">
        <v>32920</v>
      </c>
      <c r="F1119" s="12" t="s">
        <v>4496</v>
      </c>
      <c r="G1119" s="12" t="s">
        <v>4497</v>
      </c>
    </row>
    <row r="1120">
      <c r="A1120" s="12" t="s">
        <v>1585</v>
      </c>
      <c r="B1120" s="12" t="s">
        <v>32760</v>
      </c>
      <c r="C1120" s="12" t="s">
        <v>32761</v>
      </c>
      <c r="D1120" s="12" t="s">
        <v>1588</v>
      </c>
      <c r="E1120" s="12" t="s">
        <v>32921</v>
      </c>
      <c r="F1120" s="12" t="s">
        <v>4496</v>
      </c>
      <c r="G1120" s="12" t="s">
        <v>4497</v>
      </c>
    </row>
    <row r="1121">
      <c r="A1121" s="12" t="s">
        <v>1585</v>
      </c>
      <c r="B1121" s="12" t="s">
        <v>32849</v>
      </c>
      <c r="C1121" s="12" t="s">
        <v>1626</v>
      </c>
      <c r="D1121" s="12" t="s">
        <v>1588</v>
      </c>
      <c r="E1121" s="12" t="s">
        <v>32922</v>
      </c>
      <c r="F1121" s="12" t="s">
        <v>4477</v>
      </c>
      <c r="G1121" s="12" t="s">
        <v>4478</v>
      </c>
    </row>
    <row r="1122">
      <c r="A1122" s="12" t="s">
        <v>1585</v>
      </c>
      <c r="B1122" s="12" t="s">
        <v>32923</v>
      </c>
      <c r="C1122" s="12" t="s">
        <v>32924</v>
      </c>
      <c r="D1122" s="12" t="s">
        <v>1588</v>
      </c>
      <c r="E1122" s="12" t="s">
        <v>32925</v>
      </c>
      <c r="F1122" s="12" t="s">
        <v>11627</v>
      </c>
      <c r="G1122" s="12" t="s">
        <v>11628</v>
      </c>
    </row>
    <row r="1123">
      <c r="A1123" s="12" t="s">
        <v>1585</v>
      </c>
      <c r="B1123" s="12" t="s">
        <v>3082</v>
      </c>
      <c r="C1123" s="12" t="s">
        <v>32926</v>
      </c>
      <c r="D1123" s="12" t="s">
        <v>1588</v>
      </c>
      <c r="E1123" s="12" t="s">
        <v>32927</v>
      </c>
      <c r="F1123" s="12" t="s">
        <v>4701</v>
      </c>
      <c r="G1123" s="12" t="s">
        <v>4702</v>
      </c>
    </row>
    <row r="1124">
      <c r="A1124" s="12" t="s">
        <v>1585</v>
      </c>
      <c r="B1124" s="12" t="s">
        <v>32928</v>
      </c>
      <c r="C1124" s="12" t="s">
        <v>32929</v>
      </c>
      <c r="D1124" s="12" t="s">
        <v>1588</v>
      </c>
      <c r="E1124" s="12" t="s">
        <v>32930</v>
      </c>
      <c r="F1124" s="12" t="s">
        <v>11195</v>
      </c>
      <c r="G1124" s="12" t="s">
        <v>11196</v>
      </c>
    </row>
    <row r="1125">
      <c r="A1125" s="12" t="s">
        <v>1585</v>
      </c>
      <c r="B1125" s="12" t="s">
        <v>32931</v>
      </c>
      <c r="C1125" s="12" t="s">
        <v>32705</v>
      </c>
      <c r="D1125" s="12" t="s">
        <v>1588</v>
      </c>
      <c r="E1125" s="12" t="s">
        <v>32932</v>
      </c>
      <c r="F1125" s="12" t="s">
        <v>11195</v>
      </c>
      <c r="G1125" s="12" t="s">
        <v>11196</v>
      </c>
    </row>
    <row r="1126">
      <c r="A1126" s="12" t="s">
        <v>1585</v>
      </c>
      <c r="B1126" s="12" t="s">
        <v>32933</v>
      </c>
      <c r="C1126" s="12" t="s">
        <v>32934</v>
      </c>
      <c r="D1126" s="12" t="s">
        <v>1588</v>
      </c>
      <c r="E1126" s="12" t="s">
        <v>32935</v>
      </c>
      <c r="F1126" s="12" t="s">
        <v>32936</v>
      </c>
      <c r="G1126" s="12" t="s">
        <v>32937</v>
      </c>
    </row>
    <row r="1127">
      <c r="A1127" s="12" t="s">
        <v>1585</v>
      </c>
      <c r="B1127" s="12" t="s">
        <v>32938</v>
      </c>
      <c r="C1127" s="12" t="s">
        <v>32939</v>
      </c>
      <c r="D1127" s="12" t="s">
        <v>1588</v>
      </c>
      <c r="E1127" s="12" t="s">
        <v>32940</v>
      </c>
      <c r="F1127" s="12" t="s">
        <v>32941</v>
      </c>
      <c r="G1127" s="12" t="s">
        <v>32942</v>
      </c>
    </row>
    <row r="1128">
      <c r="A1128" s="12" t="s">
        <v>1585</v>
      </c>
      <c r="B1128" s="12" t="s">
        <v>3082</v>
      </c>
      <c r="C1128" s="12" t="s">
        <v>32943</v>
      </c>
      <c r="D1128" s="12" t="s">
        <v>1588</v>
      </c>
      <c r="E1128" s="12" t="s">
        <v>32944</v>
      </c>
      <c r="F1128" s="12" t="s">
        <v>32945</v>
      </c>
      <c r="G1128" s="12" t="s">
        <v>32946</v>
      </c>
    </row>
    <row r="1129">
      <c r="A1129" s="12" t="s">
        <v>1585</v>
      </c>
      <c r="B1129" s="12" t="s">
        <v>32947</v>
      </c>
      <c r="C1129" s="12" t="s">
        <v>32948</v>
      </c>
      <c r="D1129" s="12" t="s">
        <v>1588</v>
      </c>
      <c r="E1129" s="12" t="s">
        <v>32949</v>
      </c>
      <c r="F1129" s="12" t="s">
        <v>29910</v>
      </c>
      <c r="G1129" s="12" t="s">
        <v>32950</v>
      </c>
    </row>
    <row r="1130">
      <c r="A1130" s="12" t="s">
        <v>1585</v>
      </c>
      <c r="B1130" s="12" t="s">
        <v>32951</v>
      </c>
      <c r="C1130" s="12" t="s">
        <v>32952</v>
      </c>
      <c r="D1130" s="12" t="s">
        <v>1588</v>
      </c>
      <c r="E1130" s="12" t="s">
        <v>32953</v>
      </c>
      <c r="F1130" s="12" t="s">
        <v>29912</v>
      </c>
      <c r="G1130" s="12" t="s">
        <v>32954</v>
      </c>
    </row>
    <row r="1131">
      <c r="A1131" s="12" t="s">
        <v>1585</v>
      </c>
      <c r="B1131" s="12" t="s">
        <v>32955</v>
      </c>
      <c r="C1131" s="12" t="s">
        <v>32956</v>
      </c>
      <c r="D1131" s="12" t="s">
        <v>1588</v>
      </c>
      <c r="E1131" s="12" t="s">
        <v>32957</v>
      </c>
      <c r="F1131" s="12" t="s">
        <v>32958</v>
      </c>
      <c r="G1131" s="12" t="s">
        <v>32959</v>
      </c>
    </row>
    <row r="1132">
      <c r="A1132" s="12" t="s">
        <v>1585</v>
      </c>
      <c r="B1132" s="12" t="s">
        <v>32960</v>
      </c>
      <c r="C1132" s="12" t="s">
        <v>32929</v>
      </c>
      <c r="D1132" s="12" t="s">
        <v>1588</v>
      </c>
      <c r="E1132" s="12" t="s">
        <v>32961</v>
      </c>
      <c r="F1132" s="12" t="s">
        <v>32962</v>
      </c>
      <c r="G1132" s="12" t="s">
        <v>32963</v>
      </c>
    </row>
    <row r="1133">
      <c r="A1133" s="12" t="s">
        <v>1585</v>
      </c>
      <c r="B1133" s="12" t="s">
        <v>32964</v>
      </c>
      <c r="C1133" s="12" t="s">
        <v>32965</v>
      </c>
      <c r="D1133" s="12" t="s">
        <v>1588</v>
      </c>
      <c r="E1133" s="12" t="s">
        <v>32966</v>
      </c>
      <c r="F1133" s="12" t="s">
        <v>32967</v>
      </c>
      <c r="G1133" s="12" t="s">
        <v>32968</v>
      </c>
    </row>
    <row r="1134">
      <c r="A1134" s="12" t="s">
        <v>1585</v>
      </c>
      <c r="B1134" s="12" t="s">
        <v>32969</v>
      </c>
      <c r="C1134" s="12" t="s">
        <v>32970</v>
      </c>
      <c r="D1134" s="12" t="s">
        <v>1588</v>
      </c>
      <c r="E1134" s="12" t="s">
        <v>32971</v>
      </c>
      <c r="F1134" s="12" t="s">
        <v>32967</v>
      </c>
      <c r="G1134" s="12" t="s">
        <v>32968</v>
      </c>
    </row>
    <row r="1135">
      <c r="A1135" s="12" t="s">
        <v>1585</v>
      </c>
      <c r="B1135" s="12" t="s">
        <v>32972</v>
      </c>
      <c r="C1135" s="12" t="s">
        <v>32973</v>
      </c>
      <c r="D1135" s="12" t="s">
        <v>1588</v>
      </c>
      <c r="E1135" s="12" t="s">
        <v>32974</v>
      </c>
      <c r="F1135" s="12" t="s">
        <v>32975</v>
      </c>
      <c r="G1135" s="12" t="s">
        <v>32976</v>
      </c>
    </row>
    <row r="1136">
      <c r="A1136" s="12" t="s">
        <v>1585</v>
      </c>
      <c r="B1136" s="12" t="s">
        <v>32977</v>
      </c>
      <c r="C1136" s="12" t="s">
        <v>32978</v>
      </c>
      <c r="D1136" s="12" t="s">
        <v>1588</v>
      </c>
      <c r="E1136" s="12" t="s">
        <v>32979</v>
      </c>
      <c r="F1136" s="12" t="s">
        <v>32975</v>
      </c>
      <c r="G1136" s="12" t="s">
        <v>32976</v>
      </c>
    </row>
    <row r="1137">
      <c r="A1137" s="12" t="s">
        <v>1585</v>
      </c>
      <c r="B1137" s="12" t="s">
        <v>23473</v>
      </c>
      <c r="C1137" s="12" t="s">
        <v>23474</v>
      </c>
      <c r="D1137" s="12" t="s">
        <v>1588</v>
      </c>
      <c r="E1137" s="12" t="s">
        <v>23475</v>
      </c>
      <c r="F1137" s="12" t="s">
        <v>6751</v>
      </c>
      <c r="G1137" s="12" t="s">
        <v>32980</v>
      </c>
    </row>
    <row r="1138">
      <c r="A1138" s="12" t="s">
        <v>1585</v>
      </c>
      <c r="B1138" s="12" t="s">
        <v>23473</v>
      </c>
      <c r="C1138" s="12" t="s">
        <v>23474</v>
      </c>
      <c r="D1138" s="12" t="s">
        <v>1588</v>
      </c>
      <c r="E1138" s="12" t="s">
        <v>23479</v>
      </c>
      <c r="F1138" s="12" t="s">
        <v>6753</v>
      </c>
      <c r="G1138" s="12" t="s">
        <v>32981</v>
      </c>
    </row>
    <row r="1139">
      <c r="A1139" s="12" t="s">
        <v>1585</v>
      </c>
      <c r="B1139" s="12" t="s">
        <v>32982</v>
      </c>
      <c r="C1139" s="12" t="s">
        <v>32983</v>
      </c>
      <c r="D1139" s="12" t="s">
        <v>1588</v>
      </c>
      <c r="E1139" s="12" t="s">
        <v>32984</v>
      </c>
      <c r="F1139" s="12" t="s">
        <v>32985</v>
      </c>
      <c r="G1139" s="12" t="s">
        <v>32986</v>
      </c>
    </row>
    <row r="1140">
      <c r="A1140" s="12" t="s">
        <v>1585</v>
      </c>
      <c r="B1140" s="12" t="s">
        <v>32987</v>
      </c>
      <c r="C1140" s="12" t="s">
        <v>32988</v>
      </c>
      <c r="D1140" s="12" t="s">
        <v>1588</v>
      </c>
      <c r="E1140" s="12" t="s">
        <v>32989</v>
      </c>
      <c r="F1140" s="12" t="s">
        <v>13418</v>
      </c>
      <c r="G1140" s="12" t="s">
        <v>32990</v>
      </c>
    </row>
    <row r="1141">
      <c r="A1141" s="12" t="s">
        <v>1585</v>
      </c>
      <c r="B1141" s="12" t="s">
        <v>32987</v>
      </c>
      <c r="C1141" s="12" t="s">
        <v>32991</v>
      </c>
      <c r="D1141" s="12" t="s">
        <v>1588</v>
      </c>
      <c r="E1141" s="12" t="s">
        <v>32992</v>
      </c>
      <c r="F1141" s="12" t="s">
        <v>9285</v>
      </c>
      <c r="G1141" s="12" t="s">
        <v>32993</v>
      </c>
    </row>
    <row r="1142">
      <c r="A1142" s="12" t="s">
        <v>1585</v>
      </c>
      <c r="B1142" s="12" t="s">
        <v>32994</v>
      </c>
      <c r="C1142" s="12" t="s">
        <v>32995</v>
      </c>
      <c r="D1142" s="12" t="s">
        <v>1588</v>
      </c>
      <c r="E1142" s="12" t="s">
        <v>32996</v>
      </c>
      <c r="F1142" s="12" t="s">
        <v>13386</v>
      </c>
      <c r="G1142" s="12" t="s">
        <v>32997</v>
      </c>
    </row>
    <row r="1143">
      <c r="A1143" s="12" t="s">
        <v>1585</v>
      </c>
      <c r="B1143" s="12" t="s">
        <v>32938</v>
      </c>
      <c r="C1143" s="12" t="s">
        <v>32929</v>
      </c>
      <c r="D1143" s="12" t="s">
        <v>1588</v>
      </c>
      <c r="E1143" s="12" t="s">
        <v>32998</v>
      </c>
      <c r="F1143" s="12" t="s">
        <v>10401</v>
      </c>
      <c r="G1143" s="12" t="s">
        <v>10402</v>
      </c>
    </row>
    <row r="1144">
      <c r="A1144" s="12" t="s">
        <v>1585</v>
      </c>
      <c r="B1144" s="12" t="s">
        <v>32999</v>
      </c>
      <c r="C1144" s="12" t="s">
        <v>33000</v>
      </c>
      <c r="D1144" s="12" t="s">
        <v>1588</v>
      </c>
      <c r="E1144" s="12" t="s">
        <v>33001</v>
      </c>
      <c r="F1144" s="12" t="s">
        <v>33002</v>
      </c>
      <c r="G1144" s="12" t="s">
        <v>33003</v>
      </c>
    </row>
    <row r="1145">
      <c r="A1145" s="12" t="s">
        <v>1585</v>
      </c>
      <c r="B1145" s="12" t="s">
        <v>33004</v>
      </c>
      <c r="C1145" s="12" t="s">
        <v>33005</v>
      </c>
      <c r="D1145" s="12" t="s">
        <v>1588</v>
      </c>
      <c r="E1145" s="12" t="s">
        <v>33006</v>
      </c>
      <c r="F1145" s="12" t="s">
        <v>33007</v>
      </c>
      <c r="G1145" s="12" t="s">
        <v>33008</v>
      </c>
    </row>
    <row r="1146">
      <c r="A1146" s="12" t="s">
        <v>1585</v>
      </c>
      <c r="B1146" s="12" t="s">
        <v>32955</v>
      </c>
      <c r="C1146" s="12" t="s">
        <v>33009</v>
      </c>
      <c r="D1146" s="12" t="s">
        <v>1588</v>
      </c>
      <c r="E1146" s="12" t="s">
        <v>33010</v>
      </c>
      <c r="F1146" s="12" t="s">
        <v>13217</v>
      </c>
      <c r="G1146" s="12" t="s">
        <v>33011</v>
      </c>
    </row>
    <row r="1147">
      <c r="A1147" s="12" t="s">
        <v>1585</v>
      </c>
      <c r="B1147" s="12" t="s">
        <v>32955</v>
      </c>
      <c r="C1147" s="12" t="s">
        <v>33009</v>
      </c>
      <c r="D1147" s="12" t="s">
        <v>1588</v>
      </c>
      <c r="E1147" s="12" t="s">
        <v>33012</v>
      </c>
      <c r="F1147" s="12" t="s">
        <v>13219</v>
      </c>
      <c r="G1147" s="12" t="s">
        <v>33013</v>
      </c>
    </row>
    <row r="1148">
      <c r="A1148" s="12" t="s">
        <v>1585</v>
      </c>
      <c r="B1148" s="12" t="s">
        <v>32955</v>
      </c>
      <c r="C1148" s="12" t="s">
        <v>33009</v>
      </c>
      <c r="D1148" s="12" t="s">
        <v>1588</v>
      </c>
      <c r="E1148" s="12" t="s">
        <v>33014</v>
      </c>
      <c r="F1148" s="12" t="s">
        <v>13222</v>
      </c>
      <c r="G1148" s="12" t="s">
        <v>33015</v>
      </c>
    </row>
    <row r="1149">
      <c r="A1149" s="12" t="s">
        <v>1585</v>
      </c>
      <c r="B1149" s="12" t="s">
        <v>33016</v>
      </c>
      <c r="C1149" s="12" t="s">
        <v>33017</v>
      </c>
      <c r="D1149" s="12" t="s">
        <v>1588</v>
      </c>
      <c r="E1149" s="12" t="s">
        <v>33018</v>
      </c>
      <c r="F1149" s="12" t="s">
        <v>20167</v>
      </c>
      <c r="G1149" s="12" t="s">
        <v>33019</v>
      </c>
    </row>
    <row r="1150">
      <c r="A1150" s="12" t="s">
        <v>1585</v>
      </c>
      <c r="B1150" s="12" t="s">
        <v>33020</v>
      </c>
      <c r="C1150" s="12" t="s">
        <v>3083</v>
      </c>
      <c r="D1150" s="12" t="s">
        <v>1588</v>
      </c>
      <c r="E1150" s="12" t="s">
        <v>3084</v>
      </c>
      <c r="F1150" s="12" t="s">
        <v>3085</v>
      </c>
      <c r="G1150" s="12" t="s">
        <v>3086</v>
      </c>
    </row>
    <row r="1151">
      <c r="A1151" s="12" t="s">
        <v>1585</v>
      </c>
      <c r="B1151" s="12" t="s">
        <v>33021</v>
      </c>
      <c r="C1151" s="12" t="s">
        <v>33022</v>
      </c>
      <c r="D1151" s="12" t="s">
        <v>1588</v>
      </c>
      <c r="E1151" s="12" t="s">
        <v>33023</v>
      </c>
      <c r="F1151" s="12" t="s">
        <v>2065</v>
      </c>
      <c r="G1151" s="12" t="s">
        <v>2066</v>
      </c>
    </row>
    <row r="1152">
      <c r="A1152" s="12" t="s">
        <v>1585</v>
      </c>
      <c r="B1152" s="12" t="s">
        <v>33024</v>
      </c>
      <c r="C1152" s="12" t="s">
        <v>33025</v>
      </c>
      <c r="D1152" s="12" t="s">
        <v>1588</v>
      </c>
      <c r="E1152" s="12" t="s">
        <v>33026</v>
      </c>
      <c r="F1152" s="12" t="s">
        <v>33027</v>
      </c>
      <c r="G1152" s="12" t="s">
        <v>33028</v>
      </c>
    </row>
    <row r="1153">
      <c r="A1153" s="12" t="s">
        <v>1585</v>
      </c>
      <c r="B1153" s="12" t="s">
        <v>15054</v>
      </c>
      <c r="C1153" s="12" t="s">
        <v>33029</v>
      </c>
      <c r="D1153" s="12" t="s">
        <v>1588</v>
      </c>
      <c r="E1153" s="12" t="s">
        <v>33030</v>
      </c>
      <c r="F1153" s="12" t="s">
        <v>33027</v>
      </c>
      <c r="G1153" s="12" t="s">
        <v>33028</v>
      </c>
    </row>
    <row r="1154">
      <c r="A1154" s="12" t="s">
        <v>1585</v>
      </c>
      <c r="B1154" s="12" t="s">
        <v>33031</v>
      </c>
      <c r="C1154" s="12" t="s">
        <v>33032</v>
      </c>
      <c r="D1154" s="12" t="s">
        <v>1588</v>
      </c>
      <c r="E1154" s="12" t="s">
        <v>33033</v>
      </c>
      <c r="F1154" s="12" t="s">
        <v>33034</v>
      </c>
      <c r="G1154" s="12" t="s">
        <v>33035</v>
      </c>
    </row>
    <row r="1155">
      <c r="A1155" s="12" t="s">
        <v>1585</v>
      </c>
      <c r="B1155" s="12" t="s">
        <v>33031</v>
      </c>
      <c r="C1155" s="12" t="s">
        <v>33036</v>
      </c>
      <c r="D1155" s="12" t="s">
        <v>1588</v>
      </c>
      <c r="E1155" s="12" t="s">
        <v>33037</v>
      </c>
      <c r="F1155" s="12" t="s">
        <v>33038</v>
      </c>
      <c r="G1155" s="12" t="s">
        <v>33039</v>
      </c>
    </row>
    <row r="1156">
      <c r="A1156" s="12" t="s">
        <v>1585</v>
      </c>
      <c r="B1156" s="12" t="s">
        <v>15054</v>
      </c>
      <c r="C1156" s="12" t="s">
        <v>15055</v>
      </c>
      <c r="D1156" s="12" t="s">
        <v>1588</v>
      </c>
      <c r="E1156" s="12" t="s">
        <v>15056</v>
      </c>
      <c r="F1156" s="12" t="s">
        <v>15047</v>
      </c>
      <c r="G1156" s="12" t="s">
        <v>15048</v>
      </c>
    </row>
    <row r="1157">
      <c r="A1157" s="12" t="s">
        <v>1585</v>
      </c>
      <c r="B1157" s="12" t="s">
        <v>33040</v>
      </c>
      <c r="C1157" s="12" t="s">
        <v>33041</v>
      </c>
      <c r="D1157" s="12" t="s">
        <v>1588</v>
      </c>
      <c r="E1157" s="12" t="s">
        <v>33042</v>
      </c>
      <c r="F1157" s="12" t="s">
        <v>8813</v>
      </c>
      <c r="G1157" s="12" t="s">
        <v>33043</v>
      </c>
    </row>
    <row r="1158">
      <c r="A1158" s="12" t="s">
        <v>1585</v>
      </c>
      <c r="B1158" s="12" t="s">
        <v>33044</v>
      </c>
      <c r="C1158" s="12" t="s">
        <v>33045</v>
      </c>
      <c r="D1158" s="12" t="s">
        <v>1588</v>
      </c>
      <c r="E1158" s="12" t="s">
        <v>33046</v>
      </c>
      <c r="F1158" s="12" t="s">
        <v>8813</v>
      </c>
      <c r="G1158" s="12" t="s">
        <v>33043</v>
      </c>
    </row>
    <row r="1159">
      <c r="A1159" s="12" t="s">
        <v>1585</v>
      </c>
      <c r="B1159" s="12" t="s">
        <v>33047</v>
      </c>
      <c r="C1159" s="12" t="s">
        <v>33048</v>
      </c>
      <c r="D1159" s="12" t="s">
        <v>1588</v>
      </c>
      <c r="E1159" s="12" t="s">
        <v>33049</v>
      </c>
      <c r="F1159" s="12" t="s">
        <v>8813</v>
      </c>
      <c r="G1159" s="12" t="s">
        <v>33043</v>
      </c>
    </row>
    <row r="1160">
      <c r="A1160" s="12" t="s">
        <v>1585</v>
      </c>
      <c r="B1160" s="12" t="s">
        <v>32933</v>
      </c>
      <c r="C1160" s="12" t="s">
        <v>33050</v>
      </c>
      <c r="D1160" s="12" t="s">
        <v>1588</v>
      </c>
      <c r="E1160" s="12" t="s">
        <v>33051</v>
      </c>
      <c r="F1160" s="12" t="s">
        <v>33052</v>
      </c>
      <c r="G1160" s="12" t="s">
        <v>33053</v>
      </c>
    </row>
    <row r="1161">
      <c r="A1161" s="12" t="s">
        <v>1585</v>
      </c>
      <c r="B1161" s="12" t="s">
        <v>33054</v>
      </c>
      <c r="C1161" s="12" t="s">
        <v>33055</v>
      </c>
      <c r="D1161" s="12" t="s">
        <v>1588</v>
      </c>
      <c r="E1161" s="12" t="s">
        <v>33056</v>
      </c>
      <c r="F1161" s="12" t="s">
        <v>1693</v>
      </c>
      <c r="G1161" s="12" t="s">
        <v>1694</v>
      </c>
    </row>
    <row r="1162">
      <c r="A1162" s="12" t="s">
        <v>1585</v>
      </c>
      <c r="B1162" s="12" t="s">
        <v>33057</v>
      </c>
      <c r="C1162" s="12" t="s">
        <v>33058</v>
      </c>
      <c r="D1162" s="12" t="s">
        <v>1588</v>
      </c>
      <c r="E1162" s="12" t="s">
        <v>33059</v>
      </c>
      <c r="F1162" s="12" t="s">
        <v>1693</v>
      </c>
      <c r="G1162" s="12" t="s">
        <v>1694</v>
      </c>
    </row>
    <row r="1163">
      <c r="A1163" s="12" t="s">
        <v>1585</v>
      </c>
      <c r="B1163" s="12" t="s">
        <v>33060</v>
      </c>
      <c r="C1163" s="12" t="s">
        <v>33055</v>
      </c>
      <c r="D1163" s="12" t="s">
        <v>1588</v>
      </c>
      <c r="E1163" s="12" t="s">
        <v>33061</v>
      </c>
      <c r="F1163" s="12" t="s">
        <v>1693</v>
      </c>
      <c r="G1163" s="12" t="s">
        <v>1694</v>
      </c>
    </row>
    <row r="1164">
      <c r="A1164" s="12" t="s">
        <v>1585</v>
      </c>
      <c r="B1164" s="12" t="s">
        <v>33062</v>
      </c>
      <c r="C1164" s="12" t="s">
        <v>33063</v>
      </c>
      <c r="D1164" s="12" t="s">
        <v>1588</v>
      </c>
      <c r="E1164" s="12" t="s">
        <v>33064</v>
      </c>
      <c r="F1164" s="12" t="s">
        <v>1693</v>
      </c>
      <c r="G1164" s="12" t="s">
        <v>1694</v>
      </c>
    </row>
    <row r="1165">
      <c r="A1165" s="12" t="s">
        <v>1585</v>
      </c>
      <c r="B1165" s="12" t="s">
        <v>33065</v>
      </c>
      <c r="C1165" s="12" t="s">
        <v>33058</v>
      </c>
      <c r="D1165" s="12" t="s">
        <v>1588</v>
      </c>
      <c r="E1165" s="12" t="s">
        <v>33066</v>
      </c>
      <c r="F1165" s="12" t="s">
        <v>1693</v>
      </c>
      <c r="G1165" s="12" t="s">
        <v>1694</v>
      </c>
    </row>
    <row r="1166">
      <c r="A1166" s="12" t="s">
        <v>1585</v>
      </c>
      <c r="B1166" s="12" t="s">
        <v>33067</v>
      </c>
      <c r="C1166" s="12" t="s">
        <v>33068</v>
      </c>
      <c r="D1166" s="12" t="s">
        <v>1588</v>
      </c>
      <c r="E1166" s="12" t="s">
        <v>33069</v>
      </c>
      <c r="F1166" s="12" t="s">
        <v>1693</v>
      </c>
      <c r="G1166" s="12" t="s">
        <v>1694</v>
      </c>
    </row>
    <row r="1167">
      <c r="A1167" s="12" t="s">
        <v>1585</v>
      </c>
      <c r="B1167" s="12" t="s">
        <v>33070</v>
      </c>
      <c r="C1167" s="12" t="s">
        <v>33071</v>
      </c>
      <c r="D1167" s="12" t="s">
        <v>1588</v>
      </c>
      <c r="E1167" s="12" t="s">
        <v>33072</v>
      </c>
      <c r="F1167" s="12" t="s">
        <v>1693</v>
      </c>
      <c r="G1167" s="12" t="s">
        <v>1694</v>
      </c>
    </row>
    <row r="1168">
      <c r="A1168" s="12" t="s">
        <v>1585</v>
      </c>
      <c r="B1168" s="12" t="s">
        <v>33073</v>
      </c>
      <c r="C1168" s="12" t="s">
        <v>33074</v>
      </c>
      <c r="D1168" s="12" t="s">
        <v>1588</v>
      </c>
      <c r="E1168" s="12" t="s">
        <v>33075</v>
      </c>
      <c r="F1168" s="12" t="s">
        <v>1693</v>
      </c>
      <c r="G1168" s="12" t="s">
        <v>1694</v>
      </c>
    </row>
    <row r="1169">
      <c r="A1169" s="12" t="s">
        <v>1585</v>
      </c>
      <c r="B1169" s="12" t="s">
        <v>33076</v>
      </c>
      <c r="C1169" s="12" t="s">
        <v>33077</v>
      </c>
      <c r="D1169" s="12" t="s">
        <v>1588</v>
      </c>
      <c r="E1169" s="12" t="s">
        <v>33078</v>
      </c>
      <c r="F1169" s="12" t="s">
        <v>1693</v>
      </c>
      <c r="G1169" s="12" t="s">
        <v>1694</v>
      </c>
    </row>
    <row r="1170">
      <c r="A1170" s="12" t="s">
        <v>1585</v>
      </c>
      <c r="B1170" s="12" t="s">
        <v>3082</v>
      </c>
      <c r="C1170" s="12" t="s">
        <v>33079</v>
      </c>
      <c r="D1170" s="12" t="s">
        <v>1588</v>
      </c>
      <c r="E1170" s="12" t="s">
        <v>33080</v>
      </c>
      <c r="F1170" s="12" t="s">
        <v>1693</v>
      </c>
      <c r="G1170" s="12" t="s">
        <v>1694</v>
      </c>
    </row>
    <row r="1171">
      <c r="A1171" s="12" t="s">
        <v>1585</v>
      </c>
      <c r="B1171" s="12" t="s">
        <v>33081</v>
      </c>
      <c r="C1171" s="12" t="s">
        <v>33082</v>
      </c>
      <c r="D1171" s="12" t="s">
        <v>1588</v>
      </c>
      <c r="E1171" s="12" t="s">
        <v>33083</v>
      </c>
      <c r="F1171" s="12" t="s">
        <v>1703</v>
      </c>
      <c r="G1171" s="12" t="s">
        <v>1704</v>
      </c>
    </row>
    <row r="1172">
      <c r="A1172" s="12" t="s">
        <v>1585</v>
      </c>
      <c r="B1172" s="12" t="s">
        <v>33084</v>
      </c>
      <c r="C1172" s="12" t="s">
        <v>33085</v>
      </c>
      <c r="D1172" s="12" t="s">
        <v>1588</v>
      </c>
      <c r="E1172" s="12" t="s">
        <v>33086</v>
      </c>
      <c r="F1172" s="12" t="s">
        <v>1703</v>
      </c>
      <c r="G1172" s="12" t="s">
        <v>1704</v>
      </c>
    </row>
    <row r="1173">
      <c r="A1173" s="12" t="s">
        <v>1585</v>
      </c>
      <c r="B1173" s="12" t="s">
        <v>33087</v>
      </c>
      <c r="C1173" s="12" t="s">
        <v>33088</v>
      </c>
      <c r="D1173" s="12" t="s">
        <v>1588</v>
      </c>
      <c r="E1173" s="12" t="s">
        <v>33089</v>
      </c>
      <c r="F1173" s="12" t="s">
        <v>1703</v>
      </c>
      <c r="G1173" s="12" t="s">
        <v>1704</v>
      </c>
    </row>
    <row r="1174">
      <c r="A1174" s="12" t="s">
        <v>1585</v>
      </c>
      <c r="B1174" s="12" t="s">
        <v>33090</v>
      </c>
      <c r="C1174" s="12" t="s">
        <v>33091</v>
      </c>
      <c r="D1174" s="12" t="s">
        <v>1588</v>
      </c>
      <c r="E1174" s="12" t="s">
        <v>33092</v>
      </c>
      <c r="F1174" s="12" t="s">
        <v>1703</v>
      </c>
      <c r="G1174" s="12" t="s">
        <v>1704</v>
      </c>
    </row>
    <row r="1175">
      <c r="A1175" s="12" t="s">
        <v>1585</v>
      </c>
      <c r="B1175" s="12" t="s">
        <v>33093</v>
      </c>
      <c r="C1175" s="12" t="s">
        <v>33094</v>
      </c>
      <c r="D1175" s="12" t="s">
        <v>1588</v>
      </c>
      <c r="E1175" s="12" t="s">
        <v>33095</v>
      </c>
      <c r="F1175" s="12" t="s">
        <v>1703</v>
      </c>
      <c r="G1175" s="12" t="s">
        <v>1704</v>
      </c>
    </row>
    <row r="1176">
      <c r="A1176" s="12" t="s">
        <v>1585</v>
      </c>
      <c r="B1176" s="12" t="s">
        <v>33076</v>
      </c>
      <c r="C1176" s="12" t="s">
        <v>33077</v>
      </c>
      <c r="D1176" s="12" t="s">
        <v>1588</v>
      </c>
      <c r="E1176" s="12" t="s">
        <v>33096</v>
      </c>
      <c r="F1176" s="12" t="s">
        <v>1703</v>
      </c>
      <c r="G1176" s="12" t="s">
        <v>1704</v>
      </c>
    </row>
    <row r="1177">
      <c r="A1177" s="12" t="s">
        <v>1585</v>
      </c>
      <c r="B1177" s="12" t="s">
        <v>33020</v>
      </c>
      <c r="C1177" s="12" t="s">
        <v>33097</v>
      </c>
      <c r="D1177" s="12" t="s">
        <v>1588</v>
      </c>
      <c r="E1177" s="12" t="s">
        <v>33098</v>
      </c>
      <c r="F1177" s="12" t="s">
        <v>33099</v>
      </c>
      <c r="G1177" s="12" t="s">
        <v>33100</v>
      </c>
    </row>
    <row r="1178">
      <c r="A1178" s="12" t="s">
        <v>1585</v>
      </c>
      <c r="B1178" s="12" t="s">
        <v>33020</v>
      </c>
      <c r="C1178" s="12" t="s">
        <v>33097</v>
      </c>
      <c r="D1178" s="12" t="s">
        <v>1588</v>
      </c>
      <c r="E1178" s="12" t="s">
        <v>33101</v>
      </c>
      <c r="F1178" s="12" t="s">
        <v>33102</v>
      </c>
      <c r="G1178" s="12" t="s">
        <v>33103</v>
      </c>
    </row>
    <row r="1179">
      <c r="A1179" s="12" t="s">
        <v>1585</v>
      </c>
      <c r="B1179" s="12" t="s">
        <v>3082</v>
      </c>
      <c r="C1179" s="12" t="s">
        <v>33104</v>
      </c>
      <c r="D1179" s="12" t="s">
        <v>1588</v>
      </c>
      <c r="E1179" s="12" t="s">
        <v>33105</v>
      </c>
      <c r="F1179" s="12" t="s">
        <v>33106</v>
      </c>
      <c r="G1179" s="12" t="s">
        <v>33107</v>
      </c>
    </row>
    <row r="1180">
      <c r="A1180" s="12" t="s">
        <v>1585</v>
      </c>
      <c r="B1180" s="12" t="s">
        <v>33020</v>
      </c>
      <c r="C1180" s="12" t="s">
        <v>33097</v>
      </c>
      <c r="D1180" s="12" t="s">
        <v>1588</v>
      </c>
      <c r="E1180" s="12" t="s">
        <v>33108</v>
      </c>
      <c r="F1180" s="12" t="s">
        <v>33109</v>
      </c>
      <c r="G1180" s="12" t="s">
        <v>33110</v>
      </c>
    </row>
    <row r="1181">
      <c r="A1181" s="12" t="s">
        <v>1585</v>
      </c>
      <c r="B1181" s="12" t="s">
        <v>32987</v>
      </c>
      <c r="C1181" s="12" t="s">
        <v>32956</v>
      </c>
      <c r="D1181" s="12" t="s">
        <v>1588</v>
      </c>
      <c r="E1181" s="12" t="s">
        <v>33111</v>
      </c>
      <c r="F1181" s="12" t="s">
        <v>9561</v>
      </c>
      <c r="G1181" s="12" t="s">
        <v>33112</v>
      </c>
    </row>
    <row r="1182">
      <c r="A1182" s="12" t="s">
        <v>1585</v>
      </c>
      <c r="B1182" s="12" t="s">
        <v>32938</v>
      </c>
      <c r="C1182" s="12" t="s">
        <v>33113</v>
      </c>
      <c r="D1182" s="12" t="s">
        <v>1588</v>
      </c>
      <c r="E1182" s="12" t="s">
        <v>33114</v>
      </c>
      <c r="F1182" s="12" t="s">
        <v>33115</v>
      </c>
      <c r="G1182" s="12" t="s">
        <v>33116</v>
      </c>
    </row>
    <row r="1183">
      <c r="A1183" s="12" t="s">
        <v>1585</v>
      </c>
      <c r="B1183" s="12" t="s">
        <v>32947</v>
      </c>
      <c r="C1183" s="12" t="s">
        <v>33117</v>
      </c>
      <c r="D1183" s="12" t="s">
        <v>1588</v>
      </c>
      <c r="E1183" s="12" t="s">
        <v>33118</v>
      </c>
      <c r="F1183" s="12" t="s">
        <v>33119</v>
      </c>
      <c r="G1183" s="12" t="s">
        <v>33120</v>
      </c>
    </row>
    <row r="1184">
      <c r="A1184" s="12" t="s">
        <v>1585</v>
      </c>
      <c r="B1184" s="12" t="s">
        <v>33121</v>
      </c>
      <c r="C1184" s="12" t="s">
        <v>33122</v>
      </c>
      <c r="D1184" s="12" t="s">
        <v>1588</v>
      </c>
      <c r="E1184" s="12" t="s">
        <v>33123</v>
      </c>
      <c r="F1184" s="12" t="s">
        <v>33124</v>
      </c>
      <c r="G1184" s="12" t="s">
        <v>33125</v>
      </c>
    </row>
    <row r="1185">
      <c r="A1185" s="12" t="s">
        <v>1585</v>
      </c>
      <c r="B1185" s="12" t="s">
        <v>33126</v>
      </c>
      <c r="C1185" s="12" t="s">
        <v>33127</v>
      </c>
      <c r="D1185" s="12" t="s">
        <v>1588</v>
      </c>
      <c r="E1185" s="12" t="s">
        <v>33128</v>
      </c>
      <c r="F1185" s="12" t="s">
        <v>33124</v>
      </c>
      <c r="G1185" s="12" t="s">
        <v>33125</v>
      </c>
    </row>
    <row r="1186">
      <c r="A1186" s="12" t="s">
        <v>1585</v>
      </c>
      <c r="B1186" s="12" t="s">
        <v>33129</v>
      </c>
      <c r="C1186" s="12" t="s">
        <v>33122</v>
      </c>
      <c r="D1186" s="12" t="s">
        <v>1588</v>
      </c>
      <c r="E1186" s="12" t="s">
        <v>33130</v>
      </c>
      <c r="F1186" s="12" t="s">
        <v>33131</v>
      </c>
      <c r="G1186" s="12" t="s">
        <v>33132</v>
      </c>
    </row>
    <row r="1187">
      <c r="A1187" s="12" t="s">
        <v>1585</v>
      </c>
      <c r="B1187" s="12" t="s">
        <v>12055</v>
      </c>
      <c r="C1187" s="12" t="s">
        <v>12056</v>
      </c>
      <c r="D1187" s="12" t="s">
        <v>1588</v>
      </c>
      <c r="E1187" s="12" t="s">
        <v>12057</v>
      </c>
      <c r="F1187" s="12" t="s">
        <v>11357</v>
      </c>
      <c r="G1187" s="12" t="s">
        <v>11358</v>
      </c>
    </row>
    <row r="1188">
      <c r="A1188" s="12" t="s">
        <v>1585</v>
      </c>
      <c r="B1188" s="12" t="s">
        <v>33121</v>
      </c>
      <c r="C1188" s="12" t="s">
        <v>33133</v>
      </c>
      <c r="D1188" s="12" t="s">
        <v>1588</v>
      </c>
      <c r="E1188" s="12" t="s">
        <v>33134</v>
      </c>
      <c r="F1188" s="12" t="s">
        <v>33135</v>
      </c>
      <c r="G1188" s="12" t="s">
        <v>33136</v>
      </c>
    </row>
    <row r="1189">
      <c r="A1189" s="12" t="s">
        <v>1585</v>
      </c>
      <c r="B1189" s="12" t="s">
        <v>33126</v>
      </c>
      <c r="C1189" s="12" t="s">
        <v>33137</v>
      </c>
      <c r="D1189" s="12" t="s">
        <v>1588</v>
      </c>
      <c r="E1189" s="12" t="s">
        <v>33138</v>
      </c>
      <c r="F1189" s="12" t="s">
        <v>33135</v>
      </c>
      <c r="G1189" s="12" t="s">
        <v>33136</v>
      </c>
    </row>
    <row r="1190">
      <c r="A1190" s="12" t="s">
        <v>1585</v>
      </c>
      <c r="B1190" s="12" t="s">
        <v>33121</v>
      </c>
      <c r="C1190" s="12" t="s">
        <v>33122</v>
      </c>
      <c r="D1190" s="12" t="s">
        <v>1588</v>
      </c>
      <c r="E1190" s="12" t="s">
        <v>33139</v>
      </c>
      <c r="F1190" s="12" t="s">
        <v>8059</v>
      </c>
      <c r="G1190" s="12" t="s">
        <v>33140</v>
      </c>
    </row>
    <row r="1191">
      <c r="A1191" s="12" t="s">
        <v>1585</v>
      </c>
      <c r="B1191" s="12" t="s">
        <v>33126</v>
      </c>
      <c r="C1191" s="12" t="s">
        <v>33141</v>
      </c>
      <c r="D1191" s="12" t="s">
        <v>1588</v>
      </c>
      <c r="E1191" s="12" t="s">
        <v>33142</v>
      </c>
      <c r="F1191" s="12" t="s">
        <v>8059</v>
      </c>
      <c r="G1191" s="12" t="s">
        <v>33140</v>
      </c>
    </row>
    <row r="1192">
      <c r="A1192" s="12" t="s">
        <v>1585</v>
      </c>
      <c r="B1192" s="12" t="s">
        <v>33121</v>
      </c>
      <c r="C1192" s="12" t="s">
        <v>33143</v>
      </c>
      <c r="D1192" s="12" t="s">
        <v>1588</v>
      </c>
      <c r="E1192" s="12" t="s">
        <v>33144</v>
      </c>
      <c r="F1192" s="12" t="s">
        <v>1901</v>
      </c>
      <c r="G1192" s="12" t="s">
        <v>1902</v>
      </c>
    </row>
    <row r="1193">
      <c r="A1193" s="12" t="s">
        <v>1585</v>
      </c>
      <c r="B1193" s="12" t="s">
        <v>33145</v>
      </c>
      <c r="C1193" s="12" t="s">
        <v>33146</v>
      </c>
      <c r="D1193" s="12" t="s">
        <v>1588</v>
      </c>
      <c r="E1193" s="12" t="s">
        <v>33147</v>
      </c>
      <c r="F1193" s="12" t="s">
        <v>33148</v>
      </c>
      <c r="G1193" s="12" t="s">
        <v>33149</v>
      </c>
    </row>
    <row r="1194">
      <c r="A1194" s="12" t="s">
        <v>1585</v>
      </c>
      <c r="B1194" s="12" t="s">
        <v>33150</v>
      </c>
      <c r="C1194" s="12" t="s">
        <v>33151</v>
      </c>
      <c r="D1194" s="12" t="s">
        <v>1588</v>
      </c>
      <c r="E1194" s="12" t="s">
        <v>33152</v>
      </c>
      <c r="F1194" s="12" t="s">
        <v>18233</v>
      </c>
      <c r="G1194" s="12" t="s">
        <v>33153</v>
      </c>
    </row>
    <row r="1195">
      <c r="A1195" s="12" t="s">
        <v>1585</v>
      </c>
      <c r="B1195" s="12" t="s">
        <v>33154</v>
      </c>
      <c r="C1195" s="12" t="s">
        <v>33155</v>
      </c>
      <c r="D1195" s="12" t="s">
        <v>1588</v>
      </c>
      <c r="E1195" s="12" t="s">
        <v>33156</v>
      </c>
      <c r="F1195" s="12" t="s">
        <v>18233</v>
      </c>
      <c r="G1195" s="12" t="s">
        <v>33153</v>
      </c>
    </row>
    <row r="1196">
      <c r="A1196" s="12" t="s">
        <v>1585</v>
      </c>
      <c r="B1196" s="12" t="s">
        <v>33157</v>
      </c>
      <c r="C1196" s="12" t="s">
        <v>33158</v>
      </c>
      <c r="D1196" s="12" t="s">
        <v>1588</v>
      </c>
      <c r="E1196" s="12" t="s">
        <v>33159</v>
      </c>
      <c r="F1196" s="12" t="s">
        <v>18233</v>
      </c>
      <c r="G1196" s="12" t="s">
        <v>33153</v>
      </c>
    </row>
    <row r="1197">
      <c r="A1197" s="12" t="s">
        <v>1585</v>
      </c>
      <c r="B1197" s="12" t="s">
        <v>33160</v>
      </c>
      <c r="C1197" s="12" t="s">
        <v>33161</v>
      </c>
      <c r="D1197" s="12" t="s">
        <v>1588</v>
      </c>
      <c r="E1197" s="12" t="s">
        <v>33162</v>
      </c>
      <c r="F1197" s="12" t="s">
        <v>18233</v>
      </c>
      <c r="G1197" s="12" t="s">
        <v>33153</v>
      </c>
    </row>
    <row r="1198">
      <c r="A1198" s="12" t="s">
        <v>1585</v>
      </c>
      <c r="B1198" s="12" t="s">
        <v>33163</v>
      </c>
      <c r="C1198" s="12" t="s">
        <v>33164</v>
      </c>
      <c r="D1198" s="12" t="s">
        <v>1588</v>
      </c>
      <c r="E1198" s="12" t="s">
        <v>33165</v>
      </c>
      <c r="F1198" s="12" t="s">
        <v>9563</v>
      </c>
      <c r="G1198" s="12" t="s">
        <v>33166</v>
      </c>
    </row>
    <row r="1199">
      <c r="A1199" s="12" t="s">
        <v>1585</v>
      </c>
      <c r="B1199" s="12" t="s">
        <v>33167</v>
      </c>
      <c r="C1199" s="12" t="s">
        <v>33168</v>
      </c>
      <c r="D1199" s="12" t="s">
        <v>1588</v>
      </c>
      <c r="E1199" s="12" t="s">
        <v>33169</v>
      </c>
      <c r="F1199" s="12" t="s">
        <v>13764</v>
      </c>
      <c r="G1199" s="12" t="s">
        <v>33170</v>
      </c>
    </row>
    <row r="1200">
      <c r="A1200" s="12" t="s">
        <v>1585</v>
      </c>
      <c r="B1200" s="12" t="s">
        <v>32947</v>
      </c>
      <c r="C1200" s="12" t="s">
        <v>33171</v>
      </c>
      <c r="D1200" s="12" t="s">
        <v>1588</v>
      </c>
      <c r="E1200" s="12" t="s">
        <v>33172</v>
      </c>
      <c r="F1200" s="12" t="s">
        <v>33173</v>
      </c>
      <c r="G1200" s="12" t="s">
        <v>33174</v>
      </c>
    </row>
    <row r="1201">
      <c r="A1201" s="12" t="s">
        <v>1585</v>
      </c>
      <c r="B1201" s="12" t="s">
        <v>32947</v>
      </c>
      <c r="C1201" s="12" t="s">
        <v>33171</v>
      </c>
      <c r="D1201" s="12" t="s">
        <v>1588</v>
      </c>
      <c r="E1201" s="12" t="s">
        <v>33175</v>
      </c>
      <c r="F1201" s="12" t="s">
        <v>33176</v>
      </c>
      <c r="G1201" s="12" t="s">
        <v>33177</v>
      </c>
    </row>
    <row r="1202">
      <c r="A1202" s="12" t="s">
        <v>1585</v>
      </c>
      <c r="B1202" s="12" t="s">
        <v>32947</v>
      </c>
      <c r="C1202" s="12" t="s">
        <v>33178</v>
      </c>
      <c r="D1202" s="12" t="s">
        <v>1588</v>
      </c>
      <c r="E1202" s="12" t="s">
        <v>33179</v>
      </c>
      <c r="F1202" s="12" t="s">
        <v>33180</v>
      </c>
      <c r="G1202" s="12" t="s">
        <v>33181</v>
      </c>
    </row>
    <row r="1203">
      <c r="A1203" s="12" t="s">
        <v>1585</v>
      </c>
      <c r="B1203" s="12" t="s">
        <v>32947</v>
      </c>
      <c r="C1203" s="12" t="s">
        <v>33171</v>
      </c>
      <c r="D1203" s="12" t="s">
        <v>1588</v>
      </c>
      <c r="E1203" s="12" t="s">
        <v>33182</v>
      </c>
      <c r="F1203" s="12" t="s">
        <v>33183</v>
      </c>
      <c r="G1203" s="12" t="s">
        <v>33184</v>
      </c>
    </row>
    <row r="1204">
      <c r="A1204" s="12" t="s">
        <v>1585</v>
      </c>
      <c r="B1204" s="12" t="s">
        <v>33185</v>
      </c>
      <c r="C1204" s="12" t="s">
        <v>33186</v>
      </c>
      <c r="D1204" s="12" t="s">
        <v>1588</v>
      </c>
      <c r="E1204" s="12" t="s">
        <v>33187</v>
      </c>
      <c r="F1204" s="12" t="s">
        <v>33188</v>
      </c>
      <c r="G1204" s="12" t="s">
        <v>33189</v>
      </c>
    </row>
    <row r="1205">
      <c r="A1205" s="12" t="s">
        <v>1585</v>
      </c>
      <c r="B1205" s="12" t="s">
        <v>33190</v>
      </c>
      <c r="C1205" s="12" t="s">
        <v>33191</v>
      </c>
      <c r="D1205" s="12" t="s">
        <v>1588</v>
      </c>
      <c r="E1205" s="12" t="s">
        <v>33192</v>
      </c>
      <c r="F1205" s="12" t="s">
        <v>33188</v>
      </c>
      <c r="G1205" s="12" t="s">
        <v>33189</v>
      </c>
    </row>
    <row r="1206">
      <c r="A1206" s="12" t="s">
        <v>1585</v>
      </c>
      <c r="B1206" s="12" t="s">
        <v>33193</v>
      </c>
      <c r="C1206" s="12" t="s">
        <v>33194</v>
      </c>
      <c r="D1206" s="12" t="s">
        <v>1588</v>
      </c>
      <c r="E1206" s="12" t="s">
        <v>33195</v>
      </c>
      <c r="F1206" s="12" t="s">
        <v>33196</v>
      </c>
      <c r="G1206" s="12" t="s">
        <v>33197</v>
      </c>
    </row>
    <row r="1207">
      <c r="A1207" s="12" t="s">
        <v>1585</v>
      </c>
      <c r="B1207" s="12" t="s">
        <v>33198</v>
      </c>
      <c r="C1207" s="12" t="s">
        <v>33199</v>
      </c>
      <c r="D1207" s="12" t="s">
        <v>1588</v>
      </c>
      <c r="E1207" s="12" t="s">
        <v>33200</v>
      </c>
      <c r="F1207" s="12" t="s">
        <v>33201</v>
      </c>
      <c r="G1207" s="12" t="s">
        <v>33202</v>
      </c>
    </row>
    <row r="1208">
      <c r="A1208" s="12" t="s">
        <v>1585</v>
      </c>
      <c r="B1208" s="12" t="s">
        <v>33203</v>
      </c>
      <c r="C1208" s="12" t="s">
        <v>33204</v>
      </c>
      <c r="D1208" s="12" t="s">
        <v>1588</v>
      </c>
      <c r="E1208" s="12" t="s">
        <v>33205</v>
      </c>
      <c r="F1208" s="12" t="s">
        <v>33206</v>
      </c>
      <c r="G1208" s="12" t="s">
        <v>33207</v>
      </c>
    </row>
    <row r="1209">
      <c r="A1209" s="12" t="s">
        <v>1585</v>
      </c>
      <c r="B1209" s="12" t="s">
        <v>33208</v>
      </c>
      <c r="C1209" s="12" t="s">
        <v>33209</v>
      </c>
      <c r="D1209" s="12" t="s">
        <v>1588</v>
      </c>
      <c r="E1209" s="12" t="s">
        <v>33210</v>
      </c>
      <c r="F1209" s="12" t="s">
        <v>33211</v>
      </c>
      <c r="G1209" s="12" t="s">
        <v>33212</v>
      </c>
    </row>
    <row r="1210">
      <c r="A1210" s="12" t="s">
        <v>1585</v>
      </c>
      <c r="B1210" s="12" t="s">
        <v>32947</v>
      </c>
      <c r="C1210" s="12" t="s">
        <v>33171</v>
      </c>
      <c r="D1210" s="12" t="s">
        <v>1588</v>
      </c>
      <c r="E1210" s="12" t="s">
        <v>33213</v>
      </c>
      <c r="F1210" s="12" t="s">
        <v>33214</v>
      </c>
      <c r="G1210" s="12" t="s">
        <v>33215</v>
      </c>
    </row>
    <row r="1211">
      <c r="A1211" s="12" t="s">
        <v>1585</v>
      </c>
      <c r="B1211" s="12" t="s">
        <v>32947</v>
      </c>
      <c r="C1211" s="12" t="s">
        <v>33171</v>
      </c>
      <c r="D1211" s="12" t="s">
        <v>1588</v>
      </c>
      <c r="E1211" s="12" t="s">
        <v>33216</v>
      </c>
      <c r="F1211" s="12" t="s">
        <v>33217</v>
      </c>
      <c r="G1211" s="12" t="s">
        <v>33218</v>
      </c>
    </row>
    <row r="1212">
      <c r="A1212" s="12" t="s">
        <v>1585</v>
      </c>
      <c r="B1212" s="12" t="s">
        <v>32947</v>
      </c>
      <c r="C1212" s="12" t="s">
        <v>33171</v>
      </c>
      <c r="D1212" s="12" t="s">
        <v>1588</v>
      </c>
      <c r="E1212" s="12" t="s">
        <v>33219</v>
      </c>
      <c r="F1212" s="12" t="s">
        <v>33220</v>
      </c>
      <c r="G1212" s="12" t="s">
        <v>33221</v>
      </c>
    </row>
    <row r="1213">
      <c r="A1213" s="12" t="s">
        <v>1585</v>
      </c>
      <c r="B1213" s="12" t="s">
        <v>32947</v>
      </c>
      <c r="C1213" s="12" t="s">
        <v>33171</v>
      </c>
      <c r="D1213" s="12" t="s">
        <v>1588</v>
      </c>
      <c r="E1213" s="12" t="s">
        <v>33222</v>
      </c>
      <c r="F1213" s="12" t="s">
        <v>33223</v>
      </c>
      <c r="G1213" s="12" t="s">
        <v>33224</v>
      </c>
    </row>
    <row r="1214">
      <c r="A1214" s="12" t="s">
        <v>1585</v>
      </c>
      <c r="B1214" s="12" t="s">
        <v>33031</v>
      </c>
      <c r="C1214" s="12" t="s">
        <v>33225</v>
      </c>
      <c r="D1214" s="12" t="s">
        <v>1588</v>
      </c>
      <c r="E1214" s="12" t="s">
        <v>33226</v>
      </c>
      <c r="F1214" s="12" t="s">
        <v>33227</v>
      </c>
      <c r="G1214" s="12" t="s">
        <v>33228</v>
      </c>
    </row>
    <row r="1215">
      <c r="A1215" s="12" t="s">
        <v>1585</v>
      </c>
      <c r="B1215" s="12" t="s">
        <v>33031</v>
      </c>
      <c r="C1215" s="12" t="s">
        <v>33229</v>
      </c>
      <c r="D1215" s="12" t="s">
        <v>1588</v>
      </c>
      <c r="E1215" s="12" t="s">
        <v>33230</v>
      </c>
      <c r="F1215" s="12" t="s">
        <v>33231</v>
      </c>
      <c r="G1215" s="12" t="s">
        <v>33232</v>
      </c>
    </row>
    <row r="1216">
      <c r="A1216" s="12" t="s">
        <v>1585</v>
      </c>
      <c r="B1216" s="12" t="s">
        <v>33233</v>
      </c>
      <c r="C1216" s="12" t="s">
        <v>33234</v>
      </c>
      <c r="D1216" s="12" t="s">
        <v>1588</v>
      </c>
      <c r="E1216" s="12" t="s">
        <v>33235</v>
      </c>
      <c r="F1216" s="12" t="s">
        <v>33236</v>
      </c>
      <c r="G1216" s="12" t="s">
        <v>33237</v>
      </c>
    </row>
    <row r="1217">
      <c r="A1217" s="12" t="s">
        <v>1585</v>
      </c>
      <c r="B1217" s="12" t="s">
        <v>33238</v>
      </c>
      <c r="C1217" s="12" t="s">
        <v>33239</v>
      </c>
      <c r="D1217" s="12" t="s">
        <v>1588</v>
      </c>
      <c r="E1217" s="12" t="s">
        <v>33240</v>
      </c>
      <c r="F1217" s="12" t="s">
        <v>33241</v>
      </c>
      <c r="G1217" s="12" t="s">
        <v>33242</v>
      </c>
    </row>
    <row r="1218">
      <c r="A1218" s="12" t="s">
        <v>1585</v>
      </c>
      <c r="B1218" s="12" t="s">
        <v>32964</v>
      </c>
      <c r="C1218" s="12" t="s">
        <v>33243</v>
      </c>
      <c r="D1218" s="12" t="s">
        <v>1588</v>
      </c>
      <c r="E1218" s="12" t="s">
        <v>33244</v>
      </c>
      <c r="F1218" s="12" t="s">
        <v>33241</v>
      </c>
      <c r="G1218" s="12" t="s">
        <v>33242</v>
      </c>
    </row>
    <row r="1219">
      <c r="A1219" s="12" t="s">
        <v>1585</v>
      </c>
      <c r="B1219" s="12" t="s">
        <v>33245</v>
      </c>
      <c r="C1219" s="12" t="s">
        <v>33246</v>
      </c>
      <c r="D1219" s="12" t="s">
        <v>1588</v>
      </c>
      <c r="E1219" s="12" t="s">
        <v>33247</v>
      </c>
      <c r="F1219" s="12" t="s">
        <v>33248</v>
      </c>
      <c r="G1219" s="12" t="s">
        <v>33249</v>
      </c>
    </row>
    <row r="1220">
      <c r="A1220" s="12" t="s">
        <v>1585</v>
      </c>
      <c r="B1220" s="12" t="s">
        <v>33250</v>
      </c>
      <c r="C1220" s="12" t="s">
        <v>33251</v>
      </c>
      <c r="D1220" s="12" t="s">
        <v>1588</v>
      </c>
      <c r="E1220" s="12" t="s">
        <v>33252</v>
      </c>
      <c r="F1220" s="12" t="s">
        <v>15047</v>
      </c>
      <c r="G1220" s="12" t="s">
        <v>15048</v>
      </c>
    </row>
    <row r="1221">
      <c r="A1221" s="12" t="s">
        <v>1585</v>
      </c>
      <c r="B1221" s="12" t="s">
        <v>33253</v>
      </c>
      <c r="C1221" s="12" t="s">
        <v>33254</v>
      </c>
      <c r="D1221" s="12" t="s">
        <v>1588</v>
      </c>
      <c r="E1221" s="12" t="s">
        <v>33255</v>
      </c>
      <c r="F1221" s="12" t="s">
        <v>33256</v>
      </c>
      <c r="G1221" s="12" t="s">
        <v>33257</v>
      </c>
    </row>
    <row r="1222">
      <c r="A1222" s="12" t="s">
        <v>1585</v>
      </c>
      <c r="B1222" s="12" t="s">
        <v>33245</v>
      </c>
      <c r="C1222" s="12" t="s">
        <v>33258</v>
      </c>
      <c r="D1222" s="12" t="s">
        <v>1588</v>
      </c>
      <c r="E1222" s="12" t="s">
        <v>33259</v>
      </c>
      <c r="F1222" s="12" t="s">
        <v>33260</v>
      </c>
      <c r="G1222" s="12" t="s">
        <v>33261</v>
      </c>
    </row>
    <row r="1223">
      <c r="A1223" s="12" t="s">
        <v>1585</v>
      </c>
      <c r="B1223" s="12" t="s">
        <v>33253</v>
      </c>
      <c r="C1223" s="12" t="s">
        <v>33262</v>
      </c>
      <c r="D1223" s="12" t="s">
        <v>1588</v>
      </c>
      <c r="E1223" s="12" t="s">
        <v>33263</v>
      </c>
      <c r="F1223" s="12" t="s">
        <v>33264</v>
      </c>
      <c r="G1223" s="12" t="s">
        <v>33265</v>
      </c>
    </row>
    <row r="1224">
      <c r="A1224" s="12" t="s">
        <v>1585</v>
      </c>
      <c r="B1224" s="12" t="s">
        <v>33266</v>
      </c>
      <c r="C1224" s="12" t="s">
        <v>32709</v>
      </c>
      <c r="D1224" s="12" t="s">
        <v>1588</v>
      </c>
      <c r="E1224" s="12" t="s">
        <v>33267</v>
      </c>
      <c r="F1224" s="12" t="s">
        <v>13752</v>
      </c>
      <c r="G1224" s="12" t="s">
        <v>33268</v>
      </c>
    </row>
    <row r="1225">
      <c r="A1225" s="12" t="s">
        <v>1585</v>
      </c>
      <c r="B1225" s="12" t="s">
        <v>32987</v>
      </c>
      <c r="C1225" s="12" t="s">
        <v>33269</v>
      </c>
      <c r="D1225" s="12" t="s">
        <v>1588</v>
      </c>
      <c r="E1225" s="12" t="s">
        <v>33270</v>
      </c>
      <c r="F1225" s="12" t="s">
        <v>13752</v>
      </c>
      <c r="G1225" s="12" t="s">
        <v>33268</v>
      </c>
    </row>
    <row r="1226">
      <c r="A1226" s="12" t="s">
        <v>1585</v>
      </c>
      <c r="B1226" s="12" t="s">
        <v>33266</v>
      </c>
      <c r="C1226" s="12" t="s">
        <v>32709</v>
      </c>
      <c r="D1226" s="12" t="s">
        <v>1588</v>
      </c>
      <c r="E1226" s="12" t="s">
        <v>33271</v>
      </c>
      <c r="F1226" s="12" t="s">
        <v>13754</v>
      </c>
      <c r="G1226" s="12" t="s">
        <v>33272</v>
      </c>
    </row>
    <row r="1227">
      <c r="A1227" s="12" t="s">
        <v>1585</v>
      </c>
      <c r="B1227" s="12" t="s">
        <v>32987</v>
      </c>
      <c r="C1227" s="12" t="s">
        <v>33269</v>
      </c>
      <c r="D1227" s="12" t="s">
        <v>1588</v>
      </c>
      <c r="E1227" s="12" t="s">
        <v>33273</v>
      </c>
      <c r="F1227" s="12" t="s">
        <v>13754</v>
      </c>
      <c r="G1227" s="12" t="s">
        <v>33272</v>
      </c>
    </row>
    <row r="1228">
      <c r="A1228" s="12" t="s">
        <v>1585</v>
      </c>
      <c r="B1228" s="12" t="s">
        <v>33031</v>
      </c>
      <c r="C1228" s="12" t="s">
        <v>33274</v>
      </c>
      <c r="D1228" s="12" t="s">
        <v>1588</v>
      </c>
      <c r="E1228" s="12" t="s">
        <v>33275</v>
      </c>
      <c r="F1228" s="12" t="s">
        <v>33276</v>
      </c>
      <c r="G1228" s="12" t="s">
        <v>33277</v>
      </c>
    </row>
    <row r="1229">
      <c r="A1229" s="12" t="s">
        <v>1585</v>
      </c>
      <c r="B1229" s="12" t="s">
        <v>33245</v>
      </c>
      <c r="C1229" s="12" t="s">
        <v>33278</v>
      </c>
      <c r="D1229" s="12" t="s">
        <v>1588</v>
      </c>
      <c r="E1229" s="12" t="s">
        <v>33279</v>
      </c>
      <c r="F1229" s="12" t="s">
        <v>1852</v>
      </c>
      <c r="G1229" s="12" t="s">
        <v>1853</v>
      </c>
    </row>
    <row r="1230">
      <c r="A1230" s="12" t="s">
        <v>1585</v>
      </c>
      <c r="B1230" s="12" t="s">
        <v>33280</v>
      </c>
      <c r="C1230" s="12" t="s">
        <v>33281</v>
      </c>
      <c r="D1230" s="12" t="s">
        <v>1588</v>
      </c>
      <c r="E1230" s="12" t="s">
        <v>33282</v>
      </c>
      <c r="F1230" s="12" t="s">
        <v>33283</v>
      </c>
      <c r="G1230" s="12" t="s">
        <v>33284</v>
      </c>
    </row>
    <row r="1231">
      <c r="A1231" s="12" t="s">
        <v>1585</v>
      </c>
      <c r="B1231" s="12" t="s">
        <v>33285</v>
      </c>
      <c r="C1231" s="12" t="s">
        <v>33286</v>
      </c>
      <c r="D1231" s="12" t="s">
        <v>1588</v>
      </c>
      <c r="E1231" s="12" t="s">
        <v>33287</v>
      </c>
      <c r="F1231" s="12" t="s">
        <v>1623</v>
      </c>
      <c r="G1231" s="12" t="s">
        <v>1624</v>
      </c>
    </row>
    <row r="1232">
      <c r="A1232" s="12" t="s">
        <v>1585</v>
      </c>
      <c r="B1232" s="12" t="s">
        <v>33288</v>
      </c>
      <c r="C1232" s="12" t="s">
        <v>33289</v>
      </c>
      <c r="D1232" s="12" t="s">
        <v>1588</v>
      </c>
      <c r="E1232" s="12" t="s">
        <v>33290</v>
      </c>
      <c r="F1232" s="12" t="s">
        <v>1623</v>
      </c>
      <c r="G1232" s="12" t="s">
        <v>1624</v>
      </c>
    </row>
    <row r="1233">
      <c r="A1233" s="12" t="s">
        <v>1585</v>
      </c>
      <c r="B1233" s="12" t="s">
        <v>33291</v>
      </c>
      <c r="C1233" s="12" t="s">
        <v>33292</v>
      </c>
      <c r="D1233" s="12" t="s">
        <v>1588</v>
      </c>
      <c r="E1233" s="12" t="s">
        <v>33293</v>
      </c>
      <c r="F1233" s="12" t="s">
        <v>1623</v>
      </c>
      <c r="G1233" s="12" t="s">
        <v>1624</v>
      </c>
    </row>
    <row r="1234">
      <c r="A1234" s="12" t="s">
        <v>1585</v>
      </c>
      <c r="B1234" s="12" t="s">
        <v>33294</v>
      </c>
      <c r="C1234" s="12" t="s">
        <v>33295</v>
      </c>
      <c r="D1234" s="12" t="s">
        <v>1588</v>
      </c>
      <c r="E1234" s="12" t="s">
        <v>33296</v>
      </c>
      <c r="F1234" s="12" t="s">
        <v>1623</v>
      </c>
      <c r="G1234" s="12" t="s">
        <v>1624</v>
      </c>
    </row>
    <row r="1235">
      <c r="A1235" s="12" t="s">
        <v>1585</v>
      </c>
      <c r="B1235" s="12" t="s">
        <v>33297</v>
      </c>
      <c r="C1235" s="12" t="s">
        <v>33298</v>
      </c>
      <c r="D1235" s="12" t="s">
        <v>1588</v>
      </c>
      <c r="E1235" s="12" t="s">
        <v>33299</v>
      </c>
      <c r="F1235" s="12" t="s">
        <v>1623</v>
      </c>
      <c r="G1235" s="12" t="s">
        <v>1624</v>
      </c>
    </row>
    <row r="1236">
      <c r="A1236" s="12" t="s">
        <v>1585</v>
      </c>
      <c r="B1236" s="12" t="s">
        <v>33300</v>
      </c>
      <c r="C1236" s="12" t="s">
        <v>33301</v>
      </c>
      <c r="D1236" s="12" t="s">
        <v>1588</v>
      </c>
      <c r="E1236" s="12" t="s">
        <v>33302</v>
      </c>
      <c r="F1236" s="12" t="s">
        <v>1623</v>
      </c>
      <c r="G1236" s="12" t="s">
        <v>1624</v>
      </c>
    </row>
    <row r="1237">
      <c r="A1237" s="12" t="s">
        <v>1585</v>
      </c>
      <c r="B1237" s="12" t="s">
        <v>33303</v>
      </c>
      <c r="C1237" s="12" t="s">
        <v>33304</v>
      </c>
      <c r="D1237" s="12" t="s">
        <v>1588</v>
      </c>
      <c r="E1237" s="12" t="s">
        <v>33305</v>
      </c>
      <c r="F1237" s="12" t="s">
        <v>1623</v>
      </c>
      <c r="G1237" s="12" t="s">
        <v>1624</v>
      </c>
    </row>
    <row r="1238">
      <c r="A1238" s="12" t="s">
        <v>1585</v>
      </c>
      <c r="B1238" s="12" t="s">
        <v>33306</v>
      </c>
      <c r="C1238" s="12" t="s">
        <v>33307</v>
      </c>
      <c r="D1238" s="12" t="s">
        <v>1588</v>
      </c>
      <c r="E1238" s="12" t="s">
        <v>33308</v>
      </c>
      <c r="F1238" s="12" t="s">
        <v>1623</v>
      </c>
      <c r="G1238" s="12" t="s">
        <v>1624</v>
      </c>
    </row>
    <row r="1239">
      <c r="A1239" s="12" t="s">
        <v>1585</v>
      </c>
      <c r="B1239" s="12" t="s">
        <v>33054</v>
      </c>
      <c r="C1239" s="12" t="s">
        <v>33309</v>
      </c>
      <c r="D1239" s="12" t="s">
        <v>1588</v>
      </c>
      <c r="E1239" s="12" t="s">
        <v>33310</v>
      </c>
      <c r="F1239" s="12" t="s">
        <v>1623</v>
      </c>
      <c r="G1239" s="12" t="s">
        <v>1624</v>
      </c>
    </row>
    <row r="1240">
      <c r="A1240" s="12" t="s">
        <v>1585</v>
      </c>
      <c r="B1240" s="12" t="s">
        <v>33311</v>
      </c>
      <c r="C1240" s="12" t="s">
        <v>33312</v>
      </c>
      <c r="D1240" s="12" t="s">
        <v>1588</v>
      </c>
      <c r="E1240" s="12" t="s">
        <v>33313</v>
      </c>
      <c r="F1240" s="12" t="s">
        <v>1623</v>
      </c>
      <c r="G1240" s="12" t="s">
        <v>1624</v>
      </c>
    </row>
    <row r="1241">
      <c r="A1241" s="12" t="s">
        <v>1585</v>
      </c>
      <c r="B1241" s="12" t="s">
        <v>33314</v>
      </c>
      <c r="C1241" s="12" t="s">
        <v>33315</v>
      </c>
      <c r="D1241" s="12" t="s">
        <v>1588</v>
      </c>
      <c r="E1241" s="12" t="s">
        <v>33316</v>
      </c>
      <c r="F1241" s="12" t="s">
        <v>1623</v>
      </c>
      <c r="G1241" s="12" t="s">
        <v>1624</v>
      </c>
    </row>
    <row r="1242">
      <c r="A1242" s="12" t="s">
        <v>1585</v>
      </c>
      <c r="B1242" s="12" t="s">
        <v>33317</v>
      </c>
      <c r="C1242" s="12" t="s">
        <v>33318</v>
      </c>
      <c r="D1242" s="12" t="s">
        <v>1588</v>
      </c>
      <c r="E1242" s="12" t="s">
        <v>33319</v>
      </c>
      <c r="F1242" s="12" t="s">
        <v>1623</v>
      </c>
      <c r="G1242" s="12" t="s">
        <v>1624</v>
      </c>
    </row>
    <row r="1243">
      <c r="A1243" s="12" t="s">
        <v>1585</v>
      </c>
      <c r="B1243" s="12" t="s">
        <v>33320</v>
      </c>
      <c r="C1243" s="12" t="s">
        <v>33321</v>
      </c>
      <c r="D1243" s="12" t="s">
        <v>1588</v>
      </c>
      <c r="E1243" s="12" t="s">
        <v>33322</v>
      </c>
      <c r="F1243" s="12" t="s">
        <v>1623</v>
      </c>
      <c r="G1243" s="12" t="s">
        <v>1624</v>
      </c>
    </row>
    <row r="1244">
      <c r="A1244" s="12" t="s">
        <v>1585</v>
      </c>
      <c r="B1244" s="12" t="s">
        <v>33057</v>
      </c>
      <c r="C1244" s="12" t="s">
        <v>33323</v>
      </c>
      <c r="D1244" s="12" t="s">
        <v>1588</v>
      </c>
      <c r="E1244" s="12" t="s">
        <v>33324</v>
      </c>
      <c r="F1244" s="12" t="s">
        <v>1623</v>
      </c>
      <c r="G1244" s="12" t="s">
        <v>1624</v>
      </c>
    </row>
    <row r="1245">
      <c r="A1245" s="12" t="s">
        <v>1585</v>
      </c>
      <c r="B1245" s="12" t="s">
        <v>33325</v>
      </c>
      <c r="C1245" s="12" t="s">
        <v>33326</v>
      </c>
      <c r="D1245" s="12" t="s">
        <v>1588</v>
      </c>
      <c r="E1245" s="12" t="s">
        <v>33327</v>
      </c>
      <c r="F1245" s="12" t="s">
        <v>1623</v>
      </c>
      <c r="G1245" s="12" t="s">
        <v>1624</v>
      </c>
    </row>
    <row r="1246">
      <c r="A1246" s="12" t="s">
        <v>1585</v>
      </c>
      <c r="B1246" s="12" t="s">
        <v>33328</v>
      </c>
      <c r="C1246" s="12" t="s">
        <v>33329</v>
      </c>
      <c r="D1246" s="12" t="s">
        <v>1588</v>
      </c>
      <c r="E1246" s="12" t="s">
        <v>33330</v>
      </c>
      <c r="F1246" s="12" t="s">
        <v>1623</v>
      </c>
      <c r="G1246" s="12" t="s">
        <v>1624</v>
      </c>
    </row>
    <row r="1247">
      <c r="A1247" s="12" t="s">
        <v>1585</v>
      </c>
      <c r="B1247" s="12" t="s">
        <v>33331</v>
      </c>
      <c r="C1247" s="12" t="s">
        <v>33332</v>
      </c>
      <c r="D1247" s="12" t="s">
        <v>1588</v>
      </c>
      <c r="E1247" s="12" t="s">
        <v>33333</v>
      </c>
      <c r="F1247" s="12" t="s">
        <v>1623</v>
      </c>
      <c r="G1247" s="12" t="s">
        <v>1624</v>
      </c>
    </row>
    <row r="1248">
      <c r="A1248" s="12" t="s">
        <v>1585</v>
      </c>
      <c r="B1248" s="12" t="s">
        <v>33334</v>
      </c>
      <c r="C1248" s="12" t="s">
        <v>33335</v>
      </c>
      <c r="D1248" s="12" t="s">
        <v>1588</v>
      </c>
      <c r="E1248" s="12" t="s">
        <v>33336</v>
      </c>
      <c r="F1248" s="12" t="s">
        <v>1623</v>
      </c>
      <c r="G1248" s="12" t="s">
        <v>1624</v>
      </c>
    </row>
    <row r="1249">
      <c r="A1249" s="12" t="s">
        <v>1585</v>
      </c>
      <c r="B1249" s="12" t="s">
        <v>33060</v>
      </c>
      <c r="C1249" s="12" t="s">
        <v>33337</v>
      </c>
      <c r="D1249" s="12" t="s">
        <v>1588</v>
      </c>
      <c r="E1249" s="12" t="s">
        <v>33338</v>
      </c>
      <c r="F1249" s="12" t="s">
        <v>1623</v>
      </c>
      <c r="G1249" s="12" t="s">
        <v>1624</v>
      </c>
    </row>
    <row r="1250">
      <c r="A1250" s="12" t="s">
        <v>1585</v>
      </c>
      <c r="B1250" s="12" t="s">
        <v>33339</v>
      </c>
      <c r="C1250" s="12" t="s">
        <v>33340</v>
      </c>
      <c r="D1250" s="12" t="s">
        <v>1588</v>
      </c>
      <c r="E1250" s="12" t="s">
        <v>33341</v>
      </c>
      <c r="F1250" s="12" t="s">
        <v>1623</v>
      </c>
      <c r="G1250" s="12" t="s">
        <v>1624</v>
      </c>
    </row>
    <row r="1251">
      <c r="A1251" s="12" t="s">
        <v>1585</v>
      </c>
      <c r="B1251" s="12" t="s">
        <v>32964</v>
      </c>
      <c r="C1251" s="12" t="s">
        <v>33342</v>
      </c>
      <c r="D1251" s="12" t="s">
        <v>1588</v>
      </c>
      <c r="E1251" s="12" t="s">
        <v>33343</v>
      </c>
      <c r="F1251" s="12" t="s">
        <v>1623</v>
      </c>
      <c r="G1251" s="12" t="s">
        <v>1624</v>
      </c>
    </row>
    <row r="1252">
      <c r="A1252" s="12" t="s">
        <v>1585</v>
      </c>
      <c r="B1252" s="12" t="s">
        <v>33344</v>
      </c>
      <c r="C1252" s="12" t="s">
        <v>33345</v>
      </c>
      <c r="D1252" s="12" t="s">
        <v>1588</v>
      </c>
      <c r="E1252" s="12" t="s">
        <v>33346</v>
      </c>
      <c r="F1252" s="12" t="s">
        <v>1623</v>
      </c>
      <c r="G1252" s="12" t="s">
        <v>1624</v>
      </c>
    </row>
    <row r="1253">
      <c r="A1253" s="12" t="s">
        <v>1585</v>
      </c>
      <c r="B1253" s="12" t="s">
        <v>33347</v>
      </c>
      <c r="C1253" s="12" t="s">
        <v>33348</v>
      </c>
      <c r="D1253" s="12" t="s">
        <v>1588</v>
      </c>
      <c r="E1253" s="12" t="s">
        <v>33349</v>
      </c>
      <c r="F1253" s="12" t="s">
        <v>1623</v>
      </c>
      <c r="G1253" s="12" t="s">
        <v>1624</v>
      </c>
    </row>
    <row r="1254">
      <c r="A1254" s="12" t="s">
        <v>1585</v>
      </c>
      <c r="B1254" s="12" t="s">
        <v>33350</v>
      </c>
      <c r="C1254" s="12" t="s">
        <v>33351</v>
      </c>
      <c r="D1254" s="12" t="s">
        <v>1588</v>
      </c>
      <c r="E1254" s="12" t="s">
        <v>33352</v>
      </c>
      <c r="F1254" s="12" t="s">
        <v>1623</v>
      </c>
      <c r="G1254" s="12" t="s">
        <v>1624</v>
      </c>
    </row>
    <row r="1255">
      <c r="A1255" s="12" t="s">
        <v>1585</v>
      </c>
      <c r="B1255" s="12" t="s">
        <v>33353</v>
      </c>
      <c r="C1255" s="12" t="s">
        <v>33354</v>
      </c>
      <c r="D1255" s="12" t="s">
        <v>1588</v>
      </c>
      <c r="E1255" s="12" t="s">
        <v>33355</v>
      </c>
      <c r="F1255" s="12" t="s">
        <v>1623</v>
      </c>
      <c r="G1255" s="12" t="s">
        <v>1624</v>
      </c>
    </row>
    <row r="1256">
      <c r="A1256" s="12" t="s">
        <v>1585</v>
      </c>
      <c r="B1256" s="12" t="s">
        <v>33356</v>
      </c>
      <c r="C1256" s="12" t="s">
        <v>33357</v>
      </c>
      <c r="D1256" s="12" t="s">
        <v>1588</v>
      </c>
      <c r="E1256" s="12" t="s">
        <v>33358</v>
      </c>
      <c r="F1256" s="12" t="s">
        <v>1623</v>
      </c>
      <c r="G1256" s="12" t="s">
        <v>1624</v>
      </c>
    </row>
    <row r="1257">
      <c r="A1257" s="12" t="s">
        <v>1585</v>
      </c>
      <c r="B1257" s="12" t="s">
        <v>33359</v>
      </c>
      <c r="C1257" s="12" t="s">
        <v>33360</v>
      </c>
      <c r="D1257" s="12" t="s">
        <v>1588</v>
      </c>
      <c r="E1257" s="12" t="s">
        <v>33361</v>
      </c>
      <c r="F1257" s="12" t="s">
        <v>1623</v>
      </c>
      <c r="G1257" s="12" t="s">
        <v>1624</v>
      </c>
    </row>
    <row r="1258">
      <c r="A1258" s="12" t="s">
        <v>1585</v>
      </c>
      <c r="B1258" s="12" t="s">
        <v>33362</v>
      </c>
      <c r="C1258" s="12" t="s">
        <v>33363</v>
      </c>
      <c r="D1258" s="12" t="s">
        <v>1588</v>
      </c>
      <c r="E1258" s="12" t="s">
        <v>33364</v>
      </c>
      <c r="F1258" s="12" t="s">
        <v>33365</v>
      </c>
      <c r="G1258" s="12" t="s">
        <v>33366</v>
      </c>
    </row>
    <row r="1259">
      <c r="A1259" s="12" t="s">
        <v>1585</v>
      </c>
      <c r="B1259" s="12" t="s">
        <v>14706</v>
      </c>
      <c r="C1259" s="12" t="s">
        <v>14707</v>
      </c>
      <c r="D1259" s="12" t="s">
        <v>1588</v>
      </c>
      <c r="E1259" s="12" t="s">
        <v>14708</v>
      </c>
      <c r="F1259" s="12" t="s">
        <v>3064</v>
      </c>
      <c r="G1259" s="12" t="s">
        <v>3065</v>
      </c>
    </row>
    <row r="1260">
      <c r="A1260" s="12" t="s">
        <v>1585</v>
      </c>
      <c r="B1260" s="12" t="s">
        <v>14703</v>
      </c>
      <c r="C1260" s="12" t="s">
        <v>14704</v>
      </c>
      <c r="D1260" s="12" t="s">
        <v>1588</v>
      </c>
      <c r="E1260" s="12" t="s">
        <v>14705</v>
      </c>
      <c r="F1260" s="12" t="s">
        <v>3064</v>
      </c>
      <c r="G1260" s="12" t="s">
        <v>3065</v>
      </c>
    </row>
    <row r="1261">
      <c r="A1261" s="12" t="s">
        <v>1585</v>
      </c>
      <c r="B1261" s="12" t="s">
        <v>3061</v>
      </c>
      <c r="C1261" s="12" t="s">
        <v>3062</v>
      </c>
      <c r="D1261" s="12" t="s">
        <v>1588</v>
      </c>
      <c r="E1261" s="12" t="s">
        <v>3063</v>
      </c>
      <c r="F1261" s="12" t="s">
        <v>3064</v>
      </c>
      <c r="G1261" s="12" t="s">
        <v>3065</v>
      </c>
    </row>
    <row r="1262">
      <c r="A1262" s="12" t="s">
        <v>1585</v>
      </c>
      <c r="B1262" s="12" t="s">
        <v>8398</v>
      </c>
      <c r="C1262" s="12" t="s">
        <v>8399</v>
      </c>
      <c r="D1262" s="12" t="s">
        <v>1588</v>
      </c>
      <c r="E1262" s="12" t="s">
        <v>8400</v>
      </c>
      <c r="F1262" s="12" t="s">
        <v>6625</v>
      </c>
      <c r="G1262" s="12" t="s">
        <v>33367</v>
      </c>
    </row>
    <row r="1263">
      <c r="A1263" s="12" t="s">
        <v>1585</v>
      </c>
      <c r="B1263" s="12" t="s">
        <v>32947</v>
      </c>
      <c r="C1263" s="12" t="s">
        <v>33368</v>
      </c>
      <c r="D1263" s="12" t="s">
        <v>1588</v>
      </c>
      <c r="E1263" s="12" t="s">
        <v>33369</v>
      </c>
      <c r="F1263" s="12" t="s">
        <v>33370</v>
      </c>
      <c r="G1263" s="12" t="s">
        <v>33371</v>
      </c>
    </row>
    <row r="1264">
      <c r="A1264" s="12" t="s">
        <v>1585</v>
      </c>
      <c r="B1264" s="12" t="s">
        <v>32947</v>
      </c>
      <c r="C1264" s="12" t="s">
        <v>33372</v>
      </c>
      <c r="D1264" s="12" t="s">
        <v>1588</v>
      </c>
      <c r="E1264" s="12" t="s">
        <v>33373</v>
      </c>
      <c r="F1264" s="12" t="s">
        <v>33374</v>
      </c>
      <c r="G1264" s="12" t="s">
        <v>33375</v>
      </c>
    </row>
    <row r="1265">
      <c r="A1265" s="12" t="s">
        <v>1585</v>
      </c>
      <c r="B1265" s="12" t="s">
        <v>33376</v>
      </c>
      <c r="C1265" s="12" t="s">
        <v>33204</v>
      </c>
      <c r="D1265" s="12" t="s">
        <v>1588</v>
      </c>
      <c r="E1265" s="12" t="s">
        <v>33377</v>
      </c>
      <c r="F1265" s="12" t="s">
        <v>33378</v>
      </c>
      <c r="G1265" s="12" t="s">
        <v>33379</v>
      </c>
    </row>
    <row r="1266">
      <c r="A1266" s="12" t="s">
        <v>1585</v>
      </c>
      <c r="B1266" s="12" t="s">
        <v>33380</v>
      </c>
      <c r="C1266" s="12" t="s">
        <v>33381</v>
      </c>
      <c r="D1266" s="12" t="s">
        <v>1588</v>
      </c>
      <c r="E1266" s="12" t="s">
        <v>33382</v>
      </c>
      <c r="F1266" s="12" t="s">
        <v>33383</v>
      </c>
      <c r="G1266" s="12" t="s">
        <v>33384</v>
      </c>
    </row>
    <row r="1267">
      <c r="A1267" s="12" t="s">
        <v>1585</v>
      </c>
      <c r="B1267" s="12" t="s">
        <v>33385</v>
      </c>
      <c r="C1267" s="12" t="s">
        <v>33386</v>
      </c>
      <c r="D1267" s="12" t="s">
        <v>1588</v>
      </c>
      <c r="E1267" s="12" t="s">
        <v>33387</v>
      </c>
      <c r="F1267" s="12" t="s">
        <v>33383</v>
      </c>
      <c r="G1267" s="12" t="s">
        <v>33384</v>
      </c>
    </row>
    <row r="1268">
      <c r="A1268" s="12" t="s">
        <v>1585</v>
      </c>
      <c r="B1268" s="12" t="s">
        <v>33388</v>
      </c>
      <c r="C1268" s="12" t="s">
        <v>33389</v>
      </c>
      <c r="D1268" s="12" t="s">
        <v>1588</v>
      </c>
      <c r="E1268" s="12" t="s">
        <v>33390</v>
      </c>
      <c r="F1268" s="12" t="s">
        <v>33391</v>
      </c>
      <c r="G1268" s="12" t="s">
        <v>33392</v>
      </c>
    </row>
    <row r="1269">
      <c r="A1269" s="12" t="s">
        <v>1585</v>
      </c>
      <c r="B1269" s="12" t="s">
        <v>33145</v>
      </c>
      <c r="C1269" s="12" t="s">
        <v>33393</v>
      </c>
      <c r="D1269" s="12" t="s">
        <v>1588</v>
      </c>
      <c r="E1269" s="12" t="s">
        <v>33394</v>
      </c>
      <c r="F1269" s="12" t="s">
        <v>33395</v>
      </c>
      <c r="G1269" s="12" t="s">
        <v>33396</v>
      </c>
    </row>
    <row r="1270">
      <c r="A1270" s="12" t="s">
        <v>1585</v>
      </c>
      <c r="B1270" s="12" t="s">
        <v>33397</v>
      </c>
      <c r="C1270" s="12" t="s">
        <v>33398</v>
      </c>
      <c r="D1270" s="12" t="s">
        <v>1588</v>
      </c>
      <c r="E1270" s="12" t="s">
        <v>33399</v>
      </c>
      <c r="F1270" s="12" t="s">
        <v>33400</v>
      </c>
      <c r="G1270" s="12" t="s">
        <v>33401</v>
      </c>
    </row>
    <row r="1271">
      <c r="A1271" s="12" t="s">
        <v>1585</v>
      </c>
      <c r="B1271" s="12" t="s">
        <v>33020</v>
      </c>
      <c r="C1271" s="12" t="s">
        <v>33402</v>
      </c>
      <c r="D1271" s="12" t="s">
        <v>1588</v>
      </c>
      <c r="E1271" s="12" t="s">
        <v>33403</v>
      </c>
      <c r="F1271" s="12" t="s">
        <v>33404</v>
      </c>
      <c r="G1271" s="12" t="s">
        <v>33405</v>
      </c>
    </row>
    <row r="1272">
      <c r="A1272" s="12" t="s">
        <v>1585</v>
      </c>
      <c r="B1272" s="12" t="s">
        <v>33145</v>
      </c>
      <c r="C1272" s="12" t="s">
        <v>33406</v>
      </c>
      <c r="D1272" s="12" t="s">
        <v>1588</v>
      </c>
      <c r="E1272" s="12" t="s">
        <v>33407</v>
      </c>
      <c r="F1272" s="12" t="s">
        <v>33408</v>
      </c>
      <c r="G1272" s="12" t="s">
        <v>33409</v>
      </c>
    </row>
    <row r="1273">
      <c r="A1273" s="12" t="s">
        <v>1585</v>
      </c>
      <c r="B1273" s="12" t="s">
        <v>33388</v>
      </c>
      <c r="C1273" s="12" t="s">
        <v>33410</v>
      </c>
      <c r="D1273" s="12" t="s">
        <v>1588</v>
      </c>
      <c r="E1273" s="12" t="s">
        <v>33411</v>
      </c>
      <c r="F1273" s="12" t="s">
        <v>33412</v>
      </c>
      <c r="G1273" s="12" t="s">
        <v>33413</v>
      </c>
    </row>
    <row r="1274">
      <c r="A1274" s="12" t="s">
        <v>1585</v>
      </c>
      <c r="B1274" s="12" t="s">
        <v>33145</v>
      </c>
      <c r="C1274" s="12" t="s">
        <v>33414</v>
      </c>
      <c r="D1274" s="12" t="s">
        <v>1588</v>
      </c>
      <c r="E1274" s="12" t="s">
        <v>33415</v>
      </c>
      <c r="F1274" s="12" t="s">
        <v>33416</v>
      </c>
      <c r="G1274" s="12" t="s">
        <v>33417</v>
      </c>
    </row>
    <row r="1275">
      <c r="A1275" s="12" t="s">
        <v>1585</v>
      </c>
      <c r="B1275" s="12" t="s">
        <v>33397</v>
      </c>
      <c r="C1275" s="12" t="s">
        <v>33418</v>
      </c>
      <c r="D1275" s="12" t="s">
        <v>1588</v>
      </c>
      <c r="E1275" s="12" t="s">
        <v>33419</v>
      </c>
      <c r="F1275" s="12" t="s">
        <v>10110</v>
      </c>
      <c r="G1275" s="12" t="s">
        <v>32843</v>
      </c>
    </row>
    <row r="1276">
      <c r="A1276" s="12" t="s">
        <v>1585</v>
      </c>
      <c r="B1276" s="12" t="s">
        <v>33420</v>
      </c>
      <c r="C1276" s="12" t="s">
        <v>33421</v>
      </c>
      <c r="D1276" s="12" t="s">
        <v>1588</v>
      </c>
      <c r="E1276" s="12" t="s">
        <v>33422</v>
      </c>
      <c r="F1276" s="12" t="s">
        <v>10106</v>
      </c>
      <c r="G1276" s="12" t="s">
        <v>33423</v>
      </c>
    </row>
    <row r="1277">
      <c r="A1277" s="12" t="s">
        <v>1585</v>
      </c>
      <c r="B1277" s="12" t="s">
        <v>33424</v>
      </c>
      <c r="C1277" s="12" t="s">
        <v>33425</v>
      </c>
      <c r="D1277" s="12" t="s">
        <v>1588</v>
      </c>
      <c r="E1277" s="12" t="s">
        <v>33426</v>
      </c>
      <c r="F1277" s="12" t="s">
        <v>1623</v>
      </c>
      <c r="G1277" s="12" t="s">
        <v>1624</v>
      </c>
    </row>
    <row r="1278">
      <c r="A1278" s="12" t="s">
        <v>1585</v>
      </c>
      <c r="B1278" s="12" t="s">
        <v>33427</v>
      </c>
      <c r="C1278" s="12" t="s">
        <v>33428</v>
      </c>
      <c r="D1278" s="12" t="s">
        <v>1588</v>
      </c>
      <c r="E1278" s="12" t="s">
        <v>33429</v>
      </c>
      <c r="F1278" s="12" t="s">
        <v>1623</v>
      </c>
      <c r="G1278" s="12" t="s">
        <v>1624</v>
      </c>
    </row>
    <row r="1279">
      <c r="A1279" s="12" t="s">
        <v>1585</v>
      </c>
      <c r="B1279" s="12" t="s">
        <v>33430</v>
      </c>
      <c r="C1279" s="12" t="s">
        <v>33431</v>
      </c>
      <c r="D1279" s="12" t="s">
        <v>1588</v>
      </c>
      <c r="E1279" s="12" t="s">
        <v>33432</v>
      </c>
      <c r="F1279" s="12" t="s">
        <v>1623</v>
      </c>
      <c r="G1279" s="12" t="s">
        <v>1624</v>
      </c>
    </row>
    <row r="1280">
      <c r="A1280" s="12" t="s">
        <v>1585</v>
      </c>
      <c r="B1280" s="12" t="s">
        <v>33433</v>
      </c>
      <c r="C1280" s="12" t="s">
        <v>33434</v>
      </c>
      <c r="D1280" s="12" t="s">
        <v>1588</v>
      </c>
      <c r="E1280" s="12" t="s">
        <v>33435</v>
      </c>
      <c r="F1280" s="12" t="s">
        <v>1623</v>
      </c>
      <c r="G1280" s="12" t="s">
        <v>1624</v>
      </c>
    </row>
    <row r="1281">
      <c r="A1281" s="12" t="s">
        <v>1585</v>
      </c>
      <c r="B1281" s="12" t="s">
        <v>33436</v>
      </c>
      <c r="C1281" s="12" t="s">
        <v>33437</v>
      </c>
      <c r="D1281" s="12" t="s">
        <v>1588</v>
      </c>
      <c r="E1281" s="12" t="s">
        <v>33438</v>
      </c>
      <c r="F1281" s="12" t="s">
        <v>12788</v>
      </c>
      <c r="G1281" s="12" t="s">
        <v>12789</v>
      </c>
    </row>
    <row r="1282">
      <c r="A1282" s="12" t="s">
        <v>1585</v>
      </c>
      <c r="B1282" s="12" t="s">
        <v>33439</v>
      </c>
      <c r="C1282" s="12" t="s">
        <v>33402</v>
      </c>
      <c r="D1282" s="12" t="s">
        <v>1588</v>
      </c>
      <c r="E1282" s="12" t="s">
        <v>33440</v>
      </c>
      <c r="F1282" s="12" t="s">
        <v>1855</v>
      </c>
      <c r="G1282" s="12" t="s">
        <v>1856</v>
      </c>
    </row>
    <row r="1283">
      <c r="A1283" s="12" t="s">
        <v>1585</v>
      </c>
      <c r="B1283" s="12" t="s">
        <v>33436</v>
      </c>
      <c r="C1283" s="12" t="s">
        <v>33437</v>
      </c>
      <c r="D1283" s="12" t="s">
        <v>1588</v>
      </c>
      <c r="E1283" s="12" t="s">
        <v>33441</v>
      </c>
      <c r="F1283" s="12" t="s">
        <v>10378</v>
      </c>
      <c r="G1283" s="12" t="s">
        <v>10379</v>
      </c>
    </row>
    <row r="1284">
      <c r="A1284" s="12" t="s">
        <v>1585</v>
      </c>
      <c r="B1284" s="12" t="s">
        <v>33442</v>
      </c>
      <c r="C1284" s="12" t="s">
        <v>33443</v>
      </c>
      <c r="D1284" s="12" t="s">
        <v>1588</v>
      </c>
      <c r="E1284" s="12" t="s">
        <v>33444</v>
      </c>
      <c r="F1284" s="12" t="s">
        <v>4664</v>
      </c>
      <c r="G1284" s="12" t="s">
        <v>33445</v>
      </c>
    </row>
    <row r="1285">
      <c r="A1285" s="12" t="s">
        <v>1585</v>
      </c>
      <c r="B1285" s="12" t="s">
        <v>33446</v>
      </c>
      <c r="C1285" s="12" t="s">
        <v>33447</v>
      </c>
      <c r="D1285" s="12" t="s">
        <v>1588</v>
      </c>
      <c r="E1285" s="12" t="s">
        <v>33448</v>
      </c>
      <c r="F1285" s="12" t="s">
        <v>4664</v>
      </c>
      <c r="G1285" s="12" t="s">
        <v>33445</v>
      </c>
    </row>
    <row r="1286">
      <c r="A1286" s="12" t="s">
        <v>1585</v>
      </c>
      <c r="B1286" s="12" t="s">
        <v>33449</v>
      </c>
      <c r="C1286" s="12" t="s">
        <v>33450</v>
      </c>
      <c r="D1286" s="12" t="s">
        <v>1588</v>
      </c>
      <c r="E1286" s="12" t="s">
        <v>33451</v>
      </c>
      <c r="F1286" s="12" t="s">
        <v>4664</v>
      </c>
      <c r="G1286" s="12" t="s">
        <v>33445</v>
      </c>
    </row>
    <row r="1287">
      <c r="A1287" s="12" t="s">
        <v>1585</v>
      </c>
      <c r="B1287" s="12" t="s">
        <v>33452</v>
      </c>
      <c r="C1287" s="12" t="s">
        <v>33453</v>
      </c>
      <c r="D1287" s="12" t="s">
        <v>1588</v>
      </c>
      <c r="E1287" s="12" t="s">
        <v>33454</v>
      </c>
      <c r="F1287" s="12" t="s">
        <v>33455</v>
      </c>
      <c r="G1287" s="12" t="s">
        <v>33456</v>
      </c>
    </row>
    <row r="1288">
      <c r="A1288" s="12" t="s">
        <v>1585</v>
      </c>
      <c r="B1288" s="12" t="s">
        <v>33452</v>
      </c>
      <c r="C1288" s="12" t="s">
        <v>33453</v>
      </c>
      <c r="D1288" s="12" t="s">
        <v>1588</v>
      </c>
      <c r="E1288" s="12" t="s">
        <v>33457</v>
      </c>
      <c r="F1288" s="12" t="s">
        <v>33458</v>
      </c>
      <c r="G1288" s="12" t="s">
        <v>33459</v>
      </c>
    </row>
    <row r="1289">
      <c r="A1289" s="12" t="s">
        <v>1585</v>
      </c>
      <c r="B1289" s="12" t="s">
        <v>33436</v>
      </c>
      <c r="C1289" s="12" t="s">
        <v>33460</v>
      </c>
      <c r="D1289" s="12" t="s">
        <v>1588</v>
      </c>
      <c r="E1289" s="12" t="s">
        <v>33461</v>
      </c>
      <c r="F1289" s="12" t="s">
        <v>7878</v>
      </c>
      <c r="G1289" s="12" t="s">
        <v>7879</v>
      </c>
    </row>
    <row r="1290">
      <c r="A1290" s="12" t="s">
        <v>1585</v>
      </c>
      <c r="B1290" s="12" t="s">
        <v>5198</v>
      </c>
      <c r="C1290" s="12" t="s">
        <v>33462</v>
      </c>
      <c r="D1290" s="12" t="s">
        <v>1588</v>
      </c>
      <c r="E1290" s="12" t="s">
        <v>33463</v>
      </c>
      <c r="F1290" s="12" t="s">
        <v>33464</v>
      </c>
      <c r="G1290" s="12" t="s">
        <v>33465</v>
      </c>
    </row>
    <row r="1291">
      <c r="A1291" s="12" t="s">
        <v>1585</v>
      </c>
      <c r="B1291" s="12" t="s">
        <v>33466</v>
      </c>
      <c r="C1291" s="12" t="s">
        <v>5199</v>
      </c>
      <c r="D1291" s="12" t="s">
        <v>1588</v>
      </c>
      <c r="E1291" s="12" t="s">
        <v>33467</v>
      </c>
      <c r="F1291" s="12" t="s">
        <v>33468</v>
      </c>
      <c r="G1291" s="12" t="s">
        <v>33469</v>
      </c>
    </row>
    <row r="1292">
      <c r="A1292" s="12" t="s">
        <v>1585</v>
      </c>
      <c r="B1292" s="12" t="s">
        <v>5198</v>
      </c>
      <c r="C1292" s="12" t="s">
        <v>33462</v>
      </c>
      <c r="D1292" s="12" t="s">
        <v>1588</v>
      </c>
      <c r="E1292" s="12" t="s">
        <v>33470</v>
      </c>
      <c r="F1292" s="12" t="s">
        <v>33471</v>
      </c>
      <c r="G1292" s="12" t="s">
        <v>33472</v>
      </c>
    </row>
    <row r="1293">
      <c r="A1293" s="12" t="s">
        <v>1585</v>
      </c>
      <c r="B1293" s="12" t="s">
        <v>33466</v>
      </c>
      <c r="C1293" s="12" t="s">
        <v>5199</v>
      </c>
      <c r="D1293" s="12" t="s">
        <v>1588</v>
      </c>
      <c r="E1293" s="12" t="s">
        <v>33473</v>
      </c>
      <c r="F1293" s="12" t="s">
        <v>33474</v>
      </c>
      <c r="G1293" s="12" t="s">
        <v>33475</v>
      </c>
    </row>
    <row r="1294">
      <c r="A1294" s="12" t="s">
        <v>1585</v>
      </c>
      <c r="B1294" s="12" t="s">
        <v>33476</v>
      </c>
      <c r="C1294" s="12" t="s">
        <v>33477</v>
      </c>
      <c r="D1294" s="12" t="s">
        <v>1588</v>
      </c>
      <c r="E1294" s="12" t="s">
        <v>33478</v>
      </c>
      <c r="F1294" s="12" t="s">
        <v>33474</v>
      </c>
      <c r="G1294" s="12" t="s">
        <v>33475</v>
      </c>
    </row>
    <row r="1295">
      <c r="A1295" s="12" t="s">
        <v>1585</v>
      </c>
      <c r="B1295" s="12" t="s">
        <v>33479</v>
      </c>
      <c r="C1295" s="12" t="s">
        <v>33480</v>
      </c>
      <c r="D1295" s="12" t="s">
        <v>1588</v>
      </c>
      <c r="E1295" s="12" t="s">
        <v>33481</v>
      </c>
      <c r="F1295" s="12" t="s">
        <v>33474</v>
      </c>
      <c r="G1295" s="12" t="s">
        <v>33475</v>
      </c>
    </row>
    <row r="1296">
      <c r="A1296" s="12" t="s">
        <v>1585</v>
      </c>
      <c r="B1296" s="12" t="s">
        <v>5198</v>
      </c>
      <c r="C1296" s="12" t="s">
        <v>33462</v>
      </c>
      <c r="D1296" s="12" t="s">
        <v>1588</v>
      </c>
      <c r="E1296" s="12" t="s">
        <v>33482</v>
      </c>
      <c r="F1296" s="12" t="s">
        <v>33483</v>
      </c>
      <c r="G1296" s="12" t="s">
        <v>33484</v>
      </c>
    </row>
    <row r="1297">
      <c r="A1297" s="12" t="s">
        <v>1585</v>
      </c>
      <c r="B1297" s="12" t="s">
        <v>33466</v>
      </c>
      <c r="C1297" s="12" t="s">
        <v>5199</v>
      </c>
      <c r="D1297" s="12" t="s">
        <v>1588</v>
      </c>
      <c r="E1297" s="12" t="s">
        <v>33485</v>
      </c>
      <c r="F1297" s="12" t="s">
        <v>33486</v>
      </c>
      <c r="G1297" s="12" t="s">
        <v>33487</v>
      </c>
    </row>
    <row r="1298">
      <c r="A1298" s="12" t="s">
        <v>1585</v>
      </c>
      <c r="B1298" s="12" t="s">
        <v>32951</v>
      </c>
      <c r="C1298" s="12" t="s">
        <v>5199</v>
      </c>
      <c r="D1298" s="12" t="s">
        <v>1588</v>
      </c>
      <c r="E1298" s="12" t="s">
        <v>33488</v>
      </c>
      <c r="F1298" s="12" t="s">
        <v>33489</v>
      </c>
      <c r="G1298" s="12" t="s">
        <v>33490</v>
      </c>
    </row>
    <row r="1299">
      <c r="A1299" s="12" t="s">
        <v>1585</v>
      </c>
      <c r="B1299" s="12" t="s">
        <v>33491</v>
      </c>
      <c r="C1299" s="12" t="s">
        <v>33492</v>
      </c>
      <c r="D1299" s="12" t="s">
        <v>1588</v>
      </c>
      <c r="E1299" s="12" t="s">
        <v>33493</v>
      </c>
      <c r="F1299" s="12" t="s">
        <v>33489</v>
      </c>
      <c r="G1299" s="12" t="s">
        <v>33490</v>
      </c>
    </row>
    <row r="1300">
      <c r="A1300" s="12" t="s">
        <v>1585</v>
      </c>
      <c r="B1300" s="12" t="s">
        <v>33494</v>
      </c>
      <c r="C1300" s="12" t="s">
        <v>33495</v>
      </c>
      <c r="D1300" s="12" t="s">
        <v>1588</v>
      </c>
      <c r="E1300" s="12" t="s">
        <v>33496</v>
      </c>
      <c r="F1300" s="12" t="s">
        <v>33489</v>
      </c>
      <c r="G1300" s="12" t="s">
        <v>33490</v>
      </c>
    </row>
    <row r="1301">
      <c r="A1301" s="12" t="s">
        <v>1585</v>
      </c>
      <c r="B1301" s="12" t="s">
        <v>5198</v>
      </c>
      <c r="C1301" s="12" t="s">
        <v>33462</v>
      </c>
      <c r="D1301" s="12" t="s">
        <v>1588</v>
      </c>
      <c r="E1301" s="12" t="s">
        <v>33497</v>
      </c>
      <c r="F1301" s="12" t="s">
        <v>33498</v>
      </c>
      <c r="G1301" s="12" t="s">
        <v>33499</v>
      </c>
    </row>
    <row r="1302">
      <c r="A1302" s="12" t="s">
        <v>1585</v>
      </c>
      <c r="B1302" s="12" t="s">
        <v>5198</v>
      </c>
      <c r="C1302" s="12" t="s">
        <v>5199</v>
      </c>
      <c r="D1302" s="12" t="s">
        <v>1588</v>
      </c>
      <c r="E1302" s="12" t="s">
        <v>5200</v>
      </c>
      <c r="F1302" s="12" t="s">
        <v>4816</v>
      </c>
      <c r="G1302" s="12" t="s">
        <v>4817</v>
      </c>
    </row>
    <row r="1303">
      <c r="A1303" s="12" t="s">
        <v>1585</v>
      </c>
      <c r="B1303" s="12" t="s">
        <v>5198</v>
      </c>
      <c r="C1303" s="12" t="s">
        <v>33462</v>
      </c>
      <c r="D1303" s="12" t="s">
        <v>1588</v>
      </c>
      <c r="E1303" s="12" t="s">
        <v>33500</v>
      </c>
      <c r="F1303" s="12" t="s">
        <v>33501</v>
      </c>
      <c r="G1303" s="12" t="s">
        <v>33502</v>
      </c>
    </row>
    <row r="1304">
      <c r="A1304" s="12" t="s">
        <v>1585</v>
      </c>
      <c r="B1304" s="12" t="s">
        <v>5198</v>
      </c>
      <c r="C1304" s="12" t="s">
        <v>33462</v>
      </c>
      <c r="D1304" s="12" t="s">
        <v>1588</v>
      </c>
      <c r="E1304" s="12" t="s">
        <v>33503</v>
      </c>
      <c r="F1304" s="12" t="s">
        <v>33504</v>
      </c>
      <c r="G1304" s="12" t="s">
        <v>33505</v>
      </c>
    </row>
    <row r="1305">
      <c r="A1305" s="12" t="s">
        <v>1585</v>
      </c>
      <c r="B1305" s="12" t="s">
        <v>33145</v>
      </c>
      <c r="C1305" s="12" t="s">
        <v>33506</v>
      </c>
      <c r="D1305" s="12" t="s">
        <v>1588</v>
      </c>
      <c r="E1305" s="12" t="s">
        <v>33507</v>
      </c>
      <c r="F1305" s="12" t="s">
        <v>33508</v>
      </c>
      <c r="G1305" s="12" t="s">
        <v>33509</v>
      </c>
    </row>
    <row r="1306">
      <c r="A1306" s="12" t="s">
        <v>1585</v>
      </c>
      <c r="B1306" s="12" t="s">
        <v>33145</v>
      </c>
      <c r="C1306" s="12" t="s">
        <v>33510</v>
      </c>
      <c r="D1306" s="12" t="s">
        <v>1588</v>
      </c>
      <c r="E1306" s="12" t="s">
        <v>33511</v>
      </c>
      <c r="F1306" s="12" t="s">
        <v>33512</v>
      </c>
      <c r="G1306" s="12" t="s">
        <v>33513</v>
      </c>
    </row>
    <row r="1307">
      <c r="A1307" s="12" t="s">
        <v>1585</v>
      </c>
      <c r="B1307" s="12" t="s">
        <v>32933</v>
      </c>
      <c r="C1307" s="12" t="s">
        <v>33514</v>
      </c>
      <c r="D1307" s="12" t="s">
        <v>1588</v>
      </c>
      <c r="E1307" s="12" t="s">
        <v>33515</v>
      </c>
      <c r="F1307" s="12" t="s">
        <v>33516</v>
      </c>
      <c r="G1307" s="12" t="s">
        <v>33517</v>
      </c>
    </row>
    <row r="1308">
      <c r="A1308" s="12" t="s">
        <v>1585</v>
      </c>
      <c r="B1308" s="12" t="s">
        <v>32933</v>
      </c>
      <c r="C1308" s="12" t="s">
        <v>33514</v>
      </c>
      <c r="D1308" s="12" t="s">
        <v>1588</v>
      </c>
      <c r="E1308" s="12" t="s">
        <v>33518</v>
      </c>
      <c r="F1308" s="12" t="s">
        <v>33519</v>
      </c>
      <c r="G1308" s="12" t="s">
        <v>33520</v>
      </c>
    </row>
    <row r="1309">
      <c r="A1309" s="12" t="s">
        <v>1585</v>
      </c>
      <c r="B1309" s="12" t="s">
        <v>33521</v>
      </c>
      <c r="C1309" s="12" t="s">
        <v>33522</v>
      </c>
      <c r="D1309" s="12" t="s">
        <v>1588</v>
      </c>
      <c r="E1309" s="12" t="s">
        <v>33523</v>
      </c>
      <c r="F1309" s="12" t="s">
        <v>33188</v>
      </c>
      <c r="G1309" s="12" t="s">
        <v>33189</v>
      </c>
    </row>
    <row r="1310">
      <c r="A1310" s="12" t="s">
        <v>1585</v>
      </c>
      <c r="B1310" s="12" t="s">
        <v>33521</v>
      </c>
      <c r="C1310" s="12" t="s">
        <v>33524</v>
      </c>
      <c r="D1310" s="12" t="s">
        <v>1588</v>
      </c>
      <c r="E1310" s="12" t="s">
        <v>33525</v>
      </c>
      <c r="F1310" s="12" t="s">
        <v>15047</v>
      </c>
      <c r="G1310" s="12" t="s">
        <v>15048</v>
      </c>
    </row>
    <row r="1311">
      <c r="A1311" s="12" t="s">
        <v>1585</v>
      </c>
      <c r="B1311" s="12" t="s">
        <v>33436</v>
      </c>
      <c r="C1311" s="12" t="s">
        <v>33437</v>
      </c>
      <c r="D1311" s="12" t="s">
        <v>1588</v>
      </c>
      <c r="E1311" s="12" t="s">
        <v>33526</v>
      </c>
      <c r="F1311" s="12" t="s">
        <v>7882</v>
      </c>
      <c r="G1311" s="12" t="s">
        <v>7883</v>
      </c>
    </row>
    <row r="1312">
      <c r="A1312" s="12" t="s">
        <v>1585</v>
      </c>
      <c r="B1312" s="12" t="s">
        <v>32960</v>
      </c>
      <c r="C1312" s="12" t="s">
        <v>33143</v>
      </c>
      <c r="D1312" s="12" t="s">
        <v>1588</v>
      </c>
      <c r="E1312" s="12" t="s">
        <v>33527</v>
      </c>
      <c r="F1312" s="12" t="s">
        <v>1896</v>
      </c>
      <c r="G1312" s="12" t="s">
        <v>1897</v>
      </c>
    </row>
    <row r="1313">
      <c r="A1313" s="12" t="s">
        <v>1585</v>
      </c>
      <c r="B1313" s="12" t="s">
        <v>33031</v>
      </c>
      <c r="C1313" s="12" t="s">
        <v>33528</v>
      </c>
      <c r="D1313" s="12" t="s">
        <v>1588</v>
      </c>
      <c r="E1313" s="12" t="s">
        <v>33529</v>
      </c>
      <c r="F1313" s="12" t="s">
        <v>33530</v>
      </c>
      <c r="G1313" s="12" t="s">
        <v>33531</v>
      </c>
    </row>
    <row r="1314">
      <c r="A1314" s="12" t="s">
        <v>1585</v>
      </c>
      <c r="B1314" s="12" t="s">
        <v>33532</v>
      </c>
      <c r="C1314" s="12" t="s">
        <v>33533</v>
      </c>
      <c r="D1314" s="12" t="s">
        <v>1588</v>
      </c>
      <c r="E1314" s="12" t="s">
        <v>33534</v>
      </c>
      <c r="F1314" s="12" t="s">
        <v>33535</v>
      </c>
      <c r="G1314" s="12" t="s">
        <v>33536</v>
      </c>
    </row>
    <row r="1315">
      <c r="A1315" s="12" t="s">
        <v>1585</v>
      </c>
      <c r="B1315" s="12" t="s">
        <v>32955</v>
      </c>
      <c r="C1315" s="12" t="s">
        <v>33537</v>
      </c>
      <c r="D1315" s="12" t="s">
        <v>1588</v>
      </c>
      <c r="E1315" s="12" t="s">
        <v>33538</v>
      </c>
      <c r="F1315" s="12" t="s">
        <v>33535</v>
      </c>
      <c r="G1315" s="12" t="s">
        <v>33536</v>
      </c>
    </row>
    <row r="1316">
      <c r="A1316" s="12" t="s">
        <v>1585</v>
      </c>
      <c r="B1316" s="12" t="s">
        <v>33145</v>
      </c>
      <c r="C1316" s="12" t="s">
        <v>33389</v>
      </c>
      <c r="D1316" s="12" t="s">
        <v>1588</v>
      </c>
      <c r="E1316" s="12" t="s">
        <v>33539</v>
      </c>
      <c r="F1316" s="12" t="s">
        <v>33540</v>
      </c>
      <c r="G1316" s="12" t="s">
        <v>33541</v>
      </c>
    </row>
    <row r="1317">
      <c r="A1317" s="12" t="s">
        <v>1585</v>
      </c>
      <c r="B1317" s="12" t="s">
        <v>33542</v>
      </c>
      <c r="C1317" s="12" t="s">
        <v>33543</v>
      </c>
      <c r="D1317" s="12" t="s">
        <v>1588</v>
      </c>
      <c r="E1317" s="12" t="s">
        <v>33544</v>
      </c>
      <c r="F1317" s="12" t="s">
        <v>22836</v>
      </c>
      <c r="G1317" s="12" t="s">
        <v>33545</v>
      </c>
    </row>
    <row r="1318">
      <c r="A1318" s="12" t="s">
        <v>1585</v>
      </c>
      <c r="B1318" s="12" t="s">
        <v>33546</v>
      </c>
      <c r="C1318" s="12" t="s">
        <v>33547</v>
      </c>
      <c r="D1318" s="12" t="s">
        <v>1588</v>
      </c>
      <c r="E1318" s="12" t="s">
        <v>33548</v>
      </c>
      <c r="F1318" s="12" t="s">
        <v>23521</v>
      </c>
      <c r="G1318" s="12" t="s">
        <v>33549</v>
      </c>
    </row>
    <row r="1319">
      <c r="A1319" s="12" t="s">
        <v>1585</v>
      </c>
      <c r="B1319" s="12" t="s">
        <v>33550</v>
      </c>
      <c r="C1319" s="12" t="s">
        <v>33204</v>
      </c>
      <c r="D1319" s="12" t="s">
        <v>1588</v>
      </c>
      <c r="E1319" s="12" t="s">
        <v>33551</v>
      </c>
      <c r="F1319" s="12" t="s">
        <v>15495</v>
      </c>
      <c r="G1319" s="12" t="s">
        <v>33552</v>
      </c>
    </row>
    <row r="1320">
      <c r="A1320" s="12" t="s">
        <v>1585</v>
      </c>
      <c r="B1320" s="12" t="s">
        <v>33553</v>
      </c>
      <c r="C1320" s="12" t="s">
        <v>33554</v>
      </c>
      <c r="D1320" s="12" t="s">
        <v>1588</v>
      </c>
      <c r="E1320" s="12" t="s">
        <v>33555</v>
      </c>
      <c r="F1320" s="12" t="s">
        <v>15495</v>
      </c>
      <c r="G1320" s="12" t="s">
        <v>33552</v>
      </c>
    </row>
    <row r="1321">
      <c r="A1321" s="12" t="s">
        <v>1585</v>
      </c>
      <c r="B1321" s="12" t="s">
        <v>33556</v>
      </c>
      <c r="C1321" s="12" t="s">
        <v>33557</v>
      </c>
      <c r="D1321" s="12" t="s">
        <v>1588</v>
      </c>
      <c r="E1321" s="12" t="s">
        <v>33558</v>
      </c>
      <c r="F1321" s="12" t="s">
        <v>15495</v>
      </c>
      <c r="G1321" s="12" t="s">
        <v>33552</v>
      </c>
    </row>
    <row r="1322">
      <c r="A1322" s="12" t="s">
        <v>1585</v>
      </c>
      <c r="B1322" s="12" t="s">
        <v>33559</v>
      </c>
      <c r="C1322" s="12" t="s">
        <v>33560</v>
      </c>
      <c r="D1322" s="12" t="s">
        <v>1588</v>
      </c>
      <c r="E1322" s="12" t="s">
        <v>33561</v>
      </c>
      <c r="F1322" s="12" t="s">
        <v>15495</v>
      </c>
      <c r="G1322" s="12" t="s">
        <v>33552</v>
      </c>
    </row>
    <row r="1323">
      <c r="A1323" s="12" t="s">
        <v>1585</v>
      </c>
      <c r="B1323" s="12" t="s">
        <v>32955</v>
      </c>
      <c r="C1323" s="12" t="s">
        <v>33562</v>
      </c>
      <c r="D1323" s="12" t="s">
        <v>1588</v>
      </c>
      <c r="E1323" s="12" t="s">
        <v>33563</v>
      </c>
      <c r="F1323" s="12" t="s">
        <v>15495</v>
      </c>
      <c r="G1323" s="12" t="s">
        <v>33552</v>
      </c>
    </row>
    <row r="1324">
      <c r="A1324" s="12" t="s">
        <v>1585</v>
      </c>
      <c r="B1324" s="12" t="s">
        <v>32994</v>
      </c>
      <c r="C1324" s="12" t="s">
        <v>33564</v>
      </c>
      <c r="D1324" s="12" t="s">
        <v>1588</v>
      </c>
      <c r="E1324" s="12" t="s">
        <v>33565</v>
      </c>
      <c r="F1324" s="12" t="s">
        <v>4477</v>
      </c>
      <c r="G1324" s="12" t="s">
        <v>4478</v>
      </c>
    </row>
    <row r="1325">
      <c r="A1325" s="12" t="s">
        <v>1585</v>
      </c>
      <c r="B1325" s="12" t="s">
        <v>33566</v>
      </c>
      <c r="C1325" s="12" t="s">
        <v>33286</v>
      </c>
      <c r="D1325" s="12" t="s">
        <v>1588</v>
      </c>
      <c r="E1325" s="12" t="s">
        <v>33567</v>
      </c>
      <c r="F1325" s="12" t="s">
        <v>4477</v>
      </c>
      <c r="G1325" s="12" t="s">
        <v>4478</v>
      </c>
    </row>
    <row r="1326">
      <c r="A1326" s="12" t="s">
        <v>1585</v>
      </c>
      <c r="B1326" s="12" t="s">
        <v>32994</v>
      </c>
      <c r="C1326" s="12" t="s">
        <v>33568</v>
      </c>
      <c r="D1326" s="12" t="s">
        <v>1588</v>
      </c>
      <c r="E1326" s="12" t="s">
        <v>33569</v>
      </c>
      <c r="F1326" s="12" t="s">
        <v>4490</v>
      </c>
      <c r="G1326" s="12" t="s">
        <v>4491</v>
      </c>
    </row>
    <row r="1327">
      <c r="A1327" s="12" t="s">
        <v>1585</v>
      </c>
      <c r="B1327" s="12" t="s">
        <v>33566</v>
      </c>
      <c r="C1327" s="12" t="s">
        <v>33570</v>
      </c>
      <c r="D1327" s="12" t="s">
        <v>1588</v>
      </c>
      <c r="E1327" s="12" t="s">
        <v>33571</v>
      </c>
      <c r="F1327" s="12" t="s">
        <v>4490</v>
      </c>
      <c r="G1327" s="12" t="s">
        <v>4491</v>
      </c>
    </row>
    <row r="1328">
      <c r="A1328" s="12" t="s">
        <v>1585</v>
      </c>
      <c r="B1328" s="12" t="s">
        <v>33572</v>
      </c>
      <c r="C1328" s="12" t="s">
        <v>33573</v>
      </c>
      <c r="D1328" s="12" t="s">
        <v>1588</v>
      </c>
      <c r="E1328" s="12" t="s">
        <v>33574</v>
      </c>
      <c r="F1328" s="12" t="s">
        <v>4490</v>
      </c>
      <c r="G1328" s="12" t="s">
        <v>4491</v>
      </c>
    </row>
    <row r="1329">
      <c r="A1329" s="12" t="s">
        <v>1585</v>
      </c>
      <c r="B1329" s="12" t="s">
        <v>33575</v>
      </c>
      <c r="C1329" s="12" t="s">
        <v>33576</v>
      </c>
      <c r="D1329" s="12" t="s">
        <v>1588</v>
      </c>
      <c r="E1329" s="12" t="s">
        <v>33577</v>
      </c>
      <c r="F1329" s="12" t="s">
        <v>4490</v>
      </c>
      <c r="G1329" s="12" t="s">
        <v>4491</v>
      </c>
    </row>
    <row r="1330">
      <c r="A1330" s="12" t="s">
        <v>1585</v>
      </c>
      <c r="B1330" s="12" t="s">
        <v>33578</v>
      </c>
      <c r="C1330" s="12" t="s">
        <v>33579</v>
      </c>
      <c r="D1330" s="12" t="s">
        <v>1588</v>
      </c>
      <c r="E1330" s="12" t="s">
        <v>33580</v>
      </c>
      <c r="F1330" s="12" t="s">
        <v>4490</v>
      </c>
      <c r="G1330" s="12" t="s">
        <v>4491</v>
      </c>
    </row>
    <row r="1331">
      <c r="A1331" s="12" t="s">
        <v>1585</v>
      </c>
      <c r="B1331" s="12" t="s">
        <v>33581</v>
      </c>
      <c r="C1331" s="12" t="s">
        <v>33582</v>
      </c>
      <c r="D1331" s="12" t="s">
        <v>1588</v>
      </c>
      <c r="E1331" s="12" t="s">
        <v>33583</v>
      </c>
      <c r="F1331" s="12" t="s">
        <v>4490</v>
      </c>
      <c r="G1331" s="12" t="s">
        <v>4491</v>
      </c>
    </row>
    <row r="1332">
      <c r="A1332" s="12" t="s">
        <v>1585</v>
      </c>
      <c r="B1332" s="12" t="s">
        <v>33584</v>
      </c>
      <c r="C1332" s="12" t="s">
        <v>33585</v>
      </c>
      <c r="D1332" s="12" t="s">
        <v>1588</v>
      </c>
      <c r="E1332" s="12" t="s">
        <v>33586</v>
      </c>
      <c r="F1332" s="12" t="s">
        <v>4490</v>
      </c>
      <c r="G1332" s="12" t="s">
        <v>4491</v>
      </c>
    </row>
    <row r="1333">
      <c r="A1333" s="12" t="s">
        <v>1585</v>
      </c>
      <c r="B1333" s="12" t="s">
        <v>33587</v>
      </c>
      <c r="C1333" s="12" t="s">
        <v>33588</v>
      </c>
      <c r="D1333" s="12" t="s">
        <v>1588</v>
      </c>
      <c r="E1333" s="12" t="s">
        <v>33589</v>
      </c>
      <c r="F1333" s="12" t="s">
        <v>4490</v>
      </c>
      <c r="G1333" s="12" t="s">
        <v>4491</v>
      </c>
    </row>
    <row r="1334">
      <c r="A1334" s="12" t="s">
        <v>1585</v>
      </c>
      <c r="B1334" s="12" t="s">
        <v>33590</v>
      </c>
      <c r="C1334" s="12" t="s">
        <v>33591</v>
      </c>
      <c r="D1334" s="12" t="s">
        <v>1588</v>
      </c>
      <c r="E1334" s="12" t="s">
        <v>33592</v>
      </c>
      <c r="F1334" s="12" t="s">
        <v>4490</v>
      </c>
      <c r="G1334" s="12" t="s">
        <v>4491</v>
      </c>
    </row>
    <row r="1335">
      <c r="A1335" s="12" t="s">
        <v>1585</v>
      </c>
      <c r="B1335" s="12" t="s">
        <v>33031</v>
      </c>
      <c r="C1335" s="12" t="s">
        <v>33593</v>
      </c>
      <c r="D1335" s="12" t="s">
        <v>1588</v>
      </c>
      <c r="E1335" s="12" t="s">
        <v>33594</v>
      </c>
      <c r="F1335" s="12" t="s">
        <v>33595</v>
      </c>
      <c r="G1335" s="12" t="s">
        <v>33596</v>
      </c>
    </row>
    <row r="1336">
      <c r="A1336" s="12" t="s">
        <v>1585</v>
      </c>
      <c r="B1336" s="12" t="s">
        <v>33145</v>
      </c>
      <c r="C1336" s="12" t="s">
        <v>33410</v>
      </c>
      <c r="D1336" s="12" t="s">
        <v>1588</v>
      </c>
      <c r="E1336" s="12" t="s">
        <v>33597</v>
      </c>
      <c r="F1336" s="12" t="s">
        <v>33598</v>
      </c>
      <c r="G1336" s="12" t="s">
        <v>33599</v>
      </c>
    </row>
    <row r="1337">
      <c r="A1337" s="12" t="s">
        <v>1585</v>
      </c>
      <c r="B1337" s="12" t="s">
        <v>33600</v>
      </c>
      <c r="C1337" s="12" t="s">
        <v>33601</v>
      </c>
      <c r="D1337" s="12" t="s">
        <v>1588</v>
      </c>
      <c r="E1337" s="12" t="s">
        <v>33602</v>
      </c>
      <c r="F1337" s="12" t="s">
        <v>4309</v>
      </c>
      <c r="G1337" s="12" t="s">
        <v>33603</v>
      </c>
    </row>
    <row r="1338">
      <c r="A1338" s="12" t="s">
        <v>1585</v>
      </c>
      <c r="B1338" s="12" t="s">
        <v>33604</v>
      </c>
      <c r="C1338" s="12" t="s">
        <v>33605</v>
      </c>
      <c r="D1338" s="12" t="s">
        <v>1588</v>
      </c>
      <c r="E1338" s="12" t="s">
        <v>33606</v>
      </c>
      <c r="F1338" s="12" t="s">
        <v>4309</v>
      </c>
      <c r="G1338" s="12" t="s">
        <v>33603</v>
      </c>
    </row>
    <row r="1339">
      <c r="A1339" s="12" t="s">
        <v>1585</v>
      </c>
      <c r="B1339" s="12" t="s">
        <v>32994</v>
      </c>
      <c r="C1339" s="12" t="s">
        <v>33568</v>
      </c>
      <c r="D1339" s="12" t="s">
        <v>1588</v>
      </c>
      <c r="E1339" s="12" t="s">
        <v>33607</v>
      </c>
      <c r="F1339" s="12" t="s">
        <v>4493</v>
      </c>
      <c r="G1339" s="12" t="s">
        <v>4494</v>
      </c>
    </row>
    <row r="1340">
      <c r="A1340" s="12" t="s">
        <v>1585</v>
      </c>
      <c r="B1340" s="12" t="s">
        <v>33566</v>
      </c>
      <c r="C1340" s="12" t="s">
        <v>33570</v>
      </c>
      <c r="D1340" s="12" t="s">
        <v>1588</v>
      </c>
      <c r="E1340" s="12" t="s">
        <v>33608</v>
      </c>
      <c r="F1340" s="12" t="s">
        <v>4493</v>
      </c>
      <c r="G1340" s="12" t="s">
        <v>4494</v>
      </c>
    </row>
    <row r="1341">
      <c r="A1341" s="12" t="s">
        <v>1585</v>
      </c>
      <c r="B1341" s="12" t="s">
        <v>33572</v>
      </c>
      <c r="C1341" s="12" t="s">
        <v>33573</v>
      </c>
      <c r="D1341" s="12" t="s">
        <v>1588</v>
      </c>
      <c r="E1341" s="12" t="s">
        <v>33609</v>
      </c>
      <c r="F1341" s="12" t="s">
        <v>4493</v>
      </c>
      <c r="G1341" s="12" t="s">
        <v>4494</v>
      </c>
    </row>
    <row r="1342">
      <c r="A1342" s="12" t="s">
        <v>1585</v>
      </c>
      <c r="B1342" s="12" t="s">
        <v>33575</v>
      </c>
      <c r="C1342" s="12" t="s">
        <v>33576</v>
      </c>
      <c r="D1342" s="12" t="s">
        <v>1588</v>
      </c>
      <c r="E1342" s="12" t="s">
        <v>33610</v>
      </c>
      <c r="F1342" s="12" t="s">
        <v>4493</v>
      </c>
      <c r="G1342" s="12" t="s">
        <v>4494</v>
      </c>
    </row>
    <row r="1343">
      <c r="A1343" s="12" t="s">
        <v>1585</v>
      </c>
      <c r="B1343" s="12" t="s">
        <v>33578</v>
      </c>
      <c r="C1343" s="12" t="s">
        <v>33579</v>
      </c>
      <c r="D1343" s="12" t="s">
        <v>1588</v>
      </c>
      <c r="E1343" s="12" t="s">
        <v>33611</v>
      </c>
      <c r="F1343" s="12" t="s">
        <v>4493</v>
      </c>
      <c r="G1343" s="12" t="s">
        <v>4494</v>
      </c>
    </row>
    <row r="1344">
      <c r="A1344" s="12" t="s">
        <v>1585</v>
      </c>
      <c r="B1344" s="12" t="s">
        <v>33581</v>
      </c>
      <c r="C1344" s="12" t="s">
        <v>33582</v>
      </c>
      <c r="D1344" s="12" t="s">
        <v>1588</v>
      </c>
      <c r="E1344" s="12" t="s">
        <v>33612</v>
      </c>
      <c r="F1344" s="12" t="s">
        <v>4493</v>
      </c>
      <c r="G1344" s="12" t="s">
        <v>4494</v>
      </c>
    </row>
    <row r="1345">
      <c r="A1345" s="12" t="s">
        <v>1585</v>
      </c>
      <c r="B1345" s="12" t="s">
        <v>33584</v>
      </c>
      <c r="C1345" s="12" t="s">
        <v>33585</v>
      </c>
      <c r="D1345" s="12" t="s">
        <v>1588</v>
      </c>
      <c r="E1345" s="12" t="s">
        <v>33613</v>
      </c>
      <c r="F1345" s="12" t="s">
        <v>4493</v>
      </c>
      <c r="G1345" s="12" t="s">
        <v>4494</v>
      </c>
    </row>
    <row r="1346">
      <c r="A1346" s="12" t="s">
        <v>1585</v>
      </c>
      <c r="B1346" s="12" t="s">
        <v>33587</v>
      </c>
      <c r="C1346" s="12" t="s">
        <v>33588</v>
      </c>
      <c r="D1346" s="12" t="s">
        <v>1588</v>
      </c>
      <c r="E1346" s="12" t="s">
        <v>33614</v>
      </c>
      <c r="F1346" s="12" t="s">
        <v>4493</v>
      </c>
      <c r="G1346" s="12" t="s">
        <v>4494</v>
      </c>
    </row>
    <row r="1347">
      <c r="A1347" s="12" t="s">
        <v>1585</v>
      </c>
      <c r="B1347" s="12" t="s">
        <v>33590</v>
      </c>
      <c r="C1347" s="12" t="s">
        <v>33591</v>
      </c>
      <c r="D1347" s="12" t="s">
        <v>1588</v>
      </c>
      <c r="E1347" s="12" t="s">
        <v>33615</v>
      </c>
      <c r="F1347" s="12" t="s">
        <v>4493</v>
      </c>
      <c r="G1347" s="12" t="s">
        <v>4494</v>
      </c>
    </row>
    <row r="1348">
      <c r="A1348" s="12" t="s">
        <v>1585</v>
      </c>
      <c r="B1348" s="12" t="s">
        <v>33616</v>
      </c>
      <c r="C1348" s="12" t="s">
        <v>33617</v>
      </c>
      <c r="D1348" s="12" t="s">
        <v>1588</v>
      </c>
      <c r="E1348" s="12" t="s">
        <v>33618</v>
      </c>
      <c r="F1348" s="12" t="s">
        <v>4493</v>
      </c>
      <c r="G1348" s="12" t="s">
        <v>4494</v>
      </c>
    </row>
    <row r="1349">
      <c r="A1349" s="12" t="s">
        <v>1585</v>
      </c>
      <c r="B1349" s="12" t="s">
        <v>33619</v>
      </c>
      <c r="C1349" s="12" t="s">
        <v>33620</v>
      </c>
      <c r="D1349" s="12" t="s">
        <v>1588</v>
      </c>
      <c r="E1349" s="12" t="s">
        <v>33621</v>
      </c>
      <c r="F1349" s="12" t="s">
        <v>4493</v>
      </c>
      <c r="G1349" s="12" t="s">
        <v>4494</v>
      </c>
    </row>
    <row r="1350">
      <c r="A1350" s="12" t="s">
        <v>1585</v>
      </c>
      <c r="B1350" s="12" t="s">
        <v>33622</v>
      </c>
      <c r="C1350" s="12" t="s">
        <v>33623</v>
      </c>
      <c r="D1350" s="12" t="s">
        <v>1588</v>
      </c>
      <c r="E1350" s="12" t="s">
        <v>33624</v>
      </c>
      <c r="F1350" s="12" t="s">
        <v>4493</v>
      </c>
      <c r="G1350" s="12" t="s">
        <v>4494</v>
      </c>
    </row>
    <row r="1351">
      <c r="A1351" s="12" t="s">
        <v>1585</v>
      </c>
      <c r="B1351" s="12" t="s">
        <v>33625</v>
      </c>
      <c r="C1351" s="12" t="s">
        <v>33626</v>
      </c>
      <c r="D1351" s="12" t="s">
        <v>1588</v>
      </c>
      <c r="E1351" s="12" t="s">
        <v>33627</v>
      </c>
      <c r="F1351" s="12" t="s">
        <v>4493</v>
      </c>
      <c r="G1351" s="12" t="s">
        <v>4494</v>
      </c>
    </row>
    <row r="1352">
      <c r="A1352" s="12" t="s">
        <v>1585</v>
      </c>
      <c r="B1352" s="12" t="s">
        <v>33628</v>
      </c>
      <c r="C1352" s="12" t="s">
        <v>33629</v>
      </c>
      <c r="D1352" s="12" t="s">
        <v>1588</v>
      </c>
      <c r="E1352" s="12" t="s">
        <v>33630</v>
      </c>
      <c r="F1352" s="12" t="s">
        <v>4493</v>
      </c>
      <c r="G1352" s="12" t="s">
        <v>4494</v>
      </c>
    </row>
    <row r="1353">
      <c r="A1353" s="12" t="s">
        <v>1585</v>
      </c>
      <c r="B1353" s="12" t="s">
        <v>33631</v>
      </c>
      <c r="C1353" s="12" t="s">
        <v>33632</v>
      </c>
      <c r="D1353" s="12" t="s">
        <v>1588</v>
      </c>
      <c r="E1353" s="12" t="s">
        <v>33633</v>
      </c>
      <c r="F1353" s="12" t="s">
        <v>4493</v>
      </c>
      <c r="G1353" s="12" t="s">
        <v>4494</v>
      </c>
    </row>
    <row r="1354">
      <c r="A1354" s="12" t="s">
        <v>1585</v>
      </c>
      <c r="B1354" s="12" t="s">
        <v>33634</v>
      </c>
      <c r="C1354" s="12" t="s">
        <v>33635</v>
      </c>
      <c r="D1354" s="12" t="s">
        <v>1588</v>
      </c>
      <c r="E1354" s="12" t="s">
        <v>33636</v>
      </c>
      <c r="F1354" s="12" t="s">
        <v>4493</v>
      </c>
      <c r="G1354" s="12" t="s">
        <v>4494</v>
      </c>
    </row>
    <row r="1355">
      <c r="A1355" s="12" t="s">
        <v>1585</v>
      </c>
      <c r="B1355" s="12" t="s">
        <v>33637</v>
      </c>
      <c r="C1355" s="12" t="s">
        <v>33638</v>
      </c>
      <c r="D1355" s="12" t="s">
        <v>1588</v>
      </c>
      <c r="E1355" s="12" t="s">
        <v>33639</v>
      </c>
      <c r="F1355" s="12" t="s">
        <v>4493</v>
      </c>
      <c r="G1355" s="12" t="s">
        <v>4494</v>
      </c>
    </row>
    <row r="1356">
      <c r="A1356" s="12" t="s">
        <v>1585</v>
      </c>
      <c r="B1356" s="12" t="s">
        <v>33640</v>
      </c>
      <c r="C1356" s="12" t="s">
        <v>33641</v>
      </c>
      <c r="D1356" s="12" t="s">
        <v>1588</v>
      </c>
      <c r="E1356" s="12" t="s">
        <v>33642</v>
      </c>
      <c r="F1356" s="12" t="s">
        <v>4493</v>
      </c>
      <c r="G1356" s="12" t="s">
        <v>4494</v>
      </c>
    </row>
    <row r="1357">
      <c r="A1357" s="12" t="s">
        <v>1585</v>
      </c>
      <c r="B1357" s="12" t="s">
        <v>33643</v>
      </c>
      <c r="C1357" s="12" t="s">
        <v>33644</v>
      </c>
      <c r="D1357" s="12" t="s">
        <v>1588</v>
      </c>
      <c r="E1357" s="12" t="s">
        <v>33645</v>
      </c>
      <c r="F1357" s="12" t="s">
        <v>4493</v>
      </c>
      <c r="G1357" s="12" t="s">
        <v>4494</v>
      </c>
    </row>
    <row r="1358">
      <c r="A1358" s="12" t="s">
        <v>1585</v>
      </c>
      <c r="B1358" s="12" t="s">
        <v>33646</v>
      </c>
      <c r="C1358" s="12" t="s">
        <v>33647</v>
      </c>
      <c r="D1358" s="12" t="s">
        <v>1588</v>
      </c>
      <c r="E1358" s="12" t="s">
        <v>33648</v>
      </c>
      <c r="F1358" s="12" t="s">
        <v>4493</v>
      </c>
      <c r="G1358" s="12" t="s">
        <v>4494</v>
      </c>
    </row>
    <row r="1359">
      <c r="A1359" s="12" t="s">
        <v>1585</v>
      </c>
      <c r="B1359" s="12" t="s">
        <v>33649</v>
      </c>
      <c r="C1359" s="12" t="s">
        <v>33650</v>
      </c>
      <c r="D1359" s="12" t="s">
        <v>1588</v>
      </c>
      <c r="E1359" s="12" t="s">
        <v>33651</v>
      </c>
      <c r="F1359" s="12" t="s">
        <v>4493</v>
      </c>
      <c r="G1359" s="12" t="s">
        <v>4494</v>
      </c>
    </row>
    <row r="1360">
      <c r="A1360" s="12" t="s">
        <v>1585</v>
      </c>
      <c r="B1360" s="12" t="s">
        <v>33652</v>
      </c>
      <c r="C1360" s="12" t="s">
        <v>33653</v>
      </c>
      <c r="D1360" s="12" t="s">
        <v>1588</v>
      </c>
      <c r="E1360" s="12" t="s">
        <v>33654</v>
      </c>
      <c r="F1360" s="12" t="s">
        <v>4493</v>
      </c>
      <c r="G1360" s="12" t="s">
        <v>4494</v>
      </c>
    </row>
    <row r="1361">
      <c r="A1361" s="12" t="s">
        <v>1585</v>
      </c>
      <c r="B1361" s="12" t="s">
        <v>33655</v>
      </c>
      <c r="C1361" s="12" t="s">
        <v>33656</v>
      </c>
      <c r="D1361" s="12" t="s">
        <v>1588</v>
      </c>
      <c r="E1361" s="12" t="s">
        <v>33657</v>
      </c>
      <c r="F1361" s="12" t="s">
        <v>4493</v>
      </c>
      <c r="G1361" s="12" t="s">
        <v>4494</v>
      </c>
    </row>
    <row r="1362">
      <c r="A1362" s="12" t="s">
        <v>1585</v>
      </c>
      <c r="B1362" s="12" t="s">
        <v>33658</v>
      </c>
      <c r="C1362" s="12" t="s">
        <v>33659</v>
      </c>
      <c r="D1362" s="12" t="s">
        <v>1588</v>
      </c>
      <c r="E1362" s="12" t="s">
        <v>33660</v>
      </c>
      <c r="F1362" s="12" t="s">
        <v>4493</v>
      </c>
      <c r="G1362" s="12" t="s">
        <v>4494</v>
      </c>
    </row>
    <row r="1363">
      <c r="A1363" s="12" t="s">
        <v>1585</v>
      </c>
      <c r="B1363" s="12" t="s">
        <v>33661</v>
      </c>
      <c r="C1363" s="12" t="s">
        <v>33662</v>
      </c>
      <c r="D1363" s="12" t="s">
        <v>1588</v>
      </c>
      <c r="E1363" s="12" t="s">
        <v>33663</v>
      </c>
      <c r="F1363" s="12" t="s">
        <v>4493</v>
      </c>
      <c r="G1363" s="12" t="s">
        <v>4494</v>
      </c>
    </row>
    <row r="1364">
      <c r="A1364" s="12" t="s">
        <v>1585</v>
      </c>
      <c r="B1364" s="12" t="s">
        <v>33664</v>
      </c>
      <c r="C1364" s="12" t="s">
        <v>33665</v>
      </c>
      <c r="D1364" s="12" t="s">
        <v>1588</v>
      </c>
      <c r="E1364" s="12" t="s">
        <v>33666</v>
      </c>
      <c r="F1364" s="12" t="s">
        <v>4493</v>
      </c>
      <c r="G1364" s="12" t="s">
        <v>4494</v>
      </c>
    </row>
    <row r="1365">
      <c r="A1365" s="12" t="s">
        <v>1585</v>
      </c>
      <c r="B1365" s="12" t="s">
        <v>33667</v>
      </c>
      <c r="C1365" s="12" t="s">
        <v>33668</v>
      </c>
      <c r="D1365" s="12" t="s">
        <v>1588</v>
      </c>
      <c r="E1365" s="12" t="s">
        <v>33669</v>
      </c>
      <c r="F1365" s="12" t="s">
        <v>4493</v>
      </c>
      <c r="G1365" s="12" t="s">
        <v>4494</v>
      </c>
    </row>
    <row r="1366">
      <c r="A1366" s="12" t="s">
        <v>1585</v>
      </c>
      <c r="B1366" s="12" t="s">
        <v>33670</v>
      </c>
      <c r="C1366" s="12" t="s">
        <v>33671</v>
      </c>
      <c r="D1366" s="12" t="s">
        <v>1588</v>
      </c>
      <c r="E1366" s="12" t="s">
        <v>33672</v>
      </c>
      <c r="F1366" s="12" t="s">
        <v>4493</v>
      </c>
      <c r="G1366" s="12" t="s">
        <v>4494</v>
      </c>
    </row>
    <row r="1367">
      <c r="A1367" s="12" t="s">
        <v>1585</v>
      </c>
      <c r="B1367" s="12" t="s">
        <v>33673</v>
      </c>
      <c r="C1367" s="12" t="s">
        <v>33674</v>
      </c>
      <c r="D1367" s="12" t="s">
        <v>1588</v>
      </c>
      <c r="E1367" s="12" t="s">
        <v>33675</v>
      </c>
      <c r="F1367" s="12" t="s">
        <v>4493</v>
      </c>
      <c r="G1367" s="12" t="s">
        <v>4494</v>
      </c>
    </row>
    <row r="1368">
      <c r="A1368" s="12" t="s">
        <v>1585</v>
      </c>
      <c r="B1368" s="12" t="s">
        <v>33676</v>
      </c>
      <c r="C1368" s="12" t="s">
        <v>33677</v>
      </c>
      <c r="D1368" s="12" t="s">
        <v>1588</v>
      </c>
      <c r="E1368" s="12" t="s">
        <v>33678</v>
      </c>
      <c r="F1368" s="12" t="s">
        <v>4493</v>
      </c>
      <c r="G1368" s="12" t="s">
        <v>4494</v>
      </c>
    </row>
    <row r="1369">
      <c r="A1369" s="12" t="s">
        <v>1585</v>
      </c>
      <c r="B1369" s="12" t="s">
        <v>33679</v>
      </c>
      <c r="C1369" s="12" t="s">
        <v>33680</v>
      </c>
      <c r="D1369" s="12" t="s">
        <v>1588</v>
      </c>
      <c r="E1369" s="12" t="s">
        <v>33681</v>
      </c>
      <c r="F1369" s="12" t="s">
        <v>4493</v>
      </c>
      <c r="G1369" s="12" t="s">
        <v>4494</v>
      </c>
    </row>
    <row r="1370">
      <c r="A1370" s="12" t="s">
        <v>1585</v>
      </c>
      <c r="B1370" s="12" t="s">
        <v>33682</v>
      </c>
      <c r="C1370" s="12" t="s">
        <v>33683</v>
      </c>
      <c r="D1370" s="12" t="s">
        <v>1588</v>
      </c>
      <c r="E1370" s="12" t="s">
        <v>33684</v>
      </c>
      <c r="F1370" s="12" t="s">
        <v>4493</v>
      </c>
      <c r="G1370" s="12" t="s">
        <v>4494</v>
      </c>
    </row>
    <row r="1371">
      <c r="A1371" s="12" t="s">
        <v>1585</v>
      </c>
      <c r="B1371" s="12" t="s">
        <v>33685</v>
      </c>
      <c r="C1371" s="12" t="s">
        <v>33686</v>
      </c>
      <c r="D1371" s="12" t="s">
        <v>1588</v>
      </c>
      <c r="E1371" s="12" t="s">
        <v>33687</v>
      </c>
      <c r="F1371" s="12" t="s">
        <v>12918</v>
      </c>
      <c r="G1371" s="12" t="s">
        <v>33688</v>
      </c>
    </row>
    <row r="1372">
      <c r="A1372" s="12" t="s">
        <v>1585</v>
      </c>
      <c r="B1372" s="12" t="s">
        <v>33689</v>
      </c>
      <c r="C1372" s="12" t="s">
        <v>33690</v>
      </c>
      <c r="D1372" s="12" t="s">
        <v>1588</v>
      </c>
      <c r="E1372" s="12" t="s">
        <v>33691</v>
      </c>
      <c r="F1372" s="12" t="s">
        <v>6845</v>
      </c>
      <c r="G1372" s="12" t="s">
        <v>33692</v>
      </c>
    </row>
    <row r="1373">
      <c r="A1373" s="12" t="s">
        <v>1585</v>
      </c>
      <c r="B1373" s="12" t="s">
        <v>33693</v>
      </c>
      <c r="C1373" s="12" t="s">
        <v>33568</v>
      </c>
      <c r="D1373" s="12" t="s">
        <v>1588</v>
      </c>
      <c r="E1373" s="12" t="s">
        <v>33694</v>
      </c>
      <c r="F1373" s="12" t="s">
        <v>4496</v>
      </c>
      <c r="G1373" s="12" t="s">
        <v>4497</v>
      </c>
    </row>
    <row r="1374">
      <c r="A1374" s="12" t="s">
        <v>1585</v>
      </c>
      <c r="B1374" s="12" t="s">
        <v>33285</v>
      </c>
      <c r="C1374" s="12" t="s">
        <v>33570</v>
      </c>
      <c r="D1374" s="12" t="s">
        <v>1588</v>
      </c>
      <c r="E1374" s="12" t="s">
        <v>33695</v>
      </c>
      <c r="F1374" s="12" t="s">
        <v>4496</v>
      </c>
      <c r="G1374" s="12" t="s">
        <v>4497</v>
      </c>
    </row>
    <row r="1375">
      <c r="A1375" s="12" t="s">
        <v>1585</v>
      </c>
      <c r="B1375" s="12" t="s">
        <v>33288</v>
      </c>
      <c r="C1375" s="12" t="s">
        <v>33573</v>
      </c>
      <c r="D1375" s="12" t="s">
        <v>1588</v>
      </c>
      <c r="E1375" s="12" t="s">
        <v>33696</v>
      </c>
      <c r="F1375" s="12" t="s">
        <v>4496</v>
      </c>
      <c r="G1375" s="12" t="s">
        <v>4497</v>
      </c>
    </row>
    <row r="1376">
      <c r="A1376" s="12" t="s">
        <v>1585</v>
      </c>
      <c r="B1376" s="12" t="s">
        <v>33291</v>
      </c>
      <c r="C1376" s="12" t="s">
        <v>33576</v>
      </c>
      <c r="D1376" s="12" t="s">
        <v>1588</v>
      </c>
      <c r="E1376" s="12" t="s">
        <v>33697</v>
      </c>
      <c r="F1376" s="12" t="s">
        <v>4496</v>
      </c>
      <c r="G1376" s="12" t="s">
        <v>4497</v>
      </c>
    </row>
    <row r="1377">
      <c r="A1377" s="12" t="s">
        <v>1585</v>
      </c>
      <c r="B1377" s="12" t="s">
        <v>32960</v>
      </c>
      <c r="C1377" s="12" t="s">
        <v>33698</v>
      </c>
      <c r="D1377" s="12" t="s">
        <v>1588</v>
      </c>
      <c r="E1377" s="12" t="s">
        <v>33699</v>
      </c>
      <c r="F1377" s="12" t="s">
        <v>1868</v>
      </c>
      <c r="G1377" s="12" t="s">
        <v>1869</v>
      </c>
    </row>
    <row r="1378">
      <c r="A1378" s="12" t="s">
        <v>1585</v>
      </c>
      <c r="B1378" s="12" t="s">
        <v>32955</v>
      </c>
      <c r="C1378" s="12" t="s">
        <v>33537</v>
      </c>
      <c r="D1378" s="12" t="s">
        <v>1588</v>
      </c>
      <c r="E1378" s="12" t="s">
        <v>33700</v>
      </c>
      <c r="F1378" s="12" t="s">
        <v>33701</v>
      </c>
      <c r="G1378" s="12" t="s">
        <v>33702</v>
      </c>
    </row>
    <row r="1379">
      <c r="A1379" s="12" t="s">
        <v>1585</v>
      </c>
      <c r="B1379" s="12" t="s">
        <v>32955</v>
      </c>
      <c r="C1379" s="12" t="s">
        <v>33537</v>
      </c>
      <c r="D1379" s="12" t="s">
        <v>1588</v>
      </c>
      <c r="E1379" s="12" t="s">
        <v>33703</v>
      </c>
      <c r="F1379" s="12" t="s">
        <v>33704</v>
      </c>
      <c r="G1379" s="12" t="s">
        <v>33705</v>
      </c>
    </row>
    <row r="1380">
      <c r="A1380" s="12" t="s">
        <v>1585</v>
      </c>
      <c r="B1380" s="12" t="s">
        <v>33020</v>
      </c>
      <c r="C1380" s="12" t="s">
        <v>33706</v>
      </c>
      <c r="D1380" s="12" t="s">
        <v>1588</v>
      </c>
      <c r="E1380" s="12" t="s">
        <v>33707</v>
      </c>
      <c r="F1380" s="12" t="s">
        <v>33708</v>
      </c>
      <c r="G1380" s="12" t="s">
        <v>33709</v>
      </c>
    </row>
    <row r="1381">
      <c r="A1381" s="12" t="s">
        <v>1585</v>
      </c>
      <c r="B1381" s="12" t="s">
        <v>33710</v>
      </c>
      <c r="C1381" s="12" t="s">
        <v>33711</v>
      </c>
      <c r="D1381" s="12" t="s">
        <v>1588</v>
      </c>
      <c r="E1381" s="12" t="s">
        <v>33712</v>
      </c>
      <c r="F1381" s="12" t="s">
        <v>33713</v>
      </c>
      <c r="G1381" s="12" t="s">
        <v>33714</v>
      </c>
    </row>
    <row r="1382">
      <c r="A1382" s="12" t="s">
        <v>1585</v>
      </c>
      <c r="B1382" s="12" t="s">
        <v>33710</v>
      </c>
      <c r="C1382" s="12" t="s">
        <v>33715</v>
      </c>
      <c r="D1382" s="12" t="s">
        <v>1588</v>
      </c>
      <c r="E1382" s="12" t="s">
        <v>33716</v>
      </c>
      <c r="F1382" s="12" t="s">
        <v>33717</v>
      </c>
      <c r="G1382" s="12" t="s">
        <v>33718</v>
      </c>
    </row>
    <row r="1383">
      <c r="A1383" s="12" t="s">
        <v>1585</v>
      </c>
      <c r="B1383" s="12" t="s">
        <v>33719</v>
      </c>
      <c r="C1383" s="12" t="s">
        <v>33720</v>
      </c>
      <c r="D1383" s="12" t="s">
        <v>1588</v>
      </c>
      <c r="E1383" s="12" t="s">
        <v>33721</v>
      </c>
      <c r="F1383" s="12" t="s">
        <v>33722</v>
      </c>
      <c r="G1383" s="12" t="s">
        <v>33723</v>
      </c>
    </row>
    <row r="1384">
      <c r="A1384" s="12" t="s">
        <v>1585</v>
      </c>
      <c r="B1384" s="12" t="s">
        <v>33719</v>
      </c>
      <c r="C1384" s="12" t="s">
        <v>33715</v>
      </c>
      <c r="D1384" s="12" t="s">
        <v>1588</v>
      </c>
      <c r="E1384" s="12" t="s">
        <v>33724</v>
      </c>
      <c r="F1384" s="12" t="s">
        <v>33725</v>
      </c>
      <c r="G1384" s="12" t="s">
        <v>33726</v>
      </c>
    </row>
    <row r="1385">
      <c r="A1385" s="12" t="s">
        <v>1585</v>
      </c>
      <c r="B1385" s="12" t="s">
        <v>33452</v>
      </c>
      <c r="C1385" s="12" t="s">
        <v>33453</v>
      </c>
      <c r="D1385" s="12" t="s">
        <v>1588</v>
      </c>
      <c r="E1385" s="12" t="s">
        <v>33727</v>
      </c>
      <c r="F1385" s="12" t="s">
        <v>33728</v>
      </c>
      <c r="G1385" s="12" t="s">
        <v>33729</v>
      </c>
    </row>
    <row r="1386">
      <c r="A1386" s="12" t="s">
        <v>1585</v>
      </c>
      <c r="B1386" s="12" t="s">
        <v>32955</v>
      </c>
      <c r="C1386" s="12" t="s">
        <v>33009</v>
      </c>
      <c r="D1386" s="12" t="s">
        <v>1588</v>
      </c>
      <c r="E1386" s="12" t="s">
        <v>33730</v>
      </c>
      <c r="F1386" s="12" t="s">
        <v>13224</v>
      </c>
      <c r="G1386" s="12" t="s">
        <v>33731</v>
      </c>
    </row>
    <row r="1387">
      <c r="A1387" s="12" t="s">
        <v>1585</v>
      </c>
      <c r="B1387" s="12" t="s">
        <v>32955</v>
      </c>
      <c r="C1387" s="12" t="s">
        <v>33009</v>
      </c>
      <c r="D1387" s="12" t="s">
        <v>1588</v>
      </c>
      <c r="E1387" s="12" t="s">
        <v>33732</v>
      </c>
      <c r="F1387" s="12" t="s">
        <v>13226</v>
      </c>
      <c r="G1387" s="12" t="s">
        <v>33733</v>
      </c>
    </row>
    <row r="1388">
      <c r="A1388" s="12" t="s">
        <v>1585</v>
      </c>
      <c r="B1388" s="12" t="s">
        <v>32955</v>
      </c>
      <c r="C1388" s="12" t="s">
        <v>33009</v>
      </c>
      <c r="D1388" s="12" t="s">
        <v>1588</v>
      </c>
      <c r="E1388" s="12" t="s">
        <v>33734</v>
      </c>
      <c r="F1388" s="12" t="s">
        <v>13228</v>
      </c>
      <c r="G1388" s="12" t="s">
        <v>33735</v>
      </c>
    </row>
    <row r="1389">
      <c r="A1389" s="12" t="s">
        <v>1585</v>
      </c>
      <c r="B1389" s="12" t="s">
        <v>32955</v>
      </c>
      <c r="C1389" s="12" t="s">
        <v>33009</v>
      </c>
      <c r="D1389" s="12" t="s">
        <v>1588</v>
      </c>
      <c r="E1389" s="12" t="s">
        <v>33736</v>
      </c>
      <c r="F1389" s="12" t="s">
        <v>13287</v>
      </c>
      <c r="G1389" s="12" t="s">
        <v>33737</v>
      </c>
    </row>
    <row r="1390">
      <c r="A1390" s="12" t="s">
        <v>1585</v>
      </c>
      <c r="B1390" s="12" t="s">
        <v>33738</v>
      </c>
      <c r="C1390" s="12" t="s">
        <v>33739</v>
      </c>
      <c r="D1390" s="12" t="s">
        <v>1588</v>
      </c>
      <c r="E1390" s="12" t="s">
        <v>33740</v>
      </c>
      <c r="F1390" s="12" t="s">
        <v>33741</v>
      </c>
      <c r="G1390" s="12" t="s">
        <v>33742</v>
      </c>
    </row>
    <row r="1391">
      <c r="A1391" s="12" t="s">
        <v>1585</v>
      </c>
      <c r="B1391" s="12" t="s">
        <v>33743</v>
      </c>
      <c r="C1391" s="12" t="s">
        <v>33744</v>
      </c>
      <c r="D1391" s="12" t="s">
        <v>1588</v>
      </c>
      <c r="E1391" s="12" t="s">
        <v>33745</v>
      </c>
      <c r="F1391" s="12" t="s">
        <v>33746</v>
      </c>
      <c r="G1391" s="12" t="s">
        <v>33747</v>
      </c>
    </row>
    <row r="1392">
      <c r="A1392" s="12" t="s">
        <v>1585</v>
      </c>
      <c r="B1392" s="12" t="s">
        <v>32933</v>
      </c>
      <c r="C1392" s="12" t="s">
        <v>33748</v>
      </c>
      <c r="D1392" s="12" t="s">
        <v>1588</v>
      </c>
      <c r="E1392" s="12" t="s">
        <v>33749</v>
      </c>
      <c r="F1392" s="12" t="s">
        <v>33750</v>
      </c>
      <c r="G1392" s="12" t="s">
        <v>33751</v>
      </c>
    </row>
    <row r="1393">
      <c r="A1393" s="12" t="s">
        <v>1585</v>
      </c>
      <c r="B1393" s="12" t="s">
        <v>32987</v>
      </c>
      <c r="C1393" s="12" t="s">
        <v>33752</v>
      </c>
      <c r="D1393" s="12" t="s">
        <v>1588</v>
      </c>
      <c r="E1393" s="12" t="s">
        <v>33753</v>
      </c>
      <c r="F1393" s="12" t="s">
        <v>11627</v>
      </c>
      <c r="G1393" s="12" t="s">
        <v>11628</v>
      </c>
    </row>
    <row r="1394">
      <c r="A1394" s="12" t="s">
        <v>1585</v>
      </c>
      <c r="B1394" s="12" t="s">
        <v>33754</v>
      </c>
      <c r="C1394" s="12" t="s">
        <v>33755</v>
      </c>
      <c r="D1394" s="12" t="s">
        <v>1588</v>
      </c>
      <c r="E1394" s="12" t="s">
        <v>33756</v>
      </c>
      <c r="F1394" s="12" t="s">
        <v>33757</v>
      </c>
      <c r="G1394" s="12" t="s">
        <v>33758</v>
      </c>
    </row>
    <row r="1395">
      <c r="A1395" s="12" t="s">
        <v>1585</v>
      </c>
      <c r="B1395" s="12" t="s">
        <v>33759</v>
      </c>
      <c r="C1395" s="12" t="s">
        <v>33755</v>
      </c>
      <c r="D1395" s="12" t="s">
        <v>1588</v>
      </c>
      <c r="E1395" s="12" t="s">
        <v>33760</v>
      </c>
      <c r="F1395" s="12" t="s">
        <v>33761</v>
      </c>
      <c r="G1395" s="12" t="s">
        <v>33762</v>
      </c>
    </row>
    <row r="1396">
      <c r="A1396" s="12" t="s">
        <v>1585</v>
      </c>
      <c r="B1396" s="12" t="s">
        <v>3082</v>
      </c>
      <c r="C1396" s="12" t="s">
        <v>33460</v>
      </c>
      <c r="D1396" s="12" t="s">
        <v>1588</v>
      </c>
      <c r="E1396" s="12" t="s">
        <v>33763</v>
      </c>
      <c r="F1396" s="12" t="s">
        <v>20143</v>
      </c>
      <c r="G1396" s="12" t="s">
        <v>33764</v>
      </c>
    </row>
    <row r="1397">
      <c r="A1397" s="12" t="s">
        <v>1585</v>
      </c>
      <c r="B1397" s="12" t="s">
        <v>32730</v>
      </c>
      <c r="C1397" s="12" t="s">
        <v>32731</v>
      </c>
      <c r="D1397" s="12" t="s">
        <v>1588</v>
      </c>
      <c r="E1397" s="12" t="s">
        <v>32732</v>
      </c>
      <c r="F1397" s="12" t="s">
        <v>22354</v>
      </c>
      <c r="G1397" s="12" t="s">
        <v>32733</v>
      </c>
    </row>
    <row r="1398">
      <c r="A1398" s="12" t="s">
        <v>1585</v>
      </c>
      <c r="B1398" s="12" t="s">
        <v>33765</v>
      </c>
      <c r="C1398" s="12" t="s">
        <v>33766</v>
      </c>
      <c r="D1398" s="12" t="s">
        <v>1588</v>
      </c>
      <c r="E1398" s="12" t="s">
        <v>33767</v>
      </c>
      <c r="F1398" s="12" t="s">
        <v>22354</v>
      </c>
      <c r="G1398" s="12" t="s">
        <v>32733</v>
      </c>
    </row>
    <row r="1399">
      <c r="A1399" s="12" t="s">
        <v>1585</v>
      </c>
      <c r="B1399" s="12" t="s">
        <v>32734</v>
      </c>
      <c r="C1399" s="12" t="s">
        <v>32735</v>
      </c>
      <c r="D1399" s="12" t="s">
        <v>1588</v>
      </c>
      <c r="E1399" s="12" t="s">
        <v>32736</v>
      </c>
      <c r="F1399" s="12" t="s">
        <v>22354</v>
      </c>
      <c r="G1399" s="12" t="s">
        <v>32733</v>
      </c>
    </row>
    <row r="1400">
      <c r="A1400" s="12" t="s">
        <v>1585</v>
      </c>
      <c r="B1400" s="12" t="s">
        <v>33768</v>
      </c>
      <c r="C1400" s="12" t="s">
        <v>33769</v>
      </c>
      <c r="D1400" s="12" t="s">
        <v>1588</v>
      </c>
      <c r="E1400" s="12" t="s">
        <v>33770</v>
      </c>
      <c r="F1400" s="12" t="s">
        <v>22354</v>
      </c>
      <c r="G1400" s="12" t="s">
        <v>32733</v>
      </c>
    </row>
    <row r="1401">
      <c r="A1401" s="12" t="s">
        <v>1585</v>
      </c>
      <c r="B1401" s="12" t="s">
        <v>33771</v>
      </c>
      <c r="C1401" s="12" t="s">
        <v>33772</v>
      </c>
      <c r="D1401" s="12" t="s">
        <v>1588</v>
      </c>
      <c r="E1401" s="12" t="s">
        <v>33773</v>
      </c>
      <c r="F1401" s="12" t="s">
        <v>22498</v>
      </c>
      <c r="G1401" s="12" t="s">
        <v>33774</v>
      </c>
    </row>
    <row r="1402">
      <c r="A1402" s="12" t="s">
        <v>1585</v>
      </c>
      <c r="B1402" s="12" t="s">
        <v>33775</v>
      </c>
      <c r="C1402" s="12" t="s">
        <v>33776</v>
      </c>
      <c r="D1402" s="12" t="s">
        <v>1588</v>
      </c>
      <c r="E1402" s="12" t="s">
        <v>33777</v>
      </c>
      <c r="F1402" s="12" t="s">
        <v>22498</v>
      </c>
      <c r="G1402" s="12" t="s">
        <v>33774</v>
      </c>
    </row>
    <row r="1403">
      <c r="A1403" s="12" t="s">
        <v>1585</v>
      </c>
      <c r="B1403" s="12" t="s">
        <v>33778</v>
      </c>
      <c r="C1403" s="12" t="s">
        <v>33779</v>
      </c>
      <c r="D1403" s="12" t="s">
        <v>1588</v>
      </c>
      <c r="E1403" s="12" t="s">
        <v>33780</v>
      </c>
      <c r="F1403" s="12" t="s">
        <v>33781</v>
      </c>
      <c r="G1403" s="12" t="s">
        <v>33782</v>
      </c>
    </row>
    <row r="1404">
      <c r="A1404" s="12" t="s">
        <v>1585</v>
      </c>
      <c r="B1404" s="12" t="s">
        <v>33783</v>
      </c>
      <c r="C1404" s="12" t="s">
        <v>33784</v>
      </c>
      <c r="D1404" s="12" t="s">
        <v>1588</v>
      </c>
      <c r="E1404" s="12" t="s">
        <v>33785</v>
      </c>
      <c r="F1404" s="12" t="s">
        <v>33781</v>
      </c>
      <c r="G1404" s="12" t="s">
        <v>33782</v>
      </c>
    </row>
    <row r="1405">
      <c r="A1405" s="12" t="s">
        <v>1585</v>
      </c>
      <c r="B1405" s="12" t="s">
        <v>33786</v>
      </c>
      <c r="C1405" s="12" t="s">
        <v>33787</v>
      </c>
      <c r="D1405" s="12" t="s">
        <v>1588</v>
      </c>
      <c r="E1405" s="12" t="s">
        <v>33788</v>
      </c>
      <c r="F1405" s="12" t="s">
        <v>33789</v>
      </c>
      <c r="G1405" s="12" t="s">
        <v>33790</v>
      </c>
    </row>
    <row r="1406">
      <c r="A1406" s="12" t="s">
        <v>1585</v>
      </c>
      <c r="B1406" s="12" t="s">
        <v>33791</v>
      </c>
      <c r="C1406" s="12" t="s">
        <v>33792</v>
      </c>
      <c r="D1406" s="12" t="s">
        <v>1588</v>
      </c>
      <c r="E1406" s="12" t="s">
        <v>33793</v>
      </c>
      <c r="F1406" s="12" t="s">
        <v>33794</v>
      </c>
      <c r="G1406" s="12" t="s">
        <v>33795</v>
      </c>
    </row>
    <row r="1407">
      <c r="A1407" s="12" t="s">
        <v>1585</v>
      </c>
      <c r="B1407" s="12" t="s">
        <v>33796</v>
      </c>
      <c r="C1407" s="12" t="s">
        <v>33797</v>
      </c>
      <c r="D1407" s="12" t="s">
        <v>1588</v>
      </c>
      <c r="E1407" s="12" t="s">
        <v>33798</v>
      </c>
      <c r="F1407" s="12" t="s">
        <v>33794</v>
      </c>
      <c r="G1407" s="12" t="s">
        <v>33795</v>
      </c>
    </row>
    <row r="1408">
      <c r="A1408" s="12" t="s">
        <v>1585</v>
      </c>
      <c r="B1408" s="12" t="s">
        <v>33799</v>
      </c>
      <c r="C1408" s="12" t="s">
        <v>33800</v>
      </c>
      <c r="D1408" s="12" t="s">
        <v>1588</v>
      </c>
      <c r="E1408" s="12" t="s">
        <v>33801</v>
      </c>
      <c r="F1408" s="12" t="s">
        <v>33802</v>
      </c>
      <c r="G1408" s="12" t="s">
        <v>33803</v>
      </c>
    </row>
    <row r="1409">
      <c r="A1409" s="12" t="s">
        <v>1585</v>
      </c>
      <c r="B1409" s="12" t="s">
        <v>31579</v>
      </c>
      <c r="C1409" s="12" t="s">
        <v>33804</v>
      </c>
      <c r="D1409" s="12" t="s">
        <v>1588</v>
      </c>
      <c r="E1409" s="12" t="s">
        <v>33805</v>
      </c>
      <c r="F1409" s="12" t="s">
        <v>6751</v>
      </c>
      <c r="G1409" s="12" t="s">
        <v>32980</v>
      </c>
    </row>
    <row r="1410">
      <c r="A1410" s="12" t="s">
        <v>1585</v>
      </c>
      <c r="B1410" s="12" t="s">
        <v>31579</v>
      </c>
      <c r="C1410" s="12" t="s">
        <v>33806</v>
      </c>
      <c r="D1410" s="12" t="s">
        <v>1588</v>
      </c>
      <c r="E1410" s="12" t="s">
        <v>33807</v>
      </c>
      <c r="F1410" s="12" t="s">
        <v>6753</v>
      </c>
      <c r="G1410" s="12" t="s">
        <v>32981</v>
      </c>
    </row>
    <row r="1411">
      <c r="A1411" s="12" t="s">
        <v>1585</v>
      </c>
      <c r="B1411" s="12" t="s">
        <v>33808</v>
      </c>
      <c r="C1411" s="12" t="s">
        <v>33809</v>
      </c>
      <c r="D1411" s="12" t="s">
        <v>1588</v>
      </c>
      <c r="E1411" s="12" t="s">
        <v>33810</v>
      </c>
      <c r="F1411" s="12" t="s">
        <v>9158</v>
      </c>
      <c r="G1411" s="12" t="s">
        <v>33811</v>
      </c>
    </row>
    <row r="1412">
      <c r="A1412" s="12" t="s">
        <v>1585</v>
      </c>
      <c r="B1412" s="12" t="s">
        <v>32999</v>
      </c>
      <c r="C1412" s="12" t="s">
        <v>33000</v>
      </c>
      <c r="D1412" s="12" t="s">
        <v>1588</v>
      </c>
      <c r="E1412" s="12" t="s">
        <v>33001</v>
      </c>
      <c r="F1412" s="12" t="s">
        <v>33002</v>
      </c>
      <c r="G1412" s="12" t="s">
        <v>33003</v>
      </c>
    </row>
    <row r="1413">
      <c r="A1413" s="12" t="s">
        <v>1585</v>
      </c>
      <c r="B1413" s="12" t="s">
        <v>31586</v>
      </c>
      <c r="C1413" s="12" t="s">
        <v>33812</v>
      </c>
      <c r="D1413" s="12" t="s">
        <v>1588</v>
      </c>
      <c r="E1413" s="12" t="s">
        <v>33813</v>
      </c>
      <c r="F1413" s="12" t="s">
        <v>32721</v>
      </c>
      <c r="G1413" s="12" t="s">
        <v>32722</v>
      </c>
    </row>
    <row r="1414">
      <c r="A1414" s="12" t="s">
        <v>1585</v>
      </c>
      <c r="B1414" s="12" t="s">
        <v>33814</v>
      </c>
      <c r="C1414" s="12" t="s">
        <v>33815</v>
      </c>
      <c r="D1414" s="12" t="s">
        <v>1588</v>
      </c>
      <c r="E1414" s="12" t="s">
        <v>33816</v>
      </c>
      <c r="F1414" s="12" t="s">
        <v>1764</v>
      </c>
      <c r="G1414" s="12" t="s">
        <v>1765</v>
      </c>
    </row>
    <row r="1415">
      <c r="A1415" s="12" t="s">
        <v>1585</v>
      </c>
      <c r="B1415" s="12" t="s">
        <v>32923</v>
      </c>
      <c r="C1415" s="12" t="s">
        <v>32924</v>
      </c>
      <c r="D1415" s="12" t="s">
        <v>1588</v>
      </c>
      <c r="E1415" s="12" t="s">
        <v>32925</v>
      </c>
      <c r="F1415" s="12" t="s">
        <v>11627</v>
      </c>
      <c r="G1415" s="12" t="s">
        <v>11628</v>
      </c>
    </row>
    <row r="1416">
      <c r="A1416" s="12" t="s">
        <v>1585</v>
      </c>
      <c r="B1416" s="12" t="s">
        <v>31592</v>
      </c>
      <c r="C1416" s="12" t="s">
        <v>33817</v>
      </c>
      <c r="D1416" s="12" t="s">
        <v>1588</v>
      </c>
      <c r="E1416" s="12" t="s">
        <v>33818</v>
      </c>
      <c r="F1416" s="12" t="s">
        <v>32975</v>
      </c>
      <c r="G1416" s="12" t="s">
        <v>32976</v>
      </c>
    </row>
    <row r="1417">
      <c r="A1417" s="12" t="s">
        <v>1585</v>
      </c>
      <c r="B1417" s="12" t="s">
        <v>33819</v>
      </c>
      <c r="C1417" s="12" t="s">
        <v>33820</v>
      </c>
      <c r="D1417" s="12" t="s">
        <v>1588</v>
      </c>
      <c r="E1417" s="12" t="s">
        <v>33821</v>
      </c>
      <c r="F1417" s="12" t="s">
        <v>33822</v>
      </c>
      <c r="G1417" s="12" t="s">
        <v>33823</v>
      </c>
    </row>
    <row r="1418">
      <c r="A1418" s="29" t="s">
        <v>2788</v>
      </c>
      <c r="B1418" s="29" t="s">
        <v>30107</v>
      </c>
      <c r="C1418" s="29" t="s">
        <v>33824</v>
      </c>
      <c r="D1418" s="29" t="s">
        <v>2784</v>
      </c>
      <c r="E1418" s="29" t="s">
        <v>33825</v>
      </c>
      <c r="F1418" s="29" t="s">
        <v>23740</v>
      </c>
      <c r="G1418" s="29" t="s">
        <v>23741</v>
      </c>
    </row>
    <row r="1419">
      <c r="A1419" s="29" t="s">
        <v>2788</v>
      </c>
      <c r="B1419" s="29" t="s">
        <v>30113</v>
      </c>
      <c r="C1419" s="29" t="s">
        <v>33826</v>
      </c>
      <c r="D1419" s="29" t="s">
        <v>2784</v>
      </c>
      <c r="E1419" s="29" t="s">
        <v>33827</v>
      </c>
      <c r="F1419" s="29" t="s">
        <v>23740</v>
      </c>
      <c r="G1419" s="29" t="s">
        <v>23741</v>
      </c>
    </row>
    <row r="1420">
      <c r="A1420" s="21" t="s">
        <v>2788</v>
      </c>
      <c r="B1420" s="21" t="s">
        <v>30107</v>
      </c>
      <c r="C1420" s="21" t="s">
        <v>32532</v>
      </c>
      <c r="D1420" s="21" t="s">
        <v>2784</v>
      </c>
      <c r="E1420" s="21" t="s">
        <v>33828</v>
      </c>
      <c r="F1420" s="21" t="s">
        <v>33829</v>
      </c>
      <c r="G1420" s="21" t="s">
        <v>33830</v>
      </c>
    </row>
    <row r="1421">
      <c r="A1421" s="21" t="s">
        <v>2788</v>
      </c>
      <c r="B1421" s="21" t="s">
        <v>30107</v>
      </c>
      <c r="C1421" s="21" t="s">
        <v>33824</v>
      </c>
      <c r="D1421" s="21" t="s">
        <v>2784</v>
      </c>
      <c r="E1421" s="21" t="s">
        <v>33831</v>
      </c>
      <c r="F1421" s="21" t="s">
        <v>33832</v>
      </c>
      <c r="G1421" s="21" t="s">
        <v>33833</v>
      </c>
    </row>
    <row r="1422">
      <c r="A1422" s="21" t="s">
        <v>2788</v>
      </c>
      <c r="B1422" s="21" t="s">
        <v>31592</v>
      </c>
      <c r="C1422" s="21" t="s">
        <v>20934</v>
      </c>
      <c r="D1422" s="21" t="s">
        <v>2784</v>
      </c>
      <c r="E1422" s="21" t="s">
        <v>23739</v>
      </c>
      <c r="F1422" s="21" t="s">
        <v>23740</v>
      </c>
      <c r="G1422" s="21" t="s">
        <v>23741</v>
      </c>
    </row>
    <row r="1423">
      <c r="A1423" s="21" t="s">
        <v>2788</v>
      </c>
      <c r="B1423" s="21" t="s">
        <v>31586</v>
      </c>
      <c r="C1423" s="21" t="s">
        <v>31587</v>
      </c>
      <c r="D1423" s="21" t="s">
        <v>2784</v>
      </c>
      <c r="E1423" s="21" t="s">
        <v>33834</v>
      </c>
      <c r="F1423" s="21" t="s">
        <v>33829</v>
      </c>
      <c r="G1423" s="21" t="s">
        <v>33830</v>
      </c>
    </row>
    <row r="1424">
      <c r="A1424" s="21" t="s">
        <v>2788</v>
      </c>
      <c r="B1424" s="21" t="s">
        <v>33835</v>
      </c>
      <c r="C1424" s="21" t="s">
        <v>33836</v>
      </c>
      <c r="D1424" s="21" t="s">
        <v>2784</v>
      </c>
      <c r="E1424" s="21" t="s">
        <v>33837</v>
      </c>
      <c r="F1424" s="21" t="s">
        <v>33829</v>
      </c>
      <c r="G1424" s="21" t="s">
        <v>33830</v>
      </c>
    </row>
    <row r="1425">
      <c r="A1425" s="21" t="s">
        <v>2788</v>
      </c>
      <c r="B1425" s="21" t="s">
        <v>30107</v>
      </c>
      <c r="C1425" s="21" t="s">
        <v>33838</v>
      </c>
      <c r="D1425" s="21" t="s">
        <v>2784</v>
      </c>
      <c r="E1425" s="21" t="s">
        <v>33839</v>
      </c>
      <c r="F1425" s="21" t="s">
        <v>2786</v>
      </c>
      <c r="G1425" s="21" t="s">
        <v>2787</v>
      </c>
    </row>
    <row r="1426">
      <c r="A1426" s="21" t="s">
        <v>2788</v>
      </c>
      <c r="B1426" s="21" t="s">
        <v>30088</v>
      </c>
      <c r="C1426" s="21" t="s">
        <v>30085</v>
      </c>
      <c r="D1426" s="21" t="s">
        <v>2784</v>
      </c>
      <c r="E1426" s="21" t="s">
        <v>33840</v>
      </c>
      <c r="F1426" s="21" t="s">
        <v>33829</v>
      </c>
      <c r="G1426" s="21" t="s">
        <v>33830</v>
      </c>
    </row>
    <row r="1427">
      <c r="A1427" s="21" t="s">
        <v>2788</v>
      </c>
      <c r="B1427" s="21" t="s">
        <v>33841</v>
      </c>
      <c r="C1427" s="21" t="s">
        <v>33842</v>
      </c>
      <c r="D1427" s="21" t="s">
        <v>2784</v>
      </c>
      <c r="E1427" s="21" t="s">
        <v>33843</v>
      </c>
      <c r="F1427" s="21" t="s">
        <v>2786</v>
      </c>
      <c r="G1427" s="21" t="s">
        <v>2787</v>
      </c>
    </row>
    <row r="1428">
      <c r="A1428" s="21" t="s">
        <v>2788</v>
      </c>
      <c r="B1428" s="21" t="s">
        <v>33844</v>
      </c>
      <c r="C1428" s="21" t="s">
        <v>3070</v>
      </c>
      <c r="D1428" s="21" t="s">
        <v>2784</v>
      </c>
      <c r="E1428" s="21" t="s">
        <v>3071</v>
      </c>
      <c r="F1428" s="21" t="s">
        <v>2786</v>
      </c>
      <c r="G1428" s="21" t="s">
        <v>2787</v>
      </c>
    </row>
    <row r="1429">
      <c r="A1429" s="165" t="s">
        <v>2825</v>
      </c>
      <c r="B1429" s="165" t="s">
        <v>30088</v>
      </c>
      <c r="C1429" s="165" t="s">
        <v>30089</v>
      </c>
      <c r="D1429" s="165" t="s">
        <v>1715</v>
      </c>
      <c r="E1429" s="165" t="s">
        <v>33845</v>
      </c>
      <c r="F1429" s="165" t="s">
        <v>33846</v>
      </c>
      <c r="G1429" s="165" t="s">
        <v>33847</v>
      </c>
    </row>
    <row r="1430">
      <c r="A1430" s="12" t="s">
        <v>2825</v>
      </c>
      <c r="B1430" s="12" t="s">
        <v>30107</v>
      </c>
      <c r="C1430" s="12" t="s">
        <v>32532</v>
      </c>
      <c r="D1430" s="12" t="s">
        <v>1715</v>
      </c>
      <c r="E1430" s="12" t="s">
        <v>33848</v>
      </c>
      <c r="F1430" s="12" t="s">
        <v>20879</v>
      </c>
      <c r="G1430" s="12" t="s">
        <v>20880</v>
      </c>
    </row>
    <row r="1431">
      <c r="A1431" s="12" t="s">
        <v>2825</v>
      </c>
      <c r="B1431" s="12" t="s">
        <v>30110</v>
      </c>
      <c r="C1431" s="12" t="s">
        <v>33849</v>
      </c>
      <c r="D1431" s="12" t="s">
        <v>1715</v>
      </c>
      <c r="E1431" s="12" t="s">
        <v>33850</v>
      </c>
      <c r="F1431" s="12" t="s">
        <v>20879</v>
      </c>
      <c r="G1431" s="12" t="s">
        <v>20880</v>
      </c>
    </row>
    <row r="1432">
      <c r="A1432" s="12" t="s">
        <v>2825</v>
      </c>
      <c r="B1432" s="12" t="s">
        <v>30113</v>
      </c>
      <c r="C1432" s="12" t="s">
        <v>33851</v>
      </c>
      <c r="D1432" s="12" t="s">
        <v>1715</v>
      </c>
      <c r="E1432" s="12" t="s">
        <v>33852</v>
      </c>
      <c r="F1432" s="12" t="s">
        <v>20879</v>
      </c>
      <c r="G1432" s="12" t="s">
        <v>20880</v>
      </c>
    </row>
    <row r="1433">
      <c r="A1433" s="12" t="s">
        <v>2825</v>
      </c>
      <c r="B1433" s="12" t="s">
        <v>30107</v>
      </c>
      <c r="C1433" s="12" t="s">
        <v>32532</v>
      </c>
      <c r="D1433" s="12" t="s">
        <v>1715</v>
      </c>
      <c r="E1433" s="12" t="s">
        <v>33853</v>
      </c>
      <c r="F1433" s="12" t="s">
        <v>33846</v>
      </c>
      <c r="G1433" s="12" t="s">
        <v>33847</v>
      </c>
    </row>
    <row r="1434">
      <c r="A1434" s="12" t="s">
        <v>2825</v>
      </c>
      <c r="B1434" s="12" t="s">
        <v>30107</v>
      </c>
      <c r="C1434" s="12" t="s">
        <v>33824</v>
      </c>
      <c r="D1434" s="12" t="s">
        <v>1715</v>
      </c>
      <c r="E1434" s="12" t="s">
        <v>33854</v>
      </c>
      <c r="F1434" s="12" t="s">
        <v>1717</v>
      </c>
      <c r="G1434" s="12" t="s">
        <v>1718</v>
      </c>
    </row>
    <row r="1435">
      <c r="A1435" s="12" t="s">
        <v>2825</v>
      </c>
      <c r="B1435" s="12" t="s">
        <v>1665</v>
      </c>
      <c r="C1435" s="12" t="s">
        <v>4190</v>
      </c>
      <c r="D1435" s="12" t="s">
        <v>1715</v>
      </c>
      <c r="E1435" s="12" t="s">
        <v>4191</v>
      </c>
      <c r="F1435" s="12" t="s">
        <v>1717</v>
      </c>
      <c r="G1435" s="12" t="s">
        <v>1718</v>
      </c>
    </row>
    <row r="1436">
      <c r="A1436" s="12" t="s">
        <v>2825</v>
      </c>
      <c r="B1436" s="12" t="s">
        <v>33855</v>
      </c>
      <c r="C1436" s="12" t="s">
        <v>33856</v>
      </c>
      <c r="D1436" s="12" t="s">
        <v>1715</v>
      </c>
      <c r="E1436" s="12" t="s">
        <v>33857</v>
      </c>
      <c r="F1436" s="12" t="s">
        <v>1717</v>
      </c>
      <c r="G1436" s="12" t="s">
        <v>1718</v>
      </c>
    </row>
    <row r="1437">
      <c r="A1437" s="12" t="s">
        <v>2825</v>
      </c>
      <c r="B1437" s="12" t="s">
        <v>33858</v>
      </c>
      <c r="C1437" s="12" t="s">
        <v>33859</v>
      </c>
      <c r="D1437" s="12" t="s">
        <v>1715</v>
      </c>
      <c r="E1437" s="12" t="s">
        <v>33860</v>
      </c>
      <c r="F1437" s="12" t="s">
        <v>1717</v>
      </c>
      <c r="G1437" s="12" t="s">
        <v>1718</v>
      </c>
    </row>
    <row r="1438">
      <c r="A1438" s="12" t="s">
        <v>2825</v>
      </c>
      <c r="B1438" s="12" t="s">
        <v>33861</v>
      </c>
      <c r="C1438" s="12" t="s">
        <v>33862</v>
      </c>
      <c r="D1438" s="12" t="s">
        <v>1715</v>
      </c>
      <c r="E1438" s="12" t="s">
        <v>33863</v>
      </c>
      <c r="F1438" s="12" t="s">
        <v>1717</v>
      </c>
      <c r="G1438" s="12" t="s">
        <v>1718</v>
      </c>
    </row>
    <row r="1439">
      <c r="A1439" s="12" t="s">
        <v>2825</v>
      </c>
      <c r="B1439" s="12" t="s">
        <v>31586</v>
      </c>
      <c r="C1439" s="12" t="s">
        <v>31587</v>
      </c>
      <c r="D1439" s="12" t="s">
        <v>1715</v>
      </c>
      <c r="E1439" s="12" t="s">
        <v>33864</v>
      </c>
      <c r="F1439" s="12" t="s">
        <v>33846</v>
      </c>
      <c r="G1439" s="12" t="s">
        <v>33847</v>
      </c>
    </row>
    <row r="1440">
      <c r="A1440" s="12" t="s">
        <v>2825</v>
      </c>
      <c r="B1440" s="12" t="s">
        <v>31592</v>
      </c>
      <c r="C1440" s="12" t="s">
        <v>20877</v>
      </c>
      <c r="D1440" s="12" t="s">
        <v>1715</v>
      </c>
      <c r="E1440" s="12" t="s">
        <v>20878</v>
      </c>
      <c r="F1440" s="12" t="s">
        <v>20879</v>
      </c>
      <c r="G1440" s="12" t="s">
        <v>20880</v>
      </c>
    </row>
    <row r="1441">
      <c r="A1441" s="165" t="s">
        <v>2765</v>
      </c>
      <c r="B1441" s="165" t="s">
        <v>30088</v>
      </c>
      <c r="C1441" s="165" t="s">
        <v>33865</v>
      </c>
      <c r="D1441" s="165" t="s">
        <v>1722</v>
      </c>
      <c r="E1441" s="165" t="s">
        <v>33866</v>
      </c>
      <c r="F1441" s="165" t="s">
        <v>33867</v>
      </c>
      <c r="G1441" s="165" t="s">
        <v>33868</v>
      </c>
    </row>
    <row r="1442">
      <c r="A1442" s="12" t="s">
        <v>2765</v>
      </c>
      <c r="B1442" s="12" t="s">
        <v>30107</v>
      </c>
      <c r="C1442" s="12" t="s">
        <v>32532</v>
      </c>
      <c r="D1442" s="12" t="s">
        <v>1722</v>
      </c>
      <c r="E1442" s="12" t="s">
        <v>33869</v>
      </c>
      <c r="F1442" s="12" t="s">
        <v>20936</v>
      </c>
      <c r="G1442" s="12" t="s">
        <v>20937</v>
      </c>
    </row>
    <row r="1443">
      <c r="A1443" s="12" t="s">
        <v>2765</v>
      </c>
      <c r="B1443" s="12" t="s">
        <v>30110</v>
      </c>
      <c r="C1443" s="12" t="s">
        <v>33849</v>
      </c>
      <c r="D1443" s="12" t="s">
        <v>1722</v>
      </c>
      <c r="E1443" s="12" t="s">
        <v>33870</v>
      </c>
      <c r="F1443" s="12" t="s">
        <v>20936</v>
      </c>
      <c r="G1443" s="12" t="s">
        <v>20937</v>
      </c>
    </row>
    <row r="1444">
      <c r="A1444" s="12" t="s">
        <v>2765</v>
      </c>
      <c r="B1444" s="12" t="s">
        <v>30113</v>
      </c>
      <c r="C1444" s="12" t="s">
        <v>33826</v>
      </c>
      <c r="D1444" s="12" t="s">
        <v>1722</v>
      </c>
      <c r="E1444" s="12" t="s">
        <v>33871</v>
      </c>
      <c r="F1444" s="12" t="s">
        <v>20936</v>
      </c>
      <c r="G1444" s="12" t="s">
        <v>20937</v>
      </c>
    </row>
    <row r="1445">
      <c r="A1445" s="12" t="s">
        <v>2765</v>
      </c>
      <c r="B1445" s="12" t="s">
        <v>30107</v>
      </c>
      <c r="C1445" s="12" t="s">
        <v>33872</v>
      </c>
      <c r="D1445" s="12" t="s">
        <v>1722</v>
      </c>
      <c r="E1445" s="12" t="s">
        <v>33873</v>
      </c>
      <c r="F1445" s="12" t="s">
        <v>19936</v>
      </c>
      <c r="G1445" s="12" t="s">
        <v>19937</v>
      </c>
    </row>
    <row r="1446">
      <c r="A1446" s="12" t="s">
        <v>2765</v>
      </c>
      <c r="B1446" s="12" t="s">
        <v>30107</v>
      </c>
      <c r="C1446" s="12" t="s">
        <v>33874</v>
      </c>
      <c r="D1446" s="12" t="s">
        <v>1722</v>
      </c>
      <c r="E1446" s="12" t="s">
        <v>33875</v>
      </c>
      <c r="F1446" s="12" t="s">
        <v>9541</v>
      </c>
      <c r="G1446" s="12" t="s">
        <v>33876</v>
      </c>
    </row>
    <row r="1447">
      <c r="A1447" s="12" t="s">
        <v>2765</v>
      </c>
      <c r="B1447" s="12" t="s">
        <v>30107</v>
      </c>
      <c r="C1447" s="12" t="s">
        <v>33874</v>
      </c>
      <c r="D1447" s="12" t="s">
        <v>1722</v>
      </c>
      <c r="E1447" s="12" t="s">
        <v>33877</v>
      </c>
      <c r="F1447" s="12" t="s">
        <v>9677</v>
      </c>
      <c r="G1447" s="12" t="s">
        <v>33878</v>
      </c>
    </row>
    <row r="1448">
      <c r="A1448" s="12" t="s">
        <v>2765</v>
      </c>
      <c r="B1448" s="12" t="s">
        <v>30107</v>
      </c>
      <c r="C1448" s="12" t="s">
        <v>33879</v>
      </c>
      <c r="D1448" s="12" t="s">
        <v>1722</v>
      </c>
      <c r="E1448" s="12" t="s">
        <v>33880</v>
      </c>
      <c r="F1448" s="12" t="s">
        <v>33881</v>
      </c>
      <c r="G1448" s="12" t="s">
        <v>33882</v>
      </c>
    </row>
    <row r="1449">
      <c r="A1449" s="12" t="s">
        <v>2765</v>
      </c>
      <c r="B1449" s="12" t="s">
        <v>30107</v>
      </c>
      <c r="C1449" s="12" t="s">
        <v>33883</v>
      </c>
      <c r="D1449" s="12" t="s">
        <v>1722</v>
      </c>
      <c r="E1449" s="12" t="s">
        <v>33884</v>
      </c>
      <c r="F1449" s="12" t="s">
        <v>2087</v>
      </c>
      <c r="G1449" s="12" t="s">
        <v>2088</v>
      </c>
    </row>
    <row r="1450">
      <c r="A1450" s="12" t="s">
        <v>2765</v>
      </c>
      <c r="B1450" s="12" t="s">
        <v>30107</v>
      </c>
      <c r="C1450" s="12" t="s">
        <v>33885</v>
      </c>
      <c r="D1450" s="12" t="s">
        <v>1722</v>
      </c>
      <c r="E1450" s="12" t="s">
        <v>33886</v>
      </c>
      <c r="F1450" s="12" t="s">
        <v>4638</v>
      </c>
      <c r="G1450" s="12" t="s">
        <v>4639</v>
      </c>
    </row>
    <row r="1451">
      <c r="A1451" s="12" t="s">
        <v>2765</v>
      </c>
      <c r="B1451" s="12" t="s">
        <v>30107</v>
      </c>
      <c r="C1451" s="12" t="s">
        <v>33887</v>
      </c>
      <c r="D1451" s="12" t="s">
        <v>1722</v>
      </c>
      <c r="E1451" s="12" t="s">
        <v>33888</v>
      </c>
      <c r="F1451" s="12" t="s">
        <v>9091</v>
      </c>
      <c r="G1451" s="12" t="s">
        <v>33889</v>
      </c>
    </row>
    <row r="1452">
      <c r="A1452" s="12" t="s">
        <v>2765</v>
      </c>
      <c r="B1452" s="12" t="s">
        <v>30107</v>
      </c>
      <c r="C1452" s="12" t="s">
        <v>33890</v>
      </c>
      <c r="D1452" s="12" t="s">
        <v>1722</v>
      </c>
      <c r="E1452" s="12" t="s">
        <v>33891</v>
      </c>
      <c r="F1452" s="12" t="s">
        <v>33892</v>
      </c>
      <c r="G1452" s="12" t="s">
        <v>33893</v>
      </c>
    </row>
    <row r="1453">
      <c r="A1453" s="12" t="s">
        <v>2765</v>
      </c>
      <c r="B1453" s="12" t="s">
        <v>30107</v>
      </c>
      <c r="C1453" s="12" t="s">
        <v>33874</v>
      </c>
      <c r="D1453" s="12" t="s">
        <v>1722</v>
      </c>
      <c r="E1453" s="12" t="s">
        <v>33894</v>
      </c>
      <c r="F1453" s="12" t="s">
        <v>4784</v>
      </c>
      <c r="G1453" s="12" t="s">
        <v>4785</v>
      </c>
    </row>
    <row r="1454">
      <c r="A1454" s="12" t="s">
        <v>2765</v>
      </c>
      <c r="B1454" s="12" t="s">
        <v>30107</v>
      </c>
      <c r="C1454" s="12" t="s">
        <v>33895</v>
      </c>
      <c r="D1454" s="12" t="s">
        <v>1722</v>
      </c>
      <c r="E1454" s="12" t="s">
        <v>33896</v>
      </c>
      <c r="F1454" s="12" t="s">
        <v>33897</v>
      </c>
      <c r="G1454" s="12" t="s">
        <v>33898</v>
      </c>
    </row>
    <row r="1455">
      <c r="A1455" s="12" t="s">
        <v>2765</v>
      </c>
      <c r="B1455" s="12" t="s">
        <v>30107</v>
      </c>
      <c r="C1455" s="12" t="s">
        <v>33899</v>
      </c>
      <c r="D1455" s="12" t="s">
        <v>1722</v>
      </c>
      <c r="E1455" s="12" t="s">
        <v>33900</v>
      </c>
      <c r="F1455" s="12" t="s">
        <v>33901</v>
      </c>
      <c r="G1455" s="12" t="s">
        <v>33902</v>
      </c>
    </row>
    <row r="1456">
      <c r="A1456" s="12" t="s">
        <v>2765</v>
      </c>
      <c r="B1456" s="12" t="s">
        <v>30107</v>
      </c>
      <c r="C1456" s="12" t="s">
        <v>33903</v>
      </c>
      <c r="D1456" s="12" t="s">
        <v>1722</v>
      </c>
      <c r="E1456" s="12" t="s">
        <v>33904</v>
      </c>
      <c r="F1456" s="12" t="s">
        <v>5071</v>
      </c>
      <c r="G1456" s="12" t="s">
        <v>5072</v>
      </c>
    </row>
    <row r="1457">
      <c r="A1457" s="12" t="s">
        <v>2765</v>
      </c>
      <c r="B1457" s="12" t="s">
        <v>30107</v>
      </c>
      <c r="C1457" s="12" t="s">
        <v>33905</v>
      </c>
      <c r="D1457" s="12" t="s">
        <v>1722</v>
      </c>
      <c r="E1457" s="12" t="s">
        <v>33906</v>
      </c>
      <c r="F1457" s="12" t="s">
        <v>33907</v>
      </c>
      <c r="G1457" s="12" t="s">
        <v>33908</v>
      </c>
    </row>
    <row r="1458">
      <c r="A1458" s="12" t="s">
        <v>2765</v>
      </c>
      <c r="B1458" s="12" t="s">
        <v>30107</v>
      </c>
      <c r="C1458" s="12" t="s">
        <v>33874</v>
      </c>
      <c r="D1458" s="12" t="s">
        <v>1722</v>
      </c>
      <c r="E1458" s="12" t="s">
        <v>33909</v>
      </c>
      <c r="F1458" s="12" t="s">
        <v>13605</v>
      </c>
      <c r="G1458" s="12" t="s">
        <v>33910</v>
      </c>
    </row>
    <row r="1459">
      <c r="A1459" s="12" t="s">
        <v>2765</v>
      </c>
      <c r="B1459" s="12" t="s">
        <v>30107</v>
      </c>
      <c r="C1459" s="12" t="s">
        <v>33911</v>
      </c>
      <c r="D1459" s="12" t="s">
        <v>1722</v>
      </c>
      <c r="E1459" s="12" t="s">
        <v>33912</v>
      </c>
      <c r="F1459" s="12" t="s">
        <v>33913</v>
      </c>
      <c r="G1459" s="12" t="s">
        <v>33914</v>
      </c>
    </row>
    <row r="1460">
      <c r="A1460" s="12" t="s">
        <v>2765</v>
      </c>
      <c r="B1460" s="12" t="s">
        <v>30107</v>
      </c>
      <c r="C1460" s="12" t="s">
        <v>33915</v>
      </c>
      <c r="D1460" s="12" t="s">
        <v>1722</v>
      </c>
      <c r="E1460" s="12" t="s">
        <v>33916</v>
      </c>
      <c r="F1460" s="12" t="s">
        <v>33917</v>
      </c>
      <c r="G1460" s="12" t="s">
        <v>33918</v>
      </c>
    </row>
    <row r="1461">
      <c r="A1461" s="12" t="s">
        <v>2765</v>
      </c>
      <c r="B1461" s="12" t="s">
        <v>30107</v>
      </c>
      <c r="C1461" s="12" t="s">
        <v>33874</v>
      </c>
      <c r="D1461" s="12" t="s">
        <v>1722</v>
      </c>
      <c r="E1461" s="12" t="s">
        <v>33919</v>
      </c>
      <c r="F1461" s="12" t="s">
        <v>4232</v>
      </c>
      <c r="G1461" s="12" t="s">
        <v>4233</v>
      </c>
    </row>
    <row r="1462">
      <c r="A1462" s="12" t="s">
        <v>2765</v>
      </c>
      <c r="B1462" s="12" t="s">
        <v>30107</v>
      </c>
      <c r="C1462" s="12" t="s">
        <v>33920</v>
      </c>
      <c r="D1462" s="12" t="s">
        <v>1722</v>
      </c>
      <c r="E1462" s="12" t="s">
        <v>33921</v>
      </c>
      <c r="F1462" s="12" t="s">
        <v>1935</v>
      </c>
      <c r="G1462" s="12" t="s">
        <v>1936</v>
      </c>
    </row>
    <row r="1463">
      <c r="A1463" s="12" t="s">
        <v>2765</v>
      </c>
      <c r="B1463" s="12" t="s">
        <v>30107</v>
      </c>
      <c r="C1463" s="12" t="s">
        <v>33922</v>
      </c>
      <c r="D1463" s="12" t="s">
        <v>1722</v>
      </c>
      <c r="E1463" s="12" t="s">
        <v>33923</v>
      </c>
      <c r="F1463" s="12" t="s">
        <v>14928</v>
      </c>
      <c r="G1463" s="12" t="s">
        <v>14929</v>
      </c>
    </row>
    <row r="1464">
      <c r="A1464" s="12" t="s">
        <v>2765</v>
      </c>
      <c r="B1464" s="12" t="s">
        <v>30107</v>
      </c>
      <c r="C1464" s="12" t="s">
        <v>33903</v>
      </c>
      <c r="D1464" s="12" t="s">
        <v>1722</v>
      </c>
      <c r="E1464" s="12" t="s">
        <v>33924</v>
      </c>
      <c r="F1464" s="12" t="s">
        <v>3102</v>
      </c>
      <c r="G1464" s="12" t="s">
        <v>3103</v>
      </c>
    </row>
    <row r="1465">
      <c r="A1465" s="12" t="s">
        <v>2765</v>
      </c>
      <c r="B1465" s="12" t="s">
        <v>30107</v>
      </c>
      <c r="C1465" s="12" t="s">
        <v>33925</v>
      </c>
      <c r="D1465" s="12" t="s">
        <v>1722</v>
      </c>
      <c r="E1465" s="12" t="s">
        <v>33926</v>
      </c>
      <c r="F1465" s="12" t="s">
        <v>33927</v>
      </c>
      <c r="G1465" s="12" t="s">
        <v>33928</v>
      </c>
    </row>
    <row r="1466">
      <c r="A1466" s="12" t="s">
        <v>2765</v>
      </c>
      <c r="B1466" s="12" t="s">
        <v>30107</v>
      </c>
      <c r="C1466" s="12" t="s">
        <v>33929</v>
      </c>
      <c r="D1466" s="12" t="s">
        <v>1722</v>
      </c>
      <c r="E1466" s="12" t="s">
        <v>33930</v>
      </c>
      <c r="F1466" s="12" t="s">
        <v>10633</v>
      </c>
      <c r="G1466" s="12" t="s">
        <v>33931</v>
      </c>
    </row>
    <row r="1467">
      <c r="A1467" s="12" t="s">
        <v>2765</v>
      </c>
      <c r="B1467" s="12" t="s">
        <v>30107</v>
      </c>
      <c r="C1467" s="12" t="s">
        <v>33932</v>
      </c>
      <c r="D1467" s="12" t="s">
        <v>1722</v>
      </c>
      <c r="E1467" s="12" t="s">
        <v>33933</v>
      </c>
      <c r="F1467" s="12" t="s">
        <v>3680</v>
      </c>
      <c r="G1467" s="12" t="s">
        <v>3681</v>
      </c>
    </row>
    <row r="1468">
      <c r="A1468" s="12" t="s">
        <v>2765</v>
      </c>
      <c r="B1468" s="12" t="s">
        <v>30107</v>
      </c>
      <c r="C1468" s="12" t="s">
        <v>33920</v>
      </c>
      <c r="D1468" s="12" t="s">
        <v>1722</v>
      </c>
      <c r="E1468" s="12" t="s">
        <v>33934</v>
      </c>
      <c r="F1468" s="12" t="s">
        <v>10927</v>
      </c>
      <c r="G1468" s="12" t="s">
        <v>10928</v>
      </c>
    </row>
    <row r="1469">
      <c r="A1469" s="12" t="s">
        <v>2765</v>
      </c>
      <c r="B1469" s="12" t="s">
        <v>30107</v>
      </c>
      <c r="C1469" s="12" t="s">
        <v>33935</v>
      </c>
      <c r="D1469" s="12" t="s">
        <v>1722</v>
      </c>
      <c r="E1469" s="12" t="s">
        <v>33936</v>
      </c>
      <c r="F1469" s="12" t="s">
        <v>33937</v>
      </c>
      <c r="G1469" s="12" t="s">
        <v>33938</v>
      </c>
    </row>
    <row r="1470">
      <c r="A1470" s="12" t="s">
        <v>2765</v>
      </c>
      <c r="B1470" s="12" t="s">
        <v>30107</v>
      </c>
      <c r="C1470" s="12" t="s">
        <v>33939</v>
      </c>
      <c r="D1470" s="12" t="s">
        <v>1722</v>
      </c>
      <c r="E1470" s="12" t="s">
        <v>33940</v>
      </c>
      <c r="F1470" s="12" t="s">
        <v>33941</v>
      </c>
      <c r="G1470" s="12" t="s">
        <v>33942</v>
      </c>
    </row>
    <row r="1471">
      <c r="A1471" s="12" t="s">
        <v>2765</v>
      </c>
      <c r="B1471" s="12" t="s">
        <v>30107</v>
      </c>
      <c r="C1471" s="12" t="s">
        <v>31603</v>
      </c>
      <c r="D1471" s="12" t="s">
        <v>1722</v>
      </c>
      <c r="E1471" s="12" t="s">
        <v>33943</v>
      </c>
      <c r="F1471" s="12" t="s">
        <v>33944</v>
      </c>
      <c r="G1471" s="12" t="s">
        <v>33945</v>
      </c>
    </row>
    <row r="1472">
      <c r="A1472" s="12" t="s">
        <v>2765</v>
      </c>
      <c r="B1472" s="12" t="s">
        <v>30107</v>
      </c>
      <c r="C1472" s="12" t="s">
        <v>33946</v>
      </c>
      <c r="D1472" s="12" t="s">
        <v>1722</v>
      </c>
      <c r="E1472" s="12" t="s">
        <v>33947</v>
      </c>
      <c r="F1472" s="12" t="s">
        <v>3690</v>
      </c>
      <c r="G1472" s="12" t="s">
        <v>3691</v>
      </c>
    </row>
    <row r="1473">
      <c r="A1473" s="12" t="s">
        <v>2765</v>
      </c>
      <c r="B1473" s="12" t="s">
        <v>30107</v>
      </c>
      <c r="C1473" s="12" t="s">
        <v>33948</v>
      </c>
      <c r="D1473" s="12" t="s">
        <v>1722</v>
      </c>
      <c r="E1473" s="12" t="s">
        <v>33949</v>
      </c>
      <c r="F1473" s="12" t="s">
        <v>9800</v>
      </c>
      <c r="G1473" s="12" t="s">
        <v>10006</v>
      </c>
    </row>
    <row r="1474">
      <c r="A1474" s="12" t="s">
        <v>2765</v>
      </c>
      <c r="B1474" s="12" t="s">
        <v>30107</v>
      </c>
      <c r="C1474" s="12" t="s">
        <v>33950</v>
      </c>
      <c r="D1474" s="12" t="s">
        <v>1722</v>
      </c>
      <c r="E1474" s="12" t="s">
        <v>33951</v>
      </c>
      <c r="F1474" s="12" t="s">
        <v>33952</v>
      </c>
      <c r="G1474" s="12" t="s">
        <v>33953</v>
      </c>
    </row>
    <row r="1475">
      <c r="A1475" s="12" t="s">
        <v>2765</v>
      </c>
      <c r="B1475" s="12" t="s">
        <v>30107</v>
      </c>
      <c r="C1475" s="12" t="s">
        <v>33954</v>
      </c>
      <c r="D1475" s="12" t="s">
        <v>1722</v>
      </c>
      <c r="E1475" s="12" t="s">
        <v>33955</v>
      </c>
      <c r="F1475" s="12" t="s">
        <v>23555</v>
      </c>
      <c r="G1475" s="12" t="s">
        <v>33956</v>
      </c>
    </row>
    <row r="1476">
      <c r="A1476" s="12" t="s">
        <v>2765</v>
      </c>
      <c r="B1476" s="12" t="s">
        <v>30107</v>
      </c>
      <c r="C1476" s="12" t="s">
        <v>33957</v>
      </c>
      <c r="D1476" s="12" t="s">
        <v>1722</v>
      </c>
      <c r="E1476" s="12" t="s">
        <v>33958</v>
      </c>
      <c r="F1476" s="12" t="s">
        <v>7557</v>
      </c>
      <c r="G1476" s="12" t="s">
        <v>7558</v>
      </c>
    </row>
    <row r="1477">
      <c r="A1477" s="12" t="s">
        <v>2765</v>
      </c>
      <c r="B1477" s="12" t="s">
        <v>30107</v>
      </c>
      <c r="C1477" s="12" t="s">
        <v>33959</v>
      </c>
      <c r="D1477" s="12" t="s">
        <v>1722</v>
      </c>
      <c r="E1477" s="12" t="s">
        <v>33960</v>
      </c>
      <c r="F1477" s="12" t="s">
        <v>33961</v>
      </c>
      <c r="G1477" s="12" t="s">
        <v>33962</v>
      </c>
    </row>
    <row r="1478">
      <c r="A1478" s="12" t="s">
        <v>2765</v>
      </c>
      <c r="B1478" s="12" t="s">
        <v>30107</v>
      </c>
      <c r="C1478" s="12" t="s">
        <v>32532</v>
      </c>
      <c r="D1478" s="12" t="s">
        <v>1722</v>
      </c>
      <c r="E1478" s="12" t="s">
        <v>33963</v>
      </c>
      <c r="F1478" s="12" t="s">
        <v>33867</v>
      </c>
      <c r="G1478" s="12" t="s">
        <v>33868</v>
      </c>
    </row>
    <row r="1479">
      <c r="A1479" s="12" t="s">
        <v>2765</v>
      </c>
      <c r="B1479" s="12" t="s">
        <v>30107</v>
      </c>
      <c r="C1479" s="12" t="s">
        <v>33964</v>
      </c>
      <c r="D1479" s="12" t="s">
        <v>1722</v>
      </c>
      <c r="E1479" s="12" t="s">
        <v>33965</v>
      </c>
      <c r="F1479" s="12" t="s">
        <v>21087</v>
      </c>
      <c r="G1479" s="12" t="s">
        <v>33966</v>
      </c>
    </row>
    <row r="1480">
      <c r="A1480" s="12" t="s">
        <v>2765</v>
      </c>
      <c r="B1480" s="12" t="s">
        <v>33967</v>
      </c>
      <c r="C1480" s="12" t="s">
        <v>33968</v>
      </c>
      <c r="D1480" s="12" t="s">
        <v>1722</v>
      </c>
      <c r="E1480" s="12" t="s">
        <v>33969</v>
      </c>
      <c r="F1480" s="12" t="s">
        <v>20936</v>
      </c>
      <c r="G1480" s="12" t="s">
        <v>20937</v>
      </c>
    </row>
    <row r="1481">
      <c r="A1481" s="12" t="s">
        <v>2765</v>
      </c>
      <c r="B1481" s="12" t="s">
        <v>33970</v>
      </c>
      <c r="C1481" s="12" t="s">
        <v>33971</v>
      </c>
      <c r="D1481" s="12" t="s">
        <v>1722</v>
      </c>
      <c r="E1481" s="12" t="s">
        <v>33972</v>
      </c>
      <c r="F1481" s="12" t="s">
        <v>20936</v>
      </c>
      <c r="G1481" s="12" t="s">
        <v>20937</v>
      </c>
    </row>
    <row r="1482">
      <c r="A1482" s="12" t="s">
        <v>2765</v>
      </c>
      <c r="B1482" s="12" t="s">
        <v>30107</v>
      </c>
      <c r="C1482" s="12" t="s">
        <v>33973</v>
      </c>
      <c r="D1482" s="12" t="s">
        <v>1722</v>
      </c>
      <c r="E1482" s="12" t="s">
        <v>33974</v>
      </c>
      <c r="F1482" s="12" t="s">
        <v>23848</v>
      </c>
      <c r="G1482" s="12" t="s">
        <v>33975</v>
      </c>
    </row>
    <row r="1483">
      <c r="A1483" s="12" t="s">
        <v>2765</v>
      </c>
      <c r="B1483" s="12" t="s">
        <v>30107</v>
      </c>
      <c r="C1483" s="12" t="s">
        <v>33976</v>
      </c>
      <c r="D1483" s="12" t="s">
        <v>1722</v>
      </c>
      <c r="E1483" s="12" t="s">
        <v>33977</v>
      </c>
      <c r="F1483" s="12" t="s">
        <v>2092</v>
      </c>
      <c r="G1483" s="12" t="s">
        <v>2093</v>
      </c>
    </row>
    <row r="1484">
      <c r="A1484" s="12" t="s">
        <v>2765</v>
      </c>
      <c r="B1484" s="12" t="s">
        <v>30107</v>
      </c>
      <c r="C1484" s="12" t="s">
        <v>33978</v>
      </c>
      <c r="D1484" s="12" t="s">
        <v>1722</v>
      </c>
      <c r="E1484" s="12" t="s">
        <v>33979</v>
      </c>
      <c r="F1484" s="12" t="s">
        <v>33980</v>
      </c>
      <c r="G1484" s="12" t="s">
        <v>33981</v>
      </c>
    </row>
    <row r="1485">
      <c r="A1485" s="12" t="s">
        <v>2765</v>
      </c>
      <c r="B1485" s="12" t="s">
        <v>30107</v>
      </c>
      <c r="C1485" s="12" t="s">
        <v>33982</v>
      </c>
      <c r="D1485" s="12" t="s">
        <v>1722</v>
      </c>
      <c r="E1485" s="12" t="s">
        <v>33983</v>
      </c>
      <c r="F1485" s="12" t="s">
        <v>33984</v>
      </c>
      <c r="G1485" s="12" t="s">
        <v>33985</v>
      </c>
    </row>
    <row r="1486">
      <c r="A1486" s="12" t="s">
        <v>2765</v>
      </c>
      <c r="B1486" s="12" t="s">
        <v>30107</v>
      </c>
      <c r="C1486" s="12" t="s">
        <v>33986</v>
      </c>
      <c r="D1486" s="12" t="s">
        <v>1722</v>
      </c>
      <c r="E1486" s="12" t="s">
        <v>33987</v>
      </c>
      <c r="F1486" s="12" t="s">
        <v>33988</v>
      </c>
      <c r="G1486" s="12" t="s">
        <v>33989</v>
      </c>
    </row>
    <row r="1487">
      <c r="A1487" s="12" t="s">
        <v>2765</v>
      </c>
      <c r="B1487" s="12" t="s">
        <v>30107</v>
      </c>
      <c r="C1487" s="12" t="s">
        <v>33990</v>
      </c>
      <c r="D1487" s="12" t="s">
        <v>1722</v>
      </c>
      <c r="E1487" s="12" t="s">
        <v>33991</v>
      </c>
      <c r="F1487" s="12" t="s">
        <v>33992</v>
      </c>
      <c r="G1487" s="12" t="s">
        <v>33993</v>
      </c>
    </row>
    <row r="1488">
      <c r="A1488" s="12" t="s">
        <v>2765</v>
      </c>
      <c r="B1488" s="12" t="s">
        <v>30107</v>
      </c>
      <c r="C1488" s="12" t="s">
        <v>33903</v>
      </c>
      <c r="D1488" s="12" t="s">
        <v>1722</v>
      </c>
      <c r="E1488" s="12" t="s">
        <v>33994</v>
      </c>
      <c r="F1488" s="12" t="s">
        <v>2976</v>
      </c>
      <c r="G1488" s="12" t="s">
        <v>2977</v>
      </c>
    </row>
    <row r="1489">
      <c r="A1489" s="12" t="s">
        <v>2765</v>
      </c>
      <c r="B1489" s="12" t="s">
        <v>30107</v>
      </c>
      <c r="C1489" s="12" t="s">
        <v>33903</v>
      </c>
      <c r="D1489" s="12" t="s">
        <v>1722</v>
      </c>
      <c r="E1489" s="12" t="s">
        <v>33995</v>
      </c>
      <c r="F1489" s="12" t="s">
        <v>8407</v>
      </c>
      <c r="G1489" s="12" t="s">
        <v>33996</v>
      </c>
    </row>
    <row r="1490">
      <c r="A1490" s="12" t="s">
        <v>2765</v>
      </c>
      <c r="B1490" s="12" t="s">
        <v>30107</v>
      </c>
      <c r="C1490" s="12" t="s">
        <v>33903</v>
      </c>
      <c r="D1490" s="12" t="s">
        <v>1722</v>
      </c>
      <c r="E1490" s="12" t="s">
        <v>33997</v>
      </c>
      <c r="F1490" s="12" t="s">
        <v>33998</v>
      </c>
      <c r="G1490" s="12" t="s">
        <v>33999</v>
      </c>
    </row>
    <row r="1491">
      <c r="A1491" s="12" t="s">
        <v>2765</v>
      </c>
      <c r="B1491" s="12" t="s">
        <v>30107</v>
      </c>
      <c r="C1491" s="12" t="s">
        <v>33903</v>
      </c>
      <c r="D1491" s="12" t="s">
        <v>1722</v>
      </c>
      <c r="E1491" s="12" t="s">
        <v>34000</v>
      </c>
      <c r="F1491" s="12" t="s">
        <v>23561</v>
      </c>
      <c r="G1491" s="12" t="s">
        <v>34001</v>
      </c>
    </row>
    <row r="1492">
      <c r="A1492" s="12" t="s">
        <v>2765</v>
      </c>
      <c r="B1492" s="12" t="s">
        <v>30107</v>
      </c>
      <c r="C1492" s="12" t="s">
        <v>33903</v>
      </c>
      <c r="D1492" s="12" t="s">
        <v>1722</v>
      </c>
      <c r="E1492" s="12" t="s">
        <v>34002</v>
      </c>
      <c r="F1492" s="12" t="s">
        <v>1890</v>
      </c>
      <c r="G1492" s="12" t="s">
        <v>1891</v>
      </c>
    </row>
    <row r="1493">
      <c r="A1493" s="12" t="s">
        <v>2765</v>
      </c>
      <c r="B1493" s="12" t="s">
        <v>30107</v>
      </c>
      <c r="C1493" s="12" t="s">
        <v>33903</v>
      </c>
      <c r="D1493" s="12" t="s">
        <v>1722</v>
      </c>
      <c r="E1493" s="12" t="s">
        <v>34003</v>
      </c>
      <c r="F1493" s="12" t="s">
        <v>1927</v>
      </c>
      <c r="G1493" s="12" t="s">
        <v>1928</v>
      </c>
    </row>
    <row r="1494">
      <c r="A1494" s="12" t="s">
        <v>2765</v>
      </c>
      <c r="B1494" s="12" t="s">
        <v>30107</v>
      </c>
      <c r="C1494" s="12" t="s">
        <v>33903</v>
      </c>
      <c r="D1494" s="12" t="s">
        <v>1722</v>
      </c>
      <c r="E1494" s="12" t="s">
        <v>34004</v>
      </c>
      <c r="F1494" s="12" t="s">
        <v>1930</v>
      </c>
      <c r="G1494" s="12" t="s">
        <v>1931</v>
      </c>
    </row>
    <row r="1495">
      <c r="A1495" s="12" t="s">
        <v>2765</v>
      </c>
      <c r="B1495" s="12" t="s">
        <v>30107</v>
      </c>
      <c r="C1495" s="12" t="s">
        <v>33903</v>
      </c>
      <c r="D1495" s="12" t="s">
        <v>1722</v>
      </c>
      <c r="E1495" s="12" t="s">
        <v>34005</v>
      </c>
      <c r="F1495" s="12" t="s">
        <v>34006</v>
      </c>
      <c r="G1495" s="12" t="s">
        <v>34007</v>
      </c>
    </row>
    <row r="1496">
      <c r="A1496" s="12" t="s">
        <v>2765</v>
      </c>
      <c r="B1496" s="12" t="s">
        <v>30107</v>
      </c>
      <c r="C1496" s="12" t="s">
        <v>33903</v>
      </c>
      <c r="D1496" s="12" t="s">
        <v>1722</v>
      </c>
      <c r="E1496" s="12" t="s">
        <v>34008</v>
      </c>
      <c r="F1496" s="12" t="s">
        <v>4305</v>
      </c>
      <c r="G1496" s="12" t="s">
        <v>34009</v>
      </c>
    </row>
    <row r="1497">
      <c r="A1497" s="12" t="s">
        <v>2765</v>
      </c>
      <c r="B1497" s="12" t="s">
        <v>30107</v>
      </c>
      <c r="C1497" s="12" t="s">
        <v>33903</v>
      </c>
      <c r="D1497" s="12" t="s">
        <v>1722</v>
      </c>
      <c r="E1497" s="12" t="s">
        <v>34010</v>
      </c>
      <c r="F1497" s="12" t="s">
        <v>12900</v>
      </c>
      <c r="G1497" s="12" t="s">
        <v>14502</v>
      </c>
    </row>
    <row r="1498">
      <c r="A1498" s="12" t="s">
        <v>2765</v>
      </c>
      <c r="B1498" s="12" t="s">
        <v>30107</v>
      </c>
      <c r="C1498" s="12" t="s">
        <v>33903</v>
      </c>
      <c r="D1498" s="12" t="s">
        <v>1722</v>
      </c>
      <c r="E1498" s="12" t="s">
        <v>34011</v>
      </c>
      <c r="F1498" s="12" t="s">
        <v>34012</v>
      </c>
      <c r="G1498" s="12" t="s">
        <v>34013</v>
      </c>
    </row>
    <row r="1499">
      <c r="A1499" s="12" t="s">
        <v>2765</v>
      </c>
      <c r="B1499" s="12" t="s">
        <v>30107</v>
      </c>
      <c r="C1499" s="12" t="s">
        <v>33903</v>
      </c>
      <c r="D1499" s="12" t="s">
        <v>1722</v>
      </c>
      <c r="E1499" s="12" t="s">
        <v>34014</v>
      </c>
      <c r="F1499" s="12" t="s">
        <v>34015</v>
      </c>
      <c r="G1499" s="12" t="s">
        <v>34016</v>
      </c>
    </row>
    <row r="1500">
      <c r="A1500" s="12" t="s">
        <v>2765</v>
      </c>
      <c r="B1500" s="12" t="s">
        <v>30107</v>
      </c>
      <c r="C1500" s="12" t="s">
        <v>34017</v>
      </c>
      <c r="D1500" s="12" t="s">
        <v>1722</v>
      </c>
      <c r="E1500" s="12" t="s">
        <v>34018</v>
      </c>
      <c r="F1500" s="12" t="s">
        <v>13869</v>
      </c>
      <c r="G1500" s="12" t="s">
        <v>34019</v>
      </c>
    </row>
    <row r="1501">
      <c r="A1501" s="12" t="s">
        <v>2765</v>
      </c>
      <c r="B1501" s="12" t="s">
        <v>30107</v>
      </c>
      <c r="C1501" s="12" t="s">
        <v>34020</v>
      </c>
      <c r="D1501" s="12" t="s">
        <v>1722</v>
      </c>
      <c r="E1501" s="12" t="s">
        <v>34021</v>
      </c>
      <c r="F1501" s="12" t="s">
        <v>13865</v>
      </c>
      <c r="G1501" s="12" t="s">
        <v>34022</v>
      </c>
    </row>
    <row r="1502">
      <c r="A1502" s="12" t="s">
        <v>2765</v>
      </c>
      <c r="B1502" s="12" t="s">
        <v>30107</v>
      </c>
      <c r="C1502" s="12" t="s">
        <v>34023</v>
      </c>
      <c r="D1502" s="12" t="s">
        <v>1722</v>
      </c>
      <c r="E1502" s="12" t="s">
        <v>34024</v>
      </c>
      <c r="F1502" s="12" t="s">
        <v>34025</v>
      </c>
      <c r="G1502" s="12" t="s">
        <v>34026</v>
      </c>
    </row>
    <row r="1503">
      <c r="A1503" s="12" t="s">
        <v>2765</v>
      </c>
      <c r="B1503" s="12" t="s">
        <v>30107</v>
      </c>
      <c r="C1503" s="12" t="s">
        <v>34027</v>
      </c>
      <c r="D1503" s="12" t="s">
        <v>1722</v>
      </c>
      <c r="E1503" s="12" t="s">
        <v>34028</v>
      </c>
      <c r="F1503" s="12" t="s">
        <v>1769</v>
      </c>
      <c r="G1503" s="12" t="s">
        <v>1770</v>
      </c>
    </row>
    <row r="1504">
      <c r="A1504" s="12" t="s">
        <v>2765</v>
      </c>
      <c r="B1504" s="12" t="s">
        <v>30107</v>
      </c>
      <c r="C1504" s="12" t="s">
        <v>33903</v>
      </c>
      <c r="D1504" s="12" t="s">
        <v>1722</v>
      </c>
      <c r="E1504" s="12" t="s">
        <v>34029</v>
      </c>
      <c r="F1504" s="12" t="s">
        <v>1774</v>
      </c>
      <c r="G1504" s="12" t="s">
        <v>1775</v>
      </c>
    </row>
    <row r="1505">
      <c r="A1505" s="12" t="s">
        <v>2765</v>
      </c>
      <c r="B1505" s="12" t="s">
        <v>30107</v>
      </c>
      <c r="C1505" s="12" t="s">
        <v>34030</v>
      </c>
      <c r="D1505" s="12" t="s">
        <v>1722</v>
      </c>
      <c r="E1505" s="12" t="s">
        <v>34031</v>
      </c>
      <c r="F1505" s="12" t="s">
        <v>34032</v>
      </c>
      <c r="G1505" s="12" t="s">
        <v>34033</v>
      </c>
    </row>
    <row r="1506">
      <c r="A1506" s="12" t="s">
        <v>2765</v>
      </c>
      <c r="B1506" s="12" t="s">
        <v>30107</v>
      </c>
      <c r="C1506" s="12" t="s">
        <v>34034</v>
      </c>
      <c r="D1506" s="12" t="s">
        <v>1722</v>
      </c>
      <c r="E1506" s="12" t="s">
        <v>34035</v>
      </c>
      <c r="F1506" s="12" t="s">
        <v>34036</v>
      </c>
      <c r="G1506" s="12" t="s">
        <v>34037</v>
      </c>
    </row>
    <row r="1507">
      <c r="A1507" s="12" t="s">
        <v>2765</v>
      </c>
      <c r="B1507" s="12" t="s">
        <v>30107</v>
      </c>
      <c r="C1507" s="12" t="s">
        <v>34038</v>
      </c>
      <c r="D1507" s="12" t="s">
        <v>1722</v>
      </c>
      <c r="E1507" s="12" t="s">
        <v>34039</v>
      </c>
      <c r="F1507" s="12" t="s">
        <v>18196</v>
      </c>
      <c r="G1507" s="12" t="s">
        <v>34040</v>
      </c>
    </row>
    <row r="1508">
      <c r="A1508" s="12" t="s">
        <v>2765</v>
      </c>
      <c r="B1508" s="12" t="s">
        <v>30107</v>
      </c>
      <c r="C1508" s="12" t="s">
        <v>33903</v>
      </c>
      <c r="D1508" s="12" t="s">
        <v>1722</v>
      </c>
      <c r="E1508" s="12" t="s">
        <v>34041</v>
      </c>
      <c r="F1508" s="12" t="s">
        <v>20106</v>
      </c>
      <c r="G1508" s="12" t="s">
        <v>34042</v>
      </c>
    </row>
    <row r="1509">
      <c r="A1509" s="12" t="s">
        <v>2765</v>
      </c>
      <c r="B1509" s="12" t="s">
        <v>30107</v>
      </c>
      <c r="C1509" s="12" t="s">
        <v>34043</v>
      </c>
      <c r="D1509" s="12" t="s">
        <v>1722</v>
      </c>
      <c r="E1509" s="12" t="s">
        <v>34044</v>
      </c>
      <c r="F1509" s="12" t="s">
        <v>12830</v>
      </c>
      <c r="G1509" s="12" t="s">
        <v>12831</v>
      </c>
    </row>
    <row r="1510">
      <c r="A1510" s="12" t="s">
        <v>2765</v>
      </c>
      <c r="B1510" s="12" t="s">
        <v>30107</v>
      </c>
      <c r="C1510" s="12" t="s">
        <v>34045</v>
      </c>
      <c r="D1510" s="12" t="s">
        <v>1722</v>
      </c>
      <c r="E1510" s="12" t="s">
        <v>34046</v>
      </c>
      <c r="F1510" s="12" t="s">
        <v>34047</v>
      </c>
      <c r="G1510" s="12" t="s">
        <v>34048</v>
      </c>
    </row>
    <row r="1511">
      <c r="A1511" s="12" t="s">
        <v>2765</v>
      </c>
      <c r="B1511" s="12" t="s">
        <v>30107</v>
      </c>
      <c r="C1511" s="12" t="s">
        <v>34049</v>
      </c>
      <c r="D1511" s="12" t="s">
        <v>1722</v>
      </c>
      <c r="E1511" s="12" t="s">
        <v>34050</v>
      </c>
      <c r="F1511" s="12" t="s">
        <v>34051</v>
      </c>
      <c r="G1511" s="12" t="s">
        <v>34052</v>
      </c>
    </row>
    <row r="1512">
      <c r="A1512" s="12" t="s">
        <v>2765</v>
      </c>
      <c r="B1512" s="12" t="s">
        <v>30107</v>
      </c>
      <c r="C1512" s="12" t="s">
        <v>33903</v>
      </c>
      <c r="D1512" s="12" t="s">
        <v>1722</v>
      </c>
      <c r="E1512" s="12" t="s">
        <v>34053</v>
      </c>
      <c r="F1512" s="12" t="s">
        <v>34054</v>
      </c>
      <c r="G1512" s="12" t="s">
        <v>34055</v>
      </c>
    </row>
    <row r="1513">
      <c r="A1513" s="12" t="s">
        <v>2765</v>
      </c>
      <c r="B1513" s="12" t="s">
        <v>30107</v>
      </c>
      <c r="C1513" s="12" t="s">
        <v>34020</v>
      </c>
      <c r="D1513" s="12" t="s">
        <v>1722</v>
      </c>
      <c r="E1513" s="12" t="s">
        <v>34056</v>
      </c>
      <c r="F1513" s="12" t="s">
        <v>34057</v>
      </c>
      <c r="G1513" s="12" t="s">
        <v>34058</v>
      </c>
    </row>
    <row r="1514">
      <c r="A1514" s="12" t="s">
        <v>2765</v>
      </c>
      <c r="B1514" s="12" t="s">
        <v>30107</v>
      </c>
      <c r="C1514" s="12" t="s">
        <v>33903</v>
      </c>
      <c r="D1514" s="12" t="s">
        <v>1722</v>
      </c>
      <c r="E1514" s="12" t="s">
        <v>34059</v>
      </c>
      <c r="F1514" s="12" t="s">
        <v>3269</v>
      </c>
      <c r="G1514" s="12" t="s">
        <v>3270</v>
      </c>
    </row>
    <row r="1515">
      <c r="A1515" s="12" t="s">
        <v>2765</v>
      </c>
      <c r="B1515" s="12" t="s">
        <v>30107</v>
      </c>
      <c r="C1515" s="12" t="s">
        <v>33903</v>
      </c>
      <c r="D1515" s="12" t="s">
        <v>1722</v>
      </c>
      <c r="E1515" s="12" t="s">
        <v>34060</v>
      </c>
      <c r="F1515" s="12" t="s">
        <v>34061</v>
      </c>
      <c r="G1515" s="12" t="s">
        <v>34062</v>
      </c>
    </row>
    <row r="1516">
      <c r="A1516" s="12" t="s">
        <v>2765</v>
      </c>
      <c r="B1516" s="12" t="s">
        <v>30107</v>
      </c>
      <c r="C1516" s="12" t="s">
        <v>33903</v>
      </c>
      <c r="D1516" s="12" t="s">
        <v>1722</v>
      </c>
      <c r="E1516" s="12" t="s">
        <v>34063</v>
      </c>
      <c r="F1516" s="12" t="s">
        <v>15499</v>
      </c>
      <c r="G1516" s="12" t="s">
        <v>34064</v>
      </c>
    </row>
    <row r="1517">
      <c r="A1517" s="12" t="s">
        <v>2765</v>
      </c>
      <c r="B1517" s="12" t="s">
        <v>30107</v>
      </c>
      <c r="C1517" s="12" t="s">
        <v>33903</v>
      </c>
      <c r="D1517" s="12" t="s">
        <v>1722</v>
      </c>
      <c r="E1517" s="12" t="s">
        <v>34065</v>
      </c>
      <c r="F1517" s="12" t="s">
        <v>23587</v>
      </c>
      <c r="G1517" s="12" t="s">
        <v>34066</v>
      </c>
    </row>
    <row r="1518">
      <c r="A1518" s="12" t="s">
        <v>2765</v>
      </c>
      <c r="B1518" s="12" t="s">
        <v>30107</v>
      </c>
      <c r="C1518" s="12" t="s">
        <v>33903</v>
      </c>
      <c r="D1518" s="12" t="s">
        <v>1722</v>
      </c>
      <c r="E1518" s="12" t="s">
        <v>34067</v>
      </c>
      <c r="F1518" s="12" t="s">
        <v>34068</v>
      </c>
      <c r="G1518" s="12" t="s">
        <v>34069</v>
      </c>
    </row>
    <row r="1519">
      <c r="A1519" s="12" t="s">
        <v>2765</v>
      </c>
      <c r="B1519" s="12" t="s">
        <v>30107</v>
      </c>
      <c r="C1519" s="12" t="s">
        <v>33920</v>
      </c>
      <c r="D1519" s="12" t="s">
        <v>1722</v>
      </c>
      <c r="E1519" s="12" t="s">
        <v>34070</v>
      </c>
      <c r="F1519" s="12" t="s">
        <v>1724</v>
      </c>
      <c r="G1519" s="12" t="s">
        <v>1725</v>
      </c>
    </row>
    <row r="1520">
      <c r="A1520" s="12" t="s">
        <v>2765</v>
      </c>
      <c r="B1520" s="12" t="s">
        <v>30107</v>
      </c>
      <c r="C1520" s="12" t="s">
        <v>34071</v>
      </c>
      <c r="D1520" s="12" t="s">
        <v>1722</v>
      </c>
      <c r="E1520" s="12" t="s">
        <v>34072</v>
      </c>
      <c r="F1520" s="12" t="s">
        <v>34073</v>
      </c>
      <c r="G1520" s="12" t="s">
        <v>34074</v>
      </c>
    </row>
    <row r="1521">
      <c r="A1521" s="12" t="s">
        <v>2765</v>
      </c>
      <c r="B1521" s="12" t="s">
        <v>30107</v>
      </c>
      <c r="C1521" s="12" t="s">
        <v>33903</v>
      </c>
      <c r="D1521" s="12" t="s">
        <v>1722</v>
      </c>
      <c r="E1521" s="12" t="s">
        <v>34075</v>
      </c>
      <c r="F1521" s="12" t="s">
        <v>34076</v>
      </c>
      <c r="G1521" s="12" t="s">
        <v>34077</v>
      </c>
    </row>
    <row r="1522">
      <c r="A1522" s="12" t="s">
        <v>2765</v>
      </c>
      <c r="B1522" s="12" t="s">
        <v>30107</v>
      </c>
      <c r="C1522" s="12" t="s">
        <v>33903</v>
      </c>
      <c r="D1522" s="12" t="s">
        <v>1722</v>
      </c>
      <c r="E1522" s="12" t="s">
        <v>34078</v>
      </c>
      <c r="F1522" s="12" t="s">
        <v>34079</v>
      </c>
      <c r="G1522" s="12" t="s">
        <v>34080</v>
      </c>
    </row>
    <row r="1523">
      <c r="A1523" s="12" t="s">
        <v>2765</v>
      </c>
      <c r="B1523" s="12" t="s">
        <v>30107</v>
      </c>
      <c r="C1523" s="12" t="s">
        <v>33903</v>
      </c>
      <c r="D1523" s="12" t="s">
        <v>1722</v>
      </c>
      <c r="E1523" s="12" t="s">
        <v>34081</v>
      </c>
      <c r="F1523" s="12" t="s">
        <v>34082</v>
      </c>
      <c r="G1523" s="12" t="s">
        <v>34083</v>
      </c>
    </row>
    <row r="1524">
      <c r="A1524" s="12" t="s">
        <v>2765</v>
      </c>
      <c r="B1524" s="12" t="s">
        <v>30107</v>
      </c>
      <c r="C1524" s="12" t="s">
        <v>34027</v>
      </c>
      <c r="D1524" s="12" t="s">
        <v>1722</v>
      </c>
      <c r="E1524" s="12" t="s">
        <v>34084</v>
      </c>
      <c r="F1524" s="12" t="s">
        <v>14830</v>
      </c>
      <c r="G1524" s="12" t="s">
        <v>34085</v>
      </c>
    </row>
    <row r="1525">
      <c r="A1525" s="12" t="s">
        <v>2765</v>
      </c>
      <c r="B1525" s="12" t="s">
        <v>30107</v>
      </c>
      <c r="C1525" s="12" t="s">
        <v>34086</v>
      </c>
      <c r="D1525" s="12" t="s">
        <v>1722</v>
      </c>
      <c r="E1525" s="12" t="s">
        <v>34087</v>
      </c>
      <c r="F1525" s="12" t="s">
        <v>14894</v>
      </c>
      <c r="G1525" s="12" t="s">
        <v>34088</v>
      </c>
    </row>
    <row r="1526">
      <c r="A1526" s="12" t="s">
        <v>2765</v>
      </c>
      <c r="B1526" s="12" t="s">
        <v>30107</v>
      </c>
      <c r="C1526" s="12" t="s">
        <v>33903</v>
      </c>
      <c r="D1526" s="12" t="s">
        <v>1722</v>
      </c>
      <c r="E1526" s="12" t="s">
        <v>34089</v>
      </c>
      <c r="F1526" s="12" t="s">
        <v>34090</v>
      </c>
      <c r="G1526" s="12" t="s">
        <v>34091</v>
      </c>
    </row>
    <row r="1527">
      <c r="A1527" s="12" t="s">
        <v>2765</v>
      </c>
      <c r="B1527" s="12" t="s">
        <v>30107</v>
      </c>
      <c r="C1527" s="12" t="s">
        <v>33903</v>
      </c>
      <c r="D1527" s="12" t="s">
        <v>1722</v>
      </c>
      <c r="E1527" s="12" t="s">
        <v>34092</v>
      </c>
      <c r="F1527" s="12" t="s">
        <v>34093</v>
      </c>
      <c r="G1527" s="12" t="s">
        <v>34094</v>
      </c>
    </row>
    <row r="1528">
      <c r="A1528" s="12" t="s">
        <v>2765</v>
      </c>
      <c r="B1528" s="12" t="s">
        <v>30107</v>
      </c>
      <c r="C1528" s="12" t="s">
        <v>33903</v>
      </c>
      <c r="D1528" s="12" t="s">
        <v>1722</v>
      </c>
      <c r="E1528" s="12" t="s">
        <v>34095</v>
      </c>
      <c r="F1528" s="12" t="s">
        <v>2769</v>
      </c>
      <c r="G1528" s="12" t="s">
        <v>2770</v>
      </c>
    </row>
    <row r="1529">
      <c r="A1529" s="12" t="s">
        <v>2765</v>
      </c>
      <c r="B1529" s="12" t="s">
        <v>30107</v>
      </c>
      <c r="C1529" s="12" t="s">
        <v>33903</v>
      </c>
      <c r="D1529" s="12" t="s">
        <v>1722</v>
      </c>
      <c r="E1529" s="12" t="s">
        <v>34096</v>
      </c>
      <c r="F1529" s="12" t="s">
        <v>2773</v>
      </c>
      <c r="G1529" s="12" t="s">
        <v>2774</v>
      </c>
    </row>
    <row r="1530">
      <c r="A1530" s="12" t="s">
        <v>2765</v>
      </c>
      <c r="B1530" s="12" t="s">
        <v>30107</v>
      </c>
      <c r="C1530" s="12" t="s">
        <v>33903</v>
      </c>
      <c r="D1530" s="12" t="s">
        <v>1722</v>
      </c>
      <c r="E1530" s="12" t="s">
        <v>34097</v>
      </c>
      <c r="F1530" s="12" t="s">
        <v>34098</v>
      </c>
      <c r="G1530" s="12" t="s">
        <v>34099</v>
      </c>
    </row>
    <row r="1531">
      <c r="A1531" s="12" t="s">
        <v>2765</v>
      </c>
      <c r="B1531" s="12" t="s">
        <v>30107</v>
      </c>
      <c r="C1531" s="12" t="s">
        <v>34100</v>
      </c>
      <c r="D1531" s="12" t="s">
        <v>1722</v>
      </c>
      <c r="E1531" s="12" t="s">
        <v>34101</v>
      </c>
      <c r="F1531" s="12" t="s">
        <v>34102</v>
      </c>
      <c r="G1531" s="12" t="s">
        <v>34103</v>
      </c>
    </row>
    <row r="1532">
      <c r="A1532" s="12" t="s">
        <v>2765</v>
      </c>
      <c r="B1532" s="12" t="s">
        <v>30107</v>
      </c>
      <c r="C1532" s="12" t="s">
        <v>34104</v>
      </c>
      <c r="D1532" s="12" t="s">
        <v>1722</v>
      </c>
      <c r="E1532" s="12" t="s">
        <v>34105</v>
      </c>
      <c r="F1532" s="12" t="s">
        <v>10614</v>
      </c>
      <c r="G1532" s="12" t="s">
        <v>34106</v>
      </c>
    </row>
    <row r="1533">
      <c r="A1533" s="12" t="s">
        <v>2765</v>
      </c>
      <c r="B1533" s="12" t="s">
        <v>30107</v>
      </c>
      <c r="C1533" s="12" t="s">
        <v>33903</v>
      </c>
      <c r="D1533" s="12" t="s">
        <v>1722</v>
      </c>
      <c r="E1533" s="12" t="s">
        <v>34107</v>
      </c>
      <c r="F1533" s="12" t="s">
        <v>34108</v>
      </c>
      <c r="G1533" s="12" t="s">
        <v>34109</v>
      </c>
    </row>
    <row r="1534">
      <c r="A1534" s="12" t="s">
        <v>2765</v>
      </c>
      <c r="B1534" s="12" t="s">
        <v>30107</v>
      </c>
      <c r="C1534" s="12" t="s">
        <v>34110</v>
      </c>
      <c r="D1534" s="12" t="s">
        <v>1722</v>
      </c>
      <c r="E1534" s="12" t="s">
        <v>34111</v>
      </c>
      <c r="F1534" s="12" t="s">
        <v>3685</v>
      </c>
      <c r="G1534" s="12" t="s">
        <v>3686</v>
      </c>
    </row>
    <row r="1535">
      <c r="A1535" s="12" t="s">
        <v>2765</v>
      </c>
      <c r="B1535" s="12" t="s">
        <v>30107</v>
      </c>
      <c r="C1535" s="12" t="s">
        <v>34112</v>
      </c>
      <c r="D1535" s="12" t="s">
        <v>1722</v>
      </c>
      <c r="E1535" s="12" t="s">
        <v>34113</v>
      </c>
      <c r="F1535" s="12" t="s">
        <v>34114</v>
      </c>
      <c r="G1535" s="12" t="s">
        <v>34115</v>
      </c>
    </row>
    <row r="1536">
      <c r="A1536" s="12" t="s">
        <v>2765</v>
      </c>
      <c r="B1536" s="12" t="s">
        <v>30107</v>
      </c>
      <c r="C1536" s="12" t="s">
        <v>34116</v>
      </c>
      <c r="D1536" s="12" t="s">
        <v>1722</v>
      </c>
      <c r="E1536" s="12" t="s">
        <v>34117</v>
      </c>
      <c r="F1536" s="12" t="s">
        <v>34118</v>
      </c>
      <c r="G1536" s="12" t="s">
        <v>34119</v>
      </c>
    </row>
    <row r="1537">
      <c r="A1537" s="12" t="s">
        <v>2765</v>
      </c>
      <c r="B1537" s="12" t="s">
        <v>30107</v>
      </c>
      <c r="C1537" s="12" t="s">
        <v>33903</v>
      </c>
      <c r="D1537" s="12" t="s">
        <v>1722</v>
      </c>
      <c r="E1537" s="12" t="s">
        <v>34120</v>
      </c>
      <c r="F1537" s="12" t="s">
        <v>34121</v>
      </c>
      <c r="G1537" s="12" t="s">
        <v>34122</v>
      </c>
    </row>
    <row r="1538">
      <c r="A1538" s="12" t="s">
        <v>2765</v>
      </c>
      <c r="B1538" s="12" t="s">
        <v>30107</v>
      </c>
      <c r="C1538" s="12" t="s">
        <v>34123</v>
      </c>
      <c r="D1538" s="12" t="s">
        <v>1722</v>
      </c>
      <c r="E1538" s="12" t="s">
        <v>34124</v>
      </c>
      <c r="F1538" s="12" t="s">
        <v>9794</v>
      </c>
      <c r="G1538" s="12" t="s">
        <v>34125</v>
      </c>
    </row>
    <row r="1539">
      <c r="A1539" s="12" t="s">
        <v>2765</v>
      </c>
      <c r="B1539" s="12" t="s">
        <v>30107</v>
      </c>
      <c r="C1539" s="12" t="s">
        <v>34126</v>
      </c>
      <c r="D1539" s="12" t="s">
        <v>1722</v>
      </c>
      <c r="E1539" s="12" t="s">
        <v>34127</v>
      </c>
      <c r="F1539" s="12" t="s">
        <v>9790</v>
      </c>
      <c r="G1539" s="12" t="s">
        <v>34128</v>
      </c>
    </row>
    <row r="1540">
      <c r="A1540" s="12" t="s">
        <v>2765</v>
      </c>
      <c r="B1540" s="12" t="s">
        <v>30107</v>
      </c>
      <c r="C1540" s="12" t="s">
        <v>34020</v>
      </c>
      <c r="D1540" s="12" t="s">
        <v>1722</v>
      </c>
      <c r="E1540" s="12" t="s">
        <v>34129</v>
      </c>
      <c r="F1540" s="12" t="s">
        <v>34130</v>
      </c>
      <c r="G1540" s="12" t="s">
        <v>34131</v>
      </c>
    </row>
    <row r="1541">
      <c r="A1541" s="12" t="s">
        <v>2765</v>
      </c>
      <c r="B1541" s="12" t="s">
        <v>30107</v>
      </c>
      <c r="C1541" s="12" t="s">
        <v>34132</v>
      </c>
      <c r="D1541" s="12" t="s">
        <v>1722</v>
      </c>
      <c r="E1541" s="12" t="s">
        <v>34133</v>
      </c>
      <c r="F1541" s="12" t="s">
        <v>23599</v>
      </c>
      <c r="G1541" s="12" t="s">
        <v>34134</v>
      </c>
    </row>
    <row r="1542">
      <c r="A1542" s="12" t="s">
        <v>2765</v>
      </c>
      <c r="B1542" s="12" t="s">
        <v>30107</v>
      </c>
      <c r="C1542" s="12" t="s">
        <v>34135</v>
      </c>
      <c r="D1542" s="12" t="s">
        <v>1722</v>
      </c>
      <c r="E1542" s="12" t="s">
        <v>34136</v>
      </c>
      <c r="F1542" s="12" t="s">
        <v>23603</v>
      </c>
      <c r="G1542" s="12" t="s">
        <v>34137</v>
      </c>
    </row>
    <row r="1543">
      <c r="A1543" s="12" t="s">
        <v>2765</v>
      </c>
      <c r="B1543" s="12" t="s">
        <v>30107</v>
      </c>
      <c r="C1543" s="12" t="s">
        <v>34138</v>
      </c>
      <c r="D1543" s="12" t="s">
        <v>1722</v>
      </c>
      <c r="E1543" s="12" t="s">
        <v>34139</v>
      </c>
      <c r="F1543" s="12" t="s">
        <v>34140</v>
      </c>
      <c r="G1543" s="12" t="s">
        <v>34141</v>
      </c>
    </row>
    <row r="1544">
      <c r="A1544" s="12" t="s">
        <v>2765</v>
      </c>
      <c r="B1544" s="12" t="s">
        <v>30107</v>
      </c>
      <c r="C1544" s="12" t="s">
        <v>34142</v>
      </c>
      <c r="D1544" s="12" t="s">
        <v>1722</v>
      </c>
      <c r="E1544" s="12" t="s">
        <v>34143</v>
      </c>
      <c r="F1544" s="12" t="s">
        <v>34144</v>
      </c>
      <c r="G1544" s="12" t="s">
        <v>34145</v>
      </c>
    </row>
    <row r="1545">
      <c r="A1545" s="12" t="s">
        <v>2765</v>
      </c>
      <c r="B1545" s="12" t="s">
        <v>30107</v>
      </c>
      <c r="C1545" s="12" t="s">
        <v>34146</v>
      </c>
      <c r="D1545" s="12" t="s">
        <v>1722</v>
      </c>
      <c r="E1545" s="12" t="s">
        <v>34147</v>
      </c>
      <c r="F1545" s="12" t="s">
        <v>34148</v>
      </c>
      <c r="G1545" s="12" t="s">
        <v>34149</v>
      </c>
    </row>
    <row r="1546">
      <c r="A1546" s="12" t="s">
        <v>2765</v>
      </c>
      <c r="B1546" s="12" t="s">
        <v>30107</v>
      </c>
      <c r="C1546" s="12" t="s">
        <v>34150</v>
      </c>
      <c r="D1546" s="12" t="s">
        <v>1722</v>
      </c>
      <c r="E1546" s="12" t="s">
        <v>34151</v>
      </c>
      <c r="F1546" s="12" t="s">
        <v>34152</v>
      </c>
      <c r="G1546" s="12" t="s">
        <v>34153</v>
      </c>
    </row>
    <row r="1547">
      <c r="A1547" s="12" t="s">
        <v>2765</v>
      </c>
      <c r="B1547" s="12" t="s">
        <v>30107</v>
      </c>
      <c r="C1547" s="12" t="s">
        <v>33903</v>
      </c>
      <c r="D1547" s="12" t="s">
        <v>1722</v>
      </c>
      <c r="E1547" s="12" t="s">
        <v>34154</v>
      </c>
      <c r="F1547" s="12" t="s">
        <v>5541</v>
      </c>
      <c r="G1547" s="12" t="s">
        <v>5542</v>
      </c>
    </row>
    <row r="1548">
      <c r="A1548" s="12" t="s">
        <v>2765</v>
      </c>
      <c r="B1548" s="12" t="s">
        <v>30107</v>
      </c>
      <c r="C1548" s="12" t="s">
        <v>33903</v>
      </c>
      <c r="D1548" s="12" t="s">
        <v>1722</v>
      </c>
      <c r="E1548" s="12" t="s">
        <v>34155</v>
      </c>
      <c r="F1548" s="12" t="s">
        <v>13082</v>
      </c>
      <c r="G1548" s="12" t="s">
        <v>34156</v>
      </c>
    </row>
    <row r="1549">
      <c r="A1549" s="12" t="s">
        <v>2765</v>
      </c>
      <c r="B1549" s="12" t="s">
        <v>34157</v>
      </c>
      <c r="C1549" s="12" t="s">
        <v>34158</v>
      </c>
      <c r="D1549" s="12" t="s">
        <v>1722</v>
      </c>
      <c r="E1549" s="12" t="s">
        <v>34159</v>
      </c>
      <c r="F1549" s="12" t="s">
        <v>2976</v>
      </c>
      <c r="G1549" s="12" t="s">
        <v>2977</v>
      </c>
    </row>
    <row r="1550">
      <c r="A1550" s="12" t="s">
        <v>2765</v>
      </c>
      <c r="B1550" s="12" t="s">
        <v>34160</v>
      </c>
      <c r="C1550" s="12" t="s">
        <v>34158</v>
      </c>
      <c r="D1550" s="12" t="s">
        <v>1722</v>
      </c>
      <c r="E1550" s="12" t="s">
        <v>34161</v>
      </c>
      <c r="F1550" s="12" t="s">
        <v>2976</v>
      </c>
      <c r="G1550" s="12" t="s">
        <v>2977</v>
      </c>
    </row>
    <row r="1551">
      <c r="A1551" s="12" t="s">
        <v>2765</v>
      </c>
      <c r="B1551" s="12" t="s">
        <v>34162</v>
      </c>
      <c r="C1551" s="12" t="s">
        <v>34158</v>
      </c>
      <c r="D1551" s="12" t="s">
        <v>1722</v>
      </c>
      <c r="E1551" s="12" t="s">
        <v>34163</v>
      </c>
      <c r="F1551" s="12" t="s">
        <v>2976</v>
      </c>
      <c r="G1551" s="12" t="s">
        <v>2977</v>
      </c>
    </row>
    <row r="1552">
      <c r="A1552" s="12" t="s">
        <v>2765</v>
      </c>
      <c r="B1552" s="12" t="s">
        <v>34164</v>
      </c>
      <c r="C1552" s="12" t="s">
        <v>34158</v>
      </c>
      <c r="D1552" s="12" t="s">
        <v>1722</v>
      </c>
      <c r="E1552" s="12" t="s">
        <v>34165</v>
      </c>
      <c r="F1552" s="12" t="s">
        <v>2976</v>
      </c>
      <c r="G1552" s="12" t="s">
        <v>2977</v>
      </c>
    </row>
    <row r="1553">
      <c r="A1553" s="12" t="s">
        <v>2765</v>
      </c>
      <c r="B1553" s="12" t="s">
        <v>34166</v>
      </c>
      <c r="C1553" s="12" t="s">
        <v>34167</v>
      </c>
      <c r="D1553" s="12" t="s">
        <v>1722</v>
      </c>
      <c r="E1553" s="12" t="s">
        <v>34168</v>
      </c>
      <c r="F1553" s="12" t="s">
        <v>2976</v>
      </c>
      <c r="G1553" s="12" t="s">
        <v>2977</v>
      </c>
    </row>
    <row r="1554">
      <c r="A1554" s="12" t="s">
        <v>2765</v>
      </c>
      <c r="B1554" s="12" t="s">
        <v>34169</v>
      </c>
      <c r="C1554" s="12" t="s">
        <v>34167</v>
      </c>
      <c r="D1554" s="12" t="s">
        <v>1722</v>
      </c>
      <c r="E1554" s="12" t="s">
        <v>34170</v>
      </c>
      <c r="F1554" s="12" t="s">
        <v>2976</v>
      </c>
      <c r="G1554" s="12" t="s">
        <v>2977</v>
      </c>
    </row>
    <row r="1555">
      <c r="A1555" s="12" t="s">
        <v>2765</v>
      </c>
      <c r="B1555" s="12" t="s">
        <v>34171</v>
      </c>
      <c r="C1555" s="12" t="s">
        <v>34167</v>
      </c>
      <c r="D1555" s="12" t="s">
        <v>1722</v>
      </c>
      <c r="E1555" s="12" t="s">
        <v>34172</v>
      </c>
      <c r="F1555" s="12" t="s">
        <v>2976</v>
      </c>
      <c r="G1555" s="12" t="s">
        <v>2977</v>
      </c>
    </row>
    <row r="1556">
      <c r="A1556" s="12" t="s">
        <v>2765</v>
      </c>
      <c r="B1556" s="12" t="s">
        <v>34173</v>
      </c>
      <c r="C1556" s="12" t="s">
        <v>34167</v>
      </c>
      <c r="D1556" s="12" t="s">
        <v>1722</v>
      </c>
      <c r="E1556" s="12" t="s">
        <v>34174</v>
      </c>
      <c r="F1556" s="12" t="s">
        <v>2976</v>
      </c>
      <c r="G1556" s="12" t="s">
        <v>2977</v>
      </c>
    </row>
    <row r="1557">
      <c r="A1557" s="12" t="s">
        <v>2765</v>
      </c>
      <c r="B1557" s="12" t="s">
        <v>34175</v>
      </c>
      <c r="C1557" s="12" t="s">
        <v>34176</v>
      </c>
      <c r="D1557" s="12" t="s">
        <v>1722</v>
      </c>
      <c r="E1557" s="12" t="s">
        <v>34177</v>
      </c>
      <c r="F1557" s="12" t="s">
        <v>1890</v>
      </c>
      <c r="G1557" s="12" t="s">
        <v>1891</v>
      </c>
    </row>
    <row r="1558">
      <c r="A1558" s="12" t="s">
        <v>2765</v>
      </c>
      <c r="B1558" s="12" t="s">
        <v>1672</v>
      </c>
      <c r="C1558" s="12" t="s">
        <v>34178</v>
      </c>
      <c r="D1558" s="12" t="s">
        <v>1722</v>
      </c>
      <c r="E1558" s="12" t="s">
        <v>34179</v>
      </c>
      <c r="F1558" s="12" t="s">
        <v>1890</v>
      </c>
      <c r="G1558" s="12" t="s">
        <v>1891</v>
      </c>
    </row>
    <row r="1559">
      <c r="A1559" s="12" t="s">
        <v>2765</v>
      </c>
      <c r="B1559" s="12" t="s">
        <v>34175</v>
      </c>
      <c r="C1559" s="12" t="s">
        <v>34176</v>
      </c>
      <c r="D1559" s="12" t="s">
        <v>1722</v>
      </c>
      <c r="E1559" s="12" t="s">
        <v>34180</v>
      </c>
      <c r="F1559" s="12" t="s">
        <v>1927</v>
      </c>
      <c r="G1559" s="12" t="s">
        <v>1928</v>
      </c>
    </row>
    <row r="1560">
      <c r="A1560" s="12" t="s">
        <v>2765</v>
      </c>
      <c r="B1560" s="12" t="s">
        <v>1672</v>
      </c>
      <c r="C1560" s="12" t="s">
        <v>34178</v>
      </c>
      <c r="D1560" s="12" t="s">
        <v>1722</v>
      </c>
      <c r="E1560" s="12" t="s">
        <v>34181</v>
      </c>
      <c r="F1560" s="12" t="s">
        <v>1927</v>
      </c>
      <c r="G1560" s="12" t="s">
        <v>1928</v>
      </c>
    </row>
    <row r="1561">
      <c r="A1561" s="12" t="s">
        <v>2765</v>
      </c>
      <c r="B1561" s="12" t="s">
        <v>34175</v>
      </c>
      <c r="C1561" s="12" t="s">
        <v>34176</v>
      </c>
      <c r="D1561" s="12" t="s">
        <v>1722</v>
      </c>
      <c r="E1561" s="12" t="s">
        <v>34182</v>
      </c>
      <c r="F1561" s="12" t="s">
        <v>1930</v>
      </c>
      <c r="G1561" s="12" t="s">
        <v>1931</v>
      </c>
    </row>
    <row r="1562">
      <c r="A1562" s="12" t="s">
        <v>2765</v>
      </c>
      <c r="B1562" s="12" t="s">
        <v>1672</v>
      </c>
      <c r="C1562" s="12" t="s">
        <v>34178</v>
      </c>
      <c r="D1562" s="12" t="s">
        <v>1722</v>
      </c>
      <c r="E1562" s="12" t="s">
        <v>34183</v>
      </c>
      <c r="F1562" s="12" t="s">
        <v>1930</v>
      </c>
      <c r="G1562" s="12" t="s">
        <v>1931</v>
      </c>
    </row>
    <row r="1563">
      <c r="A1563" s="12" t="s">
        <v>2765</v>
      </c>
      <c r="B1563" s="12" t="s">
        <v>34184</v>
      </c>
      <c r="C1563" s="12" t="s">
        <v>34185</v>
      </c>
      <c r="D1563" s="12" t="s">
        <v>1722</v>
      </c>
      <c r="E1563" s="12" t="s">
        <v>34186</v>
      </c>
      <c r="F1563" s="12" t="s">
        <v>12900</v>
      </c>
      <c r="G1563" s="12" t="s">
        <v>14502</v>
      </c>
    </row>
    <row r="1564">
      <c r="A1564" s="12" t="s">
        <v>2765</v>
      </c>
      <c r="B1564" s="12" t="s">
        <v>33020</v>
      </c>
      <c r="C1564" s="12" t="s">
        <v>34187</v>
      </c>
      <c r="D1564" s="12" t="s">
        <v>1722</v>
      </c>
      <c r="E1564" s="12" t="s">
        <v>34188</v>
      </c>
      <c r="F1564" s="12" t="s">
        <v>2976</v>
      </c>
      <c r="G1564" s="12" t="s">
        <v>2977</v>
      </c>
    </row>
    <row r="1565">
      <c r="A1565" s="12" t="s">
        <v>2765</v>
      </c>
      <c r="B1565" s="12" t="s">
        <v>34189</v>
      </c>
      <c r="C1565" s="12" t="s">
        <v>34190</v>
      </c>
      <c r="D1565" s="12" t="s">
        <v>1722</v>
      </c>
      <c r="E1565" s="12" t="s">
        <v>34191</v>
      </c>
      <c r="F1565" s="12" t="s">
        <v>2976</v>
      </c>
      <c r="G1565" s="12" t="s">
        <v>2977</v>
      </c>
    </row>
    <row r="1566">
      <c r="A1566" s="12" t="s">
        <v>2765</v>
      </c>
      <c r="B1566" s="12" t="s">
        <v>34192</v>
      </c>
      <c r="C1566" s="12" t="s">
        <v>34193</v>
      </c>
      <c r="D1566" s="12" t="s">
        <v>1722</v>
      </c>
      <c r="E1566" s="12" t="s">
        <v>34194</v>
      </c>
      <c r="F1566" s="12" t="s">
        <v>2976</v>
      </c>
      <c r="G1566" s="12" t="s">
        <v>2977</v>
      </c>
    </row>
    <row r="1567">
      <c r="A1567" s="12" t="s">
        <v>2765</v>
      </c>
      <c r="B1567" s="12" t="s">
        <v>34195</v>
      </c>
      <c r="C1567" s="12" t="s">
        <v>34196</v>
      </c>
      <c r="D1567" s="12" t="s">
        <v>1722</v>
      </c>
      <c r="E1567" s="12" t="s">
        <v>34197</v>
      </c>
      <c r="F1567" s="12" t="s">
        <v>2976</v>
      </c>
      <c r="G1567" s="12" t="s">
        <v>2977</v>
      </c>
    </row>
    <row r="1568">
      <c r="A1568" s="12" t="s">
        <v>2765</v>
      </c>
      <c r="B1568" s="12" t="s">
        <v>34198</v>
      </c>
      <c r="C1568" s="12" t="s">
        <v>34199</v>
      </c>
      <c r="D1568" s="12" t="s">
        <v>1722</v>
      </c>
      <c r="E1568" s="12" t="s">
        <v>34200</v>
      </c>
      <c r="F1568" s="12" t="s">
        <v>1890</v>
      </c>
      <c r="G1568" s="12" t="s">
        <v>1891</v>
      </c>
    </row>
    <row r="1569">
      <c r="A1569" s="12" t="s">
        <v>2765</v>
      </c>
      <c r="B1569" s="12" t="s">
        <v>34198</v>
      </c>
      <c r="C1569" s="12" t="s">
        <v>34199</v>
      </c>
      <c r="D1569" s="12" t="s">
        <v>1722</v>
      </c>
      <c r="E1569" s="12" t="s">
        <v>34201</v>
      </c>
      <c r="F1569" s="12" t="s">
        <v>1927</v>
      </c>
      <c r="G1569" s="12" t="s">
        <v>1928</v>
      </c>
    </row>
    <row r="1570">
      <c r="A1570" s="12" t="s">
        <v>2765</v>
      </c>
      <c r="B1570" s="12" t="s">
        <v>34198</v>
      </c>
      <c r="C1570" s="12" t="s">
        <v>34199</v>
      </c>
      <c r="D1570" s="12" t="s">
        <v>1722</v>
      </c>
      <c r="E1570" s="12" t="s">
        <v>34202</v>
      </c>
      <c r="F1570" s="12" t="s">
        <v>1930</v>
      </c>
      <c r="G1570" s="12" t="s">
        <v>1931</v>
      </c>
    </row>
    <row r="1571">
      <c r="A1571" s="12" t="s">
        <v>2765</v>
      </c>
      <c r="B1571" s="12" t="s">
        <v>34203</v>
      </c>
      <c r="C1571" s="12" t="s">
        <v>34204</v>
      </c>
      <c r="D1571" s="12" t="s">
        <v>1722</v>
      </c>
      <c r="E1571" s="12" t="s">
        <v>34205</v>
      </c>
      <c r="F1571" s="12" t="s">
        <v>4305</v>
      </c>
      <c r="G1571" s="12" t="s">
        <v>34009</v>
      </c>
    </row>
    <row r="1572">
      <c r="A1572" s="12" t="s">
        <v>2765</v>
      </c>
      <c r="B1572" s="12" t="s">
        <v>34206</v>
      </c>
      <c r="C1572" s="12" t="s">
        <v>34207</v>
      </c>
      <c r="D1572" s="12" t="s">
        <v>1722</v>
      </c>
      <c r="E1572" s="12" t="s">
        <v>34208</v>
      </c>
      <c r="F1572" s="12" t="s">
        <v>12900</v>
      </c>
      <c r="G1572" s="12" t="s">
        <v>14502</v>
      </c>
    </row>
    <row r="1573">
      <c r="A1573" s="12" t="s">
        <v>2765</v>
      </c>
      <c r="B1573" s="12" t="s">
        <v>34209</v>
      </c>
      <c r="C1573" s="12" t="s">
        <v>34210</v>
      </c>
      <c r="D1573" s="12" t="s">
        <v>1722</v>
      </c>
      <c r="E1573" s="12" t="s">
        <v>34211</v>
      </c>
      <c r="F1573" s="12" t="s">
        <v>34015</v>
      </c>
      <c r="G1573" s="12" t="s">
        <v>34016</v>
      </c>
    </row>
    <row r="1574">
      <c r="A1574" s="12" t="s">
        <v>2765</v>
      </c>
      <c r="B1574" s="12" t="s">
        <v>34212</v>
      </c>
      <c r="C1574" s="12" t="s">
        <v>34190</v>
      </c>
      <c r="D1574" s="12" t="s">
        <v>1722</v>
      </c>
      <c r="E1574" s="12" t="s">
        <v>34213</v>
      </c>
      <c r="F1574" s="12" t="s">
        <v>34061</v>
      </c>
      <c r="G1574" s="12" t="s">
        <v>34062</v>
      </c>
    </row>
    <row r="1575">
      <c r="A1575" s="12" t="s">
        <v>2765</v>
      </c>
      <c r="B1575" s="12" t="s">
        <v>34212</v>
      </c>
      <c r="C1575" s="12" t="s">
        <v>34190</v>
      </c>
      <c r="D1575" s="12" t="s">
        <v>1722</v>
      </c>
      <c r="E1575" s="12" t="s">
        <v>34214</v>
      </c>
      <c r="F1575" s="12" t="s">
        <v>15499</v>
      </c>
      <c r="G1575" s="12" t="s">
        <v>34064</v>
      </c>
    </row>
    <row r="1576">
      <c r="A1576" s="12" t="s">
        <v>2765</v>
      </c>
      <c r="B1576" s="12" t="s">
        <v>32933</v>
      </c>
      <c r="C1576" s="12" t="s">
        <v>34215</v>
      </c>
      <c r="D1576" s="12" t="s">
        <v>1722</v>
      </c>
      <c r="E1576" s="12" t="s">
        <v>34216</v>
      </c>
      <c r="F1576" s="12" t="s">
        <v>15499</v>
      </c>
      <c r="G1576" s="12" t="s">
        <v>34064</v>
      </c>
    </row>
    <row r="1577">
      <c r="A1577" s="12" t="s">
        <v>2765</v>
      </c>
      <c r="B1577" s="12" t="s">
        <v>34212</v>
      </c>
      <c r="C1577" s="12" t="s">
        <v>34190</v>
      </c>
      <c r="D1577" s="12" t="s">
        <v>1722</v>
      </c>
      <c r="E1577" s="12" t="s">
        <v>34217</v>
      </c>
      <c r="F1577" s="12" t="s">
        <v>23587</v>
      </c>
      <c r="G1577" s="12" t="s">
        <v>34066</v>
      </c>
    </row>
    <row r="1578">
      <c r="A1578" s="12" t="s">
        <v>2765</v>
      </c>
      <c r="B1578" s="12" t="s">
        <v>34218</v>
      </c>
      <c r="C1578" s="12" t="s">
        <v>34219</v>
      </c>
      <c r="D1578" s="12" t="s">
        <v>1722</v>
      </c>
      <c r="E1578" s="12" t="s">
        <v>34220</v>
      </c>
      <c r="F1578" s="12" t="s">
        <v>34068</v>
      </c>
      <c r="G1578" s="12" t="s">
        <v>34069</v>
      </c>
    </row>
    <row r="1579">
      <c r="A1579" s="12" t="s">
        <v>2765</v>
      </c>
      <c r="B1579" s="12" t="s">
        <v>34221</v>
      </c>
      <c r="C1579" s="12" t="s">
        <v>34222</v>
      </c>
      <c r="D1579" s="12" t="s">
        <v>1722</v>
      </c>
      <c r="E1579" s="12" t="s">
        <v>34223</v>
      </c>
      <c r="F1579" s="12" t="s">
        <v>1724</v>
      </c>
      <c r="G1579" s="12" t="s">
        <v>1725</v>
      </c>
    </row>
    <row r="1580">
      <c r="A1580" s="12" t="s">
        <v>2765</v>
      </c>
      <c r="B1580" s="12" t="s">
        <v>34224</v>
      </c>
      <c r="C1580" s="12" t="s">
        <v>34219</v>
      </c>
      <c r="D1580" s="12" t="s">
        <v>1722</v>
      </c>
      <c r="E1580" s="12" t="s">
        <v>34225</v>
      </c>
      <c r="F1580" s="12" t="s">
        <v>34108</v>
      </c>
      <c r="G1580" s="12" t="s">
        <v>34109</v>
      </c>
    </row>
    <row r="1581">
      <c r="A1581" s="12" t="s">
        <v>2765</v>
      </c>
      <c r="B1581" s="12" t="s">
        <v>34226</v>
      </c>
      <c r="C1581" s="12" t="s">
        <v>34227</v>
      </c>
      <c r="D1581" s="12" t="s">
        <v>1722</v>
      </c>
      <c r="E1581" s="12" t="s">
        <v>34228</v>
      </c>
      <c r="F1581" s="12" t="s">
        <v>13082</v>
      </c>
      <c r="G1581" s="12" t="s">
        <v>34156</v>
      </c>
    </row>
    <row r="1582">
      <c r="A1582" s="12" t="s">
        <v>2765</v>
      </c>
      <c r="B1582" s="12" t="s">
        <v>31579</v>
      </c>
      <c r="C1582" s="12" t="s">
        <v>34229</v>
      </c>
      <c r="D1582" s="12" t="s">
        <v>1722</v>
      </c>
      <c r="E1582" s="12" t="s">
        <v>34230</v>
      </c>
      <c r="F1582" s="12" t="s">
        <v>19936</v>
      </c>
      <c r="G1582" s="12" t="s">
        <v>19937</v>
      </c>
    </row>
    <row r="1583">
      <c r="A1583" s="12" t="s">
        <v>2765</v>
      </c>
      <c r="B1583" s="12" t="s">
        <v>31579</v>
      </c>
      <c r="C1583" s="12" t="s">
        <v>34231</v>
      </c>
      <c r="D1583" s="12" t="s">
        <v>1722</v>
      </c>
      <c r="E1583" s="12" t="s">
        <v>34232</v>
      </c>
      <c r="F1583" s="12" t="s">
        <v>9541</v>
      </c>
      <c r="G1583" s="12" t="s">
        <v>33876</v>
      </c>
    </row>
    <row r="1584">
      <c r="A1584" s="12" t="s">
        <v>2765</v>
      </c>
      <c r="B1584" s="12" t="s">
        <v>31579</v>
      </c>
      <c r="C1584" s="12" t="s">
        <v>34233</v>
      </c>
      <c r="D1584" s="12" t="s">
        <v>1722</v>
      </c>
      <c r="E1584" s="12" t="s">
        <v>34234</v>
      </c>
      <c r="F1584" s="12" t="s">
        <v>9677</v>
      </c>
      <c r="G1584" s="12" t="s">
        <v>33878</v>
      </c>
    </row>
    <row r="1585">
      <c r="A1585" s="12" t="s">
        <v>2765</v>
      </c>
      <c r="B1585" s="12" t="s">
        <v>31579</v>
      </c>
      <c r="C1585" s="12" t="s">
        <v>34235</v>
      </c>
      <c r="D1585" s="12" t="s">
        <v>1722</v>
      </c>
      <c r="E1585" s="12" t="s">
        <v>34236</v>
      </c>
      <c r="F1585" s="12" t="s">
        <v>33881</v>
      </c>
      <c r="G1585" s="12" t="s">
        <v>33882</v>
      </c>
    </row>
    <row r="1586">
      <c r="A1586" s="12" t="s">
        <v>2765</v>
      </c>
      <c r="B1586" s="12" t="s">
        <v>31579</v>
      </c>
      <c r="C1586" s="12" t="s">
        <v>34237</v>
      </c>
      <c r="D1586" s="12" t="s">
        <v>1722</v>
      </c>
      <c r="E1586" s="12" t="s">
        <v>34238</v>
      </c>
      <c r="F1586" s="12" t="s">
        <v>2087</v>
      </c>
      <c r="G1586" s="12" t="s">
        <v>2088</v>
      </c>
    </row>
    <row r="1587">
      <c r="A1587" s="12" t="s">
        <v>2765</v>
      </c>
      <c r="B1587" s="12" t="s">
        <v>31579</v>
      </c>
      <c r="C1587" s="12" t="s">
        <v>34231</v>
      </c>
      <c r="D1587" s="12" t="s">
        <v>1722</v>
      </c>
      <c r="E1587" s="12" t="s">
        <v>34239</v>
      </c>
      <c r="F1587" s="12" t="s">
        <v>4638</v>
      </c>
      <c r="G1587" s="12" t="s">
        <v>4639</v>
      </c>
    </row>
    <row r="1588">
      <c r="A1588" s="12" t="s">
        <v>2765</v>
      </c>
      <c r="B1588" s="12" t="s">
        <v>31579</v>
      </c>
      <c r="C1588" s="12" t="s">
        <v>34240</v>
      </c>
      <c r="D1588" s="12" t="s">
        <v>1722</v>
      </c>
      <c r="E1588" s="12" t="s">
        <v>34241</v>
      </c>
      <c r="F1588" s="12" t="s">
        <v>9091</v>
      </c>
      <c r="G1588" s="12" t="s">
        <v>33889</v>
      </c>
    </row>
    <row r="1589">
      <c r="A1589" s="12" t="s">
        <v>2765</v>
      </c>
      <c r="B1589" s="12" t="s">
        <v>31579</v>
      </c>
      <c r="C1589" s="12" t="s">
        <v>34242</v>
      </c>
      <c r="D1589" s="12" t="s">
        <v>1722</v>
      </c>
      <c r="E1589" s="12" t="s">
        <v>34243</v>
      </c>
      <c r="F1589" s="12" t="s">
        <v>33892</v>
      </c>
      <c r="G1589" s="12" t="s">
        <v>33893</v>
      </c>
    </row>
    <row r="1590">
      <c r="A1590" s="12" t="s">
        <v>2765</v>
      </c>
      <c r="B1590" s="12" t="s">
        <v>31579</v>
      </c>
      <c r="C1590" s="12" t="s">
        <v>34231</v>
      </c>
      <c r="D1590" s="12" t="s">
        <v>1722</v>
      </c>
      <c r="E1590" s="12" t="s">
        <v>34244</v>
      </c>
      <c r="F1590" s="12" t="s">
        <v>4784</v>
      </c>
      <c r="G1590" s="12" t="s">
        <v>4785</v>
      </c>
    </row>
    <row r="1591">
      <c r="A1591" s="12" t="s">
        <v>2765</v>
      </c>
      <c r="B1591" s="12" t="s">
        <v>31579</v>
      </c>
      <c r="C1591" s="12" t="s">
        <v>34245</v>
      </c>
      <c r="D1591" s="12" t="s">
        <v>1722</v>
      </c>
      <c r="E1591" s="12" t="s">
        <v>34246</v>
      </c>
      <c r="F1591" s="12" t="s">
        <v>33897</v>
      </c>
      <c r="G1591" s="12" t="s">
        <v>33898</v>
      </c>
    </row>
    <row r="1592">
      <c r="A1592" s="12" t="s">
        <v>2765</v>
      </c>
      <c r="B1592" s="12" t="s">
        <v>31579</v>
      </c>
      <c r="C1592" s="12" t="s">
        <v>34247</v>
      </c>
      <c r="D1592" s="12" t="s">
        <v>1722</v>
      </c>
      <c r="E1592" s="12" t="s">
        <v>34248</v>
      </c>
      <c r="F1592" s="12" t="s">
        <v>33901</v>
      </c>
      <c r="G1592" s="12" t="s">
        <v>33902</v>
      </c>
    </row>
    <row r="1593">
      <c r="A1593" s="12" t="s">
        <v>2765</v>
      </c>
      <c r="B1593" s="12" t="s">
        <v>31579</v>
      </c>
      <c r="C1593" s="12" t="s">
        <v>34249</v>
      </c>
      <c r="D1593" s="12" t="s">
        <v>1722</v>
      </c>
      <c r="E1593" s="12" t="s">
        <v>34250</v>
      </c>
      <c r="F1593" s="12" t="s">
        <v>33907</v>
      </c>
      <c r="G1593" s="12" t="s">
        <v>33908</v>
      </c>
    </row>
    <row r="1594">
      <c r="A1594" s="12" t="s">
        <v>2765</v>
      </c>
      <c r="B1594" s="12" t="s">
        <v>31579</v>
      </c>
      <c r="C1594" s="12" t="s">
        <v>34231</v>
      </c>
      <c r="D1594" s="12" t="s">
        <v>1722</v>
      </c>
      <c r="E1594" s="12" t="s">
        <v>34251</v>
      </c>
      <c r="F1594" s="12" t="s">
        <v>13605</v>
      </c>
      <c r="G1594" s="12" t="s">
        <v>33910</v>
      </c>
    </row>
    <row r="1595">
      <c r="A1595" s="12" t="s">
        <v>2765</v>
      </c>
      <c r="B1595" s="12" t="s">
        <v>31579</v>
      </c>
      <c r="C1595" s="12" t="s">
        <v>34252</v>
      </c>
      <c r="D1595" s="12" t="s">
        <v>1722</v>
      </c>
      <c r="E1595" s="12" t="s">
        <v>34253</v>
      </c>
      <c r="F1595" s="12" t="s">
        <v>33913</v>
      </c>
      <c r="G1595" s="12" t="s">
        <v>33914</v>
      </c>
    </row>
    <row r="1596">
      <c r="A1596" s="12" t="s">
        <v>2765</v>
      </c>
      <c r="B1596" s="12" t="s">
        <v>31579</v>
      </c>
      <c r="C1596" s="12" t="s">
        <v>34254</v>
      </c>
      <c r="D1596" s="12" t="s">
        <v>1722</v>
      </c>
      <c r="E1596" s="12" t="s">
        <v>34255</v>
      </c>
      <c r="F1596" s="12" t="s">
        <v>33917</v>
      </c>
      <c r="G1596" s="12" t="s">
        <v>33918</v>
      </c>
    </row>
    <row r="1597">
      <c r="A1597" s="12" t="s">
        <v>2765</v>
      </c>
      <c r="B1597" s="12" t="s">
        <v>31579</v>
      </c>
      <c r="C1597" s="12" t="s">
        <v>34231</v>
      </c>
      <c r="D1597" s="12" t="s">
        <v>1722</v>
      </c>
      <c r="E1597" s="12" t="s">
        <v>34256</v>
      </c>
      <c r="F1597" s="12" t="s">
        <v>4232</v>
      </c>
      <c r="G1597" s="12" t="s">
        <v>4233</v>
      </c>
    </row>
    <row r="1598">
      <c r="A1598" s="12" t="s">
        <v>2765</v>
      </c>
      <c r="B1598" s="12" t="s">
        <v>31579</v>
      </c>
      <c r="C1598" s="12" t="s">
        <v>34257</v>
      </c>
      <c r="D1598" s="12" t="s">
        <v>1722</v>
      </c>
      <c r="E1598" s="12" t="s">
        <v>34258</v>
      </c>
      <c r="F1598" s="12" t="s">
        <v>14928</v>
      </c>
      <c r="G1598" s="12" t="s">
        <v>14929</v>
      </c>
    </row>
    <row r="1599">
      <c r="A1599" s="12" t="s">
        <v>2765</v>
      </c>
      <c r="B1599" s="12" t="s">
        <v>31579</v>
      </c>
      <c r="C1599" s="12" t="s">
        <v>34259</v>
      </c>
      <c r="D1599" s="12" t="s">
        <v>1722</v>
      </c>
      <c r="E1599" s="12" t="s">
        <v>34260</v>
      </c>
      <c r="F1599" s="12" t="s">
        <v>3102</v>
      </c>
      <c r="G1599" s="12" t="s">
        <v>3103</v>
      </c>
    </row>
    <row r="1600">
      <c r="A1600" s="12" t="s">
        <v>2765</v>
      </c>
      <c r="B1600" s="12" t="s">
        <v>31579</v>
      </c>
      <c r="C1600" s="12" t="s">
        <v>34261</v>
      </c>
      <c r="D1600" s="12" t="s">
        <v>1722</v>
      </c>
      <c r="E1600" s="12" t="s">
        <v>34262</v>
      </c>
      <c r="F1600" s="12" t="s">
        <v>33927</v>
      </c>
      <c r="G1600" s="12" t="s">
        <v>33928</v>
      </c>
    </row>
    <row r="1601">
      <c r="A1601" s="12" t="s">
        <v>2765</v>
      </c>
      <c r="B1601" s="12" t="s">
        <v>31579</v>
      </c>
      <c r="C1601" s="12" t="s">
        <v>34263</v>
      </c>
      <c r="D1601" s="12" t="s">
        <v>1722</v>
      </c>
      <c r="E1601" s="12" t="s">
        <v>34264</v>
      </c>
      <c r="F1601" s="12" t="s">
        <v>10633</v>
      </c>
      <c r="G1601" s="12" t="s">
        <v>33931</v>
      </c>
    </row>
    <row r="1602">
      <c r="A1602" s="12" t="s">
        <v>2765</v>
      </c>
      <c r="B1602" s="12" t="s">
        <v>31579</v>
      </c>
      <c r="C1602" s="12" t="s">
        <v>34265</v>
      </c>
      <c r="D1602" s="12" t="s">
        <v>1722</v>
      </c>
      <c r="E1602" s="12" t="s">
        <v>34266</v>
      </c>
      <c r="F1602" s="12" t="s">
        <v>3680</v>
      </c>
      <c r="G1602" s="12" t="s">
        <v>3681</v>
      </c>
    </row>
    <row r="1603">
      <c r="A1603" s="12" t="s">
        <v>2765</v>
      </c>
      <c r="B1603" s="12" t="s">
        <v>31579</v>
      </c>
      <c r="C1603" s="12" t="s">
        <v>34267</v>
      </c>
      <c r="D1603" s="12" t="s">
        <v>1722</v>
      </c>
      <c r="E1603" s="12" t="s">
        <v>34268</v>
      </c>
      <c r="F1603" s="12" t="s">
        <v>33937</v>
      </c>
      <c r="G1603" s="12" t="s">
        <v>33938</v>
      </c>
    </row>
    <row r="1604">
      <c r="A1604" s="12" t="s">
        <v>2765</v>
      </c>
      <c r="B1604" s="12" t="s">
        <v>31579</v>
      </c>
      <c r="C1604" s="12" t="s">
        <v>34269</v>
      </c>
      <c r="D1604" s="12" t="s">
        <v>1722</v>
      </c>
      <c r="E1604" s="12" t="s">
        <v>34270</v>
      </c>
      <c r="F1604" s="12" t="s">
        <v>33941</v>
      </c>
      <c r="G1604" s="12" t="s">
        <v>33942</v>
      </c>
    </row>
    <row r="1605">
      <c r="A1605" s="12" t="s">
        <v>2765</v>
      </c>
      <c r="B1605" s="12" t="s">
        <v>31579</v>
      </c>
      <c r="C1605" s="12" t="s">
        <v>34271</v>
      </c>
      <c r="D1605" s="12" t="s">
        <v>1722</v>
      </c>
      <c r="E1605" s="12" t="s">
        <v>34272</v>
      </c>
      <c r="F1605" s="12" t="s">
        <v>3690</v>
      </c>
      <c r="G1605" s="12" t="s">
        <v>3691</v>
      </c>
    </row>
    <row r="1606">
      <c r="A1606" s="12" t="s">
        <v>2765</v>
      </c>
      <c r="B1606" s="12" t="s">
        <v>31579</v>
      </c>
      <c r="C1606" s="12" t="s">
        <v>34273</v>
      </c>
      <c r="D1606" s="12" t="s">
        <v>1722</v>
      </c>
      <c r="E1606" s="12" t="s">
        <v>34274</v>
      </c>
      <c r="F1606" s="12" t="s">
        <v>9800</v>
      </c>
      <c r="G1606" s="12" t="s">
        <v>10006</v>
      </c>
    </row>
    <row r="1607">
      <c r="A1607" s="12" t="s">
        <v>2765</v>
      </c>
      <c r="B1607" s="12" t="s">
        <v>31579</v>
      </c>
      <c r="C1607" s="12" t="s">
        <v>34275</v>
      </c>
      <c r="D1607" s="12" t="s">
        <v>1722</v>
      </c>
      <c r="E1607" s="12" t="s">
        <v>34276</v>
      </c>
      <c r="F1607" s="12" t="s">
        <v>33952</v>
      </c>
      <c r="G1607" s="12" t="s">
        <v>33953</v>
      </c>
    </row>
    <row r="1608">
      <c r="A1608" s="12" t="s">
        <v>2765</v>
      </c>
      <c r="B1608" s="12" t="s">
        <v>31579</v>
      </c>
      <c r="C1608" s="12" t="s">
        <v>34277</v>
      </c>
      <c r="D1608" s="12" t="s">
        <v>1722</v>
      </c>
      <c r="E1608" s="12" t="s">
        <v>34278</v>
      </c>
      <c r="F1608" s="12" t="s">
        <v>23555</v>
      </c>
      <c r="G1608" s="12" t="s">
        <v>33956</v>
      </c>
    </row>
    <row r="1609">
      <c r="A1609" s="12" t="s">
        <v>2765</v>
      </c>
      <c r="B1609" s="12" t="s">
        <v>31579</v>
      </c>
      <c r="C1609" s="12" t="s">
        <v>34279</v>
      </c>
      <c r="D1609" s="12" t="s">
        <v>1722</v>
      </c>
      <c r="E1609" s="12" t="s">
        <v>34280</v>
      </c>
      <c r="F1609" s="12" t="s">
        <v>7557</v>
      </c>
      <c r="G1609" s="12" t="s">
        <v>7558</v>
      </c>
    </row>
    <row r="1610">
      <c r="A1610" s="12" t="s">
        <v>2765</v>
      </c>
      <c r="B1610" s="12" t="s">
        <v>31579</v>
      </c>
      <c r="C1610" s="12" t="s">
        <v>34281</v>
      </c>
      <c r="D1610" s="12" t="s">
        <v>1722</v>
      </c>
      <c r="E1610" s="12" t="s">
        <v>34282</v>
      </c>
      <c r="F1610" s="12" t="s">
        <v>33961</v>
      </c>
      <c r="G1610" s="12" t="s">
        <v>33962</v>
      </c>
    </row>
    <row r="1611">
      <c r="A1611" s="12" t="s">
        <v>2765</v>
      </c>
      <c r="B1611" s="12" t="s">
        <v>31579</v>
      </c>
      <c r="C1611" s="12" t="s">
        <v>34283</v>
      </c>
      <c r="D1611" s="12" t="s">
        <v>1722</v>
      </c>
      <c r="E1611" s="12" t="s">
        <v>34284</v>
      </c>
      <c r="F1611" s="12" t="s">
        <v>23848</v>
      </c>
      <c r="G1611" s="12" t="s">
        <v>33975</v>
      </c>
    </row>
    <row r="1612">
      <c r="A1612" s="12" t="s">
        <v>2765</v>
      </c>
      <c r="B1612" s="12" t="s">
        <v>31579</v>
      </c>
      <c r="C1612" s="12" t="s">
        <v>34285</v>
      </c>
      <c r="D1612" s="12" t="s">
        <v>1722</v>
      </c>
      <c r="E1612" s="12" t="s">
        <v>34286</v>
      </c>
      <c r="F1612" s="12" t="s">
        <v>2092</v>
      </c>
      <c r="G1612" s="12" t="s">
        <v>2093</v>
      </c>
    </row>
    <row r="1613">
      <c r="A1613" s="12" t="s">
        <v>2765</v>
      </c>
      <c r="B1613" s="12" t="s">
        <v>31579</v>
      </c>
      <c r="C1613" s="12" t="s">
        <v>34287</v>
      </c>
      <c r="D1613" s="12" t="s">
        <v>1722</v>
      </c>
      <c r="E1613" s="12" t="s">
        <v>34288</v>
      </c>
      <c r="F1613" s="12" t="s">
        <v>33980</v>
      </c>
      <c r="G1613" s="12" t="s">
        <v>33981</v>
      </c>
    </row>
    <row r="1614">
      <c r="A1614" s="12" t="s">
        <v>2765</v>
      </c>
      <c r="B1614" s="12" t="s">
        <v>31579</v>
      </c>
      <c r="C1614" s="12" t="s">
        <v>34289</v>
      </c>
      <c r="D1614" s="12" t="s">
        <v>1722</v>
      </c>
      <c r="E1614" s="12" t="s">
        <v>34290</v>
      </c>
      <c r="F1614" s="12" t="s">
        <v>33984</v>
      </c>
      <c r="G1614" s="12" t="s">
        <v>33985</v>
      </c>
    </row>
    <row r="1615">
      <c r="A1615" s="12" t="s">
        <v>2765</v>
      </c>
      <c r="B1615" s="12" t="s">
        <v>31579</v>
      </c>
      <c r="C1615" s="12" t="s">
        <v>34291</v>
      </c>
      <c r="D1615" s="12" t="s">
        <v>1722</v>
      </c>
      <c r="E1615" s="12" t="s">
        <v>34292</v>
      </c>
      <c r="F1615" s="12" t="s">
        <v>33988</v>
      </c>
      <c r="G1615" s="12" t="s">
        <v>33989</v>
      </c>
    </row>
    <row r="1616">
      <c r="A1616" s="12" t="s">
        <v>2765</v>
      </c>
      <c r="B1616" s="12" t="s">
        <v>31579</v>
      </c>
      <c r="C1616" s="12" t="s">
        <v>34293</v>
      </c>
      <c r="D1616" s="12" t="s">
        <v>1722</v>
      </c>
      <c r="E1616" s="12" t="s">
        <v>34294</v>
      </c>
      <c r="F1616" s="12" t="s">
        <v>33992</v>
      </c>
      <c r="G1616" s="12" t="s">
        <v>33993</v>
      </c>
    </row>
    <row r="1617">
      <c r="A1617" s="12" t="s">
        <v>2765</v>
      </c>
      <c r="B1617" s="12" t="s">
        <v>34295</v>
      </c>
      <c r="C1617" s="12" t="s">
        <v>34296</v>
      </c>
      <c r="D1617" s="12" t="s">
        <v>1722</v>
      </c>
      <c r="E1617" s="12" t="s">
        <v>34297</v>
      </c>
      <c r="F1617" s="12" t="s">
        <v>1890</v>
      </c>
      <c r="G1617" s="12" t="s">
        <v>1891</v>
      </c>
    </row>
    <row r="1618">
      <c r="A1618" s="12" t="s">
        <v>2765</v>
      </c>
      <c r="B1618" s="12" t="s">
        <v>34198</v>
      </c>
      <c r="C1618" s="12" t="s">
        <v>34199</v>
      </c>
      <c r="D1618" s="12" t="s">
        <v>1722</v>
      </c>
      <c r="E1618" s="12" t="s">
        <v>34200</v>
      </c>
      <c r="F1618" s="12" t="s">
        <v>1890</v>
      </c>
      <c r="G1618" s="12" t="s">
        <v>1891</v>
      </c>
    </row>
    <row r="1619">
      <c r="A1619" s="12" t="s">
        <v>2765</v>
      </c>
      <c r="B1619" s="12" t="s">
        <v>34295</v>
      </c>
      <c r="C1619" s="12" t="s">
        <v>34296</v>
      </c>
      <c r="D1619" s="12" t="s">
        <v>1722</v>
      </c>
      <c r="E1619" s="12" t="s">
        <v>34298</v>
      </c>
      <c r="F1619" s="12" t="s">
        <v>1927</v>
      </c>
      <c r="G1619" s="12" t="s">
        <v>1928</v>
      </c>
    </row>
    <row r="1620">
      <c r="A1620" s="12" t="s">
        <v>2765</v>
      </c>
      <c r="B1620" s="12" t="s">
        <v>34198</v>
      </c>
      <c r="C1620" s="12" t="s">
        <v>34199</v>
      </c>
      <c r="D1620" s="12" t="s">
        <v>1722</v>
      </c>
      <c r="E1620" s="12" t="s">
        <v>34201</v>
      </c>
      <c r="F1620" s="12" t="s">
        <v>1927</v>
      </c>
      <c r="G1620" s="12" t="s">
        <v>1928</v>
      </c>
    </row>
    <row r="1621">
      <c r="A1621" s="12" t="s">
        <v>2765</v>
      </c>
      <c r="B1621" s="12" t="s">
        <v>34295</v>
      </c>
      <c r="C1621" s="12" t="s">
        <v>34296</v>
      </c>
      <c r="D1621" s="12" t="s">
        <v>1722</v>
      </c>
      <c r="E1621" s="12" t="s">
        <v>34299</v>
      </c>
      <c r="F1621" s="12" t="s">
        <v>1930</v>
      </c>
      <c r="G1621" s="12" t="s">
        <v>1931</v>
      </c>
    </row>
    <row r="1622">
      <c r="A1622" s="12" t="s">
        <v>2765</v>
      </c>
      <c r="B1622" s="12" t="s">
        <v>34198</v>
      </c>
      <c r="C1622" s="12" t="s">
        <v>34199</v>
      </c>
      <c r="D1622" s="12" t="s">
        <v>1722</v>
      </c>
      <c r="E1622" s="12" t="s">
        <v>34202</v>
      </c>
      <c r="F1622" s="12" t="s">
        <v>1930</v>
      </c>
      <c r="G1622" s="12" t="s">
        <v>1931</v>
      </c>
    </row>
    <row r="1623">
      <c r="A1623" s="12" t="s">
        <v>2765</v>
      </c>
      <c r="B1623" s="12" t="s">
        <v>34206</v>
      </c>
      <c r="C1623" s="12" t="s">
        <v>34207</v>
      </c>
      <c r="D1623" s="12" t="s">
        <v>1722</v>
      </c>
      <c r="E1623" s="12" t="s">
        <v>34208</v>
      </c>
      <c r="F1623" s="12" t="s">
        <v>12900</v>
      </c>
      <c r="G1623" s="12" t="s">
        <v>14502</v>
      </c>
    </row>
    <row r="1624">
      <c r="A1624" s="12" t="s">
        <v>2765</v>
      </c>
      <c r="B1624" s="12" t="s">
        <v>34184</v>
      </c>
      <c r="C1624" s="12" t="s">
        <v>34185</v>
      </c>
      <c r="D1624" s="12" t="s">
        <v>1722</v>
      </c>
      <c r="E1624" s="12" t="s">
        <v>34186</v>
      </c>
      <c r="F1624" s="12" t="s">
        <v>12900</v>
      </c>
      <c r="G1624" s="12" t="s">
        <v>14502</v>
      </c>
    </row>
    <row r="1625">
      <c r="A1625" s="12" t="s">
        <v>2765</v>
      </c>
      <c r="B1625" s="12" t="s">
        <v>31579</v>
      </c>
      <c r="C1625" s="12" t="s">
        <v>34300</v>
      </c>
      <c r="D1625" s="12" t="s">
        <v>1722</v>
      </c>
      <c r="E1625" s="12" t="s">
        <v>34301</v>
      </c>
      <c r="F1625" s="12" t="s">
        <v>13869</v>
      </c>
      <c r="G1625" s="12" t="s">
        <v>34019</v>
      </c>
    </row>
    <row r="1626">
      <c r="A1626" s="12" t="s">
        <v>2765</v>
      </c>
      <c r="B1626" s="12" t="s">
        <v>31579</v>
      </c>
      <c r="C1626" s="12" t="s">
        <v>34302</v>
      </c>
      <c r="D1626" s="12" t="s">
        <v>1722</v>
      </c>
      <c r="E1626" s="12" t="s">
        <v>34303</v>
      </c>
      <c r="F1626" s="12" t="s">
        <v>13865</v>
      </c>
      <c r="G1626" s="12" t="s">
        <v>34022</v>
      </c>
    </row>
    <row r="1627">
      <c r="A1627" s="12" t="s">
        <v>2765</v>
      </c>
      <c r="B1627" s="12" t="s">
        <v>31579</v>
      </c>
      <c r="C1627" s="12" t="s">
        <v>34304</v>
      </c>
      <c r="D1627" s="12" t="s">
        <v>1722</v>
      </c>
      <c r="E1627" s="12" t="s">
        <v>34305</v>
      </c>
      <c r="F1627" s="12" t="s">
        <v>34025</v>
      </c>
      <c r="G1627" s="12" t="s">
        <v>34026</v>
      </c>
    </row>
    <row r="1628">
      <c r="A1628" s="12" t="s">
        <v>2765</v>
      </c>
      <c r="B1628" s="12" t="s">
        <v>31579</v>
      </c>
      <c r="C1628" s="12" t="s">
        <v>34306</v>
      </c>
      <c r="D1628" s="12" t="s">
        <v>1722</v>
      </c>
      <c r="E1628" s="12" t="s">
        <v>34307</v>
      </c>
      <c r="F1628" s="12" t="s">
        <v>1769</v>
      </c>
      <c r="G1628" s="12" t="s">
        <v>1770</v>
      </c>
    </row>
    <row r="1629">
      <c r="A1629" s="12" t="s">
        <v>2765</v>
      </c>
      <c r="B1629" s="12" t="s">
        <v>31579</v>
      </c>
      <c r="C1629" s="12" t="s">
        <v>34308</v>
      </c>
      <c r="D1629" s="12" t="s">
        <v>1722</v>
      </c>
      <c r="E1629" s="12" t="s">
        <v>34309</v>
      </c>
      <c r="F1629" s="12" t="s">
        <v>34032</v>
      </c>
      <c r="G1629" s="12" t="s">
        <v>34033</v>
      </c>
    </row>
    <row r="1630">
      <c r="A1630" s="12" t="s">
        <v>2765</v>
      </c>
      <c r="B1630" s="12" t="s">
        <v>31579</v>
      </c>
      <c r="C1630" s="12" t="s">
        <v>34259</v>
      </c>
      <c r="D1630" s="12" t="s">
        <v>1722</v>
      </c>
      <c r="E1630" s="12" t="s">
        <v>34310</v>
      </c>
      <c r="F1630" s="12" t="s">
        <v>5071</v>
      </c>
      <c r="G1630" s="12" t="s">
        <v>5072</v>
      </c>
    </row>
    <row r="1631">
      <c r="A1631" s="12" t="s">
        <v>2765</v>
      </c>
      <c r="B1631" s="12" t="s">
        <v>31579</v>
      </c>
      <c r="C1631" s="12" t="s">
        <v>34311</v>
      </c>
      <c r="D1631" s="12" t="s">
        <v>1722</v>
      </c>
      <c r="E1631" s="12" t="s">
        <v>34312</v>
      </c>
      <c r="F1631" s="12" t="s">
        <v>34036</v>
      </c>
      <c r="G1631" s="12" t="s">
        <v>34037</v>
      </c>
    </row>
    <row r="1632">
      <c r="A1632" s="12" t="s">
        <v>2765</v>
      </c>
      <c r="B1632" s="12" t="s">
        <v>31579</v>
      </c>
      <c r="C1632" s="12" t="s">
        <v>34231</v>
      </c>
      <c r="D1632" s="12" t="s">
        <v>1722</v>
      </c>
      <c r="E1632" s="12" t="s">
        <v>34313</v>
      </c>
      <c r="F1632" s="12" t="s">
        <v>18196</v>
      </c>
      <c r="G1632" s="12" t="s">
        <v>34040</v>
      </c>
    </row>
    <row r="1633">
      <c r="A1633" s="12" t="s">
        <v>2765</v>
      </c>
      <c r="B1633" s="12" t="s">
        <v>31579</v>
      </c>
      <c r="C1633" s="12" t="s">
        <v>34259</v>
      </c>
      <c r="D1633" s="12" t="s">
        <v>1722</v>
      </c>
      <c r="E1633" s="12" t="s">
        <v>34314</v>
      </c>
      <c r="F1633" s="12" t="s">
        <v>20106</v>
      </c>
      <c r="G1633" s="12" t="s">
        <v>34042</v>
      </c>
    </row>
    <row r="1634">
      <c r="A1634" s="12" t="s">
        <v>2765</v>
      </c>
      <c r="B1634" s="12" t="s">
        <v>31579</v>
      </c>
      <c r="C1634" s="12" t="s">
        <v>34315</v>
      </c>
      <c r="D1634" s="12" t="s">
        <v>1722</v>
      </c>
      <c r="E1634" s="12" t="s">
        <v>34316</v>
      </c>
      <c r="F1634" s="12" t="s">
        <v>12830</v>
      </c>
      <c r="G1634" s="12" t="s">
        <v>12831</v>
      </c>
    </row>
    <row r="1635">
      <c r="A1635" s="12" t="s">
        <v>2765</v>
      </c>
      <c r="B1635" s="12" t="s">
        <v>31579</v>
      </c>
      <c r="C1635" s="12" t="s">
        <v>34302</v>
      </c>
      <c r="D1635" s="12" t="s">
        <v>1722</v>
      </c>
      <c r="E1635" s="12" t="s">
        <v>34317</v>
      </c>
      <c r="F1635" s="12" t="s">
        <v>34057</v>
      </c>
      <c r="G1635" s="12" t="s">
        <v>34058</v>
      </c>
    </row>
    <row r="1636">
      <c r="A1636" s="12" t="s">
        <v>2765</v>
      </c>
      <c r="B1636" s="12" t="s">
        <v>31579</v>
      </c>
      <c r="C1636" s="12" t="s">
        <v>34259</v>
      </c>
      <c r="D1636" s="12" t="s">
        <v>1722</v>
      </c>
      <c r="E1636" s="12" t="s">
        <v>34318</v>
      </c>
      <c r="F1636" s="12" t="s">
        <v>3269</v>
      </c>
      <c r="G1636" s="12" t="s">
        <v>3270</v>
      </c>
    </row>
    <row r="1637">
      <c r="A1637" s="12" t="s">
        <v>2765</v>
      </c>
      <c r="B1637" s="12" t="s">
        <v>31579</v>
      </c>
      <c r="C1637" s="12" t="s">
        <v>34319</v>
      </c>
      <c r="D1637" s="12" t="s">
        <v>1722</v>
      </c>
      <c r="E1637" s="12" t="s">
        <v>34320</v>
      </c>
      <c r="F1637" s="12" t="s">
        <v>34073</v>
      </c>
      <c r="G1637" s="12" t="s">
        <v>34074</v>
      </c>
    </row>
    <row r="1638">
      <c r="A1638" s="12" t="s">
        <v>2765</v>
      </c>
      <c r="B1638" s="12" t="s">
        <v>31579</v>
      </c>
      <c r="C1638" s="12" t="s">
        <v>34259</v>
      </c>
      <c r="D1638" s="12" t="s">
        <v>1722</v>
      </c>
      <c r="E1638" s="12" t="s">
        <v>34321</v>
      </c>
      <c r="F1638" s="12" t="s">
        <v>34076</v>
      </c>
      <c r="G1638" s="12" t="s">
        <v>34077</v>
      </c>
    </row>
    <row r="1639">
      <c r="A1639" s="12" t="s">
        <v>2765</v>
      </c>
      <c r="B1639" s="12" t="s">
        <v>31579</v>
      </c>
      <c r="C1639" s="12" t="s">
        <v>34306</v>
      </c>
      <c r="D1639" s="12" t="s">
        <v>1722</v>
      </c>
      <c r="E1639" s="12" t="s">
        <v>34322</v>
      </c>
      <c r="F1639" s="12" t="s">
        <v>14830</v>
      </c>
      <c r="G1639" s="12" t="s">
        <v>34085</v>
      </c>
    </row>
    <row r="1640">
      <c r="A1640" s="12" t="s">
        <v>2765</v>
      </c>
      <c r="B1640" s="12" t="s">
        <v>31579</v>
      </c>
      <c r="C1640" s="12" t="s">
        <v>34323</v>
      </c>
      <c r="D1640" s="12" t="s">
        <v>1722</v>
      </c>
      <c r="E1640" s="12" t="s">
        <v>34324</v>
      </c>
      <c r="F1640" s="12" t="s">
        <v>14894</v>
      </c>
      <c r="G1640" s="12" t="s">
        <v>34088</v>
      </c>
    </row>
    <row r="1641">
      <c r="A1641" s="12" t="s">
        <v>2765</v>
      </c>
      <c r="B1641" s="12" t="s">
        <v>31579</v>
      </c>
      <c r="C1641" s="12" t="s">
        <v>34259</v>
      </c>
      <c r="D1641" s="12" t="s">
        <v>1722</v>
      </c>
      <c r="E1641" s="12" t="s">
        <v>34325</v>
      </c>
      <c r="F1641" s="12" t="s">
        <v>34090</v>
      </c>
      <c r="G1641" s="12" t="s">
        <v>34091</v>
      </c>
    </row>
    <row r="1642">
      <c r="A1642" s="12" t="s">
        <v>2765</v>
      </c>
      <c r="B1642" s="12" t="s">
        <v>31579</v>
      </c>
      <c r="C1642" s="12" t="s">
        <v>34259</v>
      </c>
      <c r="D1642" s="12" t="s">
        <v>1722</v>
      </c>
      <c r="E1642" s="12" t="s">
        <v>34326</v>
      </c>
      <c r="F1642" s="12" t="s">
        <v>34093</v>
      </c>
      <c r="G1642" s="12" t="s">
        <v>34094</v>
      </c>
    </row>
    <row r="1643">
      <c r="A1643" s="12" t="s">
        <v>2765</v>
      </c>
      <c r="B1643" s="12" t="s">
        <v>31579</v>
      </c>
      <c r="C1643" s="12" t="s">
        <v>34259</v>
      </c>
      <c r="D1643" s="12" t="s">
        <v>1722</v>
      </c>
      <c r="E1643" s="12" t="s">
        <v>34327</v>
      </c>
      <c r="F1643" s="12" t="s">
        <v>2769</v>
      </c>
      <c r="G1643" s="12" t="s">
        <v>2770</v>
      </c>
    </row>
    <row r="1644">
      <c r="A1644" s="12" t="s">
        <v>2765</v>
      </c>
      <c r="B1644" s="12" t="s">
        <v>31579</v>
      </c>
      <c r="C1644" s="12" t="s">
        <v>34259</v>
      </c>
      <c r="D1644" s="12" t="s">
        <v>1722</v>
      </c>
      <c r="E1644" s="12" t="s">
        <v>34328</v>
      </c>
      <c r="F1644" s="12" t="s">
        <v>2773</v>
      </c>
      <c r="G1644" s="12" t="s">
        <v>2774</v>
      </c>
    </row>
    <row r="1645">
      <c r="A1645" s="12" t="s">
        <v>2765</v>
      </c>
      <c r="B1645" s="12" t="s">
        <v>31579</v>
      </c>
      <c r="C1645" s="12" t="s">
        <v>34329</v>
      </c>
      <c r="D1645" s="12" t="s">
        <v>1722</v>
      </c>
      <c r="E1645" s="12" t="s">
        <v>34330</v>
      </c>
      <c r="F1645" s="12" t="s">
        <v>34102</v>
      </c>
      <c r="G1645" s="12" t="s">
        <v>34103</v>
      </c>
    </row>
    <row r="1646">
      <c r="A1646" s="12" t="s">
        <v>2765</v>
      </c>
      <c r="B1646" s="12" t="s">
        <v>31579</v>
      </c>
      <c r="C1646" s="12" t="s">
        <v>34331</v>
      </c>
      <c r="D1646" s="12" t="s">
        <v>1722</v>
      </c>
      <c r="E1646" s="12" t="s">
        <v>34332</v>
      </c>
      <c r="F1646" s="12" t="s">
        <v>10614</v>
      </c>
      <c r="G1646" s="12" t="s">
        <v>34106</v>
      </c>
    </row>
    <row r="1647">
      <c r="A1647" s="12" t="s">
        <v>2765</v>
      </c>
      <c r="B1647" s="12" t="s">
        <v>31579</v>
      </c>
      <c r="C1647" s="12" t="s">
        <v>34333</v>
      </c>
      <c r="D1647" s="12" t="s">
        <v>1722</v>
      </c>
      <c r="E1647" s="12" t="s">
        <v>34334</v>
      </c>
      <c r="F1647" s="12" t="s">
        <v>3685</v>
      </c>
      <c r="G1647" s="12" t="s">
        <v>3686</v>
      </c>
    </row>
    <row r="1648">
      <c r="A1648" s="12" t="s">
        <v>2765</v>
      </c>
      <c r="B1648" s="12" t="s">
        <v>31579</v>
      </c>
      <c r="C1648" s="12" t="s">
        <v>34335</v>
      </c>
      <c r="D1648" s="12" t="s">
        <v>1722</v>
      </c>
      <c r="E1648" s="12" t="s">
        <v>34336</v>
      </c>
      <c r="F1648" s="12" t="s">
        <v>34114</v>
      </c>
      <c r="G1648" s="12" t="s">
        <v>34115</v>
      </c>
    </row>
    <row r="1649">
      <c r="A1649" s="12" t="s">
        <v>2765</v>
      </c>
      <c r="B1649" s="12" t="s">
        <v>31579</v>
      </c>
      <c r="C1649" s="12" t="s">
        <v>34337</v>
      </c>
      <c r="D1649" s="12" t="s">
        <v>1722</v>
      </c>
      <c r="E1649" s="12" t="s">
        <v>34338</v>
      </c>
      <c r="F1649" s="12" t="s">
        <v>34118</v>
      </c>
      <c r="G1649" s="12" t="s">
        <v>34119</v>
      </c>
    </row>
    <row r="1650">
      <c r="A1650" s="12" t="s">
        <v>2765</v>
      </c>
      <c r="B1650" s="12" t="s">
        <v>31579</v>
      </c>
      <c r="C1650" s="12" t="s">
        <v>34259</v>
      </c>
      <c r="D1650" s="12" t="s">
        <v>1722</v>
      </c>
      <c r="E1650" s="12" t="s">
        <v>34339</v>
      </c>
      <c r="F1650" s="12" t="s">
        <v>34121</v>
      </c>
      <c r="G1650" s="12" t="s">
        <v>34122</v>
      </c>
    </row>
    <row r="1651">
      <c r="A1651" s="12" t="s">
        <v>2765</v>
      </c>
      <c r="B1651" s="12" t="s">
        <v>31579</v>
      </c>
      <c r="C1651" s="12" t="s">
        <v>34340</v>
      </c>
      <c r="D1651" s="12" t="s">
        <v>1722</v>
      </c>
      <c r="E1651" s="12" t="s">
        <v>34341</v>
      </c>
      <c r="F1651" s="12" t="s">
        <v>9794</v>
      </c>
      <c r="G1651" s="12" t="s">
        <v>34125</v>
      </c>
    </row>
    <row r="1652">
      <c r="A1652" s="12" t="s">
        <v>2765</v>
      </c>
      <c r="B1652" s="12" t="s">
        <v>31579</v>
      </c>
      <c r="C1652" s="12" t="s">
        <v>34273</v>
      </c>
      <c r="D1652" s="12" t="s">
        <v>1722</v>
      </c>
      <c r="E1652" s="12" t="s">
        <v>34342</v>
      </c>
      <c r="F1652" s="12" t="s">
        <v>9790</v>
      </c>
      <c r="G1652" s="12" t="s">
        <v>34128</v>
      </c>
    </row>
    <row r="1653">
      <c r="A1653" s="12" t="s">
        <v>2765</v>
      </c>
      <c r="B1653" s="12" t="s">
        <v>31579</v>
      </c>
      <c r="C1653" s="12" t="s">
        <v>34302</v>
      </c>
      <c r="D1653" s="12" t="s">
        <v>1722</v>
      </c>
      <c r="E1653" s="12" t="s">
        <v>34343</v>
      </c>
      <c r="F1653" s="12" t="s">
        <v>34130</v>
      </c>
      <c r="G1653" s="12" t="s">
        <v>34131</v>
      </c>
    </row>
    <row r="1654">
      <c r="A1654" s="12" t="s">
        <v>2765</v>
      </c>
      <c r="B1654" s="12" t="s">
        <v>31579</v>
      </c>
      <c r="C1654" s="12" t="s">
        <v>34277</v>
      </c>
      <c r="D1654" s="12" t="s">
        <v>1722</v>
      </c>
      <c r="E1654" s="12" t="s">
        <v>34344</v>
      </c>
      <c r="F1654" s="12" t="s">
        <v>23599</v>
      </c>
      <c r="G1654" s="12" t="s">
        <v>34134</v>
      </c>
    </row>
    <row r="1655">
      <c r="A1655" s="12" t="s">
        <v>2765</v>
      </c>
      <c r="B1655" s="12" t="s">
        <v>31579</v>
      </c>
      <c r="C1655" s="12" t="s">
        <v>34345</v>
      </c>
      <c r="D1655" s="12" t="s">
        <v>1722</v>
      </c>
      <c r="E1655" s="12" t="s">
        <v>34346</v>
      </c>
      <c r="F1655" s="12" t="s">
        <v>23603</v>
      </c>
      <c r="G1655" s="12" t="s">
        <v>34137</v>
      </c>
    </row>
    <row r="1656">
      <c r="A1656" s="12" t="s">
        <v>2765</v>
      </c>
      <c r="B1656" s="12" t="s">
        <v>31579</v>
      </c>
      <c r="C1656" s="12" t="s">
        <v>34347</v>
      </c>
      <c r="D1656" s="12" t="s">
        <v>1722</v>
      </c>
      <c r="E1656" s="12" t="s">
        <v>34348</v>
      </c>
      <c r="F1656" s="12" t="s">
        <v>34140</v>
      </c>
      <c r="G1656" s="12" t="s">
        <v>34141</v>
      </c>
    </row>
    <row r="1657">
      <c r="A1657" s="12" t="s">
        <v>2765</v>
      </c>
      <c r="B1657" s="12" t="s">
        <v>31579</v>
      </c>
      <c r="C1657" s="12" t="s">
        <v>34349</v>
      </c>
      <c r="D1657" s="12" t="s">
        <v>1722</v>
      </c>
      <c r="E1657" s="12" t="s">
        <v>34350</v>
      </c>
      <c r="F1657" s="12" t="s">
        <v>34144</v>
      </c>
      <c r="G1657" s="12" t="s">
        <v>34145</v>
      </c>
    </row>
    <row r="1658">
      <c r="A1658" s="12" t="s">
        <v>2765</v>
      </c>
      <c r="B1658" s="12" t="s">
        <v>31579</v>
      </c>
      <c r="C1658" s="12" t="s">
        <v>34351</v>
      </c>
      <c r="D1658" s="12" t="s">
        <v>1722</v>
      </c>
      <c r="E1658" s="12" t="s">
        <v>34352</v>
      </c>
      <c r="F1658" s="12" t="s">
        <v>34148</v>
      </c>
      <c r="G1658" s="12" t="s">
        <v>34149</v>
      </c>
    </row>
    <row r="1659">
      <c r="A1659" s="12" t="s">
        <v>2765</v>
      </c>
      <c r="B1659" s="12" t="s">
        <v>31579</v>
      </c>
      <c r="C1659" s="12" t="s">
        <v>34353</v>
      </c>
      <c r="D1659" s="12" t="s">
        <v>1722</v>
      </c>
      <c r="E1659" s="12" t="s">
        <v>34354</v>
      </c>
      <c r="F1659" s="12" t="s">
        <v>34152</v>
      </c>
      <c r="G1659" s="12" t="s">
        <v>34153</v>
      </c>
    </row>
    <row r="1660">
      <c r="A1660" s="12" t="s">
        <v>2765</v>
      </c>
      <c r="B1660" s="12" t="s">
        <v>31586</v>
      </c>
      <c r="C1660" s="12" t="s">
        <v>31587</v>
      </c>
      <c r="D1660" s="12" t="s">
        <v>1722</v>
      </c>
      <c r="E1660" s="12" t="s">
        <v>34355</v>
      </c>
      <c r="F1660" s="12" t="s">
        <v>33867</v>
      </c>
      <c r="G1660" s="12" t="s">
        <v>33868</v>
      </c>
    </row>
    <row r="1661">
      <c r="A1661" s="12" t="s">
        <v>2765</v>
      </c>
      <c r="B1661" s="12" t="s">
        <v>31592</v>
      </c>
      <c r="C1661" s="12" t="s">
        <v>20934</v>
      </c>
      <c r="D1661" s="12" t="s">
        <v>1722</v>
      </c>
      <c r="E1661" s="12" t="s">
        <v>20935</v>
      </c>
      <c r="F1661" s="12" t="s">
        <v>20936</v>
      </c>
      <c r="G1661" s="12" t="s">
        <v>20937</v>
      </c>
    </row>
    <row r="1662">
      <c r="A1662" s="165" t="s">
        <v>1597</v>
      </c>
      <c r="B1662" s="165" t="s">
        <v>30088</v>
      </c>
      <c r="C1662" s="165" t="s">
        <v>34356</v>
      </c>
      <c r="D1662" s="165" t="s">
        <v>1600</v>
      </c>
      <c r="E1662" s="165" t="s">
        <v>34357</v>
      </c>
      <c r="F1662" s="165" t="s">
        <v>34358</v>
      </c>
      <c r="G1662" s="165" t="s">
        <v>34359</v>
      </c>
    </row>
    <row r="1663">
      <c r="A1663" s="12" t="s">
        <v>1597</v>
      </c>
      <c r="B1663" s="12" t="s">
        <v>1664</v>
      </c>
      <c r="C1663" s="12" t="s">
        <v>1665</v>
      </c>
      <c r="D1663" s="12" t="s">
        <v>1600</v>
      </c>
      <c r="E1663" s="12" t="s">
        <v>4614</v>
      </c>
      <c r="F1663" s="12" t="s">
        <v>1782</v>
      </c>
      <c r="G1663" s="12" t="s">
        <v>1783</v>
      </c>
    </row>
    <row r="1664">
      <c r="A1664" s="12" t="s">
        <v>1597</v>
      </c>
      <c r="B1664" s="12" t="s">
        <v>34360</v>
      </c>
      <c r="C1664" s="12" t="s">
        <v>34361</v>
      </c>
      <c r="D1664" s="12" t="s">
        <v>1600</v>
      </c>
      <c r="E1664" s="12" t="s">
        <v>34362</v>
      </c>
      <c r="F1664" s="12" t="s">
        <v>1782</v>
      </c>
      <c r="G1664" s="12" t="s">
        <v>1783</v>
      </c>
    </row>
    <row r="1665">
      <c r="A1665" s="12" t="s">
        <v>1597</v>
      </c>
      <c r="B1665" s="12" t="s">
        <v>34363</v>
      </c>
      <c r="C1665" s="12" t="s">
        <v>17064</v>
      </c>
      <c r="D1665" s="12" t="s">
        <v>1600</v>
      </c>
      <c r="E1665" s="12" t="s">
        <v>17065</v>
      </c>
      <c r="F1665" s="12" t="s">
        <v>1782</v>
      </c>
      <c r="G1665" s="12" t="s">
        <v>1783</v>
      </c>
    </row>
    <row r="1666">
      <c r="A1666" s="12" t="s">
        <v>1597</v>
      </c>
      <c r="B1666" s="12" t="s">
        <v>34364</v>
      </c>
      <c r="C1666" s="12" t="s">
        <v>17066</v>
      </c>
      <c r="D1666" s="12" t="s">
        <v>1600</v>
      </c>
      <c r="E1666" s="12" t="s">
        <v>17067</v>
      </c>
      <c r="F1666" s="12" t="s">
        <v>1782</v>
      </c>
      <c r="G1666" s="12" t="s">
        <v>1783</v>
      </c>
    </row>
    <row r="1667">
      <c r="A1667" s="12" t="s">
        <v>1597</v>
      </c>
      <c r="B1667" s="12" t="s">
        <v>34365</v>
      </c>
      <c r="C1667" s="12" t="s">
        <v>34366</v>
      </c>
      <c r="D1667" s="12" t="s">
        <v>1600</v>
      </c>
      <c r="E1667" s="12" t="s">
        <v>34367</v>
      </c>
      <c r="F1667" s="12" t="s">
        <v>1782</v>
      </c>
      <c r="G1667" s="12" t="s">
        <v>1783</v>
      </c>
    </row>
    <row r="1668">
      <c r="A1668" s="12" t="s">
        <v>1597</v>
      </c>
      <c r="B1668" s="12" t="s">
        <v>34368</v>
      </c>
      <c r="C1668" s="12" t="s">
        <v>34369</v>
      </c>
      <c r="D1668" s="12" t="s">
        <v>1600</v>
      </c>
      <c r="E1668" s="12" t="s">
        <v>34370</v>
      </c>
      <c r="F1668" s="12" t="s">
        <v>1782</v>
      </c>
      <c r="G1668" s="12" t="s">
        <v>1783</v>
      </c>
    </row>
    <row r="1669">
      <c r="A1669" s="12" t="s">
        <v>1597</v>
      </c>
      <c r="B1669" s="12" t="s">
        <v>34371</v>
      </c>
      <c r="C1669" s="12" t="s">
        <v>34372</v>
      </c>
      <c r="D1669" s="12" t="s">
        <v>1600</v>
      </c>
      <c r="E1669" s="12" t="s">
        <v>34373</v>
      </c>
      <c r="F1669" s="12" t="s">
        <v>1782</v>
      </c>
      <c r="G1669" s="12" t="s">
        <v>1783</v>
      </c>
    </row>
    <row r="1670">
      <c r="A1670" s="12" t="s">
        <v>1597</v>
      </c>
      <c r="B1670" s="12" t="s">
        <v>34374</v>
      </c>
      <c r="C1670" s="12" t="s">
        <v>34375</v>
      </c>
      <c r="D1670" s="12" t="s">
        <v>1600</v>
      </c>
      <c r="E1670" s="12" t="s">
        <v>34376</v>
      </c>
      <c r="F1670" s="12" t="s">
        <v>1782</v>
      </c>
      <c r="G1670" s="12" t="s">
        <v>1783</v>
      </c>
    </row>
    <row r="1671">
      <c r="A1671" s="12" t="s">
        <v>1597</v>
      </c>
      <c r="B1671" s="12" t="s">
        <v>34377</v>
      </c>
      <c r="C1671" s="12" t="s">
        <v>34378</v>
      </c>
      <c r="D1671" s="12" t="s">
        <v>1600</v>
      </c>
      <c r="E1671" s="12" t="s">
        <v>34379</v>
      </c>
      <c r="F1671" s="12" t="s">
        <v>1782</v>
      </c>
      <c r="G1671" s="12" t="s">
        <v>1783</v>
      </c>
    </row>
    <row r="1672">
      <c r="A1672" s="12" t="s">
        <v>1597</v>
      </c>
      <c r="B1672" s="12" t="s">
        <v>34380</v>
      </c>
      <c r="C1672" s="12" t="s">
        <v>34381</v>
      </c>
      <c r="D1672" s="12" t="s">
        <v>1600</v>
      </c>
      <c r="E1672" s="12" t="s">
        <v>34382</v>
      </c>
      <c r="F1672" s="12" t="s">
        <v>1782</v>
      </c>
      <c r="G1672" s="12" t="s">
        <v>1783</v>
      </c>
    </row>
    <row r="1673">
      <c r="A1673" s="12" t="s">
        <v>1597</v>
      </c>
      <c r="B1673" s="12" t="s">
        <v>34383</v>
      </c>
      <c r="C1673" s="12" t="s">
        <v>34384</v>
      </c>
      <c r="D1673" s="12" t="s">
        <v>1600</v>
      </c>
      <c r="E1673" s="12" t="s">
        <v>34385</v>
      </c>
      <c r="F1673" s="12" t="s">
        <v>1782</v>
      </c>
      <c r="G1673" s="12" t="s">
        <v>1783</v>
      </c>
    </row>
    <row r="1674">
      <c r="A1674" s="12" t="s">
        <v>1597</v>
      </c>
      <c r="B1674" s="12" t="s">
        <v>34386</v>
      </c>
      <c r="C1674" s="12" t="s">
        <v>34387</v>
      </c>
      <c r="D1674" s="12" t="s">
        <v>1600</v>
      </c>
      <c r="E1674" s="12" t="s">
        <v>34388</v>
      </c>
      <c r="F1674" s="12" t="s">
        <v>1782</v>
      </c>
      <c r="G1674" s="12" t="s">
        <v>1783</v>
      </c>
    </row>
    <row r="1675">
      <c r="A1675" s="12" t="s">
        <v>1597</v>
      </c>
      <c r="B1675" s="12" t="s">
        <v>34389</v>
      </c>
      <c r="C1675" s="12" t="s">
        <v>34390</v>
      </c>
      <c r="D1675" s="12" t="s">
        <v>1600</v>
      </c>
      <c r="E1675" s="12" t="s">
        <v>34391</v>
      </c>
      <c r="F1675" s="12" t="s">
        <v>1782</v>
      </c>
      <c r="G1675" s="12" t="s">
        <v>1783</v>
      </c>
    </row>
    <row r="1676">
      <c r="A1676" s="12" t="s">
        <v>1597</v>
      </c>
      <c r="B1676" s="12" t="s">
        <v>34392</v>
      </c>
      <c r="C1676" s="12" t="s">
        <v>34393</v>
      </c>
      <c r="D1676" s="12" t="s">
        <v>1600</v>
      </c>
      <c r="E1676" s="12" t="s">
        <v>34394</v>
      </c>
      <c r="F1676" s="12" t="s">
        <v>1782</v>
      </c>
      <c r="G1676" s="12" t="s">
        <v>1783</v>
      </c>
    </row>
    <row r="1677">
      <c r="A1677" s="12" t="s">
        <v>1597</v>
      </c>
      <c r="B1677" s="12" t="s">
        <v>34395</v>
      </c>
      <c r="C1677" s="12" t="s">
        <v>34396</v>
      </c>
      <c r="D1677" s="12" t="s">
        <v>1600</v>
      </c>
      <c r="E1677" s="12" t="s">
        <v>34397</v>
      </c>
      <c r="F1677" s="12" t="s">
        <v>3304</v>
      </c>
      <c r="G1677" s="12" t="s">
        <v>3305</v>
      </c>
    </row>
    <row r="1678">
      <c r="A1678" s="12" t="s">
        <v>1597</v>
      </c>
      <c r="B1678" s="12" t="s">
        <v>34395</v>
      </c>
      <c r="C1678" s="12" t="s">
        <v>34396</v>
      </c>
      <c r="D1678" s="12" t="s">
        <v>1600</v>
      </c>
      <c r="E1678" s="12" t="s">
        <v>34398</v>
      </c>
      <c r="F1678" s="12" t="s">
        <v>3307</v>
      </c>
      <c r="G1678" s="12" t="s">
        <v>3308</v>
      </c>
    </row>
    <row r="1679">
      <c r="A1679" s="12" t="s">
        <v>1597</v>
      </c>
      <c r="B1679" s="12" t="s">
        <v>1664</v>
      </c>
      <c r="C1679" s="12" t="s">
        <v>1665</v>
      </c>
      <c r="D1679" s="12" t="s">
        <v>1600</v>
      </c>
      <c r="E1679" s="12" t="s">
        <v>1666</v>
      </c>
      <c r="F1679" s="12" t="s">
        <v>1602</v>
      </c>
      <c r="G1679" s="12" t="s">
        <v>1603</v>
      </c>
    </row>
    <row r="1680">
      <c r="A1680" s="12" t="s">
        <v>1597</v>
      </c>
      <c r="B1680" s="12" t="s">
        <v>34360</v>
      </c>
      <c r="C1680" s="12" t="s">
        <v>34361</v>
      </c>
      <c r="D1680" s="12" t="s">
        <v>1600</v>
      </c>
      <c r="E1680" s="12" t="s">
        <v>34399</v>
      </c>
      <c r="F1680" s="12" t="s">
        <v>1602</v>
      </c>
      <c r="G1680" s="12" t="s">
        <v>1603</v>
      </c>
    </row>
    <row r="1681">
      <c r="A1681" s="12" t="s">
        <v>1597</v>
      </c>
      <c r="B1681" s="12" t="s">
        <v>34363</v>
      </c>
      <c r="C1681" s="12" t="s">
        <v>17064</v>
      </c>
      <c r="D1681" s="12" t="s">
        <v>1600</v>
      </c>
      <c r="E1681" s="12" t="s">
        <v>17068</v>
      </c>
      <c r="F1681" s="12" t="s">
        <v>1602</v>
      </c>
      <c r="G1681" s="12" t="s">
        <v>1603</v>
      </c>
    </row>
    <row r="1682">
      <c r="A1682" s="12" t="s">
        <v>1597</v>
      </c>
      <c r="B1682" s="12" t="s">
        <v>34364</v>
      </c>
      <c r="C1682" s="12" t="s">
        <v>17066</v>
      </c>
      <c r="D1682" s="12" t="s">
        <v>1600</v>
      </c>
      <c r="E1682" s="12" t="s">
        <v>17069</v>
      </c>
      <c r="F1682" s="12" t="s">
        <v>1602</v>
      </c>
      <c r="G1682" s="12" t="s">
        <v>1603</v>
      </c>
    </row>
    <row r="1683">
      <c r="A1683" s="12" t="s">
        <v>1597</v>
      </c>
      <c r="B1683" s="12" t="s">
        <v>34365</v>
      </c>
      <c r="C1683" s="12" t="s">
        <v>34366</v>
      </c>
      <c r="D1683" s="12" t="s">
        <v>1600</v>
      </c>
      <c r="E1683" s="12" t="s">
        <v>34400</v>
      </c>
      <c r="F1683" s="12" t="s">
        <v>1602</v>
      </c>
      <c r="G1683" s="12" t="s">
        <v>1603</v>
      </c>
    </row>
    <row r="1684">
      <c r="A1684" s="12" t="s">
        <v>1597</v>
      </c>
      <c r="B1684" s="12" t="s">
        <v>34368</v>
      </c>
      <c r="C1684" s="12" t="s">
        <v>34369</v>
      </c>
      <c r="D1684" s="12" t="s">
        <v>1600</v>
      </c>
      <c r="E1684" s="12" t="s">
        <v>34401</v>
      </c>
      <c r="F1684" s="12" t="s">
        <v>1602</v>
      </c>
      <c r="G1684" s="12" t="s">
        <v>1603</v>
      </c>
    </row>
    <row r="1685">
      <c r="A1685" s="12" t="s">
        <v>1597</v>
      </c>
      <c r="B1685" s="12" t="s">
        <v>34371</v>
      </c>
      <c r="C1685" s="12" t="s">
        <v>34372</v>
      </c>
      <c r="D1685" s="12" t="s">
        <v>1600</v>
      </c>
      <c r="E1685" s="12" t="s">
        <v>34402</v>
      </c>
      <c r="F1685" s="12" t="s">
        <v>1602</v>
      </c>
      <c r="G1685" s="12" t="s">
        <v>1603</v>
      </c>
    </row>
    <row r="1686">
      <c r="A1686" s="12" t="s">
        <v>1597</v>
      </c>
      <c r="B1686" s="12" t="s">
        <v>34374</v>
      </c>
      <c r="C1686" s="12" t="s">
        <v>34375</v>
      </c>
      <c r="D1686" s="12" t="s">
        <v>1600</v>
      </c>
      <c r="E1686" s="12" t="s">
        <v>34403</v>
      </c>
      <c r="F1686" s="12" t="s">
        <v>1602</v>
      </c>
      <c r="G1686" s="12" t="s">
        <v>1603</v>
      </c>
    </row>
    <row r="1687">
      <c r="A1687" s="12" t="s">
        <v>1597</v>
      </c>
      <c r="B1687" s="12" t="s">
        <v>34377</v>
      </c>
      <c r="C1687" s="12" t="s">
        <v>34378</v>
      </c>
      <c r="D1687" s="12" t="s">
        <v>1600</v>
      </c>
      <c r="E1687" s="12" t="s">
        <v>34404</v>
      </c>
      <c r="F1687" s="12" t="s">
        <v>1602</v>
      </c>
      <c r="G1687" s="12" t="s">
        <v>1603</v>
      </c>
    </row>
    <row r="1688">
      <c r="A1688" s="12" t="s">
        <v>1597</v>
      </c>
      <c r="B1688" s="12" t="s">
        <v>34380</v>
      </c>
      <c r="C1688" s="12" t="s">
        <v>34381</v>
      </c>
      <c r="D1688" s="12" t="s">
        <v>1600</v>
      </c>
      <c r="E1688" s="12" t="s">
        <v>34405</v>
      </c>
      <c r="F1688" s="12" t="s">
        <v>1602</v>
      </c>
      <c r="G1688" s="12" t="s">
        <v>1603</v>
      </c>
    </row>
    <row r="1689">
      <c r="A1689" s="12" t="s">
        <v>1597</v>
      </c>
      <c r="B1689" s="12" t="s">
        <v>34383</v>
      </c>
      <c r="C1689" s="12" t="s">
        <v>34384</v>
      </c>
      <c r="D1689" s="12" t="s">
        <v>1600</v>
      </c>
      <c r="E1689" s="12" t="s">
        <v>34406</v>
      </c>
      <c r="F1689" s="12" t="s">
        <v>1602</v>
      </c>
      <c r="G1689" s="12" t="s">
        <v>1603</v>
      </c>
    </row>
    <row r="1690">
      <c r="A1690" s="12" t="s">
        <v>1597</v>
      </c>
      <c r="B1690" s="12" t="s">
        <v>34386</v>
      </c>
      <c r="C1690" s="12" t="s">
        <v>34387</v>
      </c>
      <c r="D1690" s="12" t="s">
        <v>1600</v>
      </c>
      <c r="E1690" s="12" t="s">
        <v>34407</v>
      </c>
      <c r="F1690" s="12" t="s">
        <v>1602</v>
      </c>
      <c r="G1690" s="12" t="s">
        <v>1603</v>
      </c>
    </row>
    <row r="1691">
      <c r="A1691" s="12" t="s">
        <v>1597</v>
      </c>
      <c r="B1691" s="12" t="s">
        <v>34389</v>
      </c>
      <c r="C1691" s="12" t="s">
        <v>34390</v>
      </c>
      <c r="D1691" s="12" t="s">
        <v>1600</v>
      </c>
      <c r="E1691" s="12" t="s">
        <v>34408</v>
      </c>
      <c r="F1691" s="12" t="s">
        <v>1602</v>
      </c>
      <c r="G1691" s="12" t="s">
        <v>1603</v>
      </c>
    </row>
    <row r="1692">
      <c r="A1692" s="12" t="s">
        <v>1597</v>
      </c>
      <c r="B1692" s="12" t="s">
        <v>34392</v>
      </c>
      <c r="C1692" s="12" t="s">
        <v>34393</v>
      </c>
      <c r="D1692" s="12" t="s">
        <v>1600</v>
      </c>
      <c r="E1692" s="12" t="s">
        <v>34409</v>
      </c>
      <c r="F1692" s="12" t="s">
        <v>1602</v>
      </c>
      <c r="G1692" s="12" t="s">
        <v>1603</v>
      </c>
    </row>
    <row r="1693">
      <c r="A1693" s="12" t="s">
        <v>1597</v>
      </c>
      <c r="B1693" s="12" t="s">
        <v>27103</v>
      </c>
      <c r="C1693" s="12" t="s">
        <v>27104</v>
      </c>
      <c r="D1693" s="12" t="s">
        <v>1600</v>
      </c>
      <c r="E1693" s="12" t="s">
        <v>27105</v>
      </c>
      <c r="F1693" s="12" t="s">
        <v>1787</v>
      </c>
      <c r="G1693" s="12" t="s">
        <v>1788</v>
      </c>
    </row>
    <row r="1694">
      <c r="A1694" s="12" t="s">
        <v>1597</v>
      </c>
      <c r="B1694" s="12" t="s">
        <v>34410</v>
      </c>
      <c r="C1694" s="12" t="s">
        <v>34411</v>
      </c>
      <c r="D1694" s="12" t="s">
        <v>1600</v>
      </c>
      <c r="E1694" s="12" t="s">
        <v>34412</v>
      </c>
      <c r="F1694" s="12" t="s">
        <v>1787</v>
      </c>
      <c r="G1694" s="12" t="s">
        <v>1788</v>
      </c>
    </row>
    <row r="1695">
      <c r="A1695" s="12" t="s">
        <v>1597</v>
      </c>
      <c r="B1695" s="12" t="s">
        <v>34413</v>
      </c>
      <c r="C1695" s="12" t="s">
        <v>34378</v>
      </c>
      <c r="D1695" s="12" t="s">
        <v>1600</v>
      </c>
      <c r="E1695" s="12" t="s">
        <v>34414</v>
      </c>
      <c r="F1695" s="12" t="s">
        <v>1787</v>
      </c>
      <c r="G1695" s="12" t="s">
        <v>1788</v>
      </c>
    </row>
    <row r="1696">
      <c r="A1696" s="12" t="s">
        <v>1597</v>
      </c>
      <c r="B1696" s="12" t="s">
        <v>34415</v>
      </c>
      <c r="C1696" s="12" t="s">
        <v>34381</v>
      </c>
      <c r="D1696" s="12" t="s">
        <v>1600</v>
      </c>
      <c r="E1696" s="12" t="s">
        <v>34416</v>
      </c>
      <c r="F1696" s="12" t="s">
        <v>1787</v>
      </c>
      <c r="G1696" s="12" t="s">
        <v>1788</v>
      </c>
    </row>
    <row r="1697">
      <c r="A1697" s="12" t="s">
        <v>1597</v>
      </c>
      <c r="B1697" s="12" t="s">
        <v>34417</v>
      </c>
      <c r="C1697" s="12" t="s">
        <v>34387</v>
      </c>
      <c r="D1697" s="12" t="s">
        <v>1600</v>
      </c>
      <c r="E1697" s="12" t="s">
        <v>34418</v>
      </c>
      <c r="F1697" s="12" t="s">
        <v>1787</v>
      </c>
      <c r="G1697" s="12" t="s">
        <v>1788</v>
      </c>
    </row>
    <row r="1698">
      <c r="A1698" s="12" t="s">
        <v>1597</v>
      </c>
      <c r="B1698" s="12" t="s">
        <v>27100</v>
      </c>
      <c r="C1698" s="12" t="s">
        <v>27101</v>
      </c>
      <c r="D1698" s="12" t="s">
        <v>1600</v>
      </c>
      <c r="E1698" s="12" t="s">
        <v>27102</v>
      </c>
      <c r="F1698" s="12" t="s">
        <v>1791</v>
      </c>
      <c r="G1698" s="12" t="s">
        <v>1792</v>
      </c>
    </row>
    <row r="1699">
      <c r="A1699" s="12" t="s">
        <v>1597</v>
      </c>
      <c r="B1699" s="12" t="s">
        <v>34419</v>
      </c>
      <c r="C1699" s="12" t="s">
        <v>34420</v>
      </c>
      <c r="D1699" s="12" t="s">
        <v>1600</v>
      </c>
      <c r="E1699" s="12" t="s">
        <v>34421</v>
      </c>
      <c r="F1699" s="12" t="s">
        <v>1791</v>
      </c>
      <c r="G1699" s="12" t="s">
        <v>1792</v>
      </c>
    </row>
    <row r="1700">
      <c r="A1700" s="12" t="s">
        <v>1597</v>
      </c>
      <c r="B1700" s="12" t="s">
        <v>34422</v>
      </c>
      <c r="C1700" s="12" t="s">
        <v>34378</v>
      </c>
      <c r="D1700" s="12" t="s">
        <v>1600</v>
      </c>
      <c r="E1700" s="12" t="s">
        <v>34423</v>
      </c>
      <c r="F1700" s="12" t="s">
        <v>1791</v>
      </c>
      <c r="G1700" s="12" t="s">
        <v>1792</v>
      </c>
    </row>
    <row r="1701">
      <c r="A1701" s="12" t="s">
        <v>1597</v>
      </c>
      <c r="B1701" s="12" t="s">
        <v>34424</v>
      </c>
      <c r="C1701" s="12" t="s">
        <v>34381</v>
      </c>
      <c r="D1701" s="12" t="s">
        <v>1600</v>
      </c>
      <c r="E1701" s="12" t="s">
        <v>34425</v>
      </c>
      <c r="F1701" s="12" t="s">
        <v>1791</v>
      </c>
      <c r="G1701" s="12" t="s">
        <v>1792</v>
      </c>
    </row>
    <row r="1702">
      <c r="A1702" s="12" t="s">
        <v>1597</v>
      </c>
      <c r="B1702" s="12" t="s">
        <v>34426</v>
      </c>
      <c r="C1702" s="12" t="s">
        <v>34427</v>
      </c>
      <c r="D1702" s="12" t="s">
        <v>1600</v>
      </c>
      <c r="E1702" s="12" t="s">
        <v>34428</v>
      </c>
      <c r="F1702" s="12" t="s">
        <v>1791</v>
      </c>
      <c r="G1702" s="12" t="s">
        <v>1792</v>
      </c>
    </row>
    <row r="1703">
      <c r="A1703" s="12" t="s">
        <v>1597</v>
      </c>
      <c r="B1703" s="12" t="s">
        <v>22379</v>
      </c>
      <c r="C1703" s="12" t="s">
        <v>22380</v>
      </c>
      <c r="D1703" s="12" t="s">
        <v>1600</v>
      </c>
      <c r="E1703" s="12" t="s">
        <v>22381</v>
      </c>
      <c r="F1703" s="12" t="s">
        <v>3406</v>
      </c>
      <c r="G1703" s="12" t="s">
        <v>3407</v>
      </c>
    </row>
    <row r="1704">
      <c r="A1704" s="12" t="s">
        <v>1597</v>
      </c>
      <c r="B1704" s="12" t="s">
        <v>34429</v>
      </c>
      <c r="C1704" s="12" t="s">
        <v>34430</v>
      </c>
      <c r="D1704" s="12" t="s">
        <v>1600</v>
      </c>
      <c r="E1704" s="12" t="s">
        <v>34431</v>
      </c>
      <c r="F1704" s="12" t="s">
        <v>3406</v>
      </c>
      <c r="G1704" s="12" t="s">
        <v>3407</v>
      </c>
    </row>
    <row r="1705">
      <c r="A1705" s="12" t="s">
        <v>1597</v>
      </c>
      <c r="B1705" s="12" t="s">
        <v>34432</v>
      </c>
      <c r="C1705" s="12" t="s">
        <v>34378</v>
      </c>
      <c r="D1705" s="12" t="s">
        <v>1600</v>
      </c>
      <c r="E1705" s="12" t="s">
        <v>34433</v>
      </c>
      <c r="F1705" s="12" t="s">
        <v>3406</v>
      </c>
      <c r="G1705" s="12" t="s">
        <v>3407</v>
      </c>
    </row>
    <row r="1706">
      <c r="A1706" s="12" t="s">
        <v>1597</v>
      </c>
      <c r="B1706" s="12" t="s">
        <v>34434</v>
      </c>
      <c r="C1706" s="12" t="s">
        <v>34381</v>
      </c>
      <c r="D1706" s="12" t="s">
        <v>1600</v>
      </c>
      <c r="E1706" s="12" t="s">
        <v>34435</v>
      </c>
      <c r="F1706" s="12" t="s">
        <v>3406</v>
      </c>
      <c r="G1706" s="12" t="s">
        <v>3407</v>
      </c>
    </row>
    <row r="1707">
      <c r="A1707" s="12" t="s">
        <v>1597</v>
      </c>
      <c r="B1707" s="12" t="s">
        <v>34436</v>
      </c>
      <c r="C1707" s="12" t="s">
        <v>34427</v>
      </c>
      <c r="D1707" s="12" t="s">
        <v>1600</v>
      </c>
      <c r="E1707" s="12" t="s">
        <v>34437</v>
      </c>
      <c r="F1707" s="12" t="s">
        <v>3406</v>
      </c>
      <c r="G1707" s="12" t="s">
        <v>3407</v>
      </c>
    </row>
    <row r="1708">
      <c r="A1708" s="12" t="s">
        <v>1597</v>
      </c>
      <c r="B1708" s="12" t="s">
        <v>4609</v>
      </c>
      <c r="C1708" s="12" t="s">
        <v>1665</v>
      </c>
      <c r="D1708" s="12" t="s">
        <v>1600</v>
      </c>
      <c r="E1708" s="12" t="s">
        <v>4610</v>
      </c>
      <c r="F1708" s="12" t="s">
        <v>2048</v>
      </c>
      <c r="G1708" s="12" t="s">
        <v>2049</v>
      </c>
    </row>
    <row r="1709">
      <c r="A1709" s="12" t="s">
        <v>1597</v>
      </c>
      <c r="B1709" s="12" t="s">
        <v>34438</v>
      </c>
      <c r="C1709" s="12" t="s">
        <v>34439</v>
      </c>
      <c r="D1709" s="12" t="s">
        <v>1600</v>
      </c>
      <c r="E1709" s="12" t="s">
        <v>34440</v>
      </c>
      <c r="F1709" s="12" t="s">
        <v>2048</v>
      </c>
      <c r="G1709" s="12" t="s">
        <v>2049</v>
      </c>
    </row>
    <row r="1710">
      <c r="A1710" s="12" t="s">
        <v>1597</v>
      </c>
      <c r="B1710" s="12" t="s">
        <v>34441</v>
      </c>
      <c r="C1710" s="12" t="s">
        <v>34442</v>
      </c>
      <c r="D1710" s="12" t="s">
        <v>1600</v>
      </c>
      <c r="E1710" s="12" t="s">
        <v>34443</v>
      </c>
      <c r="F1710" s="12" t="s">
        <v>2048</v>
      </c>
      <c r="G1710" s="12" t="s">
        <v>2049</v>
      </c>
    </row>
    <row r="1711">
      <c r="A1711" s="12" t="s">
        <v>1597</v>
      </c>
      <c r="B1711" s="12" t="s">
        <v>34444</v>
      </c>
      <c r="C1711" s="12" t="s">
        <v>34445</v>
      </c>
      <c r="D1711" s="12" t="s">
        <v>1600</v>
      </c>
      <c r="E1711" s="12" t="s">
        <v>34446</v>
      </c>
      <c r="F1711" s="12" t="s">
        <v>2048</v>
      </c>
      <c r="G1711" s="12" t="s">
        <v>2049</v>
      </c>
    </row>
    <row r="1712">
      <c r="A1712" s="12" t="s">
        <v>1597</v>
      </c>
      <c r="B1712" s="12" t="s">
        <v>34447</v>
      </c>
      <c r="C1712" s="12" t="s">
        <v>34448</v>
      </c>
      <c r="D1712" s="12" t="s">
        <v>1600</v>
      </c>
      <c r="E1712" s="12" t="s">
        <v>34449</v>
      </c>
      <c r="F1712" s="12" t="s">
        <v>2048</v>
      </c>
      <c r="G1712" s="12" t="s">
        <v>2049</v>
      </c>
    </row>
    <row r="1713">
      <c r="A1713" s="12" t="s">
        <v>1597</v>
      </c>
      <c r="B1713" s="12" t="s">
        <v>34450</v>
      </c>
      <c r="C1713" s="12" t="s">
        <v>34451</v>
      </c>
      <c r="D1713" s="12" t="s">
        <v>1600</v>
      </c>
      <c r="E1713" s="12" t="s">
        <v>34452</v>
      </c>
      <c r="F1713" s="12" t="s">
        <v>2048</v>
      </c>
      <c r="G1713" s="12" t="s">
        <v>2049</v>
      </c>
    </row>
    <row r="1714">
      <c r="A1714" s="12" t="s">
        <v>1597</v>
      </c>
      <c r="B1714" s="12" t="s">
        <v>34453</v>
      </c>
      <c r="C1714" s="12" t="s">
        <v>34454</v>
      </c>
      <c r="D1714" s="12" t="s">
        <v>1600</v>
      </c>
      <c r="E1714" s="12" t="s">
        <v>34455</v>
      </c>
      <c r="F1714" s="12" t="s">
        <v>2048</v>
      </c>
      <c r="G1714" s="12" t="s">
        <v>2049</v>
      </c>
    </row>
    <row r="1715">
      <c r="A1715" s="12" t="s">
        <v>1597</v>
      </c>
      <c r="B1715" s="12" t="s">
        <v>34456</v>
      </c>
      <c r="C1715" s="12" t="s">
        <v>34457</v>
      </c>
      <c r="D1715" s="12" t="s">
        <v>1600</v>
      </c>
      <c r="E1715" s="12" t="s">
        <v>34458</v>
      </c>
      <c r="F1715" s="12" t="s">
        <v>2048</v>
      </c>
      <c r="G1715" s="12" t="s">
        <v>2049</v>
      </c>
    </row>
    <row r="1716">
      <c r="A1716" s="12" t="s">
        <v>1597</v>
      </c>
      <c r="B1716" s="12" t="s">
        <v>34395</v>
      </c>
      <c r="C1716" s="12" t="s">
        <v>34396</v>
      </c>
      <c r="D1716" s="12" t="s">
        <v>1600</v>
      </c>
      <c r="E1716" s="12" t="s">
        <v>34459</v>
      </c>
      <c r="F1716" s="12" t="s">
        <v>3312</v>
      </c>
      <c r="G1716" s="12" t="s">
        <v>3313</v>
      </c>
    </row>
    <row r="1717">
      <c r="A1717" s="12" t="s">
        <v>1597</v>
      </c>
      <c r="B1717" s="12" t="s">
        <v>4197</v>
      </c>
      <c r="C1717" s="12" t="s">
        <v>4198</v>
      </c>
      <c r="D1717" s="12" t="s">
        <v>1600</v>
      </c>
      <c r="E1717" s="12" t="s">
        <v>34460</v>
      </c>
      <c r="F1717" s="12" t="s">
        <v>1795</v>
      </c>
      <c r="G1717" s="12" t="s">
        <v>1796</v>
      </c>
    </row>
    <row r="1718">
      <c r="A1718" s="12" t="s">
        <v>1597</v>
      </c>
      <c r="B1718" s="12" t="s">
        <v>34461</v>
      </c>
      <c r="C1718" s="12" t="s">
        <v>34462</v>
      </c>
      <c r="D1718" s="12" t="s">
        <v>1600</v>
      </c>
      <c r="E1718" s="12" t="s">
        <v>34463</v>
      </c>
      <c r="F1718" s="12" t="s">
        <v>1795</v>
      </c>
      <c r="G1718" s="12" t="s">
        <v>1796</v>
      </c>
    </row>
    <row r="1719">
      <c r="A1719" s="12" t="s">
        <v>1597</v>
      </c>
      <c r="B1719" s="12" t="s">
        <v>34464</v>
      </c>
      <c r="C1719" s="12" t="s">
        <v>34465</v>
      </c>
      <c r="D1719" s="12" t="s">
        <v>1600</v>
      </c>
      <c r="E1719" s="12" t="s">
        <v>34466</v>
      </c>
      <c r="F1719" s="12" t="s">
        <v>1795</v>
      </c>
      <c r="G1719" s="12" t="s">
        <v>1796</v>
      </c>
    </row>
    <row r="1720">
      <c r="A1720" s="12" t="s">
        <v>1597</v>
      </c>
      <c r="B1720" s="12" t="s">
        <v>32763</v>
      </c>
      <c r="C1720" s="12" t="s">
        <v>34467</v>
      </c>
      <c r="D1720" s="12" t="s">
        <v>1600</v>
      </c>
      <c r="E1720" s="12" t="s">
        <v>34468</v>
      </c>
      <c r="F1720" s="12" t="s">
        <v>1795</v>
      </c>
      <c r="G1720" s="12" t="s">
        <v>1796</v>
      </c>
    </row>
    <row r="1721">
      <c r="A1721" s="12" t="s">
        <v>1597</v>
      </c>
      <c r="B1721" s="12" t="s">
        <v>34469</v>
      </c>
      <c r="C1721" s="12" t="s">
        <v>34378</v>
      </c>
      <c r="D1721" s="12" t="s">
        <v>1600</v>
      </c>
      <c r="E1721" s="12" t="s">
        <v>34470</v>
      </c>
      <c r="F1721" s="12" t="s">
        <v>1795</v>
      </c>
      <c r="G1721" s="12" t="s">
        <v>1796</v>
      </c>
    </row>
    <row r="1722">
      <c r="A1722" s="12" t="s">
        <v>1597</v>
      </c>
      <c r="B1722" s="12" t="s">
        <v>34471</v>
      </c>
      <c r="C1722" s="12" t="s">
        <v>34381</v>
      </c>
      <c r="D1722" s="12" t="s">
        <v>1600</v>
      </c>
      <c r="E1722" s="12" t="s">
        <v>34472</v>
      </c>
      <c r="F1722" s="12" t="s">
        <v>1795</v>
      </c>
      <c r="G1722" s="12" t="s">
        <v>1796</v>
      </c>
    </row>
    <row r="1723">
      <c r="A1723" s="12" t="s">
        <v>1597</v>
      </c>
      <c r="B1723" s="12" t="s">
        <v>34473</v>
      </c>
      <c r="C1723" s="12" t="s">
        <v>34384</v>
      </c>
      <c r="D1723" s="12" t="s">
        <v>1600</v>
      </c>
      <c r="E1723" s="12" t="s">
        <v>34474</v>
      </c>
      <c r="F1723" s="12" t="s">
        <v>1795</v>
      </c>
      <c r="G1723" s="12" t="s">
        <v>1796</v>
      </c>
    </row>
    <row r="1724">
      <c r="A1724" s="12" t="s">
        <v>1597</v>
      </c>
      <c r="B1724" s="12" t="s">
        <v>34475</v>
      </c>
      <c r="C1724" s="12" t="s">
        <v>34427</v>
      </c>
      <c r="D1724" s="12" t="s">
        <v>1600</v>
      </c>
      <c r="E1724" s="12" t="s">
        <v>34476</v>
      </c>
      <c r="F1724" s="12" t="s">
        <v>1795</v>
      </c>
      <c r="G1724" s="12" t="s">
        <v>1796</v>
      </c>
    </row>
    <row r="1725">
      <c r="A1725" s="12" t="s">
        <v>1597</v>
      </c>
      <c r="B1725" s="12" t="s">
        <v>1664</v>
      </c>
      <c r="C1725" s="12" t="s">
        <v>1665</v>
      </c>
      <c r="D1725" s="12" t="s">
        <v>1600</v>
      </c>
      <c r="E1725" s="12" t="s">
        <v>34477</v>
      </c>
      <c r="F1725" s="12" t="s">
        <v>3315</v>
      </c>
      <c r="G1725" s="12" t="s">
        <v>3316</v>
      </c>
    </row>
    <row r="1726">
      <c r="A1726" s="12" t="s">
        <v>1597</v>
      </c>
      <c r="B1726" s="12" t="s">
        <v>1672</v>
      </c>
      <c r="C1726" s="12" t="s">
        <v>1665</v>
      </c>
      <c r="D1726" s="12" t="s">
        <v>1600</v>
      </c>
      <c r="E1726" s="12" t="s">
        <v>34478</v>
      </c>
      <c r="F1726" s="12" t="s">
        <v>3315</v>
      </c>
      <c r="G1726" s="12" t="s">
        <v>3316</v>
      </c>
    </row>
    <row r="1727">
      <c r="A1727" s="12" t="s">
        <v>1597</v>
      </c>
      <c r="B1727" s="12" t="s">
        <v>4197</v>
      </c>
      <c r="C1727" s="12" t="s">
        <v>4198</v>
      </c>
      <c r="D1727" s="12" t="s">
        <v>1600</v>
      </c>
      <c r="E1727" s="12" t="s">
        <v>4199</v>
      </c>
      <c r="F1727" s="12" t="s">
        <v>1798</v>
      </c>
      <c r="G1727" s="12" t="s">
        <v>1799</v>
      </c>
    </row>
    <row r="1728">
      <c r="A1728" s="12" t="s">
        <v>1597</v>
      </c>
      <c r="B1728" s="12" t="s">
        <v>34461</v>
      </c>
      <c r="C1728" s="12" t="s">
        <v>34462</v>
      </c>
      <c r="D1728" s="12" t="s">
        <v>1600</v>
      </c>
      <c r="E1728" s="12" t="s">
        <v>34479</v>
      </c>
      <c r="F1728" s="12" t="s">
        <v>1798</v>
      </c>
      <c r="G1728" s="12" t="s">
        <v>1799</v>
      </c>
    </row>
    <row r="1729">
      <c r="A1729" s="12" t="s">
        <v>1597</v>
      </c>
      <c r="B1729" s="12" t="s">
        <v>34464</v>
      </c>
      <c r="C1729" s="12" t="s">
        <v>34465</v>
      </c>
      <c r="D1729" s="12" t="s">
        <v>1600</v>
      </c>
      <c r="E1729" s="12" t="s">
        <v>34480</v>
      </c>
      <c r="F1729" s="12" t="s">
        <v>1798</v>
      </c>
      <c r="G1729" s="12" t="s">
        <v>1799</v>
      </c>
    </row>
    <row r="1730">
      <c r="A1730" s="12" t="s">
        <v>1597</v>
      </c>
      <c r="B1730" s="12" t="s">
        <v>32763</v>
      </c>
      <c r="C1730" s="12" t="s">
        <v>34467</v>
      </c>
      <c r="D1730" s="12" t="s">
        <v>1600</v>
      </c>
      <c r="E1730" s="12" t="s">
        <v>34481</v>
      </c>
      <c r="F1730" s="12" t="s">
        <v>1798</v>
      </c>
      <c r="G1730" s="12" t="s">
        <v>1799</v>
      </c>
    </row>
    <row r="1731">
      <c r="A1731" s="12" t="s">
        <v>1597</v>
      </c>
      <c r="B1731" s="12" t="s">
        <v>34482</v>
      </c>
      <c r="C1731" s="12" t="s">
        <v>34483</v>
      </c>
      <c r="D1731" s="12" t="s">
        <v>1600</v>
      </c>
      <c r="E1731" s="12" t="s">
        <v>34484</v>
      </c>
      <c r="F1731" s="12" t="s">
        <v>1798</v>
      </c>
      <c r="G1731" s="12" t="s">
        <v>1799</v>
      </c>
    </row>
    <row r="1732">
      <c r="A1732" s="12" t="s">
        <v>1597</v>
      </c>
      <c r="B1732" s="12" t="s">
        <v>34485</v>
      </c>
      <c r="C1732" s="12" t="s">
        <v>34486</v>
      </c>
      <c r="D1732" s="12" t="s">
        <v>1600</v>
      </c>
      <c r="E1732" s="12" t="s">
        <v>34487</v>
      </c>
      <c r="F1732" s="12" t="s">
        <v>9006</v>
      </c>
      <c r="G1732" s="12" t="s">
        <v>34488</v>
      </c>
    </row>
    <row r="1733">
      <c r="A1733" s="12" t="s">
        <v>1597</v>
      </c>
      <c r="B1733" s="12" t="s">
        <v>34489</v>
      </c>
      <c r="C1733" s="12" t="s">
        <v>34490</v>
      </c>
      <c r="D1733" s="12" t="s">
        <v>1600</v>
      </c>
      <c r="E1733" s="12" t="s">
        <v>34491</v>
      </c>
      <c r="F1733" s="12" t="s">
        <v>9006</v>
      </c>
      <c r="G1733" s="12" t="s">
        <v>34488</v>
      </c>
    </row>
    <row r="1734">
      <c r="A1734" s="12" t="s">
        <v>1597</v>
      </c>
      <c r="B1734" s="12" t="s">
        <v>1672</v>
      </c>
      <c r="C1734" s="12" t="s">
        <v>34492</v>
      </c>
      <c r="D1734" s="12" t="s">
        <v>1600</v>
      </c>
      <c r="E1734" s="12" t="s">
        <v>34493</v>
      </c>
      <c r="F1734" s="12" t="s">
        <v>11983</v>
      </c>
      <c r="G1734" s="12" t="s">
        <v>11984</v>
      </c>
    </row>
    <row r="1735">
      <c r="A1735" s="12" t="s">
        <v>1597</v>
      </c>
      <c r="B1735" s="12" t="s">
        <v>34494</v>
      </c>
      <c r="C1735" s="12" t="s">
        <v>34495</v>
      </c>
      <c r="D1735" s="12" t="s">
        <v>1600</v>
      </c>
      <c r="E1735" s="12" t="s">
        <v>34496</v>
      </c>
      <c r="F1735" s="12" t="s">
        <v>10065</v>
      </c>
      <c r="G1735" s="12" t="s">
        <v>34497</v>
      </c>
    </row>
    <row r="1736">
      <c r="A1736" s="12" t="s">
        <v>1597</v>
      </c>
      <c r="B1736" s="12" t="s">
        <v>34498</v>
      </c>
      <c r="C1736" s="12" t="s">
        <v>34499</v>
      </c>
      <c r="D1736" s="12" t="s">
        <v>1600</v>
      </c>
      <c r="E1736" s="12" t="s">
        <v>34500</v>
      </c>
      <c r="F1736" s="12" t="s">
        <v>1795</v>
      </c>
      <c r="G1736" s="12" t="s">
        <v>1796</v>
      </c>
    </row>
    <row r="1737">
      <c r="A1737" s="12" t="s">
        <v>1597</v>
      </c>
      <c r="B1737" s="12" t="s">
        <v>34498</v>
      </c>
      <c r="C1737" s="12" t="s">
        <v>34499</v>
      </c>
      <c r="D1737" s="12" t="s">
        <v>1600</v>
      </c>
      <c r="E1737" s="12" t="s">
        <v>34501</v>
      </c>
      <c r="F1737" s="12" t="s">
        <v>1798</v>
      </c>
      <c r="G1737" s="12" t="s">
        <v>1799</v>
      </c>
    </row>
    <row r="1738">
      <c r="A1738" s="12" t="s">
        <v>1597</v>
      </c>
      <c r="B1738" s="12" t="s">
        <v>34295</v>
      </c>
      <c r="C1738" s="12" t="s">
        <v>34502</v>
      </c>
      <c r="D1738" s="12" t="s">
        <v>1600</v>
      </c>
      <c r="E1738" s="12" t="s">
        <v>34503</v>
      </c>
      <c r="F1738" s="12" t="s">
        <v>8234</v>
      </c>
      <c r="G1738" s="12" t="s">
        <v>10435</v>
      </c>
    </row>
    <row r="1739">
      <c r="A1739" s="12" t="s">
        <v>1597</v>
      </c>
      <c r="B1739" s="12" t="s">
        <v>34295</v>
      </c>
      <c r="C1739" s="12" t="s">
        <v>34504</v>
      </c>
      <c r="D1739" s="12" t="s">
        <v>1600</v>
      </c>
      <c r="E1739" s="12" t="s">
        <v>34505</v>
      </c>
      <c r="F1739" s="12" t="s">
        <v>10065</v>
      </c>
      <c r="G1739" s="12" t="s">
        <v>34497</v>
      </c>
    </row>
    <row r="1740">
      <c r="A1740" s="12" t="s">
        <v>1597</v>
      </c>
      <c r="B1740" s="12" t="s">
        <v>34506</v>
      </c>
      <c r="C1740" s="12" t="s">
        <v>34507</v>
      </c>
      <c r="D1740" s="12" t="s">
        <v>1600</v>
      </c>
      <c r="E1740" s="12" t="s">
        <v>34508</v>
      </c>
      <c r="F1740" s="12" t="s">
        <v>34509</v>
      </c>
      <c r="G1740" s="12" t="s">
        <v>34510</v>
      </c>
    </row>
    <row r="1741">
      <c r="A1741" s="12" t="s">
        <v>1597</v>
      </c>
      <c r="B1741" s="12" t="s">
        <v>32504</v>
      </c>
      <c r="C1741" s="12" t="s">
        <v>34511</v>
      </c>
      <c r="D1741" s="12" t="s">
        <v>1600</v>
      </c>
      <c r="E1741" s="12" t="s">
        <v>34512</v>
      </c>
      <c r="F1741" s="12" t="s">
        <v>34358</v>
      </c>
      <c r="G1741" s="12" t="s">
        <v>34359</v>
      </c>
    </row>
    <row r="1742">
      <c r="A1742" s="12" t="s">
        <v>1597</v>
      </c>
      <c r="B1742" s="12" t="s">
        <v>31592</v>
      </c>
      <c r="C1742" s="12" t="s">
        <v>20934</v>
      </c>
      <c r="D1742" s="12" t="s">
        <v>1600</v>
      </c>
      <c r="E1742" s="12" t="s">
        <v>34513</v>
      </c>
      <c r="F1742" s="12" t="s">
        <v>34514</v>
      </c>
      <c r="G1742" s="12" t="s">
        <v>34515</v>
      </c>
    </row>
    <row r="1743">
      <c r="A1743" s="165" t="s">
        <v>2791</v>
      </c>
      <c r="B1743" s="165" t="s">
        <v>30088</v>
      </c>
      <c r="C1743" s="165" t="s">
        <v>32719</v>
      </c>
      <c r="D1743" s="165" t="s">
        <v>1674</v>
      </c>
      <c r="E1743" s="165" t="s">
        <v>34516</v>
      </c>
      <c r="F1743" s="165" t="s">
        <v>34517</v>
      </c>
      <c r="G1743" s="165" t="s">
        <v>34518</v>
      </c>
    </row>
    <row r="1744">
      <c r="A1744" s="165" t="s">
        <v>2791</v>
      </c>
      <c r="B1744" s="165" t="s">
        <v>34519</v>
      </c>
      <c r="C1744" s="165" t="s">
        <v>30089</v>
      </c>
      <c r="D1744" s="165" t="s">
        <v>1674</v>
      </c>
      <c r="E1744" s="165" t="s">
        <v>34520</v>
      </c>
      <c r="F1744" s="165" t="s">
        <v>34521</v>
      </c>
      <c r="G1744" s="165" t="s">
        <v>34522</v>
      </c>
    </row>
    <row r="1745">
      <c r="A1745" s="165" t="s">
        <v>2791</v>
      </c>
      <c r="B1745" s="165" t="s">
        <v>34519</v>
      </c>
      <c r="C1745" s="165" t="s">
        <v>30089</v>
      </c>
      <c r="D1745" s="165" t="s">
        <v>1674</v>
      </c>
      <c r="E1745" s="165" t="s">
        <v>34523</v>
      </c>
      <c r="F1745" s="165" t="s">
        <v>34524</v>
      </c>
      <c r="G1745" s="165" t="s">
        <v>34525</v>
      </c>
    </row>
    <row r="1746">
      <c r="A1746" s="12" t="s">
        <v>2791</v>
      </c>
      <c r="B1746" s="12" t="s">
        <v>30110</v>
      </c>
      <c r="C1746" s="12" t="s">
        <v>34526</v>
      </c>
      <c r="D1746" s="12" t="s">
        <v>1674</v>
      </c>
      <c r="E1746" s="12" t="s">
        <v>34527</v>
      </c>
      <c r="F1746" s="12" t="s">
        <v>21177</v>
      </c>
      <c r="G1746" s="12" t="s">
        <v>21178</v>
      </c>
    </row>
    <row r="1747">
      <c r="A1747" s="12" t="s">
        <v>2791</v>
      </c>
      <c r="B1747" s="12" t="s">
        <v>30113</v>
      </c>
      <c r="C1747" s="12" t="s">
        <v>33826</v>
      </c>
      <c r="D1747" s="12" t="s">
        <v>1674</v>
      </c>
      <c r="E1747" s="12" t="s">
        <v>34528</v>
      </c>
      <c r="F1747" s="12" t="s">
        <v>21177</v>
      </c>
      <c r="G1747" s="12" t="s">
        <v>21178</v>
      </c>
    </row>
    <row r="1748">
      <c r="A1748" s="12" t="s">
        <v>2791</v>
      </c>
      <c r="B1748" s="12" t="s">
        <v>34529</v>
      </c>
      <c r="C1748" s="12" t="s">
        <v>34530</v>
      </c>
      <c r="D1748" s="12" t="s">
        <v>1674</v>
      </c>
      <c r="E1748" s="12" t="s">
        <v>34531</v>
      </c>
      <c r="F1748" s="12" t="s">
        <v>1676</v>
      </c>
      <c r="G1748" s="12" t="s">
        <v>1677</v>
      </c>
    </row>
    <row r="1749">
      <c r="A1749" s="12" t="s">
        <v>2791</v>
      </c>
      <c r="B1749" s="12" t="s">
        <v>34532</v>
      </c>
      <c r="C1749" s="12" t="s">
        <v>34533</v>
      </c>
      <c r="D1749" s="12" t="s">
        <v>1674</v>
      </c>
      <c r="E1749" s="12" t="s">
        <v>34534</v>
      </c>
      <c r="F1749" s="12" t="s">
        <v>1676</v>
      </c>
      <c r="G1749" s="12" t="s">
        <v>1677</v>
      </c>
    </row>
    <row r="1750">
      <c r="A1750" s="12" t="s">
        <v>2791</v>
      </c>
      <c r="B1750" s="12" t="s">
        <v>17077</v>
      </c>
      <c r="C1750" s="12" t="s">
        <v>17078</v>
      </c>
      <c r="D1750" s="12" t="s">
        <v>1674</v>
      </c>
      <c r="E1750" s="12" t="s">
        <v>17079</v>
      </c>
      <c r="F1750" s="12" t="s">
        <v>2895</v>
      </c>
      <c r="G1750" s="12" t="s">
        <v>2896</v>
      </c>
    </row>
    <row r="1751">
      <c r="A1751" s="12" t="s">
        <v>2791</v>
      </c>
      <c r="B1751" s="12" t="s">
        <v>34535</v>
      </c>
      <c r="C1751" s="12" t="s">
        <v>34536</v>
      </c>
      <c r="D1751" s="12" t="s">
        <v>1674</v>
      </c>
      <c r="E1751" s="12" t="s">
        <v>34537</v>
      </c>
      <c r="F1751" s="12" t="s">
        <v>34538</v>
      </c>
      <c r="G1751" s="12" t="s">
        <v>34539</v>
      </c>
    </row>
    <row r="1752">
      <c r="A1752" s="12" t="s">
        <v>2791</v>
      </c>
      <c r="B1752" s="12" t="s">
        <v>34540</v>
      </c>
      <c r="C1752" s="12" t="s">
        <v>34541</v>
      </c>
      <c r="D1752" s="12" t="s">
        <v>1674</v>
      </c>
      <c r="E1752" s="12" t="s">
        <v>34542</v>
      </c>
      <c r="F1752" s="12" t="s">
        <v>12573</v>
      </c>
      <c r="G1752" s="12" t="s">
        <v>12574</v>
      </c>
    </row>
    <row r="1753">
      <c r="A1753" s="12" t="s">
        <v>2791</v>
      </c>
      <c r="B1753" s="12" t="s">
        <v>34543</v>
      </c>
      <c r="C1753" s="12" t="s">
        <v>34544</v>
      </c>
      <c r="D1753" s="12" t="s">
        <v>1674</v>
      </c>
      <c r="E1753" s="12" t="s">
        <v>34545</v>
      </c>
      <c r="F1753" s="12" t="s">
        <v>2632</v>
      </c>
      <c r="G1753" s="12" t="s">
        <v>2633</v>
      </c>
    </row>
    <row r="1754">
      <c r="A1754" s="12" t="s">
        <v>2791</v>
      </c>
      <c r="B1754" s="12" t="s">
        <v>31586</v>
      </c>
      <c r="C1754" s="12" t="s">
        <v>34546</v>
      </c>
      <c r="D1754" s="12" t="s">
        <v>1674</v>
      </c>
      <c r="E1754" s="12" t="s">
        <v>34547</v>
      </c>
      <c r="F1754" s="12" t="s">
        <v>34517</v>
      </c>
      <c r="G1754" s="12" t="s">
        <v>34518</v>
      </c>
    </row>
    <row r="1755">
      <c r="A1755" s="12" t="s">
        <v>2791</v>
      </c>
      <c r="B1755" s="12" t="s">
        <v>34548</v>
      </c>
      <c r="C1755" s="12" t="s">
        <v>34549</v>
      </c>
      <c r="D1755" s="12" t="s">
        <v>1674</v>
      </c>
      <c r="E1755" s="12" t="s">
        <v>34550</v>
      </c>
      <c r="F1755" s="12" t="s">
        <v>34517</v>
      </c>
      <c r="G1755" s="12" t="s">
        <v>34518</v>
      </c>
    </row>
    <row r="1756">
      <c r="A1756" s="12" t="s">
        <v>2791</v>
      </c>
      <c r="B1756" s="12" t="s">
        <v>33835</v>
      </c>
      <c r="C1756" s="12" t="s">
        <v>33836</v>
      </c>
      <c r="D1756" s="12" t="s">
        <v>1674</v>
      </c>
      <c r="E1756" s="12" t="s">
        <v>34551</v>
      </c>
      <c r="F1756" s="12" t="s">
        <v>34517</v>
      </c>
      <c r="G1756" s="12" t="s">
        <v>34518</v>
      </c>
    </row>
    <row r="1757">
      <c r="A1757" s="12" t="s">
        <v>2791</v>
      </c>
      <c r="B1757" s="12" t="s">
        <v>31592</v>
      </c>
      <c r="C1757" s="12" t="s">
        <v>21175</v>
      </c>
      <c r="D1757" s="12" t="s">
        <v>1674</v>
      </c>
      <c r="E1757" s="12" t="s">
        <v>21176</v>
      </c>
      <c r="F1757" s="12" t="s">
        <v>21177</v>
      </c>
      <c r="G1757" s="12" t="s">
        <v>21178</v>
      </c>
    </row>
    <row r="1758">
      <c r="A1758" s="12"/>
      <c r="B1758" s="12"/>
      <c r="C1758" s="12"/>
      <c r="D1758" s="12"/>
      <c r="E1758" s="12"/>
      <c r="F1758" s="12"/>
      <c r="G1758" s="12"/>
    </row>
    <row r="1759">
      <c r="A1759" s="12"/>
      <c r="B1759" s="12"/>
      <c r="C1759" s="12"/>
      <c r="D1759" s="12"/>
      <c r="E1759" s="12"/>
      <c r="F1759" s="12"/>
      <c r="G1759" s="12"/>
    </row>
    <row r="1760">
      <c r="A1760" s="12"/>
      <c r="B1760" s="12"/>
      <c r="C1760" s="12"/>
      <c r="D1760" s="12"/>
      <c r="E1760" s="12"/>
      <c r="F1760" s="12"/>
      <c r="G1760" s="12"/>
    </row>
    <row r="1761">
      <c r="A1761" s="12"/>
      <c r="B1761" s="12"/>
      <c r="C1761" s="12"/>
      <c r="D1761" s="12"/>
      <c r="E1761" s="12"/>
      <c r="F1761" s="12"/>
      <c r="G1761" s="12"/>
    </row>
    <row r="1762">
      <c r="A1762" s="12"/>
      <c r="B1762" s="12"/>
      <c r="C1762" s="12"/>
      <c r="D1762" s="12"/>
      <c r="E1762" s="12"/>
      <c r="F1762" s="12"/>
      <c r="G1762" s="12"/>
    </row>
    <row r="1763">
      <c r="A1763" s="12"/>
      <c r="B1763" s="12"/>
      <c r="C1763" s="12"/>
      <c r="D1763" s="12"/>
      <c r="E1763" s="12"/>
      <c r="F1763" s="12"/>
      <c r="G1763" s="12"/>
    </row>
    <row r="1764">
      <c r="A1764" s="12"/>
      <c r="B1764" s="12"/>
      <c r="C1764" s="12"/>
      <c r="D1764" s="12"/>
      <c r="E1764" s="12"/>
      <c r="F1764" s="12"/>
      <c r="G1764" s="12"/>
    </row>
    <row r="1765">
      <c r="A1765" s="12"/>
      <c r="B1765" s="12"/>
      <c r="C1765" s="12"/>
      <c r="D1765" s="12"/>
      <c r="E1765" s="12"/>
      <c r="F1765" s="12"/>
      <c r="G1765" s="12"/>
    </row>
    <row r="1766">
      <c r="A1766" s="12"/>
      <c r="B1766" s="12"/>
      <c r="C1766" s="12"/>
      <c r="D1766" s="12"/>
      <c r="E1766" s="12"/>
      <c r="F1766" s="12"/>
      <c r="G1766" s="12"/>
    </row>
    <row r="1767">
      <c r="A1767" s="12"/>
      <c r="B1767" s="12"/>
      <c r="C1767" s="12"/>
      <c r="D1767" s="12"/>
      <c r="E1767" s="12"/>
      <c r="F1767" s="12"/>
      <c r="G1767" s="12"/>
    </row>
    <row r="1768">
      <c r="A1768" s="12"/>
      <c r="B1768" s="12"/>
      <c r="C1768" s="12"/>
      <c r="D1768" s="12"/>
      <c r="E1768" s="12"/>
      <c r="F1768" s="12"/>
      <c r="G1768" s="12"/>
    </row>
    <row r="1769">
      <c r="A1769" s="12"/>
      <c r="B1769" s="12"/>
      <c r="C1769" s="12"/>
      <c r="D1769" s="12"/>
      <c r="E1769" s="12"/>
      <c r="F1769" s="12"/>
      <c r="G1769" s="12"/>
    </row>
    <row r="1770">
      <c r="A1770" s="12"/>
      <c r="B1770" s="12"/>
      <c r="C1770" s="12"/>
      <c r="D1770" s="12"/>
      <c r="E1770" s="12"/>
      <c r="F1770" s="12"/>
      <c r="G1770" s="12"/>
    </row>
    <row r="1771">
      <c r="A1771" s="12"/>
      <c r="B1771" s="12"/>
      <c r="C1771" s="12"/>
      <c r="D1771" s="12"/>
      <c r="E1771" s="12"/>
      <c r="F1771" s="12"/>
      <c r="G1771" s="12"/>
    </row>
    <row r="1772">
      <c r="A1772" s="12"/>
      <c r="B1772" s="12"/>
      <c r="C1772" s="12"/>
      <c r="D1772" s="12"/>
      <c r="E1772" s="12"/>
      <c r="F1772" s="12"/>
      <c r="G1772" s="12"/>
    </row>
    <row r="1773">
      <c r="A1773" s="12"/>
      <c r="B1773" s="12"/>
      <c r="C1773" s="12"/>
      <c r="D1773" s="12"/>
      <c r="E1773" s="12"/>
      <c r="F1773" s="12"/>
      <c r="G1773" s="12"/>
    </row>
    <row r="1774">
      <c r="A1774" s="12"/>
      <c r="B1774" s="12"/>
      <c r="C1774" s="12"/>
      <c r="D1774" s="12"/>
      <c r="E1774" s="12"/>
      <c r="F1774" s="12"/>
      <c r="G1774" s="12"/>
    </row>
    <row r="1775">
      <c r="A1775" s="12"/>
      <c r="B1775" s="12"/>
      <c r="C1775" s="12"/>
      <c r="D1775" s="12"/>
      <c r="E1775" s="12"/>
      <c r="F1775" s="12"/>
      <c r="G1775" s="12"/>
    </row>
    <row r="1776">
      <c r="A1776" s="12"/>
      <c r="B1776" s="12"/>
      <c r="C1776" s="12"/>
      <c r="D1776" s="12"/>
      <c r="E1776" s="12"/>
      <c r="F1776" s="12"/>
      <c r="G1776" s="12"/>
    </row>
    <row r="1777">
      <c r="A1777" s="12"/>
      <c r="B1777" s="12"/>
      <c r="C1777" s="12"/>
      <c r="D1777" s="12"/>
      <c r="E1777" s="12"/>
      <c r="F1777" s="12"/>
      <c r="G1777" s="12"/>
    </row>
    <row r="1778">
      <c r="A1778" s="12"/>
      <c r="B1778" s="12"/>
      <c r="C1778" s="12"/>
      <c r="D1778" s="12"/>
      <c r="E1778" s="12"/>
      <c r="F1778" s="12"/>
      <c r="G1778" s="12"/>
    </row>
    <row r="1779">
      <c r="A1779" s="12"/>
      <c r="B1779" s="12"/>
      <c r="C1779" s="12"/>
      <c r="D1779" s="12"/>
      <c r="E1779" s="12"/>
      <c r="F1779" s="12"/>
      <c r="G1779" s="12"/>
    </row>
    <row r="1780">
      <c r="A1780" s="12"/>
      <c r="B1780" s="12"/>
      <c r="C1780" s="12"/>
      <c r="D1780" s="12"/>
      <c r="E1780" s="12"/>
      <c r="F1780" s="12"/>
      <c r="G1780" s="12"/>
    </row>
    <row r="1781">
      <c r="A1781" s="12"/>
      <c r="B1781" s="12"/>
      <c r="C1781" s="12"/>
      <c r="D1781" s="12"/>
      <c r="E1781" s="12"/>
      <c r="F1781" s="12"/>
      <c r="G1781" s="12"/>
    </row>
    <row r="1782">
      <c r="A1782" s="12"/>
      <c r="B1782" s="12"/>
      <c r="C1782" s="12"/>
      <c r="D1782" s="12"/>
      <c r="E1782" s="12"/>
      <c r="F1782" s="12"/>
      <c r="G1782" s="12"/>
    </row>
    <row r="1783">
      <c r="A1783" s="12"/>
      <c r="B1783" s="12"/>
      <c r="C1783" s="12"/>
      <c r="D1783" s="12"/>
      <c r="E1783" s="12"/>
      <c r="F1783" s="12"/>
      <c r="G1783" s="12"/>
    </row>
    <row r="1784">
      <c r="A1784" s="12"/>
      <c r="B1784" s="12"/>
      <c r="C1784" s="12"/>
      <c r="D1784" s="12"/>
      <c r="E1784" s="12"/>
      <c r="F1784" s="12"/>
      <c r="G1784" s="12"/>
    </row>
    <row r="1785">
      <c r="A1785" s="12"/>
      <c r="B1785" s="12"/>
      <c r="C1785" s="12"/>
      <c r="D1785" s="12"/>
      <c r="E1785" s="12"/>
      <c r="F1785" s="12"/>
      <c r="G1785" s="12"/>
    </row>
    <row r="1786">
      <c r="A1786" s="12"/>
      <c r="B1786" s="12"/>
      <c r="C1786" s="12"/>
      <c r="D1786" s="12"/>
      <c r="E1786" s="12"/>
      <c r="F1786" s="12"/>
      <c r="G1786" s="12"/>
    </row>
    <row r="1787">
      <c r="A1787" s="12"/>
      <c r="B1787" s="12"/>
      <c r="C1787" s="12"/>
      <c r="D1787" s="12"/>
      <c r="E1787" s="12"/>
      <c r="F1787" s="12"/>
      <c r="G1787" s="12"/>
    </row>
    <row r="1788">
      <c r="A1788" s="12"/>
      <c r="B1788" s="12"/>
      <c r="C1788" s="12"/>
      <c r="D1788" s="12"/>
      <c r="E1788" s="12"/>
      <c r="F1788" s="12"/>
      <c r="G1788" s="12"/>
    </row>
    <row r="1789">
      <c r="A1789" s="12"/>
      <c r="B1789" s="12"/>
      <c r="C1789" s="12"/>
      <c r="D1789" s="12"/>
      <c r="E1789" s="12"/>
      <c r="F1789" s="12"/>
      <c r="G1789" s="12"/>
    </row>
    <row r="1790">
      <c r="A1790" s="12"/>
      <c r="B1790" s="12"/>
      <c r="C1790" s="12"/>
      <c r="D1790" s="12"/>
      <c r="E1790" s="12"/>
      <c r="F1790" s="12"/>
      <c r="G1790" s="12"/>
    </row>
    <row r="1791">
      <c r="A1791" s="12"/>
      <c r="B1791" s="12"/>
      <c r="C1791" s="12"/>
      <c r="D1791" s="12"/>
      <c r="E1791" s="12"/>
      <c r="F1791" s="12"/>
      <c r="G1791" s="12"/>
    </row>
    <row r="1792">
      <c r="A1792" s="12"/>
      <c r="B1792" s="12"/>
      <c r="C1792" s="12"/>
      <c r="D1792" s="12"/>
      <c r="E1792" s="12"/>
      <c r="F1792" s="12"/>
      <c r="G1792" s="12"/>
    </row>
    <row r="1793">
      <c r="A1793" s="12"/>
      <c r="B1793" s="12"/>
      <c r="C1793" s="12"/>
      <c r="D1793" s="12"/>
      <c r="E1793" s="12"/>
      <c r="F1793" s="12"/>
      <c r="G1793" s="12"/>
    </row>
    <row r="1794">
      <c r="A1794" s="12"/>
      <c r="B1794" s="12"/>
      <c r="C1794" s="12"/>
      <c r="D1794" s="12"/>
      <c r="E1794" s="12"/>
      <c r="F1794" s="12"/>
      <c r="G1794" s="12"/>
    </row>
    <row r="1795">
      <c r="A1795" s="12"/>
      <c r="B1795" s="12"/>
      <c r="C1795" s="12"/>
      <c r="D1795" s="12"/>
      <c r="E1795" s="12"/>
      <c r="F1795" s="12"/>
      <c r="G1795" s="12"/>
    </row>
    <row r="1796">
      <c r="A1796" s="12"/>
      <c r="B1796" s="12"/>
      <c r="C1796" s="12"/>
      <c r="D1796" s="12"/>
      <c r="E1796" s="12"/>
      <c r="F1796" s="12"/>
      <c r="G1796" s="12"/>
    </row>
    <row r="1797">
      <c r="A1797" s="12"/>
      <c r="B1797" s="12"/>
      <c r="C1797" s="12"/>
      <c r="D1797" s="12"/>
      <c r="E1797" s="12"/>
      <c r="F1797" s="12"/>
      <c r="G1797" s="12"/>
    </row>
    <row r="1798">
      <c r="A1798" s="12"/>
      <c r="B1798" s="12"/>
      <c r="C1798" s="12"/>
      <c r="D1798" s="12"/>
      <c r="E1798" s="12"/>
      <c r="F1798" s="12"/>
      <c r="G1798" s="12"/>
    </row>
    <row r="1799">
      <c r="A1799" s="12"/>
      <c r="B1799" s="12"/>
      <c r="C1799" s="12"/>
      <c r="D1799" s="12"/>
      <c r="E1799" s="12"/>
      <c r="F1799" s="12"/>
      <c r="G1799" s="12"/>
    </row>
    <row r="1800">
      <c r="A1800" s="12"/>
      <c r="B1800" s="12"/>
      <c r="C1800" s="12"/>
      <c r="D1800" s="12"/>
      <c r="E1800" s="12"/>
      <c r="F1800" s="12"/>
      <c r="G1800" s="12"/>
    </row>
    <row r="1801">
      <c r="A1801" s="12"/>
      <c r="B1801" s="12"/>
      <c r="C1801" s="12"/>
      <c r="D1801" s="12"/>
      <c r="E1801" s="12"/>
      <c r="F1801" s="12"/>
      <c r="G1801" s="12"/>
    </row>
    <row r="1802">
      <c r="A1802" s="12"/>
      <c r="B1802" s="12"/>
      <c r="C1802" s="12"/>
      <c r="D1802" s="12"/>
      <c r="E1802" s="12"/>
      <c r="F1802" s="12"/>
      <c r="G1802" s="12"/>
    </row>
    <row r="1803">
      <c r="A1803" s="12"/>
      <c r="B1803" s="12"/>
      <c r="C1803" s="12"/>
      <c r="D1803" s="12"/>
      <c r="E1803" s="12"/>
      <c r="F1803" s="12"/>
      <c r="G1803" s="12"/>
    </row>
    <row r="1804">
      <c r="A1804" s="12"/>
      <c r="B1804" s="12"/>
      <c r="C1804" s="12"/>
      <c r="D1804" s="12"/>
      <c r="E1804" s="12"/>
      <c r="F1804" s="12"/>
      <c r="G1804" s="12"/>
    </row>
    <row r="1805">
      <c r="A1805" s="12"/>
      <c r="B1805" s="12"/>
      <c r="C1805" s="12"/>
      <c r="D1805" s="12"/>
      <c r="E1805" s="12"/>
      <c r="F1805" s="12"/>
      <c r="G1805" s="12"/>
    </row>
    <row r="1806">
      <c r="A1806" s="12"/>
      <c r="B1806" s="12"/>
      <c r="C1806" s="12"/>
      <c r="D1806" s="12"/>
      <c r="E1806" s="12"/>
      <c r="F1806" s="12"/>
      <c r="G1806" s="12"/>
    </row>
    <row r="1807">
      <c r="A1807" s="12"/>
      <c r="B1807" s="12"/>
      <c r="C1807" s="12"/>
      <c r="D1807" s="12"/>
      <c r="E1807" s="12"/>
      <c r="F1807" s="12"/>
      <c r="G1807" s="12"/>
    </row>
    <row r="1808">
      <c r="A1808" s="12"/>
      <c r="B1808" s="12"/>
      <c r="C1808" s="12"/>
      <c r="D1808" s="12"/>
      <c r="E1808" s="12"/>
      <c r="F1808" s="12"/>
      <c r="G1808" s="12"/>
    </row>
    <row r="1809">
      <c r="A1809" s="12"/>
      <c r="B1809" s="12"/>
      <c r="C1809" s="12"/>
      <c r="D1809" s="12"/>
      <c r="E1809" s="12"/>
      <c r="F1809" s="12"/>
      <c r="G1809" s="12"/>
    </row>
    <row r="1810">
      <c r="A1810" s="12"/>
      <c r="B1810" s="12"/>
      <c r="C1810" s="12"/>
      <c r="D1810" s="12"/>
      <c r="E1810" s="12"/>
      <c r="F1810" s="12"/>
      <c r="G1810" s="12"/>
    </row>
    <row r="1811">
      <c r="A1811" s="12"/>
      <c r="B1811" s="12"/>
      <c r="C1811" s="12"/>
      <c r="D1811" s="12"/>
      <c r="E1811" s="12"/>
      <c r="F1811" s="12"/>
      <c r="G1811" s="12"/>
    </row>
    <row r="1812">
      <c r="A1812" s="12"/>
      <c r="B1812" s="12"/>
      <c r="C1812" s="12"/>
      <c r="D1812" s="12"/>
      <c r="E1812" s="12"/>
      <c r="F1812" s="12"/>
      <c r="G1812" s="12"/>
    </row>
    <row r="1813">
      <c r="A1813" s="12"/>
      <c r="B1813" s="12"/>
      <c r="C1813" s="12"/>
      <c r="D1813" s="12"/>
      <c r="E1813" s="12"/>
      <c r="F1813" s="12"/>
      <c r="G1813" s="12"/>
    </row>
    <row r="1814">
      <c r="A1814" s="12"/>
      <c r="B1814" s="12"/>
      <c r="C1814" s="12"/>
      <c r="D1814" s="12"/>
      <c r="E1814" s="12"/>
      <c r="F1814" s="12"/>
      <c r="G1814" s="12"/>
    </row>
    <row r="1815">
      <c r="A1815" s="12"/>
      <c r="B1815" s="12"/>
      <c r="C1815" s="12"/>
      <c r="D1815" s="12"/>
      <c r="E1815" s="12"/>
      <c r="F1815" s="12"/>
      <c r="G1815" s="12"/>
    </row>
    <row r="1816">
      <c r="A1816" s="12"/>
      <c r="B1816" s="12"/>
      <c r="C1816" s="12"/>
      <c r="D1816" s="12"/>
      <c r="E1816" s="12"/>
      <c r="F1816" s="12"/>
      <c r="G1816" s="12"/>
    </row>
    <row r="1817">
      <c r="A1817" s="12"/>
      <c r="B1817" s="12"/>
      <c r="C1817" s="12"/>
      <c r="D1817" s="12"/>
      <c r="E1817" s="12"/>
      <c r="F1817" s="12"/>
      <c r="G1817" s="12"/>
    </row>
    <row r="1818">
      <c r="A1818" s="12"/>
      <c r="B1818" s="12"/>
      <c r="C1818" s="12"/>
      <c r="D1818" s="12"/>
      <c r="E1818" s="12"/>
      <c r="F1818" s="12"/>
      <c r="G1818" s="12"/>
    </row>
    <row r="1819">
      <c r="A1819" s="12"/>
      <c r="B1819" s="12"/>
      <c r="C1819" s="12"/>
      <c r="D1819" s="12"/>
      <c r="E1819" s="12"/>
      <c r="F1819" s="12"/>
      <c r="G1819" s="12"/>
    </row>
    <row r="1820">
      <c r="A1820" s="12"/>
      <c r="B1820" s="12"/>
      <c r="C1820" s="12"/>
      <c r="D1820" s="12"/>
      <c r="E1820" s="12"/>
      <c r="F1820" s="12"/>
      <c r="G1820" s="12"/>
    </row>
    <row r="1821">
      <c r="A1821" s="12"/>
      <c r="B1821" s="12"/>
      <c r="C1821" s="12"/>
      <c r="D1821" s="12"/>
      <c r="E1821" s="12"/>
      <c r="F1821" s="12"/>
      <c r="G1821" s="12"/>
    </row>
    <row r="1822">
      <c r="A1822" s="12"/>
      <c r="B1822" s="12"/>
      <c r="C1822" s="12"/>
      <c r="D1822" s="12"/>
      <c r="E1822" s="12"/>
      <c r="F1822" s="12"/>
      <c r="G1822" s="12"/>
    </row>
    <row r="1823">
      <c r="A1823" s="12"/>
      <c r="B1823" s="12"/>
      <c r="C1823" s="12"/>
      <c r="D1823" s="12"/>
      <c r="E1823" s="12"/>
      <c r="F1823" s="12"/>
      <c r="G1823" s="12"/>
    </row>
    <row r="1824">
      <c r="A1824" s="12"/>
      <c r="B1824" s="12"/>
      <c r="C1824" s="12"/>
      <c r="D1824" s="12"/>
      <c r="E1824" s="12"/>
      <c r="F1824" s="12"/>
      <c r="G1824" s="12"/>
    </row>
    <row r="1825">
      <c r="A1825" s="12"/>
      <c r="B1825" s="12"/>
      <c r="C1825" s="12"/>
      <c r="D1825" s="12"/>
      <c r="E1825" s="12"/>
      <c r="F1825" s="12"/>
      <c r="G1825" s="12"/>
    </row>
    <row r="1826">
      <c r="A1826" s="12"/>
      <c r="B1826" s="12"/>
      <c r="C1826" s="12"/>
      <c r="D1826" s="12"/>
      <c r="E1826" s="12"/>
      <c r="F1826" s="12"/>
      <c r="G1826" s="12"/>
    </row>
    <row r="1827">
      <c r="A1827" s="12"/>
      <c r="B1827" s="12"/>
      <c r="C1827" s="12"/>
      <c r="D1827" s="12"/>
      <c r="E1827" s="12"/>
      <c r="F1827" s="12"/>
      <c r="G1827" s="12"/>
    </row>
    <row r="1828">
      <c r="A1828" s="12"/>
      <c r="B1828" s="12"/>
      <c r="C1828" s="12"/>
      <c r="D1828" s="12"/>
      <c r="E1828" s="12"/>
      <c r="F1828" s="12"/>
      <c r="G1828" s="12"/>
    </row>
    <row r="1829">
      <c r="A1829" s="12"/>
      <c r="B1829" s="12"/>
      <c r="C1829" s="12"/>
      <c r="D1829" s="12"/>
      <c r="E1829" s="12"/>
      <c r="F1829" s="12"/>
      <c r="G1829" s="12"/>
    </row>
    <row r="1830">
      <c r="A1830" s="12"/>
      <c r="B1830" s="12"/>
      <c r="C1830" s="12"/>
      <c r="D1830" s="12"/>
      <c r="E1830" s="12"/>
      <c r="F1830" s="12"/>
      <c r="G1830" s="12"/>
    </row>
    <row r="1831">
      <c r="A1831" s="12"/>
      <c r="B1831" s="12"/>
      <c r="C1831" s="12"/>
      <c r="D1831" s="12"/>
      <c r="E1831" s="12"/>
      <c r="F1831" s="12"/>
      <c r="G1831" s="12"/>
    </row>
    <row r="1832">
      <c r="A1832" s="12"/>
      <c r="B1832" s="12"/>
      <c r="C1832" s="12"/>
      <c r="D1832" s="12"/>
      <c r="E1832" s="12"/>
      <c r="F1832" s="12"/>
      <c r="G1832" s="12"/>
    </row>
    <row r="1833">
      <c r="A1833" s="12"/>
      <c r="B1833" s="12"/>
      <c r="C1833" s="12"/>
      <c r="D1833" s="12"/>
      <c r="E1833" s="12"/>
      <c r="F1833" s="12"/>
      <c r="G1833" s="12"/>
    </row>
    <row r="1834">
      <c r="A1834" s="12"/>
      <c r="B1834" s="12"/>
      <c r="C1834" s="12"/>
      <c r="D1834" s="12"/>
      <c r="E1834" s="12"/>
      <c r="F1834" s="12"/>
      <c r="G1834" s="12"/>
    </row>
    <row r="1835">
      <c r="A1835" s="12"/>
      <c r="B1835" s="12"/>
      <c r="C1835" s="12"/>
      <c r="D1835" s="12"/>
      <c r="E1835" s="12"/>
      <c r="F1835" s="12"/>
      <c r="G1835" s="12"/>
    </row>
    <row r="1836">
      <c r="A1836" s="12"/>
      <c r="B1836" s="12"/>
      <c r="C1836" s="12"/>
      <c r="D1836" s="12"/>
      <c r="E1836" s="12"/>
      <c r="F1836" s="12"/>
      <c r="G1836" s="12"/>
    </row>
    <row r="1837">
      <c r="A1837" s="12"/>
      <c r="B1837" s="12"/>
      <c r="C1837" s="12"/>
      <c r="D1837" s="12"/>
      <c r="E1837" s="12"/>
      <c r="F1837" s="12"/>
      <c r="G1837" s="12"/>
    </row>
    <row r="1838">
      <c r="A1838" s="12"/>
      <c r="B1838" s="12"/>
      <c r="C1838" s="12"/>
      <c r="D1838" s="12"/>
      <c r="E1838" s="12"/>
      <c r="F1838" s="12"/>
      <c r="G1838" s="12"/>
    </row>
    <row r="1839">
      <c r="A1839" s="12"/>
      <c r="B1839" s="12"/>
      <c r="C1839" s="12"/>
      <c r="D1839" s="12"/>
      <c r="E1839" s="12"/>
      <c r="F1839" s="12"/>
      <c r="G1839" s="12"/>
    </row>
    <row r="1840">
      <c r="A1840" s="12"/>
      <c r="B1840" s="12"/>
      <c r="C1840" s="12"/>
      <c r="D1840" s="12"/>
      <c r="E1840" s="12"/>
      <c r="F1840" s="12"/>
      <c r="G1840" s="12"/>
    </row>
    <row r="1841">
      <c r="A1841" s="12"/>
      <c r="B1841" s="12"/>
      <c r="C1841" s="12"/>
      <c r="D1841" s="12"/>
      <c r="E1841" s="12"/>
      <c r="F1841" s="12"/>
      <c r="G1841" s="12"/>
    </row>
    <row r="1842">
      <c r="A1842" s="12"/>
      <c r="B1842" s="12"/>
      <c r="C1842" s="12"/>
      <c r="D1842" s="12"/>
      <c r="E1842" s="12"/>
      <c r="F1842" s="12"/>
      <c r="G1842" s="12"/>
    </row>
    <row r="1843">
      <c r="A1843" s="12"/>
      <c r="B1843" s="12"/>
      <c r="C1843" s="12"/>
      <c r="D1843" s="12"/>
      <c r="E1843" s="12"/>
      <c r="F1843" s="12"/>
      <c r="G1843" s="12"/>
    </row>
    <row r="1844">
      <c r="A1844" s="12"/>
      <c r="B1844" s="12"/>
      <c r="C1844" s="12"/>
      <c r="D1844" s="12"/>
      <c r="E1844" s="12"/>
      <c r="F1844" s="12"/>
      <c r="G1844" s="12"/>
    </row>
    <row r="1845">
      <c r="A1845" s="12"/>
      <c r="B1845" s="12"/>
      <c r="C1845" s="12"/>
      <c r="D1845" s="12"/>
      <c r="E1845" s="12"/>
      <c r="F1845" s="12"/>
      <c r="G1845" s="12"/>
    </row>
    <row r="1846">
      <c r="A1846" s="12"/>
      <c r="B1846" s="12"/>
      <c r="C1846" s="12"/>
      <c r="D1846" s="12"/>
      <c r="E1846" s="12"/>
      <c r="F1846" s="12"/>
      <c r="G1846" s="12"/>
    </row>
    <row r="1847">
      <c r="A1847" s="12"/>
      <c r="B1847" s="12"/>
      <c r="C1847" s="12"/>
      <c r="D1847" s="12"/>
      <c r="E1847" s="12"/>
      <c r="F1847" s="12"/>
      <c r="G1847" s="12"/>
    </row>
    <row r="1848">
      <c r="A1848" s="12"/>
      <c r="B1848" s="12"/>
      <c r="C1848" s="12"/>
      <c r="D1848" s="12"/>
      <c r="E1848" s="12"/>
      <c r="F1848" s="12"/>
      <c r="G1848" s="12"/>
    </row>
    <row r="1849">
      <c r="A1849" s="12"/>
      <c r="B1849" s="12"/>
      <c r="C1849" s="12"/>
      <c r="D1849" s="12"/>
      <c r="E1849" s="12"/>
      <c r="F1849" s="12"/>
      <c r="G1849" s="12"/>
    </row>
    <row r="1850">
      <c r="A1850" s="12"/>
      <c r="B1850" s="12"/>
      <c r="C1850" s="12"/>
      <c r="D1850" s="12"/>
      <c r="E1850" s="12"/>
      <c r="F1850" s="12"/>
      <c r="G1850" s="12"/>
    </row>
    <row r="1851">
      <c r="A1851" s="12"/>
      <c r="B1851" s="12"/>
      <c r="C1851" s="12"/>
      <c r="D1851" s="12"/>
      <c r="E1851" s="12"/>
      <c r="F1851" s="12"/>
      <c r="G1851" s="12"/>
    </row>
    <row r="1852">
      <c r="A1852" s="12"/>
      <c r="B1852" s="12"/>
      <c r="C1852" s="12"/>
      <c r="D1852" s="12"/>
      <c r="E1852" s="12"/>
      <c r="F1852" s="12"/>
      <c r="G1852" s="12"/>
    </row>
    <row r="1853">
      <c r="A1853" s="12"/>
      <c r="B1853" s="12"/>
      <c r="C1853" s="12"/>
      <c r="D1853" s="12"/>
      <c r="E1853" s="12"/>
      <c r="F1853" s="12"/>
      <c r="G1853" s="12"/>
    </row>
    <row r="1854">
      <c r="A1854" s="12"/>
      <c r="B1854" s="12"/>
      <c r="C1854" s="12"/>
      <c r="D1854" s="12"/>
      <c r="E1854" s="12"/>
      <c r="F1854" s="12"/>
      <c r="G1854" s="12"/>
    </row>
    <row r="1855">
      <c r="A1855" s="12"/>
      <c r="B1855" s="12"/>
      <c r="C1855" s="12"/>
      <c r="D1855" s="12"/>
      <c r="E1855" s="12"/>
      <c r="F1855" s="12"/>
      <c r="G1855" s="12"/>
    </row>
    <row r="1856">
      <c r="A1856" s="12"/>
      <c r="B1856" s="12"/>
      <c r="C1856" s="12"/>
      <c r="D1856" s="12"/>
      <c r="E1856" s="12"/>
      <c r="F1856" s="12"/>
      <c r="G1856" s="12"/>
    </row>
    <row r="1857">
      <c r="A1857" s="12"/>
      <c r="B1857" s="12"/>
      <c r="C1857" s="12"/>
      <c r="D1857" s="12"/>
      <c r="E1857" s="12"/>
      <c r="F1857" s="12"/>
      <c r="G1857" s="12"/>
    </row>
    <row r="1858">
      <c r="A1858" s="12"/>
      <c r="B1858" s="12"/>
      <c r="C1858" s="12"/>
      <c r="D1858" s="12"/>
      <c r="E1858" s="12"/>
      <c r="F1858" s="12"/>
      <c r="G1858" s="12"/>
    </row>
    <row r="1859">
      <c r="A1859" s="12"/>
      <c r="B1859" s="12"/>
      <c r="C1859" s="12"/>
      <c r="D1859" s="12"/>
      <c r="E1859" s="12"/>
      <c r="F1859" s="12"/>
      <c r="G1859" s="12"/>
    </row>
    <row r="1860">
      <c r="A1860" s="12"/>
      <c r="B1860" s="12"/>
      <c r="C1860" s="12"/>
      <c r="D1860" s="12"/>
      <c r="E1860" s="12"/>
      <c r="F1860" s="12"/>
      <c r="G1860" s="12"/>
    </row>
    <row r="1861">
      <c r="A1861" s="12"/>
      <c r="B1861" s="12"/>
      <c r="C1861" s="12"/>
      <c r="D1861" s="12"/>
      <c r="E1861" s="12"/>
      <c r="F1861" s="12"/>
      <c r="G1861" s="12"/>
    </row>
    <row r="1862">
      <c r="A1862" s="12"/>
      <c r="B1862" s="12"/>
      <c r="C1862" s="12"/>
      <c r="D1862" s="12"/>
      <c r="E1862" s="12"/>
      <c r="F1862" s="12"/>
      <c r="G1862" s="12"/>
    </row>
    <row r="1863">
      <c r="A1863" s="12"/>
      <c r="B1863" s="12"/>
      <c r="C1863" s="12"/>
      <c r="D1863" s="12"/>
      <c r="E1863" s="12"/>
      <c r="F1863" s="12"/>
      <c r="G1863" s="12"/>
    </row>
    <row r="1864">
      <c r="A1864" s="12"/>
      <c r="B1864" s="12"/>
      <c r="C1864" s="12"/>
      <c r="D1864" s="12"/>
      <c r="E1864" s="12"/>
      <c r="F1864" s="12"/>
      <c r="G1864" s="12"/>
    </row>
    <row r="1865">
      <c r="A1865" s="12"/>
      <c r="B1865" s="12"/>
      <c r="C1865" s="12"/>
      <c r="D1865" s="12"/>
      <c r="E1865" s="12"/>
      <c r="F1865" s="12"/>
      <c r="G1865" s="12"/>
    </row>
    <row r="1866">
      <c r="A1866" s="12"/>
      <c r="B1866" s="12"/>
      <c r="C1866" s="12"/>
      <c r="D1866" s="12"/>
      <c r="E1866" s="12"/>
      <c r="F1866" s="12"/>
      <c r="G1866" s="12"/>
    </row>
    <row r="1867">
      <c r="A1867" s="12"/>
      <c r="B1867" s="12"/>
      <c r="C1867" s="12"/>
      <c r="D1867" s="12"/>
      <c r="E1867" s="12"/>
      <c r="F1867" s="12"/>
      <c r="G1867" s="12"/>
    </row>
    <row r="1868">
      <c r="A1868" s="12"/>
      <c r="B1868" s="12"/>
      <c r="C1868" s="12"/>
      <c r="D1868" s="12"/>
      <c r="E1868" s="12"/>
      <c r="F1868" s="12"/>
      <c r="G1868" s="12"/>
    </row>
    <row r="1869">
      <c r="A1869" s="12"/>
      <c r="B1869" s="12"/>
      <c r="C1869" s="12"/>
      <c r="D1869" s="12"/>
      <c r="E1869" s="12"/>
      <c r="F1869" s="12"/>
      <c r="G1869" s="12"/>
    </row>
    <row r="1870">
      <c r="A1870" s="12"/>
      <c r="B1870" s="12"/>
      <c r="C1870" s="12"/>
      <c r="D1870" s="12"/>
      <c r="E1870" s="12"/>
      <c r="F1870" s="12"/>
      <c r="G1870" s="12"/>
    </row>
    <row r="1871">
      <c r="A1871" s="12"/>
      <c r="B1871" s="12"/>
      <c r="C1871" s="12"/>
      <c r="D1871" s="12"/>
      <c r="E1871" s="12"/>
      <c r="F1871" s="12"/>
      <c r="G1871" s="12"/>
    </row>
    <row r="1872">
      <c r="A1872" s="12"/>
      <c r="B1872" s="12"/>
      <c r="C1872" s="12"/>
      <c r="D1872" s="12"/>
      <c r="E1872" s="12"/>
      <c r="F1872" s="12"/>
      <c r="G1872" s="12"/>
    </row>
    <row r="1873">
      <c r="A1873" s="12"/>
      <c r="B1873" s="12"/>
      <c r="C1873" s="12"/>
      <c r="D1873" s="12"/>
      <c r="E1873" s="12"/>
      <c r="F1873" s="12"/>
      <c r="G1873" s="12"/>
    </row>
    <row r="1874">
      <c r="A1874" s="12"/>
      <c r="B1874" s="12"/>
      <c r="C1874" s="12"/>
      <c r="D1874" s="12"/>
      <c r="E1874" s="12"/>
      <c r="F1874" s="12"/>
      <c r="G1874" s="12"/>
    </row>
    <row r="1875">
      <c r="A1875" s="12"/>
      <c r="B1875" s="12"/>
      <c r="C1875" s="12"/>
      <c r="D1875" s="12"/>
      <c r="E1875" s="12"/>
      <c r="F1875" s="12"/>
      <c r="G1875" s="12"/>
    </row>
    <row r="1876">
      <c r="A1876" s="12"/>
      <c r="B1876" s="12"/>
      <c r="C1876" s="12"/>
      <c r="D1876" s="12"/>
      <c r="E1876" s="12"/>
      <c r="F1876" s="12"/>
      <c r="G1876" s="12"/>
    </row>
    <row r="1877">
      <c r="A1877" s="12"/>
      <c r="B1877" s="12"/>
      <c r="C1877" s="12"/>
      <c r="D1877" s="12"/>
      <c r="E1877" s="12"/>
      <c r="F1877" s="12"/>
      <c r="G1877" s="12"/>
    </row>
    <row r="1878">
      <c r="A1878" s="12"/>
      <c r="B1878" s="12"/>
      <c r="C1878" s="12"/>
      <c r="D1878" s="12"/>
      <c r="E1878" s="12"/>
      <c r="F1878" s="12"/>
      <c r="G1878" s="12"/>
    </row>
    <row r="1879">
      <c r="A1879" s="12"/>
      <c r="B1879" s="12"/>
      <c r="C1879" s="12"/>
      <c r="D1879" s="12"/>
      <c r="E1879" s="12"/>
      <c r="F1879" s="12"/>
      <c r="G1879" s="12"/>
    </row>
    <row r="1880">
      <c r="A1880" s="12"/>
      <c r="B1880" s="12"/>
      <c r="C1880" s="12"/>
      <c r="D1880" s="12"/>
      <c r="E1880" s="12"/>
      <c r="F1880" s="12"/>
      <c r="G1880" s="12"/>
    </row>
    <row r="1881">
      <c r="A1881" s="12"/>
      <c r="B1881" s="12"/>
      <c r="C1881" s="12"/>
      <c r="D1881" s="12"/>
      <c r="E1881" s="12"/>
      <c r="F1881" s="12"/>
      <c r="G1881" s="12"/>
    </row>
    <row r="1882">
      <c r="A1882" s="12"/>
      <c r="B1882" s="12"/>
      <c r="C1882" s="12"/>
      <c r="D1882" s="12"/>
      <c r="E1882" s="12"/>
      <c r="F1882" s="12"/>
      <c r="G1882" s="12"/>
    </row>
    <row r="1883">
      <c r="A1883" s="12"/>
      <c r="B1883" s="12"/>
      <c r="C1883" s="12"/>
      <c r="D1883" s="12"/>
      <c r="E1883" s="12"/>
      <c r="F1883" s="12"/>
      <c r="G1883" s="12"/>
    </row>
    <row r="1884">
      <c r="A1884" s="12"/>
      <c r="B1884" s="12"/>
      <c r="C1884" s="12"/>
      <c r="D1884" s="12"/>
      <c r="E1884" s="12"/>
      <c r="F1884" s="12"/>
      <c r="G1884" s="12"/>
    </row>
    <row r="1885">
      <c r="A1885" s="12"/>
      <c r="B1885" s="12"/>
      <c r="C1885" s="12"/>
      <c r="D1885" s="12"/>
      <c r="E1885" s="12"/>
      <c r="F1885" s="12"/>
      <c r="G1885" s="12"/>
    </row>
    <row r="1886">
      <c r="A1886" s="12"/>
      <c r="B1886" s="12"/>
      <c r="C1886" s="12"/>
      <c r="D1886" s="12"/>
      <c r="E1886" s="12"/>
      <c r="F1886" s="12"/>
      <c r="G1886" s="12"/>
    </row>
    <row r="1887">
      <c r="A1887" s="12"/>
      <c r="B1887" s="12"/>
      <c r="C1887" s="12"/>
      <c r="D1887" s="12"/>
      <c r="E1887" s="12"/>
      <c r="F1887" s="12"/>
      <c r="G1887" s="12"/>
    </row>
    <row r="1888">
      <c r="A1888" s="12"/>
      <c r="B1888" s="12"/>
      <c r="C1888" s="12"/>
      <c r="D1888" s="12"/>
      <c r="E1888" s="12"/>
      <c r="F1888" s="12"/>
      <c r="G1888" s="12"/>
    </row>
    <row r="1889">
      <c r="A1889" s="12"/>
      <c r="B1889" s="12"/>
      <c r="C1889" s="12"/>
      <c r="D1889" s="12"/>
      <c r="E1889" s="12"/>
      <c r="F1889" s="12"/>
      <c r="G1889" s="12"/>
    </row>
    <row r="1890">
      <c r="A1890" s="12"/>
      <c r="B1890" s="12"/>
      <c r="C1890" s="12"/>
      <c r="D1890" s="12"/>
      <c r="E1890" s="12"/>
      <c r="F1890" s="12"/>
      <c r="G1890" s="12"/>
    </row>
    <row r="1891">
      <c r="A1891" s="12"/>
      <c r="B1891" s="12"/>
      <c r="C1891" s="12"/>
      <c r="D1891" s="12"/>
      <c r="E1891" s="12"/>
      <c r="F1891" s="12"/>
      <c r="G1891" s="12"/>
    </row>
    <row r="1892">
      <c r="A1892" s="12"/>
      <c r="B1892" s="12"/>
      <c r="C1892" s="12"/>
      <c r="D1892" s="12"/>
      <c r="E1892" s="12"/>
      <c r="F1892" s="12"/>
      <c r="G1892" s="12"/>
    </row>
    <row r="1893">
      <c r="A1893" s="12"/>
      <c r="B1893" s="12"/>
      <c r="C1893" s="12"/>
      <c r="D1893" s="12"/>
      <c r="E1893" s="12"/>
      <c r="F1893" s="12"/>
      <c r="G1893" s="12"/>
    </row>
    <row r="1894">
      <c r="A1894" s="12"/>
      <c r="B1894" s="12"/>
      <c r="C1894" s="12"/>
      <c r="D1894" s="12"/>
      <c r="E1894" s="12"/>
      <c r="F1894" s="12"/>
      <c r="G1894" s="12"/>
    </row>
    <row r="1895">
      <c r="A1895" s="12"/>
      <c r="B1895" s="12"/>
      <c r="C1895" s="12"/>
      <c r="D1895" s="12"/>
      <c r="E1895" s="12"/>
      <c r="F1895" s="12"/>
      <c r="G1895" s="12"/>
    </row>
    <row r="1896">
      <c r="A1896" s="12"/>
      <c r="B1896" s="12"/>
      <c r="C1896" s="12"/>
      <c r="D1896" s="12"/>
      <c r="E1896" s="12"/>
      <c r="F1896" s="12"/>
      <c r="G1896" s="12"/>
    </row>
    <row r="1897">
      <c r="A1897" s="12"/>
      <c r="B1897" s="12"/>
      <c r="C1897" s="12"/>
      <c r="D1897" s="12"/>
      <c r="E1897" s="12"/>
      <c r="F1897" s="12"/>
      <c r="G1897" s="12"/>
    </row>
    <row r="1898">
      <c r="A1898" s="12"/>
      <c r="B1898" s="12"/>
      <c r="C1898" s="12"/>
      <c r="D1898" s="12"/>
      <c r="E1898" s="12"/>
      <c r="F1898" s="12"/>
      <c r="G1898" s="12"/>
    </row>
    <row r="1899">
      <c r="A1899" s="12"/>
      <c r="B1899" s="12"/>
      <c r="C1899" s="12"/>
      <c r="D1899" s="12"/>
      <c r="E1899" s="12"/>
      <c r="F1899" s="12"/>
      <c r="G1899" s="12"/>
    </row>
    <row r="1900">
      <c r="A1900" s="12"/>
      <c r="B1900" s="12"/>
      <c r="C1900" s="12"/>
      <c r="D1900" s="12"/>
      <c r="E1900" s="12"/>
      <c r="F1900" s="12"/>
      <c r="G1900" s="12"/>
    </row>
    <row r="1901">
      <c r="A1901" s="12"/>
      <c r="B1901" s="12"/>
      <c r="C1901" s="12"/>
      <c r="D1901" s="12"/>
      <c r="E1901" s="12"/>
      <c r="F1901" s="12"/>
      <c r="G1901" s="12"/>
    </row>
    <row r="1902">
      <c r="A1902" s="12"/>
      <c r="B1902" s="12"/>
      <c r="C1902" s="12"/>
      <c r="D1902" s="12"/>
      <c r="E1902" s="12"/>
      <c r="F1902" s="12"/>
      <c r="G1902" s="12"/>
    </row>
    <row r="1903">
      <c r="A1903" s="12"/>
      <c r="B1903" s="12"/>
      <c r="C1903" s="12"/>
      <c r="D1903" s="12"/>
      <c r="E1903" s="12"/>
      <c r="F1903" s="12"/>
      <c r="G1903" s="12"/>
    </row>
    <row r="1904">
      <c r="A1904" s="12"/>
      <c r="B1904" s="12"/>
      <c r="C1904" s="12"/>
      <c r="D1904" s="12"/>
      <c r="E1904" s="12"/>
      <c r="F1904" s="12"/>
      <c r="G1904" s="12"/>
    </row>
    <row r="1905">
      <c r="A1905" s="12"/>
      <c r="B1905" s="12"/>
      <c r="C1905" s="12"/>
      <c r="D1905" s="12"/>
      <c r="E1905" s="12"/>
      <c r="F1905" s="12"/>
      <c r="G1905" s="12"/>
    </row>
    <row r="1906">
      <c r="A1906" s="12"/>
      <c r="B1906" s="12"/>
      <c r="C1906" s="12"/>
      <c r="D1906" s="12"/>
      <c r="E1906" s="12"/>
      <c r="F1906" s="12"/>
      <c r="G1906" s="12"/>
    </row>
    <row r="1907">
      <c r="A1907" s="12"/>
      <c r="B1907" s="12"/>
      <c r="C1907" s="12"/>
      <c r="D1907" s="12"/>
      <c r="E1907" s="12"/>
      <c r="F1907" s="12"/>
      <c r="G1907" s="12"/>
    </row>
    <row r="1908">
      <c r="A1908" s="12"/>
      <c r="B1908" s="12"/>
      <c r="C1908" s="12"/>
      <c r="D1908" s="12"/>
      <c r="E1908" s="12"/>
      <c r="F1908" s="12"/>
      <c r="G1908" s="12"/>
    </row>
    <row r="1909">
      <c r="A1909" s="12"/>
      <c r="B1909" s="12"/>
      <c r="C1909" s="12"/>
      <c r="D1909" s="12"/>
      <c r="E1909" s="12"/>
      <c r="F1909" s="12"/>
      <c r="G1909" s="12"/>
    </row>
    <row r="1910">
      <c r="A1910" s="12"/>
      <c r="B1910" s="12"/>
      <c r="C1910" s="12"/>
      <c r="D1910" s="12"/>
      <c r="E1910" s="12"/>
      <c r="F1910" s="12"/>
      <c r="G1910" s="12"/>
    </row>
    <row r="1911">
      <c r="A1911" s="12"/>
      <c r="B1911" s="12"/>
      <c r="C1911" s="12"/>
      <c r="D1911" s="12"/>
      <c r="E1911" s="12"/>
      <c r="F1911" s="12"/>
      <c r="G1911" s="12"/>
    </row>
    <row r="1912">
      <c r="A1912" s="12"/>
      <c r="B1912" s="12"/>
      <c r="C1912" s="12"/>
      <c r="D1912" s="12"/>
      <c r="E1912" s="12"/>
      <c r="F1912" s="12"/>
      <c r="G1912" s="12"/>
    </row>
    <row r="1913">
      <c r="A1913" s="12"/>
      <c r="B1913" s="12"/>
      <c r="C1913" s="12"/>
      <c r="D1913" s="12"/>
      <c r="E1913" s="12"/>
      <c r="F1913" s="12"/>
      <c r="G1913" s="12"/>
    </row>
    <row r="1914">
      <c r="A1914" s="12"/>
      <c r="B1914" s="12"/>
      <c r="C1914" s="12"/>
      <c r="D1914" s="12"/>
      <c r="E1914" s="12"/>
      <c r="F1914" s="12"/>
      <c r="G1914" s="12"/>
    </row>
    <row r="1915">
      <c r="A1915" s="12"/>
      <c r="B1915" s="12"/>
      <c r="C1915" s="12"/>
      <c r="D1915" s="12"/>
      <c r="E1915" s="12"/>
      <c r="F1915" s="12"/>
      <c r="G1915" s="1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4.38"/>
    <col customWidth="1" min="2" max="2" width="24.75"/>
    <col customWidth="1" min="3" max="3" width="14.0"/>
    <col customWidth="1" min="4" max="4" width="45.38"/>
    <col customWidth="1" min="5" max="5" width="28.25"/>
  </cols>
  <sheetData>
    <row r="1">
      <c r="A1" s="114" t="s">
        <v>34552</v>
      </c>
      <c r="B1" s="114" t="s">
        <v>34553</v>
      </c>
      <c r="C1" s="114" t="s">
        <v>34554</v>
      </c>
      <c r="D1" s="114" t="s">
        <v>34555</v>
      </c>
      <c r="E1" s="114" t="s">
        <v>32</v>
      </c>
      <c r="F1" s="151"/>
      <c r="G1" s="151"/>
      <c r="H1" s="151"/>
      <c r="I1" s="151"/>
      <c r="J1" s="151"/>
      <c r="K1" s="151"/>
      <c r="L1" s="151"/>
      <c r="M1" s="151"/>
      <c r="N1" s="151"/>
      <c r="O1" s="151"/>
      <c r="P1" s="151"/>
      <c r="Q1" s="151"/>
      <c r="R1" s="151"/>
      <c r="S1" s="151"/>
      <c r="T1" s="151"/>
      <c r="U1" s="151"/>
      <c r="V1" s="151"/>
      <c r="W1" s="151"/>
      <c r="X1" s="151"/>
      <c r="Y1" s="151"/>
      <c r="Z1" s="151"/>
      <c r="AA1" s="151"/>
    </row>
    <row r="2">
      <c r="A2" s="114" t="s">
        <v>34556</v>
      </c>
      <c r="B2" s="114" t="s">
        <v>2008</v>
      </c>
      <c r="C2" s="114" t="s">
        <v>34557</v>
      </c>
      <c r="D2" s="114" t="s">
        <v>34558</v>
      </c>
      <c r="E2" s="114" t="s">
        <v>34559</v>
      </c>
      <c r="F2" s="151"/>
      <c r="G2" s="151"/>
      <c r="H2" s="151"/>
      <c r="I2" s="151"/>
      <c r="J2" s="151"/>
      <c r="K2" s="151"/>
      <c r="L2" s="151"/>
      <c r="M2" s="151"/>
      <c r="N2" s="151"/>
      <c r="O2" s="151"/>
      <c r="P2" s="151"/>
      <c r="Q2" s="151"/>
      <c r="R2" s="151"/>
      <c r="S2" s="151"/>
      <c r="T2" s="151"/>
      <c r="U2" s="151"/>
      <c r="V2" s="151"/>
      <c r="W2" s="151"/>
      <c r="X2" s="151"/>
      <c r="Y2" s="151"/>
      <c r="Z2" s="151"/>
      <c r="AA2" s="151"/>
    </row>
    <row r="3">
      <c r="A3" s="114" t="s">
        <v>34560</v>
      </c>
      <c r="B3" s="114" t="s">
        <v>1960</v>
      </c>
      <c r="C3" s="114" t="s">
        <v>34561</v>
      </c>
      <c r="D3" s="114" t="s">
        <v>34562</v>
      </c>
      <c r="E3" s="151"/>
      <c r="F3" s="151"/>
      <c r="G3" s="151"/>
      <c r="H3" s="151"/>
      <c r="I3" s="151"/>
      <c r="J3" s="151"/>
      <c r="K3" s="151"/>
      <c r="L3" s="151"/>
      <c r="M3" s="151"/>
      <c r="N3" s="151"/>
      <c r="O3" s="151"/>
      <c r="P3" s="151"/>
      <c r="Q3" s="151"/>
      <c r="R3" s="151"/>
      <c r="S3" s="151"/>
      <c r="T3" s="151"/>
      <c r="U3" s="151"/>
      <c r="V3" s="151"/>
      <c r="W3" s="151"/>
      <c r="X3" s="151"/>
      <c r="Y3" s="151"/>
      <c r="Z3" s="151"/>
      <c r="AA3" s="151"/>
    </row>
    <row r="4">
      <c r="A4" s="114" t="s">
        <v>34563</v>
      </c>
      <c r="B4" s="114" t="s">
        <v>1964</v>
      </c>
      <c r="C4" s="114" t="s">
        <v>34564</v>
      </c>
      <c r="D4" s="114" t="s">
        <v>34565</v>
      </c>
      <c r="E4" s="166"/>
      <c r="F4" s="151"/>
      <c r="G4" s="151"/>
      <c r="H4" s="151"/>
      <c r="I4" s="151"/>
      <c r="J4" s="151"/>
      <c r="K4" s="151"/>
      <c r="L4" s="151"/>
      <c r="M4" s="151"/>
      <c r="N4" s="151"/>
      <c r="O4" s="151"/>
      <c r="P4" s="151"/>
      <c r="Q4" s="151"/>
      <c r="R4" s="151"/>
      <c r="S4" s="151"/>
      <c r="T4" s="151"/>
      <c r="U4" s="151"/>
      <c r="V4" s="151"/>
      <c r="W4" s="151"/>
      <c r="X4" s="151"/>
      <c r="Y4" s="151"/>
      <c r="Z4" s="151"/>
      <c r="AA4" s="151"/>
    </row>
    <row r="5">
      <c r="A5" s="114" t="s">
        <v>34566</v>
      </c>
      <c r="B5" s="114" t="s">
        <v>1968</v>
      </c>
      <c r="C5" s="114" t="s">
        <v>34567</v>
      </c>
      <c r="D5" s="114" t="s">
        <v>34568</v>
      </c>
      <c r="E5" s="151"/>
      <c r="F5" s="151"/>
      <c r="G5" s="151"/>
      <c r="H5" s="151"/>
      <c r="I5" s="151"/>
      <c r="J5" s="151"/>
      <c r="K5" s="151"/>
      <c r="L5" s="151"/>
      <c r="M5" s="151"/>
      <c r="N5" s="151"/>
      <c r="O5" s="151"/>
      <c r="P5" s="151"/>
      <c r="Q5" s="151"/>
      <c r="R5" s="151"/>
      <c r="S5" s="151"/>
      <c r="T5" s="151"/>
      <c r="U5" s="151"/>
      <c r="V5" s="151"/>
      <c r="W5" s="151"/>
      <c r="X5" s="151"/>
      <c r="Y5" s="151"/>
      <c r="Z5" s="151"/>
      <c r="AA5" s="151"/>
    </row>
    <row r="6">
      <c r="A6" s="114" t="s">
        <v>34569</v>
      </c>
      <c r="B6" s="114" t="s">
        <v>1972</v>
      </c>
      <c r="C6" s="114" t="s">
        <v>34570</v>
      </c>
      <c r="D6" s="114" t="s">
        <v>34571</v>
      </c>
      <c r="E6" s="151"/>
      <c r="F6" s="151"/>
      <c r="G6" s="151"/>
      <c r="H6" s="151"/>
      <c r="I6" s="151"/>
      <c r="J6" s="151"/>
      <c r="K6" s="151"/>
      <c r="L6" s="151"/>
      <c r="M6" s="151"/>
      <c r="N6" s="151"/>
      <c r="O6" s="151"/>
      <c r="P6" s="151"/>
      <c r="Q6" s="151"/>
      <c r="R6" s="151"/>
      <c r="S6" s="151"/>
      <c r="T6" s="151"/>
      <c r="U6" s="151"/>
      <c r="V6" s="151"/>
      <c r="W6" s="151"/>
      <c r="X6" s="151"/>
      <c r="Y6" s="151"/>
      <c r="Z6" s="151"/>
      <c r="AA6" s="151"/>
    </row>
    <row r="7">
      <c r="A7" s="114" t="s">
        <v>34572</v>
      </c>
      <c r="B7" s="114" t="s">
        <v>4043</v>
      </c>
      <c r="C7" s="114" t="s">
        <v>34573</v>
      </c>
      <c r="D7" s="114" t="s">
        <v>34574</v>
      </c>
      <c r="E7" s="151"/>
      <c r="F7" s="151"/>
      <c r="G7" s="151"/>
      <c r="H7" s="151"/>
      <c r="I7" s="151"/>
      <c r="J7" s="151"/>
      <c r="K7" s="151"/>
      <c r="L7" s="151"/>
      <c r="M7" s="151"/>
      <c r="N7" s="151"/>
      <c r="O7" s="151"/>
      <c r="P7" s="151"/>
      <c r="Q7" s="151"/>
      <c r="R7" s="151"/>
      <c r="S7" s="151"/>
      <c r="T7" s="151"/>
      <c r="U7" s="151"/>
      <c r="V7" s="151"/>
      <c r="W7" s="151"/>
      <c r="X7" s="151"/>
      <c r="Y7" s="151"/>
      <c r="Z7" s="151"/>
      <c r="AA7" s="151"/>
    </row>
    <row r="8">
      <c r="A8" s="114" t="s">
        <v>34575</v>
      </c>
      <c r="B8" s="114" t="s">
        <v>4047</v>
      </c>
      <c r="C8" s="114" t="s">
        <v>34576</v>
      </c>
      <c r="D8" s="114" t="s">
        <v>34577</v>
      </c>
      <c r="E8" s="151"/>
      <c r="F8" s="151"/>
      <c r="G8" s="151"/>
      <c r="H8" s="151"/>
      <c r="I8" s="151"/>
      <c r="J8" s="151"/>
      <c r="K8" s="151"/>
      <c r="L8" s="151"/>
      <c r="M8" s="151"/>
      <c r="N8" s="151"/>
      <c r="O8" s="151"/>
      <c r="P8" s="151"/>
      <c r="Q8" s="151"/>
      <c r="R8" s="151"/>
      <c r="S8" s="151"/>
      <c r="T8" s="151"/>
      <c r="U8" s="151"/>
      <c r="V8" s="151"/>
      <c r="W8" s="151"/>
      <c r="X8" s="151"/>
      <c r="Y8" s="151"/>
      <c r="Z8" s="151"/>
      <c r="AA8" s="151"/>
    </row>
    <row r="9">
      <c r="A9" s="114" t="s">
        <v>34578</v>
      </c>
      <c r="B9" s="114" t="s">
        <v>1989</v>
      </c>
      <c r="C9" s="114" t="s">
        <v>34579</v>
      </c>
      <c r="D9" s="114" t="s">
        <v>34580</v>
      </c>
      <c r="E9" s="151"/>
      <c r="F9" s="151"/>
      <c r="G9" s="151"/>
      <c r="H9" s="151"/>
      <c r="I9" s="151"/>
      <c r="J9" s="151"/>
      <c r="K9" s="151"/>
      <c r="L9" s="151"/>
      <c r="M9" s="151"/>
      <c r="N9" s="151"/>
      <c r="O9" s="151"/>
      <c r="P9" s="151"/>
      <c r="Q9" s="151"/>
      <c r="R9" s="151"/>
      <c r="S9" s="151"/>
      <c r="T9" s="151"/>
      <c r="U9" s="151"/>
      <c r="V9" s="151"/>
      <c r="W9" s="151"/>
      <c r="X9" s="151"/>
      <c r="Y9" s="151"/>
      <c r="Z9" s="151"/>
      <c r="AA9" s="151"/>
    </row>
    <row r="10">
      <c r="A10" s="114" t="s">
        <v>34581</v>
      </c>
      <c r="B10" s="114" t="s">
        <v>1993</v>
      </c>
      <c r="C10" s="114" t="s">
        <v>34582</v>
      </c>
      <c r="D10" s="114" t="s">
        <v>34583</v>
      </c>
      <c r="E10" s="151"/>
      <c r="F10" s="151"/>
      <c r="G10" s="151"/>
      <c r="H10" s="151"/>
      <c r="I10" s="151"/>
      <c r="J10" s="151"/>
      <c r="K10" s="151"/>
      <c r="L10" s="151"/>
      <c r="M10" s="151"/>
      <c r="N10" s="151"/>
      <c r="O10" s="151"/>
      <c r="P10" s="151"/>
      <c r="Q10" s="151"/>
      <c r="R10" s="151"/>
      <c r="S10" s="151"/>
      <c r="T10" s="151"/>
      <c r="U10" s="151"/>
      <c r="V10" s="151"/>
      <c r="W10" s="151"/>
      <c r="X10" s="151"/>
      <c r="Y10" s="151"/>
      <c r="Z10" s="151"/>
      <c r="AA10" s="151"/>
    </row>
    <row r="11">
      <c r="A11" s="114" t="s">
        <v>34584</v>
      </c>
      <c r="B11" s="114" t="s">
        <v>3630</v>
      </c>
      <c r="C11" s="114" t="s">
        <v>34585</v>
      </c>
      <c r="D11" s="114" t="s">
        <v>34586</v>
      </c>
      <c r="E11" s="151"/>
      <c r="F11" s="151"/>
      <c r="G11" s="151"/>
      <c r="H11" s="151"/>
      <c r="I11" s="151"/>
      <c r="J11" s="151"/>
      <c r="K11" s="151"/>
      <c r="L11" s="151"/>
      <c r="M11" s="151"/>
      <c r="N11" s="151"/>
      <c r="O11" s="151"/>
      <c r="P11" s="151"/>
      <c r="Q11" s="151"/>
      <c r="R11" s="151"/>
      <c r="S11" s="151"/>
      <c r="T11" s="151"/>
      <c r="U11" s="151"/>
      <c r="V11" s="151"/>
      <c r="W11" s="151"/>
      <c r="X11" s="151"/>
      <c r="Y11" s="151"/>
      <c r="Z11" s="151"/>
      <c r="AA11" s="151"/>
    </row>
    <row r="12">
      <c r="A12" s="114" t="s">
        <v>34587</v>
      </c>
      <c r="B12" s="114" t="s">
        <v>3737</v>
      </c>
      <c r="C12" s="114" t="s">
        <v>34588</v>
      </c>
      <c r="D12" s="114" t="s">
        <v>34589</v>
      </c>
      <c r="E12" s="151"/>
      <c r="F12" s="151"/>
      <c r="G12" s="151"/>
      <c r="H12" s="151"/>
      <c r="I12" s="151"/>
      <c r="J12" s="151"/>
      <c r="K12" s="151"/>
      <c r="L12" s="151"/>
      <c r="M12" s="151"/>
      <c r="N12" s="151"/>
      <c r="O12" s="151"/>
      <c r="P12" s="151"/>
      <c r="Q12" s="151"/>
      <c r="R12" s="151"/>
      <c r="S12" s="151"/>
      <c r="T12" s="151"/>
      <c r="U12" s="151"/>
      <c r="V12" s="151"/>
      <c r="W12" s="151"/>
      <c r="X12" s="151"/>
      <c r="Y12" s="151"/>
      <c r="Z12" s="151"/>
      <c r="AA12" s="151"/>
    </row>
    <row r="13">
      <c r="A13" s="114" t="s">
        <v>34590</v>
      </c>
      <c r="B13" s="114" t="s">
        <v>3757</v>
      </c>
      <c r="C13" s="114" t="s">
        <v>34591</v>
      </c>
      <c r="D13" s="114" t="s">
        <v>34592</v>
      </c>
      <c r="E13" s="151"/>
      <c r="F13" s="151"/>
      <c r="G13" s="151"/>
      <c r="H13" s="151"/>
      <c r="I13" s="151"/>
      <c r="J13" s="151"/>
      <c r="K13" s="151"/>
      <c r="L13" s="151"/>
      <c r="M13" s="151"/>
      <c r="N13" s="151"/>
      <c r="O13" s="151"/>
      <c r="P13" s="151"/>
      <c r="Q13" s="151"/>
      <c r="R13" s="151"/>
      <c r="S13" s="151"/>
      <c r="T13" s="151"/>
      <c r="U13" s="151"/>
      <c r="V13" s="151"/>
      <c r="W13" s="151"/>
      <c r="X13" s="151"/>
      <c r="Y13" s="151"/>
      <c r="Z13" s="151"/>
      <c r="AA13" s="151"/>
    </row>
    <row r="14">
      <c r="A14" s="114" t="s">
        <v>34593</v>
      </c>
      <c r="B14" s="114" t="s">
        <v>3447</v>
      </c>
      <c r="C14" s="114" t="s">
        <v>34594</v>
      </c>
      <c r="D14" s="114" t="s">
        <v>34595</v>
      </c>
      <c r="E14" s="151"/>
      <c r="F14" s="151"/>
      <c r="G14" s="151"/>
      <c r="H14" s="151"/>
      <c r="I14" s="151"/>
      <c r="J14" s="151"/>
      <c r="K14" s="151"/>
      <c r="L14" s="151"/>
      <c r="M14" s="151"/>
      <c r="N14" s="151"/>
      <c r="O14" s="151"/>
      <c r="P14" s="151"/>
      <c r="Q14" s="151"/>
      <c r="R14" s="151"/>
      <c r="S14" s="151"/>
      <c r="T14" s="151"/>
      <c r="U14" s="151"/>
      <c r="V14" s="151"/>
      <c r="W14" s="151"/>
      <c r="X14" s="151"/>
      <c r="Y14" s="151"/>
      <c r="Z14" s="151"/>
      <c r="AA14" s="151"/>
    </row>
    <row r="15">
      <c r="A15" s="114" t="s">
        <v>34596</v>
      </c>
      <c r="B15" s="114" t="s">
        <v>3489</v>
      </c>
      <c r="C15" s="114" t="s">
        <v>34597</v>
      </c>
      <c r="D15" s="114" t="s">
        <v>34598</v>
      </c>
      <c r="E15" s="151"/>
      <c r="F15" s="151"/>
      <c r="G15" s="151"/>
      <c r="H15" s="151"/>
      <c r="I15" s="151"/>
      <c r="J15" s="151"/>
      <c r="K15" s="151"/>
      <c r="L15" s="151"/>
      <c r="M15" s="151"/>
      <c r="N15" s="151"/>
      <c r="O15" s="151"/>
      <c r="P15" s="151"/>
      <c r="Q15" s="151"/>
      <c r="R15" s="151"/>
      <c r="S15" s="151"/>
      <c r="T15" s="151"/>
      <c r="U15" s="151"/>
      <c r="V15" s="151"/>
      <c r="W15" s="151"/>
      <c r="X15" s="151"/>
      <c r="Y15" s="151"/>
      <c r="Z15" s="151"/>
      <c r="AA15" s="151"/>
    </row>
    <row r="16">
      <c r="A16" s="114" t="s">
        <v>34599</v>
      </c>
      <c r="B16" s="114" t="s">
        <v>3440</v>
      </c>
      <c r="C16" s="114" t="s">
        <v>34600</v>
      </c>
      <c r="D16" s="114" t="s">
        <v>34601</v>
      </c>
      <c r="E16" s="151"/>
      <c r="F16" s="151"/>
      <c r="G16" s="151"/>
      <c r="H16" s="151"/>
      <c r="I16" s="151"/>
      <c r="J16" s="151"/>
      <c r="K16" s="151"/>
      <c r="L16" s="151"/>
      <c r="M16" s="151"/>
      <c r="N16" s="151"/>
      <c r="O16" s="151"/>
      <c r="P16" s="151"/>
      <c r="Q16" s="151"/>
      <c r="R16" s="151"/>
      <c r="S16" s="151"/>
      <c r="T16" s="151"/>
      <c r="U16" s="151"/>
      <c r="V16" s="151"/>
      <c r="W16" s="151"/>
      <c r="X16" s="151"/>
      <c r="Y16" s="151"/>
      <c r="Z16" s="151"/>
      <c r="AA16" s="151"/>
    </row>
    <row r="17">
      <c r="A17" s="114" t="s">
        <v>34602</v>
      </c>
      <c r="B17" s="114" t="s">
        <v>3493</v>
      </c>
      <c r="C17" s="114" t="s">
        <v>34603</v>
      </c>
      <c r="D17" s="114" t="s">
        <v>34604</v>
      </c>
      <c r="E17" s="151"/>
      <c r="F17" s="151"/>
      <c r="G17" s="151"/>
      <c r="H17" s="151"/>
      <c r="I17" s="151"/>
      <c r="J17" s="151"/>
      <c r="K17" s="151"/>
      <c r="L17" s="151"/>
      <c r="M17" s="151"/>
      <c r="N17" s="151"/>
      <c r="O17" s="151"/>
      <c r="P17" s="151"/>
      <c r="Q17" s="151"/>
      <c r="R17" s="151"/>
      <c r="S17" s="151"/>
      <c r="T17" s="151"/>
      <c r="U17" s="151"/>
      <c r="V17" s="151"/>
      <c r="W17" s="151"/>
      <c r="X17" s="151"/>
      <c r="Y17" s="151"/>
      <c r="Z17" s="151"/>
      <c r="AA17" s="151"/>
    </row>
    <row r="18">
      <c r="A18" s="114" t="s">
        <v>34605</v>
      </c>
      <c r="B18" s="114" t="s">
        <v>3356</v>
      </c>
      <c r="C18" s="114" t="s">
        <v>34606</v>
      </c>
      <c r="D18" s="114" t="s">
        <v>34607</v>
      </c>
      <c r="E18" s="151"/>
      <c r="F18" s="151"/>
      <c r="G18" s="151"/>
      <c r="H18" s="151"/>
      <c r="I18" s="151"/>
      <c r="J18" s="151"/>
      <c r="K18" s="151"/>
      <c r="L18" s="151"/>
      <c r="M18" s="151"/>
      <c r="N18" s="151"/>
      <c r="O18" s="151"/>
      <c r="P18" s="151"/>
      <c r="Q18" s="151"/>
      <c r="R18" s="151"/>
      <c r="S18" s="151"/>
      <c r="T18" s="151"/>
      <c r="U18" s="151"/>
      <c r="V18" s="151"/>
      <c r="W18" s="151"/>
      <c r="X18" s="151"/>
      <c r="Y18" s="151"/>
      <c r="Z18" s="151"/>
      <c r="AA18" s="151"/>
    </row>
    <row r="19">
      <c r="A19" s="114" t="s">
        <v>34608</v>
      </c>
      <c r="B19" s="114" t="s">
        <v>3841</v>
      </c>
      <c r="C19" s="114" t="s">
        <v>34609</v>
      </c>
      <c r="D19" s="114" t="s">
        <v>34610</v>
      </c>
      <c r="E19" s="151"/>
      <c r="F19" s="151"/>
      <c r="G19" s="151"/>
      <c r="H19" s="151"/>
      <c r="I19" s="151"/>
      <c r="J19" s="151"/>
      <c r="K19" s="151"/>
      <c r="L19" s="151"/>
      <c r="M19" s="151"/>
      <c r="N19" s="151"/>
      <c r="O19" s="151"/>
      <c r="P19" s="151"/>
      <c r="Q19" s="151"/>
      <c r="R19" s="151"/>
      <c r="S19" s="151"/>
      <c r="T19" s="151"/>
      <c r="U19" s="151"/>
      <c r="V19" s="151"/>
      <c r="W19" s="151"/>
      <c r="X19" s="151"/>
      <c r="Y19" s="151"/>
      <c r="Z19" s="151"/>
      <c r="AA19" s="151"/>
    </row>
    <row r="20">
      <c r="A20" s="114" t="s">
        <v>34611</v>
      </c>
      <c r="B20" s="114" t="s">
        <v>3660</v>
      </c>
      <c r="C20" s="114" t="s">
        <v>34612</v>
      </c>
      <c r="D20" s="114" t="s">
        <v>34613</v>
      </c>
      <c r="E20" s="151"/>
      <c r="F20" s="151"/>
      <c r="G20" s="151"/>
      <c r="H20" s="151"/>
      <c r="I20" s="151"/>
      <c r="J20" s="151"/>
      <c r="K20" s="151"/>
      <c r="L20" s="151"/>
      <c r="M20" s="151"/>
      <c r="N20" s="151"/>
      <c r="O20" s="151"/>
      <c r="P20" s="151"/>
      <c r="Q20" s="151"/>
      <c r="R20" s="151"/>
      <c r="S20" s="151"/>
      <c r="T20" s="151"/>
      <c r="U20" s="151"/>
      <c r="V20" s="151"/>
      <c r="W20" s="151"/>
      <c r="X20" s="151"/>
      <c r="Y20" s="151"/>
      <c r="Z20" s="151"/>
      <c r="AA20" s="151"/>
    </row>
    <row r="21">
      <c r="A21" s="114" t="s">
        <v>34614</v>
      </c>
      <c r="B21" s="114" t="s">
        <v>3281</v>
      </c>
      <c r="C21" s="114" t="s">
        <v>34615</v>
      </c>
      <c r="D21" s="114" t="s">
        <v>34616</v>
      </c>
      <c r="E21" s="151"/>
      <c r="F21" s="151"/>
      <c r="G21" s="151"/>
      <c r="H21" s="151"/>
      <c r="I21" s="151"/>
      <c r="J21" s="151"/>
      <c r="K21" s="151"/>
      <c r="L21" s="151"/>
      <c r="M21" s="151"/>
      <c r="N21" s="151"/>
      <c r="O21" s="151"/>
      <c r="P21" s="151"/>
      <c r="Q21" s="151"/>
      <c r="R21" s="151"/>
      <c r="S21" s="151"/>
      <c r="T21" s="151"/>
      <c r="U21" s="151"/>
      <c r="V21" s="151"/>
      <c r="W21" s="151"/>
      <c r="X21" s="151"/>
      <c r="Y21" s="151"/>
      <c r="Z21" s="151"/>
      <c r="AA21" s="151"/>
    </row>
    <row r="22">
      <c r="A22" s="114" t="s">
        <v>34617</v>
      </c>
      <c r="B22" s="114" t="s">
        <v>3617</v>
      </c>
      <c r="C22" s="114" t="s">
        <v>34618</v>
      </c>
      <c r="D22" s="114" t="s">
        <v>34619</v>
      </c>
      <c r="E22" s="151"/>
      <c r="F22" s="151"/>
      <c r="G22" s="151"/>
      <c r="H22" s="151"/>
      <c r="I22" s="151"/>
      <c r="J22" s="151"/>
      <c r="K22" s="151"/>
      <c r="L22" s="151"/>
      <c r="M22" s="151"/>
      <c r="N22" s="151"/>
      <c r="O22" s="151"/>
      <c r="P22" s="151"/>
      <c r="Q22" s="151"/>
      <c r="R22" s="151"/>
      <c r="S22" s="151"/>
      <c r="T22" s="151"/>
      <c r="U22" s="151"/>
      <c r="V22" s="151"/>
      <c r="W22" s="151"/>
      <c r="X22" s="151"/>
      <c r="Y22" s="151"/>
      <c r="Z22" s="151"/>
      <c r="AA22" s="151"/>
    </row>
    <row r="23">
      <c r="A23" s="114" t="s">
        <v>34620</v>
      </c>
      <c r="B23" s="114" t="s">
        <v>1809</v>
      </c>
      <c r="C23" s="114" t="s">
        <v>34621</v>
      </c>
      <c r="D23" s="114" t="s">
        <v>34622</v>
      </c>
      <c r="E23" s="151"/>
      <c r="F23" s="151"/>
      <c r="G23" s="151"/>
      <c r="H23" s="151"/>
      <c r="I23" s="151"/>
      <c r="J23" s="151"/>
      <c r="K23" s="151"/>
      <c r="L23" s="151"/>
      <c r="M23" s="151"/>
      <c r="N23" s="151"/>
      <c r="O23" s="151"/>
      <c r="P23" s="151"/>
      <c r="Q23" s="151"/>
      <c r="R23" s="151"/>
      <c r="S23" s="151"/>
      <c r="T23" s="151"/>
      <c r="U23" s="151"/>
      <c r="V23" s="151"/>
      <c r="W23" s="151"/>
      <c r="X23" s="151"/>
      <c r="Y23" s="151"/>
      <c r="Z23" s="151"/>
      <c r="AA23" s="151"/>
    </row>
    <row r="24">
      <c r="A24" s="114" t="s">
        <v>34620</v>
      </c>
      <c r="B24" s="114" t="s">
        <v>1809</v>
      </c>
      <c r="C24" s="114" t="s">
        <v>34621</v>
      </c>
      <c r="D24" s="114" t="s">
        <v>34622</v>
      </c>
      <c r="E24" s="151"/>
      <c r="F24" s="151"/>
      <c r="G24" s="151"/>
      <c r="H24" s="151"/>
      <c r="I24" s="151"/>
      <c r="J24" s="151"/>
      <c r="K24" s="151"/>
      <c r="L24" s="151"/>
      <c r="M24" s="151"/>
      <c r="N24" s="151"/>
      <c r="O24" s="151"/>
      <c r="P24" s="151"/>
      <c r="Q24" s="151"/>
      <c r="R24" s="151"/>
      <c r="S24" s="151"/>
      <c r="T24" s="151"/>
      <c r="U24" s="151"/>
      <c r="V24" s="151"/>
      <c r="W24" s="151"/>
      <c r="X24" s="151"/>
      <c r="Y24" s="151"/>
      <c r="Z24" s="151"/>
      <c r="AA24" s="151"/>
    </row>
    <row r="25">
      <c r="A25" s="114" t="s">
        <v>34623</v>
      </c>
      <c r="B25" s="114" t="s">
        <v>1813</v>
      </c>
      <c r="C25" s="114" t="s">
        <v>34624</v>
      </c>
      <c r="D25" s="114" t="s">
        <v>34625</v>
      </c>
      <c r="E25" s="151"/>
      <c r="F25" s="151"/>
      <c r="G25" s="151"/>
      <c r="H25" s="151"/>
      <c r="I25" s="151"/>
      <c r="J25" s="151"/>
      <c r="K25" s="151"/>
      <c r="L25" s="151"/>
      <c r="M25" s="151"/>
      <c r="N25" s="151"/>
      <c r="O25" s="151"/>
      <c r="P25" s="151"/>
      <c r="Q25" s="151"/>
      <c r="R25" s="151"/>
      <c r="S25" s="151"/>
      <c r="T25" s="151"/>
      <c r="U25" s="151"/>
      <c r="V25" s="151"/>
      <c r="W25" s="151"/>
      <c r="X25" s="151"/>
      <c r="Y25" s="151"/>
      <c r="Z25" s="151"/>
      <c r="AA25" s="151"/>
    </row>
    <row r="26">
      <c r="A26" s="114" t="s">
        <v>34623</v>
      </c>
      <c r="B26" s="114" t="s">
        <v>1813</v>
      </c>
      <c r="C26" s="114" t="s">
        <v>34624</v>
      </c>
      <c r="D26" s="114" t="s">
        <v>34625</v>
      </c>
      <c r="E26" s="151"/>
      <c r="F26" s="151"/>
      <c r="G26" s="151"/>
      <c r="H26" s="151"/>
      <c r="I26" s="151"/>
      <c r="J26" s="151"/>
      <c r="K26" s="151"/>
      <c r="L26" s="151"/>
      <c r="M26" s="151"/>
      <c r="N26" s="151"/>
      <c r="O26" s="151"/>
      <c r="P26" s="151"/>
      <c r="Q26" s="151"/>
      <c r="R26" s="151"/>
      <c r="S26" s="151"/>
      <c r="T26" s="151"/>
      <c r="U26" s="151"/>
      <c r="V26" s="151"/>
      <c r="W26" s="151"/>
      <c r="X26" s="151"/>
      <c r="Y26" s="151"/>
      <c r="Z26" s="151"/>
      <c r="AA26" s="151"/>
    </row>
    <row r="27">
      <c r="A27" s="114" t="s">
        <v>34626</v>
      </c>
      <c r="B27" s="114" t="s">
        <v>2028</v>
      </c>
      <c r="C27" s="114" t="s">
        <v>34627</v>
      </c>
      <c r="D27" s="114" t="s">
        <v>34628</v>
      </c>
      <c r="E27" s="151"/>
      <c r="F27" s="151"/>
      <c r="G27" s="151"/>
      <c r="H27" s="151"/>
      <c r="I27" s="151"/>
      <c r="J27" s="151"/>
      <c r="K27" s="151"/>
      <c r="L27" s="151"/>
      <c r="M27" s="151"/>
      <c r="N27" s="151"/>
      <c r="O27" s="151"/>
      <c r="P27" s="151"/>
      <c r="Q27" s="151"/>
      <c r="R27" s="151"/>
      <c r="S27" s="151"/>
      <c r="T27" s="151"/>
      <c r="U27" s="151"/>
      <c r="V27" s="151"/>
      <c r="W27" s="151"/>
      <c r="X27" s="151"/>
      <c r="Y27" s="151"/>
      <c r="Z27" s="151"/>
      <c r="AA27" s="151"/>
    </row>
    <row r="28">
      <c r="A28" s="114" t="s">
        <v>34629</v>
      </c>
      <c r="B28" s="114" t="s">
        <v>1976</v>
      </c>
      <c r="C28" s="114" t="s">
        <v>34630</v>
      </c>
      <c r="D28" s="114" t="s">
        <v>34631</v>
      </c>
      <c r="E28" s="151"/>
      <c r="F28" s="151"/>
      <c r="G28" s="151"/>
      <c r="H28" s="151"/>
      <c r="I28" s="151"/>
      <c r="J28" s="151"/>
      <c r="K28" s="151"/>
      <c r="L28" s="151"/>
      <c r="M28" s="151"/>
      <c r="N28" s="151"/>
      <c r="O28" s="151"/>
      <c r="P28" s="151"/>
      <c r="Q28" s="151"/>
      <c r="R28" s="151"/>
      <c r="S28" s="151"/>
      <c r="T28" s="151"/>
      <c r="U28" s="151"/>
      <c r="V28" s="151"/>
      <c r="W28" s="151"/>
      <c r="X28" s="151"/>
      <c r="Y28" s="151"/>
      <c r="Z28" s="151"/>
      <c r="AA28" s="151"/>
    </row>
    <row r="29">
      <c r="A29" s="114" t="s">
        <v>34632</v>
      </c>
      <c r="B29" s="114" t="s">
        <v>1955</v>
      </c>
      <c r="C29" s="114" t="s">
        <v>34633</v>
      </c>
      <c r="D29" s="114" t="s">
        <v>34634</v>
      </c>
      <c r="E29" s="151"/>
      <c r="F29" s="151"/>
      <c r="G29" s="151"/>
      <c r="H29" s="151"/>
      <c r="I29" s="151"/>
      <c r="J29" s="151"/>
      <c r="K29" s="151"/>
      <c r="L29" s="151"/>
      <c r="M29" s="151"/>
      <c r="N29" s="151"/>
      <c r="O29" s="151"/>
      <c r="P29" s="151"/>
      <c r="Q29" s="151"/>
      <c r="R29" s="151"/>
      <c r="S29" s="151"/>
      <c r="T29" s="151"/>
      <c r="U29" s="151"/>
      <c r="V29" s="151"/>
      <c r="W29" s="151"/>
      <c r="X29" s="151"/>
      <c r="Y29" s="151"/>
      <c r="Z29" s="151"/>
      <c r="AA29" s="151"/>
    </row>
    <row r="30">
      <c r="A30" s="114" t="s">
        <v>34635</v>
      </c>
      <c r="B30" s="114" t="s">
        <v>1980</v>
      </c>
      <c r="C30" s="114" t="s">
        <v>34636</v>
      </c>
      <c r="D30" s="114" t="s">
        <v>34637</v>
      </c>
      <c r="E30" s="151"/>
      <c r="F30" s="151"/>
      <c r="G30" s="151"/>
      <c r="H30" s="151"/>
      <c r="I30" s="151"/>
      <c r="J30" s="151"/>
      <c r="K30" s="151"/>
      <c r="L30" s="151"/>
      <c r="M30" s="151"/>
      <c r="N30" s="151"/>
      <c r="O30" s="151"/>
      <c r="P30" s="151"/>
      <c r="Q30" s="151"/>
      <c r="R30" s="151"/>
      <c r="S30" s="151"/>
      <c r="T30" s="151"/>
      <c r="U30" s="151"/>
      <c r="V30" s="151"/>
      <c r="W30" s="151"/>
      <c r="X30" s="151"/>
      <c r="Y30" s="151"/>
      <c r="Z30" s="151"/>
      <c r="AA30" s="151"/>
    </row>
    <row r="31">
      <c r="A31" s="114" t="s">
        <v>34638</v>
      </c>
      <c r="B31" s="114" t="s">
        <v>1984</v>
      </c>
      <c r="C31" s="114" t="s">
        <v>34639</v>
      </c>
      <c r="D31" s="114" t="s">
        <v>34640</v>
      </c>
      <c r="E31" s="151"/>
      <c r="F31" s="151"/>
      <c r="G31" s="151"/>
      <c r="H31" s="151"/>
      <c r="I31" s="151"/>
      <c r="J31" s="151"/>
      <c r="K31" s="151"/>
      <c r="L31" s="151"/>
      <c r="M31" s="151"/>
      <c r="N31" s="151"/>
      <c r="O31" s="151"/>
      <c r="P31" s="151"/>
      <c r="Q31" s="151"/>
      <c r="R31" s="151"/>
      <c r="S31" s="151"/>
      <c r="T31" s="151"/>
      <c r="U31" s="151"/>
      <c r="V31" s="151"/>
      <c r="W31" s="151"/>
      <c r="X31" s="151"/>
      <c r="Y31" s="151"/>
      <c r="Z31" s="151"/>
      <c r="AA31" s="151"/>
    </row>
    <row r="32">
      <c r="A32" s="114" t="s">
        <v>34641</v>
      </c>
      <c r="B32" s="114" t="s">
        <v>12629</v>
      </c>
      <c r="C32" s="114" t="s">
        <v>34642</v>
      </c>
      <c r="D32" s="114" t="s">
        <v>34643</v>
      </c>
      <c r="E32" s="114" t="s">
        <v>34559</v>
      </c>
      <c r="F32" s="151"/>
      <c r="G32" s="151"/>
      <c r="H32" s="151"/>
      <c r="I32" s="151"/>
      <c r="J32" s="151"/>
      <c r="K32" s="151"/>
      <c r="L32" s="151"/>
      <c r="M32" s="151"/>
      <c r="N32" s="151"/>
      <c r="O32" s="151"/>
      <c r="P32" s="151"/>
      <c r="Q32" s="151"/>
      <c r="R32" s="151"/>
      <c r="S32" s="151"/>
      <c r="T32" s="151"/>
      <c r="U32" s="151"/>
      <c r="V32" s="151"/>
      <c r="W32" s="151"/>
      <c r="X32" s="151"/>
      <c r="Y32" s="151"/>
      <c r="Z32" s="151"/>
      <c r="AA32" s="151"/>
    </row>
    <row r="33">
      <c r="A33" s="114" t="s">
        <v>34644</v>
      </c>
      <c r="B33" s="114" t="s">
        <v>34645</v>
      </c>
      <c r="C33" s="114" t="s">
        <v>34646</v>
      </c>
      <c r="D33" s="114" t="s">
        <v>34647</v>
      </c>
      <c r="E33" s="114" t="s">
        <v>34559</v>
      </c>
      <c r="F33" s="151"/>
      <c r="G33" s="151"/>
      <c r="H33" s="151"/>
      <c r="I33" s="151"/>
      <c r="J33" s="151"/>
      <c r="K33" s="151"/>
      <c r="L33" s="151"/>
      <c r="M33" s="151"/>
      <c r="N33" s="151"/>
      <c r="O33" s="151"/>
      <c r="P33" s="151"/>
      <c r="Q33" s="151"/>
      <c r="R33" s="151"/>
      <c r="S33" s="151"/>
      <c r="T33" s="151"/>
      <c r="U33" s="151"/>
      <c r="V33" s="151"/>
      <c r="W33" s="151"/>
      <c r="X33" s="151"/>
      <c r="Y33" s="151"/>
      <c r="Z33" s="151"/>
      <c r="AA33" s="151"/>
    </row>
    <row r="34">
      <c r="A34" s="114" t="s">
        <v>34648</v>
      </c>
      <c r="B34" s="114" t="s">
        <v>3373</v>
      </c>
      <c r="C34" s="114" t="s">
        <v>34649</v>
      </c>
      <c r="D34" s="114" t="s">
        <v>34650</v>
      </c>
      <c r="E34" s="151"/>
      <c r="F34" s="151"/>
      <c r="G34" s="151"/>
      <c r="H34" s="151"/>
      <c r="I34" s="151"/>
      <c r="J34" s="151"/>
      <c r="K34" s="151"/>
      <c r="L34" s="151"/>
      <c r="M34" s="151"/>
      <c r="N34" s="151"/>
      <c r="O34" s="151"/>
      <c r="P34" s="151"/>
      <c r="Q34" s="151"/>
      <c r="R34" s="151"/>
      <c r="S34" s="151"/>
      <c r="T34" s="151"/>
      <c r="U34" s="151"/>
      <c r="V34" s="151"/>
      <c r="W34" s="151"/>
      <c r="X34" s="151"/>
      <c r="Y34" s="151"/>
      <c r="Z34" s="151"/>
      <c r="AA34" s="151"/>
    </row>
    <row r="35">
      <c r="A35" s="114" t="s">
        <v>34651</v>
      </c>
      <c r="B35" s="166" t="s">
        <v>34652</v>
      </c>
      <c r="C35" s="114" t="s">
        <v>34653</v>
      </c>
      <c r="D35" s="114" t="s">
        <v>34654</v>
      </c>
      <c r="E35" s="151"/>
      <c r="F35" s="151"/>
      <c r="G35" s="151"/>
      <c r="H35" s="151"/>
      <c r="I35" s="151"/>
      <c r="J35" s="151"/>
      <c r="K35" s="151"/>
      <c r="L35" s="151"/>
      <c r="M35" s="151"/>
      <c r="N35" s="151"/>
      <c r="O35" s="151"/>
      <c r="P35" s="151"/>
      <c r="Q35" s="151"/>
      <c r="R35" s="151"/>
      <c r="S35" s="151"/>
      <c r="T35" s="151"/>
      <c r="U35" s="151"/>
      <c r="V35" s="151"/>
      <c r="W35" s="151"/>
      <c r="X35" s="151"/>
      <c r="Y35" s="151"/>
      <c r="Z35" s="151"/>
      <c r="AA35" s="151"/>
    </row>
    <row r="36">
      <c r="A36" s="114" t="s">
        <v>34655</v>
      </c>
      <c r="B36" s="114" t="s">
        <v>34656</v>
      </c>
      <c r="C36" s="114" t="s">
        <v>34657</v>
      </c>
      <c r="D36" s="114" t="s">
        <v>34658</v>
      </c>
      <c r="E36" s="151"/>
      <c r="F36" s="151"/>
      <c r="G36" s="151"/>
      <c r="H36" s="151"/>
      <c r="I36" s="151"/>
      <c r="J36" s="151"/>
      <c r="K36" s="151"/>
      <c r="L36" s="151"/>
      <c r="M36" s="151"/>
      <c r="N36" s="151"/>
      <c r="O36" s="151"/>
      <c r="P36" s="151"/>
      <c r="Q36" s="151"/>
      <c r="R36" s="151"/>
      <c r="S36" s="151"/>
      <c r="T36" s="151"/>
      <c r="U36" s="151"/>
      <c r="V36" s="151"/>
      <c r="W36" s="151"/>
      <c r="X36" s="151"/>
      <c r="Y36" s="151"/>
      <c r="Z36" s="151"/>
      <c r="AA36" s="151"/>
    </row>
    <row r="37">
      <c r="A37" s="114" t="s">
        <v>34659</v>
      </c>
      <c r="B37" s="114" t="s">
        <v>4702</v>
      </c>
      <c r="C37" s="114" t="s">
        <v>34660</v>
      </c>
      <c r="D37" s="114" t="s">
        <v>34625</v>
      </c>
      <c r="E37" s="151"/>
      <c r="F37" s="151"/>
      <c r="G37" s="151"/>
      <c r="H37" s="151"/>
      <c r="I37" s="151"/>
      <c r="J37" s="151"/>
      <c r="K37" s="151"/>
      <c r="L37" s="151"/>
      <c r="M37" s="151"/>
      <c r="N37" s="151"/>
      <c r="O37" s="151"/>
      <c r="P37" s="151"/>
      <c r="Q37" s="151"/>
      <c r="R37" s="151"/>
      <c r="S37" s="151"/>
      <c r="T37" s="151"/>
      <c r="U37" s="151"/>
      <c r="V37" s="151"/>
      <c r="W37" s="151"/>
      <c r="X37" s="151"/>
      <c r="Y37" s="151"/>
      <c r="Z37" s="151"/>
      <c r="AA37" s="151"/>
    </row>
    <row r="38">
      <c r="A38" s="114" t="s">
        <v>34661</v>
      </c>
      <c r="B38" s="114" t="s">
        <v>4705</v>
      </c>
      <c r="C38" s="114" t="s">
        <v>34662</v>
      </c>
      <c r="D38" s="114" t="s">
        <v>34637</v>
      </c>
      <c r="E38" s="166"/>
      <c r="F38" s="151"/>
      <c r="G38" s="151"/>
      <c r="H38" s="151"/>
      <c r="I38" s="151"/>
      <c r="J38" s="151"/>
      <c r="K38" s="151"/>
      <c r="L38" s="151"/>
      <c r="M38" s="151"/>
      <c r="N38" s="151"/>
      <c r="O38" s="151"/>
      <c r="P38" s="151"/>
      <c r="Q38" s="151"/>
      <c r="R38" s="151"/>
      <c r="S38" s="151"/>
      <c r="T38" s="151"/>
      <c r="U38" s="151"/>
      <c r="V38" s="151"/>
      <c r="W38" s="151"/>
      <c r="X38" s="151"/>
      <c r="Y38" s="151"/>
      <c r="Z38" s="151"/>
      <c r="AA38" s="151"/>
    </row>
    <row r="39">
      <c r="A39" s="114" t="s">
        <v>34663</v>
      </c>
      <c r="B39" s="114" t="s">
        <v>5891</v>
      </c>
      <c r="C39" s="114" t="s">
        <v>34664</v>
      </c>
      <c r="D39" s="114" t="s">
        <v>34637</v>
      </c>
      <c r="E39" s="151"/>
      <c r="F39" s="151"/>
      <c r="G39" s="151"/>
      <c r="H39" s="151"/>
      <c r="I39" s="151"/>
      <c r="J39" s="151"/>
      <c r="K39" s="151"/>
      <c r="L39" s="151"/>
      <c r="M39" s="151"/>
      <c r="N39" s="151"/>
      <c r="O39" s="151"/>
      <c r="P39" s="151"/>
      <c r="Q39" s="151"/>
      <c r="R39" s="151"/>
      <c r="S39" s="151"/>
      <c r="T39" s="151"/>
      <c r="U39" s="151"/>
      <c r="V39" s="151"/>
      <c r="W39" s="151"/>
      <c r="X39" s="151"/>
      <c r="Y39" s="151"/>
      <c r="Z39" s="151"/>
      <c r="AA39" s="151"/>
    </row>
    <row r="40">
      <c r="A40" s="114" t="s">
        <v>34665</v>
      </c>
      <c r="B40" s="114" t="s">
        <v>11207</v>
      </c>
      <c r="C40" s="114" t="s">
        <v>34666</v>
      </c>
      <c r="D40" s="114" t="s">
        <v>34634</v>
      </c>
      <c r="E40" s="151"/>
      <c r="F40" s="151"/>
      <c r="G40" s="151"/>
      <c r="H40" s="151"/>
      <c r="I40" s="151"/>
      <c r="J40" s="151"/>
      <c r="K40" s="151"/>
      <c r="L40" s="151"/>
      <c r="M40" s="151"/>
      <c r="N40" s="151"/>
      <c r="O40" s="151"/>
      <c r="P40" s="151"/>
      <c r="Q40" s="151"/>
      <c r="R40" s="151"/>
      <c r="S40" s="151"/>
      <c r="T40" s="151"/>
      <c r="U40" s="151"/>
      <c r="V40" s="151"/>
      <c r="W40" s="151"/>
      <c r="X40" s="151"/>
      <c r="Y40" s="151"/>
      <c r="Z40" s="151"/>
      <c r="AA40" s="151"/>
    </row>
    <row r="41">
      <c r="A41" s="114" t="s">
        <v>34667</v>
      </c>
      <c r="B41" s="114" t="s">
        <v>11163</v>
      </c>
      <c r="C41" s="114" t="s">
        <v>34668</v>
      </c>
      <c r="D41" s="114" t="s">
        <v>34637</v>
      </c>
      <c r="E41" s="151"/>
      <c r="F41" s="151"/>
      <c r="G41" s="151"/>
      <c r="H41" s="151"/>
      <c r="I41" s="151"/>
      <c r="J41" s="151"/>
      <c r="K41" s="151"/>
      <c r="L41" s="151"/>
      <c r="M41" s="151"/>
      <c r="N41" s="151"/>
      <c r="O41" s="151"/>
      <c r="P41" s="151"/>
      <c r="Q41" s="151"/>
      <c r="R41" s="151"/>
      <c r="S41" s="151"/>
      <c r="T41" s="151"/>
      <c r="U41" s="151"/>
      <c r="V41" s="151"/>
      <c r="W41" s="151"/>
      <c r="X41" s="151"/>
      <c r="Y41" s="151"/>
      <c r="Z41" s="151"/>
      <c r="AA41" s="151"/>
    </row>
    <row r="42">
      <c r="A42" s="114" t="s">
        <v>34669</v>
      </c>
      <c r="B42" s="114" t="s">
        <v>11196</v>
      </c>
      <c r="C42" s="114" t="s">
        <v>34670</v>
      </c>
      <c r="D42" s="114" t="s">
        <v>34671</v>
      </c>
      <c r="E42" s="151"/>
      <c r="F42" s="151"/>
      <c r="G42" s="151"/>
      <c r="H42" s="151"/>
      <c r="I42" s="151"/>
      <c r="J42" s="151"/>
      <c r="K42" s="151"/>
      <c r="L42" s="151"/>
      <c r="M42" s="151"/>
      <c r="N42" s="151"/>
      <c r="O42" s="151"/>
      <c r="P42" s="151"/>
      <c r="Q42" s="151"/>
      <c r="R42" s="151"/>
      <c r="S42" s="151"/>
      <c r="T42" s="151"/>
      <c r="U42" s="151"/>
      <c r="V42" s="151"/>
      <c r="W42" s="151"/>
      <c r="X42" s="151"/>
      <c r="Y42" s="151"/>
      <c r="Z42" s="151"/>
      <c r="AA42" s="151"/>
    </row>
    <row r="43">
      <c r="A43" s="114" t="s">
        <v>34672</v>
      </c>
      <c r="B43" s="114" t="s">
        <v>34673</v>
      </c>
      <c r="C43" s="114" t="s">
        <v>34674</v>
      </c>
      <c r="D43" s="114" t="s">
        <v>34675</v>
      </c>
      <c r="E43" s="151"/>
      <c r="F43" s="151"/>
      <c r="G43" s="151"/>
      <c r="H43" s="151"/>
      <c r="I43" s="151"/>
      <c r="J43" s="151"/>
      <c r="K43" s="151"/>
      <c r="L43" s="151"/>
      <c r="M43" s="151"/>
      <c r="N43" s="151"/>
      <c r="O43" s="151"/>
      <c r="P43" s="151"/>
      <c r="Q43" s="151"/>
      <c r="R43" s="151"/>
      <c r="S43" s="151"/>
      <c r="T43" s="151"/>
      <c r="U43" s="151"/>
      <c r="V43" s="151"/>
      <c r="W43" s="151"/>
      <c r="X43" s="151"/>
      <c r="Y43" s="151"/>
      <c r="Z43" s="151"/>
      <c r="AA43" s="151"/>
    </row>
    <row r="44">
      <c r="A44" s="114" t="s">
        <v>34676</v>
      </c>
      <c r="B44" s="114" t="s">
        <v>34677</v>
      </c>
      <c r="C44" s="114" t="s">
        <v>34678</v>
      </c>
      <c r="D44" s="114" t="s">
        <v>34637</v>
      </c>
      <c r="E44" s="151"/>
      <c r="F44" s="151"/>
      <c r="G44" s="151"/>
      <c r="H44" s="151"/>
      <c r="I44" s="151"/>
      <c r="J44" s="151"/>
      <c r="K44" s="151"/>
      <c r="L44" s="151"/>
      <c r="M44" s="151"/>
      <c r="N44" s="151"/>
      <c r="O44" s="151"/>
      <c r="P44" s="151"/>
      <c r="Q44" s="151"/>
      <c r="R44" s="151"/>
      <c r="S44" s="151"/>
      <c r="T44" s="151"/>
      <c r="U44" s="151"/>
      <c r="V44" s="151"/>
      <c r="W44" s="151"/>
      <c r="X44" s="151"/>
      <c r="Y44" s="151"/>
      <c r="Z44" s="151"/>
      <c r="AA44" s="151"/>
    </row>
    <row r="45">
      <c r="A45" s="114" t="s">
        <v>34679</v>
      </c>
      <c r="B45" s="114" t="s">
        <v>34680</v>
      </c>
      <c r="C45" s="114" t="s">
        <v>34681</v>
      </c>
      <c r="D45" s="114" t="s">
        <v>34628</v>
      </c>
      <c r="E45" s="151"/>
      <c r="F45" s="151"/>
      <c r="G45" s="151"/>
      <c r="H45" s="151"/>
      <c r="I45" s="151"/>
      <c r="J45" s="151"/>
      <c r="K45" s="151"/>
      <c r="L45" s="151"/>
      <c r="M45" s="151"/>
      <c r="N45" s="151"/>
      <c r="O45" s="151"/>
      <c r="P45" s="151"/>
      <c r="Q45" s="151"/>
      <c r="R45" s="151"/>
      <c r="S45" s="151"/>
      <c r="T45" s="151"/>
      <c r="U45" s="151"/>
      <c r="V45" s="151"/>
      <c r="W45" s="151"/>
      <c r="X45" s="151"/>
      <c r="Y45" s="151"/>
      <c r="Z45" s="151"/>
      <c r="AA45" s="151"/>
    </row>
    <row r="46">
      <c r="A46" s="114" t="s">
        <v>34682</v>
      </c>
      <c r="B46" s="114" t="s">
        <v>11088</v>
      </c>
      <c r="C46" s="114" t="s">
        <v>34683</v>
      </c>
      <c r="D46" s="114" t="s">
        <v>34684</v>
      </c>
      <c r="E46" s="166"/>
      <c r="F46" s="151"/>
      <c r="G46" s="151"/>
      <c r="H46" s="151"/>
      <c r="I46" s="151"/>
      <c r="J46" s="151"/>
      <c r="K46" s="151"/>
      <c r="L46" s="151"/>
      <c r="M46" s="151"/>
      <c r="N46" s="151"/>
      <c r="O46" s="151"/>
      <c r="P46" s="151"/>
      <c r="Q46" s="151"/>
      <c r="R46" s="151"/>
      <c r="S46" s="151"/>
      <c r="T46" s="151"/>
      <c r="U46" s="151"/>
      <c r="V46" s="151"/>
      <c r="W46" s="151"/>
      <c r="X46" s="151"/>
      <c r="Y46" s="151"/>
      <c r="Z46" s="151"/>
      <c r="AA46" s="151"/>
    </row>
    <row r="47">
      <c r="A47" s="114" t="s">
        <v>34685</v>
      </c>
      <c r="B47" s="114" t="s">
        <v>11083</v>
      </c>
      <c r="C47" s="114" t="s">
        <v>34686</v>
      </c>
      <c r="D47" s="114" t="s">
        <v>34650</v>
      </c>
      <c r="E47" s="151"/>
      <c r="F47" s="151"/>
      <c r="G47" s="151"/>
      <c r="H47" s="151"/>
      <c r="I47" s="151"/>
      <c r="J47" s="151"/>
      <c r="K47" s="151"/>
      <c r="L47" s="151"/>
      <c r="M47" s="151"/>
      <c r="N47" s="151"/>
      <c r="O47" s="151"/>
      <c r="P47" s="151"/>
      <c r="Q47" s="151"/>
      <c r="R47" s="151"/>
      <c r="S47" s="151"/>
      <c r="T47" s="151"/>
      <c r="U47" s="151"/>
      <c r="V47" s="151"/>
      <c r="W47" s="151"/>
      <c r="X47" s="151"/>
      <c r="Y47" s="151"/>
      <c r="Z47" s="151"/>
      <c r="AA47" s="151"/>
    </row>
    <row r="48">
      <c r="A48" s="114" t="s">
        <v>34687</v>
      </c>
      <c r="B48" s="114" t="s">
        <v>11092</v>
      </c>
      <c r="C48" s="114" t="s">
        <v>34688</v>
      </c>
      <c r="D48" s="114" t="s">
        <v>34637</v>
      </c>
      <c r="E48" s="151"/>
      <c r="F48" s="151"/>
      <c r="G48" s="151"/>
      <c r="H48" s="151"/>
      <c r="I48" s="151"/>
      <c r="J48" s="151"/>
      <c r="K48" s="151"/>
      <c r="L48" s="151"/>
      <c r="M48" s="151"/>
      <c r="N48" s="151"/>
      <c r="O48" s="151"/>
      <c r="P48" s="151"/>
      <c r="Q48" s="151"/>
      <c r="R48" s="151"/>
      <c r="S48" s="151"/>
      <c r="T48" s="151"/>
      <c r="U48" s="151"/>
      <c r="V48" s="151"/>
      <c r="W48" s="151"/>
      <c r="X48" s="151"/>
      <c r="Y48" s="151"/>
      <c r="Z48" s="151"/>
      <c r="AA48" s="151"/>
    </row>
    <row r="49">
      <c r="A49" s="114" t="s">
        <v>34689</v>
      </c>
      <c r="B49" s="114" t="s">
        <v>11096</v>
      </c>
      <c r="C49" s="114" t="s">
        <v>34690</v>
      </c>
      <c r="D49" s="114" t="s">
        <v>34628</v>
      </c>
      <c r="E49" s="151"/>
      <c r="F49" s="151"/>
      <c r="G49" s="151"/>
      <c r="H49" s="151"/>
      <c r="I49" s="151"/>
      <c r="J49" s="151"/>
      <c r="K49" s="151"/>
      <c r="L49" s="151"/>
      <c r="M49" s="151"/>
      <c r="N49" s="151"/>
      <c r="O49" s="151"/>
      <c r="P49" s="151"/>
      <c r="Q49" s="151"/>
      <c r="R49" s="151"/>
      <c r="S49" s="151"/>
      <c r="T49" s="151"/>
      <c r="U49" s="151"/>
      <c r="V49" s="151"/>
      <c r="W49" s="151"/>
      <c r="X49" s="151"/>
      <c r="Y49" s="151"/>
      <c r="Z49" s="151"/>
      <c r="AA49" s="151"/>
    </row>
    <row r="50">
      <c r="A50" s="114" t="s">
        <v>34691</v>
      </c>
      <c r="B50" s="114" t="s">
        <v>11100</v>
      </c>
      <c r="C50" s="114" t="s">
        <v>34692</v>
      </c>
      <c r="D50" s="114" t="s">
        <v>34640</v>
      </c>
      <c r="E50" s="166"/>
      <c r="F50" s="151"/>
      <c r="G50" s="151"/>
      <c r="H50" s="151"/>
      <c r="I50" s="151"/>
      <c r="J50" s="151"/>
      <c r="K50" s="151"/>
      <c r="L50" s="151"/>
      <c r="M50" s="151"/>
      <c r="N50" s="151"/>
      <c r="O50" s="151"/>
      <c r="P50" s="151"/>
      <c r="Q50" s="151"/>
      <c r="R50" s="151"/>
      <c r="S50" s="151"/>
      <c r="T50" s="151"/>
      <c r="U50" s="151"/>
      <c r="V50" s="151"/>
      <c r="W50" s="151"/>
      <c r="X50" s="151"/>
      <c r="Y50" s="151"/>
      <c r="Z50" s="151"/>
      <c r="AA50" s="151"/>
    </row>
    <row r="51">
      <c r="A51" s="114" t="s">
        <v>34693</v>
      </c>
      <c r="B51" s="114" t="s">
        <v>3563</v>
      </c>
      <c r="C51" s="114" t="s">
        <v>34694</v>
      </c>
      <c r="D51" s="114" t="s">
        <v>34695</v>
      </c>
      <c r="E51" s="114" t="s">
        <v>34696</v>
      </c>
      <c r="F51" s="151"/>
      <c r="G51" s="151"/>
      <c r="H51" s="151"/>
      <c r="I51" s="151"/>
      <c r="J51" s="151"/>
      <c r="K51" s="151"/>
      <c r="L51" s="151"/>
      <c r="M51" s="151"/>
      <c r="N51" s="151"/>
      <c r="O51" s="151"/>
      <c r="P51" s="151"/>
      <c r="Q51" s="151"/>
      <c r="R51" s="151"/>
      <c r="S51" s="151"/>
      <c r="T51" s="151"/>
      <c r="U51" s="151"/>
      <c r="V51" s="151"/>
      <c r="W51" s="151"/>
      <c r="X51" s="151"/>
      <c r="Y51" s="151"/>
      <c r="Z51" s="151"/>
      <c r="AA51" s="151"/>
    </row>
    <row r="52">
      <c r="A52" s="114" t="s">
        <v>34697</v>
      </c>
      <c r="B52" s="114" t="s">
        <v>34698</v>
      </c>
      <c r="C52" s="114" t="s">
        <v>34699</v>
      </c>
      <c r="D52" s="114" t="s">
        <v>34700</v>
      </c>
      <c r="E52" s="151"/>
      <c r="F52" s="151"/>
      <c r="G52" s="151"/>
      <c r="H52" s="151"/>
      <c r="I52" s="151"/>
      <c r="J52" s="151"/>
      <c r="K52" s="151"/>
      <c r="L52" s="151"/>
      <c r="M52" s="151"/>
      <c r="N52" s="151"/>
      <c r="O52" s="151"/>
      <c r="P52" s="151"/>
      <c r="Q52" s="151"/>
      <c r="R52" s="151"/>
      <c r="S52" s="151"/>
      <c r="T52" s="151"/>
      <c r="U52" s="151"/>
      <c r="V52" s="151"/>
      <c r="W52" s="151"/>
      <c r="X52" s="151"/>
      <c r="Y52" s="151"/>
      <c r="Z52" s="151"/>
      <c r="AA52" s="151"/>
    </row>
    <row r="53">
      <c r="A53" s="114" t="s">
        <v>34701</v>
      </c>
      <c r="B53" s="114" t="s">
        <v>4793</v>
      </c>
      <c r="C53" s="114" t="s">
        <v>34702</v>
      </c>
      <c r="D53" s="114" t="s">
        <v>34650</v>
      </c>
      <c r="E53" s="151"/>
      <c r="F53" s="151"/>
      <c r="G53" s="151"/>
      <c r="H53" s="151"/>
      <c r="I53" s="151"/>
      <c r="J53" s="151"/>
      <c r="K53" s="151"/>
      <c r="L53" s="151"/>
      <c r="M53" s="151"/>
      <c r="N53" s="151"/>
      <c r="O53" s="151"/>
      <c r="P53" s="151"/>
      <c r="Q53" s="151"/>
      <c r="R53" s="151"/>
      <c r="S53" s="151"/>
      <c r="T53" s="151"/>
      <c r="U53" s="151"/>
      <c r="V53" s="151"/>
      <c r="W53" s="151"/>
      <c r="X53" s="151"/>
      <c r="Y53" s="151"/>
      <c r="Z53" s="151"/>
      <c r="AA53" s="151"/>
    </row>
    <row r="54">
      <c r="A54" s="114" t="s">
        <v>34703</v>
      </c>
      <c r="B54" s="114" t="s">
        <v>4796</v>
      </c>
      <c r="C54" s="114" t="s">
        <v>34704</v>
      </c>
      <c r="D54" s="114" t="s">
        <v>34640</v>
      </c>
      <c r="E54" s="151"/>
      <c r="F54" s="151"/>
      <c r="G54" s="151"/>
      <c r="H54" s="151"/>
      <c r="I54" s="151"/>
      <c r="J54" s="151"/>
      <c r="K54" s="151"/>
      <c r="L54" s="151"/>
      <c r="M54" s="151"/>
      <c r="N54" s="151"/>
      <c r="O54" s="151"/>
      <c r="P54" s="151"/>
      <c r="Q54" s="151"/>
      <c r="R54" s="151"/>
      <c r="S54" s="151"/>
      <c r="T54" s="151"/>
      <c r="U54" s="151"/>
      <c r="V54" s="151"/>
      <c r="W54" s="151"/>
      <c r="X54" s="151"/>
      <c r="Y54" s="151"/>
      <c r="Z54" s="151"/>
      <c r="AA54" s="151"/>
    </row>
    <row r="55">
      <c r="A55" s="114" t="s">
        <v>34705</v>
      </c>
      <c r="B55" s="114" t="s">
        <v>8020</v>
      </c>
      <c r="C55" s="114" t="s">
        <v>34706</v>
      </c>
      <c r="D55" s="114" t="s">
        <v>34640</v>
      </c>
      <c r="E55" s="151"/>
      <c r="F55" s="151"/>
      <c r="G55" s="151"/>
      <c r="H55" s="151"/>
      <c r="I55" s="151"/>
      <c r="J55" s="151"/>
      <c r="K55" s="151"/>
      <c r="L55" s="151"/>
      <c r="M55" s="151"/>
      <c r="N55" s="151"/>
      <c r="O55" s="151"/>
      <c r="P55" s="151"/>
      <c r="Q55" s="151"/>
      <c r="R55" s="151"/>
      <c r="S55" s="151"/>
      <c r="T55" s="151"/>
      <c r="U55" s="151"/>
      <c r="V55" s="151"/>
      <c r="W55" s="151"/>
      <c r="X55" s="151"/>
      <c r="Y55" s="151"/>
      <c r="Z55" s="151"/>
      <c r="AA55" s="151"/>
    </row>
    <row r="56">
      <c r="A56" s="114" t="s">
        <v>34707</v>
      </c>
      <c r="B56" s="114" t="s">
        <v>4812</v>
      </c>
      <c r="C56" s="114" t="s">
        <v>34708</v>
      </c>
      <c r="D56" s="114" t="s">
        <v>34709</v>
      </c>
      <c r="E56" s="114" t="s">
        <v>34710</v>
      </c>
      <c r="F56" s="151"/>
      <c r="G56" s="151"/>
      <c r="H56" s="151"/>
      <c r="I56" s="151"/>
      <c r="J56" s="151"/>
      <c r="K56" s="151"/>
      <c r="L56" s="151"/>
      <c r="M56" s="151"/>
      <c r="N56" s="151"/>
      <c r="O56" s="151"/>
      <c r="P56" s="151"/>
      <c r="Q56" s="151"/>
      <c r="R56" s="151"/>
      <c r="S56" s="151"/>
      <c r="T56" s="151"/>
      <c r="U56" s="151"/>
      <c r="V56" s="151"/>
      <c r="W56" s="151"/>
      <c r="X56" s="151"/>
      <c r="Y56" s="151"/>
      <c r="Z56" s="151"/>
      <c r="AA56" s="151"/>
    </row>
    <row r="57">
      <c r="A57" s="114" t="s">
        <v>34711</v>
      </c>
      <c r="B57" s="114" t="s">
        <v>34712</v>
      </c>
      <c r="C57" s="114" t="s">
        <v>34713</v>
      </c>
      <c r="D57" s="114" t="s">
        <v>34714</v>
      </c>
      <c r="E57" s="114" t="s">
        <v>34715</v>
      </c>
      <c r="F57" s="151"/>
      <c r="G57" s="151"/>
      <c r="H57" s="151"/>
      <c r="I57" s="151"/>
      <c r="J57" s="151"/>
      <c r="K57" s="151"/>
      <c r="L57" s="151"/>
      <c r="M57" s="151"/>
      <c r="N57" s="151"/>
      <c r="O57" s="151"/>
      <c r="P57" s="151"/>
      <c r="Q57" s="151"/>
      <c r="R57" s="151"/>
      <c r="S57" s="151"/>
      <c r="T57" s="151"/>
      <c r="U57" s="151"/>
      <c r="V57" s="151"/>
      <c r="W57" s="151"/>
      <c r="X57" s="151"/>
      <c r="Y57" s="151"/>
      <c r="Z57" s="151"/>
      <c r="AA57" s="151"/>
    </row>
    <row r="58">
      <c r="A58" s="114" t="s">
        <v>34716</v>
      </c>
      <c r="B58" s="114" t="s">
        <v>32980</v>
      </c>
      <c r="C58" s="114" t="s">
        <v>34717</v>
      </c>
      <c r="D58" s="114" t="s">
        <v>34718</v>
      </c>
      <c r="E58" s="166"/>
      <c r="F58" s="151"/>
      <c r="G58" s="151"/>
      <c r="H58" s="151"/>
      <c r="I58" s="151"/>
      <c r="J58" s="151"/>
      <c r="K58" s="151"/>
      <c r="L58" s="151"/>
      <c r="M58" s="151"/>
      <c r="N58" s="151"/>
      <c r="O58" s="151"/>
      <c r="P58" s="151"/>
      <c r="Q58" s="151"/>
      <c r="R58" s="151"/>
      <c r="S58" s="151"/>
      <c r="T58" s="151"/>
      <c r="U58" s="151"/>
      <c r="V58" s="151"/>
      <c r="W58" s="151"/>
      <c r="X58" s="151"/>
      <c r="Y58" s="151"/>
      <c r="Z58" s="151"/>
      <c r="AA58" s="151"/>
    </row>
    <row r="59">
      <c r="A59" s="114" t="s">
        <v>34719</v>
      </c>
      <c r="B59" s="114" t="s">
        <v>32981</v>
      </c>
      <c r="C59" s="114" t="s">
        <v>34720</v>
      </c>
      <c r="D59" s="114" t="s">
        <v>34718</v>
      </c>
      <c r="E59" s="151"/>
      <c r="F59" s="151"/>
      <c r="G59" s="151"/>
      <c r="H59" s="151"/>
      <c r="I59" s="151"/>
      <c r="J59" s="151"/>
      <c r="K59" s="151"/>
      <c r="L59" s="151"/>
      <c r="M59" s="151"/>
      <c r="N59" s="151"/>
      <c r="O59" s="151"/>
      <c r="P59" s="151"/>
      <c r="Q59" s="151"/>
      <c r="R59" s="151"/>
      <c r="S59" s="151"/>
      <c r="T59" s="151"/>
      <c r="U59" s="151"/>
      <c r="V59" s="151"/>
      <c r="W59" s="151"/>
      <c r="X59" s="151"/>
      <c r="Y59" s="151"/>
      <c r="Z59" s="151"/>
      <c r="AA59" s="151"/>
    </row>
    <row r="60">
      <c r="A60" s="114" t="s">
        <v>34721</v>
      </c>
      <c r="B60" s="114" t="s">
        <v>34722</v>
      </c>
      <c r="C60" s="114" t="s">
        <v>34723</v>
      </c>
      <c r="D60" s="114" t="s">
        <v>34724</v>
      </c>
      <c r="E60" s="151"/>
      <c r="F60" s="151"/>
      <c r="G60" s="151"/>
      <c r="H60" s="151"/>
      <c r="I60" s="151"/>
      <c r="J60" s="151"/>
      <c r="K60" s="151"/>
      <c r="L60" s="151"/>
      <c r="M60" s="151"/>
      <c r="N60" s="151"/>
      <c r="O60" s="151"/>
      <c r="P60" s="151"/>
      <c r="Q60" s="151"/>
      <c r="R60" s="151"/>
      <c r="S60" s="151"/>
      <c r="T60" s="151"/>
      <c r="U60" s="151"/>
      <c r="V60" s="151"/>
      <c r="W60" s="151"/>
      <c r="X60" s="151"/>
      <c r="Y60" s="151"/>
      <c r="Z60" s="151"/>
      <c r="AA60" s="151"/>
    </row>
    <row r="61">
      <c r="A61" s="114" t="s">
        <v>34725</v>
      </c>
      <c r="B61" s="114" t="s">
        <v>32990</v>
      </c>
      <c r="C61" s="114" t="s">
        <v>34726</v>
      </c>
      <c r="D61" s="114" t="s">
        <v>34650</v>
      </c>
      <c r="E61" s="151"/>
      <c r="F61" s="151"/>
      <c r="G61" s="151"/>
      <c r="H61" s="151"/>
      <c r="I61" s="151"/>
      <c r="J61" s="151"/>
      <c r="K61" s="151"/>
      <c r="L61" s="151"/>
      <c r="M61" s="151"/>
      <c r="N61" s="151"/>
      <c r="O61" s="151"/>
      <c r="P61" s="151"/>
      <c r="Q61" s="151"/>
      <c r="R61" s="151"/>
      <c r="S61" s="151"/>
      <c r="T61" s="151"/>
      <c r="U61" s="151"/>
      <c r="V61" s="151"/>
      <c r="W61" s="151"/>
      <c r="X61" s="151"/>
      <c r="Y61" s="151"/>
      <c r="Z61" s="151"/>
      <c r="AA61" s="151"/>
    </row>
    <row r="62">
      <c r="A62" s="114" t="s">
        <v>34727</v>
      </c>
      <c r="B62" s="114" t="s">
        <v>32993</v>
      </c>
      <c r="C62" s="114" t="s">
        <v>34728</v>
      </c>
      <c r="D62" s="114" t="s">
        <v>34640</v>
      </c>
      <c r="E62" s="151"/>
      <c r="F62" s="151"/>
      <c r="G62" s="151"/>
      <c r="H62" s="151"/>
      <c r="I62" s="151"/>
      <c r="J62" s="151"/>
      <c r="K62" s="151"/>
      <c r="L62" s="151"/>
      <c r="M62" s="151"/>
      <c r="N62" s="151"/>
      <c r="O62" s="151"/>
      <c r="P62" s="151"/>
      <c r="Q62" s="151"/>
      <c r="R62" s="151"/>
      <c r="S62" s="151"/>
      <c r="T62" s="151"/>
      <c r="U62" s="151"/>
      <c r="V62" s="151"/>
      <c r="W62" s="151"/>
      <c r="X62" s="151"/>
      <c r="Y62" s="151"/>
      <c r="Z62" s="151"/>
      <c r="AA62" s="151"/>
    </row>
    <row r="63">
      <c r="A63" s="114" t="s">
        <v>34729</v>
      </c>
      <c r="B63" s="114" t="s">
        <v>34730</v>
      </c>
      <c r="C63" s="114" t="s">
        <v>34731</v>
      </c>
      <c r="D63" s="114" t="s">
        <v>34732</v>
      </c>
      <c r="E63" s="114" t="s">
        <v>34733</v>
      </c>
      <c r="F63" s="151"/>
      <c r="G63" s="151"/>
      <c r="H63" s="151"/>
      <c r="I63" s="151"/>
      <c r="J63" s="151"/>
      <c r="K63" s="151"/>
      <c r="L63" s="151"/>
      <c r="M63" s="151"/>
      <c r="N63" s="151"/>
      <c r="O63" s="151"/>
      <c r="P63" s="151"/>
      <c r="Q63" s="151"/>
      <c r="R63" s="151"/>
      <c r="S63" s="151"/>
      <c r="T63" s="151"/>
      <c r="U63" s="151"/>
      <c r="V63" s="151"/>
      <c r="W63" s="151"/>
      <c r="X63" s="151"/>
      <c r="Y63" s="151"/>
      <c r="Z63" s="151"/>
      <c r="AA63" s="151"/>
    </row>
    <row r="64">
      <c r="A64" s="114" t="s">
        <v>34734</v>
      </c>
      <c r="B64" s="114" t="s">
        <v>10352</v>
      </c>
      <c r="C64" s="114" t="s">
        <v>34735</v>
      </c>
      <c r="D64" s="114" t="s">
        <v>34634</v>
      </c>
      <c r="E64" s="151"/>
      <c r="F64" s="151"/>
      <c r="G64" s="151"/>
      <c r="H64" s="151"/>
      <c r="I64" s="151"/>
      <c r="J64" s="151"/>
      <c r="K64" s="151"/>
      <c r="L64" s="151"/>
      <c r="M64" s="151"/>
      <c r="N64" s="151"/>
      <c r="O64" s="151"/>
      <c r="P64" s="151"/>
      <c r="Q64" s="151"/>
      <c r="R64" s="151"/>
      <c r="S64" s="151"/>
      <c r="T64" s="151"/>
      <c r="U64" s="151"/>
      <c r="V64" s="151"/>
      <c r="W64" s="151"/>
      <c r="X64" s="151"/>
      <c r="Y64" s="151"/>
      <c r="Z64" s="151"/>
      <c r="AA64" s="151"/>
    </row>
    <row r="65">
      <c r="A65" s="114" t="s">
        <v>34736</v>
      </c>
      <c r="B65" s="114" t="s">
        <v>33011</v>
      </c>
      <c r="C65" s="114" t="s">
        <v>34737</v>
      </c>
      <c r="D65" s="114" t="s">
        <v>34738</v>
      </c>
      <c r="E65" s="114" t="s">
        <v>34739</v>
      </c>
      <c r="F65" s="151"/>
      <c r="G65" s="151"/>
      <c r="H65" s="151"/>
      <c r="I65" s="151"/>
      <c r="J65" s="151"/>
      <c r="K65" s="151"/>
      <c r="L65" s="151"/>
      <c r="M65" s="151"/>
      <c r="N65" s="151"/>
      <c r="O65" s="151"/>
      <c r="P65" s="151"/>
      <c r="Q65" s="151"/>
      <c r="R65" s="151"/>
      <c r="S65" s="151"/>
      <c r="T65" s="151"/>
      <c r="U65" s="151"/>
      <c r="V65" s="151"/>
      <c r="W65" s="151"/>
      <c r="X65" s="151"/>
      <c r="Y65" s="151"/>
      <c r="Z65" s="151"/>
      <c r="AA65" s="151"/>
    </row>
    <row r="66">
      <c r="A66" s="114" t="s">
        <v>34740</v>
      </c>
      <c r="B66" s="114" t="s">
        <v>33013</v>
      </c>
      <c r="C66" s="114" t="s">
        <v>34741</v>
      </c>
      <c r="D66" s="114" t="s">
        <v>34650</v>
      </c>
      <c r="E66" s="166"/>
      <c r="F66" s="151"/>
      <c r="G66" s="151"/>
      <c r="H66" s="151"/>
      <c r="I66" s="151"/>
      <c r="J66" s="151"/>
      <c r="K66" s="151"/>
      <c r="L66" s="151"/>
      <c r="M66" s="151"/>
      <c r="N66" s="151"/>
      <c r="O66" s="151"/>
      <c r="P66" s="151"/>
      <c r="Q66" s="151"/>
      <c r="R66" s="151"/>
      <c r="S66" s="151"/>
      <c r="T66" s="151"/>
      <c r="U66" s="151"/>
      <c r="V66" s="151"/>
      <c r="W66" s="151"/>
      <c r="X66" s="151"/>
      <c r="Y66" s="151"/>
      <c r="Z66" s="151"/>
      <c r="AA66" s="151"/>
    </row>
    <row r="67">
      <c r="A67" s="114" t="s">
        <v>34742</v>
      </c>
      <c r="B67" s="114" t="s">
        <v>33015</v>
      </c>
      <c r="C67" s="114" t="s">
        <v>34743</v>
      </c>
      <c r="D67" s="114" t="s">
        <v>34616</v>
      </c>
      <c r="E67" s="151"/>
      <c r="F67" s="151"/>
      <c r="G67" s="151"/>
      <c r="H67" s="151"/>
      <c r="I67" s="151"/>
      <c r="J67" s="151"/>
      <c r="K67" s="151"/>
      <c r="L67" s="151"/>
      <c r="M67" s="151"/>
      <c r="N67" s="151"/>
      <c r="O67" s="151"/>
      <c r="P67" s="151"/>
      <c r="Q67" s="151"/>
      <c r="R67" s="151"/>
      <c r="S67" s="151"/>
      <c r="T67" s="151"/>
      <c r="U67" s="151"/>
      <c r="V67" s="151"/>
      <c r="W67" s="151"/>
      <c r="X67" s="151"/>
      <c r="Y67" s="151"/>
      <c r="Z67" s="151"/>
      <c r="AA67" s="151"/>
    </row>
    <row r="68">
      <c r="A68" s="114" t="s">
        <v>34744</v>
      </c>
      <c r="B68" s="114" t="s">
        <v>33019</v>
      </c>
      <c r="C68" s="166" t="s">
        <v>34745</v>
      </c>
      <c r="D68" s="114" t="s">
        <v>34746</v>
      </c>
      <c r="E68" s="114" t="s">
        <v>34747</v>
      </c>
      <c r="F68" s="151"/>
      <c r="G68" s="151"/>
      <c r="H68" s="151"/>
      <c r="I68" s="151"/>
      <c r="J68" s="151"/>
      <c r="K68" s="151"/>
      <c r="L68" s="151"/>
      <c r="M68" s="151"/>
      <c r="N68" s="151"/>
      <c r="O68" s="151"/>
      <c r="P68" s="151"/>
      <c r="Q68" s="151"/>
      <c r="R68" s="151"/>
      <c r="S68" s="151"/>
      <c r="T68" s="151"/>
      <c r="U68" s="151"/>
      <c r="V68" s="151"/>
      <c r="W68" s="151"/>
      <c r="X68" s="151"/>
      <c r="Y68" s="151"/>
      <c r="Z68" s="151"/>
      <c r="AA68" s="151"/>
    </row>
    <row r="69">
      <c r="A69" s="114" t="s">
        <v>34748</v>
      </c>
      <c r="B69" s="114" t="s">
        <v>2066</v>
      </c>
      <c r="C69" s="114" t="s">
        <v>34749</v>
      </c>
      <c r="D69" s="114" t="s">
        <v>34650</v>
      </c>
      <c r="E69" s="151"/>
      <c r="F69" s="151"/>
      <c r="G69" s="151"/>
      <c r="H69" s="151"/>
      <c r="I69" s="151"/>
      <c r="J69" s="151"/>
      <c r="K69" s="151"/>
      <c r="L69" s="151"/>
      <c r="M69" s="151"/>
      <c r="N69" s="151"/>
      <c r="O69" s="151"/>
      <c r="P69" s="151"/>
      <c r="Q69" s="151"/>
      <c r="R69" s="151"/>
      <c r="S69" s="151"/>
      <c r="T69" s="151"/>
      <c r="U69" s="151"/>
      <c r="V69" s="151"/>
      <c r="W69" s="151"/>
      <c r="X69" s="151"/>
      <c r="Y69" s="151"/>
      <c r="Z69" s="151"/>
      <c r="AA69" s="151"/>
    </row>
    <row r="70">
      <c r="A70" s="114" t="s">
        <v>34750</v>
      </c>
      <c r="B70" s="114" t="s">
        <v>34751</v>
      </c>
      <c r="C70" s="114" t="s">
        <v>34752</v>
      </c>
      <c r="D70" s="114" t="s">
        <v>34637</v>
      </c>
      <c r="E70" s="151"/>
      <c r="F70" s="151"/>
      <c r="G70" s="151"/>
      <c r="H70" s="151"/>
      <c r="I70" s="151"/>
      <c r="J70" s="151"/>
      <c r="K70" s="151"/>
      <c r="L70" s="151"/>
      <c r="M70" s="151"/>
      <c r="N70" s="151"/>
      <c r="O70" s="151"/>
      <c r="P70" s="151"/>
      <c r="Q70" s="151"/>
      <c r="R70" s="151"/>
      <c r="S70" s="151"/>
      <c r="T70" s="151"/>
      <c r="U70" s="151"/>
      <c r="V70" s="151"/>
      <c r="W70" s="151"/>
      <c r="X70" s="151"/>
      <c r="Y70" s="151"/>
      <c r="Z70" s="151"/>
      <c r="AA70" s="151"/>
    </row>
    <row r="71">
      <c r="A71" s="114" t="s">
        <v>34753</v>
      </c>
      <c r="B71" s="114" t="s">
        <v>32711</v>
      </c>
      <c r="C71" s="114" t="s">
        <v>34754</v>
      </c>
      <c r="D71" s="114" t="s">
        <v>34640</v>
      </c>
      <c r="E71" s="166"/>
      <c r="F71" s="151"/>
      <c r="G71" s="151"/>
      <c r="H71" s="151"/>
      <c r="I71" s="151"/>
      <c r="J71" s="151"/>
      <c r="K71" s="151"/>
      <c r="L71" s="151"/>
      <c r="M71" s="151"/>
      <c r="N71" s="151"/>
      <c r="O71" s="151"/>
      <c r="P71" s="151"/>
      <c r="Q71" s="151"/>
      <c r="R71" s="151"/>
      <c r="S71" s="151"/>
      <c r="T71" s="151"/>
      <c r="U71" s="151"/>
      <c r="V71" s="151"/>
      <c r="W71" s="151"/>
      <c r="X71" s="151"/>
      <c r="Y71" s="151"/>
      <c r="Z71" s="151"/>
      <c r="AA71" s="151"/>
    </row>
    <row r="72">
      <c r="A72" s="114" t="s">
        <v>34755</v>
      </c>
      <c r="B72" s="114" t="s">
        <v>1694</v>
      </c>
      <c r="C72" s="114" t="s">
        <v>34756</v>
      </c>
      <c r="D72" s="114" t="s">
        <v>34757</v>
      </c>
      <c r="E72" s="151"/>
      <c r="F72" s="151"/>
      <c r="G72" s="151"/>
      <c r="H72" s="151"/>
      <c r="I72" s="151"/>
      <c r="J72" s="151"/>
      <c r="K72" s="151"/>
      <c r="L72" s="151"/>
      <c r="M72" s="151"/>
      <c r="N72" s="151"/>
      <c r="O72" s="151"/>
      <c r="P72" s="151"/>
      <c r="Q72" s="151"/>
      <c r="R72" s="151"/>
      <c r="S72" s="151"/>
      <c r="T72" s="151"/>
      <c r="U72" s="151"/>
      <c r="V72" s="151"/>
      <c r="W72" s="151"/>
      <c r="X72" s="151"/>
      <c r="Y72" s="151"/>
      <c r="Z72" s="151"/>
      <c r="AA72" s="151"/>
    </row>
    <row r="73">
      <c r="A73" s="114" t="s">
        <v>34758</v>
      </c>
      <c r="B73" s="114" t="s">
        <v>33811</v>
      </c>
      <c r="C73" s="114" t="s">
        <v>34759</v>
      </c>
      <c r="D73" s="114" t="s">
        <v>34760</v>
      </c>
      <c r="E73" s="151"/>
      <c r="F73" s="151"/>
      <c r="G73" s="151"/>
      <c r="H73" s="151"/>
      <c r="I73" s="151"/>
      <c r="J73" s="151"/>
      <c r="K73" s="151"/>
      <c r="L73" s="151"/>
      <c r="M73" s="151"/>
      <c r="N73" s="151"/>
      <c r="O73" s="151"/>
      <c r="P73" s="151"/>
      <c r="Q73" s="151"/>
      <c r="R73" s="151"/>
      <c r="S73" s="151"/>
      <c r="T73" s="151"/>
      <c r="U73" s="151"/>
      <c r="V73" s="151"/>
      <c r="W73" s="151"/>
      <c r="X73" s="151"/>
      <c r="Y73" s="151"/>
      <c r="Z73" s="151"/>
      <c r="AA73" s="151"/>
    </row>
    <row r="74">
      <c r="A74" s="114" t="s">
        <v>34761</v>
      </c>
      <c r="B74" s="114" t="s">
        <v>1704</v>
      </c>
      <c r="C74" s="114" t="s">
        <v>34762</v>
      </c>
      <c r="D74" s="114" t="s">
        <v>34625</v>
      </c>
      <c r="E74" s="114" t="s">
        <v>34763</v>
      </c>
      <c r="F74" s="151"/>
      <c r="G74" s="151"/>
      <c r="H74" s="151"/>
      <c r="I74" s="151"/>
      <c r="J74" s="151"/>
      <c r="K74" s="151"/>
      <c r="L74" s="151"/>
      <c r="M74" s="151"/>
      <c r="N74" s="151"/>
      <c r="O74" s="151"/>
      <c r="P74" s="151"/>
      <c r="Q74" s="151"/>
      <c r="R74" s="151"/>
      <c r="S74" s="151"/>
      <c r="T74" s="151"/>
      <c r="U74" s="151"/>
      <c r="V74" s="151"/>
      <c r="W74" s="151"/>
      <c r="X74" s="151"/>
      <c r="Y74" s="151"/>
      <c r="Z74" s="151"/>
      <c r="AA74" s="151"/>
    </row>
    <row r="75">
      <c r="A75" s="114" t="s">
        <v>34764</v>
      </c>
      <c r="B75" s="114" t="s">
        <v>33112</v>
      </c>
      <c r="C75" s="114" t="s">
        <v>34765</v>
      </c>
      <c r="D75" s="114" t="s">
        <v>34766</v>
      </c>
      <c r="E75" s="114" t="s">
        <v>34767</v>
      </c>
      <c r="F75" s="151"/>
      <c r="G75" s="151"/>
      <c r="H75" s="151"/>
      <c r="I75" s="151"/>
      <c r="J75" s="151"/>
      <c r="K75" s="151"/>
      <c r="L75" s="151"/>
      <c r="M75" s="151"/>
      <c r="N75" s="151"/>
      <c r="O75" s="151"/>
      <c r="P75" s="151"/>
      <c r="Q75" s="151"/>
      <c r="R75" s="151"/>
      <c r="S75" s="151"/>
      <c r="T75" s="151"/>
      <c r="U75" s="151"/>
      <c r="V75" s="151"/>
      <c r="W75" s="151"/>
      <c r="X75" s="151"/>
      <c r="Y75" s="151"/>
      <c r="Z75" s="151"/>
      <c r="AA75" s="151"/>
    </row>
    <row r="76">
      <c r="A76" s="114" t="s">
        <v>34768</v>
      </c>
      <c r="B76" s="114" t="s">
        <v>11423</v>
      </c>
      <c r="C76" s="114" t="s">
        <v>34769</v>
      </c>
      <c r="D76" s="114" t="s">
        <v>34634</v>
      </c>
      <c r="E76" s="151"/>
      <c r="F76" s="151"/>
      <c r="G76" s="151"/>
      <c r="H76" s="151"/>
      <c r="I76" s="151"/>
      <c r="J76" s="151"/>
      <c r="K76" s="151"/>
      <c r="L76" s="151"/>
      <c r="M76" s="151"/>
      <c r="N76" s="151"/>
      <c r="O76" s="151"/>
      <c r="P76" s="151"/>
      <c r="Q76" s="151"/>
      <c r="R76" s="151"/>
      <c r="S76" s="151"/>
      <c r="T76" s="151"/>
      <c r="U76" s="151"/>
      <c r="V76" s="151"/>
      <c r="W76" s="151"/>
      <c r="X76" s="151"/>
      <c r="Y76" s="151"/>
      <c r="Z76" s="151"/>
      <c r="AA76" s="151"/>
    </row>
    <row r="77">
      <c r="A77" s="114" t="s">
        <v>34770</v>
      </c>
      <c r="B77" s="114" t="s">
        <v>11417</v>
      </c>
      <c r="C77" s="114" t="s">
        <v>34771</v>
      </c>
      <c r="D77" s="114" t="s">
        <v>34637</v>
      </c>
      <c r="E77" s="151"/>
      <c r="F77" s="151"/>
      <c r="G77" s="151"/>
      <c r="H77" s="151"/>
      <c r="I77" s="151"/>
      <c r="J77" s="151"/>
      <c r="K77" s="151"/>
      <c r="L77" s="151"/>
      <c r="M77" s="151"/>
      <c r="N77" s="151"/>
      <c r="O77" s="151"/>
      <c r="P77" s="151"/>
      <c r="Q77" s="151"/>
      <c r="R77" s="151"/>
      <c r="S77" s="151"/>
      <c r="T77" s="151"/>
      <c r="U77" s="151"/>
      <c r="V77" s="151"/>
      <c r="W77" s="151"/>
      <c r="X77" s="151"/>
      <c r="Y77" s="151"/>
      <c r="Z77" s="151"/>
      <c r="AA77" s="151"/>
    </row>
    <row r="78">
      <c r="A78" s="114" t="s">
        <v>34772</v>
      </c>
      <c r="B78" s="114" t="s">
        <v>11420</v>
      </c>
      <c r="C78" s="114" t="s">
        <v>34773</v>
      </c>
      <c r="D78" s="114" t="s">
        <v>34640</v>
      </c>
      <c r="E78" s="166"/>
      <c r="F78" s="151"/>
      <c r="G78" s="151"/>
      <c r="H78" s="151"/>
      <c r="I78" s="151"/>
      <c r="J78" s="151"/>
      <c r="K78" s="151"/>
      <c r="L78" s="151"/>
      <c r="M78" s="151"/>
      <c r="N78" s="151"/>
      <c r="O78" s="151"/>
      <c r="P78" s="151"/>
      <c r="Q78" s="151"/>
      <c r="R78" s="151"/>
      <c r="S78" s="151"/>
      <c r="T78" s="151"/>
      <c r="U78" s="151"/>
      <c r="V78" s="151"/>
      <c r="W78" s="151"/>
      <c r="X78" s="151"/>
      <c r="Y78" s="151"/>
      <c r="Z78" s="151"/>
      <c r="AA78" s="151"/>
    </row>
    <row r="79">
      <c r="A79" s="114" t="s">
        <v>34774</v>
      </c>
      <c r="B79" s="114" t="s">
        <v>33140</v>
      </c>
      <c r="C79" s="114" t="s">
        <v>34775</v>
      </c>
      <c r="D79" s="114" t="s">
        <v>34640</v>
      </c>
      <c r="E79" s="151"/>
      <c r="F79" s="151"/>
      <c r="G79" s="151"/>
      <c r="H79" s="151"/>
      <c r="I79" s="151"/>
      <c r="J79" s="151"/>
      <c r="K79" s="151"/>
      <c r="L79" s="151"/>
      <c r="M79" s="151"/>
      <c r="N79" s="151"/>
      <c r="O79" s="151"/>
      <c r="P79" s="151"/>
      <c r="Q79" s="151"/>
      <c r="R79" s="151"/>
      <c r="S79" s="151"/>
      <c r="T79" s="151"/>
      <c r="U79" s="151"/>
      <c r="V79" s="151"/>
      <c r="W79" s="151"/>
      <c r="X79" s="151"/>
      <c r="Y79" s="151"/>
      <c r="Z79" s="151"/>
      <c r="AA79" s="151"/>
    </row>
    <row r="80">
      <c r="A80" s="114" t="s">
        <v>34776</v>
      </c>
      <c r="B80" s="166" t="s">
        <v>34777</v>
      </c>
      <c r="C80" s="114" t="s">
        <v>34778</v>
      </c>
      <c r="D80" s="166" t="s">
        <v>34779</v>
      </c>
      <c r="E80" s="151"/>
      <c r="F80" s="151"/>
      <c r="G80" s="151"/>
      <c r="H80" s="151"/>
      <c r="I80" s="151"/>
      <c r="J80" s="151"/>
      <c r="K80" s="151"/>
      <c r="L80" s="151"/>
      <c r="M80" s="151"/>
      <c r="N80" s="151"/>
      <c r="O80" s="151"/>
      <c r="P80" s="151"/>
      <c r="Q80" s="151"/>
      <c r="R80" s="151"/>
      <c r="S80" s="151"/>
      <c r="T80" s="151"/>
      <c r="U80" s="151"/>
      <c r="V80" s="151"/>
      <c r="W80" s="151"/>
      <c r="X80" s="151"/>
      <c r="Y80" s="151"/>
      <c r="Z80" s="151"/>
      <c r="AA80" s="151"/>
    </row>
    <row r="81">
      <c r="A81" s="114" t="s">
        <v>34780</v>
      </c>
      <c r="B81" s="114" t="s">
        <v>3655</v>
      </c>
      <c r="C81" s="114" t="s">
        <v>34781</v>
      </c>
      <c r="D81" s="114" t="s">
        <v>34782</v>
      </c>
      <c r="E81" s="151"/>
      <c r="F81" s="151"/>
      <c r="G81" s="151"/>
      <c r="H81" s="151"/>
      <c r="I81" s="151"/>
      <c r="J81" s="151"/>
      <c r="K81" s="151"/>
      <c r="L81" s="151"/>
      <c r="M81" s="151"/>
      <c r="N81" s="151"/>
      <c r="O81" s="151"/>
      <c r="P81" s="151"/>
      <c r="Q81" s="151"/>
      <c r="R81" s="151"/>
      <c r="S81" s="151"/>
      <c r="T81" s="151"/>
      <c r="U81" s="151"/>
      <c r="V81" s="151"/>
      <c r="W81" s="151"/>
      <c r="X81" s="151"/>
      <c r="Y81" s="151"/>
      <c r="Z81" s="151"/>
      <c r="AA81" s="151"/>
    </row>
    <row r="82">
      <c r="A82" s="114" t="s">
        <v>34783</v>
      </c>
      <c r="B82" s="114" t="s">
        <v>1902</v>
      </c>
      <c r="C82" s="114" t="s">
        <v>34784</v>
      </c>
      <c r="D82" s="114" t="s">
        <v>34785</v>
      </c>
      <c r="E82" s="151"/>
      <c r="F82" s="151"/>
      <c r="G82" s="151"/>
      <c r="H82" s="151"/>
      <c r="I82" s="151"/>
      <c r="J82" s="151"/>
      <c r="K82" s="151"/>
      <c r="L82" s="151"/>
      <c r="M82" s="151"/>
      <c r="N82" s="151"/>
      <c r="O82" s="151"/>
      <c r="P82" s="151"/>
      <c r="Q82" s="151"/>
      <c r="R82" s="151"/>
      <c r="S82" s="151"/>
      <c r="T82" s="151"/>
      <c r="U82" s="151"/>
      <c r="V82" s="151"/>
      <c r="W82" s="151"/>
      <c r="X82" s="151"/>
      <c r="Y82" s="151"/>
      <c r="Z82" s="151"/>
      <c r="AA82" s="151"/>
    </row>
    <row r="83">
      <c r="A83" s="114" t="s">
        <v>34786</v>
      </c>
      <c r="B83" s="151"/>
      <c r="C83" s="114" t="s">
        <v>34787</v>
      </c>
      <c r="D83" s="114" t="s">
        <v>34788</v>
      </c>
      <c r="E83" s="151"/>
      <c r="F83" s="151"/>
      <c r="G83" s="151"/>
      <c r="H83" s="151"/>
      <c r="I83" s="151"/>
      <c r="J83" s="151"/>
      <c r="K83" s="151"/>
      <c r="L83" s="151"/>
      <c r="M83" s="151"/>
      <c r="N83" s="151"/>
      <c r="O83" s="151"/>
      <c r="P83" s="151"/>
      <c r="Q83" s="151"/>
      <c r="R83" s="151"/>
      <c r="S83" s="151"/>
      <c r="T83" s="151"/>
      <c r="U83" s="151"/>
      <c r="V83" s="151"/>
      <c r="W83" s="151"/>
      <c r="X83" s="151"/>
      <c r="Y83" s="151"/>
      <c r="Z83" s="151"/>
      <c r="AA83" s="151"/>
    </row>
    <row r="84">
      <c r="A84" s="114" t="s">
        <v>34789</v>
      </c>
      <c r="B84" s="114" t="s">
        <v>3377</v>
      </c>
      <c r="C84" s="114" t="s">
        <v>34790</v>
      </c>
      <c r="D84" s="114" t="s">
        <v>34785</v>
      </c>
      <c r="E84" s="151"/>
      <c r="F84" s="151"/>
      <c r="G84" s="151"/>
      <c r="H84" s="151"/>
      <c r="I84" s="151"/>
      <c r="J84" s="151"/>
      <c r="K84" s="151"/>
      <c r="L84" s="151"/>
      <c r="M84" s="151"/>
      <c r="N84" s="151"/>
      <c r="O84" s="151"/>
      <c r="P84" s="151"/>
      <c r="Q84" s="151"/>
      <c r="R84" s="151"/>
      <c r="S84" s="151"/>
      <c r="T84" s="151"/>
      <c r="U84" s="151"/>
      <c r="V84" s="151"/>
      <c r="W84" s="151"/>
      <c r="X84" s="151"/>
      <c r="Y84" s="151"/>
      <c r="Z84" s="151"/>
      <c r="AA84" s="151"/>
    </row>
    <row r="85">
      <c r="A85" s="114" t="s">
        <v>34791</v>
      </c>
      <c r="B85" s="114" t="s">
        <v>33166</v>
      </c>
      <c r="C85" s="114" t="s">
        <v>34792</v>
      </c>
      <c r="D85" s="114" t="s">
        <v>34793</v>
      </c>
      <c r="E85" s="151"/>
      <c r="F85" s="151"/>
      <c r="G85" s="151"/>
      <c r="H85" s="151"/>
      <c r="I85" s="151"/>
      <c r="J85" s="151"/>
      <c r="K85" s="151"/>
      <c r="L85" s="151"/>
      <c r="M85" s="151"/>
      <c r="N85" s="151"/>
      <c r="O85" s="151"/>
      <c r="P85" s="151"/>
      <c r="Q85" s="151"/>
      <c r="R85" s="151"/>
      <c r="S85" s="151"/>
      <c r="T85" s="151"/>
      <c r="U85" s="151"/>
      <c r="V85" s="151"/>
      <c r="W85" s="151"/>
      <c r="X85" s="151"/>
      <c r="Y85" s="151"/>
      <c r="Z85" s="151"/>
      <c r="AA85" s="151"/>
    </row>
    <row r="86">
      <c r="A86" s="114" t="s">
        <v>34794</v>
      </c>
      <c r="B86" s="114" t="s">
        <v>34795</v>
      </c>
      <c r="C86" s="114" t="s">
        <v>34796</v>
      </c>
      <c r="D86" s="114" t="s">
        <v>34650</v>
      </c>
      <c r="E86" s="151"/>
      <c r="F86" s="151"/>
      <c r="G86" s="151"/>
      <c r="H86" s="151"/>
      <c r="I86" s="151"/>
      <c r="J86" s="151"/>
      <c r="K86" s="151"/>
      <c r="L86" s="151"/>
      <c r="M86" s="151"/>
      <c r="N86" s="151"/>
      <c r="O86" s="151"/>
      <c r="P86" s="151"/>
      <c r="Q86" s="151"/>
      <c r="R86" s="151"/>
      <c r="S86" s="151"/>
      <c r="T86" s="151"/>
      <c r="U86" s="151"/>
      <c r="V86" s="151"/>
      <c r="W86" s="151"/>
      <c r="X86" s="151"/>
      <c r="Y86" s="151"/>
      <c r="Z86" s="151"/>
      <c r="AA86" s="151"/>
    </row>
    <row r="87">
      <c r="A87" s="114" t="s">
        <v>34797</v>
      </c>
      <c r="B87" s="114" t="s">
        <v>33170</v>
      </c>
      <c r="C87" s="114" t="s">
        <v>34798</v>
      </c>
      <c r="D87" s="114" t="s">
        <v>34598</v>
      </c>
      <c r="E87" s="166"/>
      <c r="F87" s="151"/>
      <c r="G87" s="151"/>
      <c r="H87" s="151"/>
      <c r="I87" s="151"/>
      <c r="J87" s="151"/>
      <c r="K87" s="151"/>
      <c r="L87" s="151"/>
      <c r="M87" s="151"/>
      <c r="N87" s="151"/>
      <c r="O87" s="151"/>
      <c r="P87" s="151"/>
      <c r="Q87" s="151"/>
      <c r="R87" s="151"/>
      <c r="S87" s="151"/>
      <c r="T87" s="151"/>
      <c r="U87" s="151"/>
      <c r="V87" s="151"/>
      <c r="W87" s="151"/>
      <c r="X87" s="151"/>
      <c r="Y87" s="151"/>
      <c r="Z87" s="151"/>
      <c r="AA87" s="151"/>
    </row>
    <row r="88">
      <c r="A88" s="114" t="s">
        <v>34799</v>
      </c>
      <c r="B88" s="114" t="s">
        <v>11065</v>
      </c>
      <c r="C88" s="114" t="s">
        <v>34800</v>
      </c>
      <c r="D88" s="114" t="s">
        <v>34785</v>
      </c>
      <c r="E88" s="151"/>
      <c r="F88" s="151"/>
      <c r="G88" s="151"/>
      <c r="H88" s="151"/>
      <c r="I88" s="151"/>
      <c r="J88" s="151"/>
      <c r="K88" s="151"/>
      <c r="L88" s="151"/>
      <c r="M88" s="151"/>
      <c r="N88" s="151"/>
      <c r="O88" s="151"/>
      <c r="P88" s="151"/>
      <c r="Q88" s="151"/>
      <c r="R88" s="151"/>
      <c r="S88" s="151"/>
      <c r="T88" s="151"/>
      <c r="U88" s="151"/>
      <c r="V88" s="151"/>
      <c r="W88" s="151"/>
      <c r="X88" s="151"/>
      <c r="Y88" s="151"/>
      <c r="Z88" s="151"/>
      <c r="AA88" s="151"/>
    </row>
    <row r="89">
      <c r="A89" s="114" t="s">
        <v>34801</v>
      </c>
      <c r="B89" s="114" t="s">
        <v>5907</v>
      </c>
      <c r="C89" s="114" t="s">
        <v>34802</v>
      </c>
      <c r="D89" s="114" t="s">
        <v>34637</v>
      </c>
      <c r="E89" s="151"/>
      <c r="F89" s="151"/>
      <c r="G89" s="151"/>
      <c r="H89" s="151"/>
      <c r="I89" s="151"/>
      <c r="J89" s="151"/>
      <c r="K89" s="151"/>
      <c r="L89" s="151"/>
      <c r="M89" s="151"/>
      <c r="N89" s="151"/>
      <c r="O89" s="151"/>
      <c r="P89" s="151"/>
      <c r="Q89" s="151"/>
      <c r="R89" s="151"/>
      <c r="S89" s="151"/>
      <c r="T89" s="151"/>
      <c r="U89" s="151"/>
      <c r="V89" s="151"/>
      <c r="W89" s="151"/>
      <c r="X89" s="151"/>
      <c r="Y89" s="151"/>
      <c r="Z89" s="151"/>
      <c r="AA89" s="151"/>
    </row>
    <row r="90">
      <c r="A90" s="167" t="s">
        <v>34803</v>
      </c>
      <c r="B90" s="151"/>
      <c r="C90" s="12" t="s">
        <v>34804</v>
      </c>
      <c r="D90" s="12" t="s">
        <v>34805</v>
      </c>
      <c r="E90" s="151"/>
      <c r="F90" s="151"/>
      <c r="G90" s="151"/>
      <c r="H90" s="151"/>
      <c r="I90" s="151"/>
      <c r="J90" s="151"/>
      <c r="K90" s="151"/>
      <c r="L90" s="151"/>
      <c r="M90" s="151"/>
      <c r="N90" s="151"/>
      <c r="O90" s="151"/>
      <c r="P90" s="151"/>
      <c r="Q90" s="151"/>
      <c r="R90" s="151"/>
      <c r="S90" s="151"/>
      <c r="T90" s="151"/>
      <c r="U90" s="151"/>
      <c r="V90" s="151"/>
      <c r="W90" s="151"/>
      <c r="X90" s="151"/>
      <c r="Y90" s="151"/>
      <c r="Z90" s="151"/>
      <c r="AA90" s="151"/>
    </row>
    <row r="91">
      <c r="A91" s="167" t="s">
        <v>34806</v>
      </c>
      <c r="B91" s="151"/>
      <c r="C91" s="12" t="s">
        <v>34807</v>
      </c>
      <c r="D91" s="12" t="s">
        <v>34808</v>
      </c>
      <c r="E91" s="151"/>
      <c r="F91" s="151"/>
      <c r="G91" s="151"/>
      <c r="H91" s="151"/>
      <c r="I91" s="151"/>
      <c r="J91" s="151"/>
      <c r="K91" s="151"/>
      <c r="L91" s="151"/>
      <c r="M91" s="151"/>
      <c r="N91" s="151"/>
      <c r="O91" s="151"/>
      <c r="P91" s="151"/>
      <c r="Q91" s="151"/>
      <c r="R91" s="151"/>
      <c r="S91" s="151"/>
      <c r="T91" s="151"/>
      <c r="U91" s="151"/>
      <c r="V91" s="151"/>
      <c r="W91" s="151"/>
      <c r="X91" s="151"/>
      <c r="Y91" s="151"/>
      <c r="Z91" s="151"/>
      <c r="AA91" s="151"/>
    </row>
    <row r="92">
      <c r="A92" s="12" t="s">
        <v>34809</v>
      </c>
      <c r="B92" s="151"/>
      <c r="C92" s="12" t="s">
        <v>34810</v>
      </c>
      <c r="D92" s="12" t="s">
        <v>34811</v>
      </c>
      <c r="E92" s="151"/>
      <c r="F92" s="151"/>
      <c r="G92" s="151"/>
      <c r="H92" s="151"/>
      <c r="I92" s="151"/>
      <c r="J92" s="151"/>
      <c r="K92" s="151"/>
      <c r="L92" s="151"/>
      <c r="M92" s="151"/>
      <c r="N92" s="151"/>
      <c r="O92" s="151"/>
      <c r="P92" s="151"/>
      <c r="Q92" s="151"/>
      <c r="R92" s="151"/>
      <c r="S92" s="151"/>
      <c r="T92" s="151"/>
      <c r="U92" s="151"/>
      <c r="V92" s="151"/>
      <c r="W92" s="151"/>
      <c r="X92" s="151"/>
      <c r="Y92" s="151"/>
      <c r="Z92" s="151"/>
      <c r="AA92" s="151"/>
    </row>
    <row r="93">
      <c r="A93" s="167" t="s">
        <v>34812</v>
      </c>
      <c r="B93" s="151"/>
      <c r="C93" s="12" t="s">
        <v>34813</v>
      </c>
      <c r="D93" s="12" t="s">
        <v>34814</v>
      </c>
      <c r="E93" s="151"/>
      <c r="F93" s="151"/>
      <c r="G93" s="151"/>
      <c r="H93" s="151"/>
      <c r="I93" s="151"/>
      <c r="J93" s="151"/>
      <c r="K93" s="151"/>
      <c r="L93" s="151"/>
      <c r="M93" s="151"/>
      <c r="N93" s="151"/>
      <c r="O93" s="151"/>
      <c r="P93" s="151"/>
      <c r="Q93" s="151"/>
      <c r="R93" s="151"/>
      <c r="S93" s="151"/>
      <c r="T93" s="151"/>
      <c r="U93" s="151"/>
      <c r="V93" s="151"/>
      <c r="W93" s="151"/>
      <c r="X93" s="151"/>
      <c r="Y93" s="151"/>
      <c r="Z93" s="151"/>
      <c r="AA93" s="151"/>
    </row>
    <row r="94">
      <c r="A94" s="167" t="s">
        <v>34815</v>
      </c>
      <c r="B94" s="168" t="s">
        <v>2797</v>
      </c>
      <c r="C94" s="12" t="s">
        <v>34816</v>
      </c>
      <c r="D94" s="12" t="s">
        <v>34817</v>
      </c>
      <c r="E94" s="151"/>
      <c r="F94" s="151"/>
      <c r="G94" s="151"/>
      <c r="H94" s="151"/>
      <c r="I94" s="151"/>
      <c r="J94" s="151"/>
      <c r="K94" s="151"/>
      <c r="L94" s="151"/>
      <c r="M94" s="151"/>
      <c r="N94" s="151"/>
      <c r="O94" s="151"/>
      <c r="P94" s="151"/>
      <c r="Q94" s="151"/>
      <c r="R94" s="151"/>
      <c r="S94" s="151"/>
      <c r="T94" s="151"/>
      <c r="U94" s="151"/>
      <c r="V94" s="151"/>
      <c r="W94" s="151"/>
      <c r="X94" s="151"/>
      <c r="Y94" s="151"/>
      <c r="Z94" s="151"/>
      <c r="AA94" s="151"/>
    </row>
    <row r="95">
      <c r="A95" s="167" t="s">
        <v>34818</v>
      </c>
      <c r="B95" s="168" t="s">
        <v>2801</v>
      </c>
      <c r="C95" s="12" t="s">
        <v>34819</v>
      </c>
      <c r="D95" s="12" t="s">
        <v>34820</v>
      </c>
      <c r="E95" s="151"/>
      <c r="F95" s="151"/>
      <c r="G95" s="151"/>
      <c r="H95" s="151"/>
      <c r="I95" s="151"/>
      <c r="J95" s="151"/>
      <c r="K95" s="151"/>
      <c r="L95" s="151"/>
      <c r="M95" s="151"/>
      <c r="N95" s="151"/>
      <c r="O95" s="151"/>
      <c r="P95" s="151"/>
      <c r="Q95" s="151"/>
      <c r="R95" s="151"/>
      <c r="S95" s="151"/>
      <c r="T95" s="151"/>
      <c r="U95" s="151"/>
      <c r="V95" s="151"/>
      <c r="W95" s="151"/>
      <c r="X95" s="151"/>
      <c r="Y95" s="151"/>
      <c r="Z95" s="151"/>
      <c r="AA95" s="151"/>
    </row>
    <row r="96">
      <c r="A96" s="167" t="s">
        <v>34821</v>
      </c>
      <c r="B96" s="151"/>
      <c r="C96" s="12" t="s">
        <v>34822</v>
      </c>
      <c r="D96" s="12" t="s">
        <v>34823</v>
      </c>
      <c r="E96" s="151"/>
      <c r="F96" s="151"/>
      <c r="G96" s="151"/>
      <c r="H96" s="151"/>
      <c r="I96" s="151"/>
      <c r="J96" s="151"/>
      <c r="K96" s="151"/>
      <c r="L96" s="151"/>
      <c r="M96" s="151"/>
      <c r="N96" s="151"/>
      <c r="O96" s="151"/>
      <c r="P96" s="151"/>
      <c r="Q96" s="151"/>
      <c r="R96" s="151"/>
      <c r="S96" s="151"/>
      <c r="T96" s="151"/>
      <c r="U96" s="151"/>
      <c r="V96" s="151"/>
      <c r="W96" s="151"/>
      <c r="X96" s="151"/>
      <c r="Y96" s="151"/>
      <c r="Z96" s="151"/>
      <c r="AA96" s="151"/>
    </row>
    <row r="97">
      <c r="A97" s="167" t="s">
        <v>34824</v>
      </c>
      <c r="B97" s="168" t="s">
        <v>2807</v>
      </c>
      <c r="C97" s="114" t="s">
        <v>34825</v>
      </c>
      <c r="D97" s="12" t="s">
        <v>34826</v>
      </c>
      <c r="E97" s="151"/>
      <c r="F97" s="151"/>
      <c r="G97" s="151"/>
      <c r="H97" s="151"/>
      <c r="I97" s="151"/>
      <c r="J97" s="151"/>
      <c r="K97" s="151"/>
      <c r="L97" s="151"/>
      <c r="M97" s="151"/>
      <c r="N97" s="151"/>
      <c r="O97" s="151"/>
      <c r="P97" s="151"/>
      <c r="Q97" s="151"/>
      <c r="R97" s="151"/>
      <c r="S97" s="151"/>
      <c r="T97" s="151"/>
      <c r="U97" s="151"/>
      <c r="V97" s="151"/>
      <c r="W97" s="151"/>
      <c r="X97" s="151"/>
      <c r="Y97" s="151"/>
      <c r="Z97" s="151"/>
      <c r="AA97" s="151"/>
    </row>
    <row r="98">
      <c r="A98" s="167" t="s">
        <v>34827</v>
      </c>
      <c r="B98" s="168" t="s">
        <v>2811</v>
      </c>
      <c r="C98" s="12" t="s">
        <v>34828</v>
      </c>
      <c r="D98" s="12" t="s">
        <v>34829</v>
      </c>
      <c r="E98" s="151"/>
      <c r="F98" s="151"/>
      <c r="G98" s="151"/>
      <c r="H98" s="151"/>
      <c r="I98" s="151"/>
      <c r="J98" s="151"/>
      <c r="K98" s="151"/>
      <c r="L98" s="151"/>
      <c r="M98" s="151"/>
      <c r="N98" s="151"/>
      <c r="O98" s="151"/>
      <c r="P98" s="151"/>
      <c r="Q98" s="151"/>
      <c r="R98" s="151"/>
      <c r="S98" s="151"/>
      <c r="T98" s="151"/>
      <c r="U98" s="151"/>
      <c r="V98" s="151"/>
      <c r="W98" s="151"/>
      <c r="X98" s="151"/>
      <c r="Y98" s="151"/>
      <c r="Z98" s="151"/>
      <c r="AA98" s="151"/>
    </row>
    <row r="99">
      <c r="A99" s="167" t="s">
        <v>34830</v>
      </c>
      <c r="B99" s="151"/>
      <c r="C99" s="12" t="s">
        <v>34831</v>
      </c>
      <c r="D99" s="12" t="s">
        <v>34832</v>
      </c>
      <c r="E99" s="151"/>
      <c r="F99" s="151"/>
      <c r="G99" s="151"/>
      <c r="H99" s="151"/>
      <c r="I99" s="151"/>
      <c r="J99" s="151"/>
      <c r="K99" s="151"/>
      <c r="L99" s="151"/>
      <c r="M99" s="151"/>
      <c r="N99" s="151"/>
      <c r="O99" s="151"/>
      <c r="P99" s="151"/>
      <c r="Q99" s="151"/>
      <c r="R99" s="151"/>
      <c r="S99" s="151"/>
      <c r="T99" s="151"/>
      <c r="U99" s="151"/>
      <c r="V99" s="151"/>
      <c r="W99" s="151"/>
      <c r="X99" s="151"/>
      <c r="Y99" s="151"/>
      <c r="Z99" s="151"/>
      <c r="AA99" s="151"/>
    </row>
    <row r="100">
      <c r="A100" s="167" t="s">
        <v>34833</v>
      </c>
      <c r="B100" s="151"/>
      <c r="C100" s="12" t="s">
        <v>34834</v>
      </c>
      <c r="D100" s="12" t="s">
        <v>34835</v>
      </c>
      <c r="E100" s="151"/>
      <c r="F100" s="151"/>
      <c r="G100" s="151"/>
      <c r="H100" s="151"/>
      <c r="I100" s="151"/>
      <c r="J100" s="151"/>
      <c r="K100" s="151"/>
      <c r="L100" s="151"/>
      <c r="M100" s="151"/>
      <c r="N100" s="151"/>
      <c r="O100" s="151"/>
      <c r="P100" s="151"/>
      <c r="Q100" s="151"/>
      <c r="R100" s="151"/>
      <c r="S100" s="151"/>
      <c r="T100" s="151"/>
      <c r="U100" s="151"/>
      <c r="V100" s="151"/>
      <c r="W100" s="151"/>
      <c r="X100" s="151"/>
      <c r="Y100" s="151"/>
      <c r="Z100" s="151"/>
      <c r="AA100" s="151"/>
    </row>
    <row r="101">
      <c r="A101" s="12" t="s">
        <v>34836</v>
      </c>
      <c r="B101" s="168" t="s">
        <v>2896</v>
      </c>
      <c r="C101" s="12" t="s">
        <v>34837</v>
      </c>
      <c r="D101" s="12" t="s">
        <v>34838</v>
      </c>
      <c r="E101" s="151"/>
      <c r="F101" s="151"/>
      <c r="G101" s="151"/>
      <c r="H101" s="151"/>
      <c r="I101" s="151"/>
      <c r="J101" s="151"/>
      <c r="K101" s="151"/>
      <c r="L101" s="151"/>
      <c r="M101" s="151"/>
      <c r="N101" s="151"/>
      <c r="O101" s="151"/>
      <c r="P101" s="151"/>
      <c r="Q101" s="151"/>
      <c r="R101" s="151"/>
      <c r="S101" s="151"/>
      <c r="T101" s="151"/>
      <c r="U101" s="151"/>
      <c r="V101" s="151"/>
      <c r="W101" s="151"/>
      <c r="X101" s="151"/>
      <c r="Y101" s="151"/>
      <c r="Z101" s="151"/>
      <c r="AA101" s="151"/>
    </row>
    <row r="102">
      <c r="A102" s="12" t="s">
        <v>34839</v>
      </c>
      <c r="B102" s="151"/>
      <c r="C102" s="12" t="s">
        <v>34840</v>
      </c>
      <c r="D102" s="12" t="s">
        <v>34841</v>
      </c>
      <c r="E102" s="151"/>
      <c r="F102" s="151"/>
      <c r="G102" s="151"/>
      <c r="H102" s="151"/>
      <c r="I102" s="151"/>
      <c r="J102" s="151"/>
      <c r="K102" s="151"/>
      <c r="L102" s="151"/>
      <c r="M102" s="151"/>
      <c r="N102" s="151"/>
      <c r="O102" s="151"/>
      <c r="P102" s="151"/>
      <c r="Q102" s="151"/>
      <c r="R102" s="151"/>
      <c r="S102" s="151"/>
      <c r="T102" s="151"/>
      <c r="U102" s="151"/>
      <c r="V102" s="151"/>
      <c r="W102" s="151"/>
      <c r="X102" s="151"/>
      <c r="Y102" s="151"/>
      <c r="Z102" s="151"/>
      <c r="AA102" s="151"/>
    </row>
    <row r="103">
      <c r="A103" s="167" t="s">
        <v>34842</v>
      </c>
      <c r="B103" s="151"/>
      <c r="C103" s="12" t="s">
        <v>34843</v>
      </c>
      <c r="D103" s="12" t="s">
        <v>34844</v>
      </c>
      <c r="E103" s="151"/>
      <c r="F103" s="151"/>
      <c r="G103" s="151"/>
      <c r="H103" s="151"/>
      <c r="I103" s="151"/>
      <c r="J103" s="151"/>
      <c r="K103" s="151"/>
      <c r="L103" s="151"/>
      <c r="M103" s="151"/>
      <c r="N103" s="151"/>
      <c r="O103" s="151"/>
      <c r="P103" s="151"/>
      <c r="Q103" s="151"/>
      <c r="R103" s="151"/>
      <c r="S103" s="151"/>
      <c r="T103" s="151"/>
      <c r="U103" s="151"/>
      <c r="V103" s="151"/>
      <c r="W103" s="151"/>
      <c r="X103" s="151"/>
      <c r="Y103" s="151"/>
      <c r="Z103" s="151"/>
      <c r="AA103" s="151"/>
    </row>
    <row r="104">
      <c r="A104" s="167" t="s">
        <v>34845</v>
      </c>
      <c r="B104" s="151"/>
      <c r="C104" s="12" t="s">
        <v>34846</v>
      </c>
      <c r="D104" s="12" t="s">
        <v>34847</v>
      </c>
      <c r="E104" s="151"/>
      <c r="F104" s="151"/>
      <c r="G104" s="151"/>
      <c r="H104" s="151"/>
      <c r="I104" s="151"/>
      <c r="J104" s="151"/>
      <c r="K104" s="151"/>
      <c r="L104" s="151"/>
      <c r="M104" s="151"/>
      <c r="N104" s="151"/>
      <c r="O104" s="151"/>
      <c r="P104" s="151"/>
      <c r="Q104" s="151"/>
      <c r="R104" s="151"/>
      <c r="S104" s="151"/>
      <c r="T104" s="151"/>
      <c r="U104" s="151"/>
      <c r="V104" s="151"/>
      <c r="W104" s="151"/>
      <c r="X104" s="151"/>
      <c r="Y104" s="151"/>
      <c r="Z104" s="151"/>
      <c r="AA104" s="151"/>
    </row>
    <row r="105">
      <c r="A105" s="167" t="s">
        <v>34848</v>
      </c>
      <c r="B105" s="151"/>
      <c r="C105" s="12" t="s">
        <v>34849</v>
      </c>
      <c r="D105" s="12" t="s">
        <v>34850</v>
      </c>
      <c r="E105" s="151"/>
      <c r="F105" s="151"/>
      <c r="G105" s="151"/>
      <c r="H105" s="151"/>
      <c r="I105" s="151"/>
      <c r="J105" s="151"/>
      <c r="K105" s="151"/>
      <c r="L105" s="151"/>
      <c r="M105" s="151"/>
      <c r="N105" s="151"/>
      <c r="O105" s="151"/>
      <c r="P105" s="151"/>
      <c r="Q105" s="151"/>
      <c r="R105" s="151"/>
      <c r="S105" s="151"/>
      <c r="T105" s="151"/>
      <c r="U105" s="151"/>
      <c r="V105" s="151"/>
      <c r="W105" s="151"/>
      <c r="X105" s="151"/>
      <c r="Y105" s="151"/>
      <c r="Z105" s="151"/>
      <c r="AA105" s="151"/>
    </row>
    <row r="106">
      <c r="A106" s="167" t="s">
        <v>34851</v>
      </c>
      <c r="B106" s="151"/>
      <c r="C106" s="12" t="s">
        <v>34852</v>
      </c>
      <c r="D106" s="12" t="s">
        <v>34853</v>
      </c>
      <c r="E106" s="151"/>
      <c r="F106" s="151"/>
      <c r="G106" s="151"/>
      <c r="H106" s="151"/>
      <c r="I106" s="151"/>
      <c r="J106" s="151"/>
      <c r="K106" s="151"/>
      <c r="L106" s="151"/>
      <c r="M106" s="151"/>
      <c r="N106" s="151"/>
      <c r="O106" s="151"/>
      <c r="P106" s="151"/>
      <c r="Q106" s="151"/>
      <c r="R106" s="151"/>
      <c r="S106" s="151"/>
      <c r="T106" s="151"/>
      <c r="U106" s="151"/>
      <c r="V106" s="151"/>
      <c r="W106" s="151"/>
      <c r="X106" s="151"/>
      <c r="Y106" s="151"/>
      <c r="Z106" s="151"/>
      <c r="AA106" s="151"/>
    </row>
    <row r="107">
      <c r="A107" s="167" t="s">
        <v>34854</v>
      </c>
      <c r="B107" s="151"/>
      <c r="C107" s="12" t="s">
        <v>34855</v>
      </c>
      <c r="D107" s="12" t="s">
        <v>34856</v>
      </c>
      <c r="E107" s="151"/>
      <c r="F107" s="151"/>
      <c r="G107" s="151"/>
      <c r="H107" s="151"/>
      <c r="I107" s="151"/>
      <c r="J107" s="151"/>
      <c r="K107" s="151"/>
      <c r="L107" s="151"/>
      <c r="M107" s="151"/>
      <c r="N107" s="151"/>
      <c r="O107" s="151"/>
      <c r="P107" s="151"/>
      <c r="Q107" s="151"/>
      <c r="R107" s="151"/>
      <c r="S107" s="151"/>
      <c r="T107" s="151"/>
      <c r="U107" s="151"/>
      <c r="V107" s="151"/>
      <c r="W107" s="151"/>
      <c r="X107" s="151"/>
      <c r="Y107" s="151"/>
      <c r="Z107" s="151"/>
      <c r="AA107" s="151"/>
    </row>
    <row r="108">
      <c r="A108" s="167" t="s">
        <v>34857</v>
      </c>
      <c r="B108" s="151"/>
      <c r="C108" s="12" t="s">
        <v>34858</v>
      </c>
      <c r="D108" s="12" t="s">
        <v>34859</v>
      </c>
      <c r="E108" s="151"/>
      <c r="F108" s="151"/>
      <c r="G108" s="151"/>
      <c r="H108" s="151"/>
      <c r="I108" s="151"/>
      <c r="J108" s="151"/>
      <c r="K108" s="151"/>
      <c r="L108" s="151"/>
      <c r="M108" s="151"/>
      <c r="N108" s="151"/>
      <c r="O108" s="151"/>
      <c r="P108" s="151"/>
      <c r="Q108" s="151"/>
      <c r="R108" s="151"/>
      <c r="S108" s="151"/>
      <c r="T108" s="151"/>
      <c r="U108" s="151"/>
      <c r="V108" s="151"/>
      <c r="W108" s="151"/>
      <c r="X108" s="151"/>
      <c r="Y108" s="151"/>
      <c r="Z108" s="151"/>
      <c r="AA108" s="151"/>
    </row>
    <row r="109">
      <c r="A109" s="167" t="s">
        <v>34860</v>
      </c>
      <c r="B109" s="151"/>
      <c r="C109" s="12" t="s">
        <v>34861</v>
      </c>
      <c r="D109" s="12" t="s">
        <v>34862</v>
      </c>
      <c r="E109" s="151"/>
      <c r="F109" s="151"/>
      <c r="G109" s="151"/>
      <c r="H109" s="151"/>
      <c r="I109" s="151"/>
      <c r="J109" s="151"/>
      <c r="K109" s="151"/>
      <c r="L109" s="151"/>
      <c r="M109" s="151"/>
      <c r="N109" s="151"/>
      <c r="O109" s="151"/>
      <c r="P109" s="151"/>
      <c r="Q109" s="151"/>
      <c r="R109" s="151"/>
      <c r="S109" s="151"/>
      <c r="T109" s="151"/>
      <c r="U109" s="151"/>
      <c r="V109" s="151"/>
      <c r="W109" s="151"/>
      <c r="X109" s="151"/>
      <c r="Y109" s="151"/>
      <c r="Z109" s="151"/>
      <c r="AA109" s="151"/>
    </row>
    <row r="110">
      <c r="A110" s="167" t="s">
        <v>34863</v>
      </c>
      <c r="B110" s="151"/>
      <c r="C110" s="12" t="s">
        <v>34864</v>
      </c>
      <c r="D110" s="12" t="s">
        <v>34865</v>
      </c>
      <c r="E110" s="151"/>
      <c r="F110" s="151"/>
      <c r="G110" s="151"/>
      <c r="H110" s="151"/>
      <c r="I110" s="151"/>
      <c r="J110" s="151"/>
      <c r="K110" s="151"/>
      <c r="L110" s="151"/>
      <c r="M110" s="151"/>
      <c r="N110" s="151"/>
      <c r="O110" s="151"/>
      <c r="P110" s="151"/>
      <c r="Q110" s="151"/>
      <c r="R110" s="151"/>
      <c r="S110" s="151"/>
      <c r="T110" s="151"/>
      <c r="U110" s="151"/>
      <c r="V110" s="151"/>
      <c r="W110" s="151"/>
      <c r="X110" s="151"/>
      <c r="Y110" s="151"/>
      <c r="Z110" s="151"/>
      <c r="AA110" s="151"/>
    </row>
    <row r="111">
      <c r="A111" s="114" t="s">
        <v>34866</v>
      </c>
      <c r="B111" s="114" t="s">
        <v>8037</v>
      </c>
      <c r="C111" s="114" t="s">
        <v>34867</v>
      </c>
      <c r="D111" s="114" t="s">
        <v>34868</v>
      </c>
      <c r="E111" s="114" t="s">
        <v>34869</v>
      </c>
      <c r="F111" s="151"/>
      <c r="G111" s="151"/>
      <c r="H111" s="151"/>
      <c r="I111" s="151"/>
      <c r="J111" s="151"/>
      <c r="K111" s="151"/>
      <c r="L111" s="151"/>
      <c r="M111" s="151"/>
      <c r="N111" s="151"/>
      <c r="O111" s="151"/>
      <c r="P111" s="151"/>
      <c r="Q111" s="151"/>
      <c r="R111" s="151"/>
      <c r="S111" s="151"/>
      <c r="T111" s="151"/>
      <c r="U111" s="151"/>
      <c r="V111" s="151"/>
      <c r="W111" s="151"/>
      <c r="X111" s="151"/>
      <c r="Y111" s="151"/>
      <c r="Z111" s="151"/>
      <c r="AA111" s="151"/>
    </row>
    <row r="112">
      <c r="A112" s="114" t="s">
        <v>34870</v>
      </c>
      <c r="B112" s="114" t="s">
        <v>1817</v>
      </c>
      <c r="C112" s="114" t="s">
        <v>34871</v>
      </c>
      <c r="D112" s="114" t="s">
        <v>34872</v>
      </c>
      <c r="E112" s="114" t="s">
        <v>34873</v>
      </c>
      <c r="F112" s="151"/>
      <c r="G112" s="151"/>
      <c r="H112" s="151"/>
      <c r="I112" s="151"/>
      <c r="J112" s="151"/>
      <c r="K112" s="151"/>
      <c r="L112" s="151"/>
      <c r="M112" s="151"/>
      <c r="N112" s="151"/>
      <c r="O112" s="151"/>
      <c r="P112" s="151"/>
      <c r="Q112" s="151"/>
      <c r="R112" s="151"/>
      <c r="S112" s="151"/>
      <c r="T112" s="151"/>
      <c r="U112" s="151"/>
      <c r="V112" s="151"/>
      <c r="W112" s="151"/>
      <c r="X112" s="151"/>
      <c r="Y112" s="151"/>
      <c r="Z112" s="151"/>
      <c r="AA112" s="151"/>
    </row>
    <row r="113">
      <c r="A113" s="167" t="s">
        <v>34874</v>
      </c>
      <c r="B113" s="151"/>
      <c r="C113" s="12" t="s">
        <v>34875</v>
      </c>
      <c r="D113" s="12" t="s">
        <v>34876</v>
      </c>
      <c r="E113" s="151"/>
      <c r="F113" s="151"/>
      <c r="G113" s="151"/>
      <c r="H113" s="151"/>
      <c r="I113" s="151"/>
      <c r="J113" s="151"/>
      <c r="K113" s="151"/>
      <c r="L113" s="151"/>
      <c r="M113" s="151"/>
      <c r="N113" s="151"/>
      <c r="O113" s="151"/>
      <c r="P113" s="151"/>
      <c r="Q113" s="151"/>
      <c r="R113" s="151"/>
      <c r="S113" s="151"/>
      <c r="T113" s="151"/>
      <c r="U113" s="151"/>
      <c r="V113" s="151"/>
      <c r="W113" s="151"/>
      <c r="X113" s="151"/>
      <c r="Y113" s="151"/>
      <c r="Z113" s="151"/>
      <c r="AA113" s="151"/>
    </row>
    <row r="114">
      <c r="A114" s="167" t="s">
        <v>34877</v>
      </c>
      <c r="B114" s="151"/>
      <c r="C114" s="12" t="s">
        <v>34843</v>
      </c>
      <c r="D114" s="12" t="s">
        <v>34878</v>
      </c>
      <c r="E114" s="151"/>
      <c r="F114" s="151"/>
      <c r="G114" s="151"/>
      <c r="H114" s="151"/>
      <c r="I114" s="151"/>
      <c r="J114" s="151"/>
      <c r="K114" s="151"/>
      <c r="L114" s="151"/>
      <c r="M114" s="151"/>
      <c r="N114" s="151"/>
      <c r="O114" s="151"/>
      <c r="P114" s="151"/>
      <c r="Q114" s="151"/>
      <c r="R114" s="151"/>
      <c r="S114" s="151"/>
      <c r="T114" s="151"/>
      <c r="U114" s="151"/>
      <c r="V114" s="151"/>
      <c r="W114" s="151"/>
      <c r="X114" s="151"/>
      <c r="Y114" s="151"/>
      <c r="Z114" s="151"/>
      <c r="AA114" s="151"/>
    </row>
    <row r="115">
      <c r="A115" s="167" t="s">
        <v>34879</v>
      </c>
      <c r="B115" s="151"/>
      <c r="C115" s="12" t="s">
        <v>34880</v>
      </c>
      <c r="D115" s="12" t="s">
        <v>34881</v>
      </c>
      <c r="E115" s="151"/>
      <c r="F115" s="151"/>
      <c r="G115" s="151"/>
      <c r="H115" s="151"/>
      <c r="I115" s="151"/>
      <c r="J115" s="151"/>
      <c r="K115" s="151"/>
      <c r="L115" s="151"/>
      <c r="M115" s="151"/>
      <c r="N115" s="151"/>
      <c r="O115" s="151"/>
      <c r="P115" s="151"/>
      <c r="Q115" s="151"/>
      <c r="R115" s="151"/>
      <c r="S115" s="151"/>
      <c r="T115" s="151"/>
      <c r="U115" s="151"/>
      <c r="V115" s="151"/>
      <c r="W115" s="151"/>
      <c r="X115" s="151"/>
      <c r="Y115" s="151"/>
      <c r="Z115" s="151"/>
      <c r="AA115" s="151"/>
    </row>
    <row r="116">
      <c r="A116" s="167" t="s">
        <v>34882</v>
      </c>
      <c r="B116" s="151"/>
      <c r="C116" s="12" t="s">
        <v>34883</v>
      </c>
      <c r="D116" s="12" t="s">
        <v>34884</v>
      </c>
      <c r="E116" s="151"/>
      <c r="F116" s="151"/>
      <c r="G116" s="151"/>
      <c r="H116" s="151"/>
      <c r="I116" s="151"/>
      <c r="J116" s="151"/>
      <c r="K116" s="151"/>
      <c r="L116" s="151"/>
      <c r="M116" s="151"/>
      <c r="N116" s="151"/>
      <c r="O116" s="151"/>
      <c r="P116" s="151"/>
      <c r="Q116" s="151"/>
      <c r="R116" s="151"/>
      <c r="S116" s="151"/>
      <c r="T116" s="151"/>
      <c r="U116" s="151"/>
      <c r="V116" s="151"/>
      <c r="W116" s="151"/>
      <c r="X116" s="151"/>
      <c r="Y116" s="151"/>
      <c r="Z116" s="151"/>
      <c r="AA116" s="151"/>
    </row>
    <row r="117">
      <c r="A117" s="167" t="s">
        <v>34885</v>
      </c>
      <c r="B117" s="151"/>
      <c r="C117" s="12" t="s">
        <v>34886</v>
      </c>
      <c r="D117" s="12" t="s">
        <v>34887</v>
      </c>
      <c r="E117" s="151"/>
      <c r="F117" s="151"/>
      <c r="G117" s="151"/>
      <c r="H117" s="151"/>
      <c r="I117" s="151"/>
      <c r="J117" s="151"/>
      <c r="K117" s="151"/>
      <c r="L117" s="151"/>
      <c r="M117" s="151"/>
      <c r="N117" s="151"/>
      <c r="O117" s="151"/>
      <c r="P117" s="151"/>
      <c r="Q117" s="151"/>
      <c r="R117" s="151"/>
      <c r="S117" s="151"/>
      <c r="T117" s="151"/>
      <c r="U117" s="151"/>
      <c r="V117" s="151"/>
      <c r="W117" s="151"/>
      <c r="X117" s="151"/>
      <c r="Y117" s="151"/>
      <c r="Z117" s="151"/>
      <c r="AA117" s="151"/>
    </row>
    <row r="118">
      <c r="A118" s="167" t="s">
        <v>34888</v>
      </c>
      <c r="B118" s="151"/>
      <c r="C118" s="12" t="s">
        <v>34889</v>
      </c>
      <c r="D118" s="12" t="s">
        <v>34890</v>
      </c>
      <c r="E118" s="151"/>
      <c r="F118" s="151"/>
      <c r="G118" s="151"/>
      <c r="H118" s="151"/>
      <c r="I118" s="151"/>
      <c r="J118" s="151"/>
      <c r="K118" s="151"/>
      <c r="L118" s="151"/>
      <c r="M118" s="151"/>
      <c r="N118" s="151"/>
      <c r="O118" s="151"/>
      <c r="P118" s="151"/>
      <c r="Q118" s="151"/>
      <c r="R118" s="151"/>
      <c r="S118" s="151"/>
      <c r="T118" s="151"/>
      <c r="U118" s="151"/>
      <c r="V118" s="151"/>
      <c r="W118" s="151"/>
      <c r="X118" s="151"/>
      <c r="Y118" s="151"/>
      <c r="Z118" s="151"/>
      <c r="AA118" s="151"/>
    </row>
    <row r="119">
      <c r="A119" s="100" t="s">
        <v>34891</v>
      </c>
      <c r="B119" s="151"/>
      <c r="C119" s="12" t="s">
        <v>34892</v>
      </c>
      <c r="D119" s="12" t="s">
        <v>34890</v>
      </c>
      <c r="E119" s="151"/>
      <c r="F119" s="151"/>
      <c r="G119" s="151"/>
      <c r="H119" s="151"/>
      <c r="I119" s="151"/>
      <c r="J119" s="151"/>
      <c r="K119" s="151"/>
      <c r="L119" s="151"/>
      <c r="M119" s="151"/>
      <c r="N119" s="151"/>
      <c r="O119" s="151"/>
      <c r="P119" s="151"/>
      <c r="Q119" s="151"/>
      <c r="R119" s="151"/>
      <c r="S119" s="151"/>
      <c r="T119" s="151"/>
      <c r="U119" s="151"/>
      <c r="V119" s="151"/>
      <c r="W119" s="151"/>
      <c r="X119" s="151"/>
      <c r="Y119" s="151"/>
      <c r="Z119" s="151"/>
      <c r="AA119" s="151"/>
    </row>
    <row r="120">
      <c r="A120" s="100" t="s">
        <v>34893</v>
      </c>
      <c r="B120" s="151"/>
      <c r="C120" s="12" t="s">
        <v>34894</v>
      </c>
      <c r="D120" s="12" t="s">
        <v>34895</v>
      </c>
      <c r="E120" s="151"/>
      <c r="F120" s="151"/>
      <c r="G120" s="151"/>
      <c r="H120" s="151"/>
      <c r="I120" s="151"/>
      <c r="J120" s="151"/>
      <c r="K120" s="151"/>
      <c r="L120" s="151"/>
      <c r="M120" s="151"/>
      <c r="N120" s="151"/>
      <c r="O120" s="151"/>
      <c r="P120" s="151"/>
      <c r="Q120" s="151"/>
      <c r="R120" s="151"/>
      <c r="S120" s="151"/>
      <c r="T120" s="151"/>
      <c r="U120" s="151"/>
      <c r="V120" s="151"/>
      <c r="W120" s="151"/>
      <c r="X120" s="151"/>
      <c r="Y120" s="151"/>
      <c r="Z120" s="151"/>
      <c r="AA120" s="151"/>
    </row>
    <row r="121">
      <c r="A121" s="167" t="s">
        <v>34896</v>
      </c>
      <c r="B121" s="151"/>
      <c r="C121" s="12" t="s">
        <v>34897</v>
      </c>
      <c r="D121" s="12" t="s">
        <v>34898</v>
      </c>
      <c r="E121" s="151"/>
      <c r="F121" s="151"/>
      <c r="G121" s="151"/>
      <c r="H121" s="151"/>
      <c r="I121" s="151"/>
      <c r="J121" s="151"/>
      <c r="K121" s="151"/>
      <c r="L121" s="151"/>
      <c r="M121" s="151"/>
      <c r="N121" s="151"/>
      <c r="O121" s="151"/>
      <c r="P121" s="151"/>
      <c r="Q121" s="151"/>
      <c r="R121" s="151"/>
      <c r="S121" s="151"/>
      <c r="T121" s="151"/>
      <c r="U121" s="151"/>
      <c r="V121" s="151"/>
      <c r="W121" s="151"/>
      <c r="X121" s="151"/>
      <c r="Y121" s="151"/>
      <c r="Z121" s="151"/>
      <c r="AA121" s="151"/>
    </row>
    <row r="122">
      <c r="A122" s="167" t="s">
        <v>34899</v>
      </c>
      <c r="B122" s="151"/>
      <c r="C122" s="12" t="s">
        <v>34900</v>
      </c>
      <c r="D122" s="12" t="s">
        <v>34901</v>
      </c>
      <c r="E122" s="151"/>
      <c r="F122" s="151"/>
      <c r="G122" s="151"/>
      <c r="H122" s="151"/>
      <c r="I122" s="151"/>
      <c r="J122" s="151"/>
      <c r="K122" s="151"/>
      <c r="L122" s="151"/>
      <c r="M122" s="151"/>
      <c r="N122" s="151"/>
      <c r="O122" s="151"/>
      <c r="P122" s="151"/>
      <c r="Q122" s="151"/>
      <c r="R122" s="151"/>
      <c r="S122" s="151"/>
      <c r="T122" s="151"/>
      <c r="U122" s="151"/>
      <c r="V122" s="151"/>
      <c r="W122" s="151"/>
      <c r="X122" s="151"/>
      <c r="Y122" s="151"/>
      <c r="Z122" s="151"/>
      <c r="AA122" s="151"/>
    </row>
    <row r="123">
      <c r="A123" s="167" t="s">
        <v>34902</v>
      </c>
      <c r="B123" s="151"/>
      <c r="C123" s="12" t="s">
        <v>34903</v>
      </c>
      <c r="D123" s="12" t="s">
        <v>34904</v>
      </c>
      <c r="E123" s="151"/>
      <c r="F123" s="151"/>
      <c r="G123" s="151"/>
      <c r="H123" s="151"/>
      <c r="I123" s="151"/>
      <c r="J123" s="151"/>
      <c r="K123" s="151"/>
      <c r="L123" s="151"/>
      <c r="M123" s="151"/>
      <c r="N123" s="151"/>
      <c r="O123" s="151"/>
      <c r="P123" s="151"/>
      <c r="Q123" s="151"/>
      <c r="R123" s="151"/>
      <c r="S123" s="151"/>
      <c r="T123" s="151"/>
      <c r="U123" s="151"/>
      <c r="V123" s="151"/>
      <c r="W123" s="151"/>
      <c r="X123" s="151"/>
      <c r="Y123" s="151"/>
      <c r="Z123" s="151"/>
      <c r="AA123" s="151"/>
    </row>
    <row r="124">
      <c r="A124" s="167" t="s">
        <v>34905</v>
      </c>
      <c r="B124" s="151"/>
      <c r="C124" s="12" t="s">
        <v>34906</v>
      </c>
      <c r="D124" s="12" t="s">
        <v>34907</v>
      </c>
      <c r="E124" s="151"/>
      <c r="F124" s="151"/>
      <c r="G124" s="151"/>
      <c r="H124" s="151"/>
      <c r="I124" s="151"/>
      <c r="J124" s="151"/>
      <c r="K124" s="151"/>
      <c r="L124" s="151"/>
      <c r="M124" s="151"/>
      <c r="N124" s="151"/>
      <c r="O124" s="151"/>
      <c r="P124" s="151"/>
      <c r="Q124" s="151"/>
      <c r="R124" s="151"/>
      <c r="S124" s="151"/>
      <c r="T124" s="151"/>
      <c r="U124" s="151"/>
      <c r="V124" s="151"/>
      <c r="W124" s="151"/>
      <c r="X124" s="151"/>
      <c r="Y124" s="151"/>
      <c r="Z124" s="151"/>
      <c r="AA124" s="151"/>
    </row>
    <row r="125">
      <c r="A125" s="12" t="s">
        <v>34908</v>
      </c>
      <c r="B125" s="151"/>
      <c r="C125" s="12" t="s">
        <v>34909</v>
      </c>
      <c r="D125" s="151"/>
      <c r="E125" s="151"/>
      <c r="F125" s="151"/>
      <c r="G125" s="151"/>
      <c r="H125" s="151"/>
      <c r="I125" s="151"/>
      <c r="J125" s="151"/>
      <c r="K125" s="151"/>
      <c r="L125" s="151"/>
      <c r="M125" s="151"/>
      <c r="N125" s="151"/>
      <c r="O125" s="151"/>
      <c r="P125" s="151"/>
      <c r="Q125" s="151"/>
      <c r="R125" s="151"/>
      <c r="S125" s="151"/>
      <c r="T125" s="151"/>
      <c r="U125" s="151"/>
      <c r="V125" s="151"/>
      <c r="W125" s="151"/>
      <c r="X125" s="151"/>
      <c r="Y125" s="151"/>
      <c r="Z125" s="151"/>
      <c r="AA125" s="151"/>
    </row>
    <row r="126">
      <c r="A126" s="167" t="s">
        <v>34910</v>
      </c>
      <c r="B126" s="151"/>
      <c r="C126" s="12" t="s">
        <v>34911</v>
      </c>
      <c r="D126" s="12" t="s">
        <v>34912</v>
      </c>
      <c r="E126" s="151"/>
      <c r="F126" s="151"/>
      <c r="G126" s="151"/>
      <c r="H126" s="151"/>
      <c r="I126" s="151"/>
      <c r="J126" s="151"/>
      <c r="K126" s="151"/>
      <c r="L126" s="151"/>
      <c r="M126" s="151"/>
      <c r="N126" s="151"/>
      <c r="O126" s="151"/>
      <c r="P126" s="151"/>
      <c r="Q126" s="151"/>
      <c r="R126" s="151"/>
      <c r="S126" s="151"/>
      <c r="T126" s="151"/>
      <c r="U126" s="151"/>
      <c r="V126" s="151"/>
      <c r="W126" s="151"/>
      <c r="X126" s="151"/>
      <c r="Y126" s="151"/>
      <c r="Z126" s="151"/>
      <c r="AA126" s="151"/>
    </row>
    <row r="127">
      <c r="A127" s="169" t="s">
        <v>34913</v>
      </c>
      <c r="B127" s="151"/>
      <c r="C127" s="114" t="s">
        <v>34914</v>
      </c>
      <c r="D127" s="114" t="s">
        <v>34915</v>
      </c>
      <c r="E127" s="151"/>
      <c r="F127" s="151"/>
      <c r="G127" s="151"/>
      <c r="H127" s="151"/>
      <c r="I127" s="151"/>
      <c r="J127" s="151"/>
      <c r="K127" s="151"/>
      <c r="L127" s="151"/>
      <c r="M127" s="151"/>
      <c r="N127" s="151"/>
      <c r="O127" s="151"/>
      <c r="P127" s="151"/>
      <c r="Q127" s="151"/>
      <c r="R127" s="151"/>
      <c r="S127" s="151"/>
      <c r="T127" s="151"/>
      <c r="U127" s="151"/>
      <c r="V127" s="151"/>
      <c r="W127" s="151"/>
      <c r="X127" s="151"/>
      <c r="Y127" s="151"/>
      <c r="Z127" s="151"/>
      <c r="AA127" s="151"/>
    </row>
    <row r="128">
      <c r="A128" s="169" t="s">
        <v>34916</v>
      </c>
      <c r="B128" s="151"/>
      <c r="C128" s="114" t="s">
        <v>34917</v>
      </c>
      <c r="D128" s="114" t="s">
        <v>34918</v>
      </c>
      <c r="E128" s="151"/>
      <c r="F128" s="151"/>
      <c r="G128" s="151"/>
      <c r="H128" s="151"/>
      <c r="I128" s="151"/>
      <c r="J128" s="151"/>
      <c r="K128" s="151"/>
      <c r="L128" s="151"/>
      <c r="M128" s="151"/>
      <c r="N128" s="151"/>
      <c r="O128" s="151"/>
      <c r="P128" s="151"/>
      <c r="Q128" s="151"/>
      <c r="R128" s="151"/>
      <c r="S128" s="151"/>
      <c r="T128" s="151"/>
      <c r="U128" s="151"/>
      <c r="V128" s="151"/>
      <c r="W128" s="151"/>
      <c r="X128" s="151"/>
      <c r="Y128" s="151"/>
      <c r="Z128" s="151"/>
      <c r="AA128" s="151"/>
    </row>
    <row r="129">
      <c r="A129" s="151" t="s">
        <v>34919</v>
      </c>
      <c r="B129" s="151"/>
      <c r="C129" s="114" t="s">
        <v>34920</v>
      </c>
      <c r="D129" s="114" t="s">
        <v>34918</v>
      </c>
      <c r="E129" s="151"/>
      <c r="F129" s="151"/>
      <c r="G129" s="151"/>
      <c r="H129" s="151"/>
      <c r="I129" s="151"/>
      <c r="J129" s="151"/>
      <c r="K129" s="151"/>
      <c r="L129" s="151"/>
      <c r="M129" s="151"/>
      <c r="N129" s="151"/>
      <c r="O129" s="151"/>
      <c r="P129" s="151"/>
      <c r="Q129" s="151"/>
      <c r="R129" s="151"/>
      <c r="S129" s="151"/>
      <c r="T129" s="151"/>
      <c r="U129" s="151"/>
      <c r="V129" s="151"/>
      <c r="W129" s="151"/>
      <c r="X129" s="151"/>
      <c r="Y129" s="151"/>
      <c r="Z129" s="151"/>
      <c r="AA129" s="151"/>
    </row>
    <row r="130">
      <c r="A130" s="151" t="s">
        <v>34921</v>
      </c>
      <c r="B130" s="151"/>
      <c r="C130" s="114" t="s">
        <v>34922</v>
      </c>
      <c r="D130" s="166" t="s">
        <v>34923</v>
      </c>
      <c r="E130" s="151"/>
      <c r="F130" s="151"/>
      <c r="G130" s="151"/>
      <c r="H130" s="151"/>
      <c r="I130" s="151"/>
      <c r="J130" s="151"/>
      <c r="K130" s="151"/>
      <c r="L130" s="151"/>
      <c r="M130" s="151"/>
      <c r="N130" s="151"/>
      <c r="O130" s="151"/>
      <c r="P130" s="151"/>
      <c r="Q130" s="151"/>
      <c r="R130" s="151"/>
      <c r="S130" s="151"/>
      <c r="T130" s="151"/>
      <c r="U130" s="151"/>
      <c r="V130" s="151"/>
      <c r="W130" s="151"/>
      <c r="X130" s="151"/>
      <c r="Y130" s="151"/>
      <c r="Z130" s="151"/>
      <c r="AA130" s="151"/>
    </row>
    <row r="131">
      <c r="A131" s="169" t="s">
        <v>34921</v>
      </c>
      <c r="B131" s="151"/>
      <c r="C131" s="114" t="s">
        <v>34922</v>
      </c>
      <c r="D131" s="166" t="s">
        <v>34923</v>
      </c>
      <c r="E131" s="151"/>
      <c r="F131" s="151"/>
      <c r="G131" s="151"/>
      <c r="H131" s="151"/>
      <c r="I131" s="151"/>
      <c r="J131" s="151"/>
      <c r="K131" s="151"/>
      <c r="L131" s="151"/>
      <c r="M131" s="151"/>
      <c r="N131" s="151"/>
      <c r="O131" s="151"/>
      <c r="P131" s="151"/>
      <c r="Q131" s="151"/>
      <c r="R131" s="151"/>
      <c r="S131" s="151"/>
      <c r="T131" s="151"/>
      <c r="U131" s="151"/>
      <c r="V131" s="151"/>
      <c r="W131" s="151"/>
      <c r="X131" s="151"/>
      <c r="Y131" s="151"/>
      <c r="Z131" s="151"/>
      <c r="AA131" s="151"/>
    </row>
    <row r="132">
      <c r="A132" s="114" t="s">
        <v>34924</v>
      </c>
      <c r="B132" s="151"/>
      <c r="C132" s="114" t="s">
        <v>34925</v>
      </c>
      <c r="D132" s="114" t="s">
        <v>34926</v>
      </c>
      <c r="E132" s="151"/>
      <c r="F132" s="151"/>
      <c r="G132" s="151"/>
      <c r="H132" s="151"/>
      <c r="I132" s="151"/>
      <c r="J132" s="151"/>
      <c r="K132" s="151"/>
      <c r="L132" s="151"/>
      <c r="M132" s="151"/>
      <c r="N132" s="151"/>
      <c r="O132" s="151"/>
      <c r="P132" s="151"/>
      <c r="Q132" s="151"/>
      <c r="R132" s="151"/>
      <c r="S132" s="151"/>
      <c r="T132" s="151"/>
      <c r="U132" s="151"/>
      <c r="V132" s="151"/>
      <c r="W132" s="151"/>
      <c r="X132" s="151"/>
      <c r="Y132" s="151"/>
      <c r="Z132" s="151"/>
      <c r="AA132" s="151"/>
    </row>
    <row r="133">
      <c r="A133" s="169" t="s">
        <v>34927</v>
      </c>
      <c r="B133" s="151"/>
      <c r="C133" s="114" t="s">
        <v>34928</v>
      </c>
      <c r="D133" s="114" t="s">
        <v>34929</v>
      </c>
      <c r="E133" s="151"/>
      <c r="F133" s="151"/>
      <c r="G133" s="151"/>
      <c r="H133" s="151"/>
      <c r="I133" s="151"/>
      <c r="J133" s="151"/>
      <c r="K133" s="151"/>
      <c r="L133" s="151"/>
      <c r="M133" s="151"/>
      <c r="N133" s="151"/>
      <c r="O133" s="151"/>
      <c r="P133" s="151"/>
      <c r="Q133" s="151"/>
      <c r="R133" s="151"/>
      <c r="S133" s="151"/>
      <c r="T133" s="151"/>
      <c r="U133" s="151"/>
      <c r="V133" s="151"/>
      <c r="W133" s="151"/>
      <c r="X133" s="151"/>
      <c r="Y133" s="151"/>
      <c r="Z133" s="151"/>
      <c r="AA133" s="151"/>
    </row>
    <row r="134">
      <c r="A134" s="169" t="s">
        <v>34930</v>
      </c>
      <c r="B134" s="151"/>
      <c r="C134" s="114" t="s">
        <v>34931</v>
      </c>
      <c r="D134" s="114" t="s">
        <v>34932</v>
      </c>
      <c r="E134" s="151"/>
      <c r="F134" s="151"/>
      <c r="G134" s="151"/>
      <c r="H134" s="151"/>
      <c r="I134" s="151"/>
      <c r="J134" s="151"/>
      <c r="K134" s="151"/>
      <c r="L134" s="151"/>
      <c r="M134" s="151"/>
      <c r="N134" s="151"/>
      <c r="O134" s="151"/>
      <c r="P134" s="151"/>
      <c r="Q134" s="151"/>
      <c r="R134" s="151"/>
      <c r="S134" s="151"/>
      <c r="T134" s="151"/>
      <c r="U134" s="151"/>
      <c r="V134" s="151"/>
      <c r="W134" s="151"/>
      <c r="X134" s="151"/>
      <c r="Y134" s="151"/>
      <c r="Z134" s="151"/>
      <c r="AA134" s="151"/>
    </row>
    <row r="135">
      <c r="A135" s="169" t="s">
        <v>34933</v>
      </c>
      <c r="B135" s="151"/>
      <c r="C135" s="114" t="s">
        <v>34934</v>
      </c>
      <c r="D135" s="114" t="s">
        <v>34935</v>
      </c>
      <c r="E135" s="151"/>
      <c r="F135" s="151"/>
      <c r="G135" s="151"/>
      <c r="H135" s="151"/>
      <c r="I135" s="151"/>
      <c r="J135" s="151"/>
      <c r="K135" s="151"/>
      <c r="L135" s="151"/>
      <c r="M135" s="151"/>
      <c r="N135" s="151"/>
      <c r="O135" s="151"/>
      <c r="P135" s="151"/>
      <c r="Q135" s="151"/>
      <c r="R135" s="151"/>
      <c r="S135" s="151"/>
      <c r="T135" s="151"/>
      <c r="U135" s="151"/>
      <c r="V135" s="151"/>
      <c r="W135" s="151"/>
      <c r="X135" s="151"/>
      <c r="Y135" s="151"/>
      <c r="Z135" s="151"/>
      <c r="AA135" s="151"/>
    </row>
    <row r="136">
      <c r="A136" s="169" t="s">
        <v>34936</v>
      </c>
      <c r="B136" s="151"/>
      <c r="C136" s="114" t="s">
        <v>34937</v>
      </c>
      <c r="D136" s="114" t="s">
        <v>34938</v>
      </c>
      <c r="E136" s="151"/>
      <c r="F136" s="151"/>
      <c r="G136" s="151"/>
      <c r="H136" s="151"/>
      <c r="I136" s="151"/>
      <c r="J136" s="151"/>
      <c r="K136" s="151"/>
      <c r="L136" s="151"/>
      <c r="M136" s="151"/>
      <c r="N136" s="151"/>
      <c r="O136" s="151"/>
      <c r="P136" s="151"/>
      <c r="Q136" s="151"/>
      <c r="R136" s="151"/>
      <c r="S136" s="151"/>
      <c r="T136" s="151"/>
      <c r="U136" s="151"/>
      <c r="V136" s="151"/>
      <c r="W136" s="151"/>
      <c r="X136" s="151"/>
      <c r="Y136" s="151"/>
      <c r="Z136" s="151"/>
      <c r="AA136" s="151"/>
    </row>
    <row r="137">
      <c r="A137" s="169" t="s">
        <v>34939</v>
      </c>
      <c r="B137" s="151"/>
      <c r="C137" s="114" t="s">
        <v>34940</v>
      </c>
      <c r="D137" s="114" t="s">
        <v>34941</v>
      </c>
      <c r="E137" s="151"/>
      <c r="F137" s="151"/>
      <c r="G137" s="151"/>
      <c r="H137" s="151"/>
      <c r="I137" s="151"/>
      <c r="J137" s="151"/>
      <c r="K137" s="151"/>
      <c r="L137" s="151"/>
      <c r="M137" s="151"/>
      <c r="N137" s="151"/>
      <c r="O137" s="151"/>
      <c r="P137" s="151"/>
      <c r="Q137" s="151"/>
      <c r="R137" s="151"/>
      <c r="S137" s="151"/>
      <c r="T137" s="151"/>
      <c r="U137" s="151"/>
      <c r="V137" s="151"/>
      <c r="W137" s="151"/>
      <c r="X137" s="151"/>
      <c r="Y137" s="151"/>
      <c r="Z137" s="151"/>
      <c r="AA137" s="151"/>
    </row>
    <row r="138">
      <c r="A138" s="169" t="s">
        <v>34942</v>
      </c>
      <c r="B138" s="151"/>
      <c r="C138" s="114" t="s">
        <v>34943</v>
      </c>
      <c r="D138" s="114" t="s">
        <v>34944</v>
      </c>
      <c r="E138" s="151"/>
      <c r="F138" s="151"/>
      <c r="G138" s="151"/>
      <c r="H138" s="151"/>
      <c r="I138" s="151"/>
      <c r="J138" s="151"/>
      <c r="K138" s="151"/>
      <c r="L138" s="151"/>
      <c r="M138" s="151"/>
      <c r="N138" s="151"/>
      <c r="O138" s="151"/>
      <c r="P138" s="151"/>
      <c r="Q138" s="151"/>
      <c r="R138" s="151"/>
      <c r="S138" s="151"/>
      <c r="T138" s="151"/>
      <c r="U138" s="151"/>
      <c r="V138" s="151"/>
      <c r="W138" s="151"/>
      <c r="X138" s="151"/>
      <c r="Y138" s="151"/>
      <c r="Z138" s="151"/>
      <c r="AA138" s="151"/>
    </row>
    <row r="139">
      <c r="A139" s="169" t="s">
        <v>34945</v>
      </c>
      <c r="B139" s="151"/>
      <c r="C139" s="114" t="s">
        <v>34946</v>
      </c>
      <c r="D139" s="114" t="s">
        <v>34947</v>
      </c>
      <c r="E139" s="151"/>
      <c r="F139" s="151"/>
      <c r="G139" s="151"/>
      <c r="H139" s="151"/>
      <c r="I139" s="151"/>
      <c r="J139" s="151"/>
      <c r="K139" s="151"/>
      <c r="L139" s="151"/>
      <c r="M139" s="151"/>
      <c r="N139" s="151"/>
      <c r="O139" s="151"/>
      <c r="P139" s="151"/>
      <c r="Q139" s="151"/>
      <c r="R139" s="151"/>
      <c r="S139" s="151"/>
      <c r="T139" s="151"/>
      <c r="U139" s="151"/>
      <c r="V139" s="151"/>
      <c r="W139" s="151"/>
      <c r="X139" s="151"/>
      <c r="Y139" s="151"/>
      <c r="Z139" s="151"/>
      <c r="AA139" s="151"/>
    </row>
    <row r="140">
      <c r="A140" s="169" t="s">
        <v>34948</v>
      </c>
      <c r="B140" s="151"/>
      <c r="C140" s="114" t="s">
        <v>34949</v>
      </c>
      <c r="D140" s="114" t="s">
        <v>34938</v>
      </c>
      <c r="E140" s="151"/>
      <c r="F140" s="151"/>
      <c r="G140" s="151"/>
      <c r="H140" s="151"/>
      <c r="I140" s="151"/>
      <c r="J140" s="151"/>
      <c r="K140" s="151"/>
      <c r="L140" s="151"/>
      <c r="M140" s="151"/>
      <c r="N140" s="151"/>
      <c r="O140" s="151"/>
      <c r="P140" s="151"/>
      <c r="Q140" s="151"/>
      <c r="R140" s="151"/>
      <c r="S140" s="151"/>
      <c r="T140" s="151"/>
      <c r="U140" s="151"/>
      <c r="V140" s="151"/>
      <c r="W140" s="151"/>
      <c r="X140" s="151"/>
      <c r="Y140" s="151"/>
      <c r="Z140" s="151"/>
      <c r="AA140" s="151"/>
    </row>
    <row r="141">
      <c r="A141" s="169" t="s">
        <v>34950</v>
      </c>
      <c r="B141" s="151"/>
      <c r="C141" s="114" t="s">
        <v>34951</v>
      </c>
      <c r="D141" s="114" t="s">
        <v>34952</v>
      </c>
      <c r="E141" s="151"/>
      <c r="F141" s="151"/>
      <c r="G141" s="151"/>
      <c r="H141" s="151"/>
      <c r="I141" s="151"/>
      <c r="J141" s="151"/>
      <c r="K141" s="151"/>
      <c r="L141" s="151"/>
      <c r="M141" s="151"/>
      <c r="N141" s="151"/>
      <c r="O141" s="151"/>
      <c r="P141" s="151"/>
      <c r="Q141" s="151"/>
      <c r="R141" s="151"/>
      <c r="S141" s="151"/>
      <c r="T141" s="151"/>
      <c r="U141" s="151"/>
      <c r="V141" s="151"/>
      <c r="W141" s="151"/>
      <c r="X141" s="151"/>
      <c r="Y141" s="151"/>
      <c r="Z141" s="151"/>
      <c r="AA141" s="151"/>
    </row>
    <row r="142">
      <c r="A142" s="169" t="s">
        <v>34953</v>
      </c>
      <c r="B142" s="151"/>
      <c r="C142" s="114" t="s">
        <v>34954</v>
      </c>
      <c r="D142" s="114" t="s">
        <v>34955</v>
      </c>
      <c r="E142" s="151"/>
      <c r="F142" s="151"/>
      <c r="G142" s="151"/>
      <c r="H142" s="151"/>
      <c r="I142" s="151"/>
      <c r="J142" s="151"/>
      <c r="K142" s="151"/>
      <c r="L142" s="151"/>
      <c r="M142" s="151"/>
      <c r="N142" s="151"/>
      <c r="O142" s="151"/>
      <c r="P142" s="151"/>
      <c r="Q142" s="151"/>
      <c r="R142" s="151"/>
      <c r="S142" s="151"/>
      <c r="T142" s="151"/>
      <c r="U142" s="151"/>
      <c r="V142" s="151"/>
      <c r="W142" s="151"/>
      <c r="X142" s="151"/>
      <c r="Y142" s="151"/>
      <c r="Z142" s="151"/>
      <c r="AA142" s="151"/>
    </row>
    <row r="143">
      <c r="A143" s="169" t="s">
        <v>34956</v>
      </c>
      <c r="B143" s="151"/>
      <c r="C143" s="114" t="s">
        <v>34957</v>
      </c>
      <c r="D143" s="114" t="s">
        <v>34958</v>
      </c>
      <c r="E143" s="151"/>
      <c r="F143" s="151"/>
      <c r="G143" s="151"/>
      <c r="H143" s="151"/>
      <c r="I143" s="151"/>
      <c r="J143" s="151"/>
      <c r="K143" s="151"/>
      <c r="L143" s="151"/>
      <c r="M143" s="151"/>
      <c r="N143" s="151"/>
      <c r="O143" s="151"/>
      <c r="P143" s="151"/>
      <c r="Q143" s="151"/>
      <c r="R143" s="151"/>
      <c r="S143" s="151"/>
      <c r="T143" s="151"/>
      <c r="U143" s="151"/>
      <c r="V143" s="151"/>
      <c r="W143" s="151"/>
      <c r="X143" s="151"/>
      <c r="Y143" s="151"/>
      <c r="Z143" s="151"/>
      <c r="AA143" s="151"/>
    </row>
    <row r="144">
      <c r="A144" s="169" t="s">
        <v>34959</v>
      </c>
      <c r="B144" s="151"/>
      <c r="C144" s="114" t="s">
        <v>34960</v>
      </c>
      <c r="D144" s="114" t="s">
        <v>34958</v>
      </c>
      <c r="E144" s="151"/>
      <c r="F144" s="151"/>
      <c r="G144" s="151"/>
      <c r="H144" s="151"/>
      <c r="I144" s="151"/>
      <c r="J144" s="151"/>
      <c r="K144" s="151"/>
      <c r="L144" s="151"/>
      <c r="M144" s="151"/>
      <c r="N144" s="151"/>
      <c r="O144" s="151"/>
      <c r="P144" s="151"/>
      <c r="Q144" s="151"/>
      <c r="R144" s="151"/>
      <c r="S144" s="151"/>
      <c r="T144" s="151"/>
      <c r="U144" s="151"/>
      <c r="V144" s="151"/>
      <c r="W144" s="151"/>
      <c r="X144" s="151"/>
      <c r="Y144" s="151"/>
      <c r="Z144" s="151"/>
      <c r="AA144" s="151"/>
    </row>
    <row r="145">
      <c r="A145" s="170" t="s">
        <v>34961</v>
      </c>
      <c r="B145" s="151"/>
      <c r="C145" s="114" t="s">
        <v>34962</v>
      </c>
      <c r="D145" s="114" t="s">
        <v>34963</v>
      </c>
      <c r="E145" s="151"/>
      <c r="F145" s="151"/>
      <c r="G145" s="151"/>
      <c r="H145" s="151"/>
      <c r="I145" s="151"/>
      <c r="J145" s="151"/>
      <c r="K145" s="151"/>
      <c r="L145" s="151"/>
      <c r="M145" s="151"/>
      <c r="N145" s="151"/>
      <c r="O145" s="151"/>
      <c r="P145" s="151"/>
      <c r="Q145" s="151"/>
      <c r="R145" s="151"/>
      <c r="S145" s="151"/>
      <c r="T145" s="151"/>
      <c r="U145" s="151"/>
      <c r="V145" s="151"/>
      <c r="W145" s="151"/>
      <c r="X145" s="151"/>
      <c r="Y145" s="151"/>
      <c r="Z145" s="151"/>
      <c r="AA145" s="151"/>
    </row>
    <row r="146">
      <c r="A146" s="169" t="s">
        <v>34964</v>
      </c>
      <c r="B146" s="151"/>
      <c r="C146" s="114" t="s">
        <v>34965</v>
      </c>
      <c r="D146" s="114" t="s">
        <v>34963</v>
      </c>
      <c r="E146" s="151"/>
      <c r="F146" s="151"/>
      <c r="G146" s="151"/>
      <c r="H146" s="151"/>
      <c r="I146" s="151"/>
      <c r="J146" s="151"/>
      <c r="K146" s="151"/>
      <c r="L146" s="151"/>
      <c r="M146" s="151"/>
      <c r="N146" s="151"/>
      <c r="O146" s="151"/>
      <c r="P146" s="151"/>
      <c r="Q146" s="151"/>
      <c r="R146" s="151"/>
      <c r="S146" s="151"/>
      <c r="T146" s="151"/>
      <c r="U146" s="151"/>
      <c r="V146" s="151"/>
      <c r="W146" s="151"/>
      <c r="X146" s="151"/>
      <c r="Y146" s="151"/>
      <c r="Z146" s="151"/>
      <c r="AA146" s="151"/>
    </row>
    <row r="147">
      <c r="A147" s="169" t="s">
        <v>34966</v>
      </c>
      <c r="B147" s="151"/>
      <c r="C147" s="114" t="s">
        <v>34967</v>
      </c>
      <c r="D147" s="114" t="s">
        <v>34968</v>
      </c>
      <c r="E147" s="151"/>
      <c r="F147" s="151"/>
      <c r="G147" s="151"/>
      <c r="H147" s="151"/>
      <c r="I147" s="151"/>
      <c r="J147" s="151"/>
      <c r="K147" s="151"/>
      <c r="L147" s="151"/>
      <c r="M147" s="151"/>
      <c r="N147" s="151"/>
      <c r="O147" s="151"/>
      <c r="P147" s="151"/>
      <c r="Q147" s="151"/>
      <c r="R147" s="151"/>
      <c r="S147" s="151"/>
      <c r="T147" s="151"/>
      <c r="U147" s="151"/>
      <c r="V147" s="151"/>
      <c r="W147" s="151"/>
      <c r="X147" s="151"/>
      <c r="Y147" s="151"/>
      <c r="Z147" s="151"/>
      <c r="AA147" s="151"/>
    </row>
    <row r="148">
      <c r="A148" s="169" t="s">
        <v>34969</v>
      </c>
      <c r="B148" s="151"/>
      <c r="C148" s="114" t="s">
        <v>34970</v>
      </c>
      <c r="D148" s="114" t="s">
        <v>34968</v>
      </c>
      <c r="E148" s="151"/>
      <c r="F148" s="151"/>
      <c r="G148" s="151"/>
      <c r="H148" s="151"/>
      <c r="I148" s="151"/>
      <c r="J148" s="151"/>
      <c r="K148" s="151"/>
      <c r="L148" s="151"/>
      <c r="M148" s="151"/>
      <c r="N148" s="151"/>
      <c r="O148" s="151"/>
      <c r="P148" s="151"/>
      <c r="Q148" s="151"/>
      <c r="R148" s="151"/>
      <c r="S148" s="151"/>
      <c r="T148" s="151"/>
      <c r="U148" s="151"/>
      <c r="V148" s="151"/>
      <c r="W148" s="151"/>
      <c r="X148" s="151"/>
      <c r="Y148" s="151"/>
      <c r="Z148" s="151"/>
      <c r="AA148" s="151"/>
    </row>
    <row r="149">
      <c r="A149" s="169" t="s">
        <v>34971</v>
      </c>
      <c r="B149" s="151"/>
      <c r="C149" s="114" t="s">
        <v>34972</v>
      </c>
      <c r="D149" s="114" t="s">
        <v>34973</v>
      </c>
      <c r="E149" s="151"/>
      <c r="F149" s="151"/>
      <c r="G149" s="151"/>
      <c r="H149" s="151"/>
      <c r="I149" s="151"/>
      <c r="J149" s="151"/>
      <c r="K149" s="151"/>
      <c r="L149" s="151"/>
      <c r="M149" s="151"/>
      <c r="N149" s="151"/>
      <c r="O149" s="151"/>
      <c r="P149" s="151"/>
      <c r="Q149" s="151"/>
      <c r="R149" s="151"/>
      <c r="S149" s="151"/>
      <c r="T149" s="151"/>
      <c r="U149" s="151"/>
      <c r="V149" s="151"/>
      <c r="W149" s="151"/>
      <c r="X149" s="151"/>
      <c r="Y149" s="151"/>
      <c r="Z149" s="151"/>
      <c r="AA149" s="151"/>
    </row>
    <row r="150">
      <c r="A150" s="169" t="s">
        <v>34974</v>
      </c>
      <c r="B150" s="151"/>
      <c r="C150" s="114" t="s">
        <v>34975</v>
      </c>
      <c r="D150" s="114" t="s">
        <v>34973</v>
      </c>
      <c r="E150" s="151"/>
      <c r="F150" s="151"/>
      <c r="G150" s="151"/>
      <c r="H150" s="151"/>
      <c r="I150" s="151"/>
      <c r="J150" s="151"/>
      <c r="K150" s="151"/>
      <c r="L150" s="151"/>
      <c r="M150" s="151"/>
      <c r="N150" s="151"/>
      <c r="O150" s="151"/>
      <c r="P150" s="151"/>
      <c r="Q150" s="151"/>
      <c r="R150" s="151"/>
      <c r="S150" s="151"/>
      <c r="T150" s="151"/>
      <c r="U150" s="151"/>
      <c r="V150" s="151"/>
      <c r="W150" s="151"/>
      <c r="X150" s="151"/>
      <c r="Y150" s="151"/>
      <c r="Z150" s="151"/>
      <c r="AA150" s="151"/>
    </row>
    <row r="151">
      <c r="A151" s="169" t="s">
        <v>34976</v>
      </c>
      <c r="B151" s="151"/>
      <c r="C151" s="114" t="s">
        <v>34977</v>
      </c>
      <c r="D151" s="114" t="s">
        <v>34978</v>
      </c>
      <c r="E151" s="151"/>
      <c r="F151" s="151"/>
      <c r="G151" s="151"/>
      <c r="H151" s="151"/>
      <c r="I151" s="151"/>
      <c r="J151" s="151"/>
      <c r="K151" s="151"/>
      <c r="L151" s="151"/>
      <c r="M151" s="151"/>
      <c r="N151" s="151"/>
      <c r="O151" s="151"/>
      <c r="P151" s="151"/>
      <c r="Q151" s="151"/>
      <c r="R151" s="151"/>
      <c r="S151" s="151"/>
      <c r="T151" s="151"/>
      <c r="U151" s="151"/>
      <c r="V151" s="151"/>
      <c r="W151" s="151"/>
      <c r="X151" s="151"/>
      <c r="Y151" s="151"/>
      <c r="Z151" s="151"/>
      <c r="AA151" s="151"/>
    </row>
    <row r="152">
      <c r="A152" s="169" t="s">
        <v>34979</v>
      </c>
      <c r="B152" s="151"/>
      <c r="C152" s="114" t="s">
        <v>34980</v>
      </c>
      <c r="D152" s="114" t="s">
        <v>34978</v>
      </c>
      <c r="E152" s="151"/>
      <c r="F152" s="151"/>
      <c r="G152" s="151"/>
      <c r="H152" s="151"/>
      <c r="I152" s="151"/>
      <c r="J152" s="151"/>
      <c r="K152" s="151"/>
      <c r="L152" s="151"/>
      <c r="M152" s="151"/>
      <c r="N152" s="151"/>
      <c r="O152" s="151"/>
      <c r="P152" s="151"/>
      <c r="Q152" s="151"/>
      <c r="R152" s="151"/>
      <c r="S152" s="151"/>
      <c r="T152" s="151"/>
      <c r="U152" s="151"/>
      <c r="V152" s="151"/>
      <c r="W152" s="151"/>
      <c r="X152" s="151"/>
      <c r="Y152" s="151"/>
      <c r="Z152" s="151"/>
      <c r="AA152" s="151"/>
    </row>
    <row r="153">
      <c r="A153" s="169" t="s">
        <v>34981</v>
      </c>
      <c r="B153" s="151"/>
      <c r="C153" s="114" t="s">
        <v>34982</v>
      </c>
      <c r="D153" s="114" t="s">
        <v>34983</v>
      </c>
      <c r="E153" s="151"/>
      <c r="F153" s="151"/>
      <c r="G153" s="151"/>
      <c r="H153" s="151"/>
      <c r="I153" s="151"/>
      <c r="J153" s="151"/>
      <c r="K153" s="151"/>
      <c r="L153" s="151"/>
      <c r="M153" s="151"/>
      <c r="N153" s="151"/>
      <c r="O153" s="151"/>
      <c r="P153" s="151"/>
      <c r="Q153" s="151"/>
      <c r="R153" s="151"/>
      <c r="S153" s="151"/>
      <c r="T153" s="151"/>
      <c r="U153" s="151"/>
      <c r="V153" s="151"/>
      <c r="W153" s="151"/>
      <c r="X153" s="151"/>
      <c r="Y153" s="151"/>
      <c r="Z153" s="151"/>
      <c r="AA153" s="151"/>
    </row>
    <row r="154">
      <c r="A154" s="169" t="s">
        <v>34984</v>
      </c>
      <c r="B154" s="151"/>
      <c r="C154" s="114" t="s">
        <v>34985</v>
      </c>
      <c r="D154" s="114" t="s">
        <v>34983</v>
      </c>
      <c r="E154" s="151"/>
      <c r="F154" s="151"/>
      <c r="G154" s="151"/>
      <c r="H154" s="151"/>
      <c r="I154" s="151"/>
      <c r="J154" s="151"/>
      <c r="K154" s="151"/>
      <c r="L154" s="151"/>
      <c r="M154" s="151"/>
      <c r="N154" s="151"/>
      <c r="O154" s="151"/>
      <c r="P154" s="151"/>
      <c r="Q154" s="151"/>
      <c r="R154" s="151"/>
      <c r="S154" s="151"/>
      <c r="T154" s="151"/>
      <c r="U154" s="151"/>
      <c r="V154" s="151"/>
      <c r="W154" s="151"/>
      <c r="X154" s="151"/>
      <c r="Y154" s="151"/>
      <c r="Z154" s="151"/>
      <c r="AA154" s="151"/>
    </row>
    <row r="155">
      <c r="A155" s="169" t="s">
        <v>34986</v>
      </c>
      <c r="B155" s="151"/>
      <c r="C155" s="114" t="s">
        <v>34987</v>
      </c>
      <c r="D155" s="114" t="s">
        <v>34988</v>
      </c>
      <c r="E155" s="151"/>
      <c r="F155" s="151"/>
      <c r="G155" s="151"/>
      <c r="H155" s="151"/>
      <c r="I155" s="151"/>
      <c r="J155" s="151"/>
      <c r="K155" s="151"/>
      <c r="L155" s="151"/>
      <c r="M155" s="151"/>
      <c r="N155" s="151"/>
      <c r="O155" s="151"/>
      <c r="P155" s="151"/>
      <c r="Q155" s="151"/>
      <c r="R155" s="151"/>
      <c r="S155" s="151"/>
      <c r="T155" s="151"/>
      <c r="U155" s="151"/>
      <c r="V155" s="151"/>
      <c r="W155" s="151"/>
      <c r="X155" s="151"/>
      <c r="Y155" s="151"/>
      <c r="Z155" s="151"/>
      <c r="AA155" s="151"/>
    </row>
    <row r="156">
      <c r="A156" s="169" t="s">
        <v>34989</v>
      </c>
      <c r="B156" s="151"/>
      <c r="C156" s="114" t="s">
        <v>34990</v>
      </c>
      <c r="D156" s="114" t="s">
        <v>34991</v>
      </c>
      <c r="E156" s="151"/>
      <c r="F156" s="151"/>
      <c r="G156" s="151"/>
      <c r="H156" s="151"/>
      <c r="I156" s="151"/>
      <c r="J156" s="151"/>
      <c r="K156" s="151"/>
      <c r="L156" s="151"/>
      <c r="M156" s="151"/>
      <c r="N156" s="151"/>
      <c r="O156" s="151"/>
      <c r="P156" s="151"/>
      <c r="Q156" s="151"/>
      <c r="R156" s="151"/>
      <c r="S156" s="151"/>
      <c r="T156" s="151"/>
      <c r="U156" s="151"/>
      <c r="V156" s="151"/>
      <c r="W156" s="151"/>
      <c r="X156" s="151"/>
      <c r="Y156" s="151"/>
      <c r="Z156" s="151"/>
      <c r="AA156" s="151"/>
    </row>
    <row r="157">
      <c r="A157" s="114" t="s">
        <v>34992</v>
      </c>
      <c r="B157" s="151"/>
      <c r="C157" s="114" t="s">
        <v>34993</v>
      </c>
      <c r="D157" s="114" t="s">
        <v>34994</v>
      </c>
      <c r="E157" s="151"/>
      <c r="F157" s="151"/>
      <c r="G157" s="151"/>
      <c r="H157" s="151"/>
      <c r="I157" s="151"/>
      <c r="J157" s="151"/>
      <c r="K157" s="151"/>
      <c r="L157" s="151"/>
      <c r="M157" s="151"/>
      <c r="N157" s="151"/>
      <c r="O157" s="151"/>
      <c r="P157" s="151"/>
      <c r="Q157" s="151"/>
      <c r="R157" s="151"/>
      <c r="S157" s="151"/>
      <c r="T157" s="151"/>
      <c r="U157" s="151"/>
      <c r="V157" s="151"/>
      <c r="W157" s="151"/>
      <c r="X157" s="151"/>
      <c r="Y157" s="151"/>
      <c r="Z157" s="151"/>
      <c r="AA157" s="151"/>
    </row>
    <row r="158">
      <c r="A158" s="114" t="s">
        <v>34995</v>
      </c>
      <c r="B158" s="151"/>
      <c r="C158" s="114" t="s">
        <v>34996</v>
      </c>
      <c r="D158" s="114" t="s">
        <v>34997</v>
      </c>
      <c r="E158" s="151"/>
      <c r="F158" s="151"/>
      <c r="G158" s="151"/>
      <c r="H158" s="151"/>
      <c r="I158" s="151"/>
      <c r="J158" s="151"/>
      <c r="K158" s="151"/>
      <c r="L158" s="151"/>
      <c r="M158" s="151"/>
      <c r="N158" s="151"/>
      <c r="O158" s="151"/>
      <c r="P158" s="151"/>
      <c r="Q158" s="151"/>
      <c r="R158" s="151"/>
      <c r="S158" s="151"/>
      <c r="T158" s="151"/>
      <c r="U158" s="151"/>
      <c r="V158" s="151"/>
      <c r="W158" s="151"/>
      <c r="X158" s="151"/>
      <c r="Y158" s="151"/>
      <c r="Z158" s="151"/>
      <c r="AA158" s="151"/>
    </row>
    <row r="159">
      <c r="A159" s="169" t="s">
        <v>34998</v>
      </c>
      <c r="B159" s="151"/>
      <c r="C159" s="114" t="s">
        <v>34999</v>
      </c>
      <c r="D159" s="114" t="s">
        <v>35000</v>
      </c>
      <c r="E159" s="151"/>
      <c r="F159" s="151"/>
      <c r="G159" s="151"/>
      <c r="H159" s="151"/>
      <c r="I159" s="151"/>
      <c r="J159" s="151"/>
      <c r="K159" s="151"/>
      <c r="L159" s="151"/>
      <c r="M159" s="151"/>
      <c r="N159" s="151"/>
      <c r="O159" s="151"/>
      <c r="P159" s="151"/>
      <c r="Q159" s="151"/>
      <c r="R159" s="151"/>
      <c r="S159" s="151"/>
      <c r="T159" s="151"/>
      <c r="U159" s="151"/>
      <c r="V159" s="151"/>
      <c r="W159" s="151"/>
      <c r="X159" s="151"/>
      <c r="Y159" s="151"/>
      <c r="Z159" s="151"/>
      <c r="AA159" s="151"/>
    </row>
    <row r="160">
      <c r="A160" s="169" t="s">
        <v>35001</v>
      </c>
      <c r="B160" s="151"/>
      <c r="C160" s="114" t="s">
        <v>35002</v>
      </c>
      <c r="D160" s="114" t="s">
        <v>35003</v>
      </c>
      <c r="E160" s="151"/>
      <c r="F160" s="151"/>
      <c r="G160" s="151"/>
      <c r="H160" s="151"/>
      <c r="I160" s="151"/>
      <c r="J160" s="151"/>
      <c r="K160" s="151"/>
      <c r="L160" s="151"/>
      <c r="M160" s="151"/>
      <c r="N160" s="151"/>
      <c r="O160" s="151"/>
      <c r="P160" s="151"/>
      <c r="Q160" s="151"/>
      <c r="R160" s="151"/>
      <c r="S160" s="151"/>
      <c r="T160" s="151"/>
      <c r="U160" s="151"/>
      <c r="V160" s="151"/>
      <c r="W160" s="151"/>
      <c r="X160" s="151"/>
      <c r="Y160" s="151"/>
      <c r="Z160" s="151"/>
      <c r="AA160" s="151"/>
    </row>
    <row r="161">
      <c r="A161" s="169" t="s">
        <v>35004</v>
      </c>
      <c r="B161" s="151"/>
      <c r="C161" s="114" t="s">
        <v>35005</v>
      </c>
      <c r="D161" s="114" t="s">
        <v>35006</v>
      </c>
      <c r="E161" s="151"/>
      <c r="F161" s="151"/>
      <c r="G161" s="151"/>
      <c r="H161" s="151"/>
      <c r="I161" s="151"/>
      <c r="J161" s="151"/>
      <c r="K161" s="151"/>
      <c r="L161" s="151"/>
      <c r="M161" s="151"/>
      <c r="N161" s="151"/>
      <c r="O161" s="151"/>
      <c r="P161" s="151"/>
      <c r="Q161" s="151"/>
      <c r="R161" s="151"/>
      <c r="S161" s="151"/>
      <c r="T161" s="151"/>
      <c r="U161" s="151"/>
      <c r="V161" s="151"/>
      <c r="W161" s="151"/>
      <c r="X161" s="151"/>
      <c r="Y161" s="151"/>
      <c r="Z161" s="151"/>
      <c r="AA161" s="151"/>
    </row>
    <row r="162">
      <c r="A162" s="166" t="s">
        <v>35007</v>
      </c>
      <c r="B162" s="151"/>
      <c r="C162" s="114" t="s">
        <v>35008</v>
      </c>
      <c r="D162" s="114" t="s">
        <v>35009</v>
      </c>
      <c r="E162" s="151"/>
      <c r="F162" s="151"/>
      <c r="G162" s="151"/>
      <c r="H162" s="151"/>
      <c r="I162" s="151"/>
      <c r="J162" s="151"/>
      <c r="K162" s="151"/>
      <c r="L162" s="151"/>
      <c r="M162" s="151"/>
      <c r="N162" s="151"/>
      <c r="O162" s="151"/>
      <c r="P162" s="151"/>
      <c r="Q162" s="151"/>
      <c r="R162" s="151"/>
      <c r="S162" s="151"/>
      <c r="T162" s="151"/>
      <c r="U162" s="151"/>
      <c r="V162" s="151"/>
      <c r="W162" s="151"/>
      <c r="X162" s="151"/>
      <c r="Y162" s="151"/>
      <c r="Z162" s="151"/>
      <c r="AA162" s="151"/>
    </row>
    <row r="163">
      <c r="A163" s="167" t="s">
        <v>35010</v>
      </c>
      <c r="B163" s="151"/>
      <c r="C163" s="12" t="s">
        <v>35011</v>
      </c>
      <c r="D163" s="12" t="s">
        <v>35012</v>
      </c>
      <c r="E163" s="151"/>
      <c r="F163" s="151"/>
      <c r="G163" s="151"/>
      <c r="H163" s="151"/>
      <c r="I163" s="151"/>
      <c r="J163" s="151"/>
      <c r="K163" s="151"/>
      <c r="L163" s="151"/>
      <c r="M163" s="151"/>
      <c r="N163" s="151"/>
      <c r="O163" s="151"/>
      <c r="P163" s="151"/>
      <c r="Q163" s="151"/>
      <c r="R163" s="151"/>
      <c r="S163" s="151"/>
      <c r="T163" s="151"/>
      <c r="U163" s="151"/>
      <c r="V163" s="151"/>
      <c r="W163" s="151"/>
      <c r="X163" s="151"/>
      <c r="Y163" s="151"/>
      <c r="Z163" s="151"/>
      <c r="AA163" s="151"/>
    </row>
    <row r="164">
      <c r="A164" s="167" t="s">
        <v>35013</v>
      </c>
      <c r="B164" s="151"/>
      <c r="C164" s="12" t="s">
        <v>35014</v>
      </c>
      <c r="D164" s="12" t="s">
        <v>35015</v>
      </c>
      <c r="E164" s="151"/>
      <c r="F164" s="151"/>
      <c r="G164" s="151"/>
      <c r="H164" s="151"/>
      <c r="I164" s="151"/>
      <c r="J164" s="151"/>
      <c r="K164" s="151"/>
      <c r="L164" s="151"/>
      <c r="M164" s="151"/>
      <c r="N164" s="151"/>
      <c r="O164" s="151"/>
      <c r="P164" s="151"/>
      <c r="Q164" s="151"/>
      <c r="R164" s="151"/>
      <c r="S164" s="151"/>
      <c r="T164" s="151"/>
      <c r="U164" s="151"/>
      <c r="V164" s="151"/>
      <c r="W164" s="151"/>
      <c r="X164" s="151"/>
      <c r="Y164" s="151"/>
      <c r="Z164" s="151"/>
      <c r="AA164" s="151"/>
    </row>
    <row r="165">
      <c r="A165" s="167" t="s">
        <v>35016</v>
      </c>
      <c r="B165" s="151"/>
      <c r="C165" s="12" t="s">
        <v>35017</v>
      </c>
      <c r="D165" s="12" t="s">
        <v>35018</v>
      </c>
      <c r="E165" s="151"/>
      <c r="F165" s="151"/>
      <c r="G165" s="151"/>
      <c r="H165" s="151"/>
      <c r="I165" s="151"/>
      <c r="J165" s="151"/>
      <c r="K165" s="151"/>
      <c r="L165" s="151"/>
      <c r="M165" s="151"/>
      <c r="N165" s="151"/>
      <c r="O165" s="151"/>
      <c r="P165" s="151"/>
      <c r="Q165" s="151"/>
      <c r="R165" s="151"/>
      <c r="S165" s="151"/>
      <c r="T165" s="151"/>
      <c r="U165" s="151"/>
      <c r="V165" s="151"/>
      <c r="W165" s="151"/>
      <c r="X165" s="151"/>
      <c r="Y165" s="151"/>
      <c r="Z165" s="151"/>
      <c r="AA165" s="151"/>
    </row>
    <row r="166">
      <c r="A166" s="167" t="s">
        <v>35019</v>
      </c>
      <c r="B166" s="151"/>
      <c r="C166" s="12" t="s">
        <v>35020</v>
      </c>
      <c r="D166" s="12" t="s">
        <v>35021</v>
      </c>
      <c r="E166" s="151"/>
      <c r="F166" s="151"/>
      <c r="G166" s="151"/>
      <c r="H166" s="151"/>
      <c r="I166" s="151"/>
      <c r="J166" s="151"/>
      <c r="K166" s="151"/>
      <c r="L166" s="151"/>
      <c r="M166" s="151"/>
      <c r="N166" s="151"/>
      <c r="O166" s="151"/>
      <c r="P166" s="151"/>
      <c r="Q166" s="151"/>
      <c r="R166" s="151"/>
      <c r="S166" s="151"/>
      <c r="T166" s="151"/>
      <c r="U166" s="151"/>
      <c r="V166" s="151"/>
      <c r="W166" s="151"/>
      <c r="X166" s="151"/>
      <c r="Y166" s="151"/>
      <c r="Z166" s="151"/>
      <c r="AA166" s="151"/>
    </row>
    <row r="167">
      <c r="A167" s="167" t="s">
        <v>35022</v>
      </c>
      <c r="B167" s="168" t="s">
        <v>3935</v>
      </c>
      <c r="C167" s="12" t="s">
        <v>35023</v>
      </c>
      <c r="D167" s="168" t="s">
        <v>35024</v>
      </c>
      <c r="E167" s="151"/>
      <c r="F167" s="151"/>
      <c r="G167" s="151"/>
      <c r="H167" s="151"/>
      <c r="I167" s="151"/>
      <c r="J167" s="151"/>
      <c r="K167" s="151"/>
      <c r="L167" s="151"/>
      <c r="M167" s="151"/>
      <c r="N167" s="151"/>
      <c r="O167" s="151"/>
      <c r="P167" s="151"/>
      <c r="Q167" s="151"/>
      <c r="R167" s="151"/>
      <c r="S167" s="151"/>
      <c r="T167" s="151"/>
      <c r="U167" s="151"/>
      <c r="V167" s="151"/>
      <c r="W167" s="151"/>
      <c r="X167" s="151"/>
      <c r="Y167" s="151"/>
      <c r="Z167" s="151"/>
      <c r="AA167" s="151"/>
    </row>
    <row r="168">
      <c r="A168" s="167" t="s">
        <v>35025</v>
      </c>
      <c r="B168" s="151"/>
      <c r="C168" s="12" t="s">
        <v>35026</v>
      </c>
      <c r="D168" s="12" t="s">
        <v>35027</v>
      </c>
      <c r="E168" s="151"/>
      <c r="F168" s="151"/>
      <c r="G168" s="151"/>
      <c r="H168" s="151"/>
      <c r="I168" s="151"/>
      <c r="J168" s="151"/>
      <c r="K168" s="151"/>
      <c r="L168" s="151"/>
      <c r="M168" s="151"/>
      <c r="N168" s="151"/>
      <c r="O168" s="151"/>
      <c r="P168" s="151"/>
      <c r="Q168" s="151"/>
      <c r="R168" s="151"/>
      <c r="S168" s="151"/>
      <c r="T168" s="151"/>
      <c r="U168" s="151"/>
      <c r="V168" s="151"/>
      <c r="W168" s="151"/>
      <c r="X168" s="151"/>
      <c r="Y168" s="151"/>
      <c r="Z168" s="151"/>
      <c r="AA168" s="151"/>
    </row>
    <row r="169">
      <c r="A169" s="114" t="s">
        <v>35028</v>
      </c>
      <c r="B169" s="114" t="s">
        <v>11527</v>
      </c>
      <c r="C169" s="114" t="s">
        <v>35029</v>
      </c>
      <c r="D169" s="114" t="s">
        <v>34650</v>
      </c>
      <c r="E169" s="151"/>
      <c r="F169" s="151"/>
      <c r="G169" s="151"/>
      <c r="H169" s="151"/>
      <c r="I169" s="151"/>
      <c r="J169" s="151"/>
      <c r="K169" s="151"/>
      <c r="L169" s="151"/>
      <c r="M169" s="151"/>
      <c r="N169" s="151"/>
      <c r="O169" s="151"/>
      <c r="P169" s="151"/>
      <c r="Q169" s="151"/>
      <c r="R169" s="151"/>
      <c r="S169" s="151"/>
      <c r="T169" s="151"/>
      <c r="U169" s="151"/>
      <c r="V169" s="151"/>
      <c r="W169" s="151"/>
      <c r="X169" s="151"/>
      <c r="Y169" s="151"/>
      <c r="Z169" s="151"/>
      <c r="AA169" s="151"/>
    </row>
    <row r="170">
      <c r="A170" s="114" t="s">
        <v>35030</v>
      </c>
      <c r="B170" s="114" t="s">
        <v>11426</v>
      </c>
      <c r="C170" s="114" t="s">
        <v>35031</v>
      </c>
      <c r="D170" s="114" t="s">
        <v>34598</v>
      </c>
      <c r="E170" s="151"/>
      <c r="F170" s="151"/>
      <c r="G170" s="151"/>
      <c r="H170" s="151"/>
      <c r="I170" s="151"/>
      <c r="J170" s="151"/>
      <c r="K170" s="151"/>
      <c r="L170" s="151"/>
      <c r="M170" s="151"/>
      <c r="N170" s="151"/>
      <c r="O170" s="151"/>
      <c r="P170" s="151"/>
      <c r="Q170" s="151"/>
      <c r="R170" s="151"/>
      <c r="S170" s="151"/>
      <c r="T170" s="151"/>
      <c r="U170" s="151"/>
      <c r="V170" s="151"/>
      <c r="W170" s="151"/>
      <c r="X170" s="151"/>
      <c r="Y170" s="151"/>
      <c r="Z170" s="151"/>
      <c r="AA170" s="151"/>
    </row>
    <row r="171">
      <c r="A171" s="114" t="s">
        <v>35032</v>
      </c>
      <c r="B171" s="114" t="s">
        <v>11429</v>
      </c>
      <c r="C171" s="114" t="s">
        <v>35033</v>
      </c>
      <c r="D171" s="114" t="s">
        <v>34604</v>
      </c>
      <c r="E171" s="151"/>
      <c r="F171" s="151"/>
      <c r="G171" s="151"/>
      <c r="H171" s="151"/>
      <c r="I171" s="151"/>
      <c r="J171" s="151"/>
      <c r="K171" s="151"/>
      <c r="L171" s="151"/>
      <c r="M171" s="151"/>
      <c r="N171" s="151"/>
      <c r="O171" s="151"/>
      <c r="P171" s="151"/>
      <c r="Q171" s="151"/>
      <c r="R171" s="151"/>
      <c r="S171" s="151"/>
      <c r="T171" s="151"/>
      <c r="U171" s="151"/>
      <c r="V171" s="151"/>
      <c r="W171" s="151"/>
      <c r="X171" s="151"/>
      <c r="Y171" s="151"/>
      <c r="Z171" s="151"/>
      <c r="AA171" s="151"/>
    </row>
    <row r="172">
      <c r="A172" s="167" t="s">
        <v>35034</v>
      </c>
      <c r="B172" s="151"/>
      <c r="C172" s="12" t="s">
        <v>35035</v>
      </c>
      <c r="D172" s="12" t="s">
        <v>34887</v>
      </c>
      <c r="E172" s="151"/>
      <c r="F172" s="151"/>
      <c r="G172" s="151"/>
      <c r="H172" s="151"/>
      <c r="I172" s="151"/>
      <c r="J172" s="151"/>
      <c r="K172" s="151"/>
      <c r="L172" s="151"/>
      <c r="M172" s="151"/>
      <c r="N172" s="151"/>
      <c r="O172" s="151"/>
      <c r="P172" s="151"/>
      <c r="Q172" s="151"/>
      <c r="R172" s="151"/>
      <c r="S172" s="151"/>
      <c r="T172" s="151"/>
      <c r="U172" s="151"/>
      <c r="V172" s="151"/>
      <c r="W172" s="151"/>
      <c r="X172" s="151"/>
      <c r="Y172" s="151"/>
      <c r="Z172" s="151"/>
      <c r="AA172" s="151"/>
    </row>
    <row r="173">
      <c r="A173" s="167" t="s">
        <v>35036</v>
      </c>
      <c r="B173" s="151"/>
      <c r="C173" s="12" t="s">
        <v>35037</v>
      </c>
      <c r="D173" s="12" t="s">
        <v>35038</v>
      </c>
      <c r="E173" s="12" t="s">
        <v>35039</v>
      </c>
      <c r="F173" s="151"/>
      <c r="G173" s="151"/>
      <c r="H173" s="151"/>
      <c r="I173" s="151"/>
      <c r="J173" s="151"/>
      <c r="K173" s="151"/>
      <c r="L173" s="151"/>
      <c r="M173" s="151"/>
      <c r="N173" s="151"/>
      <c r="O173" s="151"/>
      <c r="P173" s="151"/>
      <c r="Q173" s="151"/>
      <c r="R173" s="151"/>
      <c r="S173" s="151"/>
      <c r="T173" s="151"/>
      <c r="U173" s="151"/>
      <c r="V173" s="151"/>
      <c r="W173" s="151"/>
      <c r="X173" s="151"/>
      <c r="Y173" s="151"/>
      <c r="Z173" s="151"/>
      <c r="AA173" s="151"/>
    </row>
    <row r="174">
      <c r="A174" s="114" t="s">
        <v>35040</v>
      </c>
      <c r="B174" s="114" t="s">
        <v>7847</v>
      </c>
      <c r="C174" s="114" t="s">
        <v>35041</v>
      </c>
      <c r="D174" s="114" t="s">
        <v>34634</v>
      </c>
      <c r="E174" s="151"/>
      <c r="F174" s="151"/>
      <c r="G174" s="151"/>
      <c r="H174" s="151"/>
      <c r="I174" s="151"/>
      <c r="J174" s="151"/>
      <c r="K174" s="151"/>
      <c r="L174" s="151"/>
      <c r="M174" s="151"/>
      <c r="N174" s="151"/>
      <c r="O174" s="151"/>
      <c r="P174" s="151"/>
      <c r="Q174" s="151"/>
      <c r="R174" s="151"/>
      <c r="S174" s="151"/>
      <c r="T174" s="151"/>
      <c r="U174" s="151"/>
      <c r="V174" s="151"/>
      <c r="W174" s="151"/>
      <c r="X174" s="151"/>
      <c r="Y174" s="151"/>
      <c r="Z174" s="151"/>
      <c r="AA174" s="151"/>
    </row>
    <row r="175">
      <c r="A175" s="114" t="s">
        <v>35042</v>
      </c>
      <c r="B175" s="114" t="s">
        <v>11530</v>
      </c>
      <c r="C175" s="114" t="s">
        <v>35043</v>
      </c>
      <c r="D175" s="114" t="s">
        <v>34785</v>
      </c>
      <c r="E175" s="151"/>
      <c r="F175" s="151"/>
      <c r="G175" s="151"/>
      <c r="H175" s="151"/>
      <c r="I175" s="151"/>
      <c r="J175" s="151"/>
      <c r="K175" s="151"/>
      <c r="L175" s="151"/>
      <c r="M175" s="151"/>
      <c r="N175" s="151"/>
      <c r="O175" s="151"/>
      <c r="P175" s="151"/>
      <c r="Q175" s="151"/>
      <c r="R175" s="151"/>
      <c r="S175" s="151"/>
      <c r="T175" s="151"/>
      <c r="U175" s="151"/>
      <c r="V175" s="151"/>
      <c r="W175" s="151"/>
      <c r="X175" s="151"/>
      <c r="Y175" s="151"/>
      <c r="Z175" s="151"/>
      <c r="AA175" s="151"/>
    </row>
    <row r="176">
      <c r="A176" s="114" t="s">
        <v>35044</v>
      </c>
      <c r="B176" s="114" t="s">
        <v>10028</v>
      </c>
      <c r="C176" s="114" t="s">
        <v>35045</v>
      </c>
      <c r="D176" s="114" t="s">
        <v>34785</v>
      </c>
      <c r="E176" s="151"/>
      <c r="F176" s="151"/>
      <c r="G176" s="151"/>
      <c r="H176" s="151"/>
      <c r="I176" s="151"/>
      <c r="J176" s="151"/>
      <c r="K176" s="151"/>
      <c r="L176" s="151"/>
      <c r="M176" s="151"/>
      <c r="N176" s="151"/>
      <c r="O176" s="151"/>
      <c r="P176" s="151"/>
      <c r="Q176" s="151"/>
      <c r="R176" s="151"/>
      <c r="S176" s="151"/>
      <c r="T176" s="151"/>
      <c r="U176" s="151"/>
      <c r="V176" s="151"/>
      <c r="W176" s="151"/>
      <c r="X176" s="151"/>
      <c r="Y176" s="151"/>
      <c r="Z176" s="151"/>
      <c r="AA176" s="151"/>
    </row>
    <row r="177">
      <c r="A177" s="167" t="s">
        <v>35046</v>
      </c>
      <c r="B177" s="151"/>
      <c r="C177" s="12" t="s">
        <v>35047</v>
      </c>
      <c r="D177" s="12" t="s">
        <v>35048</v>
      </c>
      <c r="E177" s="151"/>
      <c r="F177" s="151"/>
      <c r="G177" s="151"/>
      <c r="H177" s="151"/>
      <c r="I177" s="151"/>
      <c r="J177" s="151"/>
      <c r="K177" s="151"/>
      <c r="L177" s="151"/>
      <c r="M177" s="151"/>
      <c r="N177" s="151"/>
      <c r="O177" s="151"/>
      <c r="P177" s="151"/>
      <c r="Q177" s="151"/>
      <c r="R177" s="151"/>
      <c r="S177" s="151"/>
      <c r="T177" s="151"/>
      <c r="U177" s="151"/>
      <c r="V177" s="151"/>
      <c r="W177" s="151"/>
      <c r="X177" s="151"/>
      <c r="Y177" s="151"/>
      <c r="Z177" s="151"/>
      <c r="AA177" s="151"/>
    </row>
    <row r="178">
      <c r="A178" s="167" t="s">
        <v>35049</v>
      </c>
      <c r="B178" s="151"/>
      <c r="C178" s="12" t="s">
        <v>35050</v>
      </c>
      <c r="D178" s="12" t="s">
        <v>35051</v>
      </c>
      <c r="E178" s="151"/>
      <c r="F178" s="151"/>
      <c r="G178" s="151"/>
      <c r="H178" s="151"/>
      <c r="I178" s="151"/>
      <c r="J178" s="151"/>
      <c r="K178" s="151"/>
      <c r="L178" s="151"/>
      <c r="M178" s="151"/>
      <c r="N178" s="151"/>
      <c r="O178" s="151"/>
      <c r="P178" s="151"/>
      <c r="Q178" s="151"/>
      <c r="R178" s="151"/>
      <c r="S178" s="151"/>
      <c r="T178" s="151"/>
      <c r="U178" s="151"/>
      <c r="V178" s="151"/>
      <c r="W178" s="151"/>
      <c r="X178" s="151"/>
      <c r="Y178" s="151"/>
      <c r="Z178" s="151"/>
      <c r="AA178" s="151"/>
    </row>
    <row r="179">
      <c r="A179" s="114" t="s">
        <v>35052</v>
      </c>
      <c r="B179" s="166" t="s">
        <v>35053</v>
      </c>
      <c r="C179" s="114" t="s">
        <v>35054</v>
      </c>
      <c r="D179" s="114" t="s">
        <v>35055</v>
      </c>
      <c r="E179" s="151"/>
      <c r="F179" s="151"/>
      <c r="G179" s="151"/>
      <c r="H179" s="151"/>
      <c r="I179" s="151"/>
      <c r="J179" s="151"/>
      <c r="K179" s="151"/>
      <c r="L179" s="151"/>
      <c r="M179" s="151"/>
      <c r="N179" s="151"/>
      <c r="O179" s="151"/>
      <c r="P179" s="151"/>
      <c r="Q179" s="151"/>
      <c r="R179" s="151"/>
      <c r="S179" s="151"/>
      <c r="T179" s="151"/>
      <c r="U179" s="151"/>
      <c r="V179" s="151"/>
      <c r="W179" s="151"/>
      <c r="X179" s="151"/>
      <c r="Y179" s="151"/>
      <c r="Z179" s="151"/>
      <c r="AA179" s="151"/>
    </row>
    <row r="180">
      <c r="A180" s="114" t="s">
        <v>35056</v>
      </c>
      <c r="B180" s="114" t="s">
        <v>7850</v>
      </c>
      <c r="C180" s="114" t="s">
        <v>35057</v>
      </c>
      <c r="D180" s="114" t="s">
        <v>34634</v>
      </c>
      <c r="E180" s="151"/>
      <c r="F180" s="151"/>
      <c r="G180" s="151"/>
      <c r="H180" s="151"/>
      <c r="I180" s="151"/>
      <c r="J180" s="151"/>
      <c r="K180" s="151"/>
      <c r="L180" s="151"/>
      <c r="M180" s="151"/>
      <c r="N180" s="151"/>
      <c r="O180" s="151"/>
      <c r="P180" s="151"/>
      <c r="Q180" s="151"/>
      <c r="R180" s="151"/>
      <c r="S180" s="151"/>
      <c r="T180" s="151"/>
      <c r="U180" s="151"/>
      <c r="V180" s="151"/>
      <c r="W180" s="151"/>
      <c r="X180" s="151"/>
      <c r="Y180" s="151"/>
      <c r="Z180" s="151"/>
      <c r="AA180" s="151"/>
    </row>
    <row r="181">
      <c r="A181" s="114" t="s">
        <v>35058</v>
      </c>
      <c r="B181" s="114" t="s">
        <v>33268</v>
      </c>
      <c r="C181" s="114" t="s">
        <v>35059</v>
      </c>
      <c r="D181" s="114" t="s">
        <v>35060</v>
      </c>
      <c r="E181" s="166" t="s">
        <v>35061</v>
      </c>
      <c r="F181" s="151"/>
      <c r="G181" s="151"/>
      <c r="H181" s="151"/>
      <c r="I181" s="151"/>
      <c r="J181" s="151"/>
      <c r="K181" s="151"/>
      <c r="L181" s="151"/>
      <c r="M181" s="151"/>
      <c r="N181" s="151"/>
      <c r="O181" s="151"/>
      <c r="P181" s="151"/>
      <c r="Q181" s="151"/>
      <c r="R181" s="151"/>
      <c r="S181" s="151"/>
      <c r="T181" s="151"/>
      <c r="U181" s="151"/>
      <c r="V181" s="151"/>
      <c r="W181" s="151"/>
      <c r="X181" s="151"/>
      <c r="Y181" s="151"/>
      <c r="Z181" s="151"/>
      <c r="AA181" s="151"/>
    </row>
    <row r="182">
      <c r="A182" s="114" t="s">
        <v>35062</v>
      </c>
      <c r="B182" s="114" t="s">
        <v>33272</v>
      </c>
      <c r="C182" s="114" t="s">
        <v>35063</v>
      </c>
      <c r="D182" s="114" t="s">
        <v>34650</v>
      </c>
      <c r="E182" s="151"/>
      <c r="F182" s="151"/>
      <c r="G182" s="151"/>
      <c r="H182" s="151"/>
      <c r="I182" s="151"/>
      <c r="J182" s="151"/>
      <c r="K182" s="151"/>
      <c r="L182" s="151"/>
      <c r="M182" s="151"/>
      <c r="N182" s="151"/>
      <c r="O182" s="151"/>
      <c r="P182" s="151"/>
      <c r="Q182" s="151"/>
      <c r="R182" s="151"/>
      <c r="S182" s="151"/>
      <c r="T182" s="151"/>
      <c r="U182" s="151"/>
      <c r="V182" s="151"/>
      <c r="W182" s="151"/>
      <c r="X182" s="151"/>
      <c r="Y182" s="151"/>
      <c r="Z182" s="151"/>
      <c r="AA182" s="151"/>
    </row>
    <row r="183">
      <c r="A183" s="167" t="s">
        <v>35064</v>
      </c>
      <c r="B183" s="151"/>
      <c r="C183" s="12" t="s">
        <v>35065</v>
      </c>
      <c r="D183" s="12" t="s">
        <v>35066</v>
      </c>
      <c r="E183" s="151"/>
      <c r="F183" s="151"/>
      <c r="G183" s="151"/>
      <c r="H183" s="151"/>
      <c r="I183" s="151"/>
      <c r="J183" s="151"/>
      <c r="K183" s="151"/>
      <c r="L183" s="151"/>
      <c r="M183" s="151"/>
      <c r="N183" s="151"/>
      <c r="O183" s="151"/>
      <c r="P183" s="151"/>
      <c r="Q183" s="151"/>
      <c r="R183" s="151"/>
      <c r="S183" s="151"/>
      <c r="T183" s="151"/>
      <c r="U183" s="151"/>
      <c r="V183" s="151"/>
      <c r="W183" s="151"/>
      <c r="X183" s="151"/>
      <c r="Y183" s="151"/>
      <c r="Z183" s="151"/>
      <c r="AA183" s="151"/>
    </row>
    <row r="184">
      <c r="A184" s="167" t="s">
        <v>35067</v>
      </c>
      <c r="B184" s="151"/>
      <c r="C184" s="12" t="s">
        <v>35068</v>
      </c>
      <c r="D184" s="12" t="s">
        <v>35069</v>
      </c>
      <c r="E184" s="151"/>
      <c r="F184" s="151"/>
      <c r="G184" s="151"/>
      <c r="H184" s="151"/>
      <c r="I184" s="151"/>
      <c r="J184" s="151"/>
      <c r="K184" s="151"/>
      <c r="L184" s="151"/>
      <c r="M184" s="151"/>
      <c r="N184" s="151"/>
      <c r="O184" s="151"/>
      <c r="P184" s="151"/>
      <c r="Q184" s="151"/>
      <c r="R184" s="151"/>
      <c r="S184" s="151"/>
      <c r="T184" s="151"/>
      <c r="U184" s="151"/>
      <c r="V184" s="151"/>
      <c r="W184" s="151"/>
      <c r="X184" s="151"/>
      <c r="Y184" s="151"/>
      <c r="Z184" s="151"/>
      <c r="AA184" s="151"/>
    </row>
    <row r="185">
      <c r="A185" s="167" t="s">
        <v>35070</v>
      </c>
      <c r="B185" s="151"/>
      <c r="C185" s="12" t="s">
        <v>35071</v>
      </c>
      <c r="D185" s="12" t="s">
        <v>35072</v>
      </c>
      <c r="E185" s="151"/>
      <c r="F185" s="151"/>
      <c r="G185" s="151"/>
      <c r="H185" s="151"/>
      <c r="I185" s="151"/>
      <c r="J185" s="151"/>
      <c r="K185" s="151"/>
      <c r="L185" s="151"/>
      <c r="M185" s="151"/>
      <c r="N185" s="151"/>
      <c r="O185" s="151"/>
      <c r="P185" s="151"/>
      <c r="Q185" s="151"/>
      <c r="R185" s="151"/>
      <c r="S185" s="151"/>
      <c r="T185" s="151"/>
      <c r="U185" s="151"/>
      <c r="V185" s="151"/>
      <c r="W185" s="151"/>
      <c r="X185" s="151"/>
      <c r="Y185" s="151"/>
      <c r="Z185" s="151"/>
      <c r="AA185" s="151"/>
    </row>
    <row r="186">
      <c r="A186" s="114" t="s">
        <v>35073</v>
      </c>
      <c r="B186" s="114" t="s">
        <v>1853</v>
      </c>
      <c r="C186" s="114" t="s">
        <v>35074</v>
      </c>
      <c r="D186" s="114" t="s">
        <v>35075</v>
      </c>
      <c r="E186" s="151"/>
      <c r="F186" s="151"/>
      <c r="G186" s="151"/>
      <c r="H186" s="151"/>
      <c r="I186" s="151"/>
      <c r="J186" s="151"/>
      <c r="K186" s="151"/>
      <c r="L186" s="151"/>
      <c r="M186" s="151"/>
      <c r="N186" s="151"/>
      <c r="O186" s="151"/>
      <c r="P186" s="151"/>
      <c r="Q186" s="151"/>
      <c r="R186" s="151"/>
      <c r="S186" s="151"/>
      <c r="T186" s="151"/>
      <c r="U186" s="151"/>
      <c r="V186" s="151"/>
      <c r="W186" s="151"/>
      <c r="X186" s="151"/>
      <c r="Y186" s="151"/>
      <c r="Z186" s="151"/>
      <c r="AA186" s="151"/>
    </row>
    <row r="187">
      <c r="A187" s="114" t="s">
        <v>35076</v>
      </c>
      <c r="B187" s="166" t="s">
        <v>35077</v>
      </c>
      <c r="C187" s="114" t="s">
        <v>35078</v>
      </c>
      <c r="D187" s="114" t="s">
        <v>35055</v>
      </c>
      <c r="E187" s="151"/>
      <c r="F187" s="151"/>
      <c r="G187" s="151"/>
      <c r="H187" s="151"/>
      <c r="I187" s="151"/>
      <c r="J187" s="151"/>
      <c r="K187" s="151"/>
      <c r="L187" s="151"/>
      <c r="M187" s="151"/>
      <c r="N187" s="151"/>
      <c r="O187" s="151"/>
      <c r="P187" s="151"/>
      <c r="Q187" s="151"/>
      <c r="R187" s="151"/>
      <c r="S187" s="151"/>
      <c r="T187" s="151"/>
      <c r="U187" s="151"/>
      <c r="V187" s="151"/>
      <c r="W187" s="151"/>
      <c r="X187" s="151"/>
      <c r="Y187" s="151"/>
      <c r="Z187" s="151"/>
      <c r="AA187" s="151"/>
    </row>
    <row r="188">
      <c r="A188" s="114" t="s">
        <v>35079</v>
      </c>
      <c r="B188" s="114" t="s">
        <v>7853</v>
      </c>
      <c r="C188" s="114" t="s">
        <v>35080</v>
      </c>
      <c r="D188" s="114" t="s">
        <v>34634</v>
      </c>
      <c r="E188" s="166"/>
      <c r="F188" s="151"/>
      <c r="G188" s="151"/>
      <c r="H188" s="151"/>
      <c r="I188" s="151"/>
      <c r="J188" s="151"/>
      <c r="K188" s="151"/>
      <c r="L188" s="151"/>
      <c r="M188" s="151"/>
      <c r="N188" s="151"/>
      <c r="O188" s="151"/>
      <c r="P188" s="151"/>
      <c r="Q188" s="151"/>
      <c r="R188" s="151"/>
      <c r="S188" s="151"/>
      <c r="T188" s="151"/>
      <c r="U188" s="151"/>
      <c r="V188" s="151"/>
      <c r="W188" s="151"/>
      <c r="X188" s="151"/>
      <c r="Y188" s="151"/>
      <c r="Z188" s="151"/>
      <c r="AA188" s="151"/>
    </row>
    <row r="189">
      <c r="A189" s="114" t="s">
        <v>35081</v>
      </c>
      <c r="B189" s="114" t="s">
        <v>11306</v>
      </c>
      <c r="C189" s="114" t="s">
        <v>35082</v>
      </c>
      <c r="D189" s="114" t="s">
        <v>35075</v>
      </c>
      <c r="E189" s="151"/>
      <c r="F189" s="151"/>
      <c r="G189" s="151"/>
      <c r="H189" s="151"/>
      <c r="I189" s="151"/>
      <c r="J189" s="151"/>
      <c r="K189" s="151"/>
      <c r="L189" s="151"/>
      <c r="M189" s="151"/>
      <c r="N189" s="151"/>
      <c r="O189" s="151"/>
      <c r="P189" s="151"/>
      <c r="Q189" s="151"/>
      <c r="R189" s="151"/>
      <c r="S189" s="151"/>
      <c r="T189" s="151"/>
      <c r="U189" s="151"/>
      <c r="V189" s="151"/>
      <c r="W189" s="151"/>
      <c r="X189" s="151"/>
      <c r="Y189" s="151"/>
      <c r="Z189" s="151"/>
      <c r="AA189" s="151"/>
    </row>
    <row r="190">
      <c r="A190" s="167" t="s">
        <v>35083</v>
      </c>
      <c r="B190" s="151"/>
      <c r="C190" s="12" t="s">
        <v>35084</v>
      </c>
      <c r="D190" s="12" t="s">
        <v>35085</v>
      </c>
      <c r="E190" s="151"/>
      <c r="F190" s="151"/>
      <c r="G190" s="151"/>
      <c r="H190" s="151"/>
      <c r="I190" s="151"/>
      <c r="J190" s="151"/>
      <c r="K190" s="151"/>
      <c r="L190" s="151"/>
      <c r="M190" s="151"/>
      <c r="N190" s="151"/>
      <c r="O190" s="151"/>
      <c r="P190" s="151"/>
      <c r="Q190" s="151"/>
      <c r="R190" s="151"/>
      <c r="S190" s="151"/>
      <c r="T190" s="151"/>
      <c r="U190" s="151"/>
      <c r="V190" s="151"/>
      <c r="W190" s="151"/>
      <c r="X190" s="151"/>
      <c r="Y190" s="151"/>
      <c r="Z190" s="151"/>
      <c r="AA190" s="151"/>
    </row>
    <row r="191">
      <c r="A191" s="167" t="s">
        <v>35086</v>
      </c>
      <c r="B191" s="151"/>
      <c r="C191" s="12" t="s">
        <v>35087</v>
      </c>
      <c r="D191" s="12" t="s">
        <v>35088</v>
      </c>
      <c r="E191" s="151"/>
      <c r="F191" s="151"/>
      <c r="G191" s="151"/>
      <c r="H191" s="151"/>
      <c r="I191" s="151"/>
      <c r="J191" s="151"/>
      <c r="K191" s="151"/>
      <c r="L191" s="151"/>
      <c r="M191" s="151"/>
      <c r="N191" s="151"/>
      <c r="O191" s="151"/>
      <c r="P191" s="151"/>
      <c r="Q191" s="151"/>
      <c r="R191" s="151"/>
      <c r="S191" s="151"/>
      <c r="T191" s="151"/>
      <c r="U191" s="151"/>
      <c r="V191" s="151"/>
      <c r="W191" s="151"/>
      <c r="X191" s="151"/>
      <c r="Y191" s="151"/>
      <c r="Z191" s="151"/>
      <c r="AA191" s="151"/>
    </row>
    <row r="192">
      <c r="A192" s="167" t="s">
        <v>35089</v>
      </c>
      <c r="B192" s="151"/>
      <c r="C192" s="12" t="s">
        <v>35090</v>
      </c>
      <c r="D192" s="12" t="s">
        <v>35091</v>
      </c>
      <c r="E192" s="151"/>
      <c r="F192" s="151"/>
      <c r="G192" s="151"/>
      <c r="H192" s="151"/>
      <c r="I192" s="151"/>
      <c r="J192" s="151"/>
      <c r="K192" s="151"/>
      <c r="L192" s="151"/>
      <c r="M192" s="151"/>
      <c r="N192" s="151"/>
      <c r="O192" s="151"/>
      <c r="P192" s="151"/>
      <c r="Q192" s="151"/>
      <c r="R192" s="151"/>
      <c r="S192" s="151"/>
      <c r="T192" s="151"/>
      <c r="U192" s="151"/>
      <c r="V192" s="151"/>
      <c r="W192" s="151"/>
      <c r="X192" s="151"/>
      <c r="Y192" s="151"/>
      <c r="Z192" s="151"/>
      <c r="AA192" s="151"/>
    </row>
    <row r="193">
      <c r="A193" s="167" t="s">
        <v>35092</v>
      </c>
      <c r="B193" s="151"/>
      <c r="C193" s="12" t="s">
        <v>35093</v>
      </c>
      <c r="D193" s="12" t="s">
        <v>35094</v>
      </c>
      <c r="E193" s="151"/>
      <c r="F193" s="151"/>
      <c r="G193" s="151"/>
      <c r="H193" s="151"/>
      <c r="I193" s="151"/>
      <c r="J193" s="151"/>
      <c r="K193" s="151"/>
      <c r="L193" s="151"/>
      <c r="M193" s="151"/>
      <c r="N193" s="151"/>
      <c r="O193" s="151"/>
      <c r="P193" s="151"/>
      <c r="Q193" s="151"/>
      <c r="R193" s="151"/>
      <c r="S193" s="151"/>
      <c r="T193" s="151"/>
      <c r="U193" s="151"/>
      <c r="V193" s="151"/>
      <c r="W193" s="151"/>
      <c r="X193" s="151"/>
      <c r="Y193" s="151"/>
      <c r="Z193" s="151"/>
      <c r="AA193" s="151"/>
    </row>
    <row r="194">
      <c r="A194" s="167" t="s">
        <v>35095</v>
      </c>
      <c r="B194" s="151"/>
      <c r="C194" s="12" t="s">
        <v>35096</v>
      </c>
      <c r="D194" s="12" t="s">
        <v>35097</v>
      </c>
      <c r="E194" s="151"/>
      <c r="F194" s="151"/>
      <c r="G194" s="151"/>
      <c r="H194" s="151"/>
      <c r="I194" s="151"/>
      <c r="J194" s="151"/>
      <c r="K194" s="151"/>
      <c r="L194" s="151"/>
      <c r="M194" s="151"/>
      <c r="N194" s="151"/>
      <c r="O194" s="151"/>
      <c r="P194" s="151"/>
      <c r="Q194" s="151"/>
      <c r="R194" s="151"/>
      <c r="S194" s="151"/>
      <c r="T194" s="151"/>
      <c r="U194" s="151"/>
      <c r="V194" s="151"/>
      <c r="W194" s="151"/>
      <c r="X194" s="151"/>
      <c r="Y194" s="151"/>
      <c r="Z194" s="151"/>
      <c r="AA194" s="151"/>
    </row>
    <row r="195">
      <c r="A195" s="114" t="s">
        <v>35098</v>
      </c>
      <c r="B195" s="114" t="s">
        <v>35099</v>
      </c>
      <c r="C195" s="114" t="s">
        <v>35100</v>
      </c>
      <c r="D195" s="114" t="s">
        <v>35075</v>
      </c>
      <c r="E195" s="151"/>
      <c r="F195" s="151"/>
      <c r="G195" s="151"/>
      <c r="H195" s="151"/>
      <c r="I195" s="151"/>
      <c r="J195" s="151"/>
      <c r="K195" s="151"/>
      <c r="L195" s="151"/>
      <c r="M195" s="151"/>
      <c r="N195" s="151"/>
      <c r="O195" s="151"/>
      <c r="P195" s="151"/>
      <c r="Q195" s="151"/>
      <c r="R195" s="151"/>
      <c r="S195" s="151"/>
      <c r="T195" s="151"/>
      <c r="U195" s="151"/>
      <c r="V195" s="151"/>
      <c r="W195" s="151"/>
      <c r="X195" s="151"/>
      <c r="Y195" s="151"/>
      <c r="Z195" s="151"/>
      <c r="AA195" s="151"/>
    </row>
    <row r="196">
      <c r="A196" s="114" t="s">
        <v>35101</v>
      </c>
      <c r="B196" s="114" t="s">
        <v>35102</v>
      </c>
      <c r="C196" s="114" t="s">
        <v>35103</v>
      </c>
      <c r="D196" s="166"/>
      <c r="E196" s="151"/>
      <c r="F196" s="151"/>
      <c r="G196" s="151"/>
      <c r="H196" s="151"/>
      <c r="I196" s="151"/>
      <c r="J196" s="151"/>
      <c r="K196" s="151"/>
      <c r="L196" s="151"/>
      <c r="M196" s="151"/>
      <c r="N196" s="151"/>
      <c r="O196" s="151"/>
      <c r="P196" s="151"/>
      <c r="Q196" s="151"/>
      <c r="R196" s="151"/>
      <c r="S196" s="151"/>
      <c r="T196" s="151"/>
      <c r="U196" s="151"/>
      <c r="V196" s="151"/>
      <c r="W196" s="151"/>
      <c r="X196" s="151"/>
      <c r="Y196" s="151"/>
      <c r="Z196" s="151"/>
      <c r="AA196" s="151"/>
    </row>
    <row r="197">
      <c r="A197" s="114" t="s">
        <v>35104</v>
      </c>
      <c r="B197" s="114" t="s">
        <v>35105</v>
      </c>
      <c r="C197" s="114" t="s">
        <v>35106</v>
      </c>
      <c r="D197" s="114" t="s">
        <v>35107</v>
      </c>
      <c r="E197" s="151"/>
      <c r="F197" s="151"/>
      <c r="G197" s="151"/>
      <c r="H197" s="151"/>
      <c r="I197" s="151"/>
      <c r="J197" s="151"/>
      <c r="K197" s="151"/>
      <c r="L197" s="151"/>
      <c r="M197" s="151"/>
      <c r="N197" s="151"/>
      <c r="O197" s="151"/>
      <c r="P197" s="151"/>
      <c r="Q197" s="151"/>
      <c r="R197" s="151"/>
      <c r="S197" s="151"/>
      <c r="T197" s="151"/>
      <c r="U197" s="151"/>
      <c r="V197" s="151"/>
      <c r="W197" s="151"/>
      <c r="X197" s="151"/>
      <c r="Y197" s="151"/>
      <c r="Z197" s="151"/>
      <c r="AA197" s="151"/>
    </row>
    <row r="198">
      <c r="A198" s="114" t="s">
        <v>35108</v>
      </c>
      <c r="B198" s="114" t="s">
        <v>35109</v>
      </c>
      <c r="C198" s="114" t="s">
        <v>35110</v>
      </c>
      <c r="D198" s="114" t="s">
        <v>35111</v>
      </c>
      <c r="E198" s="151"/>
      <c r="F198" s="151"/>
      <c r="G198" s="151"/>
      <c r="H198" s="151"/>
      <c r="I198" s="151"/>
      <c r="J198" s="151"/>
      <c r="K198" s="151"/>
      <c r="L198" s="151"/>
      <c r="M198" s="151"/>
      <c r="N198" s="151"/>
      <c r="O198" s="151"/>
      <c r="P198" s="151"/>
      <c r="Q198" s="151"/>
      <c r="R198" s="151"/>
      <c r="S198" s="151"/>
      <c r="T198" s="151"/>
      <c r="U198" s="151"/>
      <c r="V198" s="151"/>
      <c r="W198" s="151"/>
      <c r="X198" s="151"/>
      <c r="Y198" s="151"/>
      <c r="Z198" s="151"/>
      <c r="AA198" s="151"/>
    </row>
    <row r="199">
      <c r="A199" s="167" t="s">
        <v>35112</v>
      </c>
      <c r="B199" s="151"/>
      <c r="C199" s="12" t="s">
        <v>35113</v>
      </c>
      <c r="D199" s="12" t="s">
        <v>35114</v>
      </c>
      <c r="E199" s="151"/>
      <c r="F199" s="151"/>
      <c r="G199" s="151"/>
      <c r="H199" s="151"/>
      <c r="I199" s="151"/>
      <c r="J199" s="151"/>
      <c r="K199" s="151"/>
      <c r="L199" s="151"/>
      <c r="M199" s="151"/>
      <c r="N199" s="151"/>
      <c r="O199" s="151"/>
      <c r="P199" s="151"/>
      <c r="Q199" s="151"/>
      <c r="R199" s="151"/>
      <c r="S199" s="151"/>
      <c r="T199" s="151"/>
      <c r="U199" s="151"/>
      <c r="V199" s="151"/>
      <c r="W199" s="151"/>
      <c r="X199" s="151"/>
      <c r="Y199" s="151"/>
      <c r="Z199" s="151"/>
      <c r="AA199" s="151"/>
    </row>
    <row r="200">
      <c r="A200" s="167" t="s">
        <v>35115</v>
      </c>
      <c r="B200" s="151"/>
      <c r="C200" s="12" t="s">
        <v>35116</v>
      </c>
      <c r="D200" s="12" t="s">
        <v>35117</v>
      </c>
      <c r="E200" s="151"/>
      <c r="F200" s="151"/>
      <c r="G200" s="151"/>
      <c r="H200" s="151"/>
      <c r="I200" s="151"/>
      <c r="J200" s="151"/>
      <c r="K200" s="151"/>
      <c r="L200" s="151"/>
      <c r="M200" s="151"/>
      <c r="N200" s="151"/>
      <c r="O200" s="151"/>
      <c r="P200" s="151"/>
      <c r="Q200" s="151"/>
      <c r="R200" s="151"/>
      <c r="S200" s="151"/>
      <c r="T200" s="151"/>
      <c r="U200" s="151"/>
      <c r="V200" s="151"/>
      <c r="W200" s="151"/>
      <c r="X200" s="151"/>
      <c r="Y200" s="151"/>
      <c r="Z200" s="151"/>
      <c r="AA200" s="151"/>
    </row>
    <row r="201">
      <c r="A201" s="167" t="s">
        <v>35118</v>
      </c>
      <c r="B201" s="151"/>
      <c r="C201" s="12" t="s">
        <v>35119</v>
      </c>
      <c r="D201" s="12" t="s">
        <v>35069</v>
      </c>
      <c r="E201" s="151"/>
      <c r="F201" s="151"/>
      <c r="G201" s="151"/>
      <c r="H201" s="151"/>
      <c r="I201" s="151"/>
      <c r="J201" s="151"/>
      <c r="K201" s="151"/>
      <c r="L201" s="151"/>
      <c r="M201" s="151"/>
      <c r="N201" s="151"/>
      <c r="O201" s="151"/>
      <c r="P201" s="151"/>
      <c r="Q201" s="151"/>
      <c r="R201" s="151"/>
      <c r="S201" s="151"/>
      <c r="T201" s="151"/>
      <c r="U201" s="151"/>
      <c r="V201" s="151"/>
      <c r="W201" s="151"/>
      <c r="X201" s="151"/>
      <c r="Y201" s="151"/>
      <c r="Z201" s="151"/>
      <c r="AA201" s="151"/>
    </row>
    <row r="202">
      <c r="A202" s="167" t="s">
        <v>35120</v>
      </c>
      <c r="B202" s="151"/>
      <c r="C202" s="12" t="s">
        <v>35121</v>
      </c>
      <c r="D202" s="12" t="s">
        <v>35122</v>
      </c>
      <c r="E202" s="151"/>
      <c r="F202" s="151"/>
      <c r="G202" s="151"/>
      <c r="H202" s="151"/>
      <c r="I202" s="151"/>
      <c r="J202" s="151"/>
      <c r="K202" s="151"/>
      <c r="L202" s="151"/>
      <c r="M202" s="151"/>
      <c r="N202" s="151"/>
      <c r="O202" s="151"/>
      <c r="P202" s="151"/>
      <c r="Q202" s="151"/>
      <c r="R202" s="151"/>
      <c r="S202" s="151"/>
      <c r="T202" s="151"/>
      <c r="U202" s="151"/>
      <c r="V202" s="151"/>
      <c r="W202" s="151"/>
      <c r="X202" s="151"/>
      <c r="Y202" s="151"/>
      <c r="Z202" s="151"/>
      <c r="AA202" s="151"/>
    </row>
    <row r="203">
      <c r="A203" s="167" t="s">
        <v>35123</v>
      </c>
      <c r="B203" s="151"/>
      <c r="C203" s="12" t="s">
        <v>35124</v>
      </c>
      <c r="D203" s="12" t="s">
        <v>35122</v>
      </c>
      <c r="E203" s="151"/>
      <c r="F203" s="151"/>
      <c r="G203" s="151"/>
      <c r="H203" s="151"/>
      <c r="I203" s="151"/>
      <c r="J203" s="151"/>
      <c r="K203" s="151"/>
      <c r="L203" s="151"/>
      <c r="M203" s="151"/>
      <c r="N203" s="151"/>
      <c r="O203" s="151"/>
      <c r="P203" s="151"/>
      <c r="Q203" s="151"/>
      <c r="R203" s="151"/>
      <c r="S203" s="151"/>
      <c r="T203" s="151"/>
      <c r="U203" s="151"/>
      <c r="V203" s="151"/>
      <c r="W203" s="151"/>
      <c r="X203" s="151"/>
      <c r="Y203" s="151"/>
      <c r="Z203" s="151"/>
      <c r="AA203" s="151"/>
    </row>
    <row r="204">
      <c r="A204" s="167" t="s">
        <v>35125</v>
      </c>
      <c r="B204" s="168" t="s">
        <v>2824</v>
      </c>
      <c r="C204" s="12" t="s">
        <v>35126</v>
      </c>
      <c r="D204" s="168" t="s">
        <v>35127</v>
      </c>
      <c r="E204" s="151"/>
      <c r="F204" s="151"/>
      <c r="G204" s="151"/>
      <c r="H204" s="151"/>
      <c r="I204" s="151"/>
      <c r="J204" s="151"/>
      <c r="K204" s="151"/>
      <c r="L204" s="151"/>
      <c r="M204" s="151"/>
      <c r="N204" s="151"/>
      <c r="O204" s="151"/>
      <c r="P204" s="151"/>
      <c r="Q204" s="151"/>
      <c r="R204" s="151"/>
      <c r="S204" s="151"/>
      <c r="T204" s="151"/>
      <c r="U204" s="151"/>
      <c r="V204" s="151"/>
      <c r="W204" s="151"/>
      <c r="X204" s="151"/>
      <c r="Y204" s="151"/>
      <c r="Z204" s="151"/>
      <c r="AA204" s="151"/>
    </row>
    <row r="205">
      <c r="A205" s="167" t="s">
        <v>35128</v>
      </c>
      <c r="B205" s="151"/>
      <c r="C205" s="12" t="s">
        <v>35129</v>
      </c>
      <c r="D205" s="12" t="s">
        <v>35130</v>
      </c>
      <c r="E205" s="151"/>
      <c r="F205" s="151"/>
      <c r="G205" s="151"/>
      <c r="H205" s="151"/>
      <c r="I205" s="151"/>
      <c r="J205" s="151"/>
      <c r="K205" s="151"/>
      <c r="L205" s="151"/>
      <c r="M205" s="151"/>
      <c r="N205" s="151"/>
      <c r="O205" s="151"/>
      <c r="P205" s="151"/>
      <c r="Q205" s="151"/>
      <c r="R205" s="151"/>
      <c r="S205" s="151"/>
      <c r="T205" s="151"/>
      <c r="U205" s="151"/>
      <c r="V205" s="151"/>
      <c r="W205" s="151"/>
      <c r="X205" s="151"/>
      <c r="Y205" s="151"/>
      <c r="Z205" s="151"/>
      <c r="AA205" s="151"/>
    </row>
    <row r="206">
      <c r="A206" s="167" t="s">
        <v>35131</v>
      </c>
      <c r="B206" s="151"/>
      <c r="C206" s="12" t="s">
        <v>35132</v>
      </c>
      <c r="D206" s="12" t="s">
        <v>35133</v>
      </c>
      <c r="E206" s="151"/>
      <c r="F206" s="151"/>
      <c r="G206" s="151"/>
      <c r="H206" s="151"/>
      <c r="I206" s="151"/>
      <c r="J206" s="151"/>
      <c r="K206" s="151"/>
      <c r="L206" s="151"/>
      <c r="M206" s="151"/>
      <c r="N206" s="151"/>
      <c r="O206" s="151"/>
      <c r="P206" s="151"/>
      <c r="Q206" s="151"/>
      <c r="R206" s="151"/>
      <c r="S206" s="151"/>
      <c r="T206" s="151"/>
      <c r="U206" s="151"/>
      <c r="V206" s="151"/>
      <c r="W206" s="151"/>
      <c r="X206" s="151"/>
      <c r="Y206" s="151"/>
      <c r="Z206" s="151"/>
      <c r="AA206" s="151"/>
    </row>
    <row r="207">
      <c r="A207" s="12" t="s">
        <v>35134</v>
      </c>
      <c r="B207" s="168" t="s">
        <v>35135</v>
      </c>
      <c r="C207" s="12" t="s">
        <v>35136</v>
      </c>
      <c r="D207" s="168" t="s">
        <v>35137</v>
      </c>
      <c r="E207" s="168" t="s">
        <v>35138</v>
      </c>
      <c r="F207" s="151"/>
      <c r="G207" s="151"/>
      <c r="H207" s="151"/>
      <c r="I207" s="151"/>
      <c r="J207" s="151"/>
      <c r="K207" s="151"/>
      <c r="L207" s="151"/>
      <c r="M207" s="151"/>
      <c r="N207" s="151"/>
      <c r="O207" s="151"/>
      <c r="P207" s="151"/>
      <c r="Q207" s="151"/>
      <c r="R207" s="151"/>
      <c r="S207" s="151"/>
      <c r="T207" s="151"/>
      <c r="U207" s="151"/>
      <c r="V207" s="151"/>
      <c r="W207" s="151"/>
      <c r="X207" s="151"/>
      <c r="Y207" s="151"/>
      <c r="Z207" s="151"/>
      <c r="AA207" s="151"/>
    </row>
    <row r="208">
      <c r="A208" s="12" t="s">
        <v>35139</v>
      </c>
      <c r="B208" s="168" t="s">
        <v>4078</v>
      </c>
      <c r="C208" s="171" t="s">
        <v>35140</v>
      </c>
      <c r="D208" s="12" t="s">
        <v>35141</v>
      </c>
      <c r="E208" s="168" t="s">
        <v>35142</v>
      </c>
      <c r="F208" s="151"/>
      <c r="G208" s="151"/>
      <c r="H208" s="151"/>
      <c r="I208" s="151"/>
      <c r="J208" s="151"/>
      <c r="K208" s="151"/>
      <c r="L208" s="151"/>
      <c r="M208" s="151"/>
      <c r="N208" s="151"/>
      <c r="O208" s="151"/>
      <c r="P208" s="151"/>
      <c r="Q208" s="151"/>
      <c r="R208" s="151"/>
      <c r="S208" s="151"/>
      <c r="T208" s="151"/>
      <c r="U208" s="151"/>
      <c r="V208" s="151"/>
      <c r="W208" s="151"/>
      <c r="X208" s="151"/>
      <c r="Y208" s="151"/>
      <c r="Z208" s="151"/>
      <c r="AA208" s="151"/>
    </row>
    <row r="209">
      <c r="A209" s="167" t="s">
        <v>35143</v>
      </c>
      <c r="B209" s="151"/>
      <c r="C209" s="12" t="s">
        <v>35144</v>
      </c>
      <c r="D209" s="12" t="s">
        <v>35145</v>
      </c>
      <c r="E209" s="151"/>
      <c r="F209" s="151"/>
      <c r="G209" s="151"/>
      <c r="H209" s="151"/>
      <c r="I209" s="151"/>
      <c r="J209" s="151"/>
      <c r="K209" s="151"/>
      <c r="L209" s="151"/>
      <c r="M209" s="151"/>
      <c r="N209" s="151"/>
      <c r="O209" s="151"/>
      <c r="P209" s="151"/>
      <c r="Q209" s="151"/>
      <c r="R209" s="151"/>
      <c r="S209" s="151"/>
      <c r="T209" s="151"/>
      <c r="U209" s="151"/>
      <c r="V209" s="151"/>
      <c r="W209" s="151"/>
      <c r="X209" s="151"/>
      <c r="Y209" s="151"/>
      <c r="Z209" s="151"/>
      <c r="AA209" s="151"/>
    </row>
    <row r="210">
      <c r="A210" s="167" t="s">
        <v>35146</v>
      </c>
      <c r="B210" s="151"/>
      <c r="C210" s="12" t="s">
        <v>35147</v>
      </c>
      <c r="D210" s="12" t="s">
        <v>35148</v>
      </c>
      <c r="E210" s="151"/>
      <c r="F210" s="151"/>
      <c r="G210" s="151"/>
      <c r="H210" s="151"/>
      <c r="I210" s="151"/>
      <c r="J210" s="151"/>
      <c r="K210" s="151"/>
      <c r="L210" s="151"/>
      <c r="M210" s="151"/>
      <c r="N210" s="151"/>
      <c r="O210" s="151"/>
      <c r="P210" s="151"/>
      <c r="Q210" s="151"/>
      <c r="R210" s="151"/>
      <c r="S210" s="151"/>
      <c r="T210" s="151"/>
      <c r="U210" s="151"/>
      <c r="V210" s="151"/>
      <c r="W210" s="151"/>
      <c r="X210" s="151"/>
      <c r="Y210" s="151"/>
      <c r="Z210" s="151"/>
      <c r="AA210" s="151"/>
    </row>
    <row r="211">
      <c r="A211" s="114" t="s">
        <v>35149</v>
      </c>
      <c r="B211" s="114" t="s">
        <v>11070</v>
      </c>
      <c r="C211" s="114" t="s">
        <v>35150</v>
      </c>
      <c r="D211" s="114" t="s">
        <v>35075</v>
      </c>
      <c r="E211" s="151"/>
      <c r="F211" s="151"/>
      <c r="G211" s="151"/>
      <c r="H211" s="151"/>
      <c r="I211" s="151"/>
      <c r="J211" s="151"/>
      <c r="K211" s="151"/>
      <c r="L211" s="151"/>
      <c r="M211" s="151"/>
      <c r="N211" s="151"/>
      <c r="O211" s="151"/>
      <c r="P211" s="151"/>
      <c r="Q211" s="151"/>
      <c r="R211" s="151"/>
      <c r="S211" s="151"/>
      <c r="T211" s="151"/>
      <c r="U211" s="151"/>
      <c r="V211" s="151"/>
      <c r="W211" s="151"/>
      <c r="X211" s="151"/>
      <c r="Y211" s="151"/>
      <c r="Z211" s="151"/>
      <c r="AA211" s="151"/>
    </row>
    <row r="212">
      <c r="A212" s="114" t="s">
        <v>35151</v>
      </c>
      <c r="B212" s="151"/>
      <c r="C212" s="114" t="s">
        <v>35152</v>
      </c>
      <c r="D212" s="166" t="s">
        <v>35153</v>
      </c>
      <c r="E212" s="151"/>
      <c r="F212" s="151"/>
      <c r="G212" s="151"/>
      <c r="H212" s="151"/>
      <c r="I212" s="151"/>
      <c r="J212" s="151"/>
      <c r="K212" s="151"/>
      <c r="L212" s="151"/>
      <c r="M212" s="151"/>
      <c r="N212" s="151"/>
      <c r="O212" s="151"/>
      <c r="P212" s="151"/>
      <c r="Q212" s="151"/>
      <c r="R212" s="151"/>
      <c r="S212" s="151"/>
      <c r="T212" s="151"/>
      <c r="U212" s="151"/>
      <c r="V212" s="151"/>
      <c r="W212" s="151"/>
      <c r="X212" s="151"/>
      <c r="Y212" s="151"/>
      <c r="Z212" s="151"/>
      <c r="AA212" s="151"/>
    </row>
    <row r="213">
      <c r="A213" s="167" t="s">
        <v>35154</v>
      </c>
      <c r="B213" s="151"/>
      <c r="C213" s="12" t="s">
        <v>35155</v>
      </c>
      <c r="D213" s="12" t="s">
        <v>35156</v>
      </c>
      <c r="E213" s="151"/>
      <c r="F213" s="151"/>
      <c r="G213" s="151"/>
      <c r="H213" s="151"/>
      <c r="I213" s="151"/>
      <c r="J213" s="151"/>
      <c r="K213" s="151"/>
      <c r="L213" s="151"/>
      <c r="M213" s="151"/>
      <c r="N213" s="151"/>
      <c r="O213" s="151"/>
      <c r="P213" s="151"/>
      <c r="Q213" s="151"/>
      <c r="R213" s="151"/>
      <c r="S213" s="151"/>
      <c r="T213" s="151"/>
      <c r="U213" s="151"/>
      <c r="V213" s="151"/>
      <c r="W213" s="151"/>
      <c r="X213" s="151"/>
      <c r="Y213" s="151"/>
      <c r="Z213" s="151"/>
      <c r="AA213" s="151"/>
    </row>
    <row r="214">
      <c r="A214" s="169" t="s">
        <v>35157</v>
      </c>
      <c r="B214" s="151"/>
      <c r="C214" s="114" t="s">
        <v>35158</v>
      </c>
      <c r="D214" s="114" t="s">
        <v>34935</v>
      </c>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row>
    <row r="215">
      <c r="A215" s="169" t="s">
        <v>35159</v>
      </c>
      <c r="B215" s="151"/>
      <c r="C215" s="114" t="s">
        <v>35160</v>
      </c>
      <c r="D215" s="114" t="s">
        <v>35161</v>
      </c>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row>
    <row r="216">
      <c r="A216" s="169" t="s">
        <v>35162</v>
      </c>
      <c r="B216" s="151"/>
      <c r="C216" s="114" t="s">
        <v>35163</v>
      </c>
      <c r="D216" s="114" t="s">
        <v>35164</v>
      </c>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row>
    <row r="217">
      <c r="A217" s="166" t="s">
        <v>35165</v>
      </c>
      <c r="B217" s="166" t="s">
        <v>35166</v>
      </c>
      <c r="C217" s="114" t="s">
        <v>35167</v>
      </c>
      <c r="D217" s="166" t="s">
        <v>35168</v>
      </c>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row>
    <row r="218">
      <c r="A218" s="114" t="s">
        <v>35169</v>
      </c>
      <c r="B218" s="166" t="s">
        <v>35170</v>
      </c>
      <c r="C218" s="114" t="s">
        <v>35171</v>
      </c>
      <c r="D218" s="166" t="s">
        <v>35172</v>
      </c>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row>
    <row r="219">
      <c r="A219" s="114" t="s">
        <v>35173</v>
      </c>
      <c r="B219" s="151"/>
      <c r="C219" s="114" t="s">
        <v>35174</v>
      </c>
      <c r="D219" s="114" t="s">
        <v>35175</v>
      </c>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row>
    <row r="220">
      <c r="A220" s="167" t="s">
        <v>35176</v>
      </c>
      <c r="B220" s="151"/>
      <c r="C220" s="12" t="s">
        <v>35177</v>
      </c>
      <c r="D220" s="12" t="s">
        <v>35178</v>
      </c>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row>
    <row r="221">
      <c r="A221" s="167" t="s">
        <v>35179</v>
      </c>
      <c r="B221" s="151"/>
      <c r="C221" s="12" t="s">
        <v>35180</v>
      </c>
      <c r="D221" s="12" t="s">
        <v>35181</v>
      </c>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row>
    <row r="222">
      <c r="A222" s="167" t="s">
        <v>35182</v>
      </c>
      <c r="B222" s="151"/>
      <c r="C222" s="12" t="s">
        <v>35183</v>
      </c>
      <c r="D222" s="12" t="s">
        <v>35021</v>
      </c>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row>
    <row r="223">
      <c r="A223" s="114" t="s">
        <v>35184</v>
      </c>
      <c r="B223" s="114" t="s">
        <v>35185</v>
      </c>
      <c r="C223" s="114" t="s">
        <v>35186</v>
      </c>
      <c r="D223" s="114" t="s">
        <v>34637</v>
      </c>
      <c r="E223" s="166"/>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row>
    <row r="224">
      <c r="A224" s="114" t="s">
        <v>35187</v>
      </c>
      <c r="B224" s="114" t="s">
        <v>1910</v>
      </c>
      <c r="C224" s="114" t="s">
        <v>35188</v>
      </c>
      <c r="D224" s="114" t="s">
        <v>34738</v>
      </c>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row>
    <row r="225">
      <c r="A225" s="114" t="s">
        <v>35189</v>
      </c>
      <c r="B225" s="114" t="s">
        <v>35190</v>
      </c>
      <c r="C225" s="114" t="s">
        <v>35191</v>
      </c>
      <c r="D225" s="114" t="s">
        <v>35192</v>
      </c>
      <c r="E225" s="166"/>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row>
    <row r="226">
      <c r="A226" s="114" t="s">
        <v>35193</v>
      </c>
      <c r="B226" s="114" t="s">
        <v>33423</v>
      </c>
      <c r="C226" s="114" t="s">
        <v>35194</v>
      </c>
      <c r="D226" s="114" t="s">
        <v>35195</v>
      </c>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row>
    <row r="227">
      <c r="A227" s="114" t="s">
        <v>35196</v>
      </c>
      <c r="B227" s="151"/>
      <c r="C227" s="114" t="s">
        <v>35197</v>
      </c>
      <c r="D227" s="114" t="s">
        <v>35198</v>
      </c>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row>
    <row r="228">
      <c r="A228" s="114" t="s">
        <v>35199</v>
      </c>
      <c r="B228" s="114" t="s">
        <v>12789</v>
      </c>
      <c r="C228" s="114" t="s">
        <v>35200</v>
      </c>
      <c r="D228" s="114" t="s">
        <v>35201</v>
      </c>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row>
    <row r="229">
      <c r="A229" s="114" t="s">
        <v>35202</v>
      </c>
      <c r="B229" s="114" t="s">
        <v>1856</v>
      </c>
      <c r="C229" s="114" t="s">
        <v>35203</v>
      </c>
      <c r="D229" s="114" t="s">
        <v>35204</v>
      </c>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row>
    <row r="230">
      <c r="A230" s="166" t="s">
        <v>35205</v>
      </c>
      <c r="B230" s="166" t="s">
        <v>35206</v>
      </c>
      <c r="C230" s="114" t="s">
        <v>35207</v>
      </c>
      <c r="D230" s="166" t="s">
        <v>35208</v>
      </c>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row>
    <row r="231">
      <c r="A231" s="114" t="s">
        <v>35209</v>
      </c>
      <c r="B231" s="166" t="s">
        <v>35210</v>
      </c>
      <c r="C231" s="114" t="s">
        <v>35211</v>
      </c>
      <c r="D231" s="166" t="s">
        <v>35212</v>
      </c>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row>
    <row r="232">
      <c r="A232" s="114" t="s">
        <v>35213</v>
      </c>
      <c r="B232" s="114" t="s">
        <v>10379</v>
      </c>
      <c r="C232" s="114" t="s">
        <v>35214</v>
      </c>
      <c r="D232" s="114" t="s">
        <v>35201</v>
      </c>
      <c r="E232" s="166"/>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row>
    <row r="233">
      <c r="A233" s="114" t="s">
        <v>35215</v>
      </c>
      <c r="B233" s="114" t="s">
        <v>33445</v>
      </c>
      <c r="C233" s="114" t="s">
        <v>35216</v>
      </c>
      <c r="D233" s="114" t="s">
        <v>35204</v>
      </c>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row>
    <row r="234">
      <c r="A234" s="114" t="s">
        <v>35217</v>
      </c>
      <c r="B234" s="114" t="s">
        <v>1922</v>
      </c>
      <c r="C234" s="114" t="s">
        <v>35218</v>
      </c>
      <c r="D234" s="114" t="s">
        <v>35219</v>
      </c>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row>
    <row r="235">
      <c r="A235" s="114" t="s">
        <v>35220</v>
      </c>
      <c r="B235" s="114" t="s">
        <v>3473</v>
      </c>
      <c r="C235" s="114" t="s">
        <v>35221</v>
      </c>
      <c r="D235" s="114" t="s">
        <v>35222</v>
      </c>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row>
    <row r="236">
      <c r="A236" s="114" t="s">
        <v>35223</v>
      </c>
      <c r="B236" s="114" t="s">
        <v>3484</v>
      </c>
      <c r="C236" s="114" t="s">
        <v>35224</v>
      </c>
      <c r="D236" s="114" t="s">
        <v>35204</v>
      </c>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row>
    <row r="237">
      <c r="A237" s="114" t="s">
        <v>35225</v>
      </c>
      <c r="B237" s="114" t="s">
        <v>3505</v>
      </c>
      <c r="C237" s="114" t="s">
        <v>35226</v>
      </c>
      <c r="D237" s="114" t="s">
        <v>35227</v>
      </c>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row>
    <row r="238">
      <c r="A238" s="114" t="s">
        <v>35228</v>
      </c>
      <c r="B238" s="114" t="s">
        <v>3460</v>
      </c>
      <c r="C238" s="114" t="s">
        <v>35229</v>
      </c>
      <c r="D238" s="114" t="s">
        <v>35230</v>
      </c>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row>
    <row r="239">
      <c r="A239" s="114" t="s">
        <v>35231</v>
      </c>
      <c r="B239" s="114" t="s">
        <v>7879</v>
      </c>
      <c r="C239" s="114" t="s">
        <v>35232</v>
      </c>
      <c r="D239" s="114" t="s">
        <v>35233</v>
      </c>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row>
    <row r="240">
      <c r="A240" s="114" t="s">
        <v>35234</v>
      </c>
      <c r="B240" s="114" t="s">
        <v>12766</v>
      </c>
      <c r="C240" s="114" t="s">
        <v>35235</v>
      </c>
      <c r="D240" s="114" t="s">
        <v>34650</v>
      </c>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row>
    <row r="241">
      <c r="A241" s="114" t="s">
        <v>35236</v>
      </c>
      <c r="B241" s="114" t="s">
        <v>35237</v>
      </c>
      <c r="C241" s="114" t="s">
        <v>35238</v>
      </c>
      <c r="D241" s="114" t="s">
        <v>34785</v>
      </c>
      <c r="E241" s="166"/>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row>
    <row r="242">
      <c r="A242" s="114" t="s">
        <v>35239</v>
      </c>
      <c r="B242" s="114" t="s">
        <v>4817</v>
      </c>
      <c r="C242" s="114" t="s">
        <v>35240</v>
      </c>
      <c r="D242" s="114" t="s">
        <v>35241</v>
      </c>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row>
    <row r="243">
      <c r="A243" s="114" t="s">
        <v>35242</v>
      </c>
      <c r="B243" s="114" t="s">
        <v>11105</v>
      </c>
      <c r="C243" s="114" t="s">
        <v>35243</v>
      </c>
      <c r="D243" s="114" t="s">
        <v>35204</v>
      </c>
      <c r="E243" s="166"/>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row>
    <row r="244">
      <c r="A244" s="114" t="s">
        <v>35244</v>
      </c>
      <c r="B244" s="114" t="s">
        <v>11074</v>
      </c>
      <c r="C244" s="114" t="s">
        <v>35245</v>
      </c>
      <c r="D244" s="114" t="s">
        <v>35233</v>
      </c>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row>
    <row r="245">
      <c r="A245" s="169" t="s">
        <v>35246</v>
      </c>
      <c r="B245" s="151"/>
      <c r="C245" s="114" t="s">
        <v>35247</v>
      </c>
      <c r="D245" s="114" t="s">
        <v>35248</v>
      </c>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row>
    <row r="246">
      <c r="A246" s="114" t="s">
        <v>35249</v>
      </c>
      <c r="B246" s="114" t="s">
        <v>3382</v>
      </c>
      <c r="C246" s="114" t="s">
        <v>35250</v>
      </c>
      <c r="D246" s="114" t="s">
        <v>35251</v>
      </c>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row>
    <row r="247">
      <c r="A247" s="114" t="s">
        <v>35252</v>
      </c>
      <c r="B247" s="114" t="s">
        <v>3464</v>
      </c>
      <c r="C247" s="114" t="s">
        <v>35253</v>
      </c>
      <c r="D247" s="114" t="s">
        <v>35254</v>
      </c>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row>
    <row r="248">
      <c r="A248" s="114" t="s">
        <v>35255</v>
      </c>
      <c r="B248" s="114" t="s">
        <v>3468</v>
      </c>
      <c r="C248" s="114" t="s">
        <v>35256</v>
      </c>
      <c r="D248" s="114" t="s">
        <v>35257</v>
      </c>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row>
    <row r="249">
      <c r="A249" s="114" t="s">
        <v>35258</v>
      </c>
      <c r="B249" s="114" t="s">
        <v>7883</v>
      </c>
      <c r="C249" s="114" t="s">
        <v>35259</v>
      </c>
      <c r="D249" s="114" t="s">
        <v>35219</v>
      </c>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row>
    <row r="250">
      <c r="A250" s="114" t="s">
        <v>35260</v>
      </c>
      <c r="B250" s="114" t="s">
        <v>1897</v>
      </c>
      <c r="C250" s="114" t="s">
        <v>35261</v>
      </c>
      <c r="D250" s="114" t="s">
        <v>35222</v>
      </c>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row>
    <row r="251">
      <c r="A251" s="114" t="s">
        <v>35262</v>
      </c>
      <c r="B251" s="114" t="s">
        <v>1877</v>
      </c>
      <c r="C251" s="114" t="s">
        <v>35263</v>
      </c>
      <c r="D251" s="114" t="s">
        <v>34634</v>
      </c>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row>
    <row r="252">
      <c r="A252" s="114" t="s">
        <v>35264</v>
      </c>
      <c r="B252" s="114" t="s">
        <v>1822</v>
      </c>
      <c r="C252" s="114" t="s">
        <v>35265</v>
      </c>
      <c r="D252" s="114" t="s">
        <v>35266</v>
      </c>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row>
    <row r="253">
      <c r="A253" s="114" t="s">
        <v>35267</v>
      </c>
      <c r="B253" s="114" t="s">
        <v>35268</v>
      </c>
      <c r="C253" s="114" t="s">
        <v>35269</v>
      </c>
      <c r="D253" s="114" t="s">
        <v>35270</v>
      </c>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row>
    <row r="254">
      <c r="A254" s="114" t="s">
        <v>35271</v>
      </c>
      <c r="B254" s="114" t="s">
        <v>35272</v>
      </c>
      <c r="C254" s="114" t="s">
        <v>35273</v>
      </c>
      <c r="D254" s="114" t="s">
        <v>35274</v>
      </c>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row>
    <row r="255">
      <c r="A255" s="114" t="s">
        <v>35275</v>
      </c>
      <c r="B255" s="114" t="s">
        <v>35276</v>
      </c>
      <c r="C255" s="114" t="s">
        <v>35277</v>
      </c>
      <c r="D255" s="114" t="s">
        <v>35278</v>
      </c>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row>
    <row r="256">
      <c r="A256" s="114" t="s">
        <v>35279</v>
      </c>
      <c r="B256" s="114" t="s">
        <v>4478</v>
      </c>
      <c r="C256" s="114" t="s">
        <v>35280</v>
      </c>
      <c r="D256" s="114" t="s">
        <v>35281</v>
      </c>
      <c r="E256" s="114" t="s">
        <v>34559</v>
      </c>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row>
    <row r="257">
      <c r="A257" s="114" t="s">
        <v>35282</v>
      </c>
      <c r="B257" s="151"/>
      <c r="C257" s="151"/>
      <c r="D257" s="151"/>
      <c r="E257" s="114" t="s">
        <v>35283</v>
      </c>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row>
    <row r="258">
      <c r="A258" s="167" t="s">
        <v>35284</v>
      </c>
      <c r="B258" s="151"/>
      <c r="C258" s="12" t="s">
        <v>35285</v>
      </c>
      <c r="D258" s="12" t="s">
        <v>35286</v>
      </c>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row>
    <row r="259">
      <c r="A259" s="167" t="s">
        <v>35287</v>
      </c>
      <c r="B259" s="151"/>
      <c r="C259" s="12" t="s">
        <v>35288</v>
      </c>
      <c r="D259" s="12" t="s">
        <v>35289</v>
      </c>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row>
    <row r="260">
      <c r="A260" s="167" t="s">
        <v>35290</v>
      </c>
      <c r="B260" s="151"/>
      <c r="C260" s="12" t="s">
        <v>35291</v>
      </c>
      <c r="D260" s="12" t="s">
        <v>35292</v>
      </c>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row>
    <row r="261">
      <c r="A261" s="167" t="s">
        <v>35293</v>
      </c>
      <c r="B261" s="151"/>
      <c r="C261" s="12" t="s">
        <v>35294</v>
      </c>
      <c r="D261" s="12" t="s">
        <v>35295</v>
      </c>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row>
    <row r="262">
      <c r="A262" s="167" t="s">
        <v>35296</v>
      </c>
      <c r="B262" s="151"/>
      <c r="C262" s="12" t="s">
        <v>35297</v>
      </c>
      <c r="D262" s="12" t="s">
        <v>35298</v>
      </c>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row>
    <row r="263">
      <c r="A263" s="167" t="s">
        <v>35299</v>
      </c>
      <c r="B263" s="151"/>
      <c r="C263" s="12" t="s">
        <v>35300</v>
      </c>
      <c r="D263" s="12" t="s">
        <v>35301</v>
      </c>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row>
    <row r="264">
      <c r="A264" s="167" t="s">
        <v>35302</v>
      </c>
      <c r="B264" s="151"/>
      <c r="C264" s="12" t="s">
        <v>35303</v>
      </c>
      <c r="D264" s="12" t="s">
        <v>35304</v>
      </c>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row>
    <row r="265">
      <c r="A265" s="12" t="s">
        <v>35305</v>
      </c>
      <c r="B265" s="168" t="s">
        <v>2964</v>
      </c>
      <c r="C265" s="12" t="s">
        <v>35306</v>
      </c>
      <c r="D265" s="12" t="s">
        <v>35307</v>
      </c>
      <c r="E265" s="12" t="s">
        <v>35308</v>
      </c>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row>
    <row r="266">
      <c r="A266" s="114" t="s">
        <v>35309</v>
      </c>
      <c r="B266" s="114" t="s">
        <v>35310</v>
      </c>
      <c r="C266" s="114" t="s">
        <v>35311</v>
      </c>
      <c r="D266" s="114" t="s">
        <v>35312</v>
      </c>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row>
    <row r="267">
      <c r="A267" s="114" t="s">
        <v>35313</v>
      </c>
      <c r="B267" s="114" t="s">
        <v>33603</v>
      </c>
      <c r="C267" s="114" t="s">
        <v>35314</v>
      </c>
      <c r="D267" s="114" t="s">
        <v>35315</v>
      </c>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row>
    <row r="268">
      <c r="A268" s="114" t="s">
        <v>35316</v>
      </c>
      <c r="B268" s="114" t="s">
        <v>4494</v>
      </c>
      <c r="C268" s="114" t="s">
        <v>35317</v>
      </c>
      <c r="D268" s="114" t="s">
        <v>35318</v>
      </c>
      <c r="E268" s="114" t="s">
        <v>34559</v>
      </c>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row>
    <row r="269">
      <c r="A269" s="114" t="s">
        <v>35319</v>
      </c>
      <c r="B269" s="114" t="s">
        <v>33688</v>
      </c>
      <c r="C269" s="114" t="s">
        <v>35320</v>
      </c>
      <c r="D269" s="114" t="s">
        <v>35321</v>
      </c>
      <c r="E269" s="114" t="s">
        <v>35322</v>
      </c>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row>
    <row r="270">
      <c r="A270" s="114" t="s">
        <v>35323</v>
      </c>
      <c r="B270" s="114" t="s">
        <v>10352</v>
      </c>
      <c r="C270" s="114" t="s">
        <v>35324</v>
      </c>
      <c r="D270" s="114" t="s">
        <v>35325</v>
      </c>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row>
    <row r="271">
      <c r="A271" s="114" t="s">
        <v>35326</v>
      </c>
      <c r="B271" s="114" t="s">
        <v>35327</v>
      </c>
      <c r="C271" s="114" t="s">
        <v>35328</v>
      </c>
      <c r="D271" s="114" t="s">
        <v>35329</v>
      </c>
      <c r="E271" s="114" t="s">
        <v>34559</v>
      </c>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row>
    <row r="272">
      <c r="A272" s="166" t="s">
        <v>35330</v>
      </c>
      <c r="B272" s="166" t="s">
        <v>1765</v>
      </c>
      <c r="C272" s="114" t="s">
        <v>35331</v>
      </c>
      <c r="D272" s="166" t="s">
        <v>35332</v>
      </c>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row>
    <row r="273">
      <c r="A273" s="114" t="s">
        <v>35333</v>
      </c>
      <c r="B273" s="114" t="s">
        <v>1869</v>
      </c>
      <c r="C273" s="114" t="s">
        <v>35334</v>
      </c>
      <c r="D273" s="114" t="s">
        <v>35335</v>
      </c>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row>
    <row r="274">
      <c r="A274" s="114" t="s">
        <v>35336</v>
      </c>
      <c r="B274" s="166" t="s">
        <v>6705</v>
      </c>
      <c r="C274" s="114" t="s">
        <v>35337</v>
      </c>
      <c r="D274" s="166" t="s">
        <v>35338</v>
      </c>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row>
    <row r="275">
      <c r="A275" s="114" t="s">
        <v>35339</v>
      </c>
      <c r="B275" s="166" t="s">
        <v>33731</v>
      </c>
      <c r="C275" s="114" t="s">
        <v>35340</v>
      </c>
      <c r="D275" s="166" t="s">
        <v>35341</v>
      </c>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row>
    <row r="276">
      <c r="A276" s="166" t="s">
        <v>35342</v>
      </c>
      <c r="B276" s="166" t="s">
        <v>33733</v>
      </c>
      <c r="C276" s="114" t="s">
        <v>35343</v>
      </c>
      <c r="D276" s="166" t="s">
        <v>35168</v>
      </c>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row>
    <row r="277">
      <c r="A277" s="114" t="s">
        <v>35344</v>
      </c>
      <c r="B277" s="166" t="s">
        <v>33735</v>
      </c>
      <c r="C277" s="114" t="s">
        <v>35345</v>
      </c>
      <c r="D277" s="166" t="s">
        <v>35212</v>
      </c>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row>
    <row r="278">
      <c r="A278" s="114" t="s">
        <v>35346</v>
      </c>
      <c r="B278" s="151"/>
      <c r="C278" s="114" t="s">
        <v>35347</v>
      </c>
      <c r="D278" s="166" t="s">
        <v>35348</v>
      </c>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row>
    <row r="279">
      <c r="A279" s="114" t="s">
        <v>35349</v>
      </c>
      <c r="B279" s="166" t="s">
        <v>1591</v>
      </c>
      <c r="C279" s="114" t="s">
        <v>35350</v>
      </c>
      <c r="D279" s="166" t="s">
        <v>35351</v>
      </c>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row>
    <row r="280">
      <c r="A280" s="114" t="s">
        <v>35352</v>
      </c>
      <c r="B280" s="166" t="s">
        <v>1615</v>
      </c>
      <c r="C280" s="114" t="s">
        <v>35353</v>
      </c>
      <c r="D280" s="166" t="s">
        <v>35354</v>
      </c>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row>
    <row r="281">
      <c r="A281" s="114" t="s">
        <v>35355</v>
      </c>
      <c r="B281" s="166" t="s">
        <v>1596</v>
      </c>
      <c r="C281" s="114" t="s">
        <v>35356</v>
      </c>
      <c r="D281" s="166" t="s">
        <v>35168</v>
      </c>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row>
    <row r="282">
      <c r="A282" s="114" t="s">
        <v>35357</v>
      </c>
      <c r="B282" s="166" t="s">
        <v>35358</v>
      </c>
      <c r="C282" s="114" t="s">
        <v>35359</v>
      </c>
      <c r="D282" s="166" t="s">
        <v>35360</v>
      </c>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row>
    <row r="283">
      <c r="A283" s="114" t="s">
        <v>35361</v>
      </c>
      <c r="B283" s="166" t="s">
        <v>35362</v>
      </c>
      <c r="C283" s="114" t="s">
        <v>35363</v>
      </c>
      <c r="D283" s="166" t="s">
        <v>35360</v>
      </c>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row>
    <row r="284">
      <c r="A284" s="12" t="s">
        <v>35364</v>
      </c>
      <c r="B284" s="151"/>
      <c r="C284" s="12" t="s">
        <v>35365</v>
      </c>
      <c r="D284" s="12" t="s">
        <v>35366</v>
      </c>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row>
    <row r="285">
      <c r="A285" s="151"/>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row>
    <row r="286">
      <c r="A286" s="151"/>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row>
    <row r="287">
      <c r="A287" s="151"/>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row>
    <row r="288">
      <c r="A288" s="151"/>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row>
    <row r="289">
      <c r="A289" s="151"/>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row>
    <row r="290">
      <c r="A290" s="151"/>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row>
    <row r="291">
      <c r="A291" s="151"/>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row>
    <row r="292">
      <c r="A292" s="151"/>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row>
    <row r="293">
      <c r="A293" s="151"/>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row>
    <row r="294">
      <c r="A294" s="151"/>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row>
    <row r="295">
      <c r="A295" s="151"/>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row>
    <row r="296">
      <c r="A296" s="151"/>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row>
    <row r="297">
      <c r="A297" s="151"/>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row>
    <row r="298">
      <c r="A298" s="151"/>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row>
    <row r="299">
      <c r="A299" s="151"/>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row>
    <row r="300">
      <c r="A300" s="151"/>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row>
    <row r="301">
      <c r="A301" s="151"/>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row>
    <row r="302">
      <c r="A302" s="151"/>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row>
    <row r="303">
      <c r="A303" s="151"/>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row>
    <row r="304">
      <c r="A304" s="151"/>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row>
    <row r="305">
      <c r="A305" s="151"/>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row>
    <row r="306">
      <c r="A306" s="151"/>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row>
    <row r="307">
      <c r="A307" s="151"/>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row>
    <row r="308">
      <c r="A308" s="151"/>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row>
    <row r="309">
      <c r="A309" s="151"/>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row>
    <row r="310">
      <c r="A310" s="151"/>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row>
    <row r="311">
      <c r="A311" s="151"/>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row>
    <row r="312">
      <c r="A312" s="151"/>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row>
    <row r="313">
      <c r="A313" s="151"/>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row>
    <row r="314">
      <c r="A314" s="151"/>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row>
    <row r="315">
      <c r="A315" s="151"/>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row>
    <row r="316">
      <c r="A316" s="151"/>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row>
    <row r="317">
      <c r="A317" s="151"/>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row>
    <row r="318">
      <c r="A318" s="151"/>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row>
    <row r="319">
      <c r="A319" s="151"/>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row>
    <row r="320">
      <c r="A320" s="151"/>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row>
    <row r="321">
      <c r="A321" s="151"/>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row>
    <row r="322">
      <c r="A322" s="151"/>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row>
    <row r="323">
      <c r="A323" s="151"/>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row>
    <row r="324">
      <c r="A324" s="151"/>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row>
    <row r="325">
      <c r="A325" s="151"/>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row>
    <row r="326">
      <c r="A326" s="151"/>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row>
    <row r="327">
      <c r="A327" s="151"/>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row>
    <row r="328">
      <c r="A328" s="151"/>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row>
    <row r="329">
      <c r="A329" s="151"/>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row>
    <row r="330">
      <c r="A330" s="151"/>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row>
    <row r="331">
      <c r="A331" s="151"/>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row>
    <row r="332">
      <c r="A332" s="151"/>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row>
    <row r="333">
      <c r="A333" s="151"/>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row>
    <row r="334">
      <c r="A334" s="151"/>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row>
    <row r="335">
      <c r="A335" s="151"/>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row>
    <row r="336">
      <c r="A336" s="151"/>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row>
    <row r="337">
      <c r="A337" s="151"/>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row>
    <row r="338">
      <c r="A338" s="151"/>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row>
    <row r="339">
      <c r="A339" s="151"/>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row>
    <row r="340">
      <c r="A340" s="151"/>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row>
    <row r="341">
      <c r="A341" s="151"/>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row>
    <row r="342">
      <c r="A342" s="151"/>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row>
    <row r="343">
      <c r="A343" s="151"/>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row>
    <row r="344">
      <c r="A344" s="151"/>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row>
    <row r="345">
      <c r="A345" s="151"/>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row>
    <row r="346">
      <c r="A346" s="151"/>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row>
    <row r="347">
      <c r="A347" s="151"/>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row>
    <row r="348">
      <c r="A348" s="151"/>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row>
    <row r="349">
      <c r="A349" s="151"/>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row>
    <row r="350">
      <c r="A350" s="151"/>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row>
    <row r="351">
      <c r="A351" s="151"/>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row>
    <row r="352">
      <c r="A352" s="151"/>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row>
    <row r="353">
      <c r="A353" s="151"/>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row>
    <row r="354">
      <c r="A354" s="151"/>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row>
    <row r="355">
      <c r="A355" s="151"/>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row>
    <row r="356">
      <c r="A356" s="151"/>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row>
    <row r="357">
      <c r="A357" s="151"/>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row>
    <row r="358">
      <c r="A358" s="151"/>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row>
    <row r="359">
      <c r="A359" s="151"/>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row>
    <row r="360">
      <c r="A360" s="151"/>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row>
    <row r="361">
      <c r="A361" s="151"/>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row>
    <row r="362">
      <c r="A362" s="151"/>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row>
    <row r="363">
      <c r="A363" s="151"/>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row>
    <row r="364">
      <c r="A364" s="151"/>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row>
    <row r="365">
      <c r="A365" s="151"/>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row>
    <row r="366">
      <c r="A366" s="151"/>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row>
    <row r="367">
      <c r="A367" s="151"/>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row>
    <row r="368">
      <c r="A368" s="151"/>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row>
    <row r="369">
      <c r="A369" s="151"/>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row>
    <row r="370">
      <c r="A370" s="151"/>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row>
    <row r="371">
      <c r="A371" s="151"/>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row>
    <row r="372">
      <c r="A372" s="151"/>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row>
    <row r="373">
      <c r="A373" s="151"/>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row>
    <row r="374">
      <c r="A374" s="151"/>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row>
    <row r="375">
      <c r="A375" s="151"/>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row>
    <row r="376">
      <c r="A376" s="151"/>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row>
    <row r="377">
      <c r="A377" s="151"/>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row>
    <row r="378">
      <c r="A378" s="151"/>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row>
    <row r="379">
      <c r="A379" s="151"/>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row>
    <row r="380">
      <c r="A380" s="151"/>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row>
    <row r="381">
      <c r="A381" s="151"/>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row>
    <row r="382">
      <c r="A382" s="151"/>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row>
    <row r="383">
      <c r="A383" s="151"/>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row>
    <row r="384">
      <c r="A384" s="151"/>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row>
    <row r="385">
      <c r="A385" s="151"/>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row>
    <row r="386">
      <c r="A386" s="151"/>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row>
    <row r="387">
      <c r="A387" s="151"/>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row>
    <row r="388">
      <c r="A388" s="151"/>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row>
    <row r="389">
      <c r="A389" s="151"/>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row>
    <row r="390">
      <c r="A390" s="151"/>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row>
    <row r="391">
      <c r="A391" s="151"/>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row>
    <row r="392">
      <c r="A392" s="151"/>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row>
    <row r="393">
      <c r="A393" s="151"/>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row>
    <row r="394">
      <c r="A394" s="151"/>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row>
    <row r="395">
      <c r="A395" s="151"/>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row>
    <row r="396">
      <c r="A396" s="151"/>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row>
    <row r="397">
      <c r="A397" s="151"/>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row>
    <row r="398">
      <c r="A398" s="151"/>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row>
    <row r="399">
      <c r="A399" s="151"/>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row>
    <row r="400">
      <c r="A400" s="151"/>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row>
    <row r="401">
      <c r="A401" s="151"/>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row>
    <row r="402">
      <c r="A402" s="151"/>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row>
    <row r="403">
      <c r="A403" s="151"/>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row>
    <row r="404">
      <c r="A404" s="151"/>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row>
    <row r="405">
      <c r="A405" s="151"/>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row>
    <row r="406">
      <c r="A406" s="151"/>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row>
    <row r="407">
      <c r="A407" s="151"/>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row>
    <row r="408">
      <c r="A408" s="151"/>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row>
    <row r="409">
      <c r="A409" s="151"/>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row>
    <row r="410">
      <c r="A410" s="151"/>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row>
    <row r="411">
      <c r="A411" s="151"/>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row>
    <row r="412">
      <c r="A412" s="151"/>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row>
    <row r="413">
      <c r="A413" s="151"/>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row>
    <row r="414">
      <c r="A414" s="151"/>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row>
    <row r="415">
      <c r="A415" s="151"/>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row>
    <row r="416">
      <c r="A416" s="151"/>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row>
    <row r="417">
      <c r="A417" s="151"/>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row>
    <row r="418">
      <c r="A418" s="151"/>
      <c r="B418" s="151"/>
      <c r="C418" s="151"/>
      <c r="D418" s="151"/>
      <c r="E418" s="151"/>
      <c r="F418" s="151"/>
      <c r="G418" s="151"/>
      <c r="H418" s="151"/>
      <c r="I418" s="151"/>
      <c r="J418" s="151"/>
      <c r="K418" s="151"/>
      <c r="L418" s="151"/>
      <c r="M418" s="151"/>
      <c r="N418" s="151"/>
      <c r="O418" s="151"/>
      <c r="P418" s="151"/>
      <c r="Q418" s="151"/>
      <c r="R418" s="151"/>
      <c r="S418" s="151"/>
      <c r="T418" s="151"/>
      <c r="U418" s="151"/>
      <c r="V418" s="151"/>
      <c r="W418" s="151"/>
      <c r="X418" s="151"/>
      <c r="Y418" s="151"/>
      <c r="Z418" s="151"/>
      <c r="AA418" s="151"/>
    </row>
    <row r="419">
      <c r="A419" s="151"/>
      <c r="B419" s="151"/>
      <c r="C419" s="151"/>
      <c r="D419" s="151"/>
      <c r="E419" s="151"/>
      <c r="F419" s="151"/>
      <c r="G419" s="151"/>
      <c r="H419" s="151"/>
      <c r="I419" s="151"/>
      <c r="J419" s="151"/>
      <c r="K419" s="151"/>
      <c r="L419" s="151"/>
      <c r="M419" s="151"/>
      <c r="N419" s="151"/>
      <c r="O419" s="151"/>
      <c r="P419" s="151"/>
      <c r="Q419" s="151"/>
      <c r="R419" s="151"/>
      <c r="S419" s="151"/>
      <c r="T419" s="151"/>
      <c r="U419" s="151"/>
      <c r="V419" s="151"/>
      <c r="W419" s="151"/>
      <c r="X419" s="151"/>
      <c r="Y419" s="151"/>
      <c r="Z419" s="151"/>
      <c r="AA419" s="151"/>
    </row>
    <row r="420">
      <c r="A420" s="151"/>
      <c r="B420" s="151"/>
      <c r="C420" s="151"/>
      <c r="D420" s="151"/>
      <c r="E420" s="151"/>
      <c r="F420" s="151"/>
      <c r="G420" s="151"/>
      <c r="H420" s="151"/>
      <c r="I420" s="151"/>
      <c r="J420" s="151"/>
      <c r="K420" s="151"/>
      <c r="L420" s="151"/>
      <c r="M420" s="151"/>
      <c r="N420" s="151"/>
      <c r="O420" s="151"/>
      <c r="P420" s="151"/>
      <c r="Q420" s="151"/>
      <c r="R420" s="151"/>
      <c r="S420" s="151"/>
      <c r="T420" s="151"/>
      <c r="U420" s="151"/>
      <c r="V420" s="151"/>
      <c r="W420" s="151"/>
      <c r="X420" s="151"/>
      <c r="Y420" s="151"/>
      <c r="Z420" s="151"/>
      <c r="AA420" s="151"/>
    </row>
    <row r="421">
      <c r="A421" s="151"/>
      <c r="B421" s="151"/>
      <c r="C421" s="151"/>
      <c r="D421" s="151"/>
      <c r="E421" s="151"/>
      <c r="F421" s="151"/>
      <c r="G421" s="151"/>
      <c r="H421" s="151"/>
      <c r="I421" s="151"/>
      <c r="J421" s="151"/>
      <c r="K421" s="151"/>
      <c r="L421" s="151"/>
      <c r="M421" s="151"/>
      <c r="N421" s="151"/>
      <c r="O421" s="151"/>
      <c r="P421" s="151"/>
      <c r="Q421" s="151"/>
      <c r="R421" s="151"/>
      <c r="S421" s="151"/>
      <c r="T421" s="151"/>
      <c r="U421" s="151"/>
      <c r="V421" s="151"/>
      <c r="W421" s="151"/>
      <c r="X421" s="151"/>
      <c r="Y421" s="151"/>
      <c r="Z421" s="151"/>
      <c r="AA421" s="151"/>
    </row>
    <row r="422">
      <c r="A422" s="151"/>
      <c r="B422" s="151"/>
      <c r="C422" s="151"/>
      <c r="D422" s="151"/>
      <c r="E422" s="151"/>
      <c r="F422" s="151"/>
      <c r="G422" s="151"/>
      <c r="H422" s="151"/>
      <c r="I422" s="151"/>
      <c r="J422" s="151"/>
      <c r="K422" s="151"/>
      <c r="L422" s="151"/>
      <c r="M422" s="151"/>
      <c r="N422" s="151"/>
      <c r="O422" s="151"/>
      <c r="P422" s="151"/>
      <c r="Q422" s="151"/>
      <c r="R422" s="151"/>
      <c r="S422" s="151"/>
      <c r="T422" s="151"/>
      <c r="U422" s="151"/>
      <c r="V422" s="151"/>
      <c r="W422" s="151"/>
      <c r="X422" s="151"/>
      <c r="Y422" s="151"/>
      <c r="Z422" s="151"/>
      <c r="AA422" s="151"/>
    </row>
    <row r="423">
      <c r="A423" s="151"/>
      <c r="B423" s="151"/>
      <c r="C423" s="151"/>
      <c r="D423" s="151"/>
      <c r="E423" s="151"/>
      <c r="F423" s="151"/>
      <c r="G423" s="151"/>
      <c r="H423" s="151"/>
      <c r="I423" s="151"/>
      <c r="J423" s="151"/>
      <c r="K423" s="151"/>
      <c r="L423" s="151"/>
      <c r="M423" s="151"/>
      <c r="N423" s="151"/>
      <c r="O423" s="151"/>
      <c r="P423" s="151"/>
      <c r="Q423" s="151"/>
      <c r="R423" s="151"/>
      <c r="S423" s="151"/>
      <c r="T423" s="151"/>
      <c r="U423" s="151"/>
      <c r="V423" s="151"/>
      <c r="W423" s="151"/>
      <c r="X423" s="151"/>
      <c r="Y423" s="151"/>
      <c r="Z423" s="151"/>
      <c r="AA423" s="151"/>
    </row>
    <row r="424">
      <c r="A424" s="151"/>
      <c r="B424" s="151"/>
      <c r="C424" s="151"/>
      <c r="D424" s="151"/>
      <c r="E424" s="151"/>
      <c r="F424" s="151"/>
      <c r="G424" s="151"/>
      <c r="H424" s="151"/>
      <c r="I424" s="151"/>
      <c r="J424" s="151"/>
      <c r="K424" s="151"/>
      <c r="L424" s="151"/>
      <c r="M424" s="151"/>
      <c r="N424" s="151"/>
      <c r="O424" s="151"/>
      <c r="P424" s="151"/>
      <c r="Q424" s="151"/>
      <c r="R424" s="151"/>
      <c r="S424" s="151"/>
      <c r="T424" s="151"/>
      <c r="U424" s="151"/>
      <c r="V424" s="151"/>
      <c r="W424" s="151"/>
      <c r="X424" s="151"/>
      <c r="Y424" s="151"/>
      <c r="Z424" s="151"/>
      <c r="AA424" s="151"/>
    </row>
    <row r="425">
      <c r="A425" s="151"/>
      <c r="B425" s="151"/>
      <c r="C425" s="151"/>
      <c r="D425" s="151"/>
      <c r="E425" s="151"/>
      <c r="F425" s="151"/>
      <c r="G425" s="151"/>
      <c r="H425" s="151"/>
      <c r="I425" s="151"/>
      <c r="J425" s="151"/>
      <c r="K425" s="151"/>
      <c r="L425" s="151"/>
      <c r="M425" s="151"/>
      <c r="N425" s="151"/>
      <c r="O425" s="151"/>
      <c r="P425" s="151"/>
      <c r="Q425" s="151"/>
      <c r="R425" s="151"/>
      <c r="S425" s="151"/>
      <c r="T425" s="151"/>
      <c r="U425" s="151"/>
      <c r="V425" s="151"/>
      <c r="W425" s="151"/>
      <c r="X425" s="151"/>
      <c r="Y425" s="151"/>
      <c r="Z425" s="151"/>
      <c r="AA425" s="151"/>
    </row>
    <row r="426">
      <c r="A426" s="151"/>
      <c r="B426" s="151"/>
      <c r="C426" s="151"/>
      <c r="D426" s="151"/>
      <c r="E426" s="151"/>
      <c r="F426" s="151"/>
      <c r="G426" s="151"/>
      <c r="H426" s="151"/>
      <c r="I426" s="151"/>
      <c r="J426" s="151"/>
      <c r="K426" s="151"/>
      <c r="L426" s="151"/>
      <c r="M426" s="151"/>
      <c r="N426" s="151"/>
      <c r="O426" s="151"/>
      <c r="P426" s="151"/>
      <c r="Q426" s="151"/>
      <c r="R426" s="151"/>
      <c r="S426" s="151"/>
      <c r="T426" s="151"/>
      <c r="U426" s="151"/>
      <c r="V426" s="151"/>
      <c r="W426" s="151"/>
      <c r="X426" s="151"/>
      <c r="Y426" s="151"/>
      <c r="Z426" s="151"/>
      <c r="AA426" s="151"/>
    </row>
    <row r="427">
      <c r="A427" s="151"/>
      <c r="B427" s="151"/>
      <c r="C427" s="151"/>
      <c r="D427" s="151"/>
      <c r="E427" s="151"/>
      <c r="F427" s="151"/>
      <c r="G427" s="151"/>
      <c r="H427" s="151"/>
      <c r="I427" s="151"/>
      <c r="J427" s="151"/>
      <c r="K427" s="151"/>
      <c r="L427" s="151"/>
      <c r="M427" s="151"/>
      <c r="N427" s="151"/>
      <c r="O427" s="151"/>
      <c r="P427" s="151"/>
      <c r="Q427" s="151"/>
      <c r="R427" s="151"/>
      <c r="S427" s="151"/>
      <c r="T427" s="151"/>
      <c r="U427" s="151"/>
      <c r="V427" s="151"/>
      <c r="W427" s="151"/>
      <c r="X427" s="151"/>
      <c r="Y427" s="151"/>
      <c r="Z427" s="151"/>
      <c r="AA427" s="151"/>
    </row>
    <row r="428">
      <c r="A428" s="151"/>
      <c r="B428" s="151"/>
      <c r="C428" s="151"/>
      <c r="D428" s="151"/>
      <c r="E428" s="151"/>
      <c r="F428" s="151"/>
      <c r="G428" s="151"/>
      <c r="H428" s="151"/>
      <c r="I428" s="151"/>
      <c r="J428" s="151"/>
      <c r="K428" s="151"/>
      <c r="L428" s="151"/>
      <c r="M428" s="151"/>
      <c r="N428" s="151"/>
      <c r="O428" s="151"/>
      <c r="P428" s="151"/>
      <c r="Q428" s="151"/>
      <c r="R428" s="151"/>
      <c r="S428" s="151"/>
      <c r="T428" s="151"/>
      <c r="U428" s="151"/>
      <c r="V428" s="151"/>
      <c r="W428" s="151"/>
      <c r="X428" s="151"/>
      <c r="Y428" s="151"/>
      <c r="Z428" s="151"/>
      <c r="AA428" s="151"/>
    </row>
    <row r="429">
      <c r="A429" s="151"/>
      <c r="B429" s="151"/>
      <c r="C429" s="151"/>
      <c r="D429" s="151"/>
      <c r="E429" s="151"/>
      <c r="F429" s="151"/>
      <c r="G429" s="151"/>
      <c r="H429" s="151"/>
      <c r="I429" s="151"/>
      <c r="J429" s="151"/>
      <c r="K429" s="151"/>
      <c r="L429" s="151"/>
      <c r="M429" s="151"/>
      <c r="N429" s="151"/>
      <c r="O429" s="151"/>
      <c r="P429" s="151"/>
      <c r="Q429" s="151"/>
      <c r="R429" s="151"/>
      <c r="S429" s="151"/>
      <c r="T429" s="151"/>
      <c r="U429" s="151"/>
      <c r="V429" s="151"/>
      <c r="W429" s="151"/>
      <c r="X429" s="151"/>
      <c r="Y429" s="151"/>
      <c r="Z429" s="151"/>
      <c r="AA429" s="151"/>
    </row>
    <row r="430">
      <c r="A430" s="151"/>
      <c r="B430" s="151"/>
      <c r="C430" s="151"/>
      <c r="D430" s="151"/>
      <c r="E430" s="151"/>
      <c r="F430" s="151"/>
      <c r="G430" s="151"/>
      <c r="H430" s="151"/>
      <c r="I430" s="151"/>
      <c r="J430" s="151"/>
      <c r="K430" s="151"/>
      <c r="L430" s="151"/>
      <c r="M430" s="151"/>
      <c r="N430" s="151"/>
      <c r="O430" s="151"/>
      <c r="P430" s="151"/>
      <c r="Q430" s="151"/>
      <c r="R430" s="151"/>
      <c r="S430" s="151"/>
      <c r="T430" s="151"/>
      <c r="U430" s="151"/>
      <c r="V430" s="151"/>
      <c r="W430" s="151"/>
      <c r="X430" s="151"/>
      <c r="Y430" s="151"/>
      <c r="Z430" s="151"/>
      <c r="AA430" s="151"/>
    </row>
    <row r="431">
      <c r="A431" s="151"/>
      <c r="B431" s="151"/>
      <c r="C431" s="151"/>
      <c r="D431" s="151"/>
      <c r="E431" s="151"/>
      <c r="F431" s="151"/>
      <c r="G431" s="151"/>
      <c r="H431" s="151"/>
      <c r="I431" s="151"/>
      <c r="J431" s="151"/>
      <c r="K431" s="151"/>
      <c r="L431" s="151"/>
      <c r="M431" s="151"/>
      <c r="N431" s="151"/>
      <c r="O431" s="151"/>
      <c r="P431" s="151"/>
      <c r="Q431" s="151"/>
      <c r="R431" s="151"/>
      <c r="S431" s="151"/>
      <c r="T431" s="151"/>
      <c r="U431" s="151"/>
      <c r="V431" s="151"/>
      <c r="W431" s="151"/>
      <c r="X431" s="151"/>
      <c r="Y431" s="151"/>
      <c r="Z431" s="151"/>
      <c r="AA431" s="151"/>
    </row>
    <row r="432">
      <c r="A432" s="151"/>
      <c r="B432" s="151"/>
      <c r="C432" s="151"/>
      <c r="D432" s="151"/>
      <c r="E432" s="151"/>
      <c r="F432" s="151"/>
      <c r="G432" s="151"/>
      <c r="H432" s="151"/>
      <c r="I432" s="151"/>
      <c r="J432" s="151"/>
      <c r="K432" s="151"/>
      <c r="L432" s="151"/>
      <c r="M432" s="151"/>
      <c r="N432" s="151"/>
      <c r="O432" s="151"/>
      <c r="P432" s="151"/>
      <c r="Q432" s="151"/>
      <c r="R432" s="151"/>
      <c r="S432" s="151"/>
      <c r="T432" s="151"/>
      <c r="U432" s="151"/>
      <c r="V432" s="151"/>
      <c r="W432" s="151"/>
      <c r="X432" s="151"/>
      <c r="Y432" s="151"/>
      <c r="Z432" s="151"/>
      <c r="AA432" s="151"/>
    </row>
    <row r="433">
      <c r="A433" s="151"/>
      <c r="B433" s="151"/>
      <c r="C433" s="151"/>
      <c r="D433" s="151"/>
      <c r="E433" s="151"/>
      <c r="F433" s="151"/>
      <c r="G433" s="151"/>
      <c r="H433" s="151"/>
      <c r="I433" s="151"/>
      <c r="J433" s="151"/>
      <c r="K433" s="151"/>
      <c r="L433" s="151"/>
      <c r="M433" s="151"/>
      <c r="N433" s="151"/>
      <c r="O433" s="151"/>
      <c r="P433" s="151"/>
      <c r="Q433" s="151"/>
      <c r="R433" s="151"/>
      <c r="S433" s="151"/>
      <c r="T433" s="151"/>
      <c r="U433" s="151"/>
      <c r="V433" s="151"/>
      <c r="W433" s="151"/>
      <c r="X433" s="151"/>
      <c r="Y433" s="151"/>
      <c r="Z433" s="151"/>
      <c r="AA433" s="151"/>
    </row>
    <row r="434">
      <c r="A434" s="151"/>
      <c r="B434" s="151"/>
      <c r="C434" s="151"/>
      <c r="D434" s="151"/>
      <c r="E434" s="151"/>
      <c r="F434" s="151"/>
      <c r="G434" s="151"/>
      <c r="H434" s="151"/>
      <c r="I434" s="151"/>
      <c r="J434" s="151"/>
      <c r="K434" s="151"/>
      <c r="L434" s="151"/>
      <c r="M434" s="151"/>
      <c r="N434" s="151"/>
      <c r="O434" s="151"/>
      <c r="P434" s="151"/>
      <c r="Q434" s="151"/>
      <c r="R434" s="151"/>
      <c r="S434" s="151"/>
      <c r="T434" s="151"/>
      <c r="U434" s="151"/>
      <c r="V434" s="151"/>
      <c r="W434" s="151"/>
      <c r="X434" s="151"/>
      <c r="Y434" s="151"/>
      <c r="Z434" s="151"/>
      <c r="AA434" s="151"/>
    </row>
    <row r="435">
      <c r="A435" s="151"/>
      <c r="B435" s="151"/>
      <c r="C435" s="151"/>
      <c r="D435" s="151"/>
      <c r="E435" s="151"/>
      <c r="F435" s="151"/>
      <c r="G435" s="151"/>
      <c r="H435" s="151"/>
      <c r="I435" s="151"/>
      <c r="J435" s="151"/>
      <c r="K435" s="151"/>
      <c r="L435" s="151"/>
      <c r="M435" s="151"/>
      <c r="N435" s="151"/>
      <c r="O435" s="151"/>
      <c r="P435" s="151"/>
      <c r="Q435" s="151"/>
      <c r="R435" s="151"/>
      <c r="S435" s="151"/>
      <c r="T435" s="151"/>
      <c r="U435" s="151"/>
      <c r="V435" s="151"/>
      <c r="W435" s="151"/>
      <c r="X435" s="151"/>
      <c r="Y435" s="151"/>
      <c r="Z435" s="151"/>
      <c r="AA435" s="151"/>
    </row>
    <row r="436">
      <c r="A436" s="151"/>
      <c r="B436" s="151"/>
      <c r="C436" s="151"/>
      <c r="D436" s="151"/>
      <c r="E436" s="151"/>
      <c r="F436" s="151"/>
      <c r="G436" s="151"/>
      <c r="H436" s="151"/>
      <c r="I436" s="151"/>
      <c r="J436" s="151"/>
      <c r="K436" s="151"/>
      <c r="L436" s="151"/>
      <c r="M436" s="151"/>
      <c r="N436" s="151"/>
      <c r="O436" s="151"/>
      <c r="P436" s="151"/>
      <c r="Q436" s="151"/>
      <c r="R436" s="151"/>
      <c r="S436" s="151"/>
      <c r="T436" s="151"/>
      <c r="U436" s="151"/>
      <c r="V436" s="151"/>
      <c r="W436" s="151"/>
      <c r="X436" s="151"/>
      <c r="Y436" s="151"/>
      <c r="Z436" s="151"/>
      <c r="AA436" s="151"/>
    </row>
    <row r="437">
      <c r="A437" s="151"/>
      <c r="B437" s="151"/>
      <c r="C437" s="151"/>
      <c r="D437" s="151"/>
      <c r="E437" s="151"/>
      <c r="F437" s="151"/>
      <c r="G437" s="151"/>
      <c r="H437" s="151"/>
      <c r="I437" s="151"/>
      <c r="J437" s="151"/>
      <c r="K437" s="151"/>
      <c r="L437" s="151"/>
      <c r="M437" s="151"/>
      <c r="N437" s="151"/>
      <c r="O437" s="151"/>
      <c r="P437" s="151"/>
      <c r="Q437" s="151"/>
      <c r="R437" s="151"/>
      <c r="S437" s="151"/>
      <c r="T437" s="151"/>
      <c r="U437" s="151"/>
      <c r="V437" s="151"/>
      <c r="W437" s="151"/>
      <c r="X437" s="151"/>
      <c r="Y437" s="151"/>
      <c r="Z437" s="151"/>
      <c r="AA437" s="151"/>
    </row>
    <row r="438">
      <c r="A438" s="151"/>
      <c r="B438" s="151"/>
      <c r="C438" s="151"/>
      <c r="D438" s="151"/>
      <c r="E438" s="151"/>
      <c r="F438" s="151"/>
      <c r="G438" s="151"/>
      <c r="H438" s="151"/>
      <c r="I438" s="151"/>
      <c r="J438" s="151"/>
      <c r="K438" s="151"/>
      <c r="L438" s="151"/>
      <c r="M438" s="151"/>
      <c r="N438" s="151"/>
      <c r="O438" s="151"/>
      <c r="P438" s="151"/>
      <c r="Q438" s="151"/>
      <c r="R438" s="151"/>
      <c r="S438" s="151"/>
      <c r="T438" s="151"/>
      <c r="U438" s="151"/>
      <c r="V438" s="151"/>
      <c r="W438" s="151"/>
      <c r="X438" s="151"/>
      <c r="Y438" s="151"/>
      <c r="Z438" s="151"/>
      <c r="AA438" s="151"/>
    </row>
    <row r="439">
      <c r="A439" s="151"/>
      <c r="B439" s="151"/>
      <c r="C439" s="151"/>
      <c r="D439" s="151"/>
      <c r="E439" s="151"/>
      <c r="F439" s="151"/>
      <c r="G439" s="151"/>
      <c r="H439" s="151"/>
      <c r="I439" s="151"/>
      <c r="J439" s="151"/>
      <c r="K439" s="151"/>
      <c r="L439" s="151"/>
      <c r="M439" s="151"/>
      <c r="N439" s="151"/>
      <c r="O439" s="151"/>
      <c r="P439" s="151"/>
      <c r="Q439" s="151"/>
      <c r="R439" s="151"/>
      <c r="S439" s="151"/>
      <c r="T439" s="151"/>
      <c r="U439" s="151"/>
      <c r="V439" s="151"/>
      <c r="W439" s="151"/>
      <c r="X439" s="151"/>
      <c r="Y439" s="151"/>
      <c r="Z439" s="151"/>
      <c r="AA439" s="151"/>
    </row>
    <row r="440">
      <c r="A440" s="151"/>
      <c r="B440" s="151"/>
      <c r="C440" s="151"/>
      <c r="D440" s="151"/>
      <c r="E440" s="151"/>
      <c r="F440" s="151"/>
      <c r="G440" s="151"/>
      <c r="H440" s="151"/>
      <c r="I440" s="151"/>
      <c r="J440" s="151"/>
      <c r="K440" s="151"/>
      <c r="L440" s="151"/>
      <c r="M440" s="151"/>
      <c r="N440" s="151"/>
      <c r="O440" s="151"/>
      <c r="P440" s="151"/>
      <c r="Q440" s="151"/>
      <c r="R440" s="151"/>
      <c r="S440" s="151"/>
      <c r="T440" s="151"/>
      <c r="U440" s="151"/>
      <c r="V440" s="151"/>
      <c r="W440" s="151"/>
      <c r="X440" s="151"/>
      <c r="Y440" s="151"/>
      <c r="Z440" s="151"/>
      <c r="AA440" s="151"/>
    </row>
    <row r="441">
      <c r="A441" s="151"/>
      <c r="B441" s="151"/>
      <c r="C441" s="151"/>
      <c r="D441" s="151"/>
      <c r="E441" s="151"/>
      <c r="F441" s="151"/>
      <c r="G441" s="151"/>
      <c r="H441" s="151"/>
      <c r="I441" s="151"/>
      <c r="J441" s="151"/>
      <c r="K441" s="151"/>
      <c r="L441" s="151"/>
      <c r="M441" s="151"/>
      <c r="N441" s="151"/>
      <c r="O441" s="151"/>
      <c r="P441" s="151"/>
      <c r="Q441" s="151"/>
      <c r="R441" s="151"/>
      <c r="S441" s="151"/>
      <c r="T441" s="151"/>
      <c r="U441" s="151"/>
      <c r="V441" s="151"/>
      <c r="W441" s="151"/>
      <c r="X441" s="151"/>
      <c r="Y441" s="151"/>
      <c r="Z441" s="151"/>
      <c r="AA441" s="151"/>
    </row>
    <row r="442">
      <c r="A442" s="151"/>
      <c r="B442" s="151"/>
      <c r="C442" s="151"/>
      <c r="D442" s="151"/>
      <c r="E442" s="151"/>
      <c r="F442" s="151"/>
      <c r="G442" s="151"/>
      <c r="H442" s="151"/>
      <c r="I442" s="151"/>
      <c r="J442" s="151"/>
      <c r="K442" s="151"/>
      <c r="L442" s="151"/>
      <c r="M442" s="151"/>
      <c r="N442" s="151"/>
      <c r="O442" s="151"/>
      <c r="P442" s="151"/>
      <c r="Q442" s="151"/>
      <c r="R442" s="151"/>
      <c r="S442" s="151"/>
      <c r="T442" s="151"/>
      <c r="U442" s="151"/>
      <c r="V442" s="151"/>
      <c r="W442" s="151"/>
      <c r="X442" s="151"/>
      <c r="Y442" s="151"/>
      <c r="Z442" s="151"/>
      <c r="AA442" s="151"/>
    </row>
    <row r="443">
      <c r="A443" s="151"/>
      <c r="B443" s="151"/>
      <c r="C443" s="151"/>
      <c r="D443" s="151"/>
      <c r="E443" s="151"/>
      <c r="F443" s="151"/>
      <c r="G443" s="151"/>
      <c r="H443" s="151"/>
      <c r="I443" s="151"/>
      <c r="J443" s="151"/>
      <c r="K443" s="151"/>
      <c r="L443" s="151"/>
      <c r="M443" s="151"/>
      <c r="N443" s="151"/>
      <c r="O443" s="151"/>
      <c r="P443" s="151"/>
      <c r="Q443" s="151"/>
      <c r="R443" s="151"/>
      <c r="S443" s="151"/>
      <c r="T443" s="151"/>
      <c r="U443" s="151"/>
      <c r="V443" s="151"/>
      <c r="W443" s="151"/>
      <c r="X443" s="151"/>
      <c r="Y443" s="151"/>
      <c r="Z443" s="151"/>
      <c r="AA443" s="151"/>
    </row>
    <row r="444">
      <c r="A444" s="151"/>
      <c r="B444" s="151"/>
      <c r="C444" s="151"/>
      <c r="D444" s="151"/>
      <c r="E444" s="151"/>
      <c r="F444" s="151"/>
      <c r="G444" s="151"/>
      <c r="H444" s="151"/>
      <c r="I444" s="151"/>
      <c r="J444" s="151"/>
      <c r="K444" s="151"/>
      <c r="L444" s="151"/>
      <c r="M444" s="151"/>
      <c r="N444" s="151"/>
      <c r="O444" s="151"/>
      <c r="P444" s="151"/>
      <c r="Q444" s="151"/>
      <c r="R444" s="151"/>
      <c r="S444" s="151"/>
      <c r="T444" s="151"/>
      <c r="U444" s="151"/>
      <c r="V444" s="151"/>
      <c r="W444" s="151"/>
      <c r="X444" s="151"/>
      <c r="Y444" s="151"/>
      <c r="Z444" s="151"/>
      <c r="AA444" s="151"/>
    </row>
    <row r="445">
      <c r="A445" s="151"/>
      <c r="B445" s="151"/>
      <c r="C445" s="151"/>
      <c r="D445" s="151"/>
      <c r="E445" s="151"/>
      <c r="F445" s="151"/>
      <c r="G445" s="151"/>
      <c r="H445" s="151"/>
      <c r="I445" s="151"/>
      <c r="J445" s="151"/>
      <c r="K445" s="151"/>
      <c r="L445" s="151"/>
      <c r="M445" s="151"/>
      <c r="N445" s="151"/>
      <c r="O445" s="151"/>
      <c r="P445" s="151"/>
      <c r="Q445" s="151"/>
      <c r="R445" s="151"/>
      <c r="S445" s="151"/>
      <c r="T445" s="151"/>
      <c r="U445" s="151"/>
      <c r="V445" s="151"/>
      <c r="W445" s="151"/>
      <c r="X445" s="151"/>
      <c r="Y445" s="151"/>
      <c r="Z445" s="151"/>
      <c r="AA445" s="151"/>
    </row>
    <row r="446">
      <c r="A446" s="151"/>
      <c r="B446" s="151"/>
      <c r="C446" s="151"/>
      <c r="D446" s="151"/>
      <c r="E446" s="151"/>
      <c r="F446" s="151"/>
      <c r="G446" s="151"/>
      <c r="H446" s="151"/>
      <c r="I446" s="151"/>
      <c r="J446" s="151"/>
      <c r="K446" s="151"/>
      <c r="L446" s="151"/>
      <c r="M446" s="151"/>
      <c r="N446" s="151"/>
      <c r="O446" s="151"/>
      <c r="P446" s="151"/>
      <c r="Q446" s="151"/>
      <c r="R446" s="151"/>
      <c r="S446" s="151"/>
      <c r="T446" s="151"/>
      <c r="U446" s="151"/>
      <c r="V446" s="151"/>
      <c r="W446" s="151"/>
      <c r="X446" s="151"/>
      <c r="Y446" s="151"/>
      <c r="Z446" s="151"/>
      <c r="AA446" s="151"/>
    </row>
    <row r="447">
      <c r="A447" s="151"/>
      <c r="B447" s="151"/>
      <c r="C447" s="151"/>
      <c r="D447" s="151"/>
      <c r="E447" s="151"/>
      <c r="F447" s="151"/>
      <c r="G447" s="151"/>
      <c r="H447" s="151"/>
      <c r="I447" s="151"/>
      <c r="J447" s="151"/>
      <c r="K447" s="151"/>
      <c r="L447" s="151"/>
      <c r="M447" s="151"/>
      <c r="N447" s="151"/>
      <c r="O447" s="151"/>
      <c r="P447" s="151"/>
      <c r="Q447" s="151"/>
      <c r="R447" s="151"/>
      <c r="S447" s="151"/>
      <c r="T447" s="151"/>
      <c r="U447" s="151"/>
      <c r="V447" s="151"/>
      <c r="W447" s="151"/>
      <c r="X447" s="151"/>
      <c r="Y447" s="151"/>
      <c r="Z447" s="151"/>
      <c r="AA447" s="151"/>
    </row>
    <row r="448">
      <c r="A448" s="151"/>
      <c r="B448" s="151"/>
      <c r="C448" s="151"/>
      <c r="D448" s="151"/>
      <c r="E448" s="151"/>
      <c r="F448" s="151"/>
      <c r="G448" s="151"/>
      <c r="H448" s="151"/>
      <c r="I448" s="151"/>
      <c r="J448" s="151"/>
      <c r="K448" s="151"/>
      <c r="L448" s="151"/>
      <c r="M448" s="151"/>
      <c r="N448" s="151"/>
      <c r="O448" s="151"/>
      <c r="P448" s="151"/>
      <c r="Q448" s="151"/>
      <c r="R448" s="151"/>
      <c r="S448" s="151"/>
      <c r="T448" s="151"/>
      <c r="U448" s="151"/>
      <c r="V448" s="151"/>
      <c r="W448" s="151"/>
      <c r="X448" s="151"/>
      <c r="Y448" s="151"/>
      <c r="Z448" s="151"/>
      <c r="AA448" s="151"/>
    </row>
    <row r="449">
      <c r="A449" s="151"/>
      <c r="B449" s="151"/>
      <c r="C449" s="151"/>
      <c r="D449" s="151"/>
      <c r="E449" s="151"/>
      <c r="F449" s="151"/>
      <c r="G449" s="151"/>
      <c r="H449" s="151"/>
      <c r="I449" s="151"/>
      <c r="J449" s="151"/>
      <c r="K449" s="151"/>
      <c r="L449" s="151"/>
      <c r="M449" s="151"/>
      <c r="N449" s="151"/>
      <c r="O449" s="151"/>
      <c r="P449" s="151"/>
      <c r="Q449" s="151"/>
      <c r="R449" s="151"/>
      <c r="S449" s="151"/>
      <c r="T449" s="151"/>
      <c r="U449" s="151"/>
      <c r="V449" s="151"/>
      <c r="W449" s="151"/>
      <c r="X449" s="151"/>
      <c r="Y449" s="151"/>
      <c r="Z449" s="151"/>
      <c r="AA449" s="151"/>
    </row>
    <row r="450">
      <c r="A450" s="151"/>
      <c r="B450" s="151"/>
      <c r="C450" s="151"/>
      <c r="D450" s="151"/>
      <c r="E450" s="151"/>
      <c r="F450" s="151"/>
      <c r="G450" s="151"/>
      <c r="H450" s="151"/>
      <c r="I450" s="151"/>
      <c r="J450" s="151"/>
      <c r="K450" s="151"/>
      <c r="L450" s="151"/>
      <c r="M450" s="151"/>
      <c r="N450" s="151"/>
      <c r="O450" s="151"/>
      <c r="P450" s="151"/>
      <c r="Q450" s="151"/>
      <c r="R450" s="151"/>
      <c r="S450" s="151"/>
      <c r="T450" s="151"/>
      <c r="U450" s="151"/>
      <c r="V450" s="151"/>
      <c r="W450" s="151"/>
      <c r="X450" s="151"/>
      <c r="Y450" s="151"/>
      <c r="Z450" s="151"/>
      <c r="AA450" s="151"/>
    </row>
    <row r="451">
      <c r="A451" s="151"/>
      <c r="B451" s="151"/>
      <c r="C451" s="151"/>
      <c r="D451" s="151"/>
      <c r="E451" s="151"/>
      <c r="F451" s="151"/>
      <c r="G451" s="151"/>
      <c r="H451" s="151"/>
      <c r="I451" s="151"/>
      <c r="J451" s="151"/>
      <c r="K451" s="151"/>
      <c r="L451" s="151"/>
      <c r="M451" s="151"/>
      <c r="N451" s="151"/>
      <c r="O451" s="151"/>
      <c r="P451" s="151"/>
      <c r="Q451" s="151"/>
      <c r="R451" s="151"/>
      <c r="S451" s="151"/>
      <c r="T451" s="151"/>
      <c r="U451" s="151"/>
      <c r="V451" s="151"/>
      <c r="W451" s="151"/>
      <c r="X451" s="151"/>
      <c r="Y451" s="151"/>
      <c r="Z451" s="151"/>
      <c r="AA451" s="151"/>
    </row>
    <row r="452">
      <c r="A452" s="151"/>
      <c r="B452" s="151"/>
      <c r="C452" s="151"/>
      <c r="D452" s="151"/>
      <c r="E452" s="151"/>
      <c r="F452" s="151"/>
      <c r="G452" s="151"/>
      <c r="H452" s="151"/>
      <c r="I452" s="151"/>
      <c r="J452" s="151"/>
      <c r="K452" s="151"/>
      <c r="L452" s="151"/>
      <c r="M452" s="151"/>
      <c r="N452" s="151"/>
      <c r="O452" s="151"/>
      <c r="P452" s="151"/>
      <c r="Q452" s="151"/>
      <c r="R452" s="151"/>
      <c r="S452" s="151"/>
      <c r="T452" s="151"/>
      <c r="U452" s="151"/>
      <c r="V452" s="151"/>
      <c r="W452" s="151"/>
      <c r="X452" s="151"/>
      <c r="Y452" s="151"/>
      <c r="Z452" s="151"/>
      <c r="AA452" s="151"/>
    </row>
    <row r="453">
      <c r="A453" s="151"/>
      <c r="B453" s="151"/>
      <c r="C453" s="151"/>
      <c r="D453" s="151"/>
      <c r="E453" s="151"/>
      <c r="F453" s="151"/>
      <c r="G453" s="151"/>
      <c r="H453" s="151"/>
      <c r="I453" s="151"/>
      <c r="J453" s="151"/>
      <c r="K453" s="151"/>
      <c r="L453" s="151"/>
      <c r="M453" s="151"/>
      <c r="N453" s="151"/>
      <c r="O453" s="151"/>
      <c r="P453" s="151"/>
      <c r="Q453" s="151"/>
      <c r="R453" s="151"/>
      <c r="S453" s="151"/>
      <c r="T453" s="151"/>
      <c r="U453" s="151"/>
      <c r="V453" s="151"/>
      <c r="W453" s="151"/>
      <c r="X453" s="151"/>
      <c r="Y453" s="151"/>
      <c r="Z453" s="151"/>
      <c r="AA453" s="151"/>
    </row>
    <row r="454">
      <c r="A454" s="151"/>
      <c r="B454" s="151"/>
      <c r="C454" s="151"/>
      <c r="D454" s="151"/>
      <c r="E454" s="151"/>
      <c r="F454" s="151"/>
      <c r="G454" s="151"/>
      <c r="H454" s="151"/>
      <c r="I454" s="151"/>
      <c r="J454" s="151"/>
      <c r="K454" s="151"/>
      <c r="L454" s="151"/>
      <c r="M454" s="151"/>
      <c r="N454" s="151"/>
      <c r="O454" s="151"/>
      <c r="P454" s="151"/>
      <c r="Q454" s="151"/>
      <c r="R454" s="151"/>
      <c r="S454" s="151"/>
      <c r="T454" s="151"/>
      <c r="U454" s="151"/>
      <c r="V454" s="151"/>
      <c r="W454" s="151"/>
      <c r="X454" s="151"/>
      <c r="Y454" s="151"/>
      <c r="Z454" s="151"/>
      <c r="AA454" s="151"/>
    </row>
    <row r="455">
      <c r="A455" s="151"/>
      <c r="B455" s="151"/>
      <c r="C455" s="151"/>
      <c r="D455" s="151"/>
      <c r="E455" s="151"/>
      <c r="F455" s="151"/>
      <c r="G455" s="151"/>
      <c r="H455" s="151"/>
      <c r="I455" s="151"/>
      <c r="J455" s="151"/>
      <c r="K455" s="151"/>
      <c r="L455" s="151"/>
      <c r="M455" s="151"/>
      <c r="N455" s="151"/>
      <c r="O455" s="151"/>
      <c r="P455" s="151"/>
      <c r="Q455" s="151"/>
      <c r="R455" s="151"/>
      <c r="S455" s="151"/>
      <c r="T455" s="151"/>
      <c r="U455" s="151"/>
      <c r="V455" s="151"/>
      <c r="W455" s="151"/>
      <c r="X455" s="151"/>
      <c r="Y455" s="151"/>
      <c r="Z455" s="151"/>
      <c r="AA455" s="151"/>
    </row>
    <row r="456">
      <c r="A456" s="151"/>
      <c r="B456" s="151"/>
      <c r="C456" s="151"/>
      <c r="D456" s="151"/>
      <c r="E456" s="151"/>
      <c r="F456" s="151"/>
      <c r="G456" s="151"/>
      <c r="H456" s="151"/>
      <c r="I456" s="151"/>
      <c r="J456" s="151"/>
      <c r="K456" s="151"/>
      <c r="L456" s="151"/>
      <c r="M456" s="151"/>
      <c r="N456" s="151"/>
      <c r="O456" s="151"/>
      <c r="P456" s="151"/>
      <c r="Q456" s="151"/>
      <c r="R456" s="151"/>
      <c r="S456" s="151"/>
      <c r="T456" s="151"/>
      <c r="U456" s="151"/>
      <c r="V456" s="151"/>
      <c r="W456" s="151"/>
      <c r="X456" s="151"/>
      <c r="Y456" s="151"/>
      <c r="Z456" s="151"/>
      <c r="AA456" s="151"/>
    </row>
    <row r="457">
      <c r="A457" s="151"/>
      <c r="B457" s="151"/>
      <c r="C457" s="151"/>
      <c r="D457" s="151"/>
      <c r="E457" s="151"/>
      <c r="F457" s="151"/>
      <c r="G457" s="151"/>
      <c r="H457" s="151"/>
      <c r="I457" s="151"/>
      <c r="J457" s="151"/>
      <c r="K457" s="151"/>
      <c r="L457" s="151"/>
      <c r="M457" s="151"/>
      <c r="N457" s="151"/>
      <c r="O457" s="151"/>
      <c r="P457" s="151"/>
      <c r="Q457" s="151"/>
      <c r="R457" s="151"/>
      <c r="S457" s="151"/>
      <c r="T457" s="151"/>
      <c r="U457" s="151"/>
      <c r="V457" s="151"/>
      <c r="W457" s="151"/>
      <c r="X457" s="151"/>
      <c r="Y457" s="151"/>
      <c r="Z457" s="151"/>
      <c r="AA457" s="151"/>
    </row>
    <row r="458">
      <c r="A458" s="151"/>
      <c r="B458" s="151"/>
      <c r="C458" s="151"/>
      <c r="D458" s="151"/>
      <c r="E458" s="151"/>
      <c r="F458" s="151"/>
      <c r="G458" s="151"/>
      <c r="H458" s="151"/>
      <c r="I458" s="151"/>
      <c r="J458" s="151"/>
      <c r="K458" s="151"/>
      <c r="L458" s="151"/>
      <c r="M458" s="151"/>
      <c r="N458" s="151"/>
      <c r="O458" s="151"/>
      <c r="P458" s="151"/>
      <c r="Q458" s="151"/>
      <c r="R458" s="151"/>
      <c r="S458" s="151"/>
      <c r="T458" s="151"/>
      <c r="U458" s="151"/>
      <c r="V458" s="151"/>
      <c r="W458" s="151"/>
      <c r="X458" s="151"/>
      <c r="Y458" s="151"/>
      <c r="Z458" s="151"/>
      <c r="AA458" s="151"/>
    </row>
    <row r="459">
      <c r="A459" s="151"/>
      <c r="B459" s="151"/>
      <c r="C459" s="151"/>
      <c r="D459" s="151"/>
      <c r="E459" s="151"/>
      <c r="F459" s="151"/>
      <c r="G459" s="151"/>
      <c r="H459" s="151"/>
      <c r="I459" s="151"/>
      <c r="J459" s="151"/>
      <c r="K459" s="151"/>
      <c r="L459" s="151"/>
      <c r="M459" s="151"/>
      <c r="N459" s="151"/>
      <c r="O459" s="151"/>
      <c r="P459" s="151"/>
      <c r="Q459" s="151"/>
      <c r="R459" s="151"/>
      <c r="S459" s="151"/>
      <c r="T459" s="151"/>
      <c r="U459" s="151"/>
      <c r="V459" s="151"/>
      <c r="W459" s="151"/>
      <c r="X459" s="151"/>
      <c r="Y459" s="151"/>
      <c r="Z459" s="151"/>
      <c r="AA459" s="151"/>
    </row>
    <row r="460">
      <c r="A460" s="151"/>
      <c r="B460" s="151"/>
      <c r="C460" s="151"/>
      <c r="D460" s="151"/>
      <c r="E460" s="151"/>
      <c r="F460" s="151"/>
      <c r="G460" s="151"/>
      <c r="H460" s="151"/>
      <c r="I460" s="151"/>
      <c r="J460" s="151"/>
      <c r="K460" s="151"/>
      <c r="L460" s="151"/>
      <c r="M460" s="151"/>
      <c r="N460" s="151"/>
      <c r="O460" s="151"/>
      <c r="P460" s="151"/>
      <c r="Q460" s="151"/>
      <c r="R460" s="151"/>
      <c r="S460" s="151"/>
      <c r="T460" s="151"/>
      <c r="U460" s="151"/>
      <c r="V460" s="151"/>
      <c r="W460" s="151"/>
      <c r="X460" s="151"/>
      <c r="Y460" s="151"/>
      <c r="Z460" s="151"/>
      <c r="AA460" s="151"/>
    </row>
    <row r="461">
      <c r="A461" s="151"/>
      <c r="B461" s="151"/>
      <c r="C461" s="151"/>
      <c r="D461" s="151"/>
      <c r="E461" s="151"/>
      <c r="F461" s="151"/>
      <c r="G461" s="151"/>
      <c r="H461" s="151"/>
      <c r="I461" s="151"/>
      <c r="J461" s="151"/>
      <c r="K461" s="151"/>
      <c r="L461" s="151"/>
      <c r="M461" s="151"/>
      <c r="N461" s="151"/>
      <c r="O461" s="151"/>
      <c r="P461" s="151"/>
      <c r="Q461" s="151"/>
      <c r="R461" s="151"/>
      <c r="S461" s="151"/>
      <c r="T461" s="151"/>
      <c r="U461" s="151"/>
      <c r="V461" s="151"/>
      <c r="W461" s="151"/>
      <c r="X461" s="151"/>
      <c r="Y461" s="151"/>
      <c r="Z461" s="151"/>
      <c r="AA461" s="151"/>
    </row>
    <row r="462">
      <c r="A462" s="151"/>
      <c r="B462" s="151"/>
      <c r="C462" s="151"/>
      <c r="D462" s="151"/>
      <c r="E462" s="151"/>
      <c r="F462" s="151"/>
      <c r="G462" s="151"/>
      <c r="H462" s="151"/>
      <c r="I462" s="151"/>
      <c r="J462" s="151"/>
      <c r="K462" s="151"/>
      <c r="L462" s="151"/>
      <c r="M462" s="151"/>
      <c r="N462" s="151"/>
      <c r="O462" s="151"/>
      <c r="P462" s="151"/>
      <c r="Q462" s="151"/>
      <c r="R462" s="151"/>
      <c r="S462" s="151"/>
      <c r="T462" s="151"/>
      <c r="U462" s="151"/>
      <c r="V462" s="151"/>
      <c r="W462" s="151"/>
      <c r="X462" s="151"/>
      <c r="Y462" s="151"/>
      <c r="Z462" s="151"/>
      <c r="AA462" s="151"/>
    </row>
    <row r="463">
      <c r="A463" s="151"/>
      <c r="B463" s="151"/>
      <c r="C463" s="151"/>
      <c r="D463" s="151"/>
      <c r="E463" s="151"/>
      <c r="F463" s="151"/>
      <c r="G463" s="151"/>
      <c r="H463" s="151"/>
      <c r="I463" s="151"/>
      <c r="J463" s="151"/>
      <c r="K463" s="151"/>
      <c r="L463" s="151"/>
      <c r="M463" s="151"/>
      <c r="N463" s="151"/>
      <c r="O463" s="151"/>
      <c r="P463" s="151"/>
      <c r="Q463" s="151"/>
      <c r="R463" s="151"/>
      <c r="S463" s="151"/>
      <c r="T463" s="151"/>
      <c r="U463" s="151"/>
      <c r="V463" s="151"/>
      <c r="W463" s="151"/>
      <c r="X463" s="151"/>
      <c r="Y463" s="151"/>
      <c r="Z463" s="151"/>
      <c r="AA463" s="151"/>
    </row>
    <row r="464">
      <c r="A464" s="151"/>
      <c r="B464" s="151"/>
      <c r="C464" s="151"/>
      <c r="D464" s="151"/>
      <c r="E464" s="151"/>
      <c r="F464" s="151"/>
      <c r="G464" s="151"/>
      <c r="H464" s="151"/>
      <c r="I464" s="151"/>
      <c r="J464" s="151"/>
      <c r="K464" s="151"/>
      <c r="L464" s="151"/>
      <c r="M464" s="151"/>
      <c r="N464" s="151"/>
      <c r="O464" s="151"/>
      <c r="P464" s="151"/>
      <c r="Q464" s="151"/>
      <c r="R464" s="151"/>
      <c r="S464" s="151"/>
      <c r="T464" s="151"/>
      <c r="U464" s="151"/>
      <c r="V464" s="151"/>
      <c r="W464" s="151"/>
      <c r="X464" s="151"/>
      <c r="Y464" s="151"/>
      <c r="Z464" s="151"/>
      <c r="AA464" s="151"/>
    </row>
    <row r="465">
      <c r="A465" s="151"/>
      <c r="B465" s="151"/>
      <c r="C465" s="151"/>
      <c r="D465" s="151"/>
      <c r="E465" s="151"/>
      <c r="F465" s="151"/>
      <c r="G465" s="151"/>
      <c r="H465" s="151"/>
      <c r="I465" s="151"/>
      <c r="J465" s="151"/>
      <c r="K465" s="151"/>
      <c r="L465" s="151"/>
      <c r="M465" s="151"/>
      <c r="N465" s="151"/>
      <c r="O465" s="151"/>
      <c r="P465" s="151"/>
      <c r="Q465" s="151"/>
      <c r="R465" s="151"/>
      <c r="S465" s="151"/>
      <c r="T465" s="151"/>
      <c r="U465" s="151"/>
      <c r="V465" s="151"/>
      <c r="W465" s="151"/>
      <c r="X465" s="151"/>
      <c r="Y465" s="151"/>
      <c r="Z465" s="151"/>
      <c r="AA465" s="151"/>
    </row>
    <row r="466">
      <c r="A466" s="151"/>
      <c r="B466" s="151"/>
      <c r="C466" s="151"/>
      <c r="D466" s="151"/>
      <c r="E466" s="151"/>
      <c r="F466" s="151"/>
      <c r="G466" s="151"/>
      <c r="H466" s="151"/>
      <c r="I466" s="151"/>
      <c r="J466" s="151"/>
      <c r="K466" s="151"/>
      <c r="L466" s="151"/>
      <c r="M466" s="151"/>
      <c r="N466" s="151"/>
      <c r="O466" s="151"/>
      <c r="P466" s="151"/>
      <c r="Q466" s="151"/>
      <c r="R466" s="151"/>
      <c r="S466" s="151"/>
      <c r="T466" s="151"/>
      <c r="U466" s="151"/>
      <c r="V466" s="151"/>
      <c r="W466" s="151"/>
      <c r="X466" s="151"/>
      <c r="Y466" s="151"/>
      <c r="Z466" s="151"/>
      <c r="AA466" s="151"/>
    </row>
    <row r="467">
      <c r="A467" s="151"/>
      <c r="B467" s="151"/>
      <c r="C467" s="151"/>
      <c r="D467" s="151"/>
      <c r="E467" s="151"/>
      <c r="F467" s="151"/>
      <c r="G467" s="151"/>
      <c r="H467" s="151"/>
      <c r="I467" s="151"/>
      <c r="J467" s="151"/>
      <c r="K467" s="151"/>
      <c r="L467" s="151"/>
      <c r="M467" s="151"/>
      <c r="N467" s="151"/>
      <c r="O467" s="151"/>
      <c r="P467" s="151"/>
      <c r="Q467" s="151"/>
      <c r="R467" s="151"/>
      <c r="S467" s="151"/>
      <c r="T467" s="151"/>
      <c r="U467" s="151"/>
      <c r="V467" s="151"/>
      <c r="W467" s="151"/>
      <c r="X467" s="151"/>
      <c r="Y467" s="151"/>
      <c r="Z467" s="151"/>
      <c r="AA467" s="151"/>
    </row>
    <row r="468">
      <c r="A468" s="151"/>
      <c r="B468" s="151"/>
      <c r="C468" s="151"/>
      <c r="D468" s="151"/>
      <c r="E468" s="151"/>
      <c r="F468" s="151"/>
      <c r="G468" s="151"/>
      <c r="H468" s="151"/>
      <c r="I468" s="151"/>
      <c r="J468" s="151"/>
      <c r="K468" s="151"/>
      <c r="L468" s="151"/>
      <c r="M468" s="151"/>
      <c r="N468" s="151"/>
      <c r="O468" s="151"/>
      <c r="P468" s="151"/>
      <c r="Q468" s="151"/>
      <c r="R468" s="151"/>
      <c r="S468" s="151"/>
      <c r="T468" s="151"/>
      <c r="U468" s="151"/>
      <c r="V468" s="151"/>
      <c r="W468" s="151"/>
      <c r="X468" s="151"/>
      <c r="Y468" s="151"/>
      <c r="Z468" s="151"/>
      <c r="AA468" s="151"/>
    </row>
    <row r="469">
      <c r="A469" s="151"/>
      <c r="B469" s="151"/>
      <c r="C469" s="151"/>
      <c r="D469" s="151"/>
      <c r="E469" s="151"/>
      <c r="F469" s="151"/>
      <c r="G469" s="151"/>
      <c r="H469" s="151"/>
      <c r="I469" s="151"/>
      <c r="J469" s="151"/>
      <c r="K469" s="151"/>
      <c r="L469" s="151"/>
      <c r="M469" s="151"/>
      <c r="N469" s="151"/>
      <c r="O469" s="151"/>
      <c r="P469" s="151"/>
      <c r="Q469" s="151"/>
      <c r="R469" s="151"/>
      <c r="S469" s="151"/>
      <c r="T469" s="151"/>
      <c r="U469" s="151"/>
      <c r="V469" s="151"/>
      <c r="W469" s="151"/>
      <c r="X469" s="151"/>
      <c r="Y469" s="151"/>
      <c r="Z469" s="151"/>
      <c r="AA469" s="151"/>
    </row>
    <row r="470">
      <c r="A470" s="151"/>
      <c r="B470" s="151"/>
      <c r="C470" s="151"/>
      <c r="D470" s="151"/>
      <c r="E470" s="151"/>
      <c r="F470" s="151"/>
      <c r="G470" s="151"/>
      <c r="H470" s="151"/>
      <c r="I470" s="151"/>
      <c r="J470" s="151"/>
      <c r="K470" s="151"/>
      <c r="L470" s="151"/>
      <c r="M470" s="151"/>
      <c r="N470" s="151"/>
      <c r="O470" s="151"/>
      <c r="P470" s="151"/>
      <c r="Q470" s="151"/>
      <c r="R470" s="151"/>
      <c r="S470" s="151"/>
      <c r="T470" s="151"/>
      <c r="U470" s="151"/>
      <c r="V470" s="151"/>
      <c r="W470" s="151"/>
      <c r="X470" s="151"/>
      <c r="Y470" s="151"/>
      <c r="Z470" s="151"/>
      <c r="AA470" s="151"/>
    </row>
    <row r="471">
      <c r="A471" s="151"/>
      <c r="B471" s="151"/>
      <c r="C471" s="151"/>
      <c r="D471" s="151"/>
      <c r="E471" s="151"/>
      <c r="F471" s="151"/>
      <c r="G471" s="151"/>
      <c r="H471" s="151"/>
      <c r="I471" s="151"/>
      <c r="J471" s="151"/>
      <c r="K471" s="151"/>
      <c r="L471" s="151"/>
      <c r="M471" s="151"/>
      <c r="N471" s="151"/>
      <c r="O471" s="151"/>
      <c r="P471" s="151"/>
      <c r="Q471" s="151"/>
      <c r="R471" s="151"/>
      <c r="S471" s="151"/>
      <c r="T471" s="151"/>
      <c r="U471" s="151"/>
      <c r="V471" s="151"/>
      <c r="W471" s="151"/>
      <c r="X471" s="151"/>
      <c r="Y471" s="151"/>
      <c r="Z471" s="151"/>
      <c r="AA471" s="151"/>
    </row>
    <row r="472">
      <c r="A472" s="151"/>
      <c r="B472" s="151"/>
      <c r="C472" s="151"/>
      <c r="D472" s="151"/>
      <c r="E472" s="151"/>
      <c r="F472" s="151"/>
      <c r="G472" s="151"/>
      <c r="H472" s="151"/>
      <c r="I472" s="151"/>
      <c r="J472" s="151"/>
      <c r="K472" s="151"/>
      <c r="L472" s="151"/>
      <c r="M472" s="151"/>
      <c r="N472" s="151"/>
      <c r="O472" s="151"/>
      <c r="P472" s="151"/>
      <c r="Q472" s="151"/>
      <c r="R472" s="151"/>
      <c r="S472" s="151"/>
      <c r="T472" s="151"/>
      <c r="U472" s="151"/>
      <c r="V472" s="151"/>
      <c r="W472" s="151"/>
      <c r="X472" s="151"/>
      <c r="Y472" s="151"/>
      <c r="Z472" s="151"/>
      <c r="AA472" s="151"/>
    </row>
    <row r="473">
      <c r="A473" s="151"/>
      <c r="B473" s="151"/>
      <c r="C473" s="151"/>
      <c r="D473" s="151"/>
      <c r="E473" s="151"/>
      <c r="F473" s="151"/>
      <c r="G473" s="151"/>
      <c r="H473" s="151"/>
      <c r="I473" s="151"/>
      <c r="J473" s="151"/>
      <c r="K473" s="151"/>
      <c r="L473" s="151"/>
      <c r="M473" s="151"/>
      <c r="N473" s="151"/>
      <c r="O473" s="151"/>
      <c r="P473" s="151"/>
      <c r="Q473" s="151"/>
      <c r="R473" s="151"/>
      <c r="S473" s="151"/>
      <c r="T473" s="151"/>
      <c r="U473" s="151"/>
      <c r="V473" s="151"/>
      <c r="W473" s="151"/>
      <c r="X473" s="151"/>
      <c r="Y473" s="151"/>
      <c r="Z473" s="151"/>
      <c r="AA473" s="151"/>
    </row>
    <row r="474">
      <c r="A474" s="151"/>
      <c r="B474" s="151"/>
      <c r="C474" s="151"/>
      <c r="D474" s="151"/>
      <c r="E474" s="151"/>
      <c r="F474" s="151"/>
      <c r="G474" s="151"/>
      <c r="H474" s="151"/>
      <c r="I474" s="151"/>
      <c r="J474" s="151"/>
      <c r="K474" s="151"/>
      <c r="L474" s="151"/>
      <c r="M474" s="151"/>
      <c r="N474" s="151"/>
      <c r="O474" s="151"/>
      <c r="P474" s="151"/>
      <c r="Q474" s="151"/>
      <c r="R474" s="151"/>
      <c r="S474" s="151"/>
      <c r="T474" s="151"/>
      <c r="U474" s="151"/>
      <c r="V474" s="151"/>
      <c r="W474" s="151"/>
      <c r="X474" s="151"/>
      <c r="Y474" s="151"/>
      <c r="Z474" s="151"/>
      <c r="AA474" s="151"/>
    </row>
    <row r="475">
      <c r="A475" s="151"/>
      <c r="B475" s="151"/>
      <c r="C475" s="151"/>
      <c r="D475" s="151"/>
      <c r="E475" s="151"/>
      <c r="F475" s="151"/>
      <c r="G475" s="151"/>
      <c r="H475" s="151"/>
      <c r="I475" s="151"/>
      <c r="J475" s="151"/>
      <c r="K475" s="151"/>
      <c r="L475" s="151"/>
      <c r="M475" s="151"/>
      <c r="N475" s="151"/>
      <c r="O475" s="151"/>
      <c r="P475" s="151"/>
      <c r="Q475" s="151"/>
      <c r="R475" s="151"/>
      <c r="S475" s="151"/>
      <c r="T475" s="151"/>
      <c r="U475" s="151"/>
      <c r="V475" s="151"/>
      <c r="W475" s="151"/>
      <c r="X475" s="151"/>
      <c r="Y475" s="151"/>
      <c r="Z475" s="151"/>
      <c r="AA475" s="151"/>
    </row>
    <row r="476">
      <c r="A476" s="151"/>
      <c r="B476" s="151"/>
      <c r="C476" s="151"/>
      <c r="D476" s="151"/>
      <c r="E476" s="151"/>
      <c r="F476" s="151"/>
      <c r="G476" s="151"/>
      <c r="H476" s="151"/>
      <c r="I476" s="151"/>
      <c r="J476" s="151"/>
      <c r="K476" s="151"/>
      <c r="L476" s="151"/>
      <c r="M476" s="151"/>
      <c r="N476" s="151"/>
      <c r="O476" s="151"/>
      <c r="P476" s="151"/>
      <c r="Q476" s="151"/>
      <c r="R476" s="151"/>
      <c r="S476" s="151"/>
      <c r="T476" s="151"/>
      <c r="U476" s="151"/>
      <c r="V476" s="151"/>
      <c r="W476" s="151"/>
      <c r="X476" s="151"/>
      <c r="Y476" s="151"/>
      <c r="Z476" s="151"/>
      <c r="AA476" s="151"/>
    </row>
    <row r="477">
      <c r="A477" s="151"/>
      <c r="B477" s="151"/>
      <c r="C477" s="151"/>
      <c r="D477" s="151"/>
      <c r="E477" s="151"/>
      <c r="F477" s="151"/>
      <c r="G477" s="151"/>
      <c r="H477" s="151"/>
      <c r="I477" s="151"/>
      <c r="J477" s="151"/>
      <c r="K477" s="151"/>
      <c r="L477" s="151"/>
      <c r="M477" s="151"/>
      <c r="N477" s="151"/>
      <c r="O477" s="151"/>
      <c r="P477" s="151"/>
      <c r="Q477" s="151"/>
      <c r="R477" s="151"/>
      <c r="S477" s="151"/>
      <c r="T477" s="151"/>
      <c r="U477" s="151"/>
      <c r="V477" s="151"/>
      <c r="W477" s="151"/>
      <c r="X477" s="151"/>
      <c r="Y477" s="151"/>
      <c r="Z477" s="151"/>
      <c r="AA477" s="151"/>
    </row>
    <row r="478">
      <c r="A478" s="151"/>
      <c r="B478" s="151"/>
      <c r="C478" s="151"/>
      <c r="D478" s="151"/>
      <c r="E478" s="151"/>
      <c r="F478" s="151"/>
      <c r="G478" s="151"/>
      <c r="H478" s="151"/>
      <c r="I478" s="151"/>
      <c r="J478" s="151"/>
      <c r="K478" s="151"/>
      <c r="L478" s="151"/>
      <c r="M478" s="151"/>
      <c r="N478" s="151"/>
      <c r="O478" s="151"/>
      <c r="P478" s="151"/>
      <c r="Q478" s="151"/>
      <c r="R478" s="151"/>
      <c r="S478" s="151"/>
      <c r="T478" s="151"/>
      <c r="U478" s="151"/>
      <c r="V478" s="151"/>
      <c r="W478" s="151"/>
      <c r="X478" s="151"/>
      <c r="Y478" s="151"/>
      <c r="Z478" s="151"/>
      <c r="AA478" s="151"/>
    </row>
    <row r="479">
      <c r="A479" s="151"/>
      <c r="B479" s="151"/>
      <c r="C479" s="151"/>
      <c r="D479" s="151"/>
      <c r="E479" s="151"/>
      <c r="F479" s="151"/>
      <c r="G479" s="151"/>
      <c r="H479" s="151"/>
      <c r="I479" s="151"/>
      <c r="J479" s="151"/>
      <c r="K479" s="151"/>
      <c r="L479" s="151"/>
      <c r="M479" s="151"/>
      <c r="N479" s="151"/>
      <c r="O479" s="151"/>
      <c r="P479" s="151"/>
      <c r="Q479" s="151"/>
      <c r="R479" s="151"/>
      <c r="S479" s="151"/>
      <c r="T479" s="151"/>
      <c r="U479" s="151"/>
      <c r="V479" s="151"/>
      <c r="W479" s="151"/>
      <c r="X479" s="151"/>
      <c r="Y479" s="151"/>
      <c r="Z479" s="151"/>
      <c r="AA479" s="151"/>
    </row>
    <row r="480">
      <c r="A480" s="151"/>
      <c r="B480" s="151"/>
      <c r="C480" s="151"/>
      <c r="D480" s="151"/>
      <c r="E480" s="151"/>
      <c r="F480" s="151"/>
      <c r="G480" s="151"/>
      <c r="H480" s="151"/>
      <c r="I480" s="151"/>
      <c r="J480" s="151"/>
      <c r="K480" s="151"/>
      <c r="L480" s="151"/>
      <c r="M480" s="151"/>
      <c r="N480" s="151"/>
      <c r="O480" s="151"/>
      <c r="P480" s="151"/>
      <c r="Q480" s="151"/>
      <c r="R480" s="151"/>
      <c r="S480" s="151"/>
      <c r="T480" s="151"/>
      <c r="U480" s="151"/>
      <c r="V480" s="151"/>
      <c r="W480" s="151"/>
      <c r="X480" s="151"/>
      <c r="Y480" s="151"/>
      <c r="Z480" s="151"/>
      <c r="AA480" s="151"/>
    </row>
    <row r="481">
      <c r="A481" s="151"/>
      <c r="B481" s="151"/>
      <c r="C481" s="151"/>
      <c r="D481" s="151"/>
      <c r="E481" s="151"/>
      <c r="F481" s="151"/>
      <c r="G481" s="151"/>
      <c r="H481" s="151"/>
      <c r="I481" s="151"/>
      <c r="J481" s="151"/>
      <c r="K481" s="151"/>
      <c r="L481" s="151"/>
      <c r="M481" s="151"/>
      <c r="N481" s="151"/>
      <c r="O481" s="151"/>
      <c r="P481" s="151"/>
      <c r="Q481" s="151"/>
      <c r="R481" s="151"/>
      <c r="S481" s="151"/>
      <c r="T481" s="151"/>
      <c r="U481" s="151"/>
      <c r="V481" s="151"/>
      <c r="W481" s="151"/>
      <c r="X481" s="151"/>
      <c r="Y481" s="151"/>
      <c r="Z481" s="151"/>
      <c r="AA481" s="151"/>
    </row>
    <row r="482">
      <c r="A482" s="151"/>
      <c r="B482" s="151"/>
      <c r="C482" s="151"/>
      <c r="D482" s="151"/>
      <c r="E482" s="151"/>
      <c r="F482" s="151"/>
      <c r="G482" s="151"/>
      <c r="H482" s="151"/>
      <c r="I482" s="151"/>
      <c r="J482" s="151"/>
      <c r="K482" s="151"/>
      <c r="L482" s="151"/>
      <c r="M482" s="151"/>
      <c r="N482" s="151"/>
      <c r="O482" s="151"/>
      <c r="P482" s="151"/>
      <c r="Q482" s="151"/>
      <c r="R482" s="151"/>
      <c r="S482" s="151"/>
      <c r="T482" s="151"/>
      <c r="U482" s="151"/>
      <c r="V482" s="151"/>
      <c r="W482" s="151"/>
      <c r="X482" s="151"/>
      <c r="Y482" s="151"/>
      <c r="Z482" s="151"/>
      <c r="AA482" s="151"/>
    </row>
    <row r="483">
      <c r="A483" s="151"/>
      <c r="B483" s="151"/>
      <c r="C483" s="151"/>
      <c r="D483" s="151"/>
      <c r="E483" s="151"/>
      <c r="F483" s="151"/>
      <c r="G483" s="151"/>
      <c r="H483" s="151"/>
      <c r="I483" s="151"/>
      <c r="J483" s="151"/>
      <c r="K483" s="151"/>
      <c r="L483" s="151"/>
      <c r="M483" s="151"/>
      <c r="N483" s="151"/>
      <c r="O483" s="151"/>
      <c r="P483" s="151"/>
      <c r="Q483" s="151"/>
      <c r="R483" s="151"/>
      <c r="S483" s="151"/>
      <c r="T483" s="151"/>
      <c r="U483" s="151"/>
      <c r="V483" s="151"/>
      <c r="W483" s="151"/>
      <c r="X483" s="151"/>
      <c r="Y483" s="151"/>
      <c r="Z483" s="151"/>
      <c r="AA483" s="151"/>
    </row>
    <row r="484">
      <c r="A484" s="151"/>
      <c r="B484" s="151"/>
      <c r="C484" s="151"/>
      <c r="D484" s="151"/>
      <c r="E484" s="151"/>
      <c r="F484" s="151"/>
      <c r="G484" s="151"/>
      <c r="H484" s="151"/>
      <c r="I484" s="151"/>
      <c r="J484" s="151"/>
      <c r="K484" s="151"/>
      <c r="L484" s="151"/>
      <c r="M484" s="151"/>
      <c r="N484" s="151"/>
      <c r="O484" s="151"/>
      <c r="P484" s="151"/>
      <c r="Q484" s="151"/>
      <c r="R484" s="151"/>
      <c r="S484" s="151"/>
      <c r="T484" s="151"/>
      <c r="U484" s="151"/>
      <c r="V484" s="151"/>
      <c r="W484" s="151"/>
      <c r="X484" s="151"/>
      <c r="Y484" s="151"/>
      <c r="Z484" s="151"/>
      <c r="AA484" s="151"/>
    </row>
    <row r="485">
      <c r="A485" s="151"/>
      <c r="B485" s="151"/>
      <c r="C485" s="151"/>
      <c r="D485" s="151"/>
      <c r="E485" s="151"/>
      <c r="F485" s="151"/>
      <c r="G485" s="151"/>
      <c r="H485" s="151"/>
      <c r="I485" s="151"/>
      <c r="J485" s="151"/>
      <c r="K485" s="151"/>
      <c r="L485" s="151"/>
      <c r="M485" s="151"/>
      <c r="N485" s="151"/>
      <c r="O485" s="151"/>
      <c r="P485" s="151"/>
      <c r="Q485" s="151"/>
      <c r="R485" s="151"/>
      <c r="S485" s="151"/>
      <c r="T485" s="151"/>
      <c r="U485" s="151"/>
      <c r="V485" s="151"/>
      <c r="W485" s="151"/>
      <c r="X485" s="151"/>
      <c r="Y485" s="151"/>
      <c r="Z485" s="151"/>
      <c r="AA485" s="151"/>
    </row>
    <row r="486">
      <c r="A486" s="151"/>
      <c r="B486" s="151"/>
      <c r="C486" s="151"/>
      <c r="D486" s="151"/>
      <c r="E486" s="151"/>
      <c r="F486" s="151"/>
      <c r="G486" s="151"/>
      <c r="H486" s="151"/>
      <c r="I486" s="151"/>
      <c r="J486" s="151"/>
      <c r="K486" s="151"/>
      <c r="L486" s="151"/>
      <c r="M486" s="151"/>
      <c r="N486" s="151"/>
      <c r="O486" s="151"/>
      <c r="P486" s="151"/>
      <c r="Q486" s="151"/>
      <c r="R486" s="151"/>
      <c r="S486" s="151"/>
      <c r="T486" s="151"/>
      <c r="U486" s="151"/>
      <c r="V486" s="151"/>
      <c r="W486" s="151"/>
      <c r="X486" s="151"/>
      <c r="Y486" s="151"/>
      <c r="Z486" s="151"/>
      <c r="AA486" s="151"/>
    </row>
    <row r="487">
      <c r="A487" s="151"/>
      <c r="B487" s="151"/>
      <c r="C487" s="151"/>
      <c r="D487" s="151"/>
      <c r="E487" s="151"/>
      <c r="F487" s="151"/>
      <c r="G487" s="151"/>
      <c r="H487" s="151"/>
      <c r="I487" s="151"/>
      <c r="J487" s="151"/>
      <c r="K487" s="151"/>
      <c r="L487" s="151"/>
      <c r="M487" s="151"/>
      <c r="N487" s="151"/>
      <c r="O487" s="151"/>
      <c r="P487" s="151"/>
      <c r="Q487" s="151"/>
      <c r="R487" s="151"/>
      <c r="S487" s="151"/>
      <c r="T487" s="151"/>
      <c r="U487" s="151"/>
      <c r="V487" s="151"/>
      <c r="W487" s="151"/>
      <c r="X487" s="151"/>
      <c r="Y487" s="151"/>
      <c r="Z487" s="151"/>
      <c r="AA487" s="151"/>
    </row>
    <row r="488">
      <c r="A488" s="151"/>
      <c r="B488" s="151"/>
      <c r="C488" s="151"/>
      <c r="D488" s="151"/>
      <c r="E488" s="151"/>
      <c r="F488" s="151"/>
      <c r="G488" s="151"/>
      <c r="H488" s="151"/>
      <c r="I488" s="151"/>
      <c r="J488" s="151"/>
      <c r="K488" s="151"/>
      <c r="L488" s="151"/>
      <c r="M488" s="151"/>
      <c r="N488" s="151"/>
      <c r="O488" s="151"/>
      <c r="P488" s="151"/>
      <c r="Q488" s="151"/>
      <c r="R488" s="151"/>
      <c r="S488" s="151"/>
      <c r="T488" s="151"/>
      <c r="U488" s="151"/>
      <c r="V488" s="151"/>
      <c r="W488" s="151"/>
      <c r="X488" s="151"/>
      <c r="Y488" s="151"/>
      <c r="Z488" s="151"/>
      <c r="AA488" s="151"/>
    </row>
    <row r="489">
      <c r="A489" s="151"/>
      <c r="B489" s="151"/>
      <c r="C489" s="151"/>
      <c r="D489" s="151"/>
      <c r="E489" s="151"/>
      <c r="F489" s="151"/>
      <c r="G489" s="151"/>
      <c r="H489" s="151"/>
      <c r="I489" s="151"/>
      <c r="J489" s="151"/>
      <c r="K489" s="151"/>
      <c r="L489" s="151"/>
      <c r="M489" s="151"/>
      <c r="N489" s="151"/>
      <c r="O489" s="151"/>
      <c r="P489" s="151"/>
      <c r="Q489" s="151"/>
      <c r="R489" s="151"/>
      <c r="S489" s="151"/>
      <c r="T489" s="151"/>
      <c r="U489" s="151"/>
      <c r="V489" s="151"/>
      <c r="W489" s="151"/>
      <c r="X489" s="151"/>
      <c r="Y489" s="151"/>
      <c r="Z489" s="151"/>
      <c r="AA489" s="151"/>
    </row>
    <row r="490">
      <c r="A490" s="151"/>
      <c r="B490" s="151"/>
      <c r="C490" s="151"/>
      <c r="D490" s="151"/>
      <c r="E490" s="151"/>
      <c r="F490" s="151"/>
      <c r="G490" s="151"/>
      <c r="H490" s="151"/>
      <c r="I490" s="151"/>
      <c r="J490" s="151"/>
      <c r="K490" s="151"/>
      <c r="L490" s="151"/>
      <c r="M490" s="151"/>
      <c r="N490" s="151"/>
      <c r="O490" s="151"/>
      <c r="P490" s="151"/>
      <c r="Q490" s="151"/>
      <c r="R490" s="151"/>
      <c r="S490" s="151"/>
      <c r="T490" s="151"/>
      <c r="U490" s="151"/>
      <c r="V490" s="151"/>
      <c r="W490" s="151"/>
      <c r="X490" s="151"/>
      <c r="Y490" s="151"/>
      <c r="Z490" s="151"/>
      <c r="AA490" s="151"/>
    </row>
    <row r="491">
      <c r="A491" s="151"/>
      <c r="B491" s="151"/>
      <c r="C491" s="151"/>
      <c r="D491" s="151"/>
      <c r="E491" s="151"/>
      <c r="F491" s="151"/>
      <c r="G491" s="151"/>
      <c r="H491" s="151"/>
      <c r="I491" s="151"/>
      <c r="J491" s="151"/>
      <c r="K491" s="151"/>
      <c r="L491" s="151"/>
      <c r="M491" s="151"/>
      <c r="N491" s="151"/>
      <c r="O491" s="151"/>
      <c r="P491" s="151"/>
      <c r="Q491" s="151"/>
      <c r="R491" s="151"/>
      <c r="S491" s="151"/>
      <c r="T491" s="151"/>
      <c r="U491" s="151"/>
      <c r="V491" s="151"/>
      <c r="W491" s="151"/>
      <c r="X491" s="151"/>
      <c r="Y491" s="151"/>
      <c r="Z491" s="151"/>
      <c r="AA491" s="151"/>
    </row>
    <row r="492">
      <c r="A492" s="151"/>
      <c r="B492" s="151"/>
      <c r="C492" s="151"/>
      <c r="D492" s="151"/>
      <c r="E492" s="151"/>
      <c r="F492" s="151"/>
      <c r="G492" s="151"/>
      <c r="H492" s="151"/>
      <c r="I492" s="151"/>
      <c r="J492" s="151"/>
      <c r="K492" s="151"/>
      <c r="L492" s="151"/>
      <c r="M492" s="151"/>
      <c r="N492" s="151"/>
      <c r="O492" s="151"/>
      <c r="P492" s="151"/>
      <c r="Q492" s="151"/>
      <c r="R492" s="151"/>
      <c r="S492" s="151"/>
      <c r="T492" s="151"/>
      <c r="U492" s="151"/>
      <c r="V492" s="151"/>
      <c r="W492" s="151"/>
      <c r="X492" s="151"/>
      <c r="Y492" s="151"/>
      <c r="Z492" s="151"/>
      <c r="AA492" s="151"/>
    </row>
    <row r="493">
      <c r="A493" s="151"/>
      <c r="B493" s="151"/>
      <c r="C493" s="151"/>
      <c r="D493" s="151"/>
      <c r="E493" s="151"/>
      <c r="F493" s="151"/>
      <c r="G493" s="151"/>
      <c r="H493" s="151"/>
      <c r="I493" s="151"/>
      <c r="J493" s="151"/>
      <c r="K493" s="151"/>
      <c r="L493" s="151"/>
      <c r="M493" s="151"/>
      <c r="N493" s="151"/>
      <c r="O493" s="151"/>
      <c r="P493" s="151"/>
      <c r="Q493" s="151"/>
      <c r="R493" s="151"/>
      <c r="S493" s="151"/>
      <c r="T493" s="151"/>
      <c r="U493" s="151"/>
      <c r="V493" s="151"/>
      <c r="W493" s="151"/>
      <c r="X493" s="151"/>
      <c r="Y493" s="151"/>
      <c r="Z493" s="151"/>
      <c r="AA493" s="151"/>
    </row>
    <row r="494">
      <c r="A494" s="151"/>
      <c r="B494" s="151"/>
      <c r="C494" s="151"/>
      <c r="D494" s="151"/>
      <c r="E494" s="151"/>
      <c r="F494" s="151"/>
      <c r="G494" s="151"/>
      <c r="H494" s="151"/>
      <c r="I494" s="151"/>
      <c r="J494" s="151"/>
      <c r="K494" s="151"/>
      <c r="L494" s="151"/>
      <c r="M494" s="151"/>
      <c r="N494" s="151"/>
      <c r="O494" s="151"/>
      <c r="P494" s="151"/>
      <c r="Q494" s="151"/>
      <c r="R494" s="151"/>
      <c r="S494" s="151"/>
      <c r="T494" s="151"/>
      <c r="U494" s="151"/>
      <c r="V494" s="151"/>
      <c r="W494" s="151"/>
      <c r="X494" s="151"/>
      <c r="Y494" s="151"/>
      <c r="Z494" s="151"/>
      <c r="AA494" s="151"/>
    </row>
    <row r="495">
      <c r="A495" s="151"/>
      <c r="B495" s="151"/>
      <c r="C495" s="151"/>
      <c r="D495" s="151"/>
      <c r="E495" s="151"/>
      <c r="F495" s="151"/>
      <c r="G495" s="151"/>
      <c r="H495" s="151"/>
      <c r="I495" s="151"/>
      <c r="J495" s="151"/>
      <c r="K495" s="151"/>
      <c r="L495" s="151"/>
      <c r="M495" s="151"/>
      <c r="N495" s="151"/>
      <c r="O495" s="151"/>
      <c r="P495" s="151"/>
      <c r="Q495" s="151"/>
      <c r="R495" s="151"/>
      <c r="S495" s="151"/>
      <c r="T495" s="151"/>
      <c r="U495" s="151"/>
      <c r="V495" s="151"/>
      <c r="W495" s="151"/>
      <c r="X495" s="151"/>
      <c r="Y495" s="151"/>
      <c r="Z495" s="151"/>
      <c r="AA495" s="151"/>
    </row>
    <row r="496">
      <c r="A496" s="151"/>
      <c r="B496" s="151"/>
      <c r="C496" s="151"/>
      <c r="D496" s="151"/>
      <c r="E496" s="151"/>
      <c r="F496" s="151"/>
      <c r="G496" s="151"/>
      <c r="H496" s="151"/>
      <c r="I496" s="151"/>
      <c r="J496" s="151"/>
      <c r="K496" s="151"/>
      <c r="L496" s="151"/>
      <c r="M496" s="151"/>
      <c r="N496" s="151"/>
      <c r="O496" s="151"/>
      <c r="P496" s="151"/>
      <c r="Q496" s="151"/>
      <c r="R496" s="151"/>
      <c r="S496" s="151"/>
      <c r="T496" s="151"/>
      <c r="U496" s="151"/>
      <c r="V496" s="151"/>
      <c r="W496" s="151"/>
      <c r="X496" s="151"/>
      <c r="Y496" s="151"/>
      <c r="Z496" s="151"/>
      <c r="AA496" s="151"/>
    </row>
    <row r="497">
      <c r="A497" s="151"/>
      <c r="B497" s="151"/>
      <c r="C497" s="151"/>
      <c r="D497" s="151"/>
      <c r="E497" s="151"/>
      <c r="F497" s="151"/>
      <c r="G497" s="151"/>
      <c r="H497" s="151"/>
      <c r="I497" s="151"/>
      <c r="J497" s="151"/>
      <c r="K497" s="151"/>
      <c r="L497" s="151"/>
      <c r="M497" s="151"/>
      <c r="N497" s="151"/>
      <c r="O497" s="151"/>
      <c r="P497" s="151"/>
      <c r="Q497" s="151"/>
      <c r="R497" s="151"/>
      <c r="S497" s="151"/>
      <c r="T497" s="151"/>
      <c r="U497" s="151"/>
      <c r="V497" s="151"/>
      <c r="W497" s="151"/>
      <c r="X497" s="151"/>
      <c r="Y497" s="151"/>
      <c r="Z497" s="151"/>
      <c r="AA497" s="151"/>
    </row>
    <row r="498">
      <c r="A498" s="151"/>
      <c r="B498" s="151"/>
      <c r="C498" s="151"/>
      <c r="D498" s="151"/>
      <c r="E498" s="151"/>
      <c r="F498" s="151"/>
      <c r="G498" s="151"/>
      <c r="H498" s="151"/>
      <c r="I498" s="151"/>
      <c r="J498" s="151"/>
      <c r="K498" s="151"/>
      <c r="L498" s="151"/>
      <c r="M498" s="151"/>
      <c r="N498" s="151"/>
      <c r="O498" s="151"/>
      <c r="P498" s="151"/>
      <c r="Q498" s="151"/>
      <c r="R498" s="151"/>
      <c r="S498" s="151"/>
      <c r="T498" s="151"/>
      <c r="U498" s="151"/>
      <c r="V498" s="151"/>
      <c r="W498" s="151"/>
      <c r="X498" s="151"/>
      <c r="Y498" s="151"/>
      <c r="Z498" s="151"/>
      <c r="AA498" s="151"/>
    </row>
    <row r="499">
      <c r="A499" s="151"/>
      <c r="B499" s="151"/>
      <c r="C499" s="151"/>
      <c r="D499" s="151"/>
      <c r="E499" s="151"/>
      <c r="F499" s="151"/>
      <c r="G499" s="151"/>
      <c r="H499" s="151"/>
      <c r="I499" s="151"/>
      <c r="J499" s="151"/>
      <c r="K499" s="151"/>
      <c r="L499" s="151"/>
      <c r="M499" s="151"/>
      <c r="N499" s="151"/>
      <c r="O499" s="151"/>
      <c r="P499" s="151"/>
      <c r="Q499" s="151"/>
      <c r="R499" s="151"/>
      <c r="S499" s="151"/>
      <c r="T499" s="151"/>
      <c r="U499" s="151"/>
      <c r="V499" s="151"/>
      <c r="W499" s="151"/>
      <c r="X499" s="151"/>
      <c r="Y499" s="151"/>
      <c r="Z499" s="151"/>
      <c r="AA499" s="151"/>
    </row>
    <row r="500">
      <c r="A500" s="151"/>
      <c r="B500" s="151"/>
      <c r="C500" s="151"/>
      <c r="D500" s="151"/>
      <c r="E500" s="151"/>
      <c r="F500" s="151"/>
      <c r="G500" s="151"/>
      <c r="H500" s="151"/>
      <c r="I500" s="151"/>
      <c r="J500" s="151"/>
      <c r="K500" s="151"/>
      <c r="L500" s="151"/>
      <c r="M500" s="151"/>
      <c r="N500" s="151"/>
      <c r="O500" s="151"/>
      <c r="P500" s="151"/>
      <c r="Q500" s="151"/>
      <c r="R500" s="151"/>
      <c r="S500" s="151"/>
      <c r="T500" s="151"/>
      <c r="U500" s="151"/>
      <c r="V500" s="151"/>
      <c r="W500" s="151"/>
      <c r="X500" s="151"/>
      <c r="Y500" s="151"/>
      <c r="Z500" s="151"/>
      <c r="AA500" s="151"/>
    </row>
    <row r="501">
      <c r="A501" s="151"/>
      <c r="B501" s="151"/>
      <c r="C501" s="151"/>
      <c r="D501" s="151"/>
      <c r="E501" s="151"/>
      <c r="F501" s="151"/>
      <c r="G501" s="151"/>
      <c r="H501" s="151"/>
      <c r="I501" s="151"/>
      <c r="J501" s="151"/>
      <c r="K501" s="151"/>
      <c r="L501" s="151"/>
      <c r="M501" s="151"/>
      <c r="N501" s="151"/>
      <c r="O501" s="151"/>
      <c r="P501" s="151"/>
      <c r="Q501" s="151"/>
      <c r="R501" s="151"/>
      <c r="S501" s="151"/>
      <c r="T501" s="151"/>
      <c r="U501" s="151"/>
      <c r="V501" s="151"/>
      <c r="W501" s="151"/>
      <c r="X501" s="151"/>
      <c r="Y501" s="151"/>
      <c r="Z501" s="151"/>
      <c r="AA501" s="151"/>
    </row>
    <row r="502">
      <c r="A502" s="151"/>
      <c r="B502" s="151"/>
      <c r="C502" s="151"/>
      <c r="D502" s="151"/>
      <c r="E502" s="151"/>
      <c r="F502" s="151"/>
      <c r="G502" s="151"/>
      <c r="H502" s="151"/>
      <c r="I502" s="151"/>
      <c r="J502" s="151"/>
      <c r="K502" s="151"/>
      <c r="L502" s="151"/>
      <c r="M502" s="151"/>
      <c r="N502" s="151"/>
      <c r="O502" s="151"/>
      <c r="P502" s="151"/>
      <c r="Q502" s="151"/>
      <c r="R502" s="151"/>
      <c r="S502" s="151"/>
      <c r="T502" s="151"/>
      <c r="U502" s="151"/>
      <c r="V502" s="151"/>
      <c r="W502" s="151"/>
      <c r="X502" s="151"/>
      <c r="Y502" s="151"/>
      <c r="Z502" s="151"/>
      <c r="AA502" s="151"/>
    </row>
    <row r="503">
      <c r="A503" s="151"/>
      <c r="B503" s="151"/>
      <c r="C503" s="151"/>
      <c r="D503" s="151"/>
      <c r="E503" s="151"/>
      <c r="F503" s="151"/>
      <c r="G503" s="151"/>
      <c r="H503" s="151"/>
      <c r="I503" s="151"/>
      <c r="J503" s="151"/>
      <c r="K503" s="151"/>
      <c r="L503" s="151"/>
      <c r="M503" s="151"/>
      <c r="N503" s="151"/>
      <c r="O503" s="151"/>
      <c r="P503" s="151"/>
      <c r="Q503" s="151"/>
      <c r="R503" s="151"/>
      <c r="S503" s="151"/>
      <c r="T503" s="151"/>
      <c r="U503" s="151"/>
      <c r="V503" s="151"/>
      <c r="W503" s="151"/>
      <c r="X503" s="151"/>
      <c r="Y503" s="151"/>
      <c r="Z503" s="151"/>
      <c r="AA503" s="151"/>
    </row>
    <row r="504">
      <c r="A504" s="151"/>
      <c r="B504" s="151"/>
      <c r="C504" s="151"/>
      <c r="D504" s="151"/>
      <c r="E504" s="151"/>
      <c r="F504" s="151"/>
      <c r="G504" s="151"/>
      <c r="H504" s="151"/>
      <c r="I504" s="151"/>
      <c r="J504" s="151"/>
      <c r="K504" s="151"/>
      <c r="L504" s="151"/>
      <c r="M504" s="151"/>
      <c r="N504" s="151"/>
      <c r="O504" s="151"/>
      <c r="P504" s="151"/>
      <c r="Q504" s="151"/>
      <c r="R504" s="151"/>
      <c r="S504" s="151"/>
      <c r="T504" s="151"/>
      <c r="U504" s="151"/>
      <c r="V504" s="151"/>
      <c r="W504" s="151"/>
      <c r="X504" s="151"/>
      <c r="Y504" s="151"/>
      <c r="Z504" s="151"/>
      <c r="AA504" s="151"/>
    </row>
    <row r="505">
      <c r="A505" s="151"/>
      <c r="B505" s="151"/>
      <c r="C505" s="151"/>
      <c r="D505" s="151"/>
      <c r="E505" s="151"/>
      <c r="F505" s="151"/>
      <c r="G505" s="151"/>
      <c r="H505" s="151"/>
      <c r="I505" s="151"/>
      <c r="J505" s="151"/>
      <c r="K505" s="151"/>
      <c r="L505" s="151"/>
      <c r="M505" s="151"/>
      <c r="N505" s="151"/>
      <c r="O505" s="151"/>
      <c r="P505" s="151"/>
      <c r="Q505" s="151"/>
      <c r="R505" s="151"/>
      <c r="S505" s="151"/>
      <c r="T505" s="151"/>
      <c r="U505" s="151"/>
      <c r="V505" s="151"/>
      <c r="W505" s="151"/>
      <c r="X505" s="151"/>
      <c r="Y505" s="151"/>
      <c r="Z505" s="151"/>
      <c r="AA505" s="151"/>
    </row>
    <row r="506">
      <c r="A506" s="151"/>
      <c r="B506" s="151"/>
      <c r="C506" s="151"/>
      <c r="D506" s="151"/>
      <c r="E506" s="151"/>
      <c r="F506" s="151"/>
      <c r="G506" s="151"/>
      <c r="H506" s="151"/>
      <c r="I506" s="151"/>
      <c r="J506" s="151"/>
      <c r="K506" s="151"/>
      <c r="L506" s="151"/>
      <c r="M506" s="151"/>
      <c r="N506" s="151"/>
      <c r="O506" s="151"/>
      <c r="P506" s="151"/>
      <c r="Q506" s="151"/>
      <c r="R506" s="151"/>
      <c r="S506" s="151"/>
      <c r="T506" s="151"/>
      <c r="U506" s="151"/>
      <c r="V506" s="151"/>
      <c r="W506" s="151"/>
      <c r="X506" s="151"/>
      <c r="Y506" s="151"/>
      <c r="Z506" s="151"/>
      <c r="AA506" s="151"/>
    </row>
    <row r="507">
      <c r="A507" s="151"/>
      <c r="B507" s="151"/>
      <c r="C507" s="151"/>
      <c r="D507" s="151"/>
      <c r="E507" s="151"/>
      <c r="F507" s="151"/>
      <c r="G507" s="151"/>
      <c r="H507" s="151"/>
      <c r="I507" s="151"/>
      <c r="J507" s="151"/>
      <c r="K507" s="151"/>
      <c r="L507" s="151"/>
      <c r="M507" s="151"/>
      <c r="N507" s="151"/>
      <c r="O507" s="151"/>
      <c r="P507" s="151"/>
      <c r="Q507" s="151"/>
      <c r="R507" s="151"/>
      <c r="S507" s="151"/>
      <c r="T507" s="151"/>
      <c r="U507" s="151"/>
      <c r="V507" s="151"/>
      <c r="W507" s="151"/>
      <c r="X507" s="151"/>
      <c r="Y507" s="151"/>
      <c r="Z507" s="151"/>
      <c r="AA507" s="151"/>
    </row>
    <row r="508">
      <c r="A508" s="151"/>
      <c r="B508" s="151"/>
      <c r="C508" s="151"/>
      <c r="D508" s="151"/>
      <c r="E508" s="151"/>
      <c r="F508" s="151"/>
      <c r="G508" s="151"/>
      <c r="H508" s="151"/>
      <c r="I508" s="151"/>
      <c r="J508" s="151"/>
      <c r="K508" s="151"/>
      <c r="L508" s="151"/>
      <c r="M508" s="151"/>
      <c r="N508" s="151"/>
      <c r="O508" s="151"/>
      <c r="P508" s="151"/>
      <c r="Q508" s="151"/>
      <c r="R508" s="151"/>
      <c r="S508" s="151"/>
      <c r="T508" s="151"/>
      <c r="U508" s="151"/>
      <c r="V508" s="151"/>
      <c r="W508" s="151"/>
      <c r="X508" s="151"/>
      <c r="Y508" s="151"/>
      <c r="Z508" s="151"/>
      <c r="AA508" s="151"/>
    </row>
    <row r="509">
      <c r="A509" s="151"/>
      <c r="B509" s="151"/>
      <c r="C509" s="151"/>
      <c r="D509" s="151"/>
      <c r="E509" s="151"/>
      <c r="F509" s="151"/>
      <c r="G509" s="151"/>
      <c r="H509" s="151"/>
      <c r="I509" s="151"/>
      <c r="J509" s="151"/>
      <c r="K509" s="151"/>
      <c r="L509" s="151"/>
      <c r="M509" s="151"/>
      <c r="N509" s="151"/>
      <c r="O509" s="151"/>
      <c r="P509" s="151"/>
      <c r="Q509" s="151"/>
      <c r="R509" s="151"/>
      <c r="S509" s="151"/>
      <c r="T509" s="151"/>
      <c r="U509" s="151"/>
      <c r="V509" s="151"/>
      <c r="W509" s="151"/>
      <c r="X509" s="151"/>
      <c r="Y509" s="151"/>
      <c r="Z509" s="151"/>
      <c r="AA509" s="151"/>
    </row>
    <row r="510">
      <c r="A510" s="151"/>
      <c r="B510" s="151"/>
      <c r="C510" s="151"/>
      <c r="D510" s="151"/>
      <c r="E510" s="151"/>
      <c r="F510" s="151"/>
      <c r="G510" s="151"/>
      <c r="H510" s="151"/>
      <c r="I510" s="151"/>
      <c r="J510" s="151"/>
      <c r="K510" s="151"/>
      <c r="L510" s="151"/>
      <c r="M510" s="151"/>
      <c r="N510" s="151"/>
      <c r="O510" s="151"/>
      <c r="P510" s="151"/>
      <c r="Q510" s="151"/>
      <c r="R510" s="151"/>
      <c r="S510" s="151"/>
      <c r="T510" s="151"/>
      <c r="U510" s="151"/>
      <c r="V510" s="151"/>
      <c r="W510" s="151"/>
      <c r="X510" s="151"/>
      <c r="Y510" s="151"/>
      <c r="Z510" s="151"/>
      <c r="AA510" s="151"/>
    </row>
    <row r="511">
      <c r="A511" s="151"/>
      <c r="B511" s="151"/>
      <c r="C511" s="151"/>
      <c r="D511" s="151"/>
      <c r="E511" s="151"/>
      <c r="F511" s="151"/>
      <c r="G511" s="151"/>
      <c r="H511" s="151"/>
      <c r="I511" s="151"/>
      <c r="J511" s="151"/>
      <c r="K511" s="151"/>
      <c r="L511" s="151"/>
      <c r="M511" s="151"/>
      <c r="N511" s="151"/>
      <c r="O511" s="151"/>
      <c r="P511" s="151"/>
      <c r="Q511" s="151"/>
      <c r="R511" s="151"/>
      <c r="S511" s="151"/>
      <c r="T511" s="151"/>
      <c r="U511" s="151"/>
      <c r="V511" s="151"/>
      <c r="W511" s="151"/>
      <c r="X511" s="151"/>
      <c r="Y511" s="151"/>
      <c r="Z511" s="151"/>
      <c r="AA511" s="151"/>
    </row>
    <row r="512">
      <c r="A512" s="151"/>
      <c r="B512" s="151"/>
      <c r="C512" s="151"/>
      <c r="D512" s="151"/>
      <c r="E512" s="151"/>
      <c r="F512" s="151"/>
      <c r="G512" s="151"/>
      <c r="H512" s="151"/>
      <c r="I512" s="151"/>
      <c r="J512" s="151"/>
      <c r="K512" s="151"/>
      <c r="L512" s="151"/>
      <c r="M512" s="151"/>
      <c r="N512" s="151"/>
      <c r="O512" s="151"/>
      <c r="P512" s="151"/>
      <c r="Q512" s="151"/>
      <c r="R512" s="151"/>
      <c r="S512" s="151"/>
      <c r="T512" s="151"/>
      <c r="U512" s="151"/>
      <c r="V512" s="151"/>
      <c r="W512" s="151"/>
      <c r="X512" s="151"/>
      <c r="Y512" s="151"/>
      <c r="Z512" s="151"/>
      <c r="AA512" s="151"/>
    </row>
    <row r="513">
      <c r="A513" s="151"/>
      <c r="B513" s="151"/>
      <c r="C513" s="151"/>
      <c r="D513" s="151"/>
      <c r="E513" s="151"/>
      <c r="F513" s="151"/>
      <c r="G513" s="151"/>
      <c r="H513" s="151"/>
      <c r="I513" s="151"/>
      <c r="J513" s="151"/>
      <c r="K513" s="151"/>
      <c r="L513" s="151"/>
      <c r="M513" s="151"/>
      <c r="N513" s="151"/>
      <c r="O513" s="151"/>
      <c r="P513" s="151"/>
      <c r="Q513" s="151"/>
      <c r="R513" s="151"/>
      <c r="S513" s="151"/>
      <c r="T513" s="151"/>
      <c r="U513" s="151"/>
      <c r="V513" s="151"/>
      <c r="W513" s="151"/>
      <c r="X513" s="151"/>
      <c r="Y513" s="151"/>
      <c r="Z513" s="151"/>
      <c r="AA513" s="151"/>
    </row>
    <row r="514">
      <c r="A514" s="151"/>
      <c r="B514" s="151"/>
      <c r="C514" s="151"/>
      <c r="D514" s="151"/>
      <c r="E514" s="151"/>
      <c r="F514" s="151"/>
      <c r="G514" s="151"/>
      <c r="H514" s="151"/>
      <c r="I514" s="151"/>
      <c r="J514" s="151"/>
      <c r="K514" s="151"/>
      <c r="L514" s="151"/>
      <c r="M514" s="151"/>
      <c r="N514" s="151"/>
      <c r="O514" s="151"/>
      <c r="P514" s="151"/>
      <c r="Q514" s="151"/>
      <c r="R514" s="151"/>
      <c r="S514" s="151"/>
      <c r="T514" s="151"/>
      <c r="U514" s="151"/>
      <c r="V514" s="151"/>
      <c r="W514" s="151"/>
      <c r="X514" s="151"/>
      <c r="Y514" s="151"/>
      <c r="Z514" s="151"/>
      <c r="AA514" s="151"/>
    </row>
    <row r="515">
      <c r="A515" s="151"/>
      <c r="B515" s="151"/>
      <c r="C515" s="151"/>
      <c r="D515" s="151"/>
      <c r="E515" s="151"/>
      <c r="F515" s="151"/>
      <c r="G515" s="151"/>
      <c r="H515" s="151"/>
      <c r="I515" s="151"/>
      <c r="J515" s="151"/>
      <c r="K515" s="151"/>
      <c r="L515" s="151"/>
      <c r="M515" s="151"/>
      <c r="N515" s="151"/>
      <c r="O515" s="151"/>
      <c r="P515" s="151"/>
      <c r="Q515" s="151"/>
      <c r="R515" s="151"/>
      <c r="S515" s="151"/>
      <c r="T515" s="151"/>
      <c r="U515" s="151"/>
      <c r="V515" s="151"/>
      <c r="W515" s="151"/>
      <c r="X515" s="151"/>
      <c r="Y515" s="151"/>
      <c r="Z515" s="151"/>
      <c r="AA515" s="151"/>
    </row>
    <row r="516">
      <c r="A516" s="151"/>
      <c r="B516" s="151"/>
      <c r="C516" s="151"/>
      <c r="D516" s="151"/>
      <c r="E516" s="151"/>
      <c r="F516" s="151"/>
      <c r="G516" s="151"/>
      <c r="H516" s="151"/>
      <c r="I516" s="151"/>
      <c r="J516" s="151"/>
      <c r="K516" s="151"/>
      <c r="L516" s="151"/>
      <c r="M516" s="151"/>
      <c r="N516" s="151"/>
      <c r="O516" s="151"/>
      <c r="P516" s="151"/>
      <c r="Q516" s="151"/>
      <c r="R516" s="151"/>
      <c r="S516" s="151"/>
      <c r="T516" s="151"/>
      <c r="U516" s="151"/>
      <c r="V516" s="151"/>
      <c r="W516" s="151"/>
      <c r="X516" s="151"/>
      <c r="Y516" s="151"/>
      <c r="Z516" s="151"/>
      <c r="AA516" s="151"/>
    </row>
    <row r="517">
      <c r="A517" s="151"/>
      <c r="B517" s="151"/>
      <c r="C517" s="151"/>
      <c r="D517" s="151"/>
      <c r="E517" s="151"/>
      <c r="F517" s="151"/>
      <c r="G517" s="151"/>
      <c r="H517" s="151"/>
      <c r="I517" s="151"/>
      <c r="J517" s="151"/>
      <c r="K517" s="151"/>
      <c r="L517" s="151"/>
      <c r="M517" s="151"/>
      <c r="N517" s="151"/>
      <c r="O517" s="151"/>
      <c r="P517" s="151"/>
      <c r="Q517" s="151"/>
      <c r="R517" s="151"/>
      <c r="S517" s="151"/>
      <c r="T517" s="151"/>
      <c r="U517" s="151"/>
      <c r="V517" s="151"/>
      <c r="W517" s="151"/>
      <c r="X517" s="151"/>
      <c r="Y517" s="151"/>
      <c r="Z517" s="151"/>
      <c r="AA517" s="151"/>
    </row>
    <row r="518">
      <c r="A518" s="151"/>
      <c r="B518" s="151"/>
      <c r="C518" s="151"/>
      <c r="D518" s="151"/>
      <c r="E518" s="151"/>
      <c r="F518" s="151"/>
      <c r="G518" s="151"/>
      <c r="H518" s="151"/>
      <c r="I518" s="151"/>
      <c r="J518" s="151"/>
      <c r="K518" s="151"/>
      <c r="L518" s="151"/>
      <c r="M518" s="151"/>
      <c r="N518" s="151"/>
      <c r="O518" s="151"/>
      <c r="P518" s="151"/>
      <c r="Q518" s="151"/>
      <c r="R518" s="151"/>
      <c r="S518" s="151"/>
      <c r="T518" s="151"/>
      <c r="U518" s="151"/>
      <c r="V518" s="151"/>
      <c r="W518" s="151"/>
      <c r="X518" s="151"/>
      <c r="Y518" s="151"/>
      <c r="Z518" s="151"/>
      <c r="AA518" s="151"/>
    </row>
    <row r="519">
      <c r="A519" s="151"/>
      <c r="B519" s="151"/>
      <c r="C519" s="151"/>
      <c r="D519" s="151"/>
      <c r="E519" s="151"/>
      <c r="F519" s="151"/>
      <c r="G519" s="151"/>
      <c r="H519" s="151"/>
      <c r="I519" s="151"/>
      <c r="J519" s="151"/>
      <c r="K519" s="151"/>
      <c r="L519" s="151"/>
      <c r="M519" s="151"/>
      <c r="N519" s="151"/>
      <c r="O519" s="151"/>
      <c r="P519" s="151"/>
      <c r="Q519" s="151"/>
      <c r="R519" s="151"/>
      <c r="S519" s="151"/>
      <c r="T519" s="151"/>
      <c r="U519" s="151"/>
      <c r="V519" s="151"/>
      <c r="W519" s="151"/>
      <c r="X519" s="151"/>
      <c r="Y519" s="151"/>
      <c r="Z519" s="151"/>
      <c r="AA519" s="151"/>
    </row>
    <row r="520">
      <c r="A520" s="151"/>
      <c r="B520" s="151"/>
      <c r="C520" s="151"/>
      <c r="D520" s="151"/>
      <c r="E520" s="151"/>
      <c r="F520" s="151"/>
      <c r="G520" s="151"/>
      <c r="H520" s="151"/>
      <c r="I520" s="151"/>
      <c r="J520" s="151"/>
      <c r="K520" s="151"/>
      <c r="L520" s="151"/>
      <c r="M520" s="151"/>
      <c r="N520" s="151"/>
      <c r="O520" s="151"/>
      <c r="P520" s="151"/>
      <c r="Q520" s="151"/>
      <c r="R520" s="151"/>
      <c r="S520" s="151"/>
      <c r="T520" s="151"/>
      <c r="U520" s="151"/>
      <c r="V520" s="151"/>
      <c r="W520" s="151"/>
      <c r="X520" s="151"/>
      <c r="Y520" s="151"/>
      <c r="Z520" s="151"/>
      <c r="AA520" s="151"/>
    </row>
    <row r="521">
      <c r="A521" s="151"/>
      <c r="B521" s="151"/>
      <c r="C521" s="151"/>
      <c r="D521" s="151"/>
      <c r="E521" s="151"/>
      <c r="F521" s="151"/>
      <c r="G521" s="151"/>
      <c r="H521" s="151"/>
      <c r="I521" s="151"/>
      <c r="J521" s="151"/>
      <c r="K521" s="151"/>
      <c r="L521" s="151"/>
      <c r="M521" s="151"/>
      <c r="N521" s="151"/>
      <c r="O521" s="151"/>
      <c r="P521" s="151"/>
      <c r="Q521" s="151"/>
      <c r="R521" s="151"/>
      <c r="S521" s="151"/>
      <c r="T521" s="151"/>
      <c r="U521" s="151"/>
      <c r="V521" s="151"/>
      <c r="W521" s="151"/>
      <c r="X521" s="151"/>
      <c r="Y521" s="151"/>
      <c r="Z521" s="151"/>
      <c r="AA521" s="151"/>
    </row>
    <row r="522">
      <c r="A522" s="151"/>
      <c r="B522" s="151"/>
      <c r="C522" s="151"/>
      <c r="D522" s="151"/>
      <c r="E522" s="151"/>
      <c r="F522" s="151"/>
      <c r="G522" s="151"/>
      <c r="H522" s="151"/>
      <c r="I522" s="151"/>
      <c r="J522" s="151"/>
      <c r="K522" s="151"/>
      <c r="L522" s="151"/>
      <c r="M522" s="151"/>
      <c r="N522" s="151"/>
      <c r="O522" s="151"/>
      <c r="P522" s="151"/>
      <c r="Q522" s="151"/>
      <c r="R522" s="151"/>
      <c r="S522" s="151"/>
      <c r="T522" s="151"/>
      <c r="U522" s="151"/>
      <c r="V522" s="151"/>
      <c r="W522" s="151"/>
      <c r="X522" s="151"/>
      <c r="Y522" s="151"/>
      <c r="Z522" s="151"/>
      <c r="AA522" s="151"/>
    </row>
    <row r="523">
      <c r="A523" s="151"/>
      <c r="B523" s="151"/>
      <c r="C523" s="151"/>
      <c r="D523" s="151"/>
      <c r="E523" s="151"/>
      <c r="F523" s="151"/>
      <c r="G523" s="151"/>
      <c r="H523" s="151"/>
      <c r="I523" s="151"/>
      <c r="J523" s="151"/>
      <c r="K523" s="151"/>
      <c r="L523" s="151"/>
      <c r="M523" s="151"/>
      <c r="N523" s="151"/>
      <c r="O523" s="151"/>
      <c r="P523" s="151"/>
      <c r="Q523" s="151"/>
      <c r="R523" s="151"/>
      <c r="S523" s="151"/>
      <c r="T523" s="151"/>
      <c r="U523" s="151"/>
      <c r="V523" s="151"/>
      <c r="W523" s="151"/>
      <c r="X523" s="151"/>
      <c r="Y523" s="151"/>
      <c r="Z523" s="151"/>
      <c r="AA523" s="151"/>
    </row>
    <row r="524">
      <c r="A524" s="151"/>
      <c r="B524" s="151"/>
      <c r="C524" s="151"/>
      <c r="D524" s="151"/>
      <c r="E524" s="151"/>
      <c r="F524" s="151"/>
      <c r="G524" s="151"/>
      <c r="H524" s="151"/>
      <c r="I524" s="151"/>
      <c r="J524" s="151"/>
      <c r="K524" s="151"/>
      <c r="L524" s="151"/>
      <c r="M524" s="151"/>
      <c r="N524" s="151"/>
      <c r="O524" s="151"/>
      <c r="P524" s="151"/>
      <c r="Q524" s="151"/>
      <c r="R524" s="151"/>
      <c r="S524" s="151"/>
      <c r="T524" s="151"/>
      <c r="U524" s="151"/>
      <c r="V524" s="151"/>
      <c r="W524" s="151"/>
      <c r="X524" s="151"/>
      <c r="Y524" s="151"/>
      <c r="Z524" s="151"/>
      <c r="AA524" s="151"/>
    </row>
    <row r="525">
      <c r="A525" s="151"/>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c r="AA525" s="151"/>
    </row>
    <row r="526">
      <c r="A526" s="151"/>
      <c r="B526" s="151"/>
      <c r="C526" s="151"/>
      <c r="D526" s="151"/>
      <c r="E526" s="151"/>
      <c r="F526" s="151"/>
      <c r="G526" s="151"/>
      <c r="H526" s="151"/>
      <c r="I526" s="151"/>
      <c r="J526" s="151"/>
      <c r="K526" s="151"/>
      <c r="L526" s="151"/>
      <c r="M526" s="151"/>
      <c r="N526" s="151"/>
      <c r="O526" s="151"/>
      <c r="P526" s="151"/>
      <c r="Q526" s="151"/>
      <c r="R526" s="151"/>
      <c r="S526" s="151"/>
      <c r="T526" s="151"/>
      <c r="U526" s="151"/>
      <c r="V526" s="151"/>
      <c r="W526" s="151"/>
      <c r="X526" s="151"/>
      <c r="Y526" s="151"/>
      <c r="Z526" s="151"/>
      <c r="AA526" s="151"/>
    </row>
    <row r="527">
      <c r="A527" s="151"/>
      <c r="B527" s="151"/>
      <c r="C527" s="151"/>
      <c r="D527" s="151"/>
      <c r="E527" s="151"/>
      <c r="F527" s="151"/>
      <c r="G527" s="151"/>
      <c r="H527" s="151"/>
      <c r="I527" s="151"/>
      <c r="J527" s="151"/>
      <c r="K527" s="151"/>
      <c r="L527" s="151"/>
      <c r="M527" s="151"/>
      <c r="N527" s="151"/>
      <c r="O527" s="151"/>
      <c r="P527" s="151"/>
      <c r="Q527" s="151"/>
      <c r="R527" s="151"/>
      <c r="S527" s="151"/>
      <c r="T527" s="151"/>
      <c r="U527" s="151"/>
      <c r="V527" s="151"/>
      <c r="W527" s="151"/>
      <c r="X527" s="151"/>
      <c r="Y527" s="151"/>
      <c r="Z527" s="151"/>
      <c r="AA527" s="151"/>
    </row>
    <row r="528">
      <c r="A528" s="151"/>
      <c r="B528" s="151"/>
      <c r="C528" s="151"/>
      <c r="D528" s="151"/>
      <c r="E528" s="151"/>
      <c r="F528" s="151"/>
      <c r="G528" s="151"/>
      <c r="H528" s="151"/>
      <c r="I528" s="151"/>
      <c r="J528" s="151"/>
      <c r="K528" s="151"/>
      <c r="L528" s="151"/>
      <c r="M528" s="151"/>
      <c r="N528" s="151"/>
      <c r="O528" s="151"/>
      <c r="P528" s="151"/>
      <c r="Q528" s="151"/>
      <c r="R528" s="151"/>
      <c r="S528" s="151"/>
      <c r="T528" s="151"/>
      <c r="U528" s="151"/>
      <c r="V528" s="151"/>
      <c r="W528" s="151"/>
      <c r="X528" s="151"/>
      <c r="Y528" s="151"/>
      <c r="Z528" s="151"/>
      <c r="AA528" s="151"/>
    </row>
    <row r="529">
      <c r="A529" s="151"/>
      <c r="B529" s="151"/>
      <c r="C529" s="151"/>
      <c r="D529" s="151"/>
      <c r="E529" s="151"/>
      <c r="F529" s="151"/>
      <c r="G529" s="151"/>
      <c r="H529" s="151"/>
      <c r="I529" s="151"/>
      <c r="J529" s="151"/>
      <c r="K529" s="151"/>
      <c r="L529" s="151"/>
      <c r="M529" s="151"/>
      <c r="N529" s="151"/>
      <c r="O529" s="151"/>
      <c r="P529" s="151"/>
      <c r="Q529" s="151"/>
      <c r="R529" s="151"/>
      <c r="S529" s="151"/>
      <c r="T529" s="151"/>
      <c r="U529" s="151"/>
      <c r="V529" s="151"/>
      <c r="W529" s="151"/>
      <c r="X529" s="151"/>
      <c r="Y529" s="151"/>
      <c r="Z529" s="151"/>
      <c r="AA529" s="151"/>
    </row>
    <row r="530">
      <c r="A530" s="151"/>
      <c r="B530" s="151"/>
      <c r="C530" s="151"/>
      <c r="D530" s="151"/>
      <c r="E530" s="151"/>
      <c r="F530" s="151"/>
      <c r="G530" s="151"/>
      <c r="H530" s="151"/>
      <c r="I530" s="151"/>
      <c r="J530" s="151"/>
      <c r="K530" s="151"/>
      <c r="L530" s="151"/>
      <c r="M530" s="151"/>
      <c r="N530" s="151"/>
      <c r="O530" s="151"/>
      <c r="P530" s="151"/>
      <c r="Q530" s="151"/>
      <c r="R530" s="151"/>
      <c r="S530" s="151"/>
      <c r="T530" s="151"/>
      <c r="U530" s="151"/>
      <c r="V530" s="151"/>
      <c r="W530" s="151"/>
      <c r="X530" s="151"/>
      <c r="Y530" s="151"/>
      <c r="Z530" s="151"/>
      <c r="AA530" s="151"/>
    </row>
    <row r="531">
      <c r="A531" s="151"/>
      <c r="B531" s="151"/>
      <c r="C531" s="151"/>
      <c r="D531" s="151"/>
      <c r="E531" s="151"/>
      <c r="F531" s="151"/>
      <c r="G531" s="151"/>
      <c r="H531" s="151"/>
      <c r="I531" s="151"/>
      <c r="J531" s="151"/>
      <c r="K531" s="151"/>
      <c r="L531" s="151"/>
      <c r="M531" s="151"/>
      <c r="N531" s="151"/>
      <c r="O531" s="151"/>
      <c r="P531" s="151"/>
      <c r="Q531" s="151"/>
      <c r="R531" s="151"/>
      <c r="S531" s="151"/>
      <c r="T531" s="151"/>
      <c r="U531" s="151"/>
      <c r="V531" s="151"/>
      <c r="W531" s="151"/>
      <c r="X531" s="151"/>
      <c r="Y531" s="151"/>
      <c r="Z531" s="151"/>
      <c r="AA531" s="151"/>
    </row>
    <row r="532">
      <c r="A532" s="151"/>
      <c r="B532" s="151"/>
      <c r="C532" s="151"/>
      <c r="D532" s="151"/>
      <c r="E532" s="151"/>
      <c r="F532" s="151"/>
      <c r="G532" s="151"/>
      <c r="H532" s="151"/>
      <c r="I532" s="151"/>
      <c r="J532" s="151"/>
      <c r="K532" s="151"/>
      <c r="L532" s="151"/>
      <c r="M532" s="151"/>
      <c r="N532" s="151"/>
      <c r="O532" s="151"/>
      <c r="P532" s="151"/>
      <c r="Q532" s="151"/>
      <c r="R532" s="151"/>
      <c r="S532" s="151"/>
      <c r="T532" s="151"/>
      <c r="U532" s="151"/>
      <c r="V532" s="151"/>
      <c r="W532" s="151"/>
      <c r="X532" s="151"/>
      <c r="Y532" s="151"/>
      <c r="Z532" s="151"/>
      <c r="AA532" s="151"/>
    </row>
    <row r="533">
      <c r="A533" s="151"/>
      <c r="B533" s="151"/>
      <c r="C533" s="151"/>
      <c r="D533" s="151"/>
      <c r="E533" s="151"/>
      <c r="F533" s="151"/>
      <c r="G533" s="151"/>
      <c r="H533" s="151"/>
      <c r="I533" s="151"/>
      <c r="J533" s="151"/>
      <c r="K533" s="151"/>
      <c r="L533" s="151"/>
      <c r="M533" s="151"/>
      <c r="N533" s="151"/>
      <c r="O533" s="151"/>
      <c r="P533" s="151"/>
      <c r="Q533" s="151"/>
      <c r="R533" s="151"/>
      <c r="S533" s="151"/>
      <c r="T533" s="151"/>
      <c r="U533" s="151"/>
      <c r="V533" s="151"/>
      <c r="W533" s="151"/>
      <c r="X533" s="151"/>
      <c r="Y533" s="151"/>
      <c r="Z533" s="151"/>
      <c r="AA533" s="151"/>
    </row>
    <row r="534">
      <c r="A534" s="151"/>
      <c r="B534" s="151"/>
      <c r="C534" s="151"/>
      <c r="D534" s="151"/>
      <c r="E534" s="151"/>
      <c r="F534" s="151"/>
      <c r="G534" s="151"/>
      <c r="H534" s="151"/>
      <c r="I534" s="151"/>
      <c r="J534" s="151"/>
      <c r="K534" s="151"/>
      <c r="L534" s="151"/>
      <c r="M534" s="151"/>
      <c r="N534" s="151"/>
      <c r="O534" s="151"/>
      <c r="P534" s="151"/>
      <c r="Q534" s="151"/>
      <c r="R534" s="151"/>
      <c r="S534" s="151"/>
      <c r="T534" s="151"/>
      <c r="U534" s="151"/>
      <c r="V534" s="151"/>
      <c r="W534" s="151"/>
      <c r="X534" s="151"/>
      <c r="Y534" s="151"/>
      <c r="Z534" s="151"/>
      <c r="AA534" s="151"/>
    </row>
    <row r="535">
      <c r="A535" s="151"/>
      <c r="B535" s="151"/>
      <c r="C535" s="151"/>
      <c r="D535" s="151"/>
      <c r="E535" s="151"/>
      <c r="F535" s="151"/>
      <c r="G535" s="151"/>
      <c r="H535" s="151"/>
      <c r="I535" s="151"/>
      <c r="J535" s="151"/>
      <c r="K535" s="151"/>
      <c r="L535" s="151"/>
      <c r="M535" s="151"/>
      <c r="N535" s="151"/>
      <c r="O535" s="151"/>
      <c r="P535" s="151"/>
      <c r="Q535" s="151"/>
      <c r="R535" s="151"/>
      <c r="S535" s="151"/>
      <c r="T535" s="151"/>
      <c r="U535" s="151"/>
      <c r="V535" s="151"/>
      <c r="W535" s="151"/>
      <c r="X535" s="151"/>
      <c r="Y535" s="151"/>
      <c r="Z535" s="151"/>
      <c r="AA535" s="151"/>
    </row>
    <row r="536">
      <c r="A536" s="151"/>
      <c r="B536" s="151"/>
      <c r="C536" s="151"/>
      <c r="D536" s="151"/>
      <c r="E536" s="151"/>
      <c r="F536" s="151"/>
      <c r="G536" s="151"/>
      <c r="H536" s="151"/>
      <c r="I536" s="151"/>
      <c r="J536" s="151"/>
      <c r="K536" s="151"/>
      <c r="L536" s="151"/>
      <c r="M536" s="151"/>
      <c r="N536" s="151"/>
      <c r="O536" s="151"/>
      <c r="P536" s="151"/>
      <c r="Q536" s="151"/>
      <c r="R536" s="151"/>
      <c r="S536" s="151"/>
      <c r="T536" s="151"/>
      <c r="U536" s="151"/>
      <c r="V536" s="151"/>
      <c r="W536" s="151"/>
      <c r="X536" s="151"/>
      <c r="Y536" s="151"/>
      <c r="Z536" s="151"/>
      <c r="AA536" s="151"/>
    </row>
    <row r="537">
      <c r="A537" s="151"/>
      <c r="B537" s="151"/>
      <c r="C537" s="151"/>
      <c r="D537" s="151"/>
      <c r="E537" s="151"/>
      <c r="F537" s="151"/>
      <c r="G537" s="151"/>
      <c r="H537" s="151"/>
      <c r="I537" s="151"/>
      <c r="J537" s="151"/>
      <c r="K537" s="151"/>
      <c r="L537" s="151"/>
      <c r="M537" s="151"/>
      <c r="N537" s="151"/>
      <c r="O537" s="151"/>
      <c r="P537" s="151"/>
      <c r="Q537" s="151"/>
      <c r="R537" s="151"/>
      <c r="S537" s="151"/>
      <c r="T537" s="151"/>
      <c r="U537" s="151"/>
      <c r="V537" s="151"/>
      <c r="W537" s="151"/>
      <c r="X537" s="151"/>
      <c r="Y537" s="151"/>
      <c r="Z537" s="151"/>
      <c r="AA537" s="151"/>
    </row>
    <row r="538">
      <c r="A538" s="151"/>
      <c r="B538" s="151"/>
      <c r="C538" s="151"/>
      <c r="D538" s="151"/>
      <c r="E538" s="151"/>
      <c r="F538" s="151"/>
      <c r="G538" s="151"/>
      <c r="H538" s="151"/>
      <c r="I538" s="151"/>
      <c r="J538" s="151"/>
      <c r="K538" s="151"/>
      <c r="L538" s="151"/>
      <c r="M538" s="151"/>
      <c r="N538" s="151"/>
      <c r="O538" s="151"/>
      <c r="P538" s="151"/>
      <c r="Q538" s="151"/>
      <c r="R538" s="151"/>
      <c r="S538" s="151"/>
      <c r="T538" s="151"/>
      <c r="U538" s="151"/>
      <c r="V538" s="151"/>
      <c r="W538" s="151"/>
      <c r="X538" s="151"/>
      <c r="Y538" s="151"/>
      <c r="Z538" s="151"/>
      <c r="AA538" s="151"/>
    </row>
    <row r="539">
      <c r="A539" s="151"/>
      <c r="B539" s="151"/>
      <c r="C539" s="151"/>
      <c r="D539" s="151"/>
      <c r="E539" s="151"/>
      <c r="F539" s="151"/>
      <c r="G539" s="151"/>
      <c r="H539" s="151"/>
      <c r="I539" s="151"/>
      <c r="J539" s="151"/>
      <c r="K539" s="151"/>
      <c r="L539" s="151"/>
      <c r="M539" s="151"/>
      <c r="N539" s="151"/>
      <c r="O539" s="151"/>
      <c r="P539" s="151"/>
      <c r="Q539" s="151"/>
      <c r="R539" s="151"/>
      <c r="S539" s="151"/>
      <c r="T539" s="151"/>
      <c r="U539" s="151"/>
      <c r="V539" s="151"/>
      <c r="W539" s="151"/>
      <c r="X539" s="151"/>
      <c r="Y539" s="151"/>
      <c r="Z539" s="151"/>
      <c r="AA539" s="151"/>
    </row>
    <row r="540">
      <c r="A540" s="151"/>
      <c r="B540" s="151"/>
      <c r="C540" s="151"/>
      <c r="D540" s="151"/>
      <c r="E540" s="151"/>
      <c r="F540" s="151"/>
      <c r="G540" s="151"/>
      <c r="H540" s="151"/>
      <c r="I540" s="151"/>
      <c r="J540" s="151"/>
      <c r="K540" s="151"/>
      <c r="L540" s="151"/>
      <c r="M540" s="151"/>
      <c r="N540" s="151"/>
      <c r="O540" s="151"/>
      <c r="P540" s="151"/>
      <c r="Q540" s="151"/>
      <c r="R540" s="151"/>
      <c r="S540" s="151"/>
      <c r="T540" s="151"/>
      <c r="U540" s="151"/>
      <c r="V540" s="151"/>
      <c r="W540" s="151"/>
      <c r="X540" s="151"/>
      <c r="Y540" s="151"/>
      <c r="Z540" s="151"/>
      <c r="AA540" s="151"/>
    </row>
    <row r="541">
      <c r="A541" s="151"/>
      <c r="B541" s="151"/>
      <c r="C541" s="151"/>
      <c r="D541" s="151"/>
      <c r="E541" s="151"/>
      <c r="F541" s="151"/>
      <c r="G541" s="151"/>
      <c r="H541" s="151"/>
      <c r="I541" s="151"/>
      <c r="J541" s="151"/>
      <c r="K541" s="151"/>
      <c r="L541" s="151"/>
      <c r="M541" s="151"/>
      <c r="N541" s="151"/>
      <c r="O541" s="151"/>
      <c r="P541" s="151"/>
      <c r="Q541" s="151"/>
      <c r="R541" s="151"/>
      <c r="S541" s="151"/>
      <c r="T541" s="151"/>
      <c r="U541" s="151"/>
      <c r="V541" s="151"/>
      <c r="W541" s="151"/>
      <c r="X541" s="151"/>
      <c r="Y541" s="151"/>
      <c r="Z541" s="151"/>
      <c r="AA541" s="151"/>
    </row>
    <row r="542">
      <c r="A542" s="151"/>
      <c r="B542" s="151"/>
      <c r="C542" s="151"/>
      <c r="D542" s="151"/>
      <c r="E542" s="151"/>
      <c r="F542" s="151"/>
      <c r="G542" s="151"/>
      <c r="H542" s="151"/>
      <c r="I542" s="151"/>
      <c r="J542" s="151"/>
      <c r="K542" s="151"/>
      <c r="L542" s="151"/>
      <c r="M542" s="151"/>
      <c r="N542" s="151"/>
      <c r="O542" s="151"/>
      <c r="P542" s="151"/>
      <c r="Q542" s="151"/>
      <c r="R542" s="151"/>
      <c r="S542" s="151"/>
      <c r="T542" s="151"/>
      <c r="U542" s="151"/>
      <c r="V542" s="151"/>
      <c r="W542" s="151"/>
      <c r="X542" s="151"/>
      <c r="Y542" s="151"/>
      <c r="Z542" s="151"/>
      <c r="AA542" s="151"/>
    </row>
    <row r="543">
      <c r="A543" s="151"/>
      <c r="B543" s="151"/>
      <c r="C543" s="151"/>
      <c r="D543" s="151"/>
      <c r="E543" s="151"/>
      <c r="F543" s="151"/>
      <c r="G543" s="151"/>
      <c r="H543" s="151"/>
      <c r="I543" s="151"/>
      <c r="J543" s="151"/>
      <c r="K543" s="151"/>
      <c r="L543" s="151"/>
      <c r="M543" s="151"/>
      <c r="N543" s="151"/>
      <c r="O543" s="151"/>
      <c r="P543" s="151"/>
      <c r="Q543" s="151"/>
      <c r="R543" s="151"/>
      <c r="S543" s="151"/>
      <c r="T543" s="151"/>
      <c r="U543" s="151"/>
      <c r="V543" s="151"/>
      <c r="W543" s="151"/>
      <c r="X543" s="151"/>
      <c r="Y543" s="151"/>
      <c r="Z543" s="151"/>
      <c r="AA543" s="151"/>
    </row>
    <row r="544">
      <c r="A544" s="151"/>
      <c r="B544" s="151"/>
      <c r="C544" s="151"/>
      <c r="D544" s="151"/>
      <c r="E544" s="151"/>
      <c r="F544" s="151"/>
      <c r="G544" s="151"/>
      <c r="H544" s="151"/>
      <c r="I544" s="151"/>
      <c r="J544" s="151"/>
      <c r="K544" s="151"/>
      <c r="L544" s="151"/>
      <c r="M544" s="151"/>
      <c r="N544" s="151"/>
      <c r="O544" s="151"/>
      <c r="P544" s="151"/>
      <c r="Q544" s="151"/>
      <c r="R544" s="151"/>
      <c r="S544" s="151"/>
      <c r="T544" s="151"/>
      <c r="U544" s="151"/>
      <c r="V544" s="151"/>
      <c r="W544" s="151"/>
      <c r="X544" s="151"/>
      <c r="Y544" s="151"/>
      <c r="Z544" s="151"/>
      <c r="AA544" s="151"/>
    </row>
    <row r="545">
      <c r="A545" s="151"/>
      <c r="B545" s="151"/>
      <c r="C545" s="151"/>
      <c r="D545" s="151"/>
      <c r="E545" s="151"/>
      <c r="F545" s="151"/>
      <c r="G545" s="151"/>
      <c r="H545" s="151"/>
      <c r="I545" s="151"/>
      <c r="J545" s="151"/>
      <c r="K545" s="151"/>
      <c r="L545" s="151"/>
      <c r="M545" s="151"/>
      <c r="N545" s="151"/>
      <c r="O545" s="151"/>
      <c r="P545" s="151"/>
      <c r="Q545" s="151"/>
      <c r="R545" s="151"/>
      <c r="S545" s="151"/>
      <c r="T545" s="151"/>
      <c r="U545" s="151"/>
      <c r="V545" s="151"/>
      <c r="W545" s="151"/>
      <c r="X545" s="151"/>
      <c r="Y545" s="151"/>
      <c r="Z545" s="151"/>
      <c r="AA545" s="151"/>
    </row>
    <row r="546">
      <c r="A546" s="151"/>
      <c r="B546" s="151"/>
      <c r="C546" s="151"/>
      <c r="D546" s="151"/>
      <c r="E546" s="151"/>
      <c r="F546" s="151"/>
      <c r="G546" s="151"/>
      <c r="H546" s="151"/>
      <c r="I546" s="151"/>
      <c r="J546" s="151"/>
      <c r="K546" s="151"/>
      <c r="L546" s="151"/>
      <c r="M546" s="151"/>
      <c r="N546" s="151"/>
      <c r="O546" s="151"/>
      <c r="P546" s="151"/>
      <c r="Q546" s="151"/>
      <c r="R546" s="151"/>
      <c r="S546" s="151"/>
      <c r="T546" s="151"/>
      <c r="U546" s="151"/>
      <c r="V546" s="151"/>
      <c r="W546" s="151"/>
      <c r="X546" s="151"/>
      <c r="Y546" s="151"/>
      <c r="Z546" s="151"/>
      <c r="AA546" s="151"/>
    </row>
    <row r="547">
      <c r="A547" s="151"/>
      <c r="B547" s="151"/>
      <c r="C547" s="151"/>
      <c r="D547" s="151"/>
      <c r="E547" s="151"/>
      <c r="F547" s="151"/>
      <c r="G547" s="151"/>
      <c r="H547" s="151"/>
      <c r="I547" s="151"/>
      <c r="J547" s="151"/>
      <c r="K547" s="151"/>
      <c r="L547" s="151"/>
      <c r="M547" s="151"/>
      <c r="N547" s="151"/>
      <c r="O547" s="151"/>
      <c r="P547" s="151"/>
      <c r="Q547" s="151"/>
      <c r="R547" s="151"/>
      <c r="S547" s="151"/>
      <c r="T547" s="151"/>
      <c r="U547" s="151"/>
      <c r="V547" s="151"/>
      <c r="W547" s="151"/>
      <c r="X547" s="151"/>
      <c r="Y547" s="151"/>
      <c r="Z547" s="151"/>
      <c r="AA547" s="151"/>
    </row>
    <row r="548">
      <c r="A548" s="151"/>
      <c r="B548" s="151"/>
      <c r="C548" s="151"/>
      <c r="D548" s="151"/>
      <c r="E548" s="151"/>
      <c r="F548" s="151"/>
      <c r="G548" s="151"/>
      <c r="H548" s="151"/>
      <c r="I548" s="151"/>
      <c r="J548" s="151"/>
      <c r="K548" s="151"/>
      <c r="L548" s="151"/>
      <c r="M548" s="151"/>
      <c r="N548" s="151"/>
      <c r="O548" s="151"/>
      <c r="P548" s="151"/>
      <c r="Q548" s="151"/>
      <c r="R548" s="151"/>
      <c r="S548" s="151"/>
      <c r="T548" s="151"/>
      <c r="U548" s="151"/>
      <c r="V548" s="151"/>
      <c r="W548" s="151"/>
      <c r="X548" s="151"/>
      <c r="Y548" s="151"/>
      <c r="Z548" s="151"/>
      <c r="AA548" s="151"/>
    </row>
    <row r="549">
      <c r="A549" s="151"/>
      <c r="B549" s="151"/>
      <c r="C549" s="151"/>
      <c r="D549" s="151"/>
      <c r="E549" s="151"/>
      <c r="F549" s="151"/>
      <c r="G549" s="151"/>
      <c r="H549" s="151"/>
      <c r="I549" s="151"/>
      <c r="J549" s="151"/>
      <c r="K549" s="151"/>
      <c r="L549" s="151"/>
      <c r="M549" s="151"/>
      <c r="N549" s="151"/>
      <c r="O549" s="151"/>
      <c r="P549" s="151"/>
      <c r="Q549" s="151"/>
      <c r="R549" s="151"/>
      <c r="S549" s="151"/>
      <c r="T549" s="151"/>
      <c r="U549" s="151"/>
      <c r="V549" s="151"/>
      <c r="W549" s="151"/>
      <c r="X549" s="151"/>
      <c r="Y549" s="151"/>
      <c r="Z549" s="151"/>
      <c r="AA549" s="151"/>
    </row>
    <row r="550">
      <c r="A550" s="151"/>
      <c r="B550" s="151"/>
      <c r="C550" s="151"/>
      <c r="D550" s="151"/>
      <c r="E550" s="151"/>
      <c r="F550" s="151"/>
      <c r="G550" s="151"/>
      <c r="H550" s="151"/>
      <c r="I550" s="151"/>
      <c r="J550" s="151"/>
      <c r="K550" s="151"/>
      <c r="L550" s="151"/>
      <c r="M550" s="151"/>
      <c r="N550" s="151"/>
      <c r="O550" s="151"/>
      <c r="P550" s="151"/>
      <c r="Q550" s="151"/>
      <c r="R550" s="151"/>
      <c r="S550" s="151"/>
      <c r="T550" s="151"/>
      <c r="U550" s="151"/>
      <c r="V550" s="151"/>
      <c r="W550" s="151"/>
      <c r="X550" s="151"/>
      <c r="Y550" s="151"/>
      <c r="Z550" s="151"/>
      <c r="AA550" s="151"/>
    </row>
    <row r="551">
      <c r="A551" s="151"/>
      <c r="B551" s="151"/>
      <c r="C551" s="151"/>
      <c r="D551" s="151"/>
      <c r="E551" s="151"/>
      <c r="F551" s="151"/>
      <c r="G551" s="151"/>
      <c r="H551" s="151"/>
      <c r="I551" s="151"/>
      <c r="J551" s="151"/>
      <c r="K551" s="151"/>
      <c r="L551" s="151"/>
      <c r="M551" s="151"/>
      <c r="N551" s="151"/>
      <c r="O551" s="151"/>
      <c r="P551" s="151"/>
      <c r="Q551" s="151"/>
      <c r="R551" s="151"/>
      <c r="S551" s="151"/>
      <c r="T551" s="151"/>
      <c r="U551" s="151"/>
      <c r="V551" s="151"/>
      <c r="W551" s="151"/>
      <c r="X551" s="151"/>
      <c r="Y551" s="151"/>
      <c r="Z551" s="151"/>
      <c r="AA551" s="151"/>
    </row>
    <row r="552">
      <c r="A552" s="151"/>
      <c r="B552" s="151"/>
      <c r="C552" s="151"/>
      <c r="D552" s="151"/>
      <c r="E552" s="151"/>
      <c r="F552" s="151"/>
      <c r="G552" s="151"/>
      <c r="H552" s="151"/>
      <c r="I552" s="151"/>
      <c r="J552" s="151"/>
      <c r="K552" s="151"/>
      <c r="L552" s="151"/>
      <c r="M552" s="151"/>
      <c r="N552" s="151"/>
      <c r="O552" s="151"/>
      <c r="P552" s="151"/>
      <c r="Q552" s="151"/>
      <c r="R552" s="151"/>
      <c r="S552" s="151"/>
      <c r="T552" s="151"/>
      <c r="U552" s="151"/>
      <c r="V552" s="151"/>
      <c r="W552" s="151"/>
      <c r="X552" s="151"/>
      <c r="Y552" s="151"/>
      <c r="Z552" s="151"/>
      <c r="AA552" s="151"/>
    </row>
    <row r="553">
      <c r="A553" s="151"/>
      <c r="B553" s="151"/>
      <c r="C553" s="151"/>
      <c r="D553" s="151"/>
      <c r="E553" s="151"/>
      <c r="F553" s="151"/>
      <c r="G553" s="151"/>
      <c r="H553" s="151"/>
      <c r="I553" s="151"/>
      <c r="J553" s="151"/>
      <c r="K553" s="151"/>
      <c r="L553" s="151"/>
      <c r="M553" s="151"/>
      <c r="N553" s="151"/>
      <c r="O553" s="151"/>
      <c r="P553" s="151"/>
      <c r="Q553" s="151"/>
      <c r="R553" s="151"/>
      <c r="S553" s="151"/>
      <c r="T553" s="151"/>
      <c r="U553" s="151"/>
      <c r="V553" s="151"/>
      <c r="W553" s="151"/>
      <c r="X553" s="151"/>
      <c r="Y553" s="151"/>
      <c r="Z553" s="151"/>
      <c r="AA553" s="151"/>
    </row>
    <row r="554">
      <c r="A554" s="151"/>
      <c r="B554" s="151"/>
      <c r="C554" s="151"/>
      <c r="D554" s="151"/>
      <c r="E554" s="151"/>
      <c r="F554" s="151"/>
      <c r="G554" s="151"/>
      <c r="H554" s="151"/>
      <c r="I554" s="151"/>
      <c r="J554" s="151"/>
      <c r="K554" s="151"/>
      <c r="L554" s="151"/>
      <c r="M554" s="151"/>
      <c r="N554" s="151"/>
      <c r="O554" s="151"/>
      <c r="P554" s="151"/>
      <c r="Q554" s="151"/>
      <c r="R554" s="151"/>
      <c r="S554" s="151"/>
      <c r="T554" s="151"/>
      <c r="U554" s="151"/>
      <c r="V554" s="151"/>
      <c r="W554" s="151"/>
      <c r="X554" s="151"/>
      <c r="Y554" s="151"/>
      <c r="Z554" s="151"/>
      <c r="AA554" s="151"/>
    </row>
    <row r="555">
      <c r="A555" s="151"/>
      <c r="B555" s="151"/>
      <c r="C555" s="151"/>
      <c r="D555" s="151"/>
      <c r="E555" s="151"/>
      <c r="F555" s="151"/>
      <c r="G555" s="151"/>
      <c r="H555" s="151"/>
      <c r="I555" s="151"/>
      <c r="J555" s="151"/>
      <c r="K555" s="151"/>
      <c r="L555" s="151"/>
      <c r="M555" s="151"/>
      <c r="N555" s="151"/>
      <c r="O555" s="151"/>
      <c r="P555" s="151"/>
      <c r="Q555" s="151"/>
      <c r="R555" s="151"/>
      <c r="S555" s="151"/>
      <c r="T555" s="151"/>
      <c r="U555" s="151"/>
      <c r="V555" s="151"/>
      <c r="W555" s="151"/>
      <c r="X555" s="151"/>
      <c r="Y555" s="151"/>
      <c r="Z555" s="151"/>
      <c r="AA555" s="151"/>
    </row>
    <row r="556">
      <c r="A556" s="151"/>
      <c r="B556" s="151"/>
      <c r="C556" s="151"/>
      <c r="D556" s="151"/>
      <c r="E556" s="151"/>
      <c r="F556" s="151"/>
      <c r="G556" s="151"/>
      <c r="H556" s="151"/>
      <c r="I556" s="151"/>
      <c r="J556" s="151"/>
      <c r="K556" s="151"/>
      <c r="L556" s="151"/>
      <c r="M556" s="151"/>
      <c r="N556" s="151"/>
      <c r="O556" s="151"/>
      <c r="P556" s="151"/>
      <c r="Q556" s="151"/>
      <c r="R556" s="151"/>
      <c r="S556" s="151"/>
      <c r="T556" s="151"/>
      <c r="U556" s="151"/>
      <c r="V556" s="151"/>
      <c r="W556" s="151"/>
      <c r="X556" s="151"/>
      <c r="Y556" s="151"/>
      <c r="Z556" s="151"/>
      <c r="AA556" s="151"/>
    </row>
    <row r="557">
      <c r="A557" s="151"/>
      <c r="B557" s="151"/>
      <c r="C557" s="151"/>
      <c r="D557" s="151"/>
      <c r="E557" s="151"/>
      <c r="F557" s="151"/>
      <c r="G557" s="151"/>
      <c r="H557" s="151"/>
      <c r="I557" s="151"/>
      <c r="J557" s="151"/>
      <c r="K557" s="151"/>
      <c r="L557" s="151"/>
      <c r="M557" s="151"/>
      <c r="N557" s="151"/>
      <c r="O557" s="151"/>
      <c r="P557" s="151"/>
      <c r="Q557" s="151"/>
      <c r="R557" s="151"/>
      <c r="S557" s="151"/>
      <c r="T557" s="151"/>
      <c r="U557" s="151"/>
      <c r="V557" s="151"/>
      <c r="W557" s="151"/>
      <c r="X557" s="151"/>
      <c r="Y557" s="151"/>
      <c r="Z557" s="151"/>
      <c r="AA557" s="151"/>
    </row>
    <row r="558">
      <c r="A558" s="151"/>
      <c r="B558" s="151"/>
      <c r="C558" s="151"/>
      <c r="D558" s="151"/>
      <c r="E558" s="151"/>
      <c r="F558" s="151"/>
      <c r="G558" s="151"/>
      <c r="H558" s="151"/>
      <c r="I558" s="151"/>
      <c r="J558" s="151"/>
      <c r="K558" s="151"/>
      <c r="L558" s="151"/>
      <c r="M558" s="151"/>
      <c r="N558" s="151"/>
      <c r="O558" s="151"/>
      <c r="P558" s="151"/>
      <c r="Q558" s="151"/>
      <c r="R558" s="151"/>
      <c r="S558" s="151"/>
      <c r="T558" s="151"/>
      <c r="U558" s="151"/>
      <c r="V558" s="151"/>
      <c r="W558" s="151"/>
      <c r="X558" s="151"/>
      <c r="Y558" s="151"/>
      <c r="Z558" s="151"/>
      <c r="AA558" s="151"/>
    </row>
    <row r="559">
      <c r="A559" s="151"/>
      <c r="B559" s="151"/>
      <c r="C559" s="151"/>
      <c r="D559" s="151"/>
      <c r="E559" s="151"/>
      <c r="F559" s="151"/>
      <c r="G559" s="151"/>
      <c r="H559" s="151"/>
      <c r="I559" s="151"/>
      <c r="J559" s="151"/>
      <c r="K559" s="151"/>
      <c r="L559" s="151"/>
      <c r="M559" s="151"/>
      <c r="N559" s="151"/>
      <c r="O559" s="151"/>
      <c r="P559" s="151"/>
      <c r="Q559" s="151"/>
      <c r="R559" s="151"/>
      <c r="S559" s="151"/>
      <c r="T559" s="151"/>
      <c r="U559" s="151"/>
      <c r="V559" s="151"/>
      <c r="W559" s="151"/>
      <c r="X559" s="151"/>
      <c r="Y559" s="151"/>
      <c r="Z559" s="151"/>
      <c r="AA559" s="151"/>
    </row>
    <row r="560">
      <c r="A560" s="151"/>
      <c r="B560" s="151"/>
      <c r="C560" s="151"/>
      <c r="D560" s="151"/>
      <c r="E560" s="151"/>
      <c r="F560" s="151"/>
      <c r="G560" s="151"/>
      <c r="H560" s="151"/>
      <c r="I560" s="151"/>
      <c r="J560" s="151"/>
      <c r="K560" s="151"/>
      <c r="L560" s="151"/>
      <c r="M560" s="151"/>
      <c r="N560" s="151"/>
      <c r="O560" s="151"/>
      <c r="P560" s="151"/>
      <c r="Q560" s="151"/>
      <c r="R560" s="151"/>
      <c r="S560" s="151"/>
      <c r="T560" s="151"/>
      <c r="U560" s="151"/>
      <c r="V560" s="151"/>
      <c r="W560" s="151"/>
      <c r="X560" s="151"/>
      <c r="Y560" s="151"/>
      <c r="Z560" s="151"/>
      <c r="AA560" s="151"/>
    </row>
    <row r="561">
      <c r="A561" s="151"/>
      <c r="B561" s="151"/>
      <c r="C561" s="151"/>
      <c r="D561" s="151"/>
      <c r="E561" s="151"/>
      <c r="F561" s="151"/>
      <c r="G561" s="151"/>
      <c r="H561" s="151"/>
      <c r="I561" s="151"/>
      <c r="J561" s="151"/>
      <c r="K561" s="151"/>
      <c r="L561" s="151"/>
      <c r="M561" s="151"/>
      <c r="N561" s="151"/>
      <c r="O561" s="151"/>
      <c r="P561" s="151"/>
      <c r="Q561" s="151"/>
      <c r="R561" s="151"/>
      <c r="S561" s="151"/>
      <c r="T561" s="151"/>
      <c r="U561" s="151"/>
      <c r="V561" s="151"/>
      <c r="W561" s="151"/>
      <c r="X561" s="151"/>
      <c r="Y561" s="151"/>
      <c r="Z561" s="151"/>
      <c r="AA561" s="151"/>
    </row>
    <row r="562">
      <c r="A562" s="151"/>
      <c r="B562" s="151"/>
      <c r="C562" s="151"/>
      <c r="D562" s="151"/>
      <c r="E562" s="151"/>
      <c r="F562" s="151"/>
      <c r="G562" s="151"/>
      <c r="H562" s="151"/>
      <c r="I562" s="151"/>
      <c r="J562" s="151"/>
      <c r="K562" s="151"/>
      <c r="L562" s="151"/>
      <c r="M562" s="151"/>
      <c r="N562" s="151"/>
      <c r="O562" s="151"/>
      <c r="P562" s="151"/>
      <c r="Q562" s="151"/>
      <c r="R562" s="151"/>
      <c r="S562" s="151"/>
      <c r="T562" s="151"/>
      <c r="U562" s="151"/>
      <c r="V562" s="151"/>
      <c r="W562" s="151"/>
      <c r="X562" s="151"/>
      <c r="Y562" s="151"/>
      <c r="Z562" s="151"/>
      <c r="AA562" s="151"/>
    </row>
    <row r="563">
      <c r="A563" s="151"/>
      <c r="B563" s="151"/>
      <c r="C563" s="151"/>
      <c r="D563" s="151"/>
      <c r="E563" s="151"/>
      <c r="F563" s="151"/>
      <c r="G563" s="151"/>
      <c r="H563" s="151"/>
      <c r="I563" s="151"/>
      <c r="J563" s="151"/>
      <c r="K563" s="151"/>
      <c r="L563" s="151"/>
      <c r="M563" s="151"/>
      <c r="N563" s="151"/>
      <c r="O563" s="151"/>
      <c r="P563" s="151"/>
      <c r="Q563" s="151"/>
      <c r="R563" s="151"/>
      <c r="S563" s="151"/>
      <c r="T563" s="151"/>
      <c r="U563" s="151"/>
      <c r="V563" s="151"/>
      <c r="W563" s="151"/>
      <c r="X563" s="151"/>
      <c r="Y563" s="151"/>
      <c r="Z563" s="151"/>
      <c r="AA563" s="151"/>
    </row>
    <row r="564">
      <c r="A564" s="151"/>
      <c r="B564" s="151"/>
      <c r="C564" s="151"/>
      <c r="D564" s="151"/>
      <c r="E564" s="151"/>
      <c r="F564" s="151"/>
      <c r="G564" s="151"/>
      <c r="H564" s="151"/>
      <c r="I564" s="151"/>
      <c r="J564" s="151"/>
      <c r="K564" s="151"/>
      <c r="L564" s="151"/>
      <c r="M564" s="151"/>
      <c r="N564" s="151"/>
      <c r="O564" s="151"/>
      <c r="P564" s="151"/>
      <c r="Q564" s="151"/>
      <c r="R564" s="151"/>
      <c r="S564" s="151"/>
      <c r="T564" s="151"/>
      <c r="U564" s="151"/>
      <c r="V564" s="151"/>
      <c r="W564" s="151"/>
      <c r="X564" s="151"/>
      <c r="Y564" s="151"/>
      <c r="Z564" s="151"/>
      <c r="AA564" s="151"/>
    </row>
    <row r="565">
      <c r="A565" s="151"/>
      <c r="B565" s="151"/>
      <c r="C565" s="151"/>
      <c r="D565" s="151"/>
      <c r="E565" s="151"/>
      <c r="F565" s="151"/>
      <c r="G565" s="151"/>
      <c r="H565" s="151"/>
      <c r="I565" s="151"/>
      <c r="J565" s="151"/>
      <c r="K565" s="151"/>
      <c r="L565" s="151"/>
      <c r="M565" s="151"/>
      <c r="N565" s="151"/>
      <c r="O565" s="151"/>
      <c r="P565" s="151"/>
      <c r="Q565" s="151"/>
      <c r="R565" s="151"/>
      <c r="S565" s="151"/>
      <c r="T565" s="151"/>
      <c r="U565" s="151"/>
      <c r="V565" s="151"/>
      <c r="W565" s="151"/>
      <c r="X565" s="151"/>
      <c r="Y565" s="151"/>
      <c r="Z565" s="151"/>
      <c r="AA565" s="151"/>
    </row>
    <row r="566">
      <c r="A566" s="151"/>
      <c r="B566" s="151"/>
      <c r="C566" s="151"/>
      <c r="D566" s="151"/>
      <c r="E566" s="151"/>
      <c r="F566" s="151"/>
      <c r="G566" s="151"/>
      <c r="H566" s="151"/>
      <c r="I566" s="151"/>
      <c r="J566" s="151"/>
      <c r="K566" s="151"/>
      <c r="L566" s="151"/>
      <c r="M566" s="151"/>
      <c r="N566" s="151"/>
      <c r="O566" s="151"/>
      <c r="P566" s="151"/>
      <c r="Q566" s="151"/>
      <c r="R566" s="151"/>
      <c r="S566" s="151"/>
      <c r="T566" s="151"/>
      <c r="U566" s="151"/>
      <c r="V566" s="151"/>
      <c r="W566" s="151"/>
      <c r="X566" s="151"/>
      <c r="Y566" s="151"/>
      <c r="Z566" s="151"/>
      <c r="AA566" s="151"/>
    </row>
    <row r="567">
      <c r="A567" s="151"/>
      <c r="B567" s="151"/>
      <c r="C567" s="151"/>
      <c r="D567" s="151"/>
      <c r="E567" s="151"/>
      <c r="F567" s="151"/>
      <c r="G567" s="151"/>
      <c r="H567" s="151"/>
      <c r="I567" s="151"/>
      <c r="J567" s="151"/>
      <c r="K567" s="151"/>
      <c r="L567" s="151"/>
      <c r="M567" s="151"/>
      <c r="N567" s="151"/>
      <c r="O567" s="151"/>
      <c r="P567" s="151"/>
      <c r="Q567" s="151"/>
      <c r="R567" s="151"/>
      <c r="S567" s="151"/>
      <c r="T567" s="151"/>
      <c r="U567" s="151"/>
      <c r="V567" s="151"/>
      <c r="W567" s="151"/>
      <c r="X567" s="151"/>
      <c r="Y567" s="151"/>
      <c r="Z567" s="151"/>
      <c r="AA567" s="151"/>
    </row>
    <row r="568">
      <c r="A568" s="151"/>
      <c r="B568" s="151"/>
      <c r="C568" s="151"/>
      <c r="D568" s="151"/>
      <c r="E568" s="151"/>
      <c r="F568" s="151"/>
      <c r="G568" s="151"/>
      <c r="H568" s="151"/>
      <c r="I568" s="151"/>
      <c r="J568" s="151"/>
      <c r="K568" s="151"/>
      <c r="L568" s="151"/>
      <c r="M568" s="151"/>
      <c r="N568" s="151"/>
      <c r="O568" s="151"/>
      <c r="P568" s="151"/>
      <c r="Q568" s="151"/>
      <c r="R568" s="151"/>
      <c r="S568" s="151"/>
      <c r="T568" s="151"/>
      <c r="U568" s="151"/>
      <c r="V568" s="151"/>
      <c r="W568" s="151"/>
      <c r="X568" s="151"/>
      <c r="Y568" s="151"/>
      <c r="Z568" s="151"/>
      <c r="AA568" s="151"/>
    </row>
    <row r="569">
      <c r="A569" s="151"/>
      <c r="B569" s="151"/>
      <c r="C569" s="151"/>
      <c r="D569" s="151"/>
      <c r="E569" s="151"/>
      <c r="F569" s="151"/>
      <c r="G569" s="151"/>
      <c r="H569" s="151"/>
      <c r="I569" s="151"/>
      <c r="J569" s="151"/>
      <c r="K569" s="151"/>
      <c r="L569" s="151"/>
      <c r="M569" s="151"/>
      <c r="N569" s="151"/>
      <c r="O569" s="151"/>
      <c r="P569" s="151"/>
      <c r="Q569" s="151"/>
      <c r="R569" s="151"/>
      <c r="S569" s="151"/>
      <c r="T569" s="151"/>
      <c r="U569" s="151"/>
      <c r="V569" s="151"/>
      <c r="W569" s="151"/>
      <c r="X569" s="151"/>
      <c r="Y569" s="151"/>
      <c r="Z569" s="151"/>
      <c r="AA569" s="151"/>
    </row>
    <row r="570">
      <c r="A570" s="151"/>
      <c r="B570" s="151"/>
      <c r="C570" s="151"/>
      <c r="D570" s="151"/>
      <c r="E570" s="151"/>
      <c r="F570" s="151"/>
      <c r="G570" s="151"/>
      <c r="H570" s="151"/>
      <c r="I570" s="151"/>
      <c r="J570" s="151"/>
      <c r="K570" s="151"/>
      <c r="L570" s="151"/>
      <c r="M570" s="151"/>
      <c r="N570" s="151"/>
      <c r="O570" s="151"/>
      <c r="P570" s="151"/>
      <c r="Q570" s="151"/>
      <c r="R570" s="151"/>
      <c r="S570" s="151"/>
      <c r="T570" s="151"/>
      <c r="U570" s="151"/>
      <c r="V570" s="151"/>
      <c r="W570" s="151"/>
      <c r="X570" s="151"/>
      <c r="Y570" s="151"/>
      <c r="Z570" s="151"/>
      <c r="AA570" s="151"/>
    </row>
    <row r="571">
      <c r="A571" s="151"/>
      <c r="B571" s="151"/>
      <c r="C571" s="151"/>
      <c r="D571" s="151"/>
      <c r="E571" s="151"/>
      <c r="F571" s="151"/>
      <c r="G571" s="151"/>
      <c r="H571" s="151"/>
      <c r="I571" s="151"/>
      <c r="J571" s="151"/>
      <c r="K571" s="151"/>
      <c r="L571" s="151"/>
      <c r="M571" s="151"/>
      <c r="N571" s="151"/>
      <c r="O571" s="151"/>
      <c r="P571" s="151"/>
      <c r="Q571" s="151"/>
      <c r="R571" s="151"/>
      <c r="S571" s="151"/>
      <c r="T571" s="151"/>
      <c r="U571" s="151"/>
      <c r="V571" s="151"/>
      <c r="W571" s="151"/>
      <c r="X571" s="151"/>
      <c r="Y571" s="151"/>
      <c r="Z571" s="151"/>
      <c r="AA571" s="151"/>
    </row>
    <row r="572">
      <c r="A572" s="151"/>
      <c r="B572" s="151"/>
      <c r="C572" s="151"/>
      <c r="D572" s="151"/>
      <c r="E572" s="151"/>
      <c r="F572" s="151"/>
      <c r="G572" s="151"/>
      <c r="H572" s="151"/>
      <c r="I572" s="151"/>
      <c r="J572" s="151"/>
      <c r="K572" s="151"/>
      <c r="L572" s="151"/>
      <c r="M572" s="151"/>
      <c r="N572" s="151"/>
      <c r="O572" s="151"/>
      <c r="P572" s="151"/>
      <c r="Q572" s="151"/>
      <c r="R572" s="151"/>
      <c r="S572" s="151"/>
      <c r="T572" s="151"/>
      <c r="U572" s="151"/>
      <c r="V572" s="151"/>
      <c r="W572" s="151"/>
      <c r="X572" s="151"/>
      <c r="Y572" s="151"/>
      <c r="Z572" s="151"/>
      <c r="AA572" s="151"/>
    </row>
    <row r="573">
      <c r="A573" s="151"/>
      <c r="B573" s="151"/>
      <c r="C573" s="151"/>
      <c r="D573" s="151"/>
      <c r="E573" s="151"/>
      <c r="F573" s="151"/>
      <c r="G573" s="151"/>
      <c r="H573" s="151"/>
      <c r="I573" s="151"/>
      <c r="J573" s="151"/>
      <c r="K573" s="151"/>
      <c r="L573" s="151"/>
      <c r="M573" s="151"/>
      <c r="N573" s="151"/>
      <c r="O573" s="151"/>
      <c r="P573" s="151"/>
      <c r="Q573" s="151"/>
      <c r="R573" s="151"/>
      <c r="S573" s="151"/>
      <c r="T573" s="151"/>
      <c r="U573" s="151"/>
      <c r="V573" s="151"/>
      <c r="W573" s="151"/>
      <c r="X573" s="151"/>
      <c r="Y573" s="151"/>
      <c r="Z573" s="151"/>
      <c r="AA573" s="151"/>
    </row>
    <row r="574">
      <c r="A574" s="151"/>
      <c r="B574" s="151"/>
      <c r="C574" s="151"/>
      <c r="D574" s="151"/>
      <c r="E574" s="151"/>
      <c r="F574" s="151"/>
      <c r="G574" s="151"/>
      <c r="H574" s="151"/>
      <c r="I574" s="151"/>
      <c r="J574" s="151"/>
      <c r="K574" s="151"/>
      <c r="L574" s="151"/>
      <c r="M574" s="151"/>
      <c r="N574" s="151"/>
      <c r="O574" s="151"/>
      <c r="P574" s="151"/>
      <c r="Q574" s="151"/>
      <c r="R574" s="151"/>
      <c r="S574" s="151"/>
      <c r="T574" s="151"/>
      <c r="U574" s="151"/>
      <c r="V574" s="151"/>
      <c r="W574" s="151"/>
      <c r="X574" s="151"/>
      <c r="Y574" s="151"/>
      <c r="Z574" s="151"/>
      <c r="AA574" s="151"/>
    </row>
    <row r="575">
      <c r="A575" s="151"/>
      <c r="B575" s="151"/>
      <c r="C575" s="151"/>
      <c r="D575" s="151"/>
      <c r="E575" s="151"/>
      <c r="F575" s="151"/>
      <c r="G575" s="151"/>
      <c r="H575" s="151"/>
      <c r="I575" s="151"/>
      <c r="J575" s="151"/>
      <c r="K575" s="151"/>
      <c r="L575" s="151"/>
      <c r="M575" s="151"/>
      <c r="N575" s="151"/>
      <c r="O575" s="151"/>
      <c r="P575" s="151"/>
      <c r="Q575" s="151"/>
      <c r="R575" s="151"/>
      <c r="S575" s="151"/>
      <c r="T575" s="151"/>
      <c r="U575" s="151"/>
      <c r="V575" s="151"/>
      <c r="W575" s="151"/>
      <c r="X575" s="151"/>
      <c r="Y575" s="151"/>
      <c r="Z575" s="151"/>
      <c r="AA575" s="151"/>
    </row>
    <row r="576">
      <c r="A576" s="151"/>
      <c r="B576" s="151"/>
      <c r="C576" s="151"/>
      <c r="D576" s="151"/>
      <c r="E576" s="151"/>
      <c r="F576" s="151"/>
      <c r="G576" s="151"/>
      <c r="H576" s="151"/>
      <c r="I576" s="151"/>
      <c r="J576" s="151"/>
      <c r="K576" s="151"/>
      <c r="L576" s="151"/>
      <c r="M576" s="151"/>
      <c r="N576" s="151"/>
      <c r="O576" s="151"/>
      <c r="P576" s="151"/>
      <c r="Q576" s="151"/>
      <c r="R576" s="151"/>
      <c r="S576" s="151"/>
      <c r="T576" s="151"/>
      <c r="U576" s="151"/>
      <c r="V576" s="151"/>
      <c r="W576" s="151"/>
      <c r="X576" s="151"/>
      <c r="Y576" s="151"/>
      <c r="Z576" s="151"/>
      <c r="AA576" s="151"/>
    </row>
    <row r="577">
      <c r="A577" s="151"/>
      <c r="B577" s="151"/>
      <c r="C577" s="151"/>
      <c r="D577" s="151"/>
      <c r="E577" s="151"/>
      <c r="F577" s="151"/>
      <c r="G577" s="151"/>
      <c r="H577" s="151"/>
      <c r="I577" s="151"/>
      <c r="J577" s="151"/>
      <c r="K577" s="151"/>
      <c r="L577" s="151"/>
      <c r="M577" s="151"/>
      <c r="N577" s="151"/>
      <c r="O577" s="151"/>
      <c r="P577" s="151"/>
      <c r="Q577" s="151"/>
      <c r="R577" s="151"/>
      <c r="S577" s="151"/>
      <c r="T577" s="151"/>
      <c r="U577" s="151"/>
      <c r="V577" s="151"/>
      <c r="W577" s="151"/>
      <c r="X577" s="151"/>
      <c r="Y577" s="151"/>
      <c r="Z577" s="151"/>
      <c r="AA577" s="151"/>
    </row>
    <row r="578">
      <c r="A578" s="151"/>
      <c r="B578" s="151"/>
      <c r="C578" s="151"/>
      <c r="D578" s="151"/>
      <c r="E578" s="151"/>
      <c r="F578" s="151"/>
      <c r="G578" s="151"/>
      <c r="H578" s="151"/>
      <c r="I578" s="151"/>
      <c r="J578" s="151"/>
      <c r="K578" s="151"/>
      <c r="L578" s="151"/>
      <c r="M578" s="151"/>
      <c r="N578" s="151"/>
      <c r="O578" s="151"/>
      <c r="P578" s="151"/>
      <c r="Q578" s="151"/>
      <c r="R578" s="151"/>
      <c r="S578" s="151"/>
      <c r="T578" s="151"/>
      <c r="U578" s="151"/>
      <c r="V578" s="151"/>
      <c r="W578" s="151"/>
      <c r="X578" s="151"/>
      <c r="Y578" s="151"/>
      <c r="Z578" s="151"/>
      <c r="AA578" s="151"/>
    </row>
    <row r="579">
      <c r="A579" s="151"/>
      <c r="B579" s="151"/>
      <c r="C579" s="151"/>
      <c r="D579" s="151"/>
      <c r="E579" s="151"/>
      <c r="F579" s="151"/>
      <c r="G579" s="151"/>
      <c r="H579" s="151"/>
      <c r="I579" s="151"/>
      <c r="J579" s="151"/>
      <c r="K579" s="151"/>
      <c r="L579" s="151"/>
      <c r="M579" s="151"/>
      <c r="N579" s="151"/>
      <c r="O579" s="151"/>
      <c r="P579" s="151"/>
      <c r="Q579" s="151"/>
      <c r="R579" s="151"/>
      <c r="S579" s="151"/>
      <c r="T579" s="151"/>
      <c r="U579" s="151"/>
      <c r="V579" s="151"/>
      <c r="W579" s="151"/>
      <c r="X579" s="151"/>
      <c r="Y579" s="151"/>
      <c r="Z579" s="151"/>
      <c r="AA579" s="151"/>
    </row>
    <row r="580">
      <c r="A580" s="151"/>
      <c r="B580" s="151"/>
      <c r="C580" s="151"/>
      <c r="D580" s="151"/>
      <c r="E580" s="151"/>
      <c r="F580" s="151"/>
      <c r="G580" s="151"/>
      <c r="H580" s="151"/>
      <c r="I580" s="151"/>
      <c r="J580" s="151"/>
      <c r="K580" s="151"/>
      <c r="L580" s="151"/>
      <c r="M580" s="151"/>
      <c r="N580" s="151"/>
      <c r="O580" s="151"/>
      <c r="P580" s="151"/>
      <c r="Q580" s="151"/>
      <c r="R580" s="151"/>
      <c r="S580" s="151"/>
      <c r="T580" s="151"/>
      <c r="U580" s="151"/>
      <c r="V580" s="151"/>
      <c r="W580" s="151"/>
      <c r="X580" s="151"/>
      <c r="Y580" s="151"/>
      <c r="Z580" s="151"/>
      <c r="AA580" s="151"/>
    </row>
    <row r="581">
      <c r="A581" s="151"/>
      <c r="B581" s="151"/>
      <c r="C581" s="151"/>
      <c r="D581" s="151"/>
      <c r="E581" s="151"/>
      <c r="F581" s="151"/>
      <c r="G581" s="151"/>
      <c r="H581" s="151"/>
      <c r="I581" s="151"/>
      <c r="J581" s="151"/>
      <c r="K581" s="151"/>
      <c r="L581" s="151"/>
      <c r="M581" s="151"/>
      <c r="N581" s="151"/>
      <c r="O581" s="151"/>
      <c r="P581" s="151"/>
      <c r="Q581" s="151"/>
      <c r="R581" s="151"/>
      <c r="S581" s="151"/>
      <c r="T581" s="151"/>
      <c r="U581" s="151"/>
      <c r="V581" s="151"/>
      <c r="W581" s="151"/>
      <c r="X581" s="151"/>
      <c r="Y581" s="151"/>
      <c r="Z581" s="151"/>
      <c r="AA581" s="151"/>
    </row>
    <row r="582">
      <c r="A582" s="151"/>
      <c r="B582" s="151"/>
      <c r="C582" s="151"/>
      <c r="D582" s="151"/>
      <c r="E582" s="151"/>
      <c r="F582" s="151"/>
      <c r="G582" s="151"/>
      <c r="H582" s="151"/>
      <c r="I582" s="151"/>
      <c r="J582" s="151"/>
      <c r="K582" s="151"/>
      <c r="L582" s="151"/>
      <c r="M582" s="151"/>
      <c r="N582" s="151"/>
      <c r="O582" s="151"/>
      <c r="P582" s="151"/>
      <c r="Q582" s="151"/>
      <c r="R582" s="151"/>
      <c r="S582" s="151"/>
      <c r="T582" s="151"/>
      <c r="U582" s="151"/>
      <c r="V582" s="151"/>
      <c r="W582" s="151"/>
      <c r="X582" s="151"/>
      <c r="Y582" s="151"/>
      <c r="Z582" s="151"/>
      <c r="AA582" s="151"/>
    </row>
    <row r="583">
      <c r="A583" s="151"/>
      <c r="B583" s="151"/>
      <c r="C583" s="151"/>
      <c r="D583" s="151"/>
      <c r="E583" s="151"/>
      <c r="F583" s="151"/>
      <c r="G583" s="151"/>
      <c r="H583" s="151"/>
      <c r="I583" s="151"/>
      <c r="J583" s="151"/>
      <c r="K583" s="151"/>
      <c r="L583" s="151"/>
      <c r="M583" s="151"/>
      <c r="N583" s="151"/>
      <c r="O583" s="151"/>
      <c r="P583" s="151"/>
      <c r="Q583" s="151"/>
      <c r="R583" s="151"/>
      <c r="S583" s="151"/>
      <c r="T583" s="151"/>
      <c r="U583" s="151"/>
      <c r="V583" s="151"/>
      <c r="W583" s="151"/>
      <c r="X583" s="151"/>
      <c r="Y583" s="151"/>
      <c r="Z583" s="151"/>
      <c r="AA583" s="151"/>
    </row>
    <row r="584">
      <c r="A584" s="151"/>
      <c r="B584" s="151"/>
      <c r="C584" s="151"/>
      <c r="D584" s="151"/>
      <c r="E584" s="151"/>
      <c r="F584" s="151"/>
      <c r="G584" s="151"/>
      <c r="H584" s="151"/>
      <c r="I584" s="151"/>
      <c r="J584" s="151"/>
      <c r="K584" s="151"/>
      <c r="L584" s="151"/>
      <c r="M584" s="151"/>
      <c r="N584" s="151"/>
      <c r="O584" s="151"/>
      <c r="P584" s="151"/>
      <c r="Q584" s="151"/>
      <c r="R584" s="151"/>
      <c r="S584" s="151"/>
      <c r="T584" s="151"/>
      <c r="U584" s="151"/>
      <c r="V584" s="151"/>
      <c r="W584" s="151"/>
      <c r="X584" s="151"/>
      <c r="Y584" s="151"/>
      <c r="Z584" s="151"/>
      <c r="AA584" s="151"/>
    </row>
    <row r="585">
      <c r="A585" s="151"/>
      <c r="B585" s="151"/>
      <c r="C585" s="151"/>
      <c r="D585" s="151"/>
      <c r="E585" s="151"/>
      <c r="F585" s="151"/>
      <c r="G585" s="151"/>
      <c r="H585" s="151"/>
      <c r="I585" s="151"/>
      <c r="J585" s="151"/>
      <c r="K585" s="151"/>
      <c r="L585" s="151"/>
      <c r="M585" s="151"/>
      <c r="N585" s="151"/>
      <c r="O585" s="151"/>
      <c r="P585" s="151"/>
      <c r="Q585" s="151"/>
      <c r="R585" s="151"/>
      <c r="S585" s="151"/>
      <c r="T585" s="151"/>
      <c r="U585" s="151"/>
      <c r="V585" s="151"/>
      <c r="W585" s="151"/>
      <c r="X585" s="151"/>
      <c r="Y585" s="151"/>
      <c r="Z585" s="151"/>
      <c r="AA585" s="151"/>
    </row>
    <row r="586">
      <c r="A586" s="151"/>
      <c r="B586" s="151"/>
      <c r="C586" s="151"/>
      <c r="D586" s="151"/>
      <c r="E586" s="151"/>
      <c r="F586" s="151"/>
      <c r="G586" s="151"/>
      <c r="H586" s="151"/>
      <c r="I586" s="151"/>
      <c r="J586" s="151"/>
      <c r="K586" s="151"/>
      <c r="L586" s="151"/>
      <c r="M586" s="151"/>
      <c r="N586" s="151"/>
      <c r="O586" s="151"/>
      <c r="P586" s="151"/>
      <c r="Q586" s="151"/>
      <c r="R586" s="151"/>
      <c r="S586" s="151"/>
      <c r="T586" s="151"/>
      <c r="U586" s="151"/>
      <c r="V586" s="151"/>
      <c r="W586" s="151"/>
      <c r="X586" s="151"/>
      <c r="Y586" s="151"/>
      <c r="Z586" s="151"/>
      <c r="AA586" s="151"/>
    </row>
    <row r="587">
      <c r="A587" s="151"/>
      <c r="B587" s="151"/>
      <c r="C587" s="151"/>
      <c r="D587" s="151"/>
      <c r="E587" s="151"/>
      <c r="F587" s="151"/>
      <c r="G587" s="151"/>
      <c r="H587" s="151"/>
      <c r="I587" s="151"/>
      <c r="J587" s="151"/>
      <c r="K587" s="151"/>
      <c r="L587" s="151"/>
      <c r="M587" s="151"/>
      <c r="N587" s="151"/>
      <c r="O587" s="151"/>
      <c r="P587" s="151"/>
      <c r="Q587" s="151"/>
      <c r="R587" s="151"/>
      <c r="S587" s="151"/>
      <c r="T587" s="151"/>
      <c r="U587" s="151"/>
      <c r="V587" s="151"/>
      <c r="W587" s="151"/>
      <c r="X587" s="151"/>
      <c r="Y587" s="151"/>
      <c r="Z587" s="151"/>
      <c r="AA587" s="151"/>
    </row>
    <row r="588">
      <c r="A588" s="151"/>
      <c r="B588" s="151"/>
      <c r="C588" s="151"/>
      <c r="D588" s="151"/>
      <c r="E588" s="151"/>
      <c r="F588" s="151"/>
      <c r="G588" s="151"/>
      <c r="H588" s="151"/>
      <c r="I588" s="151"/>
      <c r="J588" s="151"/>
      <c r="K588" s="151"/>
      <c r="L588" s="151"/>
      <c r="M588" s="151"/>
      <c r="N588" s="151"/>
      <c r="O588" s="151"/>
      <c r="P588" s="151"/>
      <c r="Q588" s="151"/>
      <c r="R588" s="151"/>
      <c r="S588" s="151"/>
      <c r="T588" s="151"/>
      <c r="U588" s="151"/>
      <c r="V588" s="151"/>
      <c r="W588" s="151"/>
      <c r="X588" s="151"/>
      <c r="Y588" s="151"/>
      <c r="Z588" s="151"/>
      <c r="AA588" s="151"/>
    </row>
    <row r="589">
      <c r="A589" s="151"/>
      <c r="B589" s="151"/>
      <c r="C589" s="151"/>
      <c r="D589" s="151"/>
      <c r="E589" s="151"/>
      <c r="F589" s="151"/>
      <c r="G589" s="151"/>
      <c r="H589" s="151"/>
      <c r="I589" s="151"/>
      <c r="J589" s="151"/>
      <c r="K589" s="151"/>
      <c r="L589" s="151"/>
      <c r="M589" s="151"/>
      <c r="N589" s="151"/>
      <c r="O589" s="151"/>
      <c r="P589" s="151"/>
      <c r="Q589" s="151"/>
      <c r="R589" s="151"/>
      <c r="S589" s="151"/>
      <c r="T589" s="151"/>
      <c r="U589" s="151"/>
      <c r="V589" s="151"/>
      <c r="W589" s="151"/>
      <c r="X589" s="151"/>
      <c r="Y589" s="151"/>
      <c r="Z589" s="151"/>
      <c r="AA589" s="151"/>
    </row>
    <row r="590">
      <c r="A590" s="151"/>
      <c r="B590" s="151"/>
      <c r="C590" s="151"/>
      <c r="D590" s="151"/>
      <c r="E590" s="151"/>
      <c r="F590" s="151"/>
      <c r="G590" s="151"/>
      <c r="H590" s="151"/>
      <c r="I590" s="151"/>
      <c r="J590" s="151"/>
      <c r="K590" s="151"/>
      <c r="L590" s="151"/>
      <c r="M590" s="151"/>
      <c r="N590" s="151"/>
      <c r="O590" s="151"/>
      <c r="P590" s="151"/>
      <c r="Q590" s="151"/>
      <c r="R590" s="151"/>
      <c r="S590" s="151"/>
      <c r="T590" s="151"/>
      <c r="U590" s="151"/>
      <c r="V590" s="151"/>
      <c r="W590" s="151"/>
      <c r="X590" s="151"/>
      <c r="Y590" s="151"/>
      <c r="Z590" s="151"/>
      <c r="AA590" s="151"/>
    </row>
    <row r="591">
      <c r="A591" s="151"/>
      <c r="B591" s="151"/>
      <c r="C591" s="151"/>
      <c r="D591" s="151"/>
      <c r="E591" s="151"/>
      <c r="F591" s="151"/>
      <c r="G591" s="151"/>
      <c r="H591" s="151"/>
      <c r="I591" s="151"/>
      <c r="J591" s="151"/>
      <c r="K591" s="151"/>
      <c r="L591" s="151"/>
      <c r="M591" s="151"/>
      <c r="N591" s="151"/>
      <c r="O591" s="151"/>
      <c r="P591" s="151"/>
      <c r="Q591" s="151"/>
      <c r="R591" s="151"/>
      <c r="S591" s="151"/>
      <c r="T591" s="151"/>
      <c r="U591" s="151"/>
      <c r="V591" s="151"/>
      <c r="W591" s="151"/>
      <c r="X591" s="151"/>
      <c r="Y591" s="151"/>
      <c r="Z591" s="151"/>
      <c r="AA591" s="151"/>
    </row>
    <row r="592">
      <c r="A592" s="151"/>
      <c r="B592" s="151"/>
      <c r="C592" s="151"/>
      <c r="D592" s="151"/>
      <c r="E592" s="151"/>
      <c r="F592" s="151"/>
      <c r="G592" s="151"/>
      <c r="H592" s="151"/>
      <c r="I592" s="151"/>
      <c r="J592" s="151"/>
      <c r="K592" s="151"/>
      <c r="L592" s="151"/>
      <c r="M592" s="151"/>
      <c r="N592" s="151"/>
      <c r="O592" s="151"/>
      <c r="P592" s="151"/>
      <c r="Q592" s="151"/>
      <c r="R592" s="151"/>
      <c r="S592" s="151"/>
      <c r="T592" s="151"/>
      <c r="U592" s="151"/>
      <c r="V592" s="151"/>
      <c r="W592" s="151"/>
      <c r="X592" s="151"/>
      <c r="Y592" s="151"/>
      <c r="Z592" s="151"/>
      <c r="AA592" s="151"/>
    </row>
    <row r="593">
      <c r="A593" s="151"/>
      <c r="B593" s="151"/>
      <c r="C593" s="151"/>
      <c r="D593" s="151"/>
      <c r="E593" s="151"/>
      <c r="F593" s="151"/>
      <c r="G593" s="151"/>
      <c r="H593" s="151"/>
      <c r="I593" s="151"/>
      <c r="J593" s="151"/>
      <c r="K593" s="151"/>
      <c r="L593" s="151"/>
      <c r="M593" s="151"/>
      <c r="N593" s="151"/>
      <c r="O593" s="151"/>
      <c r="P593" s="151"/>
      <c r="Q593" s="151"/>
      <c r="R593" s="151"/>
      <c r="S593" s="151"/>
      <c r="T593" s="151"/>
      <c r="U593" s="151"/>
      <c r="V593" s="151"/>
      <c r="W593" s="151"/>
      <c r="X593" s="151"/>
      <c r="Y593" s="151"/>
      <c r="Z593" s="151"/>
      <c r="AA593" s="151"/>
    </row>
    <row r="594">
      <c r="A594" s="151"/>
      <c r="B594" s="151"/>
      <c r="C594" s="151"/>
      <c r="D594" s="151"/>
      <c r="E594" s="151"/>
      <c r="F594" s="151"/>
      <c r="G594" s="151"/>
      <c r="H594" s="151"/>
      <c r="I594" s="151"/>
      <c r="J594" s="151"/>
      <c r="K594" s="151"/>
      <c r="L594" s="151"/>
      <c r="M594" s="151"/>
      <c r="N594" s="151"/>
      <c r="O594" s="151"/>
      <c r="P594" s="151"/>
      <c r="Q594" s="151"/>
      <c r="R594" s="151"/>
      <c r="S594" s="151"/>
      <c r="T594" s="151"/>
      <c r="U594" s="151"/>
      <c r="V594" s="151"/>
      <c r="W594" s="151"/>
      <c r="X594" s="151"/>
      <c r="Y594" s="151"/>
      <c r="Z594" s="151"/>
      <c r="AA594" s="151"/>
    </row>
    <row r="595">
      <c r="A595" s="151"/>
      <c r="B595" s="151"/>
      <c r="C595" s="151"/>
      <c r="D595" s="151"/>
      <c r="E595" s="151"/>
      <c r="F595" s="151"/>
      <c r="G595" s="151"/>
      <c r="H595" s="151"/>
      <c r="I595" s="151"/>
      <c r="J595" s="151"/>
      <c r="K595" s="151"/>
      <c r="L595" s="151"/>
      <c r="M595" s="151"/>
      <c r="N595" s="151"/>
      <c r="O595" s="151"/>
      <c r="P595" s="151"/>
      <c r="Q595" s="151"/>
      <c r="R595" s="151"/>
      <c r="S595" s="151"/>
      <c r="T595" s="151"/>
      <c r="U595" s="151"/>
      <c r="V595" s="151"/>
      <c r="W595" s="151"/>
      <c r="X595" s="151"/>
      <c r="Y595" s="151"/>
      <c r="Z595" s="151"/>
      <c r="AA595" s="151"/>
    </row>
    <row r="596">
      <c r="A596" s="151"/>
      <c r="B596" s="151"/>
      <c r="C596" s="151"/>
      <c r="D596" s="151"/>
      <c r="E596" s="151"/>
      <c r="F596" s="151"/>
      <c r="G596" s="151"/>
      <c r="H596" s="151"/>
      <c r="I596" s="151"/>
      <c r="J596" s="151"/>
      <c r="K596" s="151"/>
      <c r="L596" s="151"/>
      <c r="M596" s="151"/>
      <c r="N596" s="151"/>
      <c r="O596" s="151"/>
      <c r="P596" s="151"/>
      <c r="Q596" s="151"/>
      <c r="R596" s="151"/>
      <c r="S596" s="151"/>
      <c r="T596" s="151"/>
      <c r="U596" s="151"/>
      <c r="V596" s="151"/>
      <c r="W596" s="151"/>
      <c r="X596" s="151"/>
      <c r="Y596" s="151"/>
      <c r="Z596" s="151"/>
      <c r="AA596" s="151"/>
    </row>
    <row r="597">
      <c r="A597" s="151"/>
      <c r="B597" s="151"/>
      <c r="C597" s="151"/>
      <c r="D597" s="151"/>
      <c r="E597" s="151"/>
      <c r="F597" s="151"/>
      <c r="G597" s="151"/>
      <c r="H597" s="151"/>
      <c r="I597" s="151"/>
      <c r="J597" s="151"/>
      <c r="K597" s="151"/>
      <c r="L597" s="151"/>
      <c r="M597" s="151"/>
      <c r="N597" s="151"/>
      <c r="O597" s="151"/>
      <c r="P597" s="151"/>
      <c r="Q597" s="151"/>
      <c r="R597" s="151"/>
      <c r="S597" s="151"/>
      <c r="T597" s="151"/>
      <c r="U597" s="151"/>
      <c r="V597" s="151"/>
      <c r="W597" s="151"/>
      <c r="X597" s="151"/>
      <c r="Y597" s="151"/>
      <c r="Z597" s="151"/>
      <c r="AA597" s="151"/>
    </row>
    <row r="598">
      <c r="A598" s="151"/>
      <c r="B598" s="151"/>
      <c r="C598" s="151"/>
      <c r="D598" s="151"/>
      <c r="E598" s="151"/>
      <c r="F598" s="151"/>
      <c r="G598" s="151"/>
      <c r="H598" s="151"/>
      <c r="I598" s="151"/>
      <c r="J598" s="151"/>
      <c r="K598" s="151"/>
      <c r="L598" s="151"/>
      <c r="M598" s="151"/>
      <c r="N598" s="151"/>
      <c r="O598" s="151"/>
      <c r="P598" s="151"/>
      <c r="Q598" s="151"/>
      <c r="R598" s="151"/>
      <c r="S598" s="151"/>
      <c r="T598" s="151"/>
      <c r="U598" s="151"/>
      <c r="V598" s="151"/>
      <c r="W598" s="151"/>
      <c r="X598" s="151"/>
      <c r="Y598" s="151"/>
      <c r="Z598" s="151"/>
      <c r="AA598" s="151"/>
    </row>
    <row r="599">
      <c r="A599" s="151"/>
      <c r="B599" s="151"/>
      <c r="C599" s="151"/>
      <c r="D599" s="151"/>
      <c r="E599" s="151"/>
      <c r="F599" s="151"/>
      <c r="G599" s="151"/>
      <c r="H599" s="151"/>
      <c r="I599" s="151"/>
      <c r="J599" s="151"/>
      <c r="K599" s="151"/>
      <c r="L599" s="151"/>
      <c r="M599" s="151"/>
      <c r="N599" s="151"/>
      <c r="O599" s="151"/>
      <c r="P599" s="151"/>
      <c r="Q599" s="151"/>
      <c r="R599" s="151"/>
      <c r="S599" s="151"/>
      <c r="T599" s="151"/>
      <c r="U599" s="151"/>
      <c r="V599" s="151"/>
      <c r="W599" s="151"/>
      <c r="X599" s="151"/>
      <c r="Y599" s="151"/>
      <c r="Z599" s="151"/>
      <c r="AA599" s="151"/>
    </row>
    <row r="600">
      <c r="A600" s="151"/>
      <c r="B600" s="151"/>
      <c r="C600" s="151"/>
      <c r="D600" s="151"/>
      <c r="E600" s="151"/>
      <c r="F600" s="151"/>
      <c r="G600" s="151"/>
      <c r="H600" s="151"/>
      <c r="I600" s="151"/>
      <c r="J600" s="151"/>
      <c r="K600" s="151"/>
      <c r="L600" s="151"/>
      <c r="M600" s="151"/>
      <c r="N600" s="151"/>
      <c r="O600" s="151"/>
      <c r="P600" s="151"/>
      <c r="Q600" s="151"/>
      <c r="R600" s="151"/>
      <c r="S600" s="151"/>
      <c r="T600" s="151"/>
      <c r="U600" s="151"/>
      <c r="V600" s="151"/>
      <c r="W600" s="151"/>
      <c r="X600" s="151"/>
      <c r="Y600" s="151"/>
      <c r="Z600" s="151"/>
      <c r="AA600" s="151"/>
    </row>
    <row r="601">
      <c r="A601" s="151"/>
      <c r="B601" s="151"/>
      <c r="C601" s="151"/>
      <c r="D601" s="151"/>
      <c r="E601" s="151"/>
      <c r="F601" s="151"/>
      <c r="G601" s="151"/>
      <c r="H601" s="151"/>
      <c r="I601" s="151"/>
      <c r="J601" s="151"/>
      <c r="K601" s="151"/>
      <c r="L601" s="151"/>
      <c r="M601" s="151"/>
      <c r="N601" s="151"/>
      <c r="O601" s="151"/>
      <c r="P601" s="151"/>
      <c r="Q601" s="151"/>
      <c r="R601" s="151"/>
      <c r="S601" s="151"/>
      <c r="T601" s="151"/>
      <c r="U601" s="151"/>
      <c r="V601" s="151"/>
      <c r="W601" s="151"/>
      <c r="X601" s="151"/>
      <c r="Y601" s="151"/>
      <c r="Z601" s="151"/>
      <c r="AA601" s="151"/>
    </row>
    <row r="602">
      <c r="A602" s="151"/>
      <c r="B602" s="151"/>
      <c r="C602" s="151"/>
      <c r="D602" s="151"/>
      <c r="E602" s="151"/>
      <c r="F602" s="151"/>
      <c r="G602" s="151"/>
      <c r="H602" s="151"/>
      <c r="I602" s="151"/>
      <c r="J602" s="151"/>
      <c r="K602" s="151"/>
      <c r="L602" s="151"/>
      <c r="M602" s="151"/>
      <c r="N602" s="151"/>
      <c r="O602" s="151"/>
      <c r="P602" s="151"/>
      <c r="Q602" s="151"/>
      <c r="R602" s="151"/>
      <c r="S602" s="151"/>
      <c r="T602" s="151"/>
      <c r="U602" s="151"/>
      <c r="V602" s="151"/>
      <c r="W602" s="151"/>
      <c r="X602" s="151"/>
      <c r="Y602" s="151"/>
      <c r="Z602" s="151"/>
      <c r="AA602" s="151"/>
    </row>
    <row r="603">
      <c r="A603" s="151"/>
      <c r="B603" s="151"/>
      <c r="C603" s="151"/>
      <c r="D603" s="151"/>
      <c r="E603" s="151"/>
      <c r="F603" s="151"/>
      <c r="G603" s="151"/>
      <c r="H603" s="151"/>
      <c r="I603" s="151"/>
      <c r="J603" s="151"/>
      <c r="K603" s="151"/>
      <c r="L603" s="151"/>
      <c r="M603" s="151"/>
      <c r="N603" s="151"/>
      <c r="O603" s="151"/>
      <c r="P603" s="151"/>
      <c r="Q603" s="151"/>
      <c r="R603" s="151"/>
      <c r="S603" s="151"/>
      <c r="T603" s="151"/>
      <c r="U603" s="151"/>
      <c r="V603" s="151"/>
      <c r="W603" s="151"/>
      <c r="X603" s="151"/>
      <c r="Y603" s="151"/>
      <c r="Z603" s="151"/>
      <c r="AA603" s="151"/>
    </row>
    <row r="604">
      <c r="A604" s="151"/>
      <c r="B604" s="151"/>
      <c r="C604" s="151"/>
      <c r="D604" s="151"/>
      <c r="E604" s="151"/>
      <c r="F604" s="151"/>
      <c r="G604" s="151"/>
      <c r="H604" s="151"/>
      <c r="I604" s="151"/>
      <c r="J604" s="151"/>
      <c r="K604" s="151"/>
      <c r="L604" s="151"/>
      <c r="M604" s="151"/>
      <c r="N604" s="151"/>
      <c r="O604" s="151"/>
      <c r="P604" s="151"/>
      <c r="Q604" s="151"/>
      <c r="R604" s="151"/>
      <c r="S604" s="151"/>
      <c r="T604" s="151"/>
      <c r="U604" s="151"/>
      <c r="V604" s="151"/>
      <c r="W604" s="151"/>
      <c r="X604" s="151"/>
      <c r="Y604" s="151"/>
      <c r="Z604" s="151"/>
      <c r="AA604" s="151"/>
    </row>
    <row r="605">
      <c r="A605" s="151"/>
      <c r="B605" s="151"/>
      <c r="C605" s="151"/>
      <c r="D605" s="151"/>
      <c r="E605" s="151"/>
      <c r="F605" s="151"/>
      <c r="G605" s="151"/>
      <c r="H605" s="151"/>
      <c r="I605" s="151"/>
      <c r="J605" s="151"/>
      <c r="K605" s="151"/>
      <c r="L605" s="151"/>
      <c r="M605" s="151"/>
      <c r="N605" s="151"/>
      <c r="O605" s="151"/>
      <c r="P605" s="151"/>
      <c r="Q605" s="151"/>
      <c r="R605" s="151"/>
      <c r="S605" s="151"/>
      <c r="T605" s="151"/>
      <c r="U605" s="151"/>
      <c r="V605" s="151"/>
      <c r="W605" s="151"/>
      <c r="X605" s="151"/>
      <c r="Y605" s="151"/>
      <c r="Z605" s="151"/>
      <c r="AA605" s="151"/>
    </row>
    <row r="606">
      <c r="A606" s="151"/>
      <c r="B606" s="151"/>
      <c r="C606" s="151"/>
      <c r="D606" s="151"/>
      <c r="E606" s="151"/>
      <c r="F606" s="151"/>
      <c r="G606" s="151"/>
      <c r="H606" s="151"/>
      <c r="I606" s="151"/>
      <c r="J606" s="151"/>
      <c r="K606" s="151"/>
      <c r="L606" s="151"/>
      <c r="M606" s="151"/>
      <c r="N606" s="151"/>
      <c r="O606" s="151"/>
      <c r="P606" s="151"/>
      <c r="Q606" s="151"/>
      <c r="R606" s="151"/>
      <c r="S606" s="151"/>
      <c r="T606" s="151"/>
      <c r="U606" s="151"/>
      <c r="V606" s="151"/>
      <c r="W606" s="151"/>
      <c r="X606" s="151"/>
      <c r="Y606" s="151"/>
      <c r="Z606" s="151"/>
      <c r="AA606" s="151"/>
    </row>
    <row r="607">
      <c r="A607" s="151"/>
      <c r="B607" s="151"/>
      <c r="C607" s="151"/>
      <c r="D607" s="151"/>
      <c r="E607" s="151"/>
      <c r="F607" s="151"/>
      <c r="G607" s="151"/>
      <c r="H607" s="151"/>
      <c r="I607" s="151"/>
      <c r="J607" s="151"/>
      <c r="K607" s="151"/>
      <c r="L607" s="151"/>
      <c r="M607" s="151"/>
      <c r="N607" s="151"/>
      <c r="O607" s="151"/>
      <c r="P607" s="151"/>
      <c r="Q607" s="151"/>
      <c r="R607" s="151"/>
      <c r="S607" s="151"/>
      <c r="T607" s="151"/>
      <c r="U607" s="151"/>
      <c r="V607" s="151"/>
      <c r="W607" s="151"/>
      <c r="X607" s="151"/>
      <c r="Y607" s="151"/>
      <c r="Z607" s="151"/>
      <c r="AA607" s="151"/>
    </row>
    <row r="608">
      <c r="A608" s="151"/>
      <c r="B608" s="151"/>
      <c r="C608" s="151"/>
      <c r="D608" s="151"/>
      <c r="E608" s="151"/>
      <c r="F608" s="151"/>
      <c r="G608" s="151"/>
      <c r="H608" s="151"/>
      <c r="I608" s="151"/>
      <c r="J608" s="151"/>
      <c r="K608" s="151"/>
      <c r="L608" s="151"/>
      <c r="M608" s="151"/>
      <c r="N608" s="151"/>
      <c r="O608" s="151"/>
      <c r="P608" s="151"/>
      <c r="Q608" s="151"/>
      <c r="R608" s="151"/>
      <c r="S608" s="151"/>
      <c r="T608" s="151"/>
      <c r="U608" s="151"/>
      <c r="V608" s="151"/>
      <c r="W608" s="151"/>
      <c r="X608" s="151"/>
      <c r="Y608" s="151"/>
      <c r="Z608" s="151"/>
      <c r="AA608" s="151"/>
    </row>
    <row r="609">
      <c r="A609" s="151"/>
      <c r="B609" s="151"/>
      <c r="C609" s="151"/>
      <c r="D609" s="151"/>
      <c r="E609" s="151"/>
      <c r="F609" s="151"/>
      <c r="G609" s="151"/>
      <c r="H609" s="151"/>
      <c r="I609" s="151"/>
      <c r="J609" s="151"/>
      <c r="K609" s="151"/>
      <c r="L609" s="151"/>
      <c r="M609" s="151"/>
      <c r="N609" s="151"/>
      <c r="O609" s="151"/>
      <c r="P609" s="151"/>
      <c r="Q609" s="151"/>
      <c r="R609" s="151"/>
      <c r="S609" s="151"/>
      <c r="T609" s="151"/>
      <c r="U609" s="151"/>
      <c r="V609" s="151"/>
      <c r="W609" s="151"/>
      <c r="X609" s="151"/>
      <c r="Y609" s="151"/>
      <c r="Z609" s="151"/>
      <c r="AA609" s="151"/>
    </row>
    <row r="610">
      <c r="A610" s="151"/>
      <c r="B610" s="151"/>
      <c r="C610" s="151"/>
      <c r="D610" s="151"/>
      <c r="E610" s="151"/>
      <c r="F610" s="151"/>
      <c r="G610" s="151"/>
      <c r="H610" s="151"/>
      <c r="I610" s="151"/>
      <c r="J610" s="151"/>
      <c r="K610" s="151"/>
      <c r="L610" s="151"/>
      <c r="M610" s="151"/>
      <c r="N610" s="151"/>
      <c r="O610" s="151"/>
      <c r="P610" s="151"/>
      <c r="Q610" s="151"/>
      <c r="R610" s="151"/>
      <c r="S610" s="151"/>
      <c r="T610" s="151"/>
      <c r="U610" s="151"/>
      <c r="V610" s="151"/>
      <c r="W610" s="151"/>
      <c r="X610" s="151"/>
      <c r="Y610" s="151"/>
      <c r="Z610" s="151"/>
      <c r="AA610" s="151"/>
    </row>
    <row r="611">
      <c r="A611" s="151"/>
      <c r="B611" s="151"/>
      <c r="C611" s="151"/>
      <c r="D611" s="151"/>
      <c r="E611" s="151"/>
      <c r="F611" s="151"/>
      <c r="G611" s="151"/>
      <c r="H611" s="151"/>
      <c r="I611" s="151"/>
      <c r="J611" s="151"/>
      <c r="K611" s="151"/>
      <c r="L611" s="151"/>
      <c r="M611" s="151"/>
      <c r="N611" s="151"/>
      <c r="O611" s="151"/>
      <c r="P611" s="151"/>
      <c r="Q611" s="151"/>
      <c r="R611" s="151"/>
      <c r="S611" s="151"/>
      <c r="T611" s="151"/>
      <c r="U611" s="151"/>
      <c r="V611" s="151"/>
      <c r="W611" s="151"/>
      <c r="X611" s="151"/>
      <c r="Y611" s="151"/>
      <c r="Z611" s="151"/>
      <c r="AA611" s="151"/>
    </row>
    <row r="612">
      <c r="A612" s="151"/>
      <c r="B612" s="151"/>
      <c r="C612" s="151"/>
      <c r="D612" s="151"/>
      <c r="E612" s="151"/>
      <c r="F612" s="151"/>
      <c r="G612" s="151"/>
      <c r="H612" s="151"/>
      <c r="I612" s="151"/>
      <c r="J612" s="151"/>
      <c r="K612" s="151"/>
      <c r="L612" s="151"/>
      <c r="M612" s="151"/>
      <c r="N612" s="151"/>
      <c r="O612" s="151"/>
      <c r="P612" s="151"/>
      <c r="Q612" s="151"/>
      <c r="R612" s="151"/>
      <c r="S612" s="151"/>
      <c r="T612" s="151"/>
      <c r="U612" s="151"/>
      <c r="V612" s="151"/>
      <c r="W612" s="151"/>
      <c r="X612" s="151"/>
      <c r="Y612" s="151"/>
      <c r="Z612" s="151"/>
      <c r="AA612" s="151"/>
    </row>
    <row r="613">
      <c r="A613" s="151"/>
      <c r="B613" s="151"/>
      <c r="C613" s="151"/>
      <c r="D613" s="151"/>
      <c r="E613" s="151"/>
      <c r="F613" s="151"/>
      <c r="G613" s="151"/>
      <c r="H613" s="151"/>
      <c r="I613" s="151"/>
      <c r="J613" s="151"/>
      <c r="K613" s="151"/>
      <c r="L613" s="151"/>
      <c r="M613" s="151"/>
      <c r="N613" s="151"/>
      <c r="O613" s="151"/>
      <c r="P613" s="151"/>
      <c r="Q613" s="151"/>
      <c r="R613" s="151"/>
      <c r="S613" s="151"/>
      <c r="T613" s="151"/>
      <c r="U613" s="151"/>
      <c r="V613" s="151"/>
      <c r="W613" s="151"/>
      <c r="X613" s="151"/>
      <c r="Y613" s="151"/>
      <c r="Z613" s="151"/>
      <c r="AA613" s="151"/>
    </row>
    <row r="614">
      <c r="A614" s="151"/>
      <c r="B614" s="151"/>
      <c r="C614" s="151"/>
      <c r="D614" s="151"/>
      <c r="E614" s="151"/>
      <c r="F614" s="151"/>
      <c r="G614" s="151"/>
      <c r="H614" s="151"/>
      <c r="I614" s="151"/>
      <c r="J614" s="151"/>
      <c r="K614" s="151"/>
      <c r="L614" s="151"/>
      <c r="M614" s="151"/>
      <c r="N614" s="151"/>
      <c r="O614" s="151"/>
      <c r="P614" s="151"/>
      <c r="Q614" s="151"/>
      <c r="R614" s="151"/>
      <c r="S614" s="151"/>
      <c r="T614" s="151"/>
      <c r="U614" s="151"/>
      <c r="V614" s="151"/>
      <c r="W614" s="151"/>
      <c r="X614" s="151"/>
      <c r="Y614" s="151"/>
      <c r="Z614" s="151"/>
      <c r="AA614" s="151"/>
    </row>
    <row r="615">
      <c r="A615" s="151"/>
      <c r="B615" s="151"/>
      <c r="C615" s="151"/>
      <c r="D615" s="151"/>
      <c r="E615" s="151"/>
      <c r="F615" s="151"/>
      <c r="G615" s="151"/>
      <c r="H615" s="151"/>
      <c r="I615" s="151"/>
      <c r="J615" s="151"/>
      <c r="K615" s="151"/>
      <c r="L615" s="151"/>
      <c r="M615" s="151"/>
      <c r="N615" s="151"/>
      <c r="O615" s="151"/>
      <c r="P615" s="151"/>
      <c r="Q615" s="151"/>
      <c r="R615" s="151"/>
      <c r="S615" s="151"/>
      <c r="T615" s="151"/>
      <c r="U615" s="151"/>
      <c r="V615" s="151"/>
      <c r="W615" s="151"/>
      <c r="X615" s="151"/>
      <c r="Y615" s="151"/>
      <c r="Z615" s="151"/>
      <c r="AA615" s="151"/>
    </row>
    <row r="616">
      <c r="A616" s="151"/>
      <c r="B616" s="151"/>
      <c r="C616" s="151"/>
      <c r="D616" s="151"/>
      <c r="E616" s="151"/>
      <c r="F616" s="151"/>
      <c r="G616" s="151"/>
      <c r="H616" s="151"/>
      <c r="I616" s="151"/>
      <c r="J616" s="151"/>
      <c r="K616" s="151"/>
      <c r="L616" s="151"/>
      <c r="M616" s="151"/>
      <c r="N616" s="151"/>
      <c r="O616" s="151"/>
      <c r="P616" s="151"/>
      <c r="Q616" s="151"/>
      <c r="R616" s="151"/>
      <c r="S616" s="151"/>
      <c r="T616" s="151"/>
      <c r="U616" s="151"/>
      <c r="V616" s="151"/>
      <c r="W616" s="151"/>
      <c r="X616" s="151"/>
      <c r="Y616" s="151"/>
      <c r="Z616" s="151"/>
      <c r="AA616" s="151"/>
    </row>
    <row r="617">
      <c r="A617" s="151"/>
      <c r="B617" s="151"/>
      <c r="C617" s="151"/>
      <c r="D617" s="151"/>
      <c r="E617" s="151"/>
      <c r="F617" s="151"/>
      <c r="G617" s="151"/>
      <c r="H617" s="151"/>
      <c r="I617" s="151"/>
      <c r="J617" s="151"/>
      <c r="K617" s="151"/>
      <c r="L617" s="151"/>
      <c r="M617" s="151"/>
      <c r="N617" s="151"/>
      <c r="O617" s="151"/>
      <c r="P617" s="151"/>
      <c r="Q617" s="151"/>
      <c r="R617" s="151"/>
      <c r="S617" s="151"/>
      <c r="T617" s="151"/>
      <c r="U617" s="151"/>
      <c r="V617" s="151"/>
      <c r="W617" s="151"/>
      <c r="X617" s="151"/>
      <c r="Y617" s="151"/>
      <c r="Z617" s="151"/>
      <c r="AA617" s="151"/>
    </row>
    <row r="618">
      <c r="A618" s="151"/>
      <c r="B618" s="151"/>
      <c r="C618" s="151"/>
      <c r="D618" s="151"/>
      <c r="E618" s="151"/>
      <c r="F618" s="151"/>
      <c r="G618" s="151"/>
      <c r="H618" s="151"/>
      <c r="I618" s="151"/>
      <c r="J618" s="151"/>
      <c r="K618" s="151"/>
      <c r="L618" s="151"/>
      <c r="M618" s="151"/>
      <c r="N618" s="151"/>
      <c r="O618" s="151"/>
      <c r="P618" s="151"/>
      <c r="Q618" s="151"/>
      <c r="R618" s="151"/>
      <c r="S618" s="151"/>
      <c r="T618" s="151"/>
      <c r="U618" s="151"/>
      <c r="V618" s="151"/>
      <c r="W618" s="151"/>
      <c r="X618" s="151"/>
      <c r="Y618" s="151"/>
      <c r="Z618" s="151"/>
      <c r="AA618" s="151"/>
    </row>
    <row r="619">
      <c r="A619" s="151"/>
      <c r="B619" s="151"/>
      <c r="C619" s="151"/>
      <c r="D619" s="151"/>
      <c r="E619" s="151"/>
      <c r="F619" s="151"/>
      <c r="G619" s="151"/>
      <c r="H619" s="151"/>
      <c r="I619" s="151"/>
      <c r="J619" s="151"/>
      <c r="K619" s="151"/>
      <c r="L619" s="151"/>
      <c r="M619" s="151"/>
      <c r="N619" s="151"/>
      <c r="O619" s="151"/>
      <c r="P619" s="151"/>
      <c r="Q619" s="151"/>
      <c r="R619" s="151"/>
      <c r="S619" s="151"/>
      <c r="T619" s="151"/>
      <c r="U619" s="151"/>
      <c r="V619" s="151"/>
      <c r="W619" s="151"/>
      <c r="X619" s="151"/>
      <c r="Y619" s="151"/>
      <c r="Z619" s="151"/>
      <c r="AA619" s="151"/>
    </row>
    <row r="620">
      <c r="A620" s="151"/>
      <c r="B620" s="151"/>
      <c r="C620" s="151"/>
      <c r="D620" s="151"/>
      <c r="E620" s="151"/>
      <c r="F620" s="151"/>
      <c r="G620" s="151"/>
      <c r="H620" s="151"/>
      <c r="I620" s="151"/>
      <c r="J620" s="151"/>
      <c r="K620" s="151"/>
      <c r="L620" s="151"/>
      <c r="M620" s="151"/>
      <c r="N620" s="151"/>
      <c r="O620" s="151"/>
      <c r="P620" s="151"/>
      <c r="Q620" s="151"/>
      <c r="R620" s="151"/>
      <c r="S620" s="151"/>
      <c r="T620" s="151"/>
      <c r="U620" s="151"/>
      <c r="V620" s="151"/>
      <c r="W620" s="151"/>
      <c r="X620" s="151"/>
      <c r="Y620" s="151"/>
      <c r="Z620" s="151"/>
      <c r="AA620" s="151"/>
    </row>
    <row r="621">
      <c r="A621" s="151"/>
      <c r="B621" s="151"/>
      <c r="C621" s="151"/>
      <c r="D621" s="151"/>
      <c r="E621" s="151"/>
      <c r="F621" s="151"/>
      <c r="G621" s="151"/>
      <c r="H621" s="151"/>
      <c r="I621" s="151"/>
      <c r="J621" s="151"/>
      <c r="K621" s="151"/>
      <c r="L621" s="151"/>
      <c r="M621" s="151"/>
      <c r="N621" s="151"/>
      <c r="O621" s="151"/>
      <c r="P621" s="151"/>
      <c r="Q621" s="151"/>
      <c r="R621" s="151"/>
      <c r="S621" s="151"/>
      <c r="T621" s="151"/>
      <c r="U621" s="151"/>
      <c r="V621" s="151"/>
      <c r="W621" s="151"/>
      <c r="X621" s="151"/>
      <c r="Y621" s="151"/>
      <c r="Z621" s="151"/>
      <c r="AA621" s="151"/>
    </row>
    <row r="622">
      <c r="A622" s="151"/>
      <c r="B622" s="151"/>
      <c r="C622" s="151"/>
      <c r="D622" s="151"/>
      <c r="E622" s="151"/>
      <c r="F622" s="151"/>
      <c r="G622" s="151"/>
      <c r="H622" s="151"/>
      <c r="I622" s="151"/>
      <c r="J622" s="151"/>
      <c r="K622" s="151"/>
      <c r="L622" s="151"/>
      <c r="M622" s="151"/>
      <c r="N622" s="151"/>
      <c r="O622" s="151"/>
      <c r="P622" s="151"/>
      <c r="Q622" s="151"/>
      <c r="R622" s="151"/>
      <c r="S622" s="151"/>
      <c r="T622" s="151"/>
      <c r="U622" s="151"/>
      <c r="V622" s="151"/>
      <c r="W622" s="151"/>
      <c r="X622" s="151"/>
      <c r="Y622" s="151"/>
      <c r="Z622" s="151"/>
      <c r="AA622" s="151"/>
    </row>
    <row r="623">
      <c r="A623" s="151"/>
      <c r="B623" s="151"/>
      <c r="C623" s="151"/>
      <c r="D623" s="151"/>
      <c r="E623" s="151"/>
      <c r="F623" s="151"/>
      <c r="G623" s="151"/>
      <c r="H623" s="151"/>
      <c r="I623" s="151"/>
      <c r="J623" s="151"/>
      <c r="K623" s="151"/>
      <c r="L623" s="151"/>
      <c r="M623" s="151"/>
      <c r="N623" s="151"/>
      <c r="O623" s="151"/>
      <c r="P623" s="151"/>
      <c r="Q623" s="151"/>
      <c r="R623" s="151"/>
      <c r="S623" s="151"/>
      <c r="T623" s="151"/>
      <c r="U623" s="151"/>
      <c r="V623" s="151"/>
      <c r="W623" s="151"/>
      <c r="X623" s="151"/>
      <c r="Y623" s="151"/>
      <c r="Z623" s="151"/>
      <c r="AA623" s="151"/>
    </row>
    <row r="624">
      <c r="A624" s="151"/>
      <c r="B624" s="151"/>
      <c r="C624" s="151"/>
      <c r="D624" s="151"/>
      <c r="E624" s="151"/>
      <c r="F624" s="151"/>
      <c r="G624" s="151"/>
      <c r="H624" s="151"/>
      <c r="I624" s="151"/>
      <c r="J624" s="151"/>
      <c r="K624" s="151"/>
      <c r="L624" s="151"/>
      <c r="M624" s="151"/>
      <c r="N624" s="151"/>
      <c r="O624" s="151"/>
      <c r="P624" s="151"/>
      <c r="Q624" s="151"/>
      <c r="R624" s="151"/>
      <c r="S624" s="151"/>
      <c r="T624" s="151"/>
      <c r="U624" s="151"/>
      <c r="V624" s="151"/>
      <c r="W624" s="151"/>
      <c r="X624" s="151"/>
      <c r="Y624" s="151"/>
      <c r="Z624" s="151"/>
      <c r="AA624" s="151"/>
    </row>
    <row r="625">
      <c r="A625" s="151"/>
      <c r="B625" s="151"/>
      <c r="C625" s="151"/>
      <c r="D625" s="151"/>
      <c r="E625" s="151"/>
      <c r="F625" s="151"/>
      <c r="G625" s="151"/>
      <c r="H625" s="151"/>
      <c r="I625" s="151"/>
      <c r="J625" s="151"/>
      <c r="K625" s="151"/>
      <c r="L625" s="151"/>
      <c r="M625" s="151"/>
      <c r="N625" s="151"/>
      <c r="O625" s="151"/>
      <c r="P625" s="151"/>
      <c r="Q625" s="151"/>
      <c r="R625" s="151"/>
      <c r="S625" s="151"/>
      <c r="T625" s="151"/>
      <c r="U625" s="151"/>
      <c r="V625" s="151"/>
      <c r="W625" s="151"/>
      <c r="X625" s="151"/>
      <c r="Y625" s="151"/>
      <c r="Z625" s="151"/>
      <c r="AA625" s="151"/>
    </row>
    <row r="626">
      <c r="A626" s="151"/>
      <c r="B626" s="151"/>
      <c r="C626" s="151"/>
      <c r="D626" s="151"/>
      <c r="E626" s="151"/>
      <c r="F626" s="151"/>
      <c r="G626" s="151"/>
      <c r="H626" s="151"/>
      <c r="I626" s="151"/>
      <c r="J626" s="151"/>
      <c r="K626" s="151"/>
      <c r="L626" s="151"/>
      <c r="M626" s="151"/>
      <c r="N626" s="151"/>
      <c r="O626" s="151"/>
      <c r="P626" s="151"/>
      <c r="Q626" s="151"/>
      <c r="R626" s="151"/>
      <c r="S626" s="151"/>
      <c r="T626" s="151"/>
      <c r="U626" s="151"/>
      <c r="V626" s="151"/>
      <c r="W626" s="151"/>
      <c r="X626" s="151"/>
      <c r="Y626" s="151"/>
      <c r="Z626" s="151"/>
      <c r="AA626" s="151"/>
    </row>
    <row r="627">
      <c r="A627" s="151"/>
      <c r="B627" s="151"/>
      <c r="C627" s="151"/>
      <c r="D627" s="151"/>
      <c r="E627" s="151"/>
      <c r="F627" s="151"/>
      <c r="G627" s="151"/>
      <c r="H627" s="151"/>
      <c r="I627" s="151"/>
      <c r="J627" s="151"/>
      <c r="K627" s="151"/>
      <c r="L627" s="151"/>
      <c r="M627" s="151"/>
      <c r="N627" s="151"/>
      <c r="O627" s="151"/>
      <c r="P627" s="151"/>
      <c r="Q627" s="151"/>
      <c r="R627" s="151"/>
      <c r="S627" s="151"/>
      <c r="T627" s="151"/>
      <c r="U627" s="151"/>
      <c r="V627" s="151"/>
      <c r="W627" s="151"/>
      <c r="X627" s="151"/>
      <c r="Y627" s="151"/>
      <c r="Z627" s="151"/>
      <c r="AA627" s="151"/>
    </row>
    <row r="628">
      <c r="A628" s="151"/>
      <c r="B628" s="151"/>
      <c r="C628" s="151"/>
      <c r="D628" s="151"/>
      <c r="E628" s="151"/>
      <c r="F628" s="151"/>
      <c r="G628" s="151"/>
      <c r="H628" s="151"/>
      <c r="I628" s="151"/>
      <c r="J628" s="151"/>
      <c r="K628" s="151"/>
      <c r="L628" s="151"/>
      <c r="M628" s="151"/>
      <c r="N628" s="151"/>
      <c r="O628" s="151"/>
      <c r="P628" s="151"/>
      <c r="Q628" s="151"/>
      <c r="R628" s="151"/>
      <c r="S628" s="151"/>
      <c r="T628" s="151"/>
      <c r="U628" s="151"/>
      <c r="V628" s="151"/>
      <c r="W628" s="151"/>
      <c r="X628" s="151"/>
      <c r="Y628" s="151"/>
      <c r="Z628" s="151"/>
      <c r="AA628" s="151"/>
    </row>
    <row r="629">
      <c r="A629" s="151"/>
      <c r="B629" s="151"/>
      <c r="C629" s="151"/>
      <c r="D629" s="151"/>
      <c r="E629" s="151"/>
      <c r="F629" s="151"/>
      <c r="G629" s="151"/>
      <c r="H629" s="151"/>
      <c r="I629" s="151"/>
      <c r="J629" s="151"/>
      <c r="K629" s="151"/>
      <c r="L629" s="151"/>
      <c r="M629" s="151"/>
      <c r="N629" s="151"/>
      <c r="O629" s="151"/>
      <c r="P629" s="151"/>
      <c r="Q629" s="151"/>
      <c r="R629" s="151"/>
      <c r="S629" s="151"/>
      <c r="T629" s="151"/>
      <c r="U629" s="151"/>
      <c r="V629" s="151"/>
      <c r="W629" s="151"/>
      <c r="X629" s="151"/>
      <c r="Y629" s="151"/>
      <c r="Z629" s="151"/>
      <c r="AA629" s="151"/>
    </row>
    <row r="630">
      <c r="A630" s="151"/>
      <c r="B630" s="151"/>
      <c r="C630" s="151"/>
      <c r="D630" s="151"/>
      <c r="E630" s="151"/>
      <c r="F630" s="151"/>
      <c r="G630" s="151"/>
      <c r="H630" s="151"/>
      <c r="I630" s="151"/>
      <c r="J630" s="151"/>
      <c r="K630" s="151"/>
      <c r="L630" s="151"/>
      <c r="M630" s="151"/>
      <c r="N630" s="151"/>
      <c r="O630" s="151"/>
      <c r="P630" s="151"/>
      <c r="Q630" s="151"/>
      <c r="R630" s="151"/>
      <c r="S630" s="151"/>
      <c r="T630" s="151"/>
      <c r="U630" s="151"/>
      <c r="V630" s="151"/>
      <c r="W630" s="151"/>
      <c r="X630" s="151"/>
      <c r="Y630" s="151"/>
      <c r="Z630" s="151"/>
      <c r="AA630" s="151"/>
    </row>
    <row r="631">
      <c r="A631" s="151"/>
      <c r="B631" s="151"/>
      <c r="C631" s="151"/>
      <c r="D631" s="151"/>
      <c r="E631" s="151"/>
      <c r="F631" s="151"/>
      <c r="G631" s="151"/>
      <c r="H631" s="151"/>
      <c r="I631" s="151"/>
      <c r="J631" s="151"/>
      <c r="K631" s="151"/>
      <c r="L631" s="151"/>
      <c r="M631" s="151"/>
      <c r="N631" s="151"/>
      <c r="O631" s="151"/>
      <c r="P631" s="151"/>
      <c r="Q631" s="151"/>
      <c r="R631" s="151"/>
      <c r="S631" s="151"/>
      <c r="T631" s="151"/>
      <c r="U631" s="151"/>
      <c r="V631" s="151"/>
      <c r="W631" s="151"/>
      <c r="X631" s="151"/>
      <c r="Y631" s="151"/>
      <c r="Z631" s="151"/>
      <c r="AA631" s="151"/>
    </row>
    <row r="632">
      <c r="A632" s="151"/>
      <c r="B632" s="151"/>
      <c r="C632" s="151"/>
      <c r="D632" s="151"/>
      <c r="E632" s="151"/>
      <c r="F632" s="151"/>
      <c r="G632" s="151"/>
      <c r="H632" s="151"/>
      <c r="I632" s="151"/>
      <c r="J632" s="151"/>
      <c r="K632" s="151"/>
      <c r="L632" s="151"/>
      <c r="M632" s="151"/>
      <c r="N632" s="151"/>
      <c r="O632" s="151"/>
      <c r="P632" s="151"/>
      <c r="Q632" s="151"/>
      <c r="R632" s="151"/>
      <c r="S632" s="151"/>
      <c r="T632" s="151"/>
      <c r="U632" s="151"/>
      <c r="V632" s="151"/>
      <c r="W632" s="151"/>
      <c r="X632" s="151"/>
      <c r="Y632" s="151"/>
      <c r="Z632" s="151"/>
      <c r="AA632" s="151"/>
    </row>
    <row r="633">
      <c r="A633" s="151"/>
      <c r="B633" s="151"/>
      <c r="C633" s="151"/>
      <c r="D633" s="151"/>
      <c r="E633" s="151"/>
      <c r="F633" s="151"/>
      <c r="G633" s="151"/>
      <c r="H633" s="151"/>
      <c r="I633" s="151"/>
      <c r="J633" s="151"/>
      <c r="K633" s="151"/>
      <c r="L633" s="151"/>
      <c r="M633" s="151"/>
      <c r="N633" s="151"/>
      <c r="O633" s="151"/>
      <c r="P633" s="151"/>
      <c r="Q633" s="151"/>
      <c r="R633" s="151"/>
      <c r="S633" s="151"/>
      <c r="T633" s="151"/>
      <c r="U633" s="151"/>
      <c r="V633" s="151"/>
      <c r="W633" s="151"/>
      <c r="X633" s="151"/>
      <c r="Y633" s="151"/>
      <c r="Z633" s="151"/>
      <c r="AA633" s="151"/>
    </row>
    <row r="634">
      <c r="A634" s="151"/>
      <c r="B634" s="151"/>
      <c r="C634" s="151"/>
      <c r="D634" s="151"/>
      <c r="E634" s="151"/>
      <c r="F634" s="151"/>
      <c r="G634" s="151"/>
      <c r="H634" s="151"/>
      <c r="I634" s="151"/>
      <c r="J634" s="151"/>
      <c r="K634" s="151"/>
      <c r="L634" s="151"/>
      <c r="M634" s="151"/>
      <c r="N634" s="151"/>
      <c r="O634" s="151"/>
      <c r="P634" s="151"/>
      <c r="Q634" s="151"/>
      <c r="R634" s="151"/>
      <c r="S634" s="151"/>
      <c r="T634" s="151"/>
      <c r="U634" s="151"/>
      <c r="V634" s="151"/>
      <c r="W634" s="151"/>
      <c r="X634" s="151"/>
      <c r="Y634" s="151"/>
      <c r="Z634" s="151"/>
      <c r="AA634" s="151"/>
    </row>
    <row r="635">
      <c r="A635" s="151"/>
      <c r="B635" s="151"/>
      <c r="C635" s="151"/>
      <c r="D635" s="151"/>
      <c r="E635" s="151"/>
      <c r="F635" s="151"/>
      <c r="G635" s="151"/>
      <c r="H635" s="151"/>
      <c r="I635" s="151"/>
      <c r="J635" s="151"/>
      <c r="K635" s="151"/>
      <c r="L635" s="151"/>
      <c r="M635" s="151"/>
      <c r="N635" s="151"/>
      <c r="O635" s="151"/>
      <c r="P635" s="151"/>
      <c r="Q635" s="151"/>
      <c r="R635" s="151"/>
      <c r="S635" s="151"/>
      <c r="T635" s="151"/>
      <c r="U635" s="151"/>
      <c r="V635" s="151"/>
      <c r="W635" s="151"/>
      <c r="X635" s="151"/>
      <c r="Y635" s="151"/>
      <c r="Z635" s="151"/>
      <c r="AA635" s="151"/>
    </row>
    <row r="636">
      <c r="A636" s="151"/>
      <c r="B636" s="151"/>
      <c r="C636" s="151"/>
      <c r="D636" s="151"/>
      <c r="E636" s="151"/>
      <c r="F636" s="151"/>
      <c r="G636" s="151"/>
      <c r="H636" s="151"/>
      <c r="I636" s="151"/>
      <c r="J636" s="151"/>
      <c r="K636" s="151"/>
      <c r="L636" s="151"/>
      <c r="M636" s="151"/>
      <c r="N636" s="151"/>
      <c r="O636" s="151"/>
      <c r="P636" s="151"/>
      <c r="Q636" s="151"/>
      <c r="R636" s="151"/>
      <c r="S636" s="151"/>
      <c r="T636" s="151"/>
      <c r="U636" s="151"/>
      <c r="V636" s="151"/>
      <c r="W636" s="151"/>
      <c r="X636" s="151"/>
      <c r="Y636" s="151"/>
      <c r="Z636" s="151"/>
      <c r="AA636" s="151"/>
    </row>
    <row r="637">
      <c r="A637" s="151"/>
      <c r="B637" s="151"/>
      <c r="C637" s="151"/>
      <c r="D637" s="151"/>
      <c r="E637" s="151"/>
      <c r="F637" s="151"/>
      <c r="G637" s="151"/>
      <c r="H637" s="151"/>
      <c r="I637" s="151"/>
      <c r="J637" s="151"/>
      <c r="K637" s="151"/>
      <c r="L637" s="151"/>
      <c r="M637" s="151"/>
      <c r="N637" s="151"/>
      <c r="O637" s="151"/>
      <c r="P637" s="151"/>
      <c r="Q637" s="151"/>
      <c r="R637" s="151"/>
      <c r="S637" s="151"/>
      <c r="T637" s="151"/>
      <c r="U637" s="151"/>
      <c r="V637" s="151"/>
      <c r="W637" s="151"/>
      <c r="X637" s="151"/>
      <c r="Y637" s="151"/>
      <c r="Z637" s="151"/>
      <c r="AA637" s="151"/>
    </row>
    <row r="638">
      <c r="A638" s="151"/>
      <c r="B638" s="151"/>
      <c r="C638" s="151"/>
      <c r="D638" s="151"/>
      <c r="E638" s="151"/>
      <c r="F638" s="151"/>
      <c r="G638" s="151"/>
      <c r="H638" s="151"/>
      <c r="I638" s="151"/>
      <c r="J638" s="151"/>
      <c r="K638" s="151"/>
      <c r="L638" s="151"/>
      <c r="M638" s="151"/>
      <c r="N638" s="151"/>
      <c r="O638" s="151"/>
      <c r="P638" s="151"/>
      <c r="Q638" s="151"/>
      <c r="R638" s="151"/>
      <c r="S638" s="151"/>
      <c r="T638" s="151"/>
      <c r="U638" s="151"/>
      <c r="V638" s="151"/>
      <c r="W638" s="151"/>
      <c r="X638" s="151"/>
      <c r="Y638" s="151"/>
      <c r="Z638" s="151"/>
      <c r="AA638" s="151"/>
    </row>
    <row r="639">
      <c r="A639" s="151"/>
      <c r="B639" s="151"/>
      <c r="C639" s="151"/>
      <c r="D639" s="151"/>
      <c r="E639" s="151"/>
      <c r="F639" s="151"/>
      <c r="G639" s="151"/>
      <c r="H639" s="151"/>
      <c r="I639" s="151"/>
      <c r="J639" s="151"/>
      <c r="K639" s="151"/>
      <c r="L639" s="151"/>
      <c r="M639" s="151"/>
      <c r="N639" s="151"/>
      <c r="O639" s="151"/>
      <c r="P639" s="151"/>
      <c r="Q639" s="151"/>
      <c r="R639" s="151"/>
      <c r="S639" s="151"/>
      <c r="T639" s="151"/>
      <c r="U639" s="151"/>
      <c r="V639" s="151"/>
      <c r="W639" s="151"/>
      <c r="X639" s="151"/>
      <c r="Y639" s="151"/>
      <c r="Z639" s="151"/>
      <c r="AA639" s="151"/>
    </row>
    <row r="640">
      <c r="A640" s="151"/>
      <c r="B640" s="151"/>
      <c r="C640" s="151"/>
      <c r="D640" s="151"/>
      <c r="E640" s="151"/>
      <c r="F640" s="151"/>
      <c r="G640" s="151"/>
      <c r="H640" s="151"/>
      <c r="I640" s="151"/>
      <c r="J640" s="151"/>
      <c r="K640" s="151"/>
      <c r="L640" s="151"/>
      <c r="M640" s="151"/>
      <c r="N640" s="151"/>
      <c r="O640" s="151"/>
      <c r="P640" s="151"/>
      <c r="Q640" s="151"/>
      <c r="R640" s="151"/>
      <c r="S640" s="151"/>
      <c r="T640" s="151"/>
      <c r="U640" s="151"/>
      <c r="V640" s="151"/>
      <c r="W640" s="151"/>
      <c r="X640" s="151"/>
      <c r="Y640" s="151"/>
      <c r="Z640" s="151"/>
      <c r="AA640" s="151"/>
    </row>
    <row r="641">
      <c r="A641" s="151"/>
      <c r="B641" s="151"/>
      <c r="C641" s="151"/>
      <c r="D641" s="151"/>
      <c r="E641" s="151"/>
      <c r="F641" s="151"/>
      <c r="G641" s="151"/>
      <c r="H641" s="151"/>
      <c r="I641" s="151"/>
      <c r="J641" s="151"/>
      <c r="K641" s="151"/>
      <c r="L641" s="151"/>
      <c r="M641" s="151"/>
      <c r="N641" s="151"/>
      <c r="O641" s="151"/>
      <c r="P641" s="151"/>
      <c r="Q641" s="151"/>
      <c r="R641" s="151"/>
      <c r="S641" s="151"/>
      <c r="T641" s="151"/>
      <c r="U641" s="151"/>
      <c r="V641" s="151"/>
      <c r="W641" s="151"/>
      <c r="X641" s="151"/>
      <c r="Y641" s="151"/>
      <c r="Z641" s="151"/>
      <c r="AA641" s="151"/>
    </row>
    <row r="642">
      <c r="A642" s="151"/>
      <c r="B642" s="151"/>
      <c r="C642" s="151"/>
      <c r="D642" s="151"/>
      <c r="E642" s="151"/>
      <c r="F642" s="151"/>
      <c r="G642" s="151"/>
      <c r="H642" s="151"/>
      <c r="I642" s="151"/>
      <c r="J642" s="151"/>
      <c r="K642" s="151"/>
      <c r="L642" s="151"/>
      <c r="M642" s="151"/>
      <c r="N642" s="151"/>
      <c r="O642" s="151"/>
      <c r="P642" s="151"/>
      <c r="Q642" s="151"/>
      <c r="R642" s="151"/>
      <c r="S642" s="151"/>
      <c r="T642" s="151"/>
      <c r="U642" s="151"/>
      <c r="V642" s="151"/>
      <c r="W642" s="151"/>
      <c r="X642" s="151"/>
      <c r="Y642" s="151"/>
      <c r="Z642" s="151"/>
      <c r="AA642" s="151"/>
    </row>
    <row r="643">
      <c r="A643" s="151"/>
      <c r="B643" s="151"/>
      <c r="C643" s="151"/>
      <c r="D643" s="151"/>
      <c r="E643" s="151"/>
      <c r="F643" s="151"/>
      <c r="G643" s="151"/>
      <c r="H643" s="151"/>
      <c r="I643" s="151"/>
      <c r="J643" s="151"/>
      <c r="K643" s="151"/>
      <c r="L643" s="151"/>
      <c r="M643" s="151"/>
      <c r="N643" s="151"/>
      <c r="O643" s="151"/>
      <c r="P643" s="151"/>
      <c r="Q643" s="151"/>
      <c r="R643" s="151"/>
      <c r="S643" s="151"/>
      <c r="T643" s="151"/>
      <c r="U643" s="151"/>
      <c r="V643" s="151"/>
      <c r="W643" s="151"/>
      <c r="X643" s="151"/>
      <c r="Y643" s="151"/>
      <c r="Z643" s="151"/>
      <c r="AA643" s="151"/>
    </row>
    <row r="644">
      <c r="A644" s="151"/>
      <c r="B644" s="151"/>
      <c r="C644" s="151"/>
      <c r="D644" s="151"/>
      <c r="E644" s="151"/>
      <c r="F644" s="151"/>
      <c r="G644" s="151"/>
      <c r="H644" s="151"/>
      <c r="I644" s="151"/>
      <c r="J644" s="151"/>
      <c r="K644" s="151"/>
      <c r="L644" s="151"/>
      <c r="M644" s="151"/>
      <c r="N644" s="151"/>
      <c r="O644" s="151"/>
      <c r="P644" s="151"/>
      <c r="Q644" s="151"/>
      <c r="R644" s="151"/>
      <c r="S644" s="151"/>
      <c r="T644" s="151"/>
      <c r="U644" s="151"/>
      <c r="V644" s="151"/>
      <c r="W644" s="151"/>
      <c r="X644" s="151"/>
      <c r="Y644" s="151"/>
      <c r="Z644" s="151"/>
      <c r="AA644" s="151"/>
    </row>
    <row r="645">
      <c r="A645" s="151"/>
      <c r="B645" s="151"/>
      <c r="C645" s="151"/>
      <c r="D645" s="151"/>
      <c r="E645" s="151"/>
      <c r="F645" s="151"/>
      <c r="G645" s="151"/>
      <c r="H645" s="151"/>
      <c r="I645" s="151"/>
      <c r="J645" s="151"/>
      <c r="K645" s="151"/>
      <c r="L645" s="151"/>
      <c r="M645" s="151"/>
      <c r="N645" s="151"/>
      <c r="O645" s="151"/>
      <c r="P645" s="151"/>
      <c r="Q645" s="151"/>
      <c r="R645" s="151"/>
      <c r="S645" s="151"/>
      <c r="T645" s="151"/>
      <c r="U645" s="151"/>
      <c r="V645" s="151"/>
      <c r="W645" s="151"/>
      <c r="X645" s="151"/>
      <c r="Y645" s="151"/>
      <c r="Z645" s="151"/>
      <c r="AA645" s="151"/>
    </row>
    <row r="646">
      <c r="A646" s="151"/>
      <c r="B646" s="151"/>
      <c r="C646" s="151"/>
      <c r="D646" s="151"/>
      <c r="E646" s="151"/>
      <c r="F646" s="151"/>
      <c r="G646" s="151"/>
      <c r="H646" s="151"/>
      <c r="I646" s="151"/>
      <c r="J646" s="151"/>
      <c r="K646" s="151"/>
      <c r="L646" s="151"/>
      <c r="M646" s="151"/>
      <c r="N646" s="151"/>
      <c r="O646" s="151"/>
      <c r="P646" s="151"/>
      <c r="Q646" s="151"/>
      <c r="R646" s="151"/>
      <c r="S646" s="151"/>
      <c r="T646" s="151"/>
      <c r="U646" s="151"/>
      <c r="V646" s="151"/>
      <c r="W646" s="151"/>
      <c r="X646" s="151"/>
      <c r="Y646" s="151"/>
      <c r="Z646" s="151"/>
      <c r="AA646" s="151"/>
    </row>
    <row r="647">
      <c r="A647" s="151"/>
      <c r="B647" s="151"/>
      <c r="C647" s="151"/>
      <c r="D647" s="151"/>
      <c r="E647" s="151"/>
      <c r="F647" s="151"/>
      <c r="G647" s="151"/>
      <c r="H647" s="151"/>
      <c r="I647" s="151"/>
      <c r="J647" s="151"/>
      <c r="K647" s="151"/>
      <c r="L647" s="151"/>
      <c r="M647" s="151"/>
      <c r="N647" s="151"/>
      <c r="O647" s="151"/>
      <c r="P647" s="151"/>
      <c r="Q647" s="151"/>
      <c r="R647" s="151"/>
      <c r="S647" s="151"/>
      <c r="T647" s="151"/>
      <c r="U647" s="151"/>
      <c r="V647" s="151"/>
      <c r="W647" s="151"/>
      <c r="X647" s="151"/>
      <c r="Y647" s="151"/>
      <c r="Z647" s="151"/>
      <c r="AA647" s="151"/>
    </row>
    <row r="648">
      <c r="A648" s="151"/>
      <c r="B648" s="151"/>
      <c r="C648" s="151"/>
      <c r="D648" s="151"/>
      <c r="E648" s="151"/>
      <c r="F648" s="151"/>
      <c r="G648" s="151"/>
      <c r="H648" s="151"/>
      <c r="I648" s="151"/>
      <c r="J648" s="151"/>
      <c r="K648" s="151"/>
      <c r="L648" s="151"/>
      <c r="M648" s="151"/>
      <c r="N648" s="151"/>
      <c r="O648" s="151"/>
      <c r="P648" s="151"/>
      <c r="Q648" s="151"/>
      <c r="R648" s="151"/>
      <c r="S648" s="151"/>
      <c r="T648" s="151"/>
      <c r="U648" s="151"/>
      <c r="V648" s="151"/>
      <c r="W648" s="151"/>
      <c r="X648" s="151"/>
      <c r="Y648" s="151"/>
      <c r="Z648" s="151"/>
      <c r="AA648" s="151"/>
    </row>
    <row r="649">
      <c r="A649" s="151"/>
      <c r="B649" s="151"/>
      <c r="C649" s="151"/>
      <c r="D649" s="151"/>
      <c r="E649" s="151"/>
      <c r="F649" s="151"/>
      <c r="G649" s="151"/>
      <c r="H649" s="151"/>
      <c r="I649" s="151"/>
      <c r="J649" s="151"/>
      <c r="K649" s="151"/>
      <c r="L649" s="151"/>
      <c r="M649" s="151"/>
      <c r="N649" s="151"/>
      <c r="O649" s="151"/>
      <c r="P649" s="151"/>
      <c r="Q649" s="151"/>
      <c r="R649" s="151"/>
      <c r="S649" s="151"/>
      <c r="T649" s="151"/>
      <c r="U649" s="151"/>
      <c r="V649" s="151"/>
      <c r="W649" s="151"/>
      <c r="X649" s="151"/>
      <c r="Y649" s="151"/>
      <c r="Z649" s="151"/>
      <c r="AA649" s="151"/>
    </row>
    <row r="650">
      <c r="A650" s="151"/>
      <c r="B650" s="151"/>
      <c r="C650" s="151"/>
      <c r="D650" s="151"/>
      <c r="E650" s="151"/>
      <c r="F650" s="151"/>
      <c r="G650" s="151"/>
      <c r="H650" s="151"/>
      <c r="I650" s="151"/>
      <c r="J650" s="151"/>
      <c r="K650" s="151"/>
      <c r="L650" s="151"/>
      <c r="M650" s="151"/>
      <c r="N650" s="151"/>
      <c r="O650" s="151"/>
      <c r="P650" s="151"/>
      <c r="Q650" s="151"/>
      <c r="R650" s="151"/>
      <c r="S650" s="151"/>
      <c r="T650" s="151"/>
      <c r="U650" s="151"/>
      <c r="V650" s="151"/>
      <c r="W650" s="151"/>
      <c r="X650" s="151"/>
      <c r="Y650" s="151"/>
      <c r="Z650" s="151"/>
      <c r="AA650" s="151"/>
    </row>
    <row r="651">
      <c r="A651" s="151"/>
      <c r="B651" s="151"/>
      <c r="C651" s="151"/>
      <c r="D651" s="151"/>
      <c r="E651" s="151"/>
      <c r="F651" s="151"/>
      <c r="G651" s="151"/>
      <c r="H651" s="151"/>
      <c r="I651" s="151"/>
      <c r="J651" s="151"/>
      <c r="K651" s="151"/>
      <c r="L651" s="151"/>
      <c r="M651" s="151"/>
      <c r="N651" s="151"/>
      <c r="O651" s="151"/>
      <c r="P651" s="151"/>
      <c r="Q651" s="151"/>
      <c r="R651" s="151"/>
      <c r="S651" s="151"/>
      <c r="T651" s="151"/>
      <c r="U651" s="151"/>
      <c r="V651" s="151"/>
      <c r="W651" s="151"/>
      <c r="X651" s="151"/>
      <c r="Y651" s="151"/>
      <c r="Z651" s="151"/>
      <c r="AA651" s="151"/>
    </row>
    <row r="652">
      <c r="A652" s="151"/>
      <c r="B652" s="151"/>
      <c r="C652" s="151"/>
      <c r="D652" s="151"/>
      <c r="E652" s="151"/>
      <c r="F652" s="151"/>
      <c r="G652" s="151"/>
      <c r="H652" s="151"/>
      <c r="I652" s="151"/>
      <c r="J652" s="151"/>
      <c r="K652" s="151"/>
      <c r="L652" s="151"/>
      <c r="M652" s="151"/>
      <c r="N652" s="151"/>
      <c r="O652" s="151"/>
      <c r="P652" s="151"/>
      <c r="Q652" s="151"/>
      <c r="R652" s="151"/>
      <c r="S652" s="151"/>
      <c r="T652" s="151"/>
      <c r="U652" s="151"/>
      <c r="V652" s="151"/>
      <c r="W652" s="151"/>
      <c r="X652" s="151"/>
      <c r="Y652" s="151"/>
      <c r="Z652" s="151"/>
      <c r="AA652" s="151"/>
    </row>
    <row r="653">
      <c r="A653" s="151"/>
      <c r="B653" s="151"/>
      <c r="C653" s="151"/>
      <c r="D653" s="151"/>
      <c r="E653" s="151"/>
      <c r="F653" s="151"/>
      <c r="G653" s="151"/>
      <c r="H653" s="151"/>
      <c r="I653" s="151"/>
      <c r="J653" s="151"/>
      <c r="K653" s="151"/>
      <c r="L653" s="151"/>
      <c r="M653" s="151"/>
      <c r="N653" s="151"/>
      <c r="O653" s="151"/>
      <c r="P653" s="151"/>
      <c r="Q653" s="151"/>
      <c r="R653" s="151"/>
      <c r="S653" s="151"/>
      <c r="T653" s="151"/>
      <c r="U653" s="151"/>
      <c r="V653" s="151"/>
      <c r="W653" s="151"/>
      <c r="X653" s="151"/>
      <c r="Y653" s="151"/>
      <c r="Z653" s="151"/>
      <c r="AA653" s="151"/>
    </row>
    <row r="654">
      <c r="A654" s="151"/>
      <c r="B654" s="151"/>
      <c r="C654" s="151"/>
      <c r="D654" s="151"/>
      <c r="E654" s="151"/>
      <c r="F654" s="151"/>
      <c r="G654" s="151"/>
      <c r="H654" s="151"/>
      <c r="I654" s="151"/>
      <c r="J654" s="151"/>
      <c r="K654" s="151"/>
      <c r="L654" s="151"/>
      <c r="M654" s="151"/>
      <c r="N654" s="151"/>
      <c r="O654" s="151"/>
      <c r="P654" s="151"/>
      <c r="Q654" s="151"/>
      <c r="R654" s="151"/>
      <c r="S654" s="151"/>
      <c r="T654" s="151"/>
      <c r="U654" s="151"/>
      <c r="V654" s="151"/>
      <c r="W654" s="151"/>
      <c r="X654" s="151"/>
      <c r="Y654" s="151"/>
      <c r="Z654" s="151"/>
      <c r="AA654" s="151"/>
    </row>
    <row r="655">
      <c r="A655" s="151"/>
      <c r="B655" s="151"/>
      <c r="C655" s="151"/>
      <c r="D655" s="151"/>
      <c r="E655" s="151"/>
      <c r="F655" s="151"/>
      <c r="G655" s="151"/>
      <c r="H655" s="151"/>
      <c r="I655" s="151"/>
      <c r="J655" s="151"/>
      <c r="K655" s="151"/>
      <c r="L655" s="151"/>
      <c r="M655" s="151"/>
      <c r="N655" s="151"/>
      <c r="O655" s="151"/>
      <c r="P655" s="151"/>
      <c r="Q655" s="151"/>
      <c r="R655" s="151"/>
      <c r="S655" s="151"/>
      <c r="T655" s="151"/>
      <c r="U655" s="151"/>
      <c r="V655" s="151"/>
      <c r="W655" s="151"/>
      <c r="X655" s="151"/>
      <c r="Y655" s="151"/>
      <c r="Z655" s="151"/>
      <c r="AA655" s="151"/>
    </row>
    <row r="656">
      <c r="A656" s="151"/>
      <c r="B656" s="151"/>
      <c r="C656" s="151"/>
      <c r="D656" s="151"/>
      <c r="E656" s="151"/>
      <c r="F656" s="151"/>
      <c r="G656" s="151"/>
      <c r="H656" s="151"/>
      <c r="I656" s="151"/>
      <c r="J656" s="151"/>
      <c r="K656" s="151"/>
      <c r="L656" s="151"/>
      <c r="M656" s="151"/>
      <c r="N656" s="151"/>
      <c r="O656" s="151"/>
      <c r="P656" s="151"/>
      <c r="Q656" s="151"/>
      <c r="R656" s="151"/>
      <c r="S656" s="151"/>
      <c r="T656" s="151"/>
      <c r="U656" s="151"/>
      <c r="V656" s="151"/>
      <c r="W656" s="151"/>
      <c r="X656" s="151"/>
      <c r="Y656" s="151"/>
      <c r="Z656" s="151"/>
      <c r="AA656" s="151"/>
    </row>
    <row r="657">
      <c r="A657" s="151"/>
      <c r="B657" s="151"/>
      <c r="C657" s="151"/>
      <c r="D657" s="151"/>
      <c r="E657" s="151"/>
      <c r="F657" s="151"/>
      <c r="G657" s="151"/>
      <c r="H657" s="151"/>
      <c r="I657" s="151"/>
      <c r="J657" s="151"/>
      <c r="K657" s="151"/>
      <c r="L657" s="151"/>
      <c r="M657" s="151"/>
      <c r="N657" s="151"/>
      <c r="O657" s="151"/>
      <c r="P657" s="151"/>
      <c r="Q657" s="151"/>
      <c r="R657" s="151"/>
      <c r="S657" s="151"/>
      <c r="T657" s="151"/>
      <c r="U657" s="151"/>
      <c r="V657" s="151"/>
      <c r="W657" s="151"/>
      <c r="X657" s="151"/>
      <c r="Y657" s="151"/>
      <c r="Z657" s="151"/>
      <c r="AA657" s="151"/>
    </row>
    <row r="658">
      <c r="A658" s="151"/>
      <c r="B658" s="151"/>
      <c r="C658" s="151"/>
      <c r="D658" s="151"/>
      <c r="E658" s="151"/>
      <c r="F658" s="151"/>
      <c r="G658" s="151"/>
      <c r="H658" s="151"/>
      <c r="I658" s="151"/>
      <c r="J658" s="151"/>
      <c r="K658" s="151"/>
      <c r="L658" s="151"/>
      <c r="M658" s="151"/>
      <c r="N658" s="151"/>
      <c r="O658" s="151"/>
      <c r="P658" s="151"/>
      <c r="Q658" s="151"/>
      <c r="R658" s="151"/>
      <c r="S658" s="151"/>
      <c r="T658" s="151"/>
      <c r="U658" s="151"/>
      <c r="V658" s="151"/>
      <c r="W658" s="151"/>
      <c r="X658" s="151"/>
      <c r="Y658" s="151"/>
      <c r="Z658" s="151"/>
      <c r="AA658" s="151"/>
    </row>
    <row r="659">
      <c r="A659" s="151"/>
      <c r="B659" s="151"/>
      <c r="C659" s="151"/>
      <c r="D659" s="151"/>
      <c r="E659" s="151"/>
      <c r="F659" s="151"/>
      <c r="G659" s="151"/>
      <c r="H659" s="151"/>
      <c r="I659" s="151"/>
      <c r="J659" s="151"/>
      <c r="K659" s="151"/>
      <c r="L659" s="151"/>
      <c r="M659" s="151"/>
      <c r="N659" s="151"/>
      <c r="O659" s="151"/>
      <c r="P659" s="151"/>
      <c r="Q659" s="151"/>
      <c r="R659" s="151"/>
      <c r="S659" s="151"/>
      <c r="T659" s="151"/>
      <c r="U659" s="151"/>
      <c r="V659" s="151"/>
      <c r="W659" s="151"/>
      <c r="X659" s="151"/>
      <c r="Y659" s="151"/>
      <c r="Z659" s="151"/>
      <c r="AA659" s="151"/>
    </row>
    <row r="660">
      <c r="A660" s="151"/>
      <c r="B660" s="151"/>
      <c r="C660" s="151"/>
      <c r="D660" s="151"/>
      <c r="E660" s="151"/>
      <c r="F660" s="151"/>
      <c r="G660" s="151"/>
      <c r="H660" s="151"/>
      <c r="I660" s="151"/>
      <c r="J660" s="151"/>
      <c r="K660" s="151"/>
      <c r="L660" s="151"/>
      <c r="M660" s="151"/>
      <c r="N660" s="151"/>
      <c r="O660" s="151"/>
      <c r="P660" s="151"/>
      <c r="Q660" s="151"/>
      <c r="R660" s="151"/>
      <c r="S660" s="151"/>
      <c r="T660" s="151"/>
      <c r="U660" s="151"/>
      <c r="V660" s="151"/>
      <c r="W660" s="151"/>
      <c r="X660" s="151"/>
      <c r="Y660" s="151"/>
      <c r="Z660" s="151"/>
      <c r="AA660" s="151"/>
    </row>
    <row r="661">
      <c r="A661" s="151"/>
      <c r="B661" s="151"/>
      <c r="C661" s="151"/>
      <c r="D661" s="151"/>
      <c r="E661" s="151"/>
      <c r="F661" s="151"/>
      <c r="G661" s="151"/>
      <c r="H661" s="151"/>
      <c r="I661" s="151"/>
      <c r="J661" s="151"/>
      <c r="K661" s="151"/>
      <c r="L661" s="151"/>
      <c r="M661" s="151"/>
      <c r="N661" s="151"/>
      <c r="O661" s="151"/>
      <c r="P661" s="151"/>
      <c r="Q661" s="151"/>
      <c r="R661" s="151"/>
      <c r="S661" s="151"/>
      <c r="T661" s="151"/>
      <c r="U661" s="151"/>
      <c r="V661" s="151"/>
      <c r="W661" s="151"/>
      <c r="X661" s="151"/>
      <c r="Y661" s="151"/>
      <c r="Z661" s="151"/>
      <c r="AA661" s="151"/>
    </row>
    <row r="662">
      <c r="A662" s="151"/>
      <c r="B662" s="151"/>
      <c r="C662" s="151"/>
      <c r="D662" s="151"/>
      <c r="E662" s="151"/>
      <c r="F662" s="151"/>
      <c r="G662" s="151"/>
      <c r="H662" s="151"/>
      <c r="I662" s="151"/>
      <c r="J662" s="151"/>
      <c r="K662" s="151"/>
      <c r="L662" s="151"/>
      <c r="M662" s="151"/>
      <c r="N662" s="151"/>
      <c r="O662" s="151"/>
      <c r="P662" s="151"/>
      <c r="Q662" s="151"/>
      <c r="R662" s="151"/>
      <c r="S662" s="151"/>
      <c r="T662" s="151"/>
      <c r="U662" s="151"/>
      <c r="V662" s="151"/>
      <c r="W662" s="151"/>
      <c r="X662" s="151"/>
      <c r="Y662" s="151"/>
      <c r="Z662" s="151"/>
      <c r="AA662" s="151"/>
    </row>
    <row r="663">
      <c r="A663" s="151"/>
      <c r="B663" s="151"/>
      <c r="C663" s="151"/>
      <c r="D663" s="151"/>
      <c r="E663" s="151"/>
      <c r="F663" s="151"/>
      <c r="G663" s="151"/>
      <c r="H663" s="151"/>
      <c r="I663" s="151"/>
      <c r="J663" s="151"/>
      <c r="K663" s="151"/>
      <c r="L663" s="151"/>
      <c r="M663" s="151"/>
      <c r="N663" s="151"/>
      <c r="O663" s="151"/>
      <c r="P663" s="151"/>
      <c r="Q663" s="151"/>
      <c r="R663" s="151"/>
      <c r="S663" s="151"/>
      <c r="T663" s="151"/>
      <c r="U663" s="151"/>
      <c r="V663" s="151"/>
      <c r="W663" s="151"/>
      <c r="X663" s="151"/>
      <c r="Y663" s="151"/>
      <c r="Z663" s="151"/>
      <c r="AA663" s="151"/>
    </row>
    <row r="664">
      <c r="A664" s="151"/>
      <c r="B664" s="151"/>
      <c r="C664" s="151"/>
      <c r="D664" s="151"/>
      <c r="E664" s="151"/>
      <c r="F664" s="151"/>
      <c r="G664" s="151"/>
      <c r="H664" s="151"/>
      <c r="I664" s="151"/>
      <c r="J664" s="151"/>
      <c r="K664" s="151"/>
      <c r="L664" s="151"/>
      <c r="M664" s="151"/>
      <c r="N664" s="151"/>
      <c r="O664" s="151"/>
      <c r="P664" s="151"/>
      <c r="Q664" s="151"/>
      <c r="R664" s="151"/>
      <c r="S664" s="151"/>
      <c r="T664" s="151"/>
      <c r="U664" s="151"/>
      <c r="V664" s="151"/>
      <c r="W664" s="151"/>
      <c r="X664" s="151"/>
      <c r="Y664" s="151"/>
      <c r="Z664" s="151"/>
      <c r="AA664" s="151"/>
    </row>
    <row r="665">
      <c r="A665" s="151"/>
      <c r="B665" s="151"/>
      <c r="C665" s="151"/>
      <c r="D665" s="151"/>
      <c r="E665" s="151"/>
      <c r="F665" s="151"/>
      <c r="G665" s="151"/>
      <c r="H665" s="151"/>
      <c r="I665" s="151"/>
      <c r="J665" s="151"/>
      <c r="K665" s="151"/>
      <c r="L665" s="151"/>
      <c r="M665" s="151"/>
      <c r="N665" s="151"/>
      <c r="O665" s="151"/>
      <c r="P665" s="151"/>
      <c r="Q665" s="151"/>
      <c r="R665" s="151"/>
      <c r="S665" s="151"/>
      <c r="T665" s="151"/>
      <c r="U665" s="151"/>
      <c r="V665" s="151"/>
      <c r="W665" s="151"/>
      <c r="X665" s="151"/>
      <c r="Y665" s="151"/>
      <c r="Z665" s="151"/>
      <c r="AA665" s="151"/>
    </row>
    <row r="666">
      <c r="A666" s="151"/>
      <c r="B666" s="151"/>
      <c r="C666" s="151"/>
      <c r="D666" s="151"/>
      <c r="E666" s="151"/>
      <c r="F666" s="151"/>
      <c r="G666" s="151"/>
      <c r="H666" s="151"/>
      <c r="I666" s="151"/>
      <c r="J666" s="151"/>
      <c r="K666" s="151"/>
      <c r="L666" s="151"/>
      <c r="M666" s="151"/>
      <c r="N666" s="151"/>
      <c r="O666" s="151"/>
      <c r="P666" s="151"/>
      <c r="Q666" s="151"/>
      <c r="R666" s="151"/>
      <c r="S666" s="151"/>
      <c r="T666" s="151"/>
      <c r="U666" s="151"/>
      <c r="V666" s="151"/>
      <c r="W666" s="151"/>
      <c r="X666" s="151"/>
      <c r="Y666" s="151"/>
      <c r="Z666" s="151"/>
      <c r="AA666" s="151"/>
    </row>
    <row r="667">
      <c r="A667" s="151"/>
      <c r="B667" s="151"/>
      <c r="C667" s="151"/>
      <c r="D667" s="151"/>
      <c r="E667" s="151"/>
      <c r="F667" s="151"/>
      <c r="G667" s="151"/>
      <c r="H667" s="151"/>
      <c r="I667" s="151"/>
      <c r="J667" s="151"/>
      <c r="K667" s="151"/>
      <c r="L667" s="151"/>
      <c r="M667" s="151"/>
      <c r="N667" s="151"/>
      <c r="O667" s="151"/>
      <c r="P667" s="151"/>
      <c r="Q667" s="151"/>
      <c r="R667" s="151"/>
      <c r="S667" s="151"/>
      <c r="T667" s="151"/>
      <c r="U667" s="151"/>
      <c r="V667" s="151"/>
      <c r="W667" s="151"/>
      <c r="X667" s="151"/>
      <c r="Y667" s="151"/>
      <c r="Z667" s="151"/>
      <c r="AA667" s="151"/>
    </row>
    <row r="668">
      <c r="A668" s="151"/>
      <c r="B668" s="151"/>
      <c r="C668" s="151"/>
      <c r="D668" s="151"/>
      <c r="E668" s="151"/>
      <c r="F668" s="151"/>
      <c r="G668" s="151"/>
      <c r="H668" s="151"/>
      <c r="I668" s="151"/>
      <c r="J668" s="151"/>
      <c r="K668" s="151"/>
      <c r="L668" s="151"/>
      <c r="M668" s="151"/>
      <c r="N668" s="151"/>
      <c r="O668" s="151"/>
      <c r="P668" s="151"/>
      <c r="Q668" s="151"/>
      <c r="R668" s="151"/>
      <c r="S668" s="151"/>
      <c r="T668" s="151"/>
      <c r="U668" s="151"/>
      <c r="V668" s="151"/>
      <c r="W668" s="151"/>
      <c r="X668" s="151"/>
      <c r="Y668" s="151"/>
      <c r="Z668" s="151"/>
      <c r="AA668" s="151"/>
    </row>
    <row r="669">
      <c r="A669" s="151"/>
      <c r="B669" s="151"/>
      <c r="C669" s="151"/>
      <c r="D669" s="151"/>
      <c r="E669" s="151"/>
      <c r="F669" s="151"/>
      <c r="G669" s="151"/>
      <c r="H669" s="151"/>
      <c r="I669" s="151"/>
      <c r="J669" s="151"/>
      <c r="K669" s="151"/>
      <c r="L669" s="151"/>
      <c r="M669" s="151"/>
      <c r="N669" s="151"/>
      <c r="O669" s="151"/>
      <c r="P669" s="151"/>
      <c r="Q669" s="151"/>
      <c r="R669" s="151"/>
      <c r="S669" s="151"/>
      <c r="T669" s="151"/>
      <c r="U669" s="151"/>
      <c r="V669" s="151"/>
      <c r="W669" s="151"/>
      <c r="X669" s="151"/>
      <c r="Y669" s="151"/>
      <c r="Z669" s="151"/>
      <c r="AA669" s="151"/>
    </row>
    <row r="670">
      <c r="A670" s="151"/>
      <c r="B670" s="151"/>
      <c r="C670" s="151"/>
      <c r="D670" s="151"/>
      <c r="E670" s="151"/>
      <c r="F670" s="151"/>
      <c r="G670" s="151"/>
      <c r="H670" s="151"/>
      <c r="I670" s="151"/>
      <c r="J670" s="151"/>
      <c r="K670" s="151"/>
      <c r="L670" s="151"/>
      <c r="M670" s="151"/>
      <c r="N670" s="151"/>
      <c r="O670" s="151"/>
      <c r="P670" s="151"/>
      <c r="Q670" s="151"/>
      <c r="R670" s="151"/>
      <c r="S670" s="151"/>
      <c r="T670" s="151"/>
      <c r="U670" s="151"/>
      <c r="V670" s="151"/>
      <c r="W670" s="151"/>
      <c r="X670" s="151"/>
      <c r="Y670" s="151"/>
      <c r="Z670" s="151"/>
      <c r="AA670" s="151"/>
    </row>
    <row r="671">
      <c r="A671" s="151"/>
      <c r="B671" s="151"/>
      <c r="C671" s="151"/>
      <c r="D671" s="151"/>
      <c r="E671" s="151"/>
      <c r="F671" s="151"/>
      <c r="G671" s="151"/>
      <c r="H671" s="151"/>
      <c r="I671" s="151"/>
      <c r="J671" s="151"/>
      <c r="K671" s="151"/>
      <c r="L671" s="151"/>
      <c r="M671" s="151"/>
      <c r="N671" s="151"/>
      <c r="O671" s="151"/>
      <c r="P671" s="151"/>
      <c r="Q671" s="151"/>
      <c r="R671" s="151"/>
      <c r="S671" s="151"/>
      <c r="T671" s="151"/>
      <c r="U671" s="151"/>
      <c r="V671" s="151"/>
      <c r="W671" s="151"/>
      <c r="X671" s="151"/>
      <c r="Y671" s="151"/>
      <c r="Z671" s="151"/>
      <c r="AA671" s="151"/>
    </row>
    <row r="672">
      <c r="A672" s="151"/>
      <c r="B672" s="151"/>
      <c r="C672" s="151"/>
      <c r="D672" s="151"/>
      <c r="E672" s="151"/>
      <c r="F672" s="151"/>
      <c r="G672" s="151"/>
      <c r="H672" s="151"/>
      <c r="I672" s="151"/>
      <c r="J672" s="151"/>
      <c r="K672" s="151"/>
      <c r="L672" s="151"/>
      <c r="M672" s="151"/>
      <c r="N672" s="151"/>
      <c r="O672" s="151"/>
      <c r="P672" s="151"/>
      <c r="Q672" s="151"/>
      <c r="R672" s="151"/>
      <c r="S672" s="151"/>
      <c r="T672" s="151"/>
      <c r="U672" s="151"/>
      <c r="V672" s="151"/>
      <c r="W672" s="151"/>
      <c r="X672" s="151"/>
      <c r="Y672" s="151"/>
      <c r="Z672" s="151"/>
      <c r="AA672" s="151"/>
    </row>
    <row r="673">
      <c r="A673" s="151"/>
      <c r="B673" s="151"/>
      <c r="C673" s="151"/>
      <c r="D673" s="151"/>
      <c r="E673" s="151"/>
      <c r="F673" s="151"/>
      <c r="G673" s="151"/>
      <c r="H673" s="151"/>
      <c r="I673" s="151"/>
      <c r="J673" s="151"/>
      <c r="K673" s="151"/>
      <c r="L673" s="151"/>
      <c r="M673" s="151"/>
      <c r="N673" s="151"/>
      <c r="O673" s="151"/>
      <c r="P673" s="151"/>
      <c r="Q673" s="151"/>
      <c r="R673" s="151"/>
      <c r="S673" s="151"/>
      <c r="T673" s="151"/>
      <c r="U673" s="151"/>
      <c r="V673" s="151"/>
      <c r="W673" s="151"/>
      <c r="X673" s="151"/>
      <c r="Y673" s="151"/>
      <c r="Z673" s="151"/>
      <c r="AA673" s="151"/>
    </row>
    <row r="674">
      <c r="A674" s="151"/>
      <c r="B674" s="151"/>
      <c r="C674" s="151"/>
      <c r="D674" s="151"/>
      <c r="E674" s="151"/>
      <c r="F674" s="151"/>
      <c r="G674" s="151"/>
      <c r="H674" s="151"/>
      <c r="I674" s="151"/>
      <c r="J674" s="151"/>
      <c r="K674" s="151"/>
      <c r="L674" s="151"/>
      <c r="M674" s="151"/>
      <c r="N674" s="151"/>
      <c r="O674" s="151"/>
      <c r="P674" s="151"/>
      <c r="Q674" s="151"/>
      <c r="R674" s="151"/>
      <c r="S674" s="151"/>
      <c r="T674" s="151"/>
      <c r="U674" s="151"/>
      <c r="V674" s="151"/>
      <c r="W674" s="151"/>
      <c r="X674" s="151"/>
      <c r="Y674" s="151"/>
      <c r="Z674" s="151"/>
      <c r="AA674" s="151"/>
    </row>
    <row r="675">
      <c r="A675" s="151"/>
      <c r="B675" s="151"/>
      <c r="C675" s="151"/>
      <c r="D675" s="151"/>
      <c r="E675" s="151"/>
      <c r="F675" s="151"/>
      <c r="G675" s="151"/>
      <c r="H675" s="151"/>
      <c r="I675" s="151"/>
      <c r="J675" s="151"/>
      <c r="K675" s="151"/>
      <c r="L675" s="151"/>
      <c r="M675" s="151"/>
      <c r="N675" s="151"/>
      <c r="O675" s="151"/>
      <c r="P675" s="151"/>
      <c r="Q675" s="151"/>
      <c r="R675" s="151"/>
      <c r="S675" s="151"/>
      <c r="T675" s="151"/>
      <c r="U675" s="151"/>
      <c r="V675" s="151"/>
      <c r="W675" s="151"/>
      <c r="X675" s="151"/>
      <c r="Y675" s="151"/>
      <c r="Z675" s="151"/>
      <c r="AA675" s="151"/>
    </row>
    <row r="676">
      <c r="A676" s="151"/>
      <c r="B676" s="151"/>
      <c r="C676" s="151"/>
      <c r="D676" s="151"/>
      <c r="E676" s="151"/>
      <c r="F676" s="151"/>
      <c r="G676" s="151"/>
      <c r="H676" s="151"/>
      <c r="I676" s="151"/>
      <c r="J676" s="151"/>
      <c r="K676" s="151"/>
      <c r="L676" s="151"/>
      <c r="M676" s="151"/>
      <c r="N676" s="151"/>
      <c r="O676" s="151"/>
      <c r="P676" s="151"/>
      <c r="Q676" s="151"/>
      <c r="R676" s="151"/>
      <c r="S676" s="151"/>
      <c r="T676" s="151"/>
      <c r="U676" s="151"/>
      <c r="V676" s="151"/>
      <c r="W676" s="151"/>
      <c r="X676" s="151"/>
      <c r="Y676" s="151"/>
      <c r="Z676" s="151"/>
      <c r="AA676" s="151"/>
    </row>
    <row r="677">
      <c r="A677" s="151"/>
      <c r="B677" s="151"/>
      <c r="C677" s="151"/>
      <c r="D677" s="151"/>
      <c r="E677" s="151"/>
      <c r="F677" s="151"/>
      <c r="G677" s="151"/>
      <c r="H677" s="151"/>
      <c r="I677" s="151"/>
      <c r="J677" s="151"/>
      <c r="K677" s="151"/>
      <c r="L677" s="151"/>
      <c r="M677" s="151"/>
      <c r="N677" s="151"/>
      <c r="O677" s="151"/>
      <c r="P677" s="151"/>
      <c r="Q677" s="151"/>
      <c r="R677" s="151"/>
      <c r="S677" s="151"/>
      <c r="T677" s="151"/>
      <c r="U677" s="151"/>
      <c r="V677" s="151"/>
      <c r="W677" s="151"/>
      <c r="X677" s="151"/>
      <c r="Y677" s="151"/>
      <c r="Z677" s="151"/>
      <c r="AA677" s="151"/>
    </row>
    <row r="678">
      <c r="A678" s="151"/>
      <c r="B678" s="151"/>
      <c r="C678" s="151"/>
      <c r="D678" s="151"/>
      <c r="E678" s="151"/>
      <c r="F678" s="151"/>
      <c r="G678" s="151"/>
      <c r="H678" s="151"/>
      <c r="I678" s="151"/>
      <c r="J678" s="151"/>
      <c r="K678" s="151"/>
      <c r="L678" s="151"/>
      <c r="M678" s="151"/>
      <c r="N678" s="151"/>
      <c r="O678" s="151"/>
      <c r="P678" s="151"/>
      <c r="Q678" s="151"/>
      <c r="R678" s="151"/>
      <c r="S678" s="151"/>
      <c r="T678" s="151"/>
      <c r="U678" s="151"/>
      <c r="V678" s="151"/>
      <c r="W678" s="151"/>
      <c r="X678" s="151"/>
      <c r="Y678" s="151"/>
      <c r="Z678" s="151"/>
      <c r="AA678" s="151"/>
    </row>
    <row r="679">
      <c r="A679" s="151"/>
      <c r="B679" s="151"/>
      <c r="C679" s="151"/>
      <c r="D679" s="151"/>
      <c r="E679" s="151"/>
      <c r="F679" s="151"/>
      <c r="G679" s="151"/>
      <c r="H679" s="151"/>
      <c r="I679" s="151"/>
      <c r="J679" s="151"/>
      <c r="K679" s="151"/>
      <c r="L679" s="151"/>
      <c r="M679" s="151"/>
      <c r="N679" s="151"/>
      <c r="O679" s="151"/>
      <c r="P679" s="151"/>
      <c r="Q679" s="151"/>
      <c r="R679" s="151"/>
      <c r="S679" s="151"/>
      <c r="T679" s="151"/>
      <c r="U679" s="151"/>
      <c r="V679" s="151"/>
      <c r="W679" s="151"/>
      <c r="X679" s="151"/>
      <c r="Y679" s="151"/>
      <c r="Z679" s="151"/>
      <c r="AA679" s="151"/>
    </row>
    <row r="680">
      <c r="A680" s="151"/>
      <c r="B680" s="151"/>
      <c r="C680" s="151"/>
      <c r="D680" s="151"/>
      <c r="E680" s="151"/>
      <c r="F680" s="151"/>
      <c r="G680" s="151"/>
      <c r="H680" s="151"/>
      <c r="I680" s="151"/>
      <c r="J680" s="151"/>
      <c r="K680" s="151"/>
      <c r="L680" s="151"/>
      <c r="M680" s="151"/>
      <c r="N680" s="151"/>
      <c r="O680" s="151"/>
      <c r="P680" s="151"/>
      <c r="Q680" s="151"/>
      <c r="R680" s="151"/>
      <c r="S680" s="151"/>
      <c r="T680" s="151"/>
      <c r="U680" s="151"/>
      <c r="V680" s="151"/>
      <c r="W680" s="151"/>
      <c r="X680" s="151"/>
      <c r="Y680" s="151"/>
      <c r="Z680" s="151"/>
      <c r="AA680" s="151"/>
    </row>
    <row r="681">
      <c r="A681" s="151"/>
      <c r="B681" s="151"/>
      <c r="C681" s="151"/>
      <c r="D681" s="151"/>
      <c r="E681" s="151"/>
      <c r="F681" s="151"/>
      <c r="G681" s="151"/>
      <c r="H681" s="151"/>
      <c r="I681" s="151"/>
      <c r="J681" s="151"/>
      <c r="K681" s="151"/>
      <c r="L681" s="151"/>
      <c r="M681" s="151"/>
      <c r="N681" s="151"/>
      <c r="O681" s="151"/>
      <c r="P681" s="151"/>
      <c r="Q681" s="151"/>
      <c r="R681" s="151"/>
      <c r="S681" s="151"/>
      <c r="T681" s="151"/>
      <c r="U681" s="151"/>
      <c r="V681" s="151"/>
      <c r="W681" s="151"/>
      <c r="X681" s="151"/>
      <c r="Y681" s="151"/>
      <c r="Z681" s="151"/>
      <c r="AA681" s="151"/>
    </row>
    <row r="682">
      <c r="A682" s="151"/>
      <c r="B682" s="151"/>
      <c r="C682" s="151"/>
      <c r="D682" s="151"/>
      <c r="E682" s="151"/>
      <c r="F682" s="151"/>
      <c r="G682" s="151"/>
      <c r="H682" s="151"/>
      <c r="I682" s="151"/>
      <c r="J682" s="151"/>
      <c r="K682" s="151"/>
      <c r="L682" s="151"/>
      <c r="M682" s="151"/>
      <c r="N682" s="151"/>
      <c r="O682" s="151"/>
      <c r="P682" s="151"/>
      <c r="Q682" s="151"/>
      <c r="R682" s="151"/>
      <c r="S682" s="151"/>
      <c r="T682" s="151"/>
      <c r="U682" s="151"/>
      <c r="V682" s="151"/>
      <c r="W682" s="151"/>
      <c r="X682" s="151"/>
      <c r="Y682" s="151"/>
      <c r="Z682" s="151"/>
      <c r="AA682" s="151"/>
    </row>
    <row r="683">
      <c r="A683" s="151"/>
      <c r="B683" s="151"/>
      <c r="C683" s="151"/>
      <c r="D683" s="151"/>
      <c r="E683" s="151"/>
      <c r="F683" s="151"/>
      <c r="G683" s="151"/>
      <c r="H683" s="151"/>
      <c r="I683" s="151"/>
      <c r="J683" s="151"/>
      <c r="K683" s="151"/>
      <c r="L683" s="151"/>
      <c r="M683" s="151"/>
      <c r="N683" s="151"/>
      <c r="O683" s="151"/>
      <c r="P683" s="151"/>
      <c r="Q683" s="151"/>
      <c r="R683" s="151"/>
      <c r="S683" s="151"/>
      <c r="T683" s="151"/>
      <c r="U683" s="151"/>
      <c r="V683" s="151"/>
      <c r="W683" s="151"/>
      <c r="X683" s="151"/>
      <c r="Y683" s="151"/>
      <c r="Z683" s="151"/>
      <c r="AA683" s="151"/>
    </row>
    <row r="684">
      <c r="A684" s="151"/>
      <c r="B684" s="151"/>
      <c r="C684" s="151"/>
      <c r="D684" s="151"/>
      <c r="E684" s="151"/>
      <c r="F684" s="151"/>
      <c r="G684" s="151"/>
      <c r="H684" s="151"/>
      <c r="I684" s="151"/>
      <c r="J684" s="151"/>
      <c r="K684" s="151"/>
      <c r="L684" s="151"/>
      <c r="M684" s="151"/>
      <c r="N684" s="151"/>
      <c r="O684" s="151"/>
      <c r="P684" s="151"/>
      <c r="Q684" s="151"/>
      <c r="R684" s="151"/>
      <c r="S684" s="151"/>
      <c r="T684" s="151"/>
      <c r="U684" s="151"/>
      <c r="V684" s="151"/>
      <c r="W684" s="151"/>
      <c r="X684" s="151"/>
      <c r="Y684" s="151"/>
      <c r="Z684" s="151"/>
      <c r="AA684" s="151"/>
    </row>
    <row r="685">
      <c r="A685" s="151"/>
      <c r="B685" s="151"/>
      <c r="C685" s="151"/>
      <c r="D685" s="151"/>
      <c r="E685" s="151"/>
      <c r="F685" s="151"/>
      <c r="G685" s="151"/>
      <c r="H685" s="151"/>
      <c r="I685" s="151"/>
      <c r="J685" s="151"/>
      <c r="K685" s="151"/>
      <c r="L685" s="151"/>
      <c r="M685" s="151"/>
      <c r="N685" s="151"/>
      <c r="O685" s="151"/>
      <c r="P685" s="151"/>
      <c r="Q685" s="151"/>
      <c r="R685" s="151"/>
      <c r="S685" s="151"/>
      <c r="T685" s="151"/>
      <c r="U685" s="151"/>
      <c r="V685" s="151"/>
      <c r="W685" s="151"/>
      <c r="X685" s="151"/>
      <c r="Y685" s="151"/>
      <c r="Z685" s="151"/>
      <c r="AA685" s="151"/>
    </row>
    <row r="686">
      <c r="A686" s="151"/>
      <c r="B686" s="151"/>
      <c r="C686" s="151"/>
      <c r="D686" s="151"/>
      <c r="E686" s="151"/>
      <c r="F686" s="151"/>
      <c r="G686" s="151"/>
      <c r="H686" s="151"/>
      <c r="I686" s="151"/>
      <c r="J686" s="151"/>
      <c r="K686" s="151"/>
      <c r="L686" s="151"/>
      <c r="M686" s="151"/>
      <c r="N686" s="151"/>
      <c r="O686" s="151"/>
      <c r="P686" s="151"/>
      <c r="Q686" s="151"/>
      <c r="R686" s="151"/>
      <c r="S686" s="151"/>
      <c r="T686" s="151"/>
      <c r="U686" s="151"/>
      <c r="V686" s="151"/>
      <c r="W686" s="151"/>
      <c r="X686" s="151"/>
      <c r="Y686" s="151"/>
      <c r="Z686" s="151"/>
      <c r="AA686" s="151"/>
    </row>
    <row r="687">
      <c r="A687" s="151"/>
      <c r="B687" s="151"/>
      <c r="C687" s="151"/>
      <c r="D687" s="151"/>
      <c r="E687" s="151"/>
      <c r="F687" s="151"/>
      <c r="G687" s="151"/>
      <c r="H687" s="151"/>
      <c r="I687" s="151"/>
      <c r="J687" s="151"/>
      <c r="K687" s="151"/>
      <c r="L687" s="151"/>
      <c r="M687" s="151"/>
      <c r="N687" s="151"/>
      <c r="O687" s="151"/>
      <c r="P687" s="151"/>
      <c r="Q687" s="151"/>
      <c r="R687" s="151"/>
      <c r="S687" s="151"/>
      <c r="T687" s="151"/>
      <c r="U687" s="151"/>
      <c r="V687" s="151"/>
      <c r="W687" s="151"/>
      <c r="X687" s="151"/>
      <c r="Y687" s="151"/>
      <c r="Z687" s="151"/>
      <c r="AA687" s="151"/>
    </row>
    <row r="688">
      <c r="A688" s="151"/>
      <c r="B688" s="151"/>
      <c r="C688" s="151"/>
      <c r="D688" s="151"/>
      <c r="E688" s="151"/>
      <c r="F688" s="151"/>
      <c r="G688" s="151"/>
      <c r="H688" s="151"/>
      <c r="I688" s="151"/>
      <c r="J688" s="151"/>
      <c r="K688" s="151"/>
      <c r="L688" s="151"/>
      <c r="M688" s="151"/>
      <c r="N688" s="151"/>
      <c r="O688" s="151"/>
      <c r="P688" s="151"/>
      <c r="Q688" s="151"/>
      <c r="R688" s="151"/>
      <c r="S688" s="151"/>
      <c r="T688" s="151"/>
      <c r="U688" s="151"/>
      <c r="V688" s="151"/>
      <c r="W688" s="151"/>
      <c r="X688" s="151"/>
      <c r="Y688" s="151"/>
      <c r="Z688" s="151"/>
      <c r="AA688" s="151"/>
    </row>
    <row r="689">
      <c r="A689" s="151"/>
      <c r="B689" s="151"/>
      <c r="C689" s="151"/>
      <c r="D689" s="151"/>
      <c r="E689" s="151"/>
      <c r="F689" s="151"/>
      <c r="G689" s="151"/>
      <c r="H689" s="151"/>
      <c r="I689" s="151"/>
      <c r="J689" s="151"/>
      <c r="K689" s="151"/>
      <c r="L689" s="151"/>
      <c r="M689" s="151"/>
      <c r="N689" s="151"/>
      <c r="O689" s="151"/>
      <c r="P689" s="151"/>
      <c r="Q689" s="151"/>
      <c r="R689" s="151"/>
      <c r="S689" s="151"/>
      <c r="T689" s="151"/>
      <c r="U689" s="151"/>
      <c r="V689" s="151"/>
      <c r="W689" s="151"/>
      <c r="X689" s="151"/>
      <c r="Y689" s="151"/>
      <c r="Z689" s="151"/>
      <c r="AA689" s="151"/>
    </row>
    <row r="690">
      <c r="A690" s="151"/>
      <c r="B690" s="151"/>
      <c r="C690" s="151"/>
      <c r="D690" s="151"/>
      <c r="E690" s="151"/>
      <c r="F690" s="151"/>
      <c r="G690" s="151"/>
      <c r="H690" s="151"/>
      <c r="I690" s="151"/>
      <c r="J690" s="151"/>
      <c r="K690" s="151"/>
      <c r="L690" s="151"/>
      <c r="M690" s="151"/>
      <c r="N690" s="151"/>
      <c r="O690" s="151"/>
      <c r="P690" s="151"/>
      <c r="Q690" s="151"/>
      <c r="R690" s="151"/>
      <c r="S690" s="151"/>
      <c r="T690" s="151"/>
      <c r="U690" s="151"/>
      <c r="V690" s="151"/>
      <c r="W690" s="151"/>
      <c r="X690" s="151"/>
      <c r="Y690" s="151"/>
      <c r="Z690" s="151"/>
      <c r="AA690" s="151"/>
    </row>
    <row r="691">
      <c r="A691" s="151"/>
      <c r="B691" s="151"/>
      <c r="C691" s="151"/>
      <c r="D691" s="151"/>
      <c r="E691" s="151"/>
      <c r="F691" s="151"/>
      <c r="G691" s="151"/>
      <c r="H691" s="151"/>
      <c r="I691" s="151"/>
      <c r="J691" s="151"/>
      <c r="K691" s="151"/>
      <c r="L691" s="151"/>
      <c r="M691" s="151"/>
      <c r="N691" s="151"/>
      <c r="O691" s="151"/>
      <c r="P691" s="151"/>
      <c r="Q691" s="151"/>
      <c r="R691" s="151"/>
      <c r="S691" s="151"/>
      <c r="T691" s="151"/>
      <c r="U691" s="151"/>
      <c r="V691" s="151"/>
      <c r="W691" s="151"/>
      <c r="X691" s="151"/>
      <c r="Y691" s="151"/>
      <c r="Z691" s="151"/>
      <c r="AA691" s="151"/>
    </row>
    <row r="692">
      <c r="A692" s="151"/>
      <c r="B692" s="151"/>
      <c r="C692" s="151"/>
      <c r="D692" s="151"/>
      <c r="E692" s="151"/>
      <c r="F692" s="151"/>
      <c r="G692" s="151"/>
      <c r="H692" s="151"/>
      <c r="I692" s="151"/>
      <c r="J692" s="151"/>
      <c r="K692" s="151"/>
      <c r="L692" s="151"/>
      <c r="M692" s="151"/>
      <c r="N692" s="151"/>
      <c r="O692" s="151"/>
      <c r="P692" s="151"/>
      <c r="Q692" s="151"/>
      <c r="R692" s="151"/>
      <c r="S692" s="151"/>
      <c r="T692" s="151"/>
      <c r="U692" s="151"/>
      <c r="V692" s="151"/>
      <c r="W692" s="151"/>
      <c r="X692" s="151"/>
      <c r="Y692" s="151"/>
      <c r="Z692" s="151"/>
      <c r="AA692" s="151"/>
    </row>
    <row r="693">
      <c r="A693" s="151"/>
      <c r="B693" s="151"/>
      <c r="C693" s="151"/>
      <c r="D693" s="151"/>
      <c r="E693" s="151"/>
      <c r="F693" s="151"/>
      <c r="G693" s="151"/>
      <c r="H693" s="151"/>
      <c r="I693" s="151"/>
      <c r="J693" s="151"/>
      <c r="K693" s="151"/>
      <c r="L693" s="151"/>
      <c r="M693" s="151"/>
      <c r="N693" s="151"/>
      <c r="O693" s="151"/>
      <c r="P693" s="151"/>
      <c r="Q693" s="151"/>
      <c r="R693" s="151"/>
      <c r="S693" s="151"/>
      <c r="T693" s="151"/>
      <c r="U693" s="151"/>
      <c r="V693" s="151"/>
      <c r="W693" s="151"/>
      <c r="X693" s="151"/>
      <c r="Y693" s="151"/>
      <c r="Z693" s="151"/>
      <c r="AA693" s="151"/>
    </row>
    <row r="694">
      <c r="A694" s="151"/>
      <c r="B694" s="151"/>
      <c r="C694" s="151"/>
      <c r="D694" s="151"/>
      <c r="E694" s="151"/>
      <c r="F694" s="151"/>
      <c r="G694" s="151"/>
      <c r="H694" s="151"/>
      <c r="I694" s="151"/>
      <c r="J694" s="151"/>
      <c r="K694" s="151"/>
      <c r="L694" s="151"/>
      <c r="M694" s="151"/>
      <c r="N694" s="151"/>
      <c r="O694" s="151"/>
      <c r="P694" s="151"/>
      <c r="Q694" s="151"/>
      <c r="R694" s="151"/>
      <c r="S694" s="151"/>
      <c r="T694" s="151"/>
      <c r="U694" s="151"/>
      <c r="V694" s="151"/>
      <c r="W694" s="151"/>
      <c r="X694" s="151"/>
      <c r="Y694" s="151"/>
      <c r="Z694" s="151"/>
      <c r="AA694" s="151"/>
    </row>
    <row r="695">
      <c r="A695" s="151"/>
      <c r="B695" s="151"/>
      <c r="C695" s="151"/>
      <c r="D695" s="151"/>
      <c r="E695" s="151"/>
      <c r="F695" s="151"/>
      <c r="G695" s="151"/>
      <c r="H695" s="151"/>
      <c r="I695" s="151"/>
      <c r="J695" s="151"/>
      <c r="K695" s="151"/>
      <c r="L695" s="151"/>
      <c r="M695" s="151"/>
      <c r="N695" s="151"/>
      <c r="O695" s="151"/>
      <c r="P695" s="151"/>
      <c r="Q695" s="151"/>
      <c r="R695" s="151"/>
      <c r="S695" s="151"/>
      <c r="T695" s="151"/>
      <c r="U695" s="151"/>
      <c r="V695" s="151"/>
      <c r="W695" s="151"/>
      <c r="X695" s="151"/>
      <c r="Y695" s="151"/>
      <c r="Z695" s="151"/>
      <c r="AA695" s="151"/>
    </row>
    <row r="696">
      <c r="A696" s="151"/>
      <c r="B696" s="151"/>
      <c r="C696" s="151"/>
      <c r="D696" s="151"/>
      <c r="E696" s="151"/>
      <c r="F696" s="151"/>
      <c r="G696" s="151"/>
      <c r="H696" s="151"/>
      <c r="I696" s="151"/>
      <c r="J696" s="151"/>
      <c r="K696" s="151"/>
      <c r="L696" s="151"/>
      <c r="M696" s="151"/>
      <c r="N696" s="151"/>
      <c r="O696" s="151"/>
      <c r="P696" s="151"/>
      <c r="Q696" s="151"/>
      <c r="R696" s="151"/>
      <c r="S696" s="151"/>
      <c r="T696" s="151"/>
      <c r="U696" s="151"/>
      <c r="V696" s="151"/>
      <c r="W696" s="151"/>
      <c r="X696" s="151"/>
      <c r="Y696" s="151"/>
      <c r="Z696" s="151"/>
      <c r="AA696" s="151"/>
    </row>
    <row r="697">
      <c r="A697" s="151"/>
      <c r="B697" s="151"/>
      <c r="C697" s="151"/>
      <c r="D697" s="151"/>
      <c r="E697" s="151"/>
      <c r="F697" s="151"/>
      <c r="G697" s="151"/>
      <c r="H697" s="151"/>
      <c r="I697" s="151"/>
      <c r="J697" s="151"/>
      <c r="K697" s="151"/>
      <c r="L697" s="151"/>
      <c r="M697" s="151"/>
      <c r="N697" s="151"/>
      <c r="O697" s="151"/>
      <c r="P697" s="151"/>
      <c r="Q697" s="151"/>
      <c r="R697" s="151"/>
      <c r="S697" s="151"/>
      <c r="T697" s="151"/>
      <c r="U697" s="151"/>
      <c r="V697" s="151"/>
      <c r="W697" s="151"/>
      <c r="X697" s="151"/>
      <c r="Y697" s="151"/>
      <c r="Z697" s="151"/>
      <c r="AA697" s="151"/>
    </row>
    <row r="698">
      <c r="A698" s="151"/>
      <c r="B698" s="151"/>
      <c r="C698" s="151"/>
      <c r="D698" s="151"/>
      <c r="E698" s="151"/>
      <c r="F698" s="151"/>
      <c r="G698" s="151"/>
      <c r="H698" s="151"/>
      <c r="I698" s="151"/>
      <c r="J698" s="151"/>
      <c r="K698" s="151"/>
      <c r="L698" s="151"/>
      <c r="M698" s="151"/>
      <c r="N698" s="151"/>
      <c r="O698" s="151"/>
      <c r="P698" s="151"/>
      <c r="Q698" s="151"/>
      <c r="R698" s="151"/>
      <c r="S698" s="151"/>
      <c r="T698" s="151"/>
      <c r="U698" s="151"/>
      <c r="V698" s="151"/>
      <c r="W698" s="151"/>
      <c r="X698" s="151"/>
      <c r="Y698" s="151"/>
      <c r="Z698" s="151"/>
      <c r="AA698" s="151"/>
    </row>
    <row r="699">
      <c r="A699" s="151"/>
      <c r="B699" s="151"/>
      <c r="C699" s="151"/>
      <c r="D699" s="151"/>
      <c r="E699" s="151"/>
      <c r="F699" s="151"/>
      <c r="G699" s="151"/>
      <c r="H699" s="151"/>
      <c r="I699" s="151"/>
      <c r="J699" s="151"/>
      <c r="K699" s="151"/>
      <c r="L699" s="151"/>
      <c r="M699" s="151"/>
      <c r="N699" s="151"/>
      <c r="O699" s="151"/>
      <c r="P699" s="151"/>
      <c r="Q699" s="151"/>
      <c r="R699" s="151"/>
      <c r="S699" s="151"/>
      <c r="T699" s="151"/>
      <c r="U699" s="151"/>
      <c r="V699" s="151"/>
      <c r="W699" s="151"/>
      <c r="X699" s="151"/>
      <c r="Y699" s="151"/>
      <c r="Z699" s="151"/>
      <c r="AA699" s="151"/>
    </row>
    <row r="700">
      <c r="A700" s="151"/>
      <c r="B700" s="151"/>
      <c r="C700" s="151"/>
      <c r="D700" s="151"/>
      <c r="E700" s="151"/>
      <c r="F700" s="151"/>
      <c r="G700" s="151"/>
      <c r="H700" s="151"/>
      <c r="I700" s="151"/>
      <c r="J700" s="151"/>
      <c r="K700" s="151"/>
      <c r="L700" s="151"/>
      <c r="M700" s="151"/>
      <c r="N700" s="151"/>
      <c r="O700" s="151"/>
      <c r="P700" s="151"/>
      <c r="Q700" s="151"/>
      <c r="R700" s="151"/>
      <c r="S700" s="151"/>
      <c r="T700" s="151"/>
      <c r="U700" s="151"/>
      <c r="V700" s="151"/>
      <c r="W700" s="151"/>
      <c r="X700" s="151"/>
      <c r="Y700" s="151"/>
      <c r="Z700" s="151"/>
      <c r="AA700" s="151"/>
    </row>
    <row r="701">
      <c r="A701" s="151"/>
      <c r="B701" s="151"/>
      <c r="C701" s="151"/>
      <c r="D701" s="151"/>
      <c r="E701" s="151"/>
      <c r="F701" s="151"/>
      <c r="G701" s="151"/>
      <c r="H701" s="151"/>
      <c r="I701" s="151"/>
      <c r="J701" s="151"/>
      <c r="K701" s="151"/>
      <c r="L701" s="151"/>
      <c r="M701" s="151"/>
      <c r="N701" s="151"/>
      <c r="O701" s="151"/>
      <c r="P701" s="151"/>
      <c r="Q701" s="151"/>
      <c r="R701" s="151"/>
      <c r="S701" s="151"/>
      <c r="T701" s="151"/>
      <c r="U701" s="151"/>
      <c r="V701" s="151"/>
      <c r="W701" s="151"/>
      <c r="X701" s="151"/>
      <c r="Y701" s="151"/>
      <c r="Z701" s="151"/>
      <c r="AA701" s="151"/>
    </row>
    <row r="702">
      <c r="A702" s="151"/>
      <c r="B702" s="151"/>
      <c r="C702" s="151"/>
      <c r="D702" s="151"/>
      <c r="E702" s="151"/>
      <c r="F702" s="151"/>
      <c r="G702" s="151"/>
      <c r="H702" s="151"/>
      <c r="I702" s="151"/>
      <c r="J702" s="151"/>
      <c r="K702" s="151"/>
      <c r="L702" s="151"/>
      <c r="M702" s="151"/>
      <c r="N702" s="151"/>
      <c r="O702" s="151"/>
      <c r="P702" s="151"/>
      <c r="Q702" s="151"/>
      <c r="R702" s="151"/>
      <c r="S702" s="151"/>
      <c r="T702" s="151"/>
      <c r="U702" s="151"/>
      <c r="V702" s="151"/>
      <c r="W702" s="151"/>
      <c r="X702" s="151"/>
      <c r="Y702" s="151"/>
      <c r="Z702" s="151"/>
      <c r="AA702" s="151"/>
    </row>
    <row r="703">
      <c r="A703" s="151"/>
      <c r="B703" s="151"/>
      <c r="C703" s="151"/>
      <c r="D703" s="151"/>
      <c r="E703" s="151"/>
      <c r="F703" s="151"/>
      <c r="G703" s="151"/>
      <c r="H703" s="151"/>
      <c r="I703" s="151"/>
      <c r="J703" s="151"/>
      <c r="K703" s="151"/>
      <c r="L703" s="151"/>
      <c r="M703" s="151"/>
      <c r="N703" s="151"/>
      <c r="O703" s="151"/>
      <c r="P703" s="151"/>
      <c r="Q703" s="151"/>
      <c r="R703" s="151"/>
      <c r="S703" s="151"/>
      <c r="T703" s="151"/>
      <c r="U703" s="151"/>
      <c r="V703" s="151"/>
      <c r="W703" s="151"/>
      <c r="X703" s="151"/>
      <c r="Y703" s="151"/>
      <c r="Z703" s="151"/>
      <c r="AA703" s="151"/>
    </row>
    <row r="704">
      <c r="A704" s="151"/>
      <c r="B704" s="151"/>
      <c r="C704" s="151"/>
      <c r="D704" s="151"/>
      <c r="E704" s="151"/>
      <c r="F704" s="151"/>
      <c r="G704" s="151"/>
      <c r="H704" s="151"/>
      <c r="I704" s="151"/>
      <c r="J704" s="151"/>
      <c r="K704" s="151"/>
      <c r="L704" s="151"/>
      <c r="M704" s="151"/>
      <c r="N704" s="151"/>
      <c r="O704" s="151"/>
      <c r="P704" s="151"/>
      <c r="Q704" s="151"/>
      <c r="R704" s="151"/>
      <c r="S704" s="151"/>
      <c r="T704" s="151"/>
      <c r="U704" s="151"/>
      <c r="V704" s="151"/>
      <c r="W704" s="151"/>
      <c r="X704" s="151"/>
      <c r="Y704" s="151"/>
      <c r="Z704" s="151"/>
      <c r="AA704" s="151"/>
    </row>
    <row r="705">
      <c r="A705" s="151"/>
      <c r="B705" s="151"/>
      <c r="C705" s="151"/>
      <c r="D705" s="151"/>
      <c r="E705" s="151"/>
      <c r="F705" s="151"/>
      <c r="G705" s="151"/>
      <c r="H705" s="151"/>
      <c r="I705" s="151"/>
      <c r="J705" s="151"/>
      <c r="K705" s="151"/>
      <c r="L705" s="151"/>
      <c r="M705" s="151"/>
      <c r="N705" s="151"/>
      <c r="O705" s="151"/>
      <c r="P705" s="151"/>
      <c r="Q705" s="151"/>
      <c r="R705" s="151"/>
      <c r="S705" s="151"/>
      <c r="T705" s="151"/>
      <c r="U705" s="151"/>
      <c r="V705" s="151"/>
      <c r="W705" s="151"/>
      <c r="X705" s="151"/>
      <c r="Y705" s="151"/>
      <c r="Z705" s="151"/>
      <c r="AA705" s="151"/>
    </row>
    <row r="706">
      <c r="A706" s="151"/>
      <c r="B706" s="151"/>
      <c r="C706" s="151"/>
      <c r="D706" s="151"/>
      <c r="E706" s="151"/>
      <c r="F706" s="151"/>
      <c r="G706" s="151"/>
      <c r="H706" s="151"/>
      <c r="I706" s="151"/>
      <c r="J706" s="151"/>
      <c r="K706" s="151"/>
      <c r="L706" s="151"/>
      <c r="M706" s="151"/>
      <c r="N706" s="151"/>
      <c r="O706" s="151"/>
      <c r="P706" s="151"/>
      <c r="Q706" s="151"/>
      <c r="R706" s="151"/>
      <c r="S706" s="151"/>
      <c r="T706" s="151"/>
      <c r="U706" s="151"/>
      <c r="V706" s="151"/>
      <c r="W706" s="151"/>
      <c r="X706" s="151"/>
      <c r="Y706" s="151"/>
      <c r="Z706" s="151"/>
      <c r="AA706" s="151"/>
    </row>
    <row r="707">
      <c r="A707" s="151"/>
      <c r="B707" s="151"/>
      <c r="C707" s="151"/>
      <c r="D707" s="151"/>
      <c r="E707" s="151"/>
      <c r="F707" s="151"/>
      <c r="G707" s="151"/>
      <c r="H707" s="151"/>
      <c r="I707" s="151"/>
      <c r="J707" s="151"/>
      <c r="K707" s="151"/>
      <c r="L707" s="151"/>
      <c r="M707" s="151"/>
      <c r="N707" s="151"/>
      <c r="O707" s="151"/>
      <c r="P707" s="151"/>
      <c r="Q707" s="151"/>
      <c r="R707" s="151"/>
      <c r="S707" s="151"/>
      <c r="T707" s="151"/>
      <c r="U707" s="151"/>
      <c r="V707" s="151"/>
      <c r="W707" s="151"/>
      <c r="X707" s="151"/>
      <c r="Y707" s="151"/>
      <c r="Z707" s="151"/>
      <c r="AA707" s="151"/>
    </row>
    <row r="708">
      <c r="A708" s="151"/>
      <c r="B708" s="151"/>
      <c r="C708" s="151"/>
      <c r="D708" s="151"/>
      <c r="E708" s="151"/>
      <c r="F708" s="151"/>
      <c r="G708" s="151"/>
      <c r="H708" s="151"/>
      <c r="I708" s="151"/>
      <c r="J708" s="151"/>
      <c r="K708" s="151"/>
      <c r="L708" s="151"/>
      <c r="M708" s="151"/>
      <c r="N708" s="151"/>
      <c r="O708" s="151"/>
      <c r="P708" s="151"/>
      <c r="Q708" s="151"/>
      <c r="R708" s="151"/>
      <c r="S708" s="151"/>
      <c r="T708" s="151"/>
      <c r="U708" s="151"/>
      <c r="V708" s="151"/>
      <c r="W708" s="151"/>
      <c r="X708" s="151"/>
      <c r="Y708" s="151"/>
      <c r="Z708" s="151"/>
      <c r="AA708" s="151"/>
    </row>
    <row r="709">
      <c r="A709" s="151"/>
      <c r="B709" s="151"/>
      <c r="C709" s="151"/>
      <c r="D709" s="151"/>
      <c r="E709" s="151"/>
      <c r="F709" s="151"/>
      <c r="G709" s="151"/>
      <c r="H709" s="151"/>
      <c r="I709" s="151"/>
      <c r="J709" s="151"/>
      <c r="K709" s="151"/>
      <c r="L709" s="151"/>
      <c r="M709" s="151"/>
      <c r="N709" s="151"/>
      <c r="O709" s="151"/>
      <c r="P709" s="151"/>
      <c r="Q709" s="151"/>
      <c r="R709" s="151"/>
      <c r="S709" s="151"/>
      <c r="T709" s="151"/>
      <c r="U709" s="151"/>
      <c r="V709" s="151"/>
      <c r="W709" s="151"/>
      <c r="X709" s="151"/>
      <c r="Y709" s="151"/>
      <c r="Z709" s="151"/>
      <c r="AA709" s="151"/>
    </row>
    <row r="710">
      <c r="A710" s="151"/>
      <c r="B710" s="151"/>
      <c r="C710" s="151"/>
      <c r="D710" s="151"/>
      <c r="E710" s="151"/>
      <c r="F710" s="151"/>
      <c r="G710" s="151"/>
      <c r="H710" s="151"/>
      <c r="I710" s="151"/>
      <c r="J710" s="151"/>
      <c r="K710" s="151"/>
      <c r="L710" s="151"/>
      <c r="M710" s="151"/>
      <c r="N710" s="151"/>
      <c r="O710" s="151"/>
      <c r="P710" s="151"/>
      <c r="Q710" s="151"/>
      <c r="R710" s="151"/>
      <c r="S710" s="151"/>
      <c r="T710" s="151"/>
      <c r="U710" s="151"/>
      <c r="V710" s="151"/>
      <c r="W710" s="151"/>
      <c r="X710" s="151"/>
      <c r="Y710" s="151"/>
      <c r="Z710" s="151"/>
      <c r="AA710" s="151"/>
    </row>
    <row r="711">
      <c r="A711" s="151"/>
      <c r="B711" s="151"/>
      <c r="C711" s="151"/>
      <c r="D711" s="151"/>
      <c r="E711" s="151"/>
      <c r="F711" s="151"/>
      <c r="G711" s="151"/>
      <c r="H711" s="151"/>
      <c r="I711" s="151"/>
      <c r="J711" s="151"/>
      <c r="K711" s="151"/>
      <c r="L711" s="151"/>
      <c r="M711" s="151"/>
      <c r="N711" s="151"/>
      <c r="O711" s="151"/>
      <c r="P711" s="151"/>
      <c r="Q711" s="151"/>
      <c r="R711" s="151"/>
      <c r="S711" s="151"/>
      <c r="T711" s="151"/>
      <c r="U711" s="151"/>
      <c r="V711" s="151"/>
      <c r="W711" s="151"/>
      <c r="X711" s="151"/>
      <c r="Y711" s="151"/>
      <c r="Z711" s="151"/>
      <c r="AA711" s="151"/>
    </row>
    <row r="712">
      <c r="A712" s="151"/>
      <c r="B712" s="151"/>
      <c r="C712" s="151"/>
      <c r="D712" s="151"/>
      <c r="E712" s="151"/>
      <c r="F712" s="151"/>
      <c r="G712" s="151"/>
      <c r="H712" s="151"/>
      <c r="I712" s="151"/>
      <c r="J712" s="151"/>
      <c r="K712" s="151"/>
      <c r="L712" s="151"/>
      <c r="M712" s="151"/>
      <c r="N712" s="151"/>
      <c r="O712" s="151"/>
      <c r="P712" s="151"/>
      <c r="Q712" s="151"/>
      <c r="R712" s="151"/>
      <c r="S712" s="151"/>
      <c r="T712" s="151"/>
      <c r="U712" s="151"/>
      <c r="V712" s="151"/>
      <c r="W712" s="151"/>
      <c r="X712" s="151"/>
      <c r="Y712" s="151"/>
      <c r="Z712" s="151"/>
      <c r="AA712" s="151"/>
    </row>
    <row r="713">
      <c r="A713" s="151"/>
      <c r="B713" s="151"/>
      <c r="C713" s="151"/>
      <c r="D713" s="151"/>
      <c r="E713" s="151"/>
      <c r="F713" s="151"/>
      <c r="G713" s="151"/>
      <c r="H713" s="151"/>
      <c r="I713" s="151"/>
      <c r="J713" s="151"/>
      <c r="K713" s="151"/>
      <c r="L713" s="151"/>
      <c r="M713" s="151"/>
      <c r="N713" s="151"/>
      <c r="O713" s="151"/>
      <c r="P713" s="151"/>
      <c r="Q713" s="151"/>
      <c r="R713" s="151"/>
      <c r="S713" s="151"/>
      <c r="T713" s="151"/>
      <c r="U713" s="151"/>
      <c r="V713" s="151"/>
      <c r="W713" s="151"/>
      <c r="X713" s="151"/>
      <c r="Y713" s="151"/>
      <c r="Z713" s="151"/>
      <c r="AA713" s="151"/>
    </row>
    <row r="714">
      <c r="A714" s="151"/>
      <c r="B714" s="151"/>
      <c r="C714" s="151"/>
      <c r="D714" s="151"/>
      <c r="E714" s="151"/>
      <c r="F714" s="151"/>
      <c r="G714" s="151"/>
      <c r="H714" s="151"/>
      <c r="I714" s="151"/>
      <c r="J714" s="151"/>
      <c r="K714" s="151"/>
      <c r="L714" s="151"/>
      <c r="M714" s="151"/>
      <c r="N714" s="151"/>
      <c r="O714" s="151"/>
      <c r="P714" s="151"/>
      <c r="Q714" s="151"/>
      <c r="R714" s="151"/>
      <c r="S714" s="151"/>
      <c r="T714" s="151"/>
      <c r="U714" s="151"/>
      <c r="V714" s="151"/>
      <c r="W714" s="151"/>
      <c r="X714" s="151"/>
      <c r="Y714" s="151"/>
      <c r="Z714" s="151"/>
      <c r="AA714" s="151"/>
    </row>
    <row r="715">
      <c r="A715" s="151"/>
      <c r="B715" s="151"/>
      <c r="C715" s="151"/>
      <c r="D715" s="151"/>
      <c r="E715" s="151"/>
      <c r="F715" s="151"/>
      <c r="G715" s="151"/>
      <c r="H715" s="151"/>
      <c r="I715" s="151"/>
      <c r="J715" s="151"/>
      <c r="K715" s="151"/>
      <c r="L715" s="151"/>
      <c r="M715" s="151"/>
      <c r="N715" s="151"/>
      <c r="O715" s="151"/>
      <c r="P715" s="151"/>
      <c r="Q715" s="151"/>
      <c r="R715" s="151"/>
      <c r="S715" s="151"/>
      <c r="T715" s="151"/>
      <c r="U715" s="151"/>
      <c r="V715" s="151"/>
      <c r="W715" s="151"/>
      <c r="X715" s="151"/>
      <c r="Y715" s="151"/>
      <c r="Z715" s="151"/>
      <c r="AA715" s="151"/>
    </row>
    <row r="716">
      <c r="A716" s="151"/>
      <c r="B716" s="151"/>
      <c r="C716" s="151"/>
      <c r="D716" s="151"/>
      <c r="E716" s="151"/>
      <c r="F716" s="151"/>
      <c r="G716" s="151"/>
      <c r="H716" s="151"/>
      <c r="I716" s="151"/>
      <c r="J716" s="151"/>
      <c r="K716" s="151"/>
      <c r="L716" s="151"/>
      <c r="M716" s="151"/>
      <c r="N716" s="151"/>
      <c r="O716" s="151"/>
      <c r="P716" s="151"/>
      <c r="Q716" s="151"/>
      <c r="R716" s="151"/>
      <c r="S716" s="151"/>
      <c r="T716" s="151"/>
      <c r="U716" s="151"/>
      <c r="V716" s="151"/>
      <c r="W716" s="151"/>
      <c r="X716" s="151"/>
      <c r="Y716" s="151"/>
      <c r="Z716" s="151"/>
      <c r="AA716" s="151"/>
    </row>
    <row r="717">
      <c r="A717" s="151"/>
      <c r="B717" s="151"/>
      <c r="C717" s="151"/>
      <c r="D717" s="151"/>
      <c r="E717" s="151"/>
      <c r="F717" s="151"/>
      <c r="G717" s="151"/>
      <c r="H717" s="151"/>
      <c r="I717" s="151"/>
      <c r="J717" s="151"/>
      <c r="K717" s="151"/>
      <c r="L717" s="151"/>
      <c r="M717" s="151"/>
      <c r="N717" s="151"/>
      <c r="O717" s="151"/>
      <c r="P717" s="151"/>
      <c r="Q717" s="151"/>
      <c r="R717" s="151"/>
      <c r="S717" s="151"/>
      <c r="T717" s="151"/>
      <c r="U717" s="151"/>
      <c r="V717" s="151"/>
      <c r="W717" s="151"/>
      <c r="X717" s="151"/>
      <c r="Y717" s="151"/>
      <c r="Z717" s="151"/>
      <c r="AA717" s="151"/>
    </row>
    <row r="718">
      <c r="A718" s="151"/>
      <c r="B718" s="151"/>
      <c r="C718" s="151"/>
      <c r="D718" s="151"/>
      <c r="E718" s="151"/>
      <c r="F718" s="151"/>
      <c r="G718" s="151"/>
      <c r="H718" s="151"/>
      <c r="I718" s="151"/>
      <c r="J718" s="151"/>
      <c r="K718" s="151"/>
      <c r="L718" s="151"/>
      <c r="M718" s="151"/>
      <c r="N718" s="151"/>
      <c r="O718" s="151"/>
      <c r="P718" s="151"/>
      <c r="Q718" s="151"/>
      <c r="R718" s="151"/>
      <c r="S718" s="151"/>
      <c r="T718" s="151"/>
      <c r="U718" s="151"/>
      <c r="V718" s="151"/>
      <c r="W718" s="151"/>
      <c r="X718" s="151"/>
      <c r="Y718" s="151"/>
      <c r="Z718" s="151"/>
      <c r="AA718" s="151"/>
    </row>
    <row r="719">
      <c r="A719" s="151"/>
      <c r="B719" s="151"/>
      <c r="C719" s="151"/>
      <c r="D719" s="151"/>
      <c r="E719" s="151"/>
      <c r="F719" s="151"/>
      <c r="G719" s="151"/>
      <c r="H719" s="151"/>
      <c r="I719" s="151"/>
      <c r="J719" s="151"/>
      <c r="K719" s="151"/>
      <c r="L719" s="151"/>
      <c r="M719" s="151"/>
      <c r="N719" s="151"/>
      <c r="O719" s="151"/>
      <c r="P719" s="151"/>
      <c r="Q719" s="151"/>
      <c r="R719" s="151"/>
      <c r="S719" s="151"/>
      <c r="T719" s="151"/>
      <c r="U719" s="151"/>
      <c r="V719" s="151"/>
      <c r="W719" s="151"/>
      <c r="X719" s="151"/>
      <c r="Y719" s="151"/>
      <c r="Z719" s="151"/>
      <c r="AA719" s="151"/>
    </row>
    <row r="720">
      <c r="A720" s="151"/>
      <c r="B720" s="151"/>
      <c r="C720" s="151"/>
      <c r="D720" s="151"/>
      <c r="E720" s="151"/>
      <c r="F720" s="151"/>
      <c r="G720" s="151"/>
      <c r="H720" s="151"/>
      <c r="I720" s="151"/>
      <c r="J720" s="151"/>
      <c r="K720" s="151"/>
      <c r="L720" s="151"/>
      <c r="M720" s="151"/>
      <c r="N720" s="151"/>
      <c r="O720" s="151"/>
      <c r="P720" s="151"/>
      <c r="Q720" s="151"/>
      <c r="R720" s="151"/>
      <c r="S720" s="151"/>
      <c r="T720" s="151"/>
      <c r="U720" s="151"/>
      <c r="V720" s="151"/>
      <c r="W720" s="151"/>
      <c r="X720" s="151"/>
      <c r="Y720" s="151"/>
      <c r="Z720" s="151"/>
      <c r="AA720" s="151"/>
    </row>
    <row r="721">
      <c r="A721" s="151"/>
      <c r="B721" s="151"/>
      <c r="C721" s="151"/>
      <c r="D721" s="151"/>
      <c r="E721" s="151"/>
      <c r="F721" s="151"/>
      <c r="G721" s="151"/>
      <c r="H721" s="151"/>
      <c r="I721" s="151"/>
      <c r="J721" s="151"/>
      <c r="K721" s="151"/>
      <c r="L721" s="151"/>
      <c r="M721" s="151"/>
      <c r="N721" s="151"/>
      <c r="O721" s="151"/>
      <c r="P721" s="151"/>
      <c r="Q721" s="151"/>
      <c r="R721" s="151"/>
      <c r="S721" s="151"/>
      <c r="T721" s="151"/>
      <c r="U721" s="151"/>
      <c r="V721" s="151"/>
      <c r="W721" s="151"/>
      <c r="X721" s="151"/>
      <c r="Y721" s="151"/>
      <c r="Z721" s="151"/>
      <c r="AA721" s="151"/>
    </row>
    <row r="722">
      <c r="A722" s="151"/>
      <c r="B722" s="151"/>
      <c r="C722" s="151"/>
      <c r="D722" s="151"/>
      <c r="E722" s="151"/>
      <c r="F722" s="151"/>
      <c r="G722" s="151"/>
      <c r="H722" s="151"/>
      <c r="I722" s="151"/>
      <c r="J722" s="151"/>
      <c r="K722" s="151"/>
      <c r="L722" s="151"/>
      <c r="M722" s="151"/>
      <c r="N722" s="151"/>
      <c r="O722" s="151"/>
      <c r="P722" s="151"/>
      <c r="Q722" s="151"/>
      <c r="R722" s="151"/>
      <c r="S722" s="151"/>
      <c r="T722" s="151"/>
      <c r="U722" s="151"/>
      <c r="V722" s="151"/>
      <c r="W722" s="151"/>
      <c r="X722" s="151"/>
      <c r="Y722" s="151"/>
      <c r="Z722" s="151"/>
      <c r="AA722" s="151"/>
    </row>
    <row r="723">
      <c r="A723" s="151"/>
      <c r="B723" s="151"/>
      <c r="C723" s="151"/>
      <c r="D723" s="151"/>
      <c r="E723" s="151"/>
      <c r="F723" s="151"/>
      <c r="G723" s="151"/>
      <c r="H723" s="151"/>
      <c r="I723" s="151"/>
      <c r="J723" s="151"/>
      <c r="K723" s="151"/>
      <c r="L723" s="151"/>
      <c r="M723" s="151"/>
      <c r="N723" s="151"/>
      <c r="O723" s="151"/>
      <c r="P723" s="151"/>
      <c r="Q723" s="151"/>
      <c r="R723" s="151"/>
      <c r="S723" s="151"/>
      <c r="T723" s="151"/>
      <c r="U723" s="151"/>
      <c r="V723" s="151"/>
      <c r="W723" s="151"/>
      <c r="X723" s="151"/>
      <c r="Y723" s="151"/>
      <c r="Z723" s="151"/>
      <c r="AA723" s="151"/>
    </row>
    <row r="724">
      <c r="A724" s="151"/>
      <c r="B724" s="151"/>
      <c r="C724" s="151"/>
      <c r="D724" s="151"/>
      <c r="E724" s="151"/>
      <c r="F724" s="151"/>
      <c r="G724" s="151"/>
      <c r="H724" s="151"/>
      <c r="I724" s="151"/>
      <c r="J724" s="151"/>
      <c r="K724" s="151"/>
      <c r="L724" s="151"/>
      <c r="M724" s="151"/>
      <c r="N724" s="151"/>
      <c r="O724" s="151"/>
      <c r="P724" s="151"/>
      <c r="Q724" s="151"/>
      <c r="R724" s="151"/>
      <c r="S724" s="151"/>
      <c r="T724" s="151"/>
      <c r="U724" s="151"/>
      <c r="V724" s="151"/>
      <c r="W724" s="151"/>
      <c r="X724" s="151"/>
      <c r="Y724" s="151"/>
      <c r="Z724" s="151"/>
      <c r="AA724" s="151"/>
    </row>
    <row r="725">
      <c r="A725" s="151"/>
      <c r="B725" s="151"/>
      <c r="C725" s="151"/>
      <c r="D725" s="151"/>
      <c r="E725" s="151"/>
      <c r="F725" s="151"/>
      <c r="G725" s="151"/>
      <c r="H725" s="151"/>
      <c r="I725" s="151"/>
      <c r="J725" s="151"/>
      <c r="K725" s="151"/>
      <c r="L725" s="151"/>
      <c r="M725" s="151"/>
      <c r="N725" s="151"/>
      <c r="O725" s="151"/>
      <c r="P725" s="151"/>
      <c r="Q725" s="151"/>
      <c r="R725" s="151"/>
      <c r="S725" s="151"/>
      <c r="T725" s="151"/>
      <c r="U725" s="151"/>
      <c r="V725" s="151"/>
      <c r="W725" s="151"/>
      <c r="X725" s="151"/>
      <c r="Y725" s="151"/>
      <c r="Z725" s="151"/>
      <c r="AA725" s="151"/>
    </row>
    <row r="726">
      <c r="A726" s="151"/>
      <c r="B726" s="151"/>
      <c r="C726" s="151"/>
      <c r="D726" s="151"/>
      <c r="E726" s="151"/>
      <c r="F726" s="151"/>
      <c r="G726" s="151"/>
      <c r="H726" s="151"/>
      <c r="I726" s="151"/>
      <c r="J726" s="151"/>
      <c r="K726" s="151"/>
      <c r="L726" s="151"/>
      <c r="M726" s="151"/>
      <c r="N726" s="151"/>
      <c r="O726" s="151"/>
      <c r="P726" s="151"/>
      <c r="Q726" s="151"/>
      <c r="R726" s="151"/>
      <c r="S726" s="151"/>
      <c r="T726" s="151"/>
      <c r="U726" s="151"/>
      <c r="V726" s="151"/>
      <c r="W726" s="151"/>
      <c r="X726" s="151"/>
      <c r="Y726" s="151"/>
      <c r="Z726" s="151"/>
      <c r="AA726" s="151"/>
    </row>
    <row r="727">
      <c r="A727" s="151"/>
      <c r="B727" s="151"/>
      <c r="C727" s="151"/>
      <c r="D727" s="151"/>
      <c r="E727" s="151"/>
      <c r="F727" s="151"/>
      <c r="G727" s="151"/>
      <c r="H727" s="151"/>
      <c r="I727" s="151"/>
      <c r="J727" s="151"/>
      <c r="K727" s="151"/>
      <c r="L727" s="151"/>
      <c r="M727" s="151"/>
      <c r="N727" s="151"/>
      <c r="O727" s="151"/>
      <c r="P727" s="151"/>
      <c r="Q727" s="151"/>
      <c r="R727" s="151"/>
      <c r="S727" s="151"/>
      <c r="T727" s="151"/>
      <c r="U727" s="151"/>
      <c r="V727" s="151"/>
      <c r="W727" s="151"/>
      <c r="X727" s="151"/>
      <c r="Y727" s="151"/>
      <c r="Z727" s="151"/>
      <c r="AA727" s="151"/>
    </row>
    <row r="728">
      <c r="A728" s="151"/>
      <c r="B728" s="151"/>
      <c r="C728" s="151"/>
      <c r="D728" s="151"/>
      <c r="E728" s="151"/>
      <c r="F728" s="151"/>
      <c r="G728" s="151"/>
      <c r="H728" s="151"/>
      <c r="I728" s="151"/>
      <c r="J728" s="151"/>
      <c r="K728" s="151"/>
      <c r="L728" s="151"/>
      <c r="M728" s="151"/>
      <c r="N728" s="151"/>
      <c r="O728" s="151"/>
      <c r="P728" s="151"/>
      <c r="Q728" s="151"/>
      <c r="R728" s="151"/>
      <c r="S728" s="151"/>
      <c r="T728" s="151"/>
      <c r="U728" s="151"/>
      <c r="V728" s="151"/>
      <c r="W728" s="151"/>
      <c r="X728" s="151"/>
      <c r="Y728" s="151"/>
      <c r="Z728" s="151"/>
      <c r="AA728" s="151"/>
    </row>
    <row r="729">
      <c r="A729" s="151"/>
      <c r="B729" s="151"/>
      <c r="C729" s="151"/>
      <c r="D729" s="151"/>
      <c r="E729" s="151"/>
      <c r="F729" s="151"/>
      <c r="G729" s="151"/>
      <c r="H729" s="151"/>
      <c r="I729" s="151"/>
      <c r="J729" s="151"/>
      <c r="K729" s="151"/>
      <c r="L729" s="151"/>
      <c r="M729" s="151"/>
      <c r="N729" s="151"/>
      <c r="O729" s="151"/>
      <c r="P729" s="151"/>
      <c r="Q729" s="151"/>
      <c r="R729" s="151"/>
      <c r="S729" s="151"/>
      <c r="T729" s="151"/>
      <c r="U729" s="151"/>
      <c r="V729" s="151"/>
      <c r="W729" s="151"/>
      <c r="X729" s="151"/>
      <c r="Y729" s="151"/>
      <c r="Z729" s="151"/>
      <c r="AA729" s="151"/>
    </row>
    <row r="730">
      <c r="A730" s="151"/>
      <c r="B730" s="151"/>
      <c r="C730" s="151"/>
      <c r="D730" s="151"/>
      <c r="E730" s="151"/>
      <c r="F730" s="151"/>
      <c r="G730" s="151"/>
      <c r="H730" s="151"/>
      <c r="I730" s="151"/>
      <c r="J730" s="151"/>
      <c r="K730" s="151"/>
      <c r="L730" s="151"/>
      <c r="M730" s="151"/>
      <c r="N730" s="151"/>
      <c r="O730" s="151"/>
      <c r="P730" s="151"/>
      <c r="Q730" s="151"/>
      <c r="R730" s="151"/>
      <c r="S730" s="151"/>
      <c r="T730" s="151"/>
      <c r="U730" s="151"/>
      <c r="V730" s="151"/>
      <c r="W730" s="151"/>
      <c r="X730" s="151"/>
      <c r="Y730" s="151"/>
      <c r="Z730" s="151"/>
      <c r="AA730" s="151"/>
    </row>
    <row r="731">
      <c r="A731" s="151"/>
      <c r="B731" s="151"/>
      <c r="C731" s="151"/>
      <c r="D731" s="151"/>
      <c r="E731" s="151"/>
      <c r="F731" s="151"/>
      <c r="G731" s="151"/>
      <c r="H731" s="151"/>
      <c r="I731" s="151"/>
      <c r="J731" s="151"/>
      <c r="K731" s="151"/>
      <c r="L731" s="151"/>
      <c r="M731" s="151"/>
      <c r="N731" s="151"/>
      <c r="O731" s="151"/>
      <c r="P731" s="151"/>
      <c r="Q731" s="151"/>
      <c r="R731" s="151"/>
      <c r="S731" s="151"/>
      <c r="T731" s="151"/>
      <c r="U731" s="151"/>
      <c r="V731" s="151"/>
      <c r="W731" s="151"/>
      <c r="X731" s="151"/>
      <c r="Y731" s="151"/>
      <c r="Z731" s="151"/>
      <c r="AA731" s="151"/>
    </row>
    <row r="732">
      <c r="A732" s="151"/>
      <c r="B732" s="151"/>
      <c r="C732" s="151"/>
      <c r="D732" s="151"/>
      <c r="E732" s="151"/>
      <c r="F732" s="151"/>
      <c r="G732" s="151"/>
      <c r="H732" s="151"/>
      <c r="I732" s="151"/>
      <c r="J732" s="151"/>
      <c r="K732" s="151"/>
      <c r="L732" s="151"/>
      <c r="M732" s="151"/>
      <c r="N732" s="151"/>
      <c r="O732" s="151"/>
      <c r="P732" s="151"/>
      <c r="Q732" s="151"/>
      <c r="R732" s="151"/>
      <c r="S732" s="151"/>
      <c r="T732" s="151"/>
      <c r="U732" s="151"/>
      <c r="V732" s="151"/>
      <c r="W732" s="151"/>
      <c r="X732" s="151"/>
      <c r="Y732" s="151"/>
      <c r="Z732" s="151"/>
      <c r="AA732" s="151"/>
    </row>
    <row r="733">
      <c r="A733" s="151"/>
      <c r="B733" s="151"/>
      <c r="C733" s="151"/>
      <c r="D733" s="151"/>
      <c r="E733" s="151"/>
      <c r="F733" s="151"/>
      <c r="G733" s="151"/>
      <c r="H733" s="151"/>
      <c r="I733" s="151"/>
      <c r="J733" s="151"/>
      <c r="K733" s="151"/>
      <c r="L733" s="151"/>
      <c r="M733" s="151"/>
      <c r="N733" s="151"/>
      <c r="O733" s="151"/>
      <c r="P733" s="151"/>
      <c r="Q733" s="151"/>
      <c r="R733" s="151"/>
      <c r="S733" s="151"/>
      <c r="T733" s="151"/>
      <c r="U733" s="151"/>
      <c r="V733" s="151"/>
      <c r="W733" s="151"/>
      <c r="X733" s="151"/>
      <c r="Y733" s="151"/>
      <c r="Z733" s="151"/>
      <c r="AA733" s="151"/>
    </row>
    <row r="734">
      <c r="A734" s="151"/>
      <c r="B734" s="151"/>
      <c r="C734" s="151"/>
      <c r="D734" s="151"/>
      <c r="E734" s="151"/>
      <c r="F734" s="151"/>
      <c r="G734" s="151"/>
      <c r="H734" s="151"/>
      <c r="I734" s="151"/>
      <c r="J734" s="151"/>
      <c r="K734" s="151"/>
      <c r="L734" s="151"/>
      <c r="M734" s="151"/>
      <c r="N734" s="151"/>
      <c r="O734" s="151"/>
      <c r="P734" s="151"/>
      <c r="Q734" s="151"/>
      <c r="R734" s="151"/>
      <c r="S734" s="151"/>
      <c r="T734" s="151"/>
      <c r="U734" s="151"/>
      <c r="V734" s="151"/>
      <c r="W734" s="151"/>
      <c r="X734" s="151"/>
      <c r="Y734" s="151"/>
      <c r="Z734" s="151"/>
      <c r="AA734" s="151"/>
    </row>
    <row r="735">
      <c r="A735" s="151"/>
      <c r="B735" s="151"/>
      <c r="C735" s="151"/>
      <c r="D735" s="151"/>
      <c r="E735" s="151"/>
      <c r="F735" s="151"/>
      <c r="G735" s="151"/>
      <c r="H735" s="151"/>
      <c r="I735" s="151"/>
      <c r="J735" s="151"/>
      <c r="K735" s="151"/>
      <c r="L735" s="151"/>
      <c r="M735" s="151"/>
      <c r="N735" s="151"/>
      <c r="O735" s="151"/>
      <c r="P735" s="151"/>
      <c r="Q735" s="151"/>
      <c r="R735" s="151"/>
      <c r="S735" s="151"/>
      <c r="T735" s="151"/>
      <c r="U735" s="151"/>
      <c r="V735" s="151"/>
      <c r="W735" s="151"/>
      <c r="X735" s="151"/>
      <c r="Y735" s="151"/>
      <c r="Z735" s="151"/>
      <c r="AA735" s="151"/>
    </row>
    <row r="736">
      <c r="A736" s="151"/>
      <c r="B736" s="151"/>
      <c r="C736" s="151"/>
      <c r="D736" s="151"/>
      <c r="E736" s="151"/>
      <c r="F736" s="151"/>
      <c r="G736" s="151"/>
      <c r="H736" s="151"/>
      <c r="I736" s="151"/>
      <c r="J736" s="151"/>
      <c r="K736" s="151"/>
      <c r="L736" s="151"/>
      <c r="M736" s="151"/>
      <c r="N736" s="151"/>
      <c r="O736" s="151"/>
      <c r="P736" s="151"/>
      <c r="Q736" s="151"/>
      <c r="R736" s="151"/>
      <c r="S736" s="151"/>
      <c r="T736" s="151"/>
      <c r="U736" s="151"/>
      <c r="V736" s="151"/>
      <c r="W736" s="151"/>
      <c r="X736" s="151"/>
      <c r="Y736" s="151"/>
      <c r="Z736" s="151"/>
      <c r="AA736" s="151"/>
    </row>
    <row r="737">
      <c r="A737" s="151"/>
      <c r="B737" s="151"/>
      <c r="C737" s="151"/>
      <c r="D737" s="151"/>
      <c r="E737" s="151"/>
      <c r="F737" s="151"/>
      <c r="G737" s="151"/>
      <c r="H737" s="151"/>
      <c r="I737" s="151"/>
      <c r="J737" s="151"/>
      <c r="K737" s="151"/>
      <c r="L737" s="151"/>
      <c r="M737" s="151"/>
      <c r="N737" s="151"/>
      <c r="O737" s="151"/>
      <c r="P737" s="151"/>
      <c r="Q737" s="151"/>
      <c r="R737" s="151"/>
      <c r="S737" s="151"/>
      <c r="T737" s="151"/>
      <c r="U737" s="151"/>
      <c r="V737" s="151"/>
      <c r="W737" s="151"/>
      <c r="X737" s="151"/>
      <c r="Y737" s="151"/>
      <c r="Z737" s="151"/>
      <c r="AA737" s="151"/>
    </row>
    <row r="738">
      <c r="A738" s="151"/>
      <c r="B738" s="151"/>
      <c r="C738" s="151"/>
      <c r="D738" s="151"/>
      <c r="E738" s="151"/>
      <c r="F738" s="151"/>
      <c r="G738" s="151"/>
      <c r="H738" s="151"/>
      <c r="I738" s="151"/>
      <c r="J738" s="151"/>
      <c r="K738" s="151"/>
      <c r="L738" s="151"/>
      <c r="M738" s="151"/>
      <c r="N738" s="151"/>
      <c r="O738" s="151"/>
      <c r="P738" s="151"/>
      <c r="Q738" s="151"/>
      <c r="R738" s="151"/>
      <c r="S738" s="151"/>
      <c r="T738" s="151"/>
      <c r="U738" s="151"/>
      <c r="V738" s="151"/>
      <c r="W738" s="151"/>
      <c r="X738" s="151"/>
      <c r="Y738" s="151"/>
      <c r="Z738" s="151"/>
      <c r="AA738" s="151"/>
    </row>
    <row r="739">
      <c r="A739" s="151"/>
      <c r="B739" s="151"/>
      <c r="C739" s="151"/>
      <c r="D739" s="151"/>
      <c r="E739" s="151"/>
      <c r="F739" s="151"/>
      <c r="G739" s="151"/>
      <c r="H739" s="151"/>
      <c r="I739" s="151"/>
      <c r="J739" s="151"/>
      <c r="K739" s="151"/>
      <c r="L739" s="151"/>
      <c r="M739" s="151"/>
      <c r="N739" s="151"/>
      <c r="O739" s="151"/>
      <c r="P739" s="151"/>
      <c r="Q739" s="151"/>
      <c r="R739" s="151"/>
      <c r="S739" s="151"/>
      <c r="T739" s="151"/>
      <c r="U739" s="151"/>
      <c r="V739" s="151"/>
      <c r="W739" s="151"/>
      <c r="X739" s="151"/>
      <c r="Y739" s="151"/>
      <c r="Z739" s="151"/>
      <c r="AA739" s="151"/>
    </row>
    <row r="740">
      <c r="A740" s="151"/>
      <c r="B740" s="151"/>
      <c r="C740" s="151"/>
      <c r="D740" s="151"/>
      <c r="E740" s="151"/>
      <c r="F740" s="151"/>
      <c r="G740" s="151"/>
      <c r="H740" s="151"/>
      <c r="I740" s="151"/>
      <c r="J740" s="151"/>
      <c r="K740" s="151"/>
      <c r="L740" s="151"/>
      <c r="M740" s="151"/>
      <c r="N740" s="151"/>
      <c r="O740" s="151"/>
      <c r="P740" s="151"/>
      <c r="Q740" s="151"/>
      <c r="R740" s="151"/>
      <c r="S740" s="151"/>
      <c r="T740" s="151"/>
      <c r="U740" s="151"/>
      <c r="V740" s="151"/>
      <c r="W740" s="151"/>
      <c r="X740" s="151"/>
      <c r="Y740" s="151"/>
      <c r="Z740" s="151"/>
      <c r="AA740" s="151"/>
    </row>
    <row r="741">
      <c r="A741" s="151"/>
      <c r="B741" s="151"/>
      <c r="C741" s="151"/>
      <c r="D741" s="151"/>
      <c r="E741" s="151"/>
      <c r="F741" s="151"/>
      <c r="G741" s="151"/>
      <c r="H741" s="151"/>
      <c r="I741" s="151"/>
      <c r="J741" s="151"/>
      <c r="K741" s="151"/>
      <c r="L741" s="151"/>
      <c r="M741" s="151"/>
      <c r="N741" s="151"/>
      <c r="O741" s="151"/>
      <c r="P741" s="151"/>
      <c r="Q741" s="151"/>
      <c r="R741" s="151"/>
      <c r="S741" s="151"/>
      <c r="T741" s="151"/>
      <c r="U741" s="151"/>
      <c r="V741" s="151"/>
      <c r="W741" s="151"/>
      <c r="X741" s="151"/>
      <c r="Y741" s="151"/>
      <c r="Z741" s="151"/>
      <c r="AA741" s="151"/>
    </row>
    <row r="742">
      <c r="A742" s="151"/>
      <c r="B742" s="151"/>
      <c r="C742" s="151"/>
      <c r="D742" s="151"/>
      <c r="E742" s="151"/>
      <c r="F742" s="151"/>
      <c r="G742" s="151"/>
      <c r="H742" s="151"/>
      <c r="I742" s="151"/>
      <c r="J742" s="151"/>
      <c r="K742" s="151"/>
      <c r="L742" s="151"/>
      <c r="M742" s="151"/>
      <c r="N742" s="151"/>
      <c r="O742" s="151"/>
      <c r="P742" s="151"/>
      <c r="Q742" s="151"/>
      <c r="R742" s="151"/>
      <c r="S742" s="151"/>
      <c r="T742" s="151"/>
      <c r="U742" s="151"/>
      <c r="V742" s="151"/>
      <c r="W742" s="151"/>
      <c r="X742" s="151"/>
      <c r="Y742" s="151"/>
      <c r="Z742" s="151"/>
      <c r="AA742" s="151"/>
    </row>
    <row r="743">
      <c r="A743" s="151"/>
      <c r="B743" s="151"/>
      <c r="C743" s="151"/>
      <c r="D743" s="151"/>
      <c r="E743" s="151"/>
      <c r="F743" s="151"/>
      <c r="G743" s="151"/>
      <c r="H743" s="151"/>
      <c r="I743" s="151"/>
      <c r="J743" s="151"/>
      <c r="K743" s="151"/>
      <c r="L743" s="151"/>
      <c r="M743" s="151"/>
      <c r="N743" s="151"/>
      <c r="O743" s="151"/>
      <c r="P743" s="151"/>
      <c r="Q743" s="151"/>
      <c r="R743" s="151"/>
      <c r="S743" s="151"/>
      <c r="T743" s="151"/>
      <c r="U743" s="151"/>
      <c r="V743" s="151"/>
      <c r="W743" s="151"/>
      <c r="X743" s="151"/>
      <c r="Y743" s="151"/>
      <c r="Z743" s="151"/>
      <c r="AA743" s="151"/>
    </row>
    <row r="744">
      <c r="A744" s="151"/>
      <c r="B744" s="151"/>
      <c r="C744" s="151"/>
      <c r="D744" s="151"/>
      <c r="E744" s="151"/>
      <c r="F744" s="151"/>
      <c r="G744" s="151"/>
      <c r="H744" s="151"/>
      <c r="I744" s="151"/>
      <c r="J744" s="151"/>
      <c r="K744" s="151"/>
      <c r="L744" s="151"/>
      <c r="M744" s="151"/>
      <c r="N744" s="151"/>
      <c r="O744" s="151"/>
      <c r="P744" s="151"/>
      <c r="Q744" s="151"/>
      <c r="R744" s="151"/>
      <c r="S744" s="151"/>
      <c r="T744" s="151"/>
      <c r="U744" s="151"/>
      <c r="V744" s="151"/>
      <c r="W744" s="151"/>
      <c r="X744" s="151"/>
      <c r="Y744" s="151"/>
      <c r="Z744" s="151"/>
      <c r="AA744" s="151"/>
    </row>
    <row r="745">
      <c r="A745" s="151"/>
      <c r="B745" s="151"/>
      <c r="C745" s="151"/>
      <c r="D745" s="151"/>
      <c r="E745" s="151"/>
      <c r="F745" s="151"/>
      <c r="G745" s="151"/>
      <c r="H745" s="151"/>
      <c r="I745" s="151"/>
      <c r="J745" s="151"/>
      <c r="K745" s="151"/>
      <c r="L745" s="151"/>
      <c r="M745" s="151"/>
      <c r="N745" s="151"/>
      <c r="O745" s="151"/>
      <c r="P745" s="151"/>
      <c r="Q745" s="151"/>
      <c r="R745" s="151"/>
      <c r="S745" s="151"/>
      <c r="T745" s="151"/>
      <c r="U745" s="151"/>
      <c r="V745" s="151"/>
      <c r="W745" s="151"/>
      <c r="X745" s="151"/>
      <c r="Y745" s="151"/>
      <c r="Z745" s="151"/>
      <c r="AA745" s="151"/>
    </row>
    <row r="746">
      <c r="A746" s="151"/>
      <c r="B746" s="151"/>
      <c r="C746" s="151"/>
      <c r="D746" s="151"/>
      <c r="E746" s="151"/>
      <c r="F746" s="151"/>
      <c r="G746" s="151"/>
      <c r="H746" s="151"/>
      <c r="I746" s="151"/>
      <c r="J746" s="151"/>
      <c r="K746" s="151"/>
      <c r="L746" s="151"/>
      <c r="M746" s="151"/>
      <c r="N746" s="151"/>
      <c r="O746" s="151"/>
      <c r="P746" s="151"/>
      <c r="Q746" s="151"/>
      <c r="R746" s="151"/>
      <c r="S746" s="151"/>
      <c r="T746" s="151"/>
      <c r="U746" s="151"/>
      <c r="V746" s="151"/>
      <c r="W746" s="151"/>
      <c r="X746" s="151"/>
      <c r="Y746" s="151"/>
      <c r="Z746" s="151"/>
      <c r="AA746" s="151"/>
    </row>
    <row r="747">
      <c r="A747" s="151"/>
      <c r="B747" s="151"/>
      <c r="C747" s="151"/>
      <c r="D747" s="151"/>
      <c r="E747" s="151"/>
      <c r="F747" s="151"/>
      <c r="G747" s="151"/>
      <c r="H747" s="151"/>
      <c r="I747" s="151"/>
      <c r="J747" s="151"/>
      <c r="K747" s="151"/>
      <c r="L747" s="151"/>
      <c r="M747" s="151"/>
      <c r="N747" s="151"/>
      <c r="O747" s="151"/>
      <c r="P747" s="151"/>
      <c r="Q747" s="151"/>
      <c r="R747" s="151"/>
      <c r="S747" s="151"/>
      <c r="T747" s="151"/>
      <c r="U747" s="151"/>
      <c r="V747" s="151"/>
      <c r="W747" s="151"/>
      <c r="X747" s="151"/>
      <c r="Y747" s="151"/>
      <c r="Z747" s="151"/>
      <c r="AA747" s="151"/>
    </row>
    <row r="748">
      <c r="A748" s="151"/>
      <c r="B748" s="151"/>
      <c r="C748" s="151"/>
      <c r="D748" s="151"/>
      <c r="E748" s="151"/>
      <c r="F748" s="151"/>
      <c r="G748" s="151"/>
      <c r="H748" s="151"/>
      <c r="I748" s="151"/>
      <c r="J748" s="151"/>
      <c r="K748" s="151"/>
      <c r="L748" s="151"/>
      <c r="M748" s="151"/>
      <c r="N748" s="151"/>
      <c r="O748" s="151"/>
      <c r="P748" s="151"/>
      <c r="Q748" s="151"/>
      <c r="R748" s="151"/>
      <c r="S748" s="151"/>
      <c r="T748" s="151"/>
      <c r="U748" s="151"/>
      <c r="V748" s="151"/>
      <c r="W748" s="151"/>
      <c r="X748" s="151"/>
      <c r="Y748" s="151"/>
      <c r="Z748" s="151"/>
      <c r="AA748" s="151"/>
    </row>
    <row r="749">
      <c r="A749" s="151"/>
      <c r="B749" s="151"/>
      <c r="C749" s="151"/>
      <c r="D749" s="151"/>
      <c r="E749" s="151"/>
      <c r="F749" s="151"/>
      <c r="G749" s="151"/>
      <c r="H749" s="151"/>
      <c r="I749" s="151"/>
      <c r="J749" s="151"/>
      <c r="K749" s="151"/>
      <c r="L749" s="151"/>
      <c r="M749" s="151"/>
      <c r="N749" s="151"/>
      <c r="O749" s="151"/>
      <c r="P749" s="151"/>
      <c r="Q749" s="151"/>
      <c r="R749" s="151"/>
      <c r="S749" s="151"/>
      <c r="T749" s="151"/>
      <c r="U749" s="151"/>
      <c r="V749" s="151"/>
      <c r="W749" s="151"/>
      <c r="X749" s="151"/>
      <c r="Y749" s="151"/>
      <c r="Z749" s="151"/>
      <c r="AA749" s="151"/>
    </row>
    <row r="750">
      <c r="A750" s="151"/>
      <c r="B750" s="151"/>
      <c r="C750" s="151"/>
      <c r="D750" s="151"/>
      <c r="E750" s="151"/>
      <c r="F750" s="151"/>
      <c r="G750" s="151"/>
      <c r="H750" s="151"/>
      <c r="I750" s="151"/>
      <c r="J750" s="151"/>
      <c r="K750" s="151"/>
      <c r="L750" s="151"/>
      <c r="M750" s="151"/>
      <c r="N750" s="151"/>
      <c r="O750" s="151"/>
      <c r="P750" s="151"/>
      <c r="Q750" s="151"/>
      <c r="R750" s="151"/>
      <c r="S750" s="151"/>
      <c r="T750" s="151"/>
      <c r="U750" s="151"/>
      <c r="V750" s="151"/>
      <c r="W750" s="151"/>
      <c r="X750" s="151"/>
      <c r="Y750" s="151"/>
      <c r="Z750" s="151"/>
      <c r="AA750" s="151"/>
    </row>
    <row r="751">
      <c r="A751" s="151"/>
      <c r="B751" s="151"/>
      <c r="C751" s="151"/>
      <c r="D751" s="151"/>
      <c r="E751" s="151"/>
      <c r="F751" s="151"/>
      <c r="G751" s="151"/>
      <c r="H751" s="151"/>
      <c r="I751" s="151"/>
      <c r="J751" s="151"/>
      <c r="K751" s="151"/>
      <c r="L751" s="151"/>
      <c r="M751" s="151"/>
      <c r="N751" s="151"/>
      <c r="O751" s="151"/>
      <c r="P751" s="151"/>
      <c r="Q751" s="151"/>
      <c r="R751" s="151"/>
      <c r="S751" s="151"/>
      <c r="T751" s="151"/>
      <c r="U751" s="151"/>
      <c r="V751" s="151"/>
      <c r="W751" s="151"/>
      <c r="X751" s="151"/>
      <c r="Y751" s="151"/>
      <c r="Z751" s="151"/>
      <c r="AA751" s="151"/>
    </row>
    <row r="752">
      <c r="A752" s="151"/>
      <c r="B752" s="151"/>
      <c r="C752" s="151"/>
      <c r="D752" s="151"/>
      <c r="E752" s="151"/>
      <c r="F752" s="151"/>
      <c r="G752" s="151"/>
      <c r="H752" s="151"/>
      <c r="I752" s="151"/>
      <c r="J752" s="151"/>
      <c r="K752" s="151"/>
      <c r="L752" s="151"/>
      <c r="M752" s="151"/>
      <c r="N752" s="151"/>
      <c r="O752" s="151"/>
      <c r="P752" s="151"/>
      <c r="Q752" s="151"/>
      <c r="R752" s="151"/>
      <c r="S752" s="151"/>
      <c r="T752" s="151"/>
      <c r="U752" s="151"/>
      <c r="V752" s="151"/>
      <c r="W752" s="151"/>
      <c r="X752" s="151"/>
      <c r="Y752" s="151"/>
      <c r="Z752" s="151"/>
      <c r="AA752" s="151"/>
    </row>
    <row r="753">
      <c r="A753" s="151"/>
      <c r="B753" s="151"/>
      <c r="C753" s="151"/>
      <c r="D753" s="151"/>
      <c r="E753" s="151"/>
      <c r="F753" s="151"/>
      <c r="G753" s="151"/>
      <c r="H753" s="151"/>
      <c r="I753" s="151"/>
      <c r="J753" s="151"/>
      <c r="K753" s="151"/>
      <c r="L753" s="151"/>
      <c r="M753" s="151"/>
      <c r="N753" s="151"/>
      <c r="O753" s="151"/>
      <c r="P753" s="151"/>
      <c r="Q753" s="151"/>
      <c r="R753" s="151"/>
      <c r="S753" s="151"/>
      <c r="T753" s="151"/>
      <c r="U753" s="151"/>
      <c r="V753" s="151"/>
      <c r="W753" s="151"/>
      <c r="X753" s="151"/>
      <c r="Y753" s="151"/>
      <c r="Z753" s="151"/>
      <c r="AA753" s="151"/>
    </row>
    <row r="754">
      <c r="A754" s="151"/>
      <c r="B754" s="151"/>
      <c r="C754" s="151"/>
      <c r="D754" s="151"/>
      <c r="E754" s="151"/>
      <c r="F754" s="151"/>
      <c r="G754" s="151"/>
      <c r="H754" s="151"/>
      <c r="I754" s="151"/>
      <c r="J754" s="151"/>
      <c r="K754" s="151"/>
      <c r="L754" s="151"/>
      <c r="M754" s="151"/>
      <c r="N754" s="151"/>
      <c r="O754" s="151"/>
      <c r="P754" s="151"/>
      <c r="Q754" s="151"/>
      <c r="R754" s="151"/>
      <c r="S754" s="151"/>
      <c r="T754" s="151"/>
      <c r="U754" s="151"/>
      <c r="V754" s="151"/>
      <c r="W754" s="151"/>
      <c r="X754" s="151"/>
      <c r="Y754" s="151"/>
      <c r="Z754" s="151"/>
      <c r="AA754" s="151"/>
    </row>
    <row r="755">
      <c r="A755" s="151"/>
      <c r="B755" s="151"/>
      <c r="C755" s="151"/>
      <c r="D755" s="151"/>
      <c r="E755" s="151"/>
      <c r="F755" s="151"/>
      <c r="G755" s="151"/>
      <c r="H755" s="151"/>
      <c r="I755" s="151"/>
      <c r="J755" s="151"/>
      <c r="K755" s="151"/>
      <c r="L755" s="151"/>
      <c r="M755" s="151"/>
      <c r="N755" s="151"/>
      <c r="O755" s="151"/>
      <c r="P755" s="151"/>
      <c r="Q755" s="151"/>
      <c r="R755" s="151"/>
      <c r="S755" s="151"/>
      <c r="T755" s="151"/>
      <c r="U755" s="151"/>
      <c r="V755" s="151"/>
      <c r="W755" s="151"/>
      <c r="X755" s="151"/>
      <c r="Y755" s="151"/>
      <c r="Z755" s="151"/>
      <c r="AA755" s="151"/>
    </row>
    <row r="756">
      <c r="A756" s="151"/>
      <c r="B756" s="151"/>
      <c r="C756" s="151"/>
      <c r="D756" s="151"/>
      <c r="E756" s="151"/>
      <c r="F756" s="151"/>
      <c r="G756" s="151"/>
      <c r="H756" s="151"/>
      <c r="I756" s="151"/>
      <c r="J756" s="151"/>
      <c r="K756" s="151"/>
      <c r="L756" s="151"/>
      <c r="M756" s="151"/>
      <c r="N756" s="151"/>
      <c r="O756" s="151"/>
      <c r="P756" s="151"/>
      <c r="Q756" s="151"/>
      <c r="R756" s="151"/>
      <c r="S756" s="151"/>
      <c r="T756" s="151"/>
      <c r="U756" s="151"/>
      <c r="V756" s="151"/>
      <c r="W756" s="151"/>
      <c r="X756" s="151"/>
      <c r="Y756" s="151"/>
      <c r="Z756" s="151"/>
      <c r="AA756" s="151"/>
    </row>
    <row r="757">
      <c r="A757" s="151"/>
      <c r="B757" s="151"/>
      <c r="C757" s="151"/>
      <c r="D757" s="151"/>
      <c r="E757" s="151"/>
      <c r="F757" s="151"/>
      <c r="G757" s="151"/>
      <c r="H757" s="151"/>
      <c r="I757" s="151"/>
      <c r="J757" s="151"/>
      <c r="K757" s="151"/>
      <c r="L757" s="151"/>
      <c r="M757" s="151"/>
      <c r="N757" s="151"/>
      <c r="O757" s="151"/>
      <c r="P757" s="151"/>
      <c r="Q757" s="151"/>
      <c r="R757" s="151"/>
      <c r="S757" s="151"/>
      <c r="T757" s="151"/>
      <c r="U757" s="151"/>
      <c r="V757" s="151"/>
      <c r="W757" s="151"/>
      <c r="X757" s="151"/>
      <c r="Y757" s="151"/>
      <c r="Z757" s="151"/>
      <c r="AA757" s="151"/>
    </row>
    <row r="758">
      <c r="A758" s="151"/>
      <c r="B758" s="151"/>
      <c r="C758" s="151"/>
      <c r="D758" s="151"/>
      <c r="E758" s="151"/>
      <c r="F758" s="151"/>
      <c r="G758" s="151"/>
      <c r="H758" s="151"/>
      <c r="I758" s="151"/>
      <c r="J758" s="151"/>
      <c r="K758" s="151"/>
      <c r="L758" s="151"/>
      <c r="M758" s="151"/>
      <c r="N758" s="151"/>
      <c r="O758" s="151"/>
      <c r="P758" s="151"/>
      <c r="Q758" s="151"/>
      <c r="R758" s="151"/>
      <c r="S758" s="151"/>
      <c r="T758" s="151"/>
      <c r="U758" s="151"/>
      <c r="V758" s="151"/>
      <c r="W758" s="151"/>
      <c r="X758" s="151"/>
      <c r="Y758" s="151"/>
      <c r="Z758" s="151"/>
      <c r="AA758" s="151"/>
    </row>
    <row r="759">
      <c r="A759" s="151"/>
      <c r="B759" s="151"/>
      <c r="C759" s="151"/>
      <c r="D759" s="151"/>
      <c r="E759" s="151"/>
      <c r="F759" s="151"/>
      <c r="G759" s="151"/>
      <c r="H759" s="151"/>
      <c r="I759" s="151"/>
      <c r="J759" s="151"/>
      <c r="K759" s="151"/>
      <c r="L759" s="151"/>
      <c r="M759" s="151"/>
      <c r="N759" s="151"/>
      <c r="O759" s="151"/>
      <c r="P759" s="151"/>
      <c r="Q759" s="151"/>
      <c r="R759" s="151"/>
      <c r="S759" s="151"/>
      <c r="T759" s="151"/>
      <c r="U759" s="151"/>
      <c r="V759" s="151"/>
      <c r="W759" s="151"/>
      <c r="X759" s="151"/>
      <c r="Y759" s="151"/>
      <c r="Z759" s="151"/>
      <c r="AA759" s="151"/>
    </row>
    <row r="760">
      <c r="A760" s="151"/>
      <c r="B760" s="151"/>
      <c r="C760" s="151"/>
      <c r="D760" s="151"/>
      <c r="E760" s="151"/>
      <c r="F760" s="151"/>
      <c r="G760" s="151"/>
      <c r="H760" s="151"/>
      <c r="I760" s="151"/>
      <c r="J760" s="151"/>
      <c r="K760" s="151"/>
      <c r="L760" s="151"/>
      <c r="M760" s="151"/>
      <c r="N760" s="151"/>
      <c r="O760" s="151"/>
      <c r="P760" s="151"/>
      <c r="Q760" s="151"/>
      <c r="R760" s="151"/>
      <c r="S760" s="151"/>
      <c r="T760" s="151"/>
      <c r="U760" s="151"/>
      <c r="V760" s="151"/>
      <c r="W760" s="151"/>
      <c r="X760" s="151"/>
      <c r="Y760" s="151"/>
      <c r="Z760" s="151"/>
      <c r="AA760" s="151"/>
    </row>
    <row r="761">
      <c r="A761" s="151"/>
      <c r="B761" s="151"/>
      <c r="C761" s="151"/>
      <c r="D761" s="151"/>
      <c r="E761" s="151"/>
      <c r="F761" s="151"/>
      <c r="G761" s="151"/>
      <c r="H761" s="151"/>
      <c r="I761" s="151"/>
      <c r="J761" s="151"/>
      <c r="K761" s="151"/>
      <c r="L761" s="151"/>
      <c r="M761" s="151"/>
      <c r="N761" s="151"/>
      <c r="O761" s="151"/>
      <c r="P761" s="151"/>
      <c r="Q761" s="151"/>
      <c r="R761" s="151"/>
      <c r="S761" s="151"/>
      <c r="T761" s="151"/>
      <c r="U761" s="151"/>
      <c r="V761" s="151"/>
      <c r="W761" s="151"/>
      <c r="X761" s="151"/>
      <c r="Y761" s="151"/>
      <c r="Z761" s="151"/>
      <c r="AA761" s="151"/>
    </row>
    <row r="762">
      <c r="A762" s="151"/>
      <c r="B762" s="151"/>
      <c r="C762" s="151"/>
      <c r="D762" s="151"/>
      <c r="E762" s="151"/>
      <c r="F762" s="151"/>
      <c r="G762" s="151"/>
      <c r="H762" s="151"/>
      <c r="I762" s="151"/>
      <c r="J762" s="151"/>
      <c r="K762" s="151"/>
      <c r="L762" s="151"/>
      <c r="M762" s="151"/>
      <c r="N762" s="151"/>
      <c r="O762" s="151"/>
      <c r="P762" s="151"/>
      <c r="Q762" s="151"/>
      <c r="R762" s="151"/>
      <c r="S762" s="151"/>
      <c r="T762" s="151"/>
      <c r="U762" s="151"/>
      <c r="V762" s="151"/>
      <c r="W762" s="151"/>
      <c r="X762" s="151"/>
      <c r="Y762" s="151"/>
      <c r="Z762" s="151"/>
      <c r="AA762" s="151"/>
    </row>
    <row r="763">
      <c r="A763" s="151"/>
      <c r="B763" s="151"/>
      <c r="C763" s="151"/>
      <c r="D763" s="151"/>
      <c r="E763" s="151"/>
      <c r="F763" s="151"/>
      <c r="G763" s="151"/>
      <c r="H763" s="151"/>
      <c r="I763" s="151"/>
      <c r="J763" s="151"/>
      <c r="K763" s="151"/>
      <c r="L763" s="151"/>
      <c r="M763" s="151"/>
      <c r="N763" s="151"/>
      <c r="O763" s="151"/>
      <c r="P763" s="151"/>
      <c r="Q763" s="151"/>
      <c r="R763" s="151"/>
      <c r="S763" s="151"/>
      <c r="T763" s="151"/>
      <c r="U763" s="151"/>
      <c r="V763" s="151"/>
      <c r="W763" s="151"/>
      <c r="X763" s="151"/>
      <c r="Y763" s="151"/>
      <c r="Z763" s="151"/>
      <c r="AA763" s="151"/>
    </row>
    <row r="764">
      <c r="A764" s="151"/>
      <c r="B764" s="151"/>
      <c r="C764" s="151"/>
      <c r="D764" s="151"/>
      <c r="E764" s="151"/>
      <c r="F764" s="151"/>
      <c r="G764" s="151"/>
      <c r="H764" s="151"/>
      <c r="I764" s="151"/>
      <c r="J764" s="151"/>
      <c r="K764" s="151"/>
      <c r="L764" s="151"/>
      <c r="M764" s="151"/>
      <c r="N764" s="151"/>
      <c r="O764" s="151"/>
      <c r="P764" s="151"/>
      <c r="Q764" s="151"/>
      <c r="R764" s="151"/>
      <c r="S764" s="151"/>
      <c r="T764" s="151"/>
      <c r="U764" s="151"/>
      <c r="V764" s="151"/>
      <c r="W764" s="151"/>
      <c r="X764" s="151"/>
      <c r="Y764" s="151"/>
      <c r="Z764" s="151"/>
      <c r="AA764" s="151"/>
    </row>
    <row r="765">
      <c r="A765" s="151"/>
      <c r="B765" s="151"/>
      <c r="C765" s="151"/>
      <c r="D765" s="151"/>
      <c r="E765" s="151"/>
      <c r="F765" s="151"/>
      <c r="G765" s="151"/>
      <c r="H765" s="151"/>
      <c r="I765" s="151"/>
      <c r="J765" s="151"/>
      <c r="K765" s="151"/>
      <c r="L765" s="151"/>
      <c r="M765" s="151"/>
      <c r="N765" s="151"/>
      <c r="O765" s="151"/>
      <c r="P765" s="151"/>
      <c r="Q765" s="151"/>
      <c r="R765" s="151"/>
      <c r="S765" s="151"/>
      <c r="T765" s="151"/>
      <c r="U765" s="151"/>
      <c r="V765" s="151"/>
      <c r="W765" s="151"/>
      <c r="X765" s="151"/>
      <c r="Y765" s="151"/>
      <c r="Z765" s="151"/>
      <c r="AA765" s="151"/>
    </row>
    <row r="766">
      <c r="A766" s="151"/>
      <c r="B766" s="151"/>
      <c r="C766" s="151"/>
      <c r="D766" s="151"/>
      <c r="E766" s="151"/>
      <c r="F766" s="151"/>
      <c r="G766" s="151"/>
      <c r="H766" s="151"/>
      <c r="I766" s="151"/>
      <c r="J766" s="151"/>
      <c r="K766" s="151"/>
      <c r="L766" s="151"/>
      <c r="M766" s="151"/>
      <c r="N766" s="151"/>
      <c r="O766" s="151"/>
      <c r="P766" s="151"/>
      <c r="Q766" s="151"/>
      <c r="R766" s="151"/>
      <c r="S766" s="151"/>
      <c r="T766" s="151"/>
      <c r="U766" s="151"/>
      <c r="V766" s="151"/>
      <c r="W766" s="151"/>
      <c r="X766" s="151"/>
      <c r="Y766" s="151"/>
      <c r="Z766" s="151"/>
      <c r="AA766" s="151"/>
    </row>
    <row r="767">
      <c r="A767" s="151"/>
      <c r="B767" s="151"/>
      <c r="C767" s="151"/>
      <c r="D767" s="151"/>
      <c r="E767" s="151"/>
      <c r="F767" s="151"/>
      <c r="G767" s="151"/>
      <c r="H767" s="151"/>
      <c r="I767" s="151"/>
      <c r="J767" s="151"/>
      <c r="K767" s="151"/>
      <c r="L767" s="151"/>
      <c r="M767" s="151"/>
      <c r="N767" s="151"/>
      <c r="O767" s="151"/>
      <c r="P767" s="151"/>
      <c r="Q767" s="151"/>
      <c r="R767" s="151"/>
      <c r="S767" s="151"/>
      <c r="T767" s="151"/>
      <c r="U767" s="151"/>
      <c r="V767" s="151"/>
      <c r="W767" s="151"/>
      <c r="X767" s="151"/>
      <c r="Y767" s="151"/>
      <c r="Z767" s="151"/>
      <c r="AA767" s="151"/>
    </row>
    <row r="768">
      <c r="A768" s="151"/>
      <c r="B768" s="151"/>
      <c r="C768" s="151"/>
      <c r="D768" s="151"/>
      <c r="E768" s="151"/>
      <c r="F768" s="151"/>
      <c r="G768" s="151"/>
      <c r="H768" s="151"/>
      <c r="I768" s="151"/>
      <c r="J768" s="151"/>
      <c r="K768" s="151"/>
      <c r="L768" s="151"/>
      <c r="M768" s="151"/>
      <c r="N768" s="151"/>
      <c r="O768" s="151"/>
      <c r="P768" s="151"/>
      <c r="Q768" s="151"/>
      <c r="R768" s="151"/>
      <c r="S768" s="151"/>
      <c r="T768" s="151"/>
      <c r="U768" s="151"/>
      <c r="V768" s="151"/>
      <c r="W768" s="151"/>
      <c r="X768" s="151"/>
      <c r="Y768" s="151"/>
      <c r="Z768" s="151"/>
      <c r="AA768" s="151"/>
    </row>
    <row r="769">
      <c r="A769" s="151"/>
      <c r="B769" s="151"/>
      <c r="C769" s="151"/>
      <c r="D769" s="151"/>
      <c r="E769" s="151"/>
      <c r="F769" s="151"/>
      <c r="G769" s="151"/>
      <c r="H769" s="151"/>
      <c r="I769" s="151"/>
      <c r="J769" s="151"/>
      <c r="K769" s="151"/>
      <c r="L769" s="151"/>
      <c r="M769" s="151"/>
      <c r="N769" s="151"/>
      <c r="O769" s="151"/>
      <c r="P769" s="151"/>
      <c r="Q769" s="151"/>
      <c r="R769" s="151"/>
      <c r="S769" s="151"/>
      <c r="T769" s="151"/>
      <c r="U769" s="151"/>
      <c r="V769" s="151"/>
      <c r="W769" s="151"/>
      <c r="X769" s="151"/>
      <c r="Y769" s="151"/>
      <c r="Z769" s="151"/>
      <c r="AA769" s="151"/>
    </row>
    <row r="770">
      <c r="A770" s="151"/>
      <c r="B770" s="151"/>
      <c r="C770" s="151"/>
      <c r="D770" s="151"/>
      <c r="E770" s="151"/>
      <c r="F770" s="151"/>
      <c r="G770" s="151"/>
      <c r="H770" s="151"/>
      <c r="I770" s="151"/>
      <c r="J770" s="151"/>
      <c r="K770" s="151"/>
      <c r="L770" s="151"/>
      <c r="M770" s="151"/>
      <c r="N770" s="151"/>
      <c r="O770" s="151"/>
      <c r="P770" s="151"/>
      <c r="Q770" s="151"/>
      <c r="R770" s="151"/>
      <c r="S770" s="151"/>
      <c r="T770" s="151"/>
      <c r="U770" s="151"/>
      <c r="V770" s="151"/>
      <c r="W770" s="151"/>
      <c r="X770" s="151"/>
      <c r="Y770" s="151"/>
      <c r="Z770" s="151"/>
      <c r="AA770" s="151"/>
    </row>
    <row r="771">
      <c r="A771" s="151"/>
      <c r="B771" s="151"/>
      <c r="C771" s="151"/>
      <c r="D771" s="151"/>
      <c r="E771" s="151"/>
      <c r="F771" s="151"/>
      <c r="G771" s="151"/>
      <c r="H771" s="151"/>
      <c r="I771" s="151"/>
      <c r="J771" s="151"/>
      <c r="K771" s="151"/>
      <c r="L771" s="151"/>
      <c r="M771" s="151"/>
      <c r="N771" s="151"/>
      <c r="O771" s="151"/>
      <c r="P771" s="151"/>
      <c r="Q771" s="151"/>
      <c r="R771" s="151"/>
      <c r="S771" s="151"/>
      <c r="T771" s="151"/>
      <c r="U771" s="151"/>
      <c r="V771" s="151"/>
      <c r="W771" s="151"/>
      <c r="X771" s="151"/>
      <c r="Y771" s="151"/>
      <c r="Z771" s="151"/>
      <c r="AA771" s="151"/>
    </row>
    <row r="772">
      <c r="A772" s="151"/>
      <c r="B772" s="151"/>
      <c r="C772" s="151"/>
      <c r="D772" s="151"/>
      <c r="E772" s="151"/>
      <c r="F772" s="151"/>
      <c r="G772" s="151"/>
      <c r="H772" s="151"/>
      <c r="I772" s="151"/>
      <c r="J772" s="151"/>
      <c r="K772" s="151"/>
      <c r="L772" s="151"/>
      <c r="M772" s="151"/>
      <c r="N772" s="151"/>
      <c r="O772" s="151"/>
      <c r="P772" s="151"/>
      <c r="Q772" s="151"/>
      <c r="R772" s="151"/>
      <c r="S772" s="151"/>
      <c r="T772" s="151"/>
      <c r="U772" s="151"/>
      <c r="V772" s="151"/>
      <c r="W772" s="151"/>
      <c r="X772" s="151"/>
      <c r="Y772" s="151"/>
      <c r="Z772" s="151"/>
      <c r="AA772" s="151"/>
    </row>
    <row r="773">
      <c r="A773" s="151"/>
      <c r="B773" s="151"/>
      <c r="C773" s="151"/>
      <c r="D773" s="151"/>
      <c r="E773" s="151"/>
      <c r="F773" s="151"/>
      <c r="G773" s="151"/>
      <c r="H773" s="151"/>
      <c r="I773" s="151"/>
      <c r="J773" s="151"/>
      <c r="K773" s="151"/>
      <c r="L773" s="151"/>
      <c r="M773" s="151"/>
      <c r="N773" s="151"/>
      <c r="O773" s="151"/>
      <c r="P773" s="151"/>
      <c r="Q773" s="151"/>
      <c r="R773" s="151"/>
      <c r="S773" s="151"/>
      <c r="T773" s="151"/>
      <c r="U773" s="151"/>
      <c r="V773" s="151"/>
      <c r="W773" s="151"/>
      <c r="X773" s="151"/>
      <c r="Y773" s="151"/>
      <c r="Z773" s="151"/>
      <c r="AA773" s="151"/>
    </row>
    <row r="774">
      <c r="A774" s="151"/>
      <c r="B774" s="151"/>
      <c r="C774" s="151"/>
      <c r="D774" s="151"/>
      <c r="E774" s="151"/>
      <c r="F774" s="151"/>
      <c r="G774" s="151"/>
      <c r="H774" s="151"/>
      <c r="I774" s="151"/>
      <c r="J774" s="151"/>
      <c r="K774" s="151"/>
      <c r="L774" s="151"/>
      <c r="M774" s="151"/>
      <c r="N774" s="151"/>
      <c r="O774" s="151"/>
      <c r="P774" s="151"/>
      <c r="Q774" s="151"/>
      <c r="R774" s="151"/>
      <c r="S774" s="151"/>
      <c r="T774" s="151"/>
      <c r="U774" s="151"/>
      <c r="V774" s="151"/>
      <c r="W774" s="151"/>
      <c r="X774" s="151"/>
      <c r="Y774" s="151"/>
      <c r="Z774" s="151"/>
      <c r="AA774" s="151"/>
    </row>
    <row r="775">
      <c r="A775" s="151"/>
      <c r="B775" s="151"/>
      <c r="C775" s="151"/>
      <c r="D775" s="151"/>
      <c r="E775" s="151"/>
      <c r="F775" s="151"/>
      <c r="G775" s="151"/>
      <c r="H775" s="151"/>
      <c r="I775" s="151"/>
      <c r="J775" s="151"/>
      <c r="K775" s="151"/>
      <c r="L775" s="151"/>
      <c r="M775" s="151"/>
      <c r="N775" s="151"/>
      <c r="O775" s="151"/>
      <c r="P775" s="151"/>
      <c r="Q775" s="151"/>
      <c r="R775" s="151"/>
      <c r="S775" s="151"/>
      <c r="T775" s="151"/>
      <c r="U775" s="151"/>
      <c r="V775" s="151"/>
      <c r="W775" s="151"/>
      <c r="X775" s="151"/>
      <c r="Y775" s="151"/>
      <c r="Z775" s="151"/>
      <c r="AA775" s="151"/>
    </row>
    <row r="776">
      <c r="A776" s="151"/>
      <c r="B776" s="151"/>
      <c r="C776" s="151"/>
      <c r="D776" s="151"/>
      <c r="E776" s="151"/>
      <c r="F776" s="151"/>
      <c r="G776" s="151"/>
      <c r="H776" s="151"/>
      <c r="I776" s="151"/>
      <c r="J776" s="151"/>
      <c r="K776" s="151"/>
      <c r="L776" s="151"/>
      <c r="M776" s="151"/>
      <c r="N776" s="151"/>
      <c r="O776" s="151"/>
      <c r="P776" s="151"/>
      <c r="Q776" s="151"/>
      <c r="R776" s="151"/>
      <c r="S776" s="151"/>
      <c r="T776" s="151"/>
      <c r="U776" s="151"/>
      <c r="V776" s="151"/>
      <c r="W776" s="151"/>
      <c r="X776" s="151"/>
      <c r="Y776" s="151"/>
      <c r="Z776" s="151"/>
      <c r="AA776" s="151"/>
    </row>
    <row r="777">
      <c r="A777" s="151"/>
      <c r="B777" s="151"/>
      <c r="C777" s="151"/>
      <c r="D777" s="151"/>
      <c r="E777" s="151"/>
      <c r="F777" s="151"/>
      <c r="G777" s="151"/>
      <c r="H777" s="151"/>
      <c r="I777" s="151"/>
      <c r="J777" s="151"/>
      <c r="K777" s="151"/>
      <c r="L777" s="151"/>
      <c r="M777" s="151"/>
      <c r="N777" s="151"/>
      <c r="O777" s="151"/>
      <c r="P777" s="151"/>
      <c r="Q777" s="151"/>
      <c r="R777" s="151"/>
      <c r="S777" s="151"/>
      <c r="T777" s="151"/>
      <c r="U777" s="151"/>
      <c r="V777" s="151"/>
      <c r="W777" s="151"/>
      <c r="X777" s="151"/>
      <c r="Y777" s="151"/>
      <c r="Z777" s="151"/>
      <c r="AA777" s="151"/>
    </row>
    <row r="778">
      <c r="A778" s="151"/>
      <c r="B778" s="151"/>
      <c r="C778" s="151"/>
      <c r="D778" s="151"/>
      <c r="E778" s="151"/>
      <c r="F778" s="151"/>
      <c r="G778" s="151"/>
      <c r="H778" s="151"/>
      <c r="I778" s="151"/>
      <c r="J778" s="151"/>
      <c r="K778" s="151"/>
      <c r="L778" s="151"/>
      <c r="M778" s="151"/>
      <c r="N778" s="151"/>
      <c r="O778" s="151"/>
      <c r="P778" s="151"/>
      <c r="Q778" s="151"/>
      <c r="R778" s="151"/>
      <c r="S778" s="151"/>
      <c r="T778" s="151"/>
      <c r="U778" s="151"/>
      <c r="V778" s="151"/>
      <c r="W778" s="151"/>
      <c r="X778" s="151"/>
      <c r="Y778" s="151"/>
      <c r="Z778" s="151"/>
      <c r="AA778" s="151"/>
    </row>
    <row r="779">
      <c r="A779" s="151"/>
      <c r="B779" s="151"/>
      <c r="C779" s="151"/>
      <c r="D779" s="151"/>
      <c r="E779" s="151"/>
      <c r="F779" s="151"/>
      <c r="G779" s="151"/>
      <c r="H779" s="151"/>
      <c r="I779" s="151"/>
      <c r="J779" s="151"/>
      <c r="K779" s="151"/>
      <c r="L779" s="151"/>
      <c r="M779" s="151"/>
      <c r="N779" s="151"/>
      <c r="O779" s="151"/>
      <c r="P779" s="151"/>
      <c r="Q779" s="151"/>
      <c r="R779" s="151"/>
      <c r="S779" s="151"/>
      <c r="T779" s="151"/>
      <c r="U779" s="151"/>
      <c r="V779" s="151"/>
      <c r="W779" s="151"/>
      <c r="X779" s="151"/>
      <c r="Y779" s="151"/>
      <c r="Z779" s="151"/>
      <c r="AA779" s="151"/>
    </row>
    <row r="780">
      <c r="A780" s="151"/>
      <c r="B780" s="151"/>
      <c r="C780" s="151"/>
      <c r="D780" s="151"/>
      <c r="E780" s="151"/>
      <c r="F780" s="151"/>
      <c r="G780" s="151"/>
      <c r="H780" s="151"/>
      <c r="I780" s="151"/>
      <c r="J780" s="151"/>
      <c r="K780" s="151"/>
      <c r="L780" s="151"/>
      <c r="M780" s="151"/>
      <c r="N780" s="151"/>
      <c r="O780" s="151"/>
      <c r="P780" s="151"/>
      <c r="Q780" s="151"/>
      <c r="R780" s="151"/>
      <c r="S780" s="151"/>
      <c r="T780" s="151"/>
      <c r="U780" s="151"/>
      <c r="V780" s="151"/>
      <c r="W780" s="151"/>
      <c r="X780" s="151"/>
      <c r="Y780" s="151"/>
      <c r="Z780" s="151"/>
      <c r="AA780" s="151"/>
    </row>
    <row r="781">
      <c r="A781" s="151"/>
      <c r="B781" s="151"/>
      <c r="C781" s="151"/>
      <c r="D781" s="151"/>
      <c r="E781" s="151"/>
      <c r="F781" s="151"/>
      <c r="G781" s="151"/>
      <c r="H781" s="151"/>
      <c r="I781" s="151"/>
      <c r="J781" s="151"/>
      <c r="K781" s="151"/>
      <c r="L781" s="151"/>
      <c r="M781" s="151"/>
      <c r="N781" s="151"/>
      <c r="O781" s="151"/>
      <c r="P781" s="151"/>
      <c r="Q781" s="151"/>
      <c r="R781" s="151"/>
      <c r="S781" s="151"/>
      <c r="T781" s="151"/>
      <c r="U781" s="151"/>
      <c r="V781" s="151"/>
      <c r="W781" s="151"/>
      <c r="X781" s="151"/>
      <c r="Y781" s="151"/>
      <c r="Z781" s="151"/>
      <c r="AA781" s="151"/>
    </row>
    <row r="782">
      <c r="A782" s="151"/>
      <c r="B782" s="151"/>
      <c r="C782" s="151"/>
      <c r="D782" s="151"/>
      <c r="E782" s="151"/>
      <c r="F782" s="151"/>
      <c r="G782" s="151"/>
      <c r="H782" s="151"/>
      <c r="I782" s="151"/>
      <c r="J782" s="151"/>
      <c r="K782" s="151"/>
      <c r="L782" s="151"/>
      <c r="M782" s="151"/>
      <c r="N782" s="151"/>
      <c r="O782" s="151"/>
      <c r="P782" s="151"/>
      <c r="Q782" s="151"/>
      <c r="R782" s="151"/>
      <c r="S782" s="151"/>
      <c r="T782" s="151"/>
      <c r="U782" s="151"/>
      <c r="V782" s="151"/>
      <c r="W782" s="151"/>
      <c r="X782" s="151"/>
      <c r="Y782" s="151"/>
      <c r="Z782" s="151"/>
      <c r="AA782" s="151"/>
    </row>
    <row r="783">
      <c r="A783" s="151"/>
      <c r="B783" s="151"/>
      <c r="C783" s="151"/>
      <c r="D783" s="151"/>
      <c r="E783" s="151"/>
      <c r="F783" s="151"/>
      <c r="G783" s="151"/>
      <c r="H783" s="151"/>
      <c r="I783" s="151"/>
      <c r="J783" s="151"/>
      <c r="K783" s="151"/>
      <c r="L783" s="151"/>
      <c r="M783" s="151"/>
      <c r="N783" s="151"/>
      <c r="O783" s="151"/>
      <c r="P783" s="151"/>
      <c r="Q783" s="151"/>
      <c r="R783" s="151"/>
      <c r="S783" s="151"/>
      <c r="T783" s="151"/>
      <c r="U783" s="151"/>
      <c r="V783" s="151"/>
      <c r="W783" s="151"/>
      <c r="X783" s="151"/>
      <c r="Y783" s="151"/>
      <c r="Z783" s="151"/>
      <c r="AA783" s="151"/>
    </row>
    <row r="784">
      <c r="A784" s="151"/>
      <c r="B784" s="151"/>
      <c r="C784" s="151"/>
      <c r="D784" s="151"/>
      <c r="E784" s="151"/>
      <c r="F784" s="151"/>
      <c r="G784" s="151"/>
      <c r="H784" s="151"/>
      <c r="I784" s="151"/>
      <c r="J784" s="151"/>
      <c r="K784" s="151"/>
      <c r="L784" s="151"/>
      <c r="M784" s="151"/>
      <c r="N784" s="151"/>
      <c r="O784" s="151"/>
      <c r="P784" s="151"/>
      <c r="Q784" s="151"/>
      <c r="R784" s="151"/>
      <c r="S784" s="151"/>
      <c r="T784" s="151"/>
      <c r="U784" s="151"/>
      <c r="V784" s="151"/>
      <c r="W784" s="151"/>
      <c r="X784" s="151"/>
      <c r="Y784" s="151"/>
      <c r="Z784" s="151"/>
      <c r="AA784" s="151"/>
    </row>
    <row r="785">
      <c r="A785" s="151"/>
      <c r="B785" s="151"/>
      <c r="C785" s="151"/>
      <c r="D785" s="151"/>
      <c r="E785" s="151"/>
      <c r="F785" s="151"/>
      <c r="G785" s="151"/>
      <c r="H785" s="151"/>
      <c r="I785" s="151"/>
      <c r="J785" s="151"/>
      <c r="K785" s="151"/>
      <c r="L785" s="151"/>
      <c r="M785" s="151"/>
      <c r="N785" s="151"/>
      <c r="O785" s="151"/>
      <c r="P785" s="151"/>
      <c r="Q785" s="151"/>
      <c r="R785" s="151"/>
      <c r="S785" s="151"/>
      <c r="T785" s="151"/>
      <c r="U785" s="151"/>
      <c r="V785" s="151"/>
      <c r="W785" s="151"/>
      <c r="X785" s="151"/>
      <c r="Y785" s="151"/>
      <c r="Z785" s="151"/>
      <c r="AA785" s="151"/>
    </row>
    <row r="786">
      <c r="A786" s="151"/>
      <c r="B786" s="151"/>
      <c r="C786" s="151"/>
      <c r="D786" s="151"/>
      <c r="E786" s="151"/>
      <c r="F786" s="151"/>
      <c r="G786" s="151"/>
      <c r="H786" s="151"/>
      <c r="I786" s="151"/>
      <c r="J786" s="151"/>
      <c r="K786" s="151"/>
      <c r="L786" s="151"/>
      <c r="M786" s="151"/>
      <c r="N786" s="151"/>
      <c r="O786" s="151"/>
      <c r="P786" s="151"/>
      <c r="Q786" s="151"/>
      <c r="R786" s="151"/>
      <c r="S786" s="151"/>
      <c r="T786" s="151"/>
      <c r="U786" s="151"/>
      <c r="V786" s="151"/>
      <c r="W786" s="151"/>
      <c r="X786" s="151"/>
      <c r="Y786" s="151"/>
      <c r="Z786" s="151"/>
      <c r="AA786" s="151"/>
    </row>
    <row r="787">
      <c r="A787" s="151"/>
      <c r="B787" s="151"/>
      <c r="C787" s="151"/>
      <c r="D787" s="151"/>
      <c r="E787" s="151"/>
      <c r="F787" s="151"/>
      <c r="G787" s="151"/>
      <c r="H787" s="151"/>
      <c r="I787" s="151"/>
      <c r="J787" s="151"/>
      <c r="K787" s="151"/>
      <c r="L787" s="151"/>
      <c r="M787" s="151"/>
      <c r="N787" s="151"/>
      <c r="O787" s="151"/>
      <c r="P787" s="151"/>
      <c r="Q787" s="151"/>
      <c r="R787" s="151"/>
      <c r="S787" s="151"/>
      <c r="T787" s="151"/>
      <c r="U787" s="151"/>
      <c r="V787" s="151"/>
      <c r="W787" s="151"/>
      <c r="X787" s="151"/>
      <c r="Y787" s="151"/>
      <c r="Z787" s="151"/>
      <c r="AA787" s="151"/>
    </row>
    <row r="788">
      <c r="A788" s="151"/>
      <c r="B788" s="151"/>
      <c r="C788" s="151"/>
      <c r="D788" s="151"/>
      <c r="E788" s="151"/>
      <c r="F788" s="151"/>
      <c r="G788" s="151"/>
      <c r="H788" s="151"/>
      <c r="I788" s="151"/>
      <c r="J788" s="151"/>
      <c r="K788" s="151"/>
      <c r="L788" s="151"/>
      <c r="M788" s="151"/>
      <c r="N788" s="151"/>
      <c r="O788" s="151"/>
      <c r="P788" s="151"/>
      <c r="Q788" s="151"/>
      <c r="R788" s="151"/>
      <c r="S788" s="151"/>
      <c r="T788" s="151"/>
      <c r="U788" s="151"/>
      <c r="V788" s="151"/>
      <c r="W788" s="151"/>
      <c r="X788" s="151"/>
      <c r="Y788" s="151"/>
      <c r="Z788" s="151"/>
      <c r="AA788" s="151"/>
    </row>
    <row r="789">
      <c r="A789" s="151"/>
      <c r="B789" s="151"/>
      <c r="C789" s="151"/>
      <c r="D789" s="151"/>
      <c r="E789" s="151"/>
      <c r="F789" s="151"/>
      <c r="G789" s="151"/>
      <c r="H789" s="151"/>
      <c r="I789" s="151"/>
      <c r="J789" s="151"/>
      <c r="K789" s="151"/>
      <c r="L789" s="151"/>
      <c r="M789" s="151"/>
      <c r="N789" s="151"/>
      <c r="O789" s="151"/>
      <c r="P789" s="151"/>
      <c r="Q789" s="151"/>
      <c r="R789" s="151"/>
      <c r="S789" s="151"/>
      <c r="T789" s="151"/>
      <c r="U789" s="151"/>
      <c r="V789" s="151"/>
      <c r="W789" s="151"/>
      <c r="X789" s="151"/>
      <c r="Y789" s="151"/>
      <c r="Z789" s="151"/>
      <c r="AA789" s="151"/>
    </row>
    <row r="790">
      <c r="A790" s="151"/>
      <c r="B790" s="151"/>
      <c r="C790" s="151"/>
      <c r="D790" s="151"/>
      <c r="E790" s="151"/>
      <c r="F790" s="151"/>
      <c r="G790" s="151"/>
      <c r="H790" s="151"/>
      <c r="I790" s="151"/>
      <c r="J790" s="151"/>
      <c r="K790" s="151"/>
      <c r="L790" s="151"/>
      <c r="M790" s="151"/>
      <c r="N790" s="151"/>
      <c r="O790" s="151"/>
      <c r="P790" s="151"/>
      <c r="Q790" s="151"/>
      <c r="R790" s="151"/>
      <c r="S790" s="151"/>
      <c r="T790" s="151"/>
      <c r="U790" s="151"/>
      <c r="V790" s="151"/>
      <c r="W790" s="151"/>
      <c r="X790" s="151"/>
      <c r="Y790" s="151"/>
      <c r="Z790" s="151"/>
      <c r="AA790" s="151"/>
    </row>
    <row r="791">
      <c r="A791" s="151"/>
      <c r="B791" s="151"/>
      <c r="C791" s="151"/>
      <c r="D791" s="151"/>
      <c r="E791" s="151"/>
      <c r="F791" s="151"/>
      <c r="G791" s="151"/>
      <c r="H791" s="151"/>
      <c r="I791" s="151"/>
      <c r="J791" s="151"/>
      <c r="K791" s="151"/>
      <c r="L791" s="151"/>
      <c r="M791" s="151"/>
      <c r="N791" s="151"/>
      <c r="O791" s="151"/>
      <c r="P791" s="151"/>
      <c r="Q791" s="151"/>
      <c r="R791" s="151"/>
      <c r="S791" s="151"/>
      <c r="T791" s="151"/>
      <c r="U791" s="151"/>
      <c r="V791" s="151"/>
      <c r="W791" s="151"/>
      <c r="X791" s="151"/>
      <c r="Y791" s="151"/>
      <c r="Z791" s="151"/>
      <c r="AA791" s="151"/>
    </row>
    <row r="792">
      <c r="A792" s="151"/>
      <c r="B792" s="151"/>
      <c r="C792" s="151"/>
      <c r="D792" s="151"/>
      <c r="E792" s="151"/>
      <c r="F792" s="151"/>
      <c r="G792" s="151"/>
      <c r="H792" s="151"/>
      <c r="I792" s="151"/>
      <c r="J792" s="151"/>
      <c r="K792" s="151"/>
      <c r="L792" s="151"/>
      <c r="M792" s="151"/>
      <c r="N792" s="151"/>
      <c r="O792" s="151"/>
      <c r="P792" s="151"/>
      <c r="Q792" s="151"/>
      <c r="R792" s="151"/>
      <c r="S792" s="151"/>
      <c r="T792" s="151"/>
      <c r="U792" s="151"/>
      <c r="V792" s="151"/>
      <c r="W792" s="151"/>
      <c r="X792" s="151"/>
      <c r="Y792" s="151"/>
      <c r="Z792" s="151"/>
      <c r="AA792" s="151"/>
    </row>
    <row r="793">
      <c r="A793" s="151"/>
      <c r="B793" s="151"/>
      <c r="C793" s="151"/>
      <c r="D793" s="151"/>
      <c r="E793" s="151"/>
      <c r="F793" s="151"/>
      <c r="G793" s="151"/>
      <c r="H793" s="151"/>
      <c r="I793" s="151"/>
      <c r="J793" s="151"/>
      <c r="K793" s="151"/>
      <c r="L793" s="151"/>
      <c r="M793" s="151"/>
      <c r="N793" s="151"/>
      <c r="O793" s="151"/>
      <c r="P793" s="151"/>
      <c r="Q793" s="151"/>
      <c r="R793" s="151"/>
      <c r="S793" s="151"/>
      <c r="T793" s="151"/>
      <c r="U793" s="151"/>
      <c r="V793" s="151"/>
      <c r="W793" s="151"/>
      <c r="X793" s="151"/>
      <c r="Y793" s="151"/>
      <c r="Z793" s="151"/>
      <c r="AA793" s="151"/>
    </row>
    <row r="794">
      <c r="A794" s="151"/>
      <c r="B794" s="151"/>
      <c r="C794" s="151"/>
      <c r="D794" s="151"/>
      <c r="E794" s="151"/>
      <c r="F794" s="151"/>
      <c r="G794" s="151"/>
      <c r="H794" s="151"/>
      <c r="I794" s="151"/>
      <c r="J794" s="151"/>
      <c r="K794" s="151"/>
      <c r="L794" s="151"/>
      <c r="M794" s="151"/>
      <c r="N794" s="151"/>
      <c r="O794" s="151"/>
      <c r="P794" s="151"/>
      <c r="Q794" s="151"/>
      <c r="R794" s="151"/>
      <c r="S794" s="151"/>
      <c r="T794" s="151"/>
      <c r="U794" s="151"/>
      <c r="V794" s="151"/>
      <c r="W794" s="151"/>
      <c r="X794" s="151"/>
      <c r="Y794" s="151"/>
      <c r="Z794" s="151"/>
      <c r="AA794" s="151"/>
    </row>
    <row r="795">
      <c r="A795" s="151"/>
      <c r="B795" s="151"/>
      <c r="C795" s="151"/>
      <c r="D795" s="151"/>
      <c r="E795" s="151"/>
      <c r="F795" s="151"/>
      <c r="G795" s="151"/>
      <c r="H795" s="151"/>
      <c r="I795" s="151"/>
      <c r="J795" s="151"/>
      <c r="K795" s="151"/>
      <c r="L795" s="151"/>
      <c r="M795" s="151"/>
      <c r="N795" s="151"/>
      <c r="O795" s="151"/>
      <c r="P795" s="151"/>
      <c r="Q795" s="151"/>
      <c r="R795" s="151"/>
      <c r="S795" s="151"/>
      <c r="T795" s="151"/>
      <c r="U795" s="151"/>
      <c r="V795" s="151"/>
      <c r="W795" s="151"/>
      <c r="X795" s="151"/>
      <c r="Y795" s="151"/>
      <c r="Z795" s="151"/>
      <c r="AA795" s="151"/>
    </row>
    <row r="796">
      <c r="A796" s="151"/>
      <c r="B796" s="151"/>
      <c r="C796" s="151"/>
      <c r="D796" s="151"/>
      <c r="E796" s="151"/>
      <c r="F796" s="151"/>
      <c r="G796" s="151"/>
      <c r="H796" s="151"/>
      <c r="I796" s="151"/>
      <c r="J796" s="151"/>
      <c r="K796" s="151"/>
      <c r="L796" s="151"/>
      <c r="M796" s="151"/>
      <c r="N796" s="151"/>
      <c r="O796" s="151"/>
      <c r="P796" s="151"/>
      <c r="Q796" s="151"/>
      <c r="R796" s="151"/>
      <c r="S796" s="151"/>
      <c r="T796" s="151"/>
      <c r="U796" s="151"/>
      <c r="V796" s="151"/>
      <c r="W796" s="151"/>
      <c r="X796" s="151"/>
      <c r="Y796" s="151"/>
      <c r="Z796" s="151"/>
      <c r="AA796" s="151"/>
    </row>
    <row r="797">
      <c r="A797" s="151"/>
      <c r="B797" s="151"/>
      <c r="C797" s="151"/>
      <c r="D797" s="151"/>
      <c r="E797" s="151"/>
      <c r="F797" s="151"/>
      <c r="G797" s="151"/>
      <c r="H797" s="151"/>
      <c r="I797" s="151"/>
      <c r="J797" s="151"/>
      <c r="K797" s="151"/>
      <c r="L797" s="151"/>
      <c r="M797" s="151"/>
      <c r="N797" s="151"/>
      <c r="O797" s="151"/>
      <c r="P797" s="151"/>
      <c r="Q797" s="151"/>
      <c r="R797" s="151"/>
      <c r="S797" s="151"/>
      <c r="T797" s="151"/>
      <c r="U797" s="151"/>
      <c r="V797" s="151"/>
      <c r="W797" s="151"/>
      <c r="X797" s="151"/>
      <c r="Y797" s="151"/>
      <c r="Z797" s="151"/>
      <c r="AA797" s="151"/>
    </row>
    <row r="798">
      <c r="A798" s="151"/>
      <c r="B798" s="151"/>
      <c r="C798" s="151"/>
      <c r="D798" s="151"/>
      <c r="E798" s="151"/>
      <c r="F798" s="151"/>
      <c r="G798" s="151"/>
      <c r="H798" s="151"/>
      <c r="I798" s="151"/>
      <c r="J798" s="151"/>
      <c r="K798" s="151"/>
      <c r="L798" s="151"/>
      <c r="M798" s="151"/>
      <c r="N798" s="151"/>
      <c r="O798" s="151"/>
      <c r="P798" s="151"/>
      <c r="Q798" s="151"/>
      <c r="R798" s="151"/>
      <c r="S798" s="151"/>
      <c r="T798" s="151"/>
      <c r="U798" s="151"/>
      <c r="V798" s="151"/>
      <c r="W798" s="151"/>
      <c r="X798" s="151"/>
      <c r="Y798" s="151"/>
      <c r="Z798" s="151"/>
      <c r="AA798" s="151"/>
    </row>
    <row r="799">
      <c r="A799" s="151"/>
      <c r="B799" s="151"/>
      <c r="C799" s="151"/>
      <c r="D799" s="151"/>
      <c r="E799" s="151"/>
      <c r="F799" s="151"/>
      <c r="G799" s="151"/>
      <c r="H799" s="151"/>
      <c r="I799" s="151"/>
      <c r="J799" s="151"/>
      <c r="K799" s="151"/>
      <c r="L799" s="151"/>
      <c r="M799" s="151"/>
      <c r="N799" s="151"/>
      <c r="O799" s="151"/>
      <c r="P799" s="151"/>
      <c r="Q799" s="151"/>
      <c r="R799" s="151"/>
      <c r="S799" s="151"/>
      <c r="T799" s="151"/>
      <c r="U799" s="151"/>
      <c r="V799" s="151"/>
      <c r="W799" s="151"/>
      <c r="X799" s="151"/>
      <c r="Y799" s="151"/>
      <c r="Z799" s="151"/>
      <c r="AA799" s="151"/>
    </row>
    <row r="800">
      <c r="A800" s="151"/>
      <c r="B800" s="151"/>
      <c r="C800" s="151"/>
      <c r="D800" s="151"/>
      <c r="E800" s="151"/>
      <c r="F800" s="151"/>
      <c r="G800" s="151"/>
      <c r="H800" s="151"/>
      <c r="I800" s="151"/>
      <c r="J800" s="151"/>
      <c r="K800" s="151"/>
      <c r="L800" s="151"/>
      <c r="M800" s="151"/>
      <c r="N800" s="151"/>
      <c r="O800" s="151"/>
      <c r="P800" s="151"/>
      <c r="Q800" s="151"/>
      <c r="R800" s="151"/>
      <c r="S800" s="151"/>
      <c r="T800" s="151"/>
      <c r="U800" s="151"/>
      <c r="V800" s="151"/>
      <c r="W800" s="151"/>
      <c r="X800" s="151"/>
      <c r="Y800" s="151"/>
      <c r="Z800" s="151"/>
      <c r="AA800" s="151"/>
    </row>
    <row r="801">
      <c r="A801" s="151"/>
      <c r="B801" s="151"/>
      <c r="C801" s="151"/>
      <c r="D801" s="151"/>
      <c r="E801" s="151"/>
      <c r="F801" s="151"/>
      <c r="G801" s="151"/>
      <c r="H801" s="151"/>
      <c r="I801" s="151"/>
      <c r="J801" s="151"/>
      <c r="K801" s="151"/>
      <c r="L801" s="151"/>
      <c r="M801" s="151"/>
      <c r="N801" s="151"/>
      <c r="O801" s="151"/>
      <c r="P801" s="151"/>
      <c r="Q801" s="151"/>
      <c r="R801" s="151"/>
      <c r="S801" s="151"/>
      <c r="T801" s="151"/>
      <c r="U801" s="151"/>
      <c r="V801" s="151"/>
      <c r="W801" s="151"/>
      <c r="X801" s="151"/>
      <c r="Y801" s="151"/>
      <c r="Z801" s="151"/>
      <c r="AA801" s="151"/>
    </row>
    <row r="802">
      <c r="A802" s="151"/>
      <c r="B802" s="151"/>
      <c r="C802" s="151"/>
      <c r="D802" s="151"/>
      <c r="E802" s="151"/>
      <c r="F802" s="151"/>
      <c r="G802" s="151"/>
      <c r="H802" s="151"/>
      <c r="I802" s="151"/>
      <c r="J802" s="151"/>
      <c r="K802" s="151"/>
      <c r="L802" s="151"/>
      <c r="M802" s="151"/>
      <c r="N802" s="151"/>
      <c r="O802" s="151"/>
      <c r="P802" s="151"/>
      <c r="Q802" s="151"/>
      <c r="R802" s="151"/>
      <c r="S802" s="151"/>
      <c r="T802" s="151"/>
      <c r="U802" s="151"/>
      <c r="V802" s="151"/>
      <c r="W802" s="151"/>
      <c r="X802" s="151"/>
      <c r="Y802" s="151"/>
      <c r="Z802" s="151"/>
      <c r="AA802" s="151"/>
    </row>
    <row r="803">
      <c r="A803" s="151"/>
      <c r="B803" s="151"/>
      <c r="C803" s="151"/>
      <c r="D803" s="151"/>
      <c r="E803" s="151"/>
      <c r="F803" s="151"/>
      <c r="G803" s="151"/>
      <c r="H803" s="151"/>
      <c r="I803" s="151"/>
      <c r="J803" s="151"/>
      <c r="K803" s="151"/>
      <c r="L803" s="151"/>
      <c r="M803" s="151"/>
      <c r="N803" s="151"/>
      <c r="O803" s="151"/>
      <c r="P803" s="151"/>
      <c r="Q803" s="151"/>
      <c r="R803" s="151"/>
      <c r="S803" s="151"/>
      <c r="T803" s="151"/>
      <c r="U803" s="151"/>
      <c r="V803" s="151"/>
      <c r="W803" s="151"/>
      <c r="X803" s="151"/>
      <c r="Y803" s="151"/>
      <c r="Z803" s="151"/>
      <c r="AA803" s="151"/>
    </row>
    <row r="804">
      <c r="A804" s="151"/>
      <c r="B804" s="151"/>
      <c r="C804" s="151"/>
      <c r="D804" s="151"/>
      <c r="E804" s="151"/>
      <c r="F804" s="151"/>
      <c r="G804" s="151"/>
      <c r="H804" s="151"/>
      <c r="I804" s="151"/>
      <c r="J804" s="151"/>
      <c r="K804" s="151"/>
      <c r="L804" s="151"/>
      <c r="M804" s="151"/>
      <c r="N804" s="151"/>
      <c r="O804" s="151"/>
      <c r="P804" s="151"/>
      <c r="Q804" s="151"/>
      <c r="R804" s="151"/>
      <c r="S804" s="151"/>
      <c r="T804" s="151"/>
      <c r="U804" s="151"/>
      <c r="V804" s="151"/>
      <c r="W804" s="151"/>
      <c r="X804" s="151"/>
      <c r="Y804" s="151"/>
      <c r="Z804" s="151"/>
      <c r="AA804" s="151"/>
    </row>
    <row r="805">
      <c r="A805" s="151"/>
      <c r="B805" s="151"/>
      <c r="C805" s="151"/>
      <c r="D805" s="151"/>
      <c r="E805" s="151"/>
      <c r="F805" s="151"/>
      <c r="G805" s="151"/>
      <c r="H805" s="151"/>
      <c r="I805" s="151"/>
      <c r="J805" s="151"/>
      <c r="K805" s="151"/>
      <c r="L805" s="151"/>
      <c r="M805" s="151"/>
      <c r="N805" s="151"/>
      <c r="O805" s="151"/>
      <c r="P805" s="151"/>
      <c r="Q805" s="151"/>
      <c r="R805" s="151"/>
      <c r="S805" s="151"/>
      <c r="T805" s="151"/>
      <c r="U805" s="151"/>
      <c r="V805" s="151"/>
      <c r="W805" s="151"/>
      <c r="X805" s="151"/>
      <c r="Y805" s="151"/>
      <c r="Z805" s="151"/>
      <c r="AA805" s="151"/>
    </row>
    <row r="806">
      <c r="A806" s="151"/>
      <c r="B806" s="151"/>
      <c r="C806" s="151"/>
      <c r="D806" s="151"/>
      <c r="E806" s="151"/>
      <c r="F806" s="151"/>
      <c r="G806" s="151"/>
      <c r="H806" s="151"/>
      <c r="I806" s="151"/>
      <c r="J806" s="151"/>
      <c r="K806" s="151"/>
      <c r="L806" s="151"/>
      <c r="M806" s="151"/>
      <c r="N806" s="151"/>
      <c r="O806" s="151"/>
      <c r="P806" s="151"/>
      <c r="Q806" s="151"/>
      <c r="R806" s="151"/>
      <c r="S806" s="151"/>
      <c r="T806" s="151"/>
      <c r="U806" s="151"/>
      <c r="V806" s="151"/>
      <c r="W806" s="151"/>
      <c r="X806" s="151"/>
      <c r="Y806" s="151"/>
      <c r="Z806" s="151"/>
      <c r="AA806" s="151"/>
    </row>
    <row r="807">
      <c r="A807" s="151"/>
      <c r="B807" s="151"/>
      <c r="C807" s="151"/>
      <c r="D807" s="151"/>
      <c r="E807" s="151"/>
      <c r="F807" s="151"/>
      <c r="G807" s="151"/>
      <c r="H807" s="151"/>
      <c r="I807" s="151"/>
      <c r="J807" s="151"/>
      <c r="K807" s="151"/>
      <c r="L807" s="151"/>
      <c r="M807" s="151"/>
      <c r="N807" s="151"/>
      <c r="O807" s="151"/>
      <c r="P807" s="151"/>
      <c r="Q807" s="151"/>
      <c r="R807" s="151"/>
      <c r="S807" s="151"/>
      <c r="T807" s="151"/>
      <c r="U807" s="151"/>
      <c r="V807" s="151"/>
      <c r="W807" s="151"/>
      <c r="X807" s="151"/>
      <c r="Y807" s="151"/>
      <c r="Z807" s="151"/>
      <c r="AA807" s="151"/>
    </row>
    <row r="808">
      <c r="A808" s="151"/>
      <c r="B808" s="151"/>
      <c r="C808" s="151"/>
      <c r="D808" s="151"/>
      <c r="E808" s="151"/>
      <c r="F808" s="151"/>
      <c r="G808" s="151"/>
      <c r="H808" s="151"/>
      <c r="I808" s="151"/>
      <c r="J808" s="151"/>
      <c r="K808" s="151"/>
      <c r="L808" s="151"/>
      <c r="M808" s="151"/>
      <c r="N808" s="151"/>
      <c r="O808" s="151"/>
      <c r="P808" s="151"/>
      <c r="Q808" s="151"/>
      <c r="R808" s="151"/>
      <c r="S808" s="151"/>
      <c r="T808" s="151"/>
      <c r="U808" s="151"/>
      <c r="V808" s="151"/>
      <c r="W808" s="151"/>
      <c r="X808" s="151"/>
      <c r="Y808" s="151"/>
      <c r="Z808" s="151"/>
      <c r="AA808" s="151"/>
    </row>
    <row r="809">
      <c r="A809" s="151"/>
      <c r="B809" s="151"/>
      <c r="C809" s="151"/>
      <c r="D809" s="151"/>
      <c r="E809" s="151"/>
      <c r="F809" s="151"/>
      <c r="G809" s="151"/>
      <c r="H809" s="151"/>
      <c r="I809" s="151"/>
      <c r="J809" s="151"/>
      <c r="K809" s="151"/>
      <c r="L809" s="151"/>
      <c r="M809" s="151"/>
      <c r="N809" s="151"/>
      <c r="O809" s="151"/>
      <c r="P809" s="151"/>
      <c r="Q809" s="151"/>
      <c r="R809" s="151"/>
      <c r="S809" s="151"/>
      <c r="T809" s="151"/>
      <c r="U809" s="151"/>
      <c r="V809" s="151"/>
      <c r="W809" s="151"/>
      <c r="X809" s="151"/>
      <c r="Y809" s="151"/>
      <c r="Z809" s="151"/>
      <c r="AA809" s="151"/>
    </row>
    <row r="810">
      <c r="A810" s="151"/>
      <c r="B810" s="151"/>
      <c r="C810" s="151"/>
      <c r="D810" s="151"/>
      <c r="E810" s="151"/>
      <c r="F810" s="151"/>
      <c r="G810" s="151"/>
      <c r="H810" s="151"/>
      <c r="I810" s="151"/>
      <c r="J810" s="151"/>
      <c r="K810" s="151"/>
      <c r="L810" s="151"/>
      <c r="M810" s="151"/>
      <c r="N810" s="151"/>
      <c r="O810" s="151"/>
      <c r="P810" s="151"/>
      <c r="Q810" s="151"/>
      <c r="R810" s="151"/>
      <c r="S810" s="151"/>
      <c r="T810" s="151"/>
      <c r="U810" s="151"/>
      <c r="V810" s="151"/>
      <c r="W810" s="151"/>
      <c r="X810" s="151"/>
      <c r="Y810" s="151"/>
      <c r="Z810" s="151"/>
      <c r="AA810" s="151"/>
    </row>
    <row r="811">
      <c r="A811" s="151"/>
      <c r="B811" s="151"/>
      <c r="C811" s="151"/>
      <c r="D811" s="151"/>
      <c r="E811" s="151"/>
      <c r="F811" s="151"/>
      <c r="G811" s="151"/>
      <c r="H811" s="151"/>
      <c r="I811" s="151"/>
      <c r="J811" s="151"/>
      <c r="K811" s="151"/>
      <c r="L811" s="151"/>
      <c r="M811" s="151"/>
      <c r="N811" s="151"/>
      <c r="O811" s="151"/>
      <c r="P811" s="151"/>
      <c r="Q811" s="151"/>
      <c r="R811" s="151"/>
      <c r="S811" s="151"/>
      <c r="T811" s="151"/>
      <c r="U811" s="151"/>
      <c r="V811" s="151"/>
      <c r="W811" s="151"/>
      <c r="X811" s="151"/>
      <c r="Y811" s="151"/>
      <c r="Z811" s="151"/>
      <c r="AA811" s="151"/>
    </row>
    <row r="812">
      <c r="A812" s="151"/>
      <c r="B812" s="151"/>
      <c r="C812" s="151"/>
      <c r="D812" s="151"/>
      <c r="E812" s="151"/>
      <c r="F812" s="151"/>
      <c r="G812" s="151"/>
      <c r="H812" s="151"/>
      <c r="I812" s="151"/>
      <c r="J812" s="151"/>
      <c r="K812" s="151"/>
      <c r="L812" s="151"/>
      <c r="M812" s="151"/>
      <c r="N812" s="151"/>
      <c r="O812" s="151"/>
      <c r="P812" s="151"/>
      <c r="Q812" s="151"/>
      <c r="R812" s="151"/>
      <c r="S812" s="151"/>
      <c r="T812" s="151"/>
      <c r="U812" s="151"/>
      <c r="V812" s="151"/>
      <c r="W812" s="151"/>
      <c r="X812" s="151"/>
      <c r="Y812" s="151"/>
      <c r="Z812" s="151"/>
      <c r="AA812" s="151"/>
    </row>
    <row r="813">
      <c r="A813" s="151"/>
      <c r="B813" s="151"/>
      <c r="C813" s="151"/>
      <c r="D813" s="151"/>
      <c r="E813" s="151"/>
      <c r="F813" s="151"/>
      <c r="G813" s="151"/>
      <c r="H813" s="151"/>
      <c r="I813" s="151"/>
      <c r="J813" s="151"/>
      <c r="K813" s="151"/>
      <c r="L813" s="151"/>
      <c r="M813" s="151"/>
      <c r="N813" s="151"/>
      <c r="O813" s="151"/>
      <c r="P813" s="151"/>
      <c r="Q813" s="151"/>
      <c r="R813" s="151"/>
      <c r="S813" s="151"/>
      <c r="T813" s="151"/>
      <c r="U813" s="151"/>
      <c r="V813" s="151"/>
      <c r="W813" s="151"/>
      <c r="X813" s="151"/>
      <c r="Y813" s="151"/>
      <c r="Z813" s="151"/>
      <c r="AA813" s="151"/>
    </row>
    <row r="814">
      <c r="A814" s="151"/>
      <c r="B814" s="151"/>
      <c r="C814" s="151"/>
      <c r="D814" s="151"/>
      <c r="E814" s="151"/>
      <c r="F814" s="151"/>
      <c r="G814" s="151"/>
      <c r="H814" s="151"/>
      <c r="I814" s="151"/>
      <c r="J814" s="151"/>
      <c r="K814" s="151"/>
      <c r="L814" s="151"/>
      <c r="M814" s="151"/>
      <c r="N814" s="151"/>
      <c r="O814" s="151"/>
      <c r="P814" s="151"/>
      <c r="Q814" s="151"/>
      <c r="R814" s="151"/>
      <c r="S814" s="151"/>
      <c r="T814" s="151"/>
      <c r="U814" s="151"/>
      <c r="V814" s="151"/>
      <c r="W814" s="151"/>
      <c r="X814" s="151"/>
      <c r="Y814" s="151"/>
      <c r="Z814" s="151"/>
      <c r="AA814" s="151"/>
    </row>
    <row r="815">
      <c r="A815" s="151"/>
      <c r="B815" s="151"/>
      <c r="C815" s="151"/>
      <c r="D815" s="151"/>
      <c r="E815" s="151"/>
      <c r="F815" s="151"/>
      <c r="G815" s="151"/>
      <c r="H815" s="151"/>
      <c r="I815" s="151"/>
      <c r="J815" s="151"/>
      <c r="K815" s="151"/>
      <c r="L815" s="151"/>
      <c r="M815" s="151"/>
      <c r="N815" s="151"/>
      <c r="O815" s="151"/>
      <c r="P815" s="151"/>
      <c r="Q815" s="151"/>
      <c r="R815" s="151"/>
      <c r="S815" s="151"/>
      <c r="T815" s="151"/>
      <c r="U815" s="151"/>
      <c r="V815" s="151"/>
      <c r="W815" s="151"/>
      <c r="X815" s="151"/>
      <c r="Y815" s="151"/>
      <c r="Z815" s="151"/>
      <c r="AA815" s="151"/>
    </row>
    <row r="816">
      <c r="A816" s="151"/>
      <c r="B816" s="151"/>
      <c r="C816" s="151"/>
      <c r="D816" s="151"/>
      <c r="E816" s="151"/>
      <c r="F816" s="151"/>
      <c r="G816" s="151"/>
      <c r="H816" s="151"/>
      <c r="I816" s="151"/>
      <c r="J816" s="151"/>
      <c r="K816" s="151"/>
      <c r="L816" s="151"/>
      <c r="M816" s="151"/>
      <c r="N816" s="151"/>
      <c r="O816" s="151"/>
      <c r="P816" s="151"/>
      <c r="Q816" s="151"/>
      <c r="R816" s="151"/>
      <c r="S816" s="151"/>
      <c r="T816" s="151"/>
      <c r="U816" s="151"/>
      <c r="V816" s="151"/>
      <c r="W816" s="151"/>
      <c r="X816" s="151"/>
      <c r="Y816" s="151"/>
      <c r="Z816" s="151"/>
      <c r="AA816" s="151"/>
    </row>
    <row r="817">
      <c r="A817" s="151"/>
      <c r="B817" s="151"/>
      <c r="C817" s="151"/>
      <c r="D817" s="151"/>
      <c r="E817" s="151"/>
      <c r="F817" s="151"/>
      <c r="G817" s="151"/>
      <c r="H817" s="151"/>
      <c r="I817" s="151"/>
      <c r="J817" s="151"/>
      <c r="K817" s="151"/>
      <c r="L817" s="151"/>
      <c r="M817" s="151"/>
      <c r="N817" s="151"/>
      <c r="O817" s="151"/>
      <c r="P817" s="151"/>
      <c r="Q817" s="151"/>
      <c r="R817" s="151"/>
      <c r="S817" s="151"/>
      <c r="T817" s="151"/>
      <c r="U817" s="151"/>
      <c r="V817" s="151"/>
      <c r="W817" s="151"/>
      <c r="X817" s="151"/>
      <c r="Y817" s="151"/>
      <c r="Z817" s="151"/>
      <c r="AA817" s="151"/>
    </row>
    <row r="818">
      <c r="A818" s="151"/>
      <c r="B818" s="151"/>
      <c r="C818" s="151"/>
      <c r="D818" s="151"/>
      <c r="E818" s="151"/>
      <c r="F818" s="151"/>
      <c r="G818" s="151"/>
      <c r="H818" s="151"/>
      <c r="I818" s="151"/>
      <c r="J818" s="151"/>
      <c r="K818" s="151"/>
      <c r="L818" s="151"/>
      <c r="M818" s="151"/>
      <c r="N818" s="151"/>
      <c r="O818" s="151"/>
      <c r="P818" s="151"/>
      <c r="Q818" s="151"/>
      <c r="R818" s="151"/>
      <c r="S818" s="151"/>
      <c r="T818" s="151"/>
      <c r="U818" s="151"/>
      <c r="V818" s="151"/>
      <c r="W818" s="151"/>
      <c r="X818" s="151"/>
      <c r="Y818" s="151"/>
      <c r="Z818" s="151"/>
      <c r="AA818" s="151"/>
    </row>
    <row r="819">
      <c r="A819" s="151"/>
      <c r="B819" s="151"/>
      <c r="C819" s="151"/>
      <c r="D819" s="151"/>
      <c r="E819" s="151"/>
      <c r="F819" s="151"/>
      <c r="G819" s="151"/>
      <c r="H819" s="151"/>
      <c r="I819" s="151"/>
      <c r="J819" s="151"/>
      <c r="K819" s="151"/>
      <c r="L819" s="151"/>
      <c r="M819" s="151"/>
      <c r="N819" s="151"/>
      <c r="O819" s="151"/>
      <c r="P819" s="151"/>
      <c r="Q819" s="151"/>
      <c r="R819" s="151"/>
      <c r="S819" s="151"/>
      <c r="T819" s="151"/>
      <c r="U819" s="151"/>
      <c r="V819" s="151"/>
      <c r="W819" s="151"/>
      <c r="X819" s="151"/>
      <c r="Y819" s="151"/>
      <c r="Z819" s="151"/>
      <c r="AA819" s="151"/>
    </row>
    <row r="820">
      <c r="A820" s="151"/>
      <c r="B820" s="151"/>
      <c r="C820" s="151"/>
      <c r="D820" s="151"/>
      <c r="E820" s="151"/>
      <c r="F820" s="151"/>
      <c r="G820" s="151"/>
      <c r="H820" s="151"/>
      <c r="I820" s="151"/>
      <c r="J820" s="151"/>
      <c r="K820" s="151"/>
      <c r="L820" s="151"/>
      <c r="M820" s="151"/>
      <c r="N820" s="151"/>
      <c r="O820" s="151"/>
      <c r="P820" s="151"/>
      <c r="Q820" s="151"/>
      <c r="R820" s="151"/>
      <c r="S820" s="151"/>
      <c r="T820" s="151"/>
      <c r="U820" s="151"/>
      <c r="V820" s="151"/>
      <c r="W820" s="151"/>
      <c r="X820" s="151"/>
      <c r="Y820" s="151"/>
      <c r="Z820" s="151"/>
      <c r="AA820" s="151"/>
    </row>
    <row r="821">
      <c r="A821" s="151"/>
      <c r="B821" s="151"/>
      <c r="C821" s="151"/>
      <c r="D821" s="151"/>
      <c r="E821" s="151"/>
      <c r="F821" s="151"/>
      <c r="G821" s="151"/>
      <c r="H821" s="151"/>
      <c r="I821" s="151"/>
      <c r="J821" s="151"/>
      <c r="K821" s="151"/>
      <c r="L821" s="151"/>
      <c r="M821" s="151"/>
      <c r="N821" s="151"/>
      <c r="O821" s="151"/>
      <c r="P821" s="151"/>
      <c r="Q821" s="151"/>
      <c r="R821" s="151"/>
      <c r="S821" s="151"/>
      <c r="T821" s="151"/>
      <c r="U821" s="151"/>
      <c r="V821" s="151"/>
      <c r="W821" s="151"/>
      <c r="X821" s="151"/>
      <c r="Y821" s="151"/>
      <c r="Z821" s="151"/>
      <c r="AA821" s="151"/>
    </row>
    <row r="822">
      <c r="A822" s="151"/>
      <c r="B822" s="151"/>
      <c r="C822" s="151"/>
      <c r="D822" s="151"/>
      <c r="E822" s="151"/>
      <c r="F822" s="151"/>
      <c r="G822" s="151"/>
      <c r="H822" s="151"/>
      <c r="I822" s="151"/>
      <c r="J822" s="151"/>
      <c r="K822" s="151"/>
      <c r="L822" s="151"/>
      <c r="M822" s="151"/>
      <c r="N822" s="151"/>
      <c r="O822" s="151"/>
      <c r="P822" s="151"/>
      <c r="Q822" s="151"/>
      <c r="R822" s="151"/>
      <c r="S822" s="151"/>
      <c r="T822" s="151"/>
      <c r="U822" s="151"/>
      <c r="V822" s="151"/>
      <c r="W822" s="151"/>
      <c r="X822" s="151"/>
      <c r="Y822" s="151"/>
      <c r="Z822" s="151"/>
      <c r="AA822" s="151"/>
    </row>
    <row r="823">
      <c r="A823" s="151"/>
      <c r="B823" s="151"/>
      <c r="C823" s="151"/>
      <c r="D823" s="151"/>
      <c r="E823" s="151"/>
      <c r="F823" s="151"/>
      <c r="G823" s="151"/>
      <c r="H823" s="151"/>
      <c r="I823" s="151"/>
      <c r="J823" s="151"/>
      <c r="K823" s="151"/>
      <c r="L823" s="151"/>
      <c r="M823" s="151"/>
      <c r="N823" s="151"/>
      <c r="O823" s="151"/>
      <c r="P823" s="151"/>
      <c r="Q823" s="151"/>
      <c r="R823" s="151"/>
      <c r="S823" s="151"/>
      <c r="T823" s="151"/>
      <c r="U823" s="151"/>
      <c r="V823" s="151"/>
      <c r="W823" s="151"/>
      <c r="X823" s="151"/>
      <c r="Y823" s="151"/>
      <c r="Z823" s="151"/>
      <c r="AA823" s="151"/>
    </row>
    <row r="824">
      <c r="A824" s="151"/>
      <c r="B824" s="151"/>
      <c r="C824" s="151"/>
      <c r="D824" s="151"/>
      <c r="E824" s="151"/>
      <c r="F824" s="151"/>
      <c r="G824" s="151"/>
      <c r="H824" s="151"/>
      <c r="I824" s="151"/>
      <c r="J824" s="151"/>
      <c r="K824" s="151"/>
      <c r="L824" s="151"/>
      <c r="M824" s="151"/>
      <c r="N824" s="151"/>
      <c r="O824" s="151"/>
      <c r="P824" s="151"/>
      <c r="Q824" s="151"/>
      <c r="R824" s="151"/>
      <c r="S824" s="151"/>
      <c r="T824" s="151"/>
      <c r="U824" s="151"/>
      <c r="V824" s="151"/>
      <c r="W824" s="151"/>
      <c r="X824" s="151"/>
      <c r="Y824" s="151"/>
      <c r="Z824" s="151"/>
      <c r="AA824" s="151"/>
    </row>
    <row r="825">
      <c r="A825" s="151"/>
      <c r="B825" s="151"/>
      <c r="C825" s="151"/>
      <c r="D825" s="151"/>
      <c r="E825" s="151"/>
      <c r="F825" s="151"/>
      <c r="G825" s="151"/>
      <c r="H825" s="151"/>
      <c r="I825" s="151"/>
      <c r="J825" s="151"/>
      <c r="K825" s="151"/>
      <c r="L825" s="151"/>
      <c r="M825" s="151"/>
      <c r="N825" s="151"/>
      <c r="O825" s="151"/>
      <c r="P825" s="151"/>
      <c r="Q825" s="151"/>
      <c r="R825" s="151"/>
      <c r="S825" s="151"/>
      <c r="T825" s="151"/>
      <c r="U825" s="151"/>
      <c r="V825" s="151"/>
      <c r="W825" s="151"/>
      <c r="X825" s="151"/>
      <c r="Y825" s="151"/>
      <c r="Z825" s="151"/>
      <c r="AA825" s="151"/>
    </row>
    <row r="826">
      <c r="A826" s="151"/>
      <c r="B826" s="151"/>
      <c r="C826" s="151"/>
      <c r="D826" s="151"/>
      <c r="E826" s="151"/>
      <c r="F826" s="151"/>
      <c r="G826" s="151"/>
      <c r="H826" s="151"/>
      <c r="I826" s="151"/>
      <c r="J826" s="151"/>
      <c r="K826" s="151"/>
      <c r="L826" s="151"/>
      <c r="M826" s="151"/>
      <c r="N826" s="151"/>
      <c r="O826" s="151"/>
      <c r="P826" s="151"/>
      <c r="Q826" s="151"/>
      <c r="R826" s="151"/>
      <c r="S826" s="151"/>
      <c r="T826" s="151"/>
      <c r="U826" s="151"/>
      <c r="V826" s="151"/>
      <c r="W826" s="151"/>
      <c r="X826" s="151"/>
      <c r="Y826" s="151"/>
      <c r="Z826" s="151"/>
      <c r="AA826" s="151"/>
    </row>
    <row r="827">
      <c r="A827" s="151"/>
      <c r="B827" s="151"/>
      <c r="C827" s="151"/>
      <c r="D827" s="151"/>
      <c r="E827" s="151"/>
      <c r="F827" s="151"/>
      <c r="G827" s="151"/>
      <c r="H827" s="151"/>
      <c r="I827" s="151"/>
      <c r="J827" s="151"/>
      <c r="K827" s="151"/>
      <c r="L827" s="151"/>
      <c r="M827" s="151"/>
      <c r="N827" s="151"/>
      <c r="O827" s="151"/>
      <c r="P827" s="151"/>
      <c r="Q827" s="151"/>
      <c r="R827" s="151"/>
      <c r="S827" s="151"/>
      <c r="T827" s="151"/>
      <c r="U827" s="151"/>
      <c r="V827" s="151"/>
      <c r="W827" s="151"/>
      <c r="X827" s="151"/>
      <c r="Y827" s="151"/>
      <c r="Z827" s="151"/>
      <c r="AA827" s="151"/>
    </row>
    <row r="828">
      <c r="A828" s="151"/>
      <c r="B828" s="151"/>
      <c r="C828" s="151"/>
      <c r="D828" s="151"/>
      <c r="E828" s="151"/>
      <c r="F828" s="151"/>
      <c r="G828" s="151"/>
      <c r="H828" s="151"/>
      <c r="I828" s="151"/>
      <c r="J828" s="151"/>
      <c r="K828" s="151"/>
      <c r="L828" s="151"/>
      <c r="M828" s="151"/>
      <c r="N828" s="151"/>
      <c r="O828" s="151"/>
      <c r="P828" s="151"/>
      <c r="Q828" s="151"/>
      <c r="R828" s="151"/>
      <c r="S828" s="151"/>
      <c r="T828" s="151"/>
      <c r="U828" s="151"/>
      <c r="V828" s="151"/>
      <c r="W828" s="151"/>
      <c r="X828" s="151"/>
      <c r="Y828" s="151"/>
      <c r="Z828" s="151"/>
      <c r="AA828" s="151"/>
    </row>
    <row r="829">
      <c r="A829" s="151"/>
      <c r="B829" s="151"/>
      <c r="C829" s="151"/>
      <c r="D829" s="151"/>
      <c r="E829" s="151"/>
      <c r="F829" s="151"/>
      <c r="G829" s="151"/>
      <c r="H829" s="151"/>
      <c r="I829" s="151"/>
      <c r="J829" s="151"/>
      <c r="K829" s="151"/>
      <c r="L829" s="151"/>
      <c r="M829" s="151"/>
      <c r="N829" s="151"/>
      <c r="O829" s="151"/>
      <c r="P829" s="151"/>
      <c r="Q829" s="151"/>
      <c r="R829" s="151"/>
      <c r="S829" s="151"/>
      <c r="T829" s="151"/>
      <c r="U829" s="151"/>
      <c r="V829" s="151"/>
      <c r="W829" s="151"/>
      <c r="X829" s="151"/>
      <c r="Y829" s="151"/>
      <c r="Z829" s="151"/>
      <c r="AA829" s="151"/>
    </row>
    <row r="830">
      <c r="A830" s="151"/>
      <c r="B830" s="151"/>
      <c r="C830" s="151"/>
      <c r="D830" s="151"/>
      <c r="E830" s="151"/>
      <c r="F830" s="151"/>
      <c r="G830" s="151"/>
      <c r="H830" s="151"/>
      <c r="I830" s="151"/>
      <c r="J830" s="151"/>
      <c r="K830" s="151"/>
      <c r="L830" s="151"/>
      <c r="M830" s="151"/>
      <c r="N830" s="151"/>
      <c r="O830" s="151"/>
      <c r="P830" s="151"/>
      <c r="Q830" s="151"/>
      <c r="R830" s="151"/>
      <c r="S830" s="151"/>
      <c r="T830" s="151"/>
      <c r="U830" s="151"/>
      <c r="V830" s="151"/>
      <c r="W830" s="151"/>
      <c r="X830" s="151"/>
      <c r="Y830" s="151"/>
      <c r="Z830" s="151"/>
      <c r="AA830" s="151"/>
    </row>
    <row r="831">
      <c r="A831" s="151"/>
      <c r="B831" s="151"/>
      <c r="C831" s="151"/>
      <c r="D831" s="151"/>
      <c r="E831" s="151"/>
      <c r="F831" s="151"/>
      <c r="G831" s="151"/>
      <c r="H831" s="151"/>
      <c r="I831" s="151"/>
      <c r="J831" s="151"/>
      <c r="K831" s="151"/>
      <c r="L831" s="151"/>
      <c r="M831" s="151"/>
      <c r="N831" s="151"/>
      <c r="O831" s="151"/>
      <c r="P831" s="151"/>
      <c r="Q831" s="151"/>
      <c r="R831" s="151"/>
      <c r="S831" s="151"/>
      <c r="T831" s="151"/>
      <c r="U831" s="151"/>
      <c r="V831" s="151"/>
      <c r="W831" s="151"/>
      <c r="X831" s="151"/>
      <c r="Y831" s="151"/>
      <c r="Z831" s="151"/>
      <c r="AA831" s="151"/>
    </row>
    <row r="832">
      <c r="A832" s="151"/>
      <c r="B832" s="151"/>
      <c r="C832" s="151"/>
      <c r="D832" s="151"/>
      <c r="E832" s="151"/>
      <c r="F832" s="151"/>
      <c r="G832" s="151"/>
      <c r="H832" s="151"/>
      <c r="I832" s="151"/>
      <c r="J832" s="151"/>
      <c r="K832" s="151"/>
      <c r="L832" s="151"/>
      <c r="M832" s="151"/>
      <c r="N832" s="151"/>
      <c r="O832" s="151"/>
      <c r="P832" s="151"/>
      <c r="Q832" s="151"/>
      <c r="R832" s="151"/>
      <c r="S832" s="151"/>
      <c r="T832" s="151"/>
      <c r="U832" s="151"/>
      <c r="V832" s="151"/>
      <c r="W832" s="151"/>
      <c r="X832" s="151"/>
      <c r="Y832" s="151"/>
      <c r="Z832" s="151"/>
      <c r="AA832" s="151"/>
    </row>
    <row r="833">
      <c r="A833" s="151"/>
      <c r="B833" s="151"/>
      <c r="C833" s="151"/>
      <c r="D833" s="151"/>
      <c r="E833" s="151"/>
      <c r="F833" s="151"/>
      <c r="G833" s="151"/>
      <c r="H833" s="151"/>
      <c r="I833" s="151"/>
      <c r="J833" s="151"/>
      <c r="K833" s="151"/>
      <c r="L833" s="151"/>
      <c r="M833" s="151"/>
      <c r="N833" s="151"/>
      <c r="O833" s="151"/>
      <c r="P833" s="151"/>
      <c r="Q833" s="151"/>
      <c r="R833" s="151"/>
      <c r="S833" s="151"/>
      <c r="T833" s="151"/>
      <c r="U833" s="151"/>
      <c r="V833" s="151"/>
      <c r="W833" s="151"/>
      <c r="X833" s="151"/>
      <c r="Y833" s="151"/>
      <c r="Z833" s="151"/>
      <c r="AA833" s="151"/>
    </row>
    <row r="834">
      <c r="A834" s="151"/>
      <c r="B834" s="151"/>
      <c r="C834" s="151"/>
      <c r="D834" s="151"/>
      <c r="E834" s="151"/>
      <c r="F834" s="151"/>
      <c r="G834" s="151"/>
      <c r="H834" s="151"/>
      <c r="I834" s="151"/>
      <c r="J834" s="151"/>
      <c r="K834" s="151"/>
      <c r="L834" s="151"/>
      <c r="M834" s="151"/>
      <c r="N834" s="151"/>
      <c r="O834" s="151"/>
      <c r="P834" s="151"/>
      <c r="Q834" s="151"/>
      <c r="R834" s="151"/>
      <c r="S834" s="151"/>
      <c r="T834" s="151"/>
      <c r="U834" s="151"/>
      <c r="V834" s="151"/>
      <c r="W834" s="151"/>
      <c r="X834" s="151"/>
      <c r="Y834" s="151"/>
      <c r="Z834" s="151"/>
      <c r="AA834" s="151"/>
    </row>
    <row r="835">
      <c r="A835" s="151"/>
      <c r="B835" s="151"/>
      <c r="C835" s="151"/>
      <c r="D835" s="151"/>
      <c r="E835" s="151"/>
      <c r="F835" s="151"/>
      <c r="G835" s="151"/>
      <c r="H835" s="151"/>
      <c r="I835" s="151"/>
      <c r="J835" s="151"/>
      <c r="K835" s="151"/>
      <c r="L835" s="151"/>
      <c r="M835" s="151"/>
      <c r="N835" s="151"/>
      <c r="O835" s="151"/>
      <c r="P835" s="151"/>
      <c r="Q835" s="151"/>
      <c r="R835" s="151"/>
      <c r="S835" s="151"/>
      <c r="T835" s="151"/>
      <c r="U835" s="151"/>
      <c r="V835" s="151"/>
      <c r="W835" s="151"/>
      <c r="X835" s="151"/>
      <c r="Y835" s="151"/>
      <c r="Z835" s="151"/>
      <c r="AA835" s="151"/>
    </row>
    <row r="836">
      <c r="A836" s="151"/>
      <c r="B836" s="151"/>
      <c r="C836" s="151"/>
      <c r="D836" s="151"/>
      <c r="E836" s="151"/>
      <c r="F836" s="151"/>
      <c r="G836" s="151"/>
      <c r="H836" s="151"/>
      <c r="I836" s="151"/>
      <c r="J836" s="151"/>
      <c r="K836" s="151"/>
      <c r="L836" s="151"/>
      <c r="M836" s="151"/>
      <c r="N836" s="151"/>
      <c r="O836" s="151"/>
      <c r="P836" s="151"/>
      <c r="Q836" s="151"/>
      <c r="R836" s="151"/>
      <c r="S836" s="151"/>
      <c r="T836" s="151"/>
      <c r="U836" s="151"/>
      <c r="V836" s="151"/>
      <c r="W836" s="151"/>
      <c r="X836" s="151"/>
      <c r="Y836" s="151"/>
      <c r="Z836" s="151"/>
      <c r="AA836" s="151"/>
    </row>
    <row r="837">
      <c r="A837" s="151"/>
      <c r="B837" s="151"/>
      <c r="C837" s="151"/>
      <c r="D837" s="151"/>
      <c r="E837" s="151"/>
      <c r="F837" s="151"/>
      <c r="G837" s="151"/>
      <c r="H837" s="151"/>
      <c r="I837" s="151"/>
      <c r="J837" s="151"/>
      <c r="K837" s="151"/>
      <c r="L837" s="151"/>
      <c r="M837" s="151"/>
      <c r="N837" s="151"/>
      <c r="O837" s="151"/>
      <c r="P837" s="151"/>
      <c r="Q837" s="151"/>
      <c r="R837" s="151"/>
      <c r="S837" s="151"/>
      <c r="T837" s="151"/>
      <c r="U837" s="151"/>
      <c r="V837" s="151"/>
      <c r="W837" s="151"/>
      <c r="X837" s="151"/>
      <c r="Y837" s="151"/>
      <c r="Z837" s="151"/>
      <c r="AA837" s="151"/>
    </row>
    <row r="838">
      <c r="A838" s="151"/>
      <c r="B838" s="151"/>
      <c r="C838" s="151"/>
      <c r="D838" s="151"/>
      <c r="E838" s="151"/>
      <c r="F838" s="151"/>
      <c r="G838" s="151"/>
      <c r="H838" s="151"/>
      <c r="I838" s="151"/>
      <c r="J838" s="151"/>
      <c r="K838" s="151"/>
      <c r="L838" s="151"/>
      <c r="M838" s="151"/>
      <c r="N838" s="151"/>
      <c r="O838" s="151"/>
      <c r="P838" s="151"/>
      <c r="Q838" s="151"/>
      <c r="R838" s="151"/>
      <c r="S838" s="151"/>
      <c r="T838" s="151"/>
      <c r="U838" s="151"/>
      <c r="V838" s="151"/>
      <c r="W838" s="151"/>
      <c r="X838" s="151"/>
      <c r="Y838" s="151"/>
      <c r="Z838" s="151"/>
      <c r="AA838" s="151"/>
    </row>
    <row r="839">
      <c r="A839" s="151"/>
      <c r="B839" s="151"/>
      <c r="C839" s="151"/>
      <c r="D839" s="151"/>
      <c r="E839" s="151"/>
      <c r="F839" s="151"/>
      <c r="G839" s="151"/>
      <c r="H839" s="151"/>
      <c r="I839" s="151"/>
      <c r="J839" s="151"/>
      <c r="K839" s="151"/>
      <c r="L839" s="151"/>
      <c r="M839" s="151"/>
      <c r="N839" s="151"/>
      <c r="O839" s="151"/>
      <c r="P839" s="151"/>
      <c r="Q839" s="151"/>
      <c r="R839" s="151"/>
      <c r="S839" s="151"/>
      <c r="T839" s="151"/>
      <c r="U839" s="151"/>
      <c r="V839" s="151"/>
      <c r="W839" s="151"/>
      <c r="X839" s="151"/>
      <c r="Y839" s="151"/>
      <c r="Z839" s="151"/>
      <c r="AA839" s="151"/>
    </row>
    <row r="840">
      <c r="A840" s="151"/>
      <c r="B840" s="151"/>
      <c r="C840" s="151"/>
      <c r="D840" s="151"/>
      <c r="E840" s="151"/>
      <c r="F840" s="151"/>
      <c r="G840" s="151"/>
      <c r="H840" s="151"/>
      <c r="I840" s="151"/>
      <c r="J840" s="151"/>
      <c r="K840" s="151"/>
      <c r="L840" s="151"/>
      <c r="M840" s="151"/>
      <c r="N840" s="151"/>
      <c r="O840" s="151"/>
      <c r="P840" s="151"/>
      <c r="Q840" s="151"/>
      <c r="R840" s="151"/>
      <c r="S840" s="151"/>
      <c r="T840" s="151"/>
      <c r="U840" s="151"/>
      <c r="V840" s="151"/>
      <c r="W840" s="151"/>
      <c r="X840" s="151"/>
      <c r="Y840" s="151"/>
      <c r="Z840" s="151"/>
      <c r="AA840" s="151"/>
    </row>
    <row r="841">
      <c r="A841" s="151"/>
      <c r="B841" s="151"/>
      <c r="C841" s="151"/>
      <c r="D841" s="151"/>
      <c r="E841" s="151"/>
      <c r="F841" s="151"/>
      <c r="G841" s="151"/>
      <c r="H841" s="151"/>
      <c r="I841" s="151"/>
      <c r="J841" s="151"/>
      <c r="K841" s="151"/>
      <c r="L841" s="151"/>
      <c r="M841" s="151"/>
      <c r="N841" s="151"/>
      <c r="O841" s="151"/>
      <c r="P841" s="151"/>
      <c r="Q841" s="151"/>
      <c r="R841" s="151"/>
      <c r="S841" s="151"/>
      <c r="T841" s="151"/>
      <c r="U841" s="151"/>
      <c r="V841" s="151"/>
      <c r="W841" s="151"/>
      <c r="X841" s="151"/>
      <c r="Y841" s="151"/>
      <c r="Z841" s="151"/>
      <c r="AA841" s="151"/>
    </row>
    <row r="842">
      <c r="A842" s="151"/>
      <c r="B842" s="151"/>
      <c r="C842" s="151"/>
      <c r="D842" s="151"/>
      <c r="E842" s="151"/>
      <c r="F842" s="151"/>
      <c r="G842" s="151"/>
      <c r="H842" s="151"/>
      <c r="I842" s="151"/>
      <c r="J842" s="151"/>
      <c r="K842" s="151"/>
      <c r="L842" s="151"/>
      <c r="M842" s="151"/>
      <c r="N842" s="151"/>
      <c r="O842" s="151"/>
      <c r="P842" s="151"/>
      <c r="Q842" s="151"/>
      <c r="R842" s="151"/>
      <c r="S842" s="151"/>
      <c r="T842" s="151"/>
      <c r="U842" s="151"/>
      <c r="V842" s="151"/>
      <c r="W842" s="151"/>
      <c r="X842" s="151"/>
      <c r="Y842" s="151"/>
      <c r="Z842" s="151"/>
      <c r="AA842" s="151"/>
    </row>
    <row r="843">
      <c r="A843" s="151"/>
      <c r="B843" s="151"/>
      <c r="C843" s="151"/>
      <c r="D843" s="151"/>
      <c r="E843" s="151"/>
      <c r="F843" s="151"/>
      <c r="G843" s="151"/>
      <c r="H843" s="151"/>
      <c r="I843" s="151"/>
      <c r="J843" s="151"/>
      <c r="K843" s="151"/>
      <c r="L843" s="151"/>
      <c r="M843" s="151"/>
      <c r="N843" s="151"/>
      <c r="O843" s="151"/>
      <c r="P843" s="151"/>
      <c r="Q843" s="151"/>
      <c r="R843" s="151"/>
      <c r="S843" s="151"/>
      <c r="T843" s="151"/>
      <c r="U843" s="151"/>
      <c r="V843" s="151"/>
      <c r="W843" s="151"/>
      <c r="X843" s="151"/>
      <c r="Y843" s="151"/>
      <c r="Z843" s="151"/>
      <c r="AA843" s="151"/>
    </row>
    <row r="844">
      <c r="A844" s="151"/>
      <c r="B844" s="151"/>
      <c r="C844" s="151"/>
      <c r="D844" s="151"/>
      <c r="E844" s="151"/>
      <c r="F844" s="151"/>
      <c r="G844" s="151"/>
      <c r="H844" s="151"/>
      <c r="I844" s="151"/>
      <c r="J844" s="151"/>
      <c r="K844" s="151"/>
      <c r="L844" s="151"/>
      <c r="M844" s="151"/>
      <c r="N844" s="151"/>
      <c r="O844" s="151"/>
      <c r="P844" s="151"/>
      <c r="Q844" s="151"/>
      <c r="R844" s="151"/>
      <c r="S844" s="151"/>
      <c r="T844" s="151"/>
      <c r="U844" s="151"/>
      <c r="V844" s="151"/>
      <c r="W844" s="151"/>
      <c r="X844" s="151"/>
      <c r="Y844" s="151"/>
      <c r="Z844" s="151"/>
      <c r="AA844" s="151"/>
    </row>
    <row r="845">
      <c r="A845" s="151"/>
      <c r="B845" s="151"/>
      <c r="C845" s="151"/>
      <c r="D845" s="151"/>
      <c r="E845" s="151"/>
      <c r="F845" s="151"/>
      <c r="G845" s="151"/>
      <c r="H845" s="151"/>
      <c r="I845" s="151"/>
      <c r="J845" s="151"/>
      <c r="K845" s="151"/>
      <c r="L845" s="151"/>
      <c r="M845" s="151"/>
      <c r="N845" s="151"/>
      <c r="O845" s="151"/>
      <c r="P845" s="151"/>
      <c r="Q845" s="151"/>
      <c r="R845" s="151"/>
      <c r="S845" s="151"/>
      <c r="T845" s="151"/>
      <c r="U845" s="151"/>
      <c r="V845" s="151"/>
      <c r="W845" s="151"/>
      <c r="X845" s="151"/>
      <c r="Y845" s="151"/>
      <c r="Z845" s="151"/>
      <c r="AA845" s="151"/>
    </row>
    <row r="846">
      <c r="A846" s="151"/>
      <c r="B846" s="151"/>
      <c r="C846" s="151"/>
      <c r="D846" s="151"/>
      <c r="E846" s="151"/>
      <c r="F846" s="151"/>
      <c r="G846" s="151"/>
      <c r="H846" s="151"/>
      <c r="I846" s="151"/>
      <c r="J846" s="151"/>
      <c r="K846" s="151"/>
      <c r="L846" s="151"/>
      <c r="M846" s="151"/>
      <c r="N846" s="151"/>
      <c r="O846" s="151"/>
      <c r="P846" s="151"/>
      <c r="Q846" s="151"/>
      <c r="R846" s="151"/>
      <c r="S846" s="151"/>
      <c r="T846" s="151"/>
      <c r="U846" s="151"/>
      <c r="V846" s="151"/>
      <c r="W846" s="151"/>
      <c r="X846" s="151"/>
      <c r="Y846" s="151"/>
      <c r="Z846" s="151"/>
      <c r="AA846" s="151"/>
    </row>
    <row r="847">
      <c r="A847" s="151"/>
      <c r="B847" s="151"/>
      <c r="C847" s="151"/>
      <c r="D847" s="151"/>
      <c r="E847" s="151"/>
      <c r="F847" s="151"/>
      <c r="G847" s="151"/>
      <c r="H847" s="151"/>
      <c r="I847" s="151"/>
      <c r="J847" s="151"/>
      <c r="K847" s="151"/>
      <c r="L847" s="151"/>
      <c r="M847" s="151"/>
      <c r="N847" s="151"/>
      <c r="O847" s="151"/>
      <c r="P847" s="151"/>
      <c r="Q847" s="151"/>
      <c r="R847" s="151"/>
      <c r="S847" s="151"/>
      <c r="T847" s="151"/>
      <c r="U847" s="151"/>
      <c r="V847" s="151"/>
      <c r="W847" s="151"/>
      <c r="X847" s="151"/>
      <c r="Y847" s="151"/>
      <c r="Z847" s="151"/>
      <c r="AA847" s="151"/>
    </row>
    <row r="848">
      <c r="A848" s="151"/>
      <c r="B848" s="151"/>
      <c r="C848" s="151"/>
      <c r="D848" s="151"/>
      <c r="E848" s="151"/>
      <c r="F848" s="151"/>
      <c r="G848" s="151"/>
      <c r="H848" s="151"/>
      <c r="I848" s="151"/>
      <c r="J848" s="151"/>
      <c r="K848" s="151"/>
      <c r="L848" s="151"/>
      <c r="M848" s="151"/>
      <c r="N848" s="151"/>
      <c r="O848" s="151"/>
      <c r="P848" s="151"/>
      <c r="Q848" s="151"/>
      <c r="R848" s="151"/>
      <c r="S848" s="151"/>
      <c r="T848" s="151"/>
      <c r="U848" s="151"/>
      <c r="V848" s="151"/>
      <c r="W848" s="151"/>
      <c r="X848" s="151"/>
      <c r="Y848" s="151"/>
      <c r="Z848" s="151"/>
      <c r="AA848" s="151"/>
    </row>
    <row r="849">
      <c r="A849" s="151"/>
      <c r="B849" s="151"/>
      <c r="C849" s="151"/>
      <c r="D849" s="151"/>
      <c r="E849" s="151"/>
      <c r="F849" s="151"/>
      <c r="G849" s="151"/>
      <c r="H849" s="151"/>
      <c r="I849" s="151"/>
      <c r="J849" s="151"/>
      <c r="K849" s="151"/>
      <c r="L849" s="151"/>
      <c r="M849" s="151"/>
      <c r="N849" s="151"/>
      <c r="O849" s="151"/>
      <c r="P849" s="151"/>
      <c r="Q849" s="151"/>
      <c r="R849" s="151"/>
      <c r="S849" s="151"/>
      <c r="T849" s="151"/>
      <c r="U849" s="151"/>
      <c r="V849" s="151"/>
      <c r="W849" s="151"/>
      <c r="X849" s="151"/>
      <c r="Y849" s="151"/>
      <c r="Z849" s="151"/>
      <c r="AA849" s="151"/>
    </row>
    <row r="850">
      <c r="A850" s="151"/>
      <c r="B850" s="151"/>
      <c r="C850" s="151"/>
      <c r="D850" s="151"/>
      <c r="E850" s="151"/>
      <c r="F850" s="151"/>
      <c r="G850" s="151"/>
      <c r="H850" s="151"/>
      <c r="I850" s="151"/>
      <c r="J850" s="151"/>
      <c r="K850" s="151"/>
      <c r="L850" s="151"/>
      <c r="M850" s="151"/>
      <c r="N850" s="151"/>
      <c r="O850" s="151"/>
      <c r="P850" s="151"/>
      <c r="Q850" s="151"/>
      <c r="R850" s="151"/>
      <c r="S850" s="151"/>
      <c r="T850" s="151"/>
      <c r="U850" s="151"/>
      <c r="V850" s="151"/>
      <c r="W850" s="151"/>
      <c r="X850" s="151"/>
      <c r="Y850" s="151"/>
      <c r="Z850" s="151"/>
      <c r="AA850" s="151"/>
    </row>
    <row r="851">
      <c r="A851" s="151"/>
      <c r="B851" s="151"/>
      <c r="C851" s="151"/>
      <c r="D851" s="151"/>
      <c r="E851" s="151"/>
      <c r="F851" s="151"/>
      <c r="G851" s="151"/>
      <c r="H851" s="151"/>
      <c r="I851" s="151"/>
      <c r="J851" s="151"/>
      <c r="K851" s="151"/>
      <c r="L851" s="151"/>
      <c r="M851" s="151"/>
      <c r="N851" s="151"/>
      <c r="O851" s="151"/>
      <c r="P851" s="151"/>
      <c r="Q851" s="151"/>
      <c r="R851" s="151"/>
      <c r="S851" s="151"/>
      <c r="T851" s="151"/>
      <c r="U851" s="151"/>
      <c r="V851" s="151"/>
      <c r="W851" s="151"/>
      <c r="X851" s="151"/>
      <c r="Y851" s="151"/>
      <c r="Z851" s="151"/>
      <c r="AA851" s="151"/>
    </row>
    <row r="852">
      <c r="A852" s="151"/>
      <c r="B852" s="151"/>
      <c r="C852" s="151"/>
      <c r="D852" s="151"/>
      <c r="E852" s="151"/>
      <c r="F852" s="151"/>
      <c r="G852" s="151"/>
      <c r="H852" s="151"/>
      <c r="I852" s="151"/>
      <c r="J852" s="151"/>
      <c r="K852" s="151"/>
      <c r="L852" s="151"/>
      <c r="M852" s="151"/>
      <c r="N852" s="151"/>
      <c r="O852" s="151"/>
      <c r="P852" s="151"/>
      <c r="Q852" s="151"/>
      <c r="R852" s="151"/>
      <c r="S852" s="151"/>
      <c r="T852" s="151"/>
      <c r="U852" s="151"/>
      <c r="V852" s="151"/>
      <c r="W852" s="151"/>
      <c r="X852" s="151"/>
      <c r="Y852" s="151"/>
      <c r="Z852" s="151"/>
      <c r="AA852" s="151"/>
    </row>
    <row r="853">
      <c r="A853" s="151"/>
      <c r="B853" s="151"/>
      <c r="C853" s="151"/>
      <c r="D853" s="151"/>
      <c r="E853" s="151"/>
      <c r="F853" s="151"/>
      <c r="G853" s="151"/>
      <c r="H853" s="151"/>
      <c r="I853" s="151"/>
      <c r="J853" s="151"/>
      <c r="K853" s="151"/>
      <c r="L853" s="151"/>
      <c r="M853" s="151"/>
      <c r="N853" s="151"/>
      <c r="O853" s="151"/>
      <c r="P853" s="151"/>
      <c r="Q853" s="151"/>
      <c r="R853" s="151"/>
      <c r="S853" s="151"/>
      <c r="T853" s="151"/>
      <c r="U853" s="151"/>
      <c r="V853" s="151"/>
      <c r="W853" s="151"/>
      <c r="X853" s="151"/>
      <c r="Y853" s="151"/>
      <c r="Z853" s="151"/>
      <c r="AA853" s="151"/>
    </row>
    <row r="854">
      <c r="A854" s="151"/>
      <c r="B854" s="151"/>
      <c r="C854" s="151"/>
      <c r="D854" s="151"/>
      <c r="E854" s="151"/>
      <c r="F854" s="151"/>
      <c r="G854" s="151"/>
      <c r="H854" s="151"/>
      <c r="I854" s="151"/>
      <c r="J854" s="151"/>
      <c r="K854" s="151"/>
      <c r="L854" s="151"/>
      <c r="M854" s="151"/>
      <c r="N854" s="151"/>
      <c r="O854" s="151"/>
      <c r="P854" s="151"/>
      <c r="Q854" s="151"/>
      <c r="R854" s="151"/>
      <c r="S854" s="151"/>
      <c r="T854" s="151"/>
      <c r="U854" s="151"/>
      <c r="V854" s="151"/>
      <c r="W854" s="151"/>
      <c r="X854" s="151"/>
      <c r="Y854" s="151"/>
      <c r="Z854" s="151"/>
      <c r="AA854" s="151"/>
    </row>
    <row r="855">
      <c r="A855" s="151"/>
      <c r="B855" s="151"/>
      <c r="C855" s="151"/>
      <c r="D855" s="151"/>
      <c r="E855" s="151"/>
      <c r="F855" s="151"/>
      <c r="G855" s="151"/>
      <c r="H855" s="151"/>
      <c r="I855" s="151"/>
      <c r="J855" s="151"/>
      <c r="K855" s="151"/>
      <c r="L855" s="151"/>
      <c r="M855" s="151"/>
      <c r="N855" s="151"/>
      <c r="O855" s="151"/>
      <c r="P855" s="151"/>
      <c r="Q855" s="151"/>
      <c r="R855" s="151"/>
      <c r="S855" s="151"/>
      <c r="T855" s="151"/>
      <c r="U855" s="151"/>
      <c r="V855" s="151"/>
      <c r="W855" s="151"/>
      <c r="X855" s="151"/>
      <c r="Y855" s="151"/>
      <c r="Z855" s="151"/>
      <c r="AA855" s="151"/>
    </row>
    <row r="856">
      <c r="A856" s="151"/>
      <c r="B856" s="151"/>
      <c r="C856" s="151"/>
      <c r="D856" s="151"/>
      <c r="E856" s="151"/>
      <c r="F856" s="151"/>
      <c r="G856" s="151"/>
      <c r="H856" s="151"/>
      <c r="I856" s="151"/>
      <c r="J856" s="151"/>
      <c r="K856" s="151"/>
      <c r="L856" s="151"/>
      <c r="M856" s="151"/>
      <c r="N856" s="151"/>
      <c r="O856" s="151"/>
      <c r="P856" s="151"/>
      <c r="Q856" s="151"/>
      <c r="R856" s="151"/>
      <c r="S856" s="151"/>
      <c r="T856" s="151"/>
      <c r="U856" s="151"/>
      <c r="V856" s="151"/>
      <c r="W856" s="151"/>
      <c r="X856" s="151"/>
      <c r="Y856" s="151"/>
      <c r="Z856" s="151"/>
      <c r="AA856" s="151"/>
    </row>
    <row r="857">
      <c r="A857" s="151"/>
      <c r="B857" s="151"/>
      <c r="C857" s="151"/>
      <c r="D857" s="151"/>
      <c r="E857" s="151"/>
      <c r="F857" s="151"/>
      <c r="G857" s="151"/>
      <c r="H857" s="151"/>
      <c r="I857" s="151"/>
      <c r="J857" s="151"/>
      <c r="K857" s="151"/>
      <c r="L857" s="151"/>
      <c r="M857" s="151"/>
      <c r="N857" s="151"/>
      <c r="O857" s="151"/>
      <c r="P857" s="151"/>
      <c r="Q857" s="151"/>
      <c r="R857" s="151"/>
      <c r="S857" s="151"/>
      <c r="T857" s="151"/>
      <c r="U857" s="151"/>
      <c r="V857" s="151"/>
      <c r="W857" s="151"/>
      <c r="X857" s="151"/>
      <c r="Y857" s="151"/>
      <c r="Z857" s="151"/>
      <c r="AA857" s="151"/>
    </row>
    <row r="858">
      <c r="A858" s="151"/>
      <c r="B858" s="151"/>
      <c r="C858" s="151"/>
      <c r="D858" s="151"/>
      <c r="E858" s="151"/>
      <c r="F858" s="151"/>
      <c r="G858" s="151"/>
      <c r="H858" s="151"/>
      <c r="I858" s="151"/>
      <c r="J858" s="151"/>
      <c r="K858" s="151"/>
      <c r="L858" s="151"/>
      <c r="M858" s="151"/>
      <c r="N858" s="151"/>
      <c r="O858" s="151"/>
      <c r="P858" s="151"/>
      <c r="Q858" s="151"/>
      <c r="R858" s="151"/>
      <c r="S858" s="151"/>
      <c r="T858" s="151"/>
      <c r="U858" s="151"/>
      <c r="V858" s="151"/>
      <c r="W858" s="151"/>
      <c r="X858" s="151"/>
      <c r="Y858" s="151"/>
      <c r="Z858" s="151"/>
      <c r="AA858" s="151"/>
    </row>
    <row r="859">
      <c r="A859" s="151"/>
      <c r="B859" s="151"/>
      <c r="C859" s="151"/>
      <c r="D859" s="151"/>
      <c r="E859" s="151"/>
      <c r="F859" s="151"/>
      <c r="G859" s="151"/>
      <c r="H859" s="151"/>
      <c r="I859" s="151"/>
      <c r="J859" s="151"/>
      <c r="K859" s="151"/>
      <c r="L859" s="151"/>
      <c r="M859" s="151"/>
      <c r="N859" s="151"/>
      <c r="O859" s="151"/>
      <c r="P859" s="151"/>
      <c r="Q859" s="151"/>
      <c r="R859" s="151"/>
      <c r="S859" s="151"/>
      <c r="T859" s="151"/>
      <c r="U859" s="151"/>
      <c r="V859" s="151"/>
      <c r="W859" s="151"/>
      <c r="X859" s="151"/>
      <c r="Y859" s="151"/>
      <c r="Z859" s="151"/>
      <c r="AA859" s="151"/>
    </row>
    <row r="860">
      <c r="A860" s="151"/>
      <c r="B860" s="151"/>
      <c r="C860" s="151"/>
      <c r="D860" s="151"/>
      <c r="E860" s="151"/>
      <c r="F860" s="151"/>
      <c r="G860" s="151"/>
      <c r="H860" s="151"/>
      <c r="I860" s="151"/>
      <c r="J860" s="151"/>
      <c r="K860" s="151"/>
      <c r="L860" s="151"/>
      <c r="M860" s="151"/>
      <c r="N860" s="151"/>
      <c r="O860" s="151"/>
      <c r="P860" s="151"/>
      <c r="Q860" s="151"/>
      <c r="R860" s="151"/>
      <c r="S860" s="151"/>
      <c r="T860" s="151"/>
      <c r="U860" s="151"/>
      <c r="V860" s="151"/>
      <c r="W860" s="151"/>
      <c r="X860" s="151"/>
      <c r="Y860" s="151"/>
      <c r="Z860" s="151"/>
      <c r="AA860" s="151"/>
    </row>
    <row r="861">
      <c r="A861" s="151"/>
      <c r="B861" s="151"/>
      <c r="C861" s="151"/>
      <c r="D861" s="151"/>
      <c r="E861" s="151"/>
      <c r="F861" s="151"/>
      <c r="G861" s="151"/>
      <c r="H861" s="151"/>
      <c r="I861" s="151"/>
      <c r="J861" s="151"/>
      <c r="K861" s="151"/>
      <c r="L861" s="151"/>
      <c r="M861" s="151"/>
      <c r="N861" s="151"/>
      <c r="O861" s="151"/>
      <c r="P861" s="151"/>
      <c r="Q861" s="151"/>
      <c r="R861" s="151"/>
      <c r="S861" s="151"/>
      <c r="T861" s="151"/>
      <c r="U861" s="151"/>
      <c r="V861" s="151"/>
      <c r="W861" s="151"/>
      <c r="X861" s="151"/>
      <c r="Y861" s="151"/>
      <c r="Z861" s="151"/>
      <c r="AA861" s="151"/>
    </row>
    <row r="862">
      <c r="A862" s="151"/>
      <c r="B862" s="151"/>
      <c r="C862" s="151"/>
      <c r="D862" s="151"/>
      <c r="E862" s="151"/>
      <c r="F862" s="151"/>
      <c r="G862" s="151"/>
      <c r="H862" s="151"/>
      <c r="I862" s="151"/>
      <c r="J862" s="151"/>
      <c r="K862" s="151"/>
      <c r="L862" s="151"/>
      <c r="M862" s="151"/>
      <c r="N862" s="151"/>
      <c r="O862" s="151"/>
      <c r="P862" s="151"/>
      <c r="Q862" s="151"/>
      <c r="R862" s="151"/>
      <c r="S862" s="151"/>
      <c r="T862" s="151"/>
      <c r="U862" s="151"/>
      <c r="V862" s="151"/>
      <c r="W862" s="151"/>
      <c r="X862" s="151"/>
      <c r="Y862" s="151"/>
      <c r="Z862" s="151"/>
      <c r="AA862" s="151"/>
    </row>
    <row r="863">
      <c r="A863" s="151"/>
      <c r="B863" s="151"/>
      <c r="C863" s="151"/>
      <c r="D863" s="151"/>
      <c r="E863" s="151"/>
      <c r="F863" s="151"/>
      <c r="G863" s="151"/>
      <c r="H863" s="151"/>
      <c r="I863" s="151"/>
      <c r="J863" s="151"/>
      <c r="K863" s="151"/>
      <c r="L863" s="151"/>
      <c r="M863" s="151"/>
      <c r="N863" s="151"/>
      <c r="O863" s="151"/>
      <c r="P863" s="151"/>
      <c r="Q863" s="151"/>
      <c r="R863" s="151"/>
      <c r="S863" s="151"/>
      <c r="T863" s="151"/>
      <c r="U863" s="151"/>
      <c r="V863" s="151"/>
      <c r="W863" s="151"/>
      <c r="X863" s="151"/>
      <c r="Y863" s="151"/>
      <c r="Z863" s="151"/>
      <c r="AA863" s="151"/>
    </row>
    <row r="864">
      <c r="A864" s="151"/>
      <c r="B864" s="151"/>
      <c r="C864" s="151"/>
      <c r="D864" s="151"/>
      <c r="E864" s="151"/>
      <c r="F864" s="151"/>
      <c r="G864" s="151"/>
      <c r="H864" s="151"/>
      <c r="I864" s="151"/>
      <c r="J864" s="151"/>
      <c r="K864" s="151"/>
      <c r="L864" s="151"/>
      <c r="M864" s="151"/>
      <c r="N864" s="151"/>
      <c r="O864" s="151"/>
      <c r="P864" s="151"/>
      <c r="Q864" s="151"/>
      <c r="R864" s="151"/>
      <c r="S864" s="151"/>
      <c r="T864" s="151"/>
      <c r="U864" s="151"/>
      <c r="V864" s="151"/>
      <c r="W864" s="151"/>
      <c r="X864" s="151"/>
      <c r="Y864" s="151"/>
      <c r="Z864" s="151"/>
      <c r="AA864" s="151"/>
    </row>
    <row r="865">
      <c r="A865" s="151"/>
      <c r="B865" s="151"/>
      <c r="C865" s="151"/>
      <c r="D865" s="151"/>
      <c r="E865" s="151"/>
      <c r="F865" s="151"/>
      <c r="G865" s="151"/>
      <c r="H865" s="151"/>
      <c r="I865" s="151"/>
      <c r="J865" s="151"/>
      <c r="K865" s="151"/>
      <c r="L865" s="151"/>
      <c r="M865" s="151"/>
      <c r="N865" s="151"/>
      <c r="O865" s="151"/>
      <c r="P865" s="151"/>
      <c r="Q865" s="151"/>
      <c r="R865" s="151"/>
      <c r="S865" s="151"/>
      <c r="T865" s="151"/>
      <c r="U865" s="151"/>
      <c r="V865" s="151"/>
      <c r="W865" s="151"/>
      <c r="X865" s="151"/>
      <c r="Y865" s="151"/>
      <c r="Z865" s="151"/>
      <c r="AA865" s="151"/>
    </row>
    <row r="866">
      <c r="A866" s="151"/>
      <c r="B866" s="151"/>
      <c r="C866" s="151"/>
      <c r="D866" s="151"/>
      <c r="E866" s="151"/>
      <c r="F866" s="151"/>
      <c r="G866" s="151"/>
      <c r="H866" s="151"/>
      <c r="I866" s="151"/>
      <c r="J866" s="151"/>
      <c r="K866" s="151"/>
      <c r="L866" s="151"/>
      <c r="M866" s="151"/>
      <c r="N866" s="151"/>
      <c r="O866" s="151"/>
      <c r="P866" s="151"/>
      <c r="Q866" s="151"/>
      <c r="R866" s="151"/>
      <c r="S866" s="151"/>
      <c r="T866" s="151"/>
      <c r="U866" s="151"/>
      <c r="V866" s="151"/>
      <c r="W866" s="151"/>
      <c r="X866" s="151"/>
      <c r="Y866" s="151"/>
      <c r="Z866" s="151"/>
      <c r="AA866" s="151"/>
    </row>
    <row r="867">
      <c r="A867" s="151"/>
      <c r="B867" s="151"/>
      <c r="C867" s="151"/>
      <c r="D867" s="151"/>
      <c r="E867" s="151"/>
      <c r="F867" s="151"/>
      <c r="G867" s="151"/>
      <c r="H867" s="151"/>
      <c r="I867" s="151"/>
      <c r="J867" s="151"/>
      <c r="K867" s="151"/>
      <c r="L867" s="151"/>
      <c r="M867" s="151"/>
      <c r="N867" s="151"/>
      <c r="O867" s="151"/>
      <c r="P867" s="151"/>
      <c r="Q867" s="151"/>
      <c r="R867" s="151"/>
      <c r="S867" s="151"/>
      <c r="T867" s="151"/>
      <c r="U867" s="151"/>
      <c r="V867" s="151"/>
      <c r="W867" s="151"/>
      <c r="X867" s="151"/>
      <c r="Y867" s="151"/>
      <c r="Z867" s="151"/>
      <c r="AA867" s="151"/>
    </row>
    <row r="868">
      <c r="A868" s="151"/>
      <c r="B868" s="151"/>
      <c r="C868" s="151"/>
      <c r="D868" s="151"/>
      <c r="E868" s="151"/>
      <c r="F868" s="151"/>
      <c r="G868" s="151"/>
      <c r="H868" s="151"/>
      <c r="I868" s="151"/>
      <c r="J868" s="151"/>
      <c r="K868" s="151"/>
      <c r="L868" s="151"/>
      <c r="M868" s="151"/>
      <c r="N868" s="151"/>
      <c r="O868" s="151"/>
      <c r="P868" s="151"/>
      <c r="Q868" s="151"/>
      <c r="R868" s="151"/>
      <c r="S868" s="151"/>
      <c r="T868" s="151"/>
      <c r="U868" s="151"/>
      <c r="V868" s="151"/>
      <c r="W868" s="151"/>
      <c r="X868" s="151"/>
      <c r="Y868" s="151"/>
      <c r="Z868" s="151"/>
      <c r="AA868" s="151"/>
    </row>
    <row r="869">
      <c r="A869" s="151"/>
      <c r="B869" s="151"/>
      <c r="C869" s="151"/>
      <c r="D869" s="151"/>
      <c r="E869" s="151"/>
      <c r="F869" s="151"/>
      <c r="G869" s="151"/>
      <c r="H869" s="151"/>
      <c r="I869" s="151"/>
      <c r="J869" s="151"/>
      <c r="K869" s="151"/>
      <c r="L869" s="151"/>
      <c r="M869" s="151"/>
      <c r="N869" s="151"/>
      <c r="O869" s="151"/>
      <c r="P869" s="151"/>
      <c r="Q869" s="151"/>
      <c r="R869" s="151"/>
      <c r="S869" s="151"/>
      <c r="T869" s="151"/>
      <c r="U869" s="151"/>
      <c r="V869" s="151"/>
      <c r="W869" s="151"/>
      <c r="X869" s="151"/>
      <c r="Y869" s="151"/>
      <c r="Z869" s="151"/>
      <c r="AA869" s="151"/>
    </row>
    <row r="870">
      <c r="A870" s="151"/>
      <c r="B870" s="151"/>
      <c r="C870" s="151"/>
      <c r="D870" s="151"/>
      <c r="E870" s="151"/>
      <c r="F870" s="151"/>
      <c r="G870" s="151"/>
      <c r="H870" s="151"/>
      <c r="I870" s="151"/>
      <c r="J870" s="151"/>
      <c r="K870" s="151"/>
      <c r="L870" s="151"/>
      <c r="M870" s="151"/>
      <c r="N870" s="151"/>
      <c r="O870" s="151"/>
      <c r="P870" s="151"/>
      <c r="Q870" s="151"/>
      <c r="R870" s="151"/>
      <c r="S870" s="151"/>
      <c r="T870" s="151"/>
      <c r="U870" s="151"/>
      <c r="V870" s="151"/>
      <c r="W870" s="151"/>
      <c r="X870" s="151"/>
      <c r="Y870" s="151"/>
      <c r="Z870" s="151"/>
      <c r="AA870" s="151"/>
    </row>
    <row r="871">
      <c r="A871" s="151"/>
      <c r="B871" s="151"/>
      <c r="C871" s="151"/>
      <c r="D871" s="151"/>
      <c r="E871" s="151"/>
      <c r="F871" s="151"/>
      <c r="G871" s="151"/>
      <c r="H871" s="151"/>
      <c r="I871" s="151"/>
      <c r="J871" s="151"/>
      <c r="K871" s="151"/>
      <c r="L871" s="151"/>
      <c r="M871" s="151"/>
      <c r="N871" s="151"/>
      <c r="O871" s="151"/>
      <c r="P871" s="151"/>
      <c r="Q871" s="151"/>
      <c r="R871" s="151"/>
      <c r="S871" s="151"/>
      <c r="T871" s="151"/>
      <c r="U871" s="151"/>
      <c r="V871" s="151"/>
      <c r="W871" s="151"/>
      <c r="X871" s="151"/>
      <c r="Y871" s="151"/>
      <c r="Z871" s="151"/>
      <c r="AA871" s="151"/>
    </row>
    <row r="872">
      <c r="A872" s="151"/>
      <c r="B872" s="151"/>
      <c r="C872" s="151"/>
      <c r="D872" s="151"/>
      <c r="E872" s="151"/>
      <c r="F872" s="151"/>
      <c r="G872" s="151"/>
      <c r="H872" s="151"/>
      <c r="I872" s="151"/>
      <c r="J872" s="151"/>
      <c r="K872" s="151"/>
      <c r="L872" s="151"/>
      <c r="M872" s="151"/>
      <c r="N872" s="151"/>
      <c r="O872" s="151"/>
      <c r="P872" s="151"/>
      <c r="Q872" s="151"/>
      <c r="R872" s="151"/>
      <c r="S872" s="151"/>
      <c r="T872" s="151"/>
      <c r="U872" s="151"/>
      <c r="V872" s="151"/>
      <c r="W872" s="151"/>
      <c r="X872" s="151"/>
      <c r="Y872" s="151"/>
      <c r="Z872" s="151"/>
      <c r="AA872" s="151"/>
    </row>
    <row r="873">
      <c r="A873" s="151"/>
      <c r="B873" s="151"/>
      <c r="C873" s="151"/>
      <c r="D873" s="151"/>
      <c r="E873" s="151"/>
      <c r="F873" s="151"/>
      <c r="G873" s="151"/>
      <c r="H873" s="151"/>
      <c r="I873" s="151"/>
      <c r="J873" s="151"/>
      <c r="K873" s="151"/>
      <c r="L873" s="151"/>
      <c r="M873" s="151"/>
      <c r="N873" s="151"/>
      <c r="O873" s="151"/>
      <c r="P873" s="151"/>
      <c r="Q873" s="151"/>
      <c r="R873" s="151"/>
      <c r="S873" s="151"/>
      <c r="T873" s="151"/>
      <c r="U873" s="151"/>
      <c r="V873" s="151"/>
      <c r="W873" s="151"/>
      <c r="X873" s="151"/>
      <c r="Y873" s="151"/>
      <c r="Z873" s="151"/>
      <c r="AA873" s="151"/>
    </row>
    <row r="874">
      <c r="A874" s="151"/>
      <c r="B874" s="151"/>
      <c r="C874" s="151"/>
      <c r="D874" s="151"/>
      <c r="E874" s="151"/>
      <c r="F874" s="151"/>
      <c r="G874" s="151"/>
      <c r="H874" s="151"/>
      <c r="I874" s="151"/>
      <c r="J874" s="151"/>
      <c r="K874" s="151"/>
      <c r="L874" s="151"/>
      <c r="M874" s="151"/>
      <c r="N874" s="151"/>
      <c r="O874" s="151"/>
      <c r="P874" s="151"/>
      <c r="Q874" s="151"/>
      <c r="R874" s="151"/>
      <c r="S874" s="151"/>
      <c r="T874" s="151"/>
      <c r="U874" s="151"/>
      <c r="V874" s="151"/>
      <c r="W874" s="151"/>
      <c r="X874" s="151"/>
      <c r="Y874" s="151"/>
      <c r="Z874" s="151"/>
      <c r="AA874" s="151"/>
    </row>
    <row r="875">
      <c r="A875" s="151"/>
      <c r="B875" s="151"/>
      <c r="C875" s="151"/>
      <c r="D875" s="151"/>
      <c r="E875" s="151"/>
      <c r="F875" s="151"/>
      <c r="G875" s="151"/>
      <c r="H875" s="151"/>
      <c r="I875" s="151"/>
      <c r="J875" s="151"/>
      <c r="K875" s="151"/>
      <c r="L875" s="151"/>
      <c r="M875" s="151"/>
      <c r="N875" s="151"/>
      <c r="O875" s="151"/>
      <c r="P875" s="151"/>
      <c r="Q875" s="151"/>
      <c r="R875" s="151"/>
      <c r="S875" s="151"/>
      <c r="T875" s="151"/>
      <c r="U875" s="151"/>
      <c r="V875" s="151"/>
      <c r="W875" s="151"/>
      <c r="X875" s="151"/>
      <c r="Y875" s="151"/>
      <c r="Z875" s="151"/>
      <c r="AA875" s="151"/>
    </row>
    <row r="876">
      <c r="A876" s="151"/>
      <c r="B876" s="151"/>
      <c r="C876" s="151"/>
      <c r="D876" s="151"/>
      <c r="E876" s="151"/>
      <c r="F876" s="151"/>
      <c r="G876" s="151"/>
      <c r="H876" s="151"/>
      <c r="I876" s="151"/>
      <c r="J876" s="151"/>
      <c r="K876" s="151"/>
      <c r="L876" s="151"/>
      <c r="M876" s="151"/>
      <c r="N876" s="151"/>
      <c r="O876" s="151"/>
      <c r="P876" s="151"/>
      <c r="Q876" s="151"/>
      <c r="R876" s="151"/>
      <c r="S876" s="151"/>
      <c r="T876" s="151"/>
      <c r="U876" s="151"/>
      <c r="V876" s="151"/>
      <c r="W876" s="151"/>
      <c r="X876" s="151"/>
      <c r="Y876" s="151"/>
      <c r="Z876" s="151"/>
      <c r="AA876" s="151"/>
    </row>
    <row r="877">
      <c r="A877" s="151"/>
      <c r="B877" s="151"/>
      <c r="C877" s="151"/>
      <c r="D877" s="151"/>
      <c r="E877" s="151"/>
      <c r="F877" s="151"/>
      <c r="G877" s="151"/>
      <c r="H877" s="151"/>
      <c r="I877" s="151"/>
      <c r="J877" s="151"/>
      <c r="K877" s="151"/>
      <c r="L877" s="151"/>
      <c r="M877" s="151"/>
      <c r="N877" s="151"/>
      <c r="O877" s="151"/>
      <c r="P877" s="151"/>
      <c r="Q877" s="151"/>
      <c r="R877" s="151"/>
      <c r="S877" s="151"/>
      <c r="T877" s="151"/>
      <c r="U877" s="151"/>
      <c r="V877" s="151"/>
      <c r="W877" s="151"/>
      <c r="X877" s="151"/>
      <c r="Y877" s="151"/>
      <c r="Z877" s="151"/>
      <c r="AA877" s="151"/>
    </row>
    <row r="878">
      <c r="A878" s="151"/>
      <c r="B878" s="151"/>
      <c r="C878" s="151"/>
      <c r="D878" s="151"/>
      <c r="E878" s="151"/>
      <c r="F878" s="151"/>
      <c r="G878" s="151"/>
      <c r="H878" s="151"/>
      <c r="I878" s="151"/>
      <c r="J878" s="151"/>
      <c r="K878" s="151"/>
      <c r="L878" s="151"/>
      <c r="M878" s="151"/>
      <c r="N878" s="151"/>
      <c r="O878" s="151"/>
      <c r="P878" s="151"/>
      <c r="Q878" s="151"/>
      <c r="R878" s="151"/>
      <c r="S878" s="151"/>
      <c r="T878" s="151"/>
      <c r="U878" s="151"/>
      <c r="V878" s="151"/>
      <c r="W878" s="151"/>
      <c r="X878" s="151"/>
      <c r="Y878" s="151"/>
      <c r="Z878" s="151"/>
      <c r="AA878" s="151"/>
    </row>
    <row r="879">
      <c r="A879" s="151"/>
      <c r="B879" s="151"/>
      <c r="C879" s="151"/>
      <c r="D879" s="151"/>
      <c r="E879" s="151"/>
      <c r="F879" s="151"/>
      <c r="G879" s="151"/>
      <c r="H879" s="151"/>
      <c r="I879" s="151"/>
      <c r="J879" s="151"/>
      <c r="K879" s="151"/>
      <c r="L879" s="151"/>
      <c r="M879" s="151"/>
      <c r="N879" s="151"/>
      <c r="O879" s="151"/>
      <c r="P879" s="151"/>
      <c r="Q879" s="151"/>
      <c r="R879" s="151"/>
      <c r="S879" s="151"/>
      <c r="T879" s="151"/>
      <c r="U879" s="151"/>
      <c r="V879" s="151"/>
      <c r="W879" s="151"/>
      <c r="X879" s="151"/>
      <c r="Y879" s="151"/>
      <c r="Z879" s="151"/>
      <c r="AA879" s="151"/>
    </row>
    <row r="880">
      <c r="A880" s="151"/>
      <c r="B880" s="151"/>
      <c r="C880" s="151"/>
      <c r="D880" s="151"/>
      <c r="E880" s="151"/>
      <c r="F880" s="151"/>
      <c r="G880" s="151"/>
      <c r="H880" s="151"/>
      <c r="I880" s="151"/>
      <c r="J880" s="151"/>
      <c r="K880" s="151"/>
      <c r="L880" s="151"/>
      <c r="M880" s="151"/>
      <c r="N880" s="151"/>
      <c r="O880" s="151"/>
      <c r="P880" s="151"/>
      <c r="Q880" s="151"/>
      <c r="R880" s="151"/>
      <c r="S880" s="151"/>
      <c r="T880" s="151"/>
      <c r="U880" s="151"/>
      <c r="V880" s="151"/>
      <c r="W880" s="151"/>
      <c r="X880" s="151"/>
      <c r="Y880" s="151"/>
      <c r="Z880" s="151"/>
      <c r="AA880" s="151"/>
    </row>
    <row r="881">
      <c r="A881" s="151"/>
      <c r="B881" s="151"/>
      <c r="C881" s="151"/>
      <c r="D881" s="151"/>
      <c r="E881" s="151"/>
      <c r="F881" s="151"/>
      <c r="G881" s="151"/>
      <c r="H881" s="151"/>
      <c r="I881" s="151"/>
      <c r="J881" s="151"/>
      <c r="K881" s="151"/>
      <c r="L881" s="151"/>
      <c r="M881" s="151"/>
      <c r="N881" s="151"/>
      <c r="O881" s="151"/>
      <c r="P881" s="151"/>
      <c r="Q881" s="151"/>
      <c r="R881" s="151"/>
      <c r="S881" s="151"/>
      <c r="T881" s="151"/>
      <c r="U881" s="151"/>
      <c r="V881" s="151"/>
      <c r="W881" s="151"/>
      <c r="X881" s="151"/>
      <c r="Y881" s="151"/>
      <c r="Z881" s="151"/>
      <c r="AA881" s="151"/>
    </row>
    <row r="882">
      <c r="A882" s="151"/>
      <c r="B882" s="151"/>
      <c r="C882" s="151"/>
      <c r="D882" s="151"/>
      <c r="E882" s="151"/>
      <c r="F882" s="151"/>
      <c r="G882" s="151"/>
      <c r="H882" s="151"/>
      <c r="I882" s="151"/>
      <c r="J882" s="151"/>
      <c r="K882" s="151"/>
      <c r="L882" s="151"/>
      <c r="M882" s="151"/>
      <c r="N882" s="151"/>
      <c r="O882" s="151"/>
      <c r="P882" s="151"/>
      <c r="Q882" s="151"/>
      <c r="R882" s="151"/>
      <c r="S882" s="151"/>
      <c r="T882" s="151"/>
      <c r="U882" s="151"/>
      <c r="V882" s="151"/>
      <c r="W882" s="151"/>
      <c r="X882" s="151"/>
      <c r="Y882" s="151"/>
      <c r="Z882" s="151"/>
      <c r="AA882" s="151"/>
    </row>
    <row r="883">
      <c r="A883" s="151"/>
      <c r="B883" s="151"/>
      <c r="C883" s="151"/>
      <c r="D883" s="151"/>
      <c r="E883" s="151"/>
      <c r="F883" s="151"/>
      <c r="G883" s="151"/>
      <c r="H883" s="151"/>
      <c r="I883" s="151"/>
      <c r="J883" s="151"/>
      <c r="K883" s="151"/>
      <c r="L883" s="151"/>
      <c r="M883" s="151"/>
      <c r="N883" s="151"/>
      <c r="O883" s="151"/>
      <c r="P883" s="151"/>
      <c r="Q883" s="151"/>
      <c r="R883" s="151"/>
      <c r="S883" s="151"/>
      <c r="T883" s="151"/>
      <c r="U883" s="151"/>
      <c r="V883" s="151"/>
      <c r="W883" s="151"/>
      <c r="X883" s="151"/>
      <c r="Y883" s="151"/>
      <c r="Z883" s="151"/>
      <c r="AA883" s="151"/>
    </row>
    <row r="884">
      <c r="A884" s="151"/>
      <c r="B884" s="151"/>
      <c r="C884" s="151"/>
      <c r="D884" s="151"/>
      <c r="E884" s="151"/>
      <c r="F884" s="151"/>
      <c r="G884" s="151"/>
      <c r="H884" s="151"/>
      <c r="I884" s="151"/>
      <c r="J884" s="151"/>
      <c r="K884" s="151"/>
      <c r="L884" s="151"/>
      <c r="M884" s="151"/>
      <c r="N884" s="151"/>
      <c r="O884" s="151"/>
      <c r="P884" s="151"/>
      <c r="Q884" s="151"/>
      <c r="R884" s="151"/>
      <c r="S884" s="151"/>
      <c r="T884" s="151"/>
      <c r="U884" s="151"/>
      <c r="V884" s="151"/>
      <c r="W884" s="151"/>
      <c r="X884" s="151"/>
      <c r="Y884" s="151"/>
      <c r="Z884" s="151"/>
      <c r="AA884" s="151"/>
    </row>
    <row r="885">
      <c r="A885" s="151"/>
      <c r="B885" s="151"/>
      <c r="C885" s="151"/>
      <c r="D885" s="151"/>
      <c r="E885" s="151"/>
      <c r="F885" s="151"/>
      <c r="G885" s="151"/>
      <c r="H885" s="151"/>
      <c r="I885" s="151"/>
      <c r="J885" s="151"/>
      <c r="K885" s="151"/>
      <c r="L885" s="151"/>
      <c r="M885" s="151"/>
      <c r="N885" s="151"/>
      <c r="O885" s="151"/>
      <c r="P885" s="151"/>
      <c r="Q885" s="151"/>
      <c r="R885" s="151"/>
      <c r="S885" s="151"/>
      <c r="T885" s="151"/>
      <c r="U885" s="151"/>
      <c r="V885" s="151"/>
      <c r="W885" s="151"/>
      <c r="X885" s="151"/>
      <c r="Y885" s="151"/>
      <c r="Z885" s="151"/>
      <c r="AA885" s="151"/>
    </row>
    <row r="886">
      <c r="A886" s="151"/>
      <c r="B886" s="151"/>
      <c r="C886" s="151"/>
      <c r="D886" s="151"/>
      <c r="E886" s="151"/>
      <c r="F886" s="151"/>
      <c r="G886" s="151"/>
      <c r="H886" s="151"/>
      <c r="I886" s="151"/>
      <c r="J886" s="151"/>
      <c r="K886" s="151"/>
      <c r="L886" s="151"/>
      <c r="M886" s="151"/>
      <c r="N886" s="151"/>
      <c r="O886" s="151"/>
      <c r="P886" s="151"/>
      <c r="Q886" s="151"/>
      <c r="R886" s="151"/>
      <c r="S886" s="151"/>
      <c r="T886" s="151"/>
      <c r="U886" s="151"/>
      <c r="V886" s="151"/>
      <c r="W886" s="151"/>
      <c r="X886" s="151"/>
      <c r="Y886" s="151"/>
      <c r="Z886" s="151"/>
      <c r="AA886" s="151"/>
    </row>
    <row r="887">
      <c r="A887" s="151"/>
      <c r="B887" s="151"/>
      <c r="C887" s="151"/>
      <c r="D887" s="151"/>
      <c r="E887" s="151"/>
      <c r="F887" s="151"/>
      <c r="G887" s="151"/>
      <c r="H887" s="151"/>
      <c r="I887" s="151"/>
      <c r="J887" s="151"/>
      <c r="K887" s="151"/>
      <c r="L887" s="151"/>
      <c r="M887" s="151"/>
      <c r="N887" s="151"/>
      <c r="O887" s="151"/>
      <c r="P887" s="151"/>
      <c r="Q887" s="151"/>
      <c r="R887" s="151"/>
      <c r="S887" s="151"/>
      <c r="T887" s="151"/>
      <c r="U887" s="151"/>
      <c r="V887" s="151"/>
      <c r="W887" s="151"/>
      <c r="X887" s="151"/>
      <c r="Y887" s="151"/>
      <c r="Z887" s="151"/>
      <c r="AA887" s="151"/>
    </row>
    <row r="888">
      <c r="A888" s="151"/>
      <c r="B888" s="151"/>
      <c r="C888" s="151"/>
      <c r="D888" s="151"/>
      <c r="E888" s="151"/>
      <c r="F888" s="151"/>
      <c r="G888" s="151"/>
      <c r="H888" s="151"/>
      <c r="I888" s="151"/>
      <c r="J888" s="151"/>
      <c r="K888" s="151"/>
      <c r="L888" s="151"/>
      <c r="M888" s="151"/>
      <c r="N888" s="151"/>
      <c r="O888" s="151"/>
      <c r="P888" s="151"/>
      <c r="Q888" s="151"/>
      <c r="R888" s="151"/>
      <c r="S888" s="151"/>
      <c r="T888" s="151"/>
      <c r="U888" s="151"/>
      <c r="V888" s="151"/>
      <c r="W888" s="151"/>
      <c r="X888" s="151"/>
      <c r="Y888" s="151"/>
      <c r="Z888" s="151"/>
      <c r="AA888" s="151"/>
    </row>
    <row r="889">
      <c r="A889" s="151"/>
      <c r="B889" s="151"/>
      <c r="C889" s="151"/>
      <c r="D889" s="151"/>
      <c r="E889" s="151"/>
      <c r="F889" s="151"/>
      <c r="G889" s="151"/>
      <c r="H889" s="151"/>
      <c r="I889" s="151"/>
      <c r="J889" s="151"/>
      <c r="K889" s="151"/>
      <c r="L889" s="151"/>
      <c r="M889" s="151"/>
      <c r="N889" s="151"/>
      <c r="O889" s="151"/>
      <c r="P889" s="151"/>
      <c r="Q889" s="151"/>
      <c r="R889" s="151"/>
      <c r="S889" s="151"/>
      <c r="T889" s="151"/>
      <c r="U889" s="151"/>
      <c r="V889" s="151"/>
      <c r="W889" s="151"/>
      <c r="X889" s="151"/>
      <c r="Y889" s="151"/>
      <c r="Z889" s="151"/>
      <c r="AA889" s="151"/>
    </row>
    <row r="890">
      <c r="A890" s="151"/>
      <c r="B890" s="151"/>
      <c r="C890" s="151"/>
      <c r="D890" s="151"/>
      <c r="E890" s="151"/>
      <c r="F890" s="151"/>
      <c r="G890" s="151"/>
      <c r="H890" s="151"/>
      <c r="I890" s="151"/>
      <c r="J890" s="151"/>
      <c r="K890" s="151"/>
      <c r="L890" s="151"/>
      <c r="M890" s="151"/>
      <c r="N890" s="151"/>
      <c r="O890" s="151"/>
      <c r="P890" s="151"/>
      <c r="Q890" s="151"/>
      <c r="R890" s="151"/>
      <c r="S890" s="151"/>
      <c r="T890" s="151"/>
      <c r="U890" s="151"/>
      <c r="V890" s="151"/>
      <c r="W890" s="151"/>
      <c r="X890" s="151"/>
      <c r="Y890" s="151"/>
      <c r="Z890" s="151"/>
      <c r="AA890" s="151"/>
    </row>
    <row r="891">
      <c r="A891" s="151"/>
      <c r="B891" s="151"/>
      <c r="C891" s="151"/>
      <c r="D891" s="151"/>
      <c r="E891" s="151"/>
      <c r="F891" s="151"/>
      <c r="G891" s="151"/>
      <c r="H891" s="151"/>
      <c r="I891" s="151"/>
      <c r="J891" s="151"/>
      <c r="K891" s="151"/>
      <c r="L891" s="151"/>
      <c r="M891" s="151"/>
      <c r="N891" s="151"/>
      <c r="O891" s="151"/>
      <c r="P891" s="151"/>
      <c r="Q891" s="151"/>
      <c r="R891" s="151"/>
      <c r="S891" s="151"/>
      <c r="T891" s="151"/>
      <c r="U891" s="151"/>
      <c r="V891" s="151"/>
      <c r="W891" s="151"/>
      <c r="X891" s="151"/>
      <c r="Y891" s="151"/>
      <c r="Z891" s="151"/>
      <c r="AA891" s="151"/>
    </row>
    <row r="892">
      <c r="A892" s="151"/>
      <c r="B892" s="151"/>
      <c r="C892" s="151"/>
      <c r="D892" s="151"/>
      <c r="E892" s="151"/>
      <c r="F892" s="151"/>
      <c r="G892" s="151"/>
      <c r="H892" s="151"/>
      <c r="I892" s="151"/>
      <c r="J892" s="151"/>
      <c r="K892" s="151"/>
      <c r="L892" s="151"/>
      <c r="M892" s="151"/>
      <c r="N892" s="151"/>
      <c r="O892" s="151"/>
      <c r="P892" s="151"/>
      <c r="Q892" s="151"/>
      <c r="R892" s="151"/>
      <c r="S892" s="151"/>
      <c r="T892" s="151"/>
      <c r="U892" s="151"/>
      <c r="V892" s="151"/>
      <c r="W892" s="151"/>
      <c r="X892" s="151"/>
      <c r="Y892" s="151"/>
      <c r="Z892" s="151"/>
      <c r="AA892" s="151"/>
    </row>
    <row r="893">
      <c r="A893" s="151"/>
      <c r="B893" s="151"/>
      <c r="C893" s="151"/>
      <c r="D893" s="151"/>
      <c r="E893" s="151"/>
      <c r="F893" s="151"/>
      <c r="G893" s="151"/>
      <c r="H893" s="151"/>
      <c r="I893" s="151"/>
      <c r="J893" s="151"/>
      <c r="K893" s="151"/>
      <c r="L893" s="151"/>
      <c r="M893" s="151"/>
      <c r="N893" s="151"/>
      <c r="O893" s="151"/>
      <c r="P893" s="151"/>
      <c r="Q893" s="151"/>
      <c r="R893" s="151"/>
      <c r="S893" s="151"/>
      <c r="T893" s="151"/>
      <c r="U893" s="151"/>
      <c r="V893" s="151"/>
      <c r="W893" s="151"/>
      <c r="X893" s="151"/>
      <c r="Y893" s="151"/>
      <c r="Z893" s="151"/>
      <c r="AA893" s="151"/>
    </row>
    <row r="894">
      <c r="A894" s="151"/>
      <c r="B894" s="151"/>
      <c r="C894" s="151"/>
      <c r="D894" s="151"/>
      <c r="E894" s="151"/>
      <c r="F894" s="151"/>
      <c r="G894" s="151"/>
      <c r="H894" s="151"/>
      <c r="I894" s="151"/>
      <c r="J894" s="151"/>
      <c r="K894" s="151"/>
      <c r="L894" s="151"/>
      <c r="M894" s="151"/>
      <c r="N894" s="151"/>
      <c r="O894" s="151"/>
      <c r="P894" s="151"/>
      <c r="Q894" s="151"/>
      <c r="R894" s="151"/>
      <c r="S894" s="151"/>
      <c r="T894" s="151"/>
      <c r="U894" s="151"/>
      <c r="V894" s="151"/>
      <c r="W894" s="151"/>
      <c r="X894" s="151"/>
      <c r="Y894" s="151"/>
      <c r="Z894" s="151"/>
      <c r="AA894" s="151"/>
    </row>
    <row r="895">
      <c r="A895" s="151"/>
      <c r="B895" s="151"/>
      <c r="C895" s="151"/>
      <c r="D895" s="151"/>
      <c r="E895" s="151"/>
      <c r="F895" s="151"/>
      <c r="G895" s="151"/>
      <c r="H895" s="151"/>
      <c r="I895" s="151"/>
      <c r="J895" s="151"/>
      <c r="K895" s="151"/>
      <c r="L895" s="151"/>
      <c r="M895" s="151"/>
      <c r="N895" s="151"/>
      <c r="O895" s="151"/>
      <c r="P895" s="151"/>
      <c r="Q895" s="151"/>
      <c r="R895" s="151"/>
      <c r="S895" s="151"/>
      <c r="T895" s="151"/>
      <c r="U895" s="151"/>
      <c r="V895" s="151"/>
      <c r="W895" s="151"/>
      <c r="X895" s="151"/>
      <c r="Y895" s="151"/>
      <c r="Z895" s="151"/>
      <c r="AA895" s="151"/>
    </row>
    <row r="896">
      <c r="A896" s="151"/>
      <c r="B896" s="151"/>
      <c r="C896" s="151"/>
      <c r="D896" s="151"/>
      <c r="E896" s="151"/>
      <c r="F896" s="151"/>
      <c r="G896" s="151"/>
      <c r="H896" s="151"/>
      <c r="I896" s="151"/>
      <c r="J896" s="151"/>
      <c r="K896" s="151"/>
      <c r="L896" s="151"/>
      <c r="M896" s="151"/>
      <c r="N896" s="151"/>
      <c r="O896" s="151"/>
      <c r="P896" s="151"/>
      <c r="Q896" s="151"/>
      <c r="R896" s="151"/>
      <c r="S896" s="151"/>
      <c r="T896" s="151"/>
      <c r="U896" s="151"/>
      <c r="V896" s="151"/>
      <c r="W896" s="151"/>
      <c r="X896" s="151"/>
      <c r="Y896" s="151"/>
      <c r="Z896" s="151"/>
      <c r="AA896" s="151"/>
    </row>
    <row r="897">
      <c r="A897" s="151"/>
      <c r="B897" s="151"/>
      <c r="C897" s="151"/>
      <c r="D897" s="151"/>
      <c r="E897" s="151"/>
      <c r="F897" s="151"/>
      <c r="G897" s="151"/>
      <c r="H897" s="151"/>
      <c r="I897" s="151"/>
      <c r="J897" s="151"/>
      <c r="K897" s="151"/>
      <c r="L897" s="151"/>
      <c r="M897" s="151"/>
      <c r="N897" s="151"/>
      <c r="O897" s="151"/>
      <c r="P897" s="151"/>
      <c r="Q897" s="151"/>
      <c r="R897" s="151"/>
      <c r="S897" s="151"/>
      <c r="T897" s="151"/>
      <c r="U897" s="151"/>
      <c r="V897" s="151"/>
      <c r="W897" s="151"/>
      <c r="X897" s="151"/>
      <c r="Y897" s="151"/>
      <c r="Z897" s="151"/>
      <c r="AA897" s="151"/>
    </row>
    <row r="898">
      <c r="A898" s="151"/>
      <c r="B898" s="151"/>
      <c r="C898" s="151"/>
      <c r="D898" s="151"/>
      <c r="E898" s="151"/>
      <c r="F898" s="151"/>
      <c r="G898" s="151"/>
      <c r="H898" s="151"/>
      <c r="I898" s="151"/>
      <c r="J898" s="151"/>
      <c r="K898" s="151"/>
      <c r="L898" s="151"/>
      <c r="M898" s="151"/>
      <c r="N898" s="151"/>
      <c r="O898" s="151"/>
      <c r="P898" s="151"/>
      <c r="Q898" s="151"/>
      <c r="R898" s="151"/>
      <c r="S898" s="151"/>
      <c r="T898" s="151"/>
      <c r="U898" s="151"/>
      <c r="V898" s="151"/>
      <c r="W898" s="151"/>
      <c r="X898" s="151"/>
      <c r="Y898" s="151"/>
      <c r="Z898" s="151"/>
      <c r="AA898" s="151"/>
    </row>
    <row r="899">
      <c r="A899" s="151"/>
      <c r="B899" s="151"/>
      <c r="C899" s="151"/>
      <c r="D899" s="151"/>
      <c r="E899" s="151"/>
      <c r="F899" s="151"/>
      <c r="G899" s="151"/>
      <c r="H899" s="151"/>
      <c r="I899" s="151"/>
      <c r="J899" s="151"/>
      <c r="K899" s="151"/>
      <c r="L899" s="151"/>
      <c r="M899" s="151"/>
      <c r="N899" s="151"/>
      <c r="O899" s="151"/>
      <c r="P899" s="151"/>
      <c r="Q899" s="151"/>
      <c r="R899" s="151"/>
      <c r="S899" s="151"/>
      <c r="T899" s="151"/>
      <c r="U899" s="151"/>
      <c r="V899" s="151"/>
      <c r="W899" s="151"/>
      <c r="X899" s="151"/>
      <c r="Y899" s="151"/>
      <c r="Z899" s="151"/>
      <c r="AA899" s="151"/>
    </row>
    <row r="900">
      <c r="A900" s="151"/>
      <c r="B900" s="151"/>
      <c r="C900" s="151"/>
      <c r="D900" s="151"/>
      <c r="E900" s="151"/>
      <c r="F900" s="151"/>
      <c r="G900" s="151"/>
      <c r="H900" s="151"/>
      <c r="I900" s="151"/>
      <c r="J900" s="151"/>
      <c r="K900" s="151"/>
      <c r="L900" s="151"/>
      <c r="M900" s="151"/>
      <c r="N900" s="151"/>
      <c r="O900" s="151"/>
      <c r="P900" s="151"/>
      <c r="Q900" s="151"/>
      <c r="R900" s="151"/>
      <c r="S900" s="151"/>
      <c r="T900" s="151"/>
      <c r="U900" s="151"/>
      <c r="V900" s="151"/>
      <c r="W900" s="151"/>
      <c r="X900" s="151"/>
      <c r="Y900" s="151"/>
      <c r="Z900" s="151"/>
      <c r="AA900" s="151"/>
    </row>
    <row r="901">
      <c r="A901" s="151"/>
      <c r="B901" s="151"/>
      <c r="C901" s="151"/>
      <c r="D901" s="151"/>
      <c r="E901" s="151"/>
      <c r="F901" s="151"/>
      <c r="G901" s="151"/>
      <c r="H901" s="151"/>
      <c r="I901" s="151"/>
      <c r="J901" s="151"/>
      <c r="K901" s="151"/>
      <c r="L901" s="151"/>
      <c r="M901" s="151"/>
      <c r="N901" s="151"/>
      <c r="O901" s="151"/>
      <c r="P901" s="151"/>
      <c r="Q901" s="151"/>
      <c r="R901" s="151"/>
      <c r="S901" s="151"/>
      <c r="T901" s="151"/>
      <c r="U901" s="151"/>
      <c r="V901" s="151"/>
      <c r="W901" s="151"/>
      <c r="X901" s="151"/>
      <c r="Y901" s="151"/>
      <c r="Z901" s="151"/>
      <c r="AA901" s="151"/>
    </row>
    <row r="902">
      <c r="A902" s="151"/>
      <c r="B902" s="151"/>
      <c r="C902" s="151"/>
      <c r="D902" s="151"/>
      <c r="E902" s="151"/>
      <c r="F902" s="151"/>
      <c r="G902" s="151"/>
      <c r="H902" s="151"/>
      <c r="I902" s="151"/>
      <c r="J902" s="151"/>
      <c r="K902" s="151"/>
      <c r="L902" s="151"/>
      <c r="M902" s="151"/>
      <c r="N902" s="151"/>
      <c r="O902" s="151"/>
      <c r="P902" s="151"/>
      <c r="Q902" s="151"/>
      <c r="R902" s="151"/>
      <c r="S902" s="151"/>
      <c r="T902" s="151"/>
      <c r="U902" s="151"/>
      <c r="V902" s="151"/>
      <c r="W902" s="151"/>
      <c r="X902" s="151"/>
      <c r="Y902" s="151"/>
      <c r="Z902" s="151"/>
      <c r="AA902" s="151"/>
    </row>
    <row r="903">
      <c r="A903" s="151"/>
      <c r="B903" s="151"/>
      <c r="C903" s="151"/>
      <c r="D903" s="151"/>
      <c r="E903" s="151"/>
      <c r="F903" s="151"/>
      <c r="G903" s="151"/>
      <c r="H903" s="151"/>
      <c r="I903" s="151"/>
      <c r="J903" s="151"/>
      <c r="K903" s="151"/>
      <c r="L903" s="151"/>
      <c r="M903" s="151"/>
      <c r="N903" s="151"/>
      <c r="O903" s="151"/>
      <c r="P903" s="151"/>
      <c r="Q903" s="151"/>
      <c r="R903" s="151"/>
      <c r="S903" s="151"/>
      <c r="T903" s="151"/>
      <c r="U903" s="151"/>
      <c r="V903" s="151"/>
      <c r="W903" s="151"/>
      <c r="X903" s="151"/>
      <c r="Y903" s="151"/>
      <c r="Z903" s="151"/>
      <c r="AA903" s="151"/>
    </row>
    <row r="904">
      <c r="A904" s="151"/>
      <c r="B904" s="151"/>
      <c r="C904" s="151"/>
      <c r="D904" s="151"/>
      <c r="E904" s="151"/>
      <c r="F904" s="151"/>
      <c r="G904" s="151"/>
      <c r="H904" s="151"/>
      <c r="I904" s="151"/>
      <c r="J904" s="151"/>
      <c r="K904" s="151"/>
      <c r="L904" s="151"/>
      <c r="M904" s="151"/>
      <c r="N904" s="151"/>
      <c r="O904" s="151"/>
      <c r="P904" s="151"/>
      <c r="Q904" s="151"/>
      <c r="R904" s="151"/>
      <c r="S904" s="151"/>
      <c r="T904" s="151"/>
      <c r="U904" s="151"/>
      <c r="V904" s="151"/>
      <c r="W904" s="151"/>
      <c r="X904" s="151"/>
      <c r="Y904" s="151"/>
      <c r="Z904" s="151"/>
      <c r="AA904" s="151"/>
    </row>
    <row r="905">
      <c r="A905" s="151"/>
      <c r="B905" s="151"/>
      <c r="C905" s="151"/>
      <c r="D905" s="151"/>
      <c r="E905" s="151"/>
      <c r="F905" s="151"/>
      <c r="G905" s="151"/>
      <c r="H905" s="151"/>
      <c r="I905" s="151"/>
      <c r="J905" s="151"/>
      <c r="K905" s="151"/>
      <c r="L905" s="151"/>
      <c r="M905" s="151"/>
      <c r="N905" s="151"/>
      <c r="O905" s="151"/>
      <c r="P905" s="151"/>
      <c r="Q905" s="151"/>
      <c r="R905" s="151"/>
      <c r="S905" s="151"/>
      <c r="T905" s="151"/>
      <c r="U905" s="151"/>
      <c r="V905" s="151"/>
      <c r="W905" s="151"/>
      <c r="X905" s="151"/>
      <c r="Y905" s="151"/>
      <c r="Z905" s="151"/>
      <c r="AA905" s="151"/>
    </row>
    <row r="906">
      <c r="A906" s="151"/>
      <c r="B906" s="151"/>
      <c r="C906" s="151"/>
      <c r="D906" s="151"/>
      <c r="E906" s="151"/>
      <c r="F906" s="151"/>
      <c r="G906" s="151"/>
      <c r="H906" s="151"/>
      <c r="I906" s="151"/>
      <c r="J906" s="151"/>
      <c r="K906" s="151"/>
      <c r="L906" s="151"/>
      <c r="M906" s="151"/>
      <c r="N906" s="151"/>
      <c r="O906" s="151"/>
      <c r="P906" s="151"/>
      <c r="Q906" s="151"/>
      <c r="R906" s="151"/>
      <c r="S906" s="151"/>
      <c r="T906" s="151"/>
      <c r="U906" s="151"/>
      <c r="V906" s="151"/>
      <c r="W906" s="151"/>
      <c r="X906" s="151"/>
      <c r="Y906" s="151"/>
      <c r="Z906" s="151"/>
      <c r="AA906" s="151"/>
    </row>
    <row r="907">
      <c r="A907" s="151"/>
      <c r="B907" s="151"/>
      <c r="C907" s="151"/>
      <c r="D907" s="151"/>
      <c r="E907" s="151"/>
      <c r="F907" s="151"/>
      <c r="G907" s="151"/>
      <c r="H907" s="151"/>
      <c r="I907" s="151"/>
      <c r="J907" s="151"/>
      <c r="K907" s="151"/>
      <c r="L907" s="151"/>
      <c r="M907" s="151"/>
      <c r="N907" s="151"/>
      <c r="O907" s="151"/>
      <c r="P907" s="151"/>
      <c r="Q907" s="151"/>
      <c r="R907" s="151"/>
      <c r="S907" s="151"/>
      <c r="T907" s="151"/>
      <c r="U907" s="151"/>
      <c r="V907" s="151"/>
      <c r="W907" s="151"/>
      <c r="X907" s="151"/>
      <c r="Y907" s="151"/>
      <c r="Z907" s="151"/>
      <c r="AA907" s="151"/>
    </row>
    <row r="908">
      <c r="A908" s="151"/>
      <c r="B908" s="151"/>
      <c r="C908" s="151"/>
      <c r="D908" s="151"/>
      <c r="E908" s="151"/>
      <c r="F908" s="151"/>
      <c r="G908" s="151"/>
      <c r="H908" s="151"/>
      <c r="I908" s="151"/>
      <c r="J908" s="151"/>
      <c r="K908" s="151"/>
      <c r="L908" s="151"/>
      <c r="M908" s="151"/>
      <c r="N908" s="151"/>
      <c r="O908" s="151"/>
      <c r="P908" s="151"/>
      <c r="Q908" s="151"/>
      <c r="R908" s="151"/>
      <c r="S908" s="151"/>
      <c r="T908" s="151"/>
      <c r="U908" s="151"/>
      <c r="V908" s="151"/>
      <c r="W908" s="151"/>
      <c r="X908" s="151"/>
      <c r="Y908" s="151"/>
      <c r="Z908" s="151"/>
      <c r="AA908" s="151"/>
    </row>
    <row r="909">
      <c r="A909" s="151"/>
      <c r="B909" s="151"/>
      <c r="C909" s="151"/>
      <c r="D909" s="151"/>
      <c r="E909" s="151"/>
      <c r="F909" s="151"/>
      <c r="G909" s="151"/>
      <c r="H909" s="151"/>
      <c r="I909" s="151"/>
      <c r="J909" s="151"/>
      <c r="K909" s="151"/>
      <c r="L909" s="151"/>
      <c r="M909" s="151"/>
      <c r="N909" s="151"/>
      <c r="O909" s="151"/>
      <c r="P909" s="151"/>
      <c r="Q909" s="151"/>
      <c r="R909" s="151"/>
      <c r="S909" s="151"/>
      <c r="T909" s="151"/>
      <c r="U909" s="151"/>
      <c r="V909" s="151"/>
      <c r="W909" s="151"/>
      <c r="X909" s="151"/>
      <c r="Y909" s="151"/>
      <c r="Z909" s="151"/>
      <c r="AA909" s="151"/>
    </row>
    <row r="910">
      <c r="A910" s="151"/>
      <c r="B910" s="151"/>
      <c r="C910" s="151"/>
      <c r="D910" s="151"/>
      <c r="E910" s="151"/>
      <c r="F910" s="151"/>
      <c r="G910" s="151"/>
      <c r="H910" s="151"/>
      <c r="I910" s="151"/>
      <c r="J910" s="151"/>
      <c r="K910" s="151"/>
      <c r="L910" s="151"/>
      <c r="M910" s="151"/>
      <c r="N910" s="151"/>
      <c r="O910" s="151"/>
      <c r="P910" s="151"/>
      <c r="Q910" s="151"/>
      <c r="R910" s="151"/>
      <c r="S910" s="151"/>
      <c r="T910" s="151"/>
      <c r="U910" s="151"/>
      <c r="V910" s="151"/>
      <c r="W910" s="151"/>
      <c r="X910" s="151"/>
      <c r="Y910" s="151"/>
      <c r="Z910" s="151"/>
      <c r="AA910" s="151"/>
    </row>
    <row r="911">
      <c r="A911" s="151"/>
      <c r="B911" s="151"/>
      <c r="C911" s="151"/>
      <c r="D911" s="151"/>
      <c r="E911" s="151"/>
      <c r="F911" s="151"/>
      <c r="G911" s="151"/>
      <c r="H911" s="151"/>
      <c r="I911" s="151"/>
      <c r="J911" s="151"/>
      <c r="K911" s="151"/>
      <c r="L911" s="151"/>
      <c r="M911" s="151"/>
      <c r="N911" s="151"/>
      <c r="O911" s="151"/>
      <c r="P911" s="151"/>
      <c r="Q911" s="151"/>
      <c r="R911" s="151"/>
      <c r="S911" s="151"/>
      <c r="T911" s="151"/>
      <c r="U911" s="151"/>
      <c r="V911" s="151"/>
      <c r="W911" s="151"/>
      <c r="X911" s="151"/>
      <c r="Y911" s="151"/>
      <c r="Z911" s="151"/>
      <c r="AA911" s="151"/>
    </row>
    <row r="912">
      <c r="A912" s="151"/>
      <c r="B912" s="151"/>
      <c r="C912" s="151"/>
      <c r="D912" s="151"/>
      <c r="E912" s="151"/>
      <c r="F912" s="151"/>
      <c r="G912" s="151"/>
      <c r="H912" s="151"/>
      <c r="I912" s="151"/>
      <c r="J912" s="151"/>
      <c r="K912" s="151"/>
      <c r="L912" s="151"/>
      <c r="M912" s="151"/>
      <c r="N912" s="151"/>
      <c r="O912" s="151"/>
      <c r="P912" s="151"/>
      <c r="Q912" s="151"/>
      <c r="R912" s="151"/>
      <c r="S912" s="151"/>
      <c r="T912" s="151"/>
      <c r="U912" s="151"/>
      <c r="V912" s="151"/>
      <c r="W912" s="151"/>
      <c r="X912" s="151"/>
      <c r="Y912" s="151"/>
      <c r="Z912" s="151"/>
      <c r="AA912" s="151"/>
    </row>
    <row r="913">
      <c r="A913" s="151"/>
      <c r="B913" s="151"/>
      <c r="C913" s="151"/>
      <c r="D913" s="151"/>
      <c r="E913" s="151"/>
      <c r="F913" s="151"/>
      <c r="G913" s="151"/>
      <c r="H913" s="151"/>
      <c r="I913" s="151"/>
      <c r="J913" s="151"/>
      <c r="K913" s="151"/>
      <c r="L913" s="151"/>
      <c r="M913" s="151"/>
      <c r="N913" s="151"/>
      <c r="O913" s="151"/>
      <c r="P913" s="151"/>
      <c r="Q913" s="151"/>
      <c r="R913" s="151"/>
      <c r="S913" s="151"/>
      <c r="T913" s="151"/>
      <c r="U913" s="151"/>
      <c r="V913" s="151"/>
      <c r="W913" s="151"/>
      <c r="X913" s="151"/>
      <c r="Y913" s="151"/>
      <c r="Z913" s="151"/>
      <c r="AA913" s="151"/>
    </row>
    <row r="914">
      <c r="A914" s="151"/>
      <c r="B914" s="151"/>
      <c r="C914" s="151"/>
      <c r="D914" s="151"/>
      <c r="E914" s="151"/>
      <c r="F914" s="151"/>
      <c r="G914" s="151"/>
      <c r="H914" s="151"/>
      <c r="I914" s="151"/>
      <c r="J914" s="151"/>
      <c r="K914" s="151"/>
      <c r="L914" s="151"/>
      <c r="M914" s="151"/>
      <c r="N914" s="151"/>
      <c r="O914" s="151"/>
      <c r="P914" s="151"/>
      <c r="Q914" s="151"/>
      <c r="R914" s="151"/>
      <c r="S914" s="151"/>
      <c r="T914" s="151"/>
      <c r="U914" s="151"/>
      <c r="V914" s="151"/>
      <c r="W914" s="151"/>
      <c r="X914" s="151"/>
      <c r="Y914" s="151"/>
      <c r="Z914" s="151"/>
      <c r="AA914" s="151"/>
    </row>
    <row r="915">
      <c r="A915" s="151"/>
      <c r="B915" s="151"/>
      <c r="C915" s="151"/>
      <c r="D915" s="151"/>
      <c r="E915" s="151"/>
      <c r="F915" s="151"/>
      <c r="G915" s="151"/>
      <c r="H915" s="151"/>
      <c r="I915" s="151"/>
      <c r="J915" s="151"/>
      <c r="K915" s="151"/>
      <c r="L915" s="151"/>
      <c r="M915" s="151"/>
      <c r="N915" s="151"/>
      <c r="O915" s="151"/>
      <c r="P915" s="151"/>
      <c r="Q915" s="151"/>
      <c r="R915" s="151"/>
      <c r="S915" s="151"/>
      <c r="T915" s="151"/>
      <c r="U915" s="151"/>
      <c r="V915" s="151"/>
      <c r="W915" s="151"/>
      <c r="X915" s="151"/>
      <c r="Y915" s="151"/>
      <c r="Z915" s="151"/>
      <c r="AA915" s="151"/>
    </row>
    <row r="916">
      <c r="A916" s="151"/>
      <c r="B916" s="151"/>
      <c r="C916" s="151"/>
      <c r="D916" s="151"/>
      <c r="E916" s="151"/>
      <c r="F916" s="151"/>
      <c r="G916" s="151"/>
      <c r="H916" s="151"/>
      <c r="I916" s="151"/>
      <c r="J916" s="151"/>
      <c r="K916" s="151"/>
      <c r="L916" s="151"/>
      <c r="M916" s="151"/>
      <c r="N916" s="151"/>
      <c r="O916" s="151"/>
      <c r="P916" s="151"/>
      <c r="Q916" s="151"/>
      <c r="R916" s="151"/>
      <c r="S916" s="151"/>
      <c r="T916" s="151"/>
      <c r="U916" s="151"/>
      <c r="V916" s="151"/>
      <c r="W916" s="151"/>
      <c r="X916" s="151"/>
      <c r="Y916" s="151"/>
      <c r="Z916" s="151"/>
      <c r="AA916" s="151"/>
    </row>
    <row r="917">
      <c r="A917" s="151"/>
      <c r="B917" s="151"/>
      <c r="C917" s="151"/>
      <c r="D917" s="151"/>
      <c r="E917" s="151"/>
      <c r="F917" s="151"/>
      <c r="G917" s="151"/>
      <c r="H917" s="151"/>
      <c r="I917" s="151"/>
      <c r="J917" s="151"/>
      <c r="K917" s="151"/>
      <c r="L917" s="151"/>
      <c r="M917" s="151"/>
      <c r="N917" s="151"/>
      <c r="O917" s="151"/>
      <c r="P917" s="151"/>
      <c r="Q917" s="151"/>
      <c r="R917" s="151"/>
      <c r="S917" s="151"/>
      <c r="T917" s="151"/>
      <c r="U917" s="151"/>
      <c r="V917" s="151"/>
      <c r="W917" s="151"/>
      <c r="X917" s="151"/>
      <c r="Y917" s="151"/>
      <c r="Z917" s="151"/>
      <c r="AA917" s="151"/>
    </row>
    <row r="918">
      <c r="A918" s="151"/>
      <c r="B918" s="151"/>
      <c r="C918" s="151"/>
      <c r="D918" s="151"/>
      <c r="E918" s="151"/>
      <c r="F918" s="151"/>
      <c r="G918" s="151"/>
      <c r="H918" s="151"/>
      <c r="I918" s="151"/>
      <c r="J918" s="151"/>
      <c r="K918" s="151"/>
      <c r="L918" s="151"/>
      <c r="M918" s="151"/>
      <c r="N918" s="151"/>
      <c r="O918" s="151"/>
      <c r="P918" s="151"/>
      <c r="Q918" s="151"/>
      <c r="R918" s="151"/>
      <c r="S918" s="151"/>
      <c r="T918" s="151"/>
      <c r="U918" s="151"/>
      <c r="V918" s="151"/>
      <c r="W918" s="151"/>
      <c r="X918" s="151"/>
      <c r="Y918" s="151"/>
      <c r="Z918" s="151"/>
      <c r="AA918" s="151"/>
    </row>
    <row r="919">
      <c r="A919" s="151"/>
      <c r="B919" s="151"/>
      <c r="C919" s="151"/>
      <c r="D919" s="151"/>
      <c r="E919" s="151"/>
      <c r="F919" s="151"/>
      <c r="G919" s="151"/>
      <c r="H919" s="151"/>
      <c r="I919" s="151"/>
      <c r="J919" s="151"/>
      <c r="K919" s="151"/>
      <c r="L919" s="151"/>
      <c r="M919" s="151"/>
      <c r="N919" s="151"/>
      <c r="O919" s="151"/>
      <c r="P919" s="151"/>
      <c r="Q919" s="151"/>
      <c r="R919" s="151"/>
      <c r="S919" s="151"/>
      <c r="T919" s="151"/>
      <c r="U919" s="151"/>
      <c r="V919" s="151"/>
      <c r="W919" s="151"/>
      <c r="X919" s="151"/>
      <c r="Y919" s="151"/>
      <c r="Z919" s="151"/>
      <c r="AA919" s="151"/>
    </row>
    <row r="920">
      <c r="A920" s="151"/>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c r="AA920" s="151"/>
    </row>
    <row r="921">
      <c r="A921" s="151"/>
      <c r="B921" s="151"/>
      <c r="C921" s="151"/>
      <c r="D921" s="151"/>
      <c r="E921" s="151"/>
      <c r="F921" s="151"/>
      <c r="G921" s="151"/>
      <c r="H921" s="151"/>
      <c r="I921" s="151"/>
      <c r="J921" s="151"/>
      <c r="K921" s="151"/>
      <c r="L921" s="151"/>
      <c r="M921" s="151"/>
      <c r="N921" s="151"/>
      <c r="O921" s="151"/>
      <c r="P921" s="151"/>
      <c r="Q921" s="151"/>
      <c r="R921" s="151"/>
      <c r="S921" s="151"/>
      <c r="T921" s="151"/>
      <c r="U921" s="151"/>
      <c r="V921" s="151"/>
      <c r="W921" s="151"/>
      <c r="X921" s="151"/>
      <c r="Y921" s="151"/>
      <c r="Z921" s="151"/>
      <c r="AA921" s="151"/>
    </row>
    <row r="922">
      <c r="A922" s="151"/>
      <c r="B922" s="151"/>
      <c r="C922" s="151"/>
      <c r="D922" s="151"/>
      <c r="E922" s="151"/>
      <c r="F922" s="151"/>
      <c r="G922" s="151"/>
      <c r="H922" s="151"/>
      <c r="I922" s="151"/>
      <c r="J922" s="151"/>
      <c r="K922" s="151"/>
      <c r="L922" s="151"/>
      <c r="M922" s="151"/>
      <c r="N922" s="151"/>
      <c r="O922" s="151"/>
      <c r="P922" s="151"/>
      <c r="Q922" s="151"/>
      <c r="R922" s="151"/>
      <c r="S922" s="151"/>
      <c r="T922" s="151"/>
      <c r="U922" s="151"/>
      <c r="V922" s="151"/>
      <c r="W922" s="151"/>
      <c r="X922" s="151"/>
      <c r="Y922" s="151"/>
      <c r="Z922" s="151"/>
      <c r="AA922" s="151"/>
    </row>
    <row r="923">
      <c r="A923" s="151"/>
      <c r="B923" s="151"/>
      <c r="C923" s="151"/>
      <c r="D923" s="151"/>
      <c r="E923" s="151"/>
      <c r="F923" s="151"/>
      <c r="G923" s="151"/>
      <c r="H923" s="151"/>
      <c r="I923" s="151"/>
      <c r="J923" s="151"/>
      <c r="K923" s="151"/>
      <c r="L923" s="151"/>
      <c r="M923" s="151"/>
      <c r="N923" s="151"/>
      <c r="O923" s="151"/>
      <c r="P923" s="151"/>
      <c r="Q923" s="151"/>
      <c r="R923" s="151"/>
      <c r="S923" s="151"/>
      <c r="T923" s="151"/>
      <c r="U923" s="151"/>
      <c r="V923" s="151"/>
      <c r="W923" s="151"/>
      <c r="X923" s="151"/>
      <c r="Y923" s="151"/>
      <c r="Z923" s="151"/>
      <c r="AA923" s="151"/>
    </row>
    <row r="924">
      <c r="A924" s="151"/>
      <c r="B924" s="151"/>
      <c r="C924" s="151"/>
      <c r="D924" s="151"/>
      <c r="E924" s="151"/>
      <c r="F924" s="151"/>
      <c r="G924" s="151"/>
      <c r="H924" s="151"/>
      <c r="I924" s="151"/>
      <c r="J924" s="151"/>
      <c r="K924" s="151"/>
      <c r="L924" s="151"/>
      <c r="M924" s="151"/>
      <c r="N924" s="151"/>
      <c r="O924" s="151"/>
      <c r="P924" s="151"/>
      <c r="Q924" s="151"/>
      <c r="R924" s="151"/>
      <c r="S924" s="151"/>
      <c r="T924" s="151"/>
      <c r="U924" s="151"/>
      <c r="V924" s="151"/>
      <c r="W924" s="151"/>
      <c r="X924" s="151"/>
      <c r="Y924" s="151"/>
      <c r="Z924" s="151"/>
      <c r="AA924" s="151"/>
    </row>
    <row r="925">
      <c r="A925" s="151"/>
      <c r="B925" s="151"/>
      <c r="C925" s="151"/>
      <c r="D925" s="151"/>
      <c r="E925" s="151"/>
      <c r="F925" s="151"/>
      <c r="G925" s="151"/>
      <c r="H925" s="151"/>
      <c r="I925" s="151"/>
      <c r="J925" s="151"/>
      <c r="K925" s="151"/>
      <c r="L925" s="151"/>
      <c r="M925" s="151"/>
      <c r="N925" s="151"/>
      <c r="O925" s="151"/>
      <c r="P925" s="151"/>
      <c r="Q925" s="151"/>
      <c r="R925" s="151"/>
      <c r="S925" s="151"/>
      <c r="T925" s="151"/>
      <c r="U925" s="151"/>
      <c r="V925" s="151"/>
      <c r="W925" s="151"/>
      <c r="X925" s="151"/>
      <c r="Y925" s="151"/>
      <c r="Z925" s="151"/>
      <c r="AA925" s="151"/>
    </row>
    <row r="926">
      <c r="A926" s="151"/>
      <c r="B926" s="151"/>
      <c r="C926" s="151"/>
      <c r="D926" s="151"/>
      <c r="E926" s="151"/>
      <c r="F926" s="151"/>
      <c r="G926" s="151"/>
      <c r="H926" s="151"/>
      <c r="I926" s="151"/>
      <c r="J926" s="151"/>
      <c r="K926" s="151"/>
      <c r="L926" s="151"/>
      <c r="M926" s="151"/>
      <c r="N926" s="151"/>
      <c r="O926" s="151"/>
      <c r="P926" s="151"/>
      <c r="Q926" s="151"/>
      <c r="R926" s="151"/>
      <c r="S926" s="151"/>
      <c r="T926" s="151"/>
      <c r="U926" s="151"/>
      <c r="V926" s="151"/>
      <c r="W926" s="151"/>
      <c r="X926" s="151"/>
      <c r="Y926" s="151"/>
      <c r="Z926" s="151"/>
      <c r="AA926" s="151"/>
    </row>
    <row r="927">
      <c r="A927" s="151"/>
      <c r="B927" s="151"/>
      <c r="C927" s="151"/>
      <c r="D927" s="151"/>
      <c r="E927" s="151"/>
      <c r="F927" s="151"/>
      <c r="G927" s="151"/>
      <c r="H927" s="151"/>
      <c r="I927" s="151"/>
      <c r="J927" s="151"/>
      <c r="K927" s="151"/>
      <c r="L927" s="151"/>
      <c r="M927" s="151"/>
      <c r="N927" s="151"/>
      <c r="O927" s="151"/>
      <c r="P927" s="151"/>
      <c r="Q927" s="151"/>
      <c r="R927" s="151"/>
      <c r="S927" s="151"/>
      <c r="T927" s="151"/>
      <c r="U927" s="151"/>
      <c r="V927" s="151"/>
      <c r="W927" s="151"/>
      <c r="X927" s="151"/>
      <c r="Y927" s="151"/>
      <c r="Z927" s="151"/>
      <c r="AA927" s="151"/>
    </row>
    <row r="928">
      <c r="A928" s="151"/>
      <c r="B928" s="151"/>
      <c r="C928" s="151"/>
      <c r="D928" s="151"/>
      <c r="E928" s="151"/>
      <c r="F928" s="151"/>
      <c r="G928" s="151"/>
      <c r="H928" s="151"/>
      <c r="I928" s="151"/>
      <c r="J928" s="151"/>
      <c r="K928" s="151"/>
      <c r="L928" s="151"/>
      <c r="M928" s="151"/>
      <c r="N928" s="151"/>
      <c r="O928" s="151"/>
      <c r="P928" s="151"/>
      <c r="Q928" s="151"/>
      <c r="R928" s="151"/>
      <c r="S928" s="151"/>
      <c r="T928" s="151"/>
      <c r="U928" s="151"/>
      <c r="V928" s="151"/>
      <c r="W928" s="151"/>
      <c r="X928" s="151"/>
      <c r="Y928" s="151"/>
      <c r="Z928" s="151"/>
      <c r="AA928" s="151"/>
    </row>
    <row r="929">
      <c r="A929" s="151"/>
      <c r="B929" s="151"/>
      <c r="C929" s="151"/>
      <c r="D929" s="151"/>
      <c r="E929" s="151"/>
      <c r="F929" s="151"/>
      <c r="G929" s="151"/>
      <c r="H929" s="151"/>
      <c r="I929" s="151"/>
      <c r="J929" s="151"/>
      <c r="K929" s="151"/>
      <c r="L929" s="151"/>
      <c r="M929" s="151"/>
      <c r="N929" s="151"/>
      <c r="O929" s="151"/>
      <c r="P929" s="151"/>
      <c r="Q929" s="151"/>
      <c r="R929" s="151"/>
      <c r="S929" s="151"/>
      <c r="T929" s="151"/>
      <c r="U929" s="151"/>
      <c r="V929" s="151"/>
      <c r="W929" s="151"/>
      <c r="X929" s="151"/>
      <c r="Y929" s="151"/>
      <c r="Z929" s="151"/>
      <c r="AA929" s="151"/>
    </row>
    <row r="930">
      <c r="A930" s="151"/>
      <c r="B930" s="151"/>
      <c r="C930" s="151"/>
      <c r="D930" s="151"/>
      <c r="E930" s="151"/>
      <c r="F930" s="151"/>
      <c r="G930" s="151"/>
      <c r="H930" s="151"/>
      <c r="I930" s="151"/>
      <c r="J930" s="151"/>
      <c r="K930" s="151"/>
      <c r="L930" s="151"/>
      <c r="M930" s="151"/>
      <c r="N930" s="151"/>
      <c r="O930" s="151"/>
      <c r="P930" s="151"/>
      <c r="Q930" s="151"/>
      <c r="R930" s="151"/>
      <c r="S930" s="151"/>
      <c r="T930" s="151"/>
      <c r="U930" s="151"/>
      <c r="V930" s="151"/>
      <c r="W930" s="151"/>
      <c r="X930" s="151"/>
      <c r="Y930" s="151"/>
      <c r="Z930" s="151"/>
      <c r="AA930" s="151"/>
    </row>
    <row r="931">
      <c r="A931" s="151"/>
      <c r="B931" s="151"/>
      <c r="C931" s="151"/>
      <c r="D931" s="151"/>
      <c r="E931" s="151"/>
      <c r="F931" s="151"/>
      <c r="G931" s="151"/>
      <c r="H931" s="151"/>
      <c r="I931" s="151"/>
      <c r="J931" s="151"/>
      <c r="K931" s="151"/>
      <c r="L931" s="151"/>
      <c r="M931" s="151"/>
      <c r="N931" s="151"/>
      <c r="O931" s="151"/>
      <c r="P931" s="151"/>
      <c r="Q931" s="151"/>
      <c r="R931" s="151"/>
      <c r="S931" s="151"/>
      <c r="T931" s="151"/>
      <c r="U931" s="151"/>
      <c r="V931" s="151"/>
      <c r="W931" s="151"/>
      <c r="X931" s="151"/>
      <c r="Y931" s="151"/>
      <c r="Z931" s="151"/>
      <c r="AA931" s="151"/>
    </row>
    <row r="932">
      <c r="A932" s="151"/>
      <c r="B932" s="151"/>
      <c r="C932" s="151"/>
      <c r="D932" s="151"/>
      <c r="E932" s="151"/>
      <c r="F932" s="151"/>
      <c r="G932" s="151"/>
      <c r="H932" s="151"/>
      <c r="I932" s="151"/>
      <c r="J932" s="151"/>
      <c r="K932" s="151"/>
      <c r="L932" s="151"/>
      <c r="M932" s="151"/>
      <c r="N932" s="151"/>
      <c r="O932" s="151"/>
      <c r="P932" s="151"/>
      <c r="Q932" s="151"/>
      <c r="R932" s="151"/>
      <c r="S932" s="151"/>
      <c r="T932" s="151"/>
      <c r="U932" s="151"/>
      <c r="V932" s="151"/>
      <c r="W932" s="151"/>
      <c r="X932" s="151"/>
      <c r="Y932" s="151"/>
      <c r="Z932" s="151"/>
      <c r="AA932" s="151"/>
    </row>
    <row r="933">
      <c r="A933" s="151"/>
      <c r="B933" s="151"/>
      <c r="C933" s="151"/>
      <c r="D933" s="151"/>
      <c r="E933" s="151"/>
      <c r="F933" s="151"/>
      <c r="G933" s="151"/>
      <c r="H933" s="151"/>
      <c r="I933" s="151"/>
      <c r="J933" s="151"/>
      <c r="K933" s="151"/>
      <c r="L933" s="151"/>
      <c r="M933" s="151"/>
      <c r="N933" s="151"/>
      <c r="O933" s="151"/>
      <c r="P933" s="151"/>
      <c r="Q933" s="151"/>
      <c r="R933" s="151"/>
      <c r="S933" s="151"/>
      <c r="T933" s="151"/>
      <c r="U933" s="151"/>
      <c r="V933" s="151"/>
      <c r="W933" s="151"/>
      <c r="X933" s="151"/>
      <c r="Y933" s="151"/>
      <c r="Z933" s="151"/>
      <c r="AA933" s="151"/>
    </row>
    <row r="934">
      <c r="A934" s="151"/>
      <c r="B934" s="151"/>
      <c r="C934" s="151"/>
      <c r="D934" s="151"/>
      <c r="E934" s="151"/>
      <c r="F934" s="151"/>
      <c r="G934" s="151"/>
      <c r="H934" s="151"/>
      <c r="I934" s="151"/>
      <c r="J934" s="151"/>
      <c r="K934" s="151"/>
      <c r="L934" s="151"/>
      <c r="M934" s="151"/>
      <c r="N934" s="151"/>
      <c r="O934" s="151"/>
      <c r="P934" s="151"/>
      <c r="Q934" s="151"/>
      <c r="R934" s="151"/>
      <c r="S934" s="151"/>
      <c r="T934" s="151"/>
      <c r="U934" s="151"/>
      <c r="V934" s="151"/>
      <c r="W934" s="151"/>
      <c r="X934" s="151"/>
      <c r="Y934" s="151"/>
      <c r="Z934" s="151"/>
      <c r="AA934" s="151"/>
    </row>
    <row r="935">
      <c r="A935" s="151"/>
      <c r="B935" s="151"/>
      <c r="C935" s="151"/>
      <c r="D935" s="151"/>
      <c r="E935" s="151"/>
      <c r="F935" s="151"/>
      <c r="G935" s="151"/>
      <c r="H935" s="151"/>
      <c r="I935" s="151"/>
      <c r="J935" s="151"/>
      <c r="K935" s="151"/>
      <c r="L935" s="151"/>
      <c r="M935" s="151"/>
      <c r="N935" s="151"/>
      <c r="O935" s="151"/>
      <c r="P935" s="151"/>
      <c r="Q935" s="151"/>
      <c r="R935" s="151"/>
      <c r="S935" s="151"/>
      <c r="T935" s="151"/>
      <c r="U935" s="151"/>
      <c r="V935" s="151"/>
      <c r="W935" s="151"/>
      <c r="X935" s="151"/>
      <c r="Y935" s="151"/>
      <c r="Z935" s="151"/>
      <c r="AA935" s="151"/>
    </row>
    <row r="936">
      <c r="A936" s="151"/>
      <c r="B936" s="151"/>
      <c r="C936" s="151"/>
      <c r="D936" s="151"/>
      <c r="E936" s="151"/>
      <c r="F936" s="151"/>
      <c r="G936" s="151"/>
      <c r="H936" s="151"/>
      <c r="I936" s="151"/>
      <c r="J936" s="151"/>
      <c r="K936" s="151"/>
      <c r="L936" s="151"/>
      <c r="M936" s="151"/>
      <c r="N936" s="151"/>
      <c r="O936" s="151"/>
      <c r="P936" s="151"/>
      <c r="Q936" s="151"/>
      <c r="R936" s="151"/>
      <c r="S936" s="151"/>
      <c r="T936" s="151"/>
      <c r="U936" s="151"/>
      <c r="V936" s="151"/>
      <c r="W936" s="151"/>
      <c r="X936" s="151"/>
      <c r="Y936" s="151"/>
      <c r="Z936" s="151"/>
      <c r="AA936" s="151"/>
    </row>
    <row r="937">
      <c r="A937" s="151"/>
      <c r="B937" s="151"/>
      <c r="C937" s="151"/>
      <c r="D937" s="151"/>
      <c r="E937" s="151"/>
      <c r="F937" s="151"/>
      <c r="G937" s="151"/>
      <c r="H937" s="151"/>
      <c r="I937" s="151"/>
      <c r="J937" s="151"/>
      <c r="K937" s="151"/>
      <c r="L937" s="151"/>
      <c r="M937" s="151"/>
      <c r="N937" s="151"/>
      <c r="O937" s="151"/>
      <c r="P937" s="151"/>
      <c r="Q937" s="151"/>
      <c r="R937" s="151"/>
      <c r="S937" s="151"/>
      <c r="T937" s="151"/>
      <c r="U937" s="151"/>
      <c r="V937" s="151"/>
      <c r="W937" s="151"/>
      <c r="X937" s="151"/>
      <c r="Y937" s="151"/>
      <c r="Z937" s="151"/>
      <c r="AA937" s="151"/>
    </row>
    <row r="938">
      <c r="A938" s="151"/>
      <c r="B938" s="151"/>
      <c r="C938" s="151"/>
      <c r="D938" s="151"/>
      <c r="E938" s="151"/>
      <c r="F938" s="151"/>
      <c r="G938" s="151"/>
      <c r="H938" s="151"/>
      <c r="I938" s="151"/>
      <c r="J938" s="151"/>
      <c r="K938" s="151"/>
      <c r="L938" s="151"/>
      <c r="M938" s="151"/>
      <c r="N938" s="151"/>
      <c r="O938" s="151"/>
      <c r="P938" s="151"/>
      <c r="Q938" s="151"/>
      <c r="R938" s="151"/>
      <c r="S938" s="151"/>
      <c r="T938" s="151"/>
      <c r="U938" s="151"/>
      <c r="V938" s="151"/>
      <c r="W938" s="151"/>
      <c r="X938" s="151"/>
      <c r="Y938" s="151"/>
      <c r="Z938" s="151"/>
      <c r="AA938" s="151"/>
    </row>
    <row r="939">
      <c r="A939" s="151"/>
      <c r="B939" s="151"/>
      <c r="C939" s="151"/>
      <c r="D939" s="151"/>
      <c r="E939" s="151"/>
      <c r="F939" s="151"/>
      <c r="G939" s="151"/>
      <c r="H939" s="151"/>
      <c r="I939" s="151"/>
      <c r="J939" s="151"/>
      <c r="K939" s="151"/>
      <c r="L939" s="151"/>
      <c r="M939" s="151"/>
      <c r="N939" s="151"/>
      <c r="O939" s="151"/>
      <c r="P939" s="151"/>
      <c r="Q939" s="151"/>
      <c r="R939" s="151"/>
      <c r="S939" s="151"/>
      <c r="T939" s="151"/>
      <c r="U939" s="151"/>
      <c r="V939" s="151"/>
      <c r="W939" s="151"/>
      <c r="X939" s="151"/>
      <c r="Y939" s="151"/>
      <c r="Z939" s="151"/>
      <c r="AA939" s="151"/>
    </row>
    <row r="940">
      <c r="A940" s="151"/>
      <c r="B940" s="151"/>
      <c r="C940" s="151"/>
      <c r="D940" s="151"/>
      <c r="E940" s="151"/>
      <c r="F940" s="151"/>
      <c r="G940" s="151"/>
      <c r="H940" s="151"/>
      <c r="I940" s="151"/>
      <c r="J940" s="151"/>
      <c r="K940" s="151"/>
      <c r="L940" s="151"/>
      <c r="M940" s="151"/>
      <c r="N940" s="151"/>
      <c r="O940" s="151"/>
      <c r="P940" s="151"/>
      <c r="Q940" s="151"/>
      <c r="R940" s="151"/>
      <c r="S940" s="151"/>
      <c r="T940" s="151"/>
      <c r="U940" s="151"/>
      <c r="V940" s="151"/>
      <c r="W940" s="151"/>
      <c r="X940" s="151"/>
      <c r="Y940" s="151"/>
      <c r="Z940" s="151"/>
      <c r="AA940" s="151"/>
    </row>
    <row r="941">
      <c r="A941" s="151"/>
      <c r="B941" s="151"/>
      <c r="C941" s="151"/>
      <c r="D941" s="151"/>
      <c r="E941" s="151"/>
      <c r="F941" s="151"/>
      <c r="G941" s="151"/>
      <c r="H941" s="151"/>
      <c r="I941" s="151"/>
      <c r="J941" s="151"/>
      <c r="K941" s="151"/>
      <c r="L941" s="151"/>
      <c r="M941" s="151"/>
      <c r="N941" s="151"/>
      <c r="O941" s="151"/>
      <c r="P941" s="151"/>
      <c r="Q941" s="151"/>
      <c r="R941" s="151"/>
      <c r="S941" s="151"/>
      <c r="T941" s="151"/>
      <c r="U941" s="151"/>
      <c r="V941" s="151"/>
      <c r="W941" s="151"/>
      <c r="X941" s="151"/>
      <c r="Y941" s="151"/>
      <c r="Z941" s="151"/>
      <c r="AA941" s="151"/>
    </row>
    <row r="942">
      <c r="A942" s="151"/>
      <c r="B942" s="151"/>
      <c r="C942" s="151"/>
      <c r="D942" s="151"/>
      <c r="E942" s="151"/>
      <c r="F942" s="151"/>
      <c r="G942" s="151"/>
      <c r="H942" s="151"/>
      <c r="I942" s="151"/>
      <c r="J942" s="151"/>
      <c r="K942" s="151"/>
      <c r="L942" s="151"/>
      <c r="M942" s="151"/>
      <c r="N942" s="151"/>
      <c r="O942" s="151"/>
      <c r="P942" s="151"/>
      <c r="Q942" s="151"/>
      <c r="R942" s="151"/>
      <c r="S942" s="151"/>
      <c r="T942" s="151"/>
      <c r="U942" s="151"/>
      <c r="V942" s="151"/>
      <c r="W942" s="151"/>
      <c r="X942" s="151"/>
      <c r="Y942" s="151"/>
      <c r="Z942" s="151"/>
      <c r="AA942" s="151"/>
    </row>
    <row r="943">
      <c r="A943" s="151"/>
      <c r="B943" s="151"/>
      <c r="C943" s="151"/>
      <c r="D943" s="151"/>
      <c r="E943" s="151"/>
      <c r="F943" s="151"/>
      <c r="G943" s="151"/>
      <c r="H943" s="151"/>
      <c r="I943" s="151"/>
      <c r="J943" s="151"/>
      <c r="K943" s="151"/>
      <c r="L943" s="151"/>
      <c r="M943" s="151"/>
      <c r="N943" s="151"/>
      <c r="O943" s="151"/>
      <c r="P943" s="151"/>
      <c r="Q943" s="151"/>
      <c r="R943" s="151"/>
      <c r="S943" s="151"/>
      <c r="T943" s="151"/>
      <c r="U943" s="151"/>
      <c r="V943" s="151"/>
      <c r="W943" s="151"/>
      <c r="X943" s="151"/>
      <c r="Y943" s="151"/>
      <c r="Z943" s="151"/>
      <c r="AA943" s="151"/>
    </row>
    <row r="944">
      <c r="A944" s="151"/>
      <c r="B944" s="151"/>
      <c r="C944" s="151"/>
      <c r="D944" s="151"/>
      <c r="E944" s="151"/>
      <c r="F944" s="151"/>
      <c r="G944" s="151"/>
      <c r="H944" s="151"/>
      <c r="I944" s="151"/>
      <c r="J944" s="151"/>
      <c r="K944" s="151"/>
      <c r="L944" s="151"/>
      <c r="M944" s="151"/>
      <c r="N944" s="151"/>
      <c r="O944" s="151"/>
      <c r="P944" s="151"/>
      <c r="Q944" s="151"/>
      <c r="R944" s="151"/>
      <c r="S944" s="151"/>
      <c r="T944" s="151"/>
      <c r="U944" s="151"/>
      <c r="V944" s="151"/>
      <c r="W944" s="151"/>
      <c r="X944" s="151"/>
      <c r="Y944" s="151"/>
      <c r="Z944" s="151"/>
      <c r="AA944" s="151"/>
    </row>
    <row r="945">
      <c r="A945" s="151"/>
      <c r="B945" s="151"/>
      <c r="C945" s="151"/>
      <c r="D945" s="151"/>
      <c r="E945" s="151"/>
      <c r="F945" s="151"/>
      <c r="G945" s="151"/>
      <c r="H945" s="151"/>
      <c r="I945" s="151"/>
      <c r="J945" s="151"/>
      <c r="K945" s="151"/>
      <c r="L945" s="151"/>
      <c r="M945" s="151"/>
      <c r="N945" s="151"/>
      <c r="O945" s="151"/>
      <c r="P945" s="151"/>
      <c r="Q945" s="151"/>
      <c r="R945" s="151"/>
      <c r="S945" s="151"/>
      <c r="T945" s="151"/>
      <c r="U945" s="151"/>
      <c r="V945" s="151"/>
      <c r="W945" s="151"/>
      <c r="X945" s="151"/>
      <c r="Y945" s="151"/>
      <c r="Z945" s="151"/>
      <c r="AA945" s="151"/>
    </row>
    <row r="946">
      <c r="A946" s="151"/>
      <c r="B946" s="151"/>
      <c r="C946" s="151"/>
      <c r="D946" s="151"/>
      <c r="E946" s="151"/>
      <c r="F946" s="151"/>
      <c r="G946" s="151"/>
      <c r="H946" s="151"/>
      <c r="I946" s="151"/>
      <c r="J946" s="151"/>
      <c r="K946" s="151"/>
      <c r="L946" s="151"/>
      <c r="M946" s="151"/>
      <c r="N946" s="151"/>
      <c r="O946" s="151"/>
      <c r="P946" s="151"/>
      <c r="Q946" s="151"/>
      <c r="R946" s="151"/>
      <c r="S946" s="151"/>
      <c r="T946" s="151"/>
      <c r="U946" s="151"/>
      <c r="V946" s="151"/>
      <c r="W946" s="151"/>
      <c r="X946" s="151"/>
      <c r="Y946" s="151"/>
      <c r="Z946" s="151"/>
      <c r="AA946" s="151"/>
    </row>
    <row r="947">
      <c r="A947" s="151"/>
      <c r="B947" s="151"/>
      <c r="C947" s="151"/>
      <c r="D947" s="151"/>
      <c r="E947" s="151"/>
      <c r="F947" s="151"/>
      <c r="G947" s="151"/>
      <c r="H947" s="151"/>
      <c r="I947" s="151"/>
      <c r="J947" s="151"/>
      <c r="K947" s="151"/>
      <c r="L947" s="151"/>
      <c r="M947" s="151"/>
      <c r="N947" s="151"/>
      <c r="O947" s="151"/>
      <c r="P947" s="151"/>
      <c r="Q947" s="151"/>
      <c r="R947" s="151"/>
      <c r="S947" s="151"/>
      <c r="T947" s="151"/>
      <c r="U947" s="151"/>
      <c r="V947" s="151"/>
      <c r="W947" s="151"/>
      <c r="X947" s="151"/>
      <c r="Y947" s="151"/>
      <c r="Z947" s="151"/>
      <c r="AA947" s="151"/>
    </row>
    <row r="948">
      <c r="A948" s="151"/>
      <c r="B948" s="151"/>
      <c r="C948" s="151"/>
      <c r="D948" s="151"/>
      <c r="E948" s="151"/>
      <c r="F948" s="151"/>
      <c r="G948" s="151"/>
      <c r="H948" s="151"/>
      <c r="I948" s="151"/>
      <c r="J948" s="151"/>
      <c r="K948" s="151"/>
      <c r="L948" s="151"/>
      <c r="M948" s="151"/>
      <c r="N948" s="151"/>
      <c r="O948" s="151"/>
      <c r="P948" s="151"/>
      <c r="Q948" s="151"/>
      <c r="R948" s="151"/>
      <c r="S948" s="151"/>
      <c r="T948" s="151"/>
      <c r="U948" s="151"/>
      <c r="V948" s="151"/>
      <c r="W948" s="151"/>
      <c r="X948" s="151"/>
      <c r="Y948" s="151"/>
      <c r="Z948" s="151"/>
      <c r="AA948" s="151"/>
    </row>
    <row r="949">
      <c r="A949" s="151"/>
      <c r="B949" s="151"/>
      <c r="C949" s="151"/>
      <c r="D949" s="151"/>
      <c r="E949" s="151"/>
      <c r="F949" s="151"/>
      <c r="G949" s="151"/>
      <c r="H949" s="151"/>
      <c r="I949" s="151"/>
      <c r="J949" s="151"/>
      <c r="K949" s="151"/>
      <c r="L949" s="151"/>
      <c r="M949" s="151"/>
      <c r="N949" s="151"/>
      <c r="O949" s="151"/>
      <c r="P949" s="151"/>
      <c r="Q949" s="151"/>
      <c r="R949" s="151"/>
      <c r="S949" s="151"/>
      <c r="T949" s="151"/>
      <c r="U949" s="151"/>
      <c r="V949" s="151"/>
      <c r="W949" s="151"/>
      <c r="X949" s="151"/>
      <c r="Y949" s="151"/>
      <c r="Z949" s="151"/>
      <c r="AA949" s="151"/>
    </row>
    <row r="950">
      <c r="A950" s="151"/>
      <c r="B950" s="151"/>
      <c r="C950" s="151"/>
      <c r="D950" s="151"/>
      <c r="E950" s="151"/>
      <c r="F950" s="151"/>
      <c r="G950" s="151"/>
      <c r="H950" s="151"/>
      <c r="I950" s="151"/>
      <c r="J950" s="151"/>
      <c r="K950" s="151"/>
      <c r="L950" s="151"/>
      <c r="M950" s="151"/>
      <c r="N950" s="151"/>
      <c r="O950" s="151"/>
      <c r="P950" s="151"/>
      <c r="Q950" s="151"/>
      <c r="R950" s="151"/>
      <c r="S950" s="151"/>
      <c r="T950" s="151"/>
      <c r="U950" s="151"/>
      <c r="V950" s="151"/>
      <c r="W950" s="151"/>
      <c r="X950" s="151"/>
      <c r="Y950" s="151"/>
      <c r="Z950" s="151"/>
      <c r="AA950" s="151"/>
    </row>
    <row r="951">
      <c r="A951" s="151"/>
      <c r="B951" s="151"/>
      <c r="C951" s="151"/>
      <c r="D951" s="151"/>
      <c r="E951" s="151"/>
      <c r="F951" s="151"/>
      <c r="G951" s="151"/>
      <c r="H951" s="151"/>
      <c r="I951" s="151"/>
      <c r="J951" s="151"/>
      <c r="K951" s="151"/>
      <c r="L951" s="151"/>
      <c r="M951" s="151"/>
      <c r="N951" s="151"/>
      <c r="O951" s="151"/>
      <c r="P951" s="151"/>
      <c r="Q951" s="151"/>
      <c r="R951" s="151"/>
      <c r="S951" s="151"/>
      <c r="T951" s="151"/>
      <c r="U951" s="151"/>
      <c r="V951" s="151"/>
      <c r="W951" s="151"/>
      <c r="X951" s="151"/>
      <c r="Y951" s="151"/>
      <c r="Z951" s="151"/>
      <c r="AA951" s="151"/>
    </row>
    <row r="952">
      <c r="A952" s="151"/>
      <c r="B952" s="151"/>
      <c r="C952" s="151"/>
      <c r="D952" s="151"/>
      <c r="E952" s="151"/>
      <c r="F952" s="151"/>
      <c r="G952" s="151"/>
      <c r="H952" s="151"/>
      <c r="I952" s="151"/>
      <c r="J952" s="151"/>
      <c r="K952" s="151"/>
      <c r="L952" s="151"/>
      <c r="M952" s="151"/>
      <c r="N952" s="151"/>
      <c r="O952" s="151"/>
      <c r="P952" s="151"/>
      <c r="Q952" s="151"/>
      <c r="R952" s="151"/>
      <c r="S952" s="151"/>
      <c r="T952" s="151"/>
      <c r="U952" s="151"/>
      <c r="V952" s="151"/>
      <c r="W952" s="151"/>
      <c r="X952" s="151"/>
      <c r="Y952" s="151"/>
      <c r="Z952" s="151"/>
      <c r="AA952" s="151"/>
    </row>
    <row r="953">
      <c r="A953" s="151"/>
      <c r="B953" s="151"/>
      <c r="C953" s="151"/>
      <c r="D953" s="151"/>
      <c r="E953" s="151"/>
      <c r="F953" s="151"/>
      <c r="G953" s="151"/>
      <c r="H953" s="151"/>
      <c r="I953" s="151"/>
      <c r="J953" s="151"/>
      <c r="K953" s="151"/>
      <c r="L953" s="151"/>
      <c r="M953" s="151"/>
      <c r="N953" s="151"/>
      <c r="O953" s="151"/>
      <c r="P953" s="151"/>
      <c r="Q953" s="151"/>
      <c r="R953" s="151"/>
      <c r="S953" s="151"/>
      <c r="T953" s="151"/>
      <c r="U953" s="151"/>
      <c r="V953" s="151"/>
      <c r="W953" s="151"/>
      <c r="X953" s="151"/>
      <c r="Y953" s="151"/>
      <c r="Z953" s="151"/>
      <c r="AA953" s="151"/>
    </row>
    <row r="954">
      <c r="A954" s="151"/>
      <c r="B954" s="151"/>
      <c r="C954" s="151"/>
      <c r="D954" s="151"/>
      <c r="E954" s="151"/>
      <c r="F954" s="151"/>
      <c r="G954" s="151"/>
      <c r="H954" s="151"/>
      <c r="I954" s="151"/>
      <c r="J954" s="151"/>
      <c r="K954" s="151"/>
      <c r="L954" s="151"/>
      <c r="M954" s="151"/>
      <c r="N954" s="151"/>
      <c r="O954" s="151"/>
      <c r="P954" s="151"/>
      <c r="Q954" s="151"/>
      <c r="R954" s="151"/>
      <c r="S954" s="151"/>
      <c r="T954" s="151"/>
      <c r="U954" s="151"/>
      <c r="V954" s="151"/>
      <c r="W954" s="151"/>
      <c r="X954" s="151"/>
      <c r="Y954" s="151"/>
      <c r="Z954" s="151"/>
      <c r="AA954" s="151"/>
    </row>
    <row r="955">
      <c r="A955" s="151"/>
      <c r="B955" s="151"/>
      <c r="C955" s="151"/>
      <c r="D955" s="151"/>
      <c r="E955" s="151"/>
      <c r="F955" s="151"/>
      <c r="G955" s="151"/>
      <c r="H955" s="151"/>
      <c r="I955" s="151"/>
      <c r="J955" s="151"/>
      <c r="K955" s="151"/>
      <c r="L955" s="151"/>
      <c r="M955" s="151"/>
      <c r="N955" s="151"/>
      <c r="O955" s="151"/>
      <c r="P955" s="151"/>
      <c r="Q955" s="151"/>
      <c r="R955" s="151"/>
      <c r="S955" s="151"/>
      <c r="T955" s="151"/>
      <c r="U955" s="151"/>
      <c r="V955" s="151"/>
      <c r="W955" s="151"/>
      <c r="X955" s="151"/>
      <c r="Y955" s="151"/>
      <c r="Z955" s="151"/>
      <c r="AA955" s="151"/>
    </row>
    <row r="956">
      <c r="A956" s="151"/>
      <c r="B956" s="151"/>
      <c r="C956" s="151"/>
      <c r="D956" s="151"/>
      <c r="E956" s="151"/>
      <c r="F956" s="151"/>
      <c r="G956" s="151"/>
      <c r="H956" s="151"/>
      <c r="I956" s="151"/>
      <c r="J956" s="151"/>
      <c r="K956" s="151"/>
      <c r="L956" s="151"/>
      <c r="M956" s="151"/>
      <c r="N956" s="151"/>
      <c r="O956" s="151"/>
      <c r="P956" s="151"/>
      <c r="Q956" s="151"/>
      <c r="R956" s="151"/>
      <c r="S956" s="151"/>
      <c r="T956" s="151"/>
      <c r="U956" s="151"/>
      <c r="V956" s="151"/>
      <c r="W956" s="151"/>
      <c r="X956" s="151"/>
      <c r="Y956" s="151"/>
      <c r="Z956" s="151"/>
      <c r="AA956" s="151"/>
    </row>
    <row r="957">
      <c r="A957" s="151"/>
      <c r="B957" s="151"/>
      <c r="C957" s="151"/>
      <c r="D957" s="151"/>
      <c r="E957" s="151"/>
      <c r="F957" s="151"/>
      <c r="G957" s="151"/>
      <c r="H957" s="151"/>
      <c r="I957" s="151"/>
      <c r="J957" s="151"/>
      <c r="K957" s="151"/>
      <c r="L957" s="151"/>
      <c r="M957" s="151"/>
      <c r="N957" s="151"/>
      <c r="O957" s="151"/>
      <c r="P957" s="151"/>
      <c r="Q957" s="151"/>
      <c r="R957" s="151"/>
      <c r="S957" s="151"/>
      <c r="T957" s="151"/>
      <c r="U957" s="151"/>
      <c r="V957" s="151"/>
      <c r="W957" s="151"/>
      <c r="X957" s="151"/>
      <c r="Y957" s="151"/>
      <c r="Z957" s="151"/>
      <c r="AA957" s="151"/>
    </row>
    <row r="958">
      <c r="A958" s="151"/>
      <c r="B958" s="151"/>
      <c r="C958" s="151"/>
      <c r="D958" s="151"/>
      <c r="E958" s="151"/>
      <c r="F958" s="151"/>
      <c r="G958" s="151"/>
      <c r="H958" s="151"/>
      <c r="I958" s="151"/>
      <c r="J958" s="151"/>
      <c r="K958" s="151"/>
      <c r="L958" s="151"/>
      <c r="M958" s="151"/>
      <c r="N958" s="151"/>
      <c r="O958" s="151"/>
      <c r="P958" s="151"/>
      <c r="Q958" s="151"/>
      <c r="R958" s="151"/>
      <c r="S958" s="151"/>
      <c r="T958" s="151"/>
      <c r="U958" s="151"/>
      <c r="V958" s="151"/>
      <c r="W958" s="151"/>
      <c r="X958" s="151"/>
      <c r="Y958" s="151"/>
      <c r="Z958" s="151"/>
      <c r="AA958" s="151"/>
    </row>
    <row r="959">
      <c r="A959" s="151"/>
      <c r="B959" s="151"/>
      <c r="C959" s="151"/>
      <c r="D959" s="151"/>
      <c r="E959" s="151"/>
      <c r="F959" s="151"/>
      <c r="G959" s="151"/>
      <c r="H959" s="151"/>
      <c r="I959" s="151"/>
      <c r="J959" s="151"/>
      <c r="K959" s="151"/>
      <c r="L959" s="151"/>
      <c r="M959" s="151"/>
      <c r="N959" s="151"/>
      <c r="O959" s="151"/>
      <c r="P959" s="151"/>
      <c r="Q959" s="151"/>
      <c r="R959" s="151"/>
      <c r="S959" s="151"/>
      <c r="T959" s="151"/>
      <c r="U959" s="151"/>
      <c r="V959" s="151"/>
      <c r="W959" s="151"/>
      <c r="X959" s="151"/>
      <c r="Y959" s="151"/>
      <c r="Z959" s="151"/>
      <c r="AA959" s="151"/>
    </row>
    <row r="960">
      <c r="A960" s="151"/>
      <c r="B960" s="151"/>
      <c r="C960" s="151"/>
      <c r="D960" s="151"/>
      <c r="E960" s="151"/>
      <c r="F960" s="151"/>
      <c r="G960" s="151"/>
      <c r="H960" s="151"/>
      <c r="I960" s="151"/>
      <c r="J960" s="151"/>
      <c r="K960" s="151"/>
      <c r="L960" s="151"/>
      <c r="M960" s="151"/>
      <c r="N960" s="151"/>
      <c r="O960" s="151"/>
      <c r="P960" s="151"/>
      <c r="Q960" s="151"/>
      <c r="R960" s="151"/>
      <c r="S960" s="151"/>
      <c r="T960" s="151"/>
      <c r="U960" s="151"/>
      <c r="V960" s="151"/>
      <c r="W960" s="151"/>
      <c r="X960" s="151"/>
      <c r="Y960" s="151"/>
      <c r="Z960" s="151"/>
      <c r="AA960" s="151"/>
    </row>
    <row r="961">
      <c r="A961" s="151"/>
      <c r="B961" s="151"/>
      <c r="C961" s="151"/>
      <c r="D961" s="151"/>
      <c r="E961" s="151"/>
      <c r="F961" s="151"/>
      <c r="G961" s="151"/>
      <c r="H961" s="151"/>
      <c r="I961" s="151"/>
      <c r="J961" s="151"/>
      <c r="K961" s="151"/>
      <c r="L961" s="151"/>
      <c r="M961" s="151"/>
      <c r="N961" s="151"/>
      <c r="O961" s="151"/>
      <c r="P961" s="151"/>
      <c r="Q961" s="151"/>
      <c r="R961" s="151"/>
      <c r="S961" s="151"/>
      <c r="T961" s="151"/>
      <c r="U961" s="151"/>
      <c r="V961" s="151"/>
      <c r="W961" s="151"/>
      <c r="X961" s="151"/>
      <c r="Y961" s="151"/>
      <c r="Z961" s="151"/>
      <c r="AA961" s="151"/>
    </row>
    <row r="962">
      <c r="A962" s="151"/>
      <c r="B962" s="151"/>
      <c r="C962" s="151"/>
      <c r="D962" s="151"/>
      <c r="E962" s="151"/>
      <c r="F962" s="151"/>
      <c r="G962" s="151"/>
      <c r="H962" s="151"/>
      <c r="I962" s="151"/>
      <c r="J962" s="151"/>
      <c r="K962" s="151"/>
      <c r="L962" s="151"/>
      <c r="M962" s="151"/>
      <c r="N962" s="151"/>
      <c r="O962" s="151"/>
      <c r="P962" s="151"/>
      <c r="Q962" s="151"/>
      <c r="R962" s="151"/>
      <c r="S962" s="151"/>
      <c r="T962" s="151"/>
      <c r="U962" s="151"/>
      <c r="V962" s="151"/>
      <c r="W962" s="151"/>
      <c r="X962" s="151"/>
      <c r="Y962" s="151"/>
      <c r="Z962" s="151"/>
      <c r="AA962" s="151"/>
    </row>
    <row r="963">
      <c r="A963" s="151"/>
      <c r="B963" s="151"/>
      <c r="C963" s="151"/>
      <c r="D963" s="151"/>
      <c r="E963" s="151"/>
      <c r="F963" s="151"/>
      <c r="G963" s="151"/>
      <c r="H963" s="151"/>
      <c r="I963" s="151"/>
      <c r="J963" s="151"/>
      <c r="K963" s="151"/>
      <c r="L963" s="151"/>
      <c r="M963" s="151"/>
      <c r="N963" s="151"/>
      <c r="O963" s="151"/>
      <c r="P963" s="151"/>
      <c r="Q963" s="151"/>
      <c r="R963" s="151"/>
      <c r="S963" s="151"/>
      <c r="T963" s="151"/>
      <c r="U963" s="151"/>
      <c r="V963" s="151"/>
      <c r="W963" s="151"/>
      <c r="X963" s="151"/>
      <c r="Y963" s="151"/>
      <c r="Z963" s="151"/>
      <c r="AA963" s="151"/>
    </row>
    <row r="964">
      <c r="A964" s="151"/>
      <c r="B964" s="151"/>
      <c r="C964" s="151"/>
      <c r="D964" s="151"/>
      <c r="E964" s="151"/>
      <c r="F964" s="151"/>
      <c r="G964" s="151"/>
      <c r="H964" s="151"/>
      <c r="I964" s="151"/>
      <c r="J964" s="151"/>
      <c r="K964" s="151"/>
      <c r="L964" s="151"/>
      <c r="M964" s="151"/>
      <c r="N964" s="151"/>
      <c r="O964" s="151"/>
      <c r="P964" s="151"/>
      <c r="Q964" s="151"/>
      <c r="R964" s="151"/>
      <c r="S964" s="151"/>
      <c r="T964" s="151"/>
      <c r="U964" s="151"/>
      <c r="V964" s="151"/>
      <c r="W964" s="151"/>
      <c r="X964" s="151"/>
      <c r="Y964" s="151"/>
      <c r="Z964" s="151"/>
      <c r="AA964" s="151"/>
    </row>
    <row r="965">
      <c r="A965" s="151"/>
      <c r="B965" s="151"/>
      <c r="C965" s="151"/>
      <c r="D965" s="151"/>
      <c r="E965" s="151"/>
      <c r="F965" s="151"/>
      <c r="G965" s="151"/>
      <c r="H965" s="151"/>
      <c r="I965" s="151"/>
      <c r="J965" s="151"/>
      <c r="K965" s="151"/>
      <c r="L965" s="151"/>
      <c r="M965" s="151"/>
      <c r="N965" s="151"/>
      <c r="O965" s="151"/>
      <c r="P965" s="151"/>
      <c r="Q965" s="151"/>
      <c r="R965" s="151"/>
      <c r="S965" s="151"/>
      <c r="T965" s="151"/>
      <c r="U965" s="151"/>
      <c r="V965" s="151"/>
      <c r="W965" s="151"/>
      <c r="X965" s="151"/>
      <c r="Y965" s="151"/>
      <c r="Z965" s="151"/>
      <c r="AA965" s="151"/>
    </row>
    <row r="966">
      <c r="A966" s="151"/>
      <c r="B966" s="151"/>
      <c r="C966" s="151"/>
      <c r="D966" s="151"/>
      <c r="E966" s="151"/>
      <c r="F966" s="151"/>
      <c r="G966" s="151"/>
      <c r="H966" s="151"/>
      <c r="I966" s="151"/>
      <c r="J966" s="151"/>
      <c r="K966" s="151"/>
      <c r="L966" s="151"/>
      <c r="M966" s="151"/>
      <c r="N966" s="151"/>
      <c r="O966" s="151"/>
      <c r="P966" s="151"/>
      <c r="Q966" s="151"/>
      <c r="R966" s="151"/>
      <c r="S966" s="151"/>
      <c r="T966" s="151"/>
      <c r="U966" s="151"/>
      <c r="V966" s="151"/>
      <c r="W966" s="151"/>
      <c r="X966" s="151"/>
      <c r="Y966" s="151"/>
      <c r="Z966" s="151"/>
      <c r="AA966" s="151"/>
    </row>
    <row r="967">
      <c r="A967" s="151"/>
      <c r="B967" s="151"/>
      <c r="C967" s="151"/>
      <c r="D967" s="151"/>
      <c r="E967" s="151"/>
      <c r="F967" s="151"/>
      <c r="G967" s="151"/>
      <c r="H967" s="151"/>
      <c r="I967" s="151"/>
      <c r="J967" s="151"/>
      <c r="K967" s="151"/>
      <c r="L967" s="151"/>
      <c r="M967" s="151"/>
      <c r="N967" s="151"/>
      <c r="O967" s="151"/>
      <c r="P967" s="151"/>
      <c r="Q967" s="151"/>
      <c r="R967" s="151"/>
      <c r="S967" s="151"/>
      <c r="T967" s="151"/>
      <c r="U967" s="151"/>
      <c r="V967" s="151"/>
      <c r="W967" s="151"/>
      <c r="X967" s="151"/>
      <c r="Y967" s="151"/>
      <c r="Z967" s="151"/>
      <c r="AA967" s="151"/>
    </row>
    <row r="968">
      <c r="A968" s="151"/>
      <c r="B968" s="151"/>
      <c r="C968" s="151"/>
      <c r="D968" s="151"/>
      <c r="E968" s="151"/>
      <c r="F968" s="151"/>
      <c r="G968" s="151"/>
      <c r="H968" s="151"/>
      <c r="I968" s="151"/>
      <c r="J968" s="151"/>
      <c r="K968" s="151"/>
      <c r="L968" s="151"/>
      <c r="M968" s="151"/>
      <c r="N968" s="151"/>
      <c r="O968" s="151"/>
      <c r="P968" s="151"/>
      <c r="Q968" s="151"/>
      <c r="R968" s="151"/>
      <c r="S968" s="151"/>
      <c r="T968" s="151"/>
      <c r="U968" s="151"/>
      <c r="V968" s="151"/>
      <c r="W968" s="151"/>
      <c r="X968" s="151"/>
      <c r="Y968" s="151"/>
      <c r="Z968" s="151"/>
      <c r="AA968" s="151"/>
    </row>
    <row r="969">
      <c r="A969" s="151"/>
      <c r="B969" s="151"/>
      <c r="C969" s="151"/>
      <c r="D969" s="151"/>
      <c r="E969" s="151"/>
      <c r="F969" s="151"/>
      <c r="G969" s="151"/>
      <c r="H969" s="151"/>
      <c r="I969" s="151"/>
      <c r="J969" s="151"/>
      <c r="K969" s="151"/>
      <c r="L969" s="151"/>
      <c r="M969" s="151"/>
      <c r="N969" s="151"/>
      <c r="O969" s="151"/>
      <c r="P969" s="151"/>
      <c r="Q969" s="151"/>
      <c r="R969" s="151"/>
      <c r="S969" s="151"/>
      <c r="T969" s="151"/>
      <c r="U969" s="151"/>
      <c r="V969" s="151"/>
      <c r="W969" s="151"/>
      <c r="X969" s="151"/>
      <c r="Y969" s="151"/>
      <c r="Z969" s="151"/>
      <c r="AA969" s="151"/>
    </row>
    <row r="970">
      <c r="A970" s="151"/>
      <c r="B970" s="151"/>
      <c r="C970" s="151"/>
      <c r="D970" s="151"/>
      <c r="E970" s="151"/>
      <c r="F970" s="151"/>
      <c r="G970" s="151"/>
      <c r="H970" s="151"/>
      <c r="I970" s="151"/>
      <c r="J970" s="151"/>
      <c r="K970" s="151"/>
      <c r="L970" s="151"/>
      <c r="M970" s="151"/>
      <c r="N970" s="151"/>
      <c r="O970" s="151"/>
      <c r="P970" s="151"/>
      <c r="Q970" s="151"/>
      <c r="R970" s="151"/>
      <c r="S970" s="151"/>
      <c r="T970" s="151"/>
      <c r="U970" s="151"/>
      <c r="V970" s="151"/>
      <c r="W970" s="151"/>
      <c r="X970" s="151"/>
      <c r="Y970" s="151"/>
      <c r="Z970" s="151"/>
      <c r="AA970" s="151"/>
    </row>
    <row r="971">
      <c r="A971" s="151"/>
      <c r="B971" s="151"/>
      <c r="C971" s="151"/>
      <c r="D971" s="151"/>
      <c r="E971" s="151"/>
      <c r="F971" s="151"/>
      <c r="G971" s="151"/>
      <c r="H971" s="151"/>
      <c r="I971" s="151"/>
      <c r="J971" s="151"/>
      <c r="K971" s="151"/>
      <c r="L971" s="151"/>
      <c r="M971" s="151"/>
      <c r="N971" s="151"/>
      <c r="O971" s="151"/>
      <c r="P971" s="151"/>
      <c r="Q971" s="151"/>
      <c r="R971" s="151"/>
      <c r="S971" s="151"/>
      <c r="T971" s="151"/>
      <c r="U971" s="151"/>
      <c r="V971" s="151"/>
      <c r="W971" s="151"/>
      <c r="X971" s="151"/>
      <c r="Y971" s="151"/>
      <c r="Z971" s="151"/>
      <c r="AA971" s="151"/>
    </row>
    <row r="972">
      <c r="A972" s="151"/>
      <c r="B972" s="151"/>
      <c r="C972" s="151"/>
      <c r="D972" s="151"/>
      <c r="E972" s="151"/>
      <c r="F972" s="151"/>
      <c r="G972" s="151"/>
      <c r="H972" s="151"/>
      <c r="I972" s="151"/>
      <c r="J972" s="151"/>
      <c r="K972" s="151"/>
      <c r="L972" s="151"/>
      <c r="M972" s="151"/>
      <c r="N972" s="151"/>
      <c r="O972" s="151"/>
      <c r="P972" s="151"/>
      <c r="Q972" s="151"/>
      <c r="R972" s="151"/>
      <c r="S972" s="151"/>
      <c r="T972" s="151"/>
      <c r="U972" s="151"/>
      <c r="V972" s="151"/>
      <c r="W972" s="151"/>
      <c r="X972" s="151"/>
      <c r="Y972" s="151"/>
      <c r="Z972" s="151"/>
      <c r="AA972" s="151"/>
    </row>
    <row r="973">
      <c r="A973" s="151"/>
      <c r="B973" s="151"/>
      <c r="C973" s="151"/>
      <c r="D973" s="151"/>
      <c r="E973" s="151"/>
      <c r="F973" s="151"/>
      <c r="G973" s="151"/>
      <c r="H973" s="151"/>
      <c r="I973" s="151"/>
      <c r="J973" s="151"/>
      <c r="K973" s="151"/>
      <c r="L973" s="151"/>
      <c r="M973" s="151"/>
      <c r="N973" s="151"/>
      <c r="O973" s="151"/>
      <c r="P973" s="151"/>
      <c r="Q973" s="151"/>
      <c r="R973" s="151"/>
      <c r="S973" s="151"/>
      <c r="T973" s="151"/>
      <c r="U973" s="151"/>
      <c r="V973" s="151"/>
      <c r="W973" s="151"/>
      <c r="X973" s="151"/>
      <c r="Y973" s="151"/>
      <c r="Z973" s="151"/>
      <c r="AA973" s="151"/>
    </row>
    <row r="974">
      <c r="A974" s="151"/>
      <c r="B974" s="151"/>
      <c r="C974" s="151"/>
      <c r="D974" s="151"/>
      <c r="E974" s="151"/>
      <c r="F974" s="151"/>
      <c r="G974" s="151"/>
      <c r="H974" s="151"/>
      <c r="I974" s="151"/>
      <c r="J974" s="151"/>
      <c r="K974" s="151"/>
      <c r="L974" s="151"/>
      <c r="M974" s="151"/>
      <c r="N974" s="151"/>
      <c r="O974" s="151"/>
      <c r="P974" s="151"/>
      <c r="Q974" s="151"/>
      <c r="R974" s="151"/>
      <c r="S974" s="151"/>
      <c r="T974" s="151"/>
      <c r="U974" s="151"/>
      <c r="V974" s="151"/>
      <c r="W974" s="151"/>
      <c r="X974" s="151"/>
      <c r="Y974" s="151"/>
      <c r="Z974" s="151"/>
      <c r="AA974" s="151"/>
    </row>
    <row r="975">
      <c r="A975" s="151"/>
      <c r="B975" s="151"/>
      <c r="C975" s="151"/>
      <c r="D975" s="151"/>
      <c r="E975" s="151"/>
      <c r="F975" s="151"/>
      <c r="G975" s="151"/>
      <c r="H975" s="151"/>
      <c r="I975" s="151"/>
      <c r="J975" s="151"/>
      <c r="K975" s="151"/>
      <c r="L975" s="151"/>
      <c r="M975" s="151"/>
      <c r="N975" s="151"/>
      <c r="O975" s="151"/>
      <c r="P975" s="151"/>
      <c r="Q975" s="151"/>
      <c r="R975" s="151"/>
      <c r="S975" s="151"/>
      <c r="T975" s="151"/>
      <c r="U975" s="151"/>
      <c r="V975" s="151"/>
      <c r="W975" s="151"/>
      <c r="X975" s="151"/>
      <c r="Y975" s="151"/>
      <c r="Z975" s="151"/>
      <c r="AA975" s="151"/>
    </row>
    <row r="976">
      <c r="A976" s="151"/>
      <c r="B976" s="151"/>
      <c r="C976" s="151"/>
      <c r="D976" s="151"/>
      <c r="E976" s="151"/>
      <c r="F976" s="151"/>
      <c r="G976" s="151"/>
      <c r="H976" s="151"/>
      <c r="I976" s="151"/>
      <c r="J976" s="151"/>
      <c r="K976" s="151"/>
      <c r="L976" s="151"/>
      <c r="M976" s="151"/>
      <c r="N976" s="151"/>
      <c r="O976" s="151"/>
      <c r="P976" s="151"/>
      <c r="Q976" s="151"/>
      <c r="R976" s="151"/>
      <c r="S976" s="151"/>
      <c r="T976" s="151"/>
      <c r="U976" s="151"/>
      <c r="V976" s="151"/>
      <c r="W976" s="151"/>
      <c r="X976" s="151"/>
      <c r="Y976" s="151"/>
      <c r="Z976" s="151"/>
      <c r="AA976" s="151"/>
    </row>
    <row r="977">
      <c r="A977" s="151"/>
      <c r="B977" s="151"/>
      <c r="C977" s="151"/>
      <c r="D977" s="151"/>
      <c r="E977" s="151"/>
      <c r="F977" s="151"/>
      <c r="G977" s="151"/>
      <c r="H977" s="151"/>
      <c r="I977" s="151"/>
      <c r="J977" s="151"/>
      <c r="K977" s="151"/>
      <c r="L977" s="151"/>
      <c r="M977" s="151"/>
      <c r="N977" s="151"/>
      <c r="O977" s="151"/>
      <c r="P977" s="151"/>
      <c r="Q977" s="151"/>
      <c r="R977" s="151"/>
      <c r="S977" s="151"/>
      <c r="T977" s="151"/>
      <c r="U977" s="151"/>
      <c r="V977" s="151"/>
      <c r="W977" s="151"/>
      <c r="X977" s="151"/>
      <c r="Y977" s="151"/>
      <c r="Z977" s="151"/>
      <c r="AA977" s="151"/>
    </row>
    <row r="978">
      <c r="A978" s="151"/>
      <c r="B978" s="151"/>
      <c r="C978" s="151"/>
      <c r="D978" s="151"/>
      <c r="E978" s="151"/>
      <c r="F978" s="151"/>
      <c r="G978" s="151"/>
      <c r="H978" s="151"/>
      <c r="I978" s="151"/>
      <c r="J978" s="151"/>
      <c r="K978" s="151"/>
      <c r="L978" s="151"/>
      <c r="M978" s="151"/>
      <c r="N978" s="151"/>
      <c r="O978" s="151"/>
      <c r="P978" s="151"/>
      <c r="Q978" s="151"/>
      <c r="R978" s="151"/>
      <c r="S978" s="151"/>
      <c r="T978" s="151"/>
      <c r="U978" s="151"/>
      <c r="V978" s="151"/>
      <c r="W978" s="151"/>
      <c r="X978" s="151"/>
      <c r="Y978" s="151"/>
      <c r="Z978" s="151"/>
      <c r="AA978" s="151"/>
    </row>
    <row r="979">
      <c r="A979" s="151"/>
      <c r="B979" s="151"/>
      <c r="C979" s="151"/>
      <c r="D979" s="151"/>
      <c r="E979" s="151"/>
      <c r="F979" s="151"/>
      <c r="G979" s="151"/>
      <c r="H979" s="151"/>
      <c r="I979" s="151"/>
      <c r="J979" s="151"/>
      <c r="K979" s="151"/>
      <c r="L979" s="151"/>
      <c r="M979" s="151"/>
      <c r="N979" s="151"/>
      <c r="O979" s="151"/>
      <c r="P979" s="151"/>
      <c r="Q979" s="151"/>
      <c r="R979" s="151"/>
      <c r="S979" s="151"/>
      <c r="T979" s="151"/>
      <c r="U979" s="151"/>
      <c r="V979" s="151"/>
      <c r="W979" s="151"/>
      <c r="X979" s="151"/>
      <c r="Y979" s="151"/>
      <c r="Z979" s="151"/>
      <c r="AA979" s="151"/>
    </row>
    <row r="980">
      <c r="A980" s="151"/>
      <c r="B980" s="151"/>
      <c r="C980" s="151"/>
      <c r="D980" s="151"/>
      <c r="E980" s="151"/>
      <c r="F980" s="151"/>
      <c r="G980" s="151"/>
      <c r="H980" s="151"/>
      <c r="I980" s="151"/>
      <c r="J980" s="151"/>
      <c r="K980" s="151"/>
      <c r="L980" s="151"/>
      <c r="M980" s="151"/>
      <c r="N980" s="151"/>
      <c r="O980" s="151"/>
      <c r="P980" s="151"/>
      <c r="Q980" s="151"/>
      <c r="R980" s="151"/>
      <c r="S980" s="151"/>
      <c r="T980" s="151"/>
      <c r="U980" s="151"/>
      <c r="V980" s="151"/>
      <c r="W980" s="151"/>
      <c r="X980" s="151"/>
      <c r="Y980" s="151"/>
      <c r="Z980" s="151"/>
      <c r="AA980" s="151"/>
    </row>
    <row r="981">
      <c r="A981" s="151"/>
      <c r="B981" s="151"/>
      <c r="C981" s="151"/>
      <c r="D981" s="151"/>
      <c r="E981" s="151"/>
      <c r="F981" s="151"/>
      <c r="G981" s="151"/>
      <c r="H981" s="151"/>
      <c r="I981" s="151"/>
      <c r="J981" s="151"/>
      <c r="K981" s="151"/>
      <c r="L981" s="151"/>
      <c r="M981" s="151"/>
      <c r="N981" s="151"/>
      <c r="O981" s="151"/>
      <c r="P981" s="151"/>
      <c r="Q981" s="151"/>
      <c r="R981" s="151"/>
      <c r="S981" s="151"/>
      <c r="T981" s="151"/>
      <c r="U981" s="151"/>
      <c r="V981" s="151"/>
      <c r="W981" s="151"/>
      <c r="X981" s="151"/>
      <c r="Y981" s="151"/>
      <c r="Z981" s="151"/>
      <c r="AA981" s="151"/>
    </row>
    <row r="982">
      <c r="A982" s="151"/>
      <c r="B982" s="151"/>
      <c r="C982" s="151"/>
      <c r="D982" s="151"/>
      <c r="E982" s="151"/>
      <c r="F982" s="151"/>
      <c r="G982" s="151"/>
      <c r="H982" s="151"/>
      <c r="I982" s="151"/>
      <c r="J982" s="151"/>
      <c r="K982" s="151"/>
      <c r="L982" s="151"/>
      <c r="M982" s="151"/>
      <c r="N982" s="151"/>
      <c r="O982" s="151"/>
      <c r="P982" s="151"/>
      <c r="Q982" s="151"/>
      <c r="R982" s="151"/>
      <c r="S982" s="151"/>
      <c r="T982" s="151"/>
      <c r="U982" s="151"/>
      <c r="V982" s="151"/>
      <c r="W982" s="151"/>
      <c r="X982" s="151"/>
      <c r="Y982" s="151"/>
      <c r="Z982" s="151"/>
      <c r="AA982" s="151"/>
    </row>
    <row r="983">
      <c r="A983" s="151"/>
      <c r="B983" s="151"/>
      <c r="C983" s="151"/>
      <c r="D983" s="151"/>
      <c r="E983" s="151"/>
      <c r="F983" s="151"/>
      <c r="G983" s="151"/>
      <c r="H983" s="151"/>
      <c r="I983" s="151"/>
      <c r="J983" s="151"/>
      <c r="K983" s="151"/>
      <c r="L983" s="151"/>
      <c r="M983" s="151"/>
      <c r="N983" s="151"/>
      <c r="O983" s="151"/>
      <c r="P983" s="151"/>
      <c r="Q983" s="151"/>
      <c r="R983" s="151"/>
      <c r="S983" s="151"/>
      <c r="T983" s="151"/>
      <c r="U983" s="151"/>
      <c r="V983" s="151"/>
      <c r="W983" s="151"/>
      <c r="X983" s="151"/>
      <c r="Y983" s="151"/>
      <c r="Z983" s="151"/>
      <c r="AA983" s="151"/>
    </row>
    <row r="984">
      <c r="A984" s="151"/>
      <c r="B984" s="151"/>
      <c r="C984" s="151"/>
      <c r="D984" s="151"/>
      <c r="E984" s="151"/>
      <c r="F984" s="151"/>
      <c r="G984" s="151"/>
      <c r="H984" s="151"/>
      <c r="I984" s="151"/>
      <c r="J984" s="151"/>
      <c r="K984" s="151"/>
      <c r="L984" s="151"/>
      <c r="M984" s="151"/>
      <c r="N984" s="151"/>
      <c r="O984" s="151"/>
      <c r="P984" s="151"/>
      <c r="Q984" s="151"/>
      <c r="R984" s="151"/>
      <c r="S984" s="151"/>
      <c r="T984" s="151"/>
      <c r="U984" s="151"/>
      <c r="V984" s="151"/>
      <c r="W984" s="151"/>
      <c r="X984" s="151"/>
      <c r="Y984" s="151"/>
      <c r="Z984" s="151"/>
      <c r="AA984" s="151"/>
    </row>
    <row r="985">
      <c r="A985" s="151"/>
      <c r="B985" s="151"/>
      <c r="C985" s="151"/>
      <c r="D985" s="151"/>
      <c r="E985" s="151"/>
      <c r="F985" s="151"/>
      <c r="G985" s="151"/>
      <c r="H985" s="151"/>
      <c r="I985" s="151"/>
      <c r="J985" s="151"/>
      <c r="K985" s="151"/>
      <c r="L985" s="151"/>
      <c r="M985" s="151"/>
      <c r="N985" s="151"/>
      <c r="O985" s="151"/>
      <c r="P985" s="151"/>
      <c r="Q985" s="151"/>
      <c r="R985" s="151"/>
      <c r="S985" s="151"/>
      <c r="T985" s="151"/>
      <c r="U985" s="151"/>
      <c r="V985" s="151"/>
      <c r="W985" s="151"/>
      <c r="X985" s="151"/>
      <c r="Y985" s="151"/>
      <c r="Z985" s="151"/>
      <c r="AA985" s="151"/>
    </row>
    <row r="986">
      <c r="A986" s="151"/>
      <c r="B986" s="151"/>
      <c r="C986" s="151"/>
      <c r="D986" s="151"/>
      <c r="E986" s="151"/>
      <c r="F986" s="151"/>
      <c r="G986" s="151"/>
      <c r="H986" s="151"/>
      <c r="I986" s="151"/>
      <c r="J986" s="151"/>
      <c r="K986" s="151"/>
      <c r="L986" s="151"/>
      <c r="M986" s="151"/>
      <c r="N986" s="151"/>
      <c r="O986" s="151"/>
      <c r="P986" s="151"/>
      <c r="Q986" s="151"/>
      <c r="R986" s="151"/>
      <c r="S986" s="151"/>
      <c r="T986" s="151"/>
      <c r="U986" s="151"/>
      <c r="V986" s="151"/>
      <c r="W986" s="151"/>
      <c r="X986" s="151"/>
      <c r="Y986" s="151"/>
      <c r="Z986" s="151"/>
      <c r="AA986" s="151"/>
    </row>
    <row r="987">
      <c r="A987" s="151"/>
      <c r="B987" s="151"/>
      <c r="C987" s="151"/>
      <c r="D987" s="151"/>
      <c r="E987" s="151"/>
      <c r="F987" s="151"/>
      <c r="G987" s="151"/>
      <c r="H987" s="151"/>
      <c r="I987" s="151"/>
      <c r="J987" s="151"/>
      <c r="K987" s="151"/>
      <c r="L987" s="151"/>
      <c r="M987" s="151"/>
      <c r="N987" s="151"/>
      <c r="O987" s="151"/>
      <c r="P987" s="151"/>
      <c r="Q987" s="151"/>
      <c r="R987" s="151"/>
      <c r="S987" s="151"/>
      <c r="T987" s="151"/>
      <c r="U987" s="151"/>
      <c r="V987" s="151"/>
      <c r="W987" s="151"/>
      <c r="X987" s="151"/>
      <c r="Y987" s="151"/>
      <c r="Z987" s="151"/>
      <c r="AA987" s="151"/>
    </row>
    <row r="988">
      <c r="A988" s="151"/>
      <c r="B988" s="151"/>
      <c r="C988" s="151"/>
      <c r="D988" s="151"/>
      <c r="E988" s="151"/>
      <c r="F988" s="151"/>
      <c r="G988" s="151"/>
      <c r="H988" s="151"/>
      <c r="I988" s="151"/>
      <c r="J988" s="151"/>
      <c r="K988" s="151"/>
      <c r="L988" s="151"/>
      <c r="M988" s="151"/>
      <c r="N988" s="151"/>
      <c r="O988" s="151"/>
      <c r="P988" s="151"/>
      <c r="Q988" s="151"/>
      <c r="R988" s="151"/>
      <c r="S988" s="151"/>
      <c r="T988" s="151"/>
      <c r="U988" s="151"/>
      <c r="V988" s="151"/>
      <c r="W988" s="151"/>
      <c r="X988" s="151"/>
      <c r="Y988" s="151"/>
      <c r="Z988" s="151"/>
      <c r="AA988" s="151"/>
    </row>
    <row r="989">
      <c r="A989" s="151"/>
      <c r="B989" s="151"/>
      <c r="C989" s="151"/>
      <c r="D989" s="151"/>
      <c r="E989" s="151"/>
      <c r="F989" s="151"/>
      <c r="G989" s="151"/>
      <c r="H989" s="151"/>
      <c r="I989" s="151"/>
      <c r="J989" s="151"/>
      <c r="K989" s="151"/>
      <c r="L989" s="151"/>
      <c r="M989" s="151"/>
      <c r="N989" s="151"/>
      <c r="O989" s="151"/>
      <c r="P989" s="151"/>
      <c r="Q989" s="151"/>
      <c r="R989" s="151"/>
      <c r="S989" s="151"/>
      <c r="T989" s="151"/>
      <c r="U989" s="151"/>
      <c r="V989" s="151"/>
      <c r="W989" s="151"/>
      <c r="X989" s="151"/>
      <c r="Y989" s="151"/>
      <c r="Z989" s="151"/>
      <c r="AA989" s="151"/>
    </row>
    <row r="990">
      <c r="A990" s="151"/>
      <c r="B990" s="151"/>
      <c r="C990" s="151"/>
      <c r="D990" s="151"/>
      <c r="E990" s="151"/>
      <c r="F990" s="151"/>
      <c r="G990" s="151"/>
      <c r="H990" s="151"/>
      <c r="I990" s="151"/>
      <c r="J990" s="151"/>
      <c r="K990" s="151"/>
      <c r="L990" s="151"/>
      <c r="M990" s="151"/>
      <c r="N990" s="151"/>
      <c r="O990" s="151"/>
      <c r="P990" s="151"/>
      <c r="Q990" s="151"/>
      <c r="R990" s="151"/>
      <c r="S990" s="151"/>
      <c r="T990" s="151"/>
      <c r="U990" s="151"/>
      <c r="V990" s="151"/>
      <c r="W990" s="151"/>
      <c r="X990" s="151"/>
      <c r="Y990" s="151"/>
      <c r="Z990" s="151"/>
      <c r="AA990" s="151"/>
    </row>
    <row r="991">
      <c r="A991" s="151"/>
      <c r="B991" s="151"/>
      <c r="C991" s="151"/>
      <c r="D991" s="151"/>
      <c r="E991" s="151"/>
      <c r="F991" s="151"/>
      <c r="G991" s="151"/>
      <c r="H991" s="151"/>
      <c r="I991" s="151"/>
      <c r="J991" s="151"/>
      <c r="K991" s="151"/>
      <c r="L991" s="151"/>
      <c r="M991" s="151"/>
      <c r="N991" s="151"/>
      <c r="O991" s="151"/>
      <c r="P991" s="151"/>
      <c r="Q991" s="151"/>
      <c r="R991" s="151"/>
      <c r="S991" s="151"/>
      <c r="T991" s="151"/>
      <c r="U991" s="151"/>
      <c r="V991" s="151"/>
      <c r="W991" s="151"/>
      <c r="X991" s="151"/>
      <c r="Y991" s="151"/>
      <c r="Z991" s="151"/>
      <c r="AA991" s="151"/>
    </row>
    <row r="992">
      <c r="A992" s="151"/>
      <c r="B992" s="151"/>
      <c r="C992" s="151"/>
      <c r="D992" s="151"/>
      <c r="E992" s="151"/>
      <c r="F992" s="151"/>
      <c r="G992" s="151"/>
      <c r="H992" s="151"/>
      <c r="I992" s="151"/>
      <c r="J992" s="151"/>
      <c r="K992" s="151"/>
      <c r="L992" s="151"/>
      <c r="M992" s="151"/>
      <c r="N992" s="151"/>
      <c r="O992" s="151"/>
      <c r="P992" s="151"/>
      <c r="Q992" s="151"/>
      <c r="R992" s="151"/>
      <c r="S992" s="151"/>
      <c r="T992" s="151"/>
      <c r="U992" s="151"/>
      <c r="V992" s="151"/>
      <c r="W992" s="151"/>
      <c r="X992" s="151"/>
      <c r="Y992" s="151"/>
      <c r="Z992" s="151"/>
      <c r="AA992" s="151"/>
    </row>
    <row r="993">
      <c r="A993" s="151"/>
      <c r="B993" s="151"/>
      <c r="C993" s="151"/>
      <c r="D993" s="151"/>
      <c r="E993" s="151"/>
      <c r="F993" s="151"/>
      <c r="G993" s="151"/>
      <c r="H993" s="151"/>
      <c r="I993" s="151"/>
      <c r="J993" s="151"/>
      <c r="K993" s="151"/>
      <c r="L993" s="151"/>
      <c r="M993" s="151"/>
      <c r="N993" s="151"/>
      <c r="O993" s="151"/>
      <c r="P993" s="151"/>
      <c r="Q993" s="151"/>
      <c r="R993" s="151"/>
      <c r="S993" s="151"/>
      <c r="T993" s="151"/>
      <c r="U993" s="151"/>
      <c r="V993" s="151"/>
      <c r="W993" s="151"/>
      <c r="X993" s="151"/>
      <c r="Y993" s="151"/>
      <c r="Z993" s="151"/>
      <c r="AA993" s="151"/>
    </row>
    <row r="994">
      <c r="A994" s="151"/>
      <c r="B994" s="151"/>
      <c r="C994" s="151"/>
      <c r="D994" s="151"/>
      <c r="E994" s="151"/>
      <c r="F994" s="151"/>
      <c r="G994" s="151"/>
      <c r="H994" s="151"/>
      <c r="I994" s="151"/>
      <c r="J994" s="151"/>
      <c r="K994" s="151"/>
      <c r="L994" s="151"/>
      <c r="M994" s="151"/>
      <c r="N994" s="151"/>
      <c r="O994" s="151"/>
      <c r="P994" s="151"/>
      <c r="Q994" s="151"/>
      <c r="R994" s="151"/>
      <c r="S994" s="151"/>
      <c r="T994" s="151"/>
      <c r="U994" s="151"/>
      <c r="V994" s="151"/>
      <c r="W994" s="151"/>
      <c r="X994" s="151"/>
      <c r="Y994" s="151"/>
      <c r="Z994" s="151"/>
      <c r="AA994" s="151"/>
    </row>
    <row r="995">
      <c r="A995" s="151"/>
      <c r="B995" s="151"/>
      <c r="C995" s="151"/>
      <c r="D995" s="151"/>
      <c r="E995" s="151"/>
      <c r="F995" s="151"/>
      <c r="G995" s="151"/>
      <c r="H995" s="151"/>
      <c r="I995" s="151"/>
      <c r="J995" s="151"/>
      <c r="K995" s="151"/>
      <c r="L995" s="151"/>
      <c r="M995" s="151"/>
      <c r="N995" s="151"/>
      <c r="O995" s="151"/>
      <c r="P995" s="151"/>
      <c r="Q995" s="151"/>
      <c r="R995" s="151"/>
      <c r="S995" s="151"/>
      <c r="T995" s="151"/>
      <c r="U995" s="151"/>
      <c r="V995" s="151"/>
      <c r="W995" s="151"/>
      <c r="X995" s="151"/>
      <c r="Y995" s="151"/>
      <c r="Z995" s="151"/>
      <c r="AA995" s="151"/>
    </row>
    <row r="996">
      <c r="A996" s="151"/>
      <c r="B996" s="151"/>
      <c r="C996" s="151"/>
      <c r="D996" s="151"/>
      <c r="E996" s="151"/>
      <c r="F996" s="151"/>
      <c r="G996" s="151"/>
      <c r="H996" s="151"/>
      <c r="I996" s="151"/>
      <c r="J996" s="151"/>
      <c r="K996" s="151"/>
      <c r="L996" s="151"/>
      <c r="M996" s="151"/>
      <c r="N996" s="151"/>
      <c r="O996" s="151"/>
      <c r="P996" s="151"/>
      <c r="Q996" s="151"/>
      <c r="R996" s="151"/>
      <c r="S996" s="151"/>
      <c r="T996" s="151"/>
      <c r="U996" s="151"/>
      <c r="V996" s="151"/>
      <c r="W996" s="151"/>
      <c r="X996" s="151"/>
      <c r="Y996" s="151"/>
      <c r="Z996" s="151"/>
      <c r="AA996" s="151"/>
    </row>
    <row r="997">
      <c r="A997" s="151"/>
      <c r="B997" s="151"/>
      <c r="C997" s="151"/>
      <c r="D997" s="151"/>
      <c r="E997" s="151"/>
      <c r="F997" s="151"/>
      <c r="G997" s="151"/>
      <c r="H997" s="151"/>
      <c r="I997" s="151"/>
      <c r="J997" s="151"/>
      <c r="K997" s="151"/>
      <c r="L997" s="151"/>
      <c r="M997" s="151"/>
      <c r="N997" s="151"/>
      <c r="O997" s="151"/>
      <c r="P997" s="151"/>
      <c r="Q997" s="151"/>
      <c r="R997" s="151"/>
      <c r="S997" s="151"/>
      <c r="T997" s="151"/>
      <c r="U997" s="151"/>
      <c r="V997" s="151"/>
      <c r="W997" s="151"/>
      <c r="X997" s="151"/>
      <c r="Y997" s="151"/>
      <c r="Z997" s="151"/>
      <c r="AA997" s="151"/>
    </row>
    <row r="998">
      <c r="A998" s="151"/>
      <c r="B998" s="151"/>
      <c r="C998" s="151"/>
      <c r="D998" s="151"/>
      <c r="E998" s="151"/>
      <c r="F998" s="151"/>
      <c r="G998" s="151"/>
      <c r="H998" s="151"/>
      <c r="I998" s="151"/>
      <c r="J998" s="151"/>
      <c r="K998" s="151"/>
      <c r="L998" s="151"/>
      <c r="M998" s="151"/>
      <c r="N998" s="151"/>
      <c r="O998" s="151"/>
      <c r="P998" s="151"/>
      <c r="Q998" s="151"/>
      <c r="R998" s="151"/>
      <c r="S998" s="151"/>
      <c r="T998" s="151"/>
      <c r="U998" s="151"/>
      <c r="V998" s="151"/>
      <c r="W998" s="151"/>
      <c r="X998" s="151"/>
      <c r="Y998" s="151"/>
      <c r="Z998" s="151"/>
      <c r="AA998" s="151"/>
    </row>
    <row r="999">
      <c r="A999" s="151"/>
      <c r="B999" s="151"/>
      <c r="C999" s="151"/>
      <c r="D999" s="151"/>
      <c r="E999" s="151"/>
      <c r="F999" s="151"/>
      <c r="G999" s="151"/>
      <c r="H999" s="151"/>
      <c r="I999" s="151"/>
      <c r="J999" s="151"/>
      <c r="K999" s="151"/>
      <c r="L999" s="151"/>
      <c r="M999" s="151"/>
      <c r="N999" s="151"/>
      <c r="O999" s="151"/>
      <c r="P999" s="151"/>
      <c r="Q999" s="151"/>
      <c r="R999" s="151"/>
      <c r="S999" s="151"/>
      <c r="T999" s="151"/>
      <c r="U999" s="151"/>
      <c r="V999" s="151"/>
      <c r="W999" s="151"/>
      <c r="X999" s="151"/>
      <c r="Y999" s="151"/>
      <c r="Z999" s="151"/>
      <c r="AA999" s="151"/>
    </row>
    <row r="1000">
      <c r="A1000" s="151"/>
      <c r="B1000" s="151"/>
      <c r="C1000" s="151"/>
      <c r="D1000" s="151"/>
      <c r="E1000" s="151"/>
      <c r="F1000" s="151"/>
      <c r="G1000" s="151"/>
      <c r="H1000" s="151"/>
      <c r="I1000" s="151"/>
      <c r="J1000" s="151"/>
      <c r="K1000" s="151"/>
      <c r="L1000" s="151"/>
      <c r="M1000" s="151"/>
      <c r="N1000" s="151"/>
      <c r="O1000" s="151"/>
      <c r="P1000" s="151"/>
      <c r="Q1000" s="151"/>
      <c r="R1000" s="151"/>
      <c r="S1000" s="151"/>
      <c r="T1000" s="151"/>
      <c r="U1000" s="151"/>
      <c r="V1000" s="151"/>
      <c r="W1000" s="151"/>
      <c r="X1000" s="151"/>
      <c r="Y1000" s="151"/>
      <c r="Z1000" s="151"/>
      <c r="AA1000" s="151"/>
    </row>
  </sheetData>
  <autoFilter ref="$A$1:$AA$284">
    <sortState ref="A1:AA284">
      <sortCondition ref="A1:A284"/>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 t="s">
        <v>35367</v>
      </c>
    </row>
    <row r="2">
      <c r="A2" s="172" t="s">
        <v>35368</v>
      </c>
    </row>
    <row r="3">
      <c r="A3" s="172" t="s">
        <v>35369</v>
      </c>
    </row>
    <row r="4">
      <c r="A4" s="172" t="s">
        <v>35370</v>
      </c>
    </row>
    <row r="5">
      <c r="A5" s="172" t="s">
        <v>35371</v>
      </c>
    </row>
    <row r="6">
      <c r="A6" s="172" t="s">
        <v>35372</v>
      </c>
    </row>
    <row r="7">
      <c r="A7" s="172" t="s">
        <v>35373</v>
      </c>
    </row>
    <row r="8">
      <c r="A8" s="172" t="s">
        <v>35374</v>
      </c>
    </row>
    <row r="9">
      <c r="A9" s="172" t="s">
        <v>35375</v>
      </c>
    </row>
    <row r="10">
      <c r="A10" s="172" t="s">
        <v>35376</v>
      </c>
    </row>
    <row r="11">
      <c r="A11" s="172" t="s">
        <v>35377</v>
      </c>
    </row>
    <row r="12">
      <c r="A12" s="172" t="s">
        <v>35378</v>
      </c>
    </row>
    <row r="13">
      <c r="A13" s="172" t="s">
        <v>35379</v>
      </c>
    </row>
    <row r="14">
      <c r="A14" s="172" t="s">
        <v>35380</v>
      </c>
    </row>
    <row r="15">
      <c r="A15" s="172" t="s">
        <v>35381</v>
      </c>
    </row>
    <row r="16">
      <c r="A16" s="172" t="s">
        <v>35382</v>
      </c>
    </row>
    <row r="17">
      <c r="A17" s="172" t="s">
        <v>35383</v>
      </c>
    </row>
    <row r="18">
      <c r="A18" s="172" t="s">
        <v>35384</v>
      </c>
    </row>
    <row r="19">
      <c r="A19" s="172" t="s">
        <v>35385</v>
      </c>
    </row>
    <row r="20">
      <c r="A20" s="172" t="s">
        <v>35386</v>
      </c>
    </row>
    <row r="21">
      <c r="A21" s="172" t="s">
        <v>35387</v>
      </c>
    </row>
    <row r="22">
      <c r="A22" s="172" t="s">
        <v>35388</v>
      </c>
    </row>
    <row r="23">
      <c r="A23" s="172" t="s">
        <v>35389</v>
      </c>
    </row>
    <row r="24">
      <c r="A24" s="172" t="s">
        <v>35390</v>
      </c>
    </row>
    <row r="25">
      <c r="A25" s="172" t="s">
        <v>35391</v>
      </c>
    </row>
    <row r="26">
      <c r="A26" s="172" t="s">
        <v>35392</v>
      </c>
    </row>
    <row r="27">
      <c r="A27" s="172" t="s">
        <v>35393</v>
      </c>
    </row>
    <row r="28">
      <c r="A28" s="172" t="s">
        <v>35394</v>
      </c>
    </row>
    <row r="29">
      <c r="A29" s="172" t="s">
        <v>35395</v>
      </c>
    </row>
    <row r="30">
      <c r="A30" s="172" t="s">
        <v>35396</v>
      </c>
    </row>
    <row r="31">
      <c r="A31" s="172" t="s">
        <v>35397</v>
      </c>
    </row>
    <row r="32">
      <c r="A32" s="172" t="s">
        <v>35398</v>
      </c>
    </row>
    <row r="33">
      <c r="A33" s="172" t="s">
        <v>35399</v>
      </c>
    </row>
    <row r="34">
      <c r="A34" s="172" t="s">
        <v>35400</v>
      </c>
    </row>
    <row r="35">
      <c r="A35" s="172" t="s">
        <v>35401</v>
      </c>
    </row>
    <row r="36">
      <c r="A36" s="172" t="s">
        <v>35402</v>
      </c>
    </row>
    <row r="37">
      <c r="A37" s="172" t="s">
        <v>35403</v>
      </c>
    </row>
    <row r="38">
      <c r="A38" s="172" t="s">
        <v>35404</v>
      </c>
    </row>
    <row r="39">
      <c r="A39" s="172" t="s">
        <v>35405</v>
      </c>
    </row>
    <row r="40">
      <c r="A40" s="172" t="s">
        <v>35406</v>
      </c>
    </row>
    <row r="41">
      <c r="A41" s="172" t="s">
        <v>35407</v>
      </c>
    </row>
    <row r="42">
      <c r="A42" s="172" t="s">
        <v>35408</v>
      </c>
    </row>
    <row r="43">
      <c r="A43" s="172" t="s">
        <v>35409</v>
      </c>
    </row>
    <row r="44">
      <c r="A44" s="172" t="s">
        <v>35410</v>
      </c>
    </row>
    <row r="45">
      <c r="A45" s="172" t="s">
        <v>35411</v>
      </c>
    </row>
    <row r="46">
      <c r="A46" s="172" t="s">
        <v>35412</v>
      </c>
    </row>
    <row r="47">
      <c r="A47" s="172" t="s">
        <v>35413</v>
      </c>
    </row>
    <row r="48">
      <c r="A48" s="172" t="s">
        <v>35414</v>
      </c>
    </row>
    <row r="49">
      <c r="A49" s="172" t="s">
        <v>35415</v>
      </c>
    </row>
    <row r="50">
      <c r="A50" s="172" t="s">
        <v>35416</v>
      </c>
    </row>
    <row r="51">
      <c r="A51" s="172" t="s">
        <v>35417</v>
      </c>
    </row>
    <row r="52">
      <c r="A52" s="172" t="s">
        <v>35418</v>
      </c>
    </row>
    <row r="53">
      <c r="A53" s="172" t="s">
        <v>35419</v>
      </c>
    </row>
    <row r="54">
      <c r="A54" s="172" t="s">
        <v>35420</v>
      </c>
    </row>
    <row r="55">
      <c r="A55" s="172" t="s">
        <v>35421</v>
      </c>
    </row>
    <row r="56">
      <c r="A56" s="172" t="s">
        <v>35422</v>
      </c>
    </row>
    <row r="57">
      <c r="A57" s="172" t="s">
        <v>35423</v>
      </c>
    </row>
    <row r="58">
      <c r="A58" s="172" t="s">
        <v>35424</v>
      </c>
    </row>
    <row r="59">
      <c r="A59" s="172" t="s">
        <v>35425</v>
      </c>
    </row>
    <row r="60">
      <c r="A60" s="172" t="s">
        <v>35426</v>
      </c>
    </row>
    <row r="61">
      <c r="A61" s="172" t="s">
        <v>35427</v>
      </c>
    </row>
    <row r="62">
      <c r="A62" s="172" t="s">
        <v>35428</v>
      </c>
    </row>
    <row r="63">
      <c r="A63" s="172" t="s">
        <v>35429</v>
      </c>
    </row>
    <row r="64">
      <c r="A64" s="172" t="s">
        <v>35430</v>
      </c>
    </row>
    <row r="65">
      <c r="A65" s="172" t="s">
        <v>35431</v>
      </c>
    </row>
    <row r="66">
      <c r="A66" s="172" t="s">
        <v>35432</v>
      </c>
    </row>
    <row r="67">
      <c r="A67" s="172" t="s">
        <v>35433</v>
      </c>
    </row>
    <row r="68">
      <c r="A68" s="172" t="s">
        <v>35434</v>
      </c>
    </row>
    <row r="69">
      <c r="A69" s="172" t="s">
        <v>35435</v>
      </c>
    </row>
    <row r="70">
      <c r="A70" s="172" t="s">
        <v>35436</v>
      </c>
    </row>
    <row r="71">
      <c r="A71" s="172" t="s">
        <v>35437</v>
      </c>
    </row>
    <row r="72">
      <c r="A72" s="172" t="s">
        <v>35438</v>
      </c>
    </row>
    <row r="73">
      <c r="A73" s="172" t="s">
        <v>35439</v>
      </c>
    </row>
    <row r="74">
      <c r="A74" s="172" t="s">
        <v>35440</v>
      </c>
    </row>
    <row r="75">
      <c r="A75" s="172" t="s">
        <v>35441</v>
      </c>
    </row>
    <row r="76">
      <c r="A76" s="172" t="s">
        <v>35442</v>
      </c>
    </row>
    <row r="77">
      <c r="A77" s="172" t="s">
        <v>35443</v>
      </c>
    </row>
    <row r="78">
      <c r="A78" s="172" t="s">
        <v>35444</v>
      </c>
    </row>
    <row r="79">
      <c r="A79" s="172" t="s">
        <v>35445</v>
      </c>
    </row>
    <row r="80">
      <c r="A80" s="172" t="s">
        <v>35446</v>
      </c>
    </row>
    <row r="81">
      <c r="A81" s="172" t="s">
        <v>35447</v>
      </c>
    </row>
    <row r="82">
      <c r="A82" s="172" t="s">
        <v>35448</v>
      </c>
    </row>
    <row r="83">
      <c r="A83" s="172" t="s">
        <v>35449</v>
      </c>
    </row>
    <row r="84">
      <c r="A84" s="172" t="s">
        <v>35450</v>
      </c>
    </row>
    <row r="85">
      <c r="A85" s="172" t="s">
        <v>35451</v>
      </c>
    </row>
    <row r="86">
      <c r="A86" s="172" t="s">
        <v>35452</v>
      </c>
    </row>
    <row r="87">
      <c r="A87" s="172" t="s">
        <v>35453</v>
      </c>
    </row>
    <row r="88">
      <c r="A88" s="172" t="s">
        <v>35454</v>
      </c>
    </row>
    <row r="89">
      <c r="A89" s="172" t="s">
        <v>35455</v>
      </c>
    </row>
    <row r="90">
      <c r="A90" s="172" t="s">
        <v>35456</v>
      </c>
    </row>
    <row r="91">
      <c r="A91" s="172" t="s">
        <v>35457</v>
      </c>
    </row>
    <row r="92">
      <c r="A92" s="172" t="s">
        <v>35458</v>
      </c>
    </row>
    <row r="93">
      <c r="A93" s="172" t="s">
        <v>35459</v>
      </c>
    </row>
    <row r="94">
      <c r="A94" s="172" t="s">
        <v>35460</v>
      </c>
    </row>
    <row r="95">
      <c r="A95" s="172" t="s">
        <v>35461</v>
      </c>
    </row>
    <row r="96">
      <c r="A96" s="172" t="s">
        <v>35462</v>
      </c>
    </row>
    <row r="97">
      <c r="A97" s="172" t="s">
        <v>35463</v>
      </c>
    </row>
    <row r="98">
      <c r="A98" s="172" t="s">
        <v>35464</v>
      </c>
    </row>
    <row r="99">
      <c r="A99" s="172" t="s">
        <v>35465</v>
      </c>
    </row>
    <row r="100">
      <c r="A100" s="172" t="s">
        <v>35466</v>
      </c>
    </row>
    <row r="101">
      <c r="A101" s="172" t="s">
        <v>35467</v>
      </c>
    </row>
    <row r="102">
      <c r="A102" s="172" t="s">
        <v>35468</v>
      </c>
    </row>
    <row r="103">
      <c r="A103" s="172" t="s">
        <v>35469</v>
      </c>
    </row>
    <row r="104">
      <c r="A104" s="172" t="s">
        <v>35470</v>
      </c>
    </row>
    <row r="105">
      <c r="A105" s="172" t="s">
        <v>35471</v>
      </c>
    </row>
    <row r="106">
      <c r="A106" s="172" t="s">
        <v>35472</v>
      </c>
    </row>
    <row r="107">
      <c r="A107" s="172" t="s">
        <v>35473</v>
      </c>
    </row>
    <row r="108">
      <c r="A108" s="172" t="s">
        <v>35474</v>
      </c>
    </row>
    <row r="109">
      <c r="A109" s="172" t="s">
        <v>35475</v>
      </c>
    </row>
    <row r="110">
      <c r="A110" s="172" t="s">
        <v>35476</v>
      </c>
    </row>
    <row r="111">
      <c r="A111" s="172" t="s">
        <v>35477</v>
      </c>
    </row>
    <row r="112">
      <c r="A112" s="172" t="s">
        <v>35478</v>
      </c>
    </row>
    <row r="113">
      <c r="A113" s="172" t="s">
        <v>35479</v>
      </c>
    </row>
    <row r="114">
      <c r="A114" s="172" t="s">
        <v>35480</v>
      </c>
    </row>
    <row r="115">
      <c r="A115" s="172" t="s">
        <v>35481</v>
      </c>
    </row>
    <row r="116">
      <c r="A116" s="172" t="s">
        <v>35482</v>
      </c>
    </row>
    <row r="117">
      <c r="A117" s="172" t="s">
        <v>35483</v>
      </c>
    </row>
    <row r="118">
      <c r="A118" s="172" t="s">
        <v>35484</v>
      </c>
    </row>
    <row r="119">
      <c r="A119" s="172" t="s">
        <v>35485</v>
      </c>
    </row>
    <row r="120">
      <c r="A120" s="172" t="s">
        <v>35486</v>
      </c>
    </row>
    <row r="121">
      <c r="A121" s="172" t="s">
        <v>35487</v>
      </c>
    </row>
    <row r="122">
      <c r="A122" s="172" t="s">
        <v>35488</v>
      </c>
    </row>
    <row r="123">
      <c r="A123" s="172" t="s">
        <v>35489</v>
      </c>
    </row>
    <row r="124">
      <c r="A124" s="172" t="s">
        <v>35490</v>
      </c>
    </row>
    <row r="125">
      <c r="A125" s="172" t="s">
        <v>35491</v>
      </c>
    </row>
    <row r="126">
      <c r="A126" s="172" t="s">
        <v>35492</v>
      </c>
    </row>
    <row r="127">
      <c r="A127" s="172" t="s">
        <v>35493</v>
      </c>
    </row>
    <row r="128">
      <c r="A128" s="172" t="s">
        <v>35494</v>
      </c>
    </row>
    <row r="129">
      <c r="A129" s="172" t="s">
        <v>35495</v>
      </c>
    </row>
    <row r="130">
      <c r="A130" s="172" t="s">
        <v>35496</v>
      </c>
    </row>
    <row r="131">
      <c r="A131" s="172" t="s">
        <v>35497</v>
      </c>
    </row>
    <row r="132">
      <c r="A132" s="172" t="s">
        <v>35498</v>
      </c>
    </row>
    <row r="133">
      <c r="A133" s="172" t="s">
        <v>35499</v>
      </c>
    </row>
    <row r="134">
      <c r="A134" s="172" t="s">
        <v>35500</v>
      </c>
    </row>
    <row r="135">
      <c r="A135" s="172" t="s">
        <v>35501</v>
      </c>
    </row>
    <row r="136">
      <c r="A136" s="172" t="s">
        <v>35502</v>
      </c>
    </row>
    <row r="137">
      <c r="A137" s="172" t="s">
        <v>35503</v>
      </c>
    </row>
    <row r="138">
      <c r="A138" s="172" t="s">
        <v>35504</v>
      </c>
    </row>
    <row r="139">
      <c r="A139" s="172" t="s">
        <v>35505</v>
      </c>
    </row>
    <row r="140">
      <c r="A140" s="172" t="s">
        <v>35506</v>
      </c>
    </row>
    <row r="141">
      <c r="A141" s="172" t="s">
        <v>35507</v>
      </c>
    </row>
    <row r="142">
      <c r="A142" s="172" t="s">
        <v>35508</v>
      </c>
    </row>
    <row r="143">
      <c r="A143" s="172" t="s">
        <v>35509</v>
      </c>
    </row>
    <row r="144">
      <c r="A144" s="172" t="s">
        <v>35510</v>
      </c>
    </row>
    <row r="145">
      <c r="A145" s="172" t="s">
        <v>35511</v>
      </c>
    </row>
    <row r="146">
      <c r="A146" s="172" t="s">
        <v>35512</v>
      </c>
    </row>
    <row r="147">
      <c r="A147" s="172" t="s">
        <v>35513</v>
      </c>
    </row>
    <row r="148">
      <c r="A148" s="172" t="s">
        <v>35514</v>
      </c>
    </row>
    <row r="149">
      <c r="A149" s="172" t="s">
        <v>35515</v>
      </c>
    </row>
    <row r="150">
      <c r="A150" s="172" t="s">
        <v>35516</v>
      </c>
    </row>
    <row r="151">
      <c r="A151" s="172" t="s">
        <v>35517</v>
      </c>
    </row>
    <row r="152">
      <c r="A152" s="172" t="s">
        <v>35518</v>
      </c>
    </row>
    <row r="153">
      <c r="A153" s="172" t="s">
        <v>35519</v>
      </c>
    </row>
    <row r="154">
      <c r="A154" s="172" t="s">
        <v>35520</v>
      </c>
    </row>
    <row r="155">
      <c r="A155" s="172" t="s">
        <v>35521</v>
      </c>
    </row>
    <row r="156">
      <c r="A156" s="172" t="s">
        <v>35522</v>
      </c>
    </row>
    <row r="157">
      <c r="A157" s="172" t="s">
        <v>35523</v>
      </c>
    </row>
    <row r="158">
      <c r="A158" s="172" t="s">
        <v>35524</v>
      </c>
    </row>
    <row r="159">
      <c r="A159" s="172" t="s">
        <v>35525</v>
      </c>
    </row>
    <row r="160">
      <c r="A160" s="172" t="s">
        <v>35526</v>
      </c>
    </row>
    <row r="161">
      <c r="A161" s="172" t="s">
        <v>35527</v>
      </c>
    </row>
    <row r="162">
      <c r="A162" s="172" t="s">
        <v>35528</v>
      </c>
    </row>
    <row r="163">
      <c r="A163" s="172" t="s">
        <v>35529</v>
      </c>
    </row>
    <row r="164">
      <c r="A164" s="172" t="s">
        <v>35530</v>
      </c>
    </row>
    <row r="165">
      <c r="A165" s="172" t="s">
        <v>35531</v>
      </c>
    </row>
    <row r="166">
      <c r="A166" s="172" t="s">
        <v>35532</v>
      </c>
    </row>
    <row r="167">
      <c r="A167" s="172" t="s">
        <v>35533</v>
      </c>
    </row>
    <row r="168">
      <c r="A168" s="172" t="s">
        <v>35534</v>
      </c>
    </row>
    <row r="169">
      <c r="A169" s="172" t="s">
        <v>35535</v>
      </c>
    </row>
    <row r="170">
      <c r="A170" s="172" t="s">
        <v>35536</v>
      </c>
    </row>
    <row r="171">
      <c r="A171" s="172" t="s">
        <v>35537</v>
      </c>
    </row>
    <row r="172">
      <c r="A172" s="172" t="s">
        <v>35538</v>
      </c>
    </row>
    <row r="173">
      <c r="A173" s="172" t="s">
        <v>35539</v>
      </c>
    </row>
    <row r="174">
      <c r="A174" s="172" t="s">
        <v>35540</v>
      </c>
    </row>
    <row r="175">
      <c r="A175" s="172" t="s">
        <v>35541</v>
      </c>
    </row>
    <row r="176">
      <c r="A176" s="172" t="s">
        <v>35542</v>
      </c>
    </row>
    <row r="177">
      <c r="A177" s="172" t="s">
        <v>35543</v>
      </c>
    </row>
    <row r="178">
      <c r="A178" s="172" t="s">
        <v>35544</v>
      </c>
    </row>
    <row r="179">
      <c r="A179" s="172" t="s">
        <v>35545</v>
      </c>
    </row>
    <row r="180">
      <c r="A180" s="172" t="s">
        <v>35546</v>
      </c>
    </row>
    <row r="181">
      <c r="A181" s="172" t="s">
        <v>35547</v>
      </c>
    </row>
    <row r="182">
      <c r="A182" s="172" t="s">
        <v>35548</v>
      </c>
    </row>
    <row r="183">
      <c r="A183" s="172" t="s">
        <v>35549</v>
      </c>
    </row>
    <row r="184">
      <c r="A184" s="172" t="s">
        <v>35550</v>
      </c>
    </row>
    <row r="185">
      <c r="A185" s="172" t="s">
        <v>35551</v>
      </c>
    </row>
    <row r="186">
      <c r="A186" s="172" t="s">
        <v>35552</v>
      </c>
    </row>
    <row r="187">
      <c r="A187" s="172" t="s">
        <v>35553</v>
      </c>
    </row>
    <row r="188">
      <c r="A188" s="172" t="s">
        <v>35554</v>
      </c>
    </row>
    <row r="189">
      <c r="A189" s="172" t="s">
        <v>35555</v>
      </c>
    </row>
    <row r="190">
      <c r="A190" s="172" t="s">
        <v>35556</v>
      </c>
    </row>
    <row r="191">
      <c r="A191" s="172" t="s">
        <v>35557</v>
      </c>
    </row>
    <row r="192">
      <c r="A192" s="172" t="s">
        <v>35558</v>
      </c>
    </row>
    <row r="193">
      <c r="A193" s="172" t="s">
        <v>35559</v>
      </c>
    </row>
    <row r="194">
      <c r="A194" s="172" t="s">
        <v>35560</v>
      </c>
    </row>
    <row r="195">
      <c r="A195" s="172" t="s">
        <v>35561</v>
      </c>
    </row>
    <row r="196">
      <c r="A196" s="172" t="s">
        <v>35562</v>
      </c>
    </row>
    <row r="197">
      <c r="A197" s="172" t="s">
        <v>35563</v>
      </c>
    </row>
    <row r="198">
      <c r="A198" s="172" t="s">
        <v>35564</v>
      </c>
    </row>
    <row r="199">
      <c r="A199" s="172" t="s">
        <v>35565</v>
      </c>
    </row>
    <row r="200">
      <c r="A200" s="172" t="s">
        <v>35566</v>
      </c>
    </row>
    <row r="201">
      <c r="A201" s="172" t="s">
        <v>35567</v>
      </c>
    </row>
    <row r="202">
      <c r="A202" s="172" t="s">
        <v>35568</v>
      </c>
    </row>
    <row r="203">
      <c r="A203" s="172" t="s">
        <v>35569</v>
      </c>
    </row>
    <row r="204">
      <c r="A204" s="172" t="s">
        <v>35570</v>
      </c>
    </row>
    <row r="205">
      <c r="A205" s="172" t="s">
        <v>35571</v>
      </c>
    </row>
    <row r="206">
      <c r="A206" s="172" t="s">
        <v>35572</v>
      </c>
    </row>
    <row r="207">
      <c r="A207" s="172" t="s">
        <v>35573</v>
      </c>
    </row>
    <row r="208">
      <c r="A208" s="172" t="s">
        <v>35574</v>
      </c>
    </row>
    <row r="209">
      <c r="A209" s="172" t="s">
        <v>35575</v>
      </c>
    </row>
    <row r="210">
      <c r="A210" s="172" t="s">
        <v>35576</v>
      </c>
    </row>
    <row r="211">
      <c r="A211" s="172" t="s">
        <v>35577</v>
      </c>
    </row>
    <row r="212">
      <c r="A212" s="172" t="s">
        <v>35578</v>
      </c>
    </row>
    <row r="213">
      <c r="A213" s="172" t="s">
        <v>35579</v>
      </c>
    </row>
    <row r="214">
      <c r="A214" s="172" t="s">
        <v>35580</v>
      </c>
    </row>
    <row r="215">
      <c r="A215" s="172" t="s">
        <v>35581</v>
      </c>
    </row>
    <row r="216">
      <c r="A216" s="172" t="s">
        <v>35582</v>
      </c>
    </row>
    <row r="217">
      <c r="A217" s="172" t="s">
        <v>35583</v>
      </c>
    </row>
    <row r="218">
      <c r="A218" s="172" t="s">
        <v>35584</v>
      </c>
    </row>
    <row r="219">
      <c r="A219" s="172" t="s">
        <v>35585</v>
      </c>
    </row>
    <row r="220">
      <c r="A220" s="172" t="s">
        <v>35586</v>
      </c>
    </row>
    <row r="221">
      <c r="A221" s="172" t="s">
        <v>35587</v>
      </c>
    </row>
    <row r="222">
      <c r="A222" s="172" t="s">
        <v>35588</v>
      </c>
    </row>
    <row r="223">
      <c r="A223" s="172" t="s">
        <v>35589</v>
      </c>
    </row>
    <row r="224">
      <c r="A224" s="172" t="s">
        <v>35590</v>
      </c>
    </row>
    <row r="225">
      <c r="A225" s="172" t="s">
        <v>35591</v>
      </c>
    </row>
    <row r="226">
      <c r="A226" s="172" t="s">
        <v>35592</v>
      </c>
    </row>
    <row r="227">
      <c r="A227" s="172" t="s">
        <v>35593</v>
      </c>
    </row>
    <row r="228">
      <c r="A228" s="172" t="s">
        <v>35594</v>
      </c>
    </row>
    <row r="229">
      <c r="A229" s="172" t="s">
        <v>35595</v>
      </c>
    </row>
    <row r="230">
      <c r="A230" s="172" t="s">
        <v>35596</v>
      </c>
    </row>
    <row r="231">
      <c r="A231" s="172" t="s">
        <v>35597</v>
      </c>
    </row>
    <row r="232">
      <c r="A232" s="172" t="s">
        <v>35598</v>
      </c>
    </row>
    <row r="233">
      <c r="A233" s="172" t="s">
        <v>35599</v>
      </c>
    </row>
    <row r="234">
      <c r="A234" s="172" t="s">
        <v>35600</v>
      </c>
    </row>
    <row r="235">
      <c r="A235" s="172" t="s">
        <v>35601</v>
      </c>
    </row>
    <row r="236">
      <c r="A236" s="172" t="s">
        <v>35602</v>
      </c>
    </row>
    <row r="237">
      <c r="A237" s="172" t="s">
        <v>35603</v>
      </c>
    </row>
    <row r="238">
      <c r="A238" s="172" t="s">
        <v>35604</v>
      </c>
    </row>
    <row r="239">
      <c r="A239" s="172" t="s">
        <v>35605</v>
      </c>
    </row>
    <row r="240">
      <c r="A240" s="172" t="s">
        <v>35606</v>
      </c>
    </row>
    <row r="241">
      <c r="A241" s="172" t="s">
        <v>35607</v>
      </c>
    </row>
    <row r="242">
      <c r="A242" s="172" t="s">
        <v>35608</v>
      </c>
    </row>
    <row r="243">
      <c r="A243" s="172" t="s">
        <v>35609</v>
      </c>
    </row>
    <row r="244">
      <c r="A244" s="172" t="s">
        <v>35610</v>
      </c>
    </row>
    <row r="245">
      <c r="A245" s="172" t="s">
        <v>35611</v>
      </c>
    </row>
    <row r="246">
      <c r="A246" s="172" t="s">
        <v>35612</v>
      </c>
    </row>
    <row r="247">
      <c r="A247" s="172" t="s">
        <v>35613</v>
      </c>
    </row>
    <row r="248">
      <c r="A248" s="172" t="s">
        <v>35614</v>
      </c>
    </row>
    <row r="249">
      <c r="A249" s="172" t="s">
        <v>35615</v>
      </c>
    </row>
    <row r="250">
      <c r="A250" s="172" t="s">
        <v>35616</v>
      </c>
    </row>
    <row r="251">
      <c r="A251" s="172" t="s">
        <v>35617</v>
      </c>
    </row>
    <row r="252">
      <c r="A252" s="172" t="s">
        <v>35618</v>
      </c>
    </row>
    <row r="253">
      <c r="A253" s="172" t="s">
        <v>35619</v>
      </c>
    </row>
    <row r="254">
      <c r="A254" s="172" t="s">
        <v>35620</v>
      </c>
    </row>
    <row r="255">
      <c r="A255" s="172" t="s">
        <v>35621</v>
      </c>
    </row>
    <row r="256">
      <c r="A256" s="172" t="s">
        <v>35622</v>
      </c>
    </row>
    <row r="257">
      <c r="A257" s="172" t="s">
        <v>35623</v>
      </c>
    </row>
    <row r="258">
      <c r="A258" s="172" t="s">
        <v>35624</v>
      </c>
    </row>
    <row r="259">
      <c r="A259" s="172" t="s">
        <v>35625</v>
      </c>
    </row>
    <row r="260">
      <c r="A260" s="172" t="s">
        <v>35626</v>
      </c>
    </row>
    <row r="261">
      <c r="A261" s="172" t="s">
        <v>35627</v>
      </c>
    </row>
    <row r="262">
      <c r="A262" s="172" t="s">
        <v>35628</v>
      </c>
    </row>
    <row r="263">
      <c r="A263" s="172" t="s">
        <v>35629</v>
      </c>
    </row>
    <row r="264">
      <c r="A264" s="172" t="s">
        <v>35630</v>
      </c>
    </row>
    <row r="265">
      <c r="A265" s="172" t="s">
        <v>35631</v>
      </c>
    </row>
    <row r="266">
      <c r="A266" s="172" t="s">
        <v>35632</v>
      </c>
    </row>
    <row r="267">
      <c r="A267" s="172" t="s">
        <v>35633</v>
      </c>
    </row>
    <row r="268">
      <c r="A268" s="172" t="s">
        <v>35634</v>
      </c>
    </row>
    <row r="269">
      <c r="A269" s="172" t="s">
        <v>35635</v>
      </c>
    </row>
    <row r="270">
      <c r="A270" s="172" t="s">
        <v>35636</v>
      </c>
    </row>
    <row r="271">
      <c r="A271" s="172" t="s">
        <v>35637</v>
      </c>
    </row>
    <row r="272">
      <c r="A272" s="172" t="s">
        <v>35638</v>
      </c>
    </row>
    <row r="273">
      <c r="A273" s="172" t="s">
        <v>35639</v>
      </c>
    </row>
    <row r="274">
      <c r="A274" s="172" t="s">
        <v>35640</v>
      </c>
    </row>
    <row r="275">
      <c r="A275" s="172" t="s">
        <v>35641</v>
      </c>
    </row>
    <row r="276">
      <c r="A276" s="172" t="s">
        <v>35642</v>
      </c>
    </row>
    <row r="277">
      <c r="A277" s="172" t="s">
        <v>35643</v>
      </c>
    </row>
    <row r="278">
      <c r="A278" s="172" t="s">
        <v>35644</v>
      </c>
    </row>
    <row r="279">
      <c r="A279" s="172" t="s">
        <v>35645</v>
      </c>
    </row>
    <row r="280">
      <c r="A280" s="172" t="s">
        <v>35646</v>
      </c>
    </row>
    <row r="281">
      <c r="A281" s="172" t="s">
        <v>35647</v>
      </c>
    </row>
    <row r="282">
      <c r="A282" s="172" t="s">
        <v>35648</v>
      </c>
    </row>
    <row r="283">
      <c r="A283" s="172" t="s">
        <v>35649</v>
      </c>
    </row>
    <row r="284">
      <c r="A284" s="172" t="s">
        <v>35650</v>
      </c>
    </row>
    <row r="285">
      <c r="A285" s="172" t="s">
        <v>35651</v>
      </c>
    </row>
    <row r="286">
      <c r="A286" s="172" t="s">
        <v>35652</v>
      </c>
    </row>
    <row r="287">
      <c r="A287" s="172" t="s">
        <v>35653</v>
      </c>
    </row>
    <row r="288">
      <c r="A288" s="172" t="s">
        <v>35654</v>
      </c>
    </row>
    <row r="289">
      <c r="A289" s="172" t="s">
        <v>35655</v>
      </c>
    </row>
    <row r="290">
      <c r="A290" s="172" t="s">
        <v>35656</v>
      </c>
    </row>
    <row r="291">
      <c r="A291" s="172" t="s">
        <v>35657</v>
      </c>
    </row>
    <row r="292">
      <c r="A292" s="172" t="s">
        <v>35658</v>
      </c>
    </row>
    <row r="293">
      <c r="A293" s="172" t="s">
        <v>35659</v>
      </c>
    </row>
    <row r="294">
      <c r="A294" s="172" t="s">
        <v>35660</v>
      </c>
    </row>
    <row r="295">
      <c r="A295" s="172" t="s">
        <v>35661</v>
      </c>
    </row>
    <row r="296">
      <c r="A296" s="172" t="s">
        <v>35662</v>
      </c>
    </row>
    <row r="297">
      <c r="A297" s="172" t="s">
        <v>35663</v>
      </c>
    </row>
    <row r="298">
      <c r="A298" s="172" t="s">
        <v>35664</v>
      </c>
    </row>
    <row r="299">
      <c r="A299" s="172" t="s">
        <v>35665</v>
      </c>
    </row>
    <row r="300">
      <c r="A300" s="172" t="s">
        <v>35666</v>
      </c>
    </row>
    <row r="301">
      <c r="A301" s="172" t="s">
        <v>35667</v>
      </c>
    </row>
    <row r="302">
      <c r="A302" s="172" t="s">
        <v>35668</v>
      </c>
    </row>
    <row r="303">
      <c r="A303" s="172" t="s">
        <v>35669</v>
      </c>
    </row>
    <row r="304">
      <c r="A304" s="172" t="s">
        <v>35670</v>
      </c>
    </row>
    <row r="305">
      <c r="A305" s="172" t="s">
        <v>35671</v>
      </c>
    </row>
    <row r="306">
      <c r="A306" s="172" t="s">
        <v>35672</v>
      </c>
    </row>
    <row r="307">
      <c r="A307" s="172" t="s">
        <v>35673</v>
      </c>
    </row>
    <row r="308">
      <c r="A308" s="172" t="s">
        <v>35674</v>
      </c>
    </row>
    <row r="309">
      <c r="A309" s="172" t="s">
        <v>35675</v>
      </c>
    </row>
    <row r="310">
      <c r="A310" s="172" t="s">
        <v>35676</v>
      </c>
    </row>
    <row r="311">
      <c r="A311" s="172" t="s">
        <v>35677</v>
      </c>
    </row>
    <row r="312">
      <c r="A312" s="172" t="s">
        <v>35678</v>
      </c>
    </row>
    <row r="313">
      <c r="A313" s="172" t="s">
        <v>35679</v>
      </c>
    </row>
    <row r="314">
      <c r="A314" s="172" t="s">
        <v>35680</v>
      </c>
    </row>
    <row r="315">
      <c r="A315" s="172" t="s">
        <v>35681</v>
      </c>
    </row>
    <row r="316">
      <c r="A316" s="172" t="s">
        <v>35682</v>
      </c>
    </row>
    <row r="317">
      <c r="A317" s="172" t="s">
        <v>35683</v>
      </c>
    </row>
    <row r="318">
      <c r="A318" s="172" t="s">
        <v>35684</v>
      </c>
    </row>
    <row r="319">
      <c r="A319" s="172" t="s">
        <v>35685</v>
      </c>
    </row>
    <row r="320">
      <c r="A320" s="172" t="s">
        <v>35686</v>
      </c>
    </row>
    <row r="321">
      <c r="A321" s="172" t="s">
        <v>35687</v>
      </c>
    </row>
    <row r="322">
      <c r="A322" s="172" t="s">
        <v>35688</v>
      </c>
    </row>
    <row r="323">
      <c r="A323" s="172" t="s">
        <v>35689</v>
      </c>
    </row>
    <row r="324">
      <c r="A324" s="172" t="s">
        <v>35690</v>
      </c>
    </row>
    <row r="325">
      <c r="A325" s="172" t="s">
        <v>35691</v>
      </c>
    </row>
    <row r="326">
      <c r="A326" s="172" t="s">
        <v>35692</v>
      </c>
    </row>
    <row r="327">
      <c r="A327" s="172" t="s">
        <v>35693</v>
      </c>
    </row>
    <row r="328">
      <c r="A328" s="172" t="s">
        <v>35694</v>
      </c>
    </row>
    <row r="329">
      <c r="A329" s="172" t="s">
        <v>35695</v>
      </c>
    </row>
    <row r="330">
      <c r="A330" s="172" t="s">
        <v>35696</v>
      </c>
    </row>
    <row r="331">
      <c r="A331" s="172" t="s">
        <v>35697</v>
      </c>
    </row>
    <row r="332">
      <c r="A332" s="172" t="s">
        <v>35698</v>
      </c>
    </row>
    <row r="333">
      <c r="A333" s="172" t="s">
        <v>35699</v>
      </c>
    </row>
    <row r="334">
      <c r="A334" s="172" t="s">
        <v>35700</v>
      </c>
    </row>
    <row r="335">
      <c r="A335" s="172" t="s">
        <v>35701</v>
      </c>
    </row>
    <row r="336">
      <c r="A336" s="172" t="s">
        <v>35702</v>
      </c>
    </row>
    <row r="337">
      <c r="A337" s="172" t="s">
        <v>35703</v>
      </c>
    </row>
    <row r="338">
      <c r="A338" s="172" t="s">
        <v>35704</v>
      </c>
    </row>
    <row r="339">
      <c r="A339" s="172" t="s">
        <v>35705</v>
      </c>
    </row>
    <row r="340">
      <c r="A340" s="172" t="s">
        <v>35706</v>
      </c>
    </row>
    <row r="341">
      <c r="A341" s="172" t="s">
        <v>35707</v>
      </c>
    </row>
    <row r="342">
      <c r="A342" s="172" t="s">
        <v>35708</v>
      </c>
    </row>
    <row r="343">
      <c r="A343" s="172" t="s">
        <v>35709</v>
      </c>
    </row>
    <row r="344">
      <c r="A344" s="172" t="s">
        <v>35710</v>
      </c>
    </row>
    <row r="345">
      <c r="A345" s="172" t="s">
        <v>35711</v>
      </c>
    </row>
    <row r="346">
      <c r="A346" s="172" t="s">
        <v>35712</v>
      </c>
    </row>
    <row r="347">
      <c r="A347" s="172" t="s">
        <v>35713</v>
      </c>
    </row>
    <row r="348">
      <c r="A348" s="172" t="s">
        <v>35714</v>
      </c>
    </row>
    <row r="349">
      <c r="A349" s="172" t="s">
        <v>35715</v>
      </c>
    </row>
    <row r="350">
      <c r="A350" s="172" t="s">
        <v>35716</v>
      </c>
    </row>
    <row r="351">
      <c r="A351" s="172" t="s">
        <v>35717</v>
      </c>
    </row>
    <row r="352">
      <c r="A352" s="172" t="s">
        <v>35718</v>
      </c>
    </row>
    <row r="353">
      <c r="A353" s="172" t="s">
        <v>35719</v>
      </c>
    </row>
    <row r="354">
      <c r="A354" s="172" t="s">
        <v>35720</v>
      </c>
    </row>
    <row r="355">
      <c r="A355" s="172" t="s">
        <v>35721</v>
      </c>
    </row>
    <row r="356">
      <c r="A356" s="172" t="s">
        <v>35722</v>
      </c>
    </row>
    <row r="357">
      <c r="A357" s="172" t="s">
        <v>35723</v>
      </c>
    </row>
    <row r="358">
      <c r="A358" s="172" t="s">
        <v>35724</v>
      </c>
    </row>
    <row r="359">
      <c r="A359" s="172" t="s">
        <v>35725</v>
      </c>
    </row>
    <row r="360">
      <c r="A360" s="172" t="s">
        <v>35726</v>
      </c>
    </row>
    <row r="361">
      <c r="A361" s="172" t="s">
        <v>35727</v>
      </c>
    </row>
    <row r="362">
      <c r="A362" s="172" t="s">
        <v>35728</v>
      </c>
    </row>
    <row r="363">
      <c r="A363" s="172" t="s">
        <v>35729</v>
      </c>
    </row>
    <row r="364">
      <c r="A364" s="172" t="s">
        <v>35730</v>
      </c>
    </row>
    <row r="365">
      <c r="A365" s="172" t="s">
        <v>35731</v>
      </c>
    </row>
    <row r="366">
      <c r="A366" s="172" t="s">
        <v>35732</v>
      </c>
    </row>
    <row r="367">
      <c r="A367" s="172" t="s">
        <v>35733</v>
      </c>
    </row>
    <row r="368">
      <c r="A368" s="172" t="s">
        <v>35734</v>
      </c>
    </row>
    <row r="369">
      <c r="A369" s="172" t="s">
        <v>35735</v>
      </c>
    </row>
    <row r="370">
      <c r="A370" s="172" t="s">
        <v>35736</v>
      </c>
    </row>
    <row r="371">
      <c r="A371" s="172" t="s">
        <v>35737</v>
      </c>
    </row>
    <row r="372">
      <c r="A372" s="172" t="s">
        <v>35738</v>
      </c>
    </row>
    <row r="373">
      <c r="A373" s="172" t="s">
        <v>35739</v>
      </c>
    </row>
    <row r="374">
      <c r="A374" s="172" t="s">
        <v>35740</v>
      </c>
    </row>
    <row r="375">
      <c r="A375" s="172" t="s">
        <v>35741</v>
      </c>
    </row>
    <row r="376">
      <c r="A376" s="172" t="s">
        <v>35742</v>
      </c>
    </row>
    <row r="377">
      <c r="A377" s="172" t="s">
        <v>35743</v>
      </c>
    </row>
    <row r="378">
      <c r="A378" s="172" t="s">
        <v>35744</v>
      </c>
    </row>
    <row r="379">
      <c r="A379" s="172" t="s">
        <v>35745</v>
      </c>
    </row>
    <row r="380">
      <c r="A380" s="172" t="s">
        <v>35746</v>
      </c>
    </row>
    <row r="381">
      <c r="A381" s="172" t="s">
        <v>35747</v>
      </c>
    </row>
    <row r="382">
      <c r="A382" s="172" t="s">
        <v>35748</v>
      </c>
    </row>
    <row r="383">
      <c r="A383" s="172" t="s">
        <v>35749</v>
      </c>
    </row>
    <row r="384">
      <c r="A384" s="172" t="s">
        <v>35750</v>
      </c>
    </row>
    <row r="385">
      <c r="A385" s="172" t="s">
        <v>35751</v>
      </c>
    </row>
    <row r="386">
      <c r="A386" s="172" t="s">
        <v>35752</v>
      </c>
    </row>
    <row r="387">
      <c r="A387" s="172" t="s">
        <v>35753</v>
      </c>
    </row>
    <row r="388">
      <c r="A388" s="172" t="s">
        <v>35754</v>
      </c>
    </row>
    <row r="389">
      <c r="A389" s="172" t="s">
        <v>35755</v>
      </c>
    </row>
    <row r="390">
      <c r="A390" s="172" t="s">
        <v>35756</v>
      </c>
    </row>
    <row r="391">
      <c r="A391" s="172" t="s">
        <v>35757</v>
      </c>
    </row>
    <row r="392">
      <c r="A392" s="172" t="s">
        <v>35758</v>
      </c>
    </row>
    <row r="393">
      <c r="A393" s="172" t="s">
        <v>35759</v>
      </c>
    </row>
    <row r="394">
      <c r="A394" s="172" t="s">
        <v>35760</v>
      </c>
    </row>
    <row r="395">
      <c r="A395" s="172" t="s">
        <v>35761</v>
      </c>
    </row>
    <row r="396">
      <c r="A396" s="172" t="s">
        <v>35762</v>
      </c>
    </row>
    <row r="397">
      <c r="A397" s="172" t="s">
        <v>35763</v>
      </c>
    </row>
    <row r="398">
      <c r="A398" s="172" t="s">
        <v>35764</v>
      </c>
    </row>
    <row r="399">
      <c r="A399" s="172" t="s">
        <v>35765</v>
      </c>
    </row>
    <row r="400">
      <c r="A400" s="172" t="s">
        <v>35766</v>
      </c>
    </row>
    <row r="401">
      <c r="A401" s="172" t="s">
        <v>35767</v>
      </c>
    </row>
    <row r="402">
      <c r="A402" s="172" t="s">
        <v>35768</v>
      </c>
    </row>
    <row r="403">
      <c r="A403" s="172" t="s">
        <v>35769</v>
      </c>
    </row>
    <row r="404">
      <c r="A404" s="172" t="s">
        <v>35770</v>
      </c>
    </row>
    <row r="405">
      <c r="A405" s="172" t="s">
        <v>35771</v>
      </c>
    </row>
    <row r="406">
      <c r="A406" s="172" t="s">
        <v>35772</v>
      </c>
    </row>
    <row r="407">
      <c r="A407" s="172" t="s">
        <v>35773</v>
      </c>
    </row>
    <row r="408">
      <c r="A408" s="172" t="s">
        <v>35774</v>
      </c>
    </row>
    <row r="409">
      <c r="A409" s="172" t="s">
        <v>35775</v>
      </c>
    </row>
    <row r="410">
      <c r="A410" s="172" t="s">
        <v>35776</v>
      </c>
    </row>
    <row r="411">
      <c r="A411" s="172" t="s">
        <v>35777</v>
      </c>
    </row>
    <row r="412">
      <c r="A412" s="172" t="s">
        <v>35778</v>
      </c>
    </row>
    <row r="413">
      <c r="A413" s="172" t="s">
        <v>35779</v>
      </c>
    </row>
    <row r="414">
      <c r="A414" s="172" t="s">
        <v>35780</v>
      </c>
    </row>
    <row r="415">
      <c r="A415" s="172" t="s">
        <v>35781</v>
      </c>
    </row>
    <row r="416">
      <c r="A416" s="172" t="s">
        <v>35782</v>
      </c>
    </row>
    <row r="417">
      <c r="A417" s="172" t="s">
        <v>35783</v>
      </c>
    </row>
    <row r="418">
      <c r="A418" s="172" t="s">
        <v>35784</v>
      </c>
    </row>
    <row r="419">
      <c r="A419" s="172" t="s">
        <v>35785</v>
      </c>
    </row>
    <row r="420">
      <c r="A420" s="172" t="s">
        <v>35786</v>
      </c>
    </row>
    <row r="421">
      <c r="A421" s="172" t="s">
        <v>35787</v>
      </c>
    </row>
    <row r="422">
      <c r="A422" s="172" t="s">
        <v>35788</v>
      </c>
    </row>
    <row r="423">
      <c r="A423" s="172" t="s">
        <v>35789</v>
      </c>
    </row>
    <row r="424">
      <c r="A424" s="172" t="s">
        <v>35790</v>
      </c>
    </row>
    <row r="425">
      <c r="A425" s="172" t="s">
        <v>35791</v>
      </c>
    </row>
    <row r="426">
      <c r="A426" s="172" t="s">
        <v>35792</v>
      </c>
    </row>
    <row r="427">
      <c r="A427" s="172" t="s">
        <v>35793</v>
      </c>
    </row>
    <row r="428">
      <c r="A428" s="172" t="s">
        <v>35794</v>
      </c>
    </row>
    <row r="429">
      <c r="A429" s="172" t="s">
        <v>35795</v>
      </c>
    </row>
    <row r="430">
      <c r="A430" s="172" t="s">
        <v>35796</v>
      </c>
    </row>
    <row r="431">
      <c r="A431" s="172" t="s">
        <v>35797</v>
      </c>
    </row>
    <row r="432">
      <c r="A432" s="172" t="s">
        <v>35798</v>
      </c>
    </row>
    <row r="433">
      <c r="A433" s="172" t="s">
        <v>35799</v>
      </c>
    </row>
    <row r="434">
      <c r="A434" s="172" t="s">
        <v>35800</v>
      </c>
    </row>
    <row r="435">
      <c r="A435" s="172" t="s">
        <v>35801</v>
      </c>
    </row>
    <row r="436">
      <c r="A436" s="172" t="s">
        <v>35802</v>
      </c>
    </row>
    <row r="437">
      <c r="A437" s="172" t="s">
        <v>35803</v>
      </c>
    </row>
    <row r="438">
      <c r="A438" s="172" t="s">
        <v>35804</v>
      </c>
    </row>
    <row r="439">
      <c r="A439" s="172" t="s">
        <v>35805</v>
      </c>
    </row>
    <row r="440">
      <c r="A440" s="172" t="s">
        <v>35806</v>
      </c>
    </row>
    <row r="441">
      <c r="A441" s="172" t="s">
        <v>35807</v>
      </c>
    </row>
    <row r="442">
      <c r="A442" s="172" t="s">
        <v>35808</v>
      </c>
    </row>
    <row r="443">
      <c r="A443" s="172" t="s">
        <v>35809</v>
      </c>
    </row>
    <row r="444">
      <c r="A444" s="172" t="s">
        <v>35810</v>
      </c>
    </row>
    <row r="445">
      <c r="A445" s="172" t="s">
        <v>35811</v>
      </c>
    </row>
    <row r="446">
      <c r="A446" s="172" t="s">
        <v>35812</v>
      </c>
    </row>
    <row r="447">
      <c r="A447" s="172" t="s">
        <v>35813</v>
      </c>
    </row>
    <row r="448">
      <c r="A448" s="172" t="s">
        <v>35814</v>
      </c>
    </row>
    <row r="449">
      <c r="A449" s="172" t="s">
        <v>35815</v>
      </c>
    </row>
    <row r="450">
      <c r="A450" s="172" t="s">
        <v>35816</v>
      </c>
    </row>
    <row r="451">
      <c r="A451" s="172" t="s">
        <v>35817</v>
      </c>
    </row>
    <row r="452">
      <c r="A452" s="172" t="s">
        <v>35818</v>
      </c>
    </row>
    <row r="453">
      <c r="A453" s="172" t="s">
        <v>35819</v>
      </c>
    </row>
    <row r="454">
      <c r="A454" s="172" t="s">
        <v>35820</v>
      </c>
    </row>
    <row r="455">
      <c r="A455" s="172" t="s">
        <v>35821</v>
      </c>
    </row>
    <row r="456">
      <c r="A456" s="172" t="s">
        <v>35822</v>
      </c>
    </row>
    <row r="457">
      <c r="A457" s="172" t="s">
        <v>35823</v>
      </c>
    </row>
    <row r="458">
      <c r="A458" s="172" t="s">
        <v>35824</v>
      </c>
    </row>
    <row r="459">
      <c r="A459" s="172" t="s">
        <v>35825</v>
      </c>
    </row>
    <row r="460">
      <c r="A460" s="172" t="s">
        <v>35826</v>
      </c>
    </row>
    <row r="461">
      <c r="A461" s="172" t="s">
        <v>35827</v>
      </c>
    </row>
    <row r="462">
      <c r="A462" s="172" t="s">
        <v>35828</v>
      </c>
    </row>
    <row r="463">
      <c r="A463" s="172" t="s">
        <v>35829</v>
      </c>
    </row>
    <row r="464">
      <c r="A464" s="172" t="s">
        <v>35830</v>
      </c>
    </row>
    <row r="465">
      <c r="A465" s="172" t="s">
        <v>35831</v>
      </c>
    </row>
    <row r="466">
      <c r="A466" s="172" t="s">
        <v>35832</v>
      </c>
    </row>
    <row r="467">
      <c r="A467" s="172" t="s">
        <v>35833</v>
      </c>
    </row>
    <row r="468">
      <c r="A468" s="172" t="s">
        <v>35834</v>
      </c>
    </row>
    <row r="469">
      <c r="A469" s="172" t="s">
        <v>35835</v>
      </c>
    </row>
    <row r="470">
      <c r="A470" s="172" t="s">
        <v>35836</v>
      </c>
    </row>
    <row r="471">
      <c r="A471" s="172" t="s">
        <v>35837</v>
      </c>
    </row>
    <row r="472">
      <c r="A472" s="172" t="s">
        <v>35838</v>
      </c>
    </row>
    <row r="473">
      <c r="A473" s="172" t="s">
        <v>35839</v>
      </c>
    </row>
    <row r="474">
      <c r="A474" s="172" t="s">
        <v>35840</v>
      </c>
    </row>
    <row r="475">
      <c r="A475" s="172" t="s">
        <v>35841</v>
      </c>
    </row>
    <row r="476">
      <c r="A476" s="172" t="s">
        <v>35842</v>
      </c>
    </row>
    <row r="477">
      <c r="A477" s="172" t="s">
        <v>35843</v>
      </c>
    </row>
    <row r="478">
      <c r="A478" s="172" t="s">
        <v>35844</v>
      </c>
    </row>
    <row r="479">
      <c r="A479" s="172" t="s">
        <v>35845</v>
      </c>
    </row>
    <row r="480">
      <c r="A480" s="172" t="s">
        <v>35846</v>
      </c>
    </row>
    <row r="481">
      <c r="A481" s="172" t="s">
        <v>35847</v>
      </c>
    </row>
    <row r="482">
      <c r="A482" s="172" t="s">
        <v>35848</v>
      </c>
    </row>
    <row r="483">
      <c r="A483" s="172" t="s">
        <v>35849</v>
      </c>
    </row>
    <row r="484">
      <c r="A484" s="172" t="s">
        <v>35850</v>
      </c>
    </row>
    <row r="485">
      <c r="A485" s="172" t="s">
        <v>35851</v>
      </c>
    </row>
    <row r="486">
      <c r="A486" s="172" t="s">
        <v>35852</v>
      </c>
    </row>
    <row r="487">
      <c r="A487" s="172" t="s">
        <v>35853</v>
      </c>
    </row>
    <row r="488">
      <c r="A488" s="172" t="s">
        <v>35854</v>
      </c>
    </row>
    <row r="489">
      <c r="A489" s="172" t="s">
        <v>35855</v>
      </c>
    </row>
    <row r="490">
      <c r="A490" s="172" t="s">
        <v>35856</v>
      </c>
    </row>
    <row r="491">
      <c r="A491" s="172" t="s">
        <v>35857</v>
      </c>
    </row>
    <row r="492">
      <c r="A492" s="172" t="s">
        <v>35858</v>
      </c>
    </row>
    <row r="493">
      <c r="A493" s="172" t="s">
        <v>35859</v>
      </c>
    </row>
    <row r="494">
      <c r="A494" s="172" t="s">
        <v>35860</v>
      </c>
    </row>
    <row r="495">
      <c r="A495" s="172" t="s">
        <v>35861</v>
      </c>
    </row>
    <row r="496">
      <c r="A496" s="172" t="s">
        <v>35862</v>
      </c>
    </row>
    <row r="497">
      <c r="A497" s="172" t="s">
        <v>35863</v>
      </c>
    </row>
    <row r="498">
      <c r="A498" s="172" t="s">
        <v>35864</v>
      </c>
    </row>
    <row r="499">
      <c r="A499" s="172" t="s">
        <v>35865</v>
      </c>
    </row>
    <row r="500">
      <c r="A500" s="172" t="s">
        <v>35866</v>
      </c>
    </row>
    <row r="501">
      <c r="A501" s="172" t="s">
        <v>35867</v>
      </c>
    </row>
    <row r="502">
      <c r="A502" s="172" t="s">
        <v>35868</v>
      </c>
    </row>
    <row r="503">
      <c r="A503" s="172" t="s">
        <v>35869</v>
      </c>
    </row>
    <row r="504">
      <c r="A504" s="172" t="s">
        <v>35870</v>
      </c>
    </row>
    <row r="505">
      <c r="A505" s="172" t="s">
        <v>35871</v>
      </c>
    </row>
    <row r="506">
      <c r="A506" s="172" t="s">
        <v>35872</v>
      </c>
    </row>
    <row r="507">
      <c r="A507" s="172" t="s">
        <v>35873</v>
      </c>
    </row>
    <row r="508">
      <c r="A508" s="172" t="s">
        <v>35874</v>
      </c>
    </row>
    <row r="509">
      <c r="A509" s="172" t="s">
        <v>35875</v>
      </c>
    </row>
    <row r="510">
      <c r="A510" s="172" t="s">
        <v>35876</v>
      </c>
    </row>
    <row r="511">
      <c r="A511" s="172" t="s">
        <v>35877</v>
      </c>
    </row>
    <row r="512">
      <c r="A512" s="172" t="s">
        <v>35878</v>
      </c>
    </row>
    <row r="513">
      <c r="A513" s="172" t="s">
        <v>35879</v>
      </c>
    </row>
    <row r="514">
      <c r="A514" s="172" t="s">
        <v>35880</v>
      </c>
    </row>
    <row r="515">
      <c r="A515" s="172" t="s">
        <v>35881</v>
      </c>
    </row>
    <row r="516">
      <c r="A516" s="172" t="s">
        <v>35882</v>
      </c>
    </row>
    <row r="517">
      <c r="A517" s="172" t="s">
        <v>35883</v>
      </c>
    </row>
    <row r="518">
      <c r="A518" s="172" t="s">
        <v>35884</v>
      </c>
    </row>
    <row r="519">
      <c r="A519" s="172" t="s">
        <v>35885</v>
      </c>
    </row>
    <row r="520">
      <c r="A520" s="172" t="s">
        <v>35886</v>
      </c>
    </row>
    <row r="521">
      <c r="A521" s="172" t="s">
        <v>35887</v>
      </c>
    </row>
    <row r="522">
      <c r="A522" s="172" t="s">
        <v>35888</v>
      </c>
    </row>
    <row r="523">
      <c r="A523" s="172" t="s">
        <v>35889</v>
      </c>
    </row>
    <row r="524">
      <c r="A524" s="172" t="s">
        <v>35890</v>
      </c>
    </row>
    <row r="525">
      <c r="A525" s="172" t="s">
        <v>35891</v>
      </c>
    </row>
    <row r="526">
      <c r="A526" s="172" t="s">
        <v>35892</v>
      </c>
    </row>
    <row r="527">
      <c r="A527" s="172" t="s">
        <v>35893</v>
      </c>
    </row>
    <row r="528">
      <c r="A528" s="172" t="s">
        <v>35894</v>
      </c>
    </row>
    <row r="529">
      <c r="A529" s="172" t="s">
        <v>35895</v>
      </c>
    </row>
    <row r="530">
      <c r="A530" s="172" t="s">
        <v>35896</v>
      </c>
    </row>
    <row r="531">
      <c r="A531" s="172" t="s">
        <v>35897</v>
      </c>
    </row>
    <row r="532">
      <c r="A532" s="172" t="s">
        <v>35898</v>
      </c>
    </row>
    <row r="533">
      <c r="A533" s="172" t="s">
        <v>35899</v>
      </c>
    </row>
    <row r="534">
      <c r="A534" s="172" t="s">
        <v>35900</v>
      </c>
    </row>
    <row r="535">
      <c r="A535" s="172" t="s">
        <v>35901</v>
      </c>
    </row>
    <row r="536">
      <c r="A536" s="172" t="s">
        <v>35902</v>
      </c>
    </row>
    <row r="537">
      <c r="A537" s="172" t="s">
        <v>35903</v>
      </c>
    </row>
    <row r="538">
      <c r="A538" s="172" t="s">
        <v>35904</v>
      </c>
    </row>
    <row r="539">
      <c r="A539" s="172" t="s">
        <v>35905</v>
      </c>
    </row>
    <row r="540">
      <c r="A540" s="172" t="s">
        <v>35906</v>
      </c>
    </row>
    <row r="541">
      <c r="A541" s="172" t="s">
        <v>35907</v>
      </c>
    </row>
    <row r="542">
      <c r="A542" s="172" t="s">
        <v>35908</v>
      </c>
    </row>
    <row r="543">
      <c r="A543" s="172" t="s">
        <v>35909</v>
      </c>
    </row>
    <row r="544">
      <c r="A544" s="172" t="s">
        <v>35910</v>
      </c>
    </row>
    <row r="545">
      <c r="A545" s="172" t="s">
        <v>35911</v>
      </c>
    </row>
    <row r="546">
      <c r="A546" s="172" t="s">
        <v>35912</v>
      </c>
    </row>
    <row r="547">
      <c r="A547" s="172" t="s">
        <v>35913</v>
      </c>
    </row>
    <row r="548">
      <c r="A548" s="172" t="s">
        <v>35914</v>
      </c>
    </row>
    <row r="549">
      <c r="A549" s="172" t="s">
        <v>35915</v>
      </c>
    </row>
    <row r="550">
      <c r="A550" s="172" t="s">
        <v>35916</v>
      </c>
    </row>
    <row r="551">
      <c r="A551" s="172" t="s">
        <v>35917</v>
      </c>
    </row>
    <row r="552">
      <c r="A552" s="172" t="s">
        <v>35918</v>
      </c>
    </row>
    <row r="553">
      <c r="A553" s="172" t="s">
        <v>35919</v>
      </c>
    </row>
    <row r="554">
      <c r="A554" s="172" t="s">
        <v>35920</v>
      </c>
    </row>
    <row r="555">
      <c r="A555" s="172" t="s">
        <v>35921</v>
      </c>
    </row>
    <row r="556">
      <c r="A556" s="172" t="s">
        <v>35922</v>
      </c>
    </row>
    <row r="557">
      <c r="A557" s="172" t="s">
        <v>35923</v>
      </c>
    </row>
    <row r="558">
      <c r="A558" s="172" t="s">
        <v>35924</v>
      </c>
    </row>
    <row r="559">
      <c r="A559" s="172" t="s">
        <v>35925</v>
      </c>
    </row>
    <row r="560">
      <c r="A560" s="172" t="s">
        <v>35926</v>
      </c>
    </row>
    <row r="561">
      <c r="A561" s="172" t="s">
        <v>35927</v>
      </c>
    </row>
    <row r="562">
      <c r="A562" s="172" t="s">
        <v>35928</v>
      </c>
    </row>
    <row r="563">
      <c r="A563" s="172" t="s">
        <v>35929</v>
      </c>
    </row>
    <row r="564">
      <c r="A564" s="172" t="s">
        <v>35930</v>
      </c>
    </row>
    <row r="565">
      <c r="A565" s="172" t="s">
        <v>35931</v>
      </c>
    </row>
    <row r="566">
      <c r="A566" s="172" t="s">
        <v>35932</v>
      </c>
    </row>
    <row r="567">
      <c r="A567" s="172" t="s">
        <v>35933</v>
      </c>
    </row>
    <row r="568">
      <c r="A568" s="172" t="s">
        <v>35934</v>
      </c>
    </row>
    <row r="569">
      <c r="A569" s="172" t="s">
        <v>35935</v>
      </c>
    </row>
    <row r="570">
      <c r="A570" s="172" t="s">
        <v>35936</v>
      </c>
    </row>
    <row r="571">
      <c r="A571" s="172" t="s">
        <v>35937</v>
      </c>
    </row>
    <row r="572">
      <c r="A572" s="172" t="s">
        <v>35938</v>
      </c>
    </row>
    <row r="573">
      <c r="A573" s="172" t="s">
        <v>35939</v>
      </c>
    </row>
    <row r="574">
      <c r="A574" s="172" t="s">
        <v>35940</v>
      </c>
    </row>
    <row r="575">
      <c r="A575" s="172" t="s">
        <v>35941</v>
      </c>
    </row>
    <row r="576">
      <c r="A576" s="172" t="s">
        <v>35942</v>
      </c>
    </row>
    <row r="577">
      <c r="A577" s="172" t="s">
        <v>35943</v>
      </c>
    </row>
    <row r="578">
      <c r="A578" s="172" t="s">
        <v>35944</v>
      </c>
    </row>
    <row r="579">
      <c r="A579" s="172" t="s">
        <v>35945</v>
      </c>
    </row>
    <row r="580">
      <c r="A580" s="172" t="s">
        <v>35946</v>
      </c>
    </row>
    <row r="581">
      <c r="A581" s="172" t="s">
        <v>35947</v>
      </c>
    </row>
    <row r="582">
      <c r="A582" s="172" t="s">
        <v>35948</v>
      </c>
    </row>
    <row r="583">
      <c r="A583" s="172" t="s">
        <v>35949</v>
      </c>
    </row>
    <row r="584">
      <c r="A584" s="172" t="s">
        <v>35950</v>
      </c>
    </row>
    <row r="585">
      <c r="A585" s="172" t="s">
        <v>35951</v>
      </c>
    </row>
    <row r="586">
      <c r="A586" s="172" t="s">
        <v>35952</v>
      </c>
    </row>
    <row r="587">
      <c r="A587" s="172" t="s">
        <v>35953</v>
      </c>
    </row>
    <row r="588">
      <c r="A588" s="172" t="s">
        <v>35954</v>
      </c>
    </row>
    <row r="589">
      <c r="A589" s="172" t="s">
        <v>35955</v>
      </c>
    </row>
    <row r="590">
      <c r="A590" s="172" t="s">
        <v>35956</v>
      </c>
    </row>
    <row r="591">
      <c r="A591" s="172" t="s">
        <v>35957</v>
      </c>
    </row>
    <row r="592">
      <c r="A592" s="172" t="s">
        <v>35958</v>
      </c>
    </row>
    <row r="593">
      <c r="A593" s="172" t="s">
        <v>35959</v>
      </c>
    </row>
    <row r="594">
      <c r="A594" s="172" t="s">
        <v>35960</v>
      </c>
    </row>
    <row r="595">
      <c r="A595" s="172" t="s">
        <v>35961</v>
      </c>
    </row>
    <row r="596">
      <c r="A596" s="172" t="s">
        <v>35962</v>
      </c>
    </row>
    <row r="597">
      <c r="A597" s="172" t="s">
        <v>35963</v>
      </c>
    </row>
    <row r="598">
      <c r="A598" s="172" t="s">
        <v>35964</v>
      </c>
    </row>
    <row r="599">
      <c r="A599" s="172" t="s">
        <v>35965</v>
      </c>
    </row>
    <row r="600">
      <c r="A600" s="172" t="s">
        <v>35966</v>
      </c>
    </row>
    <row r="601">
      <c r="A601" s="172" t="s">
        <v>35967</v>
      </c>
    </row>
    <row r="602">
      <c r="A602" s="172" t="s">
        <v>35968</v>
      </c>
    </row>
    <row r="603">
      <c r="A603" s="172" t="s">
        <v>35969</v>
      </c>
    </row>
    <row r="604">
      <c r="A604" s="172" t="s">
        <v>35970</v>
      </c>
    </row>
    <row r="605">
      <c r="A605" s="172" t="s">
        <v>35971</v>
      </c>
    </row>
    <row r="606">
      <c r="A606" s="172" t="s">
        <v>35972</v>
      </c>
    </row>
    <row r="607">
      <c r="A607" s="172" t="s">
        <v>35973</v>
      </c>
    </row>
    <row r="608">
      <c r="A608" s="172" t="s">
        <v>35974</v>
      </c>
    </row>
    <row r="609">
      <c r="A609" s="172" t="s">
        <v>35975</v>
      </c>
    </row>
    <row r="610">
      <c r="A610" s="172" t="s">
        <v>35976</v>
      </c>
    </row>
    <row r="611">
      <c r="A611" s="172" t="s">
        <v>35977</v>
      </c>
    </row>
    <row r="612">
      <c r="A612" s="172" t="s">
        <v>35978</v>
      </c>
    </row>
    <row r="613">
      <c r="A613" s="172" t="s">
        <v>35979</v>
      </c>
    </row>
    <row r="614">
      <c r="A614" s="172" t="s">
        <v>35980</v>
      </c>
    </row>
    <row r="615">
      <c r="A615" s="172" t="s">
        <v>35981</v>
      </c>
    </row>
    <row r="616">
      <c r="A616" s="172" t="s">
        <v>35982</v>
      </c>
    </row>
    <row r="617">
      <c r="A617" s="172" t="s">
        <v>35983</v>
      </c>
    </row>
    <row r="618">
      <c r="A618" s="172" t="s">
        <v>35984</v>
      </c>
    </row>
    <row r="619">
      <c r="A619" s="172" t="s">
        <v>35985</v>
      </c>
    </row>
    <row r="620">
      <c r="A620" s="172" t="s">
        <v>35986</v>
      </c>
    </row>
    <row r="621">
      <c r="A621" s="172" t="s">
        <v>35987</v>
      </c>
    </row>
    <row r="622">
      <c r="A622" s="172" t="s">
        <v>35988</v>
      </c>
    </row>
    <row r="623">
      <c r="A623" s="172" t="s">
        <v>35989</v>
      </c>
    </row>
    <row r="624">
      <c r="A624" s="172" t="s">
        <v>35990</v>
      </c>
    </row>
    <row r="625">
      <c r="A625" s="172" t="s">
        <v>35991</v>
      </c>
    </row>
    <row r="626">
      <c r="A626" s="172" t="s">
        <v>35992</v>
      </c>
    </row>
    <row r="627">
      <c r="A627" s="172" t="s">
        <v>35993</v>
      </c>
    </row>
    <row r="628">
      <c r="A628" s="172" t="s">
        <v>35994</v>
      </c>
    </row>
    <row r="629">
      <c r="A629" s="172" t="s">
        <v>35995</v>
      </c>
    </row>
    <row r="630">
      <c r="A630" s="172" t="s">
        <v>35996</v>
      </c>
    </row>
    <row r="631">
      <c r="A631" s="172" t="s">
        <v>35997</v>
      </c>
    </row>
    <row r="632">
      <c r="A632" s="172" t="s">
        <v>35998</v>
      </c>
    </row>
    <row r="633">
      <c r="A633" s="172" t="s">
        <v>35999</v>
      </c>
    </row>
    <row r="634">
      <c r="A634" s="172" t="s">
        <v>36000</v>
      </c>
    </row>
    <row r="635">
      <c r="A635" s="172" t="s">
        <v>36001</v>
      </c>
    </row>
    <row r="636">
      <c r="A636" s="172" t="s">
        <v>36002</v>
      </c>
    </row>
    <row r="637">
      <c r="A637" s="172" t="s">
        <v>36003</v>
      </c>
    </row>
    <row r="638">
      <c r="A638" s="172" t="s">
        <v>36004</v>
      </c>
    </row>
    <row r="639">
      <c r="A639" s="172" t="s">
        <v>36005</v>
      </c>
    </row>
    <row r="640">
      <c r="A640" s="172" t="s">
        <v>36006</v>
      </c>
    </row>
    <row r="641">
      <c r="A641" s="172" t="s">
        <v>36007</v>
      </c>
    </row>
    <row r="642">
      <c r="A642" s="172" t="s">
        <v>36008</v>
      </c>
    </row>
    <row r="643">
      <c r="A643" s="172" t="s">
        <v>36009</v>
      </c>
    </row>
    <row r="644">
      <c r="A644" s="172" t="s">
        <v>36010</v>
      </c>
    </row>
    <row r="645">
      <c r="A645" s="172" t="s">
        <v>36011</v>
      </c>
    </row>
    <row r="646">
      <c r="A646" s="172" t="s">
        <v>36012</v>
      </c>
    </row>
    <row r="647">
      <c r="A647" s="172" t="s">
        <v>36013</v>
      </c>
    </row>
    <row r="648">
      <c r="A648" s="172" t="s">
        <v>36014</v>
      </c>
    </row>
    <row r="649">
      <c r="A649" s="172" t="s">
        <v>36015</v>
      </c>
    </row>
    <row r="650">
      <c r="A650" s="172" t="s">
        <v>36016</v>
      </c>
    </row>
    <row r="651">
      <c r="A651" s="172" t="s">
        <v>36017</v>
      </c>
    </row>
    <row r="652">
      <c r="A652" s="172" t="s">
        <v>36018</v>
      </c>
    </row>
    <row r="653">
      <c r="A653" s="172" t="s">
        <v>36019</v>
      </c>
    </row>
    <row r="654">
      <c r="A654" s="172" t="s">
        <v>36020</v>
      </c>
    </row>
    <row r="655">
      <c r="A655" s="172" t="s">
        <v>36021</v>
      </c>
    </row>
    <row r="656">
      <c r="A656" s="172" t="s">
        <v>36022</v>
      </c>
    </row>
    <row r="657">
      <c r="A657" s="172" t="s">
        <v>36023</v>
      </c>
    </row>
    <row r="658">
      <c r="A658" s="172" t="s">
        <v>36024</v>
      </c>
    </row>
    <row r="659">
      <c r="A659" s="172" t="s">
        <v>36025</v>
      </c>
    </row>
    <row r="660">
      <c r="A660" s="172" t="s">
        <v>36026</v>
      </c>
    </row>
    <row r="661">
      <c r="A661" s="172" t="s">
        <v>36027</v>
      </c>
    </row>
    <row r="662">
      <c r="A662" s="172" t="s">
        <v>36028</v>
      </c>
    </row>
    <row r="663">
      <c r="A663" s="172" t="s">
        <v>36029</v>
      </c>
    </row>
    <row r="664">
      <c r="A664" s="172" t="s">
        <v>36030</v>
      </c>
    </row>
    <row r="665">
      <c r="A665" s="172" t="s">
        <v>36031</v>
      </c>
    </row>
    <row r="666">
      <c r="A666" s="172" t="s">
        <v>36032</v>
      </c>
    </row>
    <row r="667">
      <c r="A667" s="172" t="s">
        <v>36033</v>
      </c>
    </row>
    <row r="668">
      <c r="A668" s="172" t="s">
        <v>36034</v>
      </c>
    </row>
    <row r="669">
      <c r="A669" s="172" t="s">
        <v>36035</v>
      </c>
    </row>
    <row r="670">
      <c r="A670" s="172" t="s">
        <v>36036</v>
      </c>
    </row>
    <row r="671">
      <c r="A671" s="172" t="s">
        <v>36037</v>
      </c>
    </row>
    <row r="672">
      <c r="A672" s="172" t="s">
        <v>36038</v>
      </c>
    </row>
    <row r="673">
      <c r="A673" s="172" t="s">
        <v>36039</v>
      </c>
    </row>
    <row r="674">
      <c r="A674" s="172" t="s">
        <v>36040</v>
      </c>
    </row>
    <row r="675">
      <c r="A675" s="172" t="s">
        <v>36041</v>
      </c>
    </row>
    <row r="676">
      <c r="A676" s="172" t="s">
        <v>36042</v>
      </c>
    </row>
    <row r="677">
      <c r="A677" s="172" t="s">
        <v>36043</v>
      </c>
    </row>
    <row r="678">
      <c r="A678" s="172" t="s">
        <v>36044</v>
      </c>
    </row>
    <row r="679">
      <c r="A679" s="172" t="s">
        <v>36045</v>
      </c>
    </row>
    <row r="680">
      <c r="A680" s="172" t="s">
        <v>36046</v>
      </c>
    </row>
    <row r="681">
      <c r="A681" s="172" t="s">
        <v>36047</v>
      </c>
    </row>
    <row r="682">
      <c r="A682" s="172" t="s">
        <v>36048</v>
      </c>
    </row>
    <row r="683">
      <c r="A683" s="172" t="s">
        <v>36049</v>
      </c>
    </row>
    <row r="684">
      <c r="A684" s="172" t="s">
        <v>36050</v>
      </c>
    </row>
    <row r="685">
      <c r="A685" s="172" t="s">
        <v>36051</v>
      </c>
    </row>
    <row r="686">
      <c r="A686" s="172" t="s">
        <v>36052</v>
      </c>
    </row>
    <row r="687">
      <c r="A687" s="172" t="s">
        <v>36053</v>
      </c>
    </row>
    <row r="688">
      <c r="A688" s="172" t="s">
        <v>36054</v>
      </c>
    </row>
    <row r="689">
      <c r="A689" s="172" t="s">
        <v>36055</v>
      </c>
    </row>
    <row r="690">
      <c r="A690" s="172" t="s">
        <v>36056</v>
      </c>
    </row>
    <row r="691">
      <c r="A691" s="172" t="s">
        <v>36057</v>
      </c>
    </row>
    <row r="692">
      <c r="A692" s="172" t="s">
        <v>36058</v>
      </c>
    </row>
    <row r="693">
      <c r="A693" s="172" t="s">
        <v>36059</v>
      </c>
    </row>
    <row r="694">
      <c r="A694" s="172" t="s">
        <v>36060</v>
      </c>
    </row>
    <row r="695">
      <c r="A695" s="172" t="s">
        <v>36061</v>
      </c>
    </row>
    <row r="696">
      <c r="A696" s="172" t="s">
        <v>36062</v>
      </c>
    </row>
    <row r="697">
      <c r="A697" s="172" t="s">
        <v>36063</v>
      </c>
    </row>
    <row r="698">
      <c r="A698" s="172" t="s">
        <v>36064</v>
      </c>
    </row>
    <row r="699">
      <c r="A699" s="172" t="s">
        <v>36065</v>
      </c>
    </row>
    <row r="700">
      <c r="A700" s="172" t="s">
        <v>36066</v>
      </c>
    </row>
    <row r="701">
      <c r="A701" s="172" t="s">
        <v>36067</v>
      </c>
    </row>
    <row r="702">
      <c r="A702" s="172" t="s">
        <v>36068</v>
      </c>
    </row>
    <row r="703">
      <c r="A703" s="172" t="s">
        <v>36069</v>
      </c>
    </row>
    <row r="704">
      <c r="A704" s="172" t="s">
        <v>36070</v>
      </c>
    </row>
    <row r="705">
      <c r="A705" s="172" t="s">
        <v>36071</v>
      </c>
    </row>
    <row r="706">
      <c r="A706" s="172" t="s">
        <v>36072</v>
      </c>
    </row>
    <row r="707">
      <c r="A707" s="172" t="s">
        <v>36073</v>
      </c>
    </row>
    <row r="708">
      <c r="A708" s="172" t="s">
        <v>36074</v>
      </c>
    </row>
    <row r="709">
      <c r="A709" s="172" t="s">
        <v>36075</v>
      </c>
    </row>
    <row r="710">
      <c r="A710" s="172" t="s">
        <v>36076</v>
      </c>
    </row>
    <row r="711">
      <c r="A711" s="172" t="s">
        <v>36077</v>
      </c>
    </row>
    <row r="712">
      <c r="A712" s="172" t="s">
        <v>36078</v>
      </c>
    </row>
    <row r="713">
      <c r="A713" s="172" t="s">
        <v>36079</v>
      </c>
    </row>
    <row r="714">
      <c r="A714" s="172" t="s">
        <v>36080</v>
      </c>
    </row>
    <row r="715">
      <c r="A715" s="172" t="s">
        <v>36081</v>
      </c>
    </row>
    <row r="716">
      <c r="A716" s="172" t="s">
        <v>36082</v>
      </c>
    </row>
    <row r="717">
      <c r="A717" s="172" t="s">
        <v>36083</v>
      </c>
    </row>
    <row r="718">
      <c r="A718" s="172" t="s">
        <v>36084</v>
      </c>
    </row>
    <row r="719">
      <c r="A719" s="172" t="s">
        <v>36085</v>
      </c>
    </row>
    <row r="720">
      <c r="A720" s="172" t="s">
        <v>36086</v>
      </c>
    </row>
    <row r="721">
      <c r="A721" s="172" t="s">
        <v>36087</v>
      </c>
    </row>
    <row r="722">
      <c r="A722" s="172" t="s">
        <v>36088</v>
      </c>
    </row>
    <row r="723">
      <c r="A723" s="172" t="s">
        <v>36089</v>
      </c>
    </row>
    <row r="724">
      <c r="A724" s="172" t="s">
        <v>36090</v>
      </c>
    </row>
    <row r="725">
      <c r="A725" s="172" t="s">
        <v>36091</v>
      </c>
    </row>
    <row r="726">
      <c r="A726" s="172" t="s">
        <v>36092</v>
      </c>
    </row>
    <row r="727">
      <c r="A727" s="172" t="s">
        <v>36093</v>
      </c>
    </row>
    <row r="728">
      <c r="A728" s="172" t="s">
        <v>36094</v>
      </c>
    </row>
    <row r="729">
      <c r="A729" s="172" t="s">
        <v>36095</v>
      </c>
    </row>
    <row r="730">
      <c r="A730" s="172" t="s">
        <v>36096</v>
      </c>
    </row>
    <row r="731">
      <c r="A731" s="172" t="s">
        <v>36097</v>
      </c>
    </row>
    <row r="732">
      <c r="A732" s="172" t="s">
        <v>36098</v>
      </c>
    </row>
    <row r="733">
      <c r="A733" s="172" t="s">
        <v>36099</v>
      </c>
    </row>
    <row r="734">
      <c r="A734" s="172" t="s">
        <v>36100</v>
      </c>
    </row>
    <row r="735">
      <c r="A735" s="172" t="s">
        <v>36101</v>
      </c>
    </row>
    <row r="736">
      <c r="A736" s="172" t="s">
        <v>36102</v>
      </c>
    </row>
    <row r="737">
      <c r="A737" s="172" t="s">
        <v>36103</v>
      </c>
    </row>
    <row r="738">
      <c r="A738" s="172" t="s">
        <v>36104</v>
      </c>
    </row>
    <row r="739">
      <c r="A739" s="172" t="s">
        <v>36105</v>
      </c>
    </row>
    <row r="740">
      <c r="A740" s="172" t="s">
        <v>36106</v>
      </c>
    </row>
    <row r="741">
      <c r="A741" s="172" t="s">
        <v>36107</v>
      </c>
    </row>
    <row r="742">
      <c r="A742" s="172" t="s">
        <v>36108</v>
      </c>
    </row>
    <row r="743">
      <c r="A743" s="172" t="s">
        <v>36109</v>
      </c>
    </row>
    <row r="744">
      <c r="A744" s="172" t="s">
        <v>36110</v>
      </c>
    </row>
    <row r="745">
      <c r="A745" s="172" t="s">
        <v>36111</v>
      </c>
    </row>
    <row r="746">
      <c r="A746" s="172" t="s">
        <v>36112</v>
      </c>
    </row>
    <row r="747">
      <c r="A747" s="172" t="s">
        <v>36113</v>
      </c>
    </row>
    <row r="748">
      <c r="A748" s="172" t="s">
        <v>36114</v>
      </c>
    </row>
    <row r="749">
      <c r="A749" s="172" t="s">
        <v>36115</v>
      </c>
    </row>
    <row r="750">
      <c r="A750" s="172" t="s">
        <v>36116</v>
      </c>
    </row>
    <row r="751">
      <c r="A751" s="172" t="s">
        <v>36117</v>
      </c>
    </row>
    <row r="752">
      <c r="A752" s="172" t="s">
        <v>36118</v>
      </c>
    </row>
    <row r="753">
      <c r="A753" s="172" t="s">
        <v>36119</v>
      </c>
    </row>
    <row r="754">
      <c r="A754" s="172" t="s">
        <v>36120</v>
      </c>
    </row>
    <row r="755">
      <c r="A755" s="172" t="s">
        <v>36121</v>
      </c>
    </row>
    <row r="756">
      <c r="A756" s="172" t="s">
        <v>36122</v>
      </c>
    </row>
    <row r="757">
      <c r="A757" s="172" t="s">
        <v>36123</v>
      </c>
    </row>
    <row r="758">
      <c r="A758" s="172" t="s">
        <v>36124</v>
      </c>
    </row>
    <row r="759">
      <c r="A759" s="172" t="s">
        <v>36125</v>
      </c>
    </row>
    <row r="760">
      <c r="A760" s="172" t="s">
        <v>36126</v>
      </c>
    </row>
    <row r="761">
      <c r="A761" s="172" t="s">
        <v>36127</v>
      </c>
    </row>
    <row r="762">
      <c r="A762" s="172" t="s">
        <v>36128</v>
      </c>
    </row>
    <row r="763">
      <c r="A763" s="172" t="s">
        <v>36129</v>
      </c>
    </row>
    <row r="764">
      <c r="A764" s="172" t="s">
        <v>36130</v>
      </c>
    </row>
    <row r="765">
      <c r="A765" s="172" t="s">
        <v>36131</v>
      </c>
    </row>
    <row r="766">
      <c r="A766" s="172" t="s">
        <v>36132</v>
      </c>
    </row>
    <row r="767">
      <c r="A767" s="172" t="s">
        <v>36133</v>
      </c>
    </row>
    <row r="768">
      <c r="A768" s="172" t="s">
        <v>36134</v>
      </c>
    </row>
    <row r="769">
      <c r="A769" s="172" t="s">
        <v>36135</v>
      </c>
    </row>
    <row r="770">
      <c r="A770" s="172" t="s">
        <v>36136</v>
      </c>
    </row>
    <row r="771">
      <c r="A771" s="172" t="s">
        <v>36137</v>
      </c>
    </row>
    <row r="772">
      <c r="A772" s="172" t="s">
        <v>36138</v>
      </c>
    </row>
    <row r="773">
      <c r="A773" s="172" t="s">
        <v>36139</v>
      </c>
    </row>
    <row r="774">
      <c r="A774" s="167" t="s">
        <v>36140</v>
      </c>
    </row>
    <row r="775">
      <c r="A775" s="172" t="s">
        <v>36141</v>
      </c>
    </row>
    <row r="776">
      <c r="A776" s="172" t="s">
        <v>36142</v>
      </c>
    </row>
    <row r="777">
      <c r="A777" s="172" t="s">
        <v>36143</v>
      </c>
    </row>
    <row r="778">
      <c r="A778" s="172" t="s">
        <v>36144</v>
      </c>
    </row>
    <row r="779">
      <c r="A779" s="172" t="s">
        <v>36145</v>
      </c>
    </row>
    <row r="780">
      <c r="A780" s="172" t="s">
        <v>36146</v>
      </c>
    </row>
    <row r="781">
      <c r="A781" s="172" t="s">
        <v>36147</v>
      </c>
    </row>
    <row r="782">
      <c r="A782" s="172" t="s">
        <v>36148</v>
      </c>
    </row>
    <row r="783">
      <c r="A783" s="172" t="s">
        <v>36149</v>
      </c>
    </row>
    <row r="784">
      <c r="A784" s="172" t="s">
        <v>36150</v>
      </c>
    </row>
    <row r="785">
      <c r="A785" s="172" t="s">
        <v>36151</v>
      </c>
    </row>
    <row r="786">
      <c r="A786" s="172" t="s">
        <v>36152</v>
      </c>
    </row>
    <row r="787">
      <c r="A787" s="172" t="s">
        <v>36153</v>
      </c>
    </row>
    <row r="788">
      <c r="A788" s="172" t="s">
        <v>36154</v>
      </c>
    </row>
    <row r="789">
      <c r="A789" s="172" t="s">
        <v>36155</v>
      </c>
    </row>
    <row r="790">
      <c r="A790" s="172" t="s">
        <v>36156</v>
      </c>
    </row>
    <row r="791">
      <c r="A791" s="172" t="s">
        <v>36157</v>
      </c>
    </row>
    <row r="792">
      <c r="A792" s="172" t="s">
        <v>36158</v>
      </c>
    </row>
    <row r="793">
      <c r="A793" s="172" t="s">
        <v>36159</v>
      </c>
    </row>
    <row r="794">
      <c r="A794" s="172" t="s">
        <v>36160</v>
      </c>
    </row>
    <row r="795">
      <c r="A795" s="172" t="s">
        <v>36161</v>
      </c>
    </row>
    <row r="796">
      <c r="A796" s="172" t="s">
        <v>36162</v>
      </c>
    </row>
    <row r="797">
      <c r="A797" s="172" t="s">
        <v>36163</v>
      </c>
    </row>
    <row r="798">
      <c r="A798" s="172" t="s">
        <v>36164</v>
      </c>
    </row>
    <row r="799">
      <c r="A799" s="172" t="s">
        <v>36165</v>
      </c>
    </row>
    <row r="800">
      <c r="A800" s="172" t="s">
        <v>36166</v>
      </c>
    </row>
    <row r="801">
      <c r="A801" s="172" t="s">
        <v>36167</v>
      </c>
    </row>
    <row r="802">
      <c r="A802" s="172" t="s">
        <v>36168</v>
      </c>
    </row>
    <row r="803">
      <c r="A803" s="172" t="s">
        <v>36169</v>
      </c>
    </row>
    <row r="804">
      <c r="A804" s="172" t="s">
        <v>36170</v>
      </c>
    </row>
    <row r="805">
      <c r="A805" s="172" t="s">
        <v>36171</v>
      </c>
    </row>
    <row r="806">
      <c r="A806" s="172" t="s">
        <v>36172</v>
      </c>
    </row>
    <row r="807">
      <c r="A807" s="172" t="s">
        <v>36173</v>
      </c>
    </row>
    <row r="808">
      <c r="A808" s="172" t="s">
        <v>36174</v>
      </c>
    </row>
    <row r="809">
      <c r="A809" s="172" t="s">
        <v>36175</v>
      </c>
    </row>
    <row r="810">
      <c r="A810" s="172" t="s">
        <v>36176</v>
      </c>
    </row>
    <row r="811">
      <c r="A811" s="172" t="s">
        <v>36177</v>
      </c>
    </row>
    <row r="812">
      <c r="A812" s="172" t="s">
        <v>36178</v>
      </c>
    </row>
    <row r="813">
      <c r="A813" s="172" t="s">
        <v>36179</v>
      </c>
    </row>
    <row r="814">
      <c r="A814" s="172" t="s">
        <v>36180</v>
      </c>
    </row>
    <row r="815">
      <c r="A815" s="172" t="s">
        <v>36181</v>
      </c>
    </row>
    <row r="816">
      <c r="A816" s="172" t="s">
        <v>36182</v>
      </c>
    </row>
    <row r="817">
      <c r="A817" s="172" t="s">
        <v>36183</v>
      </c>
    </row>
    <row r="818">
      <c r="A818" s="172" t="s">
        <v>36184</v>
      </c>
    </row>
    <row r="819">
      <c r="A819" s="172" t="s">
        <v>36185</v>
      </c>
    </row>
    <row r="820">
      <c r="A820" s="172" t="s">
        <v>36186</v>
      </c>
    </row>
    <row r="821">
      <c r="A821" s="172" t="s">
        <v>36187</v>
      </c>
    </row>
    <row r="822">
      <c r="A822" s="172" t="s">
        <v>36188</v>
      </c>
    </row>
    <row r="823">
      <c r="A823" s="172" t="s">
        <v>36189</v>
      </c>
    </row>
    <row r="824">
      <c r="A824" s="172" t="s">
        <v>36190</v>
      </c>
    </row>
    <row r="825">
      <c r="A825" s="172" t="s">
        <v>36191</v>
      </c>
    </row>
    <row r="826">
      <c r="A826" s="172" t="s">
        <v>36192</v>
      </c>
    </row>
    <row r="827">
      <c r="A827" s="172" t="s">
        <v>36193</v>
      </c>
    </row>
    <row r="828">
      <c r="A828" s="172" t="s">
        <v>36194</v>
      </c>
    </row>
    <row r="829">
      <c r="A829" s="172" t="s">
        <v>36195</v>
      </c>
    </row>
    <row r="830">
      <c r="A830" s="172" t="s">
        <v>36196</v>
      </c>
    </row>
    <row r="831">
      <c r="A831" s="172" t="s">
        <v>36197</v>
      </c>
    </row>
    <row r="832">
      <c r="A832" s="172" t="s">
        <v>36198</v>
      </c>
    </row>
    <row r="833">
      <c r="A833" s="172" t="s">
        <v>36199</v>
      </c>
    </row>
    <row r="834">
      <c r="A834" s="172" t="s">
        <v>36200</v>
      </c>
    </row>
    <row r="835">
      <c r="A835" s="172" t="s">
        <v>36201</v>
      </c>
    </row>
    <row r="836">
      <c r="A836" s="172" t="s">
        <v>36202</v>
      </c>
    </row>
    <row r="837">
      <c r="A837" s="172" t="s">
        <v>36203</v>
      </c>
    </row>
    <row r="838">
      <c r="A838" s="172" t="s">
        <v>36204</v>
      </c>
    </row>
    <row r="839">
      <c r="A839" s="172" t="s">
        <v>36205</v>
      </c>
    </row>
    <row r="840">
      <c r="A840" s="172" t="s">
        <v>36206</v>
      </c>
    </row>
    <row r="841">
      <c r="A841" s="172" t="s">
        <v>36207</v>
      </c>
    </row>
    <row r="842">
      <c r="A842" s="172" t="s">
        <v>36208</v>
      </c>
    </row>
    <row r="843">
      <c r="A843" s="172" t="s">
        <v>36209</v>
      </c>
    </row>
    <row r="844">
      <c r="A844" s="172" t="s">
        <v>36210</v>
      </c>
    </row>
    <row r="845">
      <c r="A845" s="172" t="s">
        <v>36211</v>
      </c>
    </row>
    <row r="846">
      <c r="A846" s="172" t="s">
        <v>36212</v>
      </c>
    </row>
    <row r="847">
      <c r="A847" s="172" t="s">
        <v>36213</v>
      </c>
    </row>
    <row r="848">
      <c r="A848" s="172" t="s">
        <v>36214</v>
      </c>
    </row>
    <row r="849">
      <c r="A849" s="172" t="s">
        <v>36215</v>
      </c>
    </row>
    <row r="850">
      <c r="A850" s="172" t="s">
        <v>36216</v>
      </c>
    </row>
    <row r="851">
      <c r="A851" s="172" t="s">
        <v>36217</v>
      </c>
    </row>
    <row r="852">
      <c r="A852" s="172" t="s">
        <v>36218</v>
      </c>
    </row>
    <row r="853">
      <c r="A853" s="172" t="s">
        <v>36219</v>
      </c>
    </row>
    <row r="854">
      <c r="A854" s="172" t="s">
        <v>36220</v>
      </c>
    </row>
    <row r="855">
      <c r="A855" s="172" t="s">
        <v>36221</v>
      </c>
    </row>
    <row r="856">
      <c r="A856" s="172" t="s">
        <v>36222</v>
      </c>
    </row>
    <row r="857">
      <c r="A857" s="172" t="s">
        <v>36223</v>
      </c>
    </row>
    <row r="858">
      <c r="A858" s="172" t="s">
        <v>36224</v>
      </c>
    </row>
    <row r="859">
      <c r="A859" s="172" t="s">
        <v>36225</v>
      </c>
    </row>
    <row r="860">
      <c r="A860" s="172" t="s">
        <v>36226</v>
      </c>
    </row>
    <row r="861">
      <c r="A861" s="172" t="s">
        <v>36227</v>
      </c>
    </row>
    <row r="862">
      <c r="A862" s="172" t="s">
        <v>36228</v>
      </c>
    </row>
    <row r="863">
      <c r="A863" s="172" t="s">
        <v>36229</v>
      </c>
    </row>
    <row r="864">
      <c r="A864" s="172" t="s">
        <v>36230</v>
      </c>
    </row>
    <row r="865">
      <c r="A865" s="172" t="s">
        <v>36231</v>
      </c>
    </row>
    <row r="866">
      <c r="A866" s="172" t="s">
        <v>36232</v>
      </c>
    </row>
    <row r="867">
      <c r="A867" s="172" t="s">
        <v>36233</v>
      </c>
    </row>
    <row r="868">
      <c r="A868" s="172" t="s">
        <v>36234</v>
      </c>
    </row>
    <row r="869">
      <c r="A869" s="172" t="s">
        <v>36235</v>
      </c>
    </row>
    <row r="870">
      <c r="A870" s="172" t="s">
        <v>36236</v>
      </c>
    </row>
    <row r="871">
      <c r="A871" s="172" t="s">
        <v>36237</v>
      </c>
    </row>
    <row r="872">
      <c r="A872" s="172" t="s">
        <v>36238</v>
      </c>
    </row>
    <row r="873">
      <c r="A873" s="172" t="s">
        <v>36239</v>
      </c>
    </row>
    <row r="874">
      <c r="A874" s="172" t="s">
        <v>36240</v>
      </c>
    </row>
    <row r="875">
      <c r="A875" s="172" t="s">
        <v>36241</v>
      </c>
    </row>
    <row r="876">
      <c r="A876" s="172" t="s">
        <v>36242</v>
      </c>
    </row>
    <row r="877">
      <c r="A877" s="172" t="s">
        <v>36243</v>
      </c>
    </row>
    <row r="878">
      <c r="A878" s="172" t="s">
        <v>36244</v>
      </c>
    </row>
    <row r="879">
      <c r="A879" s="172" t="s">
        <v>36245</v>
      </c>
    </row>
    <row r="880">
      <c r="A880" s="172" t="s">
        <v>36246</v>
      </c>
    </row>
    <row r="881">
      <c r="A881" s="172" t="s">
        <v>36247</v>
      </c>
    </row>
    <row r="882">
      <c r="A882" s="172" t="s">
        <v>36248</v>
      </c>
    </row>
    <row r="883">
      <c r="A883" s="172" t="s">
        <v>36249</v>
      </c>
    </row>
    <row r="884">
      <c r="A884" s="172" t="s">
        <v>36250</v>
      </c>
    </row>
    <row r="885">
      <c r="A885" s="172" t="s">
        <v>36251</v>
      </c>
    </row>
    <row r="886">
      <c r="A886" s="172" t="s">
        <v>36252</v>
      </c>
    </row>
    <row r="887">
      <c r="A887" s="172" t="s">
        <v>36253</v>
      </c>
    </row>
    <row r="888">
      <c r="A888" s="172" t="s">
        <v>36254</v>
      </c>
    </row>
    <row r="889">
      <c r="A889" s="172" t="s">
        <v>36255</v>
      </c>
    </row>
    <row r="890">
      <c r="A890" s="172" t="s">
        <v>36256</v>
      </c>
    </row>
    <row r="891">
      <c r="A891" s="172" t="s">
        <v>36257</v>
      </c>
    </row>
    <row r="892">
      <c r="A892" s="172" t="s">
        <v>36258</v>
      </c>
    </row>
    <row r="893">
      <c r="A893" s="172" t="s">
        <v>36259</v>
      </c>
    </row>
    <row r="894">
      <c r="A894" s="172" t="s">
        <v>36260</v>
      </c>
    </row>
    <row r="895">
      <c r="A895" s="172" t="s">
        <v>36261</v>
      </c>
    </row>
    <row r="896">
      <c r="A896" s="172" t="s">
        <v>36262</v>
      </c>
    </row>
    <row r="897">
      <c r="A897" s="172" t="s">
        <v>36263</v>
      </c>
    </row>
    <row r="898">
      <c r="A898" s="172" t="s">
        <v>36264</v>
      </c>
    </row>
    <row r="899">
      <c r="A899" s="172" t="s">
        <v>36265</v>
      </c>
    </row>
    <row r="900">
      <c r="A900" s="172" t="s">
        <v>36266</v>
      </c>
    </row>
    <row r="901">
      <c r="A901" s="172" t="s">
        <v>36267</v>
      </c>
    </row>
    <row r="902">
      <c r="A902" s="172" t="s">
        <v>36268</v>
      </c>
    </row>
    <row r="903">
      <c r="A903" s="172" t="s">
        <v>36269</v>
      </c>
    </row>
    <row r="904">
      <c r="A904" s="172" t="s">
        <v>36270</v>
      </c>
    </row>
    <row r="905">
      <c r="A905" s="172" t="s">
        <v>36271</v>
      </c>
    </row>
    <row r="906">
      <c r="A906" s="172" t="s">
        <v>36272</v>
      </c>
    </row>
    <row r="907">
      <c r="A907" s="172" t="s">
        <v>36273</v>
      </c>
    </row>
    <row r="908">
      <c r="A908" s="172" t="s">
        <v>36274</v>
      </c>
    </row>
    <row r="909">
      <c r="A909" s="172" t="s">
        <v>36275</v>
      </c>
    </row>
    <row r="910">
      <c r="A910" s="172" t="s">
        <v>36276</v>
      </c>
    </row>
    <row r="911">
      <c r="A911" s="172" t="s">
        <v>36277</v>
      </c>
    </row>
    <row r="912">
      <c r="A912" s="172" t="s">
        <v>36278</v>
      </c>
    </row>
    <row r="913">
      <c r="A913" s="167" t="s">
        <v>36279</v>
      </c>
    </row>
    <row r="914">
      <c r="A914" s="172" t="s">
        <v>36280</v>
      </c>
    </row>
    <row r="915">
      <c r="A915" s="172" t="s">
        <v>36281</v>
      </c>
    </row>
    <row r="916">
      <c r="A916" s="172" t="s">
        <v>36282</v>
      </c>
    </row>
    <row r="917">
      <c r="A917" s="172" t="s">
        <v>36283</v>
      </c>
    </row>
    <row r="918">
      <c r="A918" s="172" t="s">
        <v>36284</v>
      </c>
    </row>
    <row r="919">
      <c r="A919" s="172" t="s">
        <v>36285</v>
      </c>
    </row>
    <row r="920">
      <c r="A920" s="172" t="s">
        <v>36286</v>
      </c>
    </row>
    <row r="921">
      <c r="A921" s="172" t="s">
        <v>36287</v>
      </c>
    </row>
    <row r="922">
      <c r="A922" s="172" t="s">
        <v>36288</v>
      </c>
    </row>
    <row r="923">
      <c r="A923" s="172" t="s">
        <v>36289</v>
      </c>
    </row>
    <row r="924">
      <c r="A924" s="172" t="s">
        <v>36290</v>
      </c>
    </row>
    <row r="925">
      <c r="A925" s="172" t="s">
        <v>36291</v>
      </c>
    </row>
    <row r="926">
      <c r="A926" s="172" t="s">
        <v>36292</v>
      </c>
    </row>
    <row r="927">
      <c r="A927" s="172" t="s">
        <v>36293</v>
      </c>
    </row>
    <row r="928">
      <c r="A928" s="172" t="s">
        <v>36294</v>
      </c>
    </row>
    <row r="929">
      <c r="A929" s="172" t="s">
        <v>36295</v>
      </c>
    </row>
    <row r="930">
      <c r="A930" s="172" t="s">
        <v>36296</v>
      </c>
    </row>
    <row r="931">
      <c r="A931" s="172" t="s">
        <v>36297</v>
      </c>
    </row>
    <row r="932">
      <c r="A932" s="172" t="s">
        <v>36298</v>
      </c>
    </row>
    <row r="933">
      <c r="A933" s="172" t="s">
        <v>36299</v>
      </c>
    </row>
    <row r="934">
      <c r="A934" s="172" t="s">
        <v>36300</v>
      </c>
    </row>
    <row r="935">
      <c r="A935" s="172" t="s">
        <v>36301</v>
      </c>
    </row>
    <row r="936">
      <c r="A936" s="172" t="s">
        <v>36302</v>
      </c>
    </row>
    <row r="937">
      <c r="A937" s="172" t="s">
        <v>36303</v>
      </c>
    </row>
    <row r="938">
      <c r="A938" s="172" t="s">
        <v>36304</v>
      </c>
    </row>
    <row r="939">
      <c r="A939" s="172" t="s">
        <v>36305</v>
      </c>
    </row>
    <row r="940">
      <c r="A940" s="172" t="s">
        <v>36306</v>
      </c>
    </row>
    <row r="941">
      <c r="A941" s="172" t="s">
        <v>36307</v>
      </c>
    </row>
    <row r="942">
      <c r="A942" s="172" t="s">
        <v>36308</v>
      </c>
    </row>
    <row r="943">
      <c r="A943" s="172" t="s">
        <v>36309</v>
      </c>
    </row>
    <row r="944">
      <c r="A944" s="172" t="s">
        <v>36310</v>
      </c>
    </row>
    <row r="945">
      <c r="A945" s="172" t="s">
        <v>36311</v>
      </c>
    </row>
    <row r="946">
      <c r="A946" s="172" t="s">
        <v>36312</v>
      </c>
    </row>
    <row r="947">
      <c r="A947" s="172" t="s">
        <v>36313</v>
      </c>
    </row>
    <row r="948">
      <c r="A948" s="172" t="s">
        <v>36314</v>
      </c>
    </row>
    <row r="949">
      <c r="A949" s="172" t="s">
        <v>36315</v>
      </c>
    </row>
    <row r="950">
      <c r="A950" s="172" t="s">
        <v>36316</v>
      </c>
    </row>
    <row r="951">
      <c r="A951" s="172" t="s">
        <v>36317</v>
      </c>
    </row>
    <row r="952">
      <c r="A952" s="172" t="s">
        <v>36318</v>
      </c>
    </row>
    <row r="953">
      <c r="A953" s="172" t="s">
        <v>36319</v>
      </c>
    </row>
    <row r="954">
      <c r="A954" s="172" t="s">
        <v>36320</v>
      </c>
    </row>
    <row r="955">
      <c r="A955" s="172" t="s">
        <v>36321</v>
      </c>
    </row>
    <row r="956">
      <c r="A956" s="172" t="s">
        <v>36322</v>
      </c>
    </row>
    <row r="957">
      <c r="A957" s="172" t="s">
        <v>36323</v>
      </c>
    </row>
    <row r="958">
      <c r="A958" s="172" t="s">
        <v>36324</v>
      </c>
    </row>
    <row r="959">
      <c r="A959" s="172" t="s">
        <v>36325</v>
      </c>
    </row>
    <row r="960">
      <c r="A960" s="172" t="s">
        <v>36326</v>
      </c>
    </row>
    <row r="961">
      <c r="A961" s="172" t="s">
        <v>36327</v>
      </c>
    </row>
    <row r="962">
      <c r="A962" s="172" t="s">
        <v>36328</v>
      </c>
    </row>
    <row r="963">
      <c r="A963" s="172" t="s">
        <v>36329</v>
      </c>
    </row>
    <row r="964">
      <c r="A964" s="172" t="s">
        <v>36330</v>
      </c>
    </row>
    <row r="965">
      <c r="A965" s="172" t="s">
        <v>36331</v>
      </c>
    </row>
    <row r="966">
      <c r="A966" s="172" t="s">
        <v>36332</v>
      </c>
    </row>
    <row r="967">
      <c r="A967" s="172" t="s">
        <v>36333</v>
      </c>
    </row>
    <row r="968">
      <c r="A968" s="172" t="s">
        <v>36334</v>
      </c>
    </row>
    <row r="969">
      <c r="A969" s="172" t="s">
        <v>36335</v>
      </c>
    </row>
    <row r="970">
      <c r="A970" s="172" t="s">
        <v>36336</v>
      </c>
    </row>
    <row r="971">
      <c r="A971" s="172" t="s">
        <v>36337</v>
      </c>
    </row>
    <row r="972">
      <c r="A972" s="172" t="s">
        <v>36338</v>
      </c>
    </row>
    <row r="973">
      <c r="A973" s="172" t="s">
        <v>36339</v>
      </c>
    </row>
    <row r="974">
      <c r="A974" s="172" t="s">
        <v>36340</v>
      </c>
    </row>
    <row r="975">
      <c r="A975" s="172" t="s">
        <v>36341</v>
      </c>
    </row>
    <row r="976">
      <c r="A976" s="172" t="s">
        <v>36342</v>
      </c>
    </row>
    <row r="977">
      <c r="A977" s="172" t="s">
        <v>36343</v>
      </c>
    </row>
    <row r="978">
      <c r="A978" s="172" t="s">
        <v>36344</v>
      </c>
    </row>
    <row r="979">
      <c r="A979" s="172" t="s">
        <v>36345</v>
      </c>
    </row>
    <row r="980">
      <c r="A980" s="172" t="s">
        <v>36346</v>
      </c>
    </row>
    <row r="981">
      <c r="A981" s="172" t="s">
        <v>36347</v>
      </c>
    </row>
    <row r="982">
      <c r="A982" s="172" t="s">
        <v>36348</v>
      </c>
    </row>
    <row r="983">
      <c r="A983" s="172" t="s">
        <v>36349</v>
      </c>
    </row>
    <row r="984">
      <c r="A984" s="172" t="s">
        <v>36350</v>
      </c>
    </row>
    <row r="985">
      <c r="A985" s="172" t="s">
        <v>36351</v>
      </c>
    </row>
    <row r="986">
      <c r="A986" s="172" t="s">
        <v>36352</v>
      </c>
    </row>
    <row r="987">
      <c r="A987" s="172" t="s">
        <v>36353</v>
      </c>
    </row>
    <row r="988">
      <c r="A988" s="172" t="s">
        <v>36354</v>
      </c>
    </row>
    <row r="989">
      <c r="A989" s="172" t="s">
        <v>36355</v>
      </c>
    </row>
    <row r="990">
      <c r="A990" s="172" t="s">
        <v>36356</v>
      </c>
    </row>
    <row r="991">
      <c r="A991" s="172" t="s">
        <v>36357</v>
      </c>
    </row>
    <row r="992">
      <c r="A992" s="172" t="s">
        <v>36358</v>
      </c>
    </row>
    <row r="993">
      <c r="A993" s="172" t="s">
        <v>36359</v>
      </c>
    </row>
    <row r="994">
      <c r="A994" s="172" t="s">
        <v>36360</v>
      </c>
    </row>
    <row r="995">
      <c r="A995" s="172" t="s">
        <v>36361</v>
      </c>
    </row>
    <row r="996">
      <c r="A996" s="172" t="s">
        <v>36362</v>
      </c>
    </row>
    <row r="997">
      <c r="A997" s="172" t="s">
        <v>36363</v>
      </c>
    </row>
    <row r="998">
      <c r="A998" s="172" t="s">
        <v>36364</v>
      </c>
    </row>
    <row r="999">
      <c r="A999" s="172" t="s">
        <v>36365</v>
      </c>
    </row>
    <row r="1000">
      <c r="A1000" s="172" t="s">
        <v>36366</v>
      </c>
    </row>
    <row r="1001">
      <c r="A1001" s="172" t="s">
        <v>36367</v>
      </c>
    </row>
    <row r="1002">
      <c r="A1002" s="172" t="s">
        <v>36368</v>
      </c>
    </row>
    <row r="1003">
      <c r="A1003" s="172" t="s">
        <v>36369</v>
      </c>
    </row>
    <row r="1004">
      <c r="A1004" s="172" t="s">
        <v>36370</v>
      </c>
    </row>
    <row r="1005">
      <c r="A1005" s="172" t="s">
        <v>36371</v>
      </c>
    </row>
    <row r="1006">
      <c r="A1006" s="172" t="s">
        <v>36372</v>
      </c>
    </row>
    <row r="1007">
      <c r="A1007" s="172" t="s">
        <v>36373</v>
      </c>
    </row>
    <row r="1008">
      <c r="A1008" s="172" t="s">
        <v>36374</v>
      </c>
    </row>
    <row r="1009">
      <c r="A1009" s="172" t="s">
        <v>36375</v>
      </c>
    </row>
    <row r="1010">
      <c r="A1010" s="172" t="s">
        <v>36376</v>
      </c>
    </row>
    <row r="1011">
      <c r="A1011" s="172" t="s">
        <v>36377</v>
      </c>
    </row>
    <row r="1012">
      <c r="A1012" s="172" t="s">
        <v>36378</v>
      </c>
    </row>
    <row r="1013">
      <c r="A1013" s="172" t="s">
        <v>36379</v>
      </c>
    </row>
    <row r="1014">
      <c r="A1014" s="172" t="s">
        <v>36380</v>
      </c>
    </row>
    <row r="1015">
      <c r="A1015" s="172" t="s">
        <v>36381</v>
      </c>
    </row>
    <row r="1016">
      <c r="A1016" s="172" t="s">
        <v>36382</v>
      </c>
    </row>
    <row r="1017">
      <c r="A1017" s="172" t="s">
        <v>36383</v>
      </c>
    </row>
    <row r="1018">
      <c r="A1018" s="172" t="s">
        <v>36384</v>
      </c>
    </row>
    <row r="1019">
      <c r="A1019" s="172" t="s">
        <v>36385</v>
      </c>
    </row>
    <row r="1020">
      <c r="A1020" s="172" t="s">
        <v>36386</v>
      </c>
    </row>
    <row r="1021">
      <c r="A1021" s="172" t="s">
        <v>36387</v>
      </c>
    </row>
    <row r="1022">
      <c r="A1022" s="172" t="s">
        <v>36388</v>
      </c>
    </row>
    <row r="1023">
      <c r="A1023" s="172" t="s">
        <v>36389</v>
      </c>
    </row>
    <row r="1024">
      <c r="A1024" s="172" t="s">
        <v>36390</v>
      </c>
    </row>
    <row r="1025">
      <c r="A1025" s="172" t="s">
        <v>36391</v>
      </c>
    </row>
    <row r="1026">
      <c r="A1026" s="172" t="s">
        <v>36392</v>
      </c>
    </row>
    <row r="1027">
      <c r="A1027" s="172" t="s">
        <v>36393</v>
      </c>
    </row>
    <row r="1028">
      <c r="A1028" s="172" t="s">
        <v>36394</v>
      </c>
    </row>
    <row r="1029">
      <c r="A1029" s="172" t="s">
        <v>36395</v>
      </c>
    </row>
    <row r="1030">
      <c r="A1030" s="172" t="s">
        <v>36396</v>
      </c>
    </row>
    <row r="1031">
      <c r="A1031" s="172" t="s">
        <v>36397</v>
      </c>
    </row>
    <row r="1032">
      <c r="A1032" s="172" t="s">
        <v>36398</v>
      </c>
    </row>
    <row r="1033">
      <c r="A1033" s="172" t="s">
        <v>36399</v>
      </c>
    </row>
    <row r="1034">
      <c r="A1034" s="172" t="s">
        <v>36400</v>
      </c>
    </row>
    <row r="1035">
      <c r="A1035" s="172" t="s">
        <v>36401</v>
      </c>
    </row>
    <row r="1036">
      <c r="A1036" s="172" t="s">
        <v>36402</v>
      </c>
    </row>
    <row r="1037">
      <c r="A1037" s="172" t="s">
        <v>36403</v>
      </c>
    </row>
    <row r="1038">
      <c r="A1038" s="172" t="s">
        <v>36404</v>
      </c>
    </row>
    <row r="1039">
      <c r="A1039" s="172" t="s">
        <v>36405</v>
      </c>
    </row>
    <row r="1040">
      <c r="A1040" s="172" t="s">
        <v>36406</v>
      </c>
    </row>
    <row r="1041">
      <c r="A1041" s="172" t="s">
        <v>36407</v>
      </c>
    </row>
    <row r="1042">
      <c r="A1042" s="172" t="s">
        <v>36408</v>
      </c>
    </row>
    <row r="1043">
      <c r="A1043" s="172" t="s">
        <v>36409</v>
      </c>
    </row>
    <row r="1044">
      <c r="A1044" s="172" t="s">
        <v>36410</v>
      </c>
    </row>
    <row r="1045">
      <c r="A1045" s="172" t="s">
        <v>36411</v>
      </c>
    </row>
    <row r="1046">
      <c r="A1046" s="172" t="s">
        <v>36412</v>
      </c>
    </row>
    <row r="1047">
      <c r="A1047" s="172" t="s">
        <v>36413</v>
      </c>
    </row>
    <row r="1048">
      <c r="A1048" s="172" t="s">
        <v>36414</v>
      </c>
    </row>
    <row r="1049">
      <c r="A1049" s="172" t="s">
        <v>36415</v>
      </c>
    </row>
    <row r="1050">
      <c r="A1050" s="172" t="s">
        <v>36416</v>
      </c>
    </row>
    <row r="1051">
      <c r="A1051" s="172" t="s">
        <v>36417</v>
      </c>
    </row>
    <row r="1052">
      <c r="A1052" s="172" t="s">
        <v>36418</v>
      </c>
    </row>
    <row r="1053">
      <c r="A1053" s="172" t="s">
        <v>36419</v>
      </c>
    </row>
    <row r="1054">
      <c r="A1054" s="172" t="s">
        <v>36420</v>
      </c>
    </row>
    <row r="1055">
      <c r="A1055" s="172" t="s">
        <v>36421</v>
      </c>
    </row>
    <row r="1056">
      <c r="A1056" s="172" t="s">
        <v>36422</v>
      </c>
    </row>
    <row r="1057">
      <c r="A1057" s="172" t="s">
        <v>36423</v>
      </c>
    </row>
    <row r="1058">
      <c r="A1058" s="172" t="s">
        <v>36424</v>
      </c>
    </row>
    <row r="1059">
      <c r="A1059" s="172" t="s">
        <v>36425</v>
      </c>
    </row>
    <row r="1060">
      <c r="A1060" s="172" t="s">
        <v>36426</v>
      </c>
    </row>
    <row r="1061">
      <c r="A1061" s="172" t="s">
        <v>36427</v>
      </c>
    </row>
    <row r="1062">
      <c r="A1062" s="172" t="s">
        <v>36428</v>
      </c>
    </row>
    <row r="1063">
      <c r="A1063" s="172" t="s">
        <v>36429</v>
      </c>
    </row>
    <row r="1064">
      <c r="A1064" s="172" t="s">
        <v>36430</v>
      </c>
    </row>
    <row r="1065">
      <c r="A1065" s="172" t="s">
        <v>36431</v>
      </c>
    </row>
    <row r="1066">
      <c r="A1066" s="172" t="s">
        <v>36432</v>
      </c>
    </row>
    <row r="1067">
      <c r="A1067" s="172" t="s">
        <v>36433</v>
      </c>
    </row>
    <row r="1068">
      <c r="A1068" s="172" t="s">
        <v>36434</v>
      </c>
    </row>
    <row r="1069">
      <c r="A1069" s="172" t="s">
        <v>36435</v>
      </c>
    </row>
    <row r="1070">
      <c r="A1070" s="172" t="s">
        <v>36436</v>
      </c>
    </row>
    <row r="1071">
      <c r="A1071" s="172" t="s">
        <v>36437</v>
      </c>
    </row>
    <row r="1072">
      <c r="A1072" s="172" t="s">
        <v>36438</v>
      </c>
    </row>
    <row r="1073">
      <c r="A1073" s="172" t="s">
        <v>36439</v>
      </c>
    </row>
    <row r="1074">
      <c r="A1074" s="172" t="s">
        <v>36440</v>
      </c>
    </row>
    <row r="1075">
      <c r="A1075" s="172" t="s">
        <v>36441</v>
      </c>
    </row>
    <row r="1076">
      <c r="A1076" s="172" t="s">
        <v>36442</v>
      </c>
    </row>
    <row r="1077">
      <c r="A1077" s="172" t="s">
        <v>36443</v>
      </c>
    </row>
    <row r="1078">
      <c r="A1078" s="172" t="s">
        <v>36444</v>
      </c>
    </row>
    <row r="1079">
      <c r="A1079" s="172" t="s">
        <v>36445</v>
      </c>
    </row>
    <row r="1080">
      <c r="A1080" s="172" t="s">
        <v>36446</v>
      </c>
    </row>
    <row r="1081">
      <c r="A1081" s="172" t="s">
        <v>36447</v>
      </c>
    </row>
    <row r="1082">
      <c r="A1082" s="172" t="s">
        <v>36448</v>
      </c>
    </row>
    <row r="1083">
      <c r="A1083" s="172" t="s">
        <v>36449</v>
      </c>
    </row>
    <row r="1084">
      <c r="A1084" s="172" t="s">
        <v>36450</v>
      </c>
    </row>
    <row r="1085">
      <c r="A1085" s="172" t="s">
        <v>36451</v>
      </c>
    </row>
    <row r="1086">
      <c r="A1086" s="172" t="s">
        <v>36452</v>
      </c>
    </row>
    <row r="1087">
      <c r="A1087" s="172" t="s">
        <v>36453</v>
      </c>
    </row>
    <row r="1088">
      <c r="A1088" s="172" t="s">
        <v>36454</v>
      </c>
    </row>
    <row r="1089">
      <c r="A1089" s="172" t="s">
        <v>36455</v>
      </c>
    </row>
    <row r="1090">
      <c r="A1090" s="172" t="s">
        <v>36456</v>
      </c>
    </row>
    <row r="1091">
      <c r="A1091" s="172" t="s">
        <v>36457</v>
      </c>
    </row>
    <row r="1092">
      <c r="A1092" s="172" t="s">
        <v>36458</v>
      </c>
    </row>
    <row r="1093">
      <c r="A1093" s="172" t="s">
        <v>36459</v>
      </c>
    </row>
    <row r="1094">
      <c r="A1094" s="172" t="s">
        <v>36460</v>
      </c>
    </row>
    <row r="1095">
      <c r="A1095" s="172" t="s">
        <v>36461</v>
      </c>
    </row>
    <row r="1096">
      <c r="A1096" s="172" t="s">
        <v>36462</v>
      </c>
    </row>
    <row r="1097">
      <c r="A1097" s="172" t="s">
        <v>36463</v>
      </c>
    </row>
    <row r="1098">
      <c r="A1098" s="172" t="s">
        <v>36464</v>
      </c>
    </row>
    <row r="1099">
      <c r="A1099" s="172" t="s">
        <v>36465</v>
      </c>
    </row>
    <row r="1100">
      <c r="A1100" s="172" t="s">
        <v>36466</v>
      </c>
    </row>
    <row r="1101">
      <c r="A1101" s="172" t="s">
        <v>36467</v>
      </c>
    </row>
    <row r="1102">
      <c r="A1102" s="172" t="s">
        <v>36468</v>
      </c>
    </row>
    <row r="1103">
      <c r="A1103" s="172" t="s">
        <v>36469</v>
      </c>
    </row>
    <row r="1104">
      <c r="A1104" s="172" t="s">
        <v>36470</v>
      </c>
    </row>
    <row r="1105">
      <c r="A1105" s="172" t="s">
        <v>36471</v>
      </c>
    </row>
    <row r="1106">
      <c r="A1106" s="172" t="s">
        <v>36472</v>
      </c>
    </row>
    <row r="1107">
      <c r="A1107" s="172" t="s">
        <v>36473</v>
      </c>
    </row>
    <row r="1108">
      <c r="A1108" s="172" t="s">
        <v>36474</v>
      </c>
    </row>
    <row r="1109">
      <c r="A1109" s="172" t="s">
        <v>36475</v>
      </c>
    </row>
    <row r="1110">
      <c r="A1110" s="172" t="s">
        <v>36476</v>
      </c>
    </row>
    <row r="1111">
      <c r="A1111" s="172" t="s">
        <v>36477</v>
      </c>
    </row>
    <row r="1112">
      <c r="A1112" s="172" t="s">
        <v>36478</v>
      </c>
    </row>
    <row r="1113">
      <c r="A1113" s="172" t="s">
        <v>36479</v>
      </c>
    </row>
    <row r="1114">
      <c r="A1114" s="172" t="s">
        <v>36480</v>
      </c>
    </row>
    <row r="1115">
      <c r="A1115" s="172" t="s">
        <v>36481</v>
      </c>
    </row>
    <row r="1116">
      <c r="A1116" s="172" t="s">
        <v>36482</v>
      </c>
    </row>
    <row r="1117">
      <c r="A1117" s="172" t="s">
        <v>36483</v>
      </c>
    </row>
    <row r="1118">
      <c r="A1118" s="172" t="s">
        <v>36484</v>
      </c>
    </row>
    <row r="1119">
      <c r="A1119" s="172" t="s">
        <v>36485</v>
      </c>
    </row>
    <row r="1120">
      <c r="A1120" s="172" t="s">
        <v>36486</v>
      </c>
    </row>
    <row r="1121">
      <c r="A1121" s="172" t="s">
        <v>36487</v>
      </c>
    </row>
    <row r="1122">
      <c r="A1122" s="172" t="s">
        <v>36488</v>
      </c>
    </row>
    <row r="1123">
      <c r="A1123" s="172" t="s">
        <v>36489</v>
      </c>
    </row>
    <row r="1124">
      <c r="A1124" s="172" t="s">
        <v>36490</v>
      </c>
    </row>
    <row r="1125">
      <c r="A1125" s="172" t="s">
        <v>36491</v>
      </c>
    </row>
    <row r="1126">
      <c r="A1126" s="172" t="s">
        <v>36492</v>
      </c>
    </row>
    <row r="1127">
      <c r="A1127" s="172" t="s">
        <v>36493</v>
      </c>
    </row>
    <row r="1128">
      <c r="A1128" s="172" t="s">
        <v>36494</v>
      </c>
    </row>
    <row r="1129">
      <c r="A1129" s="172" t="s">
        <v>36495</v>
      </c>
    </row>
    <row r="1130">
      <c r="A1130" s="172" t="s">
        <v>36496</v>
      </c>
    </row>
    <row r="1131">
      <c r="A1131" s="172" t="s">
        <v>36497</v>
      </c>
    </row>
    <row r="1132">
      <c r="A1132" s="172" t="s">
        <v>36498</v>
      </c>
    </row>
    <row r="1133">
      <c r="A1133" s="172" t="s">
        <v>36499</v>
      </c>
    </row>
    <row r="1134">
      <c r="A1134" s="172" t="s">
        <v>36500</v>
      </c>
    </row>
    <row r="1135">
      <c r="A1135" s="172" t="s">
        <v>36501</v>
      </c>
    </row>
    <row r="1136">
      <c r="A1136" s="172" t="s">
        <v>36502</v>
      </c>
    </row>
    <row r="1137">
      <c r="A1137" s="172" t="s">
        <v>36503</v>
      </c>
    </row>
    <row r="1138">
      <c r="A1138" s="172" t="s">
        <v>36504</v>
      </c>
    </row>
    <row r="1139">
      <c r="A1139" s="172" t="s">
        <v>36505</v>
      </c>
    </row>
    <row r="1140">
      <c r="A1140" s="172" t="s">
        <v>36506</v>
      </c>
    </row>
    <row r="1141">
      <c r="A1141" s="172" t="s">
        <v>36507</v>
      </c>
    </row>
    <row r="1142">
      <c r="A1142" s="172" t="s">
        <v>36508</v>
      </c>
    </row>
    <row r="1143">
      <c r="A1143" s="172" t="s">
        <v>36509</v>
      </c>
    </row>
    <row r="1144">
      <c r="A1144" s="172" t="s">
        <v>36510</v>
      </c>
    </row>
    <row r="1145">
      <c r="A1145" s="172" t="s">
        <v>36511</v>
      </c>
    </row>
    <row r="1146">
      <c r="A1146" s="172" t="s">
        <v>36512</v>
      </c>
    </row>
    <row r="1147">
      <c r="A1147" s="172" t="s">
        <v>36513</v>
      </c>
    </row>
    <row r="1148">
      <c r="A1148" s="172" t="s">
        <v>36514</v>
      </c>
    </row>
    <row r="1149">
      <c r="A1149" s="172" t="s">
        <v>36515</v>
      </c>
    </row>
    <row r="1150">
      <c r="A1150" s="172" t="s">
        <v>36516</v>
      </c>
    </row>
    <row r="1151">
      <c r="A1151" s="172" t="s">
        <v>36517</v>
      </c>
    </row>
    <row r="1152">
      <c r="A1152" s="172" t="s">
        <v>36518</v>
      </c>
    </row>
    <row r="1153">
      <c r="A1153" s="172" t="s">
        <v>36519</v>
      </c>
    </row>
    <row r="1154">
      <c r="A1154" s="172" t="s">
        <v>36520</v>
      </c>
    </row>
    <row r="1155">
      <c r="A1155" s="172" t="s">
        <v>36521</v>
      </c>
    </row>
    <row r="1156">
      <c r="A1156" s="172" t="s">
        <v>36522</v>
      </c>
    </row>
    <row r="1157">
      <c r="A1157" s="172" t="s">
        <v>36523</v>
      </c>
    </row>
    <row r="1158">
      <c r="A1158" s="172" t="s">
        <v>36524</v>
      </c>
    </row>
    <row r="1159">
      <c r="A1159" s="172" t="s">
        <v>36525</v>
      </c>
    </row>
    <row r="1160">
      <c r="A1160" s="172" t="s">
        <v>36526</v>
      </c>
    </row>
    <row r="1161">
      <c r="A1161" s="172" t="s">
        <v>36527</v>
      </c>
    </row>
    <row r="1162">
      <c r="A1162" s="172" t="s">
        <v>36528</v>
      </c>
    </row>
    <row r="1163">
      <c r="A1163" s="172" t="s">
        <v>36529</v>
      </c>
    </row>
    <row r="1164">
      <c r="A1164" s="172" t="s">
        <v>36530</v>
      </c>
    </row>
    <row r="1165">
      <c r="A1165" s="172" t="s">
        <v>36531</v>
      </c>
    </row>
    <row r="1166">
      <c r="A1166" s="172" t="s">
        <v>36532</v>
      </c>
    </row>
    <row r="1167">
      <c r="A1167" s="172" t="s">
        <v>36533</v>
      </c>
    </row>
    <row r="1168">
      <c r="A1168" s="172" t="s">
        <v>36534</v>
      </c>
    </row>
    <row r="1169">
      <c r="A1169" s="172" t="s">
        <v>36535</v>
      </c>
    </row>
    <row r="1170">
      <c r="A1170" s="172" t="s">
        <v>36536</v>
      </c>
    </row>
    <row r="1171">
      <c r="A1171" s="172" t="s">
        <v>36537</v>
      </c>
    </row>
    <row r="1172">
      <c r="A1172" s="172" t="s">
        <v>36538</v>
      </c>
    </row>
    <row r="1173">
      <c r="A1173" s="172" t="s">
        <v>36539</v>
      </c>
    </row>
    <row r="1174">
      <c r="A1174" s="172" t="s">
        <v>36540</v>
      </c>
    </row>
    <row r="1175">
      <c r="A1175" s="172" t="s">
        <v>36541</v>
      </c>
    </row>
    <row r="1176">
      <c r="A1176" s="172" t="s">
        <v>36542</v>
      </c>
    </row>
    <row r="1177">
      <c r="A1177" s="172" t="s">
        <v>36543</v>
      </c>
    </row>
    <row r="1178">
      <c r="A1178" s="172" t="s">
        <v>36544</v>
      </c>
    </row>
    <row r="1179">
      <c r="A1179" s="172" t="s">
        <v>36545</v>
      </c>
    </row>
    <row r="1180">
      <c r="A1180" s="172" t="s">
        <v>36546</v>
      </c>
    </row>
    <row r="1181">
      <c r="A1181" s="172" t="s">
        <v>36547</v>
      </c>
    </row>
    <row r="1182">
      <c r="A1182" s="172" t="s">
        <v>36548</v>
      </c>
    </row>
    <row r="1183">
      <c r="A1183" s="172" t="s">
        <v>36549</v>
      </c>
    </row>
    <row r="1184">
      <c r="A1184" s="172" t="s">
        <v>36550</v>
      </c>
    </row>
    <row r="1185">
      <c r="A1185" s="172" t="s">
        <v>36551</v>
      </c>
    </row>
    <row r="1186">
      <c r="A1186" s="172" t="s">
        <v>36552</v>
      </c>
    </row>
    <row r="1187">
      <c r="A1187" s="172" t="s">
        <v>36553</v>
      </c>
    </row>
    <row r="1188">
      <c r="A1188" s="172" t="s">
        <v>36554</v>
      </c>
    </row>
    <row r="1189">
      <c r="A1189" s="172" t="s">
        <v>36555</v>
      </c>
    </row>
    <row r="1190">
      <c r="A1190" s="172" t="s">
        <v>36556</v>
      </c>
    </row>
    <row r="1191">
      <c r="A1191" s="172" t="s">
        <v>36557</v>
      </c>
    </row>
    <row r="1192">
      <c r="A1192" s="172" t="s">
        <v>36558</v>
      </c>
    </row>
    <row r="1193">
      <c r="A1193" s="172" t="s">
        <v>36559</v>
      </c>
    </row>
    <row r="1194">
      <c r="A1194" s="172" t="s">
        <v>36560</v>
      </c>
    </row>
    <row r="1195">
      <c r="A1195" s="172" t="s">
        <v>36561</v>
      </c>
    </row>
    <row r="1196">
      <c r="A1196" s="172" t="s">
        <v>36562</v>
      </c>
    </row>
    <row r="1197">
      <c r="A1197" s="172" t="s">
        <v>36563</v>
      </c>
    </row>
    <row r="1198">
      <c r="A1198" s="172" t="s">
        <v>36564</v>
      </c>
    </row>
    <row r="1199">
      <c r="A1199" s="172" t="s">
        <v>36565</v>
      </c>
    </row>
    <row r="1200">
      <c r="A1200" s="172" t="s">
        <v>36566</v>
      </c>
    </row>
    <row r="1201">
      <c r="A1201" s="172" t="s">
        <v>36567</v>
      </c>
    </row>
    <row r="1202">
      <c r="A1202" s="172" t="s">
        <v>36568</v>
      </c>
    </row>
    <row r="1203">
      <c r="A1203" s="172" t="s">
        <v>36569</v>
      </c>
    </row>
    <row r="1204">
      <c r="A1204" s="172" t="s">
        <v>36570</v>
      </c>
    </row>
    <row r="1205">
      <c r="A1205" s="172" t="s">
        <v>36571</v>
      </c>
    </row>
    <row r="1206">
      <c r="A1206" s="172" t="s">
        <v>36572</v>
      </c>
    </row>
    <row r="1207">
      <c r="A1207" s="172" t="s">
        <v>36573</v>
      </c>
    </row>
    <row r="1208">
      <c r="A1208" s="172" t="s">
        <v>36574</v>
      </c>
    </row>
    <row r="1209">
      <c r="A1209" s="172" t="s">
        <v>36575</v>
      </c>
    </row>
    <row r="1210">
      <c r="A1210" s="172" t="s">
        <v>36576</v>
      </c>
    </row>
    <row r="1211">
      <c r="A1211" s="172" t="s">
        <v>36577</v>
      </c>
    </row>
    <row r="1212">
      <c r="A1212" s="172" t="s">
        <v>36578</v>
      </c>
    </row>
    <row r="1213">
      <c r="A1213" s="172" t="s">
        <v>36579</v>
      </c>
    </row>
    <row r="1214">
      <c r="A1214" s="172" t="s">
        <v>36580</v>
      </c>
    </row>
    <row r="1215">
      <c r="A1215" s="172" t="s">
        <v>36581</v>
      </c>
    </row>
    <row r="1216">
      <c r="A1216" s="172" t="s">
        <v>36582</v>
      </c>
    </row>
    <row r="1217">
      <c r="A1217" s="172" t="s">
        <v>36583</v>
      </c>
    </row>
    <row r="1218">
      <c r="A1218" s="172" t="s">
        <v>36584</v>
      </c>
    </row>
    <row r="1219">
      <c r="A1219" s="172" t="s">
        <v>36585</v>
      </c>
    </row>
    <row r="1220">
      <c r="A1220" s="172" t="s">
        <v>36586</v>
      </c>
    </row>
    <row r="1221">
      <c r="A1221" s="172" t="s">
        <v>36587</v>
      </c>
    </row>
    <row r="1222">
      <c r="A1222" s="172" t="s">
        <v>36588</v>
      </c>
    </row>
    <row r="1223">
      <c r="A1223" s="172" t="s">
        <v>36589</v>
      </c>
    </row>
    <row r="1224">
      <c r="A1224" s="172" t="s">
        <v>36590</v>
      </c>
    </row>
    <row r="1225">
      <c r="A1225" s="172" t="s">
        <v>36591</v>
      </c>
    </row>
    <row r="1226">
      <c r="A1226" s="172" t="s">
        <v>36592</v>
      </c>
    </row>
    <row r="1227">
      <c r="A1227" s="172" t="s">
        <v>36593</v>
      </c>
    </row>
    <row r="1228">
      <c r="A1228" s="172" t="s">
        <v>36594</v>
      </c>
    </row>
    <row r="1229">
      <c r="A1229" s="172" t="s">
        <v>36595</v>
      </c>
    </row>
    <row r="1230">
      <c r="A1230" s="172" t="s">
        <v>36596</v>
      </c>
    </row>
    <row r="1231">
      <c r="A1231" s="172" t="s">
        <v>36597</v>
      </c>
    </row>
    <row r="1232">
      <c r="A1232" s="172" t="s">
        <v>36598</v>
      </c>
    </row>
    <row r="1233">
      <c r="A1233" s="172" t="s">
        <v>36599</v>
      </c>
    </row>
    <row r="1234">
      <c r="A1234" s="172" t="s">
        <v>36600</v>
      </c>
    </row>
    <row r="1235">
      <c r="A1235" s="172" t="s">
        <v>36601</v>
      </c>
    </row>
    <row r="1236">
      <c r="A1236" s="172" t="s">
        <v>36602</v>
      </c>
    </row>
    <row r="1237">
      <c r="A1237" s="172" t="s">
        <v>36603</v>
      </c>
    </row>
    <row r="1238">
      <c r="A1238" s="172" t="s">
        <v>36604</v>
      </c>
    </row>
    <row r="1239">
      <c r="A1239" s="172" t="s">
        <v>36605</v>
      </c>
    </row>
    <row r="1240">
      <c r="A1240" s="172" t="s">
        <v>36606</v>
      </c>
    </row>
    <row r="1241">
      <c r="A1241" s="172" t="s">
        <v>36607</v>
      </c>
    </row>
    <row r="1242">
      <c r="A1242" s="172" t="s">
        <v>36608</v>
      </c>
    </row>
    <row r="1243">
      <c r="A1243" s="172" t="s">
        <v>36609</v>
      </c>
    </row>
    <row r="1244">
      <c r="A1244" s="172" t="s">
        <v>36610</v>
      </c>
    </row>
    <row r="1245">
      <c r="A1245" s="172" t="s">
        <v>36611</v>
      </c>
    </row>
    <row r="1246">
      <c r="A1246" s="172" t="s">
        <v>36612</v>
      </c>
    </row>
    <row r="1247">
      <c r="A1247" s="172" t="s">
        <v>36613</v>
      </c>
    </row>
    <row r="1248">
      <c r="A1248" s="172" t="s">
        <v>36614</v>
      </c>
    </row>
    <row r="1249">
      <c r="A1249" s="172" t="s">
        <v>36615</v>
      </c>
    </row>
    <row r="1250">
      <c r="A1250" s="172" t="s">
        <v>36616</v>
      </c>
    </row>
    <row r="1251">
      <c r="A1251" s="172" t="s">
        <v>36617</v>
      </c>
    </row>
    <row r="1252">
      <c r="A1252" s="172" t="s">
        <v>36618</v>
      </c>
    </row>
    <row r="1253">
      <c r="A1253" s="172" t="s">
        <v>36619</v>
      </c>
    </row>
    <row r="1254">
      <c r="A1254" s="172" t="s">
        <v>36620</v>
      </c>
    </row>
    <row r="1255">
      <c r="A1255" s="172" t="s">
        <v>36621</v>
      </c>
    </row>
    <row r="1256">
      <c r="A1256" s="172" t="s">
        <v>36622</v>
      </c>
    </row>
    <row r="1257">
      <c r="A1257" s="172" t="s">
        <v>36623</v>
      </c>
    </row>
    <row r="1258">
      <c r="A1258" s="172" t="s">
        <v>36624</v>
      </c>
    </row>
    <row r="1259">
      <c r="A1259" s="172" t="s">
        <v>36625</v>
      </c>
    </row>
    <row r="1260">
      <c r="A1260" s="172" t="s">
        <v>36626</v>
      </c>
    </row>
    <row r="1261">
      <c r="A1261" s="172" t="s">
        <v>36627</v>
      </c>
    </row>
    <row r="1262">
      <c r="A1262" s="172" t="s">
        <v>36628</v>
      </c>
    </row>
    <row r="1263">
      <c r="A1263" s="172" t="s">
        <v>36629</v>
      </c>
    </row>
    <row r="1264">
      <c r="A1264" s="172" t="s">
        <v>36630</v>
      </c>
    </row>
    <row r="1265">
      <c r="A1265" s="172" t="s">
        <v>36631</v>
      </c>
    </row>
    <row r="1266">
      <c r="A1266" s="172" t="s">
        <v>36632</v>
      </c>
    </row>
    <row r="1267">
      <c r="A1267" s="172" t="s">
        <v>36633</v>
      </c>
    </row>
    <row r="1268">
      <c r="A1268" s="172" t="s">
        <v>36634</v>
      </c>
    </row>
    <row r="1269">
      <c r="A1269" s="172" t="s">
        <v>36635</v>
      </c>
    </row>
    <row r="1270">
      <c r="A1270" s="172" t="s">
        <v>36636</v>
      </c>
    </row>
    <row r="1271">
      <c r="A1271" s="172" t="s">
        <v>36637</v>
      </c>
    </row>
    <row r="1272">
      <c r="A1272" s="172" t="s">
        <v>36638</v>
      </c>
    </row>
    <row r="1273">
      <c r="A1273" s="172" t="s">
        <v>36639</v>
      </c>
    </row>
    <row r="1274">
      <c r="A1274" s="172" t="s">
        <v>36640</v>
      </c>
    </row>
    <row r="1275">
      <c r="A1275" s="172" t="s">
        <v>36641</v>
      </c>
    </row>
    <row r="1276">
      <c r="A1276" s="172" t="s">
        <v>36642</v>
      </c>
    </row>
    <row r="1277">
      <c r="A1277" s="172" t="s">
        <v>36643</v>
      </c>
    </row>
    <row r="1278">
      <c r="A1278" s="172" t="s">
        <v>36644</v>
      </c>
    </row>
    <row r="1279">
      <c r="A1279" s="172" t="s">
        <v>36645</v>
      </c>
    </row>
    <row r="1280">
      <c r="A1280" s="172" t="s">
        <v>36646</v>
      </c>
    </row>
    <row r="1281">
      <c r="A1281" s="172" t="s">
        <v>36647</v>
      </c>
    </row>
    <row r="1282">
      <c r="A1282" s="172" t="s">
        <v>36648</v>
      </c>
    </row>
    <row r="1283">
      <c r="A1283" s="172" t="s">
        <v>36649</v>
      </c>
    </row>
    <row r="1284">
      <c r="A1284" s="172" t="s">
        <v>36650</v>
      </c>
    </row>
    <row r="1285">
      <c r="A1285" s="172" t="s">
        <v>36651</v>
      </c>
    </row>
    <row r="1286">
      <c r="A1286" s="172" t="s">
        <v>36652</v>
      </c>
    </row>
    <row r="1287">
      <c r="A1287" s="172" t="s">
        <v>36653</v>
      </c>
    </row>
    <row r="1288">
      <c r="A1288" s="172" t="s">
        <v>36654</v>
      </c>
    </row>
    <row r="1289">
      <c r="A1289" s="172" t="s">
        <v>36655</v>
      </c>
    </row>
    <row r="1290">
      <c r="A1290" s="172" t="s">
        <v>36656</v>
      </c>
    </row>
    <row r="1291">
      <c r="A1291" s="172" t="s">
        <v>36657</v>
      </c>
    </row>
    <row r="1292">
      <c r="A1292" s="172" t="s">
        <v>36658</v>
      </c>
    </row>
    <row r="1293">
      <c r="A1293" s="172" t="s">
        <v>36659</v>
      </c>
    </row>
    <row r="1294">
      <c r="A1294" s="172" t="s">
        <v>36660</v>
      </c>
    </row>
    <row r="1295">
      <c r="A1295" s="172" t="s">
        <v>36661</v>
      </c>
    </row>
    <row r="1296">
      <c r="A1296" s="172" t="s">
        <v>36662</v>
      </c>
    </row>
    <row r="1297">
      <c r="A1297" s="172" t="s">
        <v>36663</v>
      </c>
    </row>
    <row r="1298">
      <c r="A1298" s="172" t="s">
        <v>36664</v>
      </c>
    </row>
    <row r="1299">
      <c r="A1299" s="172" t="s">
        <v>36665</v>
      </c>
    </row>
    <row r="1300">
      <c r="A1300" s="172" t="s">
        <v>36666</v>
      </c>
    </row>
    <row r="1301">
      <c r="A1301" s="172" t="s">
        <v>36667</v>
      </c>
    </row>
    <row r="1302">
      <c r="A1302" s="172" t="s">
        <v>36668</v>
      </c>
    </row>
    <row r="1303">
      <c r="A1303" s="172" t="s">
        <v>36669</v>
      </c>
    </row>
    <row r="1304">
      <c r="A1304" s="172" t="s">
        <v>36670</v>
      </c>
    </row>
    <row r="1305">
      <c r="A1305" s="172" t="s">
        <v>36671</v>
      </c>
    </row>
    <row r="1306">
      <c r="A1306" s="172" t="s">
        <v>36672</v>
      </c>
    </row>
    <row r="1307">
      <c r="A1307" s="172" t="s">
        <v>36673</v>
      </c>
    </row>
    <row r="1308">
      <c r="A1308" s="172" t="s">
        <v>36674</v>
      </c>
    </row>
    <row r="1309">
      <c r="A1309" s="172" t="s">
        <v>36675</v>
      </c>
    </row>
    <row r="1310">
      <c r="A1310" s="172" t="s">
        <v>36676</v>
      </c>
    </row>
    <row r="1311">
      <c r="A1311" s="172" t="s">
        <v>36677</v>
      </c>
    </row>
    <row r="1312">
      <c r="A1312" s="172" t="s">
        <v>36678</v>
      </c>
    </row>
    <row r="1313">
      <c r="A1313" s="172" t="s">
        <v>36679</v>
      </c>
    </row>
    <row r="1314">
      <c r="A1314" s="172" t="s">
        <v>36680</v>
      </c>
    </row>
    <row r="1315">
      <c r="A1315" s="172" t="s">
        <v>36681</v>
      </c>
    </row>
    <row r="1316">
      <c r="A1316" s="172" t="s">
        <v>36682</v>
      </c>
    </row>
    <row r="1317">
      <c r="A1317" s="172" t="s">
        <v>36683</v>
      </c>
    </row>
    <row r="1318">
      <c r="A1318" s="172" t="s">
        <v>36684</v>
      </c>
    </row>
    <row r="1319">
      <c r="A1319" s="172" t="s">
        <v>36685</v>
      </c>
    </row>
    <row r="1320">
      <c r="A1320" s="172" t="s">
        <v>36686</v>
      </c>
    </row>
    <row r="1321">
      <c r="A1321" s="172" t="s">
        <v>36687</v>
      </c>
    </row>
    <row r="1322">
      <c r="A1322" s="172" t="s">
        <v>36688</v>
      </c>
    </row>
    <row r="1323">
      <c r="A1323" s="172" t="s">
        <v>36689</v>
      </c>
    </row>
    <row r="1324">
      <c r="A1324" s="172" t="s">
        <v>36690</v>
      </c>
    </row>
    <row r="1325">
      <c r="A1325" s="172" t="s">
        <v>36691</v>
      </c>
    </row>
    <row r="1326">
      <c r="A1326" s="172" t="s">
        <v>36692</v>
      </c>
    </row>
    <row r="1327">
      <c r="A1327" s="172" t="s">
        <v>36693</v>
      </c>
    </row>
    <row r="1328">
      <c r="A1328" s="172" t="s">
        <v>36694</v>
      </c>
    </row>
    <row r="1329">
      <c r="A1329" s="172" t="s">
        <v>36695</v>
      </c>
    </row>
    <row r="1330">
      <c r="A1330" s="172" t="s">
        <v>36696</v>
      </c>
    </row>
    <row r="1331">
      <c r="A1331" s="172" t="s">
        <v>36697</v>
      </c>
    </row>
    <row r="1332">
      <c r="A1332" s="172" t="s">
        <v>36698</v>
      </c>
    </row>
    <row r="1333">
      <c r="A1333" s="172" t="s">
        <v>36699</v>
      </c>
    </row>
    <row r="1334">
      <c r="A1334" s="172" t="s">
        <v>36700</v>
      </c>
    </row>
    <row r="1335">
      <c r="A1335" s="172" t="s">
        <v>36701</v>
      </c>
    </row>
    <row r="1336">
      <c r="A1336" s="172" t="s">
        <v>36702</v>
      </c>
    </row>
    <row r="1337">
      <c r="A1337" s="172" t="s">
        <v>36703</v>
      </c>
    </row>
    <row r="1338">
      <c r="A1338" s="172" t="s">
        <v>36704</v>
      </c>
    </row>
    <row r="1339">
      <c r="A1339" s="172" t="s">
        <v>36705</v>
      </c>
    </row>
    <row r="1340">
      <c r="A1340" s="172" t="s">
        <v>36706</v>
      </c>
    </row>
    <row r="1341">
      <c r="A1341" s="172" t="s">
        <v>36707</v>
      </c>
    </row>
    <row r="1342">
      <c r="A1342" s="172" t="s">
        <v>36708</v>
      </c>
    </row>
    <row r="1343">
      <c r="A1343" s="172" t="s">
        <v>36709</v>
      </c>
    </row>
    <row r="1344">
      <c r="A1344" s="172" t="s">
        <v>36710</v>
      </c>
    </row>
    <row r="1345">
      <c r="A1345" s="172" t="s">
        <v>36711</v>
      </c>
    </row>
    <row r="1346">
      <c r="A1346" s="172" t="s">
        <v>36712</v>
      </c>
    </row>
    <row r="1347">
      <c r="A1347" s="172" t="s">
        <v>36713</v>
      </c>
    </row>
    <row r="1348">
      <c r="A1348" s="172" t="s">
        <v>36714</v>
      </c>
    </row>
    <row r="1349">
      <c r="A1349" s="172" t="s">
        <v>36715</v>
      </c>
    </row>
    <row r="1350">
      <c r="A1350" s="172" t="s">
        <v>36716</v>
      </c>
    </row>
    <row r="1351">
      <c r="A1351" s="172" t="s">
        <v>36717</v>
      </c>
    </row>
    <row r="1352">
      <c r="A1352" s="172" t="s">
        <v>36718</v>
      </c>
    </row>
    <row r="1353">
      <c r="A1353" s="172" t="s">
        <v>36719</v>
      </c>
    </row>
    <row r="1354">
      <c r="A1354" s="172" t="s">
        <v>36720</v>
      </c>
    </row>
    <row r="1355">
      <c r="A1355" s="172" t="s">
        <v>36721</v>
      </c>
    </row>
    <row r="1356">
      <c r="A1356" s="172" t="s">
        <v>36722</v>
      </c>
    </row>
    <row r="1357">
      <c r="A1357" s="172" t="s">
        <v>36723</v>
      </c>
    </row>
    <row r="1358">
      <c r="A1358" s="172" t="s">
        <v>36724</v>
      </c>
    </row>
    <row r="1359">
      <c r="A1359" s="172" t="s">
        <v>36725</v>
      </c>
    </row>
    <row r="1360">
      <c r="A1360" s="172" t="s">
        <v>36726</v>
      </c>
    </row>
    <row r="1361">
      <c r="A1361" s="172" t="s">
        <v>36727</v>
      </c>
    </row>
    <row r="1362">
      <c r="A1362" s="172" t="s">
        <v>36728</v>
      </c>
    </row>
    <row r="1363">
      <c r="A1363" s="172" t="s">
        <v>36729</v>
      </c>
    </row>
    <row r="1364">
      <c r="A1364" s="172" t="s">
        <v>36730</v>
      </c>
    </row>
    <row r="1365">
      <c r="A1365" s="172" t="s">
        <v>36731</v>
      </c>
    </row>
    <row r="1366">
      <c r="A1366" s="172" t="s">
        <v>36732</v>
      </c>
    </row>
    <row r="1367">
      <c r="A1367" s="172" t="s">
        <v>36733</v>
      </c>
    </row>
    <row r="1368">
      <c r="A1368" s="172" t="s">
        <v>36734</v>
      </c>
    </row>
    <row r="1369">
      <c r="A1369" s="172" t="s">
        <v>36735</v>
      </c>
    </row>
    <row r="1370">
      <c r="A1370" s="172" t="s">
        <v>36736</v>
      </c>
    </row>
    <row r="1371">
      <c r="A1371" s="172" t="s">
        <v>36737</v>
      </c>
    </row>
    <row r="1372">
      <c r="A1372" s="172" t="s">
        <v>36738</v>
      </c>
    </row>
    <row r="1373">
      <c r="A1373" s="172" t="s">
        <v>36739</v>
      </c>
    </row>
    <row r="1374">
      <c r="A1374" s="172" t="s">
        <v>36740</v>
      </c>
    </row>
    <row r="1375">
      <c r="A1375" s="172" t="s">
        <v>36741</v>
      </c>
    </row>
    <row r="1376">
      <c r="A1376" s="172" t="s">
        <v>36742</v>
      </c>
    </row>
    <row r="1377">
      <c r="A1377" s="172" t="s">
        <v>36743</v>
      </c>
    </row>
    <row r="1378">
      <c r="A1378" s="172" t="s">
        <v>36744</v>
      </c>
    </row>
    <row r="1379">
      <c r="A1379" s="172" t="s">
        <v>36745</v>
      </c>
    </row>
    <row r="1380">
      <c r="A1380" s="172" t="s">
        <v>36746</v>
      </c>
    </row>
    <row r="1381">
      <c r="A1381" s="172" t="s">
        <v>36747</v>
      </c>
    </row>
    <row r="1382">
      <c r="A1382" s="172" t="s">
        <v>36748</v>
      </c>
    </row>
    <row r="1383">
      <c r="A1383" s="172" t="s">
        <v>36749</v>
      </c>
    </row>
    <row r="1384">
      <c r="A1384" s="172" t="s">
        <v>36750</v>
      </c>
    </row>
    <row r="1385">
      <c r="A1385" s="172" t="s">
        <v>36751</v>
      </c>
    </row>
    <row r="1386">
      <c r="A1386" s="172" t="s">
        <v>36752</v>
      </c>
    </row>
    <row r="1387">
      <c r="A1387" s="172" t="s">
        <v>36753</v>
      </c>
    </row>
    <row r="1388">
      <c r="A1388" s="172" t="s">
        <v>36754</v>
      </c>
    </row>
    <row r="1389">
      <c r="A1389" s="172" t="s">
        <v>36755</v>
      </c>
    </row>
    <row r="1390">
      <c r="A1390" s="172" t="s">
        <v>36756</v>
      </c>
    </row>
    <row r="1391">
      <c r="A1391" s="172" t="s">
        <v>36757</v>
      </c>
    </row>
    <row r="1392">
      <c r="A1392" s="172" t="s">
        <v>36758</v>
      </c>
    </row>
    <row r="1393">
      <c r="A1393" s="172" t="s">
        <v>36759</v>
      </c>
    </row>
    <row r="1394">
      <c r="A1394" s="172" t="s">
        <v>36760</v>
      </c>
    </row>
    <row r="1395">
      <c r="A1395" s="172" t="s">
        <v>36761</v>
      </c>
    </row>
    <row r="1396">
      <c r="A1396" s="172" t="s">
        <v>36762</v>
      </c>
    </row>
    <row r="1397">
      <c r="A1397" s="172" t="s">
        <v>36763</v>
      </c>
    </row>
    <row r="1398">
      <c r="A1398" s="172" t="s">
        <v>36764</v>
      </c>
    </row>
    <row r="1399">
      <c r="A1399" s="172" t="s">
        <v>36765</v>
      </c>
    </row>
    <row r="1400">
      <c r="A1400" s="172" t="s">
        <v>36766</v>
      </c>
    </row>
    <row r="1401">
      <c r="A1401" s="172" t="s">
        <v>36767</v>
      </c>
    </row>
    <row r="1402">
      <c r="A1402" s="172" t="s">
        <v>36768</v>
      </c>
    </row>
    <row r="1403">
      <c r="A1403" s="172" t="s">
        <v>36769</v>
      </c>
    </row>
    <row r="1404">
      <c r="A1404" s="172" t="s">
        <v>36770</v>
      </c>
    </row>
    <row r="1405">
      <c r="A1405" s="172" t="s">
        <v>36771</v>
      </c>
    </row>
    <row r="1406">
      <c r="A1406" s="172" t="s">
        <v>36772</v>
      </c>
    </row>
    <row r="1407">
      <c r="A1407" s="172" t="s">
        <v>36773</v>
      </c>
    </row>
    <row r="1408">
      <c r="A1408" s="172" t="s">
        <v>36774</v>
      </c>
    </row>
    <row r="1409">
      <c r="A1409" s="172" t="s">
        <v>36775</v>
      </c>
    </row>
    <row r="1410">
      <c r="A1410" s="172" t="s">
        <v>36776</v>
      </c>
    </row>
    <row r="1411">
      <c r="A1411" s="172" t="s">
        <v>36777</v>
      </c>
    </row>
    <row r="1412">
      <c r="A1412" s="172" t="s">
        <v>36778</v>
      </c>
    </row>
    <row r="1413">
      <c r="A1413" s="172" t="s">
        <v>36779</v>
      </c>
    </row>
    <row r="1414">
      <c r="A1414" s="172" t="s">
        <v>36780</v>
      </c>
    </row>
    <row r="1415">
      <c r="A1415" s="172" t="s">
        <v>36781</v>
      </c>
    </row>
    <row r="1416">
      <c r="A1416" s="172" t="s">
        <v>36782</v>
      </c>
    </row>
    <row r="1417">
      <c r="A1417" s="172" t="s">
        <v>36783</v>
      </c>
    </row>
    <row r="1418">
      <c r="A1418" s="172" t="s">
        <v>36784</v>
      </c>
    </row>
    <row r="1419">
      <c r="A1419" s="172" t="s">
        <v>36785</v>
      </c>
    </row>
    <row r="1420">
      <c r="A1420" s="172" t="s">
        <v>36786</v>
      </c>
    </row>
    <row r="1421">
      <c r="A1421" s="172" t="s">
        <v>36787</v>
      </c>
    </row>
    <row r="1422">
      <c r="A1422" s="172" t="s">
        <v>36788</v>
      </c>
    </row>
    <row r="1423">
      <c r="A1423" s="172" t="s">
        <v>36789</v>
      </c>
    </row>
    <row r="1424">
      <c r="A1424" s="172" t="s">
        <v>36790</v>
      </c>
    </row>
    <row r="1425">
      <c r="A1425" s="172" t="s">
        <v>36791</v>
      </c>
    </row>
    <row r="1426">
      <c r="A1426" s="172" t="s">
        <v>36792</v>
      </c>
    </row>
    <row r="1427">
      <c r="A1427" s="172" t="s">
        <v>36793</v>
      </c>
    </row>
    <row r="1428">
      <c r="A1428" s="172" t="s">
        <v>36794</v>
      </c>
    </row>
    <row r="1429">
      <c r="A1429" s="172" t="s">
        <v>36795</v>
      </c>
    </row>
    <row r="1430">
      <c r="A1430" s="172" t="s">
        <v>36796</v>
      </c>
    </row>
    <row r="1431">
      <c r="A1431" s="172" t="s">
        <v>36797</v>
      </c>
    </row>
    <row r="1432">
      <c r="A1432" s="172" t="s">
        <v>36798</v>
      </c>
    </row>
    <row r="1433">
      <c r="A1433" s="172" t="s">
        <v>36799</v>
      </c>
    </row>
    <row r="1434">
      <c r="A1434" s="172" t="s">
        <v>36800</v>
      </c>
    </row>
    <row r="1435">
      <c r="A1435" s="172" t="s">
        <v>36801</v>
      </c>
    </row>
    <row r="1436">
      <c r="A1436" s="172" t="s">
        <v>36802</v>
      </c>
    </row>
    <row r="1437">
      <c r="A1437" s="172" t="s">
        <v>36803</v>
      </c>
    </row>
    <row r="1438">
      <c r="A1438" s="172" t="s">
        <v>36804</v>
      </c>
    </row>
    <row r="1439">
      <c r="A1439" s="172" t="s">
        <v>36805</v>
      </c>
    </row>
    <row r="1440">
      <c r="A1440" s="172" t="s">
        <v>36806</v>
      </c>
    </row>
    <row r="1441">
      <c r="A1441" s="172" t="s">
        <v>36807</v>
      </c>
    </row>
    <row r="1442">
      <c r="A1442" s="172" t="s">
        <v>36808</v>
      </c>
    </row>
    <row r="1443">
      <c r="A1443" s="172" t="s">
        <v>36809</v>
      </c>
    </row>
    <row r="1444">
      <c r="A1444" s="172" t="s">
        <v>36810</v>
      </c>
    </row>
    <row r="1445">
      <c r="A1445" s="172" t="s">
        <v>36811</v>
      </c>
    </row>
    <row r="1446">
      <c r="A1446" s="172" t="s">
        <v>36812</v>
      </c>
    </row>
    <row r="1447">
      <c r="A1447" s="172" t="s">
        <v>36813</v>
      </c>
    </row>
    <row r="1448">
      <c r="A1448" s="172" t="s">
        <v>36814</v>
      </c>
    </row>
    <row r="1449">
      <c r="A1449" s="172" t="s">
        <v>36815</v>
      </c>
    </row>
    <row r="1450">
      <c r="A1450" s="172" t="s">
        <v>36816</v>
      </c>
    </row>
    <row r="1451">
      <c r="A1451" s="172" t="s">
        <v>36817</v>
      </c>
    </row>
    <row r="1452">
      <c r="A1452" s="172" t="s">
        <v>36818</v>
      </c>
    </row>
    <row r="1453">
      <c r="A1453" s="172" t="s">
        <v>36819</v>
      </c>
    </row>
    <row r="1454">
      <c r="A1454" s="172" t="s">
        <v>36820</v>
      </c>
    </row>
    <row r="1455">
      <c r="A1455" s="172" t="s">
        <v>36821</v>
      </c>
    </row>
    <row r="1456">
      <c r="A1456" s="172" t="s">
        <v>36822</v>
      </c>
    </row>
    <row r="1457">
      <c r="A1457" s="172" t="s">
        <v>36823</v>
      </c>
    </row>
    <row r="1458">
      <c r="A1458" s="172" t="s">
        <v>36824</v>
      </c>
    </row>
    <row r="1459">
      <c r="A1459" s="172" t="s">
        <v>36825</v>
      </c>
    </row>
    <row r="1460">
      <c r="A1460" s="172" t="s">
        <v>36826</v>
      </c>
    </row>
    <row r="1461">
      <c r="A1461" s="172" t="s">
        <v>36827</v>
      </c>
    </row>
    <row r="1462">
      <c r="A1462" s="172" t="s">
        <v>36828</v>
      </c>
    </row>
    <row r="1463">
      <c r="A1463" s="172" t="s">
        <v>36829</v>
      </c>
    </row>
    <row r="1464">
      <c r="A1464" s="172" t="s">
        <v>36830</v>
      </c>
    </row>
    <row r="1465">
      <c r="A1465" s="172" t="s">
        <v>36831</v>
      </c>
    </row>
    <row r="1466">
      <c r="A1466" s="172" t="s">
        <v>36832</v>
      </c>
    </row>
    <row r="1467">
      <c r="A1467" s="172" t="s">
        <v>36833</v>
      </c>
    </row>
    <row r="1468">
      <c r="A1468" s="172" t="s">
        <v>36834</v>
      </c>
    </row>
    <row r="1469">
      <c r="A1469" s="172" t="s">
        <v>36835</v>
      </c>
    </row>
    <row r="1470">
      <c r="A1470" s="172" t="s">
        <v>36836</v>
      </c>
    </row>
    <row r="1471">
      <c r="A1471" s="172" t="s">
        <v>36837</v>
      </c>
    </row>
    <row r="1472">
      <c r="A1472" s="172" t="s">
        <v>36838</v>
      </c>
    </row>
    <row r="1473">
      <c r="A1473" s="172" t="s">
        <v>36839</v>
      </c>
    </row>
    <row r="1474">
      <c r="A1474" s="172" t="s">
        <v>36840</v>
      </c>
    </row>
    <row r="1475">
      <c r="A1475" s="172" t="s">
        <v>36841</v>
      </c>
    </row>
    <row r="1476">
      <c r="A1476" s="172" t="s">
        <v>36842</v>
      </c>
    </row>
    <row r="1477">
      <c r="A1477" s="172" t="s">
        <v>36843</v>
      </c>
    </row>
    <row r="1478">
      <c r="A1478" s="172" t="s">
        <v>36844</v>
      </c>
    </row>
    <row r="1479">
      <c r="A1479" s="172" t="s">
        <v>36845</v>
      </c>
    </row>
    <row r="1480">
      <c r="A1480" s="172" t="s">
        <v>36846</v>
      </c>
    </row>
    <row r="1481">
      <c r="A1481" s="172" t="s">
        <v>36847</v>
      </c>
    </row>
    <row r="1482">
      <c r="A1482" s="172" t="s">
        <v>36848</v>
      </c>
    </row>
    <row r="1483">
      <c r="A1483" s="172" t="s">
        <v>36849</v>
      </c>
    </row>
    <row r="1484">
      <c r="A1484" s="172" t="s">
        <v>36850</v>
      </c>
    </row>
    <row r="1485">
      <c r="A1485" s="172" t="s">
        <v>36851</v>
      </c>
    </row>
    <row r="1486">
      <c r="A1486" s="172" t="s">
        <v>36852</v>
      </c>
    </row>
    <row r="1487">
      <c r="A1487" s="172" t="s">
        <v>36853</v>
      </c>
    </row>
    <row r="1488">
      <c r="A1488" s="172" t="s">
        <v>36854</v>
      </c>
    </row>
    <row r="1489">
      <c r="A1489" s="172" t="s">
        <v>36855</v>
      </c>
    </row>
    <row r="1490">
      <c r="A1490" s="172" t="s">
        <v>36856</v>
      </c>
    </row>
    <row r="1491">
      <c r="A1491" s="172" t="s">
        <v>36070</v>
      </c>
    </row>
    <row r="1492">
      <c r="A1492" s="172" t="s">
        <v>36071</v>
      </c>
    </row>
    <row r="1493">
      <c r="A1493" s="172" t="s">
        <v>36072</v>
      </c>
    </row>
    <row r="1494">
      <c r="A1494" s="172" t="s">
        <v>36073</v>
      </c>
    </row>
    <row r="1495">
      <c r="A1495" s="167" t="s">
        <v>36857</v>
      </c>
    </row>
    <row r="1496">
      <c r="A1496" s="167" t="s">
        <v>36858</v>
      </c>
    </row>
    <row r="1497">
      <c r="A1497" s="172" t="s">
        <v>36858</v>
      </c>
    </row>
    <row r="1498">
      <c r="A1498" s="172" t="s">
        <v>36070</v>
      </c>
    </row>
    <row r="1499">
      <c r="A1499" s="172" t="s">
        <v>36072</v>
      </c>
    </row>
    <row r="1500">
      <c r="A1500" s="172" t="s">
        <v>36628</v>
      </c>
    </row>
    <row r="1501">
      <c r="A1501" s="172" t="s">
        <v>36629</v>
      </c>
    </row>
    <row r="1502">
      <c r="A1502" s="172" t="s">
        <v>36632</v>
      </c>
    </row>
    <row r="1503">
      <c r="A1503" s="172" t="s">
        <v>36633</v>
      </c>
    </row>
    <row r="1504">
      <c r="A1504" s="172" t="s">
        <v>36643</v>
      </c>
    </row>
    <row r="1505">
      <c r="A1505" s="172" t="s">
        <v>36644</v>
      </c>
    </row>
    <row r="1506">
      <c r="A1506" s="172" t="s">
        <v>36647</v>
      </c>
    </row>
    <row r="1507">
      <c r="A1507" s="172" t="s">
        <v>36648</v>
      </c>
    </row>
    <row r="1508">
      <c r="A1508" s="172" t="s">
        <v>36685</v>
      </c>
    </row>
    <row r="1509">
      <c r="A1509" s="172" t="s">
        <v>36686</v>
      </c>
    </row>
    <row r="1510">
      <c r="A1510" s="172" t="s">
        <v>36687</v>
      </c>
    </row>
    <row r="1511">
      <c r="A1511" s="172" t="s">
        <v>36688</v>
      </c>
    </row>
    <row r="1512">
      <c r="A1512" s="172" t="s">
        <v>36689</v>
      </c>
    </row>
    <row r="1513">
      <c r="A1513" s="172" t="s">
        <v>36690</v>
      </c>
    </row>
    <row r="1514">
      <c r="A1514" s="172" t="s">
        <v>36691</v>
      </c>
    </row>
    <row r="1515">
      <c r="A1515" s="172" t="s">
        <v>36692</v>
      </c>
    </row>
    <row r="1516">
      <c r="A1516" s="172" t="s">
        <v>36693</v>
      </c>
    </row>
    <row r="1517">
      <c r="A1517" s="172" t="s">
        <v>36694</v>
      </c>
    </row>
    <row r="1518">
      <c r="A1518" s="172" t="s">
        <v>36695</v>
      </c>
    </row>
    <row r="1519">
      <c r="A1519" s="172" t="s">
        <v>36696</v>
      </c>
    </row>
    <row r="1520">
      <c r="A1520" s="172" t="s">
        <v>36685</v>
      </c>
    </row>
    <row r="1521">
      <c r="A1521" s="172" t="s">
        <v>36686</v>
      </c>
    </row>
    <row r="1522">
      <c r="A1522" s="172" t="s">
        <v>36687</v>
      </c>
    </row>
    <row r="1523">
      <c r="A1523" s="172" t="s">
        <v>36688</v>
      </c>
    </row>
    <row r="1524">
      <c r="A1524" s="172" t="s">
        <v>36689</v>
      </c>
    </row>
    <row r="1525">
      <c r="A1525" s="172" t="s">
        <v>36690</v>
      </c>
    </row>
    <row r="1526">
      <c r="A1526" s="172" t="s">
        <v>36691</v>
      </c>
    </row>
    <row r="1527">
      <c r="A1527" s="172" t="s">
        <v>36692</v>
      </c>
    </row>
    <row r="1528">
      <c r="A1528" s="172" t="s">
        <v>36693</v>
      </c>
    </row>
    <row r="1529">
      <c r="A1529" s="172" t="s">
        <v>36694</v>
      </c>
    </row>
    <row r="1530">
      <c r="A1530" s="172" t="s">
        <v>36695</v>
      </c>
    </row>
    <row r="1531">
      <c r="A1531" s="172" t="s">
        <v>36696</v>
      </c>
    </row>
    <row r="1532">
      <c r="A1532" s="172" t="s">
        <v>36859</v>
      </c>
    </row>
    <row r="1533">
      <c r="A1533" s="172" t="s">
        <v>36860</v>
      </c>
    </row>
    <row r="1534">
      <c r="A1534" s="172" t="s">
        <v>36861</v>
      </c>
    </row>
    <row r="1535">
      <c r="A1535" s="172" t="s">
        <v>36862</v>
      </c>
    </row>
    <row r="1536">
      <c r="A1536" s="172" t="s">
        <v>36863</v>
      </c>
    </row>
    <row r="1537">
      <c r="A1537" s="172" t="s">
        <v>36864</v>
      </c>
    </row>
    <row r="1538">
      <c r="A1538" s="172" t="s">
        <v>36865</v>
      </c>
    </row>
    <row r="1539">
      <c r="A1539" s="172" t="s">
        <v>36866</v>
      </c>
    </row>
    <row r="1540">
      <c r="A1540" s="172" t="s">
        <v>36867</v>
      </c>
    </row>
    <row r="1541">
      <c r="A1541" s="172" t="s">
        <v>36868</v>
      </c>
    </row>
    <row r="1542">
      <c r="A1542" s="172" t="s">
        <v>36869</v>
      </c>
    </row>
    <row r="1543">
      <c r="A1543" s="172" t="s">
        <v>36870</v>
      </c>
    </row>
    <row r="1544">
      <c r="A1544" s="172" t="s">
        <v>36871</v>
      </c>
    </row>
    <row r="1545">
      <c r="A1545" s="172" t="s">
        <v>36872</v>
      </c>
    </row>
    <row r="1546">
      <c r="A1546" s="172" t="s">
        <v>36873</v>
      </c>
    </row>
    <row r="1547">
      <c r="A1547" s="172" t="s">
        <v>36874</v>
      </c>
    </row>
    <row r="1548">
      <c r="A1548" s="172" t="s">
        <v>36875</v>
      </c>
    </row>
    <row r="1549">
      <c r="A1549" s="172" t="s">
        <v>36876</v>
      </c>
    </row>
    <row r="1550">
      <c r="A1550" s="172" t="s">
        <v>36877</v>
      </c>
    </row>
    <row r="1551">
      <c r="A1551" s="172" t="s">
        <v>36878</v>
      </c>
    </row>
    <row r="1552">
      <c r="A1552" s="172" t="s">
        <v>36879</v>
      </c>
    </row>
    <row r="1553">
      <c r="A1553" s="172" t="s">
        <v>36880</v>
      </c>
    </row>
    <row r="1554">
      <c r="A1554" s="172" t="s">
        <v>36881</v>
      </c>
    </row>
    <row r="1555">
      <c r="A1555" s="172" t="s">
        <v>36882</v>
      </c>
    </row>
    <row r="1556">
      <c r="A1556" s="172" t="s">
        <v>36883</v>
      </c>
    </row>
    <row r="1557">
      <c r="A1557" s="172" t="s">
        <v>36884</v>
      </c>
    </row>
    <row r="1558">
      <c r="A1558" s="172" t="s">
        <v>36885</v>
      </c>
    </row>
    <row r="1559">
      <c r="A1559" s="172" t="s">
        <v>36886</v>
      </c>
    </row>
    <row r="1560">
      <c r="A1560" s="172" t="s">
        <v>36887</v>
      </c>
    </row>
    <row r="1561">
      <c r="A1561" s="172" t="s">
        <v>36888</v>
      </c>
    </row>
    <row r="1562">
      <c r="A1562" s="172" t="s">
        <v>36889</v>
      </c>
    </row>
    <row r="1563">
      <c r="A1563" s="172" t="s">
        <v>36890</v>
      </c>
    </row>
    <row r="1564">
      <c r="A1564" s="172" t="s">
        <v>36891</v>
      </c>
    </row>
    <row r="1565">
      <c r="A1565" s="172" t="s">
        <v>36892</v>
      </c>
    </row>
    <row r="1566">
      <c r="A1566" s="172" t="s">
        <v>36893</v>
      </c>
    </row>
    <row r="1567">
      <c r="A1567" s="172" t="s">
        <v>36894</v>
      </c>
    </row>
    <row r="1568">
      <c r="A1568" s="172" t="s">
        <v>36895</v>
      </c>
    </row>
    <row r="1569">
      <c r="A1569" s="172" t="s">
        <v>36896</v>
      </c>
    </row>
    <row r="1570">
      <c r="A1570" s="172" t="s">
        <v>36897</v>
      </c>
    </row>
    <row r="1571">
      <c r="A1571" s="172" t="s">
        <v>36898</v>
      </c>
    </row>
    <row r="1572">
      <c r="A1572" s="172" t="s">
        <v>36899</v>
      </c>
    </row>
    <row r="1573">
      <c r="A1573" s="172" t="s">
        <v>36900</v>
      </c>
    </row>
    <row r="1574">
      <c r="A1574" s="172" t="s">
        <v>36901</v>
      </c>
    </row>
    <row r="1575">
      <c r="A1575" s="172" t="s">
        <v>36902</v>
      </c>
    </row>
    <row r="1576">
      <c r="A1576" s="172" t="s">
        <v>36903</v>
      </c>
    </row>
    <row r="1577">
      <c r="A1577" s="172" t="s">
        <v>36904</v>
      </c>
    </row>
    <row r="1578">
      <c r="A1578" s="172" t="s">
        <v>36905</v>
      </c>
    </row>
    <row r="1579">
      <c r="A1579" s="172" t="s">
        <v>36906</v>
      </c>
    </row>
    <row r="1580">
      <c r="A1580" s="172" t="s">
        <v>36907</v>
      </c>
    </row>
    <row r="1581">
      <c r="A1581" s="172" t="s">
        <v>36908</v>
      </c>
    </row>
    <row r="1582">
      <c r="A1582" s="172" t="s">
        <v>36909</v>
      </c>
    </row>
    <row r="1583">
      <c r="A1583" s="172" t="s">
        <v>36910</v>
      </c>
    </row>
    <row r="1584">
      <c r="A1584" s="172" t="s">
        <v>36911</v>
      </c>
    </row>
    <row r="1585">
      <c r="A1585" s="172" t="s">
        <v>36912</v>
      </c>
    </row>
    <row r="1586">
      <c r="A1586" s="172" t="s">
        <v>36913</v>
      </c>
    </row>
    <row r="1587">
      <c r="A1587" s="172" t="s">
        <v>36914</v>
      </c>
    </row>
    <row r="1588">
      <c r="A1588" s="172" t="s">
        <v>36915</v>
      </c>
    </row>
    <row r="1589">
      <c r="A1589" s="172" t="s">
        <v>36916</v>
      </c>
    </row>
    <row r="1590">
      <c r="A1590" s="172" t="s">
        <v>36917</v>
      </c>
    </row>
    <row r="1591">
      <c r="A1591" s="172" t="s">
        <v>36918</v>
      </c>
    </row>
    <row r="1592">
      <c r="A1592" s="172" t="s">
        <v>36919</v>
      </c>
    </row>
    <row r="1593">
      <c r="A1593" s="172" t="s">
        <v>36920</v>
      </c>
    </row>
    <row r="1594">
      <c r="A1594" s="172" t="s">
        <v>36921</v>
      </c>
    </row>
    <row r="1595">
      <c r="A1595" s="172" t="s">
        <v>36922</v>
      </c>
    </row>
    <row r="1596">
      <c r="A1596" s="172" t="s">
        <v>36923</v>
      </c>
    </row>
    <row r="1597">
      <c r="A1597" s="172" t="s">
        <v>36924</v>
      </c>
    </row>
    <row r="1598">
      <c r="A1598" s="172" t="s">
        <v>36925</v>
      </c>
    </row>
    <row r="1599">
      <c r="A1599" s="172" t="s">
        <v>36926</v>
      </c>
    </row>
    <row r="1600">
      <c r="A1600" s="172" t="s">
        <v>36927</v>
      </c>
    </row>
    <row r="1601">
      <c r="A1601" s="172" t="s">
        <v>36928</v>
      </c>
    </row>
    <row r="1602">
      <c r="A1602" s="172" t="s">
        <v>36929</v>
      </c>
    </row>
    <row r="1603">
      <c r="A1603" s="172" t="s">
        <v>36930</v>
      </c>
    </row>
    <row r="1604">
      <c r="A1604" s="172" t="s">
        <v>36931</v>
      </c>
    </row>
    <row r="1605">
      <c r="A1605" s="172" t="s">
        <v>36932</v>
      </c>
    </row>
    <row r="1606">
      <c r="A1606" s="172" t="s">
        <v>36933</v>
      </c>
    </row>
    <row r="1607">
      <c r="A1607" s="172" t="s">
        <v>36934</v>
      </c>
    </row>
    <row r="1608">
      <c r="A1608" s="172" t="s">
        <v>36935</v>
      </c>
    </row>
    <row r="1609">
      <c r="A1609" s="172" t="s">
        <v>36936</v>
      </c>
    </row>
    <row r="1610">
      <c r="A1610" s="172" t="s">
        <v>36937</v>
      </c>
    </row>
    <row r="1611">
      <c r="A1611" s="172" t="s">
        <v>36938</v>
      </c>
    </row>
    <row r="1612">
      <c r="A1612" s="172" t="s">
        <v>36892</v>
      </c>
    </row>
    <row r="1613">
      <c r="A1613" s="172" t="s">
        <v>36894</v>
      </c>
    </row>
    <row r="1614">
      <c r="A1614" s="172" t="s">
        <v>36895</v>
      </c>
    </row>
    <row r="1615">
      <c r="A1615" s="172" t="s">
        <v>36897</v>
      </c>
    </row>
    <row r="1616">
      <c r="A1616" s="172" t="s">
        <v>36898</v>
      </c>
    </row>
    <row r="1617">
      <c r="A1617" s="172" t="s">
        <v>36899</v>
      </c>
    </row>
    <row r="1618">
      <c r="A1618" s="172" t="s">
        <v>36900</v>
      </c>
    </row>
    <row r="1619">
      <c r="A1619" s="172" t="s">
        <v>36902</v>
      </c>
    </row>
    <row r="1620">
      <c r="A1620" s="172" t="s">
        <v>36903</v>
      </c>
    </row>
    <row r="1621">
      <c r="A1621" s="172" t="s">
        <v>36904</v>
      </c>
    </row>
    <row r="1622">
      <c r="A1622" s="172" t="s">
        <v>36905</v>
      </c>
    </row>
    <row r="1623">
      <c r="A1623" s="172" t="s">
        <v>36906</v>
      </c>
    </row>
    <row r="1624">
      <c r="A1624" s="172" t="s">
        <v>36907</v>
      </c>
    </row>
    <row r="1625">
      <c r="A1625" s="172" t="s">
        <v>36908</v>
      </c>
    </row>
    <row r="1626">
      <c r="A1626" s="172" t="s">
        <v>36939</v>
      </c>
    </row>
    <row r="1627">
      <c r="A1627" s="172" t="s">
        <v>36940</v>
      </c>
    </row>
    <row r="1628">
      <c r="A1628" s="172" t="s">
        <v>36941</v>
      </c>
    </row>
    <row r="1629">
      <c r="A1629" s="172" t="s">
        <v>36942</v>
      </c>
    </row>
    <row r="1630">
      <c r="A1630" s="172" t="s">
        <v>36943</v>
      </c>
    </row>
    <row r="1631">
      <c r="A1631" s="172" t="s">
        <v>36944</v>
      </c>
    </row>
    <row r="1632">
      <c r="A1632" s="172" t="s">
        <v>36909</v>
      </c>
    </row>
    <row r="1633">
      <c r="A1633" s="172" t="s">
        <v>36910</v>
      </c>
    </row>
    <row r="1634">
      <c r="A1634" s="172" t="s">
        <v>36945</v>
      </c>
    </row>
    <row r="1635">
      <c r="A1635" s="172" t="s">
        <v>36946</v>
      </c>
    </row>
    <row r="1636">
      <c r="A1636" s="172" t="s">
        <v>36947</v>
      </c>
    </row>
    <row r="1637">
      <c r="A1637" s="172" t="s">
        <v>36911</v>
      </c>
    </row>
    <row r="1638">
      <c r="A1638" s="172" t="s">
        <v>36912</v>
      </c>
    </row>
    <row r="1639">
      <c r="A1639" s="172" t="s">
        <v>36913</v>
      </c>
    </row>
    <row r="1640">
      <c r="A1640" s="172" t="s">
        <v>36914</v>
      </c>
    </row>
    <row r="1641">
      <c r="A1641" s="172" t="s">
        <v>36948</v>
      </c>
    </row>
    <row r="1642">
      <c r="A1642" s="172" t="s">
        <v>36949</v>
      </c>
    </row>
    <row r="1643">
      <c r="A1643" s="172" t="s">
        <v>36950</v>
      </c>
    </row>
    <row r="1644">
      <c r="A1644" s="172" t="s">
        <v>36915</v>
      </c>
    </row>
    <row r="1645">
      <c r="A1645" s="172" t="s">
        <v>36916</v>
      </c>
    </row>
    <row r="1646">
      <c r="A1646" s="172" t="s">
        <v>36917</v>
      </c>
    </row>
    <row r="1647">
      <c r="A1647" s="172" t="s">
        <v>36918</v>
      </c>
    </row>
    <row r="1648">
      <c r="A1648" s="172" t="s">
        <v>36919</v>
      </c>
    </row>
    <row r="1649">
      <c r="A1649" s="172" t="s">
        <v>36857</v>
      </c>
    </row>
    <row r="1650">
      <c r="A1650" s="172" t="s">
        <v>36951</v>
      </c>
    </row>
    <row r="1651">
      <c r="A1651" s="172" t="s">
        <v>36952</v>
      </c>
    </row>
    <row r="1652">
      <c r="A1652" s="172" t="s">
        <v>36953</v>
      </c>
    </row>
    <row r="1653">
      <c r="A1653" s="172" t="s">
        <v>36921</v>
      </c>
    </row>
    <row r="1654">
      <c r="A1654" s="172" t="s">
        <v>36922</v>
      </c>
    </row>
    <row r="1655">
      <c r="A1655" s="172" t="s">
        <v>36924</v>
      </c>
    </row>
    <row r="1656">
      <c r="A1656" s="172" t="s">
        <v>36925</v>
      </c>
    </row>
    <row r="1657">
      <c r="A1657" s="172" t="s">
        <v>36926</v>
      </c>
    </row>
    <row r="1658">
      <c r="A1658" s="172" t="s">
        <v>36927</v>
      </c>
    </row>
    <row r="1659">
      <c r="A1659" s="172" t="s">
        <v>36929</v>
      </c>
    </row>
    <row r="1660">
      <c r="A1660" s="172" t="s">
        <v>36930</v>
      </c>
    </row>
    <row r="1661">
      <c r="A1661" s="172" t="s">
        <v>36931</v>
      </c>
    </row>
    <row r="1662">
      <c r="A1662" s="172" t="s">
        <v>36932</v>
      </c>
    </row>
    <row r="1663">
      <c r="A1663" s="172" t="s">
        <v>36933</v>
      </c>
    </row>
    <row r="1664">
      <c r="A1664" s="172" t="s">
        <v>36934</v>
      </c>
    </row>
    <row r="1665">
      <c r="A1665" s="172" t="s">
        <v>36935</v>
      </c>
    </row>
    <row r="1666">
      <c r="A1666" s="172" t="s">
        <v>36954</v>
      </c>
    </row>
    <row r="1667">
      <c r="A1667" s="172" t="s">
        <v>36955</v>
      </c>
    </row>
    <row r="1668">
      <c r="A1668" s="172" t="s">
        <v>36956</v>
      </c>
    </row>
    <row r="1669">
      <c r="A1669" s="172" t="s">
        <v>36957</v>
      </c>
    </row>
    <row r="1670">
      <c r="A1670" s="172" t="s">
        <v>36958</v>
      </c>
    </row>
    <row r="1671">
      <c r="A1671" s="172" t="s">
        <v>36959</v>
      </c>
    </row>
    <row r="1672">
      <c r="A1672" s="172" t="s">
        <v>36936</v>
      </c>
    </row>
    <row r="1673">
      <c r="A1673" s="172" t="s">
        <v>36858</v>
      </c>
    </row>
    <row r="1674">
      <c r="A1674" s="172" t="s">
        <v>36960</v>
      </c>
    </row>
    <row r="1675">
      <c r="A1675" s="172" t="s">
        <v>36961</v>
      </c>
    </row>
    <row r="1676">
      <c r="A1676" s="172" t="s">
        <v>36962</v>
      </c>
    </row>
    <row r="1677">
      <c r="A1677" s="172" t="s">
        <v>36963</v>
      </c>
    </row>
    <row r="1678">
      <c r="A1678" s="172"/>
    </row>
    <row r="1679">
      <c r="A1679" s="172"/>
    </row>
    <row r="1680">
      <c r="A1680" s="172"/>
    </row>
    <row r="1681">
      <c r="A1681" s="172"/>
    </row>
    <row r="1682">
      <c r="A1682" s="172"/>
    </row>
    <row r="1683">
      <c r="A1683" s="172"/>
    </row>
    <row r="1684">
      <c r="A1684" s="172"/>
    </row>
    <row r="1685">
      <c r="A1685" s="172"/>
    </row>
    <row r="1686">
      <c r="A1686" s="172"/>
    </row>
    <row r="1687">
      <c r="A1687" s="172"/>
    </row>
    <row r="1688">
      <c r="A1688" s="172"/>
    </row>
    <row r="1689">
      <c r="A1689" s="172"/>
    </row>
    <row r="1690">
      <c r="A1690" s="172"/>
    </row>
    <row r="1691">
      <c r="A1691" s="172"/>
    </row>
    <row r="1692">
      <c r="A1692" s="172"/>
    </row>
    <row r="1693">
      <c r="A1693" s="172"/>
    </row>
    <row r="1694">
      <c r="A1694" s="172"/>
    </row>
    <row r="1695">
      <c r="A1695" s="172"/>
    </row>
    <row r="1696">
      <c r="A1696" s="172"/>
    </row>
    <row r="1697">
      <c r="A1697" s="172"/>
    </row>
    <row r="1698">
      <c r="A1698" s="172"/>
    </row>
    <row r="1699">
      <c r="A1699" s="172"/>
    </row>
    <row r="1700">
      <c r="A1700" s="172"/>
    </row>
    <row r="1701">
      <c r="A1701" s="172"/>
    </row>
    <row r="1702">
      <c r="A1702" s="172"/>
    </row>
    <row r="1703">
      <c r="A1703" s="172"/>
    </row>
    <row r="1704">
      <c r="A1704" s="172"/>
    </row>
    <row r="1705">
      <c r="A1705" s="172"/>
    </row>
    <row r="1706">
      <c r="A1706" s="172"/>
    </row>
    <row r="1707">
      <c r="A1707" s="172"/>
    </row>
    <row r="1708">
      <c r="A1708" s="172"/>
    </row>
    <row r="1709">
      <c r="A1709" s="172"/>
    </row>
    <row r="1710">
      <c r="A1710" s="172"/>
    </row>
    <row r="1711">
      <c r="A1711" s="172"/>
    </row>
    <row r="1712">
      <c r="A1712" s="172"/>
    </row>
    <row r="1713">
      <c r="A1713" s="172"/>
    </row>
    <row r="1714">
      <c r="A1714" s="172"/>
    </row>
    <row r="1715">
      <c r="A1715" s="172"/>
    </row>
    <row r="1716">
      <c r="A1716" s="172"/>
    </row>
    <row r="1717">
      <c r="A1717" s="172"/>
    </row>
    <row r="1718">
      <c r="A1718" s="172"/>
    </row>
    <row r="1719">
      <c r="A1719" s="172"/>
    </row>
    <row r="1720">
      <c r="A1720" s="172"/>
    </row>
    <row r="1721">
      <c r="A1721" s="172"/>
    </row>
    <row r="1722">
      <c r="A1722" s="172"/>
    </row>
    <row r="1723">
      <c r="A1723" s="172"/>
    </row>
    <row r="1724">
      <c r="A1724" s="172"/>
    </row>
    <row r="1725">
      <c r="A1725" s="172"/>
    </row>
    <row r="1726">
      <c r="A1726" s="172"/>
    </row>
    <row r="1727">
      <c r="A1727" s="172"/>
    </row>
    <row r="1728">
      <c r="A1728" s="172"/>
    </row>
    <row r="1729">
      <c r="A1729" s="172"/>
    </row>
    <row r="1730">
      <c r="A1730" s="172"/>
    </row>
    <row r="1731">
      <c r="A1731" s="172"/>
    </row>
    <row r="1732">
      <c r="A1732" s="172"/>
    </row>
    <row r="1733">
      <c r="A1733" s="172"/>
    </row>
    <row r="1734">
      <c r="A1734" s="172"/>
    </row>
    <row r="1735">
      <c r="A1735" s="172"/>
    </row>
    <row r="1736">
      <c r="A1736" s="172"/>
    </row>
    <row r="1737">
      <c r="A1737" s="172"/>
    </row>
    <row r="1738">
      <c r="A1738" s="172"/>
    </row>
    <row r="1739">
      <c r="A1739" s="172"/>
    </row>
    <row r="1740">
      <c r="A1740" s="172"/>
    </row>
    <row r="1741">
      <c r="A1741" s="172"/>
    </row>
    <row r="1742">
      <c r="A1742" s="172"/>
    </row>
    <row r="1743">
      <c r="A1743" s="172"/>
    </row>
    <row r="1744">
      <c r="A1744" s="172"/>
    </row>
    <row r="1745">
      <c r="A1745" s="172"/>
    </row>
    <row r="1746">
      <c r="A1746" s="172"/>
    </row>
    <row r="1747">
      <c r="A1747" s="172"/>
    </row>
    <row r="1748">
      <c r="A1748" s="172"/>
    </row>
    <row r="1749">
      <c r="A1749" s="172"/>
    </row>
    <row r="1750">
      <c r="A1750" s="172"/>
    </row>
    <row r="1751">
      <c r="A1751" s="172"/>
    </row>
    <row r="1752">
      <c r="A1752" s="172"/>
    </row>
    <row r="1753">
      <c r="A1753" s="172"/>
    </row>
    <row r="1754">
      <c r="A1754" s="172"/>
    </row>
    <row r="1755">
      <c r="A1755" s="172"/>
    </row>
    <row r="1756">
      <c r="A1756" s="172"/>
    </row>
    <row r="1757">
      <c r="A1757" s="172"/>
    </row>
    <row r="1758">
      <c r="A1758" s="172"/>
    </row>
    <row r="1759">
      <c r="A1759" s="172"/>
    </row>
    <row r="1760">
      <c r="A1760" s="172"/>
    </row>
    <row r="1761">
      <c r="A1761" s="172"/>
    </row>
    <row r="1762">
      <c r="A1762" s="172"/>
    </row>
    <row r="1763">
      <c r="A1763" s="172"/>
    </row>
    <row r="1764">
      <c r="A1764" s="172"/>
    </row>
    <row r="1765">
      <c r="A1765" s="172"/>
    </row>
    <row r="1766">
      <c r="A1766" s="172"/>
    </row>
    <row r="1767">
      <c r="A1767" s="172"/>
    </row>
    <row r="1768">
      <c r="A1768" s="172"/>
    </row>
    <row r="1769">
      <c r="A1769" s="172"/>
    </row>
    <row r="1770">
      <c r="A1770" s="172"/>
    </row>
    <row r="1771">
      <c r="A1771" s="172"/>
    </row>
    <row r="1772">
      <c r="A1772" s="172"/>
    </row>
    <row r="1773">
      <c r="A1773" s="172"/>
    </row>
    <row r="1774">
      <c r="A1774" s="172"/>
    </row>
    <row r="1775">
      <c r="A1775" s="172"/>
    </row>
    <row r="1776">
      <c r="A1776" s="172"/>
    </row>
    <row r="1777">
      <c r="A1777" s="172"/>
    </row>
    <row r="1778">
      <c r="A1778" s="172"/>
    </row>
    <row r="1779">
      <c r="A1779" s="172"/>
    </row>
    <row r="1780">
      <c r="A1780" s="172"/>
    </row>
    <row r="1781">
      <c r="A1781" s="172"/>
    </row>
    <row r="1782">
      <c r="A1782" s="172"/>
    </row>
    <row r="1783">
      <c r="A1783" s="172"/>
    </row>
    <row r="1784">
      <c r="A1784" s="172"/>
    </row>
    <row r="1785">
      <c r="A1785" s="172"/>
    </row>
    <row r="1786">
      <c r="A1786" s="172"/>
    </row>
    <row r="1787">
      <c r="A1787" s="172"/>
    </row>
    <row r="1788">
      <c r="A1788" s="172"/>
    </row>
    <row r="1789">
      <c r="A1789" s="172"/>
    </row>
    <row r="1790">
      <c r="A1790" s="172"/>
    </row>
    <row r="1791">
      <c r="A1791" s="172"/>
    </row>
    <row r="1792">
      <c r="A1792" s="172"/>
    </row>
    <row r="1793">
      <c r="A1793" s="172"/>
    </row>
    <row r="1794">
      <c r="A1794" s="172"/>
    </row>
    <row r="1795">
      <c r="A1795" s="172"/>
    </row>
    <row r="1796">
      <c r="A1796" s="172"/>
    </row>
    <row r="1797">
      <c r="A1797" s="172"/>
    </row>
    <row r="1798">
      <c r="A1798" s="172"/>
    </row>
    <row r="1799">
      <c r="A1799" s="172"/>
    </row>
    <row r="1800">
      <c r="A1800" s="172"/>
    </row>
    <row r="1801">
      <c r="A1801" s="172"/>
    </row>
    <row r="1802">
      <c r="A1802" s="172"/>
    </row>
    <row r="1803">
      <c r="A1803" s="172"/>
    </row>
    <row r="1804">
      <c r="A1804" s="172"/>
    </row>
    <row r="1805">
      <c r="A1805" s="172"/>
    </row>
    <row r="1806">
      <c r="A1806" s="172"/>
    </row>
    <row r="1807">
      <c r="A1807" s="172"/>
    </row>
    <row r="1808">
      <c r="A1808" s="172"/>
    </row>
    <row r="1809">
      <c r="A1809" s="172"/>
    </row>
    <row r="1810">
      <c r="A1810" s="172"/>
    </row>
    <row r="1811">
      <c r="A1811" s="172"/>
    </row>
    <row r="1812">
      <c r="A1812" s="172"/>
    </row>
    <row r="1813">
      <c r="A1813" s="172"/>
    </row>
    <row r="1814">
      <c r="A1814" s="172"/>
    </row>
    <row r="1815">
      <c r="A1815" s="172"/>
    </row>
    <row r="1816">
      <c r="A1816" s="172"/>
    </row>
    <row r="1817">
      <c r="A1817" s="172"/>
    </row>
    <row r="1818">
      <c r="A1818" s="172"/>
    </row>
    <row r="1819">
      <c r="A1819" s="172"/>
    </row>
    <row r="1820">
      <c r="A1820" s="172"/>
    </row>
    <row r="1821">
      <c r="A1821" s="172"/>
    </row>
    <row r="1822">
      <c r="A1822" s="172"/>
    </row>
    <row r="1823">
      <c r="A1823" s="172"/>
    </row>
    <row r="1824">
      <c r="A1824" s="172"/>
    </row>
    <row r="1825">
      <c r="A1825" s="172"/>
    </row>
    <row r="1826">
      <c r="A1826" s="172"/>
    </row>
    <row r="1827">
      <c r="A1827" s="172"/>
    </row>
    <row r="1828">
      <c r="A1828" s="172"/>
    </row>
    <row r="1829">
      <c r="A1829" s="172"/>
    </row>
    <row r="1830">
      <c r="A1830" s="172"/>
    </row>
    <row r="1831">
      <c r="A1831" s="172"/>
    </row>
    <row r="1832">
      <c r="A1832" s="172"/>
    </row>
    <row r="1833">
      <c r="A1833" s="172"/>
    </row>
    <row r="1834">
      <c r="A1834" s="172"/>
    </row>
    <row r="1835">
      <c r="A1835" s="172"/>
    </row>
    <row r="1836">
      <c r="A1836" s="172"/>
    </row>
    <row r="1837">
      <c r="A1837" s="172"/>
    </row>
    <row r="1838">
      <c r="A1838" s="172"/>
    </row>
    <row r="1839">
      <c r="A1839" s="172"/>
    </row>
    <row r="1840">
      <c r="A1840" s="172"/>
    </row>
    <row r="1841">
      <c r="A1841" s="172"/>
    </row>
    <row r="1842">
      <c r="A1842" s="172"/>
    </row>
    <row r="1843">
      <c r="A1843" s="172"/>
    </row>
    <row r="1844">
      <c r="A1844" s="172"/>
    </row>
    <row r="1845">
      <c r="A1845" s="172"/>
    </row>
    <row r="1846">
      <c r="A1846" s="172"/>
    </row>
    <row r="1847">
      <c r="A1847" s="172"/>
    </row>
    <row r="1848">
      <c r="A1848" s="172"/>
    </row>
    <row r="1849">
      <c r="A1849" s="172"/>
    </row>
    <row r="1850">
      <c r="A1850" s="172"/>
    </row>
    <row r="1851">
      <c r="A1851" s="172"/>
    </row>
    <row r="1852">
      <c r="A1852" s="172"/>
    </row>
    <row r="1853">
      <c r="A1853" s="172"/>
    </row>
    <row r="1854">
      <c r="A1854" s="172"/>
    </row>
    <row r="1855">
      <c r="A1855" s="172"/>
    </row>
    <row r="1856">
      <c r="A1856" s="172"/>
    </row>
    <row r="1857">
      <c r="A1857" s="172"/>
    </row>
    <row r="1858">
      <c r="A1858" s="172"/>
    </row>
    <row r="1859">
      <c r="A1859" s="172"/>
    </row>
    <row r="1860">
      <c r="A1860" s="172"/>
    </row>
    <row r="1861">
      <c r="A1861" s="172"/>
    </row>
    <row r="1862">
      <c r="A1862" s="172"/>
    </row>
    <row r="1863">
      <c r="A1863" s="172"/>
    </row>
    <row r="1864">
      <c r="A1864" s="172"/>
    </row>
    <row r="1865">
      <c r="A1865" s="172"/>
    </row>
    <row r="1866">
      <c r="A1866" s="172"/>
    </row>
    <row r="1867">
      <c r="A1867" s="172"/>
    </row>
    <row r="1868">
      <c r="A1868" s="172"/>
    </row>
    <row r="1869">
      <c r="A1869" s="172"/>
    </row>
    <row r="1870">
      <c r="A1870" s="172"/>
    </row>
    <row r="1871">
      <c r="A1871" s="172"/>
    </row>
    <row r="1872">
      <c r="A1872" s="172"/>
    </row>
    <row r="1873">
      <c r="A1873" s="172"/>
    </row>
    <row r="1874">
      <c r="A1874" s="172"/>
    </row>
    <row r="1875">
      <c r="A1875" s="172"/>
    </row>
    <row r="1876">
      <c r="A1876" s="172"/>
    </row>
    <row r="1877">
      <c r="A1877" s="172"/>
    </row>
    <row r="1878">
      <c r="A1878" s="172"/>
    </row>
    <row r="1879">
      <c r="A1879" s="172"/>
    </row>
    <row r="1880">
      <c r="A1880" s="172"/>
    </row>
    <row r="1881">
      <c r="A1881" s="172"/>
    </row>
    <row r="1882">
      <c r="A1882" s="172"/>
    </row>
    <row r="1883">
      <c r="A1883" s="172"/>
    </row>
    <row r="1884">
      <c r="A1884" s="172"/>
    </row>
    <row r="1885">
      <c r="A1885" s="172"/>
    </row>
    <row r="1886">
      <c r="A1886" s="172"/>
    </row>
    <row r="1887">
      <c r="A1887" s="172"/>
    </row>
    <row r="1888">
      <c r="A1888" s="172"/>
    </row>
    <row r="1889">
      <c r="A1889" s="172"/>
    </row>
    <row r="1890">
      <c r="A1890" s="172"/>
    </row>
    <row r="1891">
      <c r="A1891" s="172"/>
    </row>
    <row r="1892">
      <c r="A1892" s="172"/>
    </row>
    <row r="1893">
      <c r="A1893" s="172"/>
    </row>
    <row r="1894">
      <c r="A1894" s="172"/>
    </row>
    <row r="1895">
      <c r="A1895" s="172"/>
    </row>
    <row r="1896">
      <c r="A1896" s="172"/>
    </row>
    <row r="1897">
      <c r="A1897" s="172"/>
    </row>
    <row r="1898">
      <c r="A1898" s="172"/>
    </row>
    <row r="1899">
      <c r="A1899" s="172"/>
    </row>
    <row r="1900">
      <c r="A1900" s="172"/>
    </row>
    <row r="1901">
      <c r="A1901" s="172"/>
    </row>
    <row r="1902">
      <c r="A1902" s="172"/>
    </row>
    <row r="1903">
      <c r="A1903" s="172"/>
    </row>
    <row r="1904">
      <c r="A1904" s="172"/>
    </row>
    <row r="1905">
      <c r="A1905" s="172"/>
    </row>
    <row r="1906">
      <c r="A1906" s="172"/>
    </row>
    <row r="1907">
      <c r="A1907" s="172"/>
    </row>
    <row r="1908">
      <c r="A1908" s="172"/>
    </row>
    <row r="1909">
      <c r="A1909" s="172"/>
    </row>
    <row r="1910">
      <c r="A1910" s="172"/>
    </row>
    <row r="1911">
      <c r="A1911" s="172"/>
    </row>
    <row r="1912">
      <c r="A1912" s="172"/>
    </row>
    <row r="1913">
      <c r="A1913" s="172"/>
    </row>
    <row r="1914">
      <c r="A1914" s="172"/>
    </row>
    <row r="1915">
      <c r="A1915" s="172"/>
    </row>
    <row r="1916">
      <c r="A1916" s="172"/>
    </row>
    <row r="1917">
      <c r="A1917" s="172"/>
    </row>
    <row r="1918">
      <c r="A1918" s="172"/>
    </row>
    <row r="1919">
      <c r="A1919" s="172"/>
    </row>
    <row r="1920">
      <c r="A1920" s="172"/>
    </row>
    <row r="1921">
      <c r="A1921" s="172"/>
    </row>
    <row r="1922">
      <c r="A1922" s="172"/>
    </row>
    <row r="1923">
      <c r="A1923" s="172"/>
    </row>
    <row r="1924">
      <c r="A1924" s="172"/>
    </row>
    <row r="1925">
      <c r="A1925" s="172"/>
    </row>
    <row r="1926">
      <c r="A1926" s="172"/>
    </row>
    <row r="1927">
      <c r="A1927" s="172"/>
    </row>
    <row r="1928">
      <c r="A1928" s="172"/>
    </row>
    <row r="1929">
      <c r="A1929" s="172"/>
    </row>
    <row r="1930">
      <c r="A1930" s="172"/>
    </row>
    <row r="1931">
      <c r="A1931" s="172"/>
    </row>
    <row r="1932">
      <c r="A1932" s="172"/>
    </row>
    <row r="1933">
      <c r="A1933" s="172"/>
    </row>
    <row r="1934">
      <c r="A1934" s="172"/>
    </row>
    <row r="1935">
      <c r="A1935" s="172"/>
    </row>
    <row r="1936">
      <c r="A1936" s="172"/>
    </row>
    <row r="1937">
      <c r="A1937" s="172"/>
    </row>
    <row r="1938">
      <c r="A1938" s="172"/>
    </row>
    <row r="1939">
      <c r="A1939" s="172"/>
    </row>
    <row r="1940">
      <c r="A1940" s="172"/>
    </row>
    <row r="1941">
      <c r="A1941" s="172"/>
    </row>
    <row r="1942">
      <c r="A1942" s="172"/>
    </row>
    <row r="1943">
      <c r="A1943" s="172"/>
    </row>
    <row r="1944">
      <c r="A1944" s="172"/>
    </row>
    <row r="1945">
      <c r="A1945" s="172"/>
    </row>
    <row r="1946">
      <c r="A1946" s="172"/>
    </row>
    <row r="1947">
      <c r="A1947" s="172"/>
    </row>
    <row r="1948">
      <c r="A1948" s="172"/>
    </row>
    <row r="1949">
      <c r="A1949" s="172"/>
    </row>
    <row r="1950">
      <c r="A1950" s="172"/>
    </row>
    <row r="1951">
      <c r="A1951" s="172"/>
    </row>
    <row r="1952">
      <c r="A1952" s="172"/>
    </row>
    <row r="1953">
      <c r="A1953" s="172"/>
    </row>
    <row r="1954">
      <c r="A1954" s="172"/>
    </row>
    <row r="1955">
      <c r="A1955" s="172"/>
    </row>
    <row r="1956">
      <c r="A1956" s="172"/>
    </row>
    <row r="1957">
      <c r="A1957" s="172"/>
    </row>
    <row r="1958">
      <c r="A1958" s="172"/>
    </row>
    <row r="1959">
      <c r="A1959" s="172"/>
    </row>
    <row r="1960">
      <c r="A1960" s="172"/>
    </row>
    <row r="1961">
      <c r="A1961" s="172"/>
    </row>
    <row r="1962">
      <c r="A1962" s="172"/>
    </row>
    <row r="1963">
      <c r="A1963" s="172"/>
    </row>
    <row r="1964">
      <c r="A1964" s="172"/>
    </row>
    <row r="1965">
      <c r="A1965" s="172"/>
    </row>
    <row r="1966">
      <c r="A1966" s="172"/>
    </row>
    <row r="1967">
      <c r="A1967" s="172"/>
    </row>
    <row r="1968">
      <c r="A1968" s="172"/>
    </row>
    <row r="1969">
      <c r="A1969" s="172"/>
    </row>
    <row r="1970">
      <c r="A1970" s="172"/>
    </row>
    <row r="1971">
      <c r="A1971" s="172"/>
    </row>
    <row r="1972">
      <c r="A1972" s="172"/>
    </row>
    <row r="1973">
      <c r="A1973" s="172"/>
    </row>
    <row r="1974">
      <c r="A1974" s="172"/>
    </row>
    <row r="1975">
      <c r="A1975" s="172"/>
    </row>
    <row r="1976">
      <c r="A1976" s="172"/>
    </row>
    <row r="1977">
      <c r="A1977" s="172"/>
    </row>
    <row r="1978">
      <c r="A1978" s="172"/>
    </row>
    <row r="1979">
      <c r="A1979" s="172"/>
    </row>
    <row r="1980">
      <c r="A1980" s="172"/>
    </row>
    <row r="1981">
      <c r="A1981" s="172"/>
    </row>
    <row r="1982">
      <c r="A1982" s="172"/>
    </row>
    <row r="1983">
      <c r="A1983" s="172"/>
    </row>
    <row r="1984">
      <c r="A1984" s="172"/>
    </row>
    <row r="1985">
      <c r="A1985" s="172"/>
    </row>
    <row r="1986">
      <c r="A1986" s="172"/>
    </row>
    <row r="1987">
      <c r="A1987" s="172"/>
    </row>
    <row r="1988">
      <c r="A1988" s="172"/>
    </row>
    <row r="1989">
      <c r="A1989" s="172"/>
    </row>
    <row r="1990">
      <c r="A1990" s="172"/>
    </row>
    <row r="1991">
      <c r="A1991" s="172"/>
    </row>
    <row r="1992">
      <c r="A1992" s="172"/>
    </row>
    <row r="1993">
      <c r="A1993" s="172"/>
    </row>
    <row r="1994">
      <c r="A1994" s="172"/>
    </row>
    <row r="1995">
      <c r="A1995" s="172"/>
    </row>
    <row r="1996">
      <c r="A1996" s="172"/>
    </row>
    <row r="1997">
      <c r="A1997" s="172"/>
    </row>
    <row r="1998">
      <c r="A1998" s="172"/>
    </row>
    <row r="1999">
      <c r="A1999" s="172"/>
    </row>
    <row r="2000">
      <c r="A2000" s="172"/>
    </row>
    <row r="2001">
      <c r="A2001" s="172"/>
    </row>
    <row r="2002">
      <c r="A2002" s="172"/>
    </row>
    <row r="2003">
      <c r="A2003" s="172"/>
    </row>
    <row r="2004">
      <c r="A2004" s="172"/>
    </row>
    <row r="2005">
      <c r="A2005" s="172"/>
    </row>
    <row r="2006">
      <c r="A2006" s="172"/>
    </row>
    <row r="2007">
      <c r="A2007" s="172"/>
    </row>
    <row r="2008">
      <c r="A2008" s="172"/>
    </row>
    <row r="2009">
      <c r="A2009" s="172"/>
    </row>
    <row r="2010">
      <c r="A2010" s="172"/>
    </row>
    <row r="2011">
      <c r="A2011" s="172"/>
    </row>
    <row r="2012">
      <c r="A2012" s="172"/>
    </row>
    <row r="2013">
      <c r="A2013" s="172"/>
    </row>
    <row r="2014">
      <c r="A2014" s="172"/>
    </row>
    <row r="2015">
      <c r="A2015" s="172"/>
    </row>
    <row r="2016">
      <c r="A2016" s="172"/>
    </row>
    <row r="2017">
      <c r="A2017" s="172"/>
    </row>
    <row r="2018">
      <c r="A2018" s="172"/>
    </row>
    <row r="2019">
      <c r="A2019" s="172"/>
    </row>
    <row r="2020">
      <c r="A2020" s="172"/>
    </row>
    <row r="2021">
      <c r="A2021" s="172"/>
    </row>
    <row r="2022">
      <c r="A2022" s="172"/>
    </row>
    <row r="2023">
      <c r="A2023" s="172"/>
    </row>
    <row r="2024">
      <c r="A2024" s="172"/>
    </row>
    <row r="2025">
      <c r="A2025" s="172"/>
    </row>
    <row r="2026">
      <c r="A2026" s="172"/>
    </row>
    <row r="2027">
      <c r="A2027" s="172"/>
    </row>
    <row r="2028">
      <c r="A2028" s="172"/>
    </row>
    <row r="2029">
      <c r="A2029" s="172"/>
    </row>
    <row r="2030">
      <c r="A2030" s="172"/>
    </row>
    <row r="2031">
      <c r="A2031" s="172"/>
    </row>
    <row r="2032">
      <c r="A2032" s="172"/>
    </row>
    <row r="2033">
      <c r="A2033" s="172"/>
    </row>
    <row r="2034">
      <c r="A2034" s="172"/>
    </row>
    <row r="2035">
      <c r="A2035" s="172"/>
    </row>
    <row r="2036">
      <c r="A2036" s="172"/>
    </row>
    <row r="2037">
      <c r="A2037" s="172"/>
    </row>
    <row r="2038">
      <c r="A2038" s="172"/>
    </row>
    <row r="2039">
      <c r="A2039" s="172"/>
    </row>
    <row r="2040">
      <c r="A2040" s="172"/>
    </row>
    <row r="2041">
      <c r="A2041" s="172"/>
    </row>
    <row r="2042">
      <c r="A2042" s="172"/>
    </row>
    <row r="2043">
      <c r="A2043" s="172"/>
    </row>
    <row r="2044">
      <c r="A2044" s="172"/>
    </row>
    <row r="2045">
      <c r="A2045" s="172"/>
    </row>
    <row r="2046">
      <c r="A2046" s="172"/>
    </row>
    <row r="2047">
      <c r="A2047" s="172"/>
    </row>
    <row r="2048">
      <c r="A2048" s="172"/>
    </row>
    <row r="2049">
      <c r="A2049" s="172"/>
    </row>
    <row r="2050">
      <c r="A2050" s="172"/>
    </row>
    <row r="2051">
      <c r="A2051" s="172"/>
    </row>
    <row r="2052">
      <c r="A2052" s="172"/>
    </row>
    <row r="2053">
      <c r="A2053" s="172"/>
    </row>
    <row r="2054">
      <c r="A2054" s="172"/>
    </row>
    <row r="2055">
      <c r="A2055" s="172"/>
    </row>
    <row r="2056">
      <c r="A2056" s="172"/>
    </row>
    <row r="2057">
      <c r="A2057" s="172"/>
    </row>
    <row r="2058">
      <c r="A2058" s="172"/>
    </row>
    <row r="2059">
      <c r="A2059" s="172"/>
    </row>
    <row r="2060">
      <c r="A2060" s="172"/>
    </row>
    <row r="2061">
      <c r="A2061" s="172"/>
    </row>
    <row r="2062">
      <c r="A2062" s="172"/>
    </row>
    <row r="2063">
      <c r="A2063" s="172"/>
    </row>
    <row r="2064">
      <c r="A2064" s="172"/>
    </row>
    <row r="2065">
      <c r="A2065" s="172"/>
    </row>
    <row r="2066">
      <c r="A2066" s="172"/>
    </row>
    <row r="2067">
      <c r="A2067" s="172"/>
    </row>
    <row r="2068">
      <c r="A2068" s="172"/>
    </row>
    <row r="2069">
      <c r="A2069" s="172"/>
    </row>
    <row r="2070">
      <c r="A2070" s="172"/>
    </row>
    <row r="2071">
      <c r="A2071" s="172"/>
    </row>
    <row r="2072">
      <c r="A2072" s="17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36964</v>
      </c>
    </row>
  </sheetData>
  <hyperlinks>
    <hyperlink r:id="rId1" ref="A1"/>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6.63"/>
    <col customWidth="1" min="2" max="2" width="54.88"/>
    <col customWidth="1" min="3" max="3" width="15.5"/>
    <col customWidth="1" min="4" max="4" width="3.63"/>
    <col customWidth="1" min="5" max="5" width="3.75"/>
    <col customWidth="1" min="6" max="6" width="30.88"/>
    <col customWidth="1" min="7" max="7" width="29.13"/>
    <col customWidth="1" min="8" max="10" width="18.75"/>
    <col customWidth="1" min="11" max="11" width="25.63"/>
    <col customWidth="1" min="12" max="12" width="22.38"/>
    <col customWidth="1" min="13" max="13" width="18.0"/>
    <col customWidth="1" min="14" max="14" width="13.25"/>
    <col customWidth="1" hidden="1" min="15" max="15" width="24.5"/>
    <col customWidth="1" hidden="1" min="16" max="16" width="13.88"/>
    <col customWidth="1" hidden="1" min="17" max="17" width="20.75"/>
    <col customWidth="1" hidden="1" min="18" max="18" width="10.0"/>
    <col customWidth="1" hidden="1" min="19" max="19" width="4.75"/>
    <col customWidth="1" hidden="1" min="20" max="20" width="4.88"/>
    <col customWidth="1" hidden="1" min="21" max="21" width="14.88"/>
    <col customWidth="1" hidden="1" min="22" max="22" width="13.88"/>
    <col customWidth="1" min="23" max="24" width="13.88"/>
    <col customWidth="1" hidden="1" min="25" max="28" width="13.88"/>
    <col customWidth="1" min="29" max="29" width="13.88"/>
    <col customWidth="1" min="30" max="30" width="30.25"/>
    <col customWidth="1" hidden="1" min="31" max="31" width="13.88"/>
    <col customWidth="1" min="32" max="33" width="59.13"/>
    <col customWidth="1" min="34" max="34" width="40.0"/>
    <col customWidth="1" min="35" max="39" width="33.63"/>
  </cols>
  <sheetData>
    <row r="1" ht="57.0" customHeight="1">
      <c r="A1" s="1" t="s">
        <v>0</v>
      </c>
      <c r="B1" s="2" t="s">
        <v>1</v>
      </c>
      <c r="C1" s="3" t="s">
        <v>2</v>
      </c>
      <c r="D1" s="4" t="s">
        <v>3</v>
      </c>
      <c r="E1" s="4" t="s">
        <v>4</v>
      </c>
      <c r="F1" s="1" t="s">
        <v>5</v>
      </c>
      <c r="G1" s="1" t="s">
        <v>6</v>
      </c>
      <c r="H1" s="1" t="s">
        <v>7</v>
      </c>
      <c r="I1" s="1" t="s">
        <v>8</v>
      </c>
      <c r="J1" s="1" t="s">
        <v>9</v>
      </c>
      <c r="K1" s="5" t="s">
        <v>10</v>
      </c>
      <c r="L1" s="6" t="s">
        <v>11</v>
      </c>
      <c r="M1" s="7" t="s">
        <v>12</v>
      </c>
      <c r="N1" s="8" t="s">
        <v>13</v>
      </c>
      <c r="O1" s="8" t="s">
        <v>14</v>
      </c>
      <c r="P1" s="9" t="s">
        <v>15</v>
      </c>
      <c r="Q1" s="8" t="s">
        <v>16</v>
      </c>
      <c r="R1" s="8" t="s">
        <v>17</v>
      </c>
      <c r="S1" s="10" t="s">
        <v>18</v>
      </c>
      <c r="T1" s="10" t="s">
        <v>19</v>
      </c>
      <c r="U1" s="1" t="s">
        <v>20</v>
      </c>
      <c r="V1" s="1" t="s">
        <v>21</v>
      </c>
      <c r="W1" s="8" t="s">
        <v>22</v>
      </c>
      <c r="X1" s="8" t="s">
        <v>23</v>
      </c>
      <c r="Y1" s="8" t="s">
        <v>24</v>
      </c>
      <c r="Z1" s="8" t="s">
        <v>25</v>
      </c>
      <c r="AA1" s="8" t="s">
        <v>26</v>
      </c>
      <c r="AB1" s="8" t="s">
        <v>27</v>
      </c>
      <c r="AC1" s="9" t="s">
        <v>28</v>
      </c>
      <c r="AD1" s="9" t="s">
        <v>29</v>
      </c>
      <c r="AE1" s="9" t="s">
        <v>30</v>
      </c>
      <c r="AF1" s="5" t="s">
        <v>31</v>
      </c>
      <c r="AG1" s="5" t="s">
        <v>32</v>
      </c>
      <c r="AH1" s="9" t="s">
        <v>33</v>
      </c>
      <c r="AI1" s="1" t="s">
        <v>34</v>
      </c>
      <c r="AJ1" s="11"/>
      <c r="AK1" s="11"/>
      <c r="AL1" s="11"/>
      <c r="AM1" s="11"/>
    </row>
    <row r="2">
      <c r="A2" s="12" t="s">
        <v>35</v>
      </c>
      <c r="B2" s="12" t="s">
        <v>36</v>
      </c>
      <c r="C2" s="12" t="s">
        <v>36965</v>
      </c>
      <c r="F2" s="12" t="s">
        <v>36966</v>
      </c>
      <c r="G2" s="12" t="s">
        <v>36967</v>
      </c>
      <c r="H2" s="12" t="s">
        <v>40</v>
      </c>
      <c r="I2" s="12" t="s">
        <v>63</v>
      </c>
      <c r="K2" s="173" t="s">
        <v>36968</v>
      </c>
      <c r="L2" s="14">
        <v>1175351.0</v>
      </c>
      <c r="M2" s="15" t="s">
        <v>42</v>
      </c>
      <c r="N2" s="67" t="s">
        <v>36969</v>
      </c>
      <c r="O2" s="27"/>
      <c r="P2" s="174"/>
      <c r="Q2" s="20"/>
      <c r="R2" s="20">
        <v>1.0</v>
      </c>
      <c r="S2" s="20"/>
      <c r="T2" s="20"/>
      <c r="U2" s="15"/>
      <c r="V2" s="18"/>
      <c r="W2" s="29"/>
      <c r="X2" s="29"/>
      <c r="Y2" s="29"/>
      <c r="Z2" s="29"/>
      <c r="AA2" s="29"/>
      <c r="AB2" s="29"/>
      <c r="AC2" s="22" t="s">
        <v>67</v>
      </c>
      <c r="AD2" s="22"/>
      <c r="AE2" s="174"/>
      <c r="AF2" s="175" t="s">
        <v>36970</v>
      </c>
      <c r="AG2" s="176" t="s">
        <v>36971</v>
      </c>
      <c r="AH2" s="17"/>
      <c r="AI2" s="65"/>
      <c r="AJ2" s="66"/>
      <c r="AK2" s="66"/>
      <c r="AL2" s="66"/>
      <c r="AM2" s="66"/>
    </row>
  </sheetData>
  <customSheetViews>
    <customSheetView guid="{20840FC7-DE0B-4366-A804-A259686543A7}" filter="1" showAutoFilter="1">
      <autoFilter ref="$A$1:$AM$1">
        <filterColumn colId="30">
          <filters/>
        </filterColumn>
      </autoFilter>
    </customSheetView>
  </customSheetViews>
  <hyperlinks>
    <hyperlink r:id="rId1" ref="L2"/>
    <hyperlink r:id="rId2" ref="N2"/>
  </hyperlinks>
  <drawing r:id="rId3"/>
</worksheet>
</file>